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drawings/drawing8.xml" ContentType="application/vnd.openxmlformats-officedocument.drawing+xml"/>
  <Override PartName="/xl/tables/table6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7.xml" ContentType="application/vnd.openxmlformats-officedocument.spreadsheetml.table+xml"/>
  <Override PartName="/xl/drawings/drawing12.xml" ContentType="application/vnd.openxmlformats-officedocument.drawing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ables/table9.xml" ContentType="application/vnd.openxmlformats-officedocument.spreadsheetml.table+xml"/>
  <Override PartName="/xl/drawings/drawing16.xml" ContentType="application/vnd.openxmlformats-officedocument.drawing+xml"/>
  <Override PartName="/xl/tables/table10.xml" ContentType="application/vnd.openxmlformats-officedocument.spreadsheetml.table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tables/table11.xml" ContentType="application/vnd.openxmlformats-officedocument.spreadsheetml.table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omments4.xml" ContentType="application/vnd.openxmlformats-officedocument.spreadsheetml.comments+xml"/>
  <Override PartName="/xl/drawings/drawing26.xml" ContentType="application/vnd.openxmlformats-officedocument.drawing+xml"/>
  <Override PartName="/xl/tables/table12.xml" ContentType="application/vnd.openxmlformats-officedocument.spreadsheetml.table+xml"/>
  <Override PartName="/xl/comments5.xml" ContentType="application/vnd.openxmlformats-officedocument.spreadsheetml.comments+xml"/>
  <Override PartName="/xl/drawings/drawing27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filterPrivacy="1" hidePivotFieldList="1"/>
  <xr:revisionPtr revIDLastSave="0" documentId="8_{CE820F39-C7F1-47FC-ADB4-50047A133FAA}" xr6:coauthVersionLast="47" xr6:coauthVersionMax="47" xr10:uidLastSave="{00000000-0000-0000-0000-000000000000}"/>
  <bookViews>
    <workbookView xWindow="-120" yWindow="-120" windowWidth="20730" windowHeight="11040" tabRatio="261" xr2:uid="{00000000-000D-0000-FFFF-FFFF00000000}"/>
  </bookViews>
  <sheets>
    <sheet name="ÍNDICE" sheetId="1" r:id="rId1"/>
    <sheet name="Inflação" sheetId="19" r:id="rId2"/>
    <sheet name="PIB" sheetId="38" r:id="rId3"/>
    <sheet name="Taxa de juros" sheetId="15" r:id="rId4"/>
    <sheet name="Taxa de Câmbio" sheetId="20" r:id="rId5"/>
    <sheet name="Yields das Eurobonds" sheetId="3" r:id="rId6"/>
    <sheet name="Reservas Internacionais" sheetId="2" r:id="rId7"/>
    <sheet name="Brent" sheetId="16" r:id="rId8"/>
    <sheet name="Quadro Macrofiscal" sheetId="39" r:id="rId9"/>
    <sheet name="Crédito por Sector" sheetId="4" r:id="rId10"/>
    <sheet name="Banca em Análise" sheetId="40" r:id="rId11"/>
    <sheet name="Entidades Registadas" sheetId="6" r:id="rId12"/>
    <sheet name="Balanços - SCVM e SDVM" sheetId="10" r:id="rId13"/>
    <sheet name="Balanços - SGOIC" sheetId="23" r:id="rId14"/>
    <sheet name="Rácios Prudenciais" sheetId="41" r:id="rId15"/>
    <sheet name="Emissões de Títulos Privados" sheetId="54" r:id="rId16"/>
    <sheet name="Negociação por Instrumento" sheetId="29" r:id="rId17"/>
    <sheet name="Negociação por Segmento" sheetId="30" r:id="rId18"/>
    <sheet name="Negociação por Sector (C)" sheetId="31" r:id="rId19"/>
    <sheet name="Negociação por Sector (V)" sheetId="32" r:id="rId20"/>
    <sheet name="Quota por AI (C)" sheetId="33" r:id="rId21"/>
    <sheet name="Quota por AI (V)" sheetId="34" r:id="rId22"/>
    <sheet name="Mercado Accionista" sheetId="17" r:id="rId23"/>
    <sheet name="Contas CEVAMA" sheetId="53" r:id="rId24"/>
    <sheet name="Balanço dos OIC" sheetId="7" r:id="rId25"/>
    <sheet name="Carteira dos OIC" sheetId="36" r:id="rId26"/>
    <sheet name="Participantes da Indústria" sheetId="9" r:id="rId27"/>
  </sheets>
  <externalReferences>
    <externalReference r:id="rId28"/>
  </externalReferences>
  <definedNames>
    <definedName name="_xlnm._FilterDatabase" localSheetId="24" hidden="1">'Balanço dos OIC'!$B$8:$H$128</definedName>
    <definedName name="_xlnm._FilterDatabase" localSheetId="25" hidden="1">'Carteira dos OIC'!$B$8:$C$1000</definedName>
    <definedName name="_xlnm._FilterDatabase" localSheetId="1" hidden="1">Inflação!$E$6:$I$6</definedName>
    <definedName name="_xlnm._FilterDatabase" localSheetId="16" hidden="1">'Negociação por Instrumento'!$C$9:$L$74</definedName>
    <definedName name="_xlnm._FilterDatabase" localSheetId="26" hidden="1">'Participantes da Indústria'!$C$10:$I$129</definedName>
    <definedName name="_xlnm._FilterDatabase" localSheetId="2" hidden="1">PIB!$E$7:$I$7</definedName>
    <definedName name="_xlnm._FilterDatabase" localSheetId="6" hidden="1">'Reservas Internacionais'!$C$9:$C$60</definedName>
    <definedName name="_xlnm._FilterDatabase" localSheetId="3" hidden="1">'Taxa de juros'!$C$9:$O$158</definedName>
    <definedName name="Company">[1]Empresas!$C$10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OH56" i="7" l="1"/>
  <c r="OH45" i="7"/>
  <c r="OH38" i="7"/>
  <c r="OH20" i="7"/>
  <c r="OH21" i="7"/>
  <c r="OH12" i="7"/>
  <c r="OH13" i="7"/>
  <c r="OH14" i="7"/>
  <c r="OH124" i="7" l="1"/>
  <c r="OH123" i="7"/>
  <c r="OH122" i="7"/>
  <c r="OH121" i="7"/>
  <c r="OH120" i="7"/>
  <c r="OH119" i="7"/>
  <c r="OH118" i="7"/>
  <c r="OH117" i="7"/>
  <c r="OH116" i="7"/>
  <c r="OH115" i="7"/>
  <c r="OH114" i="7"/>
  <c r="OH112" i="7"/>
  <c r="OH111" i="7"/>
  <c r="OH110" i="7"/>
  <c r="OH109" i="7"/>
  <c r="OH108" i="7"/>
  <c r="OH107" i="7"/>
  <c r="OH106" i="7"/>
  <c r="OH105" i="7"/>
  <c r="OH104" i="7"/>
  <c r="OH103" i="7"/>
  <c r="OH102" i="7"/>
  <c r="OH101" i="7"/>
  <c r="OH100" i="7"/>
  <c r="OH99" i="7"/>
  <c r="OH98" i="7"/>
  <c r="OH97" i="7"/>
  <c r="OH96" i="7"/>
  <c r="OH95" i="7"/>
  <c r="OH94" i="7"/>
  <c r="OH93" i="7"/>
  <c r="OH92" i="7"/>
  <c r="OH91" i="7"/>
  <c r="OH90" i="7"/>
  <c r="OH89" i="7"/>
  <c r="OH88" i="7"/>
  <c r="OH87" i="7"/>
  <c r="OH86" i="7"/>
  <c r="OH85" i="7"/>
  <c r="OH84" i="7"/>
  <c r="OH83" i="7"/>
  <c r="OH82" i="7"/>
  <c r="OH80" i="7"/>
  <c r="OH79" i="7"/>
  <c r="OH77" i="7"/>
  <c r="OH74" i="7"/>
  <c r="OH72" i="7"/>
  <c r="OH71" i="7"/>
  <c r="OH69" i="7"/>
  <c r="OH68" i="7"/>
  <c r="F53" i="38" l="1"/>
  <c r="F52" i="38"/>
  <c r="F51" i="38"/>
  <c r="F50" i="38"/>
  <c r="F49" i="38"/>
  <c r="F48" i="38"/>
  <c r="F47" i="38"/>
  <c r="F46" i="38"/>
  <c r="F45" i="38"/>
  <c r="F44" i="38"/>
  <c r="F43" i="38"/>
  <c r="F42" i="38"/>
  <c r="F41" i="38"/>
  <c r="F40" i="38"/>
  <c r="F39" i="38"/>
  <c r="F38" i="38"/>
  <c r="F37" i="38"/>
  <c r="F36" i="38"/>
  <c r="F35" i="38"/>
  <c r="F34" i="38"/>
  <c r="F33" i="38"/>
  <c r="F32" i="38"/>
  <c r="F31" i="38"/>
  <c r="F30" i="38"/>
  <c r="F29" i="38"/>
  <c r="F28" i="38"/>
  <c r="DW43" i="10" l="1"/>
  <c r="DV43" i="10"/>
  <c r="DU43" i="10"/>
  <c r="DT43" i="10"/>
  <c r="DS43" i="10"/>
  <c r="DR43" i="10"/>
  <c r="DQ43" i="10"/>
  <c r="DP43" i="10"/>
  <c r="DO43" i="10"/>
  <c r="DN43" i="10"/>
  <c r="DM43" i="10"/>
  <c r="DL43" i="10"/>
  <c r="DK43" i="10"/>
  <c r="DI43" i="10"/>
  <c r="DH43" i="10"/>
  <c r="DG43" i="10"/>
  <c r="DF43" i="10"/>
  <c r="DE43" i="10"/>
  <c r="DD43" i="10"/>
  <c r="DC43" i="10"/>
  <c r="DB43" i="10"/>
  <c r="DA43" i="10"/>
  <c r="CZ43" i="10"/>
  <c r="CY43" i="10"/>
  <c r="CX43" i="10"/>
  <c r="CV43" i="10"/>
  <c r="CU43" i="10"/>
  <c r="CT43" i="10"/>
  <c r="CS43" i="10"/>
  <c r="CR43" i="10"/>
  <c r="CQ43" i="10"/>
  <c r="CP43" i="10"/>
  <c r="CO43" i="10"/>
  <c r="CN43" i="10"/>
  <c r="CM43" i="10"/>
  <c r="CK43" i="10"/>
  <c r="CH43" i="10"/>
  <c r="CA43" i="10"/>
  <c r="BZ43" i="10"/>
  <c r="BY43" i="10"/>
  <c r="BX43" i="10"/>
  <c r="BW43" i="10"/>
  <c r="BV43" i="10"/>
  <c r="BU43" i="10"/>
  <c r="BT43" i="10"/>
  <c r="BR43" i="10"/>
  <c r="BQ43" i="10"/>
  <c r="BP43" i="10"/>
  <c r="BO43" i="10"/>
  <c r="BN43" i="10"/>
  <c r="BM43" i="10"/>
  <c r="BL43" i="10"/>
  <c r="BK43" i="10"/>
  <c r="BI43" i="10"/>
  <c r="BH43" i="10"/>
  <c r="BG43" i="10"/>
  <c r="BF43" i="10"/>
  <c r="BE43" i="10"/>
  <c r="BD43" i="10"/>
  <c r="BC43" i="10"/>
  <c r="BB43" i="10"/>
  <c r="AZ43" i="10"/>
  <c r="AZ44" i="10" s="1"/>
  <c r="AY43" i="10"/>
  <c r="AX43" i="10"/>
  <c r="AW43" i="10"/>
  <c r="AV43" i="10"/>
  <c r="AU43" i="10"/>
  <c r="AT43" i="10"/>
  <c r="AS43" i="10"/>
  <c r="AQ43" i="10"/>
  <c r="AP43" i="10"/>
  <c r="AO43" i="10"/>
  <c r="AN43" i="10"/>
  <c r="AM43" i="10"/>
  <c r="AL43" i="10"/>
  <c r="AK43" i="10"/>
  <c r="AI43" i="10"/>
  <c r="AH43" i="10"/>
  <c r="AG43" i="10"/>
  <c r="AF43" i="10"/>
  <c r="AE43" i="10"/>
  <c r="AD43" i="10"/>
  <c r="AB43" i="10"/>
  <c r="AA43" i="10"/>
  <c r="Z43" i="10"/>
  <c r="Y43" i="10"/>
  <c r="X43" i="10"/>
  <c r="W43" i="10"/>
  <c r="U43" i="10"/>
  <c r="T43" i="10"/>
  <c r="S43" i="10"/>
  <c r="R43" i="10"/>
  <c r="Q43" i="10"/>
  <c r="P43" i="10"/>
  <c r="N43" i="10"/>
  <c r="M43" i="10"/>
  <c r="L43" i="10"/>
  <c r="J43" i="10"/>
  <c r="I43" i="10"/>
  <c r="H43" i="10"/>
  <c r="F43" i="10"/>
  <c r="E43" i="10"/>
  <c r="D43" i="10"/>
  <c r="DX42" i="10"/>
  <c r="DJ42" i="10"/>
  <c r="CW42" i="10"/>
  <c r="CL42" i="10"/>
  <c r="CB42" i="10"/>
  <c r="BS42" i="10"/>
  <c r="BJ42" i="10"/>
  <c r="BA42" i="10"/>
  <c r="AR42" i="10"/>
  <c r="AJ42" i="10"/>
  <c r="AC42" i="10"/>
  <c r="V42" i="10"/>
  <c r="O42" i="10"/>
  <c r="K42" i="10"/>
  <c r="G42" i="10"/>
  <c r="DX41" i="10"/>
  <c r="DJ41" i="10"/>
  <c r="CW41" i="10"/>
  <c r="CL41" i="10"/>
  <c r="CB41" i="10"/>
  <c r="BS41" i="10"/>
  <c r="BJ41" i="10"/>
  <c r="BA41" i="10"/>
  <c r="AR41" i="10"/>
  <c r="AJ41" i="10"/>
  <c r="AC41" i="10"/>
  <c r="V41" i="10"/>
  <c r="O41" i="10"/>
  <c r="K41" i="10"/>
  <c r="G41" i="10"/>
  <c r="DW39" i="10"/>
  <c r="DV39" i="10"/>
  <c r="DU39" i="10"/>
  <c r="DT39" i="10"/>
  <c r="DS39" i="10"/>
  <c r="DR39" i="10"/>
  <c r="DQ39" i="10"/>
  <c r="DP39" i="10"/>
  <c r="DO39" i="10"/>
  <c r="DN39" i="10"/>
  <c r="DM39" i="10"/>
  <c r="DL39" i="10"/>
  <c r="DK39" i="10"/>
  <c r="DI39" i="10"/>
  <c r="DH39" i="10"/>
  <c r="DG39" i="10"/>
  <c r="DF39" i="10"/>
  <c r="DE39" i="10"/>
  <c r="DD39" i="10"/>
  <c r="DC39" i="10"/>
  <c r="DB39" i="10"/>
  <c r="DA39" i="10"/>
  <c r="CZ39" i="10"/>
  <c r="CY39" i="10"/>
  <c r="CX39" i="10"/>
  <c r="CV39" i="10"/>
  <c r="CU39" i="10"/>
  <c r="CT39" i="10"/>
  <c r="CS39" i="10"/>
  <c r="CR39" i="10"/>
  <c r="CQ39" i="10"/>
  <c r="CP39" i="10"/>
  <c r="CO39" i="10"/>
  <c r="CN39" i="10"/>
  <c r="CM39" i="10"/>
  <c r="CK39" i="10"/>
  <c r="CH39" i="10"/>
  <c r="CA39" i="10"/>
  <c r="BZ39" i="10"/>
  <c r="BY39" i="10"/>
  <c r="BX39" i="10"/>
  <c r="BW39" i="10"/>
  <c r="BV39" i="10"/>
  <c r="BU39" i="10"/>
  <c r="BT39" i="10"/>
  <c r="BR39" i="10"/>
  <c r="BQ39" i="10"/>
  <c r="BP39" i="10"/>
  <c r="BO39" i="10"/>
  <c r="BN39" i="10"/>
  <c r="BM39" i="10"/>
  <c r="BL39" i="10"/>
  <c r="BK39" i="10"/>
  <c r="BI39" i="10"/>
  <c r="BH39" i="10"/>
  <c r="BG39" i="10"/>
  <c r="BF39" i="10"/>
  <c r="BE39" i="10"/>
  <c r="BD39" i="10"/>
  <c r="BC39" i="10"/>
  <c r="BB39" i="10"/>
  <c r="AY39" i="10"/>
  <c r="AX39" i="10"/>
  <c r="AW39" i="10"/>
  <c r="AV39" i="10"/>
  <c r="AU39" i="10"/>
  <c r="AT39" i="10"/>
  <c r="AS39" i="10"/>
  <c r="AQ39" i="10"/>
  <c r="AP39" i="10"/>
  <c r="AO39" i="10"/>
  <c r="AN39" i="10"/>
  <c r="AM39" i="10"/>
  <c r="AL39" i="10"/>
  <c r="AK39" i="10"/>
  <c r="AI39" i="10"/>
  <c r="AH39" i="10"/>
  <c r="AG39" i="10"/>
  <c r="AF39" i="10"/>
  <c r="AE39" i="10"/>
  <c r="AD39" i="10"/>
  <c r="AB39" i="10"/>
  <c r="AA39" i="10"/>
  <c r="Z39" i="10"/>
  <c r="Y39" i="10"/>
  <c r="X39" i="10"/>
  <c r="W39" i="10"/>
  <c r="U39" i="10"/>
  <c r="T39" i="10"/>
  <c r="S39" i="10"/>
  <c r="R39" i="10"/>
  <c r="Q39" i="10"/>
  <c r="P39" i="10"/>
  <c r="N39" i="10"/>
  <c r="M39" i="10"/>
  <c r="L39" i="10"/>
  <c r="J39" i="10"/>
  <c r="I39" i="10"/>
  <c r="H39" i="10"/>
  <c r="F39" i="10"/>
  <c r="E39" i="10"/>
  <c r="D39" i="10"/>
  <c r="DX38" i="10"/>
  <c r="DJ38" i="10"/>
  <c r="CW38" i="10"/>
  <c r="CL38" i="10"/>
  <c r="CB38" i="10"/>
  <c r="BS38" i="10"/>
  <c r="BJ38" i="10"/>
  <c r="BA38" i="10"/>
  <c r="AR38" i="10"/>
  <c r="AJ38" i="10"/>
  <c r="AC38" i="10"/>
  <c r="V38" i="10"/>
  <c r="O38" i="10"/>
  <c r="K38" i="10"/>
  <c r="G38" i="10"/>
  <c r="DX37" i="10"/>
  <c r="DJ37" i="10"/>
  <c r="CW37" i="10"/>
  <c r="CL37" i="10"/>
  <c r="CB37" i="10"/>
  <c r="BS37" i="10"/>
  <c r="BJ37" i="10"/>
  <c r="BA37" i="10"/>
  <c r="AR37" i="10"/>
  <c r="AJ37" i="10"/>
  <c r="AC37" i="10"/>
  <c r="V37" i="10"/>
  <c r="O37" i="10"/>
  <c r="K37" i="10"/>
  <c r="G37" i="10"/>
  <c r="DX36" i="10"/>
  <c r="DJ36" i="10"/>
  <c r="CW36" i="10"/>
  <c r="CL36" i="10"/>
  <c r="CB36" i="10"/>
  <c r="BS36" i="10"/>
  <c r="BJ36" i="10"/>
  <c r="BA36" i="10"/>
  <c r="AR36" i="10"/>
  <c r="AJ36" i="10"/>
  <c r="AC36" i="10"/>
  <c r="V36" i="10"/>
  <c r="O36" i="10"/>
  <c r="K36" i="10"/>
  <c r="G36" i="10"/>
  <c r="DX35" i="10"/>
  <c r="DJ35" i="10"/>
  <c r="CW35" i="10"/>
  <c r="CL35" i="10"/>
  <c r="CB35" i="10"/>
  <c r="BS35" i="10"/>
  <c r="BJ35" i="10"/>
  <c r="DX34" i="10"/>
  <c r="DJ34" i="10"/>
  <c r="CW34" i="10"/>
  <c r="CL34" i="10"/>
  <c r="CB34" i="10"/>
  <c r="BS34" i="10"/>
  <c r="BJ34" i="10"/>
  <c r="BA34" i="10"/>
  <c r="AR34" i="10"/>
  <c r="AJ34" i="10"/>
  <c r="AC34" i="10"/>
  <c r="V34" i="10"/>
  <c r="O34" i="10"/>
  <c r="K34" i="10"/>
  <c r="G34" i="10"/>
  <c r="DX33" i="10"/>
  <c r="DJ33" i="10"/>
  <c r="CW33" i="10"/>
  <c r="CL33" i="10"/>
  <c r="CB33" i="10"/>
  <c r="BS33" i="10"/>
  <c r="BJ33" i="10"/>
  <c r="BA33" i="10"/>
  <c r="AR33" i="10"/>
  <c r="AJ33" i="10"/>
  <c r="AC33" i="10"/>
  <c r="V33" i="10"/>
  <c r="O33" i="10"/>
  <c r="K33" i="10"/>
  <c r="G33" i="10"/>
  <c r="DW30" i="10"/>
  <c r="DV30" i="10"/>
  <c r="DU30" i="10"/>
  <c r="DT30" i="10"/>
  <c r="DS30" i="10"/>
  <c r="DR30" i="10"/>
  <c r="DQ30" i="10"/>
  <c r="DP30" i="10"/>
  <c r="DO30" i="10"/>
  <c r="DN30" i="10"/>
  <c r="DM30" i="10"/>
  <c r="DL30" i="10"/>
  <c r="DK30" i="10"/>
  <c r="DI30" i="10"/>
  <c r="DH30" i="10"/>
  <c r="DG30" i="10"/>
  <c r="DF30" i="10"/>
  <c r="DE30" i="10"/>
  <c r="DD30" i="10"/>
  <c r="DC30" i="10"/>
  <c r="DB30" i="10"/>
  <c r="DA30" i="10"/>
  <c r="CZ30" i="10"/>
  <c r="CY30" i="10"/>
  <c r="CX30" i="10"/>
  <c r="CV30" i="10"/>
  <c r="CU30" i="10"/>
  <c r="CT30" i="10"/>
  <c r="CS30" i="10"/>
  <c r="CR30" i="10"/>
  <c r="CQ30" i="10"/>
  <c r="CP30" i="10"/>
  <c r="CO30" i="10"/>
  <c r="CN30" i="10"/>
  <c r="CM30" i="10"/>
  <c r="CK30" i="10"/>
  <c r="CH30" i="10"/>
  <c r="CA30" i="10"/>
  <c r="BZ30" i="10"/>
  <c r="BY30" i="10"/>
  <c r="BX30" i="10"/>
  <c r="BW30" i="10"/>
  <c r="BV30" i="10"/>
  <c r="BU30" i="10"/>
  <c r="BT30" i="10"/>
  <c r="BR30" i="10"/>
  <c r="BQ30" i="10"/>
  <c r="BP30" i="10"/>
  <c r="BO30" i="10"/>
  <c r="BN30" i="10"/>
  <c r="BM30" i="10"/>
  <c r="BL30" i="10"/>
  <c r="BK30" i="10"/>
  <c r="BI30" i="10"/>
  <c r="BH30" i="10"/>
  <c r="BG30" i="10"/>
  <c r="BF30" i="10"/>
  <c r="BE30" i="10"/>
  <c r="BD30" i="10"/>
  <c r="BC30" i="10"/>
  <c r="BB30" i="10"/>
  <c r="AZ30" i="10"/>
  <c r="AY30" i="10"/>
  <c r="AX30" i="10"/>
  <c r="AW30" i="10"/>
  <c r="AV30" i="10"/>
  <c r="AU30" i="10"/>
  <c r="AT30" i="10"/>
  <c r="AS30" i="10"/>
  <c r="AQ30" i="10"/>
  <c r="AP30" i="10"/>
  <c r="AO30" i="10"/>
  <c r="AN30" i="10"/>
  <c r="AM30" i="10"/>
  <c r="AL30" i="10"/>
  <c r="AK30" i="10"/>
  <c r="AI30" i="10"/>
  <c r="AH30" i="10"/>
  <c r="AG30" i="10"/>
  <c r="AF30" i="10"/>
  <c r="AE30" i="10"/>
  <c r="AD30" i="10"/>
  <c r="AB30" i="10"/>
  <c r="AA30" i="10"/>
  <c r="Z30" i="10"/>
  <c r="Y30" i="10"/>
  <c r="X30" i="10"/>
  <c r="W30" i="10"/>
  <c r="U30" i="10"/>
  <c r="T30" i="10"/>
  <c r="S30" i="10"/>
  <c r="R30" i="10"/>
  <c r="Q30" i="10"/>
  <c r="P30" i="10"/>
  <c r="N30" i="10"/>
  <c r="M30" i="10"/>
  <c r="L30" i="10"/>
  <c r="J30" i="10"/>
  <c r="I30" i="10"/>
  <c r="H30" i="10"/>
  <c r="F30" i="10"/>
  <c r="E30" i="10"/>
  <c r="D30" i="10"/>
  <c r="DX29" i="10"/>
  <c r="DJ29" i="10"/>
  <c r="CW29" i="10"/>
  <c r="CL29" i="10"/>
  <c r="CB29" i="10"/>
  <c r="BS29" i="10"/>
  <c r="BJ29" i="10"/>
  <c r="BA29" i="10"/>
  <c r="AR29" i="10"/>
  <c r="AJ29" i="10"/>
  <c r="AC29" i="10"/>
  <c r="V29" i="10"/>
  <c r="O29" i="10"/>
  <c r="K29" i="10"/>
  <c r="G29" i="10"/>
  <c r="DX28" i="10"/>
  <c r="DJ28" i="10"/>
  <c r="CW28" i="10"/>
  <c r="CL28" i="10"/>
  <c r="CB28" i="10"/>
  <c r="BS28" i="10"/>
  <c r="BJ28" i="10"/>
  <c r="BA28" i="10"/>
  <c r="AR28" i="10"/>
  <c r="AJ28" i="10"/>
  <c r="AC28" i="10"/>
  <c r="V28" i="10"/>
  <c r="O28" i="10"/>
  <c r="K28" i="10"/>
  <c r="G28" i="10"/>
  <c r="DX27" i="10"/>
  <c r="DJ27" i="10"/>
  <c r="CW27" i="10"/>
  <c r="CL27" i="10"/>
  <c r="CB27" i="10"/>
  <c r="BS27" i="10"/>
  <c r="BJ27" i="10"/>
  <c r="BA27" i="10"/>
  <c r="AR27" i="10"/>
  <c r="AJ27" i="10"/>
  <c r="AC27" i="10"/>
  <c r="V27" i="10"/>
  <c r="O27" i="10"/>
  <c r="K27" i="10"/>
  <c r="G27" i="10"/>
  <c r="DX26" i="10"/>
  <c r="DJ26" i="10"/>
  <c r="CW26" i="10"/>
  <c r="CL26" i="10"/>
  <c r="CB26" i="10"/>
  <c r="BS26" i="10"/>
  <c r="BJ26" i="10"/>
  <c r="BA26" i="10"/>
  <c r="AR26" i="10"/>
  <c r="AJ26" i="10"/>
  <c r="AC26" i="10"/>
  <c r="V26" i="10"/>
  <c r="O26" i="10"/>
  <c r="K26" i="10"/>
  <c r="G26" i="10"/>
  <c r="DX25" i="10"/>
  <c r="DJ25" i="10"/>
  <c r="CW25" i="10"/>
  <c r="CL25" i="10"/>
  <c r="CB25" i="10"/>
  <c r="BS25" i="10"/>
  <c r="BJ25" i="10"/>
  <c r="BA25" i="10"/>
  <c r="AR25" i="10"/>
  <c r="AJ25" i="10"/>
  <c r="AC25" i="10"/>
  <c r="V25" i="10"/>
  <c r="O25" i="10"/>
  <c r="K25" i="10"/>
  <c r="G25" i="10"/>
  <c r="DW23" i="10"/>
  <c r="DV23" i="10"/>
  <c r="DU23" i="10"/>
  <c r="DT23" i="10"/>
  <c r="DS23" i="10"/>
  <c r="DR23" i="10"/>
  <c r="DQ23" i="10"/>
  <c r="DP23" i="10"/>
  <c r="DO23" i="10"/>
  <c r="DN23" i="10"/>
  <c r="DM23" i="10"/>
  <c r="DL23" i="10"/>
  <c r="DK23" i="10"/>
  <c r="DI23" i="10"/>
  <c r="DH23" i="10"/>
  <c r="DG23" i="10"/>
  <c r="DF23" i="10"/>
  <c r="DE23" i="10"/>
  <c r="DD23" i="10"/>
  <c r="DC23" i="10"/>
  <c r="DB23" i="10"/>
  <c r="DA23" i="10"/>
  <c r="CZ23" i="10"/>
  <c r="CY23" i="10"/>
  <c r="CX23" i="10"/>
  <c r="CV23" i="10"/>
  <c r="CU23" i="10"/>
  <c r="CT23" i="10"/>
  <c r="CS23" i="10"/>
  <c r="CR23" i="10"/>
  <c r="CQ23" i="10"/>
  <c r="CP23" i="10"/>
  <c r="CO23" i="10"/>
  <c r="CN23" i="10"/>
  <c r="CM23" i="10"/>
  <c r="CK23" i="10"/>
  <c r="CH23" i="10"/>
  <c r="CA23" i="10"/>
  <c r="BZ23" i="10"/>
  <c r="BY23" i="10"/>
  <c r="BX23" i="10"/>
  <c r="BW23" i="10"/>
  <c r="BV23" i="10"/>
  <c r="BU23" i="10"/>
  <c r="BT23" i="10"/>
  <c r="BR23" i="10"/>
  <c r="BQ23" i="10"/>
  <c r="BP23" i="10"/>
  <c r="BO23" i="10"/>
  <c r="BN23" i="10"/>
  <c r="BM23" i="10"/>
  <c r="BL23" i="10"/>
  <c r="BK23" i="10"/>
  <c r="BI23" i="10"/>
  <c r="BH23" i="10"/>
  <c r="BG23" i="10"/>
  <c r="BF23" i="10"/>
  <c r="BE23" i="10"/>
  <c r="BD23" i="10"/>
  <c r="BC23" i="10"/>
  <c r="BB23" i="10"/>
  <c r="AZ23" i="10"/>
  <c r="AY23" i="10"/>
  <c r="AX23" i="10"/>
  <c r="AW23" i="10"/>
  <c r="AV23" i="10"/>
  <c r="AU23" i="10"/>
  <c r="AT23" i="10"/>
  <c r="AS23" i="10"/>
  <c r="AQ23" i="10"/>
  <c r="AP23" i="10"/>
  <c r="AO23" i="10"/>
  <c r="AN23" i="10"/>
  <c r="AM23" i="10"/>
  <c r="AL23" i="10"/>
  <c r="AK23" i="10"/>
  <c r="AI23" i="10"/>
  <c r="AH23" i="10"/>
  <c r="AG23" i="10"/>
  <c r="AF23" i="10"/>
  <c r="AE23" i="10"/>
  <c r="AD23" i="10"/>
  <c r="AB23" i="10"/>
  <c r="AA23" i="10"/>
  <c r="Z23" i="10"/>
  <c r="Y23" i="10"/>
  <c r="X23" i="10"/>
  <c r="W23" i="10"/>
  <c r="U23" i="10"/>
  <c r="T23" i="10"/>
  <c r="S23" i="10"/>
  <c r="R23" i="10"/>
  <c r="Q23" i="10"/>
  <c r="P23" i="10"/>
  <c r="N23" i="10"/>
  <c r="M23" i="10"/>
  <c r="L23" i="10"/>
  <c r="J23" i="10"/>
  <c r="I23" i="10"/>
  <c r="H23" i="10"/>
  <c r="F23" i="10"/>
  <c r="E23" i="10"/>
  <c r="D23" i="10"/>
  <c r="DX22" i="10"/>
  <c r="DJ22" i="10"/>
  <c r="CW22" i="10"/>
  <c r="CL22" i="10"/>
  <c r="CB22" i="10"/>
  <c r="BS22" i="10"/>
  <c r="BJ22" i="10"/>
  <c r="BA22" i="10"/>
  <c r="AR22" i="10"/>
  <c r="AJ22" i="10"/>
  <c r="AC22" i="10"/>
  <c r="V22" i="10"/>
  <c r="O22" i="10"/>
  <c r="K22" i="10"/>
  <c r="G22" i="10"/>
  <c r="DX21" i="10"/>
  <c r="DJ21" i="10"/>
  <c r="CW21" i="10"/>
  <c r="CL21" i="10"/>
  <c r="CB21" i="10"/>
  <c r="BS21" i="10"/>
  <c r="BJ21" i="10"/>
  <c r="BA21" i="10"/>
  <c r="AR21" i="10"/>
  <c r="AJ21" i="10"/>
  <c r="AC21" i="10"/>
  <c r="V21" i="10"/>
  <c r="DX20" i="10"/>
  <c r="DJ20" i="10"/>
  <c r="CW20" i="10"/>
  <c r="CL20" i="10"/>
  <c r="CB20" i="10"/>
  <c r="BS20" i="10"/>
  <c r="DX19" i="10"/>
  <c r="DJ19" i="10"/>
  <c r="CW19" i="10"/>
  <c r="CL19" i="10"/>
  <c r="CB19" i="10"/>
  <c r="BS19" i="10"/>
  <c r="AR19" i="10"/>
  <c r="AJ19" i="10"/>
  <c r="DX18" i="10"/>
  <c r="DJ18" i="10"/>
  <c r="CW18" i="10"/>
  <c r="CL18" i="10"/>
  <c r="CB18" i="10"/>
  <c r="BS18" i="10"/>
  <c r="BJ18" i="10"/>
  <c r="BA18" i="10"/>
  <c r="AR18" i="10"/>
  <c r="AJ18" i="10"/>
  <c r="AC18" i="10"/>
  <c r="V18" i="10"/>
  <c r="O18" i="10"/>
  <c r="K18" i="10"/>
  <c r="G18" i="10"/>
  <c r="DX17" i="10"/>
  <c r="DJ17" i="10"/>
  <c r="CW17" i="10"/>
  <c r="CL17" i="10"/>
  <c r="CB17" i="10"/>
  <c r="BS17" i="10"/>
  <c r="BJ17" i="10"/>
  <c r="BA17" i="10"/>
  <c r="AR17" i="10"/>
  <c r="AJ17" i="10"/>
  <c r="AC17" i="10"/>
  <c r="V17" i="10"/>
  <c r="O17" i="10"/>
  <c r="K17" i="10"/>
  <c r="G17" i="10"/>
  <c r="L44" i="10" l="1"/>
  <c r="AU44" i="10"/>
  <c r="AK44" i="10"/>
  <c r="X44" i="10"/>
  <c r="CN44" i="10"/>
  <c r="DN44" i="10"/>
  <c r="BH44" i="10"/>
  <c r="BW44" i="10"/>
  <c r="O43" i="10"/>
  <c r="AC43" i="10"/>
  <c r="AZ31" i="10"/>
  <c r="AN31" i="10"/>
  <c r="AW44" i="10"/>
  <c r="BX31" i="10"/>
  <c r="BL31" i="10"/>
  <c r="CB43" i="10"/>
  <c r="BA39" i="10"/>
  <c r="BU44" i="10"/>
  <c r="I31" i="10"/>
  <c r="AX44" i="10"/>
  <c r="AA31" i="10"/>
  <c r="DL31" i="10"/>
  <c r="AV44" i="10"/>
  <c r="V23" i="10"/>
  <c r="K43" i="10"/>
  <c r="BS43" i="10"/>
  <c r="BI44" i="10"/>
  <c r="CA44" i="10"/>
  <c r="CR44" i="10"/>
  <c r="DI44" i="10"/>
  <c r="DQ31" i="10"/>
  <c r="BW31" i="10"/>
  <c r="DP44" i="10"/>
  <c r="Y44" i="10"/>
  <c r="BK44" i="10"/>
  <c r="BT44" i="10"/>
  <c r="DB44" i="10"/>
  <c r="F31" i="10"/>
  <c r="D31" i="10"/>
  <c r="DJ43" i="10"/>
  <c r="CH31" i="10"/>
  <c r="BL44" i="10"/>
  <c r="CT44" i="10"/>
  <c r="AJ30" i="10"/>
  <c r="J44" i="10"/>
  <c r="CX31" i="10"/>
  <c r="AO44" i="10"/>
  <c r="K23" i="10"/>
  <c r="O23" i="10"/>
  <c r="BP31" i="10"/>
  <c r="BG31" i="10"/>
  <c r="CB23" i="10"/>
  <c r="N31" i="10"/>
  <c r="AG31" i="10"/>
  <c r="BQ31" i="10"/>
  <c r="CQ31" i="10"/>
  <c r="CZ31" i="10"/>
  <c r="DH31" i="10"/>
  <c r="Z44" i="10"/>
  <c r="AI44" i="10"/>
  <c r="BB44" i="10"/>
  <c r="CH44" i="10"/>
  <c r="DK44" i="10"/>
  <c r="DP31" i="10"/>
  <c r="AH44" i="10"/>
  <c r="E31" i="10"/>
  <c r="P31" i="10"/>
  <c r="AQ31" i="10"/>
  <c r="BR31" i="10"/>
  <c r="DA31" i="10"/>
  <c r="O39" i="10"/>
  <c r="G43" i="10"/>
  <c r="H44" i="10"/>
  <c r="AA44" i="10"/>
  <c r="BC44" i="10"/>
  <c r="CK44" i="10"/>
  <c r="CW23" i="10"/>
  <c r="Q31" i="10"/>
  <c r="AI31" i="10"/>
  <c r="DB31" i="10"/>
  <c r="AR43" i="10"/>
  <c r="S44" i="10"/>
  <c r="AB44" i="10"/>
  <c r="AL44" i="10"/>
  <c r="BD44" i="10"/>
  <c r="CU44" i="10"/>
  <c r="DM44" i="10"/>
  <c r="DU44" i="10"/>
  <c r="G23" i="10"/>
  <c r="AT31" i="10"/>
  <c r="BU31" i="10"/>
  <c r="AM44" i="10"/>
  <c r="BN44" i="10"/>
  <c r="CV44" i="10"/>
  <c r="DV44" i="10"/>
  <c r="S31" i="10"/>
  <c r="AU31" i="10"/>
  <c r="BD31" i="10"/>
  <c r="BV31" i="10"/>
  <c r="DD31" i="10"/>
  <c r="DM31" i="10"/>
  <c r="AE44" i="10"/>
  <c r="AN44" i="10"/>
  <c r="BO44" i="10"/>
  <c r="CX44" i="10"/>
  <c r="DJ23" i="10"/>
  <c r="DX30" i="10"/>
  <c r="BS30" i="10"/>
  <c r="BE31" i="10"/>
  <c r="BN31" i="10"/>
  <c r="CN31" i="10"/>
  <c r="DN31" i="10"/>
  <c r="DX39" i="10"/>
  <c r="CW43" i="10"/>
  <c r="M44" i="10"/>
  <c r="W44" i="10"/>
  <c r="BG44" i="10"/>
  <c r="BP44" i="10"/>
  <c r="BY44" i="10"/>
  <c r="CY44" i="10"/>
  <c r="AF31" i="10"/>
  <c r="CP31" i="10"/>
  <c r="DX23" i="10"/>
  <c r="AE31" i="10"/>
  <c r="BF31" i="10"/>
  <c r="CO31" i="10"/>
  <c r="DO31" i="10"/>
  <c r="N44" i="10"/>
  <c r="AP44" i="10"/>
  <c r="AY44" i="10"/>
  <c r="BQ44" i="10"/>
  <c r="BZ44" i="10"/>
  <c r="CZ44" i="10"/>
  <c r="DH44" i="10"/>
  <c r="P44" i="10"/>
  <c r="AQ44" i="10"/>
  <c r="BJ23" i="10"/>
  <c r="DJ30" i="10"/>
  <c r="BA30" i="10"/>
  <c r="J31" i="10"/>
  <c r="DI31" i="10"/>
  <c r="DW44" i="10"/>
  <c r="I44" i="10"/>
  <c r="DE44" i="10"/>
  <c r="DR44" i="10"/>
  <c r="BS23" i="10"/>
  <c r="AS31" i="10"/>
  <c r="O30" i="10"/>
  <c r="Y31" i="10"/>
  <c r="CV31" i="10"/>
  <c r="CL23" i="10"/>
  <c r="R31" i="10"/>
  <c r="V30" i="10"/>
  <c r="AR30" i="10"/>
  <c r="CW30" i="10"/>
  <c r="Z31" i="10"/>
  <c r="BB31" i="10"/>
  <c r="BO31" i="10"/>
  <c r="AJ39" i="10"/>
  <c r="DL44" i="10"/>
  <c r="CL43" i="10"/>
  <c r="BX44" i="10"/>
  <c r="CS44" i="10"/>
  <c r="DF44" i="10"/>
  <c r="DS44" i="10"/>
  <c r="BJ30" i="10"/>
  <c r="AJ43" i="10"/>
  <c r="AD44" i="10"/>
  <c r="AR23" i="10"/>
  <c r="AB31" i="10"/>
  <c r="AM31" i="10"/>
  <c r="CA31" i="10"/>
  <c r="DV31" i="10"/>
  <c r="DC31" i="10"/>
  <c r="M31" i="10"/>
  <c r="AO31" i="10"/>
  <c r="BC31" i="10"/>
  <c r="CK31" i="10"/>
  <c r="AR39" i="10"/>
  <c r="BJ39" i="10"/>
  <c r="CM44" i="10"/>
  <c r="V43" i="10"/>
  <c r="DT44" i="10"/>
  <c r="T31" i="10"/>
  <c r="AH31" i="10"/>
  <c r="BI31" i="10"/>
  <c r="CR31" i="10"/>
  <c r="DE31" i="10"/>
  <c r="DR31" i="10"/>
  <c r="D44" i="10"/>
  <c r="R44" i="10"/>
  <c r="BE44" i="10"/>
  <c r="BR44" i="10"/>
  <c r="DA44" i="10"/>
  <c r="CL30" i="10"/>
  <c r="U31" i="10"/>
  <c r="AW31" i="10"/>
  <c r="BK31" i="10"/>
  <c r="CS31" i="10"/>
  <c r="DF31" i="10"/>
  <c r="DS31" i="10"/>
  <c r="K39" i="10"/>
  <c r="DJ39" i="10"/>
  <c r="AC39" i="10"/>
  <c r="BA43" i="10"/>
  <c r="E44" i="10"/>
  <c r="AF44" i="10"/>
  <c r="AS44" i="10"/>
  <c r="BF44" i="10"/>
  <c r="CO44" i="10"/>
  <c r="DO44" i="10"/>
  <c r="G39" i="10"/>
  <c r="CB39" i="10"/>
  <c r="AP31" i="10"/>
  <c r="G30" i="10"/>
  <c r="H31" i="10"/>
  <c r="W31" i="10"/>
  <c r="AK31" i="10"/>
  <c r="AX31" i="10"/>
  <c r="BY31" i="10"/>
  <c r="CT31" i="10"/>
  <c r="DG31" i="10"/>
  <c r="DT31" i="10"/>
  <c r="BM44" i="10"/>
  <c r="BJ43" i="10"/>
  <c r="F44" i="10"/>
  <c r="T44" i="10"/>
  <c r="AG44" i="10"/>
  <c r="AT44" i="10"/>
  <c r="CP44" i="10"/>
  <c r="DC44" i="10"/>
  <c r="Q44" i="10"/>
  <c r="AJ23" i="10"/>
  <c r="AD31" i="10"/>
  <c r="K30" i="10"/>
  <c r="AC30" i="10"/>
  <c r="CB30" i="10"/>
  <c r="AL31" i="10"/>
  <c r="AY31" i="10"/>
  <c r="BM31" i="10"/>
  <c r="BZ31" i="10"/>
  <c r="CU31" i="10"/>
  <c r="DU31" i="10"/>
  <c r="V39" i="10"/>
  <c r="U44" i="10"/>
  <c r="BV44" i="10"/>
  <c r="CQ44" i="10"/>
  <c r="DD44" i="10"/>
  <c r="DQ44" i="10"/>
  <c r="DG44" i="10"/>
  <c r="AC23" i="10"/>
  <c r="L31" i="10"/>
  <c r="X31" i="10"/>
  <c r="AV31" i="10"/>
  <c r="BH31" i="10"/>
  <c r="BT31" i="10"/>
  <c r="CM31" i="10"/>
  <c r="CY31" i="10"/>
  <c r="DK31" i="10"/>
  <c r="DW31" i="10"/>
  <c r="DX43" i="10"/>
  <c r="BA23" i="10"/>
  <c r="CL39" i="10"/>
  <c r="CW39" i="10"/>
  <c r="BS39" i="10"/>
  <c r="AR31" i="10" l="1"/>
  <c r="AC44" i="10"/>
  <c r="O44" i="10"/>
  <c r="BA31" i="10"/>
  <c r="BA44" i="10"/>
  <c r="CB44" i="10"/>
  <c r="G44" i="10"/>
  <c r="V31" i="10"/>
  <c r="BS44" i="10"/>
  <c r="DJ44" i="10"/>
  <c r="K44" i="10"/>
  <c r="CL44" i="10"/>
  <c r="G31" i="10"/>
  <c r="DJ31" i="10"/>
  <c r="DX31" i="10"/>
  <c r="DX44" i="10"/>
  <c r="AJ31" i="10"/>
  <c r="O31" i="10"/>
  <c r="BS31" i="10"/>
  <c r="CW44" i="10"/>
  <c r="AC31" i="10"/>
  <c r="K31" i="10"/>
  <c r="AR44" i="10"/>
  <c r="CB31" i="10"/>
  <c r="AJ44" i="10"/>
  <c r="CW31" i="10"/>
  <c r="CL31" i="10"/>
  <c r="BJ31" i="10"/>
  <c r="V44" i="10"/>
  <c r="BJ4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E13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Emissão: 07/11/2015
Maturidade: 10 anos</t>
        </r>
      </text>
    </comment>
    <comment ref="F13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Emissão: 04/05/2018
Maturidade: 10 anos</t>
        </r>
      </text>
    </comment>
    <comment ref="G13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Emissão: 21/11/2019</t>
        </r>
      </text>
    </comment>
    <comment ref="H13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Emissão: 15/04/2022
Maturidade: 10 anos</t>
        </r>
      </text>
    </comment>
    <comment ref="I13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Emissão: 04/05/2018
Maturidade: 30 anos</t>
        </r>
      </text>
    </comment>
    <comment ref="J13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Emissão: 21/11/2019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9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Denominação: Finibanco Angola, S.A</t>
        </r>
      </text>
    </comment>
    <comment ref="C124" authorId="0" shapeId="0" xr:uid="{00000000-0006-0000-0B00-000003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C186" authorId="0" shapeId="0" xr:uid="{00000000-0006-0000-0B00-000002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C341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Atlas Securities - SDVM</t>
        </r>
      </text>
    </comment>
    <comment ref="C345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Corretora Valor - SCVM, S.A.</t>
        </r>
      </text>
    </comment>
    <comment ref="C349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Besaactif</t>
        </r>
      </text>
    </comment>
    <comment ref="C350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C354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Atlântico Gestão de Activos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V2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Erro na determinação do valor de Clientes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12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Denominação anterior: Atlântico Liquidez (Odell Liquidez), (14 de Março)</t>
        </r>
      </text>
    </comment>
    <comment ref="C13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denominação: Odell Retail Logistic</t>
        </r>
      </text>
    </comment>
    <comment ref="C16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denominação: (Odell Proteção)</t>
        </r>
      </text>
    </comment>
    <comment ref="B17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20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35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36" authorId="0" shapeId="0" xr:uid="{00000000-0006-0000-1800-000007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38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45" authorId="0" shapeId="0" xr:uid="{00000000-0006-0000-1800-000009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72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C76" authorId="0" shapeId="0" xr:uid="{00000000-0006-0000-1800-00000B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C77" authorId="0" shapeId="0" xr:uid="{00000000-0006-0000-1800-00000C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78" authorId="0" shapeId="0" xr:uid="{00000000-0006-0000-1800-00000D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83" authorId="0" shapeId="0" xr:uid="{00000000-0006-0000-1800-00000E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91" authorId="0" shapeId="0" xr:uid="{00000000-0006-0000-1800-00000F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106" authorId="0" shapeId="0" xr:uid="{00000000-0006-0000-1800-000010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107" authorId="0" shapeId="0" xr:uid="{00000000-0006-0000-1800-00001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7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6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7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78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81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82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83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84" authorId="0" shapeId="0" xr:uid="{00000000-0006-0000-1900-000008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85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86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87" authorId="0" shapeId="0" xr:uid="{00000000-0006-0000-1900-00000B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88" authorId="0" shapeId="0" xr:uid="{00000000-0006-0000-1900-00000C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89" authorId="0" shapeId="0" xr:uid="{00000000-0006-0000-1900-00000D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90" authorId="0" shapeId="0" xr:uid="{00000000-0006-0000-1900-00000E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91" authorId="0" shapeId="0" xr:uid="{00000000-0006-0000-1900-00000F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92" authorId="0" shapeId="0" xr:uid="{00000000-0006-0000-1900-000010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93" authorId="0" shapeId="0" xr:uid="{00000000-0006-0000-1900-00001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94" authorId="0" shapeId="0" xr:uid="{00000000-0006-0000-1900-000012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1" authorId="0" shapeId="0" xr:uid="{00000000-0006-0000-1900-000013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2" authorId="0" shapeId="0" xr:uid="{00000000-0006-0000-1900-000014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3" authorId="0" shapeId="0" xr:uid="{00000000-0006-0000-1900-000015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4" authorId="0" shapeId="0" xr:uid="{00000000-0006-0000-1900-000016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5" authorId="0" shapeId="0" xr:uid="{00000000-0006-0000-1900-000017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6" authorId="0" shapeId="0" xr:uid="{7F9D1A90-31FF-40F1-AE96-A4E43BB4CE97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29" authorId="0" shapeId="0" xr:uid="{00000000-0006-0000-1900-000019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0" authorId="0" shapeId="0" xr:uid="{00000000-0006-0000-1900-00001A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1" authorId="0" shapeId="0" xr:uid="{00000000-0006-0000-1900-00001B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2" authorId="0" shapeId="0" xr:uid="{00000000-0006-0000-1900-00001C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3" authorId="0" shapeId="0" xr:uid="{00000000-0006-0000-1900-00001D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4" authorId="0" shapeId="0" xr:uid="{00000000-0006-0000-1900-00001E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5" authorId="0" shapeId="0" xr:uid="{00000000-0006-0000-1900-00001F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6" authorId="0" shapeId="0" xr:uid="{00000000-0006-0000-1900-000020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7" authorId="0" shapeId="0" xr:uid="{00000000-0006-0000-1900-00002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8" authorId="0" shapeId="0" xr:uid="{00000000-0006-0000-1900-000022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39" authorId="0" shapeId="0" xr:uid="{00000000-0006-0000-1900-000023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40" authorId="0" shapeId="0" xr:uid="{00000000-0006-0000-1900-000024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44" authorId="0" shapeId="0" xr:uid="{00000000-0006-0000-1900-000025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45" authorId="0" shapeId="0" xr:uid="{00000000-0006-0000-1900-000026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46" authorId="0" shapeId="0" xr:uid="{00000000-0006-0000-1900-000027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47" authorId="0" shapeId="0" xr:uid="{00000000-0006-0000-1900-000028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48" authorId="0" shapeId="0" xr:uid="{00000000-0006-0000-1900-000029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49" authorId="0" shapeId="0" xr:uid="{00000000-0006-0000-1900-00002A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50" authorId="0" shapeId="0" xr:uid="{755CB4D0-E68C-4EA8-9E26-17AE234C73BA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51" authorId="0" shapeId="0" xr:uid="{BAB23D91-8FB0-42B6-9B24-F865651FDBDE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52" authorId="0" shapeId="0" xr:uid="{00000000-0006-0000-1900-00002B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53" authorId="0" shapeId="0" xr:uid="{00000000-0006-0000-1900-00002C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54" authorId="0" shapeId="0" xr:uid="{00000000-0006-0000-1900-00002D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55" authorId="0" shapeId="0" xr:uid="{00000000-0006-0000-1900-00002E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56" authorId="0" shapeId="0" xr:uid="{00000000-0006-0000-1900-00002F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57" authorId="0" shapeId="0" xr:uid="{00000000-0006-0000-1900-000030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58" authorId="0" shapeId="0" xr:uid="{00000000-0006-0000-1900-00003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59" authorId="0" shapeId="0" xr:uid="{00000000-0006-0000-1900-000032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60" authorId="0" shapeId="0" xr:uid="{00000000-0006-0000-1900-000033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61" authorId="0" shapeId="0" xr:uid="{00000000-0006-0000-1900-000034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62" authorId="0" shapeId="0" xr:uid="{00000000-0006-0000-1900-000035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163" authorId="0" shapeId="0" xr:uid="{00000000-0006-0000-1900-000036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83" authorId="0" shapeId="0" xr:uid="{00000000-0006-0000-1900-000037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84" authorId="0" shapeId="0" xr:uid="{00000000-0006-0000-1900-000038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85" authorId="0" shapeId="0" xr:uid="{00000000-0006-0000-1900-000039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86" authorId="0" shapeId="0" xr:uid="{00000000-0006-0000-1900-00003A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87" authorId="0" shapeId="0" xr:uid="{00000000-0006-0000-1900-00003B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88" authorId="0" shapeId="0" xr:uid="{00000000-0006-0000-1900-00003C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89" authorId="0" shapeId="0" xr:uid="{00000000-0006-0000-1900-00003D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90" authorId="0" shapeId="0" xr:uid="{E9D5AB46-9083-4E0F-B59D-F27EF494CF22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91" authorId="0" shapeId="0" xr:uid="{50861279-405C-45B1-991C-A8AF95089298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92" authorId="0" shapeId="0" xr:uid="{00000000-0006-0000-1900-00003E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93" authorId="0" shapeId="0" xr:uid="{00000000-0006-0000-1900-00003F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94" authorId="0" shapeId="0" xr:uid="{00000000-0006-0000-1900-000040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95" authorId="0" shapeId="0" xr:uid="{00000000-0006-0000-1900-00004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96" authorId="0" shapeId="0" xr:uid="{00000000-0006-0000-1900-000042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97" authorId="0" shapeId="0" xr:uid="{00000000-0006-0000-1900-000043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98" authorId="0" shapeId="0" xr:uid="{00000000-0006-0000-1900-000044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299" authorId="0" shapeId="0" xr:uid="{00000000-0006-0000-1900-000045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00" authorId="0" shapeId="0" xr:uid="{00000000-0006-0000-1900-000046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02" authorId="0" shapeId="0" xr:uid="{00000000-0006-0000-1900-000047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03" authorId="0" shapeId="0" xr:uid="{00000000-0006-0000-1900-000048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304" authorId="0" shapeId="0" xr:uid="{00000000-0006-0000-1900-000049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B353" authorId="0" shapeId="0" xr:uid="{00000000-0006-0000-1900-00004A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54" authorId="0" shapeId="0" xr:uid="{00000000-0006-0000-1900-00004B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55" authorId="0" shapeId="0" xr:uid="{00000000-0006-0000-1900-00004C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56" authorId="0" shapeId="0" xr:uid="{00000000-0006-0000-1900-00004D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57" authorId="0" shapeId="0" xr:uid="{00000000-0006-0000-1900-00004E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58" authorId="0" shapeId="0" xr:uid="{00000000-0006-0000-1900-00004F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59" authorId="0" shapeId="0" xr:uid="{00000000-0006-0000-1900-000050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60" authorId="0" shapeId="0" xr:uid="{00000000-0006-0000-1900-000051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61" authorId="0" shapeId="0" xr:uid="{00000000-0006-0000-1900-000052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62" authorId="0" shapeId="0" xr:uid="{00000000-0006-0000-1900-000053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63" authorId="0" shapeId="0" xr:uid="{00000000-0006-0000-1900-000054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64" authorId="0" shapeId="0" xr:uid="{00000000-0006-0000-1900-000055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65" authorId="0" shapeId="0" xr:uid="{00000000-0006-0000-1900-000056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66" authorId="0" shapeId="0" xr:uid="{00000000-0006-0000-1900-000057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67" authorId="0" shapeId="0" xr:uid="{00000000-0006-0000-1900-000058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68" authorId="0" shapeId="0" xr:uid="{00000000-0006-0000-1900-000059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69" authorId="0" shapeId="0" xr:uid="{00000000-0006-0000-1900-00005A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70" authorId="0" shapeId="0" xr:uid="{00000000-0006-0000-1900-00005B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71" authorId="0" shapeId="0" xr:uid="{00000000-0006-0000-1900-00005C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72" authorId="0" shapeId="0" xr:uid="{00000000-0006-0000-1900-00005D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73" authorId="0" shapeId="0" xr:uid="{00000000-0006-0000-1900-00005E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74" authorId="0" shapeId="0" xr:uid="{00000000-0006-0000-1900-00005F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75" authorId="0" shapeId="0" xr:uid="{00000000-0006-0000-1900-000060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76" authorId="0" shapeId="0" xr:uid="{00000000-0006-0000-1900-000061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77" authorId="0" shapeId="0" xr:uid="{00000000-0006-0000-1900-000062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78" authorId="0" shapeId="0" xr:uid="{00000000-0006-0000-1900-000063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79" authorId="0" shapeId="0" xr:uid="{00000000-0006-0000-1900-000064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80" authorId="0" shapeId="0" xr:uid="{00000000-0006-0000-1900-000065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81" authorId="0" shapeId="0" xr:uid="{00000000-0006-0000-1900-000066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82" authorId="0" shapeId="0" xr:uid="{00000000-0006-0000-1900-000067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83" authorId="0" shapeId="0" xr:uid="{10085B08-9079-40DD-AD18-D4DAA64F5722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84" authorId="0" shapeId="0" xr:uid="{349F3E16-AF3C-4FED-8BE9-8397D2FFE7EE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B385" authorId="0" shapeId="0" xr:uid="{00000000-0006-0000-1900-000068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  <comment ref="D464" authorId="0" shapeId="0" xr:uid="{00000000-0006-0000-1900-000069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65" authorId="0" shapeId="0" xr:uid="{00000000-0006-0000-1900-00006A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67" authorId="0" shapeId="0" xr:uid="{00000000-0006-0000-1900-00006B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68" authorId="0" shapeId="0" xr:uid="{00000000-0006-0000-1900-00006C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69" authorId="0" shapeId="0" xr:uid="{00000000-0006-0000-1900-00006D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70" authorId="0" shapeId="0" xr:uid="{00000000-0006-0000-1900-00006E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71" authorId="0" shapeId="0" xr:uid="{00000000-0006-0000-1900-00006F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72" authorId="0" shapeId="0" xr:uid="{00000000-0006-0000-1900-000070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73" authorId="0" shapeId="0" xr:uid="{00000000-0006-0000-1900-00007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74" authorId="0" shapeId="0" xr:uid="{00000000-0006-0000-1900-000072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75" authorId="0" shapeId="0" xr:uid="{00000000-0006-0000-1900-000073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76" authorId="0" shapeId="0" xr:uid="{00000000-0006-0000-1900-000074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77" authorId="0" shapeId="0" xr:uid="{00000000-0006-0000-1900-000075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78" authorId="0" shapeId="0" xr:uid="{00000000-0006-0000-1900-000076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79" authorId="0" shapeId="0" xr:uid="{00000000-0006-0000-1900-000077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80" authorId="0" shapeId="0" xr:uid="{00000000-0006-0000-1900-000078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81" authorId="0" shapeId="0" xr:uid="{00000000-0006-0000-1900-000079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482" authorId="0" shapeId="0" xr:uid="{00000000-0006-0000-1900-00007A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41" authorId="0" shapeId="0" xr:uid="{00000000-0006-0000-1900-00007B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42" authorId="0" shapeId="0" xr:uid="{00000000-0006-0000-1900-00007C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44" authorId="0" shapeId="0" xr:uid="{00000000-0006-0000-1900-00007D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45" authorId="0" shapeId="0" xr:uid="{00000000-0006-0000-1900-00007E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46" authorId="0" shapeId="0" xr:uid="{00000000-0006-0000-1900-00007F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47" authorId="0" shapeId="0" xr:uid="{00000000-0006-0000-1900-000080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48" authorId="0" shapeId="0" xr:uid="{00000000-0006-0000-1900-00008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49" authorId="0" shapeId="0" xr:uid="{00000000-0006-0000-1900-000082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50" authorId="0" shapeId="0" xr:uid="{782F7924-23D4-4462-85EF-FB2B951950FE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51" authorId="0" shapeId="0" xr:uid="{19DA1AB0-4C9F-4E00-9BFE-F45806B28E94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52" authorId="0" shapeId="0" xr:uid="{00000000-0006-0000-1900-000083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53" authorId="0" shapeId="0" xr:uid="{00000000-0006-0000-1900-000084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54" authorId="0" shapeId="0" xr:uid="{00000000-0006-0000-1900-000085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55" authorId="0" shapeId="0" xr:uid="{00000000-0006-0000-1900-000086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56" authorId="0" shapeId="0" xr:uid="{00000000-0006-0000-1900-000087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57" authorId="0" shapeId="0" xr:uid="{00000000-0006-0000-1900-000088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58" authorId="0" shapeId="0" xr:uid="{00000000-0006-0000-1900-000089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59" authorId="0" shapeId="0" xr:uid="{00000000-0006-0000-1900-00008A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60" authorId="0" shapeId="0" xr:uid="{00000000-0006-0000-1900-00008B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  <comment ref="D661" authorId="0" shapeId="0" xr:uid="{00000000-0006-0000-1900-00008C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Antiga designação: BNI Asset Management, S.A.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D13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Denominação anterior: Atlântico Liquidez (Odell Liquidez), (14 de Março)</t>
        </r>
      </text>
    </comment>
    <comment ref="D77" authorId="0" shapeId="0" xr:uid="{00000000-0006-0000-1A00-000002000000}">
      <text>
        <r>
          <rPr>
            <sz val="9"/>
            <color indexed="81"/>
            <rFont val="Tahoma"/>
            <family val="2"/>
          </rPr>
          <t>O fundo voltou a ser constituído após à caducidade do período definido para a comercialzação de todas as UP.</t>
        </r>
      </text>
    </comment>
  </commentList>
</comments>
</file>

<file path=xl/sharedStrings.xml><?xml version="1.0" encoding="utf-8"?>
<sst xmlns="http://schemas.openxmlformats.org/spreadsheetml/2006/main" count="40817" uniqueCount="1432">
  <si>
    <t>N/A</t>
  </si>
  <si>
    <t>Acções</t>
  </si>
  <si>
    <t>OT-TX</t>
  </si>
  <si>
    <t>BNA</t>
  </si>
  <si>
    <t>Data</t>
  </si>
  <si>
    <t xml:space="preserve"> OVERNIGHT</t>
  </si>
  <si>
    <t>Brent Spot</t>
  </si>
  <si>
    <t>Brent 1M</t>
  </si>
  <si>
    <t>Brent 3M</t>
  </si>
  <si>
    <t>Brent 6M</t>
  </si>
  <si>
    <t>Indústria Transformadoras</t>
  </si>
  <si>
    <t>Transporte e Armazenagem</t>
  </si>
  <si>
    <t>Alojamento e restauração (Restaurantes e Similares)</t>
  </si>
  <si>
    <t>Actividaded de Informação e de Comunicação</t>
  </si>
  <si>
    <t>Actividades Financeiras e de Seguros</t>
  </si>
  <si>
    <t>Actividades Imobiliárias</t>
  </si>
  <si>
    <t>Actividade de Consultoria, Científica, Técnicas e Similares</t>
  </si>
  <si>
    <t>Actividades Administrativas e dos Serviços de Apoio</t>
  </si>
  <si>
    <t>Administração Pública e Defesa; Segurança Social Obrigatória</t>
  </si>
  <si>
    <t>Educação</t>
  </si>
  <si>
    <t>Actividade de Saúde Humana e Acção Social</t>
  </si>
  <si>
    <t>Actividades Artísticas, de Espectáculos, Desportivas e Recrativas</t>
  </si>
  <si>
    <t>Outras Actividades de Serviços</t>
  </si>
  <si>
    <t>Actividades das Famílias Empregadoras de Pessoal Domésticos e Actividades de Produção das Famílias para uso Próprio</t>
  </si>
  <si>
    <t>Actividades dos Organismos Internacionais e de Outras Instituições Extra-Territoriais</t>
  </si>
  <si>
    <t>Particulares</t>
  </si>
  <si>
    <t>TOTAL</t>
  </si>
  <si>
    <t>Capital Social</t>
  </si>
  <si>
    <t>BODIVA - SGMR</t>
  </si>
  <si>
    <t>Sociedade Gestora de Mercados Regulamentados</t>
  </si>
  <si>
    <t>Activo</t>
  </si>
  <si>
    <t>Economico Fundo de Investimento, S.A.</t>
  </si>
  <si>
    <t>Sociedade Gestora de OIC</t>
  </si>
  <si>
    <t>Odell Global Investors, S.A.</t>
  </si>
  <si>
    <t>BFA Gestão de Activos, S.A.</t>
  </si>
  <si>
    <t>Eaglestone Capital, S.A.</t>
  </si>
  <si>
    <t>Finmanagement - SGOIC, S.A.</t>
  </si>
  <si>
    <t>SG Hemera Capital Partner - SGOIC, S.A.</t>
  </si>
  <si>
    <t>Independent Finance Advisors, SA</t>
  </si>
  <si>
    <t>DeltaGest, S.A.</t>
  </si>
  <si>
    <t>BIC Gestão de Activos, S.A II</t>
  </si>
  <si>
    <t xml:space="preserve">STANDARD GESTÃO DE ACTIVOS – SGOIC, (SU), S.A </t>
  </si>
  <si>
    <t xml:space="preserve">OHUASI INVESTMENT – SGOIC, S.A </t>
  </si>
  <si>
    <t>SAESP - Sociedade Angolana do Ensino Superior, S.A.</t>
  </si>
  <si>
    <t>Entidade Certificadora de PAIOIC</t>
  </si>
  <si>
    <t>Madz Global, S.A.</t>
  </si>
  <si>
    <t>Sociedade Correctora de Valores Mobiliários</t>
  </si>
  <si>
    <t>Africa Brokers S.A.</t>
  </si>
  <si>
    <t>Lwei MANSAMUSA Brokers - SCVM, S.A.</t>
  </si>
  <si>
    <t>PRIME SOLUTIONS - SCVM</t>
  </si>
  <si>
    <t>LUCRUM TRUST – SCVM, S.A</t>
  </si>
  <si>
    <t>Resultados – SCVM, S.A</t>
  </si>
  <si>
    <t>Prospectum Capital – SCVM, S.A.</t>
  </si>
  <si>
    <t>Sociedade Distribuidora de Valores Mobiliários</t>
  </si>
  <si>
    <t>BFA Capital Markets - SDVM</t>
  </si>
  <si>
    <t>Inovadora Capital – SDVM (SU), S.A</t>
  </si>
  <si>
    <t xml:space="preserve">Standard Invest – SDVM, (SU) S.A. </t>
  </si>
  <si>
    <t>FINCREST – SDVM, S.A.</t>
  </si>
  <si>
    <t>Eaglestone, SDVM</t>
  </si>
  <si>
    <t>KYROS – SDVM, S.A.</t>
  </si>
  <si>
    <t>Banco Angolano de Investimentos, S.A.</t>
  </si>
  <si>
    <t>Instituição Financeira Bancária</t>
  </si>
  <si>
    <t>Banco Keve, S.A.</t>
  </si>
  <si>
    <t>Banco de Fomento Angola, S.A.</t>
  </si>
  <si>
    <t>Banco de Negócios Internacional, S.A.</t>
  </si>
  <si>
    <t>Standard Bank Angola, S.A.</t>
  </si>
  <si>
    <t>Banco de Poupança e Crédito, S.A.</t>
  </si>
  <si>
    <t>Banco de Comércio e Indústria S.A.</t>
  </si>
  <si>
    <t>Banco Sol, S.A.</t>
  </si>
  <si>
    <t>Banco BIC, S.A.</t>
  </si>
  <si>
    <t>Banco Económico, S.A.</t>
  </si>
  <si>
    <t>Banco Millennium Atlântico, S.A.</t>
  </si>
  <si>
    <t>Banco Caixa Geral Angola, S.A.</t>
  </si>
  <si>
    <t>Banco Crédito Sul, S.A.</t>
  </si>
  <si>
    <t>Banco Yetu, S.A.</t>
  </si>
  <si>
    <t>Banco Comercial Angolano, S.A.</t>
  </si>
  <si>
    <t>Banco VTB, S.A.</t>
  </si>
  <si>
    <t>Banco de Investimento Rural, S.A.</t>
  </si>
  <si>
    <t>Banco Valor, S.A.</t>
  </si>
  <si>
    <t>KPMG Angola - Audit, Tax, Advisory, S.A.</t>
  </si>
  <si>
    <t>Auditor Externo</t>
  </si>
  <si>
    <t>PricewaterhouseCoopers Angola, Lda.</t>
  </si>
  <si>
    <t>Deloitte &amp; Touche – Auditores, Lda.</t>
  </si>
  <si>
    <t>Ernst &amp; Young Angola, Lda.</t>
  </si>
  <si>
    <t>Crowe Horwarth – Auditores e Consultores, S.A.</t>
  </si>
  <si>
    <t>Audiconta - Peritos Contabilístas, Lda.</t>
  </si>
  <si>
    <t>UHY - A. Paredes e Associados Angola, S.A.</t>
  </si>
  <si>
    <t>C&amp;S - Assurance and Advisory, S.A.</t>
  </si>
  <si>
    <t>Barkertilly Angola, LDA</t>
  </si>
  <si>
    <t xml:space="preserve">José Luís Faria Magro </t>
  </si>
  <si>
    <t xml:space="preserve">SOARES &amp; NUNES, SOLUÇÕES, LDA </t>
  </si>
  <si>
    <t>Liquidez Prime Fund</t>
  </si>
  <si>
    <t>Organismo de Investimento Colectivo</t>
  </si>
  <si>
    <t xml:space="preserve">Pactual Property Fund </t>
  </si>
  <si>
    <t>Hipergest</t>
  </si>
  <si>
    <t>GAMA</t>
  </si>
  <si>
    <t>GOTS</t>
  </si>
  <si>
    <t>Aliança Global Empreendimentos</t>
  </si>
  <si>
    <t>BNI Omega</t>
  </si>
  <si>
    <t>BFA Private IV</t>
  </si>
  <si>
    <t xml:space="preserve">Dual Impact Fund </t>
  </si>
  <si>
    <t>BFA Oportunidades XIV</t>
  </si>
  <si>
    <t>BFA Oportunidades XVI</t>
  </si>
  <si>
    <t xml:space="preserve">BFA Oportunidades XVII </t>
  </si>
  <si>
    <t>BFA Oportunidades XVIII</t>
  </si>
  <si>
    <t>FUNDINVEST</t>
  </si>
  <si>
    <t>BIC Capital Prime I</t>
  </si>
  <si>
    <t>Greenfield – FCR</t>
  </si>
  <si>
    <t>Económico – FCR</t>
  </si>
  <si>
    <t>BFA FUTURO</t>
  </si>
  <si>
    <t xml:space="preserve">BFA Oportunidades XIX </t>
  </si>
  <si>
    <t>BFA Private V</t>
  </si>
  <si>
    <t>BFA Confiança no Fututo</t>
  </si>
  <si>
    <t>BFA FLASH PLUS</t>
  </si>
  <si>
    <t xml:space="preserve">Petrofund, S.A </t>
  </si>
  <si>
    <t>IMOPROPERTIES</t>
  </si>
  <si>
    <t>Standard Rendimento</t>
  </si>
  <si>
    <t>Fundo para Desenvolvimento Industrial - FCR</t>
  </si>
  <si>
    <t>Prime Yield Angola, Lda.</t>
  </si>
  <si>
    <t>Peritos Avaliadores de Imóveis</t>
  </si>
  <si>
    <t>Nina Nunes</t>
  </si>
  <si>
    <t>Zenki - Real Estate, Lda.</t>
  </si>
  <si>
    <t>Arlington, Lda.</t>
  </si>
  <si>
    <t>Fisplan – Fiscalização e Planeamento, Lda.</t>
  </si>
  <si>
    <t>Imoview Consultoria Imobiliária, S.A.</t>
  </si>
  <si>
    <t>Deolinda Cristina Canifa Sena</t>
  </si>
  <si>
    <t>Soapro, S.A.</t>
  </si>
  <si>
    <t>Bruno Alexandre Cristelo Parreira</t>
  </si>
  <si>
    <t>João Santos</t>
  </si>
  <si>
    <t>Miguel Adão</t>
  </si>
  <si>
    <t>José Lumanivo Pangui  </t>
  </si>
  <si>
    <t>Osvaldo Ferreira de Cieta Pereira</t>
  </si>
  <si>
    <t>Jorge Luciano Tutuvala Bento</t>
  </si>
  <si>
    <t>The Third Group, Lda.</t>
  </si>
  <si>
    <t>Edilásio Roberto Gomes Soares</t>
  </si>
  <si>
    <t>José Carlos Moreno Ribeiro</t>
  </si>
  <si>
    <t>IMO - Trading</t>
  </si>
  <si>
    <t>José António Fernando Correia Teles</t>
  </si>
  <si>
    <t>Angoárea, Lda</t>
  </si>
  <si>
    <t xml:space="preserve">Melanie de Oliveira </t>
  </si>
  <si>
    <t xml:space="preserve">SUUT Real Consultants, Lda. </t>
  </si>
  <si>
    <t>Paulo Joaquim Gouveia Ramos</t>
  </si>
  <si>
    <t xml:space="preserve">Valdemiro Nunes Pontes Mussango </t>
  </si>
  <si>
    <t>Elisângela Regina Dias Monteiro Teixeira</t>
  </si>
  <si>
    <t>Fernando João Contreiras da Silva</t>
  </si>
  <si>
    <t>AGROPROMOTORA – Estudos, Projectos e Investimentos Agroindustriais, Lda.</t>
  </si>
  <si>
    <t>ALTYS - Real Estate Advirsors, Lda.</t>
  </si>
  <si>
    <t>Carlos Nsimba Pedro</t>
  </si>
  <si>
    <t>LMG – Consultoria e Serviços, Lda</t>
  </si>
  <si>
    <t>Juliana Carril</t>
  </si>
  <si>
    <t>Anderson Muanza</t>
  </si>
  <si>
    <t>Rui Afonso</t>
  </si>
  <si>
    <t>César Liberato</t>
  </si>
  <si>
    <t>Wilson Alfredo Cabaça</t>
  </si>
  <si>
    <t>Bruno Leone da Costa Van-Dúnem</t>
  </si>
  <si>
    <t>Home Value-Consultoria, Lda.</t>
  </si>
  <si>
    <t>Adilson Amaro Francisco Borges</t>
  </si>
  <si>
    <t xml:space="preserve">André Neto Luamba Queta </t>
  </si>
  <si>
    <t>Lázaro De Carvalho Azevedo</t>
  </si>
  <si>
    <t>Daniel Baptista ManuelAlmeida</t>
  </si>
  <si>
    <t>Manuel Chacomba Gonçalves</t>
  </si>
  <si>
    <t>Ezequiel António Cristina Manico</t>
  </si>
  <si>
    <t xml:space="preserve">Pedro Chilanda de Oliveira Vicente Chitue </t>
  </si>
  <si>
    <t>Idalina Balombo Alfredo Marques</t>
  </si>
  <si>
    <t>Mubango Castro</t>
  </si>
  <si>
    <t>Armanda Saryana Francisco Cadete António</t>
  </si>
  <si>
    <t>Divaldo Pereira de Carvalho</t>
  </si>
  <si>
    <t>Soleng - Soluções de Engenharia, Lda.</t>
  </si>
  <si>
    <t>P&amp;W Imóveis - Gestão Imobiliária e Prestação de Serviços, S.A</t>
  </si>
  <si>
    <t>Duílio de Carvalho Vemba dos Santos</t>
  </si>
  <si>
    <t>Délcia Laura Neves Francisco Correia</t>
  </si>
  <si>
    <t>Lino Cavanda Inocêncio</t>
  </si>
  <si>
    <t>Qualis Investe, Lda.</t>
  </si>
  <si>
    <t xml:space="preserve">Mário Alcino Pio Gourgel </t>
  </si>
  <si>
    <t xml:space="preserve">Orango – Promoção Imobiliária e Prestação de Serviços, Lda </t>
  </si>
  <si>
    <t>Célcio Pascoal Pacheco Fortunato</t>
  </si>
  <si>
    <t xml:space="preserve">Inês das Dores Pedro Fernandes </t>
  </si>
  <si>
    <t xml:space="preserve">Cardoso Raimundo Boaventura </t>
  </si>
  <si>
    <t>AKSENOV – Consultoria e Prestação de Serviços (SU), Lda</t>
  </si>
  <si>
    <t xml:space="preserve">Elzo Vander João Carlos </t>
  </si>
  <si>
    <t>OEMJ – IMOBILIÁRIA CASA MODERNA, Lda</t>
  </si>
  <si>
    <t xml:space="preserve">Valdemar Lino de Almeida Catambi </t>
  </si>
  <si>
    <t xml:space="preserve">Paulo Roberto Lopes Gonçalves </t>
  </si>
  <si>
    <t>Engconsult – Engineering, Consulting and Business, Lda.</t>
  </si>
  <si>
    <t>Luís Domingos Ferreira da Cunha</t>
  </si>
  <si>
    <t xml:space="preserve">Abraão Kalungo Madureira Chivangulula </t>
  </si>
  <si>
    <t xml:space="preserve">Hélia Alexandrina Moniz Cristóvão de Carvalho </t>
  </si>
  <si>
    <t xml:space="preserve">Janeth Solange Franco Sebastião Silva </t>
  </si>
  <si>
    <t>Laércio Malone Mendonça Pereira</t>
  </si>
  <si>
    <t xml:space="preserve">Zeferino Quizola Neves </t>
  </si>
  <si>
    <t xml:space="preserve">Alexandre Carlos Dias dos Santos </t>
  </si>
  <si>
    <t xml:space="preserve">PAIH – Peritos Avaliadores Imobiliários e Habitação, Lda </t>
  </si>
  <si>
    <t xml:space="preserve">Abel Hossi Chissalukila </t>
  </si>
  <si>
    <t xml:space="preserve">Flávio Armando António </t>
  </si>
  <si>
    <t>Justina  da Assunção Tavares Fernando</t>
  </si>
  <si>
    <t>Consultores para Investimento e Analistas Financeiros</t>
  </si>
  <si>
    <t>Mahália Sofia Agostinho de Castro Faria</t>
  </si>
  <si>
    <t>PARETO CONSULTING, Lda.</t>
  </si>
  <si>
    <t>Joaquim Domingos Caputo</t>
  </si>
  <si>
    <t>Wilson de Ceita Vaz Lima</t>
  </si>
  <si>
    <t>Yuri Danilo da Costa Inácio</t>
  </si>
  <si>
    <t>Passivo</t>
  </si>
  <si>
    <t xml:space="preserve">SG Hemera Capital Partner - SGOIC, SA. </t>
  </si>
  <si>
    <t>FIM</t>
  </si>
  <si>
    <t>SG Hemera Capital Partner - SGOIC, SA.</t>
  </si>
  <si>
    <t>FII</t>
  </si>
  <si>
    <t>SII</t>
  </si>
  <si>
    <t>Independent Finance Advisors, S.A.</t>
  </si>
  <si>
    <t>Dual Impact Fund - FCR</t>
  </si>
  <si>
    <t>FCR</t>
  </si>
  <si>
    <t>BFA Gestão de Activos</t>
  </si>
  <si>
    <t>BIC Gestão de Activos, SA. II</t>
  </si>
  <si>
    <t>DeltaGest Capital - SGOIC, S.A</t>
  </si>
  <si>
    <t>BFA Confiança no Futuro</t>
  </si>
  <si>
    <t>SCR</t>
  </si>
  <si>
    <t>Standard Gestão de Activos</t>
  </si>
  <si>
    <t>SUBTOTAIS</t>
  </si>
  <si>
    <t>Legenda</t>
  </si>
  <si>
    <t>Pactual Property Fund (Odell Retail Logistic)</t>
  </si>
  <si>
    <t>Títulos e Valores Mobiliários</t>
  </si>
  <si>
    <t>Disponibilidades</t>
  </si>
  <si>
    <t>Total do Activo</t>
  </si>
  <si>
    <t>OT-NR</t>
  </si>
  <si>
    <t>Descrição</t>
  </si>
  <si>
    <t>Activos não correntes:</t>
  </si>
  <si>
    <t xml:space="preserve">   Imobilizações corpóreas</t>
  </si>
  <si>
    <t xml:space="preserve">   Imobilizações  incorpóreas</t>
  </si>
  <si>
    <t xml:space="preserve">   Investimentos em subsidiárias e associadas</t>
  </si>
  <si>
    <t xml:space="preserve">   Imobilizações em curso</t>
  </si>
  <si>
    <t xml:space="preserve">   Outros activos financeiros </t>
  </si>
  <si>
    <t xml:space="preserve">   Amortizações Acumuladas</t>
  </si>
  <si>
    <t>Activos correntes:</t>
  </si>
  <si>
    <t xml:space="preserve">   Existências</t>
  </si>
  <si>
    <t xml:space="preserve">   Contas a receber</t>
  </si>
  <si>
    <t xml:space="preserve">   Disponibilidades</t>
  </si>
  <si>
    <t xml:space="preserve">   Títulos e Valores Mobiliários</t>
  </si>
  <si>
    <t xml:space="preserve">   Outros activos correntes</t>
  </si>
  <si>
    <t>Capital próprio</t>
  </si>
  <si>
    <t xml:space="preserve">   Capital</t>
  </si>
  <si>
    <t xml:space="preserve">   Reservas</t>
  </si>
  <si>
    <t xml:space="preserve">   Resultados Potenciais</t>
  </si>
  <si>
    <t xml:space="preserve">   Resultados transitados</t>
  </si>
  <si>
    <t xml:space="preserve">   Resultados do exercício</t>
  </si>
  <si>
    <t xml:space="preserve">   Prestações Suplementares</t>
  </si>
  <si>
    <t xml:space="preserve">   </t>
  </si>
  <si>
    <t>Passivo corrente:</t>
  </si>
  <si>
    <t xml:space="preserve">   Contas a pagar</t>
  </si>
  <si>
    <t xml:space="preserve">   Outros passivos correntes</t>
  </si>
  <si>
    <t>Total do Capital Próprio e Passivo</t>
  </si>
  <si>
    <r>
      <t xml:space="preserve">    </t>
    </r>
    <r>
      <rPr>
        <b/>
        <u/>
        <sz val="16"/>
        <rFont val="Malgun Gothic"/>
        <family val="2"/>
      </rPr>
      <t>Disponibilidades</t>
    </r>
  </si>
  <si>
    <t xml:space="preserve">       Numerário</t>
  </si>
  <si>
    <t xml:space="preserve">       Disponibilidades em Instituições Financeiras</t>
  </si>
  <si>
    <r>
      <t xml:space="preserve">    </t>
    </r>
    <r>
      <rPr>
        <b/>
        <u/>
        <sz val="16"/>
        <rFont val="Malgun Gothic"/>
        <family val="2"/>
      </rPr>
      <t>Aplicações Financeiras de Liquidez</t>
    </r>
  </si>
  <si>
    <t xml:space="preserve">     Operações de Compra de Títulos de Terceiros com Acordo de Revenda</t>
  </si>
  <si>
    <r>
      <t xml:space="preserve">    </t>
    </r>
    <r>
      <rPr>
        <b/>
        <u/>
        <sz val="16"/>
        <rFont val="Malgun Gothic"/>
        <family val="2"/>
      </rPr>
      <t>Títulos e Valores Mobiliários</t>
    </r>
  </si>
  <si>
    <t xml:space="preserve">      Títulos de Rendimento Fixo</t>
  </si>
  <si>
    <r>
      <t xml:space="preserve">    </t>
    </r>
    <r>
      <rPr>
        <b/>
        <u/>
        <sz val="16"/>
        <rFont val="Malgun Gothic"/>
        <family val="2"/>
      </rPr>
      <t>Participações Sociais</t>
    </r>
  </si>
  <si>
    <t xml:space="preserve">      Acções</t>
  </si>
  <si>
    <r>
      <t xml:space="preserve">    </t>
    </r>
    <r>
      <rPr>
        <b/>
        <u/>
        <sz val="16"/>
        <rFont val="Malgun Gothic"/>
        <family val="2"/>
      </rPr>
      <t>Instrumentos Financeiros Derivados</t>
    </r>
  </si>
  <si>
    <t xml:space="preserve">      Compras a Termo a Receber</t>
  </si>
  <si>
    <r>
      <t xml:space="preserve">    </t>
    </r>
    <r>
      <rPr>
        <b/>
        <u/>
        <sz val="16"/>
        <rFont val="Malgun Gothic"/>
        <family val="2"/>
      </rPr>
      <t>Créditos</t>
    </r>
  </si>
  <si>
    <t xml:space="preserve">       Rendas a Receber</t>
  </si>
  <si>
    <t xml:space="preserve">       Valores a Receber de Sociedades Geridas</t>
  </si>
  <si>
    <t xml:space="preserve">       Valores a Receber</t>
  </si>
  <si>
    <t xml:space="preserve">       Acréscimos e Diferimentos</t>
  </si>
  <si>
    <r>
      <t xml:space="preserve">    </t>
    </r>
    <r>
      <rPr>
        <b/>
        <u/>
        <sz val="16"/>
        <rFont val="Malgun Gothic"/>
        <family val="2"/>
      </rPr>
      <t>Negociação e Intermediação de Valores</t>
    </r>
  </si>
  <si>
    <t xml:space="preserve">      Diversos</t>
  </si>
  <si>
    <t xml:space="preserve">      Provisões Acumuladas</t>
  </si>
  <si>
    <r>
      <t xml:space="preserve">    </t>
    </r>
    <r>
      <rPr>
        <b/>
        <u/>
        <sz val="16"/>
        <rFont val="Malgun Gothic"/>
        <family val="2"/>
      </rPr>
      <t>Activos Imobliários</t>
    </r>
  </si>
  <si>
    <t xml:space="preserve">       Construções</t>
  </si>
  <si>
    <t xml:space="preserve">      Activos Fixos Tangiveis das Sociedades</t>
  </si>
  <si>
    <t xml:space="preserve">      Activos Intangíveis das Sociedades</t>
  </si>
  <si>
    <r>
      <rPr>
        <b/>
        <sz val="16"/>
        <rFont val="Malgun Gothic"/>
        <family val="2"/>
      </rPr>
      <t xml:space="preserve">    </t>
    </r>
    <r>
      <rPr>
        <b/>
        <u/>
        <sz val="16"/>
        <rFont val="Malgun Gothic"/>
        <family val="2"/>
      </rPr>
      <t>Outras Obrigações</t>
    </r>
  </si>
  <si>
    <t xml:space="preserve">      Outras Obrigações de Natureza Social ou Estatutária</t>
  </si>
  <si>
    <t xml:space="preserve">      Outras Obrigações de Natureza Fiscal</t>
  </si>
  <si>
    <t xml:space="preserve">      Empréstimos Obtidos</t>
  </si>
  <si>
    <t xml:space="preserve">      Adiantamento para Venda de Imóveis</t>
  </si>
  <si>
    <t xml:space="preserve">      Provisões para Outros Riscos</t>
  </si>
  <si>
    <t xml:space="preserve">    Negociação e Intermediação de Valores</t>
  </si>
  <si>
    <t xml:space="preserve">      Accionistas</t>
  </si>
  <si>
    <t>Total Passivo</t>
  </si>
  <si>
    <t>Fundos Próprios</t>
  </si>
  <si>
    <t xml:space="preserve">    Capital </t>
  </si>
  <si>
    <t xml:space="preserve">    Lucros e Prejuízos Acumulados</t>
  </si>
  <si>
    <t xml:space="preserve">    Unidades de Titularização</t>
  </si>
  <si>
    <t xml:space="preserve">    Reservas</t>
  </si>
  <si>
    <t xml:space="preserve">    Resultados Distribuídos</t>
  </si>
  <si>
    <t xml:space="preserve">    Prestações Suplementares</t>
  </si>
  <si>
    <t>Total Passivo + Fundos Próprios</t>
  </si>
  <si>
    <t>BT</t>
  </si>
  <si>
    <t>OT-BT</t>
  </si>
  <si>
    <t>OP</t>
  </si>
  <si>
    <t>UP</t>
  </si>
  <si>
    <t>OT-ME</t>
  </si>
  <si>
    <t>MBA</t>
  </si>
  <si>
    <t>MBOP</t>
  </si>
  <si>
    <t>MBTT</t>
  </si>
  <si>
    <t>MBUP</t>
  </si>
  <si>
    <t>MOR</t>
  </si>
  <si>
    <t>MROV</t>
  </si>
  <si>
    <t>Bancário</t>
  </si>
  <si>
    <t>Segurança Social</t>
  </si>
  <si>
    <t>Seguros</t>
  </si>
  <si>
    <t>Administração do Estado</t>
  </si>
  <si>
    <t>Fundo de Garantia</t>
  </si>
  <si>
    <t>Comércio</t>
  </si>
  <si>
    <t>Energia</t>
  </si>
  <si>
    <t>Petrolífero</t>
  </si>
  <si>
    <t>Telecomunicações</t>
  </si>
  <si>
    <t>SDVM</t>
  </si>
  <si>
    <t>BAI</t>
  </si>
  <si>
    <t>BCA</t>
  </si>
  <si>
    <t>BCGA</t>
  </si>
  <si>
    <t>BCI</t>
  </si>
  <si>
    <t>BCH</t>
  </si>
  <si>
    <t>BCS</t>
  </si>
  <si>
    <t>BE</t>
  </si>
  <si>
    <t>BFA</t>
  </si>
  <si>
    <t>BIC</t>
  </si>
  <si>
    <t>BIR</t>
  </si>
  <si>
    <t>BMA</t>
  </si>
  <si>
    <t>BNI</t>
  </si>
  <si>
    <t>BPC</t>
  </si>
  <si>
    <t>BPG</t>
  </si>
  <si>
    <t>BSOL</t>
  </si>
  <si>
    <t>PRIME</t>
  </si>
  <si>
    <t>SBA</t>
  </si>
  <si>
    <t>VTB</t>
  </si>
  <si>
    <t>FINIBANCO</t>
  </si>
  <si>
    <t>MADZ</t>
  </si>
  <si>
    <t>BFACM</t>
  </si>
  <si>
    <t>BRK</t>
  </si>
  <si>
    <t>BVB</t>
  </si>
  <si>
    <t>LUCRUM</t>
  </si>
  <si>
    <t>SINV</t>
  </si>
  <si>
    <t>MMI (Luibor)</t>
  </si>
  <si>
    <t>&lt;</t>
  </si>
  <si>
    <t>Captação, Tratamento e Distribuição de Água; Saneamento, Higiene Pública e Actividades Similares</t>
  </si>
  <si>
    <t>Agricultura, Produção Animal, Caça, Floresta e Pesca</t>
  </si>
  <si>
    <t>Indústria Extractiva</t>
  </si>
  <si>
    <t>Electricidade, Gás, Vapor, Água Quente e Fria e Ar Frio</t>
  </si>
  <si>
    <t>Construção</t>
  </si>
  <si>
    <t>Comércio por Grosso e a Retalho; Reparação de Veículos Automóveis e Motociclos</t>
  </si>
  <si>
    <t>ILHA, S.A.</t>
  </si>
  <si>
    <t>CPU – Consultores Africa, Lda.</t>
  </si>
  <si>
    <t>Growth, S.A.</t>
  </si>
  <si>
    <t>Standard Chartered Bank Angola, S.A.</t>
  </si>
  <si>
    <t>Banco Prestígio, S.A.</t>
  </si>
  <si>
    <t>Besa Valorização</t>
  </si>
  <si>
    <t>Besa Património</t>
  </si>
  <si>
    <t>Ilha Imobiliário</t>
  </si>
  <si>
    <t>Atlântico Protecção (Odell Proteção)</t>
  </si>
  <si>
    <t>Novinvest - Gestão, Promoção e Mediação, S.A.</t>
  </si>
  <si>
    <t>BETA</t>
  </si>
  <si>
    <t>Agribusiness</t>
  </si>
  <si>
    <t>BFA Oportunidades I</t>
  </si>
  <si>
    <t>HOME</t>
  </si>
  <si>
    <t>BUILDING</t>
  </si>
  <si>
    <t xml:space="preserve">Banco China, Lda. </t>
  </si>
  <si>
    <t>BAI Micro Financas, S.A.</t>
  </si>
  <si>
    <t>Novenge, S.A.</t>
  </si>
  <si>
    <t>Banco de Desenvolvimento de Angola, S.A.</t>
  </si>
  <si>
    <t>Banco Comercial do Huambo S.A</t>
  </si>
  <si>
    <t>Banco Angolano de Negócios e Comércio, S.A.</t>
  </si>
  <si>
    <t>BFA Oportunidades II</t>
  </si>
  <si>
    <t>BFA Protecção</t>
  </si>
  <si>
    <t>BFA Investidores Institucionais A</t>
  </si>
  <si>
    <t>Eaglestone Liquidez Livre</t>
  </si>
  <si>
    <t>Pravall</t>
  </si>
  <si>
    <t xml:space="preserve">BAI Rendimento Premium  </t>
  </si>
  <si>
    <t xml:space="preserve">BAI Rendimento Premium II </t>
  </si>
  <si>
    <t>BAI Indexação Cambial</t>
  </si>
  <si>
    <t>BFA Oportunidades III</t>
  </si>
  <si>
    <t xml:space="preserve">Económico Property Fund </t>
  </si>
  <si>
    <t>BAI Rendimento Loengo</t>
  </si>
  <si>
    <t>BNI Liquidez</t>
  </si>
  <si>
    <t>BNI Liquidez Indexado ao USD</t>
  </si>
  <si>
    <t>BAI Indexado Cambial de Curto Prazo</t>
  </si>
  <si>
    <t>BCI Imobiliária</t>
  </si>
  <si>
    <t>Rui Josefo Duarte</t>
  </si>
  <si>
    <t>BIR Horizonte</t>
  </si>
  <si>
    <t xml:space="preserve">BFA Private </t>
  </si>
  <si>
    <t>BFA Oportunidade IV</t>
  </si>
  <si>
    <t>BAI Indexaçao Cambial de Curto Prazo II</t>
  </si>
  <si>
    <t>BAIGEST Obrigações Mais</t>
  </si>
  <si>
    <t xml:space="preserve">BFA Oportunidades V </t>
  </si>
  <si>
    <t>BFA Oportunidades VI</t>
  </si>
  <si>
    <t>BFA Oportunidades VII</t>
  </si>
  <si>
    <t>BFA Oportunidades VIII</t>
  </si>
  <si>
    <t>BFA Protecção II</t>
  </si>
  <si>
    <t>BAIGEST Obrigações Mais II</t>
  </si>
  <si>
    <t>BFA Oportunidades X</t>
  </si>
  <si>
    <t>BFA Private II</t>
  </si>
  <si>
    <t xml:space="preserve">BFA Oportunidade XIII </t>
  </si>
  <si>
    <t>BFA Private III</t>
  </si>
  <si>
    <t>BFA Oportunidades XII</t>
  </si>
  <si>
    <t>BFA Oportunidades IX</t>
  </si>
  <si>
    <t>Yetu Kwanza Mais</t>
  </si>
  <si>
    <t>BFA Sigma</t>
  </si>
  <si>
    <t>BAI Rendimento Premium III</t>
  </si>
  <si>
    <t>BFA Oportunidades XI</t>
  </si>
  <si>
    <t>Ivone Dombaxe</t>
  </si>
  <si>
    <t xml:space="preserve">Jandira Augusto da Moura Pereira </t>
  </si>
  <si>
    <t>Márcio Euclides Carlos Vieira Dias</t>
  </si>
  <si>
    <t>BAIGEST, S.A.</t>
  </si>
  <si>
    <t>BFA Oportunidades XV</t>
  </si>
  <si>
    <t>Brownfield – FCR</t>
  </si>
  <si>
    <t>BFA FLASH</t>
  </si>
  <si>
    <t>Pisi - Propriedades e Investimento, Lda.</t>
  </si>
  <si>
    <t>TESOURO DIRECTO</t>
  </si>
  <si>
    <t>BFA Kimbo – FCR</t>
  </si>
  <si>
    <t>BFA Institucional Premium</t>
  </si>
  <si>
    <t>BFA Oportunidades XX</t>
  </si>
  <si>
    <t>BFA Oportunidades XXI</t>
  </si>
  <si>
    <t>BFA Tesouraria</t>
  </si>
  <si>
    <t>IMCUBA ANGOLA – Centro de Apoio à Criação de Empresa em Angola, LDA</t>
  </si>
  <si>
    <t xml:space="preserve">José Manual Moniz Joaquim </t>
  </si>
  <si>
    <t xml:space="preserve">Atlântico Protecção </t>
  </si>
  <si>
    <t>ILHA-SGOIC,S.A</t>
  </si>
  <si>
    <t>Odell Agribusiness</t>
  </si>
  <si>
    <t>SAFIRA – SDVM, S.A.</t>
  </si>
  <si>
    <t>BAIGEST, SA</t>
  </si>
  <si>
    <t>BAI Rendimento Premium</t>
  </si>
  <si>
    <t xml:space="preserve">Sociedade de Investimento </t>
  </si>
  <si>
    <t>Económico Fundo de Investimento, S.A.</t>
  </si>
  <si>
    <t>BFA Private</t>
  </si>
  <si>
    <t xml:space="preserve">BAI Indexação Cambial de Curto Prazo II </t>
  </si>
  <si>
    <t xml:space="preserve">BFA Oportunidades IV </t>
  </si>
  <si>
    <t>BAI Premium III</t>
  </si>
  <si>
    <t>Construção Civil</t>
  </si>
  <si>
    <t>YETU</t>
  </si>
  <si>
    <t>LMB</t>
  </si>
  <si>
    <t>FNB</t>
  </si>
  <si>
    <t>BVALOR</t>
  </si>
  <si>
    <t xml:space="preserve">Agropecuária </t>
  </si>
  <si>
    <t>Banco Nacional</t>
  </si>
  <si>
    <t>-</t>
  </si>
  <si>
    <t>INCD</t>
  </si>
  <si>
    <t>PCAP</t>
  </si>
  <si>
    <t>RESULTADOS</t>
  </si>
  <si>
    <t>EAGLESTONE</t>
  </si>
  <si>
    <t>Total Geral</t>
  </si>
  <si>
    <t>2021</t>
  </si>
  <si>
    <t>nov</t>
  </si>
  <si>
    <t>dez</t>
  </si>
  <si>
    <t>2022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</si>
  <si>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</si>
  <si>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</si>
  <si>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</si>
  <si>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</si>
  <si>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</si>
  <si>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</si>
  <si>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</si>
  <si>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</si>
  <si>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</si>
  <si>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</si>
  <si>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2023</t>
  </si>
  <si>
    <t>2024</t>
  </si>
  <si>
    <t>António Jorge Teixeira</t>
  </si>
  <si>
    <t>Laura Alexandre Kana Katerça</t>
  </si>
  <si>
    <t xml:space="preserve">África de Marila Teixeira Cayatte </t>
  </si>
  <si>
    <t>FINCREST</t>
  </si>
  <si>
    <t>BCS MHAIS</t>
  </si>
  <si>
    <t>USD/AOA</t>
  </si>
  <si>
    <t>EUR/USD</t>
  </si>
  <si>
    <t>I TRI 2014</t>
  </si>
  <si>
    <t>IITRI 2014</t>
  </si>
  <si>
    <t>III TRI 2014</t>
  </si>
  <si>
    <t>IV TRI 2014</t>
  </si>
  <si>
    <t>I TRI 2015</t>
  </si>
  <si>
    <t>IITRI 2015</t>
  </si>
  <si>
    <t>III TRI 2015</t>
  </si>
  <si>
    <t>IV TRI 2015</t>
  </si>
  <si>
    <t>I TRI 2016</t>
  </si>
  <si>
    <t>IITRI 2016</t>
  </si>
  <si>
    <t>III TRI 2016</t>
  </si>
  <si>
    <t>IV TRI 2016</t>
  </si>
  <si>
    <t>I TRI 2017</t>
  </si>
  <si>
    <t>IITRI 2017</t>
  </si>
  <si>
    <t>III TRI 2017</t>
  </si>
  <si>
    <t>IV TRI 2017</t>
  </si>
  <si>
    <t>I TRI 2018</t>
  </si>
  <si>
    <t>IITRI 2018</t>
  </si>
  <si>
    <t>III TRI 2018</t>
  </si>
  <si>
    <t>IV TRI 2018</t>
  </si>
  <si>
    <t>I TRI 2019</t>
  </si>
  <si>
    <t>IITRI 2019</t>
  </si>
  <si>
    <t>III TRI 2019</t>
  </si>
  <si>
    <t>IV TRI 2019</t>
  </si>
  <si>
    <t>I TRI 2020</t>
  </si>
  <si>
    <t>III TRI 2020</t>
  </si>
  <si>
    <t>IV TRI 2020</t>
  </si>
  <si>
    <t>I TRI 2021</t>
  </si>
  <si>
    <t>IITRI 2021</t>
  </si>
  <si>
    <t>III TRI 2021</t>
  </si>
  <si>
    <t>IV TRI 2021</t>
  </si>
  <si>
    <t>I TRI 2022</t>
  </si>
  <si>
    <t>IITRI 2022</t>
  </si>
  <si>
    <t>III TRI 2022</t>
  </si>
  <si>
    <t>IV TRI 2022</t>
  </si>
  <si>
    <t>I TRI 2023</t>
  </si>
  <si>
    <t>IITRI 2023</t>
  </si>
  <si>
    <t>III TRI 2023</t>
  </si>
  <si>
    <t>IV TRI 2023</t>
  </si>
  <si>
    <t>Palanca 2025</t>
  </si>
  <si>
    <t>Palanca 2032</t>
  </si>
  <si>
    <t>Palanca 2049</t>
  </si>
  <si>
    <t>Receitas</t>
  </si>
  <si>
    <t xml:space="preserve">    Receitas Correntes</t>
  </si>
  <si>
    <t xml:space="preserve">        Impostos</t>
  </si>
  <si>
    <t xml:space="preserve">           Petrolíferos</t>
  </si>
  <si>
    <t xml:space="preserve">               Dos quais: Direitos da concessionária</t>
  </si>
  <si>
    <t xml:space="preserve">           Não petrolíferos</t>
  </si>
  <si>
    <t xml:space="preserve">           Contribuições sociais</t>
  </si>
  <si>
    <t xml:space="preserve">           Doações</t>
  </si>
  <si>
    <t xml:space="preserve">           Outras receitas</t>
  </si>
  <si>
    <t xml:space="preserve">    Receitas de Capital</t>
  </si>
  <si>
    <t xml:space="preserve">   Despesas correntes</t>
  </si>
  <si>
    <t xml:space="preserve">          Remuneração dos empregados</t>
  </si>
  <si>
    <t xml:space="preserve">          Bens e serviços</t>
  </si>
  <si>
    <t xml:space="preserve">                  Dos quais: Taxa de Supervisão</t>
  </si>
  <si>
    <t xml:space="preserve">          Juros</t>
  </si>
  <si>
    <t xml:space="preserve">                 Externos</t>
  </si>
  <si>
    <t xml:space="preserve">                 Internos</t>
  </si>
  <si>
    <t xml:space="preserve">          Transferências correntes</t>
  </si>
  <si>
    <t xml:space="preserve">                Subsídios</t>
  </si>
  <si>
    <t xml:space="preserve">                Vencimentos</t>
  </si>
  <si>
    <t xml:space="preserve">                Contribuições sociais</t>
  </si>
  <si>
    <t xml:space="preserve">                Doações</t>
  </si>
  <si>
    <t xml:space="preserve">                Prestações sociais</t>
  </si>
  <si>
    <t xml:space="preserve">                Outras despesas</t>
  </si>
  <si>
    <t xml:space="preserve">  Despesas de Capital</t>
  </si>
  <si>
    <t xml:space="preserve">         Aquisição de activos não Financeiros</t>
  </si>
  <si>
    <t>Saldo Global (compromisso)</t>
  </si>
  <si>
    <t xml:space="preserve">         Restos a Pagar e a Receber</t>
  </si>
  <si>
    <t xml:space="preserve">         Saldo Global (caixa)</t>
  </si>
  <si>
    <t>Financiamento líquido</t>
  </si>
  <si>
    <t xml:space="preserve">         Activos fixos</t>
  </si>
  <si>
    <t xml:space="preserve">         Outras</t>
  </si>
  <si>
    <t xml:space="preserve">  Financiamento interno (líquido)</t>
  </si>
  <si>
    <t xml:space="preserve">        Activos</t>
  </si>
  <si>
    <t xml:space="preserve">        Passivos</t>
  </si>
  <si>
    <t xml:space="preserve">        Crédito líquido obtido</t>
  </si>
  <si>
    <t xml:space="preserve">             Desembolsos</t>
  </si>
  <si>
    <t xml:space="preserve">             Amortizações</t>
  </si>
  <si>
    <t xml:space="preserve">       Acções e outras participações</t>
  </si>
  <si>
    <t xml:space="preserve">      Aquisição</t>
  </si>
  <si>
    <t xml:space="preserve">      Venda</t>
  </si>
  <si>
    <t xml:space="preserve">      Reservas técnicas de seguro</t>
  </si>
  <si>
    <t xml:space="preserve">      Derivados financeiros</t>
  </si>
  <si>
    <t xml:space="preserve">     Outros Activos</t>
  </si>
  <si>
    <t xml:space="preserve">     Obrigações do Tesouro</t>
  </si>
  <si>
    <t xml:space="preserve">     Bilhetes do Tesouro</t>
  </si>
  <si>
    <t xml:space="preserve">     Outros</t>
  </si>
  <si>
    <t xml:space="preserve">     Reservas técnicas de seguro</t>
  </si>
  <si>
    <t xml:space="preserve">  Financiamento Externo (líquido)</t>
  </si>
  <si>
    <t xml:space="preserve">     Activos</t>
  </si>
  <si>
    <t xml:space="preserve">     Passivos</t>
  </si>
  <si>
    <t xml:space="preserve">       Crédito líquidos obtido</t>
  </si>
  <si>
    <t xml:space="preserve">          Desembolsos</t>
  </si>
  <si>
    <t xml:space="preserve">          Amortizações</t>
  </si>
  <si>
    <t>Despesas</t>
  </si>
  <si>
    <t>Palanca 2028</t>
  </si>
  <si>
    <t>Palanca 2048</t>
  </si>
  <si>
    <t>Palanca 2029</t>
  </si>
  <si>
    <t>2018</t>
  </si>
  <si>
    <t>2019</t>
  </si>
  <si>
    <t>2020</t>
  </si>
  <si>
    <t>ATL</t>
  </si>
  <si>
    <t>BDA</t>
  </si>
  <si>
    <t>BKI</t>
  </si>
  <si>
    <t>BMF</t>
  </si>
  <si>
    <t>BOCLB</t>
  </si>
  <si>
    <t>KEVE</t>
  </si>
  <si>
    <t>SCBA</t>
  </si>
  <si>
    <t>Cost to Income</t>
  </si>
  <si>
    <t>3,36%</t>
  </si>
  <si>
    <t>4,70%</t>
  </si>
  <si>
    <t>8,40%</t>
  </si>
  <si>
    <t>2,80%</t>
  </si>
  <si>
    <t>4,84%</t>
  </si>
  <si>
    <t>4,26%</t>
  </si>
  <si>
    <t>7,21%</t>
  </si>
  <si>
    <t>2,38%</t>
  </si>
  <si>
    <t>4,09%</t>
  </si>
  <si>
    <t>4,16%</t>
  </si>
  <si>
    <t>6,15%</t>
  </si>
  <si>
    <t>4,93%</t>
  </si>
  <si>
    <t>4,32%</t>
  </si>
  <si>
    <t>2,62%</t>
  </si>
  <si>
    <t>5,51%</t>
  </si>
  <si>
    <t>7,66%</t>
  </si>
  <si>
    <t>2,95%</t>
  </si>
  <si>
    <t>4,40%</t>
  </si>
  <si>
    <t>4,72%</t>
  </si>
  <si>
    <t>10,64%</t>
  </si>
  <si>
    <t>2,37%</t>
  </si>
  <si>
    <t>13,86%</t>
  </si>
  <si>
    <t xml:space="preserve">BIC </t>
  </si>
  <si>
    <t>KYROS</t>
  </si>
  <si>
    <t>2021 (Prel.)</t>
  </si>
  <si>
    <t>2023 (OGE)</t>
  </si>
  <si>
    <t>PRESSUPOSTOS</t>
  </si>
  <si>
    <t xml:space="preserve">     Inflação Média (%)</t>
  </si>
  <si>
    <t xml:space="preserve">     Produção Petrolífera (MBbl)</t>
  </si>
  <si>
    <t xml:space="preserve">     Produção Petrolífera (Mil Bbl)/dia</t>
  </si>
  <si>
    <t xml:space="preserve">     Preço do petróleo bruto (USD/barril)</t>
  </si>
  <si>
    <t xml:space="preserve">     Produção de LNG Anual (Mil BOEPD)</t>
  </si>
  <si>
    <t xml:space="preserve">     Preço Médio do LNG (USD/BOE)</t>
  </si>
  <si>
    <t xml:space="preserve">     Produto Interno Bruto (mil milhões de Kz)</t>
  </si>
  <si>
    <t xml:space="preserve">            PIB petrolífero (incluindo LNG)</t>
  </si>
  <si>
    <t xml:space="preserve">            PIB não petrolífero </t>
  </si>
  <si>
    <t xml:space="preserve">    Taxa de Cresc. Produto Real (% chg)</t>
  </si>
  <si>
    <t xml:space="preserve">           Petrolífero + LNG</t>
  </si>
  <si>
    <t xml:space="preserve">                Petróleo</t>
  </si>
  <si>
    <t xml:space="preserve">           Não Petrolífero</t>
  </si>
  <si>
    <t xml:space="preserve">    Taxa de câmbio média (Kz/USD)</t>
  </si>
  <si>
    <t xml:space="preserve">     Exportações de petróleo bruto (milhões de barris)</t>
  </si>
  <si>
    <t xml:space="preserve">    Stock da Dívida Pública (Mil milhões de USD)</t>
  </si>
  <si>
    <t xml:space="preserve">       em % do PIB</t>
  </si>
  <si>
    <t xml:space="preserve">    Stock da Dívida do Governo (Mil milhões de USD)</t>
  </si>
  <si>
    <t xml:space="preserve">       em % do PIB (PAE)</t>
  </si>
  <si>
    <t xml:space="preserve">    Dívida Externa (Mil milhões de USD)</t>
  </si>
  <si>
    <t xml:space="preserve">    Dívida Interna (Mil milhões de USD)</t>
  </si>
  <si>
    <t>2024 (OGE)</t>
  </si>
  <si>
    <t>OGE - Orçamento Geral do Estado</t>
  </si>
  <si>
    <t>Prel. - Preliminar</t>
  </si>
  <si>
    <t>PMF - Programação Macrofiscal</t>
  </si>
  <si>
    <t>ÁUREA</t>
  </si>
  <si>
    <t>Hemera Capital Partners Securities – SDVM, S.A.</t>
  </si>
  <si>
    <t>HCPS</t>
  </si>
  <si>
    <t>SAFIRA</t>
  </si>
  <si>
    <t>Standard Obrigações</t>
  </si>
  <si>
    <t>Standard Tesouraria</t>
  </si>
  <si>
    <t>VALOR</t>
  </si>
  <si>
    <t>António Fernando Quissanga Quizomba</t>
  </si>
  <si>
    <t>José Pascoal Culenda Bondo</t>
  </si>
  <si>
    <t>Eaglestone Obrigações I</t>
  </si>
  <si>
    <t>EAGLESTONE REAL ESTATE I</t>
  </si>
  <si>
    <t>Access Bank Angola, S.A</t>
  </si>
  <si>
    <t xml:space="preserve">       Créditos Titularizáveis</t>
  </si>
  <si>
    <t>Aplicações Financeiras de Liquidez</t>
  </si>
  <si>
    <t>I TRI 2024</t>
  </si>
  <si>
    <t>Adilson Domingos Augusto da Silva</t>
  </si>
  <si>
    <t>Paulo André Ngunza Cambo</t>
  </si>
  <si>
    <t>PCAP REAL ESTATE - FIIF</t>
  </si>
  <si>
    <t>Prospectum Capital - SCVM, S.A.</t>
  </si>
  <si>
    <t>PCAP Real State - FIIF</t>
  </si>
  <si>
    <t>Fundos De Pensões</t>
  </si>
  <si>
    <t>Sociedades de Investimento</t>
  </si>
  <si>
    <t>Fundos de Pensões</t>
  </si>
  <si>
    <t>Sociedades Gestoras de OIC</t>
  </si>
  <si>
    <t>Transportes</t>
  </si>
  <si>
    <t>Domingos António Pereira</t>
  </si>
  <si>
    <t>MAIS RENDIMENTO - FEIVMF</t>
  </si>
  <si>
    <t>Rendimento Mais - FEIVMF</t>
  </si>
  <si>
    <t>Black N Share – SCVM</t>
  </si>
  <si>
    <t>Ohuasi Investment - SGOIC, S.A.</t>
  </si>
  <si>
    <t xml:space="preserve">          Depósitos a ordem</t>
  </si>
  <si>
    <t xml:space="preserve">          Depósitos a prazo</t>
  </si>
  <si>
    <t xml:space="preserve">    Operações de Venda de Títulos de Terceiros com Acordo de Revenda</t>
  </si>
  <si>
    <t>Investch Capital Markets – SDVM</t>
  </si>
  <si>
    <t>ÁUREA -SDVM, S.A.</t>
  </si>
  <si>
    <t>Kitadi Capital Partners – SCVM</t>
  </si>
  <si>
    <t>ACTIVO</t>
  </si>
  <si>
    <t>Caixa</t>
  </si>
  <si>
    <t>Disponibilidades em Instituições Financeiras</t>
  </si>
  <si>
    <t xml:space="preserve">       Depósito a Ordem</t>
  </si>
  <si>
    <t xml:space="preserve">       Depósito a Prazo</t>
  </si>
  <si>
    <t>Mantidos para Negociação</t>
  </si>
  <si>
    <t>Mantidos para Vencimento</t>
  </si>
  <si>
    <t>Créditos no sistema de pagamentos</t>
  </si>
  <si>
    <t>Devedores por Operações Pendentes de Liquidação</t>
  </si>
  <si>
    <t>Outros Valores</t>
  </si>
  <si>
    <t xml:space="preserve">Outros Valores de Natureza Fiscal </t>
  </si>
  <si>
    <t>Outros Valores de Natureza Cível</t>
  </si>
  <si>
    <t>Outros Valores de Natureza Administrativa e de Comercialização</t>
  </si>
  <si>
    <t>Adiantamentos a Fornecedores</t>
  </si>
  <si>
    <t>Activos Fixos Tangíveis e Intangíveis</t>
  </si>
  <si>
    <t>Activos Fixos Tangíveis</t>
  </si>
  <si>
    <t>Activos Intangíveis</t>
  </si>
  <si>
    <t>TOTAL ACTIVO</t>
  </si>
  <si>
    <t>PASSIVOS</t>
  </si>
  <si>
    <t>Obrigações no Sistema de Pagamentos</t>
  </si>
  <si>
    <t>Obrigações por Operações Pendentes de Liquidação</t>
  </si>
  <si>
    <t>Adiantamentos de Clientes</t>
  </si>
  <si>
    <t>Outras Obrigações</t>
  </si>
  <si>
    <t>Outras Obrigações de Natureza Social ou Estatutária</t>
  </si>
  <si>
    <t>Outras Obrigações de Natureza Fiscal</t>
  </si>
  <si>
    <t>Outras Obrigações de Natureza Cível</t>
  </si>
  <si>
    <t>Outras Obrigações de Natureza Administrativa e de Comercialização</t>
  </si>
  <si>
    <t>Provisões para Responsabilidades Prováveis</t>
  </si>
  <si>
    <t>Provisões para Responsabilidades Prováveis de Natureza Fiscal</t>
  </si>
  <si>
    <t>TOTAL PASSIVOS</t>
  </si>
  <si>
    <t>CAPITAIS PRÓPRIOS</t>
  </si>
  <si>
    <t>Prestações acessórias</t>
  </si>
  <si>
    <t>Reservas e Fundos</t>
  </si>
  <si>
    <t>Resultados Potenciais</t>
  </si>
  <si>
    <t>Resultados Transitados</t>
  </si>
  <si>
    <t>Lucros e Prejuízos acumulados</t>
  </si>
  <si>
    <t xml:space="preserve">TOTAL CAPITAIS PRÓPRIOS </t>
  </si>
  <si>
    <t>Fundos de Investimento</t>
  </si>
  <si>
    <t>Agropecuário</t>
  </si>
  <si>
    <t>Industrial</t>
  </si>
  <si>
    <t>Data/Date</t>
  </si>
  <si>
    <t>Data/
Date</t>
  </si>
  <si>
    <r>
      <t xml:space="preserve">Data/
</t>
    </r>
    <r>
      <rPr>
        <b/>
        <sz val="9"/>
        <color theme="0"/>
        <rFont val="Malgun Gothic"/>
        <family val="2"/>
      </rPr>
      <t>Date</t>
    </r>
  </si>
  <si>
    <r>
      <t xml:space="preserve">Inflação mensal/
</t>
    </r>
    <r>
      <rPr>
        <b/>
        <sz val="9"/>
        <color theme="0"/>
        <rFont val="Malgun Gothic"/>
        <family val="2"/>
      </rPr>
      <t>monthly inflation</t>
    </r>
  </si>
  <si>
    <r>
      <t xml:space="preserve">Inflação acumulada/
</t>
    </r>
    <r>
      <rPr>
        <b/>
        <sz val="9"/>
        <color theme="0"/>
        <rFont val="Malgun Gothic"/>
        <family val="2"/>
      </rPr>
      <t>YTD inflation</t>
    </r>
  </si>
  <si>
    <r>
      <t xml:space="preserve">Inflação homóloga/
</t>
    </r>
    <r>
      <rPr>
        <b/>
        <sz val="9"/>
        <color theme="0"/>
        <rFont val="Malgun Gothic"/>
        <family val="2"/>
      </rPr>
      <t>YOY inflation</t>
    </r>
  </si>
  <si>
    <r>
      <t xml:space="preserve">PIB a preços correntes/
</t>
    </r>
    <r>
      <rPr>
        <b/>
        <sz val="9"/>
        <color theme="0"/>
        <rFont val="Malgun Gothic"/>
        <family val="2"/>
      </rPr>
      <t>GDP at current prices</t>
    </r>
  </si>
  <si>
    <t>Fonte/source: INE</t>
  </si>
  <si>
    <r>
      <t xml:space="preserve">Fonte/Source: </t>
    </r>
    <r>
      <rPr>
        <b/>
        <i/>
        <sz val="10"/>
        <color theme="1"/>
        <rFont val="Malgun Gothic"/>
        <family val="2"/>
      </rPr>
      <t>Bloomberg</t>
    </r>
  </si>
  <si>
    <r>
      <t xml:space="preserve">Coef. De Reservas em MN/
</t>
    </r>
    <r>
      <rPr>
        <b/>
        <sz val="9"/>
        <color theme="0"/>
        <rFont val="Malgun Gothic"/>
        <family val="2"/>
      </rPr>
      <t>Required reserves ratio in NC</t>
    </r>
  </si>
  <si>
    <r>
      <t xml:space="preserve">Taxa de Redesconto
</t>
    </r>
    <r>
      <rPr>
        <b/>
        <sz val="9"/>
        <color theme="0"/>
        <rFont val="Malgun Gothic"/>
        <family val="2"/>
      </rPr>
      <t>Rediscount rate</t>
    </r>
  </si>
  <si>
    <r>
      <t xml:space="preserve"> 1 MÊS/
</t>
    </r>
    <r>
      <rPr>
        <b/>
        <sz val="9"/>
        <color theme="0"/>
        <rFont val="Malgun Gothic"/>
        <family val="2"/>
      </rPr>
      <t>1 month</t>
    </r>
  </si>
  <si>
    <t>Fonte/source: BNA</t>
  </si>
  <si>
    <r>
      <t xml:space="preserve">3 MESES/
</t>
    </r>
    <r>
      <rPr>
        <b/>
        <sz val="9"/>
        <color theme="0"/>
        <rFont val="Malgun Gothic"/>
        <family val="2"/>
      </rPr>
      <t>3 months</t>
    </r>
  </si>
  <si>
    <r>
      <t xml:space="preserve"> 6 MESES/
</t>
    </r>
    <r>
      <rPr>
        <b/>
        <sz val="9"/>
        <color theme="0"/>
        <rFont val="Malgun Gothic"/>
        <family val="2"/>
      </rPr>
      <t>6 months</t>
    </r>
  </si>
  <si>
    <r>
      <t xml:space="preserve"> 9 MESES/
</t>
    </r>
    <r>
      <rPr>
        <b/>
        <sz val="9"/>
        <color theme="0"/>
        <rFont val="Malgun Gothic"/>
        <family val="2"/>
      </rPr>
      <t>9 months</t>
    </r>
  </si>
  <si>
    <r>
      <t xml:space="preserve"> 12 MESES
</t>
    </r>
    <r>
      <rPr>
        <b/>
        <sz val="9"/>
        <color theme="0"/>
        <rFont val="Malgun Gothic"/>
        <family val="2"/>
      </rPr>
      <t>12 months</t>
    </r>
  </si>
  <si>
    <r>
      <t>Reservas Internacionais/</t>
    </r>
    <r>
      <rPr>
        <b/>
        <sz val="9"/>
        <color theme="0"/>
        <rFont val="Malgun Gothic"/>
        <family val="2"/>
      </rPr>
      <t xml:space="preserve"> International Reserves</t>
    </r>
  </si>
  <si>
    <r>
      <t xml:space="preserve">Fonte/source: </t>
    </r>
    <r>
      <rPr>
        <b/>
        <i/>
        <sz val="10"/>
        <color theme="1"/>
        <rFont val="Malgun Gothic"/>
        <family val="2"/>
      </rPr>
      <t>Bloomberg</t>
    </r>
  </si>
  <si>
    <r>
      <t>Vencimento/</t>
    </r>
    <r>
      <rPr>
        <b/>
        <sz val="9"/>
        <color theme="0"/>
        <rFont val="Malgun Gothic"/>
        <family val="2"/>
      </rPr>
      <t>due date</t>
    </r>
  </si>
  <si>
    <r>
      <t>Maturidade/</t>
    </r>
    <r>
      <rPr>
        <b/>
        <sz val="9"/>
        <color theme="0"/>
        <rFont val="Malgun Gothic"/>
        <family val="2"/>
      </rPr>
      <t>maturity</t>
    </r>
  </si>
  <si>
    <t>10 anos/years</t>
  </si>
  <si>
    <t>30 anos/years</t>
  </si>
  <si>
    <r>
      <t>Data/</t>
    </r>
    <r>
      <rPr>
        <b/>
        <sz val="9"/>
        <color theme="0"/>
        <rFont val="Malgun Gothic"/>
        <family val="2"/>
      </rPr>
      <t>Date</t>
    </r>
  </si>
  <si>
    <t>Fonte/source: MINFIN</t>
  </si>
  <si>
    <t>Description</t>
  </si>
  <si>
    <t>Revenues</t>
  </si>
  <si>
    <t xml:space="preserve">   Current Revenue</t>
  </si>
  <si>
    <t xml:space="preserve">        Taxes</t>
  </si>
  <si>
    <t xml:space="preserve">               Of which: Concessionaire's rights</t>
  </si>
  <si>
    <t xml:space="preserve">           Non-oil</t>
  </si>
  <si>
    <t xml:space="preserve">           Oil</t>
  </si>
  <si>
    <t xml:space="preserve">       social contributions</t>
  </si>
  <si>
    <t xml:space="preserve">       Donations</t>
  </si>
  <si>
    <t>Expense</t>
  </si>
  <si>
    <t xml:space="preserve">   Current expenses</t>
  </si>
  <si>
    <t xml:space="preserve">      Employee compensation</t>
  </si>
  <si>
    <t xml:space="preserve">      Goods and services</t>
  </si>
  <si>
    <t xml:space="preserve">          Of which: Supervision Fee</t>
  </si>
  <si>
    <t xml:space="preserve">          Externals</t>
  </si>
  <si>
    <t xml:space="preserve">          Internal</t>
  </si>
  <si>
    <t xml:space="preserve">     interests</t>
  </si>
  <si>
    <t xml:space="preserve">     current transfers</t>
  </si>
  <si>
    <t xml:space="preserve">     grants</t>
  </si>
  <si>
    <t xml:space="preserve">      salaries</t>
  </si>
  <si>
    <t xml:space="preserve">      social contributions</t>
  </si>
  <si>
    <t xml:space="preserve">     Donations</t>
  </si>
  <si>
    <t xml:space="preserve">      social benefits</t>
  </si>
  <si>
    <t xml:space="preserve">     Other expenses</t>
  </si>
  <si>
    <t xml:space="preserve">  Capital Expenses</t>
  </si>
  <si>
    <t xml:space="preserve">        Acquisition of non-financial assets</t>
  </si>
  <si>
    <t xml:space="preserve">     Remains payable and receivable</t>
  </si>
  <si>
    <t xml:space="preserve">      Overall Balance (cash)</t>
  </si>
  <si>
    <t>Overall Balance (commitment)</t>
  </si>
  <si>
    <t>Net financing</t>
  </si>
  <si>
    <t xml:space="preserve">      fixed assets</t>
  </si>
  <si>
    <t xml:space="preserve">   Others</t>
  </si>
  <si>
    <t xml:space="preserve">  Internal financing (net)</t>
  </si>
  <si>
    <t xml:space="preserve">   Assets</t>
  </si>
  <si>
    <t xml:space="preserve">    Liabilities</t>
  </si>
  <si>
    <t xml:space="preserve">    Net credit obtained</t>
  </si>
  <si>
    <t xml:space="preserve">             Disbursements</t>
  </si>
  <si>
    <t xml:space="preserve">             Amortizations</t>
  </si>
  <si>
    <t xml:space="preserve">     Shares and other equity</t>
  </si>
  <si>
    <t xml:space="preserve">  Acquisition</t>
  </si>
  <si>
    <t xml:space="preserve">  External Financing (net)</t>
  </si>
  <si>
    <t xml:space="preserve">  Sale</t>
  </si>
  <si>
    <t xml:space="preserve">   Technical insurance reserves</t>
  </si>
  <si>
    <t xml:space="preserve">    Financial derivatives</t>
  </si>
  <si>
    <t xml:space="preserve">   Other Assets</t>
  </si>
  <si>
    <t xml:space="preserve">   Treasury bills</t>
  </si>
  <si>
    <t xml:space="preserve">     Assets</t>
  </si>
  <si>
    <t xml:space="preserve">      Net loans received</t>
  </si>
  <si>
    <t xml:space="preserve">     Liabilities</t>
  </si>
  <si>
    <t xml:space="preserve">        Disbursements</t>
  </si>
  <si>
    <t xml:space="preserve">        Amortizations</t>
  </si>
  <si>
    <t>ASSUMPTION</t>
  </si>
  <si>
    <t xml:space="preserve">    Average Inflation (%)</t>
  </si>
  <si>
    <t xml:space="preserve">     Oil Production (MBbl)</t>
  </si>
  <si>
    <t xml:space="preserve">     Oil Production (Thousand Bbl)/day</t>
  </si>
  <si>
    <t xml:space="preserve">     Crude oil price (USD/barrel)</t>
  </si>
  <si>
    <t xml:space="preserve">     Annual LNG Production (Thousand BOEPD)</t>
  </si>
  <si>
    <t xml:space="preserve">     Gross Domestic Product (billion Kz)</t>
  </si>
  <si>
    <t xml:space="preserve">     Average LNG Price (USD/BOE)</t>
  </si>
  <si>
    <t xml:space="preserve">            Petroleum GDP (including LNG)</t>
  </si>
  <si>
    <t xml:space="preserve">            Non-oil GDP</t>
  </si>
  <si>
    <t xml:space="preserve">    Growth Rate Actual Product (% chg)</t>
  </si>
  <si>
    <t xml:space="preserve">           Oil + LNG</t>
  </si>
  <si>
    <t xml:space="preserve">                Petroleum</t>
  </si>
  <si>
    <t xml:space="preserve">            Non-oil</t>
  </si>
  <si>
    <t xml:space="preserve">   Average exchange rate (Kz/USD)</t>
  </si>
  <si>
    <t xml:space="preserve">   Crude oil exports (million barrels)</t>
  </si>
  <si>
    <t xml:space="preserve">    Public Debt Stock (Billion USD)</t>
  </si>
  <si>
    <t xml:space="preserve">    Government Debt Stock (Billion USD)</t>
  </si>
  <si>
    <t xml:space="preserve">       in % of GDP</t>
  </si>
  <si>
    <t xml:space="preserve">        in % of GDP</t>
  </si>
  <si>
    <t xml:space="preserve">    External Debt (Billion USD)</t>
  </si>
  <si>
    <t xml:space="preserve">    Domestic Debt (Billion USD)</t>
  </si>
  <si>
    <t>General State Budget</t>
  </si>
  <si>
    <t>Prel. - Preliminary</t>
  </si>
  <si>
    <t>Macrofiscal Programming</t>
  </si>
  <si>
    <t>Fonte/source: Deloitte, Banca em Análise</t>
  </si>
  <si>
    <t>Agriculture, Cattle, Hunting and Forestry</t>
  </si>
  <si>
    <t>Mining and Quarrying</t>
  </si>
  <si>
    <t>Manufacturing</t>
  </si>
  <si>
    <t>Electricity, Gas and Water</t>
  </si>
  <si>
    <t>Water Collection, Treatment and Distribution; Sanitation, Public Hygiene and Similar Activity</t>
  </si>
  <si>
    <t>Construction</t>
  </si>
  <si>
    <t>Wholesale and Retail Trade</t>
  </si>
  <si>
    <t>Transports, Storage and Comunication</t>
  </si>
  <si>
    <t>Hotel and Tourism</t>
  </si>
  <si>
    <t>Administrative and Support Services Activity</t>
  </si>
  <si>
    <t>Public Administration and Defense; Compulsory Social Security</t>
  </si>
  <si>
    <t xml:space="preserve">Education </t>
  </si>
  <si>
    <t>Other Service Activities</t>
  </si>
  <si>
    <t>Activities of Household Employing Families and Production Activities of Families for Own Use</t>
  </si>
  <si>
    <t>Fonte/source: CMC.</t>
  </si>
  <si>
    <t>Fonte/source: CMC</t>
  </si>
  <si>
    <t>Legenda:</t>
  </si>
  <si>
    <r>
      <t xml:space="preserve">Adequabilidade dos Fundos Próprios (SCVM e SDVM)/
</t>
    </r>
    <r>
      <rPr>
        <b/>
        <sz val="9"/>
        <color theme="0"/>
        <rFont val="Malgun Gothic"/>
        <family val="2"/>
      </rPr>
      <t>Own funds' adequacy</t>
    </r>
  </si>
  <si>
    <r>
      <t>Adequabilidade dos Fundos Próprios (SGOIC)/
O</t>
    </r>
    <r>
      <rPr>
        <b/>
        <sz val="9"/>
        <color theme="0"/>
        <rFont val="Malgun Gothic"/>
        <family val="2"/>
      </rPr>
      <t>wn funds' adequacy</t>
    </r>
  </si>
  <si>
    <r>
      <t xml:space="preserve">Adequabilidade dos Fundos Próprios (Total)/
</t>
    </r>
    <r>
      <rPr>
        <b/>
        <sz val="9"/>
        <color theme="0"/>
        <rFont val="Malgun Gothic"/>
        <family val="2"/>
      </rPr>
      <t>Own funds' adequacy (Total)</t>
    </r>
    <r>
      <rPr>
        <b/>
        <sz val="10"/>
        <color theme="0"/>
        <rFont val="Malgun Gothic"/>
        <family val="2"/>
      </rPr>
      <t xml:space="preserve">
</t>
    </r>
  </si>
  <si>
    <r>
      <rPr>
        <b/>
        <sz val="10"/>
        <color theme="1"/>
        <rFont val="Malgun Gothic"/>
        <family val="2"/>
      </rPr>
      <t>SCVM -</t>
    </r>
    <r>
      <rPr>
        <sz val="10"/>
        <color theme="1"/>
        <rFont val="Malgun Gothic"/>
        <family val="2"/>
      </rPr>
      <t xml:space="preserve"> </t>
    </r>
    <r>
      <rPr>
        <sz val="9"/>
        <color theme="1"/>
        <rFont val="Malgun Gothic"/>
        <family val="2"/>
      </rPr>
      <t>Brokers</t>
    </r>
  </si>
  <si>
    <r>
      <rPr>
        <b/>
        <sz val="10"/>
        <color theme="1"/>
        <rFont val="Malgun Gothic"/>
        <family val="2"/>
      </rPr>
      <t>SDVM -</t>
    </r>
    <r>
      <rPr>
        <sz val="10"/>
        <color theme="1"/>
        <rFont val="Malgun Gothic"/>
        <family val="2"/>
      </rPr>
      <t xml:space="preserve"> </t>
    </r>
    <r>
      <rPr>
        <sz val="9"/>
        <color theme="1"/>
        <rFont val="Malgun Gothic"/>
        <family val="2"/>
      </rPr>
      <t>Dealers</t>
    </r>
  </si>
  <si>
    <r>
      <rPr>
        <b/>
        <sz val="10"/>
        <color theme="1"/>
        <rFont val="Malgun Gothic"/>
        <family val="2"/>
      </rPr>
      <t>SGOIC -</t>
    </r>
    <r>
      <rPr>
        <sz val="10"/>
        <color theme="1"/>
        <rFont val="Malgun Gothic"/>
        <family val="2"/>
      </rPr>
      <t xml:space="preserve"> </t>
    </r>
    <r>
      <rPr>
        <sz val="9"/>
        <color theme="1"/>
        <rFont val="Malgun Gothic"/>
        <family val="2"/>
      </rPr>
      <t>Asset Managers</t>
    </r>
  </si>
  <si>
    <t>Fonte/source: BODIVA</t>
  </si>
  <si>
    <t xml:space="preserve">   Teasury bonds</t>
  </si>
  <si>
    <r>
      <rPr>
        <b/>
        <sz val="9"/>
        <color theme="1"/>
        <rFont val="Malgun Gothic"/>
        <family val="2"/>
      </rPr>
      <t xml:space="preserve">Acções </t>
    </r>
    <r>
      <rPr>
        <sz val="9"/>
        <color theme="1"/>
        <rFont val="Malgun Gothic"/>
        <family val="2"/>
      </rPr>
      <t>- Shares</t>
    </r>
  </si>
  <si>
    <r>
      <rPr>
        <b/>
        <sz val="9"/>
        <color theme="1"/>
        <rFont val="Malgun Gothic"/>
        <family val="2"/>
      </rPr>
      <t>BT</t>
    </r>
    <r>
      <rPr>
        <sz val="9"/>
        <color theme="1"/>
        <rFont val="Malgun Gothic"/>
        <family val="2"/>
      </rPr>
      <t xml:space="preserve"> - Treasury Bills</t>
    </r>
  </si>
  <si>
    <r>
      <rPr>
        <b/>
        <sz val="9"/>
        <color theme="1"/>
        <rFont val="Malgun Gothic"/>
        <family val="2"/>
      </rPr>
      <t>OP</t>
    </r>
    <r>
      <rPr>
        <sz val="9"/>
        <color theme="1"/>
        <rFont val="Malgun Gothic"/>
        <family val="2"/>
      </rPr>
      <t xml:space="preserve"> - Corporate Bonds</t>
    </r>
  </si>
  <si>
    <r>
      <rPr>
        <b/>
        <sz val="9"/>
        <color theme="1"/>
        <rFont val="Malgun Gothic"/>
        <family val="2"/>
      </rPr>
      <t>OT-ME</t>
    </r>
    <r>
      <rPr>
        <sz val="9"/>
        <color theme="1"/>
        <rFont val="Malgun Gothic"/>
        <family val="2"/>
      </rPr>
      <t xml:space="preserve"> - Treasury Bonds in XC</t>
    </r>
  </si>
  <si>
    <r>
      <rPr>
        <b/>
        <sz val="9"/>
        <color theme="1"/>
        <rFont val="Malgun Gothic"/>
        <family val="2"/>
      </rPr>
      <t>OT - NR</t>
    </r>
    <r>
      <rPr>
        <sz val="9"/>
        <color theme="1"/>
        <rFont val="Malgun Gothic"/>
        <family val="2"/>
      </rPr>
      <t xml:space="preserve"> - Non-readjustable Treasury Bonds </t>
    </r>
  </si>
  <si>
    <r>
      <rPr>
        <b/>
        <sz val="9"/>
        <color theme="1"/>
        <rFont val="Malgun Gothic"/>
        <family val="2"/>
      </rPr>
      <t>OT-TX</t>
    </r>
    <r>
      <rPr>
        <sz val="9"/>
        <color theme="1"/>
        <rFont val="Malgun Gothic"/>
        <family val="2"/>
      </rPr>
      <t xml:space="preserve"> - Treasury Bonds indexed to XC</t>
    </r>
  </si>
  <si>
    <t>Fonte/Source: BODIVA.</t>
  </si>
  <si>
    <t>Data/
 Date</t>
  </si>
  <si>
    <r>
      <t xml:space="preserve">Administração do Estado - </t>
    </r>
    <r>
      <rPr>
        <sz val="10"/>
        <color theme="1"/>
        <rFont val="Malgun Gothic"/>
        <family val="2"/>
      </rPr>
      <t>State Administration</t>
    </r>
  </si>
  <si>
    <r>
      <t xml:space="preserve">Bancário - </t>
    </r>
    <r>
      <rPr>
        <sz val="10"/>
        <color theme="1"/>
        <rFont val="Malgun Gothic"/>
        <family val="2"/>
      </rPr>
      <t>Banks</t>
    </r>
  </si>
  <si>
    <r>
      <t xml:space="preserve">Comércio - </t>
    </r>
    <r>
      <rPr>
        <sz val="10"/>
        <color theme="1"/>
        <rFont val="Malgun Gothic"/>
        <family val="2"/>
      </rPr>
      <t>Commerce</t>
    </r>
  </si>
  <si>
    <r>
      <t xml:space="preserve">Construção Civil - </t>
    </r>
    <r>
      <rPr>
        <sz val="10"/>
        <color theme="1"/>
        <rFont val="Malgun Gothic"/>
        <family val="2"/>
      </rPr>
      <t>Civil Construction</t>
    </r>
  </si>
  <si>
    <r>
      <t xml:space="preserve">Energia - </t>
    </r>
    <r>
      <rPr>
        <sz val="10"/>
        <color theme="1"/>
        <rFont val="Malgun Gothic"/>
        <family val="2"/>
      </rPr>
      <t>Energy</t>
    </r>
  </si>
  <si>
    <r>
      <t xml:space="preserve">Fundo de Garantia - </t>
    </r>
    <r>
      <rPr>
        <sz val="10"/>
        <color theme="1"/>
        <rFont val="Malgun Gothic"/>
        <family val="2"/>
      </rPr>
      <t>Guarantee Fund</t>
    </r>
  </si>
  <si>
    <r>
      <t xml:space="preserve">Fundos de Investimento - </t>
    </r>
    <r>
      <rPr>
        <sz val="10"/>
        <color theme="1"/>
        <rFont val="Malgun Gothic"/>
        <family val="2"/>
      </rPr>
      <t>Investment Funds</t>
    </r>
  </si>
  <si>
    <r>
      <t xml:space="preserve">Fundos De Pensões - </t>
    </r>
    <r>
      <rPr>
        <sz val="10"/>
        <color theme="1"/>
        <rFont val="Malgun Gothic"/>
        <family val="2"/>
      </rPr>
      <t>Pension Funds</t>
    </r>
  </si>
  <si>
    <r>
      <t xml:space="preserve">Indústria - </t>
    </r>
    <r>
      <rPr>
        <sz val="10"/>
        <color theme="1"/>
        <rFont val="Malgun Gothic"/>
        <family val="2"/>
      </rPr>
      <t>Industry</t>
    </r>
  </si>
  <si>
    <r>
      <t xml:space="preserve">Petrolífero - </t>
    </r>
    <r>
      <rPr>
        <sz val="10"/>
        <color theme="1"/>
        <rFont val="Malgun Gothic"/>
        <family val="2"/>
      </rPr>
      <t>Oil &amp; Gas</t>
    </r>
  </si>
  <si>
    <r>
      <t xml:space="preserve">SDVM - </t>
    </r>
    <r>
      <rPr>
        <sz val="10"/>
        <color theme="1"/>
        <rFont val="Malgun Gothic"/>
        <family val="2"/>
      </rPr>
      <t>Dealers</t>
    </r>
  </si>
  <si>
    <r>
      <t xml:space="preserve">Segurança Social - </t>
    </r>
    <r>
      <rPr>
        <sz val="10"/>
        <color theme="1"/>
        <rFont val="Malgun Gothic"/>
        <family val="2"/>
      </rPr>
      <t>Social Security</t>
    </r>
  </si>
  <si>
    <r>
      <t xml:space="preserve">Seguros - </t>
    </r>
    <r>
      <rPr>
        <sz val="10"/>
        <color theme="1"/>
        <rFont val="Malgun Gothic"/>
        <family val="2"/>
      </rPr>
      <t>Insurance</t>
    </r>
  </si>
  <si>
    <r>
      <t xml:space="preserve">Sociedades de Investimento - </t>
    </r>
    <r>
      <rPr>
        <sz val="10"/>
        <color theme="1"/>
        <rFont val="Malgun Gothic"/>
        <family val="2"/>
      </rPr>
      <t>Investment Companies</t>
    </r>
  </si>
  <si>
    <r>
      <t xml:space="preserve">Sociedades Gestoras de OIC - </t>
    </r>
    <r>
      <rPr>
        <sz val="10"/>
        <color theme="1"/>
        <rFont val="Malgun Gothic"/>
        <family val="2"/>
      </rPr>
      <t>CIS Managers</t>
    </r>
  </si>
  <si>
    <r>
      <t xml:space="preserve">Telecomunicações - </t>
    </r>
    <r>
      <rPr>
        <sz val="10"/>
        <color theme="1"/>
        <rFont val="Malgun Gothic"/>
        <family val="2"/>
      </rPr>
      <t>Telecommucations Sector</t>
    </r>
  </si>
  <si>
    <r>
      <t xml:space="preserve">Banco Nacional - </t>
    </r>
    <r>
      <rPr>
        <sz val="10"/>
        <color theme="1"/>
        <rFont val="Malgun Gothic"/>
        <family val="2"/>
      </rPr>
      <t>Central Bank</t>
    </r>
  </si>
  <si>
    <r>
      <t>Fundo de Garantia -</t>
    </r>
    <r>
      <rPr>
        <sz val="10"/>
        <color theme="1"/>
        <rFont val="Malgun Gothic"/>
        <family val="2"/>
      </rPr>
      <t xml:space="preserve"> Guarantee Fund</t>
    </r>
  </si>
  <si>
    <r>
      <t>Indústria -</t>
    </r>
    <r>
      <rPr>
        <sz val="10"/>
        <color theme="1"/>
        <rFont val="Malgun Gothic"/>
        <family val="2"/>
      </rPr>
      <t xml:space="preserve"> Industry</t>
    </r>
  </si>
  <si>
    <t>Activo Total/ Total Assets</t>
  </si>
  <si>
    <t>Cresc. Activo/ Asset Growth %</t>
  </si>
  <si>
    <t>Crédito a Cliente/ Costumer Loans</t>
  </si>
  <si>
    <t>Cresc. Créd Líq/ Net Credit Growth %</t>
  </si>
  <si>
    <t>Cresc. Margem Financeira/ Financial Margin Growth %</t>
  </si>
  <si>
    <t>Cresc. Prod Bancário/ Banking Income Growth %</t>
  </si>
  <si>
    <t>Cresc. RLE/ Net Income Growth %</t>
  </si>
  <si>
    <t>Custos Operacionais/ Operating Costs %</t>
  </si>
  <si>
    <t>Depósito a Clientes/ Costumer Deposits</t>
  </si>
  <si>
    <t>Cresc. Dep Clie/ Costumer Deposits Growth %</t>
  </si>
  <si>
    <t>Margem Financeira % Activo/ Financial Margin in Assets %</t>
  </si>
  <si>
    <t>Produto Bancário/ Banking Income</t>
  </si>
  <si>
    <t>Rácio de Transformação/ Transformation Ratio</t>
  </si>
  <si>
    <t>Resultados Líquidos/ Net Income</t>
  </si>
  <si>
    <t>Ret. Med CP/ Ave. Return on Equity</t>
  </si>
  <si>
    <t>Retorno Médio dos Activos/ Ave. Return on Assets</t>
  </si>
  <si>
    <t>Solvabilidade/ Solvency</t>
  </si>
  <si>
    <r>
      <t xml:space="preserve">Entidades/ </t>
    </r>
    <r>
      <rPr>
        <b/>
        <sz val="9"/>
        <color theme="0"/>
        <rFont val="Malgun Gothic"/>
        <family val="2"/>
      </rPr>
      <t>Registered Entities</t>
    </r>
  </si>
  <si>
    <r>
      <t xml:space="preserve">Tipologia de Entidade/ </t>
    </r>
    <r>
      <rPr>
        <b/>
        <sz val="9"/>
        <color theme="0"/>
        <rFont val="Malgun Gothic"/>
        <family val="2"/>
      </rPr>
      <t>Type of Entity</t>
    </r>
  </si>
  <si>
    <r>
      <t xml:space="preserve">Personalidade/ </t>
    </r>
    <r>
      <rPr>
        <b/>
        <sz val="9"/>
        <color theme="0"/>
        <rFont val="Malgun Gothic"/>
        <family val="2"/>
      </rPr>
      <t>Personality</t>
    </r>
  </si>
  <si>
    <r>
      <t xml:space="preserve">Data de Registo/ </t>
    </r>
    <r>
      <rPr>
        <b/>
        <sz val="9"/>
        <color theme="0"/>
        <rFont val="Malgun Gothic"/>
        <family val="2"/>
      </rPr>
      <t>Registration Date</t>
    </r>
  </si>
  <si>
    <r>
      <t>Capital Social/</t>
    </r>
    <r>
      <rPr>
        <b/>
        <sz val="9"/>
        <color theme="0"/>
        <rFont val="Malgun Gothic"/>
        <family val="2"/>
      </rPr>
      <t xml:space="preserve"> 
Equity</t>
    </r>
  </si>
  <si>
    <r>
      <t xml:space="preserve">Data de Extinção/ </t>
    </r>
    <r>
      <rPr>
        <b/>
        <sz val="9"/>
        <color theme="0"/>
        <rFont val="Malgun Gothic"/>
        <family val="2"/>
      </rPr>
      <t>Dissolution Date</t>
    </r>
  </si>
  <si>
    <t>Banks</t>
  </si>
  <si>
    <t>Broker</t>
  </si>
  <si>
    <t>Asset Manager</t>
  </si>
  <si>
    <t>Collective Investiment Scheme</t>
  </si>
  <si>
    <t>Real State Appraiser</t>
  </si>
  <si>
    <t>Consultores para Investimento e Analistas Financeiros (CIAF)</t>
  </si>
  <si>
    <t>Entidade Certificadora de PAIOIC (ECPAI)</t>
  </si>
  <si>
    <t>Instituição Financeira Bancária (IFB)</t>
  </si>
  <si>
    <t>Organismo de Investimento Colectivo (OIC)</t>
  </si>
  <si>
    <t>Peritos Avaliadores de Imóveis (PAI)</t>
  </si>
  <si>
    <t>Sociedade Correctora de Valores Mobiliários (SCVM)</t>
  </si>
  <si>
    <t>Sociedade Distribuidora de Valores Mobiliários (SDVM)</t>
  </si>
  <si>
    <t>Sociedade Gestora de Mercados Regulamentados (SGMR)</t>
  </si>
  <si>
    <t>Sociedade Gestora de OIC (SGOIC)</t>
  </si>
  <si>
    <t>Real State Appraiser´s Certification Body</t>
  </si>
  <si>
    <t>Regulated Market Operator</t>
  </si>
  <si>
    <r>
      <rPr>
        <b/>
        <sz val="10"/>
        <rFont val="Malgun Gothic"/>
        <family val="2"/>
      </rPr>
      <t>MBA</t>
    </r>
    <r>
      <rPr>
        <sz val="10"/>
        <rFont val="Malgun Gothic"/>
        <family val="2"/>
      </rPr>
      <t xml:space="preserve"> - Stock Market</t>
    </r>
  </si>
  <si>
    <r>
      <rPr>
        <b/>
        <sz val="10"/>
        <rFont val="Malgun Gothic"/>
        <family val="2"/>
      </rPr>
      <t>MBOP</t>
    </r>
    <r>
      <rPr>
        <sz val="10"/>
        <rFont val="Malgun Gothic"/>
        <family val="2"/>
      </rPr>
      <t xml:space="preserve"> - Corporate Bonds Market</t>
    </r>
  </si>
  <si>
    <r>
      <rPr>
        <b/>
        <sz val="10"/>
        <rFont val="Malgun Gothic"/>
        <family val="2"/>
      </rPr>
      <t>MBTT</t>
    </r>
    <r>
      <rPr>
        <sz val="10"/>
        <rFont val="Malgun Gothic"/>
        <family val="2"/>
      </rPr>
      <t xml:space="preserve"> - Treasury Bonds Market</t>
    </r>
  </si>
  <si>
    <r>
      <rPr>
        <b/>
        <sz val="10"/>
        <rFont val="Malgun Gothic"/>
        <family val="2"/>
      </rPr>
      <t>MOR</t>
    </r>
    <r>
      <rPr>
        <sz val="10"/>
        <rFont val="Malgun Gothic"/>
        <family val="2"/>
      </rPr>
      <t xml:space="preserve"> - Repurchase Agreements Market</t>
    </r>
  </si>
  <si>
    <r>
      <rPr>
        <b/>
        <sz val="10"/>
        <rFont val="Malgun Gothic"/>
        <family val="2"/>
      </rPr>
      <t>MROV</t>
    </r>
    <r>
      <rPr>
        <sz val="10"/>
        <rFont val="Malgun Gothic"/>
        <family val="2"/>
      </rPr>
      <t xml:space="preserve"> - Registration Market</t>
    </r>
  </si>
  <si>
    <t>Dealer</t>
  </si>
  <si>
    <t>Data/ Date</t>
  </si>
  <si>
    <r>
      <t xml:space="preserve">Emitente/ </t>
    </r>
    <r>
      <rPr>
        <b/>
        <sz val="9"/>
        <color theme="0"/>
        <rFont val="Malgun Gothic"/>
        <family val="2"/>
      </rPr>
      <t>Issuer</t>
    </r>
  </si>
  <si>
    <r>
      <t xml:space="preserve">Cotação/ 
</t>
    </r>
    <r>
      <rPr>
        <b/>
        <sz val="9"/>
        <color theme="0"/>
        <rFont val="Malgun Gothic"/>
        <family val="2"/>
      </rPr>
      <t>Price</t>
    </r>
  </si>
  <si>
    <r>
      <t xml:space="preserve">Abertura/ </t>
    </r>
    <r>
      <rPr>
        <b/>
        <sz val="9"/>
        <color theme="0"/>
        <rFont val="Malgun Gothic"/>
        <family val="2"/>
      </rPr>
      <t>Opening Price</t>
    </r>
  </si>
  <si>
    <r>
      <rPr>
        <b/>
        <sz val="10"/>
        <color theme="0"/>
        <rFont val="Malgun Gothic"/>
        <family val="2"/>
      </rPr>
      <t>Fecho/</t>
    </r>
    <r>
      <rPr>
        <b/>
        <sz val="9"/>
        <color theme="0"/>
        <rFont val="Malgun Gothic"/>
        <family val="2"/>
      </rPr>
      <t xml:space="preserve"> Closing Price</t>
    </r>
  </si>
  <si>
    <r>
      <t xml:space="preserve">Quantidade Negociada/ </t>
    </r>
    <r>
      <rPr>
        <b/>
        <sz val="9"/>
        <color theme="0"/>
        <rFont val="Malgun Gothic"/>
        <family val="2"/>
      </rPr>
      <t>Traded Volume</t>
    </r>
  </si>
  <si>
    <r>
      <t xml:space="preserve">Número de Acções/ </t>
    </r>
    <r>
      <rPr>
        <b/>
        <sz val="9"/>
        <color theme="0"/>
        <rFont val="Malgun Gothic"/>
        <family val="2"/>
      </rPr>
      <t>Number of Shares</t>
    </r>
  </si>
  <si>
    <r>
      <t xml:space="preserve">Capitalização Bolsita/ </t>
    </r>
    <r>
      <rPr>
        <b/>
        <sz val="9"/>
        <color theme="0"/>
        <rFont val="Malgun Gothic"/>
        <family val="2"/>
      </rPr>
      <t>Market Capitalization</t>
    </r>
  </si>
  <si>
    <r>
      <t xml:space="preserve">Fonte/ </t>
    </r>
    <r>
      <rPr>
        <b/>
        <sz val="9"/>
        <color theme="1"/>
        <rFont val="Malgun Gothic"/>
        <family val="2"/>
      </rPr>
      <t>Souce</t>
    </r>
    <r>
      <rPr>
        <b/>
        <sz val="10"/>
        <color theme="1"/>
        <rFont val="Malgun Gothic"/>
        <family val="2"/>
      </rPr>
      <t>: BODIVA</t>
    </r>
  </si>
  <si>
    <r>
      <t xml:space="preserve">Sociedade Gestora/ </t>
    </r>
    <r>
      <rPr>
        <b/>
        <sz val="9"/>
        <color theme="0"/>
        <rFont val="Malgun Gothic"/>
        <family val="2"/>
      </rPr>
      <t>Asset Manager</t>
    </r>
  </si>
  <si>
    <r>
      <t xml:space="preserve">Data de Extinção/ </t>
    </r>
    <r>
      <rPr>
        <sz val="9"/>
        <color theme="0"/>
        <rFont val="Malgun Gothic"/>
        <family val="2"/>
      </rPr>
      <t>Dissolution Date</t>
    </r>
  </si>
  <si>
    <t>Estado/ Status</t>
  </si>
  <si>
    <t>Activo/ Assets</t>
  </si>
  <si>
    <t>Passivo/ Liabilities</t>
  </si>
  <si>
    <t>VLG/ NAV</t>
  </si>
  <si>
    <r>
      <t xml:space="preserve">Activo/ </t>
    </r>
    <r>
      <rPr>
        <b/>
        <sz val="9"/>
        <color theme="0"/>
        <rFont val="Malgun Gothic"/>
        <family val="2"/>
      </rPr>
      <t>Assets</t>
    </r>
  </si>
  <si>
    <t>Modalidade/ Type</t>
  </si>
  <si>
    <t xml:space="preserve">Categoria/ Class </t>
  </si>
  <si>
    <r>
      <t xml:space="preserve">Em comercialização </t>
    </r>
    <r>
      <rPr>
        <sz val="9"/>
        <rFont val="Malgun Gothic"/>
        <family val="2"/>
      </rPr>
      <t>- On Sale</t>
    </r>
  </si>
  <si>
    <r>
      <t xml:space="preserve">OIC não registado - </t>
    </r>
    <r>
      <rPr>
        <sz val="9"/>
        <rFont val="Malgun Gothic"/>
        <family val="2"/>
      </rPr>
      <t>CIS not Registered Yet</t>
    </r>
  </si>
  <si>
    <r>
      <t xml:space="preserve">Informação em falta - </t>
    </r>
    <r>
      <rPr>
        <sz val="9"/>
        <rFont val="Malgun Gothic"/>
        <family val="2"/>
      </rPr>
      <t>Missing Information</t>
    </r>
  </si>
  <si>
    <r>
      <t xml:space="preserve">Em Liquidação </t>
    </r>
    <r>
      <rPr>
        <sz val="9"/>
        <rFont val="Malgun Gothic"/>
        <family val="2"/>
      </rPr>
      <t>- In Dissolution</t>
    </r>
  </si>
  <si>
    <t>Extinto - Dissolved</t>
  </si>
  <si>
    <r>
      <t xml:space="preserve">Extinto </t>
    </r>
    <r>
      <rPr>
        <sz val="9"/>
        <rFont val="Malgun Gothic"/>
        <family val="2"/>
      </rPr>
      <t>- Dissolved</t>
    </r>
  </si>
  <si>
    <t>Suspenso - Suspended</t>
  </si>
  <si>
    <r>
      <t xml:space="preserve">Suspenso </t>
    </r>
    <r>
      <rPr>
        <sz val="9"/>
        <rFont val="Malgun Gothic"/>
        <family val="2"/>
      </rPr>
      <t>-</t>
    </r>
    <r>
      <rPr>
        <b/>
        <sz val="9"/>
        <rFont val="Malgun Gothic"/>
        <family val="2"/>
      </rPr>
      <t xml:space="preserve"> </t>
    </r>
    <r>
      <rPr>
        <sz val="9"/>
        <rFont val="Malgun Gothic"/>
        <family val="2"/>
      </rPr>
      <t>Suspended</t>
    </r>
  </si>
  <si>
    <t>Siglas</t>
  </si>
  <si>
    <r>
      <t xml:space="preserve">FCR (Fundo de Capital Risco) - </t>
    </r>
    <r>
      <rPr>
        <sz val="9"/>
        <rFont val="Malgun Gothic"/>
        <family val="2"/>
      </rPr>
      <t>Venture Capital Fund</t>
    </r>
  </si>
  <si>
    <r>
      <t xml:space="preserve">FEIVM (Fundo Especial de Investimento em Valores Mobiliários) - </t>
    </r>
    <r>
      <rPr>
        <sz val="9"/>
        <rFont val="Malgun Gothic"/>
        <family val="2"/>
      </rPr>
      <t>Special Securities Investment Fund</t>
    </r>
  </si>
  <si>
    <r>
      <t xml:space="preserve">OIC/ </t>
    </r>
    <r>
      <rPr>
        <sz val="10"/>
        <color theme="0"/>
        <rFont val="Malgun Gothic"/>
        <family val="2"/>
      </rPr>
      <t>CIS</t>
    </r>
  </si>
  <si>
    <r>
      <t xml:space="preserve">FII (Fundo de Investimento Imobiliário) - </t>
    </r>
    <r>
      <rPr>
        <sz val="9"/>
        <rFont val="Malgun Gothic"/>
        <family val="2"/>
      </rPr>
      <t>Real Estate Investment Fund</t>
    </r>
  </si>
  <si>
    <r>
      <t>FIM (Fundo de Investimento em Valores Mobiliários) -</t>
    </r>
    <r>
      <rPr>
        <sz val="9"/>
        <rFont val="Malgun Gothic"/>
        <family val="2"/>
      </rPr>
      <t xml:space="preserve"> Securities Investment Fund</t>
    </r>
  </si>
  <si>
    <r>
      <t xml:space="preserve">SCR (Sociedade de Capital de Risco) - </t>
    </r>
    <r>
      <rPr>
        <sz val="9"/>
        <rFont val="Malgun Gothic"/>
        <family val="2"/>
      </rPr>
      <t>Venture Capital Firm</t>
    </r>
  </si>
  <si>
    <r>
      <t xml:space="preserve">SII (Sociedade de Investimento Imobiliário) - </t>
    </r>
    <r>
      <rPr>
        <sz val="9"/>
        <rFont val="Malgun Gothic"/>
        <family val="2"/>
      </rPr>
      <t>Real Estate Firm</t>
    </r>
  </si>
  <si>
    <t>Em comercialização - On Sale</t>
  </si>
  <si>
    <t>OIC não registado - CIS not Registered Yet</t>
  </si>
  <si>
    <t>Informação em falta - Missing Information</t>
  </si>
  <si>
    <t>Em Liquidação - In Dissolution</t>
  </si>
  <si>
    <r>
      <t xml:space="preserve">Agropecuária - </t>
    </r>
    <r>
      <rPr>
        <sz val="10"/>
        <color theme="1"/>
        <rFont val="Malgun Gothic"/>
        <family val="2"/>
      </rPr>
      <t>Agribusiness</t>
    </r>
  </si>
  <si>
    <r>
      <t xml:space="preserve">Outros - </t>
    </r>
    <r>
      <rPr>
        <sz val="10"/>
        <color theme="1"/>
        <rFont val="Malgun Gothic"/>
        <family val="2"/>
      </rPr>
      <t>Others</t>
    </r>
  </si>
  <si>
    <t>Assets</t>
  </si>
  <si>
    <r>
      <t xml:space="preserve">    </t>
    </r>
    <r>
      <rPr>
        <b/>
        <u/>
        <sz val="16"/>
        <rFont val="Malgun Gothic"/>
        <family val="2"/>
      </rPr>
      <t>Cash and Equivalents</t>
    </r>
  </si>
  <si>
    <t xml:space="preserve">       Cash</t>
  </si>
  <si>
    <t xml:space="preserve">       Deposits</t>
  </si>
  <si>
    <t xml:space="preserve">          Short-term Deposits</t>
  </si>
  <si>
    <t xml:space="preserve">          Long-term Deposits</t>
  </si>
  <si>
    <r>
      <t xml:space="preserve">    </t>
    </r>
    <r>
      <rPr>
        <b/>
        <u/>
        <sz val="16"/>
        <rFont val="Malgun Gothic"/>
        <family val="2"/>
      </rPr>
      <t>Financial Investments</t>
    </r>
  </si>
  <si>
    <t xml:space="preserve">     Third-Party Securities Purchase Transactions with Repurchase Agreements</t>
  </si>
  <si>
    <t>Third-Party Securities Sale Transactions with 
Repurchase Agreements</t>
  </si>
  <si>
    <r>
      <t xml:space="preserve">    </t>
    </r>
    <r>
      <rPr>
        <b/>
        <u/>
        <sz val="16"/>
        <rFont val="Malgun Gothic"/>
        <family val="2"/>
      </rPr>
      <t>Securities</t>
    </r>
  </si>
  <si>
    <t xml:space="preserve">      Fixed Income Securities</t>
  </si>
  <si>
    <r>
      <t xml:space="preserve">    </t>
    </r>
    <r>
      <rPr>
        <b/>
        <u/>
        <sz val="16"/>
        <rFont val="Malgun Gothic"/>
        <family val="2"/>
      </rPr>
      <t>Equity Interests</t>
    </r>
  </si>
  <si>
    <t xml:space="preserve">      Shares</t>
  </si>
  <si>
    <r>
      <t xml:space="preserve">    </t>
    </r>
    <r>
      <rPr>
        <b/>
        <u/>
        <sz val="16"/>
        <rFont val="Malgun Gothic"/>
        <family val="2"/>
      </rPr>
      <t>Derivatives</t>
    </r>
  </si>
  <si>
    <t xml:space="preserve">      Receivables from Forward Contracts</t>
  </si>
  <si>
    <r>
      <t xml:space="preserve">    </t>
    </r>
    <r>
      <rPr>
        <b/>
        <u/>
        <sz val="16"/>
        <rFont val="Malgun Gothic"/>
        <family val="2"/>
      </rPr>
      <t>Receivables</t>
    </r>
  </si>
  <si>
    <t xml:space="preserve">       Income Receivables</t>
  </si>
  <si>
    <t xml:space="preserve">       Securitizable Credits</t>
  </si>
  <si>
    <t xml:space="preserve">       Receivables from Managed Companies</t>
  </si>
  <si>
    <t xml:space="preserve">       Accounts receivable</t>
  </si>
  <si>
    <t xml:space="preserve">       Accruals and Deferrals</t>
  </si>
  <si>
    <r>
      <t xml:space="preserve">    </t>
    </r>
    <r>
      <rPr>
        <b/>
        <u/>
        <sz val="16"/>
        <rFont val="Malgun Gothic"/>
        <family val="2"/>
      </rPr>
      <t>Securities Trading and Brokerage</t>
    </r>
  </si>
  <si>
    <t xml:space="preserve">      Accrued Provisions</t>
  </si>
  <si>
    <r>
      <t xml:space="preserve">    </t>
    </r>
    <r>
      <rPr>
        <b/>
        <u/>
        <sz val="16"/>
        <rFont val="Malgun Gothic"/>
        <family val="2"/>
      </rPr>
      <t>Property Assets</t>
    </r>
  </si>
  <si>
    <t xml:space="preserve">      Constructions</t>
  </si>
  <si>
    <t xml:space="preserve">      Tangible Fixed Assets of the Company</t>
  </si>
  <si>
    <t>Total Assets</t>
  </si>
  <si>
    <t>Liabilities</t>
  </si>
  <si>
    <r>
      <rPr>
        <b/>
        <sz val="16"/>
        <rFont val="Malgun Gothic"/>
        <family val="2"/>
      </rPr>
      <t xml:space="preserve">    </t>
    </r>
    <r>
      <rPr>
        <b/>
        <u/>
        <sz val="16"/>
        <rFont val="Malgun Gothic"/>
        <family val="2"/>
      </rPr>
      <t>Other Liabilities</t>
    </r>
  </si>
  <si>
    <t xml:space="preserve">      Other Social or Statutory Liabilities</t>
  </si>
  <si>
    <t xml:space="preserve">      Other Tax Liabilities</t>
  </si>
  <si>
    <t xml:space="preserve">      Loans Received</t>
  </si>
  <si>
    <t xml:space="preserve">      Advance for Property Sale</t>
  </si>
  <si>
    <t xml:space="preserve">      Miscellaneous Liabilities</t>
  </si>
  <si>
    <t xml:space="preserve">      Provisions for Other Risks</t>
  </si>
  <si>
    <t xml:space="preserve">      Shareholders</t>
  </si>
  <si>
    <t>Total Liabilities</t>
  </si>
  <si>
    <t xml:space="preserve">    Equity</t>
  </si>
  <si>
    <t xml:space="preserve">    Accumulated Profits and Losses</t>
  </si>
  <si>
    <t xml:space="preserve">    Securitization Units</t>
  </si>
  <si>
    <t xml:space="preserve">    Reserves</t>
  </si>
  <si>
    <t xml:space="preserve">      Intangible Assets of the Company</t>
  </si>
  <si>
    <t xml:space="preserve">    Distributed Profits</t>
  </si>
  <si>
    <t xml:space="preserve">    Net Income for the Period</t>
  </si>
  <si>
    <t xml:space="preserve">    Supplementary Installments</t>
  </si>
  <si>
    <t>ASSETS</t>
  </si>
  <si>
    <t>Cash and Equivalents</t>
  </si>
  <si>
    <t>Cash</t>
  </si>
  <si>
    <t>Deposits</t>
  </si>
  <si>
    <t xml:space="preserve">        Short-term Deposits</t>
  </si>
  <si>
    <t xml:space="preserve">        Long-term Deposits</t>
  </si>
  <si>
    <t>Securities</t>
  </si>
  <si>
    <t>Held for Trading</t>
  </si>
  <si>
    <t>Held to Maturity</t>
  </si>
  <si>
    <t>Credits in the Payment System</t>
  </si>
  <si>
    <t>Receivables from Pending Settlement Transactions</t>
  </si>
  <si>
    <t>Other Receivables</t>
  </si>
  <si>
    <t>Other Tax-Related Amounts</t>
  </si>
  <si>
    <t>Other Civil-Related Amounts</t>
  </si>
  <si>
    <t>Other Administrative and Commercial-Related Amounts</t>
  </si>
  <si>
    <t>Tangible and Intangible Fixed Assets</t>
  </si>
  <si>
    <t>Tangible Fixed Assets</t>
  </si>
  <si>
    <t>Intangible Assets</t>
  </si>
  <si>
    <t>TOTAL ASSETS</t>
  </si>
  <si>
    <t>LIABILITIES</t>
  </si>
  <si>
    <t>Advances from Customers</t>
  </si>
  <si>
    <t>Other Liabilities</t>
  </si>
  <si>
    <t>Other Social or Statutory Liabilities</t>
  </si>
  <si>
    <t>Other Tax Liabilities</t>
  </si>
  <si>
    <t>Other Civil Liabilities</t>
  </si>
  <si>
    <t>Other Administrative and Commercial Liabilities</t>
  </si>
  <si>
    <t>TOTAL LIABILITIES</t>
  </si>
  <si>
    <t>Share Capital</t>
  </si>
  <si>
    <t>Additional Installments</t>
  </si>
  <si>
    <t>Reserves and Funds</t>
  </si>
  <si>
    <t>Potential Earnings</t>
  </si>
  <si>
    <t>Retained Earnings</t>
  </si>
  <si>
    <t>Accumulated Profits and Losses</t>
  </si>
  <si>
    <t>Net Income for the Period</t>
  </si>
  <si>
    <t>SHAREHOLDERS' EQUITY</t>
  </si>
  <si>
    <t>OIC/CIS</t>
  </si>
  <si>
    <r>
      <t xml:space="preserve">Data/ </t>
    </r>
    <r>
      <rPr>
        <b/>
        <sz val="9"/>
        <color theme="0"/>
        <rFont val="Malgun Gothic"/>
        <family val="2"/>
      </rPr>
      <t>Date</t>
    </r>
  </si>
  <si>
    <t>SGOIC/ CIS Manager</t>
  </si>
  <si>
    <t>1. Outros activos/ Other Assets</t>
  </si>
  <si>
    <t>3. Títulos e Valores Mobiliários/ Securities</t>
  </si>
  <si>
    <r>
      <rPr>
        <b/>
        <sz val="9"/>
        <color theme="1"/>
        <rFont val="Malgun Gothic"/>
        <family val="2"/>
      </rPr>
      <t>OT-BT</t>
    </r>
    <r>
      <rPr>
        <sz val="9"/>
        <color theme="1"/>
        <rFont val="Malgun Gothic"/>
        <family val="2"/>
      </rPr>
      <t xml:space="preserve"> - Treasury Bonds indexed to Treasury Bonds</t>
    </r>
  </si>
  <si>
    <t>4. Disponibilidades/ Cash and Equivalents</t>
  </si>
  <si>
    <t xml:space="preserve"> 5. Negociação e Intermediação de Valores/ Securities Trading and Brokerage</t>
  </si>
  <si>
    <t xml:space="preserve">      Miscellaneous Receivebles</t>
  </si>
  <si>
    <t>6. Adiantamento P/ Conta Imóveis/ Advance for Property Purchase</t>
  </si>
  <si>
    <t>7. Créditos/ Receivables</t>
  </si>
  <si>
    <t>II TRI 2024</t>
  </si>
  <si>
    <t>III TRI 2024</t>
  </si>
  <si>
    <t>2022 (OGE)</t>
  </si>
  <si>
    <t>2025 (OGE)</t>
  </si>
  <si>
    <t>Access</t>
  </si>
  <si>
    <r>
      <t>Valores expressos em kwanzas (</t>
    </r>
    <r>
      <rPr>
        <i/>
        <sz val="11"/>
        <color theme="1"/>
        <rFont val="Malgun Gothic"/>
        <family val="2"/>
      </rPr>
      <t>in kwanzas</t>
    </r>
    <r>
      <rPr>
        <sz val="11"/>
        <color theme="1"/>
        <rFont val="Malgun Gothic"/>
        <family val="2"/>
      </rPr>
      <t>)</t>
    </r>
  </si>
  <si>
    <t>Singular</t>
  </si>
  <si>
    <t>Heguel Patrício Pereira Ndembo</t>
  </si>
  <si>
    <t xml:space="preserve">PC Património Global </t>
  </si>
  <si>
    <t>BFA Flash Golden</t>
  </si>
  <si>
    <t>Capital Plus - FCR</t>
  </si>
  <si>
    <t>BCS Multiplica</t>
  </si>
  <si>
    <t>Nota de suspensão: 01/12/2022</t>
  </si>
  <si>
    <t>Heureux – Gestão e Serviços, Lda</t>
  </si>
  <si>
    <t xml:space="preserve">David Bambi António </t>
  </si>
  <si>
    <t xml:space="preserve">Simão Manuel Gamba </t>
  </si>
  <si>
    <t>Márcia Alexandrina da Costa Baptista Zacambo</t>
  </si>
  <si>
    <t>Álvaro Lutukuta Vatuva</t>
  </si>
  <si>
    <t>Paulo Jorge da Costa da Cruz</t>
  </si>
  <si>
    <t>Distribuidora Valor – SDVM, S.A.</t>
  </si>
  <si>
    <t>KASSAI – SGOIC, (SU), S.A</t>
  </si>
  <si>
    <t>BLACK N SHARE SGOIC, S.A,</t>
  </si>
  <si>
    <t xml:space="preserve">       Operações de Compra de Títulos de Terceiros com Acordo de Revenda</t>
  </si>
  <si>
    <t xml:space="preserve">       Operações de Venda de Títulos de Terceiros com Acordo de Revenda</t>
  </si>
  <si>
    <t>Outras Captações</t>
  </si>
  <si>
    <t>Dívidas Subordinadas</t>
  </si>
  <si>
    <t>Provisões para Responsabilidades Prováveis de Natureza Civel</t>
  </si>
  <si>
    <t>Provisões para Responsabilidades Prováveis de Natureza Administrativa e de Comercialização</t>
  </si>
  <si>
    <t>Provisões para Responsabilidade Prováveis com Pessoal</t>
  </si>
  <si>
    <t>TOTAL CAPITAIS PRÓPRIOS E DOS PASSIVOS</t>
  </si>
  <si>
    <t xml:space="preserve">    Financial Investments</t>
  </si>
  <si>
    <t xml:space="preserve">        Third-Party Securities Purchase Transactions with Repurchase Agreements</t>
  </si>
  <si>
    <t xml:space="preserve">        Third-Party Securities Sale Transactions with Repurchase Agreements</t>
  </si>
  <si>
    <t>Subordinated Debt</t>
  </si>
  <si>
    <t xml:space="preserve">    Prémio de Emissão</t>
  </si>
  <si>
    <t>Outros</t>
  </si>
  <si>
    <t xml:space="preserve"> ÁUREA</t>
  </si>
  <si>
    <t>Capital Fixo</t>
  </si>
  <si>
    <t>Data de Registo/ Registration Date</t>
  </si>
  <si>
    <t>Data de Extinção/ Dissolution Date</t>
  </si>
  <si>
    <t>BFA Gestão de Activos, SGOIC</t>
  </si>
  <si>
    <t>SUBTOTAL</t>
  </si>
  <si>
    <t>Colectiva/ Collective</t>
  </si>
  <si>
    <t xml:space="preserve">    Resultados Potenciais</t>
  </si>
  <si>
    <t>Shareholders' Equity</t>
  </si>
  <si>
    <t>Total dos Fundos Próprios</t>
  </si>
  <si>
    <t>Standard Gestão de Activos, SGOIC</t>
  </si>
  <si>
    <r>
      <t xml:space="preserve">Variação trimestre/trimester
</t>
    </r>
    <r>
      <rPr>
        <b/>
        <sz val="9"/>
        <color theme="0"/>
        <rFont val="Malgun Gothic"/>
        <family val="2"/>
      </rPr>
      <t>Quarterly change</t>
    </r>
  </si>
  <si>
    <r>
      <t xml:space="preserve">Variação Homóloga/                                                   </t>
    </r>
    <r>
      <rPr>
        <b/>
        <sz val="9"/>
        <color theme="0"/>
        <rFont val="Malgun Gothic"/>
        <family val="2"/>
      </rPr>
      <t>Year-on-year change</t>
    </r>
  </si>
  <si>
    <r>
      <t>Valores em mil milhões de kwanzas (</t>
    </r>
    <r>
      <rPr>
        <i/>
        <sz val="10"/>
        <rFont val="Malgun Gothic"/>
        <family val="2"/>
      </rPr>
      <t>Values are expressed in billions of</t>
    </r>
    <r>
      <rPr>
        <sz val="10"/>
        <rFont val="Malgun Gothic"/>
        <family val="2"/>
      </rPr>
      <t xml:space="preserve"> kwanzas)</t>
    </r>
  </si>
  <si>
    <r>
      <t>Valores em mil milhões de kwanzas (</t>
    </r>
    <r>
      <rPr>
        <i/>
        <sz val="10"/>
        <rFont val="Malgun Gothic"/>
        <family val="2"/>
      </rPr>
      <t>Values are expressed in millions of</t>
    </r>
    <r>
      <rPr>
        <sz val="10"/>
        <rFont val="Malgun Gothic"/>
        <family val="2"/>
      </rPr>
      <t xml:space="preserve"> kwanzas)</t>
    </r>
  </si>
  <si>
    <r>
      <t>Valores expressos em kwanzas (</t>
    </r>
    <r>
      <rPr>
        <i/>
        <sz val="11"/>
        <color theme="1"/>
        <rFont val="Malgun Gothic"/>
        <family val="2"/>
      </rPr>
      <t>Values are expressed</t>
    </r>
    <r>
      <rPr>
        <sz val="11"/>
        <color theme="1"/>
        <rFont val="Malgun Gothic"/>
        <family val="2"/>
      </rPr>
      <t xml:space="preserve"> </t>
    </r>
    <r>
      <rPr>
        <i/>
        <sz val="11"/>
        <color theme="1"/>
        <rFont val="Malgun Gothic"/>
        <family val="2"/>
      </rPr>
      <t>in kwanzas</t>
    </r>
    <r>
      <rPr>
        <sz val="11"/>
        <color theme="1"/>
        <rFont val="Malgun Gothic"/>
        <family val="2"/>
      </rPr>
      <t>)</t>
    </r>
  </si>
  <si>
    <r>
      <t>Valores em milhões de Dólares (</t>
    </r>
    <r>
      <rPr>
        <i/>
        <sz val="10"/>
        <color theme="1"/>
        <rFont val="Malgun Gothic"/>
        <family val="2"/>
      </rPr>
      <t>Values are expressed</t>
    </r>
    <r>
      <rPr>
        <sz val="10"/>
        <color theme="1"/>
        <rFont val="Malgun Gothic"/>
        <family val="2"/>
      </rPr>
      <t xml:space="preserve"> </t>
    </r>
    <r>
      <rPr>
        <i/>
        <sz val="10"/>
        <color theme="1"/>
        <rFont val="Malgun Gothic"/>
        <family val="2"/>
      </rPr>
      <t>in millions USD</t>
    </r>
    <r>
      <rPr>
        <sz val="10"/>
        <color theme="1"/>
        <rFont val="Malgun Gothic"/>
        <family val="2"/>
      </rPr>
      <t>)</t>
    </r>
  </si>
  <si>
    <r>
      <t xml:space="preserve">Valores em mil milhões de kwanzas </t>
    </r>
    <r>
      <rPr>
        <i/>
        <sz val="10"/>
        <rFont val="Malgun Gothic"/>
        <family val="2"/>
      </rPr>
      <t>(Values are expressed in billions of kwanzas)</t>
    </r>
  </si>
  <si>
    <r>
      <t>Fonte/</t>
    </r>
    <r>
      <rPr>
        <b/>
        <sz val="9"/>
        <color theme="1"/>
        <rFont val="Malgun Gothic"/>
        <family val="2"/>
      </rPr>
      <t>source</t>
    </r>
    <r>
      <rPr>
        <b/>
        <sz val="10"/>
        <color theme="1"/>
        <rFont val="Malgun Gothic"/>
        <family val="2"/>
      </rPr>
      <t>: CMC</t>
    </r>
  </si>
  <si>
    <r>
      <t>Valores expressos em kwanzas (</t>
    </r>
    <r>
      <rPr>
        <i/>
        <sz val="11"/>
        <color theme="1"/>
        <rFont val="Malgun Gothic"/>
        <family val="2"/>
      </rPr>
      <t>Values are expressed in kwanzas</t>
    </r>
    <r>
      <rPr>
        <sz val="11"/>
        <color theme="1"/>
        <rFont val="Malgun Gothic"/>
        <family val="2"/>
      </rPr>
      <t>)</t>
    </r>
  </si>
  <si>
    <t>Fechado/ Close-ended</t>
  </si>
  <si>
    <t>Aberto/ Open-ended</t>
  </si>
  <si>
    <t>Activo/ Active</t>
  </si>
  <si>
    <t>Em Liquidação/ In Dissolution</t>
  </si>
  <si>
    <t>Em Comercialização/ On Sale</t>
  </si>
  <si>
    <t>Extinto/ Dissolved</t>
  </si>
  <si>
    <t xml:space="preserve">Fechado/ Close-ended </t>
  </si>
  <si>
    <t xml:space="preserve">Aberto/ Open-ended </t>
  </si>
  <si>
    <t>Capital Fixo/ Close-ended company</t>
  </si>
  <si>
    <t>Sociedade Gestora/ Asset Manager</t>
  </si>
  <si>
    <t>OIC/ CIS</t>
  </si>
  <si>
    <r>
      <t xml:space="preserve">Índice de Preços no Consumidor/  </t>
    </r>
    <r>
      <rPr>
        <b/>
        <sz val="9"/>
        <color theme="0"/>
        <rFont val="Malgun Gothic"/>
        <family val="2"/>
      </rPr>
      <t>Consumer Price Index</t>
    </r>
  </si>
  <si>
    <t>TOTAL SHAREHOLDERS' EQUITY</t>
  </si>
  <si>
    <t xml:space="preserve"> TOTAL SHAREHOLDERS' EQUITY + LIABILITIES</t>
  </si>
  <si>
    <t>Total Shareholders' Equity</t>
  </si>
  <si>
    <t>Total Liabilities + Shareholders' Equity</t>
  </si>
  <si>
    <t xml:space="preserve">    Issue Premium</t>
  </si>
  <si>
    <r>
      <t xml:space="preserve">Montante Negociado/ </t>
    </r>
    <r>
      <rPr>
        <b/>
        <sz val="9"/>
        <color theme="0"/>
        <rFont val="Malgun Gothic"/>
        <family val="2"/>
      </rPr>
      <t>Traded Amount</t>
    </r>
  </si>
  <si>
    <r>
      <t xml:space="preserve">Estado/
 </t>
    </r>
    <r>
      <rPr>
        <b/>
        <sz val="9"/>
        <color theme="0"/>
        <rFont val="Malgun Gothic"/>
        <family val="2"/>
      </rPr>
      <t>Status</t>
    </r>
  </si>
  <si>
    <t>BFA RENDIMENTO FLEX</t>
  </si>
  <si>
    <t>Astary Consulting – Prestação de Serviços e Comércio, Lda</t>
  </si>
  <si>
    <t>Eaglestone Acções I</t>
  </si>
  <si>
    <t>Activo/Active</t>
  </si>
  <si>
    <t>Cancelado/Canceled</t>
  </si>
  <si>
    <t>Extinto/Dissolved</t>
  </si>
  <si>
    <t>Em Liquidação/In Dissolution</t>
  </si>
  <si>
    <t>Em Comercialização/On sale</t>
  </si>
  <si>
    <t>Suspenso/Suspended</t>
  </si>
  <si>
    <t>LANDMARK – CONSULTORIA E AVALIAÇÃO IMOBILIÁRIA, LDA.</t>
  </si>
  <si>
    <t>2025</t>
  </si>
  <si>
    <t>Resultado Líquido do Exercício</t>
  </si>
  <si>
    <t>Outras Captações Contratadas</t>
  </si>
  <si>
    <t>Prepayments to Suppliers</t>
  </si>
  <si>
    <t>Liabilities in the Payment System</t>
  </si>
  <si>
    <t>Other Sources of Funding</t>
  </si>
  <si>
    <t>Provisions for Contingent Liabilities</t>
  </si>
  <si>
    <t>Provisions for Contingent Tax Liabilities</t>
  </si>
  <si>
    <t>Provisions for Contingent Civil Liabilities</t>
  </si>
  <si>
    <t>Provisions for Contingent Administrative and Commercial Liabilities</t>
  </si>
  <si>
    <t>Provisions for Contingent Liabilities with Employees</t>
  </si>
  <si>
    <t>Proveitos Diferidos</t>
  </si>
  <si>
    <t>Deferred Income</t>
  </si>
  <si>
    <t>Other Contractual Fundings</t>
  </si>
  <si>
    <r>
      <t xml:space="preserve">Var. Acumulada ao Longo do Ano
</t>
    </r>
    <r>
      <rPr>
        <b/>
        <sz val="9"/>
        <color theme="0"/>
        <rFont val="Malgun Gothic"/>
        <family val="2"/>
      </rPr>
      <t>Year-to-date change</t>
    </r>
  </si>
  <si>
    <t>IV TRI 2024</t>
  </si>
  <si>
    <r>
      <t xml:space="preserve">Taxa BNA/
</t>
    </r>
    <r>
      <rPr>
        <b/>
        <sz val="9"/>
        <color theme="0"/>
        <rFont val="Malgun Gothic"/>
        <family val="2"/>
      </rPr>
      <t>Central Bank ref. rate</t>
    </r>
  </si>
  <si>
    <r>
      <t xml:space="preserve">Facilidade de Cedência/
</t>
    </r>
    <r>
      <rPr>
        <b/>
        <sz val="9"/>
        <color theme="0"/>
        <rFont val="Malgun Gothic"/>
        <family val="2"/>
      </rPr>
      <t>Ease of Lending</t>
    </r>
  </si>
  <si>
    <r>
      <t xml:space="preserve">Facilidade de Absorção/
</t>
    </r>
    <r>
      <rPr>
        <b/>
        <sz val="9"/>
        <color theme="0"/>
        <rFont val="Malgun Gothic"/>
        <family val="2"/>
      </rPr>
      <t>Deposit facility (absorption capicity)</t>
    </r>
  </si>
  <si>
    <r>
      <t xml:space="preserve">Coef. De Reservas em ME/
</t>
    </r>
    <r>
      <rPr>
        <b/>
        <sz val="9"/>
        <color theme="0"/>
        <rFont val="Malgun Gothic"/>
        <family val="2"/>
      </rPr>
      <t>Required currency ratio in Foreign Currency</t>
    </r>
  </si>
  <si>
    <r>
      <t>Emissão/</t>
    </r>
    <r>
      <rPr>
        <b/>
        <sz val="9"/>
        <color theme="0"/>
        <rFont val="Malgun Gothic"/>
        <family val="2"/>
      </rPr>
      <t>Issuance</t>
    </r>
  </si>
  <si>
    <t xml:space="preserve">       other revenues</t>
  </si>
  <si>
    <t xml:space="preserve">    Capital Revenues</t>
  </si>
  <si>
    <t>Information and Communication</t>
  </si>
  <si>
    <t>Financial  Sector Insurance and Pension Founds</t>
  </si>
  <si>
    <t>Real Estate</t>
  </si>
  <si>
    <t>Consulting, Science and Similar Activities</t>
  </si>
  <si>
    <t>Healthcare and Social Services</t>
  </si>
  <si>
    <t>Performing Arts, Sports and Recreational Activities</t>
  </si>
  <si>
    <t>Foreign entities/institutions</t>
  </si>
  <si>
    <t>Individuals</t>
  </si>
  <si>
    <t>Pending Obligations in the Payment System</t>
  </si>
  <si>
    <r>
      <rPr>
        <b/>
        <sz val="9"/>
        <color theme="1"/>
        <rFont val="Malgun Gothic"/>
        <family val="2"/>
      </rPr>
      <t>UP -</t>
    </r>
    <r>
      <rPr>
        <sz val="9"/>
        <color theme="1"/>
        <rFont val="Malgun Gothic"/>
        <family val="2"/>
      </rPr>
      <t xml:space="preserve"> Unit Shares</t>
    </r>
  </si>
  <si>
    <r>
      <rPr>
        <b/>
        <sz val="10"/>
        <rFont val="Malgun Gothic"/>
        <family val="2"/>
      </rPr>
      <t>MBUP -</t>
    </r>
    <r>
      <rPr>
        <sz val="10"/>
        <rFont val="Malgun Gothic"/>
        <family val="2"/>
      </rPr>
      <t xml:space="preserve"> CIS Unit Share Market</t>
    </r>
  </si>
  <si>
    <r>
      <t xml:space="preserve">Transportes - </t>
    </r>
    <r>
      <rPr>
        <sz val="10"/>
        <color theme="1"/>
        <rFont val="Malgun Gothic"/>
        <family val="2"/>
      </rPr>
      <t>Transportation</t>
    </r>
  </si>
  <si>
    <t>BODIVA</t>
  </si>
  <si>
    <t>ENSA</t>
  </si>
  <si>
    <t>2. Activos Imobiliários/ Real State Assets</t>
  </si>
  <si>
    <t>Total</t>
  </si>
  <si>
    <t xml:space="preserve">Total </t>
  </si>
  <si>
    <t>SCVM</t>
  </si>
  <si>
    <r>
      <t xml:space="preserve">SCVM - </t>
    </r>
    <r>
      <rPr>
        <sz val="10"/>
        <color theme="1"/>
        <rFont val="Malgun Gothic"/>
        <family val="2"/>
      </rPr>
      <t>Brokers</t>
    </r>
  </si>
  <si>
    <t>BNSC</t>
  </si>
  <si>
    <t>Investiment Consultants and Financial Analysts</t>
  </si>
  <si>
    <r>
      <t>Particulares -</t>
    </r>
    <r>
      <rPr>
        <sz val="10"/>
        <color theme="1"/>
        <rFont val="Malgun Gothic"/>
        <family val="2"/>
      </rPr>
      <t xml:space="preserve"> Particulars</t>
    </r>
  </si>
  <si>
    <t>PCAP Real Estate - FIIF</t>
  </si>
  <si>
    <t>BIR Towers</t>
  </si>
  <si>
    <t>Eaglestone Real Estate I</t>
  </si>
  <si>
    <t>Nádia Rocaima Conde Baptista</t>
  </si>
  <si>
    <t>AUDIVIEW – Auditoria e Estudos, Lda.</t>
  </si>
  <si>
    <t>LITEPROPERTY REAL ESTATE ADVISORS - Prestação de Serviços, Lda</t>
  </si>
  <si>
    <t>KIMU Invest</t>
  </si>
  <si>
    <t>ELEFANTES BAY</t>
  </si>
  <si>
    <t>João Gaspar Gabriel</t>
  </si>
  <si>
    <t>António Constantino Paulo de Oliveira</t>
  </si>
  <si>
    <t>Paulo Pedro André</t>
  </si>
  <si>
    <t>CINE4U – Prestação de Serviços, Lda</t>
  </si>
  <si>
    <t>ONEPROPERTY, Lda</t>
  </si>
  <si>
    <t>Alberto Fernando Amorim João</t>
  </si>
  <si>
    <t>Evaldo Luís Gomes Soares</t>
  </si>
  <si>
    <t>I TRI 2025</t>
  </si>
  <si>
    <t>8. Aplicações Financeiras de Liquidez/Financial Investments</t>
  </si>
  <si>
    <t>KITADI</t>
  </si>
  <si>
    <t>Standard Valor</t>
  </si>
  <si>
    <t>Eaglestone Infrapower I Angola</t>
  </si>
  <si>
    <t>BNI Asset Management, S.A.</t>
  </si>
  <si>
    <t>Indicador/ Index</t>
  </si>
  <si>
    <t>Banco/ Bank</t>
  </si>
  <si>
    <t>Capitais Próprios/ Equity</t>
  </si>
  <si>
    <t>n.d.</t>
  </si>
  <si>
    <t>19,4%</t>
  </si>
  <si>
    <t>16,0%</t>
  </si>
  <si>
    <t>4,1%</t>
  </si>
  <si>
    <t>3,26%</t>
  </si>
  <si>
    <t>1,2%</t>
  </si>
  <si>
    <t>28,6%</t>
  </si>
  <si>
    <t>7,6%</t>
  </si>
  <si>
    <t>0,8%</t>
  </si>
  <si>
    <t>18,1%</t>
  </si>
  <si>
    <t>3,74%</t>
  </si>
  <si>
    <t>5,6%</t>
  </si>
  <si>
    <t>19,3%</t>
  </si>
  <si>
    <t>22,3%</t>
  </si>
  <si>
    <t>3,3%</t>
  </si>
  <si>
    <t>24,2%</t>
  </si>
  <si>
    <t>7,83%</t>
  </si>
  <si>
    <t>9,4%</t>
  </si>
  <si>
    <t>19,8%</t>
  </si>
  <si>
    <t>18,2%</t>
  </si>
  <si>
    <t>5,9%</t>
  </si>
  <si>
    <t>65,8%</t>
  </si>
  <si>
    <t>2,91%</t>
  </si>
  <si>
    <t>43,7%</t>
  </si>
  <si>
    <t>32,3%</t>
  </si>
  <si>
    <t>4,7%</t>
  </si>
  <si>
    <t>24,1%</t>
  </si>
  <si>
    <t>6,48%</t>
  </si>
  <si>
    <t>13,3%</t>
  </si>
  <si>
    <t>13,1%</t>
  </si>
  <si>
    <t>8,7%</t>
  </si>
  <si>
    <t>249,9%</t>
  </si>
  <si>
    <t>6,53%</t>
  </si>
  <si>
    <t>4,9%</t>
  </si>
  <si>
    <t>46,5%</t>
  </si>
  <si>
    <t>60,1%</t>
  </si>
  <si>
    <t>7,5%</t>
  </si>
  <si>
    <t>31,7%</t>
  </si>
  <si>
    <t>6,78%</t>
  </si>
  <si>
    <t>8,3%</t>
  </si>
  <si>
    <t>34,4%</t>
  </si>
  <si>
    <t>35,3%</t>
  </si>
  <si>
    <t>6,7%</t>
  </si>
  <si>
    <t>41,4%</t>
  </si>
  <si>
    <t>3,44%</t>
  </si>
  <si>
    <t>10,9%</t>
  </si>
  <si>
    <t>-30,5%</t>
  </si>
  <si>
    <t>-10,8%</t>
  </si>
  <si>
    <t>30,1%</t>
  </si>
  <si>
    <t>3,41%</t>
  </si>
  <si>
    <t>-1,1%</t>
  </si>
  <si>
    <t>5,0%</t>
  </si>
  <si>
    <t>-0,4%</t>
  </si>
  <si>
    <t>-42,5%</t>
  </si>
  <si>
    <t>3,83%</t>
  </si>
  <si>
    <t>7,9%</t>
  </si>
  <si>
    <t>32,7%</t>
  </si>
  <si>
    <t>5,5%</t>
  </si>
  <si>
    <t>40,7%</t>
  </si>
  <si>
    <t>4,30%</t>
  </si>
  <si>
    <t>4,5%</t>
  </si>
  <si>
    <t>54,2%</t>
  </si>
  <si>
    <t>1,1%</t>
  </si>
  <si>
    <t>28,9%</t>
  </si>
  <si>
    <t>6,58%</t>
  </si>
  <si>
    <t>8,1%</t>
  </si>
  <si>
    <t>25,1%</t>
  </si>
  <si>
    <t>42,4%</t>
  </si>
  <si>
    <t>9,2%</t>
  </si>
  <si>
    <t>39,2%</t>
  </si>
  <si>
    <t>5,38%</t>
  </si>
  <si>
    <t>1,6%</t>
  </si>
  <si>
    <t>36,5%</t>
  </si>
  <si>
    <t>16,1%</t>
  </si>
  <si>
    <t>1,8%</t>
  </si>
  <si>
    <t>11,4%</t>
  </si>
  <si>
    <t>4,56%</t>
  </si>
  <si>
    <t>5,8%</t>
  </si>
  <si>
    <t>42,1%</t>
  </si>
  <si>
    <t>29,7%</t>
  </si>
  <si>
    <t>8,6%</t>
  </si>
  <si>
    <t>117,0%</t>
  </si>
  <si>
    <t>3,55%</t>
  </si>
  <si>
    <t>7,3%</t>
  </si>
  <si>
    <t>34,8%</t>
  </si>
  <si>
    <t>48,6%</t>
  </si>
  <si>
    <t>6,0%</t>
  </si>
  <si>
    <t>27,0%</t>
  </si>
  <si>
    <t>6,63%</t>
  </si>
  <si>
    <t>5,1%</t>
  </si>
  <si>
    <t>16,3%</t>
  </si>
  <si>
    <t>-8,3%</t>
  </si>
  <si>
    <t>-0,7%</t>
  </si>
  <si>
    <t>7,27%</t>
  </si>
  <si>
    <t>8,8%</t>
  </si>
  <si>
    <t>35,7%</t>
  </si>
  <si>
    <t>53,0%</t>
  </si>
  <si>
    <t>13,2%</t>
  </si>
  <si>
    <t>52,0%</t>
  </si>
  <si>
    <t>3,64%</t>
  </si>
  <si>
    <t>4,0%</t>
  </si>
  <si>
    <t>45,7%</t>
  </si>
  <si>
    <t>50,5%</t>
  </si>
  <si>
    <t>24,0%</t>
  </si>
  <si>
    <t>9,5%</t>
  </si>
  <si>
    <t>44,8%</t>
  </si>
  <si>
    <t>46,9%</t>
  </si>
  <si>
    <t>30,0%</t>
  </si>
  <si>
    <t>-8,7%</t>
  </si>
  <si>
    <t>-0,5%</t>
  </si>
  <si>
    <t>9,07%</t>
  </si>
  <si>
    <t>6,1%</t>
  </si>
  <si>
    <t>43,5%</t>
  </si>
  <si>
    <t>15,4%</t>
  </si>
  <si>
    <t>3,2%</t>
  </si>
  <si>
    <t>36,2%</t>
  </si>
  <si>
    <t xml:space="preserve">Nelson Dias dos Santos Cadete </t>
  </si>
  <si>
    <t>Euclides Francisco</t>
  </si>
  <si>
    <t>FCA Academy</t>
  </si>
  <si>
    <t xml:space="preserve">Standard Valor </t>
  </si>
  <si>
    <t>Margarido Pereira Francisco Gomes  </t>
  </si>
  <si>
    <t>Mauro Erickson Alfredo de Barros  </t>
  </si>
  <si>
    <t>Yael Zemelman Aylwin Dias Pais  </t>
  </si>
  <si>
    <t xml:space="preserve">Pedro Alexandre de Melo Caldeira </t>
  </si>
  <si>
    <t xml:space="preserve">      Títulos de Rendimento Variável</t>
  </si>
  <si>
    <t xml:space="preserve">      Variable Income Securities</t>
  </si>
  <si>
    <t xml:space="preserve">BFA AM EMERGING INCOME FUND </t>
  </si>
  <si>
    <t>KASSAI - SGOIC, (SU), SA</t>
  </si>
  <si>
    <t>KASSAI Curto Prazo</t>
  </si>
  <si>
    <t>BFA INVEST</t>
  </si>
  <si>
    <r>
      <t xml:space="preserve">Solvabilidade (SGOIC)/
</t>
    </r>
    <r>
      <rPr>
        <b/>
        <sz val="9"/>
        <color theme="0"/>
        <rFont val="Malgun Gothic"/>
        <family val="2"/>
      </rPr>
      <t>Solvency ratio</t>
    </r>
  </si>
  <si>
    <t>Solvabilidade (SCVM e SDVM)/
Solvency ratio</t>
  </si>
  <si>
    <t xml:space="preserve">Samir Rafael Carreta Fontes </t>
  </si>
  <si>
    <t>TECNOESTRUTURA - Engenharia e Gestão de Projectos, Lda.</t>
  </si>
  <si>
    <t>II TRI 2025</t>
  </si>
  <si>
    <t>IMCUBA ANGOLA, LDA</t>
  </si>
  <si>
    <t xml:space="preserve">KTESIOS – Consultoria e Avaliação Imobiliária, Lda., </t>
  </si>
  <si>
    <t>Arlete Marina Afonso da Silva e Santos</t>
  </si>
  <si>
    <t>SAVINGS – SDVM, S.A.</t>
  </si>
  <si>
    <t>N/D</t>
  </si>
  <si>
    <t>MOON CAPITAL ANGOLA – Women Empowerment Fund</t>
  </si>
  <si>
    <t>JIM SIMONS COMMODITIES</t>
  </si>
  <si>
    <t>José Alberto Marques Ferreira</t>
  </si>
  <si>
    <t>Valter Manuel Gomes</t>
  </si>
  <si>
    <t>DREAMERS – Arquitectura &amp; Engenharia, Lda.</t>
  </si>
  <si>
    <t xml:space="preserve">FGSC – Consultoria e Prestação de Serviço, Lda. </t>
  </si>
  <si>
    <t>Colectiva</t>
  </si>
  <si>
    <t>Fénix – FCR</t>
  </si>
  <si>
    <t>Black N Share - SGOIC, S.A.</t>
  </si>
  <si>
    <t>BNS KITADI KIAMI I</t>
  </si>
  <si>
    <t>PALMEIRA REAL</t>
  </si>
  <si>
    <t>BFA RENDE +</t>
  </si>
  <si>
    <t>BCS Impulsiona</t>
  </si>
  <si>
    <t>BNS TUNDAVALA I - FCR</t>
  </si>
  <si>
    <t>IMOVEST</t>
  </si>
  <si>
    <t>FUNDO VALOR</t>
  </si>
  <si>
    <t>GRAÇA SOBRE GRAÇA, LDA.</t>
  </si>
  <si>
    <t>Jucélia de Fátima Raposo Gabriel</t>
  </si>
  <si>
    <t>Horácio António Adolfo</t>
  </si>
  <si>
    <t>Júlio André Mawungu</t>
  </si>
  <si>
    <t>Manuel Miguel Matos Nicolau</t>
  </si>
  <si>
    <t>Luís Laércio Correia de Sousa Malaquias</t>
  </si>
  <si>
    <t>Américo Estanislau Porto Chiquete</t>
  </si>
  <si>
    <t>Feliciana Muhongo Luamba André</t>
  </si>
  <si>
    <t>Gisoweza Santa Pereira Bravo</t>
  </si>
  <si>
    <t>BIC Corretora - SCVM,S.A</t>
  </si>
  <si>
    <t>Data de Emissão/ Issue Date</t>
  </si>
  <si>
    <t>EMITENTE</t>
  </si>
  <si>
    <t>Tipo de Instrumento</t>
  </si>
  <si>
    <t>Categoria</t>
  </si>
  <si>
    <t>Moeda de Emissão</t>
  </si>
  <si>
    <t>Valor Nominal</t>
  </si>
  <si>
    <t>Quantidade Emitida</t>
  </si>
  <si>
    <t>Montante Global da Oferta (emitido)</t>
  </si>
  <si>
    <t>Montante Subscrito</t>
  </si>
  <si>
    <t>Nº de Subscritores</t>
  </si>
  <si>
    <t>ESTADO</t>
  </si>
  <si>
    <t>Taxas de Juros (a.a)</t>
  </si>
  <si>
    <t>Tipo de Remuneração</t>
  </si>
  <si>
    <t>Agente de Intermediação</t>
  </si>
  <si>
    <t>Data de Maturidade/ Maturity Date</t>
  </si>
  <si>
    <t>Obrigações</t>
  </si>
  <si>
    <t>Oferta Particular</t>
  </si>
  <si>
    <t>Kz</t>
  </si>
  <si>
    <t>Extinta</t>
  </si>
  <si>
    <t>SBA, SGA, Áurea, Lwei</t>
  </si>
  <si>
    <t>Activa</t>
  </si>
  <si>
    <t>Dividendos</t>
  </si>
  <si>
    <t>Oferta Pública Inicial</t>
  </si>
  <si>
    <t>SINV, Áurea, BFACM</t>
  </si>
  <si>
    <t>Lwei, BFACM, Áurea, Caixa Angola</t>
  </si>
  <si>
    <t>SONANGOL</t>
  </si>
  <si>
    <t xml:space="preserve">Oferta Pública </t>
  </si>
  <si>
    <t>Áurea, BFACM, SBA</t>
  </si>
  <si>
    <t>Griner Engenharia</t>
  </si>
  <si>
    <t>Áurea, BAI</t>
  </si>
  <si>
    <t>Áurea</t>
  </si>
  <si>
    <t>ACREPP</t>
  </si>
  <si>
    <t>Áurea, BPC</t>
  </si>
  <si>
    <t>Oferta Pública de Subscrição</t>
  </si>
  <si>
    <t>ETU ENERGY</t>
  </si>
  <si>
    <t>Papel Comercial</t>
  </si>
  <si>
    <t>USD</t>
  </si>
  <si>
    <t>Kyros</t>
  </si>
  <si>
    <t>N/D - Não Disponível</t>
  </si>
  <si>
    <t>N/A - Não Atribuído</t>
  </si>
  <si>
    <t>Juros</t>
  </si>
  <si>
    <t>Inactiva</t>
  </si>
  <si>
    <t>BFA CP, BCGA, Eaglestone, Fincrest, Valor, Madz, Safira, Prime, StandarInvest, Kyros, Prospectum, Resultados, Kitadi, Áurea, BNA, HCP, Inovadora, LMB, Lucrum</t>
  </si>
  <si>
    <r>
      <t xml:space="preserve">Var. Acumulada dos Últimos 4 Trim.
</t>
    </r>
    <r>
      <rPr>
        <b/>
        <sz val="9"/>
        <color theme="0"/>
        <rFont val="Malgun Gothic"/>
        <family val="2"/>
      </rPr>
      <t>Last twelve months change</t>
    </r>
  </si>
  <si>
    <t>II TRI 2020</t>
  </si>
  <si>
    <t>III TRI 2025</t>
  </si>
  <si>
    <t>OHUASI Technologies - SDVM, 
S.A.</t>
  </si>
  <si>
    <t>Jessé Francisco Domingos</t>
  </si>
  <si>
    <t>Nelson Manuel da Silva Rêgo</t>
  </si>
  <si>
    <t>Marco Aurélio Viegas Vilar</t>
  </si>
  <si>
    <t>SAVINGS</t>
  </si>
  <si>
    <t>Access Tesouraria</t>
  </si>
  <si>
    <t>Standard Rendimento +</t>
  </si>
  <si>
    <t>ELEPHANTES BAY</t>
  </si>
  <si>
    <t>RENDA PASSIVA - Finanças &amp; Investimentos (SU), Lda.</t>
  </si>
  <si>
    <t>CRIAR VALORES – Gestão Corporativa, Lda.</t>
  </si>
  <si>
    <r>
      <t>FCR (Fundo de Capital Risco) -</t>
    </r>
    <r>
      <rPr>
        <sz val="9"/>
        <rFont val="Malgun Gothic"/>
        <family val="2"/>
      </rPr>
      <t xml:space="preserve"> Venture Capital Fund</t>
    </r>
  </si>
  <si>
    <r>
      <t xml:space="preserve">FEIT (Fundo Especial de Investimento em Titularização) - </t>
    </r>
    <r>
      <rPr>
        <sz val="9"/>
        <rFont val="Malgun Gothic"/>
        <family val="2"/>
      </rPr>
      <t>Special Securitization Investment Fund</t>
    </r>
  </si>
  <si>
    <r>
      <t>FII (Fundo de Investimento Imobiliário) -</t>
    </r>
    <r>
      <rPr>
        <sz val="9"/>
        <rFont val="Malgun Gothic"/>
        <family val="2"/>
      </rPr>
      <t xml:space="preserve"> Real Estate Investment Fund</t>
    </r>
  </si>
  <si>
    <r>
      <t xml:space="preserve">FIM (Fundo de Investimento em Valores Mobiliários) - </t>
    </r>
    <r>
      <rPr>
        <sz val="9"/>
        <rFont val="Malgun Gothic"/>
        <family val="2"/>
      </rPr>
      <t>Securities Investment Fund</t>
    </r>
  </si>
  <si>
    <r>
      <t xml:space="preserve">SII (Sociedade de Investimento Imobiliário) - </t>
    </r>
    <r>
      <rPr>
        <sz val="10"/>
        <color theme="1"/>
        <rFont val="Malgun Gothic"/>
        <family val="2"/>
      </rPr>
      <t>Real Estate Firm</t>
    </r>
  </si>
  <si>
    <t>Económico - FEIT</t>
  </si>
  <si>
    <t>FEIT</t>
  </si>
  <si>
    <t>AXIOS</t>
  </si>
  <si>
    <t>ASSET</t>
  </si>
  <si>
    <t>GRINER Engenharia</t>
  </si>
  <si>
    <t>Afonso Belo Sangueve Domingos</t>
  </si>
  <si>
    <t>William Wagner Pedro Garcia Canadá</t>
  </si>
  <si>
    <t>Nuno de Almeida Fernandes da Costa</t>
  </si>
  <si>
    <t>Asset</t>
  </si>
  <si>
    <t>Notas:</t>
  </si>
  <si>
    <r>
      <t xml:space="preserve">(1) Títulos, Moeda e Depósitos/ </t>
    </r>
    <r>
      <rPr>
        <i/>
        <sz val="11"/>
        <color theme="1"/>
        <rFont val="Calibri"/>
        <family val="2"/>
        <scheme val="minor"/>
      </rPr>
      <t>Securities, Currencies, Deposits</t>
    </r>
  </si>
  <si>
    <r>
      <t xml:space="preserve">(2) Reservas baseadas nas quotas que Angola tem depositadas no FMI/ </t>
    </r>
    <r>
      <rPr>
        <i/>
        <sz val="11"/>
        <color theme="1"/>
        <rFont val="Calibri"/>
        <family val="2"/>
        <scheme val="minor"/>
      </rPr>
      <t>Reserves based on quotas that Angola
 has deposited in the IMF</t>
    </r>
  </si>
  <si>
    <r>
      <t xml:space="preserve">(3) Instrumento monetário pelo FMI, cujo objectivo principal é de complementar as reservas oficiais dos países-membros/ </t>
    </r>
    <r>
      <rPr>
        <i/>
        <sz val="11"/>
        <color theme="1"/>
        <rFont val="Calibri"/>
        <family val="2"/>
        <scheme val="minor"/>
      </rPr>
      <t>Monetary instrument by the IMF, whose main objective is to complement the official reserves of member countries</t>
    </r>
  </si>
  <si>
    <t>Auditor Externo (AE)</t>
  </si>
  <si>
    <t>Extermal Auditor</t>
  </si>
  <si>
    <t>Silveira Nunda</t>
  </si>
  <si>
    <t>Hélquio Vieia Dias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</si>
</sst>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[$-816]mmm/yy;@"/>
    <numFmt numFmtId="165" formatCode="[$-816]mmmmm\-yy;@"/>
    <numFmt numFmtId="166" formatCode="_-* #,##0\ _€_-;\-* #,##0\ _€_-;_-* &quot;-&quot;??\ _€_-;_-@_-"/>
    <numFmt numFmtId="167" formatCode="_-* #,##0.00\ _€_-;\-* #,##0.00\ _€_-;_-* &quot;-&quot;??\ _€_-;_-@_-"/>
    <numFmt numFmtId="168" formatCode="_-* #,##0.00\ _K_z_-;\-* #,##0.00\ _K_z_-;_-* &quot;-&quot;??\ _K_z_-;_-@_-"/>
    <numFmt numFmtId="169" formatCode="_-* #,##0_-;\-* #,##0_-;_-* &quot;-&quot;??_-;_-@_-"/>
    <numFmt numFmtId="170" formatCode="0.0%"/>
    <numFmt numFmtId="171" formatCode="mmm/yy"/>
  </numFmts>
  <fonts count="88" x14ac:knownFonts="1">
    <font>
      <sz val="11"/>
      <color theme="1"/>
      <name val="Calibri"/>
      <family val="2"/>
      <scheme val="minor"/>
    </font>
    <font>
      <sz val="10"/>
      <color theme="1"/>
      <name val="Malgun Gothic"/>
      <family val="2"/>
    </font>
    <font>
      <b/>
      <sz val="10"/>
      <color theme="0"/>
      <name val="Malgun Gothic"/>
      <family val="2"/>
    </font>
    <font>
      <sz val="11"/>
      <color theme="1"/>
      <name val="Calibri"/>
      <family val="2"/>
      <scheme val="minor"/>
    </font>
    <font>
      <sz val="10"/>
      <name val="Malgun Gothic"/>
      <family val="2"/>
    </font>
    <font>
      <sz val="10"/>
      <name val="Arial"/>
      <family val="2"/>
    </font>
    <font>
      <sz val="9"/>
      <color theme="1"/>
      <name val="Malgun Gothic"/>
      <family val="2"/>
    </font>
    <font>
      <b/>
      <sz val="14"/>
      <color theme="0"/>
      <name val="Malgun Gothic"/>
      <family val="2"/>
    </font>
    <font>
      <sz val="12"/>
      <color theme="1"/>
      <name val="Malgun Gothic"/>
      <family val="2"/>
    </font>
    <font>
      <sz val="12"/>
      <name val="Malgun Gothic"/>
      <family val="2"/>
    </font>
    <font>
      <b/>
      <sz val="12"/>
      <color rgb="FF0070C0"/>
      <name val="Malgun Gothic"/>
      <family val="2"/>
    </font>
    <font>
      <sz val="9"/>
      <name val="Malgun Gothic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name val="Malgun Gothic"/>
      <family val="2"/>
    </font>
    <font>
      <sz val="11"/>
      <name val="Calibri"/>
      <family val="2"/>
      <scheme val="minor"/>
    </font>
    <font>
      <b/>
      <sz val="10"/>
      <color theme="1"/>
      <name val="Malgun Gothic"/>
      <family val="2"/>
    </font>
    <font>
      <b/>
      <sz val="10"/>
      <color theme="4"/>
      <name val="Malgun Gothic"/>
      <family val="2"/>
    </font>
    <font>
      <b/>
      <sz val="10"/>
      <name val="Malgun Gothic"/>
      <family val="2"/>
    </font>
    <font>
      <b/>
      <sz val="18"/>
      <color theme="0"/>
      <name val="Malgun Gothic"/>
      <family val="2"/>
    </font>
    <font>
      <b/>
      <sz val="16"/>
      <color theme="0"/>
      <name val="Malgun Gothic"/>
      <family val="2"/>
    </font>
    <font>
      <sz val="8"/>
      <name val="Arial"/>
      <family val="2"/>
    </font>
    <font>
      <b/>
      <sz val="16"/>
      <name val="Malgun Gothic"/>
      <family val="2"/>
    </font>
    <font>
      <sz val="16"/>
      <name val="Malgun Gothic"/>
      <family val="2"/>
    </font>
    <font>
      <b/>
      <i/>
      <sz val="16"/>
      <name val="Malgun Gothic"/>
      <family val="2"/>
    </font>
    <font>
      <sz val="16"/>
      <color theme="1"/>
      <name val="Malgun Gothic"/>
      <family val="2"/>
    </font>
    <font>
      <sz val="10"/>
      <color theme="1"/>
      <name val="Arial"/>
      <family val="2"/>
    </font>
    <font>
      <b/>
      <u/>
      <sz val="16"/>
      <name val="Malgun Gothic"/>
      <family val="2"/>
    </font>
    <font>
      <sz val="10"/>
      <color theme="0"/>
      <name val="Malgun Gothic"/>
      <family val="2"/>
    </font>
    <font>
      <u/>
      <sz val="11"/>
      <color theme="10"/>
      <name val="Calibri"/>
      <family val="2"/>
      <scheme val="minor"/>
    </font>
    <font>
      <b/>
      <i/>
      <sz val="10"/>
      <color theme="0"/>
      <name val="Malgun Gothic"/>
      <family val="2"/>
    </font>
    <font>
      <b/>
      <sz val="9"/>
      <color rgb="FFFF0000"/>
      <name val="Malgun Gothic"/>
      <family val="2"/>
    </font>
    <font>
      <b/>
      <sz val="10"/>
      <color rgb="FFFF0000"/>
      <name val="Malgun Gothic"/>
      <family val="2"/>
    </font>
    <font>
      <b/>
      <sz val="10"/>
      <color rgb="FF0070C0"/>
      <name val="Malgun Gothic"/>
      <family val="2"/>
    </font>
    <font>
      <b/>
      <sz val="9"/>
      <color theme="0"/>
      <name val="Malgun Gothic"/>
      <family val="2"/>
    </font>
    <font>
      <sz val="11"/>
      <color theme="1"/>
      <name val="Malgun Gothic"/>
      <family val="2"/>
    </font>
    <font>
      <b/>
      <sz val="10"/>
      <color rgb="FF7030A0"/>
      <name val="Malgun Gothic"/>
      <family val="2"/>
    </font>
    <font>
      <sz val="10"/>
      <color theme="1"/>
      <name val="Malgun Gothic"/>
      <family val="2"/>
    </font>
    <font>
      <b/>
      <sz val="11"/>
      <color theme="1"/>
      <name val="Malgun Gothic"/>
      <family val="2"/>
    </font>
    <font>
      <b/>
      <sz val="9"/>
      <color theme="1"/>
      <name val="Malgun Gothic"/>
      <family val="2"/>
    </font>
    <font>
      <sz val="9"/>
      <color theme="0"/>
      <name val="Malgun Gothic"/>
      <family val="2"/>
    </font>
    <font>
      <sz val="10"/>
      <color theme="1"/>
      <name val="Malgun Gothic"/>
      <family val="2"/>
    </font>
    <font>
      <sz val="10"/>
      <color theme="1"/>
      <name val="Malgun Gothic"/>
      <family val="2"/>
    </font>
    <font>
      <b/>
      <sz val="12"/>
      <color rgb="FFFF0000"/>
      <name val="Malgun Gothic"/>
      <family val="2"/>
    </font>
    <font>
      <sz val="10"/>
      <color theme="1"/>
      <name val="Malgun Gothic"/>
      <family val="2"/>
    </font>
    <font>
      <b/>
      <i/>
      <sz val="10"/>
      <color theme="1"/>
      <name val="Malgun Gothic"/>
      <family val="2"/>
    </font>
    <font>
      <b/>
      <sz val="14"/>
      <color theme="1"/>
      <name val="Malgun Gothic"/>
      <family val="2"/>
    </font>
    <font>
      <i/>
      <sz val="16"/>
      <name val="Malgun Gothic"/>
      <family val="2"/>
    </font>
    <font>
      <b/>
      <sz val="16"/>
      <color theme="1"/>
      <name val="Malgun Gothic"/>
      <family val="2"/>
    </font>
    <font>
      <b/>
      <u/>
      <sz val="16"/>
      <color theme="1"/>
      <name val="Malgun Gothic"/>
      <family val="2"/>
    </font>
    <font>
      <u/>
      <sz val="16"/>
      <color theme="1"/>
      <name val="Malgun Gothic"/>
      <family val="2"/>
    </font>
    <font>
      <sz val="10"/>
      <color theme="1"/>
      <name val="Malgun Gothic"/>
      <family val="2"/>
    </font>
    <font>
      <b/>
      <i/>
      <sz val="16"/>
      <color theme="1"/>
      <name val="Malgun Gothic"/>
      <family val="2"/>
    </font>
    <font>
      <i/>
      <sz val="10"/>
      <color theme="1"/>
      <name val="Malgun Gothic"/>
      <family val="2"/>
    </font>
    <font>
      <b/>
      <sz val="12"/>
      <color theme="0"/>
      <name val="Malgun Gothic"/>
      <family val="2"/>
    </font>
    <font>
      <b/>
      <sz val="9"/>
      <color rgb="FF00153E"/>
      <name val="Malgun Gothic"/>
      <family val="2"/>
    </font>
    <font>
      <b/>
      <sz val="8"/>
      <color rgb="FF002060"/>
      <name val="Malgun Gothic"/>
      <family val="2"/>
    </font>
    <font>
      <b/>
      <i/>
      <sz val="7"/>
      <color rgb="FF002060"/>
      <name val="Malgun Gothic"/>
      <family val="2"/>
    </font>
    <font>
      <i/>
      <sz val="11"/>
      <color theme="1"/>
      <name val="Malgun Gothic"/>
      <family val="2"/>
    </font>
    <font>
      <b/>
      <sz val="12"/>
      <color rgb="FF7030A0"/>
      <name val="Malgun Gothic"/>
      <family val="2"/>
    </font>
    <font>
      <b/>
      <sz val="10"/>
      <color theme="0"/>
      <name val="Malgun Gothic"/>
      <family val="2"/>
    </font>
    <font>
      <i/>
      <sz val="10"/>
      <name val="Malgun Gothic"/>
      <family val="2"/>
    </font>
    <font>
      <sz val="10"/>
      <color theme="1"/>
      <name val="Malgun Gothic"/>
      <family val="2"/>
    </font>
    <font>
      <sz val="10"/>
      <color theme="1"/>
      <name val="Malgun Gothic"/>
      <family val="2"/>
    </font>
    <font>
      <b/>
      <sz val="11"/>
      <color theme="0"/>
      <name val="Malgun Gothic"/>
      <family val="2"/>
    </font>
    <font>
      <sz val="10"/>
      <name val="Malgun Gothic"/>
      <family val="2"/>
    </font>
    <font>
      <sz val="10"/>
      <color theme="1"/>
      <name val="Malgun Gothic"/>
      <family val="2"/>
    </font>
    <font>
      <b/>
      <sz val="11"/>
      <color theme="1"/>
      <name val="Calibri"/>
      <family val="2"/>
      <scheme val="minor"/>
    </font>
    <font>
      <sz val="10"/>
      <name val="Malgun Gothic"/>
      <family val="2"/>
    </font>
    <font>
      <sz val="10"/>
      <color theme="1"/>
      <name val="Malgun Gothic"/>
      <family val="2"/>
    </font>
    <font>
      <sz val="10"/>
      <name val="Malgun Gothic"/>
      <family val="2"/>
    </font>
    <font>
      <sz val="12"/>
      <color theme="1"/>
      <name val="Calibri"/>
      <family val="2"/>
      <scheme val="minor"/>
    </font>
    <font>
      <sz val="10"/>
      <color theme="1"/>
      <name val="Malgun Gothic"/>
      <family val="2"/>
    </font>
    <font>
      <sz val="8"/>
      <name val="Calibri"/>
      <family val="2"/>
      <scheme val="minor"/>
    </font>
    <font>
      <sz val="10"/>
      <name val="Malgun Gothic"/>
      <family val="2"/>
    </font>
    <font>
      <sz val="10"/>
      <color theme="1"/>
      <name val="Malgun Gothic"/>
      <family val="2"/>
    </font>
    <font>
      <sz val="10"/>
      <color theme="1"/>
      <name val="Malgun Gothic"/>
      <family val="2"/>
    </font>
    <font>
      <sz val="10"/>
      <name val="Malgun Gothic"/>
      <family val="2"/>
    </font>
    <font>
      <sz val="10"/>
      <color theme="1"/>
      <name val="Malgun Gothic"/>
      <family val="2"/>
    </font>
    <font>
      <sz val="10"/>
      <name val="Malgun Gothic"/>
      <family val="2"/>
    </font>
    <font>
      <sz val="10"/>
      <color theme="1"/>
      <name val="Malgun Gothic"/>
      <family val="2"/>
    </font>
    <font>
      <sz val="10"/>
      <name val="Malgun Gothic"/>
      <family val="2"/>
    </font>
    <font>
      <sz val="10"/>
      <color rgb="FFFF0000"/>
      <name val="Malgun Gothic"/>
      <family val="2"/>
    </font>
    <font>
      <b/>
      <sz val="10"/>
      <color theme="4"/>
      <name val="Malgun Gothic"/>
      <family val="2"/>
    </font>
    <font>
      <sz val="9"/>
      <name val="Malgun Gothic"/>
      <family val="2"/>
    </font>
    <font>
      <sz val="10"/>
      <color theme="1"/>
      <name val="Malgun Gothic"/>
    </font>
    <font>
      <sz val="9"/>
      <name val="Malgun Gothic"/>
    </font>
    <font>
      <i/>
      <sz val="11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153E"/>
        <bgColor indexed="64"/>
      </patternFill>
    </fill>
    <fill>
      <patternFill patternType="solid">
        <fgColor theme="4" tint="0.59999389629810485"/>
        <bgColor indexed="64"/>
      </patternFill>
    </fill>
  </fills>
  <borders count="99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indexed="64"/>
      </right>
      <top/>
      <bottom/>
      <diagonal/>
    </border>
    <border>
      <left/>
      <right/>
      <top style="medium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theme="1"/>
      </top>
      <bottom style="thin">
        <color indexed="64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/>
      <right style="thin">
        <color indexed="64"/>
      </right>
      <top style="medium">
        <color theme="1"/>
      </top>
      <bottom style="thin">
        <color indexed="64"/>
      </bottom>
      <diagonal/>
    </border>
    <border>
      <left/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n">
        <color theme="2" tint="-0.749961851863155"/>
      </top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n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n">
        <color indexed="64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002060"/>
      </left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 style="thin">
        <color rgb="FF002060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n">
        <color theme="7" tint="-0.249977111117893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206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rgb="FF002060"/>
      </left>
      <right style="thick">
        <color theme="0" tint="-4.9989318521683403E-2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indexed="64"/>
      </right>
      <top style="medium">
        <color theme="0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/>
      <right/>
      <top style="thin">
        <color theme="8" tint="-0.24997711111789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theme="2" tint="-0.749961851863155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theme="0"/>
      </top>
      <bottom style="medium">
        <color theme="0"/>
      </bottom>
      <diagonal/>
    </border>
  </borders>
  <cellStyleXfs count="1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21" fillId="0" borderId="0" applyAlignment="0">
      <alignment vertical="top" wrapText="1"/>
      <protection locked="0"/>
    </xf>
    <xf numFmtId="9" fontId="26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" fillId="0" borderId="0"/>
    <xf numFmtId="0" fontId="3" fillId="0" borderId="0"/>
    <xf numFmtId="16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</cellStyleXfs>
  <cellXfs count="751">
    <xf numFmtId="0" fontId="0" fillId="0" borderId="0" xfId="0"/>
    <xf numFmtId="0" fontId="1" fillId="0" borderId="0" xfId="0" applyFont="1"/>
    <xf numFmtId="14" fontId="1" fillId="0" borderId="0" xfId="0" applyNumberFormat="1" applyFont="1"/>
    <xf numFmtId="10" fontId="1" fillId="0" borderId="0" xfId="2" applyNumberFormat="1" applyFont="1"/>
    <xf numFmtId="164" fontId="1" fillId="0" borderId="0" xfId="0" applyNumberFormat="1" applyFont="1" applyBorder="1"/>
    <xf numFmtId="0" fontId="1" fillId="0" borderId="0" xfId="0" applyFont="1" applyBorder="1"/>
    <xf numFmtId="43" fontId="2" fillId="2" borderId="11" xfId="1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14" fontId="1" fillId="4" borderId="4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43" fontId="1" fillId="5" borderId="4" xfId="1" applyFont="1" applyFill="1" applyBorder="1"/>
    <xf numFmtId="43" fontId="1" fillId="6" borderId="4" xfId="1" applyFont="1" applyFill="1" applyBorder="1"/>
    <xf numFmtId="43" fontId="1" fillId="7" borderId="4" xfId="1" applyFont="1" applyFill="1" applyBorder="1"/>
    <xf numFmtId="9" fontId="1" fillId="5" borderId="4" xfId="2" applyFont="1" applyFill="1" applyBorder="1"/>
    <xf numFmtId="43" fontId="2" fillId="2" borderId="0" xfId="1" applyFont="1" applyFill="1"/>
    <xf numFmtId="0" fontId="14" fillId="0" borderId="0" xfId="0" applyFont="1" applyFill="1"/>
    <xf numFmtId="0" fontId="11" fillId="0" borderId="0" xfId="0" applyFont="1" applyFill="1"/>
    <xf numFmtId="0" fontId="15" fillId="0" borderId="0" xfId="0" applyFont="1" applyFill="1"/>
    <xf numFmtId="3" fontId="11" fillId="8" borderId="0" xfId="0" applyNumberFormat="1" applyFont="1" applyFill="1" applyBorder="1" applyAlignment="1">
      <alignment horizontal="center"/>
    </xf>
    <xf numFmtId="0" fontId="11" fillId="1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 wrapText="1"/>
    </xf>
    <xf numFmtId="3" fontId="11" fillId="11" borderId="0" xfId="0" applyNumberFormat="1" applyFont="1" applyFill="1" applyBorder="1" applyAlignment="1">
      <alignment horizontal="center"/>
    </xf>
    <xf numFmtId="3" fontId="11" fillId="12" borderId="0" xfId="0" applyNumberFormat="1" applyFont="1" applyFill="1" applyBorder="1" applyAlignment="1">
      <alignment horizontal="center"/>
    </xf>
    <xf numFmtId="3" fontId="11" fillId="13" borderId="0" xfId="0" applyNumberFormat="1" applyFont="1" applyFill="1" applyBorder="1" applyAlignment="1">
      <alignment horizontal="center"/>
    </xf>
    <xf numFmtId="3" fontId="11" fillId="9" borderId="0" xfId="0" applyNumberFormat="1" applyFont="1" applyFill="1" applyBorder="1" applyAlignment="1">
      <alignment horizontal="center"/>
    </xf>
    <xf numFmtId="0" fontId="8" fillId="3" borderId="18" xfId="0" applyFont="1" applyFill="1" applyBorder="1" applyAlignment="1">
      <alignment horizontal="center" vertical="center" wrapText="1"/>
    </xf>
    <xf numFmtId="14" fontId="8" fillId="3" borderId="4" xfId="0" applyNumberFormat="1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14" fontId="9" fillId="3" borderId="4" xfId="0" applyNumberFormat="1" applyFont="1" applyFill="1" applyBorder="1" applyAlignment="1">
      <alignment horizontal="center" vertical="center" wrapText="1"/>
    </xf>
    <xf numFmtId="0" fontId="8" fillId="0" borderId="0" xfId="0" applyFont="1"/>
    <xf numFmtId="0" fontId="10" fillId="3" borderId="18" xfId="0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14" fontId="10" fillId="3" borderId="4" xfId="0" applyNumberFormat="1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49" fontId="22" fillId="0" borderId="30" xfId="5" applyNumberFormat="1" applyFont="1" applyFill="1" applyBorder="1" applyAlignment="1" applyProtection="1">
      <alignment horizontal="left" vertical="top" indent="1"/>
    </xf>
    <xf numFmtId="43" fontId="22" fillId="0" borderId="4" xfId="1" applyNumberFormat="1" applyFont="1" applyBorder="1" applyAlignment="1" applyProtection="1">
      <alignment horizontal="left" vertical="top"/>
    </xf>
    <xf numFmtId="43" fontId="22" fillId="4" borderId="4" xfId="1" applyNumberFormat="1" applyFont="1" applyFill="1" applyBorder="1" applyAlignment="1" applyProtection="1">
      <alignment horizontal="left" vertical="top"/>
    </xf>
    <xf numFmtId="43" fontId="22" fillId="0" borderId="31" xfId="1" applyNumberFormat="1" applyFont="1" applyBorder="1" applyAlignment="1" applyProtection="1">
      <alignment horizontal="left" vertical="top"/>
    </xf>
    <xf numFmtId="43" fontId="22" fillId="0" borderId="6" xfId="1" applyNumberFormat="1" applyFont="1" applyBorder="1" applyAlignment="1" applyProtection="1">
      <alignment horizontal="left" vertical="top"/>
    </xf>
    <xf numFmtId="43" fontId="22" fillId="9" borderId="6" xfId="1" applyNumberFormat="1" applyFont="1" applyFill="1" applyBorder="1" applyAlignment="1" applyProtection="1">
      <alignment horizontal="left" vertical="top"/>
    </xf>
    <xf numFmtId="43" fontId="22" fillId="9" borderId="4" xfId="1" applyNumberFormat="1" applyFont="1" applyFill="1" applyBorder="1" applyAlignment="1" applyProtection="1">
      <alignment horizontal="left" vertical="top"/>
    </xf>
    <xf numFmtId="49" fontId="23" fillId="0" borderId="30" xfId="5" applyNumberFormat="1" applyFont="1" applyBorder="1" applyAlignment="1" applyProtection="1">
      <alignment horizontal="left" vertical="top" indent="1"/>
    </xf>
    <xf numFmtId="43" fontId="23" fillId="0" borderId="4" xfId="1" applyNumberFormat="1" applyFont="1" applyBorder="1" applyAlignment="1" applyProtection="1">
      <alignment horizontal="right" vertical="top"/>
    </xf>
    <xf numFmtId="43" fontId="23" fillId="0" borderId="4" xfId="1" applyNumberFormat="1" applyFont="1" applyFill="1" applyBorder="1" applyAlignment="1" applyProtection="1">
      <alignment horizontal="right" vertical="top"/>
    </xf>
    <xf numFmtId="43" fontId="23" fillId="4" borderId="4" xfId="1" applyNumberFormat="1" applyFont="1" applyFill="1" applyBorder="1" applyAlignment="1" applyProtection="1">
      <alignment horizontal="right" vertical="top"/>
    </xf>
    <xf numFmtId="43" fontId="23" fillId="0" borderId="31" xfId="1" applyNumberFormat="1" applyFont="1" applyFill="1" applyBorder="1" applyAlignment="1" applyProtection="1">
      <alignment horizontal="right" vertical="top"/>
    </xf>
    <xf numFmtId="43" fontId="23" fillId="0" borderId="6" xfId="1" applyNumberFormat="1" applyFont="1" applyFill="1" applyBorder="1" applyAlignment="1" applyProtection="1">
      <alignment horizontal="right" vertical="top"/>
    </xf>
    <xf numFmtId="43" fontId="23" fillId="9" borderId="6" xfId="1" applyNumberFormat="1" applyFont="1" applyFill="1" applyBorder="1" applyAlignment="1" applyProtection="1">
      <alignment horizontal="right" vertical="top"/>
    </xf>
    <xf numFmtId="43" fontId="23" fillId="9" borderId="4" xfId="1" applyNumberFormat="1" applyFont="1" applyFill="1" applyBorder="1" applyAlignment="1" applyProtection="1">
      <alignment horizontal="right" vertical="top"/>
    </xf>
    <xf numFmtId="43" fontId="23" fillId="0" borderId="32" xfId="1" applyNumberFormat="1" applyFont="1" applyBorder="1" applyAlignment="1" applyProtection="1">
      <alignment horizontal="right" vertical="top"/>
    </xf>
    <xf numFmtId="43" fontId="23" fillId="0" borderId="32" xfId="1" applyNumberFormat="1" applyFont="1" applyFill="1" applyBorder="1" applyAlignment="1" applyProtection="1">
      <alignment horizontal="right" vertical="top"/>
    </xf>
    <xf numFmtId="43" fontId="23" fillId="4" borderId="32" xfId="1" applyNumberFormat="1" applyFont="1" applyFill="1" applyBorder="1" applyAlignment="1" applyProtection="1">
      <alignment horizontal="right" vertical="top"/>
    </xf>
    <xf numFmtId="43" fontId="23" fillId="0" borderId="33" xfId="1" applyNumberFormat="1" applyFont="1" applyFill="1" applyBorder="1" applyAlignment="1" applyProtection="1">
      <alignment horizontal="right" vertical="top"/>
    </xf>
    <xf numFmtId="43" fontId="23" fillId="0" borderId="3" xfId="1" applyNumberFormat="1" applyFont="1" applyFill="1" applyBorder="1" applyAlignment="1" applyProtection="1">
      <alignment horizontal="right" vertical="top"/>
    </xf>
    <xf numFmtId="43" fontId="23" fillId="9" borderId="3" xfId="1" applyNumberFormat="1" applyFont="1" applyFill="1" applyBorder="1" applyAlignment="1" applyProtection="1">
      <alignment horizontal="right" vertical="top"/>
    </xf>
    <xf numFmtId="43" fontId="23" fillId="9" borderId="32" xfId="1" applyNumberFormat="1" applyFont="1" applyFill="1" applyBorder="1" applyAlignment="1" applyProtection="1">
      <alignment horizontal="right" vertical="top"/>
    </xf>
    <xf numFmtId="0" fontId="22" fillId="0" borderId="30" xfId="5" applyFont="1" applyBorder="1" applyAlignment="1" applyProtection="1">
      <alignment horizontal="left" vertical="top"/>
    </xf>
    <xf numFmtId="43" fontId="22" fillId="0" borderId="4" xfId="1" applyNumberFormat="1" applyFont="1" applyFill="1" applyBorder="1" applyAlignment="1" applyProtection="1">
      <alignment horizontal="right" vertical="top"/>
    </xf>
    <xf numFmtId="43" fontId="22" fillId="4" borderId="4" xfId="1" applyNumberFormat="1" applyFont="1" applyFill="1" applyBorder="1" applyAlignment="1" applyProtection="1">
      <alignment horizontal="right" vertical="top"/>
    </xf>
    <xf numFmtId="43" fontId="22" fillId="0" borderId="31" xfId="1" applyNumberFormat="1" applyFont="1" applyFill="1" applyBorder="1" applyAlignment="1" applyProtection="1">
      <alignment horizontal="right" vertical="top"/>
    </xf>
    <xf numFmtId="43" fontId="22" fillId="4" borderId="34" xfId="1" applyNumberFormat="1" applyFont="1" applyFill="1" applyBorder="1" applyAlignment="1" applyProtection="1">
      <alignment horizontal="right" vertical="top"/>
    </xf>
    <xf numFmtId="43" fontId="22" fillId="9" borderId="31" xfId="1" applyNumberFormat="1" applyFont="1" applyFill="1" applyBorder="1" applyAlignment="1" applyProtection="1">
      <alignment horizontal="right" vertical="top"/>
    </xf>
    <xf numFmtId="43" fontId="22" fillId="9" borderId="4" xfId="1" applyNumberFormat="1" applyFont="1" applyFill="1" applyBorder="1" applyAlignment="1" applyProtection="1">
      <alignment horizontal="right" vertical="top"/>
    </xf>
    <xf numFmtId="49" fontId="23" fillId="0" borderId="30" xfId="5" applyNumberFormat="1" applyFont="1" applyFill="1" applyBorder="1" applyAlignment="1" applyProtection="1">
      <alignment horizontal="left" vertical="top" indent="1"/>
    </xf>
    <xf numFmtId="43" fontId="23" fillId="0" borderId="0" xfId="1" applyNumberFormat="1" applyFont="1" applyFill="1" applyBorder="1" applyAlignment="1" applyProtection="1">
      <alignment horizontal="right" vertical="top"/>
    </xf>
    <xf numFmtId="43" fontId="23" fillId="0" borderId="35" xfId="1" applyNumberFormat="1" applyFont="1" applyFill="1" applyBorder="1" applyAlignment="1" applyProtection="1">
      <alignment horizontal="right" vertical="top"/>
    </xf>
    <xf numFmtId="0" fontId="23" fillId="0" borderId="30" xfId="5" applyFont="1" applyFill="1" applyBorder="1" applyAlignment="1" applyProtection="1">
      <alignment horizontal="left" vertical="top"/>
    </xf>
    <xf numFmtId="43" fontId="22" fillId="4" borderId="29" xfId="1" applyNumberFormat="1" applyFont="1" applyFill="1" applyBorder="1" applyAlignment="1" applyProtection="1">
      <alignment horizontal="right" vertical="top"/>
    </xf>
    <xf numFmtId="43" fontId="22" fillId="0" borderId="29" xfId="1" applyNumberFormat="1" applyFont="1" applyFill="1" applyBorder="1" applyAlignment="1" applyProtection="1">
      <alignment horizontal="right" vertical="top"/>
    </xf>
    <xf numFmtId="43" fontId="22" fillId="9" borderId="29" xfId="1" applyNumberFormat="1" applyFont="1" applyFill="1" applyBorder="1" applyAlignment="1" applyProtection="1">
      <alignment horizontal="right" vertical="top"/>
    </xf>
    <xf numFmtId="49" fontId="24" fillId="0" borderId="36" xfId="5" applyNumberFormat="1" applyFont="1" applyFill="1" applyBorder="1" applyAlignment="1" applyProtection="1">
      <alignment horizontal="right" vertical="top"/>
    </xf>
    <xf numFmtId="43" fontId="22" fillId="0" borderId="37" xfId="1" applyNumberFormat="1" applyFont="1" applyFill="1" applyBorder="1" applyAlignment="1" applyProtection="1">
      <alignment horizontal="right" vertical="top"/>
    </xf>
    <xf numFmtId="43" fontId="22" fillId="9" borderId="37" xfId="1" applyNumberFormat="1" applyFont="1" applyFill="1" applyBorder="1" applyAlignment="1" applyProtection="1">
      <alignment horizontal="right" vertical="top"/>
    </xf>
    <xf numFmtId="43" fontId="25" fillId="0" borderId="4" xfId="1" applyNumberFormat="1" applyFont="1" applyFill="1" applyBorder="1" applyAlignment="1" applyProtection="1">
      <alignment horizontal="right" vertical="top"/>
    </xf>
    <xf numFmtId="43" fontId="22" fillId="4" borderId="32" xfId="1" applyNumberFormat="1" applyFont="1" applyFill="1" applyBorder="1" applyAlignment="1" applyProtection="1">
      <alignment horizontal="right" vertical="top"/>
    </xf>
    <xf numFmtId="49" fontId="22" fillId="0" borderId="30" xfId="5" applyNumberFormat="1" applyFont="1" applyFill="1" applyBorder="1" applyAlignment="1" applyProtection="1">
      <alignment horizontal="left" vertical="top"/>
    </xf>
    <xf numFmtId="43" fontId="22" fillId="0" borderId="28" xfId="1" applyNumberFormat="1" applyFont="1" applyFill="1" applyBorder="1" applyAlignment="1" applyProtection="1">
      <alignment horizontal="right" vertical="top"/>
    </xf>
    <xf numFmtId="0" fontId="23" fillId="0" borderId="30" xfId="5" applyFont="1" applyBorder="1" applyAlignment="1" applyProtection="1">
      <alignment horizontal="left" vertical="top"/>
    </xf>
    <xf numFmtId="49" fontId="24" fillId="0" borderId="38" xfId="5" applyNumberFormat="1" applyFont="1" applyBorder="1" applyAlignment="1" applyProtection="1">
      <alignment horizontal="right" vertical="top"/>
    </xf>
    <xf numFmtId="43" fontId="22" fillId="0" borderId="39" xfId="1" applyNumberFormat="1" applyFont="1" applyFill="1" applyBorder="1" applyAlignment="1" applyProtection="1">
      <alignment horizontal="right" vertical="top"/>
    </xf>
    <xf numFmtId="43" fontId="22" fillId="4" borderId="39" xfId="1" applyNumberFormat="1" applyFont="1" applyFill="1" applyBorder="1" applyAlignment="1" applyProtection="1">
      <alignment horizontal="right" vertical="top"/>
    </xf>
    <xf numFmtId="43" fontId="22" fillId="0" borderId="40" xfId="1" applyNumberFormat="1" applyFont="1" applyFill="1" applyBorder="1" applyAlignment="1" applyProtection="1">
      <alignment horizontal="right" vertical="top"/>
    </xf>
    <xf numFmtId="43" fontId="22" fillId="9" borderId="40" xfId="1" applyNumberFormat="1" applyFont="1" applyFill="1" applyBorder="1" applyAlignment="1" applyProtection="1">
      <alignment horizontal="right" vertical="top"/>
    </xf>
    <xf numFmtId="43" fontId="22" fillId="9" borderId="39" xfId="1" applyNumberFormat="1" applyFont="1" applyFill="1" applyBorder="1" applyAlignment="1" applyProtection="1">
      <alignment horizontal="right" vertical="top"/>
    </xf>
    <xf numFmtId="0" fontId="27" fillId="0" borderId="42" xfId="0" applyFont="1" applyFill="1" applyBorder="1" applyAlignment="1">
      <alignment horizontal="left" readingOrder="1"/>
    </xf>
    <xf numFmtId="10" fontId="23" fillId="16" borderId="43" xfId="6" applyNumberFormat="1" applyFont="1" applyFill="1" applyBorder="1" applyAlignment="1">
      <alignment horizontal="right" readingOrder="1"/>
    </xf>
    <xf numFmtId="0" fontId="22" fillId="0" borderId="42" xfId="0" applyFont="1" applyFill="1" applyBorder="1" applyAlignment="1">
      <alignment horizontal="left" readingOrder="1"/>
    </xf>
    <xf numFmtId="4" fontId="22" fillId="16" borderId="43" xfId="6" applyNumberFormat="1" applyFont="1" applyFill="1" applyBorder="1" applyAlignment="1">
      <alignment horizontal="right" readingOrder="1"/>
    </xf>
    <xf numFmtId="0" fontId="23" fillId="0" borderId="42" xfId="0" applyFont="1" applyFill="1" applyBorder="1" applyAlignment="1">
      <alignment horizontal="left" readingOrder="1"/>
    </xf>
    <xf numFmtId="4" fontId="23" fillId="16" borderId="43" xfId="6" applyNumberFormat="1" applyFont="1" applyFill="1" applyBorder="1" applyAlignment="1">
      <alignment horizontal="right" readingOrder="1"/>
    </xf>
    <xf numFmtId="0" fontId="23" fillId="0" borderId="42" xfId="0" applyFont="1" applyFill="1" applyBorder="1" applyAlignment="1">
      <alignment horizontal="center" vertical="top" wrapText="1" readingOrder="1"/>
    </xf>
    <xf numFmtId="0" fontId="22" fillId="17" borderId="44" xfId="0" applyFont="1" applyFill="1" applyBorder="1" applyAlignment="1">
      <alignment horizontal="left" readingOrder="1"/>
    </xf>
    <xf numFmtId="4" fontId="22" fillId="16" borderId="27" xfId="6" applyNumberFormat="1" applyFont="1" applyFill="1" applyBorder="1" applyAlignment="1">
      <alignment horizontal="right" readingOrder="1"/>
    </xf>
    <xf numFmtId="0" fontId="27" fillId="0" borderId="45" xfId="0" applyFont="1" applyFill="1" applyBorder="1" applyAlignment="1">
      <alignment horizontal="left" readingOrder="1"/>
    </xf>
    <xf numFmtId="0" fontId="1" fillId="3" borderId="0" xfId="0" applyFont="1" applyFill="1"/>
    <xf numFmtId="0" fontId="29" fillId="0" borderId="0" xfId="7"/>
    <xf numFmtId="0" fontId="2" fillId="2" borderId="47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wrapText="1"/>
    </xf>
    <xf numFmtId="164" fontId="1" fillId="0" borderId="48" xfId="0" applyNumberFormat="1" applyFont="1" applyBorder="1" applyAlignment="1">
      <alignment horizontal="center"/>
    </xf>
    <xf numFmtId="164" fontId="1" fillId="0" borderId="6" xfId="0" applyNumberFormat="1" applyFont="1" applyBorder="1" applyAlignment="1">
      <alignment horizontal="center"/>
    </xf>
    <xf numFmtId="0" fontId="2" fillId="2" borderId="53" xfId="0" applyFont="1" applyFill="1" applyBorder="1" applyAlignment="1">
      <alignment horizontal="center" wrapText="1"/>
    </xf>
    <xf numFmtId="0" fontId="30" fillId="2" borderId="50" xfId="0" applyFont="1" applyFill="1" applyBorder="1" applyAlignment="1">
      <alignment horizont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2" borderId="61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2" borderId="59" xfId="0" applyFont="1" applyFill="1" applyBorder="1" applyAlignment="1">
      <alignment horizontal="center" vertical="center"/>
    </xf>
    <xf numFmtId="14" fontId="1" fillId="3" borderId="58" xfId="0" applyNumberFormat="1" applyFont="1" applyFill="1" applyBorder="1" applyAlignment="1">
      <alignment horizontal="center"/>
    </xf>
    <xf numFmtId="14" fontId="1" fillId="3" borderId="0" xfId="0" applyNumberFormat="1" applyFont="1" applyFill="1" applyBorder="1" applyAlignment="1">
      <alignment horizontal="center"/>
    </xf>
    <xf numFmtId="17" fontId="1" fillId="3" borderId="48" xfId="0" applyNumberFormat="1" applyFont="1" applyFill="1" applyBorder="1" applyAlignment="1">
      <alignment horizontal="center"/>
    </xf>
    <xf numFmtId="43" fontId="1" fillId="3" borderId="28" xfId="1" applyFont="1" applyFill="1" applyBorder="1" applyAlignment="1">
      <alignment horizontal="center"/>
    </xf>
    <xf numFmtId="10" fontId="1" fillId="3" borderId="28" xfId="2" applyNumberFormat="1" applyFont="1" applyFill="1" applyBorder="1" applyAlignment="1">
      <alignment horizontal="center"/>
    </xf>
    <xf numFmtId="10" fontId="1" fillId="3" borderId="49" xfId="2" applyNumberFormat="1" applyFont="1" applyFill="1" applyBorder="1" applyAlignment="1">
      <alignment horizontal="center"/>
    </xf>
    <xf numFmtId="17" fontId="1" fillId="3" borderId="6" xfId="0" applyNumberFormat="1" applyFont="1" applyFill="1" applyBorder="1" applyAlignment="1">
      <alignment horizontal="center"/>
    </xf>
    <xf numFmtId="43" fontId="1" fillId="3" borderId="4" xfId="1" applyFont="1" applyFill="1" applyBorder="1" applyAlignment="1">
      <alignment horizontal="center"/>
    </xf>
    <xf numFmtId="10" fontId="1" fillId="3" borderId="4" xfId="2" applyNumberFormat="1" applyFont="1" applyFill="1" applyBorder="1" applyAlignment="1">
      <alignment horizontal="center"/>
    </xf>
    <xf numFmtId="10" fontId="1" fillId="3" borderId="5" xfId="2" applyNumberFormat="1" applyFont="1" applyFill="1" applyBorder="1" applyAlignment="1">
      <alignment horizontal="center"/>
    </xf>
    <xf numFmtId="10" fontId="1" fillId="3" borderId="4" xfId="0" applyNumberFormat="1" applyFont="1" applyFill="1" applyBorder="1" applyAlignment="1">
      <alignment horizontal="center"/>
    </xf>
    <xf numFmtId="10" fontId="1" fillId="3" borderId="5" xfId="0" applyNumberFormat="1" applyFont="1" applyFill="1" applyBorder="1" applyAlignment="1">
      <alignment horizontal="center"/>
    </xf>
    <xf numFmtId="43" fontId="1" fillId="3" borderId="4" xfId="1" applyFont="1" applyFill="1" applyBorder="1"/>
    <xf numFmtId="0" fontId="1" fillId="18" borderId="0" xfId="0" applyFont="1" applyFill="1"/>
    <xf numFmtId="0" fontId="1" fillId="18" borderId="62" xfId="0" applyFont="1" applyFill="1" applyBorder="1"/>
    <xf numFmtId="0" fontId="1" fillId="0" borderId="4" xfId="0" applyFont="1" applyBorder="1"/>
    <xf numFmtId="0" fontId="1" fillId="0" borderId="4" xfId="0" applyFont="1" applyBorder="1" applyAlignment="1">
      <alignment horizontal="left" wrapText="1"/>
    </xf>
    <xf numFmtId="0" fontId="1" fillId="0" borderId="4" xfId="0" applyFont="1" applyBorder="1" applyAlignment="1">
      <alignment wrapText="1"/>
    </xf>
    <xf numFmtId="164" fontId="2" fillId="2" borderId="4" xfId="0" applyNumberFormat="1" applyFont="1" applyFill="1" applyBorder="1"/>
    <xf numFmtId="43" fontId="1" fillId="0" borderId="4" xfId="1" applyFont="1" applyBorder="1" applyAlignment="1">
      <alignment vertical="center"/>
    </xf>
    <xf numFmtId="43" fontId="2" fillId="2" borderId="4" xfId="1" applyFont="1" applyFill="1" applyBorder="1" applyAlignment="1">
      <alignment vertical="center"/>
    </xf>
    <xf numFmtId="165" fontId="2" fillId="2" borderId="0" xfId="3" applyNumberFormat="1" applyFont="1" applyFill="1" applyBorder="1" applyAlignment="1">
      <alignment horizontal="center" vertical="center" wrapText="1"/>
    </xf>
    <xf numFmtId="0" fontId="6" fillId="0" borderId="0" xfId="0" applyFont="1"/>
    <xf numFmtId="0" fontId="6" fillId="18" borderId="0" xfId="0" applyFont="1" applyFill="1"/>
    <xf numFmtId="0" fontId="32" fillId="0" borderId="0" xfId="0" applyFont="1"/>
    <xf numFmtId="0" fontId="32" fillId="18" borderId="0" xfId="0" applyFont="1" applyFill="1"/>
    <xf numFmtId="0" fontId="31" fillId="0" borderId="0" xfId="0" applyFont="1"/>
    <xf numFmtId="0" fontId="31" fillId="18" borderId="0" xfId="0" applyFont="1" applyFill="1"/>
    <xf numFmtId="43" fontId="1" fillId="0" borderId="0" xfId="1" applyFont="1"/>
    <xf numFmtId="0" fontId="33" fillId="4" borderId="12" xfId="0" applyFont="1" applyFill="1" applyBorder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 wrapText="1"/>
    </xf>
    <xf numFmtId="14" fontId="33" fillId="4" borderId="4" xfId="0" applyNumberFormat="1" applyFont="1" applyFill="1" applyBorder="1" applyAlignment="1">
      <alignment horizontal="center" vertical="center" wrapText="1"/>
    </xf>
    <xf numFmtId="0" fontId="33" fillId="4" borderId="5" xfId="0" applyFont="1" applyFill="1" applyBorder="1" applyAlignment="1">
      <alignment horizontal="center" vertical="center" wrapText="1"/>
    </xf>
    <xf numFmtId="0" fontId="32" fillId="4" borderId="12" xfId="0" applyFont="1" applyFill="1" applyBorder="1" applyAlignment="1">
      <alignment horizontal="center" vertical="center" wrapText="1"/>
    </xf>
    <xf numFmtId="0" fontId="32" fillId="4" borderId="4" xfId="0" applyFont="1" applyFill="1" applyBorder="1" applyAlignment="1">
      <alignment horizontal="center" vertical="center" wrapText="1"/>
    </xf>
    <xf numFmtId="14" fontId="32" fillId="4" borderId="4" xfId="0" applyNumberFormat="1" applyFont="1" applyFill="1" applyBorder="1" applyAlignment="1">
      <alignment horizontal="center" vertical="center" wrapText="1"/>
    </xf>
    <xf numFmtId="0" fontId="32" fillId="4" borderId="5" xfId="0" applyFont="1" applyFill="1" applyBorder="1" applyAlignment="1">
      <alignment horizontal="center" vertical="center" wrapText="1"/>
    </xf>
    <xf numFmtId="0" fontId="32" fillId="4" borderId="12" xfId="0" applyFont="1" applyFill="1" applyBorder="1" applyAlignment="1">
      <alignment horizontal="center" vertical="top" wrapText="1"/>
    </xf>
    <xf numFmtId="0" fontId="32" fillId="4" borderId="4" xfId="0" applyFont="1" applyFill="1" applyBorder="1" applyAlignment="1">
      <alignment horizontal="center" vertical="top" wrapText="1"/>
    </xf>
    <xf numFmtId="14" fontId="32" fillId="4" borderId="4" xfId="0" applyNumberFormat="1" applyFont="1" applyFill="1" applyBorder="1" applyAlignment="1">
      <alignment horizontal="center" vertical="top" wrapText="1"/>
    </xf>
    <xf numFmtId="0" fontId="32" fillId="4" borderId="5" xfId="0" applyFont="1" applyFill="1" applyBorder="1" applyAlignment="1">
      <alignment horizontal="center" vertical="top" wrapText="1"/>
    </xf>
    <xf numFmtId="0" fontId="11" fillId="10" borderId="4" xfId="0" applyFont="1" applyFill="1" applyBorder="1" applyAlignment="1">
      <alignment horizontal="center"/>
    </xf>
    <xf numFmtId="43" fontId="8" fillId="8" borderId="4" xfId="1" applyFont="1" applyFill="1" applyBorder="1"/>
    <xf numFmtId="43" fontId="11" fillId="10" borderId="4" xfId="1" applyFont="1" applyFill="1" applyBorder="1" applyAlignment="1">
      <alignment horizontal="center"/>
    </xf>
    <xf numFmtId="43" fontId="1" fillId="11" borderId="4" xfId="1" applyFont="1" applyFill="1" applyBorder="1"/>
    <xf numFmtId="9" fontId="1" fillId="11" borderId="4" xfId="2" applyFont="1" applyFill="1" applyBorder="1"/>
    <xf numFmtId="43" fontId="1" fillId="8" borderId="4" xfId="1" applyFont="1" applyFill="1" applyBorder="1"/>
    <xf numFmtId="43" fontId="4" fillId="10" borderId="4" xfId="1" applyFont="1" applyFill="1" applyBorder="1" applyAlignment="1">
      <alignment horizontal="center"/>
    </xf>
    <xf numFmtId="43" fontId="1" fillId="12" borderId="4" xfId="1" applyFont="1" applyFill="1" applyBorder="1"/>
    <xf numFmtId="43" fontId="1" fillId="0" borderId="0" xfId="0" applyNumberFormat="1" applyFont="1"/>
    <xf numFmtId="43" fontId="1" fillId="9" borderId="4" xfId="1" applyFont="1" applyFill="1" applyBorder="1"/>
    <xf numFmtId="0" fontId="11" fillId="10" borderId="4" xfId="0" applyFont="1" applyFill="1" applyBorder="1" applyAlignment="1">
      <alignment horizontal="center" vertical="center"/>
    </xf>
    <xf numFmtId="43" fontId="11" fillId="10" borderId="4" xfId="1" applyFont="1" applyFill="1" applyBorder="1" applyAlignment="1">
      <alignment horizontal="center" vertical="center"/>
    </xf>
    <xf numFmtId="43" fontId="4" fillId="10" borderId="4" xfId="1" applyFont="1" applyFill="1" applyBorder="1" applyAlignment="1">
      <alignment horizontal="center" vertical="center"/>
    </xf>
    <xf numFmtId="43" fontId="1" fillId="8" borderId="4" xfId="1" applyFont="1" applyFill="1" applyBorder="1" applyAlignment="1">
      <alignment vertical="center"/>
    </xf>
    <xf numFmtId="43" fontId="1" fillId="5" borderId="4" xfId="1" applyFont="1" applyFill="1" applyBorder="1" applyAlignment="1">
      <alignment vertical="center"/>
    </xf>
    <xf numFmtId="43" fontId="1" fillId="6" borderId="4" xfId="1" applyFont="1" applyFill="1" applyBorder="1" applyAlignment="1">
      <alignment vertical="center"/>
    </xf>
    <xf numFmtId="43" fontId="1" fillId="7" borderId="4" xfId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43" fontId="8" fillId="13" borderId="4" xfId="1" applyFont="1" applyFill="1" applyBorder="1"/>
    <xf numFmtId="0" fontId="18" fillId="3" borderId="0" xfId="0" applyFont="1" applyFill="1"/>
    <xf numFmtId="0" fontId="4" fillId="3" borderId="0" xfId="0" applyFont="1" applyFill="1"/>
    <xf numFmtId="3" fontId="4" fillId="3" borderId="0" xfId="0" applyNumberFormat="1" applyFont="1" applyFill="1" applyBorder="1" applyAlignment="1">
      <alignment horizontal="center"/>
    </xf>
    <xf numFmtId="3" fontId="18" fillId="3" borderId="0" xfId="0" applyNumberFormat="1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/>
    </xf>
    <xf numFmtId="0" fontId="18" fillId="3" borderId="0" xfId="0" applyFont="1" applyFill="1" applyBorder="1" applyAlignment="1">
      <alignment horizontal="left" wrapText="1"/>
    </xf>
    <xf numFmtId="10" fontId="4" fillId="0" borderId="28" xfId="2" applyNumberFormat="1" applyFont="1" applyBorder="1" applyAlignment="1">
      <alignment horizontal="right"/>
    </xf>
    <xf numFmtId="10" fontId="4" fillId="0" borderId="4" xfId="2" applyNumberFormat="1" applyFont="1" applyBorder="1" applyAlignment="1">
      <alignment horizontal="right"/>
    </xf>
    <xf numFmtId="0" fontId="1" fillId="0" borderId="64" xfId="0" applyFont="1" applyBorder="1"/>
    <xf numFmtId="0" fontId="0" fillId="0" borderId="0" xfId="0" applyBorder="1"/>
    <xf numFmtId="0" fontId="0" fillId="18" borderId="0" xfId="0" applyFill="1"/>
    <xf numFmtId="168" fontId="1" fillId="0" borderId="0" xfId="0" applyNumberFormat="1" applyFont="1"/>
    <xf numFmtId="43" fontId="4" fillId="0" borderId="28" xfId="1" applyFont="1" applyBorder="1" applyAlignment="1">
      <alignment horizontal="right"/>
    </xf>
    <xf numFmtId="43" fontId="4" fillId="0" borderId="4" xfId="1" applyFont="1" applyBorder="1" applyAlignment="1">
      <alignment horizontal="right"/>
    </xf>
    <xf numFmtId="10" fontId="4" fillId="0" borderId="4" xfId="1" applyNumberFormat="1" applyFont="1" applyBorder="1" applyAlignment="1">
      <alignment horizontal="right"/>
    </xf>
    <xf numFmtId="0" fontId="16" fillId="0" borderId="0" xfId="0" applyFont="1"/>
    <xf numFmtId="0" fontId="4" fillId="4" borderId="4" xfId="0" applyFont="1" applyFill="1" applyBorder="1" applyAlignment="1">
      <alignment horizontal="center" vertical="center" wrapText="1"/>
    </xf>
    <xf numFmtId="14" fontId="4" fillId="4" borderId="4" xfId="0" applyNumberFormat="1" applyFont="1" applyFill="1" applyBorder="1" applyAlignment="1">
      <alignment horizontal="center" vertical="center" wrapText="1"/>
    </xf>
    <xf numFmtId="9" fontId="1" fillId="0" borderId="0" xfId="2" applyFont="1"/>
    <xf numFmtId="0" fontId="8" fillId="11" borderId="0" xfId="0" applyFont="1" applyFill="1"/>
    <xf numFmtId="0" fontId="4" fillId="4" borderId="12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2" borderId="66" xfId="0" applyFont="1" applyFill="1" applyBorder="1" applyAlignment="1">
      <alignment horizontal="center" vertical="center"/>
    </xf>
    <xf numFmtId="2" fontId="1" fillId="3" borderId="28" xfId="0" applyNumberFormat="1" applyFont="1" applyFill="1" applyBorder="1" applyAlignment="1">
      <alignment horizontal="center"/>
    </xf>
    <xf numFmtId="2" fontId="1" fillId="3" borderId="58" xfId="0" applyNumberFormat="1" applyFont="1" applyFill="1" applyBorder="1" applyAlignment="1">
      <alignment horizontal="center"/>
    </xf>
    <xf numFmtId="2" fontId="1" fillId="3" borderId="4" xfId="0" applyNumberFormat="1" applyFont="1" applyFill="1" applyBorder="1" applyAlignment="1">
      <alignment horizontal="center"/>
    </xf>
    <xf numFmtId="2" fontId="1" fillId="3" borderId="0" xfId="0" applyNumberFormat="1" applyFont="1" applyFill="1" applyBorder="1" applyAlignment="1">
      <alignment horizontal="center"/>
    </xf>
    <xf numFmtId="0" fontId="2" fillId="2" borderId="67" xfId="0" applyFont="1" applyFill="1" applyBorder="1" applyAlignment="1">
      <alignment horizontal="center" vertical="center" wrapText="1"/>
    </xf>
    <xf numFmtId="14" fontId="1" fillId="3" borderId="4" xfId="0" applyNumberFormat="1" applyFont="1" applyFill="1" applyBorder="1"/>
    <xf numFmtId="0" fontId="1" fillId="3" borderId="4" xfId="0" applyFont="1" applyFill="1" applyBorder="1"/>
    <xf numFmtId="17" fontId="1" fillId="3" borderId="48" xfId="0" applyNumberFormat="1" applyFont="1" applyFill="1" applyBorder="1" applyAlignment="1">
      <alignment horizontal="right"/>
    </xf>
    <xf numFmtId="17" fontId="1" fillId="3" borderId="6" xfId="0" applyNumberFormat="1" applyFont="1" applyFill="1" applyBorder="1" applyAlignment="1">
      <alignment horizontal="right"/>
    </xf>
    <xf numFmtId="2" fontId="2" fillId="2" borderId="46" xfId="0" applyNumberFormat="1" applyFont="1" applyFill="1" applyBorder="1" applyAlignment="1">
      <alignment horizontal="center" vertical="center"/>
    </xf>
    <xf numFmtId="0" fontId="1" fillId="0" borderId="32" xfId="0" applyFont="1" applyBorder="1"/>
    <xf numFmtId="43" fontId="1" fillId="0" borderId="32" xfId="1" applyFont="1" applyBorder="1" applyAlignment="1">
      <alignment vertical="center"/>
    </xf>
    <xf numFmtId="0" fontId="35" fillId="0" borderId="0" xfId="0" applyFont="1"/>
    <xf numFmtId="0" fontId="35" fillId="18" borderId="0" xfId="0" applyFont="1" applyFill="1"/>
    <xf numFmtId="0" fontId="1" fillId="3" borderId="28" xfId="0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horizontal="center" vertical="center"/>
    </xf>
    <xf numFmtId="43" fontId="1" fillId="3" borderId="28" xfId="1" applyFont="1" applyFill="1" applyBorder="1" applyAlignment="1">
      <alignment horizontal="center" vertical="center"/>
    </xf>
    <xf numFmtId="43" fontId="1" fillId="3" borderId="4" xfId="1" applyFont="1" applyFill="1" applyBorder="1" applyAlignment="1">
      <alignment horizontal="center" vertical="center"/>
    </xf>
    <xf numFmtId="10" fontId="1" fillId="3" borderId="32" xfId="2" applyNumberFormat="1" applyFont="1" applyFill="1" applyBorder="1" applyAlignment="1">
      <alignment horizontal="center" vertical="center"/>
    </xf>
    <xf numFmtId="0" fontId="35" fillId="0" borderId="0" xfId="0" applyFont="1" applyBorder="1"/>
    <xf numFmtId="0" fontId="1" fillId="3" borderId="4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/>
    </xf>
    <xf numFmtId="0" fontId="1" fillId="3" borderId="32" xfId="0" applyFont="1" applyFill="1" applyBorder="1" applyAlignment="1">
      <alignment horizontal="center" vertical="center"/>
    </xf>
    <xf numFmtId="10" fontId="1" fillId="3" borderId="4" xfId="2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43" fontId="4" fillId="3" borderId="4" xfId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/>
    </xf>
    <xf numFmtId="165" fontId="2" fillId="2" borderId="6" xfId="3" applyNumberFormat="1" applyFont="1" applyFill="1" applyBorder="1" applyAlignment="1">
      <alignment horizontal="center" vertical="center" wrapText="1"/>
    </xf>
    <xf numFmtId="164" fontId="1" fillId="3" borderId="48" xfId="0" applyNumberFormat="1" applyFont="1" applyFill="1" applyBorder="1" applyAlignment="1">
      <alignment horizontal="center"/>
    </xf>
    <xf numFmtId="164" fontId="1" fillId="3" borderId="6" xfId="0" applyNumberFormat="1" applyFont="1" applyFill="1" applyBorder="1" applyAlignment="1">
      <alignment horizontal="center"/>
    </xf>
    <xf numFmtId="165" fontId="2" fillId="2" borderId="28" xfId="3" applyNumberFormat="1" applyFont="1" applyFill="1" applyBorder="1" applyAlignment="1">
      <alignment horizontal="center" vertical="center" wrapText="1"/>
    </xf>
    <xf numFmtId="9" fontId="1" fillId="3" borderId="4" xfId="2" applyFont="1" applyFill="1" applyBorder="1" applyAlignment="1">
      <alignment horizontal="center"/>
    </xf>
    <xf numFmtId="14" fontId="1" fillId="4" borderId="29" xfId="0" applyNumberFormat="1" applyFont="1" applyFill="1" applyBorder="1"/>
    <xf numFmtId="14" fontId="1" fillId="4" borderId="29" xfId="0" applyNumberFormat="1" applyFont="1" applyFill="1" applyBorder="1" applyAlignment="1">
      <alignment horizontal="right"/>
    </xf>
    <xf numFmtId="0" fontId="1" fillId="4" borderId="29" xfId="0" applyFont="1" applyFill="1" applyBorder="1" applyAlignment="1">
      <alignment horizontal="center"/>
    </xf>
    <xf numFmtId="0" fontId="38" fillId="5" borderId="4" xfId="0" applyFont="1" applyFill="1" applyBorder="1"/>
    <xf numFmtId="0" fontId="39" fillId="0" borderId="4" xfId="0" applyFont="1" applyBorder="1"/>
    <xf numFmtId="0" fontId="38" fillId="5" borderId="28" xfId="0" applyFont="1" applyFill="1" applyBorder="1"/>
    <xf numFmtId="43" fontId="35" fillId="5" borderId="28" xfId="1" applyFont="1" applyFill="1" applyBorder="1" applyAlignment="1">
      <alignment vertical="center"/>
    </xf>
    <xf numFmtId="43" fontId="16" fillId="5" borderId="4" xfId="1" applyFont="1" applyFill="1" applyBorder="1" applyAlignment="1">
      <alignment vertical="center"/>
    </xf>
    <xf numFmtId="43" fontId="16" fillId="0" borderId="4" xfId="1" applyFont="1" applyBorder="1" applyAlignment="1">
      <alignment vertical="center"/>
    </xf>
    <xf numFmtId="0" fontId="1" fillId="0" borderId="28" xfId="0" applyFont="1" applyBorder="1"/>
    <xf numFmtId="169" fontId="1" fillId="3" borderId="0" xfId="1" applyNumberFormat="1" applyFont="1" applyFill="1" applyAlignment="1">
      <alignment horizontal="center"/>
    </xf>
    <xf numFmtId="0" fontId="2" fillId="2" borderId="28" xfId="0" applyFont="1" applyFill="1" applyBorder="1" applyAlignment="1">
      <alignment horizontal="center"/>
    </xf>
    <xf numFmtId="43" fontId="1" fillId="7" borderId="28" xfId="1" applyFont="1" applyFill="1" applyBorder="1"/>
    <xf numFmtId="43" fontId="1" fillId="7" borderId="4" xfId="1" applyFont="1" applyFill="1" applyBorder="1" applyAlignment="1">
      <alignment horizontal="center"/>
    </xf>
    <xf numFmtId="43" fontId="37" fillId="7" borderId="4" xfId="1" applyFont="1" applyFill="1" applyBorder="1"/>
    <xf numFmtId="0" fontId="32" fillId="0" borderId="0" xfId="0" applyFont="1" applyBorder="1"/>
    <xf numFmtId="43" fontId="11" fillId="3" borderId="0" xfId="1" applyFont="1" applyFill="1" applyBorder="1" applyAlignment="1">
      <alignment horizontal="center" vertical="center"/>
    </xf>
    <xf numFmtId="14" fontId="11" fillId="3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0" fontId="31" fillId="0" borderId="0" xfId="0" applyFont="1" applyBorder="1"/>
    <xf numFmtId="0" fontId="11" fillId="3" borderId="4" xfId="0" applyFont="1" applyFill="1" applyBorder="1" applyAlignment="1">
      <alignment vertical="center" wrapText="1"/>
    </xf>
    <xf numFmtId="0" fontId="11" fillId="3" borderId="4" xfId="0" applyFont="1" applyFill="1" applyBorder="1" applyAlignment="1">
      <alignment horizontal="left" vertical="center" wrapText="1"/>
    </xf>
    <xf numFmtId="43" fontId="11" fillId="3" borderId="4" xfId="1" applyFont="1" applyFill="1" applyBorder="1" applyAlignment="1">
      <alignment horizontal="center" vertical="center"/>
    </xf>
    <xf numFmtId="14" fontId="11" fillId="3" borderId="28" xfId="0" applyNumberFormat="1" applyFont="1" applyFill="1" applyBorder="1" applyAlignment="1">
      <alignment horizontal="center" vertical="center"/>
    </xf>
    <xf numFmtId="14" fontId="11" fillId="3" borderId="4" xfId="0" applyNumberFormat="1" applyFont="1" applyFill="1" applyBorder="1" applyAlignment="1">
      <alignment horizontal="center" vertical="center"/>
    </xf>
    <xf numFmtId="0" fontId="4" fillId="3" borderId="4" xfId="0" applyFont="1" applyFill="1" applyBorder="1"/>
    <xf numFmtId="0" fontId="11" fillId="3" borderId="4" xfId="0" applyFont="1" applyFill="1" applyBorder="1"/>
    <xf numFmtId="4" fontId="1" fillId="0" borderId="0" xfId="0" applyNumberFormat="1" applyFont="1"/>
    <xf numFmtId="0" fontId="8" fillId="14" borderId="0" xfId="0" applyFont="1" applyFill="1"/>
    <xf numFmtId="14" fontId="1" fillId="3" borderId="0" xfId="0" applyNumberFormat="1" applyFont="1" applyFill="1" applyAlignment="1">
      <alignment horizontal="center"/>
    </xf>
    <xf numFmtId="2" fontId="1" fillId="3" borderId="0" xfId="0" applyNumberFormat="1" applyFont="1" applyFill="1" applyAlignment="1">
      <alignment horizontal="center"/>
    </xf>
    <xf numFmtId="14" fontId="41" fillId="3" borderId="4" xfId="0" applyNumberFormat="1" applyFont="1" applyFill="1" applyBorder="1"/>
    <xf numFmtId="0" fontId="41" fillId="3" borderId="4" xfId="0" applyFont="1" applyFill="1" applyBorder="1" applyAlignment="1">
      <alignment horizontal="center"/>
    </xf>
    <xf numFmtId="43" fontId="41" fillId="3" borderId="4" xfId="1" applyFont="1" applyFill="1" applyBorder="1"/>
    <xf numFmtId="0" fontId="42" fillId="3" borderId="4" xfId="0" applyFont="1" applyFill="1" applyBorder="1" applyAlignment="1">
      <alignment horizontal="center"/>
    </xf>
    <xf numFmtId="43" fontId="42" fillId="3" borderId="4" xfId="1" applyFont="1" applyFill="1" applyBorder="1"/>
    <xf numFmtId="0" fontId="43" fillId="3" borderId="18" xfId="0" applyFont="1" applyFill="1" applyBorder="1" applyAlignment="1">
      <alignment horizontal="center" vertical="center" wrapText="1"/>
    </xf>
    <xf numFmtId="0" fontId="43" fillId="3" borderId="4" xfId="0" applyFont="1" applyFill="1" applyBorder="1" applyAlignment="1">
      <alignment horizontal="center" vertical="center" wrapText="1"/>
    </xf>
    <xf numFmtId="14" fontId="43" fillId="3" borderId="4" xfId="0" applyNumberFormat="1" applyFont="1" applyFill="1" applyBorder="1" applyAlignment="1">
      <alignment horizontal="center" vertical="center" wrapText="1"/>
    </xf>
    <xf numFmtId="0" fontId="8" fillId="12" borderId="0" xfId="0" applyFont="1" applyFill="1"/>
    <xf numFmtId="14" fontId="44" fillId="3" borderId="0" xfId="0" applyNumberFormat="1" applyFont="1" applyFill="1" applyAlignment="1">
      <alignment horizontal="center"/>
    </xf>
    <xf numFmtId="2" fontId="44" fillId="3" borderId="4" xfId="0" applyNumberFormat="1" applyFont="1" applyFill="1" applyBorder="1" applyAlignment="1">
      <alignment horizontal="center"/>
    </xf>
    <xf numFmtId="2" fontId="44" fillId="3" borderId="0" xfId="0" applyNumberFormat="1" applyFont="1" applyFill="1" applyAlignment="1">
      <alignment horizontal="center"/>
    </xf>
    <xf numFmtId="43" fontId="44" fillId="7" borderId="4" xfId="1" applyFont="1" applyFill="1" applyBorder="1"/>
    <xf numFmtId="0" fontId="46" fillId="0" borderId="0" xfId="0" applyFont="1"/>
    <xf numFmtId="0" fontId="38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Alignment="1"/>
    <xf numFmtId="0" fontId="47" fillId="0" borderId="42" xfId="0" applyFont="1" applyFill="1" applyBorder="1" applyAlignment="1">
      <alignment horizontal="left" readingOrder="1"/>
    </xf>
    <xf numFmtId="0" fontId="48" fillId="0" borderId="43" xfId="0" applyFont="1" applyBorder="1"/>
    <xf numFmtId="0" fontId="49" fillId="0" borderId="43" xfId="0" applyFont="1" applyBorder="1"/>
    <xf numFmtId="0" fontId="25" fillId="0" borderId="43" xfId="0" applyFont="1" applyBorder="1"/>
    <xf numFmtId="0" fontId="50" fillId="0" borderId="43" xfId="0" applyFont="1" applyBorder="1"/>
    <xf numFmtId="14" fontId="51" fillId="3" borderId="4" xfId="0" applyNumberFormat="1" applyFont="1" applyFill="1" applyBorder="1"/>
    <xf numFmtId="0" fontId="51" fillId="3" borderId="4" xfId="0" applyFont="1" applyFill="1" applyBorder="1" applyAlignment="1">
      <alignment horizontal="center"/>
    </xf>
    <xf numFmtId="43" fontId="51" fillId="3" borderId="4" xfId="1" applyFont="1" applyFill="1" applyBorder="1"/>
    <xf numFmtId="169" fontId="51" fillId="3" borderId="0" xfId="1" applyNumberFormat="1" applyFont="1" applyFill="1" applyAlignment="1">
      <alignment horizontal="center"/>
    </xf>
    <xf numFmtId="43" fontId="1" fillId="8" borderId="4" xfId="1" applyFont="1" applyFill="1" applyBorder="1" applyAlignment="1">
      <alignment horizontal="center" vertical="center"/>
    </xf>
    <xf numFmtId="43" fontId="1" fillId="5" borderId="4" xfId="1" applyFont="1" applyFill="1" applyBorder="1" applyAlignment="1">
      <alignment horizontal="center" vertical="center"/>
    </xf>
    <xf numFmtId="43" fontId="1" fillId="6" borderId="4" xfId="1" applyFont="1" applyFill="1" applyBorder="1" applyAlignment="1">
      <alignment horizontal="center" vertical="center"/>
    </xf>
    <xf numFmtId="43" fontId="1" fillId="7" borderId="4" xfId="1" applyFont="1" applyFill="1" applyBorder="1" applyAlignment="1">
      <alignment horizontal="center" vertical="center"/>
    </xf>
    <xf numFmtId="0" fontId="2" fillId="2" borderId="55" xfId="0" applyFont="1" applyFill="1" applyBorder="1" applyAlignment="1">
      <alignment horizontal="center" vertical="center" wrapText="1"/>
    </xf>
    <xf numFmtId="0" fontId="2" fillId="2" borderId="66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/>
    </xf>
    <xf numFmtId="0" fontId="1" fillId="0" borderId="4" xfId="0" applyFont="1" applyBorder="1" applyAlignment="1">
      <alignment vertical="center" wrapText="1"/>
    </xf>
    <xf numFmtId="165" fontId="2" fillId="2" borderId="28" xfId="3" applyNumberFormat="1" applyFont="1" applyFill="1" applyBorder="1" applyAlignment="1">
      <alignment horizontal="center" vertical="top" wrapText="1"/>
    </xf>
    <xf numFmtId="43" fontId="2" fillId="2" borderId="10" xfId="1" applyFont="1" applyFill="1" applyBorder="1" applyAlignment="1">
      <alignment horizontal="center" vertical="center" wrapText="1"/>
    </xf>
    <xf numFmtId="0" fontId="39" fillId="0" borderId="0" xfId="0" applyFont="1" applyBorder="1"/>
    <xf numFmtId="0" fontId="4" fillId="0" borderId="0" xfId="0" applyFont="1"/>
    <xf numFmtId="0" fontId="39" fillId="0" borderId="0" xfId="0" applyFont="1"/>
    <xf numFmtId="0" fontId="14" fillId="0" borderId="0" xfId="0" applyFont="1" applyFill="1" applyBorder="1" applyAlignment="1">
      <alignment horizontal="left"/>
    </xf>
    <xf numFmtId="49" fontId="24" fillId="0" borderId="69" xfId="5" applyNumberFormat="1" applyFont="1" applyBorder="1" applyAlignment="1" applyProtection="1">
      <alignment horizontal="right" vertical="top"/>
    </xf>
    <xf numFmtId="49" fontId="24" fillId="0" borderId="70" xfId="5" applyNumberFormat="1" applyFont="1" applyBorder="1" applyAlignment="1" applyProtection="1">
      <alignment horizontal="right" vertical="top"/>
    </xf>
    <xf numFmtId="0" fontId="55" fillId="0" borderId="0" xfId="0" applyFont="1"/>
    <xf numFmtId="0" fontId="56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164" fontId="1" fillId="0" borderId="3" xfId="0" applyNumberFormat="1" applyFont="1" applyBorder="1" applyAlignment="1">
      <alignment horizontal="center"/>
    </xf>
    <xf numFmtId="43" fontId="11" fillId="3" borderId="5" xfId="1" applyFont="1" applyFill="1" applyBorder="1" applyAlignment="1">
      <alignment horizontal="center" vertical="center"/>
    </xf>
    <xf numFmtId="14" fontId="11" fillId="3" borderId="5" xfId="0" applyNumberFormat="1" applyFont="1" applyFill="1" applyBorder="1" applyAlignment="1">
      <alignment horizontal="center" vertical="center"/>
    </xf>
    <xf numFmtId="43" fontId="1" fillId="19" borderId="48" xfId="1" applyFont="1" applyFill="1" applyBorder="1"/>
    <xf numFmtId="43" fontId="1" fillId="19" borderId="28" xfId="1" applyFont="1" applyFill="1" applyBorder="1"/>
    <xf numFmtId="43" fontId="48" fillId="19" borderId="6" xfId="1" applyFont="1" applyFill="1" applyBorder="1"/>
    <xf numFmtId="43" fontId="48" fillId="19" borderId="4" xfId="1" applyFont="1" applyFill="1" applyBorder="1"/>
    <xf numFmtId="43" fontId="25" fillId="19" borderId="6" xfId="1" applyFont="1" applyFill="1" applyBorder="1"/>
    <xf numFmtId="43" fontId="25" fillId="19" borderId="4" xfId="1" applyFont="1" applyFill="1" applyBorder="1"/>
    <xf numFmtId="43" fontId="52" fillId="19" borderId="16" xfId="1" applyFont="1" applyFill="1" applyBorder="1"/>
    <xf numFmtId="43" fontId="52" fillId="19" borderId="15" xfId="1" applyFont="1" applyFill="1" applyBorder="1"/>
    <xf numFmtId="43" fontId="52" fillId="19" borderId="71" xfId="1" applyFont="1" applyFill="1" applyBorder="1"/>
    <xf numFmtId="43" fontId="52" fillId="19" borderId="68" xfId="1" applyFont="1" applyFill="1" applyBorder="1"/>
    <xf numFmtId="0" fontId="25" fillId="0" borderId="43" xfId="0" applyFont="1" applyBorder="1" applyAlignment="1">
      <alignment wrapText="1"/>
    </xf>
    <xf numFmtId="0" fontId="25" fillId="0" borderId="43" xfId="0" applyFont="1" applyBorder="1" applyAlignment="1">
      <alignment vertical="center"/>
    </xf>
    <xf numFmtId="0" fontId="25" fillId="0" borderId="43" xfId="0" applyFont="1" applyBorder="1" applyAlignment="1">
      <alignment horizontal="left" wrapText="1"/>
    </xf>
    <xf numFmtId="0" fontId="36" fillId="4" borderId="12" xfId="0" applyFont="1" applyFill="1" applyBorder="1" applyAlignment="1">
      <alignment horizontal="center" vertical="center" wrapText="1"/>
    </xf>
    <xf numFmtId="0" fontId="36" fillId="4" borderId="4" xfId="0" applyFont="1" applyFill="1" applyBorder="1" applyAlignment="1">
      <alignment horizontal="center" vertical="center" wrapText="1"/>
    </xf>
    <xf numFmtId="14" fontId="36" fillId="4" borderId="4" xfId="0" applyNumberFormat="1" applyFont="1" applyFill="1" applyBorder="1" applyAlignment="1">
      <alignment horizontal="center" vertical="center" wrapText="1"/>
    </xf>
    <xf numFmtId="0" fontId="36" fillId="4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43" fillId="3" borderId="5" xfId="0" applyFont="1" applyFill="1" applyBorder="1" applyAlignment="1">
      <alignment horizontal="center" vertical="center" wrapText="1"/>
    </xf>
    <xf numFmtId="0" fontId="59" fillId="3" borderId="18" xfId="0" applyFont="1" applyFill="1" applyBorder="1" applyAlignment="1">
      <alignment horizontal="center" vertical="center" wrapText="1"/>
    </xf>
    <xf numFmtId="0" fontId="59" fillId="3" borderId="4" xfId="0" applyFont="1" applyFill="1" applyBorder="1" applyAlignment="1">
      <alignment horizontal="center" vertical="center" wrapText="1"/>
    </xf>
    <xf numFmtId="14" fontId="59" fillId="3" borderId="4" xfId="0" applyNumberFormat="1" applyFont="1" applyFill="1" applyBorder="1" applyAlignment="1">
      <alignment horizontal="center" vertical="center" wrapText="1"/>
    </xf>
    <xf numFmtId="0" fontId="59" fillId="3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43" fontId="2" fillId="2" borderId="10" xfId="1" applyFont="1" applyFill="1" applyBorder="1" applyAlignment="1">
      <alignment horizontal="center" vertical="center" wrapText="1"/>
    </xf>
    <xf numFmtId="164" fontId="36" fillId="4" borderId="4" xfId="0" applyNumberFormat="1" applyFont="1" applyFill="1" applyBorder="1" applyAlignment="1">
      <alignment horizontal="center" vertical="top" wrapText="1"/>
    </xf>
    <xf numFmtId="43" fontId="16" fillId="0" borderId="0" xfId="1" applyFont="1"/>
    <xf numFmtId="166" fontId="7" fillId="2" borderId="0" xfId="1" applyNumberFormat="1" applyFont="1" applyFill="1" applyAlignment="1">
      <alignment horizontal="right"/>
    </xf>
    <xf numFmtId="164" fontId="18" fillId="4" borderId="4" xfId="0" applyNumberFormat="1" applyFont="1" applyFill="1" applyBorder="1" applyAlignment="1">
      <alignment horizontal="center" vertical="top" wrapText="1"/>
    </xf>
    <xf numFmtId="14" fontId="18" fillId="4" borderId="4" xfId="0" applyNumberFormat="1" applyFont="1" applyFill="1" applyBorder="1" applyAlignment="1">
      <alignment horizontal="center" vertical="center" wrapText="1"/>
    </xf>
    <xf numFmtId="14" fontId="16" fillId="4" borderId="4" xfId="0" applyNumberFormat="1" applyFont="1" applyFill="1" applyBorder="1" applyAlignment="1">
      <alignment horizontal="center" vertical="center" wrapText="1"/>
    </xf>
    <xf numFmtId="0" fontId="18" fillId="4" borderId="4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 wrapText="1"/>
    </xf>
    <xf numFmtId="14" fontId="18" fillId="4" borderId="5" xfId="0" applyNumberFormat="1" applyFont="1" applyFill="1" applyBorder="1" applyAlignment="1">
      <alignment horizontal="center" vertical="center" wrapText="1"/>
    </xf>
    <xf numFmtId="164" fontId="17" fillId="4" borderId="4" xfId="0" applyNumberFormat="1" applyFont="1" applyFill="1" applyBorder="1" applyAlignment="1">
      <alignment horizontal="center" vertical="top" wrapText="1"/>
    </xf>
    <xf numFmtId="14" fontId="17" fillId="4" borderId="4" xfId="0" applyNumberFormat="1" applyFont="1" applyFill="1" applyBorder="1" applyAlignment="1">
      <alignment horizontal="center" vertical="center" wrapText="1"/>
    </xf>
    <xf numFmtId="14" fontId="17" fillId="4" borderId="5" xfId="0" applyNumberFormat="1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43" fontId="1" fillId="0" borderId="0" xfId="1" applyFont="1" applyBorder="1"/>
    <xf numFmtId="14" fontId="18" fillId="4" borderId="6" xfId="0" applyNumberFormat="1" applyFont="1" applyFill="1" applyBorder="1" applyAlignment="1">
      <alignment horizontal="center" vertical="center" wrapText="1"/>
    </xf>
    <xf numFmtId="14" fontId="36" fillId="4" borderId="6" xfId="0" applyNumberFormat="1" applyFont="1" applyFill="1" applyBorder="1" applyAlignment="1">
      <alignment horizontal="center" vertical="center" wrapText="1"/>
    </xf>
    <xf numFmtId="0" fontId="36" fillId="4" borderId="6" xfId="0" applyFont="1" applyFill="1" applyBorder="1" applyAlignment="1">
      <alignment horizontal="center" vertical="center" wrapText="1"/>
    </xf>
    <xf numFmtId="14" fontId="17" fillId="4" borderId="6" xfId="0" applyNumberFormat="1" applyFont="1" applyFill="1" applyBorder="1" applyAlignment="1">
      <alignment horizontal="center" vertical="center" wrapText="1"/>
    </xf>
    <xf numFmtId="43" fontId="2" fillId="2" borderId="72" xfId="1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center" vertical="center" wrapText="1"/>
    </xf>
    <xf numFmtId="43" fontId="2" fillId="2" borderId="73" xfId="1" applyFont="1" applyFill="1" applyBorder="1" applyAlignment="1">
      <alignment horizontal="center" vertical="center" wrapText="1"/>
    </xf>
    <xf numFmtId="14" fontId="36" fillId="4" borderId="5" xfId="0" applyNumberFormat="1" applyFont="1" applyFill="1" applyBorder="1" applyAlignment="1">
      <alignment horizontal="center" vertical="center" wrapText="1"/>
    </xf>
    <xf numFmtId="43" fontId="2" fillId="2" borderId="74" xfId="1" applyFont="1" applyFill="1" applyBorder="1" applyAlignment="1">
      <alignment horizontal="center" vertical="center" wrapText="1"/>
    </xf>
    <xf numFmtId="43" fontId="2" fillId="2" borderId="75" xfId="1" applyFont="1" applyFill="1" applyBorder="1" applyAlignment="1">
      <alignment horizontal="center" vertical="center" wrapText="1"/>
    </xf>
    <xf numFmtId="0" fontId="2" fillId="2" borderId="76" xfId="0" applyFont="1" applyFill="1" applyBorder="1" applyAlignment="1">
      <alignment horizontal="center" vertical="center" wrapText="1"/>
    </xf>
    <xf numFmtId="0" fontId="60" fillId="2" borderId="4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/>
    </xf>
    <xf numFmtId="43" fontId="4" fillId="8" borderId="0" xfId="1" applyFont="1" applyFill="1" applyBorder="1" applyAlignment="1">
      <alignment horizontal="center"/>
    </xf>
    <xf numFmtId="43" fontId="4" fillId="11" borderId="0" xfId="1" applyFont="1" applyFill="1" applyBorder="1" applyAlignment="1">
      <alignment horizontal="center"/>
    </xf>
    <xf numFmtId="43" fontId="4" fillId="5" borderId="4" xfId="1" applyFont="1" applyFill="1" applyBorder="1"/>
    <xf numFmtId="43" fontId="4" fillId="6" borderId="4" xfId="1" applyFont="1" applyFill="1" applyBorder="1"/>
    <xf numFmtId="43" fontId="4" fillId="7" borderId="4" xfId="1" applyFont="1" applyFill="1" applyBorder="1"/>
    <xf numFmtId="43" fontId="11" fillId="3" borderId="28" xfId="1" applyFont="1" applyFill="1" applyBorder="1" applyAlignment="1">
      <alignment horizontal="center" vertical="center"/>
    </xf>
    <xf numFmtId="0" fontId="19" fillId="2" borderId="41" xfId="0" applyFont="1" applyFill="1" applyBorder="1" applyAlignment="1">
      <alignment horizontal="center" vertical="center"/>
    </xf>
    <xf numFmtId="0" fontId="35" fillId="0" borderId="0" xfId="0" applyFont="1" applyAlignment="1">
      <alignment vertical="top"/>
    </xf>
    <xf numFmtId="0" fontId="1" fillId="0" borderId="0" xfId="0" applyFont="1" applyAlignment="1">
      <alignment vertical="top"/>
    </xf>
    <xf numFmtId="49" fontId="24" fillId="0" borderId="38" xfId="5" applyNumberFormat="1" applyFont="1" applyBorder="1" applyAlignment="1" applyProtection="1">
      <alignment horizontal="left" vertical="center"/>
    </xf>
    <xf numFmtId="0" fontId="4" fillId="0" borderId="0" xfId="0" applyFont="1" applyAlignment="1">
      <alignment horizontal="left" vertical="center"/>
    </xf>
    <xf numFmtId="0" fontId="2" fillId="2" borderId="28" xfId="0" applyFont="1" applyFill="1" applyBorder="1" applyAlignment="1">
      <alignment vertical="center"/>
    </xf>
    <xf numFmtId="0" fontId="2" fillId="2" borderId="4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2" fillId="2" borderId="28" xfId="0" applyFont="1" applyFill="1" applyBorder="1" applyAlignment="1">
      <alignment horizontal="center" vertical="center" wrapText="1"/>
    </xf>
    <xf numFmtId="0" fontId="34" fillId="2" borderId="28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" fillId="18" borderId="0" xfId="0" applyFont="1" applyFill="1" applyAlignment="1">
      <alignment vertical="center"/>
    </xf>
    <xf numFmtId="0" fontId="54" fillId="2" borderId="14" xfId="0" applyFont="1" applyFill="1" applyBorder="1" applyAlignment="1">
      <alignment horizontal="center" vertical="center" wrapText="1"/>
    </xf>
    <xf numFmtId="0" fontId="54" fillId="2" borderId="15" xfId="0" applyFont="1" applyFill="1" applyBorder="1" applyAlignment="1">
      <alignment horizontal="center" vertical="center" wrapText="1"/>
    </xf>
    <xf numFmtId="0" fontId="54" fillId="2" borderId="16" xfId="0" applyFont="1" applyFill="1" applyBorder="1" applyAlignment="1">
      <alignment horizontal="center" vertical="center" wrapText="1"/>
    </xf>
    <xf numFmtId="17" fontId="54" fillId="2" borderId="17" xfId="0" applyNumberFormat="1" applyFont="1" applyFill="1" applyBorder="1" applyAlignment="1">
      <alignment horizontal="center" vertical="center"/>
    </xf>
    <xf numFmtId="0" fontId="1" fillId="0" borderId="77" xfId="0" applyFont="1" applyBorder="1"/>
    <xf numFmtId="14" fontId="62" fillId="3" borderId="4" xfId="0" applyNumberFormat="1" applyFont="1" applyFill="1" applyBorder="1"/>
    <xf numFmtId="0" fontId="62" fillId="3" borderId="4" xfId="0" applyFont="1" applyFill="1" applyBorder="1" applyAlignment="1">
      <alignment horizontal="center"/>
    </xf>
    <xf numFmtId="43" fontId="62" fillId="3" borderId="4" xfId="1" applyFont="1" applyFill="1" applyBorder="1"/>
    <xf numFmtId="169" fontId="62" fillId="3" borderId="0" xfId="1" applyNumberFormat="1" applyFont="1" applyFill="1" applyAlignment="1">
      <alignment horizontal="center"/>
    </xf>
    <xf numFmtId="164" fontId="36" fillId="4" borderId="4" xfId="0" applyNumberFormat="1" applyFont="1" applyFill="1" applyBorder="1" applyAlignment="1">
      <alignment horizontal="center" vertical="center" wrapText="1"/>
    </xf>
    <xf numFmtId="164" fontId="17" fillId="4" borderId="4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17" fontId="19" fillId="2" borderId="23" xfId="0" applyNumberFormat="1" applyFont="1" applyFill="1" applyBorder="1" applyAlignment="1">
      <alignment horizontal="center" vertical="center"/>
    </xf>
    <xf numFmtId="17" fontId="19" fillId="2" borderId="63" xfId="0" applyNumberFormat="1" applyFont="1" applyFill="1" applyBorder="1" applyAlignment="1">
      <alignment horizontal="center"/>
    </xf>
    <xf numFmtId="17" fontId="19" fillId="2" borderId="63" xfId="0" applyNumberFormat="1" applyFont="1" applyFill="1" applyBorder="1" applyAlignment="1"/>
    <xf numFmtId="17" fontId="19" fillId="2" borderId="27" xfId="0" applyNumberFormat="1" applyFont="1" applyFill="1" applyBorder="1" applyAlignment="1"/>
    <xf numFmtId="0" fontId="2" fillId="2" borderId="7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3" fontId="16" fillId="0" borderId="0" xfId="1" applyFont="1" applyBorder="1"/>
    <xf numFmtId="43" fontId="1" fillId="0" borderId="0" xfId="0" applyNumberFormat="1" applyFont="1" applyBorder="1"/>
    <xf numFmtId="43" fontId="16" fillId="0" borderId="58" xfId="0" applyNumberFormat="1" applyFont="1" applyBorder="1"/>
    <xf numFmtId="14" fontId="0" fillId="0" borderId="58" xfId="0" applyNumberFormat="1" applyBorder="1" applyAlignment="1">
      <alignment horizontal="left" indent="1"/>
    </xf>
    <xf numFmtId="43" fontId="63" fillId="0" borderId="58" xfId="0" applyNumberFormat="1" applyFont="1" applyBorder="1"/>
    <xf numFmtId="0" fontId="16" fillId="0" borderId="80" xfId="0" applyFont="1" applyBorder="1" applyAlignment="1">
      <alignment horizontal="left"/>
    </xf>
    <xf numFmtId="14" fontId="35" fillId="0" borderId="4" xfId="0" applyNumberFormat="1" applyFont="1" applyBorder="1" applyAlignment="1">
      <alignment horizontal="left" indent="1"/>
    </xf>
    <xf numFmtId="14" fontId="1" fillId="0" borderId="4" xfId="0" applyNumberFormat="1" applyFont="1" applyBorder="1" applyAlignment="1">
      <alignment horizontal="left" indent="1"/>
    </xf>
    <xf numFmtId="0" fontId="16" fillId="0" borderId="28" xfId="0" applyFont="1" applyBorder="1" applyAlignment="1">
      <alignment horizontal="left"/>
    </xf>
    <xf numFmtId="0" fontId="38" fillId="0" borderId="28" xfId="0" applyFont="1" applyBorder="1" applyAlignment="1">
      <alignment horizontal="left"/>
    </xf>
    <xf numFmtId="14" fontId="35" fillId="0" borderId="32" xfId="0" applyNumberFormat="1" applyFont="1" applyBorder="1" applyAlignment="1">
      <alignment horizontal="left" indent="1"/>
    </xf>
    <xf numFmtId="43" fontId="16" fillId="0" borderId="4" xfId="1" applyFont="1" applyBorder="1"/>
    <xf numFmtId="43" fontId="1" fillId="0" borderId="4" xfId="1" applyFont="1" applyBorder="1"/>
    <xf numFmtId="43" fontId="16" fillId="0" borderId="28" xfId="0" applyNumberFormat="1" applyFont="1" applyBorder="1"/>
    <xf numFmtId="43" fontId="1" fillId="0" borderId="4" xfId="0" applyNumberFormat="1" applyFont="1" applyBorder="1"/>
    <xf numFmtId="43" fontId="1" fillId="0" borderId="32" xfId="0" applyNumberFormat="1" applyFont="1" applyBorder="1"/>
    <xf numFmtId="0" fontId="35" fillId="0" borderId="0" xfId="0" applyNumberFormat="1" applyFont="1"/>
    <xf numFmtId="43" fontId="35" fillId="0" borderId="0" xfId="0" applyNumberFormat="1" applyFont="1"/>
    <xf numFmtId="0" fontId="64" fillId="2" borderId="0" xfId="0" applyFont="1" applyFill="1" applyAlignment="1">
      <alignment horizontal="center"/>
    </xf>
    <xf numFmtId="43" fontId="16" fillId="0" borderId="4" xfId="0" applyNumberFormat="1" applyFont="1" applyBorder="1"/>
    <xf numFmtId="43" fontId="16" fillId="0" borderId="32" xfId="0" applyNumberFormat="1" applyFont="1" applyBorder="1"/>
    <xf numFmtId="43" fontId="35" fillId="0" borderId="58" xfId="0" applyNumberFormat="1" applyFont="1" applyBorder="1"/>
    <xf numFmtId="43" fontId="38" fillId="0" borderId="58" xfId="0" applyNumberFormat="1" applyFont="1" applyBorder="1"/>
    <xf numFmtId="0" fontId="35" fillId="0" borderId="58" xfId="0" applyNumberFormat="1" applyFont="1" applyBorder="1"/>
    <xf numFmtId="0" fontId="1" fillId="0" borderId="58" xfId="0" applyFont="1" applyBorder="1"/>
    <xf numFmtId="0" fontId="4" fillId="0" borderId="58" xfId="0" applyFont="1" applyBorder="1"/>
    <xf numFmtId="0" fontId="38" fillId="0" borderId="4" xfId="0" applyFont="1" applyBorder="1" applyAlignment="1">
      <alignment horizontal="left"/>
    </xf>
    <xf numFmtId="0" fontId="35" fillId="0" borderId="4" xfId="0" applyNumberFormat="1" applyFont="1" applyBorder="1"/>
    <xf numFmtId="43" fontId="35" fillId="0" borderId="4" xfId="0" applyNumberFormat="1" applyFont="1" applyBorder="1"/>
    <xf numFmtId="43" fontId="35" fillId="0" borderId="28" xfId="0" applyNumberFormat="1" applyFont="1" applyBorder="1"/>
    <xf numFmtId="0" fontId="35" fillId="0" borderId="28" xfId="0" applyNumberFormat="1" applyFont="1" applyBorder="1"/>
    <xf numFmtId="43" fontId="35" fillId="0" borderId="32" xfId="0" applyNumberFormat="1" applyFont="1" applyBorder="1"/>
    <xf numFmtId="0" fontId="64" fillId="2" borderId="4" xfId="0" applyFont="1" applyFill="1" applyBorder="1" applyAlignment="1">
      <alignment horizontal="center"/>
    </xf>
    <xf numFmtId="43" fontId="38" fillId="0" borderId="4" xfId="0" applyNumberFormat="1" applyFont="1" applyBorder="1"/>
    <xf numFmtId="43" fontId="38" fillId="0" borderId="28" xfId="0" applyNumberFormat="1" applyFont="1" applyBorder="1"/>
    <xf numFmtId="0" fontId="38" fillId="0" borderId="28" xfId="0" applyNumberFormat="1" applyFont="1" applyBorder="1"/>
    <xf numFmtId="43" fontId="38" fillId="0" borderId="32" xfId="0" applyNumberFormat="1" applyFont="1" applyBorder="1"/>
    <xf numFmtId="0" fontId="64" fillId="2" borderId="79" xfId="0" applyFont="1" applyFill="1" applyBorder="1" applyAlignment="1">
      <alignment horizontal="center" vertical="center"/>
    </xf>
    <xf numFmtId="43" fontId="38" fillId="0" borderId="0" xfId="0" applyNumberFormat="1" applyFont="1" applyBorder="1"/>
    <xf numFmtId="43" fontId="35" fillId="0" borderId="0" xfId="0" applyNumberFormat="1" applyFont="1" applyBorder="1"/>
    <xf numFmtId="43" fontId="35" fillId="0" borderId="0" xfId="0" quotePrefix="1" applyNumberFormat="1" applyFont="1" applyBorder="1"/>
    <xf numFmtId="43" fontId="35" fillId="0" borderId="59" xfId="0" applyNumberFormat="1" applyFont="1" applyBorder="1"/>
    <xf numFmtId="0" fontId="64" fillId="2" borderId="81" xfId="0" applyFont="1" applyFill="1" applyBorder="1" applyAlignment="1">
      <alignment horizontal="center" vertical="center"/>
    </xf>
    <xf numFmtId="0" fontId="64" fillId="2" borderId="0" xfId="0" applyFont="1" applyFill="1" applyAlignment="1">
      <alignment horizontal="center" vertical="center"/>
    </xf>
    <xf numFmtId="0" fontId="64" fillId="2" borderId="28" xfId="0" applyFont="1" applyFill="1" applyBorder="1" applyAlignment="1">
      <alignment horizontal="center" vertical="center"/>
    </xf>
    <xf numFmtId="0" fontId="38" fillId="0" borderId="4" xfId="0" applyNumberFormat="1" applyFont="1" applyBorder="1"/>
    <xf numFmtId="43" fontId="35" fillId="0" borderId="0" xfId="0" quotePrefix="1" applyNumberFormat="1" applyFont="1"/>
    <xf numFmtId="43" fontId="35" fillId="0" borderId="32" xfId="0" quotePrefix="1" applyNumberFormat="1" applyFont="1" applyBorder="1"/>
    <xf numFmtId="0" fontId="64" fillId="2" borderId="0" xfId="0" applyFont="1" applyFill="1" applyBorder="1" applyAlignment="1">
      <alignment horizontal="center" vertical="center"/>
    </xf>
    <xf numFmtId="0" fontId="38" fillId="0" borderId="0" xfId="0" applyNumberFormat="1" applyFont="1" applyBorder="1"/>
    <xf numFmtId="0" fontId="64" fillId="2" borderId="49" xfId="0" applyFont="1" applyFill="1" applyBorder="1" applyAlignment="1">
      <alignment horizontal="center" vertical="center"/>
    </xf>
    <xf numFmtId="0" fontId="64" fillId="2" borderId="49" xfId="0" applyFont="1" applyFill="1" applyBorder="1" applyAlignment="1">
      <alignment horizontal="left" vertical="center"/>
    </xf>
    <xf numFmtId="0" fontId="64" fillId="2" borderId="28" xfId="0" applyFont="1" applyFill="1" applyBorder="1" applyAlignment="1">
      <alignment horizontal="left" vertical="center"/>
    </xf>
    <xf numFmtId="164" fontId="35" fillId="0" borderId="32" xfId="0" applyNumberFormat="1" applyFont="1" applyBorder="1" applyAlignment="1">
      <alignment horizontal="left" indent="1"/>
    </xf>
    <xf numFmtId="169" fontId="35" fillId="0" borderId="32" xfId="1" applyNumberFormat="1" applyFont="1" applyBorder="1" applyAlignment="1">
      <alignment horizontal="center"/>
    </xf>
    <xf numFmtId="0" fontId="64" fillId="2" borderId="82" xfId="0" applyFont="1" applyFill="1" applyBorder="1" applyAlignment="1">
      <alignment horizontal="center" vertical="center"/>
    </xf>
    <xf numFmtId="0" fontId="64" fillId="2" borderId="58" xfId="0" applyFont="1" applyFill="1" applyBorder="1" applyAlignment="1">
      <alignment horizontal="center" vertical="center"/>
    </xf>
    <xf numFmtId="164" fontId="35" fillId="0" borderId="29" xfId="0" applyNumberFormat="1" applyFont="1" applyBorder="1" applyAlignment="1">
      <alignment horizontal="left" indent="1"/>
    </xf>
    <xf numFmtId="169" fontId="35" fillId="0" borderId="29" xfId="1" applyNumberFormat="1" applyFont="1" applyBorder="1" applyAlignment="1">
      <alignment horizontal="center"/>
    </xf>
    <xf numFmtId="0" fontId="38" fillId="0" borderId="84" xfId="0" applyFont="1" applyBorder="1" applyAlignment="1">
      <alignment horizontal="left"/>
    </xf>
    <xf numFmtId="169" fontId="38" fillId="0" borderId="83" xfId="1" applyNumberFormat="1" applyFont="1" applyBorder="1" applyAlignment="1">
      <alignment horizontal="center"/>
    </xf>
    <xf numFmtId="169" fontId="38" fillId="0" borderId="78" xfId="1" applyNumberFormat="1" applyFont="1" applyBorder="1" applyAlignment="1">
      <alignment horizontal="center"/>
    </xf>
    <xf numFmtId="43" fontId="38" fillId="0" borderId="80" xfId="0" applyNumberFormat="1" applyFont="1" applyBorder="1"/>
    <xf numFmtId="43" fontId="65" fillId="10" borderId="4" xfId="1" applyFont="1" applyFill="1" applyBorder="1" applyAlignment="1">
      <alignment horizontal="center"/>
    </xf>
    <xf numFmtId="17" fontId="1" fillId="3" borderId="4" xfId="0" applyNumberFormat="1" applyFont="1" applyFill="1" applyBorder="1" applyAlignment="1">
      <alignment horizontal="center"/>
    </xf>
    <xf numFmtId="14" fontId="66" fillId="3" borderId="0" xfId="0" applyNumberFormat="1" applyFont="1" applyFill="1" applyAlignment="1">
      <alignment horizontal="center"/>
    </xf>
    <xf numFmtId="2" fontId="66" fillId="3" borderId="4" xfId="0" applyNumberFormat="1" applyFont="1" applyFill="1" applyBorder="1" applyAlignment="1">
      <alignment horizontal="center"/>
    </xf>
    <xf numFmtId="43" fontId="48" fillId="19" borderId="0" xfId="1" applyFont="1" applyFill="1" applyBorder="1"/>
    <xf numFmtId="43" fontId="1" fillId="19" borderId="0" xfId="1" applyFont="1" applyFill="1" applyBorder="1"/>
    <xf numFmtId="43" fontId="25" fillId="19" borderId="0" xfId="1" applyFont="1" applyFill="1" applyBorder="1"/>
    <xf numFmtId="10" fontId="23" fillId="16" borderId="43" xfId="6" applyNumberFormat="1" applyFont="1" applyFill="1" applyBorder="1" applyAlignment="1">
      <alignment horizontal="right" readingOrder="1"/>
    </xf>
    <xf numFmtId="4" fontId="22" fillId="16" borderId="43" xfId="6" applyNumberFormat="1" applyFont="1" applyFill="1" applyBorder="1" applyAlignment="1">
      <alignment horizontal="right" readingOrder="1"/>
    </xf>
    <xf numFmtId="4" fontId="23" fillId="16" borderId="43" xfId="6" applyNumberFormat="1" applyFont="1" applyFill="1" applyBorder="1" applyAlignment="1">
      <alignment horizontal="right" readingOrder="1"/>
    </xf>
    <xf numFmtId="4" fontId="22" fillId="16" borderId="27" xfId="6" applyNumberFormat="1" applyFont="1" applyFill="1" applyBorder="1" applyAlignment="1">
      <alignment horizontal="right" readingOrder="1"/>
    </xf>
    <xf numFmtId="17" fontId="19" fillId="2" borderId="22" xfId="0" applyNumberFormat="1" applyFont="1" applyFill="1" applyBorder="1" applyAlignment="1">
      <alignment horizontal="center" vertical="center"/>
    </xf>
    <xf numFmtId="0" fontId="67" fillId="0" borderId="0" xfId="0" applyFont="1"/>
    <xf numFmtId="169" fontId="38" fillId="0" borderId="32" xfId="1" applyNumberFormat="1" applyFont="1" applyBorder="1" applyAlignment="1">
      <alignment horizontal="center"/>
    </xf>
    <xf numFmtId="169" fontId="38" fillId="0" borderId="29" xfId="1" applyNumberFormat="1" applyFont="1" applyBorder="1" applyAlignment="1">
      <alignment horizontal="center"/>
    </xf>
    <xf numFmtId="0" fontId="67" fillId="0" borderId="0" xfId="0" applyFont="1" applyBorder="1"/>
    <xf numFmtId="43" fontId="68" fillId="10" borderId="4" xfId="1" applyFont="1" applyFill="1" applyBorder="1" applyAlignment="1">
      <alignment horizontal="center"/>
    </xf>
    <xf numFmtId="43" fontId="4" fillId="0" borderId="6" xfId="1" applyFont="1" applyFill="1" applyBorder="1" applyAlignment="1">
      <alignment horizontal="center"/>
    </xf>
    <xf numFmtId="43" fontId="4" fillId="11" borderId="6" xfId="1" applyFont="1" applyFill="1" applyBorder="1" applyAlignment="1">
      <alignment horizontal="center"/>
    </xf>
    <xf numFmtId="43" fontId="4" fillId="8" borderId="6" xfId="1" applyFont="1" applyFill="1" applyBorder="1" applyAlignment="1">
      <alignment horizontal="center"/>
    </xf>
    <xf numFmtId="164" fontId="1" fillId="3" borderId="4" xfId="0" applyNumberFormat="1" applyFont="1" applyFill="1" applyBorder="1" applyAlignment="1">
      <alignment horizontal="center"/>
    </xf>
    <xf numFmtId="43" fontId="1" fillId="3" borderId="5" xfId="1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center" vertical="center"/>
    </xf>
    <xf numFmtId="43" fontId="52" fillId="19" borderId="85" xfId="1" applyFont="1" applyFill="1" applyBorder="1"/>
    <xf numFmtId="43" fontId="52" fillId="19" borderId="86" xfId="1" applyFont="1" applyFill="1" applyBorder="1"/>
    <xf numFmtId="43" fontId="1" fillId="19" borderId="6" xfId="1" applyFont="1" applyFill="1" applyBorder="1"/>
    <xf numFmtId="9" fontId="1" fillId="3" borderId="4" xfId="2" applyFont="1" applyFill="1" applyBorder="1" applyAlignment="1">
      <alignment horizontal="center" vertical="center"/>
    </xf>
    <xf numFmtId="0" fontId="35" fillId="0" borderId="0" xfId="0" applyNumberFormat="1" applyFont="1" applyBorder="1"/>
    <xf numFmtId="0" fontId="64" fillId="2" borderId="6" xfId="0" applyFont="1" applyFill="1" applyBorder="1" applyAlignment="1">
      <alignment horizontal="center" vertical="center"/>
    </xf>
    <xf numFmtId="0" fontId="35" fillId="0" borderId="6" xfId="0" applyNumberFormat="1" applyFont="1" applyBorder="1"/>
    <xf numFmtId="43" fontId="35" fillId="0" borderId="6" xfId="0" applyNumberFormat="1" applyFont="1" applyBorder="1"/>
    <xf numFmtId="43" fontId="35" fillId="0" borderId="3" xfId="0" applyNumberFormat="1" applyFont="1" applyBorder="1"/>
    <xf numFmtId="0" fontId="64" fillId="2" borderId="87" xfId="0" applyFont="1" applyFill="1" applyBorder="1" applyAlignment="1">
      <alignment horizontal="center" vertical="center"/>
    </xf>
    <xf numFmtId="14" fontId="69" fillId="3" borderId="4" xfId="0" applyNumberFormat="1" applyFont="1" applyFill="1" applyBorder="1"/>
    <xf numFmtId="0" fontId="69" fillId="3" borderId="4" xfId="0" applyFont="1" applyFill="1" applyBorder="1" applyAlignment="1">
      <alignment horizontal="center"/>
    </xf>
    <xf numFmtId="43" fontId="69" fillId="3" borderId="4" xfId="1" applyFont="1" applyFill="1" applyBorder="1"/>
    <xf numFmtId="169" fontId="69" fillId="3" borderId="0" xfId="1" applyNumberFormat="1" applyFont="1" applyFill="1" applyAlignment="1">
      <alignment horizontal="center"/>
    </xf>
    <xf numFmtId="0" fontId="8" fillId="3" borderId="21" xfId="0" applyFont="1" applyFill="1" applyBorder="1"/>
    <xf numFmtId="0" fontId="8" fillId="12" borderId="21" xfId="0" applyFont="1" applyFill="1" applyBorder="1"/>
    <xf numFmtId="0" fontId="8" fillId="11" borderId="21" xfId="0" applyFont="1" applyFill="1" applyBorder="1"/>
    <xf numFmtId="43" fontId="8" fillId="14" borderId="0" xfId="1" applyFont="1" applyFill="1" applyBorder="1" applyAlignment="1">
      <alignment horizontal="right"/>
    </xf>
    <xf numFmtId="17" fontId="19" fillId="2" borderId="22" xfId="0" applyNumberFormat="1" applyFont="1" applyFill="1" applyBorder="1" applyAlignment="1">
      <alignment horizontal="center" vertical="center"/>
    </xf>
    <xf numFmtId="10" fontId="4" fillId="3" borderId="0" xfId="0" applyNumberFormat="1" applyFont="1" applyFill="1" applyAlignment="1">
      <alignment horizontal="center" vertical="center"/>
    </xf>
    <xf numFmtId="0" fontId="64" fillId="2" borderId="4" xfId="0" applyFont="1" applyFill="1" applyBorder="1" applyAlignment="1">
      <alignment horizontal="center" vertical="center"/>
    </xf>
    <xf numFmtId="43" fontId="70" fillId="10" borderId="4" xfId="1" applyFont="1" applyFill="1" applyBorder="1" applyAlignment="1">
      <alignment horizontal="center"/>
    </xf>
    <xf numFmtId="0" fontId="43" fillId="3" borderId="18" xfId="0" applyFont="1" applyFill="1" applyBorder="1" applyAlignment="1">
      <alignment horizontal="center" vertical="top" wrapText="1"/>
    </xf>
    <xf numFmtId="0" fontId="43" fillId="3" borderId="4" xfId="0" applyFont="1" applyFill="1" applyBorder="1" applyAlignment="1">
      <alignment horizontal="center" vertical="top" wrapText="1"/>
    </xf>
    <xf numFmtId="14" fontId="43" fillId="3" borderId="4" xfId="0" applyNumberFormat="1" applyFont="1" applyFill="1" applyBorder="1" applyAlignment="1">
      <alignment horizontal="center" vertical="top" wrapText="1"/>
    </xf>
    <xf numFmtId="0" fontId="43" fillId="3" borderId="5" xfId="0" applyFont="1" applyFill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 wrapText="1"/>
    </xf>
    <xf numFmtId="14" fontId="8" fillId="0" borderId="4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14" fontId="43" fillId="0" borderId="4" xfId="0" applyNumberFormat="1" applyFont="1" applyBorder="1" applyAlignment="1">
      <alignment horizontal="center" vertical="center" wrapText="1"/>
    </xf>
    <xf numFmtId="3" fontId="4" fillId="8" borderId="0" xfId="0" applyNumberFormat="1" applyFont="1" applyFill="1" applyAlignment="1">
      <alignment horizontal="center"/>
    </xf>
    <xf numFmtId="3" fontId="18" fillId="0" borderId="0" xfId="0" applyNumberFormat="1" applyFont="1" applyAlignment="1">
      <alignment horizontal="left" wrapText="1"/>
    </xf>
    <xf numFmtId="0" fontId="4" fillId="10" borderId="0" xfId="0" applyFont="1" applyFill="1" applyAlignment="1">
      <alignment horizontal="center"/>
    </xf>
    <xf numFmtId="0" fontId="18" fillId="0" borderId="0" xfId="0" applyFont="1" applyAlignment="1">
      <alignment horizontal="left" wrapText="1"/>
    </xf>
    <xf numFmtId="3" fontId="4" fillId="9" borderId="0" xfId="0" applyNumberFormat="1" applyFont="1" applyFill="1" applyAlignment="1">
      <alignment horizontal="center"/>
    </xf>
    <xf numFmtId="3" fontId="4" fillId="11" borderId="0" xfId="0" applyNumberFormat="1" applyFont="1" applyFill="1" applyAlignment="1">
      <alignment horizontal="center"/>
    </xf>
    <xf numFmtId="3" fontId="4" fillId="12" borderId="0" xfId="0" applyNumberFormat="1" applyFont="1" applyFill="1" applyAlignment="1">
      <alignment horizontal="center"/>
    </xf>
    <xf numFmtId="3" fontId="4" fillId="13" borderId="0" xfId="0" applyNumberFormat="1" applyFont="1" applyFill="1" applyAlignment="1">
      <alignment horizontal="center"/>
    </xf>
    <xf numFmtId="0" fontId="14" fillId="0" borderId="0" xfId="0" applyFont="1"/>
    <xf numFmtId="0" fontId="8" fillId="3" borderId="0" xfId="0" applyFont="1" applyFill="1" applyAlignment="1">
      <alignment horizontal="center" vertical="center" wrapText="1"/>
    </xf>
    <xf numFmtId="0" fontId="8" fillId="15" borderId="0" xfId="0" applyFont="1" applyFill="1" applyAlignment="1">
      <alignment horizontal="right"/>
    </xf>
    <xf numFmtId="0" fontId="8" fillId="9" borderId="0" xfId="0" applyFont="1" applyFill="1" applyAlignment="1">
      <alignment horizontal="center" vertical="center" wrapText="1"/>
    </xf>
    <xf numFmtId="0" fontId="8" fillId="11" borderId="0" xfId="0" applyFont="1" applyFill="1" applyAlignment="1">
      <alignment horizontal="center" vertical="center" wrapText="1"/>
    </xf>
    <xf numFmtId="0" fontId="8" fillId="12" borderId="0" xfId="0" applyFont="1" applyFill="1" applyAlignment="1">
      <alignment horizontal="center" vertical="center" wrapText="1"/>
    </xf>
    <xf numFmtId="0" fontId="8" fillId="12" borderId="0" xfId="0" applyFont="1" applyFill="1" applyAlignment="1">
      <alignment horizontal="right"/>
    </xf>
    <xf numFmtId="43" fontId="8" fillId="12" borderId="0" xfId="1" applyFont="1" applyFill="1" applyBorder="1" applyAlignment="1">
      <alignment horizontal="right"/>
    </xf>
    <xf numFmtId="0" fontId="8" fillId="12" borderId="19" xfId="0" applyFont="1" applyFill="1" applyBorder="1" applyAlignment="1">
      <alignment horizontal="right"/>
    </xf>
    <xf numFmtId="0" fontId="8" fillId="12" borderId="19" xfId="0" applyFont="1" applyFill="1" applyBorder="1"/>
    <xf numFmtId="0" fontId="8" fillId="12" borderId="0" xfId="0" applyFont="1" applyFill="1" applyAlignment="1">
      <alignment vertical="center" wrapText="1"/>
    </xf>
    <xf numFmtId="0" fontId="8" fillId="12" borderId="20" xfId="0" applyFont="1" applyFill="1" applyBorder="1"/>
    <xf numFmtId="0" fontId="71" fillId="12" borderId="21" xfId="0" applyFont="1" applyFill="1" applyBorder="1"/>
    <xf numFmtId="0" fontId="8" fillId="3" borderId="0" xfId="0" applyFont="1" applyFill="1" applyAlignment="1">
      <alignment vertical="center" wrapText="1"/>
    </xf>
    <xf numFmtId="0" fontId="8" fillId="3" borderId="0" xfId="0" applyFont="1" applyFill="1"/>
    <xf numFmtId="0" fontId="8" fillId="3" borderId="0" xfId="0" applyFont="1" applyFill="1" applyAlignment="1">
      <alignment horizontal="right"/>
    </xf>
    <xf numFmtId="0" fontId="8" fillId="12" borderId="21" xfId="0" applyFont="1" applyFill="1" applyBorder="1" applyAlignment="1">
      <alignment vertical="center"/>
    </xf>
    <xf numFmtId="43" fontId="8" fillId="12" borderId="0" xfId="1" applyFont="1" applyFill="1" applyBorder="1" applyAlignment="1"/>
    <xf numFmtId="43" fontId="8" fillId="11" borderId="0" xfId="1" applyFont="1" applyFill="1" applyBorder="1" applyAlignment="1">
      <alignment horizontal="right"/>
    </xf>
    <xf numFmtId="0" fontId="71" fillId="12" borderId="0" xfId="0" applyFont="1" applyFill="1"/>
    <xf numFmtId="0" fontId="8" fillId="3" borderId="0" xfId="0" applyFont="1" applyFill="1" applyAlignment="1">
      <alignment horizontal="center"/>
    </xf>
    <xf numFmtId="0" fontId="71" fillId="3" borderId="0" xfId="0" applyFont="1" applyFill="1"/>
    <xf numFmtId="0" fontId="71" fillId="3" borderId="0" xfId="0" applyFont="1" applyFill="1" applyAlignment="1">
      <alignment horizontal="right"/>
    </xf>
    <xf numFmtId="0" fontId="71" fillId="11" borderId="0" xfId="0" applyFont="1" applyFill="1" applyAlignment="1">
      <alignment horizontal="right"/>
    </xf>
    <xf numFmtId="0" fontId="71" fillId="12" borderId="0" xfId="0" applyFont="1" applyFill="1" applyAlignment="1">
      <alignment horizontal="right"/>
    </xf>
    <xf numFmtId="0" fontId="71" fillId="12" borderId="0" xfId="0" applyFont="1" applyFill="1" applyAlignment="1">
      <alignment horizontal="center"/>
    </xf>
    <xf numFmtId="0" fontId="71" fillId="14" borderId="0" xfId="0" applyFont="1" applyFill="1" applyAlignment="1">
      <alignment horizontal="center"/>
    </xf>
    <xf numFmtId="0" fontId="8" fillId="12" borderId="0" xfId="0" applyFont="1" applyFill="1" applyAlignment="1">
      <alignment vertical="center"/>
    </xf>
    <xf numFmtId="0" fontId="8" fillId="3" borderId="0" xfId="1" applyNumberFormat="1" applyFont="1" applyFill="1" applyBorder="1"/>
    <xf numFmtId="0" fontId="8" fillId="3" borderId="0" xfId="1" applyNumberFormat="1" applyFont="1" applyFill="1" applyBorder="1" applyAlignment="1"/>
    <xf numFmtId="0" fontId="71" fillId="12" borderId="0" xfId="1" applyNumberFormat="1" applyFont="1" applyFill="1" applyBorder="1"/>
    <xf numFmtId="0" fontId="71" fillId="12" borderId="0" xfId="1" applyNumberFormat="1" applyFont="1" applyFill="1" applyBorder="1" applyAlignment="1"/>
    <xf numFmtId="0" fontId="71" fillId="12" borderId="21" xfId="1" applyNumberFormat="1" applyFont="1" applyFill="1" applyBorder="1"/>
    <xf numFmtId="0" fontId="8" fillId="3" borderId="0" xfId="0" applyFont="1" applyFill="1" applyAlignment="1">
      <alignment vertical="center"/>
    </xf>
    <xf numFmtId="0" fontId="8" fillId="9" borderId="0" xfId="0" applyFont="1" applyFill="1"/>
    <xf numFmtId="0" fontId="71" fillId="11" borderId="0" xfId="0" applyFont="1" applyFill="1"/>
    <xf numFmtId="0" fontId="71" fillId="15" borderId="0" xfId="0" applyFont="1" applyFill="1" applyAlignment="1">
      <alignment horizontal="right"/>
    </xf>
    <xf numFmtId="169" fontId="8" fillId="3" borderId="0" xfId="1" applyNumberFormat="1" applyFont="1" applyFill="1" applyBorder="1"/>
    <xf numFmtId="169" fontId="8" fillId="3" borderId="0" xfId="1" applyNumberFormat="1" applyFont="1" applyFill="1" applyBorder="1" applyAlignment="1"/>
    <xf numFmtId="0" fontId="8" fillId="14" borderId="0" xfId="1" applyNumberFormat="1" applyFont="1" applyFill="1" applyBorder="1"/>
    <xf numFmtId="0" fontId="8" fillId="14" borderId="0" xfId="1" applyNumberFormat="1" applyFont="1" applyFill="1" applyBorder="1" applyAlignment="1"/>
    <xf numFmtId="0" fontId="8" fillId="15" borderId="0" xfId="0" applyFont="1" applyFill="1"/>
    <xf numFmtId="14" fontId="72" fillId="3" borderId="0" xfId="0" applyNumberFormat="1" applyFont="1" applyFill="1" applyAlignment="1">
      <alignment horizontal="center"/>
    </xf>
    <xf numFmtId="2" fontId="72" fillId="3" borderId="4" xfId="0" applyNumberFormat="1" applyFont="1" applyFill="1" applyBorder="1" applyAlignment="1">
      <alignment horizontal="center"/>
    </xf>
    <xf numFmtId="17" fontId="19" fillId="2" borderId="27" xfId="0" applyNumberFormat="1" applyFont="1" applyFill="1" applyBorder="1" applyAlignment="1">
      <alignment horizontal="center"/>
    </xf>
    <xf numFmtId="43" fontId="74" fillId="10" borderId="4" xfId="1" applyFont="1" applyFill="1" applyBorder="1" applyAlignment="1">
      <alignment horizontal="center"/>
    </xf>
    <xf numFmtId="0" fontId="16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36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43" fontId="4" fillId="9" borderId="0" xfId="1" applyFont="1" applyFill="1" applyBorder="1" applyAlignment="1">
      <alignment horizontal="center"/>
    </xf>
    <xf numFmtId="0" fontId="2" fillId="2" borderId="89" xfId="0" applyFont="1" applyFill="1" applyBorder="1" applyAlignment="1">
      <alignment horizontal="center" vertical="center"/>
    </xf>
    <xf numFmtId="0" fontId="2" fillId="2" borderId="67" xfId="0" applyFont="1" applyFill="1" applyBorder="1" applyAlignment="1">
      <alignment horizontal="center" vertical="center"/>
    </xf>
    <xf numFmtId="0" fontId="2" fillId="2" borderId="90" xfId="0" applyFont="1" applyFill="1" applyBorder="1" applyAlignment="1">
      <alignment horizontal="center" vertical="center"/>
    </xf>
    <xf numFmtId="0" fontId="1" fillId="3" borderId="49" xfId="0" applyFont="1" applyFill="1" applyBorder="1" applyAlignment="1">
      <alignment horizontal="center" vertical="center"/>
    </xf>
    <xf numFmtId="43" fontId="1" fillId="3" borderId="91" xfId="2" applyNumberFormat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 vertical="center"/>
    </xf>
    <xf numFmtId="0" fontId="1" fillId="3" borderId="4" xfId="2" applyNumberFormat="1" applyFont="1" applyFill="1" applyBorder="1" applyAlignment="1">
      <alignment horizontal="center" vertical="center"/>
    </xf>
    <xf numFmtId="170" fontId="1" fillId="3" borderId="4" xfId="2" applyNumberFormat="1" applyFont="1" applyFill="1" applyBorder="1" applyAlignment="1">
      <alignment horizontal="center" vertical="center"/>
    </xf>
    <xf numFmtId="0" fontId="1" fillId="3" borderId="88" xfId="0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7" fontId="19" fillId="2" borderId="92" xfId="0" applyNumberFormat="1" applyFont="1" applyFill="1" applyBorder="1" applyAlignment="1">
      <alignment horizontal="center" vertical="center"/>
    </xf>
    <xf numFmtId="43" fontId="1" fillId="19" borderId="4" xfId="1" applyFont="1" applyFill="1" applyBorder="1"/>
    <xf numFmtId="14" fontId="75" fillId="3" borderId="4" xfId="0" applyNumberFormat="1" applyFont="1" applyFill="1" applyBorder="1"/>
    <xf numFmtId="0" fontId="75" fillId="3" borderId="4" xfId="0" applyFont="1" applyFill="1" applyBorder="1" applyAlignment="1">
      <alignment horizontal="center"/>
    </xf>
    <xf numFmtId="43" fontId="75" fillId="3" borderId="4" xfId="1" applyFont="1" applyFill="1" applyBorder="1"/>
    <xf numFmtId="169" fontId="75" fillId="3" borderId="0" xfId="1" applyNumberFormat="1" applyFont="1" applyFill="1" applyAlignment="1">
      <alignment horizontal="center"/>
    </xf>
    <xf numFmtId="43" fontId="52" fillId="19" borderId="27" xfId="1" applyFont="1" applyFill="1" applyBorder="1"/>
    <xf numFmtId="164" fontId="2" fillId="2" borderId="4" xfId="0" applyNumberFormat="1" applyFont="1" applyFill="1" applyBorder="1" applyAlignment="1">
      <alignment horizontal="center"/>
    </xf>
    <xf numFmtId="17" fontId="1" fillId="3" borderId="6" xfId="0" applyNumberFormat="1" applyFont="1" applyFill="1" applyBorder="1" applyAlignment="1">
      <alignment horizontal="center"/>
    </xf>
    <xf numFmtId="14" fontId="76" fillId="3" borderId="4" xfId="0" applyNumberFormat="1" applyFont="1" applyFill="1" applyBorder="1"/>
    <xf numFmtId="0" fontId="76" fillId="3" borderId="4" xfId="0" applyFont="1" applyFill="1" applyBorder="1" applyAlignment="1">
      <alignment horizontal="center"/>
    </xf>
    <xf numFmtId="43" fontId="76" fillId="3" borderId="4" xfId="1" applyFont="1" applyFill="1" applyBorder="1"/>
    <xf numFmtId="169" fontId="76" fillId="3" borderId="0" xfId="1" applyNumberFormat="1" applyFont="1" applyFill="1" applyAlignment="1">
      <alignment horizontal="center"/>
    </xf>
    <xf numFmtId="43" fontId="77" fillId="10" borderId="4" xfId="1" applyFont="1" applyFill="1" applyBorder="1" applyAlignment="1">
      <alignment horizontal="center"/>
    </xf>
    <xf numFmtId="0" fontId="32" fillId="4" borderId="6" xfId="0" applyFont="1" applyFill="1" applyBorder="1" applyAlignment="1">
      <alignment horizontal="center" vertical="center" wrapText="1"/>
    </xf>
    <xf numFmtId="164" fontId="32" fillId="4" borderId="4" xfId="0" applyNumberFormat="1" applyFont="1" applyFill="1" applyBorder="1" applyAlignment="1">
      <alignment horizontal="center" vertical="top" wrapText="1"/>
    </xf>
    <xf numFmtId="14" fontId="32" fillId="4" borderId="5" xfId="0" applyNumberFormat="1" applyFont="1" applyFill="1" applyBorder="1" applyAlignment="1">
      <alignment horizontal="center" vertical="center" wrapText="1"/>
    </xf>
    <xf numFmtId="14" fontId="32" fillId="4" borderId="6" xfId="0" applyNumberFormat="1" applyFont="1" applyFill="1" applyBorder="1" applyAlignment="1">
      <alignment horizontal="center" vertical="center" wrapText="1"/>
    </xf>
    <xf numFmtId="0" fontId="32" fillId="4" borderId="0" xfId="0" applyFont="1" applyFill="1" applyAlignment="1">
      <alignment horizontal="center" vertical="center" wrapText="1"/>
    </xf>
    <xf numFmtId="43" fontId="4" fillId="12" borderId="0" xfId="1" applyFont="1" applyFill="1" applyBorder="1" applyAlignment="1">
      <alignment horizontal="center"/>
    </xf>
    <xf numFmtId="164" fontId="36" fillId="4" borderId="5" xfId="0" applyNumberFormat="1" applyFont="1" applyFill="1" applyBorder="1" applyAlignment="1">
      <alignment horizontal="center" vertical="top" wrapText="1"/>
    </xf>
    <xf numFmtId="164" fontId="32" fillId="4" borderId="5" xfId="0" applyNumberFormat="1" applyFont="1" applyFill="1" applyBorder="1" applyAlignment="1">
      <alignment horizontal="center" vertical="top" wrapText="1"/>
    </xf>
    <xf numFmtId="43" fontId="4" fillId="12" borderId="6" xfId="1" applyFont="1" applyFill="1" applyBorder="1" applyAlignment="1">
      <alignment horizontal="center"/>
    </xf>
    <xf numFmtId="164" fontId="32" fillId="4" borderId="4" xfId="0" applyNumberFormat="1" applyFont="1" applyFill="1" applyBorder="1" applyAlignment="1">
      <alignment horizontal="center" vertical="center" wrapText="1"/>
    </xf>
    <xf numFmtId="43" fontId="1" fillId="3" borderId="0" xfId="0" applyNumberFormat="1" applyFont="1" applyFill="1"/>
    <xf numFmtId="43" fontId="1" fillId="3" borderId="0" xfId="1" applyFont="1" applyFill="1"/>
    <xf numFmtId="10" fontId="23" fillId="16" borderId="0" xfId="6" applyNumberFormat="1" applyFont="1" applyFill="1" applyBorder="1" applyAlignment="1">
      <alignment horizontal="right" readingOrder="1"/>
    </xf>
    <xf numFmtId="4" fontId="22" fillId="16" borderId="0" xfId="6" applyNumberFormat="1" applyFont="1" applyFill="1" applyBorder="1" applyAlignment="1">
      <alignment horizontal="right" readingOrder="1"/>
    </xf>
    <xf numFmtId="4" fontId="23" fillId="16" borderId="0" xfId="6" applyNumberFormat="1" applyFont="1" applyFill="1" applyBorder="1" applyAlignment="1">
      <alignment horizontal="right" readingOrder="1"/>
    </xf>
    <xf numFmtId="43" fontId="48" fillId="19" borderId="4" xfId="1" applyFont="1" applyFill="1" applyBorder="1" applyAlignment="1">
      <alignment vertical="center" wrapText="1"/>
    </xf>
    <xf numFmtId="9" fontId="1" fillId="3" borderId="0" xfId="2" applyFont="1" applyFill="1" applyBorder="1" applyAlignment="1">
      <alignment horizontal="center" vertical="center"/>
    </xf>
    <xf numFmtId="14" fontId="78" fillId="3" borderId="4" xfId="0" applyNumberFormat="1" applyFont="1" applyFill="1" applyBorder="1"/>
    <xf numFmtId="0" fontId="78" fillId="3" borderId="4" xfId="0" applyFont="1" applyFill="1" applyBorder="1" applyAlignment="1">
      <alignment horizontal="center"/>
    </xf>
    <xf numFmtId="43" fontId="78" fillId="3" borderId="4" xfId="1" applyFont="1" applyFill="1" applyBorder="1"/>
    <xf numFmtId="169" fontId="78" fillId="3" borderId="0" xfId="1" applyNumberFormat="1" applyFont="1" applyFill="1" applyAlignment="1">
      <alignment horizontal="center"/>
    </xf>
    <xf numFmtId="0" fontId="2" fillId="2" borderId="93" xfId="0" applyFont="1" applyFill="1" applyBorder="1" applyAlignment="1">
      <alignment horizontal="center" vertical="center"/>
    </xf>
    <xf numFmtId="43" fontId="79" fillId="10" borderId="4" xfId="1" applyFont="1" applyFill="1" applyBorder="1" applyAlignment="1">
      <alignment horizontal="center"/>
    </xf>
    <xf numFmtId="0" fontId="8" fillId="9" borderId="0" xfId="1" applyNumberFormat="1" applyFont="1" applyFill="1" applyBorder="1" applyAlignment="1"/>
    <xf numFmtId="4" fontId="22" fillId="16" borderId="63" xfId="6" applyNumberFormat="1" applyFont="1" applyFill="1" applyBorder="1" applyAlignment="1">
      <alignment horizontal="right" readingOrder="1"/>
    </xf>
    <xf numFmtId="0" fontId="27" fillId="0" borderId="94" xfId="0" applyFont="1" applyFill="1" applyBorder="1" applyAlignment="1">
      <alignment horizontal="left" readingOrder="1"/>
    </xf>
    <xf numFmtId="0" fontId="22" fillId="0" borderId="94" xfId="0" applyFont="1" applyFill="1" applyBorder="1" applyAlignment="1">
      <alignment horizontal="left" readingOrder="1"/>
    </xf>
    <xf numFmtId="0" fontId="23" fillId="0" borderId="94" xfId="0" applyFont="1" applyFill="1" applyBorder="1" applyAlignment="1">
      <alignment horizontal="left" readingOrder="1"/>
    </xf>
    <xf numFmtId="0" fontId="47" fillId="0" borderId="94" xfId="0" applyFont="1" applyFill="1" applyBorder="1" applyAlignment="1">
      <alignment horizontal="left" readingOrder="1"/>
    </xf>
    <xf numFmtId="0" fontId="23" fillId="0" borderId="94" xfId="0" applyFont="1" applyFill="1" applyBorder="1" applyAlignment="1">
      <alignment horizontal="center" vertical="top" wrapText="1" readingOrder="1"/>
    </xf>
    <xf numFmtId="0" fontId="23" fillId="0" borderId="94" xfId="0" applyFont="1" applyBorder="1" applyAlignment="1">
      <alignment horizontal="left" readingOrder="1"/>
    </xf>
    <xf numFmtId="0" fontId="22" fillId="17" borderId="95" xfId="0" applyFont="1" applyFill="1" applyBorder="1" applyAlignment="1">
      <alignment horizontal="left" readingOrder="1"/>
    </xf>
    <xf numFmtId="0" fontId="27" fillId="3" borderId="96" xfId="0" applyFont="1" applyFill="1" applyBorder="1" applyAlignment="1">
      <alignment horizontal="left" readingOrder="1"/>
    </xf>
    <xf numFmtId="2" fontId="1" fillId="3" borderId="4" xfId="12" applyNumberFormat="1" applyFont="1" applyFill="1" applyBorder="1" applyAlignment="1">
      <alignment horizontal="center"/>
    </xf>
    <xf numFmtId="10" fontId="4" fillId="0" borderId="32" xfId="2" applyNumberFormat="1" applyFont="1" applyBorder="1" applyAlignment="1">
      <alignment horizontal="right"/>
    </xf>
    <xf numFmtId="165" fontId="2" fillId="2" borderId="0" xfId="3" applyNumberFormat="1" applyFont="1" applyFill="1" applyAlignment="1">
      <alignment horizontal="center" vertical="center" wrapText="1"/>
    </xf>
    <xf numFmtId="14" fontId="1" fillId="3" borderId="28" xfId="0" applyNumberFormat="1" applyFont="1" applyFill="1" applyBorder="1" applyAlignment="1">
      <alignment horizontal="center"/>
    </xf>
    <xf numFmtId="9" fontId="1" fillId="3" borderId="5" xfId="2" applyFont="1" applyFill="1" applyBorder="1" applyAlignment="1">
      <alignment horizontal="center"/>
    </xf>
    <xf numFmtId="14" fontId="1" fillId="3" borderId="49" xfId="0" applyNumberFormat="1" applyFont="1" applyFill="1" applyBorder="1" applyAlignment="1">
      <alignment horizontal="center"/>
    </xf>
    <xf numFmtId="14" fontId="1" fillId="3" borderId="5" xfId="0" applyNumberFormat="1" applyFont="1" applyFill="1" applyBorder="1" applyAlignment="1">
      <alignment horizontal="center"/>
    </xf>
    <xf numFmtId="168" fontId="1" fillId="3" borderId="5" xfId="0" applyNumberFormat="1" applyFont="1" applyFill="1" applyBorder="1" applyAlignment="1">
      <alignment horizontal="center"/>
    </xf>
    <xf numFmtId="4" fontId="1" fillId="3" borderId="4" xfId="1" applyNumberFormat="1" applyFont="1" applyFill="1" applyBorder="1" applyAlignment="1">
      <alignment horizontal="center" vertical="center"/>
    </xf>
    <xf numFmtId="43" fontId="1" fillId="3" borderId="5" xfId="1" applyFont="1" applyFill="1" applyBorder="1" applyAlignment="1">
      <alignment vertical="center"/>
    </xf>
    <xf numFmtId="0" fontId="1" fillId="3" borderId="5" xfId="1" applyNumberFormat="1" applyFont="1" applyFill="1" applyBorder="1" applyAlignment="1">
      <alignment horizontal="center" wrapText="1"/>
    </xf>
    <xf numFmtId="14" fontId="1" fillId="3" borderId="4" xfId="0" applyNumberFormat="1" applyFont="1" applyFill="1" applyBorder="1" applyAlignment="1">
      <alignment horizontal="center"/>
    </xf>
    <xf numFmtId="4" fontId="1" fillId="3" borderId="4" xfId="1" applyNumberFormat="1" applyFont="1" applyFill="1" applyBorder="1" applyAlignment="1">
      <alignment horizontal="center"/>
    </xf>
    <xf numFmtId="0" fontId="1" fillId="3" borderId="4" xfId="2" applyNumberFormat="1" applyFont="1" applyFill="1" applyBorder="1" applyAlignment="1">
      <alignment horizontal="center"/>
    </xf>
    <xf numFmtId="14" fontId="1" fillId="3" borderId="5" xfId="2" applyNumberFormat="1" applyFont="1" applyFill="1" applyBorder="1" applyAlignment="1">
      <alignment horizontal="center"/>
    </xf>
    <xf numFmtId="9" fontId="1" fillId="3" borderId="5" xfId="2" applyFont="1" applyFill="1" applyBorder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14" fontId="1" fillId="3" borderId="32" xfId="0" applyNumberFormat="1" applyFont="1" applyFill="1" applyBorder="1" applyAlignment="1">
      <alignment horizontal="center" vertical="center"/>
    </xf>
    <xf numFmtId="14" fontId="1" fillId="3" borderId="5" xfId="0" applyNumberFormat="1" applyFont="1" applyFill="1" applyBorder="1" applyAlignment="1">
      <alignment horizontal="center" vertical="center"/>
    </xf>
    <xf numFmtId="4" fontId="1" fillId="3" borderId="5" xfId="1" applyNumberFormat="1" applyFont="1" applyFill="1" applyBorder="1" applyAlignment="1">
      <alignment horizontal="center" vertical="center"/>
    </xf>
    <xf numFmtId="43" fontId="1" fillId="3" borderId="5" xfId="1" applyFont="1" applyFill="1" applyBorder="1" applyAlignment="1">
      <alignment horizontal="center" vertical="center"/>
    </xf>
    <xf numFmtId="0" fontId="1" fillId="3" borderId="4" xfId="2" applyNumberFormat="1" applyFont="1" applyFill="1" applyBorder="1" applyAlignment="1">
      <alignment horizontal="center" vertical="center" wrapText="1"/>
    </xf>
    <xf numFmtId="9" fontId="53" fillId="3" borderId="5" xfId="2" applyFont="1" applyFill="1" applyBorder="1" applyAlignment="1">
      <alignment horizontal="center"/>
    </xf>
    <xf numFmtId="9" fontId="53" fillId="3" borderId="5" xfId="2" applyFont="1" applyFill="1" applyBorder="1" applyAlignment="1">
      <alignment horizontal="center" vertical="center"/>
    </xf>
    <xf numFmtId="10" fontId="4" fillId="0" borderId="3" xfId="2" applyNumberFormat="1" applyFont="1" applyFill="1" applyBorder="1" applyAlignment="1">
      <alignment horizontal="right"/>
    </xf>
    <xf numFmtId="4" fontId="1" fillId="3" borderId="5" xfId="1" applyNumberFormat="1" applyFont="1" applyFill="1" applyBorder="1" applyAlignment="1">
      <alignment horizontal="center"/>
    </xf>
    <xf numFmtId="12" fontId="1" fillId="3" borderId="97" xfId="0" applyNumberFormat="1" applyFont="1" applyFill="1" applyBorder="1" applyAlignment="1">
      <alignment horizontal="center" vertical="center"/>
    </xf>
    <xf numFmtId="14" fontId="80" fillId="3" borderId="4" xfId="0" applyNumberFormat="1" applyFont="1" applyFill="1" applyBorder="1"/>
    <xf numFmtId="0" fontId="80" fillId="3" borderId="4" xfId="0" applyFont="1" applyFill="1" applyBorder="1" applyAlignment="1">
      <alignment horizontal="center"/>
    </xf>
    <xf numFmtId="43" fontId="80" fillId="3" borderId="4" xfId="1" applyFont="1" applyFill="1" applyBorder="1"/>
    <xf numFmtId="169" fontId="80" fillId="3" borderId="0" xfId="1" applyNumberFormat="1" applyFont="1" applyFill="1" applyAlignment="1">
      <alignment horizontal="center"/>
    </xf>
    <xf numFmtId="43" fontId="81" fillId="0" borderId="6" xfId="1" applyFont="1" applyFill="1" applyBorder="1" applyAlignment="1">
      <alignment horizontal="center"/>
    </xf>
    <xf numFmtId="43" fontId="81" fillId="0" borderId="0" xfId="1" applyNumberFormat="1" applyFont="1" applyFill="1" applyBorder="1" applyAlignment="1">
      <alignment horizontal="center"/>
    </xf>
    <xf numFmtId="43" fontId="81" fillId="10" borderId="4" xfId="1" applyFont="1" applyFill="1" applyBorder="1" applyAlignment="1">
      <alignment horizontal="center"/>
    </xf>
    <xf numFmtId="10" fontId="4" fillId="0" borderId="6" xfId="2" applyNumberFormat="1" applyFont="1" applyBorder="1" applyAlignment="1">
      <alignment horizontal="right"/>
    </xf>
    <xf numFmtId="14" fontId="80" fillId="3" borderId="0" xfId="0" applyNumberFormat="1" applyFont="1" applyFill="1" applyAlignment="1">
      <alignment horizontal="center"/>
    </xf>
    <xf numFmtId="2" fontId="80" fillId="3" borderId="4" xfId="0" applyNumberFormat="1" applyFont="1" applyFill="1" applyBorder="1" applyAlignment="1">
      <alignment horizontal="center"/>
    </xf>
    <xf numFmtId="0" fontId="1" fillId="3" borderId="5" xfId="0" applyFont="1" applyFill="1" applyBorder="1"/>
    <xf numFmtId="0" fontId="80" fillId="3" borderId="4" xfId="0" applyFont="1" applyFill="1" applyBorder="1"/>
    <xf numFmtId="43" fontId="63" fillId="0" borderId="0" xfId="0" applyNumberFormat="1" applyFont="1" applyBorder="1"/>
    <xf numFmtId="43" fontId="35" fillId="0" borderId="97" xfId="0" applyNumberFormat="1" applyFont="1" applyBorder="1"/>
    <xf numFmtId="43" fontId="35" fillId="0" borderId="5" xfId="0" applyNumberFormat="1" applyFont="1" applyBorder="1"/>
    <xf numFmtId="0" fontId="82" fillId="0" borderId="0" xfId="0" applyFont="1"/>
    <xf numFmtId="0" fontId="83" fillId="4" borderId="6" xfId="0" applyFont="1" applyFill="1" applyBorder="1" applyAlignment="1">
      <alignment horizontal="center" vertical="center" wrapText="1"/>
    </xf>
    <xf numFmtId="164" fontId="83" fillId="4" borderId="4" xfId="0" applyNumberFormat="1" applyFont="1" applyFill="1" applyBorder="1" applyAlignment="1">
      <alignment horizontal="center" vertical="center" wrapText="1"/>
    </xf>
    <xf numFmtId="14" fontId="83" fillId="4" borderId="5" xfId="0" applyNumberFormat="1" applyFont="1" applyFill="1" applyBorder="1" applyAlignment="1">
      <alignment horizontal="center" vertical="center" wrapText="1"/>
    </xf>
    <xf numFmtId="14" fontId="83" fillId="4" borderId="4" xfId="0" applyNumberFormat="1" applyFont="1" applyFill="1" applyBorder="1" applyAlignment="1">
      <alignment horizontal="center" vertical="center" wrapText="1"/>
    </xf>
    <xf numFmtId="0" fontId="84" fillId="3" borderId="4" xfId="0" applyFont="1" applyFill="1" applyBorder="1" applyAlignment="1">
      <alignment vertical="center" wrapText="1"/>
    </xf>
    <xf numFmtId="43" fontId="84" fillId="3" borderId="4" xfId="1" applyFont="1" applyFill="1" applyBorder="1" applyAlignment="1">
      <alignment horizontal="center" vertical="center"/>
    </xf>
    <xf numFmtId="14" fontId="84" fillId="3" borderId="4" xfId="0" applyNumberFormat="1" applyFont="1" applyFill="1" applyBorder="1" applyAlignment="1">
      <alignment horizontal="center" vertical="center"/>
    </xf>
    <xf numFmtId="14" fontId="84" fillId="3" borderId="0" xfId="0" applyNumberFormat="1" applyFont="1" applyFill="1" applyAlignment="1">
      <alignment horizontal="center" vertical="center"/>
    </xf>
    <xf numFmtId="164" fontId="80" fillId="3" borderId="0" xfId="0" applyNumberFormat="1" applyFont="1" applyFill="1" applyBorder="1" applyAlignment="1">
      <alignment horizontal="center"/>
    </xf>
    <xf numFmtId="9" fontId="80" fillId="3" borderId="0" xfId="2" applyFont="1" applyFill="1" applyBorder="1"/>
    <xf numFmtId="9" fontId="80" fillId="3" borderId="0" xfId="2" applyFont="1" applyFill="1" applyBorder="1" applyAlignment="1">
      <alignment horizontal="center" vertical="center"/>
    </xf>
    <xf numFmtId="14" fontId="85" fillId="3" borderId="4" xfId="0" applyNumberFormat="1" applyFont="1" applyFill="1" applyBorder="1"/>
    <xf numFmtId="0" fontId="85" fillId="3" borderId="4" xfId="0" applyFont="1" applyFill="1" applyBorder="1" applyAlignment="1">
      <alignment horizontal="center"/>
    </xf>
    <xf numFmtId="43" fontId="85" fillId="3" borderId="4" xfId="1" applyFont="1" applyFill="1" applyBorder="1"/>
    <xf numFmtId="169" fontId="85" fillId="3" borderId="0" xfId="1" applyNumberFormat="1" applyFont="1" applyFill="1" applyAlignment="1">
      <alignment horizontal="center"/>
    </xf>
    <xf numFmtId="0" fontId="8" fillId="3" borderId="21" xfId="0" applyFont="1" applyFill="1" applyBorder="1" applyAlignment="1">
      <alignment vertical="center"/>
    </xf>
    <xf numFmtId="0" fontId="8" fillId="3" borderId="21" xfId="1" applyNumberFormat="1" applyFont="1" applyFill="1" applyBorder="1"/>
    <xf numFmtId="0" fontId="8" fillId="11" borderId="0" xfId="1" applyNumberFormat="1" applyFont="1" applyFill="1" applyBorder="1"/>
    <xf numFmtId="0" fontId="8" fillId="11" borderId="21" xfId="1" applyNumberFormat="1" applyFont="1" applyFill="1" applyBorder="1"/>
    <xf numFmtId="0" fontId="8" fillId="3" borderId="0" xfId="1" applyNumberFormat="1" applyFont="1" applyFill="1" applyBorder="1" applyAlignment="1">
      <alignment horizontal="right"/>
    </xf>
    <xf numFmtId="0" fontId="8" fillId="3" borderId="21" xfId="1" applyNumberFormat="1" applyFont="1" applyFill="1" applyBorder="1" applyAlignment="1">
      <alignment horizontal="right"/>
    </xf>
    <xf numFmtId="0" fontId="8" fillId="11" borderId="21" xfId="0" applyFont="1" applyFill="1" applyBorder="1" applyAlignment="1">
      <alignment horizontal="right"/>
    </xf>
    <xf numFmtId="0" fontId="8" fillId="12" borderId="0" xfId="1" applyNumberFormat="1" applyFont="1" applyFill="1" applyBorder="1"/>
    <xf numFmtId="0" fontId="8" fillId="12" borderId="21" xfId="1" applyNumberFormat="1" applyFont="1" applyFill="1" applyBorder="1"/>
    <xf numFmtId="0" fontId="8" fillId="14" borderId="21" xfId="1" applyNumberFormat="1" applyFont="1" applyFill="1" applyBorder="1"/>
    <xf numFmtId="169" fontId="8" fillId="3" borderId="21" xfId="1" applyNumberFormat="1" applyFont="1" applyFill="1" applyBorder="1"/>
    <xf numFmtId="0" fontId="9" fillId="3" borderId="0" xfId="0" applyFont="1" applyFill="1" applyAlignment="1">
      <alignment horizontal="right"/>
    </xf>
    <xf numFmtId="166" fontId="7" fillId="2" borderId="0" xfId="1" applyNumberFormat="1" applyFont="1" applyFill="1" applyBorder="1" applyAlignment="1">
      <alignment horizontal="right"/>
    </xf>
    <xf numFmtId="43" fontId="81" fillId="11" borderId="6" xfId="1" applyFont="1" applyFill="1" applyBorder="1" applyAlignment="1">
      <alignment horizontal="center"/>
    </xf>
    <xf numFmtId="43" fontId="81" fillId="11" borderId="0" xfId="1" applyNumberFormat="1" applyFont="1" applyFill="1" applyBorder="1" applyAlignment="1">
      <alignment horizontal="center"/>
    </xf>
    <xf numFmtId="14" fontId="85" fillId="3" borderId="4" xfId="0" applyNumberFormat="1" applyFont="1" applyFill="1" applyBorder="1" applyAlignment="1">
      <alignment horizontal="center"/>
    </xf>
    <xf numFmtId="9" fontId="85" fillId="3" borderId="5" xfId="2" applyFont="1" applyFill="1" applyBorder="1" applyAlignment="1">
      <alignment horizontal="center"/>
    </xf>
    <xf numFmtId="14" fontId="85" fillId="3" borderId="5" xfId="2" applyNumberFormat="1" applyFont="1" applyFill="1" applyBorder="1" applyAlignment="1">
      <alignment horizontal="center"/>
    </xf>
    <xf numFmtId="14" fontId="85" fillId="3" borderId="5" xfId="0" applyNumberFormat="1" applyFont="1" applyFill="1" applyBorder="1" applyAlignment="1">
      <alignment horizontal="center"/>
    </xf>
    <xf numFmtId="168" fontId="85" fillId="3" borderId="5" xfId="1" applyNumberFormat="1" applyFont="1" applyFill="1" applyBorder="1" applyAlignment="1">
      <alignment horizontal="center"/>
    </xf>
    <xf numFmtId="4" fontId="85" fillId="3" borderId="4" xfId="1" applyNumberFormat="1" applyFont="1" applyFill="1" applyBorder="1" applyAlignment="1">
      <alignment horizontal="center"/>
    </xf>
    <xf numFmtId="43" fontId="85" fillId="3" borderId="4" xfId="1" applyFont="1" applyFill="1" applyBorder="1" applyAlignment="1">
      <alignment horizontal="center"/>
    </xf>
    <xf numFmtId="43" fontId="85" fillId="3" borderId="4" xfId="1" applyNumberFormat="1" applyFont="1" applyFill="1" applyBorder="1" applyAlignment="1">
      <alignment horizontal="center" vertical="center"/>
    </xf>
    <xf numFmtId="0" fontId="85" fillId="3" borderId="4" xfId="2" applyNumberFormat="1" applyFont="1" applyFill="1" applyBorder="1" applyAlignment="1">
      <alignment horizontal="center" vertical="center"/>
    </xf>
    <xf numFmtId="164" fontId="85" fillId="3" borderId="4" xfId="0" applyNumberFormat="1" applyFont="1" applyFill="1" applyBorder="1" applyAlignment="1">
      <alignment horizontal="center"/>
    </xf>
    <xf numFmtId="9" fontId="85" fillId="3" borderId="4" xfId="2" applyFont="1" applyFill="1" applyBorder="1" applyAlignment="1">
      <alignment horizontal="center" vertical="center"/>
    </xf>
    <xf numFmtId="0" fontId="86" fillId="3" borderId="4" xfId="0" applyFont="1" applyFill="1" applyBorder="1" applyAlignment="1">
      <alignment vertical="center" wrapText="1"/>
    </xf>
    <xf numFmtId="43" fontId="86" fillId="3" borderId="5" xfId="1" applyFont="1" applyFill="1" applyBorder="1" applyAlignment="1">
      <alignment horizontal="center" vertical="center"/>
    </xf>
    <xf numFmtId="43" fontId="86" fillId="3" borderId="4" xfId="1" applyFont="1" applyFill="1" applyBorder="1" applyAlignment="1">
      <alignment horizontal="center" vertical="center"/>
    </xf>
    <xf numFmtId="14" fontId="86" fillId="3" borderId="4" xfId="0" applyNumberFormat="1" applyFont="1" applyFill="1" applyBorder="1" applyAlignment="1">
      <alignment horizontal="center" vertical="center"/>
    </xf>
    <xf numFmtId="14" fontId="86" fillId="3" borderId="0" xfId="0" applyNumberFormat="1" applyFont="1" applyFill="1" applyAlignment="1">
      <alignment horizontal="center" vertical="center"/>
    </xf>
    <xf numFmtId="171" fontId="1" fillId="3" borderId="6" xfId="0" applyNumberFormat="1" applyFont="1" applyFill="1" applyBorder="1" applyAlignment="1">
      <alignment horizontal="center"/>
    </xf>
    <xf numFmtId="10" fontId="4" fillId="0" borderId="4" xfId="2" applyNumberFormat="1" applyFont="1" applyFill="1" applyBorder="1" applyAlignment="1">
      <alignment horizontal="right"/>
    </xf>
    <xf numFmtId="10" fontId="4" fillId="0" borderId="32" xfId="2" applyNumberFormat="1" applyFont="1" applyFill="1" applyBorder="1" applyAlignment="1">
      <alignment horizontal="right"/>
    </xf>
    <xf numFmtId="0" fontId="86" fillId="3" borderId="0" xfId="0" applyFont="1" applyFill="1" applyBorder="1" applyAlignment="1">
      <alignment vertical="center" wrapText="1"/>
    </xf>
    <xf numFmtId="43" fontId="86" fillId="3" borderId="0" xfId="1" applyFont="1" applyFill="1" applyBorder="1" applyAlignment="1">
      <alignment horizontal="center" vertical="center"/>
    </xf>
    <xf numFmtId="14" fontId="86" fillId="3" borderId="0" xfId="0" applyNumberFormat="1" applyFont="1" applyFill="1" applyBorder="1" applyAlignment="1">
      <alignment horizontal="center" vertical="center"/>
    </xf>
    <xf numFmtId="0" fontId="2" fillId="2" borderId="50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17" fontId="19" fillId="2" borderId="22" xfId="0" applyNumberFormat="1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horizontal="center" vertical="center"/>
    </xf>
    <xf numFmtId="17" fontId="19" fillId="2" borderId="26" xfId="0" applyNumberFormat="1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17" fontId="2" fillId="2" borderId="7" xfId="0" applyNumberFormat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8" xfId="0" applyFont="1" applyFill="1" applyBorder="1" applyAlignment="1">
      <alignment horizontal="center" vertical="center"/>
    </xf>
    <xf numFmtId="17" fontId="2" fillId="2" borderId="8" xfId="0" applyNumberFormat="1" applyFont="1" applyFill="1" applyBorder="1" applyAlignment="1">
      <alignment horizontal="center" vertical="center"/>
    </xf>
    <xf numFmtId="17" fontId="2" fillId="2" borderId="9" xfId="0" applyNumberFormat="1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/>
    </xf>
    <xf numFmtId="43" fontId="2" fillId="2" borderId="65" xfId="1" applyFont="1" applyFill="1" applyBorder="1" applyAlignment="1">
      <alignment horizontal="center" vertical="center"/>
    </xf>
    <xf numFmtId="43" fontId="2" fillId="2" borderId="10" xfId="1" applyFont="1" applyFill="1" applyBorder="1" applyAlignment="1">
      <alignment horizontal="center" vertical="center"/>
    </xf>
    <xf numFmtId="43" fontId="2" fillId="2" borderId="65" xfId="1" applyFont="1" applyFill="1" applyBorder="1" applyAlignment="1">
      <alignment horizontal="center" vertical="center" wrapText="1"/>
    </xf>
    <xf numFmtId="43" fontId="2" fillId="2" borderId="10" xfId="1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/>
    </xf>
  </cellXfs>
  <cellStyles count="13">
    <cellStyle name="Hiperligação" xfId="7" builtinId="8"/>
    <cellStyle name="Normal" xfId="0" builtinId="0"/>
    <cellStyle name="Normal 13 13" xfId="12" xr:uid="{00000000-0005-0000-0000-000002000000}"/>
    <cellStyle name="Normal 2" xfId="8" xr:uid="{00000000-0005-0000-0000-000003000000}"/>
    <cellStyle name="Normal 2 3" xfId="4" xr:uid="{00000000-0005-0000-0000-000004000000}"/>
    <cellStyle name="Normal 7" xfId="9" xr:uid="{00000000-0005-0000-0000-000005000000}"/>
    <cellStyle name="Normal 9" xfId="5" xr:uid="{00000000-0005-0000-0000-000006000000}"/>
    <cellStyle name="Normal_Peru Master" xfId="3" xr:uid="{00000000-0005-0000-0000-000007000000}"/>
    <cellStyle name="Percentagem" xfId="2" builtinId="5"/>
    <cellStyle name="Percentagem 2" xfId="6" xr:uid="{00000000-0005-0000-0000-000009000000}"/>
    <cellStyle name="Vírgula" xfId="1" builtinId="3"/>
    <cellStyle name="Vírgula 2" xfId="10" xr:uid="{00000000-0005-0000-0000-00000B000000}"/>
    <cellStyle name="Vírgula 3" xfId="11" xr:uid="{00000000-0005-0000-0000-00000C000000}"/>
  </cellStyles>
  <dxfs count="13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2" tint="-0.249977111117893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numFmt numFmtId="35" formatCode="_-* #,##0.00_-;\-* #,##0.00_-;_-* &quot;-&quot;??_-;_-@_-"/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numFmt numFmtId="3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numFmt numFmtId="19" formatCode="dd/mm/yyyy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numFmt numFmtId="19" formatCode="dd/mm/yyyy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numFmt numFmtId="19" formatCode="dd/mm/yyyy"/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numFmt numFmtId="164" formatCode="[$-816]mmm/yy;@"/>
      <fill>
        <patternFill patternType="solid">
          <fgColor indexed="64"/>
          <bgColor theme="8" tint="0.79998168889431442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Malgun Gothic"/>
        <scheme val="none"/>
      </font>
      <fill>
        <patternFill patternType="solid">
          <fgColor indexed="64"/>
          <bgColor theme="8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scheme val="none"/>
      </font>
      <fill>
        <patternFill patternType="solid">
          <fgColor indexed="64"/>
          <bgColor theme="2" tint="-0.249977111117893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theme="0"/>
        </left>
        <right style="medium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69" formatCode="_-* #,##0_-;\-* #,##0_-;_-* &quot;-&quot;??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35" formatCode="_-* #,##0.00_-;\-* #,##0.00_-;_-* &quot;-&quot;??_-;_-@_-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4" formatCode="#,##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68" formatCode="_-* #,##0.00\ _K_z_-;\-* #,##0.00\ _K_z_-;_-* &quot;-&quot;??\ _K_z_-;_-@_-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top style="thin">
          <color rgb="FF00000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numFmt numFmtId="165" formatCode="[$-816]mmmmm\-yy;@"/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64" formatCode="[$-816]mmm/yy;@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numFmt numFmtId="165" formatCode="[$-816]mmmmm\-yy;@"/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</dxf>
    <dxf>
      <font>
        <b val="0"/>
        <strike val="0"/>
        <outline val="0"/>
        <shadow val="0"/>
        <u val="none"/>
        <vertAlign val="baseline"/>
        <sz val="9"/>
        <color auto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Malgun Gothic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border outline="0">
        <bottom style="thin">
          <color theme="7" tint="-0.24997711111789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numFmt numFmtId="165" formatCode="[$-816]mmmmm\-yy;@"/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outline="0">
        <top style="thin">
          <color theme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71" formatCode="mmm/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border outline="0">
        <top style="thin">
          <color rgb="FF002060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9" formatCode="dd/m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 outline="0">
        <left style="thin">
          <color auto="1"/>
        </left>
        <right style="thin">
          <color indexed="64"/>
        </right>
        <top style="thick">
          <color theme="0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71" formatCode="mmm/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border outline="0">
        <top style="thin">
          <color rgb="FF002060"/>
        </top>
      </border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</dxf>
    <dxf>
      <font>
        <sz val="10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71" formatCode="mmm/yy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border outline="0">
        <top style="thin">
          <color rgb="FF002060"/>
        </top>
        <bottom style="thin">
          <color rgb="FF000000"/>
        </bottom>
      </border>
    </dxf>
    <dxf>
      <fill>
        <patternFill patternType="solid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 tint="-4.9989318521683403E-2"/>
        </left>
        <right style="thick">
          <color theme="0" tint="-4.9989318521683403E-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4" formatCode="0.00%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Malgun Gothic"/>
        <scheme val="none"/>
      </font>
      <numFmt numFmtId="171" formatCode="mmm/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border outline="0">
        <top style="thin">
          <color rgb="FF002060"/>
        </top>
        <bottom style="thin">
          <color indexed="64"/>
        </bottom>
      </border>
    </dxf>
    <dxf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Malgun Gothic"/>
        <scheme val="none"/>
      </font>
      <fill>
        <patternFill patternType="solid">
          <fgColor indexed="64"/>
          <bgColor rgb="FF002060"/>
        </patternFill>
      </fill>
      <alignment horizontal="center" vertical="center" textRotation="0" wrapText="0" indent="0" justifyLastLine="0" shrinkToFit="0" readingOrder="0"/>
      <border diagonalUp="0" diagonalDown="0" outline="0">
        <left style="thick">
          <color theme="0" tint="-4.9989318521683403E-2"/>
        </left>
        <right style="thick">
          <color theme="0" tint="-4.9989318521683403E-2"/>
        </right>
        <top/>
        <bottom/>
      </border>
    </dxf>
  </dxfs>
  <tableStyles count="0" defaultTableStyle="TableStyleMedium2" defaultPivotStyle="PivotStyleLight16"/>
  <colors>
    <mruColors>
      <color rgb="FF00153E"/>
      <color rgb="FF00081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Taxa de juros'!A1"/><Relationship Id="rId13" Type="http://schemas.openxmlformats.org/officeDocument/2006/relationships/hyperlink" Target="#'Entidades Registadas'!A1"/><Relationship Id="rId18" Type="http://schemas.openxmlformats.org/officeDocument/2006/relationships/hyperlink" Target="#'Participantes da Ind&#250;stria'!A1"/><Relationship Id="rId26" Type="http://schemas.openxmlformats.org/officeDocument/2006/relationships/hyperlink" Target="#'Quadro Macrofiscal'!A1"/><Relationship Id="rId3" Type="http://schemas.openxmlformats.org/officeDocument/2006/relationships/image" Target="../media/image2.png"/><Relationship Id="rId21" Type="http://schemas.openxmlformats.org/officeDocument/2006/relationships/hyperlink" Target="#'Negocia&#231;&#227;o por Sector (C)'!A1"/><Relationship Id="rId7" Type="http://schemas.openxmlformats.org/officeDocument/2006/relationships/hyperlink" Target="#PIB!A1"/><Relationship Id="rId12" Type="http://schemas.openxmlformats.org/officeDocument/2006/relationships/hyperlink" Target="#'Cr&#233;dito por Sector'!A1"/><Relationship Id="rId17" Type="http://schemas.openxmlformats.org/officeDocument/2006/relationships/hyperlink" Target="#'Carteira dos OIC'!A1"/><Relationship Id="rId25" Type="http://schemas.openxmlformats.org/officeDocument/2006/relationships/hyperlink" Target="#Brent!A1"/><Relationship Id="rId2" Type="http://schemas.microsoft.com/office/2007/relationships/hdphoto" Target="../media/hdphoto1.wdp"/><Relationship Id="rId16" Type="http://schemas.openxmlformats.org/officeDocument/2006/relationships/hyperlink" Target="#'Balan&#231;o dos OIC'!A1"/><Relationship Id="rId20" Type="http://schemas.openxmlformats.org/officeDocument/2006/relationships/hyperlink" Target="#'Negocia&#231;&#227;o por Segmento'!A1"/><Relationship Id="rId29" Type="http://schemas.openxmlformats.org/officeDocument/2006/relationships/hyperlink" Target="#'Mercado Accionista'!A1"/><Relationship Id="rId1" Type="http://schemas.openxmlformats.org/officeDocument/2006/relationships/image" Target="../media/image1.png"/><Relationship Id="rId6" Type="http://schemas.openxmlformats.org/officeDocument/2006/relationships/hyperlink" Target="#Infla&#231;&#227;o!A1"/><Relationship Id="rId11" Type="http://schemas.openxmlformats.org/officeDocument/2006/relationships/hyperlink" Target="#'Reservas Internacionais'!A1"/><Relationship Id="rId24" Type="http://schemas.openxmlformats.org/officeDocument/2006/relationships/hyperlink" Target="#'Quota por AI (V)'!A1"/><Relationship Id="rId5" Type="http://schemas.openxmlformats.org/officeDocument/2006/relationships/image" Target="../media/image4.png"/><Relationship Id="rId15" Type="http://schemas.openxmlformats.org/officeDocument/2006/relationships/hyperlink" Target="#'Balan&#231;os - SGOIC'!A1"/><Relationship Id="rId23" Type="http://schemas.openxmlformats.org/officeDocument/2006/relationships/hyperlink" Target="#'Quota por AI (C)'!A1"/><Relationship Id="rId28" Type="http://schemas.openxmlformats.org/officeDocument/2006/relationships/hyperlink" Target="#'R&#225;cios Prudenciais'!A1"/><Relationship Id="rId10" Type="http://schemas.openxmlformats.org/officeDocument/2006/relationships/hyperlink" Target="#'Yields das Eurobonds'!A1"/><Relationship Id="rId19" Type="http://schemas.openxmlformats.org/officeDocument/2006/relationships/hyperlink" Target="#'Negocia&#231;&#227;o por Instrumento'!A1"/><Relationship Id="rId31" Type="http://schemas.openxmlformats.org/officeDocument/2006/relationships/hyperlink" Target="#'Emiss&#245;es de T&#237;tulos Privados'!A1"/><Relationship Id="rId4" Type="http://schemas.openxmlformats.org/officeDocument/2006/relationships/image" Target="../media/image3.jpeg"/><Relationship Id="rId9" Type="http://schemas.openxmlformats.org/officeDocument/2006/relationships/hyperlink" Target="#'Taxa de C&#226;mbio'!A1"/><Relationship Id="rId14" Type="http://schemas.openxmlformats.org/officeDocument/2006/relationships/hyperlink" Target="#'Balan&#231;os - SCVM e SDVM'!A1"/><Relationship Id="rId22" Type="http://schemas.openxmlformats.org/officeDocument/2006/relationships/hyperlink" Target="#'Negocia&#231;&#227;o por Sector (V)'!A1"/><Relationship Id="rId27" Type="http://schemas.openxmlformats.org/officeDocument/2006/relationships/hyperlink" Target="#'Banca em An&#225;lise'!A1"/><Relationship Id="rId30" Type="http://schemas.openxmlformats.org/officeDocument/2006/relationships/hyperlink" Target="#'Contas CEVAMA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4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62</xdr:col>
      <xdr:colOff>435327</xdr:colOff>
      <xdr:row>74</xdr:row>
      <xdr:rowOff>184542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326684" cy="15088899"/>
        </a:xfrm>
        <a:prstGeom prst="rect">
          <a:avLst/>
        </a:prstGeom>
        <a:solidFill>
          <a:schemeClr val="accent4">
            <a:lumMod val="75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35</xdr:col>
      <xdr:colOff>174626</xdr:colOff>
      <xdr:row>5</xdr:row>
      <xdr:rowOff>145140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flipV="1">
          <a:off x="0" y="0"/>
          <a:ext cx="21410840" cy="11429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67137</xdr:rowOff>
    </xdr:from>
    <xdr:to>
      <xdr:col>35</xdr:col>
      <xdr:colOff>151572</xdr:colOff>
      <xdr:row>5</xdr:row>
      <xdr:rowOff>96333</xdr:rowOff>
    </xdr:to>
    <xdr:pic>
      <xdr:nvPicPr>
        <xdr:cNvPr id="6" name="Picture 8" descr="Linha dourada-01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064994"/>
          <a:ext cx="21387786" cy="29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4</xdr:col>
      <xdr:colOff>139702</xdr:colOff>
      <xdr:row>5</xdr:row>
      <xdr:rowOff>134595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0"/>
          <a:ext cx="2357438" cy="1150595"/>
        </a:xfrm>
        <a:prstGeom prst="rect">
          <a:avLst/>
        </a:prstGeom>
      </xdr:spPr>
    </xdr:pic>
    <xdr:clientData/>
  </xdr:twoCellAnchor>
  <xdr:twoCellAnchor>
    <xdr:from>
      <xdr:col>17</xdr:col>
      <xdr:colOff>449036</xdr:colOff>
      <xdr:row>0</xdr:row>
      <xdr:rowOff>131535</xdr:rowOff>
    </xdr:from>
    <xdr:to>
      <xdr:col>25</xdr:col>
      <xdr:colOff>449036</xdr:colOff>
      <xdr:row>4</xdr:row>
      <xdr:rowOff>204107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0609036" y="131535"/>
          <a:ext cx="4953000" cy="8980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0</xdr:col>
      <xdr:colOff>404815</xdr:colOff>
      <xdr:row>7</xdr:row>
      <xdr:rowOff>172346</xdr:rowOff>
    </xdr:from>
    <xdr:to>
      <xdr:col>6</xdr:col>
      <xdr:colOff>134938</xdr:colOff>
      <xdr:row>11</xdr:row>
      <xdr:rowOff>22631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04815" y="1705417"/>
          <a:ext cx="3131909" cy="648571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Dados Macrofinanceiros</a:t>
          </a:r>
        </a:p>
        <a:p>
          <a:pPr marL="0" indent="0" algn="ctr"/>
          <a:r>
            <a:rPr lang="pt-PT" sz="1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Macrofinancial data</a:t>
          </a:r>
          <a:endParaRPr lang="pt-AO" sz="100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6</xdr:col>
      <xdr:colOff>334523</xdr:colOff>
      <xdr:row>7</xdr:row>
      <xdr:rowOff>181418</xdr:rowOff>
    </xdr:from>
    <xdr:to>
      <xdr:col>11</xdr:col>
      <xdr:colOff>358319</xdr:colOff>
      <xdr:row>11</xdr:row>
      <xdr:rowOff>31133</xdr:rowOff>
    </xdr:to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3736309" y="1714489"/>
          <a:ext cx="3135296" cy="648001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Supervisão</a:t>
          </a:r>
        </a:p>
        <a:p>
          <a:pPr marL="0" indent="0" algn="ctr"/>
          <a:r>
            <a:rPr lang="pt-PT" sz="1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Supervision</a:t>
          </a:r>
          <a:endParaRPr lang="pt-AO" sz="105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11</xdr:col>
      <xdr:colOff>573968</xdr:colOff>
      <xdr:row>7</xdr:row>
      <xdr:rowOff>176877</xdr:rowOff>
    </xdr:from>
    <xdr:to>
      <xdr:col>17</xdr:col>
      <xdr:colOff>64318</xdr:colOff>
      <xdr:row>11</xdr:row>
      <xdr:rowOff>26591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7087254" y="1709948"/>
          <a:ext cx="3109850" cy="6480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Mercados BODIVA</a:t>
          </a:r>
        </a:p>
        <a:p>
          <a:pPr marL="0" indent="0" algn="ctr"/>
          <a:r>
            <a:rPr lang="pt-PT" sz="1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Stock</a:t>
          </a:r>
          <a:r>
            <a:rPr lang="pt-PT" sz="10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Exchange Market</a:t>
          </a:r>
          <a:endParaRPr lang="pt-AO" sz="140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17</xdr:col>
      <xdr:colOff>285470</xdr:colOff>
      <xdr:row>7</xdr:row>
      <xdr:rowOff>178470</xdr:rowOff>
    </xdr:from>
    <xdr:to>
      <xdr:col>22</xdr:col>
      <xdr:colOff>301766</xdr:colOff>
      <xdr:row>11</xdr:row>
      <xdr:rowOff>28185</xdr:rowOff>
    </xdr:to>
    <xdr:sp macro="" textlink="">
      <xdr:nvSpPr>
        <xdr:cNvPr id="19" name="CaixaDeTex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10418256" y="1711541"/>
          <a:ext cx="3100581" cy="648001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Mercado dos OIC</a:t>
          </a:r>
        </a:p>
        <a:p>
          <a:pPr marL="0" indent="0" algn="ctr"/>
          <a:r>
            <a:rPr lang="pt-PT" sz="1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Collective Investment Schemes Market</a:t>
          </a:r>
          <a:endParaRPr lang="pt-AO" sz="100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0</xdr:col>
      <xdr:colOff>396876</xdr:colOff>
      <xdr:row>11</xdr:row>
      <xdr:rowOff>106580</xdr:rowOff>
    </xdr:from>
    <xdr:to>
      <xdr:col>3</xdr:col>
      <xdr:colOff>293674</xdr:colOff>
      <xdr:row>14</xdr:row>
      <xdr:rowOff>146267</xdr:rowOff>
    </xdr:to>
    <xdr:sp macro="" textlink="">
      <xdr:nvSpPr>
        <xdr:cNvPr id="21" name="CaixaDeTexto 2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396876" y="2437937"/>
          <a:ext cx="1520584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Inflação</a:t>
          </a:r>
        </a:p>
        <a:p>
          <a:pPr marL="0" indent="0"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Inflation</a:t>
          </a:r>
          <a:endParaRPr lang="pt-AO" sz="8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3</xdr:col>
      <xdr:colOff>382574</xdr:colOff>
      <xdr:row>11</xdr:row>
      <xdr:rowOff>102876</xdr:rowOff>
    </xdr:from>
    <xdr:to>
      <xdr:col>6</xdr:col>
      <xdr:colOff>124549</xdr:colOff>
      <xdr:row>14</xdr:row>
      <xdr:rowOff>142563</xdr:rowOff>
    </xdr:to>
    <xdr:sp macro="" textlink="">
      <xdr:nvSpPr>
        <xdr:cNvPr id="22" name="CaixaDeTexto 2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2006360" y="2434233"/>
          <a:ext cx="1519975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PIB</a:t>
          </a:r>
        </a:p>
        <a:p>
          <a:pPr marL="0" indent="0"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GDP</a:t>
          </a:r>
          <a:endParaRPr lang="pt-AO" sz="9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0</xdr:col>
      <xdr:colOff>388938</xdr:colOff>
      <xdr:row>15</xdr:row>
      <xdr:rowOff>13382</xdr:rowOff>
    </xdr:from>
    <xdr:to>
      <xdr:col>3</xdr:col>
      <xdr:colOff>284352</xdr:colOff>
      <xdr:row>18</xdr:row>
      <xdr:rowOff>46266</xdr:rowOff>
    </xdr:to>
    <xdr:sp macro="" textlink="">
      <xdr:nvSpPr>
        <xdr:cNvPr id="23" name="CaixaDeTexto 2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388938" y="3143025"/>
          <a:ext cx="1519200" cy="631598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Taxas de Juros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Interest Rates</a:t>
          </a:r>
          <a:endParaRPr lang="pt-AO" sz="9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3</xdr:col>
      <xdr:colOff>384162</xdr:colOff>
      <xdr:row>15</xdr:row>
      <xdr:rowOff>13370</xdr:rowOff>
    </xdr:from>
    <xdr:to>
      <xdr:col>6</xdr:col>
      <xdr:colOff>127000</xdr:colOff>
      <xdr:row>18</xdr:row>
      <xdr:rowOff>46254</xdr:rowOff>
    </xdr:to>
    <xdr:sp macro="" textlink="">
      <xdr:nvSpPr>
        <xdr:cNvPr id="24" name="CaixaDeTexto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007948" y="3143013"/>
          <a:ext cx="1520838" cy="631598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Taxa de Câmbio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Exchange Rate</a:t>
          </a:r>
          <a:endParaRPr lang="pt-AO" sz="9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0</xdr:col>
      <xdr:colOff>381000</xdr:colOff>
      <xdr:row>18</xdr:row>
      <xdr:rowOff>115234</xdr:rowOff>
    </xdr:from>
    <xdr:to>
      <xdr:col>3</xdr:col>
      <xdr:colOff>276414</xdr:colOff>
      <xdr:row>21</xdr:row>
      <xdr:rowOff>154921</xdr:rowOff>
    </xdr:to>
    <xdr:sp macro="" textlink="">
      <xdr:nvSpPr>
        <xdr:cNvPr id="25" name="CaixaDeTexto 2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381000" y="3843591"/>
          <a:ext cx="1519200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Yields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das Eurobonds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Eurobond yields</a:t>
          </a:r>
          <a:endParaRPr lang="pt-AO" sz="9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3</xdr:col>
      <xdr:colOff>385748</xdr:colOff>
      <xdr:row>18</xdr:row>
      <xdr:rowOff>111529</xdr:rowOff>
    </xdr:from>
    <xdr:to>
      <xdr:col>6</xdr:col>
      <xdr:colOff>127723</xdr:colOff>
      <xdr:row>21</xdr:row>
      <xdr:rowOff>151216</xdr:rowOff>
    </xdr:to>
    <xdr:sp macro="" textlink="">
      <xdr:nvSpPr>
        <xdr:cNvPr id="26" name="CaixaDeTexto 2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2009534" y="3839886"/>
          <a:ext cx="1519975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Reservas</a:t>
          </a:r>
          <a:r>
            <a:rPr lang="pt-PT" sz="800" b="1" i="0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Internacionais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International Reserves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0</xdr:col>
      <xdr:colOff>380613</xdr:colOff>
      <xdr:row>25</xdr:row>
      <xdr:rowOff>146100</xdr:rowOff>
    </xdr:from>
    <xdr:to>
      <xdr:col>3</xdr:col>
      <xdr:colOff>276027</xdr:colOff>
      <xdr:row>28</xdr:row>
      <xdr:rowOff>184023</xdr:rowOff>
    </xdr:to>
    <xdr:sp macro="" textlink="">
      <xdr:nvSpPr>
        <xdr:cNvPr id="27" name="CaixaDeTexto 2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380613" y="5271457"/>
          <a:ext cx="1519200" cy="636637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Crédito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por Sector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Loans by sector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328902</xdr:colOff>
      <xdr:row>11</xdr:row>
      <xdr:rowOff>105833</xdr:rowOff>
    </xdr:from>
    <xdr:to>
      <xdr:col>9</xdr:col>
      <xdr:colOff>35149</xdr:colOff>
      <xdr:row>14</xdr:row>
      <xdr:rowOff>145520</xdr:rowOff>
    </xdr:to>
    <xdr:sp macro="" textlink="">
      <xdr:nvSpPr>
        <xdr:cNvPr id="28" name="CaixaDeTexto 2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3730688" y="2437190"/>
          <a:ext cx="1556818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Entidades Registadas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Registered</a:t>
          </a:r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Entities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9</xdr:col>
      <xdr:colOff>124759</xdr:colOff>
      <xdr:row>11</xdr:row>
      <xdr:rowOff>110066</xdr:rowOff>
    </xdr:from>
    <xdr:to>
      <xdr:col>11</xdr:col>
      <xdr:colOff>382749</xdr:colOff>
      <xdr:row>14</xdr:row>
      <xdr:rowOff>149753</xdr:rowOff>
    </xdr:to>
    <xdr:sp macro="" textlink="">
      <xdr:nvSpPr>
        <xdr:cNvPr id="29" name="CaixaDeTexto 2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377116" y="2441423"/>
          <a:ext cx="1518919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 das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SCVM/SDVM</a:t>
          </a:r>
        </a:p>
        <a:p>
          <a:pPr algn="ctr"/>
          <a:r>
            <a:rPr lang="pt-AO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Intermediaries</a:t>
          </a:r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Balance Sheet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318655</xdr:colOff>
      <xdr:row>15</xdr:row>
      <xdr:rowOff>20573</xdr:rowOff>
    </xdr:from>
    <xdr:to>
      <xdr:col>9</xdr:col>
      <xdr:colOff>35149</xdr:colOff>
      <xdr:row>18</xdr:row>
      <xdr:rowOff>53457</xdr:rowOff>
    </xdr:to>
    <xdr:sp macro="" textlink="">
      <xdr:nvSpPr>
        <xdr:cNvPr id="30" name="CaixaDeTexto 29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3720441" y="3150216"/>
          <a:ext cx="1567065" cy="631598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 das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SGOIC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CIS Managers Balance Sheet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17</xdr:col>
      <xdr:colOff>284279</xdr:colOff>
      <xdr:row>11</xdr:row>
      <xdr:rowOff>105524</xdr:rowOff>
    </xdr:from>
    <xdr:to>
      <xdr:col>19</xdr:col>
      <xdr:colOff>565854</xdr:colOff>
      <xdr:row>14</xdr:row>
      <xdr:rowOff>145211</xdr:rowOff>
    </xdr:to>
    <xdr:sp macro="" textlink="">
      <xdr:nvSpPr>
        <xdr:cNvPr id="31" name="CaixaDeTexto 3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10417065" y="2436881"/>
          <a:ext cx="1515289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dos OIC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CIS Balance Sheet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20</xdr:col>
      <xdr:colOff>45348</xdr:colOff>
      <xdr:row>11</xdr:row>
      <xdr:rowOff>112101</xdr:rowOff>
    </xdr:from>
    <xdr:to>
      <xdr:col>22</xdr:col>
      <xdr:colOff>299348</xdr:colOff>
      <xdr:row>14</xdr:row>
      <xdr:rowOff>144983</xdr:rowOff>
    </xdr:to>
    <xdr:sp macro="" textlink="">
      <xdr:nvSpPr>
        <xdr:cNvPr id="34" name="CaixaDeTexto 3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12028705" y="2443458"/>
          <a:ext cx="1487714" cy="631596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AO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Carteira </a:t>
          </a:r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d</a:t>
          </a:r>
          <a:r>
            <a:rPr lang="pt-AO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o</a:t>
          </a:r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 </a:t>
          </a:r>
          <a:r>
            <a:rPr lang="pt-AO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O</a:t>
          </a:r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</a:t>
          </a:r>
          <a:r>
            <a:rPr lang="pt-AO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</a:t>
          </a:r>
          <a:endParaRPr lang="pt-PT" sz="800" b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  <a:p>
          <a:pPr algn="ctr"/>
          <a:r>
            <a:rPr lang="pt-AO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CIS</a:t>
          </a:r>
          <a:r>
            <a:rPr lang="pt-AO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Portfolio</a:t>
          </a:r>
          <a:endParaRPr lang="pt-PT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  <a:p>
          <a:pPr algn="ctr"/>
          <a:endParaRPr lang="pt-AO" sz="800" b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17</xdr:col>
      <xdr:colOff>275737</xdr:colOff>
      <xdr:row>15</xdr:row>
      <xdr:rowOff>23462</xdr:rowOff>
    </xdr:from>
    <xdr:to>
      <xdr:col>19</xdr:col>
      <xdr:colOff>572699</xdr:colOff>
      <xdr:row>18</xdr:row>
      <xdr:rowOff>63151</xdr:rowOff>
    </xdr:to>
    <xdr:sp macro="" textlink="">
      <xdr:nvSpPr>
        <xdr:cNvPr id="35" name="CaixaDeTexto 3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10408523" y="3153105"/>
          <a:ext cx="1530676" cy="638403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Participantes</a:t>
          </a:r>
          <a:r>
            <a:rPr lang="pt-PT" sz="800" b="1" i="0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dos OIC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Participants in the CIS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575984</xdr:colOff>
      <xdr:row>11</xdr:row>
      <xdr:rowOff>111606</xdr:rowOff>
    </xdr:from>
    <xdr:to>
      <xdr:col>14</xdr:col>
      <xdr:colOff>318319</xdr:colOff>
      <xdr:row>14</xdr:row>
      <xdr:rowOff>151293</xdr:rowOff>
    </xdr:to>
    <xdr:sp macro="" textlink="">
      <xdr:nvSpPr>
        <xdr:cNvPr id="36" name="CaixaDeTexto 3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7089270" y="2442963"/>
          <a:ext cx="1511263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/ </a:t>
          </a:r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Instrumento</a:t>
          </a:r>
        </a:p>
        <a:p>
          <a:pPr algn="ctr"/>
          <a:r>
            <a:rPr lang="pt-PT" sz="8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Transactions/</a:t>
          </a:r>
          <a:r>
            <a:rPr lang="pt-PT" sz="8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security</a:t>
          </a:r>
          <a:endParaRPr lang="pt-AO" sz="8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14</xdr:col>
      <xdr:colOff>402700</xdr:colOff>
      <xdr:row>11</xdr:row>
      <xdr:rowOff>107592</xdr:rowOff>
    </xdr:from>
    <xdr:to>
      <xdr:col>17</xdr:col>
      <xdr:colOff>72564</xdr:colOff>
      <xdr:row>14</xdr:row>
      <xdr:rowOff>147279</xdr:rowOff>
    </xdr:to>
    <xdr:sp macro="" textlink="">
      <xdr:nvSpPr>
        <xdr:cNvPr id="37" name="CaixaDeTexto 3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8684914" y="2438949"/>
          <a:ext cx="1520436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Negociação/</a:t>
          </a:r>
          <a:r>
            <a:rPr lang="pt-PT" sz="8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Segmento</a:t>
          </a:r>
        </a:p>
        <a:p>
          <a:pPr algn="ctr"/>
          <a:r>
            <a:rPr lang="pt-PT" sz="8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Transactions/market</a:t>
          </a:r>
          <a:endParaRPr lang="pt-AO" sz="8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575165</xdr:colOff>
      <xdr:row>15</xdr:row>
      <xdr:rowOff>24286</xdr:rowOff>
    </xdr:from>
    <xdr:to>
      <xdr:col>14</xdr:col>
      <xdr:colOff>318319</xdr:colOff>
      <xdr:row>18</xdr:row>
      <xdr:rowOff>57376</xdr:rowOff>
    </xdr:to>
    <xdr:sp macro="" textlink="">
      <xdr:nvSpPr>
        <xdr:cNvPr id="38" name="CaixaDeTexto 37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7088451" y="3153929"/>
          <a:ext cx="1512082" cy="631804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7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Negociação/</a:t>
          </a:r>
          <a:r>
            <a:rPr lang="pt-PT" sz="7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Sector (Compra)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Transactions/sector 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(buy side)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14</xdr:col>
      <xdr:colOff>404287</xdr:colOff>
      <xdr:row>15</xdr:row>
      <xdr:rowOff>18087</xdr:rowOff>
    </xdr:from>
    <xdr:to>
      <xdr:col>17</xdr:col>
      <xdr:colOff>72564</xdr:colOff>
      <xdr:row>18</xdr:row>
      <xdr:rowOff>50971</xdr:rowOff>
    </xdr:to>
    <xdr:sp macro="" textlink="">
      <xdr:nvSpPr>
        <xdr:cNvPr id="39" name="CaixaDeTexto 3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8686501" y="3147730"/>
          <a:ext cx="1518849" cy="631598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7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Negociação/</a:t>
          </a:r>
          <a:r>
            <a:rPr lang="pt-PT" sz="7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Sector (Venda)</a:t>
          </a:r>
        </a:p>
        <a:p>
          <a:pPr algn="ctr"/>
          <a:r>
            <a:rPr lang="pt-PT" sz="700" b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Transactions/sector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(sell side)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566812</xdr:colOff>
      <xdr:row>18</xdr:row>
      <xdr:rowOff>128203</xdr:rowOff>
    </xdr:from>
    <xdr:to>
      <xdr:col>14</xdr:col>
      <xdr:colOff>318317</xdr:colOff>
      <xdr:row>21</xdr:row>
      <xdr:rowOff>167889</xdr:rowOff>
    </xdr:to>
    <xdr:sp macro="" textlink="">
      <xdr:nvSpPr>
        <xdr:cNvPr id="40" name="CaixaDeTexto 3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7080098" y="3856560"/>
          <a:ext cx="1520433" cy="638400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7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 AI (Compra)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</a:t>
          </a:r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by intermediary (buy side)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14</xdr:col>
      <xdr:colOff>410303</xdr:colOff>
      <xdr:row>18</xdr:row>
      <xdr:rowOff>124498</xdr:rowOff>
    </xdr:from>
    <xdr:to>
      <xdr:col>17</xdr:col>
      <xdr:colOff>72565</xdr:colOff>
      <xdr:row>21</xdr:row>
      <xdr:rowOff>164184</xdr:rowOff>
    </xdr:to>
    <xdr:sp macro="" textlink="">
      <xdr:nvSpPr>
        <xdr:cNvPr id="41" name="CaixaDeTexto 40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8692517" y="3852855"/>
          <a:ext cx="1512834" cy="638400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7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</a:t>
          </a:r>
          <a:r>
            <a:rPr lang="pt-PT" sz="700" b="1" i="0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AI (Venda)</a:t>
          </a:r>
        </a:p>
        <a:p>
          <a:pPr algn="ctr"/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 by intermediary (sell side)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0</xdr:col>
      <xdr:colOff>387336</xdr:colOff>
      <xdr:row>22</xdr:row>
      <xdr:rowOff>32608</xdr:rowOff>
    </xdr:from>
    <xdr:to>
      <xdr:col>3</xdr:col>
      <xdr:colOff>282750</xdr:colOff>
      <xdr:row>25</xdr:row>
      <xdr:rowOff>65492</xdr:rowOff>
    </xdr:to>
    <xdr:sp macro="" textlink="">
      <xdr:nvSpPr>
        <xdr:cNvPr id="45" name="CaixaDeTexto 4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387336" y="4559251"/>
          <a:ext cx="1519200" cy="631598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Brent</a:t>
          </a:r>
          <a:endParaRPr lang="pt-AO" sz="8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3</xdr:col>
      <xdr:colOff>383268</xdr:colOff>
      <xdr:row>22</xdr:row>
      <xdr:rowOff>40629</xdr:rowOff>
    </xdr:from>
    <xdr:to>
      <xdr:col>6</xdr:col>
      <xdr:colOff>125243</xdr:colOff>
      <xdr:row>25</xdr:row>
      <xdr:rowOff>71749</xdr:rowOff>
    </xdr:to>
    <xdr:sp macro="" textlink="">
      <xdr:nvSpPr>
        <xdr:cNvPr id="46" name="CaixaDeTexto 45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2007054" y="4567272"/>
          <a:ext cx="1519975" cy="629834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Quadro Macrofiscal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Macrofiscal</a:t>
          </a:r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</a:t>
          </a:r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Framework</a:t>
          </a:r>
          <a:endParaRPr lang="pt-AO" sz="9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3</xdr:col>
      <xdr:colOff>388924</xdr:colOff>
      <xdr:row>25</xdr:row>
      <xdr:rowOff>154006</xdr:rowOff>
    </xdr:from>
    <xdr:to>
      <xdr:col>6</xdr:col>
      <xdr:colOff>130899</xdr:colOff>
      <xdr:row>28</xdr:row>
      <xdr:rowOff>193693</xdr:rowOff>
    </xdr:to>
    <xdr:sp macro="" textlink="">
      <xdr:nvSpPr>
        <xdr:cNvPr id="47" name="CaixaDeTexto 4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2012710" y="5279363"/>
          <a:ext cx="1519975" cy="638401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Sector Bancário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Banking</a:t>
          </a:r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Sector</a:t>
          </a:r>
          <a:endParaRPr lang="pt-AO" sz="9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9</xdr:col>
      <xdr:colOff>124759</xdr:colOff>
      <xdr:row>15</xdr:row>
      <xdr:rowOff>21620</xdr:rowOff>
    </xdr:from>
    <xdr:to>
      <xdr:col>11</xdr:col>
      <xdr:colOff>374812</xdr:colOff>
      <xdr:row>18</xdr:row>
      <xdr:rowOff>54504</xdr:rowOff>
    </xdr:to>
    <xdr:sp macro="" textlink="">
      <xdr:nvSpPr>
        <xdr:cNvPr id="48" name="CaixaDeTexto 47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5377116" y="3151263"/>
          <a:ext cx="1510982" cy="631598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Rácios Prudenciais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Prudential</a:t>
          </a:r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Ratios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575032</xdr:colOff>
      <xdr:row>22</xdr:row>
      <xdr:rowOff>34747</xdr:rowOff>
    </xdr:from>
    <xdr:to>
      <xdr:col>14</xdr:col>
      <xdr:colOff>326565</xdr:colOff>
      <xdr:row>25</xdr:row>
      <xdr:rowOff>74229</xdr:rowOff>
    </xdr:to>
    <xdr:sp macro="" textlink="">
      <xdr:nvSpPr>
        <xdr:cNvPr id="51" name="CaixaDeTexto 5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7088318" y="4561390"/>
          <a:ext cx="1520461" cy="638196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Mercado Accionista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Stock</a:t>
          </a:r>
          <a:r>
            <a:rPr lang="pt-PT" sz="700" b="1" i="1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Market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14</xdr:col>
      <xdr:colOff>413811</xdr:colOff>
      <xdr:row>22</xdr:row>
      <xdr:rowOff>34747</xdr:rowOff>
    </xdr:from>
    <xdr:to>
      <xdr:col>17</xdr:col>
      <xdr:colOff>80810</xdr:colOff>
      <xdr:row>25</xdr:row>
      <xdr:rowOff>74229</xdr:rowOff>
    </xdr:to>
    <xdr:sp macro="" textlink="">
      <xdr:nvSpPr>
        <xdr:cNvPr id="52" name="CaixaDeTexto 51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8696025" y="4561390"/>
          <a:ext cx="1517571" cy="638196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800" b="1" i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Contas CEVAMA</a:t>
          </a:r>
        </a:p>
        <a:p>
          <a:pPr algn="ctr"/>
          <a:r>
            <a:rPr lang="pt-PT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Custody Accounts</a:t>
          </a:r>
          <a:endParaRPr lang="pt-AO" sz="7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16</xdr:col>
      <xdr:colOff>400305</xdr:colOff>
      <xdr:row>6</xdr:row>
      <xdr:rowOff>114508</xdr:rowOff>
    </xdr:from>
    <xdr:to>
      <xdr:col>28</xdr:col>
      <xdr:colOff>274818</xdr:colOff>
      <xdr:row>8</xdr:row>
      <xdr:rowOff>37475</xdr:rowOff>
    </xdr:to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9681715" y="1451131"/>
          <a:ext cx="7069792" cy="3227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Actualizado até </a:t>
          </a:r>
          <a:r>
            <a:rPr kumimoji="0" lang="pt-PT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31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/1</a:t>
          </a:r>
          <a:r>
            <a:rPr kumimoji="0" lang="pt-PT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2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/2025 (Updated </a:t>
          </a:r>
          <a:r>
            <a:rPr kumimoji="0" lang="pt-PT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until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</a:t>
          </a:r>
          <a:r>
            <a:rPr kumimoji="0" lang="pt-PT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31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/1</a:t>
          </a:r>
          <a:r>
            <a:rPr kumimoji="0" lang="pt-PT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2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/2025)</a:t>
          </a:r>
        </a:p>
      </xdr:txBody>
    </xdr:sp>
    <xdr:clientData/>
  </xdr:twoCellAnchor>
  <xdr:twoCellAnchor>
    <xdr:from>
      <xdr:col>16</xdr:col>
      <xdr:colOff>372059</xdr:colOff>
      <xdr:row>5</xdr:row>
      <xdr:rowOff>88484</xdr:rowOff>
    </xdr:from>
    <xdr:to>
      <xdr:col>30</xdr:col>
      <xdr:colOff>287311</xdr:colOff>
      <xdr:row>7</xdr:row>
      <xdr:rowOff>79413</xdr:rowOff>
    </xdr:to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9653469" y="1087828"/>
          <a:ext cx="8309744" cy="5280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Nota: Os</a:t>
          </a:r>
          <a:r>
            <a:rPr lang="pt-PT" sz="900" b="1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d</a:t>
          </a:r>
          <a:r>
            <a:rPr lang="pt-AO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ados estatísticos </a:t>
          </a:r>
          <a:r>
            <a:rPr lang="pt-PT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são</a:t>
          </a:r>
          <a:r>
            <a:rPr lang="pt-PT" sz="900" b="1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baseados </a:t>
          </a:r>
          <a:r>
            <a:rPr lang="pt-PT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nos reportes</a:t>
          </a:r>
          <a:r>
            <a:rPr lang="pt-AO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das entidades supervisionadas</a:t>
          </a:r>
          <a:r>
            <a:rPr lang="pt-PT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(passíveis</a:t>
          </a:r>
          <a:r>
            <a:rPr lang="pt-PT" sz="900" b="1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 de actualização</a:t>
          </a:r>
          <a:r>
            <a:rPr lang="pt-PT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)</a:t>
          </a:r>
          <a:r>
            <a:rPr lang="pt-AO" sz="900" b="1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.</a:t>
          </a:r>
          <a:endParaRPr lang="pt-PT" sz="900" b="1">
            <a:solidFill>
              <a:schemeClr val="bg1"/>
            </a:solidFill>
            <a:effectLst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  <a:p>
          <a:r>
            <a:rPr lang="pt-AO" sz="9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Note: </a:t>
          </a:r>
          <a:r>
            <a:rPr lang="pt-AO" sz="900" b="1" i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The statistical data are based on reports from supervised entities (subject to updates).</a:t>
          </a:r>
          <a:endParaRPr lang="pt-PT" sz="900" b="1" i="0">
            <a:solidFill>
              <a:schemeClr val="bg1"/>
            </a:solidFill>
            <a:effectLst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6</xdr:col>
      <xdr:colOff>299802</xdr:colOff>
      <xdr:row>18</xdr:row>
      <xdr:rowOff>174885</xdr:rowOff>
    </xdr:from>
    <xdr:to>
      <xdr:col>9</xdr:col>
      <xdr:colOff>36601</xdr:colOff>
      <xdr:row>21</xdr:row>
      <xdr:rowOff>192363</xdr:rowOff>
    </xdr:to>
    <xdr:sp macro="" textlink="">
      <xdr:nvSpPr>
        <xdr:cNvPr id="3" name="CaixaDeTexto 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5BA8C7B4-BA24-4A00-82AD-3271B524A9E6}"/>
            </a:ext>
          </a:extLst>
        </xdr:cNvPr>
        <xdr:cNvSpPr txBox="1"/>
      </xdr:nvSpPr>
      <xdr:spPr>
        <a:xfrm>
          <a:off x="3622622" y="3909934"/>
          <a:ext cx="1535618" cy="617085"/>
        </a:xfrm>
        <a:prstGeom prst="rect">
          <a:avLst/>
        </a:prstGeom>
        <a:solidFill>
          <a:schemeClr val="bg1"/>
        </a:solidFill>
        <a:ln w="19050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AO" sz="800" b="1" i="0" baseline="0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Emissões de Títulos Privados</a:t>
          </a:r>
        </a:p>
        <a:p>
          <a:pPr algn="ctr"/>
          <a:r>
            <a:rPr lang="pt-AO" sz="700" b="1" i="1">
              <a:solidFill>
                <a:srgbClr val="002060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Private debt securities issuances</a:t>
          </a:r>
          <a:endParaRPr lang="pt-AO" sz="600" b="1" i="1">
            <a:solidFill>
              <a:srgbClr val="002060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5033</xdr:colOff>
      <xdr:row>0</xdr:row>
      <xdr:rowOff>7036</xdr:rowOff>
    </xdr:from>
    <xdr:to>
      <xdr:col>62</xdr:col>
      <xdr:colOff>2826658</xdr:colOff>
      <xdr:row>5</xdr:row>
      <xdr:rowOff>79360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033" y="7036"/>
          <a:ext cx="65517896" cy="10701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17615</xdr:rowOff>
    </xdr:from>
    <xdr:to>
      <xdr:col>62</xdr:col>
      <xdr:colOff>2828619</xdr:colOff>
      <xdr:row>5</xdr:row>
      <xdr:rowOff>63334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015472"/>
          <a:ext cx="6552489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22018</xdr:colOff>
      <xdr:row>0</xdr:row>
      <xdr:rowOff>14981</xdr:rowOff>
    </xdr:from>
    <xdr:to>
      <xdr:col>1</xdr:col>
      <xdr:colOff>1785908</xdr:colOff>
      <xdr:row>5</xdr:row>
      <xdr:rowOff>151339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18" y="14981"/>
          <a:ext cx="2380747" cy="1134215"/>
        </a:xfrm>
        <a:prstGeom prst="rect">
          <a:avLst/>
        </a:prstGeom>
      </xdr:spPr>
    </xdr:pic>
    <xdr:clientData/>
  </xdr:twoCellAnchor>
  <xdr:twoCellAnchor>
    <xdr:from>
      <xdr:col>0</xdr:col>
      <xdr:colOff>609421</xdr:colOff>
      <xdr:row>6</xdr:row>
      <xdr:rowOff>46739</xdr:rowOff>
    </xdr:from>
    <xdr:to>
      <xdr:col>1</xdr:col>
      <xdr:colOff>1660072</xdr:colOff>
      <xdr:row>7</xdr:row>
      <xdr:rowOff>127000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609421" y="1244168"/>
          <a:ext cx="1667508" cy="279832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44</xdr:col>
      <xdr:colOff>907142</xdr:colOff>
      <xdr:row>2</xdr:row>
      <xdr:rowOff>172356</xdr:rowOff>
    </xdr:from>
    <xdr:to>
      <xdr:col>48</xdr:col>
      <xdr:colOff>326570</xdr:colOff>
      <xdr:row>4</xdr:row>
      <xdr:rowOff>114526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44114356" y="571499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Crédito por Sector/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Loans by sector</a:t>
          </a:r>
        </a:p>
      </xdr:txBody>
    </xdr:sp>
    <xdr:clientData/>
  </xdr:twoCellAnchor>
  <xdr:twoCellAnchor>
    <xdr:from>
      <xdr:col>7</xdr:col>
      <xdr:colOff>143327</xdr:colOff>
      <xdr:row>3</xdr:row>
      <xdr:rowOff>16328</xdr:rowOff>
    </xdr:from>
    <xdr:to>
      <xdr:col>10</xdr:col>
      <xdr:colOff>723898</xdr:colOff>
      <xdr:row>4</xdr:row>
      <xdr:rowOff>158069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 txBox="1"/>
      </xdr:nvSpPr>
      <xdr:spPr>
        <a:xfrm>
          <a:off x="8842827" y="615042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Crédito por Sector/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Loans by sector</a:t>
          </a:r>
        </a:p>
      </xdr:txBody>
    </xdr:sp>
    <xdr:clientData/>
  </xdr:twoCellAnchor>
  <xdr:twoCellAnchor>
    <xdr:from>
      <xdr:col>60</xdr:col>
      <xdr:colOff>63500</xdr:colOff>
      <xdr:row>0</xdr:row>
      <xdr:rowOff>0</xdr:rowOff>
    </xdr:from>
    <xdr:to>
      <xdr:col>62</xdr:col>
      <xdr:colOff>3465285</xdr:colOff>
      <xdr:row>4</xdr:row>
      <xdr:rowOff>163286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60742286" y="0"/>
          <a:ext cx="4417785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444500</xdr:colOff>
      <xdr:row>5</xdr:row>
      <xdr:rowOff>32631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5089188" cy="1104194"/>
        </a:xfrm>
        <a:prstGeom prst="rect">
          <a:avLst/>
        </a:prstGeom>
      </xdr:spPr>
    </xdr:pic>
    <xdr:clientData/>
  </xdr:twoCellAnchor>
  <xdr:twoCellAnchor editAs="oneCell">
    <xdr:from>
      <xdr:col>0</xdr:col>
      <xdr:colOff>7904</xdr:colOff>
      <xdr:row>4</xdr:row>
      <xdr:rowOff>201773</xdr:rowOff>
    </xdr:from>
    <xdr:to>
      <xdr:col>12</xdr:col>
      <xdr:colOff>547687</xdr:colOff>
      <xdr:row>5</xdr:row>
      <xdr:rowOff>16260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04" y="1059023"/>
          <a:ext cx="14565346" cy="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7907</xdr:colOff>
      <xdr:row>0</xdr:row>
      <xdr:rowOff>7928</xdr:rowOff>
    </xdr:from>
    <xdr:to>
      <xdr:col>2</xdr:col>
      <xdr:colOff>1160963</xdr:colOff>
      <xdr:row>5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7" y="7928"/>
          <a:ext cx="2391306" cy="1063635"/>
        </a:xfrm>
        <a:prstGeom prst="rect">
          <a:avLst/>
        </a:prstGeom>
      </xdr:spPr>
    </xdr:pic>
    <xdr:clientData/>
  </xdr:twoCellAnchor>
  <xdr:twoCellAnchor>
    <xdr:from>
      <xdr:col>2</xdr:col>
      <xdr:colOff>39688</xdr:colOff>
      <xdr:row>5</xdr:row>
      <xdr:rowOff>158750</xdr:rowOff>
    </xdr:from>
    <xdr:to>
      <xdr:col>2</xdr:col>
      <xdr:colOff>1627188</xdr:colOff>
      <xdr:row>6</xdr:row>
      <xdr:rowOff>190499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1277938" y="1230313"/>
          <a:ext cx="1587500" cy="246061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2</xdr:col>
      <xdr:colOff>4071937</xdr:colOff>
      <xdr:row>3</xdr:row>
      <xdr:rowOff>31750</xdr:rowOff>
    </xdr:from>
    <xdr:to>
      <xdr:col>6</xdr:col>
      <xdr:colOff>515937</xdr:colOff>
      <xdr:row>4</xdr:row>
      <xdr:rowOff>158751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5310187" y="674688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Sector Bancário/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Banking Sector</a:t>
          </a:r>
        </a:p>
      </xdr:txBody>
    </xdr:sp>
    <xdr:clientData/>
  </xdr:twoCellAnchor>
  <xdr:twoCellAnchor>
    <xdr:from>
      <xdr:col>7</xdr:col>
      <xdr:colOff>865189</xdr:colOff>
      <xdr:row>0</xdr:row>
      <xdr:rowOff>63500</xdr:rowOff>
    </xdr:from>
    <xdr:to>
      <xdr:col>15</xdr:col>
      <xdr:colOff>63501</xdr:colOff>
      <xdr:row>4</xdr:row>
      <xdr:rowOff>167822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9929814" y="63500"/>
          <a:ext cx="4754562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7925</xdr:colOff>
      <xdr:row>0</xdr:row>
      <xdr:rowOff>0</xdr:rowOff>
    </xdr:from>
    <xdr:to>
      <xdr:col>8</xdr:col>
      <xdr:colOff>1252111</xdr:colOff>
      <xdr:row>6</xdr:row>
      <xdr:rowOff>661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7925" y="0"/>
          <a:ext cx="17002919" cy="12348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106839</xdr:rowOff>
    </xdr:from>
    <xdr:to>
      <xdr:col>8</xdr:col>
      <xdr:colOff>1242142</xdr:colOff>
      <xdr:row>5</xdr:row>
      <xdr:rowOff>152558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135360"/>
          <a:ext cx="1700087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15832</xdr:colOff>
      <xdr:row>0</xdr:row>
      <xdr:rowOff>7928</xdr:rowOff>
    </xdr:from>
    <xdr:to>
      <xdr:col>2</xdr:col>
      <xdr:colOff>1259375</xdr:colOff>
      <xdr:row>5</xdr:row>
      <xdr:rowOff>151342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2" y="7928"/>
          <a:ext cx="2378606" cy="117528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1603375</xdr:colOff>
      <xdr:row>6</xdr:row>
      <xdr:rowOff>309563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1135063" y="1238250"/>
          <a:ext cx="1603375" cy="309563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3</xdr:col>
      <xdr:colOff>1015999</xdr:colOff>
      <xdr:row>2</xdr:row>
      <xdr:rowOff>174625</xdr:rowOff>
    </xdr:from>
    <xdr:to>
      <xdr:col>4</xdr:col>
      <xdr:colOff>1389061</xdr:colOff>
      <xdr:row>4</xdr:row>
      <xdr:rowOff>103188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5572124" y="587375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Entidades Registadas/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Registered Entities</a:t>
          </a:r>
        </a:p>
      </xdr:txBody>
    </xdr:sp>
    <xdr:clientData/>
  </xdr:twoCellAnchor>
  <xdr:twoCellAnchor>
    <xdr:from>
      <xdr:col>6</xdr:col>
      <xdr:colOff>55886</xdr:colOff>
      <xdr:row>0</xdr:row>
      <xdr:rowOff>89437</xdr:rowOff>
    </xdr:from>
    <xdr:to>
      <xdr:col>9</xdr:col>
      <xdr:colOff>184238</xdr:colOff>
      <xdr:row>5</xdr:row>
      <xdr:rowOff>19805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/>
      </xdr:nvSpPr>
      <xdr:spPr>
        <a:xfrm>
          <a:off x="10376872" y="89437"/>
          <a:ext cx="4635958" cy="9588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1158</xdr:col>
      <xdr:colOff>50165</xdr:colOff>
      <xdr:row>10</xdr:row>
      <xdr:rowOff>55878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707231250" cy="2127248"/>
        </a:xfrm>
        <a:prstGeom prst="rect">
          <a:avLst/>
        </a:prstGeom>
      </xdr:spPr>
    </xdr:pic>
    <xdr:clientData/>
  </xdr:twoCellAnchor>
  <xdr:twoCellAnchor editAs="oneCell">
    <xdr:from>
      <xdr:col>0</xdr:col>
      <xdr:colOff>39642</xdr:colOff>
      <xdr:row>9</xdr:row>
      <xdr:rowOff>142875</xdr:rowOff>
    </xdr:from>
    <xdr:to>
      <xdr:col>1157</xdr:col>
      <xdr:colOff>458488</xdr:colOff>
      <xdr:row>10</xdr:row>
      <xdr:rowOff>19056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39642" y="2000250"/>
          <a:ext cx="706952231" cy="74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7906</xdr:colOff>
      <xdr:row>0</xdr:row>
      <xdr:rowOff>7927</xdr:rowOff>
    </xdr:from>
    <xdr:to>
      <xdr:col>128</xdr:col>
      <xdr:colOff>3200585</xdr:colOff>
      <xdr:row>10</xdr:row>
      <xdr:rowOff>130841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6" y="7927"/>
          <a:ext cx="4399179" cy="2180949"/>
        </a:xfrm>
        <a:prstGeom prst="rect">
          <a:avLst/>
        </a:prstGeom>
      </xdr:spPr>
    </xdr:pic>
    <xdr:clientData/>
  </xdr:twoCellAnchor>
  <xdr:twoCellAnchor>
    <xdr:from>
      <xdr:col>1</xdr:col>
      <xdr:colOff>587375</xdr:colOff>
      <xdr:row>10</xdr:row>
      <xdr:rowOff>127000</xdr:rowOff>
    </xdr:from>
    <xdr:to>
      <xdr:col>2</xdr:col>
      <xdr:colOff>3111500</xdr:colOff>
      <xdr:row>11</xdr:row>
      <xdr:rowOff>428625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 txBox="1"/>
      </xdr:nvSpPr>
      <xdr:spPr>
        <a:xfrm>
          <a:off x="1206500" y="2190750"/>
          <a:ext cx="3143250" cy="5080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128</xdr:col>
      <xdr:colOff>63500</xdr:colOff>
      <xdr:row>10</xdr:row>
      <xdr:rowOff>190500</xdr:rowOff>
    </xdr:from>
    <xdr:to>
      <xdr:col>128</xdr:col>
      <xdr:colOff>3175000</xdr:colOff>
      <xdr:row>11</xdr:row>
      <xdr:rowOff>396875</xdr:rowOff>
    </xdr:to>
    <xdr:sp macro="" textlink="">
      <xdr:nvSpPr>
        <xdr:cNvPr id="10" name="CaixaDeText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1301750" y="2254250"/>
          <a:ext cx="3111500" cy="492125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149</xdr:col>
      <xdr:colOff>523876</xdr:colOff>
      <xdr:row>2</xdr:row>
      <xdr:rowOff>31750</xdr:rowOff>
    </xdr:from>
    <xdr:to>
      <xdr:col>153</xdr:col>
      <xdr:colOff>460376</xdr:colOff>
      <xdr:row>8</xdr:row>
      <xdr:rowOff>95250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66167001" y="444500"/>
          <a:ext cx="8223250" cy="1301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6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6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6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6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6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140</xdr:col>
      <xdr:colOff>127000</xdr:colOff>
      <xdr:row>5</xdr:row>
      <xdr:rowOff>142875</xdr:rowOff>
    </xdr:from>
    <xdr:to>
      <xdr:col>143</xdr:col>
      <xdr:colOff>301624</xdr:colOff>
      <xdr:row>8</xdr:row>
      <xdr:rowOff>98425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6242625" y="1174750"/>
          <a:ext cx="7127874" cy="574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2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 das SCVM/SDVM/</a:t>
          </a:r>
          <a:r>
            <a:rPr lang="pt-PT" sz="2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Intermediaries Balance Sheet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710</xdr:col>
      <xdr:colOff>58214</xdr:colOff>
      <xdr:row>1</xdr:row>
      <xdr:rowOff>79373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505607114" cy="21177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710</xdr:col>
      <xdr:colOff>43390</xdr:colOff>
      <xdr:row>1</xdr:row>
      <xdr:rowOff>81114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2047875"/>
          <a:ext cx="513818715" cy="8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7902</xdr:colOff>
      <xdr:row>0</xdr:row>
      <xdr:rowOff>7927</xdr:rowOff>
    </xdr:from>
    <xdr:to>
      <xdr:col>2</xdr:col>
      <xdr:colOff>3200581</xdr:colOff>
      <xdr:row>1</xdr:row>
      <xdr:rowOff>141001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2" y="7927"/>
          <a:ext cx="4399179" cy="2180949"/>
        </a:xfrm>
        <a:prstGeom prst="rect">
          <a:avLst/>
        </a:prstGeom>
      </xdr:spPr>
    </xdr:pic>
    <xdr:clientData/>
  </xdr:twoCellAnchor>
  <xdr:twoCellAnchor>
    <xdr:from>
      <xdr:col>1</xdr:col>
      <xdr:colOff>587374</xdr:colOff>
      <xdr:row>1</xdr:row>
      <xdr:rowOff>111124</xdr:rowOff>
    </xdr:from>
    <xdr:to>
      <xdr:col>2</xdr:col>
      <xdr:colOff>2492374</xdr:colOff>
      <xdr:row>3</xdr:row>
      <xdr:rowOff>190499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1206499" y="2158999"/>
          <a:ext cx="2524125" cy="492125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6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27</xdr:col>
      <xdr:colOff>1333499</xdr:colOff>
      <xdr:row>0</xdr:row>
      <xdr:rowOff>1206500</xdr:rowOff>
    </xdr:from>
    <xdr:to>
      <xdr:col>30</xdr:col>
      <xdr:colOff>1158874</xdr:colOff>
      <xdr:row>0</xdr:row>
      <xdr:rowOff>1809750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9277249" y="1206500"/>
          <a:ext cx="6111875" cy="603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2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 das SGOIC/</a:t>
          </a:r>
          <a:r>
            <a:rPr lang="pt-PT" sz="2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CIS Managers Balance Sheet</a:t>
          </a:r>
        </a:p>
      </xdr:txBody>
    </xdr:sp>
    <xdr:clientData/>
  </xdr:twoCellAnchor>
  <xdr:twoCellAnchor>
    <xdr:from>
      <xdr:col>5</xdr:col>
      <xdr:colOff>1000125</xdr:colOff>
      <xdr:row>0</xdr:row>
      <xdr:rowOff>1333500</xdr:rowOff>
    </xdr:from>
    <xdr:to>
      <xdr:col>9</xdr:col>
      <xdr:colOff>555625</xdr:colOff>
      <xdr:row>0</xdr:row>
      <xdr:rowOff>1841500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/>
      </xdr:nvSpPr>
      <xdr:spPr>
        <a:xfrm>
          <a:off x="13890625" y="1333500"/>
          <a:ext cx="7429500" cy="508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2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 das SGOIC/</a:t>
          </a:r>
          <a:r>
            <a:rPr lang="pt-PT" sz="20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CIS Managers Balance Sheet</a:t>
          </a:r>
        </a:p>
      </xdr:txBody>
    </xdr:sp>
    <xdr:clientData/>
  </xdr:twoCellAnchor>
  <xdr:twoCellAnchor>
    <xdr:from>
      <xdr:col>39</xdr:col>
      <xdr:colOff>1365250</xdr:colOff>
      <xdr:row>0</xdr:row>
      <xdr:rowOff>507999</xdr:rowOff>
    </xdr:from>
    <xdr:to>
      <xdr:col>51</xdr:col>
      <xdr:colOff>460375</xdr:colOff>
      <xdr:row>0</xdr:row>
      <xdr:rowOff>1920874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86661625" y="507999"/>
          <a:ext cx="17176750" cy="1412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6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6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6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6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6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6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7924</xdr:colOff>
      <xdr:row>0</xdr:row>
      <xdr:rowOff>0</xdr:rowOff>
    </xdr:from>
    <xdr:to>
      <xdr:col>7</xdr:col>
      <xdr:colOff>2191384</xdr:colOff>
      <xdr:row>5</xdr:row>
      <xdr:rowOff>91687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7924" y="0"/>
          <a:ext cx="17422825" cy="1112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20701</xdr:rowOff>
    </xdr:from>
    <xdr:to>
      <xdr:col>7</xdr:col>
      <xdr:colOff>2112328</xdr:colOff>
      <xdr:row>5</xdr:row>
      <xdr:rowOff>56896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052576"/>
          <a:ext cx="17359313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15832</xdr:colOff>
      <xdr:row>0</xdr:row>
      <xdr:rowOff>7928</xdr:rowOff>
    </xdr:from>
    <xdr:to>
      <xdr:col>2</xdr:col>
      <xdr:colOff>1259375</xdr:colOff>
      <xdr:row>5</xdr:row>
      <xdr:rowOff>151342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2" y="7928"/>
          <a:ext cx="2367493" cy="115941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</xdr:row>
      <xdr:rowOff>1</xdr:rowOff>
    </xdr:from>
    <xdr:to>
      <xdr:col>2</xdr:col>
      <xdr:colOff>1666875</xdr:colOff>
      <xdr:row>6</xdr:row>
      <xdr:rowOff>254001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1135063" y="1238251"/>
          <a:ext cx="1666875" cy="2540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3</xdr:col>
      <xdr:colOff>2190750</xdr:colOff>
      <xdr:row>3</xdr:row>
      <xdr:rowOff>47625</xdr:rowOff>
    </xdr:from>
    <xdr:to>
      <xdr:col>5</xdr:col>
      <xdr:colOff>1135063</xdr:colOff>
      <xdr:row>4</xdr:row>
      <xdr:rowOff>182563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 txBox="1"/>
      </xdr:nvSpPr>
      <xdr:spPr>
        <a:xfrm>
          <a:off x="5087938" y="666750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Rácios Prudenciais/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Prudential Ratios</a:t>
          </a:r>
        </a:p>
      </xdr:txBody>
    </xdr:sp>
    <xdr:clientData/>
  </xdr:twoCellAnchor>
  <xdr:twoCellAnchor>
    <xdr:from>
      <xdr:col>7</xdr:col>
      <xdr:colOff>603238</xdr:colOff>
      <xdr:row>0</xdr:row>
      <xdr:rowOff>55563</xdr:rowOff>
    </xdr:from>
    <xdr:to>
      <xdr:col>9</xdr:col>
      <xdr:colOff>1095375</xdr:colOff>
      <xdr:row>4</xdr:row>
      <xdr:rowOff>191635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12930176" y="55563"/>
          <a:ext cx="4389449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9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9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7923</xdr:colOff>
      <xdr:row>0</xdr:row>
      <xdr:rowOff>0</xdr:rowOff>
    </xdr:from>
    <xdr:to>
      <xdr:col>15</xdr:col>
      <xdr:colOff>4001549</xdr:colOff>
      <xdr:row>5</xdr:row>
      <xdr:rowOff>91687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B0FF548-A9CC-4911-B760-3FD4E3998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7923" y="0"/>
          <a:ext cx="23513326" cy="1082287"/>
        </a:xfrm>
        <a:prstGeom prst="rect">
          <a:avLst/>
        </a:prstGeom>
      </xdr:spPr>
    </xdr:pic>
    <xdr:clientData/>
  </xdr:twoCellAnchor>
  <xdr:twoCellAnchor editAs="oneCell">
    <xdr:from>
      <xdr:col>0</xdr:col>
      <xdr:colOff>15831</xdr:colOff>
      <xdr:row>5</xdr:row>
      <xdr:rowOff>25560</xdr:rowOff>
    </xdr:from>
    <xdr:to>
      <xdr:col>13</xdr:col>
      <xdr:colOff>219229</xdr:colOff>
      <xdr:row>5</xdr:row>
      <xdr:rowOff>59849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97A7BAEA-9322-417D-B965-9E2D2D2266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15831" y="1016160"/>
          <a:ext cx="17064232" cy="34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15832</xdr:colOff>
      <xdr:row>0</xdr:row>
      <xdr:rowOff>7928</xdr:rowOff>
    </xdr:from>
    <xdr:to>
      <xdr:col>2</xdr:col>
      <xdr:colOff>1259375</xdr:colOff>
      <xdr:row>5</xdr:row>
      <xdr:rowOff>151342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785798C-9AAD-4981-92FE-B6D1BC275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2" y="7928"/>
          <a:ext cx="2348443" cy="113401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</xdr:row>
      <xdr:rowOff>1</xdr:rowOff>
    </xdr:from>
    <xdr:to>
      <xdr:col>2</xdr:col>
      <xdr:colOff>1666875</xdr:colOff>
      <xdr:row>6</xdr:row>
      <xdr:rowOff>254001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F9635BA-52DE-4D84-93EC-8640C51E47A7}"/>
            </a:ext>
          </a:extLst>
        </xdr:cNvPr>
        <xdr:cNvSpPr txBox="1"/>
      </xdr:nvSpPr>
      <xdr:spPr>
        <a:xfrm>
          <a:off x="1104900" y="1188721"/>
          <a:ext cx="1362075" cy="2540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3</xdr:col>
      <xdr:colOff>2190750</xdr:colOff>
      <xdr:row>3</xdr:row>
      <xdr:rowOff>47625</xdr:rowOff>
    </xdr:from>
    <xdr:to>
      <xdr:col>5</xdr:col>
      <xdr:colOff>1135063</xdr:colOff>
      <xdr:row>4</xdr:row>
      <xdr:rowOff>182563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EF8E5363-453C-4521-972F-A370E4A6B82D}"/>
            </a:ext>
          </a:extLst>
        </xdr:cNvPr>
        <xdr:cNvSpPr txBox="1"/>
      </xdr:nvSpPr>
      <xdr:spPr>
        <a:xfrm>
          <a:off x="3783330" y="641985"/>
          <a:ext cx="2540953" cy="333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AO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Emissão</a:t>
          </a:r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</a:t>
          </a:r>
          <a:r>
            <a:rPr lang="pt-AO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de Títulos Privados</a:t>
          </a:r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Pr</a:t>
          </a:r>
          <a:r>
            <a:rPr lang="pt-AO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ivate</a:t>
          </a:r>
          <a:r>
            <a:rPr lang="pt-AO" sz="11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Debt Securities</a:t>
          </a:r>
          <a:endParaRPr lang="pt-PT" sz="110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603238</xdr:colOff>
      <xdr:row>0</xdr:row>
      <xdr:rowOff>55563</xdr:rowOff>
    </xdr:from>
    <xdr:to>
      <xdr:col>14</xdr:col>
      <xdr:colOff>492113</xdr:colOff>
      <xdr:row>4</xdr:row>
      <xdr:rowOff>191635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4D3D6839-1028-4177-A30D-58F8FD5BFC06}"/>
            </a:ext>
          </a:extLst>
        </xdr:cNvPr>
        <xdr:cNvSpPr txBox="1"/>
      </xdr:nvSpPr>
      <xdr:spPr>
        <a:xfrm>
          <a:off x="14479258" y="55563"/>
          <a:ext cx="4384675" cy="9285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9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9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</xdr:colOff>
      <xdr:row>0</xdr:row>
      <xdr:rowOff>0</xdr:rowOff>
    </xdr:from>
    <xdr:to>
      <xdr:col>12</xdr:col>
      <xdr:colOff>743858</xdr:colOff>
      <xdr:row>3</xdr:row>
      <xdr:rowOff>712117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10885" y="0"/>
          <a:ext cx="16299544" cy="1253228"/>
        </a:xfrm>
        <a:prstGeom prst="rect">
          <a:avLst/>
        </a:prstGeom>
      </xdr:spPr>
    </xdr:pic>
    <xdr:clientData/>
  </xdr:twoCellAnchor>
  <xdr:twoCellAnchor editAs="oneCell">
    <xdr:from>
      <xdr:col>0</xdr:col>
      <xdr:colOff>651</xdr:colOff>
      <xdr:row>3</xdr:row>
      <xdr:rowOff>660400</xdr:rowOff>
    </xdr:from>
    <xdr:to>
      <xdr:col>12</xdr:col>
      <xdr:colOff>714346</xdr:colOff>
      <xdr:row>3</xdr:row>
      <xdr:rowOff>695325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651" y="1204686"/>
          <a:ext cx="16283441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7928</xdr:rowOff>
    </xdr:from>
    <xdr:to>
      <xdr:col>2</xdr:col>
      <xdr:colOff>1438275</xdr:colOff>
      <xdr:row>3</xdr:row>
      <xdr:rowOff>755432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7928"/>
          <a:ext cx="2616200" cy="1327622"/>
        </a:xfrm>
        <a:prstGeom prst="rect">
          <a:avLst/>
        </a:prstGeom>
      </xdr:spPr>
    </xdr:pic>
    <xdr:clientData/>
  </xdr:twoCellAnchor>
  <xdr:twoCellAnchor>
    <xdr:from>
      <xdr:col>2</xdr:col>
      <xdr:colOff>7</xdr:colOff>
      <xdr:row>4</xdr:row>
      <xdr:rowOff>10585</xdr:rowOff>
    </xdr:from>
    <xdr:to>
      <xdr:col>3</xdr:col>
      <xdr:colOff>190501</xdr:colOff>
      <xdr:row>5</xdr:row>
      <xdr:rowOff>127000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1251864" y="1298728"/>
          <a:ext cx="1687280" cy="297843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5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5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5</xdr:col>
      <xdr:colOff>217713</xdr:colOff>
      <xdr:row>3</xdr:row>
      <xdr:rowOff>272143</xdr:rowOff>
    </xdr:from>
    <xdr:to>
      <xdr:col>8</xdr:col>
      <xdr:colOff>290285</xdr:colOff>
      <xdr:row>3</xdr:row>
      <xdr:rowOff>671285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5696856" y="816429"/>
          <a:ext cx="3982358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</a:t>
          </a:r>
          <a:r>
            <a:rPr lang="pt-PT" sz="11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por</a:t>
          </a:r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Instrumento/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</a:t>
          </a:r>
          <a:r>
            <a:rPr lang="pt-PT" sz="11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by 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security</a:t>
          </a:r>
        </a:p>
      </xdr:txBody>
    </xdr:sp>
    <xdr:clientData/>
  </xdr:twoCellAnchor>
  <xdr:twoCellAnchor>
    <xdr:from>
      <xdr:col>9</xdr:col>
      <xdr:colOff>292100</xdr:colOff>
      <xdr:row>0</xdr:row>
      <xdr:rowOff>81643</xdr:rowOff>
    </xdr:from>
    <xdr:to>
      <xdr:col>12</xdr:col>
      <xdr:colOff>664028</xdr:colOff>
      <xdr:row>3</xdr:row>
      <xdr:rowOff>498929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11413671" y="81643"/>
          <a:ext cx="4762500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102961</xdr:colOff>
      <xdr:row>4</xdr:row>
      <xdr:rowOff>435892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25681214" cy="12341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362857</xdr:rowOff>
    </xdr:from>
    <xdr:to>
      <xdr:col>28</xdr:col>
      <xdr:colOff>3044</xdr:colOff>
      <xdr:row>4</xdr:row>
      <xdr:rowOff>408576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0" y="1161143"/>
          <a:ext cx="2557712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7897</xdr:rowOff>
    </xdr:from>
    <xdr:to>
      <xdr:col>2</xdr:col>
      <xdr:colOff>1399117</xdr:colOff>
      <xdr:row>5</xdr:row>
      <xdr:rowOff>38002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897"/>
          <a:ext cx="2633134" cy="1278938"/>
        </a:xfrm>
        <a:prstGeom prst="rect">
          <a:avLst/>
        </a:prstGeom>
      </xdr:spPr>
    </xdr:pic>
    <xdr:clientData/>
  </xdr:twoCellAnchor>
  <xdr:twoCellAnchor>
    <xdr:from>
      <xdr:col>2</xdr:col>
      <xdr:colOff>18143</xdr:colOff>
      <xdr:row>5</xdr:row>
      <xdr:rowOff>108856</xdr:rowOff>
    </xdr:from>
    <xdr:to>
      <xdr:col>3</xdr:col>
      <xdr:colOff>36286</xdr:colOff>
      <xdr:row>5</xdr:row>
      <xdr:rowOff>362857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1251857" y="1351642"/>
          <a:ext cx="1641929" cy="254001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5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5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4</xdr:col>
      <xdr:colOff>1061356</xdr:colOff>
      <xdr:row>3</xdr:row>
      <xdr:rowOff>108857</xdr:rowOff>
    </xdr:from>
    <xdr:to>
      <xdr:col>7</xdr:col>
      <xdr:colOff>1016000</xdr:colOff>
      <xdr:row>4</xdr:row>
      <xdr:rowOff>308427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5370285" y="707571"/>
          <a:ext cx="4263572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 Segmento/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</a:t>
          </a:r>
          <a:r>
            <a:rPr lang="pt-PT" sz="11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by M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arket</a:t>
          </a:r>
        </a:p>
      </xdr:txBody>
    </xdr:sp>
    <xdr:clientData/>
  </xdr:twoCellAnchor>
  <xdr:twoCellAnchor>
    <xdr:from>
      <xdr:col>8</xdr:col>
      <xdr:colOff>571499</xdr:colOff>
      <xdr:row>0</xdr:row>
      <xdr:rowOff>72571</xdr:rowOff>
    </xdr:from>
    <xdr:to>
      <xdr:col>13</xdr:col>
      <xdr:colOff>507999</xdr:colOff>
      <xdr:row>4</xdr:row>
      <xdr:rowOff>235857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10323285" y="72571"/>
          <a:ext cx="4762500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10432</xdr:colOff>
      <xdr:row>4</xdr:row>
      <xdr:rowOff>75301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39678428" cy="12319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541949</xdr:rowOff>
    </xdr:from>
    <xdr:to>
      <xdr:col>25</xdr:col>
      <xdr:colOff>1678695</xdr:colOff>
      <xdr:row>4</xdr:row>
      <xdr:rowOff>47918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154270"/>
          <a:ext cx="39574588" cy="47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7897</xdr:rowOff>
    </xdr:from>
    <xdr:to>
      <xdr:col>2</xdr:col>
      <xdr:colOff>1420888</xdr:colOff>
      <xdr:row>4</xdr:row>
      <xdr:rowOff>1815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897"/>
          <a:ext cx="2648252" cy="1126032"/>
        </a:xfrm>
        <a:prstGeom prst="rect">
          <a:avLst/>
        </a:prstGeom>
      </xdr:spPr>
    </xdr:pic>
    <xdr:clientData/>
  </xdr:twoCellAnchor>
  <xdr:twoCellAnchor>
    <xdr:from>
      <xdr:col>2</xdr:col>
      <xdr:colOff>2</xdr:colOff>
      <xdr:row>4</xdr:row>
      <xdr:rowOff>127000</xdr:rowOff>
    </xdr:from>
    <xdr:to>
      <xdr:col>3</xdr:col>
      <xdr:colOff>45358</xdr:colOff>
      <xdr:row>5</xdr:row>
      <xdr:rowOff>244929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1233716" y="1270000"/>
          <a:ext cx="1641928" cy="3175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5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5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8</xdr:col>
      <xdr:colOff>181429</xdr:colOff>
      <xdr:row>3</xdr:row>
      <xdr:rowOff>108858</xdr:rowOff>
    </xdr:from>
    <xdr:to>
      <xdr:col>12</xdr:col>
      <xdr:colOff>117928</xdr:colOff>
      <xdr:row>3</xdr:row>
      <xdr:rowOff>508000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10232572" y="707572"/>
          <a:ext cx="5206999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 Sector (Compra)/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</a:t>
          </a:r>
          <a:r>
            <a:rPr lang="pt-PT" sz="11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by 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sector (buy side)</a:t>
          </a:r>
        </a:p>
      </xdr:txBody>
    </xdr:sp>
    <xdr:clientData/>
  </xdr:twoCellAnchor>
  <xdr:twoCellAnchor>
    <xdr:from>
      <xdr:col>22</xdr:col>
      <xdr:colOff>2013856</xdr:colOff>
      <xdr:row>0</xdr:row>
      <xdr:rowOff>102961</xdr:rowOff>
    </xdr:from>
    <xdr:to>
      <xdr:col>25</xdr:col>
      <xdr:colOff>1678213</xdr:colOff>
      <xdr:row>3</xdr:row>
      <xdr:rowOff>465819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34548535" y="102961"/>
          <a:ext cx="5025571" cy="9751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15875</xdr:colOff>
      <xdr:row>1</xdr:row>
      <xdr:rowOff>214314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5176500" cy="10795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151688</xdr:rowOff>
    </xdr:from>
    <xdr:to>
      <xdr:col>15</xdr:col>
      <xdr:colOff>635000</xdr:colOff>
      <xdr:row>1</xdr:row>
      <xdr:rowOff>197407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0" y="1016876"/>
          <a:ext cx="15120938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436564</xdr:colOff>
      <xdr:row>2</xdr:row>
      <xdr:rowOff>63157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2357438" cy="1150595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</xdr:row>
      <xdr:rowOff>47620</xdr:rowOff>
    </xdr:from>
    <xdr:to>
      <xdr:col>5</xdr:col>
      <xdr:colOff>563563</xdr:colOff>
      <xdr:row>2</xdr:row>
      <xdr:rowOff>333375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2555875" y="1135058"/>
          <a:ext cx="1595438" cy="285755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1263646</xdr:colOff>
      <xdr:row>0</xdr:row>
      <xdr:rowOff>658811</xdr:rowOff>
    </xdr:from>
    <xdr:to>
      <xdr:col>8</xdr:col>
      <xdr:colOff>136535</xdr:colOff>
      <xdr:row>1</xdr:row>
      <xdr:rowOff>134936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470646" y="658811"/>
          <a:ext cx="2127264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Inflação/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Inflation</a:t>
          </a:r>
          <a:endParaRPr lang="pt-AO" sz="110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8</xdr:col>
      <xdr:colOff>1357313</xdr:colOff>
      <xdr:row>0</xdr:row>
      <xdr:rowOff>0</xdr:rowOff>
    </xdr:from>
    <xdr:to>
      <xdr:col>16</xdr:col>
      <xdr:colOff>111125</xdr:colOff>
      <xdr:row>1</xdr:row>
      <xdr:rowOff>96384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0374313" y="0"/>
          <a:ext cx="4897437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7930</xdr:colOff>
      <xdr:row>0</xdr:row>
      <xdr:rowOff>7930</xdr:rowOff>
    </xdr:from>
    <xdr:to>
      <xdr:col>31</xdr:col>
      <xdr:colOff>485321</xdr:colOff>
      <xdr:row>6</xdr:row>
      <xdr:rowOff>1136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7930" y="7930"/>
          <a:ext cx="45966069" cy="1184285"/>
        </a:xfrm>
        <a:prstGeom prst="rect">
          <a:avLst/>
        </a:prstGeom>
      </xdr:spPr>
    </xdr:pic>
    <xdr:clientData/>
  </xdr:twoCellAnchor>
  <xdr:twoCellAnchor editAs="oneCell">
    <xdr:from>
      <xdr:col>0</xdr:col>
      <xdr:colOff>7932</xdr:colOff>
      <xdr:row>5</xdr:row>
      <xdr:rowOff>121476</xdr:rowOff>
    </xdr:from>
    <xdr:to>
      <xdr:col>31</xdr:col>
      <xdr:colOff>398398</xdr:colOff>
      <xdr:row>5</xdr:row>
      <xdr:rowOff>160845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32" y="1119333"/>
          <a:ext cx="4589184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7932</xdr:colOff>
      <xdr:row>0</xdr:row>
      <xdr:rowOff>15832</xdr:rowOff>
    </xdr:from>
    <xdr:to>
      <xdr:col>2</xdr:col>
      <xdr:colOff>1285179</xdr:colOff>
      <xdr:row>5</xdr:row>
      <xdr:rowOff>120650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2" y="15832"/>
          <a:ext cx="2517311" cy="1109025"/>
        </a:xfrm>
        <a:prstGeom prst="rect">
          <a:avLst/>
        </a:prstGeom>
      </xdr:spPr>
    </xdr:pic>
    <xdr:clientData/>
  </xdr:twoCellAnchor>
  <xdr:twoCellAnchor>
    <xdr:from>
      <xdr:col>2</xdr:col>
      <xdr:colOff>9072</xdr:colOff>
      <xdr:row>6</xdr:row>
      <xdr:rowOff>108856</xdr:rowOff>
    </xdr:from>
    <xdr:to>
      <xdr:col>2</xdr:col>
      <xdr:colOff>1542143</xdr:colOff>
      <xdr:row>7</xdr:row>
      <xdr:rowOff>181428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1242786" y="1306285"/>
          <a:ext cx="1533071" cy="272143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9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</a:t>
          </a:r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Índice/Home</a:t>
          </a:r>
          <a:endParaRPr lang="pt-AO" sz="9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9</xdr:col>
      <xdr:colOff>742716</xdr:colOff>
      <xdr:row>3</xdr:row>
      <xdr:rowOff>144002</xdr:rowOff>
    </xdr:from>
    <xdr:to>
      <xdr:col>13</xdr:col>
      <xdr:colOff>289143</xdr:colOff>
      <xdr:row>5</xdr:row>
      <xdr:rowOff>144001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12009430" y="742716"/>
          <a:ext cx="5125356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 Sector (Venda)/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</a:t>
          </a:r>
          <a:r>
            <a:rPr lang="pt-PT" sz="11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by S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ector</a:t>
          </a:r>
          <a:r>
            <a:rPr lang="pt-PT" sz="1100" b="1" i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(sell side)</a:t>
          </a:r>
        </a:p>
      </xdr:txBody>
    </xdr:sp>
    <xdr:clientData/>
  </xdr:twoCellAnchor>
  <xdr:twoCellAnchor>
    <xdr:from>
      <xdr:col>22</xdr:col>
      <xdr:colOff>2068286</xdr:colOff>
      <xdr:row>0</xdr:row>
      <xdr:rowOff>101819</xdr:rowOff>
    </xdr:from>
    <xdr:to>
      <xdr:col>25</xdr:col>
      <xdr:colOff>1468431</xdr:colOff>
      <xdr:row>5</xdr:row>
      <xdr:rowOff>65534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 txBox="1"/>
      </xdr:nvSpPr>
      <xdr:spPr>
        <a:xfrm>
          <a:off x="33677679" y="101819"/>
          <a:ext cx="4747752" cy="984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11101</xdr:colOff>
      <xdr:row>0</xdr:row>
      <xdr:rowOff>11097</xdr:rowOff>
    </xdr:from>
    <xdr:to>
      <xdr:col>43</xdr:col>
      <xdr:colOff>1826532</xdr:colOff>
      <xdr:row>4</xdr:row>
      <xdr:rowOff>365115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11101" y="11097"/>
          <a:ext cx="61493185" cy="1170447"/>
        </a:xfrm>
        <a:prstGeom prst="rect">
          <a:avLst/>
        </a:prstGeom>
      </xdr:spPr>
    </xdr:pic>
    <xdr:clientData/>
  </xdr:twoCellAnchor>
  <xdr:twoCellAnchor editAs="oneCell">
    <xdr:from>
      <xdr:col>0</xdr:col>
      <xdr:colOff>11099</xdr:colOff>
      <xdr:row>4</xdr:row>
      <xdr:rowOff>301627</xdr:rowOff>
    </xdr:from>
    <xdr:to>
      <xdr:col>43</xdr:col>
      <xdr:colOff>1781473</xdr:colOff>
      <xdr:row>4</xdr:row>
      <xdr:rowOff>331277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11099" y="1118056"/>
          <a:ext cx="61451303" cy="3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7929</xdr:colOff>
      <xdr:row>0</xdr:row>
      <xdr:rowOff>15828</xdr:rowOff>
    </xdr:from>
    <xdr:to>
      <xdr:col>2</xdr:col>
      <xdr:colOff>1287897</xdr:colOff>
      <xdr:row>4</xdr:row>
      <xdr:rowOff>407987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9" y="15828"/>
          <a:ext cx="2499168" cy="1214484"/>
        </a:xfrm>
        <a:prstGeom prst="rect">
          <a:avLst/>
        </a:prstGeom>
      </xdr:spPr>
    </xdr:pic>
    <xdr:clientData/>
  </xdr:twoCellAnchor>
  <xdr:twoCellAnchor>
    <xdr:from>
      <xdr:col>1</xdr:col>
      <xdr:colOff>598716</xdr:colOff>
      <xdr:row>4</xdr:row>
      <xdr:rowOff>381000</xdr:rowOff>
    </xdr:from>
    <xdr:to>
      <xdr:col>3</xdr:col>
      <xdr:colOff>45357</xdr:colOff>
      <xdr:row>5</xdr:row>
      <xdr:rowOff>108858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1215573" y="1179286"/>
          <a:ext cx="1687284" cy="272143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5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9</xdr:col>
      <xdr:colOff>325425</xdr:colOff>
      <xdr:row>3</xdr:row>
      <xdr:rowOff>125854</xdr:rowOff>
    </xdr:from>
    <xdr:to>
      <xdr:col>12</xdr:col>
      <xdr:colOff>1268853</xdr:colOff>
      <xdr:row>4</xdr:row>
      <xdr:rowOff>325424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11710068" y="724568"/>
          <a:ext cx="5125356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 AI (Compra)/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 by intermediary (buy side)</a:t>
          </a:r>
        </a:p>
      </xdr:txBody>
    </xdr:sp>
    <xdr:clientData/>
  </xdr:twoCellAnchor>
  <xdr:twoCellAnchor>
    <xdr:from>
      <xdr:col>40</xdr:col>
      <xdr:colOff>961572</xdr:colOff>
      <xdr:row>0</xdr:row>
      <xdr:rowOff>27214</xdr:rowOff>
    </xdr:from>
    <xdr:to>
      <xdr:col>43</xdr:col>
      <xdr:colOff>1550070</xdr:colOff>
      <xdr:row>4</xdr:row>
      <xdr:rowOff>190500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55870929" y="27214"/>
          <a:ext cx="4561784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42</xdr:col>
      <xdr:colOff>1714500</xdr:colOff>
      <xdr:row>4</xdr:row>
      <xdr:rowOff>87538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58646786" cy="1076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29173</xdr:rowOff>
    </xdr:from>
    <xdr:to>
      <xdr:col>42</xdr:col>
      <xdr:colOff>1647700</xdr:colOff>
      <xdr:row>4</xdr:row>
      <xdr:rowOff>68542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0" y="1017959"/>
          <a:ext cx="58579986" cy="39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</xdr:colOff>
      <xdr:row>0</xdr:row>
      <xdr:rowOff>7898</xdr:rowOff>
    </xdr:from>
    <xdr:to>
      <xdr:col>2</xdr:col>
      <xdr:colOff>1268892</xdr:colOff>
      <xdr:row>4</xdr:row>
      <xdr:rowOff>181427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" y="7898"/>
          <a:ext cx="2502604" cy="1162315"/>
        </a:xfrm>
        <a:prstGeom prst="rect">
          <a:avLst/>
        </a:prstGeom>
      </xdr:spPr>
    </xdr:pic>
    <xdr:clientData/>
  </xdr:twoCellAnchor>
  <xdr:twoCellAnchor>
    <xdr:from>
      <xdr:col>2</xdr:col>
      <xdr:colOff>18142</xdr:colOff>
      <xdr:row>4</xdr:row>
      <xdr:rowOff>181430</xdr:rowOff>
    </xdr:from>
    <xdr:to>
      <xdr:col>3</xdr:col>
      <xdr:colOff>45358</xdr:colOff>
      <xdr:row>6</xdr:row>
      <xdr:rowOff>63500</xdr:rowOff>
    </xdr:to>
    <xdr:sp macro="" textlink="">
      <xdr:nvSpPr>
        <xdr:cNvPr id="5" name="CaixaDeText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 txBox="1"/>
      </xdr:nvSpPr>
      <xdr:spPr>
        <a:xfrm>
          <a:off x="1251856" y="1170216"/>
          <a:ext cx="1651002" cy="281213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5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8</xdr:col>
      <xdr:colOff>961571</xdr:colOff>
      <xdr:row>3</xdr:row>
      <xdr:rowOff>63499</xdr:rowOff>
    </xdr:from>
    <xdr:to>
      <xdr:col>12</xdr:col>
      <xdr:colOff>498927</xdr:colOff>
      <xdr:row>4</xdr:row>
      <xdr:rowOff>72569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0776857" y="662213"/>
          <a:ext cx="5125356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Negociação por AI (Venda)/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Transactions by intermediary (sell side)</a:t>
          </a:r>
        </a:p>
      </xdr:txBody>
    </xdr:sp>
    <xdr:clientData/>
  </xdr:twoCellAnchor>
  <xdr:twoCellAnchor>
    <xdr:from>
      <xdr:col>39</xdr:col>
      <xdr:colOff>580573</xdr:colOff>
      <xdr:row>0</xdr:row>
      <xdr:rowOff>0</xdr:rowOff>
    </xdr:from>
    <xdr:to>
      <xdr:col>42</xdr:col>
      <xdr:colOff>1641930</xdr:colOff>
      <xdr:row>3</xdr:row>
      <xdr:rowOff>362858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 txBox="1"/>
      </xdr:nvSpPr>
      <xdr:spPr>
        <a:xfrm>
          <a:off x="52187930" y="0"/>
          <a:ext cx="4762500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7928</xdr:colOff>
      <xdr:row>0</xdr:row>
      <xdr:rowOff>7929</xdr:rowOff>
    </xdr:from>
    <xdr:to>
      <xdr:col>12</xdr:col>
      <xdr:colOff>428628</xdr:colOff>
      <xdr:row>5</xdr:row>
      <xdr:rowOff>88186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7928" y="7929"/>
          <a:ext cx="14430388" cy="1112132"/>
        </a:xfrm>
        <a:prstGeom prst="rect">
          <a:avLst/>
        </a:prstGeom>
      </xdr:spPr>
    </xdr:pic>
    <xdr:clientData/>
  </xdr:twoCellAnchor>
  <xdr:twoCellAnchor editAs="oneCell">
    <xdr:from>
      <xdr:col>0</xdr:col>
      <xdr:colOff>15834</xdr:colOff>
      <xdr:row>5</xdr:row>
      <xdr:rowOff>33490</xdr:rowOff>
    </xdr:from>
    <xdr:to>
      <xdr:col>12</xdr:col>
      <xdr:colOff>349253</xdr:colOff>
      <xdr:row>5</xdr:row>
      <xdr:rowOff>69490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15834" y="1065365"/>
          <a:ext cx="14343107" cy="3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15835</xdr:colOff>
      <xdr:row>0</xdr:row>
      <xdr:rowOff>15857</xdr:rowOff>
    </xdr:from>
    <xdr:to>
      <xdr:col>3</xdr:col>
      <xdr:colOff>275128</xdr:colOff>
      <xdr:row>5</xdr:row>
      <xdr:rowOff>159271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5" y="15857"/>
          <a:ext cx="2370668" cy="1175289"/>
        </a:xfrm>
        <a:prstGeom prst="rect">
          <a:avLst/>
        </a:prstGeom>
      </xdr:spPr>
    </xdr:pic>
    <xdr:clientData/>
  </xdr:twoCellAnchor>
  <xdr:twoCellAnchor>
    <xdr:from>
      <xdr:col>2</xdr:col>
      <xdr:colOff>7941</xdr:colOff>
      <xdr:row>5</xdr:row>
      <xdr:rowOff>103180</xdr:rowOff>
    </xdr:from>
    <xdr:to>
      <xdr:col>3</xdr:col>
      <xdr:colOff>690562</xdr:colOff>
      <xdr:row>5</xdr:row>
      <xdr:rowOff>388938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 txBox="1"/>
      </xdr:nvSpPr>
      <xdr:spPr>
        <a:xfrm>
          <a:off x="1246191" y="1135055"/>
          <a:ext cx="1579559" cy="285758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5</xdr:col>
      <xdr:colOff>968366</xdr:colOff>
      <xdr:row>3</xdr:row>
      <xdr:rowOff>55554</xdr:rowOff>
    </xdr:from>
    <xdr:to>
      <xdr:col>7</xdr:col>
      <xdr:colOff>1468439</xdr:colOff>
      <xdr:row>5</xdr:row>
      <xdr:rowOff>41946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4889491" y="674679"/>
          <a:ext cx="2468573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Mercado Accionista/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Stock Market</a:t>
          </a:r>
        </a:p>
      </xdr:txBody>
    </xdr:sp>
    <xdr:clientData/>
  </xdr:twoCellAnchor>
  <xdr:twoCellAnchor>
    <xdr:from>
      <xdr:col>8</xdr:col>
      <xdr:colOff>1706553</xdr:colOff>
      <xdr:row>0</xdr:row>
      <xdr:rowOff>0</xdr:rowOff>
    </xdr:from>
    <xdr:to>
      <xdr:col>13</xdr:col>
      <xdr:colOff>71428</xdr:colOff>
      <xdr:row>4</xdr:row>
      <xdr:rowOff>136072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 txBox="1"/>
      </xdr:nvSpPr>
      <xdr:spPr>
        <a:xfrm>
          <a:off x="9786928" y="0"/>
          <a:ext cx="4762500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43</xdr:col>
      <xdr:colOff>662214</xdr:colOff>
      <xdr:row>4</xdr:row>
      <xdr:rowOff>221748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31568571" cy="9474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169772</xdr:rowOff>
    </xdr:from>
    <xdr:to>
      <xdr:col>43</xdr:col>
      <xdr:colOff>569181</xdr:colOff>
      <xdr:row>4</xdr:row>
      <xdr:rowOff>221841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895486"/>
          <a:ext cx="31475538" cy="52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23785</xdr:rowOff>
    </xdr:from>
    <xdr:to>
      <xdr:col>2</xdr:col>
      <xdr:colOff>182563</xdr:colOff>
      <xdr:row>4</xdr:row>
      <xdr:rowOff>158750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3785"/>
          <a:ext cx="2024063" cy="865215"/>
        </a:xfrm>
        <a:prstGeom prst="rect">
          <a:avLst/>
        </a:prstGeom>
      </xdr:spPr>
    </xdr:pic>
    <xdr:clientData/>
  </xdr:twoCellAnchor>
  <xdr:twoCellAnchor>
    <xdr:from>
      <xdr:col>0</xdr:col>
      <xdr:colOff>39684</xdr:colOff>
      <xdr:row>5</xdr:row>
      <xdr:rowOff>95249</xdr:rowOff>
    </xdr:from>
    <xdr:to>
      <xdr:col>1</xdr:col>
      <xdr:colOff>579437</xdr:colOff>
      <xdr:row>5</xdr:row>
      <xdr:rowOff>309563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39684" y="1008062"/>
          <a:ext cx="1579566" cy="214314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9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19</xdr:col>
      <xdr:colOff>157618</xdr:colOff>
      <xdr:row>2</xdr:row>
      <xdr:rowOff>38546</xdr:rowOff>
    </xdr:from>
    <xdr:to>
      <xdr:col>24</xdr:col>
      <xdr:colOff>452439</xdr:colOff>
      <xdr:row>4</xdr:row>
      <xdr:rowOff>198429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 txBox="1"/>
      </xdr:nvSpPr>
      <xdr:spPr>
        <a:xfrm>
          <a:off x="13664975" y="401403"/>
          <a:ext cx="3741964" cy="5227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Contas CEVAMA/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Custody Accounts</a:t>
          </a:r>
        </a:p>
      </xdr:txBody>
    </xdr:sp>
    <xdr:clientData/>
  </xdr:twoCellAnchor>
  <xdr:twoCellAnchor>
    <xdr:from>
      <xdr:col>36</xdr:col>
      <xdr:colOff>857251</xdr:colOff>
      <xdr:row>0</xdr:row>
      <xdr:rowOff>0</xdr:rowOff>
    </xdr:from>
    <xdr:to>
      <xdr:col>44</xdr:col>
      <xdr:colOff>492126</xdr:colOff>
      <xdr:row>4</xdr:row>
      <xdr:rowOff>119063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/>
      </xdr:nvSpPr>
      <xdr:spPr>
        <a:xfrm>
          <a:off x="25725439" y="0"/>
          <a:ext cx="4714875" cy="849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9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9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9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9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403</xdr:col>
      <xdr:colOff>1481665</xdr:colOff>
      <xdr:row>4</xdr:row>
      <xdr:rowOff>371925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556111832" cy="11762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304604</xdr:rowOff>
    </xdr:from>
    <xdr:to>
      <xdr:col>403</xdr:col>
      <xdr:colOff>1128257</xdr:colOff>
      <xdr:row>4</xdr:row>
      <xdr:rowOff>353498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108937"/>
          <a:ext cx="555758424" cy="48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2429783</xdr:colOff>
      <xdr:row>5</xdr:row>
      <xdr:rowOff>69558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530929" cy="1254740"/>
        </a:xfrm>
        <a:prstGeom prst="rect">
          <a:avLst/>
        </a:prstGeom>
      </xdr:spPr>
    </xdr:pic>
    <xdr:clientData/>
  </xdr:twoCellAnchor>
  <xdr:twoCellAnchor>
    <xdr:from>
      <xdr:col>415</xdr:col>
      <xdr:colOff>507996</xdr:colOff>
      <xdr:row>2</xdr:row>
      <xdr:rowOff>151947</xdr:rowOff>
    </xdr:from>
    <xdr:to>
      <xdr:col>423</xdr:col>
      <xdr:colOff>9389</xdr:colOff>
      <xdr:row>5</xdr:row>
      <xdr:rowOff>51164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261302496" y="551090"/>
          <a:ext cx="4363679" cy="6884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2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Estatística</a:t>
          </a:r>
          <a:r>
            <a:rPr lang="pt-PT" sz="20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Geral do Mercado  </a:t>
          </a:r>
        </a:p>
        <a:p>
          <a:r>
            <a:rPr lang="pt-PT" sz="20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Gabinete de Estudos e Estratégia</a:t>
          </a:r>
          <a:endParaRPr lang="pt-AO" sz="2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</xdr:col>
      <xdr:colOff>21166</xdr:colOff>
      <xdr:row>5</xdr:row>
      <xdr:rowOff>63499</xdr:rowOff>
    </xdr:from>
    <xdr:to>
      <xdr:col>1</xdr:col>
      <xdr:colOff>1640417</xdr:colOff>
      <xdr:row>6</xdr:row>
      <xdr:rowOff>63500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48166" y="1259416"/>
          <a:ext cx="1619251" cy="306917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3</xdr:col>
      <xdr:colOff>836084</xdr:colOff>
      <xdr:row>3</xdr:row>
      <xdr:rowOff>127000</xdr:rowOff>
    </xdr:from>
    <xdr:to>
      <xdr:col>5</xdr:col>
      <xdr:colOff>566208</xdr:colOff>
      <xdr:row>4</xdr:row>
      <xdr:rowOff>325059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5736167" y="730250"/>
          <a:ext cx="2746374" cy="3991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Balanço dos OIC/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CIS Balance Sheet</a:t>
          </a:r>
        </a:p>
      </xdr:txBody>
    </xdr:sp>
    <xdr:clientData/>
  </xdr:twoCellAnchor>
  <xdr:twoCellAnchor>
    <xdr:from>
      <xdr:col>400</xdr:col>
      <xdr:colOff>1374775</xdr:colOff>
      <xdr:row>0</xdr:row>
      <xdr:rowOff>84666</xdr:rowOff>
    </xdr:from>
    <xdr:to>
      <xdr:col>404</xdr:col>
      <xdr:colOff>84668</xdr:colOff>
      <xdr:row>4</xdr:row>
      <xdr:rowOff>248255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 txBox="1"/>
      </xdr:nvSpPr>
      <xdr:spPr>
        <a:xfrm>
          <a:off x="551528192" y="84666"/>
          <a:ext cx="4721226" cy="9679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722</xdr:col>
      <xdr:colOff>370416</xdr:colOff>
      <xdr:row>4</xdr:row>
      <xdr:rowOff>371929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2"/>
          <a:ext cx="470352059" cy="11702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308404</xdr:rowOff>
    </xdr:from>
    <xdr:to>
      <xdr:col>722</xdr:col>
      <xdr:colOff>370414</xdr:colOff>
      <xdr:row>4</xdr:row>
      <xdr:rowOff>354123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0" y="1106690"/>
          <a:ext cx="470352057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2426608</xdr:colOff>
      <xdr:row>5</xdr:row>
      <xdr:rowOff>55800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547258" cy="1272883"/>
        </a:xfrm>
        <a:prstGeom prst="rect">
          <a:avLst/>
        </a:prstGeom>
      </xdr:spPr>
    </xdr:pic>
    <xdr:clientData/>
  </xdr:twoCellAnchor>
  <xdr:twoCellAnchor>
    <xdr:from>
      <xdr:col>1</xdr:col>
      <xdr:colOff>21166</xdr:colOff>
      <xdr:row>5</xdr:row>
      <xdr:rowOff>63499</xdr:rowOff>
    </xdr:from>
    <xdr:to>
      <xdr:col>1</xdr:col>
      <xdr:colOff>1640417</xdr:colOff>
      <xdr:row>6</xdr:row>
      <xdr:rowOff>63500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 txBox="1"/>
      </xdr:nvSpPr>
      <xdr:spPr>
        <a:xfrm>
          <a:off x="148166" y="1269999"/>
          <a:ext cx="1619251" cy="311151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15</xdr:col>
      <xdr:colOff>677334</xdr:colOff>
      <xdr:row>0</xdr:row>
      <xdr:rowOff>63500</xdr:rowOff>
    </xdr:from>
    <xdr:to>
      <xdr:col>19</xdr:col>
      <xdr:colOff>592668</xdr:colOff>
      <xdr:row>4</xdr:row>
      <xdr:rowOff>220739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28056417" y="63500"/>
          <a:ext cx="5524501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  <xdr:twoCellAnchor>
    <xdr:from>
      <xdr:col>4</xdr:col>
      <xdr:colOff>1295401</xdr:colOff>
      <xdr:row>1</xdr:row>
      <xdr:rowOff>31748</xdr:rowOff>
    </xdr:from>
    <xdr:to>
      <xdr:col>7</xdr:col>
      <xdr:colOff>1083735</xdr:colOff>
      <xdr:row>4</xdr:row>
      <xdr:rowOff>23887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8195734" y="232831"/>
          <a:ext cx="5524501" cy="5953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PT" sz="12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Carteira dos OIC/ </a:t>
          </a:r>
          <a:r>
            <a:rPr kumimoji="0" lang="pt-PT" sz="12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CIS Portfolio</a:t>
          </a:r>
          <a:endParaRPr kumimoji="0" lang="pt-AO" sz="1200" b="1" i="1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45357</xdr:colOff>
      <xdr:row>0</xdr:row>
      <xdr:rowOff>21318</xdr:rowOff>
    </xdr:from>
    <xdr:to>
      <xdr:col>85</xdr:col>
      <xdr:colOff>825500</xdr:colOff>
      <xdr:row>6</xdr:row>
      <xdr:rowOff>198210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45357" y="21318"/>
          <a:ext cx="86035243" cy="1396092"/>
        </a:xfrm>
        <a:prstGeom prst="rect">
          <a:avLst/>
        </a:prstGeom>
      </xdr:spPr>
    </xdr:pic>
    <xdr:clientData/>
  </xdr:twoCellAnchor>
  <xdr:twoCellAnchor editAs="oneCell">
    <xdr:from>
      <xdr:col>0</xdr:col>
      <xdr:colOff>7900</xdr:colOff>
      <xdr:row>6</xdr:row>
      <xdr:rowOff>153693</xdr:rowOff>
    </xdr:from>
    <xdr:to>
      <xdr:col>85</xdr:col>
      <xdr:colOff>702941</xdr:colOff>
      <xdr:row>6</xdr:row>
      <xdr:rowOff>199412</xdr:rowOff>
    </xdr:to>
    <xdr:pic>
      <xdr:nvPicPr>
        <xdr:cNvPr id="6" name="Picture 8" descr="Linha dourada-01.png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00" y="1372893"/>
          <a:ext cx="85950141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0</xdr:row>
      <xdr:rowOff>0</xdr:rowOff>
    </xdr:from>
    <xdr:to>
      <xdr:col>3</xdr:col>
      <xdr:colOff>881</xdr:colOff>
      <xdr:row>7</xdr:row>
      <xdr:rowOff>55572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9800" y="0"/>
          <a:ext cx="2993908" cy="1477972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7</xdr:row>
      <xdr:rowOff>12700</xdr:rowOff>
    </xdr:from>
    <xdr:to>
      <xdr:col>2</xdr:col>
      <xdr:colOff>2082800</xdr:colOff>
      <xdr:row>8</xdr:row>
      <xdr:rowOff>190500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/>
      </xdr:nvSpPr>
      <xdr:spPr>
        <a:xfrm>
          <a:off x="1003300" y="1435100"/>
          <a:ext cx="2095500" cy="3810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</a:p>
      </xdr:txBody>
    </xdr:sp>
    <xdr:clientData/>
  </xdr:twoCellAnchor>
  <xdr:twoCellAnchor>
    <xdr:from>
      <xdr:col>3</xdr:col>
      <xdr:colOff>1333500</xdr:colOff>
      <xdr:row>4</xdr:row>
      <xdr:rowOff>50800</xdr:rowOff>
    </xdr:from>
    <xdr:to>
      <xdr:col>4</xdr:col>
      <xdr:colOff>1562100</xdr:colOff>
      <xdr:row>6</xdr:row>
      <xdr:rowOff>177800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/>
      </xdr:nvSpPr>
      <xdr:spPr>
        <a:xfrm>
          <a:off x="5283200" y="863600"/>
          <a:ext cx="3708400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Participantes dos OIC/</a:t>
          </a:r>
          <a:r>
            <a:rPr lang="pt-PT" sz="12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Participants in the CIS</a:t>
          </a:r>
        </a:p>
      </xdr:txBody>
    </xdr:sp>
    <xdr:clientData/>
  </xdr:twoCellAnchor>
  <xdr:twoCellAnchor>
    <xdr:from>
      <xdr:col>80</xdr:col>
      <xdr:colOff>634247</xdr:colOff>
      <xdr:row>0</xdr:row>
      <xdr:rowOff>128210</xdr:rowOff>
    </xdr:from>
    <xdr:to>
      <xdr:col>85</xdr:col>
      <xdr:colOff>797532</xdr:colOff>
      <xdr:row>5</xdr:row>
      <xdr:rowOff>76806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/>
      </xdr:nvSpPr>
      <xdr:spPr>
        <a:xfrm>
          <a:off x="81279247" y="128210"/>
          <a:ext cx="4773385" cy="9645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30616</xdr:colOff>
      <xdr:row>1</xdr:row>
      <xdr:rowOff>214314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4351000" cy="1076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151688</xdr:rowOff>
    </xdr:from>
    <xdr:to>
      <xdr:col>13</xdr:col>
      <xdr:colOff>586241</xdr:colOff>
      <xdr:row>1</xdr:row>
      <xdr:rowOff>197407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0" y="1013474"/>
          <a:ext cx="1428750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190501</xdr:colOff>
      <xdr:row>2</xdr:row>
      <xdr:rowOff>63157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2354263" cy="1149007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</xdr:row>
      <xdr:rowOff>47620</xdr:rowOff>
    </xdr:from>
    <xdr:to>
      <xdr:col>5</xdr:col>
      <xdr:colOff>619125</xdr:colOff>
      <xdr:row>2</xdr:row>
      <xdr:rowOff>325437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2801938" y="1135058"/>
          <a:ext cx="1651000" cy="277817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381000</xdr:colOff>
      <xdr:row>0</xdr:row>
      <xdr:rowOff>650875</xdr:rowOff>
    </xdr:from>
    <xdr:to>
      <xdr:col>7</xdr:col>
      <xdr:colOff>936639</xdr:colOff>
      <xdr:row>1</xdr:row>
      <xdr:rowOff>127000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6040438" y="650875"/>
          <a:ext cx="2127264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PIB/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GDP</a:t>
          </a:r>
        </a:p>
      </xdr:txBody>
    </xdr:sp>
    <xdr:clientData/>
  </xdr:twoCellAnchor>
  <xdr:twoCellAnchor>
    <xdr:from>
      <xdr:col>8</xdr:col>
      <xdr:colOff>896938</xdr:colOff>
      <xdr:row>0</xdr:row>
      <xdr:rowOff>55563</xdr:rowOff>
    </xdr:from>
    <xdr:to>
      <xdr:col>14</xdr:col>
      <xdr:colOff>47625</xdr:colOff>
      <xdr:row>1</xdr:row>
      <xdr:rowOff>151947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9810751" y="55563"/>
          <a:ext cx="4627562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119062</xdr:colOff>
      <xdr:row>5</xdr:row>
      <xdr:rowOff>55563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4319250" cy="1087438"/>
        </a:xfrm>
        <a:prstGeom prst="rect">
          <a:avLst/>
        </a:prstGeom>
      </xdr:spPr>
    </xdr:pic>
    <xdr:clientData/>
  </xdr:twoCellAnchor>
  <xdr:twoCellAnchor editAs="oneCell">
    <xdr:from>
      <xdr:col>0</xdr:col>
      <xdr:colOff>7907</xdr:colOff>
      <xdr:row>4</xdr:row>
      <xdr:rowOff>199304</xdr:rowOff>
    </xdr:from>
    <xdr:to>
      <xdr:col>16</xdr:col>
      <xdr:colOff>111125</xdr:colOff>
      <xdr:row>5</xdr:row>
      <xdr:rowOff>38648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07" y="1024804"/>
          <a:ext cx="143034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7908</xdr:colOff>
      <xdr:row>0</xdr:row>
      <xdr:rowOff>7928</xdr:rowOff>
    </xdr:from>
    <xdr:to>
      <xdr:col>3</xdr:col>
      <xdr:colOff>809596</xdr:colOff>
      <xdr:row>5</xdr:row>
      <xdr:rowOff>126648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8" y="7928"/>
          <a:ext cx="2357438" cy="1150595"/>
        </a:xfrm>
        <a:prstGeom prst="rect">
          <a:avLst/>
        </a:prstGeom>
      </xdr:spPr>
    </xdr:pic>
    <xdr:clientData/>
  </xdr:twoCellAnchor>
  <xdr:twoCellAnchor>
    <xdr:from>
      <xdr:col>2</xdr:col>
      <xdr:colOff>23812</xdr:colOff>
      <xdr:row>5</xdr:row>
      <xdr:rowOff>158752</xdr:rowOff>
    </xdr:from>
    <xdr:to>
      <xdr:col>3</xdr:col>
      <xdr:colOff>809624</xdr:colOff>
      <xdr:row>5</xdr:row>
      <xdr:rowOff>436564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754062" y="1190627"/>
          <a:ext cx="1627187" cy="277812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563561</xdr:colOff>
      <xdr:row>3</xdr:row>
      <xdr:rowOff>7937</xdr:rowOff>
    </xdr:from>
    <xdr:to>
      <xdr:col>8</xdr:col>
      <xdr:colOff>253999</xdr:colOff>
      <xdr:row>4</xdr:row>
      <xdr:rowOff>142875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5651499" y="627062"/>
          <a:ext cx="2270125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Taxas de Juros/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Interest Rates</a:t>
          </a:r>
        </a:p>
      </xdr:txBody>
    </xdr:sp>
    <xdr:clientData/>
  </xdr:twoCellAnchor>
  <xdr:twoCellAnchor>
    <xdr:from>
      <xdr:col>10</xdr:col>
      <xdr:colOff>23813</xdr:colOff>
      <xdr:row>0</xdr:row>
      <xdr:rowOff>95250</xdr:rowOff>
    </xdr:from>
    <xdr:to>
      <xdr:col>17</xdr:col>
      <xdr:colOff>103189</xdr:colOff>
      <xdr:row>5</xdr:row>
      <xdr:rowOff>24947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9493251" y="95250"/>
          <a:ext cx="5024438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946830</xdr:colOff>
      <xdr:row>5</xdr:row>
      <xdr:rowOff>63501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4387286" cy="106135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876</xdr:rowOff>
    </xdr:from>
    <xdr:to>
      <xdr:col>19</xdr:col>
      <xdr:colOff>931079</xdr:colOff>
      <xdr:row>5</xdr:row>
      <xdr:rowOff>46595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1" y="998733"/>
          <a:ext cx="14371534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6669</xdr:colOff>
      <xdr:row>5</xdr:row>
      <xdr:rowOff>134595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0"/>
          <a:ext cx="2357438" cy="1150595"/>
        </a:xfrm>
        <a:prstGeom prst="rect">
          <a:avLst/>
        </a:prstGeom>
      </xdr:spPr>
    </xdr:pic>
    <xdr:clientData/>
  </xdr:twoCellAnchor>
  <xdr:twoCellAnchor>
    <xdr:from>
      <xdr:col>3</xdr:col>
      <xdr:colOff>15875</xdr:colOff>
      <xdr:row>5</xdr:row>
      <xdr:rowOff>142875</xdr:rowOff>
    </xdr:from>
    <xdr:to>
      <xdr:col>4</xdr:col>
      <xdr:colOff>492125</xdr:colOff>
      <xdr:row>6</xdr:row>
      <xdr:rowOff>190500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2405063" y="1174750"/>
          <a:ext cx="1579562" cy="254000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587375</xdr:colOff>
      <xdr:row>3</xdr:row>
      <xdr:rowOff>31750</xdr:rowOff>
    </xdr:from>
    <xdr:to>
      <xdr:col>10</xdr:col>
      <xdr:colOff>484187</xdr:colOff>
      <xdr:row>4</xdr:row>
      <xdr:rowOff>166688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6167438" y="650875"/>
          <a:ext cx="2373312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Taxa de Câmbio/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Exchange Rate</a:t>
          </a:r>
        </a:p>
      </xdr:txBody>
    </xdr:sp>
    <xdr:clientData/>
  </xdr:twoCellAnchor>
  <xdr:twoCellAnchor>
    <xdr:from>
      <xdr:col>12</xdr:col>
      <xdr:colOff>396874</xdr:colOff>
      <xdr:row>0</xdr:row>
      <xdr:rowOff>0</xdr:rowOff>
    </xdr:from>
    <xdr:to>
      <xdr:col>20</xdr:col>
      <xdr:colOff>174624</xdr:colOff>
      <xdr:row>4</xdr:row>
      <xdr:rowOff>136072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9691687" y="0"/>
          <a:ext cx="5095875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404641</xdr:colOff>
      <xdr:row>5</xdr:row>
      <xdr:rowOff>47627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4721417" cy="1053044"/>
        </a:xfrm>
        <a:prstGeom prst="rect">
          <a:avLst/>
        </a:prstGeom>
      </xdr:spPr>
    </xdr:pic>
    <xdr:clientData/>
  </xdr:twoCellAnchor>
  <xdr:twoCellAnchor editAs="oneCell">
    <xdr:from>
      <xdr:col>0</xdr:col>
      <xdr:colOff>7927</xdr:colOff>
      <xdr:row>4</xdr:row>
      <xdr:rowOff>183426</xdr:rowOff>
    </xdr:from>
    <xdr:to>
      <xdr:col>14</xdr:col>
      <xdr:colOff>372891</xdr:colOff>
      <xdr:row>5</xdr:row>
      <xdr:rowOff>28061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27" y="1008926"/>
          <a:ext cx="14665865" cy="51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7928</xdr:colOff>
      <xdr:row>0</xdr:row>
      <xdr:rowOff>7927</xdr:rowOff>
    </xdr:from>
    <xdr:to>
      <xdr:col>3</xdr:col>
      <xdr:colOff>238116</xdr:colOff>
      <xdr:row>5</xdr:row>
      <xdr:rowOff>126647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28" y="7927"/>
          <a:ext cx="2357438" cy="1150595"/>
        </a:xfrm>
        <a:prstGeom prst="rect">
          <a:avLst/>
        </a:prstGeom>
      </xdr:spPr>
    </xdr:pic>
    <xdr:clientData/>
  </xdr:twoCellAnchor>
  <xdr:twoCellAnchor>
    <xdr:from>
      <xdr:col>3</xdr:col>
      <xdr:colOff>36285</xdr:colOff>
      <xdr:row>5</xdr:row>
      <xdr:rowOff>90715</xdr:rowOff>
    </xdr:from>
    <xdr:to>
      <xdr:col>4</xdr:col>
      <xdr:colOff>329870</xdr:colOff>
      <xdr:row>6</xdr:row>
      <xdr:rowOff>140195</xdr:rowOff>
    </xdr:to>
    <xdr:sp macro="" textlink="">
      <xdr:nvSpPr>
        <xdr:cNvPr id="7" name="CaixaDeTexto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2172194" y="1121559"/>
          <a:ext cx="1613066" cy="255649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5</xdr:col>
      <xdr:colOff>527792</xdr:colOff>
      <xdr:row>2</xdr:row>
      <xdr:rowOff>197923</xdr:rowOff>
    </xdr:from>
    <xdr:to>
      <xdr:col>7</xdr:col>
      <xdr:colOff>1207325</xdr:colOff>
      <xdr:row>4</xdr:row>
      <xdr:rowOff>126899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5310909" y="610261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Yields das Eurobonds/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Eurobonds'</a:t>
          </a:r>
          <a:r>
            <a:rPr lang="pt-AO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Yields</a:t>
          </a:r>
        </a:p>
      </xdr:txBody>
    </xdr:sp>
    <xdr:clientData/>
  </xdr:twoCellAnchor>
  <xdr:twoCellAnchor>
    <xdr:from>
      <xdr:col>8</xdr:col>
      <xdr:colOff>1204026</xdr:colOff>
      <xdr:row>0</xdr:row>
      <xdr:rowOff>74221</xdr:rowOff>
    </xdr:from>
    <xdr:to>
      <xdr:col>14</xdr:col>
      <xdr:colOff>593766</xdr:colOff>
      <xdr:row>5</xdr:row>
      <xdr:rowOff>4949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9920844" y="74221"/>
          <a:ext cx="4675909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7935</xdr:rowOff>
    </xdr:from>
    <xdr:to>
      <xdr:col>6</xdr:col>
      <xdr:colOff>8394700</xdr:colOff>
      <xdr:row>3</xdr:row>
      <xdr:rowOff>15874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7935"/>
          <a:ext cx="14366875" cy="10795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157924</xdr:rowOff>
    </xdr:from>
    <xdr:to>
      <xdr:col>6</xdr:col>
      <xdr:colOff>8400098</xdr:colOff>
      <xdr:row>2</xdr:row>
      <xdr:rowOff>196023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0" y="1023112"/>
          <a:ext cx="14311313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7930</xdr:rowOff>
    </xdr:from>
    <xdr:to>
      <xdr:col>2</xdr:col>
      <xdr:colOff>1277939</xdr:colOff>
      <xdr:row>3</xdr:row>
      <xdr:rowOff>86962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7930"/>
          <a:ext cx="2357438" cy="1150595"/>
        </a:xfrm>
        <a:prstGeom prst="rect">
          <a:avLst/>
        </a:prstGeom>
      </xdr:spPr>
    </xdr:pic>
    <xdr:clientData/>
  </xdr:twoCellAnchor>
  <xdr:twoCellAnchor>
    <xdr:from>
      <xdr:col>1</xdr:col>
      <xdr:colOff>460374</xdr:colOff>
      <xdr:row>3</xdr:row>
      <xdr:rowOff>111125</xdr:rowOff>
    </xdr:from>
    <xdr:to>
      <xdr:col>3</xdr:col>
      <xdr:colOff>0</xdr:colOff>
      <xdr:row>3</xdr:row>
      <xdr:rowOff>341312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1079499" y="1182688"/>
          <a:ext cx="1611314" cy="230187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4</xdr:col>
      <xdr:colOff>523875</xdr:colOff>
      <xdr:row>1</xdr:row>
      <xdr:rowOff>7938</xdr:rowOff>
    </xdr:from>
    <xdr:to>
      <xdr:col>6</xdr:col>
      <xdr:colOff>2047876</xdr:colOff>
      <xdr:row>2</xdr:row>
      <xdr:rowOff>142876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4929188" y="666751"/>
          <a:ext cx="2976563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Reservas Internacionais/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International Reserves</a:t>
          </a:r>
        </a:p>
      </xdr:txBody>
    </xdr:sp>
    <xdr:clientData/>
  </xdr:twoCellAnchor>
  <xdr:twoCellAnchor>
    <xdr:from>
      <xdr:col>6</xdr:col>
      <xdr:colOff>3841750</xdr:colOff>
      <xdr:row>0</xdr:row>
      <xdr:rowOff>31747</xdr:rowOff>
    </xdr:from>
    <xdr:to>
      <xdr:col>6</xdr:col>
      <xdr:colOff>8461377</xdr:colOff>
      <xdr:row>2</xdr:row>
      <xdr:rowOff>128131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9699625" y="31747"/>
          <a:ext cx="4619627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26458</xdr:colOff>
      <xdr:row>5</xdr:row>
      <xdr:rowOff>64382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0" y="0"/>
          <a:ext cx="14319250" cy="1087438"/>
        </a:xfrm>
        <a:prstGeom prst="rect">
          <a:avLst/>
        </a:prstGeom>
      </xdr:spPr>
    </xdr:pic>
    <xdr:clientData/>
  </xdr:twoCellAnchor>
  <xdr:twoCellAnchor editAs="oneCell">
    <xdr:from>
      <xdr:col>0</xdr:col>
      <xdr:colOff>7907</xdr:colOff>
      <xdr:row>5</xdr:row>
      <xdr:rowOff>1748</xdr:rowOff>
    </xdr:from>
    <xdr:to>
      <xdr:col>20</xdr:col>
      <xdr:colOff>18521</xdr:colOff>
      <xdr:row>5</xdr:row>
      <xdr:rowOff>47467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>
          <a:off x="7907" y="1024804"/>
          <a:ext cx="143034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7908</xdr:colOff>
      <xdr:row>0</xdr:row>
      <xdr:rowOff>7928</xdr:rowOff>
    </xdr:from>
    <xdr:to>
      <xdr:col>3</xdr:col>
      <xdr:colOff>545013</xdr:colOff>
      <xdr:row>5</xdr:row>
      <xdr:rowOff>135467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8" y="7928"/>
          <a:ext cx="2357438" cy="1150595"/>
        </a:xfrm>
        <a:prstGeom prst="rect">
          <a:avLst/>
        </a:prstGeom>
      </xdr:spPr>
    </xdr:pic>
    <xdr:clientData/>
  </xdr:twoCellAnchor>
  <xdr:twoCellAnchor>
    <xdr:from>
      <xdr:col>5</xdr:col>
      <xdr:colOff>23812</xdr:colOff>
      <xdr:row>5</xdr:row>
      <xdr:rowOff>127001</xdr:rowOff>
    </xdr:from>
    <xdr:to>
      <xdr:col>6</xdr:col>
      <xdr:colOff>412750</xdr:colOff>
      <xdr:row>5</xdr:row>
      <xdr:rowOff>373063</xdr:rowOff>
    </xdr:to>
    <xdr:sp macro="" textlink="">
      <xdr:nvSpPr>
        <xdr:cNvPr id="6" name="CaixaDeText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3024187" y="1158876"/>
          <a:ext cx="1611313" cy="246062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6</xdr:col>
      <xdr:colOff>682626</xdr:colOff>
      <xdr:row>3</xdr:row>
      <xdr:rowOff>7938</xdr:rowOff>
    </xdr:from>
    <xdr:to>
      <xdr:col>9</xdr:col>
      <xdr:colOff>928688</xdr:colOff>
      <xdr:row>4</xdr:row>
      <xdr:rowOff>142876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4905376" y="627063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BRENT</a:t>
          </a:r>
          <a:endParaRPr lang="pt-PT" sz="1100" b="1" i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428625</xdr:colOff>
      <xdr:row>0</xdr:row>
      <xdr:rowOff>0</xdr:rowOff>
    </xdr:from>
    <xdr:to>
      <xdr:col>19</xdr:col>
      <xdr:colOff>238125</xdr:colOff>
      <xdr:row>4</xdr:row>
      <xdr:rowOff>136072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9358313" y="0"/>
          <a:ext cx="4762500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5039</xdr:colOff>
      <xdr:row>0</xdr:row>
      <xdr:rowOff>7042</xdr:rowOff>
    </xdr:from>
    <xdr:to>
      <xdr:col>12</xdr:col>
      <xdr:colOff>598714</xdr:colOff>
      <xdr:row>5</xdr:row>
      <xdr:rowOff>79366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V="1">
          <a:off x="5039" y="7042"/>
          <a:ext cx="16015104" cy="107018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</xdr:row>
      <xdr:rowOff>17620</xdr:rowOff>
    </xdr:from>
    <xdr:to>
      <xdr:col>12</xdr:col>
      <xdr:colOff>586599</xdr:colOff>
      <xdr:row>5</xdr:row>
      <xdr:rowOff>63340</xdr:rowOff>
    </xdr:to>
    <xdr:pic>
      <xdr:nvPicPr>
        <xdr:cNvPr id="3" name="Picture 8" descr="Linha dourada-01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" t="-2" r="15285" b="2"/>
        <a:stretch>
          <a:fillRect/>
        </a:stretch>
      </xdr:blipFill>
      <xdr:spPr bwMode="auto">
        <a:xfrm flipV="1">
          <a:off x="1" y="1015477"/>
          <a:ext cx="15953599" cy="45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22018</xdr:colOff>
      <xdr:row>0</xdr:row>
      <xdr:rowOff>14981</xdr:rowOff>
    </xdr:from>
    <xdr:to>
      <xdr:col>1</xdr:col>
      <xdr:colOff>1785908</xdr:colOff>
      <xdr:row>5</xdr:row>
      <xdr:rowOff>151339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018" y="14981"/>
          <a:ext cx="2373490" cy="1152358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</xdr:row>
      <xdr:rowOff>26447</xdr:rowOff>
    </xdr:from>
    <xdr:to>
      <xdr:col>11</xdr:col>
      <xdr:colOff>0</xdr:colOff>
      <xdr:row>4</xdr:row>
      <xdr:rowOff>76719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2126365" y="229647"/>
          <a:ext cx="3447874" cy="6598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Estatística</a:t>
          </a:r>
          <a:r>
            <a:rPr lang="pt-PT" sz="12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Geral do Mercado  </a:t>
          </a:r>
        </a:p>
        <a:p>
          <a:r>
            <a:rPr lang="pt-PT" sz="12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Gabinete de Estudos e Estratégia</a:t>
          </a:r>
          <a:endParaRPr lang="pt-AO" sz="12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11</xdr:col>
      <xdr:colOff>0</xdr:colOff>
      <xdr:row>0</xdr:row>
      <xdr:rowOff>197550</xdr:rowOff>
    </xdr:from>
    <xdr:to>
      <xdr:col>11</xdr:col>
      <xdr:colOff>0</xdr:colOff>
      <xdr:row>4</xdr:row>
      <xdr:rowOff>41447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23394810" y="197550"/>
          <a:ext cx="3444699" cy="6566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2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Estatística</a:t>
          </a:r>
          <a:r>
            <a:rPr lang="pt-PT" sz="12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 Geral do Mercado  </a:t>
          </a:r>
        </a:p>
        <a:p>
          <a:r>
            <a:rPr lang="pt-PT" sz="1200" b="1" baseline="0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Gabinete de Estudos e Estratégia</a:t>
          </a:r>
          <a:endParaRPr lang="pt-AO" sz="12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0</xdr:col>
      <xdr:colOff>609421</xdr:colOff>
      <xdr:row>6</xdr:row>
      <xdr:rowOff>46739</xdr:rowOff>
    </xdr:from>
    <xdr:to>
      <xdr:col>1</xdr:col>
      <xdr:colOff>1614713</xdr:colOff>
      <xdr:row>7</xdr:row>
      <xdr:rowOff>117930</xdr:rowOff>
    </xdr:to>
    <xdr:sp macro="" textlink="">
      <xdr:nvSpPr>
        <xdr:cNvPr id="8" name="CaixaDeTexto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609421" y="1244168"/>
          <a:ext cx="1622149" cy="270762"/>
        </a:xfrm>
        <a:prstGeom prst="rect">
          <a:avLst/>
        </a:prstGeom>
        <a:solidFill>
          <a:srgbClr val="002060"/>
        </a:solidFill>
        <a:ln w="19050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0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Voltar ao Índice/Home</a:t>
          </a:r>
          <a:endParaRPr lang="pt-AO" sz="1000" b="1">
            <a:solidFill>
              <a:schemeClr val="bg1"/>
            </a:solidFill>
            <a:latin typeface="Malgun Gothic" panose="020B0503020000020004" pitchFamily="34" charset="-127"/>
            <a:ea typeface="Malgun Gothic" panose="020B0503020000020004" pitchFamily="34" charset="-127"/>
          </a:endParaRPr>
        </a:p>
      </xdr:txBody>
    </xdr:sp>
    <xdr:clientData/>
  </xdr:twoCellAnchor>
  <xdr:twoCellAnchor>
    <xdr:from>
      <xdr:col>4</xdr:col>
      <xdr:colOff>408214</xdr:colOff>
      <xdr:row>3</xdr:row>
      <xdr:rowOff>27215</xdr:rowOff>
    </xdr:from>
    <xdr:to>
      <xdr:col>8</xdr:col>
      <xdr:colOff>81642</xdr:colOff>
      <xdr:row>4</xdr:row>
      <xdr:rowOff>168956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6386285" y="625929"/>
          <a:ext cx="3302000" cy="341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100" b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Quadro Macrofiscal/</a:t>
          </a:r>
          <a:r>
            <a:rPr lang="pt-PT" sz="1100" b="1" i="1">
              <a:solidFill>
                <a:schemeClr val="bg1"/>
              </a:solidFill>
              <a:latin typeface="Malgun Gothic" panose="020B0503020000020004" pitchFamily="34" charset="-127"/>
              <a:ea typeface="Malgun Gothic" panose="020B0503020000020004" pitchFamily="34" charset="-127"/>
            </a:rPr>
            <a:t>Macrofiscal Framework</a:t>
          </a:r>
        </a:p>
      </xdr:txBody>
    </xdr:sp>
    <xdr:clientData/>
  </xdr:twoCellAnchor>
  <xdr:twoCellAnchor>
    <xdr:from>
      <xdr:col>9</xdr:col>
      <xdr:colOff>549324</xdr:colOff>
      <xdr:row>0</xdr:row>
      <xdr:rowOff>0</xdr:rowOff>
    </xdr:from>
    <xdr:to>
      <xdr:col>12</xdr:col>
      <xdr:colOff>404181</xdr:colOff>
      <xdr:row>4</xdr:row>
      <xdr:rowOff>163286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11063110" y="0"/>
          <a:ext cx="4762500" cy="9615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Estatística Geral do Mercado/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Overview Statistics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Departamento de Estudos Estratégia Desenvolvimento e </a:t>
          </a:r>
          <a:r>
            <a:rPr kumimoji="0" lang="pt-AO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Comunicação</a:t>
          </a:r>
          <a:r>
            <a:rPr lang="pt-AO" sz="1000" b="1" i="0" baseline="0">
              <a:solidFill>
                <a:schemeClr val="bg1"/>
              </a:solidFill>
              <a:effectLst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/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Strategy, </a:t>
          </a:r>
          <a:r>
            <a:rPr kumimoji="0" lang="pt-PT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Market </a:t>
          </a:r>
          <a:r>
            <a:rPr kumimoji="0" lang="pt-AO" sz="1000" b="1" i="1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Malgun Gothic" panose="020B0503020000020004" pitchFamily="34" charset="-127"/>
              <a:ea typeface="Malgun Gothic" panose="020B0503020000020004" pitchFamily="34" charset="-127"/>
              <a:cs typeface="+mn-cs"/>
            </a:rPr>
            <a:t>Development and Communication Department </a:t>
          </a:r>
          <a:endParaRPr kumimoji="0" lang="pt-AO" sz="1000" b="1" i="0" u="none" strike="noStrike" kern="0" cap="none" spc="0" normalizeH="0" baseline="0" noProof="0">
            <a:ln>
              <a:noFill/>
            </a:ln>
            <a:solidFill>
              <a:prstClr val="white"/>
            </a:solidFill>
            <a:effectLst/>
            <a:uLnTx/>
            <a:uFillTx/>
            <a:latin typeface="Malgun Gothic" panose="020B0503020000020004" pitchFamily="34" charset="-127"/>
            <a:ea typeface="Malgun Gothic" panose="020B0503020000020004" pitchFamily="34" charset="-127"/>
            <a:cs typeface="+mn-cs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BERT~1.SAN\AppData\Local\Temp\Rar$DIa25236.34978\OE_Balancete_Lucrum.xls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"/>
      <sheetName val="Parâmetros"/>
      <sheetName val="ACTIVO"/>
      <sheetName val="PASSIVO"/>
      <sheetName val="CAPITAL - INTERESSES MIN."/>
      <sheetName val="CAPITAL FUNDO PRÓPRIO"/>
      <sheetName val="CONTAS EXTRAPARTIMONIAIS"/>
      <sheetName val="FLUXOS DE CAIXA"/>
      <sheetName val="MUTAÇÕES DE FUNDOS PRÓPRIOS"/>
      <sheetName val="RESULTADOS"/>
    </sheetNames>
    <sheetDataSet>
      <sheetData sheetId="0">
        <row r="10">
          <cell r="C10" t="str">
            <v>LUCRUMTRST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0000000}" name="Tabela413" displayName="Tabela413" ref="E6:I126" totalsRowShown="0" headerRowDxfId="132" dataDxfId="131" tableBorderDxfId="130">
  <tableColumns count="5">
    <tableColumn id="1" xr3:uid="{00000000-0010-0000-0000-000001000000}" name="Data/_x000a_Date" dataDxfId="129"/>
    <tableColumn id="2" xr3:uid="{00000000-0010-0000-0000-000002000000}" name="Índice de Preços no Consumidor/  Consumer Price Index" dataDxfId="128"/>
    <tableColumn id="3" xr3:uid="{00000000-0010-0000-0000-000003000000}" name="Inflação mensal/_x000a_monthly inflation" dataDxfId="127"/>
    <tableColumn id="4" xr3:uid="{00000000-0010-0000-0000-000004000000}" name="Inflação acumulada/_x000a_YTD inflation" dataDxfId="126"/>
    <tableColumn id="5" xr3:uid="{00000000-0010-0000-0000-000005000000}" name="Inflação homóloga/_x000a_YOY inflation" dataDxfId="125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ela1281315" displayName="Tabela1281315" ref="C10:Q25" totalsRowShown="0" headerRowDxfId="56" tableBorderDxfId="55" headerRowCellStyle="Normal_Peru Master">
  <tableColumns count="15">
    <tableColumn id="1" xr3:uid="{00000000-0010-0000-0900-000001000000}" name="Data de Emissão/ Issue Date" dataDxfId="54"/>
    <tableColumn id="2" xr3:uid="{00000000-0010-0000-0900-000002000000}" name="EMITENTE" dataDxfId="53" dataCellStyle="Percentagem"/>
    <tableColumn id="11" xr3:uid="{00000000-0010-0000-0900-00000B000000}" name="Tipo de Instrumento" dataDxfId="52" dataCellStyle="Percentagem"/>
    <tableColumn id="4" xr3:uid="{00000000-0010-0000-0900-000004000000}" name="Categoria" dataDxfId="51" dataCellStyle="Percentagem"/>
    <tableColumn id="16" xr3:uid="{00000000-0010-0000-0900-000010000000}" name="Moeda de Emissão" dataDxfId="50"/>
    <tableColumn id="3" xr3:uid="{00000000-0010-0000-0900-000003000000}" name="Valor Nominal" dataDxfId="49"/>
    <tableColumn id="6" xr3:uid="{00000000-0010-0000-0900-000006000000}" name="Quantidade Emitida" dataDxfId="48" dataCellStyle="Vírgula"/>
    <tableColumn id="10" xr3:uid="{00000000-0010-0000-0900-00000A000000}" name="Montante Global da Oferta (emitido)" dataDxfId="47" dataCellStyle="Vírgula"/>
    <tableColumn id="7" xr3:uid="{00000000-0010-0000-0900-000007000000}" name="Montante Subscrito" dataDxfId="46" dataCellStyle="Vírgula"/>
    <tableColumn id="12" xr3:uid="{00000000-0010-0000-0900-00000C000000}" name="Nº de Subscritores" dataDxfId="45" dataCellStyle="Vírgula"/>
    <tableColumn id="8" xr3:uid="{00000000-0010-0000-0900-000008000000}" name="ESTADO" dataDxfId="44" dataCellStyle="Percentagem"/>
    <tableColumn id="14" xr3:uid="{00000000-0010-0000-0900-00000E000000}" name="Taxas de Juros (a.a)" dataDxfId="43" dataCellStyle="Percentagem"/>
    <tableColumn id="13" xr3:uid="{00000000-0010-0000-0900-00000D000000}" name="Tipo de Remuneração" dataDxfId="42" dataCellStyle="Percentagem"/>
    <tableColumn id="9" xr3:uid="{00000000-0010-0000-0900-000009000000}" name="Agente de Intermediação" dataDxfId="41" dataCellStyle="Percentagem"/>
    <tableColumn id="5" xr3:uid="{00000000-0010-0000-0900-000005000000}" name="Data de Maturidade/ Maturity Date" dataDxfId="40" dataCellStyle="Percentagem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ela11" displayName="Tabela11" ref="C7:K28540" totalsRowShown="0" headerRowDxfId="39" dataDxfId="38" dataCellStyle="Vírgula">
  <autoFilter ref="C7:K28540" xr:uid="{00000000-0009-0000-0100-00000B000000}"/>
  <tableColumns count="9">
    <tableColumn id="1" xr3:uid="{00000000-0010-0000-0A00-000001000000}" name="Data" dataDxfId="37"/>
    <tableColumn id="2" xr3:uid="{00000000-0010-0000-0A00-000002000000}" name="Emitente/ Issuer" dataDxfId="36"/>
    <tableColumn id="3" xr3:uid="{00000000-0010-0000-0A00-000003000000}" name="Cotação/ _x000a_Price" dataDxfId="35" dataCellStyle="Vírgula"/>
    <tableColumn id="4" xr3:uid="{00000000-0010-0000-0A00-000004000000}" name="Abertura/ Opening Price" dataDxfId="34" dataCellStyle="Vírgula"/>
    <tableColumn id="5" xr3:uid="{00000000-0010-0000-0A00-000005000000}" name="Fecho/ Closing Price" dataDxfId="33" dataCellStyle="Vírgula"/>
    <tableColumn id="6" xr3:uid="{00000000-0010-0000-0A00-000006000000}" name="Quantidade Negociada/ Traded Volume" dataDxfId="32"/>
    <tableColumn id="7" xr3:uid="{00000000-0010-0000-0A00-000007000000}" name="Montante Negociado/ Traded Amount" dataDxfId="31" dataCellStyle="Vírgula"/>
    <tableColumn id="8" xr3:uid="{00000000-0010-0000-0A00-000008000000}" name="Número de Acções/ Number of Shares" dataDxfId="30" dataCellStyle="Vírgula"/>
    <tableColumn id="9" xr3:uid="{00000000-0010-0000-0A00-000009000000}" name="Capitalização Bolsita/ Market Capitalization" dataDxfId="29" dataCellStyle="Vírgula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B000000}" name="Tabela717" displayName="Tabela717" ref="B8:R1000" totalsRowShown="0" headerRowDxfId="28" dataDxfId="26" headerRowBorderDxfId="27">
  <autoFilter ref="B8:R1000" xr:uid="{00000000-0009-0000-0100-000010000000}">
    <filterColumn colId="1">
      <filters>
        <dateGroupItem year="2025" month="12" dateTimeGrouping="month"/>
      </filters>
    </filterColumn>
  </autoFilter>
  <tableColumns count="17">
    <tableColumn id="1" xr3:uid="{00000000-0010-0000-0B00-000001000000}" name="OIC/CIS" dataDxfId="25"/>
    <tableColumn id="2" xr3:uid="{00000000-0010-0000-0B00-000002000000}" name="Data/ Date" dataDxfId="24"/>
    <tableColumn id="37" xr3:uid="{00000000-0010-0000-0B00-000025000000}" name="SGOIC/ CIS Manager" dataDxfId="23"/>
    <tableColumn id="41" xr3:uid="{00000000-0010-0000-0B00-000029000000}" name="Data de Registo/ Registration Date" dataDxfId="22"/>
    <tableColumn id="40" xr3:uid="{00000000-0010-0000-0B00-000028000000}" name="Data de Extinção/ Dissolution Date" dataDxfId="21"/>
    <tableColumn id="39" xr3:uid="{00000000-0010-0000-0B00-000027000000}" name="Modalidade/ Type" dataDxfId="20"/>
    <tableColumn id="38" xr3:uid="{00000000-0010-0000-0B00-000026000000}" name="Categoria/ Class " dataDxfId="19"/>
    <tableColumn id="36" xr3:uid="{00000000-0010-0000-0B00-000024000000}" name="Estado/ Status" dataDxfId="18"/>
    <tableColumn id="3" xr3:uid="{00000000-0010-0000-0B00-000003000000}" name="1. Outros activos/ Other Assets" dataDxfId="17" dataCellStyle="Vírgula"/>
    <tableColumn id="4" xr3:uid="{00000000-0010-0000-0B00-000004000000}" name="2. Activos Imobiliários/ Real State Assets" dataDxfId="16" dataCellStyle="Vírgula"/>
    <tableColumn id="13" xr3:uid="{00000000-0010-0000-0B00-00000D000000}" name="3. Títulos e Valores Mobiliários/ Securities" dataDxfId="15" dataCellStyle="Vírgula"/>
    <tableColumn id="23" xr3:uid="{00000000-0010-0000-0B00-000017000000}" name="4. Disponibilidades/ Cash and Equivalents" dataDxfId="14" dataCellStyle="Vírgula"/>
    <tableColumn id="29" xr3:uid="{00000000-0010-0000-0B00-00001D000000}" name=" 5. Negociação e Intermediação de Valores/ Securities Trading and Brokerage" dataDxfId="13" dataCellStyle="Vírgula"/>
    <tableColumn id="31" xr3:uid="{00000000-0010-0000-0B00-00001F000000}" name="6. Adiantamento P/ Conta Imóveis/ Advance for Property Purchase" dataDxfId="12" dataCellStyle="Vírgula"/>
    <tableColumn id="33" xr3:uid="{00000000-0010-0000-0B00-000021000000}" name="7. Créditos/ Receivables" dataDxfId="11" dataCellStyle="Vírgula"/>
    <tableColumn id="44" xr3:uid="{00000000-0010-0000-0B00-00002C000000}" name="8. Aplicações Financeiras de Liquidez/Financial Investments" dataDxfId="10" dataCellStyle="Vírgula"/>
    <tableColumn id="35" xr3:uid="{00000000-0010-0000-0B00-000023000000}" name="SUBTOTAL" dataDxfId="9" dataCellStyle="Vírgula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1000000}" name="Tabela41014" displayName="Tabela41014" ref="E7:J54" totalsRowShown="0" headerRowDxfId="124" dataDxfId="123" tableBorderDxfId="122">
  <tableColumns count="6">
    <tableColumn id="1" xr3:uid="{00000000-0010-0000-0100-000001000000}" name="Data/_x000a_Date" dataDxfId="121"/>
    <tableColumn id="2" xr3:uid="{00000000-0010-0000-0100-000002000000}" name="PIB a preços correntes/_x000a_GDP at current prices" dataDxfId="120" dataCellStyle="Vírgula"/>
    <tableColumn id="3" xr3:uid="{00000000-0010-0000-0100-000003000000}" name="Variação trimestre/trimester_x000a_Quarterly change" dataDxfId="119" dataCellStyle="Percentagem"/>
    <tableColumn id="4" xr3:uid="{00000000-0010-0000-0100-000004000000}" name="Variação Homóloga/                                                   Year-on-year change" dataDxfId="118" dataCellStyle="Percentagem"/>
    <tableColumn id="5" xr3:uid="{00000000-0010-0000-0100-000005000000}" name="Var. Acumulada ao Longo do Ano_x000a_Year-to-date change" dataDxfId="117" dataCellStyle="Percentagem"/>
    <tableColumn id="6" xr3:uid="{00000000-0010-0000-0100-000006000000}" name="Var. Acumulada dos Últimos 4 Trim._x000a_Last twelve months change" dataDxfId="116" dataCellStyle="Percentagem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2000000}" name="Tabela615" displayName="Tabela615" ref="D10:F130" totalsRowShown="0" headerRowDxfId="115" headerRowBorderDxfId="114" tableBorderDxfId="113">
  <tableColumns count="3">
    <tableColumn id="1" xr3:uid="{00000000-0010-0000-0200-000001000000}" name="Data/_x000a_Date" dataDxfId="112"/>
    <tableColumn id="2" xr3:uid="{00000000-0010-0000-0200-000002000000}" name="USD/AOA" dataDxfId="111"/>
    <tableColumn id="3" xr3:uid="{00000000-0010-0000-0200-000003000000}" name="EUR/USD" dataDxfId="110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a3" displayName="Tabela3" ref="D13:J2230" totalsRowShown="0" dataDxfId="109" tableBorderDxfId="108">
  <tableColumns count="7">
    <tableColumn id="1" xr3:uid="{00000000-0010-0000-0300-000001000000}" name="Data/Date" dataDxfId="107"/>
    <tableColumn id="2" xr3:uid="{00000000-0010-0000-0300-000002000000}" name="Palanca 2025" dataDxfId="106"/>
    <tableColumn id="3" xr3:uid="{00000000-0010-0000-0300-000003000000}" name="Palanca 2028" dataDxfId="105"/>
    <tableColumn id="8" xr3:uid="{00000000-0010-0000-0300-000008000000}" name="Palanca 2029" dataDxfId="104"/>
    <tableColumn id="9" xr3:uid="{00000000-0010-0000-0300-000009000000}" name="Palanca 2032" dataDxfId="103"/>
    <tableColumn id="4" xr3:uid="{00000000-0010-0000-0300-000004000000}" name="Palanca 2048" dataDxfId="102"/>
    <tableColumn id="6" xr3:uid="{00000000-0010-0000-0300-000006000000}" name="Palanca 2049" dataDxfId="101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a5" displayName="Tabela5" ref="C9:D60" totalsRowShown="0" headerRowDxfId="100" dataDxfId="99" tableBorderDxfId="98" dataCellStyle="Vírgula">
  <tableColumns count="2">
    <tableColumn id="1" xr3:uid="{00000000-0010-0000-0400-000001000000}" name="Data/_x000a_Date" dataDxfId="97"/>
    <tableColumn id="8" xr3:uid="{00000000-0010-0000-0400-000008000000}" name="Reservas Internacionais/ International Reserves" dataDxfId="96" dataCellStyle="Vírgula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ela8" displayName="Tabela8" ref="F9:J2106" totalsRowShown="0" headerRowDxfId="95" dataDxfId="93" headerRowBorderDxfId="94" tableBorderDxfId="92">
  <tableColumns count="5">
    <tableColumn id="1" xr3:uid="{00000000-0010-0000-0500-000001000000}" name="Data/Date" dataDxfId="91"/>
    <tableColumn id="2" xr3:uid="{00000000-0010-0000-0500-000002000000}" name="Brent Spot" dataDxfId="90"/>
    <tableColumn id="3" xr3:uid="{00000000-0010-0000-0500-000003000000}" name="Brent 1M" dataDxfId="89"/>
    <tableColumn id="4" xr3:uid="{00000000-0010-0000-0500-000004000000}" name="Brent 3M" dataDxfId="88"/>
    <tableColumn id="5" xr3:uid="{00000000-0010-0000-0500-000005000000}" name="Brent 6M" dataDxfId="87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6000000}" name="Tabela103" displayName="Tabela103" ref="C10:K504" totalsRowShown="0" headerRowDxfId="86" dataDxfId="85" tableBorderDxfId="84" dataCellStyle="Percentagem">
  <autoFilter ref="C10:K504" xr:uid="{00000000-0009-0000-0100-000002000000}"/>
  <sortState xmlns:xlrd2="http://schemas.microsoft.com/office/spreadsheetml/2017/richdata2" ref="C11:K504">
    <sortCondition ref="D10:D504"/>
  </sortState>
  <tableColumns count="9">
    <tableColumn id="1" xr3:uid="{00000000-0010-0000-0600-000001000000}" name="Indicador/ Index" dataDxfId="83"/>
    <tableColumn id="2" xr3:uid="{00000000-0010-0000-0600-000002000000}" name="Banco/ Bank" dataDxfId="82"/>
    <tableColumn id="3" xr3:uid="{00000000-0010-0000-0600-000003000000}" name="2018" dataDxfId="81" dataCellStyle="Percentagem"/>
    <tableColumn id="4" xr3:uid="{00000000-0010-0000-0600-000004000000}" name="2019" dataDxfId="80" dataCellStyle="Percentagem"/>
    <tableColumn id="5" xr3:uid="{00000000-0010-0000-0600-000005000000}" name="2020" dataDxfId="79" dataCellStyle="Percentagem"/>
    <tableColumn id="6" xr3:uid="{00000000-0010-0000-0600-000006000000}" name="2021" dataDxfId="78" dataCellStyle="Percentagem"/>
    <tableColumn id="7" xr3:uid="{00000000-0010-0000-0600-000007000000}" name="2022" dataDxfId="77" dataCellStyle="Percentagem"/>
    <tableColumn id="8" xr3:uid="{00000000-0010-0000-0600-000008000000}" name="2023" dataDxfId="76" dataCellStyle="Percentagem"/>
    <tableColumn id="9" xr3:uid="{00000000-0010-0000-0600-000009000000}" name="2024" dataDxfId="75" dataCellStyle="Percentagem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7000000}" name="Tabela1" displayName="Tabela1" ref="C10:I360" totalsRowShown="0" headerRowDxfId="74" tableBorderDxfId="73" headerRowCellStyle="Normal_Peru Master">
  <autoFilter ref="C10:I360" xr:uid="{00000000-0009-0000-0100-000001000000}">
    <filterColumn colId="4">
      <filters>
        <filter val="Activo"/>
        <filter val="Activo/Active"/>
        <filter val="Em Comercialização/On sale"/>
        <filter val="Em Liquidação/In Dissolution"/>
        <filter val="Suspenso/Suspended"/>
      </filters>
    </filterColumn>
  </autoFilter>
  <sortState xmlns:xlrd2="http://schemas.microsoft.com/office/spreadsheetml/2017/richdata2" ref="C12:I360">
    <sortCondition ref="D10:D360"/>
  </sortState>
  <tableColumns count="7">
    <tableColumn id="1" xr3:uid="{00000000-0010-0000-0700-000001000000}" name="Entidades/ Registered Entities" dataDxfId="72"/>
    <tableColumn id="2" xr3:uid="{00000000-0010-0000-0700-000002000000}" name="Tipologia de Entidade/ Type of Entity" dataDxfId="71" dataCellStyle="Vírgula"/>
    <tableColumn id="3" xr3:uid="{00000000-0010-0000-0700-000003000000}" name="Personalidade/ Personality" dataDxfId="70" dataCellStyle="Vírgula"/>
    <tableColumn id="4" xr3:uid="{00000000-0010-0000-0700-000004000000}" name="Data de Registo/ Registration Date" dataDxfId="69"/>
    <tableColumn id="5" xr3:uid="{00000000-0010-0000-0700-000005000000}" name="Estado/_x000a_ Status" dataDxfId="68"/>
    <tableColumn id="6" xr3:uid="{00000000-0010-0000-0700-000006000000}" name="Capital Social/ _x000a_Equity" dataDxfId="67" dataCellStyle="Vírgula"/>
    <tableColumn id="7" xr3:uid="{00000000-0010-0000-0700-000007000000}" name="Data de Extinção/ Dissolution Date" dataDxfId="66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8000000}" name="Tabela128" displayName="Tabela128" ref="C10:H46" totalsRowShown="0" headerRowDxfId="65" dataDxfId="64" tableBorderDxfId="63" headerRowCellStyle="Normal_Peru Master">
  <autoFilter ref="C10:H46" xr:uid="{00000000-0009-0000-0100-000007000000}"/>
  <tableColumns count="6">
    <tableColumn id="1" xr3:uid="{00000000-0010-0000-0800-000001000000}" name="Data/_x000a_Date" dataDxfId="62"/>
    <tableColumn id="2" xr3:uid="{00000000-0010-0000-0800-000002000000}" name="Adequabilidade dos Fundos Próprios (SCVM e SDVM)/_x000a_Own funds' adequacy" dataDxfId="61" dataCellStyle="Percentagem"/>
    <tableColumn id="3" xr3:uid="{00000000-0010-0000-0800-000003000000}" name="Adequabilidade dos Fundos Próprios (SGOIC)/_x000a_Own funds' adequacy" dataDxfId="60" dataCellStyle="Percentagem"/>
    <tableColumn id="4" xr3:uid="{00000000-0010-0000-0800-000004000000}" name="Adequabilidade dos Fundos Próprios (Total)/_x000a_Own funds' adequacy (Total)_x000a_" dataDxfId="59" dataCellStyle="Percentagem"/>
    <tableColumn id="6" xr3:uid="{00000000-0010-0000-0800-000006000000}" name="Solvabilidade (SGOIC)/_x000a_Solvency ratio" dataDxfId="58" dataCellStyle="Percentagem"/>
    <tableColumn id="5" xr3:uid="{00000000-0010-0000-0800-000005000000}" name="Solvabilidade (SCVM e SDVM)/_x000a_Solvency ratio" dataDxfId="57" dataCellStyle="Percentagem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2.xml"/><Relationship Id="rId4" Type="http://schemas.openxmlformats.org/officeDocument/2006/relationships/table" Target="../tables/table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5.xml"/><Relationship Id="rId4" Type="http://schemas.openxmlformats.org/officeDocument/2006/relationships/table" Target="../tables/table1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1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A11"/>
  <sheetViews>
    <sheetView showGridLines="0" tabSelected="1" zoomScale="61" zoomScaleNormal="70" workbookViewId="0"/>
  </sheetViews>
  <sheetFormatPr defaultColWidth="8.7109375" defaultRowHeight="13.5" x14ac:dyDescent="0.25"/>
  <cols>
    <col min="1" max="1" width="8.7109375" style="1"/>
    <col min="2" max="2" width="5.5703125" style="1" customWidth="1"/>
    <col min="3" max="5" width="8.7109375" style="1"/>
    <col min="6" max="6" width="7.7109375" style="1" customWidth="1"/>
    <col min="7" max="9" width="8.7109375" style="1"/>
    <col min="10" max="10" width="9.28515625" style="1" customWidth="1"/>
    <col min="11" max="13" width="8.7109375" style="1"/>
    <col min="14" max="14" width="7.7109375" style="1" customWidth="1"/>
    <col min="15" max="16384" width="8.7109375" style="1"/>
  </cols>
  <sheetData>
    <row r="6" ht="26.65" customHeight="1" x14ac:dyDescent="0.25"/>
    <row r="11" s="180" customFormat="1" x14ac:dyDescent="0.25"/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8:BK34"/>
  <sheetViews>
    <sheetView showGridLines="0" zoomScale="70" zoomScaleNormal="70" workbookViewId="0">
      <pane xSplit="2" topLeftCell="BF1" activePane="topRight" state="frozen"/>
      <selection activeCell="AN10" sqref="AN10"/>
      <selection pane="topRight"/>
    </sheetView>
  </sheetViews>
  <sheetFormatPr defaultColWidth="8.7109375" defaultRowHeight="13.5" x14ac:dyDescent="0.25"/>
  <cols>
    <col min="1" max="1" width="8.7109375" style="1"/>
    <col min="2" max="2" width="71.28515625" style="1" bestFit="1" customWidth="1"/>
    <col min="3" max="28" width="13" style="1" bestFit="1" customWidth="1"/>
    <col min="29" max="30" width="13.85546875" style="1" bestFit="1" customWidth="1"/>
    <col min="31" max="38" width="13.7109375" style="1" bestFit="1" customWidth="1"/>
    <col min="39" max="42" width="13.85546875" style="1" bestFit="1" customWidth="1"/>
    <col min="43" max="44" width="13.85546875" style="1" customWidth="1"/>
    <col min="45" max="45" width="13.85546875" style="1" bestFit="1" customWidth="1"/>
    <col min="46" max="49" width="13.85546875" style="1" customWidth="1"/>
    <col min="50" max="57" width="14.5703125" style="1" bestFit="1" customWidth="1"/>
    <col min="58" max="62" width="14.5703125" style="1" customWidth="1"/>
    <col min="63" max="63" width="56.28515625" style="1" customWidth="1"/>
    <col min="64" max="16384" width="8.7109375" style="1"/>
  </cols>
  <sheetData>
    <row r="8" spans="2:63" x14ac:dyDescent="0.25">
      <c r="AP8" s="302"/>
    </row>
    <row r="9" spans="2:63" x14ac:dyDescent="0.25">
      <c r="B9" s="187" t="s">
        <v>716</v>
      </c>
      <c r="AP9" s="303"/>
      <c r="BK9" s="187"/>
    </row>
    <row r="10" spans="2:63" x14ac:dyDescent="0.25">
      <c r="B10" s="296" t="s">
        <v>1084</v>
      </c>
    </row>
    <row r="11" spans="2:63" ht="21.6" customHeight="1" x14ac:dyDescent="0.25">
      <c r="B11" s="239" t="s">
        <v>223</v>
      </c>
      <c r="C11" s="130">
        <v>44227</v>
      </c>
      <c r="D11" s="130">
        <v>44255</v>
      </c>
      <c r="E11" s="130">
        <v>44286</v>
      </c>
      <c r="F11" s="130">
        <v>44316</v>
      </c>
      <c r="G11" s="130">
        <v>44347</v>
      </c>
      <c r="H11" s="130">
        <v>44377</v>
      </c>
      <c r="I11" s="130">
        <v>44408</v>
      </c>
      <c r="J11" s="130">
        <v>44439</v>
      </c>
      <c r="K11" s="130">
        <v>44469</v>
      </c>
      <c r="L11" s="130">
        <v>44500</v>
      </c>
      <c r="M11" s="130">
        <v>44530</v>
      </c>
      <c r="N11" s="130">
        <v>44561</v>
      </c>
      <c r="O11" s="130">
        <v>44592</v>
      </c>
      <c r="P11" s="130">
        <v>44620</v>
      </c>
      <c r="Q11" s="130">
        <v>44651</v>
      </c>
      <c r="R11" s="130">
        <v>44681</v>
      </c>
      <c r="S11" s="130">
        <v>44712</v>
      </c>
      <c r="T11" s="130">
        <v>44742</v>
      </c>
      <c r="U11" s="130">
        <v>44773</v>
      </c>
      <c r="V11" s="130">
        <v>44804</v>
      </c>
      <c r="W11" s="130">
        <v>44834</v>
      </c>
      <c r="X11" s="130">
        <v>44865</v>
      </c>
      <c r="Y11" s="130">
        <v>44895</v>
      </c>
      <c r="Z11" s="130">
        <v>44926</v>
      </c>
      <c r="AA11" s="130">
        <v>44957</v>
      </c>
      <c r="AB11" s="130">
        <v>44985</v>
      </c>
      <c r="AC11" s="130">
        <v>45016</v>
      </c>
      <c r="AD11" s="130">
        <v>45046</v>
      </c>
      <c r="AE11" s="130">
        <v>45077</v>
      </c>
      <c r="AF11" s="130">
        <v>45107</v>
      </c>
      <c r="AG11" s="130">
        <v>45138</v>
      </c>
      <c r="AH11" s="130">
        <v>45169</v>
      </c>
      <c r="AI11" s="130">
        <v>45199</v>
      </c>
      <c r="AJ11" s="130">
        <v>45230</v>
      </c>
      <c r="AK11" s="130">
        <v>45260</v>
      </c>
      <c r="AL11" s="130">
        <v>45291</v>
      </c>
      <c r="AM11" s="130">
        <v>45322</v>
      </c>
      <c r="AN11" s="130">
        <v>45351</v>
      </c>
      <c r="AO11" s="130">
        <v>45382</v>
      </c>
      <c r="AP11" s="130">
        <v>45412</v>
      </c>
      <c r="AQ11" s="130">
        <v>45443</v>
      </c>
      <c r="AR11" s="130">
        <v>45473</v>
      </c>
      <c r="AS11" s="130">
        <v>45504</v>
      </c>
      <c r="AT11" s="130">
        <v>45535</v>
      </c>
      <c r="AU11" s="130">
        <v>45565</v>
      </c>
      <c r="AV11" s="130">
        <v>45596</v>
      </c>
      <c r="AW11" s="130">
        <v>45626</v>
      </c>
      <c r="AX11" s="593">
        <v>45657</v>
      </c>
      <c r="AY11" s="593">
        <v>45688</v>
      </c>
      <c r="AZ11" s="483">
        <v>45716</v>
      </c>
      <c r="BA11" s="483">
        <v>45744</v>
      </c>
      <c r="BB11" s="483">
        <v>45775</v>
      </c>
      <c r="BC11" s="483">
        <v>45808</v>
      </c>
      <c r="BD11" s="483">
        <v>45838</v>
      </c>
      <c r="BE11" s="483">
        <v>45868</v>
      </c>
      <c r="BF11" s="483">
        <v>45899</v>
      </c>
      <c r="BG11" s="483">
        <v>45930</v>
      </c>
      <c r="BH11" s="483">
        <v>45960</v>
      </c>
      <c r="BI11" s="483">
        <v>45991</v>
      </c>
      <c r="BJ11" s="483">
        <v>46021</v>
      </c>
      <c r="BK11" s="239" t="s">
        <v>729</v>
      </c>
    </row>
    <row r="12" spans="2:63" x14ac:dyDescent="0.25">
      <c r="B12" s="127" t="s">
        <v>338</v>
      </c>
      <c r="C12" s="131">
        <v>292544.96439153003</v>
      </c>
      <c r="D12" s="131">
        <v>290783.13842216996</v>
      </c>
      <c r="E12" s="131">
        <v>288462.65999868</v>
      </c>
      <c r="F12" s="131">
        <v>309027.24625559995</v>
      </c>
      <c r="G12" s="131">
        <v>319055.79250215995</v>
      </c>
      <c r="H12" s="131">
        <v>310051.93922234001</v>
      </c>
      <c r="I12" s="131">
        <v>314712.49476396997</v>
      </c>
      <c r="J12" s="131">
        <v>317244.53079727001</v>
      </c>
      <c r="K12" s="131">
        <v>298761.33730039001</v>
      </c>
      <c r="L12" s="131">
        <v>297925.34133451001</v>
      </c>
      <c r="M12" s="131">
        <v>371613.18802425999</v>
      </c>
      <c r="N12" s="131">
        <v>311447.67333125009</v>
      </c>
      <c r="O12" s="131">
        <v>327665.16001907003</v>
      </c>
      <c r="P12" s="131">
        <v>326417.89273162</v>
      </c>
      <c r="Q12" s="131">
        <v>340792.13209770003</v>
      </c>
      <c r="R12" s="131">
        <v>351468.51032778004</v>
      </c>
      <c r="S12" s="131">
        <v>364125.91686276003</v>
      </c>
      <c r="T12" s="131">
        <v>362489.92854182003</v>
      </c>
      <c r="U12" s="131">
        <v>366580.90761944</v>
      </c>
      <c r="V12" s="131">
        <v>373373.48858286004</v>
      </c>
      <c r="W12" s="131">
        <v>381658.1889222</v>
      </c>
      <c r="X12" s="131">
        <v>520692.02168017998</v>
      </c>
      <c r="Y12" s="131">
        <v>372845.01648347999</v>
      </c>
      <c r="Z12" s="131">
        <v>397297.10811787</v>
      </c>
      <c r="AA12" s="131">
        <v>385198.40251308004</v>
      </c>
      <c r="AB12" s="131">
        <v>560736.21978295001</v>
      </c>
      <c r="AC12" s="131">
        <v>301056.44016759004</v>
      </c>
      <c r="AD12" s="131">
        <v>392613.68415458</v>
      </c>
      <c r="AE12" s="131">
        <v>387459.57029672997</v>
      </c>
      <c r="AF12" s="131">
        <v>364080.58638851001</v>
      </c>
      <c r="AG12" s="131">
        <v>432015.40467513003</v>
      </c>
      <c r="AH12" s="131">
        <v>397338.4443053701</v>
      </c>
      <c r="AI12" s="131">
        <v>385490.30583709001</v>
      </c>
      <c r="AJ12" s="131">
        <v>294145.74455392989</v>
      </c>
      <c r="AK12" s="131">
        <v>274787.41199043993</v>
      </c>
      <c r="AL12" s="131">
        <v>352049.91813303006</v>
      </c>
      <c r="AM12" s="131">
        <v>313343.12828114</v>
      </c>
      <c r="AN12" s="131">
        <v>301768.05699259002</v>
      </c>
      <c r="AO12" s="131">
        <v>281861.78999999998</v>
      </c>
      <c r="AP12" s="131">
        <v>297276.93</v>
      </c>
      <c r="AQ12" s="131">
        <v>295559.84793952008</v>
      </c>
      <c r="AR12" s="131">
        <v>320726.51183685998</v>
      </c>
      <c r="AS12" s="131">
        <v>301424.76266915002</v>
      </c>
      <c r="AT12" s="131">
        <v>242388.50832313002</v>
      </c>
      <c r="AU12" s="131">
        <v>322629.31477280997</v>
      </c>
      <c r="AV12" s="131">
        <v>322923.97298463003</v>
      </c>
      <c r="AW12" s="131">
        <v>337202.54869196995</v>
      </c>
      <c r="AX12" s="131">
        <v>370632.69265828986</v>
      </c>
      <c r="AY12" s="131">
        <v>327165.44148539007</v>
      </c>
      <c r="AZ12" s="131">
        <v>331061.53739371011</v>
      </c>
      <c r="BA12" s="131">
        <v>372234.61529782001</v>
      </c>
      <c r="BB12" s="131">
        <v>373148.23932285002</v>
      </c>
      <c r="BC12" s="131">
        <v>358113.68609818013</v>
      </c>
      <c r="BD12" s="131">
        <v>291845.43386808003</v>
      </c>
      <c r="BE12" s="131">
        <v>316476.56</v>
      </c>
      <c r="BF12" s="131">
        <v>290064.6929668599</v>
      </c>
      <c r="BG12" s="131">
        <v>313527.04820258997</v>
      </c>
      <c r="BH12" s="131">
        <v>329733.94882762001</v>
      </c>
      <c r="BI12" s="131">
        <v>335105.79301601002</v>
      </c>
      <c r="BJ12" s="131">
        <v>353523.17511879007</v>
      </c>
      <c r="BK12" s="127" t="s">
        <v>806</v>
      </c>
    </row>
    <row r="13" spans="2:63" x14ac:dyDescent="0.25">
      <c r="B13" s="127" t="s">
        <v>339</v>
      </c>
      <c r="C13" s="131">
        <v>229651.51483765</v>
      </c>
      <c r="D13" s="131">
        <v>223189.83261426</v>
      </c>
      <c r="E13" s="131">
        <v>222639.44507391</v>
      </c>
      <c r="F13" s="131">
        <v>228729.56389421</v>
      </c>
      <c r="G13" s="131">
        <v>239042.69865122001</v>
      </c>
      <c r="H13" s="131">
        <v>237879.77133542002</v>
      </c>
      <c r="I13" s="131">
        <v>229378.25136318</v>
      </c>
      <c r="J13" s="131">
        <v>225742.13772395</v>
      </c>
      <c r="K13" s="131">
        <v>214609.22954465001</v>
      </c>
      <c r="L13" s="131">
        <v>210263.58448120998</v>
      </c>
      <c r="M13" s="131">
        <v>203635.44977904001</v>
      </c>
      <c r="N13" s="131">
        <v>202186.85697532</v>
      </c>
      <c r="O13" s="131">
        <v>189353.96714928999</v>
      </c>
      <c r="P13" s="131">
        <v>163490.13796473999</v>
      </c>
      <c r="Q13" s="131">
        <v>162464.73793666001</v>
      </c>
      <c r="R13" s="131">
        <v>149867.52830445001</v>
      </c>
      <c r="S13" s="131">
        <v>154958.41174510997</v>
      </c>
      <c r="T13" s="131">
        <v>157422.86503205998</v>
      </c>
      <c r="U13" s="131">
        <v>158757.90690851002</v>
      </c>
      <c r="V13" s="131">
        <v>157363.71815953002</v>
      </c>
      <c r="W13" s="131">
        <v>157592.61945891997</v>
      </c>
      <c r="X13" s="131">
        <v>173607.31672685</v>
      </c>
      <c r="Y13" s="131">
        <v>191475.94788429004</v>
      </c>
      <c r="Z13" s="131">
        <v>203374.73799410998</v>
      </c>
      <c r="AA13" s="131">
        <v>214396.78426367001</v>
      </c>
      <c r="AB13" s="131">
        <v>218476.70488591</v>
      </c>
      <c r="AC13" s="131">
        <v>221254.76809341001</v>
      </c>
      <c r="AD13" s="131">
        <v>224202.68649158999</v>
      </c>
      <c r="AE13" s="131">
        <v>253512.30822206</v>
      </c>
      <c r="AF13" s="131">
        <v>371091.60962454998</v>
      </c>
      <c r="AG13" s="131">
        <v>345021.84850704996</v>
      </c>
      <c r="AH13" s="131">
        <v>343597.56224597996</v>
      </c>
      <c r="AI13" s="131">
        <v>346944.17465144</v>
      </c>
      <c r="AJ13" s="131">
        <v>349531.73989004997</v>
      </c>
      <c r="AK13" s="131">
        <v>355941.09216482006</v>
      </c>
      <c r="AL13" s="131">
        <v>352386.91778040002</v>
      </c>
      <c r="AM13" s="131">
        <v>322560.06860266998</v>
      </c>
      <c r="AN13" s="131">
        <v>324591.05623621005</v>
      </c>
      <c r="AO13" s="131">
        <v>337006.7</v>
      </c>
      <c r="AP13" s="131">
        <v>339374.59</v>
      </c>
      <c r="AQ13" s="131">
        <v>370551.88781327003</v>
      </c>
      <c r="AR13" s="131">
        <v>329652.81177040003</v>
      </c>
      <c r="AS13" s="131">
        <v>402792.24785478006</v>
      </c>
      <c r="AT13" s="131">
        <v>452673.44476236997</v>
      </c>
      <c r="AU13" s="131">
        <v>507776.10323562002</v>
      </c>
      <c r="AV13" s="131">
        <v>487802.57791043998</v>
      </c>
      <c r="AW13" s="131">
        <v>509517.60522570001</v>
      </c>
      <c r="AX13" s="131">
        <v>540383.71641991998</v>
      </c>
      <c r="AY13" s="131">
        <v>537569.35263684008</v>
      </c>
      <c r="AZ13" s="131">
        <v>556101.24271591997</v>
      </c>
      <c r="BA13" s="131">
        <v>567451.05138373002</v>
      </c>
      <c r="BB13" s="131">
        <v>537687.54187734006</v>
      </c>
      <c r="BC13" s="131">
        <v>541670.47794366989</v>
      </c>
      <c r="BD13" s="131">
        <v>556799.16541686992</v>
      </c>
      <c r="BE13" s="131">
        <v>601388.62</v>
      </c>
      <c r="BF13" s="131">
        <v>637810.59176919004</v>
      </c>
      <c r="BG13" s="131">
        <v>701662.4052884602</v>
      </c>
      <c r="BH13" s="131">
        <v>709269.7671619301</v>
      </c>
      <c r="BI13" s="131">
        <v>730363.50490432011</v>
      </c>
      <c r="BJ13" s="131">
        <v>848463.99026691029</v>
      </c>
      <c r="BK13" s="127" t="s">
        <v>807</v>
      </c>
    </row>
    <row r="14" spans="2:63" x14ac:dyDescent="0.25">
      <c r="B14" s="127" t="s">
        <v>10</v>
      </c>
      <c r="C14" s="131">
        <v>432087.84116784995</v>
      </c>
      <c r="D14" s="131">
        <v>444056.93585571996</v>
      </c>
      <c r="E14" s="131">
        <v>454854.86749720003</v>
      </c>
      <c r="F14" s="131">
        <v>460199.67360052001</v>
      </c>
      <c r="G14" s="131">
        <v>466195.66556228005</v>
      </c>
      <c r="H14" s="131">
        <v>471719.23619634996</v>
      </c>
      <c r="I14" s="131">
        <v>483147.06186642998</v>
      </c>
      <c r="J14" s="131">
        <v>484646.44019721</v>
      </c>
      <c r="K14" s="131">
        <v>444790.86674033001</v>
      </c>
      <c r="L14" s="131">
        <v>503223.37574594002</v>
      </c>
      <c r="M14" s="131">
        <v>440418.10551788</v>
      </c>
      <c r="N14" s="131">
        <v>465195.16440367012</v>
      </c>
      <c r="O14" s="131">
        <v>479810.97565297998</v>
      </c>
      <c r="P14" s="131">
        <v>664029.68204568001</v>
      </c>
      <c r="Q14" s="131">
        <v>509377.34569474001</v>
      </c>
      <c r="R14" s="131">
        <v>517276.45622500998</v>
      </c>
      <c r="S14" s="131">
        <v>520324.97446597996</v>
      </c>
      <c r="T14" s="131">
        <v>526841.32131176</v>
      </c>
      <c r="U14" s="131">
        <v>551509.08099192008</v>
      </c>
      <c r="V14" s="131">
        <v>536329.54025849001</v>
      </c>
      <c r="W14" s="131">
        <v>509834.93750668003</v>
      </c>
      <c r="X14" s="131">
        <v>384658.97019690002</v>
      </c>
      <c r="Y14" s="131">
        <v>560555.38194320002</v>
      </c>
      <c r="Z14" s="131">
        <v>539020.38788918999</v>
      </c>
      <c r="AA14" s="131">
        <v>560140.39421056991</v>
      </c>
      <c r="AB14" s="131">
        <v>522967.97618489002</v>
      </c>
      <c r="AC14" s="131">
        <v>519054.73728408001</v>
      </c>
      <c r="AD14" s="131">
        <v>580993.40483831009</v>
      </c>
      <c r="AE14" s="131">
        <v>619571.9533440501</v>
      </c>
      <c r="AF14" s="131">
        <v>605461.35722731997</v>
      </c>
      <c r="AG14" s="131">
        <v>549935.94038934994</v>
      </c>
      <c r="AH14" s="131">
        <v>584863.70463837008</v>
      </c>
      <c r="AI14" s="131">
        <v>571762.30336026999</v>
      </c>
      <c r="AJ14" s="131">
        <v>588743.77607838006</v>
      </c>
      <c r="AK14" s="131">
        <v>598788.30821282009</v>
      </c>
      <c r="AL14" s="131">
        <v>587280.57538380998</v>
      </c>
      <c r="AM14" s="131">
        <v>610622.21643963002</v>
      </c>
      <c r="AN14" s="131">
        <v>626232.74844524998</v>
      </c>
      <c r="AO14" s="131">
        <v>628249.30000000005</v>
      </c>
      <c r="AP14" s="131">
        <v>671896.63</v>
      </c>
      <c r="AQ14" s="131">
        <v>649656.40461033001</v>
      </c>
      <c r="AR14" s="131">
        <v>639800.17102412996</v>
      </c>
      <c r="AS14" s="131">
        <v>667727.30033114005</v>
      </c>
      <c r="AT14" s="131">
        <v>659612.36177872994</v>
      </c>
      <c r="AU14" s="131">
        <v>674911.18324146001</v>
      </c>
      <c r="AV14" s="131">
        <v>696535.49940883997</v>
      </c>
      <c r="AW14" s="131">
        <v>757930.7957568001</v>
      </c>
      <c r="AX14" s="131">
        <v>761182.96911257005</v>
      </c>
      <c r="AY14" s="131">
        <v>732190.87711705</v>
      </c>
      <c r="AZ14" s="131">
        <v>755022.24467882002</v>
      </c>
      <c r="BA14" s="131">
        <v>724712.50630649005</v>
      </c>
      <c r="BB14" s="131">
        <v>702834.4931782902</v>
      </c>
      <c r="BC14" s="131">
        <v>712412.69181072002</v>
      </c>
      <c r="BD14" s="131">
        <v>691669.79338732024</v>
      </c>
      <c r="BE14" s="131">
        <v>697741.53</v>
      </c>
      <c r="BF14" s="131">
        <v>724741.94897150015</v>
      </c>
      <c r="BG14" s="131">
        <v>731902.87767566019</v>
      </c>
      <c r="BH14" s="131">
        <v>791768.2559903498</v>
      </c>
      <c r="BI14" s="131">
        <v>795116.5100037799</v>
      </c>
      <c r="BJ14" s="131">
        <v>797405.10761635995</v>
      </c>
      <c r="BK14" s="127" t="s">
        <v>808</v>
      </c>
    </row>
    <row r="15" spans="2:63" x14ac:dyDescent="0.25">
      <c r="B15" s="127" t="s">
        <v>340</v>
      </c>
      <c r="C15" s="131">
        <v>22201.056980919999</v>
      </c>
      <c r="D15" s="131">
        <v>22357.936737340002</v>
      </c>
      <c r="E15" s="131">
        <v>22529.304597099999</v>
      </c>
      <c r="F15" s="131">
        <v>22707.546591210001</v>
      </c>
      <c r="G15" s="131">
        <v>23022.59368265</v>
      </c>
      <c r="H15" s="131">
        <v>23162.319183539999</v>
      </c>
      <c r="I15" s="131">
        <v>23551.79671998</v>
      </c>
      <c r="J15" s="131">
        <v>23707.162551759997</v>
      </c>
      <c r="K15" s="131">
        <v>24021.41541098</v>
      </c>
      <c r="L15" s="131">
        <v>25041.798889319998</v>
      </c>
      <c r="M15" s="131">
        <v>25188.672991970001</v>
      </c>
      <c r="N15" s="131">
        <v>25370.402882980001</v>
      </c>
      <c r="O15" s="131">
        <v>25546.330025669999</v>
      </c>
      <c r="P15" s="131">
        <v>18476.812944330002</v>
      </c>
      <c r="Q15" s="131">
        <v>27842.01789915</v>
      </c>
      <c r="R15" s="131">
        <v>25699.251561869998</v>
      </c>
      <c r="S15" s="131">
        <v>25864.83434315</v>
      </c>
      <c r="T15" s="131">
        <v>27127.658170619998</v>
      </c>
      <c r="U15" s="131">
        <v>26417.13551548</v>
      </c>
      <c r="V15" s="131">
        <v>24268.976322360002</v>
      </c>
      <c r="W15" s="131">
        <v>24686.29360008</v>
      </c>
      <c r="X15" s="131">
        <v>24868.54497567</v>
      </c>
      <c r="Y15" s="131">
        <v>2695.7326305900001</v>
      </c>
      <c r="Z15" s="131">
        <v>2490.11856304</v>
      </c>
      <c r="AA15" s="131">
        <v>2483.3270183499999</v>
      </c>
      <c r="AB15" s="131">
        <v>2527.08994205</v>
      </c>
      <c r="AC15" s="131">
        <v>2266.6189158500001</v>
      </c>
      <c r="AD15" s="131">
        <v>2253.9381836900002</v>
      </c>
      <c r="AE15" s="131">
        <v>2315.3494492399996</v>
      </c>
      <c r="AF15" s="131">
        <v>2263.2285325399998</v>
      </c>
      <c r="AG15" s="131">
        <v>1130.2293050999999</v>
      </c>
      <c r="AH15" s="131">
        <v>1170.6250089800001</v>
      </c>
      <c r="AI15" s="131">
        <v>1105.0740682299997</v>
      </c>
      <c r="AJ15" s="131">
        <v>1440.76054729</v>
      </c>
      <c r="AK15" s="131">
        <v>1407.4664052600003</v>
      </c>
      <c r="AL15" s="131">
        <v>1627.2336587200002</v>
      </c>
      <c r="AM15" s="131">
        <v>5259.64754257</v>
      </c>
      <c r="AN15" s="131">
        <v>5266.3554878100003</v>
      </c>
      <c r="AO15" s="131">
        <v>5803.35</v>
      </c>
      <c r="AP15" s="131">
        <v>5804.88</v>
      </c>
      <c r="AQ15" s="131">
        <v>5882.81114376</v>
      </c>
      <c r="AR15" s="131">
        <v>6203.6982471199999</v>
      </c>
      <c r="AS15" s="131">
        <v>5928.0313483100008</v>
      </c>
      <c r="AT15" s="131">
        <v>5866.3716128299993</v>
      </c>
      <c r="AU15" s="131">
        <v>5980.0440148999996</v>
      </c>
      <c r="AV15" s="131">
        <v>5777.3094834899994</v>
      </c>
      <c r="AW15" s="131">
        <v>5954.2531257500004</v>
      </c>
      <c r="AX15" s="131">
        <v>12439.93849688</v>
      </c>
      <c r="AY15" s="131">
        <v>13113.457223849999</v>
      </c>
      <c r="AZ15" s="131">
        <v>13163.453770550001</v>
      </c>
      <c r="BA15" s="131">
        <v>16611.668491169999</v>
      </c>
      <c r="BB15" s="131">
        <v>19225.670671220003</v>
      </c>
      <c r="BC15" s="131">
        <v>22361.667167509997</v>
      </c>
      <c r="BD15" s="131">
        <v>23841.201461730001</v>
      </c>
      <c r="BE15" s="131">
        <v>22964.75</v>
      </c>
      <c r="BF15" s="131">
        <v>22511.028318579993</v>
      </c>
      <c r="BG15" s="131">
        <v>23334.928526379997</v>
      </c>
      <c r="BH15" s="131">
        <v>24003.785586770005</v>
      </c>
      <c r="BI15" s="131">
        <v>29782.606382420003</v>
      </c>
      <c r="BJ15" s="131">
        <v>32187.307936769997</v>
      </c>
      <c r="BK15" s="127" t="s">
        <v>809</v>
      </c>
    </row>
    <row r="16" spans="2:63" ht="27" x14ac:dyDescent="0.25">
      <c r="B16" s="128" t="s">
        <v>337</v>
      </c>
      <c r="C16" s="131">
        <v>1643.04397455</v>
      </c>
      <c r="D16" s="131">
        <v>1403.7571321800001</v>
      </c>
      <c r="E16" s="131">
        <v>1118.6829622</v>
      </c>
      <c r="F16" s="131">
        <v>1289.11647077</v>
      </c>
      <c r="G16" s="131">
        <v>1114.7338189000002</v>
      </c>
      <c r="H16" s="131">
        <v>1176.2958882200001</v>
      </c>
      <c r="I16" s="131">
        <v>1114.72447119</v>
      </c>
      <c r="J16" s="131">
        <v>1082.24220083</v>
      </c>
      <c r="K16" s="131">
        <v>1262.65041746</v>
      </c>
      <c r="L16" s="131">
        <v>1056.6325412399999</v>
      </c>
      <c r="M16" s="131">
        <v>1062.9250959799999</v>
      </c>
      <c r="N16" s="131">
        <v>1099.1675741600002</v>
      </c>
      <c r="O16" s="131">
        <v>1081.9041493699999</v>
      </c>
      <c r="P16" s="131">
        <v>1372.1929080799998</v>
      </c>
      <c r="Q16" s="131">
        <v>1328.3296561500001</v>
      </c>
      <c r="R16" s="131">
        <v>1338.4954302200001</v>
      </c>
      <c r="S16" s="131">
        <v>1319.6409310699999</v>
      </c>
      <c r="T16" s="131">
        <v>1833.5424801300001</v>
      </c>
      <c r="U16" s="131">
        <v>1342.5345257399999</v>
      </c>
      <c r="V16" s="131">
        <v>1016.37580412</v>
      </c>
      <c r="W16" s="131">
        <v>797.7707046700001</v>
      </c>
      <c r="X16" s="131">
        <v>487.48000055</v>
      </c>
      <c r="Y16" s="131">
        <v>876.12257201000011</v>
      </c>
      <c r="Z16" s="131">
        <v>595.74761507000005</v>
      </c>
      <c r="AA16" s="131">
        <v>658.40748230999998</v>
      </c>
      <c r="AB16" s="131">
        <v>499.09373449999998</v>
      </c>
      <c r="AC16" s="131">
        <v>1177.3885662800001</v>
      </c>
      <c r="AD16" s="131">
        <v>1143.6629227599999</v>
      </c>
      <c r="AE16" s="131">
        <v>1177.4473132799999</v>
      </c>
      <c r="AF16" s="131">
        <v>1181.7174874300001</v>
      </c>
      <c r="AG16" s="131">
        <v>1193.94924545</v>
      </c>
      <c r="AH16" s="131">
        <v>812.53644478000001</v>
      </c>
      <c r="AI16" s="131">
        <v>1206.0005075899999</v>
      </c>
      <c r="AJ16" s="131">
        <v>445.69621362999987</v>
      </c>
      <c r="AK16" s="131">
        <v>822.8386792199999</v>
      </c>
      <c r="AL16" s="131">
        <v>448.97411567999995</v>
      </c>
      <c r="AM16" s="131">
        <v>629.22333168</v>
      </c>
      <c r="AN16" s="131">
        <v>604.69011146000003</v>
      </c>
      <c r="AO16" s="131">
        <v>997.22</v>
      </c>
      <c r="AP16" s="131">
        <v>959.83</v>
      </c>
      <c r="AQ16" s="131">
        <v>1652.90875089</v>
      </c>
      <c r="AR16" s="131">
        <v>2064.5267549499999</v>
      </c>
      <c r="AS16" s="131">
        <v>2779.8316030100004</v>
      </c>
      <c r="AT16" s="131">
        <v>1994.7125448699999</v>
      </c>
      <c r="AU16" s="131">
        <v>2908.8729193000004</v>
      </c>
      <c r="AV16" s="131">
        <v>4019.1596645500003</v>
      </c>
      <c r="AW16" s="131">
        <v>4064.1455141700003</v>
      </c>
      <c r="AX16" s="131">
        <v>4946.0064364700002</v>
      </c>
      <c r="AY16" s="131">
        <v>1638.6041303699999</v>
      </c>
      <c r="AZ16" s="131">
        <v>1644.0444434400001</v>
      </c>
      <c r="BA16" s="131">
        <v>2575.1201131999997</v>
      </c>
      <c r="BB16" s="131">
        <v>1870.4814598799999</v>
      </c>
      <c r="BC16" s="131">
        <v>2374.5244277100005</v>
      </c>
      <c r="BD16" s="131">
        <v>2524.7281832599997</v>
      </c>
      <c r="BE16" s="131">
        <v>2752.41</v>
      </c>
      <c r="BF16" s="131">
        <v>1853.2167696199997</v>
      </c>
      <c r="BG16" s="131">
        <v>1879.0996858199996</v>
      </c>
      <c r="BH16" s="131">
        <v>1895.9085127099997</v>
      </c>
      <c r="BI16" s="131">
        <v>2416.16317729</v>
      </c>
      <c r="BJ16" s="131">
        <v>2477.9552873500002</v>
      </c>
      <c r="BK16" s="128" t="s">
        <v>810</v>
      </c>
    </row>
    <row r="17" spans="2:63" x14ac:dyDescent="0.25">
      <c r="B17" s="127" t="s">
        <v>341</v>
      </c>
      <c r="C17" s="131">
        <v>570675.30193646997</v>
      </c>
      <c r="D17" s="131">
        <v>576634.45022094995</v>
      </c>
      <c r="E17" s="131">
        <v>595411.19003269996</v>
      </c>
      <c r="F17" s="131">
        <v>603269.18724697002</v>
      </c>
      <c r="G17" s="131">
        <v>603341.57069601002</v>
      </c>
      <c r="H17" s="131">
        <v>599729.05340838002</v>
      </c>
      <c r="I17" s="131">
        <v>606912.27447573002</v>
      </c>
      <c r="J17" s="131">
        <v>616371.01557917008</v>
      </c>
      <c r="K17" s="131">
        <v>610281.66867863003</v>
      </c>
      <c r="L17" s="131">
        <v>596249.68263761001</v>
      </c>
      <c r="M17" s="131">
        <v>586321.08941820997</v>
      </c>
      <c r="N17" s="131">
        <v>598179.76555923</v>
      </c>
      <c r="O17" s="131">
        <v>588335.10326759994</v>
      </c>
      <c r="P17" s="131">
        <v>569034.25305581011</v>
      </c>
      <c r="Q17" s="131">
        <v>575602.62551099004</v>
      </c>
      <c r="R17" s="131">
        <v>559418.23232667008</v>
      </c>
      <c r="S17" s="131">
        <v>592471.57131926005</v>
      </c>
      <c r="T17" s="131">
        <v>605675.22636393993</v>
      </c>
      <c r="U17" s="131">
        <v>600248.05742201</v>
      </c>
      <c r="V17" s="131">
        <v>449145.90389228001</v>
      </c>
      <c r="W17" s="131">
        <v>406869.00964815001</v>
      </c>
      <c r="X17" s="131">
        <v>438904.37278215005</v>
      </c>
      <c r="Y17" s="131">
        <v>415375.77797482</v>
      </c>
      <c r="Z17" s="131">
        <v>382846.23880957003</v>
      </c>
      <c r="AA17" s="131">
        <v>428586.17092403997</v>
      </c>
      <c r="AB17" s="131">
        <v>322663.93845377001</v>
      </c>
      <c r="AC17" s="131">
        <v>433921.18466140004</v>
      </c>
      <c r="AD17" s="131">
        <v>482519.62969817</v>
      </c>
      <c r="AE17" s="131">
        <v>447457.67789285997</v>
      </c>
      <c r="AF17" s="131">
        <v>468381.56829532003</v>
      </c>
      <c r="AG17" s="131">
        <v>508745.68116489</v>
      </c>
      <c r="AH17" s="131">
        <v>562887.21824782004</v>
      </c>
      <c r="AI17" s="131">
        <v>568482.10670086998</v>
      </c>
      <c r="AJ17" s="131">
        <v>625450.50708599971</v>
      </c>
      <c r="AK17" s="131">
        <v>658396.98544018005</v>
      </c>
      <c r="AL17" s="131">
        <v>605570.81769711012</v>
      </c>
      <c r="AM17" s="131">
        <v>589825.58016521996</v>
      </c>
      <c r="AN17" s="131">
        <v>612393.85811758006</v>
      </c>
      <c r="AO17" s="131">
        <v>694390.8</v>
      </c>
      <c r="AP17" s="131">
        <v>617750.31000000006</v>
      </c>
      <c r="AQ17" s="131">
        <v>655392.24538123002</v>
      </c>
      <c r="AR17" s="131">
        <v>687793.83675706002</v>
      </c>
      <c r="AS17" s="131">
        <v>709489.31687630003</v>
      </c>
      <c r="AT17" s="131">
        <v>698899.23108384013</v>
      </c>
      <c r="AU17" s="131">
        <v>716998.65739537997</v>
      </c>
      <c r="AV17" s="131">
        <v>788635.42752269993</v>
      </c>
      <c r="AW17" s="131">
        <v>709288.90853658994</v>
      </c>
      <c r="AX17" s="131">
        <v>726695.27191644022</v>
      </c>
      <c r="AY17" s="131">
        <v>708801.29288010998</v>
      </c>
      <c r="AZ17" s="131">
        <v>774345.52714936994</v>
      </c>
      <c r="BA17" s="131">
        <v>682940.97445986001</v>
      </c>
      <c r="BB17" s="131">
        <v>670822.95972995984</v>
      </c>
      <c r="BC17" s="131">
        <v>784908.89626555005</v>
      </c>
      <c r="BD17" s="131">
        <v>766249.90480259026</v>
      </c>
      <c r="BE17" s="131">
        <v>777769.61</v>
      </c>
      <c r="BF17" s="131">
        <v>803008.31795648008</v>
      </c>
      <c r="BG17" s="131">
        <v>881358.28695802984</v>
      </c>
      <c r="BH17" s="131">
        <v>776923.73259426991</v>
      </c>
      <c r="BI17" s="131">
        <v>749287.0554873799</v>
      </c>
      <c r="BJ17" s="131">
        <v>858508.26850892976</v>
      </c>
      <c r="BK17" s="127" t="s">
        <v>811</v>
      </c>
    </row>
    <row r="18" spans="2:63" ht="27" x14ac:dyDescent="0.25">
      <c r="B18" s="129" t="s">
        <v>342</v>
      </c>
      <c r="C18" s="131">
        <v>1028865.23337115</v>
      </c>
      <c r="D18" s="131">
        <v>1021455.08908425</v>
      </c>
      <c r="E18" s="131">
        <v>1086038.91700384</v>
      </c>
      <c r="F18" s="131">
        <v>1112775.9349132499</v>
      </c>
      <c r="G18" s="131">
        <v>1107919.3208807399</v>
      </c>
      <c r="H18" s="131">
        <v>1144772.08902948</v>
      </c>
      <c r="I18" s="131">
        <v>1159438.1403041298</v>
      </c>
      <c r="J18" s="131">
        <v>1159256.0848795401</v>
      </c>
      <c r="K18" s="131">
        <v>1208810.2308588701</v>
      </c>
      <c r="L18" s="131">
        <v>1193367.6140105801</v>
      </c>
      <c r="M18" s="131">
        <v>1185278.3165071299</v>
      </c>
      <c r="N18" s="131">
        <v>1221745.1898511399</v>
      </c>
      <c r="O18" s="131">
        <v>1196595.6783622801</v>
      </c>
      <c r="P18" s="131">
        <v>1140093.9260031001</v>
      </c>
      <c r="Q18" s="131">
        <v>1151124.2352116299</v>
      </c>
      <c r="R18" s="131">
        <v>1247579.7628113402</v>
      </c>
      <c r="S18" s="131">
        <v>1141713.1744424701</v>
      </c>
      <c r="T18" s="131">
        <v>1157717.5108594699</v>
      </c>
      <c r="U18" s="131">
        <v>1145516.83158275</v>
      </c>
      <c r="V18" s="131">
        <v>1173406.2595294502</v>
      </c>
      <c r="W18" s="131">
        <v>1172010.3168510001</v>
      </c>
      <c r="X18" s="131">
        <v>1223420.1596550501</v>
      </c>
      <c r="Y18" s="131">
        <v>1312210.62562135</v>
      </c>
      <c r="Z18" s="131">
        <v>1006722.28223027</v>
      </c>
      <c r="AA18" s="131">
        <v>1035677.2971096099</v>
      </c>
      <c r="AB18" s="131">
        <v>986618.40214321995</v>
      </c>
      <c r="AC18" s="131">
        <v>1275296.4174192101</v>
      </c>
      <c r="AD18" s="131">
        <v>1133140.74747969</v>
      </c>
      <c r="AE18" s="131">
        <v>1164310.2536893</v>
      </c>
      <c r="AF18" s="131">
        <v>1258608.5259286999</v>
      </c>
      <c r="AG18" s="131">
        <v>1216456.4921170701</v>
      </c>
      <c r="AH18" s="131">
        <v>1229836.0750961502</v>
      </c>
      <c r="AI18" s="131">
        <v>1243180.6775404101</v>
      </c>
      <c r="AJ18" s="131">
        <v>1242659.5170452297</v>
      </c>
      <c r="AK18" s="131">
        <v>1232534.4122301002</v>
      </c>
      <c r="AL18" s="131">
        <v>1249349.27920993</v>
      </c>
      <c r="AM18" s="131">
        <v>1230045.1327797901</v>
      </c>
      <c r="AN18" s="131">
        <v>1291063.7859654997</v>
      </c>
      <c r="AO18" s="131">
        <v>1283310.1000000001</v>
      </c>
      <c r="AP18" s="131">
        <v>1265763.29</v>
      </c>
      <c r="AQ18" s="131">
        <v>1307287.6447624501</v>
      </c>
      <c r="AR18" s="131">
        <v>1295495.5786846499</v>
      </c>
      <c r="AS18" s="131">
        <v>1286429.11575946</v>
      </c>
      <c r="AT18" s="131">
        <v>1438976.0773459401</v>
      </c>
      <c r="AU18" s="131">
        <v>1474014.9149647499</v>
      </c>
      <c r="AV18" s="131">
        <v>1487396.66696806</v>
      </c>
      <c r="AW18" s="131">
        <v>1514179.16395658</v>
      </c>
      <c r="AX18" s="131">
        <v>1571575.5334761201</v>
      </c>
      <c r="AY18" s="131">
        <v>1545438.2976346696</v>
      </c>
      <c r="AZ18" s="131">
        <v>1561053.1595623798</v>
      </c>
      <c r="BA18" s="131">
        <v>1565713.93177481</v>
      </c>
      <c r="BB18" s="131">
        <v>1640608.6082955103</v>
      </c>
      <c r="BC18" s="131">
        <v>1559556.7364317502</v>
      </c>
      <c r="BD18" s="131">
        <v>1636093.2203815002</v>
      </c>
      <c r="BE18" s="131">
        <v>1639486.37</v>
      </c>
      <c r="BF18" s="131">
        <v>1587627.57954156</v>
      </c>
      <c r="BG18" s="131">
        <v>1668378.7852386301</v>
      </c>
      <c r="BH18" s="131">
        <v>1742139.9587520501</v>
      </c>
      <c r="BI18" s="131">
        <v>1704337.4012403898</v>
      </c>
      <c r="BJ18" s="131">
        <v>1775426.7341717298</v>
      </c>
      <c r="BK18" s="292" t="s">
        <v>812</v>
      </c>
    </row>
    <row r="19" spans="2:63" x14ac:dyDescent="0.25">
      <c r="B19" s="127" t="s">
        <v>11</v>
      </c>
      <c r="C19" s="131">
        <v>34949.856830930003</v>
      </c>
      <c r="D19" s="131">
        <v>33361.389004199998</v>
      </c>
      <c r="E19" s="131">
        <v>33418.967847389998</v>
      </c>
      <c r="F19" s="131">
        <v>40280.448099959998</v>
      </c>
      <c r="G19" s="131">
        <v>39328.969637900002</v>
      </c>
      <c r="H19" s="131">
        <v>46859.048723849999</v>
      </c>
      <c r="I19" s="131">
        <v>46436.109678690002</v>
      </c>
      <c r="J19" s="131">
        <v>47151.491773069996</v>
      </c>
      <c r="K19" s="131">
        <v>47475.570722969998</v>
      </c>
      <c r="L19" s="131">
        <v>46534.302572100001</v>
      </c>
      <c r="M19" s="131">
        <v>48131.011635589995</v>
      </c>
      <c r="N19" s="131">
        <v>83047.535125150011</v>
      </c>
      <c r="O19" s="131">
        <v>63575.741633220001</v>
      </c>
      <c r="P19" s="131">
        <v>57283.330821830001</v>
      </c>
      <c r="Q19" s="131">
        <v>66562.717184990004</v>
      </c>
      <c r="R19" s="131">
        <v>63661.468466220002</v>
      </c>
      <c r="S19" s="131">
        <v>69191.91146589999</v>
      </c>
      <c r="T19" s="131">
        <v>71584.722062380009</v>
      </c>
      <c r="U19" s="131">
        <v>78420.865415259992</v>
      </c>
      <c r="V19" s="131">
        <v>79845.686100169987</v>
      </c>
      <c r="W19" s="131">
        <v>69082.90320700001</v>
      </c>
      <c r="X19" s="131">
        <v>82069.531729320006</v>
      </c>
      <c r="Y19" s="131">
        <v>79173.243136039993</v>
      </c>
      <c r="Z19" s="131">
        <v>76565.266841570003</v>
      </c>
      <c r="AA19" s="131">
        <v>79142.519194199995</v>
      </c>
      <c r="AB19" s="131">
        <v>85863.640731949999</v>
      </c>
      <c r="AC19" s="131">
        <v>83050.378226100001</v>
      </c>
      <c r="AD19" s="131">
        <v>85581.025836479996</v>
      </c>
      <c r="AE19" s="131">
        <v>89873.512862800009</v>
      </c>
      <c r="AF19" s="131">
        <v>102679.43955774</v>
      </c>
      <c r="AG19" s="131">
        <v>102941.33796769999</v>
      </c>
      <c r="AH19" s="131">
        <v>103687.47103978998</v>
      </c>
      <c r="AI19" s="131">
        <v>102485.68846707977</v>
      </c>
      <c r="AJ19" s="131">
        <v>134208.49769387001</v>
      </c>
      <c r="AK19" s="131">
        <v>138835.23270079005</v>
      </c>
      <c r="AL19" s="131">
        <v>105513.65730073997</v>
      </c>
      <c r="AM19" s="131">
        <v>137741.91032088001</v>
      </c>
      <c r="AN19" s="131">
        <v>131055.41847600999</v>
      </c>
      <c r="AO19" s="131">
        <v>131968.39000000001</v>
      </c>
      <c r="AP19" s="131">
        <v>137111.85999999999</v>
      </c>
      <c r="AQ19" s="131">
        <v>378400.59107964998</v>
      </c>
      <c r="AR19" s="131">
        <v>399932.21326494002</v>
      </c>
      <c r="AS19" s="131">
        <v>404551.79110256</v>
      </c>
      <c r="AT19" s="131">
        <v>356450.40635657014</v>
      </c>
      <c r="AU19" s="131">
        <v>414311.38128376001</v>
      </c>
      <c r="AV19" s="131">
        <v>403004.64885818999</v>
      </c>
      <c r="AW19" s="131">
        <v>390505.42769737</v>
      </c>
      <c r="AX19" s="131">
        <v>392351.89457734005</v>
      </c>
      <c r="AY19" s="131">
        <v>395445.47199885006</v>
      </c>
      <c r="AZ19" s="131">
        <v>442527.43042520992</v>
      </c>
      <c r="BA19" s="131">
        <v>442375.20972332003</v>
      </c>
      <c r="BB19" s="131">
        <v>448126.30746200006</v>
      </c>
      <c r="BC19" s="131">
        <v>438307.40487689001</v>
      </c>
      <c r="BD19" s="131">
        <v>442175.68385472009</v>
      </c>
      <c r="BE19" s="131">
        <v>440627.36</v>
      </c>
      <c r="BF19" s="131">
        <v>445821.98962681001</v>
      </c>
      <c r="BG19" s="131">
        <v>444379.29876654997</v>
      </c>
      <c r="BH19" s="131">
        <v>422865.25714218005</v>
      </c>
      <c r="BI19" s="131">
        <v>444228.65225804999</v>
      </c>
      <c r="BJ19" s="131">
        <v>424010.01642713987</v>
      </c>
      <c r="BK19" s="127" t="s">
        <v>813</v>
      </c>
    </row>
    <row r="20" spans="2:63" x14ac:dyDescent="0.25">
      <c r="B20" s="127" t="s">
        <v>12</v>
      </c>
      <c r="C20" s="131">
        <v>75312.966366979992</v>
      </c>
      <c r="D20" s="131">
        <v>72174.344879490003</v>
      </c>
      <c r="E20" s="131">
        <v>73033.58227852</v>
      </c>
      <c r="F20" s="131">
        <v>74876.446384549999</v>
      </c>
      <c r="G20" s="131">
        <v>66440.206743980001</v>
      </c>
      <c r="H20" s="131">
        <v>63809.610500949995</v>
      </c>
      <c r="I20" s="131">
        <v>70413.563279669994</v>
      </c>
      <c r="J20" s="131">
        <v>69314.412365179989</v>
      </c>
      <c r="K20" s="131">
        <v>67366.017428320003</v>
      </c>
      <c r="L20" s="131">
        <v>70738.93683146</v>
      </c>
      <c r="M20" s="131">
        <v>66044.853072040001</v>
      </c>
      <c r="N20" s="131">
        <v>68223.903462190006</v>
      </c>
      <c r="O20" s="131">
        <v>68732.736556620002</v>
      </c>
      <c r="P20" s="131">
        <v>60161.046459059995</v>
      </c>
      <c r="Q20" s="131">
        <v>61749.840815069998</v>
      </c>
      <c r="R20" s="131">
        <v>60042.741874019994</v>
      </c>
      <c r="S20" s="131">
        <v>58213.796202940001</v>
      </c>
      <c r="T20" s="131">
        <v>58941.06044293</v>
      </c>
      <c r="U20" s="131">
        <v>58822.996056489996</v>
      </c>
      <c r="V20" s="131">
        <v>61848.403140749993</v>
      </c>
      <c r="W20" s="131">
        <v>83518.582403780005</v>
      </c>
      <c r="X20" s="131">
        <v>74047.229235449995</v>
      </c>
      <c r="Y20" s="131">
        <v>73293.849530199979</v>
      </c>
      <c r="Z20" s="131">
        <v>58136.090279429998</v>
      </c>
      <c r="AA20" s="131">
        <v>72466.687457929991</v>
      </c>
      <c r="AB20" s="131">
        <v>54439.286882300003</v>
      </c>
      <c r="AC20" s="131">
        <v>54336.316365190003</v>
      </c>
      <c r="AD20" s="131">
        <v>54525.494174860003</v>
      </c>
      <c r="AE20" s="131">
        <v>58424.511157779998</v>
      </c>
      <c r="AF20" s="131">
        <v>65652.867961509997</v>
      </c>
      <c r="AG20" s="131">
        <v>71616.363727889999</v>
      </c>
      <c r="AH20" s="131">
        <v>72044.568821330002</v>
      </c>
      <c r="AI20" s="131">
        <v>71580.152224370016</v>
      </c>
      <c r="AJ20" s="131">
        <v>71267.518986690004</v>
      </c>
      <c r="AK20" s="131">
        <v>57411.190476869997</v>
      </c>
      <c r="AL20" s="131">
        <v>72730.387851699998</v>
      </c>
      <c r="AM20" s="131">
        <v>70936.059541089999</v>
      </c>
      <c r="AN20" s="131">
        <v>69875.817144389977</v>
      </c>
      <c r="AO20" s="131">
        <v>69207.92</v>
      </c>
      <c r="AP20" s="131">
        <v>69071.59</v>
      </c>
      <c r="AQ20" s="131">
        <v>74044.629110330003</v>
      </c>
      <c r="AR20" s="131">
        <v>72725.889394669997</v>
      </c>
      <c r="AS20" s="131">
        <v>74045.957978679988</v>
      </c>
      <c r="AT20" s="131">
        <v>79895.980724700014</v>
      </c>
      <c r="AU20" s="131">
        <v>80860.451973399991</v>
      </c>
      <c r="AV20" s="131">
        <v>78612.486233300006</v>
      </c>
      <c r="AW20" s="131">
        <v>78721.800604169999</v>
      </c>
      <c r="AX20" s="131">
        <v>79373.772542470004</v>
      </c>
      <c r="AY20" s="131">
        <v>79504.71964760001</v>
      </c>
      <c r="AZ20" s="131">
        <v>87177.182683010004</v>
      </c>
      <c r="BA20" s="131">
        <v>78219.936290380007</v>
      </c>
      <c r="BB20" s="131">
        <v>78135.42747010001</v>
      </c>
      <c r="BC20" s="131">
        <v>78246.73203644999</v>
      </c>
      <c r="BD20" s="131">
        <v>78984.625444099991</v>
      </c>
      <c r="BE20" s="131">
        <v>78594.53</v>
      </c>
      <c r="BF20" s="131">
        <v>76913.316022130006</v>
      </c>
      <c r="BG20" s="131">
        <v>77430.459975360005</v>
      </c>
      <c r="BH20" s="131">
        <v>76215.876390910009</v>
      </c>
      <c r="BI20" s="131">
        <v>78103.973581800004</v>
      </c>
      <c r="BJ20" s="131">
        <v>78613.355871569991</v>
      </c>
      <c r="BK20" s="127" t="s">
        <v>814</v>
      </c>
    </row>
    <row r="21" spans="2:63" x14ac:dyDescent="0.25">
      <c r="B21" s="127" t="s">
        <v>13</v>
      </c>
      <c r="C21" s="131">
        <v>211488.2045931</v>
      </c>
      <c r="D21" s="131">
        <v>206420.33832929001</v>
      </c>
      <c r="E21" s="131">
        <v>212780.09507995998</v>
      </c>
      <c r="F21" s="131">
        <v>203788.91886691001</v>
      </c>
      <c r="G21" s="131">
        <v>196182.67098582</v>
      </c>
      <c r="H21" s="131">
        <v>191310.42136163</v>
      </c>
      <c r="I21" s="131">
        <v>195411.47262345001</v>
      </c>
      <c r="J21" s="131">
        <v>196312.22120710998</v>
      </c>
      <c r="K21" s="131">
        <v>190173.52434514</v>
      </c>
      <c r="L21" s="131">
        <v>194832.83680445998</v>
      </c>
      <c r="M21" s="131">
        <v>181234.22565559999</v>
      </c>
      <c r="N21" s="131">
        <v>172781.46340479</v>
      </c>
      <c r="O21" s="131">
        <v>168195.40854397</v>
      </c>
      <c r="P21" s="131">
        <v>163535.40153070999</v>
      </c>
      <c r="Q21" s="131">
        <v>159619.68042538001</v>
      </c>
      <c r="R21" s="131">
        <v>146957.87110864001</v>
      </c>
      <c r="S21" s="131">
        <v>180374.15312282002</v>
      </c>
      <c r="T21" s="131">
        <v>171913.87297334999</v>
      </c>
      <c r="U21" s="131">
        <v>170206.88677774</v>
      </c>
      <c r="V21" s="131">
        <v>208768.43932923005</v>
      </c>
      <c r="W21" s="131">
        <v>200557.58293661001</v>
      </c>
      <c r="X21" s="131">
        <v>210423.72040117002</v>
      </c>
      <c r="Y21" s="131">
        <v>209675.82516046998</v>
      </c>
      <c r="Z21" s="131">
        <v>185867.9767263</v>
      </c>
      <c r="AA21" s="131">
        <v>188868.58441598</v>
      </c>
      <c r="AB21" s="131">
        <v>182277.17771078</v>
      </c>
      <c r="AC21" s="131">
        <v>207776.88044866</v>
      </c>
      <c r="AD21" s="131">
        <v>197166.98595463001</v>
      </c>
      <c r="AE21" s="131">
        <v>213256.59172620001</v>
      </c>
      <c r="AF21" s="131">
        <v>266863.05186598003</v>
      </c>
      <c r="AG21" s="131">
        <v>264312.07336740999</v>
      </c>
      <c r="AH21" s="131">
        <v>263849.50880077999</v>
      </c>
      <c r="AI21" s="131">
        <v>260947.51143236004</v>
      </c>
      <c r="AJ21" s="131">
        <v>266210.85042169999</v>
      </c>
      <c r="AK21" s="131">
        <v>406987.38955684006</v>
      </c>
      <c r="AL21" s="131">
        <v>169825.91295329997</v>
      </c>
      <c r="AM21" s="131">
        <v>399791.97997379</v>
      </c>
      <c r="AN21" s="131">
        <v>393638.45493073005</v>
      </c>
      <c r="AO21" s="131">
        <v>399623.91</v>
      </c>
      <c r="AP21" s="131">
        <v>413218.55</v>
      </c>
      <c r="AQ21" s="131">
        <v>169052.82489009001</v>
      </c>
      <c r="AR21" s="131">
        <v>163982.28416989002</v>
      </c>
      <c r="AS21" s="131">
        <v>179642.15416748999</v>
      </c>
      <c r="AT21" s="131">
        <v>184012.98572628997</v>
      </c>
      <c r="AU21" s="131">
        <v>187185.3017641</v>
      </c>
      <c r="AV21" s="131">
        <v>188913.01139601998</v>
      </c>
      <c r="AW21" s="131">
        <v>202771.80331342001</v>
      </c>
      <c r="AX21" s="131">
        <v>235029.69494848998</v>
      </c>
      <c r="AY21" s="131">
        <v>230003.20608855004</v>
      </c>
      <c r="AZ21" s="131">
        <v>230995.06690265998</v>
      </c>
      <c r="BA21" s="131">
        <v>238192.86301018999</v>
      </c>
      <c r="BB21" s="131">
        <v>147010.97058102002</v>
      </c>
      <c r="BC21" s="131">
        <v>146148.75990954001</v>
      </c>
      <c r="BD21" s="131">
        <v>137840.09787164</v>
      </c>
      <c r="BE21" s="131">
        <v>114354.74</v>
      </c>
      <c r="BF21" s="131">
        <v>120155.29177635</v>
      </c>
      <c r="BG21" s="131">
        <v>130722.30151509999</v>
      </c>
      <c r="BH21" s="131">
        <v>138748.81564337001</v>
      </c>
      <c r="BI21" s="131">
        <v>143719.74527886996</v>
      </c>
      <c r="BJ21" s="131">
        <v>137671.94791022001</v>
      </c>
      <c r="BK21" s="127" t="s">
        <v>1142</v>
      </c>
    </row>
    <row r="22" spans="2:63" x14ac:dyDescent="0.25">
      <c r="B22" s="127" t="s">
        <v>14</v>
      </c>
      <c r="C22" s="131">
        <v>86180.22349460001</v>
      </c>
      <c r="D22" s="131">
        <v>63773.269497430003</v>
      </c>
      <c r="E22" s="131">
        <v>77872.180148159998</v>
      </c>
      <c r="F22" s="131">
        <v>96769.97362407</v>
      </c>
      <c r="G22" s="131">
        <v>97109.520370979997</v>
      </c>
      <c r="H22" s="131">
        <v>97788.268246809996</v>
      </c>
      <c r="I22" s="131">
        <v>103685.97462834</v>
      </c>
      <c r="J22" s="131">
        <v>101683.55163475999</v>
      </c>
      <c r="K22" s="131">
        <v>91027.399808219998</v>
      </c>
      <c r="L22" s="131">
        <v>96177.758829700004</v>
      </c>
      <c r="M22" s="131">
        <v>108466.17923788</v>
      </c>
      <c r="N22" s="131">
        <v>105946.09370112</v>
      </c>
      <c r="O22" s="131">
        <v>114636.82775734</v>
      </c>
      <c r="P22" s="131">
        <v>125561.30923632001</v>
      </c>
      <c r="Q22" s="131">
        <v>113019.89487728999</v>
      </c>
      <c r="R22" s="131">
        <v>78370.894284919996</v>
      </c>
      <c r="S22" s="131">
        <v>109873.23725067</v>
      </c>
      <c r="T22" s="131">
        <v>98139.047578030004</v>
      </c>
      <c r="U22" s="131">
        <v>118600.08235827001</v>
      </c>
      <c r="V22" s="131">
        <v>102662.68776257998</v>
      </c>
      <c r="W22" s="131">
        <v>100259.16946370002</v>
      </c>
      <c r="X22" s="131">
        <v>126058.48363255001</v>
      </c>
      <c r="Y22" s="131">
        <v>99110.728954450009</v>
      </c>
      <c r="Z22" s="131">
        <v>95113.395043910001</v>
      </c>
      <c r="AA22" s="131">
        <v>91006.536136640003</v>
      </c>
      <c r="AB22" s="131">
        <v>99683.679948639998</v>
      </c>
      <c r="AC22" s="131">
        <v>87962.577684179996</v>
      </c>
      <c r="AD22" s="131">
        <v>83731.655904899992</v>
      </c>
      <c r="AE22" s="131">
        <v>103405.57684389</v>
      </c>
      <c r="AF22" s="131">
        <v>103244.7487983</v>
      </c>
      <c r="AG22" s="131">
        <v>120390.0563442</v>
      </c>
      <c r="AH22" s="131">
        <v>111993.13722633998</v>
      </c>
      <c r="AI22" s="131">
        <v>115979.49355874999</v>
      </c>
      <c r="AJ22" s="131">
        <v>104000.60731137</v>
      </c>
      <c r="AK22" s="131">
        <v>112455.66850913998</v>
      </c>
      <c r="AL22" s="131">
        <v>100446.50158864999</v>
      </c>
      <c r="AM22" s="131">
        <v>104483.98706278999</v>
      </c>
      <c r="AN22" s="131">
        <v>121083.26627331003</v>
      </c>
      <c r="AO22" s="131">
        <v>103543.55</v>
      </c>
      <c r="AP22" s="131">
        <v>99483.199999999997</v>
      </c>
      <c r="AQ22" s="131">
        <v>129572.24360330999</v>
      </c>
      <c r="AR22" s="131">
        <v>130085.96581039</v>
      </c>
      <c r="AS22" s="131">
        <v>109992.29198303999</v>
      </c>
      <c r="AT22" s="131">
        <v>121780.55065529</v>
      </c>
      <c r="AU22" s="131">
        <v>125371.72040743</v>
      </c>
      <c r="AV22" s="131">
        <v>110518.42358813001</v>
      </c>
      <c r="AW22" s="131">
        <v>114275.16530619</v>
      </c>
      <c r="AX22" s="131">
        <v>124224.6247039</v>
      </c>
      <c r="AY22" s="131">
        <v>154938.38130543</v>
      </c>
      <c r="AZ22" s="131">
        <v>125034.62267871998</v>
      </c>
      <c r="BA22" s="131">
        <v>117473.95143703</v>
      </c>
      <c r="BB22" s="131">
        <v>117033.63438444001</v>
      </c>
      <c r="BC22" s="131">
        <v>111186.56119821001</v>
      </c>
      <c r="BD22" s="131">
        <v>122045.83966369998</v>
      </c>
      <c r="BE22" s="131">
        <v>114712.58</v>
      </c>
      <c r="BF22" s="131">
        <v>113016.15247138</v>
      </c>
      <c r="BG22" s="131">
        <v>125696.46414616999</v>
      </c>
      <c r="BH22" s="131">
        <v>126761.1068272</v>
      </c>
      <c r="BI22" s="131">
        <v>133497.99164384996</v>
      </c>
      <c r="BJ22" s="131">
        <v>134173.56758156003</v>
      </c>
      <c r="BK22" s="127" t="s">
        <v>1143</v>
      </c>
    </row>
    <row r="23" spans="2:63" x14ac:dyDescent="0.25">
      <c r="B23" s="127" t="s">
        <v>15</v>
      </c>
      <c r="C23" s="131">
        <v>10265.45407706</v>
      </c>
      <c r="D23" s="131">
        <v>10302.40081843</v>
      </c>
      <c r="E23" s="131">
        <v>9901.3694840099997</v>
      </c>
      <c r="F23" s="131">
        <v>10090.585929809999</v>
      </c>
      <c r="G23" s="131">
        <v>10492.936877979999</v>
      </c>
      <c r="H23" s="131">
        <v>10340.043416629998</v>
      </c>
      <c r="I23" s="131">
        <v>9928.3787142099991</v>
      </c>
      <c r="J23" s="131">
        <v>9917.087260440001</v>
      </c>
      <c r="K23" s="131">
        <v>10223.030113459999</v>
      </c>
      <c r="L23" s="131">
        <v>8795.0764587800004</v>
      </c>
      <c r="M23" s="131">
        <v>12373.291081290001</v>
      </c>
      <c r="N23" s="131">
        <v>11689.831561120001</v>
      </c>
      <c r="O23" s="131">
        <v>15971.045044040002</v>
      </c>
      <c r="P23" s="131">
        <v>11829.05825002</v>
      </c>
      <c r="Q23" s="131">
        <v>15327.560614600001</v>
      </c>
      <c r="R23" s="131">
        <v>15539.72230772</v>
      </c>
      <c r="S23" s="131">
        <v>15498.82936399</v>
      </c>
      <c r="T23" s="131">
        <v>15288.793494989999</v>
      </c>
      <c r="U23" s="131">
        <v>15368.58832415</v>
      </c>
      <c r="V23" s="131">
        <v>15387.348463820004</v>
      </c>
      <c r="W23" s="131">
        <v>13663.924387640001</v>
      </c>
      <c r="X23" s="131">
        <v>24759.020337549999</v>
      </c>
      <c r="Y23" s="131">
        <v>21196.429219560003</v>
      </c>
      <c r="Z23" s="131">
        <v>28008.408301220003</v>
      </c>
      <c r="AA23" s="131">
        <v>28232.214391990001</v>
      </c>
      <c r="AB23" s="131">
        <v>28407.789989299999</v>
      </c>
      <c r="AC23" s="131">
        <v>28670.25092952</v>
      </c>
      <c r="AD23" s="131">
        <v>29006.89105418</v>
      </c>
      <c r="AE23" s="131">
        <v>29809.930935820001</v>
      </c>
      <c r="AF23" s="131">
        <v>31957.90973281</v>
      </c>
      <c r="AG23" s="131">
        <v>30903.391510319998</v>
      </c>
      <c r="AH23" s="131">
        <v>39442.801117480005</v>
      </c>
      <c r="AI23" s="131">
        <v>40291.148165539998</v>
      </c>
      <c r="AJ23" s="131">
        <v>40634.665991919996</v>
      </c>
      <c r="AK23" s="131">
        <v>47714.715213120006</v>
      </c>
      <c r="AL23" s="131">
        <v>45193.103870730003</v>
      </c>
      <c r="AM23" s="131">
        <v>46336.174025550004</v>
      </c>
      <c r="AN23" s="131">
        <v>47533.998549469994</v>
      </c>
      <c r="AO23" s="131">
        <v>73497.8</v>
      </c>
      <c r="AP23" s="131">
        <v>74341.919999999998</v>
      </c>
      <c r="AQ23" s="131">
        <v>81839.046355380007</v>
      </c>
      <c r="AR23" s="131">
        <v>83561.842510310002</v>
      </c>
      <c r="AS23" s="131">
        <v>122786.62614694001</v>
      </c>
      <c r="AT23" s="131">
        <v>126263.87579850001</v>
      </c>
      <c r="AU23" s="131">
        <v>161728.26620884001</v>
      </c>
      <c r="AV23" s="131">
        <v>162242.59445445001</v>
      </c>
      <c r="AW23" s="131">
        <v>164074.2255801</v>
      </c>
      <c r="AX23" s="131">
        <v>163986.37354522001</v>
      </c>
      <c r="AY23" s="131">
        <v>164444.05597866999</v>
      </c>
      <c r="AZ23" s="131">
        <v>165206.99113796002</v>
      </c>
      <c r="BA23" s="131">
        <v>50181.85835902</v>
      </c>
      <c r="BB23" s="131">
        <v>59915.030763570008</v>
      </c>
      <c r="BC23" s="131">
        <v>60860.98969557001</v>
      </c>
      <c r="BD23" s="131">
        <v>61068.270428809999</v>
      </c>
      <c r="BE23" s="131">
        <v>30853</v>
      </c>
      <c r="BF23" s="131">
        <v>31101.76065552</v>
      </c>
      <c r="BG23" s="131">
        <v>21650.265736199999</v>
      </c>
      <c r="BH23" s="131">
        <v>25646.852733720003</v>
      </c>
      <c r="BI23" s="131">
        <v>25853.177420749998</v>
      </c>
      <c r="BJ23" s="131">
        <v>26827.270903500001</v>
      </c>
      <c r="BK23" s="127" t="s">
        <v>1144</v>
      </c>
    </row>
    <row r="24" spans="2:63" x14ac:dyDescent="0.25">
      <c r="B24" s="127" t="s">
        <v>16</v>
      </c>
      <c r="C24" s="131">
        <v>46382.284368370005</v>
      </c>
      <c r="D24" s="131">
        <v>45852.357466580004</v>
      </c>
      <c r="E24" s="131">
        <v>31451.888617230001</v>
      </c>
      <c r="F24" s="131">
        <v>34849.823922750002</v>
      </c>
      <c r="G24" s="131">
        <v>34586.147149230004</v>
      </c>
      <c r="H24" s="131">
        <v>40234.86102669</v>
      </c>
      <c r="I24" s="131">
        <v>42486.454495040001</v>
      </c>
      <c r="J24" s="131">
        <v>40425.520294019996</v>
      </c>
      <c r="K24" s="131">
        <v>45904.432952319999</v>
      </c>
      <c r="L24" s="131">
        <v>43663.846390230006</v>
      </c>
      <c r="M24" s="131">
        <v>42693.31188062</v>
      </c>
      <c r="N24" s="131">
        <v>55165.652107850008</v>
      </c>
      <c r="O24" s="131">
        <v>34494.608440550001</v>
      </c>
      <c r="P24" s="131">
        <v>34924.128595300004</v>
      </c>
      <c r="Q24" s="131">
        <v>38981.031105260001</v>
      </c>
      <c r="R24" s="131">
        <v>52831.557788350001</v>
      </c>
      <c r="S24" s="131">
        <v>44710.392903300002</v>
      </c>
      <c r="T24" s="131">
        <v>44143.014962040004</v>
      </c>
      <c r="U24" s="131">
        <v>47449.796035389998</v>
      </c>
      <c r="V24" s="131">
        <v>47972.099511600005</v>
      </c>
      <c r="W24" s="131">
        <v>58534.832495270006</v>
      </c>
      <c r="X24" s="131">
        <v>49314.597265129996</v>
      </c>
      <c r="Y24" s="131">
        <v>25677.081939060001</v>
      </c>
      <c r="Z24" s="131">
        <v>43669.676206839998</v>
      </c>
      <c r="AA24" s="131">
        <v>42606.494914169998</v>
      </c>
      <c r="AB24" s="131">
        <v>100412.51393811</v>
      </c>
      <c r="AC24" s="131">
        <v>34113.271737110001</v>
      </c>
      <c r="AD24" s="131">
        <v>35134.616154939999</v>
      </c>
      <c r="AE24" s="131">
        <v>38950.401711860002</v>
      </c>
      <c r="AF24" s="131">
        <v>40613.452333289999</v>
      </c>
      <c r="AG24" s="131">
        <v>37921.248614759999</v>
      </c>
      <c r="AH24" s="131">
        <v>37091.517096099997</v>
      </c>
      <c r="AI24" s="131">
        <v>47070.889432980002</v>
      </c>
      <c r="AJ24" s="131">
        <v>40521.292468929991</v>
      </c>
      <c r="AK24" s="131">
        <v>23417.518687590004</v>
      </c>
      <c r="AL24" s="131">
        <v>30267.337300819992</v>
      </c>
      <c r="AM24" s="131">
        <v>27583.598229029998</v>
      </c>
      <c r="AN24" s="131">
        <v>27904.410913599997</v>
      </c>
      <c r="AO24" s="131">
        <v>29453.41</v>
      </c>
      <c r="AP24" s="131">
        <v>29110.18</v>
      </c>
      <c r="AQ24" s="131">
        <v>29494.027868869998</v>
      </c>
      <c r="AR24" s="131">
        <v>53144.220028030002</v>
      </c>
      <c r="AS24" s="131">
        <v>29704.463124509999</v>
      </c>
      <c r="AT24" s="131">
        <v>34796.809501439995</v>
      </c>
      <c r="AU24" s="131">
        <v>30441.48355967</v>
      </c>
      <c r="AV24" s="131">
        <v>32274.246483840001</v>
      </c>
      <c r="AW24" s="131">
        <v>30316.56140336</v>
      </c>
      <c r="AX24" s="131">
        <v>30290.067743240004</v>
      </c>
      <c r="AY24" s="131">
        <v>19818.814007010002</v>
      </c>
      <c r="AZ24" s="131">
        <v>21045.944626870001</v>
      </c>
      <c r="BA24" s="131">
        <v>21381.858255750001</v>
      </c>
      <c r="BB24" s="131">
        <v>19698.085259830001</v>
      </c>
      <c r="BC24" s="131">
        <v>34881.636190630001</v>
      </c>
      <c r="BD24" s="131">
        <v>34946.16677797</v>
      </c>
      <c r="BE24" s="131">
        <v>20686.96</v>
      </c>
      <c r="BF24" s="131">
        <v>19138.408185339998</v>
      </c>
      <c r="BG24" s="131">
        <v>20097.705496980001</v>
      </c>
      <c r="BH24" s="131">
        <v>18199.499611440002</v>
      </c>
      <c r="BI24" s="131">
        <v>16522.05220677</v>
      </c>
      <c r="BJ24" s="131">
        <v>38930.613156059997</v>
      </c>
      <c r="BK24" s="127" t="s">
        <v>1145</v>
      </c>
    </row>
    <row r="25" spans="2:63" x14ac:dyDescent="0.25">
      <c r="B25" s="127" t="s">
        <v>17</v>
      </c>
      <c r="C25" s="131">
        <v>38713.100645710001</v>
      </c>
      <c r="D25" s="131">
        <v>40227.001975760002</v>
      </c>
      <c r="E25" s="131">
        <v>41194.712488489997</v>
      </c>
      <c r="F25" s="131">
        <v>30242.10857095</v>
      </c>
      <c r="G25" s="131">
        <v>17445.993817540002</v>
      </c>
      <c r="H25" s="131">
        <v>14204.754379260001</v>
      </c>
      <c r="I25" s="131">
        <v>37035.714540709996</v>
      </c>
      <c r="J25" s="131">
        <v>38347.264593790002</v>
      </c>
      <c r="K25" s="131">
        <v>39018.198993739999</v>
      </c>
      <c r="L25" s="131">
        <v>39099.594522339998</v>
      </c>
      <c r="M25" s="131">
        <v>38284.702127480006</v>
      </c>
      <c r="N25" s="131">
        <v>35038.424423310003</v>
      </c>
      <c r="O25" s="131">
        <v>36466.104661910002</v>
      </c>
      <c r="P25" s="131">
        <v>36488.722283859999</v>
      </c>
      <c r="Q25" s="131">
        <v>32405.61031779</v>
      </c>
      <c r="R25" s="131">
        <v>32682.674724159999</v>
      </c>
      <c r="S25" s="131">
        <v>32994.811180609999</v>
      </c>
      <c r="T25" s="131">
        <v>42533.410323919998</v>
      </c>
      <c r="U25" s="131">
        <v>43104.957734919997</v>
      </c>
      <c r="V25" s="131">
        <v>44729.032418649993</v>
      </c>
      <c r="W25" s="131">
        <v>107228.14026635999</v>
      </c>
      <c r="X25" s="131">
        <v>110323.04922041</v>
      </c>
      <c r="Y25" s="131">
        <v>113521.58637218003</v>
      </c>
      <c r="Z25" s="131">
        <v>112885.25025317</v>
      </c>
      <c r="AA25" s="131">
        <v>112621.23120542</v>
      </c>
      <c r="AB25" s="131">
        <v>109522.64058301</v>
      </c>
      <c r="AC25" s="131">
        <v>109294.64254513</v>
      </c>
      <c r="AD25" s="131">
        <v>112637.99311364999</v>
      </c>
      <c r="AE25" s="131">
        <v>112297.30276109</v>
      </c>
      <c r="AF25" s="131">
        <v>113148.91316631</v>
      </c>
      <c r="AG25" s="131">
        <v>122143.53174764999</v>
      </c>
      <c r="AH25" s="131">
        <v>120702.62002147999</v>
      </c>
      <c r="AI25" s="131">
        <v>131643.36316005001</v>
      </c>
      <c r="AJ25" s="131">
        <v>242673.14098300002</v>
      </c>
      <c r="AK25" s="131">
        <v>252244.61784234003</v>
      </c>
      <c r="AL25" s="131">
        <v>256389.54818441</v>
      </c>
      <c r="AM25" s="131">
        <v>251233.57366722001</v>
      </c>
      <c r="AN25" s="131">
        <v>248699.09843244997</v>
      </c>
      <c r="AO25" s="131">
        <v>286526.32</v>
      </c>
      <c r="AP25" s="131">
        <v>340458.51</v>
      </c>
      <c r="AQ25" s="131">
        <v>291095.96458323003</v>
      </c>
      <c r="AR25" s="131">
        <v>301622.35597196</v>
      </c>
      <c r="AS25" s="131">
        <v>332580.08386481</v>
      </c>
      <c r="AT25" s="131">
        <v>342894.25188546005</v>
      </c>
      <c r="AU25" s="131">
        <v>348096.96744991996</v>
      </c>
      <c r="AV25" s="131">
        <v>362216.17324187001</v>
      </c>
      <c r="AW25" s="131">
        <v>434486.79051505</v>
      </c>
      <c r="AX25" s="131">
        <v>380191.60459219007</v>
      </c>
      <c r="AY25" s="131">
        <v>374725.5654300201</v>
      </c>
      <c r="AZ25" s="131">
        <v>387477.39419600996</v>
      </c>
      <c r="BA25" s="131">
        <v>344300.00746815</v>
      </c>
      <c r="BB25" s="131">
        <v>437451.66127702995</v>
      </c>
      <c r="BC25" s="131">
        <v>443691.40517824003</v>
      </c>
      <c r="BD25" s="131">
        <v>558745.66337167996</v>
      </c>
      <c r="BE25" s="131">
        <v>400507.97</v>
      </c>
      <c r="BF25" s="131">
        <v>539370.67416884995</v>
      </c>
      <c r="BG25" s="131">
        <v>582892.3864629101</v>
      </c>
      <c r="BH25" s="131">
        <v>596802.89375053998</v>
      </c>
      <c r="BI25" s="131">
        <v>770730.53709843999</v>
      </c>
      <c r="BJ25" s="131">
        <v>620392.87624768994</v>
      </c>
      <c r="BK25" s="127" t="s">
        <v>815</v>
      </c>
    </row>
    <row r="26" spans="2:63" x14ac:dyDescent="0.25">
      <c r="B26" s="127" t="s">
        <v>18</v>
      </c>
      <c r="C26" s="131">
        <v>292303.40231630998</v>
      </c>
      <c r="D26" s="131">
        <v>276170.94708030001</v>
      </c>
      <c r="E26" s="131">
        <v>247079.63571817</v>
      </c>
      <c r="F26" s="131">
        <v>250812.13262314998</v>
      </c>
      <c r="G26" s="131">
        <v>237987.38840924</v>
      </c>
      <c r="H26" s="131">
        <v>228961.94949199</v>
      </c>
      <c r="I26" s="131">
        <v>228014.3670764</v>
      </c>
      <c r="J26" s="131">
        <v>206868.10821898002</v>
      </c>
      <c r="K26" s="131">
        <v>209157.63292506</v>
      </c>
      <c r="L26" s="131">
        <v>195852.32944438001</v>
      </c>
      <c r="M26" s="131">
        <v>192749.30090670002</v>
      </c>
      <c r="N26" s="131">
        <v>223274.58231870999</v>
      </c>
      <c r="O26" s="131">
        <v>215429.40584679999</v>
      </c>
      <c r="P26" s="131">
        <v>214277.8822009</v>
      </c>
      <c r="Q26" s="131">
        <v>210077.98751111</v>
      </c>
      <c r="R26" s="131">
        <v>182273.27257482999</v>
      </c>
      <c r="S26" s="131">
        <v>181133.04806801002</v>
      </c>
      <c r="T26" s="131">
        <v>186234.71560285002</v>
      </c>
      <c r="U26" s="131">
        <v>200088.30876635</v>
      </c>
      <c r="V26" s="131">
        <v>216080.99455022995</v>
      </c>
      <c r="W26" s="131">
        <v>218902.07531692999</v>
      </c>
      <c r="X26" s="131">
        <v>232294.93250523999</v>
      </c>
      <c r="Y26" s="131">
        <v>246171.41159844</v>
      </c>
      <c r="Z26" s="131">
        <v>233581.42725415999</v>
      </c>
      <c r="AA26" s="131">
        <v>224569.63598937</v>
      </c>
      <c r="AB26" s="131">
        <v>243267.58254634001</v>
      </c>
      <c r="AC26" s="131">
        <v>245713.80986777999</v>
      </c>
      <c r="AD26" s="131">
        <v>244440.77261051</v>
      </c>
      <c r="AE26" s="131">
        <v>265150.33799052</v>
      </c>
      <c r="AF26" s="131">
        <v>270011.10415074998</v>
      </c>
      <c r="AG26" s="131">
        <v>289733.67339769</v>
      </c>
      <c r="AH26" s="131">
        <v>287247.88816736999</v>
      </c>
      <c r="AI26" s="131">
        <v>293086.98292765999</v>
      </c>
      <c r="AJ26" s="131">
        <v>337678.59811368998</v>
      </c>
      <c r="AK26" s="131">
        <v>350252.26406853006</v>
      </c>
      <c r="AL26" s="131">
        <v>578910.05150114</v>
      </c>
      <c r="AM26" s="131">
        <v>335101.18297556002</v>
      </c>
      <c r="AN26" s="131">
        <v>443979.66467313003</v>
      </c>
      <c r="AO26" s="131">
        <v>398849.37</v>
      </c>
      <c r="AP26" s="131">
        <v>384263.5</v>
      </c>
      <c r="AQ26" s="131">
        <v>384147.92310869007</v>
      </c>
      <c r="AR26" s="131">
        <v>444821.58934299002</v>
      </c>
      <c r="AS26" s="131">
        <v>534012.65586318995</v>
      </c>
      <c r="AT26" s="131">
        <v>553811.60713112005</v>
      </c>
      <c r="AU26" s="131">
        <v>531723.89531904995</v>
      </c>
      <c r="AV26" s="131">
        <v>543884.55243361997</v>
      </c>
      <c r="AW26" s="131">
        <v>525727.11935584003</v>
      </c>
      <c r="AX26" s="131">
        <v>582268.47640412988</v>
      </c>
      <c r="AY26" s="131">
        <v>554921.31905985996</v>
      </c>
      <c r="AZ26" s="131">
        <v>542846.35111222998</v>
      </c>
      <c r="BA26" s="131">
        <v>565748.14028339006</v>
      </c>
      <c r="BB26" s="131">
        <v>563834.23513866996</v>
      </c>
      <c r="BC26" s="131">
        <v>567165.88064591994</v>
      </c>
      <c r="BD26" s="131">
        <v>622272.66736240988</v>
      </c>
      <c r="BE26" s="131">
        <v>671519.63</v>
      </c>
      <c r="BF26" s="131">
        <v>666936.07664604008</v>
      </c>
      <c r="BG26" s="131">
        <v>706520.29185995995</v>
      </c>
      <c r="BH26" s="131">
        <v>728073.12225704989</v>
      </c>
      <c r="BI26" s="131">
        <v>713871.42750342994</v>
      </c>
      <c r="BJ26" s="131">
        <v>644707.92421975988</v>
      </c>
      <c r="BK26" s="127" t="s">
        <v>816</v>
      </c>
    </row>
    <row r="27" spans="2:63" x14ac:dyDescent="0.25">
      <c r="B27" s="127" t="s">
        <v>19</v>
      </c>
      <c r="C27" s="131">
        <v>28766.139922570001</v>
      </c>
      <c r="D27" s="131">
        <v>31876.51865826</v>
      </c>
      <c r="E27" s="131">
        <v>31647.486684569998</v>
      </c>
      <c r="F27" s="131">
        <v>32016.511868419999</v>
      </c>
      <c r="G27" s="131">
        <v>24894.600320650003</v>
      </c>
      <c r="H27" s="131">
        <v>24947.361407</v>
      </c>
      <c r="I27" s="131">
        <v>24256.65689731</v>
      </c>
      <c r="J27" s="131">
        <v>23561.164635049998</v>
      </c>
      <c r="K27" s="131">
        <v>23369.74838678</v>
      </c>
      <c r="L27" s="131">
        <v>22890.52952271</v>
      </c>
      <c r="M27" s="131">
        <v>21596.046941519999</v>
      </c>
      <c r="N27" s="131">
        <v>22327.25632235</v>
      </c>
      <c r="O27" s="131">
        <v>21757.767395990002</v>
      </c>
      <c r="P27" s="131">
        <v>19373.539768169998</v>
      </c>
      <c r="Q27" s="131">
        <v>21619.084734659999</v>
      </c>
      <c r="R27" s="131">
        <v>23603.354251230001</v>
      </c>
      <c r="S27" s="131">
        <v>23770.890234720002</v>
      </c>
      <c r="T27" s="131">
        <v>24474.183174199999</v>
      </c>
      <c r="U27" s="131">
        <v>29844.986927369999</v>
      </c>
      <c r="V27" s="131">
        <v>26183.702986120003</v>
      </c>
      <c r="W27" s="131">
        <v>22108.809000830002</v>
      </c>
      <c r="X27" s="131">
        <v>26785.835573410001</v>
      </c>
      <c r="Y27" s="131">
        <v>26628.594498189999</v>
      </c>
      <c r="Z27" s="131">
        <v>23277.140236380001</v>
      </c>
      <c r="AA27" s="131">
        <v>14921.03578075</v>
      </c>
      <c r="AB27" s="131">
        <v>29634.817107759998</v>
      </c>
      <c r="AC27" s="131">
        <v>36861.584814739996</v>
      </c>
      <c r="AD27" s="131">
        <v>27258.19885298</v>
      </c>
      <c r="AE27" s="131">
        <v>33053.277222160003</v>
      </c>
      <c r="AF27" s="131">
        <v>38905.373165059995</v>
      </c>
      <c r="AG27" s="131">
        <v>38698.857570940003</v>
      </c>
      <c r="AH27" s="131">
        <v>39017.727610400005</v>
      </c>
      <c r="AI27" s="131">
        <v>39954.07850915</v>
      </c>
      <c r="AJ27" s="131">
        <v>39119.542393420001</v>
      </c>
      <c r="AK27" s="131">
        <v>42728.432191109998</v>
      </c>
      <c r="AL27" s="131">
        <v>41573.051116930008</v>
      </c>
      <c r="AM27" s="131">
        <v>35879.455398650003</v>
      </c>
      <c r="AN27" s="131">
        <v>35746.368861629999</v>
      </c>
      <c r="AO27" s="131">
        <v>35853.64</v>
      </c>
      <c r="AP27" s="131">
        <v>34563.64</v>
      </c>
      <c r="AQ27" s="131">
        <v>37670.850210360004</v>
      </c>
      <c r="AR27" s="131">
        <v>41230.874383670001</v>
      </c>
      <c r="AS27" s="131">
        <v>41929.482910260005</v>
      </c>
      <c r="AT27" s="131">
        <v>42719.704993929998</v>
      </c>
      <c r="AU27" s="131">
        <v>45172.196956569998</v>
      </c>
      <c r="AV27" s="131">
        <v>42652.300535660004</v>
      </c>
      <c r="AW27" s="131">
        <v>44723.303043800006</v>
      </c>
      <c r="AX27" s="131">
        <v>40802.031529629996</v>
      </c>
      <c r="AY27" s="131">
        <v>44179.210460729999</v>
      </c>
      <c r="AZ27" s="131">
        <v>43809.571793769996</v>
      </c>
      <c r="BA27" s="131">
        <v>41852.571589370003</v>
      </c>
      <c r="BB27" s="131">
        <v>41416.517304719993</v>
      </c>
      <c r="BC27" s="131">
        <v>41007.352495990002</v>
      </c>
      <c r="BD27" s="131">
        <v>41318.848026440013</v>
      </c>
      <c r="BE27" s="131">
        <v>42257.39</v>
      </c>
      <c r="BF27" s="131">
        <v>41948.80941586</v>
      </c>
      <c r="BG27" s="131">
        <v>42351.691637349999</v>
      </c>
      <c r="BH27" s="131">
        <v>41963.804474530007</v>
      </c>
      <c r="BI27" s="131">
        <v>43912.401085010002</v>
      </c>
      <c r="BJ27" s="131">
        <v>43596.627518729998</v>
      </c>
      <c r="BK27" s="127" t="s">
        <v>817</v>
      </c>
    </row>
    <row r="28" spans="2:63" x14ac:dyDescent="0.25">
      <c r="B28" s="127" t="s">
        <v>20</v>
      </c>
      <c r="C28" s="131">
        <v>20921.931084200001</v>
      </c>
      <c r="D28" s="131">
        <v>20022.54006788</v>
      </c>
      <c r="E28" s="131">
        <v>19889.939478650002</v>
      </c>
      <c r="F28" s="131">
        <v>20356.441344119998</v>
      </c>
      <c r="G28" s="131">
        <v>21357.05133681</v>
      </c>
      <c r="H28" s="131">
        <v>21291.225173769999</v>
      </c>
      <c r="I28" s="131">
        <v>21001.623484299998</v>
      </c>
      <c r="J28" s="131">
        <v>20691.234852580001</v>
      </c>
      <c r="K28" s="131">
        <v>19571.008867689998</v>
      </c>
      <c r="L28" s="131">
        <v>19220.146660810002</v>
      </c>
      <c r="M28" s="131">
        <v>18382.65446587</v>
      </c>
      <c r="N28" s="131">
        <v>18496.244820930002</v>
      </c>
      <c r="O28" s="131">
        <v>17274.40404103</v>
      </c>
      <c r="P28" s="131">
        <v>16127.643579969999</v>
      </c>
      <c r="Q28" s="131">
        <v>15672.063850959999</v>
      </c>
      <c r="R28" s="131">
        <v>14489.44227193</v>
      </c>
      <c r="S28" s="131">
        <v>15796.56342047</v>
      </c>
      <c r="T28" s="131">
        <v>17636.532183580002</v>
      </c>
      <c r="U28" s="131">
        <v>16503.297627020002</v>
      </c>
      <c r="V28" s="131">
        <v>17487.909249679997</v>
      </c>
      <c r="W28" s="131">
        <v>17679.075850179997</v>
      </c>
      <c r="X28" s="131">
        <v>19040.01006977</v>
      </c>
      <c r="Y28" s="131">
        <v>19754.167873190003</v>
      </c>
      <c r="Z28" s="131">
        <v>18696.90792043</v>
      </c>
      <c r="AA28" s="131">
        <v>18883.530443840002</v>
      </c>
      <c r="AB28" s="131">
        <v>18639.181976650001</v>
      </c>
      <c r="AC28" s="131">
        <v>15982.189902030001</v>
      </c>
      <c r="AD28" s="131">
        <v>16549.47922497</v>
      </c>
      <c r="AE28" s="131">
        <v>18944.57089725</v>
      </c>
      <c r="AF28" s="131">
        <v>23960.263488749999</v>
      </c>
      <c r="AG28" s="131">
        <v>23535.93010723</v>
      </c>
      <c r="AH28" s="131">
        <v>23749.900187359999</v>
      </c>
      <c r="AI28" s="131">
        <v>23324.202528370002</v>
      </c>
      <c r="AJ28" s="131">
        <v>23239.79474469</v>
      </c>
      <c r="AK28" s="131">
        <v>23313.672294890002</v>
      </c>
      <c r="AL28" s="131">
        <v>24326.924762320003</v>
      </c>
      <c r="AM28" s="131">
        <v>22927.504094830001</v>
      </c>
      <c r="AN28" s="131">
        <v>22792.014309779996</v>
      </c>
      <c r="AO28" s="131">
        <v>22683.360000000001</v>
      </c>
      <c r="AP28" s="131">
        <v>21783.9</v>
      </c>
      <c r="AQ28" s="131">
        <v>21946.969209659997</v>
      </c>
      <c r="AR28" s="131">
        <v>22807.16521485</v>
      </c>
      <c r="AS28" s="131">
        <v>22178.124707209998</v>
      </c>
      <c r="AT28" s="131">
        <v>23315.118836400001</v>
      </c>
      <c r="AU28" s="131">
        <v>23595.214941490001</v>
      </c>
      <c r="AV28" s="131">
        <v>23390.15242577</v>
      </c>
      <c r="AW28" s="131">
        <v>23770.731493490002</v>
      </c>
      <c r="AX28" s="131">
        <v>24244.459418129994</v>
      </c>
      <c r="AY28" s="131">
        <v>25102.451986139997</v>
      </c>
      <c r="AZ28" s="131">
        <v>24297.538628960003</v>
      </c>
      <c r="BA28" s="131">
        <v>23579.04380472</v>
      </c>
      <c r="BB28" s="131">
        <v>23563.547219860004</v>
      </c>
      <c r="BC28" s="131">
        <v>24079.09043484</v>
      </c>
      <c r="BD28" s="131">
        <v>24330.116128610003</v>
      </c>
      <c r="BE28" s="131">
        <v>24221.37</v>
      </c>
      <c r="BF28" s="131">
        <v>24925.514464110005</v>
      </c>
      <c r="BG28" s="131">
        <v>24787.873991300006</v>
      </c>
      <c r="BH28" s="131">
        <v>24885.066310179998</v>
      </c>
      <c r="BI28" s="131">
        <v>25209.087179729999</v>
      </c>
      <c r="BJ28" s="131">
        <v>27075.666509259994</v>
      </c>
      <c r="BK28" s="127" t="s">
        <v>1146</v>
      </c>
    </row>
    <row r="29" spans="2:63" x14ac:dyDescent="0.25">
      <c r="B29" s="129" t="s">
        <v>21</v>
      </c>
      <c r="C29" s="131">
        <v>4514.2007369799994</v>
      </c>
      <c r="D29" s="131">
        <v>4545.1442949299999</v>
      </c>
      <c r="E29" s="131">
        <v>4544.5859952800001</v>
      </c>
      <c r="F29" s="131">
        <v>4612.7209836100001</v>
      </c>
      <c r="G29" s="131">
        <v>4646.7358956899998</v>
      </c>
      <c r="H29" s="131">
        <v>4679.9963478299996</v>
      </c>
      <c r="I29" s="131">
        <v>4753.9935916000004</v>
      </c>
      <c r="J29" s="131">
        <v>4714.82486307</v>
      </c>
      <c r="K29" s="131">
        <v>2956.7800127399996</v>
      </c>
      <c r="L29" s="131">
        <v>4822.3243893100007</v>
      </c>
      <c r="M29" s="131">
        <v>4902.2382173300002</v>
      </c>
      <c r="N29" s="131">
        <v>4928.3513354099987</v>
      </c>
      <c r="O29" s="131">
        <v>4960.3467307700002</v>
      </c>
      <c r="P29" s="131">
        <v>4993.9066884899994</v>
      </c>
      <c r="Q29" s="131">
        <v>5027.9559306400006</v>
      </c>
      <c r="R29" s="131">
        <v>5059.8628561999994</v>
      </c>
      <c r="S29" s="131">
        <v>662.25297948000002</v>
      </c>
      <c r="T29" s="131">
        <v>700.33732130999999</v>
      </c>
      <c r="U29" s="131">
        <v>676.33630527000003</v>
      </c>
      <c r="V29" s="131">
        <v>687.31477900999994</v>
      </c>
      <c r="W29" s="131">
        <v>698.01644005999992</v>
      </c>
      <c r="X29" s="131">
        <v>683.92820645000006</v>
      </c>
      <c r="Y29" s="131">
        <v>692.93334292999998</v>
      </c>
      <c r="Z29" s="131">
        <v>160.88634341999997</v>
      </c>
      <c r="AA29" s="131">
        <v>181.78176769999999</v>
      </c>
      <c r="AB29" s="131">
        <v>162.16260722000001</v>
      </c>
      <c r="AC29" s="131">
        <v>485.24390576999997</v>
      </c>
      <c r="AD29" s="131">
        <v>1237.6715429600001</v>
      </c>
      <c r="AE29" s="131">
        <v>1557.61093323</v>
      </c>
      <c r="AF29" s="131">
        <v>1766.05317932</v>
      </c>
      <c r="AG29" s="131">
        <v>4131.3344606199998</v>
      </c>
      <c r="AH29" s="131">
        <v>6752.8913563799988</v>
      </c>
      <c r="AI29" s="131">
        <v>7020.6889884100001</v>
      </c>
      <c r="AJ29" s="131">
        <v>7129.4288995400002</v>
      </c>
      <c r="AK29" s="131">
        <v>10039.85054693</v>
      </c>
      <c r="AL29" s="131">
        <v>10193.525386589999</v>
      </c>
      <c r="AM29" s="131">
        <v>10186.210870729999</v>
      </c>
      <c r="AN29" s="131">
        <v>10338.001621369998</v>
      </c>
      <c r="AO29" s="131">
        <v>10499.17</v>
      </c>
      <c r="AP29" s="131">
        <v>10632.75</v>
      </c>
      <c r="AQ29" s="131">
        <v>10816.22153612</v>
      </c>
      <c r="AR29" s="131">
        <v>11003.18683158</v>
      </c>
      <c r="AS29" s="131">
        <v>11120.83722849</v>
      </c>
      <c r="AT29" s="131">
        <v>11788.346442419999</v>
      </c>
      <c r="AU29" s="131">
        <v>12557.147776989999</v>
      </c>
      <c r="AV29" s="131">
        <v>13007.42476134</v>
      </c>
      <c r="AW29" s="131">
        <v>13382.88167633</v>
      </c>
      <c r="AX29" s="131">
        <v>14101.78899203</v>
      </c>
      <c r="AY29" s="131">
        <v>14441.993980970001</v>
      </c>
      <c r="AZ29" s="131">
        <v>14659.818970320002</v>
      </c>
      <c r="BA29" s="131">
        <v>16134.425978450001</v>
      </c>
      <c r="BB29" s="131">
        <v>14660.319929089999</v>
      </c>
      <c r="BC29" s="131">
        <v>14420.38078585</v>
      </c>
      <c r="BD29" s="131">
        <v>14156.421461299999</v>
      </c>
      <c r="BE29" s="131">
        <v>13928.07</v>
      </c>
      <c r="BF29" s="131">
        <v>13650.24511369</v>
      </c>
      <c r="BG29" s="131">
        <v>13391.43727955</v>
      </c>
      <c r="BH29" s="131">
        <v>13182.739222419999</v>
      </c>
      <c r="BI29" s="131">
        <v>12920.331238819999</v>
      </c>
      <c r="BJ29" s="131">
        <v>12648.63953292</v>
      </c>
      <c r="BK29" s="292" t="s">
        <v>1147</v>
      </c>
    </row>
    <row r="30" spans="2:63" x14ac:dyDescent="0.25">
      <c r="B30" s="127" t="s">
        <v>22</v>
      </c>
      <c r="C30" s="131">
        <v>432249.49559229997</v>
      </c>
      <c r="D30" s="131">
        <v>407742.94582303002</v>
      </c>
      <c r="E30" s="131">
        <v>354283.63957053004</v>
      </c>
      <c r="F30" s="131">
        <v>342768.45446487999</v>
      </c>
      <c r="G30" s="131">
        <v>356383.66375557001</v>
      </c>
      <c r="H30" s="131">
        <v>333365.70497577003</v>
      </c>
      <c r="I30" s="131">
        <v>343929.44487566996</v>
      </c>
      <c r="J30" s="131">
        <v>357617.49953923997</v>
      </c>
      <c r="K30" s="131">
        <v>353437.88695711998</v>
      </c>
      <c r="L30" s="131">
        <v>343706.08510898997</v>
      </c>
      <c r="M30" s="131">
        <v>322897.61765408004</v>
      </c>
      <c r="N30" s="131">
        <v>319285.43300180003</v>
      </c>
      <c r="O30" s="131">
        <v>314419.75272801</v>
      </c>
      <c r="P30" s="131">
        <v>308062.21506309998</v>
      </c>
      <c r="Q30" s="131">
        <v>313893.36005271995</v>
      </c>
      <c r="R30" s="131">
        <v>293119.68553777004</v>
      </c>
      <c r="S30" s="131">
        <v>307739.8827584</v>
      </c>
      <c r="T30" s="131">
        <v>319108.29269397998</v>
      </c>
      <c r="U30" s="131">
        <v>310642.64242441999</v>
      </c>
      <c r="V30" s="131">
        <v>317905.82732667</v>
      </c>
      <c r="W30" s="131">
        <v>389471.92739312007</v>
      </c>
      <c r="X30" s="131">
        <v>305403.52759296005</v>
      </c>
      <c r="Y30" s="131">
        <v>263879.83553401998</v>
      </c>
      <c r="Z30" s="131">
        <v>225407.36102983999</v>
      </c>
      <c r="AA30" s="131">
        <v>238035.16079153999</v>
      </c>
      <c r="AB30" s="131">
        <v>251525.13958208999</v>
      </c>
      <c r="AC30" s="131">
        <v>237372.80775067999</v>
      </c>
      <c r="AD30" s="131">
        <v>246333.76529904999</v>
      </c>
      <c r="AE30" s="131">
        <v>308930.53197789</v>
      </c>
      <c r="AF30" s="131">
        <v>326267.45284256001</v>
      </c>
      <c r="AG30" s="131">
        <v>239333.37202792001</v>
      </c>
      <c r="AH30" s="131">
        <v>222395.05706979998</v>
      </c>
      <c r="AI30" s="131">
        <v>232334.87109503101</v>
      </c>
      <c r="AJ30" s="131">
        <v>194685.25207030002</v>
      </c>
      <c r="AK30" s="131">
        <v>213898.71775467999</v>
      </c>
      <c r="AL30" s="131">
        <v>230561.14340439998</v>
      </c>
      <c r="AM30" s="131">
        <v>275887.94452590996</v>
      </c>
      <c r="AN30" s="131">
        <v>293058.80294708</v>
      </c>
      <c r="AO30" s="131">
        <v>376608.43</v>
      </c>
      <c r="AP30" s="131">
        <v>348437.36</v>
      </c>
      <c r="AQ30" s="131">
        <v>354766.90952619998</v>
      </c>
      <c r="AR30" s="131">
        <v>361025.93883309996</v>
      </c>
      <c r="AS30" s="131">
        <v>421043.49325403996</v>
      </c>
      <c r="AT30" s="131">
        <v>465425.24021157995</v>
      </c>
      <c r="AU30" s="131">
        <v>399754.32229615998</v>
      </c>
      <c r="AV30" s="131">
        <v>394547.89514209004</v>
      </c>
      <c r="AW30" s="131">
        <v>366993.22937752004</v>
      </c>
      <c r="AX30" s="131">
        <v>376928.37281050999</v>
      </c>
      <c r="AY30" s="131">
        <v>368170.97544059</v>
      </c>
      <c r="AZ30" s="131">
        <v>341036.41751743999</v>
      </c>
      <c r="BA30" s="131">
        <v>285963.03401939</v>
      </c>
      <c r="BB30" s="131">
        <v>286290.18030294002</v>
      </c>
      <c r="BC30" s="131">
        <v>300302.5962852001</v>
      </c>
      <c r="BD30" s="131">
        <v>271338.69544449006</v>
      </c>
      <c r="BE30" s="131">
        <v>175745.62</v>
      </c>
      <c r="BF30" s="131">
        <v>277232.65192472003</v>
      </c>
      <c r="BG30" s="131">
        <v>287531.15990281</v>
      </c>
      <c r="BH30" s="131">
        <v>333897.20311890001</v>
      </c>
      <c r="BI30" s="131">
        <v>349412.05870893993</v>
      </c>
      <c r="BJ30" s="131">
        <v>351366.11043765995</v>
      </c>
      <c r="BK30" s="127" t="s">
        <v>818</v>
      </c>
    </row>
    <row r="31" spans="2:63" ht="27" x14ac:dyDescent="0.25">
      <c r="B31" s="129" t="s">
        <v>23</v>
      </c>
      <c r="C31" s="131">
        <v>13698.70311567</v>
      </c>
      <c r="D31" s="131">
        <v>8711.6932231600003</v>
      </c>
      <c r="E31" s="131">
        <v>14696.109742379998</v>
      </c>
      <c r="F31" s="131">
        <v>14890.795067569999</v>
      </c>
      <c r="G31" s="131">
        <v>14783.128439850001</v>
      </c>
      <c r="H31" s="131">
        <v>15087.11607466</v>
      </c>
      <c r="I31" s="131">
        <v>15651.379733219999</v>
      </c>
      <c r="J31" s="131">
        <v>10250.016742989999</v>
      </c>
      <c r="K31" s="131">
        <v>14649.990730739999</v>
      </c>
      <c r="L31" s="131">
        <v>10100.362156740001</v>
      </c>
      <c r="M31" s="131">
        <v>10186.89901307</v>
      </c>
      <c r="N31" s="131">
        <v>7325.0831533800001</v>
      </c>
      <c r="O31" s="131">
        <v>12154.1384146</v>
      </c>
      <c r="P31" s="131">
        <v>11541.23213667</v>
      </c>
      <c r="Q31" s="131">
        <v>31019.623306959998</v>
      </c>
      <c r="R31" s="131">
        <v>5137.0813711400006</v>
      </c>
      <c r="S31" s="131">
        <v>6853.2772107399996</v>
      </c>
      <c r="T31" s="131">
        <v>7591.9845351000004</v>
      </c>
      <c r="U31" s="131">
        <v>7276.8530128500006</v>
      </c>
      <c r="V31" s="131">
        <v>6788.8156173499983</v>
      </c>
      <c r="W31" s="131">
        <v>2896.7361320000009</v>
      </c>
      <c r="X31" s="131">
        <v>3609.5265717100001</v>
      </c>
      <c r="Y31" s="131">
        <v>110245.97326855001</v>
      </c>
      <c r="Z31" s="131">
        <v>52150.201457720003</v>
      </c>
      <c r="AA31" s="131">
        <v>47195.592561910002</v>
      </c>
      <c r="AB31" s="131">
        <v>53114.816441639996</v>
      </c>
      <c r="AC31" s="131">
        <v>45286.987729569999</v>
      </c>
      <c r="AD31" s="131">
        <v>149675.00934106001</v>
      </c>
      <c r="AE31" s="131">
        <v>47086.653289089998</v>
      </c>
      <c r="AF31" s="131">
        <v>61679.981462279997</v>
      </c>
      <c r="AG31" s="131">
        <v>63805.94336723</v>
      </c>
      <c r="AH31" s="131">
        <v>58219.952527349997</v>
      </c>
      <c r="AI31" s="131">
        <v>56909.004936239995</v>
      </c>
      <c r="AJ31" s="131">
        <v>30714.139231410001</v>
      </c>
      <c r="AK31" s="131">
        <v>739.01898618999962</v>
      </c>
      <c r="AL31" s="131">
        <v>37801.857860690005</v>
      </c>
      <c r="AM31" s="131">
        <v>47894.715656480003</v>
      </c>
      <c r="AN31" s="131">
        <v>48632.474226719991</v>
      </c>
      <c r="AO31" s="131">
        <v>54938.68</v>
      </c>
      <c r="AP31" s="131">
        <v>41937.47</v>
      </c>
      <c r="AQ31" s="131">
        <v>56713.889472609997</v>
      </c>
      <c r="AR31" s="131">
        <v>60240.798892290004</v>
      </c>
      <c r="AS31" s="131">
        <v>60994.990916730007</v>
      </c>
      <c r="AT31" s="131">
        <v>49754.900669409995</v>
      </c>
      <c r="AU31" s="131">
        <v>50259.382799680003</v>
      </c>
      <c r="AV31" s="131">
        <v>6394.5850689600002</v>
      </c>
      <c r="AW31" s="131">
        <v>50550.573953860003</v>
      </c>
      <c r="AX31" s="131">
        <v>54373.224432080002</v>
      </c>
      <c r="AY31" s="131">
        <v>66549.303462530006</v>
      </c>
      <c r="AZ31" s="131">
        <v>63512.764535069997</v>
      </c>
      <c r="BA31" s="131">
        <v>72158.867490910008</v>
      </c>
      <c r="BB31" s="131">
        <v>72488.543087939994</v>
      </c>
      <c r="BC31" s="131">
        <v>13092.91223057</v>
      </c>
      <c r="BD31" s="131">
        <v>73306.177228289991</v>
      </c>
      <c r="BE31" s="131">
        <v>80416.899999999994</v>
      </c>
      <c r="BF31" s="131">
        <v>73908.425825500002</v>
      </c>
      <c r="BG31" s="131">
        <v>10060.128075490002</v>
      </c>
      <c r="BH31" s="131">
        <v>72764.856956809992</v>
      </c>
      <c r="BI31" s="131">
        <v>79599.827746220006</v>
      </c>
      <c r="BJ31" s="131">
        <v>72856.526717690009</v>
      </c>
      <c r="BK31" s="292" t="s">
        <v>819</v>
      </c>
    </row>
    <row r="32" spans="2:63" ht="27" x14ac:dyDescent="0.25">
      <c r="B32" s="292" t="s">
        <v>24</v>
      </c>
      <c r="C32" s="131">
        <v>7.1644292400000005</v>
      </c>
      <c r="D32" s="131">
        <v>7.1289843499999996</v>
      </c>
      <c r="E32" s="131">
        <v>7.1376949700000001</v>
      </c>
      <c r="F32" s="131">
        <v>7.1791930199999996</v>
      </c>
      <c r="G32" s="131">
        <v>7.1886252099999997</v>
      </c>
      <c r="H32" s="131">
        <v>7.2020121599999998</v>
      </c>
      <c r="I32" s="131">
        <v>7.2136373200000001</v>
      </c>
      <c r="J32" s="131">
        <v>7.1938572800000005</v>
      </c>
      <c r="K32" s="131">
        <v>7.1491491399999996</v>
      </c>
      <c r="L32" s="131">
        <v>7.1519872599999994</v>
      </c>
      <c r="M32" s="131">
        <v>7.1537809599999997</v>
      </c>
      <c r="N32" s="131">
        <v>129.99035642000001</v>
      </c>
      <c r="O32" s="131">
        <v>174.22630103999998</v>
      </c>
      <c r="P32" s="131">
        <v>16.91516416</v>
      </c>
      <c r="Q32" s="131">
        <v>104.17243578</v>
      </c>
      <c r="R32" s="131">
        <v>33.280782090000002</v>
      </c>
      <c r="S32" s="131">
        <v>8.2661156499999997</v>
      </c>
      <c r="T32" s="131">
        <v>11.90872411</v>
      </c>
      <c r="U32" s="131">
        <v>17.04643733</v>
      </c>
      <c r="V32" s="131">
        <v>10.351482880000001</v>
      </c>
      <c r="W32" s="131">
        <v>10.71420073</v>
      </c>
      <c r="X32" s="131">
        <v>9.5595059399999993</v>
      </c>
      <c r="Y32" s="131">
        <v>10.3878599</v>
      </c>
      <c r="Z32" s="131">
        <v>8.3333445099999999</v>
      </c>
      <c r="AA32" s="131">
        <v>10.747184189999999</v>
      </c>
      <c r="AB32" s="131">
        <v>9.5908102199999998</v>
      </c>
      <c r="AC32" s="131">
        <v>7.9976991799999997</v>
      </c>
      <c r="AD32" s="131">
        <v>10.081531199999999</v>
      </c>
      <c r="AE32" s="131">
        <v>5.9428046100000005</v>
      </c>
      <c r="AF32" s="131">
        <v>9.2325662799999986</v>
      </c>
      <c r="AG32" s="131">
        <v>6.3723902300000006</v>
      </c>
      <c r="AH32" s="131">
        <v>341.91964030999992</v>
      </c>
      <c r="AI32" s="131">
        <v>53.503879829999995</v>
      </c>
      <c r="AJ32" s="131">
        <v>388.46975089</v>
      </c>
      <c r="AK32" s="131">
        <v>5.8775566400000008</v>
      </c>
      <c r="AL32" s="131">
        <v>9.1493432100000014</v>
      </c>
      <c r="AM32" s="131">
        <v>8.8219160199999997</v>
      </c>
      <c r="AN32" s="131">
        <v>26.509537380000001</v>
      </c>
      <c r="AO32" s="131">
        <v>5.91</v>
      </c>
      <c r="AP32" s="131">
        <v>34.57</v>
      </c>
      <c r="AQ32" s="131">
        <v>7.0267664499999993</v>
      </c>
      <c r="AR32" s="131">
        <v>7.8818808000000002</v>
      </c>
      <c r="AS32" s="131">
        <v>1.89635719</v>
      </c>
      <c r="AT32" s="131">
        <v>19.61134418</v>
      </c>
      <c r="AU32" s="131">
        <v>12.795919130000001</v>
      </c>
      <c r="AV32" s="131">
        <v>11.814990720000001</v>
      </c>
      <c r="AW32" s="131">
        <v>3.8174426800000001</v>
      </c>
      <c r="AX32" s="131">
        <v>-1.7803402000000002</v>
      </c>
      <c r="AY32" s="131">
        <v>33.776704910000007</v>
      </c>
      <c r="AZ32" s="131">
        <v>41.512700050000007</v>
      </c>
      <c r="BA32" s="131">
        <v>25.623070300000002</v>
      </c>
      <c r="BB32" s="131">
        <v>25.405521629999999</v>
      </c>
      <c r="BC32" s="131">
        <v>20.23805698</v>
      </c>
      <c r="BD32" s="131">
        <v>43.167370059999996</v>
      </c>
      <c r="BE32" s="131">
        <v>13.34</v>
      </c>
      <c r="BF32" s="131">
        <v>10.536508300000001</v>
      </c>
      <c r="BG32" s="131">
        <v>66.541822980000006</v>
      </c>
      <c r="BH32" s="131">
        <v>48.888873450000006</v>
      </c>
      <c r="BI32" s="131">
        <v>52.247864270000001</v>
      </c>
      <c r="BJ32" s="131">
        <v>63.51347904</v>
      </c>
      <c r="BK32" s="292" t="s">
        <v>1148</v>
      </c>
    </row>
    <row r="33" spans="2:63" x14ac:dyDescent="0.25">
      <c r="B33" s="127" t="s">
        <v>25</v>
      </c>
      <c r="C33" s="131">
        <v>822091.76406479999</v>
      </c>
      <c r="D33" s="131">
        <v>855488.01193336002</v>
      </c>
      <c r="E33" s="131">
        <v>861713.70732858998</v>
      </c>
      <c r="F33" s="131">
        <v>880668.62338097999</v>
      </c>
      <c r="G33" s="131">
        <v>951536.09436001</v>
      </c>
      <c r="H33" s="131">
        <v>927729.74426492001</v>
      </c>
      <c r="I33" s="131">
        <v>886600.05777280009</v>
      </c>
      <c r="J33" s="131">
        <v>891402.88678541</v>
      </c>
      <c r="K33" s="131">
        <v>901338.93890829</v>
      </c>
      <c r="L33" s="131">
        <v>874600.38844043994</v>
      </c>
      <c r="M33" s="131">
        <v>844566.82345981989</v>
      </c>
      <c r="N33" s="131">
        <v>843797.38123702013</v>
      </c>
      <c r="O33" s="131">
        <v>830961.45436423994</v>
      </c>
      <c r="P33" s="131">
        <v>763170.60675038002</v>
      </c>
      <c r="Q33" s="131">
        <v>789485.10960908001</v>
      </c>
      <c r="R33" s="131">
        <v>780170.19081448996</v>
      </c>
      <c r="S33" s="131">
        <v>836591.74916206009</v>
      </c>
      <c r="T33" s="131">
        <v>886262.61484217003</v>
      </c>
      <c r="U33" s="131">
        <v>914911.99367328</v>
      </c>
      <c r="V33" s="131">
        <v>941371.60814411973</v>
      </c>
      <c r="W33" s="131">
        <v>956258.35062069981</v>
      </c>
      <c r="X33" s="131">
        <v>1004917.78724948</v>
      </c>
      <c r="Y33" s="131">
        <v>1010983.3354510701</v>
      </c>
      <c r="Z33" s="131">
        <v>930034.30327252008</v>
      </c>
      <c r="AA33" s="131">
        <v>946152.01294390007</v>
      </c>
      <c r="AB33" s="131">
        <v>955848.8732839399</v>
      </c>
      <c r="AC33" s="131">
        <v>943457.00700162002</v>
      </c>
      <c r="AD33" s="131">
        <v>938417.73264881992</v>
      </c>
      <c r="AE33" s="131">
        <v>1003121.74765214</v>
      </c>
      <c r="AF33" s="131">
        <v>1244117.06473377</v>
      </c>
      <c r="AG33" s="131">
        <v>1263222.5712047301</v>
      </c>
      <c r="AH33" s="131">
        <v>1286584.7918424995</v>
      </c>
      <c r="AI33" s="131">
        <v>1332115.66987213</v>
      </c>
      <c r="AJ33" s="131">
        <v>1379817.2175094094</v>
      </c>
      <c r="AK33" s="131">
        <v>1232806.85694527</v>
      </c>
      <c r="AL33" s="131">
        <v>1327485.3801091297</v>
      </c>
      <c r="AM33" s="131">
        <v>1236851.2287649799</v>
      </c>
      <c r="AN33" s="131">
        <v>1237392.4911043704</v>
      </c>
      <c r="AO33" s="131">
        <v>1235017.33</v>
      </c>
      <c r="AP33" s="131">
        <v>1192180.9099999999</v>
      </c>
      <c r="AQ33" s="131">
        <v>1255419.6900458904</v>
      </c>
      <c r="AR33" s="131">
        <v>1275113.2847606898</v>
      </c>
      <c r="AS33" s="131">
        <v>1343765.69083118</v>
      </c>
      <c r="AT33" s="131">
        <v>1398943.0598534499</v>
      </c>
      <c r="AU33" s="131">
        <v>1375662.37097931</v>
      </c>
      <c r="AV33" s="131">
        <v>1418390.13438521</v>
      </c>
      <c r="AW33" s="131">
        <v>1412004.71399192</v>
      </c>
      <c r="AX33" s="131">
        <v>1422921.9090326799</v>
      </c>
      <c r="AY33" s="131">
        <v>1429984.9327666904</v>
      </c>
      <c r="AZ33" s="131">
        <v>1465894.4986402399</v>
      </c>
      <c r="BA33" s="131">
        <v>1534107.8153464599</v>
      </c>
      <c r="BB33" s="131">
        <v>1511594.2346768</v>
      </c>
      <c r="BC33" s="131">
        <v>1519803.6128804497</v>
      </c>
      <c r="BD33" s="131">
        <v>1560917.60857321</v>
      </c>
      <c r="BE33" s="131">
        <v>1555386.15</v>
      </c>
      <c r="BF33" s="131">
        <v>1605249.2541360203</v>
      </c>
      <c r="BG33" s="131">
        <v>1633839.4324417496</v>
      </c>
      <c r="BH33" s="131">
        <v>1693538.9916888198</v>
      </c>
      <c r="BI33" s="131">
        <v>1671753.3773762998</v>
      </c>
      <c r="BJ33" s="131">
        <v>1658367.3615905596</v>
      </c>
      <c r="BK33" s="127" t="s">
        <v>1149</v>
      </c>
    </row>
    <row r="34" spans="2:63" x14ac:dyDescent="0.25">
      <c r="B34" s="291" t="s">
        <v>26</v>
      </c>
      <c r="C34" s="132">
        <v>4695513.8482989389</v>
      </c>
      <c r="D34" s="132">
        <v>4656557.1721033202</v>
      </c>
      <c r="E34" s="132">
        <v>4684570.1053225305</v>
      </c>
      <c r="F34" s="132">
        <v>4775029.4332972802</v>
      </c>
      <c r="G34" s="132">
        <v>4832874.6725204196</v>
      </c>
      <c r="H34" s="132">
        <v>4809108.0116676493</v>
      </c>
      <c r="I34" s="132">
        <v>4847867.1489933413</v>
      </c>
      <c r="J34" s="132">
        <v>4846314.0925526991</v>
      </c>
      <c r="K34" s="132">
        <v>4818214.7092530401</v>
      </c>
      <c r="L34" s="132">
        <v>4798169.6997601204</v>
      </c>
      <c r="M34" s="132">
        <v>4726034.05646432</v>
      </c>
      <c r="N34" s="132">
        <v>4796681.446909301</v>
      </c>
      <c r="O34" s="132">
        <v>4727593.0870863898</v>
      </c>
      <c r="P34" s="132">
        <v>4710261.8361823009</v>
      </c>
      <c r="Q34" s="132">
        <v>4643097.1167793106</v>
      </c>
      <c r="R34" s="132">
        <v>4606621.338001051</v>
      </c>
      <c r="S34" s="132">
        <v>4684191.5855495604</v>
      </c>
      <c r="T34" s="132">
        <v>4783672.54367474</v>
      </c>
      <c r="U34" s="132">
        <v>4862308.0924419612</v>
      </c>
      <c r="V34" s="132">
        <v>4802634.4834119491</v>
      </c>
      <c r="W34" s="132">
        <v>4894319.9768066108</v>
      </c>
      <c r="X34" s="132">
        <v>5036379.605113891</v>
      </c>
      <c r="Y34" s="132">
        <v>5156049.9888479896</v>
      </c>
      <c r="Z34" s="132">
        <v>4615909.2457305398</v>
      </c>
      <c r="AA34" s="132">
        <v>4732034.5487011597</v>
      </c>
      <c r="AB34" s="132">
        <v>4827298.3192672394</v>
      </c>
      <c r="AC34" s="132">
        <v>4884399.5017150799</v>
      </c>
      <c r="AD34" s="132">
        <v>5038575.1270139804</v>
      </c>
      <c r="AE34" s="132">
        <v>5199673.060973851</v>
      </c>
      <c r="AF34" s="132">
        <v>5761945.5024890797</v>
      </c>
      <c r="AG34" s="132">
        <v>5727195.60321056</v>
      </c>
      <c r="AH34" s="132">
        <v>5793627.9185122205</v>
      </c>
      <c r="AI34" s="132">
        <v>5872967.8918438498</v>
      </c>
      <c r="AJ34" s="132">
        <v>6014706.7579853386</v>
      </c>
      <c r="AK34" s="132">
        <v>6035529.5384537699</v>
      </c>
      <c r="AL34" s="132">
        <v>6179941.2485134397</v>
      </c>
      <c r="AM34" s="132">
        <v>6075129.344166209</v>
      </c>
      <c r="AN34" s="132">
        <v>6293677.3433578201</v>
      </c>
      <c r="AO34" s="132">
        <v>6459896.4500000002</v>
      </c>
      <c r="AP34" s="132">
        <v>6395456.3700000001</v>
      </c>
      <c r="AQ34" s="132">
        <v>6560972.5577682927</v>
      </c>
      <c r="AR34" s="132">
        <v>6703042.6263653301</v>
      </c>
      <c r="AS34" s="132">
        <v>7064921.1468784688</v>
      </c>
      <c r="AT34" s="132">
        <v>7292283.1575824507</v>
      </c>
      <c r="AU34" s="132">
        <v>7491951.9901797213</v>
      </c>
      <c r="AV34" s="132">
        <v>7573151.0579418782</v>
      </c>
      <c r="AW34" s="132">
        <v>7690445.5655626617</v>
      </c>
      <c r="AX34" s="132">
        <v>7908942.6434485288</v>
      </c>
      <c r="AY34" s="132">
        <v>7788181.5014268309</v>
      </c>
      <c r="AZ34" s="132">
        <v>7947954.3162627108</v>
      </c>
      <c r="BA34" s="132">
        <v>7763935.0739539098</v>
      </c>
      <c r="BB34" s="132">
        <v>7767442.0949146915</v>
      </c>
      <c r="BC34" s="132">
        <v>7774614.2330464199</v>
      </c>
      <c r="BD34" s="132">
        <v>8012513.4965087827</v>
      </c>
      <c r="BE34" s="132">
        <v>7822405.46</v>
      </c>
      <c r="BF34" s="132">
        <v>8116996.483234412</v>
      </c>
      <c r="BG34" s="132">
        <v>8443460.87068603</v>
      </c>
      <c r="BH34" s="132">
        <v>8689330.3324272204</v>
      </c>
      <c r="BI34" s="132">
        <v>8855795.9224028382</v>
      </c>
      <c r="BJ34" s="132">
        <v>8939294.5570101999</v>
      </c>
      <c r="BK34" s="291" t="s">
        <v>26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8:O549"/>
  <sheetViews>
    <sheetView showGridLines="0" zoomScale="80" zoomScaleNormal="80" workbookViewId="0"/>
  </sheetViews>
  <sheetFormatPr defaultColWidth="8.7109375" defaultRowHeight="16.5" x14ac:dyDescent="0.3"/>
  <cols>
    <col min="1" max="2" width="8.7109375" style="208"/>
    <col min="3" max="3" width="58.42578125" style="208" customWidth="1"/>
    <col min="4" max="4" width="18.85546875" style="208" customWidth="1"/>
    <col min="5" max="11" width="13.7109375" style="208" bestFit="1" customWidth="1"/>
    <col min="12" max="14" width="8.7109375" style="208"/>
    <col min="15" max="15" width="2.5703125" style="208" customWidth="1"/>
    <col min="16" max="19" width="8.7109375" style="209"/>
    <col min="20" max="20" width="6.140625" style="209" customWidth="1"/>
    <col min="21" max="16384" width="8.7109375" style="209"/>
  </cols>
  <sheetData>
    <row r="8" spans="3:11" x14ac:dyDescent="0.3">
      <c r="C8" s="187" t="s">
        <v>805</v>
      </c>
    </row>
    <row r="9" spans="3:11" x14ac:dyDescent="0.3">
      <c r="C9" s="296" t="s">
        <v>1084</v>
      </c>
    </row>
    <row r="10" spans="3:11" ht="25.15" customHeight="1" x14ac:dyDescent="0.3">
      <c r="C10" s="575" t="s">
        <v>1185</v>
      </c>
      <c r="D10" s="576" t="s">
        <v>1186</v>
      </c>
      <c r="E10" s="576" t="s">
        <v>565</v>
      </c>
      <c r="F10" s="576" t="s">
        <v>566</v>
      </c>
      <c r="G10" s="576" t="s">
        <v>567</v>
      </c>
      <c r="H10" s="220" t="s">
        <v>442</v>
      </c>
      <c r="I10" s="220" t="s">
        <v>445</v>
      </c>
      <c r="J10" s="220" t="s">
        <v>456</v>
      </c>
      <c r="K10" s="577" t="s">
        <v>457</v>
      </c>
    </row>
    <row r="11" spans="3:11" x14ac:dyDescent="0.3">
      <c r="C11" s="578" t="s">
        <v>858</v>
      </c>
      <c r="D11" s="210" t="s">
        <v>1038</v>
      </c>
      <c r="E11" s="212">
        <v>99421</v>
      </c>
      <c r="F11" s="212">
        <v>129874</v>
      </c>
      <c r="G11" s="212">
        <v>139756</v>
      </c>
      <c r="H11" s="212">
        <v>129411</v>
      </c>
      <c r="I11" s="212">
        <v>139881</v>
      </c>
      <c r="J11" s="212">
        <v>157359</v>
      </c>
      <c r="K11" s="579">
        <v>174256</v>
      </c>
    </row>
    <row r="12" spans="3:11" x14ac:dyDescent="0.3">
      <c r="C12" s="580" t="s">
        <v>1187</v>
      </c>
      <c r="D12" s="216" t="s">
        <v>1038</v>
      </c>
      <c r="E12" s="213">
        <v>17928</v>
      </c>
      <c r="F12" s="213">
        <v>22028</v>
      </c>
      <c r="G12" s="213">
        <v>27704</v>
      </c>
      <c r="H12" s="213">
        <v>32452</v>
      </c>
      <c r="I12" s="213">
        <v>37159</v>
      </c>
      <c r="J12" s="213">
        <v>37135</v>
      </c>
      <c r="K12" s="213">
        <v>48283</v>
      </c>
    </row>
    <row r="13" spans="3:11" x14ac:dyDescent="0.3">
      <c r="C13" s="580" t="s">
        <v>575</v>
      </c>
      <c r="D13" s="216" t="s">
        <v>1038</v>
      </c>
      <c r="E13" s="219">
        <v>0.28000000000000003</v>
      </c>
      <c r="F13" s="219">
        <v>0.41</v>
      </c>
      <c r="G13" s="219">
        <v>0.41799999999999998</v>
      </c>
      <c r="H13" s="219">
        <v>0.82099999999999995</v>
      </c>
      <c r="I13" s="219">
        <v>0.61</v>
      </c>
      <c r="J13" s="219">
        <v>1.1299999999999999</v>
      </c>
      <c r="K13" s="487" t="s">
        <v>1188</v>
      </c>
    </row>
    <row r="14" spans="3:11" x14ac:dyDescent="0.3">
      <c r="C14" s="580" t="s">
        <v>860</v>
      </c>
      <c r="D14" s="216" t="s">
        <v>1038</v>
      </c>
      <c r="E14" s="213">
        <v>22175</v>
      </c>
      <c r="F14" s="213">
        <v>22786</v>
      </c>
      <c r="G14" s="213">
        <v>20047</v>
      </c>
      <c r="H14" s="213">
        <v>26051</v>
      </c>
      <c r="I14" s="213">
        <v>21609</v>
      </c>
      <c r="J14" s="213">
        <v>21902</v>
      </c>
      <c r="K14" s="213">
        <v>23271</v>
      </c>
    </row>
    <row r="15" spans="3:11" x14ac:dyDescent="0.3">
      <c r="C15" s="580" t="s">
        <v>859</v>
      </c>
      <c r="D15" s="216" t="s">
        <v>1038</v>
      </c>
      <c r="E15" s="219">
        <v>0.28000000000000003</v>
      </c>
      <c r="F15" s="219">
        <v>0.31</v>
      </c>
      <c r="G15" s="219">
        <v>0.08</v>
      </c>
      <c r="H15" s="219">
        <v>-7.0000000000000007E-2</v>
      </c>
      <c r="I15" s="219">
        <v>0.08</v>
      </c>
      <c r="J15" s="219">
        <v>0.12</v>
      </c>
      <c r="K15" s="487">
        <v>0.11</v>
      </c>
    </row>
    <row r="16" spans="3:11" x14ac:dyDescent="0.3">
      <c r="C16" s="580" t="s">
        <v>861</v>
      </c>
      <c r="D16" s="216" t="s">
        <v>1038</v>
      </c>
      <c r="E16" s="219">
        <v>-0.02</v>
      </c>
      <c r="F16" s="219">
        <v>0.03</v>
      </c>
      <c r="G16" s="219">
        <v>-0.12</v>
      </c>
      <c r="H16" s="219">
        <v>0.3</v>
      </c>
      <c r="I16" s="219">
        <v>-0.17</v>
      </c>
      <c r="J16" s="219">
        <v>0.01</v>
      </c>
      <c r="K16" s="487">
        <v>0.06</v>
      </c>
    </row>
    <row r="17" spans="3:11" x14ac:dyDescent="0.3">
      <c r="C17" s="580" t="s">
        <v>867</v>
      </c>
      <c r="D17" s="216" t="s">
        <v>1038</v>
      </c>
      <c r="E17" s="219">
        <v>0.19</v>
      </c>
      <c r="F17" s="219">
        <v>0.28000000000000003</v>
      </c>
      <c r="G17" s="219">
        <v>0.18</v>
      </c>
      <c r="H17" s="219">
        <v>-0.14000000000000001</v>
      </c>
      <c r="I17" s="219">
        <v>0.08</v>
      </c>
      <c r="J17" s="219">
        <v>0.2</v>
      </c>
      <c r="K17" s="487">
        <v>0.05</v>
      </c>
    </row>
    <row r="18" spans="3:11" x14ac:dyDescent="0.3">
      <c r="C18" s="580" t="s">
        <v>862</v>
      </c>
      <c r="D18" s="216" t="s">
        <v>1038</v>
      </c>
      <c r="E18" s="219">
        <v>0.26</v>
      </c>
      <c r="F18" s="219">
        <v>0.01</v>
      </c>
      <c r="G18" s="219">
        <v>0.01</v>
      </c>
      <c r="H18" s="219">
        <v>0.12</v>
      </c>
      <c r="I18" s="219">
        <v>0.23</v>
      </c>
      <c r="J18" s="219">
        <v>-0.21</v>
      </c>
      <c r="K18" s="487" t="s">
        <v>1188</v>
      </c>
    </row>
    <row r="19" spans="3:11" x14ac:dyDescent="0.3">
      <c r="C19" s="580" t="s">
        <v>863</v>
      </c>
      <c r="D19" s="216" t="s">
        <v>1038</v>
      </c>
      <c r="E19" s="219">
        <v>1.1100000000000001</v>
      </c>
      <c r="F19" s="219">
        <v>-0.11</v>
      </c>
      <c r="G19" s="219">
        <v>0.24</v>
      </c>
      <c r="H19" s="219">
        <v>-0.55000000000000004</v>
      </c>
      <c r="I19" s="219">
        <v>0.48</v>
      </c>
      <c r="J19" s="219">
        <v>-0.2</v>
      </c>
      <c r="K19" s="487" t="s">
        <v>1188</v>
      </c>
    </row>
    <row r="20" spans="3:11" x14ac:dyDescent="0.3">
      <c r="C20" s="580" t="s">
        <v>864</v>
      </c>
      <c r="D20" s="216" t="s">
        <v>1038</v>
      </c>
      <c r="E20" s="219">
        <v>1.86</v>
      </c>
      <c r="F20" s="219">
        <v>-0.15</v>
      </c>
      <c r="G20" s="219">
        <v>0.03</v>
      </c>
      <c r="H20" s="219">
        <v>-0.16</v>
      </c>
      <c r="I20" s="219">
        <v>-0.22</v>
      </c>
      <c r="J20" s="219">
        <v>-0.51</v>
      </c>
      <c r="K20" s="487">
        <v>2.72</v>
      </c>
    </row>
    <row r="21" spans="3:11" x14ac:dyDescent="0.3">
      <c r="C21" s="580" t="s">
        <v>865</v>
      </c>
      <c r="D21" s="216" t="s">
        <v>1038</v>
      </c>
      <c r="E21" s="219">
        <v>8.1000000000000003E-2</v>
      </c>
      <c r="F21" s="219">
        <v>7.2800000000000004E-2</v>
      </c>
      <c r="G21" s="219">
        <v>5.3100000000000001E-2</v>
      </c>
      <c r="H21" s="219">
        <v>4.24E-2</v>
      </c>
      <c r="I21" s="219" t="s">
        <v>592</v>
      </c>
      <c r="J21" s="219">
        <v>6.7599999999999993E-2</v>
      </c>
      <c r="K21" s="487" t="s">
        <v>1188</v>
      </c>
    </row>
    <row r="22" spans="3:11" x14ac:dyDescent="0.3">
      <c r="C22" s="580" t="s">
        <v>866</v>
      </c>
      <c r="D22" s="216" t="s">
        <v>1038</v>
      </c>
      <c r="E22" s="213">
        <v>68080</v>
      </c>
      <c r="F22" s="213">
        <v>86951</v>
      </c>
      <c r="G22" s="213">
        <v>102640</v>
      </c>
      <c r="H22" s="213">
        <v>88492</v>
      </c>
      <c r="I22" s="213">
        <v>95224</v>
      </c>
      <c r="J22" s="213">
        <v>114222</v>
      </c>
      <c r="K22" s="213">
        <v>119868</v>
      </c>
    </row>
    <row r="23" spans="3:11" x14ac:dyDescent="0.3">
      <c r="C23" s="580" t="s">
        <v>868</v>
      </c>
      <c r="D23" s="216" t="s">
        <v>1038</v>
      </c>
      <c r="E23" s="219">
        <v>6.0000000000000001E-3</v>
      </c>
      <c r="F23" s="219">
        <v>4.0000000000000001E-3</v>
      </c>
      <c r="G23" s="219">
        <v>4.8000000000000001E-2</v>
      </c>
      <c r="H23" s="219">
        <v>5.2999999999999999E-2</v>
      </c>
      <c r="I23" s="219">
        <v>6.6000000000000003E-2</v>
      </c>
      <c r="J23" s="219">
        <v>4.7E-2</v>
      </c>
      <c r="K23" s="487" t="s">
        <v>1188</v>
      </c>
    </row>
    <row r="24" spans="3:11" x14ac:dyDescent="0.3">
      <c r="C24" s="580" t="s">
        <v>869</v>
      </c>
      <c r="D24" s="216" t="s">
        <v>1038</v>
      </c>
      <c r="E24" s="213">
        <v>15096</v>
      </c>
      <c r="F24" s="213">
        <v>13427</v>
      </c>
      <c r="G24" s="213">
        <v>16628</v>
      </c>
      <c r="H24" s="213">
        <v>7557</v>
      </c>
      <c r="I24" s="213">
        <v>11197</v>
      </c>
      <c r="J24" s="213">
        <v>9007</v>
      </c>
      <c r="K24" s="487" t="s">
        <v>1188</v>
      </c>
    </row>
    <row r="25" spans="3:11" x14ac:dyDescent="0.3">
      <c r="C25" s="581" t="s">
        <v>870</v>
      </c>
      <c r="D25" s="216" t="s">
        <v>1038</v>
      </c>
      <c r="E25" s="219">
        <v>0.33</v>
      </c>
      <c r="F25" s="219">
        <v>0.26</v>
      </c>
      <c r="G25" s="219">
        <v>0.2</v>
      </c>
      <c r="H25" s="219">
        <v>0.28999999999999998</v>
      </c>
      <c r="I25" s="219">
        <v>0.23</v>
      </c>
      <c r="J25" s="219">
        <v>0.19</v>
      </c>
      <c r="K25" s="487" t="s">
        <v>1189</v>
      </c>
    </row>
    <row r="26" spans="3:11" x14ac:dyDescent="0.3">
      <c r="C26" s="580" t="s">
        <v>871</v>
      </c>
      <c r="D26" s="216" t="s">
        <v>1038</v>
      </c>
      <c r="E26" s="213">
        <v>6449</v>
      </c>
      <c r="F26" s="213">
        <v>5501</v>
      </c>
      <c r="G26" s="213">
        <v>5667</v>
      </c>
      <c r="H26" s="213">
        <v>4768</v>
      </c>
      <c r="I26" s="213">
        <v>3720</v>
      </c>
      <c r="J26" s="213">
        <v>1836</v>
      </c>
      <c r="K26" s="213">
        <v>6829</v>
      </c>
    </row>
    <row r="27" spans="3:11" x14ac:dyDescent="0.3">
      <c r="C27" s="580" t="s">
        <v>872</v>
      </c>
      <c r="D27" s="216" t="s">
        <v>1038</v>
      </c>
      <c r="E27" s="219">
        <v>0.41</v>
      </c>
      <c r="F27" s="219">
        <v>0.27500000000000002</v>
      </c>
      <c r="G27" s="219">
        <v>0.22800000000000001</v>
      </c>
      <c r="H27" s="219">
        <v>0.159</v>
      </c>
      <c r="I27" s="219">
        <v>0.11</v>
      </c>
      <c r="J27" s="219">
        <v>4.9000000000000002E-2</v>
      </c>
      <c r="K27" s="487" t="s">
        <v>1190</v>
      </c>
    </row>
    <row r="28" spans="3:11" x14ac:dyDescent="0.3">
      <c r="C28" s="580" t="s">
        <v>873</v>
      </c>
      <c r="D28" s="216" t="s">
        <v>1038</v>
      </c>
      <c r="E28" s="219">
        <v>7.2999999999999995E-2</v>
      </c>
      <c r="F28" s="219">
        <v>4.8000000000000001E-2</v>
      </c>
      <c r="G28" s="219">
        <v>4.2000000000000003E-2</v>
      </c>
      <c r="H28" s="219">
        <v>3.5000000000000003E-2</v>
      </c>
      <c r="I28" s="219">
        <v>2.8000000000000001E-2</v>
      </c>
      <c r="J28" s="219">
        <v>1.2E-2</v>
      </c>
      <c r="K28" s="487" t="s">
        <v>1191</v>
      </c>
    </row>
    <row r="29" spans="3:11" x14ac:dyDescent="0.3">
      <c r="C29" s="580" t="s">
        <v>874</v>
      </c>
      <c r="D29" s="216" t="s">
        <v>1038</v>
      </c>
      <c r="E29" s="219">
        <v>0.42</v>
      </c>
      <c r="F29" s="219">
        <v>0.63500000000000001</v>
      </c>
      <c r="G29" s="219">
        <v>0.42399999999999999</v>
      </c>
      <c r="H29" s="219">
        <v>0.61499999999999999</v>
      </c>
      <c r="I29" s="219">
        <v>0.193</v>
      </c>
      <c r="J29" s="219">
        <v>0.71799999999999997</v>
      </c>
      <c r="K29" s="582" t="s">
        <v>1188</v>
      </c>
    </row>
    <row r="30" spans="3:11" x14ac:dyDescent="0.3">
      <c r="C30" s="581" t="s">
        <v>858</v>
      </c>
      <c r="D30" s="216" t="s">
        <v>568</v>
      </c>
      <c r="E30" s="213">
        <v>1358772</v>
      </c>
      <c r="F30" s="213">
        <v>1601479</v>
      </c>
      <c r="G30" s="213">
        <v>1749990</v>
      </c>
      <c r="H30" s="213">
        <v>1714018</v>
      </c>
      <c r="I30" s="213">
        <v>1584278</v>
      </c>
      <c r="J30" s="213">
        <v>2087700</v>
      </c>
      <c r="K30" s="213">
        <v>2001647</v>
      </c>
    </row>
    <row r="31" spans="3:11" x14ac:dyDescent="0.3">
      <c r="C31" s="580" t="s">
        <v>1187</v>
      </c>
      <c r="D31" s="216" t="s">
        <v>568</v>
      </c>
      <c r="E31" s="213">
        <v>135039</v>
      </c>
      <c r="F31" s="213">
        <v>163318</v>
      </c>
      <c r="G31" s="213">
        <v>178957</v>
      </c>
      <c r="H31" s="213">
        <v>185983</v>
      </c>
      <c r="I31" s="213">
        <v>189709</v>
      </c>
      <c r="J31" s="213">
        <v>211959</v>
      </c>
      <c r="K31" s="213">
        <v>231089</v>
      </c>
    </row>
    <row r="32" spans="3:11" x14ac:dyDescent="0.3">
      <c r="C32" s="580" t="s">
        <v>575</v>
      </c>
      <c r="D32" s="216" t="s">
        <v>568</v>
      </c>
      <c r="E32" s="219">
        <v>0.42</v>
      </c>
      <c r="F32" s="219">
        <v>0.39</v>
      </c>
      <c r="G32" s="219">
        <v>0.45</v>
      </c>
      <c r="H32" s="219">
        <v>0.95</v>
      </c>
      <c r="I32" s="219">
        <v>0.87</v>
      </c>
      <c r="J32" s="219">
        <v>0.68</v>
      </c>
      <c r="K32" s="583">
        <v>0.61</v>
      </c>
    </row>
    <row r="33" spans="3:11" x14ac:dyDescent="0.3">
      <c r="C33" s="580" t="s">
        <v>860</v>
      </c>
      <c r="D33" s="216" t="s">
        <v>568</v>
      </c>
      <c r="E33" s="213">
        <v>420265</v>
      </c>
      <c r="F33" s="213">
        <v>442701</v>
      </c>
      <c r="G33" s="213">
        <v>454271</v>
      </c>
      <c r="H33" s="213">
        <v>440985</v>
      </c>
      <c r="I33" s="213">
        <v>453783</v>
      </c>
      <c r="J33" s="213">
        <v>479233</v>
      </c>
      <c r="K33" s="213">
        <v>485672</v>
      </c>
    </row>
    <row r="34" spans="3:11" x14ac:dyDescent="0.3">
      <c r="C34" s="580" t="s">
        <v>859</v>
      </c>
      <c r="D34" s="216" t="s">
        <v>568</v>
      </c>
      <c r="E34" s="219">
        <v>0.27</v>
      </c>
      <c r="F34" s="219">
        <v>0.18</v>
      </c>
      <c r="G34" s="219">
        <v>0.09</v>
      </c>
      <c r="H34" s="219">
        <v>-0.02</v>
      </c>
      <c r="I34" s="219">
        <v>-0.08</v>
      </c>
      <c r="J34" s="219">
        <v>0.32</v>
      </c>
      <c r="K34" s="583">
        <v>-0.04</v>
      </c>
    </row>
    <row r="35" spans="3:11" x14ac:dyDescent="0.3">
      <c r="C35" s="580" t="s">
        <v>861</v>
      </c>
      <c r="D35" s="216" t="s">
        <v>568</v>
      </c>
      <c r="E35" s="219">
        <v>0.06</v>
      </c>
      <c r="F35" s="219">
        <v>0.05</v>
      </c>
      <c r="G35" s="219">
        <v>0.03</v>
      </c>
      <c r="H35" s="219">
        <v>-0.03</v>
      </c>
      <c r="I35" s="219">
        <v>0.03</v>
      </c>
      <c r="J35" s="219">
        <v>0.06</v>
      </c>
      <c r="K35" s="583">
        <v>0.01</v>
      </c>
    </row>
    <row r="36" spans="3:11" x14ac:dyDescent="0.3">
      <c r="C36" s="580" t="s">
        <v>867</v>
      </c>
      <c r="D36" s="216" t="s">
        <v>568</v>
      </c>
      <c r="E36" s="219">
        <v>0.3</v>
      </c>
      <c r="F36" s="219">
        <v>0.18</v>
      </c>
      <c r="G36" s="219">
        <v>0.23</v>
      </c>
      <c r="H36" s="219">
        <v>-7.0000000000000007E-2</v>
      </c>
      <c r="I36" s="219">
        <v>-0.04</v>
      </c>
      <c r="J36" s="219">
        <v>0.35</v>
      </c>
      <c r="K36" s="583">
        <v>-0.08</v>
      </c>
    </row>
    <row r="37" spans="3:11" x14ac:dyDescent="0.3">
      <c r="C37" s="580" t="s">
        <v>862</v>
      </c>
      <c r="D37" s="216" t="s">
        <v>568</v>
      </c>
      <c r="E37" s="219">
        <v>0</v>
      </c>
      <c r="F37" s="219">
        <v>-0.34</v>
      </c>
      <c r="G37" s="219">
        <v>-0.34</v>
      </c>
      <c r="H37" s="219">
        <v>-0.55000000000000004</v>
      </c>
      <c r="I37" s="219">
        <v>0.62</v>
      </c>
      <c r="J37" s="219">
        <v>-0.5</v>
      </c>
      <c r="K37" s="583">
        <v>0.52</v>
      </c>
    </row>
    <row r="38" spans="3:11" x14ac:dyDescent="0.3">
      <c r="C38" s="580" t="s">
        <v>863</v>
      </c>
      <c r="D38" s="216" t="s">
        <v>568</v>
      </c>
      <c r="E38" s="219">
        <v>0.24</v>
      </c>
      <c r="F38" s="219">
        <v>-0.02</v>
      </c>
      <c r="G38" s="219">
        <v>0.06</v>
      </c>
      <c r="H38" s="219">
        <v>-0.45</v>
      </c>
      <c r="I38" s="219">
        <v>0.08</v>
      </c>
      <c r="J38" s="219">
        <v>0.31</v>
      </c>
      <c r="K38" s="583">
        <v>0.22</v>
      </c>
    </row>
    <row r="39" spans="3:11" x14ac:dyDescent="0.3">
      <c r="C39" s="580" t="s">
        <v>864</v>
      </c>
      <c r="D39" s="216" t="s">
        <v>568</v>
      </c>
      <c r="E39" s="219">
        <v>0.14000000000000001</v>
      </c>
      <c r="F39" s="219">
        <v>0.12</v>
      </c>
      <c r="G39" s="219">
        <v>-0.49</v>
      </c>
      <c r="H39" s="219">
        <v>-0.78</v>
      </c>
      <c r="I39" s="219">
        <v>0.02</v>
      </c>
      <c r="J39" s="219">
        <v>1.6</v>
      </c>
      <c r="K39" s="583">
        <v>0.85</v>
      </c>
    </row>
    <row r="40" spans="3:11" x14ac:dyDescent="0.3">
      <c r="C40" s="580" t="s">
        <v>865</v>
      </c>
      <c r="D40" s="216" t="s">
        <v>568</v>
      </c>
      <c r="E40" s="219">
        <v>3.9E-2</v>
      </c>
      <c r="F40" s="219">
        <v>2.92E-2</v>
      </c>
      <c r="G40" s="219">
        <v>3.5499999999999997E-2</v>
      </c>
      <c r="H40" s="219">
        <v>3.8699999999999998E-2</v>
      </c>
      <c r="I40" s="219" t="s">
        <v>576</v>
      </c>
      <c r="J40" s="219">
        <v>3.1099999999999999E-2</v>
      </c>
      <c r="K40" s="487" t="s">
        <v>1192</v>
      </c>
    </row>
    <row r="41" spans="3:11" x14ac:dyDescent="0.3">
      <c r="C41" s="580" t="s">
        <v>866</v>
      </c>
      <c r="D41" s="216" t="s">
        <v>568</v>
      </c>
      <c r="E41" s="213">
        <v>1042925</v>
      </c>
      <c r="F41" s="213">
        <v>1234986</v>
      </c>
      <c r="G41" s="213">
        <v>1523971</v>
      </c>
      <c r="H41" s="213">
        <v>1422950</v>
      </c>
      <c r="I41" s="213">
        <v>1364668</v>
      </c>
      <c r="J41" s="213">
        <v>1849008</v>
      </c>
      <c r="K41" s="213">
        <v>1700859</v>
      </c>
    </row>
    <row r="42" spans="3:11" x14ac:dyDescent="0.3">
      <c r="C42" s="580" t="s">
        <v>868</v>
      </c>
      <c r="D42" s="216" t="s">
        <v>568</v>
      </c>
      <c r="E42" s="219">
        <v>5.5E-2</v>
      </c>
      <c r="F42" s="219">
        <v>4.4999999999999998E-2</v>
      </c>
      <c r="G42" s="219">
        <v>2.5999999999999999E-2</v>
      </c>
      <c r="H42" s="219">
        <v>1.2E-2</v>
      </c>
      <c r="I42" s="219">
        <v>0.02</v>
      </c>
      <c r="J42" s="219">
        <v>8.9999999999999993E-3</v>
      </c>
      <c r="K42" s="487" t="s">
        <v>1193</v>
      </c>
    </row>
    <row r="43" spans="3:11" x14ac:dyDescent="0.3">
      <c r="C43" s="580" t="s">
        <v>869</v>
      </c>
      <c r="D43" s="216" t="s">
        <v>568</v>
      </c>
      <c r="E43" s="213">
        <v>104198</v>
      </c>
      <c r="F43" s="213">
        <v>102600</v>
      </c>
      <c r="G43" s="213">
        <v>108389</v>
      </c>
      <c r="H43" s="213">
        <v>59231</v>
      </c>
      <c r="I43" s="213">
        <v>63970</v>
      </c>
      <c r="J43" s="213">
        <v>83637</v>
      </c>
      <c r="K43" s="213">
        <v>101707</v>
      </c>
    </row>
    <row r="44" spans="3:11" x14ac:dyDescent="0.3">
      <c r="C44" s="581" t="s">
        <v>870</v>
      </c>
      <c r="D44" s="216" t="s">
        <v>568</v>
      </c>
      <c r="E44" s="219">
        <v>0.4</v>
      </c>
      <c r="F44" s="219">
        <v>0.36</v>
      </c>
      <c r="G44" s="219">
        <v>0.3</v>
      </c>
      <c r="H44" s="219">
        <v>0.31</v>
      </c>
      <c r="I44" s="219">
        <v>0.33</v>
      </c>
      <c r="J44" s="219">
        <v>0.26</v>
      </c>
      <c r="K44" s="487" t="s">
        <v>1194</v>
      </c>
    </row>
    <row r="45" spans="3:11" x14ac:dyDescent="0.3">
      <c r="C45" s="580" t="s">
        <v>871</v>
      </c>
      <c r="D45" s="216" t="s">
        <v>568</v>
      </c>
      <c r="E45" s="213">
        <v>27225</v>
      </c>
      <c r="F45" s="213">
        <v>30465</v>
      </c>
      <c r="G45" s="213">
        <v>15592</v>
      </c>
      <c r="H45" s="213">
        <v>3428</v>
      </c>
      <c r="I45" s="213">
        <v>3498</v>
      </c>
      <c r="J45" s="213">
        <v>9106</v>
      </c>
      <c r="K45" s="213">
        <v>16819</v>
      </c>
    </row>
    <row r="46" spans="3:11" x14ac:dyDescent="0.3">
      <c r="C46" s="580" t="s">
        <v>872</v>
      </c>
      <c r="D46" s="216" t="s">
        <v>568</v>
      </c>
      <c r="E46" s="219">
        <v>0.21</v>
      </c>
      <c r="F46" s="219">
        <v>0.20399999999999999</v>
      </c>
      <c r="G46" s="219">
        <v>9.0999999999999998E-2</v>
      </c>
      <c r="H46" s="219">
        <v>1.9E-2</v>
      </c>
      <c r="I46" s="219">
        <v>0.02</v>
      </c>
      <c r="J46" s="219">
        <v>4.4999999999999998E-2</v>
      </c>
      <c r="K46" s="487" t="s">
        <v>1195</v>
      </c>
    </row>
    <row r="47" spans="3:11" x14ac:dyDescent="0.3">
      <c r="C47" s="580" t="s">
        <v>873</v>
      </c>
      <c r="D47" s="216" t="s">
        <v>568</v>
      </c>
      <c r="E47" s="219">
        <v>2.1999999999999999E-2</v>
      </c>
      <c r="F47" s="219">
        <v>2.1000000000000001E-2</v>
      </c>
      <c r="G47" s="219">
        <v>8.9999999999999993E-3</v>
      </c>
      <c r="H47" s="219">
        <v>2E-3</v>
      </c>
      <c r="I47" s="219">
        <v>2E-3</v>
      </c>
      <c r="J47" s="219">
        <v>5.0000000000000001E-3</v>
      </c>
      <c r="K47" s="487" t="s">
        <v>1196</v>
      </c>
    </row>
    <row r="48" spans="3:11" x14ac:dyDescent="0.3">
      <c r="C48" s="580" t="s">
        <v>874</v>
      </c>
      <c r="D48" s="216" t="s">
        <v>568</v>
      </c>
      <c r="E48" s="219">
        <v>0.159</v>
      </c>
      <c r="F48" s="219">
        <v>0.14499999999999999</v>
      </c>
      <c r="G48" s="219">
        <v>0.123</v>
      </c>
      <c r="H48" s="219">
        <v>0.20499999999999999</v>
      </c>
      <c r="I48" s="219">
        <v>0.191</v>
      </c>
      <c r="J48" s="219">
        <v>0.184</v>
      </c>
      <c r="K48" s="487" t="s">
        <v>1197</v>
      </c>
    </row>
    <row r="49" spans="3:11" x14ac:dyDescent="0.3">
      <c r="C49" s="581" t="s">
        <v>858</v>
      </c>
      <c r="D49" s="216" t="s">
        <v>310</v>
      </c>
      <c r="E49" s="213">
        <v>2044595</v>
      </c>
      <c r="F49" s="213">
        <v>2641703</v>
      </c>
      <c r="G49" s="213">
        <v>3056904</v>
      </c>
      <c r="H49" s="213">
        <v>3039249</v>
      </c>
      <c r="I49" s="213">
        <v>3194900</v>
      </c>
      <c r="J49" s="213">
        <v>4537439</v>
      </c>
      <c r="K49" s="213">
        <v>4535532</v>
      </c>
    </row>
    <row r="50" spans="3:11" x14ac:dyDescent="0.3">
      <c r="C50" s="580" t="s">
        <v>1187</v>
      </c>
      <c r="D50" s="216" t="s">
        <v>310</v>
      </c>
      <c r="E50" s="213">
        <v>199209</v>
      </c>
      <c r="F50" s="213">
        <v>298166</v>
      </c>
      <c r="G50" s="213">
        <v>291371</v>
      </c>
      <c r="H50" s="213">
        <v>418400</v>
      </c>
      <c r="I50" s="213">
        <v>467734</v>
      </c>
      <c r="J50" s="213">
        <v>641308</v>
      </c>
      <c r="K50" s="213">
        <v>713139</v>
      </c>
    </row>
    <row r="51" spans="3:11" x14ac:dyDescent="0.3">
      <c r="C51" s="580" t="s">
        <v>575</v>
      </c>
      <c r="D51" s="216" t="s">
        <v>310</v>
      </c>
      <c r="E51" s="219">
        <v>0.28999999999999998</v>
      </c>
      <c r="F51" s="219">
        <v>0.3</v>
      </c>
      <c r="G51" s="219">
        <v>0.36899999999999999</v>
      </c>
      <c r="H51" s="219">
        <v>0.61499999999999999</v>
      </c>
      <c r="I51" s="219">
        <v>0.54</v>
      </c>
      <c r="J51" s="219">
        <v>0.37</v>
      </c>
      <c r="K51" s="219">
        <v>0.49</v>
      </c>
    </row>
    <row r="52" spans="3:11" x14ac:dyDescent="0.3">
      <c r="C52" s="580" t="s">
        <v>860</v>
      </c>
      <c r="D52" s="216" t="s">
        <v>310</v>
      </c>
      <c r="E52" s="213">
        <v>373253</v>
      </c>
      <c r="F52" s="213">
        <v>448712</v>
      </c>
      <c r="G52" s="213">
        <v>366759</v>
      </c>
      <c r="H52" s="213">
        <v>356920</v>
      </c>
      <c r="I52" s="213">
        <v>392351</v>
      </c>
      <c r="J52" s="213">
        <v>464997</v>
      </c>
      <c r="K52" s="213">
        <v>707411</v>
      </c>
    </row>
    <row r="53" spans="3:11" x14ac:dyDescent="0.3">
      <c r="C53" s="580" t="s">
        <v>859</v>
      </c>
      <c r="D53" s="216" t="s">
        <v>310</v>
      </c>
      <c r="E53" s="219">
        <v>0.49</v>
      </c>
      <c r="F53" s="219">
        <v>0.28999999999999998</v>
      </c>
      <c r="G53" s="219">
        <v>0.16</v>
      </c>
      <c r="H53" s="219">
        <v>-0.01</v>
      </c>
      <c r="I53" s="219">
        <v>0.05</v>
      </c>
      <c r="J53" s="219">
        <v>0.42</v>
      </c>
      <c r="K53" s="219">
        <v>0</v>
      </c>
    </row>
    <row r="54" spans="3:11" x14ac:dyDescent="0.3">
      <c r="C54" s="580" t="s">
        <v>861</v>
      </c>
      <c r="D54" s="216" t="s">
        <v>310</v>
      </c>
      <c r="E54" s="219">
        <v>0.01</v>
      </c>
      <c r="F54" s="219">
        <v>0.2</v>
      </c>
      <c r="G54" s="219">
        <v>-0.18</v>
      </c>
      <c r="H54" s="219">
        <v>-0.03</v>
      </c>
      <c r="I54" s="219">
        <v>0.1</v>
      </c>
      <c r="J54" s="219">
        <v>0.19</v>
      </c>
      <c r="K54" s="219">
        <v>0.52</v>
      </c>
    </row>
    <row r="55" spans="3:11" x14ac:dyDescent="0.3">
      <c r="C55" s="580" t="s">
        <v>867</v>
      </c>
      <c r="D55" s="216" t="s">
        <v>310</v>
      </c>
      <c r="E55" s="219">
        <v>0.65</v>
      </c>
      <c r="F55" s="219">
        <v>0.26</v>
      </c>
      <c r="G55" s="219">
        <v>0.18</v>
      </c>
      <c r="H55" s="219">
        <v>-7.0000000000000007E-2</v>
      </c>
      <c r="I55" s="219">
        <v>0.04</v>
      </c>
      <c r="J55" s="219">
        <v>0.4</v>
      </c>
      <c r="K55" s="219">
        <v>-0.01</v>
      </c>
    </row>
    <row r="56" spans="3:11" x14ac:dyDescent="0.3">
      <c r="C56" s="580" t="s">
        <v>862</v>
      </c>
      <c r="D56" s="216" t="s">
        <v>310</v>
      </c>
      <c r="E56" s="219">
        <v>0.06</v>
      </c>
      <c r="F56" s="219">
        <v>0.27</v>
      </c>
      <c r="G56" s="219">
        <v>0.27</v>
      </c>
      <c r="H56" s="219">
        <v>0.28000000000000003</v>
      </c>
      <c r="I56" s="219">
        <v>0.12</v>
      </c>
      <c r="J56" s="219">
        <v>0.06</v>
      </c>
      <c r="K56" s="219">
        <v>0.26</v>
      </c>
    </row>
    <row r="57" spans="3:11" x14ac:dyDescent="0.3">
      <c r="C57" s="580" t="s">
        <v>863</v>
      </c>
      <c r="D57" s="216" t="s">
        <v>310</v>
      </c>
      <c r="E57" s="219">
        <v>0.59</v>
      </c>
      <c r="F57" s="219">
        <v>0.21</v>
      </c>
      <c r="G57" s="219">
        <v>0.08</v>
      </c>
      <c r="H57" s="219">
        <v>-0.12</v>
      </c>
      <c r="I57" s="219">
        <v>0.28000000000000003</v>
      </c>
      <c r="J57" s="219">
        <v>0.49</v>
      </c>
      <c r="K57" s="219">
        <v>-0.14000000000000001</v>
      </c>
    </row>
    <row r="58" spans="3:11" x14ac:dyDescent="0.3">
      <c r="C58" s="580" t="s">
        <v>864</v>
      </c>
      <c r="D58" s="216" t="s">
        <v>310</v>
      </c>
      <c r="E58" s="219">
        <v>-0.08</v>
      </c>
      <c r="F58" s="219">
        <v>1.37</v>
      </c>
      <c r="G58" s="219">
        <v>-0.76</v>
      </c>
      <c r="H58" s="219">
        <v>3.94</v>
      </c>
      <c r="I58" s="219">
        <v>-0.28999999999999998</v>
      </c>
      <c r="J58" s="219">
        <v>0.99</v>
      </c>
      <c r="K58" s="219">
        <v>-0.24</v>
      </c>
    </row>
    <row r="59" spans="3:11" x14ac:dyDescent="0.3">
      <c r="C59" s="580" t="s">
        <v>865</v>
      </c>
      <c r="D59" s="216" t="s">
        <v>310</v>
      </c>
      <c r="E59" s="219">
        <v>3.1E-2</v>
      </c>
      <c r="F59" s="219">
        <v>2.87E-2</v>
      </c>
      <c r="G59" s="219">
        <v>3.04E-2</v>
      </c>
      <c r="H59" s="219">
        <v>4.2599999999999999E-2</v>
      </c>
      <c r="I59" s="219" t="s">
        <v>577</v>
      </c>
      <c r="J59" s="219">
        <v>3.8800000000000001E-2</v>
      </c>
      <c r="K59" s="219" t="s">
        <v>1198</v>
      </c>
    </row>
    <row r="60" spans="3:11" x14ac:dyDescent="0.3">
      <c r="C60" s="580" t="s">
        <v>866</v>
      </c>
      <c r="D60" s="216" t="s">
        <v>310</v>
      </c>
      <c r="E60" s="213">
        <v>1807522</v>
      </c>
      <c r="F60" s="213">
        <v>2285012</v>
      </c>
      <c r="G60" s="213">
        <v>2704506</v>
      </c>
      <c r="H60" s="213">
        <v>2525618</v>
      </c>
      <c r="I60" s="213">
        <v>2637146</v>
      </c>
      <c r="J60" s="213">
        <v>3692484</v>
      </c>
      <c r="K60" s="213">
        <v>3655990</v>
      </c>
    </row>
    <row r="61" spans="3:11" x14ac:dyDescent="0.3">
      <c r="C61" s="580" t="s">
        <v>868</v>
      </c>
      <c r="D61" s="216" t="s">
        <v>310</v>
      </c>
      <c r="E61" s="219">
        <v>0.05</v>
      </c>
      <c r="F61" s="219">
        <v>4.3999999999999997E-2</v>
      </c>
      <c r="G61" s="219">
        <v>4.5999999999999999E-2</v>
      </c>
      <c r="H61" s="219">
        <v>5.5E-2</v>
      </c>
      <c r="I61" s="219">
        <v>6.0999999999999999E-2</v>
      </c>
      <c r="J61" s="219">
        <v>5.1999999999999998E-2</v>
      </c>
      <c r="K61" s="219" t="s">
        <v>1199</v>
      </c>
    </row>
    <row r="62" spans="3:11" x14ac:dyDescent="0.3">
      <c r="C62" s="580" t="s">
        <v>869</v>
      </c>
      <c r="D62" s="216" t="s">
        <v>310</v>
      </c>
      <c r="E62" s="213">
        <v>177806</v>
      </c>
      <c r="F62" s="213">
        <v>215257</v>
      </c>
      <c r="G62" s="213">
        <v>233042</v>
      </c>
      <c r="H62" s="213">
        <v>206112</v>
      </c>
      <c r="I62" s="213">
        <v>263964</v>
      </c>
      <c r="J62" s="213">
        <v>392239</v>
      </c>
      <c r="K62" s="213">
        <v>338022</v>
      </c>
    </row>
    <row r="63" spans="3:11" x14ac:dyDescent="0.3">
      <c r="C63" s="581" t="s">
        <v>870</v>
      </c>
      <c r="D63" s="216" t="s">
        <v>310</v>
      </c>
      <c r="E63" s="219">
        <v>0.21</v>
      </c>
      <c r="F63" s="219">
        <v>0.2</v>
      </c>
      <c r="G63" s="219">
        <v>0.14000000000000001</v>
      </c>
      <c r="H63" s="219">
        <v>0.14000000000000001</v>
      </c>
      <c r="I63" s="219">
        <v>0.15</v>
      </c>
      <c r="J63" s="219">
        <v>0.13</v>
      </c>
      <c r="K63" s="219" t="s">
        <v>1200</v>
      </c>
    </row>
    <row r="64" spans="3:11" x14ac:dyDescent="0.3">
      <c r="C64" s="580" t="s">
        <v>871</v>
      </c>
      <c r="D64" s="216" t="s">
        <v>310</v>
      </c>
      <c r="E64" s="213">
        <v>50066</v>
      </c>
      <c r="F64" s="213">
        <v>118733</v>
      </c>
      <c r="G64" s="213">
        <v>28672</v>
      </c>
      <c r="H64" s="213">
        <v>141541</v>
      </c>
      <c r="I64" s="213">
        <v>100228</v>
      </c>
      <c r="J64" s="213">
        <v>199574</v>
      </c>
      <c r="K64" s="213">
        <v>151044</v>
      </c>
    </row>
    <row r="65" spans="3:11" x14ac:dyDescent="0.3">
      <c r="C65" s="580" t="s">
        <v>872</v>
      </c>
      <c r="D65" s="216" t="s">
        <v>310</v>
      </c>
      <c r="E65" s="219">
        <v>0.25</v>
      </c>
      <c r="F65" s="219">
        <v>0.47699999999999998</v>
      </c>
      <c r="G65" s="219">
        <v>9.7000000000000003E-2</v>
      </c>
      <c r="H65" s="219">
        <v>0.39900000000000002</v>
      </c>
      <c r="I65" s="219">
        <v>0.23</v>
      </c>
      <c r="J65" s="219">
        <v>0.36</v>
      </c>
      <c r="K65" s="219" t="s">
        <v>1201</v>
      </c>
    </row>
    <row r="66" spans="3:11" x14ac:dyDescent="0.3">
      <c r="C66" s="580" t="s">
        <v>873</v>
      </c>
      <c r="D66" s="216" t="s">
        <v>310</v>
      </c>
      <c r="E66" s="219">
        <v>2.9000000000000001E-2</v>
      </c>
      <c r="F66" s="219">
        <v>5.0999999999999997E-2</v>
      </c>
      <c r="G66" s="219">
        <v>0.01</v>
      </c>
      <c r="H66" s="219">
        <v>4.5999999999999999E-2</v>
      </c>
      <c r="I66" s="219">
        <v>3.2000000000000001E-2</v>
      </c>
      <c r="J66" s="219">
        <v>5.1999999999999998E-2</v>
      </c>
      <c r="K66" s="219" t="s">
        <v>1202</v>
      </c>
    </row>
    <row r="67" spans="3:11" x14ac:dyDescent="0.3">
      <c r="C67" s="580" t="s">
        <v>874</v>
      </c>
      <c r="D67" s="216" t="s">
        <v>310</v>
      </c>
      <c r="E67" s="219">
        <v>0.13100000000000001</v>
      </c>
      <c r="F67" s="219">
        <v>0.17</v>
      </c>
      <c r="G67" s="219">
        <v>0.17</v>
      </c>
      <c r="H67" s="219">
        <v>0.34599999999999997</v>
      </c>
      <c r="I67" s="219">
        <v>0.28199999999999997</v>
      </c>
      <c r="J67" s="219">
        <v>0.27500000000000002</v>
      </c>
      <c r="K67" s="219" t="s">
        <v>1203</v>
      </c>
    </row>
    <row r="68" spans="3:11" x14ac:dyDescent="0.3">
      <c r="C68" s="581" t="s">
        <v>858</v>
      </c>
      <c r="D68" s="216" t="s">
        <v>311</v>
      </c>
      <c r="E68" s="213">
        <v>59862</v>
      </c>
      <c r="F68" s="213">
        <v>93470</v>
      </c>
      <c r="G68" s="213">
        <v>97120</v>
      </c>
      <c r="H68" s="213">
        <v>94199</v>
      </c>
      <c r="I68" s="213">
        <v>96071</v>
      </c>
      <c r="J68" s="213">
        <v>133011</v>
      </c>
      <c r="K68" s="213">
        <v>143963</v>
      </c>
    </row>
    <row r="69" spans="3:11" x14ac:dyDescent="0.3">
      <c r="C69" s="580" t="s">
        <v>1187</v>
      </c>
      <c r="D69" s="216" t="s">
        <v>311</v>
      </c>
      <c r="E69" s="213">
        <v>20178</v>
      </c>
      <c r="F69" s="213">
        <v>29761</v>
      </c>
      <c r="G69" s="213">
        <v>34967</v>
      </c>
      <c r="H69" s="213">
        <v>35018</v>
      </c>
      <c r="I69" s="213">
        <v>36521</v>
      </c>
      <c r="J69" s="213">
        <v>42106</v>
      </c>
      <c r="K69" s="213">
        <v>47753</v>
      </c>
    </row>
    <row r="70" spans="3:11" x14ac:dyDescent="0.3">
      <c r="C70" s="580" t="s">
        <v>575</v>
      </c>
      <c r="D70" s="216" t="s">
        <v>311</v>
      </c>
      <c r="E70" s="219">
        <v>0.32</v>
      </c>
      <c r="F70" s="219">
        <v>0.34</v>
      </c>
      <c r="G70" s="219">
        <v>0.499</v>
      </c>
      <c r="H70" s="219">
        <v>0.83299999999999996</v>
      </c>
      <c r="I70" s="219">
        <v>0.76</v>
      </c>
      <c r="J70" s="219">
        <v>0.69</v>
      </c>
      <c r="K70" s="219">
        <v>0.56000000000000005</v>
      </c>
    </row>
    <row r="71" spans="3:11" x14ac:dyDescent="0.3">
      <c r="C71" s="580" t="s">
        <v>860</v>
      </c>
      <c r="D71" s="216" t="s">
        <v>311</v>
      </c>
      <c r="E71" s="213">
        <v>11712</v>
      </c>
      <c r="F71" s="213">
        <v>7649</v>
      </c>
      <c r="G71" s="213">
        <v>5951</v>
      </c>
      <c r="H71" s="213">
        <v>7642</v>
      </c>
      <c r="I71" s="213">
        <v>5648</v>
      </c>
      <c r="J71" s="213">
        <v>8681</v>
      </c>
      <c r="K71" s="213">
        <v>16545</v>
      </c>
    </row>
    <row r="72" spans="3:11" x14ac:dyDescent="0.3">
      <c r="C72" s="580" t="s">
        <v>859</v>
      </c>
      <c r="D72" s="216" t="s">
        <v>311</v>
      </c>
      <c r="E72" s="219">
        <v>0.4</v>
      </c>
      <c r="F72" s="219">
        <v>0.56000000000000005</v>
      </c>
      <c r="G72" s="219">
        <v>0.04</v>
      </c>
      <c r="H72" s="219">
        <v>-0.03</v>
      </c>
      <c r="I72" s="219">
        <v>0.02</v>
      </c>
      <c r="J72" s="219">
        <v>0.38</v>
      </c>
      <c r="K72" s="219">
        <v>0.08</v>
      </c>
    </row>
    <row r="73" spans="3:11" x14ac:dyDescent="0.3">
      <c r="C73" s="580" t="s">
        <v>861</v>
      </c>
      <c r="D73" s="216" t="s">
        <v>311</v>
      </c>
      <c r="E73" s="219">
        <v>-0.05</v>
      </c>
      <c r="F73" s="219">
        <v>-0.35</v>
      </c>
      <c r="G73" s="219">
        <v>-0.22</v>
      </c>
      <c r="H73" s="219">
        <v>0.28000000000000003</v>
      </c>
      <c r="I73" s="219">
        <v>-0.26</v>
      </c>
      <c r="J73" s="219">
        <v>0.54</v>
      </c>
      <c r="K73" s="219">
        <v>0.91</v>
      </c>
    </row>
    <row r="74" spans="3:11" x14ac:dyDescent="0.3">
      <c r="C74" s="580" t="s">
        <v>867</v>
      </c>
      <c r="D74" s="216" t="s">
        <v>311</v>
      </c>
      <c r="E74" s="219">
        <v>0.27</v>
      </c>
      <c r="F74" s="219">
        <v>0.21</v>
      </c>
      <c r="G74" s="219">
        <v>-0.1</v>
      </c>
      <c r="H74" s="219">
        <v>0.16</v>
      </c>
      <c r="I74" s="219">
        <v>0.09</v>
      </c>
      <c r="J74" s="219">
        <v>0.56999999999999995</v>
      </c>
      <c r="K74" s="219">
        <v>0.08</v>
      </c>
    </row>
    <row r="75" spans="3:11" x14ac:dyDescent="0.3">
      <c r="C75" s="580" t="s">
        <v>862</v>
      </c>
      <c r="D75" s="216" t="s">
        <v>311</v>
      </c>
      <c r="E75" s="219">
        <v>0.05</v>
      </c>
      <c r="F75" s="219">
        <v>0.28000000000000003</v>
      </c>
      <c r="G75" s="219">
        <v>0.28000000000000003</v>
      </c>
      <c r="H75" s="219">
        <v>0.44</v>
      </c>
      <c r="I75" s="219">
        <v>0.15</v>
      </c>
      <c r="J75" s="219">
        <v>0.04</v>
      </c>
      <c r="K75" s="219">
        <v>0.36</v>
      </c>
    </row>
    <row r="76" spans="3:11" x14ac:dyDescent="0.3">
      <c r="C76" s="580" t="s">
        <v>863</v>
      </c>
      <c r="D76" s="216" t="s">
        <v>311</v>
      </c>
      <c r="E76" s="219">
        <v>1.1299999999999999</v>
      </c>
      <c r="F76" s="219">
        <v>0.28000000000000003</v>
      </c>
      <c r="G76" s="219">
        <v>-0.01</v>
      </c>
      <c r="H76" s="219">
        <v>-0.42</v>
      </c>
      <c r="I76" s="219">
        <v>0.02</v>
      </c>
      <c r="J76" s="219">
        <v>0.27</v>
      </c>
      <c r="K76" s="219">
        <v>0.48</v>
      </c>
    </row>
    <row r="77" spans="3:11" x14ac:dyDescent="0.3">
      <c r="C77" s="580" t="s">
        <v>864</v>
      </c>
      <c r="D77" s="216" t="s">
        <v>311</v>
      </c>
      <c r="E77" s="219">
        <v>3.08</v>
      </c>
      <c r="F77" s="219">
        <v>0.35</v>
      </c>
      <c r="G77" s="219">
        <v>-0.38</v>
      </c>
      <c r="H77" s="219">
        <v>-0.63</v>
      </c>
      <c r="I77" s="219">
        <v>0.04</v>
      </c>
      <c r="J77" s="219">
        <v>0.33</v>
      </c>
      <c r="K77" s="219">
        <v>1.35</v>
      </c>
    </row>
    <row r="78" spans="3:11" x14ac:dyDescent="0.3">
      <c r="C78" s="580" t="s">
        <v>865</v>
      </c>
      <c r="D78" s="216" t="s">
        <v>311</v>
      </c>
      <c r="E78" s="219">
        <v>8.5999999999999993E-2</v>
      </c>
      <c r="F78" s="219">
        <v>7.8899999999999998E-2</v>
      </c>
      <c r="G78" s="219">
        <v>9.0899999999999995E-2</v>
      </c>
      <c r="H78" s="219">
        <v>8.8599999999999998E-2</v>
      </c>
      <c r="I78" s="219" t="s">
        <v>578</v>
      </c>
      <c r="J78" s="219">
        <v>7.8399999999999997E-2</v>
      </c>
      <c r="K78" s="219" t="s">
        <v>1204</v>
      </c>
    </row>
    <row r="79" spans="3:11" x14ac:dyDescent="0.3">
      <c r="C79" s="580" t="s">
        <v>866</v>
      </c>
      <c r="D79" s="216" t="s">
        <v>311</v>
      </c>
      <c r="E79" s="213">
        <v>35762</v>
      </c>
      <c r="F79" s="213">
        <v>43169</v>
      </c>
      <c r="G79" s="213">
        <v>38966</v>
      </c>
      <c r="H79" s="213">
        <v>45208</v>
      </c>
      <c r="I79" s="213">
        <v>49453</v>
      </c>
      <c r="J79" s="213">
        <v>77490</v>
      </c>
      <c r="K79" s="213">
        <v>83612</v>
      </c>
    </row>
    <row r="80" spans="3:11" x14ac:dyDescent="0.3">
      <c r="C80" s="580" t="s">
        <v>868</v>
      </c>
      <c r="D80" s="216" t="s">
        <v>311</v>
      </c>
      <c r="E80" s="219">
        <v>6.6000000000000003E-2</v>
      </c>
      <c r="F80" s="219">
        <v>5.7000000000000002E-2</v>
      </c>
      <c r="G80" s="219">
        <v>5.8000000000000003E-2</v>
      </c>
      <c r="H80" s="219">
        <v>8.4000000000000005E-2</v>
      </c>
      <c r="I80" s="219">
        <v>9.7000000000000003E-2</v>
      </c>
      <c r="J80" s="219">
        <v>8.4000000000000005E-2</v>
      </c>
      <c r="K80" s="219" t="s">
        <v>1205</v>
      </c>
    </row>
    <row r="81" spans="3:11" x14ac:dyDescent="0.3">
      <c r="C81" s="580" t="s">
        <v>869</v>
      </c>
      <c r="D81" s="216" t="s">
        <v>311</v>
      </c>
      <c r="E81" s="213">
        <v>13674</v>
      </c>
      <c r="F81" s="213">
        <v>17555</v>
      </c>
      <c r="G81" s="213">
        <v>17377</v>
      </c>
      <c r="H81" s="213">
        <v>10100</v>
      </c>
      <c r="I81" s="213">
        <v>10296</v>
      </c>
      <c r="J81" s="213">
        <v>13092</v>
      </c>
      <c r="K81" s="213">
        <v>19407</v>
      </c>
    </row>
    <row r="82" spans="3:11" x14ac:dyDescent="0.3">
      <c r="C82" s="581" t="s">
        <v>870</v>
      </c>
      <c r="D82" s="216" t="s">
        <v>311</v>
      </c>
      <c r="E82" s="219">
        <v>0.33</v>
      </c>
      <c r="F82" s="219">
        <v>0.18</v>
      </c>
      <c r="G82" s="219">
        <v>0.15</v>
      </c>
      <c r="H82" s="219">
        <v>0.17</v>
      </c>
      <c r="I82" s="219">
        <v>0.11</v>
      </c>
      <c r="J82" s="219">
        <v>0.11</v>
      </c>
      <c r="K82" s="219" t="s">
        <v>1206</v>
      </c>
    </row>
    <row r="83" spans="3:11" x14ac:dyDescent="0.3">
      <c r="C83" s="580" t="s">
        <v>871</v>
      </c>
      <c r="D83" s="216" t="s">
        <v>311</v>
      </c>
      <c r="E83" s="213">
        <v>8082</v>
      </c>
      <c r="F83" s="213">
        <v>10890</v>
      </c>
      <c r="G83" s="213">
        <v>6799</v>
      </c>
      <c r="H83" s="213">
        <v>2495</v>
      </c>
      <c r="I83" s="213">
        <v>2603</v>
      </c>
      <c r="J83" s="213">
        <v>3468</v>
      </c>
      <c r="K83" s="213">
        <v>8160</v>
      </c>
    </row>
    <row r="84" spans="3:11" x14ac:dyDescent="0.3">
      <c r="C84" s="580" t="s">
        <v>872</v>
      </c>
      <c r="D84" s="216" t="s">
        <v>311</v>
      </c>
      <c r="E84" s="219">
        <v>0.5</v>
      </c>
      <c r="F84" s="219">
        <v>0.436</v>
      </c>
      <c r="G84" s="219">
        <v>0.21</v>
      </c>
      <c r="H84" s="219">
        <v>7.0999999999999994E-2</v>
      </c>
      <c r="I84" s="219">
        <v>7.0000000000000007E-2</v>
      </c>
      <c r="J84" s="219">
        <v>8.7999999999999995E-2</v>
      </c>
      <c r="K84" s="219" t="s">
        <v>1207</v>
      </c>
    </row>
    <row r="85" spans="3:11" x14ac:dyDescent="0.3">
      <c r="C85" s="580" t="s">
        <v>873</v>
      </c>
      <c r="D85" s="216" t="s">
        <v>311</v>
      </c>
      <c r="E85" s="219">
        <v>0.158</v>
      </c>
      <c r="F85" s="219">
        <v>0.14199999999999999</v>
      </c>
      <c r="G85" s="219">
        <v>7.0999999999999994E-2</v>
      </c>
      <c r="H85" s="219">
        <v>2.5999999999999999E-2</v>
      </c>
      <c r="I85" s="219">
        <v>2.7E-2</v>
      </c>
      <c r="J85" s="219">
        <v>0.03</v>
      </c>
      <c r="K85" s="219" t="s">
        <v>1208</v>
      </c>
    </row>
    <row r="86" spans="3:11" x14ac:dyDescent="0.3">
      <c r="C86" s="580" t="s">
        <v>874</v>
      </c>
      <c r="D86" s="216" t="s">
        <v>311</v>
      </c>
      <c r="E86" s="219">
        <v>0.64</v>
      </c>
      <c r="F86" s="219">
        <v>0.46</v>
      </c>
      <c r="G86" s="219">
        <v>0.63</v>
      </c>
      <c r="H86" s="219">
        <v>0.73799999999999999</v>
      </c>
      <c r="I86" s="219">
        <v>0.72899999999999998</v>
      </c>
      <c r="J86" s="219">
        <v>0.70099999999999996</v>
      </c>
      <c r="K86" s="219" t="s">
        <v>1209</v>
      </c>
    </row>
    <row r="87" spans="3:11" x14ac:dyDescent="0.3">
      <c r="C87" s="581" t="s">
        <v>858</v>
      </c>
      <c r="D87" s="216" t="s">
        <v>312</v>
      </c>
      <c r="E87" s="213">
        <v>362281</v>
      </c>
      <c r="F87" s="213">
        <v>547100</v>
      </c>
      <c r="G87" s="213">
        <v>610001</v>
      </c>
      <c r="H87" s="213">
        <v>740163</v>
      </c>
      <c r="I87" s="213">
        <v>791759</v>
      </c>
      <c r="J87" s="213">
        <v>1056630</v>
      </c>
      <c r="K87" s="213">
        <v>1091317</v>
      </c>
    </row>
    <row r="88" spans="3:11" x14ac:dyDescent="0.3">
      <c r="C88" s="580" t="s">
        <v>1187</v>
      </c>
      <c r="D88" s="216" t="s">
        <v>312</v>
      </c>
      <c r="E88" s="213">
        <v>65293</v>
      </c>
      <c r="F88" s="213">
        <v>76607</v>
      </c>
      <c r="G88" s="213">
        <v>78429</v>
      </c>
      <c r="H88" s="213">
        <v>102183</v>
      </c>
      <c r="I88" s="213">
        <v>119520</v>
      </c>
      <c r="J88" s="213">
        <v>139024</v>
      </c>
      <c r="K88" s="213">
        <v>171274</v>
      </c>
    </row>
    <row r="89" spans="3:11" x14ac:dyDescent="0.3">
      <c r="C89" s="580" t="s">
        <v>575</v>
      </c>
      <c r="D89" s="216" t="s">
        <v>312</v>
      </c>
      <c r="E89" s="219">
        <v>0.33</v>
      </c>
      <c r="F89" s="219">
        <v>0.39</v>
      </c>
      <c r="G89" s="219">
        <v>0.435</v>
      </c>
      <c r="H89" s="219">
        <v>0.39600000000000002</v>
      </c>
      <c r="I89" s="219">
        <v>0.34</v>
      </c>
      <c r="J89" s="219">
        <v>0.32</v>
      </c>
      <c r="K89" s="219">
        <v>0.32</v>
      </c>
    </row>
    <row r="90" spans="3:11" x14ac:dyDescent="0.3">
      <c r="C90" s="580" t="s">
        <v>860</v>
      </c>
      <c r="D90" s="216" t="s">
        <v>312</v>
      </c>
      <c r="E90" s="213">
        <v>79856</v>
      </c>
      <c r="F90" s="213">
        <v>112377</v>
      </c>
      <c r="G90" s="213">
        <v>119781</v>
      </c>
      <c r="H90" s="213">
        <v>167932</v>
      </c>
      <c r="I90" s="213">
        <v>168282</v>
      </c>
      <c r="J90" s="213">
        <v>353353</v>
      </c>
      <c r="K90" s="213">
        <v>391726</v>
      </c>
    </row>
    <row r="91" spans="3:11" x14ac:dyDescent="0.3">
      <c r="C91" s="580" t="s">
        <v>859</v>
      </c>
      <c r="D91" s="216" t="s">
        <v>312</v>
      </c>
      <c r="E91" s="219">
        <v>0.23</v>
      </c>
      <c r="F91" s="219">
        <v>0.51</v>
      </c>
      <c r="G91" s="219">
        <v>0.11</v>
      </c>
      <c r="H91" s="219">
        <v>0.21</v>
      </c>
      <c r="I91" s="219">
        <v>7.0000000000000007E-2</v>
      </c>
      <c r="J91" s="219">
        <v>0.33</v>
      </c>
      <c r="K91" s="219">
        <v>0.03</v>
      </c>
    </row>
    <row r="92" spans="3:11" x14ac:dyDescent="0.3">
      <c r="C92" s="580" t="s">
        <v>861</v>
      </c>
      <c r="D92" s="216" t="s">
        <v>312</v>
      </c>
      <c r="E92" s="219">
        <v>-0.03</v>
      </c>
      <c r="F92" s="219">
        <v>0.41</v>
      </c>
      <c r="G92" s="219">
        <v>7.0000000000000007E-2</v>
      </c>
      <c r="H92" s="219">
        <v>0.4</v>
      </c>
      <c r="I92" s="219">
        <v>0</v>
      </c>
      <c r="J92" s="219">
        <v>1.1000000000000001</v>
      </c>
      <c r="K92" s="219">
        <v>0.11</v>
      </c>
    </row>
    <row r="93" spans="3:11" x14ac:dyDescent="0.3">
      <c r="C93" s="580" t="s">
        <v>867</v>
      </c>
      <c r="D93" s="216" t="s">
        <v>312</v>
      </c>
      <c r="E93" s="219">
        <v>0.24</v>
      </c>
      <c r="F93" s="219">
        <v>0.63</v>
      </c>
      <c r="G93" s="219">
        <v>0.14000000000000001</v>
      </c>
      <c r="H93" s="219">
        <v>0.17</v>
      </c>
      <c r="I93" s="219">
        <v>7.0000000000000007E-2</v>
      </c>
      <c r="J93" s="219">
        <v>0.37</v>
      </c>
      <c r="K93" s="219">
        <v>0</v>
      </c>
    </row>
    <row r="94" spans="3:11" x14ac:dyDescent="0.3">
      <c r="C94" s="580" t="s">
        <v>862</v>
      </c>
      <c r="D94" s="216" t="s">
        <v>312</v>
      </c>
      <c r="E94" s="219">
        <v>-0.05</v>
      </c>
      <c r="F94" s="219">
        <v>0.14000000000000001</v>
      </c>
      <c r="G94" s="219">
        <v>0.14000000000000001</v>
      </c>
      <c r="H94" s="219">
        <v>0.32</v>
      </c>
      <c r="I94" s="219">
        <v>0.17</v>
      </c>
      <c r="J94" s="219">
        <v>0.16</v>
      </c>
      <c r="K94" s="219">
        <v>0.28000000000000003</v>
      </c>
    </row>
    <row r="95" spans="3:11" x14ac:dyDescent="0.3">
      <c r="C95" s="580" t="s">
        <v>863</v>
      </c>
      <c r="D95" s="216" t="s">
        <v>312</v>
      </c>
      <c r="E95" s="219">
        <v>0.48</v>
      </c>
      <c r="F95" s="219">
        <v>0.01</v>
      </c>
      <c r="G95" s="219">
        <v>0.08</v>
      </c>
      <c r="H95" s="219">
        <v>0.17</v>
      </c>
      <c r="I95" s="219">
        <v>0.22</v>
      </c>
      <c r="J95" s="219">
        <v>0.27</v>
      </c>
      <c r="K95" s="219">
        <v>0.24</v>
      </c>
    </row>
    <row r="96" spans="3:11" x14ac:dyDescent="0.3">
      <c r="C96" s="580" t="s">
        <v>864</v>
      </c>
      <c r="D96" s="216" t="s">
        <v>312</v>
      </c>
      <c r="E96" s="219">
        <v>1.68</v>
      </c>
      <c r="F96" s="219">
        <v>0.04</v>
      </c>
      <c r="G96" s="219">
        <v>-0.42</v>
      </c>
      <c r="H96" s="219">
        <v>1.75</v>
      </c>
      <c r="I96" s="219">
        <v>0</v>
      </c>
      <c r="J96" s="219">
        <v>0.06</v>
      </c>
      <c r="K96" s="219">
        <v>0.37</v>
      </c>
    </row>
    <row r="97" spans="3:11" x14ac:dyDescent="0.3">
      <c r="C97" s="580" t="s">
        <v>865</v>
      </c>
      <c r="D97" s="216" t="s">
        <v>312</v>
      </c>
      <c r="E97" s="219">
        <v>0.04</v>
      </c>
      <c r="F97" s="219">
        <v>3.4099999999999998E-2</v>
      </c>
      <c r="G97" s="219">
        <v>3.1699999999999999E-2</v>
      </c>
      <c r="H97" s="219">
        <v>3.0099999999999998E-2</v>
      </c>
      <c r="I97" s="219" t="s">
        <v>579</v>
      </c>
      <c r="J97" s="219">
        <v>2.86E-2</v>
      </c>
      <c r="K97" s="219" t="s">
        <v>1210</v>
      </c>
    </row>
    <row r="98" spans="3:11" x14ac:dyDescent="0.3">
      <c r="C98" s="580" t="s">
        <v>866</v>
      </c>
      <c r="D98" s="216" t="s">
        <v>312</v>
      </c>
      <c r="E98" s="213">
        <v>279856</v>
      </c>
      <c r="F98" s="213">
        <v>457217</v>
      </c>
      <c r="G98" s="213">
        <v>520078</v>
      </c>
      <c r="H98" s="213">
        <v>610761</v>
      </c>
      <c r="I98" s="213">
        <v>656158</v>
      </c>
      <c r="J98" s="213">
        <v>898520</v>
      </c>
      <c r="K98" s="213">
        <v>895478</v>
      </c>
    </row>
    <row r="99" spans="3:11" x14ac:dyDescent="0.3">
      <c r="C99" s="580" t="s">
        <v>868</v>
      </c>
      <c r="D99" s="216" t="s">
        <v>312</v>
      </c>
      <c r="E99" s="219">
        <v>6.5000000000000002E-2</v>
      </c>
      <c r="F99" s="219">
        <v>5.3999999999999999E-2</v>
      </c>
      <c r="G99" s="219">
        <v>4.8000000000000001E-2</v>
      </c>
      <c r="H99" s="219">
        <v>5.3999999999999999E-2</v>
      </c>
      <c r="I99" s="219">
        <v>5.6000000000000001E-2</v>
      </c>
      <c r="J99" s="219">
        <v>5.3999999999999999E-2</v>
      </c>
      <c r="K99" s="219" t="s">
        <v>1208</v>
      </c>
    </row>
    <row r="100" spans="3:11" x14ac:dyDescent="0.3">
      <c r="C100" s="580" t="s">
        <v>869</v>
      </c>
      <c r="D100" s="216" t="s">
        <v>312</v>
      </c>
      <c r="E100" s="213">
        <v>39053</v>
      </c>
      <c r="F100" s="213">
        <v>39382</v>
      </c>
      <c r="G100" s="213">
        <v>42594</v>
      </c>
      <c r="H100" s="213">
        <v>49733</v>
      </c>
      <c r="I100" s="213">
        <v>60749</v>
      </c>
      <c r="J100" s="213">
        <v>77044</v>
      </c>
      <c r="K100" s="213">
        <v>95181</v>
      </c>
    </row>
    <row r="101" spans="3:11" x14ac:dyDescent="0.3">
      <c r="C101" s="581" t="s">
        <v>870</v>
      </c>
      <c r="D101" s="216" t="s">
        <v>312</v>
      </c>
      <c r="E101" s="219">
        <v>0.28999999999999998</v>
      </c>
      <c r="F101" s="219">
        <v>0.25</v>
      </c>
      <c r="G101" s="219">
        <v>0.23</v>
      </c>
      <c r="H101" s="219">
        <v>0.27</v>
      </c>
      <c r="I101" s="219">
        <v>0.26</v>
      </c>
      <c r="J101" s="219">
        <v>0.39</v>
      </c>
      <c r="K101" s="219" t="s">
        <v>1211</v>
      </c>
    </row>
    <row r="102" spans="3:11" x14ac:dyDescent="0.3">
      <c r="C102" s="580" t="s">
        <v>871</v>
      </c>
      <c r="D102" s="216" t="s">
        <v>312</v>
      </c>
      <c r="E102" s="213">
        <v>20549</v>
      </c>
      <c r="F102" s="213">
        <v>21383</v>
      </c>
      <c r="G102" s="213">
        <v>12493</v>
      </c>
      <c r="H102" s="213">
        <v>34416</v>
      </c>
      <c r="I102" s="213">
        <v>34480</v>
      </c>
      <c r="J102" s="213">
        <v>36641</v>
      </c>
      <c r="K102" s="213">
        <v>50104</v>
      </c>
    </row>
    <row r="103" spans="3:11" x14ac:dyDescent="0.3">
      <c r="C103" s="580" t="s">
        <v>872</v>
      </c>
      <c r="D103" s="216" t="s">
        <v>312</v>
      </c>
      <c r="E103" s="219">
        <v>0.35</v>
      </c>
      <c r="F103" s="219">
        <v>0.30099999999999999</v>
      </c>
      <c r="G103" s="219">
        <v>0.161</v>
      </c>
      <c r="H103" s="219">
        <v>0.38100000000000001</v>
      </c>
      <c r="I103" s="219">
        <v>0.31</v>
      </c>
      <c r="J103" s="219">
        <v>0.28299999999999997</v>
      </c>
      <c r="K103" s="219" t="s">
        <v>1212</v>
      </c>
    </row>
    <row r="104" spans="3:11" x14ac:dyDescent="0.3">
      <c r="C104" s="580" t="s">
        <v>873</v>
      </c>
      <c r="D104" s="216" t="s">
        <v>312</v>
      </c>
      <c r="E104" s="219">
        <v>6.3E-2</v>
      </c>
      <c r="F104" s="219">
        <v>4.7E-2</v>
      </c>
      <c r="G104" s="219">
        <v>2.1999999999999999E-2</v>
      </c>
      <c r="H104" s="219">
        <v>5.0999999999999997E-2</v>
      </c>
      <c r="I104" s="219">
        <v>4.4999999999999998E-2</v>
      </c>
      <c r="J104" s="219">
        <v>0.04</v>
      </c>
      <c r="K104" s="219" t="s">
        <v>1213</v>
      </c>
    </row>
    <row r="105" spans="3:11" x14ac:dyDescent="0.3">
      <c r="C105" s="580" t="s">
        <v>874</v>
      </c>
      <c r="D105" s="216" t="s">
        <v>312</v>
      </c>
      <c r="E105" s="219">
        <v>0.504</v>
      </c>
      <c r="F105" s="219">
        <v>0.33</v>
      </c>
      <c r="G105" s="219">
        <v>0.3</v>
      </c>
      <c r="H105" s="219">
        <v>0.311</v>
      </c>
      <c r="I105" s="219">
        <v>0.35699999999999998</v>
      </c>
      <c r="J105" s="219">
        <v>0.26500000000000001</v>
      </c>
      <c r="K105" s="219" t="s">
        <v>1214</v>
      </c>
    </row>
    <row r="106" spans="3:11" x14ac:dyDescent="0.3">
      <c r="C106" s="581" t="s">
        <v>858</v>
      </c>
      <c r="D106" s="216" t="s">
        <v>314</v>
      </c>
      <c r="E106" s="213">
        <v>37797</v>
      </c>
      <c r="F106" s="213">
        <v>45665</v>
      </c>
      <c r="G106" s="213">
        <v>48636</v>
      </c>
      <c r="H106" s="213">
        <v>56374</v>
      </c>
      <c r="I106" s="213">
        <v>66017</v>
      </c>
      <c r="J106" s="213">
        <v>57736</v>
      </c>
      <c r="K106" s="213">
        <v>83352</v>
      </c>
    </row>
    <row r="107" spans="3:11" x14ac:dyDescent="0.3">
      <c r="C107" s="580" t="s">
        <v>1187</v>
      </c>
      <c r="D107" s="216" t="s">
        <v>314</v>
      </c>
      <c r="E107" s="213">
        <v>17647</v>
      </c>
      <c r="F107" s="213">
        <v>24760</v>
      </c>
      <c r="G107" s="213">
        <v>30968</v>
      </c>
      <c r="H107" s="213">
        <v>37324</v>
      </c>
      <c r="I107" s="213">
        <v>40690</v>
      </c>
      <c r="J107" s="213">
        <v>44177</v>
      </c>
      <c r="K107" s="213">
        <v>50348</v>
      </c>
    </row>
    <row r="108" spans="3:11" x14ac:dyDescent="0.3">
      <c r="C108" s="580" t="s">
        <v>575</v>
      </c>
      <c r="D108" s="216" t="s">
        <v>314</v>
      </c>
      <c r="E108" s="219">
        <v>0.14000000000000001</v>
      </c>
      <c r="F108" s="219">
        <v>0.19</v>
      </c>
      <c r="G108" s="219">
        <v>0.224</v>
      </c>
      <c r="H108" s="219">
        <v>0.318</v>
      </c>
      <c r="I108" s="219">
        <v>0.31</v>
      </c>
      <c r="J108" s="219">
        <v>0.48</v>
      </c>
      <c r="K108" s="219">
        <v>0.35</v>
      </c>
    </row>
    <row r="109" spans="3:11" x14ac:dyDescent="0.3">
      <c r="C109" s="580" t="s">
        <v>860</v>
      </c>
      <c r="D109" s="216" t="s">
        <v>314</v>
      </c>
      <c r="E109" s="213">
        <v>1317</v>
      </c>
      <c r="F109" s="213">
        <v>70</v>
      </c>
      <c r="G109" s="213">
        <v>848</v>
      </c>
      <c r="H109" s="213">
        <v>2100</v>
      </c>
      <c r="I109" s="213">
        <v>1980</v>
      </c>
      <c r="J109" s="213">
        <v>3142</v>
      </c>
      <c r="K109" s="213">
        <v>1163</v>
      </c>
    </row>
    <row r="110" spans="3:11" x14ac:dyDescent="0.3">
      <c r="C110" s="580" t="s">
        <v>859</v>
      </c>
      <c r="D110" s="216" t="s">
        <v>314</v>
      </c>
      <c r="E110" s="219">
        <v>0.28999999999999998</v>
      </c>
      <c r="F110" s="219">
        <v>0.21</v>
      </c>
      <c r="G110" s="219">
        <v>7.0000000000000007E-2</v>
      </c>
      <c r="H110" s="219">
        <v>0.16</v>
      </c>
      <c r="I110" s="219">
        <v>0.17</v>
      </c>
      <c r="J110" s="219">
        <v>-0.13</v>
      </c>
      <c r="K110" s="219">
        <v>0.44</v>
      </c>
    </row>
    <row r="111" spans="3:11" x14ac:dyDescent="0.3">
      <c r="C111" s="580" t="s">
        <v>861</v>
      </c>
      <c r="D111" s="216" t="s">
        <v>314</v>
      </c>
      <c r="E111" s="219">
        <v>10.73</v>
      </c>
      <c r="F111" s="219">
        <v>-0.95</v>
      </c>
      <c r="G111" s="219">
        <v>11.16</v>
      </c>
      <c r="H111" s="219">
        <v>1.48</v>
      </c>
      <c r="I111" s="219">
        <v>-0.06</v>
      </c>
      <c r="J111" s="219">
        <v>0.59</v>
      </c>
      <c r="K111" s="219">
        <v>-0.63</v>
      </c>
    </row>
    <row r="112" spans="3:11" x14ac:dyDescent="0.3">
      <c r="C112" s="580" t="s">
        <v>867</v>
      </c>
      <c r="D112" s="216" t="s">
        <v>314</v>
      </c>
      <c r="E112" s="219">
        <v>-0.08</v>
      </c>
      <c r="F112" s="219">
        <v>0.26</v>
      </c>
      <c r="G112" s="219">
        <v>-0.14000000000000001</v>
      </c>
      <c r="H112" s="219">
        <v>0.09</v>
      </c>
      <c r="I112" s="219">
        <v>0.39</v>
      </c>
      <c r="J112" s="219">
        <v>-0.49</v>
      </c>
      <c r="K112" s="219">
        <v>1.33</v>
      </c>
    </row>
    <row r="113" spans="3:11" x14ac:dyDescent="0.3">
      <c r="C113" s="580" t="s">
        <v>862</v>
      </c>
      <c r="D113" s="216" t="s">
        <v>314</v>
      </c>
      <c r="E113" s="219">
        <v>1.06</v>
      </c>
      <c r="F113" s="219">
        <v>0.24</v>
      </c>
      <c r="G113" s="219">
        <v>0.24</v>
      </c>
      <c r="H113" s="219">
        <v>7.0000000000000007E-2</v>
      </c>
      <c r="I113" s="219">
        <v>0.08</v>
      </c>
      <c r="J113" s="219">
        <v>-0.28000000000000003</v>
      </c>
      <c r="K113" s="219">
        <v>0.8</v>
      </c>
    </row>
    <row r="114" spans="3:11" x14ac:dyDescent="0.3">
      <c r="C114" s="580" t="s">
        <v>863</v>
      </c>
      <c r="D114" s="216" t="s">
        <v>314</v>
      </c>
      <c r="E114" s="219">
        <v>0.61</v>
      </c>
      <c r="F114" s="219">
        <v>0.05</v>
      </c>
      <c r="G114" s="219">
        <v>-0.04</v>
      </c>
      <c r="H114" s="219">
        <v>-0.05</v>
      </c>
      <c r="I114" s="219">
        <v>0.04</v>
      </c>
      <c r="J114" s="219">
        <v>-0.28000000000000003</v>
      </c>
      <c r="K114" s="219">
        <v>0.85</v>
      </c>
    </row>
    <row r="115" spans="3:11" x14ac:dyDescent="0.3">
      <c r="C115" s="580" t="s">
        <v>864</v>
      </c>
      <c r="D115" s="216" t="s">
        <v>314</v>
      </c>
      <c r="E115" s="219">
        <v>0.66</v>
      </c>
      <c r="F115" s="219">
        <v>0.08</v>
      </c>
      <c r="G115" s="219">
        <v>-0.13</v>
      </c>
      <c r="H115" s="219">
        <v>0.02</v>
      </c>
      <c r="I115" s="219">
        <v>0</v>
      </c>
      <c r="J115" s="219">
        <v>-0.45</v>
      </c>
      <c r="K115" s="219">
        <v>0.77</v>
      </c>
    </row>
    <row r="116" spans="3:11" x14ac:dyDescent="0.3">
      <c r="C116" s="580" t="s">
        <v>865</v>
      </c>
      <c r="D116" s="216" t="s">
        <v>314</v>
      </c>
      <c r="E116" s="219">
        <v>4.1000000000000002E-2</v>
      </c>
      <c r="F116" s="219">
        <v>4.5100000000000001E-2</v>
      </c>
      <c r="G116" s="219">
        <v>4.65E-2</v>
      </c>
      <c r="H116" s="219">
        <v>5.6099999999999997E-2</v>
      </c>
      <c r="I116" s="219" t="s">
        <v>580</v>
      </c>
      <c r="J116" s="219">
        <v>5.3999999999999999E-2</v>
      </c>
      <c r="K116" s="219" t="s">
        <v>1215</v>
      </c>
    </row>
    <row r="117" spans="3:11" x14ac:dyDescent="0.3">
      <c r="C117" s="580" t="s">
        <v>866</v>
      </c>
      <c r="D117" s="216" t="s">
        <v>314</v>
      </c>
      <c r="E117" s="213">
        <v>14448</v>
      </c>
      <c r="F117" s="213">
        <v>18268</v>
      </c>
      <c r="G117" s="213">
        <v>15782</v>
      </c>
      <c r="H117" s="213">
        <v>17176</v>
      </c>
      <c r="I117" s="213">
        <v>23943</v>
      </c>
      <c r="J117" s="213">
        <v>12172</v>
      </c>
      <c r="K117" s="213">
        <v>28417</v>
      </c>
    </row>
    <row r="118" spans="3:11" x14ac:dyDescent="0.3">
      <c r="C118" s="580" t="s">
        <v>868</v>
      </c>
      <c r="D118" s="216" t="s">
        <v>314</v>
      </c>
      <c r="E118" s="219">
        <v>0.111</v>
      </c>
      <c r="F118" s="219">
        <v>0.121</v>
      </c>
      <c r="G118" s="219">
        <v>0.13300000000000001</v>
      </c>
      <c r="H118" s="219">
        <v>0.128</v>
      </c>
      <c r="I118" s="219">
        <v>0.11799999999999999</v>
      </c>
      <c r="J118" s="219">
        <v>8.4000000000000005E-2</v>
      </c>
      <c r="K118" s="219" t="s">
        <v>1216</v>
      </c>
    </row>
    <row r="119" spans="3:11" x14ac:dyDescent="0.3">
      <c r="C119" s="580" t="s">
        <v>869</v>
      </c>
      <c r="D119" s="216" t="s">
        <v>314</v>
      </c>
      <c r="E119" s="213">
        <v>9653</v>
      </c>
      <c r="F119" s="213">
        <v>10172</v>
      </c>
      <c r="G119" s="213">
        <v>9762</v>
      </c>
      <c r="H119" s="213">
        <v>9264</v>
      </c>
      <c r="I119" s="213">
        <v>9653</v>
      </c>
      <c r="J119" s="213">
        <v>6968</v>
      </c>
      <c r="K119" s="213">
        <v>12915</v>
      </c>
    </row>
    <row r="120" spans="3:11" x14ac:dyDescent="0.3">
      <c r="C120" s="581" t="s">
        <v>870</v>
      </c>
      <c r="D120" s="216" t="s">
        <v>314</v>
      </c>
      <c r="E120" s="219">
        <v>0.09</v>
      </c>
      <c r="F120" s="219">
        <v>4.0000000000000001E-3</v>
      </c>
      <c r="G120" s="219">
        <v>0.05</v>
      </c>
      <c r="H120" s="219">
        <v>0.12</v>
      </c>
      <c r="I120" s="219">
        <v>0.08</v>
      </c>
      <c r="J120" s="219">
        <v>0.26</v>
      </c>
      <c r="K120" s="219" t="s">
        <v>1191</v>
      </c>
    </row>
    <row r="121" spans="3:11" x14ac:dyDescent="0.3">
      <c r="C121" s="580" t="s">
        <v>871</v>
      </c>
      <c r="D121" s="216" t="s">
        <v>314</v>
      </c>
      <c r="E121" s="213">
        <v>6630</v>
      </c>
      <c r="F121" s="213">
        <v>7164</v>
      </c>
      <c r="G121" s="213">
        <v>6208</v>
      </c>
      <c r="H121" s="213">
        <v>6356</v>
      </c>
      <c r="I121" s="213">
        <v>6366</v>
      </c>
      <c r="J121" s="213">
        <v>3487</v>
      </c>
      <c r="K121" s="213">
        <v>6171</v>
      </c>
    </row>
    <row r="122" spans="3:11" x14ac:dyDescent="0.3">
      <c r="C122" s="580" t="s">
        <v>872</v>
      </c>
      <c r="D122" s="216" t="s">
        <v>314</v>
      </c>
      <c r="E122" s="219">
        <v>0.46</v>
      </c>
      <c r="F122" s="219">
        <v>0.33800000000000002</v>
      </c>
      <c r="G122" s="219">
        <v>0.223</v>
      </c>
      <c r="H122" s="219">
        <v>0.186</v>
      </c>
      <c r="I122" s="219">
        <v>0.16</v>
      </c>
      <c r="J122" s="219">
        <v>8.2000000000000003E-2</v>
      </c>
      <c r="K122" s="219" t="s">
        <v>1217</v>
      </c>
    </row>
    <row r="123" spans="3:11" x14ac:dyDescent="0.3">
      <c r="C123" s="580" t="s">
        <v>873</v>
      </c>
      <c r="D123" s="216" t="s">
        <v>314</v>
      </c>
      <c r="E123" s="219">
        <v>0.19700000000000001</v>
      </c>
      <c r="F123" s="219">
        <v>0.17199999999999999</v>
      </c>
      <c r="G123" s="219">
        <v>0.13200000000000001</v>
      </c>
      <c r="H123" s="219">
        <v>0.121</v>
      </c>
      <c r="I123" s="219">
        <v>0.104</v>
      </c>
      <c r="J123" s="219">
        <v>5.6000000000000001E-2</v>
      </c>
      <c r="K123" s="219" t="s">
        <v>1218</v>
      </c>
    </row>
    <row r="124" spans="3:11" x14ac:dyDescent="0.3">
      <c r="C124" s="580" t="s">
        <v>874</v>
      </c>
      <c r="D124" s="216" t="s">
        <v>314</v>
      </c>
      <c r="E124" s="219">
        <v>1.075</v>
      </c>
      <c r="F124" s="219">
        <v>1.8919999999999999</v>
      </c>
      <c r="G124" s="219">
        <v>2.0529999999999999</v>
      </c>
      <c r="H124" s="219">
        <v>2.052</v>
      </c>
      <c r="I124" s="219">
        <v>1.8180000000000001</v>
      </c>
      <c r="J124" s="219">
        <v>1.833</v>
      </c>
      <c r="K124" s="219" t="s">
        <v>1219</v>
      </c>
    </row>
    <row r="125" spans="3:11" x14ac:dyDescent="0.3">
      <c r="C125" s="581" t="s">
        <v>858</v>
      </c>
      <c r="D125" s="216" t="s">
        <v>313</v>
      </c>
      <c r="E125" s="213">
        <v>175060</v>
      </c>
      <c r="F125" s="213">
        <v>173266</v>
      </c>
      <c r="G125" s="213">
        <v>467363</v>
      </c>
      <c r="H125" s="213">
        <v>398917</v>
      </c>
      <c r="I125" s="213">
        <v>719267</v>
      </c>
      <c r="J125" s="213">
        <v>575223</v>
      </c>
      <c r="K125" s="213">
        <v>799571</v>
      </c>
    </row>
    <row r="126" spans="3:11" x14ac:dyDescent="0.3">
      <c r="C126" s="580" t="s">
        <v>1187</v>
      </c>
      <c r="D126" s="216" t="s">
        <v>313</v>
      </c>
      <c r="E126" s="213">
        <v>27258</v>
      </c>
      <c r="F126" s="213">
        <v>-40962</v>
      </c>
      <c r="G126" s="213">
        <v>26257</v>
      </c>
      <c r="H126" s="213">
        <v>19060</v>
      </c>
      <c r="I126" s="213">
        <v>36378</v>
      </c>
      <c r="J126" s="213">
        <v>61688</v>
      </c>
      <c r="K126" s="213">
        <v>109423</v>
      </c>
    </row>
    <row r="127" spans="3:11" x14ac:dyDescent="0.3">
      <c r="C127" s="580" t="s">
        <v>575</v>
      </c>
      <c r="D127" s="216" t="s">
        <v>313</v>
      </c>
      <c r="E127" s="219">
        <v>0.92</v>
      </c>
      <c r="F127" s="219">
        <v>1.1499999999999999</v>
      </c>
      <c r="G127" s="219">
        <v>1.214</v>
      </c>
      <c r="H127" s="219">
        <v>1.397</v>
      </c>
      <c r="I127" s="219">
        <v>1.1100000000000001</v>
      </c>
      <c r="J127" s="219">
        <v>0.39</v>
      </c>
      <c r="K127" s="219">
        <v>0.37</v>
      </c>
    </row>
    <row r="128" spans="3:11" x14ac:dyDescent="0.3">
      <c r="C128" s="580" t="s">
        <v>860</v>
      </c>
      <c r="D128" s="216" t="s">
        <v>313</v>
      </c>
      <c r="E128" s="213">
        <v>48389</v>
      </c>
      <c r="F128" s="213">
        <v>45684</v>
      </c>
      <c r="G128" s="213">
        <v>46990</v>
      </c>
      <c r="H128" s="213">
        <v>52379</v>
      </c>
      <c r="I128" s="213">
        <v>50169</v>
      </c>
      <c r="J128" s="213">
        <v>98702</v>
      </c>
      <c r="K128" s="213">
        <v>255654</v>
      </c>
    </row>
    <row r="129" spans="3:11" x14ac:dyDescent="0.3">
      <c r="C129" s="580" t="s">
        <v>859</v>
      </c>
      <c r="D129" s="216" t="s">
        <v>313</v>
      </c>
      <c r="E129" s="219">
        <v>-0.01</v>
      </c>
      <c r="F129" s="219">
        <v>-0.01</v>
      </c>
      <c r="G129" s="219">
        <v>1.7</v>
      </c>
      <c r="H129" s="219">
        <v>-0.15</v>
      </c>
      <c r="I129" s="219">
        <v>0.8</v>
      </c>
      <c r="J129" s="219">
        <v>-0.2</v>
      </c>
      <c r="K129" s="219">
        <v>0.39</v>
      </c>
    </row>
    <row r="130" spans="3:11" x14ac:dyDescent="0.3">
      <c r="C130" s="580" t="s">
        <v>861</v>
      </c>
      <c r="D130" s="216" t="s">
        <v>313</v>
      </c>
      <c r="E130" s="219">
        <v>0.03</v>
      </c>
      <c r="F130" s="219">
        <v>-0.06</v>
      </c>
      <c r="G130" s="219">
        <v>0.03</v>
      </c>
      <c r="H130" s="219">
        <v>0.11</v>
      </c>
      <c r="I130" s="219">
        <v>-0.04</v>
      </c>
      <c r="J130" s="219">
        <v>0.97</v>
      </c>
      <c r="K130" s="219">
        <v>1.59</v>
      </c>
    </row>
    <row r="131" spans="3:11" x14ac:dyDescent="0.3">
      <c r="C131" s="580" t="s">
        <v>867</v>
      </c>
      <c r="D131" s="216" t="s">
        <v>313</v>
      </c>
      <c r="E131" s="219">
        <v>0.21</v>
      </c>
      <c r="F131" s="219">
        <v>0.5</v>
      </c>
      <c r="G131" s="219">
        <v>1.25</v>
      </c>
      <c r="H131" s="219">
        <v>-0.2</v>
      </c>
      <c r="I131" s="219">
        <v>0.94</v>
      </c>
      <c r="J131" s="219">
        <v>-0.26</v>
      </c>
      <c r="K131" s="219">
        <v>0.15</v>
      </c>
    </row>
    <row r="132" spans="3:11" x14ac:dyDescent="0.3">
      <c r="C132" s="580" t="s">
        <v>862</v>
      </c>
      <c r="D132" s="216" t="s">
        <v>313</v>
      </c>
      <c r="E132" s="219">
        <v>0.35</v>
      </c>
      <c r="F132" s="219">
        <v>0.38</v>
      </c>
      <c r="G132" s="219">
        <v>0.38</v>
      </c>
      <c r="H132" s="219">
        <v>0.4</v>
      </c>
      <c r="I132" s="219">
        <v>-0.51</v>
      </c>
      <c r="J132" s="219">
        <v>0.57999999999999996</v>
      </c>
      <c r="K132" s="219">
        <v>0.79</v>
      </c>
    </row>
    <row r="133" spans="3:11" x14ac:dyDescent="0.3">
      <c r="C133" s="580" t="s">
        <v>863</v>
      </c>
      <c r="D133" s="216" t="s">
        <v>313</v>
      </c>
      <c r="E133" s="219">
        <v>-0.05</v>
      </c>
      <c r="F133" s="219">
        <v>0</v>
      </c>
      <c r="G133" s="219">
        <v>0.33</v>
      </c>
      <c r="H133" s="219">
        <v>-0.1</v>
      </c>
      <c r="I133" s="219">
        <v>-0.11</v>
      </c>
      <c r="J133" s="219">
        <v>1.56</v>
      </c>
      <c r="K133" s="219">
        <v>0.93</v>
      </c>
    </row>
    <row r="134" spans="3:11" x14ac:dyDescent="0.3">
      <c r="C134" s="580" t="s">
        <v>864</v>
      </c>
      <c r="D134" s="216" t="s">
        <v>313</v>
      </c>
      <c r="E134" s="219">
        <v>0.06</v>
      </c>
      <c r="F134" s="219">
        <v>-38.29</v>
      </c>
      <c r="G134" s="219">
        <v>1.1599999999999999</v>
      </c>
      <c r="H134" s="219">
        <v>-2.79</v>
      </c>
      <c r="I134" s="219">
        <v>0.96</v>
      </c>
      <c r="J134" s="219">
        <v>102.39</v>
      </c>
      <c r="K134" s="219">
        <v>0.54</v>
      </c>
    </row>
    <row r="135" spans="3:11" x14ac:dyDescent="0.3">
      <c r="C135" s="580" t="s">
        <v>865</v>
      </c>
      <c r="D135" s="216" t="s">
        <v>313</v>
      </c>
      <c r="E135" s="219">
        <v>0.13900000000000001</v>
      </c>
      <c r="F135" s="219">
        <v>0.1661</v>
      </c>
      <c r="G135" s="219">
        <v>0.1018</v>
      </c>
      <c r="H135" s="219">
        <v>7.8600000000000003E-2</v>
      </c>
      <c r="I135" s="219" t="s">
        <v>581</v>
      </c>
      <c r="J135" s="219">
        <v>3.4799999999999998E-2</v>
      </c>
      <c r="K135" s="219" t="s">
        <v>1220</v>
      </c>
    </row>
    <row r="136" spans="3:11" x14ac:dyDescent="0.3">
      <c r="C136" s="580" t="s">
        <v>866</v>
      </c>
      <c r="D136" s="216" t="s">
        <v>313</v>
      </c>
      <c r="E136" s="213">
        <v>123187</v>
      </c>
      <c r="F136" s="213">
        <v>185153</v>
      </c>
      <c r="G136" s="213">
        <v>417106</v>
      </c>
      <c r="H136" s="213">
        <v>335707</v>
      </c>
      <c r="I136" s="213">
        <v>650980</v>
      </c>
      <c r="J136" s="213">
        <v>479127</v>
      </c>
      <c r="K136" s="213">
        <v>550280</v>
      </c>
    </row>
    <row r="137" spans="3:11" x14ac:dyDescent="0.3">
      <c r="C137" s="580" t="s">
        <v>868</v>
      </c>
      <c r="D137" s="216" t="s">
        <v>313</v>
      </c>
      <c r="E137" s="219">
        <v>6.4000000000000001E-2</v>
      </c>
      <c r="F137" s="219">
        <v>7.3999999999999996E-2</v>
      </c>
      <c r="G137" s="219">
        <v>5.5E-2</v>
      </c>
      <c r="H137" s="219">
        <v>5.7000000000000002E-2</v>
      </c>
      <c r="I137" s="219">
        <v>2.1999999999999999E-2</v>
      </c>
      <c r="J137" s="219">
        <v>2.9000000000000001E-2</v>
      </c>
      <c r="K137" s="219" t="s">
        <v>1221</v>
      </c>
    </row>
    <row r="138" spans="3:11" x14ac:dyDescent="0.3">
      <c r="C138" s="580" t="s">
        <v>869</v>
      </c>
      <c r="D138" s="216" t="s">
        <v>313</v>
      </c>
      <c r="E138" s="213">
        <v>20268</v>
      </c>
      <c r="F138" s="213">
        <v>20283</v>
      </c>
      <c r="G138" s="213">
        <v>26893</v>
      </c>
      <c r="H138" s="213">
        <v>24257</v>
      </c>
      <c r="I138" s="213">
        <v>21537</v>
      </c>
      <c r="J138" s="213">
        <v>55134</v>
      </c>
      <c r="K138" s="213">
        <v>106309</v>
      </c>
    </row>
    <row r="139" spans="3:11" x14ac:dyDescent="0.3">
      <c r="C139" s="581" t="s">
        <v>870</v>
      </c>
      <c r="D139" s="216" t="s">
        <v>313</v>
      </c>
      <c r="E139" s="219">
        <v>0.39</v>
      </c>
      <c r="F139" s="219">
        <v>0.25</v>
      </c>
      <c r="G139" s="219">
        <v>0.11</v>
      </c>
      <c r="H139" s="219">
        <v>0.16</v>
      </c>
      <c r="I139" s="219">
        <v>0.08</v>
      </c>
      <c r="J139" s="219">
        <v>0.21</v>
      </c>
      <c r="K139" s="219" t="s">
        <v>1222</v>
      </c>
    </row>
    <row r="140" spans="3:11" x14ac:dyDescent="0.3">
      <c r="C140" s="580" t="s">
        <v>871</v>
      </c>
      <c r="D140" s="216" t="s">
        <v>313</v>
      </c>
      <c r="E140" s="213">
        <v>702</v>
      </c>
      <c r="F140" s="213">
        <v>-26190</v>
      </c>
      <c r="G140" s="213">
        <v>4198</v>
      </c>
      <c r="H140" s="213">
        <v>-7515</v>
      </c>
      <c r="I140" s="213">
        <v>-329</v>
      </c>
      <c r="J140" s="213">
        <v>33355</v>
      </c>
      <c r="K140" s="213">
        <v>51454</v>
      </c>
    </row>
    <row r="141" spans="3:11" x14ac:dyDescent="0.3">
      <c r="C141" s="580" t="s">
        <v>872</v>
      </c>
      <c r="D141" s="216" t="s">
        <v>313</v>
      </c>
      <c r="E141" s="219">
        <v>0.03</v>
      </c>
      <c r="F141" s="219">
        <v>0</v>
      </c>
      <c r="G141" s="219">
        <v>0</v>
      </c>
      <c r="H141" s="219">
        <v>-0.33200000000000002</v>
      </c>
      <c r="I141" s="219">
        <v>-0.01</v>
      </c>
      <c r="J141" s="219">
        <v>0.68</v>
      </c>
      <c r="K141" s="219" t="s">
        <v>1223</v>
      </c>
    </row>
    <row r="142" spans="3:11" x14ac:dyDescent="0.3">
      <c r="C142" s="580" t="s">
        <v>873</v>
      </c>
      <c r="D142" s="216" t="s">
        <v>313</v>
      </c>
      <c r="E142" s="219">
        <v>4.0000000000000001E-3</v>
      </c>
      <c r="F142" s="219">
        <v>-0.15</v>
      </c>
      <c r="G142" s="219">
        <v>1.2999999999999999E-2</v>
      </c>
      <c r="H142" s="219">
        <v>-1.7000000000000001E-2</v>
      </c>
      <c r="I142" s="219">
        <v>-1E-3</v>
      </c>
      <c r="J142" s="219">
        <v>5.1999999999999998E-2</v>
      </c>
      <c r="K142" s="219" t="s">
        <v>1224</v>
      </c>
    </row>
    <row r="143" spans="3:11" x14ac:dyDescent="0.3">
      <c r="C143" s="580" t="s">
        <v>874</v>
      </c>
      <c r="D143" s="216" t="s">
        <v>313</v>
      </c>
      <c r="E143" s="219">
        <v>0.19800000000000001</v>
      </c>
      <c r="F143" s="219">
        <v>-0.28100000000000003</v>
      </c>
      <c r="G143" s="219">
        <v>0.16600000000000001</v>
      </c>
      <c r="H143" s="219">
        <v>0.121</v>
      </c>
      <c r="I143" s="219">
        <v>0.21</v>
      </c>
      <c r="J143" s="219">
        <v>0.25</v>
      </c>
      <c r="K143" s="219" t="s">
        <v>1225</v>
      </c>
    </row>
    <row r="144" spans="3:11" x14ac:dyDescent="0.3">
      <c r="C144" s="581" t="s">
        <v>858</v>
      </c>
      <c r="D144" s="216" t="s">
        <v>315</v>
      </c>
      <c r="E144" s="213">
        <v>59203</v>
      </c>
      <c r="F144" s="213">
        <v>106798</v>
      </c>
      <c r="G144" s="213">
        <v>99231</v>
      </c>
      <c r="H144" s="213">
        <v>130888</v>
      </c>
      <c r="I144" s="213">
        <v>175245</v>
      </c>
      <c r="J144" s="213">
        <v>279465</v>
      </c>
      <c r="K144" s="213">
        <v>398318</v>
      </c>
    </row>
    <row r="145" spans="3:11" x14ac:dyDescent="0.3">
      <c r="C145" s="580" t="s">
        <v>1187</v>
      </c>
      <c r="D145" s="216" t="s">
        <v>315</v>
      </c>
      <c r="E145" s="213">
        <v>23200</v>
      </c>
      <c r="F145" s="213">
        <v>33847</v>
      </c>
      <c r="G145" s="213">
        <v>38200</v>
      </c>
      <c r="H145" s="213">
        <v>47034</v>
      </c>
      <c r="I145" s="213">
        <v>54759</v>
      </c>
      <c r="J145" s="213">
        <v>54177</v>
      </c>
      <c r="K145" s="213">
        <v>73852</v>
      </c>
    </row>
    <row r="146" spans="3:11" x14ac:dyDescent="0.3">
      <c r="C146" s="580" t="s">
        <v>575</v>
      </c>
      <c r="D146" s="216" t="s">
        <v>315</v>
      </c>
      <c r="E146" s="219">
        <v>0.28999999999999998</v>
      </c>
      <c r="F146" s="219">
        <v>0.26</v>
      </c>
      <c r="G146" s="219">
        <v>0.41799999999999998</v>
      </c>
      <c r="H146" s="219">
        <v>0.48499999999999999</v>
      </c>
      <c r="I146" s="219">
        <v>0.39</v>
      </c>
      <c r="J146" s="219">
        <v>0.71</v>
      </c>
      <c r="K146" s="219">
        <v>0.46</v>
      </c>
    </row>
    <row r="147" spans="3:11" x14ac:dyDescent="0.3">
      <c r="C147" s="580" t="s">
        <v>860</v>
      </c>
      <c r="D147" s="216" t="s">
        <v>315</v>
      </c>
      <c r="E147" s="213">
        <v>7675</v>
      </c>
      <c r="F147" s="213">
        <v>11734</v>
      </c>
      <c r="G147" s="213">
        <v>17588</v>
      </c>
      <c r="H147" s="213">
        <v>20196</v>
      </c>
      <c r="I147" s="213">
        <v>50183</v>
      </c>
      <c r="J147" s="213">
        <v>80806</v>
      </c>
      <c r="K147" s="213">
        <v>85749</v>
      </c>
    </row>
    <row r="148" spans="3:11" x14ac:dyDescent="0.3">
      <c r="C148" s="580" t="s">
        <v>859</v>
      </c>
      <c r="D148" s="216" t="s">
        <v>315</v>
      </c>
      <c r="E148" s="219">
        <v>0.65</v>
      </c>
      <c r="F148" s="219">
        <v>0.8</v>
      </c>
      <c r="G148" s="219">
        <v>-7.0000000000000007E-2</v>
      </c>
      <c r="H148" s="219">
        <v>0.32</v>
      </c>
      <c r="I148" s="219">
        <v>0.34</v>
      </c>
      <c r="J148" s="219">
        <v>0.59</v>
      </c>
      <c r="K148" s="219">
        <v>0.43</v>
      </c>
    </row>
    <row r="149" spans="3:11" x14ac:dyDescent="0.3">
      <c r="C149" s="580" t="s">
        <v>861</v>
      </c>
      <c r="D149" s="216" t="s">
        <v>315</v>
      </c>
      <c r="E149" s="219">
        <v>1.91</v>
      </c>
      <c r="F149" s="219">
        <v>0.53</v>
      </c>
      <c r="G149" s="219">
        <v>0.5</v>
      </c>
      <c r="H149" s="219">
        <v>0.15</v>
      </c>
      <c r="I149" s="219">
        <v>1.48</v>
      </c>
      <c r="J149" s="219">
        <v>0.61</v>
      </c>
      <c r="K149" s="219">
        <v>0.06</v>
      </c>
    </row>
    <row r="150" spans="3:11" x14ac:dyDescent="0.3">
      <c r="C150" s="580" t="s">
        <v>867</v>
      </c>
      <c r="D150" s="216" t="s">
        <v>315</v>
      </c>
      <c r="E150" s="219">
        <v>0.13</v>
      </c>
      <c r="F150" s="219">
        <v>1.18</v>
      </c>
      <c r="G150" s="219">
        <v>-0.37</v>
      </c>
      <c r="H150" s="219">
        <v>0.89</v>
      </c>
      <c r="I150" s="219">
        <v>0.49</v>
      </c>
      <c r="J150" s="219">
        <v>0.91</v>
      </c>
      <c r="K150" s="219">
        <v>0.15</v>
      </c>
    </row>
    <row r="151" spans="3:11" x14ac:dyDescent="0.3">
      <c r="C151" s="580" t="s">
        <v>862</v>
      </c>
      <c r="D151" s="216" t="s">
        <v>315</v>
      </c>
      <c r="E151" s="219">
        <v>3.29</v>
      </c>
      <c r="F151" s="219">
        <v>0.04</v>
      </c>
      <c r="G151" s="219">
        <v>0.04</v>
      </c>
      <c r="H151" s="219">
        <v>1.05</v>
      </c>
      <c r="I151" s="219">
        <v>0.45</v>
      </c>
      <c r="J151" s="219">
        <v>0.31</v>
      </c>
      <c r="K151" s="219">
        <v>0.56999999999999995</v>
      </c>
    </row>
    <row r="152" spans="3:11" x14ac:dyDescent="0.3">
      <c r="C152" s="580" t="s">
        <v>863</v>
      </c>
      <c r="D152" s="216" t="s">
        <v>315</v>
      </c>
      <c r="E152" s="219">
        <v>3</v>
      </c>
      <c r="F152" s="219">
        <v>0.13</v>
      </c>
      <c r="G152" s="219">
        <v>-0.12</v>
      </c>
      <c r="H152" s="219">
        <v>-0.12</v>
      </c>
      <c r="I152" s="219">
        <v>0.23</v>
      </c>
      <c r="J152" s="219">
        <v>-0.22</v>
      </c>
      <c r="K152" s="219">
        <v>1.48</v>
      </c>
    </row>
    <row r="153" spans="3:11" x14ac:dyDescent="0.3">
      <c r="C153" s="580" t="s">
        <v>864</v>
      </c>
      <c r="D153" s="216" t="s">
        <v>315</v>
      </c>
      <c r="E153" s="219">
        <v>3.08</v>
      </c>
      <c r="F153" s="219">
        <v>0.26</v>
      </c>
      <c r="G153" s="219">
        <v>-0.36</v>
      </c>
      <c r="H153" s="219">
        <v>-0.06</v>
      </c>
      <c r="I153" s="219">
        <v>0.27</v>
      </c>
      <c r="J153" s="219">
        <v>-0.55000000000000004</v>
      </c>
      <c r="K153" s="219">
        <v>3.48</v>
      </c>
    </row>
    <row r="154" spans="3:11" x14ac:dyDescent="0.3">
      <c r="C154" s="580" t="s">
        <v>865</v>
      </c>
      <c r="D154" s="216" t="s">
        <v>315</v>
      </c>
      <c r="E154" s="219">
        <v>0.14799999999999999</v>
      </c>
      <c r="F154" s="219">
        <v>8.3500000000000005E-2</v>
      </c>
      <c r="G154" s="219">
        <v>9.5799999999999996E-2</v>
      </c>
      <c r="H154" s="219">
        <v>8.8099999999999998E-2</v>
      </c>
      <c r="I154" s="219" t="s">
        <v>582</v>
      </c>
      <c r="J154" s="219">
        <v>6.2100000000000002E-2</v>
      </c>
      <c r="K154" s="219" t="s">
        <v>1226</v>
      </c>
    </row>
    <row r="155" spans="3:11" x14ac:dyDescent="0.3">
      <c r="C155" s="580" t="s">
        <v>866</v>
      </c>
      <c r="D155" s="216" t="s">
        <v>315</v>
      </c>
      <c r="E155" s="213">
        <v>29652</v>
      </c>
      <c r="F155" s="213">
        <v>64501</v>
      </c>
      <c r="G155" s="213">
        <v>40340</v>
      </c>
      <c r="H155" s="213">
        <v>76172</v>
      </c>
      <c r="I155" s="213">
        <v>113517</v>
      </c>
      <c r="J155" s="213">
        <v>216341</v>
      </c>
      <c r="K155" s="213">
        <v>249212</v>
      </c>
    </row>
    <row r="156" spans="3:11" x14ac:dyDescent="0.3">
      <c r="C156" s="580" t="s">
        <v>868</v>
      </c>
      <c r="D156" s="216" t="s">
        <v>315</v>
      </c>
      <c r="E156" s="219">
        <v>8.8999999999999996E-2</v>
      </c>
      <c r="F156" s="219">
        <v>5.3999999999999999E-2</v>
      </c>
      <c r="G156" s="219">
        <v>4.4999999999999998E-2</v>
      </c>
      <c r="H156" s="219">
        <v>8.3000000000000004E-2</v>
      </c>
      <c r="I156" s="219">
        <v>0.09</v>
      </c>
      <c r="J156" s="219">
        <v>7.9000000000000001E-2</v>
      </c>
      <c r="K156" s="219" t="s">
        <v>1227</v>
      </c>
    </row>
    <row r="157" spans="3:11" x14ac:dyDescent="0.3">
      <c r="C157" s="580" t="s">
        <v>869</v>
      </c>
      <c r="D157" s="216" t="s">
        <v>315</v>
      </c>
      <c r="E157" s="213">
        <v>23856</v>
      </c>
      <c r="F157" s="213">
        <v>26888</v>
      </c>
      <c r="G157" s="213">
        <v>23626</v>
      </c>
      <c r="H157" s="213">
        <v>20897</v>
      </c>
      <c r="I157" s="213">
        <v>25741</v>
      </c>
      <c r="J157" s="213">
        <v>20157</v>
      </c>
      <c r="K157" s="213">
        <v>49906</v>
      </c>
    </row>
    <row r="158" spans="3:11" x14ac:dyDescent="0.3">
      <c r="C158" s="581" t="s">
        <v>870</v>
      </c>
      <c r="D158" s="216" t="s">
        <v>315</v>
      </c>
      <c r="E158" s="219">
        <v>0.26</v>
      </c>
      <c r="F158" s="219">
        <v>0.18</v>
      </c>
      <c r="G158" s="219">
        <v>0.44</v>
      </c>
      <c r="H158" s="219">
        <v>0.27</v>
      </c>
      <c r="I158" s="219">
        <v>0.44</v>
      </c>
      <c r="J158" s="219">
        <v>0.37</v>
      </c>
      <c r="K158" s="219" t="s">
        <v>1228</v>
      </c>
    </row>
    <row r="159" spans="3:11" x14ac:dyDescent="0.3">
      <c r="C159" s="580" t="s">
        <v>871</v>
      </c>
      <c r="D159" s="216" t="s">
        <v>315</v>
      </c>
      <c r="E159" s="213">
        <v>11599</v>
      </c>
      <c r="F159" s="213">
        <v>14647</v>
      </c>
      <c r="G159" s="213">
        <v>9353</v>
      </c>
      <c r="H159" s="213">
        <v>8835</v>
      </c>
      <c r="I159" s="213">
        <v>11258</v>
      </c>
      <c r="J159" s="213">
        <v>5047</v>
      </c>
      <c r="K159" s="213">
        <v>22594</v>
      </c>
    </row>
    <row r="160" spans="3:11" x14ac:dyDescent="0.3">
      <c r="C160" s="580" t="s">
        <v>872</v>
      </c>
      <c r="D160" s="216" t="s">
        <v>315</v>
      </c>
      <c r="E160" s="219">
        <v>0.75</v>
      </c>
      <c r="F160" s="219">
        <v>0.51400000000000001</v>
      </c>
      <c r="G160" s="219">
        <v>0.26</v>
      </c>
      <c r="H160" s="219">
        <v>0.20699999999999999</v>
      </c>
      <c r="I160" s="219">
        <v>0.22</v>
      </c>
      <c r="J160" s="219">
        <v>9.2999999999999999E-2</v>
      </c>
      <c r="K160" s="219" t="s">
        <v>1229</v>
      </c>
    </row>
    <row r="161" spans="3:11" x14ac:dyDescent="0.3">
      <c r="C161" s="580" t="s">
        <v>873</v>
      </c>
      <c r="D161" s="216" t="s">
        <v>315</v>
      </c>
      <c r="E161" s="219">
        <v>0.24399999999999999</v>
      </c>
      <c r="F161" s="219">
        <v>0.17599999999999999</v>
      </c>
      <c r="G161" s="219">
        <v>9.0999999999999998E-2</v>
      </c>
      <c r="H161" s="219">
        <v>7.6999999999999999E-2</v>
      </c>
      <c r="I161" s="219">
        <v>7.3999999999999996E-2</v>
      </c>
      <c r="J161" s="219">
        <v>2.1999999999999999E-2</v>
      </c>
      <c r="K161" s="219" t="s">
        <v>1230</v>
      </c>
    </row>
    <row r="162" spans="3:11" x14ac:dyDescent="0.3">
      <c r="C162" s="580" t="s">
        <v>874</v>
      </c>
      <c r="D162" s="216" t="s">
        <v>315</v>
      </c>
      <c r="E162" s="219">
        <v>0.54400000000000004</v>
      </c>
      <c r="F162" s="219">
        <v>0.377</v>
      </c>
      <c r="G162" s="219">
        <v>0.438</v>
      </c>
      <c r="H162" s="219">
        <v>0.45600000000000002</v>
      </c>
      <c r="I162" s="219">
        <v>0.48599999999999999</v>
      </c>
      <c r="J162" s="219">
        <v>0.33900000000000002</v>
      </c>
      <c r="K162" s="219" t="s">
        <v>1231</v>
      </c>
    </row>
    <row r="163" spans="3:11" x14ac:dyDescent="0.3">
      <c r="C163" s="581" t="s">
        <v>858</v>
      </c>
      <c r="D163" s="216" t="s">
        <v>569</v>
      </c>
      <c r="E163" s="213">
        <v>467728</v>
      </c>
      <c r="F163" s="213">
        <v>529629</v>
      </c>
      <c r="G163" s="213">
        <v>497620</v>
      </c>
      <c r="H163" s="213">
        <v>436345</v>
      </c>
      <c r="I163" s="213">
        <v>484592</v>
      </c>
      <c r="J163" s="213">
        <v>559294</v>
      </c>
      <c r="K163" s="213">
        <v>472719</v>
      </c>
    </row>
    <row r="164" spans="3:11" x14ac:dyDescent="0.3">
      <c r="C164" s="580" t="s">
        <v>1187</v>
      </c>
      <c r="D164" s="216" t="s">
        <v>569</v>
      </c>
      <c r="E164" s="213">
        <v>130260</v>
      </c>
      <c r="F164" s="213">
        <v>156476</v>
      </c>
      <c r="G164" s="213">
        <v>220059</v>
      </c>
      <c r="H164" s="213">
        <v>217720</v>
      </c>
      <c r="I164" s="213">
        <v>242314</v>
      </c>
      <c r="J164" s="213">
        <v>246168</v>
      </c>
      <c r="K164" s="213">
        <v>120221</v>
      </c>
    </row>
    <row r="165" spans="3:11" x14ac:dyDescent="0.3">
      <c r="C165" s="580" t="s">
        <v>575</v>
      </c>
      <c r="D165" s="216" t="s">
        <v>569</v>
      </c>
      <c r="E165" s="219">
        <v>0.08</v>
      </c>
      <c r="F165" s="219">
        <v>7.0000000000000007E-2</v>
      </c>
      <c r="G165" s="219">
        <v>9.9000000000000005E-2</v>
      </c>
      <c r="H165" s="219">
        <v>1.228</v>
      </c>
      <c r="I165" s="219">
        <v>0.59</v>
      </c>
      <c r="J165" s="219">
        <v>0.23</v>
      </c>
      <c r="K165" s="219">
        <v>0.39</v>
      </c>
    </row>
    <row r="166" spans="3:11" x14ac:dyDescent="0.3">
      <c r="C166" s="580" t="s">
        <v>860</v>
      </c>
      <c r="D166" s="216" t="s">
        <v>569</v>
      </c>
      <c r="E166" s="213">
        <v>96041</v>
      </c>
      <c r="F166" s="213">
        <v>147654</v>
      </c>
      <c r="G166" s="213">
        <v>201754</v>
      </c>
      <c r="H166" s="213">
        <v>214618</v>
      </c>
      <c r="I166" s="213">
        <v>263013</v>
      </c>
      <c r="J166" s="213">
        <v>386409</v>
      </c>
      <c r="K166" s="213">
        <v>327600</v>
      </c>
    </row>
    <row r="167" spans="3:11" x14ac:dyDescent="0.3">
      <c r="C167" s="580" t="s">
        <v>859</v>
      </c>
      <c r="D167" s="216" t="s">
        <v>569</v>
      </c>
      <c r="E167" s="219">
        <v>0.27</v>
      </c>
      <c r="F167" s="219">
        <v>0.13</v>
      </c>
      <c r="G167" s="219">
        <v>-0.06</v>
      </c>
      <c r="H167" s="219">
        <v>-0.12</v>
      </c>
      <c r="I167" s="219">
        <v>0.11</v>
      </c>
      <c r="J167" s="219">
        <v>0.15</v>
      </c>
      <c r="K167" s="219">
        <v>-0.15</v>
      </c>
    </row>
    <row r="168" spans="3:11" x14ac:dyDescent="0.3">
      <c r="C168" s="580" t="s">
        <v>861</v>
      </c>
      <c r="D168" s="216" t="s">
        <v>569</v>
      </c>
      <c r="E168" s="219">
        <v>0.8</v>
      </c>
      <c r="F168" s="219">
        <v>0.54</v>
      </c>
      <c r="G168" s="219">
        <v>0.37</v>
      </c>
      <c r="H168" s="219">
        <v>0.06</v>
      </c>
      <c r="I168" s="219">
        <v>0.23</v>
      </c>
      <c r="J168" s="219">
        <v>0.47</v>
      </c>
      <c r="K168" s="219">
        <v>-0.15</v>
      </c>
    </row>
    <row r="169" spans="3:11" x14ac:dyDescent="0.3">
      <c r="C169" s="580" t="s">
        <v>867</v>
      </c>
      <c r="D169" s="216" t="s">
        <v>569</v>
      </c>
      <c r="E169" s="219">
        <v>0</v>
      </c>
      <c r="F169" s="219">
        <v>0</v>
      </c>
      <c r="G169" s="219">
        <v>0</v>
      </c>
      <c r="H169" s="219">
        <v>0</v>
      </c>
      <c r="I169" s="219">
        <v>0</v>
      </c>
      <c r="J169" s="219">
        <v>0</v>
      </c>
      <c r="K169" s="219">
        <v>0</v>
      </c>
    </row>
    <row r="170" spans="3:11" x14ac:dyDescent="0.3">
      <c r="C170" s="580" t="s">
        <v>862</v>
      </c>
      <c r="D170" s="216" t="s">
        <v>569</v>
      </c>
      <c r="E170" s="219">
        <v>0.89</v>
      </c>
      <c r="F170" s="219">
        <v>0.65</v>
      </c>
      <c r="G170" s="219">
        <v>0.65</v>
      </c>
      <c r="H170" s="219">
        <v>-0.17</v>
      </c>
      <c r="I170" s="219">
        <v>0.15</v>
      </c>
      <c r="J170" s="219">
        <v>-0.14000000000000001</v>
      </c>
      <c r="K170" s="219">
        <v>0.79</v>
      </c>
    </row>
    <row r="171" spans="3:11" x14ac:dyDescent="0.3">
      <c r="C171" s="580" t="s">
        <v>863</v>
      </c>
      <c r="D171" s="216" t="s">
        <v>569</v>
      </c>
      <c r="E171" s="219">
        <v>15.45</v>
      </c>
      <c r="F171" s="219">
        <v>0.49</v>
      </c>
      <c r="G171" s="219">
        <v>7.0000000000000007E-2</v>
      </c>
      <c r="H171" s="219">
        <v>-0.94</v>
      </c>
      <c r="I171" s="219">
        <v>1.22</v>
      </c>
      <c r="J171" s="219">
        <v>4.29</v>
      </c>
      <c r="K171" s="219">
        <v>-0.57999999999999996</v>
      </c>
    </row>
    <row r="172" spans="3:11" x14ac:dyDescent="0.3">
      <c r="C172" s="580" t="s">
        <v>864</v>
      </c>
      <c r="D172" s="216" t="s">
        <v>569</v>
      </c>
      <c r="E172" s="219">
        <v>7.89</v>
      </c>
      <c r="F172" s="219">
        <v>0.28999999999999998</v>
      </c>
      <c r="G172" s="219">
        <v>-0.14000000000000001</v>
      </c>
      <c r="H172" s="219">
        <v>-0.97</v>
      </c>
      <c r="I172" s="219">
        <v>1.35</v>
      </c>
      <c r="J172" s="219">
        <v>7.74</v>
      </c>
      <c r="K172" s="219">
        <v>-2.41</v>
      </c>
    </row>
    <row r="173" spans="3:11" x14ac:dyDescent="0.3">
      <c r="C173" s="580" t="s">
        <v>865</v>
      </c>
      <c r="D173" s="216" t="s">
        <v>569</v>
      </c>
      <c r="E173" s="219">
        <v>1.6E-2</v>
      </c>
      <c r="F173" s="219">
        <v>1.66E-2</v>
      </c>
      <c r="G173" s="219">
        <v>2.58E-2</v>
      </c>
      <c r="H173" s="219">
        <v>2.2100000000000002E-2</v>
      </c>
      <c r="I173" s="219" t="s">
        <v>583</v>
      </c>
      <c r="J173" s="219">
        <v>4.53E-2</v>
      </c>
      <c r="K173" s="219" t="s">
        <v>1232</v>
      </c>
    </row>
    <row r="174" spans="3:11" x14ac:dyDescent="0.3">
      <c r="C174" s="580" t="s">
        <v>866</v>
      </c>
      <c r="D174" s="216" t="s">
        <v>569</v>
      </c>
      <c r="E174" s="213">
        <v>0</v>
      </c>
      <c r="F174" s="213">
        <v>0</v>
      </c>
      <c r="G174" s="213">
        <v>0</v>
      </c>
      <c r="H174" s="221">
        <v>0</v>
      </c>
      <c r="I174" s="221">
        <v>0</v>
      </c>
      <c r="J174" s="221">
        <v>0</v>
      </c>
      <c r="K174" s="221">
        <v>0</v>
      </c>
    </row>
    <row r="175" spans="3:11" x14ac:dyDescent="0.3">
      <c r="C175" s="580" t="s">
        <v>868</v>
      </c>
      <c r="D175" s="216" t="s">
        <v>569</v>
      </c>
      <c r="E175" s="219">
        <v>-5.0000000000000001E-3</v>
      </c>
      <c r="F175" s="219">
        <v>4.7E-2</v>
      </c>
      <c r="G175" s="219">
        <v>7.4999999999999997E-2</v>
      </c>
      <c r="H175" s="219">
        <v>6.8000000000000005E-2</v>
      </c>
      <c r="I175" s="219">
        <v>0.08</v>
      </c>
      <c r="J175" s="219">
        <v>0.06</v>
      </c>
      <c r="K175" s="219" t="s">
        <v>1233</v>
      </c>
    </row>
    <row r="176" spans="3:11" x14ac:dyDescent="0.3">
      <c r="C176" s="580" t="s">
        <v>869</v>
      </c>
      <c r="D176" s="216" t="s">
        <v>569</v>
      </c>
      <c r="E176" s="213">
        <v>83143</v>
      </c>
      <c r="F176" s="213">
        <v>123994</v>
      </c>
      <c r="G176" s="213">
        <v>133207</v>
      </c>
      <c r="H176" s="213">
        <v>8410</v>
      </c>
      <c r="I176" s="213">
        <v>18705</v>
      </c>
      <c r="J176" s="213">
        <v>98910</v>
      </c>
      <c r="K176" s="213">
        <v>42016</v>
      </c>
    </row>
    <row r="177" spans="3:11" x14ac:dyDescent="0.3">
      <c r="C177" s="581" t="s">
        <v>870</v>
      </c>
      <c r="D177" s="216" t="s">
        <v>569</v>
      </c>
      <c r="E177" s="219">
        <v>0</v>
      </c>
      <c r="F177" s="219">
        <v>0</v>
      </c>
      <c r="G177" s="219">
        <v>0</v>
      </c>
      <c r="H177" s="219">
        <v>0</v>
      </c>
      <c r="I177" s="219">
        <v>0</v>
      </c>
      <c r="J177" s="219">
        <v>0</v>
      </c>
      <c r="K177" s="219">
        <v>0</v>
      </c>
    </row>
    <row r="178" spans="3:11" x14ac:dyDescent="0.3">
      <c r="C178" s="580" t="s">
        <v>871</v>
      </c>
      <c r="D178" s="216" t="s">
        <v>569</v>
      </c>
      <c r="E178" s="213">
        <v>66686</v>
      </c>
      <c r="F178" s="213">
        <v>86312</v>
      </c>
      <c r="G178" s="213">
        <v>74560</v>
      </c>
      <c r="H178" s="213">
        <v>1934</v>
      </c>
      <c r="I178" s="213">
        <v>4542</v>
      </c>
      <c r="J178" s="213">
        <v>39683</v>
      </c>
      <c r="K178" s="213">
        <v>-55862</v>
      </c>
    </row>
    <row r="179" spans="3:11" x14ac:dyDescent="0.3">
      <c r="C179" s="580" t="s">
        <v>872</v>
      </c>
      <c r="D179" s="216" t="s">
        <v>569</v>
      </c>
      <c r="E179" s="219">
        <v>0.66</v>
      </c>
      <c r="F179" s="219">
        <v>0.60199999999999998</v>
      </c>
      <c r="G179" s="219">
        <v>0.39600000000000002</v>
      </c>
      <c r="H179" s="219">
        <v>8.9999999999999993E-3</v>
      </c>
      <c r="I179" s="219">
        <v>0.02</v>
      </c>
      <c r="J179" s="219">
        <v>0.16200000000000001</v>
      </c>
      <c r="K179" s="219" t="s">
        <v>1234</v>
      </c>
    </row>
    <row r="180" spans="3:11" x14ac:dyDescent="0.3">
      <c r="C180" s="580" t="s">
        <v>873</v>
      </c>
      <c r="D180" s="216" t="s">
        <v>569</v>
      </c>
      <c r="E180" s="219">
        <v>0.159</v>
      </c>
      <c r="F180" s="219">
        <v>0.17299999999999999</v>
      </c>
      <c r="G180" s="219">
        <v>0.14499999999999999</v>
      </c>
      <c r="H180" s="219">
        <v>4.0000000000000001E-3</v>
      </c>
      <c r="I180" s="219">
        <v>0.01</v>
      </c>
      <c r="J180" s="219">
        <v>7.5999999999999998E-2</v>
      </c>
      <c r="K180" s="219" t="s">
        <v>1235</v>
      </c>
    </row>
    <row r="181" spans="3:11" x14ac:dyDescent="0.3">
      <c r="C181" s="580" t="s">
        <v>874</v>
      </c>
      <c r="D181" s="216" t="s">
        <v>569</v>
      </c>
      <c r="E181" s="219">
        <v>1.169</v>
      </c>
      <c r="F181" s="219">
        <v>0.86699999999999999</v>
      </c>
      <c r="G181" s="219">
        <v>0.84199999999999997</v>
      </c>
      <c r="H181" s="219">
        <v>0.79800000000000004</v>
      </c>
      <c r="I181" s="219">
        <v>0.71599999999999997</v>
      </c>
      <c r="J181" s="219">
        <v>0.626</v>
      </c>
      <c r="K181" s="219" t="s">
        <v>1236</v>
      </c>
    </row>
    <row r="182" spans="3:11" x14ac:dyDescent="0.3">
      <c r="C182" s="581" t="s">
        <v>858</v>
      </c>
      <c r="D182" s="216" t="s">
        <v>316</v>
      </c>
      <c r="E182" s="213">
        <v>1357610</v>
      </c>
      <c r="F182" s="213">
        <v>0</v>
      </c>
      <c r="G182" s="213">
        <v>0</v>
      </c>
      <c r="H182" s="213">
        <v>1278285</v>
      </c>
      <c r="I182" s="213">
        <v>908036</v>
      </c>
      <c r="J182" s="213">
        <v>1025030</v>
      </c>
      <c r="K182" s="213">
        <v>839877</v>
      </c>
    </row>
    <row r="183" spans="3:11" x14ac:dyDescent="0.3">
      <c r="C183" s="580" t="s">
        <v>1187</v>
      </c>
      <c r="D183" s="216" t="s">
        <v>316</v>
      </c>
      <c r="E183" s="213">
        <v>72856</v>
      </c>
      <c r="F183" s="213">
        <v>0</v>
      </c>
      <c r="G183" s="213">
        <v>-628321</v>
      </c>
      <c r="H183" s="213">
        <v>-455012</v>
      </c>
      <c r="I183" s="213">
        <v>-155983</v>
      </c>
      <c r="J183" s="213">
        <v>-443892</v>
      </c>
      <c r="K183" s="213">
        <v>-630713</v>
      </c>
    </row>
    <row r="184" spans="3:11" x14ac:dyDescent="0.3">
      <c r="C184" s="580" t="s">
        <v>575</v>
      </c>
      <c r="D184" s="216" t="s">
        <v>316</v>
      </c>
      <c r="E184" s="219">
        <v>0.17</v>
      </c>
      <c r="F184" s="219">
        <v>0</v>
      </c>
      <c r="G184" s="219">
        <v>0</v>
      </c>
      <c r="H184" s="219">
        <v>0.16900000000000001</v>
      </c>
      <c r="I184" s="219">
        <v>0</v>
      </c>
      <c r="J184" s="219">
        <v>0</v>
      </c>
      <c r="K184" s="219">
        <v>0.7</v>
      </c>
    </row>
    <row r="185" spans="3:11" x14ac:dyDescent="0.3">
      <c r="C185" s="580" t="s">
        <v>860</v>
      </c>
      <c r="D185" s="216" t="s">
        <v>316</v>
      </c>
      <c r="E185" s="213">
        <v>124538</v>
      </c>
      <c r="F185" s="213">
        <v>0</v>
      </c>
      <c r="G185" s="213">
        <v>0</v>
      </c>
      <c r="H185" s="213">
        <v>68068</v>
      </c>
      <c r="I185" s="213">
        <v>63306</v>
      </c>
      <c r="J185" s="213">
        <v>86483</v>
      </c>
      <c r="K185" s="213">
        <v>52576</v>
      </c>
    </row>
    <row r="186" spans="3:11" x14ac:dyDescent="0.3">
      <c r="C186" s="580" t="s">
        <v>859</v>
      </c>
      <c r="D186" s="216" t="s">
        <v>316</v>
      </c>
      <c r="E186" s="219">
        <v>0.47</v>
      </c>
      <c r="F186" s="219">
        <v>0</v>
      </c>
      <c r="G186" s="219">
        <v>0</v>
      </c>
      <c r="H186" s="219">
        <v>-0.2</v>
      </c>
      <c r="I186" s="219">
        <v>0</v>
      </c>
      <c r="J186" s="219">
        <v>-0.11</v>
      </c>
      <c r="K186" s="219">
        <v>0.16</v>
      </c>
    </row>
    <row r="187" spans="3:11" x14ac:dyDescent="0.3">
      <c r="C187" s="580" t="s">
        <v>861</v>
      </c>
      <c r="D187" s="216" t="s">
        <v>316</v>
      </c>
      <c r="E187" s="219">
        <v>-0.3</v>
      </c>
      <c r="F187" s="219">
        <v>0</v>
      </c>
      <c r="G187" s="219">
        <v>0</v>
      </c>
      <c r="H187" s="219">
        <v>-0.15</v>
      </c>
      <c r="I187" s="219">
        <v>0</v>
      </c>
      <c r="J187" s="219">
        <v>0.37</v>
      </c>
      <c r="K187" s="219">
        <v>-0.28000000000000003</v>
      </c>
    </row>
    <row r="188" spans="3:11" x14ac:dyDescent="0.3">
      <c r="C188" s="580" t="s">
        <v>867</v>
      </c>
      <c r="D188" s="216" t="s">
        <v>316</v>
      </c>
      <c r="E188" s="219">
        <v>0.62</v>
      </c>
      <c r="F188" s="219">
        <v>0</v>
      </c>
      <c r="G188" s="219">
        <v>0</v>
      </c>
      <c r="H188" s="219">
        <v>-0.18</v>
      </c>
      <c r="I188" s="219">
        <v>0</v>
      </c>
      <c r="J188" s="219">
        <v>0.3</v>
      </c>
      <c r="K188" s="219">
        <v>0.05</v>
      </c>
    </row>
    <row r="189" spans="3:11" x14ac:dyDescent="0.3">
      <c r="C189" s="580" t="s">
        <v>862</v>
      </c>
      <c r="D189" s="216" t="s">
        <v>316</v>
      </c>
      <c r="E189" s="219">
        <v>1.81</v>
      </c>
      <c r="F189" s="219">
        <v>0</v>
      </c>
      <c r="G189" s="219">
        <v>0</v>
      </c>
      <c r="H189" s="219">
        <v>0.14000000000000001</v>
      </c>
      <c r="I189" s="219">
        <v>0</v>
      </c>
      <c r="J189" s="219">
        <v>0</v>
      </c>
      <c r="K189" s="219">
        <v>0.12</v>
      </c>
    </row>
    <row r="190" spans="3:11" x14ac:dyDescent="0.3">
      <c r="C190" s="580" t="s">
        <v>863</v>
      </c>
      <c r="D190" s="216" t="s">
        <v>316</v>
      </c>
      <c r="E190" s="219">
        <v>4.13</v>
      </c>
      <c r="F190" s="219">
        <v>0</v>
      </c>
      <c r="G190" s="219">
        <v>0</v>
      </c>
      <c r="H190" s="219">
        <v>0.31</v>
      </c>
      <c r="I190" s="219">
        <v>0</v>
      </c>
      <c r="J190" s="219">
        <v>0</v>
      </c>
      <c r="K190" s="219">
        <v>0</v>
      </c>
    </row>
    <row r="191" spans="3:11" x14ac:dyDescent="0.3">
      <c r="C191" s="580" t="s">
        <v>864</v>
      </c>
      <c r="D191" s="216" t="s">
        <v>316</v>
      </c>
      <c r="E191" s="219">
        <v>5.05</v>
      </c>
      <c r="F191" s="219">
        <v>0</v>
      </c>
      <c r="G191" s="219">
        <v>0</v>
      </c>
      <c r="H191" s="219">
        <v>2.2599999999999998</v>
      </c>
      <c r="I191" s="219">
        <v>0</v>
      </c>
      <c r="J191" s="219">
        <v>-6.13</v>
      </c>
      <c r="K191" s="219">
        <v>0.99</v>
      </c>
    </row>
    <row r="192" spans="3:11" x14ac:dyDescent="0.3">
      <c r="C192" s="580" t="s">
        <v>865</v>
      </c>
      <c r="D192" s="216" t="s">
        <v>316</v>
      </c>
      <c r="E192" s="219">
        <v>2.1000000000000001E-2</v>
      </c>
      <c r="F192" s="219">
        <v>0</v>
      </c>
      <c r="G192" s="219">
        <v>2.1600000000000001E-2</v>
      </c>
      <c r="H192" s="219">
        <v>2.12E-2</v>
      </c>
      <c r="I192" s="219">
        <v>0</v>
      </c>
      <c r="J192" s="219">
        <v>0</v>
      </c>
      <c r="K192" s="219" t="s">
        <v>1237</v>
      </c>
    </row>
    <row r="193" spans="3:11" x14ac:dyDescent="0.3">
      <c r="C193" s="580" t="s">
        <v>866</v>
      </c>
      <c r="D193" s="216" t="s">
        <v>316</v>
      </c>
      <c r="E193" s="213">
        <v>1059122</v>
      </c>
      <c r="F193" s="213">
        <v>0</v>
      </c>
      <c r="G193" s="213">
        <v>0</v>
      </c>
      <c r="H193" s="213">
        <v>1303985</v>
      </c>
      <c r="I193" s="213">
        <v>776588</v>
      </c>
      <c r="J193" s="213">
        <v>1006664</v>
      </c>
      <c r="K193" s="213">
        <v>1053896</v>
      </c>
    </row>
    <row r="194" spans="3:11" x14ac:dyDescent="0.3">
      <c r="C194" s="580" t="s">
        <v>868</v>
      </c>
      <c r="D194" s="216" t="s">
        <v>316</v>
      </c>
      <c r="E194" s="219">
        <v>2.8000000000000001E-2</v>
      </c>
      <c r="F194" s="219">
        <v>0</v>
      </c>
      <c r="G194" s="219">
        <v>0</v>
      </c>
      <c r="H194" s="219">
        <v>-2.1000000000000001E-2</v>
      </c>
      <c r="I194" s="219">
        <v>0</v>
      </c>
      <c r="J194" s="219">
        <v>0</v>
      </c>
      <c r="K194" s="219" t="s">
        <v>1238</v>
      </c>
    </row>
    <row r="195" spans="3:11" x14ac:dyDescent="0.3">
      <c r="C195" s="580" t="s">
        <v>869</v>
      </c>
      <c r="D195" s="216" t="s">
        <v>316</v>
      </c>
      <c r="E195" s="213">
        <v>143295</v>
      </c>
      <c r="F195" s="213">
        <v>0</v>
      </c>
      <c r="G195" s="213">
        <v>0</v>
      </c>
      <c r="H195" s="213">
        <v>180317</v>
      </c>
      <c r="I195" s="213">
        <v>0</v>
      </c>
      <c r="J195" s="213">
        <v>0</v>
      </c>
      <c r="K195" s="213">
        <v>31726</v>
      </c>
    </row>
    <row r="196" spans="3:11" x14ac:dyDescent="0.3">
      <c r="C196" s="581" t="s">
        <v>870</v>
      </c>
      <c r="D196" s="216" t="s">
        <v>316</v>
      </c>
      <c r="E196" s="219">
        <v>0.12</v>
      </c>
      <c r="F196" s="219">
        <v>0</v>
      </c>
      <c r="G196" s="219">
        <v>0</v>
      </c>
      <c r="H196" s="219">
        <v>0.05</v>
      </c>
      <c r="I196" s="219">
        <v>0.08</v>
      </c>
      <c r="J196" s="219">
        <v>0.09</v>
      </c>
      <c r="K196" s="219" t="s">
        <v>1239</v>
      </c>
    </row>
    <row r="197" spans="3:11" x14ac:dyDescent="0.3">
      <c r="C197" s="580" t="s">
        <v>871</v>
      </c>
      <c r="D197" s="216" t="s">
        <v>316</v>
      </c>
      <c r="E197" s="213">
        <v>36374</v>
      </c>
      <c r="F197" s="213">
        <v>0</v>
      </c>
      <c r="G197" s="213">
        <v>0</v>
      </c>
      <c r="H197" s="213">
        <v>173309</v>
      </c>
      <c r="I197" s="213">
        <v>-37953</v>
      </c>
      <c r="J197" s="213">
        <v>-270637</v>
      </c>
      <c r="K197" s="213">
        <v>-3371</v>
      </c>
    </row>
    <row r="198" spans="3:11" x14ac:dyDescent="0.3">
      <c r="C198" s="580" t="s">
        <v>872</v>
      </c>
      <c r="D198" s="216" t="s">
        <v>316</v>
      </c>
      <c r="E198" s="219">
        <v>0.6</v>
      </c>
      <c r="F198" s="219">
        <v>0</v>
      </c>
      <c r="G198" s="219">
        <v>0</v>
      </c>
      <c r="H198" s="219">
        <v>-0.32</v>
      </c>
      <c r="I198" s="219">
        <v>0</v>
      </c>
      <c r="J198" s="219">
        <v>0</v>
      </c>
      <c r="K198" s="219">
        <v>0</v>
      </c>
    </row>
    <row r="199" spans="3:11" x14ac:dyDescent="0.3">
      <c r="C199" s="580" t="s">
        <v>873</v>
      </c>
      <c r="D199" s="216" t="s">
        <v>316</v>
      </c>
      <c r="E199" s="219">
        <v>3.2000000000000001E-2</v>
      </c>
      <c r="F199" s="219">
        <v>0</v>
      </c>
      <c r="G199" s="219">
        <v>0</v>
      </c>
      <c r="H199" s="219">
        <v>0.121</v>
      </c>
      <c r="I199" s="219">
        <v>0</v>
      </c>
      <c r="J199" s="219">
        <v>-0.28000000000000003</v>
      </c>
      <c r="K199" s="219" t="s">
        <v>1240</v>
      </c>
    </row>
    <row r="200" spans="3:11" x14ac:dyDescent="0.3">
      <c r="C200" s="580" t="s">
        <v>874</v>
      </c>
      <c r="D200" s="216" t="s">
        <v>316</v>
      </c>
      <c r="E200" s="219">
        <v>0.20799999999999999</v>
      </c>
      <c r="F200" s="219">
        <v>0</v>
      </c>
      <c r="G200" s="219">
        <v>0</v>
      </c>
      <c r="H200" s="219">
        <v>-0.28000000000000003</v>
      </c>
      <c r="I200" s="219">
        <v>0</v>
      </c>
      <c r="J200" s="219">
        <v>0</v>
      </c>
      <c r="K200" s="219" t="s">
        <v>1241</v>
      </c>
    </row>
    <row r="201" spans="3:11" x14ac:dyDescent="0.3">
      <c r="C201" s="581" t="s">
        <v>858</v>
      </c>
      <c r="D201" s="216" t="s">
        <v>317</v>
      </c>
      <c r="E201" s="213">
        <v>1703728</v>
      </c>
      <c r="F201" s="213">
        <v>2195058</v>
      </c>
      <c r="G201" s="213">
        <v>2874900</v>
      </c>
      <c r="H201" s="213">
        <v>2632275</v>
      </c>
      <c r="I201" s="213">
        <v>2708905</v>
      </c>
      <c r="J201" s="213">
        <v>3584394</v>
      </c>
      <c r="K201" s="213">
        <v>3858680</v>
      </c>
    </row>
    <row r="202" spans="3:11" x14ac:dyDescent="0.3">
      <c r="C202" s="580" t="s">
        <v>1187</v>
      </c>
      <c r="D202" s="216" t="s">
        <v>317</v>
      </c>
      <c r="E202" s="213">
        <v>361909</v>
      </c>
      <c r="F202" s="213">
        <v>462206</v>
      </c>
      <c r="G202" s="213">
        <v>497977</v>
      </c>
      <c r="H202" s="213">
        <v>422070</v>
      </c>
      <c r="I202" s="213">
        <v>484290</v>
      </c>
      <c r="J202" s="213">
        <v>567526</v>
      </c>
      <c r="K202" s="213">
        <v>689592</v>
      </c>
    </row>
    <row r="203" spans="3:11" x14ac:dyDescent="0.3">
      <c r="C203" s="580" t="s">
        <v>575</v>
      </c>
      <c r="D203" s="216" t="s">
        <v>317</v>
      </c>
      <c r="E203" s="219">
        <v>0.21</v>
      </c>
      <c r="F203" s="219">
        <v>0.37</v>
      </c>
      <c r="G203" s="219">
        <v>0.33500000000000002</v>
      </c>
      <c r="H203" s="219">
        <v>0.41899999999999998</v>
      </c>
      <c r="I203" s="219">
        <v>0.38</v>
      </c>
      <c r="J203" s="219">
        <v>0.38</v>
      </c>
      <c r="K203" s="219">
        <v>0.38</v>
      </c>
    </row>
    <row r="204" spans="3:11" x14ac:dyDescent="0.3">
      <c r="C204" s="580" t="s">
        <v>860</v>
      </c>
      <c r="D204" s="216" t="s">
        <v>317</v>
      </c>
      <c r="E204" s="213">
        <v>295842</v>
      </c>
      <c r="F204" s="213">
        <v>327937</v>
      </c>
      <c r="G204" s="213">
        <v>333373</v>
      </c>
      <c r="H204" s="213">
        <v>352959</v>
      </c>
      <c r="I204" s="213">
        <v>417426</v>
      </c>
      <c r="J204" s="213">
        <v>550103</v>
      </c>
      <c r="K204" s="213">
        <v>730410</v>
      </c>
    </row>
    <row r="205" spans="3:11" x14ac:dyDescent="0.3">
      <c r="C205" s="580" t="s">
        <v>859</v>
      </c>
      <c r="D205" s="216" t="s">
        <v>317</v>
      </c>
      <c r="E205" s="219">
        <v>0.18</v>
      </c>
      <c r="F205" s="219">
        <v>0.28999999999999998</v>
      </c>
      <c r="G205" s="219">
        <v>0.31</v>
      </c>
      <c r="H205" s="219">
        <v>-0.08</v>
      </c>
      <c r="I205" s="219">
        <v>0.03</v>
      </c>
      <c r="J205" s="219">
        <v>0.32</v>
      </c>
      <c r="K205" s="219">
        <v>0.08</v>
      </c>
    </row>
    <row r="206" spans="3:11" x14ac:dyDescent="0.3">
      <c r="C206" s="580" t="s">
        <v>861</v>
      </c>
      <c r="D206" s="216" t="s">
        <v>317</v>
      </c>
      <c r="E206" s="219">
        <v>0.52</v>
      </c>
      <c r="F206" s="219">
        <v>0.11</v>
      </c>
      <c r="G206" s="219">
        <v>0.02</v>
      </c>
      <c r="H206" s="219">
        <v>0.06</v>
      </c>
      <c r="I206" s="219">
        <v>0.18</v>
      </c>
      <c r="J206" s="219">
        <v>0.32</v>
      </c>
      <c r="K206" s="219">
        <v>0.33</v>
      </c>
    </row>
    <row r="207" spans="3:11" x14ac:dyDescent="0.3">
      <c r="C207" s="580" t="s">
        <v>867</v>
      </c>
      <c r="D207" s="216" t="s">
        <v>317</v>
      </c>
      <c r="E207" s="219">
        <v>0.16</v>
      </c>
      <c r="F207" s="219">
        <v>0.32</v>
      </c>
      <c r="G207" s="219">
        <v>0.39</v>
      </c>
      <c r="H207" s="219">
        <v>-0.11</v>
      </c>
      <c r="I207" s="219">
        <v>0.02</v>
      </c>
      <c r="J207" s="219">
        <v>0.4</v>
      </c>
      <c r="K207" s="219">
        <v>0.06</v>
      </c>
    </row>
    <row r="208" spans="3:11" x14ac:dyDescent="0.3">
      <c r="C208" s="580" t="s">
        <v>862</v>
      </c>
      <c r="D208" s="216" t="s">
        <v>317</v>
      </c>
      <c r="E208" s="219">
        <v>0.09</v>
      </c>
      <c r="F208" s="219">
        <v>0.22</v>
      </c>
      <c r="G208" s="219">
        <v>0.22</v>
      </c>
      <c r="H208" s="219">
        <v>7.0000000000000007E-2</v>
      </c>
      <c r="I208" s="219">
        <v>0.08</v>
      </c>
      <c r="J208" s="219">
        <v>0.14000000000000001</v>
      </c>
      <c r="K208" s="219">
        <v>0.19</v>
      </c>
    </row>
    <row r="209" spans="3:11" x14ac:dyDescent="0.3">
      <c r="C209" s="580" t="s">
        <v>863</v>
      </c>
      <c r="D209" s="216" t="s">
        <v>317</v>
      </c>
      <c r="E209" s="219">
        <v>1.03</v>
      </c>
      <c r="F209" s="219">
        <v>-0.25</v>
      </c>
      <c r="G209" s="219">
        <v>0.31</v>
      </c>
      <c r="H209" s="219">
        <v>-0.12</v>
      </c>
      <c r="I209" s="219">
        <v>0.11</v>
      </c>
      <c r="J209" s="219">
        <v>0.11</v>
      </c>
      <c r="K209" s="219">
        <v>0.25</v>
      </c>
    </row>
    <row r="210" spans="3:11" x14ac:dyDescent="0.3">
      <c r="C210" s="580" t="s">
        <v>864</v>
      </c>
      <c r="D210" s="216" t="s">
        <v>317</v>
      </c>
      <c r="E210" s="219">
        <v>1.52</v>
      </c>
      <c r="F210" s="219">
        <v>-0.31</v>
      </c>
      <c r="G210" s="219">
        <v>-0.25</v>
      </c>
      <c r="H210" s="219">
        <v>0.74</v>
      </c>
      <c r="I210" s="219">
        <v>-0.1</v>
      </c>
      <c r="J210" s="219">
        <v>0.19</v>
      </c>
      <c r="K210" s="219">
        <v>0.23</v>
      </c>
    </row>
    <row r="211" spans="3:11" x14ac:dyDescent="0.3">
      <c r="C211" s="580" t="s">
        <v>865</v>
      </c>
      <c r="D211" s="216" t="s">
        <v>317</v>
      </c>
      <c r="E211" s="219">
        <v>4.2999999999999997E-2</v>
      </c>
      <c r="F211" s="219">
        <v>3.4700000000000002E-2</v>
      </c>
      <c r="G211" s="219">
        <v>4.2200000000000001E-2</v>
      </c>
      <c r="H211" s="219">
        <v>4.0800000000000003E-2</v>
      </c>
      <c r="I211" s="219" t="s">
        <v>584</v>
      </c>
      <c r="J211" s="219">
        <v>3.5700000000000003E-2</v>
      </c>
      <c r="K211" s="219" t="s">
        <v>1242</v>
      </c>
    </row>
    <row r="212" spans="3:11" x14ac:dyDescent="0.3">
      <c r="C212" s="580" t="s">
        <v>866</v>
      </c>
      <c r="D212" s="216" t="s">
        <v>317</v>
      </c>
      <c r="E212" s="213">
        <v>1232128</v>
      </c>
      <c r="F212" s="213">
        <v>1622898</v>
      </c>
      <c r="G212" s="213">
        <v>2252203</v>
      </c>
      <c r="H212" s="213">
        <v>2005319</v>
      </c>
      <c r="I212" s="213">
        <v>2040285</v>
      </c>
      <c r="J212" s="213">
        <v>2857665</v>
      </c>
      <c r="K212" s="213">
        <v>3017510</v>
      </c>
    </row>
    <row r="213" spans="3:11" x14ac:dyDescent="0.3">
      <c r="C213" s="580" t="s">
        <v>868</v>
      </c>
      <c r="D213" s="216" t="s">
        <v>317</v>
      </c>
      <c r="E213" s="219">
        <v>7.4999999999999997E-2</v>
      </c>
      <c r="F213" s="219">
        <v>7.9000000000000001E-2</v>
      </c>
      <c r="G213" s="219">
        <v>7.3999999999999996E-2</v>
      </c>
      <c r="H213" s="219">
        <v>7.1999999999999995E-2</v>
      </c>
      <c r="I213" s="219">
        <v>8.1000000000000003E-2</v>
      </c>
      <c r="J213" s="219">
        <v>7.8E-2</v>
      </c>
      <c r="K213" s="219" t="s">
        <v>1243</v>
      </c>
    </row>
    <row r="214" spans="3:11" x14ac:dyDescent="0.3">
      <c r="C214" s="580" t="s">
        <v>869</v>
      </c>
      <c r="D214" s="216" t="s">
        <v>317</v>
      </c>
      <c r="E214" s="213">
        <v>280169</v>
      </c>
      <c r="F214" s="213">
        <v>209869</v>
      </c>
      <c r="G214" s="213">
        <v>274224</v>
      </c>
      <c r="H214" s="213">
        <v>241380</v>
      </c>
      <c r="I214" s="213">
        <v>269056</v>
      </c>
      <c r="J214" s="213">
        <v>299036</v>
      </c>
      <c r="K214" s="213">
        <v>375234</v>
      </c>
    </row>
    <row r="215" spans="3:11" x14ac:dyDescent="0.3">
      <c r="C215" s="581" t="s">
        <v>870</v>
      </c>
      <c r="D215" s="216" t="s">
        <v>317</v>
      </c>
      <c r="E215" s="219">
        <v>0.24</v>
      </c>
      <c r="F215" s="219">
        <v>0.2</v>
      </c>
      <c r="G215" s="219">
        <v>0.15</v>
      </c>
      <c r="H215" s="219">
        <v>0.18</v>
      </c>
      <c r="I215" s="219">
        <v>0.2</v>
      </c>
      <c r="J215" s="219">
        <v>0.19</v>
      </c>
      <c r="K215" s="219" t="s">
        <v>1203</v>
      </c>
    </row>
    <row r="216" spans="3:11" x14ac:dyDescent="0.3">
      <c r="C216" s="580" t="s">
        <v>871</v>
      </c>
      <c r="D216" s="216" t="s">
        <v>317</v>
      </c>
      <c r="E216" s="213">
        <v>174259</v>
      </c>
      <c r="F216" s="213">
        <v>119940</v>
      </c>
      <c r="G216" s="213">
        <v>89849</v>
      </c>
      <c r="H216" s="213">
        <v>156472</v>
      </c>
      <c r="I216" s="213">
        <v>140455</v>
      </c>
      <c r="J216" s="213">
        <v>167510</v>
      </c>
      <c r="K216" s="213">
        <v>205821</v>
      </c>
    </row>
    <row r="217" spans="3:11" x14ac:dyDescent="0.3">
      <c r="C217" s="580" t="s">
        <v>872</v>
      </c>
      <c r="D217" s="216" t="s">
        <v>317</v>
      </c>
      <c r="E217" s="219">
        <v>0.6</v>
      </c>
      <c r="F217" s="219">
        <v>0.29099999999999998</v>
      </c>
      <c r="G217" s="219">
        <v>0.187</v>
      </c>
      <c r="H217" s="219">
        <v>0.34</v>
      </c>
      <c r="I217" s="219">
        <v>0.31</v>
      </c>
      <c r="J217" s="219">
        <v>0.31900000000000001</v>
      </c>
      <c r="K217" s="219" t="s">
        <v>1244</v>
      </c>
    </row>
    <row r="218" spans="3:11" x14ac:dyDescent="0.3">
      <c r="C218" s="580" t="s">
        <v>873</v>
      </c>
      <c r="D218" s="216" t="s">
        <v>317</v>
      </c>
      <c r="E218" s="219">
        <v>0.111</v>
      </c>
      <c r="F218" s="219">
        <v>6.2E-2</v>
      </c>
      <c r="G218" s="219">
        <v>3.5000000000000003E-2</v>
      </c>
      <c r="H218" s="219">
        <v>5.7000000000000002E-2</v>
      </c>
      <c r="I218" s="219">
        <v>5.2999999999999999E-2</v>
      </c>
      <c r="J218" s="219">
        <v>5.2999999999999999E-2</v>
      </c>
      <c r="K218" s="219" t="s">
        <v>1245</v>
      </c>
    </row>
    <row r="219" spans="3:11" x14ac:dyDescent="0.3">
      <c r="C219" s="580" t="s">
        <v>874</v>
      </c>
      <c r="D219" s="216" t="s">
        <v>317</v>
      </c>
      <c r="E219" s="219">
        <v>0.53800000000000003</v>
      </c>
      <c r="F219" s="219">
        <v>0.58499999999999996</v>
      </c>
      <c r="G219" s="219">
        <v>0.56399999999999995</v>
      </c>
      <c r="H219" s="219">
        <v>0.46200000000000002</v>
      </c>
      <c r="I219" s="219">
        <v>0.435</v>
      </c>
      <c r="J219" s="219">
        <v>0.42499999999999999</v>
      </c>
      <c r="K219" s="219" t="s">
        <v>1246</v>
      </c>
    </row>
    <row r="220" spans="3:11" x14ac:dyDescent="0.3">
      <c r="C220" s="581" t="s">
        <v>858</v>
      </c>
      <c r="D220" s="216" t="s">
        <v>318</v>
      </c>
      <c r="E220" s="213">
        <v>1307706</v>
      </c>
      <c r="F220" s="213">
        <v>1740931</v>
      </c>
      <c r="G220" s="213">
        <v>2052121</v>
      </c>
      <c r="H220" s="213">
        <v>1997040</v>
      </c>
      <c r="I220" s="213">
        <v>1920321</v>
      </c>
      <c r="J220" s="213">
        <v>2291512</v>
      </c>
      <c r="K220" s="213">
        <v>2304664</v>
      </c>
    </row>
    <row r="221" spans="3:11" x14ac:dyDescent="0.3">
      <c r="C221" s="580" t="s">
        <v>1187</v>
      </c>
      <c r="D221" s="216" t="s">
        <v>318</v>
      </c>
      <c r="E221" s="213">
        <v>234000</v>
      </c>
      <c r="F221" s="213">
        <v>363719</v>
      </c>
      <c r="G221" s="213">
        <v>482697</v>
      </c>
      <c r="H221" s="213">
        <v>457056</v>
      </c>
      <c r="I221" s="213">
        <v>429987</v>
      </c>
      <c r="J221" s="213">
        <v>466693</v>
      </c>
      <c r="K221" s="213">
        <v>464978</v>
      </c>
    </row>
    <row r="222" spans="3:11" x14ac:dyDescent="0.3">
      <c r="C222" s="580" t="s">
        <v>575</v>
      </c>
      <c r="D222" s="216" t="s">
        <v>318</v>
      </c>
      <c r="E222" s="219">
        <v>0.19</v>
      </c>
      <c r="F222" s="219">
        <v>0.2</v>
      </c>
      <c r="G222" s="219">
        <v>0.23300000000000001</v>
      </c>
      <c r="H222" s="219">
        <v>1.159</v>
      </c>
      <c r="I222" s="219">
        <v>0.92</v>
      </c>
      <c r="J222" s="219">
        <v>0.51</v>
      </c>
      <c r="K222" s="219">
        <v>0.74</v>
      </c>
    </row>
    <row r="223" spans="3:11" x14ac:dyDescent="0.3">
      <c r="C223" s="580" t="s">
        <v>860</v>
      </c>
      <c r="D223" s="216" t="s">
        <v>318</v>
      </c>
      <c r="E223" s="213">
        <v>396255</v>
      </c>
      <c r="F223" s="213">
        <v>563100</v>
      </c>
      <c r="G223" s="213">
        <v>662838</v>
      </c>
      <c r="H223" s="213">
        <v>585166</v>
      </c>
      <c r="I223" s="213">
        <v>603277</v>
      </c>
      <c r="J223" s="213">
        <v>762300</v>
      </c>
      <c r="K223" s="213">
        <v>771463</v>
      </c>
    </row>
    <row r="224" spans="3:11" x14ac:dyDescent="0.3">
      <c r="C224" s="580" t="s">
        <v>859</v>
      </c>
      <c r="D224" s="216" t="s">
        <v>318</v>
      </c>
      <c r="E224" s="219">
        <v>0.28999999999999998</v>
      </c>
      <c r="F224" s="219">
        <v>0.33</v>
      </c>
      <c r="G224" s="219">
        <v>0.18</v>
      </c>
      <c r="H224" s="219">
        <v>-0.03</v>
      </c>
      <c r="I224" s="219">
        <v>-0.04</v>
      </c>
      <c r="J224" s="219">
        <v>0.19</v>
      </c>
      <c r="K224" s="219">
        <v>0.01</v>
      </c>
    </row>
    <row r="225" spans="3:11" x14ac:dyDescent="0.3">
      <c r="C225" s="580" t="s">
        <v>861</v>
      </c>
      <c r="D225" s="216" t="s">
        <v>318</v>
      </c>
      <c r="E225" s="219">
        <v>0.39</v>
      </c>
      <c r="F225" s="219">
        <v>0.42</v>
      </c>
      <c r="G225" s="219">
        <v>0.18</v>
      </c>
      <c r="H225" s="219">
        <v>-0.12</v>
      </c>
      <c r="I225" s="219">
        <v>0.03</v>
      </c>
      <c r="J225" s="219">
        <v>0.26</v>
      </c>
      <c r="K225" s="219">
        <v>0.01</v>
      </c>
    </row>
    <row r="226" spans="3:11" x14ac:dyDescent="0.3">
      <c r="C226" s="580" t="s">
        <v>867</v>
      </c>
      <c r="D226" s="216" t="s">
        <v>318</v>
      </c>
      <c r="E226" s="219">
        <v>0.17</v>
      </c>
      <c r="F226" s="219">
        <v>0.31</v>
      </c>
      <c r="G226" s="219">
        <v>0.12</v>
      </c>
      <c r="H226" s="219">
        <v>-0.03</v>
      </c>
      <c r="I226" s="219">
        <v>-0.05</v>
      </c>
      <c r="J226" s="219">
        <v>0.17</v>
      </c>
      <c r="K226" s="219">
        <v>-0.01</v>
      </c>
    </row>
    <row r="227" spans="3:11" x14ac:dyDescent="0.3">
      <c r="C227" s="580" t="s">
        <v>862</v>
      </c>
      <c r="D227" s="216" t="s">
        <v>318</v>
      </c>
      <c r="E227" s="219">
        <v>0.01</v>
      </c>
      <c r="F227" s="219">
        <v>-0.05</v>
      </c>
      <c r="G227" s="219">
        <v>-0.05</v>
      </c>
      <c r="H227" s="219">
        <v>0.18</v>
      </c>
      <c r="I227" s="219">
        <v>-0.15</v>
      </c>
      <c r="J227" s="219">
        <v>-0.01</v>
      </c>
      <c r="K227" s="219">
        <v>0.2</v>
      </c>
    </row>
    <row r="228" spans="3:11" x14ac:dyDescent="0.3">
      <c r="C228" s="580" t="s">
        <v>863</v>
      </c>
      <c r="D228" s="216" t="s">
        <v>318</v>
      </c>
      <c r="E228" s="219">
        <v>1.41</v>
      </c>
      <c r="F228" s="219">
        <v>0.43</v>
      </c>
      <c r="G228" s="219">
        <v>-0.04</v>
      </c>
      <c r="H228" s="219">
        <v>-0.74</v>
      </c>
      <c r="I228" s="219">
        <v>0.26</v>
      </c>
      <c r="J228" s="219">
        <v>1.01</v>
      </c>
      <c r="K228" s="219">
        <v>-0.26</v>
      </c>
    </row>
    <row r="229" spans="3:11" x14ac:dyDescent="0.3">
      <c r="C229" s="580" t="s">
        <v>864</v>
      </c>
      <c r="D229" s="216" t="s">
        <v>318</v>
      </c>
      <c r="E229" s="219">
        <v>0.49</v>
      </c>
      <c r="F229" s="219">
        <v>0.39</v>
      </c>
      <c r="G229" s="219">
        <v>-0.7</v>
      </c>
      <c r="H229" s="219">
        <v>1.35</v>
      </c>
      <c r="I229" s="219">
        <v>-0.17</v>
      </c>
      <c r="J229" s="219">
        <v>0.41</v>
      </c>
      <c r="K229" s="219">
        <v>-0.56000000000000005</v>
      </c>
    </row>
    <row r="230" spans="3:11" x14ac:dyDescent="0.3">
      <c r="C230" s="580" t="s">
        <v>865</v>
      </c>
      <c r="D230" s="216" t="s">
        <v>318</v>
      </c>
      <c r="E230" s="219">
        <v>3.3000000000000002E-2</v>
      </c>
      <c r="F230" s="219">
        <v>3.2899999999999999E-2</v>
      </c>
      <c r="G230" s="219">
        <v>3.3399999999999999E-2</v>
      </c>
      <c r="H230" s="219">
        <v>4.07E-2</v>
      </c>
      <c r="I230" s="219" t="s">
        <v>585</v>
      </c>
      <c r="J230" s="219">
        <v>4.3499999999999997E-2</v>
      </c>
      <c r="K230" s="219" t="s">
        <v>1247</v>
      </c>
    </row>
    <row r="231" spans="3:11" x14ac:dyDescent="0.3">
      <c r="C231" s="580" t="s">
        <v>866</v>
      </c>
      <c r="D231" s="216" t="s">
        <v>318</v>
      </c>
      <c r="E231" s="213">
        <v>920696</v>
      </c>
      <c r="F231" s="213">
        <v>1202785</v>
      </c>
      <c r="G231" s="213">
        <v>1346637</v>
      </c>
      <c r="H231" s="213">
        <v>1301873</v>
      </c>
      <c r="I231" s="213">
        <v>1233088</v>
      </c>
      <c r="J231" s="213">
        <v>1445504</v>
      </c>
      <c r="K231" s="213">
        <v>1424582</v>
      </c>
    </row>
    <row r="232" spans="3:11" x14ac:dyDescent="0.3">
      <c r="C232" s="580" t="s">
        <v>868</v>
      </c>
      <c r="D232" s="216" t="s">
        <v>318</v>
      </c>
      <c r="E232" s="219">
        <v>5.7000000000000002E-2</v>
      </c>
      <c r="F232" s="219">
        <v>0.06</v>
      </c>
      <c r="G232" s="219">
        <v>4.5999999999999999E-2</v>
      </c>
      <c r="H232" s="219">
        <v>5.0999999999999997E-2</v>
      </c>
      <c r="I232" s="219">
        <v>4.3999999999999997E-2</v>
      </c>
      <c r="J232" s="219">
        <v>4.1000000000000002E-2</v>
      </c>
      <c r="K232" s="219" t="s">
        <v>1248</v>
      </c>
    </row>
    <row r="233" spans="3:11" x14ac:dyDescent="0.3">
      <c r="C233" s="580" t="s">
        <v>869</v>
      </c>
      <c r="D233" s="216" t="s">
        <v>318</v>
      </c>
      <c r="E233" s="213">
        <v>191040</v>
      </c>
      <c r="F233" s="213">
        <v>272728</v>
      </c>
      <c r="G233" s="213">
        <v>262181</v>
      </c>
      <c r="H233" s="213">
        <v>69180</v>
      </c>
      <c r="I233" s="213">
        <v>86879</v>
      </c>
      <c r="J233" s="213">
        <v>174963</v>
      </c>
      <c r="K233" s="213">
        <v>130138</v>
      </c>
    </row>
    <row r="234" spans="3:11" x14ac:dyDescent="0.3">
      <c r="C234" s="581" t="s">
        <v>870</v>
      </c>
      <c r="D234" s="216" t="s">
        <v>318</v>
      </c>
      <c r="E234" s="219">
        <v>0.43</v>
      </c>
      <c r="F234" s="219">
        <v>0.47</v>
      </c>
      <c r="G234" s="219">
        <v>0.49</v>
      </c>
      <c r="H234" s="219">
        <v>0.45</v>
      </c>
      <c r="I234" s="219">
        <v>0.49</v>
      </c>
      <c r="J234" s="219">
        <v>0.53</v>
      </c>
      <c r="K234" s="219" t="s">
        <v>1249</v>
      </c>
    </row>
    <row r="235" spans="3:11" x14ac:dyDescent="0.3">
      <c r="C235" s="580" t="s">
        <v>871</v>
      </c>
      <c r="D235" s="216" t="s">
        <v>318</v>
      </c>
      <c r="E235" s="213">
        <v>51004</v>
      </c>
      <c r="F235" s="213">
        <v>70657</v>
      </c>
      <c r="G235" s="213">
        <v>21289</v>
      </c>
      <c r="H235" s="213">
        <v>50126</v>
      </c>
      <c r="I235" s="213">
        <v>41662</v>
      </c>
      <c r="J235" s="213">
        <v>58547</v>
      </c>
      <c r="K235" s="213">
        <v>25738</v>
      </c>
    </row>
    <row r="236" spans="3:11" x14ac:dyDescent="0.3">
      <c r="C236" s="580" t="s">
        <v>872</v>
      </c>
      <c r="D236" s="216" t="s">
        <v>318</v>
      </c>
      <c r="E236" s="219">
        <v>0.28999999999999998</v>
      </c>
      <c r="F236" s="219">
        <v>0.23599999999999999</v>
      </c>
      <c r="G236" s="219">
        <v>0.05</v>
      </c>
      <c r="H236" s="219">
        <v>0.107</v>
      </c>
      <c r="I236" s="219">
        <v>0.09</v>
      </c>
      <c r="J236" s="219">
        <v>0.13100000000000001</v>
      </c>
      <c r="K236" s="219" t="s">
        <v>1245</v>
      </c>
    </row>
    <row r="237" spans="3:11" x14ac:dyDescent="0.3">
      <c r="C237" s="580" t="s">
        <v>873</v>
      </c>
      <c r="D237" s="216" t="s">
        <v>318</v>
      </c>
      <c r="E237" s="219">
        <v>4.3999999999999997E-2</v>
      </c>
      <c r="F237" s="219">
        <v>4.5999999999999999E-2</v>
      </c>
      <c r="G237" s="219">
        <v>1.0999999999999999E-2</v>
      </c>
      <c r="H237" s="219">
        <v>2.5000000000000001E-2</v>
      </c>
      <c r="I237" s="219">
        <v>2.1000000000000001E-2</v>
      </c>
      <c r="J237" s="219">
        <v>2.8000000000000001E-2</v>
      </c>
      <c r="K237" s="219" t="s">
        <v>1250</v>
      </c>
    </row>
    <row r="238" spans="3:11" x14ac:dyDescent="0.3">
      <c r="C238" s="580" t="s">
        <v>874</v>
      </c>
      <c r="D238" s="216" t="s">
        <v>318</v>
      </c>
      <c r="E238" s="219">
        <v>0.23100000000000001</v>
      </c>
      <c r="F238" s="219">
        <v>0.20300000000000001</v>
      </c>
      <c r="G238" s="219">
        <v>0.253</v>
      </c>
      <c r="H238" s="219">
        <v>0.317</v>
      </c>
      <c r="I238" s="219">
        <v>0.29899999999999999</v>
      </c>
      <c r="J238" s="219">
        <v>0.315</v>
      </c>
      <c r="K238" s="219" t="s">
        <v>1251</v>
      </c>
    </row>
    <row r="239" spans="3:11" x14ac:dyDescent="0.3">
      <c r="C239" s="581" t="s">
        <v>858</v>
      </c>
      <c r="D239" s="216" t="s">
        <v>319</v>
      </c>
      <c r="E239" s="213">
        <v>15036</v>
      </c>
      <c r="F239" s="213">
        <v>80533</v>
      </c>
      <c r="G239" s="213">
        <v>118095</v>
      </c>
      <c r="H239" s="213">
        <v>154025</v>
      </c>
      <c r="I239" s="213">
        <v>214491</v>
      </c>
      <c r="J239" s="213">
        <v>255982</v>
      </c>
      <c r="K239" s="213">
        <v>265497</v>
      </c>
    </row>
    <row r="240" spans="3:11" x14ac:dyDescent="0.3">
      <c r="C240" s="580" t="s">
        <v>1187</v>
      </c>
      <c r="D240" s="216" t="s">
        <v>319</v>
      </c>
      <c r="E240" s="213">
        <v>8524</v>
      </c>
      <c r="F240" s="213">
        <v>14770</v>
      </c>
      <c r="G240" s="213">
        <v>23202</v>
      </c>
      <c r="H240" s="213">
        <v>26745</v>
      </c>
      <c r="I240" s="213">
        <v>39387</v>
      </c>
      <c r="J240" s="213">
        <v>48851</v>
      </c>
      <c r="K240" s="213">
        <v>64092</v>
      </c>
    </row>
    <row r="241" spans="3:11" x14ac:dyDescent="0.3">
      <c r="C241" s="580" t="s">
        <v>575</v>
      </c>
      <c r="D241" s="216" t="s">
        <v>319</v>
      </c>
      <c r="E241" s="219">
        <v>0.82</v>
      </c>
      <c r="F241" s="219">
        <v>0.28000000000000003</v>
      </c>
      <c r="G241" s="219">
        <v>0.27800000000000002</v>
      </c>
      <c r="H241" s="219">
        <v>0.56699999999999995</v>
      </c>
      <c r="I241" s="219">
        <v>0.4</v>
      </c>
      <c r="J241" s="219">
        <v>0.43</v>
      </c>
      <c r="K241" s="219">
        <v>0.38</v>
      </c>
    </row>
    <row r="242" spans="3:11" x14ac:dyDescent="0.3">
      <c r="C242" s="580" t="s">
        <v>860</v>
      </c>
      <c r="D242" s="216" t="s">
        <v>319</v>
      </c>
      <c r="E242" s="213">
        <v>5150</v>
      </c>
      <c r="F242" s="213">
        <v>9917</v>
      </c>
      <c r="G242" s="213">
        <v>26577</v>
      </c>
      <c r="H242" s="213">
        <v>48304</v>
      </c>
      <c r="I242" s="213">
        <v>35348</v>
      </c>
      <c r="J242" s="213">
        <v>50760</v>
      </c>
      <c r="K242" s="213">
        <v>47941</v>
      </c>
    </row>
    <row r="243" spans="3:11" x14ac:dyDescent="0.3">
      <c r="C243" s="580" t="s">
        <v>859</v>
      </c>
      <c r="D243" s="216" t="s">
        <v>319</v>
      </c>
      <c r="E243" s="219">
        <v>1.79</v>
      </c>
      <c r="F243" s="219">
        <v>4.3600000000000003</v>
      </c>
      <c r="G243" s="219">
        <v>0.47</v>
      </c>
      <c r="H243" s="219">
        <v>0.3</v>
      </c>
      <c r="I243" s="219">
        <v>0.39</v>
      </c>
      <c r="J243" s="219">
        <v>0.19</v>
      </c>
      <c r="K243" s="219">
        <v>0.04</v>
      </c>
    </row>
    <row r="244" spans="3:11" x14ac:dyDescent="0.3">
      <c r="C244" s="580" t="s">
        <v>861</v>
      </c>
      <c r="D244" s="216" t="s">
        <v>319</v>
      </c>
      <c r="E244" s="219">
        <v>8.33</v>
      </c>
      <c r="F244" s="219">
        <v>0.93</v>
      </c>
      <c r="G244" s="219">
        <v>1.68</v>
      </c>
      <c r="H244" s="219">
        <v>0.82</v>
      </c>
      <c r="I244" s="219">
        <v>-0.27</v>
      </c>
      <c r="J244" s="219">
        <v>0.44</v>
      </c>
      <c r="K244" s="219">
        <v>-0.06</v>
      </c>
    </row>
    <row r="245" spans="3:11" x14ac:dyDescent="0.3">
      <c r="C245" s="580" t="s">
        <v>867</v>
      </c>
      <c r="D245" s="216" t="s">
        <v>319</v>
      </c>
      <c r="E245" s="219">
        <v>0.57999999999999996</v>
      </c>
      <c r="F245" s="219">
        <v>7.42</v>
      </c>
      <c r="G245" s="219">
        <v>0.48</v>
      </c>
      <c r="H245" s="219">
        <v>0.55000000000000004</v>
      </c>
      <c r="I245" s="219">
        <v>0.38</v>
      </c>
      <c r="J245" s="219">
        <v>0.18</v>
      </c>
      <c r="K245" s="219">
        <v>-0.05</v>
      </c>
    </row>
    <row r="246" spans="3:11" x14ac:dyDescent="0.3">
      <c r="C246" s="580" t="s">
        <v>862</v>
      </c>
      <c r="D246" s="216" t="s">
        <v>319</v>
      </c>
      <c r="E246" s="219">
        <v>2.46</v>
      </c>
      <c r="F246" s="219">
        <v>0.91</v>
      </c>
      <c r="G246" s="219">
        <v>0.91</v>
      </c>
      <c r="H246" s="219">
        <v>-0.08</v>
      </c>
      <c r="I246" s="219">
        <v>0.72</v>
      </c>
      <c r="J246" s="219">
        <v>0.27</v>
      </c>
      <c r="K246" s="219">
        <v>0.02</v>
      </c>
    </row>
    <row r="247" spans="3:11" x14ac:dyDescent="0.3">
      <c r="C247" s="580" t="s">
        <v>863</v>
      </c>
      <c r="D247" s="216" t="s">
        <v>319</v>
      </c>
      <c r="E247" s="219">
        <v>0.85</v>
      </c>
      <c r="F247" s="219">
        <v>6.29</v>
      </c>
      <c r="G247" s="219">
        <v>1</v>
      </c>
      <c r="H247" s="219">
        <v>-7.0000000000000007E-2</v>
      </c>
      <c r="I247" s="219">
        <v>0.47</v>
      </c>
      <c r="J247" s="219">
        <v>0.2</v>
      </c>
      <c r="K247" s="219">
        <v>0.32</v>
      </c>
    </row>
    <row r="248" spans="3:11" x14ac:dyDescent="0.3">
      <c r="C248" s="580" t="s">
        <v>864</v>
      </c>
      <c r="D248" s="216" t="s">
        <v>319</v>
      </c>
      <c r="E248" s="219">
        <v>2.11</v>
      </c>
      <c r="F248" s="219">
        <v>26.59</v>
      </c>
      <c r="G248" s="219">
        <v>1.08</v>
      </c>
      <c r="H248" s="219">
        <v>-0.22</v>
      </c>
      <c r="I248" s="219">
        <v>0.8</v>
      </c>
      <c r="J248" s="219">
        <v>0.08</v>
      </c>
      <c r="K248" s="219">
        <v>0.36</v>
      </c>
    </row>
    <row r="249" spans="3:11" x14ac:dyDescent="0.3">
      <c r="C249" s="580" t="s">
        <v>865</v>
      </c>
      <c r="D249" s="216" t="s">
        <v>319</v>
      </c>
      <c r="E249" s="219">
        <v>0.122</v>
      </c>
      <c r="F249" s="219">
        <v>6.3E-2</v>
      </c>
      <c r="G249" s="219">
        <v>5.8299999999999998E-2</v>
      </c>
      <c r="H249" s="219">
        <v>8.0500000000000002E-2</v>
      </c>
      <c r="I249" s="219" t="s">
        <v>586</v>
      </c>
      <c r="J249" s="219">
        <v>6.2899999999999998E-2</v>
      </c>
      <c r="K249" s="219" t="s">
        <v>1252</v>
      </c>
    </row>
    <row r="250" spans="3:11" x14ac:dyDescent="0.3">
      <c r="C250" s="580" t="s">
        <v>866</v>
      </c>
      <c r="D250" s="216" t="s">
        <v>319</v>
      </c>
      <c r="E250" s="213">
        <v>6352</v>
      </c>
      <c r="F250" s="213">
        <v>53461</v>
      </c>
      <c r="G250" s="213">
        <v>79244</v>
      </c>
      <c r="H250" s="213">
        <v>122868</v>
      </c>
      <c r="I250" s="213">
        <v>169787</v>
      </c>
      <c r="J250" s="213">
        <v>200001</v>
      </c>
      <c r="K250" s="213">
        <v>190876</v>
      </c>
    </row>
    <row r="251" spans="3:11" x14ac:dyDescent="0.3">
      <c r="C251" s="580" t="s">
        <v>868</v>
      </c>
      <c r="D251" s="216" t="s">
        <v>319</v>
      </c>
      <c r="E251" s="219">
        <v>9.1999999999999998E-2</v>
      </c>
      <c r="F251" s="219">
        <v>0.114</v>
      </c>
      <c r="G251" s="219">
        <v>0.105</v>
      </c>
      <c r="H251" s="219">
        <v>7.0000000000000007E-2</v>
      </c>
      <c r="I251" s="219">
        <v>8.8999999999999996E-2</v>
      </c>
      <c r="J251" s="219">
        <v>8.7999999999999995E-2</v>
      </c>
      <c r="K251" s="219" t="s">
        <v>1253</v>
      </c>
    </row>
    <row r="252" spans="3:11" x14ac:dyDescent="0.3">
      <c r="C252" s="580" t="s">
        <v>869</v>
      </c>
      <c r="D252" s="216" t="s">
        <v>319</v>
      </c>
      <c r="E252" s="213">
        <v>1438</v>
      </c>
      <c r="F252" s="213">
        <v>10477</v>
      </c>
      <c r="G252" s="213">
        <v>20933</v>
      </c>
      <c r="H252" s="213">
        <v>19387</v>
      </c>
      <c r="I252" s="213">
        <v>28486</v>
      </c>
      <c r="J252" s="213">
        <v>34053</v>
      </c>
      <c r="K252" s="213">
        <v>44985</v>
      </c>
    </row>
    <row r="253" spans="3:11" x14ac:dyDescent="0.3">
      <c r="C253" s="581" t="s">
        <v>870</v>
      </c>
      <c r="D253" s="216" t="s">
        <v>319</v>
      </c>
      <c r="E253" s="219">
        <v>0.81</v>
      </c>
      <c r="F253" s="219">
        <v>0.19</v>
      </c>
      <c r="G253" s="219">
        <v>0.34</v>
      </c>
      <c r="H253" s="219">
        <v>0.39</v>
      </c>
      <c r="I253" s="219">
        <v>0.21</v>
      </c>
      <c r="J253" s="219">
        <v>0.25</v>
      </c>
      <c r="K253" s="219" t="s">
        <v>1254</v>
      </c>
    </row>
    <row r="254" spans="3:11" x14ac:dyDescent="0.3">
      <c r="C254" s="580" t="s">
        <v>871</v>
      </c>
      <c r="D254" s="216" t="s">
        <v>319</v>
      </c>
      <c r="E254" s="213">
        <v>202</v>
      </c>
      <c r="F254" s="213">
        <v>5572</v>
      </c>
      <c r="G254" s="213">
        <v>11617</v>
      </c>
      <c r="H254" s="213">
        <v>9042</v>
      </c>
      <c r="I254" s="213">
        <v>16260</v>
      </c>
      <c r="J254" s="213">
        <v>17564</v>
      </c>
      <c r="K254" s="213">
        <v>23941</v>
      </c>
    </row>
    <row r="255" spans="3:11" x14ac:dyDescent="0.3">
      <c r="C255" s="580" t="s">
        <v>872</v>
      </c>
      <c r="D255" s="216" t="s">
        <v>319</v>
      </c>
      <c r="E255" s="219">
        <v>0.04</v>
      </c>
      <c r="F255" s="219">
        <v>0.47799999999999998</v>
      </c>
      <c r="G255" s="219">
        <v>0.61199999999999999</v>
      </c>
      <c r="H255" s="219">
        <v>0.36199999999999999</v>
      </c>
      <c r="I255" s="219">
        <v>0.49</v>
      </c>
      <c r="J255" s="219">
        <v>0.39800000000000002</v>
      </c>
      <c r="K255" s="219" t="s">
        <v>1255</v>
      </c>
    </row>
    <row r="256" spans="3:11" x14ac:dyDescent="0.3">
      <c r="C256" s="580" t="s">
        <v>873</v>
      </c>
      <c r="D256" s="216" t="s">
        <v>319</v>
      </c>
      <c r="E256" s="219">
        <v>0.02</v>
      </c>
      <c r="F256" s="219">
        <v>0.11700000000000001</v>
      </c>
      <c r="G256" s="219">
        <v>0.11700000000000001</v>
      </c>
      <c r="H256" s="219">
        <v>6.6000000000000003E-2</v>
      </c>
      <c r="I256" s="219">
        <v>8.7999999999999995E-2</v>
      </c>
      <c r="J256" s="219">
        <v>7.4999999999999997E-2</v>
      </c>
      <c r="K256" s="219" t="s">
        <v>1256</v>
      </c>
    </row>
    <row r="257" spans="3:11" x14ac:dyDescent="0.3">
      <c r="C257" s="580" t="s">
        <v>874</v>
      </c>
      <c r="D257" s="216" t="s">
        <v>319</v>
      </c>
      <c r="E257" s="219">
        <v>1.0089999999999999</v>
      </c>
      <c r="F257" s="219">
        <v>0.79500000000000004</v>
      </c>
      <c r="G257" s="219">
        <v>0.70299999999999996</v>
      </c>
      <c r="H257" s="219">
        <v>0.434</v>
      </c>
      <c r="I257" s="219">
        <v>0.34799999999999998</v>
      </c>
      <c r="J257" s="219">
        <v>0.36099999999999999</v>
      </c>
      <c r="K257" s="219" t="s">
        <v>1257</v>
      </c>
    </row>
    <row r="258" spans="3:11" x14ac:dyDescent="0.3">
      <c r="C258" s="581" t="s">
        <v>858</v>
      </c>
      <c r="D258" s="216" t="s">
        <v>570</v>
      </c>
      <c r="E258" s="213">
        <v>14805</v>
      </c>
      <c r="F258" s="213">
        <v>10432</v>
      </c>
      <c r="G258" s="213" t="s">
        <v>0</v>
      </c>
      <c r="H258" s="213" t="s">
        <v>0</v>
      </c>
      <c r="I258" s="213" t="s">
        <v>0</v>
      </c>
      <c r="J258" s="213" t="s">
        <v>0</v>
      </c>
      <c r="K258" s="213" t="s">
        <v>0</v>
      </c>
    </row>
    <row r="259" spans="3:11" x14ac:dyDescent="0.3">
      <c r="C259" s="580" t="s">
        <v>1187</v>
      </c>
      <c r="D259" s="216" t="s">
        <v>570</v>
      </c>
      <c r="E259" s="213">
        <v>7634</v>
      </c>
      <c r="F259" s="213">
        <v>7119</v>
      </c>
      <c r="G259" s="213" t="s">
        <v>0</v>
      </c>
      <c r="H259" s="213" t="s">
        <v>0</v>
      </c>
      <c r="I259" s="213" t="s">
        <v>0</v>
      </c>
      <c r="J259" s="213" t="s">
        <v>0</v>
      </c>
      <c r="K259" s="213" t="s">
        <v>0</v>
      </c>
    </row>
    <row r="260" spans="3:11" x14ac:dyDescent="0.3">
      <c r="C260" s="580" t="s">
        <v>575</v>
      </c>
      <c r="D260" s="216" t="s">
        <v>570</v>
      </c>
      <c r="E260" s="219">
        <v>0.31</v>
      </c>
      <c r="F260" s="219">
        <v>1.1499999999999999</v>
      </c>
      <c r="G260" s="213" t="s">
        <v>0</v>
      </c>
      <c r="H260" s="213" t="s">
        <v>0</v>
      </c>
      <c r="I260" s="213" t="s">
        <v>0</v>
      </c>
      <c r="J260" s="213" t="s">
        <v>0</v>
      </c>
      <c r="K260" s="213" t="s">
        <v>0</v>
      </c>
    </row>
    <row r="261" spans="3:11" x14ac:dyDescent="0.3">
      <c r="C261" s="580" t="s">
        <v>860</v>
      </c>
      <c r="D261" s="216" t="s">
        <v>570</v>
      </c>
      <c r="E261" s="213">
        <v>48</v>
      </c>
      <c r="F261" s="213">
        <v>25</v>
      </c>
      <c r="G261" s="213" t="s">
        <v>0</v>
      </c>
      <c r="H261" s="213" t="s">
        <v>0</v>
      </c>
      <c r="I261" s="213" t="s">
        <v>0</v>
      </c>
      <c r="J261" s="213" t="s">
        <v>0</v>
      </c>
      <c r="K261" s="213" t="s">
        <v>0</v>
      </c>
    </row>
    <row r="262" spans="3:11" x14ac:dyDescent="0.3">
      <c r="C262" s="580" t="s">
        <v>859</v>
      </c>
      <c r="D262" s="216" t="s">
        <v>570</v>
      </c>
      <c r="E262" s="219">
        <v>-0.14000000000000001</v>
      </c>
      <c r="F262" s="219">
        <v>-0.3</v>
      </c>
      <c r="G262" s="213" t="s">
        <v>0</v>
      </c>
      <c r="H262" s="213" t="s">
        <v>0</v>
      </c>
      <c r="I262" s="213" t="s">
        <v>0</v>
      </c>
      <c r="J262" s="213" t="s">
        <v>0</v>
      </c>
      <c r="K262" s="213" t="s">
        <v>0</v>
      </c>
    </row>
    <row r="263" spans="3:11" x14ac:dyDescent="0.3">
      <c r="C263" s="580" t="s">
        <v>861</v>
      </c>
      <c r="D263" s="216" t="s">
        <v>570</v>
      </c>
      <c r="E263" s="219">
        <v>-0.25</v>
      </c>
      <c r="F263" s="219">
        <v>-0.48</v>
      </c>
      <c r="G263" s="213" t="s">
        <v>0</v>
      </c>
      <c r="H263" s="213" t="s">
        <v>0</v>
      </c>
      <c r="I263" s="213" t="s">
        <v>0</v>
      </c>
      <c r="J263" s="213" t="s">
        <v>0</v>
      </c>
      <c r="K263" s="213" t="s">
        <v>0</v>
      </c>
    </row>
    <row r="264" spans="3:11" x14ac:dyDescent="0.3">
      <c r="C264" s="580" t="s">
        <v>867</v>
      </c>
      <c r="D264" s="216" t="s">
        <v>570</v>
      </c>
      <c r="E264" s="219">
        <v>-0.49</v>
      </c>
      <c r="F264" s="219">
        <v>-0.66</v>
      </c>
      <c r="G264" s="213" t="s">
        <v>0</v>
      </c>
      <c r="H264" s="213" t="s">
        <v>0</v>
      </c>
      <c r="I264" s="213" t="s">
        <v>0</v>
      </c>
      <c r="J264" s="213" t="s">
        <v>0</v>
      </c>
      <c r="K264" s="213" t="s">
        <v>0</v>
      </c>
    </row>
    <row r="265" spans="3:11" x14ac:dyDescent="0.3">
      <c r="C265" s="580" t="s">
        <v>862</v>
      </c>
      <c r="D265" s="216" t="s">
        <v>570</v>
      </c>
      <c r="E265" s="219">
        <v>-0.15</v>
      </c>
      <c r="F265" s="219">
        <v>-0.49</v>
      </c>
      <c r="G265" s="213" t="s">
        <v>0</v>
      </c>
      <c r="H265" s="213" t="s">
        <v>0</v>
      </c>
      <c r="I265" s="213" t="s">
        <v>0</v>
      </c>
      <c r="J265" s="213" t="s">
        <v>0</v>
      </c>
      <c r="K265" s="213" t="s">
        <v>0</v>
      </c>
    </row>
    <row r="266" spans="3:11" x14ac:dyDescent="0.3">
      <c r="C266" s="580" t="s">
        <v>863</v>
      </c>
      <c r="D266" s="216" t="s">
        <v>570</v>
      </c>
      <c r="E266" s="219">
        <v>0.5</v>
      </c>
      <c r="F266" s="219">
        <v>-0.81</v>
      </c>
      <c r="G266" s="213" t="s">
        <v>0</v>
      </c>
      <c r="H266" s="213" t="s">
        <v>0</v>
      </c>
      <c r="I266" s="213" t="s">
        <v>0</v>
      </c>
      <c r="J266" s="213" t="s">
        <v>0</v>
      </c>
      <c r="K266" s="213" t="s">
        <v>0</v>
      </c>
    </row>
    <row r="267" spans="3:11" x14ac:dyDescent="0.3">
      <c r="C267" s="580" t="s">
        <v>864</v>
      </c>
      <c r="D267" s="216" t="s">
        <v>570</v>
      </c>
      <c r="E267" s="219">
        <v>0.43</v>
      </c>
      <c r="F267" s="219">
        <v>-1.22</v>
      </c>
      <c r="G267" s="213" t="s">
        <v>0</v>
      </c>
      <c r="H267" s="213" t="s">
        <v>0</v>
      </c>
      <c r="I267" s="213" t="s">
        <v>0</v>
      </c>
      <c r="J267" s="213" t="s">
        <v>0</v>
      </c>
      <c r="K267" s="213" t="s">
        <v>0</v>
      </c>
    </row>
    <row r="268" spans="3:11" x14ac:dyDescent="0.3">
      <c r="C268" s="580" t="s">
        <v>865</v>
      </c>
      <c r="D268" s="216" t="s">
        <v>570</v>
      </c>
      <c r="E268" s="219">
        <v>0.09</v>
      </c>
      <c r="F268" s="219">
        <v>0.11269999999999999</v>
      </c>
      <c r="G268" s="213" t="s">
        <v>0</v>
      </c>
      <c r="H268" s="213" t="s">
        <v>0</v>
      </c>
      <c r="I268" s="213" t="s">
        <v>0</v>
      </c>
      <c r="J268" s="213" t="s">
        <v>0</v>
      </c>
      <c r="K268" s="213" t="s">
        <v>0</v>
      </c>
    </row>
    <row r="269" spans="3:11" x14ac:dyDescent="0.3">
      <c r="C269" s="580" t="s">
        <v>866</v>
      </c>
      <c r="D269" s="216" t="s">
        <v>570</v>
      </c>
      <c r="E269" s="213">
        <v>5935</v>
      </c>
      <c r="F269" s="213">
        <v>2027</v>
      </c>
      <c r="G269" s="213" t="s">
        <v>0</v>
      </c>
      <c r="H269" s="213" t="s">
        <v>0</v>
      </c>
      <c r="I269" s="213" t="s">
        <v>0</v>
      </c>
      <c r="J269" s="213" t="s">
        <v>0</v>
      </c>
      <c r="K269" s="213" t="s">
        <v>0</v>
      </c>
    </row>
    <row r="270" spans="3:11" x14ac:dyDescent="0.3">
      <c r="C270" s="580" t="s">
        <v>868</v>
      </c>
      <c r="D270" s="216" t="s">
        <v>570</v>
      </c>
      <c r="E270" s="219">
        <v>8.7999999999999995E-2</v>
      </c>
      <c r="F270" s="219">
        <v>5.7000000000000002E-2</v>
      </c>
      <c r="G270" s="213" t="s">
        <v>0</v>
      </c>
      <c r="H270" s="213" t="s">
        <v>0</v>
      </c>
      <c r="I270" s="213" t="s">
        <v>0</v>
      </c>
      <c r="J270" s="213" t="s">
        <v>0</v>
      </c>
      <c r="K270" s="213" t="s">
        <v>0</v>
      </c>
    </row>
    <row r="271" spans="3:11" x14ac:dyDescent="0.3">
      <c r="C271" s="580" t="s">
        <v>869</v>
      </c>
      <c r="D271" s="216" t="s">
        <v>570</v>
      </c>
      <c r="E271" s="213">
        <v>4572</v>
      </c>
      <c r="F271" s="213">
        <v>883</v>
      </c>
      <c r="G271" s="213" t="s">
        <v>0</v>
      </c>
      <c r="H271" s="213" t="s">
        <v>0</v>
      </c>
      <c r="I271" s="213" t="s">
        <v>0</v>
      </c>
      <c r="J271" s="213" t="s">
        <v>0</v>
      </c>
      <c r="K271" s="213" t="s">
        <v>0</v>
      </c>
    </row>
    <row r="272" spans="3:11" x14ac:dyDescent="0.3">
      <c r="C272" s="581" t="s">
        <v>870</v>
      </c>
      <c r="D272" s="216" t="s">
        <v>570</v>
      </c>
      <c r="E272" s="219">
        <v>0.01</v>
      </c>
      <c r="F272" s="219">
        <v>0.01</v>
      </c>
      <c r="G272" s="213" t="s">
        <v>0</v>
      </c>
      <c r="H272" s="213" t="s">
        <v>0</v>
      </c>
      <c r="I272" s="213" t="s">
        <v>0</v>
      </c>
      <c r="J272" s="213" t="s">
        <v>0</v>
      </c>
      <c r="K272" s="213" t="s">
        <v>0</v>
      </c>
    </row>
    <row r="273" spans="3:11" x14ac:dyDescent="0.3">
      <c r="C273" s="580" t="s">
        <v>871</v>
      </c>
      <c r="D273" s="216" t="s">
        <v>570</v>
      </c>
      <c r="E273" s="213">
        <v>2378</v>
      </c>
      <c r="F273" s="213">
        <v>-515</v>
      </c>
      <c r="G273" s="213" t="s">
        <v>0</v>
      </c>
      <c r="H273" s="213" t="s">
        <v>0</v>
      </c>
      <c r="I273" s="213" t="s">
        <v>0</v>
      </c>
      <c r="J273" s="213" t="s">
        <v>0</v>
      </c>
      <c r="K273" s="213" t="s">
        <v>0</v>
      </c>
    </row>
    <row r="274" spans="3:11" x14ac:dyDescent="0.3">
      <c r="C274" s="580" t="s">
        <v>872</v>
      </c>
      <c r="D274" s="216" t="s">
        <v>570</v>
      </c>
      <c r="E274" s="219">
        <v>0.37</v>
      </c>
      <c r="F274" s="219">
        <v>-7.0000000000000007E-2</v>
      </c>
      <c r="G274" s="213" t="s">
        <v>0</v>
      </c>
      <c r="H274" s="213" t="s">
        <v>0</v>
      </c>
      <c r="I274" s="213" t="s">
        <v>0</v>
      </c>
      <c r="J274" s="213" t="s">
        <v>0</v>
      </c>
      <c r="K274" s="213" t="s">
        <v>0</v>
      </c>
    </row>
    <row r="275" spans="3:11" x14ac:dyDescent="0.3">
      <c r="C275" s="580" t="s">
        <v>873</v>
      </c>
      <c r="D275" s="216" t="s">
        <v>570</v>
      </c>
      <c r="E275" s="219">
        <v>0.14799999999999999</v>
      </c>
      <c r="F275" s="219">
        <v>-4.1000000000000002E-2</v>
      </c>
      <c r="G275" s="213" t="s">
        <v>0</v>
      </c>
      <c r="H275" s="213" t="s">
        <v>0</v>
      </c>
      <c r="I275" s="213" t="s">
        <v>0</v>
      </c>
      <c r="J275" s="213" t="s">
        <v>0</v>
      </c>
      <c r="K275" s="213" t="s">
        <v>0</v>
      </c>
    </row>
    <row r="276" spans="3:11" x14ac:dyDescent="0.3">
      <c r="C276" s="580" t="s">
        <v>874</v>
      </c>
      <c r="D276" s="216" t="s">
        <v>570</v>
      </c>
      <c r="E276" s="219">
        <v>0</v>
      </c>
      <c r="F276" s="219">
        <v>0</v>
      </c>
      <c r="G276" s="213" t="s">
        <v>0</v>
      </c>
      <c r="H276" s="213" t="s">
        <v>0</v>
      </c>
      <c r="I276" s="213" t="s">
        <v>0</v>
      </c>
      <c r="J276" s="213" t="s">
        <v>0</v>
      </c>
      <c r="K276" s="213" t="s">
        <v>0</v>
      </c>
    </row>
    <row r="277" spans="3:11" x14ac:dyDescent="0.3">
      <c r="C277" s="581" t="s">
        <v>858</v>
      </c>
      <c r="D277" s="216" t="s">
        <v>571</v>
      </c>
      <c r="E277" s="213">
        <v>14844</v>
      </c>
      <c r="F277" s="213">
        <v>21289</v>
      </c>
      <c r="G277" s="213">
        <v>20616</v>
      </c>
      <c r="H277" s="213">
        <v>22341</v>
      </c>
      <c r="I277" s="213" t="s">
        <v>0</v>
      </c>
      <c r="J277" s="213" t="s">
        <v>0</v>
      </c>
      <c r="K277" s="213" t="s">
        <v>0</v>
      </c>
    </row>
    <row r="278" spans="3:11" x14ac:dyDescent="0.3">
      <c r="C278" s="580" t="s">
        <v>1187</v>
      </c>
      <c r="D278" s="216" t="s">
        <v>571</v>
      </c>
      <c r="E278" s="213">
        <v>7675</v>
      </c>
      <c r="F278" s="213">
        <v>8077</v>
      </c>
      <c r="G278" s="213">
        <v>8655</v>
      </c>
      <c r="H278" s="213">
        <v>10144</v>
      </c>
      <c r="I278" s="213" t="s">
        <v>0</v>
      </c>
      <c r="J278" s="213" t="s">
        <v>0</v>
      </c>
      <c r="K278" s="213" t="s">
        <v>0</v>
      </c>
    </row>
    <row r="279" spans="3:11" x14ac:dyDescent="0.3">
      <c r="C279" s="580" t="s">
        <v>575</v>
      </c>
      <c r="D279" s="216" t="s">
        <v>571</v>
      </c>
      <c r="E279" s="219">
        <v>0.85</v>
      </c>
      <c r="F279" s="219">
        <v>0.77</v>
      </c>
      <c r="G279" s="219">
        <v>0.64200000000000002</v>
      </c>
      <c r="H279" s="219">
        <v>0.78600000000000003</v>
      </c>
      <c r="I279" s="213" t="s">
        <v>0</v>
      </c>
      <c r="J279" s="213" t="s">
        <v>0</v>
      </c>
      <c r="K279" s="213" t="s">
        <v>0</v>
      </c>
    </row>
    <row r="280" spans="3:11" x14ac:dyDescent="0.3">
      <c r="C280" s="580" t="s">
        <v>860</v>
      </c>
      <c r="D280" s="216" t="s">
        <v>571</v>
      </c>
      <c r="E280" s="213">
        <v>594</v>
      </c>
      <c r="F280" s="213">
        <v>850</v>
      </c>
      <c r="G280" s="213">
        <v>854</v>
      </c>
      <c r="H280" s="213">
        <v>531</v>
      </c>
      <c r="I280" s="213" t="s">
        <v>0</v>
      </c>
      <c r="J280" s="213" t="s">
        <v>0</v>
      </c>
      <c r="K280" s="213" t="s">
        <v>0</v>
      </c>
    </row>
    <row r="281" spans="3:11" x14ac:dyDescent="0.3">
      <c r="C281" s="580" t="s">
        <v>859</v>
      </c>
      <c r="D281" s="216" t="s">
        <v>571</v>
      </c>
      <c r="E281" s="219">
        <v>0.69</v>
      </c>
      <c r="F281" s="219">
        <v>0.43</v>
      </c>
      <c r="G281" s="219">
        <v>-0.03</v>
      </c>
      <c r="H281" s="219">
        <v>0.08</v>
      </c>
      <c r="I281" s="213" t="s">
        <v>0</v>
      </c>
      <c r="J281" s="213" t="s">
        <v>0</v>
      </c>
      <c r="K281" s="213" t="s">
        <v>0</v>
      </c>
    </row>
    <row r="282" spans="3:11" x14ac:dyDescent="0.3">
      <c r="C282" s="580" t="s">
        <v>861</v>
      </c>
      <c r="D282" s="216" t="s">
        <v>571</v>
      </c>
      <c r="E282" s="219">
        <v>2.59</v>
      </c>
      <c r="F282" s="219">
        <v>0.43</v>
      </c>
      <c r="G282" s="219">
        <v>0</v>
      </c>
      <c r="H282" s="219">
        <v>-0.38</v>
      </c>
      <c r="I282" s="213" t="s">
        <v>0</v>
      </c>
      <c r="J282" s="213" t="s">
        <v>0</v>
      </c>
      <c r="K282" s="213" t="s">
        <v>0</v>
      </c>
    </row>
    <row r="283" spans="3:11" x14ac:dyDescent="0.3">
      <c r="C283" s="580" t="s">
        <v>867</v>
      </c>
      <c r="D283" s="216" t="s">
        <v>571</v>
      </c>
      <c r="E283" s="219">
        <v>0.32</v>
      </c>
      <c r="F283" s="219">
        <v>0.82</v>
      </c>
      <c r="G283" s="219">
        <v>-0.11</v>
      </c>
      <c r="H283" s="219">
        <v>0.01</v>
      </c>
      <c r="I283" s="213" t="s">
        <v>0</v>
      </c>
      <c r="J283" s="213" t="s">
        <v>0</v>
      </c>
      <c r="K283" s="213" t="s">
        <v>0</v>
      </c>
    </row>
    <row r="284" spans="3:11" x14ac:dyDescent="0.3">
      <c r="C284" s="580" t="s">
        <v>862</v>
      </c>
      <c r="D284" s="216" t="s">
        <v>571</v>
      </c>
      <c r="E284" s="219">
        <v>2.0099999999999998</v>
      </c>
      <c r="F284" s="219">
        <v>0.27</v>
      </c>
      <c r="G284" s="219">
        <v>0.27</v>
      </c>
      <c r="H284" s="219">
        <v>0.34</v>
      </c>
      <c r="I284" s="213" t="s">
        <v>0</v>
      </c>
      <c r="J284" s="213" t="s">
        <v>0</v>
      </c>
      <c r="K284" s="213" t="s">
        <v>0</v>
      </c>
    </row>
    <row r="285" spans="3:11" x14ac:dyDescent="0.3">
      <c r="C285" s="580" t="s">
        <v>863</v>
      </c>
      <c r="D285" s="216" t="s">
        <v>571</v>
      </c>
      <c r="E285" s="219">
        <v>0.49</v>
      </c>
      <c r="F285" s="219">
        <v>0.34</v>
      </c>
      <c r="G285" s="219">
        <v>0.47</v>
      </c>
      <c r="H285" s="219">
        <v>-0.03</v>
      </c>
      <c r="I285" s="213" t="s">
        <v>0</v>
      </c>
      <c r="J285" s="213" t="s">
        <v>0</v>
      </c>
      <c r="K285" s="213" t="s">
        <v>0</v>
      </c>
    </row>
    <row r="286" spans="3:11" x14ac:dyDescent="0.3">
      <c r="C286" s="580" t="s">
        <v>864</v>
      </c>
      <c r="D286" s="216" t="s">
        <v>571</v>
      </c>
      <c r="E286" s="219">
        <v>-0.24</v>
      </c>
      <c r="F286" s="219">
        <v>0.68</v>
      </c>
      <c r="G286" s="219">
        <v>0.44</v>
      </c>
      <c r="H286" s="219">
        <v>1.79</v>
      </c>
      <c r="I286" s="213" t="s">
        <v>0</v>
      </c>
      <c r="J286" s="213" t="s">
        <v>0</v>
      </c>
      <c r="K286" s="213" t="s">
        <v>0</v>
      </c>
    </row>
    <row r="287" spans="3:11" x14ac:dyDescent="0.3">
      <c r="C287" s="580" t="s">
        <v>865</v>
      </c>
      <c r="D287" s="216" t="s">
        <v>571</v>
      </c>
      <c r="E287" s="219">
        <v>0.158</v>
      </c>
      <c r="F287" s="219">
        <v>0.1258</v>
      </c>
      <c r="G287" s="219">
        <v>0.13270000000000001</v>
      </c>
      <c r="H287" s="219">
        <v>0.14990000000000001</v>
      </c>
      <c r="I287" s="213" t="s">
        <v>0</v>
      </c>
      <c r="J287" s="213" t="s">
        <v>0</v>
      </c>
      <c r="K287" s="213" t="s">
        <v>0</v>
      </c>
    </row>
    <row r="288" spans="3:11" x14ac:dyDescent="0.3">
      <c r="C288" s="580" t="s">
        <v>866</v>
      </c>
      <c r="D288" s="216" t="s">
        <v>571</v>
      </c>
      <c r="E288" s="213">
        <v>6872</v>
      </c>
      <c r="F288" s="213">
        <v>12493</v>
      </c>
      <c r="G288" s="213">
        <v>11127</v>
      </c>
      <c r="H288" s="213">
        <v>11202</v>
      </c>
      <c r="I288" s="213" t="s">
        <v>0</v>
      </c>
      <c r="J288" s="213" t="s">
        <v>0</v>
      </c>
      <c r="K288" s="213" t="s">
        <v>0</v>
      </c>
    </row>
    <row r="289" spans="3:11" x14ac:dyDescent="0.3">
      <c r="C289" s="580" t="s">
        <v>868</v>
      </c>
      <c r="D289" s="216" t="s">
        <v>571</v>
      </c>
      <c r="E289" s="219">
        <v>0.14000000000000001</v>
      </c>
      <c r="F289" s="219">
        <v>9.9000000000000005E-2</v>
      </c>
      <c r="G289" s="219">
        <v>0.109</v>
      </c>
      <c r="H289" s="219">
        <v>0.14199999999999999</v>
      </c>
      <c r="I289" s="213" t="s">
        <v>0</v>
      </c>
      <c r="J289" s="213" t="s">
        <v>0</v>
      </c>
      <c r="K289" s="213" t="s">
        <v>0</v>
      </c>
    </row>
    <row r="290" spans="3:11" x14ac:dyDescent="0.3">
      <c r="C290" s="580" t="s">
        <v>869</v>
      </c>
      <c r="D290" s="216" t="s">
        <v>571</v>
      </c>
      <c r="E290" s="213">
        <v>2201</v>
      </c>
      <c r="F290" s="213">
        <v>2955</v>
      </c>
      <c r="G290" s="213">
        <v>4332</v>
      </c>
      <c r="H290" s="213">
        <v>4214</v>
      </c>
      <c r="I290" s="213" t="s">
        <v>0</v>
      </c>
      <c r="J290" s="213" t="s">
        <v>0</v>
      </c>
      <c r="K290" s="213" t="s">
        <v>0</v>
      </c>
    </row>
    <row r="291" spans="3:11" x14ac:dyDescent="0.3">
      <c r="C291" s="581" t="s">
        <v>870</v>
      </c>
      <c r="D291" s="216" t="s">
        <v>571</v>
      </c>
      <c r="E291" s="219">
        <v>0.09</v>
      </c>
      <c r="F291" s="219">
        <v>7.0000000000000007E-2</v>
      </c>
      <c r="G291" s="219">
        <v>0.08</v>
      </c>
      <c r="H291" s="219">
        <v>0.05</v>
      </c>
      <c r="I291" s="213" t="s">
        <v>0</v>
      </c>
      <c r="J291" s="213" t="s">
        <v>0</v>
      </c>
      <c r="K291" s="213" t="s">
        <v>0</v>
      </c>
    </row>
    <row r="292" spans="3:11" x14ac:dyDescent="0.3">
      <c r="C292" s="580" t="s">
        <v>871</v>
      </c>
      <c r="D292" s="216" t="s">
        <v>571</v>
      </c>
      <c r="E292" s="213">
        <v>239</v>
      </c>
      <c r="F292" s="213">
        <v>402</v>
      </c>
      <c r="G292" s="213">
        <v>578</v>
      </c>
      <c r="H292" s="213">
        <v>1612</v>
      </c>
      <c r="I292" s="213" t="s">
        <v>0</v>
      </c>
      <c r="J292" s="213" t="s">
        <v>0</v>
      </c>
      <c r="K292" s="213" t="s">
        <v>0</v>
      </c>
    </row>
    <row r="293" spans="3:11" x14ac:dyDescent="0.3">
      <c r="C293" s="580" t="s">
        <v>872</v>
      </c>
      <c r="D293" s="216" t="s">
        <v>571</v>
      </c>
      <c r="E293" s="219">
        <v>0.05</v>
      </c>
      <c r="F293" s="219">
        <v>5.0999999999999997E-2</v>
      </c>
      <c r="G293" s="219">
        <v>6.9000000000000006E-2</v>
      </c>
      <c r="H293" s="219">
        <v>0.06</v>
      </c>
      <c r="I293" s="213" t="s">
        <v>0</v>
      </c>
      <c r="J293" s="213" t="s">
        <v>0</v>
      </c>
      <c r="K293" s="213" t="s">
        <v>0</v>
      </c>
    </row>
    <row r="294" spans="3:11" x14ac:dyDescent="0.3">
      <c r="C294" s="580" t="s">
        <v>873</v>
      </c>
      <c r="D294" s="216" t="s">
        <v>571</v>
      </c>
      <c r="E294" s="219">
        <v>0.02</v>
      </c>
      <c r="F294" s="219">
        <v>2.1999999999999999E-2</v>
      </c>
      <c r="G294" s="219">
        <v>2.8000000000000001E-2</v>
      </c>
      <c r="H294" s="219">
        <v>7.4999999999999997E-2</v>
      </c>
      <c r="I294" s="213" t="s">
        <v>0</v>
      </c>
      <c r="J294" s="213" t="s">
        <v>0</v>
      </c>
      <c r="K294" s="213" t="s">
        <v>0</v>
      </c>
    </row>
    <row r="295" spans="3:11" x14ac:dyDescent="0.3">
      <c r="C295" s="580" t="s">
        <v>874</v>
      </c>
      <c r="D295" s="216" t="s">
        <v>571</v>
      </c>
      <c r="E295" s="219">
        <v>1.77</v>
      </c>
      <c r="F295" s="219">
        <v>1.51</v>
      </c>
      <c r="G295" s="219">
        <v>1.6</v>
      </c>
      <c r="H295" s="219">
        <v>1.08</v>
      </c>
      <c r="I295" s="213" t="s">
        <v>0</v>
      </c>
      <c r="J295" s="213" t="s">
        <v>0</v>
      </c>
      <c r="K295" s="213" t="s">
        <v>0</v>
      </c>
    </row>
    <row r="296" spans="3:11" x14ac:dyDescent="0.3">
      <c r="C296" s="581" t="s">
        <v>858</v>
      </c>
      <c r="D296" s="216" t="s">
        <v>321</v>
      </c>
      <c r="E296" s="213">
        <v>301158</v>
      </c>
      <c r="F296" s="213">
        <v>377772</v>
      </c>
      <c r="G296" s="213">
        <v>440521</v>
      </c>
      <c r="H296" s="213">
        <v>387524</v>
      </c>
      <c r="I296" s="213">
        <v>355837</v>
      </c>
      <c r="J296" s="213">
        <v>424715</v>
      </c>
      <c r="K296" s="213">
        <v>513989</v>
      </c>
    </row>
    <row r="297" spans="3:11" x14ac:dyDescent="0.3">
      <c r="C297" s="580" t="s">
        <v>1187</v>
      </c>
      <c r="D297" s="216" t="s">
        <v>321</v>
      </c>
      <c r="E297" s="213">
        <v>19778</v>
      </c>
      <c r="F297" s="213">
        <v>21582</v>
      </c>
      <c r="G297" s="213">
        <v>24947</v>
      </c>
      <c r="H297" s="213">
        <v>44515</v>
      </c>
      <c r="I297" s="213">
        <v>54765</v>
      </c>
      <c r="J297" s="213">
        <v>50383</v>
      </c>
      <c r="K297" s="213">
        <v>55668</v>
      </c>
    </row>
    <row r="298" spans="3:11" x14ac:dyDescent="0.3">
      <c r="C298" s="580" t="s">
        <v>575</v>
      </c>
      <c r="D298" s="216" t="s">
        <v>321</v>
      </c>
      <c r="E298" s="219">
        <v>0.35</v>
      </c>
      <c r="F298" s="219">
        <v>0.43</v>
      </c>
      <c r="G298" s="219">
        <v>0.42899999999999999</v>
      </c>
      <c r="H298" s="219">
        <v>0.437</v>
      </c>
      <c r="I298" s="219">
        <v>1.41</v>
      </c>
      <c r="J298" s="219">
        <v>1.03</v>
      </c>
      <c r="K298" s="219">
        <v>0.69</v>
      </c>
    </row>
    <row r="299" spans="3:11" x14ac:dyDescent="0.3">
      <c r="C299" s="580" t="s">
        <v>860</v>
      </c>
      <c r="D299" s="216" t="s">
        <v>321</v>
      </c>
      <c r="E299" s="213">
        <v>86888</v>
      </c>
      <c r="F299" s="213">
        <v>87423</v>
      </c>
      <c r="G299" s="213">
        <v>126527</v>
      </c>
      <c r="H299" s="213">
        <v>137201</v>
      </c>
      <c r="I299" s="213">
        <v>113478</v>
      </c>
      <c r="J299" s="213">
        <v>128749</v>
      </c>
      <c r="K299" s="213">
        <v>145675</v>
      </c>
    </row>
    <row r="300" spans="3:11" x14ac:dyDescent="0.3">
      <c r="C300" s="580" t="s">
        <v>859</v>
      </c>
      <c r="D300" s="216" t="s">
        <v>321</v>
      </c>
      <c r="E300" s="219">
        <v>0.13</v>
      </c>
      <c r="F300" s="219">
        <v>0.25</v>
      </c>
      <c r="G300" s="219">
        <v>0.17</v>
      </c>
      <c r="H300" s="219">
        <v>-0.12</v>
      </c>
      <c r="I300" s="219">
        <v>-0.08</v>
      </c>
      <c r="J300" s="219">
        <v>0.19</v>
      </c>
      <c r="K300" s="219">
        <v>0.21</v>
      </c>
    </row>
    <row r="301" spans="3:11" x14ac:dyDescent="0.3">
      <c r="C301" s="580" t="s">
        <v>861</v>
      </c>
      <c r="D301" s="216" t="s">
        <v>321</v>
      </c>
      <c r="E301" s="219">
        <v>-0.03</v>
      </c>
      <c r="F301" s="219">
        <v>0.01</v>
      </c>
      <c r="G301" s="219">
        <v>0.45</v>
      </c>
      <c r="H301" s="219">
        <v>0.08</v>
      </c>
      <c r="I301" s="219">
        <v>-0.17</v>
      </c>
      <c r="J301" s="219">
        <v>0.13</v>
      </c>
      <c r="K301" s="219">
        <v>0.13</v>
      </c>
    </row>
    <row r="302" spans="3:11" x14ac:dyDescent="0.3">
      <c r="C302" s="580" t="s">
        <v>867</v>
      </c>
      <c r="D302" s="216" t="s">
        <v>321</v>
      </c>
      <c r="E302" s="219">
        <v>0.09</v>
      </c>
      <c r="F302" s="219">
        <v>0.22</v>
      </c>
      <c r="G302" s="219">
        <v>0.11</v>
      </c>
      <c r="H302" s="219">
        <v>-0.18</v>
      </c>
      <c r="I302" s="219">
        <v>-0.1</v>
      </c>
      <c r="J302" s="219">
        <v>0.32</v>
      </c>
      <c r="K302" s="219">
        <v>0.19</v>
      </c>
    </row>
    <row r="303" spans="3:11" x14ac:dyDescent="0.3">
      <c r="C303" s="580" t="s">
        <v>862</v>
      </c>
      <c r="D303" s="216" t="s">
        <v>321</v>
      </c>
      <c r="E303" s="219">
        <v>0.08</v>
      </c>
      <c r="F303" s="219">
        <v>0.61</v>
      </c>
      <c r="G303" s="219">
        <v>0.61</v>
      </c>
      <c r="H303" s="219">
        <v>-7.0000000000000007E-2</v>
      </c>
      <c r="I303" s="219">
        <v>-0.61</v>
      </c>
      <c r="J303" s="219">
        <v>0.18</v>
      </c>
      <c r="K303" s="219">
        <v>0</v>
      </c>
    </row>
    <row r="304" spans="3:11" x14ac:dyDescent="0.3">
      <c r="C304" s="580" t="s">
        <v>863</v>
      </c>
      <c r="D304" s="216" t="s">
        <v>321</v>
      </c>
      <c r="E304" s="219">
        <v>1.27</v>
      </c>
      <c r="F304" s="219">
        <v>-0.11</v>
      </c>
      <c r="G304" s="219">
        <v>0.3</v>
      </c>
      <c r="H304" s="219">
        <v>-0.01</v>
      </c>
      <c r="I304" s="219">
        <v>-0.74</v>
      </c>
      <c r="J304" s="219">
        <v>0.56999999999999995</v>
      </c>
      <c r="K304" s="219">
        <v>0.64</v>
      </c>
    </row>
    <row r="305" spans="3:11" x14ac:dyDescent="0.3">
      <c r="C305" s="580" t="s">
        <v>864</v>
      </c>
      <c r="D305" s="216" t="s">
        <v>321</v>
      </c>
      <c r="E305" s="219">
        <v>2.38</v>
      </c>
      <c r="F305" s="219">
        <v>-0.63</v>
      </c>
      <c r="G305" s="219">
        <v>0.36</v>
      </c>
      <c r="H305" s="219">
        <v>0.19</v>
      </c>
      <c r="I305" s="219">
        <v>-0.93</v>
      </c>
      <c r="J305" s="219">
        <v>2.92</v>
      </c>
      <c r="K305" s="219">
        <v>6.81</v>
      </c>
    </row>
    <row r="306" spans="3:11" x14ac:dyDescent="0.3">
      <c r="C306" s="580" t="s">
        <v>865</v>
      </c>
      <c r="D306" s="216" t="s">
        <v>321</v>
      </c>
      <c r="E306" s="219">
        <v>6.2E-2</v>
      </c>
      <c r="F306" s="219">
        <v>5.6399999999999999E-2</v>
      </c>
      <c r="G306" s="219">
        <v>6.0499999999999998E-2</v>
      </c>
      <c r="H306" s="219">
        <v>5.91E-2</v>
      </c>
      <c r="I306" s="219" t="s">
        <v>587</v>
      </c>
      <c r="J306" s="219">
        <v>5.9299999999999999E-2</v>
      </c>
      <c r="K306" s="219" t="s">
        <v>1258</v>
      </c>
    </row>
    <row r="307" spans="3:11" x14ac:dyDescent="0.3">
      <c r="C307" s="580" t="s">
        <v>866</v>
      </c>
      <c r="D307" s="216" t="s">
        <v>321</v>
      </c>
      <c r="E307" s="213">
        <v>254281</v>
      </c>
      <c r="F307" s="213">
        <v>310677</v>
      </c>
      <c r="G307" s="213">
        <v>344278</v>
      </c>
      <c r="H307" s="213">
        <v>281490</v>
      </c>
      <c r="I307" s="213">
        <v>254199</v>
      </c>
      <c r="J307" s="213">
        <v>334974</v>
      </c>
      <c r="K307" s="213">
        <v>398684</v>
      </c>
    </row>
    <row r="308" spans="3:11" x14ac:dyDescent="0.3">
      <c r="C308" s="580" t="s">
        <v>868</v>
      </c>
      <c r="D308" s="216" t="s">
        <v>321</v>
      </c>
      <c r="E308" s="219">
        <v>4.5999999999999999E-2</v>
      </c>
      <c r="F308" s="219">
        <v>3.3000000000000002E-2</v>
      </c>
      <c r="G308" s="219">
        <v>4.3999999999999997E-2</v>
      </c>
      <c r="H308" s="219">
        <v>0.04</v>
      </c>
      <c r="I308" s="219">
        <v>1.7999999999999999E-2</v>
      </c>
      <c r="J308" s="219">
        <v>0.02</v>
      </c>
      <c r="K308" s="219" t="s">
        <v>1259</v>
      </c>
    </row>
    <row r="309" spans="3:11" x14ac:dyDescent="0.3">
      <c r="C309" s="580" t="s">
        <v>869</v>
      </c>
      <c r="D309" s="216" t="s">
        <v>321</v>
      </c>
      <c r="E309" s="213">
        <v>43556</v>
      </c>
      <c r="F309" s="213">
        <v>38882</v>
      </c>
      <c r="G309" s="213">
        <v>50477</v>
      </c>
      <c r="H309" s="213">
        <v>49981</v>
      </c>
      <c r="I309" s="213">
        <v>13127</v>
      </c>
      <c r="J309" s="213">
        <v>20668</v>
      </c>
      <c r="K309" s="213">
        <v>33991</v>
      </c>
    </row>
    <row r="310" spans="3:11" x14ac:dyDescent="0.3">
      <c r="C310" s="581" t="s">
        <v>870</v>
      </c>
      <c r="D310" s="216" t="s">
        <v>321</v>
      </c>
      <c r="E310" s="219">
        <v>0.34</v>
      </c>
      <c r="F310" s="219">
        <v>0.28000000000000003</v>
      </c>
      <c r="G310" s="219">
        <v>0.37</v>
      </c>
      <c r="H310" s="219">
        <v>0.49</v>
      </c>
      <c r="I310" s="219">
        <v>0.45</v>
      </c>
      <c r="J310" s="219">
        <v>0.38</v>
      </c>
      <c r="K310" s="219" t="s">
        <v>1260</v>
      </c>
    </row>
    <row r="311" spans="3:11" x14ac:dyDescent="0.3">
      <c r="C311" s="580" t="s">
        <v>871</v>
      </c>
      <c r="D311" s="216" t="s">
        <v>321</v>
      </c>
      <c r="E311" s="213">
        <v>6770</v>
      </c>
      <c r="F311" s="213">
        <v>2502</v>
      </c>
      <c r="G311" s="213">
        <v>3402</v>
      </c>
      <c r="H311" s="213">
        <v>4050</v>
      </c>
      <c r="I311" s="213">
        <v>280</v>
      </c>
      <c r="J311" s="213">
        <v>1097</v>
      </c>
      <c r="K311" s="213">
        <v>8563</v>
      </c>
    </row>
    <row r="312" spans="3:11" x14ac:dyDescent="0.3">
      <c r="C312" s="580" t="s">
        <v>872</v>
      </c>
      <c r="D312" s="216" t="s">
        <v>321</v>
      </c>
      <c r="E312" s="219">
        <v>0.36</v>
      </c>
      <c r="F312" s="219">
        <v>0.121</v>
      </c>
      <c r="G312" s="219">
        <v>0.14599999999999999</v>
      </c>
      <c r="H312" s="219">
        <v>0.11700000000000001</v>
      </c>
      <c r="I312" s="219">
        <v>0.01</v>
      </c>
      <c r="J312" s="219">
        <v>2.1000000000000001E-2</v>
      </c>
      <c r="K312" s="219" t="s">
        <v>1261</v>
      </c>
    </row>
    <row r="313" spans="3:11" x14ac:dyDescent="0.3">
      <c r="C313" s="580" t="s">
        <v>873</v>
      </c>
      <c r="D313" s="216" t="s">
        <v>321</v>
      </c>
      <c r="E313" s="219">
        <v>2.4E-2</v>
      </c>
      <c r="F313" s="219">
        <v>7.0000000000000001E-3</v>
      </c>
      <c r="G313" s="219">
        <v>8.0000000000000002E-3</v>
      </c>
      <c r="H313" s="219">
        <v>0.01</v>
      </c>
      <c r="I313" s="219">
        <v>1E-3</v>
      </c>
      <c r="J313" s="219">
        <v>3.0000000000000001E-3</v>
      </c>
      <c r="K313" s="219" t="s">
        <v>1262</v>
      </c>
    </row>
    <row r="314" spans="3:11" x14ac:dyDescent="0.3">
      <c r="C314" s="580" t="s">
        <v>874</v>
      </c>
      <c r="D314" s="216" t="s">
        <v>321</v>
      </c>
      <c r="E314" s="219">
        <v>0.15</v>
      </c>
      <c r="F314" s="219">
        <v>0.161</v>
      </c>
      <c r="G314" s="219">
        <v>0.126</v>
      </c>
      <c r="H314" s="219">
        <v>0.16300000000000001</v>
      </c>
      <c r="I314" s="219">
        <v>0.192</v>
      </c>
      <c r="J314" s="219">
        <v>0.15</v>
      </c>
      <c r="K314" s="219" t="s">
        <v>1263</v>
      </c>
    </row>
    <row r="315" spans="3:11" x14ac:dyDescent="0.3">
      <c r="C315" s="581" t="s">
        <v>858</v>
      </c>
      <c r="D315" s="216" t="s">
        <v>572</v>
      </c>
      <c r="E315" s="213">
        <v>8175</v>
      </c>
      <c r="F315" s="213">
        <v>14348</v>
      </c>
      <c r="G315" s="213">
        <v>60370</v>
      </c>
      <c r="H315" s="213">
        <v>48808</v>
      </c>
      <c r="I315" s="213">
        <v>43997</v>
      </c>
      <c r="J315" s="213">
        <v>40602</v>
      </c>
      <c r="K315" s="213">
        <v>93079</v>
      </c>
    </row>
    <row r="316" spans="3:11" x14ac:dyDescent="0.3">
      <c r="C316" s="580" t="s">
        <v>1187</v>
      </c>
      <c r="D316" s="216" t="s">
        <v>572</v>
      </c>
      <c r="E316" s="213">
        <v>7575</v>
      </c>
      <c r="F316" s="213">
        <v>6829</v>
      </c>
      <c r="G316" s="213">
        <v>6693</v>
      </c>
      <c r="H316" s="213">
        <v>9809</v>
      </c>
      <c r="I316" s="213">
        <v>11994</v>
      </c>
      <c r="J316" s="213">
        <v>12318</v>
      </c>
      <c r="K316" s="213">
        <v>26223</v>
      </c>
    </row>
    <row r="317" spans="3:11" x14ac:dyDescent="0.3">
      <c r="C317" s="580" t="s">
        <v>575</v>
      </c>
      <c r="D317" s="216" t="s">
        <v>572</v>
      </c>
      <c r="E317" s="219">
        <v>25.94</v>
      </c>
      <c r="F317" s="219">
        <v>0</v>
      </c>
      <c r="G317" s="219">
        <v>0.58799999999999997</v>
      </c>
      <c r="H317" s="219">
        <v>0.47399999999999998</v>
      </c>
      <c r="I317" s="219">
        <v>0.44</v>
      </c>
      <c r="J317" s="219">
        <v>0.92</v>
      </c>
      <c r="K317" s="219">
        <v>0.28000000000000003</v>
      </c>
    </row>
    <row r="318" spans="3:11" x14ac:dyDescent="0.3">
      <c r="C318" s="580" t="s">
        <v>860</v>
      </c>
      <c r="D318" s="216" t="s">
        <v>572</v>
      </c>
      <c r="E318" s="213">
        <v>0</v>
      </c>
      <c r="F318" s="213">
        <v>170</v>
      </c>
      <c r="G318" s="213">
        <v>38684</v>
      </c>
      <c r="H318" s="213">
        <v>25223</v>
      </c>
      <c r="I318" s="213">
        <v>14921</v>
      </c>
      <c r="J318" s="213">
        <v>13770</v>
      </c>
      <c r="K318" s="213">
        <v>17602</v>
      </c>
    </row>
    <row r="319" spans="3:11" x14ac:dyDescent="0.3">
      <c r="C319" s="580" t="s">
        <v>859</v>
      </c>
      <c r="D319" s="216" t="s">
        <v>572</v>
      </c>
      <c r="E319" s="219">
        <v>-0.08</v>
      </c>
      <c r="F319" s="219">
        <v>0.76</v>
      </c>
      <c r="G319" s="219">
        <v>3.21</v>
      </c>
      <c r="H319" s="219">
        <v>-0.19</v>
      </c>
      <c r="I319" s="219">
        <v>-0.1</v>
      </c>
      <c r="J319" s="219">
        <v>-0.08</v>
      </c>
      <c r="K319" s="219">
        <v>1.29</v>
      </c>
    </row>
    <row r="320" spans="3:11" x14ac:dyDescent="0.3">
      <c r="C320" s="580" t="s">
        <v>861</v>
      </c>
      <c r="D320" s="216" t="s">
        <v>572</v>
      </c>
      <c r="E320" s="219">
        <v>0</v>
      </c>
      <c r="F320" s="219">
        <v>0</v>
      </c>
      <c r="G320" s="219">
        <v>226.11</v>
      </c>
      <c r="H320" s="219">
        <v>-0.35</v>
      </c>
      <c r="I320" s="219">
        <v>-0.41</v>
      </c>
      <c r="J320" s="219">
        <v>-0.08</v>
      </c>
      <c r="K320" s="219">
        <v>0.28000000000000003</v>
      </c>
    </row>
    <row r="321" spans="3:11" x14ac:dyDescent="0.3">
      <c r="C321" s="580" t="s">
        <v>867</v>
      </c>
      <c r="D321" s="216" t="s">
        <v>572</v>
      </c>
      <c r="E321" s="219">
        <v>0</v>
      </c>
      <c r="F321" s="219">
        <v>11.32</v>
      </c>
      <c r="G321" s="219">
        <v>-0.57999999999999996</v>
      </c>
      <c r="H321" s="219">
        <v>0.66</v>
      </c>
      <c r="I321" s="219">
        <v>1.08</v>
      </c>
      <c r="J321" s="219">
        <v>0.14000000000000001</v>
      </c>
      <c r="K321" s="219">
        <v>4.01</v>
      </c>
    </row>
    <row r="322" spans="3:11" x14ac:dyDescent="0.3">
      <c r="C322" s="580" t="s">
        <v>862</v>
      </c>
      <c r="D322" s="216" t="s">
        <v>572</v>
      </c>
      <c r="E322" s="219">
        <v>0</v>
      </c>
      <c r="F322" s="219">
        <v>15.78</v>
      </c>
      <c r="G322" s="219">
        <v>15.78</v>
      </c>
      <c r="H322" s="219">
        <v>0.87</v>
      </c>
      <c r="I322" s="219">
        <v>-0.27</v>
      </c>
      <c r="J322" s="219">
        <v>-7.0000000000000007E-2</v>
      </c>
      <c r="K322" s="219">
        <v>1.29</v>
      </c>
    </row>
    <row r="323" spans="3:11" x14ac:dyDescent="0.3">
      <c r="C323" s="580" t="s">
        <v>863</v>
      </c>
      <c r="D323" s="216" t="s">
        <v>572</v>
      </c>
      <c r="E323" s="219">
        <v>1.49</v>
      </c>
      <c r="F323" s="219">
        <v>-3.26</v>
      </c>
      <c r="G323" s="219">
        <v>29.14</v>
      </c>
      <c r="H323" s="219">
        <v>0.49</v>
      </c>
      <c r="I323" s="219">
        <v>-0.01</v>
      </c>
      <c r="J323" s="219">
        <v>-0.42</v>
      </c>
      <c r="K323" s="219">
        <v>3.15</v>
      </c>
    </row>
    <row r="324" spans="3:11" x14ac:dyDescent="0.3">
      <c r="C324" s="580" t="s">
        <v>864</v>
      </c>
      <c r="D324" s="216" t="s">
        <v>572</v>
      </c>
      <c r="E324" s="219">
        <v>-0.19</v>
      </c>
      <c r="F324" s="219">
        <v>-0.41</v>
      </c>
      <c r="G324" s="219">
        <v>0.92</v>
      </c>
      <c r="H324" s="219">
        <v>23.89</v>
      </c>
      <c r="I324" s="219">
        <v>-0.3</v>
      </c>
      <c r="J324" s="219">
        <v>-0.85</v>
      </c>
      <c r="K324" s="219">
        <v>16.670000000000002</v>
      </c>
    </row>
    <row r="325" spans="3:11" x14ac:dyDescent="0.3">
      <c r="C325" s="580" t="s">
        <v>865</v>
      </c>
      <c r="D325" s="216" t="s">
        <v>572</v>
      </c>
      <c r="E325" s="219">
        <v>0.14899999999999999</v>
      </c>
      <c r="F325" s="219">
        <v>0.14230000000000001</v>
      </c>
      <c r="G325" s="219">
        <v>6.3200000000000006E-2</v>
      </c>
      <c r="H325" s="219">
        <v>3.4500000000000003E-2</v>
      </c>
      <c r="I325" s="219" t="s">
        <v>588</v>
      </c>
      <c r="J325" s="219">
        <v>6.3799999999999996E-2</v>
      </c>
      <c r="K325" s="219" t="s">
        <v>1264</v>
      </c>
    </row>
    <row r="326" spans="3:11" x14ac:dyDescent="0.3">
      <c r="C326" s="580" t="s">
        <v>866</v>
      </c>
      <c r="D326" s="216" t="s">
        <v>572</v>
      </c>
      <c r="E326" s="213">
        <v>410</v>
      </c>
      <c r="F326" s="213">
        <v>5048</v>
      </c>
      <c r="G326" s="213">
        <v>2124</v>
      </c>
      <c r="H326" s="213">
        <v>3522</v>
      </c>
      <c r="I326" s="213">
        <v>7341</v>
      </c>
      <c r="J326" s="213">
        <v>8346</v>
      </c>
      <c r="K326" s="213">
        <v>41837</v>
      </c>
    </row>
    <row r="327" spans="3:11" x14ac:dyDescent="0.3">
      <c r="C327" s="580" t="s">
        <v>868</v>
      </c>
      <c r="D327" s="216" t="s">
        <v>572</v>
      </c>
      <c r="E327" s="219">
        <v>0</v>
      </c>
      <c r="F327" s="219">
        <v>-8.0000000000000002E-3</v>
      </c>
      <c r="G327" s="219">
        <v>3.5999999999999997E-2</v>
      </c>
      <c r="H327" s="219">
        <v>4.5999999999999999E-2</v>
      </c>
      <c r="I327" s="219">
        <v>0.04</v>
      </c>
      <c r="J327" s="219">
        <v>0.04</v>
      </c>
      <c r="K327" s="219" t="s">
        <v>1265</v>
      </c>
    </row>
    <row r="328" spans="3:11" x14ac:dyDescent="0.3">
      <c r="C328" s="580" t="s">
        <v>869</v>
      </c>
      <c r="D328" s="216" t="s">
        <v>572</v>
      </c>
      <c r="E328" s="213">
        <v>49</v>
      </c>
      <c r="F328" s="213">
        <v>-110</v>
      </c>
      <c r="G328" s="213">
        <v>3102</v>
      </c>
      <c r="H328" s="213">
        <v>4632</v>
      </c>
      <c r="I328" s="213">
        <v>4596</v>
      </c>
      <c r="J328" s="213">
        <v>2642</v>
      </c>
      <c r="K328" s="213">
        <v>10965</v>
      </c>
    </row>
    <row r="329" spans="3:11" x14ac:dyDescent="0.3">
      <c r="C329" s="581" t="s">
        <v>870</v>
      </c>
      <c r="D329" s="216" t="s">
        <v>572</v>
      </c>
      <c r="E329" s="219">
        <v>0</v>
      </c>
      <c r="F329" s="219">
        <v>0.03</v>
      </c>
      <c r="G329" s="219">
        <v>18.21</v>
      </c>
      <c r="H329" s="219">
        <v>7.16</v>
      </c>
      <c r="I329" s="219">
        <v>2.0299999999999998</v>
      </c>
      <c r="J329" s="219">
        <v>1.65</v>
      </c>
      <c r="K329" s="219" t="s">
        <v>1266</v>
      </c>
    </row>
    <row r="330" spans="3:11" x14ac:dyDescent="0.3">
      <c r="C330" s="580" t="s">
        <v>871</v>
      </c>
      <c r="D330" s="216" t="s">
        <v>572</v>
      </c>
      <c r="E330" s="213">
        <v>-1219</v>
      </c>
      <c r="F330" s="213">
        <v>-1715</v>
      </c>
      <c r="G330" s="213">
        <v>-136</v>
      </c>
      <c r="H330" s="213">
        <v>3121</v>
      </c>
      <c r="I330" s="213">
        <v>2185</v>
      </c>
      <c r="J330" s="213">
        <v>324</v>
      </c>
      <c r="K330" s="213">
        <v>5721</v>
      </c>
    </row>
    <row r="331" spans="3:11" x14ac:dyDescent="0.3">
      <c r="C331" s="580" t="s">
        <v>872</v>
      </c>
      <c r="D331" s="216" t="s">
        <v>572</v>
      </c>
      <c r="E331" s="219">
        <v>-0.15</v>
      </c>
      <c r="F331" s="219">
        <v>-0.23799999999999999</v>
      </c>
      <c r="G331" s="219">
        <v>-0.02</v>
      </c>
      <c r="H331" s="219">
        <v>0.378</v>
      </c>
      <c r="I331" s="219">
        <v>0.2</v>
      </c>
      <c r="J331" s="219">
        <v>2.7E-2</v>
      </c>
      <c r="K331" s="219" t="s">
        <v>1267</v>
      </c>
    </row>
    <row r="332" spans="3:11" x14ac:dyDescent="0.3">
      <c r="C332" s="580" t="s">
        <v>873</v>
      </c>
      <c r="D332" s="216" t="s">
        <v>572</v>
      </c>
      <c r="E332" s="219">
        <v>-0.14299999999999999</v>
      </c>
      <c r="F332" s="219">
        <v>-0.152</v>
      </c>
      <c r="G332" s="219">
        <v>-2E-3</v>
      </c>
      <c r="H332" s="219">
        <v>5.7000000000000002E-2</v>
      </c>
      <c r="I332" s="219">
        <v>4.7E-2</v>
      </c>
      <c r="J332" s="219">
        <v>8.0000000000000002E-3</v>
      </c>
      <c r="K332" s="219" t="s">
        <v>1268</v>
      </c>
    </row>
    <row r="333" spans="3:11" x14ac:dyDescent="0.3">
      <c r="C333" s="580" t="s">
        <v>874</v>
      </c>
      <c r="D333" s="216" t="s">
        <v>572</v>
      </c>
      <c r="E333" s="219">
        <v>0</v>
      </c>
      <c r="F333" s="219">
        <v>0.58199999999999996</v>
      </c>
      <c r="G333" s="219">
        <v>1.9019999999999999</v>
      </c>
      <c r="H333" s="219">
        <v>1.4490000000000001</v>
      </c>
      <c r="I333" s="219">
        <v>1.3320000000000001</v>
      </c>
      <c r="J333" s="219">
        <v>1.133</v>
      </c>
      <c r="K333" s="219" t="s">
        <v>1269</v>
      </c>
    </row>
    <row r="334" spans="3:11" x14ac:dyDescent="0.3">
      <c r="C334" s="581" t="s">
        <v>858</v>
      </c>
      <c r="D334" s="216" t="s">
        <v>322</v>
      </c>
      <c r="E334" s="213">
        <v>1909676</v>
      </c>
      <c r="F334" s="213">
        <v>2024089</v>
      </c>
      <c r="G334" s="213">
        <v>2353256</v>
      </c>
      <c r="H334" s="213">
        <v>1887339</v>
      </c>
      <c r="I334" s="213">
        <v>1692923</v>
      </c>
      <c r="J334" s="213">
        <v>2020624</v>
      </c>
      <c r="K334" s="213">
        <v>1569424</v>
      </c>
    </row>
    <row r="335" spans="3:11" x14ac:dyDescent="0.3">
      <c r="C335" s="580" t="s">
        <v>1187</v>
      </c>
      <c r="D335" s="216" t="s">
        <v>322</v>
      </c>
      <c r="E335" s="213">
        <v>138820</v>
      </c>
      <c r="F335" s="213">
        <v>-82120</v>
      </c>
      <c r="G335" s="213">
        <v>91453</v>
      </c>
      <c r="H335" s="213">
        <v>135102</v>
      </c>
      <c r="I335" s="213">
        <v>88008</v>
      </c>
      <c r="J335" s="213">
        <v>156063</v>
      </c>
      <c r="K335" s="213">
        <v>286376</v>
      </c>
    </row>
    <row r="336" spans="3:11" x14ac:dyDescent="0.3">
      <c r="C336" s="580" t="s">
        <v>575</v>
      </c>
      <c r="D336" s="216" t="s">
        <v>322</v>
      </c>
      <c r="E336" s="219">
        <v>0.77</v>
      </c>
      <c r="F336" s="219">
        <v>0</v>
      </c>
      <c r="G336" s="219">
        <v>0</v>
      </c>
      <c r="H336" s="219">
        <v>4.2569999999999997</v>
      </c>
      <c r="I336" s="219">
        <v>0.63</v>
      </c>
      <c r="J336" s="219">
        <v>0.38</v>
      </c>
      <c r="K336" s="219">
        <v>1.01</v>
      </c>
    </row>
    <row r="337" spans="3:11" x14ac:dyDescent="0.3">
      <c r="C337" s="580" t="s">
        <v>860</v>
      </c>
      <c r="D337" s="216" t="s">
        <v>322</v>
      </c>
      <c r="E337" s="213">
        <v>684388</v>
      </c>
      <c r="F337" s="213">
        <v>41725</v>
      </c>
      <c r="G337" s="213">
        <v>64608</v>
      </c>
      <c r="H337" s="213">
        <v>78699</v>
      </c>
      <c r="I337" s="213">
        <v>185592</v>
      </c>
      <c r="J337" s="213">
        <v>364167</v>
      </c>
      <c r="K337" s="213">
        <v>379910</v>
      </c>
    </row>
    <row r="338" spans="3:11" x14ac:dyDescent="0.3">
      <c r="C338" s="580" t="s">
        <v>859</v>
      </c>
      <c r="D338" s="216" t="s">
        <v>322</v>
      </c>
      <c r="E338" s="219">
        <v>0.03</v>
      </c>
      <c r="F338" s="219">
        <v>0.06</v>
      </c>
      <c r="G338" s="219">
        <v>0.16</v>
      </c>
      <c r="H338" s="219">
        <v>-0.2</v>
      </c>
      <c r="I338" s="219">
        <v>-0.1</v>
      </c>
      <c r="J338" s="219">
        <v>0.19</v>
      </c>
      <c r="K338" s="219">
        <v>-0.22</v>
      </c>
    </row>
    <row r="339" spans="3:11" x14ac:dyDescent="0.3">
      <c r="C339" s="580" t="s">
        <v>861</v>
      </c>
      <c r="D339" s="216" t="s">
        <v>322</v>
      </c>
      <c r="E339" s="219">
        <v>-0.39</v>
      </c>
      <c r="F339" s="219">
        <v>-0.94</v>
      </c>
      <c r="G339" s="219">
        <v>0.55000000000000004</v>
      </c>
      <c r="H339" s="219">
        <v>0.22</v>
      </c>
      <c r="I339" s="219">
        <v>1.36</v>
      </c>
      <c r="J339" s="219">
        <v>0.96</v>
      </c>
      <c r="K339" s="219">
        <v>0.04</v>
      </c>
    </row>
    <row r="340" spans="3:11" x14ac:dyDescent="0.3">
      <c r="C340" s="580" t="s">
        <v>867</v>
      </c>
      <c r="D340" s="216" t="s">
        <v>322</v>
      </c>
      <c r="E340" s="219">
        <v>0.2</v>
      </c>
      <c r="F340" s="219">
        <v>0.19</v>
      </c>
      <c r="G340" s="219">
        <v>0</v>
      </c>
      <c r="H340" s="219">
        <v>-0.1</v>
      </c>
      <c r="I340" s="219">
        <v>-0.06</v>
      </c>
      <c r="J340" s="219">
        <v>-0.03</v>
      </c>
      <c r="K340" s="219">
        <v>-0.08</v>
      </c>
    </row>
    <row r="341" spans="3:11" x14ac:dyDescent="0.3">
      <c r="C341" s="580" t="s">
        <v>862</v>
      </c>
      <c r="D341" s="216" t="s">
        <v>322</v>
      </c>
      <c r="E341" s="219">
        <v>-0.03</v>
      </c>
      <c r="F341" s="219">
        <v>7.39</v>
      </c>
      <c r="G341" s="219">
        <v>7.39</v>
      </c>
      <c r="H341" s="219">
        <v>0.31</v>
      </c>
      <c r="I341" s="219">
        <v>-0.22</v>
      </c>
      <c r="J341" s="219">
        <v>0.56999999999999995</v>
      </c>
      <c r="K341" s="219">
        <v>-0.01</v>
      </c>
    </row>
    <row r="342" spans="3:11" x14ac:dyDescent="0.3">
      <c r="C342" s="580" t="s">
        <v>863</v>
      </c>
      <c r="D342" s="216" t="s">
        <v>322</v>
      </c>
      <c r="E342" s="219">
        <v>0.92</v>
      </c>
      <c r="F342" s="219">
        <v>-1.1599999999999999</v>
      </c>
      <c r="G342" s="219">
        <v>-55.7</v>
      </c>
      <c r="H342" s="219">
        <v>1.02</v>
      </c>
      <c r="I342" s="219">
        <v>4.68</v>
      </c>
      <c r="J342" s="219">
        <v>1.43</v>
      </c>
      <c r="K342" s="219">
        <v>-0.53</v>
      </c>
    </row>
    <row r="343" spans="3:11" x14ac:dyDescent="0.3">
      <c r="C343" s="580" t="s">
        <v>864</v>
      </c>
      <c r="D343" s="216" t="s">
        <v>322</v>
      </c>
      <c r="E343" s="219">
        <v>0.63</v>
      </c>
      <c r="F343" s="219">
        <v>-14.07</v>
      </c>
      <c r="G343" s="219">
        <v>-0.3</v>
      </c>
      <c r="H343" s="219">
        <v>0.84</v>
      </c>
      <c r="I343" s="219">
        <v>-0.45</v>
      </c>
      <c r="J343" s="219">
        <v>1.96</v>
      </c>
      <c r="K343" s="219">
        <v>-7.0000000000000007E-2</v>
      </c>
    </row>
    <row r="344" spans="3:11" x14ac:dyDescent="0.3">
      <c r="C344" s="580" t="s">
        <v>865</v>
      </c>
      <c r="D344" s="216" t="s">
        <v>322</v>
      </c>
      <c r="E344" s="219">
        <v>6.5000000000000002E-2</v>
      </c>
      <c r="F344" s="219">
        <v>5.8900000000000001E-2</v>
      </c>
      <c r="G344" s="219">
        <v>3.3099999999999997E-2</v>
      </c>
      <c r="H344" s="219">
        <v>3.7900000000000003E-2</v>
      </c>
      <c r="I344" s="219" t="s">
        <v>589</v>
      </c>
      <c r="J344" s="219">
        <v>5.3199999999999997E-2</v>
      </c>
      <c r="K344" s="219" t="s">
        <v>1270</v>
      </c>
    </row>
    <row r="345" spans="3:11" x14ac:dyDescent="0.3">
      <c r="C345" s="580" t="s">
        <v>866</v>
      </c>
      <c r="D345" s="216" t="s">
        <v>322</v>
      </c>
      <c r="E345" s="213">
        <v>1211167</v>
      </c>
      <c r="F345" s="213">
        <v>1440365</v>
      </c>
      <c r="G345" s="213">
        <v>1443704</v>
      </c>
      <c r="H345" s="213">
        <v>1299906</v>
      </c>
      <c r="I345" s="213">
        <v>1227905</v>
      </c>
      <c r="J345" s="213">
        <v>1190587</v>
      </c>
      <c r="K345" s="213">
        <v>1093083</v>
      </c>
    </row>
    <row r="346" spans="3:11" x14ac:dyDescent="0.3">
      <c r="C346" s="580" t="s">
        <v>868</v>
      </c>
      <c r="D346" s="216" t="s">
        <v>322</v>
      </c>
      <c r="E346" s="219">
        <v>2.9000000000000001E-2</v>
      </c>
      <c r="F346" s="219">
        <v>-7.0000000000000001E-3</v>
      </c>
      <c r="G346" s="219">
        <v>3.6999999999999998E-2</v>
      </c>
      <c r="H346" s="219">
        <v>5.0999999999999997E-2</v>
      </c>
      <c r="I346" s="219">
        <v>4.7E-2</v>
      </c>
      <c r="J346" s="219">
        <v>7.0999999999999994E-2</v>
      </c>
      <c r="K346" s="219" t="s">
        <v>1271</v>
      </c>
    </row>
    <row r="347" spans="3:11" x14ac:dyDescent="0.3">
      <c r="C347" s="580" t="s">
        <v>869</v>
      </c>
      <c r="D347" s="216" t="s">
        <v>322</v>
      </c>
      <c r="E347" s="213">
        <v>97643</v>
      </c>
      <c r="F347" s="213">
        <v>-15351</v>
      </c>
      <c r="G347" s="213">
        <v>-870312</v>
      </c>
      <c r="H347" s="213">
        <v>16481</v>
      </c>
      <c r="I347" s="213">
        <v>93669</v>
      </c>
      <c r="J347" s="213">
        <v>228031</v>
      </c>
      <c r="K347" s="213">
        <v>108049</v>
      </c>
    </row>
    <row r="348" spans="3:11" x14ac:dyDescent="0.3">
      <c r="C348" s="581" t="s">
        <v>870</v>
      </c>
      <c r="D348" s="216" t="s">
        <v>322</v>
      </c>
      <c r="E348" s="219">
        <v>0.56999999999999995</v>
      </c>
      <c r="F348" s="219">
        <v>0.03</v>
      </c>
      <c r="G348" s="219">
        <v>0.04</v>
      </c>
      <c r="H348" s="219">
        <v>0.06</v>
      </c>
      <c r="I348" s="219">
        <v>0.15</v>
      </c>
      <c r="J348" s="219">
        <v>0.31</v>
      </c>
      <c r="K348" s="219" t="s">
        <v>1272</v>
      </c>
    </row>
    <row r="349" spans="3:11" x14ac:dyDescent="0.3">
      <c r="C349" s="580" t="s">
        <v>871</v>
      </c>
      <c r="D349" s="216" t="s">
        <v>322</v>
      </c>
      <c r="E349" s="213">
        <v>-26852</v>
      </c>
      <c r="F349" s="213">
        <v>-404732</v>
      </c>
      <c r="G349" s="213">
        <v>-524923</v>
      </c>
      <c r="H349" s="213">
        <v>-83211</v>
      </c>
      <c r="I349" s="213">
        <v>-120.39700000000001</v>
      </c>
      <c r="J349" s="213">
        <v>115950</v>
      </c>
      <c r="K349" s="213">
        <v>107403</v>
      </c>
    </row>
    <row r="350" spans="3:11" x14ac:dyDescent="0.3">
      <c r="C350" s="580" t="s">
        <v>872</v>
      </c>
      <c r="D350" s="216" t="s">
        <v>322</v>
      </c>
      <c r="E350" s="219">
        <v>-0.17</v>
      </c>
      <c r="F350" s="219">
        <v>0</v>
      </c>
      <c r="G350" s="219">
        <v>0</v>
      </c>
      <c r="H350" s="219">
        <v>-0.73499999999999999</v>
      </c>
      <c r="I350" s="219">
        <v>-1.08</v>
      </c>
      <c r="J350" s="219">
        <v>0.95</v>
      </c>
      <c r="K350" s="219" t="s">
        <v>1273</v>
      </c>
    </row>
    <row r="351" spans="3:11" x14ac:dyDescent="0.3">
      <c r="C351" s="580" t="s">
        <v>873</v>
      </c>
      <c r="D351" s="216" t="s">
        <v>322</v>
      </c>
      <c r="E351" s="219">
        <v>-1.4E-2</v>
      </c>
      <c r="F351" s="219">
        <v>-0.20599999999999999</v>
      </c>
      <c r="G351" s="219">
        <v>-0.24</v>
      </c>
      <c r="H351" s="219">
        <v>-3.9E-2</v>
      </c>
      <c r="I351" s="219">
        <v>-6.7000000000000004E-2</v>
      </c>
      <c r="J351" s="219">
        <v>6.2E-2</v>
      </c>
      <c r="K351" s="219" t="s">
        <v>1274</v>
      </c>
    </row>
    <row r="352" spans="3:11" x14ac:dyDescent="0.3">
      <c r="C352" s="580" t="s">
        <v>874</v>
      </c>
      <c r="D352" s="216" t="s">
        <v>322</v>
      </c>
      <c r="E352" s="219">
        <v>0.112</v>
      </c>
      <c r="F352" s="219">
        <v>-0.11</v>
      </c>
      <c r="G352" s="219">
        <v>0.23599999999999999</v>
      </c>
      <c r="H352" s="219">
        <v>0.187</v>
      </c>
      <c r="I352" s="219">
        <v>0.10100000000000001</v>
      </c>
      <c r="J352" s="219">
        <v>0.13100000000000001</v>
      </c>
      <c r="K352" s="219" t="s">
        <v>1275</v>
      </c>
    </row>
    <row r="353" spans="3:11" x14ac:dyDescent="0.3">
      <c r="C353" s="581" t="s">
        <v>858</v>
      </c>
      <c r="D353" s="216" t="s">
        <v>323</v>
      </c>
      <c r="E353" s="213">
        <v>28711</v>
      </c>
      <c r="F353" s="213">
        <v>41170</v>
      </c>
      <c r="G353" s="213">
        <v>45238</v>
      </c>
      <c r="H353" s="213">
        <v>36457</v>
      </c>
      <c r="I353" s="213" t="s">
        <v>0</v>
      </c>
      <c r="J353" s="213" t="s">
        <v>0</v>
      </c>
      <c r="K353" s="213" t="s">
        <v>0</v>
      </c>
    </row>
    <row r="354" spans="3:11" x14ac:dyDescent="0.3">
      <c r="C354" s="580" t="s">
        <v>1187</v>
      </c>
      <c r="D354" s="216" t="s">
        <v>323</v>
      </c>
      <c r="E354" s="213">
        <v>9935</v>
      </c>
      <c r="F354" s="213">
        <v>12004</v>
      </c>
      <c r="G354" s="213">
        <v>12407</v>
      </c>
      <c r="H354" s="213">
        <v>9084</v>
      </c>
      <c r="I354" s="213" t="s">
        <v>0</v>
      </c>
      <c r="J354" s="213" t="s">
        <v>0</v>
      </c>
      <c r="K354" s="213" t="s">
        <v>0</v>
      </c>
    </row>
    <row r="355" spans="3:11" x14ac:dyDescent="0.3">
      <c r="C355" s="580" t="s">
        <v>575</v>
      </c>
      <c r="D355" s="216" t="s">
        <v>323</v>
      </c>
      <c r="E355" s="219">
        <v>0.46</v>
      </c>
      <c r="F355" s="219">
        <v>0.44</v>
      </c>
      <c r="G355" s="219">
        <v>0.36099999999999999</v>
      </c>
      <c r="H355" s="219">
        <v>0</v>
      </c>
      <c r="I355" s="213" t="s">
        <v>0</v>
      </c>
      <c r="J355" s="213" t="s">
        <v>0</v>
      </c>
      <c r="K355" s="213" t="s">
        <v>0</v>
      </c>
    </row>
    <row r="356" spans="3:11" x14ac:dyDescent="0.3">
      <c r="C356" s="580" t="s">
        <v>860</v>
      </c>
      <c r="D356" s="216" t="s">
        <v>323</v>
      </c>
      <c r="E356" s="213">
        <v>524</v>
      </c>
      <c r="F356" s="213">
        <v>1381</v>
      </c>
      <c r="G356" s="213">
        <v>2962</v>
      </c>
      <c r="H356" s="213">
        <v>2803</v>
      </c>
      <c r="I356" s="213" t="s">
        <v>0</v>
      </c>
      <c r="J356" s="213" t="s">
        <v>0</v>
      </c>
      <c r="K356" s="213" t="s">
        <v>0</v>
      </c>
    </row>
    <row r="357" spans="3:11" x14ac:dyDescent="0.3">
      <c r="C357" s="580" t="s">
        <v>859</v>
      </c>
      <c r="D357" s="216" t="s">
        <v>323</v>
      </c>
      <c r="E357" s="219">
        <v>0.49</v>
      </c>
      <c r="F357" s="219">
        <v>0.43</v>
      </c>
      <c r="G357" s="219">
        <v>0.1</v>
      </c>
      <c r="H357" s="219">
        <v>-0.19</v>
      </c>
      <c r="I357" s="213" t="s">
        <v>0</v>
      </c>
      <c r="J357" s="213" t="s">
        <v>0</v>
      </c>
      <c r="K357" s="213" t="s">
        <v>0</v>
      </c>
    </row>
    <row r="358" spans="3:11" x14ac:dyDescent="0.3">
      <c r="C358" s="580" t="s">
        <v>861</v>
      </c>
      <c r="D358" s="216" t="s">
        <v>323</v>
      </c>
      <c r="E358" s="219">
        <v>0.77</v>
      </c>
      <c r="F358" s="219">
        <v>1.63</v>
      </c>
      <c r="G358" s="219">
        <v>1.1499999999999999</v>
      </c>
      <c r="H358" s="219">
        <v>-0.05</v>
      </c>
      <c r="I358" s="213" t="s">
        <v>0</v>
      </c>
      <c r="J358" s="213" t="s">
        <v>0</v>
      </c>
      <c r="K358" s="213" t="s">
        <v>0</v>
      </c>
    </row>
    <row r="359" spans="3:11" x14ac:dyDescent="0.3">
      <c r="C359" s="580" t="s">
        <v>867</v>
      </c>
      <c r="D359" s="216" t="s">
        <v>323</v>
      </c>
      <c r="E359" s="219">
        <v>-0.69</v>
      </c>
      <c r="F359" s="219">
        <v>4.71</v>
      </c>
      <c r="G359" s="219">
        <v>-0.27</v>
      </c>
      <c r="H359" s="219">
        <v>0.14000000000000001</v>
      </c>
      <c r="I359" s="213" t="s">
        <v>0</v>
      </c>
      <c r="J359" s="213" t="s">
        <v>0</v>
      </c>
      <c r="K359" s="213" t="s">
        <v>0</v>
      </c>
    </row>
    <row r="360" spans="3:11" x14ac:dyDescent="0.3">
      <c r="C360" s="580" t="s">
        <v>862</v>
      </c>
      <c r="D360" s="216" t="s">
        <v>323</v>
      </c>
      <c r="E360" s="219">
        <v>-1.57</v>
      </c>
      <c r="F360" s="219">
        <v>0.42</v>
      </c>
      <c r="G360" s="219">
        <v>0.42</v>
      </c>
      <c r="H360" s="219">
        <v>-0.8</v>
      </c>
      <c r="I360" s="213" t="s">
        <v>0</v>
      </c>
      <c r="J360" s="213" t="s">
        <v>0</v>
      </c>
      <c r="K360" s="213" t="s">
        <v>0</v>
      </c>
    </row>
    <row r="361" spans="3:11" x14ac:dyDescent="0.3">
      <c r="C361" s="580" t="s">
        <v>863</v>
      </c>
      <c r="D361" s="216" t="s">
        <v>323</v>
      </c>
      <c r="E361" s="219">
        <v>1.61</v>
      </c>
      <c r="F361" s="219">
        <v>0.4</v>
      </c>
      <c r="G361" s="219">
        <v>0.22</v>
      </c>
      <c r="H361" s="219">
        <v>-1.18</v>
      </c>
      <c r="I361" s="213" t="s">
        <v>0</v>
      </c>
      <c r="J361" s="213" t="s">
        <v>0</v>
      </c>
      <c r="K361" s="213" t="s">
        <v>0</v>
      </c>
    </row>
    <row r="362" spans="3:11" x14ac:dyDescent="0.3">
      <c r="C362" s="580" t="s">
        <v>864</v>
      </c>
      <c r="D362" s="216" t="s">
        <v>323</v>
      </c>
      <c r="E362" s="219">
        <v>8.58</v>
      </c>
      <c r="F362" s="219">
        <v>0.34</v>
      </c>
      <c r="G362" s="219">
        <v>0.01</v>
      </c>
      <c r="H362" s="219">
        <v>-1.47</v>
      </c>
      <c r="I362" s="213" t="s">
        <v>0</v>
      </c>
      <c r="J362" s="213" t="s">
        <v>0</v>
      </c>
      <c r="K362" s="213" t="s">
        <v>0</v>
      </c>
    </row>
    <row r="363" spans="3:11" x14ac:dyDescent="0.3">
      <c r="C363" s="580" t="s">
        <v>865</v>
      </c>
      <c r="D363" s="216" t="s">
        <v>323</v>
      </c>
      <c r="E363" s="219">
        <v>0.114</v>
      </c>
      <c r="F363" s="219">
        <v>0.1045</v>
      </c>
      <c r="G363" s="219">
        <v>9.64E-2</v>
      </c>
      <c r="H363" s="219">
        <v>9.35E-2</v>
      </c>
      <c r="I363" s="213" t="s">
        <v>0</v>
      </c>
      <c r="J363" s="213" t="s">
        <v>0</v>
      </c>
      <c r="K363" s="213" t="s">
        <v>0</v>
      </c>
    </row>
    <row r="364" spans="3:11" x14ac:dyDescent="0.3">
      <c r="C364" s="580" t="s">
        <v>866</v>
      </c>
      <c r="D364" s="216" t="s">
        <v>323</v>
      </c>
      <c r="E364" s="213">
        <v>4291</v>
      </c>
      <c r="F364" s="213">
        <v>24494</v>
      </c>
      <c r="G364" s="213">
        <v>19599</v>
      </c>
      <c r="H364" s="213">
        <v>22385</v>
      </c>
      <c r="I364" s="213" t="s">
        <v>0</v>
      </c>
      <c r="J364" s="213" t="s">
        <v>0</v>
      </c>
      <c r="K364" s="213" t="s">
        <v>0</v>
      </c>
    </row>
    <row r="365" spans="3:11" x14ac:dyDescent="0.3">
      <c r="C365" s="580" t="s">
        <v>868</v>
      </c>
      <c r="D365" s="216" t="s">
        <v>323</v>
      </c>
      <c r="E365" s="219">
        <v>-2.5999999999999999E-2</v>
      </c>
      <c r="F365" s="219">
        <v>2.5999999999999999E-2</v>
      </c>
      <c r="G365" s="219">
        <v>0.03</v>
      </c>
      <c r="H365" s="219">
        <v>6.0000000000000001E-3</v>
      </c>
      <c r="I365" s="213" t="s">
        <v>0</v>
      </c>
      <c r="J365" s="213" t="s">
        <v>0</v>
      </c>
      <c r="K365" s="213" t="s">
        <v>0</v>
      </c>
    </row>
    <row r="366" spans="3:11" x14ac:dyDescent="0.3">
      <c r="C366" s="580" t="s">
        <v>869</v>
      </c>
      <c r="D366" s="216" t="s">
        <v>323</v>
      </c>
      <c r="E366" s="213">
        <v>6000</v>
      </c>
      <c r="F366" s="213">
        <v>8375</v>
      </c>
      <c r="G366" s="213">
        <v>10234</v>
      </c>
      <c r="H366" s="213">
        <v>-1795</v>
      </c>
      <c r="I366" s="213" t="s">
        <v>0</v>
      </c>
      <c r="J366" s="213" t="s">
        <v>0</v>
      </c>
      <c r="K366" s="213" t="s">
        <v>0</v>
      </c>
    </row>
    <row r="367" spans="3:11" x14ac:dyDescent="0.3">
      <c r="C367" s="581" t="s">
        <v>870</v>
      </c>
      <c r="D367" s="216" t="s">
        <v>323</v>
      </c>
      <c r="E367" s="219">
        <v>0.12</v>
      </c>
      <c r="F367" s="219">
        <v>0.06</v>
      </c>
      <c r="G367" s="219">
        <v>0.15</v>
      </c>
      <c r="H367" s="219">
        <v>0.13</v>
      </c>
      <c r="I367" s="213" t="s">
        <v>0</v>
      </c>
      <c r="J367" s="213" t="s">
        <v>0</v>
      </c>
      <c r="K367" s="213" t="s">
        <v>0</v>
      </c>
    </row>
    <row r="368" spans="3:11" x14ac:dyDescent="0.3">
      <c r="C368" s="580" t="s">
        <v>871</v>
      </c>
      <c r="D368" s="216" t="s">
        <v>323</v>
      </c>
      <c r="E368" s="213">
        <v>2664</v>
      </c>
      <c r="F368" s="213">
        <v>3576</v>
      </c>
      <c r="G368" s="213">
        <v>3621</v>
      </c>
      <c r="H368" s="213">
        <v>-1689</v>
      </c>
      <c r="I368" s="213" t="s">
        <v>0</v>
      </c>
      <c r="J368" s="213" t="s">
        <v>0</v>
      </c>
      <c r="K368" s="213" t="s">
        <v>0</v>
      </c>
    </row>
    <row r="369" spans="3:11" x14ac:dyDescent="0.3">
      <c r="C369" s="580" t="s">
        <v>872</v>
      </c>
      <c r="D369" s="216" t="s">
        <v>323</v>
      </c>
      <c r="E369" s="219">
        <v>0.44</v>
      </c>
      <c r="F369" s="219">
        <v>0.32600000000000001</v>
      </c>
      <c r="G369" s="219">
        <v>0.29699999999999999</v>
      </c>
      <c r="H369" s="219">
        <v>-0.157</v>
      </c>
      <c r="I369" s="213" t="s">
        <v>0</v>
      </c>
      <c r="J369" s="213" t="s">
        <v>0</v>
      </c>
      <c r="K369" s="213" t="s">
        <v>0</v>
      </c>
    </row>
    <row r="370" spans="3:11" x14ac:dyDescent="0.3">
      <c r="C370" s="580" t="s">
        <v>873</v>
      </c>
      <c r="D370" s="216" t="s">
        <v>323</v>
      </c>
      <c r="E370" s="219">
        <v>0.111</v>
      </c>
      <c r="F370" s="219">
        <v>0.10199999999999999</v>
      </c>
      <c r="G370" s="219">
        <v>8.4000000000000005E-2</v>
      </c>
      <c r="H370" s="219">
        <v>-4.1000000000000002E-2</v>
      </c>
      <c r="I370" s="213" t="s">
        <v>0</v>
      </c>
      <c r="J370" s="213" t="s">
        <v>0</v>
      </c>
      <c r="K370" s="213" t="s">
        <v>0</v>
      </c>
    </row>
    <row r="371" spans="3:11" x14ac:dyDescent="0.3">
      <c r="C371" s="580" t="s">
        <v>874</v>
      </c>
      <c r="D371" s="216" t="s">
        <v>323</v>
      </c>
      <c r="E371" s="219">
        <v>0.66</v>
      </c>
      <c r="F371" s="219">
        <v>0.44600000000000001</v>
      </c>
      <c r="G371" s="219">
        <v>0.40799999999999997</v>
      </c>
      <c r="H371" s="219">
        <v>0.28899999999999998</v>
      </c>
      <c r="I371" s="213" t="s">
        <v>0</v>
      </c>
      <c r="J371" s="213" t="s">
        <v>0</v>
      </c>
      <c r="K371" s="213" t="s">
        <v>0</v>
      </c>
    </row>
    <row r="372" spans="3:11" x14ac:dyDescent="0.3">
      <c r="C372" s="581" t="s">
        <v>858</v>
      </c>
      <c r="D372" s="216" t="s">
        <v>324</v>
      </c>
      <c r="E372" s="213">
        <v>532261</v>
      </c>
      <c r="F372" s="213">
        <v>602708</v>
      </c>
      <c r="G372" s="213">
        <v>663881</v>
      </c>
      <c r="H372" s="213">
        <v>751086</v>
      </c>
      <c r="I372" s="213">
        <v>828752</v>
      </c>
      <c r="J372" s="213">
        <v>994992</v>
      </c>
      <c r="K372" s="213">
        <v>981524</v>
      </c>
    </row>
    <row r="373" spans="3:11" x14ac:dyDescent="0.3">
      <c r="C373" s="580" t="s">
        <v>1187</v>
      </c>
      <c r="D373" s="216" t="s">
        <v>324</v>
      </c>
      <c r="E373" s="213">
        <v>39220</v>
      </c>
      <c r="F373" s="213">
        <v>42440</v>
      </c>
      <c r="G373" s="213">
        <v>73040</v>
      </c>
      <c r="H373" s="213">
        <v>75946</v>
      </c>
      <c r="I373" s="213">
        <v>85591</v>
      </c>
      <c r="J373" s="213">
        <v>88560</v>
      </c>
      <c r="K373" s="213">
        <v>77658</v>
      </c>
    </row>
    <row r="374" spans="3:11" x14ac:dyDescent="0.3">
      <c r="C374" s="580" t="s">
        <v>575</v>
      </c>
      <c r="D374" s="216" t="s">
        <v>324</v>
      </c>
      <c r="E374" s="219">
        <v>0.5</v>
      </c>
      <c r="F374" s="219">
        <v>0.7</v>
      </c>
      <c r="G374" s="219">
        <v>0.85199999999999998</v>
      </c>
      <c r="H374" s="219">
        <v>1.673</v>
      </c>
      <c r="I374" s="219">
        <v>0.78</v>
      </c>
      <c r="J374" s="219">
        <v>0.72</v>
      </c>
      <c r="K374" s="219">
        <v>1.03</v>
      </c>
    </row>
    <row r="375" spans="3:11" x14ac:dyDescent="0.3">
      <c r="C375" s="580" t="s">
        <v>860</v>
      </c>
      <c r="D375" s="216" t="s">
        <v>324</v>
      </c>
      <c r="E375" s="213">
        <v>167121</v>
      </c>
      <c r="F375" s="213">
        <v>219326</v>
      </c>
      <c r="G375" s="213">
        <v>204909</v>
      </c>
      <c r="H375" s="213">
        <v>214177</v>
      </c>
      <c r="I375" s="213">
        <v>246897</v>
      </c>
      <c r="J375" s="213">
        <v>277701</v>
      </c>
      <c r="K375" s="213">
        <v>131441</v>
      </c>
    </row>
    <row r="376" spans="3:11" x14ac:dyDescent="0.3">
      <c r="C376" s="580" t="s">
        <v>859</v>
      </c>
      <c r="D376" s="216" t="s">
        <v>324</v>
      </c>
      <c r="E376" s="219">
        <v>0.12</v>
      </c>
      <c r="F376" s="219">
        <v>0.13</v>
      </c>
      <c r="G376" s="219">
        <v>0.1</v>
      </c>
      <c r="H376" s="219">
        <v>0.13</v>
      </c>
      <c r="I376" s="219">
        <v>0.1</v>
      </c>
      <c r="J376" s="219">
        <v>0.2</v>
      </c>
      <c r="K376" s="219">
        <v>-0.01</v>
      </c>
    </row>
    <row r="377" spans="3:11" x14ac:dyDescent="0.3">
      <c r="C377" s="580" t="s">
        <v>861</v>
      </c>
      <c r="D377" s="216" t="s">
        <v>324</v>
      </c>
      <c r="E377" s="219">
        <v>-0.04</v>
      </c>
      <c r="F377" s="219">
        <v>0.31</v>
      </c>
      <c r="G377" s="219">
        <v>-7.0000000000000007E-2</v>
      </c>
      <c r="H377" s="219">
        <v>0.05</v>
      </c>
      <c r="I377" s="219">
        <v>0.15</v>
      </c>
      <c r="J377" s="219">
        <v>0.12</v>
      </c>
      <c r="K377" s="219">
        <v>-0.53</v>
      </c>
    </row>
    <row r="378" spans="3:11" x14ac:dyDescent="0.3">
      <c r="C378" s="580" t="s">
        <v>867</v>
      </c>
      <c r="D378" s="216" t="s">
        <v>324</v>
      </c>
      <c r="E378" s="219">
        <v>0.13</v>
      </c>
      <c r="F378" s="219">
        <v>0.18</v>
      </c>
      <c r="G378" s="219">
        <v>0.1</v>
      </c>
      <c r="H378" s="219">
        <v>0.22</v>
      </c>
      <c r="I378" s="219">
        <v>0.1</v>
      </c>
      <c r="J378" s="219">
        <v>0.18</v>
      </c>
      <c r="K378" s="219">
        <v>-0.03</v>
      </c>
    </row>
    <row r="379" spans="3:11" x14ac:dyDescent="0.3">
      <c r="C379" s="580" t="s">
        <v>862</v>
      </c>
      <c r="D379" s="216" t="s">
        <v>324</v>
      </c>
      <c r="E379" s="219">
        <v>3.7</v>
      </c>
      <c r="F379" s="219">
        <v>-0.27</v>
      </c>
      <c r="G379" s="219">
        <v>-0.27</v>
      </c>
      <c r="H379" s="219">
        <v>2.09</v>
      </c>
      <c r="I379" s="219">
        <v>1.24</v>
      </c>
      <c r="J379" s="219">
        <v>0.56000000000000005</v>
      </c>
      <c r="K379" s="219">
        <v>-0.26</v>
      </c>
    </row>
    <row r="380" spans="3:11" x14ac:dyDescent="0.3">
      <c r="C380" s="580" t="s">
        <v>863</v>
      </c>
      <c r="D380" s="216" t="s">
        <v>324</v>
      </c>
      <c r="E380" s="219">
        <v>0.61</v>
      </c>
      <c r="F380" s="219">
        <v>-0.28000000000000003</v>
      </c>
      <c r="G380" s="219">
        <v>-0.13</v>
      </c>
      <c r="H380" s="219">
        <v>-0.48</v>
      </c>
      <c r="I380" s="219">
        <v>1.55</v>
      </c>
      <c r="J380" s="219">
        <v>0.4</v>
      </c>
      <c r="K380" s="219">
        <v>-0.19</v>
      </c>
    </row>
    <row r="381" spans="3:11" x14ac:dyDescent="0.3">
      <c r="C381" s="580" t="s">
        <v>864</v>
      </c>
      <c r="D381" s="216" t="s">
        <v>324</v>
      </c>
      <c r="E381" s="219">
        <v>-0.51</v>
      </c>
      <c r="F381" s="219">
        <v>-0.1</v>
      </c>
      <c r="G381" s="219">
        <v>1.18</v>
      </c>
      <c r="H381" s="219">
        <v>-0.12</v>
      </c>
      <c r="I381" s="219">
        <v>1.06</v>
      </c>
      <c r="J381" s="219">
        <v>-0.25</v>
      </c>
      <c r="K381" s="219">
        <v>-1.57</v>
      </c>
    </row>
    <row r="382" spans="3:11" x14ac:dyDescent="0.3">
      <c r="C382" s="580" t="s">
        <v>865</v>
      </c>
      <c r="D382" s="216" t="s">
        <v>324</v>
      </c>
      <c r="E382" s="219">
        <v>6.6000000000000003E-2</v>
      </c>
      <c r="F382" s="219">
        <v>6.6000000000000003E-2</v>
      </c>
      <c r="G382" s="219">
        <v>5.9499999999999997E-2</v>
      </c>
      <c r="H382" s="219">
        <v>5.33E-2</v>
      </c>
      <c r="I382" s="219" t="s">
        <v>590</v>
      </c>
      <c r="J382" s="219">
        <v>6.1400000000000003E-2</v>
      </c>
      <c r="K382" s="219" t="s">
        <v>1276</v>
      </c>
    </row>
    <row r="383" spans="3:11" x14ac:dyDescent="0.3">
      <c r="C383" s="580" t="s">
        <v>866</v>
      </c>
      <c r="D383" s="216" t="s">
        <v>324</v>
      </c>
      <c r="E383" s="213">
        <v>406024</v>
      </c>
      <c r="F383" s="213">
        <v>478737</v>
      </c>
      <c r="G383" s="213">
        <v>525162</v>
      </c>
      <c r="H383" s="213">
        <v>639850</v>
      </c>
      <c r="I383" s="213">
        <v>706033</v>
      </c>
      <c r="J383" s="213">
        <v>833683</v>
      </c>
      <c r="K383" s="213">
        <v>806505</v>
      </c>
    </row>
    <row r="384" spans="3:11" x14ac:dyDescent="0.3">
      <c r="C384" s="580" t="s">
        <v>868</v>
      </c>
      <c r="D384" s="216" t="s">
        <v>324</v>
      </c>
      <c r="E384" s="219">
        <v>0.121</v>
      </c>
      <c r="F384" s="219">
        <v>1.4999999999999999E-2</v>
      </c>
      <c r="G384" s="219">
        <v>0.01</v>
      </c>
      <c r="H384" s="219">
        <v>2.7E-2</v>
      </c>
      <c r="I384" s="219">
        <v>5.5E-2</v>
      </c>
      <c r="J384" s="219">
        <v>7.3999999999999996E-2</v>
      </c>
      <c r="K384" s="219" t="s">
        <v>1277</v>
      </c>
    </row>
    <row r="385" spans="3:11" x14ac:dyDescent="0.3">
      <c r="C385" s="580" t="s">
        <v>869</v>
      </c>
      <c r="D385" s="216" t="s">
        <v>324</v>
      </c>
      <c r="E385" s="213">
        <v>66424</v>
      </c>
      <c r="F385" s="213">
        <v>48125</v>
      </c>
      <c r="G385" s="213">
        <v>42051</v>
      </c>
      <c r="H385" s="213">
        <v>21977</v>
      </c>
      <c r="I385" s="213">
        <v>56061</v>
      </c>
      <c r="J385" s="213">
        <v>78722</v>
      </c>
      <c r="K385" s="213">
        <v>63753</v>
      </c>
    </row>
    <row r="386" spans="3:11" x14ac:dyDescent="0.3">
      <c r="C386" s="581" t="s">
        <v>870</v>
      </c>
      <c r="D386" s="216" t="s">
        <v>324</v>
      </c>
      <c r="E386" s="219">
        <v>0.41</v>
      </c>
      <c r="F386" s="219">
        <v>0.46</v>
      </c>
      <c r="G386" s="219">
        <v>0.39</v>
      </c>
      <c r="H386" s="219">
        <v>0.33</v>
      </c>
      <c r="I386" s="219">
        <v>0.35</v>
      </c>
      <c r="J386" s="219">
        <v>0.33</v>
      </c>
      <c r="K386" s="219" t="s">
        <v>1278</v>
      </c>
    </row>
    <row r="387" spans="3:11" x14ac:dyDescent="0.3">
      <c r="C387" s="580" t="s">
        <v>871</v>
      </c>
      <c r="D387" s="216" t="s">
        <v>324</v>
      </c>
      <c r="E387" s="213">
        <v>4493</v>
      </c>
      <c r="F387" s="213">
        <v>4049</v>
      </c>
      <c r="G387" s="213">
        <v>8819</v>
      </c>
      <c r="H387" s="213">
        <v>7780</v>
      </c>
      <c r="I387" s="213">
        <v>16018</v>
      </c>
      <c r="J387" s="213">
        <v>12024</v>
      </c>
      <c r="K387" s="213">
        <v>-6890</v>
      </c>
    </row>
    <row r="388" spans="3:11" x14ac:dyDescent="0.3">
      <c r="C388" s="580" t="s">
        <v>872</v>
      </c>
      <c r="D388" s="216" t="s">
        <v>324</v>
      </c>
      <c r="E388" s="219">
        <v>0.12</v>
      </c>
      <c r="F388" s="219">
        <v>9.9000000000000005E-2</v>
      </c>
      <c r="G388" s="219">
        <v>0.153</v>
      </c>
      <c r="H388" s="219">
        <v>0.104</v>
      </c>
      <c r="I388" s="219">
        <v>0.2</v>
      </c>
      <c r="J388" s="219">
        <v>0.13800000000000001</v>
      </c>
      <c r="K388" s="219" t="s">
        <v>1279</v>
      </c>
    </row>
    <row r="389" spans="3:11" x14ac:dyDescent="0.3">
      <c r="C389" s="580" t="s">
        <v>873</v>
      </c>
      <c r="D389" s="216" t="s">
        <v>324</v>
      </c>
      <c r="E389" s="219">
        <v>8.9999999999999993E-3</v>
      </c>
      <c r="F389" s="219">
        <v>7.0000000000000001E-3</v>
      </c>
      <c r="G389" s="219">
        <v>1.4E-2</v>
      </c>
      <c r="H389" s="219">
        <v>1.0999999999999999E-2</v>
      </c>
      <c r="I389" s="219">
        <v>0.02</v>
      </c>
      <c r="J389" s="219">
        <v>1.2999999999999999E-2</v>
      </c>
      <c r="K389" s="219" t="s">
        <v>1280</v>
      </c>
    </row>
    <row r="390" spans="3:11" x14ac:dyDescent="0.3">
      <c r="C390" s="580" t="s">
        <v>874</v>
      </c>
      <c r="D390" s="216" t="s">
        <v>324</v>
      </c>
      <c r="E390" s="219">
        <v>0</v>
      </c>
      <c r="F390" s="219">
        <v>0.113</v>
      </c>
      <c r="G390" s="219">
        <v>0.18099999999999999</v>
      </c>
      <c r="H390" s="219">
        <v>0.20399999999999999</v>
      </c>
      <c r="I390" s="219">
        <v>0</v>
      </c>
      <c r="J390" s="219">
        <v>0</v>
      </c>
      <c r="K390" s="219" t="s">
        <v>1188</v>
      </c>
    </row>
    <row r="391" spans="3:11" x14ac:dyDescent="0.3">
      <c r="C391" s="581" t="s">
        <v>858</v>
      </c>
      <c r="D391" s="216" t="s">
        <v>332</v>
      </c>
      <c r="E391" s="213">
        <v>45502</v>
      </c>
      <c r="F391" s="213">
        <v>64275</v>
      </c>
      <c r="G391" s="213">
        <v>65537</v>
      </c>
      <c r="H391" s="213">
        <v>57936</v>
      </c>
      <c r="I391" s="213">
        <v>56940</v>
      </c>
      <c r="J391" s="213">
        <v>80684</v>
      </c>
      <c r="K391" s="213">
        <v>124175</v>
      </c>
    </row>
    <row r="392" spans="3:11" x14ac:dyDescent="0.3">
      <c r="C392" s="580" t="s">
        <v>1187</v>
      </c>
      <c r="D392" s="216" t="s">
        <v>332</v>
      </c>
      <c r="E392" s="213">
        <v>10172</v>
      </c>
      <c r="F392" s="213">
        <v>14943</v>
      </c>
      <c r="G392" s="213">
        <v>14683</v>
      </c>
      <c r="H392" s="213">
        <v>17327</v>
      </c>
      <c r="I392" s="213">
        <v>18395</v>
      </c>
      <c r="J392" s="213">
        <v>21622</v>
      </c>
      <c r="K392" s="213">
        <v>29594</v>
      </c>
    </row>
    <row r="393" spans="3:11" x14ac:dyDescent="0.3">
      <c r="C393" s="580" t="s">
        <v>575</v>
      </c>
      <c r="D393" s="216" t="s">
        <v>332</v>
      </c>
      <c r="E393" s="219">
        <v>0.34</v>
      </c>
      <c r="F393" s="219">
        <v>0.32</v>
      </c>
      <c r="G393" s="219">
        <v>0.441</v>
      </c>
      <c r="H393" s="219">
        <v>0.745</v>
      </c>
      <c r="I393" s="219">
        <v>0.6</v>
      </c>
      <c r="J393" s="219">
        <v>0.6</v>
      </c>
      <c r="K393" s="219">
        <v>0.34</v>
      </c>
    </row>
    <row r="394" spans="3:11" x14ac:dyDescent="0.3">
      <c r="C394" s="580" t="s">
        <v>860</v>
      </c>
      <c r="D394" s="216" t="s">
        <v>332</v>
      </c>
      <c r="E394" s="213">
        <v>6467</v>
      </c>
      <c r="F394" s="213">
        <v>6305</v>
      </c>
      <c r="G394" s="213">
        <v>8524</v>
      </c>
      <c r="H394" s="213">
        <v>5264</v>
      </c>
      <c r="I394" s="213">
        <v>3370</v>
      </c>
      <c r="J394" s="213">
        <v>9816</v>
      </c>
      <c r="K394" s="213">
        <v>29719</v>
      </c>
    </row>
    <row r="395" spans="3:11" x14ac:dyDescent="0.3">
      <c r="C395" s="580" t="s">
        <v>859</v>
      </c>
      <c r="D395" s="216" t="s">
        <v>332</v>
      </c>
      <c r="E395" s="219">
        <v>0.17</v>
      </c>
      <c r="F395" s="219">
        <v>0.41</v>
      </c>
      <c r="G395" s="219">
        <v>0.02</v>
      </c>
      <c r="H395" s="219">
        <v>-0.12</v>
      </c>
      <c r="I395" s="219">
        <v>-0.02</v>
      </c>
      <c r="J395" s="219">
        <v>0.42</v>
      </c>
      <c r="K395" s="219">
        <v>0.54</v>
      </c>
    </row>
    <row r="396" spans="3:11" x14ac:dyDescent="0.3">
      <c r="C396" s="580" t="s">
        <v>861</v>
      </c>
      <c r="D396" s="216" t="s">
        <v>332</v>
      </c>
      <c r="E396" s="219">
        <v>-0.05</v>
      </c>
      <c r="F396" s="219">
        <v>-0.03</v>
      </c>
      <c r="G396" s="219">
        <v>0.35</v>
      </c>
      <c r="H396" s="219">
        <v>-0.38</v>
      </c>
      <c r="I396" s="219">
        <v>-0.36</v>
      </c>
      <c r="J396" s="219">
        <v>1.91</v>
      </c>
      <c r="K396" s="219">
        <v>2.0299999999999998</v>
      </c>
    </row>
    <row r="397" spans="3:11" x14ac:dyDescent="0.3">
      <c r="C397" s="580" t="s">
        <v>867</v>
      </c>
      <c r="D397" s="216" t="s">
        <v>332</v>
      </c>
      <c r="E397" s="219">
        <v>0.1</v>
      </c>
      <c r="F397" s="219">
        <v>0.33</v>
      </c>
      <c r="G397" s="219">
        <v>0.06</v>
      </c>
      <c r="H397" s="219">
        <v>-0.2</v>
      </c>
      <c r="I397" s="219">
        <v>-0.04</v>
      </c>
      <c r="J397" s="219">
        <v>0.55000000000000004</v>
      </c>
      <c r="K397" s="219">
        <v>0.44</v>
      </c>
    </row>
    <row r="398" spans="3:11" x14ac:dyDescent="0.3">
      <c r="C398" s="580" t="s">
        <v>862</v>
      </c>
      <c r="D398" s="216" t="s">
        <v>332</v>
      </c>
      <c r="E398" s="219">
        <v>2.1</v>
      </c>
      <c r="F398" s="219">
        <v>-0.35</v>
      </c>
      <c r="G398" s="219">
        <v>-0.35</v>
      </c>
      <c r="H398" s="219">
        <v>-0.44</v>
      </c>
      <c r="I398" s="219">
        <v>0.09</v>
      </c>
      <c r="J398" s="219">
        <v>0.78</v>
      </c>
      <c r="K398" s="219">
        <v>0.49</v>
      </c>
    </row>
    <row r="399" spans="3:11" x14ac:dyDescent="0.3">
      <c r="C399" s="580" t="s">
        <v>863</v>
      </c>
      <c r="D399" s="216" t="s">
        <v>332</v>
      </c>
      <c r="E399" s="219">
        <v>0.78</v>
      </c>
      <c r="F399" s="219">
        <v>0.37</v>
      </c>
      <c r="G399" s="219">
        <v>-0.08</v>
      </c>
      <c r="H399" s="219">
        <v>-0.4</v>
      </c>
      <c r="I399" s="219">
        <v>0.26</v>
      </c>
      <c r="J399" s="219">
        <v>0.1</v>
      </c>
      <c r="K399" s="219">
        <v>1.74</v>
      </c>
    </row>
    <row r="400" spans="3:11" x14ac:dyDescent="0.3">
      <c r="C400" s="580" t="s">
        <v>864</v>
      </c>
      <c r="D400" s="216" t="s">
        <v>332</v>
      </c>
      <c r="E400" s="219">
        <v>1.41</v>
      </c>
      <c r="F400" s="219">
        <v>0.35</v>
      </c>
      <c r="G400" s="219">
        <v>-0.19</v>
      </c>
      <c r="H400" s="219">
        <v>-0.4</v>
      </c>
      <c r="I400" s="219">
        <v>0.3</v>
      </c>
      <c r="J400" s="219">
        <v>-0.08</v>
      </c>
      <c r="K400" s="219">
        <v>3.27</v>
      </c>
    </row>
    <row r="401" spans="3:11" x14ac:dyDescent="0.3">
      <c r="C401" s="580" t="s">
        <v>865</v>
      </c>
      <c r="D401" s="216" t="s">
        <v>332</v>
      </c>
      <c r="E401" s="219">
        <v>6.2E-2</v>
      </c>
      <c r="F401" s="219">
        <v>6.1199999999999997E-2</v>
      </c>
      <c r="G401" s="219">
        <v>6.6100000000000006E-2</v>
      </c>
      <c r="H401" s="219">
        <v>7.0000000000000007E-2</v>
      </c>
      <c r="I401" s="219" t="s">
        <v>591</v>
      </c>
      <c r="J401" s="219">
        <v>7.0000000000000007E-2</v>
      </c>
      <c r="K401" s="219" t="s">
        <v>1281</v>
      </c>
    </row>
    <row r="402" spans="3:11" x14ac:dyDescent="0.3">
      <c r="C402" s="580" t="s">
        <v>866</v>
      </c>
      <c r="D402" s="216" t="s">
        <v>332</v>
      </c>
      <c r="E402" s="213">
        <v>34485</v>
      </c>
      <c r="F402" s="213">
        <v>45934</v>
      </c>
      <c r="G402" s="213">
        <v>48559</v>
      </c>
      <c r="H402" s="213">
        <v>38806</v>
      </c>
      <c r="I402" s="213">
        <v>37313</v>
      </c>
      <c r="J402" s="213">
        <v>57944</v>
      </c>
      <c r="K402" s="213">
        <v>83198</v>
      </c>
    </row>
    <row r="403" spans="3:11" x14ac:dyDescent="0.3">
      <c r="C403" s="580" t="s">
        <v>868</v>
      </c>
      <c r="D403" s="216" t="s">
        <v>332</v>
      </c>
      <c r="E403" s="219">
        <v>0.13900000000000001</v>
      </c>
      <c r="F403" s="219">
        <v>0.157</v>
      </c>
      <c r="G403" s="219">
        <v>8.5999999999999993E-2</v>
      </c>
      <c r="H403" s="219">
        <v>0.05</v>
      </c>
      <c r="I403" s="219">
        <v>5.8999999999999997E-2</v>
      </c>
      <c r="J403" s="219">
        <v>8.7999999999999995E-2</v>
      </c>
      <c r="K403" s="219" t="s">
        <v>1282</v>
      </c>
    </row>
    <row r="404" spans="3:11" x14ac:dyDescent="0.3">
      <c r="C404" s="580" t="s">
        <v>869</v>
      </c>
      <c r="D404" s="216" t="s">
        <v>332</v>
      </c>
      <c r="E404" s="213">
        <v>7717</v>
      </c>
      <c r="F404" s="213">
        <v>10602</v>
      </c>
      <c r="G404" s="213">
        <v>9717</v>
      </c>
      <c r="H404" s="213">
        <v>5798</v>
      </c>
      <c r="I404" s="213">
        <v>7308</v>
      </c>
      <c r="J404" s="213">
        <v>8009</v>
      </c>
      <c r="K404" s="213">
        <v>21930</v>
      </c>
    </row>
    <row r="405" spans="3:11" x14ac:dyDescent="0.3">
      <c r="C405" s="581" t="s">
        <v>870</v>
      </c>
      <c r="D405" s="216" t="s">
        <v>332</v>
      </c>
      <c r="E405" s="219">
        <v>0.19</v>
      </c>
      <c r="F405" s="219">
        <v>0.14000000000000001</v>
      </c>
      <c r="G405" s="219">
        <v>0.18</v>
      </c>
      <c r="H405" s="219">
        <v>0.14000000000000001</v>
      </c>
      <c r="I405" s="219">
        <v>0.09</v>
      </c>
      <c r="J405" s="219">
        <v>0.17</v>
      </c>
      <c r="K405" s="219" t="s">
        <v>1283</v>
      </c>
    </row>
    <row r="406" spans="3:11" x14ac:dyDescent="0.3">
      <c r="C406" s="580" t="s">
        <v>871</v>
      </c>
      <c r="D406" s="216" t="s">
        <v>332</v>
      </c>
      <c r="E406" s="213">
        <v>4015</v>
      </c>
      <c r="F406" s="213">
        <v>5423</v>
      </c>
      <c r="G406" s="213">
        <v>4380</v>
      </c>
      <c r="H406" s="213">
        <v>2644</v>
      </c>
      <c r="I406" s="213">
        <v>3448</v>
      </c>
      <c r="J406" s="213">
        <v>3174</v>
      </c>
      <c r="K406" s="213">
        <v>13560</v>
      </c>
    </row>
    <row r="407" spans="3:11" x14ac:dyDescent="0.3">
      <c r="C407" s="580" t="s">
        <v>872</v>
      </c>
      <c r="D407" s="216" t="s">
        <v>332</v>
      </c>
      <c r="E407" s="219">
        <v>0.48</v>
      </c>
      <c r="F407" s="219">
        <v>0.432</v>
      </c>
      <c r="G407" s="219">
        <v>0.29599999999999999</v>
      </c>
      <c r="H407" s="219">
        <v>0.16500000000000001</v>
      </c>
      <c r="I407" s="219">
        <v>0.19</v>
      </c>
      <c r="J407" s="219">
        <v>0.159</v>
      </c>
      <c r="K407" s="219" t="s">
        <v>1284</v>
      </c>
    </row>
    <row r="408" spans="3:11" x14ac:dyDescent="0.3">
      <c r="C408" s="580" t="s">
        <v>873</v>
      </c>
      <c r="D408" s="216" t="s">
        <v>332</v>
      </c>
      <c r="E408" s="219">
        <v>9.5000000000000001E-2</v>
      </c>
      <c r="F408" s="219">
        <v>9.9000000000000005E-2</v>
      </c>
      <c r="G408" s="219">
        <v>6.7000000000000004E-2</v>
      </c>
      <c r="H408" s="219">
        <v>4.2999999999999997E-2</v>
      </c>
      <c r="I408" s="219">
        <v>0.06</v>
      </c>
      <c r="J408" s="219">
        <v>4.5999999999999999E-2</v>
      </c>
      <c r="K408" s="219" t="s">
        <v>1285</v>
      </c>
    </row>
    <row r="409" spans="3:11" x14ac:dyDescent="0.3">
      <c r="C409" s="580" t="s">
        <v>874</v>
      </c>
      <c r="D409" s="216" t="s">
        <v>332</v>
      </c>
      <c r="E409" s="219">
        <v>0.28000000000000003</v>
      </c>
      <c r="F409" s="219">
        <v>0</v>
      </c>
      <c r="G409" s="219">
        <v>0</v>
      </c>
      <c r="H409" s="219">
        <v>0.79200000000000004</v>
      </c>
      <c r="I409" s="219">
        <v>0.70499999999999996</v>
      </c>
      <c r="J409" s="219">
        <v>0</v>
      </c>
      <c r="K409" s="219" t="s">
        <v>1286</v>
      </c>
    </row>
    <row r="410" spans="3:11" x14ac:dyDescent="0.3">
      <c r="C410" s="581" t="s">
        <v>858</v>
      </c>
      <c r="D410" s="216" t="s">
        <v>573</v>
      </c>
      <c r="E410" s="213">
        <v>159442</v>
      </c>
      <c r="F410" s="213">
        <v>176206</v>
      </c>
      <c r="G410" s="213">
        <v>172185</v>
      </c>
      <c r="H410" s="213">
        <v>331292</v>
      </c>
      <c r="I410" s="213">
        <v>611620</v>
      </c>
      <c r="J410" s="213">
        <v>1034580</v>
      </c>
      <c r="K410" s="213">
        <v>1311625</v>
      </c>
    </row>
    <row r="411" spans="3:11" x14ac:dyDescent="0.3">
      <c r="C411" s="580" t="s">
        <v>1187</v>
      </c>
      <c r="D411" s="216" t="s">
        <v>573</v>
      </c>
      <c r="E411" s="213">
        <v>20347</v>
      </c>
      <c r="F411" s="213">
        <v>29490</v>
      </c>
      <c r="G411" s="213">
        <v>31197</v>
      </c>
      <c r="H411" s="213">
        <v>20427</v>
      </c>
      <c r="I411" s="213">
        <v>47361</v>
      </c>
      <c r="J411" s="213">
        <v>85398</v>
      </c>
      <c r="K411" s="213">
        <v>133552</v>
      </c>
    </row>
    <row r="412" spans="3:11" x14ac:dyDescent="0.3">
      <c r="C412" s="580" t="s">
        <v>575</v>
      </c>
      <c r="D412" s="216" t="s">
        <v>573</v>
      </c>
      <c r="E412" s="219">
        <v>0.42</v>
      </c>
      <c r="F412" s="219">
        <v>0.45</v>
      </c>
      <c r="G412" s="219">
        <v>0.58799999999999997</v>
      </c>
      <c r="H412" s="219">
        <v>2.0369999999999999</v>
      </c>
      <c r="I412" s="219">
        <v>0.49</v>
      </c>
      <c r="J412" s="219">
        <v>0.33</v>
      </c>
      <c r="K412" s="219">
        <v>0.39</v>
      </c>
    </row>
    <row r="413" spans="3:11" x14ac:dyDescent="0.3">
      <c r="C413" s="580" t="s">
        <v>860</v>
      </c>
      <c r="D413" s="216" t="s">
        <v>573</v>
      </c>
      <c r="E413" s="213">
        <v>49687</v>
      </c>
      <c r="F413" s="213">
        <v>51285</v>
      </c>
      <c r="G413" s="213">
        <v>61517</v>
      </c>
      <c r="H413" s="213">
        <v>65228</v>
      </c>
      <c r="I413" s="213">
        <v>120992</v>
      </c>
      <c r="J413" s="213">
        <v>264173</v>
      </c>
      <c r="K413" s="213">
        <v>457375</v>
      </c>
    </row>
    <row r="414" spans="3:11" x14ac:dyDescent="0.3">
      <c r="C414" s="580" t="s">
        <v>859</v>
      </c>
      <c r="D414" s="216" t="s">
        <v>573</v>
      </c>
      <c r="E414" s="219">
        <v>0.06</v>
      </c>
      <c r="F414" s="219">
        <v>0.11</v>
      </c>
      <c r="G414" s="219">
        <v>-0.02</v>
      </c>
      <c r="H414" s="219">
        <v>0.92</v>
      </c>
      <c r="I414" s="219">
        <v>0.85</v>
      </c>
      <c r="J414" s="219">
        <v>0.69</v>
      </c>
      <c r="K414" s="219">
        <v>0.27</v>
      </c>
    </row>
    <row r="415" spans="3:11" x14ac:dyDescent="0.3">
      <c r="C415" s="580" t="s">
        <v>861</v>
      </c>
      <c r="D415" s="216" t="s">
        <v>573</v>
      </c>
      <c r="E415" s="219">
        <v>-0.11</v>
      </c>
      <c r="F415" s="219">
        <v>0.03</v>
      </c>
      <c r="G415" s="219">
        <v>0.2</v>
      </c>
      <c r="H415" s="219">
        <v>0.06</v>
      </c>
      <c r="I415" s="219">
        <v>0.85</v>
      </c>
      <c r="J415" s="219">
        <v>1.18</v>
      </c>
      <c r="K415" s="219">
        <v>0.73</v>
      </c>
    </row>
    <row r="416" spans="3:11" x14ac:dyDescent="0.3">
      <c r="C416" s="580" t="s">
        <v>867</v>
      </c>
      <c r="D416" s="216" t="s">
        <v>573</v>
      </c>
      <c r="E416" s="219">
        <v>0.11</v>
      </c>
      <c r="F416" s="219">
        <v>-7.0000000000000007E-2</v>
      </c>
      <c r="G416" s="219">
        <v>0.06</v>
      </c>
      <c r="H416" s="219">
        <v>0.9</v>
      </c>
      <c r="I416" s="219">
        <v>1.02</v>
      </c>
      <c r="J416" s="219">
        <v>0.73</v>
      </c>
      <c r="K416" s="219">
        <v>0.18</v>
      </c>
    </row>
    <row r="417" spans="3:11" x14ac:dyDescent="0.3">
      <c r="C417" s="580" t="s">
        <v>862</v>
      </c>
      <c r="D417" s="216" t="s">
        <v>573</v>
      </c>
      <c r="E417" s="219">
        <v>-0.25</v>
      </c>
      <c r="F417" s="219">
        <v>0.39</v>
      </c>
      <c r="G417" s="219">
        <v>0.39</v>
      </c>
      <c r="H417" s="219">
        <v>-0.79</v>
      </c>
      <c r="I417" s="219">
        <v>6.43</v>
      </c>
      <c r="J417" s="219">
        <v>0.91</v>
      </c>
      <c r="K417" s="219">
        <v>0.25</v>
      </c>
    </row>
    <row r="418" spans="3:11" x14ac:dyDescent="0.3">
      <c r="C418" s="580" t="s">
        <v>863</v>
      </c>
      <c r="D418" s="216" t="s">
        <v>573</v>
      </c>
      <c r="E418" s="219">
        <v>1.01</v>
      </c>
      <c r="F418" s="219">
        <v>0.02</v>
      </c>
      <c r="G418" s="219">
        <v>-0.14000000000000001</v>
      </c>
      <c r="H418" s="219">
        <v>-0.64</v>
      </c>
      <c r="I418" s="219">
        <v>2.5299999999999998</v>
      </c>
      <c r="J418" s="219">
        <v>1.06</v>
      </c>
      <c r="K418" s="219">
        <v>0.43</v>
      </c>
    </row>
    <row r="419" spans="3:11" x14ac:dyDescent="0.3">
      <c r="C419" s="580" t="s">
        <v>864</v>
      </c>
      <c r="D419" s="216" t="s">
        <v>573</v>
      </c>
      <c r="E419" s="219">
        <v>1.22</v>
      </c>
      <c r="F419" s="219">
        <v>-0.41</v>
      </c>
      <c r="G419" s="219">
        <v>-0.37</v>
      </c>
      <c r="H419" s="219">
        <v>-12.92</v>
      </c>
      <c r="I419" s="219">
        <v>2.2999999999999998</v>
      </c>
      <c r="J419" s="219">
        <v>0.25</v>
      </c>
      <c r="K419" s="219">
        <v>0.67</v>
      </c>
    </row>
    <row r="420" spans="3:11" x14ac:dyDescent="0.3">
      <c r="C420" s="580" t="s">
        <v>865</v>
      </c>
      <c r="D420" s="216" t="s">
        <v>573</v>
      </c>
      <c r="E420" s="219">
        <v>9.1999999999999998E-2</v>
      </c>
      <c r="F420" s="219">
        <v>9.3299999999999994E-2</v>
      </c>
      <c r="G420" s="219">
        <v>0.1014</v>
      </c>
      <c r="H420" s="219">
        <v>8.6900000000000005E-2</v>
      </c>
      <c r="I420" s="219" t="s">
        <v>593</v>
      </c>
      <c r="J420" s="219">
        <v>3.4500000000000003E-2</v>
      </c>
      <c r="K420" s="219" t="s">
        <v>1287</v>
      </c>
    </row>
    <row r="421" spans="3:11" x14ac:dyDescent="0.3">
      <c r="C421" s="580" t="s">
        <v>866</v>
      </c>
      <c r="D421" s="216" t="s">
        <v>573</v>
      </c>
      <c r="E421" s="213">
        <v>129165</v>
      </c>
      <c r="F421" s="213">
        <v>120640</v>
      </c>
      <c r="G421" s="213">
        <v>128132</v>
      </c>
      <c r="H421" s="213">
        <v>243879</v>
      </c>
      <c r="I421" s="213">
        <v>493668</v>
      </c>
      <c r="J421" s="213">
        <v>852401</v>
      </c>
      <c r="K421" s="213">
        <v>1001810</v>
      </c>
    </row>
    <row r="422" spans="3:11" x14ac:dyDescent="0.3">
      <c r="C422" s="580" t="s">
        <v>868</v>
      </c>
      <c r="D422" s="216" t="s">
        <v>573</v>
      </c>
      <c r="E422" s="219">
        <v>5.8000000000000003E-2</v>
      </c>
      <c r="F422" s="219">
        <v>5.5E-2</v>
      </c>
      <c r="G422" s="219">
        <v>7.3999999999999996E-2</v>
      </c>
      <c r="H422" s="219">
        <v>1.0999999999999999E-2</v>
      </c>
      <c r="I422" s="219">
        <v>4.2000000000000003E-2</v>
      </c>
      <c r="J422" s="219">
        <v>4.5999999999999999E-2</v>
      </c>
      <c r="K422" s="219" t="s">
        <v>1288</v>
      </c>
    </row>
    <row r="423" spans="3:11" x14ac:dyDescent="0.3">
      <c r="C423" s="580" t="s">
        <v>869</v>
      </c>
      <c r="D423" s="216" t="s">
        <v>573</v>
      </c>
      <c r="E423" s="213">
        <v>34296</v>
      </c>
      <c r="F423" s="213">
        <v>35132</v>
      </c>
      <c r="G423" s="213">
        <v>30066</v>
      </c>
      <c r="H423" s="213">
        <v>10746</v>
      </c>
      <c r="I423" s="213">
        <v>37936</v>
      </c>
      <c r="J423" s="213">
        <v>78054</v>
      </c>
      <c r="K423" s="213">
        <v>111260</v>
      </c>
    </row>
    <row r="424" spans="3:11" x14ac:dyDescent="0.3">
      <c r="C424" s="581" t="s">
        <v>870</v>
      </c>
      <c r="D424" s="216" t="s">
        <v>573</v>
      </c>
      <c r="E424" s="219">
        <v>0.38</v>
      </c>
      <c r="F424" s="219">
        <v>0.43</v>
      </c>
      <c r="G424" s="219">
        <v>0.48</v>
      </c>
      <c r="H424" s="219">
        <v>0.27</v>
      </c>
      <c r="I424" s="219">
        <v>0.25</v>
      </c>
      <c r="J424" s="219">
        <v>0.31</v>
      </c>
      <c r="K424" s="219" t="s">
        <v>1289</v>
      </c>
    </row>
    <row r="425" spans="3:11" x14ac:dyDescent="0.3">
      <c r="C425" s="580" t="s">
        <v>871</v>
      </c>
      <c r="D425" s="216" t="s">
        <v>573</v>
      </c>
      <c r="E425" s="213">
        <v>4603</v>
      </c>
      <c r="F425" s="213">
        <v>2703</v>
      </c>
      <c r="G425" s="213">
        <v>1707</v>
      </c>
      <c r="H425" s="213">
        <v>-20357</v>
      </c>
      <c r="I425" s="213">
        <v>26501</v>
      </c>
      <c r="J425" s="213">
        <v>33134</v>
      </c>
      <c r="K425" s="213">
        <v>55294</v>
      </c>
    </row>
    <row r="426" spans="3:11" x14ac:dyDescent="0.3">
      <c r="C426" s="580" t="s">
        <v>872</v>
      </c>
      <c r="D426" s="216" t="s">
        <v>573</v>
      </c>
      <c r="E426" s="219">
        <v>0.25</v>
      </c>
      <c r="F426" s="219">
        <v>0.108</v>
      </c>
      <c r="G426" s="219">
        <v>5.6000000000000001E-2</v>
      </c>
      <c r="H426" s="219">
        <v>-0.78900000000000003</v>
      </c>
      <c r="I426" s="219">
        <v>0.78</v>
      </c>
      <c r="J426" s="219">
        <v>0.499</v>
      </c>
      <c r="K426" s="219" t="s">
        <v>1290</v>
      </c>
    </row>
    <row r="427" spans="3:11" x14ac:dyDescent="0.3">
      <c r="C427" s="580" t="s">
        <v>873</v>
      </c>
      <c r="D427" s="216" t="s">
        <v>573</v>
      </c>
      <c r="E427" s="219">
        <v>0.03</v>
      </c>
      <c r="F427" s="219">
        <v>1.6E-2</v>
      </c>
      <c r="G427" s="219">
        <v>0.01</v>
      </c>
      <c r="H427" s="219">
        <v>-8.1000000000000003E-2</v>
      </c>
      <c r="I427" s="219">
        <v>5.6000000000000001E-2</v>
      </c>
      <c r="J427" s="219">
        <v>0.04</v>
      </c>
      <c r="K427" s="219" t="s">
        <v>1213</v>
      </c>
    </row>
    <row r="428" spans="3:11" x14ac:dyDescent="0.3">
      <c r="C428" s="580" t="s">
        <v>874</v>
      </c>
      <c r="D428" s="216" t="s">
        <v>573</v>
      </c>
      <c r="E428" s="219">
        <v>0.16300000000000001</v>
      </c>
      <c r="F428" s="219">
        <v>0.16</v>
      </c>
      <c r="G428" s="219">
        <v>0.15</v>
      </c>
      <c r="H428" s="219">
        <v>0.1</v>
      </c>
      <c r="I428" s="219">
        <v>0.20399999999999999</v>
      </c>
      <c r="J428" s="219">
        <v>0</v>
      </c>
      <c r="K428" s="219" t="s">
        <v>1291</v>
      </c>
    </row>
    <row r="429" spans="3:11" x14ac:dyDescent="0.3">
      <c r="C429" s="581" t="s">
        <v>858</v>
      </c>
      <c r="D429" s="216" t="s">
        <v>326</v>
      </c>
      <c r="E429" s="213">
        <v>443247</v>
      </c>
      <c r="F429" s="213">
        <v>606237</v>
      </c>
      <c r="G429" s="213">
        <v>880282</v>
      </c>
      <c r="H429" s="213">
        <v>968274</v>
      </c>
      <c r="I429" s="213">
        <v>1080819</v>
      </c>
      <c r="J429" s="213">
        <v>1592745</v>
      </c>
      <c r="K429" s="213">
        <v>1699234</v>
      </c>
    </row>
    <row r="430" spans="3:11" x14ac:dyDescent="0.3">
      <c r="C430" s="580" t="s">
        <v>1187</v>
      </c>
      <c r="D430" s="216" t="s">
        <v>326</v>
      </c>
      <c r="E430" s="213">
        <v>64858</v>
      </c>
      <c r="F430" s="213">
        <v>95666</v>
      </c>
      <c r="G430" s="213">
        <v>116982</v>
      </c>
      <c r="H430" s="213">
        <v>169486</v>
      </c>
      <c r="I430" s="213">
        <v>198876</v>
      </c>
      <c r="J430" s="213">
        <v>223300</v>
      </c>
      <c r="K430" s="213">
        <v>306630</v>
      </c>
    </row>
    <row r="431" spans="3:11" x14ac:dyDescent="0.3">
      <c r="C431" s="580" t="s">
        <v>575</v>
      </c>
      <c r="D431" s="216" t="s">
        <v>326</v>
      </c>
      <c r="E431" s="219">
        <v>0.36</v>
      </c>
      <c r="F431" s="219">
        <v>0.39</v>
      </c>
      <c r="G431" s="219">
        <v>0.36699999999999999</v>
      </c>
      <c r="H431" s="219">
        <v>0.32</v>
      </c>
      <c r="I431" s="219">
        <v>0.38</v>
      </c>
      <c r="J431" s="219">
        <v>0.41</v>
      </c>
      <c r="K431" s="219">
        <v>0.34</v>
      </c>
    </row>
    <row r="432" spans="3:11" x14ac:dyDescent="0.3">
      <c r="C432" s="580" t="s">
        <v>860</v>
      </c>
      <c r="D432" s="216" t="s">
        <v>326</v>
      </c>
      <c r="E432" s="213">
        <v>53697</v>
      </c>
      <c r="F432" s="213">
        <v>91505</v>
      </c>
      <c r="G432" s="213">
        <v>140309</v>
      </c>
      <c r="H432" s="213">
        <v>234174</v>
      </c>
      <c r="I432" s="213">
        <v>297185</v>
      </c>
      <c r="J432" s="213">
        <v>518266</v>
      </c>
      <c r="K432" s="213">
        <v>580597</v>
      </c>
    </row>
    <row r="433" spans="3:11" x14ac:dyDescent="0.3">
      <c r="C433" s="580" t="s">
        <v>859</v>
      </c>
      <c r="D433" s="216" t="s">
        <v>326</v>
      </c>
      <c r="E433" s="219">
        <v>0.39</v>
      </c>
      <c r="F433" s="219">
        <v>0.37</v>
      </c>
      <c r="G433" s="219">
        <v>0.45</v>
      </c>
      <c r="H433" s="219">
        <v>0.1</v>
      </c>
      <c r="I433" s="219">
        <v>0.12</v>
      </c>
      <c r="J433" s="219">
        <v>0.47</v>
      </c>
      <c r="K433" s="219">
        <v>7.0000000000000007E-2</v>
      </c>
    </row>
    <row r="434" spans="3:11" x14ac:dyDescent="0.3">
      <c r="C434" s="580" t="s">
        <v>861</v>
      </c>
      <c r="D434" s="216" t="s">
        <v>326</v>
      </c>
      <c r="E434" s="219">
        <v>0.53</v>
      </c>
      <c r="F434" s="219">
        <v>0.7</v>
      </c>
      <c r="G434" s="219">
        <v>0.53</v>
      </c>
      <c r="H434" s="219">
        <v>0.67</v>
      </c>
      <c r="I434" s="219">
        <v>0.27</v>
      </c>
      <c r="J434" s="219">
        <v>0.74</v>
      </c>
      <c r="K434" s="219">
        <v>0.12</v>
      </c>
    </row>
    <row r="435" spans="3:11" x14ac:dyDescent="0.3">
      <c r="C435" s="580" t="s">
        <v>867</v>
      </c>
      <c r="D435" s="216" t="s">
        <v>326</v>
      </c>
      <c r="E435" s="219">
        <v>0.27</v>
      </c>
      <c r="F435" s="219">
        <v>0.28000000000000003</v>
      </c>
      <c r="G435" s="219">
        <v>0.6</v>
      </c>
      <c r="H435" s="219">
        <v>-0.02</v>
      </c>
      <c r="I435" s="219">
        <v>0.1</v>
      </c>
      <c r="J435" s="219">
        <v>0.67</v>
      </c>
      <c r="K435" s="219">
        <v>0.05</v>
      </c>
    </row>
    <row r="436" spans="3:11" x14ac:dyDescent="0.3">
      <c r="C436" s="580" t="s">
        <v>862</v>
      </c>
      <c r="D436" s="216" t="s">
        <v>326</v>
      </c>
      <c r="E436" s="219">
        <v>0.26</v>
      </c>
      <c r="F436" s="219">
        <v>0.3</v>
      </c>
      <c r="G436" s="219">
        <v>0.3</v>
      </c>
      <c r="H436" s="219">
        <v>0.49</v>
      </c>
      <c r="I436" s="219">
        <v>0.05</v>
      </c>
      <c r="J436" s="219">
        <v>7.0000000000000007E-2</v>
      </c>
      <c r="K436" s="219">
        <v>0.82</v>
      </c>
    </row>
    <row r="437" spans="3:11" x14ac:dyDescent="0.3">
      <c r="C437" s="580" t="s">
        <v>863</v>
      </c>
      <c r="D437" s="216" t="s">
        <v>326</v>
      </c>
      <c r="E437" s="219">
        <v>0.68</v>
      </c>
      <c r="F437" s="219">
        <v>0.08</v>
      </c>
      <c r="G437" s="219">
        <v>0.37</v>
      </c>
      <c r="H437" s="219">
        <v>0.46</v>
      </c>
      <c r="I437" s="219">
        <v>0.03</v>
      </c>
      <c r="J437" s="219">
        <v>0.14000000000000001</v>
      </c>
      <c r="K437" s="219">
        <v>0.61</v>
      </c>
    </row>
    <row r="438" spans="3:11" x14ac:dyDescent="0.3">
      <c r="C438" s="580" t="s">
        <v>864</v>
      </c>
      <c r="D438" s="216" t="s">
        <v>326</v>
      </c>
      <c r="E438" s="219">
        <v>0.9</v>
      </c>
      <c r="F438" s="219">
        <v>-0.01</v>
      </c>
      <c r="G438" s="219">
        <v>0.12</v>
      </c>
      <c r="H438" s="219">
        <v>1.1000000000000001</v>
      </c>
      <c r="I438" s="219">
        <v>-0.13</v>
      </c>
      <c r="J438" s="219">
        <v>0.02</v>
      </c>
      <c r="K438" s="219">
        <v>0.85</v>
      </c>
    </row>
    <row r="439" spans="3:11" x14ac:dyDescent="0.3">
      <c r="C439" s="580" t="s">
        <v>865</v>
      </c>
      <c r="D439" s="216" t="s">
        <v>326</v>
      </c>
      <c r="E439" s="219">
        <v>5.5E-2</v>
      </c>
      <c r="F439" s="219">
        <v>4.4600000000000001E-2</v>
      </c>
      <c r="G439" s="219">
        <v>4.2700000000000002E-2</v>
      </c>
      <c r="H439" s="219">
        <v>4.2900000000000001E-2</v>
      </c>
      <c r="I439" s="219" t="s">
        <v>594</v>
      </c>
      <c r="J439" s="219">
        <v>4.48E-2</v>
      </c>
      <c r="K439" s="219" t="s">
        <v>580</v>
      </c>
    </row>
    <row r="440" spans="3:11" x14ac:dyDescent="0.3">
      <c r="C440" s="580" t="s">
        <v>866</v>
      </c>
      <c r="D440" s="216" t="s">
        <v>326</v>
      </c>
      <c r="E440" s="213">
        <v>336812</v>
      </c>
      <c r="F440" s="213">
        <v>432183</v>
      </c>
      <c r="G440" s="213">
        <v>691667</v>
      </c>
      <c r="H440" s="213">
        <v>678258</v>
      </c>
      <c r="I440" s="213">
        <v>743388</v>
      </c>
      <c r="J440" s="213">
        <v>1240346</v>
      </c>
      <c r="K440" s="213">
        <v>1296324</v>
      </c>
    </row>
    <row r="441" spans="3:11" x14ac:dyDescent="0.3">
      <c r="C441" s="580" t="s">
        <v>868</v>
      </c>
      <c r="D441" s="216" t="s">
        <v>326</v>
      </c>
      <c r="E441" s="219">
        <v>9.6000000000000002E-2</v>
      </c>
      <c r="F441" s="219">
        <v>7.4999999999999997E-2</v>
      </c>
      <c r="G441" s="219">
        <v>6.9000000000000006E-2</v>
      </c>
      <c r="H441" s="219">
        <v>8.3000000000000004E-2</v>
      </c>
      <c r="I441" s="219">
        <v>7.8E-2</v>
      </c>
      <c r="J441" s="219">
        <v>6.4000000000000001E-2</v>
      </c>
      <c r="K441" s="219" t="s">
        <v>1292</v>
      </c>
    </row>
    <row r="442" spans="3:11" x14ac:dyDescent="0.3">
      <c r="C442" s="580" t="s">
        <v>869</v>
      </c>
      <c r="D442" s="216" t="s">
        <v>326</v>
      </c>
      <c r="E442" s="213">
        <v>55648</v>
      </c>
      <c r="F442" s="213">
        <v>61106</v>
      </c>
      <c r="G442" s="213">
        <v>83429</v>
      </c>
      <c r="H442" s="213">
        <v>122183</v>
      </c>
      <c r="I442" s="213">
        <v>125779</v>
      </c>
      <c r="J442" s="213">
        <v>142870</v>
      </c>
      <c r="K442" s="213">
        <v>230303</v>
      </c>
    </row>
    <row r="443" spans="3:11" x14ac:dyDescent="0.3">
      <c r="C443" s="581" t="s">
        <v>870</v>
      </c>
      <c r="D443" s="216" t="s">
        <v>326</v>
      </c>
      <c r="E443" s="219">
        <v>0.16</v>
      </c>
      <c r="F443" s="219">
        <v>0.21</v>
      </c>
      <c r="G443" s="219">
        <v>0.2</v>
      </c>
      <c r="H443" s="219">
        <v>0.35</v>
      </c>
      <c r="I443" s="219">
        <v>0.4</v>
      </c>
      <c r="J443" s="219">
        <v>0.42</v>
      </c>
      <c r="K443" s="219" t="s">
        <v>1293</v>
      </c>
    </row>
    <row r="444" spans="3:11" x14ac:dyDescent="0.3">
      <c r="C444" s="580" t="s">
        <v>871</v>
      </c>
      <c r="D444" s="216" t="s">
        <v>326</v>
      </c>
      <c r="E444" s="213">
        <v>32323</v>
      </c>
      <c r="F444" s="213">
        <v>32128</v>
      </c>
      <c r="G444" s="213">
        <v>36131</v>
      </c>
      <c r="H444" s="213">
        <v>75736</v>
      </c>
      <c r="I444" s="213">
        <v>65657</v>
      </c>
      <c r="J444" s="213">
        <v>67038</v>
      </c>
      <c r="K444" s="213">
        <v>124237</v>
      </c>
    </row>
    <row r="445" spans="3:11" x14ac:dyDescent="0.3">
      <c r="C445" s="580" t="s">
        <v>872</v>
      </c>
      <c r="D445" s="216" t="s">
        <v>326</v>
      </c>
      <c r="E445" s="219">
        <v>0.63</v>
      </c>
      <c r="F445" s="219">
        <v>0.4</v>
      </c>
      <c r="G445" s="219">
        <v>0.34</v>
      </c>
      <c r="H445" s="219">
        <v>0.52900000000000003</v>
      </c>
      <c r="I445" s="219">
        <v>0.36</v>
      </c>
      <c r="J445" s="219">
        <v>0.318</v>
      </c>
      <c r="K445" s="219" t="s">
        <v>1294</v>
      </c>
    </row>
    <row r="446" spans="3:11" x14ac:dyDescent="0.3">
      <c r="C446" s="580" t="s">
        <v>873</v>
      </c>
      <c r="D446" s="216" t="s">
        <v>326</v>
      </c>
      <c r="E446" s="219">
        <v>8.5000000000000006E-2</v>
      </c>
      <c r="F446" s="219">
        <v>6.0999999999999999E-2</v>
      </c>
      <c r="G446" s="219">
        <v>4.9000000000000002E-2</v>
      </c>
      <c r="H446" s="219">
        <v>8.2000000000000003E-2</v>
      </c>
      <c r="I446" s="219">
        <v>6.4000000000000001E-2</v>
      </c>
      <c r="J446" s="219">
        <v>0.05</v>
      </c>
      <c r="K446" s="219" t="s">
        <v>1224</v>
      </c>
    </row>
    <row r="447" spans="3:11" x14ac:dyDescent="0.3">
      <c r="C447" s="580" t="s">
        <v>874</v>
      </c>
      <c r="D447" s="216" t="s">
        <v>326</v>
      </c>
      <c r="E447" s="219">
        <v>0.32</v>
      </c>
      <c r="F447" s="219">
        <v>0.28000000000000003</v>
      </c>
      <c r="G447" s="219">
        <v>0.38</v>
      </c>
      <c r="H447" s="219">
        <v>0.44700000000000001</v>
      </c>
      <c r="I447" s="219">
        <v>0.35</v>
      </c>
      <c r="J447" s="219">
        <v>0.28999999999999998</v>
      </c>
      <c r="K447" s="219" t="s">
        <v>1295</v>
      </c>
    </row>
    <row r="448" spans="3:11" x14ac:dyDescent="0.3">
      <c r="C448" s="581" t="s">
        <v>858</v>
      </c>
      <c r="D448" s="216" t="s">
        <v>574</v>
      </c>
      <c r="E448" s="213">
        <v>45050</v>
      </c>
      <c r="F448" s="213">
        <v>51085</v>
      </c>
      <c r="G448" s="213">
        <v>58150</v>
      </c>
      <c r="H448" s="213">
        <v>51719</v>
      </c>
      <c r="I448" s="213">
        <v>41769</v>
      </c>
      <c r="J448" s="213">
        <v>44112</v>
      </c>
      <c r="K448" s="213" t="s">
        <v>0</v>
      </c>
    </row>
    <row r="449" spans="3:11" x14ac:dyDescent="0.3">
      <c r="C449" s="580" t="s">
        <v>1187</v>
      </c>
      <c r="D449" s="216" t="s">
        <v>574</v>
      </c>
      <c r="E449" s="213">
        <v>8884</v>
      </c>
      <c r="F449" s="213">
        <v>8650</v>
      </c>
      <c r="G449" s="213">
        <v>9846</v>
      </c>
      <c r="H449" s="213">
        <v>14693</v>
      </c>
      <c r="I449" s="213">
        <v>14353</v>
      </c>
      <c r="J449" s="213">
        <v>16202</v>
      </c>
      <c r="K449" s="213" t="s">
        <v>0</v>
      </c>
    </row>
    <row r="450" spans="3:11" x14ac:dyDescent="0.3">
      <c r="C450" s="580" t="s">
        <v>575</v>
      </c>
      <c r="D450" s="216" t="s">
        <v>574</v>
      </c>
      <c r="E450" s="219">
        <v>0.64</v>
      </c>
      <c r="F450" s="219">
        <v>1.05</v>
      </c>
      <c r="G450" s="219">
        <v>0.78300000000000003</v>
      </c>
      <c r="H450" s="219">
        <v>0.45100000000000001</v>
      </c>
      <c r="I450" s="219">
        <v>1.02</v>
      </c>
      <c r="J450" s="219">
        <v>0.63</v>
      </c>
      <c r="K450" s="213" t="s">
        <v>0</v>
      </c>
    </row>
    <row r="451" spans="3:11" x14ac:dyDescent="0.3">
      <c r="C451" s="580" t="s">
        <v>860</v>
      </c>
      <c r="D451" s="216" t="s">
        <v>574</v>
      </c>
      <c r="E451" s="213">
        <v>0</v>
      </c>
      <c r="F451" s="213">
        <v>1214</v>
      </c>
      <c r="G451" s="213">
        <v>290</v>
      </c>
      <c r="H451" s="213">
        <v>746</v>
      </c>
      <c r="I451" s="213">
        <v>426</v>
      </c>
      <c r="J451" s="213">
        <v>3</v>
      </c>
      <c r="K451" s="213" t="s">
        <v>0</v>
      </c>
    </row>
    <row r="452" spans="3:11" x14ac:dyDescent="0.3">
      <c r="C452" s="580" t="s">
        <v>859</v>
      </c>
      <c r="D452" s="216" t="s">
        <v>574</v>
      </c>
      <c r="E452" s="219">
        <v>0</v>
      </c>
      <c r="F452" s="219">
        <v>0.13</v>
      </c>
      <c r="G452" s="219">
        <v>0.14000000000000001</v>
      </c>
      <c r="H452" s="219">
        <v>-0.11</v>
      </c>
      <c r="I452" s="219">
        <v>-0.19</v>
      </c>
      <c r="J452" s="219">
        <v>0.06</v>
      </c>
      <c r="K452" s="213" t="s">
        <v>0</v>
      </c>
    </row>
    <row r="453" spans="3:11" x14ac:dyDescent="0.3">
      <c r="C453" s="580" t="s">
        <v>861</v>
      </c>
      <c r="D453" s="216" t="s">
        <v>574</v>
      </c>
      <c r="E453" s="219">
        <v>0</v>
      </c>
      <c r="F453" s="219">
        <v>0</v>
      </c>
      <c r="G453" s="219">
        <v>-0.76</v>
      </c>
      <c r="H453" s="219">
        <v>1.57</v>
      </c>
      <c r="I453" s="219">
        <v>-0.43</v>
      </c>
      <c r="J453" s="219">
        <v>-0.99</v>
      </c>
      <c r="K453" s="213" t="s">
        <v>0</v>
      </c>
    </row>
    <row r="454" spans="3:11" x14ac:dyDescent="0.3">
      <c r="C454" s="580" t="s">
        <v>867</v>
      </c>
      <c r="D454" s="216" t="s">
        <v>574</v>
      </c>
      <c r="E454" s="219">
        <v>-0.12</v>
      </c>
      <c r="F454" s="219">
        <v>0.04</v>
      </c>
      <c r="G454" s="219">
        <v>0.16</v>
      </c>
      <c r="H454" s="219">
        <v>-0.19</v>
      </c>
      <c r="I454" s="219">
        <v>-0.28000000000000003</v>
      </c>
      <c r="J454" s="219">
        <v>0.14000000000000001</v>
      </c>
      <c r="K454" s="213" t="s">
        <v>0</v>
      </c>
    </row>
    <row r="455" spans="3:11" x14ac:dyDescent="0.3">
      <c r="C455" s="580" t="s">
        <v>862</v>
      </c>
      <c r="D455" s="216" t="s">
        <v>574</v>
      </c>
      <c r="E455" s="219">
        <v>0.13</v>
      </c>
      <c r="F455" s="219">
        <v>0.03</v>
      </c>
      <c r="G455" s="219">
        <v>0.03</v>
      </c>
      <c r="H455" s="219">
        <v>0.28999999999999998</v>
      </c>
      <c r="I455" s="219">
        <v>-0.18</v>
      </c>
      <c r="J455" s="219">
        <v>-0.45</v>
      </c>
      <c r="K455" s="213" t="s">
        <v>0</v>
      </c>
    </row>
    <row r="456" spans="3:11" x14ac:dyDescent="0.3">
      <c r="C456" s="580" t="s">
        <v>863</v>
      </c>
      <c r="D456" s="216" t="s">
        <v>574</v>
      </c>
      <c r="E456" s="219">
        <v>0.35</v>
      </c>
      <c r="F456" s="219">
        <v>-0.02</v>
      </c>
      <c r="G456" s="219">
        <v>0.72</v>
      </c>
      <c r="H456" s="219">
        <v>0.4</v>
      </c>
      <c r="I456" s="219">
        <v>-0.5</v>
      </c>
      <c r="J456" s="219">
        <v>7.0000000000000007E-2</v>
      </c>
      <c r="K456" s="213" t="s">
        <v>0</v>
      </c>
    </row>
    <row r="457" spans="3:11" x14ac:dyDescent="0.3">
      <c r="C457" s="580" t="s">
        <v>864</v>
      </c>
      <c r="D457" s="216" t="s">
        <v>574</v>
      </c>
      <c r="E457" s="219">
        <v>1.4</v>
      </c>
      <c r="F457" s="219">
        <v>-1.6</v>
      </c>
      <c r="G457" s="219">
        <v>0.97</v>
      </c>
      <c r="H457" s="219">
        <v>327.14999999999998</v>
      </c>
      <c r="I457" s="219">
        <v>-0.96</v>
      </c>
      <c r="J457" s="219">
        <v>6.49</v>
      </c>
      <c r="K457" s="213" t="s">
        <v>0</v>
      </c>
    </row>
    <row r="458" spans="3:11" x14ac:dyDescent="0.3">
      <c r="C458" s="580" t="s">
        <v>865</v>
      </c>
      <c r="D458" s="216" t="s">
        <v>574</v>
      </c>
      <c r="E458" s="219">
        <v>7.2999999999999995E-2</v>
      </c>
      <c r="F458" s="219">
        <v>0.10290000000000001</v>
      </c>
      <c r="G458" s="219">
        <v>0.10489999999999999</v>
      </c>
      <c r="H458" s="219">
        <v>8.8200000000000001E-2</v>
      </c>
      <c r="I458" s="219" t="s">
        <v>595</v>
      </c>
      <c r="J458" s="219">
        <v>8.2500000000000004E-2</v>
      </c>
      <c r="K458" s="213" t="s">
        <v>0</v>
      </c>
    </row>
    <row r="459" spans="3:11" x14ac:dyDescent="0.3">
      <c r="C459" s="580" t="s">
        <v>866</v>
      </c>
      <c r="D459" s="216" t="s">
        <v>574</v>
      </c>
      <c r="E459" s="213">
        <v>32224</v>
      </c>
      <c r="F459" s="213">
        <v>33491</v>
      </c>
      <c r="G459" s="213">
        <v>38918</v>
      </c>
      <c r="H459" s="213">
        <v>31699</v>
      </c>
      <c r="I459" s="213">
        <v>22936</v>
      </c>
      <c r="J459" s="213">
        <v>26106</v>
      </c>
      <c r="K459" s="213" t="s">
        <v>0</v>
      </c>
    </row>
    <row r="460" spans="3:11" x14ac:dyDescent="0.3">
      <c r="C460" s="580" t="s">
        <v>868</v>
      </c>
      <c r="D460" s="216" t="s">
        <v>574</v>
      </c>
      <c r="E460" s="219">
        <v>7.5999999999999998E-2</v>
      </c>
      <c r="F460" s="219">
        <v>7.1999999999999995E-2</v>
      </c>
      <c r="G460" s="219">
        <v>6.5000000000000002E-2</v>
      </c>
      <c r="H460" s="219">
        <v>8.3000000000000004E-2</v>
      </c>
      <c r="I460" s="219">
        <v>0.08</v>
      </c>
      <c r="J460" s="219">
        <v>4.8000000000000001E-2</v>
      </c>
      <c r="K460" s="213" t="s">
        <v>0</v>
      </c>
    </row>
    <row r="461" spans="3:11" x14ac:dyDescent="0.3">
      <c r="C461" s="580" t="s">
        <v>869</v>
      </c>
      <c r="D461" s="216" t="s">
        <v>574</v>
      </c>
      <c r="E461" s="213">
        <v>4320</v>
      </c>
      <c r="F461" s="213">
        <v>4221</v>
      </c>
      <c r="G461" s="213">
        <v>7266</v>
      </c>
      <c r="H461" s="213">
        <v>10179</v>
      </c>
      <c r="I461" s="213">
        <v>5080</v>
      </c>
      <c r="J461" s="213">
        <v>5443</v>
      </c>
      <c r="K461" s="213" t="s">
        <v>0</v>
      </c>
    </row>
    <row r="462" spans="3:11" x14ac:dyDescent="0.3">
      <c r="C462" s="581" t="s">
        <v>870</v>
      </c>
      <c r="D462" s="216" t="s">
        <v>574</v>
      </c>
      <c r="E462" s="219">
        <v>0</v>
      </c>
      <c r="F462" s="219">
        <v>0.04</v>
      </c>
      <c r="G462" s="219">
        <v>0.01</v>
      </c>
      <c r="H462" s="219">
        <v>0.02</v>
      </c>
      <c r="I462" s="219">
        <v>0.02</v>
      </c>
      <c r="J462" s="219">
        <v>0</v>
      </c>
      <c r="K462" s="213" t="s">
        <v>0</v>
      </c>
    </row>
    <row r="463" spans="3:11" x14ac:dyDescent="0.3">
      <c r="C463" s="580" t="s">
        <v>871</v>
      </c>
      <c r="D463" s="216" t="s">
        <v>574</v>
      </c>
      <c r="E463" s="213">
        <v>1372</v>
      </c>
      <c r="F463" s="213">
        <v>-822</v>
      </c>
      <c r="G463" s="213">
        <v>-21</v>
      </c>
      <c r="H463" s="213">
        <v>6922</v>
      </c>
      <c r="I463" s="213">
        <v>249</v>
      </c>
      <c r="J463" s="213">
        <v>1864</v>
      </c>
      <c r="K463" s="213" t="s">
        <v>0</v>
      </c>
    </row>
    <row r="464" spans="3:11" x14ac:dyDescent="0.3">
      <c r="C464" s="580" t="s">
        <v>872</v>
      </c>
      <c r="D464" s="216" t="s">
        <v>574</v>
      </c>
      <c r="E464" s="219">
        <v>0.19</v>
      </c>
      <c r="F464" s="219">
        <v>-9.4E-2</v>
      </c>
      <c r="G464" s="219">
        <v>-2E-3</v>
      </c>
      <c r="H464" s="219">
        <v>0.56399999999999995</v>
      </c>
      <c r="I464" s="219">
        <v>0.02</v>
      </c>
      <c r="J464" s="219">
        <v>0.122</v>
      </c>
      <c r="K464" s="213" t="s">
        <v>0</v>
      </c>
    </row>
    <row r="465" spans="3:11" x14ac:dyDescent="0.3">
      <c r="C465" s="580" t="s">
        <v>873</v>
      </c>
      <c r="D465" s="216" t="s">
        <v>574</v>
      </c>
      <c r="E465" s="219">
        <v>0.03</v>
      </c>
      <c r="F465" s="219">
        <v>-1.7000000000000001E-2</v>
      </c>
      <c r="G465" s="219">
        <v>0</v>
      </c>
      <c r="H465" s="219">
        <v>0.126</v>
      </c>
      <c r="I465" s="219">
        <v>5.0000000000000001E-3</v>
      </c>
      <c r="J465" s="219">
        <v>4.2999999999999997E-2</v>
      </c>
      <c r="K465" s="213" t="s">
        <v>0</v>
      </c>
    </row>
    <row r="466" spans="3:11" x14ac:dyDescent="0.3">
      <c r="C466" s="580" t="s">
        <v>874</v>
      </c>
      <c r="D466" s="216" t="s">
        <v>574</v>
      </c>
      <c r="E466" s="219">
        <v>1.22</v>
      </c>
      <c r="F466" s="219">
        <v>0.51800000000000002</v>
      </c>
      <c r="G466" s="219">
        <v>0</v>
      </c>
      <c r="H466" s="219">
        <v>0.91200000000000003</v>
      </c>
      <c r="I466" s="219">
        <v>0.84099999999999997</v>
      </c>
      <c r="J466" s="219">
        <v>0.95399999999999996</v>
      </c>
      <c r="K466" s="213" t="s">
        <v>0</v>
      </c>
    </row>
    <row r="467" spans="3:11" x14ac:dyDescent="0.3">
      <c r="C467" s="581" t="s">
        <v>858</v>
      </c>
      <c r="D467" s="216" t="s">
        <v>327</v>
      </c>
      <c r="E467" s="213">
        <v>91709</v>
      </c>
      <c r="F467" s="213">
        <v>184705</v>
      </c>
      <c r="G467" s="213">
        <v>198895</v>
      </c>
      <c r="H467" s="213">
        <v>0</v>
      </c>
      <c r="I467" s="213">
        <v>92133</v>
      </c>
      <c r="J467" s="213">
        <v>132983</v>
      </c>
      <c r="K467" s="213">
        <v>137081</v>
      </c>
    </row>
    <row r="468" spans="3:11" x14ac:dyDescent="0.3">
      <c r="C468" s="580" t="s">
        <v>1187</v>
      </c>
      <c r="D468" s="216" t="s">
        <v>327</v>
      </c>
      <c r="E468" s="213">
        <v>16324</v>
      </c>
      <c r="F468" s="213">
        <v>18514</v>
      </c>
      <c r="G468" s="213">
        <v>20783</v>
      </c>
      <c r="H468" s="213">
        <v>0</v>
      </c>
      <c r="I468" s="213">
        <v>10534</v>
      </c>
      <c r="J468" s="213">
        <v>8056</v>
      </c>
      <c r="K468" s="213">
        <v>7289</v>
      </c>
    </row>
    <row r="469" spans="3:11" x14ac:dyDescent="0.3">
      <c r="C469" s="580" t="s">
        <v>575</v>
      </c>
      <c r="D469" s="216" t="s">
        <v>327</v>
      </c>
      <c r="E469" s="219">
        <v>0.21</v>
      </c>
      <c r="F469" s="219">
        <v>0.22</v>
      </c>
      <c r="G469" s="219">
        <v>0.24199999999999999</v>
      </c>
      <c r="H469" s="219">
        <v>0</v>
      </c>
      <c r="I469" s="219">
        <v>0.48</v>
      </c>
      <c r="J469" s="219">
        <v>0</v>
      </c>
      <c r="K469" s="219" t="s">
        <v>1188</v>
      </c>
    </row>
    <row r="470" spans="3:11" x14ac:dyDescent="0.3">
      <c r="C470" s="580" t="s">
        <v>860</v>
      </c>
      <c r="D470" s="216" t="s">
        <v>327</v>
      </c>
      <c r="E470" s="213">
        <v>8</v>
      </c>
      <c r="F470" s="213">
        <v>5659</v>
      </c>
      <c r="G470" s="213">
        <v>10604</v>
      </c>
      <c r="H470" s="213">
        <v>0</v>
      </c>
      <c r="I470" s="213">
        <v>14720</v>
      </c>
      <c r="J470" s="213">
        <v>8854</v>
      </c>
      <c r="K470" s="213">
        <v>4169</v>
      </c>
    </row>
    <row r="471" spans="3:11" x14ac:dyDescent="0.3">
      <c r="C471" s="580" t="s">
        <v>859</v>
      </c>
      <c r="D471" s="216" t="s">
        <v>327</v>
      </c>
      <c r="E471" s="219">
        <v>0.72</v>
      </c>
      <c r="F471" s="219">
        <v>1.01</v>
      </c>
      <c r="G471" s="219">
        <v>0.08</v>
      </c>
      <c r="H471" s="219">
        <v>0</v>
      </c>
      <c r="I471" s="219">
        <v>-0.54</v>
      </c>
      <c r="J471" s="219">
        <v>0.44</v>
      </c>
      <c r="K471" s="219">
        <v>0.03</v>
      </c>
    </row>
    <row r="472" spans="3:11" x14ac:dyDescent="0.3">
      <c r="C472" s="580" t="s">
        <v>861</v>
      </c>
      <c r="D472" s="216" t="s">
        <v>327</v>
      </c>
      <c r="E472" s="219">
        <v>-0.42</v>
      </c>
      <c r="F472" s="219">
        <v>684.66</v>
      </c>
      <c r="G472" s="219">
        <v>0.87</v>
      </c>
      <c r="H472" s="219">
        <v>0</v>
      </c>
      <c r="I472" s="219">
        <v>-0.23</v>
      </c>
      <c r="J472" s="219">
        <v>-0.4</v>
      </c>
      <c r="K472" s="219">
        <v>-0.53</v>
      </c>
    </row>
    <row r="473" spans="3:11" x14ac:dyDescent="0.3">
      <c r="C473" s="580" t="s">
        <v>867</v>
      </c>
      <c r="D473" s="216" t="s">
        <v>327</v>
      </c>
      <c r="E473" s="219">
        <v>0.83</v>
      </c>
      <c r="F473" s="219">
        <v>1.56</v>
      </c>
      <c r="G473" s="219">
        <v>0.13</v>
      </c>
      <c r="H473" s="219">
        <v>0</v>
      </c>
      <c r="I473" s="219">
        <v>-0.53</v>
      </c>
      <c r="J473" s="219">
        <v>0.55000000000000004</v>
      </c>
      <c r="K473" s="219">
        <v>0.06</v>
      </c>
    </row>
    <row r="474" spans="3:11" x14ac:dyDescent="0.3">
      <c r="C474" s="580" t="s">
        <v>862</v>
      </c>
      <c r="D474" s="216" t="s">
        <v>327</v>
      </c>
      <c r="E474" s="219">
        <v>-0.16</v>
      </c>
      <c r="F474" s="219">
        <v>4.1399999999999997</v>
      </c>
      <c r="G474" s="219">
        <v>4.1399999999999997</v>
      </c>
      <c r="H474" s="219">
        <v>0</v>
      </c>
      <c r="I474" s="219">
        <v>0.16</v>
      </c>
      <c r="J474" s="219">
        <v>0</v>
      </c>
      <c r="K474" s="219" t="s">
        <v>1188</v>
      </c>
    </row>
    <row r="475" spans="3:11" x14ac:dyDescent="0.3">
      <c r="C475" s="580" t="s">
        <v>863</v>
      </c>
      <c r="D475" s="216" t="s">
        <v>327</v>
      </c>
      <c r="E475" s="219">
        <v>0.2</v>
      </c>
      <c r="F475" s="219">
        <v>0.12</v>
      </c>
      <c r="G475" s="219">
        <v>0.34</v>
      </c>
      <c r="H475" s="219">
        <v>0</v>
      </c>
      <c r="I475" s="219">
        <v>-0.47</v>
      </c>
      <c r="J475" s="219">
        <v>0</v>
      </c>
      <c r="K475" s="219" t="s">
        <v>1188</v>
      </c>
    </row>
    <row r="476" spans="3:11" x14ac:dyDescent="0.3">
      <c r="C476" s="580" t="s">
        <v>864</v>
      </c>
      <c r="D476" s="216" t="s">
        <v>327</v>
      </c>
      <c r="E476" s="219">
        <v>0.08</v>
      </c>
      <c r="F476" s="219">
        <v>0.2</v>
      </c>
      <c r="G476" s="219">
        <v>0.16</v>
      </c>
      <c r="H476" s="219">
        <v>0</v>
      </c>
      <c r="I476" s="219">
        <v>-2.2200000000000002</v>
      </c>
      <c r="J476" s="219">
        <v>0.62</v>
      </c>
      <c r="K476" s="219">
        <v>0.73</v>
      </c>
    </row>
    <row r="477" spans="3:11" x14ac:dyDescent="0.3">
      <c r="C477" s="580" t="s">
        <v>865</v>
      </c>
      <c r="D477" s="216" t="s">
        <v>327</v>
      </c>
      <c r="E477" s="219">
        <v>4.1000000000000002E-2</v>
      </c>
      <c r="F477" s="219">
        <v>2.3300000000000001E-2</v>
      </c>
      <c r="G477" s="219">
        <v>2.5600000000000001E-2</v>
      </c>
      <c r="H477" s="219">
        <v>0</v>
      </c>
      <c r="I477" s="219" t="s">
        <v>596</v>
      </c>
      <c r="J477" s="219">
        <v>0</v>
      </c>
      <c r="K477" s="219" t="s">
        <v>1188</v>
      </c>
    </row>
    <row r="478" spans="3:11" x14ac:dyDescent="0.3">
      <c r="C478" s="580" t="s">
        <v>866</v>
      </c>
      <c r="D478" s="216" t="s">
        <v>327</v>
      </c>
      <c r="E478" s="213">
        <v>56839</v>
      </c>
      <c r="F478" s="213">
        <v>145239</v>
      </c>
      <c r="G478" s="213">
        <v>164037</v>
      </c>
      <c r="H478" s="221">
        <v>0</v>
      </c>
      <c r="I478" s="221">
        <v>77557</v>
      </c>
      <c r="J478" s="221">
        <v>120531</v>
      </c>
      <c r="K478" s="221">
        <v>127536</v>
      </c>
    </row>
    <row r="479" spans="3:11" x14ac:dyDescent="0.3">
      <c r="C479" s="580" t="s">
        <v>868</v>
      </c>
      <c r="D479" s="216" t="s">
        <v>327</v>
      </c>
      <c r="E479" s="219">
        <v>6.0000000000000001E-3</v>
      </c>
      <c r="F479" s="219">
        <v>-2E-3</v>
      </c>
      <c r="G479" s="219">
        <v>5.0000000000000001E-3</v>
      </c>
      <c r="H479" s="219">
        <v>0</v>
      </c>
      <c r="I479" s="219">
        <v>4.1000000000000002E-2</v>
      </c>
      <c r="J479" s="219">
        <v>0</v>
      </c>
      <c r="K479" s="219" t="s">
        <v>1188</v>
      </c>
    </row>
    <row r="480" spans="3:11" x14ac:dyDescent="0.3">
      <c r="C480" s="580" t="s">
        <v>869</v>
      </c>
      <c r="D480" s="216" t="s">
        <v>327</v>
      </c>
      <c r="E480" s="213">
        <v>13722</v>
      </c>
      <c r="F480" s="213">
        <v>15425</v>
      </c>
      <c r="G480" s="213">
        <v>20631</v>
      </c>
      <c r="H480" s="213">
        <v>0</v>
      </c>
      <c r="I480" s="213">
        <v>7842</v>
      </c>
      <c r="J480" s="213">
        <v>0</v>
      </c>
      <c r="K480" s="213" t="s">
        <v>1188</v>
      </c>
    </row>
    <row r="481" spans="3:11" x14ac:dyDescent="0.3">
      <c r="C481" s="581" t="s">
        <v>870</v>
      </c>
      <c r="D481" s="216" t="s">
        <v>327</v>
      </c>
      <c r="E481" s="219">
        <v>0</v>
      </c>
      <c r="F481" s="219">
        <v>0.04</v>
      </c>
      <c r="G481" s="219">
        <v>0.06</v>
      </c>
      <c r="H481" s="219">
        <v>0</v>
      </c>
      <c r="I481" s="219">
        <v>0.19</v>
      </c>
      <c r="J481" s="219">
        <v>7.0000000000000007E-2</v>
      </c>
      <c r="K481" s="219" t="s">
        <v>1202</v>
      </c>
    </row>
    <row r="482" spans="3:11" x14ac:dyDescent="0.3">
      <c r="C482" s="580" t="s">
        <v>871</v>
      </c>
      <c r="D482" s="216" t="s">
        <v>327</v>
      </c>
      <c r="E482" s="213">
        <v>7209</v>
      </c>
      <c r="F482" s="213">
        <v>8679</v>
      </c>
      <c r="G482" s="213">
        <v>10080</v>
      </c>
      <c r="H482" s="213">
        <v>0</v>
      </c>
      <c r="I482" s="213">
        <v>-6.5220000000000002</v>
      </c>
      <c r="J482" s="213">
        <v>-2478</v>
      </c>
      <c r="K482" s="213">
        <v>-670</v>
      </c>
    </row>
    <row r="483" spans="3:11" x14ac:dyDescent="0.3">
      <c r="C483" s="580" t="s">
        <v>872</v>
      </c>
      <c r="D483" s="216" t="s">
        <v>327</v>
      </c>
      <c r="E483" s="219">
        <v>0.53</v>
      </c>
      <c r="F483" s="219">
        <v>0.498</v>
      </c>
      <c r="G483" s="219">
        <v>0.51300000000000001</v>
      </c>
      <c r="H483" s="219">
        <v>0</v>
      </c>
      <c r="I483" s="219">
        <v>-0.47</v>
      </c>
      <c r="J483" s="219">
        <v>-0.26700000000000002</v>
      </c>
      <c r="K483" s="219" t="s">
        <v>1296</v>
      </c>
    </row>
    <row r="484" spans="3:11" x14ac:dyDescent="0.3">
      <c r="C484" s="580" t="s">
        <v>873</v>
      </c>
      <c r="D484" s="216" t="s">
        <v>327</v>
      </c>
      <c r="E484" s="219">
        <v>9.9000000000000005E-2</v>
      </c>
      <c r="F484" s="219">
        <v>6.3E-2</v>
      </c>
      <c r="G484" s="219">
        <v>5.2999999999999999E-2</v>
      </c>
      <c r="H484" s="219">
        <v>0</v>
      </c>
      <c r="I484" s="219">
        <v>-4.4999999999999998E-2</v>
      </c>
      <c r="J484" s="219">
        <v>-2.1999999999999999E-2</v>
      </c>
      <c r="K484" s="219" t="s">
        <v>1297</v>
      </c>
    </row>
    <row r="485" spans="3:11" x14ac:dyDescent="0.3">
      <c r="C485" s="580" t="s">
        <v>874</v>
      </c>
      <c r="D485" s="216" t="s">
        <v>327</v>
      </c>
      <c r="E485" s="219">
        <v>0.28000000000000003</v>
      </c>
      <c r="F485" s="219">
        <v>0.25600000000000001</v>
      </c>
      <c r="G485" s="219">
        <v>0.32600000000000001</v>
      </c>
      <c r="H485" s="219">
        <v>0</v>
      </c>
      <c r="I485" s="219">
        <v>0.153</v>
      </c>
      <c r="J485" s="219">
        <v>0</v>
      </c>
      <c r="K485" s="219" t="s">
        <v>1188</v>
      </c>
    </row>
    <row r="486" spans="3:11" x14ac:dyDescent="0.3">
      <c r="C486" s="581" t="s">
        <v>858</v>
      </c>
      <c r="D486" s="216" t="s">
        <v>430</v>
      </c>
      <c r="E486" s="213">
        <v>22998</v>
      </c>
      <c r="F486" s="213">
        <v>42490</v>
      </c>
      <c r="G486" s="213">
        <v>51653</v>
      </c>
      <c r="H486" s="213">
        <v>68229</v>
      </c>
      <c r="I486" s="213">
        <v>136619</v>
      </c>
      <c r="J486" s="213">
        <v>174923</v>
      </c>
      <c r="K486" s="213">
        <v>195029</v>
      </c>
    </row>
    <row r="487" spans="3:11" x14ac:dyDescent="0.3">
      <c r="C487" s="580" t="s">
        <v>1187</v>
      </c>
      <c r="D487" s="216" t="s">
        <v>430</v>
      </c>
      <c r="E487" s="213">
        <v>10645</v>
      </c>
      <c r="F487" s="213">
        <v>14359</v>
      </c>
      <c r="G487" s="213">
        <v>16658</v>
      </c>
      <c r="H487" s="213">
        <v>23516</v>
      </c>
      <c r="I487" s="213">
        <v>31559</v>
      </c>
      <c r="J487" s="213">
        <v>33324</v>
      </c>
      <c r="K487" s="213">
        <v>42362</v>
      </c>
    </row>
    <row r="488" spans="3:11" x14ac:dyDescent="0.3">
      <c r="C488" s="580" t="s">
        <v>575</v>
      </c>
      <c r="D488" s="216" t="s">
        <v>430</v>
      </c>
      <c r="E488" s="219">
        <v>0.47</v>
      </c>
      <c r="F488" s="219">
        <v>0.43</v>
      </c>
      <c r="G488" s="219">
        <v>0.53</v>
      </c>
      <c r="H488" s="219">
        <v>0.379</v>
      </c>
      <c r="I488" s="219">
        <v>0.41</v>
      </c>
      <c r="J488" s="219">
        <v>0.67</v>
      </c>
      <c r="K488" s="219">
        <v>0.68</v>
      </c>
    </row>
    <row r="489" spans="3:11" x14ac:dyDescent="0.3">
      <c r="C489" s="580" t="s">
        <v>860</v>
      </c>
      <c r="D489" s="216" t="s">
        <v>430</v>
      </c>
      <c r="E489" s="213">
        <v>2198</v>
      </c>
      <c r="F489" s="213">
        <v>1602</v>
      </c>
      <c r="G489" s="213">
        <v>4481</v>
      </c>
      <c r="H489" s="213">
        <v>11054</v>
      </c>
      <c r="I489" s="213">
        <v>18917</v>
      </c>
      <c r="J489" s="213">
        <v>31735</v>
      </c>
      <c r="K489" s="213">
        <v>57971</v>
      </c>
    </row>
    <row r="490" spans="3:11" x14ac:dyDescent="0.3">
      <c r="C490" s="580" t="s">
        <v>859</v>
      </c>
      <c r="D490" s="216" t="s">
        <v>430</v>
      </c>
      <c r="E490" s="219">
        <v>0.94</v>
      </c>
      <c r="F490" s="219">
        <v>0.85</v>
      </c>
      <c r="G490" s="219">
        <v>0.22</v>
      </c>
      <c r="H490" s="219">
        <v>0.32</v>
      </c>
      <c r="I490" s="219">
        <v>1</v>
      </c>
      <c r="J490" s="219">
        <v>0.28000000000000003</v>
      </c>
      <c r="K490" s="219">
        <v>0.11</v>
      </c>
    </row>
    <row r="491" spans="3:11" x14ac:dyDescent="0.3">
      <c r="C491" s="580" t="s">
        <v>861</v>
      </c>
      <c r="D491" s="216" t="s">
        <v>430</v>
      </c>
      <c r="E491" s="219">
        <v>5.37</v>
      </c>
      <c r="F491" s="219">
        <v>-0.27</v>
      </c>
      <c r="G491" s="219">
        <v>1.8</v>
      </c>
      <c r="H491" s="219">
        <v>1.47</v>
      </c>
      <c r="I491" s="219">
        <v>0.71</v>
      </c>
      <c r="J491" s="219">
        <v>0.68</v>
      </c>
      <c r="K491" s="219">
        <v>0.83</v>
      </c>
    </row>
    <row r="492" spans="3:11" x14ac:dyDescent="0.3">
      <c r="C492" s="580" t="s">
        <v>867</v>
      </c>
      <c r="D492" s="216" t="s">
        <v>430</v>
      </c>
      <c r="E492" s="219">
        <v>0.35</v>
      </c>
      <c r="F492" s="219">
        <v>1.08</v>
      </c>
      <c r="G492" s="219">
        <v>0.12</v>
      </c>
      <c r="H492" s="219">
        <v>0.22</v>
      </c>
      <c r="I492" s="219">
        <v>1.36</v>
      </c>
      <c r="J492" s="219">
        <v>0.5</v>
      </c>
      <c r="K492" s="219">
        <v>0.12</v>
      </c>
    </row>
    <row r="493" spans="3:11" x14ac:dyDescent="0.3">
      <c r="C493" s="580" t="s">
        <v>862</v>
      </c>
      <c r="D493" s="216" t="s">
        <v>430</v>
      </c>
      <c r="E493" s="219">
        <v>0.92</v>
      </c>
      <c r="F493" s="219">
        <v>0.24</v>
      </c>
      <c r="G493" s="219">
        <v>0.24</v>
      </c>
      <c r="H493" s="219">
        <v>0.73</v>
      </c>
      <c r="I493" s="219">
        <v>0.12</v>
      </c>
      <c r="J493" s="219">
        <v>0.09</v>
      </c>
      <c r="K493" s="219">
        <v>0.46</v>
      </c>
    </row>
    <row r="494" spans="3:11" x14ac:dyDescent="0.3">
      <c r="C494" s="580" t="s">
        <v>863</v>
      </c>
      <c r="D494" s="216" t="s">
        <v>430</v>
      </c>
      <c r="E494" s="219">
        <v>1.77</v>
      </c>
      <c r="F494" s="219">
        <v>0.93</v>
      </c>
      <c r="G494" s="219">
        <v>0.24</v>
      </c>
      <c r="H494" s="219">
        <v>0.78</v>
      </c>
      <c r="I494" s="219">
        <v>0.65</v>
      </c>
      <c r="J494" s="219">
        <v>-0.26</v>
      </c>
      <c r="K494" s="219">
        <v>-0.03</v>
      </c>
    </row>
    <row r="495" spans="3:11" x14ac:dyDescent="0.3">
      <c r="C495" s="580" t="s">
        <v>864</v>
      </c>
      <c r="D495" s="216" t="s">
        <v>430</v>
      </c>
      <c r="E495" s="219">
        <v>14.82</v>
      </c>
      <c r="F495" s="219">
        <v>0.77</v>
      </c>
      <c r="G495" s="219">
        <v>-0.08</v>
      </c>
      <c r="H495" s="219">
        <v>1.56</v>
      </c>
      <c r="I495" s="219">
        <v>0.37</v>
      </c>
      <c r="J495" s="219">
        <v>-0.47</v>
      </c>
      <c r="K495" s="219">
        <v>-0.25</v>
      </c>
    </row>
    <row r="496" spans="3:11" x14ac:dyDescent="0.3">
      <c r="C496" s="580" t="s">
        <v>865</v>
      </c>
      <c r="D496" s="216" t="s">
        <v>430</v>
      </c>
      <c r="E496" s="219">
        <v>0.13100000000000001</v>
      </c>
      <c r="F496" s="219">
        <v>0.12330000000000001</v>
      </c>
      <c r="G496" s="219">
        <v>0.1305</v>
      </c>
      <c r="H496" s="219">
        <v>0.13159999999999999</v>
      </c>
      <c r="I496" s="219" t="s">
        <v>597</v>
      </c>
      <c r="J496" s="219">
        <v>0.108</v>
      </c>
      <c r="K496" s="219" t="s">
        <v>1298</v>
      </c>
    </row>
    <row r="497" spans="3:11" x14ac:dyDescent="0.3">
      <c r="C497" s="580" t="s">
        <v>866</v>
      </c>
      <c r="D497" s="216" t="s">
        <v>430</v>
      </c>
      <c r="E497" s="213">
        <v>11885</v>
      </c>
      <c r="F497" s="213">
        <v>24774</v>
      </c>
      <c r="G497" s="213">
        <v>27664</v>
      </c>
      <c r="H497" s="213">
        <v>33620</v>
      </c>
      <c r="I497" s="213">
        <v>79381</v>
      </c>
      <c r="J497" s="213">
        <v>119282</v>
      </c>
      <c r="K497" s="213">
        <v>133229</v>
      </c>
    </row>
    <row r="498" spans="3:11" x14ac:dyDescent="0.3">
      <c r="C498" s="580" t="s">
        <v>868</v>
      </c>
      <c r="D498" s="216" t="s">
        <v>430</v>
      </c>
      <c r="E498" s="219">
        <v>9.4E-2</v>
      </c>
      <c r="F498" s="219">
        <v>0.09</v>
      </c>
      <c r="G498" s="219">
        <v>7.8E-2</v>
      </c>
      <c r="H498" s="219">
        <v>0.106</v>
      </c>
      <c r="I498" s="219">
        <v>6.9000000000000006E-2</v>
      </c>
      <c r="J498" s="219">
        <v>4.9000000000000002E-2</v>
      </c>
      <c r="K498" s="219" t="s">
        <v>1299</v>
      </c>
    </row>
    <row r="499" spans="3:11" x14ac:dyDescent="0.3">
      <c r="C499" s="580" t="s">
        <v>869</v>
      </c>
      <c r="D499" s="216" t="s">
        <v>430</v>
      </c>
      <c r="E499" s="213">
        <v>4854</v>
      </c>
      <c r="F499" s="213">
        <v>9357</v>
      </c>
      <c r="G499" s="213">
        <v>11575</v>
      </c>
      <c r="H499" s="213">
        <v>20601</v>
      </c>
      <c r="I499" s="213">
        <v>34028</v>
      </c>
      <c r="J499" s="213">
        <v>25305</v>
      </c>
      <c r="K499" s="213">
        <v>24544</v>
      </c>
    </row>
    <row r="500" spans="3:11" x14ac:dyDescent="0.3">
      <c r="C500" s="581" t="s">
        <v>870</v>
      </c>
      <c r="D500" s="216" t="s">
        <v>430</v>
      </c>
      <c r="E500" s="219">
        <v>0.18</v>
      </c>
      <c r="F500" s="219">
        <v>0.06</v>
      </c>
      <c r="G500" s="219">
        <v>0.16</v>
      </c>
      <c r="H500" s="219">
        <v>0.33</v>
      </c>
      <c r="I500" s="219">
        <v>0.24</v>
      </c>
      <c r="J500" s="219">
        <v>0.27</v>
      </c>
      <c r="K500" s="219" t="s">
        <v>1300</v>
      </c>
    </row>
    <row r="501" spans="3:11" x14ac:dyDescent="0.3">
      <c r="C501" s="580" t="s">
        <v>871</v>
      </c>
      <c r="D501" s="216" t="s">
        <v>430</v>
      </c>
      <c r="E501" s="213">
        <v>2539</v>
      </c>
      <c r="F501" s="213">
        <v>4483</v>
      </c>
      <c r="G501" s="213">
        <v>4140</v>
      </c>
      <c r="H501" s="213">
        <v>10584</v>
      </c>
      <c r="I501" s="213">
        <v>14486</v>
      </c>
      <c r="J501" s="213">
        <v>7741</v>
      </c>
      <c r="K501" s="213">
        <v>5832</v>
      </c>
    </row>
    <row r="502" spans="3:11" x14ac:dyDescent="0.3">
      <c r="C502" s="580" t="s">
        <v>872</v>
      </c>
      <c r="D502" s="216" t="s">
        <v>430</v>
      </c>
      <c r="E502" s="219">
        <v>0.38</v>
      </c>
      <c r="F502" s="219">
        <v>0.35899999999999999</v>
      </c>
      <c r="G502" s="219">
        <v>0.26700000000000002</v>
      </c>
      <c r="H502" s="219">
        <v>0.52700000000000002</v>
      </c>
      <c r="I502" s="219">
        <v>0.53</v>
      </c>
      <c r="J502" s="219">
        <v>0.23899999999999999</v>
      </c>
      <c r="K502" s="219" t="s">
        <v>1301</v>
      </c>
    </row>
    <row r="503" spans="3:11" x14ac:dyDescent="0.3">
      <c r="C503" s="580" t="s">
        <v>873</v>
      </c>
      <c r="D503" s="216" t="s">
        <v>430</v>
      </c>
      <c r="E503" s="219">
        <v>0.14599999999999999</v>
      </c>
      <c r="F503" s="219">
        <v>0.13700000000000001</v>
      </c>
      <c r="G503" s="219">
        <v>8.7999999999999995E-2</v>
      </c>
      <c r="H503" s="219">
        <v>0.17699999999999999</v>
      </c>
      <c r="I503" s="219">
        <v>0.14099999999999999</v>
      </c>
      <c r="J503" s="219">
        <v>0.05</v>
      </c>
      <c r="K503" s="219" t="s">
        <v>1302</v>
      </c>
    </row>
    <row r="504" spans="3:11" x14ac:dyDescent="0.3">
      <c r="C504" s="584" t="s">
        <v>874</v>
      </c>
      <c r="D504" s="218" t="s">
        <v>430</v>
      </c>
      <c r="E504" s="214">
        <v>0.67300000000000004</v>
      </c>
      <c r="F504" s="214">
        <v>1.68</v>
      </c>
      <c r="G504" s="214">
        <v>0.27400000000000002</v>
      </c>
      <c r="H504" s="214">
        <v>0.49</v>
      </c>
      <c r="I504" s="214">
        <v>0.51</v>
      </c>
      <c r="J504" s="214">
        <v>0.373</v>
      </c>
      <c r="K504" s="214" t="s">
        <v>1303</v>
      </c>
    </row>
    <row r="505" spans="3:11" x14ac:dyDescent="0.3">
      <c r="C505" s="215"/>
      <c r="D505" s="215"/>
      <c r="E505" s="215"/>
      <c r="F505" s="215"/>
      <c r="G505" s="215"/>
      <c r="H505" s="215"/>
      <c r="I505" s="215"/>
      <c r="J505" s="215"/>
    </row>
    <row r="506" spans="3:11" x14ac:dyDescent="0.3">
      <c r="C506" s="215"/>
      <c r="D506" s="215"/>
      <c r="E506" s="215"/>
      <c r="F506" s="215"/>
      <c r="G506" s="215"/>
      <c r="H506" s="215"/>
      <c r="I506" s="215"/>
      <c r="J506" s="215"/>
    </row>
    <row r="507" spans="3:11" x14ac:dyDescent="0.3">
      <c r="C507" s="215"/>
      <c r="D507" s="215"/>
      <c r="E507" s="215"/>
      <c r="F507" s="215"/>
      <c r="G507" s="215"/>
      <c r="H507" s="215"/>
      <c r="I507" s="215"/>
      <c r="J507" s="215"/>
    </row>
    <row r="508" spans="3:11" x14ac:dyDescent="0.3">
      <c r="C508" s="215"/>
      <c r="D508" s="215"/>
      <c r="E508" s="215"/>
      <c r="F508" s="215"/>
      <c r="G508" s="215"/>
      <c r="H508" s="215"/>
      <c r="I508" s="215"/>
      <c r="J508" s="215"/>
    </row>
    <row r="509" spans="3:11" x14ac:dyDescent="0.3">
      <c r="C509" s="215"/>
      <c r="D509" s="215"/>
      <c r="E509" s="215"/>
      <c r="F509" s="215"/>
      <c r="G509" s="215"/>
      <c r="H509" s="215"/>
      <c r="I509" s="215"/>
      <c r="J509" s="215"/>
    </row>
    <row r="510" spans="3:11" x14ac:dyDescent="0.3">
      <c r="C510" s="215"/>
      <c r="D510" s="215"/>
      <c r="E510" s="215"/>
      <c r="F510" s="215"/>
      <c r="G510" s="215"/>
      <c r="H510" s="215"/>
      <c r="I510" s="215"/>
      <c r="J510" s="215"/>
    </row>
    <row r="511" spans="3:11" x14ac:dyDescent="0.3">
      <c r="C511" s="215"/>
      <c r="D511" s="215"/>
      <c r="E511" s="215"/>
      <c r="F511" s="215"/>
      <c r="G511" s="215"/>
      <c r="H511" s="215"/>
      <c r="I511" s="215"/>
      <c r="J511" s="215"/>
    </row>
    <row r="512" spans="3:11" x14ac:dyDescent="0.3">
      <c r="C512" s="215"/>
      <c r="D512" s="215"/>
      <c r="E512" s="215"/>
      <c r="F512" s="215"/>
      <c r="G512" s="215"/>
      <c r="H512" s="215"/>
      <c r="I512" s="215"/>
      <c r="J512" s="215"/>
    </row>
    <row r="513" spans="3:10" x14ac:dyDescent="0.3">
      <c r="C513" s="215"/>
      <c r="D513" s="215"/>
      <c r="E513" s="215"/>
      <c r="F513" s="215"/>
      <c r="G513" s="215"/>
      <c r="H513" s="215"/>
      <c r="I513" s="215"/>
      <c r="J513" s="215"/>
    </row>
    <row r="514" spans="3:10" x14ac:dyDescent="0.3">
      <c r="C514" s="215"/>
      <c r="D514" s="215"/>
      <c r="E514" s="215"/>
      <c r="F514" s="215"/>
      <c r="G514" s="215"/>
      <c r="H514" s="215"/>
      <c r="I514" s="215"/>
      <c r="J514" s="215"/>
    </row>
    <row r="515" spans="3:10" x14ac:dyDescent="0.3">
      <c r="C515" s="215"/>
      <c r="D515" s="215"/>
      <c r="E515" s="215"/>
      <c r="F515" s="215"/>
      <c r="G515" s="215"/>
      <c r="H515" s="215"/>
      <c r="I515" s="215"/>
      <c r="J515" s="215"/>
    </row>
    <row r="516" spans="3:10" x14ac:dyDescent="0.3">
      <c r="C516" s="215"/>
      <c r="D516" s="215"/>
      <c r="E516" s="215"/>
      <c r="F516" s="215"/>
      <c r="G516" s="215"/>
      <c r="H516" s="215"/>
      <c r="I516" s="215"/>
      <c r="J516" s="215"/>
    </row>
    <row r="517" spans="3:10" x14ac:dyDescent="0.3">
      <c r="C517" s="215"/>
      <c r="D517" s="215"/>
      <c r="E517" s="215"/>
      <c r="F517" s="215"/>
      <c r="G517" s="215"/>
      <c r="H517" s="215"/>
      <c r="I517" s="215"/>
      <c r="J517" s="215"/>
    </row>
    <row r="518" spans="3:10" x14ac:dyDescent="0.3">
      <c r="C518" s="215"/>
      <c r="D518" s="215"/>
      <c r="E518" s="215"/>
      <c r="F518" s="215"/>
      <c r="G518" s="215"/>
      <c r="H518" s="215"/>
      <c r="I518" s="215"/>
      <c r="J518" s="215"/>
    </row>
    <row r="519" spans="3:10" x14ac:dyDescent="0.3">
      <c r="C519" s="215"/>
      <c r="D519" s="215"/>
      <c r="E519" s="215"/>
      <c r="F519" s="215"/>
      <c r="G519" s="215"/>
      <c r="H519" s="215"/>
      <c r="I519" s="215"/>
      <c r="J519" s="215"/>
    </row>
    <row r="520" spans="3:10" x14ac:dyDescent="0.3">
      <c r="C520" s="215"/>
      <c r="D520" s="215"/>
      <c r="E520" s="215"/>
      <c r="F520" s="215"/>
      <c r="G520" s="215"/>
      <c r="H520" s="215"/>
      <c r="I520" s="215"/>
      <c r="J520" s="215"/>
    </row>
    <row r="521" spans="3:10" x14ac:dyDescent="0.3">
      <c r="C521" s="215"/>
      <c r="D521" s="215"/>
      <c r="E521" s="215"/>
      <c r="F521" s="215"/>
      <c r="G521" s="215"/>
      <c r="H521" s="215"/>
      <c r="I521" s="215"/>
      <c r="J521" s="215"/>
    </row>
    <row r="522" spans="3:10" x14ac:dyDescent="0.3">
      <c r="C522" s="215"/>
      <c r="D522" s="215"/>
      <c r="E522" s="215"/>
      <c r="F522" s="215"/>
      <c r="G522" s="215"/>
      <c r="H522" s="215"/>
      <c r="I522" s="215"/>
      <c r="J522" s="215"/>
    </row>
    <row r="523" spans="3:10" x14ac:dyDescent="0.3">
      <c r="C523" s="215"/>
      <c r="D523" s="215"/>
      <c r="E523" s="215"/>
      <c r="F523" s="215"/>
      <c r="G523" s="215"/>
      <c r="H523" s="215"/>
      <c r="I523" s="215"/>
      <c r="J523" s="215"/>
    </row>
    <row r="524" spans="3:10" x14ac:dyDescent="0.3">
      <c r="C524" s="215"/>
      <c r="D524" s="215"/>
      <c r="E524" s="215"/>
      <c r="F524" s="215"/>
      <c r="G524" s="215"/>
      <c r="H524" s="215"/>
      <c r="I524" s="215"/>
      <c r="J524" s="215"/>
    </row>
    <row r="525" spans="3:10" x14ac:dyDescent="0.3">
      <c r="C525" s="215"/>
      <c r="D525" s="215"/>
      <c r="E525" s="215"/>
      <c r="F525" s="215"/>
      <c r="G525" s="215"/>
      <c r="H525" s="215"/>
      <c r="I525" s="215"/>
      <c r="J525" s="215"/>
    </row>
    <row r="526" spans="3:10" x14ac:dyDescent="0.3">
      <c r="C526" s="215"/>
      <c r="D526" s="215"/>
      <c r="E526" s="215"/>
      <c r="F526" s="215"/>
      <c r="G526" s="215"/>
      <c r="H526" s="215"/>
      <c r="I526" s="215"/>
      <c r="J526" s="215"/>
    </row>
    <row r="527" spans="3:10" x14ac:dyDescent="0.3">
      <c r="C527" s="215"/>
      <c r="D527" s="215"/>
      <c r="E527" s="215"/>
      <c r="F527" s="215"/>
      <c r="G527" s="215"/>
      <c r="H527" s="215"/>
      <c r="I527" s="215"/>
      <c r="J527" s="215"/>
    </row>
    <row r="528" spans="3:10" x14ac:dyDescent="0.3">
      <c r="C528" s="215"/>
      <c r="D528" s="215"/>
      <c r="E528" s="215"/>
      <c r="F528" s="215"/>
      <c r="G528" s="215"/>
      <c r="H528" s="215"/>
      <c r="I528" s="215"/>
      <c r="J528" s="215"/>
    </row>
    <row r="529" spans="3:10" x14ac:dyDescent="0.3">
      <c r="C529" s="215"/>
      <c r="D529" s="215"/>
      <c r="E529" s="215"/>
      <c r="F529" s="215"/>
      <c r="G529" s="215"/>
      <c r="H529" s="215"/>
      <c r="I529" s="215"/>
      <c r="J529" s="215"/>
    </row>
    <row r="530" spans="3:10" x14ac:dyDescent="0.3">
      <c r="C530" s="215"/>
      <c r="D530" s="215"/>
      <c r="E530" s="215"/>
      <c r="F530" s="215"/>
      <c r="G530" s="215"/>
      <c r="H530" s="215"/>
      <c r="I530" s="215"/>
      <c r="J530" s="215"/>
    </row>
    <row r="531" spans="3:10" x14ac:dyDescent="0.3">
      <c r="C531" s="215"/>
      <c r="D531" s="215"/>
      <c r="E531" s="215"/>
      <c r="F531" s="215"/>
      <c r="G531" s="215"/>
      <c r="H531" s="215"/>
      <c r="I531" s="215"/>
      <c r="J531" s="215"/>
    </row>
    <row r="532" spans="3:10" x14ac:dyDescent="0.3">
      <c r="C532" s="215"/>
      <c r="D532" s="215"/>
      <c r="E532" s="215"/>
      <c r="F532" s="215"/>
      <c r="G532" s="215"/>
      <c r="H532" s="215"/>
      <c r="I532" s="215"/>
      <c r="J532" s="215"/>
    </row>
    <row r="533" spans="3:10" x14ac:dyDescent="0.3">
      <c r="C533" s="215"/>
      <c r="D533" s="215"/>
      <c r="E533" s="215"/>
      <c r="F533" s="215"/>
      <c r="G533" s="215"/>
      <c r="H533" s="215"/>
      <c r="I533" s="215"/>
      <c r="J533" s="215"/>
    </row>
    <row r="534" spans="3:10" x14ac:dyDescent="0.3">
      <c r="C534" s="215"/>
      <c r="D534" s="215"/>
      <c r="E534" s="215"/>
      <c r="F534" s="215"/>
      <c r="G534" s="215"/>
      <c r="H534" s="215"/>
      <c r="I534" s="215"/>
      <c r="J534" s="215"/>
    </row>
    <row r="535" spans="3:10" x14ac:dyDescent="0.3">
      <c r="C535" s="215"/>
      <c r="D535" s="215"/>
      <c r="E535" s="215"/>
      <c r="F535" s="215"/>
      <c r="G535" s="215"/>
      <c r="H535" s="215"/>
      <c r="I535" s="215"/>
      <c r="J535" s="215"/>
    </row>
    <row r="536" spans="3:10" x14ac:dyDescent="0.3">
      <c r="C536" s="215"/>
      <c r="D536" s="215"/>
      <c r="E536" s="215"/>
      <c r="F536" s="215"/>
      <c r="G536" s="215"/>
      <c r="H536" s="215"/>
      <c r="I536" s="215"/>
      <c r="J536" s="215"/>
    </row>
    <row r="537" spans="3:10" x14ac:dyDescent="0.3">
      <c r="C537" s="215"/>
      <c r="D537" s="215"/>
      <c r="E537" s="215"/>
      <c r="F537" s="215"/>
      <c r="G537" s="215"/>
      <c r="H537" s="215"/>
      <c r="I537" s="215"/>
      <c r="J537" s="215"/>
    </row>
    <row r="538" spans="3:10" x14ac:dyDescent="0.3">
      <c r="C538" s="215"/>
      <c r="D538" s="215"/>
      <c r="E538" s="215"/>
      <c r="F538" s="215"/>
      <c r="G538" s="215"/>
      <c r="H538" s="215"/>
      <c r="I538" s="215"/>
      <c r="J538" s="215"/>
    </row>
    <row r="539" spans="3:10" x14ac:dyDescent="0.3">
      <c r="C539" s="215"/>
      <c r="D539" s="215"/>
      <c r="E539" s="215"/>
      <c r="F539" s="215"/>
      <c r="G539" s="215"/>
      <c r="H539" s="215"/>
      <c r="I539" s="215"/>
      <c r="J539" s="215"/>
    </row>
    <row r="540" spans="3:10" x14ac:dyDescent="0.3">
      <c r="C540" s="215"/>
      <c r="D540" s="215"/>
      <c r="E540" s="215"/>
      <c r="F540" s="215"/>
      <c r="G540" s="215"/>
      <c r="H540" s="215"/>
      <c r="I540" s="215"/>
      <c r="J540" s="215"/>
    </row>
    <row r="541" spans="3:10" x14ac:dyDescent="0.3">
      <c r="C541" s="215"/>
      <c r="D541" s="215"/>
      <c r="E541" s="215"/>
      <c r="F541" s="215"/>
      <c r="G541" s="215"/>
      <c r="H541" s="215"/>
      <c r="I541" s="215"/>
      <c r="J541" s="215"/>
    </row>
    <row r="542" spans="3:10" x14ac:dyDescent="0.3">
      <c r="C542" s="215"/>
      <c r="D542" s="215"/>
      <c r="E542" s="215"/>
      <c r="F542" s="215"/>
      <c r="G542" s="215"/>
      <c r="H542" s="215"/>
      <c r="I542" s="215"/>
      <c r="J542" s="215"/>
    </row>
    <row r="543" spans="3:10" x14ac:dyDescent="0.3">
      <c r="C543" s="215"/>
      <c r="D543" s="215"/>
      <c r="E543" s="215"/>
      <c r="F543" s="215"/>
      <c r="G543" s="215"/>
      <c r="H543" s="215"/>
      <c r="I543" s="215"/>
      <c r="J543" s="215"/>
    </row>
    <row r="544" spans="3:10" x14ac:dyDescent="0.3">
      <c r="C544" s="215"/>
      <c r="D544" s="215"/>
      <c r="E544" s="215"/>
      <c r="F544" s="215"/>
      <c r="G544" s="215"/>
      <c r="H544" s="215"/>
      <c r="I544" s="215"/>
      <c r="J544" s="215"/>
    </row>
    <row r="545" spans="3:10" x14ac:dyDescent="0.3">
      <c r="C545" s="215"/>
      <c r="D545" s="215"/>
      <c r="E545" s="215"/>
      <c r="F545" s="215"/>
      <c r="G545" s="215"/>
      <c r="H545" s="215"/>
      <c r="I545" s="215"/>
      <c r="J545" s="215"/>
    </row>
    <row r="546" spans="3:10" x14ac:dyDescent="0.3">
      <c r="C546" s="215"/>
      <c r="D546" s="215"/>
      <c r="E546" s="215"/>
      <c r="F546" s="215"/>
      <c r="G546" s="215"/>
      <c r="H546" s="215"/>
      <c r="I546" s="215"/>
      <c r="J546" s="215"/>
    </row>
    <row r="547" spans="3:10" x14ac:dyDescent="0.3">
      <c r="C547" s="215"/>
      <c r="D547" s="215"/>
      <c r="E547" s="215"/>
      <c r="F547" s="215"/>
      <c r="G547" s="215"/>
      <c r="H547" s="215"/>
      <c r="I547" s="215"/>
      <c r="J547" s="215"/>
    </row>
    <row r="548" spans="3:10" x14ac:dyDescent="0.3">
      <c r="C548" s="215"/>
      <c r="D548" s="215"/>
      <c r="E548" s="215"/>
      <c r="F548" s="215"/>
      <c r="G548" s="215"/>
      <c r="H548" s="215"/>
      <c r="I548" s="215"/>
      <c r="J548" s="215"/>
    </row>
    <row r="549" spans="3:10" x14ac:dyDescent="0.3">
      <c r="C549" s="215"/>
      <c r="D549" s="215"/>
      <c r="E549" s="215"/>
      <c r="F549" s="215"/>
      <c r="G549" s="215"/>
      <c r="H549" s="215"/>
      <c r="I549" s="215"/>
      <c r="J549" s="215"/>
    </row>
  </sheetData>
  <pageMargins left="0.7" right="0.7" top="0.75" bottom="0.75" header="0.3" footer="0.3"/>
  <pageSetup paperSize="9" orientation="portrait" horizontalDpi="300" verticalDpi="300" r:id="rId1"/>
  <ignoredErrors>
    <ignoredError sqref="I21 J477:J504 K477:K504 K25:K476 I477:I504 I40:I476" numberStoredAsText="1"/>
  </ignoredErrors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7:M1148"/>
  <sheetViews>
    <sheetView showGridLines="0" zoomScale="71" zoomScaleNormal="71" workbookViewId="0">
      <pane ySplit="10" topLeftCell="A340" activePane="bottomLeft" state="frozen"/>
      <selection pane="bottomLeft" activeCell="C10" sqref="C10"/>
    </sheetView>
  </sheetViews>
  <sheetFormatPr defaultColWidth="8.7109375" defaultRowHeight="13.5" x14ac:dyDescent="0.25"/>
  <cols>
    <col min="1" max="1" width="8.7109375" style="1"/>
    <col min="2" max="2" width="7.28515625" style="1" customWidth="1"/>
    <col min="3" max="3" width="71.5703125" style="1" customWidth="1"/>
    <col min="4" max="4" width="51.140625" style="1" customWidth="1"/>
    <col min="5" max="5" width="20" style="1" customWidth="1"/>
    <col min="6" max="6" width="20.7109375" style="1" customWidth="1"/>
    <col min="7" max="7" width="27.140625" style="1" customWidth="1"/>
    <col min="8" max="8" width="19.140625" style="1" bestFit="1" customWidth="1"/>
    <col min="9" max="9" width="22.28515625" style="1" customWidth="1"/>
    <col min="10" max="11" width="8.7109375" style="1"/>
    <col min="12" max="12" width="7.7109375" style="1" customWidth="1"/>
    <col min="13" max="13" width="8.7109375" style="1" hidden="1" customWidth="1"/>
    <col min="14" max="16384" width="8.7109375" style="125"/>
  </cols>
  <sheetData>
    <row r="7" spans="1:13" ht="25.9" customHeight="1" x14ac:dyDescent="0.25">
      <c r="E7" s="3"/>
    </row>
    <row r="8" spans="1:13" ht="20.65" customHeight="1" x14ac:dyDescent="0.25">
      <c r="C8" s="187" t="s">
        <v>1088</v>
      </c>
    </row>
    <row r="10" spans="1:13" ht="35.450000000000003" customHeight="1" x14ac:dyDescent="0.25">
      <c r="C10" s="226" t="s">
        <v>875</v>
      </c>
      <c r="D10" s="133" t="s">
        <v>876</v>
      </c>
      <c r="E10" s="133" t="s">
        <v>877</v>
      </c>
      <c r="F10" s="133" t="s">
        <v>878</v>
      </c>
      <c r="G10" s="133" t="s">
        <v>1108</v>
      </c>
      <c r="H10" s="133" t="s">
        <v>879</v>
      </c>
      <c r="I10" s="226" t="s">
        <v>880</v>
      </c>
    </row>
    <row r="11" spans="1:13" hidden="1" x14ac:dyDescent="0.25">
      <c r="C11" s="248" t="s">
        <v>60</v>
      </c>
      <c r="D11" s="244" t="s">
        <v>61</v>
      </c>
      <c r="E11" s="367" t="s">
        <v>1076</v>
      </c>
      <c r="F11" s="251">
        <v>39519</v>
      </c>
      <c r="G11" s="585" t="s">
        <v>1113</v>
      </c>
      <c r="H11" s="250">
        <v>14786704520</v>
      </c>
      <c r="I11" s="252">
        <v>45572</v>
      </c>
      <c r="J11" s="5"/>
      <c r="K11" s="5"/>
      <c r="L11" s="5"/>
    </row>
    <row r="12" spans="1:13" x14ac:dyDescent="0.25">
      <c r="C12" s="248" t="s">
        <v>79</v>
      </c>
      <c r="D12" s="244" t="s">
        <v>80</v>
      </c>
      <c r="E12" s="250" t="s">
        <v>1076</v>
      </c>
      <c r="F12" s="252">
        <v>42255</v>
      </c>
      <c r="G12" s="585" t="s">
        <v>1112</v>
      </c>
      <c r="H12" s="250">
        <v>135000000</v>
      </c>
      <c r="I12" s="252"/>
      <c r="J12" s="5"/>
      <c r="K12" s="5"/>
      <c r="L12" s="5"/>
    </row>
    <row r="13" spans="1:13" hidden="1" x14ac:dyDescent="0.25">
      <c r="C13" s="249" t="s">
        <v>349</v>
      </c>
      <c r="D13" s="244" t="s">
        <v>92</v>
      </c>
      <c r="E13" s="250" t="s">
        <v>1076</v>
      </c>
      <c r="F13" s="252">
        <v>39731</v>
      </c>
      <c r="G13" s="585" t="s">
        <v>1114</v>
      </c>
      <c r="H13" s="250">
        <v>7500000000</v>
      </c>
      <c r="I13" s="252">
        <v>43340</v>
      </c>
      <c r="J13" s="5"/>
      <c r="K13" s="5"/>
      <c r="L13" s="5"/>
    </row>
    <row r="14" spans="1:13" s="137" customFormat="1" hidden="1" x14ac:dyDescent="0.25">
      <c r="A14" s="136"/>
      <c r="B14" s="136"/>
      <c r="C14" s="249" t="s">
        <v>345</v>
      </c>
      <c r="D14" s="244" t="s">
        <v>46</v>
      </c>
      <c r="E14" s="250" t="s">
        <v>1076</v>
      </c>
      <c r="F14" s="252">
        <v>39855</v>
      </c>
      <c r="G14" s="245" t="s">
        <v>1113</v>
      </c>
      <c r="H14" s="250">
        <v>20000000</v>
      </c>
      <c r="I14" s="252">
        <v>44179</v>
      </c>
      <c r="J14" s="243"/>
      <c r="K14" s="243"/>
      <c r="L14" s="243"/>
      <c r="M14" s="136"/>
    </row>
    <row r="15" spans="1:13" hidden="1" x14ac:dyDescent="0.25">
      <c r="C15" s="248" t="s">
        <v>62</v>
      </c>
      <c r="D15" s="244" t="s">
        <v>61</v>
      </c>
      <c r="E15" s="250" t="s">
        <v>1076</v>
      </c>
      <c r="F15" s="252">
        <v>41050</v>
      </c>
      <c r="G15" s="585" t="s">
        <v>1113</v>
      </c>
      <c r="H15" s="250">
        <v>4000000000</v>
      </c>
      <c r="I15" s="252">
        <v>45344</v>
      </c>
      <c r="J15" s="5"/>
      <c r="K15" s="5"/>
      <c r="L15" s="5"/>
    </row>
    <row r="16" spans="1:13" hidden="1" x14ac:dyDescent="0.25">
      <c r="C16" s="249" t="s">
        <v>348</v>
      </c>
      <c r="D16" s="244" t="s">
        <v>92</v>
      </c>
      <c r="E16" s="250" t="s">
        <v>1076</v>
      </c>
      <c r="F16" s="252">
        <v>41092</v>
      </c>
      <c r="G16" s="585" t="s">
        <v>1114</v>
      </c>
      <c r="H16" s="250">
        <v>98000000</v>
      </c>
      <c r="I16" s="252">
        <v>43464</v>
      </c>
      <c r="J16" s="5"/>
      <c r="K16" s="5"/>
      <c r="L16" s="5"/>
    </row>
    <row r="17" spans="1:13" x14ac:dyDescent="0.25">
      <c r="C17" s="248" t="s">
        <v>81</v>
      </c>
      <c r="D17" s="244" t="s">
        <v>80</v>
      </c>
      <c r="E17" s="250" t="s">
        <v>1076</v>
      </c>
      <c r="F17" s="252">
        <v>42384</v>
      </c>
      <c r="G17" s="585" t="s">
        <v>1112</v>
      </c>
      <c r="H17" s="250">
        <v>4000000</v>
      </c>
      <c r="I17" s="252"/>
      <c r="J17" s="5"/>
      <c r="K17" s="5"/>
      <c r="L17" s="5"/>
    </row>
    <row r="18" spans="1:13" x14ac:dyDescent="0.25">
      <c r="C18" s="248" t="s">
        <v>82</v>
      </c>
      <c r="D18" s="244" t="s">
        <v>80</v>
      </c>
      <c r="E18" s="250" t="s">
        <v>1076</v>
      </c>
      <c r="F18" s="252">
        <v>42474</v>
      </c>
      <c r="G18" s="585" t="s">
        <v>1112</v>
      </c>
      <c r="H18" s="250">
        <v>1620000</v>
      </c>
      <c r="I18" s="252"/>
      <c r="J18" s="5"/>
      <c r="K18" s="5"/>
      <c r="L18" s="5"/>
    </row>
    <row r="19" spans="1:13" s="137" customFormat="1" hidden="1" x14ac:dyDescent="0.25">
      <c r="A19" s="136"/>
      <c r="B19" s="136"/>
      <c r="C19" s="248" t="s">
        <v>33</v>
      </c>
      <c r="D19" s="244" t="s">
        <v>32</v>
      </c>
      <c r="E19" s="250" t="s">
        <v>1076</v>
      </c>
      <c r="F19" s="252">
        <v>41288</v>
      </c>
      <c r="G19" s="585" t="s">
        <v>1114</v>
      </c>
      <c r="H19" s="250">
        <v>100000000</v>
      </c>
      <c r="I19" s="252">
        <v>45593</v>
      </c>
      <c r="J19" s="243"/>
      <c r="K19" s="243"/>
      <c r="L19" s="243"/>
      <c r="M19" s="136"/>
    </row>
    <row r="20" spans="1:13" x14ac:dyDescent="0.25">
      <c r="C20" s="248" t="s">
        <v>83</v>
      </c>
      <c r="D20" s="244" t="s">
        <v>80</v>
      </c>
      <c r="E20" s="250" t="s">
        <v>1076</v>
      </c>
      <c r="F20" s="252">
        <v>42655</v>
      </c>
      <c r="G20" s="585" t="s">
        <v>1112</v>
      </c>
      <c r="H20" s="250">
        <v>405000</v>
      </c>
      <c r="I20" s="252"/>
      <c r="J20" s="5"/>
      <c r="K20" s="5"/>
      <c r="L20" s="5"/>
    </row>
    <row r="21" spans="1:13" hidden="1" x14ac:dyDescent="0.25">
      <c r="C21" s="248" t="s">
        <v>408</v>
      </c>
      <c r="D21" s="244" t="s">
        <v>119</v>
      </c>
      <c r="E21" s="250" t="s">
        <v>1076</v>
      </c>
      <c r="F21" s="252">
        <v>41778</v>
      </c>
      <c r="G21" s="585" t="s">
        <v>1113</v>
      </c>
      <c r="H21" s="250" t="s">
        <v>0</v>
      </c>
      <c r="I21" s="252">
        <v>44781</v>
      </c>
      <c r="J21" s="5"/>
      <c r="K21" s="5"/>
      <c r="L21" s="5"/>
    </row>
    <row r="22" spans="1:13" x14ac:dyDescent="0.25">
      <c r="C22" s="248" t="s">
        <v>84</v>
      </c>
      <c r="D22" s="244" t="s">
        <v>80</v>
      </c>
      <c r="E22" s="250" t="s">
        <v>1076</v>
      </c>
      <c r="F22" s="252">
        <v>43060</v>
      </c>
      <c r="G22" s="585" t="s">
        <v>1112</v>
      </c>
      <c r="H22" s="250">
        <v>4320000</v>
      </c>
      <c r="I22" s="252"/>
      <c r="J22" s="5"/>
      <c r="K22" s="5"/>
      <c r="L22" s="5"/>
    </row>
    <row r="23" spans="1:13" x14ac:dyDescent="0.25">
      <c r="C23" s="248" t="s">
        <v>86</v>
      </c>
      <c r="D23" s="244" t="s">
        <v>80</v>
      </c>
      <c r="E23" s="250" t="s">
        <v>1076</v>
      </c>
      <c r="F23" s="252">
        <v>43320</v>
      </c>
      <c r="G23" s="585" t="s">
        <v>1112</v>
      </c>
      <c r="H23" s="250">
        <v>5000000</v>
      </c>
      <c r="I23" s="252"/>
      <c r="J23" s="5"/>
      <c r="K23" s="5"/>
      <c r="L23" s="5"/>
    </row>
    <row r="24" spans="1:13" s="135" customFormat="1" ht="13.15" customHeight="1" x14ac:dyDescent="0.2">
      <c r="A24" s="134"/>
      <c r="B24" s="134"/>
      <c r="C24" s="248" t="s">
        <v>85</v>
      </c>
      <c r="D24" s="244" t="s">
        <v>80</v>
      </c>
      <c r="E24" s="250" t="s">
        <v>1076</v>
      </c>
      <c r="F24" s="252">
        <v>43378</v>
      </c>
      <c r="G24" s="585" t="s">
        <v>1112</v>
      </c>
      <c r="H24" s="250">
        <v>8520000</v>
      </c>
      <c r="I24" s="252"/>
      <c r="J24" s="246"/>
      <c r="K24" s="246"/>
      <c r="L24" s="246"/>
      <c r="M24" s="134"/>
    </row>
    <row r="25" spans="1:13" s="139" customFormat="1" ht="12" x14ac:dyDescent="0.2">
      <c r="A25" s="138"/>
      <c r="B25" s="138"/>
      <c r="C25" s="248" t="s">
        <v>87</v>
      </c>
      <c r="D25" s="244" t="s">
        <v>80</v>
      </c>
      <c r="E25" s="250" t="s">
        <v>1076</v>
      </c>
      <c r="F25" s="252">
        <v>43517</v>
      </c>
      <c r="G25" s="585" t="s">
        <v>1112</v>
      </c>
      <c r="H25" s="250">
        <v>5000000</v>
      </c>
      <c r="I25" s="252"/>
      <c r="J25" s="247"/>
      <c r="K25" s="247"/>
      <c r="L25" s="247"/>
      <c r="M25" s="138"/>
    </row>
    <row r="26" spans="1:13" x14ac:dyDescent="0.25">
      <c r="C26" s="248" t="s">
        <v>88</v>
      </c>
      <c r="D26" s="244" t="s">
        <v>80</v>
      </c>
      <c r="E26" s="250" t="s">
        <v>1076</v>
      </c>
      <c r="F26" s="252">
        <v>43830</v>
      </c>
      <c r="G26" s="585" t="s">
        <v>1112</v>
      </c>
      <c r="H26" s="250" t="s">
        <v>0</v>
      </c>
      <c r="I26" s="252"/>
      <c r="J26" s="5"/>
      <c r="K26" s="5"/>
      <c r="L26" s="5"/>
    </row>
    <row r="27" spans="1:13" hidden="1" x14ac:dyDescent="0.25">
      <c r="C27" s="248" t="s">
        <v>343</v>
      </c>
      <c r="D27" s="244" t="s">
        <v>32</v>
      </c>
      <c r="E27" s="250" t="s">
        <v>1076</v>
      </c>
      <c r="F27" s="252">
        <v>42087</v>
      </c>
      <c r="G27" s="585" t="s">
        <v>1114</v>
      </c>
      <c r="H27" s="250">
        <v>471000</v>
      </c>
      <c r="I27" s="252">
        <v>43440</v>
      </c>
      <c r="J27" s="5"/>
      <c r="K27" s="5"/>
      <c r="L27" s="5"/>
    </row>
    <row r="28" spans="1:13" x14ac:dyDescent="0.25">
      <c r="C28" s="248" t="s">
        <v>89</v>
      </c>
      <c r="D28" s="244" t="s">
        <v>80</v>
      </c>
      <c r="E28" s="250" t="s">
        <v>1040</v>
      </c>
      <c r="F28" s="252">
        <v>45006</v>
      </c>
      <c r="G28" s="585" t="s">
        <v>1112</v>
      </c>
      <c r="H28" s="250">
        <v>100000</v>
      </c>
      <c r="I28" s="252"/>
      <c r="J28" s="5"/>
      <c r="K28" s="5"/>
      <c r="L28" s="5"/>
    </row>
    <row r="29" spans="1:13" x14ac:dyDescent="0.25">
      <c r="C29" s="248" t="s">
        <v>90</v>
      </c>
      <c r="D29" s="244" t="s">
        <v>80</v>
      </c>
      <c r="E29" s="250" t="s">
        <v>1076</v>
      </c>
      <c r="F29" s="252">
        <v>45264</v>
      </c>
      <c r="G29" s="585" t="s">
        <v>1112</v>
      </c>
      <c r="H29" s="250" t="s">
        <v>0</v>
      </c>
      <c r="I29" s="252"/>
      <c r="J29" s="5"/>
      <c r="K29" s="5"/>
      <c r="L29" s="5"/>
    </row>
    <row r="30" spans="1:13" hidden="1" x14ac:dyDescent="0.25">
      <c r="C30" s="248" t="s">
        <v>346</v>
      </c>
      <c r="D30" s="244" t="s">
        <v>61</v>
      </c>
      <c r="E30" s="250" t="s">
        <v>1076</v>
      </c>
      <c r="F30" s="252">
        <v>42123</v>
      </c>
      <c r="G30" s="585" t="s">
        <v>1113</v>
      </c>
      <c r="H30" s="250">
        <v>8742053000</v>
      </c>
      <c r="I30" s="252">
        <v>44089</v>
      </c>
      <c r="J30" s="5"/>
      <c r="K30" s="5"/>
      <c r="L30" s="5"/>
    </row>
    <row r="31" spans="1:13" x14ac:dyDescent="0.25">
      <c r="C31" s="248" t="s">
        <v>1323</v>
      </c>
      <c r="D31" s="244" t="s">
        <v>80</v>
      </c>
      <c r="E31" s="250" t="s">
        <v>1076</v>
      </c>
      <c r="F31" s="252">
        <v>45853</v>
      </c>
      <c r="G31" s="245" t="s">
        <v>1112</v>
      </c>
      <c r="H31" s="250" t="s">
        <v>0</v>
      </c>
      <c r="I31" s="252"/>
      <c r="J31" s="5"/>
      <c r="K31" s="5"/>
      <c r="L31" s="5"/>
    </row>
    <row r="32" spans="1:13" x14ac:dyDescent="0.25">
      <c r="C32" s="248" t="s">
        <v>1330</v>
      </c>
      <c r="D32" s="244" t="s">
        <v>80</v>
      </c>
      <c r="E32" s="250" t="s">
        <v>1040</v>
      </c>
      <c r="F32" s="252">
        <v>45870</v>
      </c>
      <c r="G32" s="585" t="s">
        <v>1112</v>
      </c>
      <c r="H32" s="250" t="s">
        <v>0</v>
      </c>
      <c r="I32" s="252"/>
      <c r="J32" s="5"/>
      <c r="K32" s="5"/>
      <c r="L32" s="5"/>
    </row>
    <row r="33" spans="3:12" x14ac:dyDescent="0.25">
      <c r="C33" s="248" t="s">
        <v>1344</v>
      </c>
      <c r="D33" s="305" t="s">
        <v>80</v>
      </c>
      <c r="E33" s="250" t="s">
        <v>1076</v>
      </c>
      <c r="F33" s="252">
        <v>45929</v>
      </c>
      <c r="G33" s="585" t="s">
        <v>1112</v>
      </c>
      <c r="H33" s="250" t="s">
        <v>0</v>
      </c>
      <c r="I33" s="252"/>
      <c r="J33" s="5"/>
      <c r="K33" s="5"/>
      <c r="L33" s="5"/>
    </row>
    <row r="34" spans="3:12" x14ac:dyDescent="0.25">
      <c r="C34" s="248" t="s">
        <v>194</v>
      </c>
      <c r="D34" s="244" t="s">
        <v>195</v>
      </c>
      <c r="E34" s="250" t="s">
        <v>1040</v>
      </c>
      <c r="F34" s="252">
        <v>44999</v>
      </c>
      <c r="G34" s="585" t="s">
        <v>1112</v>
      </c>
      <c r="H34" s="250" t="s">
        <v>0</v>
      </c>
      <c r="I34" s="252"/>
      <c r="J34" s="5"/>
      <c r="K34" s="5"/>
      <c r="L34" s="5"/>
    </row>
    <row r="35" spans="3:12" hidden="1" x14ac:dyDescent="0.25">
      <c r="C35" s="248" t="s">
        <v>67</v>
      </c>
      <c r="D35" s="244" t="s">
        <v>61</v>
      </c>
      <c r="E35" s="250" t="s">
        <v>1076</v>
      </c>
      <c r="F35" s="252">
        <v>42311</v>
      </c>
      <c r="G35" s="585" t="s">
        <v>1113</v>
      </c>
      <c r="H35" s="250">
        <v>7069661000</v>
      </c>
      <c r="I35" s="252">
        <v>45344</v>
      </c>
      <c r="J35" s="5"/>
      <c r="K35" s="5"/>
      <c r="L35" s="5"/>
    </row>
    <row r="36" spans="3:12" hidden="1" x14ac:dyDescent="0.25">
      <c r="C36" s="248" t="s">
        <v>68</v>
      </c>
      <c r="D36" s="244" t="s">
        <v>61</v>
      </c>
      <c r="E36" s="250" t="s">
        <v>1076</v>
      </c>
      <c r="F36" s="252">
        <v>42324</v>
      </c>
      <c r="G36" s="585" t="s">
        <v>1113</v>
      </c>
      <c r="H36" s="250">
        <v>10000066000</v>
      </c>
      <c r="I36" s="252">
        <v>45344</v>
      </c>
      <c r="J36" s="5"/>
      <c r="K36" s="5"/>
      <c r="L36" s="5"/>
    </row>
    <row r="37" spans="3:12" x14ac:dyDescent="0.25">
      <c r="C37" s="248" t="s">
        <v>196</v>
      </c>
      <c r="D37" s="244" t="s">
        <v>195</v>
      </c>
      <c r="E37" s="250" t="s">
        <v>1040</v>
      </c>
      <c r="F37" s="252">
        <v>45153</v>
      </c>
      <c r="G37" s="585" t="s">
        <v>1112</v>
      </c>
      <c r="H37" s="250" t="s">
        <v>0</v>
      </c>
      <c r="I37" s="252"/>
      <c r="J37" s="5"/>
      <c r="K37" s="5"/>
      <c r="L37" s="5"/>
    </row>
    <row r="38" spans="3:12" x14ac:dyDescent="0.25">
      <c r="C38" s="248" t="s">
        <v>197</v>
      </c>
      <c r="D38" s="244" t="s">
        <v>195</v>
      </c>
      <c r="E38" s="250" t="s">
        <v>1076</v>
      </c>
      <c r="F38" s="252">
        <v>45209</v>
      </c>
      <c r="G38" s="585" t="s">
        <v>1112</v>
      </c>
      <c r="H38" s="250" t="s">
        <v>0</v>
      </c>
      <c r="I38" s="252"/>
      <c r="J38" s="5"/>
      <c r="K38" s="5"/>
      <c r="L38" s="5"/>
    </row>
    <row r="39" spans="3:12" hidden="1" x14ac:dyDescent="0.25">
      <c r="C39" s="248" t="s">
        <v>347</v>
      </c>
      <c r="D39" s="244" t="s">
        <v>61</v>
      </c>
      <c r="E39" s="250" t="s">
        <v>1076</v>
      </c>
      <c r="F39" s="252">
        <v>42359</v>
      </c>
      <c r="G39" s="585" t="s">
        <v>1113</v>
      </c>
      <c r="H39" s="250">
        <v>7832000000</v>
      </c>
      <c r="I39" s="252">
        <v>44845</v>
      </c>
      <c r="J39" s="5"/>
      <c r="K39" s="5"/>
      <c r="L39" s="5"/>
    </row>
    <row r="40" spans="3:12" hidden="1" x14ac:dyDescent="0.25">
      <c r="C40" s="248" t="s">
        <v>344</v>
      </c>
      <c r="D40" s="244" t="s">
        <v>119</v>
      </c>
      <c r="E40" s="250" t="s">
        <v>1076</v>
      </c>
      <c r="F40" s="252">
        <v>42359</v>
      </c>
      <c r="G40" s="585" t="s">
        <v>1113</v>
      </c>
      <c r="H40" s="250" t="s">
        <v>0</v>
      </c>
      <c r="I40" s="252">
        <v>43735</v>
      </c>
      <c r="J40" s="5"/>
      <c r="K40" s="5"/>
      <c r="L40" s="5"/>
    </row>
    <row r="41" spans="3:12" x14ac:dyDescent="0.25">
      <c r="C41" s="248" t="s">
        <v>198</v>
      </c>
      <c r="D41" s="244" t="s">
        <v>195</v>
      </c>
      <c r="E41" s="250" t="s">
        <v>1040</v>
      </c>
      <c r="F41" s="252">
        <v>45322</v>
      </c>
      <c r="G41" s="585" t="s">
        <v>1112</v>
      </c>
      <c r="H41" s="250" t="s">
        <v>0</v>
      </c>
      <c r="I41" s="252"/>
      <c r="J41" s="5"/>
      <c r="K41" s="5"/>
      <c r="L41" s="5"/>
    </row>
    <row r="42" spans="3:12" x14ac:dyDescent="0.25">
      <c r="C42" s="248" t="s">
        <v>199</v>
      </c>
      <c r="D42" s="244" t="s">
        <v>195</v>
      </c>
      <c r="E42" s="250" t="s">
        <v>1040</v>
      </c>
      <c r="F42" s="252">
        <v>45322</v>
      </c>
      <c r="G42" s="585" t="s">
        <v>1112</v>
      </c>
      <c r="H42" s="250" t="s">
        <v>0</v>
      </c>
      <c r="I42" s="252"/>
      <c r="J42" s="5"/>
      <c r="K42" s="5"/>
      <c r="L42" s="5"/>
    </row>
    <row r="43" spans="3:12" x14ac:dyDescent="0.25">
      <c r="C43" s="248" t="s">
        <v>200</v>
      </c>
      <c r="D43" s="244" t="s">
        <v>195</v>
      </c>
      <c r="E43" s="250" t="s">
        <v>1040</v>
      </c>
      <c r="F43" s="252">
        <v>45324</v>
      </c>
      <c r="G43" s="585" t="s">
        <v>1112</v>
      </c>
      <c r="H43" s="250" t="s">
        <v>0</v>
      </c>
      <c r="I43" s="252"/>
      <c r="J43" s="5"/>
      <c r="K43" s="5"/>
      <c r="L43" s="5"/>
    </row>
    <row r="44" spans="3:12" x14ac:dyDescent="0.25">
      <c r="C44" s="249" t="s">
        <v>415</v>
      </c>
      <c r="D44" s="244" t="s">
        <v>195</v>
      </c>
      <c r="E44" s="250" t="s">
        <v>1076</v>
      </c>
      <c r="F44" s="252">
        <v>45352</v>
      </c>
      <c r="G44" s="585" t="s">
        <v>1112</v>
      </c>
      <c r="H44" s="250" t="s">
        <v>0</v>
      </c>
      <c r="I44" s="252"/>
      <c r="J44" s="5"/>
      <c r="K44" s="5"/>
      <c r="L44" s="5"/>
    </row>
    <row r="45" spans="3:12" x14ac:dyDescent="0.25">
      <c r="C45" s="249" t="s">
        <v>416</v>
      </c>
      <c r="D45" s="244" t="s">
        <v>195</v>
      </c>
      <c r="E45" s="250" t="s">
        <v>1040</v>
      </c>
      <c r="F45" s="252">
        <v>45352</v>
      </c>
      <c r="G45" s="585" t="s">
        <v>1112</v>
      </c>
      <c r="H45" s="250" t="s">
        <v>0</v>
      </c>
      <c r="I45" s="252"/>
      <c r="J45" s="5"/>
      <c r="K45" s="5"/>
      <c r="L45" s="5"/>
    </row>
    <row r="46" spans="3:12" x14ac:dyDescent="0.25">
      <c r="C46" s="249" t="s">
        <v>1041</v>
      </c>
      <c r="D46" s="244" t="s">
        <v>195</v>
      </c>
      <c r="E46" s="250" t="s">
        <v>1040</v>
      </c>
      <c r="F46" s="252">
        <v>45407</v>
      </c>
      <c r="G46" s="585" t="s">
        <v>1112</v>
      </c>
      <c r="H46" s="250" t="s">
        <v>0</v>
      </c>
      <c r="I46" s="253"/>
      <c r="J46" s="5"/>
      <c r="K46" s="5"/>
      <c r="L46" s="5"/>
    </row>
    <row r="47" spans="3:12" x14ac:dyDescent="0.25">
      <c r="C47" s="248" t="s">
        <v>1304</v>
      </c>
      <c r="D47" s="244" t="s">
        <v>195</v>
      </c>
      <c r="E47" s="250" t="s">
        <v>1040</v>
      </c>
      <c r="F47" s="252">
        <v>45838</v>
      </c>
      <c r="G47" s="585" t="s">
        <v>1112</v>
      </c>
      <c r="H47" s="250" t="s">
        <v>0</v>
      </c>
      <c r="I47" s="252"/>
      <c r="J47" s="5"/>
      <c r="K47" s="5"/>
      <c r="L47" s="5"/>
    </row>
    <row r="48" spans="3:12" x14ac:dyDescent="0.25">
      <c r="C48" s="248" t="s">
        <v>1305</v>
      </c>
      <c r="D48" s="244" t="s">
        <v>195</v>
      </c>
      <c r="E48" s="250" t="s">
        <v>1040</v>
      </c>
      <c r="F48" s="252">
        <v>45838</v>
      </c>
      <c r="G48" s="585" t="s">
        <v>1112</v>
      </c>
      <c r="H48" s="250" t="s">
        <v>0</v>
      </c>
      <c r="I48" s="252"/>
      <c r="J48" s="5"/>
      <c r="K48" s="5"/>
      <c r="L48" s="5"/>
    </row>
    <row r="49" spans="1:13" hidden="1" x14ac:dyDescent="0.25">
      <c r="C49" s="249" t="s">
        <v>350</v>
      </c>
      <c r="D49" s="244" t="s">
        <v>92</v>
      </c>
      <c r="E49" s="250" t="s">
        <v>1076</v>
      </c>
      <c r="F49" s="252">
        <v>42731</v>
      </c>
      <c r="G49" s="585" t="s">
        <v>1114</v>
      </c>
      <c r="H49" s="250">
        <v>100000000</v>
      </c>
      <c r="I49" s="252">
        <v>43378</v>
      </c>
      <c r="J49" s="5"/>
      <c r="K49" s="5"/>
      <c r="L49" s="5"/>
    </row>
    <row r="50" spans="1:13" hidden="1" x14ac:dyDescent="0.25">
      <c r="C50" s="249" t="s">
        <v>351</v>
      </c>
      <c r="D50" s="244" t="s">
        <v>92</v>
      </c>
      <c r="E50" s="250" t="s">
        <v>1076</v>
      </c>
      <c r="F50" s="252">
        <v>42731</v>
      </c>
      <c r="G50" s="585" t="s">
        <v>1114</v>
      </c>
      <c r="H50" s="250">
        <v>40000000000</v>
      </c>
      <c r="I50" s="252">
        <v>45260</v>
      </c>
      <c r="J50" s="5"/>
      <c r="K50" s="5"/>
      <c r="L50" s="5"/>
    </row>
    <row r="51" spans="1:13" x14ac:dyDescent="0.25">
      <c r="C51" s="248" t="s">
        <v>1331</v>
      </c>
      <c r="D51" s="244" t="s">
        <v>195</v>
      </c>
      <c r="E51" s="250" t="s">
        <v>1040</v>
      </c>
      <c r="F51" s="252">
        <v>45896</v>
      </c>
      <c r="G51" s="585" t="s">
        <v>1112</v>
      </c>
      <c r="H51" s="250" t="s">
        <v>0</v>
      </c>
      <c r="I51" s="252"/>
      <c r="J51" s="5"/>
      <c r="K51" s="5"/>
      <c r="L51" s="5"/>
    </row>
    <row r="52" spans="1:13" x14ac:dyDescent="0.25">
      <c r="C52" s="248" t="s">
        <v>1345</v>
      </c>
      <c r="D52" s="244" t="s">
        <v>195</v>
      </c>
      <c r="E52" s="250" t="s">
        <v>1040</v>
      </c>
      <c r="F52" s="252">
        <v>45901</v>
      </c>
      <c r="G52" s="585" t="s">
        <v>1112</v>
      </c>
      <c r="H52" s="250" t="s">
        <v>0</v>
      </c>
      <c r="I52" s="252"/>
      <c r="J52" s="5"/>
      <c r="K52" s="5"/>
      <c r="L52" s="5"/>
    </row>
    <row r="53" spans="1:13" s="137" customFormat="1" hidden="1" x14ac:dyDescent="0.25">
      <c r="A53" s="136"/>
      <c r="B53" s="136"/>
      <c r="C53" s="248" t="s">
        <v>352</v>
      </c>
      <c r="D53" s="244" t="s">
        <v>119</v>
      </c>
      <c r="E53" s="250" t="s">
        <v>1076</v>
      </c>
      <c r="F53" s="252">
        <v>42809</v>
      </c>
      <c r="G53" s="585" t="s">
        <v>1113</v>
      </c>
      <c r="H53" s="250" t="s">
        <v>0</v>
      </c>
      <c r="I53" s="252">
        <v>43516</v>
      </c>
      <c r="J53" s="243"/>
      <c r="K53" s="243"/>
      <c r="L53" s="243"/>
      <c r="M53" s="136"/>
    </row>
    <row r="54" spans="1:13" hidden="1" x14ac:dyDescent="0.25">
      <c r="C54" s="248" t="s">
        <v>353</v>
      </c>
      <c r="D54" s="244" t="s">
        <v>92</v>
      </c>
      <c r="E54" s="250" t="s">
        <v>1076</v>
      </c>
      <c r="F54" s="252">
        <v>42843</v>
      </c>
      <c r="G54" s="585" t="s">
        <v>1114</v>
      </c>
      <c r="H54" s="250">
        <v>4412000</v>
      </c>
      <c r="I54" s="252">
        <v>43557</v>
      </c>
      <c r="J54" s="5"/>
      <c r="K54" s="5"/>
      <c r="L54" s="5"/>
    </row>
    <row r="55" spans="1:13" s="137" customFormat="1" x14ac:dyDescent="0.25">
      <c r="A55" s="136"/>
      <c r="B55" s="136"/>
      <c r="C55" s="248" t="s">
        <v>1408</v>
      </c>
      <c r="D55" s="244" t="s">
        <v>195</v>
      </c>
      <c r="E55" s="250" t="s">
        <v>1076</v>
      </c>
      <c r="F55" s="252">
        <v>45978</v>
      </c>
      <c r="G55" s="585" t="s">
        <v>1112</v>
      </c>
      <c r="H55" s="250" t="s">
        <v>0</v>
      </c>
      <c r="I55" s="252"/>
      <c r="J55" s="243"/>
      <c r="K55" s="243"/>
      <c r="L55" s="243"/>
      <c r="M55" s="136"/>
    </row>
    <row r="56" spans="1:13" s="137" customFormat="1" x14ac:dyDescent="0.25">
      <c r="A56" s="136"/>
      <c r="B56" s="136"/>
      <c r="C56" s="248" t="s">
        <v>1430</v>
      </c>
      <c r="D56" s="244" t="s">
        <v>195</v>
      </c>
      <c r="E56" s="719" t="s">
        <v>1040</v>
      </c>
      <c r="F56" s="252">
        <v>45992</v>
      </c>
      <c r="G56" s="585" t="s">
        <v>1112</v>
      </c>
      <c r="H56" s="250" t="s">
        <v>0</v>
      </c>
      <c r="I56" s="252"/>
      <c r="J56" s="243"/>
      <c r="K56" s="243"/>
      <c r="L56" s="243"/>
      <c r="M56" s="136"/>
    </row>
    <row r="57" spans="1:13" hidden="1" x14ac:dyDescent="0.25">
      <c r="C57" s="248" t="s">
        <v>354</v>
      </c>
      <c r="D57" s="244" t="s">
        <v>92</v>
      </c>
      <c r="E57" s="250" t="s">
        <v>1076</v>
      </c>
      <c r="F57" s="252">
        <v>42893</v>
      </c>
      <c r="G57" s="585" t="s">
        <v>1114</v>
      </c>
      <c r="H57" s="250">
        <v>16674200</v>
      </c>
      <c r="I57" s="252">
        <v>43378</v>
      </c>
      <c r="J57" s="5"/>
      <c r="K57" s="5"/>
      <c r="L57" s="5"/>
    </row>
    <row r="58" spans="1:13" s="137" customFormat="1" hidden="1" x14ac:dyDescent="0.25">
      <c r="A58" s="136"/>
      <c r="B58" s="136"/>
      <c r="C58" s="248" t="s">
        <v>355</v>
      </c>
      <c r="D58" s="244" t="s">
        <v>92</v>
      </c>
      <c r="E58" s="250" t="s">
        <v>1076</v>
      </c>
      <c r="F58" s="252">
        <v>42920</v>
      </c>
      <c r="G58" s="585" t="s">
        <v>1114</v>
      </c>
      <c r="H58" s="250">
        <v>10000000</v>
      </c>
      <c r="I58" s="252">
        <v>43493</v>
      </c>
      <c r="J58" s="243"/>
      <c r="K58" s="243"/>
      <c r="L58" s="243"/>
      <c r="M58" s="136"/>
    </row>
    <row r="59" spans="1:13" x14ac:dyDescent="0.25">
      <c r="C59" s="717" t="s">
        <v>1431</v>
      </c>
      <c r="D59" s="726" t="s">
        <v>195</v>
      </c>
      <c r="E59" s="719" t="s">
        <v>1040</v>
      </c>
      <c r="F59" s="720">
        <v>46022</v>
      </c>
      <c r="G59" s="585" t="s">
        <v>1112</v>
      </c>
      <c r="H59" s="719" t="s">
        <v>0</v>
      </c>
      <c r="I59" s="720"/>
      <c r="J59" s="5"/>
      <c r="K59" s="5"/>
      <c r="L59" s="5"/>
    </row>
    <row r="60" spans="1:13" hidden="1" x14ac:dyDescent="0.25">
      <c r="C60" s="248" t="s">
        <v>363</v>
      </c>
      <c r="D60" s="244" t="s">
        <v>61</v>
      </c>
      <c r="E60" s="250" t="s">
        <v>1076</v>
      </c>
      <c r="F60" s="252">
        <v>42937</v>
      </c>
      <c r="G60" s="585" t="s">
        <v>1113</v>
      </c>
      <c r="H60" s="250">
        <v>4345752000</v>
      </c>
      <c r="I60" s="252">
        <v>43656</v>
      </c>
      <c r="J60" s="5"/>
      <c r="K60" s="5"/>
      <c r="L60" s="5"/>
    </row>
    <row r="61" spans="1:13" x14ac:dyDescent="0.25">
      <c r="C61" s="249" t="s">
        <v>43</v>
      </c>
      <c r="D61" s="244" t="s">
        <v>44</v>
      </c>
      <c r="E61" s="250" t="s">
        <v>1076</v>
      </c>
      <c r="F61" s="252">
        <v>42065</v>
      </c>
      <c r="G61" s="585" t="s">
        <v>1112</v>
      </c>
      <c r="H61" s="250">
        <v>2000000</v>
      </c>
      <c r="I61" s="252"/>
      <c r="J61" s="5"/>
      <c r="K61" s="5"/>
      <c r="L61" s="5"/>
    </row>
    <row r="62" spans="1:13" x14ac:dyDescent="0.25">
      <c r="C62" s="249" t="s">
        <v>1306</v>
      </c>
      <c r="D62" s="244" t="s">
        <v>44</v>
      </c>
      <c r="E62" s="250" t="s">
        <v>1076</v>
      </c>
      <c r="F62" s="252">
        <v>45810</v>
      </c>
      <c r="G62" s="585" t="s">
        <v>1112</v>
      </c>
      <c r="H62" s="250" t="s">
        <v>0</v>
      </c>
      <c r="I62" s="682"/>
      <c r="J62" s="5"/>
      <c r="K62" s="5"/>
      <c r="L62" s="5"/>
    </row>
    <row r="63" spans="1:13" s="137" customFormat="1" hidden="1" x14ac:dyDescent="0.25">
      <c r="A63" s="136"/>
      <c r="B63" s="136"/>
      <c r="C63" s="248" t="s">
        <v>356</v>
      </c>
      <c r="D63" s="244" t="s">
        <v>92</v>
      </c>
      <c r="E63" s="250" t="s">
        <v>1076</v>
      </c>
      <c r="F63" s="252">
        <v>43023</v>
      </c>
      <c r="G63" s="585" t="s">
        <v>1114</v>
      </c>
      <c r="H63" s="250">
        <v>8000000</v>
      </c>
      <c r="I63" s="252">
        <v>43579</v>
      </c>
      <c r="J63" s="243"/>
      <c r="K63" s="243"/>
      <c r="L63" s="243"/>
      <c r="M63" s="136"/>
    </row>
    <row r="64" spans="1:13" hidden="1" x14ac:dyDescent="0.25">
      <c r="C64" s="248" t="s">
        <v>357</v>
      </c>
      <c r="D64" s="244" t="s">
        <v>92</v>
      </c>
      <c r="E64" s="250" t="s">
        <v>1076</v>
      </c>
      <c r="F64" s="252">
        <v>43054</v>
      </c>
      <c r="G64" s="585" t="s">
        <v>1114</v>
      </c>
      <c r="H64" s="250">
        <v>6500000000</v>
      </c>
      <c r="I64" s="252">
        <v>43942</v>
      </c>
      <c r="J64" s="5"/>
      <c r="K64" s="5"/>
      <c r="L64" s="5"/>
    </row>
    <row r="65" spans="1:13" s="137" customFormat="1" x14ac:dyDescent="0.25">
      <c r="A65" s="136"/>
      <c r="B65" s="136"/>
      <c r="C65" s="249" t="s">
        <v>1409</v>
      </c>
      <c r="D65" s="244" t="s">
        <v>44</v>
      </c>
      <c r="E65" s="250" t="s">
        <v>1076</v>
      </c>
      <c r="F65" s="252">
        <v>45961</v>
      </c>
      <c r="G65" s="585" t="s">
        <v>1112</v>
      </c>
      <c r="H65" s="250" t="s">
        <v>0</v>
      </c>
      <c r="I65" s="254"/>
      <c r="J65" s="243"/>
      <c r="K65" s="243"/>
      <c r="L65" s="243"/>
      <c r="M65" s="136"/>
    </row>
    <row r="66" spans="1:13" s="137" customFormat="1" hidden="1" x14ac:dyDescent="0.25">
      <c r="A66" s="136"/>
      <c r="B66" s="136"/>
      <c r="C66" s="248" t="s">
        <v>358</v>
      </c>
      <c r="D66" s="244" t="s">
        <v>61</v>
      </c>
      <c r="E66" s="250" t="s">
        <v>1076</v>
      </c>
      <c r="F66" s="252">
        <v>43172</v>
      </c>
      <c r="G66" s="585" t="s">
        <v>1113</v>
      </c>
      <c r="H66" s="250">
        <v>9960000000</v>
      </c>
      <c r="I66" s="252">
        <v>44539</v>
      </c>
      <c r="J66" s="243"/>
      <c r="K66" s="243"/>
      <c r="L66" s="243"/>
      <c r="M66" s="136"/>
    </row>
    <row r="67" spans="1:13" s="137" customFormat="1" x14ac:dyDescent="0.25">
      <c r="A67" s="136"/>
      <c r="B67" s="136"/>
      <c r="C67" s="248" t="s">
        <v>63</v>
      </c>
      <c r="D67" s="244" t="s">
        <v>61</v>
      </c>
      <c r="E67" s="250" t="s">
        <v>1076</v>
      </c>
      <c r="F67" s="252">
        <v>41989</v>
      </c>
      <c r="G67" s="585" t="s">
        <v>1112</v>
      </c>
      <c r="H67" s="250">
        <v>15450717336.860001</v>
      </c>
      <c r="I67" s="252"/>
      <c r="J67" s="243"/>
      <c r="K67" s="243"/>
      <c r="L67" s="243"/>
      <c r="M67" s="136"/>
    </row>
    <row r="68" spans="1:13" hidden="1" x14ac:dyDescent="0.25">
      <c r="C68" s="248" t="s">
        <v>75</v>
      </c>
      <c r="D68" s="244" t="s">
        <v>61</v>
      </c>
      <c r="E68" s="250" t="s">
        <v>1076</v>
      </c>
      <c r="F68" s="252">
        <v>43202</v>
      </c>
      <c r="G68" s="585" t="s">
        <v>1113</v>
      </c>
      <c r="H68" s="250">
        <v>7500000000</v>
      </c>
      <c r="I68" s="252">
        <v>45344</v>
      </c>
      <c r="J68" s="5"/>
      <c r="K68" s="5"/>
      <c r="L68" s="5"/>
    </row>
    <row r="69" spans="1:13" x14ac:dyDescent="0.25">
      <c r="C69" s="248" t="s">
        <v>64</v>
      </c>
      <c r="D69" s="244" t="s">
        <v>61</v>
      </c>
      <c r="E69" s="250" t="s">
        <v>1076</v>
      </c>
      <c r="F69" s="252">
        <v>42101</v>
      </c>
      <c r="G69" s="585" t="s">
        <v>1112</v>
      </c>
      <c r="H69" s="250">
        <v>14642775000</v>
      </c>
      <c r="I69" s="252"/>
      <c r="J69" s="5"/>
      <c r="K69" s="5"/>
      <c r="L69" s="5"/>
    </row>
    <row r="70" spans="1:13" s="137" customFormat="1" x14ac:dyDescent="0.25">
      <c r="A70" s="136"/>
      <c r="B70" s="136"/>
      <c r="C70" s="248" t="s">
        <v>65</v>
      </c>
      <c r="D70" s="244" t="s">
        <v>61</v>
      </c>
      <c r="E70" s="250" t="s">
        <v>1076</v>
      </c>
      <c r="F70" s="252">
        <v>42101</v>
      </c>
      <c r="G70" s="585" t="s">
        <v>1112</v>
      </c>
      <c r="H70" s="250">
        <v>9530006500</v>
      </c>
      <c r="I70" s="252"/>
      <c r="J70" s="243"/>
      <c r="K70" s="243"/>
      <c r="L70" s="243"/>
      <c r="M70" s="136"/>
    </row>
    <row r="71" spans="1:13" s="137" customFormat="1" hidden="1" x14ac:dyDescent="0.25">
      <c r="A71" s="136"/>
      <c r="B71" s="136"/>
      <c r="C71" s="248" t="s">
        <v>364</v>
      </c>
      <c r="D71" s="244" t="s">
        <v>92</v>
      </c>
      <c r="E71" s="250" t="s">
        <v>1076</v>
      </c>
      <c r="F71" s="252">
        <v>43301</v>
      </c>
      <c r="G71" s="585" t="s">
        <v>1114</v>
      </c>
      <c r="H71" s="250">
        <v>18000000000</v>
      </c>
      <c r="I71" s="252">
        <v>43983</v>
      </c>
      <c r="J71" s="243"/>
      <c r="K71" s="243"/>
      <c r="L71" s="243"/>
      <c r="M71" s="136"/>
    </row>
    <row r="72" spans="1:13" hidden="1" x14ac:dyDescent="0.25">
      <c r="C72" s="248" t="s">
        <v>379</v>
      </c>
      <c r="D72" s="244" t="s">
        <v>119</v>
      </c>
      <c r="E72" s="250" t="s">
        <v>1040</v>
      </c>
      <c r="F72" s="252">
        <v>43304</v>
      </c>
      <c r="G72" s="585" t="s">
        <v>1113</v>
      </c>
      <c r="H72" s="250" t="s">
        <v>0</v>
      </c>
      <c r="I72" s="252">
        <v>44095</v>
      </c>
      <c r="J72" s="5"/>
      <c r="K72" s="5"/>
      <c r="L72" s="5"/>
    </row>
    <row r="73" spans="1:13" s="137" customFormat="1" hidden="1" x14ac:dyDescent="0.25">
      <c r="A73" s="136"/>
      <c r="B73" s="136"/>
      <c r="C73" s="248" t="s">
        <v>359</v>
      </c>
      <c r="D73" s="244" t="s">
        <v>61</v>
      </c>
      <c r="E73" s="250" t="s">
        <v>1076</v>
      </c>
      <c r="F73" s="252">
        <v>43311</v>
      </c>
      <c r="G73" s="585" t="s">
        <v>1113</v>
      </c>
      <c r="H73" s="250">
        <v>7675230000</v>
      </c>
      <c r="I73" s="252">
        <v>44539</v>
      </c>
      <c r="J73" s="243"/>
      <c r="K73" s="243"/>
      <c r="L73" s="243"/>
      <c r="M73" s="136"/>
    </row>
    <row r="74" spans="1:13" x14ac:dyDescent="0.25">
      <c r="C74" s="248" t="s">
        <v>66</v>
      </c>
      <c r="D74" s="244" t="s">
        <v>61</v>
      </c>
      <c r="E74" s="250" t="s">
        <v>1076</v>
      </c>
      <c r="F74" s="252">
        <v>42165</v>
      </c>
      <c r="G74" s="585" t="s">
        <v>1112</v>
      </c>
      <c r="H74" s="250">
        <v>31671689999.900002</v>
      </c>
      <c r="I74" s="252"/>
      <c r="J74" s="5"/>
      <c r="K74" s="5"/>
      <c r="L74" s="5"/>
    </row>
    <row r="75" spans="1:13" hidden="1" x14ac:dyDescent="0.25">
      <c r="C75" s="248" t="s">
        <v>365</v>
      </c>
      <c r="D75" s="244" t="s">
        <v>92</v>
      </c>
      <c r="E75" s="250" t="s">
        <v>1076</v>
      </c>
      <c r="F75" s="252">
        <v>43336</v>
      </c>
      <c r="G75" s="585" t="s">
        <v>1114</v>
      </c>
      <c r="H75" s="250">
        <v>10000000000</v>
      </c>
      <c r="I75" s="252">
        <v>44462</v>
      </c>
      <c r="J75" s="5"/>
      <c r="K75" s="5"/>
      <c r="L75" s="5"/>
    </row>
    <row r="76" spans="1:13" x14ac:dyDescent="0.25">
      <c r="C76" s="248" t="s">
        <v>69</v>
      </c>
      <c r="D76" s="244" t="s">
        <v>61</v>
      </c>
      <c r="E76" s="250" t="s">
        <v>1076</v>
      </c>
      <c r="F76" s="252">
        <v>42359</v>
      </c>
      <c r="G76" s="585" t="s">
        <v>1112</v>
      </c>
      <c r="H76" s="250">
        <v>20000000000</v>
      </c>
      <c r="I76" s="252"/>
      <c r="J76" s="5"/>
      <c r="K76" s="5"/>
      <c r="L76" s="5"/>
    </row>
    <row r="77" spans="1:13" x14ac:dyDescent="0.25">
      <c r="C77" s="248" t="s">
        <v>70</v>
      </c>
      <c r="D77" s="244" t="s">
        <v>61</v>
      </c>
      <c r="E77" s="250" t="s">
        <v>1076</v>
      </c>
      <c r="F77" s="252">
        <v>42438</v>
      </c>
      <c r="G77" s="585" t="s">
        <v>1112</v>
      </c>
      <c r="H77" s="250">
        <v>72000000000</v>
      </c>
      <c r="I77" s="252"/>
      <c r="J77" s="5"/>
      <c r="K77" s="5"/>
      <c r="L77" s="5"/>
    </row>
    <row r="78" spans="1:13" x14ac:dyDescent="0.25">
      <c r="C78" s="248" t="s">
        <v>71</v>
      </c>
      <c r="D78" s="244" t="s">
        <v>61</v>
      </c>
      <c r="E78" s="250" t="s">
        <v>1076</v>
      </c>
      <c r="F78" s="252">
        <v>42748</v>
      </c>
      <c r="G78" s="585" t="s">
        <v>1112</v>
      </c>
      <c r="H78" s="250">
        <v>53821603000</v>
      </c>
      <c r="I78" s="252"/>
      <c r="J78" s="5"/>
      <c r="K78" s="5"/>
      <c r="L78" s="5"/>
    </row>
    <row r="79" spans="1:13" x14ac:dyDescent="0.25">
      <c r="C79" s="248" t="s">
        <v>72</v>
      </c>
      <c r="D79" s="244" t="s">
        <v>61</v>
      </c>
      <c r="E79" s="250" t="s">
        <v>1076</v>
      </c>
      <c r="F79" s="252">
        <v>42797</v>
      </c>
      <c r="G79" s="585" t="s">
        <v>1112</v>
      </c>
      <c r="H79" s="250">
        <v>8575000000</v>
      </c>
      <c r="I79" s="252"/>
      <c r="J79" s="5"/>
      <c r="K79" s="5"/>
      <c r="L79" s="5"/>
    </row>
    <row r="80" spans="1:13" x14ac:dyDescent="0.25">
      <c r="C80" s="248" t="s">
        <v>73</v>
      </c>
      <c r="D80" s="244" t="s">
        <v>61</v>
      </c>
      <c r="E80" s="250" t="s">
        <v>1076</v>
      </c>
      <c r="F80" s="252">
        <v>42864</v>
      </c>
      <c r="G80" s="585" t="s">
        <v>1112</v>
      </c>
      <c r="H80" s="250">
        <v>10000000000</v>
      </c>
      <c r="I80" s="252"/>
      <c r="J80" s="5"/>
      <c r="K80" s="5"/>
      <c r="L80" s="5"/>
    </row>
    <row r="81" spans="1:13" x14ac:dyDescent="0.25">
      <c r="C81" s="248" t="s">
        <v>74</v>
      </c>
      <c r="D81" s="244" t="s">
        <v>61</v>
      </c>
      <c r="E81" s="250" t="s">
        <v>1076</v>
      </c>
      <c r="F81" s="252">
        <v>42937</v>
      </c>
      <c r="G81" s="585" t="s">
        <v>1112</v>
      </c>
      <c r="H81" s="250">
        <v>9000000000</v>
      </c>
      <c r="I81" s="252"/>
      <c r="J81" s="5"/>
      <c r="K81" s="5"/>
      <c r="L81" s="5"/>
    </row>
    <row r="82" spans="1:13" hidden="1" x14ac:dyDescent="0.25">
      <c r="C82" s="248" t="s">
        <v>366</v>
      </c>
      <c r="D82" s="244" t="s">
        <v>92</v>
      </c>
      <c r="E82" s="250" t="s">
        <v>1076</v>
      </c>
      <c r="F82" s="252">
        <v>43454</v>
      </c>
      <c r="G82" s="585" t="s">
        <v>1114</v>
      </c>
      <c r="H82" s="250">
        <v>6000000000</v>
      </c>
      <c r="I82" s="252">
        <v>43879</v>
      </c>
      <c r="J82" s="5"/>
      <c r="K82" s="5"/>
      <c r="L82" s="5"/>
    </row>
    <row r="83" spans="1:13" x14ac:dyDescent="0.25">
      <c r="C83" s="248" t="s">
        <v>76</v>
      </c>
      <c r="D83" s="244" t="s">
        <v>61</v>
      </c>
      <c r="E83" s="250" t="s">
        <v>1076</v>
      </c>
      <c r="F83" s="252">
        <v>43399</v>
      </c>
      <c r="G83" s="585" t="s">
        <v>1112</v>
      </c>
      <c r="H83" s="250">
        <v>7500000000</v>
      </c>
      <c r="I83" s="252"/>
      <c r="J83" s="5"/>
      <c r="K83" s="5"/>
      <c r="L83" s="5"/>
    </row>
    <row r="84" spans="1:13" hidden="1" x14ac:dyDescent="0.25">
      <c r="C84" s="248" t="s">
        <v>367</v>
      </c>
      <c r="D84" s="244" t="s">
        <v>92</v>
      </c>
      <c r="E84" s="250" t="s">
        <v>1076</v>
      </c>
      <c r="F84" s="252">
        <v>43474</v>
      </c>
      <c r="G84" s="585" t="s">
        <v>1114</v>
      </c>
      <c r="H84" s="250">
        <v>15000000000</v>
      </c>
      <c r="I84" s="252">
        <v>44551</v>
      </c>
      <c r="J84" s="5"/>
      <c r="K84" s="5"/>
      <c r="L84" s="5"/>
    </row>
    <row r="85" spans="1:13" s="139" customFormat="1" ht="12" hidden="1" x14ac:dyDescent="0.2">
      <c r="A85" s="138"/>
      <c r="B85" s="138"/>
      <c r="C85" s="248" t="s">
        <v>132</v>
      </c>
      <c r="D85" s="244" t="s">
        <v>119</v>
      </c>
      <c r="E85" s="250" t="s">
        <v>1040</v>
      </c>
      <c r="F85" s="252">
        <v>43483</v>
      </c>
      <c r="G85" s="585" t="s">
        <v>1113</v>
      </c>
      <c r="H85" s="250" t="s">
        <v>0</v>
      </c>
      <c r="I85" s="252">
        <v>45565</v>
      </c>
      <c r="J85" s="247"/>
      <c r="K85" s="247"/>
      <c r="L85" s="247"/>
      <c r="M85" s="138"/>
    </row>
    <row r="86" spans="1:13" s="139" customFormat="1" ht="12" hidden="1" x14ac:dyDescent="0.2">
      <c r="A86" s="138"/>
      <c r="B86" s="138"/>
      <c r="C86" s="248" t="s">
        <v>369</v>
      </c>
      <c r="D86" s="244" t="s">
        <v>92</v>
      </c>
      <c r="E86" s="250" t="s">
        <v>1076</v>
      </c>
      <c r="F86" s="252">
        <v>43487</v>
      </c>
      <c r="G86" s="585" t="s">
        <v>1114</v>
      </c>
      <c r="H86" s="250">
        <v>10000000000</v>
      </c>
      <c r="I86" s="252">
        <v>43978</v>
      </c>
      <c r="J86" s="247"/>
      <c r="K86" s="247"/>
      <c r="L86" s="247"/>
      <c r="M86" s="138"/>
    </row>
    <row r="87" spans="1:13" x14ac:dyDescent="0.25">
      <c r="C87" s="248" t="s">
        <v>77</v>
      </c>
      <c r="D87" s="244" t="s">
        <v>61</v>
      </c>
      <c r="E87" s="250" t="s">
        <v>1076</v>
      </c>
      <c r="F87" s="252">
        <v>43503</v>
      </c>
      <c r="G87" s="585" t="s">
        <v>1112</v>
      </c>
      <c r="H87" s="250">
        <v>10000000000</v>
      </c>
      <c r="I87" s="252"/>
      <c r="J87" s="5"/>
      <c r="K87" s="5"/>
      <c r="L87" s="5"/>
    </row>
    <row r="88" spans="1:13" hidden="1" x14ac:dyDescent="0.25">
      <c r="C88" s="248" t="s">
        <v>368</v>
      </c>
      <c r="D88" s="244" t="s">
        <v>92</v>
      </c>
      <c r="E88" s="250" t="s">
        <v>1076</v>
      </c>
      <c r="F88" s="252">
        <v>43503</v>
      </c>
      <c r="G88" s="585" t="s">
        <v>1114</v>
      </c>
      <c r="H88" s="250">
        <v>40000000</v>
      </c>
      <c r="I88" s="252">
        <v>44858</v>
      </c>
      <c r="J88" s="5"/>
      <c r="K88" s="5"/>
      <c r="L88" s="5"/>
    </row>
    <row r="89" spans="1:13" x14ac:dyDescent="0.25">
      <c r="C89" s="248" t="s">
        <v>639</v>
      </c>
      <c r="D89" s="244" t="s">
        <v>61</v>
      </c>
      <c r="E89" s="250" t="s">
        <v>1076</v>
      </c>
      <c r="F89" s="252">
        <v>43878</v>
      </c>
      <c r="G89" s="585" t="s">
        <v>1112</v>
      </c>
      <c r="H89" s="250">
        <v>7516296830</v>
      </c>
      <c r="I89" s="252"/>
      <c r="J89" s="5"/>
      <c r="K89" s="5"/>
      <c r="L89" s="5"/>
    </row>
    <row r="90" spans="1:13" s="139" customFormat="1" ht="12" hidden="1" x14ac:dyDescent="0.2">
      <c r="A90" s="138"/>
      <c r="B90" s="138"/>
      <c r="C90" s="248" t="s">
        <v>361</v>
      </c>
      <c r="D90" s="244" t="s">
        <v>61</v>
      </c>
      <c r="E90" s="250" t="s">
        <v>1076</v>
      </c>
      <c r="F90" s="252">
        <v>43537</v>
      </c>
      <c r="G90" s="585" t="s">
        <v>1113</v>
      </c>
      <c r="H90" s="250">
        <v>150000000000</v>
      </c>
      <c r="I90" s="252">
        <v>44539</v>
      </c>
      <c r="J90" s="247"/>
      <c r="K90" s="247"/>
      <c r="L90" s="247"/>
      <c r="M90" s="138"/>
    </row>
    <row r="91" spans="1:13" s="139" customFormat="1" ht="12" hidden="1" x14ac:dyDescent="0.2">
      <c r="A91" s="138"/>
      <c r="B91" s="138"/>
      <c r="C91" s="248" t="s">
        <v>360</v>
      </c>
      <c r="D91" s="244" t="s">
        <v>119</v>
      </c>
      <c r="E91" s="250" t="s">
        <v>1076</v>
      </c>
      <c r="F91" s="252">
        <v>43545</v>
      </c>
      <c r="G91" s="585" t="s">
        <v>1113</v>
      </c>
      <c r="H91" s="250" t="s">
        <v>0</v>
      </c>
      <c r="I91" s="252">
        <v>44247</v>
      </c>
      <c r="J91" s="247"/>
      <c r="K91" s="247"/>
      <c r="L91" s="247"/>
      <c r="M91" s="138"/>
    </row>
    <row r="92" spans="1:13" s="137" customFormat="1" x14ac:dyDescent="0.25">
      <c r="A92" s="136"/>
      <c r="B92" s="136"/>
      <c r="C92" s="248" t="s">
        <v>91</v>
      </c>
      <c r="D92" s="244" t="s">
        <v>92</v>
      </c>
      <c r="E92" s="250" t="s">
        <v>1076</v>
      </c>
      <c r="F92" s="252">
        <v>42350</v>
      </c>
      <c r="G92" s="585" t="s">
        <v>1112</v>
      </c>
      <c r="H92" s="250">
        <v>20000000000</v>
      </c>
      <c r="I92" s="252"/>
      <c r="J92" s="243"/>
      <c r="K92" s="243"/>
      <c r="L92" s="243"/>
      <c r="M92" s="136"/>
    </row>
    <row r="93" spans="1:13" s="137" customFormat="1" x14ac:dyDescent="0.25">
      <c r="A93" s="136"/>
      <c r="B93" s="136"/>
      <c r="C93" s="248" t="s">
        <v>93</v>
      </c>
      <c r="D93" s="244" t="s">
        <v>92</v>
      </c>
      <c r="E93" s="250" t="s">
        <v>1076</v>
      </c>
      <c r="F93" s="252">
        <v>42360</v>
      </c>
      <c r="G93" s="585" t="s">
        <v>1112</v>
      </c>
      <c r="H93" s="250">
        <v>13000000000</v>
      </c>
      <c r="I93" s="252"/>
      <c r="J93" s="243"/>
      <c r="K93" s="243"/>
      <c r="L93" s="243"/>
      <c r="M93" s="136"/>
    </row>
    <row r="94" spans="1:13" s="137" customFormat="1" x14ac:dyDescent="0.25">
      <c r="A94" s="136"/>
      <c r="B94" s="136"/>
      <c r="C94" s="248" t="s">
        <v>94</v>
      </c>
      <c r="D94" s="244" t="s">
        <v>92</v>
      </c>
      <c r="E94" s="250" t="s">
        <v>1076</v>
      </c>
      <c r="F94" s="252">
        <v>42500</v>
      </c>
      <c r="G94" s="585" t="s">
        <v>1112</v>
      </c>
      <c r="H94" s="250">
        <v>40000000</v>
      </c>
      <c r="I94" s="252"/>
      <c r="J94" s="243"/>
      <c r="K94" s="243"/>
      <c r="L94" s="243"/>
      <c r="M94" s="136"/>
    </row>
    <row r="95" spans="1:13" hidden="1" x14ac:dyDescent="0.25">
      <c r="C95" s="248" t="s">
        <v>370</v>
      </c>
      <c r="D95" s="244" t="s">
        <v>92</v>
      </c>
      <c r="E95" s="250" t="s">
        <v>1076</v>
      </c>
      <c r="F95" s="252">
        <v>43628</v>
      </c>
      <c r="G95" s="585" t="s">
        <v>1114</v>
      </c>
      <c r="H95" s="250">
        <v>20000000000</v>
      </c>
      <c r="I95" s="252">
        <v>44054</v>
      </c>
      <c r="J95" s="5"/>
      <c r="K95" s="5"/>
      <c r="L95" s="5"/>
    </row>
    <row r="96" spans="1:13" hidden="1" x14ac:dyDescent="0.25">
      <c r="C96" s="248" t="s">
        <v>404</v>
      </c>
      <c r="D96" s="244" t="s">
        <v>32</v>
      </c>
      <c r="E96" s="250" t="s">
        <v>1076</v>
      </c>
      <c r="F96" s="252">
        <v>43649</v>
      </c>
      <c r="G96" s="585" t="s">
        <v>1114</v>
      </c>
      <c r="H96" s="250">
        <v>60000000</v>
      </c>
      <c r="I96" s="252">
        <v>44783</v>
      </c>
      <c r="J96" s="5"/>
      <c r="K96" s="5"/>
      <c r="L96" s="5"/>
    </row>
    <row r="97" spans="1:13" s="137" customFormat="1" x14ac:dyDescent="0.25">
      <c r="A97" s="136"/>
      <c r="B97" s="136"/>
      <c r="C97" s="248" t="s">
        <v>95</v>
      </c>
      <c r="D97" s="244" t="s">
        <v>92</v>
      </c>
      <c r="E97" s="250" t="s">
        <v>1076</v>
      </c>
      <c r="F97" s="252">
        <v>43011</v>
      </c>
      <c r="G97" s="585" t="s">
        <v>1112</v>
      </c>
      <c r="H97" s="250">
        <v>16600000000</v>
      </c>
      <c r="I97" s="252"/>
      <c r="J97" s="243"/>
      <c r="K97" s="243"/>
      <c r="L97" s="243"/>
      <c r="M97" s="136"/>
    </row>
    <row r="98" spans="1:13" s="137" customFormat="1" hidden="1" x14ac:dyDescent="0.25">
      <c r="A98" s="136"/>
      <c r="B98" s="136"/>
      <c r="C98" s="248" t="s">
        <v>371</v>
      </c>
      <c r="D98" s="244" t="s">
        <v>92</v>
      </c>
      <c r="E98" s="250" t="s">
        <v>1076</v>
      </c>
      <c r="F98" s="252">
        <v>43665</v>
      </c>
      <c r="G98" s="585" t="s">
        <v>1114</v>
      </c>
      <c r="H98" s="250">
        <v>5000000000</v>
      </c>
      <c r="I98" s="252">
        <v>44551</v>
      </c>
      <c r="J98" s="243"/>
      <c r="K98" s="243"/>
      <c r="L98" s="243"/>
      <c r="M98" s="136"/>
    </row>
    <row r="99" spans="1:13" s="137" customFormat="1" hidden="1" x14ac:dyDescent="0.25">
      <c r="A99" s="136"/>
      <c r="B99" s="136"/>
      <c r="C99" s="248" t="s">
        <v>372</v>
      </c>
      <c r="D99" s="244" t="s">
        <v>92</v>
      </c>
      <c r="E99" s="250" t="s">
        <v>1076</v>
      </c>
      <c r="F99" s="252">
        <v>43670</v>
      </c>
      <c r="G99" s="585" t="s">
        <v>1114</v>
      </c>
      <c r="H99" s="250">
        <v>20000000000</v>
      </c>
      <c r="I99" s="252">
        <v>44251</v>
      </c>
      <c r="J99" s="243"/>
      <c r="K99" s="243"/>
      <c r="L99" s="243"/>
      <c r="M99" s="136"/>
    </row>
    <row r="100" spans="1:13" s="137" customFormat="1" hidden="1" x14ac:dyDescent="0.25">
      <c r="A100" s="136"/>
      <c r="B100" s="136"/>
      <c r="C100" s="248" t="s">
        <v>373</v>
      </c>
      <c r="D100" s="244" t="s">
        <v>92</v>
      </c>
      <c r="E100" s="250" t="s">
        <v>1076</v>
      </c>
      <c r="F100" s="252">
        <v>43696</v>
      </c>
      <c r="G100" s="585" t="s">
        <v>1114</v>
      </c>
      <c r="H100" s="250">
        <v>20000000001</v>
      </c>
      <c r="I100" s="252">
        <v>44194</v>
      </c>
      <c r="J100" s="243"/>
      <c r="K100" s="243"/>
      <c r="L100" s="243"/>
      <c r="M100" s="136"/>
    </row>
    <row r="101" spans="1:13" s="137" customFormat="1" hidden="1" x14ac:dyDescent="0.25">
      <c r="A101" s="136"/>
      <c r="B101" s="136"/>
      <c r="C101" s="248" t="s">
        <v>374</v>
      </c>
      <c r="D101" s="244" t="s">
        <v>92</v>
      </c>
      <c r="E101" s="250" t="s">
        <v>1076</v>
      </c>
      <c r="F101" s="252">
        <v>43697</v>
      </c>
      <c r="G101" s="585" t="s">
        <v>1114</v>
      </c>
      <c r="H101" s="250">
        <v>5000000000</v>
      </c>
      <c r="I101" s="252">
        <v>44116</v>
      </c>
      <c r="J101" s="243"/>
      <c r="K101" s="243"/>
      <c r="L101" s="243"/>
      <c r="M101" s="136"/>
    </row>
    <row r="102" spans="1:13" s="137" customFormat="1" x14ac:dyDescent="0.25">
      <c r="A102" s="136"/>
      <c r="B102" s="136"/>
      <c r="C102" s="248" t="s">
        <v>96</v>
      </c>
      <c r="D102" s="244" t="s">
        <v>92</v>
      </c>
      <c r="E102" s="250" t="s">
        <v>1076</v>
      </c>
      <c r="F102" s="252">
        <v>43013</v>
      </c>
      <c r="G102" s="585" t="s">
        <v>1112</v>
      </c>
      <c r="H102" s="250">
        <v>40000000</v>
      </c>
      <c r="I102" s="252"/>
      <c r="J102" s="243"/>
      <c r="K102" s="243"/>
      <c r="L102" s="243"/>
      <c r="M102" s="136"/>
    </row>
    <row r="103" spans="1:13" s="137" customFormat="1" hidden="1" x14ac:dyDescent="0.25">
      <c r="A103" s="136"/>
      <c r="B103" s="136"/>
      <c r="C103" s="248" t="s">
        <v>375</v>
      </c>
      <c r="D103" s="244" t="s">
        <v>92</v>
      </c>
      <c r="E103" s="250" t="s">
        <v>1076</v>
      </c>
      <c r="F103" s="252">
        <v>43790</v>
      </c>
      <c r="G103" s="585" t="s">
        <v>1114</v>
      </c>
      <c r="H103" s="250">
        <v>0</v>
      </c>
      <c r="I103" s="252">
        <v>44063</v>
      </c>
      <c r="J103" s="243"/>
      <c r="K103" s="243"/>
      <c r="L103" s="243"/>
      <c r="M103" s="136"/>
    </row>
    <row r="104" spans="1:13" s="137" customFormat="1" hidden="1" x14ac:dyDescent="0.25">
      <c r="A104" s="136"/>
      <c r="B104" s="136"/>
      <c r="C104" s="248" t="s">
        <v>376</v>
      </c>
      <c r="D104" s="244" t="s">
        <v>92</v>
      </c>
      <c r="E104" s="250" t="s">
        <v>1076</v>
      </c>
      <c r="F104" s="252">
        <v>43791</v>
      </c>
      <c r="G104" s="585" t="s">
        <v>1114</v>
      </c>
      <c r="H104" s="250">
        <v>0</v>
      </c>
      <c r="I104" s="252">
        <v>45226</v>
      </c>
      <c r="J104" s="243"/>
      <c r="K104" s="243"/>
      <c r="L104" s="243"/>
      <c r="M104" s="136"/>
    </row>
    <row r="105" spans="1:13" s="137" customFormat="1" hidden="1" x14ac:dyDescent="0.25">
      <c r="A105" s="136"/>
      <c r="B105" s="136"/>
      <c r="C105" s="248" t="s">
        <v>377</v>
      </c>
      <c r="D105" s="244" t="s">
        <v>92</v>
      </c>
      <c r="E105" s="250" t="s">
        <v>1076</v>
      </c>
      <c r="F105" s="252">
        <v>43794</v>
      </c>
      <c r="G105" s="585" t="s">
        <v>1114</v>
      </c>
      <c r="H105" s="250">
        <v>10000000000</v>
      </c>
      <c r="I105" s="252">
        <v>44071</v>
      </c>
      <c r="J105" s="243"/>
      <c r="K105" s="243"/>
      <c r="L105" s="243"/>
      <c r="M105" s="136"/>
    </row>
    <row r="106" spans="1:13" s="137" customFormat="1" hidden="1" x14ac:dyDescent="0.25">
      <c r="A106" s="136"/>
      <c r="B106" s="136"/>
      <c r="C106" s="248" t="s">
        <v>362</v>
      </c>
      <c r="D106" s="244" t="s">
        <v>61</v>
      </c>
      <c r="E106" s="250" t="s">
        <v>1076</v>
      </c>
      <c r="F106" s="252">
        <v>43808</v>
      </c>
      <c r="G106" s="585" t="s">
        <v>1113</v>
      </c>
      <c r="H106" s="250">
        <v>10000000000</v>
      </c>
      <c r="I106" s="252">
        <v>44539</v>
      </c>
      <c r="J106" s="243"/>
      <c r="K106" s="243"/>
      <c r="L106" s="243"/>
      <c r="M106" s="136"/>
    </row>
    <row r="107" spans="1:13" s="137" customFormat="1" x14ac:dyDescent="0.25">
      <c r="A107" s="136"/>
      <c r="B107" s="136"/>
      <c r="C107" s="248" t="s">
        <v>97</v>
      </c>
      <c r="D107" s="244" t="s">
        <v>92</v>
      </c>
      <c r="E107" s="250" t="s">
        <v>1076</v>
      </c>
      <c r="F107" s="252">
        <v>43829</v>
      </c>
      <c r="G107" s="585" t="s">
        <v>1112</v>
      </c>
      <c r="H107" s="250">
        <v>42000000</v>
      </c>
      <c r="I107" s="252"/>
      <c r="J107" s="243"/>
      <c r="K107" s="243"/>
      <c r="L107" s="243"/>
      <c r="M107" s="136"/>
    </row>
    <row r="108" spans="1:13" s="137" customFormat="1" x14ac:dyDescent="0.25">
      <c r="A108" s="136"/>
      <c r="B108" s="136"/>
      <c r="C108" s="248" t="s">
        <v>98</v>
      </c>
      <c r="D108" s="244" t="s">
        <v>92</v>
      </c>
      <c r="E108" s="250" t="s">
        <v>1076</v>
      </c>
      <c r="F108" s="252">
        <v>44131</v>
      </c>
      <c r="G108" s="585" t="s">
        <v>1112</v>
      </c>
      <c r="H108" s="250">
        <v>20000000000</v>
      </c>
      <c r="I108" s="252"/>
      <c r="J108" s="243"/>
      <c r="K108" s="243"/>
      <c r="L108" s="243"/>
      <c r="M108" s="136"/>
    </row>
    <row r="109" spans="1:13" s="137" customFormat="1" hidden="1" x14ac:dyDescent="0.25">
      <c r="A109" s="136"/>
      <c r="B109" s="136"/>
      <c r="C109" s="248" t="s">
        <v>380</v>
      </c>
      <c r="D109" s="244" t="s">
        <v>92</v>
      </c>
      <c r="E109" s="250" t="s">
        <v>1076</v>
      </c>
      <c r="F109" s="252">
        <v>43853</v>
      </c>
      <c r="G109" s="585" t="s">
        <v>1114</v>
      </c>
      <c r="H109" s="250">
        <v>0</v>
      </c>
      <c r="I109" s="252">
        <v>44551</v>
      </c>
      <c r="J109" s="243"/>
      <c r="K109" s="243"/>
      <c r="L109" s="243"/>
      <c r="M109" s="136"/>
    </row>
    <row r="110" spans="1:13" s="137" customFormat="1" x14ac:dyDescent="0.25">
      <c r="A110" s="136"/>
      <c r="B110" s="136"/>
      <c r="C110" s="248" t="s">
        <v>100</v>
      </c>
      <c r="D110" s="244" t="s">
        <v>92</v>
      </c>
      <c r="E110" s="250" t="s">
        <v>1076</v>
      </c>
      <c r="F110" s="252">
        <v>44413</v>
      </c>
      <c r="G110" s="585" t="s">
        <v>1112</v>
      </c>
      <c r="H110" s="250">
        <v>10000000000</v>
      </c>
      <c r="I110" s="252"/>
      <c r="J110" s="243"/>
      <c r="K110" s="243"/>
      <c r="L110" s="243"/>
      <c r="M110" s="136"/>
    </row>
    <row r="111" spans="1:13" s="137" customFormat="1" x14ac:dyDescent="0.25">
      <c r="A111" s="136"/>
      <c r="B111" s="136"/>
      <c r="C111" s="248" t="s">
        <v>105</v>
      </c>
      <c r="D111" s="244" t="s">
        <v>92</v>
      </c>
      <c r="E111" s="250" t="s">
        <v>1076</v>
      </c>
      <c r="F111" s="252">
        <v>44651</v>
      </c>
      <c r="G111" s="585" t="s">
        <v>1112</v>
      </c>
      <c r="H111" s="250">
        <v>120000000000</v>
      </c>
      <c r="I111" s="252"/>
      <c r="J111" s="243"/>
      <c r="K111" s="243"/>
      <c r="L111" s="243"/>
      <c r="M111" s="136"/>
    </row>
    <row r="112" spans="1:13" s="137" customFormat="1" x14ac:dyDescent="0.25">
      <c r="A112" s="136"/>
      <c r="B112" s="136"/>
      <c r="C112" s="248" t="s">
        <v>106</v>
      </c>
      <c r="D112" s="244" t="s">
        <v>92</v>
      </c>
      <c r="E112" s="250" t="s">
        <v>1076</v>
      </c>
      <c r="F112" s="252">
        <v>44756</v>
      </c>
      <c r="G112" s="585" t="s">
        <v>1112</v>
      </c>
      <c r="H112" s="250">
        <v>70000000000</v>
      </c>
      <c r="I112" s="252"/>
      <c r="J112" s="243"/>
      <c r="K112" s="243"/>
      <c r="L112" s="243"/>
      <c r="M112" s="136"/>
    </row>
    <row r="113" spans="1:13" hidden="1" x14ac:dyDescent="0.25">
      <c r="C113" s="248" t="s">
        <v>381</v>
      </c>
      <c r="D113" s="244" t="s">
        <v>92</v>
      </c>
      <c r="E113" s="250" t="s">
        <v>1076</v>
      </c>
      <c r="F113" s="252">
        <v>43944</v>
      </c>
      <c r="G113" s="585" t="s">
        <v>1114</v>
      </c>
      <c r="H113" s="250">
        <v>4500000000</v>
      </c>
      <c r="I113" s="252">
        <v>44560</v>
      </c>
      <c r="J113" s="5"/>
      <c r="K113" s="5"/>
      <c r="L113" s="5"/>
    </row>
    <row r="114" spans="1:13" s="137" customFormat="1" x14ac:dyDescent="0.25">
      <c r="A114" s="136"/>
      <c r="B114" s="136"/>
      <c r="C114" s="248" t="s">
        <v>107</v>
      </c>
      <c r="D114" s="244" t="s">
        <v>92</v>
      </c>
      <c r="E114" s="250" t="s">
        <v>1076</v>
      </c>
      <c r="F114" s="252">
        <v>44761</v>
      </c>
      <c r="G114" s="585" t="s">
        <v>1112</v>
      </c>
      <c r="H114" s="250">
        <v>350000000</v>
      </c>
      <c r="I114" s="252"/>
      <c r="J114" s="243"/>
      <c r="K114" s="243"/>
      <c r="L114" s="243"/>
      <c r="M114" s="136"/>
    </row>
    <row r="115" spans="1:13" s="137" customFormat="1" ht="15.4" hidden="1" customHeight="1" x14ac:dyDescent="0.25">
      <c r="A115" s="136"/>
      <c r="B115" s="136"/>
      <c r="C115" s="248" t="s">
        <v>378</v>
      </c>
      <c r="D115" s="244" t="s">
        <v>119</v>
      </c>
      <c r="E115" s="250" t="s">
        <v>1076</v>
      </c>
      <c r="F115" s="252">
        <v>43990</v>
      </c>
      <c r="G115" s="585" t="s">
        <v>1113</v>
      </c>
      <c r="H115" s="250">
        <v>2000000</v>
      </c>
      <c r="I115" s="252">
        <v>44956</v>
      </c>
      <c r="J115" s="243"/>
      <c r="K115" s="243"/>
      <c r="L115" s="243"/>
      <c r="M115" s="136"/>
    </row>
    <row r="116" spans="1:13" s="139" customFormat="1" ht="15.4" hidden="1" customHeight="1" x14ac:dyDescent="0.2">
      <c r="A116" s="138"/>
      <c r="B116" s="138"/>
      <c r="C116" s="248" t="s">
        <v>382</v>
      </c>
      <c r="D116" s="244" t="s">
        <v>92</v>
      </c>
      <c r="E116" s="250" t="s">
        <v>1076</v>
      </c>
      <c r="F116" s="252">
        <v>43999</v>
      </c>
      <c r="G116" s="585" t="s">
        <v>1114</v>
      </c>
      <c r="H116" s="250">
        <v>10000000000</v>
      </c>
      <c r="I116" s="252">
        <v>44813</v>
      </c>
      <c r="J116" s="247"/>
      <c r="K116" s="247"/>
      <c r="L116" s="247"/>
      <c r="M116" s="138"/>
    </row>
    <row r="117" spans="1:13" s="137" customFormat="1" hidden="1" x14ac:dyDescent="0.25">
      <c r="A117" s="136"/>
      <c r="B117" s="136"/>
      <c r="C117" s="248" t="s">
        <v>383</v>
      </c>
      <c r="D117" s="244" t="s">
        <v>92</v>
      </c>
      <c r="E117" s="250" t="s">
        <v>1076</v>
      </c>
      <c r="F117" s="252">
        <v>43999</v>
      </c>
      <c r="G117" s="585" t="s">
        <v>1114</v>
      </c>
      <c r="H117" s="250">
        <v>5000000000</v>
      </c>
      <c r="I117" s="252">
        <v>44251</v>
      </c>
      <c r="J117" s="243"/>
      <c r="K117" s="243"/>
      <c r="L117" s="243"/>
      <c r="M117" s="136"/>
    </row>
    <row r="118" spans="1:13" s="139" customFormat="1" ht="12" hidden="1" x14ac:dyDescent="0.2">
      <c r="A118" s="138"/>
      <c r="B118" s="138"/>
      <c r="C118" s="248" t="s">
        <v>78</v>
      </c>
      <c r="D118" s="244" t="s">
        <v>61</v>
      </c>
      <c r="E118" s="250" t="s">
        <v>1076</v>
      </c>
      <c r="F118" s="252">
        <v>44028</v>
      </c>
      <c r="G118" s="585" t="s">
        <v>1113</v>
      </c>
      <c r="H118" s="250">
        <v>9262000000</v>
      </c>
      <c r="I118" s="252">
        <v>45344</v>
      </c>
      <c r="J118" s="247"/>
      <c r="K118" s="247"/>
      <c r="L118" s="247"/>
      <c r="M118" s="138"/>
    </row>
    <row r="119" spans="1:13" s="139" customFormat="1" ht="12" hidden="1" x14ac:dyDescent="0.2">
      <c r="A119" s="138"/>
      <c r="B119" s="138"/>
      <c r="C119" s="248" t="s">
        <v>384</v>
      </c>
      <c r="D119" s="244" t="s">
        <v>92</v>
      </c>
      <c r="E119" s="250" t="s">
        <v>1076</v>
      </c>
      <c r="F119" s="252">
        <v>44029</v>
      </c>
      <c r="G119" s="585" t="s">
        <v>1114</v>
      </c>
      <c r="H119" s="250">
        <v>20000000000</v>
      </c>
      <c r="I119" s="252">
        <v>44433</v>
      </c>
      <c r="J119" s="247"/>
      <c r="K119" s="247"/>
      <c r="L119" s="247"/>
      <c r="M119" s="138"/>
    </row>
    <row r="120" spans="1:13" hidden="1" x14ac:dyDescent="0.25">
      <c r="C120" s="248" t="s">
        <v>385</v>
      </c>
      <c r="D120" s="244" t="s">
        <v>92</v>
      </c>
      <c r="E120" s="250" t="s">
        <v>1076</v>
      </c>
      <c r="F120" s="252">
        <v>44033</v>
      </c>
      <c r="G120" s="585" t="s">
        <v>1114</v>
      </c>
      <c r="H120" s="250">
        <v>10000000000</v>
      </c>
      <c r="I120" s="252">
        <v>44665</v>
      </c>
      <c r="J120" s="5"/>
      <c r="K120" s="5"/>
      <c r="L120" s="5"/>
    </row>
    <row r="121" spans="1:13" s="139" customFormat="1" ht="12" x14ac:dyDescent="0.2">
      <c r="A121" s="138"/>
      <c r="B121" s="138"/>
      <c r="C121" s="248" t="s">
        <v>108</v>
      </c>
      <c r="D121" s="244" t="s">
        <v>92</v>
      </c>
      <c r="E121" s="250" t="s">
        <v>1076</v>
      </c>
      <c r="F121" s="252">
        <v>44783</v>
      </c>
      <c r="G121" s="585" t="s">
        <v>1112</v>
      </c>
      <c r="H121" s="250">
        <v>330056800000</v>
      </c>
      <c r="I121" s="252"/>
      <c r="J121" s="247"/>
      <c r="K121" s="247"/>
      <c r="L121" s="247"/>
      <c r="M121" s="138"/>
    </row>
    <row r="122" spans="1:13" s="139" customFormat="1" ht="12" x14ac:dyDescent="0.2">
      <c r="A122" s="138"/>
      <c r="B122" s="138"/>
      <c r="C122" s="248" t="s">
        <v>109</v>
      </c>
      <c r="D122" s="244" t="s">
        <v>92</v>
      </c>
      <c r="E122" s="250" t="s">
        <v>1076</v>
      </c>
      <c r="F122" s="252">
        <v>44859</v>
      </c>
      <c r="G122" s="585" t="s">
        <v>1112</v>
      </c>
      <c r="H122" s="250">
        <v>10000000000</v>
      </c>
      <c r="I122" s="252"/>
      <c r="J122" s="247"/>
      <c r="K122" s="247"/>
      <c r="L122" s="247"/>
      <c r="M122" s="138"/>
    </row>
    <row r="123" spans="1:13" s="139" customFormat="1" ht="12" hidden="1" x14ac:dyDescent="0.2">
      <c r="A123" s="138"/>
      <c r="B123" s="138"/>
      <c r="C123" s="248" t="s">
        <v>139</v>
      </c>
      <c r="D123" s="244" t="s">
        <v>119</v>
      </c>
      <c r="E123" s="250" t="s">
        <v>1040</v>
      </c>
      <c r="F123" s="252">
        <v>44104</v>
      </c>
      <c r="G123" s="585" t="s">
        <v>1113</v>
      </c>
      <c r="H123" s="250" t="s">
        <v>0</v>
      </c>
      <c r="I123" s="252">
        <v>45565</v>
      </c>
      <c r="J123" s="247"/>
      <c r="K123" s="247"/>
      <c r="L123" s="247"/>
      <c r="M123" s="138"/>
    </row>
    <row r="124" spans="1:13" s="137" customFormat="1" x14ac:dyDescent="0.25">
      <c r="A124" s="136"/>
      <c r="B124" s="136"/>
      <c r="C124" s="248" t="s">
        <v>110</v>
      </c>
      <c r="D124" s="244" t="s">
        <v>92</v>
      </c>
      <c r="E124" s="250" t="s">
        <v>1076</v>
      </c>
      <c r="F124" s="252">
        <v>45042</v>
      </c>
      <c r="G124" s="585" t="s">
        <v>1115</v>
      </c>
      <c r="H124" s="250">
        <v>10000000000</v>
      </c>
      <c r="I124" s="252"/>
      <c r="J124" s="243"/>
      <c r="K124" s="243"/>
      <c r="L124" s="243"/>
      <c r="M124" s="136"/>
    </row>
    <row r="125" spans="1:13" s="139" customFormat="1" ht="12" hidden="1" x14ac:dyDescent="0.2">
      <c r="A125" s="138"/>
      <c r="B125" s="138"/>
      <c r="C125" s="248" t="s">
        <v>386</v>
      </c>
      <c r="D125" s="244" t="s">
        <v>92</v>
      </c>
      <c r="E125" s="250" t="s">
        <v>1076</v>
      </c>
      <c r="F125" s="252">
        <v>44132</v>
      </c>
      <c r="G125" s="585" t="s">
        <v>1114</v>
      </c>
      <c r="H125" s="250">
        <v>20000000000</v>
      </c>
      <c r="I125" s="252">
        <v>44665</v>
      </c>
      <c r="J125" s="247"/>
      <c r="K125" s="247"/>
      <c r="L125" s="247"/>
      <c r="M125" s="138"/>
    </row>
    <row r="126" spans="1:13" s="139" customFormat="1" ht="12" x14ac:dyDescent="0.2">
      <c r="A126" s="138"/>
      <c r="B126" s="138"/>
      <c r="C126" s="248" t="s">
        <v>111</v>
      </c>
      <c r="D126" s="244" t="s">
        <v>92</v>
      </c>
      <c r="E126" s="250" t="s">
        <v>1076</v>
      </c>
      <c r="F126" s="252">
        <v>45061</v>
      </c>
      <c r="G126" s="585" t="s">
        <v>1115</v>
      </c>
      <c r="H126" s="250">
        <v>20000000000</v>
      </c>
      <c r="I126" s="252"/>
      <c r="J126" s="247"/>
      <c r="K126" s="247"/>
      <c r="L126" s="247"/>
      <c r="M126" s="138"/>
    </row>
    <row r="127" spans="1:13" s="139" customFormat="1" ht="12" hidden="1" x14ac:dyDescent="0.2">
      <c r="A127" s="138"/>
      <c r="B127" s="138"/>
      <c r="C127" s="248" t="s">
        <v>141</v>
      </c>
      <c r="D127" s="244" t="s">
        <v>119</v>
      </c>
      <c r="E127" s="250" t="s">
        <v>1040</v>
      </c>
      <c r="F127" s="252">
        <v>44208</v>
      </c>
      <c r="G127" s="585" t="s">
        <v>1113</v>
      </c>
      <c r="H127" s="250" t="s">
        <v>0</v>
      </c>
      <c r="I127" s="252">
        <v>45743</v>
      </c>
      <c r="J127" s="247"/>
      <c r="K127" s="247"/>
      <c r="L127" s="247"/>
      <c r="M127" s="138"/>
    </row>
    <row r="128" spans="1:13" s="139" customFormat="1" ht="12" hidden="1" x14ac:dyDescent="0.2">
      <c r="A128" s="138"/>
      <c r="B128" s="138"/>
      <c r="C128" s="248" t="s">
        <v>387</v>
      </c>
      <c r="D128" s="244" t="s">
        <v>92</v>
      </c>
      <c r="E128" s="250" t="s">
        <v>1076</v>
      </c>
      <c r="F128" s="252">
        <v>44245</v>
      </c>
      <c r="G128" s="585" t="s">
        <v>1114</v>
      </c>
      <c r="H128" s="250">
        <v>15000000000</v>
      </c>
      <c r="I128" s="252">
        <v>44858</v>
      </c>
      <c r="J128" s="247"/>
      <c r="K128" s="247"/>
      <c r="L128" s="247"/>
      <c r="M128" s="138"/>
    </row>
    <row r="129" spans="1:13" s="139" customFormat="1" ht="12" hidden="1" x14ac:dyDescent="0.2">
      <c r="A129" s="138"/>
      <c r="B129" s="138"/>
      <c r="C129" s="248" t="s">
        <v>388</v>
      </c>
      <c r="D129" s="244" t="s">
        <v>92</v>
      </c>
      <c r="E129" s="250" t="s">
        <v>1076</v>
      </c>
      <c r="F129" s="252">
        <v>44245</v>
      </c>
      <c r="G129" s="585" t="s">
        <v>1114</v>
      </c>
      <c r="H129" s="250">
        <v>15000000000</v>
      </c>
      <c r="I129" s="252">
        <v>44813</v>
      </c>
      <c r="J129" s="247"/>
      <c r="K129" s="247"/>
      <c r="L129" s="247"/>
      <c r="M129" s="138"/>
    </row>
    <row r="130" spans="1:13" s="139" customFormat="1" ht="12" hidden="1" x14ac:dyDescent="0.2">
      <c r="A130" s="138"/>
      <c r="B130" s="138"/>
      <c r="C130" s="248" t="s">
        <v>389</v>
      </c>
      <c r="D130" s="244" t="s">
        <v>92</v>
      </c>
      <c r="E130" s="250" t="s">
        <v>1076</v>
      </c>
      <c r="F130" s="252">
        <v>44279</v>
      </c>
      <c r="G130" s="585" t="s">
        <v>1114</v>
      </c>
      <c r="H130" s="250">
        <v>15000000000</v>
      </c>
      <c r="I130" s="252">
        <v>44480</v>
      </c>
      <c r="J130" s="247"/>
      <c r="K130" s="247"/>
      <c r="L130" s="247"/>
      <c r="M130" s="138"/>
    </row>
    <row r="131" spans="1:13" x14ac:dyDescent="0.25">
      <c r="C131" s="248" t="s">
        <v>112</v>
      </c>
      <c r="D131" s="244" t="s">
        <v>92</v>
      </c>
      <c r="E131" s="250" t="s">
        <v>1076</v>
      </c>
      <c r="F131" s="252">
        <v>45085</v>
      </c>
      <c r="G131" s="585" t="s">
        <v>1112</v>
      </c>
      <c r="H131" s="250">
        <v>10000000000</v>
      </c>
      <c r="I131" s="252"/>
      <c r="J131" s="5"/>
      <c r="K131" s="5"/>
      <c r="L131" s="5"/>
    </row>
    <row r="132" spans="1:13" s="139" customFormat="1" ht="12" x14ac:dyDescent="0.2">
      <c r="A132" s="138"/>
      <c r="B132" s="138"/>
      <c r="C132" s="248" t="s">
        <v>114</v>
      </c>
      <c r="D132" s="244" t="s">
        <v>92</v>
      </c>
      <c r="E132" s="250" t="s">
        <v>1076</v>
      </c>
      <c r="F132" s="252">
        <v>45149</v>
      </c>
      <c r="G132" s="585" t="s">
        <v>1112</v>
      </c>
      <c r="H132" s="250">
        <v>40000000</v>
      </c>
      <c r="I132" s="252"/>
      <c r="J132" s="247"/>
      <c r="K132" s="247"/>
      <c r="L132" s="247"/>
      <c r="M132" s="138"/>
    </row>
    <row r="133" spans="1:13" s="139" customFormat="1" ht="12" x14ac:dyDescent="0.2">
      <c r="A133" s="138"/>
      <c r="B133" s="138"/>
      <c r="C133" s="248" t="s">
        <v>115</v>
      </c>
      <c r="D133" s="244" t="s">
        <v>92</v>
      </c>
      <c r="E133" s="250" t="s">
        <v>1076</v>
      </c>
      <c r="F133" s="252">
        <v>45229</v>
      </c>
      <c r="G133" s="585" t="s">
        <v>1112</v>
      </c>
      <c r="H133" s="250">
        <v>400000000000</v>
      </c>
      <c r="I133" s="252"/>
      <c r="J133" s="247"/>
      <c r="K133" s="247"/>
      <c r="L133" s="247"/>
      <c r="M133" s="138"/>
    </row>
    <row r="134" spans="1:13" s="139" customFormat="1" ht="12" hidden="1" x14ac:dyDescent="0.2">
      <c r="A134" s="138"/>
      <c r="B134" s="138"/>
      <c r="C134" s="248" t="s">
        <v>401</v>
      </c>
      <c r="D134" s="244" t="s">
        <v>119</v>
      </c>
      <c r="E134" s="250" t="s">
        <v>1040</v>
      </c>
      <c r="F134" s="252">
        <v>44375</v>
      </c>
      <c r="G134" s="585" t="s">
        <v>1113</v>
      </c>
      <c r="H134" s="250" t="s">
        <v>0</v>
      </c>
      <c r="I134" s="252">
        <v>44788</v>
      </c>
      <c r="J134" s="247"/>
      <c r="K134" s="247"/>
      <c r="L134" s="247"/>
      <c r="M134" s="138"/>
    </row>
    <row r="135" spans="1:13" s="139" customFormat="1" ht="12" hidden="1" x14ac:dyDescent="0.2">
      <c r="A135" s="138"/>
      <c r="B135" s="138"/>
      <c r="C135" s="248" t="s">
        <v>402</v>
      </c>
      <c r="D135" s="244" t="s">
        <v>119</v>
      </c>
      <c r="E135" s="250" t="s">
        <v>1040</v>
      </c>
      <c r="F135" s="252">
        <v>44391</v>
      </c>
      <c r="G135" s="585" t="s">
        <v>1113</v>
      </c>
      <c r="H135" s="250" t="s">
        <v>0</v>
      </c>
      <c r="I135" s="252">
        <v>44788</v>
      </c>
      <c r="J135" s="247"/>
      <c r="K135" s="247"/>
      <c r="L135" s="247"/>
      <c r="M135" s="138"/>
    </row>
    <row r="136" spans="1:13" s="139" customFormat="1" ht="12" x14ac:dyDescent="0.2">
      <c r="A136" s="138"/>
      <c r="B136" s="138"/>
      <c r="C136" s="248" t="s">
        <v>637</v>
      </c>
      <c r="D136" s="244" t="s">
        <v>92</v>
      </c>
      <c r="E136" s="250" t="s">
        <v>1076</v>
      </c>
      <c r="F136" s="252">
        <v>45271</v>
      </c>
      <c r="G136" s="585" t="s">
        <v>1112</v>
      </c>
      <c r="H136" s="250" t="s">
        <v>0</v>
      </c>
      <c r="I136" s="252"/>
      <c r="J136" s="247"/>
      <c r="K136" s="247"/>
      <c r="L136" s="247"/>
      <c r="M136" s="138"/>
    </row>
    <row r="137" spans="1:13" hidden="1" x14ac:dyDescent="0.25">
      <c r="C137" s="248" t="s">
        <v>390</v>
      </c>
      <c r="D137" s="244" t="s">
        <v>92</v>
      </c>
      <c r="E137" s="250" t="s">
        <v>1076</v>
      </c>
      <c r="F137" s="252">
        <v>44410</v>
      </c>
      <c r="G137" s="585" t="s">
        <v>1114</v>
      </c>
      <c r="H137" s="250">
        <v>20000000000</v>
      </c>
      <c r="I137" s="252">
        <v>44650</v>
      </c>
      <c r="J137" s="5"/>
      <c r="K137" s="5"/>
      <c r="L137" s="5"/>
    </row>
    <row r="138" spans="1:13" s="139" customFormat="1" ht="12" hidden="1" x14ac:dyDescent="0.2">
      <c r="A138" s="138"/>
      <c r="B138" s="138"/>
      <c r="C138" s="248" t="s">
        <v>391</v>
      </c>
      <c r="D138" s="244" t="s">
        <v>92</v>
      </c>
      <c r="E138" s="250" t="s">
        <v>1076</v>
      </c>
      <c r="F138" s="252">
        <v>44411</v>
      </c>
      <c r="G138" s="585" t="s">
        <v>1114</v>
      </c>
      <c r="H138" s="250">
        <v>20000000000</v>
      </c>
      <c r="I138" s="252">
        <v>44749</v>
      </c>
      <c r="J138" s="247"/>
      <c r="K138" s="247"/>
      <c r="L138" s="247"/>
      <c r="M138" s="138"/>
    </row>
    <row r="139" spans="1:13" hidden="1" x14ac:dyDescent="0.25">
      <c r="C139" s="248" t="s">
        <v>395</v>
      </c>
      <c r="D139" s="244" t="s">
        <v>92</v>
      </c>
      <c r="E139" s="250" t="s">
        <v>1076</v>
      </c>
      <c r="F139" s="252">
        <v>44411</v>
      </c>
      <c r="G139" s="585" t="s">
        <v>1114</v>
      </c>
      <c r="H139" s="250">
        <v>20000000000</v>
      </c>
      <c r="I139" s="252">
        <v>45113</v>
      </c>
      <c r="J139" s="5"/>
      <c r="K139" s="5"/>
      <c r="L139" s="5"/>
    </row>
    <row r="140" spans="1:13" hidden="1" x14ac:dyDescent="0.25">
      <c r="C140" s="248" t="s">
        <v>393</v>
      </c>
      <c r="D140" s="244" t="s">
        <v>92</v>
      </c>
      <c r="E140" s="250" t="s">
        <v>1076</v>
      </c>
      <c r="F140" s="252">
        <v>44411</v>
      </c>
      <c r="G140" s="585" t="s">
        <v>1114</v>
      </c>
      <c r="H140" s="250">
        <v>20000000000</v>
      </c>
      <c r="I140" s="252">
        <v>44634</v>
      </c>
      <c r="J140" s="5"/>
      <c r="K140" s="5"/>
      <c r="L140" s="5"/>
    </row>
    <row r="141" spans="1:13" s="139" customFormat="1" ht="12" hidden="1" x14ac:dyDescent="0.2">
      <c r="A141" s="138"/>
      <c r="B141" s="138"/>
      <c r="C141" s="248" t="s">
        <v>392</v>
      </c>
      <c r="D141" s="244" t="s">
        <v>92</v>
      </c>
      <c r="E141" s="250" t="s">
        <v>1076</v>
      </c>
      <c r="F141" s="252">
        <v>44411</v>
      </c>
      <c r="G141" s="585" t="s">
        <v>1114</v>
      </c>
      <c r="H141" s="250">
        <v>10000000000</v>
      </c>
      <c r="I141" s="252">
        <v>45194</v>
      </c>
      <c r="J141" s="247"/>
      <c r="K141" s="247"/>
      <c r="L141" s="247"/>
      <c r="M141" s="138"/>
    </row>
    <row r="142" spans="1:13" s="139" customFormat="1" ht="12" hidden="1" x14ac:dyDescent="0.2">
      <c r="A142" s="138"/>
      <c r="B142" s="138"/>
      <c r="C142" s="248" t="s">
        <v>394</v>
      </c>
      <c r="D142" s="244" t="s">
        <v>92</v>
      </c>
      <c r="E142" s="250" t="s">
        <v>1076</v>
      </c>
      <c r="F142" s="252">
        <v>44411</v>
      </c>
      <c r="G142" s="585" t="s">
        <v>1114</v>
      </c>
      <c r="H142" s="250">
        <v>10000000000</v>
      </c>
      <c r="I142" s="252">
        <v>44634</v>
      </c>
      <c r="J142" s="247"/>
      <c r="K142" s="247"/>
      <c r="L142" s="247"/>
      <c r="M142" s="138"/>
    </row>
    <row r="143" spans="1:13" x14ac:dyDescent="0.25">
      <c r="C143" s="248" t="s">
        <v>116</v>
      </c>
      <c r="D143" s="244" t="s">
        <v>92</v>
      </c>
      <c r="E143" s="250" t="s">
        <v>1076</v>
      </c>
      <c r="F143" s="252">
        <v>45278</v>
      </c>
      <c r="G143" s="585" t="s">
        <v>1112</v>
      </c>
      <c r="H143" s="250">
        <v>20000000000</v>
      </c>
      <c r="I143" s="252"/>
      <c r="J143" s="5"/>
      <c r="K143" s="5"/>
      <c r="L143" s="5"/>
    </row>
    <row r="144" spans="1:13" hidden="1" x14ac:dyDescent="0.25">
      <c r="C144" s="248" t="s">
        <v>396</v>
      </c>
      <c r="D144" s="244" t="s">
        <v>92</v>
      </c>
      <c r="E144" s="250" t="s">
        <v>1076</v>
      </c>
      <c r="F144" s="252">
        <v>44417</v>
      </c>
      <c r="G144" s="585" t="s">
        <v>1114</v>
      </c>
      <c r="H144" s="250">
        <v>20000000000</v>
      </c>
      <c r="I144" s="252">
        <v>45113</v>
      </c>
      <c r="J144" s="5"/>
      <c r="K144" s="5"/>
      <c r="L144" s="5"/>
    </row>
    <row r="145" spans="1:13" s="139" customFormat="1" ht="12" x14ac:dyDescent="0.2">
      <c r="A145" s="138"/>
      <c r="B145" s="138"/>
      <c r="C145" s="248" t="s">
        <v>638</v>
      </c>
      <c r="D145" s="244" t="s">
        <v>92</v>
      </c>
      <c r="E145" s="250" t="s">
        <v>1076</v>
      </c>
      <c r="F145" s="252">
        <v>45287</v>
      </c>
      <c r="G145" s="585" t="s">
        <v>1112</v>
      </c>
      <c r="H145" s="250">
        <v>50000000000</v>
      </c>
      <c r="I145" s="252"/>
      <c r="J145" s="247"/>
      <c r="K145" s="247"/>
      <c r="L145" s="247"/>
      <c r="M145" s="138"/>
    </row>
    <row r="146" spans="1:13" x14ac:dyDescent="0.25">
      <c r="C146" s="248" t="s">
        <v>411</v>
      </c>
      <c r="D146" s="250" t="s">
        <v>92</v>
      </c>
      <c r="E146" s="250" t="s">
        <v>1076</v>
      </c>
      <c r="F146" s="252">
        <v>45336</v>
      </c>
      <c r="G146" s="585" t="s">
        <v>1112</v>
      </c>
      <c r="H146" s="250">
        <v>20000000000</v>
      </c>
      <c r="I146" s="252"/>
      <c r="J146" s="5"/>
      <c r="K146" s="5"/>
      <c r="L146" s="5"/>
    </row>
    <row r="147" spans="1:13" x14ac:dyDescent="0.25">
      <c r="C147" s="248" t="s">
        <v>412</v>
      </c>
      <c r="D147" s="244" t="s">
        <v>92</v>
      </c>
      <c r="E147" s="250" t="s">
        <v>1076</v>
      </c>
      <c r="F147" s="252">
        <v>45336</v>
      </c>
      <c r="G147" s="585" t="s">
        <v>1112</v>
      </c>
      <c r="H147" s="250">
        <v>20000000000</v>
      </c>
      <c r="I147" s="252"/>
      <c r="J147" s="5"/>
      <c r="K147" s="5"/>
      <c r="L147" s="5"/>
    </row>
    <row r="148" spans="1:13" s="139" customFormat="1" ht="12" hidden="1" x14ac:dyDescent="0.2">
      <c r="A148" s="138"/>
      <c r="B148" s="138"/>
      <c r="C148" s="248" t="s">
        <v>398</v>
      </c>
      <c r="D148" s="244" t="s">
        <v>92</v>
      </c>
      <c r="E148" s="250" t="s">
        <v>1076</v>
      </c>
      <c r="F148" s="252">
        <v>44459</v>
      </c>
      <c r="G148" s="585" t="s">
        <v>1114</v>
      </c>
      <c r="H148" s="250">
        <v>10000000000</v>
      </c>
      <c r="I148" s="252">
        <v>44640</v>
      </c>
      <c r="J148" s="247"/>
      <c r="K148" s="247"/>
      <c r="L148" s="247"/>
      <c r="M148" s="138"/>
    </row>
    <row r="149" spans="1:13" hidden="1" x14ac:dyDescent="0.25">
      <c r="C149" s="248" t="s">
        <v>397</v>
      </c>
      <c r="D149" s="244" t="s">
        <v>92</v>
      </c>
      <c r="E149" s="250" t="s">
        <v>1076</v>
      </c>
      <c r="F149" s="252">
        <v>44459</v>
      </c>
      <c r="G149" s="585" t="s">
        <v>1114</v>
      </c>
      <c r="H149" s="250">
        <v>2000000000</v>
      </c>
      <c r="I149" s="252">
        <v>44733</v>
      </c>
      <c r="J149" s="5"/>
      <c r="K149" s="5"/>
      <c r="L149" s="5"/>
    </row>
    <row r="150" spans="1:13" s="135" customFormat="1" ht="12" hidden="1" x14ac:dyDescent="0.2">
      <c r="A150" s="134"/>
      <c r="B150" s="134"/>
      <c r="C150" s="248" t="s">
        <v>399</v>
      </c>
      <c r="D150" s="244" t="s">
        <v>92</v>
      </c>
      <c r="E150" s="250" t="s">
        <v>1076</v>
      </c>
      <c r="F150" s="252">
        <v>44474</v>
      </c>
      <c r="G150" s="585" t="s">
        <v>1114</v>
      </c>
      <c r="H150" s="250">
        <v>5000000000</v>
      </c>
      <c r="I150" s="252">
        <v>44656</v>
      </c>
      <c r="J150" s="246"/>
      <c r="K150" s="246"/>
      <c r="L150" s="246"/>
      <c r="M150" s="134"/>
    </row>
    <row r="151" spans="1:13" s="135" customFormat="1" ht="12" x14ac:dyDescent="0.2">
      <c r="A151" s="134"/>
      <c r="B151" s="134"/>
      <c r="C151" s="248" t="s">
        <v>413</v>
      </c>
      <c r="D151" s="244" t="s">
        <v>92</v>
      </c>
      <c r="E151" s="250" t="s">
        <v>1076</v>
      </c>
      <c r="F151" s="252">
        <v>45336</v>
      </c>
      <c r="G151" s="585" t="s">
        <v>1115</v>
      </c>
      <c r="H151" s="250">
        <v>20000000000</v>
      </c>
      <c r="I151" s="252"/>
      <c r="J151" s="246"/>
      <c r="K151" s="246"/>
      <c r="L151" s="246"/>
      <c r="M151" s="134"/>
    </row>
    <row r="152" spans="1:13" s="135" customFormat="1" ht="12" x14ac:dyDescent="0.2">
      <c r="A152" s="134"/>
      <c r="B152" s="134"/>
      <c r="C152" s="248" t="s">
        <v>414</v>
      </c>
      <c r="D152" s="244" t="s">
        <v>92</v>
      </c>
      <c r="E152" s="250" t="s">
        <v>1076</v>
      </c>
      <c r="F152" s="252">
        <v>45341</v>
      </c>
      <c r="G152" s="585" t="s">
        <v>1115</v>
      </c>
      <c r="H152" s="250">
        <v>20000000000</v>
      </c>
      <c r="I152" s="252"/>
      <c r="J152" s="246"/>
      <c r="K152" s="246"/>
      <c r="L152" s="246"/>
      <c r="M152" s="134"/>
    </row>
    <row r="153" spans="1:13" s="135" customFormat="1" ht="12" hidden="1" x14ac:dyDescent="0.2">
      <c r="A153" s="134"/>
      <c r="B153" s="134"/>
      <c r="C153" s="248" t="s">
        <v>150</v>
      </c>
      <c r="D153" s="244" t="s">
        <v>119</v>
      </c>
      <c r="E153" s="250" t="s">
        <v>1040</v>
      </c>
      <c r="F153" s="252">
        <v>44530</v>
      </c>
      <c r="G153" s="585" t="s">
        <v>1113</v>
      </c>
      <c r="H153" s="250" t="s">
        <v>0</v>
      </c>
      <c r="I153" s="252">
        <v>45601</v>
      </c>
      <c r="J153" s="246"/>
      <c r="K153" s="246"/>
      <c r="L153" s="246"/>
      <c r="M153" s="134"/>
    </row>
    <row r="154" spans="1:13" s="135" customFormat="1" ht="12" x14ac:dyDescent="0.2">
      <c r="A154" s="134"/>
      <c r="B154" s="134"/>
      <c r="C154" s="248" t="s">
        <v>117</v>
      </c>
      <c r="D154" s="244" t="s">
        <v>92</v>
      </c>
      <c r="E154" s="250" t="s">
        <v>1076</v>
      </c>
      <c r="F154" s="252">
        <v>45341</v>
      </c>
      <c r="G154" s="585" t="s">
        <v>1112</v>
      </c>
      <c r="H154" s="250">
        <v>10000000000</v>
      </c>
      <c r="I154" s="252"/>
      <c r="J154" s="246"/>
      <c r="K154" s="246"/>
      <c r="L154" s="246"/>
      <c r="M154" s="134"/>
    </row>
    <row r="155" spans="1:13" s="135" customFormat="1" ht="12" hidden="1" x14ac:dyDescent="0.2">
      <c r="A155" s="134"/>
      <c r="B155" s="134"/>
      <c r="C155" s="248" t="s">
        <v>400</v>
      </c>
      <c r="D155" s="244" t="s">
        <v>92</v>
      </c>
      <c r="E155" s="250" t="s">
        <v>1076</v>
      </c>
      <c r="F155" s="252">
        <v>44560</v>
      </c>
      <c r="G155" s="585" t="s">
        <v>1114</v>
      </c>
      <c r="H155" s="250">
        <v>10000000000</v>
      </c>
      <c r="I155" s="252">
        <v>45113</v>
      </c>
      <c r="J155" s="246"/>
      <c r="K155" s="246"/>
      <c r="L155" s="246"/>
      <c r="M155" s="134"/>
    </row>
    <row r="156" spans="1:13" s="139" customFormat="1" ht="12" x14ac:dyDescent="0.2">
      <c r="A156" s="138"/>
      <c r="B156" s="138"/>
      <c r="C156" s="248" t="s">
        <v>410</v>
      </c>
      <c r="D156" s="244" t="s">
        <v>92</v>
      </c>
      <c r="E156" s="250" t="s">
        <v>1076</v>
      </c>
      <c r="F156" s="252">
        <v>45364</v>
      </c>
      <c r="G156" s="585" t="s">
        <v>1112</v>
      </c>
      <c r="H156" s="250">
        <v>16652620000</v>
      </c>
      <c r="I156" s="252"/>
      <c r="J156" s="247"/>
      <c r="K156" s="247"/>
      <c r="L156" s="247"/>
      <c r="M156" s="138"/>
    </row>
    <row r="157" spans="1:13" hidden="1" x14ac:dyDescent="0.25">
      <c r="C157" s="248" t="s">
        <v>101</v>
      </c>
      <c r="D157" s="244" t="s">
        <v>92</v>
      </c>
      <c r="E157" s="250" t="s">
        <v>1076</v>
      </c>
      <c r="F157" s="252">
        <v>44636</v>
      </c>
      <c r="G157" s="585" t="s">
        <v>1114</v>
      </c>
      <c r="H157" s="250">
        <v>10000000000</v>
      </c>
      <c r="I157" s="252">
        <v>45485</v>
      </c>
      <c r="J157" s="5"/>
      <c r="K157" s="5"/>
      <c r="L157" s="5"/>
    </row>
    <row r="158" spans="1:13" hidden="1" x14ac:dyDescent="0.25">
      <c r="C158" s="248" t="s">
        <v>405</v>
      </c>
      <c r="D158" s="305" t="s">
        <v>92</v>
      </c>
      <c r="E158" s="250" t="s">
        <v>1076</v>
      </c>
      <c r="F158" s="252">
        <v>44641</v>
      </c>
      <c r="G158" s="585" t="s">
        <v>1114</v>
      </c>
      <c r="H158" s="250">
        <v>10000000000</v>
      </c>
      <c r="I158" s="252">
        <v>44985</v>
      </c>
      <c r="J158" s="5"/>
      <c r="K158" s="5"/>
      <c r="L158" s="5"/>
    </row>
    <row r="159" spans="1:13" hidden="1" x14ac:dyDescent="0.25">
      <c r="C159" s="248" t="s">
        <v>102</v>
      </c>
      <c r="D159" s="305" t="s">
        <v>92</v>
      </c>
      <c r="E159" s="250" t="s">
        <v>1076</v>
      </c>
      <c r="F159" s="252">
        <v>44641</v>
      </c>
      <c r="G159" s="585" t="s">
        <v>1114</v>
      </c>
      <c r="H159" s="250">
        <v>10000000000</v>
      </c>
      <c r="I159" s="252">
        <v>45464</v>
      </c>
      <c r="J159" s="5"/>
      <c r="K159" s="5"/>
      <c r="L159" s="5"/>
    </row>
    <row r="160" spans="1:13" hidden="1" x14ac:dyDescent="0.25">
      <c r="C160" s="248" t="s">
        <v>103</v>
      </c>
      <c r="D160" s="305" t="s">
        <v>92</v>
      </c>
      <c r="E160" s="250" t="s">
        <v>1076</v>
      </c>
      <c r="F160" s="252">
        <v>44641</v>
      </c>
      <c r="G160" s="585" t="s">
        <v>1114</v>
      </c>
      <c r="H160" s="250">
        <v>10000000000</v>
      </c>
      <c r="I160" s="252">
        <v>45477</v>
      </c>
      <c r="J160" s="5"/>
      <c r="K160" s="5"/>
      <c r="L160" s="5"/>
    </row>
    <row r="161" spans="3:12" hidden="1" x14ac:dyDescent="0.25">
      <c r="C161" s="248" t="s">
        <v>104</v>
      </c>
      <c r="D161" s="244" t="s">
        <v>92</v>
      </c>
      <c r="E161" s="250" t="s">
        <v>1076</v>
      </c>
      <c r="F161" s="252">
        <v>44641</v>
      </c>
      <c r="G161" s="585" t="s">
        <v>1114</v>
      </c>
      <c r="H161" s="250">
        <v>10000000000</v>
      </c>
      <c r="I161" s="252">
        <v>44825</v>
      </c>
      <c r="J161" s="5"/>
      <c r="K161" s="5"/>
      <c r="L161" s="5"/>
    </row>
    <row r="162" spans="3:12" hidden="1" x14ac:dyDescent="0.25">
      <c r="C162" s="248" t="s">
        <v>110</v>
      </c>
      <c r="D162" s="244" t="s">
        <v>92</v>
      </c>
      <c r="E162" s="250" t="s">
        <v>1076</v>
      </c>
      <c r="F162" s="252">
        <v>44641</v>
      </c>
      <c r="G162" s="585" t="s">
        <v>1114</v>
      </c>
      <c r="H162" s="250">
        <v>10000000000</v>
      </c>
      <c r="I162" s="252">
        <v>45007</v>
      </c>
      <c r="J162" s="5"/>
      <c r="K162" s="5"/>
      <c r="L162" s="5"/>
    </row>
    <row r="163" spans="3:12" x14ac:dyDescent="0.25">
      <c r="C163" s="248" t="s">
        <v>632</v>
      </c>
      <c r="D163" s="244" t="s">
        <v>92</v>
      </c>
      <c r="E163" s="250" t="s">
        <v>1076</v>
      </c>
      <c r="F163" s="252">
        <v>45428</v>
      </c>
      <c r="G163" s="585" t="s">
        <v>1112</v>
      </c>
      <c r="H163" s="250" t="s">
        <v>0</v>
      </c>
      <c r="I163" s="252"/>
      <c r="J163" s="5"/>
      <c r="K163" s="5"/>
      <c r="L163" s="5"/>
    </row>
    <row r="164" spans="3:12" x14ac:dyDescent="0.25">
      <c r="C164" s="248" t="s">
        <v>633</v>
      </c>
      <c r="D164" s="244" t="s">
        <v>92</v>
      </c>
      <c r="E164" s="250" t="s">
        <v>1076</v>
      </c>
      <c r="F164" s="252">
        <v>45429</v>
      </c>
      <c r="G164" s="585" t="s">
        <v>1112</v>
      </c>
      <c r="H164" s="250" t="s">
        <v>0</v>
      </c>
      <c r="I164" s="252"/>
      <c r="J164" s="5"/>
      <c r="K164" s="5"/>
      <c r="L164" s="5"/>
    </row>
    <row r="165" spans="3:12" x14ac:dyDescent="0.25">
      <c r="C165" s="248" t="s">
        <v>654</v>
      </c>
      <c r="D165" s="305" t="s">
        <v>92</v>
      </c>
      <c r="E165" s="250" t="s">
        <v>1076</v>
      </c>
      <c r="F165" s="252">
        <v>45520</v>
      </c>
      <c r="G165" s="585" t="s">
        <v>1112</v>
      </c>
      <c r="H165" s="250" t="s">
        <v>0</v>
      </c>
      <c r="I165" s="252"/>
      <c r="J165" s="5"/>
      <c r="K165" s="5"/>
      <c r="L165" s="5"/>
    </row>
    <row r="166" spans="3:12" x14ac:dyDescent="0.25">
      <c r="C166" s="248" t="s">
        <v>645</v>
      </c>
      <c r="D166" s="244" t="s">
        <v>92</v>
      </c>
      <c r="E166" s="250" t="s">
        <v>1076</v>
      </c>
      <c r="F166" s="252">
        <v>45523</v>
      </c>
      <c r="G166" s="585" t="s">
        <v>1112</v>
      </c>
      <c r="H166" s="250" t="s">
        <v>0</v>
      </c>
      <c r="I166" s="252"/>
      <c r="J166" s="5"/>
      <c r="K166" s="5"/>
      <c r="L166" s="5"/>
    </row>
    <row r="167" spans="3:12" x14ac:dyDescent="0.25">
      <c r="C167" s="248" t="s">
        <v>655</v>
      </c>
      <c r="D167" s="244" t="s">
        <v>92</v>
      </c>
      <c r="E167" s="250" t="s">
        <v>1076</v>
      </c>
      <c r="F167" s="252">
        <v>45533</v>
      </c>
      <c r="G167" s="585" t="s">
        <v>1112</v>
      </c>
      <c r="H167" s="250" t="s">
        <v>0</v>
      </c>
      <c r="I167" s="252"/>
      <c r="J167" s="5"/>
      <c r="K167" s="5"/>
      <c r="L167" s="5"/>
    </row>
    <row r="168" spans="3:12" x14ac:dyDescent="0.25">
      <c r="C168" s="248" t="s">
        <v>1042</v>
      </c>
      <c r="D168" s="244" t="s">
        <v>92</v>
      </c>
      <c r="E168" s="250" t="s">
        <v>1076</v>
      </c>
      <c r="F168" s="252">
        <v>45558</v>
      </c>
      <c r="G168" s="585" t="s">
        <v>1112</v>
      </c>
      <c r="H168" s="250" t="s">
        <v>0</v>
      </c>
      <c r="I168" s="252"/>
      <c r="J168" s="5"/>
      <c r="K168" s="5"/>
      <c r="L168" s="5"/>
    </row>
    <row r="169" spans="3:12" hidden="1" x14ac:dyDescent="0.25">
      <c r="C169" s="248" t="s">
        <v>158</v>
      </c>
      <c r="D169" s="244" t="s">
        <v>119</v>
      </c>
      <c r="E169" s="250" t="s">
        <v>1040</v>
      </c>
      <c r="F169" s="252">
        <v>44699</v>
      </c>
      <c r="G169" s="585" t="s">
        <v>1113</v>
      </c>
      <c r="H169" s="250" t="s">
        <v>0</v>
      </c>
      <c r="I169" s="252">
        <v>45845</v>
      </c>
      <c r="J169" s="5"/>
      <c r="K169" s="5"/>
      <c r="L169" s="5"/>
    </row>
    <row r="170" spans="3:12" x14ac:dyDescent="0.25">
      <c r="C170" s="248" t="s">
        <v>1043</v>
      </c>
      <c r="D170" s="244" t="s">
        <v>92</v>
      </c>
      <c r="E170" s="250" t="s">
        <v>1076</v>
      </c>
      <c r="F170" s="252">
        <v>45572</v>
      </c>
      <c r="G170" s="585" t="s">
        <v>1112</v>
      </c>
      <c r="H170" s="250" t="s">
        <v>0</v>
      </c>
      <c r="I170" s="252"/>
      <c r="J170" s="5"/>
      <c r="K170" s="5"/>
      <c r="L170" s="5"/>
    </row>
    <row r="171" spans="3:12" x14ac:dyDescent="0.25">
      <c r="C171" s="248" t="s">
        <v>1044</v>
      </c>
      <c r="D171" s="244" t="s">
        <v>92</v>
      </c>
      <c r="E171" s="250" t="s">
        <v>1076</v>
      </c>
      <c r="F171" s="252">
        <v>45586</v>
      </c>
      <c r="G171" s="585" t="s">
        <v>1112</v>
      </c>
      <c r="H171" s="250" t="s">
        <v>0</v>
      </c>
      <c r="I171" s="252"/>
      <c r="J171" s="5"/>
      <c r="K171" s="5"/>
      <c r="L171" s="5"/>
    </row>
    <row r="172" spans="3:12" x14ac:dyDescent="0.25">
      <c r="C172" s="248" t="s">
        <v>1045</v>
      </c>
      <c r="D172" s="244" t="s">
        <v>92</v>
      </c>
      <c r="E172" s="250" t="s">
        <v>1076</v>
      </c>
      <c r="F172" s="252">
        <v>45593</v>
      </c>
      <c r="G172" s="585" t="s">
        <v>1115</v>
      </c>
      <c r="H172" s="250" t="s">
        <v>0</v>
      </c>
      <c r="I172" s="252"/>
      <c r="J172" s="5"/>
      <c r="K172" s="5"/>
      <c r="L172" s="5"/>
    </row>
    <row r="173" spans="3:12" hidden="1" x14ac:dyDescent="0.25">
      <c r="C173" s="248" t="s">
        <v>406</v>
      </c>
      <c r="D173" s="244" t="s">
        <v>92</v>
      </c>
      <c r="E173" s="250" t="s">
        <v>1076</v>
      </c>
      <c r="F173" s="252">
        <v>44761</v>
      </c>
      <c r="G173" s="585" t="s">
        <v>1114</v>
      </c>
      <c r="H173" s="250">
        <v>7500000000</v>
      </c>
      <c r="I173" s="252">
        <v>45131</v>
      </c>
      <c r="J173" s="5"/>
      <c r="K173" s="5"/>
      <c r="L173" s="5"/>
    </row>
    <row r="174" spans="3:12" x14ac:dyDescent="0.25">
      <c r="C174" s="248" t="s">
        <v>1109</v>
      </c>
      <c r="D174" s="244" t="s">
        <v>92</v>
      </c>
      <c r="E174" s="250" t="s">
        <v>1076</v>
      </c>
      <c r="F174" s="252">
        <v>45664</v>
      </c>
      <c r="G174" s="585" t="s">
        <v>1112</v>
      </c>
      <c r="H174" s="250" t="s">
        <v>0</v>
      </c>
      <c r="I174" s="252"/>
      <c r="J174" s="5"/>
      <c r="K174" s="5"/>
      <c r="L174" s="5"/>
    </row>
    <row r="175" spans="3:12" x14ac:dyDescent="0.25">
      <c r="C175" s="248" t="s">
        <v>1111</v>
      </c>
      <c r="D175" s="244" t="s">
        <v>92</v>
      </c>
      <c r="E175" s="250" t="s">
        <v>1076</v>
      </c>
      <c r="F175" s="252">
        <v>45686</v>
      </c>
      <c r="G175" s="585" t="s">
        <v>1112</v>
      </c>
      <c r="H175" s="250" t="s">
        <v>0</v>
      </c>
      <c r="I175" s="252"/>
      <c r="J175" s="5"/>
      <c r="K175" s="5"/>
      <c r="L175" s="5"/>
    </row>
    <row r="176" spans="3:12" hidden="1" x14ac:dyDescent="0.25">
      <c r="C176" s="248" t="s">
        <v>407</v>
      </c>
      <c r="D176" s="244" t="s">
        <v>92</v>
      </c>
      <c r="E176" s="250" t="s">
        <v>1076</v>
      </c>
      <c r="F176" s="252">
        <v>44783</v>
      </c>
      <c r="G176" s="585" t="s">
        <v>1114</v>
      </c>
      <c r="H176" s="250">
        <v>10000000000</v>
      </c>
      <c r="I176" s="252">
        <v>45216</v>
      </c>
      <c r="J176" s="5"/>
      <c r="K176" s="5"/>
      <c r="L176" s="5"/>
    </row>
    <row r="177" spans="1:13" x14ac:dyDescent="0.25">
      <c r="C177" s="248" t="s">
        <v>1165</v>
      </c>
      <c r="D177" s="244" t="s">
        <v>92</v>
      </c>
      <c r="E177" s="250" t="s">
        <v>1076</v>
      </c>
      <c r="F177" s="252">
        <v>45747</v>
      </c>
      <c r="G177" s="585" t="s">
        <v>1116</v>
      </c>
      <c r="H177" s="250" t="s">
        <v>0</v>
      </c>
      <c r="I177" s="252"/>
      <c r="J177" s="5"/>
      <c r="K177" s="5"/>
      <c r="L177" s="5"/>
    </row>
    <row r="178" spans="1:13" s="137" customFormat="1" ht="16.149999999999999" customHeight="1" x14ac:dyDescent="0.25">
      <c r="A178" s="136"/>
      <c r="B178" s="136"/>
      <c r="C178" s="248" t="s">
        <v>1170</v>
      </c>
      <c r="D178" s="244" t="s">
        <v>92</v>
      </c>
      <c r="E178" s="250" t="s">
        <v>1076</v>
      </c>
      <c r="F178" s="252">
        <v>45750</v>
      </c>
      <c r="G178" s="585" t="s">
        <v>1112</v>
      </c>
      <c r="H178" s="250" t="s">
        <v>0</v>
      </c>
      <c r="I178" s="252"/>
      <c r="J178" s="243"/>
      <c r="K178" s="243"/>
      <c r="L178" s="243"/>
      <c r="M178" s="136"/>
    </row>
    <row r="179" spans="1:13" x14ac:dyDescent="0.25">
      <c r="C179" s="248" t="s">
        <v>1307</v>
      </c>
      <c r="D179" s="244" t="s">
        <v>92</v>
      </c>
      <c r="E179" s="250" t="s">
        <v>1076</v>
      </c>
      <c r="F179" s="252">
        <v>45831</v>
      </c>
      <c r="G179" s="585" t="s">
        <v>1112</v>
      </c>
      <c r="H179" s="250" t="s">
        <v>0</v>
      </c>
      <c r="I179" s="252"/>
      <c r="J179" s="5"/>
      <c r="K179" s="5"/>
      <c r="L179" s="5"/>
    </row>
    <row r="180" spans="1:13" s="137" customFormat="1" ht="16.149999999999999" customHeight="1" x14ac:dyDescent="0.25">
      <c r="A180" s="136"/>
      <c r="B180" s="136"/>
      <c r="C180" s="248" t="s">
        <v>1183</v>
      </c>
      <c r="D180" s="244" t="s">
        <v>92</v>
      </c>
      <c r="E180" s="250" t="s">
        <v>1076</v>
      </c>
      <c r="F180" s="252">
        <v>45832</v>
      </c>
      <c r="G180" s="585" t="s">
        <v>1116</v>
      </c>
      <c r="H180" s="250" t="s">
        <v>0</v>
      </c>
      <c r="I180" s="252"/>
      <c r="J180" s="243"/>
      <c r="K180" s="243"/>
      <c r="L180" s="243"/>
      <c r="M180" s="136"/>
    </row>
    <row r="181" spans="1:13" x14ac:dyDescent="0.25">
      <c r="C181" s="248" t="s">
        <v>1314</v>
      </c>
      <c r="D181" s="244" t="s">
        <v>92</v>
      </c>
      <c r="E181" s="250" t="s">
        <v>1076</v>
      </c>
      <c r="F181" s="252">
        <v>45841</v>
      </c>
      <c r="G181" s="585" t="s">
        <v>1116</v>
      </c>
      <c r="H181" s="250" t="s">
        <v>0</v>
      </c>
      <c r="I181" s="252"/>
      <c r="J181" s="5"/>
      <c r="K181" s="5"/>
      <c r="L181" s="5"/>
    </row>
    <row r="182" spans="1:13" s="137" customFormat="1" ht="16.149999999999999" customHeight="1" x14ac:dyDescent="0.25">
      <c r="A182" s="136"/>
      <c r="B182" s="136"/>
      <c r="C182" s="248" t="s">
        <v>1316</v>
      </c>
      <c r="D182" s="244" t="s">
        <v>92</v>
      </c>
      <c r="E182" s="250" t="s">
        <v>1076</v>
      </c>
      <c r="F182" s="252">
        <v>45853</v>
      </c>
      <c r="G182" s="245" t="s">
        <v>1112</v>
      </c>
      <c r="H182" s="250" t="s">
        <v>0</v>
      </c>
      <c r="I182" s="252"/>
      <c r="J182" s="243"/>
      <c r="K182" s="243"/>
      <c r="L182" s="243"/>
      <c r="M182" s="136"/>
    </row>
    <row r="183" spans="1:13" x14ac:dyDescent="0.25">
      <c r="C183" s="248" t="s">
        <v>1317</v>
      </c>
      <c r="D183" s="244" t="s">
        <v>92</v>
      </c>
      <c r="E183" s="250" t="s">
        <v>1076</v>
      </c>
      <c r="F183" s="252">
        <v>45856</v>
      </c>
      <c r="G183" s="245" t="s">
        <v>1112</v>
      </c>
      <c r="H183" s="250" t="s">
        <v>0</v>
      </c>
      <c r="I183" s="252"/>
      <c r="J183" s="5"/>
      <c r="K183" s="5"/>
      <c r="L183" s="5"/>
    </row>
    <row r="184" spans="1:13" hidden="1" x14ac:dyDescent="0.25">
      <c r="C184" s="248" t="s">
        <v>403</v>
      </c>
      <c r="D184" s="244" t="s">
        <v>119</v>
      </c>
      <c r="E184" s="250" t="s">
        <v>1040</v>
      </c>
      <c r="F184" s="252">
        <v>44889</v>
      </c>
      <c r="G184" s="585" t="s">
        <v>1113</v>
      </c>
      <c r="H184" s="250" t="s">
        <v>0</v>
      </c>
      <c r="I184" s="252">
        <v>45035</v>
      </c>
      <c r="J184" s="5"/>
      <c r="K184" s="5"/>
      <c r="L184" s="5"/>
    </row>
    <row r="185" spans="1:13" hidden="1" x14ac:dyDescent="0.25">
      <c r="C185" s="248" t="s">
        <v>99</v>
      </c>
      <c r="D185" s="244" t="s">
        <v>92</v>
      </c>
      <c r="E185" s="250" t="s">
        <v>1076</v>
      </c>
      <c r="F185" s="252">
        <v>44915</v>
      </c>
      <c r="G185" s="585" t="s">
        <v>1114</v>
      </c>
      <c r="H185" s="250">
        <v>20000000000</v>
      </c>
      <c r="I185" s="252">
        <v>45671</v>
      </c>
      <c r="J185" s="5"/>
      <c r="K185" s="5"/>
      <c r="L185" s="5"/>
    </row>
    <row r="186" spans="1:13" hidden="1" x14ac:dyDescent="0.25">
      <c r="C186" s="248" t="s">
        <v>104</v>
      </c>
      <c r="D186" s="244" t="s">
        <v>92</v>
      </c>
      <c r="E186" s="250" t="s">
        <v>1076</v>
      </c>
      <c r="F186" s="252">
        <v>44915</v>
      </c>
      <c r="G186" s="585" t="s">
        <v>1114</v>
      </c>
      <c r="H186" s="250">
        <v>20000000000</v>
      </c>
      <c r="I186" s="252">
        <v>45512</v>
      </c>
      <c r="J186" s="5"/>
      <c r="K186" s="5"/>
      <c r="L186" s="5"/>
    </row>
    <row r="187" spans="1:13" s="137" customFormat="1" ht="16.149999999999999" customHeight="1" x14ac:dyDescent="0.25">
      <c r="A187" s="136"/>
      <c r="B187" s="136"/>
      <c r="C187" s="680" t="s">
        <v>1406</v>
      </c>
      <c r="D187" s="244" t="s">
        <v>92</v>
      </c>
      <c r="E187" s="250" t="s">
        <v>1076</v>
      </c>
      <c r="F187" s="252">
        <v>45856</v>
      </c>
      <c r="G187" s="245" t="s">
        <v>1112</v>
      </c>
      <c r="H187" s="250" t="s">
        <v>0</v>
      </c>
      <c r="I187" s="682"/>
      <c r="J187" s="243"/>
      <c r="K187" s="243"/>
      <c r="L187" s="243"/>
      <c r="M187" s="136"/>
    </row>
    <row r="188" spans="1:13" x14ac:dyDescent="0.25">
      <c r="C188" s="680" t="s">
        <v>1405</v>
      </c>
      <c r="D188" s="244" t="s">
        <v>92</v>
      </c>
      <c r="E188" s="250" t="s">
        <v>1076</v>
      </c>
      <c r="F188" s="682">
        <v>45881</v>
      </c>
      <c r="G188" s="683" t="s">
        <v>1116</v>
      </c>
      <c r="H188" s="681" t="s">
        <v>0</v>
      </c>
      <c r="I188" s="682"/>
      <c r="J188" s="5"/>
      <c r="K188" s="5"/>
      <c r="L188" s="5"/>
    </row>
    <row r="189" spans="1:13" x14ac:dyDescent="0.25">
      <c r="C189" s="248" t="s">
        <v>1328</v>
      </c>
      <c r="D189" s="244" t="s">
        <v>92</v>
      </c>
      <c r="E189" s="250" t="s">
        <v>1076</v>
      </c>
      <c r="F189" s="252">
        <v>45883</v>
      </c>
      <c r="G189" s="585" t="s">
        <v>1116</v>
      </c>
      <c r="H189" s="250" t="s">
        <v>0</v>
      </c>
      <c r="I189" s="252"/>
      <c r="J189" s="5"/>
      <c r="K189" s="5"/>
      <c r="L189" s="5"/>
    </row>
    <row r="190" spans="1:13" x14ac:dyDescent="0.25">
      <c r="C190" s="248" t="s">
        <v>1329</v>
      </c>
      <c r="D190" s="244" t="s">
        <v>92</v>
      </c>
      <c r="E190" s="250" t="s">
        <v>1076</v>
      </c>
      <c r="F190" s="252">
        <v>45895</v>
      </c>
      <c r="G190" s="585" t="s">
        <v>1116</v>
      </c>
      <c r="H190" s="250" t="s">
        <v>0</v>
      </c>
      <c r="I190" s="252"/>
      <c r="J190" s="5"/>
      <c r="K190" s="5"/>
      <c r="L190" s="5"/>
    </row>
    <row r="191" spans="1:13" x14ac:dyDescent="0.25">
      <c r="C191" s="248" t="s">
        <v>1335</v>
      </c>
      <c r="D191" s="244" t="s">
        <v>92</v>
      </c>
      <c r="E191" s="250" t="s">
        <v>1076</v>
      </c>
      <c r="F191" s="252">
        <v>45902</v>
      </c>
      <c r="G191" s="585" t="s">
        <v>1116</v>
      </c>
      <c r="H191" s="250" t="s">
        <v>0</v>
      </c>
      <c r="I191" s="252"/>
      <c r="J191" s="5"/>
      <c r="K191" s="5"/>
      <c r="L191" s="5"/>
    </row>
    <row r="192" spans="1:13" x14ac:dyDescent="0.25">
      <c r="C192" s="248" t="s">
        <v>1337</v>
      </c>
      <c r="D192" s="244" t="s">
        <v>92</v>
      </c>
      <c r="E192" s="250" t="s">
        <v>1076</v>
      </c>
      <c r="F192" s="252">
        <v>45908</v>
      </c>
      <c r="G192" s="585" t="s">
        <v>1116</v>
      </c>
      <c r="H192" s="250" t="s">
        <v>0</v>
      </c>
      <c r="I192" s="252"/>
      <c r="J192" s="5"/>
      <c r="K192" s="5"/>
      <c r="L192" s="5"/>
    </row>
    <row r="193" spans="1:13" s="137" customFormat="1" ht="16.149999999999999" customHeight="1" x14ac:dyDescent="0.25">
      <c r="A193" s="136"/>
      <c r="B193" s="136"/>
      <c r="C193" s="248" t="s">
        <v>1338</v>
      </c>
      <c r="D193" s="244" t="s">
        <v>92</v>
      </c>
      <c r="E193" s="250" t="s">
        <v>1076</v>
      </c>
      <c r="F193" s="252">
        <v>45908</v>
      </c>
      <c r="G193" s="585" t="s">
        <v>1116</v>
      </c>
      <c r="H193" s="250" t="s">
        <v>0</v>
      </c>
      <c r="I193" s="252"/>
      <c r="J193" s="243"/>
      <c r="K193" s="243"/>
      <c r="L193" s="243"/>
      <c r="M193" s="136"/>
    </row>
    <row r="194" spans="1:13" x14ac:dyDescent="0.25">
      <c r="C194" s="248" t="s">
        <v>1339</v>
      </c>
      <c r="D194" s="244" t="s">
        <v>92</v>
      </c>
      <c r="E194" s="250" t="s">
        <v>1076</v>
      </c>
      <c r="F194" s="252">
        <v>45908</v>
      </c>
      <c r="G194" s="585" t="s">
        <v>1116</v>
      </c>
      <c r="H194" s="250" t="s">
        <v>0</v>
      </c>
      <c r="I194" s="252"/>
      <c r="J194" s="5"/>
      <c r="K194" s="5"/>
      <c r="L194" s="5"/>
    </row>
    <row r="195" spans="1:13" x14ac:dyDescent="0.25">
      <c r="C195" s="248" t="s">
        <v>1340</v>
      </c>
      <c r="D195" s="244" t="s">
        <v>92</v>
      </c>
      <c r="E195" s="250" t="s">
        <v>1076</v>
      </c>
      <c r="F195" s="252">
        <v>45910</v>
      </c>
      <c r="G195" s="585" t="s">
        <v>1116</v>
      </c>
      <c r="H195" s="250" t="s">
        <v>0</v>
      </c>
      <c r="I195" s="252"/>
      <c r="J195" s="5"/>
      <c r="K195" s="5"/>
      <c r="L195" s="5"/>
    </row>
    <row r="196" spans="1:13" x14ac:dyDescent="0.25">
      <c r="C196" s="248" t="s">
        <v>1341</v>
      </c>
      <c r="D196" s="244" t="s">
        <v>92</v>
      </c>
      <c r="E196" s="250" t="s">
        <v>1076</v>
      </c>
      <c r="F196" s="252">
        <v>45918</v>
      </c>
      <c r="G196" s="585" t="s">
        <v>1116</v>
      </c>
      <c r="H196" s="250" t="s">
        <v>0</v>
      </c>
      <c r="I196" s="252"/>
      <c r="J196" s="5"/>
      <c r="K196" s="5"/>
      <c r="L196" s="5"/>
    </row>
    <row r="197" spans="1:13" x14ac:dyDescent="0.25">
      <c r="C197" s="248" t="s">
        <v>1342</v>
      </c>
      <c r="D197" s="244" t="s">
        <v>92</v>
      </c>
      <c r="E197" s="250" t="s">
        <v>1076</v>
      </c>
      <c r="F197" s="252">
        <v>45918</v>
      </c>
      <c r="G197" s="585" t="s">
        <v>1116</v>
      </c>
      <c r="H197" s="250" t="s">
        <v>0</v>
      </c>
      <c r="I197" s="252"/>
      <c r="J197" s="5"/>
      <c r="K197" s="5"/>
      <c r="L197" s="5"/>
    </row>
    <row r="198" spans="1:13" hidden="1" x14ac:dyDescent="0.25">
      <c r="C198" s="248" t="s">
        <v>409</v>
      </c>
      <c r="D198" s="244" t="s">
        <v>92</v>
      </c>
      <c r="E198" s="250" t="s">
        <v>1076</v>
      </c>
      <c r="F198" s="252">
        <v>45043</v>
      </c>
      <c r="G198" s="585" t="s">
        <v>1114</v>
      </c>
      <c r="H198" s="250">
        <v>0</v>
      </c>
      <c r="I198" s="252">
        <v>45251</v>
      </c>
      <c r="J198" s="5"/>
      <c r="K198" s="5"/>
      <c r="L198" s="5"/>
    </row>
    <row r="199" spans="1:13" s="137" customFormat="1" ht="16.149999999999999" customHeight="1" x14ac:dyDescent="0.25">
      <c r="A199" s="136"/>
      <c r="B199" s="136"/>
      <c r="C199" s="248" t="s">
        <v>1343</v>
      </c>
      <c r="D199" s="244" t="s">
        <v>92</v>
      </c>
      <c r="E199" s="250" t="s">
        <v>1076</v>
      </c>
      <c r="F199" s="252">
        <v>45925</v>
      </c>
      <c r="G199" s="585" t="s">
        <v>1112</v>
      </c>
      <c r="H199" s="250" t="s">
        <v>0</v>
      </c>
      <c r="I199" s="252"/>
      <c r="J199" s="243"/>
      <c r="K199" s="243"/>
      <c r="L199" s="243"/>
      <c r="M199" s="136"/>
    </row>
    <row r="200" spans="1:13" x14ac:dyDescent="0.25">
      <c r="C200" s="717" t="s">
        <v>1415</v>
      </c>
      <c r="D200" s="726" t="s">
        <v>92</v>
      </c>
      <c r="E200" s="719" t="s">
        <v>1076</v>
      </c>
      <c r="F200" s="720">
        <v>46008</v>
      </c>
      <c r="G200" s="721" t="s">
        <v>1116</v>
      </c>
      <c r="H200" s="719" t="s">
        <v>0</v>
      </c>
      <c r="I200" s="720"/>
      <c r="J200" s="5"/>
      <c r="K200" s="5"/>
      <c r="L200" s="5"/>
    </row>
    <row r="201" spans="1:13" x14ac:dyDescent="0.25">
      <c r="C201" s="717" t="s">
        <v>1423</v>
      </c>
      <c r="D201" s="726" t="s">
        <v>92</v>
      </c>
      <c r="E201" s="719" t="s">
        <v>1076</v>
      </c>
      <c r="F201" s="720">
        <v>46015</v>
      </c>
      <c r="G201" s="721" t="s">
        <v>1116</v>
      </c>
      <c r="H201" s="719" t="s">
        <v>0</v>
      </c>
      <c r="I201" s="720"/>
      <c r="J201" s="5"/>
      <c r="K201" s="5"/>
      <c r="L201" s="5"/>
    </row>
    <row r="202" spans="1:13" x14ac:dyDescent="0.25">
      <c r="C202" s="717" t="s">
        <v>1417</v>
      </c>
      <c r="D202" s="726" t="s">
        <v>92</v>
      </c>
      <c r="E202" s="719" t="s">
        <v>1076</v>
      </c>
      <c r="F202" s="720">
        <v>46020</v>
      </c>
      <c r="G202" s="721" t="s">
        <v>1116</v>
      </c>
      <c r="H202" s="719" t="s">
        <v>0</v>
      </c>
      <c r="I202" s="720"/>
      <c r="J202" s="5"/>
      <c r="K202" s="5"/>
      <c r="L202" s="5"/>
    </row>
    <row r="203" spans="1:13" x14ac:dyDescent="0.25">
      <c r="C203" s="248" t="s">
        <v>118</v>
      </c>
      <c r="D203" s="244" t="s">
        <v>119</v>
      </c>
      <c r="E203" s="250" t="s">
        <v>1076</v>
      </c>
      <c r="F203" s="252">
        <v>41250</v>
      </c>
      <c r="G203" s="585" t="s">
        <v>1112</v>
      </c>
      <c r="H203" s="250" t="s">
        <v>0</v>
      </c>
      <c r="I203" s="252"/>
      <c r="J203" s="5"/>
      <c r="K203" s="5"/>
      <c r="L203" s="5"/>
    </row>
    <row r="204" spans="1:13" hidden="1" x14ac:dyDescent="0.25">
      <c r="C204" s="248" t="s">
        <v>113</v>
      </c>
      <c r="D204" s="244" t="s">
        <v>92</v>
      </c>
      <c r="E204" s="250" t="s">
        <v>1076</v>
      </c>
      <c r="F204" s="252">
        <v>45107</v>
      </c>
      <c r="G204" s="585" t="s">
        <v>1114</v>
      </c>
      <c r="H204" s="250">
        <v>20000000000</v>
      </c>
      <c r="I204" s="252">
        <v>45468</v>
      </c>
      <c r="J204" s="5"/>
      <c r="K204" s="5"/>
      <c r="L204" s="5"/>
    </row>
    <row r="205" spans="1:13" x14ac:dyDescent="0.25">
      <c r="C205" s="248" t="s">
        <v>120</v>
      </c>
      <c r="D205" s="244" t="s">
        <v>119</v>
      </c>
      <c r="E205" s="250" t="s">
        <v>1040</v>
      </c>
      <c r="F205" s="252">
        <v>41264</v>
      </c>
      <c r="G205" s="585" t="s">
        <v>1112</v>
      </c>
      <c r="H205" s="250" t="s">
        <v>0</v>
      </c>
      <c r="I205" s="252"/>
      <c r="J205" s="5"/>
      <c r="K205" s="5"/>
      <c r="L205" s="5"/>
    </row>
    <row r="206" spans="1:13" x14ac:dyDescent="0.25">
      <c r="C206" s="248" t="s">
        <v>121</v>
      </c>
      <c r="D206" s="244" t="s">
        <v>119</v>
      </c>
      <c r="E206" s="250" t="s">
        <v>1076</v>
      </c>
      <c r="F206" s="252">
        <v>41464</v>
      </c>
      <c r="G206" s="585" t="s">
        <v>1112</v>
      </c>
      <c r="H206" s="250" t="s">
        <v>0</v>
      </c>
      <c r="I206" s="252"/>
      <c r="J206" s="5"/>
      <c r="K206" s="5"/>
      <c r="L206" s="5"/>
    </row>
    <row r="207" spans="1:13" s="137" customFormat="1" ht="16.149999999999999" customHeight="1" x14ac:dyDescent="0.25">
      <c r="A207" s="136"/>
      <c r="B207" s="136"/>
      <c r="C207" s="248" t="s">
        <v>122</v>
      </c>
      <c r="D207" s="244" t="s">
        <v>119</v>
      </c>
      <c r="E207" s="250" t="s">
        <v>1076</v>
      </c>
      <c r="F207" s="252">
        <v>41992</v>
      </c>
      <c r="G207" s="585" t="s">
        <v>1112</v>
      </c>
      <c r="H207" s="250" t="s">
        <v>0</v>
      </c>
      <c r="I207" s="252"/>
      <c r="J207" s="243"/>
      <c r="K207" s="243"/>
      <c r="L207" s="243"/>
      <c r="M207" s="136"/>
    </row>
    <row r="208" spans="1:13" s="137" customFormat="1" ht="16.149999999999999" customHeight="1" x14ac:dyDescent="0.25">
      <c r="A208" s="136"/>
      <c r="B208" s="136"/>
      <c r="C208" s="248" t="s">
        <v>123</v>
      </c>
      <c r="D208" s="244" t="s">
        <v>119</v>
      </c>
      <c r="E208" s="250" t="s">
        <v>1076</v>
      </c>
      <c r="F208" s="252">
        <v>42633</v>
      </c>
      <c r="G208" s="585" t="s">
        <v>1112</v>
      </c>
      <c r="H208" s="250" t="s">
        <v>0</v>
      </c>
      <c r="I208" s="252"/>
      <c r="J208" s="243"/>
      <c r="K208" s="243"/>
      <c r="L208" s="243"/>
      <c r="M208" s="136"/>
    </row>
    <row r="209" spans="3:12" x14ac:dyDescent="0.25">
      <c r="C209" s="248" t="s">
        <v>124</v>
      </c>
      <c r="D209" s="244" t="s">
        <v>119</v>
      </c>
      <c r="E209" s="250" t="s">
        <v>1076</v>
      </c>
      <c r="F209" s="252">
        <v>42893</v>
      </c>
      <c r="G209" s="585" t="s">
        <v>1112</v>
      </c>
      <c r="H209" s="250" t="s">
        <v>0</v>
      </c>
      <c r="I209" s="252"/>
      <c r="J209" s="5"/>
      <c r="K209" s="5"/>
      <c r="L209" s="5"/>
    </row>
    <row r="210" spans="3:12" x14ac:dyDescent="0.25">
      <c r="C210" s="248" t="s">
        <v>125</v>
      </c>
      <c r="D210" s="244" t="s">
        <v>119</v>
      </c>
      <c r="E210" s="250" t="s">
        <v>1040</v>
      </c>
      <c r="F210" s="252">
        <v>43186</v>
      </c>
      <c r="G210" s="585" t="s">
        <v>1112</v>
      </c>
      <c r="H210" s="250" t="s">
        <v>0</v>
      </c>
      <c r="I210" s="252"/>
      <c r="J210" s="5"/>
      <c r="K210" s="5"/>
      <c r="L210" s="5"/>
    </row>
    <row r="211" spans="3:12" x14ac:dyDescent="0.25">
      <c r="C211" s="248" t="s">
        <v>126</v>
      </c>
      <c r="D211" s="244" t="s">
        <v>119</v>
      </c>
      <c r="E211" s="250" t="s">
        <v>1076</v>
      </c>
      <c r="F211" s="252">
        <v>43207</v>
      </c>
      <c r="G211" s="585" t="s">
        <v>1112</v>
      </c>
      <c r="H211" s="250" t="s">
        <v>0</v>
      </c>
      <c r="I211" s="252"/>
      <c r="J211" s="5"/>
      <c r="K211" s="5"/>
      <c r="L211" s="5"/>
    </row>
    <row r="212" spans="3:12" x14ac:dyDescent="0.25">
      <c r="C212" s="248" t="s">
        <v>127</v>
      </c>
      <c r="D212" s="244" t="s">
        <v>119</v>
      </c>
      <c r="E212" s="250" t="s">
        <v>1040</v>
      </c>
      <c r="F212" s="252">
        <v>43236</v>
      </c>
      <c r="G212" s="585" t="s">
        <v>1112</v>
      </c>
      <c r="H212" s="250" t="s">
        <v>0</v>
      </c>
      <c r="I212" s="252"/>
      <c r="J212" s="5"/>
      <c r="K212" s="5"/>
      <c r="L212" s="5"/>
    </row>
    <row r="213" spans="3:12" x14ac:dyDescent="0.25">
      <c r="C213" s="248" t="s">
        <v>128</v>
      </c>
      <c r="D213" s="244" t="s">
        <v>119</v>
      </c>
      <c r="E213" s="250" t="s">
        <v>1040</v>
      </c>
      <c r="F213" s="252">
        <v>43374</v>
      </c>
      <c r="G213" s="585" t="s">
        <v>1112</v>
      </c>
      <c r="H213" s="250" t="s">
        <v>0</v>
      </c>
      <c r="I213" s="252"/>
      <c r="J213" s="5"/>
      <c r="K213" s="5"/>
      <c r="L213" s="5"/>
    </row>
    <row r="214" spans="3:12" x14ac:dyDescent="0.25">
      <c r="C214" s="248" t="s">
        <v>129</v>
      </c>
      <c r="D214" s="244" t="s">
        <v>119</v>
      </c>
      <c r="E214" s="250" t="s">
        <v>1040</v>
      </c>
      <c r="F214" s="252">
        <v>43410</v>
      </c>
      <c r="G214" s="585" t="s">
        <v>1112</v>
      </c>
      <c r="H214" s="250" t="s">
        <v>0</v>
      </c>
      <c r="I214" s="252"/>
      <c r="J214" s="5"/>
      <c r="K214" s="5"/>
      <c r="L214" s="5"/>
    </row>
    <row r="215" spans="3:12" x14ac:dyDescent="0.25">
      <c r="C215" s="248" t="s">
        <v>130</v>
      </c>
      <c r="D215" s="244" t="s">
        <v>119</v>
      </c>
      <c r="E215" s="250" t="s">
        <v>1040</v>
      </c>
      <c r="F215" s="252">
        <v>43444</v>
      </c>
      <c r="G215" s="585" t="s">
        <v>1112</v>
      </c>
      <c r="H215" s="250" t="s">
        <v>0</v>
      </c>
      <c r="I215" s="252"/>
      <c r="J215" s="5"/>
      <c r="K215" s="5"/>
      <c r="L215" s="5"/>
    </row>
    <row r="216" spans="3:12" x14ac:dyDescent="0.25">
      <c r="C216" s="248" t="s">
        <v>131</v>
      </c>
      <c r="D216" s="244" t="s">
        <v>119</v>
      </c>
      <c r="E216" s="250" t="s">
        <v>1040</v>
      </c>
      <c r="F216" s="252">
        <v>43474</v>
      </c>
      <c r="G216" s="585" t="s">
        <v>1112</v>
      </c>
      <c r="H216" s="250" t="s">
        <v>0</v>
      </c>
      <c r="I216" s="252"/>
      <c r="J216" s="5"/>
      <c r="K216" s="5"/>
      <c r="L216" s="5"/>
    </row>
    <row r="217" spans="3:12" x14ac:dyDescent="0.25">
      <c r="C217" s="248" t="s">
        <v>133</v>
      </c>
      <c r="D217" s="244" t="s">
        <v>119</v>
      </c>
      <c r="E217" s="250" t="s">
        <v>1076</v>
      </c>
      <c r="F217" s="252">
        <v>43594</v>
      </c>
      <c r="G217" s="585" t="s">
        <v>1112</v>
      </c>
      <c r="H217" s="250" t="s">
        <v>0</v>
      </c>
      <c r="I217" s="252"/>
      <c r="J217" s="5"/>
      <c r="K217" s="5"/>
      <c r="L217" s="5"/>
    </row>
    <row r="218" spans="3:12" x14ac:dyDescent="0.25">
      <c r="C218" s="248" t="s">
        <v>134</v>
      </c>
      <c r="D218" s="244" t="s">
        <v>119</v>
      </c>
      <c r="E218" s="250" t="s">
        <v>1040</v>
      </c>
      <c r="F218" s="252">
        <v>43607</v>
      </c>
      <c r="G218" s="585" t="s">
        <v>1112</v>
      </c>
      <c r="H218" s="250" t="s">
        <v>0</v>
      </c>
      <c r="I218" s="252"/>
      <c r="J218" s="5"/>
      <c r="K218" s="5"/>
      <c r="L218" s="5"/>
    </row>
    <row r="219" spans="3:12" x14ac:dyDescent="0.25">
      <c r="C219" s="248" t="s">
        <v>135</v>
      </c>
      <c r="D219" s="244" t="s">
        <v>119</v>
      </c>
      <c r="E219" s="250" t="s">
        <v>1040</v>
      </c>
      <c r="F219" s="252">
        <v>43763</v>
      </c>
      <c r="G219" s="585" t="s">
        <v>1112</v>
      </c>
      <c r="H219" s="250" t="s">
        <v>0</v>
      </c>
      <c r="I219" s="252"/>
      <c r="J219" s="5"/>
      <c r="K219" s="5"/>
      <c r="L219" s="5"/>
    </row>
    <row r="220" spans="3:12" x14ac:dyDescent="0.25">
      <c r="C220" s="248" t="s">
        <v>136</v>
      </c>
      <c r="D220" s="244" t="s">
        <v>119</v>
      </c>
      <c r="E220" s="250" t="s">
        <v>1076</v>
      </c>
      <c r="F220" s="252">
        <v>43908</v>
      </c>
      <c r="G220" s="585" t="s">
        <v>1112</v>
      </c>
      <c r="H220" s="250" t="s">
        <v>0</v>
      </c>
      <c r="I220" s="252"/>
      <c r="J220" s="5"/>
      <c r="K220" s="5"/>
      <c r="L220" s="5"/>
    </row>
    <row r="221" spans="3:12" x14ac:dyDescent="0.25">
      <c r="C221" s="248" t="s">
        <v>137</v>
      </c>
      <c r="D221" s="244" t="s">
        <v>119</v>
      </c>
      <c r="E221" s="250" t="s">
        <v>1040</v>
      </c>
      <c r="F221" s="252">
        <v>43910</v>
      </c>
      <c r="G221" s="585" t="s">
        <v>1112</v>
      </c>
      <c r="H221" s="250" t="s">
        <v>0</v>
      </c>
      <c r="I221" s="252"/>
      <c r="J221" s="5"/>
      <c r="K221" s="5"/>
      <c r="L221" s="5"/>
    </row>
    <row r="222" spans="3:12" x14ac:dyDescent="0.25">
      <c r="C222" s="248" t="s">
        <v>138</v>
      </c>
      <c r="D222" s="244" t="s">
        <v>119</v>
      </c>
      <c r="E222" s="250" t="s">
        <v>1076</v>
      </c>
      <c r="F222" s="252">
        <v>44036</v>
      </c>
      <c r="G222" s="585" t="s">
        <v>1112</v>
      </c>
      <c r="H222" s="250" t="s">
        <v>0</v>
      </c>
      <c r="I222" s="252"/>
      <c r="J222" s="5"/>
      <c r="K222" s="5"/>
      <c r="L222" s="5"/>
    </row>
    <row r="223" spans="3:12" x14ac:dyDescent="0.25">
      <c r="C223" s="248" t="s">
        <v>140</v>
      </c>
      <c r="D223" s="244" t="s">
        <v>119</v>
      </c>
      <c r="E223" s="250" t="s">
        <v>1076</v>
      </c>
      <c r="F223" s="252">
        <v>44104</v>
      </c>
      <c r="G223" s="585" t="s">
        <v>1112</v>
      </c>
      <c r="H223" s="250" t="s">
        <v>0</v>
      </c>
      <c r="I223" s="252"/>
      <c r="J223" s="5"/>
      <c r="K223" s="5"/>
      <c r="L223" s="5"/>
    </row>
    <row r="224" spans="3:12" x14ac:dyDescent="0.25">
      <c r="C224" s="248" t="s">
        <v>142</v>
      </c>
      <c r="D224" s="244" t="s">
        <v>119</v>
      </c>
      <c r="E224" s="250" t="s">
        <v>1040</v>
      </c>
      <c r="F224" s="252">
        <v>44208</v>
      </c>
      <c r="G224" s="585" t="s">
        <v>1112</v>
      </c>
      <c r="H224" s="250" t="s">
        <v>0</v>
      </c>
      <c r="I224" s="252"/>
      <c r="J224" s="5"/>
      <c r="K224" s="5"/>
      <c r="L224" s="5"/>
    </row>
    <row r="225" spans="1:13" x14ac:dyDescent="0.25">
      <c r="C225" s="248" t="s">
        <v>145</v>
      </c>
      <c r="D225" s="244" t="s">
        <v>119</v>
      </c>
      <c r="E225" s="250" t="s">
        <v>1076</v>
      </c>
      <c r="F225" s="252">
        <v>44321</v>
      </c>
      <c r="G225" s="585" t="s">
        <v>1112</v>
      </c>
      <c r="H225" s="250" t="s">
        <v>0</v>
      </c>
      <c r="I225" s="252"/>
      <c r="J225" s="5"/>
      <c r="K225" s="5"/>
      <c r="L225" s="5"/>
    </row>
    <row r="226" spans="1:13" x14ac:dyDescent="0.25">
      <c r="C226" s="248" t="s">
        <v>143</v>
      </c>
      <c r="D226" s="244" t="s">
        <v>119</v>
      </c>
      <c r="E226" s="250" t="s">
        <v>1040</v>
      </c>
      <c r="F226" s="252">
        <v>44322</v>
      </c>
      <c r="G226" s="585" t="s">
        <v>1112</v>
      </c>
      <c r="H226" s="250" t="s">
        <v>0</v>
      </c>
      <c r="I226" s="252"/>
      <c r="J226" s="5"/>
      <c r="K226" s="5"/>
      <c r="L226" s="5"/>
    </row>
    <row r="227" spans="1:13" x14ac:dyDescent="0.25">
      <c r="C227" s="248" t="s">
        <v>144</v>
      </c>
      <c r="D227" s="244" t="s">
        <v>119</v>
      </c>
      <c r="E227" s="250" t="s">
        <v>1040</v>
      </c>
      <c r="F227" s="252">
        <v>44322</v>
      </c>
      <c r="G227" s="585" t="s">
        <v>1112</v>
      </c>
      <c r="H227" s="250" t="s">
        <v>0</v>
      </c>
      <c r="I227" s="252"/>
      <c r="J227" s="5"/>
      <c r="K227" s="5"/>
      <c r="L227" s="5"/>
    </row>
    <row r="228" spans="1:13" x14ac:dyDescent="0.25">
      <c r="C228" s="248" t="s">
        <v>146</v>
      </c>
      <c r="D228" s="244" t="s">
        <v>119</v>
      </c>
      <c r="E228" s="250" t="s">
        <v>1076</v>
      </c>
      <c r="F228" s="252">
        <v>44397</v>
      </c>
      <c r="G228" s="585" t="s">
        <v>1112</v>
      </c>
      <c r="H228" s="250" t="s">
        <v>0</v>
      </c>
      <c r="I228" s="252"/>
      <c r="J228" s="5"/>
      <c r="K228" s="5"/>
      <c r="L228" s="5"/>
    </row>
    <row r="229" spans="1:13" x14ac:dyDescent="0.25">
      <c r="C229" s="248" t="s">
        <v>147</v>
      </c>
      <c r="D229" s="244" t="s">
        <v>119</v>
      </c>
      <c r="E229" s="250" t="s">
        <v>1040</v>
      </c>
      <c r="F229" s="252">
        <v>44421</v>
      </c>
      <c r="G229" s="585" t="s">
        <v>1117</v>
      </c>
      <c r="H229" s="250" t="s">
        <v>0</v>
      </c>
      <c r="I229" s="252" t="s">
        <v>1046</v>
      </c>
      <c r="J229" s="5"/>
      <c r="K229" s="5"/>
      <c r="L229" s="5"/>
    </row>
    <row r="230" spans="1:13" s="137" customFormat="1" ht="16.149999999999999" customHeight="1" x14ac:dyDescent="0.25">
      <c r="A230" s="136"/>
      <c r="B230" s="136"/>
      <c r="C230" s="248" t="s">
        <v>148</v>
      </c>
      <c r="D230" s="244" t="s">
        <v>119</v>
      </c>
      <c r="E230" s="250" t="s">
        <v>1076</v>
      </c>
      <c r="F230" s="252">
        <v>44436</v>
      </c>
      <c r="G230" s="585" t="s">
        <v>1112</v>
      </c>
      <c r="H230" s="250" t="s">
        <v>0</v>
      </c>
      <c r="I230" s="252"/>
      <c r="J230" s="243"/>
      <c r="K230" s="243"/>
      <c r="L230" s="243"/>
      <c r="M230" s="136"/>
    </row>
    <row r="231" spans="1:13" x14ac:dyDescent="0.25">
      <c r="C231" s="248" t="s">
        <v>149</v>
      </c>
      <c r="D231" s="244" t="s">
        <v>119</v>
      </c>
      <c r="E231" s="250" t="s">
        <v>1040</v>
      </c>
      <c r="F231" s="252">
        <v>44474</v>
      </c>
      <c r="G231" s="585" t="s">
        <v>1112</v>
      </c>
      <c r="H231" s="250" t="s">
        <v>0</v>
      </c>
      <c r="I231" s="252"/>
      <c r="J231" s="5"/>
      <c r="K231" s="5"/>
      <c r="L231" s="5"/>
    </row>
    <row r="232" spans="1:13" x14ac:dyDescent="0.25">
      <c r="C232" s="248" t="s">
        <v>151</v>
      </c>
      <c r="D232" s="244" t="s">
        <v>119</v>
      </c>
      <c r="E232" s="250" t="s">
        <v>1040</v>
      </c>
      <c r="F232" s="252">
        <v>44559</v>
      </c>
      <c r="G232" s="585" t="s">
        <v>1112</v>
      </c>
      <c r="H232" s="250" t="s">
        <v>0</v>
      </c>
      <c r="I232" s="252"/>
      <c r="J232" s="5"/>
      <c r="K232" s="5"/>
      <c r="L232" s="5"/>
    </row>
    <row r="233" spans="1:13" x14ac:dyDescent="0.25">
      <c r="C233" s="248" t="s">
        <v>152</v>
      </c>
      <c r="D233" s="244" t="s">
        <v>119</v>
      </c>
      <c r="E233" s="250" t="s">
        <v>1040</v>
      </c>
      <c r="F233" s="252">
        <v>44560</v>
      </c>
      <c r="G233" s="585" t="s">
        <v>1112</v>
      </c>
      <c r="H233" s="250" t="s">
        <v>0</v>
      </c>
      <c r="I233" s="252"/>
      <c r="J233" s="5"/>
      <c r="K233" s="5"/>
      <c r="L233" s="5"/>
    </row>
    <row r="234" spans="1:13" x14ac:dyDescent="0.25">
      <c r="C234" s="248" t="s">
        <v>153</v>
      </c>
      <c r="D234" s="244" t="s">
        <v>119</v>
      </c>
      <c r="E234" s="250" t="s">
        <v>1040</v>
      </c>
      <c r="F234" s="252">
        <v>44657</v>
      </c>
      <c r="G234" s="585" t="s">
        <v>1112</v>
      </c>
      <c r="H234" s="250" t="s">
        <v>0</v>
      </c>
      <c r="I234" s="252"/>
      <c r="J234" s="5"/>
      <c r="K234" s="5"/>
      <c r="L234" s="5"/>
    </row>
    <row r="235" spans="1:13" x14ac:dyDescent="0.25">
      <c r="C235" s="248" t="s">
        <v>154</v>
      </c>
      <c r="D235" s="244" t="s">
        <v>119</v>
      </c>
      <c r="E235" s="250" t="s">
        <v>1040</v>
      </c>
      <c r="F235" s="252">
        <v>44657</v>
      </c>
      <c r="G235" s="585" t="s">
        <v>1112</v>
      </c>
      <c r="H235" s="250" t="s">
        <v>0</v>
      </c>
      <c r="I235" s="252"/>
      <c r="J235" s="5"/>
      <c r="K235" s="5"/>
      <c r="L235" s="5"/>
    </row>
    <row r="236" spans="1:13" x14ac:dyDescent="0.25">
      <c r="C236" s="248" t="s">
        <v>155</v>
      </c>
      <c r="D236" s="244" t="s">
        <v>119</v>
      </c>
      <c r="E236" s="250" t="s">
        <v>1076</v>
      </c>
      <c r="F236" s="252">
        <v>44676</v>
      </c>
      <c r="G236" s="585" t="s">
        <v>1112</v>
      </c>
      <c r="H236" s="250" t="s">
        <v>0</v>
      </c>
      <c r="I236" s="252"/>
      <c r="J236" s="5"/>
      <c r="K236" s="5"/>
      <c r="L236" s="5"/>
    </row>
    <row r="237" spans="1:13" x14ac:dyDescent="0.25">
      <c r="C237" s="248" t="s">
        <v>156</v>
      </c>
      <c r="D237" s="244" t="s">
        <v>119</v>
      </c>
      <c r="E237" s="250" t="s">
        <v>1040</v>
      </c>
      <c r="F237" s="252">
        <v>44693</v>
      </c>
      <c r="G237" s="585" t="s">
        <v>1112</v>
      </c>
      <c r="H237" s="250" t="s">
        <v>0</v>
      </c>
      <c r="I237" s="252"/>
      <c r="J237" s="5"/>
      <c r="K237" s="5"/>
      <c r="L237" s="5"/>
    </row>
    <row r="238" spans="1:13" x14ac:dyDescent="0.25">
      <c r="C238" s="248" t="s">
        <v>157</v>
      </c>
      <c r="D238" s="244" t="s">
        <v>119</v>
      </c>
      <c r="E238" s="250" t="s">
        <v>1040</v>
      </c>
      <c r="F238" s="252">
        <v>44699</v>
      </c>
      <c r="G238" s="585" t="s">
        <v>1112</v>
      </c>
      <c r="H238" s="250" t="s">
        <v>0</v>
      </c>
      <c r="I238" s="252"/>
      <c r="J238" s="5"/>
      <c r="K238" s="5"/>
      <c r="L238" s="5"/>
    </row>
    <row r="239" spans="1:13" x14ac:dyDescent="0.25">
      <c r="C239" s="248" t="s">
        <v>159</v>
      </c>
      <c r="D239" s="244" t="s">
        <v>119</v>
      </c>
      <c r="E239" s="250" t="s">
        <v>1040</v>
      </c>
      <c r="F239" s="252">
        <v>44748</v>
      </c>
      <c r="G239" s="585" t="s">
        <v>1112</v>
      </c>
      <c r="H239" s="250" t="s">
        <v>0</v>
      </c>
      <c r="I239" s="252"/>
      <c r="J239" s="5"/>
      <c r="K239" s="5"/>
      <c r="L239" s="5"/>
    </row>
    <row r="240" spans="1:13" x14ac:dyDescent="0.25">
      <c r="C240" s="248" t="s">
        <v>160</v>
      </c>
      <c r="D240" s="244" t="s">
        <v>119</v>
      </c>
      <c r="E240" s="250" t="s">
        <v>1040</v>
      </c>
      <c r="F240" s="252">
        <v>44753</v>
      </c>
      <c r="G240" s="585" t="s">
        <v>1112</v>
      </c>
      <c r="H240" s="250" t="s">
        <v>0</v>
      </c>
      <c r="I240" s="252"/>
      <c r="J240" s="5"/>
      <c r="K240" s="5"/>
      <c r="L240" s="5"/>
    </row>
    <row r="241" spans="1:13" x14ac:dyDescent="0.25">
      <c r="C241" s="248" t="s">
        <v>161</v>
      </c>
      <c r="D241" s="244" t="s">
        <v>119</v>
      </c>
      <c r="E241" s="250" t="s">
        <v>1040</v>
      </c>
      <c r="F241" s="252">
        <v>44775</v>
      </c>
      <c r="G241" s="585" t="s">
        <v>1112</v>
      </c>
      <c r="H241" s="250" t="s">
        <v>0</v>
      </c>
      <c r="I241" s="252"/>
      <c r="J241" s="5"/>
      <c r="K241" s="5"/>
      <c r="L241" s="5"/>
    </row>
    <row r="242" spans="1:13" x14ac:dyDescent="0.25">
      <c r="C242" s="248" t="s">
        <v>162</v>
      </c>
      <c r="D242" s="244" t="s">
        <v>119</v>
      </c>
      <c r="E242" s="250" t="s">
        <v>1040</v>
      </c>
      <c r="F242" s="252">
        <v>44816</v>
      </c>
      <c r="G242" s="585" t="s">
        <v>1112</v>
      </c>
      <c r="H242" s="250" t="s">
        <v>0</v>
      </c>
      <c r="I242" s="252"/>
      <c r="J242" s="5"/>
      <c r="K242" s="5"/>
      <c r="L242" s="5"/>
    </row>
    <row r="243" spans="1:13" ht="14.65" customHeight="1" x14ac:dyDescent="0.25">
      <c r="C243" s="248" t="s">
        <v>163</v>
      </c>
      <c r="D243" s="244" t="s">
        <v>119</v>
      </c>
      <c r="E243" s="250" t="s">
        <v>1040</v>
      </c>
      <c r="F243" s="252">
        <v>44823</v>
      </c>
      <c r="G243" s="585" t="s">
        <v>1112</v>
      </c>
      <c r="H243" s="250" t="s">
        <v>0</v>
      </c>
      <c r="I243" s="252"/>
      <c r="J243" s="5"/>
      <c r="K243" s="5"/>
      <c r="L243" s="5"/>
    </row>
    <row r="244" spans="1:13" s="135" customFormat="1" ht="12" x14ac:dyDescent="0.2">
      <c r="A244" s="134"/>
      <c r="B244" s="134"/>
      <c r="C244" s="248" t="s">
        <v>164</v>
      </c>
      <c r="D244" s="244" t="s">
        <v>119</v>
      </c>
      <c r="E244" s="250" t="s">
        <v>1040</v>
      </c>
      <c r="F244" s="252">
        <v>44869</v>
      </c>
      <c r="G244" s="585" t="s">
        <v>1112</v>
      </c>
      <c r="H244" s="250" t="s">
        <v>0</v>
      </c>
      <c r="I244" s="252"/>
      <c r="J244" s="246"/>
      <c r="K244" s="246"/>
      <c r="L244" s="246"/>
      <c r="M244" s="134"/>
    </row>
    <row r="245" spans="1:13" x14ac:dyDescent="0.25">
      <c r="C245" s="248" t="s">
        <v>165</v>
      </c>
      <c r="D245" s="244" t="s">
        <v>119</v>
      </c>
      <c r="E245" s="250" t="s">
        <v>1040</v>
      </c>
      <c r="F245" s="252">
        <v>44889</v>
      </c>
      <c r="G245" s="585" t="s">
        <v>1117</v>
      </c>
      <c r="H245" s="250" t="s">
        <v>0</v>
      </c>
      <c r="I245" s="252"/>
      <c r="J245" s="5"/>
      <c r="K245" s="5"/>
      <c r="L245" s="5"/>
    </row>
    <row r="246" spans="1:13" x14ac:dyDescent="0.25">
      <c r="C246" s="248" t="s">
        <v>166</v>
      </c>
      <c r="D246" s="244" t="s">
        <v>119</v>
      </c>
      <c r="E246" s="250" t="s">
        <v>1040</v>
      </c>
      <c r="F246" s="252">
        <v>44937</v>
      </c>
      <c r="G246" s="585" t="s">
        <v>1112</v>
      </c>
      <c r="H246" s="250" t="s">
        <v>0</v>
      </c>
      <c r="I246" s="252"/>
      <c r="J246" s="5"/>
      <c r="K246" s="5"/>
      <c r="L246" s="5"/>
    </row>
    <row r="247" spans="1:13" x14ac:dyDescent="0.25">
      <c r="C247" s="248" t="s">
        <v>167</v>
      </c>
      <c r="D247" s="244" t="s">
        <v>119</v>
      </c>
      <c r="E247" s="250" t="s">
        <v>1076</v>
      </c>
      <c r="F247" s="252">
        <v>44937</v>
      </c>
      <c r="G247" s="585" t="s">
        <v>1112</v>
      </c>
      <c r="H247" s="250" t="s">
        <v>0</v>
      </c>
      <c r="I247" s="252"/>
      <c r="J247" s="5"/>
      <c r="K247" s="5"/>
      <c r="L247" s="5"/>
    </row>
    <row r="248" spans="1:13" x14ac:dyDescent="0.25">
      <c r="C248" s="248" t="s">
        <v>168</v>
      </c>
      <c r="D248" s="244" t="s">
        <v>119</v>
      </c>
      <c r="E248" s="250" t="s">
        <v>1076</v>
      </c>
      <c r="F248" s="252">
        <v>44937</v>
      </c>
      <c r="G248" s="585" t="s">
        <v>1112</v>
      </c>
      <c r="H248" s="250" t="s">
        <v>0</v>
      </c>
      <c r="I248" s="252"/>
      <c r="J248" s="5"/>
      <c r="K248" s="5"/>
      <c r="L248" s="5"/>
    </row>
    <row r="249" spans="1:13" x14ac:dyDescent="0.25">
      <c r="C249" s="248" t="s">
        <v>169</v>
      </c>
      <c r="D249" s="244" t="s">
        <v>119</v>
      </c>
      <c r="E249" s="250" t="s">
        <v>1040</v>
      </c>
      <c r="F249" s="252">
        <v>44956</v>
      </c>
      <c r="G249" s="585" t="s">
        <v>1112</v>
      </c>
      <c r="H249" s="250" t="s">
        <v>0</v>
      </c>
      <c r="I249" s="252"/>
      <c r="J249" s="5"/>
      <c r="K249" s="5"/>
      <c r="L249" s="5"/>
    </row>
    <row r="250" spans="1:13" x14ac:dyDescent="0.25">
      <c r="C250" s="248" t="s">
        <v>170</v>
      </c>
      <c r="D250" s="244" t="s">
        <v>119</v>
      </c>
      <c r="E250" s="250" t="s">
        <v>1040</v>
      </c>
      <c r="F250" s="252">
        <v>44999</v>
      </c>
      <c r="G250" s="585" t="s">
        <v>1112</v>
      </c>
      <c r="H250" s="250" t="s">
        <v>0</v>
      </c>
      <c r="I250" s="252"/>
      <c r="J250" s="5"/>
      <c r="K250" s="5"/>
      <c r="L250" s="5"/>
    </row>
    <row r="251" spans="1:13" x14ac:dyDescent="0.25">
      <c r="C251" s="248" t="s">
        <v>171</v>
      </c>
      <c r="D251" s="244" t="s">
        <v>119</v>
      </c>
      <c r="E251" s="250" t="s">
        <v>1040</v>
      </c>
      <c r="F251" s="252">
        <v>45077</v>
      </c>
      <c r="G251" s="585" t="s">
        <v>1112</v>
      </c>
      <c r="H251" s="250" t="s">
        <v>0</v>
      </c>
      <c r="I251" s="252"/>
      <c r="J251" s="5"/>
      <c r="K251" s="5"/>
      <c r="L251" s="5"/>
    </row>
    <row r="252" spans="1:13" ht="16.5" customHeight="1" x14ac:dyDescent="0.25">
      <c r="C252" s="248" t="s">
        <v>172</v>
      </c>
      <c r="D252" s="244" t="s">
        <v>119</v>
      </c>
      <c r="E252" s="250" t="s">
        <v>1076</v>
      </c>
      <c r="F252" s="252">
        <v>45092</v>
      </c>
      <c r="G252" s="585" t="s">
        <v>1112</v>
      </c>
      <c r="H252" s="250" t="s">
        <v>0</v>
      </c>
      <c r="I252" s="252"/>
      <c r="J252" s="5"/>
      <c r="K252" s="5"/>
      <c r="L252" s="5"/>
    </row>
    <row r="253" spans="1:13" ht="16.149999999999999" customHeight="1" x14ac:dyDescent="0.25">
      <c r="C253" s="248" t="s">
        <v>173</v>
      </c>
      <c r="D253" s="244" t="s">
        <v>119</v>
      </c>
      <c r="E253" s="250" t="s">
        <v>1040</v>
      </c>
      <c r="F253" s="252">
        <v>45107</v>
      </c>
      <c r="G253" s="585" t="s">
        <v>1112</v>
      </c>
      <c r="H253" s="250" t="s">
        <v>0</v>
      </c>
      <c r="I253" s="252"/>
      <c r="J253" s="5"/>
      <c r="K253" s="5"/>
      <c r="L253" s="5"/>
    </row>
    <row r="254" spans="1:13" x14ac:dyDescent="0.25">
      <c r="C254" s="248" t="s">
        <v>174</v>
      </c>
      <c r="D254" s="244" t="s">
        <v>119</v>
      </c>
      <c r="E254" s="250" t="s">
        <v>1076</v>
      </c>
      <c r="F254" s="252">
        <v>45124</v>
      </c>
      <c r="G254" s="585" t="s">
        <v>1112</v>
      </c>
      <c r="H254" s="250" t="s">
        <v>0</v>
      </c>
      <c r="I254" s="252"/>
      <c r="J254" s="5"/>
      <c r="K254" s="5"/>
      <c r="L254" s="5"/>
    </row>
    <row r="255" spans="1:13" ht="16.149999999999999" customHeight="1" x14ac:dyDescent="0.25">
      <c r="C255" s="248" t="s">
        <v>175</v>
      </c>
      <c r="D255" s="244" t="s">
        <v>119</v>
      </c>
      <c r="E255" s="250" t="s">
        <v>1040</v>
      </c>
      <c r="F255" s="252">
        <v>45128</v>
      </c>
      <c r="G255" s="585" t="s">
        <v>1112</v>
      </c>
      <c r="H255" s="250" t="s">
        <v>0</v>
      </c>
      <c r="I255" s="252"/>
      <c r="J255" s="5"/>
      <c r="K255" s="5"/>
      <c r="L255" s="5"/>
    </row>
    <row r="256" spans="1:13" x14ac:dyDescent="0.25">
      <c r="C256" s="248" t="s">
        <v>176</v>
      </c>
      <c r="D256" s="244" t="s">
        <v>119</v>
      </c>
      <c r="E256" s="250" t="s">
        <v>1040</v>
      </c>
      <c r="F256" s="252">
        <v>45134</v>
      </c>
      <c r="G256" s="585" t="s">
        <v>1112</v>
      </c>
      <c r="H256" s="250" t="s">
        <v>0</v>
      </c>
      <c r="I256" s="252"/>
      <c r="J256" s="5"/>
      <c r="K256" s="5"/>
      <c r="L256" s="5"/>
    </row>
    <row r="257" spans="3:12" x14ac:dyDescent="0.25">
      <c r="C257" s="248" t="s">
        <v>177</v>
      </c>
      <c r="D257" s="244" t="s">
        <v>119</v>
      </c>
      <c r="E257" s="250" t="s">
        <v>1040</v>
      </c>
      <c r="F257" s="252">
        <v>45138</v>
      </c>
      <c r="G257" s="585" t="s">
        <v>1112</v>
      </c>
      <c r="H257" s="250" t="s">
        <v>0</v>
      </c>
      <c r="I257" s="252"/>
      <c r="J257" s="5"/>
      <c r="K257" s="5"/>
      <c r="L257" s="5"/>
    </row>
    <row r="258" spans="3:12" hidden="1" x14ac:dyDescent="0.25">
      <c r="C258" s="248" t="s">
        <v>462</v>
      </c>
      <c r="D258" s="244" t="s">
        <v>92</v>
      </c>
      <c r="E258" s="250" t="s">
        <v>1076</v>
      </c>
      <c r="F258" s="252">
        <v>45401</v>
      </c>
      <c r="G258" s="585" t="s">
        <v>1114</v>
      </c>
      <c r="H258" s="250">
        <v>5000000000</v>
      </c>
      <c r="I258" s="252">
        <v>45726</v>
      </c>
      <c r="J258" s="5"/>
      <c r="K258" s="5"/>
      <c r="L258" s="5"/>
    </row>
    <row r="259" spans="3:12" x14ac:dyDescent="0.25">
      <c r="C259" s="248" t="s">
        <v>178</v>
      </c>
      <c r="D259" s="244" t="s">
        <v>119</v>
      </c>
      <c r="E259" s="250" t="s">
        <v>1076</v>
      </c>
      <c r="F259" s="252">
        <v>45149</v>
      </c>
      <c r="G259" s="585" t="s">
        <v>1112</v>
      </c>
      <c r="H259" s="250" t="s">
        <v>0</v>
      </c>
      <c r="I259" s="252"/>
      <c r="J259" s="5"/>
      <c r="K259" s="5"/>
      <c r="L259" s="5"/>
    </row>
    <row r="260" spans="3:12" x14ac:dyDescent="0.25">
      <c r="C260" s="248" t="s">
        <v>179</v>
      </c>
      <c r="D260" s="244" t="s">
        <v>119</v>
      </c>
      <c r="E260" s="250" t="s">
        <v>1040</v>
      </c>
      <c r="F260" s="252">
        <v>45149</v>
      </c>
      <c r="G260" s="585" t="s">
        <v>1112</v>
      </c>
      <c r="H260" s="250" t="s">
        <v>0</v>
      </c>
      <c r="I260" s="252"/>
      <c r="J260" s="5"/>
      <c r="K260" s="5"/>
      <c r="L260" s="5"/>
    </row>
    <row r="261" spans="3:12" x14ac:dyDescent="0.25">
      <c r="C261" s="248" t="s">
        <v>180</v>
      </c>
      <c r="D261" s="244" t="s">
        <v>119</v>
      </c>
      <c r="E261" s="250" t="s">
        <v>1076</v>
      </c>
      <c r="F261" s="252">
        <v>45196</v>
      </c>
      <c r="G261" s="585" t="s">
        <v>1112</v>
      </c>
      <c r="H261" s="250" t="s">
        <v>0</v>
      </c>
      <c r="I261" s="252"/>
      <c r="J261" s="5"/>
      <c r="K261" s="5"/>
      <c r="L261" s="5"/>
    </row>
    <row r="262" spans="3:12" hidden="1" x14ac:dyDescent="0.25">
      <c r="C262" s="249" t="s">
        <v>636</v>
      </c>
      <c r="D262" s="244" t="s">
        <v>119</v>
      </c>
      <c r="E262" s="250" t="s">
        <v>1040</v>
      </c>
      <c r="F262" s="252">
        <v>45428</v>
      </c>
      <c r="G262" s="585" t="s">
        <v>1113</v>
      </c>
      <c r="H262" s="250" t="s">
        <v>0</v>
      </c>
      <c r="I262" s="252">
        <v>45561</v>
      </c>
      <c r="J262" s="5"/>
      <c r="K262" s="5"/>
      <c r="L262" s="5"/>
    </row>
    <row r="263" spans="3:12" x14ac:dyDescent="0.25">
      <c r="C263" s="248" t="s">
        <v>181</v>
      </c>
      <c r="D263" s="305" t="s">
        <v>119</v>
      </c>
      <c r="E263" s="250" t="s">
        <v>1040</v>
      </c>
      <c r="F263" s="252">
        <v>45198</v>
      </c>
      <c r="G263" s="585" t="s">
        <v>1112</v>
      </c>
      <c r="H263" s="250" t="s">
        <v>0</v>
      </c>
      <c r="I263" s="252"/>
      <c r="J263" s="5"/>
      <c r="K263" s="5"/>
      <c r="L263" s="5"/>
    </row>
    <row r="264" spans="3:12" x14ac:dyDescent="0.25">
      <c r="C264" s="248" t="s">
        <v>182</v>
      </c>
      <c r="D264" s="305" t="s">
        <v>119</v>
      </c>
      <c r="E264" s="250" t="s">
        <v>1040</v>
      </c>
      <c r="F264" s="252">
        <v>45202</v>
      </c>
      <c r="G264" s="585" t="s">
        <v>1112</v>
      </c>
      <c r="H264" s="250" t="s">
        <v>0</v>
      </c>
      <c r="I264" s="252"/>
      <c r="J264" s="5"/>
      <c r="K264" s="5"/>
      <c r="L264" s="5"/>
    </row>
    <row r="265" spans="3:12" x14ac:dyDescent="0.25">
      <c r="C265" s="248" t="s">
        <v>183</v>
      </c>
      <c r="D265" s="244" t="s">
        <v>119</v>
      </c>
      <c r="E265" s="250" t="s">
        <v>1076</v>
      </c>
      <c r="F265" s="252">
        <v>45215</v>
      </c>
      <c r="G265" s="585" t="s">
        <v>1112</v>
      </c>
      <c r="H265" s="250">
        <v>95000</v>
      </c>
      <c r="I265" s="252"/>
      <c r="J265" s="5"/>
      <c r="K265" s="5"/>
      <c r="L265" s="5"/>
    </row>
    <row r="266" spans="3:12" x14ac:dyDescent="0.25">
      <c r="C266" s="248" t="s">
        <v>184</v>
      </c>
      <c r="D266" s="244" t="s">
        <v>119</v>
      </c>
      <c r="E266" s="250" t="s">
        <v>1040</v>
      </c>
      <c r="F266" s="252">
        <v>45224</v>
      </c>
      <c r="G266" s="585" t="s">
        <v>1112</v>
      </c>
      <c r="H266" s="250" t="s">
        <v>0</v>
      </c>
      <c r="I266" s="252"/>
      <c r="J266" s="5"/>
      <c r="K266" s="5"/>
      <c r="L266" s="5"/>
    </row>
    <row r="267" spans="3:12" x14ac:dyDescent="0.25">
      <c r="C267" s="248" t="s">
        <v>185</v>
      </c>
      <c r="D267" s="244" t="s">
        <v>119</v>
      </c>
      <c r="E267" s="250" t="s">
        <v>1040</v>
      </c>
      <c r="F267" s="252">
        <v>45224</v>
      </c>
      <c r="G267" s="585" t="s">
        <v>1112</v>
      </c>
      <c r="H267" s="250" t="s">
        <v>0</v>
      </c>
      <c r="I267" s="252"/>
      <c r="J267" s="5"/>
      <c r="K267" s="5"/>
      <c r="L267" s="5"/>
    </row>
    <row r="268" spans="3:12" x14ac:dyDescent="0.25">
      <c r="C268" s="248" t="s">
        <v>186</v>
      </c>
      <c r="D268" s="244" t="s">
        <v>119</v>
      </c>
      <c r="E268" s="250" t="s">
        <v>1040</v>
      </c>
      <c r="F268" s="252">
        <v>45238</v>
      </c>
      <c r="G268" s="585" t="s">
        <v>1112</v>
      </c>
      <c r="H268" s="250" t="s">
        <v>0</v>
      </c>
      <c r="I268" s="252"/>
      <c r="J268" s="5"/>
      <c r="K268" s="5"/>
      <c r="L268" s="5"/>
    </row>
    <row r="269" spans="3:12" x14ac:dyDescent="0.25">
      <c r="C269" s="248" t="s">
        <v>187</v>
      </c>
      <c r="D269" s="244" t="s">
        <v>119</v>
      </c>
      <c r="E269" s="250" t="s">
        <v>1040</v>
      </c>
      <c r="F269" s="252">
        <v>45238</v>
      </c>
      <c r="G269" s="585" t="s">
        <v>1112</v>
      </c>
      <c r="H269" s="250" t="s">
        <v>0</v>
      </c>
      <c r="I269" s="252"/>
      <c r="J269" s="5"/>
      <c r="K269" s="5"/>
      <c r="L269" s="5"/>
    </row>
    <row r="270" spans="3:12" x14ac:dyDescent="0.25">
      <c r="C270" s="248" t="s">
        <v>188</v>
      </c>
      <c r="D270" s="244" t="s">
        <v>119</v>
      </c>
      <c r="E270" s="250" t="s">
        <v>1040</v>
      </c>
      <c r="F270" s="252">
        <v>45243</v>
      </c>
      <c r="G270" s="585" t="s">
        <v>1112</v>
      </c>
      <c r="H270" s="250" t="s">
        <v>0</v>
      </c>
      <c r="I270" s="252"/>
      <c r="J270" s="5"/>
      <c r="K270" s="5"/>
      <c r="L270" s="5"/>
    </row>
    <row r="271" spans="3:12" x14ac:dyDescent="0.25">
      <c r="C271" s="248" t="s">
        <v>189</v>
      </c>
      <c r="D271" s="244" t="s">
        <v>119</v>
      </c>
      <c r="E271" s="250" t="s">
        <v>1040</v>
      </c>
      <c r="F271" s="252">
        <v>45260</v>
      </c>
      <c r="G271" s="585" t="s">
        <v>1112</v>
      </c>
      <c r="H271" s="250" t="s">
        <v>0</v>
      </c>
      <c r="I271" s="252"/>
      <c r="J271" s="5"/>
      <c r="K271" s="5"/>
      <c r="L271" s="5"/>
    </row>
    <row r="272" spans="3:12" x14ac:dyDescent="0.25">
      <c r="C272" s="248" t="s">
        <v>190</v>
      </c>
      <c r="D272" s="244" t="s">
        <v>119</v>
      </c>
      <c r="E272" s="250" t="s">
        <v>1040</v>
      </c>
      <c r="F272" s="252">
        <v>45260</v>
      </c>
      <c r="G272" s="585" t="s">
        <v>1112</v>
      </c>
      <c r="H272" s="250" t="s">
        <v>0</v>
      </c>
      <c r="I272" s="252"/>
      <c r="J272" s="5"/>
      <c r="K272" s="5"/>
      <c r="L272" s="5"/>
    </row>
    <row r="273" spans="3:12" x14ac:dyDescent="0.25">
      <c r="C273" s="248" t="s">
        <v>191</v>
      </c>
      <c r="D273" s="244" t="s">
        <v>119</v>
      </c>
      <c r="E273" s="250" t="s">
        <v>1076</v>
      </c>
      <c r="F273" s="252">
        <v>45265</v>
      </c>
      <c r="G273" s="585" t="s">
        <v>1112</v>
      </c>
      <c r="H273" s="250" t="s">
        <v>0</v>
      </c>
      <c r="I273" s="252"/>
      <c r="J273" s="5"/>
      <c r="K273" s="5"/>
      <c r="L273" s="5"/>
    </row>
    <row r="274" spans="3:12" x14ac:dyDescent="0.25">
      <c r="C274" s="248" t="s">
        <v>192</v>
      </c>
      <c r="D274" s="244" t="s">
        <v>119</v>
      </c>
      <c r="E274" s="250" t="s">
        <v>1040</v>
      </c>
      <c r="F274" s="252">
        <v>45278</v>
      </c>
      <c r="G274" s="585" t="s">
        <v>1112</v>
      </c>
      <c r="H274" s="250" t="s">
        <v>0</v>
      </c>
      <c r="I274" s="252"/>
      <c r="J274" s="5"/>
      <c r="K274" s="5"/>
      <c r="L274" s="5"/>
    </row>
    <row r="275" spans="3:12" x14ac:dyDescent="0.25">
      <c r="C275" s="248" t="s">
        <v>193</v>
      </c>
      <c r="D275" s="244" t="s">
        <v>119</v>
      </c>
      <c r="E275" s="250" t="s">
        <v>1040</v>
      </c>
      <c r="F275" s="252">
        <v>45287</v>
      </c>
      <c r="G275" s="585" t="s">
        <v>1112</v>
      </c>
      <c r="H275" s="250" t="s">
        <v>0</v>
      </c>
      <c r="I275" s="252"/>
      <c r="J275" s="5"/>
      <c r="K275" s="5"/>
      <c r="L275" s="5"/>
    </row>
    <row r="276" spans="3:12" x14ac:dyDescent="0.25">
      <c r="C276" s="248" t="s">
        <v>458</v>
      </c>
      <c r="D276" s="305" t="s">
        <v>119</v>
      </c>
      <c r="E276" s="250" t="s">
        <v>1040</v>
      </c>
      <c r="F276" s="252">
        <v>45379</v>
      </c>
      <c r="G276" s="585" t="s">
        <v>1112</v>
      </c>
      <c r="H276" s="250" t="s">
        <v>0</v>
      </c>
      <c r="I276" s="252"/>
      <c r="J276" s="5"/>
      <c r="K276" s="5"/>
      <c r="L276" s="5"/>
    </row>
    <row r="277" spans="3:12" x14ac:dyDescent="0.25">
      <c r="C277" s="248" t="s">
        <v>459</v>
      </c>
      <c r="D277" s="305" t="s">
        <v>119</v>
      </c>
      <c r="E277" s="250" t="s">
        <v>1040</v>
      </c>
      <c r="F277" s="252">
        <v>45379</v>
      </c>
      <c r="G277" s="585" t="s">
        <v>1112</v>
      </c>
      <c r="H277" s="250" t="s">
        <v>0</v>
      </c>
      <c r="I277" s="252"/>
      <c r="J277" s="5"/>
      <c r="K277" s="5"/>
      <c r="L277" s="5"/>
    </row>
    <row r="278" spans="3:12" x14ac:dyDescent="0.25">
      <c r="C278" s="249" t="s">
        <v>460</v>
      </c>
      <c r="D278" s="305" t="s">
        <v>119</v>
      </c>
      <c r="E278" s="250" t="s">
        <v>1040</v>
      </c>
      <c r="F278" s="252">
        <v>45390</v>
      </c>
      <c r="G278" s="585" t="s">
        <v>1112</v>
      </c>
      <c r="H278" s="250" t="s">
        <v>0</v>
      </c>
      <c r="I278" s="252"/>
      <c r="J278" s="5"/>
      <c r="K278" s="5"/>
      <c r="L278" s="5"/>
    </row>
    <row r="279" spans="3:12" x14ac:dyDescent="0.25">
      <c r="C279" s="249" t="s">
        <v>635</v>
      </c>
      <c r="D279" s="244" t="s">
        <v>119</v>
      </c>
      <c r="E279" s="250" t="s">
        <v>1040</v>
      </c>
      <c r="F279" s="252">
        <v>45421</v>
      </c>
      <c r="G279" s="585" t="s">
        <v>1112</v>
      </c>
      <c r="H279" s="250" t="s">
        <v>0</v>
      </c>
      <c r="I279" s="252"/>
      <c r="J279" s="5"/>
      <c r="K279" s="5"/>
      <c r="L279" s="5"/>
    </row>
    <row r="280" spans="3:12" x14ac:dyDescent="0.25">
      <c r="C280" s="249" t="s">
        <v>643</v>
      </c>
      <c r="D280" s="244" t="s">
        <v>119</v>
      </c>
      <c r="E280" s="250" t="s">
        <v>1040</v>
      </c>
      <c r="F280" s="252">
        <v>45506</v>
      </c>
      <c r="G280" s="585" t="s">
        <v>1112</v>
      </c>
      <c r="H280" s="250" t="s">
        <v>0</v>
      </c>
      <c r="I280" s="252"/>
      <c r="J280" s="5"/>
      <c r="K280" s="5"/>
      <c r="L280" s="5"/>
    </row>
    <row r="281" spans="3:12" x14ac:dyDescent="0.25">
      <c r="C281" s="249" t="s">
        <v>644</v>
      </c>
      <c r="D281" s="244" t="s">
        <v>119</v>
      </c>
      <c r="E281" s="250" t="s">
        <v>1040</v>
      </c>
      <c r="F281" s="252">
        <v>45525</v>
      </c>
      <c r="G281" s="585" t="s">
        <v>1112</v>
      </c>
      <c r="H281" s="250" t="s">
        <v>0</v>
      </c>
      <c r="I281" s="252"/>
      <c r="J281" s="5"/>
      <c r="K281" s="5"/>
      <c r="L281" s="5"/>
    </row>
    <row r="282" spans="3:12" x14ac:dyDescent="0.25">
      <c r="C282" s="249" t="s">
        <v>653</v>
      </c>
      <c r="D282" s="305" t="s">
        <v>119</v>
      </c>
      <c r="E282" s="250" t="s">
        <v>1040</v>
      </c>
      <c r="F282" s="252">
        <v>45533</v>
      </c>
      <c r="G282" s="585" t="s">
        <v>1112</v>
      </c>
      <c r="H282" s="250" t="s">
        <v>0</v>
      </c>
      <c r="I282" s="252"/>
      <c r="J282" s="5"/>
      <c r="K282" s="5"/>
      <c r="L282" s="5"/>
    </row>
    <row r="283" spans="3:12" ht="24.6" customHeight="1" x14ac:dyDescent="0.25">
      <c r="C283" s="249" t="s">
        <v>1047</v>
      </c>
      <c r="D283" s="244" t="s">
        <v>119</v>
      </c>
      <c r="E283" s="250" t="s">
        <v>1076</v>
      </c>
      <c r="F283" s="252">
        <v>45615</v>
      </c>
      <c r="G283" s="585" t="s">
        <v>1112</v>
      </c>
      <c r="H283" s="250" t="s">
        <v>0</v>
      </c>
      <c r="I283" s="252"/>
      <c r="J283" s="5"/>
      <c r="K283" s="5"/>
      <c r="L283" s="5"/>
    </row>
    <row r="284" spans="3:12" x14ac:dyDescent="0.25">
      <c r="C284" s="249" t="s">
        <v>1048</v>
      </c>
      <c r="D284" s="244" t="s">
        <v>119</v>
      </c>
      <c r="E284" s="250" t="s">
        <v>1040</v>
      </c>
      <c r="F284" s="252">
        <v>45615</v>
      </c>
      <c r="G284" s="585" t="s">
        <v>1112</v>
      </c>
      <c r="H284" s="250" t="s">
        <v>0</v>
      </c>
      <c r="I284" s="252"/>
      <c r="J284" s="5"/>
      <c r="K284" s="5"/>
      <c r="L284" s="5"/>
    </row>
    <row r="285" spans="3:12" x14ac:dyDescent="0.25">
      <c r="C285" s="249" t="s">
        <v>1049</v>
      </c>
      <c r="D285" s="244" t="s">
        <v>119</v>
      </c>
      <c r="E285" s="250" t="s">
        <v>1040</v>
      </c>
      <c r="F285" s="252">
        <v>45615</v>
      </c>
      <c r="G285" s="585" t="s">
        <v>1112</v>
      </c>
      <c r="H285" s="250" t="s">
        <v>0</v>
      </c>
      <c r="I285" s="252"/>
      <c r="J285" s="5"/>
      <c r="K285" s="5"/>
      <c r="L285" s="5"/>
    </row>
    <row r="286" spans="3:12" x14ac:dyDescent="0.25">
      <c r="C286" s="248" t="s">
        <v>1051</v>
      </c>
      <c r="D286" s="244" t="s">
        <v>119</v>
      </c>
      <c r="E286" s="250" t="s">
        <v>1040</v>
      </c>
      <c r="F286" s="252">
        <v>45616</v>
      </c>
      <c r="G286" s="585" t="s">
        <v>1112</v>
      </c>
      <c r="H286" s="250" t="s">
        <v>0</v>
      </c>
      <c r="I286" s="253"/>
      <c r="J286" s="5"/>
      <c r="K286" s="5"/>
      <c r="L286" s="5"/>
    </row>
    <row r="287" spans="3:12" x14ac:dyDescent="0.25">
      <c r="C287" s="248" t="s">
        <v>1052</v>
      </c>
      <c r="D287" s="244" t="s">
        <v>119</v>
      </c>
      <c r="E287" s="250" t="s">
        <v>1040</v>
      </c>
      <c r="F287" s="252">
        <v>45621</v>
      </c>
      <c r="G287" s="585" t="s">
        <v>1112</v>
      </c>
      <c r="H287" s="250" t="s">
        <v>0</v>
      </c>
      <c r="I287" s="252"/>
      <c r="J287" s="5"/>
      <c r="K287" s="5"/>
      <c r="L287" s="5"/>
    </row>
    <row r="288" spans="3:12" x14ac:dyDescent="0.25">
      <c r="C288" s="248" t="s">
        <v>1050</v>
      </c>
      <c r="D288" s="244" t="s">
        <v>119</v>
      </c>
      <c r="E288" s="250" t="s">
        <v>1040</v>
      </c>
      <c r="F288" s="252">
        <v>45622</v>
      </c>
      <c r="G288" s="585" t="s">
        <v>1112</v>
      </c>
      <c r="H288" s="250" t="s">
        <v>0</v>
      </c>
      <c r="I288" s="253"/>
      <c r="J288" s="5"/>
      <c r="K288" s="5"/>
      <c r="L288" s="5"/>
    </row>
    <row r="289" spans="3:12" x14ac:dyDescent="0.25">
      <c r="C289" s="248" t="s">
        <v>1110</v>
      </c>
      <c r="D289" s="244" t="s">
        <v>119</v>
      </c>
      <c r="E289" s="250" t="s">
        <v>1076</v>
      </c>
      <c r="F289" s="252">
        <v>45645</v>
      </c>
      <c r="G289" s="585" t="s">
        <v>1112</v>
      </c>
      <c r="H289" s="250" t="s">
        <v>0</v>
      </c>
      <c r="I289" s="252"/>
      <c r="J289" s="5"/>
      <c r="K289" s="5"/>
      <c r="L289" s="5"/>
    </row>
    <row r="290" spans="3:12" x14ac:dyDescent="0.25">
      <c r="C290" s="248" t="s">
        <v>1118</v>
      </c>
      <c r="D290" s="244" t="s">
        <v>119</v>
      </c>
      <c r="E290" s="250" t="s">
        <v>1076</v>
      </c>
      <c r="F290" s="252">
        <v>45685</v>
      </c>
      <c r="G290" s="585" t="s">
        <v>1112</v>
      </c>
      <c r="H290" s="250" t="s">
        <v>0</v>
      </c>
      <c r="I290" s="252"/>
      <c r="J290" s="5"/>
      <c r="K290" s="5"/>
      <c r="L290" s="5"/>
    </row>
    <row r="291" spans="3:12" x14ac:dyDescent="0.25">
      <c r="C291" s="248" t="s">
        <v>1167</v>
      </c>
      <c r="D291" s="244" t="s">
        <v>119</v>
      </c>
      <c r="E291" s="250" t="s">
        <v>1040</v>
      </c>
      <c r="F291" s="252">
        <v>45728</v>
      </c>
      <c r="G291" s="585" t="s">
        <v>1112</v>
      </c>
      <c r="H291" s="250" t="s">
        <v>0</v>
      </c>
      <c r="I291" s="252"/>
      <c r="J291" s="5"/>
      <c r="K291" s="5"/>
      <c r="L291" s="5"/>
    </row>
    <row r="292" spans="3:12" x14ac:dyDescent="0.25">
      <c r="C292" s="248" t="s">
        <v>1168</v>
      </c>
      <c r="D292" s="244" t="s">
        <v>119</v>
      </c>
      <c r="E292" s="250" t="s">
        <v>1076</v>
      </c>
      <c r="F292" s="252">
        <v>45733</v>
      </c>
      <c r="G292" s="585" t="s">
        <v>1112</v>
      </c>
      <c r="H292" s="250" t="s">
        <v>0</v>
      </c>
      <c r="I292" s="252"/>
      <c r="J292" s="5"/>
      <c r="K292" s="5"/>
      <c r="L292" s="5"/>
    </row>
    <row r="293" spans="3:12" x14ac:dyDescent="0.25">
      <c r="C293" s="248" t="s">
        <v>1169</v>
      </c>
      <c r="D293" s="244" t="s">
        <v>119</v>
      </c>
      <c r="E293" s="250" t="s">
        <v>1076</v>
      </c>
      <c r="F293" s="252">
        <v>45740</v>
      </c>
      <c r="G293" s="585" t="s">
        <v>1112</v>
      </c>
      <c r="H293" s="250" t="s">
        <v>0</v>
      </c>
      <c r="I293" s="253"/>
      <c r="J293" s="5"/>
      <c r="K293" s="5"/>
      <c r="L293" s="5"/>
    </row>
    <row r="294" spans="3:12" x14ac:dyDescent="0.25">
      <c r="C294" s="248" t="s">
        <v>1172</v>
      </c>
      <c r="D294" s="244" t="s">
        <v>119</v>
      </c>
      <c r="E294" s="250" t="s">
        <v>1040</v>
      </c>
      <c r="F294" s="252">
        <v>45761</v>
      </c>
      <c r="G294" s="585" t="s">
        <v>1112</v>
      </c>
      <c r="H294" s="250" t="s">
        <v>0</v>
      </c>
      <c r="I294" s="252"/>
      <c r="J294" s="5"/>
      <c r="K294" s="5"/>
      <c r="L294" s="5"/>
    </row>
    <row r="295" spans="3:12" x14ac:dyDescent="0.25">
      <c r="C295" s="248" t="s">
        <v>1173</v>
      </c>
      <c r="D295" s="244" t="s">
        <v>119</v>
      </c>
      <c r="E295" s="250" t="s">
        <v>1040</v>
      </c>
      <c r="F295" s="252">
        <v>45761</v>
      </c>
      <c r="G295" s="585" t="s">
        <v>1112</v>
      </c>
      <c r="H295" s="250" t="s">
        <v>0</v>
      </c>
      <c r="I295" s="252"/>
      <c r="J295" s="5"/>
      <c r="K295" s="5"/>
      <c r="L295" s="5"/>
    </row>
    <row r="296" spans="3:12" x14ac:dyDescent="0.25">
      <c r="C296" s="248" t="s">
        <v>1174</v>
      </c>
      <c r="D296" s="244" t="s">
        <v>119</v>
      </c>
      <c r="E296" s="250" t="s">
        <v>1040</v>
      </c>
      <c r="F296" s="252">
        <v>45762</v>
      </c>
      <c r="G296" s="585" t="s">
        <v>1112</v>
      </c>
      <c r="H296" s="250" t="s">
        <v>0</v>
      </c>
      <c r="I296" s="252"/>
      <c r="J296" s="5"/>
      <c r="K296" s="5"/>
      <c r="L296" s="5"/>
    </row>
    <row r="297" spans="3:12" x14ac:dyDescent="0.25">
      <c r="C297" s="248" t="s">
        <v>1175</v>
      </c>
      <c r="D297" s="244" t="s">
        <v>119</v>
      </c>
      <c r="E297" s="250" t="s">
        <v>1076</v>
      </c>
      <c r="F297" s="252">
        <v>45768</v>
      </c>
      <c r="G297" s="585" t="s">
        <v>1112</v>
      </c>
      <c r="H297" s="250" t="s">
        <v>0</v>
      </c>
      <c r="I297" s="252"/>
      <c r="J297" s="5"/>
      <c r="K297" s="5"/>
      <c r="L297" s="5"/>
    </row>
    <row r="298" spans="3:12" x14ac:dyDescent="0.25">
      <c r="C298" s="248" t="s">
        <v>1176</v>
      </c>
      <c r="D298" s="244" t="s">
        <v>119</v>
      </c>
      <c r="E298" s="250" t="s">
        <v>1076</v>
      </c>
      <c r="F298" s="252">
        <v>45769</v>
      </c>
      <c r="G298" s="585" t="s">
        <v>1112</v>
      </c>
      <c r="H298" s="250" t="s">
        <v>0</v>
      </c>
      <c r="I298" s="252"/>
      <c r="J298" s="5"/>
      <c r="K298" s="5"/>
      <c r="L298" s="5"/>
    </row>
    <row r="299" spans="3:12" x14ac:dyDescent="0.25">
      <c r="C299" s="248" t="s">
        <v>1177</v>
      </c>
      <c r="D299" s="244" t="s">
        <v>119</v>
      </c>
      <c r="E299" s="250" t="s">
        <v>1040</v>
      </c>
      <c r="F299" s="252">
        <v>45769</v>
      </c>
      <c r="G299" s="585" t="s">
        <v>1112</v>
      </c>
      <c r="H299" s="250" t="s">
        <v>0</v>
      </c>
      <c r="I299" s="252"/>
      <c r="J299" s="5"/>
      <c r="K299" s="5"/>
      <c r="L299" s="5"/>
    </row>
    <row r="300" spans="3:12" x14ac:dyDescent="0.25">
      <c r="C300" s="248" t="s">
        <v>1178</v>
      </c>
      <c r="D300" s="244" t="s">
        <v>119</v>
      </c>
      <c r="E300" s="250" t="s">
        <v>1040</v>
      </c>
      <c r="F300" s="252">
        <v>45770</v>
      </c>
      <c r="G300" s="585" t="s">
        <v>1112</v>
      </c>
      <c r="H300" s="250" t="s">
        <v>0</v>
      </c>
      <c r="I300" s="252"/>
      <c r="J300" s="5"/>
      <c r="K300" s="5"/>
      <c r="L300" s="5"/>
    </row>
    <row r="301" spans="3:12" x14ac:dyDescent="0.25">
      <c r="C301" s="248" t="s">
        <v>1308</v>
      </c>
      <c r="D301" s="244" t="s">
        <v>119</v>
      </c>
      <c r="E301" s="250" t="s">
        <v>1040</v>
      </c>
      <c r="F301" s="252">
        <v>45810</v>
      </c>
      <c r="G301" s="585" t="s">
        <v>1112</v>
      </c>
      <c r="H301" s="250" t="s">
        <v>0</v>
      </c>
      <c r="I301" s="252"/>
      <c r="J301" s="5"/>
      <c r="K301" s="5"/>
      <c r="L301" s="5"/>
    </row>
    <row r="302" spans="3:12" hidden="1" x14ac:dyDescent="0.25">
      <c r="C302" s="248" t="s">
        <v>1407</v>
      </c>
      <c r="D302" s="244" t="s">
        <v>92</v>
      </c>
      <c r="E302" s="250" t="s">
        <v>1076</v>
      </c>
      <c r="F302" s="252">
        <v>45771</v>
      </c>
      <c r="G302" s="585" t="s">
        <v>1114</v>
      </c>
      <c r="H302" s="250" t="s">
        <v>0</v>
      </c>
      <c r="I302" s="252">
        <v>45987</v>
      </c>
      <c r="J302" s="5"/>
      <c r="K302" s="5"/>
      <c r="L302" s="5"/>
    </row>
    <row r="303" spans="3:12" x14ac:dyDescent="0.25">
      <c r="C303" s="248" t="s">
        <v>1309</v>
      </c>
      <c r="D303" s="244" t="s">
        <v>119</v>
      </c>
      <c r="E303" s="250" t="s">
        <v>1040</v>
      </c>
      <c r="F303" s="252">
        <v>45811</v>
      </c>
      <c r="G303" s="585" t="s">
        <v>1112</v>
      </c>
      <c r="H303" s="250" t="s">
        <v>0</v>
      </c>
      <c r="I303" s="252"/>
      <c r="J303" s="5"/>
      <c r="K303" s="5"/>
      <c r="L303" s="5"/>
    </row>
    <row r="304" spans="3:12" x14ac:dyDescent="0.25">
      <c r="C304" s="248" t="s">
        <v>1310</v>
      </c>
      <c r="D304" s="244" t="s">
        <v>119</v>
      </c>
      <c r="E304" s="250" t="s">
        <v>1040</v>
      </c>
      <c r="F304" s="252">
        <v>45821</v>
      </c>
      <c r="G304" s="585" t="s">
        <v>1112</v>
      </c>
      <c r="H304" s="250" t="s">
        <v>0</v>
      </c>
      <c r="I304" s="252"/>
      <c r="J304" s="5"/>
      <c r="K304" s="5"/>
      <c r="L304" s="5"/>
    </row>
    <row r="305" spans="3:12" x14ac:dyDescent="0.25">
      <c r="C305" s="248" t="s">
        <v>1311</v>
      </c>
      <c r="D305" s="244" t="s">
        <v>119</v>
      </c>
      <c r="E305" s="250" t="s">
        <v>1040</v>
      </c>
      <c r="F305" s="252">
        <v>45827</v>
      </c>
      <c r="G305" s="585" t="s">
        <v>1112</v>
      </c>
      <c r="H305" s="250" t="s">
        <v>0</v>
      </c>
      <c r="I305" s="252"/>
      <c r="J305" s="5"/>
      <c r="K305" s="5"/>
      <c r="L305" s="5"/>
    </row>
    <row r="306" spans="3:12" x14ac:dyDescent="0.25">
      <c r="C306" s="248" t="s">
        <v>1320</v>
      </c>
      <c r="D306" s="244" t="s">
        <v>119</v>
      </c>
      <c r="E306" s="250" t="s">
        <v>1040</v>
      </c>
      <c r="F306" s="252">
        <v>45848</v>
      </c>
      <c r="G306" s="585" t="s">
        <v>1112</v>
      </c>
      <c r="H306" s="250" t="s">
        <v>0</v>
      </c>
      <c r="I306" s="252"/>
      <c r="J306" s="5"/>
      <c r="K306" s="5"/>
      <c r="L306" s="5"/>
    </row>
    <row r="307" spans="3:12" x14ac:dyDescent="0.25">
      <c r="C307" s="248" t="s">
        <v>1321</v>
      </c>
      <c r="D307" s="244" t="s">
        <v>119</v>
      </c>
      <c r="E307" s="250" t="s">
        <v>1076</v>
      </c>
      <c r="F307" s="252">
        <v>45852</v>
      </c>
      <c r="G307" s="585" t="s">
        <v>1112</v>
      </c>
      <c r="H307" s="250" t="s">
        <v>0</v>
      </c>
      <c r="I307" s="252"/>
      <c r="J307" s="5"/>
      <c r="K307" s="5"/>
      <c r="L307" s="5"/>
    </row>
    <row r="308" spans="3:12" x14ac:dyDescent="0.25">
      <c r="C308" s="248" t="s">
        <v>1324</v>
      </c>
      <c r="D308" s="244" t="s">
        <v>119</v>
      </c>
      <c r="E308" s="250" t="s">
        <v>1334</v>
      </c>
      <c r="F308" s="252">
        <v>45856</v>
      </c>
      <c r="G308" s="245" t="s">
        <v>1112</v>
      </c>
      <c r="H308" s="250" t="s">
        <v>0</v>
      </c>
      <c r="I308" s="252"/>
      <c r="J308" s="5"/>
      <c r="K308" s="5"/>
      <c r="L308" s="5"/>
    </row>
    <row r="309" spans="3:12" x14ac:dyDescent="0.25">
      <c r="C309" s="248" t="s">
        <v>1325</v>
      </c>
      <c r="D309" s="244" t="s">
        <v>119</v>
      </c>
      <c r="E309" s="250" t="s">
        <v>1040</v>
      </c>
      <c r="F309" s="252">
        <v>45868</v>
      </c>
      <c r="G309" s="585" t="s">
        <v>1112</v>
      </c>
      <c r="H309" s="250" t="s">
        <v>0</v>
      </c>
      <c r="I309" s="252"/>
      <c r="J309" s="5"/>
      <c r="K309" s="5"/>
      <c r="L309" s="5"/>
    </row>
    <row r="310" spans="3:12" x14ac:dyDescent="0.25">
      <c r="C310" s="248" t="s">
        <v>1332</v>
      </c>
      <c r="D310" s="244" t="s">
        <v>119</v>
      </c>
      <c r="E310" s="250" t="s">
        <v>1334</v>
      </c>
      <c r="F310" s="252">
        <v>45884</v>
      </c>
      <c r="G310" s="585" t="s">
        <v>1112</v>
      </c>
      <c r="H310" s="250" t="s">
        <v>0</v>
      </c>
      <c r="I310" s="252"/>
      <c r="J310" s="5"/>
      <c r="K310" s="5"/>
      <c r="L310" s="5"/>
    </row>
    <row r="311" spans="3:12" x14ac:dyDescent="0.25">
      <c r="C311" s="248" t="s">
        <v>1333</v>
      </c>
      <c r="D311" s="244" t="s">
        <v>119</v>
      </c>
      <c r="E311" s="250" t="s">
        <v>1334</v>
      </c>
      <c r="F311" s="252">
        <v>45884</v>
      </c>
      <c r="G311" s="585" t="s">
        <v>1112</v>
      </c>
      <c r="H311" s="250" t="s">
        <v>0</v>
      </c>
      <c r="I311" s="252"/>
      <c r="J311" s="5"/>
      <c r="K311" s="5"/>
      <c r="L311" s="5"/>
    </row>
    <row r="312" spans="3:12" x14ac:dyDescent="0.25">
      <c r="C312" s="248" t="s">
        <v>1346</v>
      </c>
      <c r="D312" s="244" t="s">
        <v>119</v>
      </c>
      <c r="E312" s="250" t="s">
        <v>1040</v>
      </c>
      <c r="F312" s="252">
        <v>45902</v>
      </c>
      <c r="G312" s="585" t="s">
        <v>1112</v>
      </c>
      <c r="H312" s="250" t="s">
        <v>0</v>
      </c>
      <c r="I312" s="252"/>
      <c r="J312" s="5"/>
      <c r="K312" s="5"/>
      <c r="L312" s="5"/>
    </row>
    <row r="313" spans="3:12" x14ac:dyDescent="0.25">
      <c r="C313" s="248" t="s">
        <v>1347</v>
      </c>
      <c r="D313" s="244" t="s">
        <v>119</v>
      </c>
      <c r="E313" s="250" t="s">
        <v>1040</v>
      </c>
      <c r="F313" s="252">
        <v>45910</v>
      </c>
      <c r="G313" s="585" t="s">
        <v>1112</v>
      </c>
      <c r="H313" s="250" t="s">
        <v>0</v>
      </c>
      <c r="I313" s="252"/>
      <c r="J313" s="5"/>
      <c r="K313" s="5"/>
      <c r="L313" s="5"/>
    </row>
    <row r="314" spans="3:12" x14ac:dyDescent="0.25">
      <c r="C314" s="248" t="s">
        <v>1348</v>
      </c>
      <c r="D314" s="244" t="s">
        <v>119</v>
      </c>
      <c r="E314" s="250" t="s">
        <v>1040</v>
      </c>
      <c r="F314" s="252">
        <v>45910</v>
      </c>
      <c r="G314" s="585" t="s">
        <v>1112</v>
      </c>
      <c r="H314" s="250" t="s">
        <v>0</v>
      </c>
      <c r="I314" s="252"/>
      <c r="J314" s="5"/>
      <c r="K314" s="5"/>
      <c r="L314" s="5"/>
    </row>
    <row r="315" spans="3:12" x14ac:dyDescent="0.25">
      <c r="C315" s="248" t="s">
        <v>1349</v>
      </c>
      <c r="D315" s="244" t="s">
        <v>119</v>
      </c>
      <c r="E315" s="250" t="s">
        <v>1040</v>
      </c>
      <c r="F315" s="252">
        <v>45910</v>
      </c>
      <c r="G315" s="252" t="s">
        <v>1112</v>
      </c>
      <c r="H315" s="305" t="s">
        <v>0</v>
      </c>
      <c r="I315" s="306"/>
      <c r="J315" s="5"/>
      <c r="K315" s="5"/>
      <c r="L315" s="5"/>
    </row>
    <row r="316" spans="3:12" x14ac:dyDescent="0.25">
      <c r="C316" s="248" t="s">
        <v>1350</v>
      </c>
      <c r="D316" s="244" t="s">
        <v>119</v>
      </c>
      <c r="E316" s="250" t="s">
        <v>1040</v>
      </c>
      <c r="F316" s="252">
        <v>45929</v>
      </c>
      <c r="G316" s="252" t="s">
        <v>1112</v>
      </c>
      <c r="H316" s="305" t="s">
        <v>0</v>
      </c>
      <c r="I316" s="252"/>
      <c r="J316" s="5"/>
      <c r="K316" s="5"/>
      <c r="L316" s="5"/>
    </row>
    <row r="317" spans="3:12" x14ac:dyDescent="0.25">
      <c r="C317" s="248" t="s">
        <v>1351</v>
      </c>
      <c r="D317" s="244" t="s">
        <v>119</v>
      </c>
      <c r="E317" s="250" t="s">
        <v>1040</v>
      </c>
      <c r="F317" s="252">
        <v>45930</v>
      </c>
      <c r="G317" s="585" t="s">
        <v>1112</v>
      </c>
      <c r="H317" s="305" t="s">
        <v>0</v>
      </c>
      <c r="I317" s="252"/>
      <c r="J317" s="5"/>
      <c r="K317" s="5"/>
      <c r="L317" s="5"/>
    </row>
    <row r="318" spans="3:12" x14ac:dyDescent="0.25">
      <c r="C318" s="248" t="s">
        <v>1352</v>
      </c>
      <c r="D318" s="244" t="s">
        <v>119</v>
      </c>
      <c r="E318" s="250" t="s">
        <v>1040</v>
      </c>
      <c r="F318" s="252">
        <v>45930</v>
      </c>
      <c r="G318" s="252" t="s">
        <v>1112</v>
      </c>
      <c r="H318" s="305" t="s">
        <v>0</v>
      </c>
      <c r="I318" s="252"/>
      <c r="J318" s="5"/>
      <c r="K318" s="5"/>
      <c r="L318" s="5"/>
    </row>
    <row r="319" spans="3:12" x14ac:dyDescent="0.25">
      <c r="C319" s="248" t="s">
        <v>1401</v>
      </c>
      <c r="D319" s="244" t="s">
        <v>119</v>
      </c>
      <c r="E319" s="250" t="s">
        <v>1040</v>
      </c>
      <c r="F319" s="252">
        <v>45950</v>
      </c>
      <c r="G319" s="252" t="s">
        <v>1112</v>
      </c>
      <c r="H319" s="305" t="s">
        <v>0</v>
      </c>
      <c r="I319" s="252"/>
      <c r="J319" s="5"/>
      <c r="K319" s="5"/>
      <c r="L319" s="5"/>
    </row>
    <row r="320" spans="3:12" x14ac:dyDescent="0.25">
      <c r="C320" s="248" t="s">
        <v>1402</v>
      </c>
      <c r="D320" s="305" t="s">
        <v>119</v>
      </c>
      <c r="E320" s="250" t="s">
        <v>1040</v>
      </c>
      <c r="F320" s="252">
        <v>45952</v>
      </c>
      <c r="G320" s="585" t="s">
        <v>1112</v>
      </c>
      <c r="H320" s="250" t="s">
        <v>0</v>
      </c>
      <c r="I320" s="252"/>
      <c r="J320" s="5"/>
      <c r="K320" s="5"/>
      <c r="L320" s="5"/>
    </row>
    <row r="321" spans="3:12" x14ac:dyDescent="0.25">
      <c r="C321" s="248" t="s">
        <v>1403</v>
      </c>
      <c r="D321" s="305" t="s">
        <v>119</v>
      </c>
      <c r="E321" s="250" t="s">
        <v>1040</v>
      </c>
      <c r="F321" s="252">
        <v>45953</v>
      </c>
      <c r="G321" s="585" t="s">
        <v>1112</v>
      </c>
      <c r="H321" s="250" t="s">
        <v>0</v>
      </c>
      <c r="I321" s="252"/>
      <c r="J321" s="5"/>
      <c r="K321" s="5"/>
      <c r="L321" s="5"/>
    </row>
    <row r="322" spans="3:12" x14ac:dyDescent="0.25">
      <c r="C322" s="717" t="s">
        <v>1420</v>
      </c>
      <c r="D322" s="718" t="s">
        <v>119</v>
      </c>
      <c r="E322" s="719" t="s">
        <v>1040</v>
      </c>
      <c r="F322" s="720">
        <v>46000</v>
      </c>
      <c r="G322" s="721" t="s">
        <v>1112</v>
      </c>
      <c r="H322" s="719" t="s">
        <v>0</v>
      </c>
      <c r="I322" s="720"/>
      <c r="J322" s="5"/>
      <c r="K322" s="5"/>
      <c r="L322" s="5"/>
    </row>
    <row r="323" spans="3:12" x14ac:dyDescent="0.25">
      <c r="C323" s="717" t="s">
        <v>1421</v>
      </c>
      <c r="D323" s="718" t="s">
        <v>119</v>
      </c>
      <c r="E323" s="719" t="s">
        <v>1040</v>
      </c>
      <c r="F323" s="720">
        <v>46000</v>
      </c>
      <c r="G323" s="721" t="s">
        <v>1112</v>
      </c>
      <c r="H323" s="719" t="s">
        <v>0</v>
      </c>
      <c r="I323" s="720"/>
      <c r="J323" s="5"/>
      <c r="K323" s="5"/>
      <c r="L323" s="5"/>
    </row>
    <row r="324" spans="3:12" x14ac:dyDescent="0.25">
      <c r="C324" s="717" t="s">
        <v>1422</v>
      </c>
      <c r="D324" s="718" t="s">
        <v>119</v>
      </c>
      <c r="E324" s="719" t="s">
        <v>1040</v>
      </c>
      <c r="F324" s="720">
        <v>46000</v>
      </c>
      <c r="G324" s="721" t="s">
        <v>1112</v>
      </c>
      <c r="H324" s="719" t="s">
        <v>0</v>
      </c>
      <c r="I324" s="720"/>
      <c r="J324" s="5"/>
      <c r="K324" s="5"/>
      <c r="L324" s="5"/>
    </row>
    <row r="325" spans="3:12" x14ac:dyDescent="0.25">
      <c r="C325" s="248" t="s">
        <v>45</v>
      </c>
      <c r="D325" s="305" t="s">
        <v>46</v>
      </c>
      <c r="E325" s="250" t="s">
        <v>1076</v>
      </c>
      <c r="F325" s="252">
        <v>41824</v>
      </c>
      <c r="G325" s="585" t="s">
        <v>1112</v>
      </c>
      <c r="H325" s="250">
        <v>30000000</v>
      </c>
      <c r="I325" s="252"/>
      <c r="J325" s="5"/>
      <c r="K325" s="5"/>
      <c r="L325" s="5"/>
    </row>
    <row r="326" spans="3:12" x14ac:dyDescent="0.25">
      <c r="C326" s="248" t="s">
        <v>47</v>
      </c>
      <c r="D326" s="305" t="s">
        <v>46</v>
      </c>
      <c r="E326" s="250" t="s">
        <v>1076</v>
      </c>
      <c r="F326" s="252">
        <v>42311</v>
      </c>
      <c r="G326" s="585" t="s">
        <v>1112</v>
      </c>
      <c r="H326" s="250">
        <v>30000000</v>
      </c>
      <c r="I326" s="252"/>
      <c r="J326" s="5"/>
      <c r="K326" s="5"/>
      <c r="L326" s="5"/>
    </row>
    <row r="327" spans="3:12" x14ac:dyDescent="0.25">
      <c r="C327" s="248" t="s">
        <v>48</v>
      </c>
      <c r="D327" s="305" t="s">
        <v>46</v>
      </c>
      <c r="E327" s="250" t="s">
        <v>1076</v>
      </c>
      <c r="F327" s="252">
        <v>43959</v>
      </c>
      <c r="G327" s="245" t="s">
        <v>1112</v>
      </c>
      <c r="H327" s="250">
        <v>15000000</v>
      </c>
      <c r="I327" s="252"/>
      <c r="J327" s="5"/>
      <c r="K327" s="5"/>
      <c r="L327" s="5"/>
    </row>
    <row r="328" spans="3:12" x14ac:dyDescent="0.25">
      <c r="C328" s="248" t="s">
        <v>49</v>
      </c>
      <c r="D328" s="305" t="s">
        <v>46</v>
      </c>
      <c r="E328" s="250" t="s">
        <v>1076</v>
      </c>
      <c r="F328" s="252">
        <v>44936</v>
      </c>
      <c r="G328" s="245" t="s">
        <v>1112</v>
      </c>
      <c r="H328" s="250">
        <v>30000000</v>
      </c>
      <c r="I328" s="252"/>
      <c r="J328" s="5"/>
      <c r="K328" s="5"/>
      <c r="L328" s="5"/>
    </row>
    <row r="329" spans="3:12" x14ac:dyDescent="0.25">
      <c r="C329" s="248" t="s">
        <v>50</v>
      </c>
      <c r="D329" s="305" t="s">
        <v>46</v>
      </c>
      <c r="E329" s="250" t="s">
        <v>1076</v>
      </c>
      <c r="F329" s="252">
        <v>45002</v>
      </c>
      <c r="G329" s="585" t="s">
        <v>1112</v>
      </c>
      <c r="H329" s="250">
        <v>30000000</v>
      </c>
      <c r="I329" s="252"/>
      <c r="J329" s="5"/>
      <c r="K329" s="5"/>
      <c r="L329" s="5"/>
    </row>
    <row r="330" spans="3:12" x14ac:dyDescent="0.25">
      <c r="C330" s="248" t="s">
        <v>51</v>
      </c>
      <c r="D330" s="305" t="s">
        <v>46</v>
      </c>
      <c r="E330" s="250" t="s">
        <v>1076</v>
      </c>
      <c r="F330" s="252">
        <v>45049</v>
      </c>
      <c r="G330" s="245" t="s">
        <v>1112</v>
      </c>
      <c r="H330" s="250">
        <v>15000000</v>
      </c>
      <c r="I330" s="252"/>
      <c r="J330" s="5"/>
      <c r="K330" s="5"/>
      <c r="L330" s="5"/>
    </row>
    <row r="331" spans="3:12" x14ac:dyDescent="0.25">
      <c r="C331" s="248" t="s">
        <v>52</v>
      </c>
      <c r="D331" s="305" t="s">
        <v>46</v>
      </c>
      <c r="E331" s="250" t="s">
        <v>1076</v>
      </c>
      <c r="F331" s="252">
        <v>45252</v>
      </c>
      <c r="G331" s="245" t="s">
        <v>1112</v>
      </c>
      <c r="H331" s="250">
        <v>30000000</v>
      </c>
      <c r="I331" s="252"/>
      <c r="J331" s="5"/>
      <c r="K331" s="5"/>
      <c r="L331" s="5"/>
    </row>
    <row r="332" spans="3:12" x14ac:dyDescent="0.25">
      <c r="C332" s="248" t="s">
        <v>656</v>
      </c>
      <c r="D332" s="305" t="s">
        <v>46</v>
      </c>
      <c r="E332" s="250" t="s">
        <v>1076</v>
      </c>
      <c r="F332" s="252">
        <v>45510</v>
      </c>
      <c r="G332" s="585" t="s">
        <v>1112</v>
      </c>
      <c r="H332" s="250">
        <v>35000000</v>
      </c>
      <c r="I332" s="252"/>
      <c r="J332" s="5"/>
      <c r="K332" s="5"/>
      <c r="L332" s="5"/>
    </row>
    <row r="333" spans="3:12" x14ac:dyDescent="0.25">
      <c r="C333" s="248" t="s">
        <v>663</v>
      </c>
      <c r="D333" s="305" t="s">
        <v>46</v>
      </c>
      <c r="E333" s="250" t="s">
        <v>1076</v>
      </c>
      <c r="F333" s="252">
        <v>45534</v>
      </c>
      <c r="G333" s="245" t="s">
        <v>1112</v>
      </c>
      <c r="H333" s="250">
        <v>35000000</v>
      </c>
      <c r="I333" s="252"/>
      <c r="J333" s="5"/>
      <c r="K333" s="5"/>
      <c r="L333" s="5"/>
    </row>
    <row r="334" spans="3:12" x14ac:dyDescent="0.25">
      <c r="C334" s="248" t="s">
        <v>1353</v>
      </c>
      <c r="D334" s="305" t="s">
        <v>46</v>
      </c>
      <c r="E334" s="250" t="s">
        <v>1076</v>
      </c>
      <c r="F334" s="252">
        <v>45911</v>
      </c>
      <c r="G334" s="585" t="s">
        <v>1112</v>
      </c>
      <c r="H334" s="250" t="s">
        <v>0</v>
      </c>
      <c r="I334" s="252"/>
      <c r="J334" s="5"/>
      <c r="K334" s="5"/>
      <c r="L334" s="5"/>
    </row>
    <row r="335" spans="3:12" x14ac:dyDescent="0.25">
      <c r="C335" s="248" t="s">
        <v>662</v>
      </c>
      <c r="D335" s="305" t="s">
        <v>53</v>
      </c>
      <c r="E335" s="250" t="s">
        <v>1076</v>
      </c>
      <c r="F335" s="252">
        <v>44851</v>
      </c>
      <c r="G335" s="585" t="s">
        <v>1112</v>
      </c>
      <c r="H335" s="250">
        <v>610000000</v>
      </c>
      <c r="I335" s="252"/>
      <c r="J335" s="5"/>
      <c r="K335" s="5"/>
      <c r="L335" s="5"/>
    </row>
    <row r="336" spans="3:12" x14ac:dyDescent="0.25">
      <c r="C336" s="248" t="s">
        <v>54</v>
      </c>
      <c r="D336" s="305" t="s">
        <v>53</v>
      </c>
      <c r="E336" s="250" t="s">
        <v>1076</v>
      </c>
      <c r="F336" s="252">
        <v>44936</v>
      </c>
      <c r="G336" s="585" t="s">
        <v>1112</v>
      </c>
      <c r="H336" s="250">
        <v>200000000</v>
      </c>
      <c r="I336" s="252"/>
      <c r="J336" s="5"/>
      <c r="K336" s="5"/>
      <c r="L336" s="5"/>
    </row>
    <row r="337" spans="3:12" x14ac:dyDescent="0.25">
      <c r="C337" s="248" t="s">
        <v>55</v>
      </c>
      <c r="D337" s="305" t="s">
        <v>53</v>
      </c>
      <c r="E337" s="250" t="s">
        <v>1076</v>
      </c>
      <c r="F337" s="252">
        <v>45169</v>
      </c>
      <c r="G337" s="585" t="s">
        <v>1112</v>
      </c>
      <c r="H337" s="250">
        <v>100000000</v>
      </c>
      <c r="I337" s="252"/>
      <c r="J337" s="5"/>
      <c r="K337" s="5"/>
      <c r="L337" s="5"/>
    </row>
    <row r="338" spans="3:12" x14ac:dyDescent="0.25">
      <c r="C338" s="248" t="s">
        <v>56</v>
      </c>
      <c r="D338" s="305" t="s">
        <v>53</v>
      </c>
      <c r="E338" s="250" t="s">
        <v>1076</v>
      </c>
      <c r="F338" s="252">
        <v>45181</v>
      </c>
      <c r="G338" s="585" t="s">
        <v>1112</v>
      </c>
      <c r="H338" s="250">
        <v>900000000</v>
      </c>
      <c r="I338" s="252"/>
      <c r="J338" s="5"/>
      <c r="K338" s="5"/>
      <c r="L338" s="5"/>
    </row>
    <row r="339" spans="3:12" x14ac:dyDescent="0.25">
      <c r="C339" s="248" t="s">
        <v>57</v>
      </c>
      <c r="D339" s="305" t="s">
        <v>53</v>
      </c>
      <c r="E339" s="250" t="s">
        <v>1076</v>
      </c>
      <c r="F339" s="252">
        <v>45223</v>
      </c>
      <c r="G339" s="585" t="s">
        <v>1112</v>
      </c>
      <c r="H339" s="250">
        <v>100000000</v>
      </c>
      <c r="I339" s="252"/>
      <c r="J339" s="5"/>
      <c r="K339" s="5"/>
      <c r="L339" s="5"/>
    </row>
    <row r="340" spans="3:12" x14ac:dyDescent="0.25">
      <c r="C340" s="248" t="s">
        <v>58</v>
      </c>
      <c r="D340" s="305" t="s">
        <v>53</v>
      </c>
      <c r="E340" s="250" t="s">
        <v>1076</v>
      </c>
      <c r="F340" s="252">
        <v>45279</v>
      </c>
      <c r="G340" s="585" t="s">
        <v>1112</v>
      </c>
      <c r="H340" s="250">
        <v>100000000</v>
      </c>
      <c r="I340" s="252"/>
      <c r="J340" s="5"/>
      <c r="K340" s="5"/>
      <c r="L340" s="5"/>
    </row>
    <row r="341" spans="3:12" x14ac:dyDescent="0.25">
      <c r="C341" s="248" t="s">
        <v>629</v>
      </c>
      <c r="D341" s="305" t="s">
        <v>53</v>
      </c>
      <c r="E341" s="250" t="s">
        <v>1076</v>
      </c>
      <c r="F341" s="252">
        <v>45282</v>
      </c>
      <c r="G341" s="585" t="s">
        <v>1112</v>
      </c>
      <c r="H341" s="250">
        <v>337000000</v>
      </c>
      <c r="I341" s="252"/>
      <c r="J341" s="5"/>
      <c r="K341" s="5"/>
      <c r="L341" s="5"/>
    </row>
    <row r="342" spans="3:12" x14ac:dyDescent="0.25">
      <c r="C342" s="248" t="s">
        <v>59</v>
      </c>
      <c r="D342" s="305" t="s">
        <v>53</v>
      </c>
      <c r="E342" s="250" t="s">
        <v>1076</v>
      </c>
      <c r="F342" s="252">
        <v>45282</v>
      </c>
      <c r="G342" s="585" t="s">
        <v>1112</v>
      </c>
      <c r="H342" s="250">
        <v>500000000</v>
      </c>
      <c r="I342" s="252"/>
      <c r="J342" s="5"/>
      <c r="K342" s="5"/>
      <c r="L342" s="5"/>
    </row>
    <row r="343" spans="3:12" x14ac:dyDescent="0.25">
      <c r="C343" s="248" t="s">
        <v>420</v>
      </c>
      <c r="D343" s="305" t="s">
        <v>53</v>
      </c>
      <c r="E343" s="250" t="s">
        <v>1076</v>
      </c>
      <c r="F343" s="252">
        <v>45366</v>
      </c>
      <c r="G343" s="585" t="s">
        <v>1112</v>
      </c>
      <c r="H343" s="250">
        <v>528065000</v>
      </c>
      <c r="I343" s="252"/>
      <c r="J343" s="5"/>
      <c r="K343" s="5"/>
      <c r="L343" s="5"/>
    </row>
    <row r="344" spans="3:12" x14ac:dyDescent="0.25">
      <c r="C344" s="248" t="s">
        <v>661</v>
      </c>
      <c r="D344" s="305" t="s">
        <v>53</v>
      </c>
      <c r="E344" s="250" t="s">
        <v>1076</v>
      </c>
      <c r="F344" s="252">
        <v>45534</v>
      </c>
      <c r="G344" s="585" t="s">
        <v>1112</v>
      </c>
      <c r="H344" s="250">
        <v>100000000</v>
      </c>
      <c r="I344" s="252"/>
      <c r="J344" s="5"/>
      <c r="K344" s="5"/>
      <c r="L344" s="5"/>
    </row>
    <row r="345" spans="3:12" x14ac:dyDescent="0.25">
      <c r="C345" s="248" t="s">
        <v>1053</v>
      </c>
      <c r="D345" s="305" t="s">
        <v>53</v>
      </c>
      <c r="E345" s="250" t="s">
        <v>1076</v>
      </c>
      <c r="F345" s="252">
        <v>45586</v>
      </c>
      <c r="G345" s="585" t="s">
        <v>1112</v>
      </c>
      <c r="H345" s="250">
        <v>100000000</v>
      </c>
      <c r="I345" s="252"/>
      <c r="J345" s="5"/>
      <c r="K345" s="5"/>
      <c r="L345" s="5"/>
    </row>
    <row r="346" spans="3:12" x14ac:dyDescent="0.25">
      <c r="C346" s="248" t="s">
        <v>1326</v>
      </c>
      <c r="D346" s="305" t="s">
        <v>53</v>
      </c>
      <c r="E346" s="250" t="s">
        <v>1334</v>
      </c>
      <c r="F346" s="252">
        <v>45861</v>
      </c>
      <c r="G346" s="585" t="s">
        <v>1112</v>
      </c>
      <c r="H346" s="250" t="s">
        <v>1327</v>
      </c>
      <c r="I346" s="252"/>
      <c r="J346" s="5"/>
      <c r="K346" s="5"/>
      <c r="L346" s="5"/>
    </row>
    <row r="347" spans="3:12" ht="24" x14ac:dyDescent="0.25">
      <c r="C347" s="248" t="s">
        <v>1400</v>
      </c>
      <c r="D347" s="305" t="s">
        <v>53</v>
      </c>
      <c r="E347" s="250" t="s">
        <v>1334</v>
      </c>
      <c r="F347" s="252">
        <v>45943</v>
      </c>
      <c r="G347" s="585" t="s">
        <v>1112</v>
      </c>
      <c r="H347" s="250" t="s">
        <v>1327</v>
      </c>
      <c r="I347" s="252"/>
      <c r="J347" s="5"/>
      <c r="K347" s="5"/>
      <c r="L347" s="5"/>
    </row>
    <row r="348" spans="3:12" x14ac:dyDescent="0.25">
      <c r="C348" s="248" t="s">
        <v>28</v>
      </c>
      <c r="D348" s="305" t="s">
        <v>29</v>
      </c>
      <c r="E348" s="250" t="s">
        <v>1076</v>
      </c>
      <c r="F348" s="252">
        <v>41989</v>
      </c>
      <c r="G348" s="585" t="s">
        <v>1112</v>
      </c>
      <c r="H348" s="250">
        <v>900000000</v>
      </c>
      <c r="I348" s="253"/>
      <c r="J348" s="5"/>
      <c r="K348" s="5"/>
      <c r="L348" s="5"/>
    </row>
    <row r="349" spans="3:12" x14ac:dyDescent="0.25">
      <c r="C349" s="248" t="s">
        <v>31</v>
      </c>
      <c r="D349" s="305" t="s">
        <v>32</v>
      </c>
      <c r="E349" s="250" t="s">
        <v>1076</v>
      </c>
      <c r="F349" s="252">
        <v>39559</v>
      </c>
      <c r="G349" s="585" t="s">
        <v>1115</v>
      </c>
      <c r="H349" s="250">
        <v>90000000</v>
      </c>
      <c r="I349" s="252"/>
      <c r="J349" s="5"/>
      <c r="K349" s="5"/>
      <c r="L349" s="5"/>
    </row>
    <row r="350" spans="3:12" x14ac:dyDescent="0.25">
      <c r="C350" s="248" t="s">
        <v>38</v>
      </c>
      <c r="D350" s="305" t="s">
        <v>32</v>
      </c>
      <c r="E350" s="250" t="s">
        <v>1076</v>
      </c>
      <c r="F350" s="252">
        <v>42293</v>
      </c>
      <c r="G350" s="585" t="s">
        <v>1112</v>
      </c>
      <c r="H350" s="250">
        <v>30000000</v>
      </c>
      <c r="I350" s="252"/>
      <c r="J350" s="5"/>
      <c r="K350" s="5"/>
      <c r="L350" s="5"/>
    </row>
    <row r="351" spans="3:12" x14ac:dyDescent="0.25">
      <c r="C351" s="248" t="s">
        <v>34</v>
      </c>
      <c r="D351" s="305" t="s">
        <v>32</v>
      </c>
      <c r="E351" s="250" t="s">
        <v>1076</v>
      </c>
      <c r="F351" s="252">
        <v>42731</v>
      </c>
      <c r="G351" s="585" t="s">
        <v>1112</v>
      </c>
      <c r="H351" s="250">
        <v>400000000</v>
      </c>
      <c r="I351" s="252"/>
      <c r="J351" s="5"/>
      <c r="K351" s="5"/>
      <c r="L351" s="5"/>
    </row>
    <row r="352" spans="3:12" x14ac:dyDescent="0.25">
      <c r="C352" s="248" t="s">
        <v>35</v>
      </c>
      <c r="D352" s="305" t="s">
        <v>32</v>
      </c>
      <c r="E352" s="250" t="s">
        <v>1076</v>
      </c>
      <c r="F352" s="252">
        <v>43409</v>
      </c>
      <c r="G352" s="585" t="s">
        <v>1112</v>
      </c>
      <c r="H352" s="250">
        <v>30000000</v>
      </c>
      <c r="I352" s="252"/>
      <c r="J352" s="5"/>
      <c r="K352" s="5"/>
      <c r="L352" s="5"/>
    </row>
    <row r="353" spans="3:12" x14ac:dyDescent="0.25">
      <c r="C353" s="248" t="s">
        <v>36</v>
      </c>
      <c r="D353" s="305" t="s">
        <v>32</v>
      </c>
      <c r="E353" s="250" t="s">
        <v>1076</v>
      </c>
      <c r="F353" s="252">
        <v>43565</v>
      </c>
      <c r="G353" s="585" t="s">
        <v>1112</v>
      </c>
      <c r="H353" s="250">
        <v>30000000</v>
      </c>
      <c r="I353" s="252"/>
      <c r="J353" s="5"/>
      <c r="K353" s="5"/>
      <c r="L353" s="5"/>
    </row>
    <row r="354" spans="3:12" x14ac:dyDescent="0.25">
      <c r="C354" s="248" t="s">
        <v>37</v>
      </c>
      <c r="D354" s="305" t="s">
        <v>32</v>
      </c>
      <c r="E354" s="250" t="s">
        <v>1076</v>
      </c>
      <c r="F354" s="252">
        <v>43658</v>
      </c>
      <c r="G354" s="585" t="s">
        <v>1112</v>
      </c>
      <c r="H354" s="250">
        <v>30000000</v>
      </c>
      <c r="I354" s="252"/>
      <c r="J354" s="5"/>
      <c r="K354" s="5"/>
      <c r="L354" s="5"/>
    </row>
    <row r="355" spans="3:12" x14ac:dyDescent="0.25">
      <c r="C355" s="248" t="s">
        <v>39</v>
      </c>
      <c r="D355" s="305" t="s">
        <v>32</v>
      </c>
      <c r="E355" s="250" t="s">
        <v>1076</v>
      </c>
      <c r="F355" s="252">
        <v>44447</v>
      </c>
      <c r="G355" s="585" t="s">
        <v>1112</v>
      </c>
      <c r="H355" s="250">
        <v>70000000</v>
      </c>
      <c r="I355" s="252"/>
      <c r="J355" s="5"/>
      <c r="K355" s="5"/>
      <c r="L355" s="5"/>
    </row>
    <row r="356" spans="3:12" x14ac:dyDescent="0.25">
      <c r="C356" s="248" t="s">
        <v>40</v>
      </c>
      <c r="D356" s="305" t="s">
        <v>32</v>
      </c>
      <c r="E356" s="250" t="s">
        <v>1076</v>
      </c>
      <c r="F356" s="252">
        <v>44475</v>
      </c>
      <c r="G356" s="585" t="s">
        <v>1112</v>
      </c>
      <c r="H356" s="250">
        <v>65000000</v>
      </c>
      <c r="I356" s="252"/>
      <c r="J356" s="5"/>
      <c r="K356" s="5"/>
      <c r="L356" s="5"/>
    </row>
    <row r="357" spans="3:12" x14ac:dyDescent="0.25">
      <c r="C357" s="248" t="s">
        <v>41</v>
      </c>
      <c r="D357" s="305" t="s">
        <v>32</v>
      </c>
      <c r="E357" s="250" t="s">
        <v>1076</v>
      </c>
      <c r="F357" s="252">
        <v>45182</v>
      </c>
      <c r="G357" s="585" t="s">
        <v>1112</v>
      </c>
      <c r="H357" s="250">
        <v>900000000</v>
      </c>
      <c r="I357" s="252"/>
      <c r="J357" s="5"/>
      <c r="K357" s="5"/>
      <c r="L357" s="5"/>
    </row>
    <row r="358" spans="3:12" x14ac:dyDescent="0.25">
      <c r="C358" s="248" t="s">
        <v>42</v>
      </c>
      <c r="D358" s="305" t="s">
        <v>32</v>
      </c>
      <c r="E358" s="250" t="s">
        <v>1076</v>
      </c>
      <c r="F358" s="252">
        <v>45205</v>
      </c>
      <c r="G358" s="585" t="s">
        <v>1112</v>
      </c>
      <c r="H358" s="250">
        <v>3220000000</v>
      </c>
      <c r="I358" s="252"/>
      <c r="J358" s="5"/>
      <c r="K358" s="5"/>
      <c r="L358" s="5"/>
    </row>
    <row r="359" spans="3:12" x14ac:dyDescent="0.25">
      <c r="C359" s="248" t="s">
        <v>1054</v>
      </c>
      <c r="D359" s="305" t="s">
        <v>32</v>
      </c>
      <c r="E359" s="250" t="s">
        <v>1076</v>
      </c>
      <c r="F359" s="252">
        <v>45589</v>
      </c>
      <c r="G359" s="585" t="s">
        <v>1112</v>
      </c>
      <c r="H359" s="250" t="s">
        <v>0</v>
      </c>
      <c r="I359" s="252"/>
      <c r="J359" s="5"/>
      <c r="K359" s="5"/>
      <c r="L359" s="5"/>
    </row>
    <row r="360" spans="3:12" x14ac:dyDescent="0.25">
      <c r="C360" s="248" t="s">
        <v>1055</v>
      </c>
      <c r="D360" s="305" t="s">
        <v>32</v>
      </c>
      <c r="E360" s="250" t="s">
        <v>1076</v>
      </c>
      <c r="F360" s="252">
        <v>45589</v>
      </c>
      <c r="G360" s="585" t="s">
        <v>1112</v>
      </c>
      <c r="H360" s="250" t="s">
        <v>0</v>
      </c>
      <c r="I360" s="252"/>
      <c r="J360" s="5"/>
      <c r="K360" s="5"/>
      <c r="L360" s="5"/>
    </row>
    <row r="361" spans="3:12" x14ac:dyDescent="0.25">
      <c r="C361" s="725"/>
      <c r="D361" s="726"/>
      <c r="E361" s="726"/>
      <c r="F361" s="727"/>
      <c r="G361" s="721"/>
      <c r="H361" s="726"/>
      <c r="I361" s="727"/>
      <c r="J361" s="5"/>
      <c r="K361" s="5"/>
      <c r="L361" s="5"/>
    </row>
    <row r="362" spans="3:12" x14ac:dyDescent="0.25">
      <c r="C362" s="297" t="s">
        <v>822</v>
      </c>
      <c r="E362" s="726"/>
      <c r="F362" s="727"/>
      <c r="G362" s="721"/>
      <c r="H362" s="726"/>
      <c r="I362" s="727"/>
      <c r="J362" s="5"/>
      <c r="K362" s="5"/>
      <c r="L362" s="5"/>
    </row>
    <row r="363" spans="3:12" x14ac:dyDescent="0.25">
      <c r="C363" s="297" t="s">
        <v>1428</v>
      </c>
      <c r="D363" s="134" t="s">
        <v>1429</v>
      </c>
      <c r="E363" s="726"/>
      <c r="F363" s="727"/>
      <c r="G363" s="721"/>
      <c r="H363" s="726"/>
      <c r="I363" s="727"/>
      <c r="J363" s="5"/>
      <c r="K363" s="5"/>
      <c r="L363" s="5"/>
    </row>
    <row r="364" spans="3:12" x14ac:dyDescent="0.25">
      <c r="C364" s="295" t="s">
        <v>886</v>
      </c>
      <c r="D364" s="246" t="s">
        <v>1162</v>
      </c>
      <c r="E364" s="5"/>
      <c r="F364" s="5"/>
      <c r="G364" s="5"/>
      <c r="H364" s="5"/>
      <c r="I364" s="5"/>
      <c r="J364" s="5"/>
      <c r="K364" s="5"/>
      <c r="L364" s="5"/>
    </row>
    <row r="365" spans="3:12" x14ac:dyDescent="0.25">
      <c r="C365" s="295" t="s">
        <v>887</v>
      </c>
      <c r="D365" s="246" t="s">
        <v>895</v>
      </c>
      <c r="E365" s="5"/>
      <c r="F365" s="5"/>
      <c r="G365" s="5"/>
      <c r="H365" s="5"/>
      <c r="I365" s="5"/>
      <c r="J365" s="5"/>
      <c r="K365" s="5"/>
      <c r="L365" s="5"/>
    </row>
    <row r="366" spans="3:12" x14ac:dyDescent="0.25">
      <c r="C366" s="295" t="s">
        <v>888</v>
      </c>
      <c r="D366" s="246" t="s">
        <v>881</v>
      </c>
      <c r="E366" s="5"/>
      <c r="F366" s="5"/>
      <c r="G366" s="5"/>
      <c r="H366" s="5"/>
      <c r="I366" s="5"/>
      <c r="J366" s="5"/>
      <c r="K366" s="5"/>
      <c r="L366" s="5"/>
    </row>
    <row r="367" spans="3:12" x14ac:dyDescent="0.25">
      <c r="C367" s="295" t="s">
        <v>889</v>
      </c>
      <c r="D367" s="246" t="s">
        <v>884</v>
      </c>
      <c r="E367" s="5"/>
      <c r="F367" s="5"/>
      <c r="G367" s="5"/>
      <c r="H367" s="5"/>
      <c r="I367" s="5"/>
      <c r="J367" s="5"/>
      <c r="K367" s="5"/>
      <c r="L367" s="5"/>
    </row>
    <row r="368" spans="3:12" x14ac:dyDescent="0.25">
      <c r="C368" s="295" t="s">
        <v>890</v>
      </c>
      <c r="D368" s="246" t="s">
        <v>885</v>
      </c>
      <c r="E368" s="5"/>
      <c r="F368" s="5"/>
      <c r="G368" s="5"/>
      <c r="H368" s="5"/>
      <c r="I368" s="5"/>
      <c r="J368" s="5"/>
      <c r="K368" s="5"/>
      <c r="L368" s="5"/>
    </row>
    <row r="369" spans="3:12" x14ac:dyDescent="0.25">
      <c r="C369" s="295" t="s">
        <v>891</v>
      </c>
      <c r="D369" s="246" t="s">
        <v>882</v>
      </c>
      <c r="E369" s="5"/>
      <c r="F369" s="5"/>
      <c r="G369" s="5"/>
      <c r="H369" s="5"/>
      <c r="I369" s="5"/>
      <c r="J369" s="5"/>
      <c r="K369" s="5"/>
      <c r="L369" s="5"/>
    </row>
    <row r="370" spans="3:12" x14ac:dyDescent="0.25">
      <c r="C370" s="295" t="s">
        <v>892</v>
      </c>
      <c r="D370" s="246" t="s">
        <v>902</v>
      </c>
      <c r="E370" s="5"/>
      <c r="F370" s="5"/>
      <c r="G370" s="5"/>
      <c r="H370" s="5"/>
      <c r="I370" s="5"/>
      <c r="J370" s="5"/>
      <c r="K370" s="5"/>
      <c r="L370" s="5"/>
    </row>
    <row r="371" spans="3:12" x14ac:dyDescent="0.25">
      <c r="C371" s="295" t="s">
        <v>893</v>
      </c>
      <c r="D371" s="246" t="s">
        <v>896</v>
      </c>
      <c r="E371" s="5"/>
      <c r="F371" s="5"/>
      <c r="G371" s="5"/>
      <c r="H371" s="5"/>
      <c r="I371" s="5"/>
      <c r="J371" s="5"/>
      <c r="K371" s="5"/>
      <c r="L371" s="5"/>
    </row>
    <row r="372" spans="3:12" x14ac:dyDescent="0.25">
      <c r="C372" s="295" t="s">
        <v>894</v>
      </c>
      <c r="D372" s="246" t="s">
        <v>883</v>
      </c>
      <c r="E372" s="5"/>
      <c r="F372" s="5"/>
      <c r="G372" s="5"/>
      <c r="H372" s="5"/>
      <c r="I372" s="5"/>
      <c r="J372" s="5"/>
      <c r="K372" s="5"/>
      <c r="L372" s="5"/>
    </row>
    <row r="373" spans="3:12" x14ac:dyDescent="0.25">
      <c r="E373" s="5"/>
      <c r="F373" s="5"/>
      <c r="G373" s="5"/>
      <c r="H373" s="5"/>
      <c r="I373" s="5"/>
      <c r="J373" s="5"/>
      <c r="K373" s="5"/>
      <c r="L373" s="5"/>
    </row>
    <row r="374" spans="3:12" x14ac:dyDescent="0.25">
      <c r="C374" s="5"/>
      <c r="D374" s="5"/>
      <c r="E374" s="5"/>
      <c r="F374" s="5"/>
      <c r="G374" s="5"/>
      <c r="H374" s="5"/>
      <c r="I374" s="5"/>
      <c r="J374" s="5"/>
      <c r="K374" s="5"/>
      <c r="L374" s="5"/>
    </row>
    <row r="375" spans="3:12" x14ac:dyDescent="0.25">
      <c r="C375" s="5"/>
      <c r="D375" s="5"/>
      <c r="E375" s="5"/>
      <c r="F375" s="5"/>
      <c r="G375" s="5"/>
      <c r="H375" s="5"/>
      <c r="I375" s="5"/>
      <c r="J375" s="5"/>
      <c r="K375" s="5"/>
      <c r="L375" s="5"/>
    </row>
    <row r="376" spans="3:12" x14ac:dyDescent="0.25">
      <c r="C376" s="5"/>
      <c r="D376" s="5"/>
      <c r="E376" s="5"/>
      <c r="F376" s="5"/>
      <c r="G376" s="5"/>
      <c r="H376" s="5"/>
      <c r="I376" s="5"/>
      <c r="J376" s="5"/>
      <c r="K376" s="5"/>
      <c r="L376" s="5"/>
    </row>
    <row r="377" spans="3:12" x14ac:dyDescent="0.25">
      <c r="C377" s="5"/>
      <c r="D377" s="5"/>
      <c r="E377" s="5"/>
      <c r="F377" s="5"/>
      <c r="G377" s="5"/>
      <c r="H377" s="5"/>
      <c r="I377" s="5"/>
      <c r="J377" s="5"/>
      <c r="K377" s="5"/>
      <c r="L377" s="5"/>
    </row>
    <row r="378" spans="3:12" x14ac:dyDescent="0.25">
      <c r="C378" s="5"/>
      <c r="D378" s="5"/>
      <c r="E378" s="5"/>
      <c r="F378" s="5"/>
      <c r="G378" s="5"/>
      <c r="H378" s="5"/>
      <c r="I378" s="5"/>
      <c r="J378" s="5"/>
      <c r="K378" s="5"/>
      <c r="L378" s="5"/>
    </row>
    <row r="379" spans="3:12" x14ac:dyDescent="0.25">
      <c r="C379" s="5"/>
      <c r="D379" s="5"/>
      <c r="E379" s="5"/>
      <c r="F379" s="5"/>
      <c r="G379" s="5"/>
      <c r="H379" s="5"/>
      <c r="I379" s="5"/>
      <c r="J379" s="5"/>
      <c r="K379" s="5"/>
      <c r="L379" s="5"/>
    </row>
    <row r="380" spans="3:12" x14ac:dyDescent="0.25">
      <c r="C380" s="5"/>
      <c r="D380" s="5"/>
      <c r="E380" s="5"/>
      <c r="F380" s="5"/>
      <c r="G380" s="5"/>
      <c r="H380" s="5"/>
      <c r="I380" s="5"/>
      <c r="J380" s="5"/>
      <c r="K380" s="5"/>
      <c r="L380" s="5"/>
    </row>
    <row r="381" spans="3:12" x14ac:dyDescent="0.25">
      <c r="C381" s="5"/>
      <c r="D381" s="5"/>
      <c r="E381" s="5"/>
      <c r="F381" s="5"/>
      <c r="G381" s="5"/>
      <c r="H381" s="5"/>
      <c r="I381" s="5"/>
      <c r="J381" s="5"/>
      <c r="K381" s="5"/>
      <c r="L381" s="5"/>
    </row>
    <row r="382" spans="3:12" x14ac:dyDescent="0.25">
      <c r="C382" s="5"/>
      <c r="D382" s="5"/>
      <c r="E382" s="5"/>
      <c r="F382" s="5"/>
      <c r="G382" s="5"/>
      <c r="H382" s="5"/>
      <c r="I382" s="5"/>
      <c r="J382" s="5"/>
      <c r="K382" s="5"/>
      <c r="L382" s="5"/>
    </row>
    <row r="383" spans="3:12" x14ac:dyDescent="0.25">
      <c r="C383" s="5"/>
      <c r="D383" s="5"/>
      <c r="E383" s="5"/>
      <c r="F383" s="5"/>
      <c r="G383" s="5"/>
      <c r="H383" s="5"/>
      <c r="I383" s="5"/>
      <c r="J383" s="5"/>
      <c r="K383" s="5"/>
      <c r="L383" s="5"/>
    </row>
    <row r="384" spans="3:12" x14ac:dyDescent="0.25">
      <c r="C384" s="5"/>
      <c r="D384" s="5"/>
      <c r="E384" s="5"/>
      <c r="F384" s="5"/>
      <c r="G384" s="5"/>
      <c r="H384" s="5"/>
      <c r="I384" s="5"/>
      <c r="J384" s="5"/>
      <c r="K384" s="5"/>
      <c r="L384" s="5"/>
    </row>
    <row r="385" spans="3:12" x14ac:dyDescent="0.25">
      <c r="C385" s="5"/>
      <c r="D385" s="5"/>
      <c r="E385" s="5"/>
      <c r="F385" s="5"/>
      <c r="G385" s="5"/>
      <c r="H385" s="5"/>
      <c r="I385" s="5"/>
      <c r="J385" s="5"/>
      <c r="K385" s="5"/>
      <c r="L385" s="5"/>
    </row>
    <row r="386" spans="3:12" x14ac:dyDescent="0.25">
      <c r="C386" s="5"/>
      <c r="D386" s="5"/>
      <c r="E386" s="5"/>
      <c r="F386" s="5"/>
      <c r="G386" s="5"/>
      <c r="H386" s="5"/>
      <c r="I386" s="5"/>
      <c r="J386" s="5"/>
      <c r="K386" s="5"/>
      <c r="L386" s="5"/>
    </row>
    <row r="387" spans="3:12" x14ac:dyDescent="0.25">
      <c r="C387" s="5"/>
      <c r="D387" s="5"/>
      <c r="E387" s="5"/>
      <c r="F387" s="5"/>
      <c r="G387" s="5"/>
      <c r="H387" s="5"/>
      <c r="I387" s="5"/>
      <c r="J387" s="5"/>
      <c r="K387" s="5"/>
      <c r="L387" s="5"/>
    </row>
    <row r="388" spans="3:12" x14ac:dyDescent="0.25">
      <c r="C388" s="5"/>
      <c r="D388" s="5"/>
      <c r="E388" s="5"/>
      <c r="F388" s="5"/>
      <c r="G388" s="5"/>
      <c r="H388" s="5"/>
      <c r="I388" s="5"/>
      <c r="J388" s="5"/>
      <c r="K388" s="5"/>
      <c r="L388" s="5"/>
    </row>
    <row r="389" spans="3:12" x14ac:dyDescent="0.25">
      <c r="C389" s="5"/>
      <c r="D389" s="5"/>
      <c r="E389" s="5"/>
      <c r="F389" s="5"/>
      <c r="G389" s="5"/>
      <c r="H389" s="5"/>
      <c r="I389" s="5"/>
      <c r="J389" s="5"/>
      <c r="K389" s="5"/>
      <c r="L389" s="5"/>
    </row>
    <row r="390" spans="3:12" x14ac:dyDescent="0.25">
      <c r="C390" s="5"/>
      <c r="D390" s="5"/>
      <c r="E390" s="5"/>
      <c r="F390" s="5"/>
      <c r="G390" s="5"/>
      <c r="H390" s="5"/>
      <c r="I390" s="5"/>
      <c r="J390" s="5"/>
      <c r="K390" s="5"/>
      <c r="L390" s="5"/>
    </row>
    <row r="391" spans="3:12" x14ac:dyDescent="0.25">
      <c r="C391" s="5"/>
      <c r="D391" s="5"/>
      <c r="E391" s="5"/>
      <c r="F391" s="5"/>
      <c r="G391" s="5"/>
      <c r="H391" s="5"/>
      <c r="I391" s="5"/>
      <c r="J391" s="5"/>
      <c r="K391" s="5"/>
      <c r="L391" s="5"/>
    </row>
    <row r="392" spans="3:12" x14ac:dyDescent="0.25">
      <c r="C392" s="5"/>
      <c r="D392" s="5"/>
      <c r="E392" s="5"/>
      <c r="F392" s="5"/>
      <c r="G392" s="5"/>
      <c r="H392" s="5"/>
      <c r="I392" s="5"/>
      <c r="J392" s="5"/>
      <c r="K392" s="5"/>
      <c r="L392" s="5"/>
    </row>
    <row r="393" spans="3:12" x14ac:dyDescent="0.25">
      <c r="C393" s="5"/>
      <c r="D393" s="5"/>
      <c r="E393" s="5"/>
      <c r="F393" s="5"/>
      <c r="G393" s="5"/>
      <c r="H393" s="5"/>
      <c r="I393" s="5"/>
      <c r="J393" s="5"/>
      <c r="K393" s="5"/>
      <c r="L393" s="5"/>
    </row>
    <row r="394" spans="3:12" x14ac:dyDescent="0.25">
      <c r="C394" s="5"/>
      <c r="D394" s="5"/>
      <c r="E394" s="5"/>
      <c r="F394" s="5"/>
      <c r="G394" s="5"/>
      <c r="H394" s="5"/>
      <c r="I394" s="5"/>
      <c r="J394" s="5"/>
      <c r="K394" s="5"/>
      <c r="L394" s="5"/>
    </row>
    <row r="395" spans="3:12" x14ac:dyDescent="0.25">
      <c r="C395" s="5"/>
      <c r="D395" s="5"/>
      <c r="E395" s="5"/>
      <c r="F395" s="5"/>
      <c r="G395" s="5"/>
      <c r="H395" s="5"/>
      <c r="I395" s="5"/>
      <c r="J395" s="5"/>
      <c r="K395" s="5"/>
      <c r="L395" s="5"/>
    </row>
    <row r="396" spans="3:12" x14ac:dyDescent="0.25">
      <c r="C396" s="5"/>
      <c r="D396" s="5"/>
      <c r="E396" s="5"/>
      <c r="F396" s="5"/>
      <c r="G396" s="5"/>
      <c r="H396" s="5"/>
      <c r="I396" s="5"/>
      <c r="J396" s="5"/>
      <c r="K396" s="5"/>
      <c r="L396" s="5"/>
    </row>
    <row r="397" spans="3:12" x14ac:dyDescent="0.25">
      <c r="C397" s="5"/>
      <c r="D397" s="5"/>
      <c r="E397" s="5"/>
      <c r="F397" s="5"/>
      <c r="G397" s="5"/>
      <c r="H397" s="5"/>
      <c r="I397" s="5"/>
      <c r="J397" s="5"/>
      <c r="K397" s="5"/>
      <c r="L397" s="5"/>
    </row>
    <row r="398" spans="3:12" x14ac:dyDescent="0.25">
      <c r="C398" s="5"/>
      <c r="D398" s="5"/>
      <c r="E398" s="5"/>
      <c r="F398" s="5"/>
      <c r="G398" s="5"/>
      <c r="H398" s="5"/>
      <c r="I398" s="5"/>
      <c r="J398" s="5"/>
      <c r="K398" s="5"/>
      <c r="L398" s="5"/>
    </row>
    <row r="399" spans="3:12" x14ac:dyDescent="0.25">
      <c r="C399" s="5"/>
      <c r="D399" s="5"/>
      <c r="E399" s="5"/>
      <c r="F399" s="5"/>
      <c r="G399" s="5"/>
      <c r="H399" s="5"/>
      <c r="I399" s="5"/>
      <c r="J399" s="5"/>
      <c r="K399" s="5"/>
      <c r="L399" s="5"/>
    </row>
    <row r="400" spans="3:12" x14ac:dyDescent="0.25">
      <c r="C400" s="5"/>
      <c r="D400" s="5"/>
      <c r="E400" s="5"/>
      <c r="F400" s="5"/>
      <c r="G400" s="5"/>
      <c r="H400" s="5"/>
      <c r="I400" s="5"/>
      <c r="J400" s="5"/>
      <c r="K400" s="5"/>
      <c r="L400" s="5"/>
    </row>
    <row r="401" spans="3:12" x14ac:dyDescent="0.25">
      <c r="C401" s="5"/>
      <c r="D401" s="5"/>
      <c r="E401" s="5"/>
      <c r="F401" s="5"/>
      <c r="G401" s="5"/>
      <c r="H401" s="5"/>
      <c r="I401" s="5"/>
      <c r="J401" s="5"/>
      <c r="K401" s="5"/>
      <c r="L401" s="5"/>
    </row>
    <row r="402" spans="3:12" x14ac:dyDescent="0.25">
      <c r="C402" s="5"/>
      <c r="D402" s="5"/>
      <c r="E402" s="5"/>
      <c r="F402" s="5"/>
      <c r="G402" s="5"/>
      <c r="H402" s="5"/>
      <c r="I402" s="5"/>
      <c r="J402" s="5"/>
      <c r="K402" s="5"/>
      <c r="L402" s="5"/>
    </row>
    <row r="403" spans="3:12" x14ac:dyDescent="0.25">
      <c r="C403" s="5"/>
      <c r="D403" s="5"/>
      <c r="E403" s="5"/>
      <c r="F403" s="5"/>
      <c r="G403" s="5"/>
      <c r="H403" s="5"/>
      <c r="I403" s="5"/>
      <c r="J403" s="5"/>
      <c r="K403" s="5"/>
      <c r="L403" s="5"/>
    </row>
    <row r="404" spans="3:12" x14ac:dyDescent="0.25">
      <c r="C404" s="5"/>
      <c r="D404" s="5"/>
      <c r="E404" s="5"/>
      <c r="F404" s="5"/>
      <c r="G404" s="5"/>
      <c r="H404" s="5"/>
      <c r="I404" s="5"/>
      <c r="J404" s="5"/>
      <c r="K404" s="5"/>
      <c r="L404" s="5"/>
    </row>
    <row r="405" spans="3:12" x14ac:dyDescent="0.25">
      <c r="C405" s="5"/>
      <c r="D405" s="5"/>
      <c r="E405" s="5"/>
      <c r="F405" s="5"/>
      <c r="G405" s="5"/>
      <c r="H405" s="5"/>
      <c r="I405" s="5"/>
      <c r="J405" s="5"/>
      <c r="K405" s="5"/>
      <c r="L405" s="5"/>
    </row>
    <row r="406" spans="3:12" x14ac:dyDescent="0.25">
      <c r="C406" s="5"/>
      <c r="D406" s="5"/>
      <c r="E406" s="5"/>
      <c r="F406" s="5"/>
      <c r="G406" s="5"/>
      <c r="H406" s="5"/>
      <c r="I406" s="5"/>
      <c r="J406" s="5"/>
      <c r="K406" s="5"/>
      <c r="L406" s="5"/>
    </row>
    <row r="407" spans="3:12" x14ac:dyDescent="0.25">
      <c r="C407" s="5"/>
      <c r="D407" s="5"/>
      <c r="E407" s="5"/>
      <c r="F407" s="5"/>
      <c r="G407" s="5"/>
      <c r="H407" s="5"/>
      <c r="I407" s="5"/>
      <c r="J407" s="5"/>
      <c r="K407" s="5"/>
      <c r="L407" s="5"/>
    </row>
    <row r="408" spans="3:12" x14ac:dyDescent="0.25">
      <c r="C408" s="5"/>
      <c r="D408" s="5"/>
      <c r="E408" s="5"/>
      <c r="F408" s="5"/>
      <c r="G408" s="5"/>
      <c r="H408" s="5"/>
      <c r="I408" s="5"/>
      <c r="J408" s="5"/>
      <c r="K408" s="5"/>
      <c r="L408" s="5"/>
    </row>
    <row r="409" spans="3:12" x14ac:dyDescent="0.25">
      <c r="C409" s="5"/>
      <c r="D409" s="5"/>
      <c r="E409" s="5"/>
      <c r="F409" s="5"/>
      <c r="G409" s="5"/>
      <c r="H409" s="5"/>
      <c r="I409" s="5"/>
      <c r="J409" s="5"/>
      <c r="K409" s="5"/>
      <c r="L409" s="5"/>
    </row>
    <row r="410" spans="3:12" x14ac:dyDescent="0.25">
      <c r="C410" s="5"/>
      <c r="D410" s="5"/>
      <c r="E410" s="5"/>
      <c r="F410" s="5"/>
      <c r="G410" s="5"/>
      <c r="H410" s="5"/>
      <c r="I410" s="5"/>
      <c r="J410" s="5"/>
      <c r="K410" s="5"/>
      <c r="L410" s="5"/>
    </row>
    <row r="411" spans="3:12" x14ac:dyDescent="0.25">
      <c r="C411" s="5"/>
      <c r="D411" s="5"/>
      <c r="E411" s="5"/>
      <c r="F411" s="5"/>
      <c r="G411" s="5"/>
      <c r="H411" s="5"/>
      <c r="I411" s="5"/>
      <c r="J411" s="5"/>
      <c r="K411" s="5"/>
      <c r="L411" s="5"/>
    </row>
    <row r="412" spans="3:12" x14ac:dyDescent="0.25">
      <c r="C412" s="5"/>
      <c r="D412" s="5"/>
      <c r="E412" s="5"/>
      <c r="F412" s="5"/>
      <c r="G412" s="5"/>
      <c r="H412" s="5"/>
      <c r="I412" s="5"/>
      <c r="J412" s="5"/>
      <c r="K412" s="5"/>
      <c r="L412" s="5"/>
    </row>
    <row r="413" spans="3:12" x14ac:dyDescent="0.25">
      <c r="C413" s="5"/>
      <c r="D413" s="5"/>
      <c r="E413" s="5"/>
      <c r="F413" s="5"/>
      <c r="G413" s="5"/>
      <c r="H413" s="5"/>
      <c r="I413" s="5"/>
      <c r="J413" s="5"/>
      <c r="K413" s="5"/>
      <c r="L413" s="5"/>
    </row>
    <row r="414" spans="3:12" x14ac:dyDescent="0.25">
      <c r="C414" s="5"/>
      <c r="D414" s="5"/>
      <c r="E414" s="5"/>
      <c r="F414" s="5"/>
      <c r="G414" s="5"/>
      <c r="H414" s="5"/>
      <c r="I414" s="5"/>
      <c r="J414" s="5"/>
      <c r="K414" s="5"/>
      <c r="L414" s="5"/>
    </row>
    <row r="415" spans="3:12" x14ac:dyDescent="0.25">
      <c r="C415" s="5"/>
      <c r="D415" s="5"/>
      <c r="E415" s="5"/>
      <c r="F415" s="5"/>
      <c r="G415" s="5"/>
      <c r="H415" s="5"/>
      <c r="I415" s="5"/>
      <c r="J415" s="5"/>
      <c r="K415" s="5"/>
      <c r="L415" s="5"/>
    </row>
    <row r="416" spans="3:12" x14ac:dyDescent="0.25">
      <c r="C416" s="5"/>
      <c r="D416" s="5"/>
      <c r="E416" s="5"/>
      <c r="F416" s="5"/>
      <c r="G416" s="5"/>
      <c r="H416" s="5"/>
      <c r="I416" s="5"/>
      <c r="J416" s="5"/>
      <c r="K416" s="5"/>
      <c r="L416" s="5"/>
    </row>
    <row r="417" spans="3:12" x14ac:dyDescent="0.25">
      <c r="C417" s="5"/>
      <c r="D417" s="5"/>
      <c r="E417" s="5"/>
      <c r="F417" s="5"/>
      <c r="G417" s="5"/>
      <c r="H417" s="5"/>
      <c r="I417" s="5"/>
      <c r="J417" s="5"/>
      <c r="K417" s="5"/>
      <c r="L417" s="5"/>
    </row>
    <row r="418" spans="3:12" x14ac:dyDescent="0.25">
      <c r="C418" s="5"/>
      <c r="D418" s="5"/>
      <c r="E418" s="5"/>
      <c r="F418" s="5"/>
      <c r="G418" s="5"/>
      <c r="H418" s="5"/>
      <c r="I418" s="5"/>
      <c r="J418" s="5"/>
      <c r="K418" s="5"/>
      <c r="L418" s="5"/>
    </row>
    <row r="419" spans="3:12" x14ac:dyDescent="0.25">
      <c r="C419" s="5"/>
      <c r="D419" s="5"/>
      <c r="E419" s="5"/>
      <c r="F419" s="5"/>
      <c r="G419" s="5"/>
      <c r="H419" s="5"/>
      <c r="I419" s="5"/>
      <c r="J419" s="5"/>
      <c r="K419" s="5"/>
      <c r="L419" s="5"/>
    </row>
    <row r="420" spans="3:12" x14ac:dyDescent="0.25">
      <c r="C420" s="5"/>
      <c r="D420" s="5"/>
      <c r="E420" s="5"/>
      <c r="F420" s="5"/>
      <c r="G420" s="5"/>
      <c r="H420" s="5"/>
      <c r="I420" s="5"/>
      <c r="J420" s="5"/>
      <c r="K420" s="5"/>
      <c r="L420" s="5"/>
    </row>
    <row r="421" spans="3:12" x14ac:dyDescent="0.25">
      <c r="C421" s="5"/>
      <c r="D421" s="5"/>
      <c r="E421" s="5"/>
      <c r="F421" s="5"/>
      <c r="G421" s="5"/>
      <c r="H421" s="5"/>
      <c r="I421" s="5"/>
      <c r="J421" s="5"/>
      <c r="K421" s="5"/>
      <c r="L421" s="5"/>
    </row>
    <row r="422" spans="3:12" x14ac:dyDescent="0.25">
      <c r="C422" s="5"/>
      <c r="D422" s="5"/>
      <c r="E422" s="5"/>
      <c r="F422" s="5"/>
      <c r="G422" s="5"/>
      <c r="H422" s="5"/>
      <c r="I422" s="5"/>
      <c r="J422" s="5"/>
      <c r="K422" s="5"/>
      <c r="L422" s="5"/>
    </row>
    <row r="423" spans="3:12" x14ac:dyDescent="0.25">
      <c r="C423" s="5"/>
      <c r="D423" s="5"/>
      <c r="E423" s="5"/>
      <c r="F423" s="5"/>
      <c r="G423" s="5"/>
      <c r="H423" s="5"/>
      <c r="I423" s="5"/>
      <c r="J423" s="5"/>
      <c r="K423" s="5"/>
      <c r="L423" s="5"/>
    </row>
    <row r="424" spans="3:12" x14ac:dyDescent="0.25">
      <c r="C424" s="5"/>
      <c r="D424" s="5"/>
      <c r="E424" s="5"/>
      <c r="F424" s="5"/>
      <c r="G424" s="5"/>
      <c r="H424" s="5"/>
      <c r="I424" s="5"/>
      <c r="J424" s="5"/>
      <c r="K424" s="5"/>
      <c r="L424" s="5"/>
    </row>
    <row r="425" spans="3:12" x14ac:dyDescent="0.25">
      <c r="C425" s="5"/>
      <c r="D425" s="5"/>
      <c r="E425" s="5"/>
      <c r="F425" s="5"/>
      <c r="G425" s="5"/>
      <c r="H425" s="5"/>
      <c r="I425" s="5"/>
      <c r="J425" s="5"/>
      <c r="K425" s="5"/>
      <c r="L425" s="5"/>
    </row>
    <row r="426" spans="3:12" x14ac:dyDescent="0.25">
      <c r="C426" s="5"/>
      <c r="D426" s="5"/>
      <c r="E426" s="5"/>
      <c r="F426" s="5"/>
      <c r="G426" s="5"/>
      <c r="H426" s="5"/>
      <c r="I426" s="5"/>
      <c r="J426" s="5"/>
      <c r="K426" s="5"/>
      <c r="L426" s="5"/>
    </row>
    <row r="427" spans="3:12" x14ac:dyDescent="0.25">
      <c r="C427" s="5"/>
      <c r="D427" s="5"/>
      <c r="E427" s="5"/>
      <c r="F427" s="5"/>
      <c r="G427" s="5"/>
      <c r="H427" s="5"/>
      <c r="I427" s="5"/>
      <c r="J427" s="5"/>
      <c r="K427" s="5"/>
      <c r="L427" s="5"/>
    </row>
    <row r="428" spans="3:12" x14ac:dyDescent="0.25">
      <c r="C428" s="5"/>
      <c r="D428" s="5"/>
      <c r="E428" s="5"/>
      <c r="F428" s="5"/>
      <c r="G428" s="5"/>
      <c r="H428" s="5"/>
      <c r="I428" s="5"/>
      <c r="J428" s="5"/>
      <c r="K428" s="5"/>
      <c r="L428" s="5"/>
    </row>
    <row r="429" spans="3:12" x14ac:dyDescent="0.25">
      <c r="C429" s="5"/>
      <c r="D429" s="5"/>
      <c r="E429" s="5"/>
      <c r="F429" s="5"/>
      <c r="G429" s="5"/>
      <c r="H429" s="5"/>
      <c r="I429" s="5"/>
      <c r="J429" s="5"/>
      <c r="K429" s="5"/>
      <c r="L429" s="5"/>
    </row>
    <row r="430" spans="3:12" x14ac:dyDescent="0.25">
      <c r="C430" s="5"/>
      <c r="D430" s="5"/>
      <c r="E430" s="5"/>
      <c r="F430" s="5"/>
      <c r="G430" s="5"/>
      <c r="H430" s="5"/>
      <c r="I430" s="5"/>
      <c r="J430" s="5"/>
      <c r="K430" s="5"/>
      <c r="L430" s="5"/>
    </row>
    <row r="431" spans="3:12" x14ac:dyDescent="0.25">
      <c r="C431" s="5"/>
      <c r="D431" s="5"/>
      <c r="E431" s="5"/>
      <c r="F431" s="5"/>
      <c r="G431" s="5"/>
      <c r="H431" s="5"/>
      <c r="I431" s="5"/>
      <c r="J431" s="5"/>
      <c r="K431" s="5"/>
      <c r="L431" s="5"/>
    </row>
    <row r="432" spans="3:12" x14ac:dyDescent="0.25">
      <c r="C432" s="5"/>
      <c r="D432" s="5"/>
      <c r="E432" s="5"/>
      <c r="F432" s="5"/>
      <c r="G432" s="5"/>
      <c r="H432" s="5"/>
      <c r="I432" s="5"/>
      <c r="J432" s="5"/>
      <c r="K432" s="5"/>
      <c r="L432" s="5"/>
    </row>
    <row r="433" spans="3:12" x14ac:dyDescent="0.25">
      <c r="C433" s="5"/>
      <c r="D433" s="5"/>
      <c r="E433" s="5"/>
      <c r="F433" s="5"/>
      <c r="G433" s="5"/>
      <c r="H433" s="5"/>
      <c r="I433" s="5"/>
      <c r="J433" s="5"/>
      <c r="K433" s="5"/>
      <c r="L433" s="5"/>
    </row>
    <row r="434" spans="3:12" x14ac:dyDescent="0.25">
      <c r="C434" s="5"/>
      <c r="D434" s="5"/>
      <c r="E434" s="5"/>
      <c r="F434" s="5"/>
      <c r="G434" s="5"/>
      <c r="H434" s="5"/>
      <c r="I434" s="5"/>
      <c r="J434" s="5"/>
      <c r="K434" s="5"/>
      <c r="L434" s="5"/>
    </row>
    <row r="435" spans="3:12" x14ac:dyDescent="0.25">
      <c r="C435" s="5"/>
      <c r="D435" s="5"/>
      <c r="E435" s="5"/>
      <c r="F435" s="5"/>
      <c r="G435" s="5"/>
      <c r="H435" s="5"/>
      <c r="I435" s="5"/>
      <c r="J435" s="5"/>
      <c r="K435" s="5"/>
      <c r="L435" s="5"/>
    </row>
    <row r="436" spans="3:12" x14ac:dyDescent="0.25">
      <c r="C436" s="5"/>
      <c r="D436" s="5"/>
      <c r="E436" s="5"/>
      <c r="F436" s="5"/>
      <c r="G436" s="5"/>
      <c r="H436" s="5"/>
      <c r="I436" s="5"/>
      <c r="J436" s="5"/>
      <c r="K436" s="5"/>
      <c r="L436" s="5"/>
    </row>
    <row r="437" spans="3:12" x14ac:dyDescent="0.25">
      <c r="C437" s="5"/>
      <c r="D437" s="5"/>
      <c r="E437" s="5"/>
      <c r="F437" s="5"/>
      <c r="G437" s="5"/>
      <c r="H437" s="5"/>
      <c r="I437" s="5"/>
      <c r="J437" s="5"/>
      <c r="K437" s="5"/>
      <c r="L437" s="5"/>
    </row>
    <row r="438" spans="3:12" x14ac:dyDescent="0.25">
      <c r="C438" s="5"/>
      <c r="D438" s="5"/>
      <c r="E438" s="5"/>
      <c r="F438" s="5"/>
      <c r="G438" s="5"/>
      <c r="H438" s="5"/>
      <c r="I438" s="5"/>
      <c r="J438" s="5"/>
      <c r="K438" s="5"/>
      <c r="L438" s="5"/>
    </row>
    <row r="439" spans="3:12" x14ac:dyDescent="0.25">
      <c r="C439" s="5"/>
      <c r="D439" s="5"/>
      <c r="E439" s="5"/>
      <c r="F439" s="5"/>
      <c r="G439" s="5"/>
      <c r="H439" s="5"/>
      <c r="I439" s="5"/>
      <c r="J439" s="5"/>
      <c r="K439" s="5"/>
      <c r="L439" s="5"/>
    </row>
    <row r="440" spans="3:12" x14ac:dyDescent="0.25">
      <c r="C440" s="5"/>
      <c r="D440" s="5"/>
      <c r="E440" s="5"/>
      <c r="F440" s="5"/>
      <c r="G440" s="5"/>
      <c r="H440" s="5"/>
      <c r="I440" s="5"/>
      <c r="J440" s="5"/>
      <c r="K440" s="5"/>
      <c r="L440" s="5"/>
    </row>
    <row r="441" spans="3:12" x14ac:dyDescent="0.25">
      <c r="C441" s="5"/>
      <c r="D441" s="5"/>
      <c r="E441" s="5"/>
      <c r="F441" s="5"/>
      <c r="G441" s="5"/>
      <c r="H441" s="5"/>
      <c r="I441" s="5"/>
      <c r="J441" s="5"/>
      <c r="K441" s="5"/>
      <c r="L441" s="5"/>
    </row>
    <row r="442" spans="3:12" x14ac:dyDescent="0.25">
      <c r="C442" s="5"/>
      <c r="D442" s="5"/>
      <c r="E442" s="5"/>
      <c r="F442" s="5"/>
      <c r="G442" s="5"/>
      <c r="H442" s="5"/>
      <c r="I442" s="5"/>
      <c r="J442" s="5"/>
      <c r="K442" s="5"/>
      <c r="L442" s="5"/>
    </row>
    <row r="443" spans="3:12" x14ac:dyDescent="0.25">
      <c r="C443" s="5"/>
      <c r="D443" s="5"/>
      <c r="E443" s="5"/>
      <c r="F443" s="5"/>
      <c r="G443" s="5"/>
      <c r="H443" s="5"/>
      <c r="I443" s="5"/>
      <c r="J443" s="5"/>
      <c r="K443" s="5"/>
      <c r="L443" s="5"/>
    </row>
    <row r="444" spans="3:12" x14ac:dyDescent="0.25">
      <c r="C444" s="5"/>
      <c r="D444" s="5"/>
      <c r="E444" s="5"/>
      <c r="F444" s="5"/>
      <c r="G444" s="5"/>
      <c r="H444" s="5"/>
      <c r="I444" s="5"/>
      <c r="J444" s="5"/>
      <c r="K444" s="5"/>
      <c r="L444" s="5"/>
    </row>
    <row r="445" spans="3:12" x14ac:dyDescent="0.25">
      <c r="C445" s="5"/>
      <c r="D445" s="5"/>
      <c r="E445" s="5"/>
      <c r="F445" s="5"/>
      <c r="G445" s="5"/>
      <c r="H445" s="5"/>
      <c r="I445" s="5"/>
      <c r="J445" s="5"/>
      <c r="K445" s="5"/>
      <c r="L445" s="5"/>
    </row>
    <row r="446" spans="3:12" x14ac:dyDescent="0.25">
      <c r="C446" s="5"/>
      <c r="D446" s="5"/>
      <c r="E446" s="5"/>
      <c r="F446" s="5"/>
      <c r="G446" s="5"/>
      <c r="H446" s="5"/>
      <c r="I446" s="5"/>
      <c r="J446" s="5"/>
      <c r="K446" s="5"/>
      <c r="L446" s="5"/>
    </row>
    <row r="447" spans="3:12" x14ac:dyDescent="0.25">
      <c r="C447" s="5"/>
      <c r="D447" s="5"/>
      <c r="E447" s="5"/>
      <c r="F447" s="5"/>
      <c r="G447" s="5"/>
      <c r="H447" s="5"/>
      <c r="I447" s="5"/>
      <c r="J447" s="5"/>
      <c r="K447" s="5"/>
      <c r="L447" s="5"/>
    </row>
    <row r="448" spans="3:12" x14ac:dyDescent="0.25">
      <c r="C448" s="5"/>
      <c r="D448" s="5"/>
      <c r="E448" s="5"/>
      <c r="F448" s="5"/>
      <c r="G448" s="5"/>
      <c r="H448" s="5"/>
      <c r="I448" s="5"/>
      <c r="J448" s="5"/>
      <c r="K448" s="5"/>
      <c r="L448" s="5"/>
    </row>
    <row r="449" spans="3:12" x14ac:dyDescent="0.25">
      <c r="C449" s="5"/>
      <c r="D449" s="5"/>
      <c r="E449" s="5"/>
      <c r="F449" s="5"/>
      <c r="G449" s="5"/>
      <c r="H449" s="5"/>
      <c r="I449" s="5"/>
      <c r="J449" s="5"/>
      <c r="K449" s="5"/>
      <c r="L449" s="5"/>
    </row>
    <row r="450" spans="3:12" x14ac:dyDescent="0.25">
      <c r="C450" s="5"/>
      <c r="D450" s="5"/>
      <c r="E450" s="5"/>
      <c r="F450" s="5"/>
      <c r="G450" s="5"/>
      <c r="H450" s="5"/>
      <c r="I450" s="5"/>
      <c r="J450" s="5"/>
      <c r="K450" s="5"/>
      <c r="L450" s="5"/>
    </row>
    <row r="451" spans="3:12" x14ac:dyDescent="0.25">
      <c r="C451" s="5"/>
      <c r="D451" s="5"/>
      <c r="E451" s="5"/>
      <c r="F451" s="5"/>
      <c r="G451" s="5"/>
      <c r="H451" s="5"/>
      <c r="I451" s="5"/>
      <c r="J451" s="5"/>
      <c r="K451" s="5"/>
      <c r="L451" s="5"/>
    </row>
    <row r="452" spans="3:12" x14ac:dyDescent="0.25">
      <c r="C452" s="5"/>
      <c r="D452" s="5"/>
      <c r="E452" s="5"/>
      <c r="F452" s="5"/>
      <c r="G452" s="5"/>
      <c r="H452" s="5"/>
      <c r="I452" s="5"/>
      <c r="J452" s="5"/>
      <c r="K452" s="5"/>
      <c r="L452" s="5"/>
    </row>
    <row r="453" spans="3:12" x14ac:dyDescent="0.25">
      <c r="C453" s="5"/>
      <c r="D453" s="5"/>
      <c r="E453" s="5"/>
      <c r="F453" s="5"/>
      <c r="G453" s="5"/>
      <c r="H453" s="5"/>
      <c r="I453" s="5"/>
      <c r="J453" s="5"/>
      <c r="K453" s="5"/>
      <c r="L453" s="5"/>
    </row>
    <row r="454" spans="3:12" x14ac:dyDescent="0.25">
      <c r="C454" s="5"/>
      <c r="D454" s="5"/>
      <c r="E454" s="5"/>
      <c r="F454" s="5"/>
      <c r="G454" s="5"/>
      <c r="H454" s="5"/>
      <c r="I454" s="5"/>
      <c r="J454" s="5"/>
      <c r="K454" s="5"/>
      <c r="L454" s="5"/>
    </row>
    <row r="455" spans="3:12" x14ac:dyDescent="0.25">
      <c r="C455" s="5"/>
      <c r="D455" s="5"/>
      <c r="E455" s="5"/>
      <c r="F455" s="5"/>
      <c r="G455" s="5"/>
      <c r="H455" s="5"/>
      <c r="I455" s="5"/>
      <c r="J455" s="5"/>
      <c r="K455" s="5"/>
      <c r="L455" s="5"/>
    </row>
    <row r="456" spans="3:12" x14ac:dyDescent="0.25">
      <c r="C456" s="5"/>
      <c r="D456" s="5"/>
      <c r="E456" s="5"/>
      <c r="F456" s="5"/>
      <c r="G456" s="5"/>
      <c r="H456" s="5"/>
      <c r="I456" s="5"/>
      <c r="J456" s="5"/>
      <c r="K456" s="5"/>
      <c r="L456" s="5"/>
    </row>
    <row r="457" spans="3:12" x14ac:dyDescent="0.25">
      <c r="C457" s="5"/>
      <c r="D457" s="5"/>
      <c r="E457" s="5"/>
      <c r="F457" s="5"/>
      <c r="G457" s="5"/>
      <c r="H457" s="5"/>
      <c r="I457" s="5"/>
      <c r="J457" s="5"/>
      <c r="K457" s="5"/>
      <c r="L457" s="5"/>
    </row>
    <row r="458" spans="3:12" x14ac:dyDescent="0.25">
      <c r="C458" s="5"/>
      <c r="D458" s="5"/>
      <c r="E458" s="5"/>
      <c r="F458" s="5"/>
      <c r="G458" s="5"/>
      <c r="H458" s="5"/>
      <c r="I458" s="5"/>
      <c r="J458" s="5"/>
      <c r="K458" s="5"/>
      <c r="L458" s="5"/>
    </row>
    <row r="459" spans="3:12" x14ac:dyDescent="0.25">
      <c r="C459" s="5"/>
      <c r="D459" s="5"/>
      <c r="E459" s="5"/>
      <c r="F459" s="5"/>
      <c r="G459" s="5"/>
      <c r="H459" s="5"/>
      <c r="I459" s="5"/>
      <c r="J459" s="5"/>
      <c r="K459" s="5"/>
      <c r="L459" s="5"/>
    </row>
    <row r="460" spans="3:12" x14ac:dyDescent="0.25">
      <c r="C460" s="5"/>
      <c r="D460" s="5"/>
      <c r="E460" s="5"/>
      <c r="F460" s="5"/>
      <c r="G460" s="5"/>
      <c r="H460" s="5"/>
      <c r="I460" s="5"/>
      <c r="J460" s="5"/>
      <c r="K460" s="5"/>
      <c r="L460" s="5"/>
    </row>
    <row r="461" spans="3:12" x14ac:dyDescent="0.25">
      <c r="C461" s="5"/>
      <c r="D461" s="5"/>
      <c r="E461" s="5"/>
      <c r="F461" s="5"/>
      <c r="G461" s="5"/>
      <c r="H461" s="5"/>
      <c r="I461" s="5"/>
      <c r="J461" s="5"/>
      <c r="K461" s="5"/>
      <c r="L461" s="5"/>
    </row>
    <row r="462" spans="3:12" x14ac:dyDescent="0.25">
      <c r="C462" s="5"/>
      <c r="D462" s="5"/>
      <c r="E462" s="5"/>
      <c r="F462" s="5"/>
      <c r="G462" s="5"/>
      <c r="H462" s="5"/>
      <c r="I462" s="5"/>
      <c r="J462" s="5"/>
      <c r="K462" s="5"/>
      <c r="L462" s="5"/>
    </row>
    <row r="463" spans="3:12" x14ac:dyDescent="0.25">
      <c r="C463" s="5"/>
      <c r="D463" s="5"/>
      <c r="E463" s="5"/>
      <c r="F463" s="5"/>
      <c r="G463" s="5"/>
      <c r="H463" s="5"/>
      <c r="I463" s="5"/>
      <c r="J463" s="5"/>
      <c r="K463" s="5"/>
      <c r="L463" s="5"/>
    </row>
    <row r="464" spans="3:12" x14ac:dyDescent="0.25">
      <c r="C464" s="5"/>
      <c r="D464" s="5"/>
      <c r="E464" s="5"/>
      <c r="F464" s="5"/>
      <c r="G464" s="5"/>
      <c r="H464" s="5"/>
      <c r="I464" s="5"/>
      <c r="J464" s="5"/>
      <c r="K464" s="5"/>
      <c r="L464" s="5"/>
    </row>
    <row r="465" spans="3:12" x14ac:dyDescent="0.25">
      <c r="C465" s="5"/>
      <c r="D465" s="5"/>
      <c r="E465" s="5"/>
      <c r="F465" s="5"/>
      <c r="G465" s="5"/>
      <c r="H465" s="5"/>
      <c r="I465" s="5"/>
      <c r="J465" s="5"/>
      <c r="K465" s="5"/>
      <c r="L465" s="5"/>
    </row>
    <row r="466" spans="3:12" x14ac:dyDescent="0.25">
      <c r="C466" s="5"/>
      <c r="D466" s="5"/>
      <c r="E466" s="5"/>
      <c r="F466" s="5"/>
      <c r="G466" s="5"/>
      <c r="H466" s="5"/>
      <c r="I466" s="5"/>
      <c r="J466" s="5"/>
      <c r="K466" s="5"/>
      <c r="L466" s="5"/>
    </row>
    <row r="467" spans="3:12" x14ac:dyDescent="0.25">
      <c r="C467" s="5"/>
      <c r="D467" s="5"/>
      <c r="E467" s="5"/>
      <c r="F467" s="5"/>
      <c r="G467" s="5"/>
      <c r="H467" s="5"/>
      <c r="I467" s="5"/>
      <c r="J467" s="5"/>
      <c r="K467" s="5"/>
      <c r="L467" s="5"/>
    </row>
    <row r="468" spans="3:12" x14ac:dyDescent="0.25">
      <c r="C468" s="5"/>
      <c r="D468" s="5"/>
      <c r="E468" s="5"/>
      <c r="F468" s="5"/>
      <c r="G468" s="5"/>
      <c r="H468" s="5"/>
      <c r="I468" s="5"/>
      <c r="J468" s="5"/>
      <c r="K468" s="5"/>
      <c r="L468" s="5"/>
    </row>
    <row r="469" spans="3:12" x14ac:dyDescent="0.25">
      <c r="C469" s="5"/>
      <c r="D469" s="5"/>
      <c r="E469" s="5"/>
      <c r="F469" s="5"/>
      <c r="G469" s="5"/>
      <c r="H469" s="5"/>
      <c r="I469" s="5"/>
      <c r="J469" s="5"/>
      <c r="K469" s="5"/>
      <c r="L469" s="5"/>
    </row>
    <row r="470" spans="3:12" x14ac:dyDescent="0.25">
      <c r="C470" s="5"/>
      <c r="D470" s="5"/>
      <c r="E470" s="5"/>
      <c r="F470" s="5"/>
      <c r="G470" s="5"/>
      <c r="H470" s="5"/>
      <c r="I470" s="5"/>
      <c r="J470" s="5"/>
      <c r="K470" s="5"/>
      <c r="L470" s="5"/>
    </row>
    <row r="471" spans="3:12" x14ac:dyDescent="0.25">
      <c r="C471" s="5"/>
      <c r="D471" s="5"/>
      <c r="E471" s="5"/>
      <c r="F471" s="5"/>
      <c r="G471" s="5"/>
      <c r="H471" s="5"/>
      <c r="I471" s="5"/>
      <c r="J471" s="5"/>
      <c r="K471" s="5"/>
      <c r="L471" s="5"/>
    </row>
    <row r="472" spans="3:12" x14ac:dyDescent="0.25">
      <c r="C472" s="5"/>
      <c r="D472" s="5"/>
      <c r="E472" s="5"/>
      <c r="F472" s="5"/>
      <c r="G472" s="5"/>
      <c r="H472" s="5"/>
      <c r="I472" s="5"/>
      <c r="J472" s="5"/>
      <c r="K472" s="5"/>
      <c r="L472" s="5"/>
    </row>
    <row r="473" spans="3:12" x14ac:dyDescent="0.25">
      <c r="C473" s="5"/>
      <c r="D473" s="5"/>
      <c r="E473" s="5"/>
      <c r="F473" s="5"/>
      <c r="G473" s="5"/>
      <c r="H473" s="5"/>
      <c r="I473" s="5"/>
      <c r="J473" s="5"/>
      <c r="K473" s="5"/>
      <c r="L473" s="5"/>
    </row>
    <row r="474" spans="3:12" x14ac:dyDescent="0.25">
      <c r="C474" s="5"/>
      <c r="D474" s="5"/>
      <c r="E474" s="5"/>
      <c r="F474" s="5"/>
      <c r="G474" s="5"/>
      <c r="H474" s="5"/>
      <c r="I474" s="5"/>
      <c r="J474" s="5"/>
      <c r="K474" s="5"/>
      <c r="L474" s="5"/>
    </row>
    <row r="475" spans="3:12" x14ac:dyDescent="0.25">
      <c r="C475" s="5"/>
      <c r="D475" s="5"/>
      <c r="E475" s="5"/>
      <c r="F475" s="5"/>
      <c r="G475" s="5"/>
      <c r="H475" s="5"/>
      <c r="I475" s="5"/>
      <c r="J475" s="5"/>
      <c r="K475" s="5"/>
      <c r="L475" s="5"/>
    </row>
    <row r="476" spans="3:12" x14ac:dyDescent="0.25">
      <c r="C476" s="5"/>
      <c r="D476" s="5"/>
      <c r="E476" s="5"/>
      <c r="F476" s="5"/>
      <c r="G476" s="5"/>
      <c r="H476" s="5"/>
      <c r="I476" s="5"/>
      <c r="J476" s="5"/>
      <c r="K476" s="5"/>
      <c r="L476" s="5"/>
    </row>
    <row r="477" spans="3:12" x14ac:dyDescent="0.25">
      <c r="C477" s="5"/>
      <c r="D477" s="5"/>
      <c r="E477" s="5"/>
      <c r="F477" s="5"/>
      <c r="G477" s="5"/>
      <c r="H477" s="5"/>
      <c r="I477" s="5"/>
      <c r="J477" s="5"/>
      <c r="K477" s="5"/>
      <c r="L477" s="5"/>
    </row>
    <row r="478" spans="3:12" x14ac:dyDescent="0.25">
      <c r="C478" s="5"/>
      <c r="D478" s="5"/>
      <c r="E478" s="5"/>
      <c r="F478" s="5"/>
      <c r="G478" s="5"/>
      <c r="H478" s="5"/>
      <c r="I478" s="5"/>
      <c r="J478" s="5"/>
      <c r="K478" s="5"/>
      <c r="L478" s="5"/>
    </row>
    <row r="479" spans="3:12" x14ac:dyDescent="0.25">
      <c r="C479" s="5"/>
      <c r="D479" s="5"/>
      <c r="E479" s="5"/>
      <c r="F479" s="5"/>
      <c r="G479" s="5"/>
      <c r="H479" s="5"/>
      <c r="I479" s="5"/>
      <c r="J479" s="5"/>
      <c r="K479" s="5"/>
      <c r="L479" s="5"/>
    </row>
    <row r="480" spans="3:12" x14ac:dyDescent="0.25">
      <c r="C480" s="5"/>
      <c r="D480" s="5"/>
      <c r="E480" s="5"/>
      <c r="F480" s="5"/>
      <c r="G480" s="5"/>
      <c r="H480" s="5"/>
      <c r="I480" s="5"/>
      <c r="J480" s="5"/>
      <c r="K480" s="5"/>
      <c r="L480" s="5"/>
    </row>
    <row r="481" spans="3:12" x14ac:dyDescent="0.25">
      <c r="C481" s="5"/>
      <c r="D481" s="5"/>
      <c r="E481" s="5"/>
      <c r="F481" s="5"/>
      <c r="G481" s="5"/>
      <c r="H481" s="5"/>
      <c r="I481" s="5"/>
      <c r="J481" s="5"/>
      <c r="K481" s="5"/>
      <c r="L481" s="5"/>
    </row>
    <row r="482" spans="3:12" x14ac:dyDescent="0.25">
      <c r="C482" s="5"/>
      <c r="D482" s="5"/>
      <c r="E482" s="5"/>
      <c r="F482" s="5"/>
      <c r="G482" s="5"/>
      <c r="H482" s="5"/>
      <c r="I482" s="5"/>
      <c r="J482" s="5"/>
      <c r="K482" s="5"/>
      <c r="L482" s="5"/>
    </row>
    <row r="483" spans="3:12" x14ac:dyDescent="0.25">
      <c r="C483" s="5"/>
      <c r="D483" s="5"/>
      <c r="E483" s="5"/>
      <c r="F483" s="5"/>
      <c r="G483" s="5"/>
      <c r="H483" s="5"/>
      <c r="I483" s="5"/>
      <c r="J483" s="5"/>
      <c r="K483" s="5"/>
      <c r="L483" s="5"/>
    </row>
    <row r="484" spans="3:12" x14ac:dyDescent="0.25">
      <c r="C484" s="5"/>
      <c r="D484" s="5"/>
      <c r="E484" s="5"/>
      <c r="F484" s="5"/>
      <c r="G484" s="5"/>
      <c r="H484" s="5"/>
      <c r="I484" s="5"/>
      <c r="J484" s="5"/>
      <c r="K484" s="5"/>
      <c r="L484" s="5"/>
    </row>
    <row r="485" spans="3:12" x14ac:dyDescent="0.25">
      <c r="C485" s="5"/>
      <c r="D485" s="5"/>
      <c r="E485" s="5"/>
      <c r="F485" s="5"/>
      <c r="G485" s="5"/>
      <c r="H485" s="5"/>
      <c r="I485" s="5"/>
      <c r="J485" s="5"/>
      <c r="K485" s="5"/>
      <c r="L485" s="5"/>
    </row>
    <row r="486" spans="3:12" x14ac:dyDescent="0.25">
      <c r="C486" s="5"/>
      <c r="D486" s="5"/>
      <c r="E486" s="5"/>
      <c r="F486" s="5"/>
      <c r="G486" s="5"/>
      <c r="H486" s="5"/>
      <c r="I486" s="5"/>
      <c r="J486" s="5"/>
      <c r="K486" s="5"/>
      <c r="L486" s="5"/>
    </row>
    <row r="487" spans="3:12" x14ac:dyDescent="0.25">
      <c r="C487" s="5"/>
      <c r="D487" s="5"/>
      <c r="E487" s="5"/>
      <c r="F487" s="5"/>
      <c r="G487" s="5"/>
      <c r="H487" s="5"/>
      <c r="I487" s="5"/>
      <c r="J487" s="5"/>
      <c r="K487" s="5"/>
      <c r="L487" s="5"/>
    </row>
    <row r="488" spans="3:12" x14ac:dyDescent="0.25">
      <c r="C488" s="5"/>
      <c r="D488" s="5"/>
      <c r="E488" s="5"/>
      <c r="F488" s="5"/>
      <c r="G488" s="5"/>
      <c r="H488" s="5"/>
      <c r="I488" s="5"/>
      <c r="J488" s="5"/>
      <c r="K488" s="5"/>
      <c r="L488" s="5"/>
    </row>
    <row r="489" spans="3:12" x14ac:dyDescent="0.25">
      <c r="C489" s="5"/>
      <c r="D489" s="5"/>
      <c r="E489" s="5"/>
      <c r="F489" s="5"/>
      <c r="G489" s="5"/>
      <c r="H489" s="5"/>
      <c r="I489" s="5"/>
      <c r="J489" s="5"/>
      <c r="K489" s="5"/>
      <c r="L489" s="5"/>
    </row>
    <row r="490" spans="3:12" x14ac:dyDescent="0.25">
      <c r="C490" s="5"/>
      <c r="D490" s="5"/>
      <c r="E490" s="5"/>
      <c r="F490" s="5"/>
      <c r="G490" s="5"/>
      <c r="H490" s="5"/>
      <c r="I490" s="5"/>
      <c r="J490" s="5"/>
      <c r="K490" s="5"/>
      <c r="L490" s="5"/>
    </row>
    <row r="491" spans="3:12" x14ac:dyDescent="0.25">
      <c r="C491" s="5"/>
      <c r="D491" s="5"/>
      <c r="E491" s="5"/>
      <c r="F491" s="5"/>
      <c r="G491" s="5"/>
      <c r="H491" s="5"/>
      <c r="I491" s="5"/>
      <c r="J491" s="5"/>
      <c r="K491" s="5"/>
      <c r="L491" s="5"/>
    </row>
    <row r="492" spans="3:12" x14ac:dyDescent="0.25">
      <c r="C492" s="5"/>
      <c r="D492" s="5"/>
      <c r="E492" s="5"/>
      <c r="F492" s="5"/>
      <c r="G492" s="5"/>
      <c r="H492" s="5"/>
      <c r="I492" s="5"/>
      <c r="J492" s="5"/>
      <c r="K492" s="5"/>
      <c r="L492" s="5"/>
    </row>
    <row r="493" spans="3:12" x14ac:dyDescent="0.25">
      <c r="C493" s="5"/>
      <c r="D493" s="5"/>
      <c r="E493" s="5"/>
      <c r="F493" s="5"/>
      <c r="G493" s="5"/>
      <c r="H493" s="5"/>
      <c r="I493" s="5"/>
      <c r="J493" s="5"/>
      <c r="K493" s="5"/>
      <c r="L493" s="5"/>
    </row>
    <row r="494" spans="3:12" x14ac:dyDescent="0.25">
      <c r="C494" s="5"/>
      <c r="D494" s="5"/>
      <c r="E494" s="5"/>
      <c r="F494" s="5"/>
      <c r="G494" s="5"/>
      <c r="H494" s="5"/>
      <c r="I494" s="5"/>
      <c r="J494" s="5"/>
      <c r="K494" s="5"/>
      <c r="L494" s="5"/>
    </row>
    <row r="495" spans="3:12" x14ac:dyDescent="0.25">
      <c r="C495" s="5"/>
      <c r="D495" s="5"/>
      <c r="E495" s="5"/>
      <c r="F495" s="5"/>
      <c r="G495" s="5"/>
      <c r="H495" s="5"/>
      <c r="I495" s="5"/>
      <c r="J495" s="5"/>
      <c r="K495" s="5"/>
      <c r="L495" s="5"/>
    </row>
    <row r="496" spans="3:12" x14ac:dyDescent="0.25">
      <c r="C496" s="5"/>
      <c r="D496" s="5"/>
      <c r="E496" s="5"/>
      <c r="F496" s="5"/>
      <c r="G496" s="5"/>
      <c r="H496" s="5"/>
      <c r="I496" s="5"/>
      <c r="J496" s="5"/>
      <c r="K496" s="5"/>
      <c r="L496" s="5"/>
    </row>
    <row r="497" spans="3:12" x14ac:dyDescent="0.25">
      <c r="C497" s="5"/>
      <c r="D497" s="5"/>
      <c r="E497" s="5"/>
      <c r="F497" s="5"/>
      <c r="G497" s="5"/>
      <c r="H497" s="5"/>
      <c r="I497" s="5"/>
      <c r="J497" s="5"/>
      <c r="K497" s="5"/>
      <c r="L497" s="5"/>
    </row>
    <row r="498" spans="3:12" x14ac:dyDescent="0.25">
      <c r="C498" s="5"/>
      <c r="D498" s="5"/>
      <c r="E498" s="5"/>
      <c r="F498" s="5"/>
      <c r="G498" s="5"/>
      <c r="H498" s="5"/>
      <c r="I498" s="5"/>
      <c r="J498" s="5"/>
      <c r="K498" s="5"/>
      <c r="L498" s="5"/>
    </row>
    <row r="499" spans="3:12" x14ac:dyDescent="0.25">
      <c r="C499" s="5"/>
      <c r="D499" s="5"/>
      <c r="E499" s="5"/>
      <c r="F499" s="5"/>
      <c r="G499" s="5"/>
      <c r="H499" s="5"/>
      <c r="I499" s="5"/>
      <c r="J499" s="5"/>
      <c r="K499" s="5"/>
      <c r="L499" s="5"/>
    </row>
    <row r="500" spans="3:12" x14ac:dyDescent="0.25">
      <c r="C500" s="5"/>
      <c r="D500" s="5"/>
      <c r="E500" s="5"/>
      <c r="F500" s="5"/>
      <c r="G500" s="5"/>
      <c r="H500" s="5"/>
      <c r="I500" s="5"/>
      <c r="J500" s="5"/>
      <c r="K500" s="5"/>
      <c r="L500" s="5"/>
    </row>
    <row r="501" spans="3:12" x14ac:dyDescent="0.25">
      <c r="C501" s="5"/>
      <c r="D501" s="5"/>
      <c r="E501" s="5"/>
      <c r="F501" s="5"/>
      <c r="G501" s="5"/>
      <c r="H501" s="5"/>
      <c r="I501" s="5"/>
      <c r="J501" s="5"/>
      <c r="K501" s="5"/>
      <c r="L501" s="5"/>
    </row>
    <row r="502" spans="3:12" x14ac:dyDescent="0.25">
      <c r="C502" s="5"/>
      <c r="D502" s="5"/>
      <c r="E502" s="5"/>
      <c r="F502" s="5"/>
      <c r="G502" s="5"/>
      <c r="H502" s="5"/>
      <c r="I502" s="5"/>
      <c r="J502" s="5"/>
      <c r="K502" s="5"/>
      <c r="L502" s="5"/>
    </row>
    <row r="503" spans="3:12" x14ac:dyDescent="0.25">
      <c r="C503" s="5"/>
      <c r="D503" s="5"/>
      <c r="E503" s="5"/>
      <c r="F503" s="5"/>
      <c r="G503" s="5"/>
      <c r="H503" s="5"/>
      <c r="I503" s="5"/>
      <c r="J503" s="5"/>
      <c r="K503" s="5"/>
      <c r="L503" s="5"/>
    </row>
    <row r="504" spans="3:12" x14ac:dyDescent="0.25">
      <c r="C504" s="5"/>
      <c r="D504" s="5"/>
      <c r="E504" s="5"/>
      <c r="F504" s="5"/>
      <c r="G504" s="5"/>
      <c r="H504" s="5"/>
      <c r="I504" s="5"/>
      <c r="J504" s="5"/>
      <c r="K504" s="5"/>
      <c r="L504" s="5"/>
    </row>
    <row r="505" spans="3:12" x14ac:dyDescent="0.25">
      <c r="C505" s="5"/>
      <c r="D505" s="5"/>
      <c r="E505" s="5"/>
      <c r="F505" s="5"/>
      <c r="G505" s="5"/>
      <c r="H505" s="5"/>
      <c r="I505" s="5"/>
      <c r="J505" s="5"/>
      <c r="K505" s="5"/>
      <c r="L505" s="5"/>
    </row>
    <row r="506" spans="3:12" x14ac:dyDescent="0.25">
      <c r="C506" s="5"/>
      <c r="D506" s="5"/>
      <c r="E506" s="5"/>
      <c r="F506" s="5"/>
      <c r="G506" s="5"/>
      <c r="H506" s="5"/>
      <c r="I506" s="5"/>
      <c r="J506" s="5"/>
      <c r="K506" s="5"/>
      <c r="L506" s="5"/>
    </row>
    <row r="507" spans="3:12" x14ac:dyDescent="0.25">
      <c r="C507" s="5"/>
      <c r="D507" s="5"/>
      <c r="E507" s="5"/>
      <c r="F507" s="5"/>
      <c r="G507" s="5"/>
      <c r="H507" s="5"/>
      <c r="I507" s="5"/>
      <c r="J507" s="5"/>
      <c r="K507" s="5"/>
      <c r="L507" s="5"/>
    </row>
    <row r="508" spans="3:12" x14ac:dyDescent="0.25">
      <c r="C508" s="5"/>
      <c r="D508" s="5"/>
      <c r="E508" s="5"/>
      <c r="F508" s="5"/>
      <c r="G508" s="5"/>
      <c r="H508" s="5"/>
      <c r="I508" s="5"/>
      <c r="J508" s="5"/>
      <c r="K508" s="5"/>
      <c r="L508" s="5"/>
    </row>
    <row r="509" spans="3:12" x14ac:dyDescent="0.25">
      <c r="C509" s="5"/>
      <c r="D509" s="5"/>
      <c r="E509" s="5"/>
      <c r="F509" s="5"/>
      <c r="G509" s="5"/>
      <c r="H509" s="5"/>
      <c r="I509" s="5"/>
      <c r="J509" s="5"/>
      <c r="K509" s="5"/>
      <c r="L509" s="5"/>
    </row>
    <row r="510" spans="3:12" x14ac:dyDescent="0.25">
      <c r="C510" s="5"/>
      <c r="D510" s="5"/>
      <c r="E510" s="5"/>
      <c r="F510" s="5"/>
      <c r="G510" s="5"/>
      <c r="H510" s="5"/>
      <c r="I510" s="5"/>
      <c r="J510" s="5"/>
      <c r="K510" s="5"/>
      <c r="L510" s="5"/>
    </row>
    <row r="511" spans="3:12" x14ac:dyDescent="0.25">
      <c r="C511" s="5"/>
      <c r="D511" s="5"/>
      <c r="E511" s="5"/>
      <c r="F511" s="5"/>
      <c r="G511" s="5"/>
      <c r="H511" s="5"/>
      <c r="I511" s="5"/>
      <c r="J511" s="5"/>
      <c r="K511" s="5"/>
      <c r="L511" s="5"/>
    </row>
    <row r="512" spans="3:12" x14ac:dyDescent="0.25">
      <c r="C512" s="5"/>
      <c r="D512" s="5"/>
      <c r="E512" s="5"/>
      <c r="F512" s="5"/>
      <c r="G512" s="5"/>
      <c r="H512" s="5"/>
      <c r="I512" s="5"/>
      <c r="J512" s="5"/>
      <c r="K512" s="5"/>
      <c r="L512" s="5"/>
    </row>
    <row r="513" spans="3:12" x14ac:dyDescent="0.25">
      <c r="C513" s="5"/>
      <c r="D513" s="5"/>
      <c r="E513" s="5"/>
      <c r="F513" s="5"/>
      <c r="G513" s="5"/>
      <c r="H513" s="5"/>
      <c r="I513" s="5"/>
      <c r="J513" s="5"/>
      <c r="K513" s="5"/>
      <c r="L513" s="5"/>
    </row>
    <row r="514" spans="3:12" x14ac:dyDescent="0.25">
      <c r="C514" s="5"/>
      <c r="D514" s="5"/>
      <c r="E514" s="5"/>
      <c r="F514" s="5"/>
      <c r="G514" s="5"/>
      <c r="H514" s="5"/>
      <c r="I514" s="5"/>
      <c r="J514" s="5"/>
      <c r="K514" s="5"/>
      <c r="L514" s="5"/>
    </row>
    <row r="515" spans="3:12" x14ac:dyDescent="0.25">
      <c r="C515" s="5"/>
      <c r="D515" s="5"/>
      <c r="E515" s="5"/>
      <c r="F515" s="5"/>
      <c r="G515" s="5"/>
      <c r="H515" s="5"/>
      <c r="I515" s="5"/>
      <c r="J515" s="5"/>
      <c r="K515" s="5"/>
      <c r="L515" s="5"/>
    </row>
    <row r="516" spans="3:12" x14ac:dyDescent="0.25">
      <c r="C516" s="5"/>
      <c r="D516" s="5"/>
      <c r="E516" s="5"/>
      <c r="F516" s="5"/>
      <c r="G516" s="5"/>
      <c r="H516" s="5"/>
      <c r="I516" s="5"/>
      <c r="J516" s="5"/>
      <c r="K516" s="5"/>
      <c r="L516" s="5"/>
    </row>
    <row r="517" spans="3:12" x14ac:dyDescent="0.25">
      <c r="C517" s="5"/>
      <c r="D517" s="5"/>
      <c r="E517" s="5"/>
      <c r="F517" s="5"/>
      <c r="G517" s="5"/>
      <c r="H517" s="5"/>
      <c r="I517" s="5"/>
      <c r="J517" s="5"/>
      <c r="K517" s="5"/>
      <c r="L517" s="5"/>
    </row>
    <row r="518" spans="3:12" x14ac:dyDescent="0.25">
      <c r="C518" s="5"/>
      <c r="D518" s="5"/>
      <c r="E518" s="5"/>
      <c r="F518" s="5"/>
      <c r="G518" s="5"/>
      <c r="H518" s="5"/>
      <c r="I518" s="5"/>
      <c r="J518" s="5"/>
      <c r="K518" s="5"/>
      <c r="L518" s="5"/>
    </row>
    <row r="519" spans="3:12" x14ac:dyDescent="0.25">
      <c r="C519" s="5"/>
      <c r="D519" s="5"/>
      <c r="E519" s="5"/>
      <c r="F519" s="5"/>
      <c r="G519" s="5"/>
      <c r="H519" s="5"/>
      <c r="I519" s="5"/>
      <c r="J519" s="5"/>
      <c r="K519" s="5"/>
      <c r="L519" s="5"/>
    </row>
    <row r="520" spans="3:12" x14ac:dyDescent="0.25">
      <c r="C520" s="5"/>
      <c r="D520" s="5"/>
      <c r="E520" s="5"/>
      <c r="F520" s="5"/>
      <c r="G520" s="5"/>
      <c r="H520" s="5"/>
      <c r="I520" s="5"/>
      <c r="J520" s="5"/>
      <c r="K520" s="5"/>
      <c r="L520" s="5"/>
    </row>
    <row r="521" spans="3:12" x14ac:dyDescent="0.25">
      <c r="C521" s="5"/>
      <c r="D521" s="5"/>
      <c r="E521" s="5"/>
      <c r="F521" s="5"/>
      <c r="G521" s="5"/>
      <c r="H521" s="5"/>
      <c r="I521" s="5"/>
      <c r="J521" s="5"/>
      <c r="K521" s="5"/>
      <c r="L521" s="5"/>
    </row>
    <row r="522" spans="3:12" x14ac:dyDescent="0.25">
      <c r="C522" s="5"/>
      <c r="D522" s="5"/>
      <c r="E522" s="5"/>
      <c r="F522" s="5"/>
      <c r="G522" s="5"/>
      <c r="H522" s="5"/>
      <c r="I522" s="5"/>
      <c r="J522" s="5"/>
      <c r="K522" s="5"/>
      <c r="L522" s="5"/>
    </row>
    <row r="523" spans="3:12" x14ac:dyDescent="0.25">
      <c r="C523" s="5"/>
      <c r="D523" s="5"/>
      <c r="E523" s="5"/>
      <c r="F523" s="5"/>
      <c r="G523" s="5"/>
      <c r="H523" s="5"/>
      <c r="I523" s="5"/>
      <c r="J523" s="5"/>
      <c r="K523" s="5"/>
      <c r="L523" s="5"/>
    </row>
    <row r="524" spans="3:12" x14ac:dyDescent="0.25">
      <c r="C524" s="5"/>
      <c r="D524" s="5"/>
      <c r="E524" s="5"/>
      <c r="F524" s="5"/>
      <c r="G524" s="5"/>
      <c r="H524" s="5"/>
      <c r="I524" s="5"/>
      <c r="J524" s="5"/>
      <c r="K524" s="5"/>
      <c r="L524" s="5"/>
    </row>
    <row r="525" spans="3:12" x14ac:dyDescent="0.25">
      <c r="C525" s="5"/>
      <c r="D525" s="5"/>
      <c r="E525" s="5"/>
      <c r="F525" s="5"/>
      <c r="G525" s="5"/>
      <c r="H525" s="5"/>
      <c r="I525" s="5"/>
      <c r="J525" s="5"/>
      <c r="K525" s="5"/>
      <c r="L525" s="5"/>
    </row>
    <row r="526" spans="3:12" x14ac:dyDescent="0.25">
      <c r="C526" s="5"/>
      <c r="D526" s="5"/>
      <c r="E526" s="5"/>
      <c r="F526" s="5"/>
      <c r="G526" s="5"/>
      <c r="H526" s="5"/>
      <c r="I526" s="5"/>
      <c r="J526" s="5"/>
      <c r="K526" s="5"/>
      <c r="L526" s="5"/>
    </row>
    <row r="527" spans="3:12" x14ac:dyDescent="0.25">
      <c r="C527" s="5"/>
      <c r="D527" s="5"/>
      <c r="E527" s="5"/>
      <c r="F527" s="5"/>
      <c r="G527" s="5"/>
      <c r="H527" s="5"/>
      <c r="I527" s="5"/>
      <c r="J527" s="5"/>
      <c r="K527" s="5"/>
      <c r="L527" s="5"/>
    </row>
    <row r="528" spans="3:12" x14ac:dyDescent="0.25">
      <c r="C528" s="5"/>
      <c r="D528" s="5"/>
      <c r="E528" s="5"/>
      <c r="F528" s="5"/>
      <c r="G528" s="5"/>
      <c r="H528" s="5"/>
      <c r="I528" s="5"/>
      <c r="J528" s="5"/>
      <c r="K528" s="5"/>
      <c r="L528" s="5"/>
    </row>
    <row r="529" spans="3:12" x14ac:dyDescent="0.25">
      <c r="C529" s="5"/>
      <c r="D529" s="5"/>
      <c r="E529" s="5"/>
      <c r="F529" s="5"/>
      <c r="G529" s="5"/>
      <c r="H529" s="5"/>
      <c r="I529" s="5"/>
      <c r="J529" s="5"/>
      <c r="K529" s="5"/>
      <c r="L529" s="5"/>
    </row>
    <row r="530" spans="3:12" x14ac:dyDescent="0.25">
      <c r="C530" s="5"/>
      <c r="D530" s="5"/>
      <c r="E530" s="5"/>
      <c r="F530" s="5"/>
      <c r="G530" s="5"/>
      <c r="H530" s="5"/>
      <c r="I530" s="5"/>
      <c r="J530" s="5"/>
      <c r="K530" s="5"/>
      <c r="L530" s="5"/>
    </row>
    <row r="531" spans="3:12" x14ac:dyDescent="0.25">
      <c r="C531" s="5"/>
      <c r="D531" s="5"/>
      <c r="E531" s="5"/>
      <c r="F531" s="5"/>
      <c r="G531" s="5"/>
      <c r="H531" s="5"/>
      <c r="I531" s="5"/>
      <c r="J531" s="5"/>
      <c r="K531" s="5"/>
      <c r="L531" s="5"/>
    </row>
    <row r="532" spans="3:12" x14ac:dyDescent="0.25">
      <c r="C532" s="5"/>
      <c r="D532" s="5"/>
      <c r="E532" s="5"/>
      <c r="F532" s="5"/>
      <c r="G532" s="5"/>
      <c r="H532" s="5"/>
      <c r="I532" s="5"/>
      <c r="J532" s="5"/>
      <c r="K532" s="5"/>
      <c r="L532" s="5"/>
    </row>
    <row r="533" spans="3:12" x14ac:dyDescent="0.25">
      <c r="C533" s="5"/>
      <c r="D533" s="5"/>
      <c r="E533" s="5"/>
      <c r="F533" s="5"/>
      <c r="G533" s="5"/>
      <c r="H533" s="5"/>
      <c r="I533" s="5"/>
      <c r="J533" s="5"/>
      <c r="K533" s="5"/>
      <c r="L533" s="5"/>
    </row>
    <row r="534" spans="3:12" x14ac:dyDescent="0.25">
      <c r="C534" s="5"/>
      <c r="D534" s="5"/>
      <c r="E534" s="5"/>
      <c r="F534" s="5"/>
      <c r="G534" s="5"/>
      <c r="H534" s="5"/>
      <c r="I534" s="5"/>
      <c r="J534" s="5"/>
      <c r="K534" s="5"/>
      <c r="L534" s="5"/>
    </row>
    <row r="535" spans="3:12" x14ac:dyDescent="0.25">
      <c r="C535" s="5"/>
      <c r="D535" s="5"/>
      <c r="E535" s="5"/>
      <c r="F535" s="5"/>
      <c r="G535" s="5"/>
      <c r="H535" s="5"/>
      <c r="I535" s="5"/>
      <c r="J535" s="5"/>
      <c r="K535" s="5"/>
      <c r="L535" s="5"/>
    </row>
    <row r="536" spans="3:12" x14ac:dyDescent="0.25">
      <c r="C536" s="5"/>
      <c r="D536" s="5"/>
      <c r="E536" s="5"/>
      <c r="F536" s="5"/>
      <c r="G536" s="5"/>
      <c r="H536" s="5"/>
      <c r="I536" s="5"/>
      <c r="J536" s="5"/>
      <c r="K536" s="5"/>
      <c r="L536" s="5"/>
    </row>
    <row r="537" spans="3:12" x14ac:dyDescent="0.25">
      <c r="C537" s="5"/>
      <c r="D537" s="5"/>
      <c r="E537" s="5"/>
      <c r="F537" s="5"/>
      <c r="G537" s="5"/>
      <c r="H537" s="5"/>
      <c r="I537" s="5"/>
      <c r="J537" s="5"/>
      <c r="K537" s="5"/>
      <c r="L537" s="5"/>
    </row>
    <row r="538" spans="3:12" x14ac:dyDescent="0.25">
      <c r="C538" s="5"/>
      <c r="D538" s="5"/>
      <c r="E538" s="5"/>
      <c r="F538" s="5"/>
      <c r="G538" s="5"/>
      <c r="H538" s="5"/>
      <c r="I538" s="5"/>
      <c r="J538" s="5"/>
      <c r="K538" s="5"/>
      <c r="L538" s="5"/>
    </row>
    <row r="539" spans="3:12" x14ac:dyDescent="0.25">
      <c r="C539" s="5"/>
      <c r="D539" s="5"/>
      <c r="E539" s="5"/>
      <c r="F539" s="5"/>
      <c r="G539" s="5"/>
      <c r="H539" s="5"/>
      <c r="I539" s="5"/>
      <c r="J539" s="5"/>
      <c r="K539" s="5"/>
      <c r="L539" s="5"/>
    </row>
    <row r="540" spans="3:12" x14ac:dyDescent="0.25">
      <c r="C540" s="5"/>
      <c r="D540" s="5"/>
      <c r="E540" s="5"/>
      <c r="F540" s="5"/>
      <c r="G540" s="5"/>
      <c r="H540" s="5"/>
      <c r="I540" s="5"/>
      <c r="J540" s="5"/>
      <c r="K540" s="5"/>
      <c r="L540" s="5"/>
    </row>
    <row r="541" spans="3:12" x14ac:dyDescent="0.25">
      <c r="C541" s="5"/>
      <c r="D541" s="5"/>
      <c r="E541" s="5"/>
      <c r="F541" s="5"/>
      <c r="G541" s="5"/>
      <c r="H541" s="5"/>
      <c r="I541" s="5"/>
      <c r="J541" s="5"/>
      <c r="K541" s="5"/>
      <c r="L541" s="5"/>
    </row>
    <row r="542" spans="3:12" x14ac:dyDescent="0.25">
      <c r="C542" s="5"/>
      <c r="D542" s="5"/>
      <c r="E542" s="5"/>
      <c r="F542" s="5"/>
      <c r="G542" s="5"/>
      <c r="H542" s="5"/>
      <c r="I542" s="5"/>
      <c r="J542" s="5"/>
      <c r="K542" s="5"/>
      <c r="L542" s="5"/>
    </row>
    <row r="543" spans="3:12" x14ac:dyDescent="0.25">
      <c r="C543" s="5"/>
      <c r="D543" s="5"/>
      <c r="E543" s="5"/>
      <c r="F543" s="5"/>
      <c r="G543" s="5"/>
      <c r="H543" s="5"/>
      <c r="I543" s="5"/>
      <c r="J543" s="5"/>
      <c r="K543" s="5"/>
      <c r="L543" s="5"/>
    </row>
    <row r="544" spans="3:12" x14ac:dyDescent="0.25">
      <c r="C544" s="5"/>
      <c r="D544" s="5"/>
      <c r="E544" s="5"/>
      <c r="F544" s="5"/>
      <c r="G544" s="5"/>
      <c r="H544" s="5"/>
      <c r="I544" s="5"/>
      <c r="J544" s="5"/>
      <c r="K544" s="5"/>
      <c r="L544" s="5"/>
    </row>
    <row r="545" spans="3:12" x14ac:dyDescent="0.25">
      <c r="C545" s="5"/>
      <c r="D545" s="5"/>
      <c r="E545" s="5"/>
      <c r="F545" s="5"/>
      <c r="G545" s="5"/>
      <c r="H545" s="5"/>
      <c r="I545" s="5"/>
      <c r="J545" s="5"/>
      <c r="K545" s="5"/>
      <c r="L545" s="5"/>
    </row>
    <row r="546" spans="3:12" x14ac:dyDescent="0.25">
      <c r="C546" s="5"/>
      <c r="D546" s="5"/>
      <c r="E546" s="5"/>
      <c r="F546" s="5"/>
      <c r="G546" s="5"/>
      <c r="H546" s="5"/>
      <c r="I546" s="5"/>
      <c r="J546" s="5"/>
      <c r="K546" s="5"/>
      <c r="L546" s="5"/>
    </row>
    <row r="547" spans="3:12" x14ac:dyDescent="0.25">
      <c r="C547" s="5"/>
      <c r="D547" s="5"/>
      <c r="E547" s="5"/>
      <c r="F547" s="5"/>
      <c r="G547" s="5"/>
      <c r="H547" s="5"/>
      <c r="I547" s="5"/>
      <c r="J547" s="5"/>
      <c r="K547" s="5"/>
      <c r="L547" s="5"/>
    </row>
    <row r="548" spans="3:12" x14ac:dyDescent="0.25">
      <c r="C548" s="5"/>
      <c r="D548" s="5"/>
      <c r="E548" s="5"/>
      <c r="F548" s="5"/>
      <c r="G548" s="5"/>
      <c r="H548" s="5"/>
      <c r="I548" s="5"/>
      <c r="J548" s="5"/>
      <c r="K548" s="5"/>
      <c r="L548" s="5"/>
    </row>
    <row r="549" spans="3:12" x14ac:dyDescent="0.25">
      <c r="C549" s="5"/>
      <c r="D549" s="5"/>
      <c r="E549" s="5"/>
      <c r="F549" s="5"/>
      <c r="G549" s="5"/>
      <c r="H549" s="5"/>
      <c r="I549" s="5"/>
      <c r="J549" s="5"/>
      <c r="K549" s="5"/>
      <c r="L549" s="5"/>
    </row>
    <row r="550" spans="3:12" x14ac:dyDescent="0.25">
      <c r="C550" s="5"/>
      <c r="D550" s="5"/>
      <c r="E550" s="5"/>
      <c r="F550" s="5"/>
      <c r="G550" s="5"/>
      <c r="H550" s="5"/>
      <c r="I550" s="5"/>
      <c r="J550" s="5"/>
      <c r="K550" s="5"/>
      <c r="L550" s="5"/>
    </row>
    <row r="551" spans="3:12" x14ac:dyDescent="0.25">
      <c r="C551" s="5"/>
      <c r="D551" s="5"/>
      <c r="E551" s="5"/>
      <c r="F551" s="5"/>
      <c r="G551" s="5"/>
      <c r="H551" s="5"/>
      <c r="I551" s="5"/>
      <c r="J551" s="5"/>
      <c r="K551" s="5"/>
      <c r="L551" s="5"/>
    </row>
    <row r="552" spans="3:12" x14ac:dyDescent="0.25">
      <c r="C552" s="5"/>
      <c r="D552" s="5"/>
      <c r="E552" s="5"/>
      <c r="F552" s="5"/>
      <c r="G552" s="5"/>
      <c r="H552" s="5"/>
      <c r="I552" s="5"/>
      <c r="J552" s="5"/>
      <c r="K552" s="5"/>
      <c r="L552" s="5"/>
    </row>
    <row r="553" spans="3:12" x14ac:dyDescent="0.25">
      <c r="C553" s="5"/>
      <c r="D553" s="5"/>
      <c r="E553" s="5"/>
      <c r="F553" s="5"/>
      <c r="G553" s="5"/>
      <c r="H553" s="5"/>
      <c r="I553" s="5"/>
      <c r="J553" s="5"/>
      <c r="K553" s="5"/>
      <c r="L553" s="5"/>
    </row>
    <row r="554" spans="3:12" x14ac:dyDescent="0.25">
      <c r="C554" s="5"/>
      <c r="D554" s="5"/>
      <c r="E554" s="5"/>
      <c r="F554" s="5"/>
      <c r="G554" s="5"/>
      <c r="H554" s="5"/>
      <c r="I554" s="5"/>
      <c r="J554" s="5"/>
      <c r="K554" s="5"/>
      <c r="L554" s="5"/>
    </row>
    <row r="555" spans="3:12" x14ac:dyDescent="0.25">
      <c r="C555" s="5"/>
      <c r="D555" s="5"/>
      <c r="E555" s="5"/>
      <c r="F555" s="5"/>
      <c r="G555" s="5"/>
      <c r="H555" s="5"/>
      <c r="I555" s="5"/>
      <c r="J555" s="5"/>
      <c r="K555" s="5"/>
      <c r="L555" s="5"/>
    </row>
    <row r="556" spans="3:12" x14ac:dyDescent="0.25">
      <c r="C556" s="5"/>
      <c r="D556" s="5"/>
      <c r="E556" s="5"/>
      <c r="F556" s="5"/>
      <c r="G556" s="5"/>
      <c r="H556" s="5"/>
      <c r="I556" s="5"/>
      <c r="J556" s="5"/>
      <c r="K556" s="5"/>
      <c r="L556" s="5"/>
    </row>
    <row r="557" spans="3:12" x14ac:dyDescent="0.25">
      <c r="C557" s="5"/>
      <c r="D557" s="5"/>
      <c r="E557" s="5"/>
      <c r="F557" s="5"/>
      <c r="G557" s="5"/>
      <c r="H557" s="5"/>
      <c r="I557" s="5"/>
      <c r="J557" s="5"/>
      <c r="K557" s="5"/>
      <c r="L557" s="5"/>
    </row>
    <row r="558" spans="3:12" x14ac:dyDescent="0.25">
      <c r="C558" s="5"/>
      <c r="D558" s="5"/>
      <c r="E558" s="5"/>
      <c r="F558" s="5"/>
      <c r="G558" s="5"/>
      <c r="H558" s="5"/>
      <c r="I558" s="5"/>
      <c r="J558" s="5"/>
      <c r="K558" s="5"/>
      <c r="L558" s="5"/>
    </row>
    <row r="559" spans="3:12" x14ac:dyDescent="0.25">
      <c r="C559" s="5"/>
      <c r="D559" s="5"/>
      <c r="E559" s="5"/>
      <c r="F559" s="5"/>
      <c r="G559" s="5"/>
      <c r="H559" s="5"/>
      <c r="I559" s="5"/>
      <c r="J559" s="5"/>
      <c r="K559" s="5"/>
      <c r="L559" s="5"/>
    </row>
    <row r="560" spans="3:12" x14ac:dyDescent="0.25">
      <c r="C560" s="5"/>
      <c r="D560" s="5"/>
      <c r="E560" s="5"/>
      <c r="F560" s="5"/>
      <c r="G560" s="5"/>
      <c r="H560" s="5"/>
      <c r="I560" s="5"/>
      <c r="J560" s="5"/>
      <c r="K560" s="5"/>
      <c r="L560" s="5"/>
    </row>
    <row r="561" spans="3:12" x14ac:dyDescent="0.25">
      <c r="C561" s="5"/>
      <c r="D561" s="5"/>
      <c r="E561" s="5"/>
      <c r="F561" s="5"/>
      <c r="G561" s="5"/>
      <c r="H561" s="5"/>
      <c r="I561" s="5"/>
      <c r="J561" s="5"/>
      <c r="K561" s="5"/>
      <c r="L561" s="5"/>
    </row>
    <row r="562" spans="3:12" x14ac:dyDescent="0.25">
      <c r="C562" s="5"/>
      <c r="D562" s="5"/>
      <c r="E562" s="5"/>
      <c r="F562" s="5"/>
      <c r="G562" s="5"/>
      <c r="H562" s="5"/>
      <c r="I562" s="5"/>
      <c r="J562" s="5"/>
      <c r="K562" s="5"/>
      <c r="L562" s="5"/>
    </row>
    <row r="563" spans="3:12" x14ac:dyDescent="0.25">
      <c r="C563" s="5"/>
      <c r="D563" s="5"/>
      <c r="E563" s="5"/>
      <c r="F563" s="5"/>
      <c r="G563" s="5"/>
      <c r="H563" s="5"/>
      <c r="I563" s="5"/>
      <c r="J563" s="5"/>
      <c r="K563" s="5"/>
      <c r="L563" s="5"/>
    </row>
    <row r="564" spans="3:12" x14ac:dyDescent="0.25">
      <c r="C564" s="5"/>
      <c r="D564" s="5"/>
      <c r="E564" s="5"/>
      <c r="F564" s="5"/>
      <c r="G564" s="5"/>
      <c r="H564" s="5"/>
      <c r="I564" s="5"/>
      <c r="J564" s="5"/>
      <c r="K564" s="5"/>
      <c r="L564" s="5"/>
    </row>
    <row r="565" spans="3:12" x14ac:dyDescent="0.25">
      <c r="C565" s="5"/>
      <c r="D565" s="5"/>
      <c r="E565" s="5"/>
      <c r="F565" s="5"/>
      <c r="G565" s="5"/>
      <c r="H565" s="5"/>
      <c r="I565" s="5"/>
      <c r="J565" s="5"/>
      <c r="K565" s="5"/>
      <c r="L565" s="5"/>
    </row>
    <row r="566" spans="3:12" x14ac:dyDescent="0.25">
      <c r="C566" s="5"/>
      <c r="D566" s="5"/>
      <c r="E566" s="5"/>
      <c r="F566" s="5"/>
      <c r="G566" s="5"/>
      <c r="H566" s="5"/>
      <c r="I566" s="5"/>
      <c r="J566" s="5"/>
      <c r="K566" s="5"/>
      <c r="L566" s="5"/>
    </row>
    <row r="567" spans="3:12" x14ac:dyDescent="0.25">
      <c r="C567" s="5"/>
      <c r="D567" s="5"/>
      <c r="E567" s="5"/>
      <c r="F567" s="5"/>
      <c r="G567" s="5"/>
      <c r="H567" s="5"/>
      <c r="I567" s="5"/>
      <c r="J567" s="5"/>
      <c r="K567" s="5"/>
      <c r="L567" s="5"/>
    </row>
    <row r="568" spans="3:12" x14ac:dyDescent="0.25">
      <c r="C568" s="5"/>
      <c r="D568" s="5"/>
      <c r="E568" s="5"/>
      <c r="F568" s="5"/>
      <c r="G568" s="5"/>
      <c r="H568" s="5"/>
      <c r="I568" s="5"/>
      <c r="J568" s="5"/>
      <c r="K568" s="5"/>
      <c r="L568" s="5"/>
    </row>
    <row r="569" spans="3:12" x14ac:dyDescent="0.25">
      <c r="C569" s="5"/>
      <c r="D569" s="5"/>
      <c r="E569" s="5"/>
      <c r="F569" s="5"/>
      <c r="G569" s="5"/>
      <c r="H569" s="5"/>
      <c r="I569" s="5"/>
      <c r="J569" s="5"/>
      <c r="K569" s="5"/>
      <c r="L569" s="5"/>
    </row>
    <row r="570" spans="3:12" x14ac:dyDescent="0.25">
      <c r="C570" s="5"/>
      <c r="D570" s="5"/>
      <c r="E570" s="5"/>
      <c r="F570" s="5"/>
      <c r="G570" s="5"/>
      <c r="H570" s="5"/>
      <c r="I570" s="5"/>
      <c r="J570" s="5"/>
      <c r="K570" s="5"/>
      <c r="L570" s="5"/>
    </row>
    <row r="571" spans="3:12" x14ac:dyDescent="0.25">
      <c r="C571" s="5"/>
      <c r="D571" s="5"/>
      <c r="E571" s="5"/>
      <c r="F571" s="5"/>
      <c r="G571" s="5"/>
      <c r="H571" s="5"/>
      <c r="I571" s="5"/>
      <c r="J571" s="5"/>
      <c r="K571" s="5"/>
      <c r="L571" s="5"/>
    </row>
    <row r="572" spans="3:12" x14ac:dyDescent="0.25">
      <c r="C572" s="5"/>
      <c r="D572" s="5"/>
      <c r="E572" s="5"/>
      <c r="F572" s="5"/>
      <c r="G572" s="5"/>
      <c r="H572" s="5"/>
      <c r="I572" s="5"/>
      <c r="J572" s="5"/>
      <c r="K572" s="5"/>
      <c r="L572" s="5"/>
    </row>
    <row r="573" spans="3:12" x14ac:dyDescent="0.25">
      <c r="C573" s="5"/>
      <c r="D573" s="5"/>
      <c r="E573" s="5"/>
      <c r="F573" s="5"/>
      <c r="G573" s="5"/>
      <c r="H573" s="5"/>
      <c r="I573" s="5"/>
      <c r="J573" s="5"/>
      <c r="K573" s="5"/>
      <c r="L573" s="5"/>
    </row>
    <row r="574" spans="3:12" x14ac:dyDescent="0.25">
      <c r="C574" s="5"/>
      <c r="D574" s="5"/>
      <c r="E574" s="5"/>
      <c r="F574" s="5"/>
      <c r="G574" s="5"/>
      <c r="H574" s="5"/>
      <c r="I574" s="5"/>
      <c r="J574" s="5"/>
      <c r="K574" s="5"/>
      <c r="L574" s="5"/>
    </row>
    <row r="575" spans="3:12" x14ac:dyDescent="0.25">
      <c r="C575" s="5"/>
      <c r="D575" s="5"/>
      <c r="E575" s="5"/>
      <c r="F575" s="5"/>
      <c r="G575" s="5"/>
      <c r="H575" s="5"/>
      <c r="I575" s="5"/>
      <c r="J575" s="5"/>
      <c r="K575" s="5"/>
      <c r="L575" s="5"/>
    </row>
    <row r="576" spans="3:12" x14ac:dyDescent="0.25">
      <c r="C576" s="5"/>
      <c r="D576" s="5"/>
      <c r="E576" s="5"/>
      <c r="F576" s="5"/>
      <c r="G576" s="5"/>
      <c r="H576" s="5"/>
      <c r="I576" s="5"/>
      <c r="J576" s="5"/>
      <c r="K576" s="5"/>
      <c r="L576" s="5"/>
    </row>
    <row r="577" spans="3:12" x14ac:dyDescent="0.25">
      <c r="C577" s="5"/>
      <c r="D577" s="5"/>
      <c r="E577" s="5"/>
      <c r="F577" s="5"/>
      <c r="G577" s="5"/>
      <c r="H577" s="5"/>
      <c r="I577" s="5"/>
      <c r="J577" s="5"/>
      <c r="K577" s="5"/>
      <c r="L577" s="5"/>
    </row>
    <row r="578" spans="3:12" x14ac:dyDescent="0.25">
      <c r="C578" s="5"/>
      <c r="D578" s="5"/>
      <c r="E578" s="5"/>
      <c r="F578" s="5"/>
      <c r="G578" s="5"/>
      <c r="H578" s="5"/>
      <c r="I578" s="5"/>
      <c r="J578" s="5"/>
      <c r="K578" s="5"/>
      <c r="L578" s="5"/>
    </row>
    <row r="579" spans="3:12" x14ac:dyDescent="0.25">
      <c r="C579" s="5"/>
      <c r="D579" s="5"/>
      <c r="E579" s="5"/>
      <c r="F579" s="5"/>
      <c r="G579" s="5"/>
      <c r="H579" s="5"/>
      <c r="I579" s="5"/>
      <c r="J579" s="5"/>
      <c r="K579" s="5"/>
      <c r="L579" s="5"/>
    </row>
    <row r="580" spans="3:12" x14ac:dyDescent="0.25">
      <c r="C580" s="5"/>
      <c r="D580" s="5"/>
      <c r="E580" s="5"/>
      <c r="F580" s="5"/>
      <c r="G580" s="5"/>
      <c r="H580" s="5"/>
      <c r="I580" s="5"/>
      <c r="J580" s="5"/>
      <c r="K580" s="5"/>
      <c r="L580" s="5"/>
    </row>
    <row r="581" spans="3:12" x14ac:dyDescent="0.25">
      <c r="C581" s="5"/>
      <c r="D581" s="5"/>
      <c r="E581" s="5"/>
      <c r="F581" s="5"/>
      <c r="G581" s="5"/>
      <c r="H581" s="5"/>
      <c r="I581" s="5"/>
      <c r="J581" s="5"/>
      <c r="K581" s="5"/>
      <c r="L581" s="5"/>
    </row>
    <row r="582" spans="3:12" x14ac:dyDescent="0.25">
      <c r="C582" s="5"/>
      <c r="D582" s="5"/>
      <c r="E582" s="5"/>
      <c r="F582" s="5"/>
      <c r="G582" s="5"/>
      <c r="H582" s="5"/>
      <c r="I582" s="5"/>
      <c r="J582" s="5"/>
      <c r="K582" s="5"/>
      <c r="L582" s="5"/>
    </row>
    <row r="583" spans="3:12" x14ac:dyDescent="0.25">
      <c r="C583" s="5"/>
      <c r="D583" s="5"/>
      <c r="E583" s="5"/>
      <c r="F583" s="5"/>
      <c r="G583" s="5"/>
      <c r="H583" s="5"/>
      <c r="I583" s="5"/>
      <c r="J583" s="5"/>
      <c r="K583" s="5"/>
      <c r="L583" s="5"/>
    </row>
    <row r="584" spans="3:12" x14ac:dyDescent="0.25">
      <c r="C584" s="5"/>
      <c r="D584" s="5"/>
      <c r="E584" s="5"/>
      <c r="F584" s="5"/>
      <c r="G584" s="5"/>
      <c r="H584" s="5"/>
      <c r="I584" s="5"/>
      <c r="J584" s="5"/>
      <c r="K584" s="5"/>
      <c r="L584" s="5"/>
    </row>
    <row r="585" spans="3:12" x14ac:dyDescent="0.25">
      <c r="C585" s="5"/>
      <c r="D585" s="5"/>
      <c r="E585" s="5"/>
      <c r="F585" s="5"/>
      <c r="G585" s="5"/>
      <c r="H585" s="5"/>
      <c r="I585" s="5"/>
      <c r="J585" s="5"/>
      <c r="K585" s="5"/>
      <c r="L585" s="5"/>
    </row>
    <row r="586" spans="3:12" x14ac:dyDescent="0.25">
      <c r="C586" s="5"/>
      <c r="D586" s="5"/>
      <c r="E586" s="5"/>
      <c r="F586" s="5"/>
      <c r="G586" s="5"/>
      <c r="H586" s="5"/>
      <c r="I586" s="5"/>
      <c r="J586" s="5"/>
      <c r="K586" s="5"/>
      <c r="L586" s="5"/>
    </row>
    <row r="587" spans="3:12" x14ac:dyDescent="0.25">
      <c r="C587" s="5"/>
      <c r="D587" s="5"/>
      <c r="E587" s="5"/>
      <c r="F587" s="5"/>
      <c r="G587" s="5"/>
      <c r="H587" s="5"/>
      <c r="I587" s="5"/>
      <c r="J587" s="5"/>
      <c r="K587" s="5"/>
      <c r="L587" s="5"/>
    </row>
    <row r="588" spans="3:12" x14ac:dyDescent="0.25">
      <c r="C588" s="5"/>
      <c r="D588" s="5"/>
      <c r="E588" s="5"/>
      <c r="F588" s="5"/>
      <c r="G588" s="5"/>
      <c r="H588" s="5"/>
      <c r="I588" s="5"/>
      <c r="J588" s="5"/>
      <c r="K588" s="5"/>
      <c r="L588" s="5"/>
    </row>
    <row r="589" spans="3:12" x14ac:dyDescent="0.25">
      <c r="C589" s="5"/>
      <c r="D589" s="5"/>
      <c r="E589" s="5"/>
      <c r="F589" s="5"/>
      <c r="G589" s="5"/>
      <c r="H589" s="5"/>
      <c r="I589" s="5"/>
      <c r="J589" s="5"/>
      <c r="K589" s="5"/>
      <c r="L589" s="5"/>
    </row>
    <row r="590" spans="3:12" x14ac:dyDescent="0.25">
      <c r="C590" s="5"/>
      <c r="D590" s="5"/>
      <c r="E590" s="5"/>
      <c r="F590" s="5"/>
      <c r="G590" s="5"/>
      <c r="H590" s="5"/>
      <c r="I590" s="5"/>
      <c r="J590" s="5"/>
      <c r="K590" s="5"/>
      <c r="L590" s="5"/>
    </row>
    <row r="591" spans="3:12" x14ac:dyDescent="0.25">
      <c r="C591" s="5"/>
      <c r="D591" s="5"/>
      <c r="E591" s="5"/>
      <c r="F591" s="5"/>
      <c r="G591" s="5"/>
      <c r="H591" s="5"/>
      <c r="I591" s="5"/>
      <c r="J591" s="5"/>
      <c r="K591" s="5"/>
      <c r="L591" s="5"/>
    </row>
    <row r="592" spans="3:12" x14ac:dyDescent="0.25">
      <c r="C592" s="5"/>
      <c r="D592" s="5"/>
      <c r="E592" s="5"/>
      <c r="F592" s="5"/>
      <c r="G592" s="5"/>
      <c r="H592" s="5"/>
      <c r="I592" s="5"/>
      <c r="J592" s="5"/>
      <c r="K592" s="5"/>
      <c r="L592" s="5"/>
    </row>
    <row r="593" spans="3:12" x14ac:dyDescent="0.25">
      <c r="C593" s="5"/>
      <c r="D593" s="5"/>
      <c r="E593" s="5"/>
      <c r="F593" s="5"/>
      <c r="G593" s="5"/>
      <c r="H593" s="5"/>
      <c r="I593" s="5"/>
      <c r="J593" s="5"/>
      <c r="K593" s="5"/>
      <c r="L593" s="5"/>
    </row>
    <row r="594" spans="3:12" x14ac:dyDescent="0.25">
      <c r="C594" s="5"/>
      <c r="D594" s="5"/>
      <c r="E594" s="5"/>
      <c r="F594" s="5"/>
      <c r="G594" s="5"/>
      <c r="H594" s="5"/>
      <c r="I594" s="5"/>
      <c r="J594" s="5"/>
      <c r="K594" s="5"/>
      <c r="L594" s="5"/>
    </row>
    <row r="595" spans="3:12" x14ac:dyDescent="0.25">
      <c r="C595" s="5"/>
      <c r="D595" s="5"/>
      <c r="E595" s="5"/>
      <c r="F595" s="5"/>
      <c r="G595" s="5"/>
      <c r="H595" s="5"/>
      <c r="I595" s="5"/>
      <c r="J595" s="5"/>
      <c r="K595" s="5"/>
      <c r="L595" s="5"/>
    </row>
    <row r="596" spans="3:12" x14ac:dyDescent="0.25">
      <c r="C596" s="5"/>
      <c r="D596" s="5"/>
      <c r="E596" s="5"/>
      <c r="F596" s="5"/>
      <c r="G596" s="5"/>
      <c r="H596" s="5"/>
      <c r="I596" s="5"/>
      <c r="J596" s="5"/>
      <c r="K596" s="5"/>
      <c r="L596" s="5"/>
    </row>
    <row r="597" spans="3:12" x14ac:dyDescent="0.25">
      <c r="C597" s="5"/>
      <c r="D597" s="5"/>
      <c r="E597" s="5"/>
      <c r="F597" s="5"/>
      <c r="G597" s="5"/>
      <c r="H597" s="5"/>
      <c r="I597" s="5"/>
      <c r="J597" s="5"/>
      <c r="K597" s="5"/>
      <c r="L597" s="5"/>
    </row>
    <row r="598" spans="3:12" x14ac:dyDescent="0.25">
      <c r="C598" s="5"/>
      <c r="D598" s="5"/>
      <c r="E598" s="5"/>
      <c r="F598" s="5"/>
      <c r="G598" s="5"/>
      <c r="H598" s="5"/>
      <c r="I598" s="5"/>
      <c r="J598" s="5"/>
      <c r="K598" s="5"/>
      <c r="L598" s="5"/>
    </row>
    <row r="599" spans="3:12" x14ac:dyDescent="0.25">
      <c r="C599" s="5"/>
      <c r="D599" s="5"/>
      <c r="E599" s="5"/>
      <c r="F599" s="5"/>
      <c r="G599" s="5"/>
      <c r="H599" s="5"/>
      <c r="I599" s="5"/>
      <c r="J599" s="5"/>
      <c r="K599" s="5"/>
      <c r="L599" s="5"/>
    </row>
    <row r="600" spans="3:12" x14ac:dyDescent="0.25">
      <c r="C600" s="5"/>
      <c r="D600" s="5"/>
      <c r="E600" s="5"/>
      <c r="F600" s="5"/>
      <c r="G600" s="5"/>
      <c r="H600" s="5"/>
      <c r="I600" s="5"/>
      <c r="J600" s="5"/>
      <c r="K600" s="5"/>
      <c r="L600" s="5"/>
    </row>
    <row r="601" spans="3:12" x14ac:dyDescent="0.25">
      <c r="C601" s="5"/>
      <c r="D601" s="5"/>
      <c r="E601" s="5"/>
      <c r="F601" s="5"/>
      <c r="G601" s="5"/>
      <c r="H601" s="5"/>
      <c r="I601" s="5"/>
      <c r="J601" s="5"/>
      <c r="K601" s="5"/>
      <c r="L601" s="5"/>
    </row>
    <row r="602" spans="3:12" x14ac:dyDescent="0.25">
      <c r="C602" s="5"/>
      <c r="D602" s="5"/>
      <c r="E602" s="5"/>
      <c r="F602" s="5"/>
      <c r="G602" s="5"/>
      <c r="H602" s="5"/>
      <c r="I602" s="5"/>
      <c r="J602" s="5"/>
      <c r="K602" s="5"/>
      <c r="L602" s="5"/>
    </row>
    <row r="603" spans="3:12" x14ac:dyDescent="0.25">
      <c r="C603" s="5"/>
      <c r="D603" s="5"/>
      <c r="E603" s="5"/>
      <c r="F603" s="5"/>
      <c r="G603" s="5"/>
      <c r="H603" s="5"/>
      <c r="I603" s="5"/>
      <c r="J603" s="5"/>
      <c r="K603" s="5"/>
      <c r="L603" s="5"/>
    </row>
    <row r="604" spans="3:12" x14ac:dyDescent="0.25">
      <c r="C604" s="5"/>
      <c r="D604" s="5"/>
      <c r="E604" s="5"/>
      <c r="F604" s="5"/>
      <c r="G604" s="5"/>
      <c r="H604" s="5"/>
      <c r="I604" s="5"/>
      <c r="J604" s="5"/>
      <c r="K604" s="5"/>
      <c r="L604" s="5"/>
    </row>
    <row r="605" spans="3:12" x14ac:dyDescent="0.25">
      <c r="C605" s="5"/>
      <c r="D605" s="5"/>
      <c r="E605" s="5"/>
      <c r="F605" s="5"/>
      <c r="G605" s="5"/>
      <c r="H605" s="5"/>
      <c r="I605" s="5"/>
      <c r="J605" s="5"/>
      <c r="K605" s="5"/>
      <c r="L605" s="5"/>
    </row>
    <row r="606" spans="3:12" x14ac:dyDescent="0.25">
      <c r="C606" s="5"/>
      <c r="D606" s="5"/>
      <c r="E606" s="5"/>
      <c r="F606" s="5"/>
      <c r="G606" s="5"/>
      <c r="H606" s="5"/>
      <c r="I606" s="5"/>
      <c r="J606" s="5"/>
      <c r="K606" s="5"/>
      <c r="L606" s="5"/>
    </row>
    <row r="607" spans="3:12" x14ac:dyDescent="0.25">
      <c r="C607" s="5"/>
      <c r="D607" s="5"/>
      <c r="E607" s="5"/>
      <c r="F607" s="5"/>
      <c r="G607" s="5"/>
      <c r="H607" s="5"/>
      <c r="I607" s="5"/>
      <c r="J607" s="5"/>
      <c r="K607" s="5"/>
      <c r="L607" s="5"/>
    </row>
    <row r="608" spans="3:12" x14ac:dyDescent="0.25">
      <c r="C608" s="5"/>
      <c r="D608" s="5"/>
      <c r="E608" s="5"/>
      <c r="F608" s="5"/>
      <c r="G608" s="5"/>
      <c r="H608" s="5"/>
      <c r="I608" s="5"/>
      <c r="J608" s="5"/>
      <c r="K608" s="5"/>
      <c r="L608" s="5"/>
    </row>
    <row r="609" spans="3:12" x14ac:dyDescent="0.25">
      <c r="C609" s="5"/>
      <c r="D609" s="5"/>
      <c r="E609" s="5"/>
      <c r="F609" s="5"/>
      <c r="G609" s="5"/>
      <c r="H609" s="5"/>
      <c r="I609" s="5"/>
      <c r="J609" s="5"/>
      <c r="K609" s="5"/>
      <c r="L609" s="5"/>
    </row>
    <row r="610" spans="3:12" x14ac:dyDescent="0.25">
      <c r="C610" s="5"/>
      <c r="D610" s="5"/>
      <c r="E610" s="5"/>
      <c r="F610" s="5"/>
      <c r="G610" s="5"/>
      <c r="H610" s="5"/>
      <c r="I610" s="5"/>
      <c r="J610" s="5"/>
      <c r="K610" s="5"/>
      <c r="L610" s="5"/>
    </row>
    <row r="611" spans="3:12" x14ac:dyDescent="0.25">
      <c r="C611" s="5"/>
      <c r="D611" s="5"/>
      <c r="E611" s="5"/>
      <c r="F611" s="5"/>
      <c r="G611" s="5"/>
      <c r="H611" s="5"/>
      <c r="I611" s="5"/>
      <c r="J611" s="5"/>
      <c r="K611" s="5"/>
      <c r="L611" s="5"/>
    </row>
    <row r="612" spans="3:12" x14ac:dyDescent="0.25">
      <c r="C612" s="5"/>
      <c r="D612" s="5"/>
      <c r="E612" s="5"/>
      <c r="F612" s="5"/>
      <c r="G612" s="5"/>
      <c r="H612" s="5"/>
      <c r="I612" s="5"/>
      <c r="J612" s="5"/>
      <c r="K612" s="5"/>
      <c r="L612" s="5"/>
    </row>
    <row r="613" spans="3:12" x14ac:dyDescent="0.25">
      <c r="C613" s="5"/>
      <c r="D613" s="5"/>
      <c r="E613" s="5"/>
      <c r="F613" s="5"/>
      <c r="G613" s="5"/>
      <c r="H613" s="5"/>
      <c r="I613" s="5"/>
      <c r="J613" s="5"/>
      <c r="K613" s="5"/>
      <c r="L613" s="5"/>
    </row>
    <row r="614" spans="3:12" x14ac:dyDescent="0.25">
      <c r="C614" s="5"/>
      <c r="D614" s="5"/>
      <c r="E614" s="5"/>
      <c r="F614" s="5"/>
      <c r="G614" s="5"/>
      <c r="H614" s="5"/>
      <c r="I614" s="5"/>
      <c r="J614" s="5"/>
      <c r="K614" s="5"/>
      <c r="L614" s="5"/>
    </row>
    <row r="615" spans="3:12" x14ac:dyDescent="0.25">
      <c r="C615" s="5"/>
      <c r="D615" s="5"/>
      <c r="E615" s="5"/>
      <c r="F615" s="5"/>
      <c r="G615" s="5"/>
      <c r="H615" s="5"/>
      <c r="I615" s="5"/>
      <c r="J615" s="5"/>
      <c r="K615" s="5"/>
      <c r="L615" s="5"/>
    </row>
    <row r="616" spans="3:12" x14ac:dyDescent="0.25">
      <c r="C616" s="5"/>
      <c r="D616" s="5"/>
      <c r="E616" s="5"/>
      <c r="F616" s="5"/>
      <c r="G616" s="5"/>
      <c r="H616" s="5"/>
      <c r="I616" s="5"/>
      <c r="J616" s="5"/>
      <c r="K616" s="5"/>
      <c r="L616" s="5"/>
    </row>
    <row r="617" spans="3:12" x14ac:dyDescent="0.25">
      <c r="C617" s="5"/>
      <c r="D617" s="5"/>
      <c r="E617" s="5"/>
      <c r="F617" s="5"/>
      <c r="G617" s="5"/>
      <c r="H617" s="5"/>
      <c r="I617" s="5"/>
      <c r="J617" s="5"/>
      <c r="K617" s="5"/>
      <c r="L617" s="5"/>
    </row>
    <row r="618" spans="3:12" x14ac:dyDescent="0.25">
      <c r="C618" s="5"/>
      <c r="D618" s="5"/>
      <c r="E618" s="5"/>
      <c r="F618" s="5"/>
      <c r="G618" s="5"/>
      <c r="H618" s="5"/>
      <c r="I618" s="5"/>
      <c r="J618" s="5"/>
      <c r="K618" s="5"/>
      <c r="L618" s="5"/>
    </row>
    <row r="619" spans="3:12" x14ac:dyDescent="0.25">
      <c r="C619" s="5"/>
      <c r="D619" s="5"/>
      <c r="E619" s="5"/>
      <c r="F619" s="5"/>
      <c r="G619" s="5"/>
      <c r="H619" s="5"/>
      <c r="I619" s="5"/>
      <c r="J619" s="5"/>
      <c r="K619" s="5"/>
      <c r="L619" s="5"/>
    </row>
    <row r="620" spans="3:12" x14ac:dyDescent="0.25">
      <c r="C620" s="5"/>
      <c r="D620" s="5"/>
      <c r="E620" s="5"/>
      <c r="F620" s="5"/>
      <c r="G620" s="5"/>
      <c r="H620" s="5"/>
      <c r="I620" s="5"/>
      <c r="J620" s="5"/>
      <c r="K620" s="5"/>
      <c r="L620" s="5"/>
    </row>
    <row r="621" spans="3:12" x14ac:dyDescent="0.25">
      <c r="C621" s="5"/>
      <c r="D621" s="5"/>
      <c r="E621" s="5"/>
      <c r="F621" s="5"/>
      <c r="G621" s="5"/>
      <c r="H621" s="5"/>
      <c r="I621" s="5"/>
      <c r="J621" s="5"/>
      <c r="K621" s="5"/>
      <c r="L621" s="5"/>
    </row>
    <row r="622" spans="3:12" x14ac:dyDescent="0.25">
      <c r="C622" s="5"/>
      <c r="D622" s="5"/>
      <c r="E622" s="5"/>
      <c r="F622" s="5"/>
      <c r="G622" s="5"/>
      <c r="H622" s="5"/>
      <c r="I622" s="5"/>
      <c r="J622" s="5"/>
      <c r="K622" s="5"/>
      <c r="L622" s="5"/>
    </row>
    <row r="623" spans="3:12" x14ac:dyDescent="0.25">
      <c r="C623" s="5"/>
      <c r="D623" s="5"/>
      <c r="E623" s="5"/>
      <c r="F623" s="5"/>
      <c r="G623" s="5"/>
      <c r="H623" s="5"/>
      <c r="I623" s="5"/>
      <c r="J623" s="5"/>
      <c r="K623" s="5"/>
      <c r="L623" s="5"/>
    </row>
    <row r="624" spans="3:12" x14ac:dyDescent="0.25">
      <c r="C624" s="5"/>
      <c r="D624" s="5"/>
      <c r="E624" s="5"/>
      <c r="F624" s="5"/>
      <c r="G624" s="5"/>
      <c r="H624" s="5"/>
      <c r="I624" s="5"/>
      <c r="J624" s="5"/>
      <c r="K624" s="5"/>
      <c r="L624" s="5"/>
    </row>
    <row r="625" spans="3:12" x14ac:dyDescent="0.25">
      <c r="C625" s="5"/>
      <c r="D625" s="5"/>
      <c r="E625" s="5"/>
      <c r="F625" s="5"/>
      <c r="G625" s="5"/>
      <c r="H625" s="5"/>
      <c r="I625" s="5"/>
      <c r="J625" s="5"/>
      <c r="K625" s="5"/>
      <c r="L625" s="5"/>
    </row>
    <row r="626" spans="3:12" x14ac:dyDescent="0.25">
      <c r="C626" s="5"/>
      <c r="D626" s="5"/>
      <c r="E626" s="5"/>
      <c r="F626" s="5"/>
      <c r="G626" s="5"/>
      <c r="H626" s="5"/>
      <c r="I626" s="5"/>
      <c r="J626" s="5"/>
      <c r="K626" s="5"/>
      <c r="L626" s="5"/>
    </row>
    <row r="627" spans="3:12" x14ac:dyDescent="0.25">
      <c r="C627" s="5"/>
      <c r="D627" s="5"/>
      <c r="E627" s="5"/>
      <c r="F627" s="5"/>
      <c r="G627" s="5"/>
      <c r="H627" s="5"/>
      <c r="I627" s="5"/>
      <c r="J627" s="5"/>
      <c r="K627" s="5"/>
      <c r="L627" s="5"/>
    </row>
    <row r="628" spans="3:12" x14ac:dyDescent="0.25">
      <c r="C628" s="5"/>
      <c r="D628" s="5"/>
      <c r="E628" s="5"/>
      <c r="F628" s="5"/>
      <c r="G628" s="5"/>
      <c r="H628" s="5"/>
      <c r="I628" s="5"/>
      <c r="J628" s="5"/>
      <c r="K628" s="5"/>
      <c r="L628" s="5"/>
    </row>
    <row r="629" spans="3:12" x14ac:dyDescent="0.25">
      <c r="C629" s="5"/>
      <c r="D629" s="5"/>
      <c r="E629" s="5"/>
      <c r="F629" s="5"/>
      <c r="G629" s="5"/>
      <c r="H629" s="5"/>
      <c r="I629" s="5"/>
      <c r="J629" s="5"/>
      <c r="K629" s="5"/>
      <c r="L629" s="5"/>
    </row>
    <row r="630" spans="3:12" x14ac:dyDescent="0.25">
      <c r="C630" s="5"/>
      <c r="D630" s="5"/>
      <c r="E630" s="5"/>
      <c r="F630" s="5"/>
      <c r="G630" s="5"/>
      <c r="H630" s="5"/>
      <c r="I630" s="5"/>
      <c r="J630" s="5"/>
      <c r="K630" s="5"/>
      <c r="L630" s="5"/>
    </row>
    <row r="631" spans="3:12" x14ac:dyDescent="0.25">
      <c r="C631" s="5"/>
      <c r="D631" s="5"/>
      <c r="E631" s="5"/>
      <c r="F631" s="5"/>
      <c r="G631" s="5"/>
      <c r="H631" s="5"/>
      <c r="I631" s="5"/>
      <c r="J631" s="5"/>
      <c r="K631" s="5"/>
      <c r="L631" s="5"/>
    </row>
    <row r="632" spans="3:12" x14ac:dyDescent="0.25">
      <c r="C632" s="5"/>
      <c r="D632" s="5"/>
      <c r="E632" s="5"/>
      <c r="F632" s="5"/>
      <c r="G632" s="5"/>
      <c r="H632" s="5"/>
      <c r="I632" s="5"/>
      <c r="J632" s="5"/>
      <c r="K632" s="5"/>
      <c r="L632" s="5"/>
    </row>
    <row r="633" spans="3:12" x14ac:dyDescent="0.25">
      <c r="C633" s="5"/>
      <c r="D633" s="5"/>
      <c r="E633" s="5"/>
      <c r="F633" s="5"/>
      <c r="G633" s="5"/>
      <c r="H633" s="5"/>
      <c r="I633" s="5"/>
      <c r="J633" s="5"/>
      <c r="K633" s="5"/>
      <c r="L633" s="5"/>
    </row>
    <row r="634" spans="3:12" x14ac:dyDescent="0.25">
      <c r="C634" s="5"/>
      <c r="D634" s="5"/>
      <c r="E634" s="5"/>
      <c r="F634" s="5"/>
      <c r="G634" s="5"/>
      <c r="H634" s="5"/>
      <c r="I634" s="5"/>
      <c r="J634" s="5"/>
      <c r="K634" s="5"/>
      <c r="L634" s="5"/>
    </row>
    <row r="635" spans="3:12" x14ac:dyDescent="0.25">
      <c r="C635" s="5"/>
      <c r="D635" s="5"/>
      <c r="E635" s="5"/>
      <c r="F635" s="5"/>
      <c r="G635" s="5"/>
      <c r="H635" s="5"/>
      <c r="I635" s="5"/>
      <c r="J635" s="5"/>
      <c r="K635" s="5"/>
      <c r="L635" s="5"/>
    </row>
    <row r="636" spans="3:12" x14ac:dyDescent="0.25">
      <c r="C636" s="5"/>
      <c r="D636" s="5"/>
      <c r="E636" s="5"/>
      <c r="F636" s="5"/>
      <c r="G636" s="5"/>
      <c r="H636" s="5"/>
      <c r="I636" s="5"/>
      <c r="J636" s="5"/>
      <c r="K636" s="5"/>
      <c r="L636" s="5"/>
    </row>
    <row r="637" spans="3:12" x14ac:dyDescent="0.25">
      <c r="C637" s="5"/>
      <c r="D637" s="5"/>
      <c r="E637" s="5"/>
      <c r="F637" s="5"/>
      <c r="G637" s="5"/>
      <c r="H637" s="5"/>
      <c r="I637" s="5"/>
      <c r="J637" s="5"/>
      <c r="K637" s="5"/>
      <c r="L637" s="5"/>
    </row>
    <row r="638" spans="3:12" x14ac:dyDescent="0.25">
      <c r="C638" s="5"/>
      <c r="D638" s="5"/>
      <c r="E638" s="5"/>
      <c r="F638" s="5"/>
      <c r="G638" s="5"/>
      <c r="H638" s="5"/>
      <c r="I638" s="5"/>
      <c r="J638" s="5"/>
      <c r="K638" s="5"/>
      <c r="L638" s="5"/>
    </row>
    <row r="639" spans="3:12" x14ac:dyDescent="0.25">
      <c r="C639" s="5"/>
      <c r="D639" s="5"/>
      <c r="E639" s="5"/>
      <c r="F639" s="5"/>
      <c r="G639" s="5"/>
      <c r="H639" s="5"/>
      <c r="I639" s="5"/>
      <c r="J639" s="5"/>
      <c r="K639" s="5"/>
      <c r="L639" s="5"/>
    </row>
    <row r="640" spans="3:12" x14ac:dyDescent="0.25">
      <c r="C640" s="5"/>
      <c r="D640" s="5"/>
      <c r="E640" s="5"/>
      <c r="F640" s="5"/>
      <c r="G640" s="5"/>
      <c r="H640" s="5"/>
      <c r="I640" s="5"/>
      <c r="J640" s="5"/>
      <c r="K640" s="5"/>
      <c r="L640" s="5"/>
    </row>
    <row r="641" spans="3:12" x14ac:dyDescent="0.25">
      <c r="C641" s="5"/>
      <c r="D641" s="5"/>
      <c r="E641" s="5"/>
      <c r="F641" s="5"/>
      <c r="G641" s="5"/>
      <c r="H641" s="5"/>
      <c r="I641" s="5"/>
      <c r="J641" s="5"/>
      <c r="K641" s="5"/>
      <c r="L641" s="5"/>
    </row>
    <row r="642" spans="3:12" x14ac:dyDescent="0.25">
      <c r="C642" s="5"/>
      <c r="D642" s="5"/>
      <c r="E642" s="5"/>
      <c r="F642" s="5"/>
      <c r="G642" s="5"/>
      <c r="H642" s="5"/>
      <c r="I642" s="5"/>
      <c r="J642" s="5"/>
      <c r="K642" s="5"/>
      <c r="L642" s="5"/>
    </row>
    <row r="643" spans="3:12" x14ac:dyDescent="0.25">
      <c r="C643" s="5"/>
      <c r="D643" s="5"/>
      <c r="E643" s="5"/>
      <c r="F643" s="5"/>
      <c r="G643" s="5"/>
      <c r="H643" s="5"/>
      <c r="I643" s="5"/>
      <c r="J643" s="5"/>
      <c r="K643" s="5"/>
      <c r="L643" s="5"/>
    </row>
    <row r="644" spans="3:12" x14ac:dyDescent="0.25">
      <c r="C644" s="5"/>
      <c r="D644" s="5"/>
      <c r="E644" s="5"/>
      <c r="F644" s="5"/>
      <c r="G644" s="5"/>
      <c r="H644" s="5"/>
      <c r="I644" s="5"/>
      <c r="J644" s="5"/>
      <c r="K644" s="5"/>
      <c r="L644" s="5"/>
    </row>
    <row r="645" spans="3:12" x14ac:dyDescent="0.25">
      <c r="C645" s="5"/>
      <c r="D645" s="5"/>
      <c r="E645" s="5"/>
      <c r="F645" s="5"/>
      <c r="G645" s="5"/>
      <c r="H645" s="5"/>
      <c r="I645" s="5"/>
      <c r="J645" s="5"/>
      <c r="K645" s="5"/>
      <c r="L645" s="5"/>
    </row>
    <row r="646" spans="3:12" x14ac:dyDescent="0.25">
      <c r="C646" s="5"/>
      <c r="D646" s="5"/>
      <c r="E646" s="5"/>
      <c r="F646" s="5"/>
      <c r="G646" s="5"/>
      <c r="H646" s="5"/>
      <c r="I646" s="5"/>
      <c r="J646" s="5"/>
      <c r="K646" s="5"/>
      <c r="L646" s="5"/>
    </row>
    <row r="647" spans="3:12" x14ac:dyDescent="0.25">
      <c r="C647" s="5"/>
      <c r="D647" s="5"/>
      <c r="E647" s="5"/>
      <c r="F647" s="5"/>
      <c r="G647" s="5"/>
      <c r="H647" s="5"/>
      <c r="I647" s="5"/>
      <c r="J647" s="5"/>
      <c r="K647" s="5"/>
      <c r="L647" s="5"/>
    </row>
    <row r="648" spans="3:12" x14ac:dyDescent="0.25">
      <c r="C648" s="5"/>
      <c r="D648" s="5"/>
      <c r="E648" s="5"/>
      <c r="F648" s="5"/>
      <c r="G648" s="5"/>
      <c r="H648" s="5"/>
      <c r="I648" s="5"/>
      <c r="J648" s="5"/>
      <c r="K648" s="5"/>
      <c r="L648" s="5"/>
    </row>
    <row r="649" spans="3:12" x14ac:dyDescent="0.25">
      <c r="C649" s="5"/>
      <c r="D649" s="5"/>
      <c r="E649" s="5"/>
      <c r="F649" s="5"/>
      <c r="G649" s="5"/>
      <c r="H649" s="5"/>
      <c r="I649" s="5"/>
      <c r="J649" s="5"/>
      <c r="K649" s="5"/>
      <c r="L649" s="5"/>
    </row>
    <row r="650" spans="3:12" x14ac:dyDescent="0.25">
      <c r="C650" s="5"/>
      <c r="D650" s="5"/>
      <c r="E650" s="5"/>
      <c r="F650" s="5"/>
      <c r="G650" s="5"/>
      <c r="H650" s="5"/>
      <c r="I650" s="5"/>
      <c r="J650" s="5"/>
      <c r="K650" s="5"/>
      <c r="L650" s="5"/>
    </row>
    <row r="651" spans="3:12" x14ac:dyDescent="0.25">
      <c r="C651" s="5"/>
      <c r="D651" s="5"/>
      <c r="E651" s="5"/>
      <c r="F651" s="5"/>
      <c r="G651" s="5"/>
      <c r="H651" s="5"/>
      <c r="I651" s="5"/>
      <c r="J651" s="5"/>
      <c r="K651" s="5"/>
      <c r="L651" s="5"/>
    </row>
    <row r="652" spans="3:12" x14ac:dyDescent="0.25">
      <c r="C652" s="5"/>
      <c r="D652" s="5"/>
      <c r="E652" s="5"/>
      <c r="F652" s="5"/>
      <c r="G652" s="5"/>
      <c r="H652" s="5"/>
      <c r="I652" s="5"/>
      <c r="J652" s="5"/>
      <c r="K652" s="5"/>
      <c r="L652" s="5"/>
    </row>
    <row r="653" spans="3:12" x14ac:dyDescent="0.25">
      <c r="C653" s="5"/>
      <c r="D653" s="5"/>
      <c r="E653" s="5"/>
      <c r="F653" s="5"/>
      <c r="G653" s="5"/>
      <c r="H653" s="5"/>
      <c r="I653" s="5"/>
      <c r="J653" s="5"/>
      <c r="K653" s="5"/>
      <c r="L653" s="5"/>
    </row>
    <row r="654" spans="3:12" x14ac:dyDescent="0.25">
      <c r="C654" s="5"/>
      <c r="D654" s="5"/>
      <c r="E654" s="5"/>
      <c r="F654" s="5"/>
      <c r="G654" s="5"/>
      <c r="H654" s="5"/>
      <c r="I654" s="5"/>
      <c r="J654" s="5"/>
      <c r="K654" s="5"/>
      <c r="L654" s="5"/>
    </row>
    <row r="655" spans="3:12" x14ac:dyDescent="0.25">
      <c r="C655" s="5"/>
      <c r="D655" s="5"/>
      <c r="E655" s="5"/>
      <c r="F655" s="5"/>
      <c r="G655" s="5"/>
      <c r="H655" s="5"/>
      <c r="I655" s="5"/>
      <c r="J655" s="5"/>
      <c r="K655" s="5"/>
      <c r="L655" s="5"/>
    </row>
    <row r="656" spans="3:12" x14ac:dyDescent="0.25">
      <c r="C656" s="5"/>
      <c r="D656" s="5"/>
      <c r="E656" s="5"/>
      <c r="F656" s="5"/>
      <c r="G656" s="5"/>
      <c r="H656" s="5"/>
      <c r="I656" s="5"/>
      <c r="J656" s="5"/>
      <c r="K656" s="5"/>
      <c r="L656" s="5"/>
    </row>
    <row r="657" spans="3:12" x14ac:dyDescent="0.25">
      <c r="C657" s="5"/>
      <c r="D657" s="5"/>
      <c r="E657" s="5"/>
      <c r="F657" s="5"/>
      <c r="G657" s="5"/>
      <c r="H657" s="5"/>
      <c r="I657" s="5"/>
      <c r="J657" s="5"/>
      <c r="K657" s="5"/>
      <c r="L657" s="5"/>
    </row>
    <row r="658" spans="3:12" x14ac:dyDescent="0.25">
      <c r="C658" s="5"/>
      <c r="D658" s="5"/>
      <c r="E658" s="5"/>
      <c r="F658" s="5"/>
      <c r="G658" s="5"/>
      <c r="H658" s="5"/>
      <c r="I658" s="5"/>
      <c r="J658" s="5"/>
      <c r="K658" s="5"/>
      <c r="L658" s="5"/>
    </row>
    <row r="659" spans="3:12" x14ac:dyDescent="0.25">
      <c r="C659" s="5"/>
      <c r="D659" s="5"/>
      <c r="E659" s="5"/>
      <c r="F659" s="5"/>
      <c r="G659" s="5"/>
      <c r="H659" s="5"/>
      <c r="I659" s="5"/>
      <c r="J659" s="5"/>
      <c r="K659" s="5"/>
      <c r="L659" s="5"/>
    </row>
    <row r="660" spans="3:12" x14ac:dyDescent="0.25">
      <c r="C660" s="5"/>
      <c r="D660" s="5"/>
      <c r="E660" s="5"/>
      <c r="F660" s="5"/>
      <c r="G660" s="5"/>
      <c r="H660" s="5"/>
      <c r="I660" s="5"/>
      <c r="J660" s="5"/>
      <c r="K660" s="5"/>
      <c r="L660" s="5"/>
    </row>
    <row r="661" spans="3:12" x14ac:dyDescent="0.25">
      <c r="C661" s="5"/>
      <c r="D661" s="5"/>
      <c r="E661" s="5"/>
      <c r="F661" s="5"/>
      <c r="G661" s="5"/>
      <c r="H661" s="5"/>
      <c r="I661" s="5"/>
      <c r="J661" s="5"/>
      <c r="K661" s="5"/>
      <c r="L661" s="5"/>
    </row>
    <row r="662" spans="3:12" x14ac:dyDescent="0.25">
      <c r="C662" s="5"/>
      <c r="D662" s="5"/>
      <c r="E662" s="5"/>
      <c r="F662" s="5"/>
      <c r="G662" s="5"/>
      <c r="H662" s="5"/>
      <c r="I662" s="5"/>
      <c r="J662" s="5"/>
      <c r="K662" s="5"/>
      <c r="L662" s="5"/>
    </row>
    <row r="663" spans="3:12" x14ac:dyDescent="0.25">
      <c r="C663" s="5"/>
      <c r="D663" s="5"/>
      <c r="E663" s="5"/>
      <c r="F663" s="5"/>
      <c r="G663" s="5"/>
      <c r="H663" s="5"/>
      <c r="I663" s="5"/>
      <c r="J663" s="5"/>
      <c r="K663" s="5"/>
      <c r="L663" s="5"/>
    </row>
    <row r="664" spans="3:12" x14ac:dyDescent="0.25">
      <c r="C664" s="5"/>
      <c r="D664" s="5"/>
      <c r="E664" s="5"/>
      <c r="F664" s="5"/>
      <c r="G664" s="5"/>
      <c r="H664" s="5"/>
      <c r="I664" s="5"/>
      <c r="J664" s="5"/>
      <c r="K664" s="5"/>
      <c r="L664" s="5"/>
    </row>
    <row r="665" spans="3:12" x14ac:dyDescent="0.25">
      <c r="C665" s="5"/>
      <c r="D665" s="5"/>
      <c r="E665" s="5"/>
      <c r="F665" s="5"/>
      <c r="G665" s="5"/>
      <c r="H665" s="5"/>
      <c r="I665" s="5"/>
      <c r="J665" s="5"/>
      <c r="K665" s="5"/>
      <c r="L665" s="5"/>
    </row>
    <row r="666" spans="3:12" x14ac:dyDescent="0.25">
      <c r="C666" s="5"/>
      <c r="D666" s="5"/>
      <c r="E666" s="5"/>
      <c r="F666" s="5"/>
      <c r="G666" s="5"/>
      <c r="H666" s="5"/>
      <c r="I666" s="5"/>
      <c r="J666" s="5"/>
      <c r="K666" s="5"/>
      <c r="L666" s="5"/>
    </row>
    <row r="667" spans="3:12" x14ac:dyDescent="0.25">
      <c r="C667" s="5"/>
      <c r="D667" s="5"/>
      <c r="E667" s="5"/>
      <c r="F667" s="5"/>
      <c r="G667" s="5"/>
      <c r="H667" s="5"/>
      <c r="I667" s="5"/>
      <c r="J667" s="5"/>
      <c r="K667" s="5"/>
      <c r="L667" s="5"/>
    </row>
    <row r="668" spans="3:12" x14ac:dyDescent="0.25">
      <c r="C668" s="5"/>
      <c r="D668" s="5"/>
      <c r="E668" s="5"/>
      <c r="F668" s="5"/>
      <c r="G668" s="5"/>
      <c r="H668" s="5"/>
      <c r="I668" s="5"/>
      <c r="J668" s="5"/>
      <c r="K668" s="5"/>
      <c r="L668" s="5"/>
    </row>
    <row r="669" spans="3:12" x14ac:dyDescent="0.25">
      <c r="C669" s="5"/>
      <c r="D669" s="5"/>
      <c r="E669" s="5"/>
      <c r="F669" s="5"/>
      <c r="G669" s="5"/>
      <c r="H669" s="5"/>
      <c r="I669" s="5"/>
      <c r="J669" s="5"/>
      <c r="K669" s="5"/>
      <c r="L669" s="5"/>
    </row>
    <row r="670" spans="3:12" x14ac:dyDescent="0.25">
      <c r="C670" s="5"/>
      <c r="D670" s="5"/>
      <c r="E670" s="5"/>
      <c r="F670" s="5"/>
      <c r="G670" s="5"/>
      <c r="H670" s="5"/>
      <c r="I670" s="5"/>
      <c r="J670" s="5"/>
      <c r="K670" s="5"/>
      <c r="L670" s="5"/>
    </row>
    <row r="671" spans="3:12" x14ac:dyDescent="0.25">
      <c r="C671" s="5"/>
      <c r="D671" s="5"/>
      <c r="E671" s="5"/>
      <c r="F671" s="5"/>
      <c r="G671" s="5"/>
      <c r="H671" s="5"/>
      <c r="I671" s="5"/>
      <c r="J671" s="5"/>
      <c r="K671" s="5"/>
      <c r="L671" s="5"/>
    </row>
    <row r="672" spans="3:12" x14ac:dyDescent="0.25">
      <c r="C672" s="5"/>
      <c r="D672" s="5"/>
      <c r="E672" s="5"/>
      <c r="F672" s="5"/>
      <c r="G672" s="5"/>
      <c r="H672" s="5"/>
      <c r="I672" s="5"/>
      <c r="J672" s="5"/>
      <c r="K672" s="5"/>
      <c r="L672" s="5"/>
    </row>
    <row r="673" spans="3:12" x14ac:dyDescent="0.25">
      <c r="C673" s="5"/>
      <c r="D673" s="5"/>
      <c r="E673" s="5"/>
      <c r="F673" s="5"/>
      <c r="G673" s="5"/>
      <c r="H673" s="5"/>
      <c r="I673" s="5"/>
      <c r="J673" s="5"/>
      <c r="K673" s="5"/>
      <c r="L673" s="5"/>
    </row>
    <row r="674" spans="3:12" x14ac:dyDescent="0.25">
      <c r="C674" s="5"/>
      <c r="D674" s="5"/>
      <c r="E674" s="5"/>
      <c r="F674" s="5"/>
      <c r="G674" s="5"/>
      <c r="H674" s="5"/>
      <c r="I674" s="5"/>
      <c r="J674" s="5"/>
      <c r="K674" s="5"/>
      <c r="L674" s="5"/>
    </row>
    <row r="675" spans="3:12" x14ac:dyDescent="0.25">
      <c r="C675" s="5"/>
      <c r="D675" s="5"/>
      <c r="E675" s="5"/>
      <c r="F675" s="5"/>
      <c r="G675" s="5"/>
      <c r="H675" s="5"/>
      <c r="I675" s="5"/>
      <c r="J675" s="5"/>
      <c r="K675" s="5"/>
      <c r="L675" s="5"/>
    </row>
    <row r="676" spans="3:12" x14ac:dyDescent="0.25">
      <c r="C676" s="5"/>
      <c r="D676" s="5"/>
      <c r="E676" s="5"/>
      <c r="F676" s="5"/>
      <c r="G676" s="5"/>
      <c r="H676" s="5"/>
      <c r="I676" s="5"/>
      <c r="J676" s="5"/>
      <c r="K676" s="5"/>
      <c r="L676" s="5"/>
    </row>
    <row r="677" spans="3:12" x14ac:dyDescent="0.25">
      <c r="C677" s="5"/>
      <c r="D677" s="5"/>
      <c r="E677" s="5"/>
      <c r="F677" s="5"/>
      <c r="G677" s="5"/>
      <c r="H677" s="5"/>
      <c r="I677" s="5"/>
      <c r="J677" s="5"/>
      <c r="K677" s="5"/>
      <c r="L677" s="5"/>
    </row>
    <row r="678" spans="3:12" x14ac:dyDescent="0.25">
      <c r="C678" s="5"/>
      <c r="D678" s="5"/>
      <c r="E678" s="5"/>
      <c r="F678" s="5"/>
      <c r="G678" s="5"/>
      <c r="H678" s="5"/>
      <c r="I678" s="5"/>
      <c r="J678" s="5"/>
      <c r="K678" s="5"/>
      <c r="L678" s="5"/>
    </row>
    <row r="679" spans="3:12" x14ac:dyDescent="0.25">
      <c r="C679" s="5"/>
      <c r="D679" s="5"/>
      <c r="E679" s="5"/>
      <c r="F679" s="5"/>
      <c r="G679" s="5"/>
      <c r="H679" s="5"/>
      <c r="I679" s="5"/>
      <c r="J679" s="5"/>
      <c r="K679" s="5"/>
      <c r="L679" s="5"/>
    </row>
    <row r="680" spans="3:12" x14ac:dyDescent="0.25">
      <c r="C680" s="5"/>
      <c r="D680" s="5"/>
      <c r="E680" s="5"/>
      <c r="F680" s="5"/>
      <c r="G680" s="5"/>
      <c r="H680" s="5"/>
      <c r="I680" s="5"/>
      <c r="J680" s="5"/>
      <c r="K680" s="5"/>
      <c r="L680" s="5"/>
    </row>
    <row r="681" spans="3:12" x14ac:dyDescent="0.25">
      <c r="C681" s="5"/>
      <c r="D681" s="5"/>
      <c r="E681" s="5"/>
      <c r="F681" s="5"/>
      <c r="G681" s="5"/>
      <c r="H681" s="5"/>
      <c r="I681" s="5"/>
      <c r="J681" s="5"/>
      <c r="K681" s="5"/>
      <c r="L681" s="5"/>
    </row>
    <row r="682" spans="3:12" x14ac:dyDescent="0.25">
      <c r="C682" s="5"/>
      <c r="D682" s="5"/>
      <c r="E682" s="5"/>
      <c r="F682" s="5"/>
      <c r="G682" s="5"/>
      <c r="H682" s="5"/>
      <c r="I682" s="5"/>
      <c r="J682" s="5"/>
      <c r="K682" s="5"/>
      <c r="L682" s="5"/>
    </row>
    <row r="683" spans="3:12" x14ac:dyDescent="0.25">
      <c r="C683" s="5"/>
      <c r="D683" s="5"/>
      <c r="E683" s="5"/>
      <c r="F683" s="5"/>
      <c r="G683" s="5"/>
      <c r="H683" s="5"/>
      <c r="I683" s="5"/>
      <c r="J683" s="5"/>
      <c r="K683" s="5"/>
      <c r="L683" s="5"/>
    </row>
    <row r="684" spans="3:12" x14ac:dyDescent="0.25">
      <c r="C684" s="5"/>
      <c r="D684" s="5"/>
      <c r="E684" s="5"/>
      <c r="F684" s="5"/>
      <c r="G684" s="5"/>
      <c r="H684" s="5"/>
      <c r="I684" s="5"/>
      <c r="J684" s="5"/>
      <c r="K684" s="5"/>
      <c r="L684" s="5"/>
    </row>
    <row r="685" spans="3:12" x14ac:dyDescent="0.25">
      <c r="C685" s="5"/>
      <c r="D685" s="5"/>
      <c r="E685" s="5"/>
      <c r="F685" s="5"/>
      <c r="G685" s="5"/>
      <c r="H685" s="5"/>
      <c r="I685" s="5"/>
      <c r="J685" s="5"/>
      <c r="K685" s="5"/>
      <c r="L685" s="5"/>
    </row>
    <row r="686" spans="3:12" x14ac:dyDescent="0.25">
      <c r="C686" s="5"/>
      <c r="D686" s="5"/>
      <c r="E686" s="5"/>
      <c r="F686" s="5"/>
      <c r="G686" s="5"/>
      <c r="H686" s="5"/>
      <c r="I686" s="5"/>
      <c r="J686" s="5"/>
      <c r="K686" s="5"/>
      <c r="L686" s="5"/>
    </row>
    <row r="687" spans="3:12" x14ac:dyDescent="0.25">
      <c r="C687" s="5"/>
      <c r="D687" s="5"/>
      <c r="E687" s="5"/>
      <c r="F687" s="5"/>
      <c r="G687" s="5"/>
      <c r="H687" s="5"/>
      <c r="I687" s="5"/>
      <c r="J687" s="5"/>
      <c r="K687" s="5"/>
      <c r="L687" s="5"/>
    </row>
    <row r="688" spans="3:12" x14ac:dyDescent="0.25">
      <c r="C688" s="5"/>
      <c r="D688" s="5"/>
      <c r="E688" s="5"/>
      <c r="F688" s="5"/>
      <c r="G688" s="5"/>
      <c r="H688" s="5"/>
      <c r="I688" s="5"/>
      <c r="J688" s="5"/>
      <c r="K688" s="5"/>
      <c r="L688" s="5"/>
    </row>
    <row r="689" spans="3:12" x14ac:dyDescent="0.25">
      <c r="C689" s="5"/>
      <c r="D689" s="5"/>
      <c r="E689" s="5"/>
      <c r="F689" s="5"/>
      <c r="G689" s="5"/>
      <c r="H689" s="5"/>
      <c r="I689" s="5"/>
      <c r="J689" s="5"/>
      <c r="K689" s="5"/>
      <c r="L689" s="5"/>
    </row>
    <row r="690" spans="3:12" x14ac:dyDescent="0.25">
      <c r="C690" s="5"/>
      <c r="D690" s="5"/>
      <c r="E690" s="5"/>
      <c r="F690" s="5"/>
      <c r="G690" s="5"/>
      <c r="H690" s="5"/>
      <c r="I690" s="5"/>
      <c r="J690" s="5"/>
      <c r="K690" s="5"/>
      <c r="L690" s="5"/>
    </row>
    <row r="691" spans="3:12" x14ac:dyDescent="0.25">
      <c r="C691" s="5"/>
      <c r="D691" s="5"/>
      <c r="E691" s="5"/>
      <c r="F691" s="5"/>
      <c r="G691" s="5"/>
      <c r="H691" s="5"/>
      <c r="I691" s="5"/>
      <c r="J691" s="5"/>
      <c r="K691" s="5"/>
      <c r="L691" s="5"/>
    </row>
    <row r="692" spans="3:12" x14ac:dyDescent="0.25">
      <c r="C692" s="5"/>
      <c r="D692" s="5"/>
      <c r="E692" s="5"/>
      <c r="F692" s="5"/>
      <c r="G692" s="5"/>
      <c r="H692" s="5"/>
      <c r="I692" s="5"/>
      <c r="J692" s="5"/>
      <c r="K692" s="5"/>
      <c r="L692" s="5"/>
    </row>
    <row r="693" spans="3:12" x14ac:dyDescent="0.25">
      <c r="C693" s="5"/>
      <c r="D693" s="5"/>
      <c r="E693" s="5"/>
      <c r="F693" s="5"/>
      <c r="G693" s="5"/>
      <c r="H693" s="5"/>
      <c r="I693" s="5"/>
      <c r="J693" s="5"/>
      <c r="K693" s="5"/>
      <c r="L693" s="5"/>
    </row>
    <row r="694" spans="3:12" x14ac:dyDescent="0.25">
      <c r="C694" s="5"/>
      <c r="D694" s="5"/>
      <c r="E694" s="5"/>
      <c r="F694" s="5"/>
      <c r="G694" s="5"/>
      <c r="H694" s="5"/>
      <c r="I694" s="5"/>
      <c r="J694" s="5"/>
      <c r="K694" s="5"/>
      <c r="L694" s="5"/>
    </row>
    <row r="695" spans="3:12" x14ac:dyDescent="0.25">
      <c r="C695" s="5"/>
      <c r="D695" s="5"/>
      <c r="E695" s="5"/>
      <c r="F695" s="5"/>
      <c r="G695" s="5"/>
      <c r="H695" s="5"/>
      <c r="I695" s="5"/>
      <c r="J695" s="5"/>
      <c r="K695" s="5"/>
      <c r="L695" s="5"/>
    </row>
    <row r="696" spans="3:12" x14ac:dyDescent="0.25">
      <c r="C696" s="5"/>
      <c r="D696" s="5"/>
      <c r="E696" s="5"/>
      <c r="F696" s="5"/>
      <c r="G696" s="5"/>
      <c r="H696" s="5"/>
      <c r="I696" s="5"/>
      <c r="J696" s="5"/>
      <c r="K696" s="5"/>
      <c r="L696" s="5"/>
    </row>
    <row r="697" spans="3:12" x14ac:dyDescent="0.25">
      <c r="C697" s="5"/>
      <c r="D697" s="5"/>
      <c r="E697" s="5"/>
      <c r="F697" s="5"/>
      <c r="G697" s="5"/>
      <c r="H697" s="5"/>
      <c r="I697" s="5"/>
      <c r="J697" s="5"/>
      <c r="K697" s="5"/>
      <c r="L697" s="5"/>
    </row>
    <row r="698" spans="3:12" x14ac:dyDescent="0.25">
      <c r="C698" s="5"/>
      <c r="D698" s="5"/>
      <c r="E698" s="5"/>
      <c r="F698" s="5"/>
      <c r="G698" s="5"/>
      <c r="H698" s="5"/>
      <c r="I698" s="5"/>
      <c r="J698" s="5"/>
      <c r="K698" s="5"/>
      <c r="L698" s="5"/>
    </row>
    <row r="699" spans="3:12" x14ac:dyDescent="0.25">
      <c r="C699" s="5"/>
      <c r="D699" s="5"/>
      <c r="E699" s="5"/>
      <c r="F699" s="5"/>
      <c r="G699" s="5"/>
      <c r="H699" s="5"/>
      <c r="I699" s="5"/>
      <c r="J699" s="5"/>
      <c r="K699" s="5"/>
      <c r="L699" s="5"/>
    </row>
    <row r="700" spans="3:12" x14ac:dyDescent="0.25">
      <c r="C700" s="5"/>
      <c r="D700" s="5"/>
      <c r="E700" s="5"/>
      <c r="F700" s="5"/>
      <c r="G700" s="5"/>
      <c r="H700" s="5"/>
      <c r="I700" s="5"/>
      <c r="J700" s="5"/>
      <c r="K700" s="5"/>
      <c r="L700" s="5"/>
    </row>
    <row r="701" spans="3:12" x14ac:dyDescent="0.25">
      <c r="C701" s="5"/>
      <c r="D701" s="5"/>
      <c r="E701" s="5"/>
      <c r="F701" s="5"/>
      <c r="G701" s="5"/>
      <c r="H701" s="5"/>
      <c r="I701" s="5"/>
      <c r="J701" s="5"/>
      <c r="K701" s="5"/>
      <c r="L701" s="5"/>
    </row>
    <row r="702" spans="3:12" x14ac:dyDescent="0.25">
      <c r="C702" s="5"/>
      <c r="D702" s="5"/>
      <c r="E702" s="5"/>
      <c r="F702" s="5"/>
      <c r="G702" s="5"/>
      <c r="H702" s="5"/>
      <c r="I702" s="5"/>
      <c r="J702" s="5"/>
      <c r="K702" s="5"/>
      <c r="L702" s="5"/>
    </row>
    <row r="703" spans="3:12" x14ac:dyDescent="0.25">
      <c r="C703" s="5"/>
      <c r="D703" s="5"/>
      <c r="E703" s="5"/>
      <c r="F703" s="5"/>
      <c r="G703" s="5"/>
      <c r="H703" s="5"/>
      <c r="I703" s="5"/>
      <c r="J703" s="5"/>
      <c r="K703" s="5"/>
      <c r="L703" s="5"/>
    </row>
    <row r="704" spans="3:12" x14ac:dyDescent="0.25">
      <c r="C704" s="5"/>
      <c r="D704" s="5"/>
      <c r="E704" s="5"/>
      <c r="F704" s="5"/>
      <c r="G704" s="5"/>
      <c r="H704" s="5"/>
      <c r="I704" s="5"/>
      <c r="J704" s="5"/>
      <c r="K704" s="5"/>
      <c r="L704" s="5"/>
    </row>
    <row r="705" spans="3:12" x14ac:dyDescent="0.25">
      <c r="C705" s="5"/>
      <c r="D705" s="5"/>
      <c r="E705" s="5"/>
      <c r="F705" s="5"/>
      <c r="G705" s="5"/>
      <c r="H705" s="5"/>
      <c r="I705" s="5"/>
      <c r="J705" s="5"/>
      <c r="K705" s="5"/>
      <c r="L705" s="5"/>
    </row>
    <row r="706" spans="3:12" x14ac:dyDescent="0.25">
      <c r="C706" s="5"/>
      <c r="D706" s="5"/>
      <c r="E706" s="5"/>
      <c r="F706" s="5"/>
      <c r="G706" s="5"/>
      <c r="H706" s="5"/>
      <c r="I706" s="5"/>
      <c r="J706" s="5"/>
      <c r="K706" s="5"/>
      <c r="L706" s="5"/>
    </row>
    <row r="707" spans="3:12" x14ac:dyDescent="0.25">
      <c r="C707" s="5"/>
      <c r="D707" s="5"/>
      <c r="E707" s="5"/>
      <c r="F707" s="5"/>
      <c r="G707" s="5"/>
      <c r="H707" s="5"/>
      <c r="I707" s="5"/>
      <c r="J707" s="5"/>
      <c r="K707" s="5"/>
      <c r="L707" s="5"/>
    </row>
    <row r="708" spans="3:12" x14ac:dyDescent="0.25">
      <c r="C708" s="5"/>
      <c r="D708" s="5"/>
      <c r="E708" s="5"/>
      <c r="F708" s="5"/>
      <c r="G708" s="5"/>
      <c r="H708" s="5"/>
      <c r="I708" s="5"/>
      <c r="J708" s="5"/>
      <c r="K708" s="5"/>
      <c r="L708" s="5"/>
    </row>
    <row r="709" spans="3:12" x14ac:dyDescent="0.25">
      <c r="C709" s="5"/>
      <c r="D709" s="5"/>
      <c r="E709" s="5"/>
      <c r="F709" s="5"/>
      <c r="G709" s="5"/>
      <c r="H709" s="5"/>
      <c r="I709" s="5"/>
      <c r="J709" s="5"/>
      <c r="K709" s="5"/>
      <c r="L709" s="5"/>
    </row>
    <row r="710" spans="3:12" x14ac:dyDescent="0.25">
      <c r="C710" s="5"/>
      <c r="D710" s="5"/>
      <c r="E710" s="5"/>
      <c r="F710" s="5"/>
      <c r="G710" s="5"/>
      <c r="H710" s="5"/>
      <c r="I710" s="5"/>
      <c r="J710" s="5"/>
      <c r="K710" s="5"/>
      <c r="L710" s="5"/>
    </row>
    <row r="711" spans="3:12" x14ac:dyDescent="0.25">
      <c r="C711" s="5"/>
      <c r="D711" s="5"/>
      <c r="E711" s="5"/>
      <c r="F711" s="5"/>
      <c r="G711" s="5"/>
      <c r="H711" s="5"/>
      <c r="I711" s="5"/>
      <c r="J711" s="5"/>
      <c r="K711" s="5"/>
      <c r="L711" s="5"/>
    </row>
    <row r="712" spans="3:12" x14ac:dyDescent="0.25">
      <c r="C712" s="5"/>
      <c r="D712" s="5"/>
      <c r="E712" s="5"/>
      <c r="F712" s="5"/>
      <c r="G712" s="5"/>
      <c r="H712" s="5"/>
      <c r="I712" s="5"/>
      <c r="J712" s="5"/>
      <c r="K712" s="5"/>
      <c r="L712" s="5"/>
    </row>
    <row r="713" spans="3:12" x14ac:dyDescent="0.25">
      <c r="C713" s="5"/>
      <c r="D713" s="5"/>
      <c r="E713" s="5"/>
      <c r="F713" s="5"/>
      <c r="G713" s="5"/>
      <c r="H713" s="5"/>
      <c r="I713" s="5"/>
      <c r="J713" s="5"/>
      <c r="K713" s="5"/>
      <c r="L713" s="5"/>
    </row>
    <row r="714" spans="3:12" x14ac:dyDescent="0.25">
      <c r="C714" s="5"/>
      <c r="D714" s="5"/>
      <c r="E714" s="5"/>
      <c r="F714" s="5"/>
      <c r="G714" s="5"/>
      <c r="H714" s="5"/>
      <c r="I714" s="5"/>
      <c r="J714" s="5"/>
      <c r="K714" s="5"/>
      <c r="L714" s="5"/>
    </row>
    <row r="715" spans="3:12" x14ac:dyDescent="0.25">
      <c r="C715" s="5"/>
      <c r="D715" s="5"/>
      <c r="E715" s="5"/>
      <c r="F715" s="5"/>
      <c r="G715" s="5"/>
      <c r="H715" s="5"/>
      <c r="I715" s="5"/>
      <c r="J715" s="5"/>
      <c r="K715" s="5"/>
      <c r="L715" s="5"/>
    </row>
    <row r="716" spans="3:12" x14ac:dyDescent="0.25">
      <c r="C716" s="5"/>
      <c r="D716" s="5"/>
      <c r="E716" s="5"/>
      <c r="F716" s="5"/>
      <c r="G716" s="5"/>
      <c r="H716" s="5"/>
      <c r="I716" s="5"/>
      <c r="J716" s="5"/>
      <c r="K716" s="5"/>
      <c r="L716" s="5"/>
    </row>
    <row r="717" spans="3:12" x14ac:dyDescent="0.25">
      <c r="C717" s="5"/>
      <c r="D717" s="5"/>
      <c r="E717" s="5"/>
      <c r="F717" s="5"/>
      <c r="G717" s="5"/>
      <c r="H717" s="5"/>
      <c r="I717" s="5"/>
      <c r="J717" s="5"/>
      <c r="K717" s="5"/>
      <c r="L717" s="5"/>
    </row>
    <row r="718" spans="3:12" x14ac:dyDescent="0.25">
      <c r="C718" s="5"/>
      <c r="D718" s="5"/>
      <c r="E718" s="5"/>
      <c r="F718" s="5"/>
      <c r="G718" s="5"/>
      <c r="H718" s="5"/>
      <c r="I718" s="5"/>
      <c r="J718" s="5"/>
      <c r="K718" s="5"/>
      <c r="L718" s="5"/>
    </row>
    <row r="719" spans="3:12" x14ac:dyDescent="0.25">
      <c r="C719" s="5"/>
      <c r="D719" s="5"/>
      <c r="E719" s="5"/>
      <c r="F719" s="5"/>
      <c r="G719" s="5"/>
      <c r="H719" s="5"/>
      <c r="I719" s="5"/>
      <c r="J719" s="5"/>
      <c r="K719" s="5"/>
      <c r="L719" s="5"/>
    </row>
    <row r="720" spans="3:12" x14ac:dyDescent="0.25">
      <c r="C720" s="5"/>
      <c r="D720" s="5"/>
      <c r="E720" s="5"/>
      <c r="F720" s="5"/>
      <c r="G720" s="5"/>
      <c r="H720" s="5"/>
      <c r="I720" s="5"/>
      <c r="J720" s="5"/>
      <c r="K720" s="5"/>
      <c r="L720" s="5"/>
    </row>
    <row r="721" spans="3:12" x14ac:dyDescent="0.25">
      <c r="C721" s="5"/>
      <c r="D721" s="5"/>
      <c r="E721" s="5"/>
      <c r="F721" s="5"/>
      <c r="G721" s="5"/>
      <c r="H721" s="5"/>
      <c r="I721" s="5"/>
      <c r="J721" s="5"/>
      <c r="K721" s="5"/>
      <c r="L721" s="5"/>
    </row>
    <row r="722" spans="3:12" x14ac:dyDescent="0.25">
      <c r="C722" s="5"/>
      <c r="D722" s="5"/>
      <c r="E722" s="5"/>
      <c r="F722" s="5"/>
      <c r="G722" s="5"/>
      <c r="H722" s="5"/>
      <c r="I722" s="5"/>
      <c r="J722" s="5"/>
      <c r="K722" s="5"/>
      <c r="L722" s="5"/>
    </row>
    <row r="723" spans="3:12" x14ac:dyDescent="0.25">
      <c r="C723" s="5"/>
      <c r="D723" s="5"/>
      <c r="E723" s="5"/>
      <c r="F723" s="5"/>
      <c r="G723" s="5"/>
      <c r="H723" s="5"/>
      <c r="I723" s="5"/>
      <c r="J723" s="5"/>
      <c r="K723" s="5"/>
      <c r="L723" s="5"/>
    </row>
    <row r="724" spans="3:12" x14ac:dyDescent="0.25">
      <c r="C724" s="5"/>
      <c r="D724" s="5"/>
      <c r="E724" s="5"/>
      <c r="F724" s="5"/>
      <c r="G724" s="5"/>
      <c r="H724" s="5"/>
      <c r="I724" s="5"/>
      <c r="J724" s="5"/>
      <c r="K724" s="5"/>
      <c r="L724" s="5"/>
    </row>
    <row r="725" spans="3:12" x14ac:dyDescent="0.25">
      <c r="C725" s="5"/>
      <c r="D725" s="5"/>
      <c r="E725" s="5"/>
      <c r="F725" s="5"/>
      <c r="G725" s="5"/>
      <c r="H725" s="5"/>
      <c r="I725" s="5"/>
      <c r="J725" s="5"/>
      <c r="K725" s="5"/>
      <c r="L725" s="5"/>
    </row>
    <row r="726" spans="3:12" x14ac:dyDescent="0.25">
      <c r="C726" s="5"/>
      <c r="D726" s="5"/>
      <c r="E726" s="5"/>
      <c r="F726" s="5"/>
      <c r="G726" s="5"/>
      <c r="H726" s="5"/>
      <c r="I726" s="5"/>
      <c r="J726" s="5"/>
      <c r="K726" s="5"/>
      <c r="L726" s="5"/>
    </row>
    <row r="727" spans="3:12" x14ac:dyDescent="0.25">
      <c r="C727" s="5"/>
      <c r="D727" s="5"/>
      <c r="E727" s="5"/>
      <c r="F727" s="5"/>
      <c r="G727" s="5"/>
      <c r="H727" s="5"/>
      <c r="I727" s="5"/>
      <c r="J727" s="5"/>
      <c r="K727" s="5"/>
      <c r="L727" s="5"/>
    </row>
    <row r="728" spans="3:12" x14ac:dyDescent="0.25">
      <c r="C728" s="5"/>
      <c r="D728" s="5"/>
      <c r="E728" s="5"/>
      <c r="F728" s="5"/>
      <c r="G728" s="5"/>
      <c r="H728" s="5"/>
      <c r="I728" s="5"/>
      <c r="J728" s="5"/>
      <c r="K728" s="5"/>
      <c r="L728" s="5"/>
    </row>
    <row r="729" spans="3:12" x14ac:dyDescent="0.25">
      <c r="C729" s="5"/>
      <c r="D729" s="5"/>
      <c r="E729" s="5"/>
      <c r="F729" s="5"/>
      <c r="G729" s="5"/>
      <c r="H729" s="5"/>
      <c r="I729" s="5"/>
      <c r="J729" s="5"/>
      <c r="K729" s="5"/>
      <c r="L729" s="5"/>
    </row>
    <row r="730" spans="3:12" x14ac:dyDescent="0.25">
      <c r="C730" s="5"/>
      <c r="D730" s="5"/>
      <c r="E730" s="5"/>
      <c r="F730" s="5"/>
      <c r="G730" s="5"/>
      <c r="H730" s="5"/>
      <c r="I730" s="5"/>
      <c r="J730" s="5"/>
      <c r="K730" s="5"/>
      <c r="L730" s="5"/>
    </row>
    <row r="731" spans="3:12" x14ac:dyDescent="0.25">
      <c r="C731" s="5"/>
      <c r="D731" s="5"/>
      <c r="E731" s="5"/>
      <c r="F731" s="5"/>
      <c r="G731" s="5"/>
      <c r="H731" s="5"/>
      <c r="I731" s="5"/>
      <c r="J731" s="5"/>
      <c r="K731" s="5"/>
      <c r="L731" s="5"/>
    </row>
    <row r="732" spans="3:12" x14ac:dyDescent="0.25">
      <c r="C732" s="5"/>
      <c r="D732" s="5"/>
      <c r="E732" s="5"/>
      <c r="F732" s="5"/>
      <c r="G732" s="5"/>
      <c r="H732" s="5"/>
      <c r="I732" s="5"/>
      <c r="J732" s="5"/>
      <c r="K732" s="5"/>
      <c r="L732" s="5"/>
    </row>
    <row r="733" spans="3:12" x14ac:dyDescent="0.25">
      <c r="C733" s="5"/>
      <c r="D733" s="5"/>
      <c r="E733" s="5"/>
      <c r="F733" s="5"/>
      <c r="G733" s="5"/>
      <c r="H733" s="5"/>
      <c r="I733" s="5"/>
      <c r="J733" s="5"/>
      <c r="K733" s="5"/>
      <c r="L733" s="5"/>
    </row>
    <row r="734" spans="3:12" x14ac:dyDescent="0.25">
      <c r="C734" s="5"/>
      <c r="D734" s="5"/>
      <c r="E734" s="5"/>
      <c r="F734" s="5"/>
      <c r="G734" s="5"/>
      <c r="H734" s="5"/>
      <c r="I734" s="5"/>
      <c r="J734" s="5"/>
      <c r="K734" s="5"/>
      <c r="L734" s="5"/>
    </row>
    <row r="735" spans="3:12" x14ac:dyDescent="0.25">
      <c r="C735" s="5"/>
      <c r="D735" s="5"/>
      <c r="E735" s="5"/>
      <c r="F735" s="5"/>
      <c r="G735" s="5"/>
      <c r="H735" s="5"/>
      <c r="I735" s="5"/>
      <c r="J735" s="5"/>
      <c r="K735" s="5"/>
      <c r="L735" s="5"/>
    </row>
    <row r="736" spans="3:12" x14ac:dyDescent="0.25">
      <c r="C736" s="5"/>
      <c r="D736" s="5"/>
      <c r="E736" s="5"/>
      <c r="F736" s="5"/>
      <c r="G736" s="5"/>
      <c r="H736" s="5"/>
      <c r="I736" s="5"/>
      <c r="J736" s="5"/>
      <c r="K736" s="5"/>
      <c r="L736" s="5"/>
    </row>
    <row r="737" spans="3:12" x14ac:dyDescent="0.25">
      <c r="C737" s="5"/>
      <c r="D737" s="5"/>
      <c r="E737" s="5"/>
      <c r="F737" s="5"/>
      <c r="G737" s="5"/>
      <c r="H737" s="5"/>
      <c r="I737" s="5"/>
      <c r="J737" s="5"/>
      <c r="K737" s="5"/>
      <c r="L737" s="5"/>
    </row>
    <row r="738" spans="3:12" x14ac:dyDescent="0.25">
      <c r="C738" s="5"/>
      <c r="D738" s="5"/>
      <c r="E738" s="5"/>
      <c r="F738" s="5"/>
      <c r="G738" s="5"/>
      <c r="H738" s="5"/>
      <c r="I738" s="5"/>
      <c r="J738" s="5"/>
      <c r="K738" s="5"/>
      <c r="L738" s="5"/>
    </row>
    <row r="739" spans="3:12" x14ac:dyDescent="0.25">
      <c r="C739" s="5"/>
      <c r="D739" s="5"/>
      <c r="E739" s="5"/>
      <c r="F739" s="5"/>
      <c r="G739" s="5"/>
      <c r="H739" s="5"/>
      <c r="I739" s="5"/>
      <c r="J739" s="5"/>
      <c r="K739" s="5"/>
      <c r="L739" s="5"/>
    </row>
    <row r="740" spans="3:12" x14ac:dyDescent="0.25">
      <c r="C740" s="5"/>
      <c r="D740" s="5"/>
      <c r="E740" s="5"/>
      <c r="F740" s="5"/>
      <c r="G740" s="5"/>
      <c r="H740" s="5"/>
      <c r="I740" s="5"/>
      <c r="J740" s="5"/>
      <c r="K740" s="5"/>
      <c r="L740" s="5"/>
    </row>
    <row r="741" spans="3:12" x14ac:dyDescent="0.25">
      <c r="C741" s="5"/>
      <c r="D741" s="5"/>
      <c r="E741" s="5"/>
      <c r="F741" s="5"/>
      <c r="G741" s="5"/>
      <c r="H741" s="5"/>
      <c r="I741" s="5"/>
      <c r="J741" s="5"/>
      <c r="K741" s="5"/>
      <c r="L741" s="5"/>
    </row>
    <row r="742" spans="3:12" x14ac:dyDescent="0.25">
      <c r="C742" s="5"/>
      <c r="D742" s="5"/>
      <c r="E742" s="5"/>
      <c r="F742" s="5"/>
      <c r="G742" s="5"/>
      <c r="H742" s="5"/>
      <c r="I742" s="5"/>
      <c r="J742" s="5"/>
      <c r="K742" s="5"/>
      <c r="L742" s="5"/>
    </row>
    <row r="743" spans="3:12" x14ac:dyDescent="0.25">
      <c r="C743" s="5"/>
      <c r="D743" s="5"/>
      <c r="E743" s="5"/>
      <c r="F743" s="5"/>
      <c r="G743" s="5"/>
      <c r="H743" s="5"/>
      <c r="I743" s="5"/>
      <c r="J743" s="5"/>
      <c r="K743" s="5"/>
      <c r="L743" s="5"/>
    </row>
    <row r="744" spans="3:12" x14ac:dyDescent="0.25">
      <c r="C744" s="5"/>
      <c r="D744" s="5"/>
      <c r="E744" s="5"/>
      <c r="F744" s="5"/>
      <c r="G744" s="5"/>
      <c r="H744" s="5"/>
      <c r="I744" s="5"/>
      <c r="J744" s="5"/>
      <c r="K744" s="5"/>
      <c r="L744" s="5"/>
    </row>
    <row r="745" spans="3:12" x14ac:dyDescent="0.25">
      <c r="C745" s="5"/>
      <c r="D745" s="5"/>
      <c r="E745" s="5"/>
      <c r="F745" s="5"/>
      <c r="G745" s="5"/>
      <c r="H745" s="5"/>
      <c r="I745" s="5"/>
      <c r="J745" s="5"/>
      <c r="K745" s="5"/>
      <c r="L745" s="5"/>
    </row>
    <row r="746" spans="3:12" x14ac:dyDescent="0.25">
      <c r="C746" s="5"/>
      <c r="D746" s="5"/>
      <c r="E746" s="5"/>
      <c r="F746" s="5"/>
      <c r="G746" s="5"/>
      <c r="H746" s="5"/>
      <c r="I746" s="5"/>
      <c r="J746" s="5"/>
      <c r="K746" s="5"/>
      <c r="L746" s="5"/>
    </row>
    <row r="747" spans="3:12" x14ac:dyDescent="0.25">
      <c r="C747" s="5"/>
      <c r="D747" s="5"/>
      <c r="E747" s="5"/>
      <c r="F747" s="5"/>
      <c r="G747" s="5"/>
      <c r="H747" s="5"/>
      <c r="I747" s="5"/>
      <c r="J747" s="5"/>
      <c r="K747" s="5"/>
      <c r="L747" s="5"/>
    </row>
    <row r="748" spans="3:12" x14ac:dyDescent="0.25">
      <c r="C748" s="5"/>
      <c r="D748" s="5"/>
      <c r="E748" s="5"/>
      <c r="F748" s="5"/>
      <c r="G748" s="5"/>
      <c r="H748" s="5"/>
      <c r="I748" s="5"/>
      <c r="J748" s="5"/>
      <c r="K748" s="5"/>
      <c r="L748" s="5"/>
    </row>
    <row r="749" spans="3:12" x14ac:dyDescent="0.25">
      <c r="C749" s="5"/>
      <c r="D749" s="5"/>
      <c r="E749" s="5"/>
      <c r="F749" s="5"/>
      <c r="G749" s="5"/>
      <c r="H749" s="5"/>
      <c r="I749" s="5"/>
      <c r="J749" s="5"/>
      <c r="K749" s="5"/>
      <c r="L749" s="5"/>
    </row>
    <row r="750" spans="3:12" x14ac:dyDescent="0.25">
      <c r="C750" s="5"/>
      <c r="D750" s="5"/>
      <c r="E750" s="5"/>
      <c r="F750" s="5"/>
      <c r="G750" s="5"/>
      <c r="H750" s="5"/>
      <c r="I750" s="5"/>
      <c r="J750" s="5"/>
      <c r="K750" s="5"/>
      <c r="L750" s="5"/>
    </row>
    <row r="751" spans="3:12" x14ac:dyDescent="0.25">
      <c r="C751" s="5"/>
      <c r="D751" s="5"/>
      <c r="E751" s="5"/>
      <c r="F751" s="5"/>
      <c r="G751" s="5"/>
      <c r="H751" s="5"/>
      <c r="I751" s="5"/>
      <c r="J751" s="5"/>
      <c r="K751" s="5"/>
      <c r="L751" s="5"/>
    </row>
    <row r="752" spans="3:12" x14ac:dyDescent="0.25">
      <c r="C752" s="5"/>
      <c r="D752" s="5"/>
      <c r="E752" s="5"/>
      <c r="F752" s="5"/>
      <c r="G752" s="5"/>
      <c r="H752" s="5"/>
      <c r="I752" s="5"/>
      <c r="J752" s="5"/>
      <c r="K752" s="5"/>
      <c r="L752" s="5"/>
    </row>
    <row r="753" spans="3:12" x14ac:dyDescent="0.25">
      <c r="C753" s="5"/>
      <c r="D753" s="5"/>
      <c r="E753" s="5"/>
      <c r="F753" s="5"/>
      <c r="G753" s="5"/>
      <c r="H753" s="5"/>
      <c r="I753" s="5"/>
      <c r="J753" s="5"/>
      <c r="K753" s="5"/>
      <c r="L753" s="5"/>
    </row>
    <row r="754" spans="3:12" x14ac:dyDescent="0.25">
      <c r="C754" s="5"/>
      <c r="D754" s="5"/>
      <c r="E754" s="5"/>
      <c r="F754" s="5"/>
      <c r="G754" s="5"/>
      <c r="H754" s="5"/>
      <c r="I754" s="5"/>
      <c r="J754" s="5"/>
      <c r="K754" s="5"/>
      <c r="L754" s="5"/>
    </row>
    <row r="755" spans="3:12" x14ac:dyDescent="0.25">
      <c r="C755" s="5"/>
      <c r="D755" s="5"/>
      <c r="E755" s="5"/>
      <c r="F755" s="5"/>
      <c r="G755" s="5"/>
      <c r="H755" s="5"/>
      <c r="I755" s="5"/>
      <c r="J755" s="5"/>
      <c r="K755" s="5"/>
      <c r="L755" s="5"/>
    </row>
    <row r="756" spans="3:12" x14ac:dyDescent="0.25">
      <c r="C756" s="5"/>
      <c r="D756" s="5"/>
      <c r="E756" s="5"/>
      <c r="F756" s="5"/>
      <c r="G756" s="5"/>
      <c r="H756" s="5"/>
      <c r="I756" s="5"/>
      <c r="J756" s="5"/>
      <c r="K756" s="5"/>
      <c r="L756" s="5"/>
    </row>
    <row r="757" spans="3:12" x14ac:dyDescent="0.25">
      <c r="C757" s="5"/>
      <c r="D757" s="5"/>
      <c r="E757" s="5"/>
      <c r="F757" s="5"/>
      <c r="G757" s="5"/>
      <c r="H757" s="5"/>
      <c r="I757" s="5"/>
      <c r="J757" s="5"/>
      <c r="K757" s="5"/>
      <c r="L757" s="5"/>
    </row>
    <row r="758" spans="3:12" x14ac:dyDescent="0.25">
      <c r="C758" s="5"/>
      <c r="D758" s="5"/>
      <c r="E758" s="5"/>
      <c r="F758" s="5"/>
      <c r="G758" s="5"/>
      <c r="H758" s="5"/>
      <c r="I758" s="5"/>
      <c r="J758" s="5"/>
      <c r="K758" s="5"/>
      <c r="L758" s="5"/>
    </row>
    <row r="759" spans="3:12" x14ac:dyDescent="0.25">
      <c r="C759" s="5"/>
      <c r="D759" s="5"/>
      <c r="E759" s="5"/>
      <c r="F759" s="5"/>
      <c r="G759" s="5"/>
      <c r="H759" s="5"/>
      <c r="I759" s="5"/>
      <c r="J759" s="5"/>
      <c r="K759" s="5"/>
      <c r="L759" s="5"/>
    </row>
    <row r="760" spans="3:12" x14ac:dyDescent="0.25">
      <c r="C760" s="5"/>
      <c r="D760" s="5"/>
      <c r="E760" s="5"/>
      <c r="F760" s="5"/>
      <c r="G760" s="5"/>
      <c r="H760" s="5"/>
      <c r="I760" s="5"/>
      <c r="J760" s="5"/>
      <c r="K760" s="5"/>
      <c r="L760" s="5"/>
    </row>
    <row r="761" spans="3:12" x14ac:dyDescent="0.25">
      <c r="C761" s="5"/>
      <c r="D761" s="5"/>
      <c r="E761" s="5"/>
      <c r="F761" s="5"/>
      <c r="G761" s="5"/>
      <c r="H761" s="5"/>
      <c r="I761" s="5"/>
      <c r="J761" s="5"/>
      <c r="K761" s="5"/>
      <c r="L761" s="5"/>
    </row>
    <row r="762" spans="3:12" x14ac:dyDescent="0.25">
      <c r="C762" s="5"/>
      <c r="D762" s="5"/>
      <c r="E762" s="5"/>
      <c r="F762" s="5"/>
      <c r="G762" s="5"/>
      <c r="H762" s="5"/>
      <c r="I762" s="5"/>
      <c r="J762" s="5"/>
      <c r="K762" s="5"/>
      <c r="L762" s="5"/>
    </row>
    <row r="763" spans="3:12" x14ac:dyDescent="0.25">
      <c r="C763" s="5"/>
      <c r="D763" s="5"/>
      <c r="E763" s="5"/>
      <c r="F763" s="5"/>
      <c r="G763" s="5"/>
      <c r="H763" s="5"/>
      <c r="I763" s="5"/>
      <c r="J763" s="5"/>
      <c r="K763" s="5"/>
      <c r="L763" s="5"/>
    </row>
    <row r="764" spans="3:12" x14ac:dyDescent="0.25">
      <c r="C764" s="5"/>
      <c r="D764" s="5"/>
      <c r="E764" s="5"/>
      <c r="F764" s="5"/>
      <c r="G764" s="5"/>
      <c r="H764" s="5"/>
      <c r="I764" s="5"/>
      <c r="J764" s="5"/>
      <c r="K764" s="5"/>
      <c r="L764" s="5"/>
    </row>
    <row r="765" spans="3:12" x14ac:dyDescent="0.25">
      <c r="C765" s="5"/>
      <c r="D765" s="5"/>
      <c r="E765" s="5"/>
      <c r="F765" s="5"/>
      <c r="G765" s="5"/>
      <c r="H765" s="5"/>
      <c r="I765" s="5"/>
      <c r="J765" s="5"/>
      <c r="K765" s="5"/>
      <c r="L765" s="5"/>
    </row>
    <row r="766" spans="3:12" x14ac:dyDescent="0.25">
      <c r="C766" s="5"/>
      <c r="D766" s="5"/>
      <c r="E766" s="5"/>
      <c r="F766" s="5"/>
      <c r="G766" s="5"/>
      <c r="H766" s="5"/>
      <c r="I766" s="5"/>
      <c r="J766" s="5"/>
      <c r="K766" s="5"/>
      <c r="L766" s="5"/>
    </row>
    <row r="767" spans="3:12" x14ac:dyDescent="0.25">
      <c r="C767" s="5"/>
      <c r="D767" s="5"/>
      <c r="E767" s="5"/>
      <c r="F767" s="5"/>
      <c r="G767" s="5"/>
      <c r="H767" s="5"/>
      <c r="I767" s="5"/>
      <c r="J767" s="5"/>
      <c r="K767" s="5"/>
      <c r="L767" s="5"/>
    </row>
    <row r="768" spans="3:12" x14ac:dyDescent="0.25">
      <c r="C768" s="5"/>
      <c r="D768" s="5"/>
      <c r="E768" s="5"/>
      <c r="F768" s="5"/>
      <c r="G768" s="5"/>
      <c r="H768" s="5"/>
      <c r="I768" s="5"/>
      <c r="J768" s="5"/>
      <c r="K768" s="5"/>
      <c r="L768" s="5"/>
    </row>
    <row r="769" spans="3:12" x14ac:dyDescent="0.25">
      <c r="C769" s="5"/>
      <c r="D769" s="5"/>
      <c r="E769" s="5"/>
      <c r="F769" s="5"/>
      <c r="G769" s="5"/>
      <c r="H769" s="5"/>
      <c r="I769" s="5"/>
      <c r="J769" s="5"/>
      <c r="K769" s="5"/>
      <c r="L769" s="5"/>
    </row>
    <row r="770" spans="3:12" x14ac:dyDescent="0.25">
      <c r="C770" s="5"/>
      <c r="D770" s="5"/>
      <c r="E770" s="5"/>
      <c r="F770" s="5"/>
      <c r="G770" s="5"/>
      <c r="H770" s="5"/>
      <c r="I770" s="5"/>
      <c r="J770" s="5"/>
      <c r="K770" s="5"/>
      <c r="L770" s="5"/>
    </row>
    <row r="771" spans="3:12" x14ac:dyDescent="0.25">
      <c r="C771" s="5"/>
      <c r="D771" s="5"/>
      <c r="E771" s="5"/>
      <c r="F771" s="5"/>
      <c r="G771" s="5"/>
      <c r="H771" s="5"/>
      <c r="I771" s="5"/>
      <c r="J771" s="5"/>
      <c r="K771" s="5"/>
      <c r="L771" s="5"/>
    </row>
    <row r="772" spans="3:12" x14ac:dyDescent="0.25">
      <c r="C772" s="5"/>
      <c r="D772" s="5"/>
      <c r="E772" s="5"/>
      <c r="F772" s="5"/>
      <c r="G772" s="5"/>
      <c r="H772" s="5"/>
      <c r="I772" s="5"/>
      <c r="J772" s="5"/>
      <c r="K772" s="5"/>
      <c r="L772" s="5"/>
    </row>
    <row r="773" spans="3:12" x14ac:dyDescent="0.25">
      <c r="C773" s="5"/>
      <c r="D773" s="5"/>
      <c r="E773" s="5"/>
      <c r="F773" s="5"/>
      <c r="G773" s="5"/>
      <c r="H773" s="5"/>
      <c r="I773" s="5"/>
      <c r="J773" s="5"/>
      <c r="K773" s="5"/>
      <c r="L773" s="5"/>
    </row>
    <row r="774" spans="3:12" x14ac:dyDescent="0.25">
      <c r="C774" s="5"/>
      <c r="D774" s="5"/>
      <c r="E774" s="5"/>
      <c r="F774" s="5"/>
      <c r="G774" s="5"/>
      <c r="H774" s="5"/>
      <c r="I774" s="5"/>
      <c r="J774" s="5"/>
      <c r="K774" s="5"/>
      <c r="L774" s="5"/>
    </row>
    <row r="775" spans="3:12" x14ac:dyDescent="0.25">
      <c r="C775" s="5"/>
      <c r="D775" s="5"/>
      <c r="E775" s="5"/>
      <c r="F775" s="5"/>
      <c r="G775" s="5"/>
      <c r="H775" s="5"/>
      <c r="I775" s="5"/>
      <c r="J775" s="5"/>
      <c r="K775" s="5"/>
      <c r="L775" s="5"/>
    </row>
    <row r="776" spans="3:12" x14ac:dyDescent="0.25">
      <c r="C776" s="5"/>
      <c r="D776" s="5"/>
      <c r="E776" s="5"/>
      <c r="F776" s="5"/>
      <c r="G776" s="5"/>
      <c r="H776" s="5"/>
      <c r="I776" s="5"/>
      <c r="J776" s="5"/>
      <c r="K776" s="5"/>
      <c r="L776" s="5"/>
    </row>
    <row r="777" spans="3:12" x14ac:dyDescent="0.25">
      <c r="C777" s="5"/>
      <c r="D777" s="5"/>
      <c r="E777" s="5"/>
      <c r="F777" s="5"/>
      <c r="G777" s="5"/>
      <c r="H777" s="5"/>
      <c r="I777" s="5"/>
      <c r="J777" s="5"/>
      <c r="K777" s="5"/>
      <c r="L777" s="5"/>
    </row>
    <row r="778" spans="3:12" x14ac:dyDescent="0.25">
      <c r="C778" s="5"/>
      <c r="D778" s="5"/>
      <c r="E778" s="5"/>
      <c r="F778" s="5"/>
      <c r="G778" s="5"/>
      <c r="H778" s="5"/>
      <c r="I778" s="5"/>
      <c r="J778" s="5"/>
      <c r="K778" s="5"/>
      <c r="L778" s="5"/>
    </row>
    <row r="779" spans="3:12" x14ac:dyDescent="0.25">
      <c r="C779" s="5"/>
      <c r="D779" s="5"/>
      <c r="E779" s="5"/>
      <c r="F779" s="5"/>
      <c r="G779" s="5"/>
      <c r="H779" s="5"/>
      <c r="I779" s="5"/>
      <c r="J779" s="5"/>
      <c r="K779" s="5"/>
      <c r="L779" s="5"/>
    </row>
    <row r="780" spans="3:12" x14ac:dyDescent="0.25">
      <c r="C780" s="5"/>
      <c r="D780" s="5"/>
      <c r="E780" s="5"/>
      <c r="F780" s="5"/>
      <c r="G780" s="5"/>
      <c r="H780" s="5"/>
      <c r="I780" s="5"/>
      <c r="J780" s="5"/>
      <c r="K780" s="5"/>
      <c r="L780" s="5"/>
    </row>
    <row r="781" spans="3:12" x14ac:dyDescent="0.25">
      <c r="C781" s="5"/>
      <c r="D781" s="5"/>
      <c r="E781" s="5"/>
      <c r="F781" s="5"/>
      <c r="G781" s="5"/>
      <c r="H781" s="5"/>
      <c r="I781" s="5"/>
      <c r="J781" s="5"/>
      <c r="K781" s="5"/>
      <c r="L781" s="5"/>
    </row>
    <row r="782" spans="3:12" x14ac:dyDescent="0.25">
      <c r="C782" s="5"/>
      <c r="D782" s="5"/>
      <c r="E782" s="5"/>
      <c r="F782" s="5"/>
      <c r="G782" s="5"/>
      <c r="H782" s="5"/>
      <c r="I782" s="5"/>
      <c r="J782" s="5"/>
      <c r="K782" s="5"/>
      <c r="L782" s="5"/>
    </row>
    <row r="783" spans="3:12" x14ac:dyDescent="0.25">
      <c r="C783" s="5"/>
      <c r="D783" s="5"/>
      <c r="E783" s="5"/>
      <c r="F783" s="5"/>
      <c r="G783" s="5"/>
      <c r="H783" s="5"/>
      <c r="I783" s="5"/>
      <c r="J783" s="5"/>
      <c r="K783" s="5"/>
      <c r="L783" s="5"/>
    </row>
    <row r="784" spans="3:12" x14ac:dyDescent="0.25">
      <c r="C784" s="5"/>
      <c r="D784" s="5"/>
      <c r="E784" s="5"/>
      <c r="F784" s="5"/>
      <c r="G784" s="5"/>
      <c r="H784" s="5"/>
      <c r="I784" s="5"/>
      <c r="J784" s="5"/>
      <c r="K784" s="5"/>
      <c r="L784" s="5"/>
    </row>
    <row r="785" spans="3:12" x14ac:dyDescent="0.25">
      <c r="C785" s="5"/>
      <c r="D785" s="5"/>
      <c r="E785" s="5"/>
      <c r="F785" s="5"/>
      <c r="G785" s="5"/>
      <c r="H785" s="5"/>
      <c r="I785" s="5"/>
      <c r="J785" s="5"/>
      <c r="K785" s="5"/>
      <c r="L785" s="5"/>
    </row>
    <row r="786" spans="3:12" x14ac:dyDescent="0.25">
      <c r="C786" s="5"/>
      <c r="D786" s="5"/>
      <c r="E786" s="5"/>
      <c r="F786" s="5"/>
      <c r="G786" s="5"/>
      <c r="H786" s="5"/>
      <c r="I786" s="5"/>
      <c r="J786" s="5"/>
      <c r="K786" s="5"/>
      <c r="L786" s="5"/>
    </row>
    <row r="787" spans="3:12" x14ac:dyDescent="0.25">
      <c r="C787" s="5"/>
      <c r="D787" s="5"/>
      <c r="E787" s="5"/>
      <c r="F787" s="5"/>
      <c r="G787" s="5"/>
      <c r="H787" s="5"/>
      <c r="I787" s="5"/>
      <c r="J787" s="5"/>
      <c r="K787" s="5"/>
      <c r="L787" s="5"/>
    </row>
    <row r="788" spans="3:12" x14ac:dyDescent="0.25">
      <c r="C788" s="5"/>
      <c r="D788" s="5"/>
      <c r="E788" s="5"/>
      <c r="F788" s="5"/>
      <c r="G788" s="5"/>
      <c r="H788" s="5"/>
      <c r="I788" s="5"/>
      <c r="J788" s="5"/>
      <c r="K788" s="5"/>
      <c r="L788" s="5"/>
    </row>
    <row r="789" spans="3:12" x14ac:dyDescent="0.25">
      <c r="C789" s="5"/>
      <c r="D789" s="5"/>
      <c r="E789" s="5"/>
      <c r="F789" s="5"/>
      <c r="G789" s="5"/>
      <c r="H789" s="5"/>
      <c r="I789" s="5"/>
      <c r="J789" s="5"/>
      <c r="K789" s="5"/>
      <c r="L789" s="5"/>
    </row>
    <row r="790" spans="3:12" x14ac:dyDescent="0.25">
      <c r="C790" s="5"/>
      <c r="D790" s="5"/>
      <c r="E790" s="5"/>
      <c r="F790" s="5"/>
      <c r="G790" s="5"/>
      <c r="H790" s="5"/>
      <c r="I790" s="5"/>
      <c r="J790" s="5"/>
      <c r="K790" s="5"/>
      <c r="L790" s="5"/>
    </row>
    <row r="791" spans="3:12" x14ac:dyDescent="0.25">
      <c r="C791" s="5"/>
      <c r="D791" s="5"/>
      <c r="E791" s="5"/>
      <c r="F791" s="5"/>
      <c r="G791" s="5"/>
      <c r="H791" s="5"/>
      <c r="I791" s="5"/>
      <c r="J791" s="5"/>
      <c r="K791" s="5"/>
      <c r="L791" s="5"/>
    </row>
    <row r="792" spans="3:12" x14ac:dyDescent="0.25">
      <c r="C792" s="5"/>
      <c r="D792" s="5"/>
      <c r="E792" s="5"/>
      <c r="F792" s="5"/>
      <c r="G792" s="5"/>
      <c r="H792" s="5"/>
      <c r="I792" s="5"/>
      <c r="J792" s="5"/>
      <c r="K792" s="5"/>
      <c r="L792" s="5"/>
    </row>
    <row r="793" spans="3:12" x14ac:dyDescent="0.25">
      <c r="C793" s="5"/>
      <c r="D793" s="5"/>
      <c r="E793" s="5"/>
      <c r="F793" s="5"/>
      <c r="G793" s="5"/>
      <c r="H793" s="5"/>
      <c r="I793" s="5"/>
      <c r="J793" s="5"/>
      <c r="K793" s="5"/>
      <c r="L793" s="5"/>
    </row>
    <row r="794" spans="3:12" x14ac:dyDescent="0.25">
      <c r="C794" s="5"/>
      <c r="D794" s="5"/>
      <c r="E794" s="5"/>
      <c r="F794" s="5"/>
      <c r="G794" s="5"/>
      <c r="H794" s="5"/>
      <c r="I794" s="5"/>
      <c r="J794" s="5"/>
      <c r="K794" s="5"/>
      <c r="L794" s="5"/>
    </row>
    <row r="795" spans="3:12" x14ac:dyDescent="0.25">
      <c r="C795" s="5"/>
      <c r="D795" s="5"/>
      <c r="E795" s="5"/>
      <c r="F795" s="5"/>
      <c r="G795" s="5"/>
      <c r="H795" s="5"/>
      <c r="I795" s="5"/>
      <c r="J795" s="5"/>
      <c r="K795" s="5"/>
      <c r="L795" s="5"/>
    </row>
    <row r="796" spans="3:12" x14ac:dyDescent="0.25">
      <c r="C796" s="5"/>
      <c r="D796" s="5"/>
      <c r="E796" s="5"/>
      <c r="F796" s="5"/>
      <c r="G796" s="5"/>
      <c r="H796" s="5"/>
      <c r="I796" s="5"/>
      <c r="J796" s="5"/>
      <c r="K796" s="5"/>
      <c r="L796" s="5"/>
    </row>
    <row r="797" spans="3:12" x14ac:dyDescent="0.25">
      <c r="C797" s="5"/>
      <c r="D797" s="5"/>
      <c r="E797" s="5"/>
      <c r="F797" s="5"/>
      <c r="G797" s="5"/>
      <c r="H797" s="5"/>
      <c r="I797" s="5"/>
      <c r="J797" s="5"/>
      <c r="K797" s="5"/>
      <c r="L797" s="5"/>
    </row>
    <row r="798" spans="3:12" x14ac:dyDescent="0.25">
      <c r="C798" s="5"/>
      <c r="D798" s="5"/>
      <c r="E798" s="5"/>
      <c r="F798" s="5"/>
      <c r="G798" s="5"/>
      <c r="H798" s="5"/>
      <c r="I798" s="5"/>
      <c r="J798" s="5"/>
      <c r="K798" s="5"/>
      <c r="L798" s="5"/>
    </row>
    <row r="799" spans="3:12" x14ac:dyDescent="0.25">
      <c r="C799" s="5"/>
      <c r="D799" s="5"/>
      <c r="E799" s="5"/>
      <c r="F799" s="5"/>
      <c r="G799" s="5"/>
      <c r="H799" s="5"/>
      <c r="I799" s="5"/>
      <c r="J799" s="5"/>
      <c r="K799" s="5"/>
      <c r="L799" s="5"/>
    </row>
    <row r="800" spans="3:12" x14ac:dyDescent="0.25">
      <c r="C800" s="5"/>
      <c r="D800" s="5"/>
      <c r="E800" s="5"/>
      <c r="F800" s="5"/>
      <c r="G800" s="5"/>
      <c r="H800" s="5"/>
      <c r="I800" s="5"/>
      <c r="J800" s="5"/>
      <c r="K800" s="5"/>
      <c r="L800" s="5"/>
    </row>
    <row r="801" spans="3:12" x14ac:dyDescent="0.25">
      <c r="C801" s="5"/>
      <c r="D801" s="5"/>
      <c r="E801" s="5"/>
      <c r="F801" s="5"/>
      <c r="G801" s="5"/>
      <c r="H801" s="5"/>
      <c r="I801" s="5"/>
      <c r="J801" s="5"/>
      <c r="K801" s="5"/>
      <c r="L801" s="5"/>
    </row>
    <row r="802" spans="3:12" x14ac:dyDescent="0.25">
      <c r="C802" s="5"/>
      <c r="D802" s="5"/>
      <c r="E802" s="5"/>
      <c r="F802" s="5"/>
      <c r="G802" s="5"/>
      <c r="H802" s="5"/>
      <c r="I802" s="5"/>
      <c r="J802" s="5"/>
      <c r="K802" s="5"/>
      <c r="L802" s="5"/>
    </row>
    <row r="803" spans="3:12" x14ac:dyDescent="0.25">
      <c r="C803" s="5"/>
      <c r="D803" s="5"/>
      <c r="E803" s="5"/>
      <c r="F803" s="5"/>
      <c r="G803" s="5"/>
      <c r="H803" s="5"/>
      <c r="I803" s="5"/>
      <c r="J803" s="5"/>
      <c r="K803" s="5"/>
      <c r="L803" s="5"/>
    </row>
    <row r="804" spans="3:12" x14ac:dyDescent="0.25">
      <c r="C804" s="5"/>
      <c r="D804" s="5"/>
      <c r="E804" s="5"/>
      <c r="F804" s="5"/>
      <c r="G804" s="5"/>
      <c r="H804" s="5"/>
      <c r="I804" s="5"/>
      <c r="J804" s="5"/>
      <c r="K804" s="5"/>
      <c r="L804" s="5"/>
    </row>
    <row r="805" spans="3:12" x14ac:dyDescent="0.25">
      <c r="C805" s="5"/>
      <c r="D805" s="5"/>
      <c r="E805" s="5"/>
      <c r="F805" s="5"/>
      <c r="G805" s="5"/>
      <c r="H805" s="5"/>
      <c r="I805" s="5"/>
      <c r="J805" s="5"/>
      <c r="K805" s="5"/>
      <c r="L805" s="5"/>
    </row>
    <row r="806" spans="3:12" x14ac:dyDescent="0.25">
      <c r="C806" s="5"/>
      <c r="D806" s="5"/>
      <c r="E806" s="5"/>
      <c r="F806" s="5"/>
      <c r="G806" s="5"/>
      <c r="H806" s="5"/>
      <c r="I806" s="5"/>
      <c r="J806" s="5"/>
      <c r="K806" s="5"/>
      <c r="L806" s="5"/>
    </row>
    <row r="807" spans="3:12" x14ac:dyDescent="0.25">
      <c r="C807" s="5"/>
      <c r="D807" s="5"/>
      <c r="E807" s="5"/>
      <c r="F807" s="5"/>
      <c r="G807" s="5"/>
      <c r="H807" s="5"/>
      <c r="I807" s="5"/>
      <c r="J807" s="5"/>
      <c r="K807" s="5"/>
      <c r="L807" s="5"/>
    </row>
    <row r="808" spans="3:12" x14ac:dyDescent="0.25">
      <c r="C808" s="5"/>
      <c r="D808" s="5"/>
      <c r="E808" s="5"/>
      <c r="F808" s="5"/>
      <c r="G808" s="5"/>
      <c r="H808" s="5"/>
      <c r="I808" s="5"/>
      <c r="J808" s="5"/>
      <c r="K808" s="5"/>
      <c r="L808" s="5"/>
    </row>
    <row r="809" spans="3:12" x14ac:dyDescent="0.25">
      <c r="C809" s="5"/>
      <c r="D809" s="5"/>
      <c r="E809" s="5"/>
      <c r="F809" s="5"/>
      <c r="G809" s="5"/>
      <c r="H809" s="5"/>
      <c r="I809" s="5"/>
      <c r="J809" s="5"/>
      <c r="K809" s="5"/>
      <c r="L809" s="5"/>
    </row>
    <row r="810" spans="3:12" x14ac:dyDescent="0.25">
      <c r="C810" s="5"/>
      <c r="D810" s="5"/>
      <c r="E810" s="5"/>
      <c r="F810" s="5"/>
      <c r="G810" s="5"/>
      <c r="H810" s="5"/>
      <c r="I810" s="5"/>
      <c r="J810" s="5"/>
      <c r="K810" s="5"/>
      <c r="L810" s="5"/>
    </row>
    <row r="811" spans="3:12" x14ac:dyDescent="0.25">
      <c r="C811" s="5"/>
      <c r="D811" s="5"/>
      <c r="E811" s="5"/>
      <c r="F811" s="5"/>
      <c r="G811" s="5"/>
      <c r="H811" s="5"/>
      <c r="I811" s="5"/>
      <c r="J811" s="5"/>
      <c r="K811" s="5"/>
      <c r="L811" s="5"/>
    </row>
    <row r="812" spans="3:12" x14ac:dyDescent="0.25">
      <c r="C812" s="5"/>
      <c r="D812" s="5"/>
      <c r="E812" s="5"/>
      <c r="F812" s="5"/>
      <c r="G812" s="5"/>
      <c r="H812" s="5"/>
      <c r="I812" s="5"/>
      <c r="J812" s="5"/>
      <c r="K812" s="5"/>
      <c r="L812" s="5"/>
    </row>
    <row r="813" spans="3:12" x14ac:dyDescent="0.25">
      <c r="C813" s="5"/>
      <c r="D813" s="5"/>
      <c r="E813" s="5"/>
      <c r="F813" s="5"/>
      <c r="G813" s="5"/>
      <c r="H813" s="5"/>
      <c r="I813" s="5"/>
      <c r="J813" s="5"/>
      <c r="K813" s="5"/>
      <c r="L813" s="5"/>
    </row>
    <row r="814" spans="3:12" x14ac:dyDescent="0.25">
      <c r="C814" s="5"/>
      <c r="D814" s="5"/>
      <c r="E814" s="5"/>
      <c r="F814" s="5"/>
      <c r="G814" s="5"/>
      <c r="H814" s="5"/>
      <c r="I814" s="5"/>
      <c r="J814" s="5"/>
      <c r="K814" s="5"/>
      <c r="L814" s="5"/>
    </row>
    <row r="815" spans="3:12" x14ac:dyDescent="0.25">
      <c r="C815" s="5"/>
      <c r="D815" s="5"/>
      <c r="E815" s="5"/>
      <c r="F815" s="5"/>
      <c r="G815" s="5"/>
      <c r="H815" s="5"/>
      <c r="I815" s="5"/>
      <c r="J815" s="5"/>
      <c r="K815" s="5"/>
      <c r="L815" s="5"/>
    </row>
    <row r="816" spans="3:12" x14ac:dyDescent="0.25">
      <c r="C816" s="5"/>
      <c r="D816" s="5"/>
      <c r="E816" s="5"/>
      <c r="F816" s="5"/>
      <c r="G816" s="5"/>
      <c r="H816" s="5"/>
      <c r="I816" s="5"/>
      <c r="J816" s="5"/>
      <c r="K816" s="5"/>
      <c r="L816" s="5"/>
    </row>
    <row r="817" spans="3:12" x14ac:dyDescent="0.25">
      <c r="C817" s="5"/>
      <c r="D817" s="5"/>
      <c r="E817" s="5"/>
      <c r="F817" s="5"/>
      <c r="G817" s="5"/>
      <c r="H817" s="5"/>
      <c r="I817" s="5"/>
      <c r="J817" s="5"/>
      <c r="K817" s="5"/>
      <c r="L817" s="5"/>
    </row>
    <row r="818" spans="3:12" x14ac:dyDescent="0.25">
      <c r="C818" s="5"/>
      <c r="D818" s="5"/>
      <c r="E818" s="5"/>
      <c r="F818" s="5"/>
      <c r="G818" s="5"/>
      <c r="H818" s="5"/>
      <c r="I818" s="5"/>
      <c r="J818" s="5"/>
      <c r="K818" s="5"/>
      <c r="L818" s="5"/>
    </row>
    <row r="819" spans="3:12" x14ac:dyDescent="0.25">
      <c r="C819" s="5"/>
      <c r="D819" s="5"/>
      <c r="E819" s="5"/>
      <c r="F819" s="5"/>
      <c r="G819" s="5"/>
      <c r="H819" s="5"/>
      <c r="I819" s="5"/>
      <c r="J819" s="5"/>
      <c r="K819" s="5"/>
      <c r="L819" s="5"/>
    </row>
    <row r="820" spans="3:12" x14ac:dyDescent="0.25">
      <c r="C820" s="5"/>
      <c r="D820" s="5"/>
      <c r="E820" s="5"/>
      <c r="F820" s="5"/>
      <c r="G820" s="5"/>
      <c r="H820" s="5"/>
      <c r="I820" s="5"/>
      <c r="J820" s="5"/>
      <c r="K820" s="5"/>
      <c r="L820" s="5"/>
    </row>
    <row r="821" spans="3:12" x14ac:dyDescent="0.25">
      <c r="C821" s="5"/>
      <c r="D821" s="5"/>
      <c r="E821" s="5"/>
      <c r="F821" s="5"/>
      <c r="G821" s="5"/>
      <c r="H821" s="5"/>
      <c r="I821" s="5"/>
      <c r="J821" s="5"/>
      <c r="K821" s="5"/>
      <c r="L821" s="5"/>
    </row>
    <row r="822" spans="3:12" x14ac:dyDescent="0.25">
      <c r="C822" s="5"/>
      <c r="D822" s="5"/>
      <c r="E822" s="5"/>
      <c r="F822" s="5"/>
      <c r="G822" s="5"/>
      <c r="H822" s="5"/>
      <c r="I822" s="5"/>
      <c r="J822" s="5"/>
      <c r="K822" s="5"/>
      <c r="L822" s="5"/>
    </row>
    <row r="823" spans="3:12" x14ac:dyDescent="0.25">
      <c r="C823" s="5"/>
      <c r="D823" s="5"/>
      <c r="E823" s="5"/>
      <c r="F823" s="5"/>
      <c r="G823" s="5"/>
      <c r="H823" s="5"/>
      <c r="I823" s="5"/>
      <c r="J823" s="5"/>
      <c r="K823" s="5"/>
      <c r="L823" s="5"/>
    </row>
    <row r="824" spans="3:12" x14ac:dyDescent="0.25">
      <c r="C824" s="5"/>
      <c r="D824" s="5"/>
      <c r="E824" s="5"/>
      <c r="F824" s="5"/>
      <c r="G824" s="5"/>
      <c r="H824" s="5"/>
      <c r="I824" s="5"/>
      <c r="J824" s="5"/>
      <c r="K824" s="5"/>
      <c r="L824" s="5"/>
    </row>
    <row r="825" spans="3:12" x14ac:dyDescent="0.25">
      <c r="C825" s="5"/>
      <c r="D825" s="5"/>
      <c r="E825" s="5"/>
      <c r="F825" s="5"/>
      <c r="G825" s="5"/>
      <c r="H825" s="5"/>
      <c r="I825" s="5"/>
      <c r="J825" s="5"/>
      <c r="K825" s="5"/>
      <c r="L825" s="5"/>
    </row>
    <row r="826" spans="3:12" x14ac:dyDescent="0.25">
      <c r="C826" s="5"/>
      <c r="D826" s="5"/>
      <c r="E826" s="5"/>
      <c r="F826" s="5"/>
      <c r="G826" s="5"/>
      <c r="H826" s="5"/>
      <c r="I826" s="5"/>
      <c r="J826" s="5"/>
      <c r="K826" s="5"/>
      <c r="L826" s="5"/>
    </row>
    <row r="827" spans="3:12" x14ac:dyDescent="0.25">
      <c r="C827" s="5"/>
      <c r="D827" s="5"/>
      <c r="E827" s="5"/>
      <c r="F827" s="5"/>
      <c r="G827" s="5"/>
      <c r="H827" s="5"/>
      <c r="I827" s="5"/>
      <c r="J827" s="5"/>
      <c r="K827" s="5"/>
      <c r="L827" s="5"/>
    </row>
    <row r="828" spans="3:12" x14ac:dyDescent="0.25">
      <c r="C828" s="5"/>
      <c r="D828" s="5"/>
      <c r="E828" s="5"/>
      <c r="F828" s="5"/>
      <c r="G828" s="5"/>
      <c r="H828" s="5"/>
      <c r="I828" s="5"/>
      <c r="J828" s="5"/>
      <c r="K828" s="5"/>
      <c r="L828" s="5"/>
    </row>
    <row r="829" spans="3:12" x14ac:dyDescent="0.25">
      <c r="C829" s="5"/>
      <c r="D829" s="5"/>
      <c r="E829" s="5"/>
      <c r="F829" s="5"/>
      <c r="G829" s="5"/>
      <c r="H829" s="5"/>
      <c r="I829" s="5"/>
      <c r="J829" s="5"/>
      <c r="K829" s="5"/>
      <c r="L829" s="5"/>
    </row>
    <row r="830" spans="3:12" x14ac:dyDescent="0.25">
      <c r="C830" s="5"/>
      <c r="D830" s="5"/>
      <c r="E830" s="5"/>
      <c r="F830" s="5"/>
      <c r="G830" s="5"/>
      <c r="H830" s="5"/>
      <c r="I830" s="5"/>
      <c r="J830" s="5"/>
      <c r="K830" s="5"/>
      <c r="L830" s="5"/>
    </row>
    <row r="831" spans="3:12" x14ac:dyDescent="0.25">
      <c r="C831" s="5"/>
      <c r="D831" s="5"/>
      <c r="E831" s="5"/>
      <c r="F831" s="5"/>
      <c r="G831" s="5"/>
      <c r="H831" s="5"/>
      <c r="I831" s="5"/>
      <c r="J831" s="5"/>
      <c r="K831" s="5"/>
      <c r="L831" s="5"/>
    </row>
    <row r="832" spans="3:12" x14ac:dyDescent="0.25">
      <c r="C832" s="5"/>
      <c r="D832" s="5"/>
      <c r="E832" s="5"/>
      <c r="F832" s="5"/>
      <c r="G832" s="5"/>
      <c r="H832" s="5"/>
      <c r="I832" s="5"/>
      <c r="J832" s="5"/>
      <c r="K832" s="5"/>
      <c r="L832" s="5"/>
    </row>
    <row r="833" spans="3:12" x14ac:dyDescent="0.25">
      <c r="C833" s="5"/>
      <c r="D833" s="5"/>
      <c r="E833" s="5"/>
      <c r="F833" s="5"/>
      <c r="G833" s="5"/>
      <c r="H833" s="5"/>
      <c r="I833" s="5"/>
      <c r="J833" s="5"/>
      <c r="K833" s="5"/>
      <c r="L833" s="5"/>
    </row>
    <row r="834" spans="3:12" x14ac:dyDescent="0.25">
      <c r="C834" s="5"/>
      <c r="D834" s="5"/>
      <c r="E834" s="5"/>
      <c r="F834" s="5"/>
      <c r="G834" s="5"/>
      <c r="H834" s="5"/>
      <c r="I834" s="5"/>
      <c r="J834" s="5"/>
      <c r="K834" s="5"/>
      <c r="L834" s="5"/>
    </row>
    <row r="835" spans="3:12" x14ac:dyDescent="0.25">
      <c r="C835" s="5"/>
      <c r="D835" s="5"/>
      <c r="E835" s="5"/>
      <c r="F835" s="5"/>
      <c r="G835" s="5"/>
      <c r="H835" s="5"/>
      <c r="I835" s="5"/>
      <c r="J835" s="5"/>
      <c r="K835" s="5"/>
      <c r="L835" s="5"/>
    </row>
    <row r="836" spans="3:12" x14ac:dyDescent="0.25">
      <c r="C836" s="5"/>
      <c r="D836" s="5"/>
      <c r="E836" s="5"/>
      <c r="F836" s="5"/>
      <c r="G836" s="5"/>
      <c r="H836" s="5"/>
      <c r="I836" s="5"/>
      <c r="J836" s="5"/>
      <c r="K836" s="5"/>
      <c r="L836" s="5"/>
    </row>
    <row r="837" spans="3:12" x14ac:dyDescent="0.25">
      <c r="C837" s="5"/>
      <c r="D837" s="5"/>
      <c r="E837" s="5"/>
      <c r="F837" s="5"/>
      <c r="G837" s="5"/>
      <c r="H837" s="5"/>
      <c r="I837" s="5"/>
      <c r="J837" s="5"/>
      <c r="K837" s="5"/>
      <c r="L837" s="5"/>
    </row>
    <row r="838" spans="3:12" x14ac:dyDescent="0.25">
      <c r="C838" s="5"/>
      <c r="D838" s="5"/>
      <c r="E838" s="5"/>
      <c r="F838" s="5"/>
      <c r="G838" s="5"/>
      <c r="H838" s="5"/>
      <c r="I838" s="5"/>
      <c r="J838" s="5"/>
      <c r="K838" s="5"/>
      <c r="L838" s="5"/>
    </row>
    <row r="839" spans="3:12" x14ac:dyDescent="0.25">
      <c r="C839" s="5"/>
      <c r="D839" s="5"/>
      <c r="E839" s="5"/>
      <c r="F839" s="5"/>
      <c r="G839" s="5"/>
      <c r="H839" s="5"/>
      <c r="I839" s="5"/>
      <c r="J839" s="5"/>
      <c r="K839" s="5"/>
      <c r="L839" s="5"/>
    </row>
    <row r="840" spans="3:12" x14ac:dyDescent="0.25">
      <c r="C840" s="5"/>
      <c r="D840" s="5"/>
      <c r="E840" s="5"/>
      <c r="F840" s="5"/>
      <c r="G840" s="5"/>
      <c r="H840" s="5"/>
      <c r="I840" s="5"/>
      <c r="J840" s="5"/>
      <c r="K840" s="5"/>
      <c r="L840" s="5"/>
    </row>
    <row r="841" spans="3:12" x14ac:dyDescent="0.25">
      <c r="C841" s="5"/>
      <c r="D841" s="5"/>
      <c r="E841" s="5"/>
      <c r="F841" s="5"/>
      <c r="G841" s="5"/>
      <c r="H841" s="5"/>
      <c r="I841" s="5"/>
      <c r="J841" s="5"/>
      <c r="K841" s="5"/>
      <c r="L841" s="5"/>
    </row>
    <row r="842" spans="3:12" x14ac:dyDescent="0.25">
      <c r="C842" s="5"/>
      <c r="D842" s="5"/>
      <c r="E842" s="5"/>
      <c r="F842" s="5"/>
      <c r="G842" s="5"/>
      <c r="H842" s="5"/>
      <c r="I842" s="5"/>
      <c r="J842" s="5"/>
      <c r="K842" s="5"/>
      <c r="L842" s="5"/>
    </row>
    <row r="843" spans="3:12" x14ac:dyDescent="0.25">
      <c r="C843" s="5"/>
      <c r="D843" s="5"/>
      <c r="E843" s="5"/>
      <c r="F843" s="5"/>
      <c r="G843" s="5"/>
      <c r="H843" s="5"/>
      <c r="I843" s="5"/>
      <c r="J843" s="5"/>
      <c r="K843" s="5"/>
      <c r="L843" s="5"/>
    </row>
    <row r="844" spans="3:12" x14ac:dyDescent="0.25">
      <c r="C844" s="5"/>
      <c r="D844" s="5"/>
      <c r="E844" s="5"/>
      <c r="F844" s="5"/>
      <c r="G844" s="5"/>
      <c r="H844" s="5"/>
      <c r="I844" s="5"/>
      <c r="J844" s="5"/>
      <c r="K844" s="5"/>
      <c r="L844" s="5"/>
    </row>
    <row r="845" spans="3:12" x14ac:dyDescent="0.25">
      <c r="C845" s="5"/>
      <c r="D845" s="5"/>
      <c r="E845" s="5"/>
      <c r="F845" s="5"/>
      <c r="G845" s="5"/>
      <c r="H845" s="5"/>
      <c r="I845" s="5"/>
      <c r="J845" s="5"/>
      <c r="K845" s="5"/>
      <c r="L845" s="5"/>
    </row>
    <row r="846" spans="3:12" x14ac:dyDescent="0.25">
      <c r="C846" s="5"/>
      <c r="D846" s="5"/>
      <c r="E846" s="5"/>
      <c r="F846" s="5"/>
      <c r="G846" s="5"/>
      <c r="H846" s="5"/>
      <c r="I846" s="5"/>
      <c r="J846" s="5"/>
      <c r="K846" s="5"/>
      <c r="L846" s="5"/>
    </row>
    <row r="847" spans="3:12" x14ac:dyDescent="0.25">
      <c r="C847" s="5"/>
      <c r="D847" s="5"/>
      <c r="E847" s="5"/>
      <c r="F847" s="5"/>
      <c r="G847" s="5"/>
      <c r="H847" s="5"/>
      <c r="I847" s="5"/>
      <c r="J847" s="5"/>
      <c r="K847" s="5"/>
      <c r="L847" s="5"/>
    </row>
    <row r="848" spans="3:12" x14ac:dyDescent="0.25">
      <c r="C848" s="5"/>
      <c r="D848" s="5"/>
      <c r="E848" s="5"/>
      <c r="F848" s="5"/>
      <c r="G848" s="5"/>
      <c r="H848" s="5"/>
      <c r="I848" s="5"/>
      <c r="J848" s="5"/>
      <c r="K848" s="5"/>
      <c r="L848" s="5"/>
    </row>
    <row r="849" spans="3:12" x14ac:dyDescent="0.25">
      <c r="C849" s="5"/>
      <c r="D849" s="5"/>
      <c r="E849" s="5"/>
      <c r="F849" s="5"/>
      <c r="G849" s="5"/>
      <c r="H849" s="5"/>
      <c r="I849" s="5"/>
      <c r="J849" s="5"/>
      <c r="K849" s="5"/>
      <c r="L849" s="5"/>
    </row>
    <row r="850" spans="3:12" x14ac:dyDescent="0.25">
      <c r="C850" s="5"/>
      <c r="D850" s="5"/>
      <c r="E850" s="5"/>
      <c r="F850" s="5"/>
      <c r="G850" s="5"/>
      <c r="H850" s="5"/>
      <c r="I850" s="5"/>
      <c r="J850" s="5"/>
      <c r="K850" s="5"/>
      <c r="L850" s="5"/>
    </row>
    <row r="851" spans="3:12" x14ac:dyDescent="0.25">
      <c r="C851" s="5"/>
      <c r="D851" s="5"/>
      <c r="E851" s="5"/>
      <c r="F851" s="5"/>
      <c r="G851" s="5"/>
      <c r="H851" s="5"/>
      <c r="I851" s="5"/>
      <c r="J851" s="5"/>
      <c r="K851" s="5"/>
      <c r="L851" s="5"/>
    </row>
    <row r="852" spans="3:12" x14ac:dyDescent="0.25">
      <c r="C852" s="5"/>
      <c r="D852" s="5"/>
      <c r="E852" s="5"/>
      <c r="F852" s="5"/>
      <c r="G852" s="5"/>
      <c r="H852" s="5"/>
      <c r="I852" s="5"/>
      <c r="J852" s="5"/>
      <c r="K852" s="5"/>
      <c r="L852" s="5"/>
    </row>
    <row r="853" spans="3:12" x14ac:dyDescent="0.25">
      <c r="C853" s="5"/>
      <c r="D853" s="5"/>
      <c r="E853" s="5"/>
      <c r="F853" s="5"/>
      <c r="G853" s="5"/>
      <c r="H853" s="5"/>
      <c r="I853" s="5"/>
      <c r="J853" s="5"/>
      <c r="K853" s="5"/>
      <c r="L853" s="5"/>
    </row>
    <row r="854" spans="3:12" x14ac:dyDescent="0.25">
      <c r="C854" s="5"/>
      <c r="D854" s="5"/>
      <c r="E854" s="5"/>
      <c r="F854" s="5"/>
      <c r="G854" s="5"/>
      <c r="H854" s="5"/>
      <c r="I854" s="5"/>
      <c r="J854" s="5"/>
      <c r="K854" s="5"/>
      <c r="L854" s="5"/>
    </row>
    <row r="855" spans="3:12" x14ac:dyDescent="0.25">
      <c r="C855" s="5"/>
      <c r="D855" s="5"/>
      <c r="E855" s="5"/>
      <c r="F855" s="5"/>
      <c r="G855" s="5"/>
      <c r="H855" s="5"/>
      <c r="I855" s="5"/>
      <c r="J855" s="5"/>
      <c r="K855" s="5"/>
      <c r="L855" s="5"/>
    </row>
    <row r="856" spans="3:12" x14ac:dyDescent="0.25">
      <c r="C856" s="5"/>
      <c r="D856" s="5"/>
      <c r="E856" s="5"/>
      <c r="F856" s="5"/>
      <c r="G856" s="5"/>
      <c r="H856" s="5"/>
      <c r="I856" s="5"/>
      <c r="J856" s="5"/>
      <c r="K856" s="5"/>
      <c r="L856" s="5"/>
    </row>
    <row r="857" spans="3:12" x14ac:dyDescent="0.25">
      <c r="C857" s="5"/>
      <c r="D857" s="5"/>
      <c r="E857" s="5"/>
      <c r="F857" s="5"/>
      <c r="G857" s="5"/>
      <c r="H857" s="5"/>
      <c r="I857" s="5"/>
      <c r="J857" s="5"/>
      <c r="K857" s="5"/>
      <c r="L857" s="5"/>
    </row>
    <row r="858" spans="3:12" x14ac:dyDescent="0.25">
      <c r="C858" s="5"/>
      <c r="D858" s="5"/>
      <c r="E858" s="5"/>
      <c r="F858" s="5"/>
      <c r="G858" s="5"/>
      <c r="H858" s="5"/>
      <c r="I858" s="5"/>
      <c r="J858" s="5"/>
      <c r="K858" s="5"/>
      <c r="L858" s="5"/>
    </row>
    <row r="859" spans="3:12" x14ac:dyDescent="0.25">
      <c r="C859" s="5"/>
      <c r="D859" s="5"/>
      <c r="E859" s="5"/>
      <c r="F859" s="5"/>
      <c r="G859" s="5"/>
      <c r="H859" s="5"/>
      <c r="I859" s="5"/>
      <c r="J859" s="5"/>
      <c r="K859" s="5"/>
      <c r="L859" s="5"/>
    </row>
    <row r="860" spans="3:12" x14ac:dyDescent="0.25">
      <c r="C860" s="5"/>
      <c r="D860" s="5"/>
      <c r="E860" s="5"/>
      <c r="F860" s="5"/>
      <c r="G860" s="5"/>
      <c r="H860" s="5"/>
      <c r="I860" s="5"/>
      <c r="J860" s="5"/>
      <c r="K860" s="5"/>
      <c r="L860" s="5"/>
    </row>
    <row r="861" spans="3:12" x14ac:dyDescent="0.25">
      <c r="C861" s="5"/>
      <c r="D861" s="5"/>
      <c r="E861" s="5"/>
      <c r="F861" s="5"/>
      <c r="G861" s="5"/>
      <c r="H861" s="5"/>
      <c r="I861" s="5"/>
      <c r="J861" s="5"/>
      <c r="K861" s="5"/>
      <c r="L861" s="5"/>
    </row>
    <row r="862" spans="3:12" x14ac:dyDescent="0.25">
      <c r="C862" s="5"/>
      <c r="D862" s="5"/>
      <c r="E862" s="5"/>
      <c r="F862" s="5"/>
      <c r="G862" s="5"/>
      <c r="H862" s="5"/>
      <c r="I862" s="5"/>
      <c r="J862" s="5"/>
      <c r="K862" s="5"/>
      <c r="L862" s="5"/>
    </row>
    <row r="863" spans="3:12" x14ac:dyDescent="0.25">
      <c r="C863" s="5"/>
      <c r="D863" s="5"/>
      <c r="E863" s="5"/>
      <c r="F863" s="5"/>
      <c r="G863" s="5"/>
      <c r="H863" s="5"/>
      <c r="I863" s="5"/>
      <c r="J863" s="5"/>
      <c r="K863" s="5"/>
      <c r="L863" s="5"/>
    </row>
    <row r="864" spans="3:12" x14ac:dyDescent="0.25">
      <c r="C864" s="5"/>
      <c r="D864" s="5"/>
      <c r="E864" s="5"/>
      <c r="F864" s="5"/>
      <c r="G864" s="5"/>
      <c r="H864" s="5"/>
      <c r="I864" s="5"/>
      <c r="J864" s="5"/>
      <c r="K864" s="5"/>
      <c r="L864" s="5"/>
    </row>
    <row r="865" spans="3:12" x14ac:dyDescent="0.25">
      <c r="C865" s="5"/>
      <c r="D865" s="5"/>
      <c r="E865" s="5"/>
      <c r="F865" s="5"/>
      <c r="G865" s="5"/>
      <c r="H865" s="5"/>
      <c r="I865" s="5"/>
      <c r="J865" s="5"/>
      <c r="K865" s="5"/>
      <c r="L865" s="5"/>
    </row>
    <row r="866" spans="3:12" x14ac:dyDescent="0.25">
      <c r="C866" s="5"/>
      <c r="D866" s="5"/>
      <c r="E866" s="5"/>
      <c r="F866" s="5"/>
      <c r="G866" s="5"/>
      <c r="H866" s="5"/>
      <c r="I866" s="5"/>
      <c r="J866" s="5"/>
      <c r="K866" s="5"/>
      <c r="L866" s="5"/>
    </row>
    <row r="867" spans="3:12" x14ac:dyDescent="0.25">
      <c r="C867" s="5"/>
      <c r="D867" s="5"/>
      <c r="E867" s="5"/>
      <c r="F867" s="5"/>
      <c r="G867" s="5"/>
      <c r="H867" s="5"/>
      <c r="I867" s="5"/>
      <c r="J867" s="5"/>
      <c r="K867" s="5"/>
      <c r="L867" s="5"/>
    </row>
    <row r="868" spans="3:12" x14ac:dyDescent="0.25">
      <c r="C868" s="5"/>
      <c r="D868" s="5"/>
      <c r="E868" s="5"/>
      <c r="F868" s="5"/>
      <c r="G868" s="5"/>
      <c r="H868" s="5"/>
      <c r="I868" s="5"/>
      <c r="J868" s="5"/>
      <c r="K868" s="5"/>
      <c r="L868" s="5"/>
    </row>
    <row r="869" spans="3:12" x14ac:dyDescent="0.25">
      <c r="C869" s="5"/>
      <c r="D869" s="5"/>
      <c r="E869" s="5"/>
      <c r="F869" s="5"/>
      <c r="G869" s="5"/>
      <c r="H869" s="5"/>
      <c r="I869" s="5"/>
      <c r="J869" s="5"/>
      <c r="K869" s="5"/>
      <c r="L869" s="5"/>
    </row>
    <row r="870" spans="3:12" x14ac:dyDescent="0.25">
      <c r="C870" s="5"/>
      <c r="D870" s="5"/>
      <c r="E870" s="5"/>
      <c r="F870" s="5"/>
      <c r="G870" s="5"/>
      <c r="H870" s="5"/>
      <c r="I870" s="5"/>
      <c r="J870" s="5"/>
      <c r="K870" s="5"/>
      <c r="L870" s="5"/>
    </row>
    <row r="871" spans="3:12" x14ac:dyDescent="0.25">
      <c r="C871" s="5"/>
      <c r="D871" s="5"/>
      <c r="E871" s="5"/>
      <c r="F871" s="5"/>
      <c r="G871" s="5"/>
      <c r="H871" s="5"/>
      <c r="I871" s="5"/>
      <c r="J871" s="5"/>
      <c r="K871" s="5"/>
      <c r="L871" s="5"/>
    </row>
    <row r="872" spans="3:12" x14ac:dyDescent="0.25">
      <c r="C872" s="5"/>
      <c r="D872" s="5"/>
      <c r="E872" s="5"/>
      <c r="F872" s="5"/>
      <c r="G872" s="5"/>
      <c r="H872" s="5"/>
      <c r="I872" s="5"/>
      <c r="J872" s="5"/>
      <c r="K872" s="5"/>
      <c r="L872" s="5"/>
    </row>
    <row r="873" spans="3:12" x14ac:dyDescent="0.25">
      <c r="C873" s="5"/>
      <c r="D873" s="5"/>
      <c r="E873" s="5"/>
      <c r="F873" s="5"/>
      <c r="G873" s="5"/>
      <c r="H873" s="5"/>
      <c r="I873" s="5"/>
      <c r="J873" s="5"/>
      <c r="K873" s="5"/>
      <c r="L873" s="5"/>
    </row>
    <row r="874" spans="3:12" x14ac:dyDescent="0.25">
      <c r="C874" s="5"/>
      <c r="D874" s="5"/>
      <c r="E874" s="5"/>
      <c r="F874" s="5"/>
      <c r="G874" s="5"/>
      <c r="H874" s="5"/>
      <c r="I874" s="5"/>
      <c r="J874" s="5"/>
      <c r="K874" s="5"/>
      <c r="L874" s="5"/>
    </row>
    <row r="875" spans="3:12" x14ac:dyDescent="0.25">
      <c r="C875" s="5"/>
      <c r="D875" s="5"/>
      <c r="E875" s="5"/>
      <c r="F875" s="5"/>
      <c r="G875" s="5"/>
      <c r="H875" s="5"/>
      <c r="I875" s="5"/>
      <c r="J875" s="5"/>
      <c r="K875" s="5"/>
      <c r="L875" s="5"/>
    </row>
    <row r="876" spans="3:12" x14ac:dyDescent="0.25">
      <c r="C876" s="5"/>
      <c r="D876" s="5"/>
      <c r="E876" s="5"/>
      <c r="F876" s="5"/>
      <c r="G876" s="5"/>
      <c r="H876" s="5"/>
      <c r="I876" s="5"/>
      <c r="J876" s="5"/>
      <c r="K876" s="5"/>
      <c r="L876" s="5"/>
    </row>
    <row r="877" spans="3:12" x14ac:dyDescent="0.25">
      <c r="C877" s="5"/>
      <c r="D877" s="5"/>
      <c r="E877" s="5"/>
      <c r="F877" s="5"/>
      <c r="G877" s="5"/>
      <c r="H877" s="5"/>
      <c r="I877" s="5"/>
      <c r="J877" s="5"/>
      <c r="K877" s="5"/>
      <c r="L877" s="5"/>
    </row>
    <row r="878" spans="3:12" x14ac:dyDescent="0.25">
      <c r="C878" s="5"/>
      <c r="D878" s="5"/>
      <c r="E878" s="5"/>
      <c r="F878" s="5"/>
      <c r="G878" s="5"/>
      <c r="H878" s="5"/>
      <c r="I878" s="5"/>
      <c r="J878" s="5"/>
      <c r="K878" s="5"/>
      <c r="L878" s="5"/>
    </row>
    <row r="879" spans="3:12" x14ac:dyDescent="0.25">
      <c r="C879" s="5"/>
      <c r="D879" s="5"/>
      <c r="E879" s="5"/>
      <c r="F879" s="5"/>
      <c r="G879" s="5"/>
      <c r="H879" s="5"/>
      <c r="I879" s="5"/>
      <c r="J879" s="5"/>
      <c r="K879" s="5"/>
      <c r="L879" s="5"/>
    </row>
    <row r="880" spans="3:12" x14ac:dyDescent="0.25">
      <c r="C880" s="5"/>
      <c r="D880" s="5"/>
      <c r="E880" s="5"/>
      <c r="F880" s="5"/>
      <c r="G880" s="5"/>
      <c r="H880" s="5"/>
      <c r="I880" s="5"/>
      <c r="J880" s="5"/>
      <c r="K880" s="5"/>
      <c r="L880" s="5"/>
    </row>
    <row r="881" spans="3:12" x14ac:dyDescent="0.25">
      <c r="C881" s="5"/>
      <c r="D881" s="5"/>
      <c r="E881" s="5"/>
      <c r="F881" s="5"/>
      <c r="G881" s="5"/>
      <c r="H881" s="5"/>
      <c r="I881" s="5"/>
      <c r="J881" s="5"/>
      <c r="K881" s="5"/>
      <c r="L881" s="5"/>
    </row>
    <row r="882" spans="3:12" x14ac:dyDescent="0.25">
      <c r="C882" s="5"/>
      <c r="D882" s="5"/>
      <c r="E882" s="5"/>
      <c r="F882" s="5"/>
      <c r="G882" s="5"/>
      <c r="H882" s="5"/>
      <c r="I882" s="5"/>
      <c r="J882" s="5"/>
      <c r="K882" s="5"/>
      <c r="L882" s="5"/>
    </row>
    <row r="883" spans="3:12" x14ac:dyDescent="0.25">
      <c r="C883" s="5"/>
      <c r="D883" s="5"/>
      <c r="E883" s="5"/>
      <c r="F883" s="5"/>
      <c r="G883" s="5"/>
      <c r="H883" s="5"/>
      <c r="I883" s="5"/>
      <c r="J883" s="5"/>
      <c r="K883" s="5"/>
      <c r="L883" s="5"/>
    </row>
    <row r="884" spans="3:12" x14ac:dyDescent="0.25">
      <c r="C884" s="5"/>
      <c r="D884" s="5"/>
      <c r="E884" s="5"/>
      <c r="F884" s="5"/>
      <c r="G884" s="5"/>
      <c r="H884" s="5"/>
      <c r="I884" s="5"/>
      <c r="J884" s="5"/>
      <c r="K884" s="5"/>
      <c r="L884" s="5"/>
    </row>
    <row r="885" spans="3:12" x14ac:dyDescent="0.25">
      <c r="C885" s="5"/>
      <c r="D885" s="5"/>
      <c r="E885" s="5"/>
      <c r="F885" s="5"/>
      <c r="G885" s="5"/>
      <c r="H885" s="5"/>
      <c r="I885" s="5"/>
      <c r="J885" s="5"/>
      <c r="K885" s="5"/>
      <c r="L885" s="5"/>
    </row>
    <row r="886" spans="3:12" x14ac:dyDescent="0.25">
      <c r="C886" s="5"/>
      <c r="D886" s="5"/>
      <c r="E886" s="5"/>
      <c r="F886" s="5"/>
      <c r="G886" s="5"/>
      <c r="H886" s="5"/>
      <c r="I886" s="5"/>
      <c r="J886" s="5"/>
      <c r="K886" s="5"/>
      <c r="L886" s="5"/>
    </row>
    <row r="887" spans="3:12" x14ac:dyDescent="0.25">
      <c r="C887" s="5"/>
      <c r="D887" s="5"/>
      <c r="E887" s="5"/>
      <c r="F887" s="5"/>
      <c r="G887" s="5"/>
      <c r="H887" s="5"/>
      <c r="I887" s="5"/>
      <c r="J887" s="5"/>
      <c r="K887" s="5"/>
      <c r="L887" s="5"/>
    </row>
    <row r="888" spans="3:12" x14ac:dyDescent="0.25">
      <c r="C888" s="5"/>
      <c r="D888" s="5"/>
      <c r="E888" s="5"/>
      <c r="F888" s="5"/>
      <c r="G888" s="5"/>
      <c r="H888" s="5"/>
      <c r="I888" s="5"/>
      <c r="J888" s="5"/>
      <c r="K888" s="5"/>
      <c r="L888" s="5"/>
    </row>
    <row r="889" spans="3:12" x14ac:dyDescent="0.25">
      <c r="C889" s="5"/>
      <c r="D889" s="5"/>
      <c r="E889" s="5"/>
      <c r="F889" s="5"/>
      <c r="G889" s="5"/>
      <c r="H889" s="5"/>
      <c r="I889" s="5"/>
      <c r="J889" s="5"/>
      <c r="K889" s="5"/>
      <c r="L889" s="5"/>
    </row>
    <row r="890" spans="3:12" x14ac:dyDescent="0.25">
      <c r="C890" s="5"/>
      <c r="D890" s="5"/>
      <c r="E890" s="5"/>
      <c r="F890" s="5"/>
      <c r="G890" s="5"/>
      <c r="H890" s="5"/>
      <c r="I890" s="5"/>
      <c r="J890" s="5"/>
      <c r="K890" s="5"/>
      <c r="L890" s="5"/>
    </row>
    <row r="891" spans="3:12" x14ac:dyDescent="0.25">
      <c r="C891" s="5"/>
      <c r="D891" s="5"/>
      <c r="E891" s="5"/>
      <c r="F891" s="5"/>
      <c r="G891" s="5"/>
      <c r="H891" s="5"/>
      <c r="I891" s="5"/>
      <c r="J891" s="5"/>
      <c r="K891" s="5"/>
      <c r="L891" s="5"/>
    </row>
    <row r="892" spans="3:12" x14ac:dyDescent="0.25">
      <c r="C892" s="5"/>
      <c r="D892" s="5"/>
      <c r="E892" s="5"/>
      <c r="F892" s="5"/>
      <c r="G892" s="5"/>
      <c r="H892" s="5"/>
      <c r="I892" s="5"/>
      <c r="J892" s="5"/>
      <c r="K892" s="5"/>
      <c r="L892" s="5"/>
    </row>
    <row r="893" spans="3:12" x14ac:dyDescent="0.25">
      <c r="C893" s="5"/>
      <c r="D893" s="5"/>
      <c r="E893" s="5"/>
      <c r="F893" s="5"/>
      <c r="G893" s="5"/>
      <c r="H893" s="5"/>
      <c r="I893" s="5"/>
      <c r="J893" s="5"/>
      <c r="K893" s="5"/>
      <c r="L893" s="5"/>
    </row>
    <row r="894" spans="3:12" x14ac:dyDescent="0.25">
      <c r="C894" s="5"/>
      <c r="D894" s="5"/>
      <c r="E894" s="5"/>
      <c r="F894" s="5"/>
      <c r="G894" s="5"/>
      <c r="H894" s="5"/>
      <c r="I894" s="5"/>
      <c r="J894" s="5"/>
      <c r="K894" s="5"/>
      <c r="L894" s="5"/>
    </row>
    <row r="895" spans="3:12" x14ac:dyDescent="0.25">
      <c r="C895" s="5"/>
      <c r="D895" s="5"/>
      <c r="E895" s="5"/>
      <c r="F895" s="5"/>
      <c r="G895" s="5"/>
      <c r="H895" s="5"/>
      <c r="I895" s="5"/>
      <c r="J895" s="5"/>
      <c r="K895" s="5"/>
      <c r="L895" s="5"/>
    </row>
    <row r="896" spans="3:12" x14ac:dyDescent="0.25">
      <c r="C896" s="5"/>
      <c r="D896" s="5"/>
      <c r="E896" s="5"/>
      <c r="F896" s="5"/>
      <c r="G896" s="5"/>
      <c r="H896" s="5"/>
      <c r="I896" s="5"/>
      <c r="J896" s="5"/>
      <c r="K896" s="5"/>
      <c r="L896" s="5"/>
    </row>
    <row r="897" spans="3:12" x14ac:dyDescent="0.25">
      <c r="C897" s="5"/>
      <c r="D897" s="5"/>
      <c r="E897" s="5"/>
      <c r="F897" s="5"/>
      <c r="G897" s="5"/>
      <c r="H897" s="5"/>
      <c r="I897" s="5"/>
      <c r="J897" s="5"/>
      <c r="K897" s="5"/>
      <c r="L897" s="5"/>
    </row>
    <row r="898" spans="3:12" x14ac:dyDescent="0.25">
      <c r="C898" s="5"/>
      <c r="D898" s="5"/>
      <c r="E898" s="5"/>
      <c r="F898" s="5"/>
      <c r="G898" s="5"/>
      <c r="H898" s="5"/>
      <c r="I898" s="5"/>
      <c r="J898" s="5"/>
      <c r="K898" s="5"/>
      <c r="L898" s="5"/>
    </row>
    <row r="899" spans="3:12" x14ac:dyDescent="0.25">
      <c r="C899" s="5"/>
      <c r="D899" s="5"/>
      <c r="E899" s="5"/>
      <c r="F899" s="5"/>
      <c r="G899" s="5"/>
      <c r="H899" s="5"/>
      <c r="I899" s="5"/>
      <c r="J899" s="5"/>
      <c r="K899" s="5"/>
      <c r="L899" s="5"/>
    </row>
    <row r="900" spans="3:12" x14ac:dyDescent="0.25">
      <c r="C900" s="5"/>
      <c r="D900" s="5"/>
      <c r="E900" s="5"/>
      <c r="F900" s="5"/>
      <c r="G900" s="5"/>
      <c r="H900" s="5"/>
      <c r="I900" s="5"/>
      <c r="J900" s="5"/>
      <c r="K900" s="5"/>
      <c r="L900" s="5"/>
    </row>
    <row r="901" spans="3:12" x14ac:dyDescent="0.25">
      <c r="C901" s="5"/>
      <c r="D901" s="5"/>
      <c r="E901" s="5"/>
      <c r="F901" s="5"/>
      <c r="G901" s="5"/>
      <c r="H901" s="5"/>
      <c r="I901" s="5"/>
      <c r="J901" s="5"/>
      <c r="K901" s="5"/>
      <c r="L901" s="5"/>
    </row>
    <row r="902" spans="3:12" x14ac:dyDescent="0.25">
      <c r="C902" s="5"/>
      <c r="D902" s="5"/>
      <c r="E902" s="5"/>
      <c r="F902" s="5"/>
      <c r="G902" s="5"/>
      <c r="H902" s="5"/>
      <c r="I902" s="5"/>
      <c r="J902" s="5"/>
      <c r="K902" s="5"/>
      <c r="L902" s="5"/>
    </row>
    <row r="903" spans="3:12" x14ac:dyDescent="0.25">
      <c r="C903" s="5"/>
      <c r="D903" s="5"/>
      <c r="E903" s="5"/>
      <c r="F903" s="5"/>
      <c r="G903" s="5"/>
      <c r="H903" s="5"/>
      <c r="I903" s="5"/>
      <c r="J903" s="5"/>
      <c r="K903" s="5"/>
      <c r="L903" s="5"/>
    </row>
    <row r="904" spans="3:12" x14ac:dyDescent="0.25">
      <c r="C904" s="5"/>
      <c r="D904" s="5"/>
      <c r="E904" s="5"/>
      <c r="F904" s="5"/>
      <c r="G904" s="5"/>
      <c r="H904" s="5"/>
      <c r="I904" s="5"/>
      <c r="J904" s="5"/>
      <c r="K904" s="5"/>
      <c r="L904" s="5"/>
    </row>
    <row r="905" spans="3:12" x14ac:dyDescent="0.25">
      <c r="C905" s="5"/>
      <c r="D905" s="5"/>
      <c r="E905" s="5"/>
      <c r="F905" s="5"/>
      <c r="G905" s="5"/>
      <c r="H905" s="5"/>
      <c r="I905" s="5"/>
      <c r="J905" s="5"/>
      <c r="K905" s="5"/>
      <c r="L905" s="5"/>
    </row>
    <row r="906" spans="3:12" x14ac:dyDescent="0.25">
      <c r="C906" s="5"/>
      <c r="D906" s="5"/>
      <c r="E906" s="5"/>
      <c r="F906" s="5"/>
      <c r="G906" s="5"/>
      <c r="H906" s="5"/>
      <c r="I906" s="5"/>
      <c r="J906" s="5"/>
      <c r="K906" s="5"/>
      <c r="L906" s="5"/>
    </row>
    <row r="907" spans="3:12" x14ac:dyDescent="0.25">
      <c r="C907" s="5"/>
      <c r="D907" s="5"/>
      <c r="E907" s="5"/>
      <c r="F907" s="5"/>
      <c r="G907" s="5"/>
      <c r="H907" s="5"/>
      <c r="I907" s="5"/>
      <c r="J907" s="5"/>
      <c r="K907" s="5"/>
      <c r="L907" s="5"/>
    </row>
    <row r="908" spans="3:12" x14ac:dyDescent="0.25">
      <c r="C908" s="5"/>
      <c r="D908" s="5"/>
      <c r="E908" s="5"/>
      <c r="F908" s="5"/>
      <c r="G908" s="5"/>
      <c r="H908" s="5"/>
      <c r="I908" s="5"/>
      <c r="J908" s="5"/>
      <c r="K908" s="5"/>
      <c r="L908" s="5"/>
    </row>
    <row r="909" spans="3:12" x14ac:dyDescent="0.25">
      <c r="C909" s="5"/>
      <c r="D909" s="5"/>
      <c r="E909" s="5"/>
      <c r="F909" s="5"/>
      <c r="G909" s="5"/>
      <c r="H909" s="5"/>
      <c r="I909" s="5"/>
      <c r="J909" s="5"/>
      <c r="K909" s="5"/>
      <c r="L909" s="5"/>
    </row>
    <row r="910" spans="3:12" x14ac:dyDescent="0.25">
      <c r="C910" s="5"/>
      <c r="D910" s="5"/>
      <c r="E910" s="5"/>
      <c r="F910" s="5"/>
      <c r="G910" s="5"/>
      <c r="H910" s="5"/>
      <c r="I910" s="5"/>
      <c r="J910" s="5"/>
      <c r="K910" s="5"/>
      <c r="L910" s="5"/>
    </row>
    <row r="911" spans="3:12" x14ac:dyDescent="0.25">
      <c r="C911" s="5"/>
      <c r="D911" s="5"/>
      <c r="E911" s="5"/>
      <c r="F911" s="5"/>
      <c r="G911" s="5"/>
      <c r="H911" s="5"/>
      <c r="I911" s="5"/>
      <c r="J911" s="5"/>
      <c r="K911" s="5"/>
      <c r="L911" s="5"/>
    </row>
    <row r="912" spans="3:12" x14ac:dyDescent="0.25">
      <c r="C912" s="5"/>
      <c r="D912" s="5"/>
      <c r="E912" s="5"/>
      <c r="F912" s="5"/>
      <c r="G912" s="5"/>
      <c r="H912" s="5"/>
      <c r="I912" s="5"/>
      <c r="J912" s="5"/>
      <c r="K912" s="5"/>
      <c r="L912" s="5"/>
    </row>
    <row r="913" spans="3:12" x14ac:dyDescent="0.25">
      <c r="C913" s="5"/>
      <c r="D913" s="5"/>
      <c r="E913" s="5"/>
      <c r="F913" s="5"/>
      <c r="G913" s="5"/>
      <c r="H913" s="5"/>
      <c r="I913" s="5"/>
      <c r="J913" s="5"/>
      <c r="K913" s="5"/>
      <c r="L913" s="5"/>
    </row>
    <row r="914" spans="3:12" x14ac:dyDescent="0.25">
      <c r="C914" s="5"/>
      <c r="D914" s="5"/>
      <c r="E914" s="5"/>
      <c r="F914" s="5"/>
      <c r="G914" s="5"/>
      <c r="H914" s="5"/>
      <c r="I914" s="5"/>
      <c r="J914" s="5"/>
      <c r="K914" s="5"/>
      <c r="L914" s="5"/>
    </row>
    <row r="915" spans="3:12" x14ac:dyDescent="0.25">
      <c r="C915" s="5"/>
      <c r="D915" s="5"/>
      <c r="E915" s="5"/>
      <c r="F915" s="5"/>
      <c r="G915" s="5"/>
      <c r="H915" s="5"/>
      <c r="I915" s="5"/>
      <c r="J915" s="5"/>
      <c r="K915" s="5"/>
      <c r="L915" s="5"/>
    </row>
    <row r="916" spans="3:12" x14ac:dyDescent="0.25">
      <c r="C916" s="5"/>
      <c r="D916" s="5"/>
      <c r="E916" s="5"/>
      <c r="F916" s="5"/>
      <c r="G916" s="5"/>
      <c r="H916" s="5"/>
      <c r="I916" s="5"/>
      <c r="J916" s="5"/>
      <c r="K916" s="5"/>
      <c r="L916" s="5"/>
    </row>
    <row r="917" spans="3:12" x14ac:dyDescent="0.25">
      <c r="C917" s="5"/>
      <c r="D917" s="5"/>
      <c r="E917" s="5"/>
      <c r="F917" s="5"/>
      <c r="G917" s="5"/>
      <c r="H917" s="5"/>
      <c r="I917" s="5"/>
      <c r="J917" s="5"/>
      <c r="K917" s="5"/>
      <c r="L917" s="5"/>
    </row>
    <row r="918" spans="3:12" x14ac:dyDescent="0.25">
      <c r="C918" s="5"/>
      <c r="D918" s="5"/>
      <c r="E918" s="5"/>
      <c r="F918" s="5"/>
      <c r="G918" s="5"/>
      <c r="H918" s="5"/>
      <c r="I918" s="5"/>
      <c r="J918" s="5"/>
      <c r="K918" s="5"/>
      <c r="L918" s="5"/>
    </row>
    <row r="919" spans="3:12" x14ac:dyDescent="0.25">
      <c r="C919" s="5"/>
      <c r="D919" s="5"/>
      <c r="E919" s="5"/>
      <c r="F919" s="5"/>
      <c r="G919" s="5"/>
      <c r="H919" s="5"/>
      <c r="I919" s="5"/>
      <c r="J919" s="5"/>
      <c r="K919" s="5"/>
      <c r="L919" s="5"/>
    </row>
    <row r="920" spans="3:12" x14ac:dyDescent="0.25">
      <c r="C920" s="5"/>
      <c r="D920" s="5"/>
      <c r="E920" s="5"/>
      <c r="F920" s="5"/>
      <c r="G920" s="5"/>
      <c r="H920" s="5"/>
      <c r="I920" s="5"/>
      <c r="J920" s="5"/>
      <c r="K920" s="5"/>
      <c r="L920" s="5"/>
    </row>
    <row r="921" spans="3:12" x14ac:dyDescent="0.25">
      <c r="C921" s="5"/>
      <c r="D921" s="5"/>
      <c r="E921" s="5"/>
      <c r="F921" s="5"/>
      <c r="G921" s="5"/>
      <c r="H921" s="5"/>
      <c r="I921" s="5"/>
      <c r="J921" s="5"/>
      <c r="K921" s="5"/>
      <c r="L921" s="5"/>
    </row>
    <row r="922" spans="3:12" x14ac:dyDescent="0.25">
      <c r="C922" s="5"/>
      <c r="D922" s="5"/>
      <c r="E922" s="5"/>
      <c r="F922" s="5"/>
      <c r="G922" s="5"/>
      <c r="H922" s="5"/>
      <c r="I922" s="5"/>
      <c r="J922" s="5"/>
      <c r="K922" s="5"/>
      <c r="L922" s="5"/>
    </row>
    <row r="923" spans="3:12" x14ac:dyDescent="0.25">
      <c r="C923" s="5"/>
      <c r="D923" s="5"/>
      <c r="E923" s="5"/>
      <c r="F923" s="5"/>
      <c r="G923" s="5"/>
      <c r="H923" s="5"/>
      <c r="I923" s="5"/>
      <c r="J923" s="5"/>
      <c r="K923" s="5"/>
      <c r="L923" s="5"/>
    </row>
    <row r="924" spans="3:12" x14ac:dyDescent="0.25">
      <c r="C924" s="5"/>
      <c r="D924" s="5"/>
      <c r="E924" s="5"/>
      <c r="F924" s="5"/>
      <c r="G924" s="5"/>
      <c r="H924" s="5"/>
      <c r="I924" s="5"/>
      <c r="J924" s="5"/>
      <c r="K924" s="5"/>
      <c r="L924" s="5"/>
    </row>
    <row r="925" spans="3:12" x14ac:dyDescent="0.25">
      <c r="C925" s="5"/>
      <c r="D925" s="5"/>
      <c r="E925" s="5"/>
      <c r="F925" s="5"/>
      <c r="G925" s="5"/>
      <c r="H925" s="5"/>
      <c r="I925" s="5"/>
      <c r="J925" s="5"/>
      <c r="K925" s="5"/>
      <c r="L925" s="5"/>
    </row>
    <row r="926" spans="3:12" x14ac:dyDescent="0.25">
      <c r="C926" s="5"/>
      <c r="D926" s="5"/>
      <c r="E926" s="5"/>
      <c r="F926" s="5"/>
      <c r="G926" s="5"/>
      <c r="H926" s="5"/>
      <c r="I926" s="5"/>
      <c r="J926" s="5"/>
      <c r="K926" s="5"/>
      <c r="L926" s="5"/>
    </row>
    <row r="927" spans="3:12" x14ac:dyDescent="0.25">
      <c r="C927" s="5"/>
      <c r="D927" s="5"/>
      <c r="E927" s="5"/>
      <c r="F927" s="5"/>
      <c r="G927" s="5"/>
      <c r="H927" s="5"/>
      <c r="I927" s="5"/>
      <c r="J927" s="5"/>
      <c r="K927" s="5"/>
      <c r="L927" s="5"/>
    </row>
    <row r="928" spans="3:12" x14ac:dyDescent="0.25">
      <c r="C928" s="5"/>
      <c r="D928" s="5"/>
      <c r="E928" s="5"/>
      <c r="F928" s="5"/>
      <c r="G928" s="5"/>
      <c r="H928" s="5"/>
      <c r="I928" s="5"/>
      <c r="J928" s="5"/>
      <c r="K928" s="5"/>
      <c r="L928" s="5"/>
    </row>
    <row r="929" spans="3:12" x14ac:dyDescent="0.25">
      <c r="C929" s="5"/>
      <c r="D929" s="5"/>
      <c r="E929" s="5"/>
      <c r="F929" s="5"/>
      <c r="G929" s="5"/>
      <c r="H929" s="5"/>
      <c r="I929" s="5"/>
      <c r="J929" s="5"/>
      <c r="K929" s="5"/>
      <c r="L929" s="5"/>
    </row>
    <row r="930" spans="3:12" x14ac:dyDescent="0.25">
      <c r="C930" s="5"/>
      <c r="D930" s="5"/>
      <c r="E930" s="5"/>
      <c r="F930" s="5"/>
      <c r="G930" s="5"/>
      <c r="H930" s="5"/>
      <c r="I930" s="5"/>
      <c r="J930" s="5"/>
      <c r="K930" s="5"/>
      <c r="L930" s="5"/>
    </row>
    <row r="931" spans="3:12" x14ac:dyDescent="0.25">
      <c r="C931" s="5"/>
      <c r="D931" s="5"/>
      <c r="E931" s="5"/>
      <c r="F931" s="5"/>
      <c r="G931" s="5"/>
      <c r="H931" s="5"/>
      <c r="I931" s="5"/>
      <c r="J931" s="5"/>
      <c r="K931" s="5"/>
      <c r="L931" s="5"/>
    </row>
    <row r="932" spans="3:12" x14ac:dyDescent="0.25">
      <c r="C932" s="5"/>
      <c r="D932" s="5"/>
      <c r="E932" s="5"/>
      <c r="F932" s="5"/>
      <c r="G932" s="5"/>
      <c r="H932" s="5"/>
      <c r="I932" s="5"/>
      <c r="J932" s="5"/>
      <c r="K932" s="5"/>
      <c r="L932" s="5"/>
    </row>
    <row r="933" spans="3:12" x14ac:dyDescent="0.25">
      <c r="C933" s="5"/>
      <c r="D933" s="5"/>
      <c r="E933" s="5"/>
      <c r="F933" s="5"/>
      <c r="G933" s="5"/>
      <c r="H933" s="5"/>
      <c r="I933" s="5"/>
      <c r="J933" s="5"/>
      <c r="K933" s="5"/>
      <c r="L933" s="5"/>
    </row>
    <row r="934" spans="3:12" x14ac:dyDescent="0.25">
      <c r="C934" s="5"/>
      <c r="D934" s="5"/>
      <c r="E934" s="5"/>
      <c r="F934" s="5"/>
      <c r="G934" s="5"/>
      <c r="H934" s="5"/>
      <c r="I934" s="5"/>
      <c r="J934" s="5"/>
      <c r="K934" s="5"/>
      <c r="L934" s="5"/>
    </row>
    <row r="935" spans="3:12" x14ac:dyDescent="0.25">
      <c r="C935" s="5"/>
      <c r="D935" s="5"/>
      <c r="E935" s="5"/>
      <c r="F935" s="5"/>
      <c r="G935" s="5"/>
      <c r="H935" s="5"/>
      <c r="I935" s="5"/>
      <c r="J935" s="5"/>
      <c r="K935" s="5"/>
      <c r="L935" s="5"/>
    </row>
    <row r="936" spans="3:12" x14ac:dyDescent="0.25">
      <c r="C936" s="5"/>
      <c r="D936" s="5"/>
      <c r="E936" s="5"/>
      <c r="F936" s="5"/>
      <c r="G936" s="5"/>
      <c r="H936" s="5"/>
      <c r="I936" s="5"/>
      <c r="J936" s="5"/>
      <c r="K936" s="5"/>
      <c r="L936" s="5"/>
    </row>
    <row r="937" spans="3:12" x14ac:dyDescent="0.25">
      <c r="C937" s="5"/>
      <c r="D937" s="5"/>
      <c r="E937" s="5"/>
      <c r="F937" s="5"/>
      <c r="G937" s="5"/>
      <c r="H937" s="5"/>
      <c r="I937" s="5"/>
      <c r="J937" s="5"/>
      <c r="K937" s="5"/>
      <c r="L937" s="5"/>
    </row>
    <row r="938" spans="3:12" x14ac:dyDescent="0.25">
      <c r="C938" s="5"/>
      <c r="D938" s="5"/>
      <c r="E938" s="5"/>
      <c r="F938" s="5"/>
      <c r="G938" s="5"/>
      <c r="H938" s="5"/>
      <c r="I938" s="5"/>
      <c r="J938" s="5"/>
      <c r="K938" s="5"/>
      <c r="L938" s="5"/>
    </row>
    <row r="939" spans="3:12" x14ac:dyDescent="0.25">
      <c r="C939" s="5"/>
      <c r="D939" s="5"/>
      <c r="E939" s="5"/>
      <c r="F939" s="5"/>
      <c r="G939" s="5"/>
      <c r="H939" s="5"/>
      <c r="I939" s="5"/>
      <c r="J939" s="5"/>
      <c r="K939" s="5"/>
      <c r="L939" s="5"/>
    </row>
    <row r="940" spans="3:12" x14ac:dyDescent="0.25">
      <c r="C940" s="5"/>
      <c r="D940" s="5"/>
      <c r="E940" s="5"/>
      <c r="F940" s="5"/>
      <c r="G940" s="5"/>
      <c r="H940" s="5"/>
      <c r="I940" s="5"/>
      <c r="J940" s="5"/>
      <c r="K940" s="5"/>
      <c r="L940" s="5"/>
    </row>
    <row r="941" spans="3:12" x14ac:dyDescent="0.25">
      <c r="C941" s="5"/>
      <c r="D941" s="5"/>
      <c r="E941" s="5"/>
      <c r="F941" s="5"/>
      <c r="G941" s="5"/>
      <c r="H941" s="5"/>
      <c r="I941" s="5"/>
      <c r="J941" s="5"/>
      <c r="K941" s="5"/>
      <c r="L941" s="5"/>
    </row>
    <row r="942" spans="3:12" x14ac:dyDescent="0.25">
      <c r="C942" s="5"/>
      <c r="D942" s="5"/>
      <c r="E942" s="5"/>
      <c r="F942" s="5"/>
      <c r="G942" s="5"/>
      <c r="H942" s="5"/>
      <c r="I942" s="5"/>
      <c r="J942" s="5"/>
      <c r="K942" s="5"/>
      <c r="L942" s="5"/>
    </row>
    <row r="943" spans="3:12" x14ac:dyDescent="0.25">
      <c r="C943" s="5"/>
      <c r="D943" s="5"/>
      <c r="E943" s="5"/>
      <c r="F943" s="5"/>
      <c r="G943" s="5"/>
      <c r="H943" s="5"/>
      <c r="I943" s="5"/>
      <c r="J943" s="5"/>
      <c r="K943" s="5"/>
      <c r="L943" s="5"/>
    </row>
    <row r="944" spans="3:12" x14ac:dyDescent="0.25">
      <c r="C944" s="5"/>
      <c r="D944" s="5"/>
      <c r="E944" s="5"/>
      <c r="F944" s="5"/>
      <c r="G944" s="5"/>
      <c r="H944" s="5"/>
      <c r="I944" s="5"/>
      <c r="J944" s="5"/>
      <c r="K944" s="5"/>
      <c r="L944" s="5"/>
    </row>
    <row r="945" spans="3:12" x14ac:dyDescent="0.25">
      <c r="C945" s="5"/>
      <c r="D945" s="5"/>
      <c r="E945" s="5"/>
      <c r="F945" s="5"/>
      <c r="G945" s="5"/>
      <c r="H945" s="5"/>
      <c r="I945" s="5"/>
      <c r="J945" s="5"/>
      <c r="K945" s="5"/>
      <c r="L945" s="5"/>
    </row>
    <row r="946" spans="3:12" x14ac:dyDescent="0.25">
      <c r="C946" s="5"/>
      <c r="D946" s="5"/>
      <c r="E946" s="5"/>
      <c r="F946" s="5"/>
      <c r="G946" s="5"/>
      <c r="H946" s="5"/>
      <c r="I946" s="5"/>
      <c r="J946" s="5"/>
      <c r="K946" s="5"/>
      <c r="L946" s="5"/>
    </row>
    <row r="947" spans="3:12" x14ac:dyDescent="0.25">
      <c r="C947" s="5"/>
      <c r="D947" s="5"/>
      <c r="E947" s="5"/>
      <c r="F947" s="5"/>
      <c r="G947" s="5"/>
      <c r="H947" s="5"/>
      <c r="I947" s="5"/>
      <c r="J947" s="5"/>
      <c r="K947" s="5"/>
      <c r="L947" s="5"/>
    </row>
    <row r="948" spans="3:12" x14ac:dyDescent="0.25">
      <c r="C948" s="5"/>
      <c r="D948" s="5"/>
      <c r="E948" s="5"/>
      <c r="F948" s="5"/>
      <c r="G948" s="5"/>
      <c r="H948" s="5"/>
      <c r="I948" s="5"/>
      <c r="J948" s="5"/>
      <c r="K948" s="5"/>
      <c r="L948" s="5"/>
    </row>
    <row r="949" spans="3:12" x14ac:dyDescent="0.25">
      <c r="C949" s="5"/>
      <c r="D949" s="5"/>
      <c r="E949" s="5"/>
      <c r="F949" s="5"/>
      <c r="G949" s="5"/>
      <c r="H949" s="5"/>
      <c r="I949" s="5"/>
      <c r="J949" s="5"/>
      <c r="K949" s="5"/>
      <c r="L949" s="5"/>
    </row>
    <row r="950" spans="3:12" x14ac:dyDescent="0.25">
      <c r="C950" s="5"/>
      <c r="D950" s="5"/>
      <c r="E950" s="5"/>
      <c r="F950" s="5"/>
      <c r="G950" s="5"/>
      <c r="H950" s="5"/>
      <c r="I950" s="5"/>
      <c r="J950" s="5"/>
      <c r="K950" s="5"/>
      <c r="L950" s="5"/>
    </row>
    <row r="951" spans="3:12" x14ac:dyDescent="0.25">
      <c r="C951" s="5"/>
      <c r="D951" s="5"/>
      <c r="E951" s="5"/>
      <c r="F951" s="5"/>
      <c r="G951" s="5"/>
      <c r="H951" s="5"/>
      <c r="I951" s="5"/>
      <c r="J951" s="5"/>
      <c r="K951" s="5"/>
      <c r="L951" s="5"/>
    </row>
    <row r="952" spans="3:12" x14ac:dyDescent="0.25">
      <c r="C952" s="5"/>
      <c r="D952" s="5"/>
      <c r="E952" s="5"/>
      <c r="F952" s="5"/>
      <c r="G952" s="5"/>
      <c r="H952" s="5"/>
      <c r="I952" s="5"/>
      <c r="J952" s="5"/>
      <c r="K952" s="5"/>
      <c r="L952" s="5"/>
    </row>
    <row r="953" spans="3:12" x14ac:dyDescent="0.25">
      <c r="C953" s="5"/>
      <c r="D953" s="5"/>
      <c r="E953" s="5"/>
      <c r="F953" s="5"/>
      <c r="G953" s="5"/>
      <c r="H953" s="5"/>
      <c r="I953" s="5"/>
      <c r="J953" s="5"/>
      <c r="K953" s="5"/>
      <c r="L953" s="5"/>
    </row>
    <row r="954" spans="3:12" x14ac:dyDescent="0.25">
      <c r="C954" s="5"/>
      <c r="D954" s="5"/>
      <c r="E954" s="5"/>
      <c r="F954" s="5"/>
      <c r="G954" s="5"/>
      <c r="H954" s="5"/>
      <c r="I954" s="5"/>
      <c r="J954" s="5"/>
      <c r="K954" s="5"/>
      <c r="L954" s="5"/>
    </row>
    <row r="955" spans="3:12" x14ac:dyDescent="0.25">
      <c r="C955" s="5"/>
      <c r="D955" s="5"/>
      <c r="E955" s="5"/>
      <c r="F955" s="5"/>
      <c r="G955" s="5"/>
      <c r="H955" s="5"/>
      <c r="I955" s="5"/>
      <c r="J955" s="5"/>
      <c r="K955" s="5"/>
      <c r="L955" s="5"/>
    </row>
    <row r="956" spans="3:12" x14ac:dyDescent="0.25">
      <c r="C956" s="5"/>
      <c r="D956" s="5"/>
      <c r="E956" s="5"/>
      <c r="F956" s="5"/>
      <c r="G956" s="5"/>
      <c r="H956" s="5"/>
      <c r="I956" s="5"/>
      <c r="J956" s="5"/>
      <c r="K956" s="5"/>
      <c r="L956" s="5"/>
    </row>
    <row r="957" spans="3:12" x14ac:dyDescent="0.25">
      <c r="C957" s="5"/>
      <c r="D957" s="5"/>
      <c r="E957" s="5"/>
      <c r="F957" s="5"/>
      <c r="G957" s="5"/>
      <c r="H957" s="5"/>
      <c r="I957" s="5"/>
      <c r="J957" s="5"/>
      <c r="K957" s="5"/>
      <c r="L957" s="5"/>
    </row>
    <row r="958" spans="3:12" x14ac:dyDescent="0.25">
      <c r="C958" s="5"/>
      <c r="D958" s="5"/>
      <c r="E958" s="5"/>
      <c r="F958" s="5"/>
      <c r="G958" s="5"/>
      <c r="H958" s="5"/>
      <c r="I958" s="5"/>
      <c r="J958" s="5"/>
      <c r="K958" s="5"/>
      <c r="L958" s="5"/>
    </row>
    <row r="959" spans="3:12" x14ac:dyDescent="0.25">
      <c r="C959" s="5"/>
      <c r="D959" s="5"/>
      <c r="E959" s="5"/>
      <c r="F959" s="5"/>
      <c r="G959" s="5"/>
      <c r="H959" s="5"/>
      <c r="I959" s="5"/>
      <c r="J959" s="5"/>
      <c r="K959" s="5"/>
      <c r="L959" s="5"/>
    </row>
    <row r="960" spans="3:12" x14ac:dyDescent="0.25">
      <c r="C960" s="5"/>
      <c r="D960" s="5"/>
      <c r="E960" s="5"/>
      <c r="F960" s="5"/>
      <c r="G960" s="5"/>
      <c r="H960" s="5"/>
      <c r="I960" s="5"/>
      <c r="J960" s="5"/>
      <c r="K960" s="5"/>
      <c r="L960" s="5"/>
    </row>
    <row r="961" spans="3:12" x14ac:dyDescent="0.25">
      <c r="C961" s="5"/>
      <c r="D961" s="5"/>
      <c r="E961" s="5"/>
      <c r="F961" s="5"/>
      <c r="G961" s="5"/>
      <c r="H961" s="5"/>
      <c r="I961" s="5"/>
      <c r="J961" s="5"/>
      <c r="K961" s="5"/>
      <c r="L961" s="5"/>
    </row>
    <row r="962" spans="3:12" x14ac:dyDescent="0.25">
      <c r="C962" s="5"/>
      <c r="D962" s="5"/>
      <c r="E962" s="5"/>
      <c r="F962" s="5"/>
      <c r="G962" s="5"/>
      <c r="H962" s="5"/>
      <c r="I962" s="5"/>
      <c r="J962" s="5"/>
      <c r="K962" s="5"/>
      <c r="L962" s="5"/>
    </row>
    <row r="963" spans="3:12" x14ac:dyDescent="0.25">
      <c r="C963" s="5"/>
      <c r="D963" s="5"/>
      <c r="E963" s="5"/>
      <c r="F963" s="5"/>
      <c r="G963" s="5"/>
      <c r="H963" s="5"/>
      <c r="I963" s="5"/>
      <c r="J963" s="5"/>
      <c r="K963" s="5"/>
      <c r="L963" s="5"/>
    </row>
    <row r="964" spans="3:12" x14ac:dyDescent="0.25">
      <c r="C964" s="5"/>
      <c r="D964" s="5"/>
      <c r="E964" s="5"/>
      <c r="F964" s="5"/>
      <c r="G964" s="5"/>
      <c r="H964" s="5"/>
      <c r="I964" s="5"/>
      <c r="J964" s="5"/>
      <c r="K964" s="5"/>
      <c r="L964" s="5"/>
    </row>
    <row r="965" spans="3:12" x14ac:dyDescent="0.25">
      <c r="C965" s="5"/>
      <c r="D965" s="5"/>
      <c r="E965" s="5"/>
      <c r="F965" s="5"/>
      <c r="G965" s="5"/>
      <c r="H965" s="5"/>
      <c r="I965" s="5"/>
      <c r="J965" s="5"/>
      <c r="K965" s="5"/>
      <c r="L965" s="5"/>
    </row>
    <row r="966" spans="3:12" x14ac:dyDescent="0.25">
      <c r="C966" s="5"/>
      <c r="D966" s="5"/>
      <c r="E966" s="5"/>
      <c r="F966" s="5"/>
      <c r="G966" s="5"/>
      <c r="H966" s="5"/>
      <c r="I966" s="5"/>
      <c r="J966" s="5"/>
      <c r="K966" s="5"/>
      <c r="L966" s="5"/>
    </row>
    <row r="967" spans="3:12" x14ac:dyDescent="0.25">
      <c r="C967" s="5"/>
      <c r="D967" s="5"/>
      <c r="E967" s="5"/>
      <c r="F967" s="5"/>
      <c r="G967" s="5"/>
      <c r="H967" s="5"/>
      <c r="I967" s="5"/>
      <c r="J967" s="5"/>
      <c r="K967" s="5"/>
      <c r="L967" s="5"/>
    </row>
    <row r="968" spans="3:12" x14ac:dyDescent="0.25">
      <c r="C968" s="5"/>
      <c r="D968" s="5"/>
      <c r="E968" s="5"/>
      <c r="F968" s="5"/>
      <c r="G968" s="5"/>
      <c r="H968" s="5"/>
      <c r="I968" s="5"/>
      <c r="J968" s="5"/>
      <c r="K968" s="5"/>
      <c r="L968" s="5"/>
    </row>
    <row r="969" spans="3:12" x14ac:dyDescent="0.25">
      <c r="C969" s="5"/>
      <c r="D969" s="5"/>
      <c r="E969" s="5"/>
      <c r="F969" s="5"/>
      <c r="G969" s="5"/>
      <c r="H969" s="5"/>
      <c r="I969" s="5"/>
      <c r="J969" s="5"/>
      <c r="K969" s="5"/>
      <c r="L969" s="5"/>
    </row>
    <row r="970" spans="3:12" x14ac:dyDescent="0.25">
      <c r="C970" s="5"/>
      <c r="D970" s="5"/>
      <c r="E970" s="5"/>
      <c r="F970" s="5"/>
      <c r="G970" s="5"/>
      <c r="H970" s="5"/>
      <c r="I970" s="5"/>
      <c r="J970" s="5"/>
      <c r="K970" s="5"/>
      <c r="L970" s="5"/>
    </row>
    <row r="971" spans="3:12" x14ac:dyDescent="0.25">
      <c r="C971" s="5"/>
      <c r="D971" s="5"/>
      <c r="E971" s="5"/>
      <c r="F971" s="5"/>
      <c r="G971" s="5"/>
      <c r="H971" s="5"/>
      <c r="I971" s="5"/>
      <c r="J971" s="5"/>
      <c r="K971" s="5"/>
      <c r="L971" s="5"/>
    </row>
    <row r="972" spans="3:12" x14ac:dyDescent="0.25">
      <c r="C972" s="5"/>
      <c r="D972" s="5"/>
      <c r="E972" s="5"/>
      <c r="F972" s="5"/>
      <c r="G972" s="5"/>
      <c r="H972" s="5"/>
      <c r="I972" s="5"/>
      <c r="J972" s="5"/>
      <c r="K972" s="5"/>
      <c r="L972" s="5"/>
    </row>
    <row r="973" spans="3:12" x14ac:dyDescent="0.25">
      <c r="C973" s="5"/>
      <c r="D973" s="5"/>
      <c r="E973" s="5"/>
      <c r="F973" s="5"/>
      <c r="G973" s="5"/>
      <c r="H973" s="5"/>
      <c r="I973" s="5"/>
      <c r="J973" s="5"/>
      <c r="K973" s="5"/>
      <c r="L973" s="5"/>
    </row>
    <row r="974" spans="3:12" x14ac:dyDescent="0.25">
      <c r="C974" s="5"/>
      <c r="D974" s="5"/>
      <c r="E974" s="5"/>
      <c r="F974" s="5"/>
      <c r="G974" s="5"/>
      <c r="H974" s="5"/>
      <c r="I974" s="5"/>
      <c r="J974" s="5"/>
      <c r="K974" s="5"/>
      <c r="L974" s="5"/>
    </row>
    <row r="975" spans="3:12" x14ac:dyDescent="0.25">
      <c r="C975" s="5"/>
      <c r="D975" s="5"/>
      <c r="E975" s="5"/>
      <c r="F975" s="5"/>
      <c r="G975" s="5"/>
      <c r="H975" s="5"/>
      <c r="I975" s="5"/>
      <c r="J975" s="5"/>
      <c r="K975" s="5"/>
      <c r="L975" s="5"/>
    </row>
    <row r="976" spans="3:12" x14ac:dyDescent="0.25">
      <c r="C976" s="5"/>
      <c r="D976" s="5"/>
      <c r="E976" s="5"/>
      <c r="F976" s="5"/>
      <c r="G976" s="5"/>
      <c r="H976" s="5"/>
      <c r="I976" s="5"/>
      <c r="J976" s="5"/>
      <c r="K976" s="5"/>
      <c r="L976" s="5"/>
    </row>
    <row r="977" spans="3:12" x14ac:dyDescent="0.25">
      <c r="C977" s="5"/>
      <c r="D977" s="5"/>
      <c r="E977" s="5"/>
      <c r="F977" s="5"/>
      <c r="G977" s="5"/>
      <c r="H977" s="5"/>
      <c r="I977" s="5"/>
      <c r="J977" s="5"/>
      <c r="K977" s="5"/>
      <c r="L977" s="5"/>
    </row>
    <row r="978" spans="3:12" x14ac:dyDescent="0.25">
      <c r="C978" s="5"/>
      <c r="D978" s="5"/>
      <c r="E978" s="5"/>
      <c r="F978" s="5"/>
      <c r="G978" s="5"/>
      <c r="H978" s="5"/>
      <c r="I978" s="5"/>
      <c r="J978" s="5"/>
      <c r="K978" s="5"/>
      <c r="L978" s="5"/>
    </row>
    <row r="979" spans="3:12" x14ac:dyDescent="0.25">
      <c r="C979" s="5"/>
      <c r="D979" s="5"/>
      <c r="E979" s="5"/>
      <c r="F979" s="5"/>
      <c r="G979" s="5"/>
      <c r="H979" s="5"/>
      <c r="I979" s="5"/>
      <c r="J979" s="5"/>
      <c r="K979" s="5"/>
      <c r="L979" s="5"/>
    </row>
    <row r="980" spans="3:12" x14ac:dyDescent="0.25">
      <c r="C980" s="5"/>
      <c r="D980" s="5"/>
      <c r="E980" s="5"/>
      <c r="F980" s="5"/>
      <c r="G980" s="5"/>
      <c r="H980" s="5"/>
      <c r="I980" s="5"/>
      <c r="J980" s="5"/>
      <c r="K980" s="5"/>
      <c r="L980" s="5"/>
    </row>
    <row r="981" spans="3:12" x14ac:dyDescent="0.25">
      <c r="C981" s="5"/>
      <c r="D981" s="5"/>
      <c r="E981" s="5"/>
      <c r="F981" s="5"/>
      <c r="G981" s="5"/>
      <c r="H981" s="5"/>
      <c r="I981" s="5"/>
      <c r="J981" s="5"/>
      <c r="K981" s="5"/>
      <c r="L981" s="5"/>
    </row>
    <row r="982" spans="3:12" x14ac:dyDescent="0.25">
      <c r="C982" s="5"/>
      <c r="D982" s="5"/>
      <c r="E982" s="5"/>
      <c r="F982" s="5"/>
      <c r="G982" s="5"/>
      <c r="H982" s="5"/>
      <c r="I982" s="5"/>
      <c r="J982" s="5"/>
      <c r="K982" s="5"/>
      <c r="L982" s="5"/>
    </row>
    <row r="983" spans="3:12" x14ac:dyDescent="0.25">
      <c r="C983" s="5"/>
      <c r="D983" s="5"/>
      <c r="E983" s="5"/>
      <c r="F983" s="5"/>
      <c r="G983" s="5"/>
      <c r="H983" s="5"/>
      <c r="I983" s="5"/>
      <c r="J983" s="5"/>
      <c r="K983" s="5"/>
      <c r="L983" s="5"/>
    </row>
    <row r="984" spans="3:12" x14ac:dyDescent="0.25">
      <c r="C984" s="5"/>
      <c r="D984" s="5"/>
      <c r="E984" s="5"/>
      <c r="F984" s="5"/>
      <c r="G984" s="5"/>
      <c r="H984" s="5"/>
      <c r="I984" s="5"/>
      <c r="J984" s="5"/>
      <c r="K984" s="5"/>
      <c r="L984" s="5"/>
    </row>
    <row r="985" spans="3:12" x14ac:dyDescent="0.25">
      <c r="C985" s="5"/>
      <c r="D985" s="5"/>
      <c r="E985" s="5"/>
      <c r="F985" s="5"/>
      <c r="G985" s="5"/>
      <c r="H985" s="5"/>
      <c r="I985" s="5"/>
      <c r="J985" s="5"/>
      <c r="K985" s="5"/>
      <c r="L985" s="5"/>
    </row>
    <row r="986" spans="3:12" x14ac:dyDescent="0.25">
      <c r="C986" s="5"/>
      <c r="D986" s="5"/>
      <c r="E986" s="5"/>
      <c r="F986" s="5"/>
      <c r="G986" s="5"/>
      <c r="H986" s="5"/>
      <c r="I986" s="5"/>
      <c r="J986" s="5"/>
      <c r="K986" s="5"/>
      <c r="L986" s="5"/>
    </row>
    <row r="987" spans="3:12" x14ac:dyDescent="0.25">
      <c r="C987" s="5"/>
      <c r="D987" s="5"/>
      <c r="E987" s="5"/>
      <c r="F987" s="5"/>
      <c r="G987" s="5"/>
      <c r="H987" s="5"/>
      <c r="I987" s="5"/>
      <c r="J987" s="5"/>
      <c r="K987" s="5"/>
      <c r="L987" s="5"/>
    </row>
    <row r="988" spans="3:12" x14ac:dyDescent="0.25">
      <c r="C988" s="5"/>
      <c r="D988" s="5"/>
      <c r="E988" s="5"/>
      <c r="F988" s="5"/>
      <c r="G988" s="5"/>
      <c r="H988" s="5"/>
      <c r="I988" s="5"/>
      <c r="J988" s="5"/>
      <c r="K988" s="5"/>
      <c r="L988" s="5"/>
    </row>
    <row r="989" spans="3:12" x14ac:dyDescent="0.25">
      <c r="C989" s="5"/>
      <c r="D989" s="5"/>
      <c r="E989" s="5"/>
      <c r="F989" s="5"/>
      <c r="G989" s="5"/>
      <c r="H989" s="5"/>
      <c r="I989" s="5"/>
      <c r="J989" s="5"/>
      <c r="K989" s="5"/>
      <c r="L989" s="5"/>
    </row>
    <row r="990" spans="3:12" x14ac:dyDescent="0.25">
      <c r="C990" s="5"/>
      <c r="D990" s="5"/>
      <c r="E990" s="5"/>
      <c r="F990" s="5"/>
      <c r="G990" s="5"/>
      <c r="H990" s="5"/>
      <c r="I990" s="5"/>
      <c r="J990" s="5"/>
      <c r="K990" s="5"/>
      <c r="L990" s="5"/>
    </row>
    <row r="991" spans="3:12" x14ac:dyDescent="0.25">
      <c r="C991" s="5"/>
      <c r="D991" s="5"/>
      <c r="E991" s="5"/>
      <c r="F991" s="5"/>
      <c r="G991" s="5"/>
      <c r="H991" s="5"/>
      <c r="I991" s="5"/>
      <c r="J991" s="5"/>
      <c r="K991" s="5"/>
      <c r="L991" s="5"/>
    </row>
    <row r="992" spans="3:12" x14ac:dyDescent="0.25">
      <c r="C992" s="5"/>
      <c r="D992" s="5"/>
      <c r="E992" s="5"/>
      <c r="F992" s="5"/>
      <c r="G992" s="5"/>
      <c r="H992" s="5"/>
      <c r="I992" s="5"/>
      <c r="J992" s="5"/>
      <c r="K992" s="5"/>
      <c r="L992" s="5"/>
    </row>
    <row r="993" spans="3:12" x14ac:dyDescent="0.25">
      <c r="C993" s="5"/>
      <c r="D993" s="5"/>
      <c r="E993" s="5"/>
      <c r="F993" s="5"/>
      <c r="G993" s="5"/>
      <c r="H993" s="5"/>
      <c r="I993" s="5"/>
      <c r="J993" s="5"/>
      <c r="K993" s="5"/>
      <c r="L993" s="5"/>
    </row>
    <row r="994" spans="3:12" x14ac:dyDescent="0.25">
      <c r="C994" s="5"/>
      <c r="D994" s="5"/>
      <c r="E994" s="5"/>
      <c r="F994" s="5"/>
      <c r="G994" s="5"/>
      <c r="H994" s="5"/>
      <c r="I994" s="5"/>
      <c r="J994" s="5"/>
      <c r="K994" s="5"/>
      <c r="L994" s="5"/>
    </row>
    <row r="995" spans="3:12" x14ac:dyDescent="0.25">
      <c r="C995" s="5"/>
      <c r="D995" s="5"/>
      <c r="E995" s="5"/>
      <c r="F995" s="5"/>
      <c r="G995" s="5"/>
      <c r="H995" s="5"/>
      <c r="I995" s="5"/>
      <c r="J995" s="5"/>
      <c r="K995" s="5"/>
      <c r="L995" s="5"/>
    </row>
    <row r="996" spans="3:12" x14ac:dyDescent="0.25">
      <c r="C996" s="5"/>
      <c r="D996" s="5"/>
      <c r="E996" s="5"/>
      <c r="F996" s="5"/>
      <c r="G996" s="5"/>
      <c r="H996" s="5"/>
      <c r="I996" s="5"/>
      <c r="J996" s="5"/>
      <c r="K996" s="5"/>
      <c r="L996" s="5"/>
    </row>
    <row r="997" spans="3:12" x14ac:dyDescent="0.25">
      <c r="C997" s="5"/>
      <c r="D997" s="5"/>
      <c r="E997" s="5"/>
      <c r="F997" s="5"/>
      <c r="G997" s="5"/>
      <c r="H997" s="5"/>
      <c r="I997" s="5"/>
      <c r="J997" s="5"/>
      <c r="K997" s="5"/>
      <c r="L997" s="5"/>
    </row>
    <row r="998" spans="3:12" x14ac:dyDescent="0.25">
      <c r="C998" s="5"/>
      <c r="D998" s="5"/>
      <c r="E998" s="5"/>
      <c r="F998" s="5"/>
      <c r="G998" s="5"/>
      <c r="H998" s="5"/>
      <c r="I998" s="5"/>
      <c r="J998" s="5"/>
      <c r="K998" s="5"/>
      <c r="L998" s="5"/>
    </row>
    <row r="999" spans="3:12" x14ac:dyDescent="0.25">
      <c r="C999" s="5"/>
      <c r="D999" s="5"/>
      <c r="E999" s="5"/>
      <c r="F999" s="5"/>
      <c r="G999" s="5"/>
      <c r="H999" s="5"/>
      <c r="I999" s="5"/>
      <c r="J999" s="5"/>
      <c r="K999" s="5"/>
      <c r="L999" s="5"/>
    </row>
    <row r="1000" spans="3:12" x14ac:dyDescent="0.25">
      <c r="C1000" s="5"/>
      <c r="D1000" s="5"/>
      <c r="E1000" s="5"/>
      <c r="F1000" s="5"/>
      <c r="G1000" s="5"/>
      <c r="H1000" s="5"/>
      <c r="I1000" s="5"/>
      <c r="J1000" s="5"/>
      <c r="K1000" s="5"/>
      <c r="L1000" s="5"/>
    </row>
    <row r="1001" spans="3:12" x14ac:dyDescent="0.25">
      <c r="C1001" s="5"/>
      <c r="D1001" s="5"/>
      <c r="E1001" s="5"/>
      <c r="F1001" s="5"/>
      <c r="G1001" s="5"/>
      <c r="H1001" s="5"/>
      <c r="I1001" s="5"/>
      <c r="J1001" s="5"/>
      <c r="K1001" s="5"/>
      <c r="L1001" s="5"/>
    </row>
    <row r="1002" spans="3:12" x14ac:dyDescent="0.25">
      <c r="C1002" s="5"/>
      <c r="D1002" s="5"/>
      <c r="E1002" s="5"/>
      <c r="F1002" s="5"/>
      <c r="G1002" s="5"/>
      <c r="H1002" s="5"/>
      <c r="I1002" s="5"/>
      <c r="J1002" s="5"/>
      <c r="K1002" s="5"/>
      <c r="L1002" s="5"/>
    </row>
    <row r="1003" spans="3:12" x14ac:dyDescent="0.25">
      <c r="C1003" s="5"/>
      <c r="D1003" s="5"/>
      <c r="E1003" s="5"/>
      <c r="F1003" s="5"/>
      <c r="G1003" s="5"/>
      <c r="H1003" s="5"/>
      <c r="I1003" s="5"/>
      <c r="J1003" s="5"/>
      <c r="K1003" s="5"/>
      <c r="L1003" s="5"/>
    </row>
    <row r="1004" spans="3:12" x14ac:dyDescent="0.25">
      <c r="C1004" s="5"/>
      <c r="D1004" s="5"/>
      <c r="E1004" s="5"/>
      <c r="F1004" s="5"/>
      <c r="G1004" s="5"/>
      <c r="H1004" s="5"/>
      <c r="I1004" s="5"/>
      <c r="J1004" s="5"/>
      <c r="K1004" s="5"/>
      <c r="L1004" s="5"/>
    </row>
    <row r="1005" spans="3:12" x14ac:dyDescent="0.25">
      <c r="C1005" s="5"/>
      <c r="D1005" s="5"/>
      <c r="E1005" s="5"/>
      <c r="F1005" s="5"/>
      <c r="G1005" s="5"/>
      <c r="H1005" s="5"/>
      <c r="I1005" s="5"/>
      <c r="J1005" s="5"/>
      <c r="K1005" s="5"/>
      <c r="L1005" s="5"/>
    </row>
    <row r="1006" spans="3:12" x14ac:dyDescent="0.25">
      <c r="C1006" s="5"/>
      <c r="D1006" s="5"/>
      <c r="E1006" s="5"/>
      <c r="F1006" s="5"/>
      <c r="G1006" s="5"/>
      <c r="H1006" s="5"/>
      <c r="I1006" s="5"/>
      <c r="J1006" s="5"/>
      <c r="K1006" s="5"/>
      <c r="L1006" s="5"/>
    </row>
    <row r="1007" spans="3:12" x14ac:dyDescent="0.25">
      <c r="C1007" s="5"/>
      <c r="D1007" s="5"/>
      <c r="E1007" s="5"/>
      <c r="F1007" s="5"/>
      <c r="G1007" s="5"/>
      <c r="H1007" s="5"/>
      <c r="I1007" s="5"/>
      <c r="J1007" s="5"/>
      <c r="K1007" s="5"/>
      <c r="L1007" s="5"/>
    </row>
    <row r="1008" spans="3:12" x14ac:dyDescent="0.25">
      <c r="C1008" s="5"/>
      <c r="D1008" s="5"/>
      <c r="E1008" s="5"/>
      <c r="F1008" s="5"/>
      <c r="G1008" s="5"/>
      <c r="H1008" s="5"/>
      <c r="I1008" s="5"/>
      <c r="J1008" s="5"/>
      <c r="K1008" s="5"/>
      <c r="L1008" s="5"/>
    </row>
    <row r="1009" spans="3:12" x14ac:dyDescent="0.25">
      <c r="C1009" s="5"/>
      <c r="D1009" s="5"/>
      <c r="E1009" s="5"/>
      <c r="F1009" s="5"/>
      <c r="G1009" s="5"/>
      <c r="H1009" s="5"/>
      <c r="I1009" s="5"/>
      <c r="J1009" s="5"/>
      <c r="K1009" s="5"/>
      <c r="L1009" s="5"/>
    </row>
    <row r="1010" spans="3:12" x14ac:dyDescent="0.25">
      <c r="C1010" s="5"/>
      <c r="D1010" s="5"/>
      <c r="E1010" s="5"/>
      <c r="F1010" s="5"/>
      <c r="G1010" s="5"/>
      <c r="H1010" s="5"/>
      <c r="I1010" s="5"/>
      <c r="J1010" s="5"/>
      <c r="K1010" s="5"/>
      <c r="L1010" s="5"/>
    </row>
    <row r="1011" spans="3:12" x14ac:dyDescent="0.25">
      <c r="C1011" s="5"/>
      <c r="D1011" s="5"/>
      <c r="E1011" s="5"/>
      <c r="F1011" s="5"/>
      <c r="G1011" s="5"/>
      <c r="H1011" s="5"/>
      <c r="I1011" s="5"/>
      <c r="J1011" s="5"/>
      <c r="K1011" s="5"/>
      <c r="L1011" s="5"/>
    </row>
    <row r="1012" spans="3:12" x14ac:dyDescent="0.25">
      <c r="C1012" s="5"/>
      <c r="D1012" s="5"/>
      <c r="E1012" s="5"/>
      <c r="F1012" s="5"/>
      <c r="G1012" s="5"/>
      <c r="H1012" s="5"/>
      <c r="I1012" s="5"/>
      <c r="J1012" s="5"/>
      <c r="K1012" s="5"/>
      <c r="L1012" s="5"/>
    </row>
    <row r="1013" spans="3:12" x14ac:dyDescent="0.25">
      <c r="C1013" s="5"/>
      <c r="D1013" s="5"/>
      <c r="E1013" s="5"/>
      <c r="F1013" s="5"/>
      <c r="G1013" s="5"/>
      <c r="H1013" s="5"/>
      <c r="I1013" s="5"/>
      <c r="J1013" s="5"/>
      <c r="K1013" s="5"/>
      <c r="L1013" s="5"/>
    </row>
    <row r="1014" spans="3:12" x14ac:dyDescent="0.25">
      <c r="C1014" s="5"/>
      <c r="D1014" s="5"/>
      <c r="E1014" s="5"/>
      <c r="F1014" s="5"/>
      <c r="G1014" s="5"/>
      <c r="H1014" s="5"/>
      <c r="I1014" s="5"/>
      <c r="J1014" s="5"/>
      <c r="K1014" s="5"/>
      <c r="L1014" s="5"/>
    </row>
    <row r="1015" spans="3:12" x14ac:dyDescent="0.25">
      <c r="C1015" s="5"/>
      <c r="D1015" s="5"/>
      <c r="E1015" s="5"/>
      <c r="F1015" s="5"/>
      <c r="G1015" s="5"/>
      <c r="H1015" s="5"/>
      <c r="I1015" s="5"/>
      <c r="J1015" s="5"/>
      <c r="K1015" s="5"/>
      <c r="L1015" s="5"/>
    </row>
    <row r="1016" spans="3:12" x14ac:dyDescent="0.25">
      <c r="C1016" s="5"/>
      <c r="D1016" s="5"/>
      <c r="E1016" s="5"/>
      <c r="F1016" s="5"/>
      <c r="G1016" s="5"/>
      <c r="H1016" s="5"/>
      <c r="I1016" s="5"/>
      <c r="J1016" s="5"/>
      <c r="K1016" s="5"/>
      <c r="L1016" s="5"/>
    </row>
    <row r="1017" spans="3:12" x14ac:dyDescent="0.25">
      <c r="C1017" s="5"/>
      <c r="D1017" s="5"/>
      <c r="E1017" s="5"/>
      <c r="F1017" s="5"/>
      <c r="G1017" s="5"/>
      <c r="H1017" s="5"/>
      <c r="I1017" s="5"/>
      <c r="J1017" s="5"/>
      <c r="K1017" s="5"/>
      <c r="L1017" s="5"/>
    </row>
    <row r="1018" spans="3:12" x14ac:dyDescent="0.25">
      <c r="C1018" s="5"/>
      <c r="D1018" s="5"/>
      <c r="E1018" s="5"/>
      <c r="F1018" s="5"/>
      <c r="G1018" s="5"/>
      <c r="H1018" s="5"/>
      <c r="I1018" s="5"/>
      <c r="J1018" s="5"/>
      <c r="K1018" s="5"/>
      <c r="L1018" s="5"/>
    </row>
    <row r="1019" spans="3:12" x14ac:dyDescent="0.25">
      <c r="C1019" s="5"/>
      <c r="D1019" s="5"/>
      <c r="E1019" s="5"/>
      <c r="F1019" s="5"/>
      <c r="G1019" s="5"/>
      <c r="H1019" s="5"/>
      <c r="I1019" s="5"/>
      <c r="J1019" s="5"/>
      <c r="K1019" s="5"/>
      <c r="L1019" s="5"/>
    </row>
    <row r="1020" spans="3:12" x14ac:dyDescent="0.25">
      <c r="C1020" s="5"/>
      <c r="D1020" s="5"/>
      <c r="E1020" s="5"/>
      <c r="F1020" s="5"/>
      <c r="G1020" s="5"/>
      <c r="H1020" s="5"/>
      <c r="I1020" s="5"/>
      <c r="J1020" s="5"/>
      <c r="K1020" s="5"/>
      <c r="L1020" s="5"/>
    </row>
    <row r="1021" spans="3:12" x14ac:dyDescent="0.25">
      <c r="C1021" s="5"/>
      <c r="D1021" s="5"/>
      <c r="E1021" s="5"/>
      <c r="F1021" s="5"/>
      <c r="G1021" s="5"/>
      <c r="H1021" s="5"/>
      <c r="I1021" s="5"/>
      <c r="J1021" s="5"/>
      <c r="K1021" s="5"/>
      <c r="L1021" s="5"/>
    </row>
    <row r="1022" spans="3:12" x14ac:dyDescent="0.25">
      <c r="C1022" s="5"/>
      <c r="D1022" s="5"/>
      <c r="E1022" s="5"/>
      <c r="F1022" s="5"/>
      <c r="G1022" s="5"/>
      <c r="H1022" s="5"/>
      <c r="I1022" s="5"/>
      <c r="J1022" s="5"/>
      <c r="K1022" s="5"/>
      <c r="L1022" s="5"/>
    </row>
    <row r="1023" spans="3:12" x14ac:dyDescent="0.25">
      <c r="C1023" s="5"/>
      <c r="D1023" s="5"/>
      <c r="E1023" s="5"/>
      <c r="F1023" s="5"/>
      <c r="G1023" s="5"/>
      <c r="H1023" s="5"/>
      <c r="I1023" s="5"/>
      <c r="J1023" s="5"/>
      <c r="K1023" s="5"/>
      <c r="L1023" s="5"/>
    </row>
    <row r="1024" spans="3:12" x14ac:dyDescent="0.25">
      <c r="C1024" s="5"/>
      <c r="D1024" s="5"/>
      <c r="E1024" s="5"/>
      <c r="F1024" s="5"/>
      <c r="G1024" s="5"/>
      <c r="H1024" s="5"/>
      <c r="I1024" s="5"/>
      <c r="J1024" s="5"/>
      <c r="K1024" s="5"/>
      <c r="L1024" s="5"/>
    </row>
    <row r="1025" spans="3:12" x14ac:dyDescent="0.25">
      <c r="C1025" s="5"/>
      <c r="D1025" s="5"/>
      <c r="E1025" s="5"/>
      <c r="F1025" s="5"/>
      <c r="G1025" s="5"/>
      <c r="H1025" s="5"/>
      <c r="I1025" s="5"/>
      <c r="J1025" s="5"/>
      <c r="K1025" s="5"/>
      <c r="L1025" s="5"/>
    </row>
    <row r="1026" spans="3:12" x14ac:dyDescent="0.25">
      <c r="C1026" s="5"/>
      <c r="D1026" s="5"/>
      <c r="E1026" s="5"/>
      <c r="F1026" s="5"/>
      <c r="G1026" s="5"/>
      <c r="H1026" s="5"/>
      <c r="I1026" s="5"/>
      <c r="J1026" s="5"/>
      <c r="K1026" s="5"/>
      <c r="L1026" s="5"/>
    </row>
    <row r="1027" spans="3:12" x14ac:dyDescent="0.25">
      <c r="C1027" s="5"/>
      <c r="D1027" s="5"/>
      <c r="E1027" s="5"/>
      <c r="F1027" s="5"/>
      <c r="G1027" s="5"/>
      <c r="H1027" s="5"/>
      <c r="I1027" s="5"/>
      <c r="J1027" s="5"/>
      <c r="K1027" s="5"/>
      <c r="L1027" s="5"/>
    </row>
    <row r="1028" spans="3:12" x14ac:dyDescent="0.25">
      <c r="C1028" s="5"/>
      <c r="D1028" s="5"/>
      <c r="E1028" s="5"/>
      <c r="F1028" s="5"/>
      <c r="G1028" s="5"/>
      <c r="H1028" s="5"/>
      <c r="I1028" s="5"/>
      <c r="J1028" s="5"/>
      <c r="K1028" s="5"/>
      <c r="L1028" s="5"/>
    </row>
    <row r="1029" spans="3:12" x14ac:dyDescent="0.25">
      <c r="C1029" s="5"/>
      <c r="D1029" s="5"/>
      <c r="E1029" s="5"/>
      <c r="F1029" s="5"/>
      <c r="G1029" s="5"/>
      <c r="H1029" s="5"/>
      <c r="I1029" s="5"/>
      <c r="J1029" s="5"/>
      <c r="K1029" s="5"/>
      <c r="L1029" s="5"/>
    </row>
    <row r="1030" spans="3:12" x14ac:dyDescent="0.25">
      <c r="C1030" s="5"/>
      <c r="D1030" s="5"/>
      <c r="E1030" s="5"/>
      <c r="F1030" s="5"/>
      <c r="G1030" s="5"/>
      <c r="H1030" s="5"/>
      <c r="I1030" s="5"/>
      <c r="J1030" s="5"/>
      <c r="K1030" s="5"/>
      <c r="L1030" s="5"/>
    </row>
    <row r="1031" spans="3:12" x14ac:dyDescent="0.25">
      <c r="C1031" s="5"/>
      <c r="D1031" s="5"/>
      <c r="E1031" s="5"/>
      <c r="F1031" s="5"/>
      <c r="G1031" s="5"/>
      <c r="H1031" s="5"/>
      <c r="I1031" s="5"/>
      <c r="J1031" s="5"/>
      <c r="K1031" s="5"/>
      <c r="L1031" s="5"/>
    </row>
    <row r="1032" spans="3:12" x14ac:dyDescent="0.25">
      <c r="C1032" s="5"/>
      <c r="D1032" s="5"/>
      <c r="E1032" s="5"/>
      <c r="F1032" s="5"/>
      <c r="G1032" s="5"/>
      <c r="H1032" s="5"/>
      <c r="I1032" s="5"/>
      <c r="J1032" s="5"/>
      <c r="K1032" s="5"/>
      <c r="L1032" s="5"/>
    </row>
    <row r="1033" spans="3:12" x14ac:dyDescent="0.25">
      <c r="C1033" s="5"/>
      <c r="D1033" s="5"/>
      <c r="E1033" s="5"/>
      <c r="F1033" s="5"/>
      <c r="G1033" s="5"/>
      <c r="H1033" s="5"/>
      <c r="I1033" s="5"/>
      <c r="J1033" s="5"/>
      <c r="K1033" s="5"/>
      <c r="L1033" s="5"/>
    </row>
    <row r="1034" spans="3:12" x14ac:dyDescent="0.25">
      <c r="C1034" s="5"/>
      <c r="D1034" s="5"/>
      <c r="E1034" s="5"/>
      <c r="F1034" s="5"/>
      <c r="G1034" s="5"/>
      <c r="H1034" s="5"/>
      <c r="I1034" s="5"/>
      <c r="J1034" s="5"/>
      <c r="K1034" s="5"/>
      <c r="L1034" s="5"/>
    </row>
    <row r="1035" spans="3:12" x14ac:dyDescent="0.25">
      <c r="C1035" s="5"/>
      <c r="D1035" s="5"/>
      <c r="E1035" s="5"/>
      <c r="F1035" s="5"/>
      <c r="G1035" s="5"/>
      <c r="H1035" s="5"/>
      <c r="I1035" s="5"/>
      <c r="J1035" s="5"/>
      <c r="K1035" s="5"/>
      <c r="L1035" s="5"/>
    </row>
    <row r="1036" spans="3:12" x14ac:dyDescent="0.25">
      <c r="C1036" s="5"/>
      <c r="D1036" s="5"/>
      <c r="E1036" s="5"/>
      <c r="F1036" s="5"/>
      <c r="G1036" s="5"/>
      <c r="H1036" s="5"/>
      <c r="I1036" s="5"/>
      <c r="J1036" s="5"/>
      <c r="K1036" s="5"/>
      <c r="L1036" s="5"/>
    </row>
    <row r="1037" spans="3:12" x14ac:dyDescent="0.25">
      <c r="C1037" s="5"/>
      <c r="D1037" s="5"/>
      <c r="E1037" s="5"/>
      <c r="F1037" s="5"/>
      <c r="G1037" s="5"/>
      <c r="H1037" s="5"/>
      <c r="I1037" s="5"/>
      <c r="J1037" s="5"/>
      <c r="K1037" s="5"/>
      <c r="L1037" s="5"/>
    </row>
    <row r="1038" spans="3:12" x14ac:dyDescent="0.25">
      <c r="C1038" s="5"/>
      <c r="D1038" s="5"/>
      <c r="E1038" s="5"/>
      <c r="F1038" s="5"/>
      <c r="G1038" s="5"/>
      <c r="H1038" s="5"/>
      <c r="I1038" s="5"/>
      <c r="J1038" s="5"/>
      <c r="K1038" s="5"/>
      <c r="L1038" s="5"/>
    </row>
    <row r="1039" spans="3:12" x14ac:dyDescent="0.25">
      <c r="C1039" s="5"/>
      <c r="D1039" s="5"/>
      <c r="E1039" s="5"/>
      <c r="F1039" s="5"/>
      <c r="G1039" s="5"/>
      <c r="H1039" s="5"/>
      <c r="I1039" s="5"/>
      <c r="J1039" s="5"/>
      <c r="K1039" s="5"/>
      <c r="L1039" s="5"/>
    </row>
    <row r="1040" spans="3:12" x14ac:dyDescent="0.25">
      <c r="C1040" s="5"/>
      <c r="D1040" s="5"/>
      <c r="E1040" s="5"/>
      <c r="F1040" s="5"/>
      <c r="G1040" s="5"/>
      <c r="H1040" s="5"/>
      <c r="I1040" s="5"/>
      <c r="J1040" s="5"/>
      <c r="K1040" s="5"/>
      <c r="L1040" s="5"/>
    </row>
    <row r="1041" spans="3:12" x14ac:dyDescent="0.25">
      <c r="C1041" s="5"/>
      <c r="D1041" s="5"/>
      <c r="E1041" s="5"/>
      <c r="F1041" s="5"/>
      <c r="G1041" s="5"/>
      <c r="H1041" s="5"/>
      <c r="I1041" s="5"/>
      <c r="J1041" s="5"/>
      <c r="K1041" s="5"/>
      <c r="L1041" s="5"/>
    </row>
    <row r="1042" spans="3:12" x14ac:dyDescent="0.25">
      <c r="C1042" s="5"/>
      <c r="D1042" s="5"/>
      <c r="E1042" s="5"/>
      <c r="F1042" s="5"/>
      <c r="G1042" s="5"/>
      <c r="H1042" s="5"/>
      <c r="I1042" s="5"/>
      <c r="J1042" s="5"/>
      <c r="K1042" s="5"/>
      <c r="L1042" s="5"/>
    </row>
    <row r="1043" spans="3:12" x14ac:dyDescent="0.25">
      <c r="C1043" s="5"/>
      <c r="D1043" s="5"/>
      <c r="E1043" s="5"/>
      <c r="F1043" s="5"/>
      <c r="G1043" s="5"/>
      <c r="H1043" s="5"/>
      <c r="I1043" s="5"/>
      <c r="J1043" s="5"/>
      <c r="K1043" s="5"/>
      <c r="L1043" s="5"/>
    </row>
    <row r="1044" spans="3:12" x14ac:dyDescent="0.25">
      <c r="C1044" s="5"/>
      <c r="D1044" s="5"/>
      <c r="E1044" s="5"/>
      <c r="F1044" s="5"/>
      <c r="G1044" s="5"/>
      <c r="H1044" s="5"/>
      <c r="I1044" s="5"/>
      <c r="J1044" s="5"/>
      <c r="K1044" s="5"/>
      <c r="L1044" s="5"/>
    </row>
    <row r="1045" spans="3:12" x14ac:dyDescent="0.25">
      <c r="C1045" s="5"/>
      <c r="D1045" s="5"/>
      <c r="E1045" s="5"/>
      <c r="F1045" s="5"/>
      <c r="G1045" s="5"/>
      <c r="H1045" s="5"/>
      <c r="I1045" s="5"/>
      <c r="J1045" s="5"/>
      <c r="K1045" s="5"/>
      <c r="L1045" s="5"/>
    </row>
    <row r="1046" spans="3:12" x14ac:dyDescent="0.25">
      <c r="C1046" s="5"/>
      <c r="D1046" s="5"/>
      <c r="E1046" s="5"/>
      <c r="F1046" s="5"/>
      <c r="G1046" s="5"/>
      <c r="H1046" s="5"/>
      <c r="I1046" s="5"/>
      <c r="J1046" s="5"/>
      <c r="K1046" s="5"/>
      <c r="L1046" s="5"/>
    </row>
    <row r="1047" spans="3:12" x14ac:dyDescent="0.25">
      <c r="C1047" s="5"/>
      <c r="D1047" s="5"/>
      <c r="E1047" s="5"/>
      <c r="F1047" s="5"/>
      <c r="G1047" s="5"/>
      <c r="H1047" s="5"/>
      <c r="I1047" s="5"/>
      <c r="J1047" s="5"/>
      <c r="K1047" s="5"/>
      <c r="L1047" s="5"/>
    </row>
    <row r="1048" spans="3:12" x14ac:dyDescent="0.25">
      <c r="C1048" s="5"/>
      <c r="D1048" s="5"/>
      <c r="E1048" s="5"/>
      <c r="F1048" s="5"/>
      <c r="G1048" s="5"/>
      <c r="H1048" s="5"/>
      <c r="I1048" s="5"/>
      <c r="J1048" s="5"/>
      <c r="K1048" s="5"/>
      <c r="L1048" s="5"/>
    </row>
    <row r="1049" spans="3:12" x14ac:dyDescent="0.25">
      <c r="C1049" s="5"/>
      <c r="D1049" s="5"/>
      <c r="E1049" s="5"/>
      <c r="F1049" s="5"/>
      <c r="G1049" s="5"/>
      <c r="H1049" s="5"/>
      <c r="I1049" s="5"/>
      <c r="J1049" s="5"/>
      <c r="K1049" s="5"/>
      <c r="L1049" s="5"/>
    </row>
    <row r="1050" spans="3:12" x14ac:dyDescent="0.25">
      <c r="C1050" s="5"/>
      <c r="D1050" s="5"/>
      <c r="E1050" s="5"/>
      <c r="F1050" s="5"/>
      <c r="G1050" s="5"/>
      <c r="H1050" s="5"/>
      <c r="I1050" s="5"/>
      <c r="J1050" s="5"/>
      <c r="K1050" s="5"/>
      <c r="L1050" s="5"/>
    </row>
    <row r="1051" spans="3:12" x14ac:dyDescent="0.25">
      <c r="C1051" s="5"/>
      <c r="D1051" s="5"/>
      <c r="E1051" s="5"/>
      <c r="F1051" s="5"/>
      <c r="G1051" s="5"/>
      <c r="H1051" s="5"/>
      <c r="I1051" s="5"/>
      <c r="J1051" s="5"/>
      <c r="K1051" s="5"/>
      <c r="L1051" s="5"/>
    </row>
    <row r="1052" spans="3:12" x14ac:dyDescent="0.25">
      <c r="C1052" s="5"/>
      <c r="D1052" s="5"/>
      <c r="E1052" s="5"/>
      <c r="F1052" s="5"/>
      <c r="G1052" s="5"/>
      <c r="H1052" s="5"/>
      <c r="I1052" s="5"/>
      <c r="J1052" s="5"/>
      <c r="K1052" s="5"/>
      <c r="L1052" s="5"/>
    </row>
    <row r="1053" spans="3:12" x14ac:dyDescent="0.25">
      <c r="C1053" s="5"/>
      <c r="D1053" s="5"/>
      <c r="E1053" s="5"/>
      <c r="F1053" s="5"/>
      <c r="G1053" s="5"/>
      <c r="H1053" s="5"/>
      <c r="I1053" s="5"/>
      <c r="J1053" s="5"/>
      <c r="K1053" s="5"/>
      <c r="L1053" s="5"/>
    </row>
    <row r="1054" spans="3:12" x14ac:dyDescent="0.25">
      <c r="C1054" s="5"/>
      <c r="D1054" s="5"/>
      <c r="E1054" s="5"/>
      <c r="F1054" s="5"/>
      <c r="G1054" s="5"/>
      <c r="H1054" s="5"/>
      <c r="I1054" s="5"/>
      <c r="J1054" s="5"/>
      <c r="K1054" s="5"/>
      <c r="L1054" s="5"/>
    </row>
    <row r="1055" spans="3:12" x14ac:dyDescent="0.25">
      <c r="C1055" s="5"/>
      <c r="D1055" s="5"/>
      <c r="E1055" s="5"/>
      <c r="F1055" s="5"/>
      <c r="G1055" s="5"/>
      <c r="H1055" s="5"/>
      <c r="I1055" s="5"/>
      <c r="J1055" s="5"/>
      <c r="K1055" s="5"/>
      <c r="L1055" s="5"/>
    </row>
    <row r="1056" spans="3:12" x14ac:dyDescent="0.25">
      <c r="C1056" s="5"/>
      <c r="D1056" s="5"/>
      <c r="E1056" s="5"/>
      <c r="F1056" s="5"/>
      <c r="G1056" s="5"/>
      <c r="H1056" s="5"/>
      <c r="I1056" s="5"/>
      <c r="J1056" s="5"/>
      <c r="K1056" s="5"/>
      <c r="L1056" s="5"/>
    </row>
    <row r="1057" spans="3:12" x14ac:dyDescent="0.25">
      <c r="C1057" s="5"/>
      <c r="D1057" s="5"/>
      <c r="E1057" s="5"/>
      <c r="F1057" s="5"/>
      <c r="G1057" s="5"/>
      <c r="H1057" s="5"/>
      <c r="I1057" s="5"/>
      <c r="J1057" s="5"/>
      <c r="K1057" s="5"/>
      <c r="L1057" s="5"/>
    </row>
    <row r="1058" spans="3:12" x14ac:dyDescent="0.25">
      <c r="C1058" s="5"/>
      <c r="D1058" s="5"/>
      <c r="E1058" s="5"/>
      <c r="F1058" s="5"/>
      <c r="G1058" s="5"/>
      <c r="H1058" s="5"/>
      <c r="I1058" s="5"/>
      <c r="J1058" s="5"/>
      <c r="K1058" s="5"/>
      <c r="L1058" s="5"/>
    </row>
    <row r="1059" spans="3:12" x14ac:dyDescent="0.25">
      <c r="C1059" s="5"/>
      <c r="D1059" s="5"/>
      <c r="E1059" s="5"/>
      <c r="F1059" s="5"/>
      <c r="G1059" s="5"/>
      <c r="H1059" s="5"/>
      <c r="I1059" s="5"/>
      <c r="J1059" s="5"/>
      <c r="K1059" s="5"/>
      <c r="L1059" s="5"/>
    </row>
    <row r="1060" spans="3:12" x14ac:dyDescent="0.25">
      <c r="C1060" s="5"/>
      <c r="D1060" s="5"/>
      <c r="E1060" s="5"/>
      <c r="F1060" s="5"/>
      <c r="G1060" s="5"/>
      <c r="H1060" s="5"/>
      <c r="I1060" s="5"/>
      <c r="J1060" s="5"/>
      <c r="K1060" s="5"/>
      <c r="L1060" s="5"/>
    </row>
    <row r="1061" spans="3:12" x14ac:dyDescent="0.25">
      <c r="C1061" s="5"/>
      <c r="D1061" s="5"/>
      <c r="E1061" s="5"/>
      <c r="F1061" s="5"/>
      <c r="G1061" s="5"/>
      <c r="H1061" s="5"/>
      <c r="I1061" s="5"/>
      <c r="J1061" s="5"/>
      <c r="K1061" s="5"/>
      <c r="L1061" s="5"/>
    </row>
    <row r="1062" spans="3:12" x14ac:dyDescent="0.25">
      <c r="C1062" s="5"/>
      <c r="D1062" s="5"/>
      <c r="E1062" s="5"/>
      <c r="F1062" s="5"/>
      <c r="G1062" s="5"/>
      <c r="H1062" s="5"/>
      <c r="I1062" s="5"/>
      <c r="J1062" s="5"/>
      <c r="K1062" s="5"/>
      <c r="L1062" s="5"/>
    </row>
    <row r="1063" spans="3:12" x14ac:dyDescent="0.25">
      <c r="C1063" s="5"/>
      <c r="D1063" s="5"/>
      <c r="E1063" s="5"/>
      <c r="F1063" s="5"/>
      <c r="G1063" s="5"/>
      <c r="H1063" s="5"/>
      <c r="I1063" s="5"/>
      <c r="J1063" s="5"/>
      <c r="K1063" s="5"/>
      <c r="L1063" s="5"/>
    </row>
    <row r="1064" spans="3:12" x14ac:dyDescent="0.25">
      <c r="C1064" s="5"/>
      <c r="D1064" s="5"/>
      <c r="E1064" s="5"/>
      <c r="F1064" s="5"/>
      <c r="G1064" s="5"/>
      <c r="H1064" s="5"/>
      <c r="I1064" s="5"/>
      <c r="J1064" s="5"/>
      <c r="K1064" s="5"/>
      <c r="L1064" s="5"/>
    </row>
    <row r="1065" spans="3:12" x14ac:dyDescent="0.25">
      <c r="C1065" s="5"/>
      <c r="D1065" s="5"/>
      <c r="E1065" s="5"/>
      <c r="F1065" s="5"/>
      <c r="G1065" s="5"/>
      <c r="H1065" s="5"/>
      <c r="I1065" s="5"/>
      <c r="J1065" s="5"/>
      <c r="K1065" s="5"/>
      <c r="L1065" s="5"/>
    </row>
    <row r="1066" spans="3:12" x14ac:dyDescent="0.25">
      <c r="C1066" s="5"/>
      <c r="D1066" s="5"/>
      <c r="E1066" s="5"/>
      <c r="F1066" s="5"/>
      <c r="G1066" s="5"/>
      <c r="H1066" s="5"/>
      <c r="I1066" s="5"/>
      <c r="J1066" s="5"/>
      <c r="K1066" s="5"/>
      <c r="L1066" s="5"/>
    </row>
    <row r="1067" spans="3:12" x14ac:dyDescent="0.25">
      <c r="C1067" s="5"/>
      <c r="D1067" s="5"/>
      <c r="E1067" s="5"/>
      <c r="F1067" s="5"/>
      <c r="G1067" s="5"/>
      <c r="H1067" s="5"/>
      <c r="I1067" s="5"/>
      <c r="J1067" s="5"/>
      <c r="K1067" s="5"/>
      <c r="L1067" s="5"/>
    </row>
    <row r="1068" spans="3:12" x14ac:dyDescent="0.25">
      <c r="C1068" s="5"/>
      <c r="D1068" s="5"/>
      <c r="E1068" s="5"/>
      <c r="F1068" s="5"/>
      <c r="G1068" s="5"/>
      <c r="H1068" s="5"/>
      <c r="I1068" s="5"/>
      <c r="J1068" s="5"/>
      <c r="K1068" s="5"/>
      <c r="L1068" s="5"/>
    </row>
    <row r="1069" spans="3:12" x14ac:dyDescent="0.25">
      <c r="C1069" s="5"/>
      <c r="D1069" s="5"/>
      <c r="E1069" s="5"/>
      <c r="F1069" s="5"/>
      <c r="G1069" s="5"/>
      <c r="H1069" s="5"/>
      <c r="I1069" s="5"/>
      <c r="J1069" s="5"/>
      <c r="K1069" s="5"/>
      <c r="L1069" s="5"/>
    </row>
    <row r="1070" spans="3:12" x14ac:dyDescent="0.25">
      <c r="C1070" s="5"/>
      <c r="D1070" s="5"/>
      <c r="E1070" s="5"/>
      <c r="F1070" s="5"/>
      <c r="G1070" s="5"/>
      <c r="H1070" s="5"/>
      <c r="I1070" s="5"/>
      <c r="J1070" s="5"/>
      <c r="K1070" s="5"/>
      <c r="L1070" s="5"/>
    </row>
    <row r="1071" spans="3:12" x14ac:dyDescent="0.25">
      <c r="C1071" s="5"/>
      <c r="D1071" s="5"/>
      <c r="E1071" s="5"/>
      <c r="F1071" s="5"/>
      <c r="G1071" s="5"/>
      <c r="H1071" s="5"/>
      <c r="I1071" s="5"/>
      <c r="J1071" s="5"/>
      <c r="K1071" s="5"/>
      <c r="L1071" s="5"/>
    </row>
    <row r="1072" spans="3:12" x14ac:dyDescent="0.25">
      <c r="C1072" s="5"/>
      <c r="D1072" s="5"/>
      <c r="E1072" s="5"/>
      <c r="F1072" s="5"/>
      <c r="G1072" s="5"/>
      <c r="H1072" s="5"/>
      <c r="I1072" s="5"/>
      <c r="J1072" s="5"/>
      <c r="K1072" s="5"/>
      <c r="L1072" s="5"/>
    </row>
    <row r="1073" spans="3:12" x14ac:dyDescent="0.25">
      <c r="C1073" s="5"/>
      <c r="D1073" s="5"/>
      <c r="E1073" s="5"/>
      <c r="F1073" s="5"/>
      <c r="G1073" s="5"/>
      <c r="H1073" s="5"/>
      <c r="I1073" s="5"/>
      <c r="J1073" s="5"/>
      <c r="K1073" s="5"/>
      <c r="L1073" s="5"/>
    </row>
    <row r="1074" spans="3:12" x14ac:dyDescent="0.25">
      <c r="C1074" s="5"/>
      <c r="D1074" s="5"/>
      <c r="E1074" s="5"/>
      <c r="F1074" s="5"/>
      <c r="G1074" s="5"/>
      <c r="H1074" s="5"/>
      <c r="I1074" s="5"/>
      <c r="J1074" s="5"/>
      <c r="K1074" s="5"/>
      <c r="L1074" s="5"/>
    </row>
    <row r="1075" spans="3:12" x14ac:dyDescent="0.25">
      <c r="C1075" s="5"/>
      <c r="D1075" s="5"/>
      <c r="E1075" s="5"/>
      <c r="F1075" s="5"/>
      <c r="G1075" s="5"/>
      <c r="H1075" s="5"/>
      <c r="I1075" s="5"/>
      <c r="J1075" s="5"/>
      <c r="K1075" s="5"/>
      <c r="L1075" s="5"/>
    </row>
    <row r="1076" spans="3:12" x14ac:dyDescent="0.25">
      <c r="C1076" s="5"/>
      <c r="D1076" s="5"/>
      <c r="E1076" s="5"/>
      <c r="F1076" s="5"/>
      <c r="G1076" s="5"/>
      <c r="H1076" s="5"/>
      <c r="I1076" s="5"/>
      <c r="J1076" s="5"/>
      <c r="K1076" s="5"/>
      <c r="L1076" s="5"/>
    </row>
    <row r="1077" spans="3:12" x14ac:dyDescent="0.25">
      <c r="C1077" s="5"/>
      <c r="D1077" s="5"/>
      <c r="E1077" s="5"/>
      <c r="F1077" s="5"/>
      <c r="G1077" s="5"/>
      <c r="H1077" s="5"/>
      <c r="I1077" s="5"/>
      <c r="J1077" s="5"/>
      <c r="K1077" s="5"/>
      <c r="L1077" s="5"/>
    </row>
    <row r="1078" spans="3:12" x14ac:dyDescent="0.25">
      <c r="C1078" s="5"/>
      <c r="D1078" s="5"/>
      <c r="E1078" s="5"/>
      <c r="F1078" s="5"/>
      <c r="G1078" s="5"/>
      <c r="H1078" s="5"/>
      <c r="I1078" s="5"/>
      <c r="J1078" s="5"/>
      <c r="K1078" s="5"/>
      <c r="L1078" s="5"/>
    </row>
    <row r="1079" spans="3:12" x14ac:dyDescent="0.25">
      <c r="C1079" s="5"/>
      <c r="D1079" s="5"/>
      <c r="E1079" s="5"/>
      <c r="F1079" s="5"/>
      <c r="G1079" s="5"/>
      <c r="H1079" s="5"/>
      <c r="I1079" s="5"/>
      <c r="J1079" s="5"/>
      <c r="K1079" s="5"/>
      <c r="L1079" s="5"/>
    </row>
    <row r="1080" spans="3:12" x14ac:dyDescent="0.25">
      <c r="C1080" s="5"/>
      <c r="D1080" s="5"/>
      <c r="E1080" s="5"/>
      <c r="F1080" s="5"/>
      <c r="G1080" s="5"/>
      <c r="H1080" s="5"/>
      <c r="I1080" s="5"/>
      <c r="J1080" s="5"/>
      <c r="K1080" s="5"/>
      <c r="L1080" s="5"/>
    </row>
    <row r="1081" spans="3:12" x14ac:dyDescent="0.25">
      <c r="C1081" s="5"/>
      <c r="D1081" s="5"/>
      <c r="E1081" s="5"/>
      <c r="F1081" s="5"/>
      <c r="G1081" s="5"/>
      <c r="H1081" s="5"/>
      <c r="I1081" s="5"/>
      <c r="J1081" s="5"/>
      <c r="K1081" s="5"/>
      <c r="L1081" s="5"/>
    </row>
    <row r="1082" spans="3:12" x14ac:dyDescent="0.25">
      <c r="C1082" s="5"/>
      <c r="D1082" s="5"/>
      <c r="E1082" s="5"/>
      <c r="F1082" s="5"/>
      <c r="G1082" s="5"/>
      <c r="H1082" s="5"/>
      <c r="I1082" s="5"/>
      <c r="J1082" s="5"/>
      <c r="K1082" s="5"/>
      <c r="L1082" s="5"/>
    </row>
    <row r="1083" spans="3:12" x14ac:dyDescent="0.25">
      <c r="C1083" s="5"/>
      <c r="D1083" s="5"/>
      <c r="E1083" s="5"/>
      <c r="F1083" s="5"/>
      <c r="G1083" s="5"/>
      <c r="H1083" s="5"/>
      <c r="I1083" s="5"/>
      <c r="J1083" s="5"/>
      <c r="K1083" s="5"/>
      <c r="L1083" s="5"/>
    </row>
    <row r="1084" spans="3:12" x14ac:dyDescent="0.25">
      <c r="C1084" s="5"/>
      <c r="D1084" s="5"/>
      <c r="E1084" s="5"/>
      <c r="F1084" s="5"/>
      <c r="G1084" s="5"/>
      <c r="H1084" s="5"/>
      <c r="I1084" s="5"/>
      <c r="J1084" s="5"/>
      <c r="K1084" s="5"/>
      <c r="L1084" s="5"/>
    </row>
    <row r="1085" spans="3:12" x14ac:dyDescent="0.25">
      <c r="C1085" s="5"/>
      <c r="D1085" s="5"/>
      <c r="E1085" s="5"/>
      <c r="F1085" s="5"/>
      <c r="G1085" s="5"/>
      <c r="H1085" s="5"/>
      <c r="I1085" s="5"/>
      <c r="J1085" s="5"/>
      <c r="K1085" s="5"/>
      <c r="L1085" s="5"/>
    </row>
    <row r="1086" spans="3:12" x14ac:dyDescent="0.25">
      <c r="C1086" s="5"/>
      <c r="D1086" s="5"/>
      <c r="E1086" s="5"/>
      <c r="F1086" s="5"/>
      <c r="G1086" s="5"/>
      <c r="H1086" s="5"/>
      <c r="I1086" s="5"/>
      <c r="J1086" s="5"/>
      <c r="K1086" s="5"/>
      <c r="L1086" s="5"/>
    </row>
    <row r="1087" spans="3:12" x14ac:dyDescent="0.25">
      <c r="C1087" s="5"/>
      <c r="D1087" s="5"/>
      <c r="E1087" s="5"/>
      <c r="F1087" s="5"/>
      <c r="G1087" s="5"/>
      <c r="H1087" s="5"/>
      <c r="I1087" s="5"/>
      <c r="J1087" s="5"/>
      <c r="K1087" s="5"/>
      <c r="L1087" s="5"/>
    </row>
    <row r="1088" spans="3:12" x14ac:dyDescent="0.25">
      <c r="C1088" s="5"/>
      <c r="D1088" s="5"/>
      <c r="E1088" s="5"/>
      <c r="F1088" s="5"/>
      <c r="G1088" s="5"/>
      <c r="H1088" s="5"/>
      <c r="I1088" s="5"/>
      <c r="J1088" s="5"/>
      <c r="K1088" s="5"/>
      <c r="L1088" s="5"/>
    </row>
    <row r="1089" spans="3:12" x14ac:dyDescent="0.25">
      <c r="C1089" s="5"/>
      <c r="D1089" s="5"/>
      <c r="E1089" s="5"/>
      <c r="F1089" s="5"/>
      <c r="G1089" s="5"/>
      <c r="H1089" s="5"/>
      <c r="I1089" s="5"/>
      <c r="J1089" s="5"/>
      <c r="K1089" s="5"/>
      <c r="L1089" s="5"/>
    </row>
    <row r="1090" spans="3:12" x14ac:dyDescent="0.25">
      <c r="C1090" s="5"/>
      <c r="D1090" s="5"/>
      <c r="E1090" s="5"/>
      <c r="F1090" s="5"/>
      <c r="G1090" s="5"/>
      <c r="H1090" s="5"/>
      <c r="I1090" s="5"/>
      <c r="J1090" s="5"/>
      <c r="K1090" s="5"/>
      <c r="L1090" s="5"/>
    </row>
    <row r="1091" spans="3:12" x14ac:dyDescent="0.25">
      <c r="C1091" s="5"/>
      <c r="D1091" s="5"/>
      <c r="E1091" s="5"/>
      <c r="F1091" s="5"/>
      <c r="G1091" s="5"/>
      <c r="H1091" s="5"/>
      <c r="I1091" s="5"/>
      <c r="J1091" s="5"/>
      <c r="K1091" s="5"/>
      <c r="L1091" s="5"/>
    </row>
    <row r="1092" spans="3:12" x14ac:dyDescent="0.25">
      <c r="C1092" s="5"/>
      <c r="D1092" s="5"/>
      <c r="E1092" s="5"/>
      <c r="F1092" s="5"/>
      <c r="G1092" s="5"/>
      <c r="H1092" s="5"/>
      <c r="I1092" s="5"/>
      <c r="J1092" s="5"/>
      <c r="K1092" s="5"/>
      <c r="L1092" s="5"/>
    </row>
    <row r="1093" spans="3:12" x14ac:dyDescent="0.25">
      <c r="C1093" s="5"/>
      <c r="D1093" s="5"/>
      <c r="E1093" s="5"/>
      <c r="F1093" s="5"/>
      <c r="G1093" s="5"/>
      <c r="H1093" s="5"/>
      <c r="I1093" s="5"/>
      <c r="J1093" s="5"/>
      <c r="K1093" s="5"/>
      <c r="L1093" s="5"/>
    </row>
    <row r="1094" spans="3:12" x14ac:dyDescent="0.25">
      <c r="C1094" s="5"/>
      <c r="D1094" s="5"/>
      <c r="E1094" s="5"/>
      <c r="F1094" s="5"/>
      <c r="G1094" s="5"/>
      <c r="H1094" s="5"/>
      <c r="I1094" s="5"/>
      <c r="J1094" s="5"/>
      <c r="K1094" s="5"/>
      <c r="L1094" s="5"/>
    </row>
    <row r="1095" spans="3:12" x14ac:dyDescent="0.25">
      <c r="C1095" s="5"/>
      <c r="D1095" s="5"/>
      <c r="E1095" s="5"/>
      <c r="F1095" s="5"/>
      <c r="G1095" s="5"/>
      <c r="H1095" s="5"/>
      <c r="I1095" s="5"/>
      <c r="J1095" s="5"/>
      <c r="K1095" s="5"/>
      <c r="L1095" s="5"/>
    </row>
    <row r="1096" spans="3:12" x14ac:dyDescent="0.25">
      <c r="C1096" s="5"/>
      <c r="D1096" s="5"/>
      <c r="E1096" s="5"/>
      <c r="F1096" s="5"/>
      <c r="G1096" s="5"/>
      <c r="H1096" s="5"/>
      <c r="I1096" s="5"/>
      <c r="J1096" s="5"/>
      <c r="K1096" s="5"/>
      <c r="L1096" s="5"/>
    </row>
    <row r="1097" spans="3:12" x14ac:dyDescent="0.25">
      <c r="C1097" s="5"/>
      <c r="D1097" s="5"/>
      <c r="E1097" s="5"/>
      <c r="F1097" s="5"/>
      <c r="G1097" s="5"/>
      <c r="H1097" s="5"/>
      <c r="I1097" s="5"/>
      <c r="J1097" s="5"/>
      <c r="K1097" s="5"/>
      <c r="L1097" s="5"/>
    </row>
    <row r="1098" spans="3:12" x14ac:dyDescent="0.25">
      <c r="C1098" s="5"/>
      <c r="D1098" s="5"/>
      <c r="E1098" s="5"/>
      <c r="F1098" s="5"/>
      <c r="G1098" s="5"/>
      <c r="H1098" s="5"/>
      <c r="I1098" s="5"/>
      <c r="J1098" s="5"/>
      <c r="K1098" s="5"/>
      <c r="L1098" s="5"/>
    </row>
    <row r="1099" spans="3:12" x14ac:dyDescent="0.25">
      <c r="C1099" s="5"/>
      <c r="D1099" s="5"/>
      <c r="E1099" s="5"/>
      <c r="F1099" s="5"/>
      <c r="G1099" s="5"/>
      <c r="H1099" s="5"/>
      <c r="I1099" s="5"/>
      <c r="J1099" s="5"/>
      <c r="K1099" s="5"/>
      <c r="L1099" s="5"/>
    </row>
    <row r="1100" spans="3:12" x14ac:dyDescent="0.25">
      <c r="C1100" s="5"/>
      <c r="D1100" s="5"/>
      <c r="E1100" s="5"/>
      <c r="F1100" s="5"/>
      <c r="G1100" s="5"/>
      <c r="H1100" s="5"/>
      <c r="I1100" s="5"/>
      <c r="J1100" s="5"/>
      <c r="K1100" s="5"/>
      <c r="L1100" s="5"/>
    </row>
    <row r="1101" spans="3:12" x14ac:dyDescent="0.25">
      <c r="C1101" s="5"/>
      <c r="D1101" s="5"/>
      <c r="E1101" s="5"/>
      <c r="F1101" s="5"/>
      <c r="G1101" s="5"/>
      <c r="H1101" s="5"/>
      <c r="I1101" s="5"/>
      <c r="J1101" s="5"/>
      <c r="K1101" s="5"/>
      <c r="L1101" s="5"/>
    </row>
    <row r="1102" spans="3:12" x14ac:dyDescent="0.25">
      <c r="C1102" s="5"/>
      <c r="D1102" s="5"/>
      <c r="E1102" s="5"/>
      <c r="F1102" s="5"/>
      <c r="G1102" s="5"/>
      <c r="H1102" s="5"/>
      <c r="I1102" s="5"/>
      <c r="J1102" s="5"/>
      <c r="K1102" s="5"/>
      <c r="L1102" s="5"/>
    </row>
    <row r="1103" spans="3:12" x14ac:dyDescent="0.25">
      <c r="C1103" s="5"/>
      <c r="D1103" s="5"/>
      <c r="E1103" s="5"/>
      <c r="F1103" s="5"/>
      <c r="G1103" s="5"/>
      <c r="H1103" s="5"/>
      <c r="I1103" s="5"/>
      <c r="J1103" s="5"/>
      <c r="K1103" s="5"/>
      <c r="L1103" s="5"/>
    </row>
    <row r="1104" spans="3:12" x14ac:dyDescent="0.25">
      <c r="C1104" s="5"/>
      <c r="D1104" s="5"/>
      <c r="E1104" s="5"/>
      <c r="F1104" s="5"/>
      <c r="G1104" s="5"/>
      <c r="H1104" s="5"/>
      <c r="I1104" s="5"/>
      <c r="J1104" s="5"/>
      <c r="K1104" s="5"/>
      <c r="L1104" s="5"/>
    </row>
    <row r="1105" spans="3:12" x14ac:dyDescent="0.25">
      <c r="C1105" s="5"/>
      <c r="D1105" s="5"/>
      <c r="E1105" s="5"/>
      <c r="F1105" s="5"/>
      <c r="G1105" s="5"/>
      <c r="H1105" s="5"/>
      <c r="I1105" s="5"/>
      <c r="J1105" s="5"/>
      <c r="K1105" s="5"/>
      <c r="L1105" s="5"/>
    </row>
    <row r="1106" spans="3:12" x14ac:dyDescent="0.25">
      <c r="C1106" s="5"/>
      <c r="D1106" s="5"/>
      <c r="E1106" s="5"/>
      <c r="F1106" s="5"/>
      <c r="G1106" s="5"/>
      <c r="H1106" s="5"/>
      <c r="I1106" s="5"/>
      <c r="J1106" s="5"/>
      <c r="K1106" s="5"/>
      <c r="L1106" s="5"/>
    </row>
    <row r="1107" spans="3:12" x14ac:dyDescent="0.25">
      <c r="C1107" s="5"/>
      <c r="D1107" s="5"/>
      <c r="E1107" s="5"/>
      <c r="F1107" s="5"/>
      <c r="G1107" s="5"/>
      <c r="H1107" s="5"/>
      <c r="I1107" s="5"/>
      <c r="J1107" s="5"/>
      <c r="K1107" s="5"/>
      <c r="L1107" s="5"/>
    </row>
    <row r="1108" spans="3:12" x14ac:dyDescent="0.25">
      <c r="C1108" s="5"/>
      <c r="D1108" s="5"/>
      <c r="E1108" s="5"/>
      <c r="F1108" s="5"/>
      <c r="G1108" s="5"/>
      <c r="H1108" s="5"/>
      <c r="I1108" s="5"/>
      <c r="J1108" s="5"/>
      <c r="K1108" s="5"/>
      <c r="L1108" s="5"/>
    </row>
    <row r="1109" spans="3:12" x14ac:dyDescent="0.25">
      <c r="C1109" s="5"/>
      <c r="D1109" s="5"/>
      <c r="E1109" s="5"/>
      <c r="F1109" s="5"/>
      <c r="G1109" s="5"/>
      <c r="H1109" s="5"/>
      <c r="I1109" s="5"/>
      <c r="J1109" s="5"/>
      <c r="K1109" s="5"/>
      <c r="L1109" s="5"/>
    </row>
    <row r="1110" spans="3:12" x14ac:dyDescent="0.25">
      <c r="C1110" s="5"/>
      <c r="D1110" s="5"/>
      <c r="E1110" s="5"/>
      <c r="F1110" s="5"/>
      <c r="G1110" s="5"/>
      <c r="H1110" s="5"/>
      <c r="I1110" s="5"/>
      <c r="J1110" s="5"/>
      <c r="K1110" s="5"/>
      <c r="L1110" s="5"/>
    </row>
    <row r="1111" spans="3:12" x14ac:dyDescent="0.25">
      <c r="C1111" s="5"/>
      <c r="D1111" s="5"/>
      <c r="E1111" s="5"/>
      <c r="F1111" s="5"/>
      <c r="G1111" s="5"/>
      <c r="H1111" s="5"/>
      <c r="I1111" s="5"/>
      <c r="J1111" s="5"/>
      <c r="K1111" s="5"/>
      <c r="L1111" s="5"/>
    </row>
    <row r="1112" spans="3:12" x14ac:dyDescent="0.25">
      <c r="C1112" s="5"/>
      <c r="D1112" s="5"/>
      <c r="E1112" s="5"/>
      <c r="F1112" s="5"/>
      <c r="G1112" s="5"/>
      <c r="H1112" s="5"/>
      <c r="I1112" s="5"/>
      <c r="J1112" s="5"/>
      <c r="K1112" s="5"/>
      <c r="L1112" s="5"/>
    </row>
    <row r="1113" spans="3:12" x14ac:dyDescent="0.25">
      <c r="C1113" s="5"/>
      <c r="D1113" s="5"/>
      <c r="E1113" s="5"/>
      <c r="F1113" s="5"/>
      <c r="G1113" s="5"/>
      <c r="H1113" s="5"/>
      <c r="I1113" s="5"/>
      <c r="J1113" s="5"/>
      <c r="K1113" s="5"/>
      <c r="L1113" s="5"/>
    </row>
    <row r="1114" spans="3:12" x14ac:dyDescent="0.25">
      <c r="C1114" s="5"/>
      <c r="D1114" s="5"/>
      <c r="E1114" s="5"/>
      <c r="F1114" s="5"/>
      <c r="G1114" s="5"/>
      <c r="H1114" s="5"/>
      <c r="I1114" s="5"/>
      <c r="J1114" s="5"/>
      <c r="K1114" s="5"/>
      <c r="L1114" s="5"/>
    </row>
    <row r="1115" spans="3:12" x14ac:dyDescent="0.25">
      <c r="C1115" s="5"/>
      <c r="D1115" s="5"/>
      <c r="E1115" s="5"/>
      <c r="F1115" s="5"/>
      <c r="G1115" s="5"/>
      <c r="H1115" s="5"/>
      <c r="I1115" s="5"/>
      <c r="J1115" s="5"/>
      <c r="K1115" s="5"/>
      <c r="L1115" s="5"/>
    </row>
    <row r="1116" spans="3:12" x14ac:dyDescent="0.25">
      <c r="C1116" s="5"/>
      <c r="D1116" s="5"/>
      <c r="E1116" s="5"/>
      <c r="F1116" s="5"/>
      <c r="G1116" s="5"/>
      <c r="H1116" s="5"/>
      <c r="I1116" s="5"/>
      <c r="J1116" s="5"/>
      <c r="K1116" s="5"/>
      <c r="L1116" s="5"/>
    </row>
    <row r="1117" spans="3:12" x14ac:dyDescent="0.25">
      <c r="C1117" s="5"/>
      <c r="D1117" s="5"/>
      <c r="E1117" s="5"/>
      <c r="F1117" s="5"/>
      <c r="G1117" s="5"/>
      <c r="H1117" s="5"/>
      <c r="I1117" s="5"/>
      <c r="J1117" s="5"/>
      <c r="K1117" s="5"/>
      <c r="L1117" s="5"/>
    </row>
    <row r="1118" spans="3:12" x14ac:dyDescent="0.25">
      <c r="C1118" s="5"/>
      <c r="D1118" s="5"/>
      <c r="E1118" s="5"/>
      <c r="F1118" s="5"/>
      <c r="G1118" s="5"/>
      <c r="H1118" s="5"/>
      <c r="I1118" s="5"/>
      <c r="J1118" s="5"/>
      <c r="K1118" s="5"/>
      <c r="L1118" s="5"/>
    </row>
    <row r="1119" spans="3:12" x14ac:dyDescent="0.25">
      <c r="C1119" s="5"/>
      <c r="D1119" s="5"/>
      <c r="E1119" s="5"/>
      <c r="F1119" s="5"/>
      <c r="G1119" s="5"/>
      <c r="H1119" s="5"/>
      <c r="I1119" s="5"/>
      <c r="J1119" s="5"/>
      <c r="K1119" s="5"/>
      <c r="L1119" s="5"/>
    </row>
    <row r="1120" spans="3:12" x14ac:dyDescent="0.25">
      <c r="C1120" s="5"/>
      <c r="D1120" s="5"/>
      <c r="E1120" s="5"/>
      <c r="F1120" s="5"/>
      <c r="G1120" s="5"/>
      <c r="H1120" s="5"/>
      <c r="I1120" s="5"/>
      <c r="J1120" s="5"/>
      <c r="K1120" s="5"/>
      <c r="L1120" s="5"/>
    </row>
    <row r="1121" spans="3:12" x14ac:dyDescent="0.25">
      <c r="C1121" s="5"/>
      <c r="D1121" s="5"/>
      <c r="E1121" s="5"/>
      <c r="F1121" s="5"/>
      <c r="G1121" s="5"/>
      <c r="H1121" s="5"/>
      <c r="I1121" s="5"/>
      <c r="J1121" s="5"/>
      <c r="K1121" s="5"/>
      <c r="L1121" s="5"/>
    </row>
    <row r="1122" spans="3:12" x14ac:dyDescent="0.25">
      <c r="C1122" s="5"/>
      <c r="D1122" s="5"/>
      <c r="E1122" s="5"/>
      <c r="F1122" s="5"/>
      <c r="G1122" s="5"/>
      <c r="H1122" s="5"/>
      <c r="I1122" s="5"/>
      <c r="J1122" s="5"/>
      <c r="K1122" s="5"/>
      <c r="L1122" s="5"/>
    </row>
    <row r="1123" spans="3:12" x14ac:dyDescent="0.25">
      <c r="C1123" s="5"/>
      <c r="D1123" s="5"/>
      <c r="E1123" s="5"/>
      <c r="F1123" s="5"/>
      <c r="G1123" s="5"/>
      <c r="H1123" s="5"/>
      <c r="I1123" s="5"/>
      <c r="J1123" s="5"/>
      <c r="K1123" s="5"/>
      <c r="L1123" s="5"/>
    </row>
    <row r="1124" spans="3:12" x14ac:dyDescent="0.25">
      <c r="C1124" s="5"/>
      <c r="D1124" s="5"/>
      <c r="E1124" s="5"/>
      <c r="F1124" s="5"/>
      <c r="G1124" s="5"/>
      <c r="H1124" s="5"/>
      <c r="I1124" s="5"/>
      <c r="J1124" s="5"/>
      <c r="K1124" s="5"/>
      <c r="L1124" s="5"/>
    </row>
    <row r="1125" spans="3:12" x14ac:dyDescent="0.25">
      <c r="C1125" s="5"/>
      <c r="D1125" s="5"/>
      <c r="E1125" s="5"/>
      <c r="F1125" s="5"/>
      <c r="G1125" s="5"/>
      <c r="H1125" s="5"/>
      <c r="I1125" s="5"/>
      <c r="J1125" s="5"/>
      <c r="K1125" s="5"/>
      <c r="L1125" s="5"/>
    </row>
    <row r="1126" spans="3:12" x14ac:dyDescent="0.25">
      <c r="C1126" s="5"/>
      <c r="D1126" s="5"/>
      <c r="E1126" s="5"/>
      <c r="F1126" s="5"/>
      <c r="G1126" s="5"/>
      <c r="H1126" s="5"/>
      <c r="I1126" s="5"/>
      <c r="J1126" s="5"/>
      <c r="K1126" s="5"/>
      <c r="L1126" s="5"/>
    </row>
    <row r="1127" spans="3:12" x14ac:dyDescent="0.25">
      <c r="C1127" s="5"/>
      <c r="D1127" s="5"/>
      <c r="E1127" s="5"/>
      <c r="F1127" s="5"/>
      <c r="G1127" s="5"/>
      <c r="H1127" s="5"/>
      <c r="I1127" s="5"/>
      <c r="J1127" s="5"/>
      <c r="K1127" s="5"/>
      <c r="L1127" s="5"/>
    </row>
    <row r="1128" spans="3:12" x14ac:dyDescent="0.25">
      <c r="C1128" s="5"/>
      <c r="D1128" s="5"/>
      <c r="E1128" s="5"/>
      <c r="F1128" s="5"/>
      <c r="G1128" s="5"/>
      <c r="H1128" s="5"/>
      <c r="I1128" s="5"/>
      <c r="J1128" s="5"/>
      <c r="K1128" s="5"/>
      <c r="L1128" s="5"/>
    </row>
    <row r="1129" spans="3:12" x14ac:dyDescent="0.25">
      <c r="C1129" s="5"/>
      <c r="D1129" s="5"/>
      <c r="E1129" s="5"/>
      <c r="F1129" s="5"/>
      <c r="G1129" s="5"/>
      <c r="H1129" s="5"/>
      <c r="I1129" s="5"/>
      <c r="J1129" s="5"/>
      <c r="K1129" s="5"/>
      <c r="L1129" s="5"/>
    </row>
    <row r="1130" spans="3:12" x14ac:dyDescent="0.25">
      <c r="C1130" s="5"/>
      <c r="D1130" s="5"/>
      <c r="E1130" s="5"/>
      <c r="F1130" s="5"/>
      <c r="G1130" s="5"/>
      <c r="H1130" s="5"/>
      <c r="I1130" s="5"/>
      <c r="J1130" s="5"/>
      <c r="K1130" s="5"/>
      <c r="L1130" s="5"/>
    </row>
    <row r="1131" spans="3:12" x14ac:dyDescent="0.25">
      <c r="C1131" s="5"/>
      <c r="D1131" s="5"/>
      <c r="E1131" s="5"/>
      <c r="F1131" s="5"/>
      <c r="G1131" s="5"/>
      <c r="H1131" s="5"/>
      <c r="I1131" s="5"/>
      <c r="J1131" s="5"/>
      <c r="K1131" s="5"/>
      <c r="L1131" s="5"/>
    </row>
    <row r="1132" spans="3:12" x14ac:dyDescent="0.25">
      <c r="C1132" s="5"/>
      <c r="D1132" s="5"/>
      <c r="E1132" s="5"/>
      <c r="F1132" s="5"/>
      <c r="G1132" s="5"/>
      <c r="H1132" s="5"/>
      <c r="I1132" s="5"/>
      <c r="J1132" s="5"/>
      <c r="K1132" s="5"/>
      <c r="L1132" s="5"/>
    </row>
    <row r="1133" spans="3:12" x14ac:dyDescent="0.25">
      <c r="C1133" s="5"/>
      <c r="D1133" s="5"/>
      <c r="E1133" s="5"/>
      <c r="F1133" s="5"/>
      <c r="G1133" s="5"/>
      <c r="H1133" s="5"/>
      <c r="I1133" s="5"/>
      <c r="J1133" s="5"/>
      <c r="K1133" s="5"/>
      <c r="L1133" s="5"/>
    </row>
    <row r="1134" spans="3:12" x14ac:dyDescent="0.25">
      <c r="C1134" s="5"/>
      <c r="D1134" s="5"/>
      <c r="E1134" s="5"/>
      <c r="F1134" s="5"/>
      <c r="G1134" s="5"/>
      <c r="H1134" s="5"/>
      <c r="I1134" s="5"/>
      <c r="J1134" s="5"/>
      <c r="K1134" s="5"/>
      <c r="L1134" s="5"/>
    </row>
    <row r="1135" spans="3:12" x14ac:dyDescent="0.25">
      <c r="C1135" s="5"/>
      <c r="D1135" s="5"/>
      <c r="E1135" s="5"/>
      <c r="F1135" s="5"/>
      <c r="G1135" s="5"/>
      <c r="H1135" s="5"/>
      <c r="I1135" s="5"/>
      <c r="J1135" s="5"/>
      <c r="K1135" s="5"/>
      <c r="L1135" s="5"/>
    </row>
    <row r="1136" spans="3:12" x14ac:dyDescent="0.25">
      <c r="C1136" s="5"/>
      <c r="D1136" s="5"/>
      <c r="E1136" s="5"/>
      <c r="F1136" s="5"/>
      <c r="G1136" s="5"/>
      <c r="H1136" s="5"/>
      <c r="I1136" s="5"/>
    </row>
    <row r="1137" spans="3:9" x14ac:dyDescent="0.25">
      <c r="C1137" s="5"/>
      <c r="D1137" s="5"/>
      <c r="E1137" s="5"/>
      <c r="F1137" s="5"/>
      <c r="G1137" s="5"/>
      <c r="H1137" s="5"/>
      <c r="I1137" s="5"/>
    </row>
    <row r="1138" spans="3:9" x14ac:dyDescent="0.25">
      <c r="C1138" s="5"/>
      <c r="D1138" s="5"/>
      <c r="E1138" s="5"/>
      <c r="F1138" s="5"/>
      <c r="G1138" s="5"/>
      <c r="H1138" s="5"/>
      <c r="I1138" s="5"/>
    </row>
    <row r="1139" spans="3:9" x14ac:dyDescent="0.25">
      <c r="C1139" s="5"/>
      <c r="D1139" s="5"/>
      <c r="E1139" s="5"/>
      <c r="F1139" s="5"/>
      <c r="G1139" s="5"/>
      <c r="H1139" s="5"/>
      <c r="I1139" s="5"/>
    </row>
    <row r="1140" spans="3:9" x14ac:dyDescent="0.25">
      <c r="C1140" s="5"/>
      <c r="D1140" s="5"/>
      <c r="E1140" s="5"/>
      <c r="F1140" s="5"/>
      <c r="G1140" s="5"/>
      <c r="H1140" s="5"/>
      <c r="I1140" s="5"/>
    </row>
    <row r="1141" spans="3:9" x14ac:dyDescent="0.25">
      <c r="C1141" s="5"/>
      <c r="D1141" s="5"/>
      <c r="E1141" s="5"/>
      <c r="F1141" s="5"/>
      <c r="G1141" s="5"/>
      <c r="H1141" s="5"/>
      <c r="I1141" s="5"/>
    </row>
    <row r="1142" spans="3:9" x14ac:dyDescent="0.25">
      <c r="C1142" s="5"/>
      <c r="D1142" s="5"/>
      <c r="E1142" s="5"/>
      <c r="F1142" s="5"/>
      <c r="G1142" s="5"/>
      <c r="H1142" s="5"/>
      <c r="I1142" s="5"/>
    </row>
    <row r="1143" spans="3:9" x14ac:dyDescent="0.25">
      <c r="C1143" s="5"/>
      <c r="D1143" s="5"/>
      <c r="E1143" s="5"/>
      <c r="F1143" s="5"/>
      <c r="G1143" s="5"/>
      <c r="H1143" s="5"/>
      <c r="I1143" s="5"/>
    </row>
    <row r="1144" spans="3:9" x14ac:dyDescent="0.25">
      <c r="C1144" s="5"/>
      <c r="D1144" s="5"/>
      <c r="E1144" s="5"/>
      <c r="F1144" s="5"/>
      <c r="G1144" s="5"/>
      <c r="H1144" s="5"/>
      <c r="I1144" s="5"/>
    </row>
    <row r="1145" spans="3:9" x14ac:dyDescent="0.25">
      <c r="C1145" s="5"/>
      <c r="D1145" s="5"/>
      <c r="E1145" s="5"/>
      <c r="F1145" s="5"/>
      <c r="G1145" s="5"/>
      <c r="H1145" s="5"/>
      <c r="I1145" s="5"/>
    </row>
    <row r="1146" spans="3:9" x14ac:dyDescent="0.25">
      <c r="C1146" s="5"/>
      <c r="D1146" s="5"/>
      <c r="E1146" s="5"/>
      <c r="F1146" s="5"/>
      <c r="G1146" s="5"/>
      <c r="H1146" s="5"/>
      <c r="I1146" s="5"/>
    </row>
    <row r="1147" spans="3:9" x14ac:dyDescent="0.25">
      <c r="C1147" s="5"/>
      <c r="D1147" s="5"/>
      <c r="E1147" s="5"/>
      <c r="F1147" s="5"/>
      <c r="G1147" s="5"/>
      <c r="H1147" s="5"/>
      <c r="I1147" s="5"/>
    </row>
    <row r="1148" spans="3:9" x14ac:dyDescent="0.25">
      <c r="I1148" s="5"/>
    </row>
  </sheetData>
  <pageMargins left="0.7" right="0.7" top="0.75" bottom="0.75" header="0.3" footer="0.3"/>
  <pageSetup paperSize="9" orientation="portrait" horizontalDpi="300" verticalDpi="300" r:id="rId1"/>
  <drawing r:id="rId2"/>
  <legacyDrawing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11:EZ73"/>
  <sheetViews>
    <sheetView showGridLines="0" zoomScale="40" zoomScaleNormal="40" workbookViewId="0">
      <pane xSplit="129" topLeftCell="EU1" activePane="topRight" state="frozen"/>
      <selection pane="topRight" activeCell="DY15" sqref="DY15"/>
    </sheetView>
  </sheetViews>
  <sheetFormatPr defaultColWidth="8.7109375" defaultRowHeight="13.5" x14ac:dyDescent="0.25"/>
  <cols>
    <col min="1" max="1" width="8.7109375" style="1"/>
    <col min="2" max="2" width="8.7109375" style="1" customWidth="1"/>
    <col min="3" max="3" width="65.140625" style="1" hidden="1" customWidth="1"/>
    <col min="4" max="4" width="31.28515625" style="1" hidden="1" customWidth="1"/>
    <col min="5" max="6" width="33.140625" style="1" hidden="1" customWidth="1"/>
    <col min="7" max="7" width="35.5703125" style="1" hidden="1" customWidth="1"/>
    <col min="8" max="8" width="31.28515625" style="1" hidden="1" customWidth="1"/>
    <col min="9" max="10" width="33.140625" style="1" hidden="1" customWidth="1"/>
    <col min="11" max="11" width="36.28515625" style="1" hidden="1" customWidth="1"/>
    <col min="12" max="12" width="30.7109375" style="1" hidden="1" customWidth="1"/>
    <col min="13" max="13" width="33.140625" style="1" hidden="1" customWidth="1"/>
    <col min="14" max="15" width="35.5703125" style="1" hidden="1" customWidth="1"/>
    <col min="16" max="16" width="40.7109375" style="1" hidden="1" customWidth="1"/>
    <col min="17" max="17" width="28.5703125" style="1" hidden="1" customWidth="1"/>
    <col min="18" max="18" width="33.140625" style="1" hidden="1" customWidth="1"/>
    <col min="19" max="19" width="35.5703125" style="1" hidden="1" customWidth="1"/>
    <col min="20" max="20" width="31.28515625" style="1" hidden="1" customWidth="1"/>
    <col min="21" max="21" width="33.7109375" style="1" hidden="1" customWidth="1"/>
    <col min="22" max="22" width="36.7109375" style="1" hidden="1" customWidth="1"/>
    <col min="23" max="23" width="40.7109375" style="1" hidden="1" customWidth="1"/>
    <col min="24" max="24" width="29.28515625" style="1" hidden="1" customWidth="1"/>
    <col min="25" max="25" width="33.7109375" style="1" hidden="1" customWidth="1"/>
    <col min="26" max="26" width="34.85546875" style="1" hidden="1" customWidth="1"/>
    <col min="27" max="27" width="30.7109375" style="1" hidden="1" customWidth="1"/>
    <col min="28" max="28" width="33.7109375" style="1" hidden="1" customWidth="1"/>
    <col min="29" max="29" width="36.28515625" style="1" hidden="1" customWidth="1"/>
    <col min="30" max="30" width="40.7109375" style="1" hidden="1" customWidth="1"/>
    <col min="31" max="31" width="29.28515625" style="1" hidden="1" customWidth="1"/>
    <col min="32" max="32" width="33.7109375" style="1" hidden="1" customWidth="1"/>
    <col min="33" max="33" width="36.28515625" style="1" hidden="1" customWidth="1"/>
    <col min="34" max="34" width="31.28515625" style="1" hidden="1" customWidth="1"/>
    <col min="35" max="35" width="33.7109375" style="1" hidden="1" customWidth="1"/>
    <col min="36" max="36" width="36.28515625" style="1" hidden="1" customWidth="1"/>
    <col min="37" max="37" width="40.7109375" style="1" hidden="1" customWidth="1"/>
    <col min="38" max="38" width="31.28515625" style="1" hidden="1" customWidth="1"/>
    <col min="39" max="39" width="33.7109375" style="1" hidden="1" customWidth="1"/>
    <col min="40" max="40" width="35.5703125" style="1" hidden="1" customWidth="1"/>
    <col min="41" max="41" width="31.28515625" style="1" hidden="1" customWidth="1"/>
    <col min="42" max="42" width="33.7109375" style="1" hidden="1" customWidth="1"/>
    <col min="43" max="43" width="31.28515625" style="1" hidden="1" customWidth="1"/>
    <col min="44" max="44" width="36.28515625" style="1" hidden="1" customWidth="1"/>
    <col min="45" max="45" width="40.7109375" style="1" hidden="1" customWidth="1"/>
    <col min="46" max="46" width="31.28515625" style="1" hidden="1" customWidth="1"/>
    <col min="47" max="47" width="33.7109375" style="1" hidden="1" customWidth="1"/>
    <col min="48" max="48" width="36.28515625" style="1" hidden="1" customWidth="1"/>
    <col min="49" max="49" width="31.28515625" style="1" hidden="1" customWidth="1"/>
    <col min="50" max="50" width="33.7109375" style="1" hidden="1" customWidth="1"/>
    <col min="51" max="51" width="33.42578125" style="1" hidden="1" customWidth="1"/>
    <col min="52" max="52" width="31.28515625" style="1" hidden="1" customWidth="1"/>
    <col min="53" max="53" width="36.7109375" style="1" hidden="1" customWidth="1"/>
    <col min="54" max="54" width="40.7109375" style="1" hidden="1" customWidth="1"/>
    <col min="55" max="55" width="31.28515625" style="1" hidden="1" customWidth="1"/>
    <col min="56" max="56" width="33.140625" style="1" hidden="1" customWidth="1"/>
    <col min="57" max="57" width="36.28515625" style="1" hidden="1" customWidth="1"/>
    <col min="58" max="58" width="31.28515625" style="1" hidden="1" customWidth="1"/>
    <col min="59" max="59" width="33.140625" style="1" hidden="1" customWidth="1"/>
    <col min="60" max="60" width="31.28515625" style="1" hidden="1" customWidth="1"/>
    <col min="61" max="61" width="33.42578125" style="1" hidden="1" customWidth="1"/>
    <col min="62" max="62" width="36.7109375" style="1" hidden="1" customWidth="1"/>
    <col min="63" max="63" width="38.5703125" style="1" hidden="1" customWidth="1"/>
    <col min="64" max="64" width="31.28515625" style="1" hidden="1" customWidth="1"/>
    <col min="65" max="65" width="33.140625" style="1" hidden="1" customWidth="1"/>
    <col min="66" max="66" width="36.28515625" style="1" hidden="1" customWidth="1"/>
    <col min="67" max="67" width="31.28515625" style="1" hidden="1" customWidth="1"/>
    <col min="68" max="68" width="33.7109375" style="1" hidden="1" customWidth="1"/>
    <col min="69" max="69" width="31.28515625" style="1" hidden="1" customWidth="1"/>
    <col min="70" max="70" width="33.42578125" style="1" hidden="1" customWidth="1"/>
    <col min="71" max="71" width="36.7109375" style="1" hidden="1" customWidth="1"/>
    <col min="72" max="72" width="38.5703125" style="1" hidden="1" customWidth="1"/>
    <col min="73" max="73" width="31.28515625" style="1" hidden="1" customWidth="1"/>
    <col min="74" max="74" width="33.140625" style="1" hidden="1" customWidth="1"/>
    <col min="75" max="75" width="36.28515625" style="1" hidden="1" customWidth="1"/>
    <col min="76" max="76" width="32.5703125" style="1" hidden="1" customWidth="1"/>
    <col min="77" max="77" width="33.7109375" style="1" hidden="1" customWidth="1"/>
    <col min="78" max="78" width="31.28515625" style="1" hidden="1" customWidth="1"/>
    <col min="79" max="79" width="33.42578125" style="1" hidden="1" customWidth="1"/>
    <col min="80" max="80" width="36.28515625" style="1" hidden="1" customWidth="1"/>
    <col min="81" max="81" width="38.5703125" style="1" hidden="1" customWidth="1"/>
    <col min="82" max="82" width="31.28515625" style="1" hidden="1" customWidth="1"/>
    <col min="83" max="83" width="33.140625" style="1" hidden="1" customWidth="1"/>
    <col min="84" max="84" width="36.28515625" style="1" hidden="1" customWidth="1"/>
    <col min="85" max="85" width="32.5703125" style="1" hidden="1" customWidth="1"/>
    <col min="86" max="86" width="36.28515625" style="1" hidden="1" customWidth="1"/>
    <col min="87" max="87" width="31.28515625" style="1" hidden="1" customWidth="1"/>
    <col min="88" max="88" width="33.42578125" style="1" hidden="1" customWidth="1"/>
    <col min="89" max="89" width="31.28515625" style="1" hidden="1" customWidth="1"/>
    <col min="90" max="90" width="36.28515625" style="1" hidden="1" customWidth="1"/>
    <col min="91" max="91" width="38.5703125" style="1" hidden="1" customWidth="1"/>
    <col min="92" max="92" width="21" style="1" hidden="1" customWidth="1"/>
    <col min="93" max="93" width="23.7109375" style="1" hidden="1" customWidth="1"/>
    <col min="94" max="94" width="25.7109375" style="1" hidden="1" customWidth="1"/>
    <col min="95" max="95" width="24.7109375" style="1" hidden="1" customWidth="1"/>
    <col min="96" max="96" width="36.28515625" style="1" hidden="1" customWidth="1"/>
    <col min="97" max="97" width="28.85546875" style="1" hidden="1" customWidth="1"/>
    <col min="98" max="98" width="33.42578125" style="1" hidden="1" customWidth="1"/>
    <col min="99" max="100" width="31.28515625" style="1" hidden="1" customWidth="1"/>
    <col min="101" max="101" width="35.5703125" style="1" hidden="1" customWidth="1"/>
    <col min="102" max="102" width="38.5703125" style="1" hidden="1" customWidth="1"/>
    <col min="103" max="103" width="21" style="1" hidden="1" customWidth="1"/>
    <col min="104" max="104" width="23.7109375" style="1" hidden="1" customWidth="1"/>
    <col min="105" max="105" width="25.7109375" style="1" hidden="1" customWidth="1"/>
    <col min="106" max="106" width="24.7109375" style="1" hidden="1" customWidth="1"/>
    <col min="107" max="107" width="20.7109375" style="1" hidden="1" customWidth="1"/>
    <col min="108" max="108" width="28.85546875" style="1" hidden="1" customWidth="1"/>
    <col min="109" max="113" width="33.42578125" style="1" hidden="1" customWidth="1"/>
    <col min="114" max="114" width="30.5703125" style="1" hidden="1" customWidth="1"/>
    <col min="115" max="115" width="38.5703125" style="1" hidden="1" customWidth="1"/>
    <col min="116" max="117" width="27.28515625" style="1" hidden="1" customWidth="1"/>
    <col min="118" max="120" width="30.5703125" style="1" hidden="1" customWidth="1"/>
    <col min="121" max="121" width="28.85546875" style="1" hidden="1" customWidth="1"/>
    <col min="122" max="127" width="33.42578125" style="1" hidden="1" customWidth="1"/>
    <col min="128" max="128" width="36.28515625" style="1" hidden="1" customWidth="1"/>
    <col min="129" max="129" width="112.7109375" style="1" bestFit="1" customWidth="1"/>
    <col min="130" max="130" width="40.140625" style="1" customWidth="1"/>
    <col min="131" max="131" width="40.5703125" style="1" customWidth="1"/>
    <col min="132" max="132" width="41.7109375" style="1" bestFit="1" customWidth="1"/>
    <col min="133" max="133" width="41.140625" style="1" bestFit="1" customWidth="1"/>
    <col min="134" max="134" width="42.42578125" style="1" bestFit="1" customWidth="1"/>
    <col min="135" max="135" width="39.28515625" style="1" customWidth="1"/>
    <col min="136" max="137" width="41.140625" style="1" bestFit="1" customWidth="1"/>
    <col min="138" max="139" width="42.42578125" style="1" bestFit="1" customWidth="1"/>
    <col min="140" max="141" width="41.7109375" style="1" bestFit="1" customWidth="1"/>
    <col min="142" max="143" width="39.5703125" style="1" bestFit="1" customWidth="1"/>
    <col min="144" max="144" width="37.85546875" style="1" bestFit="1" customWidth="1"/>
    <col min="145" max="145" width="39.5703125" style="1" bestFit="1" customWidth="1"/>
    <col min="146" max="146" width="39" style="1" bestFit="1" customWidth="1"/>
    <col min="147" max="147" width="38.42578125" style="1" bestFit="1" customWidth="1"/>
    <col min="148" max="148" width="39.5703125" style="1" bestFit="1" customWidth="1"/>
    <col min="149" max="153" width="39.5703125" style="1" customWidth="1"/>
    <col min="154" max="154" width="117.28515625" style="1" bestFit="1" customWidth="1"/>
    <col min="155" max="155" width="8.7109375" style="1"/>
    <col min="156" max="156" width="21" style="1" bestFit="1" customWidth="1"/>
    <col min="157" max="16384" width="8.7109375" style="1"/>
  </cols>
  <sheetData>
    <row r="11" spans="3:154" ht="22.5" customHeight="1" x14ac:dyDescent="0.25"/>
    <row r="12" spans="3:154" ht="37.5" customHeight="1" x14ac:dyDescent="0.25"/>
    <row r="13" spans="3:154" ht="21" customHeight="1" x14ac:dyDescent="0.35">
      <c r="C13" s="272" t="s">
        <v>821</v>
      </c>
      <c r="DY13" s="272" t="s">
        <v>821</v>
      </c>
    </row>
    <row r="14" spans="3:154" s="370" customFormat="1" ht="25.9" customHeight="1" thickBot="1" x14ac:dyDescent="0.3">
      <c r="C14" s="369" t="s">
        <v>1039</v>
      </c>
      <c r="DY14" s="369" t="s">
        <v>1085</v>
      </c>
    </row>
    <row r="15" spans="3:154" s="194" customFormat="1" ht="27" thickBot="1" x14ac:dyDescent="0.3">
      <c r="C15" s="368" t="s">
        <v>4</v>
      </c>
      <c r="D15" s="735">
        <v>44865</v>
      </c>
      <c r="E15" s="736"/>
      <c r="F15" s="736"/>
      <c r="G15" s="737"/>
      <c r="H15" s="735">
        <v>44895</v>
      </c>
      <c r="I15" s="736"/>
      <c r="J15" s="736"/>
      <c r="K15" s="737"/>
      <c r="L15" s="735">
        <v>44926</v>
      </c>
      <c r="M15" s="736"/>
      <c r="N15" s="736"/>
      <c r="O15" s="737"/>
      <c r="P15" s="738">
        <v>44957</v>
      </c>
      <c r="Q15" s="736"/>
      <c r="R15" s="736"/>
      <c r="S15" s="736"/>
      <c r="T15" s="736"/>
      <c r="U15" s="736"/>
      <c r="V15" s="739"/>
      <c r="W15" s="738">
        <v>44985</v>
      </c>
      <c r="X15" s="736"/>
      <c r="Y15" s="736"/>
      <c r="Z15" s="736"/>
      <c r="AA15" s="736"/>
      <c r="AB15" s="736"/>
      <c r="AC15" s="739"/>
      <c r="AD15" s="738">
        <v>45016</v>
      </c>
      <c r="AE15" s="736"/>
      <c r="AF15" s="736"/>
      <c r="AG15" s="736"/>
      <c r="AH15" s="736"/>
      <c r="AI15" s="736"/>
      <c r="AJ15" s="739"/>
      <c r="AK15" s="738">
        <v>45046</v>
      </c>
      <c r="AL15" s="736"/>
      <c r="AM15" s="736"/>
      <c r="AN15" s="736"/>
      <c r="AO15" s="736"/>
      <c r="AP15" s="736"/>
      <c r="AQ15" s="736"/>
      <c r="AR15" s="739"/>
      <c r="AS15" s="738">
        <v>45077</v>
      </c>
      <c r="AT15" s="736"/>
      <c r="AU15" s="736"/>
      <c r="AV15" s="736"/>
      <c r="AW15" s="736"/>
      <c r="AX15" s="736"/>
      <c r="AY15" s="736"/>
      <c r="AZ15" s="736"/>
      <c r="BA15" s="739"/>
      <c r="BB15" s="738">
        <v>45107</v>
      </c>
      <c r="BC15" s="736"/>
      <c r="BD15" s="736"/>
      <c r="BE15" s="736"/>
      <c r="BF15" s="736"/>
      <c r="BG15" s="736"/>
      <c r="BH15" s="736"/>
      <c r="BI15" s="736"/>
      <c r="BJ15" s="739"/>
      <c r="BK15" s="738">
        <v>45138</v>
      </c>
      <c r="BL15" s="736"/>
      <c r="BM15" s="736"/>
      <c r="BN15" s="736"/>
      <c r="BO15" s="736"/>
      <c r="BP15" s="736"/>
      <c r="BQ15" s="736"/>
      <c r="BR15" s="736"/>
      <c r="BS15" s="739"/>
      <c r="BT15" s="738">
        <v>45169</v>
      </c>
      <c r="BU15" s="736"/>
      <c r="BV15" s="736"/>
      <c r="BW15" s="736"/>
      <c r="BX15" s="736"/>
      <c r="BY15" s="736"/>
      <c r="BZ15" s="736"/>
      <c r="CA15" s="736"/>
      <c r="CB15" s="739"/>
      <c r="CC15" s="738">
        <v>45199</v>
      </c>
      <c r="CD15" s="736"/>
      <c r="CE15" s="736"/>
      <c r="CF15" s="736"/>
      <c r="CG15" s="736"/>
      <c r="CH15" s="736"/>
      <c r="CI15" s="736"/>
      <c r="CJ15" s="736"/>
      <c r="CK15" s="736"/>
      <c r="CL15" s="739"/>
      <c r="CM15" s="738">
        <v>45230</v>
      </c>
      <c r="CN15" s="736"/>
      <c r="CO15" s="736"/>
      <c r="CP15" s="736"/>
      <c r="CQ15" s="736"/>
      <c r="CR15" s="736"/>
      <c r="CS15" s="736"/>
      <c r="CT15" s="736"/>
      <c r="CU15" s="736"/>
      <c r="CV15" s="736"/>
      <c r="CW15" s="739"/>
      <c r="CX15" s="738">
        <v>45260</v>
      </c>
      <c r="CY15" s="736"/>
      <c r="CZ15" s="736"/>
      <c r="DA15" s="736"/>
      <c r="DB15" s="736"/>
      <c r="DC15" s="736"/>
      <c r="DD15" s="736"/>
      <c r="DE15" s="736"/>
      <c r="DF15" s="736"/>
      <c r="DG15" s="736"/>
      <c r="DH15" s="736"/>
      <c r="DI15" s="736"/>
      <c r="DJ15" s="739"/>
      <c r="DK15" s="738">
        <v>45291</v>
      </c>
      <c r="DL15" s="736"/>
      <c r="DM15" s="736"/>
      <c r="DN15" s="736"/>
      <c r="DO15" s="736"/>
      <c r="DP15" s="736"/>
      <c r="DQ15" s="736"/>
      <c r="DR15" s="736"/>
      <c r="DS15" s="736"/>
      <c r="DT15" s="736"/>
      <c r="DU15" s="736"/>
      <c r="DV15" s="736"/>
      <c r="DW15" s="736"/>
      <c r="DX15" s="739"/>
      <c r="DY15" s="37" t="s">
        <v>223</v>
      </c>
      <c r="DZ15" s="392">
        <v>45322</v>
      </c>
      <c r="EA15" s="392">
        <v>45351</v>
      </c>
      <c r="EB15" s="392">
        <v>45382</v>
      </c>
      <c r="EC15" s="392">
        <v>45412</v>
      </c>
      <c r="ED15" s="392">
        <v>45443</v>
      </c>
      <c r="EE15" s="392">
        <v>45473</v>
      </c>
      <c r="EF15" s="392">
        <v>45503</v>
      </c>
      <c r="EG15" s="392">
        <v>45534</v>
      </c>
      <c r="EH15" s="392">
        <v>45565</v>
      </c>
      <c r="EI15" s="392">
        <v>45595</v>
      </c>
      <c r="EJ15" s="392">
        <v>45626</v>
      </c>
      <c r="EK15" s="392">
        <v>45657</v>
      </c>
      <c r="EL15" s="392">
        <v>45688</v>
      </c>
      <c r="EM15" s="472">
        <v>45690</v>
      </c>
      <c r="EN15" s="502">
        <v>45718</v>
      </c>
      <c r="EO15" s="502">
        <v>45749</v>
      </c>
      <c r="EP15" s="586">
        <v>45779</v>
      </c>
      <c r="EQ15" s="392">
        <v>45810</v>
      </c>
      <c r="ER15" s="392">
        <v>45840</v>
      </c>
      <c r="ES15" s="392">
        <v>45871</v>
      </c>
      <c r="ET15" s="392">
        <v>45902</v>
      </c>
      <c r="EU15" s="392">
        <v>45932</v>
      </c>
      <c r="EV15" s="392">
        <v>45963</v>
      </c>
      <c r="EW15" s="392">
        <v>45993</v>
      </c>
      <c r="EX15" s="37" t="s">
        <v>729</v>
      </c>
    </row>
    <row r="16" spans="3:154" ht="26.25" x14ac:dyDescent="0.5">
      <c r="C16" s="38" t="s">
        <v>224</v>
      </c>
      <c r="D16" s="39"/>
      <c r="E16" s="39"/>
      <c r="F16" s="39"/>
      <c r="G16" s="40"/>
      <c r="H16" s="39"/>
      <c r="I16" s="39"/>
      <c r="J16" s="39"/>
      <c r="K16" s="40"/>
      <c r="L16" s="39"/>
      <c r="M16" s="39"/>
      <c r="N16" s="41"/>
      <c r="O16" s="40"/>
      <c r="P16" s="39"/>
      <c r="Q16" s="39"/>
      <c r="R16" s="39"/>
      <c r="S16" s="41"/>
      <c r="T16" s="42"/>
      <c r="U16" s="42"/>
      <c r="V16" s="40"/>
      <c r="W16" s="39"/>
      <c r="X16" s="39"/>
      <c r="Y16" s="39"/>
      <c r="Z16" s="41"/>
      <c r="AA16" s="42"/>
      <c r="AB16" s="42"/>
      <c r="AC16" s="40"/>
      <c r="AD16" s="39"/>
      <c r="AE16" s="39"/>
      <c r="AF16" s="39"/>
      <c r="AG16" s="41"/>
      <c r="AH16" s="42"/>
      <c r="AI16" s="42"/>
      <c r="AJ16" s="40"/>
      <c r="AK16" s="39"/>
      <c r="AL16" s="39"/>
      <c r="AM16" s="39"/>
      <c r="AN16" s="41"/>
      <c r="AO16" s="42"/>
      <c r="AP16" s="42"/>
      <c r="AQ16" s="42"/>
      <c r="AR16" s="40"/>
      <c r="AS16" s="39"/>
      <c r="AT16" s="39"/>
      <c r="AU16" s="39"/>
      <c r="AV16" s="41"/>
      <c r="AW16" s="42"/>
      <c r="AX16" s="42"/>
      <c r="AY16" s="42"/>
      <c r="AZ16" s="43"/>
      <c r="BA16" s="40"/>
      <c r="BB16" s="39"/>
      <c r="BC16" s="39"/>
      <c r="BD16" s="39"/>
      <c r="BE16" s="41"/>
      <c r="BF16" s="42"/>
      <c r="BG16" s="42"/>
      <c r="BH16" s="42"/>
      <c r="BI16" s="42"/>
      <c r="BJ16" s="40"/>
      <c r="BK16" s="44"/>
      <c r="BL16" s="39"/>
      <c r="BM16" s="39"/>
      <c r="BN16" s="39"/>
      <c r="BO16" s="39"/>
      <c r="BP16" s="39"/>
      <c r="BQ16" s="39"/>
      <c r="BR16" s="39"/>
      <c r="BS16" s="40"/>
      <c r="BT16" s="39"/>
      <c r="BU16" s="39"/>
      <c r="BV16" s="39"/>
      <c r="BW16" s="39"/>
      <c r="BX16" s="39"/>
      <c r="BY16" s="39"/>
      <c r="BZ16" s="39"/>
      <c r="CA16" s="39"/>
      <c r="CB16" s="40"/>
      <c r="CC16" s="39"/>
      <c r="CD16" s="39"/>
      <c r="CE16" s="39"/>
      <c r="CF16" s="39"/>
      <c r="CG16" s="39"/>
      <c r="CH16" s="39"/>
      <c r="CI16" s="39"/>
      <c r="CJ16" s="39"/>
      <c r="CK16" s="39"/>
      <c r="CL16" s="40"/>
      <c r="CM16" s="44"/>
      <c r="CN16" s="39"/>
      <c r="CO16" s="39"/>
      <c r="CP16" s="39"/>
      <c r="CQ16" s="39"/>
      <c r="CR16" s="39"/>
      <c r="CS16" s="39"/>
      <c r="CT16" s="39"/>
      <c r="CU16" s="39"/>
      <c r="CV16" s="39"/>
      <c r="CW16" s="40"/>
      <c r="CX16" s="44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40"/>
      <c r="DK16" s="44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40"/>
      <c r="DY16" s="277" t="s">
        <v>664</v>
      </c>
      <c r="DZ16" s="307"/>
      <c r="EA16" s="307"/>
      <c r="EB16" s="307"/>
      <c r="EC16" s="307"/>
      <c r="ED16" s="307"/>
      <c r="EE16" s="307"/>
      <c r="EF16" s="307"/>
      <c r="EG16" s="307"/>
      <c r="EH16" s="308"/>
      <c r="EI16" s="308"/>
      <c r="EJ16" s="308"/>
      <c r="EK16" s="308"/>
      <c r="EL16" s="466"/>
      <c r="EM16" s="486"/>
      <c r="EN16" s="486"/>
      <c r="EO16" s="486"/>
      <c r="EP16" s="587"/>
      <c r="EQ16" s="466"/>
      <c r="ER16" s="308"/>
      <c r="ES16" s="308"/>
      <c r="ET16" s="308"/>
      <c r="EU16" s="308"/>
      <c r="EV16" s="308"/>
      <c r="EW16" s="308"/>
      <c r="EX16" s="277" t="s">
        <v>988</v>
      </c>
    </row>
    <row r="17" spans="3:156" ht="26.25" x14ac:dyDescent="0.5">
      <c r="C17" s="45" t="s">
        <v>225</v>
      </c>
      <c r="D17" s="46">
        <v>3551969.12</v>
      </c>
      <c r="E17" s="46">
        <v>24089420.129999999</v>
      </c>
      <c r="F17" s="47">
        <v>103861907.11999999</v>
      </c>
      <c r="G17" s="48">
        <f>+D17+E17+F17</f>
        <v>131503296.36999999</v>
      </c>
      <c r="H17" s="47">
        <v>3435865.7</v>
      </c>
      <c r="I17" s="47">
        <v>23585055.640000001</v>
      </c>
      <c r="J17" s="47">
        <v>102585714.24999999</v>
      </c>
      <c r="K17" s="48">
        <f>+H17+I17+J17</f>
        <v>129606635.58999999</v>
      </c>
      <c r="L17" s="47">
        <v>3312367.48</v>
      </c>
      <c r="M17" s="47">
        <v>22687199.370000001</v>
      </c>
      <c r="N17" s="49">
        <v>101177885.75999999</v>
      </c>
      <c r="O17" s="48">
        <f>+L17+M17+N17</f>
        <v>127177452.60999998</v>
      </c>
      <c r="P17" s="47">
        <v>11185070.82</v>
      </c>
      <c r="Q17" s="47">
        <v>3312367.48</v>
      </c>
      <c r="R17" s="47">
        <v>21789343.100000001</v>
      </c>
      <c r="S17" s="49">
        <v>125511923.55999997</v>
      </c>
      <c r="T17" s="50">
        <v>23556147.289999999</v>
      </c>
      <c r="U17" s="50">
        <v>209763389.46066663</v>
      </c>
      <c r="V17" s="48">
        <f>+P17+Q17+R17+S17+T17+U17</f>
        <v>395118241.7106666</v>
      </c>
      <c r="W17" s="47">
        <v>11185070.82</v>
      </c>
      <c r="X17" s="47"/>
      <c r="Y17" s="47">
        <v>20881057.57</v>
      </c>
      <c r="Z17" s="49">
        <v>123492549.36999997</v>
      </c>
      <c r="AA17" s="50">
        <v>24142788.793700002</v>
      </c>
      <c r="AB17" s="50">
        <v>173050508.51833332</v>
      </c>
      <c r="AC17" s="48">
        <f>+W17+X17+Y17+Z17+AA17+AB17</f>
        <v>352751975.07203329</v>
      </c>
      <c r="AD17" s="47">
        <v>11185070.82</v>
      </c>
      <c r="AE17" s="47"/>
      <c r="AF17" s="47">
        <v>20004870.129999999</v>
      </c>
      <c r="AG17" s="49">
        <v>123893565.67999998</v>
      </c>
      <c r="AH17" s="50">
        <v>24142788.793700002</v>
      </c>
      <c r="AI17" s="50">
        <v>172044666.01599997</v>
      </c>
      <c r="AJ17" s="48">
        <f>+AD17+AE17+AF17+AG17+AH17+AI17</f>
        <v>351270961.43969995</v>
      </c>
      <c r="AK17" s="47">
        <v>11185070.82</v>
      </c>
      <c r="AL17" s="47">
        <v>3097365.86</v>
      </c>
      <c r="AM17" s="47">
        <v>19077238.190000001</v>
      </c>
      <c r="AN17" s="49">
        <v>122471491.48999998</v>
      </c>
      <c r="AO17" s="50">
        <v>24142788.793700002</v>
      </c>
      <c r="AP17" s="50">
        <v>175101413.35366669</v>
      </c>
      <c r="AQ17" s="50">
        <v>13444427.879999999</v>
      </c>
      <c r="AR17" s="48">
        <f>+AK17+AL17+AM17+AN17+AO17+AP17+AQ17</f>
        <v>368519796.38736665</v>
      </c>
      <c r="AS17" s="47">
        <v>11185070.82</v>
      </c>
      <c r="AT17" s="47">
        <v>2677262.29</v>
      </c>
      <c r="AU17" s="47">
        <v>19077238.190000001</v>
      </c>
      <c r="AV17" s="49">
        <v>120168865</v>
      </c>
      <c r="AW17" s="50">
        <v>24142788.793700002</v>
      </c>
      <c r="AX17" s="50">
        <v>174095570.86000001</v>
      </c>
      <c r="AY17" s="50">
        <v>12540442.652066667</v>
      </c>
      <c r="AZ17" s="51">
        <v>13444427.879999999</v>
      </c>
      <c r="BA17" s="48">
        <f>+AS17+AT17+AU17+AV17+AW17+AX17+AY17+AZ17</f>
        <v>377331666.48576671</v>
      </c>
      <c r="BB17" s="47">
        <v>11185070.82</v>
      </c>
      <c r="BC17" s="47">
        <v>2593241.56</v>
      </c>
      <c r="BD17" s="47">
        <v>17327066.890000001</v>
      </c>
      <c r="BE17" s="49">
        <v>153533225.59999999</v>
      </c>
      <c r="BF17" s="50">
        <v>24142789</v>
      </c>
      <c r="BG17" s="50">
        <v>199335384.69999999</v>
      </c>
      <c r="BH17" s="50">
        <v>13444427.880000001</v>
      </c>
      <c r="BI17" s="50">
        <v>12865740.982066669</v>
      </c>
      <c r="BJ17" s="48">
        <f>+BB17+BC17+BD17+BE17+BF17+BG17+BH17+BI17</f>
        <v>434426947.43206668</v>
      </c>
      <c r="BK17" s="52">
        <v>11185070.82</v>
      </c>
      <c r="BL17" s="47">
        <v>6922109.8300000001</v>
      </c>
      <c r="BM17" s="47">
        <v>55606906.659999996</v>
      </c>
      <c r="BN17" s="47">
        <v>146360100.55000001</v>
      </c>
      <c r="BO17" s="47">
        <v>24142789</v>
      </c>
      <c r="BP17" s="47">
        <v>193584412.85999998</v>
      </c>
      <c r="BQ17" s="47">
        <v>11720657.789999999</v>
      </c>
      <c r="BR17" s="47">
        <v>12865740.982066669</v>
      </c>
      <c r="BS17" s="48">
        <f t="shared" ref="BS17:BS22" si="0">+BK17+BL17+BM17+BN17+BO17+BP17+BQ17+BR17</f>
        <v>462387788.49206674</v>
      </c>
      <c r="BT17" s="47">
        <v>11185070.82</v>
      </c>
      <c r="BU17" s="47">
        <v>6548249.7000000002</v>
      </c>
      <c r="BV17" s="47">
        <v>55606906.659999996</v>
      </c>
      <c r="BW17" s="47">
        <v>143690532.22999999</v>
      </c>
      <c r="BX17" s="47">
        <v>83165811.299999997</v>
      </c>
      <c r="BY17" s="47">
        <v>188535919.75</v>
      </c>
      <c r="BZ17" s="47">
        <v>11581123.170000002</v>
      </c>
      <c r="CA17" s="47">
        <v>17457759.818100002</v>
      </c>
      <c r="CB17" s="48">
        <f t="shared" ref="CB17:CB22" si="1">+BT17+BU17+BV17+BW17+BX17+BY17+BZ17+CA17</f>
        <v>517771373.44809997</v>
      </c>
      <c r="CC17" s="47">
        <v>11185070.82</v>
      </c>
      <c r="CD17" s="47">
        <v>6548249.7000000002</v>
      </c>
      <c r="CE17" s="47">
        <v>55606906.659999996</v>
      </c>
      <c r="CF17" s="47">
        <v>143690532.22999999</v>
      </c>
      <c r="CG17" s="47">
        <v>83165811.299999997</v>
      </c>
      <c r="CH17" s="47">
        <v>182420699.69</v>
      </c>
      <c r="CI17" s="47">
        <v>11581123.170000002</v>
      </c>
      <c r="CJ17" s="47">
        <v>17457759.818100002</v>
      </c>
      <c r="CK17" s="47">
        <v>2698850</v>
      </c>
      <c r="CL17" s="48">
        <f t="shared" ref="CL17:CL22" si="2">+CC17+CD17+CE17+CF17+CG17+CH17+CI17+CJ17+CK17</f>
        <v>514355003.38809997</v>
      </c>
      <c r="CM17" s="52">
        <v>7522973.8200000003</v>
      </c>
      <c r="CN17" s="47">
        <v>4720376.16</v>
      </c>
      <c r="CO17" s="47">
        <v>15944978.890000001</v>
      </c>
      <c r="CP17" s="47">
        <v>139010685.27000001</v>
      </c>
      <c r="CQ17" s="47">
        <v>70235367</v>
      </c>
      <c r="CR17" s="47">
        <v>176656718.99000001</v>
      </c>
      <c r="CS17" s="47">
        <v>11264282.09</v>
      </c>
      <c r="CT17" s="47">
        <v>12981845.422066735</v>
      </c>
      <c r="CU17" s="47">
        <v>2661365.9700000002</v>
      </c>
      <c r="CV17" s="47">
        <v>180771227.42199999</v>
      </c>
      <c r="CW17" s="48">
        <f t="shared" ref="CW17:CW22" si="3">+CM17+CN17+CO17+CP17+CQ17+CR17+CS17+CT17+CU17+CV17</f>
        <v>621769821.03406668</v>
      </c>
      <c r="CX17" s="52">
        <v>7522973.8200000003</v>
      </c>
      <c r="CY17" s="47">
        <v>11249244.629999999</v>
      </c>
      <c r="CZ17" s="47">
        <v>15077589.07</v>
      </c>
      <c r="DA17" s="47">
        <v>153503447.34999999</v>
      </c>
      <c r="DB17" s="47">
        <v>70288762.909999996</v>
      </c>
      <c r="DC17" s="47">
        <v>170892738.29000002</v>
      </c>
      <c r="DD17" s="47">
        <v>11105861.550000001</v>
      </c>
      <c r="DE17" s="47">
        <v>12981845.422066735</v>
      </c>
      <c r="DF17" s="47">
        <v>3973881.94</v>
      </c>
      <c r="DG17" s="47">
        <v>173791949.86000001</v>
      </c>
      <c r="DH17" s="47">
        <v>0</v>
      </c>
      <c r="DI17" s="47">
        <v>114933000.13</v>
      </c>
      <c r="DJ17" s="48">
        <f>SUM(CX17:DI17)</f>
        <v>745321294.97206676</v>
      </c>
      <c r="DK17" s="52">
        <v>7522973.8200000003</v>
      </c>
      <c r="DL17" s="47">
        <v>11441160.030000001</v>
      </c>
      <c r="DM17" s="47">
        <v>14221630.77</v>
      </c>
      <c r="DN17" s="47">
        <v>150277459.18000001</v>
      </c>
      <c r="DO17" s="47">
        <v>67702674.030000001</v>
      </c>
      <c r="DP17" s="47">
        <v>171326919.08000001</v>
      </c>
      <c r="DQ17" s="47">
        <v>10947441.010000002</v>
      </c>
      <c r="DR17" s="47">
        <v>12981845.422066735</v>
      </c>
      <c r="DS17" s="47">
        <v>60218091.410000004</v>
      </c>
      <c r="DT17" s="47">
        <v>170234105.64999998</v>
      </c>
      <c r="DU17" s="47">
        <v>0</v>
      </c>
      <c r="DV17" s="47">
        <v>107524812.48999999</v>
      </c>
      <c r="DW17" s="47">
        <v>110375612.09999999</v>
      </c>
      <c r="DX17" s="48">
        <f t="shared" ref="DX17:DX22" si="4">+DK17+DL17+DM17+DN17+DO17+DP17+DQ17+DR17+DS17+DT17+DU17+DV17+DW17</f>
        <v>894774724.99206674</v>
      </c>
      <c r="DY17" s="278" t="s">
        <v>220</v>
      </c>
      <c r="DZ17" s="309">
        <v>6773205909.427598</v>
      </c>
      <c r="EA17" s="309">
        <v>6223168304.3434954</v>
      </c>
      <c r="EB17" s="309">
        <v>8137062066.6823215</v>
      </c>
      <c r="EC17" s="309">
        <v>12679939575.289297</v>
      </c>
      <c r="ED17" s="309">
        <v>16187949554.1803</v>
      </c>
      <c r="EE17" s="309">
        <v>17408746862.495083</v>
      </c>
      <c r="EF17" s="309">
        <v>14550179598.34199</v>
      </c>
      <c r="EG17" s="309">
        <v>15012984061.324327</v>
      </c>
      <c r="EH17" s="310">
        <v>19754142698.299824</v>
      </c>
      <c r="EI17" s="310">
        <v>17483345715.054501</v>
      </c>
      <c r="EJ17" s="310">
        <v>17629560860.5266</v>
      </c>
      <c r="EK17" s="310">
        <v>16142138920.683887</v>
      </c>
      <c r="EL17" s="465">
        <v>13798588884.559401</v>
      </c>
      <c r="EM17" s="309">
        <v>13823009879.068624</v>
      </c>
      <c r="EN17" s="309">
        <v>14851737003.868519</v>
      </c>
      <c r="EO17" s="309">
        <v>18137963092.362968</v>
      </c>
      <c r="EP17" s="310">
        <v>12554317429.75819</v>
      </c>
      <c r="EQ17" s="465">
        <v>18640582441.487419</v>
      </c>
      <c r="ER17" s="310">
        <v>23541846542.219189</v>
      </c>
      <c r="ES17" s="310">
        <v>16454917212.014343</v>
      </c>
      <c r="ET17" s="310">
        <v>23883198371.275505</v>
      </c>
      <c r="EU17" s="310">
        <v>17663974844.302944</v>
      </c>
      <c r="EV17" s="310">
        <v>14103420557.802935</v>
      </c>
      <c r="EW17" s="310">
        <v>20186652960.652931</v>
      </c>
      <c r="EX17" s="278" t="s">
        <v>989</v>
      </c>
    </row>
    <row r="18" spans="3:156" ht="26.25" x14ac:dyDescent="0.5">
      <c r="C18" s="45" t="s">
        <v>226</v>
      </c>
      <c r="D18" s="46">
        <v>1669079.08</v>
      </c>
      <c r="E18" s="46">
        <v>5355256.1199999992</v>
      </c>
      <c r="F18" s="47">
        <v>155274199.5</v>
      </c>
      <c r="G18" s="48">
        <f>+D18+E18+F18</f>
        <v>162298534.69999999</v>
      </c>
      <c r="H18" s="47">
        <v>1612433.68</v>
      </c>
      <c r="I18" s="47">
        <v>5298786.6500000004</v>
      </c>
      <c r="J18" s="47">
        <v>350786237.44999999</v>
      </c>
      <c r="K18" s="48">
        <f>+H18+I18+J18</f>
        <v>357697457.77999997</v>
      </c>
      <c r="L18" s="47">
        <v>1555788.28</v>
      </c>
      <c r="M18" s="47">
        <v>5242317.18</v>
      </c>
      <c r="N18" s="49">
        <v>350669541.09999996</v>
      </c>
      <c r="O18" s="48">
        <f>+L18+M18+N18</f>
        <v>357467646.55999994</v>
      </c>
      <c r="P18" s="47"/>
      <c r="Q18" s="47">
        <v>1555788.28</v>
      </c>
      <c r="R18" s="47">
        <v>5185847.71</v>
      </c>
      <c r="S18" s="49">
        <v>410034423.45999998</v>
      </c>
      <c r="T18" s="50">
        <v>1675727.56</v>
      </c>
      <c r="U18" s="50">
        <v>316321882.84000003</v>
      </c>
      <c r="V18" s="48">
        <f>+P18+Q18+R18+S18+T18+U18</f>
        <v>734773669.85000002</v>
      </c>
      <c r="W18" s="47"/>
      <c r="X18" s="47"/>
      <c r="Y18" s="47">
        <v>5088348.5</v>
      </c>
      <c r="Z18" s="47">
        <v>409917727.10999995</v>
      </c>
      <c r="AA18" s="50">
        <v>1675727.56</v>
      </c>
      <c r="AB18" s="50">
        <v>316321882.84000003</v>
      </c>
      <c r="AC18" s="48">
        <f>+W18+X18+Y18+Z18+AA18+AB18</f>
        <v>733003686.00999999</v>
      </c>
      <c r="AD18" s="47"/>
      <c r="AE18" s="47"/>
      <c r="AF18" s="47">
        <v>5011364.16</v>
      </c>
      <c r="AG18" s="49">
        <v>415988881.58999997</v>
      </c>
      <c r="AH18" s="50">
        <v>3411039.84</v>
      </c>
      <c r="AI18" s="50">
        <v>316321882.84000003</v>
      </c>
      <c r="AJ18" s="48">
        <f>+AD18+AE18+AF18+AG18+AH18+AI18</f>
        <v>740733168.43000007</v>
      </c>
      <c r="AK18" s="47"/>
      <c r="AL18" s="47"/>
      <c r="AM18" s="47">
        <v>4688201.38</v>
      </c>
      <c r="AN18" s="49">
        <v>415872185.23999995</v>
      </c>
      <c r="AO18" s="50">
        <v>3411039.84</v>
      </c>
      <c r="AP18" s="50">
        <v>316321882.84000003</v>
      </c>
      <c r="AQ18" s="50">
        <v>24871764.870000001</v>
      </c>
      <c r="AR18" s="48">
        <f>+AK18+AL18+AM18+AN18+AO18+AP18+AQ18</f>
        <v>765165074.16999996</v>
      </c>
      <c r="AS18" s="47"/>
      <c r="AT18" s="47">
        <v>10634.06</v>
      </c>
      <c r="AU18" s="47">
        <v>4688201.38</v>
      </c>
      <c r="AV18" s="49">
        <v>416783057.10000002</v>
      </c>
      <c r="AW18" s="50">
        <v>10193737.789999999</v>
      </c>
      <c r="AX18" s="50">
        <v>241651882.84</v>
      </c>
      <c r="AY18" s="50">
        <v>4408347.1747000003</v>
      </c>
      <c r="AZ18" s="51">
        <v>24871764.870000001</v>
      </c>
      <c r="BA18" s="48">
        <f>+AS18+AT18+AU18+AV18+AW18+AX18+AY18+AZ18</f>
        <v>702607625.2147001</v>
      </c>
      <c r="BB18" s="47"/>
      <c r="BC18" s="47">
        <v>10634.06</v>
      </c>
      <c r="BD18" s="47">
        <v>4534232.7</v>
      </c>
      <c r="BE18" s="49">
        <v>610955376.05999994</v>
      </c>
      <c r="BF18" s="50">
        <v>10193737.789999999</v>
      </c>
      <c r="BG18" s="50">
        <v>234939330.53999999</v>
      </c>
      <c r="BH18" s="50">
        <v>24871764.870000001</v>
      </c>
      <c r="BI18" s="50">
        <v>4408347.1747000003</v>
      </c>
      <c r="BJ18" s="48">
        <f>+BB18+BC18+BD18+BE18+BF18+BG18+BH18+BI18</f>
        <v>889913423.19469988</v>
      </c>
      <c r="BK18" s="52"/>
      <c r="BL18" s="47">
        <v>44284.62</v>
      </c>
      <c r="BM18" s="47">
        <v>4680377.0999999996</v>
      </c>
      <c r="BN18" s="47">
        <v>585964633.13999999</v>
      </c>
      <c r="BO18" s="47">
        <v>10193737.789999999</v>
      </c>
      <c r="BP18" s="47">
        <v>271559322.76999998</v>
      </c>
      <c r="BQ18" s="47">
        <v>21949580.140000001</v>
      </c>
      <c r="BR18" s="47">
        <v>4408347.1747000003</v>
      </c>
      <c r="BS18" s="48">
        <f t="shared" si="0"/>
        <v>898800282.73469996</v>
      </c>
      <c r="BT18" s="47"/>
      <c r="BU18" s="47">
        <v>1921187.72</v>
      </c>
      <c r="BV18" s="47">
        <v>4680377.0999999996</v>
      </c>
      <c r="BW18" s="47">
        <v>621673388.14999998</v>
      </c>
      <c r="BX18" s="47">
        <v>3411040</v>
      </c>
      <c r="BY18" s="47">
        <v>264846770.47</v>
      </c>
      <c r="BZ18" s="47">
        <v>18543080.300000001</v>
      </c>
      <c r="CA18" s="47">
        <v>4696964.1747000003</v>
      </c>
      <c r="CB18" s="48">
        <f t="shared" si="1"/>
        <v>919772807.91470003</v>
      </c>
      <c r="CC18" s="47"/>
      <c r="CD18" s="47">
        <v>1921187.72</v>
      </c>
      <c r="CE18" s="47">
        <v>4680377.0999999996</v>
      </c>
      <c r="CF18" s="47">
        <v>621673388.14999998</v>
      </c>
      <c r="CG18" s="47">
        <v>3411040</v>
      </c>
      <c r="CH18" s="47">
        <v>258134218.17000002</v>
      </c>
      <c r="CI18" s="47">
        <v>18543080.300000001</v>
      </c>
      <c r="CJ18" s="47">
        <v>4696964.1747000003</v>
      </c>
      <c r="CK18" s="47">
        <v>9820588.8599999994</v>
      </c>
      <c r="CL18" s="48">
        <f t="shared" si="2"/>
        <v>922880844.47470009</v>
      </c>
      <c r="CM18" s="52"/>
      <c r="CN18" s="47">
        <v>1676999.42</v>
      </c>
      <c r="CO18" s="47">
        <v>4226295.34</v>
      </c>
      <c r="CP18" s="47">
        <v>596676315.74000001</v>
      </c>
      <c r="CQ18" s="47">
        <v>4004840</v>
      </c>
      <c r="CR18" s="47">
        <v>331367473.46000004</v>
      </c>
      <c r="CS18" s="47">
        <v>23626348.59</v>
      </c>
      <c r="CT18" s="47">
        <v>4408347.1747000003</v>
      </c>
      <c r="CU18" s="47">
        <v>9547794.7199999988</v>
      </c>
      <c r="CV18" s="47"/>
      <c r="CW18" s="48">
        <f t="shared" si="3"/>
        <v>975534414.44470012</v>
      </c>
      <c r="CX18" s="52"/>
      <c r="CY18" s="47">
        <v>1672095.95</v>
      </c>
      <c r="CZ18" s="47">
        <v>4149311</v>
      </c>
      <c r="DA18" s="47">
        <v>582038601.32000005</v>
      </c>
      <c r="DB18" s="47">
        <v>4234083.97</v>
      </c>
      <c r="DC18" s="47">
        <v>324654921.16000003</v>
      </c>
      <c r="DD18" s="47">
        <v>23206970.600000001</v>
      </c>
      <c r="DE18" s="47">
        <v>4408347.1747000003</v>
      </c>
      <c r="DF18" s="47">
        <v>11959269.83</v>
      </c>
      <c r="DG18" s="47"/>
      <c r="DH18" s="47">
        <v>2850682</v>
      </c>
      <c r="DI18" s="47">
        <v>8827744.9399999995</v>
      </c>
      <c r="DJ18" s="48">
        <f>SUM(CX18:DI18)</f>
        <v>968002027.94470024</v>
      </c>
      <c r="DK18" s="52"/>
      <c r="DL18" s="47">
        <v>5156537.4399999995</v>
      </c>
      <c r="DM18" s="47">
        <v>4072326.66</v>
      </c>
      <c r="DN18" s="47">
        <v>578699330.78999996</v>
      </c>
      <c r="DO18" s="47">
        <v>4234083.97</v>
      </c>
      <c r="DP18" s="47">
        <v>371292930.79999995</v>
      </c>
      <c r="DQ18" s="47">
        <v>19505597.739999998</v>
      </c>
      <c r="DR18" s="47">
        <v>4408347.1747000003</v>
      </c>
      <c r="DS18" s="47">
        <v>11686475.524999999</v>
      </c>
      <c r="DT18" s="47"/>
      <c r="DU18" s="47">
        <v>2850682.25</v>
      </c>
      <c r="DV18" s="47">
        <v>106240664.81</v>
      </c>
      <c r="DW18" s="47">
        <v>6872061.5099999998</v>
      </c>
      <c r="DX18" s="48">
        <f t="shared" si="4"/>
        <v>1115019038.6696999</v>
      </c>
      <c r="DY18" s="279" t="s">
        <v>665</v>
      </c>
      <c r="DZ18" s="311">
        <v>0</v>
      </c>
      <c r="EA18" s="311">
        <v>0</v>
      </c>
      <c r="EB18" s="311">
        <v>0</v>
      </c>
      <c r="EC18" s="311">
        <v>0</v>
      </c>
      <c r="ED18" s="311">
        <v>0</v>
      </c>
      <c r="EE18" s="311">
        <v>0</v>
      </c>
      <c r="EF18" s="311">
        <v>2010018.674500006</v>
      </c>
      <c r="EG18" s="311">
        <v>2249820.8345000059</v>
      </c>
      <c r="EH18" s="312">
        <v>2031978.674500006</v>
      </c>
      <c r="EI18" s="312">
        <v>2142278.6745000058</v>
      </c>
      <c r="EJ18" s="312">
        <v>2142278.6745000058</v>
      </c>
      <c r="EK18" s="312">
        <v>5220046.9645000063</v>
      </c>
      <c r="EL18" s="467">
        <v>1722930.604500006</v>
      </c>
      <c r="EM18" s="311">
        <v>1741930.604500006</v>
      </c>
      <c r="EN18" s="311">
        <v>1772077.604500006</v>
      </c>
      <c r="EO18" s="311">
        <v>4179811.5645000059</v>
      </c>
      <c r="EP18" s="312">
        <v>2064964.9645000058</v>
      </c>
      <c r="EQ18" s="467">
        <v>2064964.9645000058</v>
      </c>
      <c r="ER18" s="312">
        <v>2732596.5045000059</v>
      </c>
      <c r="ES18" s="312">
        <v>2601590.5645000059</v>
      </c>
      <c r="ET18" s="312">
        <v>1604870.1</v>
      </c>
      <c r="EU18" s="312">
        <v>3915781.934500006</v>
      </c>
      <c r="EV18" s="312">
        <v>4084440.4845000063</v>
      </c>
      <c r="EW18" s="312">
        <v>3203602.0945000062</v>
      </c>
      <c r="EX18" s="279" t="s">
        <v>990</v>
      </c>
    </row>
    <row r="19" spans="3:156" ht="26.25" x14ac:dyDescent="0.5">
      <c r="C19" s="45" t="s">
        <v>227</v>
      </c>
      <c r="D19" s="46"/>
      <c r="E19" s="46"/>
      <c r="F19" s="47"/>
      <c r="G19" s="48"/>
      <c r="H19" s="47"/>
      <c r="I19" s="47"/>
      <c r="J19" s="47"/>
      <c r="K19" s="48"/>
      <c r="L19" s="47"/>
      <c r="M19" s="47"/>
      <c r="N19" s="49"/>
      <c r="O19" s="48"/>
      <c r="P19" s="47"/>
      <c r="Q19" s="47"/>
      <c r="R19" s="47"/>
      <c r="S19" s="49"/>
      <c r="T19" s="50"/>
      <c r="U19" s="50"/>
      <c r="V19" s="48"/>
      <c r="W19" s="47"/>
      <c r="X19" s="47"/>
      <c r="Y19" s="47"/>
      <c r="Z19" s="47"/>
      <c r="AA19" s="50"/>
      <c r="AB19" s="50"/>
      <c r="AC19" s="48"/>
      <c r="AD19" s="47"/>
      <c r="AE19" s="47"/>
      <c r="AF19" s="47"/>
      <c r="AG19" s="49"/>
      <c r="AH19" s="50"/>
      <c r="AI19" s="50"/>
      <c r="AJ19" s="48">
        <f>+AD19+AE19+AF19+AG19+AH19+AI19</f>
        <v>0</v>
      </c>
      <c r="AK19" s="47"/>
      <c r="AL19" s="47">
        <v>125680.72</v>
      </c>
      <c r="AM19" s="47"/>
      <c r="AN19" s="49"/>
      <c r="AO19" s="50"/>
      <c r="AP19" s="50"/>
      <c r="AQ19" s="50"/>
      <c r="AR19" s="48">
        <f>+AK19+AL19+AM19+AN19+AO19+AP19+AQ19</f>
        <v>125680.72</v>
      </c>
      <c r="AS19" s="47"/>
      <c r="AT19" s="47"/>
      <c r="AU19" s="47"/>
      <c r="AV19" s="49"/>
      <c r="AW19" s="50"/>
      <c r="AX19" s="50"/>
      <c r="AY19" s="50"/>
      <c r="AZ19" s="51"/>
      <c r="BA19" s="48"/>
      <c r="BB19" s="47"/>
      <c r="BC19" s="47"/>
      <c r="BD19" s="47"/>
      <c r="BE19" s="49"/>
      <c r="BF19" s="50"/>
      <c r="BG19" s="50"/>
      <c r="BH19" s="50"/>
      <c r="BI19" s="50"/>
      <c r="BJ19" s="48"/>
      <c r="BK19" s="52"/>
      <c r="BL19" s="47"/>
      <c r="BM19" s="47"/>
      <c r="BN19" s="47"/>
      <c r="BO19" s="47"/>
      <c r="BP19" s="47"/>
      <c r="BQ19" s="47"/>
      <c r="BR19" s="47"/>
      <c r="BS19" s="48">
        <f t="shared" si="0"/>
        <v>0</v>
      </c>
      <c r="BT19" s="47"/>
      <c r="BU19" s="47"/>
      <c r="BV19" s="47"/>
      <c r="BW19" s="47"/>
      <c r="BX19" s="47"/>
      <c r="BY19" s="47"/>
      <c r="BZ19" s="47"/>
      <c r="CA19" s="47"/>
      <c r="CB19" s="48">
        <f t="shared" si="1"/>
        <v>0</v>
      </c>
      <c r="CC19" s="47"/>
      <c r="CD19" s="47"/>
      <c r="CE19" s="47"/>
      <c r="CF19" s="47"/>
      <c r="CG19" s="47"/>
      <c r="CH19" s="47"/>
      <c r="CI19" s="47"/>
      <c r="CJ19" s="47"/>
      <c r="CK19" s="47"/>
      <c r="CL19" s="48">
        <f t="shared" si="2"/>
        <v>0</v>
      </c>
      <c r="CM19" s="52"/>
      <c r="CN19" s="47"/>
      <c r="CO19" s="47"/>
      <c r="CP19" s="47"/>
      <c r="CQ19" s="47"/>
      <c r="CR19" s="47"/>
      <c r="CS19" s="47"/>
      <c r="CT19" s="47"/>
      <c r="CU19" s="47"/>
      <c r="CV19" s="47"/>
      <c r="CW19" s="48">
        <f t="shared" si="3"/>
        <v>0</v>
      </c>
      <c r="CX19" s="52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8">
        <f>SUM(CX19:DI19)</f>
        <v>0</v>
      </c>
      <c r="DK19" s="52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8">
        <f t="shared" si="4"/>
        <v>0</v>
      </c>
      <c r="DY19" s="280" t="s">
        <v>666</v>
      </c>
      <c r="DZ19" s="311">
        <v>6773205909.427598</v>
      </c>
      <c r="EA19" s="311">
        <v>6223168304.3434954</v>
      </c>
      <c r="EB19" s="311">
        <v>8137062066.6823215</v>
      </c>
      <c r="EC19" s="311">
        <v>12679939575.289297</v>
      </c>
      <c r="ED19" s="311">
        <v>16187949554.1803</v>
      </c>
      <c r="EE19" s="311">
        <v>17408746862.495083</v>
      </c>
      <c r="EF19" s="311">
        <v>14548169579.66749</v>
      </c>
      <c r="EG19" s="311">
        <v>15010734240.489828</v>
      </c>
      <c r="EH19" s="312">
        <v>19752110719.625324</v>
      </c>
      <c r="EI19" s="312">
        <v>17481203436.380001</v>
      </c>
      <c r="EJ19" s="312">
        <v>17627418581.8521</v>
      </c>
      <c r="EK19" s="312">
        <v>16136918873.719387</v>
      </c>
      <c r="EL19" s="467">
        <v>13796865953.954901</v>
      </c>
      <c r="EM19" s="311">
        <v>13821267948.464125</v>
      </c>
      <c r="EN19" s="311">
        <v>14849964926.264019</v>
      </c>
      <c r="EO19" s="311">
        <v>18133783280.798466</v>
      </c>
      <c r="EP19" s="312">
        <v>12552252464.79369</v>
      </c>
      <c r="EQ19" s="467">
        <v>18638517476.522919</v>
      </c>
      <c r="ER19" s="312">
        <v>23539113945.714687</v>
      </c>
      <c r="ES19" s="312">
        <v>16452315621.449844</v>
      </c>
      <c r="ET19" s="312">
        <v>23881593501.175499</v>
      </c>
      <c r="EU19" s="312">
        <v>17660059062.368443</v>
      </c>
      <c r="EV19" s="312">
        <v>14099336117.318436</v>
      </c>
      <c r="EW19" s="312">
        <v>20183449358.558434</v>
      </c>
      <c r="EX19" s="280" t="s">
        <v>991</v>
      </c>
      <c r="EZ19" s="183"/>
    </row>
    <row r="20" spans="3:156" ht="26.25" x14ac:dyDescent="0.5">
      <c r="C20" s="45" t="s">
        <v>228</v>
      </c>
      <c r="D20" s="46"/>
      <c r="E20" s="46"/>
      <c r="F20" s="47"/>
      <c r="G20" s="48"/>
      <c r="H20" s="47"/>
      <c r="I20" s="47"/>
      <c r="J20" s="47"/>
      <c r="K20" s="48"/>
      <c r="L20" s="47"/>
      <c r="M20" s="47"/>
      <c r="N20" s="49"/>
      <c r="O20" s="48"/>
      <c r="P20" s="47"/>
      <c r="Q20" s="47"/>
      <c r="R20" s="47"/>
      <c r="S20" s="49"/>
      <c r="T20" s="50"/>
      <c r="U20" s="50"/>
      <c r="V20" s="48"/>
      <c r="W20" s="47"/>
      <c r="X20" s="47"/>
      <c r="Y20" s="47"/>
      <c r="Z20" s="47"/>
      <c r="AA20" s="50"/>
      <c r="AB20" s="50"/>
      <c r="AC20" s="48"/>
      <c r="AD20" s="47"/>
      <c r="AE20" s="47"/>
      <c r="AF20" s="47"/>
      <c r="AG20" s="49"/>
      <c r="AH20" s="50"/>
      <c r="AI20" s="50"/>
      <c r="AJ20" s="48"/>
      <c r="AK20" s="47"/>
      <c r="AL20" s="47"/>
      <c r="AM20" s="47"/>
      <c r="AN20" s="49"/>
      <c r="AO20" s="50"/>
      <c r="AP20" s="50"/>
      <c r="AQ20" s="50"/>
      <c r="AR20" s="48"/>
      <c r="AS20" s="47"/>
      <c r="AT20" s="47"/>
      <c r="AU20" s="47"/>
      <c r="AV20" s="49"/>
      <c r="AW20" s="50"/>
      <c r="AX20" s="50"/>
      <c r="AY20" s="50"/>
      <c r="AZ20" s="51"/>
      <c r="BA20" s="48"/>
      <c r="BB20" s="47"/>
      <c r="BC20" s="47"/>
      <c r="BD20" s="47"/>
      <c r="BE20" s="49"/>
      <c r="BF20" s="50"/>
      <c r="BG20" s="50"/>
      <c r="BH20" s="50"/>
      <c r="BI20" s="50"/>
      <c r="BJ20" s="48"/>
      <c r="BK20" s="52"/>
      <c r="BL20" s="47"/>
      <c r="BM20" s="47">
        <v>3265871.55</v>
      </c>
      <c r="BN20" s="47"/>
      <c r="BO20" s="47"/>
      <c r="BP20" s="47"/>
      <c r="BQ20" s="47"/>
      <c r="BR20" s="47"/>
      <c r="BS20" s="48">
        <f t="shared" si="0"/>
        <v>3265871.55</v>
      </c>
      <c r="BT20" s="47"/>
      <c r="BU20" s="47"/>
      <c r="BV20" s="47">
        <v>3265871.55</v>
      </c>
      <c r="BW20" s="47"/>
      <c r="BX20" s="47"/>
      <c r="BY20" s="47"/>
      <c r="BZ20" s="47"/>
      <c r="CA20" s="47"/>
      <c r="CB20" s="48">
        <f t="shared" si="1"/>
        <v>3265871.55</v>
      </c>
      <c r="CC20" s="47"/>
      <c r="CD20" s="47"/>
      <c r="CE20" s="47">
        <v>3265871.55</v>
      </c>
      <c r="CF20" s="47"/>
      <c r="CG20" s="47"/>
      <c r="CH20" s="47"/>
      <c r="CI20" s="47"/>
      <c r="CJ20" s="47"/>
      <c r="CK20" s="47"/>
      <c r="CL20" s="48">
        <f t="shared" si="2"/>
        <v>3265871.55</v>
      </c>
      <c r="CM20" s="52"/>
      <c r="CN20" s="47"/>
      <c r="CO20" s="47"/>
      <c r="CP20" s="47"/>
      <c r="CQ20" s="47"/>
      <c r="CR20" s="47"/>
      <c r="CS20" s="47"/>
      <c r="CT20" s="47"/>
      <c r="CU20" s="47"/>
      <c r="CV20" s="47"/>
      <c r="CW20" s="48">
        <f t="shared" si="3"/>
        <v>0</v>
      </c>
      <c r="CX20" s="52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8">
        <f>SUM(CX20:DI20)</f>
        <v>0</v>
      </c>
      <c r="DK20" s="52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8">
        <f t="shared" si="4"/>
        <v>0</v>
      </c>
      <c r="DY20" s="279" t="s">
        <v>667</v>
      </c>
      <c r="DZ20" s="311">
        <v>6773205909.427598</v>
      </c>
      <c r="EA20" s="311">
        <v>6223168304.3434954</v>
      </c>
      <c r="EB20" s="311">
        <v>8137062066.6823215</v>
      </c>
      <c r="EC20" s="311">
        <v>12679939575.289297</v>
      </c>
      <c r="ED20" s="311">
        <v>16187949554.1803</v>
      </c>
      <c r="EE20" s="311">
        <v>17408746862.495083</v>
      </c>
      <c r="EF20" s="311">
        <v>5509800582.0574865</v>
      </c>
      <c r="EG20" s="311">
        <v>6635762760.7498264</v>
      </c>
      <c r="EH20" s="312">
        <v>9270722652.9599209</v>
      </c>
      <c r="EI20" s="312">
        <v>6352034698.789999</v>
      </c>
      <c r="EJ20" s="312">
        <v>7883486623.0220995</v>
      </c>
      <c r="EK20" s="312">
        <v>7191948701.6493855</v>
      </c>
      <c r="EL20" s="467">
        <v>6090197220.5849018</v>
      </c>
      <c r="EM20" s="311">
        <v>6218679758.3641233</v>
      </c>
      <c r="EN20" s="311">
        <v>6183177381.0340195</v>
      </c>
      <c r="EO20" s="311">
        <v>8495253092.4184666</v>
      </c>
      <c r="EP20" s="312">
        <v>6663333773.5036907</v>
      </c>
      <c r="EQ20" s="467">
        <v>8612047034.3629227</v>
      </c>
      <c r="ER20" s="312">
        <v>12457136194.364693</v>
      </c>
      <c r="ES20" s="312">
        <v>7339930544.9836988</v>
      </c>
      <c r="ET20" s="312">
        <v>13207598478.655502</v>
      </c>
      <c r="EU20" s="312">
        <v>9609145341.7284412</v>
      </c>
      <c r="EV20" s="312">
        <v>8349775633.498435</v>
      </c>
      <c r="EW20" s="312">
        <v>13253443809.308434</v>
      </c>
      <c r="EX20" s="279" t="s">
        <v>992</v>
      </c>
      <c r="EZ20" s="183"/>
    </row>
    <row r="21" spans="3:156" ht="26.25" x14ac:dyDescent="0.5">
      <c r="C21" s="45" t="s">
        <v>229</v>
      </c>
      <c r="D21" s="46"/>
      <c r="E21" s="46"/>
      <c r="F21" s="47"/>
      <c r="G21" s="48"/>
      <c r="H21" s="47"/>
      <c r="I21" s="47"/>
      <c r="J21" s="47"/>
      <c r="K21" s="48"/>
      <c r="L21" s="47"/>
      <c r="M21" s="47"/>
      <c r="N21" s="49"/>
      <c r="O21" s="48"/>
      <c r="P21" s="47"/>
      <c r="Q21" s="47"/>
      <c r="R21" s="47"/>
      <c r="S21" s="49"/>
      <c r="T21" s="50"/>
      <c r="U21" s="50"/>
      <c r="V21" s="48">
        <f>+P21+Q21+R21+S21+T21+U21</f>
        <v>0</v>
      </c>
      <c r="W21" s="47"/>
      <c r="X21" s="47"/>
      <c r="Y21" s="47"/>
      <c r="Z21" s="47"/>
      <c r="AA21" s="50"/>
      <c r="AB21" s="50"/>
      <c r="AC21" s="48">
        <f>+W21+X21+Y21+Z21+AA21+AB21</f>
        <v>0</v>
      </c>
      <c r="AD21" s="47"/>
      <c r="AE21" s="47"/>
      <c r="AF21" s="47"/>
      <c r="AG21" s="49"/>
      <c r="AH21" s="50"/>
      <c r="AI21" s="50"/>
      <c r="AJ21" s="48">
        <f>+AD21+AE21+AF21+AG21+AH21+AI21</f>
        <v>0</v>
      </c>
      <c r="AK21" s="47"/>
      <c r="AL21" s="47"/>
      <c r="AM21" s="47"/>
      <c r="AN21" s="49"/>
      <c r="AO21" s="50"/>
      <c r="AP21" s="50"/>
      <c r="AQ21" s="50">
        <v>-3012488.9000000004</v>
      </c>
      <c r="AR21" s="48">
        <f>+AK21+AL21+AM21+AN21+AO21+AP21+AQ21</f>
        <v>-3012488.9000000004</v>
      </c>
      <c r="AS21" s="47"/>
      <c r="AT21" s="47"/>
      <c r="AU21" s="47"/>
      <c r="AV21" s="49"/>
      <c r="AW21" s="50"/>
      <c r="AX21" s="50"/>
      <c r="AY21" s="50"/>
      <c r="AZ21" s="51">
        <v>-3012488.9000000004</v>
      </c>
      <c r="BA21" s="48">
        <f>+AS21+AT21+AU21+AV21+AW21+AX21+AY21+AZ21</f>
        <v>-3012488.9000000004</v>
      </c>
      <c r="BB21" s="47"/>
      <c r="BC21" s="47"/>
      <c r="BD21" s="47"/>
      <c r="BE21" s="49"/>
      <c r="BF21" s="50"/>
      <c r="BG21" s="50"/>
      <c r="BH21" s="50"/>
      <c r="BI21" s="50"/>
      <c r="BJ21" s="48">
        <f>+BB21+BC21+BD21+BE21+BF21+BG21+BH21+BI21</f>
        <v>0</v>
      </c>
      <c r="BK21" s="52"/>
      <c r="BL21" s="47"/>
      <c r="BM21" s="47"/>
      <c r="BN21" s="47"/>
      <c r="BO21" s="47"/>
      <c r="BP21" s="47"/>
      <c r="BQ21" s="47"/>
      <c r="BR21" s="47"/>
      <c r="BS21" s="48">
        <f t="shared" si="0"/>
        <v>0</v>
      </c>
      <c r="BT21" s="47"/>
      <c r="BU21" s="47"/>
      <c r="BV21" s="47"/>
      <c r="BW21" s="47"/>
      <c r="BX21" s="47"/>
      <c r="BY21" s="47"/>
      <c r="BZ21" s="47">
        <v>42250</v>
      </c>
      <c r="CA21" s="47"/>
      <c r="CB21" s="48">
        <f t="shared" si="1"/>
        <v>42250</v>
      </c>
      <c r="CC21" s="47"/>
      <c r="CD21" s="47"/>
      <c r="CE21" s="47"/>
      <c r="CF21" s="47"/>
      <c r="CG21" s="47"/>
      <c r="CH21" s="47"/>
      <c r="CI21" s="47">
        <v>42250</v>
      </c>
      <c r="CJ21" s="47"/>
      <c r="CK21" s="47"/>
      <c r="CL21" s="48">
        <f t="shared" si="2"/>
        <v>42250</v>
      </c>
      <c r="CM21" s="52"/>
      <c r="CN21" s="47"/>
      <c r="CO21" s="47"/>
      <c r="CP21" s="47"/>
      <c r="CQ21" s="47"/>
      <c r="CR21" s="47"/>
      <c r="CS21" s="47"/>
      <c r="CT21" s="47"/>
      <c r="CU21" s="47"/>
      <c r="CV21" s="47"/>
      <c r="CW21" s="48">
        <f t="shared" si="3"/>
        <v>0</v>
      </c>
      <c r="CX21" s="52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8">
        <f>SUM(CX21:DI21)</f>
        <v>0</v>
      </c>
      <c r="DK21" s="52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8">
        <f t="shared" si="4"/>
        <v>0</v>
      </c>
      <c r="DY21" s="279" t="s">
        <v>668</v>
      </c>
      <c r="DZ21" s="311">
        <v>0</v>
      </c>
      <c r="EA21" s="311">
        <v>0</v>
      </c>
      <c r="EB21" s="311">
        <v>0</v>
      </c>
      <c r="EC21" s="311">
        <v>0</v>
      </c>
      <c r="ED21" s="311">
        <v>0</v>
      </c>
      <c r="EE21" s="311">
        <v>0</v>
      </c>
      <c r="EF21" s="311">
        <v>9038368997.6100006</v>
      </c>
      <c r="EG21" s="311">
        <v>8374971479.7399998</v>
      </c>
      <c r="EH21" s="312">
        <v>10481388066.6654</v>
      </c>
      <c r="EI21" s="312">
        <v>11129168737.59</v>
      </c>
      <c r="EJ21" s="312">
        <v>9743931958.8300018</v>
      </c>
      <c r="EK21" s="312">
        <v>8944970172.0699997</v>
      </c>
      <c r="EL21" s="467">
        <v>7706668733.3699999</v>
      </c>
      <c r="EM21" s="311">
        <v>7602588190.1000004</v>
      </c>
      <c r="EN21" s="311">
        <v>8666787545.2299995</v>
      </c>
      <c r="EO21" s="311">
        <v>9638530188.3800011</v>
      </c>
      <c r="EP21" s="312">
        <v>5794520794.289999</v>
      </c>
      <c r="EQ21" s="467">
        <v>10026470442.16</v>
      </c>
      <c r="ER21" s="312">
        <v>11081977751.349998</v>
      </c>
      <c r="ES21" s="312">
        <v>7397740772.6599998</v>
      </c>
      <c r="ET21" s="312">
        <v>10273877410.110001</v>
      </c>
      <c r="EU21" s="312">
        <v>7650796108.2299995</v>
      </c>
      <c r="EV21" s="312">
        <v>5349442871.4099998</v>
      </c>
      <c r="EW21" s="312">
        <v>6529887936.8400002</v>
      </c>
      <c r="EX21" s="279" t="s">
        <v>993</v>
      </c>
      <c r="EZ21" s="183"/>
    </row>
    <row r="22" spans="3:156" ht="26.25" x14ac:dyDescent="0.5">
      <c r="C22" s="45" t="s">
        <v>230</v>
      </c>
      <c r="D22" s="53"/>
      <c r="E22" s="53"/>
      <c r="F22" s="54"/>
      <c r="G22" s="55">
        <f>+D22+E22+F22</f>
        <v>0</v>
      </c>
      <c r="H22" s="54"/>
      <c r="I22" s="54"/>
      <c r="J22" s="54"/>
      <c r="K22" s="55">
        <f>+H22+I22+J22</f>
        <v>0</v>
      </c>
      <c r="L22" s="54"/>
      <c r="M22" s="54"/>
      <c r="N22" s="56"/>
      <c r="O22" s="55">
        <f>+L22+M22+N22</f>
        <v>0</v>
      </c>
      <c r="P22" s="54">
        <v>-3662097</v>
      </c>
      <c r="Q22" s="54"/>
      <c r="R22" s="54"/>
      <c r="S22" s="56"/>
      <c r="T22" s="57"/>
      <c r="U22" s="57"/>
      <c r="V22" s="48">
        <f>+P22+Q22+R22+S22+T22+U22</f>
        <v>-3662097</v>
      </c>
      <c r="W22" s="54">
        <v>-3662097</v>
      </c>
      <c r="X22" s="54"/>
      <c r="Y22" s="54"/>
      <c r="Z22" s="54"/>
      <c r="AA22" s="57"/>
      <c r="AB22" s="57"/>
      <c r="AC22" s="48">
        <f>+W22+X22+Y22+Z22+AA22+AB22</f>
        <v>-3662097</v>
      </c>
      <c r="AD22" s="54">
        <v>-3662097</v>
      </c>
      <c r="AE22" s="54"/>
      <c r="AF22" s="54"/>
      <c r="AG22" s="56"/>
      <c r="AH22" s="57"/>
      <c r="AI22" s="57"/>
      <c r="AJ22" s="48">
        <f>+AD22+AE22+AF22+AG22+AH22+AI22</f>
        <v>-3662097</v>
      </c>
      <c r="AK22" s="54">
        <v>-3662097</v>
      </c>
      <c r="AL22" s="54"/>
      <c r="AM22" s="54"/>
      <c r="AN22" s="56"/>
      <c r="AO22" s="57"/>
      <c r="AP22" s="57"/>
      <c r="AQ22" s="57"/>
      <c r="AR22" s="48">
        <f>+AK22+AL22+AM22+AN22+AO22+AP22+AQ22</f>
        <v>-3662097</v>
      </c>
      <c r="AS22" s="54">
        <v>-3662097</v>
      </c>
      <c r="AT22" s="54"/>
      <c r="AU22" s="54"/>
      <c r="AV22" s="56"/>
      <c r="AW22" s="57"/>
      <c r="AX22" s="57"/>
      <c r="AY22" s="57"/>
      <c r="AZ22" s="58"/>
      <c r="BA22" s="55">
        <f>+AS22+AT22+AU22+AV22+AW22+AX22+AY22+AZ22</f>
        <v>-3662097</v>
      </c>
      <c r="BB22" s="54">
        <v>-3662097</v>
      </c>
      <c r="BC22" s="54"/>
      <c r="BD22" s="54"/>
      <c r="BE22" s="56"/>
      <c r="BF22" s="57"/>
      <c r="BG22" s="57"/>
      <c r="BH22" s="57">
        <v>-4101466.1799999997</v>
      </c>
      <c r="BI22" s="57"/>
      <c r="BJ22" s="55">
        <f>+BB22+BC22+BD22+BE22+BF22+BG22+BH22+BI22</f>
        <v>-7763563.1799999997</v>
      </c>
      <c r="BK22" s="59">
        <v>-3662097</v>
      </c>
      <c r="BL22" s="54"/>
      <c r="BM22" s="54">
        <v>-42634048.859999999</v>
      </c>
      <c r="BN22" s="54"/>
      <c r="BO22" s="54"/>
      <c r="BP22" s="54"/>
      <c r="BQ22" s="54"/>
      <c r="BR22" s="54"/>
      <c r="BS22" s="55">
        <f t="shared" si="0"/>
        <v>-46296145.859999999</v>
      </c>
      <c r="BT22" s="54">
        <v>-3662097</v>
      </c>
      <c r="BU22" s="54"/>
      <c r="BV22" s="54">
        <v>-43576242.039999999</v>
      </c>
      <c r="BW22" s="54"/>
      <c r="BX22" s="54"/>
      <c r="BY22" s="54"/>
      <c r="BZ22" s="54"/>
      <c r="CA22" s="54">
        <v>-4880635.8360332698</v>
      </c>
      <c r="CB22" s="55">
        <f t="shared" si="1"/>
        <v>-52118974.876033269</v>
      </c>
      <c r="CC22" s="54">
        <v>-3662097</v>
      </c>
      <c r="CD22" s="54"/>
      <c r="CE22" s="54">
        <v>-43576242.039999999</v>
      </c>
      <c r="CF22" s="54"/>
      <c r="CG22" s="54"/>
      <c r="CH22" s="54"/>
      <c r="CI22" s="54"/>
      <c r="CJ22" s="54">
        <v>-4880635.8360332698</v>
      </c>
      <c r="CK22" s="54"/>
      <c r="CL22" s="55">
        <f t="shared" si="2"/>
        <v>-52118974.876033269</v>
      </c>
      <c r="CM22" s="59"/>
      <c r="CN22" s="54"/>
      <c r="CO22" s="54"/>
      <c r="CP22" s="54"/>
      <c r="CQ22" s="54"/>
      <c r="CR22" s="54"/>
      <c r="CS22" s="54"/>
      <c r="CT22" s="54"/>
      <c r="CU22" s="54"/>
      <c r="CV22" s="54"/>
      <c r="CW22" s="55">
        <f t="shared" si="3"/>
        <v>0</v>
      </c>
      <c r="CX22" s="59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5">
        <f>+SUM(CX22:DI22)</f>
        <v>0</v>
      </c>
      <c r="DK22" s="59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5">
        <f t="shared" si="4"/>
        <v>0</v>
      </c>
      <c r="DY22" s="278" t="s">
        <v>641</v>
      </c>
      <c r="DZ22" s="311">
        <v>0</v>
      </c>
      <c r="EA22" s="311">
        <v>0</v>
      </c>
      <c r="EB22" s="311">
        <v>0</v>
      </c>
      <c r="EC22" s="311">
        <v>0</v>
      </c>
      <c r="ED22" s="311">
        <v>0</v>
      </c>
      <c r="EE22" s="311">
        <v>0</v>
      </c>
      <c r="EF22" s="311">
        <v>0</v>
      </c>
      <c r="EG22" s="309">
        <v>201394522</v>
      </c>
      <c r="EH22" s="312">
        <v>0</v>
      </c>
      <c r="EI22" s="312">
        <v>0</v>
      </c>
      <c r="EJ22" s="312">
        <v>0</v>
      </c>
      <c r="EK22" s="310">
        <v>206412330.25999999</v>
      </c>
      <c r="EL22" s="465">
        <v>0</v>
      </c>
      <c r="EM22" s="309">
        <v>0</v>
      </c>
      <c r="EN22" s="309">
        <v>0</v>
      </c>
      <c r="EO22" s="309">
        <v>201394522</v>
      </c>
      <c r="EP22" s="310">
        <v>3572164315.96</v>
      </c>
      <c r="EQ22" s="465">
        <v>800201831.34000003</v>
      </c>
      <c r="ER22" s="310">
        <v>700326445.03999996</v>
      </c>
      <c r="ES22" s="310">
        <v>5106727674.4700003</v>
      </c>
      <c r="ET22" s="310">
        <v>7056360962.5</v>
      </c>
      <c r="EU22" s="310">
        <v>13335406352.450001</v>
      </c>
      <c r="EV22" s="310">
        <v>9729742467.9300003</v>
      </c>
      <c r="EW22" s="310">
        <v>10554114444.060003</v>
      </c>
      <c r="EX22" s="278" t="s">
        <v>1064</v>
      </c>
    </row>
    <row r="23" spans="3:156" ht="22.9" customHeight="1" x14ac:dyDescent="0.5">
      <c r="C23" s="60"/>
      <c r="D23" s="61">
        <f>SUM(D16:D22)</f>
        <v>5221048.2</v>
      </c>
      <c r="E23" s="61">
        <f t="shared" ref="E23:N23" si="5">SUM(E16:E22)</f>
        <v>29444676.25</v>
      </c>
      <c r="F23" s="61">
        <f>SUM(F16:F22)</f>
        <v>259136106.62</v>
      </c>
      <c r="G23" s="62">
        <f>SUM(G16:G22)</f>
        <v>293801831.06999999</v>
      </c>
      <c r="H23" s="61">
        <f t="shared" si="5"/>
        <v>5048299.38</v>
      </c>
      <c r="I23" s="61">
        <f t="shared" si="5"/>
        <v>28883842.289999999</v>
      </c>
      <c r="J23" s="61">
        <f t="shared" si="5"/>
        <v>453371951.69999999</v>
      </c>
      <c r="K23" s="62">
        <f>SUM(K16:K22)</f>
        <v>487304093.36999995</v>
      </c>
      <c r="L23" s="61">
        <f t="shared" si="5"/>
        <v>4868155.76</v>
      </c>
      <c r="M23" s="61">
        <f t="shared" si="5"/>
        <v>27929516.550000001</v>
      </c>
      <c r="N23" s="63">
        <f t="shared" si="5"/>
        <v>451847426.85999995</v>
      </c>
      <c r="O23" s="62">
        <f t="shared" ref="O23:U23" si="6">SUM(O16:O22)</f>
        <v>484645099.16999996</v>
      </c>
      <c r="P23" s="61">
        <f>SUM(P16:P22)</f>
        <v>7522973.8200000003</v>
      </c>
      <c r="Q23" s="61">
        <f t="shared" si="6"/>
        <v>4868155.76</v>
      </c>
      <c r="R23" s="61">
        <f t="shared" si="6"/>
        <v>26975190.810000002</v>
      </c>
      <c r="S23" s="63">
        <f t="shared" si="6"/>
        <v>535546347.01999998</v>
      </c>
      <c r="T23" s="63">
        <f t="shared" si="6"/>
        <v>25231874.849999998</v>
      </c>
      <c r="U23" s="63">
        <f t="shared" si="6"/>
        <v>526085272.30066669</v>
      </c>
      <c r="V23" s="64">
        <f>SUM(V16:V22)</f>
        <v>1126229814.5606666</v>
      </c>
      <c r="W23" s="61">
        <f>SUM(W16:W22)</f>
        <v>7522973.8200000003</v>
      </c>
      <c r="X23" s="61">
        <f t="shared" ref="X23:AZ23" si="7">SUM(X16:X22)</f>
        <v>0</v>
      </c>
      <c r="Y23" s="61">
        <f t="shared" si="7"/>
        <v>25969406.07</v>
      </c>
      <c r="Z23" s="63">
        <f>SUM(Z16:Z22)</f>
        <v>533410276.4799999</v>
      </c>
      <c r="AA23" s="63">
        <f t="shared" si="7"/>
        <v>25818516.353700001</v>
      </c>
      <c r="AB23" s="63">
        <f t="shared" si="7"/>
        <v>489372391.35833335</v>
      </c>
      <c r="AC23" s="64">
        <f>SUM(AC16:AC22)</f>
        <v>1082093564.0820332</v>
      </c>
      <c r="AD23" s="61">
        <f>SUM(AD16:AD22)</f>
        <v>7522973.8200000003</v>
      </c>
      <c r="AE23" s="61">
        <f t="shared" si="7"/>
        <v>0</v>
      </c>
      <c r="AF23" s="61">
        <f t="shared" si="7"/>
        <v>25016234.289999999</v>
      </c>
      <c r="AG23" s="63">
        <f t="shared" si="7"/>
        <v>539882447.26999998</v>
      </c>
      <c r="AH23" s="63">
        <f t="shared" si="7"/>
        <v>27553828.633700002</v>
      </c>
      <c r="AI23" s="63">
        <f t="shared" si="7"/>
        <v>488366548.85600001</v>
      </c>
      <c r="AJ23" s="64">
        <f t="shared" si="7"/>
        <v>1088342032.8697</v>
      </c>
      <c r="AK23" s="61">
        <f t="shared" si="7"/>
        <v>7522973.8200000003</v>
      </c>
      <c r="AL23" s="61">
        <f t="shared" si="7"/>
        <v>3223046.58</v>
      </c>
      <c r="AM23" s="61">
        <f t="shared" si="7"/>
        <v>23765439.57</v>
      </c>
      <c r="AN23" s="63">
        <f t="shared" si="7"/>
        <v>538343676.7299999</v>
      </c>
      <c r="AO23" s="63">
        <f t="shared" si="7"/>
        <v>27553828.633700002</v>
      </c>
      <c r="AP23" s="63">
        <f t="shared" si="7"/>
        <v>491423296.1936667</v>
      </c>
      <c r="AQ23" s="63">
        <f t="shared" si="7"/>
        <v>35303703.850000001</v>
      </c>
      <c r="AR23" s="64">
        <f>SUM(AR16:AR22)</f>
        <v>1127135965.3773665</v>
      </c>
      <c r="AS23" s="61">
        <f>SUM(AS16:AS22)</f>
        <v>7522973.8200000003</v>
      </c>
      <c r="AT23" s="61">
        <f t="shared" si="7"/>
        <v>2687896.35</v>
      </c>
      <c r="AU23" s="61">
        <f t="shared" si="7"/>
        <v>23765439.57</v>
      </c>
      <c r="AV23" s="63">
        <f t="shared" si="7"/>
        <v>536951922.10000002</v>
      </c>
      <c r="AW23" s="63">
        <f t="shared" si="7"/>
        <v>34336526.583700001</v>
      </c>
      <c r="AX23" s="63">
        <f t="shared" si="7"/>
        <v>415747453.70000005</v>
      </c>
      <c r="AY23" s="63">
        <f t="shared" si="7"/>
        <v>16948789.826766666</v>
      </c>
      <c r="AZ23" s="65">
        <f t="shared" si="7"/>
        <v>35303703.850000001</v>
      </c>
      <c r="BA23" s="62">
        <f>SUM(BA16:BA22)</f>
        <v>1073264705.8004668</v>
      </c>
      <c r="BB23" s="61">
        <f t="shared" ref="BB23:BI23" si="8">SUM(BB16:BB22)</f>
        <v>7522973.8200000003</v>
      </c>
      <c r="BC23" s="61">
        <f t="shared" si="8"/>
        <v>2603875.62</v>
      </c>
      <c r="BD23" s="61">
        <f t="shared" si="8"/>
        <v>21861299.59</v>
      </c>
      <c r="BE23" s="63">
        <f t="shared" si="8"/>
        <v>764488601.65999997</v>
      </c>
      <c r="BF23" s="63">
        <f t="shared" si="8"/>
        <v>34336526.789999999</v>
      </c>
      <c r="BG23" s="63">
        <f t="shared" si="8"/>
        <v>434274715.24000001</v>
      </c>
      <c r="BH23" s="63">
        <f t="shared" si="8"/>
        <v>34214726.57</v>
      </c>
      <c r="BI23" s="63">
        <f t="shared" si="8"/>
        <v>17274088.156766668</v>
      </c>
      <c r="BJ23" s="62">
        <f>SUM(BJ16:BJ22)</f>
        <v>1316576807.4467666</v>
      </c>
      <c r="BK23" s="66">
        <f t="shared" ref="BK23:BR23" si="9">SUM(BK16:BK22)</f>
        <v>7522973.8200000003</v>
      </c>
      <c r="BL23" s="61">
        <f t="shared" si="9"/>
        <v>6966394.4500000002</v>
      </c>
      <c r="BM23" s="61">
        <f t="shared" si="9"/>
        <v>20919106.449999996</v>
      </c>
      <c r="BN23" s="61">
        <f t="shared" si="9"/>
        <v>732324733.69000006</v>
      </c>
      <c r="BO23" s="61">
        <f t="shared" si="9"/>
        <v>34336526.789999999</v>
      </c>
      <c r="BP23" s="61">
        <f t="shared" si="9"/>
        <v>465143735.63</v>
      </c>
      <c r="BQ23" s="61">
        <f t="shared" si="9"/>
        <v>33670237.93</v>
      </c>
      <c r="BR23" s="61">
        <f t="shared" si="9"/>
        <v>17274088.156766668</v>
      </c>
      <c r="BS23" s="62">
        <f>SUM(BS16:BS22)</f>
        <v>1318157796.9167666</v>
      </c>
      <c r="BT23" s="61">
        <f t="shared" ref="BT23:BZ23" si="10">SUM(BT16:BT22)</f>
        <v>7522973.8200000003</v>
      </c>
      <c r="BU23" s="61">
        <f t="shared" si="10"/>
        <v>8469437.4199999999</v>
      </c>
      <c r="BV23" s="61">
        <f t="shared" si="10"/>
        <v>19976913.269999996</v>
      </c>
      <c r="BW23" s="61">
        <f t="shared" si="10"/>
        <v>765363920.38</v>
      </c>
      <c r="BX23" s="61">
        <f t="shared" si="10"/>
        <v>86576851.299999997</v>
      </c>
      <c r="BY23" s="61">
        <f t="shared" si="10"/>
        <v>453382690.22000003</v>
      </c>
      <c r="BZ23" s="61">
        <f t="shared" si="10"/>
        <v>30166453.470000003</v>
      </c>
      <c r="CA23" s="61">
        <f>SUM(CA16:CA22)</f>
        <v>17274088.156766731</v>
      </c>
      <c r="CB23" s="62">
        <f>SUM(CB16:CB22)</f>
        <v>1388733328.0367668</v>
      </c>
      <c r="CC23" s="61">
        <v>7522973.8200000003</v>
      </c>
      <c r="CD23" s="61">
        <v>8469437.4199999999</v>
      </c>
      <c r="CE23" s="61">
        <v>19976913.269999996</v>
      </c>
      <c r="CF23" s="61">
        <v>765363920.38</v>
      </c>
      <c r="CG23" s="61">
        <v>86576851.299999997</v>
      </c>
      <c r="CH23" s="61">
        <f>SUM(CH16:CH22)</f>
        <v>440554917.86000001</v>
      </c>
      <c r="CI23" s="61">
        <v>30166453.470000003</v>
      </c>
      <c r="CJ23" s="61">
        <v>17274088.156766731</v>
      </c>
      <c r="CK23" s="61">
        <f>SUM(CK16:CK22)</f>
        <v>12519438.859999999</v>
      </c>
      <c r="CL23" s="62">
        <f>SUM(CL16:CL22)</f>
        <v>1388424994.5367668</v>
      </c>
      <c r="CM23" s="66">
        <f t="shared" ref="CM23:CV23" si="11">SUM(CM16:CM22)</f>
        <v>7522973.8200000003</v>
      </c>
      <c r="CN23" s="61">
        <f t="shared" si="11"/>
        <v>6397375.5800000001</v>
      </c>
      <c r="CO23" s="61">
        <f t="shared" si="11"/>
        <v>20171274.23</v>
      </c>
      <c r="CP23" s="61">
        <f t="shared" si="11"/>
        <v>735687001.00999999</v>
      </c>
      <c r="CQ23" s="61">
        <f t="shared" si="11"/>
        <v>74240207</v>
      </c>
      <c r="CR23" s="61">
        <f t="shared" si="11"/>
        <v>508024192.45000005</v>
      </c>
      <c r="CS23" s="61">
        <f t="shared" si="11"/>
        <v>34890630.68</v>
      </c>
      <c r="CT23" s="61">
        <f t="shared" si="11"/>
        <v>17390192.596766736</v>
      </c>
      <c r="CU23" s="61">
        <f t="shared" si="11"/>
        <v>12209160.689999999</v>
      </c>
      <c r="CV23" s="61">
        <f t="shared" si="11"/>
        <v>180771227.42199999</v>
      </c>
      <c r="CW23" s="62">
        <f>SUM(CW16:CW22)</f>
        <v>1597304235.4787669</v>
      </c>
      <c r="CX23" s="66">
        <f t="shared" ref="CX23:DI23" si="12">SUM(CX16:CX22)</f>
        <v>7522973.8200000003</v>
      </c>
      <c r="CY23" s="61">
        <f t="shared" si="12"/>
        <v>12921340.579999998</v>
      </c>
      <c r="CZ23" s="61">
        <f t="shared" si="12"/>
        <v>19226900.07</v>
      </c>
      <c r="DA23" s="61">
        <f t="shared" si="12"/>
        <v>735542048.67000008</v>
      </c>
      <c r="DB23" s="61">
        <f t="shared" si="12"/>
        <v>74522846.879999995</v>
      </c>
      <c r="DC23" s="61">
        <f t="shared" si="12"/>
        <v>495547659.45000005</v>
      </c>
      <c r="DD23" s="61">
        <f t="shared" si="12"/>
        <v>34312832.150000006</v>
      </c>
      <c r="DE23" s="61">
        <f t="shared" si="12"/>
        <v>17390192.596766736</v>
      </c>
      <c r="DF23" s="61">
        <f t="shared" si="12"/>
        <v>15933151.77</v>
      </c>
      <c r="DG23" s="61">
        <f t="shared" si="12"/>
        <v>173791949.86000001</v>
      </c>
      <c r="DH23" s="61">
        <f t="shared" si="12"/>
        <v>2850682</v>
      </c>
      <c r="DI23" s="61">
        <f t="shared" si="12"/>
        <v>123760745.06999999</v>
      </c>
      <c r="DJ23" s="62">
        <f>SUM(DJ16:DJ22)</f>
        <v>1713323322.9167671</v>
      </c>
      <c r="DK23" s="66">
        <f t="shared" ref="DK23:DW23" si="13">SUM(DK16:DK22)</f>
        <v>7522973.8200000003</v>
      </c>
      <c r="DL23" s="61">
        <f t="shared" si="13"/>
        <v>16597697.470000001</v>
      </c>
      <c r="DM23" s="61">
        <f t="shared" si="13"/>
        <v>18293957.43</v>
      </c>
      <c r="DN23" s="61">
        <f t="shared" si="13"/>
        <v>728976789.97000003</v>
      </c>
      <c r="DO23" s="61">
        <f t="shared" si="13"/>
        <v>71936758</v>
      </c>
      <c r="DP23" s="61">
        <f t="shared" si="13"/>
        <v>542619849.88</v>
      </c>
      <c r="DQ23" s="61">
        <f t="shared" si="13"/>
        <v>30453038.75</v>
      </c>
      <c r="DR23" s="61">
        <f t="shared" si="13"/>
        <v>17390192.596766736</v>
      </c>
      <c r="DS23" s="61">
        <f t="shared" si="13"/>
        <v>71904566.935000002</v>
      </c>
      <c r="DT23" s="61">
        <f t="shared" si="13"/>
        <v>170234105.64999998</v>
      </c>
      <c r="DU23" s="61">
        <f t="shared" si="13"/>
        <v>2850682.25</v>
      </c>
      <c r="DV23" s="61">
        <f t="shared" si="13"/>
        <v>213765477.30000001</v>
      </c>
      <c r="DW23" s="61">
        <f t="shared" si="13"/>
        <v>117247673.61</v>
      </c>
      <c r="DX23" s="62">
        <f>SUM(DX16:DX22)</f>
        <v>2009793763.6617665</v>
      </c>
      <c r="DY23" s="318" t="s">
        <v>1056</v>
      </c>
      <c r="DZ23" s="311">
        <v>0</v>
      </c>
      <c r="EA23" s="311">
        <v>0</v>
      </c>
      <c r="EB23" s="311">
        <v>0</v>
      </c>
      <c r="EC23" s="311">
        <v>0</v>
      </c>
      <c r="ED23" s="311">
        <v>0</v>
      </c>
      <c r="EE23" s="311">
        <v>0</v>
      </c>
      <c r="EF23" s="311">
        <v>0</v>
      </c>
      <c r="EG23" s="311">
        <v>201394522</v>
      </c>
      <c r="EH23" s="312">
        <v>0</v>
      </c>
      <c r="EI23" s="312">
        <v>0</v>
      </c>
      <c r="EJ23" s="312">
        <v>0</v>
      </c>
      <c r="EK23" s="312">
        <v>206412330.25999999</v>
      </c>
      <c r="EL23" s="467">
        <v>0</v>
      </c>
      <c r="EM23" s="311">
        <v>0</v>
      </c>
      <c r="EN23" s="311">
        <v>0</v>
      </c>
      <c r="EO23" s="311">
        <v>201394522</v>
      </c>
      <c r="EP23" s="312">
        <v>3572164315.96</v>
      </c>
      <c r="EQ23" s="467">
        <v>800201831.34000003</v>
      </c>
      <c r="ER23" s="312">
        <v>700326445.03999996</v>
      </c>
      <c r="ES23" s="312">
        <v>5106727674.4700003</v>
      </c>
      <c r="ET23" s="312">
        <v>7056360962.5</v>
      </c>
      <c r="EU23" s="312">
        <v>13335406352.450001</v>
      </c>
      <c r="EV23" s="312">
        <v>9729742467.9300003</v>
      </c>
      <c r="EW23" s="312">
        <v>10554114444.060003</v>
      </c>
      <c r="EX23" s="318" t="s">
        <v>1065</v>
      </c>
    </row>
    <row r="24" spans="3:156" ht="26.25" x14ac:dyDescent="0.5">
      <c r="C24" s="38" t="s">
        <v>231</v>
      </c>
      <c r="D24" s="47"/>
      <c r="E24" s="47"/>
      <c r="F24" s="47"/>
      <c r="G24" s="48"/>
      <c r="H24" s="47"/>
      <c r="I24" s="47"/>
      <c r="J24" s="47"/>
      <c r="K24" s="48"/>
      <c r="L24" s="47"/>
      <c r="M24" s="47"/>
      <c r="N24" s="49"/>
      <c r="O24" s="48"/>
      <c r="P24" s="47"/>
      <c r="Q24" s="47"/>
      <c r="R24" s="47"/>
      <c r="S24" s="49"/>
      <c r="T24" s="50"/>
      <c r="U24" s="50"/>
      <c r="V24" s="48"/>
      <c r="W24" s="47"/>
      <c r="X24" s="47"/>
      <c r="Y24" s="47"/>
      <c r="Z24" s="49"/>
      <c r="AA24" s="50"/>
      <c r="AB24" s="50"/>
      <c r="AC24" s="48"/>
      <c r="AD24" s="47"/>
      <c r="AE24" s="47"/>
      <c r="AF24" s="47"/>
      <c r="AG24" s="49"/>
      <c r="AH24" s="50"/>
      <c r="AI24" s="50"/>
      <c r="AJ24" s="48"/>
      <c r="AK24" s="47"/>
      <c r="AL24" s="47"/>
      <c r="AM24" s="47"/>
      <c r="AN24" s="49"/>
      <c r="AO24" s="50"/>
      <c r="AP24" s="50"/>
      <c r="AQ24" s="50"/>
      <c r="AR24" s="48"/>
      <c r="AS24" s="47"/>
      <c r="AT24" s="47"/>
      <c r="AU24" s="47"/>
      <c r="AV24" s="49"/>
      <c r="AW24" s="50"/>
      <c r="AX24" s="50"/>
      <c r="AY24" s="50"/>
      <c r="AZ24" s="51"/>
      <c r="BA24" s="48"/>
      <c r="BB24" s="47"/>
      <c r="BC24" s="47"/>
      <c r="BD24" s="47"/>
      <c r="BE24" s="49"/>
      <c r="BF24" s="50"/>
      <c r="BG24" s="50"/>
      <c r="BH24" s="50"/>
      <c r="BI24" s="50"/>
      <c r="BJ24" s="48"/>
      <c r="BK24" s="52"/>
      <c r="BL24" s="47"/>
      <c r="BM24" s="47"/>
      <c r="BN24" s="47"/>
      <c r="BO24" s="47"/>
      <c r="BP24" s="47"/>
      <c r="BQ24" s="47"/>
      <c r="BR24" s="47"/>
      <c r="BS24" s="48"/>
      <c r="BT24" s="47"/>
      <c r="BU24" s="47"/>
      <c r="BV24" s="47"/>
      <c r="BW24" s="47"/>
      <c r="BX24" s="47"/>
      <c r="BY24" s="47"/>
      <c r="BZ24" s="47"/>
      <c r="CA24" s="47"/>
      <c r="CB24" s="48"/>
      <c r="CC24" s="47"/>
      <c r="CD24" s="47"/>
      <c r="CE24" s="47"/>
      <c r="CF24" s="47"/>
      <c r="CG24" s="47"/>
      <c r="CH24" s="47"/>
      <c r="CI24" s="47"/>
      <c r="CJ24" s="47"/>
      <c r="CK24" s="47"/>
      <c r="CL24" s="48"/>
      <c r="CM24" s="52"/>
      <c r="CN24" s="47"/>
      <c r="CO24" s="47"/>
      <c r="CP24" s="47"/>
      <c r="CQ24" s="47"/>
      <c r="CR24" s="47"/>
      <c r="CS24" s="47"/>
      <c r="CT24" s="47"/>
      <c r="CU24" s="47"/>
      <c r="CV24" s="47"/>
      <c r="CW24" s="48"/>
      <c r="CX24" s="52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8"/>
      <c r="DK24" s="52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47"/>
      <c r="DX24" s="48"/>
      <c r="DY24" s="279" t="s">
        <v>1057</v>
      </c>
      <c r="DZ24" s="311">
        <v>0</v>
      </c>
      <c r="EA24" s="311">
        <v>0</v>
      </c>
      <c r="EB24" s="311">
        <v>0</v>
      </c>
      <c r="EC24" s="311">
        <v>0</v>
      </c>
      <c r="ED24" s="311">
        <v>0</v>
      </c>
      <c r="EE24" s="311">
        <v>0</v>
      </c>
      <c r="EF24" s="311">
        <v>0</v>
      </c>
      <c r="EG24" s="311">
        <v>0</v>
      </c>
      <c r="EH24" s="312">
        <v>0</v>
      </c>
      <c r="EI24" s="312">
        <v>0</v>
      </c>
      <c r="EJ24" s="312">
        <v>0</v>
      </c>
      <c r="EK24" s="312">
        <v>0</v>
      </c>
      <c r="EL24" s="467">
        <v>0</v>
      </c>
      <c r="EM24" s="311">
        <v>0</v>
      </c>
      <c r="EN24" s="311">
        <v>0</v>
      </c>
      <c r="EO24" s="311">
        <v>0</v>
      </c>
      <c r="EP24" s="312">
        <v>0</v>
      </c>
      <c r="EQ24" s="467">
        <v>0</v>
      </c>
      <c r="ER24" s="312">
        <v>0</v>
      </c>
      <c r="ES24" s="312">
        <v>0</v>
      </c>
      <c r="ET24" s="312">
        <v>0</v>
      </c>
      <c r="EU24" s="312">
        <v>0</v>
      </c>
      <c r="EV24" s="312">
        <v>0</v>
      </c>
      <c r="EW24" s="312">
        <v>0</v>
      </c>
      <c r="EX24" s="319" t="s">
        <v>1066</v>
      </c>
    </row>
    <row r="25" spans="3:156" ht="26.25" x14ac:dyDescent="0.5">
      <c r="C25" s="67" t="s">
        <v>232</v>
      </c>
      <c r="D25" s="47">
        <v>636647.11</v>
      </c>
      <c r="E25" s="47"/>
      <c r="F25" s="47"/>
      <c r="G25" s="48">
        <f>+D25+E25+F25</f>
        <v>636647.11</v>
      </c>
      <c r="H25" s="47">
        <v>708843.6</v>
      </c>
      <c r="I25" s="47"/>
      <c r="J25" s="47"/>
      <c r="K25" s="48">
        <f>+H25+I25+J25</f>
        <v>708843.6</v>
      </c>
      <c r="L25" s="47">
        <v>723896.23</v>
      </c>
      <c r="M25" s="47"/>
      <c r="N25" s="49"/>
      <c r="O25" s="48">
        <f>+L25+M25+N25</f>
        <v>723896.23</v>
      </c>
      <c r="P25" s="47"/>
      <c r="Q25" s="47"/>
      <c r="R25" s="47"/>
      <c r="S25" s="49"/>
      <c r="T25" s="50"/>
      <c r="U25" s="50"/>
      <c r="V25" s="48">
        <f>+P25+Q25+R25+S25+T25+U25</f>
        <v>0</v>
      </c>
      <c r="W25" s="47"/>
      <c r="X25" s="47">
        <v>8040.42</v>
      </c>
      <c r="Y25" s="47"/>
      <c r="Z25" s="49"/>
      <c r="AA25" s="50"/>
      <c r="AB25" s="50"/>
      <c r="AC25" s="48">
        <f>+W25+X25+Y25+Z25+AA25+AB25</f>
        <v>8040.42</v>
      </c>
      <c r="AD25" s="47"/>
      <c r="AE25" s="47"/>
      <c r="AF25" s="47"/>
      <c r="AG25" s="49"/>
      <c r="AH25" s="50"/>
      <c r="AI25" s="50"/>
      <c r="AJ25" s="48">
        <f>+AD25+AE25+AF25+AG25+AH25+AI25</f>
        <v>0</v>
      </c>
      <c r="AK25" s="47"/>
      <c r="AL25" s="47">
        <v>30350</v>
      </c>
      <c r="AM25" s="47"/>
      <c r="AN25" s="49"/>
      <c r="AO25" s="50"/>
      <c r="AP25" s="50"/>
      <c r="AQ25" s="50"/>
      <c r="AR25" s="48">
        <f>+AK25+AL25+AM25+AN25+AO25+AP25+AQ25</f>
        <v>30350</v>
      </c>
      <c r="AS25" s="47"/>
      <c r="AT25" s="47">
        <v>30350</v>
      </c>
      <c r="AU25" s="47"/>
      <c r="AV25" s="49"/>
      <c r="AW25" s="50"/>
      <c r="AX25" s="50"/>
      <c r="AY25" s="50"/>
      <c r="AZ25" s="51"/>
      <c r="BA25" s="48">
        <f>+AS25+AT25+AU25+AV25+AW25+AX25+AY25+AZ25</f>
        <v>30350</v>
      </c>
      <c r="BB25" s="47"/>
      <c r="BC25" s="47">
        <v>30350</v>
      </c>
      <c r="BD25" s="47"/>
      <c r="BE25" s="49"/>
      <c r="BF25" s="50"/>
      <c r="BG25" s="50"/>
      <c r="BH25" s="50"/>
      <c r="BI25" s="50"/>
      <c r="BJ25" s="48">
        <f>+BB25+BC25+BD25+BE25+BF25+BG25+BH25+BI25</f>
        <v>30350</v>
      </c>
      <c r="BK25" s="52"/>
      <c r="BL25" s="47"/>
      <c r="BM25" s="47"/>
      <c r="BN25" s="47"/>
      <c r="BO25" s="47"/>
      <c r="BP25" s="47"/>
      <c r="BQ25" s="47"/>
      <c r="BR25" s="47"/>
      <c r="BS25" s="48">
        <f>+BK25+BL25+BM25+BN25+BO25+BP25+BQ25+BR25</f>
        <v>0</v>
      </c>
      <c r="BT25" s="47"/>
      <c r="BU25" s="47"/>
      <c r="BV25" s="47"/>
      <c r="BW25" s="47"/>
      <c r="BX25" s="47"/>
      <c r="BY25" s="47"/>
      <c r="BZ25" s="47"/>
      <c r="CA25" s="47"/>
      <c r="CB25" s="48">
        <f>+BT25+BU25+BV25+BW25+BX25+BY25+BZ25+CA25</f>
        <v>0</v>
      </c>
      <c r="CC25" s="47"/>
      <c r="CD25" s="47"/>
      <c r="CE25" s="47"/>
      <c r="CF25" s="47"/>
      <c r="CG25" s="47"/>
      <c r="CH25" s="47"/>
      <c r="CI25" s="47"/>
      <c r="CJ25" s="47"/>
      <c r="CK25" s="47"/>
      <c r="CL25" s="48">
        <f>+CC25+CD25+CE25+CF25+CG25+CH25+CI25+CJ25+CK25</f>
        <v>0</v>
      </c>
      <c r="CM25" s="52"/>
      <c r="CN25" s="47"/>
      <c r="CO25" s="47"/>
      <c r="CP25" s="47"/>
      <c r="CQ25" s="47"/>
      <c r="CR25" s="47"/>
      <c r="CS25" s="47"/>
      <c r="CT25" s="47"/>
      <c r="CU25" s="47"/>
      <c r="CV25" s="47"/>
      <c r="CW25" s="48">
        <f>+CM25+CN25+CO25+CP25+CQ25+CR25+CS25+CT25+CU25+CV25</f>
        <v>0</v>
      </c>
      <c r="CX25" s="52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8">
        <f>SUM(CX25:DI25)</f>
        <v>0</v>
      </c>
      <c r="DK25" s="52"/>
      <c r="DL25" s="47"/>
      <c r="DM25" s="47"/>
      <c r="DN25" s="47"/>
      <c r="DO25" s="47"/>
      <c r="DP25" s="47"/>
      <c r="DQ25" s="47"/>
      <c r="DR25" s="47"/>
      <c r="DS25" s="47"/>
      <c r="DT25" s="47"/>
      <c r="DU25" s="47"/>
      <c r="DV25" s="47"/>
      <c r="DW25" s="47"/>
      <c r="DX25" s="48">
        <f>+DK25+DL25+DM25+DN25+DO25+DP25+DQ25+DR25+DS25+DT25+DU25+DV25+DW25</f>
        <v>0</v>
      </c>
      <c r="DY25" s="278" t="s">
        <v>219</v>
      </c>
      <c r="DZ25" s="309">
        <v>602250412.35000002</v>
      </c>
      <c r="EA25" s="309">
        <v>603524061.43999994</v>
      </c>
      <c r="EB25" s="309">
        <v>752155973.70000005</v>
      </c>
      <c r="EC25" s="309">
        <v>457998751.82000005</v>
      </c>
      <c r="ED25" s="309">
        <v>1231305743.0999999</v>
      </c>
      <c r="EE25" s="309">
        <v>580713760.66000009</v>
      </c>
      <c r="EF25" s="309">
        <v>1765746681.99</v>
      </c>
      <c r="EG25" s="309">
        <v>1381575766.3000002</v>
      </c>
      <c r="EH25" s="310">
        <v>1963449415.1200001</v>
      </c>
      <c r="EI25" s="310">
        <v>21192039323.040001</v>
      </c>
      <c r="EJ25" s="310">
        <v>20857414346.550003</v>
      </c>
      <c r="EK25" s="310">
        <v>21357172435.650002</v>
      </c>
      <c r="EL25" s="465">
        <v>21199387122.329998</v>
      </c>
      <c r="EM25" s="309">
        <v>24437092259.639999</v>
      </c>
      <c r="EN25" s="309">
        <v>22479782419.440002</v>
      </c>
      <c r="EO25" s="309">
        <v>22397220213.169998</v>
      </c>
      <c r="EP25" s="310">
        <v>23348391150.699997</v>
      </c>
      <c r="EQ25" s="465">
        <v>25159107072.473366</v>
      </c>
      <c r="ER25" s="310">
        <v>33507139534.759998</v>
      </c>
      <c r="ES25" s="310">
        <v>33910778556.849998</v>
      </c>
      <c r="ET25" s="310">
        <v>34100460064.440002</v>
      </c>
      <c r="EU25" s="310">
        <v>11210166668.889999</v>
      </c>
      <c r="EV25" s="310">
        <v>13594796732.679998</v>
      </c>
      <c r="EW25" s="310">
        <v>16459444830.450001</v>
      </c>
      <c r="EX25" s="278" t="s">
        <v>994</v>
      </c>
      <c r="EZ25" s="161"/>
    </row>
    <row r="26" spans="3:156" ht="26.25" x14ac:dyDescent="0.5">
      <c r="C26" s="67" t="s">
        <v>233</v>
      </c>
      <c r="D26" s="47">
        <v>13327032.370000001</v>
      </c>
      <c r="E26" s="47">
        <v>79241213.260000005</v>
      </c>
      <c r="F26" s="47"/>
      <c r="G26" s="48">
        <f>+D26+E26+F26</f>
        <v>92568245.63000001</v>
      </c>
      <c r="H26" s="47">
        <v>14425101.600000001</v>
      </c>
      <c r="I26" s="47">
        <v>79238499.459999993</v>
      </c>
      <c r="J26" s="47"/>
      <c r="K26" s="48">
        <f>+H26+I26+J26</f>
        <v>93663601.060000002</v>
      </c>
      <c r="L26" s="47">
        <v>15593529.93</v>
      </c>
      <c r="M26" s="47">
        <v>114686260.95</v>
      </c>
      <c r="N26" s="49"/>
      <c r="O26" s="48">
        <f>+L26+M26+N26</f>
        <v>130279790.88</v>
      </c>
      <c r="P26" s="47">
        <v>1650559.2</v>
      </c>
      <c r="Q26" s="47">
        <v>1548501.59</v>
      </c>
      <c r="R26" s="47">
        <v>213495904.59</v>
      </c>
      <c r="S26" s="49"/>
      <c r="T26" s="50"/>
      <c r="U26" s="50"/>
      <c r="V26" s="48">
        <f>+P26+Q26+R26+S26+T26+U26</f>
        <v>216694965.38</v>
      </c>
      <c r="W26" s="47">
        <v>1050000</v>
      </c>
      <c r="X26" s="47">
        <v>992378.26</v>
      </c>
      <c r="Y26" s="47">
        <v>326771181.87</v>
      </c>
      <c r="Z26" s="49"/>
      <c r="AA26" s="50"/>
      <c r="AB26" s="50"/>
      <c r="AC26" s="48">
        <f>+W26+X26+Y26+Z26+AA26+AB26</f>
        <v>328813560.13</v>
      </c>
      <c r="AD26" s="47"/>
      <c r="AE26" s="47">
        <v>6850498.4800000004</v>
      </c>
      <c r="AF26" s="47"/>
      <c r="AG26" s="49"/>
      <c r="AH26" s="50"/>
      <c r="AI26" s="50"/>
      <c r="AJ26" s="48">
        <f>+AD26+AE26+AF26+AG26+AH26+AI26</f>
        <v>6850498.4800000004</v>
      </c>
      <c r="AK26" s="47">
        <v>1050000</v>
      </c>
      <c r="AL26" s="47">
        <v>26709250.430000003</v>
      </c>
      <c r="AM26" s="47">
        <v>323076775.33999997</v>
      </c>
      <c r="AN26" s="49"/>
      <c r="AO26" s="50"/>
      <c r="AP26" s="50"/>
      <c r="AQ26" s="50">
        <v>1175000</v>
      </c>
      <c r="AR26" s="48">
        <f>+AK26+AL26+AM26+AN26+AO26+AP26+AQ26</f>
        <v>352011025.76999998</v>
      </c>
      <c r="AS26" s="47"/>
      <c r="AT26" s="47">
        <v>19301736.91</v>
      </c>
      <c r="AU26" s="47">
        <v>310018407.05000001</v>
      </c>
      <c r="AV26" s="49"/>
      <c r="AW26" s="50"/>
      <c r="AX26" s="50"/>
      <c r="AY26" s="50"/>
      <c r="AZ26" s="51">
        <v>1175000</v>
      </c>
      <c r="BA26" s="48">
        <f>+AS26+AT26+AU26+AV26+AW26+AX26+AY26+AZ26</f>
        <v>330495143.96000004</v>
      </c>
      <c r="BB26" s="47"/>
      <c r="BC26" s="47">
        <v>29148854.210000001</v>
      </c>
      <c r="BD26" s="47">
        <v>311090466.30000001</v>
      </c>
      <c r="BE26" s="49"/>
      <c r="BF26" s="50"/>
      <c r="BG26" s="50"/>
      <c r="BH26" s="50"/>
      <c r="BI26" s="50"/>
      <c r="BJ26" s="48">
        <f>+BB26+BC26+BD26+BE26+BF26+BG26+BH26+BI26</f>
        <v>340239320.50999999</v>
      </c>
      <c r="BK26" s="52"/>
      <c r="BL26" s="47">
        <v>29102146.170000002</v>
      </c>
      <c r="BM26" s="47"/>
      <c r="BN26" s="47"/>
      <c r="BO26" s="47"/>
      <c r="BP26" s="47"/>
      <c r="BQ26" s="47"/>
      <c r="BR26" s="47"/>
      <c r="BS26" s="48">
        <f>+BK26+BL26+BM26+BN26+BO26+BP26+BQ26+BR26</f>
        <v>29102146.170000002</v>
      </c>
      <c r="BT26" s="47">
        <v>1050000</v>
      </c>
      <c r="BU26" s="47">
        <v>26774937.18</v>
      </c>
      <c r="BV26" s="47">
        <v>108840891.48999999</v>
      </c>
      <c r="BW26" s="47"/>
      <c r="BX26" s="47"/>
      <c r="BY26" s="47"/>
      <c r="BZ26" s="47"/>
      <c r="CA26" s="47"/>
      <c r="CB26" s="48">
        <f>+BT26+BU26+BV26+BW26+BX26+BY26+BZ26+CA26</f>
        <v>136665828.66999999</v>
      </c>
      <c r="CC26" s="47">
        <v>1050000</v>
      </c>
      <c r="CD26" s="47">
        <v>26774937.18</v>
      </c>
      <c r="CE26" s="47">
        <v>108840891.48999999</v>
      </c>
      <c r="CF26" s="47"/>
      <c r="CG26" s="47"/>
      <c r="CH26" s="47"/>
      <c r="CI26" s="47"/>
      <c r="CJ26" s="47"/>
      <c r="CK26" s="47"/>
      <c r="CL26" s="48">
        <f>+CC26+CD26+CE26+CF26+CG26+CH26+CI26+CJ26+CK26</f>
        <v>136665828.66999999</v>
      </c>
      <c r="CM26" s="52">
        <v>135117</v>
      </c>
      <c r="CN26" s="47">
        <v>40648536.549999997</v>
      </c>
      <c r="CO26" s="47">
        <v>155158150.08000001</v>
      </c>
      <c r="CP26" s="47">
        <v>389619546.47999996</v>
      </c>
      <c r="CQ26" s="47"/>
      <c r="CR26" s="47"/>
      <c r="CS26" s="47"/>
      <c r="CT26" s="47">
        <v>33445.422577319667</v>
      </c>
      <c r="CU26" s="47"/>
      <c r="CV26" s="47">
        <v>4530000</v>
      </c>
      <c r="CW26" s="48">
        <f>+CM26+CN26+CO26+CP26+CQ26+CR26+CS26+CT26+CU26+CV26</f>
        <v>590124795.53257716</v>
      </c>
      <c r="CX26" s="52">
        <v>135117</v>
      </c>
      <c r="CY26" s="47">
        <v>60441755.350000001</v>
      </c>
      <c r="CZ26" s="47">
        <v>154988243.77000001</v>
      </c>
      <c r="DA26" s="47">
        <v>84535287.700000018</v>
      </c>
      <c r="DB26" s="47">
        <v>13374176.866599999</v>
      </c>
      <c r="DC26" s="47">
        <v>27991643.189999998</v>
      </c>
      <c r="DD26" s="47"/>
      <c r="DE26" s="47">
        <v>23626.922577317804</v>
      </c>
      <c r="DF26" s="47">
        <v>11473619.5</v>
      </c>
      <c r="DG26" s="47">
        <v>4811117.51</v>
      </c>
      <c r="DH26" s="47"/>
      <c r="DI26" s="47"/>
      <c r="DJ26" s="48">
        <f>SUM(CX26:DI26)</f>
        <v>357774587.80917734</v>
      </c>
      <c r="DK26" s="52">
        <v>135117</v>
      </c>
      <c r="DL26" s="47">
        <v>21920022.969999999</v>
      </c>
      <c r="DM26" s="47">
        <v>161717342.06</v>
      </c>
      <c r="DN26" s="47">
        <v>231414334.81999999</v>
      </c>
      <c r="DO26" s="47">
        <v>10182409.8433</v>
      </c>
      <c r="DP26" s="47">
        <v>18909885.689999998</v>
      </c>
      <c r="DQ26" s="47"/>
      <c r="DR26" s="47">
        <v>-453399.52742268331</v>
      </c>
      <c r="DS26" s="47">
        <v>43265824.599999994</v>
      </c>
      <c r="DT26" s="47">
        <v>2436707.33</v>
      </c>
      <c r="DU26" s="47">
        <v>7353848</v>
      </c>
      <c r="DV26" s="52">
        <v>27181785.890000001</v>
      </c>
      <c r="DW26" s="47"/>
      <c r="DX26" s="48">
        <f>+DK26+DL26+DM26+DN26+DO26+DP26+DQ26+DR26+DS26+DT26+DU26+DV26+DW26</f>
        <v>524063878.67587727</v>
      </c>
      <c r="DY26" s="279" t="s">
        <v>669</v>
      </c>
      <c r="DZ26" s="311">
        <v>602250412.35000002</v>
      </c>
      <c r="EA26" s="311">
        <v>603524061.43999994</v>
      </c>
      <c r="EB26" s="311">
        <v>752155973.70000005</v>
      </c>
      <c r="EC26" s="311">
        <v>457998751.82000005</v>
      </c>
      <c r="ED26" s="311">
        <v>1231305743.0999999</v>
      </c>
      <c r="EE26" s="311">
        <v>580713760.66000009</v>
      </c>
      <c r="EF26" s="311">
        <v>1765746681.99</v>
      </c>
      <c r="EG26" s="311">
        <v>1020326676.02</v>
      </c>
      <c r="EH26" s="312">
        <v>1600593366.5600002</v>
      </c>
      <c r="EI26" s="312">
        <v>20016250452.349998</v>
      </c>
      <c r="EJ26" s="312">
        <v>802646944.67999995</v>
      </c>
      <c r="EK26" s="312">
        <v>1148370716.76</v>
      </c>
      <c r="EL26" s="467">
        <v>1331958092.3899999</v>
      </c>
      <c r="EM26" s="311">
        <v>23116026164.729996</v>
      </c>
      <c r="EN26" s="311">
        <v>21164684006.230003</v>
      </c>
      <c r="EO26" s="311">
        <v>2725163362.27</v>
      </c>
      <c r="EP26" s="312">
        <v>3426586494.3400002</v>
      </c>
      <c r="EQ26" s="467">
        <v>2739493308.79</v>
      </c>
      <c r="ER26" s="312">
        <v>3165876233.7999997</v>
      </c>
      <c r="ES26" s="312">
        <v>3802033867.8299999</v>
      </c>
      <c r="ET26" s="312">
        <v>3201923159.6100001</v>
      </c>
      <c r="EU26" s="312">
        <v>5008469900.25</v>
      </c>
      <c r="EV26" s="312">
        <v>5272710336.04</v>
      </c>
      <c r="EW26" s="312">
        <v>8533973252.71</v>
      </c>
      <c r="EX26" s="279" t="s">
        <v>995</v>
      </c>
    </row>
    <row r="27" spans="3:156" ht="26.25" x14ac:dyDescent="0.5">
      <c r="C27" s="67" t="s">
        <v>234</v>
      </c>
      <c r="D27" s="47">
        <v>5620024.3499999996</v>
      </c>
      <c r="E27" s="47">
        <v>113920382.59</v>
      </c>
      <c r="F27" s="47">
        <v>527974610.67000002</v>
      </c>
      <c r="G27" s="48">
        <f>+D27+E27+F27</f>
        <v>647515017.61000001</v>
      </c>
      <c r="H27" s="47">
        <v>2114151.66</v>
      </c>
      <c r="I27" s="47">
        <v>102763986.14999999</v>
      </c>
      <c r="J27" s="47">
        <v>415682986.45999998</v>
      </c>
      <c r="K27" s="48">
        <f>+H27+I27+J27</f>
        <v>520561124.26999998</v>
      </c>
      <c r="L27" s="47">
        <v>2976091.94</v>
      </c>
      <c r="M27" s="47">
        <v>93167912.410000011</v>
      </c>
      <c r="N27" s="49">
        <v>35766896.57</v>
      </c>
      <c r="O27" s="48">
        <f>+L27+M27+N27</f>
        <v>131910900.92000002</v>
      </c>
      <c r="P27" s="47">
        <v>2401761.3199999998</v>
      </c>
      <c r="Q27" s="47">
        <v>2271079.83</v>
      </c>
      <c r="R27" s="47">
        <v>90786240.129999995</v>
      </c>
      <c r="S27" s="49">
        <v>76092983.089999989</v>
      </c>
      <c r="T27" s="50">
        <v>73019.340000000782</v>
      </c>
      <c r="U27" s="50">
        <v>200000000</v>
      </c>
      <c r="V27" s="48">
        <f>+P27+Q27+R27+S27+T27+U27</f>
        <v>371625083.71000004</v>
      </c>
      <c r="W27" s="47">
        <v>916883.32000000007</v>
      </c>
      <c r="X27" s="47">
        <v>1090207.77</v>
      </c>
      <c r="Y27" s="47">
        <v>68406205.560000002</v>
      </c>
      <c r="Z27" s="49">
        <v>265165411.71999997</v>
      </c>
      <c r="AA27" s="50">
        <v>516818.21000000089</v>
      </c>
      <c r="AB27" s="50">
        <v>200000000</v>
      </c>
      <c r="AC27" s="48">
        <f>+W27+X27+Y27+Z27+AA27+AB27</f>
        <v>536095526.57999998</v>
      </c>
      <c r="AD27" s="47">
        <v>652755.32000000007</v>
      </c>
      <c r="AE27" s="47">
        <v>1315017.42</v>
      </c>
      <c r="AF27" s="47">
        <v>293708825.81</v>
      </c>
      <c r="AG27" s="49">
        <v>112479340.36999999</v>
      </c>
      <c r="AH27" s="50">
        <v>648833.70000000112</v>
      </c>
      <c r="AI27" s="50">
        <v>200000000</v>
      </c>
      <c r="AJ27" s="48">
        <f>+AD27+AE27+AF27+AG27+AH27+AI27</f>
        <v>608804772.62</v>
      </c>
      <c r="AK27" s="47">
        <v>556152.31999999995</v>
      </c>
      <c r="AL27" s="47">
        <v>9319756.1699999999</v>
      </c>
      <c r="AM27" s="47">
        <v>44114410.520000003</v>
      </c>
      <c r="AN27" s="49">
        <v>35378177.829999998</v>
      </c>
      <c r="AO27" s="50">
        <v>5319193.7200000137</v>
      </c>
      <c r="AP27" s="50">
        <v>200000000</v>
      </c>
      <c r="AQ27" s="50">
        <v>52304402.25</v>
      </c>
      <c r="AR27" s="48">
        <f>+AK27+AL27+AM27+AN27+AO27+AP27+AQ27</f>
        <v>346992092.81</v>
      </c>
      <c r="AS27" s="47">
        <v>549027.31999999995</v>
      </c>
      <c r="AT27" s="47">
        <v>16693763.43</v>
      </c>
      <c r="AU27" s="47">
        <v>26551492.09</v>
      </c>
      <c r="AV27" s="49">
        <v>610358598.95000005</v>
      </c>
      <c r="AW27" s="50">
        <v>560162.14</v>
      </c>
      <c r="AX27" s="50">
        <v>200000000</v>
      </c>
      <c r="AY27" s="50">
        <v>14900518.667200007</v>
      </c>
      <c r="AZ27" s="51">
        <v>52304402.25</v>
      </c>
      <c r="BA27" s="48">
        <f>+AS27+AT27+AU27+AV27+AW27+AX27+AY27+AZ27</f>
        <v>921917964.84720004</v>
      </c>
      <c r="BB27" s="47">
        <v>531927.31999999995</v>
      </c>
      <c r="BC27" s="47">
        <v>23406851.539999999</v>
      </c>
      <c r="BD27" s="47">
        <v>12162972.859999999</v>
      </c>
      <c r="BE27" s="49">
        <v>462568764.43000007</v>
      </c>
      <c r="BF27" s="50">
        <v>566416.81999999995</v>
      </c>
      <c r="BG27" s="50">
        <v>205469817.37</v>
      </c>
      <c r="BH27" s="50">
        <v>46497460.039999999</v>
      </c>
      <c r="BI27" s="50">
        <v>12530208.2872</v>
      </c>
      <c r="BJ27" s="48">
        <f>+BB27+BC27+BD27+BE27+BF27+BG27+BH27+BI27</f>
        <v>763734418.66720009</v>
      </c>
      <c r="BK27" s="52">
        <v>531927.31999999995</v>
      </c>
      <c r="BL27" s="47">
        <v>42317596.630000003</v>
      </c>
      <c r="BM27" s="47">
        <v>44137183.510000005</v>
      </c>
      <c r="BN27" s="47">
        <v>871589780.25</v>
      </c>
      <c r="BO27" s="47">
        <v>26641604.180799998</v>
      </c>
      <c r="BP27" s="47">
        <v>236856760.19999999</v>
      </c>
      <c r="BQ27" s="47">
        <v>43069950.509999998</v>
      </c>
      <c r="BR27" s="47">
        <v>9300623.8871999998</v>
      </c>
      <c r="BS27" s="48">
        <f>+BK27+BL27+BM27+BN27+BO27+BP27+BQ27+BR27</f>
        <v>1274445426.4880002</v>
      </c>
      <c r="BT27" s="47">
        <v>531927.31999999995</v>
      </c>
      <c r="BU27" s="47">
        <v>53904770.170000002</v>
      </c>
      <c r="BV27" s="47">
        <v>87848666.890000001</v>
      </c>
      <c r="BW27" s="47">
        <v>903993178.45999992</v>
      </c>
      <c r="BX27" s="47">
        <v>113719331.60169999</v>
      </c>
      <c r="BY27" s="47">
        <v>283923410.88999999</v>
      </c>
      <c r="BZ27" s="47">
        <v>38187523.740000002</v>
      </c>
      <c r="CA27" s="47">
        <v>6958518.2372000031</v>
      </c>
      <c r="CB27" s="48">
        <f>+BT27+BU27+BV27+BW27+BX27+BY27+BZ27+CA27</f>
        <v>1489067327.3088999</v>
      </c>
      <c r="CC27" s="47">
        <v>531927.31999999995</v>
      </c>
      <c r="CD27" s="47">
        <v>53904770.170000002</v>
      </c>
      <c r="CE27" s="47">
        <v>87848666.890000001</v>
      </c>
      <c r="CF27" s="47">
        <v>903993178.45999992</v>
      </c>
      <c r="CG27" s="47">
        <v>113719331.60169999</v>
      </c>
      <c r="CH27" s="47">
        <v>1024160693.86</v>
      </c>
      <c r="CI27" s="47">
        <v>38187523.740000002</v>
      </c>
      <c r="CJ27" s="47">
        <v>6958518.2372000031</v>
      </c>
      <c r="CK27" s="47">
        <v>78215215.760000005</v>
      </c>
      <c r="CL27" s="48">
        <f>+CC27+CD27+CE27+CF27+CG27+CH27+CI27+CJ27+CK27</f>
        <v>2307519826.0388999</v>
      </c>
      <c r="CM27" s="52">
        <v>514827.31999999995</v>
      </c>
      <c r="CN27" s="47">
        <v>47443184.329999998</v>
      </c>
      <c r="CO27" s="47">
        <v>49748321.729999997</v>
      </c>
      <c r="CP27" s="47">
        <v>1077737029.28</v>
      </c>
      <c r="CQ27" s="47">
        <v>263108885</v>
      </c>
      <c r="CR27" s="47">
        <v>1326047471.8900001</v>
      </c>
      <c r="CS27" s="47">
        <v>57079981.210000001</v>
      </c>
      <c r="CT27" s="47">
        <v>11232834.327200003</v>
      </c>
      <c r="CU27" s="47">
        <v>63562062.530000001</v>
      </c>
      <c r="CV27" s="47">
        <v>915937187.81999993</v>
      </c>
      <c r="CW27" s="48">
        <f>+CM27+CN27+CO27+CP27+CQ27+CR27+CS27+CT27+CU27+CV27</f>
        <v>3812411785.4372005</v>
      </c>
      <c r="CX27" s="52">
        <v>514827.31999999995</v>
      </c>
      <c r="CY27" s="47">
        <v>32676439.660000004</v>
      </c>
      <c r="CZ27" s="47">
        <v>20882037.82</v>
      </c>
      <c r="DA27" s="47">
        <v>829608864.94999993</v>
      </c>
      <c r="DB27" s="47">
        <v>70731288.490099996</v>
      </c>
      <c r="DC27" s="47">
        <v>1387920031.97</v>
      </c>
      <c r="DD27" s="47">
        <v>63749190.159999996</v>
      </c>
      <c r="DE27" s="47">
        <v>17390413.587199986</v>
      </c>
      <c r="DF27" s="47">
        <v>41609513.32</v>
      </c>
      <c r="DG27" s="47">
        <v>893246526.65999997</v>
      </c>
      <c r="DH27" s="47">
        <v>29214139</v>
      </c>
      <c r="DI27" s="47">
        <v>3511684.65</v>
      </c>
      <c r="DJ27" s="48">
        <f>SUM(CX27:DI27)</f>
        <v>3391054957.5873003</v>
      </c>
      <c r="DK27" s="52">
        <v>514827.31999999995</v>
      </c>
      <c r="DL27" s="47">
        <v>81376036.719999984</v>
      </c>
      <c r="DM27" s="47">
        <v>14227192.24</v>
      </c>
      <c r="DN27" s="47">
        <v>920579676.49000001</v>
      </c>
      <c r="DO27" s="47">
        <v>3812443946.3831005</v>
      </c>
      <c r="DP27" s="47">
        <v>1504290026.05</v>
      </c>
      <c r="DQ27" s="47">
        <v>62373590.280000001</v>
      </c>
      <c r="DR27" s="47">
        <v>15476758.577199997</v>
      </c>
      <c r="DS27" s="47">
        <v>24514866.09</v>
      </c>
      <c r="DT27" s="47">
        <v>927469765.46000004</v>
      </c>
      <c r="DU27" s="47">
        <v>1247682252.25</v>
      </c>
      <c r="DV27" s="47">
        <v>353807185.62</v>
      </c>
      <c r="DW27" s="47">
        <v>212007845.38999999</v>
      </c>
      <c r="DX27" s="48">
        <f>+DK27+DL27+DM27+DN27+DO27+DP27+DQ27+DR27+DS27+DT27+DU27+DV27+DW27</f>
        <v>9176763968.8703022</v>
      </c>
      <c r="DY27" s="279" t="s">
        <v>670</v>
      </c>
      <c r="DZ27" s="311">
        <v>0</v>
      </c>
      <c r="EA27" s="311">
        <v>0</v>
      </c>
      <c r="EB27" s="311">
        <v>0</v>
      </c>
      <c r="EC27" s="311">
        <v>0</v>
      </c>
      <c r="ED27" s="311">
        <v>0</v>
      </c>
      <c r="EE27" s="311">
        <v>0</v>
      </c>
      <c r="EF27" s="311">
        <v>0</v>
      </c>
      <c r="EG27" s="311">
        <v>361249090.27999997</v>
      </c>
      <c r="EH27" s="312">
        <v>362856048.56</v>
      </c>
      <c r="EI27" s="312">
        <v>1175788870.6900001</v>
      </c>
      <c r="EJ27" s="312">
        <v>20054767401.870003</v>
      </c>
      <c r="EK27" s="312">
        <v>20208801718.889999</v>
      </c>
      <c r="EL27" s="467">
        <v>19867429029.939999</v>
      </c>
      <c r="EM27" s="311">
        <v>1321066094.9100001</v>
      </c>
      <c r="EN27" s="311">
        <v>1315098413.21</v>
      </c>
      <c r="EO27" s="311">
        <v>19672056850.899998</v>
      </c>
      <c r="EP27" s="312">
        <v>19921804656.359997</v>
      </c>
      <c r="EQ27" s="467">
        <v>22419613763.683365</v>
      </c>
      <c r="ER27" s="312">
        <v>30341263300.959999</v>
      </c>
      <c r="ES27" s="312">
        <v>30108744689.02</v>
      </c>
      <c r="ET27" s="312">
        <v>30898536904.830002</v>
      </c>
      <c r="EU27" s="312">
        <v>6201696768.6400003</v>
      </c>
      <c r="EV27" s="312">
        <v>8322086396.6399994</v>
      </c>
      <c r="EW27" s="312">
        <v>7925471577.7400007</v>
      </c>
      <c r="EX27" s="279" t="s">
        <v>996</v>
      </c>
    </row>
    <row r="28" spans="3:156" ht="26.25" x14ac:dyDescent="0.5">
      <c r="C28" s="67" t="s">
        <v>235</v>
      </c>
      <c r="D28" s="47"/>
      <c r="E28" s="47"/>
      <c r="F28" s="47"/>
      <c r="G28" s="48">
        <f>+D28+E28+F28</f>
        <v>0</v>
      </c>
      <c r="H28" s="47"/>
      <c r="I28" s="47"/>
      <c r="J28" s="47"/>
      <c r="K28" s="48">
        <f>+H28+I28+J28</f>
        <v>0</v>
      </c>
      <c r="L28" s="47"/>
      <c r="M28" s="47"/>
      <c r="N28" s="49"/>
      <c r="O28" s="48">
        <f>+L28+M28+N28</f>
        <v>0</v>
      </c>
      <c r="P28" s="47"/>
      <c r="Q28" s="47"/>
      <c r="R28" s="47"/>
      <c r="S28" s="49"/>
      <c r="T28" s="68"/>
      <c r="U28" s="50"/>
      <c r="V28" s="48">
        <f>+P28+Q28+R28+S28+T28+U28</f>
        <v>0</v>
      </c>
      <c r="W28" s="47"/>
      <c r="X28" s="47"/>
      <c r="Y28" s="47"/>
      <c r="Z28" s="49"/>
      <c r="AA28" s="68">
        <v>206459.48</v>
      </c>
      <c r="AB28" s="50"/>
      <c r="AC28" s="48">
        <f>+W28+X28+Y28+Z28+AA28+AB28</f>
        <v>206459.48</v>
      </c>
      <c r="AD28" s="47"/>
      <c r="AE28" s="47"/>
      <c r="AF28" s="47">
        <v>92102705.900000006</v>
      </c>
      <c r="AG28" s="49"/>
      <c r="AH28" s="68"/>
      <c r="AI28" s="50"/>
      <c r="AJ28" s="48">
        <f>+AD28+AE28+AF28+AG28+AH28+AI28</f>
        <v>92102705.900000006</v>
      </c>
      <c r="AK28" s="47"/>
      <c r="AL28" s="47"/>
      <c r="AM28" s="47"/>
      <c r="AN28" s="49"/>
      <c r="AO28" s="68"/>
      <c r="AP28" s="50"/>
      <c r="AQ28" s="50"/>
      <c r="AR28" s="48">
        <f>+AK28+AL28+AM28+AN28+AO28+AP28+AQ28</f>
        <v>0</v>
      </c>
      <c r="AS28" s="47"/>
      <c r="AT28" s="47"/>
      <c r="AU28" s="47"/>
      <c r="AV28" s="49"/>
      <c r="AW28" s="68"/>
      <c r="AX28" s="50"/>
      <c r="AY28" s="50"/>
      <c r="AZ28" s="51"/>
      <c r="BA28" s="48">
        <f>+AS28+AT28+AU28+AV28+AW28+AX28+AY28+AZ28</f>
        <v>0</v>
      </c>
      <c r="BB28" s="47"/>
      <c r="BC28" s="47"/>
      <c r="BD28" s="47">
        <v>0</v>
      </c>
      <c r="BE28" s="49"/>
      <c r="BF28" s="68"/>
      <c r="BG28" s="50"/>
      <c r="BH28" s="50"/>
      <c r="BI28" s="50"/>
      <c r="BJ28" s="48">
        <f>+BB28+BC28+BD28+BE28+BF28+BG28+BH28+BI28</f>
        <v>0</v>
      </c>
      <c r="BK28" s="52"/>
      <c r="BL28" s="47"/>
      <c r="BM28" s="47"/>
      <c r="BN28" s="47"/>
      <c r="BO28" s="47"/>
      <c r="BP28" s="47"/>
      <c r="BQ28" s="47"/>
      <c r="BR28" s="47"/>
      <c r="BS28" s="48">
        <f>+BK28+BL28+BM28+BN28+BO28+BP28+BQ28+BR28</f>
        <v>0</v>
      </c>
      <c r="BT28" s="47"/>
      <c r="BU28" s="47"/>
      <c r="BV28" s="47"/>
      <c r="BW28" s="47"/>
      <c r="BX28" s="47"/>
      <c r="BY28" s="47"/>
      <c r="BZ28" s="47"/>
      <c r="CA28" s="47"/>
      <c r="CB28" s="48">
        <f>+BT28+BU28+BV28+BW28+BX28+BY28+BZ28+CA28</f>
        <v>0</v>
      </c>
      <c r="CC28" s="47"/>
      <c r="CD28" s="47"/>
      <c r="CE28" s="47"/>
      <c r="CF28" s="47"/>
      <c r="CG28" s="47"/>
      <c r="CH28" s="47"/>
      <c r="CI28" s="47"/>
      <c r="CJ28" s="47"/>
      <c r="CK28" s="47"/>
      <c r="CL28" s="48">
        <f>+CC28+CD28+CE28+CF28+CG28+CH28+CI28+CJ28+CK28</f>
        <v>0</v>
      </c>
      <c r="CM28" s="52"/>
      <c r="CN28" s="47"/>
      <c r="CO28" s="47"/>
      <c r="CP28" s="47">
        <v>94047000</v>
      </c>
      <c r="CQ28" s="47"/>
      <c r="CR28" s="47"/>
      <c r="CS28" s="47"/>
      <c r="CT28" s="47"/>
      <c r="CU28" s="47"/>
      <c r="CV28" s="47"/>
      <c r="CW28" s="48">
        <f>+CM28+CN28+CO28+CP28+CQ28+CR28+CS28+CT28+CU28+CV28</f>
        <v>94047000</v>
      </c>
      <c r="CX28" s="52"/>
      <c r="CY28" s="47"/>
      <c r="CZ28" s="47"/>
      <c r="DA28" s="47">
        <v>326000000</v>
      </c>
      <c r="DB28" s="47"/>
      <c r="DC28" s="47"/>
      <c r="DD28" s="47"/>
      <c r="DE28" s="47"/>
      <c r="DF28" s="47">
        <v>505932684.39999998</v>
      </c>
      <c r="DG28" s="47"/>
      <c r="DH28" s="47"/>
      <c r="DI28" s="47"/>
      <c r="DJ28" s="48">
        <f>SUM(CX28:DI28)</f>
        <v>831932684.39999998</v>
      </c>
      <c r="DK28" s="52"/>
      <c r="DL28" s="47"/>
      <c r="DM28" s="47"/>
      <c r="DN28" s="47">
        <v>94974616.709999993</v>
      </c>
      <c r="DO28" s="47"/>
      <c r="DP28" s="47"/>
      <c r="DQ28" s="47"/>
      <c r="DR28" s="47"/>
      <c r="DS28" s="47">
        <v>505932684.39999998</v>
      </c>
      <c r="DT28" s="47"/>
      <c r="DU28" s="47"/>
      <c r="DV28" s="47"/>
      <c r="DW28" s="47"/>
      <c r="DX28" s="48">
        <f>+DK28+DL28+DM28+DN28+DO28+DP28+DQ28+DR28+DS28+DT28+DU28+DV28+DW28</f>
        <v>600907301.11000001</v>
      </c>
      <c r="DY28" s="278" t="s">
        <v>671</v>
      </c>
      <c r="DZ28" s="309">
        <v>0</v>
      </c>
      <c r="EA28" s="309">
        <v>0</v>
      </c>
      <c r="EB28" s="309">
        <v>0</v>
      </c>
      <c r="EC28" s="309">
        <v>0</v>
      </c>
      <c r="ED28" s="309">
        <v>0</v>
      </c>
      <c r="EE28" s="309">
        <v>0</v>
      </c>
      <c r="EF28" s="309">
        <v>166353402.75</v>
      </c>
      <c r="EG28" s="309">
        <v>264452222.65676209</v>
      </c>
      <c r="EH28" s="310">
        <v>215688724.71000001</v>
      </c>
      <c r="EI28" s="310">
        <v>229782105.72</v>
      </c>
      <c r="EJ28" s="310">
        <v>281132279.37</v>
      </c>
      <c r="EK28" s="310">
        <v>303494619.38999999</v>
      </c>
      <c r="EL28" s="465">
        <v>1272770.6499999999</v>
      </c>
      <c r="EM28" s="309">
        <v>23343230.6992754</v>
      </c>
      <c r="EN28" s="309">
        <v>186907759.09074402</v>
      </c>
      <c r="EO28" s="309">
        <v>230619750.55227801</v>
      </c>
      <c r="EP28" s="310">
        <v>127162782.073109</v>
      </c>
      <c r="EQ28" s="465">
        <v>619281536.50440955</v>
      </c>
      <c r="ER28" s="310">
        <v>171584825.69426802</v>
      </c>
      <c r="ES28" s="310">
        <v>138545755.51951998</v>
      </c>
      <c r="ET28" s="310">
        <v>218364787.08000001</v>
      </c>
      <c r="EU28" s="310">
        <v>214932959.83000001</v>
      </c>
      <c r="EV28" s="310">
        <v>251104887.03000003</v>
      </c>
      <c r="EW28" s="310">
        <v>229703530.54000002</v>
      </c>
      <c r="EX28" s="278" t="s">
        <v>997</v>
      </c>
    </row>
    <row r="29" spans="3:156" ht="26.25" x14ac:dyDescent="0.5">
      <c r="C29" s="67" t="s">
        <v>236</v>
      </c>
      <c r="D29" s="54"/>
      <c r="E29" s="54">
        <v>105893917.27</v>
      </c>
      <c r="F29" s="54">
        <v>38007245.850000001</v>
      </c>
      <c r="G29" s="62">
        <f>+D29+E29+F29</f>
        <v>143901163.12</v>
      </c>
      <c r="H29" s="54"/>
      <c r="I29" s="54">
        <v>106849918.52</v>
      </c>
      <c r="J29" s="54">
        <v>38007245.850000001</v>
      </c>
      <c r="K29" s="62">
        <f>+H29+I29+J29</f>
        <v>144857164.37</v>
      </c>
      <c r="L29" s="54"/>
      <c r="M29" s="54">
        <v>76518003.999999985</v>
      </c>
      <c r="N29" s="56">
        <v>557080632.75999999</v>
      </c>
      <c r="O29" s="62">
        <f>+L29+M29+N29</f>
        <v>633598636.75999999</v>
      </c>
      <c r="P29" s="54"/>
      <c r="Q29" s="54"/>
      <c r="R29" s="54">
        <v>-18186573.5</v>
      </c>
      <c r="S29" s="56">
        <v>570875858.13999999</v>
      </c>
      <c r="T29" s="69">
        <v>5000000</v>
      </c>
      <c r="U29" s="54"/>
      <c r="V29" s="62">
        <f>+P29+Q29+R29+S29+T29+U29</f>
        <v>557689284.63999999</v>
      </c>
      <c r="W29" s="54"/>
      <c r="X29" s="54"/>
      <c r="Y29" s="54">
        <v>-18188693.5</v>
      </c>
      <c r="Z29" s="56">
        <v>256532546.94999999</v>
      </c>
      <c r="AA29" s="69">
        <v>5000000</v>
      </c>
      <c r="AB29" s="69"/>
      <c r="AC29" s="62">
        <f>+W29+X29+Y29+Z29+AA29+AB29</f>
        <v>243343853.44999999</v>
      </c>
      <c r="AD29" s="54">
        <v>1050000</v>
      </c>
      <c r="AE29" s="54"/>
      <c r="AF29" s="54">
        <v>4428596.7</v>
      </c>
      <c r="AG29" s="56">
        <v>724493184.75</v>
      </c>
      <c r="AH29" s="69">
        <v>5100000</v>
      </c>
      <c r="AI29" s="54"/>
      <c r="AJ29" s="48">
        <f>+AD29+AE29+AF29+AG29+AH29+AI29</f>
        <v>735071781.45000005</v>
      </c>
      <c r="AK29" s="54"/>
      <c r="AL29" s="47">
        <v>3826923.16</v>
      </c>
      <c r="AM29" s="47">
        <v>1792660.15</v>
      </c>
      <c r="AN29" s="56">
        <v>719089717.22000003</v>
      </c>
      <c r="AO29" s="69">
        <v>3053218.66</v>
      </c>
      <c r="AP29" s="54"/>
      <c r="AQ29" s="54"/>
      <c r="AR29" s="48">
        <f>+AK29+AL29+AM29+AN29+AO29+AP29+AQ29</f>
        <v>727762519.18999994</v>
      </c>
      <c r="AS29" s="54">
        <v>1050000</v>
      </c>
      <c r="AT29" s="47">
        <v>3826923.16</v>
      </c>
      <c r="AU29" s="47">
        <v>1195637.6000000001</v>
      </c>
      <c r="AV29" s="56">
        <v>27908170.080000002</v>
      </c>
      <c r="AW29" s="69">
        <v>905200</v>
      </c>
      <c r="AX29" s="54"/>
      <c r="AY29" s="54"/>
      <c r="AZ29" s="59"/>
      <c r="BA29" s="48">
        <f>+AS29+AT29+AU29+AV29+AW29+AX29+AY29+AZ29</f>
        <v>34885930.840000004</v>
      </c>
      <c r="BB29" s="54">
        <v>1050000</v>
      </c>
      <c r="BC29" s="47">
        <v>3826923.16</v>
      </c>
      <c r="BD29" s="47">
        <v>598615.05000000005</v>
      </c>
      <c r="BE29" s="56">
        <v>138677010.17000002</v>
      </c>
      <c r="BF29" s="69"/>
      <c r="BG29" s="54">
        <v>8596201</v>
      </c>
      <c r="BH29" s="54"/>
      <c r="BI29" s="54"/>
      <c r="BJ29" s="48">
        <f>+BB29+BC29+BD29+BE29+BF29+BG29+BH29+BI29</f>
        <v>152748749.38000003</v>
      </c>
      <c r="BK29" s="52">
        <v>1050000</v>
      </c>
      <c r="BL29" s="47">
        <v>3826923.16</v>
      </c>
      <c r="BM29" s="47">
        <v>187817129.43000001</v>
      </c>
      <c r="BN29" s="47">
        <v>153605325.59</v>
      </c>
      <c r="BO29" s="47">
        <v>1810400</v>
      </c>
      <c r="BP29" s="47">
        <v>22014179.670000002</v>
      </c>
      <c r="BQ29" s="47">
        <v>945453.95</v>
      </c>
      <c r="BR29" s="47">
        <v>33445.422577319434</v>
      </c>
      <c r="BS29" s="48">
        <f>+BK29+BL29+BM29+BN29+BO29+BP29+BQ29+BR29</f>
        <v>371102857.22257733</v>
      </c>
      <c r="BT29" s="47"/>
      <c r="BU29" s="47">
        <v>3826923.16</v>
      </c>
      <c r="BV29" s="47"/>
      <c r="BW29" s="47">
        <v>172121750.72</v>
      </c>
      <c r="BX29" s="47">
        <v>10005942.51</v>
      </c>
      <c r="BY29" s="47">
        <v>18363695.010000002</v>
      </c>
      <c r="BZ29" s="47">
        <v>945453.95</v>
      </c>
      <c r="CA29" s="47"/>
      <c r="CB29" s="48">
        <f>+BT29+BU29+BV29+BW29+BX29+BY29+BZ29+CA29</f>
        <v>205263765.34999996</v>
      </c>
      <c r="CC29" s="47"/>
      <c r="CD29" s="47">
        <v>3826923.16</v>
      </c>
      <c r="CE29" s="47"/>
      <c r="CF29" s="47">
        <v>172121750.72</v>
      </c>
      <c r="CG29" s="47">
        <v>10005942.51</v>
      </c>
      <c r="CH29" s="47">
        <v>10821432.09</v>
      </c>
      <c r="CI29" s="47">
        <v>945453.95</v>
      </c>
      <c r="CJ29" s="47"/>
      <c r="CK29" s="47">
        <v>283027.92</v>
      </c>
      <c r="CL29" s="48">
        <f>+CC29+CD29+CE29+CF29+CG29+CH29+CI29+CJ29+CK29</f>
        <v>198004530.34999996</v>
      </c>
      <c r="CM29" s="52">
        <v>275000</v>
      </c>
      <c r="CN29" s="47"/>
      <c r="CO29" s="47">
        <v>2095410.87</v>
      </c>
      <c r="CP29" s="47">
        <v>363405.44</v>
      </c>
      <c r="CQ29" s="47">
        <v>9173518.8099999987</v>
      </c>
      <c r="CR29" s="47">
        <v>32810571.18</v>
      </c>
      <c r="CS29" s="47">
        <v>1904239.68</v>
      </c>
      <c r="CT29" s="47"/>
      <c r="CU29" s="47">
        <v>743962.71</v>
      </c>
      <c r="CV29" s="47"/>
      <c r="CW29" s="48">
        <f>+CM29+CN29+CO29+CP29+CQ29+CR29+CS29+CT29+CU29+CV29</f>
        <v>47366108.689999998</v>
      </c>
      <c r="CX29" s="52">
        <v>275000</v>
      </c>
      <c r="CY29" s="47"/>
      <c r="CZ29" s="47">
        <v>1312935.58</v>
      </c>
      <c r="DA29" s="47">
        <v>660267.72</v>
      </c>
      <c r="DB29" s="47"/>
      <c r="DC29" s="47"/>
      <c r="DD29" s="47">
        <v>4090209.1799999997</v>
      </c>
      <c r="DE29" s="47"/>
      <c r="DF29" s="47">
        <v>17100</v>
      </c>
      <c r="DG29" s="47"/>
      <c r="DH29" s="47"/>
      <c r="DI29" s="47"/>
      <c r="DJ29" s="55">
        <f>+SUM(CX29:DI29)</f>
        <v>6355512.4799999995</v>
      </c>
      <c r="DK29" s="52">
        <v>275000</v>
      </c>
      <c r="DL29" s="47"/>
      <c r="DM29" s="47">
        <v>-252015</v>
      </c>
      <c r="DN29" s="47">
        <v>449707.72</v>
      </c>
      <c r="DO29" s="47"/>
      <c r="DP29" s="47"/>
      <c r="DQ29" s="47">
        <v>5336928.71</v>
      </c>
      <c r="DR29" s="47"/>
      <c r="DS29" s="47"/>
      <c r="DT29" s="47"/>
      <c r="DU29" s="47"/>
      <c r="DV29" s="47"/>
      <c r="DW29" s="47"/>
      <c r="DX29" s="55">
        <f>+DK29+DL29+DM29+DN29+DO29+DP29+DQ29+DR29+DS29+DT29+DU29+DV29+DW29</f>
        <v>5809621.4299999997</v>
      </c>
      <c r="DY29" s="279" t="s">
        <v>672</v>
      </c>
      <c r="DZ29" s="311">
        <v>0</v>
      </c>
      <c r="EA29" s="311">
        <v>0</v>
      </c>
      <c r="EB29" s="311">
        <v>0</v>
      </c>
      <c r="EC29" s="311">
        <v>0</v>
      </c>
      <c r="ED29" s="311">
        <v>0</v>
      </c>
      <c r="EE29" s="311">
        <v>0</v>
      </c>
      <c r="EF29" s="311">
        <v>166353402.75</v>
      </c>
      <c r="EG29" s="311">
        <v>264452222.65676209</v>
      </c>
      <c r="EH29" s="312">
        <v>215688724.71000001</v>
      </c>
      <c r="EI29" s="312">
        <v>229782105.72</v>
      </c>
      <c r="EJ29" s="312">
        <v>281132279.37</v>
      </c>
      <c r="EK29" s="312">
        <v>303494619.38999999</v>
      </c>
      <c r="EL29" s="467">
        <v>1272770.6499999999</v>
      </c>
      <c r="EM29" s="311">
        <v>23343230.6992754</v>
      </c>
      <c r="EN29" s="311">
        <v>186907759.09074402</v>
      </c>
      <c r="EO29" s="311">
        <v>230619750.55227801</v>
      </c>
      <c r="EP29" s="312">
        <v>127162782.073109</v>
      </c>
      <c r="EQ29" s="467">
        <v>619281536.50440955</v>
      </c>
      <c r="ER29" s="312">
        <v>171584825.69426802</v>
      </c>
      <c r="ES29" s="312">
        <v>138545755.51951998</v>
      </c>
      <c r="ET29" s="312">
        <v>218364787.08000001</v>
      </c>
      <c r="EU29" s="312">
        <v>214932959.83000001</v>
      </c>
      <c r="EV29" s="312">
        <v>251104887.03000003</v>
      </c>
      <c r="EW29" s="312">
        <v>229703530.54000002</v>
      </c>
      <c r="EX29" s="279" t="s">
        <v>998</v>
      </c>
    </row>
    <row r="30" spans="3:156" ht="26.25" x14ac:dyDescent="0.5">
      <c r="C30" s="70"/>
      <c r="D30" s="61">
        <f>SUM(D25:D29)</f>
        <v>19583703.829999998</v>
      </c>
      <c r="E30" s="61">
        <f>SUM(E25:E29)</f>
        <v>299055513.12</v>
      </c>
      <c r="F30" s="61">
        <f>SUM(F25:F29)</f>
        <v>565981856.51999998</v>
      </c>
      <c r="G30" s="71">
        <f>SUM(G25:G29)</f>
        <v>884621073.47000003</v>
      </c>
      <c r="H30" s="61">
        <f>SUM(H25:H29)</f>
        <v>17248096.859999999</v>
      </c>
      <c r="I30" s="61">
        <f t="shared" ref="I30:BI30" si="14">SUM(I25:I29)</f>
        <v>288852404.13</v>
      </c>
      <c r="J30" s="61">
        <f t="shared" si="14"/>
        <v>453690232.31</v>
      </c>
      <c r="K30" s="71">
        <f t="shared" si="14"/>
        <v>759790733.29999995</v>
      </c>
      <c r="L30" s="61">
        <f t="shared" si="14"/>
        <v>19293518.100000001</v>
      </c>
      <c r="M30" s="61">
        <f t="shared" si="14"/>
        <v>284372177.36000001</v>
      </c>
      <c r="N30" s="61">
        <f t="shared" si="14"/>
        <v>592847529.33000004</v>
      </c>
      <c r="O30" s="71">
        <f t="shared" si="14"/>
        <v>896513224.78999996</v>
      </c>
      <c r="P30" s="61">
        <f>SUM(P25:P29)</f>
        <v>4052320.5199999996</v>
      </c>
      <c r="Q30" s="61">
        <f t="shared" si="14"/>
        <v>3819581.42</v>
      </c>
      <c r="R30" s="61">
        <f t="shared" si="14"/>
        <v>286095571.22000003</v>
      </c>
      <c r="S30" s="61">
        <f t="shared" si="14"/>
        <v>646968841.23000002</v>
      </c>
      <c r="T30" s="61">
        <f t="shared" si="14"/>
        <v>5073019.3400000008</v>
      </c>
      <c r="U30" s="61">
        <f t="shared" si="14"/>
        <v>200000000</v>
      </c>
      <c r="V30" s="71">
        <f t="shared" si="14"/>
        <v>1146009333.73</v>
      </c>
      <c r="W30" s="61">
        <f>SUM(W25:W29)</f>
        <v>1966883.32</v>
      </c>
      <c r="X30" s="61">
        <f t="shared" si="14"/>
        <v>2090626.4500000002</v>
      </c>
      <c r="Y30" s="61">
        <f t="shared" si="14"/>
        <v>376988693.93000001</v>
      </c>
      <c r="Z30" s="61">
        <f t="shared" si="14"/>
        <v>521697958.66999996</v>
      </c>
      <c r="AA30" s="61">
        <f t="shared" si="14"/>
        <v>5723277.6900000013</v>
      </c>
      <c r="AB30" s="61">
        <f t="shared" si="14"/>
        <v>200000000</v>
      </c>
      <c r="AC30" s="71">
        <f>SUM(AC25:AC29)</f>
        <v>1108467440.0599999</v>
      </c>
      <c r="AD30" s="61">
        <f>SUM(AD25:AD29)</f>
        <v>1702755.32</v>
      </c>
      <c r="AE30" s="61">
        <f t="shared" si="14"/>
        <v>8165515.9000000004</v>
      </c>
      <c r="AF30" s="61">
        <f t="shared" si="14"/>
        <v>390240128.41000003</v>
      </c>
      <c r="AG30" s="61">
        <f t="shared" si="14"/>
        <v>836972525.12</v>
      </c>
      <c r="AH30" s="61">
        <f t="shared" si="14"/>
        <v>5748833.7000000011</v>
      </c>
      <c r="AI30" s="61">
        <f t="shared" si="14"/>
        <v>200000000</v>
      </c>
      <c r="AJ30" s="71">
        <f t="shared" si="14"/>
        <v>1442829758.45</v>
      </c>
      <c r="AK30" s="61">
        <f t="shared" si="14"/>
        <v>1606152.3199999998</v>
      </c>
      <c r="AL30" s="72">
        <f t="shared" si="14"/>
        <v>39886279.760000005</v>
      </c>
      <c r="AM30" s="72">
        <f t="shared" si="14"/>
        <v>368983846.00999993</v>
      </c>
      <c r="AN30" s="61">
        <f t="shared" si="14"/>
        <v>754467895.05000007</v>
      </c>
      <c r="AO30" s="61">
        <f t="shared" si="14"/>
        <v>8372412.3800000139</v>
      </c>
      <c r="AP30" s="61">
        <f t="shared" si="14"/>
        <v>200000000</v>
      </c>
      <c r="AQ30" s="61">
        <f t="shared" si="14"/>
        <v>53479402.25</v>
      </c>
      <c r="AR30" s="71">
        <f t="shared" si="14"/>
        <v>1426795987.77</v>
      </c>
      <c r="AS30" s="61">
        <f>SUM(AS25:AS29)</f>
        <v>1599027.3199999998</v>
      </c>
      <c r="AT30" s="72">
        <f t="shared" si="14"/>
        <v>39852773.5</v>
      </c>
      <c r="AU30" s="72">
        <f t="shared" si="14"/>
        <v>337765536.74000001</v>
      </c>
      <c r="AV30" s="61">
        <f t="shared" si="14"/>
        <v>638266769.03000009</v>
      </c>
      <c r="AW30" s="61">
        <f t="shared" si="14"/>
        <v>1465362.1400000001</v>
      </c>
      <c r="AX30" s="61">
        <f>SUM(AX25:AX29)</f>
        <v>200000000</v>
      </c>
      <c r="AY30" s="61">
        <f>SUM(AY25:AY29)</f>
        <v>14900518.667200007</v>
      </c>
      <c r="AZ30" s="66">
        <f t="shared" si="14"/>
        <v>53479402.25</v>
      </c>
      <c r="BA30" s="71">
        <f t="shared" si="14"/>
        <v>1287329389.6471999</v>
      </c>
      <c r="BB30" s="61">
        <f t="shared" si="14"/>
        <v>1581927.3199999998</v>
      </c>
      <c r="BC30" s="72">
        <f t="shared" si="14"/>
        <v>56412978.909999996</v>
      </c>
      <c r="BD30" s="72">
        <f t="shared" si="14"/>
        <v>323852054.21000004</v>
      </c>
      <c r="BE30" s="61">
        <f t="shared" si="14"/>
        <v>601245774.60000014</v>
      </c>
      <c r="BF30" s="61">
        <f t="shared" si="14"/>
        <v>566416.81999999995</v>
      </c>
      <c r="BG30" s="61">
        <f t="shared" si="14"/>
        <v>214066018.37</v>
      </c>
      <c r="BH30" s="61">
        <f t="shared" si="14"/>
        <v>46497460.039999999</v>
      </c>
      <c r="BI30" s="61">
        <f t="shared" si="14"/>
        <v>12530208.2872</v>
      </c>
      <c r="BJ30" s="71">
        <f>SUM(BJ25:BJ29)</f>
        <v>1256752838.5572002</v>
      </c>
      <c r="BK30" s="72">
        <f t="shared" ref="BK30:BR30" si="15">SUM(BK25:BK29)</f>
        <v>1581927.3199999998</v>
      </c>
      <c r="BL30" s="72">
        <f t="shared" si="15"/>
        <v>75246665.960000008</v>
      </c>
      <c r="BM30" s="72">
        <f t="shared" si="15"/>
        <v>231954312.94</v>
      </c>
      <c r="BN30" s="72">
        <f t="shared" si="15"/>
        <v>1025195105.84</v>
      </c>
      <c r="BO30" s="72">
        <f t="shared" si="15"/>
        <v>28452004.180799998</v>
      </c>
      <c r="BP30" s="72">
        <f t="shared" si="15"/>
        <v>258870939.87</v>
      </c>
      <c r="BQ30" s="72">
        <f>SUM(BQ25:BQ29)</f>
        <v>44015404.460000001</v>
      </c>
      <c r="BR30" s="72">
        <f t="shared" si="15"/>
        <v>9334069.3097773194</v>
      </c>
      <c r="BS30" s="71">
        <f>SUM(BS25:BS29)</f>
        <v>1674650429.8805776</v>
      </c>
      <c r="BT30" s="72">
        <f t="shared" ref="BT30:BY30" si="16">SUM(BT25:BT29)</f>
        <v>1581927.3199999998</v>
      </c>
      <c r="BU30" s="72">
        <f t="shared" si="16"/>
        <v>84506630.50999999</v>
      </c>
      <c r="BV30" s="72">
        <f t="shared" si="16"/>
        <v>196689558.38</v>
      </c>
      <c r="BW30" s="72">
        <f t="shared" si="16"/>
        <v>1076114929.1799998</v>
      </c>
      <c r="BX30" s="72">
        <f t="shared" si="16"/>
        <v>123725274.1117</v>
      </c>
      <c r="BY30" s="72">
        <f t="shared" si="16"/>
        <v>302287105.89999998</v>
      </c>
      <c r="BZ30" s="72">
        <f>SUM(BZ25:BZ29)</f>
        <v>39132977.690000005</v>
      </c>
      <c r="CA30" s="72">
        <f>SUM(CA25:CA29)</f>
        <v>6958518.2372000031</v>
      </c>
      <c r="CB30" s="71">
        <f>SUM(CB25:CB29)</f>
        <v>1830996921.3288999</v>
      </c>
      <c r="CC30" s="72">
        <v>1581927.3199999998</v>
      </c>
      <c r="CD30" s="72">
        <v>84506630.50999999</v>
      </c>
      <c r="CE30" s="72">
        <v>196689558.38</v>
      </c>
      <c r="CF30" s="72">
        <v>1076114929.1799998</v>
      </c>
      <c r="CG30" s="72">
        <v>123725274.1117</v>
      </c>
      <c r="CH30" s="72">
        <f>SUM(CH25:CH29)</f>
        <v>1034982125.95</v>
      </c>
      <c r="CI30" s="72">
        <v>39132977.690000005</v>
      </c>
      <c r="CJ30" s="72">
        <v>6958518.2372000031</v>
      </c>
      <c r="CK30" s="72">
        <f>SUM(CK25:CK29)</f>
        <v>78498243.680000007</v>
      </c>
      <c r="CL30" s="71">
        <f>SUM(CL25:CL29)</f>
        <v>2642190185.0588999</v>
      </c>
      <c r="CM30" s="73">
        <f t="shared" ref="CM30:CR30" si="17">SUM(CM25:CM29)</f>
        <v>924944.32</v>
      </c>
      <c r="CN30" s="72">
        <f t="shared" si="17"/>
        <v>88091720.879999995</v>
      </c>
      <c r="CO30" s="72">
        <f t="shared" si="17"/>
        <v>207001882.68000001</v>
      </c>
      <c r="CP30" s="72">
        <f t="shared" si="17"/>
        <v>1561766981.2</v>
      </c>
      <c r="CQ30" s="72">
        <f t="shared" si="17"/>
        <v>272282403.81</v>
      </c>
      <c r="CR30" s="72">
        <f t="shared" si="17"/>
        <v>1358858043.0700002</v>
      </c>
      <c r="CS30" s="72">
        <f>SUM(CS25:CS29)</f>
        <v>58984220.890000001</v>
      </c>
      <c r="CT30" s="72">
        <f>SUM(CT25:CT29)</f>
        <v>11266279.749777323</v>
      </c>
      <c r="CU30" s="72">
        <f>SUM(CU25:CU29)</f>
        <v>64306025.240000002</v>
      </c>
      <c r="CV30" s="72">
        <f>SUM(CV25:CV29)</f>
        <v>920467187.81999993</v>
      </c>
      <c r="CW30" s="71">
        <f>SUM(CW25:CW29)</f>
        <v>4543949689.6597776</v>
      </c>
      <c r="CX30" s="73">
        <f t="shared" ref="CX30:DC30" si="18">SUM(CX25:CX29)</f>
        <v>924944.32</v>
      </c>
      <c r="CY30" s="72">
        <f t="shared" si="18"/>
        <v>93118195.010000005</v>
      </c>
      <c r="CZ30" s="72">
        <f t="shared" si="18"/>
        <v>177183217.17000002</v>
      </c>
      <c r="DA30" s="72">
        <f t="shared" si="18"/>
        <v>1240804420.3700001</v>
      </c>
      <c r="DB30" s="72">
        <f t="shared" si="18"/>
        <v>84105465.356700003</v>
      </c>
      <c r="DC30" s="72">
        <f t="shared" si="18"/>
        <v>1415911675.1600001</v>
      </c>
      <c r="DD30" s="72">
        <f t="shared" ref="DD30:DJ30" si="19">SUM(DD25:DD29)</f>
        <v>67839399.340000004</v>
      </c>
      <c r="DE30" s="72">
        <f t="shared" si="19"/>
        <v>17414040.509777304</v>
      </c>
      <c r="DF30" s="72">
        <f t="shared" si="19"/>
        <v>559032917.22000003</v>
      </c>
      <c r="DG30" s="72">
        <f t="shared" si="19"/>
        <v>898057644.16999996</v>
      </c>
      <c r="DH30" s="72">
        <f t="shared" si="19"/>
        <v>29214139</v>
      </c>
      <c r="DI30" s="72">
        <f t="shared" si="19"/>
        <v>3511684.65</v>
      </c>
      <c r="DJ30" s="71">
        <f t="shared" si="19"/>
        <v>4587117742.2764769</v>
      </c>
      <c r="DK30" s="73">
        <f t="shared" ref="DK30:DP30" si="20">SUM(DK25:DK29)</f>
        <v>924944.32</v>
      </c>
      <c r="DL30" s="72">
        <f t="shared" si="20"/>
        <v>103296059.68999998</v>
      </c>
      <c r="DM30" s="72">
        <f t="shared" si="20"/>
        <v>175692519.30000001</v>
      </c>
      <c r="DN30" s="72">
        <f t="shared" si="20"/>
        <v>1247418335.74</v>
      </c>
      <c r="DO30" s="72">
        <f t="shared" si="20"/>
        <v>3822626356.2264004</v>
      </c>
      <c r="DP30" s="72">
        <f t="shared" si="20"/>
        <v>1523199911.74</v>
      </c>
      <c r="DQ30" s="72">
        <f t="shared" ref="DQ30:DX30" si="21">SUM(DQ25:DQ29)</f>
        <v>67710518.989999995</v>
      </c>
      <c r="DR30" s="72">
        <f t="shared" si="21"/>
        <v>15023359.049777314</v>
      </c>
      <c r="DS30" s="72">
        <f t="shared" si="21"/>
        <v>573713375.08999991</v>
      </c>
      <c r="DT30" s="72">
        <f t="shared" si="21"/>
        <v>929906472.79000008</v>
      </c>
      <c r="DU30" s="72">
        <f t="shared" si="21"/>
        <v>1255036100.25</v>
      </c>
      <c r="DV30" s="72">
        <f t="shared" si="21"/>
        <v>380988971.50999999</v>
      </c>
      <c r="DW30" s="72">
        <f t="shared" si="21"/>
        <v>212007845.38999999</v>
      </c>
      <c r="DX30" s="71">
        <f t="shared" si="21"/>
        <v>10307544770.08618</v>
      </c>
      <c r="DY30" s="278" t="s">
        <v>673</v>
      </c>
      <c r="DZ30" s="309">
        <v>7324477022.6833</v>
      </c>
      <c r="EA30" s="309">
        <v>5312394516.8940516</v>
      </c>
      <c r="EB30" s="309">
        <v>5433015069.7267599</v>
      </c>
      <c r="EC30" s="309">
        <v>1207155355.9489334</v>
      </c>
      <c r="ED30" s="309">
        <v>1128998250.8407359</v>
      </c>
      <c r="EE30" s="309">
        <v>1249701343.5644932</v>
      </c>
      <c r="EF30" s="309">
        <v>1275306989.4224215</v>
      </c>
      <c r="EG30" s="309">
        <v>2427755152.0362334</v>
      </c>
      <c r="EH30" s="310">
        <v>2949699144.2060928</v>
      </c>
      <c r="EI30" s="310">
        <v>2493158144.5472002</v>
      </c>
      <c r="EJ30" s="310">
        <v>2249898725.9373183</v>
      </c>
      <c r="EK30" s="310">
        <v>2168000873.5277977</v>
      </c>
      <c r="EL30" s="465">
        <v>3367111167.2760797</v>
      </c>
      <c r="EM30" s="309">
        <v>4271929920.9179554</v>
      </c>
      <c r="EN30" s="309">
        <v>3670843981.9820352</v>
      </c>
      <c r="EO30" s="309">
        <v>4204775362.1639509</v>
      </c>
      <c r="EP30" s="310">
        <v>3915981030.8016</v>
      </c>
      <c r="EQ30" s="465">
        <v>3502329068.262301</v>
      </c>
      <c r="ER30" s="310">
        <v>4200797168.6617999</v>
      </c>
      <c r="ES30" s="310">
        <v>5364067439.8486662</v>
      </c>
      <c r="ET30" s="310">
        <v>4066214705.5487156</v>
      </c>
      <c r="EU30" s="310">
        <v>3629644260.1446514</v>
      </c>
      <c r="EV30" s="310">
        <v>4468057836.7646513</v>
      </c>
      <c r="EW30" s="310">
        <v>4209650162.5785012</v>
      </c>
      <c r="EX30" s="278" t="s">
        <v>999</v>
      </c>
    </row>
    <row r="31" spans="3:156" ht="26.25" x14ac:dyDescent="0.5">
      <c r="C31" s="74" t="s">
        <v>221</v>
      </c>
      <c r="D31" s="72">
        <f>D30+D23</f>
        <v>24804752.029999997</v>
      </c>
      <c r="E31" s="72">
        <f>E30+E23</f>
        <v>328500189.37</v>
      </c>
      <c r="F31" s="72">
        <f>F30+F23</f>
        <v>825117963.13999999</v>
      </c>
      <c r="G31" s="71">
        <f>G30+G23</f>
        <v>1178422904.54</v>
      </c>
      <c r="H31" s="72">
        <f t="shared" ref="H31:AI31" si="22">H30+H23</f>
        <v>22296396.239999998</v>
      </c>
      <c r="I31" s="72">
        <f t="shared" si="22"/>
        <v>317736246.42000002</v>
      </c>
      <c r="J31" s="72">
        <f t="shared" si="22"/>
        <v>907062184.00999999</v>
      </c>
      <c r="K31" s="71">
        <f>K30+K23</f>
        <v>1247094826.6699998</v>
      </c>
      <c r="L31" s="72">
        <f t="shared" si="22"/>
        <v>24161673.859999999</v>
      </c>
      <c r="M31" s="72">
        <f t="shared" si="22"/>
        <v>312301693.91000003</v>
      </c>
      <c r="N31" s="75">
        <f t="shared" si="22"/>
        <v>1044694956.1900001</v>
      </c>
      <c r="O31" s="71">
        <f t="shared" si="22"/>
        <v>1381158323.96</v>
      </c>
      <c r="P31" s="72">
        <f>P30+P23</f>
        <v>11575294.34</v>
      </c>
      <c r="Q31" s="72">
        <f t="shared" si="22"/>
        <v>8687737.1799999997</v>
      </c>
      <c r="R31" s="72">
        <f t="shared" si="22"/>
        <v>313070762.03000003</v>
      </c>
      <c r="S31" s="75">
        <f t="shared" si="22"/>
        <v>1182515188.25</v>
      </c>
      <c r="T31" s="75">
        <f t="shared" si="22"/>
        <v>30304894.189999998</v>
      </c>
      <c r="U31" s="75">
        <f t="shared" si="22"/>
        <v>726085272.30066669</v>
      </c>
      <c r="V31" s="71">
        <f t="shared" si="22"/>
        <v>2272239148.2906666</v>
      </c>
      <c r="W31" s="72">
        <f t="shared" si="22"/>
        <v>9489857.1400000006</v>
      </c>
      <c r="X31" s="72">
        <f t="shared" si="22"/>
        <v>2090626.4500000002</v>
      </c>
      <c r="Y31" s="72">
        <f t="shared" si="22"/>
        <v>402958100</v>
      </c>
      <c r="Z31" s="75">
        <f>Z30+Z23</f>
        <v>1055108235.1499999</v>
      </c>
      <c r="AA31" s="75">
        <f t="shared" si="22"/>
        <v>31541794.043700002</v>
      </c>
      <c r="AB31" s="75">
        <f t="shared" si="22"/>
        <v>689372391.35833335</v>
      </c>
      <c r="AC31" s="71">
        <f t="shared" si="22"/>
        <v>2190561004.1420331</v>
      </c>
      <c r="AD31" s="72">
        <f t="shared" si="22"/>
        <v>9225729.1400000006</v>
      </c>
      <c r="AE31" s="72">
        <f t="shared" si="22"/>
        <v>8165515.9000000004</v>
      </c>
      <c r="AF31" s="72">
        <f t="shared" si="22"/>
        <v>415256362.70000005</v>
      </c>
      <c r="AG31" s="75">
        <f t="shared" si="22"/>
        <v>1376854972.3899999</v>
      </c>
      <c r="AH31" s="75">
        <f t="shared" si="22"/>
        <v>33302662.333700001</v>
      </c>
      <c r="AI31" s="75">
        <f t="shared" si="22"/>
        <v>688366548.85599995</v>
      </c>
      <c r="AJ31" s="71">
        <f>AJ30+AJ23</f>
        <v>2531171791.3197002</v>
      </c>
      <c r="AK31" s="72">
        <f>AK30+AK23</f>
        <v>9129126.1400000006</v>
      </c>
      <c r="AL31" s="72">
        <f t="shared" ref="AL31:BI31" si="23">AL30+AL23</f>
        <v>43109326.340000004</v>
      </c>
      <c r="AM31" s="72">
        <f t="shared" si="23"/>
        <v>392749285.57999992</v>
      </c>
      <c r="AN31" s="75">
        <f t="shared" si="23"/>
        <v>1292811571.78</v>
      </c>
      <c r="AO31" s="75">
        <f t="shared" si="23"/>
        <v>35926241.013700016</v>
      </c>
      <c r="AP31" s="75">
        <f t="shared" si="23"/>
        <v>691423296.1936667</v>
      </c>
      <c r="AQ31" s="75">
        <f t="shared" si="23"/>
        <v>88783106.099999994</v>
      </c>
      <c r="AR31" s="71">
        <f t="shared" si="23"/>
        <v>2553931953.1473665</v>
      </c>
      <c r="AS31" s="72">
        <f>AS30+AS23</f>
        <v>9122001.1400000006</v>
      </c>
      <c r="AT31" s="72">
        <f t="shared" si="23"/>
        <v>42540669.850000001</v>
      </c>
      <c r="AU31" s="72">
        <f t="shared" si="23"/>
        <v>361530976.31</v>
      </c>
      <c r="AV31" s="75">
        <f t="shared" si="23"/>
        <v>1175218691.1300001</v>
      </c>
      <c r="AW31" s="75">
        <f t="shared" si="23"/>
        <v>35801888.723700002</v>
      </c>
      <c r="AX31" s="75">
        <f>AX30+AX23</f>
        <v>615747453.70000005</v>
      </c>
      <c r="AY31" s="75">
        <f>AY30+AY23</f>
        <v>31849308.493966673</v>
      </c>
      <c r="AZ31" s="76">
        <f t="shared" si="23"/>
        <v>88783106.099999994</v>
      </c>
      <c r="BA31" s="71">
        <f t="shared" si="23"/>
        <v>2360594095.4476666</v>
      </c>
      <c r="BB31" s="72">
        <f t="shared" si="23"/>
        <v>9104901.1400000006</v>
      </c>
      <c r="BC31" s="72">
        <f t="shared" si="23"/>
        <v>59016854.529999994</v>
      </c>
      <c r="BD31" s="72">
        <f t="shared" si="23"/>
        <v>345713353.80000001</v>
      </c>
      <c r="BE31" s="75">
        <f t="shared" si="23"/>
        <v>1365734376.2600002</v>
      </c>
      <c r="BF31" s="75">
        <f t="shared" si="23"/>
        <v>34902943.609999999</v>
      </c>
      <c r="BG31" s="75">
        <f t="shared" si="23"/>
        <v>648340733.61000001</v>
      </c>
      <c r="BH31" s="75">
        <f t="shared" si="23"/>
        <v>80712186.609999999</v>
      </c>
      <c r="BI31" s="75">
        <f t="shared" si="23"/>
        <v>29804296.443966668</v>
      </c>
      <c r="BJ31" s="71">
        <f>BJ30+BJ23</f>
        <v>2573329646.0039668</v>
      </c>
      <c r="BK31" s="73">
        <f t="shared" ref="BK31:BR31" si="24">BK30+BK23</f>
        <v>9104901.1400000006</v>
      </c>
      <c r="BL31" s="72">
        <f t="shared" si="24"/>
        <v>82213060.410000011</v>
      </c>
      <c r="BM31" s="72">
        <f t="shared" si="24"/>
        <v>252873419.38999999</v>
      </c>
      <c r="BN31" s="72">
        <f t="shared" si="24"/>
        <v>1757519839.5300002</v>
      </c>
      <c r="BO31" s="72">
        <f t="shared" si="24"/>
        <v>62788530.970799997</v>
      </c>
      <c r="BP31" s="72">
        <f t="shared" si="24"/>
        <v>724014675.5</v>
      </c>
      <c r="BQ31" s="72">
        <f t="shared" si="24"/>
        <v>77685642.390000001</v>
      </c>
      <c r="BR31" s="72">
        <f t="shared" si="24"/>
        <v>26608157.466543987</v>
      </c>
      <c r="BS31" s="71">
        <f>BS30+BS23</f>
        <v>2992808226.7973442</v>
      </c>
      <c r="BT31" s="72">
        <f t="shared" ref="BT31:CA31" si="25">BT30+BT23</f>
        <v>9104901.1400000006</v>
      </c>
      <c r="BU31" s="72">
        <f t="shared" si="25"/>
        <v>92976067.929999992</v>
      </c>
      <c r="BV31" s="72">
        <f t="shared" si="25"/>
        <v>216666471.64999998</v>
      </c>
      <c r="BW31" s="72">
        <f t="shared" si="25"/>
        <v>1841478849.5599999</v>
      </c>
      <c r="BX31" s="72">
        <f t="shared" si="25"/>
        <v>210302125.41170001</v>
      </c>
      <c r="BY31" s="72">
        <f t="shared" si="25"/>
        <v>755669796.12</v>
      </c>
      <c r="BZ31" s="72">
        <f t="shared" si="25"/>
        <v>69299431.160000011</v>
      </c>
      <c r="CA31" s="72">
        <f t="shared" si="25"/>
        <v>24232606.393966734</v>
      </c>
      <c r="CB31" s="71">
        <f>CB30+CB23</f>
        <v>3219730249.3656664</v>
      </c>
      <c r="CC31" s="72">
        <v>9104901.1400000006</v>
      </c>
      <c r="CD31" s="72">
        <v>92976067.929999992</v>
      </c>
      <c r="CE31" s="72">
        <v>216666471.64999998</v>
      </c>
      <c r="CF31" s="72">
        <v>1841478849.5599999</v>
      </c>
      <c r="CG31" s="72">
        <v>210302125.41170001</v>
      </c>
      <c r="CH31" s="72">
        <f>CH30+CH23</f>
        <v>1475537043.8099999</v>
      </c>
      <c r="CI31" s="72">
        <v>69299431.160000011</v>
      </c>
      <c r="CJ31" s="72">
        <v>24232606.393966734</v>
      </c>
      <c r="CK31" s="72">
        <f>CK30+CK23</f>
        <v>91017682.540000007</v>
      </c>
      <c r="CL31" s="71">
        <f>CL30+CL23</f>
        <v>4030615179.5956669</v>
      </c>
      <c r="CM31" s="73">
        <f t="shared" ref="CM31:CU31" si="26">CM30+CM23</f>
        <v>8447918.1400000006</v>
      </c>
      <c r="CN31" s="72">
        <f t="shared" si="26"/>
        <v>94489096.459999993</v>
      </c>
      <c r="CO31" s="72">
        <f t="shared" si="26"/>
        <v>227173156.91</v>
      </c>
      <c r="CP31" s="72">
        <f t="shared" si="26"/>
        <v>2297453982.21</v>
      </c>
      <c r="CQ31" s="72">
        <f t="shared" si="26"/>
        <v>346522610.81</v>
      </c>
      <c r="CR31" s="72">
        <f t="shared" si="26"/>
        <v>1866882235.5200002</v>
      </c>
      <c r="CS31" s="72">
        <f t="shared" si="26"/>
        <v>93874851.569999993</v>
      </c>
      <c r="CT31" s="72">
        <f t="shared" si="26"/>
        <v>28656472.346544057</v>
      </c>
      <c r="CU31" s="72">
        <f t="shared" si="26"/>
        <v>76515185.930000007</v>
      </c>
      <c r="CV31" s="72">
        <f>CV30+CV23</f>
        <v>1101238415.2419999</v>
      </c>
      <c r="CW31" s="71">
        <f>CW30+CW23</f>
        <v>6141253925.1385441</v>
      </c>
      <c r="CX31" s="73">
        <f t="shared" ref="CX31:DE31" si="27">CX30+CX23</f>
        <v>8447918.1400000006</v>
      </c>
      <c r="CY31" s="72">
        <f t="shared" si="27"/>
        <v>106039535.59</v>
      </c>
      <c r="CZ31" s="72">
        <f t="shared" si="27"/>
        <v>196410117.24000001</v>
      </c>
      <c r="DA31" s="72">
        <f t="shared" si="27"/>
        <v>1976346469.0400002</v>
      </c>
      <c r="DB31" s="72">
        <f t="shared" si="27"/>
        <v>158628312.2367</v>
      </c>
      <c r="DC31" s="72">
        <f t="shared" si="27"/>
        <v>1911459334.6100001</v>
      </c>
      <c r="DD31" s="72">
        <f t="shared" si="27"/>
        <v>102152231.49000001</v>
      </c>
      <c r="DE31" s="72">
        <f t="shared" si="27"/>
        <v>34804233.10654404</v>
      </c>
      <c r="DF31" s="72">
        <f>DF30+DF23</f>
        <v>574966068.99000001</v>
      </c>
      <c r="DG31" s="72">
        <f>DG30+DG23</f>
        <v>1071849594.03</v>
      </c>
      <c r="DH31" s="72">
        <f>DH30+DH23</f>
        <v>32064821</v>
      </c>
      <c r="DI31" s="72">
        <f>DI30+DI23</f>
        <v>127272429.72</v>
      </c>
      <c r="DJ31" s="71">
        <f>DJ30+DJ23</f>
        <v>6300441065.193244</v>
      </c>
      <c r="DK31" s="73">
        <f t="shared" ref="DK31:DR31" si="28">DK30+DK23</f>
        <v>8447918.1400000006</v>
      </c>
      <c r="DL31" s="72">
        <f t="shared" si="28"/>
        <v>119893757.15999998</v>
      </c>
      <c r="DM31" s="72">
        <f t="shared" si="28"/>
        <v>193986476.73000002</v>
      </c>
      <c r="DN31" s="72">
        <f t="shared" si="28"/>
        <v>1976395125.71</v>
      </c>
      <c r="DO31" s="72">
        <f t="shared" si="28"/>
        <v>3894563114.2264004</v>
      </c>
      <c r="DP31" s="72">
        <f t="shared" si="28"/>
        <v>2065819761.6199999</v>
      </c>
      <c r="DQ31" s="72">
        <f t="shared" si="28"/>
        <v>98163557.739999995</v>
      </c>
      <c r="DR31" s="72">
        <f t="shared" si="28"/>
        <v>32413551.64654405</v>
      </c>
      <c r="DS31" s="72">
        <f t="shared" ref="DS31:DX31" si="29">DS30+DS23</f>
        <v>645617942.02499986</v>
      </c>
      <c r="DT31" s="72">
        <f t="shared" si="29"/>
        <v>1100140578.4400001</v>
      </c>
      <c r="DU31" s="72">
        <f t="shared" si="29"/>
        <v>1257886782.5</v>
      </c>
      <c r="DV31" s="72">
        <f t="shared" si="29"/>
        <v>594754448.80999994</v>
      </c>
      <c r="DW31" s="72">
        <f t="shared" si="29"/>
        <v>329255519</v>
      </c>
      <c r="DX31" s="71">
        <f t="shared" si="29"/>
        <v>12317338533.747946</v>
      </c>
      <c r="DY31" s="279" t="s">
        <v>674</v>
      </c>
      <c r="DZ31" s="311">
        <v>0</v>
      </c>
      <c r="EA31" s="311">
        <v>0</v>
      </c>
      <c r="EB31" s="311">
        <v>0</v>
      </c>
      <c r="EC31" s="311">
        <v>0</v>
      </c>
      <c r="ED31" s="311">
        <v>0</v>
      </c>
      <c r="EE31" s="311">
        <v>0</v>
      </c>
      <c r="EF31" s="311">
        <v>4960663.5301000001</v>
      </c>
      <c r="EG31" s="311">
        <v>5682442.71</v>
      </c>
      <c r="EH31" s="312">
        <v>61968635.600000001</v>
      </c>
      <c r="EI31" s="312">
        <v>8461217.4699999988</v>
      </c>
      <c r="EJ31" s="312">
        <v>118117380.7</v>
      </c>
      <c r="EK31" s="312">
        <v>136973089.87</v>
      </c>
      <c r="EL31" s="467">
        <v>1241066762.5</v>
      </c>
      <c r="EM31" s="311">
        <v>727129149.4799999</v>
      </c>
      <c r="EN31" s="311">
        <v>250118570.61929435</v>
      </c>
      <c r="EO31" s="311">
        <v>177162001.34929436</v>
      </c>
      <c r="EP31" s="312">
        <v>127672669.72929999</v>
      </c>
      <c r="EQ31" s="467">
        <v>171313994.99000001</v>
      </c>
      <c r="ER31" s="312">
        <v>211525904.87059999</v>
      </c>
      <c r="ES31" s="312">
        <v>228637922.96799996</v>
      </c>
      <c r="ET31" s="312">
        <v>235834845.80999997</v>
      </c>
      <c r="EU31" s="312">
        <v>414929537.89999998</v>
      </c>
      <c r="EV31" s="312">
        <v>409216316.94</v>
      </c>
      <c r="EW31" s="312">
        <v>385919454.17999995</v>
      </c>
      <c r="EX31" s="279" t="s">
        <v>1000</v>
      </c>
    </row>
    <row r="32" spans="3:156" ht="26.25" x14ac:dyDescent="0.5">
      <c r="C32" s="38" t="s">
        <v>237</v>
      </c>
      <c r="D32" s="77"/>
      <c r="E32" s="47"/>
      <c r="F32" s="47"/>
      <c r="G32" s="48"/>
      <c r="H32" s="47"/>
      <c r="I32" s="47"/>
      <c r="J32" s="47"/>
      <c r="K32" s="48"/>
      <c r="L32" s="47"/>
      <c r="M32" s="47"/>
      <c r="N32" s="49"/>
      <c r="O32" s="48"/>
      <c r="P32" s="47"/>
      <c r="Q32" s="47"/>
      <c r="R32" s="47"/>
      <c r="S32" s="49"/>
      <c r="T32" s="50"/>
      <c r="U32" s="50"/>
      <c r="V32" s="48"/>
      <c r="W32" s="47"/>
      <c r="X32" s="47"/>
      <c r="Y32" s="47"/>
      <c r="Z32" s="49"/>
      <c r="AA32" s="50"/>
      <c r="AB32" s="50"/>
      <c r="AC32" s="48"/>
      <c r="AD32" s="47"/>
      <c r="AE32" s="47"/>
      <c r="AF32" s="47"/>
      <c r="AG32" s="49"/>
      <c r="AH32" s="50"/>
      <c r="AI32" s="50"/>
      <c r="AJ32" s="48"/>
      <c r="AK32" s="47"/>
      <c r="AL32" s="47"/>
      <c r="AM32" s="47"/>
      <c r="AN32" s="49"/>
      <c r="AO32" s="50"/>
      <c r="AP32" s="50"/>
      <c r="AQ32" s="50"/>
      <c r="AR32" s="48"/>
      <c r="AS32" s="47"/>
      <c r="AT32" s="47"/>
      <c r="AU32" s="47"/>
      <c r="AV32" s="49"/>
      <c r="AW32" s="50"/>
      <c r="AX32" s="50"/>
      <c r="AY32" s="50"/>
      <c r="AZ32" s="51"/>
      <c r="BA32" s="48"/>
      <c r="BB32" s="47"/>
      <c r="BC32" s="47"/>
      <c r="BD32" s="47"/>
      <c r="BE32" s="49"/>
      <c r="BF32" s="49"/>
      <c r="BG32" s="49"/>
      <c r="BH32" s="49"/>
      <c r="BI32" s="49"/>
      <c r="BJ32" s="48"/>
      <c r="BK32" s="52"/>
      <c r="BL32" s="47"/>
      <c r="BM32" s="47"/>
      <c r="BN32" s="47"/>
      <c r="BO32" s="47"/>
      <c r="BP32" s="47"/>
      <c r="BQ32" s="47"/>
      <c r="BR32" s="47"/>
      <c r="BS32" s="48"/>
      <c r="BT32" s="47"/>
      <c r="BU32" s="47"/>
      <c r="BV32" s="47"/>
      <c r="BW32" s="47"/>
      <c r="BX32" s="47"/>
      <c r="BY32" s="47"/>
      <c r="BZ32" s="47"/>
      <c r="CA32" s="47"/>
      <c r="CB32" s="48"/>
      <c r="CC32" s="47"/>
      <c r="CD32" s="47"/>
      <c r="CE32" s="47"/>
      <c r="CF32" s="47"/>
      <c r="CG32" s="47"/>
      <c r="CH32" s="47"/>
      <c r="CI32" s="47"/>
      <c r="CJ32" s="47"/>
      <c r="CK32" s="47"/>
      <c r="CL32" s="48"/>
      <c r="CM32" s="52"/>
      <c r="CN32" s="47"/>
      <c r="CO32" s="47"/>
      <c r="CP32" s="47"/>
      <c r="CQ32" s="47"/>
      <c r="CR32" s="47"/>
      <c r="CS32" s="47"/>
      <c r="CT32" s="47"/>
      <c r="CU32" s="47"/>
      <c r="CV32" s="47"/>
      <c r="CW32" s="48"/>
      <c r="CX32" s="52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8"/>
      <c r="DK32" s="52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8"/>
      <c r="DY32" s="279" t="s">
        <v>675</v>
      </c>
      <c r="DZ32" s="311">
        <v>154009589.61000001</v>
      </c>
      <c r="EA32" s="311">
        <v>177226177</v>
      </c>
      <c r="EB32" s="311">
        <v>426139039.83999997</v>
      </c>
      <c r="EC32" s="311">
        <v>170742569.48820001</v>
      </c>
      <c r="ED32" s="311">
        <v>126238383.04010001</v>
      </c>
      <c r="EE32" s="311">
        <v>286511389.34009999</v>
      </c>
      <c r="EF32" s="311">
        <v>776248284.99480152</v>
      </c>
      <c r="EG32" s="311">
        <v>1695225123.6972003</v>
      </c>
      <c r="EH32" s="312">
        <v>2193249560.9871998</v>
      </c>
      <c r="EI32" s="312">
        <v>1728035395.4372001</v>
      </c>
      <c r="EJ32" s="312">
        <v>1325036039.5173185</v>
      </c>
      <c r="EK32" s="312">
        <v>1504485041.3209853</v>
      </c>
      <c r="EL32" s="467">
        <v>1316661468.6109002</v>
      </c>
      <c r="EM32" s="311">
        <v>1949515835.234798</v>
      </c>
      <c r="EN32" s="311">
        <v>1690214954.7324998</v>
      </c>
      <c r="EO32" s="311">
        <v>2173298551.8424997</v>
      </c>
      <c r="EP32" s="312">
        <v>2303177881.0604</v>
      </c>
      <c r="EQ32" s="467">
        <v>2503226157.0704002</v>
      </c>
      <c r="ER32" s="312">
        <v>2588223387.9311004</v>
      </c>
      <c r="ES32" s="312">
        <v>3446981729.9434662</v>
      </c>
      <c r="ET32" s="312">
        <v>2367238603.9868155</v>
      </c>
      <c r="EU32" s="312">
        <v>2021501922.4327514</v>
      </c>
      <c r="EV32" s="312">
        <v>2690659484.9127512</v>
      </c>
      <c r="EW32" s="312">
        <v>2758562553.8566008</v>
      </c>
      <c r="EX32" s="279" t="s">
        <v>1001</v>
      </c>
    </row>
    <row r="33" spans="3:156" ht="26.25" x14ac:dyDescent="0.5">
      <c r="C33" s="67" t="s">
        <v>238</v>
      </c>
      <c r="D33" s="77">
        <v>15000000</v>
      </c>
      <c r="E33" s="47">
        <v>30000000</v>
      </c>
      <c r="F33" s="47">
        <v>610000000</v>
      </c>
      <c r="G33" s="48">
        <f>+D33+E33+F33</f>
        <v>655000000</v>
      </c>
      <c r="H33" s="47">
        <v>15000000</v>
      </c>
      <c r="I33" s="47">
        <v>30000000</v>
      </c>
      <c r="J33" s="47">
        <v>610000000</v>
      </c>
      <c r="K33" s="48">
        <f>+H33+I33+J33</f>
        <v>655000000</v>
      </c>
      <c r="L33" s="47">
        <v>15000000</v>
      </c>
      <c r="M33" s="47">
        <v>30000000</v>
      </c>
      <c r="N33" s="49">
        <v>610000000</v>
      </c>
      <c r="O33" s="48">
        <f>+L33+M33+N33</f>
        <v>655000000</v>
      </c>
      <c r="P33" s="47">
        <v>30000000</v>
      </c>
      <c r="Q33" s="47"/>
      <c r="R33" s="47">
        <v>90000000</v>
      </c>
      <c r="S33" s="49">
        <v>610000000</v>
      </c>
      <c r="T33" s="50">
        <v>30000000</v>
      </c>
      <c r="U33" s="50">
        <v>200000000</v>
      </c>
      <c r="V33" s="48">
        <f>+P33+Q33+R33+S33+T33+U33</f>
        <v>960000000</v>
      </c>
      <c r="W33" s="47">
        <v>30000000</v>
      </c>
      <c r="X33" s="47"/>
      <c r="Y33" s="47">
        <v>90000000</v>
      </c>
      <c r="Z33" s="49">
        <v>610000000</v>
      </c>
      <c r="AA33" s="50">
        <v>30759822.710000001</v>
      </c>
      <c r="AB33" s="50">
        <v>200000000</v>
      </c>
      <c r="AC33" s="48">
        <f>+W33+X33+Y33+Z33+AA33+AB33</f>
        <v>960759822.71000004</v>
      </c>
      <c r="AD33" s="47">
        <v>30000000</v>
      </c>
      <c r="AE33" s="47"/>
      <c r="AF33" s="47">
        <v>90000000</v>
      </c>
      <c r="AG33" s="49">
        <v>610000000</v>
      </c>
      <c r="AH33" s="50">
        <v>43059822.710000001</v>
      </c>
      <c r="AI33" s="50">
        <v>200000000</v>
      </c>
      <c r="AJ33" s="48">
        <f>+AD33+AE33+AF33+AG33+AH33+AI33</f>
        <v>973059822.71000004</v>
      </c>
      <c r="AK33" s="47">
        <v>30000000</v>
      </c>
      <c r="AL33" s="47">
        <v>15000000</v>
      </c>
      <c r="AM33" s="47">
        <v>90000000</v>
      </c>
      <c r="AN33" s="49">
        <v>610000000</v>
      </c>
      <c r="AO33" s="50">
        <v>30000000</v>
      </c>
      <c r="AP33" s="50">
        <v>200000000</v>
      </c>
      <c r="AQ33" s="50">
        <v>30000000</v>
      </c>
      <c r="AR33" s="48">
        <f>+AK33+AL33+AM33+AN33+AO33+AP33+AQ33</f>
        <v>1005000000</v>
      </c>
      <c r="AS33" s="47">
        <v>30000000</v>
      </c>
      <c r="AT33" s="47">
        <v>15000000</v>
      </c>
      <c r="AU33" s="47">
        <v>90000000</v>
      </c>
      <c r="AV33" s="49">
        <v>610000000</v>
      </c>
      <c r="AW33" s="50">
        <v>30000000</v>
      </c>
      <c r="AX33" s="50">
        <v>200000000</v>
      </c>
      <c r="AY33" s="50">
        <v>15000000</v>
      </c>
      <c r="AZ33" s="51">
        <v>30000000</v>
      </c>
      <c r="BA33" s="48">
        <f>+AS33+AT33+AU33+AV33+AW33+AX33+AY33+AZ33</f>
        <v>1020000000</v>
      </c>
      <c r="BB33" s="47">
        <v>30000000</v>
      </c>
      <c r="BC33" s="47">
        <v>15000000</v>
      </c>
      <c r="BD33" s="47">
        <v>90000000</v>
      </c>
      <c r="BE33" s="49">
        <v>610000000</v>
      </c>
      <c r="BF33" s="49">
        <v>42000000</v>
      </c>
      <c r="BG33" s="49">
        <v>200000000</v>
      </c>
      <c r="BH33" s="49">
        <v>30000000</v>
      </c>
      <c r="BI33" s="49">
        <v>15000000</v>
      </c>
      <c r="BJ33" s="48">
        <f t="shared" ref="BJ33:BJ38" si="30">+BB33+BC33+BD33+BE33+BF33+BG33+BH33+BI33</f>
        <v>1032000000</v>
      </c>
      <c r="BK33" s="52">
        <v>30000000</v>
      </c>
      <c r="BL33" s="47">
        <v>15000000</v>
      </c>
      <c r="BM33" s="47">
        <v>30000000</v>
      </c>
      <c r="BN33" s="47">
        <v>610000000</v>
      </c>
      <c r="BO33" s="47">
        <v>42000000</v>
      </c>
      <c r="BP33" s="47">
        <v>200000000</v>
      </c>
      <c r="BQ33" s="47">
        <v>100308135.87</v>
      </c>
      <c r="BR33" s="47">
        <v>15000000</v>
      </c>
      <c r="BS33" s="48">
        <f t="shared" ref="BS33:BS38" si="31">+BK33+BL33+BM33+BN33+BO33+BP33+BQ33+BR33</f>
        <v>1042308135.87</v>
      </c>
      <c r="BT33" s="47">
        <v>30000000</v>
      </c>
      <c r="BU33" s="47">
        <v>15000000</v>
      </c>
      <c r="BV33" s="47">
        <v>30000000</v>
      </c>
      <c r="BW33" s="47">
        <v>610000000</v>
      </c>
      <c r="BX33" s="47">
        <v>42000000</v>
      </c>
      <c r="BY33" s="47">
        <v>200000000</v>
      </c>
      <c r="BZ33" s="47">
        <v>97026141</v>
      </c>
      <c r="CA33" s="47">
        <v>15000000</v>
      </c>
      <c r="CB33" s="48">
        <f t="shared" ref="CB33:CB38" si="32">+BT33+BU33+BV33+BW33+BX33+BY33+BZ33+CA33</f>
        <v>1039026141</v>
      </c>
      <c r="CC33" s="47">
        <v>30000000</v>
      </c>
      <c r="CD33" s="47">
        <v>15000000</v>
      </c>
      <c r="CE33" s="47">
        <v>30000000</v>
      </c>
      <c r="CF33" s="47">
        <v>610000000</v>
      </c>
      <c r="CG33" s="47">
        <v>42000000</v>
      </c>
      <c r="CH33" s="47">
        <v>200000000</v>
      </c>
      <c r="CI33" s="47">
        <v>97026141</v>
      </c>
      <c r="CJ33" s="47">
        <v>15000000</v>
      </c>
      <c r="CK33" s="47">
        <v>100000000</v>
      </c>
      <c r="CL33" s="48">
        <f t="shared" ref="CL33:CL38" si="33">+CC33+CD33+CE33+CF33+CG33+CH33+CI33+CJ33+CK33</f>
        <v>1139026141</v>
      </c>
      <c r="CM33" s="52">
        <v>30000000</v>
      </c>
      <c r="CN33" s="47">
        <v>15000000</v>
      </c>
      <c r="CO33" s="47">
        <v>90000000</v>
      </c>
      <c r="CP33" s="47">
        <v>610000000</v>
      </c>
      <c r="CQ33" s="47">
        <v>42000000</v>
      </c>
      <c r="CR33" s="47">
        <v>200000000</v>
      </c>
      <c r="CS33" s="47">
        <v>122026141</v>
      </c>
      <c r="CT33" s="47">
        <v>15000000</v>
      </c>
      <c r="CU33" s="47">
        <v>100000000</v>
      </c>
      <c r="CV33" s="47">
        <v>900000000</v>
      </c>
      <c r="CW33" s="48">
        <f t="shared" ref="CW33:CW38" si="34">+CM33+CN33+CO33+CP33+CQ33+CR33+CS33+CT33+CU33+CV33</f>
        <v>2124026141</v>
      </c>
      <c r="CX33" s="52">
        <v>30000000</v>
      </c>
      <c r="CY33" s="47">
        <v>15000000</v>
      </c>
      <c r="CZ33" s="47">
        <v>90000000</v>
      </c>
      <c r="DA33" s="47">
        <v>610000000</v>
      </c>
      <c r="DB33" s="47">
        <v>42000000</v>
      </c>
      <c r="DC33" s="47">
        <v>200000000</v>
      </c>
      <c r="DD33" s="47">
        <v>122026141</v>
      </c>
      <c r="DE33" s="47">
        <v>15000000</v>
      </c>
      <c r="DF33" s="47">
        <v>600000000</v>
      </c>
      <c r="DG33" s="47">
        <v>900000000</v>
      </c>
      <c r="DH33" s="47">
        <v>30000000</v>
      </c>
      <c r="DI33" s="47">
        <v>100000000</v>
      </c>
      <c r="DJ33" s="48">
        <f>SUM(CX33:DI33)</f>
        <v>2754026141</v>
      </c>
      <c r="DK33" s="52">
        <v>30000000</v>
      </c>
      <c r="DL33" s="47">
        <v>15000000</v>
      </c>
      <c r="DM33" s="47">
        <v>90000000</v>
      </c>
      <c r="DN33" s="47">
        <v>610000000</v>
      </c>
      <c r="DO33" s="47">
        <v>42000000</v>
      </c>
      <c r="DP33" s="47">
        <v>200000000</v>
      </c>
      <c r="DQ33" s="47">
        <v>122026141</v>
      </c>
      <c r="DR33" s="47">
        <v>15000000</v>
      </c>
      <c r="DS33" s="47">
        <v>100000000</v>
      </c>
      <c r="DT33" s="47">
        <v>900000000</v>
      </c>
      <c r="DU33" s="47">
        <v>30000000</v>
      </c>
      <c r="DV33" s="47">
        <v>337000000</v>
      </c>
      <c r="DW33" s="47">
        <v>100000000</v>
      </c>
      <c r="DX33" s="48">
        <f t="shared" ref="DX33:DX38" si="35">+DK33+DL33+DM33+DN33+DO33+DP33+DQ33+DR33+DS33+DT33+DU33+DV33+DW33</f>
        <v>2591026141</v>
      </c>
      <c r="DY33" s="279" t="s">
        <v>676</v>
      </c>
      <c r="DZ33" s="311">
        <v>7170467433.0733004</v>
      </c>
      <c r="EA33" s="311">
        <v>5135168339.8940525</v>
      </c>
      <c r="EB33" s="311">
        <v>5006876029.8867598</v>
      </c>
      <c r="EC33" s="311">
        <v>1036412786.4607333</v>
      </c>
      <c r="ED33" s="311">
        <v>1002759867.8006359</v>
      </c>
      <c r="EE33" s="311">
        <v>963189954.22439289</v>
      </c>
      <c r="EF33" s="311">
        <v>494098040.89751995</v>
      </c>
      <c r="EG33" s="311">
        <v>726847585.62903321</v>
      </c>
      <c r="EH33" s="312">
        <v>694480947.61889303</v>
      </c>
      <c r="EI33" s="312">
        <v>756661531.63999987</v>
      </c>
      <c r="EJ33" s="312">
        <v>806745305.71999991</v>
      </c>
      <c r="EK33" s="312">
        <v>526542742.33681244</v>
      </c>
      <c r="EL33" s="467">
        <v>809382936.16517901</v>
      </c>
      <c r="EM33" s="311">
        <v>1595284936.2031569</v>
      </c>
      <c r="EN33" s="311">
        <v>1730510456.6302404</v>
      </c>
      <c r="EO33" s="311">
        <v>1854314808.9721572</v>
      </c>
      <c r="EP33" s="312">
        <v>1485130480.0118999</v>
      </c>
      <c r="EQ33" s="467">
        <v>827788916.20190001</v>
      </c>
      <c r="ER33" s="312">
        <v>1401047875.8601</v>
      </c>
      <c r="ES33" s="312">
        <v>1688447786.9372001</v>
      </c>
      <c r="ET33" s="312">
        <v>1463141255.7519002</v>
      </c>
      <c r="EU33" s="312">
        <v>1193212799.8118999</v>
      </c>
      <c r="EV33" s="312">
        <v>1368182034.9118998</v>
      </c>
      <c r="EW33" s="312">
        <v>1065168154.5418998</v>
      </c>
      <c r="EX33" s="279" t="s">
        <v>1002</v>
      </c>
    </row>
    <row r="34" spans="3:156" ht="26.25" x14ac:dyDescent="0.5">
      <c r="C34" s="67" t="s">
        <v>239</v>
      </c>
      <c r="D34" s="77">
        <v>763481.67</v>
      </c>
      <c r="E34" s="47">
        <v>31709222.760000002</v>
      </c>
      <c r="F34" s="47"/>
      <c r="G34" s="48">
        <f>+D34+E34+F34</f>
        <v>32472704.430000003</v>
      </c>
      <c r="H34" s="47">
        <v>763481.67</v>
      </c>
      <c r="I34" s="47">
        <v>31709222.760000002</v>
      </c>
      <c r="J34" s="47"/>
      <c r="K34" s="48">
        <f>+H34+I34+J34</f>
        <v>32472704.430000003</v>
      </c>
      <c r="L34" s="47">
        <v>763481.67</v>
      </c>
      <c r="M34" s="47">
        <v>31709222.760000002</v>
      </c>
      <c r="N34" s="49"/>
      <c r="O34" s="48">
        <f>+L34+M34+N34</f>
        <v>32472704.430000003</v>
      </c>
      <c r="P34" s="47"/>
      <c r="Q34" s="47"/>
      <c r="R34" s="47">
        <v>31709222.760000002</v>
      </c>
      <c r="S34" s="49"/>
      <c r="T34" s="50"/>
      <c r="U34" s="50"/>
      <c r="V34" s="48">
        <f>+P34+Q34+R34+S34+T34+U34</f>
        <v>31709222.760000002</v>
      </c>
      <c r="W34" s="47"/>
      <c r="X34" s="47"/>
      <c r="Y34" s="47">
        <v>31709222.760000002</v>
      </c>
      <c r="Z34" s="49"/>
      <c r="AA34" s="50"/>
      <c r="AB34" s="50"/>
      <c r="AC34" s="48">
        <f>+W34+X34+Y34+Z34+AA34+AB34</f>
        <v>31709222.760000002</v>
      </c>
      <c r="AD34" s="47"/>
      <c r="AE34" s="47"/>
      <c r="AF34" s="47">
        <v>31709222.760000002</v>
      </c>
      <c r="AG34" s="49"/>
      <c r="AH34" s="50"/>
      <c r="AI34" s="50"/>
      <c r="AJ34" s="48">
        <f>+AD34+AE34+AF34+AG34+AH34+AI34</f>
        <v>31709222.760000002</v>
      </c>
      <c r="AK34" s="47"/>
      <c r="AL34" s="47">
        <v>763481.67</v>
      </c>
      <c r="AM34" s="47">
        <v>31709222.760000002</v>
      </c>
      <c r="AN34" s="49"/>
      <c r="AO34" s="50"/>
      <c r="AP34" s="50"/>
      <c r="AQ34" s="50">
        <v>70308135.870000005</v>
      </c>
      <c r="AR34" s="48">
        <f>+AK34+AL34+AM34+AN34+AO34+AP34+AQ34</f>
        <v>102780840.30000001</v>
      </c>
      <c r="AS34" s="47"/>
      <c r="AT34" s="47">
        <v>763481.67</v>
      </c>
      <c r="AU34" s="47">
        <v>31709222.760000002</v>
      </c>
      <c r="AV34" s="49"/>
      <c r="AW34" s="50"/>
      <c r="AX34" s="50"/>
      <c r="AY34" s="50"/>
      <c r="AZ34" s="51">
        <v>70308135.870000005</v>
      </c>
      <c r="BA34" s="48">
        <f>+AS34+AT34+AU34+AV34+AW34+AX34+AY34+AZ34</f>
        <v>102780840.30000001</v>
      </c>
      <c r="BB34" s="47"/>
      <c r="BC34" s="47">
        <v>763481.67</v>
      </c>
      <c r="BD34" s="47">
        <v>31709222.760000002</v>
      </c>
      <c r="BE34" s="49"/>
      <c r="BF34" s="49"/>
      <c r="BG34" s="49"/>
      <c r="BH34" s="49"/>
      <c r="BI34" s="49"/>
      <c r="BJ34" s="48">
        <f t="shared" si="30"/>
        <v>32472704.430000003</v>
      </c>
      <c r="BK34" s="52"/>
      <c r="BL34" s="47">
        <v>763481.67</v>
      </c>
      <c r="BM34" s="47">
        <v>31709222.760000002</v>
      </c>
      <c r="BN34" s="47"/>
      <c r="BO34" s="47"/>
      <c r="BP34" s="47"/>
      <c r="BQ34" s="47"/>
      <c r="BR34" s="47"/>
      <c r="BS34" s="48">
        <f t="shared" si="31"/>
        <v>32472704.430000003</v>
      </c>
      <c r="BT34" s="47"/>
      <c r="BU34" s="47">
        <v>763481.67</v>
      </c>
      <c r="BV34" s="47">
        <v>31709222.760000002</v>
      </c>
      <c r="BW34" s="47"/>
      <c r="BX34" s="47"/>
      <c r="BY34" s="47"/>
      <c r="BZ34" s="47"/>
      <c r="CA34" s="47"/>
      <c r="CB34" s="48">
        <f t="shared" si="32"/>
        <v>32472704.430000003</v>
      </c>
      <c r="CC34" s="47"/>
      <c r="CD34" s="47">
        <v>763481.67</v>
      </c>
      <c r="CE34" s="47">
        <v>31709222.760000002</v>
      </c>
      <c r="CF34" s="47"/>
      <c r="CG34" s="47"/>
      <c r="CH34" s="47"/>
      <c r="CI34" s="47"/>
      <c r="CJ34" s="47"/>
      <c r="CK34" s="47"/>
      <c r="CL34" s="48">
        <f t="shared" si="33"/>
        <v>32472704.430000003</v>
      </c>
      <c r="CM34" s="52"/>
      <c r="CN34" s="47">
        <v>763481.67</v>
      </c>
      <c r="CO34" s="47">
        <v>31709222.760000002</v>
      </c>
      <c r="CP34" s="47"/>
      <c r="CQ34" s="47"/>
      <c r="CR34" s="47"/>
      <c r="CS34" s="47">
        <v>2723653.37</v>
      </c>
      <c r="CT34" s="47"/>
      <c r="CU34" s="47"/>
      <c r="CV34" s="47"/>
      <c r="CW34" s="48">
        <f t="shared" si="34"/>
        <v>35196357.800000004</v>
      </c>
      <c r="CX34" s="52"/>
      <c r="CY34" s="47">
        <v>763481.67</v>
      </c>
      <c r="CZ34" s="47">
        <v>31709222.760000002</v>
      </c>
      <c r="DA34" s="47"/>
      <c r="DB34" s="47"/>
      <c r="DC34" s="47"/>
      <c r="DD34" s="47"/>
      <c r="DE34" s="47"/>
      <c r="DF34" s="47"/>
      <c r="DG34" s="47"/>
      <c r="DH34" s="47"/>
      <c r="DI34" s="47"/>
      <c r="DJ34" s="48">
        <f>SUM(CX34:DI34)</f>
        <v>32472704.430000003</v>
      </c>
      <c r="DK34" s="52"/>
      <c r="DL34" s="47">
        <v>763481.67</v>
      </c>
      <c r="DM34" s="47">
        <v>31709222.760000002</v>
      </c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8">
        <f t="shared" si="35"/>
        <v>32472704.430000003</v>
      </c>
      <c r="DY34" s="277" t="s">
        <v>677</v>
      </c>
      <c r="DZ34" s="309">
        <v>0</v>
      </c>
      <c r="EA34" s="309">
        <v>0</v>
      </c>
      <c r="EB34" s="309">
        <v>0</v>
      </c>
      <c r="EC34" s="309">
        <v>0</v>
      </c>
      <c r="ED34" s="309">
        <v>0</v>
      </c>
      <c r="EE34" s="309">
        <v>0</v>
      </c>
      <c r="EF34" s="309">
        <v>44172150.556999996</v>
      </c>
      <c r="EG34" s="309">
        <v>38539379.370000005</v>
      </c>
      <c r="EH34" s="310">
        <v>53872649.459166668</v>
      </c>
      <c r="EI34" s="310">
        <v>72130345.079999998</v>
      </c>
      <c r="EJ34" s="310">
        <v>89895766.899166673</v>
      </c>
      <c r="EK34" s="310">
        <v>47140856.98916667</v>
      </c>
      <c r="EL34" s="465">
        <v>41583877.109999999</v>
      </c>
      <c r="EM34" s="309">
        <v>37927776.210000001</v>
      </c>
      <c r="EN34" s="309">
        <v>57697465.659999996</v>
      </c>
      <c r="EO34" s="309">
        <v>63988150.939999998</v>
      </c>
      <c r="EP34" s="310">
        <v>87307822.290000007</v>
      </c>
      <c r="EQ34" s="465">
        <v>99233610.049999997</v>
      </c>
      <c r="ER34" s="310">
        <v>163241266.00999999</v>
      </c>
      <c r="ES34" s="310">
        <v>163372302.49916664</v>
      </c>
      <c r="ET34" s="310">
        <v>209746437.94999999</v>
      </c>
      <c r="EU34" s="310">
        <v>242810181.74999997</v>
      </c>
      <c r="EV34" s="310">
        <v>232011144.53916663</v>
      </c>
      <c r="EW34" s="310">
        <v>223931530.77000001</v>
      </c>
      <c r="EX34" s="277" t="s">
        <v>1122</v>
      </c>
    </row>
    <row r="35" spans="3:156" ht="26.25" x14ac:dyDescent="0.5">
      <c r="C35" s="67" t="s">
        <v>240</v>
      </c>
      <c r="D35" s="77"/>
      <c r="E35" s="47"/>
      <c r="F35" s="47"/>
      <c r="G35" s="48"/>
      <c r="H35" s="47"/>
      <c r="I35" s="47"/>
      <c r="J35" s="47"/>
      <c r="K35" s="48"/>
      <c r="L35" s="47"/>
      <c r="M35" s="47"/>
      <c r="N35" s="49"/>
      <c r="O35" s="48"/>
      <c r="P35" s="47"/>
      <c r="Q35" s="47"/>
      <c r="R35" s="47"/>
      <c r="S35" s="49"/>
      <c r="T35" s="50"/>
      <c r="U35" s="50"/>
      <c r="V35" s="48"/>
      <c r="W35" s="47"/>
      <c r="X35" s="47"/>
      <c r="Y35" s="47"/>
      <c r="Z35" s="49"/>
      <c r="AA35" s="50"/>
      <c r="AB35" s="50"/>
      <c r="AC35" s="48"/>
      <c r="AD35" s="47"/>
      <c r="AE35" s="47"/>
      <c r="AF35" s="47"/>
      <c r="AG35" s="49"/>
      <c r="AH35" s="50"/>
      <c r="AI35" s="50"/>
      <c r="AJ35" s="48"/>
      <c r="AK35" s="47"/>
      <c r="AL35" s="47"/>
      <c r="AM35" s="47"/>
      <c r="AN35" s="49"/>
      <c r="AO35" s="50"/>
      <c r="AP35" s="50"/>
      <c r="AQ35" s="50"/>
      <c r="AR35" s="48"/>
      <c r="AS35" s="47"/>
      <c r="AT35" s="47"/>
      <c r="AU35" s="47"/>
      <c r="AV35" s="49"/>
      <c r="AW35" s="50"/>
      <c r="AX35" s="50"/>
      <c r="AY35" s="50"/>
      <c r="AZ35" s="51"/>
      <c r="BA35" s="48"/>
      <c r="BB35" s="47"/>
      <c r="BC35" s="47"/>
      <c r="BD35" s="47"/>
      <c r="BE35" s="49"/>
      <c r="BF35" s="49"/>
      <c r="BG35" s="49"/>
      <c r="BH35" s="49"/>
      <c r="BI35" s="49"/>
      <c r="BJ35" s="48">
        <f t="shared" si="30"/>
        <v>0</v>
      </c>
      <c r="BK35" s="52"/>
      <c r="BL35" s="47"/>
      <c r="BM35" s="47"/>
      <c r="BN35" s="47"/>
      <c r="BO35" s="47">
        <v>8296172.8375999983</v>
      </c>
      <c r="BP35" s="47"/>
      <c r="BQ35" s="47">
        <v>-3995073.24</v>
      </c>
      <c r="BR35" s="47"/>
      <c r="BS35" s="48">
        <f t="shared" si="31"/>
        <v>4301099.5975999981</v>
      </c>
      <c r="BT35" s="47"/>
      <c r="BU35" s="47"/>
      <c r="BV35" s="47"/>
      <c r="BW35" s="47">
        <v>-949836259.71000004</v>
      </c>
      <c r="BX35" s="47"/>
      <c r="BY35" s="47"/>
      <c r="BZ35" s="47"/>
      <c r="CA35" s="47"/>
      <c r="CB35" s="48">
        <f t="shared" si="32"/>
        <v>-949836259.71000004</v>
      </c>
      <c r="CC35" s="47"/>
      <c r="CD35" s="47"/>
      <c r="CE35" s="47"/>
      <c r="CF35" s="47">
        <v>-949836259.71000004</v>
      </c>
      <c r="CG35" s="47"/>
      <c r="CH35" s="47"/>
      <c r="CI35" s="47"/>
      <c r="CJ35" s="47"/>
      <c r="CK35" s="47">
        <v>-38142953.670000002</v>
      </c>
      <c r="CL35" s="48">
        <f t="shared" si="33"/>
        <v>-987979213.38</v>
      </c>
      <c r="CM35" s="52"/>
      <c r="CN35" s="47"/>
      <c r="CO35" s="47"/>
      <c r="CP35" s="47"/>
      <c r="CQ35" s="47">
        <v>52534389.05309999</v>
      </c>
      <c r="CR35" s="47"/>
      <c r="CS35" s="47">
        <v>-3690371.0900000008</v>
      </c>
      <c r="CT35" s="47"/>
      <c r="CU35" s="47">
        <v>-72698239.239999995</v>
      </c>
      <c r="CV35" s="47">
        <v>-457484114.36772603</v>
      </c>
      <c r="CW35" s="48">
        <f t="shared" si="34"/>
        <v>-481338335.64462602</v>
      </c>
      <c r="CX35" s="52"/>
      <c r="CY35" s="47"/>
      <c r="CZ35" s="47"/>
      <c r="DA35" s="47"/>
      <c r="DB35" s="47">
        <v>46774546.739400029</v>
      </c>
      <c r="DC35" s="47"/>
      <c r="DD35" s="47">
        <v>-34587409.390000001</v>
      </c>
      <c r="DE35" s="47"/>
      <c r="DF35" s="47">
        <v>-126249690.78999999</v>
      </c>
      <c r="DG35" s="47">
        <v>-570458762.46000004</v>
      </c>
      <c r="DH35" s="47"/>
      <c r="DI35" s="47"/>
      <c r="DJ35" s="48">
        <f>SUM(CX35:DI35)</f>
        <v>-684521315.90059996</v>
      </c>
      <c r="DK35" s="52"/>
      <c r="DL35" s="47"/>
      <c r="DM35" s="47"/>
      <c r="DN35" s="47"/>
      <c r="DO35" s="47">
        <v>56260740.246100068</v>
      </c>
      <c r="DP35" s="47"/>
      <c r="DQ35" s="47">
        <v>-50960381.259999998</v>
      </c>
      <c r="DR35" s="47">
        <v>-5773889.6160333343</v>
      </c>
      <c r="DS35" s="47">
        <v>-178677288.46000001</v>
      </c>
      <c r="DT35" s="47">
        <v>-574631612.11000001</v>
      </c>
      <c r="DU35" s="47"/>
      <c r="DV35" s="47"/>
      <c r="DW35" s="47"/>
      <c r="DX35" s="48">
        <f t="shared" si="35"/>
        <v>-753782431.19993329</v>
      </c>
      <c r="DY35" s="278" t="s">
        <v>678</v>
      </c>
      <c r="DZ35" s="309">
        <v>2259949131.8610005</v>
      </c>
      <c r="EA35" s="309">
        <v>2429800645.6809998</v>
      </c>
      <c r="EB35" s="309">
        <v>2571790565.3210001</v>
      </c>
      <c r="EC35" s="309">
        <v>3505950579.9009299</v>
      </c>
      <c r="ED35" s="309">
        <v>3855396086.4143424</v>
      </c>
      <c r="EE35" s="309">
        <v>3878318023.5762329</v>
      </c>
      <c r="EF35" s="309">
        <v>3928837038.6348462</v>
      </c>
      <c r="EG35" s="309">
        <v>3794515737.4685168</v>
      </c>
      <c r="EH35" s="310">
        <v>3762170988.9449282</v>
      </c>
      <c r="EI35" s="310">
        <v>4006551122.0009995</v>
      </c>
      <c r="EJ35" s="310">
        <v>3200775176.6490002</v>
      </c>
      <c r="EK35" s="310">
        <v>4758261522.5362158</v>
      </c>
      <c r="EL35" s="465">
        <v>5034139569.0690956</v>
      </c>
      <c r="EM35" s="309">
        <v>5006559228.0943298</v>
      </c>
      <c r="EN35" s="309">
        <v>4946473208.5423212</v>
      </c>
      <c r="EO35" s="309">
        <v>5333556286.6310825</v>
      </c>
      <c r="EP35" s="310">
        <v>5506912192.2039995</v>
      </c>
      <c r="EQ35" s="465">
        <v>5373206158.6209993</v>
      </c>
      <c r="ER35" s="310">
        <v>5284957217.3199997</v>
      </c>
      <c r="ES35" s="310">
        <v>5177891945.97999</v>
      </c>
      <c r="ET35" s="310">
        <v>5098554026.349823</v>
      </c>
      <c r="EU35" s="310">
        <v>5004026458.9698238</v>
      </c>
      <c r="EV35" s="310">
        <v>4945444547.5778236</v>
      </c>
      <c r="EW35" s="310">
        <v>4884912749.389823</v>
      </c>
      <c r="EX35" s="278" t="s">
        <v>1003</v>
      </c>
    </row>
    <row r="36" spans="3:156" ht="26.25" x14ac:dyDescent="0.5">
      <c r="C36" s="67" t="s">
        <v>241</v>
      </c>
      <c r="D36" s="77">
        <v>3134053.31</v>
      </c>
      <c r="E36" s="47">
        <v>59212738.469999999</v>
      </c>
      <c r="F36" s="47">
        <v>-486575085.26999998</v>
      </c>
      <c r="G36" s="48">
        <f>+D36+E36+F36</f>
        <v>-424228293.49000001</v>
      </c>
      <c r="H36" s="47">
        <v>3134053.31</v>
      </c>
      <c r="I36" s="47">
        <v>59199058.469999999</v>
      </c>
      <c r="J36" s="47">
        <v>-486575085.26999998</v>
      </c>
      <c r="K36" s="48">
        <f>+H36+I36+J36</f>
        <v>-424241973.49000001</v>
      </c>
      <c r="L36" s="47">
        <v>3134053.31</v>
      </c>
      <c r="M36" s="47">
        <v>59199058.469999999</v>
      </c>
      <c r="N36" s="49">
        <v>-486575085.26999998</v>
      </c>
      <c r="O36" s="48">
        <f>+L36+M36+N36</f>
        <v>-424241973.49000001</v>
      </c>
      <c r="P36" s="47">
        <v>-86142320.420000002</v>
      </c>
      <c r="Q36" s="47"/>
      <c r="R36" s="47">
        <v>32272783.760000002</v>
      </c>
      <c r="S36" s="49">
        <v>-949836259.71000004</v>
      </c>
      <c r="T36" s="50">
        <v>-6366011.8799999999</v>
      </c>
      <c r="U36" s="50">
        <v>-3523527.5070000002</v>
      </c>
      <c r="V36" s="48">
        <f>+P36+Q36+R36+S36+T36+U36</f>
        <v>-1013595335.757</v>
      </c>
      <c r="W36" s="47">
        <v>-86142320.420000002</v>
      </c>
      <c r="X36" s="47"/>
      <c r="Y36" s="47">
        <v>32272783.760000002</v>
      </c>
      <c r="Z36" s="49">
        <v>-949836259.71000004</v>
      </c>
      <c r="AA36" s="50">
        <v>-6943277.2500000037</v>
      </c>
      <c r="AB36" s="50">
        <v>-3523527.5070000002</v>
      </c>
      <c r="AC36" s="48">
        <f>+W36+X36+Y36+Z36+AA36+AB36</f>
        <v>-1014172601.127</v>
      </c>
      <c r="AD36" s="47">
        <v>-86142320.420000002</v>
      </c>
      <c r="AE36" s="47">
        <v>3218427.61</v>
      </c>
      <c r="AF36" s="47">
        <v>32272783.760000002</v>
      </c>
      <c r="AG36" s="49">
        <v>-949836259.71000004</v>
      </c>
      <c r="AH36" s="50">
        <v>-6366011.8799999999</v>
      </c>
      <c r="AI36" s="50">
        <v>-3523527.5070000002</v>
      </c>
      <c r="AJ36" s="48">
        <f>+AD36+AE36+AF36+AG36+AH36+AI36</f>
        <v>-1010376908.147</v>
      </c>
      <c r="AK36" s="47">
        <v>-86142320.420000002</v>
      </c>
      <c r="AL36" s="47">
        <v>-17935718.25</v>
      </c>
      <c r="AM36" s="47">
        <v>6756109.1500000004</v>
      </c>
      <c r="AN36" s="49">
        <v>-949836259.71000004</v>
      </c>
      <c r="AO36" s="50">
        <v>-6366011.8799999999</v>
      </c>
      <c r="AP36" s="50">
        <v>-3523527.5070000002</v>
      </c>
      <c r="AQ36" s="50"/>
      <c r="AR36" s="48">
        <f>+AK36+AL36+AM36+AN36+AO36+AP36+AQ36</f>
        <v>-1057047728.617</v>
      </c>
      <c r="AS36" s="47">
        <v>-86142320.420000002</v>
      </c>
      <c r="AT36" s="47">
        <v>-17935718.25</v>
      </c>
      <c r="AU36" s="47">
        <v>6756109.1500000004</v>
      </c>
      <c r="AV36" s="49">
        <v>-949836259.71000004</v>
      </c>
      <c r="AW36" s="50">
        <v>-6366011.8799999999</v>
      </c>
      <c r="AX36" s="50">
        <v>-3523527.5070000002</v>
      </c>
      <c r="AY36" s="50">
        <v>-5773889.6160333343</v>
      </c>
      <c r="AZ36" s="51"/>
      <c r="BA36" s="48">
        <f>+AS36+AT36+AU36+AV36+AW36+AX36+AY36+AZ36</f>
        <v>-1062821618.2330333</v>
      </c>
      <c r="BB36" s="47">
        <v>-86142320.420000002</v>
      </c>
      <c r="BC36" s="47">
        <v>-17935718.25</v>
      </c>
      <c r="BD36" s="47">
        <v>6756109.1500000004</v>
      </c>
      <c r="BE36" s="49">
        <v>-949836259.71000004</v>
      </c>
      <c r="BF36" s="49">
        <v>-6366011.8799999999</v>
      </c>
      <c r="BG36" s="49">
        <v>-3523527.51</v>
      </c>
      <c r="BH36" s="49">
        <v>-22874186.530000001</v>
      </c>
      <c r="BI36" s="49">
        <v>-5773889.6160333343</v>
      </c>
      <c r="BJ36" s="48">
        <f t="shared" si="30"/>
        <v>-1085695804.7660334</v>
      </c>
      <c r="BK36" s="52">
        <v>-86142320.420000002</v>
      </c>
      <c r="BL36" s="47">
        <v>-17935718.25</v>
      </c>
      <c r="BM36" s="47">
        <v>6756109.1500000004</v>
      </c>
      <c r="BN36" s="47">
        <v>-949836259.71000004</v>
      </c>
      <c r="BO36" s="47">
        <v>-6366011.8799999999</v>
      </c>
      <c r="BP36" s="47">
        <v>-3523527.51</v>
      </c>
      <c r="BQ36" s="47">
        <v>-22874186.530000001</v>
      </c>
      <c r="BR36" s="47">
        <v>-5773889.6160333343</v>
      </c>
      <c r="BS36" s="48">
        <f t="shared" si="31"/>
        <v>-1085695804.7660334</v>
      </c>
      <c r="BT36" s="47">
        <v>-86142320.420000002</v>
      </c>
      <c r="BU36" s="47">
        <v>-17935718.25</v>
      </c>
      <c r="BV36" s="47">
        <v>6756109.1500000004</v>
      </c>
      <c r="BW36" s="47"/>
      <c r="BX36" s="47">
        <v>-6366012</v>
      </c>
      <c r="BY36" s="47">
        <v>-3523527.51</v>
      </c>
      <c r="BZ36" s="47">
        <v>-29333393.43</v>
      </c>
      <c r="CA36" s="47">
        <v>-5773889.6160333296</v>
      </c>
      <c r="CB36" s="48">
        <f t="shared" si="32"/>
        <v>-142318752.07603332</v>
      </c>
      <c r="CC36" s="47">
        <v>-86142320.420000002</v>
      </c>
      <c r="CD36" s="47">
        <v>-17935718.25</v>
      </c>
      <c r="CE36" s="47">
        <v>6756109.1500000004</v>
      </c>
      <c r="CF36" s="47"/>
      <c r="CG36" s="47">
        <v>-6366012</v>
      </c>
      <c r="CH36" s="47">
        <v>-3523527.51</v>
      </c>
      <c r="CI36" s="47">
        <v>-29333393.43</v>
      </c>
      <c r="CJ36" s="47">
        <v>-5773889.6160333296</v>
      </c>
      <c r="CK36" s="47"/>
      <c r="CL36" s="48">
        <f t="shared" si="33"/>
        <v>-142318752.07603332</v>
      </c>
      <c r="CM36" s="52">
        <v>-86142320.420000002</v>
      </c>
      <c r="CN36" s="47">
        <v>-17935718.25</v>
      </c>
      <c r="CO36" s="47">
        <v>6756109.1500000004</v>
      </c>
      <c r="CP36" s="47">
        <v>-949836259.71000004</v>
      </c>
      <c r="CQ36" s="47">
        <v>-6366011.8799999999</v>
      </c>
      <c r="CR36" s="47">
        <v>-3523527.51</v>
      </c>
      <c r="CS36" s="47">
        <v>-32255978.950000003</v>
      </c>
      <c r="CT36" s="47">
        <v>-5773889.6160333343</v>
      </c>
      <c r="CU36" s="47"/>
      <c r="CV36" s="47"/>
      <c r="CW36" s="48">
        <f t="shared" si="34"/>
        <v>-1095077597.1860332</v>
      </c>
      <c r="CX36" s="52">
        <v>-86142320.420000002</v>
      </c>
      <c r="CY36" s="47">
        <v>-17935718.25</v>
      </c>
      <c r="CZ36" s="47">
        <v>6756109.1500000004</v>
      </c>
      <c r="DA36" s="47">
        <v>-949836259.71000004</v>
      </c>
      <c r="DB36" s="47">
        <v>-6366011.8799999999</v>
      </c>
      <c r="DC36" s="47">
        <v>-3523527.51</v>
      </c>
      <c r="DD36" s="47">
        <v>-569797.09</v>
      </c>
      <c r="DE36" s="47">
        <v>-5773889.6160333343</v>
      </c>
      <c r="DF36" s="47"/>
      <c r="DG36" s="47"/>
      <c r="DH36" s="47"/>
      <c r="DI36" s="47">
        <v>-4598529.46</v>
      </c>
      <c r="DJ36" s="48">
        <f>SUM(CX36:DI36)</f>
        <v>-1067989944.7860334</v>
      </c>
      <c r="DK36" s="52">
        <v>-86142320.420000002</v>
      </c>
      <c r="DL36" s="47">
        <v>-17935718.25</v>
      </c>
      <c r="DM36" s="47">
        <v>6756109.1500000004</v>
      </c>
      <c r="DN36" s="47">
        <v>-949836259.71000004</v>
      </c>
      <c r="DO36" s="47">
        <v>-6366011.8799999999</v>
      </c>
      <c r="DP36" s="47">
        <v>-3523527.51</v>
      </c>
      <c r="DQ36" s="47">
        <v>-569797.09</v>
      </c>
      <c r="DR36" s="47">
        <v>-10658978.715422679</v>
      </c>
      <c r="DS36" s="47"/>
      <c r="DT36" s="47"/>
      <c r="DU36" s="47"/>
      <c r="DV36" s="47"/>
      <c r="DW36" s="47">
        <v>-4598529.46</v>
      </c>
      <c r="DX36" s="48">
        <f t="shared" si="35"/>
        <v>-1072875033.8854227</v>
      </c>
      <c r="DY36" s="279" t="s">
        <v>679</v>
      </c>
      <c r="DZ36" s="311">
        <v>1139551425.2794333</v>
      </c>
      <c r="EA36" s="311">
        <v>1286569580.6894333</v>
      </c>
      <c r="EB36" s="311">
        <v>1360335767.0694332</v>
      </c>
      <c r="EC36" s="311">
        <v>1513915061.7058706</v>
      </c>
      <c r="ED36" s="311">
        <v>1623183288.1315494</v>
      </c>
      <c r="EE36" s="311">
        <v>1681101142.4334579</v>
      </c>
      <c r="EF36" s="311">
        <v>1749440941.7231367</v>
      </c>
      <c r="EG36" s="311">
        <v>1623973078.4342742</v>
      </c>
      <c r="EH36" s="312">
        <v>1632932163.9289529</v>
      </c>
      <c r="EI36" s="312">
        <v>1769285660.6394334</v>
      </c>
      <c r="EJ36" s="312">
        <v>1949017851.3174334</v>
      </c>
      <c r="EK36" s="312">
        <v>3558206483.4798408</v>
      </c>
      <c r="EL36" s="467">
        <v>3818651345.2845354</v>
      </c>
      <c r="EM36" s="311">
        <v>3776811033.8181858</v>
      </c>
      <c r="EN36" s="311">
        <v>3612129811.6979942</v>
      </c>
      <c r="EO36" s="311">
        <v>3869671572.7007723</v>
      </c>
      <c r="EP36" s="312">
        <v>3825012903.9655337</v>
      </c>
      <c r="EQ36" s="467">
        <v>3762391185.1094332</v>
      </c>
      <c r="ER36" s="312">
        <v>3705993122.3973331</v>
      </c>
      <c r="ES36" s="312">
        <v>3630087391.1673326</v>
      </c>
      <c r="ET36" s="312">
        <v>3607328412.7553997</v>
      </c>
      <c r="EU36" s="312">
        <v>3569181980.4254003</v>
      </c>
      <c r="EV36" s="312">
        <v>3581279003.1134</v>
      </c>
      <c r="EW36" s="312">
        <v>3532155672.1754007</v>
      </c>
      <c r="EX36" s="279" t="s">
        <v>1004</v>
      </c>
    </row>
    <row r="37" spans="3:156" ht="27" thickBot="1" x14ac:dyDescent="0.55000000000000004">
      <c r="C37" s="67" t="s">
        <v>242</v>
      </c>
      <c r="D37" s="47">
        <v>-14686636.41</v>
      </c>
      <c r="E37" s="47">
        <v>-25651981.43999996</v>
      </c>
      <c r="F37" s="47">
        <v>-430953030.97999996</v>
      </c>
      <c r="G37" s="48">
        <f>+D37+E37+F37</f>
        <v>-471291648.82999992</v>
      </c>
      <c r="H37" s="47">
        <v>-15739029.17</v>
      </c>
      <c r="I37" s="47">
        <v>-39026569.429999977</v>
      </c>
      <c r="J37" s="47">
        <v>-555103759.64999998</v>
      </c>
      <c r="K37" s="48">
        <f>+H37+I37+J37</f>
        <v>-609869358.25</v>
      </c>
      <c r="L37" s="47">
        <v>-8163660.0999999996</v>
      </c>
      <c r="M37" s="47">
        <v>-21412349.709999945</v>
      </c>
      <c r="N37" s="49">
        <v>-685576540.62000012</v>
      </c>
      <c r="O37" s="48">
        <f>+L37+M37+N37</f>
        <v>-715152550.43000007</v>
      </c>
      <c r="P37" s="47">
        <v>-1167412.8400000001</v>
      </c>
      <c r="Q37" s="47">
        <v>4511732.91</v>
      </c>
      <c r="R37" s="47">
        <v>11264412.620000001</v>
      </c>
      <c r="S37" s="49">
        <v>-101122001.80000003</v>
      </c>
      <c r="T37" s="50">
        <v>-577265.37</v>
      </c>
      <c r="U37" s="50">
        <v>-1005842.50233333</v>
      </c>
      <c r="V37" s="48">
        <f>+P37+Q37+R37+S37+T37+U37</f>
        <v>-88096376.982333362</v>
      </c>
      <c r="W37" s="47">
        <v>-2158747.44</v>
      </c>
      <c r="X37" s="47">
        <v>3388623</v>
      </c>
      <c r="Y37" s="47">
        <v>103194000.19000001</v>
      </c>
      <c r="Z37" s="49">
        <v>-102038473.09999999</v>
      </c>
      <c r="AA37" s="50">
        <v>-3233377.63</v>
      </c>
      <c r="AB37" s="50">
        <v>-2011685.00466666</v>
      </c>
      <c r="AC37" s="48">
        <f>+W37+X37+Y37+Z37+AA37+AB37</f>
        <v>-2859659.984666639</v>
      </c>
      <c r="AD37" s="47">
        <v>-3150082.04</v>
      </c>
      <c r="AE37" s="47"/>
      <c r="AF37" s="47">
        <v>122324241.34000002</v>
      </c>
      <c r="AG37" s="49">
        <v>-214446727.30000001</v>
      </c>
      <c r="AH37" s="50">
        <v>-4399865.67</v>
      </c>
      <c r="AI37" s="50">
        <v>-3017527.50699999</v>
      </c>
      <c r="AJ37" s="48">
        <f>+AD37+AE37+AF37+AG37+AH37+AI37</f>
        <v>-102689961.17699999</v>
      </c>
      <c r="AK37" s="47">
        <v>-3478991.04</v>
      </c>
      <c r="AL37" s="47">
        <v>16093846.689999999</v>
      </c>
      <c r="AM37" s="47">
        <v>126988812.43000001</v>
      </c>
      <c r="AN37" s="49">
        <v>-310458652.50999999</v>
      </c>
      <c r="AO37" s="50">
        <v>-4171688.3999999994</v>
      </c>
      <c r="AP37" s="50">
        <v>-23444870.00933332</v>
      </c>
      <c r="AQ37" s="50">
        <v>-16251418.209999999</v>
      </c>
      <c r="AR37" s="48">
        <f>+AK37+AL37+AM37+AN37+AO37+AP37+AQ37</f>
        <v>-214722961.0493333</v>
      </c>
      <c r="AS37" s="47">
        <v>-3632025.04</v>
      </c>
      <c r="AT37" s="47">
        <v>13183327.77</v>
      </c>
      <c r="AU37" s="47">
        <v>98094962.549999997</v>
      </c>
      <c r="AV37" s="49">
        <v>-412105401.71999997</v>
      </c>
      <c r="AW37" s="50">
        <v>-6504393.1628999999</v>
      </c>
      <c r="AX37" s="50">
        <v>-27450712.5</v>
      </c>
      <c r="AY37" s="50">
        <v>-1876801.8899999997</v>
      </c>
      <c r="AZ37" s="51">
        <v>-16251418.209999999</v>
      </c>
      <c r="BA37" s="48">
        <f>+AS37+AT37+AU37+AV37+AW37+AX37+AY37+AZ37</f>
        <v>-356542462.20289987</v>
      </c>
      <c r="BB37" s="47">
        <v>-3795034.04</v>
      </c>
      <c r="BC37" s="47">
        <v>29179676.649999999</v>
      </c>
      <c r="BD37" s="47">
        <v>85937441.050000027</v>
      </c>
      <c r="BE37" s="49">
        <v>-516083255.93000001</v>
      </c>
      <c r="BF37" s="49">
        <v>-7418093.4323999994</v>
      </c>
      <c r="BG37" s="49">
        <v>-121243867.2</v>
      </c>
      <c r="BH37" s="49"/>
      <c r="BI37" s="49">
        <v>-4078413.4674226814</v>
      </c>
      <c r="BJ37" s="48">
        <f t="shared" si="30"/>
        <v>-537501546.36982262</v>
      </c>
      <c r="BK37" s="52">
        <v>-3795034.04</v>
      </c>
      <c r="BL37" s="47">
        <v>42055594.310000002</v>
      </c>
      <c r="BM37" s="47">
        <v>62602257.790000021</v>
      </c>
      <c r="BN37" s="47">
        <v>-619167649.45000005</v>
      </c>
      <c r="BO37" s="47"/>
      <c r="BP37" s="47">
        <v>-161027794.58000001</v>
      </c>
      <c r="BQ37" s="47"/>
      <c r="BR37" s="47">
        <v>-6605714.5374226803</v>
      </c>
      <c r="BS37" s="48">
        <f t="shared" si="31"/>
        <v>-685938340.50742269</v>
      </c>
      <c r="BT37" s="47">
        <v>-3795034.04</v>
      </c>
      <c r="BU37" s="47">
        <v>44089831.030000001</v>
      </c>
      <c r="BV37" s="47">
        <v>-1550013.3799999878</v>
      </c>
      <c r="BW37" s="47">
        <v>-664581684.70000005</v>
      </c>
      <c r="BX37" s="47">
        <v>44762968.36239624</v>
      </c>
      <c r="BY37" s="47">
        <v>-207684846.53</v>
      </c>
      <c r="BZ37" s="47"/>
      <c r="CA37" s="47">
        <v>-9431531.2554226797</v>
      </c>
      <c r="CB37" s="48">
        <f t="shared" si="32"/>
        <v>-798190310.51302648</v>
      </c>
      <c r="CC37" s="47">
        <v>-3795034.04</v>
      </c>
      <c r="CD37" s="47">
        <v>44089831.030000001</v>
      </c>
      <c r="CE37" s="47">
        <v>-1550013.3799999878</v>
      </c>
      <c r="CF37" s="47">
        <v>-664581684.70000005</v>
      </c>
      <c r="CG37" s="47">
        <v>44762968.36239624</v>
      </c>
      <c r="CH37" s="47">
        <v>252496083.93999994</v>
      </c>
      <c r="CI37" s="47"/>
      <c r="CJ37" s="47">
        <v>-9431531.2554226797</v>
      </c>
      <c r="CK37" s="47"/>
      <c r="CL37" s="48">
        <f t="shared" si="33"/>
        <v>-338009380.04302651</v>
      </c>
      <c r="CM37" s="52">
        <v>-3958043.04</v>
      </c>
      <c r="CN37" s="47">
        <v>37576556.5</v>
      </c>
      <c r="CO37" s="47">
        <v>-23689212.919999979</v>
      </c>
      <c r="CP37" s="47">
        <v>-258155039.65999991</v>
      </c>
      <c r="CQ37" s="47"/>
      <c r="CR37" s="47">
        <v>369929995.36999995</v>
      </c>
      <c r="CS37" s="47"/>
      <c r="CT37" s="47">
        <v>-14416058.015422681</v>
      </c>
      <c r="CU37" s="47"/>
      <c r="CV37" s="47"/>
      <c r="CW37" s="48">
        <f t="shared" si="34"/>
        <v>107288198.23457737</v>
      </c>
      <c r="CX37" s="52">
        <v>-3958043.04</v>
      </c>
      <c r="CY37" s="47">
        <v>69440387.980000004</v>
      </c>
      <c r="CZ37" s="47">
        <v>-55770033.290000044</v>
      </c>
      <c r="DA37" s="47">
        <v>-345281050.57000011</v>
      </c>
      <c r="DB37" s="47"/>
      <c r="DC37" s="47">
        <v>338518408.11000001</v>
      </c>
      <c r="DD37" s="47"/>
      <c r="DE37" s="47">
        <v>-8268297.2554226778</v>
      </c>
      <c r="DF37" s="47"/>
      <c r="DG37" s="47"/>
      <c r="DH37" s="47">
        <v>-935179</v>
      </c>
      <c r="DI37" s="47">
        <v>-24257136.690000001</v>
      </c>
      <c r="DJ37" s="48">
        <f>SUM(CX37:DI37)</f>
        <v>-30510943.755422801</v>
      </c>
      <c r="DK37" s="52">
        <v>-3958043.04</v>
      </c>
      <c r="DL37" s="47">
        <v>97857051.640000001</v>
      </c>
      <c r="DM37" s="47">
        <v>-61562969.009999998</v>
      </c>
      <c r="DN37" s="47">
        <v>-274168324.84000039</v>
      </c>
      <c r="DO37" s="47"/>
      <c r="DP37" s="47">
        <v>431178320.96000004</v>
      </c>
      <c r="DQ37" s="47"/>
      <c r="DR37" s="47"/>
      <c r="DS37" s="47"/>
      <c r="DT37" s="47"/>
      <c r="DU37" s="47">
        <v>6714861.2299999995</v>
      </c>
      <c r="DV37" s="47">
        <v>-32789658.429999996</v>
      </c>
      <c r="DW37" s="47">
        <v>-34555530.25</v>
      </c>
      <c r="DX37" s="48">
        <f t="shared" si="35"/>
        <v>128715708.25999963</v>
      </c>
      <c r="DY37" s="279" t="s">
        <v>680</v>
      </c>
      <c r="DZ37" s="311">
        <v>1120397706.5815668</v>
      </c>
      <c r="EA37" s="311">
        <v>1143231064.9915667</v>
      </c>
      <c r="EB37" s="311">
        <v>1211454798.2515669</v>
      </c>
      <c r="EC37" s="311">
        <v>1992035518.1950588</v>
      </c>
      <c r="ED37" s="311">
        <v>2232212798.2827926</v>
      </c>
      <c r="EE37" s="311">
        <v>2197216881.1427755</v>
      </c>
      <c r="EF37" s="311">
        <v>2179396096.9117088</v>
      </c>
      <c r="EG37" s="311">
        <v>2170542659.0342422</v>
      </c>
      <c r="EH37" s="312">
        <v>2129238825.0159755</v>
      </c>
      <c r="EI37" s="312">
        <v>2237265461.3615665</v>
      </c>
      <c r="EJ37" s="312">
        <v>1251757325.3315666</v>
      </c>
      <c r="EK37" s="312">
        <v>1200055039.0563757</v>
      </c>
      <c r="EL37" s="467">
        <v>1215488223.784559</v>
      </c>
      <c r="EM37" s="311">
        <v>1229748194.2761438</v>
      </c>
      <c r="EN37" s="311">
        <v>1334343396.8443265</v>
      </c>
      <c r="EO37" s="311">
        <v>1463884713.9303102</v>
      </c>
      <c r="EP37" s="312">
        <v>1681899288.2384665</v>
      </c>
      <c r="EQ37" s="467">
        <v>1610814973.5115669</v>
      </c>
      <c r="ER37" s="312">
        <v>1578964094.9226665</v>
      </c>
      <c r="ES37" s="312">
        <v>1547804554.8126569</v>
      </c>
      <c r="ET37" s="312">
        <v>1491225613.5944233</v>
      </c>
      <c r="EU37" s="312">
        <v>1434844478.5444231</v>
      </c>
      <c r="EV37" s="312">
        <v>1364165544.4644232</v>
      </c>
      <c r="EW37" s="312">
        <v>1352757077.2144232</v>
      </c>
      <c r="EX37" s="279" t="s">
        <v>1005</v>
      </c>
      <c r="EZ37" s="183"/>
    </row>
    <row r="38" spans="3:156" ht="27" thickBot="1" x14ac:dyDescent="0.55000000000000004">
      <c r="C38" s="67" t="s">
        <v>243</v>
      </c>
      <c r="D38" s="54"/>
      <c r="E38" s="54">
        <v>60000000</v>
      </c>
      <c r="F38" s="54">
        <v>1050000000</v>
      </c>
      <c r="G38" s="78">
        <f>+D38+E38+F38</f>
        <v>1110000000</v>
      </c>
      <c r="H38" s="54"/>
      <c r="I38" s="54">
        <v>60000000</v>
      </c>
      <c r="J38" s="54">
        <v>1050000000</v>
      </c>
      <c r="K38" s="78">
        <f>+H38+I38+J38</f>
        <v>1110000000</v>
      </c>
      <c r="L38" s="54"/>
      <c r="M38" s="54">
        <v>60000000</v>
      </c>
      <c r="N38" s="56">
        <v>1450000000</v>
      </c>
      <c r="O38" s="78">
        <f>+L38+M38+N38</f>
        <v>1510000000</v>
      </c>
      <c r="P38" s="54">
        <v>62383734</v>
      </c>
      <c r="Q38" s="54"/>
      <c r="R38" s="54"/>
      <c r="S38" s="56">
        <v>1450000000</v>
      </c>
      <c r="T38" s="57"/>
      <c r="U38" s="57"/>
      <c r="V38" s="78">
        <f>+P38+Q38+R38+S38+T38+U38</f>
        <v>1512383734</v>
      </c>
      <c r="W38" s="54">
        <v>62383734</v>
      </c>
      <c r="X38" s="54"/>
      <c r="Y38" s="54"/>
      <c r="Z38" s="56">
        <v>1450000000</v>
      </c>
      <c r="AA38" s="57"/>
      <c r="AB38" s="57"/>
      <c r="AC38" s="78">
        <f>+W38+X38+Y38+Z38+AA38+AB38</f>
        <v>1512383734</v>
      </c>
      <c r="AD38" s="54">
        <v>62383734</v>
      </c>
      <c r="AE38" s="54"/>
      <c r="AF38" s="54"/>
      <c r="AG38" s="56">
        <v>1850000000</v>
      </c>
      <c r="AH38" s="57"/>
      <c r="AI38" s="57"/>
      <c r="AJ38" s="48">
        <f>+AD38+AE38+AF38+AG38+AH38+AI38</f>
        <v>1912383734</v>
      </c>
      <c r="AK38" s="54">
        <v>62383734</v>
      </c>
      <c r="AL38" s="54"/>
      <c r="AM38" s="54"/>
      <c r="AN38" s="56">
        <v>1850000000</v>
      </c>
      <c r="AO38" s="57"/>
      <c r="AP38" s="57"/>
      <c r="AQ38" s="57"/>
      <c r="AR38" s="48">
        <f>+AK38+AL38+AM38+AN38+AO38+AP38+AQ38</f>
        <v>1912383734</v>
      </c>
      <c r="AS38" s="54">
        <v>62383734</v>
      </c>
      <c r="AT38" s="54"/>
      <c r="AU38" s="54"/>
      <c r="AV38" s="56">
        <v>1850000000</v>
      </c>
      <c r="AW38" s="57"/>
      <c r="AX38" s="57"/>
      <c r="AY38" s="57"/>
      <c r="AZ38" s="58"/>
      <c r="BA38" s="55">
        <f>+AS38+AT38+AU38+AV38+AW38+AX38+AY38+AZ38</f>
        <v>1912383734</v>
      </c>
      <c r="BB38" s="54">
        <v>62383734</v>
      </c>
      <c r="BC38" s="54"/>
      <c r="BD38" s="54"/>
      <c r="BE38" s="49">
        <v>1850000000</v>
      </c>
      <c r="BF38" s="49"/>
      <c r="BG38" s="49"/>
      <c r="BH38" s="49">
        <v>70308135.870000005</v>
      </c>
      <c r="BI38" s="49"/>
      <c r="BJ38" s="55">
        <f t="shared" si="30"/>
        <v>1982691869.8699999</v>
      </c>
      <c r="BK38" s="59">
        <v>62383734</v>
      </c>
      <c r="BL38" s="54"/>
      <c r="BM38" s="54">
        <v>60000000</v>
      </c>
      <c r="BN38" s="54">
        <v>2350000000</v>
      </c>
      <c r="BO38" s="54"/>
      <c r="BP38" s="54"/>
      <c r="BQ38" s="54"/>
      <c r="BR38" s="54"/>
      <c r="BS38" s="55">
        <f t="shared" si="31"/>
        <v>2472383734</v>
      </c>
      <c r="BT38" s="54">
        <v>62383734</v>
      </c>
      <c r="BU38" s="54"/>
      <c r="BV38" s="54">
        <v>60000000</v>
      </c>
      <c r="BW38" s="54">
        <v>2350000000</v>
      </c>
      <c r="BX38" s="54"/>
      <c r="BY38" s="54"/>
      <c r="BZ38" s="54"/>
      <c r="CA38" s="54"/>
      <c r="CB38" s="55">
        <f t="shared" si="32"/>
        <v>2472383734</v>
      </c>
      <c r="CC38" s="54">
        <v>62383734</v>
      </c>
      <c r="CD38" s="54"/>
      <c r="CE38" s="54">
        <v>60000000</v>
      </c>
      <c r="CF38" s="54">
        <v>2350000000</v>
      </c>
      <c r="CG38" s="54"/>
      <c r="CH38" s="54"/>
      <c r="CI38" s="54"/>
      <c r="CJ38" s="54"/>
      <c r="CK38" s="54"/>
      <c r="CL38" s="55">
        <f t="shared" si="33"/>
        <v>2472383734</v>
      </c>
      <c r="CM38" s="59">
        <v>62383734</v>
      </c>
      <c r="CN38" s="54"/>
      <c r="CO38" s="54"/>
      <c r="CP38" s="54">
        <v>2350000000</v>
      </c>
      <c r="CQ38" s="54"/>
      <c r="CR38" s="54"/>
      <c r="CS38" s="54"/>
      <c r="CT38" s="54"/>
      <c r="CU38" s="54"/>
      <c r="CV38" s="54"/>
      <c r="CW38" s="55">
        <f t="shared" si="34"/>
        <v>2412383734</v>
      </c>
      <c r="CX38" s="59">
        <v>62383734</v>
      </c>
      <c r="CY38" s="54"/>
      <c r="CZ38" s="54"/>
      <c r="DA38" s="54">
        <v>2350000000</v>
      </c>
      <c r="DB38" s="54"/>
      <c r="DC38" s="54"/>
      <c r="DD38" s="54"/>
      <c r="DE38" s="54"/>
      <c r="DF38" s="54"/>
      <c r="DG38" s="54"/>
      <c r="DH38" s="54"/>
      <c r="DI38" s="54"/>
      <c r="DJ38" s="55">
        <f>+SUM(CX38:DI38)</f>
        <v>2412383734</v>
      </c>
      <c r="DK38" s="59">
        <v>62383734</v>
      </c>
      <c r="DL38" s="54"/>
      <c r="DM38" s="54"/>
      <c r="DN38" s="54">
        <v>2350000000</v>
      </c>
      <c r="DO38" s="54"/>
      <c r="DP38" s="54"/>
      <c r="DQ38" s="54"/>
      <c r="DR38" s="54"/>
      <c r="DS38" s="54">
        <v>500000000</v>
      </c>
      <c r="DT38" s="54"/>
      <c r="DU38" s="54"/>
      <c r="DV38" s="54"/>
      <c r="DW38" s="54"/>
      <c r="DX38" s="55">
        <f t="shared" si="35"/>
        <v>2912383734</v>
      </c>
      <c r="DY38" s="371" t="s">
        <v>681</v>
      </c>
      <c r="DZ38" s="313">
        <v>16959882476.321896</v>
      </c>
      <c r="EA38" s="313">
        <v>14568887528.358551</v>
      </c>
      <c r="EB38" s="313">
        <v>16894023675.43008</v>
      </c>
      <c r="EC38" s="313">
        <v>17851044262.959164</v>
      </c>
      <c r="ED38" s="313">
        <v>22403649634.535378</v>
      </c>
      <c r="EE38" s="313">
        <v>23117479990.295807</v>
      </c>
      <c r="EF38" s="313">
        <v>21730595861.696251</v>
      </c>
      <c r="EG38" s="313">
        <v>23121216841.155842</v>
      </c>
      <c r="EH38" s="314">
        <v>28699023620.740005</v>
      </c>
      <c r="EI38" s="314">
        <v>45477006755.442703</v>
      </c>
      <c r="EJ38" s="314">
        <v>44308677155.932083</v>
      </c>
      <c r="EK38" s="314">
        <v>44982621559.037071</v>
      </c>
      <c r="EL38" s="484">
        <v>43442083390.994583</v>
      </c>
      <c r="EM38" s="314">
        <v>47599862294.630173</v>
      </c>
      <c r="EN38" s="314">
        <v>46193441838.583626</v>
      </c>
      <c r="EO38" s="314">
        <v>50569517377.820282</v>
      </c>
      <c r="EP38" s="314">
        <v>49112236723.786903</v>
      </c>
      <c r="EQ38" s="314">
        <v>54193941718.738503</v>
      </c>
      <c r="ER38" s="314">
        <v>67569892999.705269</v>
      </c>
      <c r="ES38" s="314">
        <v>66316300887.181671</v>
      </c>
      <c r="ET38" s="314">
        <v>74632899355.144058</v>
      </c>
      <c r="EU38" s="314">
        <v>51300961726.337418</v>
      </c>
      <c r="EV38" s="314">
        <v>47324578174.324577</v>
      </c>
      <c r="EW38" s="314">
        <v>56748410208.441261</v>
      </c>
      <c r="EX38" s="82" t="s">
        <v>1006</v>
      </c>
      <c r="EY38" s="384"/>
      <c r="EZ38" s="183"/>
    </row>
    <row r="39" spans="3:156" ht="26.25" x14ac:dyDescent="0.5">
      <c r="C39" s="79" t="s">
        <v>244</v>
      </c>
      <c r="D39" s="61">
        <f>SUM(D33:D38)</f>
        <v>4210898.57</v>
      </c>
      <c r="E39" s="61">
        <f t="shared" ref="E39:N39" si="36">SUM(E33:E38)</f>
        <v>155269979.79000005</v>
      </c>
      <c r="F39" s="61">
        <f t="shared" si="36"/>
        <v>742471883.75</v>
      </c>
      <c r="G39" s="62">
        <f>SUM(G33:G38)</f>
        <v>901952762.11000001</v>
      </c>
      <c r="H39" s="61">
        <f t="shared" si="36"/>
        <v>3158505.8100000005</v>
      </c>
      <c r="I39" s="61">
        <f t="shared" si="36"/>
        <v>141881711.80000001</v>
      </c>
      <c r="J39" s="61">
        <f t="shared" si="36"/>
        <v>618321155.08000004</v>
      </c>
      <c r="K39" s="62">
        <f>SUM(K33:K38)</f>
        <v>763361372.68999994</v>
      </c>
      <c r="L39" s="61">
        <f t="shared" si="36"/>
        <v>10733874.880000001</v>
      </c>
      <c r="M39" s="61">
        <f t="shared" si="36"/>
        <v>159495931.52000004</v>
      </c>
      <c r="N39" s="63">
        <f t="shared" si="36"/>
        <v>887848374.1099999</v>
      </c>
      <c r="O39" s="62">
        <f>SUM(O33:O38)</f>
        <v>1058078180.5099999</v>
      </c>
      <c r="P39" s="61">
        <f>SUM(P33:P38)</f>
        <v>5074000.7399999946</v>
      </c>
      <c r="Q39" s="61">
        <f t="shared" ref="Q39:V39" si="37">SUM(Q33:Q38)</f>
        <v>4511732.91</v>
      </c>
      <c r="R39" s="61">
        <f t="shared" si="37"/>
        <v>165246419.14000002</v>
      </c>
      <c r="S39" s="63">
        <f t="shared" si="37"/>
        <v>1009041738.49</v>
      </c>
      <c r="T39" s="63">
        <f t="shared" si="37"/>
        <v>23056722.75</v>
      </c>
      <c r="U39" s="63">
        <f t="shared" si="37"/>
        <v>195470629.99066666</v>
      </c>
      <c r="V39" s="62">
        <f t="shared" si="37"/>
        <v>1402401244.0206666</v>
      </c>
      <c r="W39" s="61">
        <f>SUM(W33:W38)</f>
        <v>4082666.1400000006</v>
      </c>
      <c r="X39" s="61">
        <f t="shared" ref="X39:AJ39" si="38">SUM(X33:X38)</f>
        <v>3388623</v>
      </c>
      <c r="Y39" s="61">
        <f t="shared" si="38"/>
        <v>257176006.71000004</v>
      </c>
      <c r="Z39" s="63">
        <f t="shared" si="38"/>
        <v>1008125267.1899999</v>
      </c>
      <c r="AA39" s="63">
        <f t="shared" si="38"/>
        <v>20583167.829999998</v>
      </c>
      <c r="AB39" s="63">
        <f t="shared" si="38"/>
        <v>194464787.48833334</v>
      </c>
      <c r="AC39" s="62">
        <f t="shared" si="38"/>
        <v>1487820518.3583333</v>
      </c>
      <c r="AD39" s="61">
        <f t="shared" si="38"/>
        <v>3091331.5399999991</v>
      </c>
      <c r="AE39" s="61">
        <f t="shared" si="38"/>
        <v>3218427.61</v>
      </c>
      <c r="AF39" s="61">
        <f t="shared" si="38"/>
        <v>276306247.86000001</v>
      </c>
      <c r="AG39" s="63">
        <f t="shared" si="38"/>
        <v>1295717012.99</v>
      </c>
      <c r="AH39" s="63">
        <f t="shared" si="38"/>
        <v>32293945.159999996</v>
      </c>
      <c r="AI39" s="63">
        <f t="shared" si="38"/>
        <v>193458944.986</v>
      </c>
      <c r="AJ39" s="64">
        <f t="shared" si="38"/>
        <v>1804085910.1460001</v>
      </c>
      <c r="AK39" s="61">
        <f>SUM(AK33:AK38)</f>
        <v>2762422.5399999991</v>
      </c>
      <c r="AL39" s="61">
        <f t="shared" ref="AL39:AY39" si="39">SUM(AL33:AL38)</f>
        <v>13921610.109999999</v>
      </c>
      <c r="AM39" s="61">
        <f t="shared" si="39"/>
        <v>255454144.34000003</v>
      </c>
      <c r="AN39" s="63">
        <f t="shared" si="39"/>
        <v>1199705087.78</v>
      </c>
      <c r="AO39" s="63">
        <f t="shared" si="39"/>
        <v>19462299.720000003</v>
      </c>
      <c r="AP39" s="63">
        <f t="shared" si="39"/>
        <v>173031602.48366669</v>
      </c>
      <c r="AQ39" s="63">
        <f t="shared" si="39"/>
        <v>84056717.660000011</v>
      </c>
      <c r="AR39" s="64">
        <f t="shared" si="39"/>
        <v>1748393884.6336668</v>
      </c>
      <c r="AS39" s="61">
        <f>SUM(AS33:AS38)</f>
        <v>2609388.5399999991</v>
      </c>
      <c r="AT39" s="61">
        <f t="shared" si="39"/>
        <v>11011091.189999999</v>
      </c>
      <c r="AU39" s="61">
        <f t="shared" si="39"/>
        <v>226560294.46000001</v>
      </c>
      <c r="AV39" s="63">
        <f t="shared" si="39"/>
        <v>1098058338.5699999</v>
      </c>
      <c r="AW39" s="63">
        <f t="shared" si="39"/>
        <v>17129594.9571</v>
      </c>
      <c r="AX39" s="63">
        <f t="shared" si="39"/>
        <v>169025759.993</v>
      </c>
      <c r="AY39" s="63">
        <f t="shared" si="39"/>
        <v>7349308.4939666661</v>
      </c>
      <c r="AZ39" s="65">
        <v>84056717.660000011</v>
      </c>
      <c r="BA39" s="62">
        <f t="shared" ref="BA39:BI39" si="40">SUM(BA33:BA38)</f>
        <v>1615800493.8640668</v>
      </c>
      <c r="BB39" s="61">
        <f t="shared" si="40"/>
        <v>2446379.5399999991</v>
      </c>
      <c r="BC39" s="61">
        <f t="shared" si="40"/>
        <v>27007440.07</v>
      </c>
      <c r="BD39" s="61">
        <f t="shared" si="40"/>
        <v>214402772.96000004</v>
      </c>
      <c r="BE39" s="80">
        <f t="shared" si="40"/>
        <v>994080484.3599999</v>
      </c>
      <c r="BF39" s="80">
        <f t="shared" si="40"/>
        <v>28215894.687599998</v>
      </c>
      <c r="BG39" s="80">
        <f t="shared" si="40"/>
        <v>75232605.290000007</v>
      </c>
      <c r="BH39" s="80">
        <f t="shared" si="40"/>
        <v>77433949.340000004</v>
      </c>
      <c r="BI39" s="80">
        <f t="shared" si="40"/>
        <v>5147696.9165439848</v>
      </c>
      <c r="BJ39" s="62">
        <f>SUM(BJ33:BJ38)</f>
        <v>1423967223.1641438</v>
      </c>
      <c r="BK39" s="66">
        <f t="shared" ref="BK39:BR39" si="41">SUM(BK33:BK38)</f>
        <v>2446379.5399999991</v>
      </c>
      <c r="BL39" s="61">
        <f t="shared" si="41"/>
        <v>39883357.730000004</v>
      </c>
      <c r="BM39" s="61">
        <f t="shared" si="41"/>
        <v>191067589.70000005</v>
      </c>
      <c r="BN39" s="61">
        <f t="shared" si="41"/>
        <v>1390996090.8399999</v>
      </c>
      <c r="BO39" s="61">
        <f t="shared" si="41"/>
        <v>43930160.957599998</v>
      </c>
      <c r="BP39" s="61">
        <f t="shared" si="41"/>
        <v>35448677.909999996</v>
      </c>
      <c r="BQ39" s="61">
        <f t="shared" si="41"/>
        <v>73438876.100000009</v>
      </c>
      <c r="BR39" s="61">
        <f t="shared" si="41"/>
        <v>2620395.8465439854</v>
      </c>
      <c r="BS39" s="62">
        <f>SUM(BS33:BS38)</f>
        <v>1779831528.6241438</v>
      </c>
      <c r="BT39" s="61">
        <f t="shared" ref="BT39:BZ39" si="42">SUM(BT33:BT38)</f>
        <v>2446379.5399999991</v>
      </c>
      <c r="BU39" s="61">
        <f t="shared" si="42"/>
        <v>41917594.450000003</v>
      </c>
      <c r="BV39" s="61">
        <f t="shared" si="42"/>
        <v>126915318.53000003</v>
      </c>
      <c r="BW39" s="61">
        <f t="shared" si="42"/>
        <v>1345582055.5899999</v>
      </c>
      <c r="BX39" s="61">
        <f t="shared" si="42"/>
        <v>80396956.36239624</v>
      </c>
      <c r="BY39" s="61">
        <f t="shared" si="42"/>
        <v>-11208374.039999992</v>
      </c>
      <c r="BZ39" s="61">
        <f t="shared" si="42"/>
        <v>67692747.569999993</v>
      </c>
      <c r="CA39" s="61">
        <f>SUM(CA33:CA38)</f>
        <v>-205420.87145601027</v>
      </c>
      <c r="CB39" s="62">
        <f>SUM(CB33:CB38)</f>
        <v>1653537257.13094</v>
      </c>
      <c r="CC39" s="61">
        <v>2446379.5399999991</v>
      </c>
      <c r="CD39" s="61">
        <v>41917594.450000003</v>
      </c>
      <c r="CE39" s="61">
        <v>126915318.53000003</v>
      </c>
      <c r="CF39" s="61">
        <v>1345582055.5899999</v>
      </c>
      <c r="CG39" s="61">
        <v>80396956.36239624</v>
      </c>
      <c r="CH39" s="61">
        <f>SUM(CH33:CH38)</f>
        <v>448972556.42999995</v>
      </c>
      <c r="CI39" s="61">
        <v>67692747.569999993</v>
      </c>
      <c r="CJ39" s="61">
        <v>-205420.87145601027</v>
      </c>
      <c r="CK39" s="61">
        <f>SUM(CK33:CK38)</f>
        <v>61857046.329999998</v>
      </c>
      <c r="CL39" s="62">
        <f>SUM(CL33:CL38)</f>
        <v>2175575233.9309402</v>
      </c>
      <c r="CM39" s="66">
        <f t="shared" ref="CM39:CV39" si="43">SUM(CM33:CM38)</f>
        <v>2283370.5399999991</v>
      </c>
      <c r="CN39" s="61">
        <f t="shared" si="43"/>
        <v>35404319.920000002</v>
      </c>
      <c r="CO39" s="61">
        <f t="shared" si="43"/>
        <v>104776118.99000004</v>
      </c>
      <c r="CP39" s="61">
        <f t="shared" si="43"/>
        <v>1752008700.6300001</v>
      </c>
      <c r="CQ39" s="61">
        <f t="shared" si="43"/>
        <v>88168377.173099995</v>
      </c>
      <c r="CR39" s="61">
        <f t="shared" si="43"/>
        <v>566406467.8599999</v>
      </c>
      <c r="CS39" s="61">
        <f t="shared" si="43"/>
        <v>88803444.329999998</v>
      </c>
      <c r="CT39" s="61">
        <f t="shared" si="43"/>
        <v>-5189947.6314560156</v>
      </c>
      <c r="CU39" s="61">
        <f t="shared" si="43"/>
        <v>27301760.760000005</v>
      </c>
      <c r="CV39" s="61">
        <f t="shared" si="43"/>
        <v>442515885.63227397</v>
      </c>
      <c r="CW39" s="62">
        <f>SUM(CW33:CW38)</f>
        <v>3102478498.2039185</v>
      </c>
      <c r="CX39" s="66">
        <f t="shared" ref="CX39:DI39" si="44">SUM(CX33:CX38)</f>
        <v>2283370.5399999991</v>
      </c>
      <c r="CY39" s="61">
        <f t="shared" si="44"/>
        <v>67268151.400000006</v>
      </c>
      <c r="CZ39" s="61">
        <f t="shared" si="44"/>
        <v>72695298.619999975</v>
      </c>
      <c r="DA39" s="61">
        <f t="shared" si="44"/>
        <v>1664882689.7199998</v>
      </c>
      <c r="DB39" s="61">
        <f t="shared" si="44"/>
        <v>82408534.859400034</v>
      </c>
      <c r="DC39" s="61">
        <f t="shared" si="44"/>
        <v>534994880.60000002</v>
      </c>
      <c r="DD39" s="61">
        <f t="shared" si="44"/>
        <v>86868934.519999996</v>
      </c>
      <c r="DE39" s="61">
        <f t="shared" si="44"/>
        <v>957813.12854398787</v>
      </c>
      <c r="DF39" s="61">
        <f t="shared" si="44"/>
        <v>473750309.21000004</v>
      </c>
      <c r="DG39" s="61">
        <f t="shared" si="44"/>
        <v>329541237.53999996</v>
      </c>
      <c r="DH39" s="61">
        <f t="shared" si="44"/>
        <v>29064821</v>
      </c>
      <c r="DI39" s="61">
        <f t="shared" si="44"/>
        <v>71144333.850000009</v>
      </c>
      <c r="DJ39" s="62">
        <f>SUM(DJ32:DJ38)</f>
        <v>3415860374.9879436</v>
      </c>
      <c r="DK39" s="66">
        <f t="shared" ref="DK39:DW39" si="45">SUM(DK33:DK38)</f>
        <v>2283370.5399999991</v>
      </c>
      <c r="DL39" s="61">
        <f t="shared" si="45"/>
        <v>95684815.060000002</v>
      </c>
      <c r="DM39" s="61">
        <f t="shared" si="45"/>
        <v>66902362.900000013</v>
      </c>
      <c r="DN39" s="61">
        <f t="shared" si="45"/>
        <v>1735995415.4499996</v>
      </c>
      <c r="DO39" s="61">
        <f t="shared" si="45"/>
        <v>91894728.366100073</v>
      </c>
      <c r="DP39" s="61">
        <f t="shared" si="45"/>
        <v>627654793.45000005</v>
      </c>
      <c r="DQ39" s="61">
        <f t="shared" si="45"/>
        <v>70495962.650000006</v>
      </c>
      <c r="DR39" s="61">
        <f t="shared" si="45"/>
        <v>-1432868.331456013</v>
      </c>
      <c r="DS39" s="61">
        <f t="shared" si="45"/>
        <v>421322711.53999996</v>
      </c>
      <c r="DT39" s="61">
        <f t="shared" si="45"/>
        <v>325368387.88999999</v>
      </c>
      <c r="DU39" s="61">
        <f t="shared" si="45"/>
        <v>36714861.229999997</v>
      </c>
      <c r="DV39" s="61">
        <f t="shared" si="45"/>
        <v>304210341.56999999</v>
      </c>
      <c r="DW39" s="61">
        <f t="shared" si="45"/>
        <v>60845940.290000007</v>
      </c>
      <c r="DX39" s="62">
        <f>SUM(DX33:DX38)</f>
        <v>3837940822.6046433</v>
      </c>
      <c r="DY39" s="277"/>
      <c r="DZ39" s="311">
        <v>0</v>
      </c>
      <c r="EA39" s="311">
        <v>0</v>
      </c>
      <c r="EB39" s="311">
        <v>0</v>
      </c>
      <c r="EC39" s="311">
        <v>0</v>
      </c>
      <c r="ED39" s="311">
        <v>0</v>
      </c>
      <c r="EE39" s="311">
        <v>0</v>
      </c>
      <c r="EF39" s="311">
        <v>0</v>
      </c>
      <c r="EG39" s="311">
        <v>0</v>
      </c>
      <c r="EH39" s="310">
        <v>0</v>
      </c>
      <c r="EI39" s="310">
        <v>0</v>
      </c>
      <c r="EJ39" s="310">
        <v>0</v>
      </c>
      <c r="EK39" s="310">
        <v>0</v>
      </c>
      <c r="EL39" s="309">
        <v>0</v>
      </c>
      <c r="EM39" s="310">
        <v>0</v>
      </c>
      <c r="EN39" s="310">
        <v>0</v>
      </c>
      <c r="EO39" s="310">
        <v>0</v>
      </c>
      <c r="EP39" s="310">
        <v>0</v>
      </c>
      <c r="EQ39" s="465">
        <v>0</v>
      </c>
      <c r="ER39" s="310">
        <v>0</v>
      </c>
      <c r="ES39" s="310">
        <v>0</v>
      </c>
      <c r="ET39" s="310">
        <v>0</v>
      </c>
      <c r="EU39" s="310">
        <v>0</v>
      </c>
      <c r="EV39" s="310">
        <v>0</v>
      </c>
      <c r="EW39" s="310">
        <v>0</v>
      </c>
      <c r="EX39" s="277"/>
    </row>
    <row r="40" spans="3:156" ht="26.25" x14ac:dyDescent="0.5">
      <c r="C40" s="38" t="s">
        <v>245</v>
      </c>
      <c r="D40" s="77"/>
      <c r="E40" s="47"/>
      <c r="F40" s="47"/>
      <c r="G40" s="48"/>
      <c r="H40" s="47"/>
      <c r="I40" s="47"/>
      <c r="J40" s="47"/>
      <c r="K40" s="48"/>
      <c r="L40" s="47"/>
      <c r="M40" s="47"/>
      <c r="N40" s="49"/>
      <c r="O40" s="48"/>
      <c r="P40" s="47"/>
      <c r="Q40" s="47"/>
      <c r="R40" s="47"/>
      <c r="S40" s="49"/>
      <c r="T40" s="50"/>
      <c r="U40" s="50"/>
      <c r="V40" s="48"/>
      <c r="W40" s="47"/>
      <c r="X40" s="47"/>
      <c r="Y40" s="47"/>
      <c r="Z40" s="49"/>
      <c r="AA40" s="50"/>
      <c r="AB40" s="50"/>
      <c r="AC40" s="48"/>
      <c r="AD40" s="47"/>
      <c r="AE40" s="47"/>
      <c r="AF40" s="47"/>
      <c r="AG40" s="49"/>
      <c r="AH40" s="50"/>
      <c r="AI40" s="50"/>
      <c r="AJ40" s="48"/>
      <c r="AK40" s="47"/>
      <c r="AL40" s="47"/>
      <c r="AM40" s="47"/>
      <c r="AN40" s="49"/>
      <c r="AO40" s="50"/>
      <c r="AP40" s="50"/>
      <c r="AQ40" s="50"/>
      <c r="AR40" s="48"/>
      <c r="AS40" s="47"/>
      <c r="AT40" s="47"/>
      <c r="AU40" s="47"/>
      <c r="AV40" s="49"/>
      <c r="AW40" s="50"/>
      <c r="AX40" s="50"/>
      <c r="AY40" s="50"/>
      <c r="AZ40" s="51"/>
      <c r="BA40" s="48"/>
      <c r="BB40" s="47"/>
      <c r="BC40" s="47"/>
      <c r="BD40" s="47"/>
      <c r="BE40" s="49"/>
      <c r="BF40" s="49"/>
      <c r="BG40" s="49"/>
      <c r="BH40" s="49"/>
      <c r="BI40" s="49"/>
      <c r="BJ40" s="48"/>
      <c r="BK40" s="52"/>
      <c r="BL40" s="47"/>
      <c r="BM40" s="47"/>
      <c r="BN40" s="47"/>
      <c r="BO40" s="47"/>
      <c r="BP40" s="47"/>
      <c r="BQ40" s="47"/>
      <c r="BR40" s="47"/>
      <c r="BS40" s="48"/>
      <c r="BT40" s="47"/>
      <c r="BU40" s="47"/>
      <c r="BV40" s="47"/>
      <c r="BW40" s="47"/>
      <c r="BX40" s="47"/>
      <c r="BY40" s="47"/>
      <c r="BZ40" s="47"/>
      <c r="CA40" s="47"/>
      <c r="CB40" s="48"/>
      <c r="CC40" s="47"/>
      <c r="CD40" s="47"/>
      <c r="CE40" s="47"/>
      <c r="CF40" s="47"/>
      <c r="CG40" s="47"/>
      <c r="CH40" s="47"/>
      <c r="CI40" s="47"/>
      <c r="CJ40" s="47"/>
      <c r="CK40" s="47"/>
      <c r="CL40" s="48"/>
      <c r="CM40" s="52"/>
      <c r="CN40" s="47"/>
      <c r="CO40" s="47"/>
      <c r="CP40" s="47"/>
      <c r="CQ40" s="47"/>
      <c r="CR40" s="47"/>
      <c r="CS40" s="47"/>
      <c r="CT40" s="47"/>
      <c r="CU40" s="47"/>
      <c r="CV40" s="47"/>
      <c r="CW40" s="48"/>
      <c r="CX40" s="52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8"/>
      <c r="DK40" s="52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8"/>
      <c r="DY40" s="277" t="s">
        <v>682</v>
      </c>
      <c r="DZ40" s="311">
        <v>0</v>
      </c>
      <c r="EA40" s="311">
        <v>0</v>
      </c>
      <c r="EB40" s="311">
        <v>0</v>
      </c>
      <c r="EC40" s="311">
        <v>0</v>
      </c>
      <c r="ED40" s="311">
        <v>0</v>
      </c>
      <c r="EE40" s="311">
        <v>0</v>
      </c>
      <c r="EF40" s="311">
        <v>0</v>
      </c>
      <c r="EG40" s="311">
        <v>0</v>
      </c>
      <c r="EH40" s="310">
        <v>0</v>
      </c>
      <c r="EI40" s="310">
        <v>0</v>
      </c>
      <c r="EJ40" s="310">
        <v>0</v>
      </c>
      <c r="EK40" s="310">
        <v>0</v>
      </c>
      <c r="EL40" s="465">
        <v>0</v>
      </c>
      <c r="EM40" s="309">
        <v>0</v>
      </c>
      <c r="EN40" s="309">
        <v>0</v>
      </c>
      <c r="EO40" s="309">
        <v>0</v>
      </c>
      <c r="EP40" s="310">
        <v>0</v>
      </c>
      <c r="EQ40" s="465">
        <v>0</v>
      </c>
      <c r="ER40" s="310">
        <v>0</v>
      </c>
      <c r="ES40" s="310">
        <v>0</v>
      </c>
      <c r="ET40" s="310">
        <v>0</v>
      </c>
      <c r="EU40" s="310">
        <v>0</v>
      </c>
      <c r="EV40" s="310">
        <v>0</v>
      </c>
      <c r="EW40" s="310">
        <v>0</v>
      </c>
      <c r="EX40" s="277" t="s">
        <v>1007</v>
      </c>
    </row>
    <row r="41" spans="3:156" ht="26.25" x14ac:dyDescent="0.5">
      <c r="C41" s="67" t="s">
        <v>246</v>
      </c>
      <c r="D41" s="77">
        <v>20482909.280000001</v>
      </c>
      <c r="E41" s="47">
        <v>164016634.95000002</v>
      </c>
      <c r="F41" s="47">
        <v>78987074.930000007</v>
      </c>
      <c r="G41" s="62">
        <f>+D41+E41+F41</f>
        <v>263486619.16000003</v>
      </c>
      <c r="H41" s="47">
        <v>19026946.25</v>
      </c>
      <c r="I41" s="47">
        <v>170104848.16</v>
      </c>
      <c r="J41" s="47">
        <v>285082024.46999997</v>
      </c>
      <c r="K41" s="62">
        <f>+H41+I41+J41</f>
        <v>474213818.88</v>
      </c>
      <c r="L41" s="47">
        <v>13328126.689999999</v>
      </c>
      <c r="M41" s="47">
        <v>141852962.22999999</v>
      </c>
      <c r="N41" s="49">
        <v>153187577.61999997</v>
      </c>
      <c r="O41" s="62">
        <f>+L41+M41+N41</f>
        <v>308368666.53999996</v>
      </c>
      <c r="P41" s="47">
        <v>5000413.5999999996</v>
      </c>
      <c r="Q41" s="47">
        <v>-692151.49</v>
      </c>
      <c r="R41" s="47">
        <v>136966841.52000001</v>
      </c>
      <c r="S41" s="49">
        <v>169814445.31</v>
      </c>
      <c r="T41" s="50">
        <v>10088348.73</v>
      </c>
      <c r="U41" s="50">
        <v>530614642.31</v>
      </c>
      <c r="V41" s="62">
        <f>+P41+Q41+R41+S41+T41+U41</f>
        <v>851792539.98000002</v>
      </c>
      <c r="W41" s="47">
        <v>3862437</v>
      </c>
      <c r="X41" s="47">
        <v>-1297997.23</v>
      </c>
      <c r="Y41" s="47">
        <v>166366571.41999999</v>
      </c>
      <c r="Z41" s="49">
        <v>43323963.499999985</v>
      </c>
      <c r="AA41" s="50">
        <v>10295719.84</v>
      </c>
      <c r="AB41" s="50">
        <v>494907603.87</v>
      </c>
      <c r="AC41" s="62">
        <f>+W41+X41+Y41+Z41+AA41+AB41</f>
        <v>717458298.39999998</v>
      </c>
      <c r="AD41" s="47">
        <v>3598913.6</v>
      </c>
      <c r="AE41" s="47">
        <v>4947088.29</v>
      </c>
      <c r="AF41" s="47">
        <v>137341011.31</v>
      </c>
      <c r="AG41" s="49">
        <v>77478954.949999988</v>
      </c>
      <c r="AH41" s="50">
        <v>261046.8900000006</v>
      </c>
      <c r="AI41" s="50">
        <v>494907603.87</v>
      </c>
      <c r="AJ41" s="48">
        <f>+AD41+AE41+AF41+AG41+AH41+AI41</f>
        <v>718534618.90999997</v>
      </c>
      <c r="AK41" s="47">
        <v>3690413.6</v>
      </c>
      <c r="AL41" s="47">
        <v>27258705.32</v>
      </c>
      <c r="AM41" s="47">
        <v>123809121.66</v>
      </c>
      <c r="AN41" s="49">
        <v>89447479.549999997</v>
      </c>
      <c r="AO41" s="50">
        <v>2087201.3800000006</v>
      </c>
      <c r="AP41" s="50">
        <v>518391693.70999998</v>
      </c>
      <c r="AQ41" s="50">
        <v>4726388.4399999995</v>
      </c>
      <c r="AR41" s="48">
        <f>+AK41+AL41+AM41+AN41+AO41+AP41+AQ41</f>
        <v>769411003.66000009</v>
      </c>
      <c r="AS41" s="47">
        <v>3690413.6</v>
      </c>
      <c r="AT41" s="47">
        <v>29774688.949999999</v>
      </c>
      <c r="AU41" s="47">
        <v>118984438.69</v>
      </c>
      <c r="AV41" s="49"/>
      <c r="AW41" s="50">
        <v>712882.29890000052</v>
      </c>
      <c r="AX41" s="50"/>
      <c r="AY41" s="50">
        <v>24500000</v>
      </c>
      <c r="AZ41" s="51">
        <v>4726388.4399999995</v>
      </c>
      <c r="BA41" s="48">
        <f>+AS41+AT41+AU41+AV41+AW41+AX41+AY41+AZ41</f>
        <v>182388811.97890002</v>
      </c>
      <c r="BB41" s="47">
        <v>3690413.6</v>
      </c>
      <c r="BC41" s="47">
        <v>30080403.550000001</v>
      </c>
      <c r="BD41" s="47">
        <v>114941742.09999999</v>
      </c>
      <c r="BE41" s="49"/>
      <c r="BF41" s="49">
        <v>133585</v>
      </c>
      <c r="BG41" s="49">
        <v>566723373.66999996</v>
      </c>
      <c r="BH41" s="49"/>
      <c r="BI41" s="49">
        <v>24656599.527422681</v>
      </c>
      <c r="BJ41" s="48">
        <f>+BB41+BC41+BD41+BE41+BF41+BG41+BH41+BI41</f>
        <v>740226117.44742262</v>
      </c>
      <c r="BK41" s="52">
        <v>3690413.6</v>
      </c>
      <c r="BL41" s="47">
        <v>40400691.770000003</v>
      </c>
      <c r="BM41" s="47">
        <v>30955697.299999997</v>
      </c>
      <c r="BN41" s="47">
        <v>62910513.230000004</v>
      </c>
      <c r="BO41" s="47">
        <v>6140051.7965000002</v>
      </c>
      <c r="BP41" s="47">
        <v>674025082.35000002</v>
      </c>
      <c r="BQ41" s="47">
        <v>4246766.29</v>
      </c>
      <c r="BR41" s="47">
        <v>23987761.620000001</v>
      </c>
      <c r="BS41" s="48">
        <f>+BK41+BL41+BM41+BN41+BO41+BP41+BQ41+BR41</f>
        <v>846356977.95649993</v>
      </c>
      <c r="BT41" s="47">
        <v>3690413.6</v>
      </c>
      <c r="BU41" s="47">
        <v>49129462.57</v>
      </c>
      <c r="BV41" s="47">
        <v>68223167.260000005</v>
      </c>
      <c r="BW41" s="47">
        <v>474256481.06999999</v>
      </c>
      <c r="BX41" s="47">
        <v>9984000</v>
      </c>
      <c r="BY41" s="47">
        <v>746849532.88</v>
      </c>
      <c r="BZ41" s="47">
        <v>692173.38</v>
      </c>
      <c r="CA41" s="47">
        <v>24276287.985422682</v>
      </c>
      <c r="CB41" s="48">
        <f>+BT41+BU41+BV41+BW41+BX41+BY41+BZ41+CA41</f>
        <v>1377101518.7454228</v>
      </c>
      <c r="CC41" s="47">
        <v>3690413.6</v>
      </c>
      <c r="CD41" s="47">
        <v>49129462.57</v>
      </c>
      <c r="CE41" s="47">
        <v>68223167.260000005</v>
      </c>
      <c r="CF41" s="47">
        <v>474256481.06999999</v>
      </c>
      <c r="CG41" s="47">
        <v>9984000</v>
      </c>
      <c r="CH41" s="47">
        <v>831492230.17999995</v>
      </c>
      <c r="CI41" s="47">
        <v>692173.38</v>
      </c>
      <c r="CJ41" s="47">
        <v>24276287.985422682</v>
      </c>
      <c r="CK41" s="47">
        <v>23670516.280000001</v>
      </c>
      <c r="CL41" s="48">
        <f>+CC41+CD41+CE41+CF41+CG41+CH41+CI41+CJ41+CK41</f>
        <v>1485414732.3254225</v>
      </c>
      <c r="CM41" s="52">
        <v>5576865.5999999996</v>
      </c>
      <c r="CN41" s="47">
        <v>57194776.539999999</v>
      </c>
      <c r="CO41" s="47">
        <v>106543455.29000001</v>
      </c>
      <c r="CP41" s="47">
        <v>541786277.12</v>
      </c>
      <c r="CQ41" s="47">
        <v>247595537.63800001</v>
      </c>
      <c r="CR41" s="47">
        <v>1118354845.04</v>
      </c>
      <c r="CS41" s="47">
        <v>5071407.24</v>
      </c>
      <c r="CT41" s="47">
        <v>33846419.978</v>
      </c>
      <c r="CU41" s="47">
        <v>43794794.109999999</v>
      </c>
      <c r="CV41" s="47">
        <v>658722529.61000001</v>
      </c>
      <c r="CW41" s="48">
        <f>+CM41+CN41+CO41+CP41+CQ41+CR41+CS41+CT41+CU41+CV41</f>
        <v>2818486908.1659999</v>
      </c>
      <c r="CX41" s="52">
        <v>5576865.5999999996</v>
      </c>
      <c r="CY41" s="47">
        <v>36881384.189999998</v>
      </c>
      <c r="CZ41" s="47">
        <v>107176665.67</v>
      </c>
      <c r="DA41" s="47">
        <v>307804775.0600003</v>
      </c>
      <c r="DB41" s="47">
        <v>65461081.377300002</v>
      </c>
      <c r="DC41" s="47">
        <v>1376464454.01</v>
      </c>
      <c r="DD41" s="47">
        <v>15283296.740000002</v>
      </c>
      <c r="DE41" s="47">
        <v>33846419.978</v>
      </c>
      <c r="DF41" s="47">
        <v>101215759.78</v>
      </c>
      <c r="DG41" s="47">
        <v>742308356.49000001</v>
      </c>
      <c r="DH41" s="47">
        <v>3000000</v>
      </c>
      <c r="DI41" s="47">
        <v>56128095.869999997</v>
      </c>
      <c r="DJ41" s="48">
        <f>SUM(CX41:DI41)</f>
        <v>2851147154.7653003</v>
      </c>
      <c r="DK41" s="52">
        <v>5576865.5999999996</v>
      </c>
      <c r="DL41" s="47">
        <v>22318942.100000001</v>
      </c>
      <c r="DM41" s="47">
        <v>109768005.58</v>
      </c>
      <c r="DN41" s="47">
        <v>236740705.80000001</v>
      </c>
      <c r="DO41" s="47">
        <v>3791909689.8558102</v>
      </c>
      <c r="DP41" s="47">
        <v>1438164968.1700001</v>
      </c>
      <c r="DQ41" s="47">
        <v>27667595.09</v>
      </c>
      <c r="DR41" s="47">
        <v>33846419.978</v>
      </c>
      <c r="DS41" s="52">
        <v>224295230.49000001</v>
      </c>
      <c r="DT41" s="52">
        <v>774772190.54999995</v>
      </c>
      <c r="DU41" s="47">
        <v>1221171921.6700001</v>
      </c>
      <c r="DV41" s="47">
        <v>290544107.24000001</v>
      </c>
      <c r="DW41" s="47">
        <v>268409578.70999998</v>
      </c>
      <c r="DX41" s="48">
        <f>+DK41+DL41+DM41+DN41+DO41+DP41+DQ41+DR41+DS41+DT41+DU41+DV41+DW41</f>
        <v>8445186220.8338099</v>
      </c>
      <c r="DY41" s="278" t="s">
        <v>683</v>
      </c>
      <c r="DZ41" s="309">
        <v>0</v>
      </c>
      <c r="EA41" s="309">
        <v>0</v>
      </c>
      <c r="EB41" s="309">
        <v>0</v>
      </c>
      <c r="EC41" s="309">
        <v>0</v>
      </c>
      <c r="ED41" s="309">
        <v>0</v>
      </c>
      <c r="EE41" s="309">
        <v>0</v>
      </c>
      <c r="EF41" s="309">
        <v>27150741.755955499</v>
      </c>
      <c r="EG41" s="309">
        <v>384081.85489999998</v>
      </c>
      <c r="EH41" s="310">
        <v>33893882.017206967</v>
      </c>
      <c r="EI41" s="310">
        <v>35451691.719999999</v>
      </c>
      <c r="EJ41" s="310">
        <v>63601446.299999997</v>
      </c>
      <c r="EK41" s="310">
        <v>100151276.8001259</v>
      </c>
      <c r="EL41" s="465">
        <v>73510168.372387797</v>
      </c>
      <c r="EM41" s="309">
        <v>1832189428.5800002</v>
      </c>
      <c r="EN41" s="309">
        <v>400728424.87520373</v>
      </c>
      <c r="EO41" s="309">
        <v>48302552.99150537</v>
      </c>
      <c r="EP41" s="310">
        <v>31556693.648304202</v>
      </c>
      <c r="EQ41" s="465">
        <v>1315469319.3900001</v>
      </c>
      <c r="ER41" s="310">
        <v>107560732.83738701</v>
      </c>
      <c r="ES41" s="310">
        <v>101421546.60801229</v>
      </c>
      <c r="ET41" s="310">
        <v>232506806.5</v>
      </c>
      <c r="EU41" s="310">
        <v>130590119.22000003</v>
      </c>
      <c r="EV41" s="310">
        <v>109401266.43000001</v>
      </c>
      <c r="EW41" s="310">
        <v>107920827.83</v>
      </c>
      <c r="EX41" s="278" t="s">
        <v>1123</v>
      </c>
    </row>
    <row r="42" spans="3:156" ht="26.25" x14ac:dyDescent="0.5">
      <c r="C42" s="67" t="s">
        <v>247</v>
      </c>
      <c r="D42" s="77">
        <v>110944.18000000001</v>
      </c>
      <c r="E42" s="54">
        <v>9213574.6300000008</v>
      </c>
      <c r="F42" s="54">
        <v>3659004.46</v>
      </c>
      <c r="G42" s="62">
        <f>+D42+E42+F42</f>
        <v>12983523.27</v>
      </c>
      <c r="H42" s="54">
        <v>110944.18000000001</v>
      </c>
      <c r="I42" s="54">
        <v>5749686.46</v>
      </c>
      <c r="J42" s="54">
        <v>3659004.46</v>
      </c>
      <c r="K42" s="62">
        <f>+H42+I42+J42</f>
        <v>9519635.0999999996</v>
      </c>
      <c r="L42" s="47">
        <v>110944.18000000001</v>
      </c>
      <c r="M42" s="47">
        <v>10952800.16</v>
      </c>
      <c r="N42" s="49">
        <v>3659004.46</v>
      </c>
      <c r="O42" s="62">
        <f>+L42+M42+N42</f>
        <v>14722748.800000001</v>
      </c>
      <c r="P42" s="47">
        <v>1500880</v>
      </c>
      <c r="Q42" s="47"/>
      <c r="R42" s="47">
        <v>10857501.369999999</v>
      </c>
      <c r="S42" s="49">
        <v>3659004.46</v>
      </c>
      <c r="T42" s="50">
        <v>-2840177.29</v>
      </c>
      <c r="U42" s="50"/>
      <c r="V42" s="62">
        <f>+P42+Q42+R42+S42+T42+U42</f>
        <v>13177208.539999999</v>
      </c>
      <c r="W42" s="47">
        <v>1544754</v>
      </c>
      <c r="X42" s="47"/>
      <c r="Y42" s="47">
        <v>-20584478.129999999</v>
      </c>
      <c r="Z42" s="49">
        <v>3659004.46</v>
      </c>
      <c r="AA42" s="50">
        <v>662906.37370000035</v>
      </c>
      <c r="AB42" s="50"/>
      <c r="AC42" s="62">
        <f>+W42+X42+Y42+Z42+AA42+AB42</f>
        <v>-14717813.296299998</v>
      </c>
      <c r="AD42" s="47">
        <v>2535484</v>
      </c>
      <c r="AE42" s="47"/>
      <c r="AF42" s="47">
        <v>1609103.53</v>
      </c>
      <c r="AG42" s="49">
        <v>3659004.46</v>
      </c>
      <c r="AH42" s="50">
        <v>747670.28289999999</v>
      </c>
      <c r="AI42" s="50"/>
      <c r="AJ42" s="48">
        <f>+AD42+AE42+AF42+AG42+AH42+AI42</f>
        <v>8551262.2729000002</v>
      </c>
      <c r="AK42" s="47">
        <v>2676290</v>
      </c>
      <c r="AL42" s="47">
        <v>1929010.91</v>
      </c>
      <c r="AM42" s="47">
        <v>13486019.58</v>
      </c>
      <c r="AN42" s="49">
        <v>3659004.46</v>
      </c>
      <c r="AO42" s="50">
        <v>14376739.912900001</v>
      </c>
      <c r="AP42" s="50"/>
      <c r="AQ42" s="50"/>
      <c r="AR42" s="48">
        <f>+AK42+AL42+AM42+AN42+AO42+AP42+AQ42</f>
        <v>36127064.862900004</v>
      </c>
      <c r="AS42" s="47">
        <v>2822199</v>
      </c>
      <c r="AT42" s="47">
        <v>1929010.91</v>
      </c>
      <c r="AU42" s="47">
        <v>15986243.16</v>
      </c>
      <c r="AV42" s="49">
        <v>77160352.559999987</v>
      </c>
      <c r="AW42" s="50">
        <v>17959411.68</v>
      </c>
      <c r="AX42" s="50">
        <v>446721693.70999998</v>
      </c>
      <c r="AY42" s="50"/>
      <c r="AZ42" s="51"/>
      <c r="BA42" s="48">
        <f>+AS42+AT42+AU42+AV42+AW42+AX42+AY42+AZ42</f>
        <v>562578911.01999998</v>
      </c>
      <c r="BB42" s="47">
        <v>2968108</v>
      </c>
      <c r="BC42" s="47">
        <v>1929010.91</v>
      </c>
      <c r="BD42" s="47">
        <v>16368838.74</v>
      </c>
      <c r="BE42" s="49">
        <v>371653891.90000004</v>
      </c>
      <c r="BF42" s="49">
        <v>6553463.9057</v>
      </c>
      <c r="BG42" s="49">
        <v>6384754.6500000004</v>
      </c>
      <c r="BH42" s="49">
        <v>3278237.2699999996</v>
      </c>
      <c r="BI42" s="49"/>
      <c r="BJ42" s="48">
        <f>+BB42+BC42+BD42+BE42+BF42+BG42+BH42+BI42</f>
        <v>409136305.3757</v>
      </c>
      <c r="BK42" s="52">
        <v>2968108</v>
      </c>
      <c r="BL42" s="47">
        <v>1929010.91</v>
      </c>
      <c r="BM42" s="47">
        <v>30850132.390000001</v>
      </c>
      <c r="BN42" s="47">
        <v>303613235.45999998</v>
      </c>
      <c r="BO42" s="47">
        <v>12718318.34</v>
      </c>
      <c r="BP42" s="47">
        <v>14540915.24</v>
      </c>
      <c r="BQ42" s="47"/>
      <c r="BR42" s="47"/>
      <c r="BS42" s="48">
        <f>+BK42+BL42+BM42+BN42+BO42+BP42+BQ42+BR42</f>
        <v>366619720.33999997</v>
      </c>
      <c r="BT42" s="47">
        <v>2968108</v>
      </c>
      <c r="BU42" s="47">
        <v>1929010.91</v>
      </c>
      <c r="BV42" s="47">
        <v>21527985.859999999</v>
      </c>
      <c r="BW42" s="47">
        <v>21640312.899999999</v>
      </c>
      <c r="BX42" s="47">
        <v>120014168.70899999</v>
      </c>
      <c r="BY42" s="47">
        <v>20028637.280000001</v>
      </c>
      <c r="BZ42" s="47">
        <v>914509.95</v>
      </c>
      <c r="CA42" s="47">
        <v>161739.27999999997</v>
      </c>
      <c r="CB42" s="48">
        <f>+BT42+BU42+BV42+BW42+BX42+BY42+BZ42+CA42</f>
        <v>189184472.889</v>
      </c>
      <c r="CC42" s="47">
        <v>2968108</v>
      </c>
      <c r="CD42" s="47">
        <v>1929010.91</v>
      </c>
      <c r="CE42" s="47">
        <v>21527985.859999999</v>
      </c>
      <c r="CF42" s="47">
        <v>21640312.899999999</v>
      </c>
      <c r="CG42" s="47">
        <v>120014168.70899999</v>
      </c>
      <c r="CH42" s="47">
        <v>195072257.19999999</v>
      </c>
      <c r="CI42" s="47">
        <v>914509.95</v>
      </c>
      <c r="CJ42" s="47">
        <v>161739.27999999997</v>
      </c>
      <c r="CK42" s="47">
        <v>5490119.9299999997</v>
      </c>
      <c r="CL42" s="48">
        <f>+CC42+CD42+CE42+CF42+CG42+CH42+CI42+CJ42+CK42</f>
        <v>369718212.73899996</v>
      </c>
      <c r="CM42" s="52">
        <v>587682</v>
      </c>
      <c r="CN42" s="47">
        <v>1890000</v>
      </c>
      <c r="CO42" s="47">
        <v>15853582.630000001</v>
      </c>
      <c r="CP42" s="47">
        <v>3659004.46</v>
      </c>
      <c r="CQ42" s="47">
        <v>10758696</v>
      </c>
      <c r="CR42" s="47">
        <v>182120922.62</v>
      </c>
      <c r="CS42" s="47"/>
      <c r="CT42" s="47"/>
      <c r="CU42" s="47">
        <v>5418631.0599999996</v>
      </c>
      <c r="CV42" s="47"/>
      <c r="CW42" s="48">
        <f>+CM42+CN42+CO42+CP42+CQ42+CR42+CS42+CT42+CU42+CV42</f>
        <v>220288518.77000001</v>
      </c>
      <c r="CX42" s="52">
        <v>587682</v>
      </c>
      <c r="CY42" s="47">
        <v>1890000</v>
      </c>
      <c r="CZ42" s="47">
        <v>16538152.949999999</v>
      </c>
      <c r="DA42" s="47">
        <v>3659004.46</v>
      </c>
      <c r="DB42" s="47">
        <v>10758696</v>
      </c>
      <c r="DC42" s="47"/>
      <c r="DD42" s="47"/>
      <c r="DE42" s="47"/>
      <c r="DF42" s="47"/>
      <c r="DG42" s="47"/>
      <c r="DH42" s="47"/>
      <c r="DI42" s="47"/>
      <c r="DJ42" s="55">
        <f>+SUM(CX42:DI42)</f>
        <v>33433535.41</v>
      </c>
      <c r="DK42" s="52">
        <v>587682</v>
      </c>
      <c r="DL42" s="47">
        <v>1890000</v>
      </c>
      <c r="DM42" s="47">
        <v>17316108.25</v>
      </c>
      <c r="DN42" s="47">
        <v>3659004.46</v>
      </c>
      <c r="DO42" s="47">
        <v>10758696</v>
      </c>
      <c r="DP42" s="47"/>
      <c r="DQ42" s="47"/>
      <c r="DR42" s="47"/>
      <c r="DS42" s="47"/>
      <c r="DT42" s="47"/>
      <c r="DU42" s="47"/>
      <c r="DV42" s="47"/>
      <c r="DW42" s="47"/>
      <c r="DX42" s="55">
        <f>+DK42+DL42+DM42+DN42+DO42+DP42+DQ42+DR42+DS42+DT42+DU42+DV42+DW42</f>
        <v>34211490.710000001</v>
      </c>
      <c r="DY42" s="279" t="s">
        <v>684</v>
      </c>
      <c r="DZ42" s="311">
        <v>0</v>
      </c>
      <c r="EA42" s="311">
        <v>0</v>
      </c>
      <c r="EB42" s="311">
        <v>0</v>
      </c>
      <c r="EC42" s="311">
        <v>0</v>
      </c>
      <c r="ED42" s="311">
        <v>0</v>
      </c>
      <c r="EE42" s="311">
        <v>0</v>
      </c>
      <c r="EF42" s="311">
        <v>27150741.755955499</v>
      </c>
      <c r="EG42" s="311">
        <v>384081.85489999998</v>
      </c>
      <c r="EH42" s="310">
        <v>33893882.017206967</v>
      </c>
      <c r="EI42" s="310">
        <v>35451691.719999999</v>
      </c>
      <c r="EJ42" s="310">
        <v>63601446.299999997</v>
      </c>
      <c r="EK42" s="310">
        <v>100151276.8001259</v>
      </c>
      <c r="EL42" s="465">
        <v>73510168.372387797</v>
      </c>
      <c r="EM42" s="309">
        <v>1832189428.5800002</v>
      </c>
      <c r="EN42" s="309">
        <v>400728424.87520373</v>
      </c>
      <c r="EO42" s="309">
        <v>48302552.99150537</v>
      </c>
      <c r="EP42" s="310">
        <v>31556693.648304202</v>
      </c>
      <c r="EQ42" s="465">
        <v>1315469319.3900001</v>
      </c>
      <c r="ER42" s="310">
        <v>107560732.83738701</v>
      </c>
      <c r="ES42" s="310">
        <v>101421546.60801229</v>
      </c>
      <c r="ET42" s="310">
        <v>232506806.5</v>
      </c>
      <c r="EU42" s="310">
        <v>130590119.22000003</v>
      </c>
      <c r="EV42" s="310">
        <v>109401266.43000001</v>
      </c>
      <c r="EW42" s="310">
        <v>107920827.83</v>
      </c>
      <c r="EX42" s="279" t="s">
        <v>1150</v>
      </c>
    </row>
    <row r="43" spans="3:156" ht="26.25" x14ac:dyDescent="0.5">
      <c r="C43" s="81"/>
      <c r="D43" s="72">
        <f t="shared" ref="D43:V43" si="46">SUM(D41:D42)</f>
        <v>20593853.460000001</v>
      </c>
      <c r="E43" s="61">
        <f t="shared" si="46"/>
        <v>173230209.58000001</v>
      </c>
      <c r="F43" s="61">
        <f t="shared" si="46"/>
        <v>82646079.390000001</v>
      </c>
      <c r="G43" s="71">
        <f t="shared" si="46"/>
        <v>276470142.43000001</v>
      </c>
      <c r="H43" s="61">
        <f t="shared" si="46"/>
        <v>19137890.43</v>
      </c>
      <c r="I43" s="61">
        <f t="shared" si="46"/>
        <v>175854534.62</v>
      </c>
      <c r="J43" s="61">
        <f t="shared" si="46"/>
        <v>288741028.92999995</v>
      </c>
      <c r="K43" s="71">
        <f t="shared" si="46"/>
        <v>483733453.98000002</v>
      </c>
      <c r="L43" s="72">
        <f t="shared" si="46"/>
        <v>13439070.869999999</v>
      </c>
      <c r="M43" s="72">
        <f t="shared" si="46"/>
        <v>152805762.38999999</v>
      </c>
      <c r="N43" s="72">
        <f t="shared" si="46"/>
        <v>156846582.07999998</v>
      </c>
      <c r="O43" s="71">
        <f t="shared" si="46"/>
        <v>323091415.33999997</v>
      </c>
      <c r="P43" s="72">
        <f t="shared" si="46"/>
        <v>6501293.5999999996</v>
      </c>
      <c r="Q43" s="72">
        <f t="shared" si="46"/>
        <v>-692151.49</v>
      </c>
      <c r="R43" s="72">
        <f t="shared" si="46"/>
        <v>147824342.89000002</v>
      </c>
      <c r="S43" s="72">
        <f t="shared" si="46"/>
        <v>173473449.77000001</v>
      </c>
      <c r="T43" s="72">
        <f t="shared" si="46"/>
        <v>7248171.4400000004</v>
      </c>
      <c r="U43" s="72">
        <f t="shared" si="46"/>
        <v>530614642.31</v>
      </c>
      <c r="V43" s="71">
        <f t="shared" si="46"/>
        <v>864969748.51999998</v>
      </c>
      <c r="W43" s="72">
        <f>SUM(W41:W42)</f>
        <v>5407191</v>
      </c>
      <c r="X43" s="72">
        <f t="shared" ref="X43:BI43" si="47">SUM(X41:X42)</f>
        <v>-1297997.23</v>
      </c>
      <c r="Y43" s="72">
        <f t="shared" si="47"/>
        <v>145782093.28999999</v>
      </c>
      <c r="Z43" s="72">
        <f t="shared" si="47"/>
        <v>46982967.959999986</v>
      </c>
      <c r="AA43" s="72">
        <f t="shared" si="47"/>
        <v>10958626.2137</v>
      </c>
      <c r="AB43" s="72">
        <f t="shared" si="47"/>
        <v>494907603.87</v>
      </c>
      <c r="AC43" s="71">
        <f>SUM(AC41:AC42)</f>
        <v>702740485.10369992</v>
      </c>
      <c r="AD43" s="72">
        <f t="shared" si="47"/>
        <v>6134397.5999999996</v>
      </c>
      <c r="AE43" s="72">
        <f t="shared" si="47"/>
        <v>4947088.29</v>
      </c>
      <c r="AF43" s="72">
        <f t="shared" si="47"/>
        <v>138950114.84</v>
      </c>
      <c r="AG43" s="72">
        <f t="shared" si="47"/>
        <v>81137959.409999982</v>
      </c>
      <c r="AH43" s="72">
        <f t="shared" si="47"/>
        <v>1008717.1729000006</v>
      </c>
      <c r="AI43" s="72">
        <f t="shared" si="47"/>
        <v>494907603.87</v>
      </c>
      <c r="AJ43" s="71">
        <f t="shared" si="47"/>
        <v>727085881.18289995</v>
      </c>
      <c r="AK43" s="72">
        <f>SUM(AK41:AK42)</f>
        <v>6366703.5999999996</v>
      </c>
      <c r="AL43" s="72">
        <f t="shared" si="47"/>
        <v>29187716.23</v>
      </c>
      <c r="AM43" s="72">
        <f t="shared" si="47"/>
        <v>137295141.24000001</v>
      </c>
      <c r="AN43" s="72">
        <f t="shared" si="47"/>
        <v>93106484.00999999</v>
      </c>
      <c r="AO43" s="72">
        <f t="shared" si="47"/>
        <v>16463941.292900002</v>
      </c>
      <c r="AP43" s="72">
        <f t="shared" si="47"/>
        <v>518391693.70999998</v>
      </c>
      <c r="AQ43" s="72">
        <f t="shared" si="47"/>
        <v>4726388.4399999995</v>
      </c>
      <c r="AR43" s="71">
        <f t="shared" si="47"/>
        <v>805538068.5229001</v>
      </c>
      <c r="AS43" s="72">
        <f>SUM(AS41:AS42)</f>
        <v>6512612.5999999996</v>
      </c>
      <c r="AT43" s="72">
        <f t="shared" si="47"/>
        <v>31703699.859999999</v>
      </c>
      <c r="AU43" s="72">
        <f t="shared" si="47"/>
        <v>134970681.84999999</v>
      </c>
      <c r="AV43" s="72">
        <f t="shared" si="47"/>
        <v>77160352.559999987</v>
      </c>
      <c r="AW43" s="72">
        <f t="shared" si="47"/>
        <v>18672293.9789</v>
      </c>
      <c r="AX43" s="72">
        <f t="shared" si="47"/>
        <v>446721693.70999998</v>
      </c>
      <c r="AY43" s="72">
        <f>SUM(AY41:AY42)</f>
        <v>24500000</v>
      </c>
      <c r="AZ43" s="73">
        <f t="shared" si="47"/>
        <v>4726388.4399999995</v>
      </c>
      <c r="BA43" s="71">
        <f t="shared" si="47"/>
        <v>744967722.99889994</v>
      </c>
      <c r="BB43" s="72">
        <f t="shared" si="47"/>
        <v>6658521.5999999996</v>
      </c>
      <c r="BC43" s="72">
        <f t="shared" si="47"/>
        <v>32009414.460000001</v>
      </c>
      <c r="BD43" s="72">
        <f t="shared" si="47"/>
        <v>131310580.83999999</v>
      </c>
      <c r="BE43" s="72">
        <f t="shared" si="47"/>
        <v>371653891.90000004</v>
      </c>
      <c r="BF43" s="72">
        <f t="shared" si="47"/>
        <v>6687048.9057</v>
      </c>
      <c r="BG43" s="72">
        <f t="shared" si="47"/>
        <v>573108128.31999993</v>
      </c>
      <c r="BH43" s="72">
        <f t="shared" si="47"/>
        <v>3278237.2699999996</v>
      </c>
      <c r="BI43" s="72">
        <f t="shared" si="47"/>
        <v>24656599.527422681</v>
      </c>
      <c r="BJ43" s="71">
        <f>SUM(BJ41:BJ42)</f>
        <v>1149362422.8231225</v>
      </c>
      <c r="BK43" s="73">
        <f t="shared" ref="BK43:BR43" si="48">SUM(BK41:BK42)</f>
        <v>6658521.5999999996</v>
      </c>
      <c r="BL43" s="72">
        <f t="shared" si="48"/>
        <v>42329702.68</v>
      </c>
      <c r="BM43" s="72">
        <f t="shared" si="48"/>
        <v>61805829.689999998</v>
      </c>
      <c r="BN43" s="72">
        <f t="shared" si="48"/>
        <v>366523748.69</v>
      </c>
      <c r="BO43" s="72">
        <f t="shared" si="48"/>
        <v>18858370.136500001</v>
      </c>
      <c r="BP43" s="72">
        <f t="shared" si="48"/>
        <v>688565997.59000003</v>
      </c>
      <c r="BQ43" s="72">
        <f t="shared" si="48"/>
        <v>4246766.29</v>
      </c>
      <c r="BR43" s="72">
        <f t="shared" si="48"/>
        <v>23987761.620000001</v>
      </c>
      <c r="BS43" s="71">
        <f>SUM(BS41:BS42)</f>
        <v>1212976698.2965</v>
      </c>
      <c r="BT43" s="72">
        <f t="shared" ref="BT43:BZ43" si="49">SUM(BT41:BT42)</f>
        <v>6658521.5999999996</v>
      </c>
      <c r="BU43" s="72">
        <f t="shared" si="49"/>
        <v>51058473.479999997</v>
      </c>
      <c r="BV43" s="72">
        <f t="shared" si="49"/>
        <v>89751153.120000005</v>
      </c>
      <c r="BW43" s="72">
        <f t="shared" si="49"/>
        <v>495896793.96999997</v>
      </c>
      <c r="BX43" s="72">
        <f t="shared" si="49"/>
        <v>129998168.70899999</v>
      </c>
      <c r="BY43" s="72">
        <f t="shared" si="49"/>
        <v>766878170.15999997</v>
      </c>
      <c r="BZ43" s="72">
        <f t="shared" si="49"/>
        <v>1606683.33</v>
      </c>
      <c r="CA43" s="72">
        <f>SUM(CA41:CA42)</f>
        <v>24438027.265422683</v>
      </c>
      <c r="CB43" s="71">
        <f>SUM(CB41:CB42)</f>
        <v>1566285991.6344228</v>
      </c>
      <c r="CC43" s="72">
        <v>6658521.5999999996</v>
      </c>
      <c r="CD43" s="72">
        <v>51058473.479999997</v>
      </c>
      <c r="CE43" s="72">
        <v>89751153.120000005</v>
      </c>
      <c r="CF43" s="72">
        <v>495896793.96999997</v>
      </c>
      <c r="CG43" s="72">
        <v>129998168.70899999</v>
      </c>
      <c r="CH43" s="72">
        <f>SUM(CH41:CH42)</f>
        <v>1026564487.3799999</v>
      </c>
      <c r="CI43" s="72">
        <v>1606683.33</v>
      </c>
      <c r="CJ43" s="72">
        <v>24438027.265422683</v>
      </c>
      <c r="CK43" s="72">
        <f>SUM(CK41:CK42)</f>
        <v>29160636.210000001</v>
      </c>
      <c r="CL43" s="71">
        <f>SUM(CL41:CL42)</f>
        <v>1855132945.0644226</v>
      </c>
      <c r="CM43" s="73">
        <f t="shared" ref="CM43:CU43" si="50">SUM(CM41:CM42)</f>
        <v>6164547.5999999996</v>
      </c>
      <c r="CN43" s="72">
        <f t="shared" si="50"/>
        <v>59084776.539999999</v>
      </c>
      <c r="CO43" s="72">
        <f t="shared" si="50"/>
        <v>122397037.92</v>
      </c>
      <c r="CP43" s="72">
        <f t="shared" si="50"/>
        <v>545445281.58000004</v>
      </c>
      <c r="CQ43" s="72">
        <f t="shared" si="50"/>
        <v>258354233.63800001</v>
      </c>
      <c r="CR43" s="72">
        <f t="shared" si="50"/>
        <v>1300475767.6599998</v>
      </c>
      <c r="CS43" s="72">
        <f t="shared" si="50"/>
        <v>5071407.24</v>
      </c>
      <c r="CT43" s="72">
        <f t="shared" si="50"/>
        <v>33846419.978</v>
      </c>
      <c r="CU43" s="72">
        <f t="shared" si="50"/>
        <v>49213425.170000002</v>
      </c>
      <c r="CV43" s="72">
        <f>SUM(CV41:CV42)</f>
        <v>658722529.61000001</v>
      </c>
      <c r="CW43" s="71">
        <f>SUM(CW41:CW42)</f>
        <v>3038775426.9359999</v>
      </c>
      <c r="CX43" s="73">
        <f t="shared" ref="CX43:DE43" si="51">SUM(CX41:CX42)</f>
        <v>6164547.5999999996</v>
      </c>
      <c r="CY43" s="72">
        <f t="shared" si="51"/>
        <v>38771384.189999998</v>
      </c>
      <c r="CZ43" s="72">
        <f t="shared" si="51"/>
        <v>123714818.62</v>
      </c>
      <c r="DA43" s="72">
        <f t="shared" si="51"/>
        <v>311463779.52000028</v>
      </c>
      <c r="DB43" s="72">
        <f t="shared" si="51"/>
        <v>76219777.377299994</v>
      </c>
      <c r="DC43" s="72">
        <f t="shared" si="51"/>
        <v>1376464454.01</v>
      </c>
      <c r="DD43" s="72">
        <f t="shared" si="51"/>
        <v>15283296.740000002</v>
      </c>
      <c r="DE43" s="72">
        <f t="shared" si="51"/>
        <v>33846419.978</v>
      </c>
      <c r="DF43" s="72">
        <f>SUM(DF41:DF42)</f>
        <v>101215759.78</v>
      </c>
      <c r="DG43" s="72">
        <f>SUM(DG41:DG42)</f>
        <v>742308356.49000001</v>
      </c>
      <c r="DH43" s="72">
        <f>SUM(DH41:DH42)</f>
        <v>3000000</v>
      </c>
      <c r="DI43" s="72">
        <f>SUM(DI41:DI42)</f>
        <v>56128095.869999997</v>
      </c>
      <c r="DJ43" s="71">
        <f>SUM(DJ41:DJ42)</f>
        <v>2884580690.1753001</v>
      </c>
      <c r="DK43" s="73">
        <f t="shared" ref="DK43:DR43" si="52">SUM(DK41:DK42)</f>
        <v>6164547.5999999996</v>
      </c>
      <c r="DL43" s="72">
        <f t="shared" si="52"/>
        <v>24208942.100000001</v>
      </c>
      <c r="DM43" s="72">
        <f t="shared" si="52"/>
        <v>127084113.83</v>
      </c>
      <c r="DN43" s="72">
        <f t="shared" si="52"/>
        <v>240399710.26000002</v>
      </c>
      <c r="DO43" s="72">
        <f t="shared" si="52"/>
        <v>3802668385.8558102</v>
      </c>
      <c r="DP43" s="72">
        <f t="shared" si="52"/>
        <v>1438164968.1700001</v>
      </c>
      <c r="DQ43" s="72">
        <f t="shared" si="52"/>
        <v>27667595.09</v>
      </c>
      <c r="DR43" s="72">
        <f t="shared" si="52"/>
        <v>33846419.978</v>
      </c>
      <c r="DS43" s="72">
        <f t="shared" ref="DS43:DX43" si="53">SUM(DS41:DS42)</f>
        <v>224295230.49000001</v>
      </c>
      <c r="DT43" s="72">
        <f t="shared" si="53"/>
        <v>774772190.54999995</v>
      </c>
      <c r="DU43" s="72">
        <f t="shared" si="53"/>
        <v>1221171921.6700001</v>
      </c>
      <c r="DV43" s="72">
        <f t="shared" si="53"/>
        <v>290544107.24000001</v>
      </c>
      <c r="DW43" s="72">
        <f t="shared" si="53"/>
        <v>268409578.70999998</v>
      </c>
      <c r="DX43" s="71">
        <f t="shared" si="53"/>
        <v>8479397711.5438099</v>
      </c>
      <c r="DY43" s="278" t="s">
        <v>1058</v>
      </c>
      <c r="DZ43" s="311">
        <v>0</v>
      </c>
      <c r="EA43" s="311">
        <v>0</v>
      </c>
      <c r="EB43" s="311">
        <v>0</v>
      </c>
      <c r="EC43" s="311"/>
      <c r="ED43" s="311"/>
      <c r="EE43" s="311"/>
      <c r="EF43" s="311"/>
      <c r="EG43" s="311"/>
      <c r="EH43" s="310">
        <v>14999999.999999993</v>
      </c>
      <c r="EI43" s="310">
        <v>31599999.999999993</v>
      </c>
      <c r="EJ43" s="310">
        <v>31599999.999999993</v>
      </c>
      <c r="EK43" s="310">
        <v>31599999.999999993</v>
      </c>
      <c r="EL43" s="465">
        <v>31599999.999999993</v>
      </c>
      <c r="EM43" s="309">
        <v>862815804.41999996</v>
      </c>
      <c r="EN43" s="309">
        <v>862815804.41999996</v>
      </c>
      <c r="EO43" s="309">
        <v>862815804.41999996</v>
      </c>
      <c r="EP43" s="310">
        <v>862815804.41999996</v>
      </c>
      <c r="EQ43" s="465">
        <v>862815804.41999996</v>
      </c>
      <c r="ER43" s="310">
        <v>863281656.41999996</v>
      </c>
      <c r="ES43" s="310">
        <v>830081656.41999996</v>
      </c>
      <c r="ET43" s="310">
        <v>323886479.48000002</v>
      </c>
      <c r="EU43" s="310">
        <v>246215804.41999999</v>
      </c>
      <c r="EV43" s="310">
        <v>246215804.41999999</v>
      </c>
      <c r="EW43" s="310">
        <v>8930859873.3700008</v>
      </c>
      <c r="EX43" s="278" t="s">
        <v>1124</v>
      </c>
    </row>
    <row r="44" spans="3:156" ht="27" thickBot="1" x14ac:dyDescent="0.55000000000000004">
      <c r="C44" s="82" t="s">
        <v>248</v>
      </c>
      <c r="D44" s="83">
        <f>D43+D39</f>
        <v>24804752.030000001</v>
      </c>
      <c r="E44" s="83">
        <f t="shared" ref="E44:N44" si="54">E43+E39</f>
        <v>328500189.37000006</v>
      </c>
      <c r="F44" s="83">
        <f t="shared" si="54"/>
        <v>825117963.13999999</v>
      </c>
      <c r="G44" s="84">
        <f t="shared" si="54"/>
        <v>1178422904.54</v>
      </c>
      <c r="H44" s="83">
        <f t="shared" si="54"/>
        <v>22296396.240000002</v>
      </c>
      <c r="I44" s="83">
        <f t="shared" si="54"/>
        <v>317736246.42000002</v>
      </c>
      <c r="J44" s="83">
        <f t="shared" si="54"/>
        <v>907062184.00999999</v>
      </c>
      <c r="K44" s="84">
        <f>K43+K39</f>
        <v>1247094826.6700001</v>
      </c>
      <c r="L44" s="83">
        <f>L43+L39</f>
        <v>24172945.75</v>
      </c>
      <c r="M44" s="83">
        <f t="shared" si="54"/>
        <v>312301693.91000003</v>
      </c>
      <c r="N44" s="85">
        <f t="shared" si="54"/>
        <v>1044694956.1899998</v>
      </c>
      <c r="O44" s="84">
        <f>O43+O39</f>
        <v>1381169595.8499999</v>
      </c>
      <c r="P44" s="83">
        <f>P43+P39</f>
        <v>11575294.339999994</v>
      </c>
      <c r="Q44" s="83">
        <f t="shared" ref="Q44:V44" si="55">Q43+Q39</f>
        <v>3819581.42</v>
      </c>
      <c r="R44" s="83">
        <f t="shared" si="55"/>
        <v>313070762.03000003</v>
      </c>
      <c r="S44" s="85">
        <f t="shared" si="55"/>
        <v>1182515188.26</v>
      </c>
      <c r="T44" s="85">
        <f t="shared" si="55"/>
        <v>30304894.190000001</v>
      </c>
      <c r="U44" s="85">
        <f t="shared" si="55"/>
        <v>726085272.30066669</v>
      </c>
      <c r="V44" s="84">
        <f t="shared" si="55"/>
        <v>2267370992.5406666</v>
      </c>
      <c r="W44" s="83">
        <f>W43+W39</f>
        <v>9489857.1400000006</v>
      </c>
      <c r="X44" s="83">
        <f t="shared" ref="X44:BI44" si="56">X43+X39</f>
        <v>2090625.77</v>
      </c>
      <c r="Y44" s="83">
        <f t="shared" si="56"/>
        <v>402958100</v>
      </c>
      <c r="Z44" s="85">
        <f t="shared" si="56"/>
        <v>1055108235.15</v>
      </c>
      <c r="AA44" s="85">
        <f t="shared" si="56"/>
        <v>31541794.043699998</v>
      </c>
      <c r="AB44" s="85">
        <f t="shared" si="56"/>
        <v>689372391.35833335</v>
      </c>
      <c r="AC44" s="84">
        <f t="shared" si="56"/>
        <v>2190561003.4620333</v>
      </c>
      <c r="AD44" s="83">
        <f t="shared" si="56"/>
        <v>9225729.1399999987</v>
      </c>
      <c r="AE44" s="83">
        <f t="shared" si="56"/>
        <v>8165515.9000000004</v>
      </c>
      <c r="AF44" s="83">
        <f t="shared" si="56"/>
        <v>415256362.70000005</v>
      </c>
      <c r="AG44" s="85">
        <f t="shared" si="56"/>
        <v>1376854972.4000001</v>
      </c>
      <c r="AH44" s="85">
        <f t="shared" si="56"/>
        <v>33302662.332899995</v>
      </c>
      <c r="AI44" s="85">
        <f t="shared" si="56"/>
        <v>688366548.85599995</v>
      </c>
      <c r="AJ44" s="84">
        <f t="shared" si="56"/>
        <v>2531171791.3289003</v>
      </c>
      <c r="AK44" s="83">
        <f>AK43+AK39</f>
        <v>9129126.1399999987</v>
      </c>
      <c r="AL44" s="83">
        <f t="shared" si="56"/>
        <v>43109326.340000004</v>
      </c>
      <c r="AM44" s="83">
        <f t="shared" si="56"/>
        <v>392749285.58000004</v>
      </c>
      <c r="AN44" s="85">
        <f t="shared" si="56"/>
        <v>1292811571.79</v>
      </c>
      <c r="AO44" s="85">
        <f t="shared" si="56"/>
        <v>35926241.012900002</v>
      </c>
      <c r="AP44" s="85">
        <f t="shared" si="56"/>
        <v>691423296.1936667</v>
      </c>
      <c r="AQ44" s="85">
        <f t="shared" si="56"/>
        <v>88783106.100000009</v>
      </c>
      <c r="AR44" s="84">
        <f t="shared" si="56"/>
        <v>2553931953.1565666</v>
      </c>
      <c r="AS44" s="83">
        <f>AS43+AS39</f>
        <v>9122001.1399999987</v>
      </c>
      <c r="AT44" s="83">
        <f t="shared" si="56"/>
        <v>42714791.049999997</v>
      </c>
      <c r="AU44" s="83">
        <f t="shared" si="56"/>
        <v>361530976.31</v>
      </c>
      <c r="AV44" s="85">
        <f t="shared" si="56"/>
        <v>1175218691.1299999</v>
      </c>
      <c r="AW44" s="85">
        <f t="shared" si="56"/>
        <v>35801888.936000004</v>
      </c>
      <c r="AX44" s="85">
        <f t="shared" si="56"/>
        <v>615747453.70299995</v>
      </c>
      <c r="AY44" s="85">
        <f>AY43+AY39</f>
        <v>31849308.493966665</v>
      </c>
      <c r="AZ44" s="86">
        <f t="shared" si="56"/>
        <v>88783106.100000009</v>
      </c>
      <c r="BA44" s="84">
        <f t="shared" si="56"/>
        <v>2360768216.8629665</v>
      </c>
      <c r="BB44" s="83">
        <f t="shared" si="56"/>
        <v>9104901.1399999987</v>
      </c>
      <c r="BC44" s="83">
        <f t="shared" si="56"/>
        <v>59016854.530000001</v>
      </c>
      <c r="BD44" s="83">
        <f t="shared" si="56"/>
        <v>345713353.80000001</v>
      </c>
      <c r="BE44" s="85">
        <f t="shared" si="56"/>
        <v>1365734376.26</v>
      </c>
      <c r="BF44" s="85">
        <f t="shared" si="56"/>
        <v>34902943.5933</v>
      </c>
      <c r="BG44" s="85">
        <f t="shared" si="56"/>
        <v>648340733.6099999</v>
      </c>
      <c r="BH44" s="85">
        <f t="shared" si="56"/>
        <v>80712186.609999999</v>
      </c>
      <c r="BI44" s="85">
        <f t="shared" si="56"/>
        <v>29804296.443966664</v>
      </c>
      <c r="BJ44" s="84">
        <f>BJ43+BJ39</f>
        <v>2573329645.9872665</v>
      </c>
      <c r="BK44" s="87">
        <f t="shared" ref="BK44:BR44" si="57">BK43+BK39</f>
        <v>9104901.1399999987</v>
      </c>
      <c r="BL44" s="83">
        <f t="shared" si="57"/>
        <v>82213060.409999996</v>
      </c>
      <c r="BM44" s="83">
        <f t="shared" si="57"/>
        <v>252873419.39000005</v>
      </c>
      <c r="BN44" s="83">
        <f t="shared" si="57"/>
        <v>1757519839.53</v>
      </c>
      <c r="BO44" s="83">
        <f t="shared" si="57"/>
        <v>62788531.094099998</v>
      </c>
      <c r="BP44" s="83">
        <f t="shared" si="57"/>
        <v>724014675.5</v>
      </c>
      <c r="BQ44" s="83">
        <f t="shared" si="57"/>
        <v>77685642.390000015</v>
      </c>
      <c r="BR44" s="83">
        <f t="shared" si="57"/>
        <v>26608157.466543987</v>
      </c>
      <c r="BS44" s="84">
        <f>BS43+BS39</f>
        <v>2992808226.9206438</v>
      </c>
      <c r="BT44" s="83">
        <f t="shared" ref="BT44:CA44" si="58">BT43+BT39</f>
        <v>9104901.1399999987</v>
      </c>
      <c r="BU44" s="83">
        <f t="shared" si="58"/>
        <v>92976067.930000007</v>
      </c>
      <c r="BV44" s="83">
        <f t="shared" si="58"/>
        <v>216666471.65000004</v>
      </c>
      <c r="BW44" s="83">
        <f t="shared" si="58"/>
        <v>1841478849.5599999</v>
      </c>
      <c r="BX44" s="83">
        <f t="shared" si="58"/>
        <v>210395125.07139623</v>
      </c>
      <c r="BY44" s="83">
        <f t="shared" si="58"/>
        <v>755669796.12</v>
      </c>
      <c r="BZ44" s="83">
        <f t="shared" si="58"/>
        <v>69299430.899999991</v>
      </c>
      <c r="CA44" s="83">
        <f t="shared" si="58"/>
        <v>24232606.393966675</v>
      </c>
      <c r="CB44" s="84">
        <f>CB43+CB39</f>
        <v>3219823248.7653627</v>
      </c>
      <c r="CC44" s="83">
        <v>9104901.1399999987</v>
      </c>
      <c r="CD44" s="83">
        <v>92976067.930000007</v>
      </c>
      <c r="CE44" s="83">
        <v>216666471.65000004</v>
      </c>
      <c r="CF44" s="83">
        <v>1841478849.5599999</v>
      </c>
      <c r="CG44" s="83">
        <v>210395125.07139623</v>
      </c>
      <c r="CH44" s="83">
        <f>CH43+CH39</f>
        <v>1475537043.8099999</v>
      </c>
      <c r="CI44" s="83">
        <v>69299430.899999991</v>
      </c>
      <c r="CJ44" s="83">
        <v>24232606.393966675</v>
      </c>
      <c r="CK44" s="83">
        <f>CK43+CK39</f>
        <v>91017682.539999992</v>
      </c>
      <c r="CL44" s="84">
        <f>CL43+CL39</f>
        <v>4030708178.9953628</v>
      </c>
      <c r="CM44" s="87">
        <f t="shared" ref="CM44:CU44" si="59">CM43+CM39</f>
        <v>8447918.1399999987</v>
      </c>
      <c r="CN44" s="83">
        <f t="shared" si="59"/>
        <v>94489096.460000008</v>
      </c>
      <c r="CO44" s="83">
        <f t="shared" si="59"/>
        <v>227173156.91000003</v>
      </c>
      <c r="CP44" s="83">
        <f t="shared" si="59"/>
        <v>2297453982.21</v>
      </c>
      <c r="CQ44" s="83">
        <f t="shared" si="59"/>
        <v>346522610.81110001</v>
      </c>
      <c r="CR44" s="83">
        <f t="shared" si="59"/>
        <v>1866882235.5199997</v>
      </c>
      <c r="CS44" s="83">
        <f t="shared" si="59"/>
        <v>93874851.569999993</v>
      </c>
      <c r="CT44" s="83">
        <f t="shared" si="59"/>
        <v>28656472.346543983</v>
      </c>
      <c r="CU44" s="83">
        <f t="shared" si="59"/>
        <v>76515185.930000007</v>
      </c>
      <c r="CV44" s="83">
        <f>CV43+CV39</f>
        <v>1101238415.242274</v>
      </c>
      <c r="CW44" s="84">
        <f>CW43+CW39</f>
        <v>6141253925.1399183</v>
      </c>
      <c r="CX44" s="87">
        <f t="shared" ref="CX44:DE44" si="60">CX43+CX39</f>
        <v>8447918.1399999987</v>
      </c>
      <c r="CY44" s="83">
        <f t="shared" si="60"/>
        <v>106039535.59</v>
      </c>
      <c r="CZ44" s="83">
        <f t="shared" si="60"/>
        <v>196410117.23999998</v>
      </c>
      <c r="DA44" s="83">
        <f t="shared" si="60"/>
        <v>1976346469.24</v>
      </c>
      <c r="DB44" s="83">
        <f t="shared" si="60"/>
        <v>158628312.23670003</v>
      </c>
      <c r="DC44" s="83">
        <f t="shared" si="60"/>
        <v>1911459334.6100001</v>
      </c>
      <c r="DD44" s="83">
        <f t="shared" si="60"/>
        <v>102152231.25999999</v>
      </c>
      <c r="DE44" s="83">
        <f t="shared" si="60"/>
        <v>34804233.106543988</v>
      </c>
      <c r="DF44" s="83">
        <f>DF43+DF39</f>
        <v>574966068.99000001</v>
      </c>
      <c r="DG44" s="83">
        <f>DG43+DG39</f>
        <v>1071849594.03</v>
      </c>
      <c r="DH44" s="83">
        <f>DH43+DH39</f>
        <v>32064821</v>
      </c>
      <c r="DI44" s="83">
        <f>DI43+DI39</f>
        <v>127272429.72</v>
      </c>
      <c r="DJ44" s="84">
        <f>DJ43+DJ39</f>
        <v>6300441065.1632442</v>
      </c>
      <c r="DK44" s="87">
        <f t="shared" ref="DK44:DR44" si="61">DK43+DK39</f>
        <v>8447918.1399999987</v>
      </c>
      <c r="DL44" s="83">
        <f t="shared" si="61"/>
        <v>119893757.16</v>
      </c>
      <c r="DM44" s="83">
        <f t="shared" si="61"/>
        <v>193986476.73000002</v>
      </c>
      <c r="DN44" s="83">
        <f t="shared" si="61"/>
        <v>1976395125.7099996</v>
      </c>
      <c r="DO44" s="83">
        <f t="shared" si="61"/>
        <v>3894563114.2219105</v>
      </c>
      <c r="DP44" s="83">
        <f t="shared" si="61"/>
        <v>2065819761.6200001</v>
      </c>
      <c r="DQ44" s="83">
        <f t="shared" si="61"/>
        <v>98163557.74000001</v>
      </c>
      <c r="DR44" s="83">
        <f t="shared" si="61"/>
        <v>32413551.646543987</v>
      </c>
      <c r="DS44" s="83">
        <f t="shared" ref="DS44:DX44" si="62">DS43+DS39</f>
        <v>645617942.02999997</v>
      </c>
      <c r="DT44" s="83">
        <f t="shared" si="62"/>
        <v>1100140578.4400001</v>
      </c>
      <c r="DU44" s="83">
        <f t="shared" si="62"/>
        <v>1257886782.9000001</v>
      </c>
      <c r="DV44" s="83">
        <f t="shared" si="62"/>
        <v>594754448.80999994</v>
      </c>
      <c r="DW44" s="83">
        <f t="shared" si="62"/>
        <v>329255519</v>
      </c>
      <c r="DX44" s="84">
        <f t="shared" si="62"/>
        <v>12317338534.148453</v>
      </c>
      <c r="DY44" s="279" t="s">
        <v>1059</v>
      </c>
      <c r="DZ44" s="311">
        <v>0</v>
      </c>
      <c r="EA44" s="311">
        <v>0</v>
      </c>
      <c r="EB44" s="311">
        <v>0</v>
      </c>
      <c r="EC44" s="311"/>
      <c r="ED44" s="311"/>
      <c r="EE44" s="311"/>
      <c r="EF44" s="311"/>
      <c r="EG44" s="311"/>
      <c r="EH44" s="310"/>
      <c r="EI44" s="310"/>
      <c r="EJ44" s="310"/>
      <c r="EK44" s="310">
        <v>14999999.999999993</v>
      </c>
      <c r="EL44" s="465">
        <v>14999999.999999993</v>
      </c>
      <c r="EM44" s="309">
        <v>14999999.999999993</v>
      </c>
      <c r="EN44" s="309">
        <v>14999999.999999993</v>
      </c>
      <c r="EO44" s="309">
        <v>14999999.999999993</v>
      </c>
      <c r="EP44" s="310">
        <v>14999999.999999993</v>
      </c>
      <c r="EQ44" s="465">
        <v>862815804.41999996</v>
      </c>
      <c r="ER44" s="310">
        <v>863281656.41999996</v>
      </c>
      <c r="ES44" s="310">
        <v>830081656.41999996</v>
      </c>
      <c r="ET44" s="310">
        <v>231657713.41999999</v>
      </c>
      <c r="EU44" s="310">
        <v>14999999.999999993</v>
      </c>
      <c r="EV44" s="310">
        <v>0</v>
      </c>
      <c r="EW44" s="310">
        <v>4928814983.2200003</v>
      </c>
      <c r="EX44" s="279" t="s">
        <v>1067</v>
      </c>
    </row>
    <row r="45" spans="3:156" ht="27" thickBot="1" x14ac:dyDescent="0.55000000000000004">
      <c r="C45" s="82"/>
      <c r="D45" s="83"/>
      <c r="E45" s="83"/>
      <c r="F45" s="83"/>
      <c r="G45" s="84"/>
      <c r="H45" s="83"/>
      <c r="I45" s="83"/>
      <c r="J45" s="83"/>
      <c r="K45" s="84"/>
      <c r="L45" s="83"/>
      <c r="M45" s="83"/>
      <c r="N45" s="85"/>
      <c r="O45" s="84"/>
      <c r="P45" s="83"/>
      <c r="Q45" s="83"/>
      <c r="R45" s="83"/>
      <c r="S45" s="85"/>
      <c r="T45" s="85"/>
      <c r="U45" s="85"/>
      <c r="V45" s="84"/>
      <c r="W45" s="83"/>
      <c r="X45" s="83"/>
      <c r="Y45" s="83"/>
      <c r="Z45" s="85"/>
      <c r="AA45" s="85"/>
      <c r="AB45" s="85"/>
      <c r="AC45" s="84"/>
      <c r="AD45" s="83"/>
      <c r="AE45" s="83"/>
      <c r="AF45" s="83"/>
      <c r="AG45" s="85"/>
      <c r="AH45" s="85"/>
      <c r="AI45" s="85"/>
      <c r="AJ45" s="84"/>
      <c r="AK45" s="83"/>
      <c r="AL45" s="83"/>
      <c r="AM45" s="83"/>
      <c r="AN45" s="85"/>
      <c r="AO45" s="85"/>
      <c r="AP45" s="85"/>
      <c r="AQ45" s="85"/>
      <c r="AR45" s="84"/>
      <c r="AS45" s="83"/>
      <c r="AT45" s="83"/>
      <c r="AU45" s="83"/>
      <c r="AV45" s="85"/>
      <c r="AW45" s="85"/>
      <c r="AX45" s="85"/>
      <c r="AY45" s="85"/>
      <c r="AZ45" s="86"/>
      <c r="BA45" s="84"/>
      <c r="BB45" s="83"/>
      <c r="BC45" s="83"/>
      <c r="BD45" s="83"/>
      <c r="BE45" s="85"/>
      <c r="BF45" s="85"/>
      <c r="BG45" s="85"/>
      <c r="BH45" s="85"/>
      <c r="BI45" s="85"/>
      <c r="BJ45" s="84"/>
      <c r="BK45" s="87"/>
      <c r="BL45" s="83"/>
      <c r="BM45" s="83"/>
      <c r="BN45" s="83"/>
      <c r="BO45" s="83"/>
      <c r="BP45" s="83"/>
      <c r="BQ45" s="83"/>
      <c r="BR45" s="83"/>
      <c r="BS45" s="84"/>
      <c r="BT45" s="83"/>
      <c r="BU45" s="83"/>
      <c r="BV45" s="83"/>
      <c r="BW45" s="83"/>
      <c r="BX45" s="83"/>
      <c r="BY45" s="83"/>
      <c r="BZ45" s="83"/>
      <c r="CA45" s="83"/>
      <c r="CB45" s="84"/>
      <c r="CC45" s="83"/>
      <c r="CD45" s="83"/>
      <c r="CE45" s="83"/>
      <c r="CF45" s="83"/>
      <c r="CG45" s="83"/>
      <c r="CH45" s="83"/>
      <c r="CI45" s="83"/>
      <c r="CJ45" s="83"/>
      <c r="CK45" s="83"/>
      <c r="CL45" s="84"/>
      <c r="CM45" s="87"/>
      <c r="CN45" s="83"/>
      <c r="CO45" s="83"/>
      <c r="CP45" s="83"/>
      <c r="CQ45" s="83"/>
      <c r="CR45" s="83"/>
      <c r="CS45" s="83"/>
      <c r="CT45" s="83"/>
      <c r="CU45" s="83"/>
      <c r="CV45" s="83"/>
      <c r="CW45" s="84"/>
      <c r="CX45" s="87"/>
      <c r="CY45" s="83"/>
      <c r="CZ45" s="83"/>
      <c r="DA45" s="83"/>
      <c r="DB45" s="83"/>
      <c r="DC45" s="83"/>
      <c r="DD45" s="83"/>
      <c r="DE45" s="83"/>
      <c r="DF45" s="83"/>
      <c r="DG45" s="83"/>
      <c r="DH45" s="83"/>
      <c r="DI45" s="83"/>
      <c r="DJ45" s="84"/>
      <c r="DK45" s="87"/>
      <c r="DL45" s="83"/>
      <c r="DM45" s="83"/>
      <c r="DN45" s="83"/>
      <c r="DO45" s="83"/>
      <c r="DP45" s="83"/>
      <c r="DQ45" s="83"/>
      <c r="DR45" s="83"/>
      <c r="DS45" s="83"/>
      <c r="DT45" s="83"/>
      <c r="DU45" s="83"/>
      <c r="DV45" s="83"/>
      <c r="DW45" s="83"/>
      <c r="DX45" s="84"/>
      <c r="DY45" s="279" t="s">
        <v>1121</v>
      </c>
      <c r="DZ45" s="311"/>
      <c r="EA45" s="311"/>
      <c r="EB45" s="311"/>
      <c r="EC45" s="311"/>
      <c r="ED45" s="311"/>
      <c r="EE45" s="311"/>
      <c r="EF45" s="311"/>
      <c r="EG45" s="311"/>
      <c r="EH45" s="310"/>
      <c r="EI45" s="310"/>
      <c r="EJ45" s="310"/>
      <c r="EK45" s="310">
        <v>16600000</v>
      </c>
      <c r="EL45" s="465">
        <v>16600000</v>
      </c>
      <c r="EM45" s="309">
        <v>847815804.41999996</v>
      </c>
      <c r="EN45" s="309">
        <v>847815804.41999996</v>
      </c>
      <c r="EO45" s="309">
        <v>847815804.41999996</v>
      </c>
      <c r="EP45" s="310">
        <v>847815804.41999996</v>
      </c>
      <c r="EQ45" s="465">
        <v>0</v>
      </c>
      <c r="ER45" s="310">
        <v>0</v>
      </c>
      <c r="ES45" s="310">
        <v>0</v>
      </c>
      <c r="ET45" s="310">
        <v>92228766.060000002</v>
      </c>
      <c r="EU45" s="310">
        <v>231215804.41999999</v>
      </c>
      <c r="EV45" s="310">
        <v>246215804.41999999</v>
      </c>
      <c r="EW45" s="310">
        <v>4002044890.1500001</v>
      </c>
      <c r="EX45" s="279" t="s">
        <v>1132</v>
      </c>
    </row>
    <row r="46" spans="3:156" ht="26.25" x14ac:dyDescent="0.5">
      <c r="DY46" s="278" t="s">
        <v>685</v>
      </c>
      <c r="DZ46" s="311">
        <v>0</v>
      </c>
      <c r="EA46" s="311">
        <v>0</v>
      </c>
      <c r="EB46" s="311">
        <v>0</v>
      </c>
      <c r="EC46" s="311">
        <v>0</v>
      </c>
      <c r="ED46" s="311">
        <v>0</v>
      </c>
      <c r="EE46" s="311">
        <v>0</v>
      </c>
      <c r="EF46" s="311">
        <v>1083842769.4100001</v>
      </c>
      <c r="EG46" s="311">
        <v>338386765.13</v>
      </c>
      <c r="EH46" s="310">
        <v>3632801659.0800004</v>
      </c>
      <c r="EI46" s="310">
        <v>727649725.11000001</v>
      </c>
      <c r="EJ46" s="310">
        <v>425010671.39999998</v>
      </c>
      <c r="EK46" s="310">
        <v>465114307.15000004</v>
      </c>
      <c r="EL46" s="465">
        <v>257162067.02000001</v>
      </c>
      <c r="EM46" s="309">
        <v>581387594.86000001</v>
      </c>
      <c r="EN46" s="309">
        <v>598940178.06999993</v>
      </c>
      <c r="EO46" s="309">
        <v>341292831.05000001</v>
      </c>
      <c r="EP46" s="310">
        <v>101134224.11</v>
      </c>
      <c r="EQ46" s="465">
        <v>121040348.02999991</v>
      </c>
      <c r="ER46" s="310">
        <v>124228506.5</v>
      </c>
      <c r="ES46" s="310">
        <v>138253276.59999999</v>
      </c>
      <c r="ET46" s="310">
        <v>80075034.590000004</v>
      </c>
      <c r="EU46" s="310">
        <v>176548534.59721166</v>
      </c>
      <c r="EV46" s="310">
        <v>193291468.11721164</v>
      </c>
      <c r="EW46" s="310">
        <v>198705997.79721165</v>
      </c>
      <c r="EX46" s="277" t="s">
        <v>1008</v>
      </c>
    </row>
    <row r="47" spans="3:156" ht="26.25" x14ac:dyDescent="0.5">
      <c r="DY47" s="279" t="s">
        <v>685</v>
      </c>
      <c r="DZ47" s="311">
        <v>0</v>
      </c>
      <c r="EA47" s="311">
        <v>0</v>
      </c>
      <c r="EB47" s="311">
        <v>0</v>
      </c>
      <c r="EC47" s="311">
        <v>0</v>
      </c>
      <c r="ED47" s="311">
        <v>0</v>
      </c>
      <c r="EE47" s="311">
        <v>0</v>
      </c>
      <c r="EF47" s="311">
        <v>1083842769.4100001</v>
      </c>
      <c r="EG47" s="311">
        <v>338386765.13</v>
      </c>
      <c r="EH47" s="310">
        <v>3632801659.0800004</v>
      </c>
      <c r="EI47" s="310">
        <v>727649725.11000001</v>
      </c>
      <c r="EJ47" s="310">
        <v>425010671.39999998</v>
      </c>
      <c r="EK47" s="310">
        <v>465114307.15000004</v>
      </c>
      <c r="EL47" s="465">
        <v>257162067.02000001</v>
      </c>
      <c r="EM47" s="309">
        <v>581387594.86000001</v>
      </c>
      <c r="EN47" s="309">
        <v>598940178.06999993</v>
      </c>
      <c r="EO47" s="309">
        <v>341292831.05000001</v>
      </c>
      <c r="EP47" s="310">
        <v>101134224.11</v>
      </c>
      <c r="EQ47" s="465">
        <v>121040348.02999991</v>
      </c>
      <c r="ER47" s="310">
        <v>124228506.5</v>
      </c>
      <c r="ES47" s="310">
        <v>138253276.59999999</v>
      </c>
      <c r="ET47" s="310">
        <v>80075034.590000004</v>
      </c>
      <c r="EU47" s="310">
        <v>176548534.59721166</v>
      </c>
      <c r="EV47" s="310">
        <v>193291468.11721164</v>
      </c>
      <c r="EW47" s="310">
        <v>198705997.79721165</v>
      </c>
      <c r="EX47" s="279" t="s">
        <v>1008</v>
      </c>
    </row>
    <row r="48" spans="3:156" ht="26.25" x14ac:dyDescent="0.5">
      <c r="DY48" s="278" t="s">
        <v>686</v>
      </c>
      <c r="DZ48" s="309">
        <v>11830639941.894257</v>
      </c>
      <c r="EA48" s="309">
        <v>9249520620.954258</v>
      </c>
      <c r="EB48" s="309">
        <v>10436494023.581472</v>
      </c>
      <c r="EC48" s="309">
        <v>8279657248.3838787</v>
      </c>
      <c r="ED48" s="309">
        <v>12528765133.605827</v>
      </c>
      <c r="EE48" s="309">
        <v>12776685788.14558</v>
      </c>
      <c r="EF48" s="309">
        <v>9019545593.7286797</v>
      </c>
      <c r="EG48" s="309">
        <v>10011228572.78718</v>
      </c>
      <c r="EH48" s="310">
        <v>11193326151.601782</v>
      </c>
      <c r="EI48" s="310">
        <v>30552037269.862194</v>
      </c>
      <c r="EJ48" s="310">
        <v>29633483778.165791</v>
      </c>
      <c r="EK48" s="310">
        <v>29785655017.396053</v>
      </c>
      <c r="EL48" s="465">
        <v>29028402273.288445</v>
      </c>
      <c r="EM48" s="309">
        <v>28656055082.706562</v>
      </c>
      <c r="EN48" s="309">
        <v>27708617825.473774</v>
      </c>
      <c r="EO48" s="309">
        <v>30276310794.548985</v>
      </c>
      <c r="EP48" s="310">
        <v>29306798390.073193</v>
      </c>
      <c r="EQ48" s="465">
        <v>31455646462.459484</v>
      </c>
      <c r="ER48" s="310">
        <v>44934325298.190643</v>
      </c>
      <c r="ES48" s="310">
        <v>42504698093.555496</v>
      </c>
      <c r="ET48" s="310">
        <v>50488622650.863052</v>
      </c>
      <c r="EU48" s="310">
        <v>24852345105.811035</v>
      </c>
      <c r="EV48" s="310">
        <v>20183049523.91354</v>
      </c>
      <c r="EW48" s="310">
        <v>21740097554.693024</v>
      </c>
      <c r="EX48" s="278" t="s">
        <v>1009</v>
      </c>
    </row>
    <row r="49" spans="129:154" ht="26.25" x14ac:dyDescent="0.5">
      <c r="DY49" s="279" t="s">
        <v>687</v>
      </c>
      <c r="DZ49" s="311">
        <v>1613536368.9851</v>
      </c>
      <c r="EA49" s="311">
        <v>669788635.35683525</v>
      </c>
      <c r="EB49" s="311">
        <v>1214530181.7197487</v>
      </c>
      <c r="EC49" s="311">
        <v>1265441257.4613051</v>
      </c>
      <c r="ED49" s="311">
        <v>641821064.33764875</v>
      </c>
      <c r="EE49" s="311">
        <v>881097617.52318668</v>
      </c>
      <c r="EF49" s="311">
        <v>56288106.270000003</v>
      </c>
      <c r="EG49" s="311">
        <v>68303016.299999997</v>
      </c>
      <c r="EH49" s="310">
        <v>59063279.359999999</v>
      </c>
      <c r="EI49" s="310">
        <v>63942321.359999999</v>
      </c>
      <c r="EJ49" s="310">
        <v>67643310.359999999</v>
      </c>
      <c r="EK49" s="310">
        <v>659504089.25999999</v>
      </c>
      <c r="EL49" s="465">
        <v>50192579.689999998</v>
      </c>
      <c r="EM49" s="309">
        <v>58621675.850000001</v>
      </c>
      <c r="EN49" s="309">
        <v>11999971.49</v>
      </c>
      <c r="EO49" s="309">
        <v>44849117.340000004</v>
      </c>
      <c r="EP49" s="310">
        <v>33401134.059999861</v>
      </c>
      <c r="EQ49" s="465">
        <v>-15000028.409999998</v>
      </c>
      <c r="ER49" s="310">
        <v>-11185850.409999998</v>
      </c>
      <c r="ES49" s="310">
        <v>-23044912.899999999</v>
      </c>
      <c r="ET49" s="310">
        <v>653746623.40999997</v>
      </c>
      <c r="EU49" s="310">
        <v>72871182.590000004</v>
      </c>
      <c r="EV49" s="310">
        <v>86531802.370000005</v>
      </c>
      <c r="EW49" s="310">
        <v>62909470.209393442</v>
      </c>
      <c r="EX49" s="279" t="s">
        <v>1010</v>
      </c>
    </row>
    <row r="50" spans="129:154" ht="26.25" x14ac:dyDescent="0.5">
      <c r="DY50" s="279" t="s">
        <v>688</v>
      </c>
      <c r="DZ50" s="311">
        <v>0</v>
      </c>
      <c r="EA50" s="311">
        <v>0</v>
      </c>
      <c r="EB50" s="311">
        <v>0</v>
      </c>
      <c r="EC50" s="311">
        <v>0</v>
      </c>
      <c r="ED50" s="311">
        <v>0</v>
      </c>
      <c r="EE50" s="311">
        <v>0</v>
      </c>
      <c r="EF50" s="311">
        <v>844319733.79128826</v>
      </c>
      <c r="EG50" s="311">
        <v>762642036.03738046</v>
      </c>
      <c r="EH50" s="310">
        <v>1207356014.8817844</v>
      </c>
      <c r="EI50" s="310">
        <v>1359414442.7521906</v>
      </c>
      <c r="EJ50" s="310">
        <v>1289739867.4157906</v>
      </c>
      <c r="EK50" s="310">
        <v>1195092905.624954</v>
      </c>
      <c r="EL50" s="465">
        <v>1986077338.7499452</v>
      </c>
      <c r="EM50" s="309">
        <v>2257673585.096561</v>
      </c>
      <c r="EN50" s="309">
        <v>2219414429.0771461</v>
      </c>
      <c r="EO50" s="309">
        <v>22216729407.291691</v>
      </c>
      <c r="EP50" s="310">
        <v>20510073293.26519</v>
      </c>
      <c r="EQ50" s="465">
        <v>1521080281.4885902</v>
      </c>
      <c r="ER50" s="310">
        <v>2212264302.5312314</v>
      </c>
      <c r="ES50" s="310">
        <v>2380936718.7354922</v>
      </c>
      <c r="ET50" s="310">
        <v>3122247985.5561604</v>
      </c>
      <c r="EU50" s="310">
        <v>3435775422.2192807</v>
      </c>
      <c r="EV50" s="310">
        <v>3175578262.396781</v>
      </c>
      <c r="EW50" s="310">
        <v>3114078298.0907378</v>
      </c>
      <c r="EX50" s="279" t="s">
        <v>1011</v>
      </c>
    </row>
    <row r="51" spans="129:154" ht="26.25" x14ac:dyDescent="0.5">
      <c r="DY51" s="279" t="s">
        <v>689</v>
      </c>
      <c r="DZ51" s="311">
        <v>0</v>
      </c>
      <c r="EA51" s="311">
        <v>0</v>
      </c>
      <c r="EB51" s="311">
        <v>0</v>
      </c>
      <c r="EC51" s="311">
        <v>0</v>
      </c>
      <c r="ED51" s="311">
        <v>0</v>
      </c>
      <c r="EE51" s="311">
        <v>0</v>
      </c>
      <c r="EF51" s="311">
        <v>4560525516.8999996</v>
      </c>
      <c r="EG51" s="311">
        <v>5221551996.7448997</v>
      </c>
      <c r="EH51" s="310">
        <v>5469845291.2799997</v>
      </c>
      <c r="EI51" s="310">
        <v>24786435256.769997</v>
      </c>
      <c r="EJ51" s="310">
        <v>4327338278.0100002</v>
      </c>
      <c r="EK51" s="310">
        <v>24305591185.761101</v>
      </c>
      <c r="EL51" s="465">
        <v>23537130792.34</v>
      </c>
      <c r="EM51" s="309">
        <v>22461081304.429996</v>
      </c>
      <c r="EN51" s="309">
        <v>22142125586.816635</v>
      </c>
      <c r="EO51" s="309">
        <v>3477333766.0973001</v>
      </c>
      <c r="EP51" s="310">
        <v>3517923164.7379999</v>
      </c>
      <c r="EQ51" s="465">
        <v>25288465608.180897</v>
      </c>
      <c r="ER51" s="310">
        <v>37187494835.9394</v>
      </c>
      <c r="ES51" s="310">
        <v>34202336536.250004</v>
      </c>
      <c r="ET51" s="310">
        <v>40134191294.739395</v>
      </c>
      <c r="EU51" s="310">
        <v>14337145318.309389</v>
      </c>
      <c r="EV51" s="310">
        <v>9577964385.2394009</v>
      </c>
      <c r="EW51" s="310">
        <v>9525063759.4553909</v>
      </c>
      <c r="EX51" s="279" t="s">
        <v>1012</v>
      </c>
    </row>
    <row r="52" spans="129:154" ht="26.25" x14ac:dyDescent="0.5">
      <c r="DY52" s="279" t="s">
        <v>690</v>
      </c>
      <c r="DZ52" s="311">
        <v>10217103572.909157</v>
      </c>
      <c r="EA52" s="311">
        <v>8579731985.5974216</v>
      </c>
      <c r="EB52" s="311">
        <v>9221963841.8617229</v>
      </c>
      <c r="EC52" s="311">
        <v>7014215990.9225721</v>
      </c>
      <c r="ED52" s="311">
        <v>11886944069.268177</v>
      </c>
      <c r="EE52" s="311">
        <v>11895588170.622387</v>
      </c>
      <c r="EF52" s="311">
        <v>3558412236.7673912</v>
      </c>
      <c r="EG52" s="311">
        <v>3958731523.7049003</v>
      </c>
      <c r="EH52" s="310">
        <v>4457061566.0800009</v>
      </c>
      <c r="EI52" s="310">
        <v>4342245248.9800005</v>
      </c>
      <c r="EJ52" s="310">
        <v>23948762322.379997</v>
      </c>
      <c r="EK52" s="310">
        <v>1987114103.4200001</v>
      </c>
      <c r="EL52" s="465">
        <v>1822280825.0184999</v>
      </c>
      <c r="EM52" s="309">
        <v>2251589775.6799998</v>
      </c>
      <c r="EN52" s="309">
        <v>1713621092.2799997</v>
      </c>
      <c r="EO52" s="309">
        <v>2921573753.8499999</v>
      </c>
      <c r="EP52" s="310">
        <v>3635208043.8799996</v>
      </c>
      <c r="EQ52" s="465">
        <v>3056539842.9100003</v>
      </c>
      <c r="ER52" s="310">
        <v>3946823247.6799998</v>
      </c>
      <c r="ES52" s="310">
        <v>4339263922.3699999</v>
      </c>
      <c r="ET52" s="310">
        <v>4990771976.3874989</v>
      </c>
      <c r="EU52" s="310">
        <v>5423306769.3149996</v>
      </c>
      <c r="EV52" s="310">
        <v>5754565158.039999</v>
      </c>
      <c r="EW52" s="310">
        <v>7468551890.3974991</v>
      </c>
      <c r="EX52" s="279" t="s">
        <v>1013</v>
      </c>
    </row>
    <row r="53" spans="129:154" ht="26.25" x14ac:dyDescent="0.5">
      <c r="DY53" s="279" t="s">
        <v>1130</v>
      </c>
      <c r="DZ53" s="311"/>
      <c r="EA53" s="311"/>
      <c r="EB53" s="311"/>
      <c r="EC53" s="311"/>
      <c r="ED53" s="311"/>
      <c r="EE53" s="311"/>
      <c r="EF53" s="311"/>
      <c r="EG53" s="311"/>
      <c r="EH53" s="310"/>
      <c r="EI53" s="310"/>
      <c r="EJ53" s="310"/>
      <c r="EK53" s="310">
        <v>1638352733.3299999</v>
      </c>
      <c r="EL53" s="465">
        <v>1632720737.49</v>
      </c>
      <c r="EM53" s="309">
        <v>1627088741.6500001</v>
      </c>
      <c r="EN53" s="309">
        <v>1621456745.8099999</v>
      </c>
      <c r="EO53" s="309">
        <v>1615824749.97</v>
      </c>
      <c r="EP53" s="310">
        <v>1610192754.1300001</v>
      </c>
      <c r="EQ53" s="465">
        <v>1604560758.29</v>
      </c>
      <c r="ER53" s="310">
        <v>1598928762.45</v>
      </c>
      <c r="ES53" s="310">
        <v>1605205829.0999999</v>
      </c>
      <c r="ET53" s="310">
        <v>1587664770.77</v>
      </c>
      <c r="EU53" s="310">
        <v>1583246413.3773613</v>
      </c>
      <c r="EV53" s="310">
        <v>1588409915.8673615</v>
      </c>
      <c r="EW53" s="310">
        <v>1569494136.5400002</v>
      </c>
      <c r="EX53" s="279" t="s">
        <v>1131</v>
      </c>
    </row>
    <row r="54" spans="129:154" ht="26.25" x14ac:dyDescent="0.5">
      <c r="DY54" s="278" t="s">
        <v>691</v>
      </c>
      <c r="DZ54" s="311">
        <v>0</v>
      </c>
      <c r="EA54" s="311">
        <v>0</v>
      </c>
      <c r="EB54" s="311">
        <v>0</v>
      </c>
      <c r="EC54" s="309">
        <v>0</v>
      </c>
      <c r="ED54" s="309">
        <v>0</v>
      </c>
      <c r="EE54" s="309">
        <v>0</v>
      </c>
      <c r="EF54" s="309">
        <v>126360650.77</v>
      </c>
      <c r="EG54" s="309">
        <v>154952959.93989998</v>
      </c>
      <c r="EH54" s="310">
        <v>127476976.71000001</v>
      </c>
      <c r="EI54" s="310">
        <v>125689585.59</v>
      </c>
      <c r="EJ54" s="310">
        <v>115417088.78</v>
      </c>
      <c r="EK54" s="310">
        <v>659231384.62</v>
      </c>
      <c r="EL54" s="465">
        <v>75196556.990189701</v>
      </c>
      <c r="EM54" s="309">
        <v>111674392.81352302</v>
      </c>
      <c r="EN54" s="309">
        <v>113636875.30333333</v>
      </c>
      <c r="EO54" s="309">
        <v>157983234.42666668</v>
      </c>
      <c r="EP54" s="310">
        <v>88955891.376666695</v>
      </c>
      <c r="EQ54" s="465">
        <v>166067065.40000001</v>
      </c>
      <c r="ER54" s="310">
        <v>171500809.4966667</v>
      </c>
      <c r="ES54" s="310">
        <v>167421943.50666669</v>
      </c>
      <c r="ET54" s="310">
        <v>150255203.50666669</v>
      </c>
      <c r="EU54" s="310">
        <v>140307654.4666667</v>
      </c>
      <c r="EV54" s="310">
        <v>159281530.41666672</v>
      </c>
      <c r="EW54" s="310">
        <v>55162434.546666704</v>
      </c>
      <c r="EX54" s="278" t="s">
        <v>1125</v>
      </c>
    </row>
    <row r="55" spans="129:154" ht="26.25" x14ac:dyDescent="0.5">
      <c r="DY55" s="279" t="s">
        <v>692</v>
      </c>
      <c r="DZ55" s="311">
        <v>0</v>
      </c>
      <c r="EA55" s="311">
        <v>0</v>
      </c>
      <c r="EB55" s="311">
        <v>0</v>
      </c>
      <c r="EC55" s="311">
        <v>0</v>
      </c>
      <c r="ED55" s="311">
        <v>0</v>
      </c>
      <c r="EE55" s="311">
        <v>0</v>
      </c>
      <c r="EF55" s="311">
        <v>126360650.77</v>
      </c>
      <c r="EG55" s="311">
        <v>145931524.12989998</v>
      </c>
      <c r="EH55" s="310">
        <v>97021863.029999986</v>
      </c>
      <c r="EI55" s="310">
        <v>105086608.25</v>
      </c>
      <c r="EJ55" s="310">
        <v>96992865.279999986</v>
      </c>
      <c r="EK55" s="310">
        <v>22893443.25</v>
      </c>
      <c r="EL55" s="465">
        <v>52891775.403522998</v>
      </c>
      <c r="EM55" s="309">
        <v>88873162.973523006</v>
      </c>
      <c r="EN55" s="309">
        <v>3659004.46</v>
      </c>
      <c r="EO55" s="309">
        <v>18925222.460000001</v>
      </c>
      <c r="EP55" s="310">
        <v>61411864.609999999</v>
      </c>
      <c r="EQ55" s="465">
        <v>134103099.64000002</v>
      </c>
      <c r="ER55" s="310">
        <v>135109453.87</v>
      </c>
      <c r="ES55" s="310">
        <v>126465111.06</v>
      </c>
      <c r="ET55" s="310">
        <v>109234852.75999999</v>
      </c>
      <c r="EU55" s="310">
        <v>97330067.060000002</v>
      </c>
      <c r="EV55" s="310">
        <v>124022936.66</v>
      </c>
      <c r="EW55" s="310">
        <v>18925222.460000001</v>
      </c>
      <c r="EX55" s="279" t="s">
        <v>1126</v>
      </c>
    </row>
    <row r="56" spans="129:154" ht="26.25" x14ac:dyDescent="0.5">
      <c r="DY56" s="279" t="s">
        <v>1060</v>
      </c>
      <c r="DZ56" s="311">
        <v>0</v>
      </c>
      <c r="EA56" s="311">
        <v>0</v>
      </c>
      <c r="EB56" s="311">
        <v>0</v>
      </c>
      <c r="EC56" s="311"/>
      <c r="ED56" s="311"/>
      <c r="EE56" s="311"/>
      <c r="EF56" s="311"/>
      <c r="EG56" s="311"/>
      <c r="EH56" s="310">
        <v>10560000</v>
      </c>
      <c r="EI56" s="310">
        <v>3520001</v>
      </c>
      <c r="EJ56" s="310">
        <v>0</v>
      </c>
      <c r="EK56" s="310">
        <v>158318478.90000001</v>
      </c>
      <c r="EL56" s="465">
        <v>1423781.58</v>
      </c>
      <c r="EM56" s="309">
        <v>2847563.16</v>
      </c>
      <c r="EN56" s="309">
        <v>4271344.74</v>
      </c>
      <c r="EO56" s="309">
        <v>5642241.9199999999</v>
      </c>
      <c r="EP56" s="310">
        <v>7314193.4000000004</v>
      </c>
      <c r="EQ56" s="465">
        <v>8986144.8800000008</v>
      </c>
      <c r="ER56" s="310">
        <v>10778374.039999999</v>
      </c>
      <c r="ES56" s="310">
        <v>12658689.82</v>
      </c>
      <c r="ET56" s="310">
        <v>10778374.039999999</v>
      </c>
      <c r="EU56" s="310">
        <v>10778374.039999999</v>
      </c>
      <c r="EV56" s="310">
        <v>10778374.039999999</v>
      </c>
      <c r="EW56" s="310">
        <v>10778374.039999999</v>
      </c>
      <c r="EX56" s="279" t="s">
        <v>1127</v>
      </c>
    </row>
    <row r="57" spans="129:154" ht="52.5" x14ac:dyDescent="0.5">
      <c r="DY57" s="317" t="s">
        <v>1061</v>
      </c>
      <c r="DZ57" s="311">
        <v>0</v>
      </c>
      <c r="EA57" s="311">
        <v>0</v>
      </c>
      <c r="EB57" s="311">
        <v>0</v>
      </c>
      <c r="EC57" s="311"/>
      <c r="ED57" s="311"/>
      <c r="EE57" s="311"/>
      <c r="EF57" s="311"/>
      <c r="EG57" s="311"/>
      <c r="EH57" s="310">
        <v>4895113.68</v>
      </c>
      <c r="EI57" s="310">
        <v>6324280.3399999999</v>
      </c>
      <c r="EJ57" s="310">
        <v>3876723.5</v>
      </c>
      <c r="EK57" s="310">
        <v>384905745.60999995</v>
      </c>
      <c r="EL57" s="465">
        <v>1666833.34</v>
      </c>
      <c r="EM57" s="309">
        <v>3333666.68</v>
      </c>
      <c r="EN57" s="309">
        <v>97325692.769999996</v>
      </c>
      <c r="EO57" s="309">
        <v>124274103.38</v>
      </c>
      <c r="EP57" s="310">
        <v>9963166.6999999993</v>
      </c>
      <c r="EQ57" s="465">
        <v>11586153.880000001</v>
      </c>
      <c r="ER57" s="310">
        <v>13202987.220000001</v>
      </c>
      <c r="ES57" s="615">
        <v>14869820.560000001</v>
      </c>
      <c r="ET57" s="615">
        <v>16813653.899999999</v>
      </c>
      <c r="EU57" s="615">
        <v>18770890.559999999</v>
      </c>
      <c r="EV57" s="615">
        <v>11051896.91</v>
      </c>
      <c r="EW57" s="615">
        <v>12030515.24</v>
      </c>
      <c r="EX57" s="318" t="s">
        <v>1128</v>
      </c>
    </row>
    <row r="58" spans="129:154" ht="26.25" x14ac:dyDescent="0.5">
      <c r="DY58" s="279" t="s">
        <v>1062</v>
      </c>
      <c r="DZ58" s="311">
        <v>0</v>
      </c>
      <c r="EA58" s="311">
        <v>0</v>
      </c>
      <c r="EB58" s="311">
        <v>0</v>
      </c>
      <c r="EC58" s="311"/>
      <c r="ED58" s="311"/>
      <c r="EE58" s="311"/>
      <c r="EF58" s="311"/>
      <c r="EG58" s="311"/>
      <c r="EH58" s="310">
        <v>15000000</v>
      </c>
      <c r="EI58" s="310">
        <v>10758696</v>
      </c>
      <c r="EJ58" s="310">
        <v>14547500</v>
      </c>
      <c r="EK58" s="310">
        <v>93113716.859999999</v>
      </c>
      <c r="EL58" s="465">
        <v>19214166.666666701</v>
      </c>
      <c r="EM58" s="309">
        <v>16620000</v>
      </c>
      <c r="EN58" s="309">
        <v>8380833.3333333302</v>
      </c>
      <c r="EO58" s="309">
        <v>9141666.6666666698</v>
      </c>
      <c r="EP58" s="310">
        <v>10266666.6666667</v>
      </c>
      <c r="EQ58" s="465">
        <v>11391667</v>
      </c>
      <c r="ER58" s="310">
        <v>12409994.366666701</v>
      </c>
      <c r="ES58" s="310">
        <v>13428322.0666667</v>
      </c>
      <c r="ET58" s="310">
        <v>13428322.8066667</v>
      </c>
      <c r="EU58" s="310">
        <v>13428322.8066667</v>
      </c>
      <c r="EV58" s="310">
        <v>13428322.8066667</v>
      </c>
      <c r="EW58" s="310">
        <v>13428322.8066667</v>
      </c>
      <c r="EX58" s="279" t="s">
        <v>1129</v>
      </c>
    </row>
    <row r="59" spans="129:154" ht="26.25" x14ac:dyDescent="0.5">
      <c r="DY59" s="277" t="s">
        <v>693</v>
      </c>
      <c r="DZ59" s="309">
        <v>11830639941.894257</v>
      </c>
      <c r="EA59" s="309">
        <v>9249520620.954258</v>
      </c>
      <c r="EB59" s="309">
        <v>10436494023.581472</v>
      </c>
      <c r="EC59" s="309">
        <v>8279657248.3838787</v>
      </c>
      <c r="ED59" s="309">
        <v>12528765133.605827</v>
      </c>
      <c r="EE59" s="309">
        <v>12776685788.14558</v>
      </c>
      <c r="EF59" s="309">
        <v>10256899755.664635</v>
      </c>
      <c r="EG59" s="309">
        <v>10504952379.711979</v>
      </c>
      <c r="EH59" s="310">
        <v>15002498669.408991</v>
      </c>
      <c r="EI59" s="310">
        <v>31472428272.282192</v>
      </c>
      <c r="EJ59" s="310">
        <v>30269112984.64579</v>
      </c>
      <c r="EK59" s="310">
        <v>31041751985.966183</v>
      </c>
      <c r="EL59" s="465">
        <v>29465871065.671024</v>
      </c>
      <c r="EM59" s="309">
        <v>32044122303.380085</v>
      </c>
      <c r="EN59" s="309">
        <v>29684739108.142311</v>
      </c>
      <c r="EO59" s="309">
        <v>31686705217.43716</v>
      </c>
      <c r="EP59" s="310">
        <v>30391261003.628162</v>
      </c>
      <c r="EQ59" s="465">
        <v>33921038999.69949</v>
      </c>
      <c r="ER59" s="310">
        <v>46200897003.444702</v>
      </c>
      <c r="ES59" s="310">
        <v>43741876516.690178</v>
      </c>
      <c r="ET59" s="310">
        <v>51275346174.939728</v>
      </c>
      <c r="EU59" s="310">
        <v>25546007218.514915</v>
      </c>
      <c r="EV59" s="310">
        <v>20891239593.297417</v>
      </c>
      <c r="EW59" s="310">
        <v>31032746688.236897</v>
      </c>
      <c r="EX59" s="277" t="s">
        <v>1014</v>
      </c>
    </row>
    <row r="60" spans="129:154" ht="26.25" x14ac:dyDescent="0.5">
      <c r="DY60" s="277" t="s">
        <v>694</v>
      </c>
      <c r="DZ60" s="311">
        <v>0</v>
      </c>
      <c r="EA60" s="311">
        <v>0</v>
      </c>
      <c r="EB60" s="311">
        <v>0</v>
      </c>
      <c r="EC60" s="311"/>
      <c r="ED60" s="311"/>
      <c r="EE60" s="311"/>
      <c r="EF60" s="311"/>
      <c r="EG60" s="311">
        <v>0</v>
      </c>
      <c r="EH60" s="310">
        <v>0</v>
      </c>
      <c r="EI60" s="310">
        <v>0</v>
      </c>
      <c r="EJ60" s="310">
        <v>0</v>
      </c>
      <c r="EK60" s="310">
        <v>0</v>
      </c>
      <c r="EL60" s="465">
        <v>0</v>
      </c>
      <c r="EM60" s="309">
        <v>0</v>
      </c>
      <c r="EN60" s="309">
        <v>0</v>
      </c>
      <c r="EO60" s="309">
        <v>0</v>
      </c>
      <c r="EP60" s="310">
        <v>0</v>
      </c>
      <c r="EQ60" s="465">
        <v>0</v>
      </c>
      <c r="ER60" s="310">
        <v>0</v>
      </c>
      <c r="ES60" s="310">
        <v>0</v>
      </c>
      <c r="ET60" s="310">
        <v>0</v>
      </c>
      <c r="EU60" s="310">
        <v>0</v>
      </c>
      <c r="EV60" s="310">
        <v>0</v>
      </c>
      <c r="EW60" s="310">
        <v>0</v>
      </c>
      <c r="EX60" s="277" t="s">
        <v>1022</v>
      </c>
    </row>
    <row r="61" spans="129:154" ht="26.25" x14ac:dyDescent="0.5">
      <c r="DY61" s="277" t="s">
        <v>27</v>
      </c>
      <c r="DZ61" s="309">
        <v>6376678383.0979996</v>
      </c>
      <c r="EA61" s="309">
        <v>6401678383.0979996</v>
      </c>
      <c r="EB61" s="309">
        <v>6401678383.0979996</v>
      </c>
      <c r="EC61" s="309">
        <v>7374090358.9779997</v>
      </c>
      <c r="ED61" s="309">
        <v>7424875368.6179991</v>
      </c>
      <c r="EE61" s="309">
        <v>7347916634.6179991</v>
      </c>
      <c r="EF61" s="309">
        <v>7145076028.1679993</v>
      </c>
      <c r="EG61" s="309">
        <v>7246785250.9379997</v>
      </c>
      <c r="EH61" s="310">
        <v>7316785250.9279995</v>
      </c>
      <c r="EI61" s="310">
        <v>7330785250.9279995</v>
      </c>
      <c r="EJ61" s="310">
        <v>7330785250.9279995</v>
      </c>
      <c r="EK61" s="310">
        <v>7335285250.9279995</v>
      </c>
      <c r="EL61" s="465">
        <v>7016736759.618</v>
      </c>
      <c r="EM61" s="309">
        <v>8395047306.0880003</v>
      </c>
      <c r="EN61" s="309">
        <v>8545403961.078001</v>
      </c>
      <c r="EO61" s="309">
        <v>8638452452.3880005</v>
      </c>
      <c r="EP61" s="310">
        <v>10092383497.167999</v>
      </c>
      <c r="EQ61" s="465">
        <v>10186951834.408001</v>
      </c>
      <c r="ER61" s="310">
        <v>10543694120.338001</v>
      </c>
      <c r="ES61" s="310">
        <v>6953404210.8380003</v>
      </c>
      <c r="ET61" s="310">
        <v>7053404210.8380003</v>
      </c>
      <c r="EU61" s="310">
        <v>7053404210.8380003</v>
      </c>
      <c r="EV61" s="310">
        <v>7071904210.8380003</v>
      </c>
      <c r="EW61" s="310">
        <v>7053404210.8380003</v>
      </c>
      <c r="EX61" s="277" t="s">
        <v>1015</v>
      </c>
    </row>
    <row r="62" spans="129:154" ht="26.25" x14ac:dyDescent="0.5">
      <c r="DY62" s="279" t="s">
        <v>27</v>
      </c>
      <c r="DZ62" s="311">
        <v>3339157524.6900001</v>
      </c>
      <c r="EA62" s="311">
        <v>3364157524.6900001</v>
      </c>
      <c r="EB62" s="311">
        <v>3364157524.6900001</v>
      </c>
      <c r="EC62" s="311">
        <v>3926089519.5599999</v>
      </c>
      <c r="ED62" s="311">
        <v>6142958135.8699999</v>
      </c>
      <c r="EE62" s="311">
        <v>3936089519.5599999</v>
      </c>
      <c r="EF62" s="311">
        <v>3623075000</v>
      </c>
      <c r="EG62" s="311">
        <v>3623075000</v>
      </c>
      <c r="EH62" s="310">
        <v>3823075000</v>
      </c>
      <c r="EI62" s="310">
        <v>3823075000</v>
      </c>
      <c r="EJ62" s="310">
        <v>3823075000</v>
      </c>
      <c r="EK62" s="310">
        <v>3763075000</v>
      </c>
      <c r="EL62" s="465">
        <v>3456075000</v>
      </c>
      <c r="EM62" s="309">
        <v>3456075000</v>
      </c>
      <c r="EN62" s="309">
        <v>3456075000</v>
      </c>
      <c r="EO62" s="309">
        <v>3456075000</v>
      </c>
      <c r="EP62" s="310">
        <v>3763075000</v>
      </c>
      <c r="EQ62" s="465">
        <v>3763075000</v>
      </c>
      <c r="ER62" s="310">
        <v>3763075000</v>
      </c>
      <c r="ES62" s="310">
        <v>3763075000</v>
      </c>
      <c r="ET62" s="310">
        <v>3863075000</v>
      </c>
      <c r="EU62" s="310">
        <v>3863075000</v>
      </c>
      <c r="EV62" s="310">
        <v>3863075000</v>
      </c>
      <c r="EW62" s="310">
        <v>3863075000</v>
      </c>
      <c r="EX62" s="279" t="s">
        <v>1015</v>
      </c>
    </row>
    <row r="63" spans="129:154" ht="26.25" x14ac:dyDescent="0.5">
      <c r="DY63" s="279" t="s">
        <v>695</v>
      </c>
      <c r="DZ63" s="311">
        <v>3005048153.9780002</v>
      </c>
      <c r="EA63" s="311">
        <v>3005048153.9780002</v>
      </c>
      <c r="EB63" s="311">
        <v>3005048153.9780002</v>
      </c>
      <c r="EC63" s="311">
        <v>3005048153.9780002</v>
      </c>
      <c r="ED63" s="311">
        <v>828179537.66799998</v>
      </c>
      <c r="EE63" s="311">
        <v>2942664419.9780002</v>
      </c>
      <c r="EF63" s="311">
        <v>3099972555.848</v>
      </c>
      <c r="EG63" s="311">
        <v>3169972555.8580003</v>
      </c>
      <c r="EH63" s="310">
        <v>3039972555.848</v>
      </c>
      <c r="EI63" s="310">
        <v>3053972555.848</v>
      </c>
      <c r="EJ63" s="310">
        <v>3053972555.848</v>
      </c>
      <c r="EK63" s="310">
        <v>3099972555.848</v>
      </c>
      <c r="EL63" s="465">
        <v>3099972555.848</v>
      </c>
      <c r="EM63" s="309">
        <v>3099972555.848</v>
      </c>
      <c r="EN63" s="309">
        <v>3245280892.5880003</v>
      </c>
      <c r="EO63" s="309">
        <v>3245280892.5880003</v>
      </c>
      <c r="EP63" s="310">
        <v>3245280892.5880003</v>
      </c>
      <c r="EQ63" s="465">
        <v>3190329210.8380003</v>
      </c>
      <c r="ER63" s="310">
        <v>3250329210.8380003</v>
      </c>
      <c r="ES63" s="310">
        <v>3190329210.8380003</v>
      </c>
      <c r="ET63" s="310">
        <v>3190329210.8380003</v>
      </c>
      <c r="EU63" s="310">
        <v>3190329210.8380003</v>
      </c>
      <c r="EV63" s="310">
        <v>3208829210.8380003</v>
      </c>
      <c r="EW63" s="310">
        <v>3190329210.8380003</v>
      </c>
      <c r="EX63" s="279" t="s">
        <v>1016</v>
      </c>
    </row>
    <row r="64" spans="129:154" ht="26.25" x14ac:dyDescent="0.5">
      <c r="DY64" s="279" t="s">
        <v>696</v>
      </c>
      <c r="DZ64" s="311">
        <v>32472704.430000003</v>
      </c>
      <c r="EA64" s="311">
        <v>32472704.430000003</v>
      </c>
      <c r="EB64" s="311">
        <v>32472704.430000003</v>
      </c>
      <c r="EC64" s="311">
        <v>442952685.44</v>
      </c>
      <c r="ED64" s="311">
        <v>453737695.07999998</v>
      </c>
      <c r="EE64" s="311">
        <v>469162695.07999998</v>
      </c>
      <c r="EF64" s="311">
        <v>453737695.07999998</v>
      </c>
      <c r="EG64" s="311">
        <v>453737695.07999998</v>
      </c>
      <c r="EH64" s="310">
        <v>453737695.07999998</v>
      </c>
      <c r="EI64" s="310">
        <v>453737695.07999998</v>
      </c>
      <c r="EJ64" s="310">
        <v>453737695.07999998</v>
      </c>
      <c r="EK64" s="310">
        <v>472237695.07999998</v>
      </c>
      <c r="EL64" s="465">
        <v>460689203.76999998</v>
      </c>
      <c r="EM64" s="309">
        <v>1838999750.24</v>
      </c>
      <c r="EN64" s="309">
        <v>1844048068.49</v>
      </c>
      <c r="EO64" s="309">
        <v>1955596559.8</v>
      </c>
      <c r="EP64" s="310">
        <v>1955596559.8</v>
      </c>
      <c r="EQ64" s="465">
        <v>3710434953.8199997</v>
      </c>
      <c r="ER64" s="310">
        <v>3650434953.8199997</v>
      </c>
      <c r="ES64" s="310">
        <v>3739653831.7899995</v>
      </c>
      <c r="ET64" s="310">
        <v>3656308914.7899995</v>
      </c>
      <c r="EU64" s="310">
        <v>3656308914.7899995</v>
      </c>
      <c r="EV64" s="310">
        <v>3736087643.8600001</v>
      </c>
      <c r="EW64" s="310">
        <v>2636466311.6599998</v>
      </c>
      <c r="EX64" s="279" t="s">
        <v>1017</v>
      </c>
    </row>
    <row r="65" spans="129:155" ht="26.25" x14ac:dyDescent="0.5">
      <c r="DY65" s="277" t="s">
        <v>1120</v>
      </c>
      <c r="DZ65" s="311">
        <v>0</v>
      </c>
      <c r="EA65" s="311">
        <v>0</v>
      </c>
      <c r="EB65" s="311">
        <v>0</v>
      </c>
      <c r="EC65" s="309">
        <v>0</v>
      </c>
      <c r="ED65" s="309">
        <v>0</v>
      </c>
      <c r="EE65" s="309">
        <v>0</v>
      </c>
      <c r="EF65" s="309">
        <v>0</v>
      </c>
      <c r="EG65" s="309">
        <v>2069404032.4043489</v>
      </c>
      <c r="EH65" s="310">
        <v>3081079337.2696438</v>
      </c>
      <c r="EI65" s="310">
        <v>2312967525.5465231</v>
      </c>
      <c r="EJ65" s="310">
        <v>1132958010.7557001</v>
      </c>
      <c r="EK65" s="310">
        <v>8786755410.5591011</v>
      </c>
      <c r="EL65" s="465">
        <v>0</v>
      </c>
      <c r="EM65" s="309">
        <v>0</v>
      </c>
      <c r="EN65" s="309">
        <v>0</v>
      </c>
      <c r="EO65" s="309">
        <v>0</v>
      </c>
      <c r="EP65" s="310">
        <v>0</v>
      </c>
      <c r="EQ65" s="465">
        <v>0</v>
      </c>
      <c r="ER65" s="310">
        <v>0</v>
      </c>
      <c r="ES65" s="310">
        <v>0</v>
      </c>
      <c r="ET65" s="310">
        <v>0</v>
      </c>
      <c r="EU65" s="310">
        <v>0</v>
      </c>
      <c r="EV65" s="310">
        <v>0</v>
      </c>
      <c r="EW65" s="310">
        <v>0</v>
      </c>
      <c r="EX65" s="277" t="s">
        <v>1018</v>
      </c>
    </row>
    <row r="66" spans="129:155" ht="26.25" x14ac:dyDescent="0.5">
      <c r="DY66" s="277" t="s">
        <v>698</v>
      </c>
      <c r="DZ66" s="309">
        <v>-1683692751.019923</v>
      </c>
      <c r="EA66" s="309">
        <v>-1808579189.9515474</v>
      </c>
      <c r="EB66" s="309">
        <v>-1945812115.5156577</v>
      </c>
      <c r="EC66" s="309">
        <v>-2253091226.588119</v>
      </c>
      <c r="ED66" s="309">
        <v>-2350331567.2881188</v>
      </c>
      <c r="EE66" s="309">
        <v>-2265850409.648119</v>
      </c>
      <c r="EF66" s="309">
        <v>-1120430108.6881189</v>
      </c>
      <c r="EG66" s="309">
        <v>-2251450988.9380021</v>
      </c>
      <c r="EH66" s="310">
        <v>-2205081407.818119</v>
      </c>
      <c r="EI66" s="310">
        <v>-2273264844.8713226</v>
      </c>
      <c r="EJ66" s="310">
        <v>-2226105633.5281186</v>
      </c>
      <c r="EK66" s="310">
        <v>-2184210768.2481189</v>
      </c>
      <c r="EL66" s="465">
        <v>6720091531.6528578</v>
      </c>
      <c r="EM66" s="309">
        <v>5576185775.3467684</v>
      </c>
      <c r="EN66" s="309">
        <v>5584963247.066843</v>
      </c>
      <c r="EO66" s="309">
        <v>5728180493.41325</v>
      </c>
      <c r="EP66" s="310">
        <v>4555641291.4718437</v>
      </c>
      <c r="EQ66" s="465">
        <v>3076031662.231843</v>
      </c>
      <c r="ER66" s="310">
        <v>2794433431.4718437</v>
      </c>
      <c r="ES66" s="310">
        <v>2439208744.0018435</v>
      </c>
      <c r="ET66" s="310">
        <v>2175236584.0818434</v>
      </c>
      <c r="EU66" s="310">
        <v>2146849422.9411552</v>
      </c>
      <c r="EV66" s="310">
        <v>2031346227.9011552</v>
      </c>
      <c r="EW66" s="310">
        <v>2021384796.7211552</v>
      </c>
      <c r="EX66" s="277" t="s">
        <v>1019</v>
      </c>
    </row>
    <row r="67" spans="129:155" ht="26.25" x14ac:dyDescent="0.5">
      <c r="DY67" s="279" t="s">
        <v>699</v>
      </c>
      <c r="DZ67" s="311">
        <v>-1683692751.019923</v>
      </c>
      <c r="EA67" s="311">
        <v>-1808579189.9515474</v>
      </c>
      <c r="EB67" s="311">
        <v>-1945812115.5156577</v>
      </c>
      <c r="EC67" s="311">
        <v>-2253091226.588119</v>
      </c>
      <c r="ED67" s="311">
        <v>-2350331567.2881188</v>
      </c>
      <c r="EE67" s="311">
        <v>-2265850409.648119</v>
      </c>
      <c r="EF67" s="311">
        <v>-1120430108.6881189</v>
      </c>
      <c r="EG67" s="311">
        <v>-2251450988.9380021</v>
      </c>
      <c r="EH67" s="310">
        <v>-2205081407.818119</v>
      </c>
      <c r="EI67" s="310">
        <v>-2273264844.8713226</v>
      </c>
      <c r="EJ67" s="310">
        <v>-2226105633.5281186</v>
      </c>
      <c r="EK67" s="310">
        <v>-2184210768.2481189</v>
      </c>
      <c r="EL67" s="465">
        <v>6720091531.6528578</v>
      </c>
      <c r="EM67" s="309">
        <v>5576185775.3467684</v>
      </c>
      <c r="EN67" s="309">
        <v>5584963247.066843</v>
      </c>
      <c r="EO67" s="309">
        <v>5728180493.41325</v>
      </c>
      <c r="EP67" s="310">
        <v>4555641291.4718437</v>
      </c>
      <c r="EQ67" s="465">
        <v>3076031662.231843</v>
      </c>
      <c r="ER67" s="310">
        <v>2794433431.4718437</v>
      </c>
      <c r="ES67" s="310">
        <v>2439208744.0018435</v>
      </c>
      <c r="ET67" s="310">
        <v>2175236584.0818434</v>
      </c>
      <c r="EU67" s="310">
        <v>2146849422.9411552</v>
      </c>
      <c r="EV67" s="310">
        <v>2031346227.9011552</v>
      </c>
      <c r="EW67" s="310">
        <v>2021384796.7211552</v>
      </c>
      <c r="EX67" s="279" t="s">
        <v>1020</v>
      </c>
    </row>
    <row r="68" spans="129:155" ht="27" thickBot="1" x14ac:dyDescent="0.55000000000000004">
      <c r="DY68" s="277" t="s">
        <v>697</v>
      </c>
      <c r="DZ68" s="309">
        <v>436256932.33725011</v>
      </c>
      <c r="EA68" s="309">
        <v>726267714.25062728</v>
      </c>
      <c r="EB68" s="309">
        <v>1968705604.5404594</v>
      </c>
      <c r="EC68" s="309">
        <v>4450387882.3629827</v>
      </c>
      <c r="ED68" s="309">
        <v>4800340700.8775978</v>
      </c>
      <c r="EE68" s="309">
        <v>5258727977.2716608</v>
      </c>
      <c r="EF68" s="309">
        <v>5417340963.8667774</v>
      </c>
      <c r="EG68" s="309">
        <v>5551538167.9298325</v>
      </c>
      <c r="EH68" s="310">
        <v>5503741770.9001303</v>
      </c>
      <c r="EI68" s="310">
        <v>6634090053.5513325</v>
      </c>
      <c r="EJ68" s="310">
        <v>7801926539.9288807</v>
      </c>
      <c r="EK68" s="310">
        <v>0</v>
      </c>
      <c r="EL68" s="465">
        <v>239118012.39075828</v>
      </c>
      <c r="EM68" s="309">
        <v>1584506909.9113276</v>
      </c>
      <c r="EN68" s="309">
        <v>2378335522.4002109</v>
      </c>
      <c r="EO68" s="309">
        <v>4497679215.6669168</v>
      </c>
      <c r="EP68" s="310">
        <v>5201381976.7719135</v>
      </c>
      <c r="EQ68" s="465">
        <v>6533031894.8045406</v>
      </c>
      <c r="ER68" s="310">
        <v>7910723402.0173702</v>
      </c>
      <c r="ES68" s="310">
        <v>9442157632.0509815</v>
      </c>
      <c r="ET68" s="310">
        <v>10472603470.66991</v>
      </c>
      <c r="EU68" s="310">
        <v>12898391959.888779</v>
      </c>
      <c r="EV68" s="310">
        <v>13594000497.010815</v>
      </c>
      <c r="EW68" s="310">
        <v>14004408198.720655</v>
      </c>
      <c r="EX68" s="277" t="s">
        <v>1021</v>
      </c>
    </row>
    <row r="69" spans="129:155" ht="27" thickBot="1" x14ac:dyDescent="0.55000000000000004">
      <c r="DY69" s="371" t="s">
        <v>700</v>
      </c>
      <c r="DZ69" s="315">
        <v>5129242564.415328</v>
      </c>
      <c r="EA69" s="315">
        <v>5319366907.3970795</v>
      </c>
      <c r="EB69" s="315">
        <v>6424571872.1227999</v>
      </c>
      <c r="EC69" s="315">
        <v>9571387014.7528648</v>
      </c>
      <c r="ED69" s="315">
        <v>9874884502.2074795</v>
      </c>
      <c r="EE69" s="315">
        <v>10340794202.241541</v>
      </c>
      <c r="EF69" s="315">
        <v>11473696106.106657</v>
      </c>
      <c r="EG69" s="315">
        <v>12616276462.334179</v>
      </c>
      <c r="EH69" s="316">
        <v>13696524951.279655</v>
      </c>
      <c r="EI69" s="316">
        <v>14004577985.154533</v>
      </c>
      <c r="EJ69" s="316">
        <v>14039564168.084465</v>
      </c>
      <c r="EK69" s="316">
        <v>13937829893.238979</v>
      </c>
      <c r="EL69" s="485">
        <v>13975946303.661617</v>
      </c>
      <c r="EM69" s="316">
        <v>15555739991.346096</v>
      </c>
      <c r="EN69" s="316">
        <v>16508702730.545055</v>
      </c>
      <c r="EO69" s="316">
        <v>18882812161.468166</v>
      </c>
      <c r="EP69" s="316">
        <v>21733106253.421757</v>
      </c>
      <c r="EQ69" s="316">
        <v>20282342266.864384</v>
      </c>
      <c r="ER69" s="316">
        <v>21368995998.147213</v>
      </c>
      <c r="ES69" s="316">
        <v>22574424418.680828</v>
      </c>
      <c r="ET69" s="316">
        <v>23357553180.379753</v>
      </c>
      <c r="EU69" s="314">
        <v>25754954508.457932</v>
      </c>
      <c r="EV69" s="314">
        <v>26433338579.609974</v>
      </c>
      <c r="EW69" s="314">
        <v>25715663517.939808</v>
      </c>
      <c r="EX69" s="299" t="s">
        <v>1102</v>
      </c>
      <c r="EY69" s="384"/>
    </row>
    <row r="70" spans="129:155" ht="27" thickBot="1" x14ac:dyDescent="0.55000000000000004">
      <c r="DY70" s="371" t="s">
        <v>1063</v>
      </c>
      <c r="DZ70" s="313">
        <v>16959882506.309584</v>
      </c>
      <c r="EA70" s="313">
        <v>14568887528.351336</v>
      </c>
      <c r="EB70" s="313">
        <v>16861065895.704273</v>
      </c>
      <c r="EC70" s="313">
        <v>17851044263.136738</v>
      </c>
      <c r="ED70" s="313">
        <v>22403649635.813309</v>
      </c>
      <c r="EE70" s="313">
        <v>23117479990.387115</v>
      </c>
      <c r="EF70" s="313">
        <v>21730595861.771294</v>
      </c>
      <c r="EG70" s="313">
        <v>23121228842.046158</v>
      </c>
      <c r="EH70" s="314">
        <v>28699023620.688644</v>
      </c>
      <c r="EI70" s="314">
        <v>45477006257.436722</v>
      </c>
      <c r="EJ70" s="314">
        <v>44308677152.730255</v>
      </c>
      <c r="EK70" s="314">
        <v>44979581879.205162</v>
      </c>
      <c r="EL70" s="484">
        <v>43441817369.332634</v>
      </c>
      <c r="EM70" s="314">
        <v>47599862294.726166</v>
      </c>
      <c r="EN70" s="314">
        <v>46193441838.68737</v>
      </c>
      <c r="EO70" s="314">
        <v>50569517378.905334</v>
      </c>
      <c r="EP70" s="314">
        <v>49253889679.269928</v>
      </c>
      <c r="EQ70" s="314">
        <v>54293040695.603882</v>
      </c>
      <c r="ER70" s="592">
        <v>67569893001.591911</v>
      </c>
      <c r="ES70" s="592">
        <v>66316300935.370995</v>
      </c>
      <c r="ET70" s="592">
        <v>74632899355.319489</v>
      </c>
      <c r="EU70" s="314">
        <v>51300961726.972855</v>
      </c>
      <c r="EV70" s="314">
        <v>47324578172.907387</v>
      </c>
      <c r="EW70" s="314">
        <v>56748410206.176712</v>
      </c>
      <c r="EX70" s="300" t="s">
        <v>1103</v>
      </c>
    </row>
    <row r="71" spans="129:155" x14ac:dyDescent="0.25">
      <c r="DZ71" s="183"/>
    </row>
    <row r="72" spans="129:155" x14ac:dyDescent="0.25">
      <c r="EA72" s="183"/>
      <c r="EB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</row>
    <row r="73" spans="129:155" x14ac:dyDescent="0.25"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</row>
  </sheetData>
  <mergeCells count="15">
    <mergeCell ref="AD15:AJ15"/>
    <mergeCell ref="CM15:CW15"/>
    <mergeCell ref="CX15:DJ15"/>
    <mergeCell ref="DK15:DX15"/>
    <mergeCell ref="AK15:AR15"/>
    <mergeCell ref="AS15:BA15"/>
    <mergeCell ref="BB15:BJ15"/>
    <mergeCell ref="BK15:BS15"/>
    <mergeCell ref="BT15:CB15"/>
    <mergeCell ref="CC15:CL15"/>
    <mergeCell ref="D15:G15"/>
    <mergeCell ref="H15:K15"/>
    <mergeCell ref="L15:O15"/>
    <mergeCell ref="P15:V15"/>
    <mergeCell ref="W15:AC15"/>
  </mergeCell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1:AT65"/>
  <sheetViews>
    <sheetView showGridLines="0" zoomScale="40" zoomScaleNormal="40" workbookViewId="0">
      <pane xSplit="3" topLeftCell="AN1" activePane="topRight" state="frozen"/>
      <selection activeCell="EL39" sqref="EL39"/>
      <selection pane="topRight"/>
    </sheetView>
  </sheetViews>
  <sheetFormatPr defaultColWidth="8.7109375" defaultRowHeight="13.5" x14ac:dyDescent="0.25"/>
  <cols>
    <col min="1" max="2" width="8.7109375" style="1"/>
    <col min="3" max="3" width="110.28515625" style="1" bestFit="1" customWidth="1"/>
    <col min="4" max="12" width="28.140625" style="1" bestFit="1" customWidth="1"/>
    <col min="13" max="21" width="30.140625" style="1" bestFit="1" customWidth="1"/>
    <col min="22" max="22" width="27.7109375" style="1" bestFit="1" customWidth="1"/>
    <col min="23" max="27" width="30.140625" style="1" bestFit="1" customWidth="1"/>
    <col min="28" max="28" width="30.140625" style="1" customWidth="1"/>
    <col min="29" max="29" width="33.28515625" style="1" bestFit="1" customWidth="1"/>
    <col min="30" max="31" width="32.7109375" style="1" bestFit="1" customWidth="1"/>
    <col min="32" max="32" width="32.140625" style="1" bestFit="1" customWidth="1"/>
    <col min="33" max="36" width="33.28515625" style="1" bestFit="1" customWidth="1"/>
    <col min="37" max="37" width="32.140625" style="1" bestFit="1" customWidth="1"/>
    <col min="38" max="38" width="34" style="1" customWidth="1"/>
    <col min="39" max="39" width="32.140625" style="1" customWidth="1"/>
    <col min="40" max="42" width="34" style="1" customWidth="1"/>
    <col min="43" max="43" width="113.5703125" style="1" bestFit="1" customWidth="1"/>
    <col min="44" max="45" width="8.7109375" style="1"/>
    <col min="46" max="46" width="15" style="140" bestFit="1" customWidth="1"/>
    <col min="47" max="16384" width="8.7109375" style="1"/>
  </cols>
  <sheetData>
    <row r="1" spans="3:43" ht="160.9" customHeight="1" x14ac:dyDescent="0.25"/>
    <row r="5" spans="3:43" ht="20.25" x14ac:dyDescent="0.35">
      <c r="C5" s="272" t="s">
        <v>821</v>
      </c>
    </row>
    <row r="6" spans="3:43" ht="28.9" customHeight="1" thickBot="1" x14ac:dyDescent="0.3">
      <c r="C6" s="375" t="s">
        <v>1089</v>
      </c>
    </row>
    <row r="7" spans="3:43" ht="43.9" customHeight="1" thickBot="1" x14ac:dyDescent="0.5">
      <c r="C7" s="37" t="s">
        <v>223</v>
      </c>
      <c r="D7" s="393">
        <v>44865</v>
      </c>
      <c r="E7" s="393">
        <v>44895</v>
      </c>
      <c r="F7" s="393">
        <v>44926</v>
      </c>
      <c r="G7" s="393">
        <v>44957</v>
      </c>
      <c r="H7" s="393">
        <v>44985</v>
      </c>
      <c r="I7" s="393">
        <v>45016</v>
      </c>
      <c r="J7" s="394">
        <v>45046</v>
      </c>
      <c r="K7" s="394">
        <v>45077</v>
      </c>
      <c r="L7" s="394">
        <v>45107</v>
      </c>
      <c r="M7" s="394">
        <v>45138</v>
      </c>
      <c r="N7" s="394">
        <v>45169</v>
      </c>
      <c r="O7" s="395">
        <v>45199</v>
      </c>
      <c r="P7" s="395">
        <v>45230</v>
      </c>
      <c r="Q7" s="395">
        <v>45260</v>
      </c>
      <c r="R7" s="395">
        <v>45291</v>
      </c>
      <c r="S7" s="395">
        <v>45322</v>
      </c>
      <c r="T7" s="395">
        <v>45351</v>
      </c>
      <c r="U7" s="395">
        <v>45382</v>
      </c>
      <c r="V7" s="395">
        <v>45412</v>
      </c>
      <c r="W7" s="395">
        <v>45443</v>
      </c>
      <c r="X7" s="395">
        <v>45473</v>
      </c>
      <c r="Y7" s="395">
        <v>45504</v>
      </c>
      <c r="Z7" s="395">
        <v>45535</v>
      </c>
      <c r="AA7" s="395">
        <v>45565</v>
      </c>
      <c r="AB7" s="568">
        <v>45595</v>
      </c>
      <c r="AC7" s="568">
        <v>45626</v>
      </c>
      <c r="AD7" s="568">
        <v>45656</v>
      </c>
      <c r="AE7" s="568">
        <v>45688</v>
      </c>
      <c r="AF7" s="568">
        <v>45716</v>
      </c>
      <c r="AG7" s="568">
        <v>45744</v>
      </c>
      <c r="AH7" s="568">
        <v>45775</v>
      </c>
      <c r="AI7" s="568">
        <v>45805</v>
      </c>
      <c r="AJ7" s="568">
        <v>45836</v>
      </c>
      <c r="AK7" s="568">
        <v>45866</v>
      </c>
      <c r="AL7" s="568">
        <v>45897</v>
      </c>
      <c r="AM7" s="568">
        <v>45928</v>
      </c>
      <c r="AN7" s="568">
        <v>45958</v>
      </c>
      <c r="AO7" s="568">
        <v>45962</v>
      </c>
      <c r="AP7" s="568">
        <v>45992</v>
      </c>
      <c r="AQ7" s="37" t="s">
        <v>729</v>
      </c>
    </row>
    <row r="8" spans="3:43" ht="26.25" x14ac:dyDescent="0.5">
      <c r="C8" s="88" t="s">
        <v>30</v>
      </c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468"/>
      <c r="AF8" s="468"/>
      <c r="AG8" s="468"/>
      <c r="AH8" s="468"/>
      <c r="AI8" s="468"/>
      <c r="AJ8" s="468"/>
      <c r="AK8" s="468"/>
      <c r="AL8" s="612"/>
      <c r="AM8" s="468"/>
      <c r="AN8" s="468"/>
      <c r="AO8" s="468"/>
      <c r="AP8" s="468"/>
      <c r="AQ8" s="625" t="s">
        <v>943</v>
      </c>
    </row>
    <row r="9" spans="3:43" ht="26.25" x14ac:dyDescent="0.5">
      <c r="C9" s="90" t="s">
        <v>249</v>
      </c>
      <c r="D9" s="91">
        <v>3641400304.7700005</v>
      </c>
      <c r="E9" s="91">
        <v>3775702253.1999998</v>
      </c>
      <c r="F9" s="91">
        <v>4073230058.3199997</v>
      </c>
      <c r="G9" s="91">
        <v>4733813016.0699997</v>
      </c>
      <c r="H9" s="91">
        <v>4387569082.9000006</v>
      </c>
      <c r="I9" s="91">
        <v>4735994798.25</v>
      </c>
      <c r="J9" s="91">
        <v>4728737413.2799997</v>
      </c>
      <c r="K9" s="91">
        <v>4584480691.1500006</v>
      </c>
      <c r="L9" s="91">
        <v>5462512744.1300001</v>
      </c>
      <c r="M9" s="91">
        <v>5195504434.1400003</v>
      </c>
      <c r="N9" s="91">
        <v>4833848941.1900005</v>
      </c>
      <c r="O9" s="91">
        <v>6042929904.7399998</v>
      </c>
      <c r="P9" s="91">
        <v>5616144083.1000004</v>
      </c>
      <c r="Q9" s="91">
        <v>5371791353.6000004</v>
      </c>
      <c r="R9" s="91">
        <v>3920417088.6800003</v>
      </c>
      <c r="S9" s="91">
        <v>4652710461.3600006</v>
      </c>
      <c r="T9" s="91">
        <v>4481915637.5363016</v>
      </c>
      <c r="U9" s="91">
        <v>5651032413.987359</v>
      </c>
      <c r="V9" s="91">
        <v>5163539806.5973492</v>
      </c>
      <c r="W9" s="91">
        <v>4153287639.26614</v>
      </c>
      <c r="X9" s="91">
        <v>4935667985.4092503</v>
      </c>
      <c r="Y9" s="91">
        <v>4582186998.3481197</v>
      </c>
      <c r="Z9" s="91">
        <v>4345122613.6710701</v>
      </c>
      <c r="AA9" s="91">
        <v>4118738271.8453002</v>
      </c>
      <c r="AB9" s="91">
        <v>4096462029.8603396</v>
      </c>
      <c r="AC9" s="91">
        <v>3378913115.6126599</v>
      </c>
      <c r="AD9" s="91">
        <v>5923341649.2765894</v>
      </c>
      <c r="AE9" s="469">
        <v>4865946024.5388699</v>
      </c>
      <c r="AF9" s="469">
        <v>5753025642.6975899</v>
      </c>
      <c r="AG9" s="469">
        <v>6271011832.8868694</v>
      </c>
      <c r="AH9" s="469">
        <v>8302337352.5819693</v>
      </c>
      <c r="AI9" s="469">
        <v>8185447572.6892195</v>
      </c>
      <c r="AJ9" s="469">
        <v>9074800909.6518288</v>
      </c>
      <c r="AK9" s="469">
        <v>5313849652.4833794</v>
      </c>
      <c r="AL9" s="613">
        <v>8589193846.8966503</v>
      </c>
      <c r="AM9" s="469">
        <v>6216642240.2057495</v>
      </c>
      <c r="AN9" s="469">
        <v>5432929548.5191917</v>
      </c>
      <c r="AO9" s="469">
        <v>6964423316.1193905</v>
      </c>
      <c r="AP9" s="469">
        <v>4458321675.9444799</v>
      </c>
      <c r="AQ9" s="626" t="s">
        <v>944</v>
      </c>
    </row>
    <row r="10" spans="3:43" ht="26.25" x14ac:dyDescent="0.5">
      <c r="C10" s="92" t="s">
        <v>250</v>
      </c>
      <c r="D10" s="93">
        <v>258605.76</v>
      </c>
      <c r="E10" s="93">
        <v>252312.16</v>
      </c>
      <c r="F10" s="93">
        <v>126812.16</v>
      </c>
      <c r="G10" s="93">
        <v>141224.16</v>
      </c>
      <c r="H10" s="93">
        <v>151741.56</v>
      </c>
      <c r="I10" s="93">
        <v>250849.56</v>
      </c>
      <c r="J10" s="93">
        <v>544847.84000000008</v>
      </c>
      <c r="K10" s="93">
        <v>808737.34000000008</v>
      </c>
      <c r="L10" s="93">
        <v>23280449.449999999</v>
      </c>
      <c r="M10" s="93">
        <v>790043.91</v>
      </c>
      <c r="N10" s="93">
        <v>888962.71000000008</v>
      </c>
      <c r="O10" s="93">
        <v>939372.21000000008</v>
      </c>
      <c r="P10" s="93">
        <v>3702430.9099999997</v>
      </c>
      <c r="Q10" s="93">
        <v>133577002.91</v>
      </c>
      <c r="R10" s="93">
        <v>205059.59</v>
      </c>
      <c r="S10" s="93">
        <v>240281.58000000002</v>
      </c>
      <c r="T10" s="93">
        <v>605534.38</v>
      </c>
      <c r="U10" s="93">
        <v>746861.69</v>
      </c>
      <c r="V10" s="93">
        <v>657537.33000000007</v>
      </c>
      <c r="W10" s="93">
        <v>517423.43</v>
      </c>
      <c r="X10" s="93">
        <v>417336.05000000005</v>
      </c>
      <c r="Y10" s="93">
        <v>499998.01</v>
      </c>
      <c r="Z10" s="93">
        <v>572055.01</v>
      </c>
      <c r="AA10" s="93">
        <v>678204.11</v>
      </c>
      <c r="AB10" s="93">
        <v>802936.24</v>
      </c>
      <c r="AC10" s="93">
        <v>834684.14</v>
      </c>
      <c r="AD10" s="93">
        <v>2391215.87</v>
      </c>
      <c r="AE10" s="470">
        <v>327103.98</v>
      </c>
      <c r="AF10" s="470">
        <v>594835.36</v>
      </c>
      <c r="AG10" s="470">
        <v>753050.74</v>
      </c>
      <c r="AH10" s="470">
        <v>9724015.3000000007</v>
      </c>
      <c r="AI10" s="470">
        <v>9702981.1799999997</v>
      </c>
      <c r="AJ10" s="470">
        <v>9194204.5700000003</v>
      </c>
      <c r="AK10" s="470">
        <v>9995552.6699999999</v>
      </c>
      <c r="AL10" s="614">
        <v>803228.33000000007</v>
      </c>
      <c r="AM10" s="470">
        <v>1464604.76</v>
      </c>
      <c r="AN10" s="470">
        <v>1406914.76</v>
      </c>
      <c r="AO10" s="470">
        <v>10634505.66</v>
      </c>
      <c r="AP10" s="470">
        <v>22897904.390000049</v>
      </c>
      <c r="AQ10" s="627" t="s">
        <v>945</v>
      </c>
    </row>
    <row r="11" spans="3:43" ht="26.25" x14ac:dyDescent="0.5">
      <c r="C11" s="92" t="s">
        <v>251</v>
      </c>
      <c r="D11" s="93">
        <v>3641141699.0100002</v>
      </c>
      <c r="E11" s="93">
        <v>3775449941.04</v>
      </c>
      <c r="F11" s="93">
        <v>4073103246.1599998</v>
      </c>
      <c r="G11" s="93">
        <v>4733671791.9099998</v>
      </c>
      <c r="H11" s="93">
        <v>4387417341.3400002</v>
      </c>
      <c r="I11" s="93">
        <v>4735743948.6899996</v>
      </c>
      <c r="J11" s="93">
        <v>4728192565.4399996</v>
      </c>
      <c r="K11" s="93">
        <v>4583671953.8100004</v>
      </c>
      <c r="L11" s="93">
        <v>5439232294.6800003</v>
      </c>
      <c r="M11" s="93">
        <v>5194714390.2300005</v>
      </c>
      <c r="N11" s="93">
        <v>4832959978.4800005</v>
      </c>
      <c r="O11" s="93">
        <v>6041990532.5299997</v>
      </c>
      <c r="P11" s="93">
        <v>5612441652.1900005</v>
      </c>
      <c r="Q11" s="93">
        <v>5238214350.6900005</v>
      </c>
      <c r="R11" s="93">
        <v>3920212029.0900002</v>
      </c>
      <c r="S11" s="93">
        <v>4652470179.7800007</v>
      </c>
      <c r="T11" s="93">
        <v>4481310103.1563015</v>
      </c>
      <c r="U11" s="93">
        <v>5650285552.2973595</v>
      </c>
      <c r="V11" s="93">
        <v>5162882269.2673492</v>
      </c>
      <c r="W11" s="93">
        <v>4152770215.8361402</v>
      </c>
      <c r="X11" s="93">
        <v>4935250649.3592501</v>
      </c>
      <c r="Y11" s="93">
        <v>4581687000.3381195</v>
      </c>
      <c r="Z11" s="93">
        <v>4344550558.6610699</v>
      </c>
      <c r="AA11" s="93">
        <v>4118060067.7353001</v>
      </c>
      <c r="AB11" s="93">
        <v>4095659093.6203399</v>
      </c>
      <c r="AC11" s="93">
        <v>3378078431.4726601</v>
      </c>
      <c r="AD11" s="93">
        <v>5920950433.4065905</v>
      </c>
      <c r="AE11" s="470">
        <v>4865618920.5588703</v>
      </c>
      <c r="AF11" s="470">
        <v>5752430807.3375893</v>
      </c>
      <c r="AG11" s="470">
        <v>6270258782.1468697</v>
      </c>
      <c r="AH11" s="470">
        <v>8292613337.28197</v>
      </c>
      <c r="AI11" s="470">
        <v>8175744591.5092192</v>
      </c>
      <c r="AJ11" s="470">
        <v>9065606705.0818291</v>
      </c>
      <c r="AK11" s="470">
        <v>5252807669.4233799</v>
      </c>
      <c r="AL11" s="614">
        <v>8588390618.5666504</v>
      </c>
      <c r="AM11" s="470">
        <v>6215177635.4457493</v>
      </c>
      <c r="AN11" s="470">
        <v>3555086494.3391895</v>
      </c>
      <c r="AO11" s="470">
        <v>5303645436.2593899</v>
      </c>
      <c r="AP11" s="470">
        <v>2785280397.3544798</v>
      </c>
      <c r="AQ11" s="627" t="s">
        <v>946</v>
      </c>
    </row>
    <row r="12" spans="3:43" ht="26.25" x14ac:dyDescent="0.5">
      <c r="C12" s="276" t="s">
        <v>658</v>
      </c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>
        <v>2190254309.6781201</v>
      </c>
      <c r="Z12" s="93">
        <v>1891278306.7510698</v>
      </c>
      <c r="AA12" s="93">
        <v>1228965076.0953</v>
      </c>
      <c r="AB12" s="93">
        <v>1334613215.5803399</v>
      </c>
      <c r="AC12" s="93">
        <v>913453948.31265998</v>
      </c>
      <c r="AD12" s="93">
        <v>3453087447.38659</v>
      </c>
      <c r="AE12" s="470">
        <v>2497081641.2488699</v>
      </c>
      <c r="AF12" s="470">
        <v>3604422336.28759</v>
      </c>
      <c r="AG12" s="470">
        <v>4097245426.1168699</v>
      </c>
      <c r="AH12" s="470">
        <v>2843417050.8719697</v>
      </c>
      <c r="AI12" s="470">
        <v>2803374255.3592196</v>
      </c>
      <c r="AJ12" s="470">
        <v>3245110369.9818296</v>
      </c>
      <c r="AK12" s="470">
        <v>-202100814.37662005</v>
      </c>
      <c r="AL12" s="614">
        <v>2522280006.0266504</v>
      </c>
      <c r="AM12" s="470">
        <v>1630741916.0257499</v>
      </c>
      <c r="AN12" s="470">
        <v>1096250319.1491899</v>
      </c>
      <c r="AO12" s="470">
        <v>4785459024.5493908</v>
      </c>
      <c r="AP12" s="470">
        <v>1972093985.3944798</v>
      </c>
      <c r="AQ12" s="628" t="s">
        <v>947</v>
      </c>
    </row>
    <row r="13" spans="3:43" ht="26.25" x14ac:dyDescent="0.5">
      <c r="C13" s="276" t="s">
        <v>659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>
        <v>2391432690.6599998</v>
      </c>
      <c r="Z13" s="93">
        <v>2453272251.9099998</v>
      </c>
      <c r="AA13" s="93">
        <v>2889094991.6399999</v>
      </c>
      <c r="AB13" s="93">
        <v>2761045878.04</v>
      </c>
      <c r="AC13" s="93">
        <v>2464624483.1599998</v>
      </c>
      <c r="AD13" s="93">
        <v>2467862986.0200005</v>
      </c>
      <c r="AE13" s="470">
        <v>2368537279.3099999</v>
      </c>
      <c r="AF13" s="470">
        <v>2148008471.0500002</v>
      </c>
      <c r="AG13" s="470">
        <v>2173013356.0300002</v>
      </c>
      <c r="AH13" s="470">
        <v>5449196286.4099998</v>
      </c>
      <c r="AI13" s="470">
        <v>5372370336.1499996</v>
      </c>
      <c r="AJ13" s="470">
        <v>5820496335.1000004</v>
      </c>
      <c r="AK13" s="470">
        <v>6105954914.1900005</v>
      </c>
      <c r="AL13" s="614">
        <v>5957526600.9099998</v>
      </c>
      <c r="AM13" s="470">
        <v>4293272251.9099998</v>
      </c>
      <c r="AN13" s="470">
        <v>3938387320.4000001</v>
      </c>
      <c r="AO13" s="470">
        <v>2168329785.9099998</v>
      </c>
      <c r="AP13" s="470">
        <v>2463329786.1599998</v>
      </c>
      <c r="AQ13" s="628" t="s">
        <v>948</v>
      </c>
    </row>
    <row r="14" spans="3:43" ht="26.25" x14ac:dyDescent="0.5">
      <c r="C14" s="90" t="s">
        <v>252</v>
      </c>
      <c r="D14" s="91">
        <v>0</v>
      </c>
      <c r="E14" s="91">
        <v>0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469861448.87</v>
      </c>
      <c r="Q14" s="91">
        <v>469861448.87</v>
      </c>
      <c r="R14" s="91">
        <v>1399901321.3199999</v>
      </c>
      <c r="S14" s="91">
        <v>325786944.57999998</v>
      </c>
      <c r="T14" s="91">
        <v>325786944.57999998</v>
      </c>
      <c r="U14" s="91">
        <v>254568859.94999999</v>
      </c>
      <c r="V14" s="91">
        <v>244068859.94999999</v>
      </c>
      <c r="W14" s="91">
        <v>518620197.24180001</v>
      </c>
      <c r="X14" s="91">
        <v>2772260488.1617999</v>
      </c>
      <c r="Y14" s="91">
        <v>2777287816.8477001</v>
      </c>
      <c r="Z14" s="91">
        <v>2780934604.5549998</v>
      </c>
      <c r="AA14" s="91">
        <v>3969463753.9489002</v>
      </c>
      <c r="AB14" s="91">
        <v>4192243991.6561003</v>
      </c>
      <c r="AC14" s="91">
        <v>4195773141.0500002</v>
      </c>
      <c r="AD14" s="91">
        <v>4199419928.7571001</v>
      </c>
      <c r="AE14" s="469">
        <v>4346871848.0444002</v>
      </c>
      <c r="AF14" s="469">
        <v>4297043871.5529003</v>
      </c>
      <c r="AG14" s="469">
        <v>4270072095.9921002</v>
      </c>
      <c r="AH14" s="469">
        <v>4182079235.5186</v>
      </c>
      <c r="AI14" s="469">
        <v>4038761134.6600003</v>
      </c>
      <c r="AJ14" s="469">
        <v>4019772610.0700002</v>
      </c>
      <c r="AK14" s="469">
        <v>4619772610.0699997</v>
      </c>
      <c r="AL14" s="613">
        <v>5227990670.6300001</v>
      </c>
      <c r="AM14" s="469">
        <v>6756437869.2599993</v>
      </c>
      <c r="AN14" s="469">
        <v>7305725547.0299997</v>
      </c>
      <c r="AO14" s="469">
        <v>6149716160.6199999</v>
      </c>
      <c r="AP14" s="469">
        <v>1247012668.8</v>
      </c>
      <c r="AQ14" s="626" t="s">
        <v>949</v>
      </c>
    </row>
    <row r="15" spans="3:43" ht="28.9" customHeight="1" x14ac:dyDescent="0.5">
      <c r="C15" s="94" t="s">
        <v>253</v>
      </c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>
        <v>0</v>
      </c>
      <c r="P15" s="93">
        <v>469861448.87</v>
      </c>
      <c r="Q15" s="93">
        <v>469861448.87</v>
      </c>
      <c r="R15" s="93">
        <v>1399901321.3199999</v>
      </c>
      <c r="S15" s="93">
        <v>325786944.57999998</v>
      </c>
      <c r="T15" s="93">
        <v>325786944.57999998</v>
      </c>
      <c r="U15" s="93">
        <v>254568859.94999999</v>
      </c>
      <c r="V15" s="93">
        <v>244068859.94999999</v>
      </c>
      <c r="W15" s="93">
        <v>518620197.24180001</v>
      </c>
      <c r="X15" s="93">
        <v>497260488.16180003</v>
      </c>
      <c r="Y15" s="93">
        <v>502287816.8477</v>
      </c>
      <c r="Z15" s="93">
        <v>505934604.55500001</v>
      </c>
      <c r="AA15" s="93">
        <v>509463753.94889998</v>
      </c>
      <c r="AB15" s="93">
        <v>553110541.65610003</v>
      </c>
      <c r="AC15" s="93">
        <v>556639691.04999995</v>
      </c>
      <c r="AD15" s="93">
        <v>560286478.75709999</v>
      </c>
      <c r="AE15" s="470">
        <v>710725398.04439998</v>
      </c>
      <c r="AF15" s="470">
        <v>660897421.55290008</v>
      </c>
      <c r="AG15" s="470">
        <v>633925645.9921</v>
      </c>
      <c r="AH15" s="470">
        <v>545932785.51859999</v>
      </c>
      <c r="AI15" s="470">
        <v>402614684.65999997</v>
      </c>
      <c r="AJ15" s="470">
        <v>383626160.06999999</v>
      </c>
      <c r="AK15" s="470">
        <v>383626160.06999999</v>
      </c>
      <c r="AL15" s="614">
        <v>1409444220.6300001</v>
      </c>
      <c r="AM15" s="470">
        <v>2147187153.3099999</v>
      </c>
      <c r="AN15" s="470">
        <v>2046474831.0799999</v>
      </c>
      <c r="AO15" s="470">
        <v>2256518309.73</v>
      </c>
      <c r="AP15" s="470">
        <v>702547309.88</v>
      </c>
      <c r="AQ15" s="629" t="s">
        <v>950</v>
      </c>
    </row>
    <row r="16" spans="3:43" ht="22.9" customHeight="1" x14ac:dyDescent="0.5">
      <c r="C16" s="94" t="s">
        <v>660</v>
      </c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>
        <v>0</v>
      </c>
      <c r="P16" s="93">
        <v>0</v>
      </c>
      <c r="Q16" s="93"/>
      <c r="R16" s="93"/>
      <c r="S16" s="93"/>
      <c r="T16" s="93"/>
      <c r="U16" s="93">
        <v>0</v>
      </c>
      <c r="V16" s="93">
        <v>0</v>
      </c>
      <c r="W16" s="93">
        <v>0</v>
      </c>
      <c r="X16" s="93">
        <v>2275000000</v>
      </c>
      <c r="Y16" s="93">
        <v>2275000000</v>
      </c>
      <c r="Z16" s="93">
        <v>2275000000</v>
      </c>
      <c r="AA16" s="93">
        <v>3460000000</v>
      </c>
      <c r="AB16" s="93">
        <v>3639133450</v>
      </c>
      <c r="AC16" s="93">
        <v>3639133450</v>
      </c>
      <c r="AD16" s="93">
        <v>3639133450</v>
      </c>
      <c r="AE16" s="470">
        <v>3636146450</v>
      </c>
      <c r="AF16" s="470">
        <v>3636146450</v>
      </c>
      <c r="AG16" s="470">
        <v>3636146450</v>
      </c>
      <c r="AH16" s="470">
        <v>3636146450</v>
      </c>
      <c r="AI16" s="470">
        <v>3636146450</v>
      </c>
      <c r="AJ16" s="470">
        <v>3636146450</v>
      </c>
      <c r="AK16" s="470">
        <v>3636146450</v>
      </c>
      <c r="AL16" s="614">
        <v>3818546450</v>
      </c>
      <c r="AM16" s="470">
        <v>4609250715.9499998</v>
      </c>
      <c r="AN16" s="470">
        <v>4609250715.9499998</v>
      </c>
      <c r="AO16" s="470">
        <v>3893197850.8899999</v>
      </c>
      <c r="AP16" s="470">
        <v>544465358.91999996</v>
      </c>
      <c r="AQ16" s="629" t="s">
        <v>951</v>
      </c>
    </row>
    <row r="17" spans="3:43" ht="26.25" x14ac:dyDescent="0.5">
      <c r="C17" s="90" t="s">
        <v>254</v>
      </c>
      <c r="D17" s="91">
        <v>2002653875.0551999</v>
      </c>
      <c r="E17" s="91">
        <v>1940449065.0551999</v>
      </c>
      <c r="F17" s="91">
        <v>1968225815.1752</v>
      </c>
      <c r="G17" s="91">
        <v>1962464883.9352</v>
      </c>
      <c r="H17" s="91">
        <v>1892828531.2851999</v>
      </c>
      <c r="I17" s="91">
        <v>1456220663.4151998</v>
      </c>
      <c r="J17" s="91">
        <v>1824476002.7151999</v>
      </c>
      <c r="K17" s="91">
        <v>1873532071.5151999</v>
      </c>
      <c r="L17" s="91">
        <v>1762997310.8251998</v>
      </c>
      <c r="M17" s="91">
        <v>1770835008.5822001</v>
      </c>
      <c r="N17" s="91">
        <v>2037796373.7722001</v>
      </c>
      <c r="O17" s="91">
        <v>1984176515.6822</v>
      </c>
      <c r="P17" s="91">
        <v>3902106728.9822001</v>
      </c>
      <c r="Q17" s="91">
        <v>3730454540.3621998</v>
      </c>
      <c r="R17" s="91">
        <v>4296438082.2522001</v>
      </c>
      <c r="S17" s="91">
        <v>4300359982.1121998</v>
      </c>
      <c r="T17" s="91">
        <v>4329481775.2522001</v>
      </c>
      <c r="U17" s="91">
        <v>3960316107.2321997</v>
      </c>
      <c r="V17" s="91">
        <v>4149897954.3021994</v>
      </c>
      <c r="W17" s="91">
        <v>4080072523.0721998</v>
      </c>
      <c r="X17" s="91">
        <v>4854950736.2821999</v>
      </c>
      <c r="Y17" s="91">
        <v>5302854623.8122005</v>
      </c>
      <c r="Z17" s="91">
        <v>4878132135.0921993</v>
      </c>
      <c r="AA17" s="91">
        <v>5158350972.9223299</v>
      </c>
      <c r="AB17" s="91">
        <v>5499857574.3914795</v>
      </c>
      <c r="AC17" s="91">
        <v>5909337824.566761</v>
      </c>
      <c r="AD17" s="91">
        <v>6129801438.1921997</v>
      </c>
      <c r="AE17" s="469">
        <v>7015172842.2521992</v>
      </c>
      <c r="AF17" s="469">
        <v>6226259260.9821997</v>
      </c>
      <c r="AG17" s="469">
        <v>6299437513.6622</v>
      </c>
      <c r="AH17" s="469">
        <v>7089188261.1919994</v>
      </c>
      <c r="AI17" s="469">
        <v>7147100575.3661499</v>
      </c>
      <c r="AJ17" s="469">
        <v>7210606070.7495995</v>
      </c>
      <c r="AK17" s="469">
        <v>8824527298.9543991</v>
      </c>
      <c r="AL17" s="613">
        <v>9682082393.2809505</v>
      </c>
      <c r="AM17" s="469">
        <v>9247074850.3168602</v>
      </c>
      <c r="AN17" s="469">
        <v>9242542301.9885006</v>
      </c>
      <c r="AO17" s="469">
        <v>10778996373.639849</v>
      </c>
      <c r="AP17" s="469">
        <v>13194375807.162321</v>
      </c>
      <c r="AQ17" s="626" t="s">
        <v>952</v>
      </c>
    </row>
    <row r="18" spans="3:43" ht="26.25" x14ac:dyDescent="0.5">
      <c r="C18" s="92" t="s">
        <v>255</v>
      </c>
      <c r="D18" s="93">
        <v>2002653875.0551999</v>
      </c>
      <c r="E18" s="93">
        <v>1940449065.0551999</v>
      </c>
      <c r="F18" s="93">
        <v>1968225815.1752</v>
      </c>
      <c r="G18" s="93">
        <v>1962464883.9352</v>
      </c>
      <c r="H18" s="93">
        <v>1892828531.2851999</v>
      </c>
      <c r="I18" s="93">
        <v>1456220663.4151998</v>
      </c>
      <c r="J18" s="93">
        <v>1824476002.7151999</v>
      </c>
      <c r="K18" s="93">
        <v>1873532071.5151999</v>
      </c>
      <c r="L18" s="93">
        <v>1762997310.8251998</v>
      </c>
      <c r="M18" s="93">
        <v>1770835008.5822001</v>
      </c>
      <c r="N18" s="93">
        <v>2037796373.7722001</v>
      </c>
      <c r="O18" s="93">
        <v>1984176515.6822</v>
      </c>
      <c r="P18" s="93">
        <v>3902106728.9822001</v>
      </c>
      <c r="Q18" s="93">
        <v>3730454540.3621998</v>
      </c>
      <c r="R18" s="93">
        <v>4296438082.2522001</v>
      </c>
      <c r="S18" s="93">
        <v>4300359982.1121998</v>
      </c>
      <c r="T18" s="93">
        <v>4329481775.2522001</v>
      </c>
      <c r="U18" s="93">
        <v>3960316107.2321997</v>
      </c>
      <c r="V18" s="93">
        <v>4149897954.3021994</v>
      </c>
      <c r="W18" s="93">
        <v>4080072523.0721998</v>
      </c>
      <c r="X18" s="93">
        <v>4854950736.2821999</v>
      </c>
      <c r="Y18" s="93">
        <v>5302854623.8122005</v>
      </c>
      <c r="Z18" s="93">
        <v>4878132135.0921993</v>
      </c>
      <c r="AA18" s="93">
        <v>5158350972.9223299</v>
      </c>
      <c r="AB18" s="93">
        <v>5499857574.3914795</v>
      </c>
      <c r="AC18" s="93">
        <v>5909337824.566761</v>
      </c>
      <c r="AD18" s="93">
        <v>6129801438.1921997</v>
      </c>
      <c r="AE18" s="470">
        <v>7015172842.2521992</v>
      </c>
      <c r="AF18" s="470">
        <v>6226259260.9821997</v>
      </c>
      <c r="AG18" s="470">
        <v>6299437513.6622</v>
      </c>
      <c r="AH18" s="470">
        <v>7089188261.1919994</v>
      </c>
      <c r="AI18" s="470">
        <v>7147100575.3661499</v>
      </c>
      <c r="AJ18" s="470">
        <v>7210606070.7495995</v>
      </c>
      <c r="AK18" s="470">
        <v>8824527298.9543991</v>
      </c>
      <c r="AL18" s="614">
        <v>9682082393.2809505</v>
      </c>
      <c r="AM18" s="470">
        <v>9247074850.3168602</v>
      </c>
      <c r="AN18" s="470">
        <v>9242542301.9885006</v>
      </c>
      <c r="AO18" s="470">
        <v>10778996373.639849</v>
      </c>
      <c r="AP18" s="470">
        <v>13260077348.982321</v>
      </c>
      <c r="AQ18" s="627" t="s">
        <v>953</v>
      </c>
    </row>
    <row r="19" spans="3:43" ht="26.25" x14ac:dyDescent="0.5">
      <c r="C19" s="92" t="s">
        <v>1312</v>
      </c>
      <c r="D19" s="470"/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470"/>
      <c r="AD19" s="470"/>
      <c r="AE19" s="470"/>
      <c r="AF19" s="470"/>
      <c r="AG19" s="470"/>
      <c r="AH19" s="470"/>
      <c r="AI19" s="470"/>
      <c r="AJ19" s="470"/>
      <c r="AK19" s="470"/>
      <c r="AL19" s="614"/>
      <c r="AM19" s="470">
        <v>0</v>
      </c>
      <c r="AN19" s="470">
        <v>0</v>
      </c>
      <c r="AO19" s="470">
        <v>0</v>
      </c>
      <c r="AP19" s="470">
        <v>0</v>
      </c>
      <c r="AQ19" s="630" t="s">
        <v>1313</v>
      </c>
    </row>
    <row r="20" spans="3:43" ht="26.25" x14ac:dyDescent="0.5">
      <c r="C20" s="92"/>
      <c r="D20" s="470"/>
      <c r="E20" s="470"/>
      <c r="F20" s="470"/>
      <c r="G20" s="470"/>
      <c r="H20" s="470"/>
      <c r="I20" s="470"/>
      <c r="J20" s="470"/>
      <c r="K20" s="470"/>
      <c r="L20" s="470"/>
      <c r="M20" s="470"/>
      <c r="N20" s="470"/>
      <c r="O20" s="470"/>
      <c r="P20" s="470"/>
      <c r="Q20" s="470"/>
      <c r="R20" s="470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614"/>
      <c r="AM20" s="470"/>
      <c r="AN20" s="470"/>
      <c r="AO20" s="470"/>
      <c r="AP20" s="470">
        <v>0</v>
      </c>
      <c r="AQ20" s="630"/>
    </row>
    <row r="21" spans="3:43" ht="26.25" x14ac:dyDescent="0.5">
      <c r="C21" s="90" t="s">
        <v>256</v>
      </c>
      <c r="D21" s="91">
        <v>10000000</v>
      </c>
      <c r="E21" s="91">
        <v>32500000</v>
      </c>
      <c r="F21" s="91">
        <v>32500000</v>
      </c>
      <c r="G21" s="91">
        <v>32500000</v>
      </c>
      <c r="H21" s="91">
        <v>32500000</v>
      </c>
      <c r="I21" s="91">
        <v>32500000</v>
      </c>
      <c r="J21" s="91">
        <v>32500000</v>
      </c>
      <c r="K21" s="91">
        <v>32500000</v>
      </c>
      <c r="L21" s="91">
        <v>32500000</v>
      </c>
      <c r="M21" s="91">
        <v>32500000</v>
      </c>
      <c r="N21" s="91">
        <v>32500000</v>
      </c>
      <c r="O21" s="91">
        <v>32500000</v>
      </c>
      <c r="P21" s="91">
        <v>32500000</v>
      </c>
      <c r="Q21" s="91">
        <v>32500000</v>
      </c>
      <c r="R21" s="91">
        <v>149528101.50999999</v>
      </c>
      <c r="S21" s="91">
        <v>32500000</v>
      </c>
      <c r="T21" s="91">
        <v>32500000</v>
      </c>
      <c r="U21" s="91">
        <v>32500000</v>
      </c>
      <c r="V21" s="91">
        <v>32500000</v>
      </c>
      <c r="W21" s="91">
        <v>32500000</v>
      </c>
      <c r="X21" s="91">
        <v>32500000</v>
      </c>
      <c r="Y21" s="91">
        <v>32500000</v>
      </c>
      <c r="Z21" s="91">
        <v>32500000</v>
      </c>
      <c r="AA21" s="91">
        <v>32500000</v>
      </c>
      <c r="AB21" s="91">
        <v>32500000</v>
      </c>
      <c r="AC21" s="91">
        <v>32500000</v>
      </c>
      <c r="AD21" s="91">
        <v>32500000</v>
      </c>
      <c r="AE21" s="469">
        <v>32500000</v>
      </c>
      <c r="AF21" s="469">
        <v>32500000</v>
      </c>
      <c r="AG21" s="469">
        <v>32500000</v>
      </c>
      <c r="AH21" s="469">
        <v>32500000</v>
      </c>
      <c r="AI21" s="469">
        <v>32500000</v>
      </c>
      <c r="AJ21" s="469">
        <v>32500000</v>
      </c>
      <c r="AK21" s="469">
        <v>32500000</v>
      </c>
      <c r="AL21" s="613">
        <v>32500000</v>
      </c>
      <c r="AM21" s="469">
        <v>32500000</v>
      </c>
      <c r="AN21" s="469">
        <v>32500000</v>
      </c>
      <c r="AO21" s="469">
        <v>32500000</v>
      </c>
      <c r="AP21" s="469">
        <v>32500000</v>
      </c>
      <c r="AQ21" s="626" t="s">
        <v>954</v>
      </c>
    </row>
    <row r="22" spans="3:43" ht="26.25" x14ac:dyDescent="0.5">
      <c r="C22" s="92" t="s">
        <v>257</v>
      </c>
      <c r="D22" s="93">
        <v>10000000</v>
      </c>
      <c r="E22" s="93">
        <v>32500000</v>
      </c>
      <c r="F22" s="93">
        <v>32500000</v>
      </c>
      <c r="G22" s="93">
        <v>32500000</v>
      </c>
      <c r="H22" s="93">
        <v>32500000</v>
      </c>
      <c r="I22" s="93">
        <v>32500000</v>
      </c>
      <c r="J22" s="93">
        <v>32500000</v>
      </c>
      <c r="K22" s="93">
        <v>32500000</v>
      </c>
      <c r="L22" s="93">
        <v>32500000</v>
      </c>
      <c r="M22" s="93">
        <v>32500000</v>
      </c>
      <c r="N22" s="93">
        <v>32500000</v>
      </c>
      <c r="O22" s="93">
        <v>32500000</v>
      </c>
      <c r="P22" s="93">
        <v>32500000</v>
      </c>
      <c r="Q22" s="93">
        <v>32500000</v>
      </c>
      <c r="R22" s="93">
        <v>149528101.50999999</v>
      </c>
      <c r="S22" s="93">
        <v>32500000</v>
      </c>
      <c r="T22" s="93">
        <v>32500000</v>
      </c>
      <c r="U22" s="93">
        <v>32500000</v>
      </c>
      <c r="V22" s="93">
        <v>32500000</v>
      </c>
      <c r="W22" s="93">
        <v>32500000</v>
      </c>
      <c r="X22" s="93">
        <v>32500000</v>
      </c>
      <c r="Y22" s="93">
        <v>32500000</v>
      </c>
      <c r="Z22" s="93">
        <v>32500000</v>
      </c>
      <c r="AA22" s="93">
        <v>32500000</v>
      </c>
      <c r="AB22" s="93">
        <v>32500000</v>
      </c>
      <c r="AC22" s="93">
        <v>32500000</v>
      </c>
      <c r="AD22" s="93">
        <v>32500000</v>
      </c>
      <c r="AE22" s="470">
        <v>32500000</v>
      </c>
      <c r="AF22" s="470">
        <v>32500000</v>
      </c>
      <c r="AG22" s="470">
        <v>32500000</v>
      </c>
      <c r="AH22" s="470">
        <v>32500000</v>
      </c>
      <c r="AI22" s="470">
        <v>32500000</v>
      </c>
      <c r="AJ22" s="470">
        <v>32500000</v>
      </c>
      <c r="AK22" s="470">
        <v>32500000</v>
      </c>
      <c r="AL22" s="614">
        <v>32500000</v>
      </c>
      <c r="AM22" s="470">
        <v>32500000</v>
      </c>
      <c r="AN22" s="470">
        <v>32500000</v>
      </c>
      <c r="AO22" s="470">
        <v>32500000</v>
      </c>
      <c r="AP22" s="470">
        <v>32500000</v>
      </c>
      <c r="AQ22" s="627" t="s">
        <v>955</v>
      </c>
    </row>
    <row r="23" spans="3:43" ht="26.25" x14ac:dyDescent="0.5">
      <c r="C23" s="90" t="s">
        <v>258</v>
      </c>
      <c r="D23" s="91">
        <v>0</v>
      </c>
      <c r="E23" s="91">
        <v>0</v>
      </c>
      <c r="F23" s="91">
        <v>0</v>
      </c>
      <c r="G23" s="91">
        <v>16850000</v>
      </c>
      <c r="H23" s="91">
        <v>16850000</v>
      </c>
      <c r="I23" s="91">
        <v>16850000</v>
      </c>
      <c r="J23" s="91">
        <v>16850000</v>
      </c>
      <c r="K23" s="91">
        <v>16850000</v>
      </c>
      <c r="L23" s="91">
        <v>16850000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91">
        <v>0</v>
      </c>
      <c r="Z23" s="91">
        <v>0</v>
      </c>
      <c r="AA23" s="91">
        <v>0</v>
      </c>
      <c r="AB23" s="91">
        <v>0</v>
      </c>
      <c r="AC23" s="91">
        <v>0</v>
      </c>
      <c r="AD23" s="91">
        <v>0</v>
      </c>
      <c r="AE23" s="469">
        <v>0</v>
      </c>
      <c r="AF23" s="469">
        <v>0</v>
      </c>
      <c r="AG23" s="469">
        <v>0</v>
      </c>
      <c r="AH23" s="469">
        <v>0</v>
      </c>
      <c r="AI23" s="469">
        <v>0</v>
      </c>
      <c r="AJ23" s="469">
        <v>0</v>
      </c>
      <c r="AK23" s="469">
        <v>0</v>
      </c>
      <c r="AL23" s="613">
        <v>0</v>
      </c>
      <c r="AM23" s="469">
        <v>0</v>
      </c>
      <c r="AN23" s="469">
        <v>0</v>
      </c>
      <c r="AO23" s="469">
        <v>0</v>
      </c>
      <c r="AP23" s="469">
        <v>0</v>
      </c>
      <c r="AQ23" s="626" t="s">
        <v>956</v>
      </c>
    </row>
    <row r="24" spans="3:43" ht="26.25" x14ac:dyDescent="0.5">
      <c r="C24" s="92" t="s">
        <v>259</v>
      </c>
      <c r="D24" s="93">
        <v>0</v>
      </c>
      <c r="E24" s="93">
        <v>0</v>
      </c>
      <c r="F24" s="93"/>
      <c r="G24" s="93">
        <v>16850000</v>
      </c>
      <c r="H24" s="93">
        <v>16850000</v>
      </c>
      <c r="I24" s="93">
        <v>16850000</v>
      </c>
      <c r="J24" s="93">
        <v>16850000</v>
      </c>
      <c r="K24" s="93">
        <v>16850000</v>
      </c>
      <c r="L24" s="93">
        <v>16850000</v>
      </c>
      <c r="M24" s="93"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3">
        <v>0</v>
      </c>
      <c r="T24" s="93">
        <v>0</v>
      </c>
      <c r="U24" s="93">
        <v>0</v>
      </c>
      <c r="V24" s="93">
        <v>0</v>
      </c>
      <c r="W24" s="93">
        <v>0</v>
      </c>
      <c r="X24" s="93">
        <v>0</v>
      </c>
      <c r="Y24" s="93">
        <v>0</v>
      </c>
      <c r="Z24" s="93">
        <v>0</v>
      </c>
      <c r="AA24" s="93">
        <v>0</v>
      </c>
      <c r="AB24" s="93">
        <v>0</v>
      </c>
      <c r="AC24" s="93">
        <v>0</v>
      </c>
      <c r="AD24" s="93">
        <v>0</v>
      </c>
      <c r="AE24" s="470">
        <v>0</v>
      </c>
      <c r="AF24" s="470">
        <v>0</v>
      </c>
      <c r="AG24" s="470">
        <v>0</v>
      </c>
      <c r="AH24" s="470">
        <v>0</v>
      </c>
      <c r="AI24" s="470">
        <v>0</v>
      </c>
      <c r="AJ24" s="470">
        <v>0</v>
      </c>
      <c r="AK24" s="470">
        <v>0</v>
      </c>
      <c r="AL24" s="614">
        <v>0</v>
      </c>
      <c r="AM24" s="470">
        <v>0</v>
      </c>
      <c r="AN24" s="470">
        <v>0</v>
      </c>
      <c r="AO24" s="470">
        <v>0</v>
      </c>
      <c r="AP24" s="470">
        <v>0</v>
      </c>
      <c r="AQ24" s="627" t="s">
        <v>957</v>
      </c>
    </row>
    <row r="25" spans="3:43" ht="26.25" x14ac:dyDescent="0.5">
      <c r="C25" s="90" t="s">
        <v>260</v>
      </c>
      <c r="D25" s="91">
        <v>547840432.87619996</v>
      </c>
      <c r="E25" s="91">
        <v>644169841.82000005</v>
      </c>
      <c r="F25" s="91">
        <v>679118261.42999995</v>
      </c>
      <c r="G25" s="91">
        <v>230035129.03380007</v>
      </c>
      <c r="H25" s="91">
        <v>1215575297.6438</v>
      </c>
      <c r="I25" s="91">
        <v>1064873063.0338</v>
      </c>
      <c r="J25" s="91">
        <v>1083878725.3537998</v>
      </c>
      <c r="K25" s="91">
        <v>1687751119.4538</v>
      </c>
      <c r="L25" s="91">
        <v>1269464251.1238</v>
      </c>
      <c r="M25" s="91">
        <v>1547726431.7038</v>
      </c>
      <c r="N25" s="91">
        <v>1910948643.1037998</v>
      </c>
      <c r="O25" s="91">
        <v>1928202274.7537999</v>
      </c>
      <c r="P25" s="91">
        <v>2254781852.4737997</v>
      </c>
      <c r="Q25" s="91">
        <v>2827553272.5738001</v>
      </c>
      <c r="R25" s="91">
        <v>2522524111.7938004</v>
      </c>
      <c r="S25" s="91">
        <v>3383420457.0138001</v>
      </c>
      <c r="T25" s="91">
        <v>3907820611.3337998</v>
      </c>
      <c r="U25" s="91">
        <v>2914980481.0637999</v>
      </c>
      <c r="V25" s="91">
        <v>2905996574.6538</v>
      </c>
      <c r="W25" s="91">
        <v>4023424870.0738001</v>
      </c>
      <c r="X25" s="91">
        <v>2660956933.6538005</v>
      </c>
      <c r="Y25" s="91">
        <v>2806446350.7838001</v>
      </c>
      <c r="Z25" s="91">
        <v>3868198361.7800002</v>
      </c>
      <c r="AA25" s="91">
        <v>3460348591.0799994</v>
      </c>
      <c r="AB25" s="91">
        <v>3723723777.77</v>
      </c>
      <c r="AC25" s="91">
        <v>4850572719.9100008</v>
      </c>
      <c r="AD25" s="91">
        <v>3308262560.2834997</v>
      </c>
      <c r="AE25" s="469">
        <v>2994619796.4597001</v>
      </c>
      <c r="AF25" s="469">
        <v>3768740270.0400004</v>
      </c>
      <c r="AG25" s="469">
        <v>3221377848.3600001</v>
      </c>
      <c r="AH25" s="469">
        <v>2812836173.5300002</v>
      </c>
      <c r="AI25" s="469">
        <v>3908473995.3199997</v>
      </c>
      <c r="AJ25" s="469">
        <v>2770628804.3699994</v>
      </c>
      <c r="AK25" s="469">
        <v>4179310717.5005994</v>
      </c>
      <c r="AL25" s="613">
        <v>4140153896.0206003</v>
      </c>
      <c r="AM25" s="469">
        <v>3811931530.5306005</v>
      </c>
      <c r="AN25" s="469">
        <v>3554685581.4005995</v>
      </c>
      <c r="AO25" s="469">
        <v>3739813566.1606007</v>
      </c>
      <c r="AP25" s="469">
        <v>3745110319.7638001</v>
      </c>
      <c r="AQ25" s="626" t="s">
        <v>958</v>
      </c>
    </row>
    <row r="26" spans="3:43" ht="26.25" x14ac:dyDescent="0.5">
      <c r="C26" s="92" t="s">
        <v>261</v>
      </c>
      <c r="D26" s="93">
        <v>-194378348.88999999</v>
      </c>
      <c r="E26" s="93">
        <v>-49725942.469999999</v>
      </c>
      <c r="F26" s="93">
        <v>-218094540.72999999</v>
      </c>
      <c r="G26" s="93">
        <v>139986106.75</v>
      </c>
      <c r="H26" s="93">
        <v>1105526269.73</v>
      </c>
      <c r="I26" s="93">
        <v>273011957.88</v>
      </c>
      <c r="J26" s="93">
        <v>276071074.16000003</v>
      </c>
      <c r="K26" s="93">
        <v>273450155.08999997</v>
      </c>
      <c r="L26" s="93">
        <v>392334188.20999998</v>
      </c>
      <c r="M26" s="93">
        <v>394728188.19</v>
      </c>
      <c r="N26" s="93">
        <v>-3754648.97</v>
      </c>
      <c r="O26" s="93">
        <v>369202792.81999999</v>
      </c>
      <c r="P26" s="93">
        <v>351978188.17000002</v>
      </c>
      <c r="Q26" s="93">
        <v>320588420.72000003</v>
      </c>
      <c r="R26" s="93">
        <v>338928327.69999999</v>
      </c>
      <c r="S26" s="93">
        <v>257699063.63999999</v>
      </c>
      <c r="T26" s="93">
        <v>234403714.80000001</v>
      </c>
      <c r="U26" s="93">
        <v>217153714.80000001</v>
      </c>
      <c r="V26" s="93">
        <v>186153109.53</v>
      </c>
      <c r="W26" s="93">
        <v>194225508.55000001</v>
      </c>
      <c r="X26" s="93">
        <v>182261555.06999999</v>
      </c>
      <c r="Y26" s="93">
        <v>176034996.93000001</v>
      </c>
      <c r="Z26" s="93">
        <v>157534996.93000001</v>
      </c>
      <c r="AA26" s="93">
        <v>156032649.22999999</v>
      </c>
      <c r="AB26" s="93">
        <v>152682111.19</v>
      </c>
      <c r="AC26" s="93">
        <v>257058172.19</v>
      </c>
      <c r="AD26" s="93">
        <v>134235024.88999999</v>
      </c>
      <c r="AE26" s="470">
        <v>122209986.53999999</v>
      </c>
      <c r="AF26" s="470">
        <v>115634305.84</v>
      </c>
      <c r="AG26" s="470">
        <v>73778972.099999994</v>
      </c>
      <c r="AH26" s="470">
        <v>90708489.920000002</v>
      </c>
      <c r="AI26" s="470">
        <v>73778972.099999994</v>
      </c>
      <c r="AJ26" s="470">
        <v>66326900.109999999</v>
      </c>
      <c r="AK26" s="470">
        <v>98529686.890000001</v>
      </c>
      <c r="AL26" s="614">
        <v>149912339.56</v>
      </c>
      <c r="AM26" s="470">
        <v>263344617.13</v>
      </c>
      <c r="AN26" s="470">
        <v>629907184.01999998</v>
      </c>
      <c r="AO26" s="470">
        <v>95147078.290000007</v>
      </c>
      <c r="AP26" s="470">
        <v>247565065.55000001</v>
      </c>
      <c r="AQ26" s="627" t="s">
        <v>959</v>
      </c>
    </row>
    <row r="27" spans="3:43" ht="26.25" x14ac:dyDescent="0.5">
      <c r="C27" s="92" t="s">
        <v>640</v>
      </c>
      <c r="D27" s="93">
        <v>0</v>
      </c>
      <c r="E27" s="93">
        <v>0</v>
      </c>
      <c r="F27" s="93">
        <v>0</v>
      </c>
      <c r="G27" s="93">
        <v>0</v>
      </c>
      <c r="H27" s="93">
        <v>0</v>
      </c>
      <c r="I27" s="93">
        <v>0</v>
      </c>
      <c r="J27" s="93">
        <v>0</v>
      </c>
      <c r="K27" s="93">
        <v>0</v>
      </c>
      <c r="L27" s="93">
        <v>0</v>
      </c>
      <c r="M27" s="93">
        <v>0</v>
      </c>
      <c r="N27" s="93">
        <v>0</v>
      </c>
      <c r="O27" s="93">
        <v>0</v>
      </c>
      <c r="P27" s="93">
        <v>0</v>
      </c>
      <c r="Q27" s="93">
        <v>0</v>
      </c>
      <c r="R27" s="93">
        <v>0</v>
      </c>
      <c r="S27" s="93">
        <v>0</v>
      </c>
      <c r="T27" s="93">
        <v>68432500</v>
      </c>
      <c r="U27" s="93">
        <v>68724670.510000005</v>
      </c>
      <c r="V27" s="93"/>
      <c r="W27" s="93">
        <v>69396638.730000004</v>
      </c>
      <c r="X27" s="93">
        <v>0</v>
      </c>
      <c r="Y27" s="93">
        <v>102576132.55000001</v>
      </c>
      <c r="Z27" s="93">
        <v>93030808.090000004</v>
      </c>
      <c r="AA27" s="93">
        <v>120943676.10000001</v>
      </c>
      <c r="AB27" s="93">
        <v>107871830.85000001</v>
      </c>
      <c r="AC27" s="93">
        <v>160773470.69</v>
      </c>
      <c r="AD27" s="93">
        <v>91404311.680000007</v>
      </c>
      <c r="AE27" s="470">
        <v>91648921.060000002</v>
      </c>
      <c r="AF27" s="470">
        <v>91791086.090000004</v>
      </c>
      <c r="AG27" s="470">
        <v>93030808.090000004</v>
      </c>
      <c r="AH27" s="470">
        <v>93030808.090000004</v>
      </c>
      <c r="AI27" s="470">
        <v>93030808.090000004</v>
      </c>
      <c r="AJ27" s="470">
        <v>93030808.090000004</v>
      </c>
      <c r="AK27" s="470">
        <v>93030808.090000004</v>
      </c>
      <c r="AL27" s="614">
        <v>-126015024.29319996</v>
      </c>
      <c r="AM27" s="470">
        <v>-192517274.87319997</v>
      </c>
      <c r="AN27" s="470">
        <v>-121140024.29319996</v>
      </c>
      <c r="AO27" s="470">
        <v>152978808.67000002</v>
      </c>
      <c r="AP27" s="470">
        <v>93030808.090000004</v>
      </c>
      <c r="AQ27" s="627" t="s">
        <v>960</v>
      </c>
    </row>
    <row r="28" spans="3:43" ht="26.25" x14ac:dyDescent="0.5">
      <c r="C28" s="92" t="s">
        <v>262</v>
      </c>
      <c r="D28" s="93">
        <v>541975943.63</v>
      </c>
      <c r="E28" s="93">
        <v>463967698.94999999</v>
      </c>
      <c r="F28" s="93">
        <v>649890969.66999996</v>
      </c>
      <c r="G28" s="93">
        <v>570610758.22000003</v>
      </c>
      <c r="H28" s="93">
        <v>476972876.54000002</v>
      </c>
      <c r="I28" s="93">
        <v>653835636.95000005</v>
      </c>
      <c r="J28" s="93">
        <v>707157317.63999999</v>
      </c>
      <c r="K28" s="93">
        <v>1175329238.4100001</v>
      </c>
      <c r="L28" s="93">
        <v>612550008.43000007</v>
      </c>
      <c r="M28" s="93">
        <v>773143338.33000004</v>
      </c>
      <c r="N28" s="93">
        <v>1462377512.8699999</v>
      </c>
      <c r="O28" s="93">
        <v>989183383.10000002</v>
      </c>
      <c r="P28" s="93">
        <v>1390431360.6599998</v>
      </c>
      <c r="Q28" s="93">
        <v>1289228180.1700001</v>
      </c>
      <c r="R28" s="93">
        <v>1298910450.25</v>
      </c>
      <c r="S28" s="93">
        <v>1618320094.4300001</v>
      </c>
      <c r="T28" s="93">
        <v>1988999283.97</v>
      </c>
      <c r="U28" s="93">
        <v>835276873.61999989</v>
      </c>
      <c r="V28" s="93">
        <v>1867983355.5500002</v>
      </c>
      <c r="W28" s="93">
        <v>2006079964.3099999</v>
      </c>
      <c r="X28" s="93">
        <v>1421795434.0800002</v>
      </c>
      <c r="Y28" s="93">
        <v>1295175374.0700002</v>
      </c>
      <c r="Z28" s="93">
        <v>2610596782.2600002</v>
      </c>
      <c r="AA28" s="93">
        <v>1639623687.26</v>
      </c>
      <c r="AB28" s="93">
        <v>1754716071.3400002</v>
      </c>
      <c r="AC28" s="93">
        <v>2780121376.5100002</v>
      </c>
      <c r="AD28" s="93">
        <v>2338745651.6299996</v>
      </c>
      <c r="AE28" s="470">
        <v>1998277500.1600001</v>
      </c>
      <c r="AF28" s="470">
        <v>2531619358.1500001</v>
      </c>
      <c r="AG28" s="470">
        <v>1827514923.6799998</v>
      </c>
      <c r="AH28" s="470">
        <v>1717962579.0799999</v>
      </c>
      <c r="AI28" s="470">
        <v>2600525226.54</v>
      </c>
      <c r="AJ28" s="470">
        <v>1965914812.1300001</v>
      </c>
      <c r="AK28" s="470">
        <v>3619952177.8099995</v>
      </c>
      <c r="AL28" s="614">
        <v>2922926115.4900002</v>
      </c>
      <c r="AM28" s="470">
        <v>2166313233.5500002</v>
      </c>
      <c r="AN28" s="470">
        <v>1375833004.7299998</v>
      </c>
      <c r="AO28" s="470">
        <v>1362655985.9099998</v>
      </c>
      <c r="AP28" s="470">
        <v>1792181190.71</v>
      </c>
      <c r="AQ28" s="627" t="s">
        <v>961</v>
      </c>
    </row>
    <row r="29" spans="3:43" ht="26.25" x14ac:dyDescent="0.5">
      <c r="C29" s="92" t="s">
        <v>263</v>
      </c>
      <c r="D29" s="93">
        <v>200242838.13619998</v>
      </c>
      <c r="E29" s="93">
        <v>229928085.34000003</v>
      </c>
      <c r="F29" s="93">
        <v>247321832.48999998</v>
      </c>
      <c r="G29" s="93">
        <v>-480561735.93619996</v>
      </c>
      <c r="H29" s="93">
        <v>-366923848.62620002</v>
      </c>
      <c r="I29" s="93">
        <v>138025468.20379999</v>
      </c>
      <c r="J29" s="93">
        <v>100650333.55379999</v>
      </c>
      <c r="K29" s="93">
        <v>238971725.95379999</v>
      </c>
      <c r="L29" s="93">
        <v>264580054.48379999</v>
      </c>
      <c r="M29" s="93">
        <v>379854905.18379998</v>
      </c>
      <c r="N29" s="93">
        <v>452325779.20380002</v>
      </c>
      <c r="O29" s="93">
        <v>569816098.83379996</v>
      </c>
      <c r="P29" s="93">
        <v>512372303.64379996</v>
      </c>
      <c r="Q29" s="93">
        <v>660830872.46379995</v>
      </c>
      <c r="R29" s="93">
        <v>794287025.13380003</v>
      </c>
      <c r="S29" s="93">
        <v>1309010749.8638</v>
      </c>
      <c r="T29" s="93">
        <v>1268784970.0237999</v>
      </c>
      <c r="U29" s="93">
        <v>1376176221.8238001</v>
      </c>
      <c r="V29" s="93">
        <v>326466611.2938</v>
      </c>
      <c r="W29" s="93">
        <v>1114591534.1538</v>
      </c>
      <c r="X29" s="93">
        <v>968278787.5638001</v>
      </c>
      <c r="Y29" s="93">
        <v>1232659847.2337999</v>
      </c>
      <c r="Z29" s="93">
        <v>693389194.77999997</v>
      </c>
      <c r="AA29" s="93">
        <v>581426209.88</v>
      </c>
      <c r="AB29" s="93">
        <v>618558752.45000005</v>
      </c>
      <c r="AC29" s="93">
        <v>995903914.25</v>
      </c>
      <c r="AD29" s="93">
        <v>630788054.82349992</v>
      </c>
      <c r="AE29" s="470">
        <v>528941979.79970008</v>
      </c>
      <c r="AF29" s="470">
        <v>690068967.30999994</v>
      </c>
      <c r="AG29" s="470">
        <v>724333327.18999994</v>
      </c>
      <c r="AH29" s="470">
        <v>271339865.29999989</v>
      </c>
      <c r="AI29" s="470">
        <v>340051971.39999992</v>
      </c>
      <c r="AJ29" s="470">
        <v>447943432.99999994</v>
      </c>
      <c r="AK29" s="470">
        <v>571087442.7306</v>
      </c>
      <c r="AL29" s="614">
        <v>812628473.06379998</v>
      </c>
      <c r="AM29" s="470">
        <v>1075537924.1338</v>
      </c>
      <c r="AN29" s="470">
        <v>1038267322.8338001</v>
      </c>
      <c r="AO29" s="470">
        <v>1371959710.5106001</v>
      </c>
      <c r="AP29" s="470">
        <v>1574213067.6738002</v>
      </c>
      <c r="AQ29" s="627" t="s">
        <v>962</v>
      </c>
    </row>
    <row r="30" spans="3:43" ht="26.25" x14ac:dyDescent="0.5">
      <c r="C30" s="92" t="s">
        <v>264</v>
      </c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>
        <v>0</v>
      </c>
      <c r="Q30" s="93">
        <v>556905799.22000003</v>
      </c>
      <c r="R30" s="93">
        <v>90398308.709999993</v>
      </c>
      <c r="S30" s="93">
        <v>198390549.08000001</v>
      </c>
      <c r="T30" s="93">
        <v>347200142.54000002</v>
      </c>
      <c r="U30" s="93">
        <v>417649000.31</v>
      </c>
      <c r="V30" s="93">
        <v>525393498.27999997</v>
      </c>
      <c r="W30" s="93">
        <v>639131224.33000004</v>
      </c>
      <c r="X30" s="93">
        <v>88621156.939999998</v>
      </c>
      <c r="Y30" s="93">
        <v>0</v>
      </c>
      <c r="Z30" s="93">
        <v>313646579.71999997</v>
      </c>
      <c r="AA30" s="93">
        <v>962322368.61000001</v>
      </c>
      <c r="AB30" s="93">
        <v>1089895011.9400001</v>
      </c>
      <c r="AC30" s="93">
        <v>656715786.26999998</v>
      </c>
      <c r="AD30" s="93">
        <v>113089517.26000001</v>
      </c>
      <c r="AE30" s="470">
        <v>253541408.90000001</v>
      </c>
      <c r="AF30" s="470">
        <v>339626552.64999998</v>
      </c>
      <c r="AG30" s="470">
        <v>502719817.30000019</v>
      </c>
      <c r="AH30" s="470">
        <v>639794431.13999999</v>
      </c>
      <c r="AI30" s="470">
        <v>801087017.18999994</v>
      </c>
      <c r="AJ30" s="470">
        <v>197412851.03999999</v>
      </c>
      <c r="AK30" s="470">
        <v>355281543.64000005</v>
      </c>
      <c r="AL30" s="614">
        <v>380701992.20000005</v>
      </c>
      <c r="AM30" s="470">
        <v>499253030.59000003</v>
      </c>
      <c r="AN30" s="470">
        <v>631818094.1099999</v>
      </c>
      <c r="AO30" s="470">
        <v>757071982.77999997</v>
      </c>
      <c r="AP30" s="470">
        <v>38120187.739999995</v>
      </c>
      <c r="AQ30" s="627" t="s">
        <v>963</v>
      </c>
    </row>
    <row r="31" spans="3:43" ht="26.25" x14ac:dyDescent="0.5">
      <c r="C31" s="90" t="s">
        <v>265</v>
      </c>
      <c r="D31" s="91">
        <v>745385894.96000004</v>
      </c>
      <c r="E31" s="91">
        <v>847314643.5999999</v>
      </c>
      <c r="F31" s="91">
        <v>733254140.16999996</v>
      </c>
      <c r="G31" s="91">
        <v>698567682.60000002</v>
      </c>
      <c r="H31" s="91">
        <v>430596542.81</v>
      </c>
      <c r="I31" s="91">
        <v>454162602.22000003</v>
      </c>
      <c r="J31" s="91">
        <v>451354882.37</v>
      </c>
      <c r="K31" s="91">
        <v>410918833.22999996</v>
      </c>
      <c r="L31" s="91">
        <v>615349559.33999991</v>
      </c>
      <c r="M31" s="91">
        <v>942577035.80999994</v>
      </c>
      <c r="N31" s="91">
        <v>566454431.40999997</v>
      </c>
      <c r="O31" s="91">
        <v>889098239.32000005</v>
      </c>
      <c r="P31" s="91">
        <v>1529946531.24</v>
      </c>
      <c r="Q31" s="91">
        <v>1124004830.22</v>
      </c>
      <c r="R31" s="91">
        <v>1367319392.79</v>
      </c>
      <c r="S31" s="91">
        <v>1380963126.27</v>
      </c>
      <c r="T31" s="91">
        <v>1009736155.99</v>
      </c>
      <c r="U31" s="91">
        <v>1271735558.74</v>
      </c>
      <c r="V31" s="91">
        <v>1895672535.6500001</v>
      </c>
      <c r="W31" s="91">
        <v>1693890496.3100002</v>
      </c>
      <c r="X31" s="91">
        <v>1004806842.72</v>
      </c>
      <c r="Y31" s="91">
        <v>1148202296.2400002</v>
      </c>
      <c r="Z31" s="91">
        <v>696282840.60000002</v>
      </c>
      <c r="AA31" s="91">
        <v>1080507795.03</v>
      </c>
      <c r="AB31" s="91">
        <v>1377659263.46</v>
      </c>
      <c r="AC31" s="91">
        <v>873134346.00999999</v>
      </c>
      <c r="AD31" s="91">
        <v>1117987903.9000001</v>
      </c>
      <c r="AE31" s="469">
        <v>1381951215.4400001</v>
      </c>
      <c r="AF31" s="469">
        <v>916476952.73000002</v>
      </c>
      <c r="AG31" s="469">
        <v>1227410042.1799998</v>
      </c>
      <c r="AH31" s="469">
        <v>1450427765.98</v>
      </c>
      <c r="AI31" s="469">
        <v>808978600.18000007</v>
      </c>
      <c r="AJ31" s="469">
        <v>1117630921.8399999</v>
      </c>
      <c r="AK31" s="469">
        <v>1456390356.8700001</v>
      </c>
      <c r="AL31" s="613">
        <v>1088787266.6500001</v>
      </c>
      <c r="AM31" s="469">
        <v>1296763906.0799999</v>
      </c>
      <c r="AN31" s="469">
        <v>1770723519.6000001</v>
      </c>
      <c r="AO31" s="469">
        <v>2063469281.3800001</v>
      </c>
      <c r="AP31" s="469">
        <v>1858756492.79</v>
      </c>
      <c r="AQ31" s="626" t="s">
        <v>964</v>
      </c>
    </row>
    <row r="32" spans="3:43" ht="26.25" x14ac:dyDescent="0.5">
      <c r="C32" s="92" t="s">
        <v>266</v>
      </c>
      <c r="D32" s="93">
        <v>745385894.96000004</v>
      </c>
      <c r="E32" s="93">
        <v>847314643.5999999</v>
      </c>
      <c r="F32" s="93">
        <v>733254140.16999996</v>
      </c>
      <c r="G32" s="93">
        <v>700744570.60000002</v>
      </c>
      <c r="H32" s="93">
        <v>432773430.81</v>
      </c>
      <c r="I32" s="93">
        <v>456339490.22000003</v>
      </c>
      <c r="J32" s="93">
        <v>453531770.37</v>
      </c>
      <c r="K32" s="93">
        <v>414375861.22999996</v>
      </c>
      <c r="L32" s="93">
        <v>618806587.33999991</v>
      </c>
      <c r="M32" s="93">
        <v>946034063.80999994</v>
      </c>
      <c r="N32" s="93">
        <v>569911459.40999997</v>
      </c>
      <c r="O32" s="93">
        <v>892555267.32000005</v>
      </c>
      <c r="P32" s="93">
        <v>1533403559.24</v>
      </c>
      <c r="Q32" s="93">
        <v>1127461858.22</v>
      </c>
      <c r="R32" s="93">
        <v>1370776420.79</v>
      </c>
      <c r="S32" s="93">
        <v>1384420154.27</v>
      </c>
      <c r="T32" s="93">
        <v>1013193183.99</v>
      </c>
      <c r="U32" s="93">
        <v>1275192586.74</v>
      </c>
      <c r="V32" s="93">
        <v>1899129563.6500001</v>
      </c>
      <c r="W32" s="93">
        <v>1697347524.3100002</v>
      </c>
      <c r="X32" s="93">
        <v>1008263870.72</v>
      </c>
      <c r="Y32" s="93">
        <v>1246376475.0700002</v>
      </c>
      <c r="Z32" s="93">
        <v>794457019.43000007</v>
      </c>
      <c r="AA32" s="93">
        <v>1178681973.8599999</v>
      </c>
      <c r="AB32" s="93">
        <v>1475833442.29</v>
      </c>
      <c r="AC32" s="93">
        <v>971308524.84000003</v>
      </c>
      <c r="AD32" s="93">
        <v>1216162082.73</v>
      </c>
      <c r="AE32" s="470">
        <v>1480125394.27</v>
      </c>
      <c r="AF32" s="470">
        <v>1014651131.5599999</v>
      </c>
      <c r="AG32" s="470">
        <v>1325584221.01</v>
      </c>
      <c r="AH32" s="470">
        <v>1548601944.8099999</v>
      </c>
      <c r="AI32" s="470">
        <v>907152779.00999999</v>
      </c>
      <c r="AJ32" s="470">
        <v>1215805100.6700001</v>
      </c>
      <c r="AK32" s="470">
        <v>1554564535.7</v>
      </c>
      <c r="AL32" s="614">
        <v>1111961445.48</v>
      </c>
      <c r="AM32" s="470">
        <v>1394938084.9100001</v>
      </c>
      <c r="AN32" s="470">
        <v>1763897698.4300001</v>
      </c>
      <c r="AO32" s="470">
        <v>2071643460.21</v>
      </c>
      <c r="AP32" s="470">
        <v>1956930671.6199999</v>
      </c>
      <c r="AQ32" s="627" t="s">
        <v>1031</v>
      </c>
    </row>
    <row r="33" spans="3:43" ht="26.25" x14ac:dyDescent="0.5">
      <c r="C33" s="92" t="s">
        <v>267</v>
      </c>
      <c r="D33" s="93">
        <v>0</v>
      </c>
      <c r="E33" s="93">
        <v>0</v>
      </c>
      <c r="F33" s="93">
        <v>0</v>
      </c>
      <c r="G33" s="93">
        <v>-2176888</v>
      </c>
      <c r="H33" s="93">
        <v>-2176888</v>
      </c>
      <c r="I33" s="93">
        <v>-2176888</v>
      </c>
      <c r="J33" s="93">
        <v>-2176888</v>
      </c>
      <c r="K33" s="93">
        <v>-3457028</v>
      </c>
      <c r="L33" s="93">
        <v>-3457028</v>
      </c>
      <c r="M33" s="93">
        <v>-3457028</v>
      </c>
      <c r="N33" s="93">
        <v>-3457028</v>
      </c>
      <c r="O33" s="93">
        <v>-3457028</v>
      </c>
      <c r="P33" s="93">
        <v>-3457028</v>
      </c>
      <c r="Q33" s="93">
        <v>-3457028</v>
      </c>
      <c r="R33" s="93">
        <v>-3457028</v>
      </c>
      <c r="S33" s="93">
        <v>-3457028</v>
      </c>
      <c r="T33" s="93">
        <v>-3457028</v>
      </c>
      <c r="U33" s="93">
        <v>-3457028</v>
      </c>
      <c r="V33" s="93">
        <v>-3457028</v>
      </c>
      <c r="W33" s="93">
        <v>-3457028</v>
      </c>
      <c r="X33" s="93">
        <v>-3457028</v>
      </c>
      <c r="Y33" s="93">
        <v>-98174178.829999998</v>
      </c>
      <c r="Z33" s="93">
        <v>-98174178.829999998</v>
      </c>
      <c r="AA33" s="93">
        <v>-98174178.829999998</v>
      </c>
      <c r="AB33" s="93">
        <v>-98174178.829999998</v>
      </c>
      <c r="AC33" s="93">
        <v>-98174178.829999998</v>
      </c>
      <c r="AD33" s="93">
        <v>-98174178.829999998</v>
      </c>
      <c r="AE33" s="470">
        <v>-98174178.829999998</v>
      </c>
      <c r="AF33" s="470">
        <v>-98174178.829999998</v>
      </c>
      <c r="AG33" s="470">
        <v>-98174178.829999998</v>
      </c>
      <c r="AH33" s="470">
        <v>-98174178.829999998</v>
      </c>
      <c r="AI33" s="470">
        <v>-98174178.829999998</v>
      </c>
      <c r="AJ33" s="470">
        <v>-98174178.829999998</v>
      </c>
      <c r="AK33" s="470">
        <v>-98174178.829999998</v>
      </c>
      <c r="AL33" s="614">
        <v>-23174178.829999998</v>
      </c>
      <c r="AM33" s="470">
        <v>-98174178.829999998</v>
      </c>
      <c r="AN33" s="470">
        <v>6825821.1700000018</v>
      </c>
      <c r="AO33" s="470">
        <v>-8174178.8299999982</v>
      </c>
      <c r="AP33" s="470">
        <v>-98174178.829999998</v>
      </c>
      <c r="AQ33" s="627" t="s">
        <v>965</v>
      </c>
    </row>
    <row r="34" spans="3:43" ht="26.25" x14ac:dyDescent="0.5">
      <c r="C34" s="90" t="s">
        <v>268</v>
      </c>
      <c r="D34" s="91">
        <v>642858251.99029994</v>
      </c>
      <c r="E34" s="91">
        <v>657295406.47029996</v>
      </c>
      <c r="F34" s="91">
        <v>651103613.27030003</v>
      </c>
      <c r="G34" s="91">
        <v>590077385.51029992</v>
      </c>
      <c r="H34" s="91">
        <v>585464679.5503</v>
      </c>
      <c r="I34" s="91">
        <v>567793372.27029991</v>
      </c>
      <c r="J34" s="91">
        <v>617454696.01029992</v>
      </c>
      <c r="K34" s="91">
        <v>604403998.13030005</v>
      </c>
      <c r="L34" s="91">
        <v>611553615.41030002</v>
      </c>
      <c r="M34" s="91">
        <v>625066442.11379993</v>
      </c>
      <c r="N34" s="91">
        <v>689753557.63030005</v>
      </c>
      <c r="O34" s="91">
        <v>838881879.18141115</v>
      </c>
      <c r="P34" s="91">
        <v>923132309.39030004</v>
      </c>
      <c r="Q34" s="91">
        <v>904030759.82029986</v>
      </c>
      <c r="R34" s="91">
        <v>937958910.80030012</v>
      </c>
      <c r="S34" s="91">
        <v>886696347.39030004</v>
      </c>
      <c r="T34" s="91">
        <v>980200502.35029995</v>
      </c>
      <c r="U34" s="91">
        <v>963597619.25030005</v>
      </c>
      <c r="V34" s="91">
        <v>940032943.49029994</v>
      </c>
      <c r="W34" s="91">
        <v>928806807.13030005</v>
      </c>
      <c r="X34" s="91">
        <v>1003139495.5602999</v>
      </c>
      <c r="Y34" s="91">
        <v>1055695956.2902999</v>
      </c>
      <c r="Z34" s="91">
        <v>1034010684.7903</v>
      </c>
      <c r="AA34" s="91">
        <v>1019481758.7283</v>
      </c>
      <c r="AB34" s="91">
        <v>1038078829.3102999</v>
      </c>
      <c r="AC34" s="91">
        <v>1028206227.3702999</v>
      </c>
      <c r="AD34" s="91">
        <v>1050425735.1089699</v>
      </c>
      <c r="AE34" s="469">
        <v>1043921022.9985702</v>
      </c>
      <c r="AF34" s="469">
        <v>1111585563.1803</v>
      </c>
      <c r="AG34" s="469">
        <v>1106151136.1703</v>
      </c>
      <c r="AH34" s="469">
        <v>1173434181.6403</v>
      </c>
      <c r="AI34" s="469">
        <v>1143502701.8502998</v>
      </c>
      <c r="AJ34" s="469">
        <v>1197333960.8102996</v>
      </c>
      <c r="AK34" s="469">
        <v>1107504016.8602998</v>
      </c>
      <c r="AL34" s="613">
        <v>1215830496.4703</v>
      </c>
      <c r="AM34" s="469">
        <v>1180561046.0902998</v>
      </c>
      <c r="AN34" s="469">
        <v>1230702772.7102997</v>
      </c>
      <c r="AO34" s="469">
        <v>1223192590.1903</v>
      </c>
      <c r="AP34" s="469">
        <v>1243319421.3202999</v>
      </c>
      <c r="AQ34" s="626" t="s">
        <v>966</v>
      </c>
    </row>
    <row r="35" spans="3:43" ht="26.25" x14ac:dyDescent="0.5">
      <c r="C35" s="92" t="s">
        <v>269</v>
      </c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>
        <v>15733119.449999999</v>
      </c>
      <c r="Q35" s="93">
        <v>15733119.449999999</v>
      </c>
      <c r="R35" s="93">
        <v>15733119.449999999</v>
      </c>
      <c r="S35" s="93">
        <v>115566607.2199</v>
      </c>
      <c r="T35" s="93">
        <v>72658976.280000001</v>
      </c>
      <c r="U35" s="93">
        <v>72658976.280000001</v>
      </c>
      <c r="V35" s="93">
        <v>72658976.280000001</v>
      </c>
      <c r="W35" s="93">
        <v>72658976.280000001</v>
      </c>
      <c r="X35" s="93">
        <v>72658976.280000001</v>
      </c>
      <c r="Y35" s="93">
        <v>72658976.280000001</v>
      </c>
      <c r="Z35" s="93">
        <v>72658976.280000001</v>
      </c>
      <c r="AA35" s="93">
        <v>72658976.280000001</v>
      </c>
      <c r="AB35" s="93">
        <v>72658976.280000001</v>
      </c>
      <c r="AC35" s="93">
        <v>72658976.280000001</v>
      </c>
      <c r="AD35" s="93">
        <v>72658976.280000001</v>
      </c>
      <c r="AE35" s="470">
        <v>72658976.280000001</v>
      </c>
      <c r="AF35" s="470">
        <v>74320202.150000006</v>
      </c>
      <c r="AG35" s="470">
        <v>74320202.150000006</v>
      </c>
      <c r="AH35" s="470">
        <v>74320202.150000006</v>
      </c>
      <c r="AI35" s="470">
        <v>72658976.280000001</v>
      </c>
      <c r="AJ35" s="470">
        <v>72658976.280000001</v>
      </c>
      <c r="AK35" s="470">
        <v>72658976.280000001</v>
      </c>
      <c r="AL35" s="614">
        <v>72658976.280000001</v>
      </c>
      <c r="AM35" s="470">
        <v>217250175.66</v>
      </c>
      <c r="AN35" s="470">
        <v>207106834.75999999</v>
      </c>
      <c r="AO35" s="470">
        <v>72658976.280000001</v>
      </c>
      <c r="AP35" s="470">
        <v>81746995.769999996</v>
      </c>
      <c r="AQ35" s="627" t="s">
        <v>967</v>
      </c>
    </row>
    <row r="36" spans="3:43" ht="26.25" x14ac:dyDescent="0.5">
      <c r="C36" s="92" t="s">
        <v>270</v>
      </c>
      <c r="D36" s="93">
        <v>293430532.10030001</v>
      </c>
      <c r="E36" s="93">
        <v>305536185.4303</v>
      </c>
      <c r="F36" s="93">
        <v>297386560.65030003</v>
      </c>
      <c r="G36" s="93">
        <v>288752315.44029999</v>
      </c>
      <c r="H36" s="93">
        <v>292444211.54030001</v>
      </c>
      <c r="I36" s="93">
        <v>288990476.45029998</v>
      </c>
      <c r="J36" s="93">
        <v>335587970.22029996</v>
      </c>
      <c r="K36" s="93">
        <v>329661998.31030005</v>
      </c>
      <c r="L36" s="93">
        <v>335159947.49030006</v>
      </c>
      <c r="M36" s="93">
        <v>358214848.98379999</v>
      </c>
      <c r="N36" s="93">
        <v>425965127.58030003</v>
      </c>
      <c r="O36" s="93">
        <v>478614061.20863336</v>
      </c>
      <c r="P36" s="93">
        <v>513341988.20029998</v>
      </c>
      <c r="Q36" s="93">
        <v>502309798.15029997</v>
      </c>
      <c r="R36" s="93">
        <v>538471858.03030002</v>
      </c>
      <c r="S36" s="93">
        <v>440164304.00040007</v>
      </c>
      <c r="T36" s="93">
        <v>513613659.39030004</v>
      </c>
      <c r="U36" s="93">
        <v>510848120.58030003</v>
      </c>
      <c r="V36" s="93">
        <v>498851741.20029998</v>
      </c>
      <c r="W36" s="93">
        <v>483000641.17030007</v>
      </c>
      <c r="X36" s="93">
        <v>548570481.5503</v>
      </c>
      <c r="Y36" s="93">
        <v>615409847.42029989</v>
      </c>
      <c r="Z36" s="93">
        <v>597398805.79030001</v>
      </c>
      <c r="AA36" s="93">
        <v>601001732.76829994</v>
      </c>
      <c r="AB36" s="93">
        <v>606031556.63029993</v>
      </c>
      <c r="AC36" s="93">
        <v>594255021.61030006</v>
      </c>
      <c r="AD36" s="93">
        <v>593418588.77897</v>
      </c>
      <c r="AE36" s="470">
        <v>569525500.94856989</v>
      </c>
      <c r="AF36" s="470">
        <v>553362911.62030005</v>
      </c>
      <c r="AG36" s="470">
        <v>537495088.37030005</v>
      </c>
      <c r="AH36" s="470">
        <v>514001926.13029993</v>
      </c>
      <c r="AI36" s="470">
        <v>498421374.1803</v>
      </c>
      <c r="AJ36" s="470">
        <v>550261072.70029998</v>
      </c>
      <c r="AK36" s="470">
        <v>538886780.79030001</v>
      </c>
      <c r="AL36" s="614">
        <v>613140459.27030003</v>
      </c>
      <c r="AM36" s="470">
        <v>599106497.99029994</v>
      </c>
      <c r="AN36" s="470">
        <v>655711511.2802999</v>
      </c>
      <c r="AO36" s="470">
        <v>657112502.37029994</v>
      </c>
      <c r="AP36" s="470">
        <v>684225537.44029999</v>
      </c>
      <c r="AQ36" s="627" t="s">
        <v>968</v>
      </c>
    </row>
    <row r="37" spans="3:43" ht="27" thickBot="1" x14ac:dyDescent="0.55000000000000004">
      <c r="C37" s="92" t="s">
        <v>271</v>
      </c>
      <c r="D37" s="93">
        <v>349427719.88999999</v>
      </c>
      <c r="E37" s="93">
        <v>351759221.03999996</v>
      </c>
      <c r="F37" s="93">
        <v>353717052.62</v>
      </c>
      <c r="G37" s="93">
        <v>301325070.06999999</v>
      </c>
      <c r="H37" s="93">
        <v>293020468.00999999</v>
      </c>
      <c r="I37" s="93">
        <v>278802895.81999999</v>
      </c>
      <c r="J37" s="93">
        <v>281866725.78999996</v>
      </c>
      <c r="K37" s="93">
        <v>274741999.81999999</v>
      </c>
      <c r="L37" s="93">
        <v>276393667.91999996</v>
      </c>
      <c r="M37" s="93">
        <v>266851593.12999997</v>
      </c>
      <c r="N37" s="93">
        <v>263788430.05000001</v>
      </c>
      <c r="O37" s="93">
        <v>360267817.97277778</v>
      </c>
      <c r="P37" s="93">
        <v>394057201.74000001</v>
      </c>
      <c r="Q37" s="93">
        <v>385987842.21999997</v>
      </c>
      <c r="R37" s="93">
        <v>383753933.31999999</v>
      </c>
      <c r="S37" s="93">
        <v>330965436.17000002</v>
      </c>
      <c r="T37" s="93">
        <v>393927866.67999995</v>
      </c>
      <c r="U37" s="93">
        <v>380090522.38999999</v>
      </c>
      <c r="V37" s="93">
        <v>368522226.00999999</v>
      </c>
      <c r="W37" s="93">
        <v>373147189.68000001</v>
      </c>
      <c r="X37" s="93">
        <v>381910037.72999996</v>
      </c>
      <c r="Y37" s="93">
        <v>367627132.58999997</v>
      </c>
      <c r="Z37" s="93">
        <v>363952902.72000003</v>
      </c>
      <c r="AA37" s="93">
        <v>345821049.68000007</v>
      </c>
      <c r="AB37" s="93">
        <v>359388296.40000004</v>
      </c>
      <c r="AC37" s="93">
        <v>361292229.48000002</v>
      </c>
      <c r="AD37" s="93">
        <v>384348170.04999995</v>
      </c>
      <c r="AE37" s="470">
        <v>401736545.76999998</v>
      </c>
      <c r="AF37" s="470">
        <v>483902449.41000009</v>
      </c>
      <c r="AG37" s="470">
        <v>494335845.64999998</v>
      </c>
      <c r="AH37" s="470">
        <v>585112053.36000001</v>
      </c>
      <c r="AI37" s="470">
        <v>572422351.38999999</v>
      </c>
      <c r="AJ37" s="470">
        <v>574413911.83000004</v>
      </c>
      <c r="AK37" s="470">
        <v>495958259.79000002</v>
      </c>
      <c r="AL37" s="614">
        <v>530031060.91999996</v>
      </c>
      <c r="AM37" s="470">
        <v>508795571.81999993</v>
      </c>
      <c r="AN37" s="470">
        <v>502332285.14999998</v>
      </c>
      <c r="AO37" s="470">
        <v>493421111.54000008</v>
      </c>
      <c r="AP37" s="470">
        <v>477346888.11000001</v>
      </c>
      <c r="AQ37" s="627" t="s">
        <v>984</v>
      </c>
    </row>
    <row r="38" spans="3:43" ht="27.75" thickTop="1" thickBot="1" x14ac:dyDescent="0.55000000000000004">
      <c r="C38" s="95" t="s">
        <v>221</v>
      </c>
      <c r="D38" s="96">
        <v>7590138759.6517</v>
      </c>
      <c r="E38" s="96">
        <v>7897431210.1454992</v>
      </c>
      <c r="F38" s="96">
        <v>8137431888.3654995</v>
      </c>
      <c r="G38" s="96">
        <v>8264308097.1492996</v>
      </c>
      <c r="H38" s="96">
        <v>8561384134.1893005</v>
      </c>
      <c r="I38" s="96">
        <v>8328394499.1892996</v>
      </c>
      <c r="J38" s="96">
        <v>8755251719.7292995</v>
      </c>
      <c r="K38" s="96">
        <v>9210436713.4793015</v>
      </c>
      <c r="L38" s="96">
        <v>9771227480.8292999</v>
      </c>
      <c r="M38" s="96">
        <v>10114209352.3498</v>
      </c>
      <c r="N38" s="96">
        <v>10071301947.1063</v>
      </c>
      <c r="O38" s="96">
        <v>11715788813.67741</v>
      </c>
      <c r="P38" s="96">
        <v>14728472954.056301</v>
      </c>
      <c r="Q38" s="96">
        <v>14460196205.446299</v>
      </c>
      <c r="R38" s="96">
        <v>14594087009.146301</v>
      </c>
      <c r="S38" s="96">
        <v>14962437318.726301</v>
      </c>
      <c r="T38" s="96">
        <v>15067441627.042601</v>
      </c>
      <c r="U38" s="96">
        <v>15048731040.22366</v>
      </c>
      <c r="V38" s="96">
        <v>15331708674.643648</v>
      </c>
      <c r="W38" s="96">
        <v>15430602533.09424</v>
      </c>
      <c r="X38" s="96">
        <v>17264282481.78735</v>
      </c>
      <c r="Y38" s="96">
        <v>17705174042.322121</v>
      </c>
      <c r="Z38" s="96">
        <v>17635181240.488571</v>
      </c>
      <c r="AA38" s="96">
        <v>18839391143.554832</v>
      </c>
      <c r="AB38" s="96">
        <v>19960525466.448219</v>
      </c>
      <c r="AC38" s="96">
        <v>20268437374.519718</v>
      </c>
      <c r="AD38" s="96">
        <v>21761739215.51836</v>
      </c>
      <c r="AE38" s="471">
        <v>21680982749.733738</v>
      </c>
      <c r="AF38" s="471">
        <v>22105631561.182987</v>
      </c>
      <c r="AG38" s="471">
        <v>22427960469.251465</v>
      </c>
      <c r="AH38" s="471">
        <v>25042802970.442871</v>
      </c>
      <c r="AI38" s="471">
        <v>25264764580.065666</v>
      </c>
      <c r="AJ38" s="471">
        <v>25423273277.49173</v>
      </c>
      <c r="AK38" s="471">
        <v>25533854652.738682</v>
      </c>
      <c r="AL38" s="624">
        <v>29976538569.948498</v>
      </c>
      <c r="AM38" s="471">
        <v>28541911442.483513</v>
      </c>
      <c r="AN38" s="471">
        <v>28569809271.248589</v>
      </c>
      <c r="AO38" s="471">
        <v>30952111288.110142</v>
      </c>
      <c r="AP38" s="471">
        <v>25779396385.780895</v>
      </c>
      <c r="AQ38" s="631" t="s">
        <v>969</v>
      </c>
    </row>
    <row r="39" spans="3:43" ht="27" thickTop="1" x14ac:dyDescent="0.5">
      <c r="C39" s="88" t="s">
        <v>201</v>
      </c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470"/>
      <c r="AF39" s="470"/>
      <c r="AG39" s="470"/>
      <c r="AH39" s="470"/>
      <c r="AI39" s="470"/>
      <c r="AJ39" s="470"/>
      <c r="AK39" s="470"/>
      <c r="AL39" s="614"/>
      <c r="AM39" s="470">
        <v>0</v>
      </c>
      <c r="AN39" s="470">
        <v>0</v>
      </c>
      <c r="AO39" s="470">
        <v>0</v>
      </c>
      <c r="AP39" s="470">
        <v>0</v>
      </c>
      <c r="AQ39" s="625" t="s">
        <v>970</v>
      </c>
    </row>
    <row r="40" spans="3:43" ht="26.25" x14ac:dyDescent="0.5">
      <c r="C40" s="88" t="s">
        <v>272</v>
      </c>
      <c r="D40" s="91">
        <v>1871121741.5807002</v>
      </c>
      <c r="E40" s="91">
        <v>1982611962.2107</v>
      </c>
      <c r="F40" s="91">
        <v>1860886831.6607001</v>
      </c>
      <c r="G40" s="91">
        <v>2140415526.1921999</v>
      </c>
      <c r="H40" s="91">
        <v>2736508877.4821997</v>
      </c>
      <c r="I40" s="91">
        <v>2042719275.5707002</v>
      </c>
      <c r="J40" s="91">
        <v>2070027376.7406998</v>
      </c>
      <c r="K40" s="91">
        <v>1993547886.7006998</v>
      </c>
      <c r="L40" s="91">
        <v>1771690139.5106997</v>
      </c>
      <c r="M40" s="91">
        <v>2516405289.8677001</v>
      </c>
      <c r="N40" s="91">
        <v>2285011305.5527</v>
      </c>
      <c r="O40" s="91">
        <v>2779830186.8727002</v>
      </c>
      <c r="P40" s="91">
        <v>3388427227.9360328</v>
      </c>
      <c r="Q40" s="91">
        <v>3467436306.8427</v>
      </c>
      <c r="R40" s="91">
        <v>7420485586.2143993</v>
      </c>
      <c r="S40" s="91">
        <v>3762438459.9026995</v>
      </c>
      <c r="T40" s="91">
        <v>4054347886.1527004</v>
      </c>
      <c r="U40" s="91">
        <v>3932963609.8736992</v>
      </c>
      <c r="V40" s="91">
        <v>3916320101.4087</v>
      </c>
      <c r="W40" s="91">
        <v>3503656753.2086997</v>
      </c>
      <c r="X40" s="91">
        <v>5856713706.6387005</v>
      </c>
      <c r="Y40" s="91">
        <v>6219719282.5325403</v>
      </c>
      <c r="Z40" s="91">
        <v>5891414970.3088408</v>
      </c>
      <c r="AA40" s="91">
        <v>7595516462.6301212</v>
      </c>
      <c r="AB40" s="91">
        <v>7160702583.4069004</v>
      </c>
      <c r="AC40" s="91">
        <v>7196535523.7087803</v>
      </c>
      <c r="AD40" s="91">
        <v>9382859488.0282784</v>
      </c>
      <c r="AE40" s="469">
        <v>9859853496.8936386</v>
      </c>
      <c r="AF40" s="469">
        <v>10301753569.59968</v>
      </c>
      <c r="AG40" s="469">
        <v>10458812757.760241</v>
      </c>
      <c r="AH40" s="469">
        <v>13187345260.19314</v>
      </c>
      <c r="AI40" s="469">
        <v>13313546024.91799</v>
      </c>
      <c r="AJ40" s="469">
        <v>13550234055.145361</v>
      </c>
      <c r="AK40" s="469">
        <v>12679299068.556761</v>
      </c>
      <c r="AL40" s="613">
        <v>18119843058.023701</v>
      </c>
      <c r="AM40" s="469">
        <v>4534279451.2737799</v>
      </c>
      <c r="AN40" s="469">
        <v>4535282313.8438597</v>
      </c>
      <c r="AO40" s="469">
        <v>15249114821.99058</v>
      </c>
      <c r="AP40" s="469">
        <v>12617394147.479822</v>
      </c>
      <c r="AQ40" s="625" t="s">
        <v>971</v>
      </c>
    </row>
    <row r="41" spans="3:43" ht="26.25" x14ac:dyDescent="0.5">
      <c r="C41" s="92" t="s">
        <v>273</v>
      </c>
      <c r="D41" s="93">
        <v>3862120.03</v>
      </c>
      <c r="E41" s="93">
        <v>3862120.03</v>
      </c>
      <c r="F41" s="93">
        <v>3862120.03</v>
      </c>
      <c r="G41" s="93">
        <v>3862120.03</v>
      </c>
      <c r="H41" s="93">
        <v>3862120.03</v>
      </c>
      <c r="I41" s="93">
        <v>3862120.03</v>
      </c>
      <c r="J41" s="93">
        <v>3862120.03</v>
      </c>
      <c r="K41" s="93">
        <v>3862120.03</v>
      </c>
      <c r="L41" s="93">
        <v>3862120.03</v>
      </c>
      <c r="M41" s="93">
        <v>3862120.03</v>
      </c>
      <c r="N41" s="93">
        <v>3862120.03</v>
      </c>
      <c r="O41" s="93">
        <v>3862120.03</v>
      </c>
      <c r="P41" s="93">
        <v>3862120.03</v>
      </c>
      <c r="Q41" s="93">
        <v>3862120.03</v>
      </c>
      <c r="R41" s="93">
        <v>-69540972.670000002</v>
      </c>
      <c r="S41" s="93">
        <v>3862120.03</v>
      </c>
      <c r="T41" s="93">
        <v>3862120.03</v>
      </c>
      <c r="U41" s="93">
        <v>3862120.03</v>
      </c>
      <c r="V41" s="93">
        <v>36784096.7733</v>
      </c>
      <c r="W41" s="93">
        <v>3862120.03</v>
      </c>
      <c r="X41" s="93">
        <v>3862120.03</v>
      </c>
      <c r="Y41" s="93">
        <v>0</v>
      </c>
      <c r="Z41" s="93">
        <v>487894788.49000001</v>
      </c>
      <c r="AA41" s="93">
        <v>497059484.20999998</v>
      </c>
      <c r="AB41" s="93">
        <v>532662452.27999997</v>
      </c>
      <c r="AC41" s="93">
        <v>576789152.54999995</v>
      </c>
      <c r="AD41" s="93">
        <v>6476637023.9799995</v>
      </c>
      <c r="AE41" s="470">
        <v>6576646139.8899994</v>
      </c>
      <c r="AF41" s="470">
        <v>6745123236.1399994</v>
      </c>
      <c r="AG41" s="470">
        <v>6789189025.0099993</v>
      </c>
      <c r="AH41" s="470">
        <v>886025774.18999994</v>
      </c>
      <c r="AI41" s="470">
        <v>855955210.36000001</v>
      </c>
      <c r="AJ41" s="470">
        <v>899976315.14999998</v>
      </c>
      <c r="AK41" s="470">
        <v>1077706799.23</v>
      </c>
      <c r="AL41" s="614">
        <v>1778782705.0964</v>
      </c>
      <c r="AM41" s="470">
        <v>671438054.93000007</v>
      </c>
      <c r="AN41" s="470">
        <v>639967619.71000004</v>
      </c>
      <c r="AO41" s="470">
        <v>11443858132.119999</v>
      </c>
      <c r="AP41" s="470">
        <v>7695965349.0564003</v>
      </c>
      <c r="AQ41" s="627" t="s">
        <v>972</v>
      </c>
    </row>
    <row r="42" spans="3:43" ht="26.25" x14ac:dyDescent="0.5">
      <c r="C42" s="92" t="s">
        <v>274</v>
      </c>
      <c r="D42" s="93">
        <v>502720384.15220004</v>
      </c>
      <c r="E42" s="93">
        <v>537761694.34220004</v>
      </c>
      <c r="F42" s="93">
        <v>564286820.82220006</v>
      </c>
      <c r="G42" s="93">
        <v>787587587.46219993</v>
      </c>
      <c r="H42" s="93">
        <v>727617159.23219991</v>
      </c>
      <c r="I42" s="93">
        <v>668518826.04219997</v>
      </c>
      <c r="J42" s="93">
        <v>652817408.76889992</v>
      </c>
      <c r="K42" s="93">
        <v>414212845.51719999</v>
      </c>
      <c r="L42" s="93">
        <v>170969592.44890004</v>
      </c>
      <c r="M42" s="93">
        <v>305705319.55420005</v>
      </c>
      <c r="N42" s="93">
        <v>149892579.78420001</v>
      </c>
      <c r="O42" s="93">
        <v>234942729.30419999</v>
      </c>
      <c r="P42" s="93">
        <v>240305125.3242</v>
      </c>
      <c r="Q42" s="93">
        <v>291091231.95420003</v>
      </c>
      <c r="R42" s="93">
        <v>632861765.21589994</v>
      </c>
      <c r="S42" s="93">
        <v>470174464.56419992</v>
      </c>
      <c r="T42" s="93">
        <v>459340511.01419997</v>
      </c>
      <c r="U42" s="93">
        <v>361227851.98420006</v>
      </c>
      <c r="V42" s="93">
        <v>300421042.0359</v>
      </c>
      <c r="W42" s="93">
        <v>42804198.549199998</v>
      </c>
      <c r="X42" s="93">
        <v>99345246.409200013</v>
      </c>
      <c r="Y42" s="93">
        <v>245428371.9668</v>
      </c>
      <c r="Z42" s="93">
        <v>216678934.19670001</v>
      </c>
      <c r="AA42" s="93">
        <v>430190455.4327001</v>
      </c>
      <c r="AB42" s="93">
        <v>193845616.40160003</v>
      </c>
      <c r="AC42" s="93">
        <v>241175934.36159998</v>
      </c>
      <c r="AD42" s="93">
        <v>250377518.26159999</v>
      </c>
      <c r="AE42" s="470">
        <v>127083178.15589999</v>
      </c>
      <c r="AF42" s="470">
        <v>217009016.66159999</v>
      </c>
      <c r="AG42" s="470">
        <v>224179188.74160001</v>
      </c>
      <c r="AH42" s="470">
        <v>228412592.85159999</v>
      </c>
      <c r="AI42" s="470">
        <v>176449803.48159999</v>
      </c>
      <c r="AJ42" s="470">
        <v>215177749.33320001</v>
      </c>
      <c r="AK42" s="470">
        <v>186353472.4032</v>
      </c>
      <c r="AL42" s="614">
        <v>165511558.73729992</v>
      </c>
      <c r="AM42" s="470">
        <v>196179989.46730003</v>
      </c>
      <c r="AN42" s="470">
        <v>208627726.89729998</v>
      </c>
      <c r="AO42" s="470">
        <v>308085157.98730004</v>
      </c>
      <c r="AP42" s="470">
        <v>277555579.35729998</v>
      </c>
      <c r="AQ42" s="627" t="s">
        <v>973</v>
      </c>
    </row>
    <row r="43" spans="3:43" ht="26.25" x14ac:dyDescent="0.5">
      <c r="C43" s="92" t="s">
        <v>275</v>
      </c>
      <c r="D43" s="93">
        <v>47698055.390000001</v>
      </c>
      <c r="E43" s="93">
        <v>45646085.340000004</v>
      </c>
      <c r="F43" s="93">
        <v>43552029.979999997</v>
      </c>
      <c r="G43" s="93">
        <v>143552029.97999999</v>
      </c>
      <c r="H43" s="93">
        <v>139234192.71000001</v>
      </c>
      <c r="I43" s="93">
        <v>139234192.71000001</v>
      </c>
      <c r="J43" s="93">
        <v>150010997.2633</v>
      </c>
      <c r="K43" s="93">
        <v>32327190.82</v>
      </c>
      <c r="L43" s="93">
        <v>47298106.678300001</v>
      </c>
      <c r="M43" s="93">
        <v>29929664.640000001</v>
      </c>
      <c r="N43" s="93">
        <v>98463484.370000005</v>
      </c>
      <c r="O43" s="93">
        <v>95960135.090000004</v>
      </c>
      <c r="P43" s="93">
        <v>115161300.02</v>
      </c>
      <c r="Q43" s="93">
        <v>112538772.41999999</v>
      </c>
      <c r="R43" s="93">
        <v>109719746.39999999</v>
      </c>
      <c r="S43" s="93">
        <v>86143278.159999996</v>
      </c>
      <c r="T43" s="93">
        <v>86036608.819999993</v>
      </c>
      <c r="U43" s="93">
        <v>86117022.129999995</v>
      </c>
      <c r="V43" s="93">
        <v>103891344.55</v>
      </c>
      <c r="W43" s="93">
        <v>57874789.019999996</v>
      </c>
      <c r="X43" s="93">
        <v>1976353284.2</v>
      </c>
      <c r="Y43" s="93">
        <v>2511379114.3099999</v>
      </c>
      <c r="Z43" s="93">
        <v>2690503336.5700002</v>
      </c>
      <c r="AA43" s="93">
        <v>3839583835.0299997</v>
      </c>
      <c r="AB43" s="93">
        <v>3796042645.25</v>
      </c>
      <c r="AC43" s="93">
        <v>3842123464.9700003</v>
      </c>
      <c r="AD43" s="93">
        <v>70072932.370000005</v>
      </c>
      <c r="AE43" s="470">
        <v>43340440.039999999</v>
      </c>
      <c r="AF43" s="470">
        <v>78340239.950000003</v>
      </c>
      <c r="AG43" s="470">
        <v>73136466.950000003</v>
      </c>
      <c r="AH43" s="470">
        <v>73136466.950000003</v>
      </c>
      <c r="AI43" s="470">
        <v>73136466.950000003</v>
      </c>
      <c r="AJ43" s="470">
        <v>73612295.469999999</v>
      </c>
      <c r="AK43" s="470">
        <v>73136466.950000003</v>
      </c>
      <c r="AL43" s="614">
        <v>73136466.950000003</v>
      </c>
      <c r="AM43" s="470">
        <v>73195176.950000003</v>
      </c>
      <c r="AN43" s="470">
        <v>73192321.310000002</v>
      </c>
      <c r="AO43" s="470">
        <v>73151244.780000001</v>
      </c>
      <c r="AP43" s="470">
        <v>73407577.140000001</v>
      </c>
      <c r="AQ43" s="627" t="s">
        <v>974</v>
      </c>
    </row>
    <row r="44" spans="3:43" ht="26.25" x14ac:dyDescent="0.5">
      <c r="C44" s="92" t="s">
        <v>276</v>
      </c>
      <c r="D44" s="93">
        <v>0</v>
      </c>
      <c r="E44" s="93">
        <v>0</v>
      </c>
      <c r="F44" s="93"/>
      <c r="G44" s="93">
        <v>-740000</v>
      </c>
      <c r="H44" s="93">
        <v>-740000</v>
      </c>
      <c r="I44" s="93">
        <v>0</v>
      </c>
      <c r="J44" s="93">
        <v>0</v>
      </c>
      <c r="K44" s="93">
        <v>0</v>
      </c>
      <c r="L44" s="93">
        <v>0</v>
      </c>
      <c r="M44" s="93">
        <v>0</v>
      </c>
      <c r="N44" s="93">
        <v>0</v>
      </c>
      <c r="O44" s="93">
        <v>0</v>
      </c>
      <c r="P44" s="93">
        <v>0</v>
      </c>
      <c r="Q44" s="93">
        <v>0</v>
      </c>
      <c r="R44" s="93">
        <v>0</v>
      </c>
      <c r="S44" s="93">
        <v>0</v>
      </c>
      <c r="T44" s="93">
        <v>0</v>
      </c>
      <c r="U44" s="93">
        <v>0</v>
      </c>
      <c r="V44" s="93">
        <v>0</v>
      </c>
      <c r="W44" s="93">
        <v>0</v>
      </c>
      <c r="X44" s="93">
        <v>0</v>
      </c>
      <c r="Y44" s="93">
        <v>0</v>
      </c>
      <c r="Z44" s="93">
        <v>-62676116.100000001</v>
      </c>
      <c r="AA44" s="93">
        <v>0</v>
      </c>
      <c r="AB44" s="93">
        <v>0</v>
      </c>
      <c r="AC44" s="93">
        <v>0</v>
      </c>
      <c r="AD44" s="93">
        <v>10114307.1</v>
      </c>
      <c r="AE44" s="470">
        <v>70525000</v>
      </c>
      <c r="AF44" s="470">
        <v>40819077.560000002</v>
      </c>
      <c r="AG44" s="470">
        <v>40364251.859999999</v>
      </c>
      <c r="AH44" s="470">
        <v>44638686.640000001</v>
      </c>
      <c r="AI44" s="470">
        <v>44050208.560000002</v>
      </c>
      <c r="AJ44" s="470">
        <v>44050208.560000002</v>
      </c>
      <c r="AK44" s="470">
        <v>44050208.560000002</v>
      </c>
      <c r="AL44" s="614">
        <v>289752565.79250002</v>
      </c>
      <c r="AM44" s="470">
        <v>44050208.560000002</v>
      </c>
      <c r="AN44" s="470">
        <v>44050208.560000002</v>
      </c>
      <c r="AO44" s="470">
        <v>44050208.560000002</v>
      </c>
      <c r="AP44" s="470">
        <v>44050208.560000002</v>
      </c>
      <c r="AQ44" s="627" t="s">
        <v>975</v>
      </c>
    </row>
    <row r="45" spans="3:43" ht="26.25" x14ac:dyDescent="0.5">
      <c r="C45" s="92" t="s">
        <v>266</v>
      </c>
      <c r="D45" s="93">
        <v>1297401414.7185001</v>
      </c>
      <c r="E45" s="93">
        <v>1375902295.2085001</v>
      </c>
      <c r="F45" s="93">
        <v>1229746093.5385001</v>
      </c>
      <c r="G45" s="93">
        <v>1186714021.4300001</v>
      </c>
      <c r="H45" s="93">
        <v>1847095638.22</v>
      </c>
      <c r="I45" s="93">
        <v>1211664369.4985001</v>
      </c>
      <c r="J45" s="93">
        <v>1243897083.3885</v>
      </c>
      <c r="K45" s="93">
        <v>1523699112.7835</v>
      </c>
      <c r="L45" s="93">
        <v>1530079778.0334997</v>
      </c>
      <c r="M45" s="93">
        <v>2157395383.9635</v>
      </c>
      <c r="N45" s="93">
        <v>1970101706.0785</v>
      </c>
      <c r="O45" s="93">
        <v>2382373787.1585002</v>
      </c>
      <c r="P45" s="93">
        <v>2966407267.2718329</v>
      </c>
      <c r="Q45" s="93">
        <v>2988412770.2684999</v>
      </c>
      <c r="R45" s="93">
        <v>2440753725.4584999</v>
      </c>
      <c r="S45" s="93">
        <v>3127825661.8584995</v>
      </c>
      <c r="T45" s="93">
        <v>3415349390.1985002</v>
      </c>
      <c r="U45" s="93">
        <v>3390197642.9694996</v>
      </c>
      <c r="V45" s="93">
        <v>3382092128.6195002</v>
      </c>
      <c r="W45" s="93">
        <v>3310507935.3195</v>
      </c>
      <c r="X45" s="93">
        <v>3685397330.7095003</v>
      </c>
      <c r="Y45" s="93">
        <v>3361824671.22574</v>
      </c>
      <c r="Z45" s="93">
        <v>2454264272.6121402</v>
      </c>
      <c r="AA45" s="93">
        <v>2720131505.4874201</v>
      </c>
      <c r="AB45" s="93">
        <v>2527674787.5453</v>
      </c>
      <c r="AC45" s="93">
        <v>2434332183.9471803</v>
      </c>
      <c r="AD45" s="93">
        <v>2470266264.1166797</v>
      </c>
      <c r="AE45" s="470">
        <v>2916061055.2477398</v>
      </c>
      <c r="AF45" s="470">
        <v>3037571798.02808</v>
      </c>
      <c r="AG45" s="470">
        <v>3114538450.3286405</v>
      </c>
      <c r="AH45" s="470">
        <v>11704256904.03154</v>
      </c>
      <c r="AI45" s="470">
        <v>11880325002.59639</v>
      </c>
      <c r="AJ45" s="470">
        <v>12043696932.592159</v>
      </c>
      <c r="AK45" s="470">
        <v>10919869775.923561</v>
      </c>
      <c r="AL45" s="614">
        <v>15446187409.477501</v>
      </c>
      <c r="AM45" s="470">
        <v>3202189825.8364806</v>
      </c>
      <c r="AN45" s="470">
        <v>3193513420.3565602</v>
      </c>
      <c r="AO45" s="470">
        <v>2993816489.8232803</v>
      </c>
      <c r="AP45" s="470">
        <v>4246057632.6661201</v>
      </c>
      <c r="AQ45" s="627" t="s">
        <v>976</v>
      </c>
    </row>
    <row r="46" spans="3:43" ht="26.25" x14ac:dyDescent="0.5">
      <c r="C46" s="92" t="s">
        <v>277</v>
      </c>
      <c r="D46" s="93">
        <v>19439767.289999999</v>
      </c>
      <c r="E46" s="93">
        <v>19439767.289999999</v>
      </c>
      <c r="F46" s="93">
        <v>19439767.289999999</v>
      </c>
      <c r="G46" s="93">
        <v>19439767.289999999</v>
      </c>
      <c r="H46" s="93">
        <v>19439767.289999999</v>
      </c>
      <c r="I46" s="93">
        <v>19439767.289999999</v>
      </c>
      <c r="J46" s="93">
        <v>19439767.289999999</v>
      </c>
      <c r="K46" s="93">
        <v>19446617.550000001</v>
      </c>
      <c r="L46" s="93">
        <v>19480542.32</v>
      </c>
      <c r="M46" s="93">
        <v>19512801.68</v>
      </c>
      <c r="N46" s="93">
        <v>62691415.289999999</v>
      </c>
      <c r="O46" s="93">
        <v>62691415.289999999</v>
      </c>
      <c r="P46" s="93">
        <v>62691415.289999999</v>
      </c>
      <c r="Q46" s="93">
        <v>71531412.170000002</v>
      </c>
      <c r="R46" s="93">
        <v>4306691321.8099995</v>
      </c>
      <c r="S46" s="93">
        <v>74432935.289999992</v>
      </c>
      <c r="T46" s="93">
        <v>89759256.089999989</v>
      </c>
      <c r="U46" s="93">
        <v>91558972.75999999</v>
      </c>
      <c r="V46" s="93">
        <v>93131489.429999992</v>
      </c>
      <c r="W46" s="93">
        <v>88607710.289999992</v>
      </c>
      <c r="X46" s="93">
        <v>91755725.289999992</v>
      </c>
      <c r="Y46" s="93">
        <v>101087125.03</v>
      </c>
      <c r="Z46" s="93">
        <v>104749754.53999999</v>
      </c>
      <c r="AA46" s="93">
        <v>108551182.47</v>
      </c>
      <c r="AB46" s="93">
        <v>110477081.92999999</v>
      </c>
      <c r="AC46" s="93">
        <v>102114787.88</v>
      </c>
      <c r="AD46" s="93">
        <v>105391442.19999999</v>
      </c>
      <c r="AE46" s="470">
        <v>126197683.56</v>
      </c>
      <c r="AF46" s="470">
        <v>182890201.25999999</v>
      </c>
      <c r="AG46" s="470">
        <v>217405374.87</v>
      </c>
      <c r="AH46" s="470">
        <v>250874835.53</v>
      </c>
      <c r="AI46" s="470">
        <v>283629332.97000003</v>
      </c>
      <c r="AJ46" s="470">
        <v>273720554.04000002</v>
      </c>
      <c r="AK46" s="470">
        <v>378182345.49000001</v>
      </c>
      <c r="AL46" s="614">
        <v>366472351.96999997</v>
      </c>
      <c r="AM46" s="470">
        <v>347226195.52999997</v>
      </c>
      <c r="AN46" s="470">
        <v>375931017.00999999</v>
      </c>
      <c r="AO46" s="470">
        <v>386153588.71999997</v>
      </c>
      <c r="AP46" s="470">
        <v>280357800.69999999</v>
      </c>
      <c r="AQ46" s="627" t="s">
        <v>977</v>
      </c>
    </row>
    <row r="47" spans="3:43" ht="26.25" x14ac:dyDescent="0.5">
      <c r="C47" s="90" t="s">
        <v>278</v>
      </c>
      <c r="D47" s="91">
        <v>0</v>
      </c>
      <c r="E47" s="91">
        <v>0</v>
      </c>
      <c r="F47" s="91"/>
      <c r="G47" s="91">
        <v>0</v>
      </c>
      <c r="H47" s="91">
        <v>0</v>
      </c>
      <c r="I47" s="91">
        <v>0</v>
      </c>
      <c r="J47" s="91">
        <v>0</v>
      </c>
      <c r="K47" s="91">
        <v>0</v>
      </c>
      <c r="L47" s="91">
        <v>0</v>
      </c>
      <c r="M47" s="91">
        <v>1030741693.39</v>
      </c>
      <c r="N47" s="91">
        <v>1027840800</v>
      </c>
      <c r="O47" s="91">
        <v>1027840800</v>
      </c>
      <c r="P47" s="91">
        <v>80488000</v>
      </c>
      <c r="Q47" s="91">
        <v>80488000</v>
      </c>
      <c r="R47" s="91">
        <v>71229128.010000005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490012512.42000002</v>
      </c>
      <c r="Y47" s="91">
        <v>490012512.42000002</v>
      </c>
      <c r="Z47" s="91">
        <v>490012512.42000002</v>
      </c>
      <c r="AA47" s="91">
        <v>490012512.42000002</v>
      </c>
      <c r="AB47" s="91">
        <v>490012512.42000002</v>
      </c>
      <c r="AC47" s="91">
        <v>490012512.42000002</v>
      </c>
      <c r="AD47" s="91">
        <v>0</v>
      </c>
      <c r="AE47" s="469">
        <v>0</v>
      </c>
      <c r="AF47" s="469">
        <v>0</v>
      </c>
      <c r="AG47" s="469">
        <v>0</v>
      </c>
      <c r="AH47" s="469">
        <v>0</v>
      </c>
      <c r="AI47" s="469">
        <v>0</v>
      </c>
      <c r="AJ47" s="469">
        <v>0</v>
      </c>
      <c r="AK47" s="469">
        <v>0</v>
      </c>
      <c r="AL47" s="613">
        <v>0</v>
      </c>
      <c r="AM47" s="469">
        <v>12145514735.6164</v>
      </c>
      <c r="AN47" s="469">
        <v>12145514735.6164</v>
      </c>
      <c r="AO47" s="469">
        <v>3371685488.7164001</v>
      </c>
      <c r="AP47" s="469">
        <v>978667205</v>
      </c>
      <c r="AQ47" s="626" t="s">
        <v>964</v>
      </c>
    </row>
    <row r="48" spans="3:43" ht="27" thickBot="1" x14ac:dyDescent="0.55000000000000004">
      <c r="C48" s="92" t="s">
        <v>279</v>
      </c>
      <c r="D48" s="93">
        <v>0</v>
      </c>
      <c r="E48" s="93">
        <v>0</v>
      </c>
      <c r="F48" s="93"/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1030741693.39</v>
      </c>
      <c r="N48" s="93">
        <v>1027840800</v>
      </c>
      <c r="O48" s="93">
        <v>1027840800</v>
      </c>
      <c r="P48" s="93">
        <v>80488000</v>
      </c>
      <c r="Q48" s="93">
        <v>80488000</v>
      </c>
      <c r="R48" s="93">
        <v>70488000</v>
      </c>
      <c r="S48" s="93">
        <v>0</v>
      </c>
      <c r="T48" s="93">
        <v>0</v>
      </c>
      <c r="U48" s="93">
        <v>0</v>
      </c>
      <c r="V48" s="93">
        <v>0</v>
      </c>
      <c r="W48" s="93">
        <v>0</v>
      </c>
      <c r="X48" s="93">
        <v>490012512.42000002</v>
      </c>
      <c r="Y48" s="93">
        <v>490012512.42000002</v>
      </c>
      <c r="Z48" s="93">
        <v>490012512.42000002</v>
      </c>
      <c r="AA48" s="93">
        <v>490012512.42000002</v>
      </c>
      <c r="AB48" s="93">
        <v>490012512.42000002</v>
      </c>
      <c r="AC48" s="93">
        <v>490012512.42000002</v>
      </c>
      <c r="AD48" s="93">
        <v>0</v>
      </c>
      <c r="AE48" s="470">
        <v>0</v>
      </c>
      <c r="AF48" s="470">
        <v>0</v>
      </c>
      <c r="AG48" s="470">
        <v>0</v>
      </c>
      <c r="AH48" s="470">
        <v>0</v>
      </c>
      <c r="AI48" s="470">
        <v>0</v>
      </c>
      <c r="AJ48" s="470">
        <v>0</v>
      </c>
      <c r="AK48" s="470">
        <v>0</v>
      </c>
      <c r="AL48" s="614">
        <v>0</v>
      </c>
      <c r="AM48" s="470">
        <v>12145514735.6164</v>
      </c>
      <c r="AN48" s="470">
        <v>12145514735.6164</v>
      </c>
      <c r="AO48" s="470">
        <v>3371685488.7164001</v>
      </c>
      <c r="AP48" s="470">
        <v>978667205</v>
      </c>
      <c r="AQ48" s="627" t="s">
        <v>978</v>
      </c>
    </row>
    <row r="49" spans="3:43" ht="27.75" thickTop="1" thickBot="1" x14ac:dyDescent="0.55000000000000004">
      <c r="C49" s="95" t="s">
        <v>280</v>
      </c>
      <c r="D49" s="96">
        <v>1871121741.5807002</v>
      </c>
      <c r="E49" s="96">
        <v>1982611962.2107</v>
      </c>
      <c r="F49" s="96">
        <v>1860886831.6607001</v>
      </c>
      <c r="G49" s="96">
        <v>2140415526.1921999</v>
      </c>
      <c r="H49" s="96">
        <v>2736508877.4821997</v>
      </c>
      <c r="I49" s="96">
        <v>2042719275.5707002</v>
      </c>
      <c r="J49" s="96">
        <v>2070027376.7406998</v>
      </c>
      <c r="K49" s="96">
        <v>1993547886.7006998</v>
      </c>
      <c r="L49" s="96">
        <v>1771690139.5106997</v>
      </c>
      <c r="M49" s="96">
        <v>3547146983.2577</v>
      </c>
      <c r="N49" s="96">
        <v>3312852105.5527</v>
      </c>
      <c r="O49" s="96">
        <v>3807670986.8727002</v>
      </c>
      <c r="P49" s="96">
        <v>3468915227.9360328</v>
      </c>
      <c r="Q49" s="96">
        <v>3547924306.8427</v>
      </c>
      <c r="R49" s="96">
        <v>7491714714.2243996</v>
      </c>
      <c r="S49" s="96">
        <v>3762438459.9026995</v>
      </c>
      <c r="T49" s="96">
        <v>4054347886.1527004</v>
      </c>
      <c r="U49" s="96">
        <v>3932963609.8736992</v>
      </c>
      <c r="V49" s="96">
        <v>3916320101.4087</v>
      </c>
      <c r="W49" s="96">
        <v>3503656753.2086997</v>
      </c>
      <c r="X49" s="96">
        <v>6346726219.0587006</v>
      </c>
      <c r="Y49" s="96">
        <v>6709731794.9525404</v>
      </c>
      <c r="Z49" s="96">
        <v>6381427482.7288408</v>
      </c>
      <c r="AA49" s="96">
        <v>8085528975.0501213</v>
      </c>
      <c r="AB49" s="96">
        <v>7650715095.8269005</v>
      </c>
      <c r="AC49" s="96">
        <v>7686548036.1287804</v>
      </c>
      <c r="AD49" s="96">
        <v>9382859488.0282784</v>
      </c>
      <c r="AE49" s="471">
        <v>9859853496.8936386</v>
      </c>
      <c r="AF49" s="471">
        <v>10301753569.59968</v>
      </c>
      <c r="AG49" s="471">
        <v>10458812757.760241</v>
      </c>
      <c r="AH49" s="471">
        <v>13187345260.19314</v>
      </c>
      <c r="AI49" s="471">
        <v>13313546024.91799</v>
      </c>
      <c r="AJ49" s="471">
        <v>13550234055.145361</v>
      </c>
      <c r="AK49" s="471">
        <v>12679299068.556761</v>
      </c>
      <c r="AL49" s="624">
        <v>18119843058.023701</v>
      </c>
      <c r="AM49" s="471">
        <v>16679794186.890182</v>
      </c>
      <c r="AN49" s="471">
        <v>16680797049.460262</v>
      </c>
      <c r="AO49" s="471">
        <v>18620800310.706978</v>
      </c>
      <c r="AP49" s="471">
        <v>13596061352.479822</v>
      </c>
      <c r="AQ49" s="631" t="s">
        <v>979</v>
      </c>
    </row>
    <row r="50" spans="3:43" ht="27" thickTop="1" x14ac:dyDescent="0.5">
      <c r="C50" s="97" t="s">
        <v>281</v>
      </c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470"/>
      <c r="AF50" s="470"/>
      <c r="AG50" s="470"/>
      <c r="AH50" s="470"/>
      <c r="AI50" s="470"/>
      <c r="AJ50" s="470"/>
      <c r="AK50" s="470"/>
      <c r="AL50" s="614"/>
      <c r="AM50" s="470">
        <v>0</v>
      </c>
      <c r="AN50" s="470">
        <v>0</v>
      </c>
      <c r="AO50" s="470">
        <v>0</v>
      </c>
      <c r="AP50" s="470">
        <v>0</v>
      </c>
      <c r="AQ50" s="632" t="s">
        <v>1078</v>
      </c>
    </row>
    <row r="51" spans="3:43" ht="26.25" x14ac:dyDescent="0.5">
      <c r="C51" s="92" t="s">
        <v>282</v>
      </c>
      <c r="D51" s="93">
        <v>1303606000</v>
      </c>
      <c r="E51" s="93">
        <v>1303606000</v>
      </c>
      <c r="F51" s="93">
        <v>1303606000</v>
      </c>
      <c r="G51" s="93">
        <v>1053606000</v>
      </c>
      <c r="H51" s="93">
        <v>1053606000</v>
      </c>
      <c r="I51" s="93">
        <v>1045000000</v>
      </c>
      <c r="J51" s="93">
        <v>1066144000</v>
      </c>
      <c r="K51" s="93">
        <v>1045000000</v>
      </c>
      <c r="L51" s="93">
        <v>1066144000</v>
      </c>
      <c r="M51" s="93">
        <v>1060690000</v>
      </c>
      <c r="N51" s="93">
        <v>1015000000</v>
      </c>
      <c r="O51" s="93">
        <v>1945000000</v>
      </c>
      <c r="P51" s="93">
        <v>5166500000</v>
      </c>
      <c r="Q51" s="93">
        <v>5166500000</v>
      </c>
      <c r="R51" s="93">
        <v>5099500000</v>
      </c>
      <c r="S51" s="93">
        <v>5187644000</v>
      </c>
      <c r="T51" s="93">
        <v>5187764000</v>
      </c>
      <c r="U51" s="93">
        <v>5187764000</v>
      </c>
      <c r="V51" s="93">
        <v>5187764000</v>
      </c>
      <c r="W51" s="93">
        <v>5205106000</v>
      </c>
      <c r="X51" s="93">
        <v>5176500000</v>
      </c>
      <c r="Y51" s="93">
        <v>5173100000</v>
      </c>
      <c r="Z51" s="93">
        <v>4821600000</v>
      </c>
      <c r="AA51" s="93">
        <v>4821600000</v>
      </c>
      <c r="AB51" s="93">
        <v>5856600000</v>
      </c>
      <c r="AC51" s="93">
        <v>5886600000</v>
      </c>
      <c r="AD51" s="93">
        <v>5886600000</v>
      </c>
      <c r="AE51" s="470">
        <v>5800000000</v>
      </c>
      <c r="AF51" s="470">
        <v>5886600000</v>
      </c>
      <c r="AG51" s="470">
        <v>5886600000</v>
      </c>
      <c r="AH51" s="470">
        <v>5886600000</v>
      </c>
      <c r="AI51" s="470">
        <v>5886600000</v>
      </c>
      <c r="AJ51" s="470">
        <v>6236600000</v>
      </c>
      <c r="AK51" s="470">
        <v>6236600000</v>
      </c>
      <c r="AL51" s="614">
        <v>6236600000</v>
      </c>
      <c r="AM51" s="470">
        <v>6236600000</v>
      </c>
      <c r="AN51" s="470">
        <v>6236600000</v>
      </c>
      <c r="AO51" s="470">
        <v>6296600000</v>
      </c>
      <c r="AP51" s="470">
        <v>6236600000</v>
      </c>
      <c r="AQ51" s="627" t="s">
        <v>980</v>
      </c>
    </row>
    <row r="52" spans="3:43" ht="26.25" x14ac:dyDescent="0.5">
      <c r="C52" s="92" t="s">
        <v>283</v>
      </c>
      <c r="D52" s="93">
        <v>1247768914.6099999</v>
      </c>
      <c r="E52" s="93">
        <v>1247768914.6099999</v>
      </c>
      <c r="F52" s="93">
        <v>1247768914.6099999</v>
      </c>
      <c r="G52" s="93">
        <v>2953932696.8299994</v>
      </c>
      <c r="H52" s="93">
        <v>2694056693.1299996</v>
      </c>
      <c r="I52" s="93">
        <v>2857768571.02</v>
      </c>
      <c r="J52" s="93">
        <v>2778367729.9299998</v>
      </c>
      <c r="K52" s="93">
        <v>3042283961.4086003</v>
      </c>
      <c r="L52" s="93">
        <v>3405736858.5486002</v>
      </c>
      <c r="M52" s="93">
        <v>2455785633.5099998</v>
      </c>
      <c r="N52" s="93">
        <v>2432336332.8600001</v>
      </c>
      <c r="O52" s="93">
        <v>2505528353.5799999</v>
      </c>
      <c r="P52" s="93">
        <v>2458150888.8700004</v>
      </c>
      <c r="Q52" s="93">
        <v>2453452805.71</v>
      </c>
      <c r="R52" s="93">
        <v>2444550907.0099998</v>
      </c>
      <c r="S52" s="93">
        <v>3200802624.9200001</v>
      </c>
      <c r="T52" s="93">
        <v>3125699240.9800005</v>
      </c>
      <c r="U52" s="93">
        <v>2638362786.5</v>
      </c>
      <c r="V52" s="93">
        <v>2651764708.7300005</v>
      </c>
      <c r="W52" s="93">
        <v>2187376314.8900003</v>
      </c>
      <c r="X52" s="93">
        <v>1763175129.0900002</v>
      </c>
      <c r="Y52" s="93">
        <v>1659505443.3299999</v>
      </c>
      <c r="Z52" s="93">
        <v>1659505443.3299999</v>
      </c>
      <c r="AA52" s="93">
        <v>1659505443.3299999</v>
      </c>
      <c r="AB52" s="93">
        <v>2045466599.8999999</v>
      </c>
      <c r="AC52" s="93">
        <v>1659505443.3299999</v>
      </c>
      <c r="AD52" s="93">
        <v>1659505443.3299999</v>
      </c>
      <c r="AE52" s="470">
        <v>2525797529.4388704</v>
      </c>
      <c r="AF52" s="470">
        <v>2361621800.48</v>
      </c>
      <c r="AG52" s="470">
        <v>2361621800.48</v>
      </c>
      <c r="AH52" s="470">
        <v>2363652618.1800003</v>
      </c>
      <c r="AI52" s="470">
        <v>2377846658.9000001</v>
      </c>
      <c r="AJ52" s="470">
        <v>1951401434.54</v>
      </c>
      <c r="AK52" s="470">
        <v>1951381786.6300001</v>
      </c>
      <c r="AL52" s="614">
        <v>1930242903.1982002</v>
      </c>
      <c r="AM52" s="470">
        <v>1930242721.7512903</v>
      </c>
      <c r="AN52" s="470">
        <v>1946368084.9347301</v>
      </c>
      <c r="AO52" s="470">
        <v>1912317400.45473</v>
      </c>
      <c r="AP52" s="470">
        <v>2052301131.9547303</v>
      </c>
      <c r="AQ52" s="627" t="s">
        <v>981</v>
      </c>
    </row>
    <row r="53" spans="3:43" ht="26.25" x14ac:dyDescent="0.5">
      <c r="C53" s="92" t="s">
        <v>284</v>
      </c>
      <c r="D53" s="93">
        <v>0</v>
      </c>
      <c r="E53" s="93">
        <v>0</v>
      </c>
      <c r="F53" s="93"/>
      <c r="G53" s="93">
        <v>0</v>
      </c>
      <c r="H53" s="93">
        <v>0</v>
      </c>
      <c r="I53" s="93">
        <v>17916000</v>
      </c>
      <c r="J53" s="93">
        <v>17916000</v>
      </c>
      <c r="K53" s="93">
        <v>17916000</v>
      </c>
      <c r="L53" s="93">
        <v>17916000</v>
      </c>
      <c r="M53" s="93">
        <v>17916000</v>
      </c>
      <c r="N53" s="93">
        <v>17916000</v>
      </c>
      <c r="O53" s="93">
        <v>17916000</v>
      </c>
      <c r="P53" s="93">
        <v>17916000</v>
      </c>
      <c r="Q53" s="93">
        <v>17916000</v>
      </c>
      <c r="R53" s="93">
        <v>17916000</v>
      </c>
      <c r="S53" s="93">
        <v>17916000</v>
      </c>
      <c r="T53" s="93">
        <v>17342000</v>
      </c>
      <c r="U53" s="93">
        <v>0</v>
      </c>
      <c r="V53" s="93">
        <v>17342000</v>
      </c>
      <c r="W53" s="93">
        <v>0</v>
      </c>
      <c r="X53" s="93">
        <v>17342000</v>
      </c>
      <c r="Y53" s="93">
        <v>0</v>
      </c>
      <c r="Z53" s="93">
        <v>0</v>
      </c>
      <c r="AA53" s="93">
        <v>0</v>
      </c>
      <c r="AB53" s="93">
        <v>0</v>
      </c>
      <c r="AC53" s="93">
        <v>0</v>
      </c>
      <c r="AD53" s="93">
        <v>0</v>
      </c>
      <c r="AE53" s="470">
        <v>0</v>
      </c>
      <c r="AF53" s="470">
        <v>0</v>
      </c>
      <c r="AG53" s="470">
        <v>0</v>
      </c>
      <c r="AH53" s="470">
        <v>0</v>
      </c>
      <c r="AI53" s="470">
        <v>0</v>
      </c>
      <c r="AJ53" s="470">
        <v>0</v>
      </c>
      <c r="AK53" s="470">
        <v>0</v>
      </c>
      <c r="AL53" s="614">
        <v>0</v>
      </c>
      <c r="AM53" s="470">
        <v>0</v>
      </c>
      <c r="AN53" s="470">
        <v>0</v>
      </c>
      <c r="AO53" s="470">
        <v>0</v>
      </c>
      <c r="AP53" s="470">
        <v>0</v>
      </c>
      <c r="AQ53" s="627" t="s">
        <v>982</v>
      </c>
    </row>
    <row r="54" spans="3:43" ht="26.25" x14ac:dyDescent="0.5">
      <c r="C54" s="92" t="s">
        <v>285</v>
      </c>
      <c r="D54" s="93">
        <v>1295671563.3846002</v>
      </c>
      <c r="E54" s="93">
        <v>1295671563.3846002</v>
      </c>
      <c r="F54" s="93">
        <v>1295671563.3846002</v>
      </c>
      <c r="G54" s="93">
        <v>1295671563.3846002</v>
      </c>
      <c r="H54" s="93">
        <v>1295671563.3846002</v>
      </c>
      <c r="I54" s="93">
        <v>1295671563.3846002</v>
      </c>
      <c r="J54" s="93">
        <v>1295671563.3846002</v>
      </c>
      <c r="K54" s="93">
        <v>1295671563.3846002</v>
      </c>
      <c r="L54" s="93">
        <v>1295671563.3846002</v>
      </c>
      <c r="M54" s="93">
        <v>1296741707.5746002</v>
      </c>
      <c r="N54" s="93">
        <v>1300601419.3846002</v>
      </c>
      <c r="O54" s="93">
        <v>1301671563.5746002</v>
      </c>
      <c r="P54" s="93">
        <v>1385080172.7246003</v>
      </c>
      <c r="Q54" s="93">
        <v>1379080172.5346003</v>
      </c>
      <c r="R54" s="93">
        <v>1385080172.7246003</v>
      </c>
      <c r="S54" s="93">
        <v>1823323538.0246</v>
      </c>
      <c r="T54" s="93">
        <v>1823323538.0246</v>
      </c>
      <c r="U54" s="93">
        <v>1823323538.0246</v>
      </c>
      <c r="V54" s="93">
        <v>1823323538.0246</v>
      </c>
      <c r="W54" s="93">
        <v>1971226484.8546</v>
      </c>
      <c r="X54" s="93">
        <v>1898323538.0246</v>
      </c>
      <c r="Y54" s="93">
        <v>2316529933.2746</v>
      </c>
      <c r="Z54" s="93">
        <v>766213262.15349996</v>
      </c>
      <c r="AA54" s="93">
        <v>766213262.15349996</v>
      </c>
      <c r="AB54" s="93">
        <v>766213262.15349996</v>
      </c>
      <c r="AC54" s="93">
        <v>766213262.15349996</v>
      </c>
      <c r="AD54" s="93">
        <v>766213262.15349996</v>
      </c>
      <c r="AE54" s="470">
        <v>766213262.15349996</v>
      </c>
      <c r="AF54" s="470">
        <v>766213262.15349996</v>
      </c>
      <c r="AG54" s="470">
        <v>766213262.15349996</v>
      </c>
      <c r="AH54" s="470">
        <v>786213262.15349996</v>
      </c>
      <c r="AI54" s="470">
        <v>2639248199.8867998</v>
      </c>
      <c r="AJ54" s="470">
        <v>3073771185.1167998</v>
      </c>
      <c r="AK54" s="470">
        <v>3073771185.1167998</v>
      </c>
      <c r="AL54" s="614">
        <v>3075168458.6667995</v>
      </c>
      <c r="AM54" s="470">
        <v>3075168458.6667995</v>
      </c>
      <c r="AN54" s="470">
        <v>3075168458.6667995</v>
      </c>
      <c r="AO54" s="470">
        <v>3075168458.6667995</v>
      </c>
      <c r="AP54" s="470">
        <v>3091548176.6667995</v>
      </c>
      <c r="AQ54" s="627" t="s">
        <v>983</v>
      </c>
    </row>
    <row r="55" spans="3:43" ht="26.25" x14ac:dyDescent="0.5">
      <c r="C55" s="92" t="s">
        <v>286</v>
      </c>
      <c r="D55" s="93"/>
      <c r="E55" s="93"/>
      <c r="F55" s="93"/>
      <c r="G55" s="93"/>
      <c r="H55" s="93"/>
      <c r="I55" s="93"/>
      <c r="J55" s="93"/>
      <c r="K55" s="93">
        <v>1070144.19</v>
      </c>
      <c r="L55" s="93">
        <v>1070144.19</v>
      </c>
      <c r="M55" s="93">
        <v>0</v>
      </c>
      <c r="N55" s="93">
        <v>0</v>
      </c>
      <c r="O55" s="93">
        <v>0</v>
      </c>
      <c r="P55" s="93">
        <v>0</v>
      </c>
      <c r="Q55" s="93">
        <v>6000000.1900000004</v>
      </c>
      <c r="R55" s="93">
        <v>0</v>
      </c>
      <c r="S55" s="93">
        <v>6000000.1900000004</v>
      </c>
      <c r="T55" s="93">
        <v>6000000.1900000004</v>
      </c>
      <c r="U55" s="93">
        <v>6000000.1900000004</v>
      </c>
      <c r="V55" s="93">
        <v>6000000.1900000004</v>
      </c>
      <c r="W55" s="93">
        <v>6000000.1900000004</v>
      </c>
      <c r="X55" s="93">
        <v>6000000.1900000004</v>
      </c>
      <c r="Y55" s="93">
        <v>-26230799.809999999</v>
      </c>
      <c r="Z55" s="93">
        <v>1678320601.6410999</v>
      </c>
      <c r="AA55" s="93">
        <v>1678320601.6420999</v>
      </c>
      <c r="AB55" s="93">
        <v>1678320601.6420999</v>
      </c>
      <c r="AC55" s="93">
        <v>1678320601.6420999</v>
      </c>
      <c r="AD55" s="93">
        <v>1678320601.6420999</v>
      </c>
      <c r="AE55" s="470">
        <v>1685033126.8611</v>
      </c>
      <c r="AF55" s="470">
        <v>1705942528.1810999</v>
      </c>
      <c r="AG55" s="470">
        <v>1707378611.1610999</v>
      </c>
      <c r="AH55" s="470">
        <v>2001145696.2010999</v>
      </c>
      <c r="AI55" s="470">
        <v>147541509.71000001</v>
      </c>
      <c r="AJ55" s="470">
        <v>6000000.1900000004</v>
      </c>
      <c r="AK55" s="470">
        <v>6000000.1900000004</v>
      </c>
      <c r="AL55" s="614">
        <v>6000000.1900000004</v>
      </c>
      <c r="AM55" s="470">
        <v>6000000.1900000004</v>
      </c>
      <c r="AN55" s="470">
        <v>6000000.1900000004</v>
      </c>
      <c r="AO55" s="470">
        <v>6000000.1900000004</v>
      </c>
      <c r="AP55" s="470">
        <v>-202800278.50999999</v>
      </c>
      <c r="AQ55" s="627" t="s">
        <v>985</v>
      </c>
    </row>
    <row r="56" spans="3:43" ht="26.25" x14ac:dyDescent="0.5">
      <c r="C56" s="92" t="s">
        <v>1077</v>
      </c>
      <c r="D56" s="93">
        <v>1870434667.0755999</v>
      </c>
      <c r="E56" s="93">
        <v>2091236896.9394</v>
      </c>
      <c r="F56" s="93">
        <v>2552962705.7194004</v>
      </c>
      <c r="G56" s="93">
        <v>942646437.75239992</v>
      </c>
      <c r="H56" s="93">
        <v>903505127.19239986</v>
      </c>
      <c r="I56" s="93">
        <v>1045139216.2124001</v>
      </c>
      <c r="J56" s="93">
        <v>1524089581.3857334</v>
      </c>
      <c r="K56" s="93">
        <v>1640366062.6438</v>
      </c>
      <c r="L56" s="93">
        <v>2209962902.1938</v>
      </c>
      <c r="M56" s="93">
        <v>1732893155.0072999</v>
      </c>
      <c r="N56" s="93">
        <v>1969916216.3088002</v>
      </c>
      <c r="O56" s="93">
        <v>2113822036.6499114</v>
      </c>
      <c r="P56" s="93">
        <v>2209230791.5254664</v>
      </c>
      <c r="Q56" s="93">
        <v>1866643047.8388</v>
      </c>
      <c r="R56" s="93">
        <v>1947128455.5388005</v>
      </c>
      <c r="S56" s="93">
        <v>962776822.6674</v>
      </c>
      <c r="T56" s="93">
        <v>851429088.68370092</v>
      </c>
      <c r="U56" s="93">
        <v>1458781232.6337597</v>
      </c>
      <c r="V56" s="93">
        <v>1796434342.7987521</v>
      </c>
      <c r="W56" s="93">
        <v>2555701106.9493399</v>
      </c>
      <c r="X56" s="93">
        <v>2033415722.4050496</v>
      </c>
      <c r="Y56" s="93">
        <v>1822745797.5559802</v>
      </c>
      <c r="Z56" s="93">
        <v>1926822577.6331296</v>
      </c>
      <c r="AA56" s="93">
        <v>1426930987.36271</v>
      </c>
      <c r="AB56" s="93">
        <v>1546918035.9267199</v>
      </c>
      <c r="AC56" s="93">
        <v>2071958160.2743397</v>
      </c>
      <c r="AD56" s="93">
        <v>1954883723.3733099</v>
      </c>
      <c r="AE56" s="470">
        <v>667599455.0255599</v>
      </c>
      <c r="AF56" s="470">
        <v>643518919.7641201</v>
      </c>
      <c r="AG56" s="470">
        <v>772710341.51035988</v>
      </c>
      <c r="AH56" s="470">
        <v>342822435.37479997</v>
      </c>
      <c r="AI56" s="470">
        <v>343674422.02700007</v>
      </c>
      <c r="AJ56" s="470">
        <v>476374729.86575025</v>
      </c>
      <c r="AK56" s="470">
        <v>999223114.35181034</v>
      </c>
      <c r="AL56" s="614">
        <v>479792347.53964967</v>
      </c>
      <c r="AM56" s="470">
        <v>485214271.27512985</v>
      </c>
      <c r="AN56" s="470">
        <v>495983874.25663972</v>
      </c>
      <c r="AO56" s="470">
        <v>912333276.67620015</v>
      </c>
      <c r="AP56" s="470">
        <v>876794132.89149952</v>
      </c>
      <c r="AQ56" s="627" t="s">
        <v>986</v>
      </c>
    </row>
    <row r="57" spans="3:43" ht="26.25" x14ac:dyDescent="0.5">
      <c r="C57" s="92" t="s">
        <v>287</v>
      </c>
      <c r="D57" s="93">
        <v>1535873</v>
      </c>
      <c r="E57" s="93">
        <v>-23464127</v>
      </c>
      <c r="F57" s="93">
        <v>-123464127</v>
      </c>
      <c r="G57" s="93">
        <v>-121964127</v>
      </c>
      <c r="H57" s="93">
        <v>-121964127</v>
      </c>
      <c r="I57" s="93">
        <v>24179873</v>
      </c>
      <c r="J57" s="93">
        <v>3035873</v>
      </c>
      <c r="K57" s="93">
        <v>174581095.15000001</v>
      </c>
      <c r="L57" s="93">
        <v>3035873</v>
      </c>
      <c r="M57" s="93">
        <v>3035873</v>
      </c>
      <c r="N57" s="93">
        <v>22679873</v>
      </c>
      <c r="O57" s="93">
        <v>24179873</v>
      </c>
      <c r="P57" s="93">
        <v>22679873</v>
      </c>
      <c r="Q57" s="93">
        <v>22679873</v>
      </c>
      <c r="R57" s="93">
        <v>47679873</v>
      </c>
      <c r="S57" s="93">
        <v>1535873</v>
      </c>
      <c r="T57" s="93">
        <v>1535873</v>
      </c>
      <c r="U57" s="93">
        <v>1535873</v>
      </c>
      <c r="V57" s="93">
        <v>1535873</v>
      </c>
      <c r="W57" s="93">
        <v>1535873</v>
      </c>
      <c r="X57" s="93">
        <v>22799873</v>
      </c>
      <c r="Y57" s="93">
        <v>24554153</v>
      </c>
      <c r="Z57" s="93">
        <v>376054153</v>
      </c>
      <c r="AA57" s="93">
        <v>376054153</v>
      </c>
      <c r="AB57" s="93">
        <v>391054153</v>
      </c>
      <c r="AC57" s="93">
        <v>494054153</v>
      </c>
      <c r="AD57" s="93">
        <v>405220089</v>
      </c>
      <c r="AE57" s="470">
        <v>376485873</v>
      </c>
      <c r="AF57" s="470">
        <v>410993761</v>
      </c>
      <c r="AG57" s="470">
        <v>445635981</v>
      </c>
      <c r="AH57" s="470">
        <v>446035981</v>
      </c>
      <c r="AI57" s="470">
        <v>527320045</v>
      </c>
      <c r="AJ57" s="470">
        <v>99904153</v>
      </c>
      <c r="AK57" s="470">
        <v>99904153</v>
      </c>
      <c r="AL57" s="614">
        <v>99904153</v>
      </c>
      <c r="AM57" s="470">
        <v>99904153</v>
      </c>
      <c r="AN57" s="470">
        <v>99904153</v>
      </c>
      <c r="AO57" s="470">
        <v>99904153</v>
      </c>
      <c r="AP57" s="470">
        <v>99904153</v>
      </c>
      <c r="AQ57" s="627" t="s">
        <v>987</v>
      </c>
    </row>
    <row r="58" spans="3:43" ht="27" thickBot="1" x14ac:dyDescent="0.55000000000000004">
      <c r="C58" s="92" t="s">
        <v>1068</v>
      </c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>
        <v>0</v>
      </c>
      <c r="Y58" s="93">
        <v>25237720</v>
      </c>
      <c r="Z58" s="93">
        <v>25237720</v>
      </c>
      <c r="AA58" s="93">
        <v>25237720</v>
      </c>
      <c r="AB58" s="93">
        <v>25237720</v>
      </c>
      <c r="AC58" s="93">
        <v>25237720</v>
      </c>
      <c r="AD58" s="93">
        <v>28987720</v>
      </c>
      <c r="AE58" s="470">
        <v>0</v>
      </c>
      <c r="AF58" s="470">
        <v>28987720</v>
      </c>
      <c r="AG58" s="470">
        <v>28987720</v>
      </c>
      <c r="AH58" s="470">
        <v>28987720</v>
      </c>
      <c r="AI58" s="470">
        <v>28987720</v>
      </c>
      <c r="AJ58" s="470">
        <v>28987720</v>
      </c>
      <c r="AK58" s="470">
        <v>28987720</v>
      </c>
      <c r="AL58" s="614">
        <v>28987720</v>
      </c>
      <c r="AM58" s="470">
        <v>28987720</v>
      </c>
      <c r="AN58" s="470">
        <v>28987720</v>
      </c>
      <c r="AO58" s="470">
        <v>28987720</v>
      </c>
      <c r="AP58" s="470">
        <v>28987720</v>
      </c>
      <c r="AQ58" s="627" t="s">
        <v>1106</v>
      </c>
    </row>
    <row r="59" spans="3:43" ht="27.75" thickTop="1" thickBot="1" x14ac:dyDescent="0.55000000000000004">
      <c r="C59" s="95" t="s">
        <v>1079</v>
      </c>
      <c r="D59" s="96">
        <v>5719017018.0702</v>
      </c>
      <c r="E59" s="96">
        <v>5914819247.934</v>
      </c>
      <c r="F59" s="96">
        <v>6276545056.7140007</v>
      </c>
      <c r="G59" s="96">
        <v>6123892570.9669991</v>
      </c>
      <c r="H59" s="96">
        <v>5824875256.7069998</v>
      </c>
      <c r="I59" s="96">
        <v>6285675223.6170006</v>
      </c>
      <c r="J59" s="96">
        <v>6685224747.7003336</v>
      </c>
      <c r="K59" s="96">
        <v>7216888826.7769995</v>
      </c>
      <c r="L59" s="96">
        <v>7999537341.3170004</v>
      </c>
      <c r="M59" s="96">
        <v>6567062369.0918999</v>
      </c>
      <c r="N59" s="96">
        <v>6758449841.5534</v>
      </c>
      <c r="O59" s="96">
        <v>7908117826.804512</v>
      </c>
      <c r="P59" s="96">
        <v>11259557726.120068</v>
      </c>
      <c r="Q59" s="96">
        <v>10912271899.273401</v>
      </c>
      <c r="R59" s="96">
        <v>10941855408.273401</v>
      </c>
      <c r="S59" s="96">
        <v>11199998858.802</v>
      </c>
      <c r="T59" s="96">
        <v>11013093740.878302</v>
      </c>
      <c r="U59" s="96">
        <v>11115767430.348362</v>
      </c>
      <c r="V59" s="96">
        <v>11484164462.743353</v>
      </c>
      <c r="W59" s="96">
        <v>11926945779.883942</v>
      </c>
      <c r="X59" s="96">
        <v>10917556262.709652</v>
      </c>
      <c r="Y59" s="96">
        <v>10995442247.35058</v>
      </c>
      <c r="Z59" s="96">
        <v>11253753757.757729</v>
      </c>
      <c r="AA59" s="96">
        <v>10753862167.48831</v>
      </c>
      <c r="AB59" s="96">
        <v>12309810372.62232</v>
      </c>
      <c r="AC59" s="96">
        <v>12581889340.39994</v>
      </c>
      <c r="AD59" s="96">
        <v>12379730839.498909</v>
      </c>
      <c r="AE59" s="471">
        <v>11821129246.479027</v>
      </c>
      <c r="AF59" s="471">
        <v>11803877991.578718</v>
      </c>
      <c r="AG59" s="471">
        <v>11969147716.304958</v>
      </c>
      <c r="AH59" s="471">
        <v>11855457712.909401</v>
      </c>
      <c r="AI59" s="471">
        <v>11951218555.5238</v>
      </c>
      <c r="AJ59" s="471">
        <v>11873039222.712549</v>
      </c>
      <c r="AK59" s="471">
        <v>12395867959.288609</v>
      </c>
      <c r="AL59" s="624">
        <v>11856695582.594648</v>
      </c>
      <c r="AM59" s="471">
        <v>11862117324.883221</v>
      </c>
      <c r="AN59" s="471">
        <v>11889012291.048172</v>
      </c>
      <c r="AO59" s="471">
        <v>12331311008.98773</v>
      </c>
      <c r="AP59" s="471">
        <v>12183335036.003031</v>
      </c>
      <c r="AQ59" s="631" t="s">
        <v>1104</v>
      </c>
    </row>
    <row r="60" spans="3:43" ht="27.75" thickTop="1" thickBot="1" x14ac:dyDescent="0.55000000000000004">
      <c r="C60" s="95" t="s">
        <v>288</v>
      </c>
      <c r="D60" s="96">
        <v>7590138759.6508999</v>
      </c>
      <c r="E60" s="96">
        <v>7897431210.1447001</v>
      </c>
      <c r="F60" s="96">
        <v>8137431888.3747005</v>
      </c>
      <c r="G60" s="96">
        <v>8264308097.1591988</v>
      </c>
      <c r="H60" s="96">
        <v>8561384134.1891994</v>
      </c>
      <c r="I60" s="96">
        <v>8328394499.1877003</v>
      </c>
      <c r="J60" s="96">
        <v>8755252124.4410324</v>
      </c>
      <c r="K60" s="96">
        <v>9210436713.4776993</v>
      </c>
      <c r="L60" s="96">
        <v>9771227480.8276997</v>
      </c>
      <c r="M60" s="96">
        <v>10114209352.3496</v>
      </c>
      <c r="N60" s="96">
        <v>10071301947.1061</v>
      </c>
      <c r="O60" s="96">
        <v>11715788813.677212</v>
      </c>
      <c r="P60" s="96">
        <v>14728472954.056101</v>
      </c>
      <c r="Q60" s="96">
        <v>14460196206.1161</v>
      </c>
      <c r="R60" s="96">
        <v>18433570122.497803</v>
      </c>
      <c r="S60" s="96">
        <v>14962437318.7047</v>
      </c>
      <c r="T60" s="96">
        <v>15067441627.031002</v>
      </c>
      <c r="U60" s="96">
        <v>15048731040.222061</v>
      </c>
      <c r="V60" s="96">
        <v>15400484564.152054</v>
      </c>
      <c r="W60" s="96">
        <v>15430602533.092642</v>
      </c>
      <c r="X60" s="96">
        <v>17264282481.768353</v>
      </c>
      <c r="Y60" s="96">
        <v>17705174042.30312</v>
      </c>
      <c r="Z60" s="96">
        <v>17635181240.486568</v>
      </c>
      <c r="AA60" s="96">
        <v>18839391142.538429</v>
      </c>
      <c r="AB60" s="96">
        <v>19960525468.449219</v>
      </c>
      <c r="AC60" s="96">
        <v>20268437376.528721</v>
      </c>
      <c r="AD60" s="96">
        <v>21762590327.527187</v>
      </c>
      <c r="AE60" s="471">
        <v>21680982743.372669</v>
      </c>
      <c r="AF60" s="471">
        <v>22105631561.178398</v>
      </c>
      <c r="AG60" s="471">
        <v>22427960474.065197</v>
      </c>
      <c r="AH60" s="471">
        <v>25042802973.102539</v>
      </c>
      <c r="AI60" s="471">
        <v>25264764580.441788</v>
      </c>
      <c r="AJ60" s="471">
        <v>25423273277.857906</v>
      </c>
      <c r="AK60" s="471">
        <v>25075167027.845367</v>
      </c>
      <c r="AL60" s="624">
        <v>29976538640.618347</v>
      </c>
      <c r="AM60" s="471">
        <v>28541911511.773399</v>
      </c>
      <c r="AN60" s="471">
        <v>28569809340.508427</v>
      </c>
      <c r="AO60" s="471">
        <v>30952111319.694706</v>
      </c>
      <c r="AP60" s="471">
        <v>25779396388.482849</v>
      </c>
      <c r="AQ60" s="631" t="s">
        <v>1105</v>
      </c>
    </row>
    <row r="61" spans="3:43" ht="14.25" thickTop="1" x14ac:dyDescent="0.25">
      <c r="R61" s="255"/>
      <c r="S61" s="255"/>
      <c r="T61" s="255"/>
      <c r="U61" s="255"/>
      <c r="V61" s="255"/>
      <c r="W61" s="255"/>
      <c r="X61" s="255"/>
      <c r="AF61" s="255"/>
      <c r="AG61" s="255"/>
      <c r="AH61" s="255"/>
      <c r="AI61" s="255"/>
      <c r="AJ61" s="255"/>
      <c r="AK61" s="255"/>
      <c r="AL61" s="255"/>
      <c r="AM61" s="255"/>
    </row>
    <row r="62" spans="3:43" x14ac:dyDescent="0.25">
      <c r="W62" s="255"/>
      <c r="X62" s="255"/>
      <c r="Y62" s="255"/>
      <c r="Z62" s="255"/>
    </row>
    <row r="63" spans="3:43" x14ac:dyDescent="0.25">
      <c r="AN63" s="255"/>
      <c r="AO63" s="255"/>
      <c r="AP63" s="255"/>
    </row>
    <row r="64" spans="3:43" x14ac:dyDescent="0.25">
      <c r="AE64" s="255"/>
      <c r="AF64" s="255"/>
      <c r="AG64" s="255"/>
      <c r="AH64" s="255"/>
      <c r="AI64" s="255"/>
      <c r="AJ64" s="255"/>
      <c r="AK64" s="255"/>
      <c r="AL64" s="255"/>
      <c r="AM64" s="255"/>
      <c r="AN64" s="255"/>
      <c r="AO64" s="255"/>
      <c r="AP64" s="255"/>
    </row>
    <row r="65" spans="36:39" x14ac:dyDescent="0.25">
      <c r="AJ65" s="255"/>
      <c r="AK65" s="255"/>
      <c r="AL65" s="255"/>
      <c r="AM65" s="255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7:J51"/>
  <sheetViews>
    <sheetView showGridLines="0" zoomScale="80" zoomScaleNormal="80" workbookViewId="0">
      <pane ySplit="10" topLeftCell="A35" activePane="bottomLeft" state="frozen"/>
      <selection pane="bottomLeft" activeCell="C10" sqref="C10"/>
    </sheetView>
  </sheetViews>
  <sheetFormatPr defaultColWidth="8.7109375" defaultRowHeight="13.5" x14ac:dyDescent="0.25"/>
  <cols>
    <col min="1" max="1" width="8.7109375" style="1"/>
    <col min="2" max="2" width="7.28515625" style="1" customWidth="1"/>
    <col min="3" max="3" width="25.28515625" style="1" customWidth="1"/>
    <col min="4" max="4" width="50.28515625" style="1" customWidth="1"/>
    <col min="5" max="5" width="43.140625" style="1" customWidth="1"/>
    <col min="6" max="7" width="41.7109375" style="1" customWidth="1"/>
    <col min="8" max="8" width="36.7109375" style="1" customWidth="1"/>
    <col min="9" max="9" width="19.140625" style="1" bestFit="1" customWidth="1"/>
    <col min="10" max="10" width="17.7109375" style="1" customWidth="1"/>
    <col min="11" max="16384" width="8.7109375" style="125"/>
  </cols>
  <sheetData>
    <row r="7" spans="3:8" ht="25.9" customHeight="1" x14ac:dyDescent="0.25"/>
    <row r="8" spans="3:8" x14ac:dyDescent="0.25">
      <c r="C8" s="187" t="s">
        <v>820</v>
      </c>
    </row>
    <row r="10" spans="3:8" ht="31.9" customHeight="1" x14ac:dyDescent="0.25">
      <c r="C10" s="223" t="s">
        <v>705</v>
      </c>
      <c r="D10" s="226" t="s">
        <v>823</v>
      </c>
      <c r="E10" s="226" t="s">
        <v>824</v>
      </c>
      <c r="F10" s="293" t="s">
        <v>825</v>
      </c>
      <c r="G10" s="226" t="s">
        <v>1318</v>
      </c>
      <c r="H10" s="226" t="s">
        <v>1319</v>
      </c>
    </row>
    <row r="11" spans="3:8" x14ac:dyDescent="0.25">
      <c r="C11" s="224">
        <v>44927</v>
      </c>
      <c r="D11" s="227">
        <v>4.6167578853995588</v>
      </c>
      <c r="E11" s="227">
        <v>22.681083596174073</v>
      </c>
      <c r="F11" s="227">
        <v>13.143624916709207</v>
      </c>
      <c r="G11" s="227">
        <v>4.9109006778246744</v>
      </c>
      <c r="H11" s="227">
        <v>4.8474746716984809</v>
      </c>
    </row>
    <row r="12" spans="3:8" x14ac:dyDescent="0.25">
      <c r="C12" s="225">
        <v>44958</v>
      </c>
      <c r="D12" s="227">
        <v>4.9342351102262691</v>
      </c>
      <c r="E12" s="227">
        <v>21.573612061877775</v>
      </c>
      <c r="F12" s="227">
        <v>12.78848646852331</v>
      </c>
      <c r="G12" s="227">
        <v>5.0365993691318778</v>
      </c>
      <c r="H12" s="227">
        <v>2.2444908328765987</v>
      </c>
    </row>
    <row r="13" spans="3:8" x14ac:dyDescent="0.25">
      <c r="C13" s="225">
        <v>44986</v>
      </c>
      <c r="D13" s="227">
        <v>5.9927779236622518</v>
      </c>
      <c r="E13" s="227">
        <v>23.28027860598889</v>
      </c>
      <c r="F13" s="227">
        <v>14.152961812173078</v>
      </c>
      <c r="G13" s="227">
        <v>3.8692393441653219</v>
      </c>
      <c r="H13" s="227">
        <v>2.3738738103338322</v>
      </c>
    </row>
    <row r="14" spans="3:8" x14ac:dyDescent="0.25">
      <c r="C14" s="225">
        <v>45017</v>
      </c>
      <c r="D14" s="227">
        <v>5.2662449248002003</v>
      </c>
      <c r="E14" s="227">
        <v>24.760091658149385</v>
      </c>
      <c r="F14" s="227">
        <v>14.009332330122923</v>
      </c>
      <c r="G14" s="227">
        <v>3.48862173817687</v>
      </c>
      <c r="H14" s="227">
        <v>2.9564273661545708</v>
      </c>
    </row>
    <row r="15" spans="3:8" x14ac:dyDescent="0.25">
      <c r="C15" s="225">
        <v>45047</v>
      </c>
      <c r="D15" s="227">
        <v>4.6834102879785853</v>
      </c>
      <c r="E15" s="227">
        <v>26.72921787695185</v>
      </c>
      <c r="F15" s="227">
        <v>14.377820791273018</v>
      </c>
      <c r="G15" s="227">
        <v>3.782988580777439</v>
      </c>
      <c r="H15" s="227">
        <v>4.6370836573870902</v>
      </c>
    </row>
    <row r="16" spans="3:8" x14ac:dyDescent="0.25">
      <c r="C16" s="225">
        <v>45078</v>
      </c>
      <c r="D16" s="227">
        <v>4.1394396031023559</v>
      </c>
      <c r="E16" s="227">
        <v>29.627916078951852</v>
      </c>
      <c r="F16" s="227">
        <v>15.347727304208812</v>
      </c>
      <c r="G16" s="227">
        <v>9.0232975392930079</v>
      </c>
      <c r="H16" s="227">
        <v>4.0876782239656508</v>
      </c>
    </row>
    <row r="17" spans="3:8" x14ac:dyDescent="0.25">
      <c r="C17" s="225">
        <v>45108</v>
      </c>
      <c r="D17" s="227">
        <v>5.1744061472011929</v>
      </c>
      <c r="E17" s="227">
        <v>27.362759871216248</v>
      </c>
      <c r="F17" s="227">
        <v>13.594557139623959</v>
      </c>
      <c r="G17" s="227">
        <v>2.9412030509152762</v>
      </c>
      <c r="H17" s="227">
        <v>7.0090797453225084</v>
      </c>
    </row>
    <row r="18" spans="3:8" x14ac:dyDescent="0.25">
      <c r="C18" s="225">
        <v>45139</v>
      </c>
      <c r="D18" s="227">
        <v>4.8050938108697983</v>
      </c>
      <c r="E18" s="227">
        <v>28.160207673139166</v>
      </c>
      <c r="F18" s="227">
        <v>13.699351974743665</v>
      </c>
      <c r="G18" s="227">
        <v>1.9249911374671949</v>
      </c>
      <c r="H18" s="227">
        <v>5.0591782246478312</v>
      </c>
    </row>
    <row r="19" spans="3:8" x14ac:dyDescent="0.25">
      <c r="C19" s="225">
        <v>45170</v>
      </c>
      <c r="D19" s="227">
        <v>7.0470001720983477</v>
      </c>
      <c r="E19" s="227">
        <v>29.289325284461157</v>
      </c>
      <c r="F19" s="227">
        <v>14.834658472064751</v>
      </c>
      <c r="G19" s="227">
        <v>2.4640616595842877</v>
      </c>
      <c r="H19" s="227">
        <v>8.4293592303396654</v>
      </c>
    </row>
    <row r="20" spans="3:8" x14ac:dyDescent="0.25">
      <c r="C20" s="225">
        <v>45200</v>
      </c>
      <c r="D20" s="227">
        <v>5.6973309864169455</v>
      </c>
      <c r="E20" s="227">
        <v>37.531859087066891</v>
      </c>
      <c r="F20" s="227">
        <v>13.594557139623959</v>
      </c>
      <c r="G20" s="227">
        <v>5.4247947676494412</v>
      </c>
      <c r="H20" s="227">
        <v>3.832173398816372</v>
      </c>
    </row>
    <row r="21" spans="3:8" x14ac:dyDescent="0.25">
      <c r="C21" s="225">
        <v>45231</v>
      </c>
      <c r="D21" s="227">
        <v>5.0682839527723207</v>
      </c>
      <c r="E21" s="227">
        <v>36.374239664244669</v>
      </c>
      <c r="F21" s="227">
        <v>13.699351974743665</v>
      </c>
      <c r="G21" s="227">
        <v>5.3946921691974543</v>
      </c>
      <c r="H21" s="227">
        <v>5.8281988276771193</v>
      </c>
    </row>
    <row r="22" spans="3:8" x14ac:dyDescent="0.25">
      <c r="C22" s="225">
        <v>45261</v>
      </c>
      <c r="D22" s="227">
        <v>5.2392557612441299</v>
      </c>
      <c r="E22" s="227">
        <v>36.472851360911335</v>
      </c>
      <c r="F22" s="227">
        <v>14.834658472064751</v>
      </c>
      <c r="G22" s="227">
        <v>5.2916995462923468</v>
      </c>
      <c r="H22" s="227">
        <v>1.8307255509467539</v>
      </c>
    </row>
    <row r="23" spans="3:8" x14ac:dyDescent="0.25">
      <c r="C23" s="225">
        <v>45292</v>
      </c>
      <c r="D23" s="227">
        <v>5.2661627971409928</v>
      </c>
      <c r="E23" s="227">
        <v>37.333329529339998</v>
      </c>
      <c r="F23" s="227">
        <v>12.817300960139189</v>
      </c>
      <c r="G23" s="227">
        <v>2.976792571669503</v>
      </c>
      <c r="H23" s="227">
        <v>1.2429387370968858</v>
      </c>
    </row>
    <row r="24" spans="3:8" x14ac:dyDescent="0.25">
      <c r="C24" s="225">
        <v>45323</v>
      </c>
      <c r="D24" s="227">
        <v>5.4613623279230792</v>
      </c>
      <c r="E24" s="227">
        <v>36.710312469594342</v>
      </c>
      <c r="F24" s="227">
        <v>12.819827824391979</v>
      </c>
      <c r="G24" s="227">
        <v>2.7163662443700596</v>
      </c>
      <c r="H24" s="227">
        <v>1.2880684432209735</v>
      </c>
    </row>
    <row r="25" spans="3:8" x14ac:dyDescent="0.25">
      <c r="C25" s="225">
        <v>45352</v>
      </c>
      <c r="D25" s="227">
        <v>5.7056157702289862</v>
      </c>
      <c r="E25" s="227">
        <v>37.052558101161203</v>
      </c>
      <c r="F25" s="227">
        <v>12.403680370855529</v>
      </c>
      <c r="G25" s="227">
        <v>2.8263082329168379</v>
      </c>
      <c r="H25" s="227">
        <v>1.5553902720525732</v>
      </c>
    </row>
    <row r="26" spans="3:8" x14ac:dyDescent="0.25">
      <c r="C26" s="225">
        <v>45383</v>
      </c>
      <c r="D26" s="227">
        <v>8.6697346148123753</v>
      </c>
      <c r="E26" s="227">
        <v>38.280548209144513</v>
      </c>
      <c r="F26" s="227">
        <v>14.996831536678217</v>
      </c>
      <c r="G26" s="227">
        <v>2.9323865683534134</v>
      </c>
      <c r="H26" s="227">
        <v>1.9458388856068103</v>
      </c>
    </row>
    <row r="27" spans="3:8" x14ac:dyDescent="0.25">
      <c r="C27" s="225">
        <v>45413</v>
      </c>
      <c r="D27" s="227">
        <v>8.9446417592459042</v>
      </c>
      <c r="E27" s="227">
        <v>39.734404732446464</v>
      </c>
      <c r="F27" s="227">
        <v>15.523650941553717</v>
      </c>
      <c r="G27" s="227">
        <v>3.4041421920001351</v>
      </c>
      <c r="H27" s="227">
        <v>1.7939588579224521</v>
      </c>
    </row>
    <row r="28" spans="3:8" x14ac:dyDescent="0.25">
      <c r="C28" s="225">
        <v>45444</v>
      </c>
      <c r="D28" s="227">
        <v>9.3558152043673388</v>
      </c>
      <c r="E28" s="227">
        <v>36.391854209032175</v>
      </c>
      <c r="F28" s="227">
        <v>15.132746615620507</v>
      </c>
      <c r="G28" s="227">
        <v>1.7201870516999964</v>
      </c>
      <c r="H28" s="227">
        <v>1.9240292718063907</v>
      </c>
    </row>
    <row r="29" spans="3:8" x14ac:dyDescent="0.25">
      <c r="C29" s="225">
        <v>45475</v>
      </c>
      <c r="D29" s="227">
        <v>10.246115863230949</v>
      </c>
      <c r="E29" s="227">
        <v>36.856388556468602</v>
      </c>
      <c r="F29" s="227">
        <v>15.932071566914209</v>
      </c>
      <c r="G29" s="227">
        <v>1.6387305161172023</v>
      </c>
      <c r="H29" s="227">
        <v>1.3295598656393499</v>
      </c>
    </row>
    <row r="30" spans="3:8" x14ac:dyDescent="0.25">
      <c r="C30" s="225">
        <v>45507</v>
      </c>
      <c r="D30" s="227">
        <v>11.427786650665016</v>
      </c>
      <c r="E30" s="227">
        <v>37.551489298425778</v>
      </c>
      <c r="F30" s="227">
        <v>17.009774395913041</v>
      </c>
      <c r="G30" s="227">
        <v>1.7635166721263706</v>
      </c>
      <c r="H30" s="227">
        <v>2.1191920172180985</v>
      </c>
    </row>
    <row r="31" spans="3:8" x14ac:dyDescent="0.25">
      <c r="C31" s="225">
        <v>45538</v>
      </c>
      <c r="D31" s="227">
        <v>10.784665315968233</v>
      </c>
      <c r="E31" s="227">
        <v>35.885183997527704</v>
      </c>
      <c r="F31" s="227">
        <v>15.58094277104329</v>
      </c>
      <c r="G31" s="227">
        <v>1.3300134351966313</v>
      </c>
      <c r="H31" s="227">
        <v>1.9763288512410624</v>
      </c>
    </row>
    <row r="32" spans="3:8" x14ac:dyDescent="0.25">
      <c r="C32" s="225">
        <v>45569</v>
      </c>
      <c r="D32" s="227">
        <v>12.031424385871592</v>
      </c>
      <c r="E32" s="227">
        <v>40.961126781304401</v>
      </c>
      <c r="F32" s="227">
        <v>17.959642089853723</v>
      </c>
      <c r="G32" s="227">
        <v>1.6089751374138521</v>
      </c>
      <c r="H32" s="227">
        <v>2.1135953082246757</v>
      </c>
    </row>
    <row r="33" spans="3:8" x14ac:dyDescent="0.25">
      <c r="C33" s="225">
        <v>45600</v>
      </c>
      <c r="D33" s="227">
        <v>12.074039455252976</v>
      </c>
      <c r="E33" s="227">
        <v>37.983252247666485</v>
      </c>
      <c r="F33" s="227">
        <v>17.796957943537084</v>
      </c>
      <c r="G33" s="227">
        <v>1.6368712302664057</v>
      </c>
      <c r="H33" s="227">
        <v>2.2300584008883391</v>
      </c>
    </row>
    <row r="34" spans="3:8" x14ac:dyDescent="0.25">
      <c r="C34" s="225">
        <v>45630</v>
      </c>
      <c r="D34" s="487">
        <v>11.974080664294656</v>
      </c>
      <c r="E34" s="227">
        <v>34.182149332052525</v>
      </c>
      <c r="F34" s="227">
        <v>17.220081136993365</v>
      </c>
      <c r="G34" s="227">
        <v>1.3193985112208471</v>
      </c>
      <c r="H34" s="227">
        <v>1.8642289063332678</v>
      </c>
    </row>
    <row r="35" spans="3:8" x14ac:dyDescent="0.25">
      <c r="C35" s="225">
        <v>45661</v>
      </c>
      <c r="D35" s="227">
        <v>11.970374253987643</v>
      </c>
      <c r="E35" s="227">
        <v>32.631791162552858</v>
      </c>
      <c r="F35" s="227">
        <v>16.851023917428243</v>
      </c>
      <c r="G35" s="227">
        <v>1.1989153033767959</v>
      </c>
      <c r="H35" s="227">
        <v>1.9276756695244479</v>
      </c>
    </row>
    <row r="36" spans="3:8" x14ac:dyDescent="0.25">
      <c r="C36" s="225">
        <v>45692</v>
      </c>
      <c r="D36" s="487">
        <v>13.133296065033157</v>
      </c>
      <c r="E36" s="487">
        <v>33.055448994458217</v>
      </c>
      <c r="F36" s="487">
        <v>17.8393164420627</v>
      </c>
      <c r="G36" s="487">
        <v>1.1458124980208986</v>
      </c>
      <c r="H36" s="487">
        <v>2.1765715906024408</v>
      </c>
    </row>
    <row r="37" spans="3:8" x14ac:dyDescent="0.25">
      <c r="C37" s="225">
        <v>45720</v>
      </c>
      <c r="D37" s="487">
        <v>13.58</v>
      </c>
      <c r="E37" s="487">
        <v>33.154014540263773</v>
      </c>
      <c r="F37" s="487">
        <v>18.05</v>
      </c>
      <c r="G37" s="487">
        <v>1.1444078781718392</v>
      </c>
      <c r="H37" s="487">
        <v>2.3053898873977747</v>
      </c>
    </row>
    <row r="38" spans="3:8" x14ac:dyDescent="0.25">
      <c r="C38" s="225">
        <v>45751</v>
      </c>
      <c r="D38" s="487">
        <v>15.53</v>
      </c>
      <c r="E38" s="487">
        <v>32.838208975276117</v>
      </c>
      <c r="F38" s="487">
        <v>19.48</v>
      </c>
      <c r="G38" s="487">
        <v>0.89900260279799238</v>
      </c>
      <c r="H38" s="487">
        <v>2.3047116428722765</v>
      </c>
    </row>
    <row r="39" spans="3:8" x14ac:dyDescent="0.25">
      <c r="C39" s="481">
        <v>45781</v>
      </c>
      <c r="D39" s="487">
        <v>15.395539243940588</v>
      </c>
      <c r="E39" s="487">
        <v>33.197829320899444</v>
      </c>
      <c r="F39" s="487">
        <v>19.462052205682458</v>
      </c>
      <c r="G39" s="487">
        <v>0.89767358246672813</v>
      </c>
      <c r="H39" s="487">
        <v>2.6529166073079846</v>
      </c>
    </row>
    <row r="40" spans="3:8" x14ac:dyDescent="0.25">
      <c r="C40" s="481">
        <v>45812</v>
      </c>
      <c r="D40" s="487">
        <v>16.679557785250317</v>
      </c>
      <c r="E40" s="487">
        <v>32.980664507534861</v>
      </c>
      <c r="F40" s="487">
        <v>20.403160843640187</v>
      </c>
      <c r="G40" s="487">
        <v>0.87622392162326235</v>
      </c>
      <c r="H40" s="487">
        <v>2.4893597842712225</v>
      </c>
    </row>
    <row r="41" spans="3:8" x14ac:dyDescent="0.25">
      <c r="C41" s="481">
        <v>45842</v>
      </c>
      <c r="D41" s="487">
        <v>17.573187498476326</v>
      </c>
      <c r="E41" s="487">
        <v>34.432966553579469</v>
      </c>
      <c r="F41" s="487">
        <v>21.424406064362831</v>
      </c>
      <c r="G41" s="487">
        <v>0.97378194391429451</v>
      </c>
      <c r="H41" s="487">
        <v>2.4223446932492934</v>
      </c>
    </row>
    <row r="42" spans="3:8" x14ac:dyDescent="0.25">
      <c r="C42" s="481">
        <v>45873</v>
      </c>
      <c r="D42" s="487">
        <v>18.564493765362524</v>
      </c>
      <c r="E42" s="487">
        <v>32.935265507207355</v>
      </c>
      <c r="F42" s="487">
        <v>21.847157361215402</v>
      </c>
      <c r="G42" s="487">
        <v>0.65434869080415958</v>
      </c>
      <c r="H42" s="487">
        <v>2.9682169617333312</v>
      </c>
    </row>
    <row r="43" spans="3:8" x14ac:dyDescent="0.25">
      <c r="C43" s="481">
        <v>45904</v>
      </c>
      <c r="D43" s="487">
        <v>19.20851412860177</v>
      </c>
      <c r="E43" s="487">
        <v>32.087228608008949</v>
      </c>
      <c r="F43" s="487">
        <v>22.150352461461274</v>
      </c>
      <c r="G43" s="487">
        <v>0.72614679258727366</v>
      </c>
      <c r="H43" s="487">
        <v>2.5445509317319916</v>
      </c>
    </row>
    <row r="44" spans="3:8" x14ac:dyDescent="0.25">
      <c r="C44" s="481">
        <v>45934</v>
      </c>
      <c r="D44" s="487">
        <v>18.42419162095225</v>
      </c>
      <c r="E44" s="487">
        <v>33.025034141800475</v>
      </c>
      <c r="F44" s="487">
        <v>21.759409455663775</v>
      </c>
      <c r="G44" s="487">
        <v>0.71273646311960026</v>
      </c>
      <c r="H44" s="487">
        <v>3.3115600309946145</v>
      </c>
    </row>
    <row r="45" spans="3:8" x14ac:dyDescent="0.25">
      <c r="C45" s="481">
        <v>45965</v>
      </c>
      <c r="D45" s="487">
        <v>21.737942910863467</v>
      </c>
      <c r="E45" s="487">
        <v>34.253641691632581</v>
      </c>
      <c r="F45" s="487">
        <v>24.596858876013769</v>
      </c>
      <c r="G45" s="487">
        <v>0.66223313731028066</v>
      </c>
      <c r="H45" s="487">
        <v>3.7793725721491223</v>
      </c>
    </row>
    <row r="46" spans="3:8" x14ac:dyDescent="0.25">
      <c r="C46" s="715">
        <v>45995</v>
      </c>
      <c r="D46" s="487">
        <v>18.018361815534401</v>
      </c>
      <c r="E46" s="716">
        <v>33.842597322230638</v>
      </c>
      <c r="F46" s="716">
        <v>25.513575777996728</v>
      </c>
      <c r="G46" s="716">
        <v>0.89609297282119715</v>
      </c>
      <c r="H46" s="716">
        <v>3.1263445890112864</v>
      </c>
    </row>
    <row r="47" spans="3:8" x14ac:dyDescent="0.25">
      <c r="C47" s="684"/>
      <c r="D47" s="685"/>
      <c r="E47" s="685"/>
      <c r="F47" s="685"/>
      <c r="G47" s="686"/>
      <c r="H47" s="685"/>
    </row>
    <row r="48" spans="3:8" x14ac:dyDescent="0.25">
      <c r="C48" s="187" t="s">
        <v>822</v>
      </c>
    </row>
    <row r="49" spans="3:3" x14ac:dyDescent="0.25">
      <c r="C49" s="1" t="s">
        <v>826</v>
      </c>
    </row>
    <row r="50" spans="3:3" x14ac:dyDescent="0.25">
      <c r="C50" s="1" t="s">
        <v>827</v>
      </c>
    </row>
    <row r="51" spans="3:3" x14ac:dyDescent="0.25">
      <c r="C51" s="1" t="s">
        <v>828</v>
      </c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7:Q30"/>
  <sheetViews>
    <sheetView showGridLines="0" topLeftCell="G1" zoomScale="89" zoomScaleNormal="89" workbookViewId="0">
      <pane ySplit="10" topLeftCell="A11" activePane="bottomLeft" state="frozen"/>
      <selection pane="bottomLeft" activeCell="C24" sqref="C24"/>
    </sheetView>
  </sheetViews>
  <sheetFormatPr defaultColWidth="8.7109375" defaultRowHeight="13.5" x14ac:dyDescent="0.25"/>
  <cols>
    <col min="1" max="1" width="8.7109375" style="1"/>
    <col min="2" max="2" width="7.28515625" style="1" customWidth="1"/>
    <col min="3" max="3" width="19.85546875" style="1" customWidth="1"/>
    <col min="4" max="4" width="19.28515625" style="1" customWidth="1"/>
    <col min="5" max="5" width="20.42578125" style="1" customWidth="1"/>
    <col min="6" max="6" width="28" style="1" customWidth="1"/>
    <col min="7" max="7" width="16.7109375" style="1" customWidth="1"/>
    <col min="8" max="8" width="18" style="1" customWidth="1"/>
    <col min="9" max="9" width="20.42578125" style="1" customWidth="1"/>
    <col min="10" max="10" width="25.28515625" style="1" customWidth="1"/>
    <col min="11" max="11" width="22" style="1" bestFit="1" customWidth="1"/>
    <col min="12" max="12" width="20.7109375" style="1" customWidth="1"/>
    <col min="13" max="13" width="19.140625" style="1" bestFit="1" customWidth="1"/>
    <col min="14" max="14" width="25.7109375" style="1" bestFit="1" customWidth="1"/>
    <col min="15" max="15" width="12.85546875" style="1" customWidth="1"/>
    <col min="16" max="16" width="76.140625" style="125" customWidth="1"/>
    <col min="17" max="17" width="20.85546875" style="125" bestFit="1" customWidth="1"/>
    <col min="18" max="16384" width="8.7109375" style="125"/>
  </cols>
  <sheetData>
    <row r="7" spans="3:17" ht="25.9" customHeight="1" x14ac:dyDescent="0.25"/>
    <row r="8" spans="3:17" x14ac:dyDescent="0.25">
      <c r="C8" s="187" t="s">
        <v>820</v>
      </c>
    </row>
    <row r="10" spans="3:17" ht="39.6" customHeight="1" x14ac:dyDescent="0.25">
      <c r="C10" s="223" t="s">
        <v>1354</v>
      </c>
      <c r="D10" s="226" t="s">
        <v>1355</v>
      </c>
      <c r="E10" s="133" t="s">
        <v>1356</v>
      </c>
      <c r="F10" s="223" t="s">
        <v>1357</v>
      </c>
      <c r="G10" s="223" t="s">
        <v>1358</v>
      </c>
      <c r="H10" s="223" t="s">
        <v>1359</v>
      </c>
      <c r="I10" s="226" t="s">
        <v>1360</v>
      </c>
      <c r="J10" s="226" t="s">
        <v>1361</v>
      </c>
      <c r="K10" s="226" t="s">
        <v>1362</v>
      </c>
      <c r="L10" s="226" t="s">
        <v>1363</v>
      </c>
      <c r="M10" s="226" t="s">
        <v>1364</v>
      </c>
      <c r="N10" s="635" t="s">
        <v>1365</v>
      </c>
      <c r="O10" s="635" t="s">
        <v>1366</v>
      </c>
      <c r="P10" s="635" t="s">
        <v>1367</v>
      </c>
      <c r="Q10" s="223" t="s">
        <v>1368</v>
      </c>
    </row>
    <row r="11" spans="3:17" ht="22.15" customHeight="1" x14ac:dyDescent="0.25">
      <c r="C11" s="636">
        <v>43445</v>
      </c>
      <c r="D11" s="637" t="s">
        <v>326</v>
      </c>
      <c r="E11" s="637" t="s">
        <v>1369</v>
      </c>
      <c r="F11" s="638" t="s">
        <v>1370</v>
      </c>
      <c r="G11" s="639" t="s">
        <v>1371</v>
      </c>
      <c r="H11" s="640">
        <v>100000</v>
      </c>
      <c r="I11" s="641">
        <v>47000</v>
      </c>
      <c r="J11" s="642">
        <v>4700000000</v>
      </c>
      <c r="K11" s="642">
        <v>4700000000</v>
      </c>
      <c r="L11" s="641" t="s">
        <v>1327</v>
      </c>
      <c r="M11" s="637" t="s">
        <v>1372</v>
      </c>
      <c r="N11" s="487">
        <v>0.17</v>
      </c>
      <c r="O11" s="637" t="s">
        <v>1394</v>
      </c>
      <c r="P11" s="643" t="s">
        <v>1373</v>
      </c>
      <c r="Q11" s="638">
        <v>44544</v>
      </c>
    </row>
    <row r="12" spans="3:17" x14ac:dyDescent="0.25">
      <c r="C12" s="644">
        <v>44547</v>
      </c>
      <c r="D12" s="637" t="s">
        <v>313</v>
      </c>
      <c r="E12" s="637" t="s">
        <v>1</v>
      </c>
      <c r="F12" s="639" t="s">
        <v>1370</v>
      </c>
      <c r="G12" s="639" t="s">
        <v>1371</v>
      </c>
      <c r="H12" s="640">
        <v>150000</v>
      </c>
      <c r="I12" s="641">
        <v>100000</v>
      </c>
      <c r="J12" s="482">
        <v>15000000000</v>
      </c>
      <c r="K12" s="482">
        <v>16500000000</v>
      </c>
      <c r="L12" s="641">
        <v>1</v>
      </c>
      <c r="M12" s="637" t="s">
        <v>1374</v>
      </c>
      <c r="N12" s="582" t="s">
        <v>0</v>
      </c>
      <c r="O12" s="637" t="s">
        <v>1375</v>
      </c>
      <c r="P12" s="637" t="s">
        <v>326</v>
      </c>
      <c r="Q12" s="639" t="s">
        <v>0</v>
      </c>
    </row>
    <row r="13" spans="3:17" s="1" customFormat="1" x14ac:dyDescent="0.25">
      <c r="C13" s="644">
        <v>44714</v>
      </c>
      <c r="D13" s="637" t="s">
        <v>310</v>
      </c>
      <c r="E13" s="637" t="s">
        <v>1</v>
      </c>
      <c r="F13" s="639" t="s">
        <v>1376</v>
      </c>
      <c r="G13" s="639" t="s">
        <v>1371</v>
      </c>
      <c r="H13" s="640">
        <v>20640</v>
      </c>
      <c r="I13" s="645">
        <v>1945000</v>
      </c>
      <c r="J13" s="119">
        <v>40144800000</v>
      </c>
      <c r="K13" s="119">
        <v>40144800000</v>
      </c>
      <c r="L13" s="645">
        <v>842</v>
      </c>
      <c r="M13" s="227" t="s">
        <v>1374</v>
      </c>
      <c r="N13" s="227" t="s">
        <v>0</v>
      </c>
      <c r="O13" s="227" t="s">
        <v>1375</v>
      </c>
      <c r="P13" s="227" t="s">
        <v>310</v>
      </c>
      <c r="Q13" s="639" t="s">
        <v>0</v>
      </c>
    </row>
    <row r="14" spans="3:17" s="1" customFormat="1" x14ac:dyDescent="0.25">
      <c r="C14" s="644">
        <v>44826</v>
      </c>
      <c r="D14" s="637" t="s">
        <v>312</v>
      </c>
      <c r="E14" s="637" t="s">
        <v>1</v>
      </c>
      <c r="F14" s="639" t="s">
        <v>1376</v>
      </c>
      <c r="G14" s="639" t="s">
        <v>1371</v>
      </c>
      <c r="H14" s="640">
        <v>5000</v>
      </c>
      <c r="I14" s="645">
        <v>7101120</v>
      </c>
      <c r="J14" s="119">
        <v>20197000000</v>
      </c>
      <c r="K14" s="119">
        <v>20197000000</v>
      </c>
      <c r="L14" s="645">
        <v>693</v>
      </c>
      <c r="M14" s="646" t="s">
        <v>1374</v>
      </c>
      <c r="N14" s="646" t="s">
        <v>0</v>
      </c>
      <c r="O14" s="646" t="s">
        <v>1375</v>
      </c>
      <c r="P14" s="646" t="s">
        <v>312</v>
      </c>
      <c r="Q14" s="639" t="s">
        <v>0</v>
      </c>
    </row>
    <row r="15" spans="3:17" s="1" customFormat="1" x14ac:dyDescent="0.25">
      <c r="C15" s="644">
        <v>44894</v>
      </c>
      <c r="D15" s="655" t="s">
        <v>1382</v>
      </c>
      <c r="E15" s="637" t="s">
        <v>1369</v>
      </c>
      <c r="F15" s="639" t="s">
        <v>1370</v>
      </c>
      <c r="G15" s="639" t="s">
        <v>1371</v>
      </c>
      <c r="H15" s="640">
        <v>250000</v>
      </c>
      <c r="I15" s="645">
        <v>60000</v>
      </c>
      <c r="J15" s="119">
        <v>15000000000</v>
      </c>
      <c r="K15" s="213">
        <v>15000000000</v>
      </c>
      <c r="L15" s="645" t="s">
        <v>1327</v>
      </c>
      <c r="M15" s="582" t="s">
        <v>1374</v>
      </c>
      <c r="N15" s="219">
        <v>0.16750000000000001</v>
      </c>
      <c r="O15" s="637" t="s">
        <v>1394</v>
      </c>
      <c r="P15" s="582" t="s">
        <v>1383</v>
      </c>
      <c r="Q15" s="639">
        <v>45990</v>
      </c>
    </row>
    <row r="16" spans="3:17" s="1" customFormat="1" x14ac:dyDescent="0.25">
      <c r="C16" s="644">
        <v>45183</v>
      </c>
      <c r="D16" s="637" t="s">
        <v>1379</v>
      </c>
      <c r="E16" s="637" t="s">
        <v>1369</v>
      </c>
      <c r="F16" s="647" t="s">
        <v>1380</v>
      </c>
      <c r="G16" s="639" t="s">
        <v>1371</v>
      </c>
      <c r="H16" s="640">
        <v>10000</v>
      </c>
      <c r="I16" s="645">
        <v>7500000</v>
      </c>
      <c r="J16" s="119">
        <v>75000000000</v>
      </c>
      <c r="K16" s="213">
        <v>75000000000</v>
      </c>
      <c r="L16" s="645">
        <v>1486</v>
      </c>
      <c r="M16" s="582" t="s">
        <v>1372</v>
      </c>
      <c r="N16" s="583">
        <v>0.17499999999999999</v>
      </c>
      <c r="O16" s="637" t="s">
        <v>1394</v>
      </c>
      <c r="P16" s="582" t="s">
        <v>1381</v>
      </c>
      <c r="Q16" s="639">
        <v>47010</v>
      </c>
    </row>
    <row r="17" spans="3:17" s="1" customFormat="1" x14ac:dyDescent="0.25">
      <c r="C17" s="644">
        <v>45352</v>
      </c>
      <c r="D17" s="637" t="s">
        <v>1385</v>
      </c>
      <c r="E17" s="637" t="s">
        <v>1</v>
      </c>
      <c r="F17" s="639" t="s">
        <v>1376</v>
      </c>
      <c r="G17" s="639" t="s">
        <v>1371</v>
      </c>
      <c r="H17" s="640">
        <v>3250</v>
      </c>
      <c r="I17" s="645">
        <v>300000</v>
      </c>
      <c r="J17" s="119">
        <v>975000000</v>
      </c>
      <c r="K17" s="645" t="s">
        <v>0</v>
      </c>
      <c r="L17" s="645" t="s">
        <v>0</v>
      </c>
      <c r="M17" s="582" t="s">
        <v>1395</v>
      </c>
      <c r="N17" s="582" t="s">
        <v>0</v>
      </c>
      <c r="O17" s="582" t="s">
        <v>1375</v>
      </c>
      <c r="P17" s="582" t="s">
        <v>1386</v>
      </c>
      <c r="Q17" s="639" t="s">
        <v>0</v>
      </c>
    </row>
    <row r="18" spans="3:17" s="1" customFormat="1" x14ac:dyDescent="0.25">
      <c r="C18" s="644">
        <v>45352</v>
      </c>
      <c r="D18" s="637" t="s">
        <v>1385</v>
      </c>
      <c r="E18" s="637" t="s">
        <v>1</v>
      </c>
      <c r="F18" s="639" t="s">
        <v>1387</v>
      </c>
      <c r="G18" s="639" t="s">
        <v>1371</v>
      </c>
      <c r="H18" s="640">
        <v>3250</v>
      </c>
      <c r="I18" s="645">
        <v>600890</v>
      </c>
      <c r="J18" s="119">
        <v>1952892500</v>
      </c>
      <c r="K18" s="645" t="s">
        <v>0</v>
      </c>
      <c r="L18" s="645" t="s">
        <v>0</v>
      </c>
      <c r="M18" s="582" t="s">
        <v>1395</v>
      </c>
      <c r="N18" s="582" t="s">
        <v>0</v>
      </c>
      <c r="O18" s="582" t="s">
        <v>1375</v>
      </c>
      <c r="P18" s="582" t="s">
        <v>1386</v>
      </c>
      <c r="Q18" s="639" t="s">
        <v>0</v>
      </c>
    </row>
    <row r="19" spans="3:17" s="1" customFormat="1" x14ac:dyDescent="0.25">
      <c r="C19" s="644">
        <v>45541</v>
      </c>
      <c r="D19" s="637" t="s">
        <v>1155</v>
      </c>
      <c r="E19" s="637" t="s">
        <v>1</v>
      </c>
      <c r="F19" s="639" t="s">
        <v>1376</v>
      </c>
      <c r="G19" s="639" t="s">
        <v>1371</v>
      </c>
      <c r="H19" s="640">
        <v>5000</v>
      </c>
      <c r="I19" s="645">
        <v>720000</v>
      </c>
      <c r="J19" s="119">
        <v>8973665794.0499992</v>
      </c>
      <c r="K19" s="119">
        <v>8973665794.0499992</v>
      </c>
      <c r="L19" s="645">
        <v>1115</v>
      </c>
      <c r="M19" s="646" t="s">
        <v>1374</v>
      </c>
      <c r="N19" s="646" t="s">
        <v>0</v>
      </c>
      <c r="O19" s="646" t="s">
        <v>1375</v>
      </c>
      <c r="P19" s="646" t="s">
        <v>1377</v>
      </c>
      <c r="Q19" s="639" t="s">
        <v>0</v>
      </c>
    </row>
    <row r="20" spans="3:17" s="1" customFormat="1" x14ac:dyDescent="0.25">
      <c r="C20" s="644">
        <v>45611</v>
      </c>
      <c r="D20" s="637" t="s">
        <v>1154</v>
      </c>
      <c r="E20" s="637" t="s">
        <v>1</v>
      </c>
      <c r="F20" s="639" t="s">
        <v>1376</v>
      </c>
      <c r="G20" s="639" t="s">
        <v>1371</v>
      </c>
      <c r="H20" s="640">
        <v>4500</v>
      </c>
      <c r="I20" s="645">
        <v>180000</v>
      </c>
      <c r="J20" s="213">
        <v>2386620000</v>
      </c>
      <c r="K20" s="213">
        <v>2386620000</v>
      </c>
      <c r="L20" s="645">
        <v>2198</v>
      </c>
      <c r="M20" s="582" t="s">
        <v>1374</v>
      </c>
      <c r="N20" s="582" t="s">
        <v>0</v>
      </c>
      <c r="O20" s="582" t="s">
        <v>1375</v>
      </c>
      <c r="P20" s="582" t="s">
        <v>1378</v>
      </c>
      <c r="Q20" s="639" t="s">
        <v>0</v>
      </c>
    </row>
    <row r="21" spans="3:17" s="1" customFormat="1" x14ac:dyDescent="0.25">
      <c r="C21" s="645" t="s">
        <v>1327</v>
      </c>
      <c r="D21" s="637" t="s">
        <v>310</v>
      </c>
      <c r="E21" s="637" t="s">
        <v>1369</v>
      </c>
      <c r="F21" s="639" t="s">
        <v>1370</v>
      </c>
      <c r="G21" s="639" t="s">
        <v>1371</v>
      </c>
      <c r="H21" s="645" t="s">
        <v>1327</v>
      </c>
      <c r="I21" s="645" t="s">
        <v>1327</v>
      </c>
      <c r="J21" s="482">
        <v>118000000000</v>
      </c>
      <c r="K21" s="119">
        <v>53459000000</v>
      </c>
      <c r="L21" s="645" t="s">
        <v>1327</v>
      </c>
      <c r="M21" s="582" t="s">
        <v>1374</v>
      </c>
      <c r="N21" s="645" t="s">
        <v>1327</v>
      </c>
      <c r="O21" s="637" t="s">
        <v>1394</v>
      </c>
      <c r="P21" s="582" t="s">
        <v>1384</v>
      </c>
      <c r="Q21" s="645" t="s">
        <v>1327</v>
      </c>
    </row>
    <row r="22" spans="3:17" s="1" customFormat="1" x14ac:dyDescent="0.25">
      <c r="C22" s="645" t="s">
        <v>1327</v>
      </c>
      <c r="D22" s="656" t="s">
        <v>1388</v>
      </c>
      <c r="E22" s="648" t="s">
        <v>1389</v>
      </c>
      <c r="F22" s="639" t="s">
        <v>1370</v>
      </c>
      <c r="G22" s="639" t="s">
        <v>1390</v>
      </c>
      <c r="H22" s="645" t="s">
        <v>1327</v>
      </c>
      <c r="I22" s="645" t="s">
        <v>1327</v>
      </c>
      <c r="J22" s="640">
        <v>15000000</v>
      </c>
      <c r="K22" s="640">
        <v>15000000</v>
      </c>
      <c r="L22" s="645" t="s">
        <v>1327</v>
      </c>
      <c r="M22" s="582" t="s">
        <v>1374</v>
      </c>
      <c r="N22" s="645" t="s">
        <v>1327</v>
      </c>
      <c r="O22" s="637" t="s">
        <v>1394</v>
      </c>
      <c r="P22" s="582" t="s">
        <v>1391</v>
      </c>
      <c r="Q22" s="645" t="s">
        <v>1327</v>
      </c>
    </row>
    <row r="23" spans="3:17" s="1" customFormat="1" x14ac:dyDescent="0.25">
      <c r="C23" s="644">
        <v>45929</v>
      </c>
      <c r="D23" s="656" t="s">
        <v>317</v>
      </c>
      <c r="E23" s="648" t="s">
        <v>1</v>
      </c>
      <c r="F23" s="639" t="s">
        <v>1376</v>
      </c>
      <c r="G23" s="639" t="s">
        <v>1371</v>
      </c>
      <c r="H23" s="658">
        <v>6000</v>
      </c>
      <c r="I23" s="645">
        <v>4462500</v>
      </c>
      <c r="J23" s="640">
        <v>220893750000</v>
      </c>
      <c r="K23" s="640">
        <v>220893750000</v>
      </c>
      <c r="L23" s="645">
        <v>8488</v>
      </c>
      <c r="M23" s="582" t="s">
        <v>1374</v>
      </c>
      <c r="N23" s="645" t="s">
        <v>0</v>
      </c>
      <c r="O23" s="637" t="s">
        <v>1375</v>
      </c>
      <c r="P23" s="582" t="s">
        <v>1396</v>
      </c>
      <c r="Q23" s="658" t="s">
        <v>0</v>
      </c>
    </row>
    <row r="24" spans="3:17" s="1" customFormat="1" x14ac:dyDescent="0.25">
      <c r="C24" s="650">
        <v>45946</v>
      </c>
      <c r="D24" s="648" t="s">
        <v>1388</v>
      </c>
      <c r="E24" s="648" t="s">
        <v>1369</v>
      </c>
      <c r="F24" s="651" t="s">
        <v>1370</v>
      </c>
      <c r="G24" s="651" t="s">
        <v>1371</v>
      </c>
      <c r="H24" s="652">
        <v>250000</v>
      </c>
      <c r="I24" s="641" t="s">
        <v>1327</v>
      </c>
      <c r="J24" s="653">
        <v>73000000000</v>
      </c>
      <c r="K24" s="653">
        <v>73000000000</v>
      </c>
      <c r="L24" s="641" t="s">
        <v>1327</v>
      </c>
      <c r="M24" s="582" t="s">
        <v>1374</v>
      </c>
      <c r="N24" s="641" t="s">
        <v>1327</v>
      </c>
      <c r="O24" s="582" t="s">
        <v>1394</v>
      </c>
      <c r="P24" s="654" t="s">
        <v>1384</v>
      </c>
      <c r="Q24" s="659">
        <v>2030</v>
      </c>
    </row>
    <row r="25" spans="3:17" s="1" customFormat="1" x14ac:dyDescent="0.25">
      <c r="C25" s="706">
        <v>46001</v>
      </c>
      <c r="D25" s="707" t="s">
        <v>1419</v>
      </c>
      <c r="E25" s="707" t="s">
        <v>1369</v>
      </c>
      <c r="F25" s="708" t="s">
        <v>1370</v>
      </c>
      <c r="G25" s="709" t="s">
        <v>1371</v>
      </c>
      <c r="H25" s="710">
        <v>250000</v>
      </c>
      <c r="I25" s="711" t="s">
        <v>1327</v>
      </c>
      <c r="J25" s="712">
        <v>20000000000</v>
      </c>
      <c r="K25" s="713">
        <v>20000000000</v>
      </c>
      <c r="L25" s="711" t="s">
        <v>1327</v>
      </c>
      <c r="M25" s="714" t="s">
        <v>1374</v>
      </c>
      <c r="N25" s="714" t="s">
        <v>0</v>
      </c>
      <c r="O25" s="714" t="s">
        <v>1394</v>
      </c>
      <c r="P25" s="714" t="s">
        <v>1384</v>
      </c>
      <c r="Q25" s="708">
        <v>2028</v>
      </c>
    </row>
    <row r="26" spans="3:17" s="1" customFormat="1" x14ac:dyDescent="0.25">
      <c r="C26" s="649"/>
      <c r="D26" s="616"/>
      <c r="E26" s="616"/>
      <c r="F26" s="616"/>
      <c r="G26" s="616"/>
      <c r="H26" s="616"/>
      <c r="I26" s="616"/>
      <c r="J26" s="616"/>
      <c r="K26" s="616"/>
      <c r="L26" s="616"/>
    </row>
    <row r="27" spans="3:17" s="1" customFormat="1" x14ac:dyDescent="0.25">
      <c r="C27" s="187" t="s">
        <v>822</v>
      </c>
    </row>
    <row r="28" spans="3:17" s="1" customFormat="1" x14ac:dyDescent="0.25">
      <c r="C28" s="1" t="s">
        <v>1392</v>
      </c>
    </row>
    <row r="29" spans="3:17" s="1" customFormat="1" x14ac:dyDescent="0.25">
      <c r="C29" s="1" t="s">
        <v>1393</v>
      </c>
    </row>
    <row r="30" spans="3:17" s="1" customFormat="1" x14ac:dyDescent="0.25"/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4:M85"/>
  <sheetViews>
    <sheetView showGridLines="0" zoomScale="70" zoomScaleNormal="70" workbookViewId="0">
      <pane ySplit="9" topLeftCell="A63" activePane="bottomLeft" state="frozen"/>
      <selection pane="bottomLeft" activeCell="B1" sqref="B1"/>
    </sheetView>
  </sheetViews>
  <sheetFormatPr defaultColWidth="8.7109375" defaultRowHeight="15" x14ac:dyDescent="0.25"/>
  <cols>
    <col min="1" max="2" width="8.85546875" customWidth="1"/>
    <col min="3" max="3" width="21.28515625" customWidth="1"/>
    <col min="4" max="4" width="19.7109375" bestFit="1" customWidth="1"/>
    <col min="5" max="5" width="20.140625" customWidth="1"/>
    <col min="6" max="7" width="17.85546875" customWidth="1"/>
    <col min="8" max="8" width="21.85546875" customWidth="1"/>
    <col min="9" max="9" width="23" customWidth="1"/>
    <col min="10" max="10" width="21.85546875" customWidth="1"/>
    <col min="11" max="11" width="17.85546875" customWidth="1"/>
    <col min="12" max="12" width="23" customWidth="1"/>
    <col min="13" max="13" width="11.7109375" customWidth="1"/>
    <col min="14" max="16384" width="8.7109375" style="182"/>
  </cols>
  <sheetData>
    <row r="4" spans="3:13" ht="61.5" customHeight="1" x14ac:dyDescent="0.25"/>
    <row r="7" spans="3:13" ht="19.149999999999999" customHeight="1" x14ac:dyDescent="0.25">
      <c r="C7" s="187" t="s">
        <v>829</v>
      </c>
    </row>
    <row r="8" spans="3:13" ht="9.4" customHeight="1" x14ac:dyDescent="0.25"/>
    <row r="9" spans="3:13" x14ac:dyDescent="0.25">
      <c r="C9" s="396" t="s">
        <v>838</v>
      </c>
      <c r="D9" s="397" t="s">
        <v>1</v>
      </c>
      <c r="E9" s="397" t="s">
        <v>289</v>
      </c>
      <c r="F9" s="397" t="s">
        <v>291</v>
      </c>
      <c r="G9" s="397" t="s">
        <v>290</v>
      </c>
      <c r="H9" s="397" t="s">
        <v>293</v>
      </c>
      <c r="I9" s="397" t="s">
        <v>222</v>
      </c>
      <c r="J9" s="397" t="s">
        <v>2</v>
      </c>
      <c r="K9" s="397" t="s">
        <v>292</v>
      </c>
      <c r="L9" s="397" t="s">
        <v>1157</v>
      </c>
    </row>
    <row r="10" spans="3:13" x14ac:dyDescent="0.25">
      <c r="C10" s="403" t="s">
        <v>442</v>
      </c>
      <c r="D10" s="409"/>
      <c r="E10" s="398"/>
      <c r="F10" s="409"/>
      <c r="G10" s="398"/>
      <c r="H10" s="409"/>
      <c r="I10" s="398"/>
      <c r="J10" s="409"/>
      <c r="K10" s="398"/>
      <c r="L10" s="409"/>
      <c r="M10" s="181"/>
    </row>
    <row r="11" spans="3:13" ht="16.5" x14ac:dyDescent="0.3">
      <c r="C11" s="404" t="s">
        <v>446</v>
      </c>
      <c r="D11" s="410">
        <v>0</v>
      </c>
      <c r="E11" s="161">
        <v>2492807529.8699999</v>
      </c>
      <c r="F11" s="412">
        <v>0</v>
      </c>
      <c r="G11" s="161">
        <v>9136300</v>
      </c>
      <c r="H11" s="412">
        <v>0</v>
      </c>
      <c r="I11" s="161">
        <v>40282343405</v>
      </c>
      <c r="J11" s="412">
        <v>28505113567.490002</v>
      </c>
      <c r="K11" s="161">
        <v>29974410</v>
      </c>
      <c r="L11" s="417">
        <v>71319375212.360001</v>
      </c>
    </row>
    <row r="12" spans="3:13" ht="16.5" x14ac:dyDescent="0.3">
      <c r="C12" s="404" t="s">
        <v>447</v>
      </c>
      <c r="D12" s="410">
        <v>0</v>
      </c>
      <c r="E12" s="161">
        <v>0</v>
      </c>
      <c r="F12" s="412">
        <v>0</v>
      </c>
      <c r="G12" s="161">
        <v>0</v>
      </c>
      <c r="H12" s="412">
        <v>0</v>
      </c>
      <c r="I12" s="161">
        <v>48199780288</v>
      </c>
      <c r="J12" s="412">
        <v>32308874935.5</v>
      </c>
      <c r="K12" s="161">
        <v>3158303.34</v>
      </c>
      <c r="L12" s="417">
        <v>80511813526.839996</v>
      </c>
    </row>
    <row r="13" spans="3:13" ht="16.5" x14ac:dyDescent="0.3">
      <c r="C13" s="404" t="s">
        <v>448</v>
      </c>
      <c r="D13" s="410">
        <v>0</v>
      </c>
      <c r="E13" s="161">
        <v>0</v>
      </c>
      <c r="F13" s="412">
        <v>100000</v>
      </c>
      <c r="G13" s="161">
        <v>0</v>
      </c>
      <c r="H13" s="412">
        <v>0</v>
      </c>
      <c r="I13" s="161">
        <v>49809718281.300003</v>
      </c>
      <c r="J13" s="412">
        <v>20413605666.619995</v>
      </c>
      <c r="K13" s="161">
        <v>4092524.4</v>
      </c>
      <c r="L13" s="417">
        <v>70227516472.319992</v>
      </c>
    </row>
    <row r="14" spans="3:13" ht="16.5" x14ac:dyDescent="0.3">
      <c r="C14" s="404" t="s">
        <v>449</v>
      </c>
      <c r="D14" s="410">
        <v>0</v>
      </c>
      <c r="E14" s="161">
        <v>0</v>
      </c>
      <c r="F14" s="412">
        <v>0</v>
      </c>
      <c r="G14" s="161">
        <v>0</v>
      </c>
      <c r="H14" s="412">
        <v>0</v>
      </c>
      <c r="I14" s="161">
        <v>68572795145.5</v>
      </c>
      <c r="J14" s="412">
        <v>78020319000.689987</v>
      </c>
      <c r="K14" s="161">
        <v>13924019.34</v>
      </c>
      <c r="L14" s="417">
        <v>146607038165.53</v>
      </c>
    </row>
    <row r="15" spans="3:13" ht="16.5" x14ac:dyDescent="0.3">
      <c r="C15" s="404" t="s">
        <v>450</v>
      </c>
      <c r="D15" s="410">
        <v>0</v>
      </c>
      <c r="E15" s="161">
        <v>11999824</v>
      </c>
      <c r="F15" s="412">
        <v>0</v>
      </c>
      <c r="G15" s="161">
        <v>107716977</v>
      </c>
      <c r="H15" s="412">
        <v>0</v>
      </c>
      <c r="I15" s="161">
        <v>50052070241</v>
      </c>
      <c r="J15" s="412">
        <v>42083790080.779999</v>
      </c>
      <c r="K15" s="161">
        <v>1056230</v>
      </c>
      <c r="L15" s="417">
        <v>92256633352.779999</v>
      </c>
    </row>
    <row r="16" spans="3:13" ht="16.5" x14ac:dyDescent="0.3">
      <c r="C16" s="404" t="s">
        <v>451</v>
      </c>
      <c r="D16" s="410">
        <v>0</v>
      </c>
      <c r="E16" s="161">
        <v>0</v>
      </c>
      <c r="F16" s="412">
        <v>0</v>
      </c>
      <c r="G16" s="161">
        <v>1361433456</v>
      </c>
      <c r="H16" s="412">
        <v>0</v>
      </c>
      <c r="I16" s="161">
        <v>65159285229</v>
      </c>
      <c r="J16" s="412">
        <v>39671268922.320007</v>
      </c>
      <c r="K16" s="161">
        <v>3500534.4699999997</v>
      </c>
      <c r="L16" s="417">
        <v>106195488141.79001</v>
      </c>
    </row>
    <row r="17" spans="3:12" ht="16.5" x14ac:dyDescent="0.3">
      <c r="C17" s="404" t="s">
        <v>452</v>
      </c>
      <c r="D17" s="410">
        <v>0</v>
      </c>
      <c r="E17" s="161">
        <v>0</v>
      </c>
      <c r="F17" s="412">
        <v>0</v>
      </c>
      <c r="G17" s="161">
        <v>6731423</v>
      </c>
      <c r="H17" s="412">
        <v>0</v>
      </c>
      <c r="I17" s="161">
        <v>37757619225.300003</v>
      </c>
      <c r="J17" s="412">
        <v>34451600851.920013</v>
      </c>
      <c r="K17" s="161">
        <v>34168830.619999997</v>
      </c>
      <c r="L17" s="417">
        <v>72250120330.840012</v>
      </c>
    </row>
    <row r="18" spans="3:12" ht="16.5" x14ac:dyDescent="0.3">
      <c r="C18" s="404" t="s">
        <v>453</v>
      </c>
      <c r="D18" s="410">
        <v>0</v>
      </c>
      <c r="E18" s="161">
        <v>0</v>
      </c>
      <c r="F18" s="412">
        <v>7488750</v>
      </c>
      <c r="G18" s="161">
        <v>0</v>
      </c>
      <c r="H18" s="412">
        <v>0</v>
      </c>
      <c r="I18" s="161">
        <v>48355524235.800003</v>
      </c>
      <c r="J18" s="412">
        <v>7749218677.3700008</v>
      </c>
      <c r="K18" s="161">
        <v>76697082.050000012</v>
      </c>
      <c r="L18" s="417">
        <v>56188928745.220009</v>
      </c>
    </row>
    <row r="19" spans="3:12" ht="16.5" x14ac:dyDescent="0.3">
      <c r="C19" s="404" t="s">
        <v>454</v>
      </c>
      <c r="D19" s="410">
        <v>0</v>
      </c>
      <c r="E19" s="161">
        <v>0</v>
      </c>
      <c r="F19" s="412">
        <v>0</v>
      </c>
      <c r="G19" s="161">
        <v>175940000</v>
      </c>
      <c r="H19" s="412">
        <v>0</v>
      </c>
      <c r="I19" s="161">
        <v>46735978717.599998</v>
      </c>
      <c r="J19" s="412">
        <v>26866606912.830002</v>
      </c>
      <c r="K19" s="161">
        <v>22549159.140000001</v>
      </c>
      <c r="L19" s="417">
        <v>73801074789.569992</v>
      </c>
    </row>
    <row r="20" spans="3:12" ht="16.5" x14ac:dyDescent="0.3">
      <c r="C20" s="404" t="s">
        <v>455</v>
      </c>
      <c r="D20" s="410">
        <v>0</v>
      </c>
      <c r="E20" s="161">
        <v>0</v>
      </c>
      <c r="F20" s="412">
        <v>0</v>
      </c>
      <c r="G20" s="161">
        <v>3069000</v>
      </c>
      <c r="H20" s="412">
        <v>0</v>
      </c>
      <c r="I20" s="161">
        <v>31815699741.799999</v>
      </c>
      <c r="J20" s="412">
        <v>7007818798.6900015</v>
      </c>
      <c r="K20" s="161">
        <v>43393237.329999998</v>
      </c>
      <c r="L20" s="417">
        <v>38869980777.82</v>
      </c>
    </row>
    <row r="21" spans="3:12" x14ac:dyDescent="0.25">
      <c r="C21" s="405" t="s">
        <v>443</v>
      </c>
      <c r="D21" s="410">
        <v>0</v>
      </c>
      <c r="E21" s="161">
        <v>0</v>
      </c>
      <c r="F21" s="412">
        <v>0</v>
      </c>
      <c r="G21" s="161">
        <v>1176517278</v>
      </c>
      <c r="H21" s="412">
        <v>0</v>
      </c>
      <c r="I21" s="161">
        <v>66068954208.400002</v>
      </c>
      <c r="J21" s="412">
        <v>24369217845.540001</v>
      </c>
      <c r="K21" s="161">
        <v>10969378.530000001</v>
      </c>
      <c r="L21" s="417">
        <v>91625658710.470001</v>
      </c>
    </row>
    <row r="22" spans="3:12" x14ac:dyDescent="0.25">
      <c r="C22" s="405" t="s">
        <v>444</v>
      </c>
      <c r="D22" s="410">
        <v>0</v>
      </c>
      <c r="E22" s="161">
        <v>0</v>
      </c>
      <c r="F22" s="412">
        <v>0</v>
      </c>
      <c r="G22" s="161">
        <v>1236837840</v>
      </c>
      <c r="H22" s="412">
        <v>0</v>
      </c>
      <c r="I22" s="161">
        <v>59456607135</v>
      </c>
      <c r="J22" s="412">
        <v>16191509820.239998</v>
      </c>
      <c r="K22" s="161">
        <v>19387566.559999999</v>
      </c>
      <c r="L22" s="417">
        <v>76904342361.799988</v>
      </c>
    </row>
    <row r="23" spans="3:12" x14ac:dyDescent="0.25">
      <c r="C23" s="406" t="s">
        <v>445</v>
      </c>
      <c r="D23" s="411"/>
      <c r="E23" s="400"/>
      <c r="F23" s="411"/>
      <c r="G23" s="400"/>
      <c r="H23" s="411"/>
      <c r="I23" s="400"/>
      <c r="J23" s="411"/>
      <c r="K23" s="400"/>
      <c r="L23" s="411"/>
    </row>
    <row r="24" spans="3:12" x14ac:dyDescent="0.25">
      <c r="C24" s="405" t="s">
        <v>446</v>
      </c>
      <c r="D24" s="412">
        <v>0</v>
      </c>
      <c r="E24" s="399">
        <v>6134161.2799999993</v>
      </c>
      <c r="F24" s="412">
        <v>0</v>
      </c>
      <c r="G24" s="399">
        <v>2725176690</v>
      </c>
      <c r="H24" s="412">
        <v>0</v>
      </c>
      <c r="I24" s="399">
        <v>114789182131</v>
      </c>
      <c r="J24" s="412">
        <v>4605041771.1599998</v>
      </c>
      <c r="K24" s="399">
        <v>3000497.9899999998</v>
      </c>
      <c r="L24" s="417">
        <v>122128535251.43001</v>
      </c>
    </row>
    <row r="25" spans="3:12" x14ac:dyDescent="0.25">
      <c r="C25" s="405" t="s">
        <v>447</v>
      </c>
      <c r="D25" s="412">
        <v>0</v>
      </c>
      <c r="E25" s="399">
        <v>2246525330.8200002</v>
      </c>
      <c r="F25" s="412">
        <v>0</v>
      </c>
      <c r="G25" s="399">
        <v>570240400</v>
      </c>
      <c r="H25" s="412">
        <v>0</v>
      </c>
      <c r="I25" s="399">
        <v>31826176462.900002</v>
      </c>
      <c r="J25" s="412">
        <v>542299456.63</v>
      </c>
      <c r="K25" s="399">
        <v>74664974.960000008</v>
      </c>
      <c r="L25" s="417">
        <v>35259906625.309998</v>
      </c>
    </row>
    <row r="26" spans="3:12" x14ac:dyDescent="0.25">
      <c r="C26" s="405" t="s">
        <v>448</v>
      </c>
      <c r="D26" s="412">
        <v>0</v>
      </c>
      <c r="E26" s="399">
        <v>0</v>
      </c>
      <c r="F26" s="412">
        <v>0</v>
      </c>
      <c r="G26" s="399">
        <v>11200000</v>
      </c>
      <c r="H26" s="412">
        <v>0</v>
      </c>
      <c r="I26" s="399">
        <v>51527598286.400002</v>
      </c>
      <c r="J26" s="412">
        <v>8042695586.6900015</v>
      </c>
      <c r="K26" s="399">
        <v>13178956</v>
      </c>
      <c r="L26" s="417">
        <v>59594672829.090004</v>
      </c>
    </row>
    <row r="27" spans="3:12" x14ac:dyDescent="0.25">
      <c r="C27" s="405" t="s">
        <v>449</v>
      </c>
      <c r="D27" s="412">
        <v>16482675000</v>
      </c>
      <c r="E27" s="399">
        <v>17325000</v>
      </c>
      <c r="F27" s="412">
        <v>0</v>
      </c>
      <c r="G27" s="399">
        <v>0</v>
      </c>
      <c r="H27" s="412">
        <v>0</v>
      </c>
      <c r="I27" s="399">
        <v>38365276317.599998</v>
      </c>
      <c r="J27" s="412">
        <v>5146954537.1000004</v>
      </c>
      <c r="K27" s="399">
        <v>47671239.019999996</v>
      </c>
      <c r="L27" s="417">
        <v>60059902093.719994</v>
      </c>
    </row>
    <row r="28" spans="3:12" x14ac:dyDescent="0.25">
      <c r="C28" s="405" t="s">
        <v>450</v>
      </c>
      <c r="D28" s="412">
        <v>0</v>
      </c>
      <c r="E28" s="399">
        <v>0</v>
      </c>
      <c r="F28" s="412">
        <v>0</v>
      </c>
      <c r="G28" s="399">
        <v>0</v>
      </c>
      <c r="H28" s="412">
        <v>0</v>
      </c>
      <c r="I28" s="399">
        <v>117953862605.4375</v>
      </c>
      <c r="J28" s="412">
        <v>21412218473.639996</v>
      </c>
      <c r="K28" s="399">
        <v>85103886.340000004</v>
      </c>
      <c r="L28" s="417">
        <v>139451184965.41748</v>
      </c>
    </row>
    <row r="29" spans="3:12" x14ac:dyDescent="0.25">
      <c r="C29" s="405" t="s">
        <v>451</v>
      </c>
      <c r="D29" s="412">
        <v>20572492</v>
      </c>
      <c r="E29" s="399">
        <v>69508506.475999996</v>
      </c>
      <c r="F29" s="412">
        <v>0</v>
      </c>
      <c r="G29" s="399">
        <v>0</v>
      </c>
      <c r="H29" s="412">
        <v>0</v>
      </c>
      <c r="I29" s="399">
        <v>65318563039.628204</v>
      </c>
      <c r="J29" s="412">
        <v>8441041273.5300999</v>
      </c>
      <c r="K29" s="399">
        <v>31229601.180000003</v>
      </c>
      <c r="L29" s="417">
        <v>73880914912.814301</v>
      </c>
    </row>
    <row r="30" spans="3:12" x14ac:dyDescent="0.25">
      <c r="C30" s="405" t="s">
        <v>452</v>
      </c>
      <c r="D30" s="412">
        <v>189000</v>
      </c>
      <c r="E30" s="399">
        <v>92045786.816400006</v>
      </c>
      <c r="F30" s="412">
        <v>0</v>
      </c>
      <c r="G30" s="399">
        <v>0</v>
      </c>
      <c r="H30" s="412">
        <v>0</v>
      </c>
      <c r="I30" s="399">
        <v>46354451639.900002</v>
      </c>
      <c r="J30" s="412">
        <v>34640050037.02282</v>
      </c>
      <c r="K30" s="399">
        <v>58663765.799999997</v>
      </c>
      <c r="L30" s="417">
        <v>81145400229.53923</v>
      </c>
    </row>
    <row r="31" spans="3:12" x14ac:dyDescent="0.25">
      <c r="C31" s="405" t="s">
        <v>453</v>
      </c>
      <c r="D31" s="412">
        <v>746400</v>
      </c>
      <c r="E31" s="399">
        <v>0</v>
      </c>
      <c r="F31" s="412">
        <v>0</v>
      </c>
      <c r="G31" s="399">
        <v>0</v>
      </c>
      <c r="H31" s="412">
        <v>0</v>
      </c>
      <c r="I31" s="399">
        <v>244009920642</v>
      </c>
      <c r="J31" s="412">
        <v>91701601941.530975</v>
      </c>
      <c r="K31" s="399">
        <v>96459806.420000002</v>
      </c>
      <c r="L31" s="417">
        <v>335808728789.95099</v>
      </c>
    </row>
    <row r="32" spans="3:12" x14ac:dyDescent="0.25">
      <c r="C32" s="405" t="s">
        <v>454</v>
      </c>
      <c r="D32" s="412">
        <v>4395400</v>
      </c>
      <c r="E32" s="399">
        <v>0</v>
      </c>
      <c r="F32" s="412">
        <v>0</v>
      </c>
      <c r="G32" s="399">
        <v>0</v>
      </c>
      <c r="H32" s="412">
        <v>0</v>
      </c>
      <c r="I32" s="399">
        <v>133104697706.6967</v>
      </c>
      <c r="J32" s="412">
        <v>55736903390.833206</v>
      </c>
      <c r="K32" s="399">
        <v>515571056.75999999</v>
      </c>
      <c r="L32" s="417">
        <v>189361567554.28992</v>
      </c>
    </row>
    <row r="33" spans="3:12" x14ac:dyDescent="0.25">
      <c r="C33" s="405" t="s">
        <v>455</v>
      </c>
      <c r="D33" s="412">
        <v>3649433329.3899999</v>
      </c>
      <c r="E33" s="399">
        <v>0</v>
      </c>
      <c r="F33" s="412">
        <v>0</v>
      </c>
      <c r="G33" s="399">
        <v>0</v>
      </c>
      <c r="H33" s="412">
        <v>0</v>
      </c>
      <c r="I33" s="399">
        <v>81231370463.135498</v>
      </c>
      <c r="J33" s="412">
        <v>2900416495.1658006</v>
      </c>
      <c r="K33" s="399">
        <v>128970403.36</v>
      </c>
      <c r="L33" s="417">
        <v>87910190691.0513</v>
      </c>
    </row>
    <row r="34" spans="3:12" x14ac:dyDescent="0.25">
      <c r="C34" s="405" t="s">
        <v>443</v>
      </c>
      <c r="D34" s="412">
        <v>2652808445</v>
      </c>
      <c r="E34" s="399">
        <v>0</v>
      </c>
      <c r="F34" s="412">
        <v>0</v>
      </c>
      <c r="G34" s="399">
        <v>0</v>
      </c>
      <c r="H34" s="412">
        <v>35716867435</v>
      </c>
      <c r="I34" s="399">
        <v>107258022896.4491</v>
      </c>
      <c r="J34" s="412">
        <v>35364578854.241989</v>
      </c>
      <c r="K34" s="399">
        <v>25115726</v>
      </c>
      <c r="L34" s="417">
        <v>181017393356.6911</v>
      </c>
    </row>
    <row r="35" spans="3:12" x14ac:dyDescent="0.25">
      <c r="C35" s="405" t="s">
        <v>444</v>
      </c>
      <c r="D35" s="412">
        <v>1611039427</v>
      </c>
      <c r="E35" s="399">
        <v>2638519.0126999998</v>
      </c>
      <c r="F35" s="412">
        <v>0</v>
      </c>
      <c r="G35" s="399">
        <v>0</v>
      </c>
      <c r="H35" s="412">
        <v>25314307898</v>
      </c>
      <c r="I35" s="399">
        <v>144063728760.13971</v>
      </c>
      <c r="J35" s="412">
        <v>29282071272.018402</v>
      </c>
      <c r="K35" s="399">
        <v>35177300.079999998</v>
      </c>
      <c r="L35" s="417">
        <v>200308963176.25079</v>
      </c>
    </row>
    <row r="36" spans="3:12" x14ac:dyDescent="0.25">
      <c r="C36" s="406" t="s">
        <v>456</v>
      </c>
      <c r="D36" s="411"/>
      <c r="E36" s="400"/>
      <c r="F36" s="411"/>
      <c r="G36" s="400"/>
      <c r="H36" s="411"/>
      <c r="I36" s="400"/>
      <c r="J36" s="411"/>
      <c r="K36" s="400"/>
      <c r="L36" s="411"/>
    </row>
    <row r="37" spans="3:12" x14ac:dyDescent="0.25">
      <c r="C37" s="405" t="s">
        <v>446</v>
      </c>
      <c r="D37" s="412">
        <v>105062350</v>
      </c>
      <c r="E37" s="399">
        <v>0</v>
      </c>
      <c r="F37" s="412">
        <v>0</v>
      </c>
      <c r="G37" s="399">
        <v>0</v>
      </c>
      <c r="H37" s="412">
        <v>22557202619</v>
      </c>
      <c r="I37" s="399">
        <v>100668775594.48149</v>
      </c>
      <c r="J37" s="412">
        <v>253188145.514</v>
      </c>
      <c r="K37" s="399">
        <v>42050536.060000002</v>
      </c>
      <c r="L37" s="417">
        <v>123626279245.0555</v>
      </c>
    </row>
    <row r="38" spans="3:12" x14ac:dyDescent="0.25">
      <c r="C38" s="405" t="s">
        <v>447</v>
      </c>
      <c r="D38" s="412">
        <v>44785490</v>
      </c>
      <c r="E38" s="399">
        <v>0</v>
      </c>
      <c r="F38" s="412">
        <v>0</v>
      </c>
      <c r="G38" s="399">
        <v>0</v>
      </c>
      <c r="H38" s="412">
        <v>5093527</v>
      </c>
      <c r="I38" s="399">
        <v>64280414125.396599</v>
      </c>
      <c r="J38" s="412">
        <v>20271827612.380299</v>
      </c>
      <c r="K38" s="399">
        <v>12417665.02</v>
      </c>
      <c r="L38" s="417">
        <v>84614538419.796906</v>
      </c>
    </row>
    <row r="39" spans="3:12" x14ac:dyDescent="0.25">
      <c r="C39" s="405" t="s">
        <v>448</v>
      </c>
      <c r="D39" s="412">
        <v>122503928</v>
      </c>
      <c r="E39" s="399">
        <v>0</v>
      </c>
      <c r="F39" s="412">
        <v>0</v>
      </c>
      <c r="G39" s="399">
        <v>0</v>
      </c>
      <c r="H39" s="412">
        <v>0</v>
      </c>
      <c r="I39" s="399">
        <v>88688060963.286896</v>
      </c>
      <c r="J39" s="412">
        <v>27975623383.404404</v>
      </c>
      <c r="K39" s="399">
        <v>476536074.45999998</v>
      </c>
      <c r="L39" s="417">
        <v>117262724349.15131</v>
      </c>
    </row>
    <row r="40" spans="3:12" x14ac:dyDescent="0.25">
      <c r="C40" s="405" t="s">
        <v>449</v>
      </c>
      <c r="D40" s="412">
        <v>104766800</v>
      </c>
      <c r="E40" s="399">
        <v>0</v>
      </c>
      <c r="F40" s="412">
        <v>0</v>
      </c>
      <c r="G40" s="399">
        <v>0</v>
      </c>
      <c r="H40" s="412">
        <v>1867684732.2</v>
      </c>
      <c r="I40" s="399">
        <v>66058926169.5</v>
      </c>
      <c r="J40" s="412">
        <v>6480182930.6365013</v>
      </c>
      <c r="K40" s="399">
        <v>120469647.76000001</v>
      </c>
      <c r="L40" s="417">
        <v>74632030280.096497</v>
      </c>
    </row>
    <row r="41" spans="3:12" x14ac:dyDescent="0.25">
      <c r="C41" s="405" t="s">
        <v>450</v>
      </c>
      <c r="D41" s="412">
        <v>174212456</v>
      </c>
      <c r="E41" s="399">
        <v>0</v>
      </c>
      <c r="F41" s="412">
        <v>0</v>
      </c>
      <c r="G41" s="399">
        <v>0</v>
      </c>
      <c r="H41" s="412">
        <v>76568501195</v>
      </c>
      <c r="I41" s="399">
        <v>204683128951.6803</v>
      </c>
      <c r="J41" s="412">
        <v>2048971098.5641</v>
      </c>
      <c r="K41" s="399">
        <v>64404769.040000007</v>
      </c>
      <c r="L41" s="417">
        <v>283539218470.28436</v>
      </c>
    </row>
    <row r="42" spans="3:12" x14ac:dyDescent="0.25">
      <c r="C42" s="405" t="s">
        <v>451</v>
      </c>
      <c r="D42" s="412">
        <v>2807912000</v>
      </c>
      <c r="E42" s="399">
        <v>0</v>
      </c>
      <c r="F42" s="412">
        <v>0</v>
      </c>
      <c r="G42" s="399">
        <v>0</v>
      </c>
      <c r="H42" s="412">
        <v>158483979497.26498</v>
      </c>
      <c r="I42" s="399">
        <v>231479930454.44507</v>
      </c>
      <c r="J42" s="412">
        <v>1820878278.1136999</v>
      </c>
      <c r="K42" s="399">
        <v>139448019.15999997</v>
      </c>
      <c r="L42" s="417">
        <v>394732148248.98376</v>
      </c>
    </row>
    <row r="43" spans="3:12" x14ac:dyDescent="0.25">
      <c r="C43" s="405" t="s">
        <v>452</v>
      </c>
      <c r="D43" s="412">
        <v>14435300</v>
      </c>
      <c r="E43" s="399">
        <v>0</v>
      </c>
      <c r="F43" s="412">
        <v>0</v>
      </c>
      <c r="G43" s="399">
        <v>0</v>
      </c>
      <c r="H43" s="412">
        <v>26526384624.767502</v>
      </c>
      <c r="I43" s="399">
        <v>294899918891.78314</v>
      </c>
      <c r="J43" s="412">
        <v>15650789559.922001</v>
      </c>
      <c r="K43" s="399">
        <v>51574290</v>
      </c>
      <c r="L43" s="417">
        <v>337143102666.47266</v>
      </c>
    </row>
    <row r="44" spans="3:12" x14ac:dyDescent="0.25">
      <c r="C44" s="405" t="s">
        <v>453</v>
      </c>
      <c r="D44" s="412">
        <v>8100500236.5</v>
      </c>
      <c r="E44" s="399">
        <v>0</v>
      </c>
      <c r="F44" s="412">
        <v>0</v>
      </c>
      <c r="G44" s="399">
        <v>0</v>
      </c>
      <c r="H44" s="412">
        <v>87419490906.540009</v>
      </c>
      <c r="I44" s="399">
        <v>1451328814684.7957</v>
      </c>
      <c r="J44" s="412">
        <v>11605472923.4104</v>
      </c>
      <c r="K44" s="399">
        <v>114199765</v>
      </c>
      <c r="L44" s="417">
        <v>1558568478516.2461</v>
      </c>
    </row>
    <row r="45" spans="3:12" x14ac:dyDescent="0.25">
      <c r="C45" s="405" t="s">
        <v>454</v>
      </c>
      <c r="D45" s="412">
        <v>3765099552.0999999</v>
      </c>
      <c r="E45" s="399">
        <v>23477915231.700001</v>
      </c>
      <c r="F45" s="412">
        <v>160145050</v>
      </c>
      <c r="G45" s="399">
        <v>0</v>
      </c>
      <c r="H45" s="412">
        <v>184573280</v>
      </c>
      <c r="I45" s="399">
        <v>1455112948787.3821</v>
      </c>
      <c r="J45" s="412">
        <v>407837007327.81708</v>
      </c>
      <c r="K45" s="399">
        <v>18339846.16</v>
      </c>
      <c r="L45" s="417">
        <v>1890556029075.1592</v>
      </c>
    </row>
    <row r="46" spans="3:12" x14ac:dyDescent="0.25">
      <c r="C46" s="405" t="s">
        <v>455</v>
      </c>
      <c r="D46" s="412">
        <v>68884100</v>
      </c>
      <c r="E46" s="399">
        <v>0</v>
      </c>
      <c r="F46" s="412">
        <v>744007897.30999994</v>
      </c>
      <c r="G46" s="399">
        <v>0</v>
      </c>
      <c r="H46" s="412">
        <v>0</v>
      </c>
      <c r="I46" s="399">
        <v>648299204830.19421</v>
      </c>
      <c r="J46" s="412">
        <v>3918329372.4614</v>
      </c>
      <c r="K46" s="399">
        <v>165588048.03</v>
      </c>
      <c r="L46" s="417">
        <v>653196014247.99573</v>
      </c>
    </row>
    <row r="47" spans="3:12" x14ac:dyDescent="0.25">
      <c r="C47" s="405" t="s">
        <v>443</v>
      </c>
      <c r="D47" s="412">
        <v>73547490</v>
      </c>
      <c r="E47" s="399">
        <v>30000000000</v>
      </c>
      <c r="F47" s="412">
        <v>240738714</v>
      </c>
      <c r="G47" s="399">
        <v>0</v>
      </c>
      <c r="H47" s="412">
        <v>0</v>
      </c>
      <c r="I47" s="399">
        <v>1437484386571.3643</v>
      </c>
      <c r="J47" s="412">
        <v>2085674299.2160001</v>
      </c>
      <c r="K47" s="399">
        <v>115358007.16</v>
      </c>
      <c r="L47" s="417">
        <v>1469999705081.7402</v>
      </c>
    </row>
    <row r="48" spans="3:12" x14ac:dyDescent="0.25">
      <c r="C48" s="405" t="s">
        <v>444</v>
      </c>
      <c r="D48" s="412">
        <v>63877010</v>
      </c>
      <c r="E48" s="399">
        <v>0</v>
      </c>
      <c r="F48" s="412">
        <v>117333600</v>
      </c>
      <c r="G48" s="399">
        <v>0</v>
      </c>
      <c r="H48" s="412">
        <v>2092176691.8</v>
      </c>
      <c r="I48" s="399">
        <v>661133516587.82678</v>
      </c>
      <c r="J48" s="412">
        <v>2497113205.1684999</v>
      </c>
      <c r="K48" s="399">
        <v>46879634.68</v>
      </c>
      <c r="L48" s="417">
        <v>665950896729.47534</v>
      </c>
    </row>
    <row r="49" spans="3:12" x14ac:dyDescent="0.25">
      <c r="C49" s="406" t="s">
        <v>457</v>
      </c>
      <c r="D49" s="411"/>
      <c r="E49" s="400"/>
      <c r="F49" s="411"/>
      <c r="G49" s="400"/>
      <c r="H49" s="411"/>
      <c r="I49" s="400"/>
      <c r="J49" s="411"/>
      <c r="K49" s="400"/>
      <c r="L49" s="411"/>
    </row>
    <row r="50" spans="3:12" x14ac:dyDescent="0.25">
      <c r="C50" s="405" t="s">
        <v>446</v>
      </c>
      <c r="D50" s="412">
        <v>51069000</v>
      </c>
      <c r="E50" s="399">
        <v>0</v>
      </c>
      <c r="F50" s="412">
        <v>149602800</v>
      </c>
      <c r="G50" s="399">
        <v>0</v>
      </c>
      <c r="H50" s="412">
        <v>0</v>
      </c>
      <c r="I50" s="399">
        <v>766152244328.90222</v>
      </c>
      <c r="J50" s="412">
        <v>514422537.75</v>
      </c>
      <c r="K50" s="399">
        <v>48025494.390000001</v>
      </c>
      <c r="L50" s="417">
        <v>766915364161.04224</v>
      </c>
    </row>
    <row r="51" spans="3:12" x14ac:dyDescent="0.25">
      <c r="C51" s="405" t="s">
        <v>447</v>
      </c>
      <c r="D51" s="412">
        <v>16196950</v>
      </c>
      <c r="E51" s="399">
        <v>1549029454</v>
      </c>
      <c r="F51" s="412">
        <v>138968700</v>
      </c>
      <c r="G51" s="399">
        <v>0</v>
      </c>
      <c r="H51" s="412">
        <v>10376697769.5</v>
      </c>
      <c r="I51" s="399">
        <v>195685255041.3053</v>
      </c>
      <c r="J51" s="412">
        <v>112528469.7834</v>
      </c>
      <c r="K51" s="399">
        <v>29977240.050000001</v>
      </c>
      <c r="L51" s="417">
        <v>207908653624.63867</v>
      </c>
    </row>
    <row r="52" spans="3:12" ht="16.5" x14ac:dyDescent="0.3">
      <c r="C52" s="404" t="s">
        <v>448</v>
      </c>
      <c r="D52" s="412">
        <v>40599941</v>
      </c>
      <c r="E52" s="399">
        <v>10000.008</v>
      </c>
      <c r="F52" s="412">
        <v>60990165</v>
      </c>
      <c r="G52" s="399">
        <v>0</v>
      </c>
      <c r="H52" s="412">
        <v>380632966.34999996</v>
      </c>
      <c r="I52" s="399">
        <v>224363296768.54105</v>
      </c>
      <c r="J52" s="412">
        <v>82528740.600800008</v>
      </c>
      <c r="K52" s="399">
        <v>31851859.84</v>
      </c>
      <c r="L52" s="417">
        <v>224959910441.33984</v>
      </c>
    </row>
    <row r="53" spans="3:12" ht="16.5" x14ac:dyDescent="0.3">
      <c r="C53" s="404" t="s">
        <v>449</v>
      </c>
      <c r="D53" s="412">
        <v>154853550</v>
      </c>
      <c r="E53" s="399">
        <v>1615065879</v>
      </c>
      <c r="F53" s="412">
        <v>257690506.91999999</v>
      </c>
      <c r="G53" s="399">
        <v>0</v>
      </c>
      <c r="H53" s="412">
        <v>0</v>
      </c>
      <c r="I53" s="399">
        <v>349281057868.37421</v>
      </c>
      <c r="J53" s="412">
        <v>2079769103.727</v>
      </c>
      <c r="K53" s="399">
        <v>50171970</v>
      </c>
      <c r="L53" s="417">
        <v>353438608878.02118</v>
      </c>
    </row>
    <row r="54" spans="3:12" ht="16.5" x14ac:dyDescent="0.3">
      <c r="C54" s="404" t="s">
        <v>450</v>
      </c>
      <c r="D54" s="412">
        <v>453580841</v>
      </c>
      <c r="E54" s="399">
        <v>50883694771.972595</v>
      </c>
      <c r="F54" s="412">
        <v>475992750</v>
      </c>
      <c r="G54" s="399">
        <v>0</v>
      </c>
      <c r="H54" s="412">
        <v>0</v>
      </c>
      <c r="I54" s="399">
        <v>173175644987.69751</v>
      </c>
      <c r="J54" s="412">
        <v>496678328.15700001</v>
      </c>
      <c r="K54" s="399">
        <v>13744348.640000001</v>
      </c>
      <c r="L54" s="417">
        <v>225499336027.46713</v>
      </c>
    </row>
    <row r="55" spans="3:12" ht="16.5" x14ac:dyDescent="0.3">
      <c r="C55" s="404" t="s">
        <v>451</v>
      </c>
      <c r="D55" s="412">
        <v>555963747</v>
      </c>
      <c r="E55" s="399">
        <v>164583516070.38763</v>
      </c>
      <c r="F55" s="412">
        <v>199717656.80000001</v>
      </c>
      <c r="G55" s="399">
        <v>0</v>
      </c>
      <c r="H55" s="412">
        <v>1229489661.4000001</v>
      </c>
      <c r="I55" s="399">
        <v>168540646029.71765</v>
      </c>
      <c r="J55" s="412">
        <v>0</v>
      </c>
      <c r="K55" s="399">
        <v>4258400</v>
      </c>
      <c r="L55" s="417">
        <v>335113591565.3053</v>
      </c>
    </row>
    <row r="56" spans="3:12" ht="16.5" x14ac:dyDescent="0.3">
      <c r="C56" s="404" t="s">
        <v>452</v>
      </c>
      <c r="D56" s="412">
        <v>248155860.5</v>
      </c>
      <c r="E56" s="399">
        <v>10812745055.094</v>
      </c>
      <c r="F56" s="412">
        <v>293154674</v>
      </c>
      <c r="G56" s="399">
        <v>0</v>
      </c>
      <c r="H56" s="412">
        <v>281429756239.06897</v>
      </c>
      <c r="I56" s="399">
        <v>489041733430.53638</v>
      </c>
      <c r="J56" s="412">
        <v>1081171355.823</v>
      </c>
      <c r="K56" s="399">
        <v>2386400</v>
      </c>
      <c r="L56" s="417">
        <v>782909103015.02234</v>
      </c>
    </row>
    <row r="57" spans="3:12" ht="16.5" x14ac:dyDescent="0.3">
      <c r="C57" s="404" t="s">
        <v>453</v>
      </c>
      <c r="D57" s="412">
        <v>102776433</v>
      </c>
      <c r="E57" s="399">
        <v>45376532728.029999</v>
      </c>
      <c r="F57" s="412">
        <v>270694475</v>
      </c>
      <c r="G57" s="399">
        <v>0</v>
      </c>
      <c r="H57" s="412">
        <v>223515835060.22101</v>
      </c>
      <c r="I57" s="399">
        <v>575360585146.97607</v>
      </c>
      <c r="J57" s="412">
        <v>19686400282.606598</v>
      </c>
      <c r="K57" s="399">
        <v>82981254.180000007</v>
      </c>
      <c r="L57" s="417">
        <v>864395805380.01367</v>
      </c>
    </row>
    <row r="58" spans="3:12" ht="16.5" x14ac:dyDescent="0.3">
      <c r="C58" s="404" t="s">
        <v>454</v>
      </c>
      <c r="D58" s="412">
        <v>54290031</v>
      </c>
      <c r="E58" s="399">
        <v>25733349324</v>
      </c>
      <c r="F58" s="412">
        <v>196658400</v>
      </c>
      <c r="G58" s="399">
        <v>0</v>
      </c>
      <c r="H58" s="412">
        <v>182370713583.401</v>
      </c>
      <c r="I58" s="399">
        <v>274003461220.19714</v>
      </c>
      <c r="J58" s="412">
        <v>195749138.57050002</v>
      </c>
      <c r="K58" s="399">
        <v>0</v>
      </c>
      <c r="L58" s="417">
        <v>482554221697.16864</v>
      </c>
    </row>
    <row r="59" spans="3:12" ht="16.5" x14ac:dyDescent="0.3">
      <c r="C59" s="404" t="s">
        <v>455</v>
      </c>
      <c r="D59" s="412">
        <v>288305174</v>
      </c>
      <c r="E59" s="399">
        <v>30480625567.674999</v>
      </c>
      <c r="F59" s="412">
        <v>400332551.70000005</v>
      </c>
      <c r="G59" s="399">
        <v>0</v>
      </c>
      <c r="H59" s="412">
        <v>406279602022.34912</v>
      </c>
      <c r="I59" s="399">
        <v>221178442895.01505</v>
      </c>
      <c r="J59" s="412">
        <v>908510146.28999996</v>
      </c>
      <c r="K59" s="399">
        <v>371000</v>
      </c>
      <c r="L59" s="417">
        <v>659536189357.02917</v>
      </c>
    </row>
    <row r="60" spans="3:12" ht="16.5" x14ac:dyDescent="0.3">
      <c r="C60" s="404" t="s">
        <v>443</v>
      </c>
      <c r="D60" s="412">
        <v>405950654.22040004</v>
      </c>
      <c r="E60" s="399">
        <v>8889952869.8999996</v>
      </c>
      <c r="F60" s="412">
        <v>105983677.5002</v>
      </c>
      <c r="G60" s="399">
        <v>0</v>
      </c>
      <c r="H60" s="412">
        <v>119409232824.7</v>
      </c>
      <c r="I60" s="399">
        <v>235099780791.6347</v>
      </c>
      <c r="J60" s="412">
        <v>3784471667.75</v>
      </c>
      <c r="K60" s="399">
        <v>7823481</v>
      </c>
      <c r="L60" s="417">
        <v>367703195966.70532</v>
      </c>
    </row>
    <row r="61" spans="3:12" ht="16.5" x14ac:dyDescent="0.3">
      <c r="C61" s="404" t="s">
        <v>444</v>
      </c>
      <c r="D61" s="412">
        <v>1880892618.1900001</v>
      </c>
      <c r="E61" s="399">
        <v>51750</v>
      </c>
      <c r="F61" s="412">
        <v>1240941550.0001001</v>
      </c>
      <c r="G61" s="399">
        <v>0</v>
      </c>
      <c r="H61" s="412">
        <v>409757325513.11957</v>
      </c>
      <c r="I61" s="399">
        <v>377837592770.96057</v>
      </c>
      <c r="J61" s="412">
        <v>0</v>
      </c>
      <c r="K61" s="399">
        <v>14229400</v>
      </c>
      <c r="L61" s="417">
        <v>790731033602.27026</v>
      </c>
    </row>
    <row r="62" spans="3:12" ht="16.5" x14ac:dyDescent="0.3">
      <c r="C62" s="407" t="s">
        <v>1119</v>
      </c>
      <c r="D62" s="411"/>
      <c r="E62" s="400"/>
      <c r="F62" s="411"/>
      <c r="G62" s="400"/>
      <c r="H62" s="411"/>
      <c r="I62" s="400"/>
      <c r="J62" s="411"/>
      <c r="K62" s="400"/>
      <c r="L62" s="411"/>
    </row>
    <row r="63" spans="3:12" ht="16.5" x14ac:dyDescent="0.3">
      <c r="C63" s="404" t="s">
        <v>446</v>
      </c>
      <c r="D63" s="412">
        <v>265020601.77000001</v>
      </c>
      <c r="E63" s="399">
        <v>2859257063.7160006</v>
      </c>
      <c r="F63" s="412">
        <v>120210200</v>
      </c>
      <c r="G63" s="399">
        <v>0</v>
      </c>
      <c r="H63" s="412">
        <v>143182742416.84375</v>
      </c>
      <c r="I63" s="399">
        <v>486702348842.53912</v>
      </c>
      <c r="J63" s="412">
        <v>108591212.03399999</v>
      </c>
      <c r="K63" s="399">
        <v>4427600</v>
      </c>
      <c r="L63" s="417">
        <v>633242597936.90295</v>
      </c>
    </row>
    <row r="64" spans="3:12" ht="16.5" x14ac:dyDescent="0.3">
      <c r="C64" s="404" t="s">
        <v>447</v>
      </c>
      <c r="D64" s="412">
        <v>211976003.93000001</v>
      </c>
      <c r="E64" s="399">
        <v>20465079021.807602</v>
      </c>
      <c r="F64" s="412">
        <v>303050051.20000005</v>
      </c>
      <c r="G64" s="399">
        <v>0</v>
      </c>
      <c r="H64" s="412">
        <v>114601926105.293</v>
      </c>
      <c r="I64" s="399">
        <v>177491122099.8165</v>
      </c>
      <c r="J64" s="412">
        <v>1586266572.8400002</v>
      </c>
      <c r="K64" s="399">
        <v>17816149</v>
      </c>
      <c r="L64" s="417">
        <v>314677236003.88715</v>
      </c>
    </row>
    <row r="65" spans="3:12" ht="16.5" x14ac:dyDescent="0.3">
      <c r="C65" s="404" t="s">
        <v>448</v>
      </c>
      <c r="D65" s="412">
        <v>303634790.03999996</v>
      </c>
      <c r="E65" s="399">
        <v>606698437.31490004</v>
      </c>
      <c r="F65" s="412">
        <v>330533753.69999999</v>
      </c>
      <c r="G65" s="399">
        <v>0</v>
      </c>
      <c r="H65" s="412">
        <v>273264361327.58957</v>
      </c>
      <c r="I65" s="399">
        <v>67145339896.822975</v>
      </c>
      <c r="J65" s="412">
        <v>93780720.239999995</v>
      </c>
      <c r="K65" s="399">
        <v>61402123.950000003</v>
      </c>
      <c r="L65" s="417">
        <v>341805751049.65747</v>
      </c>
    </row>
    <row r="66" spans="3:12" ht="16.5" x14ac:dyDescent="0.3">
      <c r="C66" s="404" t="s">
        <v>449</v>
      </c>
      <c r="D66" s="412">
        <v>420770518.78000003</v>
      </c>
      <c r="E66" s="399">
        <v>10140000841.818001</v>
      </c>
      <c r="F66" s="412">
        <v>123552642.40010001</v>
      </c>
      <c r="G66" s="399">
        <v>0</v>
      </c>
      <c r="H66" s="412">
        <v>137506828496.9906</v>
      </c>
      <c r="I66" s="399">
        <v>180205237908.00366</v>
      </c>
      <c r="J66" s="412">
        <v>0</v>
      </c>
      <c r="K66" s="399">
        <v>3994800.24</v>
      </c>
      <c r="L66" s="417">
        <v>328400385208.23236</v>
      </c>
    </row>
    <row r="67" spans="3:12" ht="16.5" x14ac:dyDescent="0.3">
      <c r="C67" s="404" t="s">
        <v>450</v>
      </c>
      <c r="D67" s="412">
        <v>354086147.68999994</v>
      </c>
      <c r="E67" s="399">
        <v>15000605425.1</v>
      </c>
      <c r="F67" s="412">
        <v>136454715.40009999</v>
      </c>
      <c r="G67" s="399">
        <v>0</v>
      </c>
      <c r="H67" s="412">
        <v>96067580008.254944</v>
      </c>
      <c r="I67" s="399">
        <v>168816957675.18289</v>
      </c>
      <c r="J67" s="412">
        <v>0</v>
      </c>
      <c r="K67" s="399">
        <v>119825720</v>
      </c>
      <c r="L67" s="417">
        <v>280495509691.62793</v>
      </c>
    </row>
    <row r="68" spans="3:12" ht="16.5" x14ac:dyDescent="0.3">
      <c r="C68" s="404" t="s">
        <v>451</v>
      </c>
      <c r="D68" s="412">
        <v>643797866.94000006</v>
      </c>
      <c r="E68" s="399">
        <v>2896594888.5</v>
      </c>
      <c r="F68" s="412">
        <v>40293495.500100002</v>
      </c>
      <c r="G68" s="399">
        <v>0</v>
      </c>
      <c r="H68" s="412">
        <v>211132489331.93341</v>
      </c>
      <c r="I68" s="399">
        <v>235226284883.97897</v>
      </c>
      <c r="J68" s="412">
        <v>87486233.084999993</v>
      </c>
      <c r="K68" s="399">
        <v>134000</v>
      </c>
      <c r="L68" s="417">
        <v>450027080699.9375</v>
      </c>
    </row>
    <row r="69" spans="3:12" ht="16.5" x14ac:dyDescent="0.3">
      <c r="C69" s="404" t="s">
        <v>452</v>
      </c>
      <c r="D69" s="412">
        <v>944958856.36000025</v>
      </c>
      <c r="E69" s="399">
        <v>19309221130.521999</v>
      </c>
      <c r="F69" s="412">
        <v>91225069.600000024</v>
      </c>
      <c r="G69" s="399">
        <v>0</v>
      </c>
      <c r="H69" s="412">
        <v>74694696377.019409</v>
      </c>
      <c r="I69" s="399">
        <v>599390935850.97351</v>
      </c>
      <c r="J69" s="412">
        <v>0</v>
      </c>
      <c r="K69" s="399">
        <v>7255511.6100000003</v>
      </c>
      <c r="L69" s="417">
        <v>694438292796.08484</v>
      </c>
    </row>
    <row r="70" spans="3:12" ht="16.5" x14ac:dyDescent="0.3">
      <c r="C70" s="404" t="s">
        <v>453</v>
      </c>
      <c r="D70" s="412">
        <v>452423663.00999999</v>
      </c>
      <c r="E70" s="399">
        <v>2494234.9002</v>
      </c>
      <c r="F70" s="412">
        <v>136544604.8001</v>
      </c>
      <c r="G70" s="399">
        <v>0</v>
      </c>
      <c r="H70" s="412">
        <v>141826751633.4881</v>
      </c>
      <c r="I70" s="399">
        <v>105473440422.01747</v>
      </c>
      <c r="J70" s="412">
        <v>0</v>
      </c>
      <c r="K70" s="399">
        <v>3454912</v>
      </c>
      <c r="L70" s="417">
        <v>247895109470.21588</v>
      </c>
    </row>
    <row r="71" spans="3:12" ht="16.5" x14ac:dyDescent="0.3">
      <c r="C71" s="404" t="s">
        <v>454</v>
      </c>
      <c r="D71" s="412">
        <v>561302543.8900001</v>
      </c>
      <c r="E71" s="399">
        <v>9458572467.8001995</v>
      </c>
      <c r="F71" s="412">
        <v>77085074.200800017</v>
      </c>
      <c r="G71" s="399">
        <v>0</v>
      </c>
      <c r="H71" s="412">
        <v>296841898931.19861</v>
      </c>
      <c r="I71" s="399">
        <v>385120152398.25378</v>
      </c>
      <c r="J71" s="412">
        <v>0</v>
      </c>
      <c r="K71" s="399">
        <v>3375300</v>
      </c>
      <c r="L71" s="417">
        <v>692062386715.34338</v>
      </c>
    </row>
    <row r="72" spans="3:12" ht="16.5" x14ac:dyDescent="0.3">
      <c r="C72" s="404" t="s">
        <v>455</v>
      </c>
      <c r="D72" s="412">
        <v>40518236666.300018</v>
      </c>
      <c r="E72" s="399">
        <v>5836569289.1831999</v>
      </c>
      <c r="F72" s="412">
        <v>79336450</v>
      </c>
      <c r="G72" s="412">
        <v>0</v>
      </c>
      <c r="H72" s="412">
        <v>182357719702.77383</v>
      </c>
      <c r="I72" s="399">
        <v>163538717395.53851</v>
      </c>
      <c r="J72" s="412">
        <v>472825838.15130001</v>
      </c>
      <c r="K72" s="412">
        <v>28608400</v>
      </c>
      <c r="L72" s="417">
        <v>392832013741.94684</v>
      </c>
    </row>
    <row r="73" spans="3:12" ht="16.5" x14ac:dyDescent="0.3">
      <c r="C73" s="404" t="s">
        <v>443</v>
      </c>
      <c r="D73" s="412">
        <v>26743117660</v>
      </c>
      <c r="E73" s="399">
        <v>10075580681.4886</v>
      </c>
      <c r="F73" s="412">
        <v>3605197.0002000001</v>
      </c>
      <c r="G73" s="412">
        <v>0</v>
      </c>
      <c r="H73" s="412">
        <v>259219838914.02576</v>
      </c>
      <c r="I73" s="399">
        <v>283462805100.43152</v>
      </c>
      <c r="J73" s="412">
        <v>0</v>
      </c>
      <c r="K73" s="412">
        <v>2249000</v>
      </c>
      <c r="L73" s="417">
        <v>579507196552.94604</v>
      </c>
    </row>
    <row r="74" spans="3:12" ht="16.5" x14ac:dyDescent="0.3">
      <c r="C74" s="408" t="s">
        <v>444</v>
      </c>
      <c r="D74" s="413">
        <v>12813307543.02</v>
      </c>
      <c r="E74" s="413">
        <v>7503235764.9959993</v>
      </c>
      <c r="F74" s="413">
        <v>24852660.000200003</v>
      </c>
      <c r="G74" s="413">
        <v>0</v>
      </c>
      <c r="H74" s="413">
        <v>330922588720.05249</v>
      </c>
      <c r="I74" s="413">
        <v>418328128548.46002</v>
      </c>
      <c r="J74" s="413">
        <v>0</v>
      </c>
      <c r="K74" s="413">
        <v>1491524864</v>
      </c>
      <c r="L74" s="418">
        <v>771083638100.52869</v>
      </c>
    </row>
    <row r="75" spans="3:12" x14ac:dyDescent="0.25">
      <c r="C75" s="401"/>
      <c r="D75" s="402"/>
      <c r="E75" s="402"/>
      <c r="F75" s="672"/>
      <c r="G75" s="402"/>
      <c r="H75" s="672"/>
      <c r="I75" s="402"/>
      <c r="J75" s="672"/>
      <c r="K75" s="402"/>
      <c r="L75" s="672"/>
    </row>
    <row r="77" spans="3:12" x14ac:dyDescent="0.25">
      <c r="C77" s="301" t="s">
        <v>822</v>
      </c>
    </row>
    <row r="78" spans="3:12" x14ac:dyDescent="0.25">
      <c r="C78" s="134" t="s">
        <v>831</v>
      </c>
    </row>
    <row r="79" spans="3:12" x14ac:dyDescent="0.25">
      <c r="C79" s="134" t="s">
        <v>832</v>
      </c>
    </row>
    <row r="80" spans="3:12" x14ac:dyDescent="0.25">
      <c r="C80" s="134" t="s">
        <v>833</v>
      </c>
    </row>
    <row r="81" spans="3:3" x14ac:dyDescent="0.25">
      <c r="C81" s="134" t="s">
        <v>1028</v>
      </c>
    </row>
    <row r="82" spans="3:3" x14ac:dyDescent="0.25">
      <c r="C82" s="134" t="s">
        <v>834</v>
      </c>
    </row>
    <row r="83" spans="3:3" x14ac:dyDescent="0.25">
      <c r="C83" s="134" t="s">
        <v>835</v>
      </c>
    </row>
    <row r="84" spans="3:3" x14ac:dyDescent="0.25">
      <c r="C84" s="134" t="s">
        <v>836</v>
      </c>
    </row>
    <row r="85" spans="3:3" x14ac:dyDescent="0.25">
      <c r="C85" s="134" t="s">
        <v>1151</v>
      </c>
    </row>
  </sheetData>
  <pageMargins left="0.7" right="0.7" top="0.75" bottom="0.75" header="0.3" footer="0.3"/>
  <pageSetup paperSize="9" orientation="portrait" horizontalDpi="300" verticalDpi="300" r:id="rId1"/>
  <ignoredErrors>
    <ignoredError sqref="C10 C23:C62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5:M89"/>
  <sheetViews>
    <sheetView showGridLines="0" zoomScale="70" zoomScaleNormal="70" workbookViewId="0">
      <pane ySplit="8" topLeftCell="A64" activePane="bottomLeft" state="frozen"/>
      <selection pane="bottomLeft"/>
    </sheetView>
  </sheetViews>
  <sheetFormatPr defaultColWidth="8.7109375" defaultRowHeight="13.5" x14ac:dyDescent="0.25"/>
  <cols>
    <col min="1" max="2" width="8.7109375" style="1"/>
    <col min="3" max="3" width="23.28515625" style="1" bestFit="1" customWidth="1"/>
    <col min="4" max="4" width="20.7109375" style="1" customWidth="1"/>
    <col min="5" max="5" width="19.7109375" style="1" bestFit="1" customWidth="1"/>
    <col min="6" max="6" width="24.140625" style="1" bestFit="1" customWidth="1"/>
    <col min="7" max="7" width="17.7109375" style="1" bestFit="1" customWidth="1"/>
    <col min="8" max="9" width="24.140625" style="1" bestFit="1" customWidth="1"/>
    <col min="10" max="10" width="25.28515625" style="1" bestFit="1" customWidth="1"/>
    <col min="11" max="11" width="6.42578125" style="1" customWidth="1"/>
    <col min="12" max="12" width="8.7109375" style="98"/>
    <col min="13" max="13" width="21.28515625" style="98" bestFit="1" customWidth="1"/>
    <col min="14" max="16384" width="8.7109375" style="98"/>
  </cols>
  <sheetData>
    <row r="5" spans="3:10" ht="34.9" customHeight="1" x14ac:dyDescent="0.25"/>
    <row r="6" spans="3:10" ht="34.9" customHeight="1" x14ac:dyDescent="0.25"/>
    <row r="7" spans="3:10" ht="21" customHeight="1" x14ac:dyDescent="0.25">
      <c r="C7" s="274" t="s">
        <v>837</v>
      </c>
    </row>
    <row r="8" spans="3:10" ht="16.5" x14ac:dyDescent="0.3">
      <c r="C8" s="416" t="s">
        <v>704</v>
      </c>
      <c r="D8" s="416" t="s">
        <v>294</v>
      </c>
      <c r="E8" s="416" t="s">
        <v>295</v>
      </c>
      <c r="F8" s="416" t="s">
        <v>296</v>
      </c>
      <c r="G8" s="430" t="s">
        <v>297</v>
      </c>
      <c r="H8" s="416" t="s">
        <v>298</v>
      </c>
      <c r="I8" s="430" t="s">
        <v>299</v>
      </c>
      <c r="J8" s="430" t="s">
        <v>1158</v>
      </c>
    </row>
    <row r="9" spans="3:10" ht="16.5" x14ac:dyDescent="0.3">
      <c r="C9" s="424" t="s">
        <v>442</v>
      </c>
      <c r="D9" s="414"/>
      <c r="E9" s="425"/>
      <c r="F9" s="414"/>
      <c r="G9" s="425"/>
      <c r="H9" s="414"/>
      <c r="I9" s="425"/>
      <c r="J9" s="425"/>
    </row>
    <row r="10" spans="3:10" ht="16.5" x14ac:dyDescent="0.3">
      <c r="C10" s="404" t="s">
        <v>446</v>
      </c>
      <c r="D10" s="415">
        <v>0</v>
      </c>
      <c r="E10" s="426">
        <v>0</v>
      </c>
      <c r="F10" s="415">
        <v>69704426442.360001</v>
      </c>
      <c r="G10" s="426">
        <v>0</v>
      </c>
      <c r="H10" s="415">
        <v>0</v>
      </c>
      <c r="I10" s="426">
        <v>1614948770</v>
      </c>
      <c r="J10" s="431">
        <v>71319375212.360001</v>
      </c>
    </row>
    <row r="11" spans="3:10" ht="16.5" x14ac:dyDescent="0.3">
      <c r="C11" s="404" t="s">
        <v>447</v>
      </c>
      <c r="D11" s="415">
        <v>0</v>
      </c>
      <c r="E11" s="426">
        <v>0</v>
      </c>
      <c r="F11" s="415">
        <v>49196818290.800011</v>
      </c>
      <c r="G11" s="426">
        <v>0</v>
      </c>
      <c r="H11" s="415">
        <v>0</v>
      </c>
      <c r="I11" s="426">
        <v>31314995236.040001</v>
      </c>
      <c r="J11" s="431">
        <v>80511813526.840012</v>
      </c>
    </row>
    <row r="12" spans="3:10" ht="16.5" x14ac:dyDescent="0.3">
      <c r="C12" s="404" t="s">
        <v>448</v>
      </c>
      <c r="D12" s="415">
        <v>0</v>
      </c>
      <c r="E12" s="426">
        <v>100000</v>
      </c>
      <c r="F12" s="415">
        <v>69436733669.779999</v>
      </c>
      <c r="G12" s="426">
        <v>0</v>
      </c>
      <c r="H12" s="415">
        <v>0</v>
      </c>
      <c r="I12" s="426">
        <v>790682802.53999996</v>
      </c>
      <c r="J12" s="431">
        <v>70227516472.319992</v>
      </c>
    </row>
    <row r="13" spans="3:10" ht="16.5" x14ac:dyDescent="0.3">
      <c r="C13" s="404" t="s">
        <v>449</v>
      </c>
      <c r="D13" s="415">
        <v>0</v>
      </c>
      <c r="E13" s="426">
        <v>0</v>
      </c>
      <c r="F13" s="415">
        <v>133420503814.45995</v>
      </c>
      <c r="G13" s="426">
        <v>0</v>
      </c>
      <c r="H13" s="415">
        <v>0</v>
      </c>
      <c r="I13" s="426">
        <v>13186534351.070002</v>
      </c>
      <c r="J13" s="431">
        <v>146607038165.52994</v>
      </c>
    </row>
    <row r="14" spans="3:10" ht="16.5" x14ac:dyDescent="0.3">
      <c r="C14" s="404" t="s">
        <v>450</v>
      </c>
      <c r="D14" s="415">
        <v>0</v>
      </c>
      <c r="E14" s="426">
        <v>0</v>
      </c>
      <c r="F14" s="415">
        <v>86081246022.23999</v>
      </c>
      <c r="G14" s="426">
        <v>0</v>
      </c>
      <c r="H14" s="415">
        <v>0</v>
      </c>
      <c r="I14" s="426">
        <v>6175387330.539999</v>
      </c>
      <c r="J14" s="431">
        <v>92256633352.779984</v>
      </c>
    </row>
    <row r="15" spans="3:10" ht="16.5" x14ac:dyDescent="0.3">
      <c r="C15" s="404" t="s">
        <v>451</v>
      </c>
      <c r="D15" s="415">
        <v>0</v>
      </c>
      <c r="E15" s="426">
        <v>0</v>
      </c>
      <c r="F15" s="415">
        <v>88043610807.400024</v>
      </c>
      <c r="G15" s="426">
        <v>0</v>
      </c>
      <c r="H15" s="415">
        <v>0</v>
      </c>
      <c r="I15" s="426">
        <v>18151877334.389999</v>
      </c>
      <c r="J15" s="431">
        <v>106195488141.79002</v>
      </c>
    </row>
    <row r="16" spans="3:10" ht="16.5" x14ac:dyDescent="0.3">
      <c r="C16" s="404" t="s">
        <v>452</v>
      </c>
      <c r="D16" s="415">
        <v>0</v>
      </c>
      <c r="E16" s="426">
        <v>0</v>
      </c>
      <c r="F16" s="415">
        <v>69081802277.75</v>
      </c>
      <c r="G16" s="426">
        <v>0</v>
      </c>
      <c r="H16" s="415">
        <v>0</v>
      </c>
      <c r="I16" s="426">
        <v>3168318053.0900002</v>
      </c>
      <c r="J16" s="431">
        <v>72250120330.839996</v>
      </c>
    </row>
    <row r="17" spans="3:10" ht="16.5" x14ac:dyDescent="0.3">
      <c r="C17" s="404" t="s">
        <v>453</v>
      </c>
      <c r="D17" s="415">
        <v>0</v>
      </c>
      <c r="E17" s="426">
        <v>7488750</v>
      </c>
      <c r="F17" s="415">
        <v>53614280058.919998</v>
      </c>
      <c r="G17" s="426">
        <v>0</v>
      </c>
      <c r="H17" s="415">
        <v>0</v>
      </c>
      <c r="I17" s="426">
        <v>2567159936.3000002</v>
      </c>
      <c r="J17" s="431">
        <v>56188928745.220001</v>
      </c>
    </row>
    <row r="18" spans="3:10" ht="16.5" x14ac:dyDescent="0.3">
      <c r="C18" s="404" t="s">
        <v>454</v>
      </c>
      <c r="D18" s="415">
        <v>0</v>
      </c>
      <c r="E18" s="426">
        <v>0</v>
      </c>
      <c r="F18" s="415">
        <v>73660071010.430008</v>
      </c>
      <c r="G18" s="426">
        <v>0</v>
      </c>
      <c r="H18" s="415">
        <v>0</v>
      </c>
      <c r="I18" s="426">
        <v>141003779.13999999</v>
      </c>
      <c r="J18" s="431">
        <v>73801074789.570007</v>
      </c>
    </row>
    <row r="19" spans="3:10" ht="16.5" x14ac:dyDescent="0.3">
      <c r="C19" s="404" t="s">
        <v>455</v>
      </c>
      <c r="D19" s="415">
        <v>0</v>
      </c>
      <c r="E19" s="426">
        <v>0</v>
      </c>
      <c r="F19" s="415">
        <v>38652812730.48999</v>
      </c>
      <c r="G19" s="426">
        <v>0</v>
      </c>
      <c r="H19" s="415">
        <v>0</v>
      </c>
      <c r="I19" s="426">
        <v>217168047.33000001</v>
      </c>
      <c r="J19" s="431">
        <v>38869980777.819992</v>
      </c>
    </row>
    <row r="20" spans="3:10" ht="16.5" x14ac:dyDescent="0.3">
      <c r="C20" s="404" t="s">
        <v>443</v>
      </c>
      <c r="D20" s="415">
        <v>0</v>
      </c>
      <c r="E20" s="426">
        <v>0</v>
      </c>
      <c r="F20" s="415">
        <v>90410407073.220001</v>
      </c>
      <c r="G20" s="426">
        <v>0</v>
      </c>
      <c r="H20" s="415">
        <v>0</v>
      </c>
      <c r="I20" s="426">
        <v>1215251637.25</v>
      </c>
      <c r="J20" s="431">
        <v>91625658710.470001</v>
      </c>
    </row>
    <row r="21" spans="3:10" ht="16.5" x14ac:dyDescent="0.3">
      <c r="C21" s="404" t="s">
        <v>444</v>
      </c>
      <c r="D21" s="415">
        <v>0</v>
      </c>
      <c r="E21" s="426">
        <v>0</v>
      </c>
      <c r="F21" s="415">
        <v>74269319352.529999</v>
      </c>
      <c r="G21" s="426">
        <v>0</v>
      </c>
      <c r="H21" s="415">
        <v>0</v>
      </c>
      <c r="I21" s="426">
        <v>2635023009.27</v>
      </c>
      <c r="J21" s="431">
        <v>76904342361.800003</v>
      </c>
    </row>
    <row r="22" spans="3:10" ht="16.5" x14ac:dyDescent="0.3">
      <c r="C22" s="407" t="s">
        <v>445</v>
      </c>
      <c r="D22" s="419"/>
      <c r="E22" s="427"/>
      <c r="F22" s="419"/>
      <c r="G22" s="427"/>
      <c r="H22" s="419"/>
      <c r="I22" s="427"/>
      <c r="J22" s="432"/>
    </row>
    <row r="23" spans="3:10" ht="16.5" x14ac:dyDescent="0.3">
      <c r="C23" s="404" t="s">
        <v>446</v>
      </c>
      <c r="D23" s="415">
        <v>0</v>
      </c>
      <c r="E23" s="426">
        <v>0</v>
      </c>
      <c r="F23" s="415">
        <v>121938125231.30002</v>
      </c>
      <c r="G23" s="426">
        <v>0</v>
      </c>
      <c r="H23" s="415">
        <v>0</v>
      </c>
      <c r="I23" s="426">
        <v>190410020.12999997</v>
      </c>
      <c r="J23" s="431">
        <v>122128535251.43002</v>
      </c>
    </row>
    <row r="24" spans="3:10" ht="16.5" x14ac:dyDescent="0.3">
      <c r="C24" s="404" t="s">
        <v>447</v>
      </c>
      <c r="D24" s="415">
        <v>0</v>
      </c>
      <c r="E24" s="426">
        <v>0</v>
      </c>
      <c r="F24" s="415">
        <v>34687303127.119995</v>
      </c>
      <c r="G24" s="426">
        <v>0</v>
      </c>
      <c r="H24" s="415">
        <v>0</v>
      </c>
      <c r="I24" s="426">
        <v>572603498.19000006</v>
      </c>
      <c r="J24" s="431">
        <v>35259906625.309998</v>
      </c>
    </row>
    <row r="25" spans="3:10" ht="16.5" x14ac:dyDescent="0.3">
      <c r="C25" s="404" t="s">
        <v>448</v>
      </c>
      <c r="D25" s="415">
        <v>0</v>
      </c>
      <c r="E25" s="426">
        <v>0</v>
      </c>
      <c r="F25" s="415">
        <v>52921011298.809998</v>
      </c>
      <c r="G25" s="426">
        <v>102676</v>
      </c>
      <c r="H25" s="415">
        <v>0</v>
      </c>
      <c r="I25" s="426">
        <v>6673558854.2800007</v>
      </c>
      <c r="J25" s="431">
        <v>59594672829.089996</v>
      </c>
    </row>
    <row r="26" spans="3:10" ht="16.5" x14ac:dyDescent="0.3">
      <c r="C26" s="404" t="s">
        <v>449</v>
      </c>
      <c r="D26" s="415">
        <v>0</v>
      </c>
      <c r="E26" s="426">
        <v>0</v>
      </c>
      <c r="F26" s="415">
        <v>39783309006.990005</v>
      </c>
      <c r="G26" s="426">
        <v>103187</v>
      </c>
      <c r="H26" s="415">
        <v>0</v>
      </c>
      <c r="I26" s="426">
        <v>20276489899.730003</v>
      </c>
      <c r="J26" s="431">
        <v>60059902093.720009</v>
      </c>
    </row>
    <row r="27" spans="3:10" ht="16.5" x14ac:dyDescent="0.3">
      <c r="C27" s="404" t="s">
        <v>450</v>
      </c>
      <c r="D27" s="415">
        <v>0</v>
      </c>
      <c r="E27" s="426">
        <v>0</v>
      </c>
      <c r="F27" s="415">
        <v>107301306401.48003</v>
      </c>
      <c r="G27" s="426">
        <v>29989566.879999999</v>
      </c>
      <c r="H27" s="415">
        <v>15450316424.237499</v>
      </c>
      <c r="I27" s="426">
        <v>16669572572.82</v>
      </c>
      <c r="J27" s="431">
        <v>139451184965.41754</v>
      </c>
    </row>
    <row r="28" spans="3:10" ht="16.5" x14ac:dyDescent="0.3">
      <c r="C28" s="404" t="s">
        <v>451</v>
      </c>
      <c r="D28" s="415">
        <v>20572492</v>
      </c>
      <c r="E28" s="426">
        <v>0</v>
      </c>
      <c r="F28" s="415">
        <v>68300879736.006111</v>
      </c>
      <c r="G28" s="426">
        <v>20123834.899999999</v>
      </c>
      <c r="H28" s="415">
        <v>5528233083.6282005</v>
      </c>
      <c r="I28" s="426">
        <v>11105766.279999999</v>
      </c>
      <c r="J28" s="431">
        <v>73880914912.814316</v>
      </c>
    </row>
    <row r="29" spans="3:10" ht="16.5" x14ac:dyDescent="0.3">
      <c r="C29" s="404" t="s">
        <v>452</v>
      </c>
      <c r="D29" s="415">
        <v>189000</v>
      </c>
      <c r="E29" s="426">
        <v>0</v>
      </c>
      <c r="F29" s="415">
        <v>77214234463.739212</v>
      </c>
      <c r="G29" s="426">
        <v>19953875</v>
      </c>
      <c r="H29" s="415">
        <v>0</v>
      </c>
      <c r="I29" s="426">
        <v>3911022890.8000002</v>
      </c>
      <c r="J29" s="431">
        <v>81145400229.539215</v>
      </c>
    </row>
    <row r="30" spans="3:10" ht="16.5" x14ac:dyDescent="0.3">
      <c r="C30" s="404" t="s">
        <v>453</v>
      </c>
      <c r="D30" s="415">
        <v>746400</v>
      </c>
      <c r="E30" s="426">
        <v>0</v>
      </c>
      <c r="F30" s="415">
        <v>149065190945.77924</v>
      </c>
      <c r="G30" s="426">
        <v>3104610</v>
      </c>
      <c r="H30" s="415">
        <v>0</v>
      </c>
      <c r="I30" s="426">
        <v>186739686834.17181</v>
      </c>
      <c r="J30" s="431">
        <v>335808728789.95105</v>
      </c>
    </row>
    <row r="31" spans="3:10" ht="16.5" x14ac:dyDescent="0.3">
      <c r="C31" s="404" t="s">
        <v>454</v>
      </c>
      <c r="D31" s="415">
        <v>4395400</v>
      </c>
      <c r="E31" s="426">
        <v>0</v>
      </c>
      <c r="F31" s="415">
        <v>100551419497.39578</v>
      </c>
      <c r="G31" s="426">
        <v>18158083.859999999</v>
      </c>
      <c r="H31" s="415">
        <v>2000056441.4967</v>
      </c>
      <c r="I31" s="426">
        <v>86787538131.537415</v>
      </c>
      <c r="J31" s="431">
        <v>189361567554.28992</v>
      </c>
    </row>
    <row r="32" spans="3:10" ht="16.5" x14ac:dyDescent="0.3">
      <c r="C32" s="404" t="s">
        <v>455</v>
      </c>
      <c r="D32" s="415">
        <v>3649433329.3899999</v>
      </c>
      <c r="E32" s="426">
        <v>0</v>
      </c>
      <c r="F32" s="415">
        <v>33460659970.765804</v>
      </c>
      <c r="G32" s="426">
        <v>15899400</v>
      </c>
      <c r="H32" s="415">
        <v>17289701987.5355</v>
      </c>
      <c r="I32" s="426">
        <v>33494496003.360001</v>
      </c>
      <c r="J32" s="431">
        <v>87910190691.0513</v>
      </c>
    </row>
    <row r="33" spans="3:10" ht="16.5" x14ac:dyDescent="0.3">
      <c r="C33" s="404" t="s">
        <v>443</v>
      </c>
      <c r="D33" s="415">
        <v>2652808445</v>
      </c>
      <c r="E33" s="426">
        <v>0</v>
      </c>
      <c r="F33" s="415">
        <v>93909637433.932098</v>
      </c>
      <c r="G33" s="426">
        <v>0</v>
      </c>
      <c r="H33" s="415">
        <v>19098619327.4491</v>
      </c>
      <c r="I33" s="426">
        <v>65356328150.309898</v>
      </c>
      <c r="J33" s="431">
        <v>181017393356.6911</v>
      </c>
    </row>
    <row r="34" spans="3:10" ht="16.5" x14ac:dyDescent="0.3">
      <c r="C34" s="404" t="s">
        <v>444</v>
      </c>
      <c r="D34" s="415">
        <v>1611039427</v>
      </c>
      <c r="E34" s="426">
        <v>0</v>
      </c>
      <c r="F34" s="415">
        <v>117914144128.2811</v>
      </c>
      <c r="G34" s="426">
        <v>1726064</v>
      </c>
      <c r="H34" s="415">
        <v>21783526803.139702</v>
      </c>
      <c r="I34" s="426">
        <v>58998526753.829994</v>
      </c>
      <c r="J34" s="431">
        <v>200308963176.25079</v>
      </c>
    </row>
    <row r="35" spans="3:10" ht="16.5" x14ac:dyDescent="0.3">
      <c r="C35" s="407" t="s">
        <v>456</v>
      </c>
      <c r="D35" s="419"/>
      <c r="E35" s="427">
        <v>0</v>
      </c>
      <c r="F35" s="419"/>
      <c r="G35" s="427"/>
      <c r="H35" s="419"/>
      <c r="I35" s="427"/>
      <c r="J35" s="432"/>
    </row>
    <row r="36" spans="3:10" ht="16.5" x14ac:dyDescent="0.3">
      <c r="C36" s="404" t="s">
        <v>446</v>
      </c>
      <c r="D36" s="415">
        <v>105062350</v>
      </c>
      <c r="E36" s="426">
        <v>0</v>
      </c>
      <c r="F36" s="415">
        <v>68642969139.213997</v>
      </c>
      <c r="G36" s="426">
        <v>0</v>
      </c>
      <c r="H36" s="415">
        <v>15790596084.781502</v>
      </c>
      <c r="I36" s="426">
        <v>39087651671.059998</v>
      </c>
      <c r="J36" s="431">
        <v>123626279245.05548</v>
      </c>
    </row>
    <row r="37" spans="3:10" ht="16.5" x14ac:dyDescent="0.3">
      <c r="C37" s="404" t="s">
        <v>447</v>
      </c>
      <c r="D37" s="415">
        <v>44785490</v>
      </c>
      <c r="E37" s="426">
        <v>0</v>
      </c>
      <c r="F37" s="415">
        <v>67062570000.38031</v>
      </c>
      <c r="G37" s="426">
        <v>0</v>
      </c>
      <c r="H37" s="415">
        <v>17244765264.396599</v>
      </c>
      <c r="I37" s="426">
        <v>262417665.01999998</v>
      </c>
      <c r="J37" s="431">
        <v>84614538419.796921</v>
      </c>
    </row>
    <row r="38" spans="3:10" ht="16.5" x14ac:dyDescent="0.3">
      <c r="C38" s="404" t="s">
        <v>448</v>
      </c>
      <c r="D38" s="415">
        <v>122503928</v>
      </c>
      <c r="E38" s="426">
        <v>0</v>
      </c>
      <c r="F38" s="415">
        <v>77147485975.550491</v>
      </c>
      <c r="G38" s="426">
        <v>0</v>
      </c>
      <c r="H38" s="415">
        <v>17362764535.249001</v>
      </c>
      <c r="I38" s="426">
        <v>22629969910.351803</v>
      </c>
      <c r="J38" s="431">
        <v>117262724349.15131</v>
      </c>
    </row>
    <row r="39" spans="3:10" ht="16.5" x14ac:dyDescent="0.3">
      <c r="C39" s="404" t="s">
        <v>449</v>
      </c>
      <c r="D39" s="415">
        <v>104766800</v>
      </c>
      <c r="E39" s="426">
        <v>0</v>
      </c>
      <c r="F39" s="415">
        <v>66115117800.136505</v>
      </c>
      <c r="G39" s="426">
        <v>0</v>
      </c>
      <c r="H39" s="415">
        <v>0</v>
      </c>
      <c r="I39" s="426">
        <v>8412145679.96</v>
      </c>
      <c r="J39" s="431">
        <v>74632030280.096512</v>
      </c>
    </row>
    <row r="40" spans="3:10" ht="16.5" x14ac:dyDescent="0.3">
      <c r="C40" s="404" t="s">
        <v>450</v>
      </c>
      <c r="D40" s="415">
        <v>174212456</v>
      </c>
      <c r="E40" s="426">
        <v>0</v>
      </c>
      <c r="F40" s="415">
        <v>124410007515.4641</v>
      </c>
      <c r="G40" s="426">
        <v>0</v>
      </c>
      <c r="H40" s="415">
        <v>31819677534.780296</v>
      </c>
      <c r="I40" s="426">
        <v>127135320964.03999</v>
      </c>
      <c r="J40" s="431">
        <v>283539218470.28436</v>
      </c>
    </row>
    <row r="41" spans="3:10" ht="16.5" x14ac:dyDescent="0.3">
      <c r="C41" s="404" t="s">
        <v>451</v>
      </c>
      <c r="D41" s="415">
        <v>2807912000</v>
      </c>
      <c r="E41" s="426">
        <v>0</v>
      </c>
      <c r="F41" s="415">
        <v>61571599235.31369</v>
      </c>
      <c r="G41" s="426">
        <v>0</v>
      </c>
      <c r="H41" s="415">
        <v>122922286274.2451</v>
      </c>
      <c r="I41" s="426">
        <v>207430350739.42502</v>
      </c>
      <c r="J41" s="431">
        <v>394732148248.98376</v>
      </c>
    </row>
    <row r="42" spans="3:10" ht="16.5" x14ac:dyDescent="0.3">
      <c r="C42" s="404" t="s">
        <v>452</v>
      </c>
      <c r="D42" s="415">
        <v>14435300</v>
      </c>
      <c r="E42" s="426">
        <v>0</v>
      </c>
      <c r="F42" s="415">
        <v>157194901721.92203</v>
      </c>
      <c r="G42" s="426">
        <v>0</v>
      </c>
      <c r="H42" s="415">
        <v>153355806729.78311</v>
      </c>
      <c r="I42" s="426">
        <v>26577958914.767502</v>
      </c>
      <c r="J42" s="431">
        <v>337143102666.47266</v>
      </c>
    </row>
    <row r="43" spans="3:10" ht="16.5" x14ac:dyDescent="0.3">
      <c r="C43" s="404" t="s">
        <v>453</v>
      </c>
      <c r="D43" s="415">
        <v>8100500236.5</v>
      </c>
      <c r="E43" s="426">
        <v>0</v>
      </c>
      <c r="F43" s="415">
        <v>68575456544.7304</v>
      </c>
      <c r="G43" s="426">
        <v>0</v>
      </c>
      <c r="H43" s="415">
        <v>365695251703.79565</v>
      </c>
      <c r="I43" s="426">
        <v>1116197270031.22</v>
      </c>
      <c r="J43" s="431">
        <v>1558568478516.2461</v>
      </c>
    </row>
    <row r="44" spans="3:10" ht="16.5" x14ac:dyDescent="0.3">
      <c r="C44" s="404" t="s">
        <v>454</v>
      </c>
      <c r="D44" s="415">
        <v>3765099552.0999999</v>
      </c>
      <c r="E44" s="426">
        <v>130395050</v>
      </c>
      <c r="F44" s="415">
        <v>76963139769.087799</v>
      </c>
      <c r="G44" s="426">
        <v>0</v>
      </c>
      <c r="H44" s="415">
        <v>807260664376.82227</v>
      </c>
      <c r="I44" s="426">
        <v>1002436730327.15</v>
      </c>
      <c r="J44" s="431">
        <v>1890556029075.1602</v>
      </c>
    </row>
    <row r="45" spans="3:10" ht="16.5" x14ac:dyDescent="0.3">
      <c r="C45" s="404" t="s">
        <v>455</v>
      </c>
      <c r="D45" s="415">
        <v>68884100</v>
      </c>
      <c r="E45" s="426">
        <v>249257897.31</v>
      </c>
      <c r="F45" s="415">
        <v>27742502421.861401</v>
      </c>
      <c r="G45" s="426">
        <v>0</v>
      </c>
      <c r="H45" s="415">
        <v>592645999090.79419</v>
      </c>
      <c r="I45" s="426">
        <v>32489370738.029999</v>
      </c>
      <c r="J45" s="431">
        <v>653196014247.99561</v>
      </c>
    </row>
    <row r="46" spans="3:10" ht="16.5" x14ac:dyDescent="0.3">
      <c r="C46" s="404" t="s">
        <v>443</v>
      </c>
      <c r="D46" s="415">
        <v>73547490</v>
      </c>
      <c r="E46" s="426">
        <v>190238714</v>
      </c>
      <c r="F46" s="415">
        <v>84551780749.716034</v>
      </c>
      <c r="G46" s="426">
        <v>0</v>
      </c>
      <c r="H46" s="415">
        <v>1110632385620.8645</v>
      </c>
      <c r="I46" s="426">
        <v>274551752507.16</v>
      </c>
      <c r="J46" s="431">
        <v>1469999705081.7405</v>
      </c>
    </row>
    <row r="47" spans="3:10" ht="16.5" x14ac:dyDescent="0.3">
      <c r="C47" s="404" t="s">
        <v>444</v>
      </c>
      <c r="D47" s="415">
        <v>63877010</v>
      </c>
      <c r="E47" s="426">
        <v>117333600</v>
      </c>
      <c r="F47" s="415">
        <v>22415694843.568497</v>
      </c>
      <c r="G47" s="426">
        <v>0</v>
      </c>
      <c r="H47" s="415">
        <v>506329262741.22693</v>
      </c>
      <c r="I47" s="426">
        <v>137024728534.67999</v>
      </c>
      <c r="J47" s="431">
        <v>665950896729.47534</v>
      </c>
    </row>
    <row r="48" spans="3:10" ht="16.5" x14ac:dyDescent="0.3">
      <c r="C48" s="407" t="s">
        <v>457</v>
      </c>
      <c r="D48" s="419"/>
      <c r="E48" s="427"/>
      <c r="F48" s="419"/>
      <c r="G48" s="427">
        <v>0</v>
      </c>
      <c r="H48" s="419"/>
      <c r="I48" s="427"/>
      <c r="J48" s="432"/>
    </row>
    <row r="49" spans="3:10" ht="16.5" x14ac:dyDescent="0.3">
      <c r="C49" s="404" t="s">
        <v>446</v>
      </c>
      <c r="D49" s="415">
        <v>51069000</v>
      </c>
      <c r="E49" s="426">
        <v>1602800</v>
      </c>
      <c r="F49" s="415">
        <v>19645877797.650002</v>
      </c>
      <c r="G49" s="426">
        <v>0</v>
      </c>
      <c r="H49" s="415">
        <v>731429789069.0022</v>
      </c>
      <c r="I49" s="426">
        <v>15787025494.389999</v>
      </c>
      <c r="J49" s="431">
        <v>766915364161.04224</v>
      </c>
    </row>
    <row r="50" spans="3:10" ht="16.5" x14ac:dyDescent="0.3">
      <c r="C50" s="404" t="s">
        <v>447</v>
      </c>
      <c r="D50" s="415">
        <v>16196950</v>
      </c>
      <c r="E50" s="426">
        <v>26146500</v>
      </c>
      <c r="F50" s="415">
        <v>8378646420.4834003</v>
      </c>
      <c r="G50" s="426">
        <v>0</v>
      </c>
      <c r="H50" s="415">
        <v>151308834314.10532</v>
      </c>
      <c r="I50" s="426">
        <v>48178829440.050003</v>
      </c>
      <c r="J50" s="431">
        <v>207908653624.63873</v>
      </c>
    </row>
    <row r="51" spans="3:10" ht="16.5" x14ac:dyDescent="0.3">
      <c r="C51" s="404" t="s">
        <v>448</v>
      </c>
      <c r="D51" s="415">
        <v>40599941</v>
      </c>
      <c r="E51" s="426">
        <v>34490165</v>
      </c>
      <c r="F51" s="415">
        <v>52739928948.958786</v>
      </c>
      <c r="G51" s="426">
        <v>0</v>
      </c>
      <c r="H51" s="415">
        <v>148572759976.85101</v>
      </c>
      <c r="I51" s="426">
        <v>23572131409.529999</v>
      </c>
      <c r="J51" s="431">
        <v>224959910441.33981</v>
      </c>
    </row>
    <row r="52" spans="3:10" ht="16.5" x14ac:dyDescent="0.3">
      <c r="C52" s="404" t="s">
        <v>449</v>
      </c>
      <c r="D52" s="415">
        <v>154853550</v>
      </c>
      <c r="E52" s="426">
        <v>154940556.91999999</v>
      </c>
      <c r="F52" s="415">
        <v>50742709256.315201</v>
      </c>
      <c r="G52" s="426">
        <v>0</v>
      </c>
      <c r="H52" s="415">
        <v>274945682434.78595</v>
      </c>
      <c r="I52" s="426">
        <v>27440423080</v>
      </c>
      <c r="J52" s="431">
        <v>353438608878.02112</v>
      </c>
    </row>
    <row r="53" spans="3:10" ht="16.5" x14ac:dyDescent="0.3">
      <c r="C53" s="404" t="s">
        <v>450</v>
      </c>
      <c r="D53" s="415">
        <v>453580841</v>
      </c>
      <c r="E53" s="426">
        <v>70242900</v>
      </c>
      <c r="F53" s="415">
        <v>47774348479.009109</v>
      </c>
      <c r="G53" s="426">
        <v>3893600</v>
      </c>
      <c r="H53" s="415">
        <v>133430697020.418</v>
      </c>
      <c r="I53" s="426">
        <v>43766573187.040001</v>
      </c>
      <c r="J53" s="431">
        <v>225499336027.46713</v>
      </c>
    </row>
    <row r="54" spans="3:10" ht="16.5" x14ac:dyDescent="0.3">
      <c r="C54" s="404" t="s">
        <v>451</v>
      </c>
      <c r="D54" s="415">
        <v>555963747</v>
      </c>
      <c r="E54" s="426">
        <v>30467656.800000001</v>
      </c>
      <c r="F54" s="415">
        <v>31629950005.501102</v>
      </c>
      <c r="G54" s="426">
        <v>4258400</v>
      </c>
      <c r="H54" s="415">
        <v>291400405606.04413</v>
      </c>
      <c r="I54" s="426">
        <v>11492546149.959999</v>
      </c>
      <c r="J54" s="431">
        <v>335113591565.30524</v>
      </c>
    </row>
    <row r="55" spans="3:10" ht="16.5" x14ac:dyDescent="0.3">
      <c r="C55" s="404" t="s">
        <v>452</v>
      </c>
      <c r="D55" s="415">
        <v>248155860.5</v>
      </c>
      <c r="E55" s="426">
        <v>23194674</v>
      </c>
      <c r="F55" s="415">
        <v>90160962436.410416</v>
      </c>
      <c r="G55" s="426">
        <v>2386400</v>
      </c>
      <c r="H55" s="415">
        <v>658235726492.11816</v>
      </c>
      <c r="I55" s="426">
        <v>34238677151.994102</v>
      </c>
      <c r="J55" s="431">
        <v>782909103015.02271</v>
      </c>
    </row>
    <row r="56" spans="3:10" ht="16.5" x14ac:dyDescent="0.3">
      <c r="C56" s="404" t="s">
        <v>453</v>
      </c>
      <c r="D56" s="415">
        <v>102776433</v>
      </c>
      <c r="E56" s="426">
        <v>22034475</v>
      </c>
      <c r="F56" s="415">
        <v>64043278811.460297</v>
      </c>
      <c r="G56" s="426">
        <v>82416054.180000007</v>
      </c>
      <c r="H56" s="415">
        <v>301537805893.76672</v>
      </c>
      <c r="I56" s="426">
        <v>498607493712.60663</v>
      </c>
      <c r="J56" s="431">
        <v>864395805380.01367</v>
      </c>
    </row>
    <row r="57" spans="3:10" ht="16.5" x14ac:dyDescent="0.3">
      <c r="C57" s="404" t="s">
        <v>454</v>
      </c>
      <c r="D57" s="415">
        <v>54290031</v>
      </c>
      <c r="E57" s="426">
        <v>73658400</v>
      </c>
      <c r="F57" s="415">
        <v>69050656680.306976</v>
      </c>
      <c r="G57" s="426">
        <v>0</v>
      </c>
      <c r="H57" s="415">
        <v>332379416383.66162</v>
      </c>
      <c r="I57" s="426">
        <v>80996200202.199997</v>
      </c>
      <c r="J57" s="431">
        <v>482554221697.16864</v>
      </c>
    </row>
    <row r="58" spans="3:10" ht="16.5" x14ac:dyDescent="0.3">
      <c r="C58" s="404" t="s">
        <v>455</v>
      </c>
      <c r="D58" s="415">
        <v>288305174</v>
      </c>
      <c r="E58" s="426">
        <v>68832551.699999988</v>
      </c>
      <c r="F58" s="415">
        <v>112343030606.95065</v>
      </c>
      <c r="G58" s="426">
        <v>0</v>
      </c>
      <c r="H58" s="415">
        <v>495988301112.37854</v>
      </c>
      <c r="I58" s="426">
        <v>50847719912</v>
      </c>
      <c r="J58" s="431">
        <v>659536189357.02917</v>
      </c>
    </row>
    <row r="59" spans="3:10" ht="16.5" x14ac:dyDescent="0.3">
      <c r="C59" s="404" t="s">
        <v>443</v>
      </c>
      <c r="D59" s="415">
        <v>405950654.22040004</v>
      </c>
      <c r="E59" s="426">
        <v>12233677.5002</v>
      </c>
      <c r="F59" s="415">
        <v>99921551490.672501</v>
      </c>
      <c r="G59" s="426">
        <v>124000</v>
      </c>
      <c r="H59" s="415">
        <v>144617183575.33218</v>
      </c>
      <c r="I59" s="426">
        <v>122746152568.98</v>
      </c>
      <c r="J59" s="431">
        <v>367703195966.70526</v>
      </c>
    </row>
    <row r="60" spans="3:10" ht="16.5" x14ac:dyDescent="0.3">
      <c r="C60" s="404" t="s">
        <v>444</v>
      </c>
      <c r="D60" s="415">
        <v>1880750437.25</v>
      </c>
      <c r="E60" s="426">
        <v>45691550.000100002</v>
      </c>
      <c r="F60" s="415">
        <v>67769356577.478096</v>
      </c>
      <c r="G60" s="426">
        <v>14229400</v>
      </c>
      <c r="H60" s="415">
        <v>703146860098.52405</v>
      </c>
      <c r="I60" s="426">
        <v>17874145539.017998</v>
      </c>
      <c r="J60" s="431">
        <v>790731033602.27014</v>
      </c>
    </row>
    <row r="61" spans="3:10" ht="16.5" x14ac:dyDescent="0.3">
      <c r="C61" s="407" t="s">
        <v>1119</v>
      </c>
      <c r="D61" s="421"/>
      <c r="E61" s="428"/>
      <c r="F61" s="421"/>
      <c r="G61" s="428"/>
      <c r="H61" s="421"/>
      <c r="I61" s="428"/>
      <c r="J61" s="433"/>
    </row>
    <row r="62" spans="3:10" ht="16.5" x14ac:dyDescent="0.3">
      <c r="C62" s="404" t="s">
        <v>446</v>
      </c>
      <c r="D62" s="415">
        <v>265020601.77000001</v>
      </c>
      <c r="E62" s="426">
        <v>6960200</v>
      </c>
      <c r="F62" s="415">
        <v>23670334374.252796</v>
      </c>
      <c r="G62" s="426">
        <v>2360000</v>
      </c>
      <c r="H62" s="415">
        <v>608153745011.62598</v>
      </c>
      <c r="I62" s="426">
        <v>1144177749.2539999</v>
      </c>
      <c r="J62" s="431">
        <v>633242597936.90283</v>
      </c>
    </row>
    <row r="63" spans="3:10" ht="16.5" x14ac:dyDescent="0.3">
      <c r="C63" s="404" t="s">
        <v>447</v>
      </c>
      <c r="D63" s="415">
        <v>211976003.93000001</v>
      </c>
      <c r="E63" s="426">
        <v>13550051.200000001</v>
      </c>
      <c r="F63" s="415">
        <v>113332164841.63496</v>
      </c>
      <c r="G63" s="426">
        <v>2998600</v>
      </c>
      <c r="H63" s="415">
        <v>66356846455.442001</v>
      </c>
      <c r="I63" s="426">
        <v>134759700051.68001</v>
      </c>
      <c r="J63" s="431">
        <v>314677236003.88696</v>
      </c>
    </row>
    <row r="64" spans="3:10" ht="16.5" x14ac:dyDescent="0.3">
      <c r="C64" s="404" t="s">
        <v>448</v>
      </c>
      <c r="D64" s="415">
        <v>303634790.03999996</v>
      </c>
      <c r="E64" s="426">
        <v>26783753.699999999</v>
      </c>
      <c r="F64" s="415">
        <v>30403272852.600204</v>
      </c>
      <c r="G64" s="426">
        <v>4912600</v>
      </c>
      <c r="H64" s="415">
        <v>127261748951.12732</v>
      </c>
      <c r="I64" s="426">
        <v>183805398102.19</v>
      </c>
      <c r="J64" s="431">
        <v>341805751049.65753</v>
      </c>
    </row>
    <row r="65" spans="3:13" ht="16.5" x14ac:dyDescent="0.3">
      <c r="C65" s="404" t="s">
        <v>449</v>
      </c>
      <c r="D65" s="415">
        <v>420770518.78000003</v>
      </c>
      <c r="E65" s="426">
        <v>115302642.40010001</v>
      </c>
      <c r="F65" s="415">
        <v>51457459994.484009</v>
      </c>
      <c r="G65" s="426">
        <v>3594000</v>
      </c>
      <c r="H65" s="415">
        <v>183888226958.85709</v>
      </c>
      <c r="I65" s="426">
        <v>92515031093.711212</v>
      </c>
      <c r="J65" s="431">
        <v>328400385208.23242</v>
      </c>
    </row>
    <row r="66" spans="3:13" ht="16.5" x14ac:dyDescent="0.3">
      <c r="C66" s="404" t="s">
        <v>450</v>
      </c>
      <c r="D66" s="415">
        <v>354086147.68999994</v>
      </c>
      <c r="E66" s="426">
        <v>136454715.40009999</v>
      </c>
      <c r="F66" s="415">
        <v>91245471145.483322</v>
      </c>
      <c r="G66" s="426">
        <v>958500</v>
      </c>
      <c r="H66" s="415">
        <v>157676118268.19742</v>
      </c>
      <c r="I66" s="426">
        <v>31082420914.857048</v>
      </c>
      <c r="J66" s="431">
        <v>280495509691.62787</v>
      </c>
    </row>
    <row r="67" spans="3:13" ht="16.5" x14ac:dyDescent="0.3">
      <c r="C67" s="404" t="s">
        <v>451</v>
      </c>
      <c r="D67" s="415">
        <v>639258866.94000006</v>
      </c>
      <c r="E67" s="426">
        <v>40293495.500100002</v>
      </c>
      <c r="F67" s="415">
        <v>55577460494.092354</v>
      </c>
      <c r="G67" s="426">
        <v>134000</v>
      </c>
      <c r="H67" s="415">
        <v>140503272872.80499</v>
      </c>
      <c r="I67" s="426">
        <v>253266660970.60001</v>
      </c>
      <c r="J67" s="431">
        <v>450027080699.9375</v>
      </c>
    </row>
    <row r="68" spans="3:13" ht="16.5" x14ac:dyDescent="0.3">
      <c r="C68" s="404" t="s">
        <v>452</v>
      </c>
      <c r="D68" s="415">
        <v>767628386.36000001</v>
      </c>
      <c r="E68" s="426">
        <v>90225069.600000024</v>
      </c>
      <c r="F68" s="415">
        <v>98302563237.586456</v>
      </c>
      <c r="G68" s="426">
        <v>2256000</v>
      </c>
      <c r="H68" s="415">
        <v>220785892030.86423</v>
      </c>
      <c r="I68" s="426">
        <v>374489728071.67303</v>
      </c>
      <c r="J68" s="431">
        <v>694438292796.08374</v>
      </c>
      <c r="M68" s="610"/>
    </row>
    <row r="69" spans="3:13" ht="16.5" x14ac:dyDescent="0.3">
      <c r="C69" s="404" t="s">
        <v>453</v>
      </c>
      <c r="D69" s="415">
        <v>430469663.00999999</v>
      </c>
      <c r="E69" s="426">
        <v>24719204.800100006</v>
      </c>
      <c r="F69" s="415">
        <v>54003043662.544685</v>
      </c>
      <c r="G69" s="426">
        <v>2887000</v>
      </c>
      <c r="H69" s="415">
        <v>176262956053.10101</v>
      </c>
      <c r="I69" s="426">
        <v>17171033886.759998</v>
      </c>
      <c r="J69" s="431">
        <v>247895109470.21582</v>
      </c>
      <c r="M69" s="610"/>
    </row>
    <row r="70" spans="3:13" ht="16.5" x14ac:dyDescent="0.3">
      <c r="C70" s="404" t="s">
        <v>454</v>
      </c>
      <c r="D70" s="415">
        <v>557552543.8900001</v>
      </c>
      <c r="E70" s="426">
        <v>77085074.200800017</v>
      </c>
      <c r="F70" s="415">
        <v>197378342655.13397</v>
      </c>
      <c r="G70" s="426">
        <v>3375300</v>
      </c>
      <c r="H70" s="415">
        <v>259152267702.2822</v>
      </c>
      <c r="I70" s="426">
        <v>234893763439.836</v>
      </c>
      <c r="J70" s="431">
        <v>692062386715.34302</v>
      </c>
      <c r="M70" s="610"/>
    </row>
    <row r="71" spans="3:13" ht="16.5" x14ac:dyDescent="0.3">
      <c r="C71" s="404" t="s">
        <v>455</v>
      </c>
      <c r="D71" s="415">
        <v>40143156666.300018</v>
      </c>
      <c r="E71" s="426">
        <v>79336450</v>
      </c>
      <c r="F71" s="415">
        <v>72614450141.5672</v>
      </c>
      <c r="G71" s="426">
        <v>5742000</v>
      </c>
      <c r="H71" s="415">
        <v>193904747847.11456</v>
      </c>
      <c r="I71" s="426">
        <v>86084580636.965042</v>
      </c>
      <c r="J71" s="431">
        <v>392832013741.94684</v>
      </c>
      <c r="M71" s="610"/>
    </row>
    <row r="72" spans="3:13" ht="16.5" x14ac:dyDescent="0.3">
      <c r="C72" s="404" t="s">
        <v>443</v>
      </c>
      <c r="D72" s="415">
        <v>26743117660</v>
      </c>
      <c r="E72" s="426">
        <v>3605197.0002000001</v>
      </c>
      <c r="F72" s="415">
        <v>56743399019.924957</v>
      </c>
      <c r="G72" s="426">
        <v>2249000</v>
      </c>
      <c r="H72" s="415">
        <v>442261580800.15143</v>
      </c>
      <c r="I72" s="426">
        <v>53753244875.869705</v>
      </c>
      <c r="J72" s="431">
        <v>579507196552.94629</v>
      </c>
      <c r="M72" s="610"/>
    </row>
    <row r="73" spans="3:13" ht="16.5" x14ac:dyDescent="0.3">
      <c r="C73" s="408" t="s">
        <v>444</v>
      </c>
      <c r="D73" s="415">
        <v>12812601543.02</v>
      </c>
      <c r="E73" s="429">
        <v>24852660.000200003</v>
      </c>
      <c r="F73" s="415">
        <v>181610301104.92722</v>
      </c>
      <c r="G73" s="429">
        <v>1491524864</v>
      </c>
      <c r="H73" s="415">
        <v>456291177795.45728</v>
      </c>
      <c r="I73" s="429">
        <v>118853180133.12384</v>
      </c>
      <c r="J73" s="434">
        <v>771083638100.52856</v>
      </c>
    </row>
    <row r="74" spans="3:13" x14ac:dyDescent="0.25">
      <c r="C74" s="422"/>
      <c r="D74" s="423"/>
      <c r="E74" s="422"/>
      <c r="F74" s="422"/>
      <c r="G74" s="422"/>
      <c r="H74" s="422"/>
      <c r="I74" s="422"/>
      <c r="J74" s="422"/>
      <c r="M74" s="611"/>
    </row>
    <row r="76" spans="3:13" x14ac:dyDescent="0.25">
      <c r="C76" s="187" t="s">
        <v>822</v>
      </c>
      <c r="D76" s="296"/>
    </row>
    <row r="77" spans="3:13" x14ac:dyDescent="0.25">
      <c r="C77" s="296" t="s">
        <v>897</v>
      </c>
      <c r="D77" s="296"/>
    </row>
    <row r="78" spans="3:13" x14ac:dyDescent="0.25">
      <c r="C78" s="296" t="s">
        <v>898</v>
      </c>
    </row>
    <row r="79" spans="3:13" x14ac:dyDescent="0.25">
      <c r="C79" s="296" t="s">
        <v>899</v>
      </c>
    </row>
    <row r="80" spans="3:13" x14ac:dyDescent="0.25">
      <c r="C80" s="296" t="s">
        <v>1152</v>
      </c>
    </row>
    <row r="81" spans="3:4" x14ac:dyDescent="0.25">
      <c r="C81" s="296" t="s">
        <v>900</v>
      </c>
    </row>
    <row r="82" spans="3:4" x14ac:dyDescent="0.25">
      <c r="C82" s="296" t="s">
        <v>901</v>
      </c>
    </row>
    <row r="83" spans="3:4" x14ac:dyDescent="0.25">
      <c r="C83" s="98"/>
      <c r="D83" s="98"/>
    </row>
    <row r="84" spans="3:4" x14ac:dyDescent="0.25">
      <c r="C84" s="98"/>
      <c r="D84" s="98"/>
    </row>
    <row r="85" spans="3:4" x14ac:dyDescent="0.25">
      <c r="C85" s="98"/>
      <c r="D85" s="98"/>
    </row>
    <row r="86" spans="3:4" x14ac:dyDescent="0.25">
      <c r="C86" s="98"/>
      <c r="D86" s="98"/>
    </row>
    <row r="87" spans="3:4" x14ac:dyDescent="0.25">
      <c r="C87" s="98"/>
      <c r="D87" s="98"/>
    </row>
    <row r="88" spans="3:4" x14ac:dyDescent="0.25">
      <c r="C88" s="98"/>
      <c r="D88" s="98"/>
    </row>
    <row r="89" spans="3:4" x14ac:dyDescent="0.25">
      <c r="C89" s="98"/>
      <c r="D89" s="98"/>
    </row>
  </sheetData>
  <pageMargins left="0.7" right="0.7" top="0.75" bottom="0.75" header="0.3" footer="0.3"/>
  <pageSetup paperSize="9" orientation="portrait" horizontalDpi="300" verticalDpi="300" r:id="rId1"/>
  <ignoredErrors>
    <ignoredError sqref="C9:C61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4:AA97"/>
  <sheetViews>
    <sheetView showGridLines="0" zoomScale="70" zoomScaleNormal="70" workbookViewId="0">
      <pane ySplit="7" topLeftCell="A58" activePane="bottomLeft" state="frozen"/>
      <selection pane="bottomLeft"/>
    </sheetView>
  </sheetViews>
  <sheetFormatPr defaultColWidth="8.7109375" defaultRowHeight="13.5" x14ac:dyDescent="0.25"/>
  <cols>
    <col min="1" max="2" width="8.7109375" style="1"/>
    <col min="3" max="3" width="23.28515625" style="1" bestFit="1" customWidth="1"/>
    <col min="4" max="4" width="28.7109375" style="1" bestFit="1" customWidth="1"/>
    <col min="5" max="5" width="17.7109375" style="1" bestFit="1" customWidth="1"/>
    <col min="6" max="6" width="23" style="1" customWidth="1"/>
    <col min="7" max="7" width="21.28515625" style="1" bestFit="1" customWidth="1"/>
    <col min="8" max="8" width="20.140625" style="1" customWidth="1"/>
    <col min="9" max="9" width="20" style="1" bestFit="1" customWidth="1"/>
    <col min="10" max="10" width="19.28515625" style="1" bestFit="1" customWidth="1"/>
    <col min="11" max="11" width="22.140625" style="1" bestFit="1" customWidth="1"/>
    <col min="12" max="12" width="27.7109375" style="1" bestFit="1" customWidth="1"/>
    <col min="13" max="13" width="23.28515625" style="1" bestFit="1" customWidth="1"/>
    <col min="14" max="14" width="19" style="1" customWidth="1"/>
    <col min="15" max="15" width="20.140625" style="1" customWidth="1"/>
    <col min="16" max="16" width="22.28515625" style="1" bestFit="1" customWidth="1"/>
    <col min="17" max="19" width="20.85546875" style="1" bestFit="1" customWidth="1"/>
    <col min="20" max="21" width="22.28515625" style="1" bestFit="1" customWidth="1"/>
    <col min="22" max="22" width="32.7109375" style="1" bestFit="1" customWidth="1"/>
    <col min="23" max="23" width="33.28515625" style="1" bestFit="1" customWidth="1"/>
    <col min="24" max="24" width="22.28515625" style="1" bestFit="1" customWidth="1"/>
    <col min="25" max="25" width="20.85546875" style="1" bestFit="1" customWidth="1"/>
    <col min="26" max="26" width="25.28515625" style="1" bestFit="1" customWidth="1"/>
    <col min="27" max="27" width="23" style="1" bestFit="1" customWidth="1"/>
    <col min="28" max="29" width="15" style="1" bestFit="1" customWidth="1"/>
    <col min="30" max="30" width="16.140625" style="1" bestFit="1" customWidth="1"/>
    <col min="31" max="31" width="20.140625" style="1" bestFit="1" customWidth="1"/>
    <col min="32" max="32" width="19" style="1" bestFit="1" customWidth="1"/>
    <col min="33" max="33" width="17.85546875" style="1" bestFit="1" customWidth="1"/>
    <col min="34" max="34" width="24.7109375" style="1" bestFit="1" customWidth="1"/>
    <col min="35" max="35" width="19" style="1" bestFit="1" customWidth="1"/>
    <col min="36" max="36" width="15" style="1" bestFit="1" customWidth="1"/>
    <col min="37" max="37" width="23" style="1" bestFit="1" customWidth="1"/>
    <col min="38" max="16384" width="8.7109375" style="1"/>
  </cols>
  <sheetData>
    <row r="4" spans="3:27" ht="42.4" customHeight="1" x14ac:dyDescent="0.25"/>
    <row r="6" spans="3:27" ht="40.5" customHeight="1" x14ac:dyDescent="0.25">
      <c r="C6" s="275" t="s">
        <v>837</v>
      </c>
    </row>
    <row r="7" spans="3:27" ht="16.5" x14ac:dyDescent="0.25">
      <c r="C7" s="440" t="s">
        <v>704</v>
      </c>
      <c r="D7" s="435" t="s">
        <v>303</v>
      </c>
      <c r="E7" s="440" t="s">
        <v>434</v>
      </c>
      <c r="F7" s="435" t="s">
        <v>300</v>
      </c>
      <c r="G7" s="440" t="s">
        <v>435</v>
      </c>
      <c r="H7" s="435" t="s">
        <v>305</v>
      </c>
      <c r="I7" s="440" t="s">
        <v>429</v>
      </c>
      <c r="J7" s="435" t="s">
        <v>306</v>
      </c>
      <c r="K7" s="440" t="s">
        <v>304</v>
      </c>
      <c r="L7" s="435" t="s">
        <v>701</v>
      </c>
      <c r="M7" s="440" t="s">
        <v>648</v>
      </c>
      <c r="N7" s="435" t="s">
        <v>703</v>
      </c>
      <c r="O7" s="440" t="s">
        <v>1069</v>
      </c>
      <c r="P7" s="435" t="s">
        <v>25</v>
      </c>
      <c r="Q7" s="440" t="s">
        <v>307</v>
      </c>
      <c r="R7" s="435" t="s">
        <v>1159</v>
      </c>
      <c r="S7" s="435" t="s">
        <v>309</v>
      </c>
      <c r="T7" s="440" t="s">
        <v>301</v>
      </c>
      <c r="U7" s="435" t="s">
        <v>302</v>
      </c>
      <c r="V7" s="440" t="s">
        <v>649</v>
      </c>
      <c r="W7" s="435" t="s">
        <v>651</v>
      </c>
      <c r="X7" s="440" t="s">
        <v>308</v>
      </c>
      <c r="Y7" s="435" t="s">
        <v>652</v>
      </c>
      <c r="Z7" s="440" t="s">
        <v>1157</v>
      </c>
    </row>
    <row r="8" spans="3:27" ht="16.5" x14ac:dyDescent="0.3">
      <c r="C8" s="424" t="s">
        <v>442</v>
      </c>
      <c r="D8" s="436"/>
      <c r="E8" s="431"/>
      <c r="F8" s="436"/>
      <c r="G8" s="431"/>
      <c r="H8" s="436"/>
      <c r="I8" s="431"/>
      <c r="J8" s="436"/>
      <c r="K8" s="431"/>
      <c r="L8" s="436"/>
      <c r="M8" s="431"/>
      <c r="N8" s="436"/>
      <c r="O8" s="431"/>
      <c r="P8" s="436"/>
      <c r="Q8" s="431"/>
      <c r="R8" s="460"/>
      <c r="S8" s="436"/>
      <c r="T8" s="431"/>
      <c r="U8" s="436"/>
      <c r="V8" s="431"/>
      <c r="W8" s="436"/>
      <c r="X8" s="431"/>
      <c r="Y8" s="436"/>
      <c r="Z8" s="431"/>
    </row>
    <row r="9" spans="3:27" ht="16.5" x14ac:dyDescent="0.3">
      <c r="C9" s="404" t="s">
        <v>446</v>
      </c>
      <c r="D9" s="437">
        <v>0</v>
      </c>
      <c r="E9" s="426">
        <v>0</v>
      </c>
      <c r="F9" s="437">
        <v>26713957487.969997</v>
      </c>
      <c r="G9" s="426">
        <v>0</v>
      </c>
      <c r="H9" s="437">
        <v>9902777126.039999</v>
      </c>
      <c r="I9" s="426">
        <v>1299813237.9000001</v>
      </c>
      <c r="J9" s="437">
        <v>0</v>
      </c>
      <c r="K9" s="426">
        <v>0</v>
      </c>
      <c r="L9" s="437">
        <v>1225019580</v>
      </c>
      <c r="M9" s="426">
        <v>242903925</v>
      </c>
      <c r="N9" s="437">
        <v>437764461.55000001</v>
      </c>
      <c r="O9" s="426">
        <v>15892110618.220001</v>
      </c>
      <c r="P9" s="437">
        <v>14950658190.670002</v>
      </c>
      <c r="Q9" s="426">
        <v>2671085.0099999998</v>
      </c>
      <c r="R9" s="426">
        <v>0</v>
      </c>
      <c r="S9" s="437">
        <v>0</v>
      </c>
      <c r="T9" s="426">
        <v>0</v>
      </c>
      <c r="U9" s="437">
        <v>548542500</v>
      </c>
      <c r="V9" s="426">
        <v>0</v>
      </c>
      <c r="W9" s="437">
        <v>103157000</v>
      </c>
      <c r="X9" s="426">
        <v>0</v>
      </c>
      <c r="Y9" s="437">
        <v>0</v>
      </c>
      <c r="Z9" s="431">
        <v>71319375212.360001</v>
      </c>
      <c r="AA9" s="5"/>
    </row>
    <row r="10" spans="3:27" ht="16.5" x14ac:dyDescent="0.3">
      <c r="C10" s="404" t="s">
        <v>447</v>
      </c>
      <c r="D10" s="437">
        <v>2298800500</v>
      </c>
      <c r="E10" s="426">
        <v>0</v>
      </c>
      <c r="F10" s="437">
        <v>23244530976.599998</v>
      </c>
      <c r="G10" s="426">
        <v>0</v>
      </c>
      <c r="H10" s="437">
        <v>29651492998.360001</v>
      </c>
      <c r="I10" s="426">
        <v>630801600.55999994</v>
      </c>
      <c r="J10" s="437">
        <v>0</v>
      </c>
      <c r="K10" s="426">
        <v>0</v>
      </c>
      <c r="L10" s="437">
        <v>0</v>
      </c>
      <c r="M10" s="426">
        <v>0</v>
      </c>
      <c r="N10" s="437">
        <v>4125638327.48</v>
      </c>
      <c r="O10" s="426">
        <v>3130502151.9400001</v>
      </c>
      <c r="P10" s="437">
        <v>15451048277.129999</v>
      </c>
      <c r="Q10" s="426">
        <v>1475238378.5699999</v>
      </c>
      <c r="R10" s="426">
        <v>0</v>
      </c>
      <c r="S10" s="437">
        <v>0</v>
      </c>
      <c r="T10" s="426">
        <v>0</v>
      </c>
      <c r="U10" s="437">
        <v>25306959.93</v>
      </c>
      <c r="V10" s="426">
        <v>0</v>
      </c>
      <c r="W10" s="437">
        <v>0</v>
      </c>
      <c r="X10" s="426">
        <v>35694992.82</v>
      </c>
      <c r="Y10" s="437">
        <v>442758363.44999999</v>
      </c>
      <c r="Z10" s="431">
        <v>80511813526.840012</v>
      </c>
      <c r="AA10" s="5"/>
    </row>
    <row r="11" spans="3:27" ht="16.5" x14ac:dyDescent="0.3">
      <c r="C11" s="404" t="s">
        <v>448</v>
      </c>
      <c r="D11" s="437">
        <v>0</v>
      </c>
      <c r="E11" s="426">
        <v>222500000</v>
      </c>
      <c r="F11" s="437">
        <v>4078160113.48</v>
      </c>
      <c r="G11" s="426">
        <v>0</v>
      </c>
      <c r="H11" s="437">
        <v>5872398673.3099995</v>
      </c>
      <c r="I11" s="426">
        <v>498245743.06</v>
      </c>
      <c r="J11" s="437">
        <v>0</v>
      </c>
      <c r="K11" s="426">
        <v>0</v>
      </c>
      <c r="L11" s="437">
        <v>20680307786.48</v>
      </c>
      <c r="M11" s="426">
        <v>4064809004.3600001</v>
      </c>
      <c r="N11" s="437">
        <v>20008470</v>
      </c>
      <c r="O11" s="426">
        <v>5979001940.4599991</v>
      </c>
      <c r="P11" s="437">
        <v>17928672909.719997</v>
      </c>
      <c r="Q11" s="426">
        <v>10585647346.42</v>
      </c>
      <c r="R11" s="426">
        <v>0</v>
      </c>
      <c r="S11" s="426">
        <v>0</v>
      </c>
      <c r="T11" s="426">
        <v>0</v>
      </c>
      <c r="U11" s="437">
        <v>193844000</v>
      </c>
      <c r="V11" s="426">
        <v>0</v>
      </c>
      <c r="W11" s="437">
        <v>0</v>
      </c>
      <c r="X11" s="426">
        <v>103920485.03</v>
      </c>
      <c r="Y11" s="437">
        <v>0</v>
      </c>
      <c r="Z11" s="431">
        <v>70227516472.319992</v>
      </c>
      <c r="AA11" s="5"/>
    </row>
    <row r="12" spans="3:27" ht="16.5" x14ac:dyDescent="0.3">
      <c r="C12" s="404" t="s">
        <v>449</v>
      </c>
      <c r="D12" s="437">
        <v>0</v>
      </c>
      <c r="E12" s="426">
        <v>29286880</v>
      </c>
      <c r="F12" s="437">
        <v>21785755863.809998</v>
      </c>
      <c r="G12" s="426">
        <v>0</v>
      </c>
      <c r="H12" s="437">
        <v>20478916013.020004</v>
      </c>
      <c r="I12" s="426">
        <v>494697001.43000001</v>
      </c>
      <c r="J12" s="437">
        <v>1387143796.8599999</v>
      </c>
      <c r="K12" s="426">
        <v>0</v>
      </c>
      <c r="L12" s="437">
        <v>15894562633.1</v>
      </c>
      <c r="M12" s="426">
        <v>5531043780.6999998</v>
      </c>
      <c r="N12" s="437">
        <v>4314740666.539999</v>
      </c>
      <c r="O12" s="426">
        <v>25876030942.459995</v>
      </c>
      <c r="P12" s="437">
        <v>21487233554.729996</v>
      </c>
      <c r="Q12" s="426">
        <v>14938795172.880001</v>
      </c>
      <c r="R12" s="426">
        <v>0</v>
      </c>
      <c r="S12" s="426">
        <v>0</v>
      </c>
      <c r="T12" s="426">
        <v>11591191900</v>
      </c>
      <c r="U12" s="437">
        <v>2797639960</v>
      </c>
      <c r="V12" s="426">
        <v>0</v>
      </c>
      <c r="W12" s="437">
        <v>0</v>
      </c>
      <c r="X12" s="426">
        <v>0</v>
      </c>
      <c r="Y12" s="437">
        <v>0</v>
      </c>
      <c r="Z12" s="431">
        <v>146607038165.52997</v>
      </c>
      <c r="AA12" s="5"/>
    </row>
    <row r="13" spans="3:27" ht="16.5" x14ac:dyDescent="0.3">
      <c r="C13" s="404" t="s">
        <v>450</v>
      </c>
      <c r="D13" s="437">
        <v>0</v>
      </c>
      <c r="E13" s="426">
        <v>0</v>
      </c>
      <c r="F13" s="437">
        <v>43691800319.73999</v>
      </c>
      <c r="G13" s="426">
        <v>0</v>
      </c>
      <c r="H13" s="437">
        <v>2485421404.0299997</v>
      </c>
      <c r="I13" s="426">
        <v>228408006.22</v>
      </c>
      <c r="J13" s="437">
        <v>1083088607.24</v>
      </c>
      <c r="K13" s="426">
        <v>0</v>
      </c>
      <c r="L13" s="437">
        <v>4765755.38</v>
      </c>
      <c r="M13" s="426">
        <v>5170444590</v>
      </c>
      <c r="N13" s="437">
        <v>98400000</v>
      </c>
      <c r="O13" s="426">
        <v>8394296312.750001</v>
      </c>
      <c r="P13" s="437">
        <v>12420908134.879999</v>
      </c>
      <c r="Q13" s="426">
        <v>13648463433.320002</v>
      </c>
      <c r="R13" s="426">
        <v>0</v>
      </c>
      <c r="S13" s="426">
        <v>0</v>
      </c>
      <c r="T13" s="426">
        <v>0</v>
      </c>
      <c r="U13" s="437">
        <v>5030636789.2200003</v>
      </c>
      <c r="V13" s="426">
        <v>0</v>
      </c>
      <c r="W13" s="437">
        <v>0</v>
      </c>
      <c r="X13" s="426">
        <v>0</v>
      </c>
      <c r="Y13" s="437">
        <v>0</v>
      </c>
      <c r="Z13" s="431">
        <v>92256633352.779999</v>
      </c>
      <c r="AA13" s="5"/>
    </row>
    <row r="14" spans="3:27" ht="16.5" x14ac:dyDescent="0.3">
      <c r="C14" s="404" t="s">
        <v>451</v>
      </c>
      <c r="D14" s="437">
        <v>0</v>
      </c>
      <c r="E14" s="426">
        <v>0</v>
      </c>
      <c r="F14" s="437">
        <v>34594996733.610001</v>
      </c>
      <c r="G14" s="426">
        <v>0</v>
      </c>
      <c r="H14" s="437">
        <v>12140467986.140001</v>
      </c>
      <c r="I14" s="426">
        <v>743955933</v>
      </c>
      <c r="J14" s="437">
        <v>0</v>
      </c>
      <c r="K14" s="426">
        <v>0</v>
      </c>
      <c r="L14" s="437">
        <v>14520422423</v>
      </c>
      <c r="M14" s="426">
        <v>3297200</v>
      </c>
      <c r="N14" s="437">
        <v>89976000</v>
      </c>
      <c r="O14" s="426">
        <v>1962282489.26</v>
      </c>
      <c r="P14" s="437">
        <v>14408352398.749998</v>
      </c>
      <c r="Q14" s="426">
        <v>14737894333.269999</v>
      </c>
      <c r="R14" s="426">
        <v>0</v>
      </c>
      <c r="S14" s="426">
        <v>0</v>
      </c>
      <c r="T14" s="426">
        <v>9999300000</v>
      </c>
      <c r="U14" s="437">
        <v>2680700871</v>
      </c>
      <c r="V14" s="426">
        <v>0</v>
      </c>
      <c r="W14" s="437">
        <v>0</v>
      </c>
      <c r="X14" s="426">
        <v>244422773.75999999</v>
      </c>
      <c r="Y14" s="437">
        <v>69419000</v>
      </c>
      <c r="Z14" s="431">
        <v>106195488141.78999</v>
      </c>
      <c r="AA14" s="5"/>
    </row>
    <row r="15" spans="3:27" ht="16.5" x14ac:dyDescent="0.3">
      <c r="C15" s="404" t="s">
        <v>452</v>
      </c>
      <c r="D15" s="437">
        <v>1654078800</v>
      </c>
      <c r="E15" s="426">
        <v>0</v>
      </c>
      <c r="F15" s="437">
        <v>26868550872.600006</v>
      </c>
      <c r="G15" s="426">
        <v>0</v>
      </c>
      <c r="H15" s="437">
        <v>51852000</v>
      </c>
      <c r="I15" s="426">
        <v>0</v>
      </c>
      <c r="J15" s="437">
        <v>0</v>
      </c>
      <c r="K15" s="426">
        <v>0</v>
      </c>
      <c r="L15" s="437">
        <v>474900000</v>
      </c>
      <c r="M15" s="426">
        <v>6220588270</v>
      </c>
      <c r="N15" s="437">
        <v>0</v>
      </c>
      <c r="O15" s="426">
        <v>11086531746.110001</v>
      </c>
      <c r="P15" s="437">
        <v>9250162670.8099995</v>
      </c>
      <c r="Q15" s="426">
        <v>13163343387.469999</v>
      </c>
      <c r="R15" s="426">
        <v>0</v>
      </c>
      <c r="S15" s="426">
        <v>0</v>
      </c>
      <c r="T15" s="426">
        <v>0</v>
      </c>
      <c r="U15" s="437">
        <v>2716630000</v>
      </c>
      <c r="V15" s="426">
        <v>0</v>
      </c>
      <c r="W15" s="437">
        <v>0</v>
      </c>
      <c r="X15" s="426">
        <v>763482583.85000002</v>
      </c>
      <c r="Y15" s="437">
        <v>0</v>
      </c>
      <c r="Z15" s="431">
        <v>72250120330.840012</v>
      </c>
      <c r="AA15" s="5"/>
    </row>
    <row r="16" spans="3:27" ht="16.5" x14ac:dyDescent="0.3">
      <c r="C16" s="404" t="s">
        <v>453</v>
      </c>
      <c r="D16" s="437">
        <v>2119404000</v>
      </c>
      <c r="E16" s="426">
        <v>0</v>
      </c>
      <c r="F16" s="437">
        <v>15402558710.370003</v>
      </c>
      <c r="G16" s="426">
        <v>0</v>
      </c>
      <c r="H16" s="437">
        <v>2258525474.4700003</v>
      </c>
      <c r="I16" s="426">
        <v>0</v>
      </c>
      <c r="J16" s="437">
        <v>0</v>
      </c>
      <c r="K16" s="426">
        <v>0</v>
      </c>
      <c r="L16" s="437">
        <v>11233237925.09</v>
      </c>
      <c r="M16" s="426">
        <v>1005794000</v>
      </c>
      <c r="N16" s="437">
        <v>0</v>
      </c>
      <c r="O16" s="426">
        <v>2781634148.8699999</v>
      </c>
      <c r="P16" s="437">
        <v>15983463951.530001</v>
      </c>
      <c r="Q16" s="426">
        <v>3054648294.8900003</v>
      </c>
      <c r="R16" s="426">
        <v>0</v>
      </c>
      <c r="S16" s="426">
        <v>0</v>
      </c>
      <c r="T16" s="426">
        <v>0</v>
      </c>
      <c r="U16" s="437">
        <v>2349662240</v>
      </c>
      <c r="V16" s="426">
        <v>0</v>
      </c>
      <c r="W16" s="437">
        <v>0</v>
      </c>
      <c r="X16" s="426">
        <v>0</v>
      </c>
      <c r="Y16" s="437">
        <v>0</v>
      </c>
      <c r="Z16" s="431">
        <v>56188928745.220001</v>
      </c>
      <c r="AA16" s="5"/>
    </row>
    <row r="17" spans="3:27" ht="16.5" x14ac:dyDescent="0.3">
      <c r="C17" s="404" t="s">
        <v>454</v>
      </c>
      <c r="D17" s="437">
        <v>0</v>
      </c>
      <c r="E17" s="426">
        <v>0</v>
      </c>
      <c r="F17" s="437">
        <v>19315287184.23</v>
      </c>
      <c r="G17" s="426">
        <v>0</v>
      </c>
      <c r="H17" s="437">
        <v>17016136161.48</v>
      </c>
      <c r="I17" s="426">
        <v>0</v>
      </c>
      <c r="J17" s="437">
        <v>0</v>
      </c>
      <c r="K17" s="426">
        <v>0</v>
      </c>
      <c r="L17" s="437">
        <v>14939932351.559999</v>
      </c>
      <c r="M17" s="426">
        <v>4873891568</v>
      </c>
      <c r="N17" s="437">
        <v>0</v>
      </c>
      <c r="O17" s="426">
        <v>4894037609.9300003</v>
      </c>
      <c r="P17" s="437">
        <v>12335505914.369999</v>
      </c>
      <c r="Q17" s="426">
        <v>0</v>
      </c>
      <c r="R17" s="426">
        <v>0</v>
      </c>
      <c r="S17" s="426">
        <v>0</v>
      </c>
      <c r="T17" s="426">
        <v>0</v>
      </c>
      <c r="U17" s="437">
        <v>426284000</v>
      </c>
      <c r="V17" s="426">
        <v>0</v>
      </c>
      <c r="W17" s="437">
        <v>0</v>
      </c>
      <c r="X17" s="426">
        <v>0</v>
      </c>
      <c r="Y17" s="437">
        <v>0</v>
      </c>
      <c r="Z17" s="431">
        <v>73801074789.569992</v>
      </c>
      <c r="AA17" s="5"/>
    </row>
    <row r="18" spans="3:27" ht="16.5" x14ac:dyDescent="0.3">
      <c r="C18" s="404" t="s">
        <v>455</v>
      </c>
      <c r="D18" s="437">
        <v>1966188525</v>
      </c>
      <c r="E18" s="426">
        <v>153450000</v>
      </c>
      <c r="F18" s="437">
        <v>15200939611.139999</v>
      </c>
      <c r="G18" s="426">
        <v>0</v>
      </c>
      <c r="H18" s="437">
        <v>222561512</v>
      </c>
      <c r="I18" s="426">
        <v>14990519</v>
      </c>
      <c r="J18" s="437">
        <v>3219084950.8199992</v>
      </c>
      <c r="K18" s="426">
        <v>0</v>
      </c>
      <c r="L18" s="437">
        <v>36145200</v>
      </c>
      <c r="M18" s="426">
        <v>406504150</v>
      </c>
      <c r="N18" s="437">
        <v>0</v>
      </c>
      <c r="O18" s="426">
        <v>4085073222.4400001</v>
      </c>
      <c r="P18" s="437">
        <v>10935800127.42</v>
      </c>
      <c r="Q18" s="426">
        <v>0</v>
      </c>
      <c r="R18" s="426">
        <v>0</v>
      </c>
      <c r="S18" s="426">
        <v>0</v>
      </c>
      <c r="T18" s="426">
        <v>0</v>
      </c>
      <c r="U18" s="437">
        <v>2629242960</v>
      </c>
      <c r="V18" s="426">
        <v>0</v>
      </c>
      <c r="W18" s="437">
        <v>0</v>
      </c>
      <c r="X18" s="426">
        <v>0</v>
      </c>
      <c r="Y18" s="437">
        <v>0</v>
      </c>
      <c r="Z18" s="431">
        <v>38869980777.82</v>
      </c>
      <c r="AA18" s="5"/>
    </row>
    <row r="19" spans="3:27" ht="16.5" x14ac:dyDescent="0.3">
      <c r="C19" s="404" t="s">
        <v>443</v>
      </c>
      <c r="D19" s="437">
        <v>0</v>
      </c>
      <c r="E19" s="426">
        <v>0</v>
      </c>
      <c r="F19" s="437">
        <v>60283561988.520004</v>
      </c>
      <c r="G19" s="426">
        <v>0</v>
      </c>
      <c r="H19" s="437">
        <v>143502043</v>
      </c>
      <c r="I19" s="426">
        <v>2328826932.5999999</v>
      </c>
      <c r="J19" s="437">
        <v>1523159673.1099999</v>
      </c>
      <c r="K19" s="426">
        <v>0</v>
      </c>
      <c r="L19" s="437">
        <v>13913250000</v>
      </c>
      <c r="M19" s="426">
        <v>1293814032</v>
      </c>
      <c r="N19" s="437">
        <v>0</v>
      </c>
      <c r="O19" s="426">
        <v>705197463.52999997</v>
      </c>
      <c r="P19" s="437">
        <v>8323671650.1100006</v>
      </c>
      <c r="Q19" s="426">
        <v>0</v>
      </c>
      <c r="R19" s="426">
        <v>0</v>
      </c>
      <c r="S19" s="426">
        <v>0</v>
      </c>
      <c r="T19" s="426">
        <v>0</v>
      </c>
      <c r="U19" s="437">
        <v>3110674927.5999999</v>
      </c>
      <c r="V19" s="426">
        <v>0</v>
      </c>
      <c r="W19" s="437">
        <v>0</v>
      </c>
      <c r="X19" s="426">
        <v>0</v>
      </c>
      <c r="Y19" s="437">
        <v>0</v>
      </c>
      <c r="Z19" s="431">
        <v>91625658710.470016</v>
      </c>
      <c r="AA19" s="5"/>
    </row>
    <row r="20" spans="3:27" ht="16.5" x14ac:dyDescent="0.3">
      <c r="C20" s="408" t="s">
        <v>444</v>
      </c>
      <c r="D20" s="439">
        <v>0</v>
      </c>
      <c r="E20" s="429">
        <v>0</v>
      </c>
      <c r="F20" s="439">
        <v>56216316549.639992</v>
      </c>
      <c r="G20" s="429">
        <v>0</v>
      </c>
      <c r="H20" s="439">
        <v>346035000</v>
      </c>
      <c r="I20" s="429">
        <v>1416518650.5899999</v>
      </c>
      <c r="J20" s="439">
        <v>0</v>
      </c>
      <c r="K20" s="429">
        <v>0</v>
      </c>
      <c r="L20" s="439">
        <v>145538240</v>
      </c>
      <c r="M20" s="429">
        <v>2529181182.71</v>
      </c>
      <c r="N20" s="439">
        <v>115046610</v>
      </c>
      <c r="O20" s="429">
        <v>1155131928.3</v>
      </c>
      <c r="P20" s="439">
        <v>5732118400.5599995</v>
      </c>
      <c r="Q20" s="429">
        <v>0</v>
      </c>
      <c r="R20" s="429">
        <v>0</v>
      </c>
      <c r="S20" s="439">
        <v>0</v>
      </c>
      <c r="T20" s="429">
        <v>2225000000</v>
      </c>
      <c r="U20" s="439">
        <v>6988675200</v>
      </c>
      <c r="V20" s="429">
        <v>0</v>
      </c>
      <c r="W20" s="439">
        <v>0</v>
      </c>
      <c r="X20" s="429">
        <v>34780600</v>
      </c>
      <c r="Y20" s="439">
        <v>9</v>
      </c>
      <c r="Z20" s="434">
        <v>76904342361.799988</v>
      </c>
      <c r="AA20" s="5"/>
    </row>
    <row r="21" spans="3:27" ht="16.5" x14ac:dyDescent="0.3">
      <c r="C21" s="424" t="s">
        <v>445</v>
      </c>
      <c r="D21" s="436"/>
      <c r="E21" s="431"/>
      <c r="F21" s="436"/>
      <c r="G21" s="431"/>
      <c r="H21" s="436"/>
      <c r="I21" s="431"/>
      <c r="J21" s="436"/>
      <c r="K21" s="426"/>
      <c r="L21" s="436"/>
      <c r="M21" s="431"/>
      <c r="N21" s="436"/>
      <c r="O21" s="431"/>
      <c r="P21" s="436"/>
      <c r="Q21" s="426"/>
      <c r="R21" s="427"/>
      <c r="S21" s="436"/>
      <c r="T21" s="431"/>
      <c r="U21" s="436"/>
      <c r="V21" s="431"/>
      <c r="W21" s="436"/>
      <c r="X21" s="431"/>
      <c r="Y21" s="437"/>
      <c r="Z21" s="431"/>
      <c r="AA21" s="5"/>
    </row>
    <row r="22" spans="3:27" ht="16.5" x14ac:dyDescent="0.3">
      <c r="C22" s="404" t="s">
        <v>446</v>
      </c>
      <c r="D22" s="437">
        <v>1784500000</v>
      </c>
      <c r="E22" s="426">
        <v>0</v>
      </c>
      <c r="F22" s="437">
        <v>94124759526.270004</v>
      </c>
      <c r="G22" s="426">
        <v>0</v>
      </c>
      <c r="H22" s="437">
        <v>147946699.05000001</v>
      </c>
      <c r="I22" s="426">
        <v>268169290</v>
      </c>
      <c r="J22" s="437">
        <v>0</v>
      </c>
      <c r="K22" s="426">
        <v>0</v>
      </c>
      <c r="L22" s="437">
        <v>9510030472</v>
      </c>
      <c r="M22" s="426">
        <v>348179975</v>
      </c>
      <c r="N22" s="437">
        <v>0</v>
      </c>
      <c r="O22" s="426">
        <v>5734279059.5700006</v>
      </c>
      <c r="P22" s="437">
        <v>10210670229.540001</v>
      </c>
      <c r="Q22" s="426">
        <v>0</v>
      </c>
      <c r="R22" s="426">
        <v>0</v>
      </c>
      <c r="S22" s="437">
        <v>0</v>
      </c>
      <c r="T22" s="426">
        <v>0</v>
      </c>
      <c r="U22" s="437">
        <v>0</v>
      </c>
      <c r="V22" s="426">
        <v>0</v>
      </c>
      <c r="W22" s="437">
        <v>0</v>
      </c>
      <c r="X22" s="426">
        <v>0</v>
      </c>
      <c r="Y22" s="437">
        <v>0</v>
      </c>
      <c r="Z22" s="431">
        <v>122128535251.43002</v>
      </c>
      <c r="AA22" s="5"/>
    </row>
    <row r="23" spans="3:27" ht="16.5" x14ac:dyDescent="0.3">
      <c r="C23" s="404" t="s">
        <v>447</v>
      </c>
      <c r="D23" s="437">
        <v>0</v>
      </c>
      <c r="E23" s="426">
        <v>0</v>
      </c>
      <c r="F23" s="437">
        <v>27524364794.43</v>
      </c>
      <c r="G23" s="426">
        <v>0</v>
      </c>
      <c r="H23" s="437">
        <v>124088800</v>
      </c>
      <c r="I23" s="426">
        <v>0</v>
      </c>
      <c r="J23" s="437">
        <v>0</v>
      </c>
      <c r="K23" s="426">
        <v>0</v>
      </c>
      <c r="L23" s="437">
        <v>0</v>
      </c>
      <c r="M23" s="426">
        <v>1002391200</v>
      </c>
      <c r="N23" s="437">
        <v>0</v>
      </c>
      <c r="O23" s="426">
        <v>1051440810.88</v>
      </c>
      <c r="P23" s="437">
        <v>5142271992</v>
      </c>
      <c r="Q23" s="426">
        <v>0</v>
      </c>
      <c r="R23" s="426">
        <v>0</v>
      </c>
      <c r="S23" s="437">
        <v>0</v>
      </c>
      <c r="T23" s="426">
        <v>0</v>
      </c>
      <c r="U23" s="437">
        <v>413748000</v>
      </c>
      <c r="V23" s="426">
        <v>0</v>
      </c>
      <c r="W23" s="437">
        <v>0</v>
      </c>
      <c r="X23" s="426">
        <v>1601028</v>
      </c>
      <c r="Y23" s="437">
        <v>0</v>
      </c>
      <c r="Z23" s="431">
        <v>35259906625.309998</v>
      </c>
      <c r="AA23" s="5"/>
    </row>
    <row r="24" spans="3:27" ht="16.5" x14ac:dyDescent="0.3">
      <c r="C24" s="404" t="s">
        <v>448</v>
      </c>
      <c r="D24" s="437">
        <v>2431000000</v>
      </c>
      <c r="E24" s="426">
        <v>0</v>
      </c>
      <c r="F24" s="437">
        <v>23948862167.080002</v>
      </c>
      <c r="G24" s="426">
        <v>0</v>
      </c>
      <c r="H24" s="437">
        <v>493058117</v>
      </c>
      <c r="I24" s="426">
        <v>1037574274.4400001</v>
      </c>
      <c r="J24" s="437">
        <v>0</v>
      </c>
      <c r="K24" s="426">
        <v>0</v>
      </c>
      <c r="L24" s="437">
        <v>10430126875</v>
      </c>
      <c r="M24" s="426">
        <v>0</v>
      </c>
      <c r="N24" s="437">
        <v>0</v>
      </c>
      <c r="O24" s="426">
        <v>4698893210.3999996</v>
      </c>
      <c r="P24" s="437">
        <v>9462676826.8499985</v>
      </c>
      <c r="Q24" s="426">
        <v>0</v>
      </c>
      <c r="R24" s="426">
        <v>0</v>
      </c>
      <c r="S24" s="437">
        <v>0</v>
      </c>
      <c r="T24" s="426">
        <v>6297506456.3199997</v>
      </c>
      <c r="U24" s="437">
        <v>766000000</v>
      </c>
      <c r="V24" s="426">
        <v>0</v>
      </c>
      <c r="W24" s="437">
        <v>0</v>
      </c>
      <c r="X24" s="426">
        <v>28974902</v>
      </c>
      <c r="Y24" s="437">
        <v>0</v>
      </c>
      <c r="Z24" s="431">
        <v>59594672829.090004</v>
      </c>
      <c r="AA24" s="5"/>
    </row>
    <row r="25" spans="3:27" ht="16.5" x14ac:dyDescent="0.3">
      <c r="C25" s="404" t="s">
        <v>449</v>
      </c>
      <c r="D25" s="437">
        <v>13122494000</v>
      </c>
      <c r="E25" s="426">
        <v>0</v>
      </c>
      <c r="F25" s="437">
        <v>11311556812.43</v>
      </c>
      <c r="G25" s="426">
        <v>0</v>
      </c>
      <c r="H25" s="437">
        <v>16549058600</v>
      </c>
      <c r="I25" s="426">
        <v>103603708.53</v>
      </c>
      <c r="J25" s="437">
        <v>0</v>
      </c>
      <c r="K25" s="426">
        <v>0</v>
      </c>
      <c r="L25" s="437">
        <v>0</v>
      </c>
      <c r="M25" s="426">
        <v>3578218202.4700003</v>
      </c>
      <c r="N25" s="437">
        <v>0</v>
      </c>
      <c r="O25" s="426">
        <v>4153119798.7600002</v>
      </c>
      <c r="P25" s="437">
        <v>8161797041.5299988</v>
      </c>
      <c r="Q25" s="426">
        <v>0</v>
      </c>
      <c r="R25" s="426">
        <v>0</v>
      </c>
      <c r="S25" s="437">
        <v>0</v>
      </c>
      <c r="T25" s="426">
        <v>0</v>
      </c>
      <c r="U25" s="437">
        <v>2855556000</v>
      </c>
      <c r="V25" s="426">
        <v>0</v>
      </c>
      <c r="W25" s="437">
        <v>0</v>
      </c>
      <c r="X25" s="426">
        <v>224497930</v>
      </c>
      <c r="Y25" s="437">
        <v>0</v>
      </c>
      <c r="Z25" s="431">
        <v>60059902093.720001</v>
      </c>
      <c r="AA25" s="5"/>
    </row>
    <row r="26" spans="3:27" ht="16.5" x14ac:dyDescent="0.3">
      <c r="C26" s="404" t="s">
        <v>450</v>
      </c>
      <c r="D26" s="437">
        <v>17549195005</v>
      </c>
      <c r="E26" s="426">
        <v>0</v>
      </c>
      <c r="F26" s="437">
        <v>60401516272.531502</v>
      </c>
      <c r="G26" s="426">
        <v>0</v>
      </c>
      <c r="H26" s="437">
        <v>6388619952.8500004</v>
      </c>
      <c r="I26" s="426">
        <v>2426414902.25</v>
      </c>
      <c r="J26" s="437">
        <v>0</v>
      </c>
      <c r="K26" s="426">
        <v>0</v>
      </c>
      <c r="L26" s="437">
        <v>17562201656</v>
      </c>
      <c r="M26" s="426">
        <v>17505570427.150002</v>
      </c>
      <c r="N26" s="437">
        <v>0</v>
      </c>
      <c r="O26" s="426">
        <v>3607394959.6000009</v>
      </c>
      <c r="P26" s="437">
        <v>12876929366.985998</v>
      </c>
      <c r="Q26" s="426">
        <v>0</v>
      </c>
      <c r="R26" s="426">
        <v>0</v>
      </c>
      <c r="S26" s="437">
        <v>0</v>
      </c>
      <c r="T26" s="426">
        <v>291304383.05000001</v>
      </c>
      <c r="U26" s="437">
        <v>842038040</v>
      </c>
      <c r="V26" s="426">
        <v>0</v>
      </c>
      <c r="W26" s="437">
        <v>0</v>
      </c>
      <c r="X26" s="426">
        <v>0</v>
      </c>
      <c r="Y26" s="437">
        <v>0</v>
      </c>
      <c r="Z26" s="431">
        <v>139451184965.41748</v>
      </c>
      <c r="AA26" s="5"/>
    </row>
    <row r="27" spans="3:27" ht="16.5" x14ac:dyDescent="0.3">
      <c r="C27" s="404" t="s">
        <v>451</v>
      </c>
      <c r="D27" s="437">
        <v>0</v>
      </c>
      <c r="E27" s="426">
        <v>0</v>
      </c>
      <c r="F27" s="437">
        <v>30516300695.754398</v>
      </c>
      <c r="G27" s="426">
        <v>0</v>
      </c>
      <c r="H27" s="437">
        <v>274310882</v>
      </c>
      <c r="I27" s="426">
        <v>2461755272.6021004</v>
      </c>
      <c r="J27" s="437">
        <v>0</v>
      </c>
      <c r="K27" s="426">
        <v>0</v>
      </c>
      <c r="L27" s="437">
        <v>9600004242</v>
      </c>
      <c r="M27" s="426">
        <v>6304908080</v>
      </c>
      <c r="N27" s="437">
        <v>0</v>
      </c>
      <c r="O27" s="426">
        <v>17970761648.460899</v>
      </c>
      <c r="P27" s="437">
        <v>5244158590.9969006</v>
      </c>
      <c r="Q27" s="426">
        <v>0</v>
      </c>
      <c r="R27" s="426">
        <v>0</v>
      </c>
      <c r="S27" s="437">
        <v>0</v>
      </c>
      <c r="T27" s="426">
        <v>0</v>
      </c>
      <c r="U27" s="437">
        <v>1496827827</v>
      </c>
      <c r="V27" s="426">
        <v>0</v>
      </c>
      <c r="W27" s="437">
        <v>0</v>
      </c>
      <c r="X27" s="426">
        <v>11887674</v>
      </c>
      <c r="Y27" s="437">
        <v>0</v>
      </c>
      <c r="Z27" s="431">
        <v>73880914912.814301</v>
      </c>
      <c r="AA27" s="5"/>
    </row>
    <row r="28" spans="3:27" ht="16.5" x14ac:dyDescent="0.3">
      <c r="C28" s="404" t="s">
        <v>452</v>
      </c>
      <c r="D28" s="437">
        <v>19475236404.574501</v>
      </c>
      <c r="E28" s="426">
        <v>0</v>
      </c>
      <c r="F28" s="437">
        <v>28520005545.799999</v>
      </c>
      <c r="G28" s="426">
        <v>0</v>
      </c>
      <c r="H28" s="437">
        <v>6986453527.7040005</v>
      </c>
      <c r="I28" s="426">
        <v>0</v>
      </c>
      <c r="J28" s="437">
        <v>0</v>
      </c>
      <c r="K28" s="426">
        <v>0</v>
      </c>
      <c r="L28" s="437">
        <v>359418400</v>
      </c>
      <c r="M28" s="426">
        <v>1779482924.1237001</v>
      </c>
      <c r="N28" s="437">
        <v>0</v>
      </c>
      <c r="O28" s="426">
        <v>8600288055.5423164</v>
      </c>
      <c r="P28" s="437">
        <v>11029054982.3141</v>
      </c>
      <c r="Q28" s="426">
        <v>0</v>
      </c>
      <c r="R28" s="426">
        <v>0</v>
      </c>
      <c r="S28" s="437">
        <v>0</v>
      </c>
      <c r="T28" s="426">
        <v>0</v>
      </c>
      <c r="U28" s="437">
        <v>3974302700</v>
      </c>
      <c r="V28" s="426">
        <v>0</v>
      </c>
      <c r="W28" s="437">
        <v>0</v>
      </c>
      <c r="X28" s="426">
        <v>421157689.4806</v>
      </c>
      <c r="Y28" s="437">
        <v>0</v>
      </c>
      <c r="Z28" s="431">
        <v>81145400229.53923</v>
      </c>
      <c r="AA28" s="5"/>
    </row>
    <row r="29" spans="3:27" ht="16.5" x14ac:dyDescent="0.3">
      <c r="C29" s="404" t="s">
        <v>453</v>
      </c>
      <c r="D29" s="437">
        <v>157872323445.17468</v>
      </c>
      <c r="E29" s="426">
        <v>0</v>
      </c>
      <c r="F29" s="437">
        <v>142807578307.3027</v>
      </c>
      <c r="G29" s="426">
        <v>0</v>
      </c>
      <c r="H29" s="437">
        <v>263843993.63749999</v>
      </c>
      <c r="I29" s="426">
        <v>1007000</v>
      </c>
      <c r="J29" s="437">
        <v>0</v>
      </c>
      <c r="K29" s="426">
        <v>0</v>
      </c>
      <c r="L29" s="437">
        <v>5802745024</v>
      </c>
      <c r="M29" s="426">
        <v>2927525303.5</v>
      </c>
      <c r="N29" s="437">
        <v>0</v>
      </c>
      <c r="O29" s="426">
        <v>12688687241.436001</v>
      </c>
      <c r="P29" s="437">
        <v>10702967874.900099</v>
      </c>
      <c r="Q29" s="426">
        <v>0</v>
      </c>
      <c r="R29" s="426">
        <v>0</v>
      </c>
      <c r="S29" s="437">
        <v>0</v>
      </c>
      <c r="T29" s="426">
        <v>0</v>
      </c>
      <c r="U29" s="437">
        <v>2338976500</v>
      </c>
      <c r="V29" s="426">
        <v>0</v>
      </c>
      <c r="W29" s="437">
        <v>0</v>
      </c>
      <c r="X29" s="426">
        <v>403074100</v>
      </c>
      <c r="Y29" s="437">
        <v>0</v>
      </c>
      <c r="Z29" s="431">
        <v>335808728789.95099</v>
      </c>
      <c r="AA29" s="5"/>
    </row>
    <row r="30" spans="3:27" ht="16.5" x14ac:dyDescent="0.3">
      <c r="C30" s="404" t="s">
        <v>454</v>
      </c>
      <c r="D30" s="437">
        <v>49507314051.809891</v>
      </c>
      <c r="E30" s="426">
        <v>500000</v>
      </c>
      <c r="F30" s="437">
        <v>110466668150.03711</v>
      </c>
      <c r="G30" s="426">
        <v>0</v>
      </c>
      <c r="H30" s="437">
        <v>2268254375.2477999</v>
      </c>
      <c r="I30" s="426">
        <v>0</v>
      </c>
      <c r="J30" s="437">
        <v>1919064263.1494999</v>
      </c>
      <c r="K30" s="426">
        <v>0</v>
      </c>
      <c r="L30" s="437">
        <v>1339942726</v>
      </c>
      <c r="M30" s="426">
        <v>447732970</v>
      </c>
      <c r="N30" s="437">
        <v>19241612</v>
      </c>
      <c r="O30" s="426">
        <v>8062119023.4769993</v>
      </c>
      <c r="P30" s="437">
        <v>11303682252.5686</v>
      </c>
      <c r="Q30" s="426">
        <v>225619246</v>
      </c>
      <c r="R30" s="426">
        <v>0</v>
      </c>
      <c r="S30" s="437">
        <v>0</v>
      </c>
      <c r="T30" s="426">
        <v>0</v>
      </c>
      <c r="U30" s="437">
        <v>3657959684</v>
      </c>
      <c r="V30" s="426">
        <v>0</v>
      </c>
      <c r="W30" s="437">
        <v>0</v>
      </c>
      <c r="X30" s="426">
        <v>143469200</v>
      </c>
      <c r="Y30" s="437">
        <v>0</v>
      </c>
      <c r="Z30" s="431">
        <v>189361567554.28989</v>
      </c>
      <c r="AA30" s="5"/>
    </row>
    <row r="31" spans="3:27" ht="16.5" x14ac:dyDescent="0.3">
      <c r="C31" s="404" t="s">
        <v>455</v>
      </c>
      <c r="D31" s="437">
        <v>9070125000</v>
      </c>
      <c r="E31" s="426">
        <v>0</v>
      </c>
      <c r="F31" s="437">
        <v>61940344239.695496</v>
      </c>
      <c r="G31" s="426">
        <v>0</v>
      </c>
      <c r="H31" s="437">
        <v>3417885896.1479998</v>
      </c>
      <c r="I31" s="426">
        <v>0</v>
      </c>
      <c r="J31" s="437">
        <v>0</v>
      </c>
      <c r="K31" s="426">
        <v>0</v>
      </c>
      <c r="L31" s="437">
        <v>846305371</v>
      </c>
      <c r="M31" s="426">
        <v>85480530</v>
      </c>
      <c r="N31" s="437">
        <v>0</v>
      </c>
      <c r="O31" s="426">
        <v>4658562378.5178003</v>
      </c>
      <c r="P31" s="437">
        <v>7841149955.6899986</v>
      </c>
      <c r="Q31" s="426">
        <v>0</v>
      </c>
      <c r="R31" s="426">
        <v>0</v>
      </c>
      <c r="S31" s="437">
        <v>0</v>
      </c>
      <c r="T31" s="426">
        <v>0</v>
      </c>
      <c r="U31" s="437">
        <v>6645300</v>
      </c>
      <c r="V31" s="426">
        <v>0</v>
      </c>
      <c r="W31" s="437">
        <v>0</v>
      </c>
      <c r="X31" s="426">
        <v>43692020</v>
      </c>
      <c r="Y31" s="437">
        <v>0</v>
      </c>
      <c r="Z31" s="431">
        <v>87910190691.0513</v>
      </c>
      <c r="AA31" s="5"/>
    </row>
    <row r="32" spans="3:27" ht="16.5" x14ac:dyDescent="0.3">
      <c r="C32" s="404" t="s">
        <v>443</v>
      </c>
      <c r="D32" s="437">
        <v>13186322500</v>
      </c>
      <c r="E32" s="426">
        <v>0</v>
      </c>
      <c r="F32" s="437">
        <v>88675899823.142395</v>
      </c>
      <c r="G32" s="426">
        <v>0</v>
      </c>
      <c r="H32" s="437">
        <v>19191710424.8908</v>
      </c>
      <c r="I32" s="426">
        <v>4397911</v>
      </c>
      <c r="J32" s="437">
        <v>0</v>
      </c>
      <c r="K32" s="426">
        <v>0</v>
      </c>
      <c r="L32" s="437">
        <v>9826023751</v>
      </c>
      <c r="M32" s="426">
        <v>1928914407.3</v>
      </c>
      <c r="N32" s="437">
        <v>0</v>
      </c>
      <c r="O32" s="426">
        <v>37882076244.567497</v>
      </c>
      <c r="P32" s="437">
        <v>8034685627.7904005</v>
      </c>
      <c r="Q32" s="426">
        <v>0</v>
      </c>
      <c r="R32" s="426">
        <v>0</v>
      </c>
      <c r="S32" s="437">
        <v>0</v>
      </c>
      <c r="T32" s="426">
        <v>0</v>
      </c>
      <c r="U32" s="437">
        <v>2268642667</v>
      </c>
      <c r="V32" s="426">
        <v>0</v>
      </c>
      <c r="W32" s="437">
        <v>0</v>
      </c>
      <c r="X32" s="426">
        <v>18720000</v>
      </c>
      <c r="Y32" s="437">
        <v>0</v>
      </c>
      <c r="Z32" s="431">
        <v>181017393356.6911</v>
      </c>
      <c r="AA32" s="5"/>
    </row>
    <row r="33" spans="3:27" ht="16.5" x14ac:dyDescent="0.3">
      <c r="C33" s="408" t="s">
        <v>444</v>
      </c>
      <c r="D33" s="439">
        <v>16954167619.75</v>
      </c>
      <c r="E33" s="429">
        <v>0</v>
      </c>
      <c r="F33" s="439">
        <v>127732373551.27939</v>
      </c>
      <c r="G33" s="429">
        <v>0</v>
      </c>
      <c r="H33" s="439">
        <v>143907192</v>
      </c>
      <c r="I33" s="429">
        <v>0</v>
      </c>
      <c r="J33" s="439">
        <v>0</v>
      </c>
      <c r="K33" s="429">
        <v>0</v>
      </c>
      <c r="L33" s="439">
        <v>191797447</v>
      </c>
      <c r="M33" s="429">
        <v>9764329310</v>
      </c>
      <c r="N33" s="439">
        <v>0</v>
      </c>
      <c r="O33" s="429">
        <v>17005303029.317402</v>
      </c>
      <c r="P33" s="439">
        <v>28517085026.903996</v>
      </c>
      <c r="Q33" s="429">
        <v>0</v>
      </c>
      <c r="R33" s="429">
        <v>0</v>
      </c>
      <c r="S33" s="439">
        <v>0</v>
      </c>
      <c r="T33" s="429">
        <v>0</v>
      </c>
      <c r="U33" s="439">
        <v>0</v>
      </c>
      <c r="V33" s="429">
        <v>0</v>
      </c>
      <c r="W33" s="439">
        <v>0</v>
      </c>
      <c r="X33" s="429">
        <v>0</v>
      </c>
      <c r="Y33" s="439">
        <v>0</v>
      </c>
      <c r="Z33" s="434">
        <v>200308963176.25079</v>
      </c>
      <c r="AA33" s="5"/>
    </row>
    <row r="34" spans="3:27" ht="16.5" x14ac:dyDescent="0.3">
      <c r="C34" s="424" t="s">
        <v>456</v>
      </c>
      <c r="D34" s="436"/>
      <c r="E34" s="426"/>
      <c r="F34" s="436"/>
      <c r="G34" s="426"/>
      <c r="H34" s="436"/>
      <c r="I34" s="431"/>
      <c r="J34" s="437"/>
      <c r="K34" s="426"/>
      <c r="L34" s="436"/>
      <c r="M34" s="431"/>
      <c r="N34" s="436"/>
      <c r="O34" s="431"/>
      <c r="P34" s="436"/>
      <c r="Q34" s="431"/>
      <c r="R34" s="427"/>
      <c r="S34" s="437"/>
      <c r="T34" s="426"/>
      <c r="U34" s="436"/>
      <c r="V34" s="431"/>
      <c r="W34" s="436"/>
      <c r="X34" s="431"/>
      <c r="Y34" s="437"/>
      <c r="Z34" s="431"/>
      <c r="AA34" s="5"/>
    </row>
    <row r="35" spans="3:27" ht="16.5" x14ac:dyDescent="0.3">
      <c r="C35" s="404" t="s">
        <v>446</v>
      </c>
      <c r="D35" s="437">
        <v>0</v>
      </c>
      <c r="E35" s="426">
        <v>0</v>
      </c>
      <c r="F35" s="437">
        <v>114810193011.00049</v>
      </c>
      <c r="G35" s="426">
        <v>0</v>
      </c>
      <c r="H35" s="437">
        <v>457523472</v>
      </c>
      <c r="I35" s="426">
        <v>0</v>
      </c>
      <c r="J35" s="437">
        <v>0</v>
      </c>
      <c r="K35" s="426">
        <v>0</v>
      </c>
      <c r="L35" s="437">
        <v>520508100</v>
      </c>
      <c r="M35" s="426">
        <v>206000000</v>
      </c>
      <c r="N35" s="437">
        <v>0</v>
      </c>
      <c r="O35" s="426">
        <v>1379688890</v>
      </c>
      <c r="P35" s="437">
        <v>5811940540.0550003</v>
      </c>
      <c r="Q35" s="426">
        <v>0</v>
      </c>
      <c r="R35" s="426">
        <v>0</v>
      </c>
      <c r="S35" s="437">
        <v>0</v>
      </c>
      <c r="T35" s="426">
        <v>0</v>
      </c>
      <c r="U35" s="437">
        <v>200025000</v>
      </c>
      <c r="V35" s="426">
        <v>0</v>
      </c>
      <c r="W35" s="437">
        <v>0</v>
      </c>
      <c r="X35" s="426">
        <v>240400232</v>
      </c>
      <c r="Y35" s="437">
        <v>0</v>
      </c>
      <c r="Z35" s="431">
        <v>123626279245.05548</v>
      </c>
      <c r="AA35" s="5"/>
    </row>
    <row r="36" spans="3:27" ht="16.5" x14ac:dyDescent="0.3">
      <c r="C36" s="404" t="s">
        <v>447</v>
      </c>
      <c r="D36" s="437">
        <v>4561502000</v>
      </c>
      <c r="E36" s="426">
        <v>235539522.75220001</v>
      </c>
      <c r="F36" s="437">
        <v>61477765158.7789</v>
      </c>
      <c r="G36" s="426">
        <v>0</v>
      </c>
      <c r="H36" s="437">
        <v>1947375501.0790999</v>
      </c>
      <c r="I36" s="426">
        <v>0</v>
      </c>
      <c r="J36" s="437">
        <v>0</v>
      </c>
      <c r="K36" s="426">
        <v>0</v>
      </c>
      <c r="L36" s="437">
        <v>0</v>
      </c>
      <c r="M36" s="426">
        <v>1547491000</v>
      </c>
      <c r="N36" s="437">
        <v>0</v>
      </c>
      <c r="O36" s="426">
        <v>6941192027.4667006</v>
      </c>
      <c r="P36" s="437">
        <v>7631361049.7199993</v>
      </c>
      <c r="Q36" s="426">
        <v>0</v>
      </c>
      <c r="R36" s="426">
        <v>0</v>
      </c>
      <c r="S36" s="437">
        <v>0</v>
      </c>
      <c r="T36" s="426">
        <v>0</v>
      </c>
      <c r="U36" s="437">
        <v>0</v>
      </c>
      <c r="V36" s="426">
        <v>0</v>
      </c>
      <c r="W36" s="437">
        <v>0</v>
      </c>
      <c r="X36" s="426">
        <v>272312160</v>
      </c>
      <c r="Y36" s="437">
        <v>0</v>
      </c>
      <c r="Z36" s="431">
        <v>84614538419.796906</v>
      </c>
      <c r="AA36" s="5"/>
    </row>
    <row r="37" spans="3:27" ht="16.5" x14ac:dyDescent="0.3">
      <c r="C37" s="404" t="s">
        <v>448</v>
      </c>
      <c r="D37" s="437">
        <v>1080000000</v>
      </c>
      <c r="E37" s="426">
        <v>0</v>
      </c>
      <c r="F37" s="437">
        <v>57178589998.776093</v>
      </c>
      <c r="G37" s="426">
        <v>0</v>
      </c>
      <c r="H37" s="437">
        <v>5170469017.5683994</v>
      </c>
      <c r="I37" s="426">
        <v>2394102625</v>
      </c>
      <c r="J37" s="437">
        <v>495501014.59420002</v>
      </c>
      <c r="K37" s="426">
        <v>0</v>
      </c>
      <c r="L37" s="437">
        <v>9217291703</v>
      </c>
      <c r="M37" s="426">
        <v>14243717070</v>
      </c>
      <c r="N37" s="437">
        <v>0</v>
      </c>
      <c r="O37" s="426">
        <v>10366668838.739</v>
      </c>
      <c r="P37" s="437">
        <v>15253455921.473602</v>
      </c>
      <c r="Q37" s="426">
        <v>0</v>
      </c>
      <c r="R37" s="426">
        <v>0</v>
      </c>
      <c r="S37" s="437">
        <v>0</v>
      </c>
      <c r="T37" s="426">
        <v>0</v>
      </c>
      <c r="U37" s="437">
        <v>1740365900</v>
      </c>
      <c r="V37" s="426">
        <v>0</v>
      </c>
      <c r="W37" s="437">
        <v>28095380</v>
      </c>
      <c r="X37" s="426">
        <v>94466880</v>
      </c>
      <c r="Y37" s="437">
        <v>0</v>
      </c>
      <c r="Z37" s="431">
        <v>117262724349.15129</v>
      </c>
      <c r="AA37" s="5"/>
    </row>
    <row r="38" spans="3:27" ht="16.5" x14ac:dyDescent="0.3">
      <c r="C38" s="404" t="s">
        <v>449</v>
      </c>
      <c r="D38" s="437">
        <v>6666647000</v>
      </c>
      <c r="E38" s="426">
        <v>0</v>
      </c>
      <c r="F38" s="437">
        <v>43661701794.005409</v>
      </c>
      <c r="G38" s="426">
        <v>0</v>
      </c>
      <c r="H38" s="437">
        <v>2931327116.9323997</v>
      </c>
      <c r="I38" s="426">
        <v>0</v>
      </c>
      <c r="J38" s="437">
        <v>0</v>
      </c>
      <c r="K38" s="426">
        <v>0</v>
      </c>
      <c r="L38" s="437">
        <v>670423801</v>
      </c>
      <c r="M38" s="426">
        <v>7238725044</v>
      </c>
      <c r="N38" s="437">
        <v>0</v>
      </c>
      <c r="O38" s="426">
        <v>1235750997.9758999</v>
      </c>
      <c r="P38" s="437">
        <v>9956401026.1828003</v>
      </c>
      <c r="Q38" s="426">
        <v>0</v>
      </c>
      <c r="R38" s="426">
        <v>0</v>
      </c>
      <c r="S38" s="437">
        <v>0</v>
      </c>
      <c r="T38" s="426">
        <v>0</v>
      </c>
      <c r="U38" s="437">
        <v>1852413500</v>
      </c>
      <c r="V38" s="426">
        <v>0</v>
      </c>
      <c r="W38" s="437">
        <v>0</v>
      </c>
      <c r="X38" s="426">
        <v>418640000</v>
      </c>
      <c r="Y38" s="437">
        <v>0</v>
      </c>
      <c r="Z38" s="431">
        <v>74632030280.096497</v>
      </c>
      <c r="AA38" s="5"/>
    </row>
    <row r="39" spans="3:27" ht="16.5" x14ac:dyDescent="0.3">
      <c r="C39" s="404" t="s">
        <v>450</v>
      </c>
      <c r="D39" s="437">
        <v>39912215000</v>
      </c>
      <c r="E39" s="426">
        <v>0</v>
      </c>
      <c r="F39" s="437">
        <v>182392549472.55371</v>
      </c>
      <c r="G39" s="426">
        <v>0</v>
      </c>
      <c r="H39" s="437">
        <v>75532933.432099998</v>
      </c>
      <c r="I39" s="426">
        <v>0</v>
      </c>
      <c r="J39" s="437">
        <v>0</v>
      </c>
      <c r="K39" s="426">
        <v>0</v>
      </c>
      <c r="L39" s="437">
        <v>21455885350</v>
      </c>
      <c r="M39" s="426">
        <v>6663112122</v>
      </c>
      <c r="N39" s="437">
        <v>0</v>
      </c>
      <c r="O39" s="426">
        <v>15009501816.742199</v>
      </c>
      <c r="P39" s="437">
        <v>6516623575.5564003</v>
      </c>
      <c r="Q39" s="426">
        <v>0</v>
      </c>
      <c r="R39" s="426">
        <v>0</v>
      </c>
      <c r="S39" s="437">
        <v>0</v>
      </c>
      <c r="T39" s="426">
        <v>11438852000</v>
      </c>
      <c r="U39" s="437">
        <v>74946200</v>
      </c>
      <c r="V39" s="426">
        <v>0</v>
      </c>
      <c r="W39" s="437">
        <v>0</v>
      </c>
      <c r="X39" s="426">
        <v>0</v>
      </c>
      <c r="Y39" s="437">
        <v>0</v>
      </c>
      <c r="Z39" s="431">
        <v>283539218470.28442</v>
      </c>
      <c r="AA39" s="5"/>
    </row>
    <row r="40" spans="3:27" ht="16.5" x14ac:dyDescent="0.3">
      <c r="C40" s="404" t="s">
        <v>451</v>
      </c>
      <c r="D40" s="437">
        <v>0</v>
      </c>
      <c r="E40" s="426">
        <v>0</v>
      </c>
      <c r="F40" s="437">
        <v>299415328256.46515</v>
      </c>
      <c r="G40" s="426">
        <v>0</v>
      </c>
      <c r="H40" s="437">
        <v>366484770.72759998</v>
      </c>
      <c r="I40" s="426">
        <v>0</v>
      </c>
      <c r="J40" s="437">
        <v>0</v>
      </c>
      <c r="K40" s="426">
        <v>0</v>
      </c>
      <c r="L40" s="437">
        <v>2396645265</v>
      </c>
      <c r="M40" s="426">
        <v>6649953139.8453999</v>
      </c>
      <c r="N40" s="437">
        <v>0</v>
      </c>
      <c r="O40" s="426">
        <v>27672377994.214199</v>
      </c>
      <c r="P40" s="437">
        <v>35664783785.7314</v>
      </c>
      <c r="Q40" s="426">
        <v>0</v>
      </c>
      <c r="R40" s="426">
        <v>0</v>
      </c>
      <c r="S40" s="437">
        <v>0</v>
      </c>
      <c r="T40" s="426">
        <v>20650000000</v>
      </c>
      <c r="U40" s="437">
        <v>1875334280</v>
      </c>
      <c r="V40" s="426">
        <v>0</v>
      </c>
      <c r="W40" s="437">
        <v>41240757</v>
      </c>
      <c r="X40" s="426">
        <v>0</v>
      </c>
      <c r="Y40" s="437">
        <v>0</v>
      </c>
      <c r="Z40" s="431">
        <v>394732148248.9837</v>
      </c>
      <c r="AA40" s="5"/>
    </row>
    <row r="41" spans="3:27" ht="16.5" x14ac:dyDescent="0.3">
      <c r="C41" s="404" t="s">
        <v>452</v>
      </c>
      <c r="D41" s="437">
        <v>61228490024</v>
      </c>
      <c r="E41" s="426">
        <v>0</v>
      </c>
      <c r="F41" s="437">
        <v>202510566603.60754</v>
      </c>
      <c r="G41" s="426">
        <v>0</v>
      </c>
      <c r="H41" s="437">
        <v>0</v>
      </c>
      <c r="I41" s="426">
        <v>0</v>
      </c>
      <c r="J41" s="437">
        <v>0</v>
      </c>
      <c r="K41" s="426">
        <v>490000000</v>
      </c>
      <c r="L41" s="437">
        <v>39207977</v>
      </c>
      <c r="M41" s="426">
        <v>3379606961.6529999</v>
      </c>
      <c r="N41" s="437">
        <v>0</v>
      </c>
      <c r="O41" s="426">
        <v>45993277223.663292</v>
      </c>
      <c r="P41" s="437">
        <v>4286517064.5738001</v>
      </c>
      <c r="Q41" s="426">
        <v>0</v>
      </c>
      <c r="R41" s="426">
        <v>0</v>
      </c>
      <c r="S41" s="437">
        <v>0</v>
      </c>
      <c r="T41" s="426">
        <v>18880000000</v>
      </c>
      <c r="U41" s="437">
        <v>335436811.97500002</v>
      </c>
      <c r="V41" s="426">
        <v>0</v>
      </c>
      <c r="W41" s="437">
        <v>0</v>
      </c>
      <c r="X41" s="426">
        <v>0</v>
      </c>
      <c r="Y41" s="437">
        <v>0</v>
      </c>
      <c r="Z41" s="431">
        <v>337143102666.4726</v>
      </c>
      <c r="AA41" s="5"/>
    </row>
    <row r="42" spans="3:27" ht="16.5" x14ac:dyDescent="0.3">
      <c r="C42" s="404" t="s">
        <v>453</v>
      </c>
      <c r="D42" s="437">
        <v>593793166845.30225</v>
      </c>
      <c r="E42" s="426">
        <v>0</v>
      </c>
      <c r="F42" s="437">
        <v>938664176484.59338</v>
      </c>
      <c r="G42" s="426">
        <v>0</v>
      </c>
      <c r="H42" s="437">
        <v>1310000</v>
      </c>
      <c r="I42" s="426">
        <v>0</v>
      </c>
      <c r="J42" s="437">
        <v>0</v>
      </c>
      <c r="K42" s="426">
        <v>0</v>
      </c>
      <c r="L42" s="437">
        <v>896688117</v>
      </c>
      <c r="M42" s="426">
        <v>1742132179</v>
      </c>
      <c r="N42" s="437">
        <v>0</v>
      </c>
      <c r="O42" s="426">
        <v>2806744228.0704002</v>
      </c>
      <c r="P42" s="437">
        <v>15220089726.279999</v>
      </c>
      <c r="Q42" s="426">
        <v>0</v>
      </c>
      <c r="R42" s="426">
        <v>0</v>
      </c>
      <c r="S42" s="437">
        <v>0</v>
      </c>
      <c r="T42" s="426">
        <v>0</v>
      </c>
      <c r="U42" s="437">
        <v>1342341300</v>
      </c>
      <c r="V42" s="426">
        <v>0</v>
      </c>
      <c r="W42" s="437">
        <v>305330500</v>
      </c>
      <c r="X42" s="426">
        <v>3796499136</v>
      </c>
      <c r="Y42" s="437">
        <v>0</v>
      </c>
      <c r="Z42" s="431">
        <v>1558568478516.2458</v>
      </c>
      <c r="AA42" s="5"/>
    </row>
    <row r="43" spans="3:27" ht="16.5" x14ac:dyDescent="0.3">
      <c r="C43" s="404" t="s">
        <v>454</v>
      </c>
      <c r="D43" s="437">
        <v>485382721108.03406</v>
      </c>
      <c r="E43" s="426">
        <v>0</v>
      </c>
      <c r="F43" s="437">
        <v>1320743504791.314</v>
      </c>
      <c r="G43" s="426">
        <v>0</v>
      </c>
      <c r="H43" s="437">
        <v>0</v>
      </c>
      <c r="I43" s="426">
        <v>0</v>
      </c>
      <c r="J43" s="437">
        <v>0</v>
      </c>
      <c r="K43" s="426">
        <v>0</v>
      </c>
      <c r="L43" s="437">
        <v>896592900</v>
      </c>
      <c r="M43" s="426">
        <v>893437800</v>
      </c>
      <c r="N43" s="437">
        <v>0</v>
      </c>
      <c r="O43" s="426">
        <v>39480869081.550797</v>
      </c>
      <c r="P43" s="437">
        <v>5507309988.5604</v>
      </c>
      <c r="Q43" s="426">
        <v>0</v>
      </c>
      <c r="R43" s="426">
        <v>0</v>
      </c>
      <c r="S43" s="437">
        <v>0</v>
      </c>
      <c r="T43" s="426">
        <v>10713000</v>
      </c>
      <c r="U43" s="437">
        <v>0</v>
      </c>
      <c r="V43" s="426">
        <v>0</v>
      </c>
      <c r="W43" s="437">
        <v>0</v>
      </c>
      <c r="X43" s="426">
        <v>37640880405.699997</v>
      </c>
      <c r="Y43" s="437">
        <v>0</v>
      </c>
      <c r="Z43" s="431">
        <v>1890556029075.1592</v>
      </c>
      <c r="AA43" s="5"/>
    </row>
    <row r="44" spans="3:27" ht="16.5" x14ac:dyDescent="0.3">
      <c r="C44" s="404" t="s">
        <v>455</v>
      </c>
      <c r="D44" s="437">
        <v>2032097000</v>
      </c>
      <c r="E44" s="426">
        <v>0</v>
      </c>
      <c r="F44" s="437">
        <v>621493191893.48145</v>
      </c>
      <c r="G44" s="426">
        <v>0</v>
      </c>
      <c r="H44" s="437">
        <v>50633400</v>
      </c>
      <c r="I44" s="426">
        <v>46428000</v>
      </c>
      <c r="J44" s="437">
        <v>0</v>
      </c>
      <c r="K44" s="426">
        <v>0</v>
      </c>
      <c r="L44" s="437">
        <v>11774343500</v>
      </c>
      <c r="M44" s="426">
        <v>599381311</v>
      </c>
      <c r="N44" s="437">
        <v>0</v>
      </c>
      <c r="O44" s="426">
        <v>2356877763.8042002</v>
      </c>
      <c r="P44" s="437">
        <v>1966376679.71</v>
      </c>
      <c r="Q44" s="426">
        <v>0</v>
      </c>
      <c r="R44" s="426">
        <v>0</v>
      </c>
      <c r="S44" s="437">
        <v>94000000</v>
      </c>
      <c r="T44" s="426">
        <v>12687934700</v>
      </c>
      <c r="U44" s="437">
        <v>94750000</v>
      </c>
      <c r="V44" s="426">
        <v>0</v>
      </c>
      <c r="W44" s="437">
        <v>0</v>
      </c>
      <c r="X44" s="426">
        <v>0</v>
      </c>
      <c r="Y44" s="437">
        <v>0</v>
      </c>
      <c r="Z44" s="431">
        <v>653196014247.99561</v>
      </c>
      <c r="AA44" s="5"/>
    </row>
    <row r="45" spans="3:27" ht="16.5" x14ac:dyDescent="0.3">
      <c r="C45" s="404" t="s">
        <v>443</v>
      </c>
      <c r="D45" s="437">
        <v>189153051388.40228</v>
      </c>
      <c r="E45" s="426">
        <v>0</v>
      </c>
      <c r="F45" s="437">
        <v>1263401322118.6216</v>
      </c>
      <c r="G45" s="426">
        <v>0</v>
      </c>
      <c r="H45" s="437">
        <v>102600000</v>
      </c>
      <c r="I45" s="426">
        <v>0</v>
      </c>
      <c r="J45" s="437">
        <v>0</v>
      </c>
      <c r="K45" s="426">
        <v>0</v>
      </c>
      <c r="L45" s="437">
        <v>0</v>
      </c>
      <c r="M45" s="426">
        <v>4174403483</v>
      </c>
      <c r="N45" s="437">
        <v>0</v>
      </c>
      <c r="O45" s="426">
        <v>3421851705.0159998</v>
      </c>
      <c r="P45" s="437">
        <v>1962505386.7</v>
      </c>
      <c r="Q45" s="426">
        <v>0</v>
      </c>
      <c r="R45" s="426">
        <v>0</v>
      </c>
      <c r="S45" s="437">
        <v>10075000</v>
      </c>
      <c r="T45" s="426">
        <v>4540000000</v>
      </c>
      <c r="U45" s="437">
        <v>3233896000</v>
      </c>
      <c r="V45" s="426">
        <v>0</v>
      </c>
      <c r="W45" s="437">
        <v>0</v>
      </c>
      <c r="X45" s="426">
        <v>0</v>
      </c>
      <c r="Y45" s="437">
        <v>0</v>
      </c>
      <c r="Z45" s="431">
        <v>1469999705081.74</v>
      </c>
      <c r="AA45" s="5"/>
    </row>
    <row r="46" spans="3:27" ht="16.5" x14ac:dyDescent="0.3">
      <c r="C46" s="408" t="s">
        <v>444</v>
      </c>
      <c r="D46" s="439">
        <v>115811165640</v>
      </c>
      <c r="E46" s="429">
        <v>0</v>
      </c>
      <c r="F46" s="439">
        <v>538105829036.10297</v>
      </c>
      <c r="G46" s="429">
        <v>0</v>
      </c>
      <c r="H46" s="439">
        <v>530149773.60000002</v>
      </c>
      <c r="I46" s="429">
        <v>0</v>
      </c>
      <c r="J46" s="439">
        <v>0</v>
      </c>
      <c r="K46" s="429">
        <v>0</v>
      </c>
      <c r="L46" s="439">
        <v>278322500</v>
      </c>
      <c r="M46" s="429">
        <v>641144000</v>
      </c>
      <c r="N46" s="439">
        <v>0</v>
      </c>
      <c r="O46" s="429">
        <v>1704394404.2839999</v>
      </c>
      <c r="P46" s="439">
        <v>5557960576.6884995</v>
      </c>
      <c r="Q46" s="429">
        <v>0</v>
      </c>
      <c r="R46" s="429">
        <v>0</v>
      </c>
      <c r="S46" s="439">
        <v>0</v>
      </c>
      <c r="T46" s="429">
        <v>0</v>
      </c>
      <c r="U46" s="439">
        <v>3208189079.5999999</v>
      </c>
      <c r="V46" s="429">
        <v>0</v>
      </c>
      <c r="W46" s="439">
        <v>28409172</v>
      </c>
      <c r="X46" s="429">
        <v>85332547.200000003</v>
      </c>
      <c r="Y46" s="439">
        <v>0</v>
      </c>
      <c r="Z46" s="434">
        <v>665950896729.47546</v>
      </c>
      <c r="AA46" s="5"/>
    </row>
    <row r="47" spans="3:27" ht="16.5" x14ac:dyDescent="0.3">
      <c r="C47" s="424" t="s">
        <v>457</v>
      </c>
      <c r="D47" s="436"/>
      <c r="E47" s="426"/>
      <c r="F47" s="436"/>
      <c r="G47" s="426"/>
      <c r="H47" s="436"/>
      <c r="I47" s="431"/>
      <c r="J47" s="437"/>
      <c r="K47" s="431"/>
      <c r="L47" s="436"/>
      <c r="M47" s="431"/>
      <c r="N47" s="437"/>
      <c r="O47" s="431"/>
      <c r="P47" s="436"/>
      <c r="Q47" s="426"/>
      <c r="R47" s="427"/>
      <c r="S47" s="436"/>
      <c r="T47" s="431"/>
      <c r="U47" s="436"/>
      <c r="V47" s="431"/>
      <c r="W47" s="436"/>
      <c r="X47" s="431"/>
      <c r="Y47" s="437"/>
      <c r="Z47" s="431"/>
      <c r="AA47" s="5"/>
    </row>
    <row r="48" spans="3:27" ht="16.5" x14ac:dyDescent="0.3">
      <c r="C48" s="404" t="s">
        <v>446</v>
      </c>
      <c r="D48" s="437">
        <v>0</v>
      </c>
      <c r="E48" s="426">
        <v>0</v>
      </c>
      <c r="F48" s="437">
        <v>749976805699.39221</v>
      </c>
      <c r="G48" s="426">
        <v>0</v>
      </c>
      <c r="H48" s="437">
        <v>0</v>
      </c>
      <c r="I48" s="426">
        <v>0</v>
      </c>
      <c r="J48" s="437">
        <v>0</v>
      </c>
      <c r="K48" s="426">
        <v>0</v>
      </c>
      <c r="L48" s="437">
        <v>517626832</v>
      </c>
      <c r="M48" s="426">
        <v>412496750</v>
      </c>
      <c r="N48" s="437">
        <v>0</v>
      </c>
      <c r="O48" s="426">
        <v>6269450031.75</v>
      </c>
      <c r="P48" s="437">
        <v>5991822747.8999996</v>
      </c>
      <c r="Q48" s="426">
        <v>0</v>
      </c>
      <c r="R48" s="426">
        <v>0</v>
      </c>
      <c r="S48" s="437">
        <v>0</v>
      </c>
      <c r="T48" s="426">
        <v>0</v>
      </c>
      <c r="U48" s="437">
        <v>3747162100</v>
      </c>
      <c r="V48" s="426">
        <v>0</v>
      </c>
      <c r="W48" s="437">
        <v>0</v>
      </c>
      <c r="X48" s="426">
        <v>0</v>
      </c>
      <c r="Y48" s="437">
        <v>0</v>
      </c>
      <c r="Z48" s="431">
        <v>766915364161.04224</v>
      </c>
      <c r="AA48" s="5"/>
    </row>
    <row r="49" spans="3:27" ht="16.5" x14ac:dyDescent="0.3">
      <c r="C49" s="404" t="s">
        <v>447</v>
      </c>
      <c r="D49" s="437">
        <v>0</v>
      </c>
      <c r="E49" s="426">
        <v>0</v>
      </c>
      <c r="F49" s="437">
        <v>153551270392.68527</v>
      </c>
      <c r="G49" s="426">
        <v>0</v>
      </c>
      <c r="H49" s="437">
        <v>0</v>
      </c>
      <c r="I49" s="426">
        <v>0</v>
      </c>
      <c r="J49" s="437">
        <v>0</v>
      </c>
      <c r="K49" s="426">
        <v>0</v>
      </c>
      <c r="L49" s="437">
        <v>982266473</v>
      </c>
      <c r="M49" s="426">
        <v>1024257636.8</v>
      </c>
      <c r="N49" s="437">
        <v>0</v>
      </c>
      <c r="O49" s="426">
        <v>97608435</v>
      </c>
      <c r="P49" s="437">
        <v>2482937455.1533995</v>
      </c>
      <c r="Q49" s="426">
        <v>0</v>
      </c>
      <c r="R49" s="426">
        <v>0</v>
      </c>
      <c r="S49" s="437">
        <v>0</v>
      </c>
      <c r="T49" s="426">
        <v>47053882000</v>
      </c>
      <c r="U49" s="437">
        <v>2690561232</v>
      </c>
      <c r="V49" s="426">
        <v>0</v>
      </c>
      <c r="W49" s="437">
        <v>25870000</v>
      </c>
      <c r="X49" s="426">
        <v>0</v>
      </c>
      <c r="Y49" s="437">
        <v>0</v>
      </c>
      <c r="Z49" s="431">
        <v>207908653624.63867</v>
      </c>
      <c r="AA49" s="5"/>
    </row>
    <row r="50" spans="3:27" ht="16.5" x14ac:dyDescent="0.3">
      <c r="C50" s="404" t="s">
        <v>448</v>
      </c>
      <c r="D50" s="437">
        <v>0</v>
      </c>
      <c r="E50" s="426">
        <v>0</v>
      </c>
      <c r="F50" s="437">
        <v>135576108078.45111</v>
      </c>
      <c r="G50" s="426">
        <v>0</v>
      </c>
      <c r="H50" s="437">
        <v>0</v>
      </c>
      <c r="I50" s="426">
        <v>0</v>
      </c>
      <c r="J50" s="437">
        <v>0</v>
      </c>
      <c r="K50" s="426">
        <v>0</v>
      </c>
      <c r="L50" s="437">
        <v>17748079192.399899</v>
      </c>
      <c r="M50" s="426">
        <v>848919136.20000005</v>
      </c>
      <c r="N50" s="437">
        <v>0</v>
      </c>
      <c r="O50" s="426">
        <v>27090329885.3848</v>
      </c>
      <c r="P50" s="437">
        <v>9341910829.9640026</v>
      </c>
      <c r="Q50" s="426">
        <v>0</v>
      </c>
      <c r="R50" s="426">
        <v>0</v>
      </c>
      <c r="S50" s="437">
        <v>2000000</v>
      </c>
      <c r="T50" s="426">
        <v>30570259500</v>
      </c>
      <c r="U50" s="437">
        <v>3023509366.3000002</v>
      </c>
      <c r="V50" s="426">
        <v>347111440</v>
      </c>
      <c r="W50" s="437">
        <v>411683012.63999999</v>
      </c>
      <c r="X50" s="426">
        <v>0</v>
      </c>
      <c r="Y50" s="437">
        <v>0</v>
      </c>
      <c r="Z50" s="431">
        <v>224959910441.33981</v>
      </c>
      <c r="AA50" s="5"/>
    </row>
    <row r="51" spans="3:27" ht="16.5" x14ac:dyDescent="0.3">
      <c r="C51" s="404" t="s">
        <v>449</v>
      </c>
      <c r="D51" s="437">
        <v>0</v>
      </c>
      <c r="E51" s="426">
        <v>0</v>
      </c>
      <c r="F51" s="437">
        <v>318676636190.78595</v>
      </c>
      <c r="G51" s="426">
        <v>0</v>
      </c>
      <c r="H51" s="437">
        <v>549009577.90499997</v>
      </c>
      <c r="I51" s="426">
        <v>767442473.70000005</v>
      </c>
      <c r="J51" s="437">
        <v>0</v>
      </c>
      <c r="K51" s="426">
        <v>0</v>
      </c>
      <c r="L51" s="437">
        <v>3591417859</v>
      </c>
      <c r="M51" s="426">
        <v>2623965864.6999998</v>
      </c>
      <c r="N51" s="437">
        <v>0</v>
      </c>
      <c r="O51" s="426">
        <v>2809898492.1700001</v>
      </c>
      <c r="P51" s="437">
        <v>6663583462.2601995</v>
      </c>
      <c r="Q51" s="426">
        <v>0</v>
      </c>
      <c r="R51" s="426">
        <v>0</v>
      </c>
      <c r="S51" s="437">
        <v>0</v>
      </c>
      <c r="T51" s="426">
        <v>15000000000</v>
      </c>
      <c r="U51" s="437">
        <v>2756157457.5</v>
      </c>
      <c r="V51" s="426">
        <v>0</v>
      </c>
      <c r="W51" s="437">
        <v>0</v>
      </c>
      <c r="X51" s="426">
        <v>497500</v>
      </c>
      <c r="Y51" s="437">
        <v>0</v>
      </c>
      <c r="Z51" s="431">
        <v>353438608878.02118</v>
      </c>
      <c r="AA51" s="5"/>
    </row>
    <row r="52" spans="3:27" ht="16.5" x14ac:dyDescent="0.3">
      <c r="C52" s="404" t="s">
        <v>450</v>
      </c>
      <c r="D52" s="437">
        <v>0</v>
      </c>
      <c r="E52" s="426">
        <v>0</v>
      </c>
      <c r="F52" s="437">
        <v>136987136584.5929</v>
      </c>
      <c r="G52" s="426">
        <v>0</v>
      </c>
      <c r="H52" s="437">
        <v>0</v>
      </c>
      <c r="I52" s="426">
        <v>0</v>
      </c>
      <c r="J52" s="437">
        <v>0</v>
      </c>
      <c r="K52" s="426">
        <v>0</v>
      </c>
      <c r="L52" s="437">
        <v>30665060460.6166</v>
      </c>
      <c r="M52" s="426">
        <v>2728331972.039</v>
      </c>
      <c r="N52" s="437">
        <v>0</v>
      </c>
      <c r="O52" s="426">
        <v>0</v>
      </c>
      <c r="P52" s="437">
        <v>53264807010.218613</v>
      </c>
      <c r="Q52" s="426">
        <v>0</v>
      </c>
      <c r="R52" s="426">
        <v>0</v>
      </c>
      <c r="S52" s="437">
        <v>1854000000</v>
      </c>
      <c r="T52" s="426">
        <v>0</v>
      </c>
      <c r="U52" s="437">
        <v>0</v>
      </c>
      <c r="V52" s="426">
        <v>0</v>
      </c>
      <c r="W52" s="437">
        <v>0</v>
      </c>
      <c r="X52" s="426">
        <v>0</v>
      </c>
      <c r="Y52" s="437">
        <v>0</v>
      </c>
      <c r="Z52" s="431">
        <v>225499336027.4671</v>
      </c>
      <c r="AA52" s="5"/>
    </row>
    <row r="53" spans="3:27" ht="16.5" x14ac:dyDescent="0.3">
      <c r="C53" s="404" t="s">
        <v>451</v>
      </c>
      <c r="D53" s="437">
        <v>0</v>
      </c>
      <c r="E53" s="426">
        <v>0</v>
      </c>
      <c r="F53" s="437">
        <v>299739038977.58673</v>
      </c>
      <c r="G53" s="426">
        <v>0</v>
      </c>
      <c r="H53" s="437">
        <v>0</v>
      </c>
      <c r="I53" s="426">
        <v>0</v>
      </c>
      <c r="J53" s="437">
        <v>0</v>
      </c>
      <c r="K53" s="426">
        <v>0</v>
      </c>
      <c r="L53" s="437">
        <v>5580219098.0172997</v>
      </c>
      <c r="M53" s="426">
        <v>173871500</v>
      </c>
      <c r="N53" s="437">
        <v>0</v>
      </c>
      <c r="O53" s="426">
        <v>19694391365.66</v>
      </c>
      <c r="P53" s="437">
        <v>8473007962.3211002</v>
      </c>
      <c r="Q53" s="426">
        <v>0</v>
      </c>
      <c r="R53" s="426">
        <v>0</v>
      </c>
      <c r="S53" s="437">
        <v>320527050</v>
      </c>
      <c r="T53" s="426">
        <v>0</v>
      </c>
      <c r="U53" s="437">
        <v>1013473821.3199999</v>
      </c>
      <c r="V53" s="426">
        <v>0</v>
      </c>
      <c r="W53" s="437">
        <v>118446790.40000001</v>
      </c>
      <c r="X53" s="426">
        <v>615000</v>
      </c>
      <c r="Y53" s="437">
        <v>0</v>
      </c>
      <c r="Z53" s="431">
        <v>335113591565.30511</v>
      </c>
      <c r="AA53" s="5"/>
    </row>
    <row r="54" spans="3:27" ht="16.5" x14ac:dyDescent="0.3">
      <c r="C54" s="404" t="s">
        <v>452</v>
      </c>
      <c r="D54" s="437">
        <v>4114209829.6939998</v>
      </c>
      <c r="E54" s="426">
        <v>0</v>
      </c>
      <c r="F54" s="437">
        <v>692687779546.54126</v>
      </c>
      <c r="G54" s="426">
        <v>0</v>
      </c>
      <c r="H54" s="437">
        <v>1658837688</v>
      </c>
      <c r="I54" s="426">
        <v>0</v>
      </c>
      <c r="J54" s="437">
        <v>0</v>
      </c>
      <c r="K54" s="426">
        <v>0</v>
      </c>
      <c r="L54" s="437">
        <v>11414609181.4669</v>
      </c>
      <c r="M54" s="426">
        <v>7884422111</v>
      </c>
      <c r="N54" s="437">
        <v>0</v>
      </c>
      <c r="O54" s="426">
        <v>15774377801.285601</v>
      </c>
      <c r="P54" s="437">
        <v>27619363313.434898</v>
      </c>
      <c r="Q54" s="426">
        <v>0</v>
      </c>
      <c r="R54" s="426">
        <v>0</v>
      </c>
      <c r="S54" s="437">
        <v>3146746007.8000002</v>
      </c>
      <c r="T54" s="426">
        <v>14400000000</v>
      </c>
      <c r="U54" s="437">
        <v>2848511217.8000002</v>
      </c>
      <c r="V54" s="426">
        <v>270610600</v>
      </c>
      <c r="W54" s="437">
        <v>409068284</v>
      </c>
      <c r="X54" s="426">
        <v>680567434</v>
      </c>
      <c r="Y54" s="437">
        <v>0</v>
      </c>
      <c r="Z54" s="431">
        <v>782909103015.02283</v>
      </c>
      <c r="AA54" s="5"/>
    </row>
    <row r="55" spans="3:27" ht="16.5" x14ac:dyDescent="0.3">
      <c r="C55" s="404" t="s">
        <v>453</v>
      </c>
      <c r="D55" s="437">
        <v>28246010282.606602</v>
      </c>
      <c r="E55" s="426">
        <v>44877200</v>
      </c>
      <c r="F55" s="437">
        <v>465031883355.37762</v>
      </c>
      <c r="G55" s="426">
        <v>140432728000</v>
      </c>
      <c r="H55" s="437">
        <v>52946917787.699997</v>
      </c>
      <c r="I55" s="426">
        <v>1440558120</v>
      </c>
      <c r="J55" s="437">
        <v>0</v>
      </c>
      <c r="K55" s="426">
        <v>0</v>
      </c>
      <c r="L55" s="437">
        <v>39110919973.299088</v>
      </c>
      <c r="M55" s="426">
        <v>12866529190</v>
      </c>
      <c r="N55" s="437">
        <v>5806549089</v>
      </c>
      <c r="O55" s="426">
        <v>26568869839</v>
      </c>
      <c r="P55" s="437">
        <v>59027443305.700294</v>
      </c>
      <c r="Q55" s="426">
        <v>0</v>
      </c>
      <c r="R55" s="426">
        <v>0</v>
      </c>
      <c r="S55" s="437">
        <v>989773970</v>
      </c>
      <c r="T55" s="426">
        <v>13692279742</v>
      </c>
      <c r="U55" s="437">
        <v>7101484153.3299999</v>
      </c>
      <c r="V55" s="426">
        <v>0</v>
      </c>
      <c r="W55" s="437">
        <v>154758292</v>
      </c>
      <c r="X55" s="426">
        <v>310892296</v>
      </c>
      <c r="Y55" s="437">
        <v>10623330784</v>
      </c>
      <c r="Z55" s="431">
        <v>864395805380.01355</v>
      </c>
      <c r="AA55" s="5"/>
    </row>
    <row r="56" spans="3:27" ht="16.5" x14ac:dyDescent="0.3">
      <c r="C56" s="404" t="s">
        <v>454</v>
      </c>
      <c r="D56" s="437">
        <v>0</v>
      </c>
      <c r="E56" s="426">
        <v>0</v>
      </c>
      <c r="F56" s="437">
        <v>363220312311.56897</v>
      </c>
      <c r="G56" s="426">
        <v>0</v>
      </c>
      <c r="H56" s="437">
        <v>0</v>
      </c>
      <c r="I56" s="426">
        <v>0</v>
      </c>
      <c r="J56" s="437">
        <v>0</v>
      </c>
      <c r="K56" s="426">
        <v>0</v>
      </c>
      <c r="L56" s="437">
        <v>27110500102.976601</v>
      </c>
      <c r="M56" s="426">
        <v>471581641.708</v>
      </c>
      <c r="N56" s="437">
        <v>0</v>
      </c>
      <c r="O56" s="426">
        <v>6025451217</v>
      </c>
      <c r="P56" s="437">
        <v>35008842055.724991</v>
      </c>
      <c r="Q56" s="426">
        <v>0</v>
      </c>
      <c r="R56" s="426">
        <v>0</v>
      </c>
      <c r="S56" s="437">
        <v>20015245000</v>
      </c>
      <c r="T56" s="426">
        <v>27672740000</v>
      </c>
      <c r="U56" s="437">
        <v>2800657955.0340996</v>
      </c>
      <c r="V56" s="426">
        <v>0</v>
      </c>
      <c r="W56" s="437">
        <v>228891413.15600002</v>
      </c>
      <c r="X56" s="426">
        <v>0</v>
      </c>
      <c r="Y56" s="438">
        <v>0</v>
      </c>
      <c r="Z56" s="431">
        <v>482554221697.1687</v>
      </c>
      <c r="AA56" s="5"/>
    </row>
    <row r="57" spans="3:27" ht="16.5" x14ac:dyDescent="0.3">
      <c r="C57" s="404" t="s">
        <v>455</v>
      </c>
      <c r="D57" s="437">
        <v>4400000</v>
      </c>
      <c r="E57" s="426">
        <v>0</v>
      </c>
      <c r="F57" s="437">
        <v>510154350357.00171</v>
      </c>
      <c r="G57" s="426">
        <v>0</v>
      </c>
      <c r="H57" s="437">
        <v>455528820</v>
      </c>
      <c r="I57" s="426">
        <v>0</v>
      </c>
      <c r="J57" s="437">
        <v>0</v>
      </c>
      <c r="K57" s="426">
        <v>0</v>
      </c>
      <c r="L57" s="437">
        <v>41817201640.799599</v>
      </c>
      <c r="M57" s="426">
        <v>15485458228</v>
      </c>
      <c r="N57" s="437">
        <v>0</v>
      </c>
      <c r="O57" s="426">
        <v>29696712173.152</v>
      </c>
      <c r="P57" s="437">
        <v>16506718913.335846</v>
      </c>
      <c r="Q57" s="426">
        <v>0</v>
      </c>
      <c r="R57" s="426">
        <v>0</v>
      </c>
      <c r="S57" s="437">
        <v>5092954664.6000004</v>
      </c>
      <c r="T57" s="426">
        <v>32385332600</v>
      </c>
      <c r="U57" s="437">
        <v>7150132603.54</v>
      </c>
      <c r="V57" s="426">
        <v>0</v>
      </c>
      <c r="W57" s="437">
        <v>778649766.60000002</v>
      </c>
      <c r="X57" s="426">
        <v>8749590</v>
      </c>
      <c r="Y57" s="437">
        <v>0</v>
      </c>
      <c r="Z57" s="431">
        <v>659536189357.02905</v>
      </c>
      <c r="AA57" s="5"/>
    </row>
    <row r="58" spans="3:27" ht="16.5" x14ac:dyDescent="0.3">
      <c r="C58" s="404" t="s">
        <v>443</v>
      </c>
      <c r="D58" s="437">
        <v>33323231898.98</v>
      </c>
      <c r="E58" s="426">
        <v>0</v>
      </c>
      <c r="F58" s="437">
        <v>204360245704.65045</v>
      </c>
      <c r="G58" s="426">
        <v>0</v>
      </c>
      <c r="H58" s="437">
        <v>640963894</v>
      </c>
      <c r="I58" s="426">
        <v>0</v>
      </c>
      <c r="J58" s="437">
        <v>4186179855</v>
      </c>
      <c r="K58" s="426">
        <v>0</v>
      </c>
      <c r="L58" s="437">
        <v>34363908048.4468</v>
      </c>
      <c r="M58" s="426">
        <v>4359528144</v>
      </c>
      <c r="N58" s="437">
        <v>49018676.030000001</v>
      </c>
      <c r="O58" s="426">
        <v>34685378926.225998</v>
      </c>
      <c r="P58" s="437">
        <v>43673085374.027</v>
      </c>
      <c r="Q58" s="426">
        <v>0</v>
      </c>
      <c r="R58" s="426">
        <v>0</v>
      </c>
      <c r="S58" s="437">
        <v>2654280420.0999999</v>
      </c>
      <c r="T58" s="426">
        <v>0</v>
      </c>
      <c r="U58" s="437">
        <v>4528492875.085</v>
      </c>
      <c r="V58" s="426">
        <v>296350626</v>
      </c>
      <c r="W58" s="437">
        <v>440037934.75999999</v>
      </c>
      <c r="X58" s="426">
        <v>142493589.40000001</v>
      </c>
      <c r="Y58" s="437">
        <v>0</v>
      </c>
      <c r="Z58" s="431">
        <v>367703195966.70532</v>
      </c>
      <c r="AA58" s="5"/>
    </row>
    <row r="59" spans="3:27" ht="16.5" x14ac:dyDescent="0.3">
      <c r="C59" s="404" t="s">
        <v>444</v>
      </c>
      <c r="D59" s="437">
        <v>0</v>
      </c>
      <c r="E59" s="426">
        <v>0</v>
      </c>
      <c r="F59" s="437">
        <v>687499065673.83093</v>
      </c>
      <c r="G59" s="426">
        <v>0</v>
      </c>
      <c r="H59" s="437">
        <v>1196055399</v>
      </c>
      <c r="I59" s="426">
        <v>0</v>
      </c>
      <c r="J59" s="437">
        <v>0</v>
      </c>
      <c r="K59" s="426">
        <v>0</v>
      </c>
      <c r="L59" s="437">
        <v>34679606026.956604</v>
      </c>
      <c r="M59" s="426">
        <v>14272904808.189701</v>
      </c>
      <c r="N59" s="437">
        <v>0</v>
      </c>
      <c r="O59" s="426">
        <v>5118705752.2800007</v>
      </c>
      <c r="P59" s="437">
        <v>8825675693.6647034</v>
      </c>
      <c r="Q59" s="426">
        <v>0</v>
      </c>
      <c r="R59" s="429">
        <v>0</v>
      </c>
      <c r="S59" s="437">
        <v>99424435</v>
      </c>
      <c r="T59" s="426">
        <v>28500000000</v>
      </c>
      <c r="U59" s="437">
        <v>5476302209.3570004</v>
      </c>
      <c r="V59" s="426">
        <v>0</v>
      </c>
      <c r="W59" s="437">
        <v>5063293603.9913006</v>
      </c>
      <c r="X59" s="426">
        <v>0</v>
      </c>
      <c r="Y59" s="437">
        <v>0</v>
      </c>
      <c r="Z59" s="431">
        <v>790731033602.27039</v>
      </c>
      <c r="AA59" s="5"/>
    </row>
    <row r="60" spans="3:27" ht="16.5" x14ac:dyDescent="0.3">
      <c r="C60" s="407" t="s">
        <v>1119</v>
      </c>
      <c r="D60" s="420"/>
      <c r="E60" s="427"/>
      <c r="F60" s="420"/>
      <c r="G60" s="427"/>
      <c r="H60" s="420"/>
      <c r="I60" s="432"/>
      <c r="J60" s="419"/>
      <c r="K60" s="427"/>
      <c r="L60" s="420"/>
      <c r="M60" s="432"/>
      <c r="N60" s="420"/>
      <c r="O60" s="432"/>
      <c r="P60" s="420"/>
      <c r="Q60" s="427"/>
      <c r="R60" s="427"/>
      <c r="S60" s="420"/>
      <c r="T60" s="432"/>
      <c r="U60" s="420"/>
      <c r="V60" s="432"/>
      <c r="W60" s="420"/>
      <c r="X60" s="432"/>
      <c r="Y60" s="420"/>
      <c r="Z60" s="432"/>
      <c r="AA60" s="5"/>
    </row>
    <row r="61" spans="3:27" ht="16.5" x14ac:dyDescent="0.3">
      <c r="C61" s="404" t="s">
        <v>446</v>
      </c>
      <c r="D61" s="437">
        <v>0</v>
      </c>
      <c r="E61" s="426">
        <v>0</v>
      </c>
      <c r="F61" s="437">
        <v>583137118879.16406</v>
      </c>
      <c r="G61" s="426">
        <v>0</v>
      </c>
      <c r="H61" s="437">
        <v>401666279.69400001</v>
      </c>
      <c r="I61" s="426">
        <v>0</v>
      </c>
      <c r="J61" s="437">
        <v>0</v>
      </c>
      <c r="K61" s="426">
        <v>0</v>
      </c>
      <c r="L61" s="437">
        <v>31164455132.325409</v>
      </c>
      <c r="M61" s="426">
        <v>4533888921.7094002</v>
      </c>
      <c r="N61" s="437">
        <v>0</v>
      </c>
      <c r="O61" s="426">
        <v>2107840180.9593</v>
      </c>
      <c r="P61" s="437">
        <v>7592234231.7621984</v>
      </c>
      <c r="Q61" s="426">
        <v>0</v>
      </c>
      <c r="R61" s="426">
        <v>0</v>
      </c>
      <c r="S61" s="437">
        <v>215491100</v>
      </c>
      <c r="T61" s="426">
        <v>0</v>
      </c>
      <c r="U61" s="437">
        <v>496701254.80000001</v>
      </c>
      <c r="V61" s="426">
        <v>0</v>
      </c>
      <c r="W61" s="437">
        <v>598081389.3075999</v>
      </c>
      <c r="X61" s="426">
        <v>2995120567.1808</v>
      </c>
      <c r="Y61" s="437">
        <v>0</v>
      </c>
      <c r="Z61" s="431">
        <v>633242597936.90283</v>
      </c>
      <c r="AA61" s="5"/>
    </row>
    <row r="62" spans="3:27" ht="16.5" x14ac:dyDescent="0.3">
      <c r="C62" s="404" t="s">
        <v>447</v>
      </c>
      <c r="D62" s="437">
        <v>1582835570.8800001</v>
      </c>
      <c r="E62" s="426">
        <v>0</v>
      </c>
      <c r="F62" s="437">
        <v>219051735987.21161</v>
      </c>
      <c r="G62" s="426">
        <v>0</v>
      </c>
      <c r="H62" s="437">
        <v>261338548.49000001</v>
      </c>
      <c r="I62" s="426">
        <v>0</v>
      </c>
      <c r="J62" s="437">
        <v>0</v>
      </c>
      <c r="K62" s="426">
        <v>0</v>
      </c>
      <c r="L62" s="437">
        <v>7427803458.424099</v>
      </c>
      <c r="M62" s="426">
        <v>4366040652.3659</v>
      </c>
      <c r="N62" s="437">
        <v>0</v>
      </c>
      <c r="O62" s="426">
        <v>24625865712.900002</v>
      </c>
      <c r="P62" s="437">
        <v>8727435509.4653988</v>
      </c>
      <c r="Q62" s="426">
        <v>0</v>
      </c>
      <c r="R62" s="426">
        <v>29586824</v>
      </c>
      <c r="S62" s="437">
        <v>3335930074.75</v>
      </c>
      <c r="T62" s="426">
        <v>40900464000</v>
      </c>
      <c r="U62" s="437">
        <v>4061722945.3999996</v>
      </c>
      <c r="V62" s="426">
        <v>0</v>
      </c>
      <c r="W62" s="437">
        <v>287557920</v>
      </c>
      <c r="X62" s="426">
        <v>18918800</v>
      </c>
      <c r="Y62" s="437">
        <v>0</v>
      </c>
      <c r="Z62" s="431">
        <v>314677236003.88702</v>
      </c>
      <c r="AA62" s="5"/>
    </row>
    <row r="63" spans="3:27" ht="16.5" x14ac:dyDescent="0.3">
      <c r="C63" s="404" t="s">
        <v>448</v>
      </c>
      <c r="D63" s="437">
        <v>15628536720.24</v>
      </c>
      <c r="E63" s="426">
        <v>0</v>
      </c>
      <c r="F63" s="437">
        <v>131081981702.93581</v>
      </c>
      <c r="G63" s="426">
        <v>0</v>
      </c>
      <c r="H63" s="437">
        <v>36650708863.5</v>
      </c>
      <c r="I63" s="426">
        <v>0</v>
      </c>
      <c r="J63" s="437">
        <v>3886944000</v>
      </c>
      <c r="K63" s="426">
        <v>0</v>
      </c>
      <c r="L63" s="437">
        <v>15165519815.394899</v>
      </c>
      <c r="M63" s="426">
        <v>9438989286</v>
      </c>
      <c r="N63" s="437">
        <v>1824000000</v>
      </c>
      <c r="O63" s="426">
        <v>43897872753.610001</v>
      </c>
      <c r="P63" s="437">
        <v>42608408660.674088</v>
      </c>
      <c r="Q63" s="426">
        <v>1812144000</v>
      </c>
      <c r="R63" s="426">
        <v>0</v>
      </c>
      <c r="S63" s="437">
        <v>457369500</v>
      </c>
      <c r="T63" s="426">
        <v>28766304000</v>
      </c>
      <c r="U63" s="437">
        <v>5558065386</v>
      </c>
      <c r="V63" s="426">
        <v>0</v>
      </c>
      <c r="W63" s="437">
        <v>870229086.09119999</v>
      </c>
      <c r="X63" s="426">
        <v>2987669275.2115002</v>
      </c>
      <c r="Y63" s="437">
        <v>1171008000</v>
      </c>
      <c r="Z63" s="431">
        <v>341805751049.65747</v>
      </c>
      <c r="AA63" s="5"/>
    </row>
    <row r="64" spans="3:27" ht="16.5" x14ac:dyDescent="0.3">
      <c r="C64" s="404" t="s">
        <v>449</v>
      </c>
      <c r="D64" s="437">
        <v>0</v>
      </c>
      <c r="E64" s="426">
        <v>8253600</v>
      </c>
      <c r="F64" s="437">
        <v>161859169773.78647</v>
      </c>
      <c r="G64" s="426">
        <v>0</v>
      </c>
      <c r="H64" s="437">
        <v>1122898856.75</v>
      </c>
      <c r="I64" s="426">
        <v>132240000</v>
      </c>
      <c r="J64" s="437">
        <v>0</v>
      </c>
      <c r="K64" s="426">
        <v>0</v>
      </c>
      <c r="L64" s="437">
        <v>23180340731.127201</v>
      </c>
      <c r="M64" s="426">
        <v>7592864475.8000002</v>
      </c>
      <c r="N64" s="437">
        <v>0</v>
      </c>
      <c r="O64" s="426">
        <v>26721982786.200001</v>
      </c>
      <c r="P64" s="437">
        <v>34610207722.354103</v>
      </c>
      <c r="Q64" s="426">
        <v>0</v>
      </c>
      <c r="R64" s="426">
        <v>0</v>
      </c>
      <c r="S64" s="437">
        <v>1169843480</v>
      </c>
      <c r="T64" s="426">
        <v>43154474839.199997</v>
      </c>
      <c r="U64" s="437">
        <v>5729940988.9614</v>
      </c>
      <c r="V64" s="426">
        <v>0</v>
      </c>
      <c r="W64" s="437">
        <v>8544170507.0768995</v>
      </c>
      <c r="X64" s="426">
        <v>14573997446.976299</v>
      </c>
      <c r="Y64" s="437">
        <v>0</v>
      </c>
      <c r="Z64" s="431">
        <v>328400385208.23242</v>
      </c>
      <c r="AA64" s="5"/>
    </row>
    <row r="65" spans="3:27" ht="16.5" x14ac:dyDescent="0.3">
      <c r="C65" s="404" t="s">
        <v>450</v>
      </c>
      <c r="D65" s="437">
        <v>0</v>
      </c>
      <c r="E65" s="426">
        <v>0</v>
      </c>
      <c r="F65" s="437">
        <v>174034634814.7883</v>
      </c>
      <c r="G65" s="426">
        <v>0</v>
      </c>
      <c r="H65" s="437">
        <v>43969963.262999997</v>
      </c>
      <c r="I65" s="426">
        <v>22616676208.799999</v>
      </c>
      <c r="J65" s="437">
        <v>0</v>
      </c>
      <c r="K65" s="426">
        <v>0</v>
      </c>
      <c r="L65" s="437">
        <v>40438495152.682991</v>
      </c>
      <c r="M65" s="426">
        <v>7682357811.8989</v>
      </c>
      <c r="N65" s="437">
        <v>0</v>
      </c>
      <c r="O65" s="426">
        <v>3075747407.7000999</v>
      </c>
      <c r="P65" s="437">
        <v>15183129399.068781</v>
      </c>
      <c r="Q65" s="426">
        <v>0</v>
      </c>
      <c r="R65" s="426">
        <v>102072780.654</v>
      </c>
      <c r="S65" s="437">
        <v>3457538796.8568001</v>
      </c>
      <c r="T65" s="426">
        <v>0</v>
      </c>
      <c r="U65" s="437">
        <v>5265108887.3806</v>
      </c>
      <c r="V65" s="426">
        <v>0</v>
      </c>
      <c r="W65" s="437">
        <v>5363130696.8793507</v>
      </c>
      <c r="X65" s="426">
        <v>3226464271.6550002</v>
      </c>
      <c r="Y65" s="437">
        <v>6183500</v>
      </c>
      <c r="Z65" s="431">
        <v>280495509691.62781</v>
      </c>
      <c r="AA65" s="5"/>
    </row>
    <row r="66" spans="3:27" ht="16.5" x14ac:dyDescent="0.3">
      <c r="C66" s="404" t="s">
        <v>451</v>
      </c>
      <c r="D66" s="437">
        <v>3903167400</v>
      </c>
      <c r="E66" s="426">
        <v>501529652.25</v>
      </c>
      <c r="F66" s="437">
        <v>251947282948.4274</v>
      </c>
      <c r="G66" s="426">
        <v>0</v>
      </c>
      <c r="H66" s="437">
        <v>496364570</v>
      </c>
      <c r="I66" s="426">
        <v>286353870</v>
      </c>
      <c r="J66" s="437">
        <v>367517865</v>
      </c>
      <c r="K66" s="426">
        <v>0</v>
      </c>
      <c r="L66" s="437">
        <v>21146659212.910503</v>
      </c>
      <c r="M66" s="426">
        <v>19905292634.373501</v>
      </c>
      <c r="N66" s="437">
        <v>0</v>
      </c>
      <c r="O66" s="426">
        <v>46350776627.890099</v>
      </c>
      <c r="P66" s="437">
        <v>61092554741.236755</v>
      </c>
      <c r="Q66" s="426">
        <v>0</v>
      </c>
      <c r="R66" s="426">
        <v>0</v>
      </c>
      <c r="S66" s="437">
        <v>2420746723.8431001</v>
      </c>
      <c r="T66" s="426">
        <v>28455731865</v>
      </c>
      <c r="U66" s="437">
        <v>5628431826.6300001</v>
      </c>
      <c r="V66" s="426">
        <v>0</v>
      </c>
      <c r="W66" s="437">
        <v>25076549.16</v>
      </c>
      <c r="X66" s="426">
        <v>4901700948.2160997</v>
      </c>
      <c r="Y66" s="437">
        <v>2597893265</v>
      </c>
      <c r="Z66" s="431">
        <v>450027080699.93738</v>
      </c>
      <c r="AA66" s="5"/>
    </row>
    <row r="67" spans="3:27" ht="16.5" x14ac:dyDescent="0.3">
      <c r="C67" s="404" t="s">
        <v>452</v>
      </c>
      <c r="D67" s="437">
        <v>173021921945.41013</v>
      </c>
      <c r="E67" s="426">
        <v>0</v>
      </c>
      <c r="F67" s="437">
        <v>346424229323.87744</v>
      </c>
      <c r="G67" s="426">
        <v>0</v>
      </c>
      <c r="H67" s="437">
        <v>1859973601.3499999</v>
      </c>
      <c r="I67" s="426">
        <v>0</v>
      </c>
      <c r="J67" s="437">
        <v>0</v>
      </c>
      <c r="K67" s="426">
        <v>0</v>
      </c>
      <c r="L67" s="437">
        <v>48822759654.627312</v>
      </c>
      <c r="M67" s="426">
        <v>8201264000.2533998</v>
      </c>
      <c r="N67" s="437">
        <v>0</v>
      </c>
      <c r="O67" s="426">
        <v>17840653144.78323</v>
      </c>
      <c r="P67" s="437">
        <v>13435690248.434662</v>
      </c>
      <c r="Q67" s="426">
        <v>0</v>
      </c>
      <c r="R67" s="426">
        <v>0</v>
      </c>
      <c r="S67" s="437">
        <v>17727876755.356899</v>
      </c>
      <c r="T67" s="426">
        <v>53987118980</v>
      </c>
      <c r="U67" s="437">
        <v>2164397093</v>
      </c>
      <c r="V67" s="426">
        <v>0</v>
      </c>
      <c r="W67" s="437">
        <v>5532926730.4682999</v>
      </c>
      <c r="X67" s="426">
        <v>5405921540.5223999</v>
      </c>
      <c r="Y67" s="437">
        <v>13559778</v>
      </c>
      <c r="Z67" s="431">
        <v>694438292796.08374</v>
      </c>
      <c r="AA67" s="5"/>
    </row>
    <row r="68" spans="3:27" ht="16.5" x14ac:dyDescent="0.3">
      <c r="C68" s="404" t="s">
        <v>453</v>
      </c>
      <c r="D68" s="437">
        <v>0</v>
      </c>
      <c r="E68" s="426">
        <v>0</v>
      </c>
      <c r="F68" s="437">
        <v>179378891446.48511</v>
      </c>
      <c r="G68" s="426">
        <v>0</v>
      </c>
      <c r="H68" s="437">
        <v>968503276</v>
      </c>
      <c r="I68" s="426">
        <v>149384300</v>
      </c>
      <c r="J68" s="437">
        <v>1671203000</v>
      </c>
      <c r="K68" s="426">
        <v>0</v>
      </c>
      <c r="L68" s="437">
        <v>18489889901.015305</v>
      </c>
      <c r="M68" s="426">
        <v>16311642709.7803</v>
      </c>
      <c r="N68" s="437">
        <v>0</v>
      </c>
      <c r="O68" s="426">
        <v>4721820514.1000004</v>
      </c>
      <c r="P68" s="437">
        <v>10768328693.092094</v>
      </c>
      <c r="Q68" s="426">
        <v>0</v>
      </c>
      <c r="R68" s="426">
        <v>39214065</v>
      </c>
      <c r="S68" s="437">
        <v>3898463472.2895999</v>
      </c>
      <c r="T68" s="426">
        <v>0</v>
      </c>
      <c r="U68" s="437">
        <v>5898654308.0056</v>
      </c>
      <c r="V68" s="426">
        <v>0</v>
      </c>
      <c r="W68" s="437">
        <v>1791130111.5571003</v>
      </c>
      <c r="X68" s="426">
        <v>3806315522.8906999</v>
      </c>
      <c r="Y68" s="437">
        <v>1668150</v>
      </c>
      <c r="Z68" s="431">
        <v>247895109470.21585</v>
      </c>
      <c r="AA68" s="5"/>
    </row>
    <row r="69" spans="3:27" ht="16.5" x14ac:dyDescent="0.3">
      <c r="C69" s="404" t="s">
        <v>454</v>
      </c>
      <c r="D69" s="437">
        <v>113299429571.98001</v>
      </c>
      <c r="E69" s="426">
        <v>0</v>
      </c>
      <c r="F69" s="437">
        <v>396607794041.52356</v>
      </c>
      <c r="G69" s="426">
        <v>0</v>
      </c>
      <c r="H69" s="437">
        <v>6713591265.9106998</v>
      </c>
      <c r="I69" s="426">
        <v>13629042.6</v>
      </c>
      <c r="J69" s="437">
        <v>0</v>
      </c>
      <c r="K69" s="426">
        <v>0</v>
      </c>
      <c r="L69" s="437">
        <v>29378733745.979897</v>
      </c>
      <c r="M69" s="426">
        <v>9390139895.7621002</v>
      </c>
      <c r="N69" s="437">
        <v>49634080</v>
      </c>
      <c r="O69" s="426">
        <v>43397483967.529999</v>
      </c>
      <c r="P69" s="437">
        <v>18961272750.897491</v>
      </c>
      <c r="Q69" s="426">
        <v>0</v>
      </c>
      <c r="R69" s="426">
        <v>0</v>
      </c>
      <c r="S69" s="437">
        <v>3589787585.1647</v>
      </c>
      <c r="T69" s="426">
        <v>59246377070.128998</v>
      </c>
      <c r="U69" s="437">
        <v>6261701973.2259998</v>
      </c>
      <c r="V69" s="426">
        <v>0</v>
      </c>
      <c r="W69" s="437">
        <v>1233374107.3239</v>
      </c>
      <c r="X69" s="426">
        <v>3919437617.3157001</v>
      </c>
      <c r="Y69" s="437">
        <v>0</v>
      </c>
      <c r="Z69" s="431">
        <v>692062386715.3429</v>
      </c>
      <c r="AA69" s="5"/>
    </row>
    <row r="70" spans="3:27" ht="16.5" x14ac:dyDescent="0.3">
      <c r="C70" s="404" t="s">
        <v>455</v>
      </c>
      <c r="D70" s="437">
        <v>0</v>
      </c>
      <c r="E70" s="426">
        <v>0</v>
      </c>
      <c r="F70" s="426">
        <v>134208568627.95081</v>
      </c>
      <c r="G70" s="426">
        <v>0</v>
      </c>
      <c r="H70" s="437">
        <v>6600250254.5300007</v>
      </c>
      <c r="I70" s="426">
        <v>0</v>
      </c>
      <c r="J70" s="437">
        <v>0</v>
      </c>
      <c r="K70" s="426">
        <v>0</v>
      </c>
      <c r="L70" s="437">
        <v>76459342199.690674</v>
      </c>
      <c r="M70" s="426">
        <v>41976814575.656647</v>
      </c>
      <c r="N70" s="437">
        <v>259104007.03700998</v>
      </c>
      <c r="O70" s="426">
        <v>41956074812.542404</v>
      </c>
      <c r="P70" s="426">
        <v>51994237762.082932</v>
      </c>
      <c r="Q70" s="674">
        <v>4220980105.5999999</v>
      </c>
      <c r="R70" s="426">
        <v>8207802</v>
      </c>
      <c r="S70" s="437">
        <v>7941648046.6032</v>
      </c>
      <c r="T70" s="426">
        <v>0</v>
      </c>
      <c r="U70" s="426">
        <v>10230214298.803301</v>
      </c>
      <c r="V70" s="426">
        <v>0</v>
      </c>
      <c r="W70" s="437">
        <v>4075465259.9929996</v>
      </c>
      <c r="X70" s="426">
        <v>12901105989.456778</v>
      </c>
      <c r="Y70" s="437">
        <v>0</v>
      </c>
      <c r="Z70" s="431">
        <v>392832013741.94672</v>
      </c>
      <c r="AA70" s="5"/>
    </row>
    <row r="71" spans="3:27" ht="16.5" x14ac:dyDescent="0.3">
      <c r="C71" s="404" t="s">
        <v>443</v>
      </c>
      <c r="D71" s="437">
        <v>0</v>
      </c>
      <c r="E71" s="426">
        <v>0</v>
      </c>
      <c r="F71" s="426">
        <v>338209736299.75702</v>
      </c>
      <c r="G71" s="426">
        <v>0</v>
      </c>
      <c r="H71" s="437">
        <v>1137096986.7750001</v>
      </c>
      <c r="I71" s="426">
        <v>1714072649</v>
      </c>
      <c r="J71" s="437">
        <v>0</v>
      </c>
      <c r="K71" s="426">
        <v>0</v>
      </c>
      <c r="L71" s="437">
        <v>107453435028.17259</v>
      </c>
      <c r="M71" s="426">
        <v>33077896478.923996</v>
      </c>
      <c r="N71" s="437">
        <v>410383289.58206999</v>
      </c>
      <c r="O71" s="426">
        <v>40730095180.600006</v>
      </c>
      <c r="P71" s="426">
        <v>18957700401.342453</v>
      </c>
      <c r="Q71" s="674">
        <v>0</v>
      </c>
      <c r="R71" s="674">
        <v>0</v>
      </c>
      <c r="S71" s="437">
        <v>3506158501.0583</v>
      </c>
      <c r="T71" s="426">
        <v>23681254000</v>
      </c>
      <c r="U71" s="426">
        <v>1899017976.3</v>
      </c>
      <c r="V71" s="426">
        <v>273463500</v>
      </c>
      <c r="W71" s="437">
        <v>1964477278.6022999</v>
      </c>
      <c r="X71" s="426">
        <v>5298014281.8323994</v>
      </c>
      <c r="Y71" s="437">
        <v>1194394701</v>
      </c>
      <c r="Z71" s="431">
        <v>579507196552.94629</v>
      </c>
      <c r="AA71" s="5"/>
    </row>
    <row r="72" spans="3:27" ht="16.5" x14ac:dyDescent="0.3">
      <c r="C72" s="408" t="s">
        <v>444</v>
      </c>
      <c r="D72" s="429">
        <v>254962908187.25397</v>
      </c>
      <c r="E72" s="429">
        <v>1511250</v>
      </c>
      <c r="F72" s="429">
        <v>454070210670.66711</v>
      </c>
      <c r="G72" s="429">
        <v>0</v>
      </c>
      <c r="H72" s="437">
        <v>8417127596.9249992</v>
      </c>
      <c r="I72" s="429">
        <v>984343391</v>
      </c>
      <c r="J72" s="429">
        <v>5000000329.6526003</v>
      </c>
      <c r="K72" s="429">
        <v>0</v>
      </c>
      <c r="L72" s="429">
        <v>4646178997.3512001</v>
      </c>
      <c r="M72" s="429">
        <v>351540000</v>
      </c>
      <c r="N72" s="429">
        <v>1336023690.75384</v>
      </c>
      <c r="O72" s="429">
        <v>12280370719.938801</v>
      </c>
      <c r="P72" s="429">
        <v>10214978672.131382</v>
      </c>
      <c r="Q72" s="429">
        <v>0</v>
      </c>
      <c r="R72" s="673">
        <v>0</v>
      </c>
      <c r="S72" s="429">
        <v>15775960555.3347</v>
      </c>
      <c r="T72" s="429">
        <v>0</v>
      </c>
      <c r="U72" s="429">
        <v>1844698580</v>
      </c>
      <c r="V72" s="429">
        <v>0</v>
      </c>
      <c r="W72" s="437">
        <v>1192883459.52</v>
      </c>
      <c r="X72" s="429">
        <v>0</v>
      </c>
      <c r="Y72" s="437">
        <v>4902000</v>
      </c>
      <c r="Z72" s="434">
        <v>771083638100.52869</v>
      </c>
      <c r="AA72" s="5"/>
    </row>
    <row r="73" spans="3:27" x14ac:dyDescent="0.25">
      <c r="C73" s="5"/>
      <c r="D73" s="422"/>
      <c r="E73" s="5"/>
      <c r="F73" s="422"/>
      <c r="G73" s="5"/>
      <c r="H73" s="422"/>
      <c r="I73" s="422"/>
      <c r="J73" s="422"/>
      <c r="K73" s="5"/>
      <c r="L73" s="422"/>
      <c r="M73" s="5"/>
      <c r="N73" s="422"/>
      <c r="O73" s="5"/>
      <c r="P73" s="422"/>
      <c r="Q73" s="5"/>
      <c r="R73" s="422"/>
      <c r="S73" s="422"/>
      <c r="T73" s="5"/>
      <c r="U73" s="422"/>
      <c r="V73" s="5"/>
      <c r="W73" s="422"/>
      <c r="X73" s="422"/>
      <c r="Y73" s="422"/>
      <c r="Z73" s="422"/>
      <c r="AA73" s="5"/>
    </row>
    <row r="74" spans="3:27" x14ac:dyDescent="0.25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</row>
    <row r="75" spans="3:27" x14ac:dyDescent="0.25">
      <c r="C75" s="187" t="s">
        <v>822</v>
      </c>
    </row>
    <row r="76" spans="3:27" x14ac:dyDescent="0.25">
      <c r="C76" s="187" t="s">
        <v>839</v>
      </c>
    </row>
    <row r="77" spans="3:27" x14ac:dyDescent="0.25">
      <c r="C77" s="187" t="s">
        <v>941</v>
      </c>
    </row>
    <row r="78" spans="3:27" x14ac:dyDescent="0.25">
      <c r="C78" s="187" t="s">
        <v>840</v>
      </c>
    </row>
    <row r="79" spans="3:27" x14ac:dyDescent="0.25">
      <c r="C79" s="187" t="s">
        <v>855</v>
      </c>
    </row>
    <row r="80" spans="3:27" x14ac:dyDescent="0.25">
      <c r="C80" s="187" t="s">
        <v>841</v>
      </c>
    </row>
    <row r="81" spans="3:3" x14ac:dyDescent="0.25">
      <c r="C81" s="187" t="s">
        <v>842</v>
      </c>
    </row>
    <row r="82" spans="3:3" x14ac:dyDescent="0.25">
      <c r="C82" s="187" t="s">
        <v>843</v>
      </c>
    </row>
    <row r="83" spans="3:3" x14ac:dyDescent="0.25">
      <c r="C83" s="187" t="s">
        <v>844</v>
      </c>
    </row>
    <row r="84" spans="3:3" x14ac:dyDescent="0.25">
      <c r="C84" s="187" t="s">
        <v>845</v>
      </c>
    </row>
    <row r="85" spans="3:3" x14ac:dyDescent="0.25">
      <c r="C85" s="187" t="s">
        <v>846</v>
      </c>
    </row>
    <row r="86" spans="3:3" x14ac:dyDescent="0.25">
      <c r="C86" s="187" t="s">
        <v>847</v>
      </c>
    </row>
    <row r="87" spans="3:3" x14ac:dyDescent="0.25">
      <c r="C87" s="187" t="s">
        <v>942</v>
      </c>
    </row>
    <row r="88" spans="3:3" x14ac:dyDescent="0.25">
      <c r="C88" s="187" t="s">
        <v>1163</v>
      </c>
    </row>
    <row r="89" spans="3:3" x14ac:dyDescent="0.25">
      <c r="C89" s="187" t="s">
        <v>848</v>
      </c>
    </row>
    <row r="90" spans="3:3" x14ac:dyDescent="0.25">
      <c r="C90" s="187" t="s">
        <v>1160</v>
      </c>
    </row>
    <row r="91" spans="3:3" x14ac:dyDescent="0.25">
      <c r="C91" s="187" t="s">
        <v>849</v>
      </c>
    </row>
    <row r="92" spans="3:3" x14ac:dyDescent="0.25">
      <c r="C92" s="187" t="s">
        <v>850</v>
      </c>
    </row>
    <row r="93" spans="3:3" x14ac:dyDescent="0.25">
      <c r="C93" s="187" t="s">
        <v>851</v>
      </c>
    </row>
    <row r="94" spans="3:3" x14ac:dyDescent="0.25">
      <c r="C94" s="187" t="s">
        <v>852</v>
      </c>
    </row>
    <row r="95" spans="3:3" x14ac:dyDescent="0.25">
      <c r="C95" s="187" t="s">
        <v>853</v>
      </c>
    </row>
    <row r="96" spans="3:3" x14ac:dyDescent="0.25">
      <c r="C96" s="187" t="s">
        <v>854</v>
      </c>
    </row>
    <row r="97" spans="3:3" x14ac:dyDescent="0.25">
      <c r="C97" s="187" t="s">
        <v>1153</v>
      </c>
    </row>
  </sheetData>
  <pageMargins left="0.7" right="0.7" top="0.75" bottom="0.75" header="0.3" footer="0.3"/>
  <pageSetup paperSize="9" orientation="portrait" horizontalDpi="300" verticalDpi="300" r:id="rId1"/>
  <ignoredErrors>
    <ignoredError sqref="C8:C6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91"/>
  <sheetViews>
    <sheetView showGridLines="0" zoomScale="80" zoomScaleNormal="80" workbookViewId="0">
      <pane ySplit="6" topLeftCell="A109" activePane="bottomLeft" state="frozen"/>
      <selection pane="bottomLeft" activeCell="E124" sqref="E124"/>
    </sheetView>
  </sheetViews>
  <sheetFormatPr defaultColWidth="8.7109375" defaultRowHeight="13.5" x14ac:dyDescent="0.25"/>
  <cols>
    <col min="1" max="2" width="8.7109375" style="1"/>
    <col min="3" max="3" width="10" style="1" bestFit="1" customWidth="1"/>
    <col min="4" max="4" width="8.7109375" style="1" bestFit="1" customWidth="1"/>
    <col min="5" max="5" width="14.7109375" style="1" customWidth="1"/>
    <col min="6" max="6" width="31.140625" style="1" customWidth="1"/>
    <col min="7" max="7" width="22.5703125" style="1" bestFit="1" customWidth="1"/>
    <col min="8" max="8" width="24.140625" style="1" bestFit="1" customWidth="1"/>
    <col min="9" max="9" width="23.28515625" style="1" bestFit="1" customWidth="1"/>
    <col min="10" max="14" width="8.7109375" style="1"/>
    <col min="15" max="15" width="10.5703125" style="1" bestFit="1" customWidth="1"/>
    <col min="16" max="16" width="9.7109375" style="1" customWidth="1"/>
    <col min="17" max="16384" width="8.7109375" style="125"/>
  </cols>
  <sheetData>
    <row r="1" spans="4:15" ht="67.900000000000006" customHeight="1" x14ac:dyDescent="0.25"/>
    <row r="2" spans="4:15" ht="17.649999999999999" customHeight="1" x14ac:dyDescent="0.25"/>
    <row r="3" spans="4:15" ht="33" customHeight="1" x14ac:dyDescent="0.25"/>
    <row r="4" spans="4:15" ht="17.649999999999999" customHeight="1" x14ac:dyDescent="0.25"/>
    <row r="5" spans="4:15" x14ac:dyDescent="0.25">
      <c r="E5" s="187" t="s">
        <v>711</v>
      </c>
      <c r="O5" s="2"/>
    </row>
    <row r="6" spans="4:15" ht="31.15" customHeight="1" x14ac:dyDescent="0.25">
      <c r="E6" s="289" t="s">
        <v>706</v>
      </c>
      <c r="F6" s="106" t="s">
        <v>1101</v>
      </c>
      <c r="G6" s="106" t="s">
        <v>707</v>
      </c>
      <c r="H6" s="106" t="s">
        <v>708</v>
      </c>
      <c r="I6" s="107" t="s">
        <v>709</v>
      </c>
    </row>
    <row r="7" spans="4:15" x14ac:dyDescent="0.25">
      <c r="D7" s="5"/>
      <c r="E7" s="114">
        <v>42400</v>
      </c>
      <c r="F7" s="115">
        <v>115.82</v>
      </c>
      <c r="G7" s="116">
        <v>3.32E-2</v>
      </c>
      <c r="H7" s="116">
        <v>3.32E-2</v>
      </c>
      <c r="I7" s="117">
        <v>0.152</v>
      </c>
    </row>
    <row r="8" spans="4:15" x14ac:dyDescent="0.25">
      <c r="E8" s="594">
        <v>42429</v>
      </c>
      <c r="F8" s="119">
        <v>119.64</v>
      </c>
      <c r="G8" s="120">
        <v>3.3000000000000002E-2</v>
      </c>
      <c r="H8" s="120">
        <v>6.7299999999999999E-2</v>
      </c>
      <c r="I8" s="121">
        <v>0.18260000000000001</v>
      </c>
    </row>
    <row r="9" spans="4:15" x14ac:dyDescent="0.25">
      <c r="E9" s="594">
        <v>42460</v>
      </c>
      <c r="F9" s="119">
        <v>123.53</v>
      </c>
      <c r="G9" s="120">
        <v>3.2500000000000001E-2</v>
      </c>
      <c r="H9" s="120">
        <v>0.10199999999999999</v>
      </c>
      <c r="I9" s="121">
        <v>0.21460000000000001</v>
      </c>
    </row>
    <row r="10" spans="4:15" x14ac:dyDescent="0.25">
      <c r="E10" s="594">
        <v>42490</v>
      </c>
      <c r="F10" s="119">
        <v>127.36</v>
      </c>
      <c r="G10" s="120">
        <v>3.1E-2</v>
      </c>
      <c r="H10" s="120">
        <v>0.1361</v>
      </c>
      <c r="I10" s="121">
        <v>0.24340000000000001</v>
      </c>
    </row>
    <row r="11" spans="4:15" x14ac:dyDescent="0.25">
      <c r="E11" s="594">
        <v>42521</v>
      </c>
      <c r="F11" s="119">
        <v>131.57</v>
      </c>
      <c r="G11" s="120">
        <v>3.3099999999999997E-2</v>
      </c>
      <c r="H11" s="120">
        <v>0.17369999999999999</v>
      </c>
      <c r="I11" s="121">
        <v>0.27139999999999997</v>
      </c>
    </row>
    <row r="12" spans="4:15" x14ac:dyDescent="0.25">
      <c r="E12" s="594">
        <v>42551</v>
      </c>
      <c r="F12" s="119">
        <v>135.68</v>
      </c>
      <c r="G12" s="120">
        <v>3.1300000000000001E-2</v>
      </c>
      <c r="H12" s="120">
        <v>0.2104</v>
      </c>
      <c r="I12" s="121">
        <v>0.29720000000000002</v>
      </c>
    </row>
    <row r="13" spans="4:15" x14ac:dyDescent="0.25">
      <c r="E13" s="594">
        <v>42582</v>
      </c>
      <c r="F13" s="119">
        <v>141.47</v>
      </c>
      <c r="G13" s="120">
        <v>4.2599999999999999E-2</v>
      </c>
      <c r="H13" s="120">
        <v>0.26200000000000001</v>
      </c>
      <c r="I13" s="121">
        <v>0.3372</v>
      </c>
    </row>
    <row r="14" spans="4:15" ht="15" x14ac:dyDescent="0.25">
      <c r="E14" s="594">
        <v>42613</v>
      </c>
      <c r="F14" s="119">
        <v>146.13999999999999</v>
      </c>
      <c r="G14" s="120">
        <v>3.3099999999999997E-2</v>
      </c>
      <c r="H14" s="120">
        <v>0.30380000000000001</v>
      </c>
      <c r="I14" s="121">
        <v>0.36770000000000003</v>
      </c>
      <c r="K14" s="99"/>
    </row>
    <row r="15" spans="4:15" x14ac:dyDescent="0.25">
      <c r="E15" s="594">
        <v>42643</v>
      </c>
      <c r="F15" s="119">
        <v>149.27000000000001</v>
      </c>
      <c r="G15" s="120">
        <v>2.1400000000000002E-2</v>
      </c>
      <c r="H15" s="120">
        <v>0.33160000000000001</v>
      </c>
      <c r="I15" s="121">
        <v>0.38200000000000001</v>
      </c>
    </row>
    <row r="16" spans="4:15" x14ac:dyDescent="0.25">
      <c r="E16" s="594">
        <v>42674</v>
      </c>
      <c r="F16" s="119">
        <v>151.54</v>
      </c>
      <c r="G16" s="120">
        <v>1.52E-2</v>
      </c>
      <c r="H16" s="120">
        <v>0.35189999999999999</v>
      </c>
      <c r="I16" s="121">
        <v>0.38690000000000002</v>
      </c>
    </row>
    <row r="17" spans="5:9" x14ac:dyDescent="0.25">
      <c r="E17" s="594">
        <v>42704</v>
      </c>
      <c r="F17" s="119">
        <v>155.02000000000001</v>
      </c>
      <c r="G17" s="120">
        <v>2.29E-2</v>
      </c>
      <c r="H17" s="120">
        <v>0.38290000000000002</v>
      </c>
      <c r="I17" s="121">
        <v>0.40200000000000002</v>
      </c>
    </row>
    <row r="18" spans="5:9" x14ac:dyDescent="0.25">
      <c r="E18" s="594">
        <v>42735</v>
      </c>
      <c r="F18" s="119">
        <v>158.19</v>
      </c>
      <c r="G18" s="120">
        <v>2.0400000000000001E-2</v>
      </c>
      <c r="H18" s="120">
        <v>0.41120000000000001</v>
      </c>
      <c r="I18" s="121">
        <v>0.41120000000000001</v>
      </c>
    </row>
    <row r="19" spans="5:9" x14ac:dyDescent="0.25">
      <c r="E19" s="594">
        <v>42766</v>
      </c>
      <c r="F19" s="119">
        <v>161.76</v>
      </c>
      <c r="G19" s="120">
        <v>2.2499999999999999E-2</v>
      </c>
      <c r="H19" s="120">
        <v>2.2499999999999999E-2</v>
      </c>
      <c r="I19" s="121">
        <v>0.39660000000000001</v>
      </c>
    </row>
    <row r="20" spans="5:9" x14ac:dyDescent="0.25">
      <c r="E20" s="594">
        <v>42794</v>
      </c>
      <c r="F20" s="119">
        <v>165.48</v>
      </c>
      <c r="G20" s="120">
        <v>2.3E-2</v>
      </c>
      <c r="H20" s="120">
        <v>4.6100000000000002E-2</v>
      </c>
      <c r="I20" s="121">
        <v>0.38319999999999999</v>
      </c>
    </row>
    <row r="21" spans="5:9" x14ac:dyDescent="0.25">
      <c r="E21" s="594">
        <v>42825</v>
      </c>
      <c r="F21" s="119">
        <v>168.64</v>
      </c>
      <c r="G21" s="120">
        <v>1.9099999999999999E-2</v>
      </c>
      <c r="H21" s="120">
        <v>6.6100000000000006E-2</v>
      </c>
      <c r="I21" s="121">
        <v>0.36520000000000002</v>
      </c>
    </row>
    <row r="22" spans="5:9" x14ac:dyDescent="0.25">
      <c r="E22" s="594">
        <v>42855</v>
      </c>
      <c r="F22" s="119">
        <v>171.68</v>
      </c>
      <c r="G22" s="120">
        <v>1.8000000000000002E-2</v>
      </c>
      <c r="H22" s="120">
        <v>8.5300000000000001E-2</v>
      </c>
      <c r="I22" s="121">
        <v>0.34799999999999998</v>
      </c>
    </row>
    <row r="23" spans="5:9" x14ac:dyDescent="0.25">
      <c r="E23" s="594">
        <v>42886</v>
      </c>
      <c r="F23" s="119">
        <v>174.43</v>
      </c>
      <c r="G23" s="120">
        <v>1.6E-2</v>
      </c>
      <c r="H23" s="120">
        <v>0.1027</v>
      </c>
      <c r="I23" s="121">
        <v>0.32579999999999998</v>
      </c>
    </row>
    <row r="24" spans="5:9" x14ac:dyDescent="0.25">
      <c r="E24" s="594">
        <v>42916</v>
      </c>
      <c r="F24" s="119">
        <v>177.08</v>
      </c>
      <c r="G24" s="120">
        <v>1.52E-2</v>
      </c>
      <c r="H24" s="120">
        <v>0.11940000000000001</v>
      </c>
      <c r="I24" s="121">
        <v>0.30509999999999998</v>
      </c>
    </row>
    <row r="25" spans="5:9" x14ac:dyDescent="0.25">
      <c r="E25" s="594">
        <v>42947</v>
      </c>
      <c r="F25" s="119">
        <v>180.07</v>
      </c>
      <c r="G25" s="120">
        <v>1.6899999999999998E-2</v>
      </c>
      <c r="H25" s="120">
        <v>0.13830000000000001</v>
      </c>
      <c r="I25" s="121">
        <v>0.27289999999999998</v>
      </c>
    </row>
    <row r="26" spans="5:9" x14ac:dyDescent="0.25">
      <c r="E26" s="594">
        <v>42978</v>
      </c>
      <c r="F26" s="119">
        <v>182.94</v>
      </c>
      <c r="G26" s="120">
        <v>1.5900000000000001E-2</v>
      </c>
      <c r="H26" s="120">
        <v>0.1565</v>
      </c>
      <c r="I26" s="121">
        <v>0.25180000000000002</v>
      </c>
    </row>
    <row r="27" spans="5:9" x14ac:dyDescent="0.25">
      <c r="E27" s="594">
        <v>43008</v>
      </c>
      <c r="F27" s="119">
        <v>186.85</v>
      </c>
      <c r="G27" s="120">
        <v>2.1400000000000002E-2</v>
      </c>
      <c r="H27" s="120">
        <v>0.1812</v>
      </c>
      <c r="I27" s="121">
        <v>0.25180000000000002</v>
      </c>
    </row>
    <row r="28" spans="5:9" x14ac:dyDescent="0.25">
      <c r="E28" s="594">
        <v>43039</v>
      </c>
      <c r="F28" s="119">
        <v>191.33</v>
      </c>
      <c r="G28" s="120">
        <v>2.3900000000000001E-2</v>
      </c>
      <c r="H28" s="120">
        <v>0.20949999999999999</v>
      </c>
      <c r="I28" s="121">
        <v>0.26250000000000001</v>
      </c>
    </row>
    <row r="29" spans="5:9" x14ac:dyDescent="0.25">
      <c r="E29" s="594">
        <v>43069</v>
      </c>
      <c r="F29" s="119">
        <v>193.32</v>
      </c>
      <c r="G29" s="120">
        <v>1.04E-2</v>
      </c>
      <c r="H29" s="120">
        <v>0.22209999999999999</v>
      </c>
      <c r="I29" s="121">
        <v>0.247</v>
      </c>
    </row>
    <row r="30" spans="5:9" x14ac:dyDescent="0.25">
      <c r="E30" s="594">
        <v>43100</v>
      </c>
      <c r="F30" s="119">
        <v>195.63</v>
      </c>
      <c r="G30" s="120">
        <v>1.2E-2</v>
      </c>
      <c r="H30" s="120">
        <v>0.23669999999999999</v>
      </c>
      <c r="I30" s="121">
        <v>0.23669999999999999</v>
      </c>
    </row>
    <row r="31" spans="5:9" x14ac:dyDescent="0.25">
      <c r="E31" s="594">
        <v>43131</v>
      </c>
      <c r="F31" s="119">
        <v>58.51</v>
      </c>
      <c r="G31" s="120">
        <v>1.47E-2</v>
      </c>
      <c r="H31" s="120">
        <v>1.47E-2</v>
      </c>
      <c r="I31" s="121">
        <v>0.22720000000000001</v>
      </c>
    </row>
    <row r="32" spans="5:9" x14ac:dyDescent="0.25">
      <c r="E32" s="594">
        <v>43159</v>
      </c>
      <c r="F32" s="119">
        <v>59.24</v>
      </c>
      <c r="G32" s="120">
        <v>1.26E-2</v>
      </c>
      <c r="H32" s="120">
        <v>2.75E-2</v>
      </c>
      <c r="I32" s="121">
        <v>0.2147</v>
      </c>
    </row>
    <row r="33" spans="5:9" x14ac:dyDescent="0.25">
      <c r="E33" s="594">
        <v>43190</v>
      </c>
      <c r="F33" s="119">
        <v>60.1</v>
      </c>
      <c r="G33" s="120">
        <v>1.44E-2</v>
      </c>
      <c r="H33" s="120">
        <v>4.2299999999999997E-2</v>
      </c>
      <c r="I33" s="121">
        <v>0.20899999999999999</v>
      </c>
    </row>
    <row r="34" spans="5:9" x14ac:dyDescent="0.25">
      <c r="E34" s="594">
        <v>43220</v>
      </c>
      <c r="F34" s="119">
        <v>60.83</v>
      </c>
      <c r="G34" s="120">
        <v>1.2200000000000001E-2</v>
      </c>
      <c r="H34" s="120">
        <v>5.5E-2</v>
      </c>
      <c r="I34" s="121">
        <v>0.20219999999999999</v>
      </c>
    </row>
    <row r="35" spans="5:9" x14ac:dyDescent="0.25">
      <c r="E35" s="594">
        <v>43251</v>
      </c>
      <c r="F35" s="119">
        <v>61.61</v>
      </c>
      <c r="G35" s="120">
        <v>1.2699999999999999E-2</v>
      </c>
      <c r="H35" s="120">
        <v>6.8500000000000005E-2</v>
      </c>
      <c r="I35" s="121">
        <v>0.19839999999999999</v>
      </c>
    </row>
    <row r="36" spans="5:9" x14ac:dyDescent="0.25">
      <c r="E36" s="594">
        <v>43281</v>
      </c>
      <c r="F36" s="119">
        <v>62.38</v>
      </c>
      <c r="G36" s="120">
        <v>1.26E-2</v>
      </c>
      <c r="H36" s="120">
        <v>8.1900000000000001E-2</v>
      </c>
      <c r="I36" s="121">
        <v>0.19520000000000001</v>
      </c>
    </row>
    <row r="37" spans="5:9" x14ac:dyDescent="0.25">
      <c r="E37" s="594">
        <v>43312</v>
      </c>
      <c r="F37" s="119">
        <v>63.16</v>
      </c>
      <c r="G37" s="120">
        <v>1.2500000000000001E-2</v>
      </c>
      <c r="H37" s="120">
        <v>9.5500000000000002E-2</v>
      </c>
      <c r="I37" s="121">
        <v>0.19009999999999999</v>
      </c>
    </row>
    <row r="38" spans="5:9" x14ac:dyDescent="0.25">
      <c r="E38" s="594">
        <v>43343</v>
      </c>
      <c r="F38" s="119">
        <v>63.93</v>
      </c>
      <c r="G38" s="120">
        <v>1.21E-2</v>
      </c>
      <c r="H38" s="120">
        <v>0.10879999999999999</v>
      </c>
      <c r="I38" s="121">
        <v>0.18559999999999999</v>
      </c>
    </row>
    <row r="39" spans="5:9" x14ac:dyDescent="0.25">
      <c r="E39" s="594">
        <v>43373</v>
      </c>
      <c r="F39" s="119">
        <v>65.650000000000006</v>
      </c>
      <c r="G39" s="120">
        <v>2.69E-2</v>
      </c>
      <c r="H39" s="120">
        <v>0.1386</v>
      </c>
      <c r="I39" s="121">
        <v>0.19209999999999999</v>
      </c>
    </row>
    <row r="40" spans="5:9" x14ac:dyDescent="0.25">
      <c r="E40" s="594">
        <v>43404</v>
      </c>
      <c r="F40" s="119">
        <v>66.56</v>
      </c>
      <c r="G40" s="120">
        <v>1.3899999999999999E-2</v>
      </c>
      <c r="H40" s="120">
        <v>0.15440000000000001</v>
      </c>
      <c r="I40" s="121">
        <v>0.1804</v>
      </c>
    </row>
    <row r="41" spans="5:9" x14ac:dyDescent="0.25">
      <c r="E41" s="594">
        <v>43434</v>
      </c>
      <c r="F41" s="119">
        <v>67.430000000000007</v>
      </c>
      <c r="G41" s="120">
        <v>1.3100000000000001E-2</v>
      </c>
      <c r="H41" s="120">
        <v>0.1696</v>
      </c>
      <c r="I41" s="121">
        <v>0.1835</v>
      </c>
    </row>
    <row r="42" spans="5:9" x14ac:dyDescent="0.25">
      <c r="E42" s="594">
        <v>43465</v>
      </c>
      <c r="F42" s="119">
        <v>68.38</v>
      </c>
      <c r="G42" s="120">
        <v>1.41E-2</v>
      </c>
      <c r="H42" s="120">
        <v>0.186</v>
      </c>
      <c r="I42" s="121">
        <v>0.186</v>
      </c>
    </row>
    <row r="43" spans="5:9" x14ac:dyDescent="0.25">
      <c r="E43" s="594">
        <v>43496</v>
      </c>
      <c r="F43" s="119">
        <v>69.16</v>
      </c>
      <c r="G43" s="120">
        <v>1.14E-2</v>
      </c>
      <c r="H43" s="120">
        <v>1.14E-2</v>
      </c>
      <c r="I43" s="121">
        <v>0.18210000000000001</v>
      </c>
    </row>
    <row r="44" spans="5:9" x14ac:dyDescent="0.25">
      <c r="E44" s="594">
        <v>43524</v>
      </c>
      <c r="F44" s="119">
        <v>69.89</v>
      </c>
      <c r="G44" s="120">
        <v>1.04E-2</v>
      </c>
      <c r="H44" s="120">
        <v>2.1999999999999999E-2</v>
      </c>
      <c r="I44" s="121">
        <v>0.17960000000000001</v>
      </c>
    </row>
    <row r="45" spans="5:9" x14ac:dyDescent="0.25">
      <c r="E45" s="594">
        <v>43555</v>
      </c>
      <c r="F45" s="119">
        <v>70.650000000000006</v>
      </c>
      <c r="G45" s="120">
        <v>1.09E-2</v>
      </c>
      <c r="H45" s="120">
        <v>3.32E-2</v>
      </c>
      <c r="I45" s="121">
        <v>0.17560000000000001</v>
      </c>
    </row>
    <row r="46" spans="5:9" x14ac:dyDescent="0.25">
      <c r="E46" s="594">
        <v>43585</v>
      </c>
      <c r="F46" s="119">
        <v>71.39</v>
      </c>
      <c r="G46" s="120">
        <v>1.0500000000000001E-2</v>
      </c>
      <c r="H46" s="120">
        <v>4.3999999999999997E-2</v>
      </c>
      <c r="I46" s="121">
        <v>0.1736</v>
      </c>
    </row>
    <row r="47" spans="5:9" x14ac:dyDescent="0.25">
      <c r="E47" s="594">
        <v>43616</v>
      </c>
      <c r="F47" s="119">
        <v>72.17</v>
      </c>
      <c r="G47" s="120">
        <v>1.09E-2</v>
      </c>
      <c r="H47" s="120">
        <v>5.5399999999999998E-2</v>
      </c>
      <c r="I47" s="121">
        <v>0.1714</v>
      </c>
    </row>
    <row r="48" spans="5:9" x14ac:dyDescent="0.25">
      <c r="E48" s="594">
        <v>43646</v>
      </c>
      <c r="F48" s="119">
        <v>72.95</v>
      </c>
      <c r="G48" s="120">
        <v>1.0800000000000001E-2</v>
      </c>
      <c r="H48" s="120">
        <v>6.6699999999999995E-2</v>
      </c>
      <c r="I48" s="121">
        <v>0.16940000000000002</v>
      </c>
    </row>
    <row r="49" spans="5:9" x14ac:dyDescent="0.25">
      <c r="E49" s="594">
        <v>43677</v>
      </c>
      <c r="F49" s="119">
        <v>74.05</v>
      </c>
      <c r="G49" s="120">
        <v>1.52E-2</v>
      </c>
      <c r="H49" s="120">
        <v>8.2899999999999988E-2</v>
      </c>
      <c r="I49" s="121">
        <v>0.1724</v>
      </c>
    </row>
    <row r="50" spans="5:9" x14ac:dyDescent="0.25">
      <c r="E50" s="594">
        <v>43708</v>
      </c>
      <c r="F50" s="119">
        <v>75.12</v>
      </c>
      <c r="G50" s="120">
        <v>1.44E-2</v>
      </c>
      <c r="H50" s="120">
        <v>9.8500000000000004E-2</v>
      </c>
      <c r="I50" s="121">
        <v>0.17499999999999999</v>
      </c>
    </row>
    <row r="51" spans="5:9" x14ac:dyDescent="0.25">
      <c r="E51" s="594">
        <v>43738</v>
      </c>
      <c r="F51" s="119">
        <v>76.209999999999994</v>
      </c>
      <c r="G51" s="120">
        <v>1.4500000000000001E-2</v>
      </c>
      <c r="H51" s="120">
        <v>0.1144</v>
      </c>
      <c r="I51" s="121">
        <v>0.1608</v>
      </c>
    </row>
    <row r="52" spans="5:9" x14ac:dyDescent="0.25">
      <c r="E52" s="594">
        <v>43769</v>
      </c>
      <c r="F52" s="119">
        <v>77.260000000000005</v>
      </c>
      <c r="G52" s="120">
        <v>1.38E-2</v>
      </c>
      <c r="H52" s="120">
        <v>0.1298</v>
      </c>
      <c r="I52" s="121">
        <v>0.1608</v>
      </c>
    </row>
    <row r="53" spans="5:9" x14ac:dyDescent="0.25">
      <c r="E53" s="594">
        <v>43799</v>
      </c>
      <c r="F53" s="119">
        <v>78.44</v>
      </c>
      <c r="G53" s="120">
        <v>1.5299999999999999E-2</v>
      </c>
      <c r="H53" s="120">
        <v>0.14710000000000001</v>
      </c>
      <c r="I53" s="121">
        <v>0.16320000000000001</v>
      </c>
    </row>
    <row r="54" spans="5:9" x14ac:dyDescent="0.25">
      <c r="E54" s="594">
        <v>43830</v>
      </c>
      <c r="F54" s="119">
        <v>79.94</v>
      </c>
      <c r="G54" s="120">
        <v>1.9099999999999999E-2</v>
      </c>
      <c r="H54" s="120">
        <v>0.16900000000000001</v>
      </c>
      <c r="I54" s="121">
        <v>0.16900000000000001</v>
      </c>
    </row>
    <row r="55" spans="5:9" x14ac:dyDescent="0.25">
      <c r="E55" s="594">
        <v>43861</v>
      </c>
      <c r="F55" s="119">
        <v>81.58</v>
      </c>
      <c r="G55" s="120">
        <v>2.0499999999999997E-2</v>
      </c>
      <c r="H55" s="120">
        <v>2.0499999999999997E-2</v>
      </c>
      <c r="I55" s="121">
        <v>0.17949999999999999</v>
      </c>
    </row>
    <row r="56" spans="5:9" x14ac:dyDescent="0.25">
      <c r="E56" s="594">
        <v>43890</v>
      </c>
      <c r="F56" s="119">
        <v>82.98</v>
      </c>
      <c r="G56" s="120">
        <v>1.72E-2</v>
      </c>
      <c r="H56" s="120">
        <v>3.7999999999999999E-2</v>
      </c>
      <c r="I56" s="121">
        <v>0.18739999999999998</v>
      </c>
    </row>
    <row r="57" spans="5:9" x14ac:dyDescent="0.25">
      <c r="E57" s="594">
        <v>43921</v>
      </c>
      <c r="F57" s="119">
        <v>84.51</v>
      </c>
      <c r="G57" s="120">
        <v>1.8500000000000003E-2</v>
      </c>
      <c r="H57" s="120">
        <v>5.7300000000000004E-2</v>
      </c>
      <c r="I57" s="121">
        <v>0.19620000000000001</v>
      </c>
    </row>
    <row r="58" spans="5:9" x14ac:dyDescent="0.25">
      <c r="E58" s="594">
        <v>43951</v>
      </c>
      <c r="F58" s="119">
        <v>86.25</v>
      </c>
      <c r="G58" s="120">
        <v>2.0499999999999997E-2</v>
      </c>
      <c r="H58" s="120">
        <v>7.8899999999999998E-2</v>
      </c>
      <c r="I58" s="121">
        <v>0.20810000000000001</v>
      </c>
    </row>
    <row r="59" spans="5:9" x14ac:dyDescent="0.25">
      <c r="E59" s="594">
        <v>43982</v>
      </c>
      <c r="F59" s="119">
        <v>87.92</v>
      </c>
      <c r="G59" s="120">
        <v>1.9400000000000001E-2</v>
      </c>
      <c r="H59" s="120">
        <v>9.98E-2</v>
      </c>
      <c r="I59" s="121">
        <v>0.21820000000000001</v>
      </c>
    </row>
    <row r="60" spans="5:9" x14ac:dyDescent="0.25">
      <c r="E60" s="594">
        <v>44012</v>
      </c>
      <c r="F60" s="119">
        <v>89.45</v>
      </c>
      <c r="G60" s="120">
        <v>1.7399999999999999E-2</v>
      </c>
      <c r="H60" s="120">
        <v>0.11890000000000001</v>
      </c>
      <c r="I60" s="121">
        <v>0.22620000000000001</v>
      </c>
    </row>
    <row r="61" spans="5:9" x14ac:dyDescent="0.25">
      <c r="E61" s="594">
        <v>44043</v>
      </c>
      <c r="F61" s="119">
        <v>91.03</v>
      </c>
      <c r="G61" s="120">
        <v>1.78E-2</v>
      </c>
      <c r="H61" s="120">
        <v>0.13880000000000001</v>
      </c>
      <c r="I61" s="121">
        <v>0.2293</v>
      </c>
    </row>
    <row r="62" spans="5:9" x14ac:dyDescent="0.25">
      <c r="E62" s="594">
        <v>44074</v>
      </c>
      <c r="F62" s="119">
        <v>92.7</v>
      </c>
      <c r="G62" s="120">
        <v>1.83E-2</v>
      </c>
      <c r="H62" s="120">
        <v>0.15970000000000001</v>
      </c>
      <c r="I62" s="121">
        <v>0.2341</v>
      </c>
    </row>
    <row r="63" spans="5:9" x14ac:dyDescent="0.25">
      <c r="E63" s="594">
        <v>44104</v>
      </c>
      <c r="F63" s="119">
        <v>94.36</v>
      </c>
      <c r="G63" s="120">
        <v>1.7899999999999999E-2</v>
      </c>
      <c r="H63" s="120">
        <v>0.1804</v>
      </c>
      <c r="I63" s="121">
        <v>0.2382</v>
      </c>
    </row>
    <row r="64" spans="5:9" x14ac:dyDescent="0.25">
      <c r="E64" s="594">
        <v>44135</v>
      </c>
      <c r="F64" s="119">
        <v>96.07</v>
      </c>
      <c r="G64" s="120">
        <v>1.8100000000000002E-2</v>
      </c>
      <c r="H64" s="120">
        <v>0.20180000000000001</v>
      </c>
      <c r="I64" s="121">
        <v>0.24340000000000001</v>
      </c>
    </row>
    <row r="65" spans="4:9" x14ac:dyDescent="0.25">
      <c r="E65" s="594">
        <v>44165</v>
      </c>
      <c r="F65" s="119">
        <v>97.98</v>
      </c>
      <c r="G65" s="120">
        <v>1.9900000000000001E-2</v>
      </c>
      <c r="H65" s="120">
        <v>0.22570000000000001</v>
      </c>
      <c r="I65" s="121">
        <v>0.249</v>
      </c>
    </row>
    <row r="66" spans="4:9" x14ac:dyDescent="0.25">
      <c r="E66" s="594">
        <v>44196</v>
      </c>
      <c r="F66" s="119">
        <v>100</v>
      </c>
      <c r="G66" s="120">
        <v>2.06E-2</v>
      </c>
      <c r="H66" s="120">
        <v>0.251</v>
      </c>
      <c r="I66" s="121">
        <v>0.251</v>
      </c>
    </row>
    <row r="67" spans="4:9" x14ac:dyDescent="0.25">
      <c r="E67" s="594">
        <v>44227</v>
      </c>
      <c r="F67" s="119">
        <v>101.5</v>
      </c>
      <c r="G67" s="120">
        <v>1.4999999999999999E-2</v>
      </c>
      <c r="H67" s="120">
        <v>1.4999999999999999E-2</v>
      </c>
      <c r="I67" s="121">
        <v>0.24410000000000001</v>
      </c>
    </row>
    <row r="68" spans="4:9" x14ac:dyDescent="0.25">
      <c r="E68" s="594">
        <v>44255</v>
      </c>
      <c r="F68" s="119">
        <v>103.6</v>
      </c>
      <c r="G68" s="120">
        <v>2.07E-2</v>
      </c>
      <c r="H68" s="120">
        <v>3.5999999999999997E-2</v>
      </c>
      <c r="I68" s="121">
        <v>0.2485</v>
      </c>
    </row>
    <row r="69" spans="4:9" x14ac:dyDescent="0.25">
      <c r="E69" s="594">
        <v>44286</v>
      </c>
      <c r="F69" s="119">
        <v>105.45</v>
      </c>
      <c r="G69" s="120">
        <v>1.78E-2</v>
      </c>
      <c r="H69" s="120">
        <v>5.45E-2</v>
      </c>
      <c r="I69" s="121">
        <v>0.2477</v>
      </c>
    </row>
    <row r="70" spans="4:9" x14ac:dyDescent="0.25">
      <c r="E70" s="594">
        <v>44316</v>
      </c>
      <c r="F70" s="119">
        <v>107.65</v>
      </c>
      <c r="G70" s="120">
        <v>2.0899999999999998E-2</v>
      </c>
      <c r="H70" s="120">
        <v>7.6499999999999999E-2</v>
      </c>
      <c r="I70" s="121">
        <v>0.2482</v>
      </c>
    </row>
    <row r="71" spans="4:9" x14ac:dyDescent="0.25">
      <c r="D71" s="5"/>
      <c r="E71" s="594">
        <v>44347</v>
      </c>
      <c r="F71" s="119">
        <v>109.84</v>
      </c>
      <c r="G71" s="120">
        <v>2.0299999999999999E-2</v>
      </c>
      <c r="H71" s="120">
        <v>9.8400000000000001E-2</v>
      </c>
      <c r="I71" s="121">
        <v>0.24940000000000001</v>
      </c>
    </row>
    <row r="72" spans="4:9" x14ac:dyDescent="0.25">
      <c r="E72" s="594">
        <v>44377</v>
      </c>
      <c r="F72" s="119">
        <v>112.09</v>
      </c>
      <c r="G72" s="120">
        <v>2.0500000000000001E-2</v>
      </c>
      <c r="H72" s="120">
        <v>0.12089999999999999</v>
      </c>
      <c r="I72" s="121">
        <v>0.25319999999999998</v>
      </c>
    </row>
    <row r="73" spans="4:9" x14ac:dyDescent="0.25">
      <c r="E73" s="594">
        <v>44408</v>
      </c>
      <c r="F73" s="119">
        <v>114.45</v>
      </c>
      <c r="G73" s="120">
        <v>2.1000000000000001E-2</v>
      </c>
      <c r="H73" s="120">
        <v>0.14449999999999999</v>
      </c>
      <c r="I73" s="121">
        <v>0.25719999999999998</v>
      </c>
    </row>
    <row r="74" spans="4:9" x14ac:dyDescent="0.25">
      <c r="E74" s="594">
        <v>44439</v>
      </c>
      <c r="F74" s="119">
        <v>116.88</v>
      </c>
      <c r="G74" s="120">
        <v>2.1299999999999999E-2</v>
      </c>
      <c r="H74" s="120">
        <v>0.16880000000000001</v>
      </c>
      <c r="I74" s="121">
        <v>0.26090000000000002</v>
      </c>
    </row>
    <row r="75" spans="4:9" x14ac:dyDescent="0.25">
      <c r="E75" s="594">
        <v>44469</v>
      </c>
      <c r="F75" s="119">
        <v>119.43</v>
      </c>
      <c r="G75" s="120">
        <v>2.18E-2</v>
      </c>
      <c r="H75" s="120">
        <v>0.1943</v>
      </c>
      <c r="I75" s="121">
        <v>0.26569999999999999</v>
      </c>
    </row>
    <row r="76" spans="4:9" x14ac:dyDescent="0.25">
      <c r="E76" s="594">
        <v>44500</v>
      </c>
      <c r="F76" s="119">
        <v>121.88</v>
      </c>
      <c r="G76" s="120">
        <v>2.06E-2</v>
      </c>
      <c r="H76" s="120">
        <v>0.21879999999999999</v>
      </c>
      <c r="I76" s="121">
        <v>0.26869999999999999</v>
      </c>
    </row>
    <row r="77" spans="4:9" x14ac:dyDescent="0.25">
      <c r="E77" s="594">
        <v>44530</v>
      </c>
      <c r="F77" s="119">
        <v>124.42</v>
      </c>
      <c r="G77" s="120">
        <v>2.0799999999999999E-2</v>
      </c>
      <c r="H77" s="120">
        <v>0.2442</v>
      </c>
      <c r="I77" s="121">
        <v>0.26979999999999998</v>
      </c>
    </row>
    <row r="78" spans="4:9" x14ac:dyDescent="0.25">
      <c r="E78" s="594">
        <v>44561</v>
      </c>
      <c r="F78" s="119">
        <v>127.03</v>
      </c>
      <c r="G78" s="120">
        <v>2.1000000000000001E-2</v>
      </c>
      <c r="H78" s="120">
        <v>0.27029999999999998</v>
      </c>
      <c r="I78" s="121">
        <v>0.27029999999999998</v>
      </c>
    </row>
    <row r="79" spans="4:9" x14ac:dyDescent="0.25">
      <c r="E79" s="594">
        <v>44592</v>
      </c>
      <c r="F79" s="119">
        <v>129.57</v>
      </c>
      <c r="G79" s="120">
        <v>0.02</v>
      </c>
      <c r="H79" s="120">
        <v>0.02</v>
      </c>
      <c r="I79" s="121">
        <v>0.27660000000000001</v>
      </c>
    </row>
    <row r="80" spans="4:9" x14ac:dyDescent="0.25">
      <c r="E80" s="594">
        <v>44620</v>
      </c>
      <c r="F80" s="119">
        <v>131.86000000000001</v>
      </c>
      <c r="G80" s="120">
        <v>1.77E-2</v>
      </c>
      <c r="H80" s="120">
        <v>3.7999999999999999E-2</v>
      </c>
      <c r="I80" s="121">
        <v>0.27279999999999999</v>
      </c>
    </row>
    <row r="81" spans="5:9" x14ac:dyDescent="0.25">
      <c r="E81" s="594">
        <v>44651</v>
      </c>
      <c r="F81" s="119">
        <v>133.91999999999999</v>
      </c>
      <c r="G81" s="120">
        <v>1.5599999999999999E-2</v>
      </c>
      <c r="H81" s="120">
        <v>5.4300000000000001E-2</v>
      </c>
      <c r="I81" s="121">
        <v>0.27</v>
      </c>
    </row>
    <row r="82" spans="5:9" x14ac:dyDescent="0.25">
      <c r="E82" s="594">
        <v>44681</v>
      </c>
      <c r="F82" s="119">
        <v>135.41999999999999</v>
      </c>
      <c r="G82" s="120">
        <v>1.12E-2</v>
      </c>
      <c r="H82" s="120">
        <v>6.6000000000000003E-2</v>
      </c>
      <c r="I82" s="121">
        <v>0.25790000000000002</v>
      </c>
    </row>
    <row r="83" spans="5:9" x14ac:dyDescent="0.25">
      <c r="E83" s="594">
        <v>44712</v>
      </c>
      <c r="F83" s="119">
        <v>136.66999999999999</v>
      </c>
      <c r="G83" s="120">
        <v>9.2999999999999992E-3</v>
      </c>
      <c r="H83" s="120">
        <v>7.5899999999999995E-2</v>
      </c>
      <c r="I83" s="121">
        <v>0.2442</v>
      </c>
    </row>
    <row r="84" spans="5:9" x14ac:dyDescent="0.25">
      <c r="E84" s="594">
        <v>44742</v>
      </c>
      <c r="F84" s="119">
        <v>137.82</v>
      </c>
      <c r="G84" s="120">
        <v>8.3999999999999995E-3</v>
      </c>
      <c r="H84" s="120">
        <v>8.5000000000000006E-2</v>
      </c>
      <c r="I84" s="121">
        <v>0.2296</v>
      </c>
    </row>
    <row r="85" spans="5:9" x14ac:dyDescent="0.25">
      <c r="E85" s="594">
        <v>44773</v>
      </c>
      <c r="F85" s="119">
        <v>138.94</v>
      </c>
      <c r="G85" s="120">
        <v>8.0999999999999996E-3</v>
      </c>
      <c r="H85" s="120">
        <v>9.3799999999999994E-2</v>
      </c>
      <c r="I85" s="121">
        <v>0.214</v>
      </c>
    </row>
    <row r="86" spans="5:9" x14ac:dyDescent="0.25">
      <c r="E86" s="594">
        <v>44804</v>
      </c>
      <c r="F86" s="119">
        <v>140</v>
      </c>
      <c r="G86" s="120">
        <v>7.6E-3</v>
      </c>
      <c r="H86" s="120">
        <v>0.1021</v>
      </c>
      <c r="I86" s="121">
        <v>0.1978</v>
      </c>
    </row>
    <row r="87" spans="5:9" x14ac:dyDescent="0.25">
      <c r="E87" s="594">
        <v>44834</v>
      </c>
      <c r="F87" s="119">
        <v>141.11000000000001</v>
      </c>
      <c r="G87" s="120">
        <v>7.9000000000000008E-3</v>
      </c>
      <c r="H87" s="120">
        <v>0.1109</v>
      </c>
      <c r="I87" s="121">
        <v>0.18160000000000001</v>
      </c>
    </row>
    <row r="88" spans="5:9" x14ac:dyDescent="0.25">
      <c r="E88" s="594">
        <v>44865</v>
      </c>
      <c r="F88" s="119">
        <v>142.21</v>
      </c>
      <c r="G88" s="120">
        <v>7.7999999999999996E-3</v>
      </c>
      <c r="H88" s="120">
        <v>0.1195</v>
      </c>
      <c r="I88" s="121">
        <v>0.1668</v>
      </c>
    </row>
    <row r="89" spans="5:9" x14ac:dyDescent="0.25">
      <c r="E89" s="594">
        <v>44895</v>
      </c>
      <c r="F89" s="119">
        <v>143.38</v>
      </c>
      <c r="G89" s="120">
        <v>8.2000000000000007E-3</v>
      </c>
      <c r="H89" s="120">
        <v>0.12870000000000001</v>
      </c>
      <c r="I89" s="121">
        <v>0.15240000000000001</v>
      </c>
    </row>
    <row r="90" spans="5:9" x14ac:dyDescent="0.25">
      <c r="E90" s="594">
        <v>44926</v>
      </c>
      <c r="F90" s="119">
        <v>144.63999999999999</v>
      </c>
      <c r="G90" s="120">
        <v>8.6999999999999994E-3</v>
      </c>
      <c r="H90" s="120">
        <v>0.1386</v>
      </c>
      <c r="I90" s="121">
        <v>0.1386</v>
      </c>
    </row>
    <row r="91" spans="5:9" x14ac:dyDescent="0.25">
      <c r="E91" s="594">
        <v>44957</v>
      </c>
      <c r="F91" s="119">
        <v>145.83000000000001</v>
      </c>
      <c r="G91" s="120">
        <v>8.3000000000000001E-3</v>
      </c>
      <c r="H91" s="120">
        <v>8.3000000000000001E-3</v>
      </c>
      <c r="I91" s="121">
        <v>0.1255</v>
      </c>
    </row>
    <row r="92" spans="5:9" x14ac:dyDescent="0.25">
      <c r="E92" s="594">
        <v>44985</v>
      </c>
      <c r="F92" s="119">
        <v>147.08000000000001</v>
      </c>
      <c r="G92" s="120">
        <v>8.6E-3</v>
      </c>
      <c r="H92" s="120">
        <v>1.6899999999999998E-2</v>
      </c>
      <c r="I92" s="121">
        <v>0.1154</v>
      </c>
    </row>
    <row r="93" spans="5:9" x14ac:dyDescent="0.25">
      <c r="E93" s="594">
        <v>45016</v>
      </c>
      <c r="F93" s="119">
        <v>148.4</v>
      </c>
      <c r="G93" s="120">
        <v>8.9999999999999993E-3</v>
      </c>
      <c r="H93" s="120">
        <v>2.6100000000000002E-2</v>
      </c>
      <c r="I93" s="121">
        <v>0.1081</v>
      </c>
    </row>
    <row r="94" spans="5:9" x14ac:dyDescent="0.25">
      <c r="E94" s="594">
        <v>45046</v>
      </c>
      <c r="F94" s="119">
        <v>149.76</v>
      </c>
      <c r="G94" s="120">
        <v>9.1999999999999998E-3</v>
      </c>
      <c r="H94" s="120">
        <v>3.5499999999999997E-2</v>
      </c>
      <c r="I94" s="121">
        <v>0.10589999999999999</v>
      </c>
    </row>
    <row r="95" spans="5:9" x14ac:dyDescent="0.25">
      <c r="E95" s="594">
        <v>45077</v>
      </c>
      <c r="F95" s="119">
        <v>151.19</v>
      </c>
      <c r="G95" s="120">
        <v>9.4999999999999998E-3</v>
      </c>
      <c r="H95" s="120">
        <v>4.53E-2</v>
      </c>
      <c r="I95" s="121">
        <v>0.1062</v>
      </c>
    </row>
    <row r="96" spans="5:9" x14ac:dyDescent="0.25">
      <c r="E96" s="594">
        <v>45107</v>
      </c>
      <c r="F96" s="119">
        <v>153.32</v>
      </c>
      <c r="G96" s="120">
        <v>1.41E-2</v>
      </c>
      <c r="H96" s="120">
        <v>6.0100000000000001E-2</v>
      </c>
      <c r="I96" s="121">
        <v>0.1125</v>
      </c>
    </row>
    <row r="97" spans="5:9" x14ac:dyDescent="0.25">
      <c r="E97" s="594">
        <v>45138</v>
      </c>
      <c r="F97" s="119">
        <v>155.78</v>
      </c>
      <c r="G97" s="120">
        <v>1.6E-2</v>
      </c>
      <c r="H97" s="120">
        <v>7.7100000000000002E-2</v>
      </c>
      <c r="I97" s="121">
        <v>0.1212</v>
      </c>
    </row>
    <row r="98" spans="5:9" x14ac:dyDescent="0.25">
      <c r="E98" s="594">
        <v>45169</v>
      </c>
      <c r="F98" s="119">
        <v>158.97</v>
      </c>
      <c r="G98" s="120">
        <v>2.0400000000000001E-2</v>
      </c>
      <c r="H98" s="120">
        <v>9.9099999999999994E-2</v>
      </c>
      <c r="I98" s="121">
        <v>0.13539999999999999</v>
      </c>
    </row>
    <row r="99" spans="5:9" x14ac:dyDescent="0.25">
      <c r="E99" s="594">
        <v>45199</v>
      </c>
      <c r="F99" s="119">
        <v>162.30000000000001</v>
      </c>
      <c r="G99" s="120">
        <v>2.1000000000000001E-2</v>
      </c>
      <c r="H99" s="120">
        <v>0.1222</v>
      </c>
      <c r="I99" s="121">
        <v>0.15010000000000001</v>
      </c>
    </row>
    <row r="100" spans="5:9" x14ac:dyDescent="0.25">
      <c r="E100" s="594">
        <v>45230</v>
      </c>
      <c r="F100" s="119">
        <v>165.79</v>
      </c>
      <c r="G100" s="120">
        <v>2.1499999999999998E-2</v>
      </c>
      <c r="H100" s="120">
        <v>0.14630000000000001</v>
      </c>
      <c r="I100" s="121">
        <v>0.1658</v>
      </c>
    </row>
    <row r="101" spans="5:9" x14ac:dyDescent="0.25">
      <c r="E101" s="594">
        <v>45260</v>
      </c>
      <c r="F101" s="119">
        <v>169.46</v>
      </c>
      <c r="G101" s="120">
        <v>2.2100000000000002E-2</v>
      </c>
      <c r="H101" s="120">
        <v>0.17169999999999999</v>
      </c>
      <c r="I101" s="121">
        <v>0.18190000000000001</v>
      </c>
    </row>
    <row r="102" spans="5:9" x14ac:dyDescent="0.25">
      <c r="E102" s="594">
        <v>45291</v>
      </c>
      <c r="F102" s="119">
        <v>173.57</v>
      </c>
      <c r="G102" s="120">
        <v>2.4199999999999999E-2</v>
      </c>
      <c r="H102" s="120">
        <v>0.2001</v>
      </c>
      <c r="I102" s="121">
        <v>0.2001</v>
      </c>
    </row>
    <row r="103" spans="5:9" x14ac:dyDescent="0.25">
      <c r="E103" s="594">
        <v>45322</v>
      </c>
      <c r="F103" s="119">
        <v>177.89</v>
      </c>
      <c r="G103" s="122">
        <v>2.4899999999999999E-2</v>
      </c>
      <c r="H103" s="122">
        <v>2.4899999999999999E-2</v>
      </c>
      <c r="I103" s="123">
        <v>0.21990000000000001</v>
      </c>
    </row>
    <row r="104" spans="5:9" x14ac:dyDescent="0.25">
      <c r="E104" s="594">
        <v>45351</v>
      </c>
      <c r="F104" s="119">
        <v>182.48</v>
      </c>
      <c r="G104" s="120">
        <v>2.58E-2</v>
      </c>
      <c r="H104" s="120">
        <v>5.1400000000000001E-2</v>
      </c>
      <c r="I104" s="121">
        <v>0.2407</v>
      </c>
    </row>
    <row r="105" spans="5:9" x14ac:dyDescent="0.25">
      <c r="E105" s="594">
        <v>45382</v>
      </c>
      <c r="F105" s="119">
        <v>187.11</v>
      </c>
      <c r="G105" s="120">
        <v>2.5399999999999999E-2</v>
      </c>
      <c r="H105" s="120">
        <v>7.8E-2</v>
      </c>
      <c r="I105" s="121">
        <v>0.26090000000000002</v>
      </c>
    </row>
    <row r="106" spans="5:9" x14ac:dyDescent="0.25">
      <c r="E106" s="594">
        <v>45412</v>
      </c>
      <c r="F106" s="119">
        <v>191.99</v>
      </c>
      <c r="G106" s="120">
        <v>2.6100000000000002E-2</v>
      </c>
      <c r="H106" s="120">
        <v>0.1062</v>
      </c>
      <c r="I106" s="121">
        <v>0.28199999999999997</v>
      </c>
    </row>
    <row r="107" spans="5:9" x14ac:dyDescent="0.25">
      <c r="E107" s="594">
        <v>45443</v>
      </c>
      <c r="F107" s="119">
        <v>196.78</v>
      </c>
      <c r="G107" s="120">
        <v>2.4899999999999999E-2</v>
      </c>
      <c r="H107" s="120">
        <v>0.1338</v>
      </c>
      <c r="I107" s="121">
        <v>0.30159999999999998</v>
      </c>
    </row>
    <row r="108" spans="5:9" x14ac:dyDescent="0.25">
      <c r="E108" s="594">
        <v>45473</v>
      </c>
      <c r="F108" s="119">
        <v>200.85</v>
      </c>
      <c r="G108" s="120">
        <v>2.07E-2</v>
      </c>
      <c r="H108" s="120">
        <v>0.15720000000000001</v>
      </c>
      <c r="I108" s="121">
        <v>0.31</v>
      </c>
    </row>
    <row r="109" spans="5:9" x14ac:dyDescent="0.25">
      <c r="E109" s="594">
        <v>45504</v>
      </c>
      <c r="F109" s="119">
        <v>204.22</v>
      </c>
      <c r="G109" s="120">
        <v>1.6799999999999999E-2</v>
      </c>
      <c r="H109" s="120">
        <v>0.17660000000000001</v>
      </c>
      <c r="I109" s="121">
        <v>0.31090000000000001</v>
      </c>
    </row>
    <row r="110" spans="5:9" x14ac:dyDescent="0.25">
      <c r="E110" s="594">
        <v>45505</v>
      </c>
      <c r="F110" s="119">
        <v>207.5</v>
      </c>
      <c r="G110" s="120">
        <v>1.61E-2</v>
      </c>
      <c r="H110" s="120">
        <v>0.19550000000000001</v>
      </c>
      <c r="I110" s="121">
        <v>0.30530000000000002</v>
      </c>
    </row>
    <row r="111" spans="5:9" x14ac:dyDescent="0.25">
      <c r="E111" s="594">
        <v>45537</v>
      </c>
      <c r="F111" s="119">
        <v>210.88</v>
      </c>
      <c r="G111" s="120">
        <v>1.6299999999999999E-2</v>
      </c>
      <c r="H111" s="120">
        <v>0.215</v>
      </c>
      <c r="I111" s="121">
        <v>0.29930000000000001</v>
      </c>
    </row>
    <row r="112" spans="5:9" x14ac:dyDescent="0.25">
      <c r="E112" s="594">
        <v>45567</v>
      </c>
      <c r="F112" s="119">
        <v>214.16</v>
      </c>
      <c r="G112" s="120">
        <v>1.55E-2</v>
      </c>
      <c r="H112" s="120">
        <v>0.2339</v>
      </c>
      <c r="I112" s="121">
        <v>0.29170000000000001</v>
      </c>
    </row>
    <row r="113" spans="5:9" x14ac:dyDescent="0.25">
      <c r="E113" s="594">
        <v>45598</v>
      </c>
      <c r="F113" s="119">
        <v>217.59</v>
      </c>
      <c r="G113" s="120">
        <v>1.61E-2</v>
      </c>
      <c r="H113" s="120">
        <v>0.25369999999999998</v>
      </c>
      <c r="I113" s="121">
        <v>0.28410000000000002</v>
      </c>
    </row>
    <row r="114" spans="5:9" x14ac:dyDescent="0.25">
      <c r="E114" s="594">
        <v>45628</v>
      </c>
      <c r="F114" s="119">
        <v>221.19</v>
      </c>
      <c r="G114" s="120">
        <v>1.7000000000000001E-2</v>
      </c>
      <c r="H114" s="120">
        <v>0.27500000000000002</v>
      </c>
      <c r="I114" s="121">
        <v>0.27500000000000002</v>
      </c>
    </row>
    <row r="115" spans="5:9" x14ac:dyDescent="0.25">
      <c r="E115" s="594">
        <v>45659</v>
      </c>
      <c r="F115" s="119">
        <v>205.67392132088514</v>
      </c>
      <c r="G115" s="120">
        <v>1.7183253417101699E-2</v>
      </c>
      <c r="H115" s="120">
        <v>1.7183253417101699E-2</v>
      </c>
      <c r="I115" s="121">
        <v>0.26065730162725098</v>
      </c>
    </row>
    <row r="116" spans="5:9" x14ac:dyDescent="0.25">
      <c r="E116" s="594">
        <v>45690</v>
      </c>
      <c r="F116" s="119">
        <v>209.35597313422804</v>
      </c>
      <c r="G116" s="120">
        <v>1.7902375710522299E-2</v>
      </c>
      <c r="H116" s="120">
        <v>3.5393250186226202E-2</v>
      </c>
      <c r="I116" s="121">
        <v>0.26008543766572101</v>
      </c>
    </row>
    <row r="117" spans="5:9" x14ac:dyDescent="0.25">
      <c r="E117" s="594">
        <v>45719</v>
      </c>
      <c r="F117" s="119">
        <v>212.3811526057755</v>
      </c>
      <c r="G117" s="120">
        <v>1.44499315030666E-2</v>
      </c>
      <c r="H117" s="120">
        <v>5.03546117301545E-2</v>
      </c>
      <c r="I117" s="121">
        <v>0.25572578654289302</v>
      </c>
    </row>
    <row r="118" spans="5:9" x14ac:dyDescent="0.25">
      <c r="E118" s="594">
        <v>45750</v>
      </c>
      <c r="F118" s="119">
        <v>215.53255824137773</v>
      </c>
      <c r="G118" s="120">
        <v>1.4838443039491001E-2</v>
      </c>
      <c r="H118" s="120">
        <v>6.5940238807579196E-2</v>
      </c>
      <c r="I118" s="121">
        <v>0.25120926888502598</v>
      </c>
    </row>
    <row r="119" spans="5:9" x14ac:dyDescent="0.25">
      <c r="E119" s="462">
        <v>45780</v>
      </c>
      <c r="F119" s="482">
        <v>218.43043449506027</v>
      </c>
      <c r="G119" s="120">
        <v>1.3445190264188099E-2</v>
      </c>
      <c r="H119" s="120">
        <v>8.0272008128601302E-2</v>
      </c>
      <c r="I119" s="121">
        <v>0.243474706242198</v>
      </c>
    </row>
    <row r="120" spans="5:9" x14ac:dyDescent="0.25">
      <c r="E120" s="462">
        <v>45811</v>
      </c>
      <c r="F120" s="482">
        <v>220.79595576794424</v>
      </c>
      <c r="G120" s="120">
        <v>1.08296322275432E-2</v>
      </c>
      <c r="H120" s="120">
        <v>9.1970956682343397E-2</v>
      </c>
      <c r="I120" s="121">
        <v>0.23143793448087699</v>
      </c>
    </row>
    <row r="121" spans="5:9" x14ac:dyDescent="0.25">
      <c r="E121" s="462">
        <v>45841</v>
      </c>
      <c r="F121" s="482">
        <v>223.24715592753489</v>
      </c>
      <c r="G121" s="122">
        <v>1.1101653339008101E-2</v>
      </c>
      <c r="H121" s="122">
        <v>0.104093639699696</v>
      </c>
      <c r="I121" s="123">
        <v>0.21917573909350199</v>
      </c>
    </row>
    <row r="122" spans="5:9" x14ac:dyDescent="0.25">
      <c r="E122" s="462">
        <v>45872</v>
      </c>
      <c r="F122" s="482">
        <v>226.39089303968109</v>
      </c>
      <c r="G122" s="122">
        <v>1.4081868586789999E-2</v>
      </c>
      <c r="H122" s="122">
        <v>0.119641341241458</v>
      </c>
      <c r="I122" s="123">
        <v>0.21172661695009001</v>
      </c>
    </row>
    <row r="123" spans="5:9" x14ac:dyDescent="0.25">
      <c r="E123" s="462">
        <v>45903</v>
      </c>
      <c r="F123" s="482">
        <v>228.70554770159353</v>
      </c>
      <c r="G123" s="122">
        <v>1.02241509401473E-2</v>
      </c>
      <c r="H123" s="122">
        <v>0.13108872331313901</v>
      </c>
      <c r="I123" s="123">
        <v>0.18941769247290599</v>
      </c>
    </row>
    <row r="124" spans="5:9" x14ac:dyDescent="0.25">
      <c r="E124" s="462">
        <v>45933</v>
      </c>
      <c r="F124" s="482">
        <v>230.11740451025284</v>
      </c>
      <c r="G124" s="122">
        <v>6.1732512518737799E-3</v>
      </c>
      <c r="H124" s="122">
        <v>0.13807121819031201</v>
      </c>
      <c r="I124" s="123">
        <v>0.17650836015108101</v>
      </c>
    </row>
    <row r="125" spans="5:9" x14ac:dyDescent="0.25">
      <c r="E125" s="462">
        <v>45964</v>
      </c>
      <c r="F125" s="482">
        <v>231.88373321315342</v>
      </c>
      <c r="G125" s="122">
        <v>7.6757718811393304E-3</v>
      </c>
      <c r="H125" s="122">
        <v>0.14680679324563201</v>
      </c>
      <c r="I125" s="122">
        <v>0.16643201457706999</v>
      </c>
    </row>
    <row r="126" spans="5:9" x14ac:dyDescent="0.25">
      <c r="E126" s="462">
        <v>45994</v>
      </c>
      <c r="F126" s="482">
        <v>233.95380819324001</v>
      </c>
      <c r="G126" s="122">
        <v>8.9272108543454499E-3</v>
      </c>
      <c r="H126" s="122">
        <v>0.15704457929813101</v>
      </c>
      <c r="I126" s="123">
        <v>0.15704457929813101</v>
      </c>
    </row>
    <row r="127" spans="5:9" x14ac:dyDescent="0.25">
      <c r="E127" s="5"/>
      <c r="F127" s="5"/>
      <c r="G127" s="5"/>
      <c r="H127" s="5"/>
      <c r="I127" s="5"/>
    </row>
    <row r="128" spans="5:9" x14ac:dyDescent="0.25">
      <c r="E128" s="5"/>
      <c r="F128" s="5"/>
      <c r="G128" s="5"/>
      <c r="H128" s="5"/>
      <c r="I128" s="5"/>
    </row>
    <row r="129" spans="5:9" x14ac:dyDescent="0.25">
      <c r="E129" s="5"/>
      <c r="F129" s="5"/>
      <c r="G129" s="5"/>
      <c r="H129" s="5"/>
      <c r="I129" s="5"/>
    </row>
    <row r="130" spans="5:9" x14ac:dyDescent="0.25">
      <c r="E130" s="5"/>
      <c r="F130" s="5"/>
      <c r="G130" s="5"/>
      <c r="H130" s="5"/>
      <c r="I130" s="5"/>
    </row>
    <row r="131" spans="5:9" x14ac:dyDescent="0.25">
      <c r="E131" s="5"/>
      <c r="F131" s="5"/>
      <c r="G131" s="5"/>
      <c r="H131" s="5"/>
      <c r="I131" s="5"/>
    </row>
    <row r="132" spans="5:9" x14ac:dyDescent="0.25">
      <c r="E132" s="5"/>
      <c r="F132" s="5"/>
      <c r="G132" s="5"/>
      <c r="H132" s="5"/>
      <c r="I132" s="5"/>
    </row>
    <row r="133" spans="5:9" x14ac:dyDescent="0.25">
      <c r="E133" s="5"/>
      <c r="F133" s="5"/>
      <c r="G133" s="5"/>
      <c r="H133" s="5"/>
      <c r="I133" s="5"/>
    </row>
    <row r="134" spans="5:9" x14ac:dyDescent="0.25">
      <c r="E134" s="5"/>
      <c r="F134" s="5"/>
      <c r="G134" s="5"/>
      <c r="H134" s="5"/>
      <c r="I134" s="5"/>
    </row>
    <row r="135" spans="5:9" x14ac:dyDescent="0.25">
      <c r="E135" s="5"/>
      <c r="F135" s="5"/>
      <c r="G135" s="5"/>
      <c r="H135" s="5"/>
      <c r="I135" s="5"/>
    </row>
    <row r="136" spans="5:9" x14ac:dyDescent="0.25">
      <c r="E136" s="5"/>
      <c r="F136" s="5"/>
      <c r="G136" s="5"/>
      <c r="H136" s="5"/>
      <c r="I136" s="5"/>
    </row>
    <row r="137" spans="5:9" x14ac:dyDescent="0.25">
      <c r="E137" s="5"/>
      <c r="F137" s="5"/>
      <c r="G137" s="5"/>
      <c r="H137" s="5"/>
      <c r="I137" s="5"/>
    </row>
    <row r="138" spans="5:9" x14ac:dyDescent="0.25">
      <c r="E138" s="5"/>
      <c r="F138" s="5"/>
      <c r="G138" s="5"/>
      <c r="H138" s="5"/>
      <c r="I138" s="5"/>
    </row>
    <row r="139" spans="5:9" x14ac:dyDescent="0.25">
      <c r="E139" s="5"/>
      <c r="F139" s="5"/>
      <c r="G139" s="5"/>
      <c r="H139" s="5"/>
      <c r="I139" s="5"/>
    </row>
    <row r="140" spans="5:9" x14ac:dyDescent="0.25">
      <c r="E140" s="5"/>
      <c r="F140" s="5"/>
      <c r="G140" s="5"/>
      <c r="H140" s="5"/>
      <c r="I140" s="5"/>
    </row>
    <row r="141" spans="5:9" x14ac:dyDescent="0.25">
      <c r="E141" s="5"/>
      <c r="F141" s="5"/>
      <c r="G141" s="5"/>
      <c r="H141" s="5"/>
      <c r="I141" s="5"/>
    </row>
    <row r="142" spans="5:9" x14ac:dyDescent="0.25">
      <c r="E142" s="5"/>
      <c r="F142" s="5"/>
      <c r="G142" s="5"/>
      <c r="H142" s="5"/>
      <c r="I142" s="5"/>
    </row>
    <row r="143" spans="5:9" x14ac:dyDescent="0.25">
      <c r="E143" s="5"/>
      <c r="F143" s="5"/>
      <c r="G143" s="5"/>
      <c r="H143" s="5"/>
      <c r="I143" s="5"/>
    </row>
    <row r="144" spans="5:9" x14ac:dyDescent="0.25">
      <c r="E144" s="5"/>
      <c r="F144" s="5"/>
      <c r="G144" s="5"/>
      <c r="H144" s="5"/>
      <c r="I144" s="5"/>
    </row>
    <row r="145" spans="5:9" x14ac:dyDescent="0.25">
      <c r="E145" s="5"/>
      <c r="F145" s="5"/>
      <c r="G145" s="5"/>
      <c r="H145" s="5"/>
      <c r="I145" s="5"/>
    </row>
    <row r="146" spans="5:9" x14ac:dyDescent="0.25">
      <c r="E146" s="5"/>
      <c r="F146" s="5"/>
      <c r="G146" s="5"/>
      <c r="H146" s="5"/>
      <c r="I146" s="5"/>
    </row>
    <row r="147" spans="5:9" x14ac:dyDescent="0.25">
      <c r="E147" s="5"/>
      <c r="F147" s="5"/>
      <c r="G147" s="5"/>
      <c r="H147" s="5"/>
      <c r="I147" s="5"/>
    </row>
    <row r="148" spans="5:9" x14ac:dyDescent="0.25">
      <c r="E148" s="5"/>
      <c r="F148" s="5"/>
      <c r="G148" s="5"/>
      <c r="H148" s="5"/>
      <c r="I148" s="5"/>
    </row>
    <row r="149" spans="5:9" x14ac:dyDescent="0.25">
      <c r="E149" s="5"/>
      <c r="F149" s="5"/>
      <c r="G149" s="5"/>
      <c r="H149" s="5"/>
      <c r="I149" s="5"/>
    </row>
    <row r="150" spans="5:9" x14ac:dyDescent="0.25">
      <c r="E150" s="5"/>
      <c r="F150" s="5"/>
      <c r="G150" s="5"/>
      <c r="H150" s="5"/>
      <c r="I150" s="5"/>
    </row>
    <row r="151" spans="5:9" x14ac:dyDescent="0.25">
      <c r="E151" s="5"/>
      <c r="F151" s="5"/>
      <c r="G151" s="5"/>
      <c r="H151" s="5"/>
      <c r="I151" s="5"/>
    </row>
    <row r="152" spans="5:9" x14ac:dyDescent="0.25">
      <c r="E152" s="5"/>
      <c r="F152" s="5"/>
      <c r="G152" s="5"/>
      <c r="H152" s="5"/>
      <c r="I152" s="5"/>
    </row>
    <row r="153" spans="5:9" x14ac:dyDescent="0.25">
      <c r="E153" s="5"/>
      <c r="F153" s="5"/>
      <c r="G153" s="5"/>
      <c r="H153" s="5"/>
      <c r="I153" s="5"/>
    </row>
    <row r="154" spans="5:9" x14ac:dyDescent="0.25">
      <c r="E154" s="5"/>
      <c r="F154" s="5"/>
      <c r="G154" s="5"/>
      <c r="H154" s="5"/>
      <c r="I154" s="5"/>
    </row>
    <row r="155" spans="5:9" x14ac:dyDescent="0.25">
      <c r="E155" s="5"/>
      <c r="F155" s="5"/>
      <c r="G155" s="5"/>
      <c r="H155" s="5"/>
      <c r="I155" s="5"/>
    </row>
    <row r="156" spans="5:9" x14ac:dyDescent="0.25">
      <c r="E156" s="5"/>
      <c r="F156" s="5"/>
      <c r="G156" s="5"/>
      <c r="H156" s="5"/>
      <c r="I156" s="5"/>
    </row>
    <row r="157" spans="5:9" x14ac:dyDescent="0.25">
      <c r="E157" s="5"/>
      <c r="F157" s="5"/>
      <c r="G157" s="5"/>
      <c r="H157" s="5"/>
      <c r="I157" s="5"/>
    </row>
    <row r="158" spans="5:9" x14ac:dyDescent="0.25">
      <c r="E158" s="5"/>
      <c r="F158" s="5"/>
      <c r="G158" s="5"/>
      <c r="H158" s="5"/>
      <c r="I158" s="5"/>
    </row>
    <row r="159" spans="5:9" x14ac:dyDescent="0.25">
      <c r="E159" s="5"/>
      <c r="F159" s="5"/>
      <c r="G159" s="5"/>
      <c r="H159" s="5"/>
      <c r="I159" s="5"/>
    </row>
    <row r="160" spans="5:9" x14ac:dyDescent="0.25">
      <c r="E160" s="5"/>
      <c r="F160" s="5"/>
      <c r="G160" s="5"/>
      <c r="H160" s="5"/>
      <c r="I160" s="5"/>
    </row>
    <row r="161" spans="5:9" x14ac:dyDescent="0.25">
      <c r="E161" s="5"/>
      <c r="F161" s="5"/>
      <c r="G161" s="5"/>
      <c r="H161" s="5"/>
      <c r="I161" s="5"/>
    </row>
    <row r="162" spans="5:9" x14ac:dyDescent="0.25">
      <c r="E162" s="5"/>
      <c r="F162" s="5"/>
      <c r="G162" s="5"/>
      <c r="H162" s="5"/>
      <c r="I162" s="5"/>
    </row>
    <row r="163" spans="5:9" x14ac:dyDescent="0.25">
      <c r="E163" s="5"/>
      <c r="F163" s="5"/>
      <c r="G163" s="5"/>
      <c r="H163" s="5"/>
      <c r="I163" s="5"/>
    </row>
    <row r="164" spans="5:9" x14ac:dyDescent="0.25">
      <c r="E164" s="5"/>
      <c r="F164" s="5"/>
      <c r="G164" s="5"/>
      <c r="H164" s="5"/>
      <c r="I164" s="5"/>
    </row>
    <row r="165" spans="5:9" x14ac:dyDescent="0.25">
      <c r="E165" s="5"/>
      <c r="F165" s="5"/>
      <c r="G165" s="5"/>
      <c r="H165" s="5"/>
      <c r="I165" s="5"/>
    </row>
    <row r="166" spans="5:9" x14ac:dyDescent="0.25">
      <c r="E166" s="5"/>
      <c r="F166" s="5"/>
      <c r="G166" s="5"/>
      <c r="H166" s="5"/>
      <c r="I166" s="5"/>
    </row>
    <row r="167" spans="5:9" x14ac:dyDescent="0.25">
      <c r="E167" s="5"/>
      <c r="F167" s="5"/>
      <c r="G167" s="5"/>
      <c r="H167" s="5"/>
      <c r="I167" s="5"/>
    </row>
    <row r="168" spans="5:9" x14ac:dyDescent="0.25">
      <c r="E168" s="5"/>
      <c r="F168" s="5"/>
      <c r="G168" s="5"/>
      <c r="H168" s="5"/>
      <c r="I168" s="5"/>
    </row>
    <row r="169" spans="5:9" x14ac:dyDescent="0.25">
      <c r="E169" s="5"/>
      <c r="F169" s="5"/>
      <c r="G169" s="5"/>
      <c r="H169" s="5"/>
      <c r="I169" s="5"/>
    </row>
    <row r="170" spans="5:9" x14ac:dyDescent="0.25">
      <c r="E170" s="5"/>
      <c r="F170" s="5"/>
      <c r="G170" s="5"/>
      <c r="H170" s="5"/>
      <c r="I170" s="5"/>
    </row>
    <row r="171" spans="5:9" x14ac:dyDescent="0.25">
      <c r="E171" s="5"/>
      <c r="F171" s="5"/>
      <c r="G171" s="5"/>
      <c r="H171" s="5"/>
      <c r="I171" s="5"/>
    </row>
    <row r="172" spans="5:9" x14ac:dyDescent="0.25">
      <c r="E172" s="5"/>
      <c r="F172" s="5"/>
      <c r="G172" s="5"/>
      <c r="H172" s="5"/>
      <c r="I172" s="5"/>
    </row>
    <row r="173" spans="5:9" x14ac:dyDescent="0.25">
      <c r="E173" s="5"/>
      <c r="F173" s="5"/>
      <c r="G173" s="5"/>
      <c r="H173" s="5"/>
      <c r="I173" s="5"/>
    </row>
    <row r="174" spans="5:9" x14ac:dyDescent="0.25">
      <c r="E174" s="5"/>
      <c r="F174" s="5"/>
      <c r="G174" s="5"/>
      <c r="H174" s="5"/>
      <c r="I174" s="5"/>
    </row>
    <row r="175" spans="5:9" x14ac:dyDescent="0.25">
      <c r="E175" s="5"/>
      <c r="F175" s="5"/>
      <c r="G175" s="5"/>
      <c r="H175" s="5"/>
      <c r="I175" s="5"/>
    </row>
    <row r="176" spans="5:9" x14ac:dyDescent="0.25">
      <c r="E176" s="5"/>
      <c r="F176" s="5"/>
      <c r="G176" s="5"/>
      <c r="H176" s="5"/>
      <c r="I176" s="5"/>
    </row>
    <row r="177" spans="5:9" x14ac:dyDescent="0.25">
      <c r="E177" s="5"/>
      <c r="F177" s="5"/>
      <c r="G177" s="5"/>
      <c r="H177" s="5"/>
      <c r="I177" s="5"/>
    </row>
    <row r="178" spans="5:9" x14ac:dyDescent="0.25">
      <c r="E178" s="5"/>
      <c r="F178" s="5"/>
      <c r="G178" s="5"/>
      <c r="H178" s="5"/>
      <c r="I178" s="5"/>
    </row>
    <row r="179" spans="5:9" x14ac:dyDescent="0.25">
      <c r="E179" s="5"/>
      <c r="F179" s="5"/>
      <c r="G179" s="5"/>
      <c r="H179" s="5"/>
      <c r="I179" s="5"/>
    </row>
    <row r="180" spans="5:9" x14ac:dyDescent="0.25">
      <c r="E180" s="5"/>
      <c r="F180" s="5"/>
      <c r="G180" s="5"/>
      <c r="H180" s="5"/>
      <c r="I180" s="5"/>
    </row>
    <row r="181" spans="5:9" x14ac:dyDescent="0.25">
      <c r="E181" s="5"/>
      <c r="F181" s="5"/>
      <c r="G181" s="5"/>
      <c r="H181" s="5"/>
      <c r="I181" s="5"/>
    </row>
    <row r="182" spans="5:9" x14ac:dyDescent="0.25">
      <c r="E182" s="5"/>
      <c r="F182" s="5"/>
      <c r="G182" s="5"/>
      <c r="H182" s="5"/>
      <c r="I182" s="5"/>
    </row>
    <row r="183" spans="5:9" x14ac:dyDescent="0.25">
      <c r="E183" s="5"/>
      <c r="F183" s="5"/>
      <c r="G183" s="5"/>
      <c r="H183" s="5"/>
      <c r="I183" s="5"/>
    </row>
    <row r="184" spans="5:9" x14ac:dyDescent="0.25">
      <c r="E184" s="5"/>
      <c r="F184" s="5"/>
      <c r="G184" s="5"/>
      <c r="H184" s="5"/>
      <c r="I184" s="5"/>
    </row>
    <row r="185" spans="5:9" x14ac:dyDescent="0.25">
      <c r="E185" s="5"/>
      <c r="F185" s="5"/>
      <c r="G185" s="5"/>
      <c r="H185" s="5"/>
      <c r="I185" s="5"/>
    </row>
    <row r="186" spans="5:9" x14ac:dyDescent="0.25">
      <c r="E186" s="5"/>
      <c r="F186" s="5"/>
      <c r="G186" s="5"/>
      <c r="H186" s="5"/>
      <c r="I186" s="5"/>
    </row>
    <row r="187" spans="5:9" x14ac:dyDescent="0.25">
      <c r="E187" s="5"/>
      <c r="F187" s="5"/>
      <c r="G187" s="5"/>
      <c r="H187" s="5"/>
      <c r="I187" s="5"/>
    </row>
    <row r="188" spans="5:9" x14ac:dyDescent="0.25">
      <c r="E188" s="5"/>
      <c r="F188" s="5"/>
      <c r="G188" s="5"/>
      <c r="H188" s="5"/>
      <c r="I188" s="5"/>
    </row>
    <row r="189" spans="5:9" x14ac:dyDescent="0.25">
      <c r="E189" s="5"/>
      <c r="F189" s="5"/>
      <c r="G189" s="5"/>
      <c r="H189" s="5"/>
      <c r="I189" s="5"/>
    </row>
    <row r="190" spans="5:9" x14ac:dyDescent="0.25">
      <c r="E190" s="5"/>
      <c r="F190" s="5"/>
      <c r="G190" s="5"/>
      <c r="H190" s="5"/>
      <c r="I190" s="5"/>
    </row>
    <row r="191" spans="5:9" x14ac:dyDescent="0.25">
      <c r="E191" s="5"/>
      <c r="F191" s="5"/>
      <c r="G191" s="5"/>
      <c r="H191" s="5"/>
      <c r="I191" s="5"/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C8:Z98"/>
  <sheetViews>
    <sheetView showGridLines="0" zoomScale="70" zoomScaleNormal="70" workbookViewId="0">
      <pane ySplit="9" topLeftCell="A66" activePane="bottomLeft" state="frozen"/>
      <selection activeCell="B1" sqref="B1"/>
      <selection pane="bottomLeft"/>
    </sheetView>
  </sheetViews>
  <sheetFormatPr defaultColWidth="8.7109375" defaultRowHeight="13.5" x14ac:dyDescent="0.25"/>
  <cols>
    <col min="1" max="2" width="8.7109375" style="1"/>
    <col min="3" max="3" width="23.28515625" style="1" bestFit="1" customWidth="1"/>
    <col min="4" max="4" width="28.7109375" style="1" bestFit="1" customWidth="1"/>
    <col min="5" max="5" width="18.28515625" style="1" bestFit="1" customWidth="1"/>
    <col min="6" max="6" width="22.42578125" style="1" bestFit="1" customWidth="1"/>
    <col min="7" max="7" width="19.42578125" style="1" bestFit="1" customWidth="1"/>
    <col min="8" max="8" width="20" style="1" bestFit="1" customWidth="1"/>
    <col min="9" max="10" width="20.140625" style="1" customWidth="1"/>
    <col min="11" max="11" width="22.140625" style="1" bestFit="1" customWidth="1"/>
    <col min="12" max="12" width="27.7109375" style="1" bestFit="1" customWidth="1"/>
    <col min="13" max="13" width="23.28515625" style="1" bestFit="1" customWidth="1"/>
    <col min="14" max="14" width="19" style="1" customWidth="1"/>
    <col min="15" max="16" width="20.140625" style="1" customWidth="1"/>
    <col min="17" max="19" width="19" style="1" customWidth="1"/>
    <col min="20" max="20" width="21.140625" style="1" bestFit="1" customWidth="1"/>
    <col min="21" max="21" width="18.7109375" style="1" bestFit="1" customWidth="1"/>
    <col min="22" max="22" width="32.7109375" style="1" bestFit="1" customWidth="1"/>
    <col min="23" max="23" width="33.28515625" style="1" bestFit="1" customWidth="1"/>
    <col min="24" max="24" width="22.28515625" style="1" bestFit="1" customWidth="1"/>
    <col min="25" max="25" width="20.5703125" style="1" bestFit="1" customWidth="1"/>
    <col min="26" max="26" width="27.28515625" style="1" bestFit="1" customWidth="1"/>
    <col min="27" max="27" width="16.140625" style="1" customWidth="1"/>
    <col min="28" max="28" width="17.85546875" style="1" customWidth="1"/>
    <col min="29" max="29" width="16.28515625" style="1" customWidth="1"/>
    <col min="30" max="30" width="17.85546875" style="1" customWidth="1"/>
    <col min="31" max="31" width="26.140625" style="1" customWidth="1"/>
    <col min="32" max="32" width="15" style="1" customWidth="1"/>
    <col min="33" max="33" width="17.85546875" style="1" customWidth="1"/>
    <col min="34" max="34" width="16.140625" style="1" customWidth="1"/>
    <col min="35" max="35" width="17.85546875" style="1" customWidth="1"/>
    <col min="36" max="38" width="23" style="1" bestFit="1" customWidth="1"/>
    <col min="39" max="16384" width="8.7109375" style="1"/>
  </cols>
  <sheetData>
    <row r="8" spans="3:26" ht="32.65" customHeight="1" x14ac:dyDescent="0.25">
      <c r="C8" s="187" t="s">
        <v>837</v>
      </c>
    </row>
    <row r="9" spans="3:26" ht="16.5" x14ac:dyDescent="0.25">
      <c r="C9" s="442" t="s">
        <v>4</v>
      </c>
      <c r="D9" s="441" t="s">
        <v>303</v>
      </c>
      <c r="E9" s="441" t="s">
        <v>702</v>
      </c>
      <c r="F9" s="441" t="s">
        <v>300</v>
      </c>
      <c r="G9" s="441" t="s">
        <v>435</v>
      </c>
      <c r="H9" s="441" t="s">
        <v>305</v>
      </c>
      <c r="I9" s="441" t="s">
        <v>429</v>
      </c>
      <c r="J9" s="441" t="s">
        <v>306</v>
      </c>
      <c r="K9" s="441" t="s">
        <v>304</v>
      </c>
      <c r="L9" s="441" t="s">
        <v>701</v>
      </c>
      <c r="M9" s="441" t="s">
        <v>650</v>
      </c>
      <c r="N9" s="441" t="s">
        <v>703</v>
      </c>
      <c r="O9" s="441" t="s">
        <v>1069</v>
      </c>
      <c r="P9" s="441" t="s">
        <v>25</v>
      </c>
      <c r="Q9" s="441" t="s">
        <v>307</v>
      </c>
      <c r="R9" s="441" t="s">
        <v>1159</v>
      </c>
      <c r="S9" s="489" t="s">
        <v>309</v>
      </c>
      <c r="T9" s="441" t="s">
        <v>301</v>
      </c>
      <c r="U9" s="441" t="s">
        <v>302</v>
      </c>
      <c r="V9" s="441" t="s">
        <v>649</v>
      </c>
      <c r="W9" s="441" t="s">
        <v>651</v>
      </c>
      <c r="X9" s="441" t="s">
        <v>308</v>
      </c>
      <c r="Y9" s="441" t="s">
        <v>652</v>
      </c>
      <c r="Z9" s="441" t="s">
        <v>1157</v>
      </c>
    </row>
    <row r="10" spans="3:26" ht="16.5" x14ac:dyDescent="0.3">
      <c r="C10" s="424" t="s">
        <v>442</v>
      </c>
      <c r="D10" s="414"/>
      <c r="E10" s="428"/>
      <c r="F10" s="414"/>
      <c r="G10" s="428"/>
      <c r="H10" s="414"/>
      <c r="I10" s="428"/>
      <c r="J10" s="414"/>
      <c r="K10" s="428"/>
      <c r="L10" s="414"/>
      <c r="M10" s="428"/>
      <c r="N10" s="414"/>
      <c r="O10" s="428"/>
      <c r="P10" s="414"/>
      <c r="Q10" s="428"/>
      <c r="R10" s="488"/>
      <c r="S10" s="490"/>
      <c r="T10" s="428"/>
      <c r="U10" s="414"/>
      <c r="V10" s="428"/>
      <c r="W10" s="414"/>
      <c r="X10" s="428"/>
      <c r="Y10" s="414"/>
      <c r="Z10" s="428"/>
    </row>
    <row r="11" spans="3:26" ht="16.5" x14ac:dyDescent="0.3">
      <c r="C11" s="404" t="s">
        <v>446</v>
      </c>
      <c r="D11" s="415">
        <v>0</v>
      </c>
      <c r="E11" s="426">
        <v>0</v>
      </c>
      <c r="F11" s="415">
        <v>40735152841.090004</v>
      </c>
      <c r="G11" s="426">
        <v>0</v>
      </c>
      <c r="H11" s="415">
        <v>1382727130.3600004</v>
      </c>
      <c r="I11" s="426">
        <v>3395346150.0599999</v>
      </c>
      <c r="J11" s="415">
        <v>0</v>
      </c>
      <c r="K11" s="426">
        <v>0</v>
      </c>
      <c r="L11" s="415">
        <v>5560867604.9099998</v>
      </c>
      <c r="M11" s="426">
        <v>0</v>
      </c>
      <c r="N11" s="415">
        <v>1596453191.2</v>
      </c>
      <c r="O11" s="426">
        <v>17106587694.65</v>
      </c>
      <c r="P11" s="415">
        <v>1542240600.0899999</v>
      </c>
      <c r="Q11" s="426">
        <v>0</v>
      </c>
      <c r="R11" s="437">
        <v>0</v>
      </c>
      <c r="S11" s="491">
        <v>0</v>
      </c>
      <c r="T11" s="426">
        <v>0</v>
      </c>
      <c r="U11" s="415">
        <v>0</v>
      </c>
      <c r="V11" s="426">
        <v>0</v>
      </c>
      <c r="W11" s="415">
        <v>0</v>
      </c>
      <c r="X11" s="426">
        <v>0</v>
      </c>
      <c r="Y11" s="415">
        <v>0</v>
      </c>
      <c r="Z11" s="431">
        <v>71319375212.359985</v>
      </c>
    </row>
    <row r="12" spans="3:26" ht="16.5" x14ac:dyDescent="0.3">
      <c r="C12" s="404" t="s">
        <v>447</v>
      </c>
      <c r="D12" s="415">
        <v>0</v>
      </c>
      <c r="E12" s="426">
        <v>715028685.42999995</v>
      </c>
      <c r="F12" s="415">
        <v>51551907572.890007</v>
      </c>
      <c r="G12" s="426">
        <v>0</v>
      </c>
      <c r="H12" s="415">
        <v>9950656540.1799984</v>
      </c>
      <c r="I12" s="426">
        <v>2451317240.3199997</v>
      </c>
      <c r="J12" s="415">
        <v>0</v>
      </c>
      <c r="K12" s="426">
        <v>0</v>
      </c>
      <c r="L12" s="415">
        <v>0</v>
      </c>
      <c r="M12" s="426">
        <v>0</v>
      </c>
      <c r="N12" s="415">
        <v>0</v>
      </c>
      <c r="O12" s="426">
        <v>12365300427.57</v>
      </c>
      <c r="P12" s="415">
        <v>1268135817.6899998</v>
      </c>
      <c r="Q12" s="426">
        <v>1475238378.5699999</v>
      </c>
      <c r="R12" s="437">
        <v>0</v>
      </c>
      <c r="S12" s="491">
        <v>0</v>
      </c>
      <c r="T12" s="426">
        <v>0</v>
      </c>
      <c r="U12" s="415">
        <v>25306959.93</v>
      </c>
      <c r="V12" s="426">
        <v>0</v>
      </c>
      <c r="W12" s="415">
        <v>0</v>
      </c>
      <c r="X12" s="426">
        <v>708921904.26000011</v>
      </c>
      <c r="Y12" s="415">
        <v>0</v>
      </c>
      <c r="Z12" s="431">
        <v>80511813526.840012</v>
      </c>
    </row>
    <row r="13" spans="3:26" ht="16.5" x14ac:dyDescent="0.3">
      <c r="C13" s="404" t="s">
        <v>448</v>
      </c>
      <c r="D13" s="415">
        <v>0</v>
      </c>
      <c r="E13" s="426">
        <v>451400000</v>
      </c>
      <c r="F13" s="415">
        <v>45303287263.110001</v>
      </c>
      <c r="G13" s="426">
        <v>0</v>
      </c>
      <c r="H13" s="415">
        <v>1209180161.47</v>
      </c>
      <c r="I13" s="426">
        <v>3130396085.5900002</v>
      </c>
      <c r="J13" s="415">
        <v>0</v>
      </c>
      <c r="K13" s="426">
        <v>0</v>
      </c>
      <c r="L13" s="415">
        <v>12090000</v>
      </c>
      <c r="M13" s="426">
        <v>0</v>
      </c>
      <c r="N13" s="415">
        <v>1247451345.01</v>
      </c>
      <c r="O13" s="426">
        <v>5522827976.4800005</v>
      </c>
      <c r="P13" s="415">
        <v>2706849540.6300001</v>
      </c>
      <c r="Q13" s="426">
        <v>10644034100.029999</v>
      </c>
      <c r="R13" s="437">
        <v>0</v>
      </c>
      <c r="S13" s="491">
        <v>0</v>
      </c>
      <c r="T13" s="426">
        <v>0</v>
      </c>
      <c r="U13" s="415">
        <v>0</v>
      </c>
      <c r="V13" s="426">
        <v>0</v>
      </c>
      <c r="W13" s="415">
        <v>0</v>
      </c>
      <c r="X13" s="426">
        <v>0</v>
      </c>
      <c r="Y13" s="415">
        <v>0</v>
      </c>
      <c r="Z13" s="431">
        <v>70227516472.320007</v>
      </c>
    </row>
    <row r="14" spans="3:26" ht="16.5" x14ac:dyDescent="0.3">
      <c r="C14" s="404" t="s">
        <v>449</v>
      </c>
      <c r="D14" s="415">
        <v>0</v>
      </c>
      <c r="E14" s="426">
        <v>0</v>
      </c>
      <c r="F14" s="415">
        <v>119859592920.71994</v>
      </c>
      <c r="G14" s="426">
        <v>0</v>
      </c>
      <c r="H14" s="415">
        <v>302606643.70999998</v>
      </c>
      <c r="I14" s="426">
        <v>5844549985.9200001</v>
      </c>
      <c r="J14" s="415">
        <v>0</v>
      </c>
      <c r="K14" s="426">
        <v>0</v>
      </c>
      <c r="L14" s="415">
        <v>0</v>
      </c>
      <c r="M14" s="426">
        <v>0</v>
      </c>
      <c r="N14" s="415">
        <v>25894667.18</v>
      </c>
      <c r="O14" s="426">
        <v>16764649784.259996</v>
      </c>
      <c r="P14" s="415">
        <v>3809744163.7400007</v>
      </c>
      <c r="Q14" s="426">
        <v>0</v>
      </c>
      <c r="R14" s="437">
        <v>0</v>
      </c>
      <c r="S14" s="491">
        <v>0</v>
      </c>
      <c r="T14" s="426">
        <v>0</v>
      </c>
      <c r="U14" s="415">
        <v>0</v>
      </c>
      <c r="V14" s="426">
        <v>0</v>
      </c>
      <c r="W14" s="415">
        <v>0</v>
      </c>
      <c r="X14" s="426">
        <v>0</v>
      </c>
      <c r="Y14" s="415">
        <v>0</v>
      </c>
      <c r="Z14" s="431">
        <v>146607038165.52994</v>
      </c>
    </row>
    <row r="15" spans="3:26" ht="16.5" x14ac:dyDescent="0.3">
      <c r="C15" s="404" t="s">
        <v>450</v>
      </c>
      <c r="D15" s="415">
        <v>0</v>
      </c>
      <c r="E15" s="426">
        <v>0</v>
      </c>
      <c r="F15" s="415">
        <v>45867756148.519997</v>
      </c>
      <c r="G15" s="426">
        <v>0</v>
      </c>
      <c r="H15" s="415">
        <v>1474847978.26</v>
      </c>
      <c r="I15" s="426">
        <v>1946149984</v>
      </c>
      <c r="J15" s="415">
        <v>0</v>
      </c>
      <c r="K15" s="426">
        <v>0</v>
      </c>
      <c r="L15" s="415">
        <v>17968172720</v>
      </c>
      <c r="M15" s="426">
        <v>2507454800</v>
      </c>
      <c r="N15" s="415">
        <v>6519094676.1999998</v>
      </c>
      <c r="O15" s="426">
        <v>11714601839.459999</v>
      </c>
      <c r="P15" s="415">
        <v>2783099571.5799999</v>
      </c>
      <c r="Q15" s="426">
        <v>1321865929.8500001</v>
      </c>
      <c r="R15" s="437">
        <v>0</v>
      </c>
      <c r="S15" s="491">
        <v>0</v>
      </c>
      <c r="T15" s="426">
        <v>0</v>
      </c>
      <c r="U15" s="415">
        <v>0</v>
      </c>
      <c r="V15" s="426">
        <v>0</v>
      </c>
      <c r="W15" s="415">
        <v>0</v>
      </c>
      <c r="X15" s="426">
        <v>0</v>
      </c>
      <c r="Y15" s="415">
        <v>153589704.91</v>
      </c>
      <c r="Z15" s="431">
        <v>92256633352.780014</v>
      </c>
    </row>
    <row r="16" spans="3:26" ht="16.5" x14ac:dyDescent="0.3">
      <c r="C16" s="404" t="s">
        <v>451</v>
      </c>
      <c r="D16" s="415">
        <v>0</v>
      </c>
      <c r="E16" s="426">
        <v>0</v>
      </c>
      <c r="F16" s="415">
        <v>61611964347.830009</v>
      </c>
      <c r="G16" s="426">
        <v>0</v>
      </c>
      <c r="H16" s="415">
        <v>2781072975.4400001</v>
      </c>
      <c r="I16" s="426">
        <v>5061101618.5900002</v>
      </c>
      <c r="J16" s="415">
        <v>11192723890</v>
      </c>
      <c r="K16" s="426">
        <v>0</v>
      </c>
      <c r="L16" s="415">
        <v>0</v>
      </c>
      <c r="M16" s="426">
        <v>0</v>
      </c>
      <c r="N16" s="415">
        <v>1697095911.1700001</v>
      </c>
      <c r="O16" s="426">
        <v>19772406888.319996</v>
      </c>
      <c r="P16" s="415">
        <v>3964432440.4399996</v>
      </c>
      <c r="Q16" s="426">
        <v>0</v>
      </c>
      <c r="R16" s="437">
        <v>0</v>
      </c>
      <c r="S16" s="491">
        <v>0</v>
      </c>
      <c r="T16" s="426">
        <v>0</v>
      </c>
      <c r="U16" s="415">
        <v>0</v>
      </c>
      <c r="V16" s="426">
        <v>0</v>
      </c>
      <c r="W16" s="415">
        <v>0</v>
      </c>
      <c r="X16" s="426">
        <v>0</v>
      </c>
      <c r="Y16" s="415">
        <v>114690070</v>
      </c>
      <c r="Z16" s="431">
        <v>106195488141.79001</v>
      </c>
    </row>
    <row r="17" spans="3:26" ht="16.5" x14ac:dyDescent="0.3">
      <c r="C17" s="404" t="s">
        <v>452</v>
      </c>
      <c r="D17" s="415">
        <v>0</v>
      </c>
      <c r="E17" s="426">
        <v>0</v>
      </c>
      <c r="F17" s="415">
        <v>44054259528.059998</v>
      </c>
      <c r="G17" s="426">
        <v>0</v>
      </c>
      <c r="H17" s="415">
        <v>149320455.44999999</v>
      </c>
      <c r="I17" s="426">
        <v>2752874987.71</v>
      </c>
      <c r="J17" s="415">
        <v>5781630800</v>
      </c>
      <c r="K17" s="426">
        <v>0</v>
      </c>
      <c r="L17" s="415">
        <v>674430586.47000003</v>
      </c>
      <c r="M17" s="426">
        <v>0</v>
      </c>
      <c r="N17" s="415">
        <v>2944700054.3099999</v>
      </c>
      <c r="O17" s="426">
        <v>11932009060.629999</v>
      </c>
      <c r="P17" s="415">
        <v>3960894858.2099996</v>
      </c>
      <c r="Q17" s="426">
        <v>0</v>
      </c>
      <c r="R17" s="437">
        <v>0</v>
      </c>
      <c r="S17" s="491">
        <v>0</v>
      </c>
      <c r="T17" s="426">
        <v>0</v>
      </c>
      <c r="U17" s="415">
        <v>0</v>
      </c>
      <c r="V17" s="426">
        <v>0</v>
      </c>
      <c r="W17" s="415">
        <v>0</v>
      </c>
      <c r="X17" s="426">
        <v>0</v>
      </c>
      <c r="Y17" s="415">
        <v>0</v>
      </c>
      <c r="Z17" s="431">
        <v>72250120330.839996</v>
      </c>
    </row>
    <row r="18" spans="3:26" ht="16.5" x14ac:dyDescent="0.3">
      <c r="C18" s="404" t="s">
        <v>453</v>
      </c>
      <c r="D18" s="415">
        <v>0</v>
      </c>
      <c r="E18" s="426">
        <v>0</v>
      </c>
      <c r="F18" s="415">
        <v>45582880558.5</v>
      </c>
      <c r="G18" s="426">
        <v>0</v>
      </c>
      <c r="H18" s="415">
        <v>96671903.769999996</v>
      </c>
      <c r="I18" s="426">
        <v>2690554115.8800001</v>
      </c>
      <c r="J18" s="415">
        <v>0</v>
      </c>
      <c r="K18" s="426">
        <v>0</v>
      </c>
      <c r="L18" s="415">
        <v>263905631.37</v>
      </c>
      <c r="M18" s="426">
        <v>0</v>
      </c>
      <c r="N18" s="415">
        <v>0</v>
      </c>
      <c r="O18" s="426">
        <v>2815193908.9499998</v>
      </c>
      <c r="P18" s="415">
        <v>4739722626.75</v>
      </c>
      <c r="Q18" s="426">
        <v>0</v>
      </c>
      <c r="R18" s="437">
        <v>0</v>
      </c>
      <c r="S18" s="491">
        <v>0</v>
      </c>
      <c r="T18" s="426">
        <v>0</v>
      </c>
      <c r="U18" s="415">
        <v>0</v>
      </c>
      <c r="V18" s="426">
        <v>0</v>
      </c>
      <c r="W18" s="415">
        <v>0</v>
      </c>
      <c r="X18" s="426">
        <v>0</v>
      </c>
      <c r="Y18" s="415">
        <v>0</v>
      </c>
      <c r="Z18" s="431">
        <v>56188928745.219994</v>
      </c>
    </row>
    <row r="19" spans="3:26" ht="16.5" x14ac:dyDescent="0.3">
      <c r="C19" s="404" t="s">
        <v>454</v>
      </c>
      <c r="D19" s="415">
        <v>0</v>
      </c>
      <c r="E19" s="426">
        <v>913166000</v>
      </c>
      <c r="F19" s="415">
        <v>56395873398.390007</v>
      </c>
      <c r="G19" s="426">
        <v>0</v>
      </c>
      <c r="H19" s="415">
        <v>935978306.95000005</v>
      </c>
      <c r="I19" s="426">
        <v>65158176.289999999</v>
      </c>
      <c r="J19" s="415">
        <v>0</v>
      </c>
      <c r="K19" s="426">
        <v>0</v>
      </c>
      <c r="L19" s="415">
        <v>7768848227.0799999</v>
      </c>
      <c r="M19" s="426">
        <v>0</v>
      </c>
      <c r="N19" s="415">
        <v>0</v>
      </c>
      <c r="O19" s="426">
        <v>4804228331.0299997</v>
      </c>
      <c r="P19" s="415">
        <v>1986638555.2499998</v>
      </c>
      <c r="Q19" s="426">
        <v>861076743.99000001</v>
      </c>
      <c r="R19" s="437">
        <v>0</v>
      </c>
      <c r="S19" s="491">
        <v>0</v>
      </c>
      <c r="T19" s="426">
        <v>0</v>
      </c>
      <c r="U19" s="415">
        <v>70107050.590000004</v>
      </c>
      <c r="V19" s="426">
        <v>0</v>
      </c>
      <c r="W19" s="415">
        <v>0</v>
      </c>
      <c r="X19" s="426">
        <v>0</v>
      </c>
      <c r="Y19" s="415">
        <v>0</v>
      </c>
      <c r="Z19" s="431">
        <v>73801074789.570007</v>
      </c>
    </row>
    <row r="20" spans="3:26" ht="16.5" x14ac:dyDescent="0.3">
      <c r="C20" s="404" t="s">
        <v>455</v>
      </c>
      <c r="D20" s="415">
        <v>0</v>
      </c>
      <c r="E20" s="426">
        <v>0</v>
      </c>
      <c r="F20" s="415">
        <v>16890624337.529999</v>
      </c>
      <c r="G20" s="426">
        <v>0</v>
      </c>
      <c r="H20" s="415">
        <v>2081294214.9199998</v>
      </c>
      <c r="I20" s="426">
        <v>12309359242.860001</v>
      </c>
      <c r="J20" s="415">
        <v>0</v>
      </c>
      <c r="K20" s="426">
        <v>0</v>
      </c>
      <c r="L20" s="415">
        <v>0</v>
      </c>
      <c r="M20" s="426">
        <v>0</v>
      </c>
      <c r="N20" s="415">
        <v>0</v>
      </c>
      <c r="O20" s="426">
        <v>5782305336.1500006</v>
      </c>
      <c r="P20" s="415">
        <v>1589003992.8800001</v>
      </c>
      <c r="Q20" s="426">
        <v>58793632.299999997</v>
      </c>
      <c r="R20" s="437">
        <v>0</v>
      </c>
      <c r="S20" s="491">
        <v>0</v>
      </c>
      <c r="T20" s="426">
        <v>0</v>
      </c>
      <c r="U20" s="415">
        <v>158600021.18000001</v>
      </c>
      <c r="V20" s="426">
        <v>0</v>
      </c>
      <c r="W20" s="415">
        <v>0</v>
      </c>
      <c r="X20" s="426">
        <v>0</v>
      </c>
      <c r="Y20" s="415">
        <v>0</v>
      </c>
      <c r="Z20" s="431">
        <v>38869980777.82</v>
      </c>
    </row>
    <row r="21" spans="3:26" ht="16.5" x14ac:dyDescent="0.3">
      <c r="C21" s="404" t="s">
        <v>443</v>
      </c>
      <c r="D21" s="415">
        <v>0</v>
      </c>
      <c r="E21" s="426">
        <v>0</v>
      </c>
      <c r="F21" s="415">
        <v>63367495108.849998</v>
      </c>
      <c r="G21" s="426">
        <v>0</v>
      </c>
      <c r="H21" s="415">
        <v>55213275.060000002</v>
      </c>
      <c r="I21" s="426">
        <v>12777646686.230001</v>
      </c>
      <c r="J21" s="415">
        <v>5719690889.6000004</v>
      </c>
      <c r="K21" s="426">
        <v>0</v>
      </c>
      <c r="L21" s="415">
        <v>0</v>
      </c>
      <c r="M21" s="426">
        <v>0</v>
      </c>
      <c r="N21" s="415">
        <v>0</v>
      </c>
      <c r="O21" s="426">
        <v>4702373991.6700001</v>
      </c>
      <c r="P21" s="415">
        <v>5003238759.0600004</v>
      </c>
      <c r="Q21" s="426">
        <v>0</v>
      </c>
      <c r="R21" s="437">
        <v>0</v>
      </c>
      <c r="S21" s="491">
        <v>0</v>
      </c>
      <c r="T21" s="426">
        <v>0</v>
      </c>
      <c r="U21" s="415">
        <v>0</v>
      </c>
      <c r="V21" s="426">
        <v>0</v>
      </c>
      <c r="W21" s="415">
        <v>0</v>
      </c>
      <c r="X21" s="426">
        <v>0</v>
      </c>
      <c r="Y21" s="415">
        <v>0</v>
      </c>
      <c r="Z21" s="431">
        <v>91625658710.470001</v>
      </c>
    </row>
    <row r="22" spans="3:26" ht="16.5" x14ac:dyDescent="0.3">
      <c r="C22" s="408" t="s">
        <v>444</v>
      </c>
      <c r="D22" s="439">
        <v>11367774117.890001</v>
      </c>
      <c r="E22" s="429">
        <v>0</v>
      </c>
      <c r="F22" s="439">
        <v>33558861094.129997</v>
      </c>
      <c r="G22" s="429">
        <v>0</v>
      </c>
      <c r="H22" s="439">
        <v>138224308.90000001</v>
      </c>
      <c r="I22" s="429">
        <v>1545324808</v>
      </c>
      <c r="J22" s="439">
        <v>0</v>
      </c>
      <c r="K22" s="429">
        <v>0</v>
      </c>
      <c r="L22" s="439">
        <v>6214233100</v>
      </c>
      <c r="M22" s="429">
        <v>0</v>
      </c>
      <c r="N22" s="439">
        <v>0</v>
      </c>
      <c r="O22" s="429">
        <v>16242750779.360001</v>
      </c>
      <c r="P22" s="439">
        <v>7837174153.5200005</v>
      </c>
      <c r="Q22" s="429">
        <v>0</v>
      </c>
      <c r="R22" s="439">
        <v>0</v>
      </c>
      <c r="S22" s="492">
        <v>0</v>
      </c>
      <c r="T22" s="429">
        <v>0</v>
      </c>
      <c r="U22" s="439">
        <v>0</v>
      </c>
      <c r="V22" s="429">
        <v>0</v>
      </c>
      <c r="W22" s="439">
        <v>0</v>
      </c>
      <c r="X22" s="429">
        <v>0</v>
      </c>
      <c r="Y22" s="439">
        <v>0</v>
      </c>
      <c r="Z22" s="434">
        <v>76904342361.800003</v>
      </c>
    </row>
    <row r="23" spans="3:26" ht="16.5" x14ac:dyDescent="0.3">
      <c r="C23" s="424" t="s">
        <v>445</v>
      </c>
      <c r="D23" s="415"/>
      <c r="E23" s="426"/>
      <c r="F23" s="415"/>
      <c r="G23" s="426"/>
      <c r="H23" s="415"/>
      <c r="I23" s="426"/>
      <c r="J23" s="415"/>
      <c r="K23" s="426"/>
      <c r="L23" s="415"/>
      <c r="M23" s="426"/>
      <c r="N23" s="415"/>
      <c r="O23" s="426"/>
      <c r="P23" s="415"/>
      <c r="Q23" s="426"/>
      <c r="R23" s="437"/>
      <c r="S23" s="491"/>
      <c r="T23" s="426"/>
      <c r="U23" s="415"/>
      <c r="V23" s="426"/>
      <c r="W23" s="415"/>
      <c r="X23" s="426"/>
      <c r="Y23" s="415"/>
      <c r="Z23" s="431"/>
    </row>
    <row r="24" spans="3:26" ht="16.5" x14ac:dyDescent="0.3">
      <c r="C24" s="404" t="s">
        <v>446</v>
      </c>
      <c r="D24" s="415">
        <v>3685873948.8800001</v>
      </c>
      <c r="E24" s="426">
        <v>0</v>
      </c>
      <c r="F24" s="415">
        <v>60112785536.259995</v>
      </c>
      <c r="G24" s="426">
        <v>0</v>
      </c>
      <c r="H24" s="415">
        <v>49102745890</v>
      </c>
      <c r="I24" s="426">
        <v>1087964423</v>
      </c>
      <c r="J24" s="415">
        <v>0</v>
      </c>
      <c r="K24" s="426">
        <v>0</v>
      </c>
      <c r="L24" s="415">
        <v>0</v>
      </c>
      <c r="M24" s="426">
        <v>0</v>
      </c>
      <c r="N24" s="415">
        <v>0</v>
      </c>
      <c r="O24" s="426">
        <v>6352360477.3400002</v>
      </c>
      <c r="P24" s="415">
        <v>1786804975.95</v>
      </c>
      <c r="Q24" s="426">
        <v>0</v>
      </c>
      <c r="R24" s="437">
        <v>0</v>
      </c>
      <c r="S24" s="491">
        <v>0</v>
      </c>
      <c r="T24" s="426">
        <v>0</v>
      </c>
      <c r="U24" s="415">
        <v>0</v>
      </c>
      <c r="V24" s="426">
        <v>0</v>
      </c>
      <c r="W24" s="415">
        <v>0</v>
      </c>
      <c r="X24" s="426">
        <v>0</v>
      </c>
      <c r="Y24" s="415">
        <v>0</v>
      </c>
      <c r="Z24" s="431">
        <v>122128535251.42998</v>
      </c>
    </row>
    <row r="25" spans="3:26" ht="16.5" x14ac:dyDescent="0.3">
      <c r="C25" s="404" t="s">
        <v>447</v>
      </c>
      <c r="D25" s="415">
        <v>0</v>
      </c>
      <c r="E25" s="426">
        <v>681530390</v>
      </c>
      <c r="F25" s="415">
        <v>24459300215</v>
      </c>
      <c r="G25" s="426">
        <v>0</v>
      </c>
      <c r="H25" s="415">
        <v>0</v>
      </c>
      <c r="I25" s="426">
        <v>0</v>
      </c>
      <c r="J25" s="415">
        <v>0</v>
      </c>
      <c r="K25" s="426">
        <v>0</v>
      </c>
      <c r="L25" s="415">
        <v>0</v>
      </c>
      <c r="M25" s="426">
        <v>0</v>
      </c>
      <c r="N25" s="415">
        <v>0</v>
      </c>
      <c r="O25" s="426">
        <v>8104273038.4199991</v>
      </c>
      <c r="P25" s="415">
        <v>2014802981.8899999</v>
      </c>
      <c r="Q25" s="426">
        <v>0</v>
      </c>
      <c r="R25" s="437">
        <v>0</v>
      </c>
      <c r="S25" s="491">
        <v>0</v>
      </c>
      <c r="T25" s="426">
        <v>0</v>
      </c>
      <c r="U25" s="415">
        <v>0</v>
      </c>
      <c r="V25" s="426">
        <v>0</v>
      </c>
      <c r="W25" s="415">
        <v>0</v>
      </c>
      <c r="X25" s="426">
        <v>0</v>
      </c>
      <c r="Y25" s="415">
        <v>0</v>
      </c>
      <c r="Z25" s="431">
        <v>35259906625.309998</v>
      </c>
    </row>
    <row r="26" spans="3:26" ht="16.5" x14ac:dyDescent="0.3">
      <c r="C26" s="404" t="s">
        <v>448</v>
      </c>
      <c r="D26" s="415">
        <v>0</v>
      </c>
      <c r="E26" s="426">
        <v>0</v>
      </c>
      <c r="F26" s="415">
        <v>54036744288.020004</v>
      </c>
      <c r="G26" s="426">
        <v>0</v>
      </c>
      <c r="H26" s="415">
        <v>0</v>
      </c>
      <c r="I26" s="426">
        <v>65882824</v>
      </c>
      <c r="J26" s="415">
        <v>0</v>
      </c>
      <c r="K26" s="426">
        <v>0</v>
      </c>
      <c r="L26" s="415">
        <v>0</v>
      </c>
      <c r="M26" s="426">
        <v>0</v>
      </c>
      <c r="N26" s="415">
        <v>0</v>
      </c>
      <c r="O26" s="426">
        <v>3895870589.3799996</v>
      </c>
      <c r="P26" s="415">
        <v>1596175127.6900003</v>
      </c>
      <c r="Q26" s="426">
        <v>0</v>
      </c>
      <c r="R26" s="437">
        <v>0</v>
      </c>
      <c r="S26" s="491">
        <v>0</v>
      </c>
      <c r="T26" s="426">
        <v>0</v>
      </c>
      <c r="U26" s="415">
        <v>0</v>
      </c>
      <c r="V26" s="426">
        <v>0</v>
      </c>
      <c r="W26" s="415">
        <v>0</v>
      </c>
      <c r="X26" s="426">
        <v>0</v>
      </c>
      <c r="Y26" s="415">
        <v>0</v>
      </c>
      <c r="Z26" s="431">
        <v>59594672829.090004</v>
      </c>
    </row>
    <row r="27" spans="3:26" ht="16.5" x14ac:dyDescent="0.3">
      <c r="C27" s="404" t="s">
        <v>449</v>
      </c>
      <c r="D27" s="415">
        <v>16409910000</v>
      </c>
      <c r="E27" s="426">
        <v>0</v>
      </c>
      <c r="F27" s="415">
        <v>17924911913.77</v>
      </c>
      <c r="G27" s="426">
        <v>0</v>
      </c>
      <c r="H27" s="415">
        <v>0</v>
      </c>
      <c r="I27" s="426">
        <v>113896640</v>
      </c>
      <c r="J27" s="415">
        <v>7247527000</v>
      </c>
      <c r="K27" s="426">
        <v>0</v>
      </c>
      <c r="L27" s="415">
        <v>2013637050</v>
      </c>
      <c r="M27" s="426">
        <v>0</v>
      </c>
      <c r="N27" s="415">
        <v>0</v>
      </c>
      <c r="O27" s="426">
        <v>14898360556.24</v>
      </c>
      <c r="P27" s="415">
        <v>1300568097.8099999</v>
      </c>
      <c r="Q27" s="426">
        <v>0</v>
      </c>
      <c r="R27" s="437">
        <v>0</v>
      </c>
      <c r="S27" s="491">
        <v>0</v>
      </c>
      <c r="T27" s="426">
        <v>0</v>
      </c>
      <c r="U27" s="415">
        <v>144160835.90000001</v>
      </c>
      <c r="V27" s="426">
        <v>0</v>
      </c>
      <c r="W27" s="415">
        <v>0</v>
      </c>
      <c r="X27" s="426">
        <v>6930000</v>
      </c>
      <c r="Y27" s="415">
        <v>0</v>
      </c>
      <c r="Z27" s="431">
        <v>60059902093.720001</v>
      </c>
    </row>
    <row r="28" spans="3:26" ht="16.5" x14ac:dyDescent="0.3">
      <c r="C28" s="404" t="s">
        <v>450</v>
      </c>
      <c r="D28" s="415">
        <v>153575946</v>
      </c>
      <c r="E28" s="426">
        <v>0</v>
      </c>
      <c r="F28" s="415">
        <v>70197773275.897491</v>
      </c>
      <c r="G28" s="426">
        <v>0</v>
      </c>
      <c r="H28" s="415">
        <v>728934000</v>
      </c>
      <c r="I28" s="426">
        <v>0</v>
      </c>
      <c r="J28" s="415">
        <v>21580135800</v>
      </c>
      <c r="K28" s="426">
        <v>10180000000</v>
      </c>
      <c r="L28" s="415">
        <v>279407855.19</v>
      </c>
      <c r="M28" s="426">
        <v>0</v>
      </c>
      <c r="N28" s="415">
        <v>0</v>
      </c>
      <c r="O28" s="426">
        <v>19822271266.029999</v>
      </c>
      <c r="P28" s="415">
        <v>16497986822.299999</v>
      </c>
      <c r="Q28" s="426">
        <v>0</v>
      </c>
      <c r="R28" s="437">
        <v>0</v>
      </c>
      <c r="S28" s="491">
        <v>0</v>
      </c>
      <c r="T28" s="426">
        <v>11100000</v>
      </c>
      <c r="U28" s="415">
        <v>0</v>
      </c>
      <c r="V28" s="426">
        <v>0</v>
      </c>
      <c r="W28" s="415">
        <v>0</v>
      </c>
      <c r="X28" s="426">
        <v>0</v>
      </c>
      <c r="Y28" s="415">
        <v>0</v>
      </c>
      <c r="Z28" s="431">
        <v>139451184965.41748</v>
      </c>
    </row>
    <row r="29" spans="3:26" ht="16.5" x14ac:dyDescent="0.3">
      <c r="C29" s="404" t="s">
        <v>451</v>
      </c>
      <c r="D29" s="415">
        <v>1163099097.5676</v>
      </c>
      <c r="E29" s="426">
        <v>0</v>
      </c>
      <c r="F29" s="415">
        <v>49738449613.810402</v>
      </c>
      <c r="G29" s="426">
        <v>0</v>
      </c>
      <c r="H29" s="415">
        <v>0</v>
      </c>
      <c r="I29" s="426">
        <v>0</v>
      </c>
      <c r="J29" s="415">
        <v>8214590000</v>
      </c>
      <c r="K29" s="426">
        <v>0</v>
      </c>
      <c r="L29" s="415">
        <v>15632727.726499999</v>
      </c>
      <c r="M29" s="426">
        <v>0</v>
      </c>
      <c r="N29" s="415">
        <v>0</v>
      </c>
      <c r="O29" s="426">
        <v>9404150105.3244991</v>
      </c>
      <c r="P29" s="415">
        <v>5344993368.3853006</v>
      </c>
      <c r="Q29" s="426">
        <v>0</v>
      </c>
      <c r="R29" s="437">
        <v>0</v>
      </c>
      <c r="S29" s="491">
        <v>0</v>
      </c>
      <c r="T29" s="426">
        <v>0</v>
      </c>
      <c r="U29" s="415">
        <v>0</v>
      </c>
      <c r="V29" s="426">
        <v>0</v>
      </c>
      <c r="W29" s="415">
        <v>0</v>
      </c>
      <c r="X29" s="426">
        <v>0</v>
      </c>
      <c r="Y29" s="415">
        <v>0</v>
      </c>
      <c r="Z29" s="431">
        <v>73880914912.814301</v>
      </c>
    </row>
    <row r="30" spans="3:26" ht="16.5" x14ac:dyDescent="0.3">
      <c r="C30" s="404" t="s">
        <v>452</v>
      </c>
      <c r="D30" s="415">
        <v>0</v>
      </c>
      <c r="E30" s="426">
        <v>0</v>
      </c>
      <c r="F30" s="415">
        <v>61745279562.409981</v>
      </c>
      <c r="G30" s="426">
        <v>0</v>
      </c>
      <c r="H30" s="415">
        <v>3303191500</v>
      </c>
      <c r="I30" s="426">
        <v>0</v>
      </c>
      <c r="J30" s="415">
        <v>0</v>
      </c>
      <c r="K30" s="426">
        <v>0</v>
      </c>
      <c r="L30" s="415">
        <v>0</v>
      </c>
      <c r="M30" s="426">
        <v>0</v>
      </c>
      <c r="N30" s="415">
        <v>0</v>
      </c>
      <c r="O30" s="426">
        <v>3468889742.8852997</v>
      </c>
      <c r="P30" s="415">
        <v>12177589582.552048</v>
      </c>
      <c r="Q30" s="426">
        <v>445632341.69190001</v>
      </c>
      <c r="R30" s="437">
        <v>0</v>
      </c>
      <c r="S30" s="491">
        <v>0</v>
      </c>
      <c r="T30" s="426">
        <v>0</v>
      </c>
      <c r="U30" s="415">
        <v>4817500</v>
      </c>
      <c r="V30" s="426">
        <v>0</v>
      </c>
      <c r="W30" s="415">
        <v>0</v>
      </c>
      <c r="X30" s="426">
        <v>0</v>
      </c>
      <c r="Y30" s="415">
        <v>0</v>
      </c>
      <c r="Z30" s="431">
        <v>81145400229.539215</v>
      </c>
    </row>
    <row r="31" spans="3:26" ht="16.5" x14ac:dyDescent="0.3">
      <c r="C31" s="404" t="s">
        <v>453</v>
      </c>
      <c r="D31" s="415">
        <v>84842000000</v>
      </c>
      <c r="E31" s="426">
        <v>0</v>
      </c>
      <c r="F31" s="415">
        <v>242163202631.1235</v>
      </c>
      <c r="G31" s="426">
        <v>0</v>
      </c>
      <c r="H31" s="415">
        <v>607333197.5517</v>
      </c>
      <c r="I31" s="426">
        <v>0</v>
      </c>
      <c r="J31" s="415">
        <v>0</v>
      </c>
      <c r="K31" s="426">
        <v>0</v>
      </c>
      <c r="L31" s="415">
        <v>339894716.09600002</v>
      </c>
      <c r="M31" s="426">
        <v>0</v>
      </c>
      <c r="N31" s="415">
        <v>0</v>
      </c>
      <c r="O31" s="426">
        <v>7052418413.2981997</v>
      </c>
      <c r="P31" s="415">
        <v>610056783.8815999</v>
      </c>
      <c r="Q31" s="426">
        <v>0</v>
      </c>
      <c r="R31" s="437">
        <v>0</v>
      </c>
      <c r="S31" s="491">
        <v>0</v>
      </c>
      <c r="T31" s="426">
        <v>0</v>
      </c>
      <c r="U31" s="415">
        <v>193823048</v>
      </c>
      <c r="V31" s="426">
        <v>0</v>
      </c>
      <c r="W31" s="415">
        <v>0</v>
      </c>
      <c r="X31" s="426">
        <v>0</v>
      </c>
      <c r="Y31" s="415">
        <v>0</v>
      </c>
      <c r="Z31" s="431">
        <v>335808728789.95105</v>
      </c>
    </row>
    <row r="32" spans="3:26" ht="16.5" x14ac:dyDescent="0.3">
      <c r="C32" s="404" t="s">
        <v>454</v>
      </c>
      <c r="D32" s="415">
        <v>48789900000</v>
      </c>
      <c r="E32" s="426">
        <v>10000000</v>
      </c>
      <c r="F32" s="415">
        <v>129824857684.5238</v>
      </c>
      <c r="G32" s="426">
        <v>0</v>
      </c>
      <c r="H32" s="415">
        <v>0</v>
      </c>
      <c r="I32" s="426">
        <v>0</v>
      </c>
      <c r="J32" s="415">
        <v>0</v>
      </c>
      <c r="K32" s="426">
        <v>0</v>
      </c>
      <c r="L32" s="415">
        <v>1053785742.5943</v>
      </c>
      <c r="M32" s="426">
        <v>0</v>
      </c>
      <c r="N32" s="415">
        <v>0</v>
      </c>
      <c r="O32" s="426">
        <v>8341954621.2953997</v>
      </c>
      <c r="P32" s="415">
        <v>1341069505.8764002</v>
      </c>
      <c r="Q32" s="426">
        <v>0</v>
      </c>
      <c r="R32" s="437">
        <v>0</v>
      </c>
      <c r="S32" s="491">
        <v>0</v>
      </c>
      <c r="T32" s="426">
        <v>0</v>
      </c>
      <c r="U32" s="415">
        <v>0</v>
      </c>
      <c r="V32" s="426">
        <v>0</v>
      </c>
      <c r="W32" s="415">
        <v>0</v>
      </c>
      <c r="X32" s="426">
        <v>0</v>
      </c>
      <c r="Y32" s="415">
        <v>0</v>
      </c>
      <c r="Z32" s="431">
        <v>189361567554.28992</v>
      </c>
    </row>
    <row r="33" spans="3:26" ht="16.5" x14ac:dyDescent="0.3">
      <c r="C33" s="404" t="s">
        <v>455</v>
      </c>
      <c r="D33" s="415">
        <v>512379.5</v>
      </c>
      <c r="E33" s="426">
        <v>0</v>
      </c>
      <c r="F33" s="415">
        <v>67838016520.614586</v>
      </c>
      <c r="G33" s="426">
        <v>0</v>
      </c>
      <c r="H33" s="415">
        <v>16533580</v>
      </c>
      <c r="I33" s="426">
        <v>0</v>
      </c>
      <c r="J33" s="415">
        <v>0</v>
      </c>
      <c r="K33" s="426">
        <v>0</v>
      </c>
      <c r="L33" s="415">
        <v>10319128459.633101</v>
      </c>
      <c r="M33" s="426">
        <v>0</v>
      </c>
      <c r="N33" s="415">
        <v>0</v>
      </c>
      <c r="O33" s="426">
        <v>4106585988.4000001</v>
      </c>
      <c r="P33" s="415">
        <v>5629413762.9035997</v>
      </c>
      <c r="Q33" s="426">
        <v>0</v>
      </c>
      <c r="R33" s="437">
        <v>0</v>
      </c>
      <c r="S33" s="491">
        <v>0</v>
      </c>
      <c r="T33" s="426">
        <v>0</v>
      </c>
      <c r="U33" s="415">
        <v>0</v>
      </c>
      <c r="V33" s="426">
        <v>0</v>
      </c>
      <c r="W33" s="415">
        <v>0</v>
      </c>
      <c r="X33" s="426">
        <v>0</v>
      </c>
      <c r="Y33" s="415">
        <v>0</v>
      </c>
      <c r="Z33" s="431">
        <v>87910190691.05127</v>
      </c>
    </row>
    <row r="34" spans="3:26" ht="16.5" x14ac:dyDescent="0.3">
      <c r="C34" s="404" t="s">
        <v>443</v>
      </c>
      <c r="D34" s="415">
        <v>0</v>
      </c>
      <c r="E34" s="426">
        <v>0</v>
      </c>
      <c r="F34" s="415">
        <v>114070271977.70747</v>
      </c>
      <c r="G34" s="426">
        <v>25937349703</v>
      </c>
      <c r="H34" s="415">
        <v>262606214.75999999</v>
      </c>
      <c r="I34" s="426">
        <v>35750779833.147102</v>
      </c>
      <c r="J34" s="415">
        <v>0</v>
      </c>
      <c r="K34" s="426">
        <v>0</v>
      </c>
      <c r="L34" s="415">
        <v>0</v>
      </c>
      <c r="M34" s="426">
        <v>0</v>
      </c>
      <c r="N34" s="415">
        <v>0</v>
      </c>
      <c r="O34" s="426">
        <v>2294906759.0655999</v>
      </c>
      <c r="P34" s="415">
        <v>2701478869.0109</v>
      </c>
      <c r="Q34" s="426">
        <v>0</v>
      </c>
      <c r="R34" s="437">
        <v>0</v>
      </c>
      <c r="S34" s="491">
        <v>0</v>
      </c>
      <c r="T34" s="426">
        <v>0</v>
      </c>
      <c r="U34" s="415">
        <v>0</v>
      </c>
      <c r="V34" s="426">
        <v>0</v>
      </c>
      <c r="W34" s="415">
        <v>0</v>
      </c>
      <c r="X34" s="426">
        <v>0</v>
      </c>
      <c r="Y34" s="415">
        <v>0</v>
      </c>
      <c r="Z34" s="431">
        <v>181017393356.69107</v>
      </c>
    </row>
    <row r="35" spans="3:26" ht="16.5" x14ac:dyDescent="0.3">
      <c r="C35" s="408" t="s">
        <v>444</v>
      </c>
      <c r="D35" s="439">
        <v>16696600000</v>
      </c>
      <c r="E35" s="429">
        <v>0</v>
      </c>
      <c r="F35" s="439">
        <v>74323127183.238602</v>
      </c>
      <c r="G35" s="429">
        <v>24792769131</v>
      </c>
      <c r="H35" s="439">
        <v>0</v>
      </c>
      <c r="I35" s="429">
        <v>0</v>
      </c>
      <c r="J35" s="439">
        <v>53275944500</v>
      </c>
      <c r="K35" s="429">
        <v>0</v>
      </c>
      <c r="L35" s="439">
        <v>0</v>
      </c>
      <c r="M35" s="429">
        <v>0</v>
      </c>
      <c r="N35" s="439">
        <v>0</v>
      </c>
      <c r="O35" s="429">
        <v>20441983880.272499</v>
      </c>
      <c r="P35" s="439">
        <v>10778538481.739697</v>
      </c>
      <c r="Q35" s="429">
        <v>0</v>
      </c>
      <c r="R35" s="439">
        <v>0</v>
      </c>
      <c r="S35" s="492">
        <v>0</v>
      </c>
      <c r="T35" s="429">
        <v>0</v>
      </c>
      <c r="U35" s="439">
        <v>0</v>
      </c>
      <c r="V35" s="429">
        <v>0</v>
      </c>
      <c r="W35" s="439">
        <v>0</v>
      </c>
      <c r="X35" s="429">
        <v>0</v>
      </c>
      <c r="Y35" s="439">
        <v>0</v>
      </c>
      <c r="Z35" s="434">
        <v>200308963176.25076</v>
      </c>
    </row>
    <row r="36" spans="3:26" ht="16.5" x14ac:dyDescent="0.3">
      <c r="C36" s="424" t="s">
        <v>456</v>
      </c>
      <c r="D36" s="415"/>
      <c r="E36" s="426"/>
      <c r="F36" s="415"/>
      <c r="G36" s="426"/>
      <c r="H36" s="415"/>
      <c r="I36" s="426"/>
      <c r="J36" s="415"/>
      <c r="K36" s="426"/>
      <c r="L36" s="415"/>
      <c r="M36" s="426"/>
      <c r="N36" s="415"/>
      <c r="O36" s="426"/>
      <c r="P36" s="415"/>
      <c r="Q36" s="426"/>
      <c r="R36" s="437"/>
      <c r="S36" s="491"/>
      <c r="T36" s="426"/>
      <c r="U36" s="415"/>
      <c r="V36" s="426"/>
      <c r="W36" s="415"/>
      <c r="X36" s="426"/>
      <c r="Y36" s="415"/>
      <c r="Z36" s="431"/>
    </row>
    <row r="37" spans="3:26" ht="16.5" x14ac:dyDescent="0.3">
      <c r="C37" s="404" t="s">
        <v>446</v>
      </c>
      <c r="D37" s="415">
        <v>0</v>
      </c>
      <c r="E37" s="426">
        <v>0</v>
      </c>
      <c r="F37" s="415">
        <v>76844886642.165802</v>
      </c>
      <c r="G37" s="426">
        <v>0</v>
      </c>
      <c r="H37" s="415">
        <v>25866341</v>
      </c>
      <c r="I37" s="426">
        <v>142602920</v>
      </c>
      <c r="J37" s="415">
        <v>541668800</v>
      </c>
      <c r="K37" s="426">
        <v>0</v>
      </c>
      <c r="L37" s="415">
        <v>159688320</v>
      </c>
      <c r="M37" s="426">
        <v>0</v>
      </c>
      <c r="N37" s="415">
        <v>0</v>
      </c>
      <c r="O37" s="426">
        <v>24025128257</v>
      </c>
      <c r="P37" s="415">
        <v>21877969324.889698</v>
      </c>
      <c r="Q37" s="426">
        <v>0</v>
      </c>
      <c r="R37" s="437">
        <v>0</v>
      </c>
      <c r="S37" s="491">
        <v>0</v>
      </c>
      <c r="T37" s="426">
        <v>0</v>
      </c>
      <c r="U37" s="415">
        <v>0</v>
      </c>
      <c r="V37" s="426">
        <v>0</v>
      </c>
      <c r="W37" s="415">
        <v>0</v>
      </c>
      <c r="X37" s="426">
        <v>8468640</v>
      </c>
      <c r="Y37" s="415">
        <v>0</v>
      </c>
      <c r="Z37" s="431">
        <v>123626279245.0555</v>
      </c>
    </row>
    <row r="38" spans="3:26" ht="16.5" x14ac:dyDescent="0.3">
      <c r="C38" s="404" t="s">
        <v>447</v>
      </c>
      <c r="D38" s="415">
        <v>0</v>
      </c>
      <c r="E38" s="426">
        <v>0</v>
      </c>
      <c r="F38" s="415">
        <v>69137625843.480209</v>
      </c>
      <c r="G38" s="426">
        <v>0</v>
      </c>
      <c r="H38" s="415">
        <v>0</v>
      </c>
      <c r="I38" s="426">
        <v>0</v>
      </c>
      <c r="J38" s="415">
        <v>0</v>
      </c>
      <c r="K38" s="426">
        <v>0</v>
      </c>
      <c r="L38" s="415">
        <v>0</v>
      </c>
      <c r="M38" s="426">
        <v>0</v>
      </c>
      <c r="N38" s="415">
        <v>0</v>
      </c>
      <c r="O38" s="426">
        <v>12518892715.4004</v>
      </c>
      <c r="P38" s="415">
        <v>2958019860.9162998</v>
      </c>
      <c r="Q38" s="426">
        <v>0</v>
      </c>
      <c r="R38" s="437">
        <v>0</v>
      </c>
      <c r="S38" s="491">
        <v>0</v>
      </c>
      <c r="T38" s="426">
        <v>0</v>
      </c>
      <c r="U38" s="415">
        <v>0</v>
      </c>
      <c r="V38" s="426">
        <v>0</v>
      </c>
      <c r="W38" s="415">
        <v>0</v>
      </c>
      <c r="X38" s="426">
        <v>0</v>
      </c>
      <c r="Y38" s="415">
        <v>0</v>
      </c>
      <c r="Z38" s="431">
        <v>84614538419.796921</v>
      </c>
    </row>
    <row r="39" spans="3:26" ht="16.5" x14ac:dyDescent="0.3">
      <c r="C39" s="404" t="s">
        <v>448</v>
      </c>
      <c r="D39" s="415">
        <v>0</v>
      </c>
      <c r="E39" s="426">
        <v>0</v>
      </c>
      <c r="F39" s="415">
        <v>100863981171.63087</v>
      </c>
      <c r="G39" s="426">
        <v>0</v>
      </c>
      <c r="H39" s="415">
        <v>80358000</v>
      </c>
      <c r="I39" s="426">
        <v>84218900</v>
      </c>
      <c r="J39" s="415">
        <v>0</v>
      </c>
      <c r="K39" s="426">
        <v>10045000000</v>
      </c>
      <c r="L39" s="415">
        <v>0</v>
      </c>
      <c r="M39" s="426">
        <v>0</v>
      </c>
      <c r="N39" s="415">
        <v>0</v>
      </c>
      <c r="O39" s="426">
        <v>4077177561.1703997</v>
      </c>
      <c r="P39" s="415">
        <v>2111988716.3499999</v>
      </c>
      <c r="Q39" s="426">
        <v>0</v>
      </c>
      <c r="R39" s="437">
        <v>0</v>
      </c>
      <c r="S39" s="491">
        <v>0</v>
      </c>
      <c r="T39" s="426">
        <v>0</v>
      </c>
      <c r="U39" s="415">
        <v>0</v>
      </c>
      <c r="V39" s="426">
        <v>0</v>
      </c>
      <c r="W39" s="415">
        <v>0</v>
      </c>
      <c r="X39" s="426">
        <v>0</v>
      </c>
      <c r="Y39" s="415">
        <v>0</v>
      </c>
      <c r="Z39" s="431">
        <v>117262724349.15128</v>
      </c>
    </row>
    <row r="40" spans="3:26" ht="16.5" x14ac:dyDescent="0.3">
      <c r="C40" s="404" t="s">
        <v>449</v>
      </c>
      <c r="D40" s="415">
        <v>0</v>
      </c>
      <c r="E40" s="426">
        <v>0</v>
      </c>
      <c r="F40" s="415">
        <v>39179706842.301804</v>
      </c>
      <c r="G40" s="426">
        <v>0</v>
      </c>
      <c r="H40" s="415">
        <v>600000</v>
      </c>
      <c r="I40" s="426">
        <v>0</v>
      </c>
      <c r="J40" s="415">
        <v>2786740000</v>
      </c>
      <c r="K40" s="426">
        <v>0</v>
      </c>
      <c r="L40" s="415">
        <v>0</v>
      </c>
      <c r="M40" s="426">
        <v>0</v>
      </c>
      <c r="N40" s="415">
        <v>0</v>
      </c>
      <c r="O40" s="426">
        <v>4926874220.1395006</v>
      </c>
      <c r="P40" s="415">
        <v>27738109217.655197</v>
      </c>
      <c r="Q40" s="426">
        <v>0</v>
      </c>
      <c r="R40" s="437">
        <v>0</v>
      </c>
      <c r="S40" s="491">
        <v>0</v>
      </c>
      <c r="T40" s="426">
        <v>0</v>
      </c>
      <c r="U40" s="415">
        <v>0</v>
      </c>
      <c r="V40" s="426">
        <v>0</v>
      </c>
      <c r="W40" s="415">
        <v>0</v>
      </c>
      <c r="X40" s="426">
        <v>0</v>
      </c>
      <c r="Y40" s="415">
        <v>0</v>
      </c>
      <c r="Z40" s="431">
        <v>74632030280.096497</v>
      </c>
    </row>
    <row r="41" spans="3:26" ht="16.5" x14ac:dyDescent="0.3">
      <c r="C41" s="404" t="s">
        <v>450</v>
      </c>
      <c r="D41" s="415">
        <v>36354000000</v>
      </c>
      <c r="E41" s="426">
        <v>0</v>
      </c>
      <c r="F41" s="415">
        <v>132879509227.29959</v>
      </c>
      <c r="G41" s="426">
        <v>0</v>
      </c>
      <c r="H41" s="415">
        <v>105000</v>
      </c>
      <c r="I41" s="426">
        <v>0</v>
      </c>
      <c r="J41" s="415">
        <v>0</v>
      </c>
      <c r="K41" s="426">
        <v>58174000</v>
      </c>
      <c r="L41" s="415">
        <v>7148778.2498000003</v>
      </c>
      <c r="M41" s="426">
        <v>0</v>
      </c>
      <c r="N41" s="415">
        <v>0</v>
      </c>
      <c r="O41" s="426">
        <v>107418160</v>
      </c>
      <c r="P41" s="415">
        <v>114132863304.73502</v>
      </c>
      <c r="Q41" s="426">
        <v>0</v>
      </c>
      <c r="R41" s="437">
        <v>0</v>
      </c>
      <c r="S41" s="491">
        <v>0</v>
      </c>
      <c r="T41" s="426">
        <v>0</v>
      </c>
      <c r="U41" s="415">
        <v>0</v>
      </c>
      <c r="V41" s="426">
        <v>0</v>
      </c>
      <c r="W41" s="415">
        <v>0</v>
      </c>
      <c r="X41" s="426">
        <v>0</v>
      </c>
      <c r="Y41" s="415">
        <v>0</v>
      </c>
      <c r="Z41" s="431">
        <v>283539218470.28442</v>
      </c>
    </row>
    <row r="42" spans="3:26" ht="16.5" x14ac:dyDescent="0.3">
      <c r="C42" s="404" t="s">
        <v>451</v>
      </c>
      <c r="D42" s="415">
        <v>60022041789.172501</v>
      </c>
      <c r="E42" s="426">
        <v>0</v>
      </c>
      <c r="F42" s="415">
        <v>202912000682.27859</v>
      </c>
      <c r="G42" s="426">
        <v>0</v>
      </c>
      <c r="H42" s="415">
        <v>0</v>
      </c>
      <c r="I42" s="426">
        <v>0</v>
      </c>
      <c r="J42" s="415">
        <v>0</v>
      </c>
      <c r="K42" s="426">
        <v>0</v>
      </c>
      <c r="L42" s="415">
        <v>0</v>
      </c>
      <c r="M42" s="426">
        <v>0</v>
      </c>
      <c r="N42" s="415">
        <v>0</v>
      </c>
      <c r="O42" s="426">
        <v>66144372779.247192</v>
      </c>
      <c r="P42" s="415">
        <v>65653732998.285507</v>
      </c>
      <c r="Q42" s="426">
        <v>0</v>
      </c>
      <c r="R42" s="437">
        <v>0</v>
      </c>
      <c r="S42" s="491">
        <v>0</v>
      </c>
      <c r="T42" s="426">
        <v>0</v>
      </c>
      <c r="U42" s="415">
        <v>0</v>
      </c>
      <c r="V42" s="426">
        <v>0</v>
      </c>
      <c r="W42" s="415">
        <v>0</v>
      </c>
      <c r="X42" s="426">
        <v>0</v>
      </c>
      <c r="Y42" s="415">
        <v>0</v>
      </c>
      <c r="Z42" s="431">
        <v>394732148248.98383</v>
      </c>
    </row>
    <row r="43" spans="3:26" ht="16.5" x14ac:dyDescent="0.3">
      <c r="C43" s="404" t="s">
        <v>452</v>
      </c>
      <c r="D43" s="415">
        <v>36260678899.240997</v>
      </c>
      <c r="E43" s="426">
        <v>0</v>
      </c>
      <c r="F43" s="415">
        <v>290415481819.33563</v>
      </c>
      <c r="G43" s="426">
        <v>0</v>
      </c>
      <c r="H43" s="415">
        <v>0</v>
      </c>
      <c r="I43" s="426">
        <v>0</v>
      </c>
      <c r="J43" s="415">
        <v>0</v>
      </c>
      <c r="K43" s="426">
        <v>0</v>
      </c>
      <c r="L43" s="415">
        <v>0</v>
      </c>
      <c r="M43" s="426">
        <v>0</v>
      </c>
      <c r="N43" s="415">
        <v>0</v>
      </c>
      <c r="O43" s="426">
        <v>8348482340.7028999</v>
      </c>
      <c r="P43" s="415">
        <v>2118459607.1931</v>
      </c>
      <c r="Q43" s="426">
        <v>0</v>
      </c>
      <c r="R43" s="437">
        <v>0</v>
      </c>
      <c r="S43" s="491">
        <v>0</v>
      </c>
      <c r="T43" s="426">
        <v>0</v>
      </c>
      <c r="U43" s="415">
        <v>0</v>
      </c>
      <c r="V43" s="426">
        <v>0</v>
      </c>
      <c r="W43" s="415">
        <v>0</v>
      </c>
      <c r="X43" s="426">
        <v>0</v>
      </c>
      <c r="Y43" s="415">
        <v>0</v>
      </c>
      <c r="Z43" s="431">
        <v>337143102666.47266</v>
      </c>
    </row>
    <row r="44" spans="3:26" ht="16.5" x14ac:dyDescent="0.3">
      <c r="C44" s="404" t="s">
        <v>453</v>
      </c>
      <c r="D44" s="415">
        <v>849376776979.27747</v>
      </c>
      <c r="E44" s="426">
        <v>0</v>
      </c>
      <c r="F44" s="415">
        <v>668112349714.98865</v>
      </c>
      <c r="G44" s="426">
        <v>0</v>
      </c>
      <c r="H44" s="415">
        <v>4424738134.6000004</v>
      </c>
      <c r="I44" s="426">
        <v>0</v>
      </c>
      <c r="J44" s="415">
        <v>0</v>
      </c>
      <c r="K44" s="426">
        <v>19199981250</v>
      </c>
      <c r="L44" s="415">
        <v>0</v>
      </c>
      <c r="M44" s="426">
        <v>0</v>
      </c>
      <c r="N44" s="415">
        <v>0</v>
      </c>
      <c r="O44" s="426">
        <v>8685329664.8799992</v>
      </c>
      <c r="P44" s="415">
        <v>8257523502.5</v>
      </c>
      <c r="Q44" s="426">
        <v>0</v>
      </c>
      <c r="R44" s="437">
        <v>0</v>
      </c>
      <c r="S44" s="491">
        <v>0</v>
      </c>
      <c r="T44" s="426">
        <v>0</v>
      </c>
      <c r="U44" s="415">
        <v>0</v>
      </c>
      <c r="V44" s="426">
        <v>0</v>
      </c>
      <c r="W44" s="415">
        <v>511779270</v>
      </c>
      <c r="X44" s="426">
        <v>0</v>
      </c>
      <c r="Y44" s="415">
        <v>0</v>
      </c>
      <c r="Z44" s="431">
        <v>1558568478516.2461</v>
      </c>
    </row>
    <row r="45" spans="3:26" ht="16.5" x14ac:dyDescent="0.3">
      <c r="C45" s="404" t="s">
        <v>454</v>
      </c>
      <c r="D45" s="415">
        <v>1214761612749.7971</v>
      </c>
      <c r="E45" s="426">
        <v>0</v>
      </c>
      <c r="F45" s="415">
        <v>667839567556.29932</v>
      </c>
      <c r="G45" s="426">
        <v>0</v>
      </c>
      <c r="H45" s="415">
        <v>0</v>
      </c>
      <c r="I45" s="426">
        <v>78192000</v>
      </c>
      <c r="J45" s="415">
        <v>0</v>
      </c>
      <c r="K45" s="426">
        <v>0</v>
      </c>
      <c r="L45" s="415">
        <v>0</v>
      </c>
      <c r="M45" s="426">
        <v>0</v>
      </c>
      <c r="N45" s="415">
        <v>0</v>
      </c>
      <c r="O45" s="426">
        <v>3820556389.9559002</v>
      </c>
      <c r="P45" s="415">
        <v>4056100379.1073995</v>
      </c>
      <c r="Q45" s="426">
        <v>0</v>
      </c>
      <c r="R45" s="437">
        <v>0</v>
      </c>
      <c r="S45" s="491">
        <v>0</v>
      </c>
      <c r="T45" s="426">
        <v>0</v>
      </c>
      <c r="U45" s="415">
        <v>0</v>
      </c>
      <c r="V45" s="426">
        <v>0</v>
      </c>
      <c r="W45" s="415">
        <v>0</v>
      </c>
      <c r="X45" s="426">
        <v>0</v>
      </c>
      <c r="Y45" s="415">
        <v>0</v>
      </c>
      <c r="Z45" s="431">
        <v>1890556029075.1597</v>
      </c>
    </row>
    <row r="46" spans="3:26" ht="16.5" x14ac:dyDescent="0.3">
      <c r="C46" s="404" t="s">
        <v>455</v>
      </c>
      <c r="D46" s="415">
        <v>554641493920.57605</v>
      </c>
      <c r="E46" s="426">
        <v>0</v>
      </c>
      <c r="F46" s="415">
        <v>85717869758.358002</v>
      </c>
      <c r="G46" s="426">
        <v>0</v>
      </c>
      <c r="H46" s="415">
        <v>0</v>
      </c>
      <c r="I46" s="426">
        <v>494750000</v>
      </c>
      <c r="J46" s="415">
        <v>0</v>
      </c>
      <c r="K46" s="426">
        <v>0</v>
      </c>
      <c r="L46" s="415">
        <v>0</v>
      </c>
      <c r="M46" s="426">
        <v>0</v>
      </c>
      <c r="N46" s="415">
        <v>0</v>
      </c>
      <c r="O46" s="426">
        <v>7905352505.9614</v>
      </c>
      <c r="P46" s="415">
        <v>4192433563.1000004</v>
      </c>
      <c r="Q46" s="426">
        <v>0</v>
      </c>
      <c r="R46" s="437">
        <v>0</v>
      </c>
      <c r="S46" s="491">
        <v>0</v>
      </c>
      <c r="T46" s="426">
        <v>0</v>
      </c>
      <c r="U46" s="415">
        <v>0</v>
      </c>
      <c r="V46" s="426">
        <v>0</v>
      </c>
      <c r="W46" s="415">
        <v>244114500</v>
      </c>
      <c r="X46" s="426">
        <v>0</v>
      </c>
      <c r="Y46" s="415">
        <v>0</v>
      </c>
      <c r="Z46" s="431">
        <v>653196014247.99548</v>
      </c>
    </row>
    <row r="47" spans="3:26" ht="16.5" x14ac:dyDescent="0.3">
      <c r="C47" s="404" t="s">
        <v>443</v>
      </c>
      <c r="D47" s="415">
        <v>1158668799967.7991</v>
      </c>
      <c r="E47" s="426">
        <v>0</v>
      </c>
      <c r="F47" s="415">
        <v>297500656100.06531</v>
      </c>
      <c r="G47" s="426">
        <v>0</v>
      </c>
      <c r="H47" s="444">
        <v>0</v>
      </c>
      <c r="I47" s="426">
        <v>50500000</v>
      </c>
      <c r="J47" s="415">
        <v>0</v>
      </c>
      <c r="K47" s="426">
        <v>0</v>
      </c>
      <c r="L47" s="415">
        <v>0</v>
      </c>
      <c r="M47" s="426">
        <v>0</v>
      </c>
      <c r="N47" s="415">
        <v>0</v>
      </c>
      <c r="O47" s="426">
        <v>8846151743.9759998</v>
      </c>
      <c r="P47" s="415">
        <v>4523386269.8999996</v>
      </c>
      <c r="Q47" s="426">
        <v>0</v>
      </c>
      <c r="R47" s="437">
        <v>0</v>
      </c>
      <c r="S47" s="491">
        <v>232320000</v>
      </c>
      <c r="T47" s="426">
        <v>0</v>
      </c>
      <c r="U47" s="415">
        <v>0</v>
      </c>
      <c r="V47" s="426">
        <v>0</v>
      </c>
      <c r="W47" s="415">
        <v>177891000</v>
      </c>
      <c r="X47" s="426">
        <v>0</v>
      </c>
      <c r="Y47" s="415">
        <v>0</v>
      </c>
      <c r="Z47" s="431">
        <v>1469999705081.7402</v>
      </c>
    </row>
    <row r="48" spans="3:26" ht="16.5" x14ac:dyDescent="0.3">
      <c r="C48" s="408" t="s">
        <v>444</v>
      </c>
      <c r="D48" s="439">
        <v>508147412741.22693</v>
      </c>
      <c r="E48" s="429">
        <v>0</v>
      </c>
      <c r="F48" s="439">
        <v>134536434148.6545</v>
      </c>
      <c r="G48" s="429">
        <v>0</v>
      </c>
      <c r="H48" s="439">
        <v>40483600</v>
      </c>
      <c r="I48" s="429">
        <v>0</v>
      </c>
      <c r="J48" s="439">
        <v>0</v>
      </c>
      <c r="K48" s="429">
        <v>0</v>
      </c>
      <c r="L48" s="429">
        <v>0</v>
      </c>
      <c r="M48" s="429">
        <v>0</v>
      </c>
      <c r="N48" s="439">
        <v>0</v>
      </c>
      <c r="O48" s="429">
        <v>17242921730.279999</v>
      </c>
      <c r="P48" s="439">
        <v>5932476959.9139996</v>
      </c>
      <c r="Q48" s="429">
        <v>0</v>
      </c>
      <c r="R48" s="439">
        <v>0</v>
      </c>
      <c r="S48" s="492">
        <v>0</v>
      </c>
      <c r="T48" s="429">
        <v>0</v>
      </c>
      <c r="U48" s="439">
        <v>0</v>
      </c>
      <c r="V48" s="429">
        <v>0</v>
      </c>
      <c r="W48" s="439">
        <v>51167549.399999999</v>
      </c>
      <c r="X48" s="429">
        <v>0</v>
      </c>
      <c r="Y48" s="439">
        <v>0</v>
      </c>
      <c r="Z48" s="434">
        <v>665950896729.47546</v>
      </c>
    </row>
    <row r="49" spans="3:26" ht="16.5" x14ac:dyDescent="0.3">
      <c r="C49" s="424" t="s">
        <v>457</v>
      </c>
      <c r="D49" s="415"/>
      <c r="E49" s="426"/>
      <c r="F49" s="415"/>
      <c r="G49" s="426"/>
      <c r="H49" s="415"/>
      <c r="I49" s="426"/>
      <c r="J49" s="415"/>
      <c r="K49" s="426"/>
      <c r="L49" s="415">
        <v>0</v>
      </c>
      <c r="M49" s="426">
        <v>0</v>
      </c>
      <c r="N49" s="415">
        <v>0</v>
      </c>
      <c r="O49" s="426"/>
      <c r="P49" s="415"/>
      <c r="Q49" s="426"/>
      <c r="R49" s="437"/>
      <c r="S49" s="491"/>
      <c r="T49" s="426"/>
      <c r="U49" s="415"/>
      <c r="V49" s="426"/>
      <c r="W49" s="415"/>
      <c r="X49" s="426"/>
      <c r="Y49" s="415"/>
      <c r="Z49" s="431"/>
    </row>
    <row r="50" spans="3:26" ht="16.5" x14ac:dyDescent="0.3">
      <c r="C50" s="404" t="s">
        <v>446</v>
      </c>
      <c r="D50" s="415">
        <v>681430015371.23328</v>
      </c>
      <c r="E50" s="426">
        <v>0</v>
      </c>
      <c r="F50" s="415">
        <v>81888766133.768906</v>
      </c>
      <c r="G50" s="426">
        <v>0</v>
      </c>
      <c r="H50" s="415">
        <v>0</v>
      </c>
      <c r="I50" s="426">
        <v>148000000</v>
      </c>
      <c r="J50" s="415">
        <v>0</v>
      </c>
      <c r="K50" s="426">
        <v>0</v>
      </c>
      <c r="L50" s="415">
        <v>0</v>
      </c>
      <c r="M50" s="426">
        <v>0</v>
      </c>
      <c r="N50" s="415">
        <v>0</v>
      </c>
      <c r="O50" s="426">
        <v>574059372.10000002</v>
      </c>
      <c r="P50" s="415">
        <v>2874523283.9400001</v>
      </c>
      <c r="Q50" s="426">
        <v>0</v>
      </c>
      <c r="R50" s="437">
        <v>0</v>
      </c>
      <c r="S50" s="491">
        <v>0</v>
      </c>
      <c r="T50" s="426">
        <v>0</v>
      </c>
      <c r="U50" s="415">
        <v>0</v>
      </c>
      <c r="V50" s="426">
        <v>0</v>
      </c>
      <c r="W50" s="415">
        <v>0</v>
      </c>
      <c r="X50" s="426">
        <v>0</v>
      </c>
      <c r="Y50" s="415">
        <v>0</v>
      </c>
      <c r="Z50" s="431">
        <v>766915364161.04211</v>
      </c>
    </row>
    <row r="51" spans="3:26" ht="16.5" x14ac:dyDescent="0.3">
      <c r="C51" s="404" t="s">
        <v>447</v>
      </c>
      <c r="D51" s="415">
        <v>94309565530.156403</v>
      </c>
      <c r="E51" s="426">
        <v>0</v>
      </c>
      <c r="F51" s="415">
        <v>100101519558.81889</v>
      </c>
      <c r="G51" s="426">
        <v>0</v>
      </c>
      <c r="H51" s="415">
        <v>0</v>
      </c>
      <c r="I51" s="426">
        <v>589090000</v>
      </c>
      <c r="J51" s="415">
        <v>0</v>
      </c>
      <c r="K51" s="426">
        <v>0</v>
      </c>
      <c r="L51" s="415">
        <v>0</v>
      </c>
      <c r="M51" s="426">
        <v>112310400</v>
      </c>
      <c r="N51" s="415">
        <v>0</v>
      </c>
      <c r="O51" s="426">
        <v>10472791526</v>
      </c>
      <c r="P51" s="415">
        <v>2274507609.6634002</v>
      </c>
      <c r="Q51" s="426">
        <v>0</v>
      </c>
      <c r="R51" s="437">
        <v>0</v>
      </c>
      <c r="S51" s="491">
        <v>0</v>
      </c>
      <c r="T51" s="426">
        <v>0</v>
      </c>
      <c r="U51" s="415">
        <v>0</v>
      </c>
      <c r="V51" s="426">
        <v>0</v>
      </c>
      <c r="W51" s="415">
        <v>48869000</v>
      </c>
      <c r="X51" s="426">
        <v>0</v>
      </c>
      <c r="Y51" s="415">
        <v>0</v>
      </c>
      <c r="Z51" s="431">
        <v>207908653624.63867</v>
      </c>
    </row>
    <row r="52" spans="3:26" ht="16.5" x14ac:dyDescent="0.3">
      <c r="C52" s="404" t="s">
        <v>448</v>
      </c>
      <c r="D52" s="415">
        <v>122361259733.79181</v>
      </c>
      <c r="E52" s="426">
        <v>0</v>
      </c>
      <c r="F52" s="415">
        <v>78411673191.107193</v>
      </c>
      <c r="G52" s="426">
        <v>0</v>
      </c>
      <c r="H52" s="415">
        <v>0</v>
      </c>
      <c r="I52" s="426">
        <v>24500000</v>
      </c>
      <c r="J52" s="415">
        <v>0</v>
      </c>
      <c r="K52" s="426">
        <v>0</v>
      </c>
      <c r="L52" s="415">
        <v>0</v>
      </c>
      <c r="M52" s="426">
        <v>0</v>
      </c>
      <c r="N52" s="415">
        <v>0</v>
      </c>
      <c r="O52" s="426">
        <v>16283280997</v>
      </c>
      <c r="P52" s="415">
        <v>7061103874.9007978</v>
      </c>
      <c r="Q52" s="426">
        <v>0</v>
      </c>
      <c r="R52" s="437">
        <v>0</v>
      </c>
      <c r="S52" s="491">
        <v>103516649.54000001</v>
      </c>
      <c r="T52" s="426">
        <v>0</v>
      </c>
      <c r="U52" s="415">
        <v>0</v>
      </c>
      <c r="V52" s="426">
        <v>0</v>
      </c>
      <c r="W52" s="415">
        <v>714575995</v>
      </c>
      <c r="X52" s="426">
        <v>0</v>
      </c>
      <c r="Y52" s="415">
        <v>0</v>
      </c>
      <c r="Z52" s="431">
        <v>224959910441.33978</v>
      </c>
    </row>
    <row r="53" spans="3:26" ht="16.5" x14ac:dyDescent="0.3">
      <c r="C53" s="404" t="s">
        <v>449</v>
      </c>
      <c r="D53" s="415">
        <v>244000086632.75903</v>
      </c>
      <c r="E53" s="426">
        <v>0</v>
      </c>
      <c r="F53" s="415">
        <v>83341552874.927002</v>
      </c>
      <c r="G53" s="426">
        <v>0</v>
      </c>
      <c r="H53" s="415">
        <v>0</v>
      </c>
      <c r="I53" s="426">
        <v>102250000</v>
      </c>
      <c r="J53" s="415">
        <v>0</v>
      </c>
      <c r="K53" s="426">
        <v>0</v>
      </c>
      <c r="L53" s="415">
        <v>138850525.28100002</v>
      </c>
      <c r="M53" s="426">
        <v>0</v>
      </c>
      <c r="N53" s="415">
        <v>0</v>
      </c>
      <c r="O53" s="426">
        <v>17162242362.9</v>
      </c>
      <c r="P53" s="415">
        <v>5803159852.4271002</v>
      </c>
      <c r="Q53" s="426">
        <v>2079769103.727</v>
      </c>
      <c r="R53" s="437">
        <v>0</v>
      </c>
      <c r="S53" s="491">
        <v>318778186</v>
      </c>
      <c r="T53" s="426">
        <v>0</v>
      </c>
      <c r="U53" s="415">
        <v>0</v>
      </c>
      <c r="V53" s="426">
        <v>0</v>
      </c>
      <c r="W53" s="415">
        <v>491919340</v>
      </c>
      <c r="X53" s="426">
        <v>0</v>
      </c>
      <c r="Y53" s="415">
        <v>0</v>
      </c>
      <c r="Z53" s="431">
        <v>353438608878.02118</v>
      </c>
    </row>
    <row r="54" spans="3:26" ht="16.5" x14ac:dyDescent="0.3">
      <c r="C54" s="404" t="s">
        <v>450</v>
      </c>
      <c r="D54" s="415">
        <v>0</v>
      </c>
      <c r="E54" s="426">
        <v>0</v>
      </c>
      <c r="F54" s="415">
        <v>180826935914.72</v>
      </c>
      <c r="G54" s="426">
        <v>0</v>
      </c>
      <c r="H54" s="415">
        <v>0</v>
      </c>
      <c r="I54" s="426">
        <v>0</v>
      </c>
      <c r="J54" s="415">
        <v>0</v>
      </c>
      <c r="K54" s="426">
        <v>0</v>
      </c>
      <c r="L54" s="415">
        <v>10239718630</v>
      </c>
      <c r="M54" s="426">
        <v>26362500</v>
      </c>
      <c r="N54" s="415">
        <v>0</v>
      </c>
      <c r="O54" s="426">
        <v>0</v>
      </c>
      <c r="P54" s="415">
        <v>32003110722.945099</v>
      </c>
      <c r="Q54" s="426">
        <v>0</v>
      </c>
      <c r="R54" s="437">
        <v>0</v>
      </c>
      <c r="S54" s="491">
        <v>1209912259.8019998</v>
      </c>
      <c r="T54" s="426">
        <v>0</v>
      </c>
      <c r="U54" s="415">
        <v>1193296000</v>
      </c>
      <c r="V54" s="426">
        <v>0</v>
      </c>
      <c r="W54" s="415">
        <v>0</v>
      </c>
      <c r="X54" s="426">
        <v>0</v>
      </c>
      <c r="Y54" s="415">
        <v>0</v>
      </c>
      <c r="Z54" s="431">
        <v>225499336027.4671</v>
      </c>
    </row>
    <row r="55" spans="3:26" ht="16.5" x14ac:dyDescent="0.3">
      <c r="C55" s="404" t="s">
        <v>451</v>
      </c>
      <c r="D55" s="415">
        <v>0</v>
      </c>
      <c r="E55" s="426">
        <v>0</v>
      </c>
      <c r="F55" s="415">
        <v>319422835024.30408</v>
      </c>
      <c r="G55" s="426">
        <v>0</v>
      </c>
      <c r="H55" s="415">
        <v>33567040</v>
      </c>
      <c r="I55" s="426">
        <v>169250000</v>
      </c>
      <c r="J55" s="415">
        <v>1012000</v>
      </c>
      <c r="K55" s="426">
        <v>0</v>
      </c>
      <c r="L55" s="415">
        <v>23082600</v>
      </c>
      <c r="M55" s="426">
        <v>0</v>
      </c>
      <c r="N55" s="415">
        <v>0</v>
      </c>
      <c r="O55" s="426">
        <v>12823577400</v>
      </c>
      <c r="P55" s="415">
        <v>1595575085.8239999</v>
      </c>
      <c r="Q55" s="426">
        <v>0</v>
      </c>
      <c r="R55" s="437">
        <v>0</v>
      </c>
      <c r="S55" s="491">
        <v>1044692415.1771001</v>
      </c>
      <c r="T55" s="426">
        <v>0</v>
      </c>
      <c r="U55" s="415">
        <v>0</v>
      </c>
      <c r="V55" s="426">
        <v>0</v>
      </c>
      <c r="W55" s="415">
        <v>0</v>
      </c>
      <c r="X55" s="426">
        <v>0</v>
      </c>
      <c r="Y55" s="415">
        <v>0</v>
      </c>
      <c r="Z55" s="431">
        <v>335113591565.30518</v>
      </c>
    </row>
    <row r="56" spans="3:26" ht="16.5" x14ac:dyDescent="0.3">
      <c r="C56" s="404" t="s">
        <v>452</v>
      </c>
      <c r="D56" s="415">
        <v>423772543350.40906</v>
      </c>
      <c r="E56" s="426">
        <v>0</v>
      </c>
      <c r="F56" s="415">
        <v>308894925688.0033</v>
      </c>
      <c r="G56" s="426">
        <v>0</v>
      </c>
      <c r="H56" s="415">
        <v>409800</v>
      </c>
      <c r="I56" s="426">
        <v>608326677.39999998</v>
      </c>
      <c r="J56" s="415">
        <v>1504777000</v>
      </c>
      <c r="K56" s="426">
        <v>0</v>
      </c>
      <c r="L56" s="415">
        <v>0</v>
      </c>
      <c r="M56" s="426">
        <v>0</v>
      </c>
      <c r="N56" s="415">
        <v>0</v>
      </c>
      <c r="O56" s="426">
        <v>36195622978.891006</v>
      </c>
      <c r="P56" s="415">
        <v>4055320715.8503008</v>
      </c>
      <c r="Q56" s="426">
        <v>912211313.23199999</v>
      </c>
      <c r="R56" s="437">
        <v>0</v>
      </c>
      <c r="S56" s="491">
        <v>2265525491.237</v>
      </c>
      <c r="T56" s="426">
        <v>0</v>
      </c>
      <c r="U56" s="415">
        <v>0</v>
      </c>
      <c r="V56" s="426">
        <v>0</v>
      </c>
      <c r="W56" s="415">
        <v>0</v>
      </c>
      <c r="X56" s="426">
        <v>1693320000</v>
      </c>
      <c r="Y56" s="415">
        <v>3006120000</v>
      </c>
      <c r="Z56" s="431">
        <v>782909103015.02283</v>
      </c>
    </row>
    <row r="57" spans="3:26" ht="16.5" x14ac:dyDescent="0.3">
      <c r="C57" s="404" t="s">
        <v>453</v>
      </c>
      <c r="D57" s="415">
        <v>355046762417.22101</v>
      </c>
      <c r="E57" s="426">
        <v>0</v>
      </c>
      <c r="F57" s="415">
        <v>473520505926.42566</v>
      </c>
      <c r="G57" s="426">
        <v>0</v>
      </c>
      <c r="H57" s="415">
        <v>18641079637.6866</v>
      </c>
      <c r="I57" s="426">
        <v>242199000</v>
      </c>
      <c r="J57" s="415">
        <v>681739000</v>
      </c>
      <c r="K57" s="426">
        <v>0</v>
      </c>
      <c r="L57" s="415">
        <v>23871000</v>
      </c>
      <c r="M57" s="426">
        <v>6956650</v>
      </c>
      <c r="N57" s="415">
        <v>2966271000</v>
      </c>
      <c r="O57" s="426">
        <v>6622058628.2000999</v>
      </c>
      <c r="P57" s="415">
        <v>2873646400.4801998</v>
      </c>
      <c r="Q57" s="426">
        <v>0</v>
      </c>
      <c r="R57" s="437">
        <v>0</v>
      </c>
      <c r="S57" s="491">
        <v>2358802750</v>
      </c>
      <c r="T57" s="426">
        <v>0</v>
      </c>
      <c r="U57" s="415">
        <v>27719000</v>
      </c>
      <c r="V57" s="426">
        <v>0</v>
      </c>
      <c r="W57" s="415">
        <v>0</v>
      </c>
      <c r="X57" s="426">
        <v>523183470</v>
      </c>
      <c r="Y57" s="415">
        <v>861010500</v>
      </c>
      <c r="Z57" s="431">
        <v>864395805380.01367</v>
      </c>
    </row>
    <row r="58" spans="3:26" ht="16.5" x14ac:dyDescent="0.3">
      <c r="C58" s="404" t="s">
        <v>454</v>
      </c>
      <c r="D58" s="415">
        <v>140378770983.401</v>
      </c>
      <c r="E58" s="426">
        <v>0</v>
      </c>
      <c r="F58" s="415">
        <v>278166301610.396</v>
      </c>
      <c r="G58" s="426">
        <v>0</v>
      </c>
      <c r="H58" s="415">
        <v>0</v>
      </c>
      <c r="I58" s="426">
        <v>123000000</v>
      </c>
      <c r="J58" s="415">
        <v>765979905.20000005</v>
      </c>
      <c r="K58" s="426">
        <v>0</v>
      </c>
      <c r="L58" s="415">
        <v>9000913200</v>
      </c>
      <c r="M58" s="426">
        <v>0</v>
      </c>
      <c r="N58" s="415">
        <v>0</v>
      </c>
      <c r="O58" s="426">
        <v>10274293701.848</v>
      </c>
      <c r="P58" s="415">
        <v>42328269575.721497</v>
      </c>
      <c r="Q58" s="426">
        <v>0</v>
      </c>
      <c r="R58" s="437">
        <v>0</v>
      </c>
      <c r="S58" s="491">
        <v>189460535.28599998</v>
      </c>
      <c r="T58" s="426">
        <v>0</v>
      </c>
      <c r="U58" s="415">
        <v>0</v>
      </c>
      <c r="V58" s="426">
        <v>0</v>
      </c>
      <c r="W58" s="415">
        <v>500000185.3161</v>
      </c>
      <c r="X58" s="426">
        <v>0</v>
      </c>
      <c r="Y58" s="415">
        <v>827232000</v>
      </c>
      <c r="Z58" s="431">
        <v>482554221697.16864</v>
      </c>
    </row>
    <row r="59" spans="3:26" ht="16.5" x14ac:dyDescent="0.3">
      <c r="C59" s="404" t="s">
        <v>455</v>
      </c>
      <c r="D59" s="415">
        <v>387716549461.80566</v>
      </c>
      <c r="E59" s="426">
        <v>0</v>
      </c>
      <c r="F59" s="415">
        <v>219863646776.5647</v>
      </c>
      <c r="G59" s="426">
        <v>0</v>
      </c>
      <c r="H59" s="415">
        <v>0</v>
      </c>
      <c r="I59" s="426">
        <v>331500000</v>
      </c>
      <c r="J59" s="415">
        <v>906230207.87</v>
      </c>
      <c r="K59" s="426">
        <v>0</v>
      </c>
      <c r="L59" s="415">
        <v>120576620</v>
      </c>
      <c r="M59" s="426">
        <v>11037500</v>
      </c>
      <c r="N59" s="415">
        <v>0</v>
      </c>
      <c r="O59" s="426">
        <v>41505071661.659203</v>
      </c>
      <c r="P59" s="415">
        <v>3728194690.6425443</v>
      </c>
      <c r="Q59" s="426">
        <v>0</v>
      </c>
      <c r="R59" s="437">
        <v>0</v>
      </c>
      <c r="S59" s="491">
        <v>4721255404.4869995</v>
      </c>
      <c r="T59" s="426">
        <v>0</v>
      </c>
      <c r="U59" s="415">
        <v>0</v>
      </c>
      <c r="V59" s="426">
        <v>0</v>
      </c>
      <c r="W59" s="415">
        <v>121819534</v>
      </c>
      <c r="X59" s="426">
        <v>0</v>
      </c>
      <c r="Y59" s="415">
        <v>510307500</v>
      </c>
      <c r="Z59" s="431">
        <v>659536189357.02905</v>
      </c>
    </row>
    <row r="60" spans="3:26" ht="16.5" x14ac:dyDescent="0.3">
      <c r="C60" s="404" t="s">
        <v>443</v>
      </c>
      <c r="D60" s="415">
        <v>144686132824.70001</v>
      </c>
      <c r="E60" s="426">
        <v>0</v>
      </c>
      <c r="F60" s="415">
        <v>174476231798.20233</v>
      </c>
      <c r="G60" s="426">
        <v>0</v>
      </c>
      <c r="H60" s="415">
        <v>33202101</v>
      </c>
      <c r="I60" s="426">
        <v>93750000</v>
      </c>
      <c r="J60" s="415">
        <v>3846199085.4400001</v>
      </c>
      <c r="K60" s="426">
        <v>0</v>
      </c>
      <c r="L60" s="415">
        <v>33339856056.530098</v>
      </c>
      <c r="M60" s="426">
        <v>61536915</v>
      </c>
      <c r="N60" s="415">
        <v>0</v>
      </c>
      <c r="O60" s="426">
        <v>3492807633.2301002</v>
      </c>
      <c r="P60" s="415">
        <v>3569084545.7987995</v>
      </c>
      <c r="Q60" s="426">
        <v>0</v>
      </c>
      <c r="R60" s="437">
        <v>0</v>
      </c>
      <c r="S60" s="491">
        <v>3747910125.8039999</v>
      </c>
      <c r="T60" s="426">
        <v>0</v>
      </c>
      <c r="U60" s="415">
        <v>356484881</v>
      </c>
      <c r="V60" s="426">
        <v>0</v>
      </c>
      <c r="W60" s="415">
        <v>0</v>
      </c>
      <c r="X60" s="426">
        <v>0</v>
      </c>
      <c r="Y60" s="415">
        <v>0</v>
      </c>
      <c r="Z60" s="431">
        <v>367703195966.70538</v>
      </c>
    </row>
    <row r="61" spans="3:26" ht="16.5" x14ac:dyDescent="0.3">
      <c r="C61" s="408" t="s">
        <v>444</v>
      </c>
      <c r="D61" s="439">
        <v>621976365167.07349</v>
      </c>
      <c r="E61" s="429">
        <v>0</v>
      </c>
      <c r="F61" s="439">
        <v>127393427348.54829</v>
      </c>
      <c r="G61" s="429">
        <v>0</v>
      </c>
      <c r="H61" s="439">
        <v>536792062.29049999</v>
      </c>
      <c r="I61" s="429">
        <v>3943850000</v>
      </c>
      <c r="J61" s="439">
        <v>321510250</v>
      </c>
      <c r="K61" s="429">
        <v>0</v>
      </c>
      <c r="L61" s="439">
        <v>757672878.94500005</v>
      </c>
      <c r="M61" s="429">
        <v>1207494900</v>
      </c>
      <c r="N61" s="439">
        <v>290287728.38999999</v>
      </c>
      <c r="O61" s="429">
        <v>29448102868.920002</v>
      </c>
      <c r="P61" s="439">
        <v>2086374910.0562003</v>
      </c>
      <c r="Q61" s="429">
        <v>0</v>
      </c>
      <c r="R61" s="439">
        <v>0</v>
      </c>
      <c r="S61" s="492">
        <v>235217969.85699999</v>
      </c>
      <c r="T61" s="429">
        <v>0</v>
      </c>
      <c r="U61" s="439"/>
      <c r="V61" s="429">
        <v>2533937518.1897001</v>
      </c>
      <c r="W61" s="439">
        <v>0</v>
      </c>
      <c r="X61" s="429">
        <v>0</v>
      </c>
      <c r="Y61" s="439">
        <v>0</v>
      </c>
      <c r="Z61" s="434">
        <v>790731033602.27026</v>
      </c>
    </row>
    <row r="62" spans="3:26" ht="16.5" x14ac:dyDescent="0.3">
      <c r="C62" s="424" t="s">
        <v>1119</v>
      </c>
      <c r="D62" s="414"/>
      <c r="E62" s="425"/>
      <c r="F62" s="414"/>
      <c r="G62" s="425"/>
      <c r="H62" s="414"/>
      <c r="I62" s="425"/>
      <c r="J62" s="414"/>
      <c r="K62" s="425"/>
      <c r="L62" s="414"/>
      <c r="M62" s="425"/>
      <c r="N62" s="414"/>
      <c r="O62" s="425"/>
      <c r="P62" s="414"/>
      <c r="Q62" s="425"/>
      <c r="R62" s="488"/>
      <c r="S62" s="490"/>
      <c r="T62" s="425"/>
      <c r="U62" s="414"/>
      <c r="V62" s="425"/>
      <c r="W62" s="414"/>
      <c r="X62" s="425"/>
      <c r="Y62" s="414"/>
      <c r="Z62" s="443"/>
    </row>
    <row r="63" spans="3:26" ht="16.5" x14ac:dyDescent="0.3">
      <c r="C63" s="404" t="s">
        <v>446</v>
      </c>
      <c r="D63" s="415">
        <v>511076644484.11517</v>
      </c>
      <c r="E63" s="426">
        <v>0</v>
      </c>
      <c r="F63" s="415">
        <v>111862330619.17108</v>
      </c>
      <c r="G63" s="426">
        <v>0</v>
      </c>
      <c r="H63" s="415">
        <v>2774000</v>
      </c>
      <c r="I63" s="426">
        <v>113250000</v>
      </c>
      <c r="J63" s="415">
        <v>0</v>
      </c>
      <c r="K63" s="426">
        <v>0</v>
      </c>
      <c r="L63" s="415">
        <v>4085727759.7160006</v>
      </c>
      <c r="M63" s="426">
        <v>0</v>
      </c>
      <c r="N63" s="415">
        <v>831927920.36479998</v>
      </c>
      <c r="O63" s="426">
        <v>1228650681.5939999</v>
      </c>
      <c r="P63" s="415">
        <v>3206115781.6813998</v>
      </c>
      <c r="Q63" s="426">
        <v>0</v>
      </c>
      <c r="R63" s="437">
        <v>0</v>
      </c>
      <c r="S63" s="491">
        <v>282762900</v>
      </c>
      <c r="T63" s="426">
        <v>0</v>
      </c>
      <c r="U63" s="415">
        <v>0</v>
      </c>
      <c r="V63" s="426">
        <v>0</v>
      </c>
      <c r="W63" s="415">
        <v>552413790.26020002</v>
      </c>
      <c r="X63" s="426">
        <v>0</v>
      </c>
      <c r="Y63" s="415">
        <v>0</v>
      </c>
      <c r="Z63" s="431">
        <v>633242597936.90283</v>
      </c>
    </row>
    <row r="64" spans="3:26" ht="16.5" x14ac:dyDescent="0.3">
      <c r="C64" s="404" t="s">
        <v>447</v>
      </c>
      <c r="D64" s="415">
        <v>91413296548.492996</v>
      </c>
      <c r="E64" s="426">
        <v>0</v>
      </c>
      <c r="F64" s="415">
        <v>58812592363.432716</v>
      </c>
      <c r="G64" s="426">
        <v>0</v>
      </c>
      <c r="H64" s="415">
        <v>91219077652</v>
      </c>
      <c r="I64" s="426">
        <v>289500000</v>
      </c>
      <c r="J64" s="415">
        <v>0</v>
      </c>
      <c r="K64" s="426">
        <v>0</v>
      </c>
      <c r="L64" s="415">
        <v>2517881652.8076</v>
      </c>
      <c r="M64" s="426">
        <v>0</v>
      </c>
      <c r="N64" s="415">
        <v>14286996.800000001</v>
      </c>
      <c r="O64" s="426">
        <v>23971891061.435898</v>
      </c>
      <c r="P64" s="415">
        <v>1491459268.4154</v>
      </c>
      <c r="Q64" s="426">
        <v>0</v>
      </c>
      <c r="R64" s="437">
        <v>0</v>
      </c>
      <c r="S64" s="491">
        <v>3401094428.5023999</v>
      </c>
      <c r="T64" s="426">
        <v>0</v>
      </c>
      <c r="U64" s="415">
        <v>0</v>
      </c>
      <c r="V64" s="426">
        <v>0</v>
      </c>
      <c r="W64" s="415">
        <v>1546155552</v>
      </c>
      <c r="X64" s="426">
        <v>0</v>
      </c>
      <c r="Y64" s="415">
        <v>40000000480</v>
      </c>
      <c r="Z64" s="431">
        <v>314677236003.88696</v>
      </c>
    </row>
    <row r="65" spans="3:26" ht="16.5" x14ac:dyDescent="0.3">
      <c r="C65" s="404" t="s">
        <v>448</v>
      </c>
      <c r="D65" s="415">
        <v>241637761668.116</v>
      </c>
      <c r="E65" s="426">
        <v>0</v>
      </c>
      <c r="F65" s="415">
        <v>62137544044.161697</v>
      </c>
      <c r="G65" s="426">
        <v>0</v>
      </c>
      <c r="H65" s="415">
        <v>65370784</v>
      </c>
      <c r="I65" s="426">
        <v>268250000</v>
      </c>
      <c r="J65" s="415">
        <v>0</v>
      </c>
      <c r="K65" s="426">
        <v>0</v>
      </c>
      <c r="L65" s="415">
        <v>1684496155.2189002</v>
      </c>
      <c r="M65" s="426">
        <v>0</v>
      </c>
      <c r="N65" s="415">
        <v>69938635.291199997</v>
      </c>
      <c r="O65" s="426">
        <v>33155841674.300098</v>
      </c>
      <c r="P65" s="415">
        <v>1646441199.0426002</v>
      </c>
      <c r="Q65" s="426">
        <v>0</v>
      </c>
      <c r="R65" s="437">
        <v>0</v>
      </c>
      <c r="S65" s="491">
        <v>1140106889.527</v>
      </c>
      <c r="T65" s="426">
        <v>0</v>
      </c>
      <c r="U65" s="415">
        <v>0</v>
      </c>
      <c r="V65" s="426">
        <v>0</v>
      </c>
      <c r="W65" s="415">
        <v>0</v>
      </c>
      <c r="X65" s="426">
        <v>0</v>
      </c>
      <c r="Y65" s="415">
        <v>0</v>
      </c>
      <c r="Z65" s="431">
        <v>341805751049.65747</v>
      </c>
    </row>
    <row r="66" spans="3:26" ht="16.5" x14ac:dyDescent="0.3">
      <c r="C66" s="404" t="s">
        <v>449</v>
      </c>
      <c r="D66" s="415">
        <v>195770683415.30099</v>
      </c>
      <c r="E66" s="426">
        <v>0</v>
      </c>
      <c r="F66" s="415">
        <v>85265619121.751541</v>
      </c>
      <c r="G66" s="426">
        <v>0</v>
      </c>
      <c r="H66" s="415">
        <v>268065984</v>
      </c>
      <c r="I66" s="426">
        <v>9660000</v>
      </c>
      <c r="J66" s="415">
        <v>0</v>
      </c>
      <c r="K66" s="426">
        <v>0</v>
      </c>
      <c r="L66" s="415">
        <v>0</v>
      </c>
      <c r="M66" s="426">
        <v>0</v>
      </c>
      <c r="N66" s="415">
        <v>3149740504.1823997</v>
      </c>
      <c r="O66" s="426">
        <v>27360496345.945301</v>
      </c>
      <c r="P66" s="415">
        <v>4743116389.3110008</v>
      </c>
      <c r="Q66" s="426">
        <v>0</v>
      </c>
      <c r="R66" s="437">
        <v>33883000</v>
      </c>
      <c r="S66" s="491">
        <v>1444884350</v>
      </c>
      <c r="T66" s="426">
        <v>0</v>
      </c>
      <c r="U66" s="415">
        <v>195390000</v>
      </c>
      <c r="V66" s="426">
        <v>0</v>
      </c>
      <c r="W66" s="415">
        <v>150846577.74119997</v>
      </c>
      <c r="X66" s="426">
        <v>0</v>
      </c>
      <c r="Y66" s="415">
        <v>10007999520</v>
      </c>
      <c r="Z66" s="431">
        <v>328400385208.23242</v>
      </c>
    </row>
    <row r="67" spans="3:26" ht="16.5" x14ac:dyDescent="0.3">
      <c r="C67" s="404" t="s">
        <v>450</v>
      </c>
      <c r="D67" s="415">
        <v>91196695907.600998</v>
      </c>
      <c r="E67" s="426">
        <v>0</v>
      </c>
      <c r="F67" s="415">
        <v>158806478770.5043</v>
      </c>
      <c r="G67" s="426">
        <v>0</v>
      </c>
      <c r="H67" s="415">
        <v>19461600</v>
      </c>
      <c r="I67" s="426">
        <v>2349476000</v>
      </c>
      <c r="J67" s="415">
        <v>1429970000.0001001</v>
      </c>
      <c r="K67" s="426">
        <v>0</v>
      </c>
      <c r="L67" s="415">
        <v>5217340957.1413002</v>
      </c>
      <c r="M67" s="426">
        <v>0</v>
      </c>
      <c r="N67" s="415">
        <v>1727128208.5695</v>
      </c>
      <c r="O67" s="426">
        <v>4757667868.3946505</v>
      </c>
      <c r="P67" s="415">
        <v>5406500105.1555853</v>
      </c>
      <c r="Q67" s="426">
        <v>0</v>
      </c>
      <c r="R67" s="437">
        <v>0</v>
      </c>
      <c r="S67" s="491">
        <v>1697080060</v>
      </c>
      <c r="T67" s="426">
        <v>0</v>
      </c>
      <c r="U67" s="415">
        <v>170546850</v>
      </c>
      <c r="V67" s="426">
        <v>147000000</v>
      </c>
      <c r="W67" s="415">
        <v>1450163364.2614</v>
      </c>
      <c r="X67" s="426">
        <v>0</v>
      </c>
      <c r="Y67" s="415">
        <v>6120000000</v>
      </c>
      <c r="Z67" s="431">
        <v>280495509691.62781</v>
      </c>
    </row>
    <row r="68" spans="3:26" ht="16.5" x14ac:dyDescent="0.3">
      <c r="C68" s="404" t="s">
        <v>451</v>
      </c>
      <c r="D68" s="415">
        <v>197718707230.10999</v>
      </c>
      <c r="E68" s="426">
        <v>0</v>
      </c>
      <c r="F68" s="415">
        <v>145132286405.86273</v>
      </c>
      <c r="G68" s="426">
        <v>0</v>
      </c>
      <c r="H68" s="415">
        <v>100714935</v>
      </c>
      <c r="I68" s="426">
        <v>22552753891.200001</v>
      </c>
      <c r="J68" s="415">
        <v>4391324020.0001001</v>
      </c>
      <c r="K68" s="426">
        <v>0</v>
      </c>
      <c r="L68" s="415">
        <v>975340266.55000007</v>
      </c>
      <c r="M68" s="426">
        <v>4684135572.6999998</v>
      </c>
      <c r="N68" s="415">
        <v>1257495570.5330865</v>
      </c>
      <c r="O68" s="426">
        <v>21388947764.8358</v>
      </c>
      <c r="P68" s="415">
        <v>20421457043.145794</v>
      </c>
      <c r="Q68" s="426">
        <v>0</v>
      </c>
      <c r="R68" s="437">
        <v>0</v>
      </c>
      <c r="S68" s="491">
        <v>1403918000</v>
      </c>
      <c r="T68" s="426">
        <v>0</v>
      </c>
      <c r="U68" s="415">
        <v>0</v>
      </c>
      <c r="V68" s="426">
        <v>0</v>
      </c>
      <c r="W68" s="415">
        <v>0</v>
      </c>
      <c r="X68" s="426">
        <v>0</v>
      </c>
      <c r="Y68" s="415">
        <v>30000000000</v>
      </c>
      <c r="Z68" s="431">
        <v>450027080699.93756</v>
      </c>
    </row>
    <row r="69" spans="3:26" ht="16.5" x14ac:dyDescent="0.3">
      <c r="C69" s="404" t="s">
        <v>452</v>
      </c>
      <c r="D69" s="415">
        <v>326005278693.99402</v>
      </c>
      <c r="E69" s="426">
        <v>0</v>
      </c>
      <c r="F69" s="415">
        <v>304351655160.79999</v>
      </c>
      <c r="G69" s="426">
        <v>0</v>
      </c>
      <c r="H69" s="415">
        <v>1885860525</v>
      </c>
      <c r="I69" s="426">
        <v>8730000</v>
      </c>
      <c r="J69" s="415">
        <v>8431716170</v>
      </c>
      <c r="K69" s="426">
        <v>0</v>
      </c>
      <c r="L69" s="415">
        <v>5596016824.7399988</v>
      </c>
      <c r="M69" s="426">
        <v>296654361</v>
      </c>
      <c r="N69" s="415">
        <v>1716285539.661891</v>
      </c>
      <c r="O69" s="426">
        <v>29321538005.5201</v>
      </c>
      <c r="P69" s="415">
        <v>5630800128.8066902</v>
      </c>
      <c r="Q69" s="426">
        <v>0</v>
      </c>
      <c r="R69" s="437">
        <v>2109000</v>
      </c>
      <c r="S69" s="491">
        <v>8264060343.2552996</v>
      </c>
      <c r="T69" s="426">
        <v>0</v>
      </c>
      <c r="U69" s="415">
        <v>643419577.20029998</v>
      </c>
      <c r="V69" s="426">
        <v>0</v>
      </c>
      <c r="W69" s="415">
        <v>2284168466.1055298</v>
      </c>
      <c r="X69" s="426">
        <v>0</v>
      </c>
      <c r="Y69" s="415">
        <v>0</v>
      </c>
      <c r="Z69" s="431">
        <v>694438292796.08374</v>
      </c>
    </row>
    <row r="70" spans="3:26" ht="16.5" x14ac:dyDescent="0.3">
      <c r="C70" s="404" t="s">
        <v>453</v>
      </c>
      <c r="D70" s="415">
        <v>151145052481.354</v>
      </c>
      <c r="E70" s="426">
        <v>0</v>
      </c>
      <c r="F70" s="415">
        <v>70273330563.225571</v>
      </c>
      <c r="G70" s="426">
        <v>0</v>
      </c>
      <c r="H70" s="415">
        <v>2239835876.1339998</v>
      </c>
      <c r="I70" s="426">
        <v>2140588863</v>
      </c>
      <c r="J70" s="415">
        <v>3924289780</v>
      </c>
      <c r="K70" s="426">
        <v>0</v>
      </c>
      <c r="L70" s="415">
        <v>1500775870</v>
      </c>
      <c r="M70" s="426">
        <v>54381600</v>
      </c>
      <c r="N70" s="415">
        <v>6383046.7226999998</v>
      </c>
      <c r="O70" s="426">
        <v>2455488412.7693</v>
      </c>
      <c r="P70" s="415">
        <v>5824538115.2437983</v>
      </c>
      <c r="Q70" s="426">
        <v>0</v>
      </c>
      <c r="R70" s="437">
        <v>333000</v>
      </c>
      <c r="S70" s="491">
        <v>7200292936.7663994</v>
      </c>
      <c r="T70" s="426">
        <v>0</v>
      </c>
      <c r="U70" s="415">
        <v>94750000</v>
      </c>
      <c r="V70" s="426">
        <v>0</v>
      </c>
      <c r="W70" s="415">
        <v>1035068925</v>
      </c>
      <c r="X70" s="426">
        <v>0</v>
      </c>
      <c r="Y70" s="415">
        <v>0</v>
      </c>
      <c r="Z70" s="431">
        <v>247895109470.21576</v>
      </c>
    </row>
    <row r="71" spans="3:26" ht="16.5" x14ac:dyDescent="0.3">
      <c r="C71" s="404" t="s">
        <v>454</v>
      </c>
      <c r="D71" s="415">
        <v>113299429571.98001</v>
      </c>
      <c r="E71" s="426">
        <v>0</v>
      </c>
      <c r="F71" s="415">
        <v>396607794041.52356</v>
      </c>
      <c r="G71" s="426">
        <v>0</v>
      </c>
      <c r="H71" s="415">
        <v>6713591265.9106998</v>
      </c>
      <c r="I71" s="426">
        <v>13629042.6</v>
      </c>
      <c r="J71" s="415">
        <v>0</v>
      </c>
      <c r="K71" s="426">
        <v>0</v>
      </c>
      <c r="L71" s="415">
        <v>29378733745.979897</v>
      </c>
      <c r="M71" s="426">
        <v>9390139895.7621002</v>
      </c>
      <c r="N71" s="415">
        <v>49634080</v>
      </c>
      <c r="O71" s="426">
        <v>43397483967.529999</v>
      </c>
      <c r="P71" s="415">
        <v>18961272750.897491</v>
      </c>
      <c r="Q71" s="426">
        <v>0</v>
      </c>
      <c r="R71" s="437">
        <v>0</v>
      </c>
      <c r="S71" s="491">
        <v>3589787585.1647</v>
      </c>
      <c r="T71" s="426">
        <v>59246377070.128998</v>
      </c>
      <c r="U71" s="415">
        <v>6261701973.2259998</v>
      </c>
      <c r="V71" s="426">
        <v>0</v>
      </c>
      <c r="W71" s="415">
        <v>1233374107.3239</v>
      </c>
      <c r="X71" s="426">
        <v>3919437617.3157001</v>
      </c>
      <c r="Y71" s="415">
        <v>0</v>
      </c>
      <c r="Z71" s="431">
        <v>692062386715.3429</v>
      </c>
    </row>
    <row r="72" spans="3:26" ht="16.5" x14ac:dyDescent="0.3">
      <c r="C72" s="404" t="s">
        <v>455</v>
      </c>
      <c r="D72" s="415">
        <v>156775623151.41199</v>
      </c>
      <c r="E72" s="426">
        <v>0</v>
      </c>
      <c r="F72" s="415">
        <v>162505385703.6149</v>
      </c>
      <c r="G72" s="426">
        <v>0</v>
      </c>
      <c r="H72" s="415">
        <v>5307976786.1938419</v>
      </c>
      <c r="I72" s="426">
        <v>268450000</v>
      </c>
      <c r="J72" s="415">
        <v>0</v>
      </c>
      <c r="K72" s="426">
        <v>0</v>
      </c>
      <c r="L72" s="415">
        <v>6725648874.8684978</v>
      </c>
      <c r="M72" s="426">
        <v>1460696000</v>
      </c>
      <c r="N72" s="415">
        <v>0</v>
      </c>
      <c r="O72" s="426">
        <v>8356142445.7550001</v>
      </c>
      <c r="P72" s="415">
        <v>20919395844.196201</v>
      </c>
      <c r="Q72" s="426">
        <v>0</v>
      </c>
      <c r="R72" s="437">
        <v>30636000</v>
      </c>
      <c r="S72" s="491">
        <v>30068826327.661514</v>
      </c>
      <c r="T72" s="426">
        <v>0</v>
      </c>
      <c r="U72" s="415">
        <v>68280024</v>
      </c>
      <c r="V72" s="426">
        <v>0</v>
      </c>
      <c r="W72" s="415">
        <v>275000184.245</v>
      </c>
      <c r="X72" s="426">
        <v>69952400</v>
      </c>
      <c r="Y72" s="415">
        <v>0</v>
      </c>
      <c r="Z72" s="431">
        <v>392832013741.9469</v>
      </c>
    </row>
    <row r="73" spans="3:26" ht="16.5" x14ac:dyDescent="0.3">
      <c r="C73" s="404" t="s">
        <v>443</v>
      </c>
      <c r="D73" s="415">
        <v>295581273717.08899</v>
      </c>
      <c r="E73" s="426">
        <v>912085</v>
      </c>
      <c r="F73" s="415">
        <v>209516558658.21637</v>
      </c>
      <c r="G73" s="426">
        <v>0</v>
      </c>
      <c r="H73" s="415">
        <v>338497280.58655852</v>
      </c>
      <c r="I73" s="426">
        <v>97432659</v>
      </c>
      <c r="J73" s="415">
        <v>1007570587.5</v>
      </c>
      <c r="K73" s="426">
        <v>0</v>
      </c>
      <c r="L73" s="415">
        <v>21576307302.700001</v>
      </c>
      <c r="M73" s="426">
        <v>0</v>
      </c>
      <c r="N73" s="415">
        <v>1239227831.5963483</v>
      </c>
      <c r="O73" s="426">
        <v>16674769380.900499</v>
      </c>
      <c r="P73" s="415">
        <v>13284799117.109501</v>
      </c>
      <c r="Q73" s="426">
        <v>0</v>
      </c>
      <c r="R73" s="437">
        <v>0</v>
      </c>
      <c r="S73" s="491">
        <v>2495828273.3565207</v>
      </c>
      <c r="T73" s="426">
        <v>15799114800</v>
      </c>
      <c r="U73" s="415">
        <v>96743124.5</v>
      </c>
      <c r="V73" s="426">
        <v>0</v>
      </c>
      <c r="W73" s="415">
        <v>92771031.5</v>
      </c>
      <c r="X73" s="426">
        <v>1705390703.8913</v>
      </c>
      <c r="Y73" s="415">
        <v>0</v>
      </c>
      <c r="Z73" s="431">
        <v>579507196552.94629</v>
      </c>
    </row>
    <row r="74" spans="3:26" ht="16.5" x14ac:dyDescent="0.3">
      <c r="C74" s="408" t="s">
        <v>444</v>
      </c>
      <c r="D74" s="439">
        <v>0</v>
      </c>
      <c r="E74" s="429">
        <v>0</v>
      </c>
      <c r="F74" s="439">
        <v>314587521815.48865</v>
      </c>
      <c r="G74" s="429">
        <v>0</v>
      </c>
      <c r="H74" s="439">
        <v>6165508232</v>
      </c>
      <c r="I74" s="429">
        <v>10650890509</v>
      </c>
      <c r="J74" s="439">
        <v>0</v>
      </c>
      <c r="K74" s="429">
        <v>0</v>
      </c>
      <c r="L74" s="439">
        <v>154430610415.78876</v>
      </c>
      <c r="M74" s="429">
        <v>40512326713.906006</v>
      </c>
      <c r="N74" s="439">
        <v>67498656</v>
      </c>
      <c r="O74" s="429">
        <v>88570315440.611389</v>
      </c>
      <c r="P74" s="439">
        <v>36225331701.026276</v>
      </c>
      <c r="Q74" s="429">
        <v>6948124352</v>
      </c>
      <c r="R74" s="439">
        <v>51512781.115488604</v>
      </c>
      <c r="S74" s="492">
        <v>21559236572.086903</v>
      </c>
      <c r="T74" s="429">
        <v>66855166996.293999</v>
      </c>
      <c r="U74" s="439">
        <v>15416996642.8298</v>
      </c>
      <c r="V74" s="429">
        <v>0</v>
      </c>
      <c r="W74" s="439">
        <v>6047889536.8445396</v>
      </c>
      <c r="X74" s="429">
        <v>2971034735.5365</v>
      </c>
      <c r="Y74" s="439">
        <v>23673000</v>
      </c>
      <c r="Z74" s="434">
        <v>771083638100.5282</v>
      </c>
    </row>
    <row r="75" spans="3:26" x14ac:dyDescent="0.25">
      <c r="C75" s="187"/>
    </row>
    <row r="76" spans="3:26" x14ac:dyDescent="0.25">
      <c r="C76" s="187"/>
    </row>
    <row r="77" spans="3:26" x14ac:dyDescent="0.25">
      <c r="C77" s="187" t="s">
        <v>822</v>
      </c>
    </row>
    <row r="78" spans="3:26" x14ac:dyDescent="0.25">
      <c r="C78" s="187" t="s">
        <v>839</v>
      </c>
    </row>
    <row r="79" spans="3:26" x14ac:dyDescent="0.25">
      <c r="C79" s="187" t="s">
        <v>941</v>
      </c>
    </row>
    <row r="80" spans="3:26" x14ac:dyDescent="0.25">
      <c r="C80" s="187" t="s">
        <v>840</v>
      </c>
    </row>
    <row r="81" spans="3:3" x14ac:dyDescent="0.25">
      <c r="C81" s="187" t="s">
        <v>855</v>
      </c>
    </row>
    <row r="82" spans="3:3" x14ac:dyDescent="0.25">
      <c r="C82" s="187" t="s">
        <v>841</v>
      </c>
    </row>
    <row r="83" spans="3:3" x14ac:dyDescent="0.25">
      <c r="C83" s="187" t="s">
        <v>842</v>
      </c>
    </row>
    <row r="84" spans="3:3" x14ac:dyDescent="0.25">
      <c r="C84" s="187" t="s">
        <v>843</v>
      </c>
    </row>
    <row r="85" spans="3:3" x14ac:dyDescent="0.25">
      <c r="C85" s="187" t="s">
        <v>856</v>
      </c>
    </row>
    <row r="86" spans="3:3" x14ac:dyDescent="0.25">
      <c r="C86" s="187" t="s">
        <v>845</v>
      </c>
    </row>
    <row r="87" spans="3:3" x14ac:dyDescent="0.25">
      <c r="C87" s="187" t="s">
        <v>846</v>
      </c>
    </row>
    <row r="88" spans="3:3" x14ac:dyDescent="0.25">
      <c r="C88" s="187" t="s">
        <v>857</v>
      </c>
    </row>
    <row r="89" spans="3:3" x14ac:dyDescent="0.25">
      <c r="C89" s="187" t="s">
        <v>942</v>
      </c>
    </row>
    <row r="90" spans="3:3" x14ac:dyDescent="0.25">
      <c r="C90" s="187" t="s">
        <v>1163</v>
      </c>
    </row>
    <row r="91" spans="3:3" x14ac:dyDescent="0.25">
      <c r="C91" s="187" t="s">
        <v>848</v>
      </c>
    </row>
    <row r="92" spans="3:3" x14ac:dyDescent="0.25">
      <c r="C92" s="187" t="s">
        <v>849</v>
      </c>
    </row>
    <row r="93" spans="3:3" x14ac:dyDescent="0.25">
      <c r="C93" s="187" t="s">
        <v>850</v>
      </c>
    </row>
    <row r="94" spans="3:3" x14ac:dyDescent="0.25">
      <c r="C94" s="187" t="s">
        <v>851</v>
      </c>
    </row>
    <row r="95" spans="3:3" x14ac:dyDescent="0.25">
      <c r="C95" s="187" t="s">
        <v>852</v>
      </c>
    </row>
    <row r="96" spans="3:3" x14ac:dyDescent="0.25">
      <c r="C96" s="187" t="s">
        <v>853</v>
      </c>
    </row>
    <row r="97" spans="3:3" x14ac:dyDescent="0.25">
      <c r="C97" s="187" t="s">
        <v>854</v>
      </c>
    </row>
    <row r="98" spans="3:3" x14ac:dyDescent="0.25">
      <c r="C98" s="187" t="s">
        <v>1153</v>
      </c>
    </row>
  </sheetData>
  <pageMargins left="0.7" right="0.7" top="0.75" bottom="0.75" header="0.3" footer="0.3"/>
  <pageSetup paperSize="9" orientation="portrait" horizontalDpi="300" verticalDpi="300" r:id="rId1"/>
  <ignoredErrors>
    <ignoredError sqref="C10:C62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C5:AS106"/>
  <sheetViews>
    <sheetView showGridLines="0" zoomScale="70" zoomScaleNormal="70" workbookViewId="0">
      <pane ySplit="7" topLeftCell="A58" activePane="bottomLeft" state="frozen"/>
      <selection pane="bottomLeft"/>
    </sheetView>
  </sheetViews>
  <sheetFormatPr defaultColWidth="8.7109375" defaultRowHeight="13.5" x14ac:dyDescent="0.25"/>
  <cols>
    <col min="1" max="2" width="8.7109375" style="1"/>
    <col min="3" max="3" width="23.28515625" style="1" bestFit="1" customWidth="1"/>
    <col min="4" max="5" width="21.85546875" style="1" customWidth="1"/>
    <col min="6" max="6" width="20.5703125" style="1" bestFit="1" customWidth="1"/>
    <col min="7" max="7" width="20.140625" style="1" customWidth="1"/>
    <col min="8" max="8" width="19" style="1" customWidth="1"/>
    <col min="9" max="9" width="20.140625" style="1" customWidth="1"/>
    <col min="10" max="10" width="19" style="1" customWidth="1"/>
    <col min="11" max="11" width="20.85546875" style="1" bestFit="1" customWidth="1"/>
    <col min="12" max="13" width="21.85546875" style="1" customWidth="1"/>
    <col min="14" max="14" width="20.140625" style="1" customWidth="1"/>
    <col min="15" max="16" width="22.28515625" style="1" bestFit="1" customWidth="1"/>
    <col min="17" max="17" width="21.85546875" style="1" customWidth="1"/>
    <col min="18" max="19" width="19" style="1" customWidth="1"/>
    <col min="20" max="20" width="20.140625" style="1" customWidth="1"/>
    <col min="21" max="21" width="17.85546875" style="1" customWidth="1"/>
    <col min="22" max="22" width="20.140625" style="1" customWidth="1"/>
    <col min="23" max="23" width="19" style="1" customWidth="1"/>
    <col min="24" max="24" width="20.85546875" style="1" bestFit="1" customWidth="1"/>
    <col min="25" max="25" width="20.140625" style="1" customWidth="1"/>
    <col min="26" max="27" width="19" style="1" customWidth="1"/>
    <col min="28" max="28" width="20.5703125" style="1" bestFit="1" customWidth="1"/>
    <col min="29" max="29" width="20.85546875" style="1" bestFit="1" customWidth="1"/>
    <col min="30" max="30" width="20.85546875" style="1" customWidth="1"/>
    <col min="31" max="31" width="20.5703125" style="1" bestFit="1" customWidth="1"/>
    <col min="32" max="32" width="19.7109375" style="1" bestFit="1" customWidth="1"/>
    <col min="33" max="33" width="20.85546875" style="1" bestFit="1" customWidth="1"/>
    <col min="34" max="34" width="19" style="1" customWidth="1"/>
    <col min="35" max="36" width="20" style="1" bestFit="1" customWidth="1"/>
    <col min="37" max="37" width="17.28515625" style="1" bestFit="1" customWidth="1"/>
    <col min="38" max="38" width="21.28515625" style="1" bestFit="1" customWidth="1"/>
    <col min="39" max="39" width="21.85546875" style="1" customWidth="1"/>
    <col min="40" max="40" width="24.140625" style="1" bestFit="1" customWidth="1"/>
    <col min="41" max="41" width="20.5703125" style="1" bestFit="1" customWidth="1"/>
    <col min="42" max="43" width="19" style="1" customWidth="1"/>
    <col min="44" max="44" width="27.28515625" style="1" bestFit="1" customWidth="1"/>
    <col min="45" max="45" width="23" style="1" bestFit="1" customWidth="1"/>
    <col min="46" max="16384" width="8.7109375" style="1"/>
  </cols>
  <sheetData>
    <row r="5" spans="3:45" ht="42.4" customHeight="1" x14ac:dyDescent="0.25"/>
    <row r="6" spans="3:45" ht="31.5" customHeight="1" x14ac:dyDescent="0.25">
      <c r="C6" s="187" t="s">
        <v>837</v>
      </c>
    </row>
    <row r="7" spans="3:45" ht="16.5" x14ac:dyDescent="0.25">
      <c r="C7" s="440" t="s">
        <v>903</v>
      </c>
      <c r="D7" s="435" t="s">
        <v>628</v>
      </c>
      <c r="E7" s="440" t="s">
        <v>310</v>
      </c>
      <c r="F7" s="435" t="s">
        <v>311</v>
      </c>
      <c r="G7" s="440" t="s">
        <v>312</v>
      </c>
      <c r="H7" s="435" t="s">
        <v>314</v>
      </c>
      <c r="I7" s="440" t="s">
        <v>313</v>
      </c>
      <c r="J7" s="435" t="s">
        <v>315</v>
      </c>
      <c r="K7" s="440" t="s">
        <v>316</v>
      </c>
      <c r="L7" s="435" t="s">
        <v>317</v>
      </c>
      <c r="M7" s="440" t="s">
        <v>330</v>
      </c>
      <c r="N7" s="440" t="s">
        <v>318</v>
      </c>
      <c r="O7" s="435" t="s">
        <v>319</v>
      </c>
      <c r="P7" s="440" t="s">
        <v>320</v>
      </c>
      <c r="Q7" s="435" t="s">
        <v>3</v>
      </c>
      <c r="R7" s="440" t="s">
        <v>321</v>
      </c>
      <c r="S7" s="493" t="s">
        <v>1161</v>
      </c>
      <c r="T7" s="493" t="s">
        <v>322</v>
      </c>
      <c r="U7" s="440" t="s">
        <v>323</v>
      </c>
      <c r="V7" s="435" t="s">
        <v>331</v>
      </c>
      <c r="W7" s="440" t="s">
        <v>324</v>
      </c>
      <c r="X7" s="435" t="s">
        <v>433</v>
      </c>
      <c r="Y7" s="440" t="s">
        <v>440</v>
      </c>
      <c r="Z7" s="435" t="s">
        <v>461</v>
      </c>
      <c r="AA7" s="440" t="s">
        <v>328</v>
      </c>
      <c r="AB7" s="435" t="s">
        <v>630</v>
      </c>
      <c r="AC7" s="440" t="s">
        <v>437</v>
      </c>
      <c r="AD7" s="493" t="s">
        <v>1181</v>
      </c>
      <c r="AE7" s="435" t="s">
        <v>599</v>
      </c>
      <c r="AF7" s="440" t="s">
        <v>431</v>
      </c>
      <c r="AG7" s="435" t="s">
        <v>333</v>
      </c>
      <c r="AH7" s="440" t="s">
        <v>329</v>
      </c>
      <c r="AI7" s="435" t="s">
        <v>438</v>
      </c>
      <c r="AJ7" s="440" t="s">
        <v>325</v>
      </c>
      <c r="AK7" s="435" t="s">
        <v>439</v>
      </c>
      <c r="AL7" s="440" t="s">
        <v>631</v>
      </c>
      <c r="AM7" s="435" t="s">
        <v>326</v>
      </c>
      <c r="AN7" s="440" t="s">
        <v>334</v>
      </c>
      <c r="AO7" s="435" t="s">
        <v>634</v>
      </c>
      <c r="AP7" s="440" t="s">
        <v>327</v>
      </c>
      <c r="AQ7" s="435" t="s">
        <v>430</v>
      </c>
      <c r="AR7" s="440" t="s">
        <v>441</v>
      </c>
    </row>
    <row r="8" spans="3:45" ht="16.5" x14ac:dyDescent="0.3">
      <c r="C8" s="424" t="s">
        <v>442</v>
      </c>
      <c r="D8" s="436"/>
      <c r="E8" s="431"/>
      <c r="F8" s="436"/>
      <c r="G8" s="431"/>
      <c r="H8" s="436"/>
      <c r="I8" s="431"/>
      <c r="J8" s="436"/>
      <c r="K8" s="431"/>
      <c r="L8" s="436"/>
      <c r="M8" s="431"/>
      <c r="N8" s="431"/>
      <c r="O8" s="436"/>
      <c r="P8" s="431"/>
      <c r="Q8" s="436"/>
      <c r="R8" s="431"/>
      <c r="S8" s="431"/>
      <c r="T8" s="431"/>
      <c r="U8" s="431"/>
      <c r="V8" s="436"/>
      <c r="W8" s="431"/>
      <c r="X8" s="436"/>
      <c r="Y8" s="431"/>
      <c r="Z8" s="436"/>
      <c r="AA8" s="431"/>
      <c r="AB8" s="436"/>
      <c r="AC8" s="431"/>
      <c r="AD8" s="431"/>
      <c r="AE8" s="436"/>
      <c r="AF8" s="431"/>
      <c r="AG8" s="436"/>
      <c r="AH8" s="431"/>
      <c r="AI8" s="436"/>
      <c r="AJ8" s="431"/>
      <c r="AK8" s="436"/>
      <c r="AL8" s="431"/>
      <c r="AM8" s="436"/>
      <c r="AN8" s="431"/>
      <c r="AO8" s="436"/>
      <c r="AP8" s="431"/>
      <c r="AQ8" s="436"/>
      <c r="AR8" s="431"/>
    </row>
    <row r="9" spans="3:45" ht="16.5" x14ac:dyDescent="0.3">
      <c r="C9" s="404" t="s">
        <v>446</v>
      </c>
      <c r="D9" s="437">
        <v>0</v>
      </c>
      <c r="E9" s="426">
        <v>16002226539.670002</v>
      </c>
      <c r="F9" s="437">
        <v>0</v>
      </c>
      <c r="G9" s="426">
        <v>642327294.04999995</v>
      </c>
      <c r="H9" s="437">
        <v>0</v>
      </c>
      <c r="I9" s="426">
        <v>0</v>
      </c>
      <c r="J9" s="437">
        <v>0</v>
      </c>
      <c r="K9" s="426">
        <v>967831661.99000001</v>
      </c>
      <c r="L9" s="437">
        <v>30538175168.400002</v>
      </c>
      <c r="M9" s="426">
        <v>0</v>
      </c>
      <c r="N9" s="426">
        <v>8512263856.8100004</v>
      </c>
      <c r="O9" s="437">
        <v>73642619.700000003</v>
      </c>
      <c r="P9" s="426">
        <v>2866923642.8999991</v>
      </c>
      <c r="Q9" s="437">
        <v>0</v>
      </c>
      <c r="R9" s="426">
        <v>0</v>
      </c>
      <c r="S9" s="426">
        <v>0</v>
      </c>
      <c r="T9" s="426">
        <v>112728000</v>
      </c>
      <c r="U9" s="426">
        <v>2044804799.3499999</v>
      </c>
      <c r="V9" s="437">
        <v>8465219.1300000008</v>
      </c>
      <c r="W9" s="426">
        <v>0</v>
      </c>
      <c r="X9" s="437">
        <v>0</v>
      </c>
      <c r="Y9" s="426">
        <v>0</v>
      </c>
      <c r="Z9" s="437">
        <v>0</v>
      </c>
      <c r="AA9" s="426">
        <v>0</v>
      </c>
      <c r="AB9" s="437">
        <v>0</v>
      </c>
      <c r="AC9" s="426">
        <v>0</v>
      </c>
      <c r="AD9" s="426">
        <v>0</v>
      </c>
      <c r="AE9" s="437">
        <v>0</v>
      </c>
      <c r="AF9" s="426">
        <v>0</v>
      </c>
      <c r="AG9" s="437">
        <v>0</v>
      </c>
      <c r="AH9" s="426">
        <v>0</v>
      </c>
      <c r="AI9" s="437">
        <v>0</v>
      </c>
      <c r="AJ9" s="426">
        <v>0</v>
      </c>
      <c r="AK9" s="437">
        <v>0</v>
      </c>
      <c r="AL9" s="426">
        <v>0</v>
      </c>
      <c r="AM9" s="437">
        <v>4455262181.250001</v>
      </c>
      <c r="AN9" s="426">
        <v>0</v>
      </c>
      <c r="AO9" s="437">
        <v>0</v>
      </c>
      <c r="AP9" s="426">
        <v>3175305800</v>
      </c>
      <c r="AQ9" s="437">
        <v>1919418429.1100001</v>
      </c>
      <c r="AR9" s="431">
        <v>71319375212.360001</v>
      </c>
      <c r="AS9" s="5"/>
    </row>
    <row r="10" spans="3:45" ht="16.5" x14ac:dyDescent="0.3">
      <c r="C10" s="404" t="s">
        <v>447</v>
      </c>
      <c r="D10" s="437">
        <v>0</v>
      </c>
      <c r="E10" s="426">
        <v>14628650590.689999</v>
      </c>
      <c r="F10" s="437">
        <v>0</v>
      </c>
      <c r="G10" s="426">
        <v>654168255.06999993</v>
      </c>
      <c r="H10" s="437">
        <v>0</v>
      </c>
      <c r="I10" s="426">
        <v>0</v>
      </c>
      <c r="J10" s="437">
        <v>0</v>
      </c>
      <c r="K10" s="426">
        <v>0</v>
      </c>
      <c r="L10" s="437">
        <v>25008709909.41</v>
      </c>
      <c r="M10" s="426">
        <v>0</v>
      </c>
      <c r="N10" s="426">
        <v>4369738547.5800009</v>
      </c>
      <c r="O10" s="437">
        <v>0</v>
      </c>
      <c r="P10" s="426">
        <v>4199198446.77</v>
      </c>
      <c r="Q10" s="437">
        <v>0</v>
      </c>
      <c r="R10" s="426">
        <v>193200000</v>
      </c>
      <c r="S10" s="426">
        <v>0</v>
      </c>
      <c r="T10" s="426">
        <v>366300000</v>
      </c>
      <c r="U10" s="426">
        <v>0</v>
      </c>
      <c r="V10" s="437">
        <v>83655000</v>
      </c>
      <c r="W10" s="426">
        <v>0</v>
      </c>
      <c r="X10" s="437">
        <v>222000000</v>
      </c>
      <c r="Y10" s="426">
        <v>0</v>
      </c>
      <c r="Z10" s="437">
        <v>0</v>
      </c>
      <c r="AA10" s="426">
        <v>0</v>
      </c>
      <c r="AB10" s="437">
        <v>0</v>
      </c>
      <c r="AC10" s="426">
        <v>0</v>
      </c>
      <c r="AD10" s="426">
        <v>0</v>
      </c>
      <c r="AE10" s="437">
        <v>0</v>
      </c>
      <c r="AF10" s="426">
        <v>0</v>
      </c>
      <c r="AG10" s="437">
        <v>0</v>
      </c>
      <c r="AH10" s="426">
        <v>0</v>
      </c>
      <c r="AI10" s="437">
        <v>0</v>
      </c>
      <c r="AJ10" s="426">
        <v>0</v>
      </c>
      <c r="AK10" s="437">
        <v>0</v>
      </c>
      <c r="AL10" s="426">
        <v>0</v>
      </c>
      <c r="AM10" s="437">
        <v>30543409657.32</v>
      </c>
      <c r="AN10" s="426">
        <v>0</v>
      </c>
      <c r="AO10" s="437">
        <v>0</v>
      </c>
      <c r="AP10" s="426">
        <v>131803120</v>
      </c>
      <c r="AQ10" s="437">
        <v>110980000</v>
      </c>
      <c r="AR10" s="431">
        <v>80511813526.839996</v>
      </c>
      <c r="AS10" s="5"/>
    </row>
    <row r="11" spans="3:45" ht="16.5" x14ac:dyDescent="0.3">
      <c r="C11" s="404" t="s">
        <v>448</v>
      </c>
      <c r="D11" s="437">
        <v>0</v>
      </c>
      <c r="E11" s="426">
        <v>27432441619.330006</v>
      </c>
      <c r="F11" s="437">
        <v>8727740</v>
      </c>
      <c r="G11" s="426">
        <v>69935760</v>
      </c>
      <c r="H11" s="437">
        <v>0</v>
      </c>
      <c r="I11" s="426">
        <v>0</v>
      </c>
      <c r="J11" s="437">
        <v>0</v>
      </c>
      <c r="K11" s="426">
        <v>331777225.44000006</v>
      </c>
      <c r="L11" s="437">
        <v>22315766499.799999</v>
      </c>
      <c r="M11" s="426">
        <v>0</v>
      </c>
      <c r="N11" s="426">
        <v>1024500533.5799999</v>
      </c>
      <c r="O11" s="437">
        <v>0</v>
      </c>
      <c r="P11" s="426">
        <v>6043405842.6799994</v>
      </c>
      <c r="Q11" s="437">
        <v>0</v>
      </c>
      <c r="R11" s="426">
        <v>239132994.86000001</v>
      </c>
      <c r="S11" s="426">
        <v>0</v>
      </c>
      <c r="T11" s="426">
        <v>38073254.310000002</v>
      </c>
      <c r="U11" s="426">
        <v>0</v>
      </c>
      <c r="V11" s="437">
        <v>322280258</v>
      </c>
      <c r="W11" s="426">
        <v>117178463.26000001</v>
      </c>
      <c r="X11" s="437">
        <v>0</v>
      </c>
      <c r="Y11" s="426">
        <v>0</v>
      </c>
      <c r="Z11" s="437">
        <v>0</v>
      </c>
      <c r="AA11" s="426">
        <v>0</v>
      </c>
      <c r="AB11" s="437">
        <v>0</v>
      </c>
      <c r="AC11" s="426">
        <v>0</v>
      </c>
      <c r="AD11" s="426">
        <v>0</v>
      </c>
      <c r="AE11" s="437">
        <v>0</v>
      </c>
      <c r="AF11" s="426">
        <v>1053000</v>
      </c>
      <c r="AG11" s="437">
        <v>0</v>
      </c>
      <c r="AH11" s="426">
        <v>3676557504.3600001</v>
      </c>
      <c r="AI11" s="437">
        <v>0</v>
      </c>
      <c r="AJ11" s="426">
        <v>0</v>
      </c>
      <c r="AK11" s="437">
        <v>0</v>
      </c>
      <c r="AL11" s="426">
        <v>0</v>
      </c>
      <c r="AM11" s="437">
        <v>5453589041.7999992</v>
      </c>
      <c r="AN11" s="426">
        <v>0</v>
      </c>
      <c r="AO11" s="437">
        <v>0</v>
      </c>
      <c r="AP11" s="426">
        <v>188827484.90000001</v>
      </c>
      <c r="AQ11" s="437">
        <v>2964269250</v>
      </c>
      <c r="AR11" s="431">
        <v>70227516472.320007</v>
      </c>
      <c r="AS11" s="5"/>
    </row>
    <row r="12" spans="3:45" ht="16.5" x14ac:dyDescent="0.3">
      <c r="C12" s="404" t="s">
        <v>449</v>
      </c>
      <c r="D12" s="437">
        <v>0</v>
      </c>
      <c r="E12" s="426">
        <v>28127913476.040005</v>
      </c>
      <c r="F12" s="437">
        <v>1003398454.4</v>
      </c>
      <c r="G12" s="426">
        <v>204185000</v>
      </c>
      <c r="H12" s="437">
        <v>0</v>
      </c>
      <c r="I12" s="426">
        <v>0</v>
      </c>
      <c r="J12" s="437">
        <v>0</v>
      </c>
      <c r="K12" s="426">
        <v>88115628.700000003</v>
      </c>
      <c r="L12" s="437">
        <v>59887204179.630005</v>
      </c>
      <c r="M12" s="426">
        <v>0</v>
      </c>
      <c r="N12" s="426">
        <v>724375521.43000007</v>
      </c>
      <c r="O12" s="437">
        <v>13530882387.41</v>
      </c>
      <c r="P12" s="426">
        <v>4988837398.2799997</v>
      </c>
      <c r="Q12" s="437">
        <v>0</v>
      </c>
      <c r="R12" s="426">
        <v>2490410.84</v>
      </c>
      <c r="S12" s="426">
        <v>0</v>
      </c>
      <c r="T12" s="426">
        <v>220820074.13999999</v>
      </c>
      <c r="U12" s="426">
        <v>0</v>
      </c>
      <c r="V12" s="437">
        <v>39910310</v>
      </c>
      <c r="W12" s="426">
        <v>0</v>
      </c>
      <c r="X12" s="437">
        <v>0</v>
      </c>
      <c r="Y12" s="426">
        <v>0</v>
      </c>
      <c r="Z12" s="437">
        <v>0</v>
      </c>
      <c r="AA12" s="426">
        <v>0</v>
      </c>
      <c r="AB12" s="437">
        <v>0</v>
      </c>
      <c r="AC12" s="426">
        <v>0</v>
      </c>
      <c r="AD12" s="426">
        <v>0</v>
      </c>
      <c r="AE12" s="437">
        <v>0</v>
      </c>
      <c r="AF12" s="426">
        <v>8422140</v>
      </c>
      <c r="AG12" s="437">
        <v>0</v>
      </c>
      <c r="AH12" s="426">
        <v>602976080</v>
      </c>
      <c r="AI12" s="437">
        <v>0</v>
      </c>
      <c r="AJ12" s="426">
        <v>0</v>
      </c>
      <c r="AK12" s="437">
        <v>0</v>
      </c>
      <c r="AL12" s="426">
        <v>0</v>
      </c>
      <c r="AM12" s="437">
        <v>34258006553.559998</v>
      </c>
      <c r="AN12" s="426">
        <v>0</v>
      </c>
      <c r="AO12" s="437">
        <v>0</v>
      </c>
      <c r="AP12" s="426">
        <v>1772647051.0999999</v>
      </c>
      <c r="AQ12" s="437">
        <v>1146853500</v>
      </c>
      <c r="AR12" s="431">
        <v>146607038165.53</v>
      </c>
      <c r="AS12" s="5"/>
    </row>
    <row r="13" spans="3:45" ht="16.5" x14ac:dyDescent="0.3">
      <c r="C13" s="404" t="s">
        <v>450</v>
      </c>
      <c r="D13" s="437">
        <v>0</v>
      </c>
      <c r="E13" s="426">
        <v>37252876894.519997</v>
      </c>
      <c r="F13" s="437">
        <v>0</v>
      </c>
      <c r="G13" s="426">
        <v>1931099576.9000001</v>
      </c>
      <c r="H13" s="437">
        <v>0</v>
      </c>
      <c r="I13" s="426">
        <v>6359768.4199999999</v>
      </c>
      <c r="J13" s="437">
        <v>0</v>
      </c>
      <c r="K13" s="426">
        <v>0</v>
      </c>
      <c r="L13" s="437">
        <v>24976219548.470001</v>
      </c>
      <c r="M13" s="426">
        <v>0</v>
      </c>
      <c r="N13" s="426">
        <v>4264133.58</v>
      </c>
      <c r="O13" s="437">
        <v>883982835.56999993</v>
      </c>
      <c r="P13" s="426">
        <v>2484414561.9900002</v>
      </c>
      <c r="Q13" s="437">
        <v>0</v>
      </c>
      <c r="R13" s="426">
        <v>1905974712.0799999</v>
      </c>
      <c r="S13" s="426">
        <v>0</v>
      </c>
      <c r="T13" s="426">
        <v>896717104.14999998</v>
      </c>
      <c r="U13" s="426">
        <v>0</v>
      </c>
      <c r="V13" s="437">
        <v>22817041.469999999</v>
      </c>
      <c r="W13" s="426">
        <v>0</v>
      </c>
      <c r="X13" s="437">
        <v>246439774.44</v>
      </c>
      <c r="Y13" s="426">
        <v>0</v>
      </c>
      <c r="Z13" s="437">
        <v>0</v>
      </c>
      <c r="AA13" s="426">
        <v>0</v>
      </c>
      <c r="AB13" s="437">
        <v>0</v>
      </c>
      <c r="AC13" s="426">
        <v>0</v>
      </c>
      <c r="AD13" s="426">
        <v>0</v>
      </c>
      <c r="AE13" s="437">
        <v>0</v>
      </c>
      <c r="AF13" s="426">
        <v>8050890</v>
      </c>
      <c r="AG13" s="437">
        <v>0</v>
      </c>
      <c r="AH13" s="426">
        <v>100497216.13</v>
      </c>
      <c r="AI13" s="437">
        <v>0</v>
      </c>
      <c r="AJ13" s="426">
        <v>0</v>
      </c>
      <c r="AK13" s="437">
        <v>0</v>
      </c>
      <c r="AL13" s="426">
        <v>0</v>
      </c>
      <c r="AM13" s="437">
        <v>18946764645.059998</v>
      </c>
      <c r="AN13" s="426">
        <v>0</v>
      </c>
      <c r="AO13" s="437">
        <v>0</v>
      </c>
      <c r="AP13" s="426">
        <v>2564565100</v>
      </c>
      <c r="AQ13" s="437">
        <v>25589550</v>
      </c>
      <c r="AR13" s="431">
        <v>92256633352.779999</v>
      </c>
      <c r="AS13" s="5"/>
    </row>
    <row r="14" spans="3:45" ht="16.5" x14ac:dyDescent="0.3">
      <c r="C14" s="404" t="s">
        <v>451</v>
      </c>
      <c r="D14" s="437">
        <v>0</v>
      </c>
      <c r="E14" s="426">
        <v>15541198022.790001</v>
      </c>
      <c r="F14" s="437">
        <v>1228430000</v>
      </c>
      <c r="G14" s="426">
        <v>1158900000</v>
      </c>
      <c r="H14" s="437">
        <v>0</v>
      </c>
      <c r="I14" s="426">
        <v>0</v>
      </c>
      <c r="J14" s="437">
        <v>0</v>
      </c>
      <c r="K14" s="426">
        <v>0</v>
      </c>
      <c r="L14" s="437">
        <v>37040916961.690002</v>
      </c>
      <c r="M14" s="426">
        <v>0</v>
      </c>
      <c r="N14" s="426">
        <v>14158921792.600002</v>
      </c>
      <c r="O14" s="437">
        <v>10083865</v>
      </c>
      <c r="P14" s="426">
        <v>15751603371.839998</v>
      </c>
      <c r="Q14" s="437">
        <v>0</v>
      </c>
      <c r="R14" s="426">
        <v>177295243</v>
      </c>
      <c r="S14" s="426">
        <v>0</v>
      </c>
      <c r="T14" s="426">
        <v>10022355650</v>
      </c>
      <c r="U14" s="426">
        <v>0</v>
      </c>
      <c r="V14" s="437">
        <v>4618078</v>
      </c>
      <c r="W14" s="426">
        <v>0</v>
      </c>
      <c r="X14" s="437">
        <v>0</v>
      </c>
      <c r="Y14" s="426">
        <v>0</v>
      </c>
      <c r="Z14" s="437">
        <v>0</v>
      </c>
      <c r="AA14" s="426">
        <v>0</v>
      </c>
      <c r="AB14" s="437">
        <v>0</v>
      </c>
      <c r="AC14" s="426">
        <v>0</v>
      </c>
      <c r="AD14" s="426">
        <v>0</v>
      </c>
      <c r="AE14" s="437">
        <v>0</v>
      </c>
      <c r="AF14" s="426">
        <v>14907009</v>
      </c>
      <c r="AG14" s="437">
        <v>0</v>
      </c>
      <c r="AH14" s="426">
        <v>165753071</v>
      </c>
      <c r="AI14" s="437">
        <v>0</v>
      </c>
      <c r="AJ14" s="426">
        <v>0</v>
      </c>
      <c r="AK14" s="437">
        <v>0</v>
      </c>
      <c r="AL14" s="426">
        <v>0</v>
      </c>
      <c r="AM14" s="437">
        <v>10691731076.870001</v>
      </c>
      <c r="AN14" s="426">
        <v>0</v>
      </c>
      <c r="AO14" s="437">
        <v>0</v>
      </c>
      <c r="AP14" s="426">
        <v>204669000</v>
      </c>
      <c r="AQ14" s="437">
        <v>24105000</v>
      </c>
      <c r="AR14" s="431">
        <v>106195488141.78999</v>
      </c>
      <c r="AS14" s="5"/>
    </row>
    <row r="15" spans="3:45" ht="16.5" x14ac:dyDescent="0.3">
      <c r="C15" s="404" t="s">
        <v>452</v>
      </c>
      <c r="D15" s="437">
        <v>0</v>
      </c>
      <c r="E15" s="426">
        <v>18967454369.120003</v>
      </c>
      <c r="F15" s="437">
        <v>130935000</v>
      </c>
      <c r="G15" s="426">
        <v>0</v>
      </c>
      <c r="H15" s="437">
        <v>0</v>
      </c>
      <c r="I15" s="426">
        <v>0</v>
      </c>
      <c r="J15" s="437">
        <v>0</v>
      </c>
      <c r="K15" s="426">
        <v>427983672.27999997</v>
      </c>
      <c r="L15" s="437">
        <v>16799878428.730001</v>
      </c>
      <c r="M15" s="426">
        <v>0</v>
      </c>
      <c r="N15" s="426">
        <v>8491785636.1800003</v>
      </c>
      <c r="O15" s="437">
        <v>0</v>
      </c>
      <c r="P15" s="426">
        <v>4039135239.0599999</v>
      </c>
      <c r="Q15" s="437">
        <v>0</v>
      </c>
      <c r="R15" s="426">
        <v>226498919.15000001</v>
      </c>
      <c r="S15" s="426">
        <v>0</v>
      </c>
      <c r="T15" s="426">
        <v>109984700</v>
      </c>
      <c r="U15" s="426">
        <v>0</v>
      </c>
      <c r="V15" s="437">
        <v>12724047</v>
      </c>
      <c r="W15" s="426">
        <v>6907748.8399999999</v>
      </c>
      <c r="X15" s="437">
        <v>0</v>
      </c>
      <c r="Y15" s="426">
        <v>0</v>
      </c>
      <c r="Z15" s="437">
        <v>0</v>
      </c>
      <c r="AA15" s="426">
        <v>0</v>
      </c>
      <c r="AB15" s="437">
        <v>0</v>
      </c>
      <c r="AC15" s="426">
        <v>0</v>
      </c>
      <c r="AD15" s="426">
        <v>0</v>
      </c>
      <c r="AE15" s="437">
        <v>0</v>
      </c>
      <c r="AF15" s="426">
        <v>20438290</v>
      </c>
      <c r="AG15" s="437">
        <v>0</v>
      </c>
      <c r="AH15" s="426">
        <v>12750000</v>
      </c>
      <c r="AI15" s="437">
        <v>0</v>
      </c>
      <c r="AJ15" s="426">
        <v>0</v>
      </c>
      <c r="AK15" s="437">
        <v>0</v>
      </c>
      <c r="AL15" s="426">
        <v>0</v>
      </c>
      <c r="AM15" s="437">
        <v>18629510421.48</v>
      </c>
      <c r="AN15" s="426">
        <v>0</v>
      </c>
      <c r="AO15" s="437">
        <v>0</v>
      </c>
      <c r="AP15" s="426">
        <v>604930559</v>
      </c>
      <c r="AQ15" s="437">
        <v>3769203300</v>
      </c>
      <c r="AR15" s="431">
        <v>72250120330.839996</v>
      </c>
      <c r="AS15" s="5"/>
    </row>
    <row r="16" spans="3:45" ht="16.5" x14ac:dyDescent="0.3">
      <c r="C16" s="404" t="s">
        <v>453</v>
      </c>
      <c r="D16" s="437">
        <v>0</v>
      </c>
      <c r="E16" s="426">
        <v>18432939759.560001</v>
      </c>
      <c r="F16" s="437">
        <v>475733800</v>
      </c>
      <c r="G16" s="426">
        <v>0</v>
      </c>
      <c r="H16" s="437">
        <v>0</v>
      </c>
      <c r="I16" s="426">
        <v>0</v>
      </c>
      <c r="J16" s="437">
        <v>0</v>
      </c>
      <c r="K16" s="426">
        <v>0</v>
      </c>
      <c r="L16" s="437">
        <v>23740249949.650002</v>
      </c>
      <c r="M16" s="426">
        <v>0</v>
      </c>
      <c r="N16" s="426">
        <v>469761228.88999999</v>
      </c>
      <c r="O16" s="437">
        <v>7488750</v>
      </c>
      <c r="P16" s="426">
        <v>4896990319.8000002</v>
      </c>
      <c r="Q16" s="437">
        <v>0</v>
      </c>
      <c r="R16" s="426">
        <v>308390391.08999997</v>
      </c>
      <c r="S16" s="426">
        <v>0</v>
      </c>
      <c r="T16" s="426">
        <v>0</v>
      </c>
      <c r="U16" s="426">
        <v>0</v>
      </c>
      <c r="V16" s="437">
        <v>9533450</v>
      </c>
      <c r="W16" s="426">
        <v>0</v>
      </c>
      <c r="X16" s="437">
        <v>0</v>
      </c>
      <c r="Y16" s="426">
        <v>0</v>
      </c>
      <c r="Z16" s="437">
        <v>0</v>
      </c>
      <c r="AA16" s="426">
        <v>0</v>
      </c>
      <c r="AB16" s="437">
        <v>0</v>
      </c>
      <c r="AC16" s="426">
        <v>0</v>
      </c>
      <c r="AD16" s="426">
        <v>0</v>
      </c>
      <c r="AE16" s="437">
        <v>0</v>
      </c>
      <c r="AF16" s="426">
        <v>13475710</v>
      </c>
      <c r="AG16" s="437">
        <v>0</v>
      </c>
      <c r="AH16" s="426">
        <v>0</v>
      </c>
      <c r="AI16" s="437">
        <v>0</v>
      </c>
      <c r="AJ16" s="426">
        <v>0</v>
      </c>
      <c r="AK16" s="437">
        <v>0</v>
      </c>
      <c r="AL16" s="426">
        <v>0</v>
      </c>
      <c r="AM16" s="437">
        <v>1992309885.4299998</v>
      </c>
      <c r="AN16" s="426">
        <v>0</v>
      </c>
      <c r="AO16" s="437">
        <v>0</v>
      </c>
      <c r="AP16" s="426">
        <v>976923000</v>
      </c>
      <c r="AQ16" s="437">
        <v>4865132500.8000002</v>
      </c>
      <c r="AR16" s="431">
        <v>56188928745.220009</v>
      </c>
      <c r="AS16" s="5"/>
    </row>
    <row r="17" spans="3:45" ht="16.5" x14ac:dyDescent="0.3">
      <c r="C17" s="404" t="s">
        <v>454</v>
      </c>
      <c r="D17" s="437">
        <v>0</v>
      </c>
      <c r="E17" s="426">
        <v>12878880541.129999</v>
      </c>
      <c r="F17" s="437">
        <v>39800000</v>
      </c>
      <c r="G17" s="426">
        <v>0</v>
      </c>
      <c r="H17" s="437">
        <v>0</v>
      </c>
      <c r="I17" s="426">
        <v>0</v>
      </c>
      <c r="J17" s="437">
        <v>1307999886</v>
      </c>
      <c r="K17" s="426">
        <v>260487355.45000002</v>
      </c>
      <c r="L17" s="437">
        <v>25202515927.010002</v>
      </c>
      <c r="M17" s="426">
        <v>0</v>
      </c>
      <c r="N17" s="426">
        <v>6346999113.21</v>
      </c>
      <c r="O17" s="437">
        <v>1510813880</v>
      </c>
      <c r="P17" s="426">
        <v>2343747918.6700001</v>
      </c>
      <c r="Q17" s="437">
        <v>0</v>
      </c>
      <c r="R17" s="426">
        <v>745477678.55999994</v>
      </c>
      <c r="S17" s="426">
        <v>0</v>
      </c>
      <c r="T17" s="426">
        <v>5067237695</v>
      </c>
      <c r="U17" s="426">
        <v>0</v>
      </c>
      <c r="V17" s="437">
        <v>3418968.6</v>
      </c>
      <c r="W17" s="426">
        <v>0</v>
      </c>
      <c r="X17" s="437">
        <v>892124595.37</v>
      </c>
      <c r="Y17" s="426">
        <v>0</v>
      </c>
      <c r="Z17" s="437">
        <v>0</v>
      </c>
      <c r="AA17" s="426">
        <v>0</v>
      </c>
      <c r="AB17" s="437">
        <v>0</v>
      </c>
      <c r="AC17" s="426">
        <v>0</v>
      </c>
      <c r="AD17" s="426">
        <v>0</v>
      </c>
      <c r="AE17" s="437">
        <v>0</v>
      </c>
      <c r="AF17" s="426">
        <v>16956230</v>
      </c>
      <c r="AG17" s="437">
        <v>0</v>
      </c>
      <c r="AH17" s="426">
        <v>0</v>
      </c>
      <c r="AI17" s="437">
        <v>0</v>
      </c>
      <c r="AJ17" s="426">
        <v>0</v>
      </c>
      <c r="AK17" s="437">
        <v>0</v>
      </c>
      <c r="AL17" s="426">
        <v>0</v>
      </c>
      <c r="AM17" s="437">
        <v>14144620644.57</v>
      </c>
      <c r="AN17" s="426">
        <v>0</v>
      </c>
      <c r="AO17" s="437">
        <v>0</v>
      </c>
      <c r="AP17" s="426">
        <v>1057334356</v>
      </c>
      <c r="AQ17" s="437">
        <v>1982660000</v>
      </c>
      <c r="AR17" s="431">
        <v>73801074789.570007</v>
      </c>
      <c r="AS17" s="5"/>
    </row>
    <row r="18" spans="3:45" ht="16.5" x14ac:dyDescent="0.3">
      <c r="C18" s="404" t="s">
        <v>455</v>
      </c>
      <c r="D18" s="437">
        <v>0</v>
      </c>
      <c r="E18" s="426">
        <v>4728763274.5900002</v>
      </c>
      <c r="F18" s="437">
        <v>0</v>
      </c>
      <c r="G18" s="426">
        <v>111360000</v>
      </c>
      <c r="H18" s="437">
        <v>0</v>
      </c>
      <c r="I18" s="426">
        <v>0</v>
      </c>
      <c r="J18" s="437">
        <v>0</v>
      </c>
      <c r="K18" s="426">
        <v>12256159.630000001</v>
      </c>
      <c r="L18" s="437">
        <v>23545402658.48</v>
      </c>
      <c r="M18" s="426">
        <v>0</v>
      </c>
      <c r="N18" s="426">
        <v>139196471.00999999</v>
      </c>
      <c r="O18" s="437">
        <v>0</v>
      </c>
      <c r="P18" s="426">
        <v>6017937399.3099995</v>
      </c>
      <c r="Q18" s="437">
        <v>0</v>
      </c>
      <c r="R18" s="426">
        <v>2119638525</v>
      </c>
      <c r="S18" s="426">
        <v>0</v>
      </c>
      <c r="T18" s="426">
        <v>246745289</v>
      </c>
      <c r="U18" s="426">
        <v>0</v>
      </c>
      <c r="V18" s="437">
        <v>0</v>
      </c>
      <c r="W18" s="426">
        <v>0</v>
      </c>
      <c r="X18" s="437">
        <v>0</v>
      </c>
      <c r="Y18" s="426">
        <v>0</v>
      </c>
      <c r="Z18" s="437">
        <v>0</v>
      </c>
      <c r="AA18" s="426">
        <v>0</v>
      </c>
      <c r="AB18" s="437">
        <v>0</v>
      </c>
      <c r="AC18" s="426">
        <v>0</v>
      </c>
      <c r="AD18" s="426">
        <v>0</v>
      </c>
      <c r="AE18" s="437">
        <v>0</v>
      </c>
      <c r="AF18" s="426">
        <v>7327500</v>
      </c>
      <c r="AG18" s="437">
        <v>0</v>
      </c>
      <c r="AH18" s="426">
        <v>0</v>
      </c>
      <c r="AI18" s="437">
        <v>0</v>
      </c>
      <c r="AJ18" s="426">
        <v>0</v>
      </c>
      <c r="AK18" s="437">
        <v>0</v>
      </c>
      <c r="AL18" s="426">
        <v>0</v>
      </c>
      <c r="AM18" s="437">
        <v>794731950</v>
      </c>
      <c r="AN18" s="426">
        <v>0</v>
      </c>
      <c r="AO18" s="437">
        <v>0</v>
      </c>
      <c r="AP18" s="426">
        <v>151363850.80000001</v>
      </c>
      <c r="AQ18" s="437">
        <v>995257700</v>
      </c>
      <c r="AR18" s="431">
        <v>38869980777.82</v>
      </c>
      <c r="AS18" s="5"/>
    </row>
    <row r="19" spans="3:45" ht="16.5" x14ac:dyDescent="0.3">
      <c r="C19" s="404" t="s">
        <v>443</v>
      </c>
      <c r="D19" s="437">
        <v>0</v>
      </c>
      <c r="E19" s="426">
        <v>6769438390.0799999</v>
      </c>
      <c r="F19" s="437">
        <v>1010920000</v>
      </c>
      <c r="G19" s="426">
        <v>84500000</v>
      </c>
      <c r="H19" s="437">
        <v>0</v>
      </c>
      <c r="I19" s="426">
        <v>0</v>
      </c>
      <c r="J19" s="437">
        <v>1323039050</v>
      </c>
      <c r="K19" s="426">
        <v>107959165.54000001</v>
      </c>
      <c r="L19" s="437">
        <v>24335041105.029999</v>
      </c>
      <c r="M19" s="426">
        <v>0</v>
      </c>
      <c r="N19" s="426">
        <v>22544760375.190002</v>
      </c>
      <c r="O19" s="437">
        <v>841978703.06999993</v>
      </c>
      <c r="P19" s="426">
        <v>4700502644.8199997</v>
      </c>
      <c r="Q19" s="437">
        <v>0</v>
      </c>
      <c r="R19" s="426">
        <v>11322413.940000001</v>
      </c>
      <c r="S19" s="426">
        <v>0</v>
      </c>
      <c r="T19" s="426">
        <v>0</v>
      </c>
      <c r="U19" s="426">
        <v>0</v>
      </c>
      <c r="V19" s="437">
        <v>26600144786.599998</v>
      </c>
      <c r="W19" s="426">
        <v>0</v>
      </c>
      <c r="X19" s="437">
        <v>845000000</v>
      </c>
      <c r="Y19" s="426">
        <v>0</v>
      </c>
      <c r="Z19" s="437">
        <v>0</v>
      </c>
      <c r="AA19" s="426">
        <v>0</v>
      </c>
      <c r="AB19" s="437">
        <v>0</v>
      </c>
      <c r="AC19" s="426">
        <v>0</v>
      </c>
      <c r="AD19" s="426">
        <v>0</v>
      </c>
      <c r="AE19" s="437">
        <v>0</v>
      </c>
      <c r="AF19" s="426">
        <v>21075200</v>
      </c>
      <c r="AG19" s="437">
        <v>0</v>
      </c>
      <c r="AH19" s="426">
        <v>0</v>
      </c>
      <c r="AI19" s="437">
        <v>0</v>
      </c>
      <c r="AJ19" s="426">
        <v>0</v>
      </c>
      <c r="AK19" s="437">
        <v>0</v>
      </c>
      <c r="AL19" s="426">
        <v>0</v>
      </c>
      <c r="AM19" s="437">
        <v>0</v>
      </c>
      <c r="AN19" s="426">
        <v>0</v>
      </c>
      <c r="AO19" s="437">
        <v>0</v>
      </c>
      <c r="AP19" s="426">
        <v>604081192.20000005</v>
      </c>
      <c r="AQ19" s="437">
        <v>1825895684</v>
      </c>
      <c r="AR19" s="431">
        <v>91625658710.470001</v>
      </c>
      <c r="AS19" s="5"/>
    </row>
    <row r="20" spans="3:45" ht="16.5" x14ac:dyDescent="0.3">
      <c r="C20" s="408" t="s">
        <v>444</v>
      </c>
      <c r="D20" s="439">
        <v>0</v>
      </c>
      <c r="E20" s="429">
        <v>20595830024.489998</v>
      </c>
      <c r="F20" s="439">
        <v>1860196470</v>
      </c>
      <c r="G20" s="429">
        <v>1165243544</v>
      </c>
      <c r="H20" s="439">
        <v>0</v>
      </c>
      <c r="I20" s="429">
        <v>0</v>
      </c>
      <c r="J20" s="439">
        <v>890000000</v>
      </c>
      <c r="K20" s="429">
        <v>0</v>
      </c>
      <c r="L20" s="439">
        <v>7052535789.9099998</v>
      </c>
      <c r="M20" s="429">
        <v>0</v>
      </c>
      <c r="N20" s="429">
        <v>12866443244.32</v>
      </c>
      <c r="O20" s="439">
        <v>7291217000</v>
      </c>
      <c r="P20" s="429">
        <v>1299753986.3699999</v>
      </c>
      <c r="Q20" s="439">
        <v>0</v>
      </c>
      <c r="R20" s="429">
        <v>0</v>
      </c>
      <c r="S20" s="429">
        <v>0</v>
      </c>
      <c r="T20" s="429">
        <v>2538142442.71</v>
      </c>
      <c r="U20" s="429">
        <v>0</v>
      </c>
      <c r="V20" s="439">
        <v>15705342000</v>
      </c>
      <c r="W20" s="429">
        <v>606180000</v>
      </c>
      <c r="X20" s="439">
        <v>3072354560</v>
      </c>
      <c r="Y20" s="429">
        <v>0</v>
      </c>
      <c r="Z20" s="439">
        <v>0</v>
      </c>
      <c r="AA20" s="429">
        <v>0</v>
      </c>
      <c r="AB20" s="439">
        <v>0</v>
      </c>
      <c r="AC20" s="429">
        <v>0</v>
      </c>
      <c r="AD20" s="429">
        <v>0</v>
      </c>
      <c r="AE20" s="439">
        <v>0</v>
      </c>
      <c r="AF20" s="429">
        <v>3840700</v>
      </c>
      <c r="AG20" s="439">
        <v>0</v>
      </c>
      <c r="AH20" s="429">
        <v>0</v>
      </c>
      <c r="AI20" s="439">
        <v>0</v>
      </c>
      <c r="AJ20" s="429">
        <v>0</v>
      </c>
      <c r="AK20" s="439">
        <v>0</v>
      </c>
      <c r="AL20" s="429">
        <v>0</v>
      </c>
      <c r="AM20" s="439">
        <v>1004780600</v>
      </c>
      <c r="AN20" s="429">
        <v>0</v>
      </c>
      <c r="AO20" s="439">
        <v>0</v>
      </c>
      <c r="AP20" s="429">
        <v>370452000</v>
      </c>
      <c r="AQ20" s="439">
        <v>582030000</v>
      </c>
      <c r="AR20" s="434">
        <v>76904342361.800003</v>
      </c>
      <c r="AS20" s="5"/>
    </row>
    <row r="21" spans="3:45" ht="16.5" x14ac:dyDescent="0.3">
      <c r="C21" s="424" t="s">
        <v>445</v>
      </c>
      <c r="D21" s="436"/>
      <c r="E21" s="431"/>
      <c r="F21" s="436"/>
      <c r="G21" s="431"/>
      <c r="H21" s="436"/>
      <c r="I21" s="431"/>
      <c r="J21" s="436"/>
      <c r="K21" s="431"/>
      <c r="L21" s="436"/>
      <c r="M21" s="431"/>
      <c r="N21" s="431"/>
      <c r="O21" s="436"/>
      <c r="P21" s="431"/>
      <c r="Q21" s="436"/>
      <c r="R21" s="431"/>
      <c r="S21" s="431"/>
      <c r="T21" s="431"/>
      <c r="U21" s="431"/>
      <c r="V21" s="436"/>
      <c r="W21" s="431"/>
      <c r="X21" s="436"/>
      <c r="Y21" s="431"/>
      <c r="Z21" s="436"/>
      <c r="AA21" s="431"/>
      <c r="AB21" s="436"/>
      <c r="AC21" s="431"/>
      <c r="AD21" s="431"/>
      <c r="AE21" s="436"/>
      <c r="AF21" s="431"/>
      <c r="AG21" s="436"/>
      <c r="AH21" s="431"/>
      <c r="AI21" s="436"/>
      <c r="AJ21" s="431"/>
      <c r="AK21" s="436"/>
      <c r="AL21" s="431"/>
      <c r="AM21" s="436"/>
      <c r="AN21" s="431"/>
      <c r="AO21" s="436"/>
      <c r="AP21" s="431"/>
      <c r="AQ21" s="436"/>
      <c r="AR21" s="431"/>
      <c r="AS21" s="5"/>
    </row>
    <row r="22" spans="3:45" ht="16.5" x14ac:dyDescent="0.3">
      <c r="C22" s="404" t="s">
        <v>446</v>
      </c>
      <c r="D22" s="437">
        <v>0</v>
      </c>
      <c r="E22" s="426">
        <v>51113611468.409996</v>
      </c>
      <c r="F22" s="437">
        <v>1854281858</v>
      </c>
      <c r="G22" s="426">
        <v>17016196787</v>
      </c>
      <c r="H22" s="437">
        <v>0</v>
      </c>
      <c r="I22" s="426">
        <v>0</v>
      </c>
      <c r="J22" s="437">
        <v>2795000000</v>
      </c>
      <c r="K22" s="426">
        <v>0</v>
      </c>
      <c r="L22" s="437">
        <v>29902847396.979996</v>
      </c>
      <c r="M22" s="426">
        <v>0</v>
      </c>
      <c r="N22" s="426">
        <v>268169290</v>
      </c>
      <c r="O22" s="437">
        <v>382754632.31999999</v>
      </c>
      <c r="P22" s="426">
        <v>7004167309.5799999</v>
      </c>
      <c r="Q22" s="437">
        <v>0</v>
      </c>
      <c r="R22" s="426">
        <v>57592000</v>
      </c>
      <c r="S22" s="426">
        <v>0</v>
      </c>
      <c r="T22" s="426">
        <v>0</v>
      </c>
      <c r="U22" s="426">
        <v>0</v>
      </c>
      <c r="V22" s="437">
        <v>56601252</v>
      </c>
      <c r="W22" s="426">
        <v>9777251007.1399994</v>
      </c>
      <c r="X22" s="437">
        <v>0</v>
      </c>
      <c r="Y22" s="426">
        <v>0</v>
      </c>
      <c r="Z22" s="437">
        <v>0</v>
      </c>
      <c r="AA22" s="426">
        <v>0</v>
      </c>
      <c r="AB22" s="437">
        <v>0</v>
      </c>
      <c r="AC22" s="426">
        <v>0</v>
      </c>
      <c r="AD22" s="426">
        <v>0</v>
      </c>
      <c r="AE22" s="437">
        <v>0</v>
      </c>
      <c r="AF22" s="426">
        <v>13726000</v>
      </c>
      <c r="AG22" s="437">
        <v>0</v>
      </c>
      <c r="AH22" s="426">
        <v>0</v>
      </c>
      <c r="AI22" s="426">
        <v>0</v>
      </c>
      <c r="AJ22" s="426">
        <v>0</v>
      </c>
      <c r="AK22" s="426">
        <v>0</v>
      </c>
      <c r="AL22" s="426">
        <v>0</v>
      </c>
      <c r="AM22" s="437">
        <v>0</v>
      </c>
      <c r="AN22" s="426">
        <v>0</v>
      </c>
      <c r="AO22" s="437">
        <v>0</v>
      </c>
      <c r="AP22" s="426">
        <v>238686500</v>
      </c>
      <c r="AQ22" s="437">
        <v>1647649750</v>
      </c>
      <c r="AR22" s="431">
        <v>122128535251.43001</v>
      </c>
      <c r="AS22" s="5"/>
    </row>
    <row r="23" spans="3:45" ht="16.5" x14ac:dyDescent="0.3">
      <c r="C23" s="404" t="s">
        <v>447</v>
      </c>
      <c r="D23" s="437">
        <v>0</v>
      </c>
      <c r="E23" s="426">
        <v>8037392420</v>
      </c>
      <c r="F23" s="437">
        <v>719575036</v>
      </c>
      <c r="G23" s="426">
        <v>10807459905</v>
      </c>
      <c r="H23" s="437">
        <v>0</v>
      </c>
      <c r="I23" s="426">
        <v>0</v>
      </c>
      <c r="J23" s="437">
        <v>1414000000</v>
      </c>
      <c r="K23" s="426">
        <v>497938523.23000002</v>
      </c>
      <c r="L23" s="437">
        <v>8514346458.3600006</v>
      </c>
      <c r="M23" s="426">
        <v>0</v>
      </c>
      <c r="N23" s="426">
        <v>2841510330.8200002</v>
      </c>
      <c r="O23" s="437">
        <v>0</v>
      </c>
      <c r="P23" s="426">
        <v>835339471</v>
      </c>
      <c r="Q23" s="437">
        <v>0</v>
      </c>
      <c r="R23" s="426">
        <v>0</v>
      </c>
      <c r="S23" s="426">
        <v>0</v>
      </c>
      <c r="T23" s="426">
        <v>93504000</v>
      </c>
      <c r="U23" s="426">
        <v>0</v>
      </c>
      <c r="V23" s="437">
        <v>38950000</v>
      </c>
      <c r="W23" s="426">
        <v>3541940</v>
      </c>
      <c r="X23" s="437">
        <v>0</v>
      </c>
      <c r="Y23" s="426">
        <v>0</v>
      </c>
      <c r="Z23" s="437">
        <v>0</v>
      </c>
      <c r="AA23" s="426">
        <v>0</v>
      </c>
      <c r="AB23" s="437">
        <v>0</v>
      </c>
      <c r="AC23" s="426">
        <v>0</v>
      </c>
      <c r="AD23" s="426">
        <v>0</v>
      </c>
      <c r="AE23" s="437">
        <v>0</v>
      </c>
      <c r="AF23" s="426">
        <v>7012663</v>
      </c>
      <c r="AG23" s="437">
        <v>0</v>
      </c>
      <c r="AH23" s="426">
        <v>0</v>
      </c>
      <c r="AI23" s="426">
        <v>0</v>
      </c>
      <c r="AJ23" s="426">
        <v>0</v>
      </c>
      <c r="AK23" s="426">
        <v>0</v>
      </c>
      <c r="AL23" s="426">
        <v>0</v>
      </c>
      <c r="AM23" s="437">
        <v>29997278</v>
      </c>
      <c r="AN23" s="426">
        <v>0</v>
      </c>
      <c r="AO23" s="437">
        <v>0</v>
      </c>
      <c r="AP23" s="426">
        <v>118514745</v>
      </c>
      <c r="AQ23" s="437">
        <v>1300823854.9000001</v>
      </c>
      <c r="AR23" s="431">
        <v>35259906625.309998</v>
      </c>
      <c r="AS23" s="5"/>
    </row>
    <row r="24" spans="3:45" ht="16.5" x14ac:dyDescent="0.3">
      <c r="C24" s="404" t="s">
        <v>448</v>
      </c>
      <c r="D24" s="437">
        <v>0</v>
      </c>
      <c r="E24" s="426">
        <v>5020000155.1099997</v>
      </c>
      <c r="F24" s="437">
        <v>874636006</v>
      </c>
      <c r="G24" s="426">
        <v>1719688000</v>
      </c>
      <c r="H24" s="437">
        <v>3529066644</v>
      </c>
      <c r="I24" s="426">
        <v>0</v>
      </c>
      <c r="J24" s="437">
        <v>0</v>
      </c>
      <c r="K24" s="426">
        <v>629470138.44000006</v>
      </c>
      <c r="L24" s="437">
        <v>22566272613.080002</v>
      </c>
      <c r="M24" s="426">
        <v>0</v>
      </c>
      <c r="N24" s="426">
        <v>6208731816</v>
      </c>
      <c r="O24" s="437">
        <v>6297506456.3199997</v>
      </c>
      <c r="P24" s="426">
        <v>1133616469.1400001</v>
      </c>
      <c r="Q24" s="437">
        <v>0</v>
      </c>
      <c r="R24" s="426">
        <v>776717000</v>
      </c>
      <c r="S24" s="426">
        <v>0</v>
      </c>
      <c r="T24" s="426">
        <v>28128000</v>
      </c>
      <c r="U24" s="426">
        <v>0</v>
      </c>
      <c r="V24" s="437">
        <v>9689799</v>
      </c>
      <c r="W24" s="426">
        <v>0</v>
      </c>
      <c r="X24" s="437">
        <v>955000000</v>
      </c>
      <c r="Y24" s="426">
        <v>0</v>
      </c>
      <c r="Z24" s="437">
        <v>0</v>
      </c>
      <c r="AA24" s="426">
        <v>0</v>
      </c>
      <c r="AB24" s="437">
        <v>0</v>
      </c>
      <c r="AC24" s="426">
        <v>0</v>
      </c>
      <c r="AD24" s="426">
        <v>0</v>
      </c>
      <c r="AE24" s="437">
        <v>0</v>
      </c>
      <c r="AF24" s="426">
        <v>21824313</v>
      </c>
      <c r="AG24" s="437">
        <v>0</v>
      </c>
      <c r="AH24" s="426">
        <v>349700</v>
      </c>
      <c r="AI24" s="426">
        <v>0</v>
      </c>
      <c r="AJ24" s="426">
        <v>0</v>
      </c>
      <c r="AK24" s="426">
        <v>0</v>
      </c>
      <c r="AL24" s="426">
        <v>0</v>
      </c>
      <c r="AM24" s="437">
        <v>6895842502</v>
      </c>
      <c r="AN24" s="426">
        <v>0</v>
      </c>
      <c r="AO24" s="437">
        <v>0</v>
      </c>
      <c r="AP24" s="426">
        <v>0</v>
      </c>
      <c r="AQ24" s="437">
        <v>2928133217</v>
      </c>
      <c r="AR24" s="431">
        <v>59594672829.090004</v>
      </c>
      <c r="AS24" s="5"/>
    </row>
    <row r="25" spans="3:45" ht="16.5" x14ac:dyDescent="0.3">
      <c r="C25" s="404" t="s">
        <v>449</v>
      </c>
      <c r="D25" s="437">
        <v>0</v>
      </c>
      <c r="E25" s="426">
        <v>6068715993.6999998</v>
      </c>
      <c r="F25" s="437">
        <v>901627085.60000002</v>
      </c>
      <c r="G25" s="426">
        <v>510000</v>
      </c>
      <c r="H25" s="437">
        <v>0</v>
      </c>
      <c r="I25" s="426">
        <v>0</v>
      </c>
      <c r="J25" s="437">
        <v>0</v>
      </c>
      <c r="K25" s="426">
        <v>110199851.76000001</v>
      </c>
      <c r="L25" s="437">
        <v>9387068825.9299984</v>
      </c>
      <c r="M25" s="426">
        <v>0</v>
      </c>
      <c r="N25" s="426">
        <v>120900248.53</v>
      </c>
      <c r="O25" s="437">
        <v>0</v>
      </c>
      <c r="P25" s="426">
        <v>4743829219.0200005</v>
      </c>
      <c r="Q25" s="437">
        <v>10000000000</v>
      </c>
      <c r="R25" s="426">
        <v>0</v>
      </c>
      <c r="S25" s="426">
        <v>0</v>
      </c>
      <c r="T25" s="426">
        <v>0</v>
      </c>
      <c r="U25" s="426">
        <v>0</v>
      </c>
      <c r="V25" s="437">
        <v>20307345787.709995</v>
      </c>
      <c r="W25" s="426">
        <v>2385540901.71</v>
      </c>
      <c r="X25" s="437">
        <v>0</v>
      </c>
      <c r="Y25" s="426">
        <v>0</v>
      </c>
      <c r="Z25" s="437">
        <v>0</v>
      </c>
      <c r="AA25" s="426">
        <v>0</v>
      </c>
      <c r="AB25" s="437">
        <v>0</v>
      </c>
      <c r="AC25" s="426">
        <v>0</v>
      </c>
      <c r="AD25" s="426">
        <v>0</v>
      </c>
      <c r="AE25" s="437">
        <v>0</v>
      </c>
      <c r="AF25" s="426">
        <v>52698270</v>
      </c>
      <c r="AG25" s="437">
        <v>0</v>
      </c>
      <c r="AH25" s="426">
        <v>0</v>
      </c>
      <c r="AI25" s="426">
        <v>0</v>
      </c>
      <c r="AJ25" s="426">
        <v>0</v>
      </c>
      <c r="AK25" s="426">
        <v>0</v>
      </c>
      <c r="AL25" s="426">
        <v>0</v>
      </c>
      <c r="AM25" s="437">
        <v>2229017191.7600002</v>
      </c>
      <c r="AN25" s="426">
        <v>0</v>
      </c>
      <c r="AO25" s="437">
        <v>0</v>
      </c>
      <c r="AP25" s="426">
        <v>0</v>
      </c>
      <c r="AQ25" s="437">
        <v>3752448718</v>
      </c>
      <c r="AR25" s="431">
        <v>60059902093.720001</v>
      </c>
      <c r="AS25" s="5"/>
    </row>
    <row r="26" spans="3:45" ht="16.5" x14ac:dyDescent="0.3">
      <c r="C26" s="404" t="s">
        <v>450</v>
      </c>
      <c r="D26" s="437">
        <v>0</v>
      </c>
      <c r="E26" s="426">
        <v>1857865529</v>
      </c>
      <c r="F26" s="437">
        <v>2971247305</v>
      </c>
      <c r="G26" s="426">
        <v>7177545.6900000004</v>
      </c>
      <c r="H26" s="437">
        <v>0</v>
      </c>
      <c r="I26" s="426">
        <v>0</v>
      </c>
      <c r="J26" s="437">
        <v>0</v>
      </c>
      <c r="K26" s="426">
        <v>0</v>
      </c>
      <c r="L26" s="437">
        <v>57557725710.460007</v>
      </c>
      <c r="M26" s="426">
        <v>0</v>
      </c>
      <c r="N26" s="426">
        <v>2398089902.25</v>
      </c>
      <c r="O26" s="437">
        <v>291304383.05000001</v>
      </c>
      <c r="P26" s="426">
        <v>28013031536.615601</v>
      </c>
      <c r="Q26" s="437">
        <v>10180000000</v>
      </c>
      <c r="R26" s="426">
        <v>11346270074.710001</v>
      </c>
      <c r="S26" s="426">
        <v>0</v>
      </c>
      <c r="T26" s="426">
        <v>94050000</v>
      </c>
      <c r="U26" s="426">
        <v>0</v>
      </c>
      <c r="V26" s="437">
        <v>9440795865.1800003</v>
      </c>
      <c r="W26" s="426">
        <v>5000064757.4846001</v>
      </c>
      <c r="X26" s="437">
        <v>0</v>
      </c>
      <c r="Y26" s="426">
        <v>0</v>
      </c>
      <c r="Z26" s="437">
        <v>0</v>
      </c>
      <c r="AA26" s="426">
        <v>488575210</v>
      </c>
      <c r="AB26" s="437">
        <v>0</v>
      </c>
      <c r="AC26" s="426">
        <v>0</v>
      </c>
      <c r="AD26" s="426">
        <v>0</v>
      </c>
      <c r="AE26" s="437">
        <v>0</v>
      </c>
      <c r="AF26" s="426">
        <v>14500205.6</v>
      </c>
      <c r="AG26" s="437">
        <v>0</v>
      </c>
      <c r="AH26" s="426">
        <v>200692930</v>
      </c>
      <c r="AI26" s="426">
        <v>0</v>
      </c>
      <c r="AJ26" s="426">
        <v>0</v>
      </c>
      <c r="AK26" s="426">
        <v>0</v>
      </c>
      <c r="AL26" s="426">
        <v>0</v>
      </c>
      <c r="AM26" s="437">
        <v>7037114665.9561005</v>
      </c>
      <c r="AN26" s="426">
        <v>0</v>
      </c>
      <c r="AO26" s="437">
        <v>0</v>
      </c>
      <c r="AP26" s="426">
        <v>0</v>
      </c>
      <c r="AQ26" s="437">
        <v>2552679344.4211998</v>
      </c>
      <c r="AR26" s="431">
        <v>139451184965.41754</v>
      </c>
      <c r="AS26" s="5"/>
    </row>
    <row r="27" spans="3:45" ht="16.5" x14ac:dyDescent="0.3">
      <c r="C27" s="404" t="s">
        <v>451</v>
      </c>
      <c r="D27" s="437">
        <v>0</v>
      </c>
      <c r="E27" s="426">
        <v>14197224645.4758</v>
      </c>
      <c r="F27" s="437">
        <v>0</v>
      </c>
      <c r="G27" s="426">
        <v>1041804301.6283</v>
      </c>
      <c r="H27" s="437">
        <v>0</v>
      </c>
      <c r="I27" s="426">
        <v>0</v>
      </c>
      <c r="J27" s="437">
        <v>0</v>
      </c>
      <c r="K27" s="426">
        <v>0</v>
      </c>
      <c r="L27" s="437">
        <v>23344096617.684395</v>
      </c>
      <c r="M27" s="426">
        <v>0</v>
      </c>
      <c r="N27" s="426">
        <v>2461755272.6021004</v>
      </c>
      <c r="O27" s="437">
        <v>0</v>
      </c>
      <c r="P27" s="426">
        <v>19554092565.128201</v>
      </c>
      <c r="Q27" s="437">
        <v>0</v>
      </c>
      <c r="R27" s="426">
        <v>4099931103.4902</v>
      </c>
      <c r="S27" s="426">
        <v>0</v>
      </c>
      <c r="T27" s="426">
        <v>93421904</v>
      </c>
      <c r="U27" s="426">
        <v>3490212258.0369</v>
      </c>
      <c r="V27" s="437">
        <v>231599233</v>
      </c>
      <c r="W27" s="426">
        <v>0</v>
      </c>
      <c r="X27" s="437">
        <v>0</v>
      </c>
      <c r="Y27" s="426">
        <v>0</v>
      </c>
      <c r="Z27" s="437">
        <v>0</v>
      </c>
      <c r="AA27" s="426">
        <v>0</v>
      </c>
      <c r="AB27" s="437">
        <v>0</v>
      </c>
      <c r="AC27" s="426">
        <v>0</v>
      </c>
      <c r="AD27" s="426">
        <v>0</v>
      </c>
      <c r="AE27" s="437">
        <v>0</v>
      </c>
      <c r="AF27" s="426">
        <v>51570488.728399999</v>
      </c>
      <c r="AG27" s="437">
        <v>0</v>
      </c>
      <c r="AH27" s="426">
        <v>251547000</v>
      </c>
      <c r="AI27" s="426">
        <v>0</v>
      </c>
      <c r="AJ27" s="426">
        <v>0</v>
      </c>
      <c r="AK27" s="426">
        <v>0</v>
      </c>
      <c r="AL27" s="426">
        <v>0</v>
      </c>
      <c r="AM27" s="437">
        <v>4476268026</v>
      </c>
      <c r="AN27" s="426">
        <v>0</v>
      </c>
      <c r="AO27" s="437">
        <v>0</v>
      </c>
      <c r="AP27" s="426">
        <v>0</v>
      </c>
      <c r="AQ27" s="437">
        <v>587391497.03999996</v>
      </c>
      <c r="AR27" s="431">
        <v>73880914912.814301</v>
      </c>
      <c r="AS27" s="5"/>
    </row>
    <row r="28" spans="3:45" ht="16.5" x14ac:dyDescent="0.3">
      <c r="C28" s="404" t="s">
        <v>452</v>
      </c>
      <c r="D28" s="437">
        <v>0</v>
      </c>
      <c r="E28" s="426">
        <v>13884103794.8804</v>
      </c>
      <c r="F28" s="437">
        <v>993474472</v>
      </c>
      <c r="G28" s="426">
        <v>1489404480</v>
      </c>
      <c r="H28" s="437">
        <v>5256233000</v>
      </c>
      <c r="I28" s="426">
        <v>0</v>
      </c>
      <c r="J28" s="437">
        <v>0</v>
      </c>
      <c r="K28" s="426">
        <v>0</v>
      </c>
      <c r="L28" s="437">
        <v>15881620782.262516</v>
      </c>
      <c r="M28" s="426">
        <v>0</v>
      </c>
      <c r="N28" s="426">
        <v>3236271496.4680004</v>
      </c>
      <c r="O28" s="437">
        <v>0</v>
      </c>
      <c r="P28" s="426">
        <v>14878754036.175301</v>
      </c>
      <c r="Q28" s="437">
        <v>19475236404.574501</v>
      </c>
      <c r="R28" s="426">
        <v>73001250</v>
      </c>
      <c r="S28" s="426">
        <v>0</v>
      </c>
      <c r="T28" s="426">
        <v>611293509</v>
      </c>
      <c r="U28" s="426">
        <v>0</v>
      </c>
      <c r="V28" s="437">
        <v>71662793.324299991</v>
      </c>
      <c r="W28" s="426">
        <v>742590412.09780002</v>
      </c>
      <c r="X28" s="437">
        <v>0</v>
      </c>
      <c r="Y28" s="426">
        <v>0</v>
      </c>
      <c r="Z28" s="437">
        <v>0</v>
      </c>
      <c r="AA28" s="426">
        <v>0</v>
      </c>
      <c r="AB28" s="437">
        <v>0</v>
      </c>
      <c r="AC28" s="426">
        <v>0</v>
      </c>
      <c r="AD28" s="426">
        <v>0</v>
      </c>
      <c r="AE28" s="437">
        <v>0</v>
      </c>
      <c r="AF28" s="426">
        <v>48319604.829899997</v>
      </c>
      <c r="AG28" s="437">
        <v>0</v>
      </c>
      <c r="AH28" s="426">
        <v>0</v>
      </c>
      <c r="AI28" s="426">
        <v>0</v>
      </c>
      <c r="AJ28" s="426">
        <v>0</v>
      </c>
      <c r="AK28" s="426">
        <v>0</v>
      </c>
      <c r="AL28" s="426">
        <v>0</v>
      </c>
      <c r="AM28" s="437">
        <v>2840054913.9265003</v>
      </c>
      <c r="AN28" s="426">
        <v>0</v>
      </c>
      <c r="AO28" s="437">
        <v>0</v>
      </c>
      <c r="AP28" s="426">
        <v>0</v>
      </c>
      <c r="AQ28" s="437">
        <v>1663379280</v>
      </c>
      <c r="AR28" s="431">
        <v>81145400229.5392</v>
      </c>
      <c r="AS28" s="5"/>
    </row>
    <row r="29" spans="3:45" ht="16.5" x14ac:dyDescent="0.3">
      <c r="C29" s="404" t="s">
        <v>453</v>
      </c>
      <c r="D29" s="437">
        <v>0</v>
      </c>
      <c r="E29" s="426">
        <v>18103088544.1264</v>
      </c>
      <c r="F29" s="437">
        <v>1545000000</v>
      </c>
      <c r="G29" s="426">
        <v>0</v>
      </c>
      <c r="H29" s="437">
        <v>0</v>
      </c>
      <c r="I29" s="426">
        <v>0</v>
      </c>
      <c r="J29" s="437">
        <v>254061325.7791</v>
      </c>
      <c r="K29" s="426">
        <v>0</v>
      </c>
      <c r="L29" s="437">
        <v>92936703793.532013</v>
      </c>
      <c r="M29" s="426">
        <v>0</v>
      </c>
      <c r="N29" s="426">
        <v>3441784798</v>
      </c>
      <c r="O29" s="437">
        <v>5544131325.7791004</v>
      </c>
      <c r="P29" s="426">
        <v>14978134514.676903</v>
      </c>
      <c r="Q29" s="437">
        <v>145968341445.17468</v>
      </c>
      <c r="R29" s="426">
        <v>4411745506.6275997</v>
      </c>
      <c r="S29" s="426">
        <v>0</v>
      </c>
      <c r="T29" s="426">
        <v>166260100</v>
      </c>
      <c r="U29" s="426">
        <v>0</v>
      </c>
      <c r="V29" s="437">
        <v>339410332.07230002</v>
      </c>
      <c r="W29" s="426">
        <v>0</v>
      </c>
      <c r="X29" s="437">
        <v>0</v>
      </c>
      <c r="Y29" s="426">
        <v>0</v>
      </c>
      <c r="Z29" s="437">
        <v>0</v>
      </c>
      <c r="AA29" s="426">
        <v>0</v>
      </c>
      <c r="AB29" s="437">
        <v>0</v>
      </c>
      <c r="AC29" s="426">
        <v>0</v>
      </c>
      <c r="AD29" s="426">
        <v>0</v>
      </c>
      <c r="AE29" s="437">
        <v>0</v>
      </c>
      <c r="AF29" s="426">
        <v>28789410</v>
      </c>
      <c r="AG29" s="437">
        <v>0</v>
      </c>
      <c r="AH29" s="426">
        <v>0</v>
      </c>
      <c r="AI29" s="426">
        <v>0</v>
      </c>
      <c r="AJ29" s="426">
        <v>0</v>
      </c>
      <c r="AK29" s="426">
        <v>0</v>
      </c>
      <c r="AL29" s="426">
        <v>0</v>
      </c>
      <c r="AM29" s="437">
        <v>47053732334.182899</v>
      </c>
      <c r="AN29" s="426">
        <v>0</v>
      </c>
      <c r="AO29" s="437">
        <v>0</v>
      </c>
      <c r="AP29" s="426">
        <v>0</v>
      </c>
      <c r="AQ29" s="437">
        <v>1037545360</v>
      </c>
      <c r="AR29" s="431">
        <v>335808728789.95111</v>
      </c>
      <c r="AS29" s="5"/>
    </row>
    <row r="30" spans="3:45" ht="16.5" x14ac:dyDescent="0.3">
      <c r="C30" s="404" t="s">
        <v>454</v>
      </c>
      <c r="D30" s="437">
        <v>0</v>
      </c>
      <c r="E30" s="426">
        <v>41659812983.672188</v>
      </c>
      <c r="F30" s="437">
        <v>7345131266.4967003</v>
      </c>
      <c r="G30" s="426">
        <v>0</v>
      </c>
      <c r="H30" s="437">
        <v>3157346525</v>
      </c>
      <c r="I30" s="426">
        <v>9894000</v>
      </c>
      <c r="J30" s="437">
        <v>0</v>
      </c>
      <c r="K30" s="426">
        <v>0</v>
      </c>
      <c r="L30" s="437">
        <v>18241930307.055401</v>
      </c>
      <c r="M30" s="426">
        <v>0</v>
      </c>
      <c r="N30" s="426">
        <v>16448582500</v>
      </c>
      <c r="O30" s="437">
        <v>0</v>
      </c>
      <c r="P30" s="426">
        <v>14352496466.435801</v>
      </c>
      <c r="Q30" s="437">
        <v>49507314051.809891</v>
      </c>
      <c r="R30" s="426">
        <v>9871200000</v>
      </c>
      <c r="S30" s="426">
        <v>0</v>
      </c>
      <c r="T30" s="426">
        <v>2387605834.9591002</v>
      </c>
      <c r="U30" s="426">
        <v>0</v>
      </c>
      <c r="V30" s="437">
        <v>4720005887.9204006</v>
      </c>
      <c r="W30" s="426">
        <v>0</v>
      </c>
      <c r="X30" s="437">
        <v>0</v>
      </c>
      <c r="Y30" s="426">
        <v>0</v>
      </c>
      <c r="Z30" s="437">
        <v>0</v>
      </c>
      <c r="AA30" s="426">
        <v>0</v>
      </c>
      <c r="AB30" s="437">
        <v>0</v>
      </c>
      <c r="AC30" s="426">
        <v>0</v>
      </c>
      <c r="AD30" s="426">
        <v>0</v>
      </c>
      <c r="AE30" s="437">
        <v>0</v>
      </c>
      <c r="AF30" s="426">
        <v>39166530.940400004</v>
      </c>
      <c r="AG30" s="437">
        <v>0</v>
      </c>
      <c r="AH30" s="426">
        <v>103000</v>
      </c>
      <c r="AI30" s="426">
        <v>0</v>
      </c>
      <c r="AJ30" s="426">
        <v>0</v>
      </c>
      <c r="AK30" s="426">
        <v>0</v>
      </c>
      <c r="AL30" s="426">
        <v>0</v>
      </c>
      <c r="AM30" s="437">
        <v>21620978200</v>
      </c>
      <c r="AN30" s="426">
        <v>0</v>
      </c>
      <c r="AO30" s="437">
        <v>0</v>
      </c>
      <c r="AP30" s="426">
        <v>0</v>
      </c>
      <c r="AQ30" s="437">
        <v>0</v>
      </c>
      <c r="AR30" s="431">
        <v>189361567554.28989</v>
      </c>
      <c r="AS30" s="5"/>
    </row>
    <row r="31" spans="3:45" ht="16.5" x14ac:dyDescent="0.3">
      <c r="C31" s="404" t="s">
        <v>455</v>
      </c>
      <c r="D31" s="437">
        <v>0</v>
      </c>
      <c r="E31" s="426">
        <v>3907783856.8000002</v>
      </c>
      <c r="F31" s="437">
        <v>2174966564</v>
      </c>
      <c r="G31" s="426">
        <v>9008181832.1000004</v>
      </c>
      <c r="H31" s="437">
        <v>0</v>
      </c>
      <c r="I31" s="426">
        <v>0</v>
      </c>
      <c r="J31" s="437">
        <v>0</v>
      </c>
      <c r="K31" s="426">
        <v>17014500</v>
      </c>
      <c r="L31" s="437">
        <v>16782562449.659</v>
      </c>
      <c r="M31" s="426">
        <v>0</v>
      </c>
      <c r="N31" s="426">
        <v>4935618199.0853996</v>
      </c>
      <c r="O31" s="437">
        <v>9261300000</v>
      </c>
      <c r="P31" s="426">
        <v>3845682586.4200001</v>
      </c>
      <c r="Q31" s="437">
        <v>9070125000</v>
      </c>
      <c r="R31" s="426">
        <v>1483485742.0177999</v>
      </c>
      <c r="S31" s="426">
        <v>0</v>
      </c>
      <c r="T31" s="426">
        <v>0</v>
      </c>
      <c r="U31" s="426">
        <v>0</v>
      </c>
      <c r="V31" s="437">
        <v>15155385941.5</v>
      </c>
      <c r="W31" s="426">
        <v>0</v>
      </c>
      <c r="X31" s="437">
        <v>0</v>
      </c>
      <c r="Y31" s="426">
        <v>0</v>
      </c>
      <c r="Z31" s="437">
        <v>0</v>
      </c>
      <c r="AA31" s="426">
        <v>0</v>
      </c>
      <c r="AB31" s="437">
        <v>0</v>
      </c>
      <c r="AC31" s="426">
        <v>0</v>
      </c>
      <c r="AD31" s="426">
        <v>0</v>
      </c>
      <c r="AE31" s="437">
        <v>0</v>
      </c>
      <c r="AF31" s="426">
        <v>376160504.87</v>
      </c>
      <c r="AG31" s="437">
        <v>0</v>
      </c>
      <c r="AH31" s="426">
        <v>931300</v>
      </c>
      <c r="AI31" s="426">
        <v>0</v>
      </c>
      <c r="AJ31" s="426">
        <v>0</v>
      </c>
      <c r="AK31" s="426">
        <v>0</v>
      </c>
      <c r="AL31" s="426">
        <v>0</v>
      </c>
      <c r="AM31" s="437">
        <v>11835322508.599098</v>
      </c>
      <c r="AN31" s="426">
        <v>0</v>
      </c>
      <c r="AO31" s="437">
        <v>0</v>
      </c>
      <c r="AP31" s="426">
        <v>0</v>
      </c>
      <c r="AQ31" s="437">
        <v>55669706</v>
      </c>
      <c r="AR31" s="431">
        <v>87910190691.0513</v>
      </c>
      <c r="AS31" s="5"/>
    </row>
    <row r="32" spans="3:45" ht="16.5" x14ac:dyDescent="0.3">
      <c r="C32" s="404" t="s">
        <v>443</v>
      </c>
      <c r="D32" s="437">
        <v>0</v>
      </c>
      <c r="E32" s="426">
        <v>20956652526.599998</v>
      </c>
      <c r="F32" s="437">
        <v>5610492</v>
      </c>
      <c r="G32" s="426">
        <v>21038986144.900002</v>
      </c>
      <c r="H32" s="437">
        <v>0</v>
      </c>
      <c r="I32" s="426">
        <v>197567530</v>
      </c>
      <c r="J32" s="437">
        <v>0</v>
      </c>
      <c r="K32" s="426">
        <v>18720000</v>
      </c>
      <c r="L32" s="437">
        <v>73937955111.358215</v>
      </c>
      <c r="M32" s="426">
        <v>0</v>
      </c>
      <c r="N32" s="426">
        <v>1397010686</v>
      </c>
      <c r="O32" s="437">
        <v>706322500</v>
      </c>
      <c r="P32" s="426">
        <v>15927412135.7623</v>
      </c>
      <c r="Q32" s="437">
        <v>0</v>
      </c>
      <c r="R32" s="426">
        <v>16800403.420400001</v>
      </c>
      <c r="S32" s="426">
        <v>0</v>
      </c>
      <c r="T32" s="426">
        <v>0</v>
      </c>
      <c r="U32" s="426">
        <v>0</v>
      </c>
      <c r="V32" s="437">
        <v>4977369881.0311003</v>
      </c>
      <c r="W32" s="426">
        <v>0</v>
      </c>
      <c r="X32" s="437">
        <v>0</v>
      </c>
      <c r="Y32" s="426">
        <v>0</v>
      </c>
      <c r="Z32" s="437">
        <v>0</v>
      </c>
      <c r="AA32" s="426">
        <v>1506360900</v>
      </c>
      <c r="AB32" s="437">
        <v>0</v>
      </c>
      <c r="AC32" s="426">
        <v>0</v>
      </c>
      <c r="AD32" s="426">
        <v>0</v>
      </c>
      <c r="AE32" s="437">
        <v>0</v>
      </c>
      <c r="AF32" s="426">
        <v>145526452.5</v>
      </c>
      <c r="AG32" s="437">
        <v>0</v>
      </c>
      <c r="AH32" s="426">
        <v>1719500</v>
      </c>
      <c r="AI32" s="426">
        <v>0</v>
      </c>
      <c r="AJ32" s="426">
        <v>0</v>
      </c>
      <c r="AK32" s="426">
        <v>0</v>
      </c>
      <c r="AL32" s="426">
        <v>0</v>
      </c>
      <c r="AM32" s="437">
        <v>36539208547.148094</v>
      </c>
      <c r="AN32" s="426">
        <v>0</v>
      </c>
      <c r="AO32" s="437">
        <v>0</v>
      </c>
      <c r="AP32" s="426">
        <v>0</v>
      </c>
      <c r="AQ32" s="437">
        <v>3644170545.9709997</v>
      </c>
      <c r="AR32" s="431">
        <v>181017393356.69113</v>
      </c>
      <c r="AS32" s="5"/>
    </row>
    <row r="33" spans="3:45" ht="16.5" x14ac:dyDescent="0.3">
      <c r="C33" s="408" t="s">
        <v>444</v>
      </c>
      <c r="D33" s="439">
        <v>0</v>
      </c>
      <c r="E33" s="429">
        <v>20563592172</v>
      </c>
      <c r="F33" s="439">
        <v>2899931546.2802</v>
      </c>
      <c r="G33" s="429">
        <v>12286053070</v>
      </c>
      <c r="H33" s="439">
        <v>0</v>
      </c>
      <c r="I33" s="429">
        <v>0</v>
      </c>
      <c r="J33" s="439">
        <v>0</v>
      </c>
      <c r="K33" s="429">
        <v>0</v>
      </c>
      <c r="L33" s="439">
        <v>33354427670.909702</v>
      </c>
      <c r="M33" s="429">
        <v>0</v>
      </c>
      <c r="N33" s="429">
        <v>4158774635.3390999</v>
      </c>
      <c r="O33" s="439">
        <v>0</v>
      </c>
      <c r="P33" s="429">
        <v>55460937407.946503</v>
      </c>
      <c r="Q33" s="439">
        <v>16954167619.75</v>
      </c>
      <c r="R33" s="429">
        <v>18755058536.701</v>
      </c>
      <c r="S33" s="429">
        <v>0</v>
      </c>
      <c r="T33" s="429">
        <v>3057731</v>
      </c>
      <c r="U33" s="429">
        <v>0</v>
      </c>
      <c r="V33" s="439">
        <v>5088585868.3182001</v>
      </c>
      <c r="W33" s="429">
        <v>10017250000</v>
      </c>
      <c r="X33" s="439">
        <v>1744499900</v>
      </c>
      <c r="Y33" s="429">
        <v>0</v>
      </c>
      <c r="Z33" s="439">
        <v>0</v>
      </c>
      <c r="AA33" s="429">
        <v>778617656</v>
      </c>
      <c r="AB33" s="439">
        <v>0</v>
      </c>
      <c r="AC33" s="429">
        <v>0</v>
      </c>
      <c r="AD33" s="429">
        <v>0</v>
      </c>
      <c r="AE33" s="439">
        <v>0</v>
      </c>
      <c r="AF33" s="429">
        <v>217671100</v>
      </c>
      <c r="AG33" s="439">
        <v>0</v>
      </c>
      <c r="AH33" s="429">
        <v>2571799960</v>
      </c>
      <c r="AI33" s="439">
        <v>0</v>
      </c>
      <c r="AJ33" s="429">
        <v>0</v>
      </c>
      <c r="AK33" s="439">
        <v>0</v>
      </c>
      <c r="AL33" s="429">
        <v>0</v>
      </c>
      <c r="AM33" s="439">
        <v>6357878635.9462996</v>
      </c>
      <c r="AN33" s="429">
        <v>0</v>
      </c>
      <c r="AO33" s="439">
        <v>0</v>
      </c>
      <c r="AP33" s="429">
        <v>1832098067</v>
      </c>
      <c r="AQ33" s="439">
        <v>7264561599.0598001</v>
      </c>
      <c r="AR33" s="434">
        <v>200308963176.25079</v>
      </c>
      <c r="AS33" s="5"/>
    </row>
    <row r="34" spans="3:45" ht="16.5" x14ac:dyDescent="0.3">
      <c r="C34" s="424" t="s">
        <v>456</v>
      </c>
      <c r="D34" s="436"/>
      <c r="E34" s="431"/>
      <c r="F34" s="436"/>
      <c r="G34" s="431"/>
      <c r="H34" s="436"/>
      <c r="I34" s="431"/>
      <c r="J34" s="436"/>
      <c r="K34" s="431"/>
      <c r="L34" s="436"/>
      <c r="M34" s="431"/>
      <c r="N34" s="431"/>
      <c r="O34" s="436"/>
      <c r="P34" s="431"/>
      <c r="Q34" s="436"/>
      <c r="R34" s="431"/>
      <c r="S34" s="431">
        <v>0</v>
      </c>
      <c r="T34" s="431"/>
      <c r="U34" s="431"/>
      <c r="V34" s="436"/>
      <c r="W34" s="431"/>
      <c r="X34" s="436"/>
      <c r="Y34" s="431"/>
      <c r="Z34" s="436"/>
      <c r="AA34" s="431"/>
      <c r="AB34" s="436"/>
      <c r="AC34" s="431"/>
      <c r="AD34" s="431"/>
      <c r="AE34" s="436"/>
      <c r="AF34" s="431"/>
      <c r="AG34" s="436"/>
      <c r="AH34" s="431"/>
      <c r="AI34" s="436"/>
      <c r="AJ34" s="431"/>
      <c r="AK34" s="436"/>
      <c r="AL34" s="431"/>
      <c r="AM34" s="436"/>
      <c r="AN34" s="431"/>
      <c r="AO34" s="436"/>
      <c r="AP34" s="431"/>
      <c r="AQ34" s="436"/>
      <c r="AR34" s="431"/>
      <c r="AS34" s="5"/>
    </row>
    <row r="35" spans="3:45" ht="16.5" x14ac:dyDescent="0.3">
      <c r="C35" s="404" t="s">
        <v>446</v>
      </c>
      <c r="D35" s="437">
        <v>0</v>
      </c>
      <c r="E35" s="426">
        <v>10577339410.244801</v>
      </c>
      <c r="F35" s="437">
        <v>707459712</v>
      </c>
      <c r="G35" s="426">
        <v>16058431766.1</v>
      </c>
      <c r="H35" s="437">
        <v>0</v>
      </c>
      <c r="I35" s="426">
        <v>0</v>
      </c>
      <c r="J35" s="437">
        <v>5155530000</v>
      </c>
      <c r="K35" s="426">
        <v>34212000</v>
      </c>
      <c r="L35" s="437">
        <v>20725062852.7673</v>
      </c>
      <c r="M35" s="426">
        <v>0</v>
      </c>
      <c r="N35" s="426">
        <v>12806084985.911201</v>
      </c>
      <c r="O35" s="437">
        <v>5165988947</v>
      </c>
      <c r="P35" s="426">
        <v>15320735168.941101</v>
      </c>
      <c r="Q35" s="437">
        <v>0</v>
      </c>
      <c r="R35" s="426">
        <v>164097500</v>
      </c>
      <c r="S35" s="426">
        <v>0</v>
      </c>
      <c r="T35" s="426">
        <v>537135899.63100004</v>
      </c>
      <c r="U35" s="426">
        <v>0</v>
      </c>
      <c r="V35" s="437">
        <v>77371950</v>
      </c>
      <c r="W35" s="426">
        <v>21982351006.630699</v>
      </c>
      <c r="X35" s="437">
        <v>2261361260</v>
      </c>
      <c r="Y35" s="426">
        <v>0</v>
      </c>
      <c r="Z35" s="437">
        <v>0</v>
      </c>
      <c r="AA35" s="426">
        <v>1530000000</v>
      </c>
      <c r="AB35" s="437">
        <v>0</v>
      </c>
      <c r="AC35" s="426">
        <v>0</v>
      </c>
      <c r="AD35" s="426">
        <v>0</v>
      </c>
      <c r="AE35" s="437">
        <v>0</v>
      </c>
      <c r="AF35" s="426">
        <v>214019905</v>
      </c>
      <c r="AG35" s="437">
        <v>0</v>
      </c>
      <c r="AH35" s="426">
        <v>2050000</v>
      </c>
      <c r="AI35" s="437">
        <v>0</v>
      </c>
      <c r="AJ35" s="426">
        <v>0</v>
      </c>
      <c r="AK35" s="426">
        <v>0</v>
      </c>
      <c r="AL35" s="426">
        <v>0</v>
      </c>
      <c r="AM35" s="437">
        <v>6583675873.8294001</v>
      </c>
      <c r="AN35" s="426">
        <v>0</v>
      </c>
      <c r="AO35" s="437">
        <v>0</v>
      </c>
      <c r="AP35" s="426">
        <v>0</v>
      </c>
      <c r="AQ35" s="437">
        <v>3723371007</v>
      </c>
      <c r="AR35" s="431">
        <v>123626279245.05551</v>
      </c>
      <c r="AS35" s="5"/>
    </row>
    <row r="36" spans="3:45" ht="16.5" x14ac:dyDescent="0.3">
      <c r="C36" s="404" t="s">
        <v>447</v>
      </c>
      <c r="D36" s="437">
        <v>0</v>
      </c>
      <c r="E36" s="426">
        <v>1373205429.3000002</v>
      </c>
      <c r="F36" s="437">
        <v>2558103601</v>
      </c>
      <c r="G36" s="426">
        <v>5784062172</v>
      </c>
      <c r="H36" s="437">
        <v>2087660000</v>
      </c>
      <c r="I36" s="426">
        <v>6500393082.6499996</v>
      </c>
      <c r="J36" s="437">
        <v>186344000</v>
      </c>
      <c r="K36" s="426">
        <v>3065000</v>
      </c>
      <c r="L36" s="437">
        <v>33780287410.636303</v>
      </c>
      <c r="M36" s="426">
        <v>0</v>
      </c>
      <c r="N36" s="426">
        <v>7011405763.3262997</v>
      </c>
      <c r="O36" s="437">
        <v>485539522.75220001</v>
      </c>
      <c r="P36" s="426">
        <v>9444792280.406601</v>
      </c>
      <c r="Q36" s="437">
        <v>0</v>
      </c>
      <c r="R36" s="426">
        <v>4051709558.9022002</v>
      </c>
      <c r="S36" s="426">
        <v>0</v>
      </c>
      <c r="T36" s="426">
        <v>0</v>
      </c>
      <c r="U36" s="426">
        <v>0</v>
      </c>
      <c r="V36" s="437">
        <v>1106761216.0773001</v>
      </c>
      <c r="W36" s="426">
        <v>0</v>
      </c>
      <c r="X36" s="437">
        <v>2487875528</v>
      </c>
      <c r="Y36" s="426">
        <v>0</v>
      </c>
      <c r="Z36" s="437">
        <v>0</v>
      </c>
      <c r="AA36" s="426">
        <v>0</v>
      </c>
      <c r="AB36" s="437">
        <v>0</v>
      </c>
      <c r="AC36" s="426">
        <v>0</v>
      </c>
      <c r="AD36" s="426">
        <v>0</v>
      </c>
      <c r="AE36" s="437">
        <v>0</v>
      </c>
      <c r="AF36" s="426">
        <v>256589835</v>
      </c>
      <c r="AG36" s="437">
        <v>0</v>
      </c>
      <c r="AH36" s="426">
        <v>1456773005.0999999</v>
      </c>
      <c r="AI36" s="437">
        <v>0</v>
      </c>
      <c r="AJ36" s="426">
        <v>200000</v>
      </c>
      <c r="AK36" s="426">
        <v>0</v>
      </c>
      <c r="AL36" s="426">
        <v>0</v>
      </c>
      <c r="AM36" s="437">
        <v>5971721732</v>
      </c>
      <c r="AN36" s="426">
        <v>0</v>
      </c>
      <c r="AO36" s="426">
        <v>0</v>
      </c>
      <c r="AP36" s="426">
        <v>45900000</v>
      </c>
      <c r="AQ36" s="437">
        <v>22149282.646000002</v>
      </c>
      <c r="AR36" s="431">
        <v>84614538419.796921</v>
      </c>
      <c r="AS36" s="5"/>
    </row>
    <row r="37" spans="3:45" ht="16.5" x14ac:dyDescent="0.3">
      <c r="C37" s="404" t="s">
        <v>448</v>
      </c>
      <c r="D37" s="437">
        <v>0</v>
      </c>
      <c r="E37" s="426">
        <v>8250947000.7987995</v>
      </c>
      <c r="F37" s="437">
        <v>1036680762</v>
      </c>
      <c r="G37" s="426">
        <v>8530775706.3148003</v>
      </c>
      <c r="H37" s="437">
        <v>0</v>
      </c>
      <c r="I37" s="426">
        <v>60027100</v>
      </c>
      <c r="J37" s="437">
        <v>154080000</v>
      </c>
      <c r="K37" s="426">
        <v>0</v>
      </c>
      <c r="L37" s="437">
        <v>49703531107.314293</v>
      </c>
      <c r="M37" s="426">
        <v>0</v>
      </c>
      <c r="N37" s="426">
        <v>689803845.01760006</v>
      </c>
      <c r="O37" s="437">
        <v>2490637873.8167</v>
      </c>
      <c r="P37" s="426">
        <v>16242565132.868599</v>
      </c>
      <c r="Q37" s="437">
        <v>0</v>
      </c>
      <c r="R37" s="426">
        <v>91708428</v>
      </c>
      <c r="S37" s="426">
        <v>0</v>
      </c>
      <c r="T37" s="426">
        <v>7191017610.8539</v>
      </c>
      <c r="U37" s="426">
        <v>0</v>
      </c>
      <c r="V37" s="437">
        <v>29938081</v>
      </c>
      <c r="W37" s="426">
        <v>0</v>
      </c>
      <c r="X37" s="437">
        <v>0</v>
      </c>
      <c r="Y37" s="426">
        <v>0</v>
      </c>
      <c r="Z37" s="437">
        <v>0</v>
      </c>
      <c r="AA37" s="426">
        <v>479850800</v>
      </c>
      <c r="AB37" s="437">
        <v>0</v>
      </c>
      <c r="AC37" s="426">
        <v>0</v>
      </c>
      <c r="AD37" s="426">
        <v>0</v>
      </c>
      <c r="AE37" s="437">
        <v>0</v>
      </c>
      <c r="AF37" s="426">
        <v>1152281842.928</v>
      </c>
      <c r="AG37" s="437">
        <v>0</v>
      </c>
      <c r="AH37" s="426">
        <v>269073958</v>
      </c>
      <c r="AI37" s="437">
        <v>0</v>
      </c>
      <c r="AJ37" s="426">
        <v>90086300</v>
      </c>
      <c r="AK37" s="426">
        <v>0</v>
      </c>
      <c r="AL37" s="426">
        <v>0</v>
      </c>
      <c r="AM37" s="437">
        <v>20719259020.238605</v>
      </c>
      <c r="AN37" s="426">
        <v>0</v>
      </c>
      <c r="AO37" s="426">
        <v>0</v>
      </c>
      <c r="AP37" s="426">
        <v>0</v>
      </c>
      <c r="AQ37" s="437">
        <v>80459780</v>
      </c>
      <c r="AR37" s="431">
        <v>117262724349.15129</v>
      </c>
      <c r="AS37" s="5"/>
    </row>
    <row r="38" spans="3:45" ht="16.5" x14ac:dyDescent="0.3">
      <c r="C38" s="404" t="s">
        <v>449</v>
      </c>
      <c r="D38" s="437">
        <v>0</v>
      </c>
      <c r="E38" s="426">
        <v>6356389101.9758997</v>
      </c>
      <c r="F38" s="437">
        <v>68231791.5</v>
      </c>
      <c r="G38" s="426">
        <v>7235095700</v>
      </c>
      <c r="H38" s="437">
        <v>0</v>
      </c>
      <c r="I38" s="426">
        <v>0</v>
      </c>
      <c r="J38" s="437">
        <v>0</v>
      </c>
      <c r="K38" s="426">
        <v>0</v>
      </c>
      <c r="L38" s="437">
        <v>11959269947.402399</v>
      </c>
      <c r="M38" s="426">
        <v>0</v>
      </c>
      <c r="N38" s="426">
        <v>690976120</v>
      </c>
      <c r="O38" s="437">
        <v>0</v>
      </c>
      <c r="P38" s="426">
        <v>2348620225</v>
      </c>
      <c r="Q38" s="437">
        <v>0</v>
      </c>
      <c r="R38" s="426">
        <v>4691439000</v>
      </c>
      <c r="S38" s="426">
        <v>0</v>
      </c>
      <c r="T38" s="426">
        <v>3198362136</v>
      </c>
      <c r="U38" s="426">
        <v>0</v>
      </c>
      <c r="V38" s="437">
        <v>21643733751</v>
      </c>
      <c r="W38" s="426">
        <v>0</v>
      </c>
      <c r="X38" s="437">
        <v>5100000</v>
      </c>
      <c r="Y38" s="426">
        <v>0</v>
      </c>
      <c r="Z38" s="437">
        <v>0</v>
      </c>
      <c r="AA38" s="426">
        <v>0</v>
      </c>
      <c r="AB38" s="437">
        <v>0</v>
      </c>
      <c r="AC38" s="426">
        <v>0</v>
      </c>
      <c r="AD38" s="426">
        <v>0</v>
      </c>
      <c r="AE38" s="437">
        <v>0</v>
      </c>
      <c r="AF38" s="426">
        <v>575052080</v>
      </c>
      <c r="AG38" s="437">
        <v>0</v>
      </c>
      <c r="AH38" s="426">
        <v>1028036944</v>
      </c>
      <c r="AI38" s="437">
        <v>0</v>
      </c>
      <c r="AJ38" s="426">
        <v>105583738</v>
      </c>
      <c r="AK38" s="426">
        <v>0</v>
      </c>
      <c r="AL38" s="426">
        <v>0</v>
      </c>
      <c r="AM38" s="437">
        <v>5550540337.2182016</v>
      </c>
      <c r="AN38" s="426">
        <v>0</v>
      </c>
      <c r="AO38" s="426">
        <v>0</v>
      </c>
      <c r="AP38" s="426">
        <v>4344515000</v>
      </c>
      <c r="AQ38" s="437">
        <v>4831084408</v>
      </c>
      <c r="AR38" s="431">
        <v>74632030280.096497</v>
      </c>
      <c r="AS38" s="5"/>
    </row>
    <row r="39" spans="3:45" ht="16.5" x14ac:dyDescent="0.3">
      <c r="C39" s="404" t="s">
        <v>450</v>
      </c>
      <c r="D39" s="437">
        <v>0</v>
      </c>
      <c r="E39" s="426">
        <v>50937608513.900002</v>
      </c>
      <c r="F39" s="437">
        <v>2528492704</v>
      </c>
      <c r="G39" s="426">
        <v>8242604606</v>
      </c>
      <c r="H39" s="437">
        <v>0</v>
      </c>
      <c r="I39" s="426">
        <v>20437098500</v>
      </c>
      <c r="J39" s="437">
        <v>1133208600</v>
      </c>
      <c r="K39" s="426">
        <v>36354000000</v>
      </c>
      <c r="L39" s="437">
        <v>67600466633.718102</v>
      </c>
      <c r="M39" s="426">
        <v>0</v>
      </c>
      <c r="N39" s="426">
        <v>543886780.36660004</v>
      </c>
      <c r="O39" s="437">
        <v>22099117219.283001</v>
      </c>
      <c r="P39" s="426">
        <v>5228837927</v>
      </c>
      <c r="Q39" s="437">
        <v>37632000000</v>
      </c>
      <c r="R39" s="426">
        <v>1476362778.2498</v>
      </c>
      <c r="S39" s="426">
        <v>0</v>
      </c>
      <c r="T39" s="426">
        <v>0</v>
      </c>
      <c r="U39" s="426">
        <v>0</v>
      </c>
      <c r="V39" s="437">
        <v>4285676161</v>
      </c>
      <c r="W39" s="426">
        <v>851872000</v>
      </c>
      <c r="X39" s="437">
        <v>5672148600</v>
      </c>
      <c r="Y39" s="426">
        <v>0</v>
      </c>
      <c r="Z39" s="437">
        <v>0</v>
      </c>
      <c r="AA39" s="426">
        <v>1680000000</v>
      </c>
      <c r="AB39" s="437">
        <v>0</v>
      </c>
      <c r="AC39" s="426">
        <v>0</v>
      </c>
      <c r="AD39" s="426">
        <v>0</v>
      </c>
      <c r="AE39" s="437">
        <v>0</v>
      </c>
      <c r="AF39" s="426">
        <v>308945130</v>
      </c>
      <c r="AG39" s="437">
        <v>0</v>
      </c>
      <c r="AH39" s="426">
        <v>21465900</v>
      </c>
      <c r="AI39" s="437">
        <v>0</v>
      </c>
      <c r="AJ39" s="426">
        <v>819000</v>
      </c>
      <c r="AK39" s="426">
        <v>0</v>
      </c>
      <c r="AL39" s="426">
        <v>0</v>
      </c>
      <c r="AM39" s="437">
        <v>11239606132.766901</v>
      </c>
      <c r="AN39" s="426">
        <v>0</v>
      </c>
      <c r="AO39" s="426">
        <v>0</v>
      </c>
      <c r="AP39" s="426">
        <v>0</v>
      </c>
      <c r="AQ39" s="437">
        <v>5265001284</v>
      </c>
      <c r="AR39" s="431">
        <v>283539218470.28436</v>
      </c>
      <c r="AS39" s="5"/>
    </row>
    <row r="40" spans="3:45" ht="16.5" x14ac:dyDescent="0.3">
      <c r="C40" s="404" t="s">
        <v>451</v>
      </c>
      <c r="D40" s="437">
        <v>168600</v>
      </c>
      <c r="E40" s="426">
        <v>72582081479.720795</v>
      </c>
      <c r="F40" s="437">
        <v>237725869.19999999</v>
      </c>
      <c r="G40" s="426">
        <v>13076715124.128901</v>
      </c>
      <c r="H40" s="437">
        <v>0</v>
      </c>
      <c r="I40" s="426">
        <v>59045872.148599997</v>
      </c>
      <c r="J40" s="437">
        <v>2309991808</v>
      </c>
      <c r="K40" s="426">
        <v>0</v>
      </c>
      <c r="L40" s="437">
        <v>52133295392.838104</v>
      </c>
      <c r="M40" s="426">
        <v>38216450</v>
      </c>
      <c r="N40" s="426">
        <v>32131597412.300999</v>
      </c>
      <c r="O40" s="437">
        <v>31964781661</v>
      </c>
      <c r="P40" s="426">
        <v>1399648843</v>
      </c>
      <c r="Q40" s="437">
        <v>0</v>
      </c>
      <c r="R40" s="426">
        <v>9420212583</v>
      </c>
      <c r="S40" s="426">
        <v>0</v>
      </c>
      <c r="T40" s="426">
        <v>2006544000</v>
      </c>
      <c r="U40" s="426">
        <v>0</v>
      </c>
      <c r="V40" s="437">
        <v>6492546730</v>
      </c>
      <c r="W40" s="426">
        <v>7056058219</v>
      </c>
      <c r="X40" s="437">
        <v>3688013572.6071</v>
      </c>
      <c r="Y40" s="426">
        <v>0</v>
      </c>
      <c r="Z40" s="437">
        <v>0</v>
      </c>
      <c r="AA40" s="426">
        <v>258035211</v>
      </c>
      <c r="AB40" s="437">
        <v>0</v>
      </c>
      <c r="AC40" s="426">
        <v>0</v>
      </c>
      <c r="AD40" s="426">
        <v>0</v>
      </c>
      <c r="AE40" s="437">
        <v>0</v>
      </c>
      <c r="AF40" s="426">
        <v>1551571849</v>
      </c>
      <c r="AG40" s="437">
        <v>0</v>
      </c>
      <c r="AH40" s="426">
        <v>5132100</v>
      </c>
      <c r="AI40" s="437">
        <v>0</v>
      </c>
      <c r="AJ40" s="426">
        <v>26440139.845399998</v>
      </c>
      <c r="AK40" s="426">
        <v>0</v>
      </c>
      <c r="AL40" s="426">
        <v>0</v>
      </c>
      <c r="AM40" s="437">
        <v>151422151687.19394</v>
      </c>
      <c r="AN40" s="426">
        <v>0</v>
      </c>
      <c r="AO40" s="426">
        <v>0</v>
      </c>
      <c r="AP40" s="426">
        <v>269800000</v>
      </c>
      <c r="AQ40" s="437">
        <v>6602373645</v>
      </c>
      <c r="AR40" s="431">
        <v>394732148248.98383</v>
      </c>
      <c r="AS40" s="5"/>
    </row>
    <row r="41" spans="3:45" ht="16.5" x14ac:dyDescent="0.3">
      <c r="C41" s="404" t="s">
        <v>452</v>
      </c>
      <c r="D41" s="437">
        <v>75803512</v>
      </c>
      <c r="E41" s="426">
        <v>45493560491.610802</v>
      </c>
      <c r="F41" s="437">
        <v>864481620</v>
      </c>
      <c r="G41" s="426">
        <v>0</v>
      </c>
      <c r="H41" s="437">
        <v>0</v>
      </c>
      <c r="I41" s="426">
        <v>0</v>
      </c>
      <c r="J41" s="437">
        <v>0</v>
      </c>
      <c r="K41" s="426">
        <v>0</v>
      </c>
      <c r="L41" s="437">
        <v>52717026663.11541</v>
      </c>
      <c r="M41" s="426">
        <v>6613595970.2137003</v>
      </c>
      <c r="N41" s="426">
        <v>9397020099.8794003</v>
      </c>
      <c r="O41" s="437">
        <v>23065020500</v>
      </c>
      <c r="P41" s="426">
        <v>7999428856.480299</v>
      </c>
      <c r="Q41" s="437">
        <v>61228490024</v>
      </c>
      <c r="R41" s="426">
        <v>956999845</v>
      </c>
      <c r="S41" s="426">
        <v>0</v>
      </c>
      <c r="T41" s="426">
        <v>2729639461.6529999</v>
      </c>
      <c r="U41" s="426">
        <v>0</v>
      </c>
      <c r="V41" s="437">
        <v>9450000</v>
      </c>
      <c r="W41" s="426">
        <v>921850000</v>
      </c>
      <c r="X41" s="437">
        <v>2500584239.46</v>
      </c>
      <c r="Y41" s="426">
        <v>0</v>
      </c>
      <c r="Z41" s="437">
        <v>0</v>
      </c>
      <c r="AA41" s="426">
        <v>2500000000</v>
      </c>
      <c r="AB41" s="437">
        <v>0</v>
      </c>
      <c r="AC41" s="426">
        <v>0</v>
      </c>
      <c r="AD41" s="426">
        <v>0</v>
      </c>
      <c r="AE41" s="437">
        <v>0</v>
      </c>
      <c r="AF41" s="426">
        <v>1092671896</v>
      </c>
      <c r="AG41" s="437">
        <v>19587292.7502</v>
      </c>
      <c r="AH41" s="426">
        <v>512414000</v>
      </c>
      <c r="AI41" s="437">
        <v>0</v>
      </c>
      <c r="AJ41" s="426">
        <v>1417717335</v>
      </c>
      <c r="AK41" s="426">
        <v>0</v>
      </c>
      <c r="AL41" s="426">
        <v>0</v>
      </c>
      <c r="AM41" s="437">
        <v>116239818503.3098</v>
      </c>
      <c r="AN41" s="426">
        <v>0</v>
      </c>
      <c r="AO41" s="426">
        <v>0</v>
      </c>
      <c r="AP41" s="426">
        <v>156800000</v>
      </c>
      <c r="AQ41" s="437">
        <v>631142356</v>
      </c>
      <c r="AR41" s="431">
        <v>337143102666.4726</v>
      </c>
      <c r="AS41" s="5"/>
    </row>
    <row r="42" spans="3:45" ht="16.5" x14ac:dyDescent="0.3">
      <c r="C42" s="404" t="s">
        <v>453</v>
      </c>
      <c r="D42" s="437">
        <v>8263860964.5</v>
      </c>
      <c r="E42" s="426">
        <v>529086438071.82489</v>
      </c>
      <c r="F42" s="437">
        <v>839692000</v>
      </c>
      <c r="G42" s="426">
        <v>0</v>
      </c>
      <c r="H42" s="437">
        <v>0</v>
      </c>
      <c r="I42" s="426">
        <v>20364975000</v>
      </c>
      <c r="J42" s="437">
        <v>251784132</v>
      </c>
      <c r="K42" s="426">
        <v>0</v>
      </c>
      <c r="L42" s="437">
        <v>136475289607.40268</v>
      </c>
      <c r="M42" s="426">
        <v>1322718459</v>
      </c>
      <c r="N42" s="426">
        <v>41763742638.540001</v>
      </c>
      <c r="O42" s="437">
        <v>3562342756</v>
      </c>
      <c r="P42" s="426">
        <v>73394505887.590805</v>
      </c>
      <c r="Q42" s="437">
        <v>576538359089.30225</v>
      </c>
      <c r="R42" s="426">
        <v>0</v>
      </c>
      <c r="S42" s="426">
        <v>0</v>
      </c>
      <c r="T42" s="426">
        <v>161529000</v>
      </c>
      <c r="U42" s="426">
        <v>0</v>
      </c>
      <c r="V42" s="437">
        <v>1700711956</v>
      </c>
      <c r="W42" s="426">
        <v>0</v>
      </c>
      <c r="X42" s="437">
        <v>61803000</v>
      </c>
      <c r="Y42" s="426">
        <v>0</v>
      </c>
      <c r="Z42" s="437">
        <v>0</v>
      </c>
      <c r="AA42" s="426">
        <v>0</v>
      </c>
      <c r="AB42" s="437">
        <v>0</v>
      </c>
      <c r="AC42" s="426">
        <v>0</v>
      </c>
      <c r="AD42" s="426">
        <v>0</v>
      </c>
      <c r="AE42" s="437">
        <v>0</v>
      </c>
      <c r="AF42" s="426">
        <v>720316086.77999997</v>
      </c>
      <c r="AG42" s="437">
        <v>32522596</v>
      </c>
      <c r="AH42" s="426">
        <v>15812260</v>
      </c>
      <c r="AI42" s="437">
        <v>0</v>
      </c>
      <c r="AJ42" s="426">
        <v>5240000000</v>
      </c>
      <c r="AK42" s="426">
        <v>0</v>
      </c>
      <c r="AL42" s="426">
        <v>0</v>
      </c>
      <c r="AM42" s="437">
        <v>158180541745.30551</v>
      </c>
      <c r="AN42" s="426">
        <v>0</v>
      </c>
      <c r="AO42" s="426">
        <v>0</v>
      </c>
      <c r="AP42" s="426">
        <v>0</v>
      </c>
      <c r="AQ42" s="437">
        <v>591533266</v>
      </c>
      <c r="AR42" s="431">
        <v>1558568478516.2461</v>
      </c>
      <c r="AS42" s="5"/>
    </row>
    <row r="43" spans="3:45" ht="16.5" x14ac:dyDescent="0.3">
      <c r="C43" s="404" t="s">
        <v>454</v>
      </c>
      <c r="D43" s="437">
        <v>4069429182.3499999</v>
      </c>
      <c r="E43" s="426">
        <v>104059997175.85381</v>
      </c>
      <c r="F43" s="437">
        <v>1314290234</v>
      </c>
      <c r="G43" s="426">
        <v>0</v>
      </c>
      <c r="H43" s="437">
        <v>0</v>
      </c>
      <c r="I43" s="426">
        <v>50305490620.306999</v>
      </c>
      <c r="J43" s="437">
        <v>0</v>
      </c>
      <c r="K43" s="426">
        <v>1000116000</v>
      </c>
      <c r="L43" s="437">
        <v>536696037165.0271</v>
      </c>
      <c r="M43" s="426">
        <v>39017660431.699997</v>
      </c>
      <c r="N43" s="426">
        <v>14564458799.600002</v>
      </c>
      <c r="O43" s="437">
        <v>12205227415.489</v>
      </c>
      <c r="P43" s="426">
        <v>63724411549.038589</v>
      </c>
      <c r="Q43" s="437">
        <v>485382721108.03406</v>
      </c>
      <c r="R43" s="426">
        <v>169947170</v>
      </c>
      <c r="S43" s="426">
        <v>0</v>
      </c>
      <c r="T43" s="426">
        <v>377999287400</v>
      </c>
      <c r="U43" s="426">
        <v>0</v>
      </c>
      <c r="V43" s="437">
        <v>0</v>
      </c>
      <c r="W43" s="426">
        <v>0</v>
      </c>
      <c r="X43" s="437">
        <v>4687723605.2299995</v>
      </c>
      <c r="Y43" s="426">
        <v>0</v>
      </c>
      <c r="Z43" s="437">
        <v>0</v>
      </c>
      <c r="AA43" s="426">
        <v>2992706005.5524998</v>
      </c>
      <c r="AB43" s="437">
        <v>0</v>
      </c>
      <c r="AC43" s="426">
        <v>0</v>
      </c>
      <c r="AD43" s="426">
        <v>0</v>
      </c>
      <c r="AE43" s="437">
        <v>0</v>
      </c>
      <c r="AF43" s="426">
        <v>637603810</v>
      </c>
      <c r="AG43" s="437">
        <v>132293605</v>
      </c>
      <c r="AH43" s="426">
        <v>116874735</v>
      </c>
      <c r="AI43" s="437">
        <v>0</v>
      </c>
      <c r="AJ43" s="426">
        <v>2445346262.7627001</v>
      </c>
      <c r="AK43" s="426">
        <v>0</v>
      </c>
      <c r="AL43" s="426">
        <v>0</v>
      </c>
      <c r="AM43" s="437">
        <v>186593451700.08221</v>
      </c>
      <c r="AN43" s="426">
        <v>0</v>
      </c>
      <c r="AO43" s="426">
        <v>0</v>
      </c>
      <c r="AP43" s="426">
        <v>0</v>
      </c>
      <c r="AQ43" s="437">
        <v>2440955100.1331</v>
      </c>
      <c r="AR43" s="431">
        <v>1890556029075.1599</v>
      </c>
      <c r="AS43" s="5"/>
    </row>
    <row r="44" spans="3:45" ht="16.5" x14ac:dyDescent="0.3">
      <c r="C44" s="404" t="s">
        <v>455</v>
      </c>
      <c r="D44" s="437">
        <v>3284742370</v>
      </c>
      <c r="E44" s="426">
        <v>85189716849.549988</v>
      </c>
      <c r="F44" s="437">
        <v>950627345</v>
      </c>
      <c r="G44" s="426">
        <v>0</v>
      </c>
      <c r="H44" s="437">
        <v>0</v>
      </c>
      <c r="I44" s="426">
        <v>0</v>
      </c>
      <c r="J44" s="437">
        <v>0</v>
      </c>
      <c r="K44" s="426">
        <v>0</v>
      </c>
      <c r="L44" s="437">
        <v>316222714198.99573</v>
      </c>
      <c r="M44" s="426">
        <v>12465738414.309999</v>
      </c>
      <c r="N44" s="426">
        <v>28874450</v>
      </c>
      <c r="O44" s="437">
        <v>502500</v>
      </c>
      <c r="P44" s="426">
        <v>28001512026.379402</v>
      </c>
      <c r="Q44" s="437">
        <v>0</v>
      </c>
      <c r="R44" s="426">
        <v>0</v>
      </c>
      <c r="S44" s="426">
        <v>0</v>
      </c>
      <c r="T44" s="426">
        <v>0</v>
      </c>
      <c r="U44" s="426">
        <v>0</v>
      </c>
      <c r="V44" s="437">
        <v>24945769438.6572</v>
      </c>
      <c r="W44" s="426">
        <v>0</v>
      </c>
      <c r="X44" s="437">
        <v>17805644410.189999</v>
      </c>
      <c r="Y44" s="426">
        <v>0</v>
      </c>
      <c r="Z44" s="437">
        <v>0</v>
      </c>
      <c r="AA44" s="426">
        <v>9215547930.1224995</v>
      </c>
      <c r="AB44" s="437">
        <v>0</v>
      </c>
      <c r="AC44" s="426">
        <v>1035000</v>
      </c>
      <c r="AD44" s="426">
        <v>0</v>
      </c>
      <c r="AE44" s="437">
        <v>0</v>
      </c>
      <c r="AF44" s="426">
        <v>611582142.10000002</v>
      </c>
      <c r="AG44" s="437">
        <v>387849174.11420006</v>
      </c>
      <c r="AH44" s="426">
        <v>14740000</v>
      </c>
      <c r="AI44" s="437">
        <v>0</v>
      </c>
      <c r="AJ44" s="426">
        <v>1920019892.1400001</v>
      </c>
      <c r="AK44" s="426">
        <v>0</v>
      </c>
      <c r="AL44" s="426">
        <v>0</v>
      </c>
      <c r="AM44" s="437">
        <v>147170391292.01898</v>
      </c>
      <c r="AN44" s="426">
        <v>0</v>
      </c>
      <c r="AO44" s="426">
        <v>0</v>
      </c>
      <c r="AP44" s="426">
        <v>0</v>
      </c>
      <c r="AQ44" s="437">
        <v>4979006814.4174004</v>
      </c>
      <c r="AR44" s="431">
        <v>653196014247.99536</v>
      </c>
      <c r="AS44" s="5"/>
    </row>
    <row r="45" spans="3:45" ht="16.5" x14ac:dyDescent="0.3">
      <c r="C45" s="404" t="s">
        <v>443</v>
      </c>
      <c r="D45" s="437">
        <v>6416463623</v>
      </c>
      <c r="E45" s="426">
        <v>391642100278.29895</v>
      </c>
      <c r="F45" s="437">
        <v>7252200</v>
      </c>
      <c r="G45" s="426">
        <v>0</v>
      </c>
      <c r="H45" s="437">
        <v>0</v>
      </c>
      <c r="I45" s="426">
        <v>20767560000</v>
      </c>
      <c r="J45" s="437">
        <v>0</v>
      </c>
      <c r="K45" s="426">
        <v>0</v>
      </c>
      <c r="L45" s="437">
        <v>556043792248.86951</v>
      </c>
      <c r="M45" s="426">
        <v>510235298.75999999</v>
      </c>
      <c r="N45" s="426">
        <v>14721799337.424999</v>
      </c>
      <c r="O45" s="437">
        <v>3020709362.1300001</v>
      </c>
      <c r="P45" s="426">
        <v>48751957108.771103</v>
      </c>
      <c r="Q45" s="437">
        <v>189153051388.40228</v>
      </c>
      <c r="R45" s="426">
        <v>0</v>
      </c>
      <c r="S45" s="426">
        <v>0</v>
      </c>
      <c r="T45" s="426">
        <v>38311400</v>
      </c>
      <c r="U45" s="426">
        <v>0</v>
      </c>
      <c r="V45" s="437">
        <v>2220000000</v>
      </c>
      <c r="W45" s="426">
        <v>2368948500</v>
      </c>
      <c r="X45" s="437">
        <v>4021942924.0700002</v>
      </c>
      <c r="Y45" s="426">
        <v>0</v>
      </c>
      <c r="Z45" s="437">
        <v>0</v>
      </c>
      <c r="AA45" s="426">
        <v>7393249482.96</v>
      </c>
      <c r="AB45" s="437">
        <v>0</v>
      </c>
      <c r="AC45" s="426">
        <v>13072500</v>
      </c>
      <c r="AD45" s="426">
        <v>0</v>
      </c>
      <c r="AE45" s="437">
        <v>0</v>
      </c>
      <c r="AF45" s="426">
        <v>1875142146.9999998</v>
      </c>
      <c r="AG45" s="437">
        <v>7503803613.9470015</v>
      </c>
      <c r="AH45" s="426">
        <v>1459108732.5</v>
      </c>
      <c r="AI45" s="437">
        <v>0</v>
      </c>
      <c r="AJ45" s="426">
        <v>20556300</v>
      </c>
      <c r="AK45" s="426">
        <v>0</v>
      </c>
      <c r="AL45" s="426">
        <v>0</v>
      </c>
      <c r="AM45" s="437">
        <v>208701892716.60638</v>
      </c>
      <c r="AN45" s="426">
        <v>0</v>
      </c>
      <c r="AO45" s="426">
        <v>0</v>
      </c>
      <c r="AP45" s="426">
        <v>0</v>
      </c>
      <c r="AQ45" s="437">
        <v>3348755919</v>
      </c>
      <c r="AR45" s="431">
        <v>1469999705081.7405</v>
      </c>
      <c r="AS45" s="5"/>
    </row>
    <row r="46" spans="3:45" ht="16.5" x14ac:dyDescent="0.3">
      <c r="C46" s="408" t="s">
        <v>444</v>
      </c>
      <c r="D46" s="439">
        <v>4065104608.4000001</v>
      </c>
      <c r="E46" s="429">
        <v>194326866369.94427</v>
      </c>
      <c r="F46" s="439">
        <v>69176987.200000003</v>
      </c>
      <c r="G46" s="429">
        <v>0</v>
      </c>
      <c r="H46" s="439">
        <v>0</v>
      </c>
      <c r="I46" s="429">
        <v>0</v>
      </c>
      <c r="J46" s="439">
        <v>0</v>
      </c>
      <c r="K46" s="445">
        <v>0</v>
      </c>
      <c r="L46" s="439">
        <v>222835437585.52896</v>
      </c>
      <c r="M46" s="429">
        <v>3053580328.5999999</v>
      </c>
      <c r="N46" s="429">
        <v>15926060667.620001</v>
      </c>
      <c r="O46" s="439">
        <v>0</v>
      </c>
      <c r="P46" s="429">
        <v>40954940109.970207</v>
      </c>
      <c r="Q46" s="439">
        <v>115811165640</v>
      </c>
      <c r="R46" s="429">
        <v>0</v>
      </c>
      <c r="S46" s="429">
        <v>0</v>
      </c>
      <c r="T46" s="429">
        <v>0</v>
      </c>
      <c r="U46" s="429">
        <v>0</v>
      </c>
      <c r="V46" s="439">
        <v>0</v>
      </c>
      <c r="W46" s="429">
        <v>491082357.14999998</v>
      </c>
      <c r="X46" s="439">
        <v>0</v>
      </c>
      <c r="Y46" s="429">
        <v>0</v>
      </c>
      <c r="Z46" s="439">
        <v>0</v>
      </c>
      <c r="AA46" s="429">
        <v>8863930632.1499996</v>
      </c>
      <c r="AB46" s="439">
        <v>278322500</v>
      </c>
      <c r="AC46" s="429">
        <v>7351015</v>
      </c>
      <c r="AD46" s="429">
        <v>0</v>
      </c>
      <c r="AE46" s="439">
        <v>0</v>
      </c>
      <c r="AF46" s="429">
        <v>1956001828</v>
      </c>
      <c r="AG46" s="439">
        <v>3532404306.0770001</v>
      </c>
      <c r="AH46" s="429">
        <v>440028</v>
      </c>
      <c r="AI46" s="439">
        <v>103500</v>
      </c>
      <c r="AJ46" s="429">
        <v>209563547.19999999</v>
      </c>
      <c r="AK46" s="439">
        <v>3946566</v>
      </c>
      <c r="AL46" s="429">
        <v>0</v>
      </c>
      <c r="AM46" s="439">
        <v>41635924924.638794</v>
      </c>
      <c r="AN46" s="429">
        <v>496000</v>
      </c>
      <c r="AO46" s="439">
        <v>0</v>
      </c>
      <c r="AP46" s="429">
        <v>0</v>
      </c>
      <c r="AQ46" s="439">
        <v>11928997227.995998</v>
      </c>
      <c r="AR46" s="434">
        <v>665950896729.47522</v>
      </c>
      <c r="AS46" s="5"/>
    </row>
    <row r="47" spans="3:45" ht="16.5" x14ac:dyDescent="0.3">
      <c r="C47" s="424" t="s">
        <v>457</v>
      </c>
      <c r="D47" s="436"/>
      <c r="E47" s="431"/>
      <c r="F47" s="436"/>
      <c r="G47" s="431"/>
      <c r="H47" s="436"/>
      <c r="I47" s="431"/>
      <c r="J47" s="436"/>
      <c r="K47" s="431"/>
      <c r="L47" s="436"/>
      <c r="M47" s="431"/>
      <c r="N47" s="431"/>
      <c r="O47" s="436"/>
      <c r="P47" s="431"/>
      <c r="Q47" s="436"/>
      <c r="R47" s="431"/>
      <c r="S47" s="431"/>
      <c r="T47" s="431"/>
      <c r="U47" s="431"/>
      <c r="V47" s="436"/>
      <c r="W47" s="431"/>
      <c r="X47" s="436"/>
      <c r="Y47" s="431"/>
      <c r="Z47" s="436"/>
      <c r="AA47" s="431"/>
      <c r="AB47" s="436"/>
      <c r="AC47" s="431"/>
      <c r="AD47" s="431"/>
      <c r="AE47" s="436"/>
      <c r="AF47" s="431"/>
      <c r="AG47" s="436"/>
      <c r="AH47" s="431"/>
      <c r="AI47" s="436"/>
      <c r="AJ47" s="431"/>
      <c r="AK47" s="436"/>
      <c r="AL47" s="431"/>
      <c r="AM47" s="436"/>
      <c r="AN47" s="431"/>
      <c r="AO47" s="436"/>
      <c r="AP47" s="431"/>
      <c r="AQ47" s="436"/>
      <c r="AR47" s="431"/>
      <c r="AS47" s="5"/>
    </row>
    <row r="48" spans="3:45" ht="16.5" x14ac:dyDescent="0.3">
      <c r="C48" s="404" t="s">
        <v>446</v>
      </c>
      <c r="D48" s="437">
        <v>236124542989.49762</v>
      </c>
      <c r="E48" s="426">
        <v>0</v>
      </c>
      <c r="F48" s="437">
        <v>0</v>
      </c>
      <c r="G48" s="426">
        <v>0</v>
      </c>
      <c r="H48" s="437">
        <v>0</v>
      </c>
      <c r="I48" s="426">
        <v>0</v>
      </c>
      <c r="J48" s="437">
        <v>0</v>
      </c>
      <c r="K48" s="426">
        <v>0</v>
      </c>
      <c r="L48" s="437">
        <v>0</v>
      </c>
      <c r="M48" s="426">
        <v>260443172829.41129</v>
      </c>
      <c r="N48" s="426">
        <v>0</v>
      </c>
      <c r="O48" s="437">
        <v>0</v>
      </c>
      <c r="P48" s="426">
        <v>0</v>
      </c>
      <c r="Q48" s="437">
        <v>0</v>
      </c>
      <c r="R48" s="426">
        <v>0</v>
      </c>
      <c r="S48" s="426">
        <v>0</v>
      </c>
      <c r="T48" s="426">
        <v>0</v>
      </c>
      <c r="U48" s="426">
        <v>0</v>
      </c>
      <c r="V48" s="437">
        <v>0</v>
      </c>
      <c r="W48" s="426">
        <v>0</v>
      </c>
      <c r="X48" s="437">
        <v>0</v>
      </c>
      <c r="Y48" s="426">
        <v>0</v>
      </c>
      <c r="Z48" s="437">
        <v>0</v>
      </c>
      <c r="AA48" s="426">
        <v>0</v>
      </c>
      <c r="AB48" s="437">
        <v>24000911060.635002</v>
      </c>
      <c r="AC48" s="426">
        <v>0</v>
      </c>
      <c r="AD48" s="426">
        <v>0</v>
      </c>
      <c r="AE48" s="437">
        <v>0</v>
      </c>
      <c r="AF48" s="426">
        <v>3953922304.9000001</v>
      </c>
      <c r="AG48" s="437">
        <v>5444069905</v>
      </c>
      <c r="AH48" s="426">
        <v>198588740</v>
      </c>
      <c r="AI48" s="437">
        <v>15592559700</v>
      </c>
      <c r="AJ48" s="426">
        <v>519080037.75</v>
      </c>
      <c r="AK48" s="437">
        <v>1935000</v>
      </c>
      <c r="AL48" s="426">
        <v>0</v>
      </c>
      <c r="AM48" s="437">
        <v>0</v>
      </c>
      <c r="AN48" s="426">
        <v>220636581593.84885</v>
      </c>
      <c r="AO48" s="437">
        <v>0</v>
      </c>
      <c r="AP48" s="426">
        <v>0</v>
      </c>
      <c r="AQ48" s="437">
        <v>0</v>
      </c>
      <c r="AR48" s="431">
        <v>766915364161.04285</v>
      </c>
      <c r="AS48" s="5"/>
    </row>
    <row r="49" spans="3:45" ht="16.5" x14ac:dyDescent="0.3">
      <c r="C49" s="404" t="s">
        <v>447</v>
      </c>
      <c r="D49" s="437">
        <v>3645568543.0834002</v>
      </c>
      <c r="E49" s="426">
        <v>0</v>
      </c>
      <c r="F49" s="437">
        <v>0</v>
      </c>
      <c r="G49" s="426">
        <v>0</v>
      </c>
      <c r="H49" s="437">
        <v>0</v>
      </c>
      <c r="I49" s="426">
        <v>0</v>
      </c>
      <c r="J49" s="437">
        <v>0</v>
      </c>
      <c r="K49" s="426">
        <v>0</v>
      </c>
      <c r="L49" s="437">
        <v>0</v>
      </c>
      <c r="M49" s="426">
        <v>21300217667.635799</v>
      </c>
      <c r="N49" s="426">
        <v>0</v>
      </c>
      <c r="O49" s="437">
        <v>0</v>
      </c>
      <c r="P49" s="426">
        <v>0</v>
      </c>
      <c r="Q49" s="437">
        <v>0</v>
      </c>
      <c r="R49" s="426">
        <v>0</v>
      </c>
      <c r="S49" s="426">
        <v>0</v>
      </c>
      <c r="T49" s="426">
        <v>0</v>
      </c>
      <c r="U49" s="426">
        <v>0</v>
      </c>
      <c r="V49" s="437">
        <v>0</v>
      </c>
      <c r="W49" s="426">
        <v>0</v>
      </c>
      <c r="X49" s="437">
        <v>0</v>
      </c>
      <c r="Y49" s="426">
        <v>47053882000</v>
      </c>
      <c r="Z49" s="437">
        <v>0</v>
      </c>
      <c r="AA49" s="426">
        <v>0</v>
      </c>
      <c r="AB49" s="437">
        <v>20482246666.737</v>
      </c>
      <c r="AC49" s="426">
        <v>1981000</v>
      </c>
      <c r="AD49" s="426">
        <v>0</v>
      </c>
      <c r="AE49" s="437">
        <v>0</v>
      </c>
      <c r="AF49" s="426">
        <v>36381310</v>
      </c>
      <c r="AG49" s="437">
        <v>4035885915.8800001</v>
      </c>
      <c r="AH49" s="426">
        <v>882491074</v>
      </c>
      <c r="AI49" s="437">
        <v>1030000</v>
      </c>
      <c r="AJ49" s="426">
        <v>171069440</v>
      </c>
      <c r="AK49" s="437">
        <v>573930</v>
      </c>
      <c r="AL49" s="426">
        <v>0</v>
      </c>
      <c r="AM49" s="437">
        <v>0</v>
      </c>
      <c r="AN49" s="426">
        <v>110297326077.30249</v>
      </c>
      <c r="AO49" s="437">
        <v>0</v>
      </c>
      <c r="AP49" s="426">
        <v>0</v>
      </c>
      <c r="AQ49" s="437">
        <v>0</v>
      </c>
      <c r="AR49" s="431">
        <v>207908653624.6387</v>
      </c>
      <c r="AS49" s="5"/>
    </row>
    <row r="50" spans="3:45" ht="16.5" x14ac:dyDescent="0.3">
      <c r="C50" s="404" t="s">
        <v>448</v>
      </c>
      <c r="D50" s="437">
        <v>70171988015.267975</v>
      </c>
      <c r="E50" s="426">
        <v>0</v>
      </c>
      <c r="F50" s="437">
        <v>0</v>
      </c>
      <c r="G50" s="426">
        <v>0</v>
      </c>
      <c r="H50" s="437">
        <v>0</v>
      </c>
      <c r="I50" s="426">
        <v>0</v>
      </c>
      <c r="J50" s="437">
        <v>0</v>
      </c>
      <c r="K50" s="426">
        <v>0</v>
      </c>
      <c r="L50" s="437">
        <v>0</v>
      </c>
      <c r="M50" s="426">
        <v>53554875801.428185</v>
      </c>
      <c r="N50" s="426">
        <v>0</v>
      </c>
      <c r="O50" s="437">
        <v>0</v>
      </c>
      <c r="P50" s="426">
        <v>0</v>
      </c>
      <c r="Q50" s="437">
        <v>0</v>
      </c>
      <c r="R50" s="426">
        <v>0</v>
      </c>
      <c r="S50" s="426">
        <v>0</v>
      </c>
      <c r="T50" s="426">
        <v>0</v>
      </c>
      <c r="U50" s="426">
        <v>0</v>
      </c>
      <c r="V50" s="437">
        <v>0</v>
      </c>
      <c r="W50" s="426">
        <v>0</v>
      </c>
      <c r="X50" s="437">
        <v>0</v>
      </c>
      <c r="Y50" s="426">
        <v>56190358500</v>
      </c>
      <c r="Z50" s="437">
        <v>0</v>
      </c>
      <c r="AA50" s="426">
        <v>0</v>
      </c>
      <c r="AB50" s="437">
        <v>6026216990.0437002</v>
      </c>
      <c r="AC50" s="426">
        <v>1991906.45</v>
      </c>
      <c r="AD50" s="426">
        <v>0</v>
      </c>
      <c r="AE50" s="437">
        <v>0</v>
      </c>
      <c r="AF50" s="426">
        <v>17801595320.449997</v>
      </c>
      <c r="AG50" s="437">
        <v>2105661943</v>
      </c>
      <c r="AH50" s="426">
        <v>330824822.30000001</v>
      </c>
      <c r="AI50" s="437">
        <v>0</v>
      </c>
      <c r="AJ50" s="426">
        <v>1538441000</v>
      </c>
      <c r="AK50" s="437">
        <v>0</v>
      </c>
      <c r="AL50" s="426">
        <v>0</v>
      </c>
      <c r="AM50" s="437">
        <v>0</v>
      </c>
      <c r="AN50" s="426">
        <v>17237956142.399899</v>
      </c>
      <c r="AO50" s="437">
        <v>0</v>
      </c>
      <c r="AP50" s="426">
        <v>0</v>
      </c>
      <c r="AQ50" s="437">
        <v>0</v>
      </c>
      <c r="AR50" s="431">
        <v>224959910441.33978</v>
      </c>
      <c r="AS50" s="5"/>
    </row>
    <row r="51" spans="3:45" ht="16.5" x14ac:dyDescent="0.3">
      <c r="C51" s="404" t="s">
        <v>449</v>
      </c>
      <c r="D51" s="437">
        <v>185219175368.93207</v>
      </c>
      <c r="E51" s="426">
        <v>0</v>
      </c>
      <c r="F51" s="437">
        <v>0</v>
      </c>
      <c r="G51" s="426">
        <v>0</v>
      </c>
      <c r="H51" s="437">
        <v>0</v>
      </c>
      <c r="I51" s="426">
        <v>0</v>
      </c>
      <c r="J51" s="437">
        <v>0</v>
      </c>
      <c r="K51" s="426">
        <v>0</v>
      </c>
      <c r="L51" s="437">
        <v>0</v>
      </c>
      <c r="M51" s="426">
        <v>94415885215.559006</v>
      </c>
      <c r="N51" s="426">
        <v>0</v>
      </c>
      <c r="O51" s="437">
        <v>0</v>
      </c>
      <c r="P51" s="426">
        <v>0</v>
      </c>
      <c r="Q51" s="437">
        <v>0</v>
      </c>
      <c r="R51" s="426">
        <v>0</v>
      </c>
      <c r="S51" s="426">
        <v>0</v>
      </c>
      <c r="T51" s="426">
        <v>0</v>
      </c>
      <c r="U51" s="426">
        <v>0</v>
      </c>
      <c r="V51" s="437">
        <v>0</v>
      </c>
      <c r="W51" s="426">
        <v>0</v>
      </c>
      <c r="X51" s="437">
        <v>0</v>
      </c>
      <c r="Y51" s="426">
        <v>15000000000</v>
      </c>
      <c r="Z51" s="437">
        <v>0</v>
      </c>
      <c r="AA51" s="426">
        <v>0</v>
      </c>
      <c r="AB51" s="437">
        <v>897600</v>
      </c>
      <c r="AC51" s="426">
        <v>1222038227.2</v>
      </c>
      <c r="AD51" s="426">
        <v>0</v>
      </c>
      <c r="AE51" s="437">
        <v>0</v>
      </c>
      <c r="AF51" s="426">
        <v>3263955536.7999997</v>
      </c>
      <c r="AG51" s="437">
        <v>1355476702.8779998</v>
      </c>
      <c r="AH51" s="426">
        <v>1615879774</v>
      </c>
      <c r="AI51" s="437">
        <v>0</v>
      </c>
      <c r="AJ51" s="426">
        <v>49651107886.652</v>
      </c>
      <c r="AK51" s="437">
        <v>1121474</v>
      </c>
      <c r="AL51" s="426">
        <v>129023037</v>
      </c>
      <c r="AM51" s="437">
        <v>0</v>
      </c>
      <c r="AN51" s="426">
        <v>1564048055</v>
      </c>
      <c r="AO51" s="437">
        <v>0</v>
      </c>
      <c r="AP51" s="426">
        <v>0</v>
      </c>
      <c r="AQ51" s="437">
        <v>0</v>
      </c>
      <c r="AR51" s="431">
        <v>353438608878.02106</v>
      </c>
      <c r="AS51" s="5"/>
    </row>
    <row r="52" spans="3:45" ht="16.5" x14ac:dyDescent="0.3">
      <c r="C52" s="404" t="s">
        <v>450</v>
      </c>
      <c r="D52" s="437">
        <v>2502704327.6641002</v>
      </c>
      <c r="E52" s="426">
        <v>0</v>
      </c>
      <c r="F52" s="437">
        <v>0</v>
      </c>
      <c r="G52" s="426">
        <v>0</v>
      </c>
      <c r="H52" s="437">
        <v>0</v>
      </c>
      <c r="I52" s="426">
        <v>0</v>
      </c>
      <c r="J52" s="437">
        <v>0</v>
      </c>
      <c r="K52" s="426">
        <v>0</v>
      </c>
      <c r="L52" s="437">
        <v>0</v>
      </c>
      <c r="M52" s="426">
        <v>117812175801.7695</v>
      </c>
      <c r="N52" s="426">
        <v>0</v>
      </c>
      <c r="O52" s="437">
        <v>0</v>
      </c>
      <c r="P52" s="426">
        <v>0</v>
      </c>
      <c r="Q52" s="437">
        <v>0</v>
      </c>
      <c r="R52" s="426">
        <v>0</v>
      </c>
      <c r="S52" s="426">
        <v>0</v>
      </c>
      <c r="T52" s="426">
        <v>0</v>
      </c>
      <c r="U52" s="426">
        <v>0</v>
      </c>
      <c r="V52" s="437">
        <v>0</v>
      </c>
      <c r="W52" s="426">
        <v>0</v>
      </c>
      <c r="X52" s="437">
        <v>0</v>
      </c>
      <c r="Y52" s="426">
        <v>41220000000</v>
      </c>
      <c r="Z52" s="437">
        <v>1854000000</v>
      </c>
      <c r="AA52" s="426">
        <v>0</v>
      </c>
      <c r="AB52" s="437">
        <v>338525370</v>
      </c>
      <c r="AC52" s="426">
        <v>9851800</v>
      </c>
      <c r="AD52" s="426">
        <v>0</v>
      </c>
      <c r="AE52" s="437">
        <v>0</v>
      </c>
      <c r="AF52" s="426">
        <v>2158078284.4714999</v>
      </c>
      <c r="AG52" s="437">
        <v>6204880939.9484997</v>
      </c>
      <c r="AH52" s="426">
        <v>452288796</v>
      </c>
      <c r="AI52" s="437">
        <v>0</v>
      </c>
      <c r="AJ52" s="426">
        <v>502564492.62200004</v>
      </c>
      <c r="AK52" s="437">
        <v>1047000</v>
      </c>
      <c r="AL52" s="426">
        <v>1378934464.1949999</v>
      </c>
      <c r="AM52" s="437">
        <v>0</v>
      </c>
      <c r="AN52" s="426">
        <v>51064284750.796501</v>
      </c>
      <c r="AO52" s="437">
        <v>0</v>
      </c>
      <c r="AP52" s="426">
        <v>0</v>
      </c>
      <c r="AQ52" s="437">
        <v>0</v>
      </c>
      <c r="AR52" s="431">
        <v>225499336027.4671</v>
      </c>
      <c r="AS52" s="5"/>
    </row>
    <row r="53" spans="3:45" ht="16.5" x14ac:dyDescent="0.3">
      <c r="C53" s="404" t="s">
        <v>451</v>
      </c>
      <c r="D53" s="437">
        <v>1129827466.4001</v>
      </c>
      <c r="E53" s="426">
        <v>0</v>
      </c>
      <c r="F53" s="437">
        <v>0</v>
      </c>
      <c r="G53" s="426">
        <v>0</v>
      </c>
      <c r="H53" s="437">
        <v>0</v>
      </c>
      <c r="I53" s="426">
        <v>0</v>
      </c>
      <c r="J53" s="437">
        <v>0</v>
      </c>
      <c r="K53" s="426">
        <v>0</v>
      </c>
      <c r="L53" s="437">
        <v>0</v>
      </c>
      <c r="M53" s="426">
        <v>164123361130.51321</v>
      </c>
      <c r="N53" s="426">
        <v>0</v>
      </c>
      <c r="O53" s="437">
        <v>0</v>
      </c>
      <c r="P53" s="426">
        <v>0</v>
      </c>
      <c r="Q53" s="437">
        <v>0</v>
      </c>
      <c r="R53" s="426">
        <v>0</v>
      </c>
      <c r="S53" s="426">
        <v>0</v>
      </c>
      <c r="T53" s="426">
        <v>0</v>
      </c>
      <c r="U53" s="426">
        <v>0</v>
      </c>
      <c r="V53" s="437">
        <v>0</v>
      </c>
      <c r="W53" s="426">
        <v>0</v>
      </c>
      <c r="X53" s="437">
        <v>0</v>
      </c>
      <c r="Y53" s="426">
        <v>14329235</v>
      </c>
      <c r="Z53" s="437">
        <v>909000</v>
      </c>
      <c r="AA53" s="426">
        <v>0</v>
      </c>
      <c r="AB53" s="437">
        <v>130159327.40000001</v>
      </c>
      <c r="AC53" s="426">
        <v>676715691.81900001</v>
      </c>
      <c r="AD53" s="426">
        <v>0</v>
      </c>
      <c r="AE53" s="437">
        <v>0</v>
      </c>
      <c r="AF53" s="426">
        <v>6567001669.7399998</v>
      </c>
      <c r="AG53" s="437">
        <v>668861362</v>
      </c>
      <c r="AH53" s="426">
        <v>571309354.48199999</v>
      </c>
      <c r="AI53" s="437">
        <v>55250000</v>
      </c>
      <c r="AJ53" s="426">
        <v>180114000</v>
      </c>
      <c r="AK53" s="437">
        <v>4382000</v>
      </c>
      <c r="AL53" s="426">
        <v>0</v>
      </c>
      <c r="AM53" s="437">
        <v>0</v>
      </c>
      <c r="AN53" s="426">
        <v>160000533892.95099</v>
      </c>
      <c r="AO53" s="437">
        <v>990837435</v>
      </c>
      <c r="AP53" s="426">
        <v>0</v>
      </c>
      <c r="AQ53" s="437">
        <v>0</v>
      </c>
      <c r="AR53" s="431">
        <v>335113591565.3053</v>
      </c>
      <c r="AS53" s="5"/>
    </row>
    <row r="54" spans="3:45" ht="16.5" x14ac:dyDescent="0.3">
      <c r="C54" s="404" t="s">
        <v>452</v>
      </c>
      <c r="D54" s="437">
        <v>314158137281.09674</v>
      </c>
      <c r="E54" s="426">
        <v>0</v>
      </c>
      <c r="F54" s="437">
        <v>0</v>
      </c>
      <c r="G54" s="426">
        <v>0</v>
      </c>
      <c r="H54" s="437">
        <v>0</v>
      </c>
      <c r="I54" s="426">
        <v>0</v>
      </c>
      <c r="J54" s="437">
        <v>0</v>
      </c>
      <c r="K54" s="426">
        <v>0</v>
      </c>
      <c r="L54" s="437">
        <v>0</v>
      </c>
      <c r="M54" s="426">
        <v>308459804821.90283</v>
      </c>
      <c r="N54" s="426">
        <v>0</v>
      </c>
      <c r="O54" s="437">
        <v>0</v>
      </c>
      <c r="P54" s="426">
        <v>0</v>
      </c>
      <c r="Q54" s="437">
        <v>4114209829.6939998</v>
      </c>
      <c r="R54" s="426">
        <v>0</v>
      </c>
      <c r="S54" s="426">
        <v>0</v>
      </c>
      <c r="T54" s="426">
        <v>0</v>
      </c>
      <c r="U54" s="426">
        <v>0</v>
      </c>
      <c r="V54" s="437">
        <v>0</v>
      </c>
      <c r="W54" s="426">
        <v>0</v>
      </c>
      <c r="X54" s="437">
        <v>0</v>
      </c>
      <c r="Y54" s="426">
        <v>26428193410.000099</v>
      </c>
      <c r="Z54" s="437">
        <v>3146746007.8000002</v>
      </c>
      <c r="AA54" s="426">
        <v>0</v>
      </c>
      <c r="AB54" s="437">
        <v>5728551975.3999996</v>
      </c>
      <c r="AC54" s="426">
        <v>185939699</v>
      </c>
      <c r="AD54" s="426">
        <v>0</v>
      </c>
      <c r="AE54" s="437">
        <v>9828000</v>
      </c>
      <c r="AF54" s="426">
        <v>3948105234.7370005</v>
      </c>
      <c r="AG54" s="437">
        <v>4802517344.2375002</v>
      </c>
      <c r="AH54" s="426">
        <v>202530298.69999999</v>
      </c>
      <c r="AI54" s="437">
        <v>21192796740</v>
      </c>
      <c r="AJ54" s="426">
        <v>1552652192.0999999</v>
      </c>
      <c r="AK54" s="437">
        <v>0</v>
      </c>
      <c r="AL54" s="426">
        <v>5927655294.5</v>
      </c>
      <c r="AM54" s="437">
        <v>0</v>
      </c>
      <c r="AN54" s="426">
        <v>62278894785.854401</v>
      </c>
      <c r="AO54" s="437">
        <v>20772540100</v>
      </c>
      <c r="AP54" s="426">
        <v>0</v>
      </c>
      <c r="AQ54" s="437">
        <v>0</v>
      </c>
      <c r="AR54" s="431">
        <v>782909103015.02258</v>
      </c>
      <c r="AS54" s="5"/>
    </row>
    <row r="55" spans="3:45" ht="16.5" x14ac:dyDescent="0.3">
      <c r="C55" s="404" t="s">
        <v>453</v>
      </c>
      <c r="D55" s="437">
        <v>24871207128.610298</v>
      </c>
      <c r="E55" s="426">
        <v>0</v>
      </c>
      <c r="F55" s="437">
        <v>0</v>
      </c>
      <c r="G55" s="426">
        <v>0</v>
      </c>
      <c r="H55" s="437">
        <v>0</v>
      </c>
      <c r="I55" s="426">
        <v>0</v>
      </c>
      <c r="J55" s="437">
        <v>0</v>
      </c>
      <c r="K55" s="426">
        <v>0</v>
      </c>
      <c r="L55" s="437">
        <v>0</v>
      </c>
      <c r="M55" s="426">
        <v>293809283993.39655</v>
      </c>
      <c r="N55" s="426">
        <v>0</v>
      </c>
      <c r="O55" s="437">
        <v>0</v>
      </c>
      <c r="P55" s="426">
        <v>0</v>
      </c>
      <c r="Q55" s="437">
        <v>168678738282.60657</v>
      </c>
      <c r="R55" s="426">
        <v>0</v>
      </c>
      <c r="S55" s="426">
        <v>0</v>
      </c>
      <c r="T55" s="426">
        <v>0</v>
      </c>
      <c r="U55" s="426">
        <v>0</v>
      </c>
      <c r="V55" s="437">
        <v>0</v>
      </c>
      <c r="W55" s="426">
        <v>0</v>
      </c>
      <c r="X55" s="437">
        <v>0</v>
      </c>
      <c r="Y55" s="426">
        <v>13383040300</v>
      </c>
      <c r="Z55" s="437">
        <v>989773970</v>
      </c>
      <c r="AA55" s="426">
        <v>0</v>
      </c>
      <c r="AB55" s="437">
        <v>16902840457</v>
      </c>
      <c r="AC55" s="426">
        <v>8209146986.1999998</v>
      </c>
      <c r="AD55" s="426">
        <v>0</v>
      </c>
      <c r="AE55" s="437">
        <v>3717627248</v>
      </c>
      <c r="AF55" s="426">
        <v>1289033285.6499999</v>
      </c>
      <c r="AG55" s="437">
        <v>16888334136</v>
      </c>
      <c r="AH55" s="426">
        <v>5957588853</v>
      </c>
      <c r="AI55" s="437">
        <v>957088400</v>
      </c>
      <c r="AJ55" s="426">
        <v>6193888530</v>
      </c>
      <c r="AK55" s="437">
        <v>126493904</v>
      </c>
      <c r="AL55" s="426">
        <v>139895904420</v>
      </c>
      <c r="AM55" s="437">
        <v>0</v>
      </c>
      <c r="AN55" s="426">
        <v>146518151438.55008</v>
      </c>
      <c r="AO55" s="437">
        <v>16007664047</v>
      </c>
      <c r="AP55" s="426">
        <v>0</v>
      </c>
      <c r="AQ55" s="437">
        <v>0</v>
      </c>
      <c r="AR55" s="431">
        <v>864395805380.01343</v>
      </c>
      <c r="AS55" s="5"/>
    </row>
    <row r="56" spans="3:45" ht="16.5" x14ac:dyDescent="0.3">
      <c r="C56" s="404" t="s">
        <v>454</v>
      </c>
      <c r="D56" s="437">
        <v>28339709479.685497</v>
      </c>
      <c r="E56" s="426">
        <v>0</v>
      </c>
      <c r="F56" s="437">
        <v>0</v>
      </c>
      <c r="G56" s="426">
        <v>0</v>
      </c>
      <c r="H56" s="437">
        <v>0</v>
      </c>
      <c r="I56" s="426">
        <v>0</v>
      </c>
      <c r="J56" s="437">
        <v>0</v>
      </c>
      <c r="K56" s="426">
        <v>0</v>
      </c>
      <c r="L56" s="437">
        <v>0</v>
      </c>
      <c r="M56" s="426">
        <v>308372779920.48785</v>
      </c>
      <c r="N56" s="426">
        <v>0</v>
      </c>
      <c r="O56" s="437">
        <v>0</v>
      </c>
      <c r="P56" s="426">
        <v>0</v>
      </c>
      <c r="Q56" s="437">
        <v>0</v>
      </c>
      <c r="R56" s="426">
        <v>0</v>
      </c>
      <c r="S56" s="426">
        <v>0</v>
      </c>
      <c r="T56" s="426">
        <v>0</v>
      </c>
      <c r="U56" s="426">
        <v>0</v>
      </c>
      <c r="V56" s="437">
        <v>0</v>
      </c>
      <c r="W56" s="426">
        <v>0</v>
      </c>
      <c r="X56" s="437">
        <v>0</v>
      </c>
      <c r="Y56" s="426">
        <v>45568793399.099998</v>
      </c>
      <c r="Z56" s="437">
        <v>1528815844</v>
      </c>
      <c r="AA56" s="426">
        <v>0</v>
      </c>
      <c r="AB56" s="437">
        <v>1320423588</v>
      </c>
      <c r="AC56" s="426">
        <v>4211253103.3000002</v>
      </c>
      <c r="AD56" s="426">
        <v>0</v>
      </c>
      <c r="AE56" s="437">
        <v>44347000000</v>
      </c>
      <c r="AF56" s="426">
        <v>6165794557.2720003</v>
      </c>
      <c r="AG56" s="437">
        <v>1356045464.3560998</v>
      </c>
      <c r="AH56" s="426">
        <v>4857804656.8000002</v>
      </c>
      <c r="AI56" s="437">
        <v>176260000</v>
      </c>
      <c r="AJ56" s="426">
        <v>1296245754.1905</v>
      </c>
      <c r="AK56" s="437">
        <v>3749310</v>
      </c>
      <c r="AL56" s="426">
        <v>53628524</v>
      </c>
      <c r="AM56" s="437">
        <v>0</v>
      </c>
      <c r="AN56" s="426">
        <v>34909623095.976608</v>
      </c>
      <c r="AO56" s="437">
        <v>46295000</v>
      </c>
      <c r="AP56" s="426">
        <v>0</v>
      </c>
      <c r="AQ56" s="437">
        <v>0</v>
      </c>
      <c r="AR56" s="431">
        <v>482554221697.16846</v>
      </c>
      <c r="AS56" s="5"/>
    </row>
    <row r="57" spans="3:45" ht="16.5" x14ac:dyDescent="0.3">
      <c r="C57" s="404" t="s">
        <v>455</v>
      </c>
      <c r="D57" s="437">
        <v>110338007093.91574</v>
      </c>
      <c r="E57" s="426">
        <v>0</v>
      </c>
      <c r="F57" s="437">
        <v>0</v>
      </c>
      <c r="G57" s="426">
        <v>0</v>
      </c>
      <c r="H57" s="437">
        <v>0</v>
      </c>
      <c r="I57" s="426">
        <v>0</v>
      </c>
      <c r="J57" s="437">
        <v>0</v>
      </c>
      <c r="K57" s="426">
        <v>0</v>
      </c>
      <c r="L57" s="437">
        <v>0</v>
      </c>
      <c r="M57" s="426">
        <v>389153705695.10919</v>
      </c>
      <c r="N57" s="426">
        <v>0</v>
      </c>
      <c r="O57" s="437">
        <v>0</v>
      </c>
      <c r="P57" s="426">
        <v>0</v>
      </c>
      <c r="Q57" s="437">
        <v>4400000</v>
      </c>
      <c r="R57" s="426">
        <v>0</v>
      </c>
      <c r="S57" s="426">
        <v>0</v>
      </c>
      <c r="T57" s="426">
        <v>0</v>
      </c>
      <c r="U57" s="426">
        <v>0</v>
      </c>
      <c r="V57" s="437">
        <v>0</v>
      </c>
      <c r="W57" s="426">
        <v>0</v>
      </c>
      <c r="X57" s="437">
        <v>0</v>
      </c>
      <c r="Y57" s="426">
        <v>45356522450</v>
      </c>
      <c r="Z57" s="437">
        <v>5588596454.6000004</v>
      </c>
      <c r="AA57" s="426">
        <v>0</v>
      </c>
      <c r="AB57" s="437">
        <v>66116288.899999999</v>
      </c>
      <c r="AC57" s="426">
        <v>4718107406.6610994</v>
      </c>
      <c r="AD57" s="426">
        <v>0</v>
      </c>
      <c r="AE57" s="437">
        <v>8649173994.8950005</v>
      </c>
      <c r="AF57" s="426">
        <v>17682380894.806</v>
      </c>
      <c r="AG57" s="437">
        <v>444821083.67919999</v>
      </c>
      <c r="AH57" s="426">
        <v>2576389768</v>
      </c>
      <c r="AI57" s="437">
        <v>45452550</v>
      </c>
      <c r="AJ57" s="426">
        <v>2640289161.5434451</v>
      </c>
      <c r="AK57" s="437">
        <v>4687091</v>
      </c>
      <c r="AL57" s="426">
        <v>4195160232.6849999</v>
      </c>
      <c r="AM57" s="437">
        <v>0</v>
      </c>
      <c r="AN57" s="426">
        <v>68072379191.234398</v>
      </c>
      <c r="AO57" s="437">
        <v>0</v>
      </c>
      <c r="AP57" s="426">
        <v>0</v>
      </c>
      <c r="AQ57" s="437">
        <v>0</v>
      </c>
      <c r="AR57" s="431">
        <v>659536189357.02917</v>
      </c>
      <c r="AS57" s="5"/>
    </row>
    <row r="58" spans="3:45" ht="16.5" x14ac:dyDescent="0.3">
      <c r="C58" s="404" t="s">
        <v>443</v>
      </c>
      <c r="D58" s="437">
        <v>91903295662.327789</v>
      </c>
      <c r="E58" s="426">
        <v>0</v>
      </c>
      <c r="F58" s="437">
        <v>0</v>
      </c>
      <c r="G58" s="426">
        <v>0</v>
      </c>
      <c r="H58" s="437">
        <v>0</v>
      </c>
      <c r="I58" s="426">
        <v>0</v>
      </c>
      <c r="J58" s="437">
        <v>0</v>
      </c>
      <c r="K58" s="426">
        <v>0</v>
      </c>
      <c r="L58" s="437">
        <v>0</v>
      </c>
      <c r="M58" s="426">
        <v>103113435222.71829</v>
      </c>
      <c r="N58" s="426">
        <v>0</v>
      </c>
      <c r="O58" s="437">
        <v>0</v>
      </c>
      <c r="P58" s="426">
        <v>0</v>
      </c>
      <c r="Q58" s="437">
        <v>26854424982.98</v>
      </c>
      <c r="R58" s="426">
        <v>0</v>
      </c>
      <c r="S58" s="426">
        <v>0</v>
      </c>
      <c r="T58" s="426">
        <v>0</v>
      </c>
      <c r="U58" s="426">
        <v>0</v>
      </c>
      <c r="V58" s="437">
        <v>0</v>
      </c>
      <c r="W58" s="426">
        <v>0</v>
      </c>
      <c r="X58" s="437">
        <v>0</v>
      </c>
      <c r="Y58" s="426">
        <v>25000000000</v>
      </c>
      <c r="Z58" s="437">
        <v>2648506600.0999999</v>
      </c>
      <c r="AA58" s="426">
        <v>0</v>
      </c>
      <c r="AB58" s="437">
        <v>11251445924</v>
      </c>
      <c r="AC58" s="426">
        <v>4091700669.2189999</v>
      </c>
      <c r="AD58" s="426">
        <v>0</v>
      </c>
      <c r="AE58" s="437">
        <v>1001070</v>
      </c>
      <c r="AF58" s="426">
        <v>8023322040.9061003</v>
      </c>
      <c r="AG58" s="437">
        <v>3339920851.6099997</v>
      </c>
      <c r="AH58" s="426">
        <v>6933908542.9799995</v>
      </c>
      <c r="AI58" s="437">
        <v>917235000</v>
      </c>
      <c r="AJ58" s="426">
        <v>24883140.000100002</v>
      </c>
      <c r="AK58" s="437">
        <v>3342227.3</v>
      </c>
      <c r="AL58" s="426">
        <v>4183025407.5</v>
      </c>
      <c r="AM58" s="437">
        <v>0</v>
      </c>
      <c r="AN58" s="426">
        <v>79413748625.063995</v>
      </c>
      <c r="AO58" s="437">
        <v>0</v>
      </c>
      <c r="AP58" s="426">
        <v>0</v>
      </c>
      <c r="AQ58" s="437">
        <v>0</v>
      </c>
      <c r="AR58" s="431">
        <v>367703195966.70532</v>
      </c>
      <c r="AS58" s="5"/>
    </row>
    <row r="59" spans="3:45" ht="16.5" x14ac:dyDescent="0.3">
      <c r="C59" s="408" t="s">
        <v>444</v>
      </c>
      <c r="D59" s="439">
        <v>239652411872.26785</v>
      </c>
      <c r="E59" s="429">
        <v>0</v>
      </c>
      <c r="F59" s="439">
        <v>0</v>
      </c>
      <c r="G59" s="429">
        <v>0</v>
      </c>
      <c r="H59" s="439">
        <v>0</v>
      </c>
      <c r="I59" s="429">
        <v>0</v>
      </c>
      <c r="J59" s="439">
        <v>0</v>
      </c>
      <c r="K59" s="429">
        <v>0</v>
      </c>
      <c r="L59" s="439">
        <v>0</v>
      </c>
      <c r="M59" s="429">
        <v>442909270428.40015</v>
      </c>
      <c r="N59" s="429">
        <v>0</v>
      </c>
      <c r="O59" s="439">
        <v>0</v>
      </c>
      <c r="P59" s="429">
        <v>0</v>
      </c>
      <c r="Q59" s="439">
        <v>0</v>
      </c>
      <c r="R59" s="429">
        <v>0</v>
      </c>
      <c r="S59" s="429">
        <v>0</v>
      </c>
      <c r="T59" s="429">
        <v>0</v>
      </c>
      <c r="U59" s="429">
        <v>0</v>
      </c>
      <c r="V59" s="439">
        <v>0</v>
      </c>
      <c r="W59" s="429">
        <v>0</v>
      </c>
      <c r="X59" s="439">
        <v>0</v>
      </c>
      <c r="Y59" s="429">
        <v>28515048000</v>
      </c>
      <c r="Z59" s="439">
        <v>207676435</v>
      </c>
      <c r="AA59" s="429">
        <v>0</v>
      </c>
      <c r="AB59" s="439">
        <v>5395367590.0012999</v>
      </c>
      <c r="AC59" s="429">
        <v>11525095</v>
      </c>
      <c r="AD59" s="429">
        <v>0</v>
      </c>
      <c r="AE59" s="439">
        <v>9926291478.6000004</v>
      </c>
      <c r="AF59" s="429">
        <v>1621911899.04</v>
      </c>
      <c r="AG59" s="439">
        <v>6287604415.6700001</v>
      </c>
      <c r="AH59" s="429">
        <v>3424605618.1119995</v>
      </c>
      <c r="AI59" s="439">
        <v>3737350</v>
      </c>
      <c r="AJ59" s="429">
        <v>796654567.10000002</v>
      </c>
      <c r="AK59" s="439">
        <v>30801500</v>
      </c>
      <c r="AL59" s="429">
        <v>3114649607</v>
      </c>
      <c r="AM59" s="439">
        <v>0</v>
      </c>
      <c r="AN59" s="429">
        <v>48833477746.078903</v>
      </c>
      <c r="AO59" s="439">
        <v>0</v>
      </c>
      <c r="AP59" s="429">
        <v>0</v>
      </c>
      <c r="AQ59" s="439">
        <v>0</v>
      </c>
      <c r="AR59" s="434">
        <v>790731033602.27014</v>
      </c>
      <c r="AS59" s="5"/>
    </row>
    <row r="60" spans="3:45" ht="16.5" x14ac:dyDescent="0.3">
      <c r="C60" s="424" t="s">
        <v>1119</v>
      </c>
      <c r="D60" s="436"/>
      <c r="E60" s="431"/>
      <c r="F60" s="436"/>
      <c r="G60" s="431"/>
      <c r="H60" s="436"/>
      <c r="I60" s="431"/>
      <c r="J60" s="436"/>
      <c r="K60" s="431"/>
      <c r="L60" s="436"/>
      <c r="M60" s="431"/>
      <c r="N60" s="431"/>
      <c r="O60" s="436"/>
      <c r="P60" s="431"/>
      <c r="Q60" s="436"/>
      <c r="R60" s="431"/>
      <c r="S60" s="431"/>
      <c r="T60" s="431"/>
      <c r="U60" s="431"/>
      <c r="V60" s="436"/>
      <c r="W60" s="431"/>
      <c r="X60" s="436"/>
      <c r="Y60" s="431"/>
      <c r="Z60" s="436"/>
      <c r="AA60" s="431"/>
      <c r="AB60" s="436"/>
      <c r="AC60" s="431"/>
      <c r="AD60" s="431"/>
      <c r="AE60" s="436"/>
      <c r="AF60" s="431"/>
      <c r="AG60" s="436"/>
      <c r="AH60" s="431"/>
      <c r="AI60" s="436"/>
      <c r="AJ60" s="431"/>
      <c r="AK60" s="436"/>
      <c r="AL60" s="431"/>
      <c r="AM60" s="436"/>
      <c r="AN60" s="431"/>
      <c r="AO60" s="436"/>
      <c r="AP60" s="431"/>
      <c r="AQ60" s="436"/>
      <c r="AR60" s="431"/>
      <c r="AS60" s="5"/>
    </row>
    <row r="61" spans="3:45" ht="16.5" x14ac:dyDescent="0.3">
      <c r="C61" s="404" t="s">
        <v>446</v>
      </c>
      <c r="D61" s="437">
        <v>349434233398.84283</v>
      </c>
      <c r="E61" s="426">
        <v>0</v>
      </c>
      <c r="F61" s="437">
        <v>0</v>
      </c>
      <c r="G61" s="426">
        <v>0</v>
      </c>
      <c r="H61" s="437">
        <v>0</v>
      </c>
      <c r="I61" s="426">
        <v>0</v>
      </c>
      <c r="J61" s="437">
        <v>0</v>
      </c>
      <c r="K61" s="426">
        <v>0</v>
      </c>
      <c r="L61" s="437">
        <v>0</v>
      </c>
      <c r="M61" s="426">
        <v>234429292444.88315</v>
      </c>
      <c r="N61" s="426">
        <v>0</v>
      </c>
      <c r="O61" s="437">
        <v>0</v>
      </c>
      <c r="P61" s="426">
        <v>0</v>
      </c>
      <c r="Q61" s="437">
        <v>0</v>
      </c>
      <c r="R61" s="426">
        <v>0</v>
      </c>
      <c r="S61" s="426">
        <v>0</v>
      </c>
      <c r="T61" s="426">
        <v>0</v>
      </c>
      <c r="U61" s="426">
        <v>0</v>
      </c>
      <c r="V61" s="437">
        <v>0</v>
      </c>
      <c r="W61" s="426">
        <v>0</v>
      </c>
      <c r="X61" s="437">
        <v>0</v>
      </c>
      <c r="Y61" s="426">
        <v>11329200</v>
      </c>
      <c r="Z61" s="437">
        <v>274580100</v>
      </c>
      <c r="AA61" s="426">
        <v>0</v>
      </c>
      <c r="AB61" s="437">
        <v>1717782055.6087999</v>
      </c>
      <c r="AC61" s="426">
        <v>14317310</v>
      </c>
      <c r="AD61" s="426">
        <v>0</v>
      </c>
      <c r="AE61" s="437">
        <v>7535128.2000000002</v>
      </c>
      <c r="AF61" s="426">
        <v>2082514616.244</v>
      </c>
      <c r="AG61" s="437">
        <v>1806985884.474</v>
      </c>
      <c r="AH61" s="426">
        <v>7805251.5126000009</v>
      </c>
      <c r="AI61" s="437">
        <v>115291872.31999999</v>
      </c>
      <c r="AJ61" s="426">
        <v>1166317675.76</v>
      </c>
      <c r="AK61" s="437">
        <v>27174520</v>
      </c>
      <c r="AL61" s="426">
        <v>2338027088.3579998</v>
      </c>
      <c r="AM61" s="437">
        <v>0</v>
      </c>
      <c r="AN61" s="426">
        <v>39498791705.699402</v>
      </c>
      <c r="AO61" s="437">
        <v>310619685</v>
      </c>
      <c r="AP61" s="426">
        <v>0</v>
      </c>
      <c r="AQ61" s="437">
        <v>0</v>
      </c>
      <c r="AR61" s="431">
        <v>633242597936.90259</v>
      </c>
      <c r="AS61" s="5"/>
    </row>
    <row r="62" spans="3:45" ht="16.5" x14ac:dyDescent="0.3">
      <c r="C62" s="404" t="s">
        <v>447</v>
      </c>
      <c r="D62" s="437">
        <v>16055904583.4713</v>
      </c>
      <c r="E62" s="426">
        <v>0</v>
      </c>
      <c r="F62" s="437">
        <v>0</v>
      </c>
      <c r="G62" s="426">
        <v>0</v>
      </c>
      <c r="H62" s="437">
        <v>0</v>
      </c>
      <c r="I62" s="426">
        <v>0</v>
      </c>
      <c r="J62" s="437">
        <v>0</v>
      </c>
      <c r="K62" s="426">
        <v>0</v>
      </c>
      <c r="L62" s="437">
        <v>0</v>
      </c>
      <c r="M62" s="426">
        <v>70848857600.837799</v>
      </c>
      <c r="N62" s="426">
        <v>0</v>
      </c>
      <c r="O62" s="437">
        <v>0</v>
      </c>
      <c r="P62" s="426">
        <v>0</v>
      </c>
      <c r="Q62" s="437">
        <v>1582835570.8800001</v>
      </c>
      <c r="R62" s="426">
        <v>0</v>
      </c>
      <c r="S62" s="426">
        <v>0</v>
      </c>
      <c r="T62" s="426">
        <v>0</v>
      </c>
      <c r="U62" s="426">
        <v>0</v>
      </c>
      <c r="V62" s="437">
        <v>0</v>
      </c>
      <c r="W62" s="426">
        <v>0</v>
      </c>
      <c r="X62" s="437">
        <v>0</v>
      </c>
      <c r="Y62" s="426">
        <v>41958500000</v>
      </c>
      <c r="Z62" s="437">
        <v>2927580724</v>
      </c>
      <c r="AA62" s="426">
        <v>0</v>
      </c>
      <c r="AB62" s="437">
        <v>5852231186</v>
      </c>
      <c r="AC62" s="426">
        <v>3019615706.4900002</v>
      </c>
      <c r="AD62" s="426">
        <v>0</v>
      </c>
      <c r="AE62" s="437">
        <v>736206888.33599997</v>
      </c>
      <c r="AF62" s="426">
        <v>42122157784.849998</v>
      </c>
      <c r="AG62" s="437">
        <v>218980951.36000001</v>
      </c>
      <c r="AH62" s="426">
        <v>3047102178.4000001</v>
      </c>
      <c r="AI62" s="437">
        <v>45010000000</v>
      </c>
      <c r="AJ62" s="426">
        <v>50817006312.658401</v>
      </c>
      <c r="AK62" s="437">
        <v>218594720</v>
      </c>
      <c r="AL62" s="426">
        <v>2814217154.8600001</v>
      </c>
      <c r="AM62" s="437">
        <v>0</v>
      </c>
      <c r="AN62" s="426">
        <v>27081914891.743496</v>
      </c>
      <c r="AO62" s="437">
        <v>365529750</v>
      </c>
      <c r="AP62" s="426">
        <v>0</v>
      </c>
      <c r="AQ62" s="437">
        <v>0</v>
      </c>
      <c r="AR62" s="431">
        <v>314677236003.8869</v>
      </c>
      <c r="AS62" s="5"/>
    </row>
    <row r="63" spans="3:45" ht="16.5" x14ac:dyDescent="0.3">
      <c r="C63" s="404" t="s">
        <v>448</v>
      </c>
      <c r="D63" s="437">
        <v>24862490295.2616</v>
      </c>
      <c r="E63" s="426">
        <v>0</v>
      </c>
      <c r="F63" s="437">
        <v>0</v>
      </c>
      <c r="G63" s="426">
        <v>0</v>
      </c>
      <c r="H63" s="437">
        <v>0</v>
      </c>
      <c r="I63" s="426">
        <v>0</v>
      </c>
      <c r="J63" s="437">
        <v>0</v>
      </c>
      <c r="K63" s="426">
        <v>0</v>
      </c>
      <c r="L63" s="437">
        <v>0</v>
      </c>
      <c r="M63" s="426">
        <v>184557162423.28827</v>
      </c>
      <c r="N63" s="426">
        <v>0</v>
      </c>
      <c r="O63" s="437">
        <v>0</v>
      </c>
      <c r="P63" s="426">
        <v>0</v>
      </c>
      <c r="Q63" s="437">
        <v>8644440720.2399998</v>
      </c>
      <c r="R63" s="426">
        <v>0</v>
      </c>
      <c r="S63" s="426">
        <v>0</v>
      </c>
      <c r="T63" s="426">
        <v>0</v>
      </c>
      <c r="U63" s="426">
        <v>0</v>
      </c>
      <c r="V63" s="437">
        <v>0</v>
      </c>
      <c r="W63" s="426">
        <v>0</v>
      </c>
      <c r="X63" s="437">
        <v>0</v>
      </c>
      <c r="Y63" s="426">
        <v>46284000000</v>
      </c>
      <c r="Z63" s="437">
        <v>0</v>
      </c>
      <c r="AA63" s="426">
        <v>0</v>
      </c>
      <c r="AB63" s="437">
        <v>7632484668.3000002</v>
      </c>
      <c r="AC63" s="426">
        <v>7793947924.1000004</v>
      </c>
      <c r="AD63" s="426">
        <v>0</v>
      </c>
      <c r="AE63" s="437">
        <v>996767940</v>
      </c>
      <c r="AF63" s="426">
        <v>5275088307.5900002</v>
      </c>
      <c r="AG63" s="437">
        <v>9301977645.5999985</v>
      </c>
      <c r="AH63" s="426">
        <v>7026307172.3999996</v>
      </c>
      <c r="AI63" s="437">
        <v>126609687.5</v>
      </c>
      <c r="AJ63" s="426">
        <v>993835189</v>
      </c>
      <c r="AK63" s="437">
        <v>59144150</v>
      </c>
      <c r="AL63" s="426">
        <v>1550164604.2</v>
      </c>
      <c r="AM63" s="437">
        <v>0</v>
      </c>
      <c r="AN63" s="426">
        <v>36701330322.177696</v>
      </c>
      <c r="AO63" s="437">
        <v>0</v>
      </c>
      <c r="AP63" s="426">
        <v>0</v>
      </c>
      <c r="AQ63" s="437">
        <v>0</v>
      </c>
      <c r="AR63" s="431">
        <v>341805751049.65753</v>
      </c>
      <c r="AS63" s="5"/>
    </row>
    <row r="64" spans="3:45" ht="16.5" x14ac:dyDescent="0.3">
      <c r="C64" s="404" t="s">
        <v>449</v>
      </c>
      <c r="D64" s="437">
        <v>5769318388.8410997</v>
      </c>
      <c r="E64" s="426">
        <v>0</v>
      </c>
      <c r="F64" s="437">
        <v>0</v>
      </c>
      <c r="G64" s="426">
        <v>0</v>
      </c>
      <c r="H64" s="437">
        <v>0</v>
      </c>
      <c r="I64" s="426">
        <v>0</v>
      </c>
      <c r="J64" s="437">
        <v>0</v>
      </c>
      <c r="K64" s="426">
        <v>0</v>
      </c>
      <c r="L64" s="437">
        <v>0</v>
      </c>
      <c r="M64" s="426">
        <v>176503814073.43124</v>
      </c>
      <c r="N64" s="426">
        <v>0</v>
      </c>
      <c r="O64" s="437">
        <v>0</v>
      </c>
      <c r="P64" s="426">
        <v>0</v>
      </c>
      <c r="Q64" s="437">
        <v>0</v>
      </c>
      <c r="R64" s="426">
        <v>0</v>
      </c>
      <c r="S64" s="426">
        <v>81548</v>
      </c>
      <c r="T64" s="426">
        <v>0</v>
      </c>
      <c r="U64" s="426">
        <v>0</v>
      </c>
      <c r="V64" s="437">
        <v>0</v>
      </c>
      <c r="W64" s="426">
        <v>0</v>
      </c>
      <c r="X64" s="437">
        <v>0</v>
      </c>
      <c r="Y64" s="426">
        <v>45804469520</v>
      </c>
      <c r="Z64" s="437">
        <v>568947480</v>
      </c>
      <c r="AA64" s="426">
        <v>0</v>
      </c>
      <c r="AB64" s="437">
        <v>20964190303.715298</v>
      </c>
      <c r="AC64" s="426">
        <v>95324026</v>
      </c>
      <c r="AD64" s="426">
        <v>0</v>
      </c>
      <c r="AE64" s="437">
        <v>14591632</v>
      </c>
      <c r="AF64" s="426">
        <v>13991322726.687</v>
      </c>
      <c r="AG64" s="437">
        <v>10065920006.219999</v>
      </c>
      <c r="AH64" s="426">
        <v>4760520323</v>
      </c>
      <c r="AI64" s="437">
        <v>1907500</v>
      </c>
      <c r="AJ64" s="426">
        <v>6094142501.3626003</v>
      </c>
      <c r="AK64" s="437">
        <v>7473400</v>
      </c>
      <c r="AL64" s="426">
        <v>902372810</v>
      </c>
      <c r="AM64" s="437">
        <v>0</v>
      </c>
      <c r="AN64" s="426">
        <v>42755988968.975105</v>
      </c>
      <c r="AO64" s="437">
        <v>100000000</v>
      </c>
      <c r="AP64" s="426">
        <v>0</v>
      </c>
      <c r="AQ64" s="437">
        <v>0</v>
      </c>
      <c r="AR64" s="431">
        <v>328400385208.23236</v>
      </c>
      <c r="AS64" s="5"/>
    </row>
    <row r="65" spans="3:45" ht="16.5" x14ac:dyDescent="0.3">
      <c r="C65" s="404" t="s">
        <v>450</v>
      </c>
      <c r="D65" s="437">
        <v>28043841820.559792</v>
      </c>
      <c r="E65" s="426">
        <v>0</v>
      </c>
      <c r="F65" s="437">
        <v>0</v>
      </c>
      <c r="G65" s="426">
        <v>0</v>
      </c>
      <c r="H65" s="437">
        <v>0</v>
      </c>
      <c r="I65" s="426">
        <v>0</v>
      </c>
      <c r="J65" s="437">
        <v>0</v>
      </c>
      <c r="K65" s="426">
        <v>0</v>
      </c>
      <c r="L65" s="437">
        <v>0</v>
      </c>
      <c r="M65" s="426">
        <v>130877233140.81422</v>
      </c>
      <c r="N65" s="426">
        <v>0</v>
      </c>
      <c r="O65" s="437">
        <v>0</v>
      </c>
      <c r="P65" s="426">
        <v>0</v>
      </c>
      <c r="Q65" s="437">
        <v>0</v>
      </c>
      <c r="R65" s="426">
        <v>0</v>
      </c>
      <c r="S65" s="426">
        <v>1912300</v>
      </c>
      <c r="T65" s="426">
        <v>0</v>
      </c>
      <c r="U65" s="426">
        <v>0</v>
      </c>
      <c r="V65" s="437">
        <v>0</v>
      </c>
      <c r="W65" s="426">
        <v>0</v>
      </c>
      <c r="X65" s="437">
        <v>0</v>
      </c>
      <c r="Y65" s="426">
        <v>2001690</v>
      </c>
      <c r="Z65" s="437">
        <v>1948316354.5799999</v>
      </c>
      <c r="AA65" s="426">
        <v>0</v>
      </c>
      <c r="AB65" s="437">
        <v>22908395939.580498</v>
      </c>
      <c r="AC65" s="426">
        <v>8106512991.3288002</v>
      </c>
      <c r="AD65" s="426">
        <v>0</v>
      </c>
      <c r="AE65" s="437">
        <v>8893665</v>
      </c>
      <c r="AF65" s="426">
        <v>20312516435.864849</v>
      </c>
      <c r="AG65" s="437">
        <v>1599610600.3699999</v>
      </c>
      <c r="AH65" s="426">
        <v>2991309804.4400001</v>
      </c>
      <c r="AI65" s="437">
        <v>142104000</v>
      </c>
      <c r="AJ65" s="426">
        <v>5696661104.5523005</v>
      </c>
      <c r="AK65" s="437">
        <v>70509000</v>
      </c>
      <c r="AL65" s="426">
        <v>1429967000</v>
      </c>
      <c r="AM65" s="437">
        <v>0</v>
      </c>
      <c r="AN65" s="426">
        <v>54382926128.382385</v>
      </c>
      <c r="AO65" s="437">
        <v>1972797716.155</v>
      </c>
      <c r="AP65" s="426">
        <v>0</v>
      </c>
      <c r="AQ65" s="437">
        <v>0</v>
      </c>
      <c r="AR65" s="431">
        <v>280495509691.62787</v>
      </c>
      <c r="AS65" s="5"/>
    </row>
    <row r="66" spans="3:45" ht="16.5" x14ac:dyDescent="0.3">
      <c r="C66" s="404" t="s">
        <v>451</v>
      </c>
      <c r="D66" s="437">
        <v>92326364244.489044</v>
      </c>
      <c r="E66" s="426">
        <v>0</v>
      </c>
      <c r="F66" s="437">
        <v>0</v>
      </c>
      <c r="G66" s="426">
        <v>0</v>
      </c>
      <c r="H66" s="437">
        <v>0</v>
      </c>
      <c r="I66" s="426">
        <v>0</v>
      </c>
      <c r="J66" s="437">
        <v>0</v>
      </c>
      <c r="K66" s="426">
        <v>0</v>
      </c>
      <c r="L66" s="437">
        <v>0</v>
      </c>
      <c r="M66" s="426">
        <v>94909022215.667358</v>
      </c>
      <c r="N66" s="426">
        <v>0</v>
      </c>
      <c r="O66" s="437">
        <v>0</v>
      </c>
      <c r="P66" s="426">
        <v>0</v>
      </c>
      <c r="Q66" s="437">
        <v>0</v>
      </c>
      <c r="R66" s="426">
        <v>0</v>
      </c>
      <c r="S66" s="426">
        <v>225000</v>
      </c>
      <c r="T66" s="426">
        <v>0</v>
      </c>
      <c r="U66" s="426">
        <v>0</v>
      </c>
      <c r="V66" s="437">
        <v>0</v>
      </c>
      <c r="W66" s="426">
        <v>0</v>
      </c>
      <c r="X66" s="437">
        <v>0</v>
      </c>
      <c r="Y66" s="426">
        <v>10803701815</v>
      </c>
      <c r="Z66" s="437">
        <v>2930100830</v>
      </c>
      <c r="AA66" s="426">
        <v>0</v>
      </c>
      <c r="AB66" s="437">
        <v>76357417626.619705</v>
      </c>
      <c r="AC66" s="426">
        <v>12091360231.9083</v>
      </c>
      <c r="AD66" s="426">
        <v>4550000000</v>
      </c>
      <c r="AE66" s="437">
        <v>8624630</v>
      </c>
      <c r="AF66" s="426">
        <v>51575597401.656006</v>
      </c>
      <c r="AG66" s="437">
        <v>7575117590.9446945</v>
      </c>
      <c r="AH66" s="426">
        <v>4219408331.2600002</v>
      </c>
      <c r="AI66" s="437">
        <v>2303846964.1124001</v>
      </c>
      <c r="AJ66" s="426">
        <v>14214364709.522202</v>
      </c>
      <c r="AK66" s="437">
        <v>231457214.21000001</v>
      </c>
      <c r="AL66" s="426">
        <v>8302302431.6000004</v>
      </c>
      <c r="AM66" s="437">
        <v>0</v>
      </c>
      <c r="AN66" s="426">
        <v>45087190540.947906</v>
      </c>
      <c r="AO66" s="437">
        <v>22540978922</v>
      </c>
      <c r="AP66" s="426">
        <v>0</v>
      </c>
      <c r="AQ66" s="437">
        <v>0</v>
      </c>
      <c r="AR66" s="431">
        <v>450027080699.93774</v>
      </c>
      <c r="AS66" s="5"/>
    </row>
    <row r="67" spans="3:45" ht="16.5" x14ac:dyDescent="0.3">
      <c r="C67" s="404" t="s">
        <v>452</v>
      </c>
      <c r="D67" s="437">
        <v>173713196727.0498</v>
      </c>
      <c r="E67" s="426">
        <v>0</v>
      </c>
      <c r="F67" s="437">
        <v>0</v>
      </c>
      <c r="G67" s="426">
        <v>0</v>
      </c>
      <c r="H67" s="437">
        <v>0</v>
      </c>
      <c r="I67" s="426">
        <v>0</v>
      </c>
      <c r="J67" s="437">
        <v>0</v>
      </c>
      <c r="K67" s="426">
        <v>0</v>
      </c>
      <c r="L67" s="437">
        <v>0</v>
      </c>
      <c r="M67" s="426">
        <v>102071676300.84305</v>
      </c>
      <c r="N67" s="426">
        <v>0</v>
      </c>
      <c r="O67" s="437">
        <v>0</v>
      </c>
      <c r="P67" s="426">
        <v>0</v>
      </c>
      <c r="Q67" s="437">
        <v>173021921945.41013</v>
      </c>
      <c r="R67" s="426">
        <v>0</v>
      </c>
      <c r="S67" s="426">
        <v>3004417</v>
      </c>
      <c r="T67" s="426">
        <v>0</v>
      </c>
      <c r="U67" s="426">
        <v>0</v>
      </c>
      <c r="V67" s="437">
        <v>0</v>
      </c>
      <c r="W67" s="426">
        <v>0</v>
      </c>
      <c r="X67" s="437">
        <v>0</v>
      </c>
      <c r="Y67" s="426">
        <v>35112072900</v>
      </c>
      <c r="Z67" s="437">
        <v>6575139503.9230003</v>
      </c>
      <c r="AA67" s="426">
        <v>0</v>
      </c>
      <c r="AB67" s="437">
        <v>684691646.33169556</v>
      </c>
      <c r="AC67" s="426">
        <v>13957581525.919701</v>
      </c>
      <c r="AD67" s="426">
        <v>22500</v>
      </c>
      <c r="AE67" s="437">
        <v>5709313921</v>
      </c>
      <c r="AF67" s="426">
        <v>1820316992.8493299</v>
      </c>
      <c r="AG67" s="437">
        <v>680310901.36000001</v>
      </c>
      <c r="AH67" s="426">
        <v>2137481308.5000999</v>
      </c>
      <c r="AI67" s="437">
        <v>4793201500.8000002</v>
      </c>
      <c r="AJ67" s="426">
        <v>40958199283</v>
      </c>
      <c r="AK67" s="437">
        <v>103855005.45</v>
      </c>
      <c r="AL67" s="426">
        <v>101439311.87199999</v>
      </c>
      <c r="AM67" s="437">
        <v>0</v>
      </c>
      <c r="AN67" s="426">
        <v>116778127908.3149</v>
      </c>
      <c r="AO67" s="437">
        <v>16216739196.459999</v>
      </c>
      <c r="AP67" s="426">
        <v>0</v>
      </c>
      <c r="AQ67" s="437">
        <v>0</v>
      </c>
      <c r="AR67" s="431">
        <v>694438292796.0835</v>
      </c>
      <c r="AS67" s="5"/>
    </row>
    <row r="68" spans="3:45" ht="16.5" x14ac:dyDescent="0.3">
      <c r="C68" s="404" t="s">
        <v>453</v>
      </c>
      <c r="D68" s="437">
        <v>109493461520.64093</v>
      </c>
      <c r="E68" s="426">
        <v>0</v>
      </c>
      <c r="F68" s="437">
        <v>0</v>
      </c>
      <c r="G68" s="426">
        <v>0</v>
      </c>
      <c r="H68" s="437">
        <v>0</v>
      </c>
      <c r="I68" s="426">
        <v>0</v>
      </c>
      <c r="J68" s="437">
        <v>0</v>
      </c>
      <c r="K68" s="426">
        <v>0</v>
      </c>
      <c r="L68" s="437">
        <v>0</v>
      </c>
      <c r="M68" s="426">
        <v>79424571671.581207</v>
      </c>
      <c r="N68" s="426">
        <v>0</v>
      </c>
      <c r="O68" s="437">
        <v>0</v>
      </c>
      <c r="P68" s="426">
        <v>0</v>
      </c>
      <c r="Q68" s="437">
        <v>0</v>
      </c>
      <c r="R68" s="426">
        <v>0</v>
      </c>
      <c r="S68" s="426">
        <v>368900</v>
      </c>
      <c r="T68" s="426">
        <v>0</v>
      </c>
      <c r="U68" s="426">
        <v>0</v>
      </c>
      <c r="V68" s="437">
        <v>0</v>
      </c>
      <c r="W68" s="426">
        <v>0</v>
      </c>
      <c r="X68" s="437">
        <v>0</v>
      </c>
      <c r="Y68" s="426">
        <v>927811400</v>
      </c>
      <c r="Z68" s="437">
        <v>5436036250.3260002</v>
      </c>
      <c r="AA68" s="426">
        <v>0</v>
      </c>
      <c r="AB68" s="437">
        <v>1365035335.9093001</v>
      </c>
      <c r="AC68" s="426">
        <v>6649604932.3000002</v>
      </c>
      <c r="AD68" s="426">
        <v>3764965</v>
      </c>
      <c r="AE68" s="437">
        <v>5938095100</v>
      </c>
      <c r="AF68" s="426">
        <v>1860425484.0207999</v>
      </c>
      <c r="AG68" s="437">
        <v>4034068040</v>
      </c>
      <c r="AH68" s="426">
        <v>2894781738</v>
      </c>
      <c r="AI68" s="437">
        <v>269453320</v>
      </c>
      <c r="AJ68" s="426">
        <v>2558042490.5340004</v>
      </c>
      <c r="AK68" s="437">
        <v>50172087.600000001</v>
      </c>
      <c r="AL68" s="426">
        <v>1995768420</v>
      </c>
      <c r="AM68" s="437">
        <v>0</v>
      </c>
      <c r="AN68" s="426">
        <v>24893332764.303604</v>
      </c>
      <c r="AO68" s="437">
        <v>100315050</v>
      </c>
      <c r="AP68" s="426">
        <v>0</v>
      </c>
      <c r="AQ68" s="437">
        <v>0</v>
      </c>
      <c r="AR68" s="431">
        <v>247895109470.21582</v>
      </c>
      <c r="AS68" s="5"/>
    </row>
    <row r="69" spans="3:45" ht="16.5" x14ac:dyDescent="0.3">
      <c r="C69" s="404" t="s">
        <v>454</v>
      </c>
      <c r="D69" s="437">
        <v>226467458281.14719</v>
      </c>
      <c r="E69" s="426">
        <v>0</v>
      </c>
      <c r="F69" s="437">
        <v>0</v>
      </c>
      <c r="G69" s="426">
        <v>0</v>
      </c>
      <c r="H69" s="437">
        <v>0</v>
      </c>
      <c r="I69" s="426">
        <v>0</v>
      </c>
      <c r="J69" s="437">
        <v>0</v>
      </c>
      <c r="K69" s="426">
        <v>0</v>
      </c>
      <c r="L69" s="437">
        <v>0</v>
      </c>
      <c r="M69" s="426">
        <v>181857835124.28067</v>
      </c>
      <c r="N69" s="426">
        <v>0</v>
      </c>
      <c r="O69" s="437">
        <v>0</v>
      </c>
      <c r="P69" s="426">
        <v>0</v>
      </c>
      <c r="Q69" s="437">
        <v>113299429571.98001</v>
      </c>
      <c r="R69" s="426">
        <v>0</v>
      </c>
      <c r="S69" s="426">
        <v>1484800</v>
      </c>
      <c r="T69" s="426">
        <v>0</v>
      </c>
      <c r="U69" s="426">
        <v>0</v>
      </c>
      <c r="V69" s="437">
        <v>0</v>
      </c>
      <c r="W69" s="426">
        <v>0</v>
      </c>
      <c r="X69" s="437">
        <v>0</v>
      </c>
      <c r="Y69" s="426">
        <v>29025711510</v>
      </c>
      <c r="Z69" s="437">
        <v>4233731320</v>
      </c>
      <c r="AA69" s="426">
        <v>0</v>
      </c>
      <c r="AB69" s="437">
        <v>20166656197.642097</v>
      </c>
      <c r="AC69" s="426">
        <v>39021088</v>
      </c>
      <c r="AD69" s="426">
        <v>378170154.08060002</v>
      </c>
      <c r="AE69" s="437">
        <v>4875434800</v>
      </c>
      <c r="AF69" s="426">
        <v>10375988205.364302</v>
      </c>
      <c r="AG69" s="437">
        <v>1380014314.71</v>
      </c>
      <c r="AH69" s="426">
        <v>4877494772.0059996</v>
      </c>
      <c r="AI69" s="437">
        <v>11419190920.416</v>
      </c>
      <c r="AJ69" s="426">
        <v>29815250018.516201</v>
      </c>
      <c r="AK69" s="437">
        <v>37391265.091200002</v>
      </c>
      <c r="AL69" s="426">
        <v>1508291882.737</v>
      </c>
      <c r="AM69" s="437">
        <v>0</v>
      </c>
      <c r="AN69" s="426">
        <v>47719714089.371803</v>
      </c>
      <c r="AO69" s="437">
        <v>4584118400</v>
      </c>
      <c r="AP69" s="426">
        <v>0</v>
      </c>
      <c r="AQ69" s="437">
        <v>0</v>
      </c>
      <c r="AR69" s="431">
        <v>692062386715.34302</v>
      </c>
      <c r="AS69" s="5"/>
    </row>
    <row r="70" spans="3:45" ht="16.5" x14ac:dyDescent="0.3">
      <c r="C70" s="404" t="s">
        <v>455</v>
      </c>
      <c r="D70" s="437">
        <v>48016931377.947113</v>
      </c>
      <c r="E70" s="426">
        <v>0</v>
      </c>
      <c r="F70" s="437">
        <v>0</v>
      </c>
      <c r="G70" s="426">
        <v>0</v>
      </c>
      <c r="H70" s="437">
        <v>0</v>
      </c>
      <c r="I70" s="426">
        <v>0</v>
      </c>
      <c r="J70" s="437">
        <v>0</v>
      </c>
      <c r="K70" s="426">
        <v>0</v>
      </c>
      <c r="L70" s="437">
        <v>0</v>
      </c>
      <c r="M70" s="426">
        <v>171635839602.56705</v>
      </c>
      <c r="N70" s="426">
        <v>0</v>
      </c>
      <c r="O70" s="437">
        <v>0</v>
      </c>
      <c r="P70" s="426">
        <v>0</v>
      </c>
      <c r="Q70" s="437">
        <v>0</v>
      </c>
      <c r="R70" s="426">
        <v>0</v>
      </c>
      <c r="S70" s="426">
        <v>6877284</v>
      </c>
      <c r="T70" s="426">
        <v>0</v>
      </c>
      <c r="U70" s="426">
        <v>0</v>
      </c>
      <c r="V70" s="437">
        <v>0</v>
      </c>
      <c r="W70" s="426">
        <v>0</v>
      </c>
      <c r="X70" s="437">
        <v>0</v>
      </c>
      <c r="Y70" s="426">
        <v>5105810659</v>
      </c>
      <c r="Z70" s="437">
        <v>6899073999.2290106</v>
      </c>
      <c r="AA70" s="426">
        <v>0</v>
      </c>
      <c r="AB70" s="437">
        <v>16537237031.108799</v>
      </c>
      <c r="AC70" s="426">
        <v>2695179763.5</v>
      </c>
      <c r="AD70" s="426">
        <v>65071159.800099999</v>
      </c>
      <c r="AE70" s="437">
        <v>240483548.40000001</v>
      </c>
      <c r="AF70" s="426">
        <v>1053041584.8301002</v>
      </c>
      <c r="AG70" s="437">
        <v>10158661688.1</v>
      </c>
      <c r="AH70" s="426">
        <v>6202534285.500001</v>
      </c>
      <c r="AI70" s="437">
        <v>7807158524.7800064</v>
      </c>
      <c r="AJ70" s="426">
        <v>42178256001.13887</v>
      </c>
      <c r="AK70" s="437">
        <v>53320835.200000003</v>
      </c>
      <c r="AL70" s="426">
        <v>231841454</v>
      </c>
      <c r="AM70" s="437">
        <v>0</v>
      </c>
      <c r="AN70" s="426">
        <v>47742669720.845757</v>
      </c>
      <c r="AO70" s="437">
        <v>26202025222</v>
      </c>
      <c r="AP70" s="426">
        <v>0</v>
      </c>
      <c r="AQ70" s="437">
        <v>0</v>
      </c>
      <c r="AR70" s="431">
        <v>392832013741.94684</v>
      </c>
      <c r="AS70" s="5"/>
    </row>
    <row r="71" spans="3:45" ht="16.5" x14ac:dyDescent="0.3">
      <c r="C71" s="404" t="s">
        <v>443</v>
      </c>
      <c r="D71" s="437">
        <v>161415589898.28683</v>
      </c>
      <c r="E71" s="426">
        <v>0</v>
      </c>
      <c r="F71" s="437">
        <v>0</v>
      </c>
      <c r="G71" s="426">
        <v>0</v>
      </c>
      <c r="H71" s="437">
        <v>0</v>
      </c>
      <c r="I71" s="426">
        <v>0</v>
      </c>
      <c r="J71" s="437">
        <v>0</v>
      </c>
      <c r="K71" s="426">
        <v>0</v>
      </c>
      <c r="L71" s="437">
        <v>0</v>
      </c>
      <c r="M71" s="426">
        <v>257176836327.83597</v>
      </c>
      <c r="N71" s="426">
        <v>0</v>
      </c>
      <c r="O71" s="437">
        <v>0</v>
      </c>
      <c r="P71" s="426">
        <v>0</v>
      </c>
      <c r="Q71" s="437">
        <v>0</v>
      </c>
      <c r="R71" s="426">
        <v>0</v>
      </c>
      <c r="S71" s="426">
        <v>4433180</v>
      </c>
      <c r="T71" s="426">
        <v>0</v>
      </c>
      <c r="U71" s="426">
        <v>0</v>
      </c>
      <c r="V71" s="437">
        <v>0</v>
      </c>
      <c r="W71" s="426">
        <v>0</v>
      </c>
      <c r="X71" s="437">
        <v>0</v>
      </c>
      <c r="Y71" s="426">
        <v>27372439620</v>
      </c>
      <c r="Z71" s="437">
        <v>2018836073.955205</v>
      </c>
      <c r="AA71" s="426">
        <v>0</v>
      </c>
      <c r="AB71" s="437">
        <v>4853367584.4791498</v>
      </c>
      <c r="AC71" s="426">
        <v>822920530.10000002</v>
      </c>
      <c r="AD71" s="426">
        <v>242712831</v>
      </c>
      <c r="AE71" s="437">
        <v>5707403359.6000004</v>
      </c>
      <c r="AF71" s="426">
        <v>729171223.07000005</v>
      </c>
      <c r="AG71" s="437">
        <v>31089330</v>
      </c>
      <c r="AH71" s="426">
        <v>1024328817.6</v>
      </c>
      <c r="AI71" s="437">
        <v>16032610805.564882</v>
      </c>
      <c r="AJ71" s="426">
        <v>31159398842.262695</v>
      </c>
      <c r="AK71" s="437">
        <v>816988401</v>
      </c>
      <c r="AL71" s="426">
        <v>4845196946.0334291</v>
      </c>
      <c r="AM71" s="437">
        <v>0</v>
      </c>
      <c r="AN71" s="426">
        <v>65126619378.957947</v>
      </c>
      <c r="AO71" s="437">
        <v>127253403.2</v>
      </c>
      <c r="AP71" s="426">
        <v>0</v>
      </c>
      <c r="AQ71" s="437">
        <v>0</v>
      </c>
      <c r="AR71" s="431">
        <v>579507196552.94604</v>
      </c>
      <c r="AS71" s="5"/>
    </row>
    <row r="72" spans="3:45" ht="16.5" x14ac:dyDescent="0.3">
      <c r="C72" s="408" t="s">
        <v>444</v>
      </c>
      <c r="D72" s="439">
        <v>209357376879.03738</v>
      </c>
      <c r="E72" s="429">
        <v>0</v>
      </c>
      <c r="F72" s="429">
        <v>0</v>
      </c>
      <c r="G72" s="429">
        <v>0</v>
      </c>
      <c r="H72" s="429">
        <v>0</v>
      </c>
      <c r="I72" s="429">
        <v>0</v>
      </c>
      <c r="J72" s="429">
        <v>0</v>
      </c>
      <c r="K72" s="429">
        <v>0</v>
      </c>
      <c r="L72" s="429">
        <v>0</v>
      </c>
      <c r="M72" s="429">
        <v>264776124623.70947</v>
      </c>
      <c r="N72" s="429">
        <v>0</v>
      </c>
      <c r="O72" s="429">
        <v>0</v>
      </c>
      <c r="P72" s="429">
        <v>0</v>
      </c>
      <c r="Q72" s="429">
        <v>0</v>
      </c>
      <c r="R72" s="429">
        <v>0</v>
      </c>
      <c r="S72" s="429">
        <v>1843795</v>
      </c>
      <c r="T72" s="429">
        <v>0</v>
      </c>
      <c r="U72" s="429">
        <v>0</v>
      </c>
      <c r="V72" s="429">
        <v>0</v>
      </c>
      <c r="W72" s="429">
        <v>0</v>
      </c>
      <c r="X72" s="429">
        <v>0</v>
      </c>
      <c r="Y72" s="429">
        <v>14447260877</v>
      </c>
      <c r="Z72" s="439">
        <v>12727695604.579899</v>
      </c>
      <c r="AA72" s="429">
        <v>0</v>
      </c>
      <c r="AB72" s="439">
        <v>63061539797.452621</v>
      </c>
      <c r="AC72" s="429">
        <v>8105361663.6880102</v>
      </c>
      <c r="AD72" s="429">
        <v>4270009503.4379997</v>
      </c>
      <c r="AE72" s="439">
        <v>10690872165.5</v>
      </c>
      <c r="AF72" s="429">
        <v>14578990413.599487</v>
      </c>
      <c r="AG72" s="439">
        <v>12129542557.805941</v>
      </c>
      <c r="AH72" s="429">
        <v>3145618817.2919998</v>
      </c>
      <c r="AI72" s="439">
        <v>146891169</v>
      </c>
      <c r="AJ72" s="429">
        <v>44532667891.439842</v>
      </c>
      <c r="AK72" s="439">
        <v>7234091860</v>
      </c>
      <c r="AL72" s="429">
        <v>7238519878</v>
      </c>
      <c r="AM72" s="439">
        <v>0</v>
      </c>
      <c r="AN72" s="429">
        <v>89197731257.985504</v>
      </c>
      <c r="AO72" s="439">
        <v>5441499346</v>
      </c>
      <c r="AP72" s="429">
        <v>0</v>
      </c>
      <c r="AQ72" s="439">
        <v>0</v>
      </c>
      <c r="AR72" s="434">
        <v>771083638100.52795</v>
      </c>
      <c r="AS72" s="5"/>
    </row>
    <row r="73" spans="3:45" x14ac:dyDescent="0.25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</row>
    <row r="74" spans="3:45" x14ac:dyDescent="0.25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</row>
    <row r="75" spans="3:4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</row>
    <row r="76" spans="3:4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</row>
    <row r="77" spans="3:4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</row>
    <row r="78" spans="3:4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</row>
    <row r="79" spans="3:4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3:45" x14ac:dyDescent="0.25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</row>
    <row r="81" spans="3:45" x14ac:dyDescent="0.25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</row>
    <row r="82" spans="3:45" x14ac:dyDescent="0.25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</row>
    <row r="83" spans="3:45" x14ac:dyDescent="0.25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</row>
    <row r="84" spans="3:45" x14ac:dyDescent="0.25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</row>
    <row r="85" spans="3:45" x14ac:dyDescent="0.25"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</row>
    <row r="86" spans="3:45" x14ac:dyDescent="0.25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</row>
    <row r="87" spans="3:45" x14ac:dyDescent="0.25"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</row>
    <row r="88" spans="3:45" x14ac:dyDescent="0.25"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</row>
    <row r="89" spans="3:45" x14ac:dyDescent="0.25"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</row>
    <row r="90" spans="3:45" x14ac:dyDescent="0.25"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</row>
    <row r="91" spans="3:45" x14ac:dyDescent="0.25"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</row>
    <row r="92" spans="3:45" x14ac:dyDescent="0.25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</row>
    <row r="93" spans="3:45" x14ac:dyDescent="0.25"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</row>
    <row r="94" spans="3:45" x14ac:dyDescent="0.25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</row>
    <row r="95" spans="3:45" x14ac:dyDescent="0.25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</row>
    <row r="96" spans="3:45" x14ac:dyDescent="0.25"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</row>
    <row r="97" spans="3:45" x14ac:dyDescent="0.25"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</row>
    <row r="98" spans="3:45" x14ac:dyDescent="0.25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</row>
    <row r="99" spans="3:45" x14ac:dyDescent="0.25"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</row>
    <row r="100" spans="3:45" x14ac:dyDescent="0.25"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</row>
    <row r="101" spans="3:45" x14ac:dyDescent="0.25"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</row>
    <row r="102" spans="3:45" x14ac:dyDescent="0.25"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</row>
    <row r="103" spans="3:45" x14ac:dyDescent="0.25"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</row>
    <row r="104" spans="3:45" x14ac:dyDescent="0.25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</row>
    <row r="105" spans="3:45" x14ac:dyDescent="0.25"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</row>
    <row r="106" spans="3:45" x14ac:dyDescent="0.25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</row>
  </sheetData>
  <pageMargins left="0.7" right="0.7" top="0.75" bottom="0.75" header="0.3" footer="0.3"/>
  <pageSetup paperSize="9" orientation="portrait" horizontalDpi="300" verticalDpi="300" r:id="rId1"/>
  <ignoredErrors>
    <ignoredError sqref="C8:C60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C4:AQ738"/>
  <sheetViews>
    <sheetView showGridLines="0" zoomScale="70" zoomScaleNormal="70" workbookViewId="0">
      <pane ySplit="8" topLeftCell="A59" activePane="bottomLeft" state="frozen"/>
      <selection pane="bottomLeft"/>
    </sheetView>
  </sheetViews>
  <sheetFormatPr defaultColWidth="8.7109375" defaultRowHeight="13.5" x14ac:dyDescent="0.25"/>
  <cols>
    <col min="1" max="2" width="8.7109375" style="1"/>
    <col min="3" max="3" width="23.28515625" style="1" bestFit="1" customWidth="1"/>
    <col min="4" max="5" width="21.85546875" style="1" customWidth="1"/>
    <col min="6" max="6" width="19" style="1" customWidth="1"/>
    <col min="7" max="7" width="20.85546875" style="1" bestFit="1" customWidth="1"/>
    <col min="8" max="8" width="19" style="1" customWidth="1"/>
    <col min="9" max="9" width="20.85546875" style="1" bestFit="1" customWidth="1"/>
    <col min="10" max="10" width="19" style="1" customWidth="1"/>
    <col min="11" max="11" width="21.85546875" style="1" customWidth="1"/>
    <col min="12" max="12" width="20.140625" style="1" customWidth="1"/>
    <col min="13" max="13" width="19" style="1" customWidth="1"/>
    <col min="14" max="15" width="20.140625" style="1" customWidth="1"/>
    <col min="16" max="16" width="21.85546875" style="1" customWidth="1"/>
    <col min="17" max="18" width="19" style="1" customWidth="1"/>
    <col min="19" max="19" width="20.140625" style="1" customWidth="1"/>
    <col min="20" max="20" width="17.85546875" style="1" customWidth="1"/>
    <col min="21" max="21" width="20.140625" style="1" customWidth="1"/>
    <col min="22" max="23" width="19" style="1" customWidth="1"/>
    <col min="24" max="24" width="20.140625" style="1" customWidth="1"/>
    <col min="25" max="25" width="19.7109375" style="1" bestFit="1" customWidth="1"/>
    <col min="26" max="26" width="19" style="1" customWidth="1"/>
    <col min="27" max="27" width="22.28515625" style="1" bestFit="1" customWidth="1"/>
    <col min="28" max="29" width="20.140625" style="1" customWidth="1"/>
    <col min="30" max="30" width="20.5703125" style="1" bestFit="1" customWidth="1"/>
    <col min="31" max="31" width="20.140625" style="1" customWidth="1"/>
    <col min="32" max="33" width="19" style="1" customWidth="1"/>
    <col min="34" max="34" width="20.140625" style="1" customWidth="1"/>
    <col min="35" max="35" width="20" style="1" bestFit="1" customWidth="1"/>
    <col min="36" max="36" width="17.85546875" style="1" customWidth="1"/>
    <col min="37" max="37" width="22.28515625" style="1" bestFit="1" customWidth="1"/>
    <col min="38" max="39" width="20.140625" style="1" customWidth="1"/>
    <col min="40" max="40" width="20" style="1" bestFit="1" customWidth="1"/>
    <col min="41" max="41" width="15" style="1" customWidth="1"/>
    <col min="42" max="42" width="19" style="1" customWidth="1"/>
    <col min="43" max="43" width="25.28515625" style="1" bestFit="1" customWidth="1"/>
    <col min="44" max="16384" width="8.7109375" style="1"/>
  </cols>
  <sheetData>
    <row r="4" spans="3:43" ht="31.15" customHeight="1" x14ac:dyDescent="0.25"/>
    <row r="7" spans="3:43" ht="25.5" customHeight="1" x14ac:dyDescent="0.25">
      <c r="C7" s="187" t="s">
        <v>837</v>
      </c>
    </row>
    <row r="8" spans="3:43" s="140" customFormat="1" ht="16.5" x14ac:dyDescent="0.25">
      <c r="C8" s="442" t="s">
        <v>903</v>
      </c>
      <c r="D8" s="446" t="s">
        <v>628</v>
      </c>
      <c r="E8" s="442" t="s">
        <v>310</v>
      </c>
      <c r="F8" s="446" t="s">
        <v>311</v>
      </c>
      <c r="G8" s="442" t="s">
        <v>312</v>
      </c>
      <c r="H8" s="446" t="s">
        <v>313</v>
      </c>
      <c r="I8" s="442" t="s">
        <v>315</v>
      </c>
      <c r="J8" s="446" t="s">
        <v>316</v>
      </c>
      <c r="K8" s="442" t="s">
        <v>317</v>
      </c>
      <c r="L8" s="446" t="s">
        <v>330</v>
      </c>
      <c r="M8" s="442" t="s">
        <v>318</v>
      </c>
      <c r="N8" s="446" t="s">
        <v>319</v>
      </c>
      <c r="O8" s="442" t="s">
        <v>320</v>
      </c>
      <c r="P8" s="446" t="s">
        <v>3</v>
      </c>
      <c r="Q8" s="442" t="s">
        <v>321</v>
      </c>
      <c r="R8" s="446" t="s">
        <v>1161</v>
      </c>
      <c r="S8" s="446" t="s">
        <v>322</v>
      </c>
      <c r="T8" s="442" t="s">
        <v>323</v>
      </c>
      <c r="U8" s="446" t="s">
        <v>331</v>
      </c>
      <c r="V8" s="442" t="s">
        <v>324</v>
      </c>
      <c r="W8" s="446" t="s">
        <v>433</v>
      </c>
      <c r="X8" s="442" t="s">
        <v>440</v>
      </c>
      <c r="Y8" s="446" t="s">
        <v>461</v>
      </c>
      <c r="Z8" s="442" t="s">
        <v>432</v>
      </c>
      <c r="AA8" s="446" t="s">
        <v>630</v>
      </c>
      <c r="AB8" s="442" t="s">
        <v>437</v>
      </c>
      <c r="AC8" s="446" t="s">
        <v>1181</v>
      </c>
      <c r="AD8" s="504" t="s">
        <v>599</v>
      </c>
      <c r="AE8" s="442" t="s">
        <v>431</v>
      </c>
      <c r="AF8" s="446" t="s">
        <v>333</v>
      </c>
      <c r="AG8" s="442" t="s">
        <v>329</v>
      </c>
      <c r="AH8" s="446" t="s">
        <v>438</v>
      </c>
      <c r="AI8" s="442" t="s">
        <v>325</v>
      </c>
      <c r="AJ8" s="446" t="s">
        <v>439</v>
      </c>
      <c r="AK8" s="442" t="s">
        <v>631</v>
      </c>
      <c r="AL8" s="446" t="s">
        <v>326</v>
      </c>
      <c r="AM8" s="442" t="s">
        <v>334</v>
      </c>
      <c r="AN8" s="446" t="s">
        <v>634</v>
      </c>
      <c r="AO8" s="442" t="s">
        <v>327</v>
      </c>
      <c r="AP8" s="446" t="s">
        <v>430</v>
      </c>
      <c r="AQ8" s="446" t="s">
        <v>1157</v>
      </c>
    </row>
    <row r="9" spans="3:43" s="140" customFormat="1" ht="16.5" x14ac:dyDescent="0.3">
      <c r="C9" s="424" t="s">
        <v>442</v>
      </c>
      <c r="D9" s="447"/>
      <c r="E9" s="443"/>
      <c r="F9" s="447"/>
      <c r="G9" s="443"/>
      <c r="H9" s="447"/>
      <c r="I9" s="443"/>
      <c r="J9" s="447"/>
      <c r="K9" s="443"/>
      <c r="L9" s="447"/>
      <c r="M9" s="443"/>
      <c r="N9" s="447"/>
      <c r="O9" s="443"/>
      <c r="P9" s="447"/>
      <c r="Q9" s="443"/>
      <c r="R9" s="447"/>
      <c r="S9" s="443"/>
      <c r="T9" s="443"/>
      <c r="U9" s="447"/>
      <c r="V9" s="443"/>
      <c r="W9" s="447"/>
      <c r="X9" s="443"/>
      <c r="Y9" s="447"/>
      <c r="Z9" s="443"/>
      <c r="AA9" s="447"/>
      <c r="AB9" s="443"/>
      <c r="AC9" s="447"/>
      <c r="AD9" s="443"/>
      <c r="AE9" s="443"/>
      <c r="AF9" s="447"/>
      <c r="AG9" s="443"/>
      <c r="AH9" s="447"/>
      <c r="AI9" s="443"/>
      <c r="AJ9" s="447"/>
      <c r="AK9" s="443"/>
      <c r="AL9" s="447"/>
      <c r="AM9" s="443"/>
      <c r="AN9" s="447"/>
      <c r="AO9" s="443"/>
      <c r="AP9" s="447"/>
      <c r="AQ9" s="433"/>
    </row>
    <row r="10" spans="3:43" s="140" customFormat="1" ht="16.5" x14ac:dyDescent="0.3">
      <c r="C10" s="404" t="s">
        <v>446</v>
      </c>
      <c r="D10" s="437">
        <v>0</v>
      </c>
      <c r="E10" s="426">
        <v>10574070523.91</v>
      </c>
      <c r="F10" s="437">
        <v>0</v>
      </c>
      <c r="G10" s="426">
        <v>855000</v>
      </c>
      <c r="H10" s="437">
        <v>0</v>
      </c>
      <c r="I10" s="426">
        <v>7244749000</v>
      </c>
      <c r="J10" s="437">
        <v>1008363075.91</v>
      </c>
      <c r="K10" s="426">
        <v>23833604985.159996</v>
      </c>
      <c r="L10" s="437">
        <v>0</v>
      </c>
      <c r="M10" s="426">
        <v>76838686.519999996</v>
      </c>
      <c r="N10" s="437">
        <v>376995192.22000003</v>
      </c>
      <c r="O10" s="426">
        <v>17838820120.68</v>
      </c>
      <c r="P10" s="437">
        <v>4082500000</v>
      </c>
      <c r="Q10" s="426">
        <v>55708867.869999997</v>
      </c>
      <c r="R10" s="437">
        <v>0</v>
      </c>
      <c r="S10" s="426">
        <v>2661885012.7799997</v>
      </c>
      <c r="T10" s="426">
        <v>0</v>
      </c>
      <c r="U10" s="437">
        <v>26400000</v>
      </c>
      <c r="V10" s="426">
        <v>0</v>
      </c>
      <c r="W10" s="426">
        <v>0</v>
      </c>
      <c r="X10" s="426">
        <v>0</v>
      </c>
      <c r="Y10" s="437">
        <v>0</v>
      </c>
      <c r="Z10" s="426">
        <v>0</v>
      </c>
      <c r="AA10" s="437">
        <v>0</v>
      </c>
      <c r="AB10" s="426">
        <v>0</v>
      </c>
      <c r="AC10" s="437">
        <v>0</v>
      </c>
      <c r="AD10" s="426">
        <v>0</v>
      </c>
      <c r="AE10" s="426">
        <v>0</v>
      </c>
      <c r="AF10" s="437">
        <v>0</v>
      </c>
      <c r="AG10" s="426">
        <v>0</v>
      </c>
      <c r="AH10" s="437">
        <v>0</v>
      </c>
      <c r="AI10" s="426">
        <v>0</v>
      </c>
      <c r="AJ10" s="437">
        <v>0</v>
      </c>
      <c r="AK10" s="426">
        <v>0</v>
      </c>
      <c r="AL10" s="437">
        <v>1308131191.2</v>
      </c>
      <c r="AM10" s="426">
        <v>0</v>
      </c>
      <c r="AN10" s="437">
        <v>0</v>
      </c>
      <c r="AO10" s="426">
        <v>0</v>
      </c>
      <c r="AP10" s="437">
        <v>2230453556.1100001</v>
      </c>
      <c r="AQ10" s="431">
        <v>71319375212.360001</v>
      </c>
    </row>
    <row r="11" spans="3:43" s="140" customFormat="1" ht="16.5" x14ac:dyDescent="0.3">
      <c r="C11" s="404" t="s">
        <v>447</v>
      </c>
      <c r="D11" s="437">
        <v>0</v>
      </c>
      <c r="E11" s="426">
        <v>7237343640.9299994</v>
      </c>
      <c r="F11" s="437">
        <v>2065140</v>
      </c>
      <c r="G11" s="426">
        <v>0</v>
      </c>
      <c r="H11" s="437">
        <v>0</v>
      </c>
      <c r="I11" s="426">
        <v>11853895148</v>
      </c>
      <c r="J11" s="437">
        <v>4272605128.0999999</v>
      </c>
      <c r="K11" s="426">
        <v>10443357093.339998</v>
      </c>
      <c r="L11" s="437">
        <v>0</v>
      </c>
      <c r="M11" s="426">
        <v>963635835.12000012</v>
      </c>
      <c r="N11" s="437">
        <v>127622846.62</v>
      </c>
      <c r="O11" s="426">
        <v>5593926545.1199989</v>
      </c>
      <c r="P11" s="437">
        <v>0</v>
      </c>
      <c r="Q11" s="426">
        <v>0</v>
      </c>
      <c r="R11" s="437">
        <v>0</v>
      </c>
      <c r="S11" s="426">
        <v>38830492394.519997</v>
      </c>
      <c r="T11" s="426">
        <v>0</v>
      </c>
      <c r="U11" s="437">
        <v>28369780</v>
      </c>
      <c r="V11" s="426">
        <v>1024250000</v>
      </c>
      <c r="W11" s="426">
        <v>0</v>
      </c>
      <c r="X11" s="426">
        <v>0</v>
      </c>
      <c r="Y11" s="437">
        <v>0</v>
      </c>
      <c r="Z11" s="426">
        <v>0</v>
      </c>
      <c r="AA11" s="437">
        <v>0</v>
      </c>
      <c r="AB11" s="426">
        <v>0</v>
      </c>
      <c r="AC11" s="437">
        <v>0</v>
      </c>
      <c r="AD11" s="426">
        <v>0</v>
      </c>
      <c r="AE11" s="426">
        <v>0</v>
      </c>
      <c r="AF11" s="437">
        <v>0</v>
      </c>
      <c r="AG11" s="426">
        <v>0</v>
      </c>
      <c r="AH11" s="437">
        <v>0</v>
      </c>
      <c r="AI11" s="426">
        <v>0</v>
      </c>
      <c r="AJ11" s="437">
        <v>0</v>
      </c>
      <c r="AK11" s="426">
        <v>0</v>
      </c>
      <c r="AL11" s="437">
        <v>23269975.089999996</v>
      </c>
      <c r="AM11" s="426">
        <v>0</v>
      </c>
      <c r="AN11" s="437">
        <v>0</v>
      </c>
      <c r="AO11" s="426">
        <v>0</v>
      </c>
      <c r="AP11" s="437">
        <v>110980000</v>
      </c>
      <c r="AQ11" s="431">
        <v>80511813526.839996</v>
      </c>
    </row>
    <row r="12" spans="3:43" s="140" customFormat="1" ht="16.5" x14ac:dyDescent="0.3">
      <c r="C12" s="404" t="s">
        <v>448</v>
      </c>
      <c r="D12" s="437">
        <v>0</v>
      </c>
      <c r="E12" s="426">
        <v>28033794056.230007</v>
      </c>
      <c r="F12" s="437">
        <v>0</v>
      </c>
      <c r="G12" s="426">
        <v>40548000</v>
      </c>
      <c r="H12" s="437">
        <v>0</v>
      </c>
      <c r="I12" s="426">
        <v>107236584</v>
      </c>
      <c r="J12" s="437">
        <v>1302694249.3299999</v>
      </c>
      <c r="K12" s="426">
        <v>33207628376.139996</v>
      </c>
      <c r="L12" s="437">
        <v>0</v>
      </c>
      <c r="M12" s="426">
        <v>1369938545.3099999</v>
      </c>
      <c r="N12" s="437">
        <v>1061065125.4900001</v>
      </c>
      <c r="O12" s="426">
        <v>1931208888.1399999</v>
      </c>
      <c r="P12" s="437">
        <v>0</v>
      </c>
      <c r="Q12" s="426">
        <v>900570000</v>
      </c>
      <c r="R12" s="437">
        <v>0</v>
      </c>
      <c r="S12" s="426">
        <v>1119043110.05</v>
      </c>
      <c r="T12" s="426">
        <v>0</v>
      </c>
      <c r="U12" s="437">
        <v>3049958.4</v>
      </c>
      <c r="V12" s="426">
        <v>157419673.25999999</v>
      </c>
      <c r="W12" s="426">
        <v>0</v>
      </c>
      <c r="X12" s="426">
        <v>0</v>
      </c>
      <c r="Y12" s="437">
        <v>0</v>
      </c>
      <c r="Z12" s="426">
        <v>0</v>
      </c>
      <c r="AA12" s="437">
        <v>0</v>
      </c>
      <c r="AB12" s="426">
        <v>0</v>
      </c>
      <c r="AC12" s="437">
        <v>0</v>
      </c>
      <c r="AD12" s="426">
        <v>0</v>
      </c>
      <c r="AE12" s="426">
        <v>0</v>
      </c>
      <c r="AF12" s="437">
        <v>0</v>
      </c>
      <c r="AG12" s="426">
        <v>0</v>
      </c>
      <c r="AH12" s="437">
        <v>0</v>
      </c>
      <c r="AI12" s="426">
        <v>0</v>
      </c>
      <c r="AJ12" s="437">
        <v>0</v>
      </c>
      <c r="AK12" s="426">
        <v>0</v>
      </c>
      <c r="AL12" s="437">
        <v>105836452.42</v>
      </c>
      <c r="AM12" s="426">
        <v>0</v>
      </c>
      <c r="AN12" s="437">
        <v>0</v>
      </c>
      <c r="AO12" s="426">
        <v>0</v>
      </c>
      <c r="AP12" s="437">
        <v>887483453.54999995</v>
      </c>
      <c r="AQ12" s="431">
        <v>70227516472.319977</v>
      </c>
    </row>
    <row r="13" spans="3:43" s="140" customFormat="1" ht="16.5" x14ac:dyDescent="0.3">
      <c r="C13" s="404" t="s">
        <v>449</v>
      </c>
      <c r="D13" s="437">
        <v>0</v>
      </c>
      <c r="E13" s="426">
        <v>58319305296.380005</v>
      </c>
      <c r="F13" s="437">
        <v>43106880</v>
      </c>
      <c r="G13" s="426">
        <v>0</v>
      </c>
      <c r="H13" s="437">
        <v>0</v>
      </c>
      <c r="I13" s="426">
        <v>0</v>
      </c>
      <c r="J13" s="437">
        <v>1310876807.05</v>
      </c>
      <c r="K13" s="426">
        <v>42920769400.300003</v>
      </c>
      <c r="L13" s="437">
        <v>0</v>
      </c>
      <c r="M13" s="426">
        <v>14822200749.989998</v>
      </c>
      <c r="N13" s="437">
        <v>3927397628.6999998</v>
      </c>
      <c r="O13" s="426">
        <v>21807533006.549999</v>
      </c>
      <c r="P13" s="437">
        <v>0</v>
      </c>
      <c r="Q13" s="426">
        <v>809576227.51999998</v>
      </c>
      <c r="R13" s="437">
        <v>0</v>
      </c>
      <c r="S13" s="426">
        <v>52274957.890000001</v>
      </c>
      <c r="T13" s="426">
        <v>0</v>
      </c>
      <c r="U13" s="437">
        <v>0</v>
      </c>
      <c r="V13" s="426">
        <v>0</v>
      </c>
      <c r="W13" s="426">
        <v>0</v>
      </c>
      <c r="X13" s="426">
        <v>0</v>
      </c>
      <c r="Y13" s="437">
        <v>0</v>
      </c>
      <c r="Z13" s="426">
        <v>0</v>
      </c>
      <c r="AA13" s="437">
        <v>0</v>
      </c>
      <c r="AB13" s="426">
        <v>0</v>
      </c>
      <c r="AC13" s="437">
        <v>0</v>
      </c>
      <c r="AD13" s="426">
        <v>0</v>
      </c>
      <c r="AE13" s="426">
        <v>0</v>
      </c>
      <c r="AF13" s="437">
        <v>0</v>
      </c>
      <c r="AG13" s="426">
        <v>0</v>
      </c>
      <c r="AH13" s="437">
        <v>0</v>
      </c>
      <c r="AI13" s="426">
        <v>0</v>
      </c>
      <c r="AJ13" s="437">
        <v>0</v>
      </c>
      <c r="AK13" s="426">
        <v>0</v>
      </c>
      <c r="AL13" s="437">
        <v>90534404.019999996</v>
      </c>
      <c r="AM13" s="426">
        <v>0</v>
      </c>
      <c r="AN13" s="437">
        <v>0</v>
      </c>
      <c r="AO13" s="426">
        <v>0</v>
      </c>
      <c r="AP13" s="437">
        <v>2503462807.1300001</v>
      </c>
      <c r="AQ13" s="431">
        <v>146607038165.53</v>
      </c>
    </row>
    <row r="14" spans="3:43" s="140" customFormat="1" ht="16.5" x14ac:dyDescent="0.3">
      <c r="C14" s="404" t="s">
        <v>450</v>
      </c>
      <c r="D14" s="437">
        <v>0</v>
      </c>
      <c r="E14" s="426">
        <v>39177450447.929993</v>
      </c>
      <c r="F14" s="437">
        <v>0</v>
      </c>
      <c r="G14" s="426">
        <v>107716977</v>
      </c>
      <c r="H14" s="437">
        <v>5976000</v>
      </c>
      <c r="I14" s="426">
        <v>0</v>
      </c>
      <c r="J14" s="437">
        <v>172162373.03</v>
      </c>
      <c r="K14" s="426">
        <v>38250252765.270004</v>
      </c>
      <c r="L14" s="437">
        <v>0</v>
      </c>
      <c r="M14" s="426">
        <v>208829539.91</v>
      </c>
      <c r="N14" s="437">
        <v>1681268874.8000002</v>
      </c>
      <c r="O14" s="426">
        <v>4028553622.7800007</v>
      </c>
      <c r="P14" s="437">
        <v>0</v>
      </c>
      <c r="Q14" s="426">
        <v>0</v>
      </c>
      <c r="R14" s="437">
        <v>0</v>
      </c>
      <c r="S14" s="426">
        <v>896717104.14999998</v>
      </c>
      <c r="T14" s="426">
        <v>0</v>
      </c>
      <c r="U14" s="437">
        <v>3141020196.1099997</v>
      </c>
      <c r="V14" s="426">
        <v>0</v>
      </c>
      <c r="W14" s="437">
        <v>246439774.44</v>
      </c>
      <c r="X14" s="426">
        <v>0</v>
      </c>
      <c r="Y14" s="437">
        <v>0</v>
      </c>
      <c r="Z14" s="426">
        <v>0</v>
      </c>
      <c r="AA14" s="437">
        <v>0</v>
      </c>
      <c r="AB14" s="426">
        <v>0</v>
      </c>
      <c r="AC14" s="437">
        <v>0</v>
      </c>
      <c r="AD14" s="426">
        <v>0</v>
      </c>
      <c r="AE14" s="426">
        <v>0</v>
      </c>
      <c r="AF14" s="437">
        <v>0</v>
      </c>
      <c r="AG14" s="426">
        <v>0</v>
      </c>
      <c r="AH14" s="437">
        <v>0</v>
      </c>
      <c r="AI14" s="426">
        <v>0</v>
      </c>
      <c r="AJ14" s="437">
        <v>0</v>
      </c>
      <c r="AK14" s="426">
        <v>0</v>
      </c>
      <c r="AL14" s="437">
        <v>4316182027.3599997</v>
      </c>
      <c r="AM14" s="426">
        <v>0</v>
      </c>
      <c r="AN14" s="437">
        <v>0</v>
      </c>
      <c r="AO14" s="426">
        <v>4975000</v>
      </c>
      <c r="AP14" s="437">
        <v>19088650</v>
      </c>
      <c r="AQ14" s="431">
        <v>92256633352.779999</v>
      </c>
    </row>
    <row r="15" spans="3:43" s="140" customFormat="1" ht="16.5" x14ac:dyDescent="0.3">
      <c r="C15" s="404" t="s">
        <v>451</v>
      </c>
      <c r="D15" s="437">
        <v>0</v>
      </c>
      <c r="E15" s="426">
        <v>22110816208.02</v>
      </c>
      <c r="F15" s="437">
        <v>6734000</v>
      </c>
      <c r="G15" s="426">
        <v>1252769456</v>
      </c>
      <c r="H15" s="437">
        <v>0</v>
      </c>
      <c r="I15" s="426">
        <v>0</v>
      </c>
      <c r="J15" s="437">
        <v>248161659.19999999</v>
      </c>
      <c r="K15" s="426">
        <v>32025422399.220001</v>
      </c>
      <c r="L15" s="437">
        <v>0</v>
      </c>
      <c r="M15" s="426">
        <v>3178699821.9499998</v>
      </c>
      <c r="N15" s="437">
        <v>182149712</v>
      </c>
      <c r="O15" s="426">
        <v>21686131710.499996</v>
      </c>
      <c r="P15" s="437">
        <v>0</v>
      </c>
      <c r="Q15" s="426">
        <v>6086416896</v>
      </c>
      <c r="R15" s="437">
        <v>0</v>
      </c>
      <c r="S15" s="426">
        <v>15342001006</v>
      </c>
      <c r="T15" s="426">
        <v>0</v>
      </c>
      <c r="U15" s="437">
        <v>0</v>
      </c>
      <c r="V15" s="426">
        <v>0</v>
      </c>
      <c r="W15" s="426">
        <v>0</v>
      </c>
      <c r="X15" s="426">
        <v>0</v>
      </c>
      <c r="Y15" s="437">
        <v>0</v>
      </c>
      <c r="Z15" s="426">
        <v>999911347.20000005</v>
      </c>
      <c r="AA15" s="437">
        <v>0</v>
      </c>
      <c r="AB15" s="426">
        <v>0</v>
      </c>
      <c r="AC15" s="437">
        <v>0</v>
      </c>
      <c r="AD15" s="426">
        <v>0</v>
      </c>
      <c r="AE15" s="426">
        <v>0</v>
      </c>
      <c r="AF15" s="437">
        <v>0</v>
      </c>
      <c r="AG15" s="426">
        <v>0</v>
      </c>
      <c r="AH15" s="437">
        <v>0</v>
      </c>
      <c r="AI15" s="426">
        <v>0</v>
      </c>
      <c r="AJ15" s="437">
        <v>0</v>
      </c>
      <c r="AK15" s="426">
        <v>0</v>
      </c>
      <c r="AL15" s="437">
        <v>3052168925.7000003</v>
      </c>
      <c r="AM15" s="426">
        <v>0</v>
      </c>
      <c r="AN15" s="437">
        <v>0</v>
      </c>
      <c r="AO15" s="426">
        <v>0</v>
      </c>
      <c r="AP15" s="437">
        <v>24105000</v>
      </c>
      <c r="AQ15" s="431">
        <v>106195488141.78999</v>
      </c>
    </row>
    <row r="16" spans="3:43" s="140" customFormat="1" ht="16.5" x14ac:dyDescent="0.3">
      <c r="C16" s="404" t="s">
        <v>452</v>
      </c>
      <c r="D16" s="437">
        <v>0</v>
      </c>
      <c r="E16" s="426">
        <v>14580782914.770002</v>
      </c>
      <c r="F16" s="437">
        <v>0</v>
      </c>
      <c r="G16" s="426">
        <v>0</v>
      </c>
      <c r="H16" s="437">
        <v>0</v>
      </c>
      <c r="I16" s="426">
        <v>0</v>
      </c>
      <c r="J16" s="437">
        <v>1085906671.2</v>
      </c>
      <c r="K16" s="426">
        <v>19735184065.970005</v>
      </c>
      <c r="L16" s="437">
        <v>0</v>
      </c>
      <c r="M16" s="426">
        <v>1782080092.6600001</v>
      </c>
      <c r="N16" s="437">
        <v>5131791935.7200003</v>
      </c>
      <c r="O16" s="426">
        <v>14579571111.91</v>
      </c>
      <c r="P16" s="437">
        <v>0</v>
      </c>
      <c r="Q16" s="426">
        <v>11086201494.690001</v>
      </c>
      <c r="R16" s="437">
        <v>0</v>
      </c>
      <c r="S16" s="426">
        <v>252598460</v>
      </c>
      <c r="T16" s="426">
        <v>0</v>
      </c>
      <c r="U16" s="437">
        <v>0</v>
      </c>
      <c r="V16" s="426">
        <v>0</v>
      </c>
      <c r="W16" s="426">
        <v>0</v>
      </c>
      <c r="X16" s="426">
        <v>0</v>
      </c>
      <c r="Y16" s="437">
        <v>0</v>
      </c>
      <c r="Z16" s="426">
        <v>295606669.97000003</v>
      </c>
      <c r="AA16" s="437">
        <v>0</v>
      </c>
      <c r="AB16" s="426">
        <v>0</v>
      </c>
      <c r="AC16" s="437">
        <v>0</v>
      </c>
      <c r="AD16" s="426">
        <v>0</v>
      </c>
      <c r="AE16" s="426">
        <v>0</v>
      </c>
      <c r="AF16" s="437">
        <v>0</v>
      </c>
      <c r="AG16" s="426">
        <v>0</v>
      </c>
      <c r="AH16" s="437">
        <v>0</v>
      </c>
      <c r="AI16" s="426">
        <v>0</v>
      </c>
      <c r="AJ16" s="437">
        <v>0</v>
      </c>
      <c r="AK16" s="426">
        <v>0</v>
      </c>
      <c r="AL16" s="437">
        <v>3039013317.02</v>
      </c>
      <c r="AM16" s="426">
        <v>0</v>
      </c>
      <c r="AN16" s="437">
        <v>0</v>
      </c>
      <c r="AO16" s="426">
        <v>0</v>
      </c>
      <c r="AP16" s="437">
        <v>681383596.92999995</v>
      </c>
      <c r="AQ16" s="431">
        <v>72250120330.840012</v>
      </c>
    </row>
    <row r="17" spans="3:43" s="140" customFormat="1" ht="16.5" x14ac:dyDescent="0.3">
      <c r="C17" s="404" t="s">
        <v>453</v>
      </c>
      <c r="D17" s="437">
        <v>0</v>
      </c>
      <c r="E17" s="426">
        <v>17136437058.139999</v>
      </c>
      <c r="F17" s="437">
        <v>1456000</v>
      </c>
      <c r="G17" s="426">
        <v>0</v>
      </c>
      <c r="H17" s="437">
        <v>0</v>
      </c>
      <c r="I17" s="426">
        <v>0</v>
      </c>
      <c r="J17" s="437">
        <v>0</v>
      </c>
      <c r="K17" s="426">
        <v>18864327245.380001</v>
      </c>
      <c r="L17" s="437">
        <v>0</v>
      </c>
      <c r="M17" s="426">
        <v>51633586.409999996</v>
      </c>
      <c r="N17" s="437">
        <v>6193608210.54</v>
      </c>
      <c r="O17" s="426">
        <v>3262467528.5599995</v>
      </c>
      <c r="P17" s="437">
        <v>0</v>
      </c>
      <c r="Q17" s="426">
        <v>15364354.119999999</v>
      </c>
      <c r="R17" s="437">
        <v>0</v>
      </c>
      <c r="S17" s="426">
        <v>6942287204.8000002</v>
      </c>
      <c r="T17" s="426">
        <v>0</v>
      </c>
      <c r="U17" s="437">
        <v>6230250</v>
      </c>
      <c r="V17" s="426">
        <v>0</v>
      </c>
      <c r="W17" s="426">
        <v>0</v>
      </c>
      <c r="X17" s="426">
        <v>0</v>
      </c>
      <c r="Y17" s="437">
        <v>0</v>
      </c>
      <c r="Z17" s="426">
        <v>1062472347.27</v>
      </c>
      <c r="AA17" s="437">
        <v>0</v>
      </c>
      <c r="AB17" s="426">
        <v>0</v>
      </c>
      <c r="AC17" s="437">
        <v>0</v>
      </c>
      <c r="AD17" s="426">
        <v>0</v>
      </c>
      <c r="AE17" s="426">
        <v>0</v>
      </c>
      <c r="AF17" s="437">
        <v>0</v>
      </c>
      <c r="AG17" s="426">
        <v>0</v>
      </c>
      <c r="AH17" s="437">
        <v>0</v>
      </c>
      <c r="AI17" s="426">
        <v>0</v>
      </c>
      <c r="AJ17" s="437">
        <v>0</v>
      </c>
      <c r="AK17" s="426">
        <v>0</v>
      </c>
      <c r="AL17" s="437">
        <v>0</v>
      </c>
      <c r="AM17" s="426">
        <v>0</v>
      </c>
      <c r="AN17" s="437">
        <v>0</v>
      </c>
      <c r="AO17" s="426">
        <v>0</v>
      </c>
      <c r="AP17" s="437">
        <v>2652644960</v>
      </c>
      <c r="AQ17" s="431">
        <v>56188928745.220009</v>
      </c>
    </row>
    <row r="18" spans="3:43" s="140" customFormat="1" ht="16.5" x14ac:dyDescent="0.3">
      <c r="C18" s="404" t="s">
        <v>454</v>
      </c>
      <c r="D18" s="437">
        <v>0</v>
      </c>
      <c r="E18" s="426">
        <v>22899003098.769997</v>
      </c>
      <c r="F18" s="437">
        <v>0</v>
      </c>
      <c r="G18" s="426">
        <v>0</v>
      </c>
      <c r="H18" s="437">
        <v>0</v>
      </c>
      <c r="I18" s="426">
        <v>0</v>
      </c>
      <c r="J18" s="437">
        <v>101894028.41999999</v>
      </c>
      <c r="K18" s="426">
        <v>23106026200.27</v>
      </c>
      <c r="L18" s="437">
        <v>0</v>
      </c>
      <c r="M18" s="426">
        <v>109800000</v>
      </c>
      <c r="N18" s="437">
        <v>1892556084.4100001</v>
      </c>
      <c r="O18" s="426">
        <v>827616978.92999995</v>
      </c>
      <c r="P18" s="437">
        <v>0</v>
      </c>
      <c r="Q18" s="426">
        <v>6615505912.3299999</v>
      </c>
      <c r="R18" s="437">
        <v>0</v>
      </c>
      <c r="S18" s="426">
        <v>7044498656.3400002</v>
      </c>
      <c r="T18" s="426">
        <v>0</v>
      </c>
      <c r="U18" s="437">
        <v>0</v>
      </c>
      <c r="V18" s="426">
        <v>42750000</v>
      </c>
      <c r="W18" s="437">
        <v>892124595.37</v>
      </c>
      <c r="X18" s="426">
        <v>0</v>
      </c>
      <c r="Y18" s="437">
        <v>0</v>
      </c>
      <c r="Z18" s="426">
        <v>223902507.16999999</v>
      </c>
      <c r="AA18" s="437">
        <v>0</v>
      </c>
      <c r="AB18" s="426">
        <v>0</v>
      </c>
      <c r="AC18" s="437">
        <v>0</v>
      </c>
      <c r="AD18" s="426">
        <v>0</v>
      </c>
      <c r="AE18" s="426">
        <v>2919230</v>
      </c>
      <c r="AF18" s="437">
        <v>0</v>
      </c>
      <c r="AG18" s="426">
        <v>0</v>
      </c>
      <c r="AH18" s="437">
        <v>0</v>
      </c>
      <c r="AI18" s="426">
        <v>0</v>
      </c>
      <c r="AJ18" s="437">
        <v>0</v>
      </c>
      <c r="AK18" s="426">
        <v>0</v>
      </c>
      <c r="AL18" s="437">
        <v>8976401111.5599995</v>
      </c>
      <c r="AM18" s="426">
        <v>0</v>
      </c>
      <c r="AN18" s="437">
        <v>0</v>
      </c>
      <c r="AO18" s="426">
        <v>51015000</v>
      </c>
      <c r="AP18" s="437">
        <v>1015061386</v>
      </c>
      <c r="AQ18" s="431">
        <v>73801074789.570007</v>
      </c>
    </row>
    <row r="19" spans="3:43" s="140" customFormat="1" ht="16.5" x14ac:dyDescent="0.3">
      <c r="C19" s="404" t="s">
        <v>455</v>
      </c>
      <c r="D19" s="437">
        <v>0</v>
      </c>
      <c r="E19" s="426">
        <v>6366859142.9700003</v>
      </c>
      <c r="F19" s="437">
        <v>510891226.18000001</v>
      </c>
      <c r="G19" s="426">
        <v>0</v>
      </c>
      <c r="H19" s="437">
        <v>0</v>
      </c>
      <c r="I19" s="426">
        <v>14775000</v>
      </c>
      <c r="J19" s="437">
        <v>0</v>
      </c>
      <c r="K19" s="426">
        <v>25169230787.239998</v>
      </c>
      <c r="L19" s="437">
        <v>0</v>
      </c>
      <c r="M19" s="426">
        <v>1592482864.8700001</v>
      </c>
      <c r="N19" s="437">
        <v>336996995.87</v>
      </c>
      <c r="O19" s="426">
        <v>2269980531.1099997</v>
      </c>
      <c r="P19" s="437">
        <v>0</v>
      </c>
      <c r="Q19" s="426">
        <v>361523394.06</v>
      </c>
      <c r="R19" s="437">
        <v>0</v>
      </c>
      <c r="S19" s="426">
        <v>35765640</v>
      </c>
      <c r="T19" s="426">
        <v>0</v>
      </c>
      <c r="U19" s="437">
        <v>0</v>
      </c>
      <c r="V19" s="426">
        <v>21599325</v>
      </c>
      <c r="W19" s="426">
        <v>0</v>
      </c>
      <c r="X19" s="426">
        <v>0</v>
      </c>
      <c r="Y19" s="437">
        <v>0</v>
      </c>
      <c r="Z19" s="426">
        <v>332931763.42000002</v>
      </c>
      <c r="AA19" s="437">
        <v>0</v>
      </c>
      <c r="AB19" s="426">
        <v>0</v>
      </c>
      <c r="AC19" s="437">
        <v>0</v>
      </c>
      <c r="AD19" s="426">
        <v>0</v>
      </c>
      <c r="AE19" s="426">
        <v>2644880</v>
      </c>
      <c r="AF19" s="437">
        <v>0</v>
      </c>
      <c r="AG19" s="426">
        <v>0</v>
      </c>
      <c r="AH19" s="437">
        <v>0</v>
      </c>
      <c r="AI19" s="426">
        <v>0</v>
      </c>
      <c r="AJ19" s="437">
        <v>0</v>
      </c>
      <c r="AK19" s="426">
        <v>0</v>
      </c>
      <c r="AL19" s="437">
        <v>1636669288.3</v>
      </c>
      <c r="AM19" s="426">
        <v>0</v>
      </c>
      <c r="AN19" s="437">
        <v>0</v>
      </c>
      <c r="AO19" s="426">
        <v>0</v>
      </c>
      <c r="AP19" s="437">
        <v>217629938.80000001</v>
      </c>
      <c r="AQ19" s="431">
        <v>38869980777.82</v>
      </c>
    </row>
    <row r="20" spans="3:43" s="140" customFormat="1" ht="16.5" x14ac:dyDescent="0.3">
      <c r="C20" s="404" t="s">
        <v>443</v>
      </c>
      <c r="D20" s="437">
        <v>0</v>
      </c>
      <c r="E20" s="426">
        <v>14482074469.52</v>
      </c>
      <c r="F20" s="437">
        <v>9210625769.1600018</v>
      </c>
      <c r="G20" s="426">
        <v>0</v>
      </c>
      <c r="H20" s="437">
        <v>0</v>
      </c>
      <c r="I20" s="426">
        <v>0</v>
      </c>
      <c r="J20" s="437">
        <v>0</v>
      </c>
      <c r="K20" s="426">
        <v>33497080043.779999</v>
      </c>
      <c r="L20" s="437">
        <v>0</v>
      </c>
      <c r="M20" s="426">
        <v>2085592853.8699999</v>
      </c>
      <c r="N20" s="437">
        <v>1622066506.5099998</v>
      </c>
      <c r="O20" s="426">
        <v>912662709.42999995</v>
      </c>
      <c r="P20" s="437">
        <v>0</v>
      </c>
      <c r="Q20" s="426">
        <v>3346988977.6799998</v>
      </c>
      <c r="R20" s="437">
        <v>0</v>
      </c>
      <c r="S20" s="426">
        <v>21503382960</v>
      </c>
      <c r="T20" s="426">
        <v>0</v>
      </c>
      <c r="U20" s="437">
        <v>0</v>
      </c>
      <c r="V20" s="426">
        <v>7298243.3399999999</v>
      </c>
      <c r="W20" s="426">
        <v>0</v>
      </c>
      <c r="X20" s="426">
        <v>0</v>
      </c>
      <c r="Y20" s="437">
        <v>0</v>
      </c>
      <c r="Z20" s="426">
        <v>1599699981.6800001</v>
      </c>
      <c r="AA20" s="437">
        <v>0</v>
      </c>
      <c r="AB20" s="426">
        <v>0</v>
      </c>
      <c r="AC20" s="437">
        <v>0</v>
      </c>
      <c r="AD20" s="426">
        <v>0</v>
      </c>
      <c r="AE20" s="426">
        <v>3202000</v>
      </c>
      <c r="AF20" s="437">
        <v>0</v>
      </c>
      <c r="AG20" s="426">
        <v>0</v>
      </c>
      <c r="AH20" s="437">
        <v>0</v>
      </c>
      <c r="AI20" s="426">
        <v>0</v>
      </c>
      <c r="AJ20" s="437">
        <v>0</v>
      </c>
      <c r="AK20" s="426">
        <v>0</v>
      </c>
      <c r="AL20" s="437">
        <v>1538432995.5</v>
      </c>
      <c r="AM20" s="426">
        <v>0</v>
      </c>
      <c r="AN20" s="437">
        <v>0</v>
      </c>
      <c r="AO20" s="426">
        <v>0</v>
      </c>
      <c r="AP20" s="437">
        <v>1816551200</v>
      </c>
      <c r="AQ20" s="431">
        <v>91625658710.470001</v>
      </c>
    </row>
    <row r="21" spans="3:43" s="140" customFormat="1" ht="16.5" x14ac:dyDescent="0.3">
      <c r="C21" s="408" t="s">
        <v>444</v>
      </c>
      <c r="D21" s="439">
        <v>0</v>
      </c>
      <c r="E21" s="429">
        <v>21564836982.619999</v>
      </c>
      <c r="F21" s="439">
        <v>1410303089.8</v>
      </c>
      <c r="G21" s="429">
        <v>0</v>
      </c>
      <c r="H21" s="439">
        <v>0</v>
      </c>
      <c r="I21" s="429">
        <v>0</v>
      </c>
      <c r="J21" s="439">
        <v>209072302.47</v>
      </c>
      <c r="K21" s="429">
        <v>14072881764.23</v>
      </c>
      <c r="L21" s="439">
        <v>0</v>
      </c>
      <c r="M21" s="429">
        <v>45729300</v>
      </c>
      <c r="N21" s="439">
        <v>8721682687.5499992</v>
      </c>
      <c r="O21" s="429">
        <v>11902926424.48</v>
      </c>
      <c r="P21" s="439">
        <v>0</v>
      </c>
      <c r="Q21" s="429">
        <v>402612000</v>
      </c>
      <c r="R21" s="439">
        <v>0</v>
      </c>
      <c r="S21" s="429">
        <v>18555752282.709999</v>
      </c>
      <c r="T21" s="429">
        <v>0</v>
      </c>
      <c r="U21" s="439">
        <v>0</v>
      </c>
      <c r="V21" s="429">
        <v>10735000</v>
      </c>
      <c r="W21" s="439">
        <v>0</v>
      </c>
      <c r="X21" s="429">
        <v>0</v>
      </c>
      <c r="Y21" s="439">
        <v>0</v>
      </c>
      <c r="Z21" s="429">
        <v>0</v>
      </c>
      <c r="AA21" s="439"/>
      <c r="AB21" s="429"/>
      <c r="AC21" s="439">
        <v>0</v>
      </c>
      <c r="AD21" s="429"/>
      <c r="AE21" s="429">
        <v>4924000</v>
      </c>
      <c r="AF21" s="439">
        <v>0</v>
      </c>
      <c r="AG21" s="429">
        <v>0</v>
      </c>
      <c r="AH21" s="439">
        <v>0</v>
      </c>
      <c r="AI21" s="429">
        <v>0</v>
      </c>
      <c r="AJ21" s="439">
        <v>0</v>
      </c>
      <c r="AK21" s="429">
        <v>0</v>
      </c>
      <c r="AL21" s="439">
        <v>2886527.94</v>
      </c>
      <c r="AM21" s="429">
        <v>0</v>
      </c>
      <c r="AN21" s="439">
        <v>0</v>
      </c>
      <c r="AO21" s="429">
        <v>0</v>
      </c>
      <c r="AP21" s="439"/>
      <c r="AQ21" s="434">
        <v>76904342361.799988</v>
      </c>
    </row>
    <row r="22" spans="3:43" s="140" customFormat="1" ht="16.5" x14ac:dyDescent="0.3">
      <c r="C22" s="424" t="s">
        <v>445</v>
      </c>
      <c r="D22" s="436"/>
      <c r="E22" s="431"/>
      <c r="F22" s="436"/>
      <c r="G22" s="431"/>
      <c r="H22" s="436"/>
      <c r="I22" s="431"/>
      <c r="J22" s="436"/>
      <c r="K22" s="431"/>
      <c r="L22" s="436"/>
      <c r="M22" s="431"/>
      <c r="N22" s="436"/>
      <c r="O22" s="431"/>
      <c r="P22" s="436"/>
      <c r="Q22" s="431"/>
      <c r="R22" s="436"/>
      <c r="S22" s="431"/>
      <c r="T22" s="431"/>
      <c r="U22" s="436"/>
      <c r="V22" s="431"/>
      <c r="W22" s="436"/>
      <c r="X22" s="431"/>
      <c r="Y22" s="436"/>
      <c r="Z22" s="431"/>
      <c r="AA22" s="436"/>
      <c r="AB22" s="431"/>
      <c r="AC22" s="436"/>
      <c r="AD22" s="431"/>
      <c r="AE22" s="431"/>
      <c r="AF22" s="436"/>
      <c r="AG22" s="431"/>
      <c r="AH22" s="436"/>
      <c r="AI22" s="431"/>
      <c r="AJ22" s="436"/>
      <c r="AK22" s="431"/>
      <c r="AL22" s="436"/>
      <c r="AM22" s="431"/>
      <c r="AN22" s="436"/>
      <c r="AO22" s="431"/>
      <c r="AP22" s="436"/>
      <c r="AQ22" s="432"/>
    </row>
    <row r="23" spans="3:43" s="140" customFormat="1" ht="16.5" x14ac:dyDescent="0.3">
      <c r="C23" s="404" t="s">
        <v>446</v>
      </c>
      <c r="D23" s="437">
        <v>0</v>
      </c>
      <c r="E23" s="426">
        <v>81696094960.899994</v>
      </c>
      <c r="F23" s="437">
        <v>3594580</v>
      </c>
      <c r="G23" s="426">
        <v>0</v>
      </c>
      <c r="H23" s="437">
        <v>0</v>
      </c>
      <c r="I23" s="426">
        <v>0</v>
      </c>
      <c r="J23" s="437">
        <v>178287880.34</v>
      </c>
      <c r="K23" s="426">
        <v>27965936332.979996</v>
      </c>
      <c r="L23" s="437">
        <v>0</v>
      </c>
      <c r="M23" s="426">
        <v>458827500</v>
      </c>
      <c r="N23" s="437">
        <v>2025000</v>
      </c>
      <c r="O23" s="426">
        <v>4313037424.8899994</v>
      </c>
      <c r="P23" s="437">
        <v>0</v>
      </c>
      <c r="Q23" s="426">
        <v>3701400000</v>
      </c>
      <c r="R23" s="437">
        <v>0</v>
      </c>
      <c r="S23" s="426">
        <v>1603413940</v>
      </c>
      <c r="T23" s="426">
        <v>382754632.31999999</v>
      </c>
      <c r="U23" s="437">
        <v>1020000</v>
      </c>
      <c r="V23" s="426">
        <v>0</v>
      </c>
      <c r="W23" s="437">
        <v>0</v>
      </c>
      <c r="X23" s="426">
        <v>0</v>
      </c>
      <c r="Y23" s="437">
        <v>0</v>
      </c>
      <c r="Z23" s="426">
        <v>0</v>
      </c>
      <c r="AA23" s="437">
        <v>0</v>
      </c>
      <c r="AB23" s="426">
        <v>0</v>
      </c>
      <c r="AC23" s="437">
        <v>0</v>
      </c>
      <c r="AD23" s="426">
        <v>0</v>
      </c>
      <c r="AE23" s="426">
        <v>4947000</v>
      </c>
      <c r="AF23" s="437">
        <v>0</v>
      </c>
      <c r="AG23" s="426">
        <v>0</v>
      </c>
      <c r="AH23" s="437">
        <v>0</v>
      </c>
      <c r="AI23" s="426">
        <v>0</v>
      </c>
      <c r="AJ23" s="437">
        <v>0</v>
      </c>
      <c r="AK23" s="426">
        <v>0</v>
      </c>
      <c r="AL23" s="437">
        <v>0</v>
      </c>
      <c r="AM23" s="426">
        <v>0</v>
      </c>
      <c r="AN23" s="437">
        <v>0</v>
      </c>
      <c r="AO23" s="426">
        <v>0</v>
      </c>
      <c r="AP23" s="437">
        <v>1817196000</v>
      </c>
      <c r="AQ23" s="431">
        <v>122128535251.42999</v>
      </c>
    </row>
    <row r="24" spans="3:43" s="140" customFormat="1" ht="16.5" x14ac:dyDescent="0.3">
      <c r="C24" s="404" t="s">
        <v>447</v>
      </c>
      <c r="D24" s="437">
        <v>0</v>
      </c>
      <c r="E24" s="426">
        <v>5286583552</v>
      </c>
      <c r="F24" s="437">
        <v>0</v>
      </c>
      <c r="G24" s="426">
        <v>0</v>
      </c>
      <c r="H24" s="437">
        <v>0</v>
      </c>
      <c r="I24" s="426">
        <v>0</v>
      </c>
      <c r="J24" s="437">
        <v>4139955</v>
      </c>
      <c r="K24" s="426">
        <v>23626889739.360001</v>
      </c>
      <c r="L24" s="437">
        <v>0</v>
      </c>
      <c r="M24" s="426">
        <v>2334592556.52</v>
      </c>
      <c r="N24" s="437">
        <v>0</v>
      </c>
      <c r="O24" s="426">
        <v>192572176</v>
      </c>
      <c r="P24" s="437">
        <v>0</v>
      </c>
      <c r="Q24" s="426">
        <v>2962898000</v>
      </c>
      <c r="R24" s="437">
        <v>0</v>
      </c>
      <c r="S24" s="426">
        <v>350976123.19999999</v>
      </c>
      <c r="T24" s="426">
        <v>0</v>
      </c>
      <c r="U24" s="437">
        <v>765000</v>
      </c>
      <c r="V24" s="426">
        <v>0</v>
      </c>
      <c r="W24" s="437">
        <v>0</v>
      </c>
      <c r="X24" s="426">
        <v>0</v>
      </c>
      <c r="Y24" s="437">
        <v>0</v>
      </c>
      <c r="Z24" s="426">
        <v>497938523.23000002</v>
      </c>
      <c r="AA24" s="437">
        <v>0</v>
      </c>
      <c r="AB24" s="426">
        <v>0</v>
      </c>
      <c r="AC24" s="437">
        <v>0</v>
      </c>
      <c r="AD24" s="426">
        <v>0</v>
      </c>
      <c r="AE24" s="426">
        <v>2551000</v>
      </c>
      <c r="AF24" s="437">
        <v>0</v>
      </c>
      <c r="AG24" s="426">
        <v>0</v>
      </c>
      <c r="AH24" s="437">
        <v>0</v>
      </c>
      <c r="AI24" s="426">
        <v>0</v>
      </c>
      <c r="AJ24" s="437">
        <v>0</v>
      </c>
      <c r="AK24" s="426">
        <v>0</v>
      </c>
      <c r="AL24" s="437">
        <v>0</v>
      </c>
      <c r="AM24" s="426">
        <v>0</v>
      </c>
      <c r="AN24" s="437">
        <v>0</v>
      </c>
      <c r="AO24" s="426">
        <v>0</v>
      </c>
      <c r="AP24" s="437">
        <v>0</v>
      </c>
      <c r="AQ24" s="431">
        <v>35259906625.310005</v>
      </c>
    </row>
    <row r="25" spans="3:43" ht="16.5" x14ac:dyDescent="0.3">
      <c r="C25" s="404" t="s">
        <v>448</v>
      </c>
      <c r="D25" s="437">
        <v>0</v>
      </c>
      <c r="E25" s="426">
        <v>23840510936.540001</v>
      </c>
      <c r="F25" s="437">
        <v>1983520</v>
      </c>
      <c r="G25" s="426">
        <v>84004375</v>
      </c>
      <c r="H25" s="437">
        <v>0</v>
      </c>
      <c r="I25" s="426">
        <v>3920000</v>
      </c>
      <c r="J25" s="437">
        <v>531860439.70999998</v>
      </c>
      <c r="K25" s="426">
        <v>25212212195.080002</v>
      </c>
      <c r="L25" s="437">
        <v>0</v>
      </c>
      <c r="M25" s="426">
        <v>0</v>
      </c>
      <c r="N25" s="437">
        <v>8674080730.7600002</v>
      </c>
      <c r="O25" s="426">
        <v>407521267</v>
      </c>
      <c r="P25" s="437">
        <v>0</v>
      </c>
      <c r="Q25" s="426">
        <v>380688000</v>
      </c>
      <c r="R25" s="437">
        <v>0</v>
      </c>
      <c r="S25" s="426">
        <v>367754859</v>
      </c>
      <c r="T25" s="426">
        <v>0</v>
      </c>
      <c r="U25" s="437">
        <v>21661200</v>
      </c>
      <c r="V25" s="426">
        <v>0</v>
      </c>
      <c r="W25" s="437">
        <v>0</v>
      </c>
      <c r="X25" s="426">
        <v>0</v>
      </c>
      <c r="Y25" s="437">
        <v>0</v>
      </c>
      <c r="Z25" s="426">
        <v>0</v>
      </c>
      <c r="AA25" s="437">
        <v>0</v>
      </c>
      <c r="AB25" s="426">
        <v>0</v>
      </c>
      <c r="AC25" s="437">
        <v>0</v>
      </c>
      <c r="AD25" s="426">
        <v>0</v>
      </c>
      <c r="AE25" s="426">
        <v>9617306</v>
      </c>
      <c r="AF25" s="437">
        <v>0</v>
      </c>
      <c r="AG25" s="426">
        <v>0</v>
      </c>
      <c r="AH25" s="437">
        <v>0</v>
      </c>
      <c r="AI25" s="426">
        <v>0</v>
      </c>
      <c r="AJ25" s="437">
        <v>0</v>
      </c>
      <c r="AK25" s="426">
        <v>0</v>
      </c>
      <c r="AL25" s="437">
        <v>49574800</v>
      </c>
      <c r="AM25" s="426">
        <v>0</v>
      </c>
      <c r="AN25" s="437">
        <v>0</v>
      </c>
      <c r="AO25" s="426">
        <v>0</v>
      </c>
      <c r="AP25" s="437">
        <v>9283200</v>
      </c>
      <c r="AQ25" s="431">
        <v>59594672829.090004</v>
      </c>
    </row>
    <row r="26" spans="3:43" ht="16.5" x14ac:dyDescent="0.3">
      <c r="C26" s="404" t="s">
        <v>449</v>
      </c>
      <c r="D26" s="437">
        <v>0</v>
      </c>
      <c r="E26" s="426">
        <v>20377864216.599998</v>
      </c>
      <c r="F26" s="437">
        <v>0</v>
      </c>
      <c r="G26" s="426">
        <v>0</v>
      </c>
      <c r="H26" s="437">
        <v>16482675000</v>
      </c>
      <c r="I26" s="426">
        <v>0</v>
      </c>
      <c r="J26" s="437">
        <v>135616021.75999999</v>
      </c>
      <c r="K26" s="426">
        <v>5977863937.9299994</v>
      </c>
      <c r="L26" s="437">
        <v>0</v>
      </c>
      <c r="M26" s="426">
        <v>2762648</v>
      </c>
      <c r="N26" s="437">
        <v>0</v>
      </c>
      <c r="O26" s="426">
        <v>7548336376.3600006</v>
      </c>
      <c r="P26" s="437">
        <v>0</v>
      </c>
      <c r="Q26" s="426">
        <v>0</v>
      </c>
      <c r="R26" s="437">
        <v>0</v>
      </c>
      <c r="S26" s="426">
        <v>0</v>
      </c>
      <c r="T26" s="426">
        <v>2309543688.3400002</v>
      </c>
      <c r="U26" s="437">
        <v>3728921847.71</v>
      </c>
      <c r="V26" s="426">
        <v>299450257.01999998</v>
      </c>
      <c r="W26" s="437">
        <v>0</v>
      </c>
      <c r="X26" s="426">
        <v>0</v>
      </c>
      <c r="Y26" s="437">
        <v>0</v>
      </c>
      <c r="Z26" s="426">
        <v>0</v>
      </c>
      <c r="AA26" s="437">
        <v>0</v>
      </c>
      <c r="AB26" s="426">
        <v>0</v>
      </c>
      <c r="AC26" s="437">
        <v>0</v>
      </c>
      <c r="AD26" s="426">
        <v>0</v>
      </c>
      <c r="AE26" s="426">
        <v>5346740</v>
      </c>
      <c r="AF26" s="437">
        <v>0</v>
      </c>
      <c r="AG26" s="426">
        <v>0</v>
      </c>
      <c r="AH26" s="437">
        <v>0</v>
      </c>
      <c r="AI26" s="426">
        <v>0</v>
      </c>
      <c r="AJ26" s="437">
        <v>0</v>
      </c>
      <c r="AK26" s="426">
        <v>0</v>
      </c>
      <c r="AL26" s="437">
        <v>177884310</v>
      </c>
      <c r="AM26" s="426">
        <v>0</v>
      </c>
      <c r="AN26" s="437">
        <v>0</v>
      </c>
      <c r="AO26" s="426">
        <v>0</v>
      </c>
      <c r="AP26" s="437">
        <v>3013637050</v>
      </c>
      <c r="AQ26" s="431">
        <v>60059902093.720001</v>
      </c>
    </row>
    <row r="27" spans="3:43" ht="16.5" x14ac:dyDescent="0.3">
      <c r="C27" s="404" t="s">
        <v>450</v>
      </c>
      <c r="D27" s="437">
        <v>0</v>
      </c>
      <c r="E27" s="426">
        <v>4414933777.8500004</v>
      </c>
      <c r="F27" s="437">
        <v>2195000000</v>
      </c>
      <c r="G27" s="426">
        <v>0</v>
      </c>
      <c r="H27" s="437">
        <v>0</v>
      </c>
      <c r="I27" s="426">
        <v>0</v>
      </c>
      <c r="J27" s="437">
        <v>77825186.920000002</v>
      </c>
      <c r="K27" s="426">
        <v>74537693210.317505</v>
      </c>
      <c r="L27" s="437">
        <v>0</v>
      </c>
      <c r="M27" s="426">
        <v>60893700</v>
      </c>
      <c r="N27" s="437">
        <v>295597441.55000001</v>
      </c>
      <c r="O27" s="426">
        <v>24539761020.120003</v>
      </c>
      <c r="P27" s="437">
        <v>0</v>
      </c>
      <c r="Q27" s="426">
        <v>8850010074.710001</v>
      </c>
      <c r="R27" s="437">
        <v>0</v>
      </c>
      <c r="S27" s="426">
        <v>104940000</v>
      </c>
      <c r="T27" s="426">
        <v>0</v>
      </c>
      <c r="U27" s="437">
        <v>7079104660.1800003</v>
      </c>
      <c r="V27" s="426">
        <v>0</v>
      </c>
      <c r="W27" s="437">
        <v>623994000</v>
      </c>
      <c r="X27" s="426">
        <v>0</v>
      </c>
      <c r="Y27" s="437">
        <v>0</v>
      </c>
      <c r="Z27" s="426">
        <v>0</v>
      </c>
      <c r="AA27" s="437">
        <v>0</v>
      </c>
      <c r="AB27" s="426">
        <v>0</v>
      </c>
      <c r="AC27" s="437">
        <v>0</v>
      </c>
      <c r="AD27" s="426">
        <v>0</v>
      </c>
      <c r="AE27" s="426">
        <v>2696400</v>
      </c>
      <c r="AF27" s="437">
        <v>0</v>
      </c>
      <c r="AG27" s="426">
        <v>0</v>
      </c>
      <c r="AH27" s="437">
        <v>0</v>
      </c>
      <c r="AI27" s="426">
        <v>0</v>
      </c>
      <c r="AJ27" s="437">
        <v>0</v>
      </c>
      <c r="AK27" s="426">
        <v>0</v>
      </c>
      <c r="AL27" s="437">
        <v>16659900493.769999</v>
      </c>
      <c r="AM27" s="426">
        <v>0</v>
      </c>
      <c r="AN27" s="437">
        <v>0</v>
      </c>
      <c r="AO27" s="426">
        <v>0</v>
      </c>
      <c r="AP27" s="437">
        <v>8835000</v>
      </c>
      <c r="AQ27" s="431">
        <v>139451184965.41751</v>
      </c>
    </row>
    <row r="28" spans="3:43" ht="16.5" x14ac:dyDescent="0.3">
      <c r="C28" s="404" t="s">
        <v>451</v>
      </c>
      <c r="D28" s="437">
        <v>0</v>
      </c>
      <c r="E28" s="426">
        <v>4815056590.9904003</v>
      </c>
      <c r="F28" s="437">
        <v>3000001297.5969</v>
      </c>
      <c r="G28" s="426">
        <v>0</v>
      </c>
      <c r="H28" s="437">
        <v>0</v>
      </c>
      <c r="I28" s="426">
        <v>0</v>
      </c>
      <c r="J28" s="437">
        <v>378116</v>
      </c>
      <c r="K28" s="426">
        <v>24461131200.928791</v>
      </c>
      <c r="L28" s="437">
        <v>0</v>
      </c>
      <c r="M28" s="426">
        <v>107954591.7</v>
      </c>
      <c r="N28" s="437">
        <v>0</v>
      </c>
      <c r="O28" s="426">
        <v>18733019552.9977</v>
      </c>
      <c r="P28" s="437">
        <v>0</v>
      </c>
      <c r="Q28" s="426">
        <v>3425723640.4883003</v>
      </c>
      <c r="R28" s="437">
        <v>0</v>
      </c>
      <c r="S28" s="426">
        <v>8704727210</v>
      </c>
      <c r="T28" s="426">
        <v>0</v>
      </c>
      <c r="U28" s="437">
        <v>90600000</v>
      </c>
      <c r="V28" s="426">
        <v>86926240.080899999</v>
      </c>
      <c r="W28" s="437">
        <v>0</v>
      </c>
      <c r="X28" s="426">
        <v>0</v>
      </c>
      <c r="Y28" s="437">
        <v>0</v>
      </c>
      <c r="Z28" s="426">
        <v>0</v>
      </c>
      <c r="AA28" s="437">
        <v>0</v>
      </c>
      <c r="AB28" s="426">
        <v>0</v>
      </c>
      <c r="AC28" s="437">
        <v>0</v>
      </c>
      <c r="AD28" s="426">
        <v>0</v>
      </c>
      <c r="AE28" s="426">
        <v>17674300</v>
      </c>
      <c r="AF28" s="437">
        <v>0</v>
      </c>
      <c r="AG28" s="426">
        <v>0</v>
      </c>
      <c r="AH28" s="437">
        <v>0</v>
      </c>
      <c r="AI28" s="426">
        <v>0</v>
      </c>
      <c r="AJ28" s="437">
        <v>0</v>
      </c>
      <c r="AK28" s="426">
        <v>0</v>
      </c>
      <c r="AL28" s="437">
        <v>4659728976</v>
      </c>
      <c r="AM28" s="426">
        <v>0</v>
      </c>
      <c r="AN28" s="437">
        <v>0</v>
      </c>
      <c r="AO28" s="426">
        <v>0</v>
      </c>
      <c r="AP28" s="437">
        <v>5777993196.0312996</v>
      </c>
      <c r="AQ28" s="431">
        <v>73880914912.814285</v>
      </c>
    </row>
    <row r="29" spans="3:43" ht="16.5" x14ac:dyDescent="0.3">
      <c r="C29" s="404" t="s">
        <v>452</v>
      </c>
      <c r="D29" s="437">
        <v>0</v>
      </c>
      <c r="E29" s="426">
        <v>5594304774.2698469</v>
      </c>
      <c r="F29" s="437">
        <v>7008264</v>
      </c>
      <c r="G29" s="426">
        <v>0</v>
      </c>
      <c r="H29" s="437">
        <v>0</v>
      </c>
      <c r="I29" s="426">
        <v>0</v>
      </c>
      <c r="J29" s="437">
        <v>10000919.800000001</v>
      </c>
      <c r="K29" s="426">
        <v>48536838372.373703</v>
      </c>
      <c r="L29" s="437">
        <v>0</v>
      </c>
      <c r="M29" s="426">
        <v>517748483.014</v>
      </c>
      <c r="N29" s="437">
        <v>114174600</v>
      </c>
      <c r="O29" s="426">
        <v>7160556205.2600002</v>
      </c>
      <c r="P29" s="437">
        <v>0</v>
      </c>
      <c r="Q29" s="426">
        <v>9394840</v>
      </c>
      <c r="R29" s="437">
        <v>0</v>
      </c>
      <c r="S29" s="426">
        <v>46815599.899999999</v>
      </c>
      <c r="T29" s="426">
        <v>0</v>
      </c>
      <c r="U29" s="437">
        <v>0</v>
      </c>
      <c r="V29" s="426">
        <v>1134044055.8036001</v>
      </c>
      <c r="W29" s="437">
        <v>0</v>
      </c>
      <c r="X29" s="426">
        <v>0</v>
      </c>
      <c r="Y29" s="437">
        <v>0</v>
      </c>
      <c r="Z29" s="426">
        <v>0</v>
      </c>
      <c r="AA29" s="437">
        <v>0</v>
      </c>
      <c r="AB29" s="426">
        <v>0</v>
      </c>
      <c r="AC29" s="437">
        <v>0</v>
      </c>
      <c r="AD29" s="426">
        <v>0</v>
      </c>
      <c r="AE29" s="426">
        <v>379355364</v>
      </c>
      <c r="AF29" s="437">
        <v>0</v>
      </c>
      <c r="AG29" s="426">
        <v>0</v>
      </c>
      <c r="AH29" s="437">
        <v>0</v>
      </c>
      <c r="AI29" s="426">
        <v>0</v>
      </c>
      <c r="AJ29" s="437">
        <v>0</v>
      </c>
      <c r="AK29" s="426">
        <v>0</v>
      </c>
      <c r="AL29" s="437">
        <v>17542912241.118069</v>
      </c>
      <c r="AM29" s="426">
        <v>0</v>
      </c>
      <c r="AN29" s="437">
        <v>0</v>
      </c>
      <c r="AO29" s="426">
        <v>0</v>
      </c>
      <c r="AP29" s="437">
        <v>92246510</v>
      </c>
      <c r="AQ29" s="431">
        <v>81145400229.539215</v>
      </c>
    </row>
    <row r="30" spans="3:43" ht="16.5" x14ac:dyDescent="0.3">
      <c r="C30" s="404" t="s">
        <v>453</v>
      </c>
      <c r="D30" s="437">
        <v>0</v>
      </c>
      <c r="E30" s="426">
        <v>46245389044.573799</v>
      </c>
      <c r="F30" s="437">
        <v>0</v>
      </c>
      <c r="G30" s="426">
        <v>0</v>
      </c>
      <c r="H30" s="437">
        <v>0</v>
      </c>
      <c r="I30" s="426">
        <v>0</v>
      </c>
      <c r="J30" s="437">
        <v>473215</v>
      </c>
      <c r="K30" s="426">
        <v>99635790324.110825</v>
      </c>
      <c r="L30" s="437">
        <v>0</v>
      </c>
      <c r="M30" s="426">
        <v>254963289.60360003</v>
      </c>
      <c r="N30" s="437">
        <v>5290070000</v>
      </c>
      <c r="O30" s="426">
        <v>1374537807.9442</v>
      </c>
      <c r="P30" s="437">
        <v>84842000000</v>
      </c>
      <c r="Q30" s="426">
        <v>3289232838.6999002</v>
      </c>
      <c r="R30" s="437">
        <v>0</v>
      </c>
      <c r="S30" s="426">
        <v>75563381282.268982</v>
      </c>
      <c r="T30" s="426">
        <v>0</v>
      </c>
      <c r="U30" s="437">
        <v>0</v>
      </c>
      <c r="V30" s="426">
        <v>2269213173.1183</v>
      </c>
      <c r="W30" s="437">
        <v>331408534.63139999</v>
      </c>
      <c r="X30" s="426">
        <v>0</v>
      </c>
      <c r="Y30" s="437">
        <v>0</v>
      </c>
      <c r="Z30" s="426">
        <v>0</v>
      </c>
      <c r="AA30" s="437">
        <v>0</v>
      </c>
      <c r="AB30" s="426">
        <v>0</v>
      </c>
      <c r="AC30" s="437">
        <v>0</v>
      </c>
      <c r="AD30" s="426">
        <v>0</v>
      </c>
      <c r="AE30" s="426">
        <v>105066100</v>
      </c>
      <c r="AF30" s="437">
        <v>0</v>
      </c>
      <c r="AG30" s="426">
        <v>0</v>
      </c>
      <c r="AH30" s="437">
        <v>0</v>
      </c>
      <c r="AI30" s="426">
        <v>0</v>
      </c>
      <c r="AJ30" s="437">
        <v>0</v>
      </c>
      <c r="AK30" s="426">
        <v>0</v>
      </c>
      <c r="AL30" s="437">
        <v>15849767280</v>
      </c>
      <c r="AM30" s="426">
        <v>0</v>
      </c>
      <c r="AN30" s="437">
        <v>0</v>
      </c>
      <c r="AO30" s="426">
        <v>0</v>
      </c>
      <c r="AP30" s="437">
        <v>757435900</v>
      </c>
      <c r="AQ30" s="431">
        <v>335808728789.95099</v>
      </c>
    </row>
    <row r="31" spans="3:43" ht="16.5" x14ac:dyDescent="0.3">
      <c r="C31" s="404" t="s">
        <v>454</v>
      </c>
      <c r="D31" s="437">
        <v>0</v>
      </c>
      <c r="E31" s="426">
        <v>65283134686.985497</v>
      </c>
      <c r="F31" s="437">
        <v>0</v>
      </c>
      <c r="G31" s="426">
        <v>0</v>
      </c>
      <c r="H31" s="437">
        <v>1043700000</v>
      </c>
      <c r="I31" s="426">
        <v>0</v>
      </c>
      <c r="J31" s="437">
        <v>43812000</v>
      </c>
      <c r="K31" s="426">
        <v>17093201945.565502</v>
      </c>
      <c r="L31" s="437">
        <v>0</v>
      </c>
      <c r="M31" s="426">
        <v>12637569</v>
      </c>
      <c r="N31" s="437">
        <v>0</v>
      </c>
      <c r="O31" s="426">
        <v>1898245224.434</v>
      </c>
      <c r="P31" s="437">
        <v>48789900000</v>
      </c>
      <c r="Q31" s="426">
        <v>10351860467.306601</v>
      </c>
      <c r="R31" s="437">
        <v>0</v>
      </c>
      <c r="S31" s="426">
        <v>19445767504.835197</v>
      </c>
      <c r="T31" s="426">
        <v>2000056441.4967</v>
      </c>
      <c r="U31" s="437">
        <v>4719405887.9204006</v>
      </c>
      <c r="V31" s="426">
        <v>0</v>
      </c>
      <c r="W31" s="437">
        <v>1846620762.7459998</v>
      </c>
      <c r="X31" s="426">
        <v>0</v>
      </c>
      <c r="Y31" s="437">
        <v>0</v>
      </c>
      <c r="Z31" s="426">
        <v>0</v>
      </c>
      <c r="AA31" s="437">
        <v>0</v>
      </c>
      <c r="AB31" s="426">
        <v>0</v>
      </c>
      <c r="AC31" s="437">
        <v>0</v>
      </c>
      <c r="AD31" s="426">
        <v>0</v>
      </c>
      <c r="AE31" s="426">
        <v>277586980</v>
      </c>
      <c r="AF31" s="437">
        <v>0</v>
      </c>
      <c r="AG31" s="426">
        <v>0</v>
      </c>
      <c r="AH31" s="437">
        <v>0</v>
      </c>
      <c r="AI31" s="426">
        <v>0</v>
      </c>
      <c r="AJ31" s="437">
        <v>0</v>
      </c>
      <c r="AK31" s="426">
        <v>0</v>
      </c>
      <c r="AL31" s="437">
        <v>11326645154</v>
      </c>
      <c r="AM31" s="426">
        <v>0</v>
      </c>
      <c r="AN31" s="437">
        <v>0</v>
      </c>
      <c r="AO31" s="426">
        <v>0</v>
      </c>
      <c r="AP31" s="437">
        <v>5228992930</v>
      </c>
      <c r="AQ31" s="431">
        <v>189361567554.28992</v>
      </c>
    </row>
    <row r="32" spans="3:43" ht="16.5" x14ac:dyDescent="0.3">
      <c r="C32" s="404" t="s">
        <v>455</v>
      </c>
      <c r="D32" s="437">
        <v>0</v>
      </c>
      <c r="E32" s="426">
        <v>11156355546.896601</v>
      </c>
      <c r="F32" s="437">
        <v>0</v>
      </c>
      <c r="G32" s="426">
        <v>237882021.38999999</v>
      </c>
      <c r="H32" s="437">
        <v>0</v>
      </c>
      <c r="I32" s="426">
        <v>0</v>
      </c>
      <c r="J32" s="437">
        <v>17436655</v>
      </c>
      <c r="K32" s="426">
        <v>24713773205.476601</v>
      </c>
      <c r="L32" s="437">
        <v>0</v>
      </c>
      <c r="M32" s="426">
        <v>4026336601.086</v>
      </c>
      <c r="N32" s="437">
        <v>300497020</v>
      </c>
      <c r="O32" s="426">
        <v>21081943380.653099</v>
      </c>
      <c r="P32" s="437">
        <v>512379.5</v>
      </c>
      <c r="Q32" s="426">
        <v>48570557.733099997</v>
      </c>
      <c r="R32" s="437">
        <v>0</v>
      </c>
      <c r="S32" s="426">
        <v>8521720</v>
      </c>
      <c r="T32" s="426">
        <v>0</v>
      </c>
      <c r="U32" s="437">
        <v>0</v>
      </c>
      <c r="V32" s="426">
        <v>0</v>
      </c>
      <c r="W32" s="437">
        <v>0</v>
      </c>
      <c r="X32" s="426">
        <v>0</v>
      </c>
      <c r="Y32" s="437">
        <v>0</v>
      </c>
      <c r="Z32" s="426">
        <v>2777783.3728999998</v>
      </c>
      <c r="AA32" s="437">
        <v>0</v>
      </c>
      <c r="AB32" s="426">
        <v>0</v>
      </c>
      <c r="AC32" s="437">
        <v>0</v>
      </c>
      <c r="AD32" s="426">
        <v>0</v>
      </c>
      <c r="AE32" s="426">
        <v>694867439</v>
      </c>
      <c r="AF32" s="437">
        <v>0</v>
      </c>
      <c r="AG32" s="426">
        <v>9774207</v>
      </c>
      <c r="AH32" s="437">
        <v>0</v>
      </c>
      <c r="AI32" s="426">
        <v>0</v>
      </c>
      <c r="AJ32" s="437">
        <v>0</v>
      </c>
      <c r="AK32" s="426">
        <v>0</v>
      </c>
      <c r="AL32" s="437">
        <v>25487715968.943005</v>
      </c>
      <c r="AM32" s="426">
        <v>0</v>
      </c>
      <c r="AN32" s="437">
        <v>0</v>
      </c>
      <c r="AO32" s="426">
        <v>0</v>
      </c>
      <c r="AP32" s="437">
        <v>123226205</v>
      </c>
      <c r="AQ32" s="431">
        <v>87910190691.0513</v>
      </c>
    </row>
    <row r="33" spans="3:43" ht="16.5" x14ac:dyDescent="0.3">
      <c r="C33" s="404" t="s">
        <v>443</v>
      </c>
      <c r="D33" s="437">
        <v>0</v>
      </c>
      <c r="E33" s="426">
        <v>51844222774.760002</v>
      </c>
      <c r="F33" s="437">
        <v>0</v>
      </c>
      <c r="G33" s="426">
        <v>74833241</v>
      </c>
      <c r="H33" s="437">
        <v>925650000</v>
      </c>
      <c r="I33" s="426">
        <v>0</v>
      </c>
      <c r="J33" s="437">
        <v>41830349.2663</v>
      </c>
      <c r="K33" s="426">
        <v>62295381047.388</v>
      </c>
      <c r="L33" s="437">
        <v>0</v>
      </c>
      <c r="M33" s="426">
        <v>122059245</v>
      </c>
      <c r="N33" s="437">
        <v>11459465297</v>
      </c>
      <c r="O33" s="426">
        <v>2751038609.2083006</v>
      </c>
      <c r="P33" s="437">
        <v>25937349703</v>
      </c>
      <c r="Q33" s="426">
        <v>0</v>
      </c>
      <c r="R33" s="437">
        <v>0</v>
      </c>
      <c r="S33" s="426">
        <v>6425607525.9218998</v>
      </c>
      <c r="T33" s="426">
        <v>0</v>
      </c>
      <c r="U33" s="437">
        <v>0</v>
      </c>
      <c r="V33" s="426">
        <v>4964481809.7982998</v>
      </c>
      <c r="W33" s="437">
        <v>0</v>
      </c>
      <c r="X33" s="426">
        <v>0</v>
      </c>
      <c r="Y33" s="437">
        <v>0</v>
      </c>
      <c r="Z33" s="426">
        <v>0</v>
      </c>
      <c r="AA33" s="437">
        <v>0</v>
      </c>
      <c r="AB33" s="426">
        <v>0</v>
      </c>
      <c r="AC33" s="437">
        <v>0</v>
      </c>
      <c r="AD33" s="426">
        <v>0</v>
      </c>
      <c r="AE33" s="426">
        <v>385687609.5</v>
      </c>
      <c r="AF33" s="437">
        <v>0</v>
      </c>
      <c r="AG33" s="426">
        <v>0</v>
      </c>
      <c r="AH33" s="437">
        <v>0</v>
      </c>
      <c r="AI33" s="426">
        <v>0</v>
      </c>
      <c r="AJ33" s="437">
        <v>0</v>
      </c>
      <c r="AK33" s="426">
        <v>0</v>
      </c>
      <c r="AL33" s="437">
        <v>9800973586.2483006</v>
      </c>
      <c r="AM33" s="426">
        <v>0</v>
      </c>
      <c r="AN33" s="437">
        <v>0</v>
      </c>
      <c r="AO33" s="426">
        <v>0</v>
      </c>
      <c r="AP33" s="437">
        <v>3988812558.5999999</v>
      </c>
      <c r="AQ33" s="431">
        <v>181017393356.69113</v>
      </c>
    </row>
    <row r="34" spans="3:43" ht="16.5" x14ac:dyDescent="0.3">
      <c r="C34" s="408" t="s">
        <v>444</v>
      </c>
      <c r="D34" s="439">
        <v>0</v>
      </c>
      <c r="E34" s="429">
        <v>28183707300</v>
      </c>
      <c r="F34" s="439">
        <v>10150000</v>
      </c>
      <c r="G34" s="429">
        <v>58090167</v>
      </c>
      <c r="H34" s="439">
        <v>0</v>
      </c>
      <c r="I34" s="429">
        <v>0</v>
      </c>
      <c r="J34" s="439">
        <v>0</v>
      </c>
      <c r="K34" s="429">
        <v>25841276104.332005</v>
      </c>
      <c r="L34" s="439">
        <v>0</v>
      </c>
      <c r="M34" s="429">
        <v>1093249785.3390999</v>
      </c>
      <c r="N34" s="439">
        <v>1004980000</v>
      </c>
      <c r="O34" s="429">
        <v>58483456535.988297</v>
      </c>
      <c r="P34" s="439">
        <v>41489369131</v>
      </c>
      <c r="Q34" s="429">
        <v>18786376812.275101</v>
      </c>
      <c r="R34" s="439">
        <v>0</v>
      </c>
      <c r="S34" s="429">
        <v>212468902.8238</v>
      </c>
      <c r="T34" s="429">
        <v>0</v>
      </c>
      <c r="U34" s="439">
        <v>4995640120.3182001</v>
      </c>
      <c r="V34" s="429">
        <v>47250000</v>
      </c>
      <c r="W34" s="439">
        <v>0</v>
      </c>
      <c r="X34" s="429">
        <v>0</v>
      </c>
      <c r="Y34" s="439">
        <v>0</v>
      </c>
      <c r="Z34" s="429">
        <v>78330000</v>
      </c>
      <c r="AA34" s="439">
        <v>0</v>
      </c>
      <c r="AB34" s="429">
        <v>0</v>
      </c>
      <c r="AC34" s="439">
        <v>0</v>
      </c>
      <c r="AD34" s="429">
        <v>0</v>
      </c>
      <c r="AE34" s="429">
        <v>572092089.89409995</v>
      </c>
      <c r="AF34" s="439">
        <v>0</v>
      </c>
      <c r="AG34" s="429">
        <v>1030307983.2</v>
      </c>
      <c r="AH34" s="439">
        <v>0</v>
      </c>
      <c r="AI34" s="429">
        <v>0</v>
      </c>
      <c r="AJ34" s="439">
        <v>0</v>
      </c>
      <c r="AK34" s="429">
        <v>0</v>
      </c>
      <c r="AL34" s="439">
        <v>17134918244.080198</v>
      </c>
      <c r="AM34" s="429">
        <v>0</v>
      </c>
      <c r="AN34" s="439">
        <v>0</v>
      </c>
      <c r="AO34" s="429">
        <v>0</v>
      </c>
      <c r="AP34" s="439">
        <v>1287300000</v>
      </c>
      <c r="AQ34" s="434">
        <v>200308963176.25082</v>
      </c>
    </row>
    <row r="35" spans="3:43" ht="16.5" x14ac:dyDescent="0.3">
      <c r="C35" s="424" t="s">
        <v>456</v>
      </c>
      <c r="D35" s="436"/>
      <c r="E35" s="431"/>
      <c r="F35" s="436"/>
      <c r="G35" s="431"/>
      <c r="H35" s="436"/>
      <c r="I35" s="431"/>
      <c r="J35" s="436"/>
      <c r="K35" s="431"/>
      <c r="L35" s="436"/>
      <c r="M35" s="431"/>
      <c r="N35" s="436"/>
      <c r="O35" s="431"/>
      <c r="P35" s="436"/>
      <c r="Q35" s="431"/>
      <c r="R35" s="436"/>
      <c r="S35" s="431"/>
      <c r="T35" s="431"/>
      <c r="U35" s="436"/>
      <c r="V35" s="431"/>
      <c r="W35" s="436"/>
      <c r="X35" s="431"/>
      <c r="Y35" s="436"/>
      <c r="Z35" s="431"/>
      <c r="AA35" s="436"/>
      <c r="AB35" s="431"/>
      <c r="AC35" s="436"/>
      <c r="AD35" s="431"/>
      <c r="AE35" s="431"/>
      <c r="AF35" s="436"/>
      <c r="AG35" s="431"/>
      <c r="AH35" s="436"/>
      <c r="AI35" s="431"/>
      <c r="AJ35" s="436"/>
      <c r="AK35" s="431"/>
      <c r="AL35" s="436"/>
      <c r="AM35" s="431"/>
      <c r="AN35" s="436"/>
      <c r="AO35" s="431"/>
      <c r="AP35" s="436"/>
      <c r="AQ35" s="432"/>
    </row>
    <row r="36" spans="3:43" ht="16.5" x14ac:dyDescent="0.3">
      <c r="C36" s="404" t="s">
        <v>446</v>
      </c>
      <c r="D36" s="437">
        <v>0</v>
      </c>
      <c r="E36" s="426">
        <v>23307063473.987499</v>
      </c>
      <c r="F36" s="437">
        <v>0</v>
      </c>
      <c r="G36" s="426">
        <v>97104660</v>
      </c>
      <c r="H36" s="437">
        <v>0</v>
      </c>
      <c r="I36" s="426">
        <v>50123080</v>
      </c>
      <c r="J36" s="437">
        <v>12180600</v>
      </c>
      <c r="K36" s="426">
        <v>25210784402.830498</v>
      </c>
      <c r="L36" s="437">
        <v>0</v>
      </c>
      <c r="M36" s="426">
        <v>170230692</v>
      </c>
      <c r="N36" s="437">
        <v>1467710282</v>
      </c>
      <c r="O36" s="426">
        <v>41951324586.8965</v>
      </c>
      <c r="P36" s="437">
        <v>113406687</v>
      </c>
      <c r="Q36" s="426">
        <v>0</v>
      </c>
      <c r="R36" s="437">
        <v>0</v>
      </c>
      <c r="S36" s="426">
        <v>6629545155.2310009</v>
      </c>
      <c r="T36" s="426">
        <v>0</v>
      </c>
      <c r="U36" s="437">
        <v>150853116</v>
      </c>
      <c r="V36" s="426">
        <v>29973000</v>
      </c>
      <c r="W36" s="437">
        <v>152127950</v>
      </c>
      <c r="X36" s="426">
        <v>0</v>
      </c>
      <c r="Y36" s="437">
        <v>0</v>
      </c>
      <c r="Z36" s="426">
        <v>10038417490</v>
      </c>
      <c r="AA36" s="437">
        <v>0</v>
      </c>
      <c r="AB36" s="426">
        <v>0</v>
      </c>
      <c r="AC36" s="437">
        <v>0</v>
      </c>
      <c r="AD36" s="426">
        <v>0</v>
      </c>
      <c r="AE36" s="426">
        <v>539007707</v>
      </c>
      <c r="AF36" s="437">
        <v>0</v>
      </c>
      <c r="AG36" s="426">
        <v>379423490</v>
      </c>
      <c r="AH36" s="437">
        <v>0</v>
      </c>
      <c r="AI36" s="426">
        <v>0</v>
      </c>
      <c r="AJ36" s="437">
        <v>0</v>
      </c>
      <c r="AK36" s="426">
        <v>0</v>
      </c>
      <c r="AL36" s="437">
        <v>12471016145.299999</v>
      </c>
      <c r="AM36" s="426">
        <v>0</v>
      </c>
      <c r="AN36" s="437">
        <v>0</v>
      </c>
      <c r="AO36" s="426">
        <v>0</v>
      </c>
      <c r="AP36" s="437">
        <v>855986726.80999994</v>
      </c>
      <c r="AQ36" s="431">
        <v>123626279245.0555</v>
      </c>
    </row>
    <row r="37" spans="3:43" ht="16.5" x14ac:dyDescent="0.3">
      <c r="C37" s="404" t="s">
        <v>447</v>
      </c>
      <c r="D37" s="437">
        <v>0</v>
      </c>
      <c r="E37" s="426">
        <v>1546141775</v>
      </c>
      <c r="F37" s="437">
        <v>0</v>
      </c>
      <c r="G37" s="426">
        <v>22180350</v>
      </c>
      <c r="H37" s="437">
        <v>0</v>
      </c>
      <c r="I37" s="426">
        <v>0</v>
      </c>
      <c r="J37" s="437">
        <v>5571765</v>
      </c>
      <c r="K37" s="426">
        <v>29184368096.606598</v>
      </c>
      <c r="L37" s="437">
        <v>0</v>
      </c>
      <c r="M37" s="426">
        <v>2160000</v>
      </c>
      <c r="N37" s="437">
        <v>1961581400</v>
      </c>
      <c r="O37" s="426">
        <v>6501986001.6989002</v>
      </c>
      <c r="P37" s="437">
        <v>0</v>
      </c>
      <c r="Q37" s="426">
        <v>4051709558.9022002</v>
      </c>
      <c r="R37" s="437">
        <v>0</v>
      </c>
      <c r="S37" s="426">
        <v>23239267064.476303</v>
      </c>
      <c r="T37" s="426">
        <v>0</v>
      </c>
      <c r="U37" s="437">
        <v>1206533491.4173</v>
      </c>
      <c r="V37" s="426">
        <v>1497666000</v>
      </c>
      <c r="W37" s="437">
        <v>3132000</v>
      </c>
      <c r="X37" s="426">
        <v>0</v>
      </c>
      <c r="Y37" s="437">
        <v>0</v>
      </c>
      <c r="Z37" s="426">
        <v>0</v>
      </c>
      <c r="AA37" s="437">
        <v>0</v>
      </c>
      <c r="AB37" s="426">
        <v>0</v>
      </c>
      <c r="AC37" s="437">
        <v>0</v>
      </c>
      <c r="AD37" s="426">
        <v>0</v>
      </c>
      <c r="AE37" s="426">
        <v>354839321.94</v>
      </c>
      <c r="AF37" s="437">
        <v>0</v>
      </c>
      <c r="AG37" s="426">
        <v>5535200307.5799999</v>
      </c>
      <c r="AH37" s="437">
        <v>0</v>
      </c>
      <c r="AI37" s="426">
        <v>0</v>
      </c>
      <c r="AJ37" s="437">
        <v>0</v>
      </c>
      <c r="AK37" s="426">
        <v>0</v>
      </c>
      <c r="AL37" s="437">
        <v>6684230660.044301</v>
      </c>
      <c r="AM37" s="426">
        <v>0</v>
      </c>
      <c r="AN37" s="437">
        <v>0</v>
      </c>
      <c r="AO37" s="426">
        <v>0</v>
      </c>
      <c r="AP37" s="437">
        <v>2817970627.1313</v>
      </c>
      <c r="AQ37" s="431">
        <v>84614538419.79689</v>
      </c>
    </row>
    <row r="38" spans="3:43" ht="16.5" x14ac:dyDescent="0.3">
      <c r="C38" s="404" t="s">
        <v>448</v>
      </c>
      <c r="D38" s="437">
        <v>0</v>
      </c>
      <c r="E38" s="426">
        <v>547944738</v>
      </c>
      <c r="F38" s="437">
        <v>0</v>
      </c>
      <c r="G38" s="426">
        <v>2108866257.52</v>
      </c>
      <c r="H38" s="437">
        <v>0</v>
      </c>
      <c r="I38" s="426">
        <v>0</v>
      </c>
      <c r="J38" s="437">
        <v>5768000</v>
      </c>
      <c r="K38" s="426">
        <v>46147640365.459999</v>
      </c>
      <c r="L38" s="437">
        <v>0</v>
      </c>
      <c r="M38" s="426">
        <v>4100734</v>
      </c>
      <c r="N38" s="437">
        <v>156691037.44800001</v>
      </c>
      <c r="O38" s="426">
        <v>31097798367.041306</v>
      </c>
      <c r="P38" s="437">
        <v>0</v>
      </c>
      <c r="Q38" s="426">
        <v>0</v>
      </c>
      <c r="R38" s="437">
        <v>0</v>
      </c>
      <c r="S38" s="426">
        <v>28040759131.351803</v>
      </c>
      <c r="T38" s="426">
        <v>0</v>
      </c>
      <c r="U38" s="437">
        <v>246677037.44800001</v>
      </c>
      <c r="V38" s="426">
        <v>0</v>
      </c>
      <c r="W38" s="437">
        <v>0</v>
      </c>
      <c r="X38" s="426">
        <v>0</v>
      </c>
      <c r="Y38" s="437">
        <v>0</v>
      </c>
      <c r="Z38" s="426">
        <v>0</v>
      </c>
      <c r="AA38" s="437">
        <v>0</v>
      </c>
      <c r="AB38" s="426">
        <v>0</v>
      </c>
      <c r="AC38" s="437">
        <v>0</v>
      </c>
      <c r="AD38" s="426">
        <v>0</v>
      </c>
      <c r="AE38" s="426">
        <v>871613530</v>
      </c>
      <c r="AF38" s="437">
        <v>0</v>
      </c>
      <c r="AG38" s="426">
        <v>2271923058</v>
      </c>
      <c r="AH38" s="437">
        <v>0</v>
      </c>
      <c r="AI38" s="426">
        <v>0</v>
      </c>
      <c r="AJ38" s="437">
        <v>0</v>
      </c>
      <c r="AK38" s="426">
        <v>0</v>
      </c>
      <c r="AL38" s="437">
        <v>4433365092.8822002</v>
      </c>
      <c r="AM38" s="426">
        <v>0</v>
      </c>
      <c r="AN38" s="437">
        <v>0</v>
      </c>
      <c r="AO38" s="426">
        <v>0</v>
      </c>
      <c r="AP38" s="437">
        <v>1329577000</v>
      </c>
      <c r="AQ38" s="431">
        <v>117262724349.15131</v>
      </c>
    </row>
    <row r="39" spans="3:43" ht="16.5" x14ac:dyDescent="0.3">
      <c r="C39" s="404" t="s">
        <v>449</v>
      </c>
      <c r="D39" s="437">
        <v>0</v>
      </c>
      <c r="E39" s="426">
        <v>28560027380</v>
      </c>
      <c r="F39" s="437">
        <v>2838251.5</v>
      </c>
      <c r="G39" s="426">
        <v>4361295800</v>
      </c>
      <c r="H39" s="437">
        <v>4398420.5751999998</v>
      </c>
      <c r="I39" s="426">
        <v>0</v>
      </c>
      <c r="J39" s="437">
        <v>3044940</v>
      </c>
      <c r="K39" s="426">
        <v>18212807352.959999</v>
      </c>
      <c r="L39" s="437">
        <v>0</v>
      </c>
      <c r="M39" s="426">
        <v>168704673.19949999</v>
      </c>
      <c r="N39" s="437">
        <v>0</v>
      </c>
      <c r="O39" s="426">
        <v>1863930070.74</v>
      </c>
      <c r="P39" s="437">
        <v>0</v>
      </c>
      <c r="Q39" s="426">
        <v>0</v>
      </c>
      <c r="R39" s="437">
        <v>0</v>
      </c>
      <c r="S39" s="426">
        <v>6707380812.8530998</v>
      </c>
      <c r="T39" s="426">
        <v>0</v>
      </c>
      <c r="U39" s="437">
        <v>9926402740</v>
      </c>
      <c r="V39" s="426">
        <v>0</v>
      </c>
      <c r="W39" s="437">
        <v>264987500</v>
      </c>
      <c r="X39" s="426">
        <v>0</v>
      </c>
      <c r="Y39" s="437">
        <v>0</v>
      </c>
      <c r="Z39" s="426">
        <v>0</v>
      </c>
      <c r="AA39" s="437">
        <v>0</v>
      </c>
      <c r="AB39" s="426">
        <v>0</v>
      </c>
      <c r="AC39" s="437">
        <v>0</v>
      </c>
      <c r="AD39" s="426">
        <v>0</v>
      </c>
      <c r="AE39" s="426">
        <v>1744918610</v>
      </c>
      <c r="AF39" s="437">
        <v>0</v>
      </c>
      <c r="AG39" s="426">
        <v>3832000</v>
      </c>
      <c r="AH39" s="437">
        <v>0</v>
      </c>
      <c r="AI39" s="426">
        <v>0</v>
      </c>
      <c r="AJ39" s="437">
        <v>0</v>
      </c>
      <c r="AK39" s="426">
        <v>0</v>
      </c>
      <c r="AL39" s="437">
        <v>2630389728.2686996</v>
      </c>
      <c r="AM39" s="426">
        <v>0</v>
      </c>
      <c r="AN39" s="437">
        <v>0</v>
      </c>
      <c r="AO39" s="426">
        <v>0</v>
      </c>
      <c r="AP39" s="437">
        <v>177072000</v>
      </c>
      <c r="AQ39" s="431">
        <v>74632030280.096497</v>
      </c>
    </row>
    <row r="40" spans="3:43" ht="16.5" x14ac:dyDescent="0.3">
      <c r="C40" s="404" t="s">
        <v>450</v>
      </c>
      <c r="D40" s="437">
        <v>0</v>
      </c>
      <c r="E40" s="426">
        <v>15093798724.355099</v>
      </c>
      <c r="F40" s="437">
        <v>2004176000</v>
      </c>
      <c r="G40" s="426">
        <v>7116000</v>
      </c>
      <c r="H40" s="437">
        <v>14242383000</v>
      </c>
      <c r="I40" s="426">
        <v>0</v>
      </c>
      <c r="J40" s="437">
        <v>43556292640</v>
      </c>
      <c r="K40" s="426">
        <v>37913683785.040001</v>
      </c>
      <c r="L40" s="437">
        <v>0</v>
      </c>
      <c r="M40" s="426">
        <v>0</v>
      </c>
      <c r="N40" s="437">
        <v>9472988170.9783001</v>
      </c>
      <c r="O40" s="426">
        <v>16348095005.764797</v>
      </c>
      <c r="P40" s="437">
        <v>110883630445</v>
      </c>
      <c r="Q40" s="426">
        <v>1540000</v>
      </c>
      <c r="R40" s="437">
        <v>0</v>
      </c>
      <c r="S40" s="426">
        <v>10813099950</v>
      </c>
      <c r="T40" s="426">
        <v>0</v>
      </c>
      <c r="U40" s="437">
        <v>15013388377.836201</v>
      </c>
      <c r="V40" s="426">
        <v>0</v>
      </c>
      <c r="W40" s="437">
        <v>2038870750</v>
      </c>
      <c r="X40" s="426">
        <v>0</v>
      </c>
      <c r="Y40" s="437">
        <v>0</v>
      </c>
      <c r="Z40" s="426">
        <v>0</v>
      </c>
      <c r="AA40" s="437">
        <v>0</v>
      </c>
      <c r="AB40" s="426">
        <v>0</v>
      </c>
      <c r="AC40" s="437">
        <v>0</v>
      </c>
      <c r="AD40" s="426">
        <v>0</v>
      </c>
      <c r="AE40" s="426">
        <v>1330140664</v>
      </c>
      <c r="AF40" s="437">
        <v>0</v>
      </c>
      <c r="AG40" s="426">
        <v>43076284.372500002</v>
      </c>
      <c r="AH40" s="437">
        <v>0</v>
      </c>
      <c r="AI40" s="426">
        <v>0</v>
      </c>
      <c r="AJ40" s="437">
        <v>0</v>
      </c>
      <c r="AK40" s="426">
        <v>0</v>
      </c>
      <c r="AL40" s="437">
        <v>3617003824.9375</v>
      </c>
      <c r="AM40" s="426">
        <v>0</v>
      </c>
      <c r="AN40" s="437">
        <v>0</v>
      </c>
      <c r="AO40" s="426">
        <v>0</v>
      </c>
      <c r="AP40" s="437">
        <v>1159934848</v>
      </c>
      <c r="AQ40" s="431">
        <v>283539218470.28442</v>
      </c>
    </row>
    <row r="41" spans="3:43" ht="16.5" x14ac:dyDescent="0.3">
      <c r="C41" s="404" t="s">
        <v>451</v>
      </c>
      <c r="D41" s="437">
        <v>0</v>
      </c>
      <c r="E41" s="426">
        <v>52342847662.673004</v>
      </c>
      <c r="F41" s="437">
        <v>0</v>
      </c>
      <c r="G41" s="426">
        <v>26314000</v>
      </c>
      <c r="H41" s="437">
        <v>12238311541.4986</v>
      </c>
      <c r="I41" s="426">
        <v>1470448000</v>
      </c>
      <c r="J41" s="437">
        <v>2238293240</v>
      </c>
      <c r="K41" s="426">
        <v>57159538429.283691</v>
      </c>
      <c r="L41" s="437">
        <v>0</v>
      </c>
      <c r="M41" s="426">
        <v>0</v>
      </c>
      <c r="N41" s="437">
        <v>12790275532.8454</v>
      </c>
      <c r="O41" s="426">
        <v>70808964422.358887</v>
      </c>
      <c r="P41" s="437">
        <v>100693459805.1725</v>
      </c>
      <c r="Q41" s="426">
        <v>543389594.5</v>
      </c>
      <c r="R41" s="437">
        <v>0</v>
      </c>
      <c r="S41" s="426">
        <v>1670882109.0999999</v>
      </c>
      <c r="T41" s="426">
        <v>0</v>
      </c>
      <c r="U41" s="437">
        <v>111000</v>
      </c>
      <c r="V41" s="426">
        <v>0</v>
      </c>
      <c r="W41" s="437">
        <v>0</v>
      </c>
      <c r="X41" s="426">
        <v>0</v>
      </c>
      <c r="Y41" s="437">
        <v>0</v>
      </c>
      <c r="Z41" s="426">
        <v>0</v>
      </c>
      <c r="AA41" s="437">
        <v>0</v>
      </c>
      <c r="AB41" s="426">
        <v>0</v>
      </c>
      <c r="AC41" s="437">
        <v>0</v>
      </c>
      <c r="AD41" s="426">
        <v>0</v>
      </c>
      <c r="AE41" s="426">
        <v>26380088519.623901</v>
      </c>
      <c r="AF41" s="437">
        <v>0</v>
      </c>
      <c r="AG41" s="426">
        <v>453597572</v>
      </c>
      <c r="AH41" s="437">
        <v>0</v>
      </c>
      <c r="AI41" s="426">
        <v>0</v>
      </c>
      <c r="AJ41" s="437">
        <v>0</v>
      </c>
      <c r="AK41" s="426">
        <v>0</v>
      </c>
      <c r="AL41" s="437">
        <v>46218549533</v>
      </c>
      <c r="AM41" s="426">
        <v>0</v>
      </c>
      <c r="AN41" s="437">
        <v>0</v>
      </c>
      <c r="AO41" s="426">
        <v>0</v>
      </c>
      <c r="AP41" s="437">
        <v>9697077286.9277992</v>
      </c>
      <c r="AQ41" s="431">
        <v>394732148248.98376</v>
      </c>
    </row>
    <row r="42" spans="3:43" ht="16.5" x14ac:dyDescent="0.3">
      <c r="C42" s="404" t="s">
        <v>452</v>
      </c>
      <c r="D42" s="437">
        <v>176312550.8389</v>
      </c>
      <c r="E42" s="426">
        <v>38915685040</v>
      </c>
      <c r="F42" s="437">
        <v>1552650</v>
      </c>
      <c r="G42" s="426">
        <v>17306730004.2425</v>
      </c>
      <c r="H42" s="437">
        <v>2652599718.8600001</v>
      </c>
      <c r="I42" s="426">
        <v>7143517350</v>
      </c>
      <c r="J42" s="437">
        <v>438889000</v>
      </c>
      <c r="K42" s="426">
        <v>22018569027.256298</v>
      </c>
      <c r="L42" s="437">
        <v>62550694</v>
      </c>
      <c r="M42" s="426">
        <v>0</v>
      </c>
      <c r="N42" s="437">
        <v>24425561927.174999</v>
      </c>
      <c r="O42" s="426">
        <v>103881961885.52763</v>
      </c>
      <c r="P42" s="437">
        <v>36260678899.240997</v>
      </c>
      <c r="Q42" s="426">
        <v>3634565117.7796998</v>
      </c>
      <c r="R42" s="437">
        <v>0</v>
      </c>
      <c r="S42" s="426">
        <v>5598254111.8330002</v>
      </c>
      <c r="T42" s="426">
        <v>0</v>
      </c>
      <c r="U42" s="437">
        <v>13867890346.195</v>
      </c>
      <c r="V42" s="426">
        <v>10953296359.8431</v>
      </c>
      <c r="W42" s="437">
        <v>0</v>
      </c>
      <c r="X42" s="426">
        <v>0</v>
      </c>
      <c r="Y42" s="437">
        <v>0</v>
      </c>
      <c r="Z42" s="426">
        <v>0</v>
      </c>
      <c r="AA42" s="437">
        <v>0</v>
      </c>
      <c r="AB42" s="426">
        <v>0</v>
      </c>
      <c r="AC42" s="437">
        <v>0</v>
      </c>
      <c r="AD42" s="426">
        <v>0</v>
      </c>
      <c r="AE42" s="426">
        <v>933142491</v>
      </c>
      <c r="AF42" s="437">
        <v>0</v>
      </c>
      <c r="AG42" s="426">
        <v>4993100</v>
      </c>
      <c r="AH42" s="437">
        <v>0</v>
      </c>
      <c r="AI42" s="426">
        <v>9970000</v>
      </c>
      <c r="AJ42" s="437">
        <v>0</v>
      </c>
      <c r="AK42" s="426">
        <v>0</v>
      </c>
      <c r="AL42" s="437">
        <v>48412163392.680496</v>
      </c>
      <c r="AM42" s="426">
        <v>0</v>
      </c>
      <c r="AN42" s="437">
        <v>0</v>
      </c>
      <c r="AO42" s="426">
        <v>0</v>
      </c>
      <c r="AP42" s="437">
        <v>444219000</v>
      </c>
      <c r="AQ42" s="431">
        <v>337143102666.4726</v>
      </c>
    </row>
    <row r="43" spans="3:43" ht="16.5" x14ac:dyDescent="0.3">
      <c r="C43" s="404" t="s">
        <v>453</v>
      </c>
      <c r="D43" s="437">
        <v>8207290752.5</v>
      </c>
      <c r="E43" s="426">
        <v>505461765200</v>
      </c>
      <c r="F43" s="437">
        <v>0</v>
      </c>
      <c r="G43" s="426">
        <v>4000031387.0798001</v>
      </c>
      <c r="H43" s="437">
        <v>724197229</v>
      </c>
      <c r="I43" s="426">
        <v>691266270</v>
      </c>
      <c r="J43" s="437">
        <v>0</v>
      </c>
      <c r="K43" s="426">
        <v>25145577034.070999</v>
      </c>
      <c r="L43" s="437">
        <v>69184485</v>
      </c>
      <c r="M43" s="426">
        <v>41611647000</v>
      </c>
      <c r="N43" s="437">
        <v>3455673812.8800001</v>
      </c>
      <c r="O43" s="426">
        <v>54839967345.597504</v>
      </c>
      <c r="P43" s="437">
        <v>839378589391.59741</v>
      </c>
      <c r="Q43" s="426">
        <v>5010884000</v>
      </c>
      <c r="R43" s="437">
        <v>0</v>
      </c>
      <c r="S43" s="426">
        <v>2016061000</v>
      </c>
      <c r="T43" s="426">
        <v>0</v>
      </c>
      <c r="U43" s="437">
        <v>52687837748.849892</v>
      </c>
      <c r="V43" s="426">
        <v>0</v>
      </c>
      <c r="W43" s="437">
        <v>1016927002.645</v>
      </c>
      <c r="X43" s="426">
        <v>0</v>
      </c>
      <c r="Y43" s="437">
        <v>0</v>
      </c>
      <c r="Z43" s="426">
        <v>0</v>
      </c>
      <c r="AA43" s="437">
        <v>0</v>
      </c>
      <c r="AB43" s="426">
        <v>0</v>
      </c>
      <c r="AC43" s="437">
        <v>0</v>
      </c>
      <c r="AD43" s="426">
        <v>0</v>
      </c>
      <c r="AE43" s="426">
        <v>2189155779</v>
      </c>
      <c r="AF43" s="437">
        <v>0</v>
      </c>
      <c r="AG43" s="426">
        <v>563347068</v>
      </c>
      <c r="AH43" s="437">
        <v>0</v>
      </c>
      <c r="AI43" s="426">
        <v>5255970400</v>
      </c>
      <c r="AJ43" s="437">
        <v>0</v>
      </c>
      <c r="AK43" s="426">
        <v>0</v>
      </c>
      <c r="AL43" s="437">
        <v>6243105610.0254002</v>
      </c>
      <c r="AM43" s="426">
        <v>0</v>
      </c>
      <c r="AN43" s="437">
        <v>0</v>
      </c>
      <c r="AO43" s="426">
        <v>0</v>
      </c>
      <c r="AP43" s="437">
        <v>0</v>
      </c>
      <c r="AQ43" s="431">
        <v>1558568478516.2458</v>
      </c>
    </row>
    <row r="44" spans="3:43" ht="16.5" x14ac:dyDescent="0.3">
      <c r="C44" s="404" t="s">
        <v>454</v>
      </c>
      <c r="D44" s="437">
        <v>4164897530.4993997</v>
      </c>
      <c r="E44" s="426">
        <v>0</v>
      </c>
      <c r="F44" s="437">
        <v>3511192.6399999997</v>
      </c>
      <c r="G44" s="426">
        <v>15000233350.525799</v>
      </c>
      <c r="H44" s="437">
        <v>7714779019.6099997</v>
      </c>
      <c r="I44" s="426">
        <v>0</v>
      </c>
      <c r="J44" s="437">
        <v>5174668.25</v>
      </c>
      <c r="K44" s="426">
        <v>137486007669.70001</v>
      </c>
      <c r="L44" s="437">
        <v>614452463.15999997</v>
      </c>
      <c r="M44" s="426">
        <v>1452365631.4460001</v>
      </c>
      <c r="N44" s="437">
        <v>23263271720</v>
      </c>
      <c r="O44" s="426">
        <v>30214388532.1157</v>
      </c>
      <c r="P44" s="437">
        <v>1214761612749.7971</v>
      </c>
      <c r="Q44" s="426">
        <v>0</v>
      </c>
      <c r="R44" s="437">
        <v>0</v>
      </c>
      <c r="S44" s="426">
        <v>384533982732.98999</v>
      </c>
      <c r="T44" s="426">
        <v>0</v>
      </c>
      <c r="U44" s="437">
        <v>55758889563.351097</v>
      </c>
      <c r="V44" s="426">
        <v>0</v>
      </c>
      <c r="W44" s="437">
        <v>0</v>
      </c>
      <c r="X44" s="426">
        <v>0</v>
      </c>
      <c r="Y44" s="437">
        <v>0</v>
      </c>
      <c r="Z44" s="426">
        <v>0</v>
      </c>
      <c r="AA44" s="437">
        <v>0</v>
      </c>
      <c r="AB44" s="426">
        <v>0</v>
      </c>
      <c r="AC44" s="437">
        <v>0</v>
      </c>
      <c r="AD44" s="426">
        <v>0</v>
      </c>
      <c r="AE44" s="426">
        <v>1477740466.0999999</v>
      </c>
      <c r="AF44" s="437">
        <v>0</v>
      </c>
      <c r="AG44" s="426">
        <v>1066860300</v>
      </c>
      <c r="AH44" s="437">
        <v>0</v>
      </c>
      <c r="AI44" s="426">
        <v>31700000</v>
      </c>
      <c r="AJ44" s="437">
        <v>0</v>
      </c>
      <c r="AK44" s="426">
        <v>0</v>
      </c>
      <c r="AL44" s="437">
        <v>11654343484.974499</v>
      </c>
      <c r="AM44" s="426">
        <v>0</v>
      </c>
      <c r="AN44" s="437">
        <v>0</v>
      </c>
      <c r="AO44" s="426">
        <v>0</v>
      </c>
      <c r="AP44" s="437">
        <v>1351818000</v>
      </c>
      <c r="AQ44" s="431">
        <v>1890556029075.1599</v>
      </c>
    </row>
    <row r="45" spans="3:43" ht="16.5" x14ac:dyDescent="0.3">
      <c r="C45" s="404" t="s">
        <v>455</v>
      </c>
      <c r="D45" s="437">
        <v>3514007197.3099999</v>
      </c>
      <c r="E45" s="426">
        <v>0</v>
      </c>
      <c r="F45" s="437">
        <v>5137560</v>
      </c>
      <c r="G45" s="426">
        <v>15005031937.48</v>
      </c>
      <c r="H45" s="437">
        <v>20000000000</v>
      </c>
      <c r="I45" s="426">
        <v>0</v>
      </c>
      <c r="J45" s="437">
        <v>6220188.3600000003</v>
      </c>
      <c r="K45" s="426">
        <v>12259909946</v>
      </c>
      <c r="L45" s="437">
        <v>412758582.02999997</v>
      </c>
      <c r="M45" s="426">
        <v>0</v>
      </c>
      <c r="N45" s="437">
        <v>0</v>
      </c>
      <c r="O45" s="426">
        <v>23336094117.587997</v>
      </c>
      <c r="P45" s="437">
        <v>554641493920.57605</v>
      </c>
      <c r="Q45" s="426">
        <v>0</v>
      </c>
      <c r="R45" s="437">
        <v>0</v>
      </c>
      <c r="S45" s="426">
        <v>2162400000</v>
      </c>
      <c r="T45" s="426">
        <v>0</v>
      </c>
      <c r="U45" s="437">
        <v>1773399324.1400001</v>
      </c>
      <c r="V45" s="426">
        <v>5375150</v>
      </c>
      <c r="W45" s="437">
        <v>10000000000</v>
      </c>
      <c r="X45" s="426">
        <v>0</v>
      </c>
      <c r="Y45" s="437">
        <v>0</v>
      </c>
      <c r="Z45" s="426">
        <v>0</v>
      </c>
      <c r="AA45" s="437">
        <v>0</v>
      </c>
      <c r="AB45" s="426">
        <v>0</v>
      </c>
      <c r="AC45" s="437">
        <v>0</v>
      </c>
      <c r="AD45" s="426">
        <v>0</v>
      </c>
      <c r="AE45" s="426">
        <v>1045935251.4</v>
      </c>
      <c r="AF45" s="437">
        <v>129642780.4542</v>
      </c>
      <c r="AG45" s="426">
        <v>102965536</v>
      </c>
      <c r="AH45" s="437">
        <v>0</v>
      </c>
      <c r="AI45" s="426">
        <v>5011369438.6571999</v>
      </c>
      <c r="AJ45" s="437">
        <v>0</v>
      </c>
      <c r="AK45" s="426">
        <v>0</v>
      </c>
      <c r="AL45" s="437">
        <v>3680055318</v>
      </c>
      <c r="AM45" s="426">
        <v>0</v>
      </c>
      <c r="AN45" s="437">
        <v>0</v>
      </c>
      <c r="AO45" s="426">
        <v>0</v>
      </c>
      <c r="AP45" s="437">
        <v>104218000</v>
      </c>
      <c r="AQ45" s="431">
        <v>653196014247.99548</v>
      </c>
    </row>
    <row r="46" spans="3:43" ht="16.5" x14ac:dyDescent="0.3">
      <c r="C46" s="404" t="s">
        <v>443</v>
      </c>
      <c r="D46" s="437">
        <v>6989138424.0799999</v>
      </c>
      <c r="E46" s="426">
        <v>163787060938</v>
      </c>
      <c r="F46" s="437">
        <v>1552200</v>
      </c>
      <c r="G46" s="426">
        <v>6973660247.1399994</v>
      </c>
      <c r="H46" s="437">
        <v>0</v>
      </c>
      <c r="I46" s="426">
        <v>10242000000</v>
      </c>
      <c r="J46" s="437">
        <v>0</v>
      </c>
      <c r="K46" s="426">
        <v>108141392</v>
      </c>
      <c r="L46" s="437">
        <v>1233759857.9920001</v>
      </c>
      <c r="M46" s="426">
        <v>0</v>
      </c>
      <c r="N46" s="437">
        <v>2400013500</v>
      </c>
      <c r="O46" s="426">
        <v>31371273470.936592</v>
      </c>
      <c r="P46" s="437">
        <v>1158668799967.7991</v>
      </c>
      <c r="Q46" s="426">
        <v>0</v>
      </c>
      <c r="R46" s="437">
        <v>0</v>
      </c>
      <c r="S46" s="426">
        <v>0</v>
      </c>
      <c r="T46" s="426">
        <v>0</v>
      </c>
      <c r="U46" s="437">
        <v>53979284749.111298</v>
      </c>
      <c r="V46" s="426">
        <v>14559543150.1814</v>
      </c>
      <c r="W46" s="437">
        <v>0</v>
      </c>
      <c r="X46" s="426">
        <v>0</v>
      </c>
      <c r="Y46" s="437">
        <v>0</v>
      </c>
      <c r="Z46" s="426">
        <v>0</v>
      </c>
      <c r="AA46" s="437">
        <v>0</v>
      </c>
      <c r="AB46" s="426">
        <v>0</v>
      </c>
      <c r="AC46" s="437">
        <v>0</v>
      </c>
      <c r="AD46" s="426">
        <v>0</v>
      </c>
      <c r="AE46" s="426">
        <v>3557287814.4999995</v>
      </c>
      <c r="AF46" s="437">
        <v>0</v>
      </c>
      <c r="AG46" s="426">
        <v>14135000</v>
      </c>
      <c r="AH46" s="437">
        <v>0</v>
      </c>
      <c r="AI46" s="426">
        <v>0</v>
      </c>
      <c r="AJ46" s="437">
        <v>0</v>
      </c>
      <c r="AK46" s="426">
        <v>0</v>
      </c>
      <c r="AL46" s="437">
        <v>14969514170</v>
      </c>
      <c r="AM46" s="426">
        <v>0</v>
      </c>
      <c r="AN46" s="437">
        <v>0</v>
      </c>
      <c r="AO46" s="426">
        <v>0</v>
      </c>
      <c r="AP46" s="437">
        <v>1144540200</v>
      </c>
      <c r="AQ46" s="431">
        <v>1469999705081.7405</v>
      </c>
    </row>
    <row r="47" spans="3:43" ht="16.5" x14ac:dyDescent="0.3">
      <c r="C47" s="408" t="s">
        <v>444</v>
      </c>
      <c r="D47" s="439">
        <v>669414167.11400008</v>
      </c>
      <c r="E47" s="429">
        <v>100265365640</v>
      </c>
      <c r="F47" s="439">
        <v>0</v>
      </c>
      <c r="G47" s="429">
        <v>0</v>
      </c>
      <c r="H47" s="439">
        <v>0</v>
      </c>
      <c r="I47" s="429">
        <v>51167549.399999999</v>
      </c>
      <c r="J47" s="439">
        <v>0</v>
      </c>
      <c r="K47" s="429">
        <v>4256288677.5999999</v>
      </c>
      <c r="L47" s="439">
        <v>665707739.07999992</v>
      </c>
      <c r="M47" s="429">
        <v>0</v>
      </c>
      <c r="N47" s="439">
        <v>206143500</v>
      </c>
      <c r="O47" s="429">
        <v>16112815056.400002</v>
      </c>
      <c r="P47" s="439">
        <v>508147412741.22693</v>
      </c>
      <c r="Q47" s="429">
        <v>0</v>
      </c>
      <c r="R47" s="439">
        <v>0</v>
      </c>
      <c r="S47" s="429">
        <v>0</v>
      </c>
      <c r="T47" s="429">
        <v>0</v>
      </c>
      <c r="U47" s="439">
        <v>0</v>
      </c>
      <c r="V47" s="429">
        <v>2628295320.0545001</v>
      </c>
      <c r="W47" s="439">
        <v>668671760</v>
      </c>
      <c r="X47" s="429">
        <v>0</v>
      </c>
      <c r="Y47" s="439">
        <v>0</v>
      </c>
      <c r="Z47" s="429">
        <v>0</v>
      </c>
      <c r="AA47" s="439">
        <v>0</v>
      </c>
      <c r="AB47" s="429">
        <v>0</v>
      </c>
      <c r="AC47" s="439">
        <v>0</v>
      </c>
      <c r="AD47" s="429">
        <v>0</v>
      </c>
      <c r="AE47" s="429">
        <v>4894833319.6000004</v>
      </c>
      <c r="AF47" s="439">
        <v>38142000</v>
      </c>
      <c r="AG47" s="429">
        <v>13373498</v>
      </c>
      <c r="AH47" s="439">
        <v>0</v>
      </c>
      <c r="AI47" s="429">
        <v>1712000</v>
      </c>
      <c r="AJ47" s="439">
        <v>0</v>
      </c>
      <c r="AK47" s="429">
        <v>0</v>
      </c>
      <c r="AL47" s="439">
        <v>279753467</v>
      </c>
      <c r="AM47" s="429">
        <v>15545800000</v>
      </c>
      <c r="AN47" s="439">
        <v>0</v>
      </c>
      <c r="AO47" s="429">
        <v>0</v>
      </c>
      <c r="AP47" s="439">
        <v>11506000294</v>
      </c>
      <c r="AQ47" s="434">
        <v>665950896729.47534</v>
      </c>
    </row>
    <row r="48" spans="3:43" ht="16.5" x14ac:dyDescent="0.3">
      <c r="C48" s="424" t="s">
        <v>457</v>
      </c>
      <c r="D48" s="436"/>
      <c r="E48" s="431"/>
      <c r="F48" s="436"/>
      <c r="G48" s="431"/>
      <c r="H48" s="436"/>
      <c r="I48" s="431"/>
      <c r="J48" s="436"/>
      <c r="K48" s="431"/>
      <c r="L48" s="436"/>
      <c r="M48" s="431"/>
      <c r="N48" s="436"/>
      <c r="O48" s="431"/>
      <c r="P48" s="436"/>
      <c r="Q48" s="431"/>
      <c r="R48" s="436"/>
      <c r="S48" s="431"/>
      <c r="T48" s="431"/>
      <c r="U48" s="436"/>
      <c r="V48" s="431"/>
      <c r="W48" s="436"/>
      <c r="X48" s="431"/>
      <c r="Y48" s="436"/>
      <c r="Z48" s="431"/>
      <c r="AA48" s="436"/>
      <c r="AB48" s="431"/>
      <c r="AC48" s="436"/>
      <c r="AD48" s="431"/>
      <c r="AE48" s="431"/>
      <c r="AF48" s="436"/>
      <c r="AG48" s="431"/>
      <c r="AH48" s="436"/>
      <c r="AI48" s="431"/>
      <c r="AJ48" s="436"/>
      <c r="AK48" s="431"/>
      <c r="AL48" s="436"/>
      <c r="AM48" s="431"/>
      <c r="AN48" s="436"/>
      <c r="AO48" s="431"/>
      <c r="AP48" s="436"/>
      <c r="AQ48" s="431"/>
    </row>
    <row r="49" spans="3:43" ht="16.5" x14ac:dyDescent="0.3">
      <c r="C49" s="404" t="s">
        <v>446</v>
      </c>
      <c r="D49" s="437">
        <v>285174715.89999998</v>
      </c>
      <c r="E49" s="426">
        <v>0</v>
      </c>
      <c r="F49" s="437">
        <v>0</v>
      </c>
      <c r="G49" s="426">
        <v>0</v>
      </c>
      <c r="H49" s="437">
        <v>0</v>
      </c>
      <c r="I49" s="426">
        <v>0</v>
      </c>
      <c r="J49" s="437">
        <v>0</v>
      </c>
      <c r="K49" s="426">
        <v>0</v>
      </c>
      <c r="L49" s="437">
        <v>3692122828.3900003</v>
      </c>
      <c r="M49" s="426">
        <v>0</v>
      </c>
      <c r="N49" s="437">
        <v>0</v>
      </c>
      <c r="O49" s="426">
        <v>0</v>
      </c>
      <c r="P49" s="437">
        <v>681430015371.23328</v>
      </c>
      <c r="Q49" s="426">
        <v>0</v>
      </c>
      <c r="R49" s="437">
        <v>0</v>
      </c>
      <c r="S49" s="426">
        <v>0</v>
      </c>
      <c r="T49" s="426">
        <v>0</v>
      </c>
      <c r="U49" s="437">
        <v>0</v>
      </c>
      <c r="V49" s="426">
        <v>0</v>
      </c>
      <c r="W49" s="437">
        <v>0</v>
      </c>
      <c r="X49" s="426">
        <v>4084407000</v>
      </c>
      <c r="Y49" s="437">
        <v>0</v>
      </c>
      <c r="Z49" s="426">
        <v>0</v>
      </c>
      <c r="AA49" s="437">
        <v>50096473697.768906</v>
      </c>
      <c r="AB49" s="426">
        <v>514422537.75</v>
      </c>
      <c r="AC49" s="437">
        <v>0</v>
      </c>
      <c r="AD49" s="426">
        <v>0</v>
      </c>
      <c r="AE49" s="426">
        <v>2370304133</v>
      </c>
      <c r="AF49" s="437">
        <v>7609985</v>
      </c>
      <c r="AG49" s="426">
        <v>3241000</v>
      </c>
      <c r="AH49" s="437">
        <v>15591916766</v>
      </c>
      <c r="AI49" s="426">
        <v>17849700</v>
      </c>
      <c r="AJ49" s="437">
        <v>0</v>
      </c>
      <c r="AK49" s="426">
        <v>0</v>
      </c>
      <c r="AL49" s="437">
        <v>0</v>
      </c>
      <c r="AM49" s="426">
        <v>8821826426</v>
      </c>
      <c r="AN49" s="437">
        <v>0</v>
      </c>
      <c r="AO49" s="426">
        <v>0</v>
      </c>
      <c r="AP49" s="437">
        <v>0</v>
      </c>
      <c r="AQ49" s="431">
        <v>766915364161.04224</v>
      </c>
    </row>
    <row r="50" spans="3:43" ht="16.5" x14ac:dyDescent="0.3">
      <c r="C50" s="404" t="s">
        <v>447</v>
      </c>
      <c r="D50" s="437">
        <v>2034763643.2833998</v>
      </c>
      <c r="E50" s="426">
        <v>0</v>
      </c>
      <c r="F50" s="437">
        <v>0</v>
      </c>
      <c r="G50" s="426">
        <v>0</v>
      </c>
      <c r="H50" s="437">
        <v>0</v>
      </c>
      <c r="I50" s="426">
        <v>0</v>
      </c>
      <c r="J50" s="437">
        <v>0</v>
      </c>
      <c r="K50" s="426">
        <v>0</v>
      </c>
      <c r="L50" s="437">
        <v>7183307665.0597</v>
      </c>
      <c r="M50" s="426">
        <v>0</v>
      </c>
      <c r="N50" s="437">
        <v>0</v>
      </c>
      <c r="O50" s="426">
        <v>0</v>
      </c>
      <c r="P50" s="437">
        <v>94309565530.156403</v>
      </c>
      <c r="Q50" s="426">
        <v>0</v>
      </c>
      <c r="R50" s="437">
        <v>0</v>
      </c>
      <c r="S50" s="426">
        <v>0</v>
      </c>
      <c r="T50" s="426">
        <v>0</v>
      </c>
      <c r="U50" s="437">
        <v>0</v>
      </c>
      <c r="V50" s="426">
        <v>0</v>
      </c>
      <c r="W50" s="437">
        <v>0</v>
      </c>
      <c r="X50" s="426">
        <v>47053882000</v>
      </c>
      <c r="Y50" s="437">
        <v>0</v>
      </c>
      <c r="Z50" s="426">
        <v>0</v>
      </c>
      <c r="AA50" s="437">
        <v>47486611116.732399</v>
      </c>
      <c r="AB50" s="426">
        <v>456000</v>
      </c>
      <c r="AC50" s="437">
        <v>0</v>
      </c>
      <c r="AD50" s="426">
        <v>0</v>
      </c>
      <c r="AE50" s="426">
        <v>1386173379.2</v>
      </c>
      <c r="AF50" s="437">
        <v>7032000</v>
      </c>
      <c r="AG50" s="426">
        <v>0</v>
      </c>
      <c r="AH50" s="437">
        <v>154209256</v>
      </c>
      <c r="AI50" s="426">
        <v>44407000</v>
      </c>
      <c r="AJ50" s="437">
        <v>0</v>
      </c>
      <c r="AK50" s="426">
        <v>0</v>
      </c>
      <c r="AL50" s="437">
        <v>0</v>
      </c>
      <c r="AM50" s="426">
        <v>8248246034.2068005</v>
      </c>
      <c r="AN50" s="437">
        <v>0</v>
      </c>
      <c r="AO50" s="426">
        <v>0</v>
      </c>
      <c r="AP50" s="437">
        <v>0</v>
      </c>
      <c r="AQ50" s="431">
        <v>207908653624.6387</v>
      </c>
    </row>
    <row r="51" spans="3:43" ht="16.5" x14ac:dyDescent="0.3">
      <c r="C51" s="404" t="s">
        <v>448</v>
      </c>
      <c r="D51" s="437">
        <v>771488107.76880002</v>
      </c>
      <c r="E51" s="426">
        <v>0</v>
      </c>
      <c r="F51" s="437">
        <v>0</v>
      </c>
      <c r="G51" s="426">
        <v>0</v>
      </c>
      <c r="H51" s="437">
        <v>0</v>
      </c>
      <c r="I51" s="426">
        <v>0</v>
      </c>
      <c r="J51" s="437">
        <v>0</v>
      </c>
      <c r="K51" s="426">
        <v>0</v>
      </c>
      <c r="L51" s="437">
        <v>1607058550.04</v>
      </c>
      <c r="M51" s="426">
        <v>0</v>
      </c>
      <c r="N51" s="437">
        <v>0</v>
      </c>
      <c r="O51" s="426">
        <v>0</v>
      </c>
      <c r="P51" s="437">
        <v>122361259733.79181</v>
      </c>
      <c r="Q51" s="426">
        <v>0</v>
      </c>
      <c r="R51" s="437">
        <v>0</v>
      </c>
      <c r="S51" s="426">
        <v>0</v>
      </c>
      <c r="T51" s="426">
        <v>0</v>
      </c>
      <c r="U51" s="437">
        <v>0</v>
      </c>
      <c r="V51" s="426">
        <v>0</v>
      </c>
      <c r="W51" s="437">
        <v>0</v>
      </c>
      <c r="X51" s="426">
        <v>56190358500</v>
      </c>
      <c r="Y51" s="437">
        <v>103516649.54000001</v>
      </c>
      <c r="Z51" s="426">
        <v>0</v>
      </c>
      <c r="AA51" s="437">
        <v>2002107495</v>
      </c>
      <c r="AB51" s="426">
        <v>21342455690.848202</v>
      </c>
      <c r="AC51" s="437">
        <v>0</v>
      </c>
      <c r="AD51" s="426">
        <v>0</v>
      </c>
      <c r="AE51" s="426">
        <v>5537614588.1399984</v>
      </c>
      <c r="AF51" s="437">
        <v>13821000</v>
      </c>
      <c r="AG51" s="426">
        <v>5159100</v>
      </c>
      <c r="AH51" s="437">
        <v>6432998939.2110004</v>
      </c>
      <c r="AI51" s="426">
        <v>240151660</v>
      </c>
      <c r="AJ51" s="437">
        <v>1000080160</v>
      </c>
      <c r="AK51" s="426">
        <v>0</v>
      </c>
      <c r="AL51" s="437">
        <v>0</v>
      </c>
      <c r="AM51" s="426">
        <v>7351840267</v>
      </c>
      <c r="AN51" s="437">
        <v>0</v>
      </c>
      <c r="AO51" s="426">
        <v>0</v>
      </c>
      <c r="AP51" s="437">
        <v>0</v>
      </c>
      <c r="AQ51" s="431">
        <v>224959910441.33981</v>
      </c>
    </row>
    <row r="52" spans="3:43" ht="16.5" x14ac:dyDescent="0.3">
      <c r="C52" s="404" t="s">
        <v>449</v>
      </c>
      <c r="D52" s="437">
        <v>2736951177.9240999</v>
      </c>
      <c r="E52" s="426">
        <v>0</v>
      </c>
      <c r="F52" s="437">
        <v>0</v>
      </c>
      <c r="G52" s="426">
        <v>0</v>
      </c>
      <c r="H52" s="437">
        <v>0</v>
      </c>
      <c r="I52" s="426">
        <v>0</v>
      </c>
      <c r="J52" s="437">
        <v>0</v>
      </c>
      <c r="K52" s="426">
        <v>0</v>
      </c>
      <c r="L52" s="437">
        <v>7566280014.9000998</v>
      </c>
      <c r="M52" s="426">
        <v>0</v>
      </c>
      <c r="N52" s="437">
        <v>0</v>
      </c>
      <c r="O52" s="426">
        <v>0</v>
      </c>
      <c r="P52" s="437">
        <v>244000086632.75903</v>
      </c>
      <c r="Q52" s="426">
        <v>0</v>
      </c>
      <c r="R52" s="437">
        <v>0</v>
      </c>
      <c r="S52" s="426">
        <v>0</v>
      </c>
      <c r="T52" s="426">
        <v>0</v>
      </c>
      <c r="U52" s="437">
        <v>0</v>
      </c>
      <c r="V52" s="426">
        <v>0</v>
      </c>
      <c r="W52" s="437">
        <v>0</v>
      </c>
      <c r="X52" s="426">
        <v>15036677407.700001</v>
      </c>
      <c r="Y52" s="437">
        <v>200274186</v>
      </c>
      <c r="Z52" s="426">
        <v>0</v>
      </c>
      <c r="AA52" s="437">
        <v>1003605340</v>
      </c>
      <c r="AB52" s="426">
        <v>18145307312.351898</v>
      </c>
      <c r="AC52" s="437">
        <v>0</v>
      </c>
      <c r="AD52" s="426">
        <v>0</v>
      </c>
      <c r="AE52" s="426">
        <v>4044447692.7830005</v>
      </c>
      <c r="AF52" s="437">
        <v>297636349.92000002</v>
      </c>
      <c r="AG52" s="426">
        <v>1564606800</v>
      </c>
      <c r="AH52" s="437">
        <v>54346976989.675003</v>
      </c>
      <c r="AI52" s="426">
        <v>45251985</v>
      </c>
      <c r="AJ52" s="437">
        <v>120487430</v>
      </c>
      <c r="AK52" s="426">
        <v>0</v>
      </c>
      <c r="AL52" s="437">
        <v>0</v>
      </c>
      <c r="AM52" s="426">
        <v>4330019559.0079994</v>
      </c>
      <c r="AN52" s="437">
        <v>0</v>
      </c>
      <c r="AO52" s="426">
        <v>0</v>
      </c>
      <c r="AP52" s="437">
        <v>0</v>
      </c>
      <c r="AQ52" s="431">
        <v>353438608878.02112</v>
      </c>
    </row>
    <row r="53" spans="3:43" ht="16.5" x14ac:dyDescent="0.3">
      <c r="C53" s="404" t="s">
        <v>450</v>
      </c>
      <c r="D53" s="437">
        <v>52236463470.883995</v>
      </c>
      <c r="E53" s="426">
        <v>0</v>
      </c>
      <c r="F53" s="437">
        <v>0</v>
      </c>
      <c r="G53" s="426">
        <v>0</v>
      </c>
      <c r="H53" s="437">
        <v>0</v>
      </c>
      <c r="I53" s="426">
        <v>0</v>
      </c>
      <c r="J53" s="437">
        <v>0</v>
      </c>
      <c r="K53" s="426">
        <v>0</v>
      </c>
      <c r="L53" s="437">
        <v>29697414523.919998</v>
      </c>
      <c r="M53" s="426">
        <v>0</v>
      </c>
      <c r="N53" s="437">
        <v>0</v>
      </c>
      <c r="O53" s="426">
        <v>0</v>
      </c>
      <c r="P53" s="437">
        <v>0</v>
      </c>
      <c r="Q53" s="426">
        <v>0</v>
      </c>
      <c r="R53" s="437">
        <v>0</v>
      </c>
      <c r="S53" s="426">
        <v>0</v>
      </c>
      <c r="T53" s="426">
        <v>0</v>
      </c>
      <c r="U53" s="437">
        <v>0</v>
      </c>
      <c r="V53" s="426">
        <v>0</v>
      </c>
      <c r="W53" s="437">
        <v>0</v>
      </c>
      <c r="X53" s="426">
        <v>41220000000</v>
      </c>
      <c r="Y53" s="437">
        <v>1019596259.802</v>
      </c>
      <c r="Z53" s="426">
        <v>0</v>
      </c>
      <c r="AA53" s="437">
        <v>62380230561.078194</v>
      </c>
      <c r="AB53" s="426">
        <v>1528277784.5</v>
      </c>
      <c r="AC53" s="437">
        <v>0</v>
      </c>
      <c r="AD53" s="426">
        <v>0</v>
      </c>
      <c r="AE53" s="426">
        <v>7509536944.2360992</v>
      </c>
      <c r="AF53" s="437">
        <v>532751900</v>
      </c>
      <c r="AG53" s="426">
        <v>99311456.739999995</v>
      </c>
      <c r="AH53" s="437">
        <v>26596532304.306801</v>
      </c>
      <c r="AI53" s="426">
        <v>2259252</v>
      </c>
      <c r="AJ53" s="437">
        <v>70032720</v>
      </c>
      <c r="AK53" s="426">
        <v>0</v>
      </c>
      <c r="AL53" s="437">
        <v>0</v>
      </c>
      <c r="AM53" s="426">
        <v>546923850</v>
      </c>
      <c r="AN53" s="437">
        <v>2060005000</v>
      </c>
      <c r="AO53" s="426">
        <v>0</v>
      </c>
      <c r="AP53" s="437">
        <v>0</v>
      </c>
      <c r="AQ53" s="431">
        <v>225499336027.46707</v>
      </c>
    </row>
    <row r="54" spans="3:43" ht="16.5" x14ac:dyDescent="0.3">
      <c r="C54" s="404" t="s">
        <v>451</v>
      </c>
      <c r="D54" s="437">
        <v>67392428691.341003</v>
      </c>
      <c r="E54" s="426">
        <v>0</v>
      </c>
      <c r="F54" s="437">
        <v>0</v>
      </c>
      <c r="G54" s="426">
        <v>0</v>
      </c>
      <c r="H54" s="437">
        <v>0</v>
      </c>
      <c r="I54" s="426">
        <v>0</v>
      </c>
      <c r="J54" s="437">
        <v>0</v>
      </c>
      <c r="K54" s="426">
        <v>0</v>
      </c>
      <c r="L54" s="437">
        <v>1981740188.4000001</v>
      </c>
      <c r="M54" s="426">
        <v>0</v>
      </c>
      <c r="N54" s="437">
        <v>0</v>
      </c>
      <c r="O54" s="426">
        <v>0</v>
      </c>
      <c r="P54" s="437">
        <v>0</v>
      </c>
      <c r="Q54" s="426">
        <v>0</v>
      </c>
      <c r="R54" s="437">
        <v>0</v>
      </c>
      <c r="S54" s="426">
        <v>0</v>
      </c>
      <c r="T54" s="426">
        <v>0</v>
      </c>
      <c r="U54" s="437">
        <v>0</v>
      </c>
      <c r="V54" s="426">
        <v>0</v>
      </c>
      <c r="W54" s="437">
        <v>0</v>
      </c>
      <c r="X54" s="426">
        <v>0</v>
      </c>
      <c r="Y54" s="437">
        <v>1040192415.1771001</v>
      </c>
      <c r="Z54" s="426">
        <v>0</v>
      </c>
      <c r="AA54" s="437">
        <v>226663525897.02872</v>
      </c>
      <c r="AB54" s="426">
        <v>4446173412.1394005</v>
      </c>
      <c r="AC54" s="437">
        <v>0</v>
      </c>
      <c r="AD54" s="426">
        <v>0</v>
      </c>
      <c r="AE54" s="426">
        <v>140698579</v>
      </c>
      <c r="AF54" s="437">
        <v>182748000</v>
      </c>
      <c r="AG54" s="426">
        <v>60753002.324000001</v>
      </c>
      <c r="AH54" s="437">
        <v>19900528625.895</v>
      </c>
      <c r="AI54" s="426">
        <v>56403625</v>
      </c>
      <c r="AJ54" s="437">
        <v>24684000</v>
      </c>
      <c r="AK54" s="426">
        <v>0</v>
      </c>
      <c r="AL54" s="437">
        <v>0</v>
      </c>
      <c r="AM54" s="426">
        <v>12232877694</v>
      </c>
      <c r="AN54" s="437">
        <v>990837435</v>
      </c>
      <c r="AO54" s="426">
        <v>0</v>
      </c>
      <c r="AP54" s="437">
        <v>0</v>
      </c>
      <c r="AQ54" s="431">
        <v>335113591565.30518</v>
      </c>
    </row>
    <row r="55" spans="3:43" ht="16.5" x14ac:dyDescent="0.3">
      <c r="C55" s="404" t="s">
        <v>452</v>
      </c>
      <c r="D55" s="437">
        <v>99466177265.821198</v>
      </c>
      <c r="E55" s="426">
        <v>0</v>
      </c>
      <c r="F55" s="437">
        <v>0</v>
      </c>
      <c r="G55" s="426">
        <v>0</v>
      </c>
      <c r="H55" s="437">
        <v>0</v>
      </c>
      <c r="I55" s="426">
        <v>0</v>
      </c>
      <c r="J55" s="437">
        <v>0</v>
      </c>
      <c r="K55" s="426">
        <v>0</v>
      </c>
      <c r="L55" s="437">
        <v>7148835586.5086002</v>
      </c>
      <c r="M55" s="426">
        <v>0</v>
      </c>
      <c r="N55" s="437">
        <v>0</v>
      </c>
      <c r="O55" s="426">
        <v>0</v>
      </c>
      <c r="P55" s="437">
        <v>423772543350.40906</v>
      </c>
      <c r="Q55" s="426">
        <v>0</v>
      </c>
      <c r="R55" s="437">
        <v>0</v>
      </c>
      <c r="S55" s="426">
        <v>0</v>
      </c>
      <c r="T55" s="426">
        <v>0</v>
      </c>
      <c r="U55" s="437">
        <v>0</v>
      </c>
      <c r="V55" s="426">
        <v>0</v>
      </c>
      <c r="W55" s="437">
        <v>0</v>
      </c>
      <c r="X55" s="426">
        <v>26680745592.7901</v>
      </c>
      <c r="Y55" s="437">
        <v>2853345491.237</v>
      </c>
      <c r="Z55" s="426">
        <v>0</v>
      </c>
      <c r="AA55" s="437">
        <v>113208241537.04033</v>
      </c>
      <c r="AB55" s="426">
        <v>8890542944.7203007</v>
      </c>
      <c r="AC55" s="437">
        <v>0</v>
      </c>
      <c r="AD55" s="426">
        <v>0</v>
      </c>
      <c r="AE55" s="426">
        <v>3245533763.2000003</v>
      </c>
      <c r="AF55" s="437">
        <v>675011339.99099994</v>
      </c>
      <c r="AG55" s="426">
        <v>5868103868</v>
      </c>
      <c r="AH55" s="437">
        <v>31515365131.034904</v>
      </c>
      <c r="AI55" s="426">
        <v>5330431019.3330002</v>
      </c>
      <c r="AJ55" s="437">
        <v>24500000</v>
      </c>
      <c r="AK55" s="426">
        <v>0</v>
      </c>
      <c r="AL55" s="437">
        <v>0</v>
      </c>
      <c r="AM55" s="426">
        <v>30508711564.357101</v>
      </c>
      <c r="AN55" s="437">
        <v>23721014560.580101</v>
      </c>
      <c r="AO55" s="426">
        <v>0</v>
      </c>
      <c r="AP55" s="437">
        <v>0</v>
      </c>
      <c r="AQ55" s="431">
        <v>782909103015.02271</v>
      </c>
    </row>
    <row r="56" spans="3:43" ht="16.5" x14ac:dyDescent="0.3">
      <c r="C56" s="404" t="s">
        <v>453</v>
      </c>
      <c r="D56" s="437">
        <v>75968503382.3992</v>
      </c>
      <c r="E56" s="426">
        <v>0</v>
      </c>
      <c r="F56" s="437">
        <v>0</v>
      </c>
      <c r="G56" s="426">
        <v>0</v>
      </c>
      <c r="H56" s="437">
        <v>0</v>
      </c>
      <c r="I56" s="426">
        <v>0</v>
      </c>
      <c r="J56" s="437">
        <v>0</v>
      </c>
      <c r="K56" s="426">
        <v>0</v>
      </c>
      <c r="L56" s="437">
        <v>3692447702.9599996</v>
      </c>
      <c r="M56" s="426">
        <v>0</v>
      </c>
      <c r="N56" s="437">
        <v>0</v>
      </c>
      <c r="O56" s="426">
        <v>0</v>
      </c>
      <c r="P56" s="437">
        <v>355046762417.22101</v>
      </c>
      <c r="Q56" s="426">
        <v>0</v>
      </c>
      <c r="R56" s="437">
        <v>0</v>
      </c>
      <c r="S56" s="426">
        <v>0</v>
      </c>
      <c r="T56" s="426">
        <v>0</v>
      </c>
      <c r="U56" s="437">
        <v>0</v>
      </c>
      <c r="V56" s="426">
        <v>0</v>
      </c>
      <c r="W56" s="437">
        <v>0</v>
      </c>
      <c r="X56" s="426">
        <v>1505700</v>
      </c>
      <c r="Y56" s="437">
        <v>2881986220</v>
      </c>
      <c r="Z56" s="426">
        <v>0</v>
      </c>
      <c r="AA56" s="437">
        <v>203118379565.01236</v>
      </c>
      <c r="AB56" s="426">
        <v>11999400358.316</v>
      </c>
      <c r="AC56" s="437">
        <v>0</v>
      </c>
      <c r="AD56" s="426">
        <v>0</v>
      </c>
      <c r="AE56" s="426">
        <v>1110775538.2000999</v>
      </c>
      <c r="AF56" s="437">
        <v>682819000</v>
      </c>
      <c r="AG56" s="426">
        <v>1605680295.9765999</v>
      </c>
      <c r="AH56" s="437">
        <v>33738444756.568298</v>
      </c>
      <c r="AI56" s="426">
        <v>230459000</v>
      </c>
      <c r="AJ56" s="437">
        <v>2000000</v>
      </c>
      <c r="AK56" s="426">
        <v>140432728000</v>
      </c>
      <c r="AL56" s="437">
        <v>0</v>
      </c>
      <c r="AM56" s="426">
        <v>23114995029.830002</v>
      </c>
      <c r="AN56" s="437">
        <v>10768918413.530001</v>
      </c>
      <c r="AO56" s="426">
        <v>0</v>
      </c>
      <c r="AP56" s="437">
        <v>0</v>
      </c>
      <c r="AQ56" s="431">
        <v>864395805380.01355</v>
      </c>
    </row>
    <row r="57" spans="3:43" ht="16.5" x14ac:dyDescent="0.3">
      <c r="C57" s="404" t="s">
        <v>454</v>
      </c>
      <c r="D57" s="437">
        <v>126615197034.0417</v>
      </c>
      <c r="E57" s="426">
        <v>0</v>
      </c>
      <c r="F57" s="437">
        <v>0</v>
      </c>
      <c r="G57" s="426">
        <v>0</v>
      </c>
      <c r="H57" s="437">
        <v>0</v>
      </c>
      <c r="I57" s="426">
        <v>0</v>
      </c>
      <c r="J57" s="437">
        <v>0</v>
      </c>
      <c r="K57" s="426">
        <v>0</v>
      </c>
      <c r="L57" s="437">
        <v>10214080240.58</v>
      </c>
      <c r="M57" s="426">
        <v>0</v>
      </c>
      <c r="N57" s="437">
        <v>0</v>
      </c>
      <c r="O57" s="426">
        <v>0</v>
      </c>
      <c r="P57" s="437">
        <v>140378770983.401</v>
      </c>
      <c r="Q57" s="426">
        <v>0</v>
      </c>
      <c r="R57" s="437">
        <v>0</v>
      </c>
      <c r="S57" s="426">
        <v>0</v>
      </c>
      <c r="T57" s="426">
        <v>0</v>
      </c>
      <c r="U57" s="437">
        <v>0</v>
      </c>
      <c r="V57" s="426">
        <v>0</v>
      </c>
      <c r="W57" s="437">
        <v>0</v>
      </c>
      <c r="X57" s="426">
        <v>23119205000</v>
      </c>
      <c r="Y57" s="437">
        <v>189564535.18599999</v>
      </c>
      <c r="Z57" s="426">
        <v>0</v>
      </c>
      <c r="AA57" s="437">
        <v>94150656895.820801</v>
      </c>
      <c r="AB57" s="426">
        <v>7999878440.8238001</v>
      </c>
      <c r="AC57" s="437">
        <v>0</v>
      </c>
      <c r="AD57" s="426">
        <v>25545000000</v>
      </c>
      <c r="AE57" s="426">
        <v>7334766407.7630005</v>
      </c>
      <c r="AF57" s="437">
        <v>969999043.77050006</v>
      </c>
      <c r="AG57" s="426">
        <v>166936646.382</v>
      </c>
      <c r="AH57" s="437">
        <v>15914344625.528801</v>
      </c>
      <c r="AI57" s="426">
        <v>0</v>
      </c>
      <c r="AJ57" s="437">
        <v>17700000</v>
      </c>
      <c r="AK57" s="426">
        <v>0</v>
      </c>
      <c r="AL57" s="437">
        <v>0</v>
      </c>
      <c r="AM57" s="426">
        <v>883491230</v>
      </c>
      <c r="AN57" s="437">
        <v>29054630613.870998</v>
      </c>
      <c r="AO57" s="426">
        <v>0</v>
      </c>
      <c r="AP57" s="437">
        <v>0</v>
      </c>
      <c r="AQ57" s="431">
        <v>482554221697.16858</v>
      </c>
    </row>
    <row r="58" spans="3:43" ht="16.5" x14ac:dyDescent="0.3">
      <c r="C58" s="404" t="s">
        <v>455</v>
      </c>
      <c r="D58" s="437">
        <v>127736493179.59445</v>
      </c>
      <c r="E58" s="426">
        <v>0</v>
      </c>
      <c r="F58" s="437">
        <v>0</v>
      </c>
      <c r="G58" s="426">
        <v>0</v>
      </c>
      <c r="H58" s="437">
        <v>0</v>
      </c>
      <c r="I58" s="426">
        <v>0</v>
      </c>
      <c r="J58" s="437">
        <v>0</v>
      </c>
      <c r="K58" s="426">
        <v>0</v>
      </c>
      <c r="L58" s="437">
        <v>6939039141.4200001</v>
      </c>
      <c r="M58" s="426">
        <v>0</v>
      </c>
      <c r="N58" s="437">
        <v>0</v>
      </c>
      <c r="O58" s="426">
        <v>0</v>
      </c>
      <c r="P58" s="437">
        <v>387716549461.80566</v>
      </c>
      <c r="Q58" s="426">
        <v>0</v>
      </c>
      <c r="R58" s="437">
        <v>0</v>
      </c>
      <c r="S58" s="426">
        <v>0</v>
      </c>
      <c r="T58" s="426">
        <v>0</v>
      </c>
      <c r="U58" s="437">
        <v>0</v>
      </c>
      <c r="V58" s="426">
        <v>0</v>
      </c>
      <c r="W58" s="437">
        <v>0</v>
      </c>
      <c r="X58" s="426">
        <v>27166303367</v>
      </c>
      <c r="Y58" s="437">
        <v>4721255404.4869995</v>
      </c>
      <c r="Z58" s="426">
        <v>0</v>
      </c>
      <c r="AA58" s="437">
        <v>56734470139.812508</v>
      </c>
      <c r="AB58" s="426">
        <v>7999894548.7999001</v>
      </c>
      <c r="AC58" s="437">
        <v>0</v>
      </c>
      <c r="AD58" s="426">
        <v>22365326694.826</v>
      </c>
      <c r="AE58" s="426">
        <v>2727535146.6310005</v>
      </c>
      <c r="AF58" s="437">
        <v>324301547.15920001</v>
      </c>
      <c r="AG58" s="426">
        <v>10393175.936999999</v>
      </c>
      <c r="AH58" s="437">
        <v>8756311425.6177006</v>
      </c>
      <c r="AI58" s="426">
        <v>1834029959.8987999</v>
      </c>
      <c r="AJ58" s="437">
        <v>42600000</v>
      </c>
      <c r="AK58" s="426">
        <v>0</v>
      </c>
      <c r="AL58" s="437">
        <v>0</v>
      </c>
      <c r="AM58" s="426">
        <v>1740711329.8699999</v>
      </c>
      <c r="AN58" s="437">
        <v>2720974834.1700001</v>
      </c>
      <c r="AO58" s="426">
        <v>0</v>
      </c>
      <c r="AP58" s="437">
        <v>0</v>
      </c>
      <c r="AQ58" s="431">
        <v>659536189357.0293</v>
      </c>
    </row>
    <row r="59" spans="3:43" ht="16.5" x14ac:dyDescent="0.3">
      <c r="C59" s="404" t="s">
        <v>443</v>
      </c>
      <c r="D59" s="437">
        <v>94321833841.983017</v>
      </c>
      <c r="E59" s="426">
        <v>0</v>
      </c>
      <c r="F59" s="437">
        <v>0</v>
      </c>
      <c r="G59" s="426">
        <v>0</v>
      </c>
      <c r="H59" s="437">
        <v>0</v>
      </c>
      <c r="I59" s="426">
        <v>0</v>
      </c>
      <c r="J59" s="437">
        <v>0</v>
      </c>
      <c r="K59" s="426">
        <v>0</v>
      </c>
      <c r="L59" s="437">
        <v>28225063624.9501</v>
      </c>
      <c r="M59" s="426">
        <v>0</v>
      </c>
      <c r="N59" s="437">
        <v>0</v>
      </c>
      <c r="O59" s="426">
        <v>0</v>
      </c>
      <c r="P59" s="437">
        <v>144686132824.70001</v>
      </c>
      <c r="Q59" s="426">
        <v>0</v>
      </c>
      <c r="R59" s="437">
        <v>0</v>
      </c>
      <c r="S59" s="426">
        <v>0</v>
      </c>
      <c r="T59" s="426">
        <v>0</v>
      </c>
      <c r="U59" s="437">
        <v>0</v>
      </c>
      <c r="V59" s="426">
        <v>0</v>
      </c>
      <c r="W59" s="437">
        <v>0</v>
      </c>
      <c r="X59" s="426">
        <v>25000000000</v>
      </c>
      <c r="Y59" s="437">
        <v>3747910125.8039999</v>
      </c>
      <c r="Z59" s="426">
        <v>0</v>
      </c>
      <c r="AA59" s="437">
        <v>4938794111.9100008</v>
      </c>
      <c r="AB59" s="426">
        <v>4013801938.0643001</v>
      </c>
      <c r="AC59" s="437">
        <v>0</v>
      </c>
      <c r="AD59" s="426">
        <v>1777966097.0000999</v>
      </c>
      <c r="AE59" s="426">
        <v>3035478373.2160001</v>
      </c>
      <c r="AF59" s="437">
        <v>7710096094.2601004</v>
      </c>
      <c r="AG59" s="426">
        <v>3352774793.4004006</v>
      </c>
      <c r="AH59" s="437">
        <v>40592168313.68219</v>
      </c>
      <c r="AI59" s="426">
        <v>1700973406.2951</v>
      </c>
      <c r="AJ59" s="437">
        <v>17854500</v>
      </c>
      <c r="AK59" s="426">
        <v>256250000</v>
      </c>
      <c r="AL59" s="437">
        <v>0</v>
      </c>
      <c r="AM59" s="426">
        <v>3758517245.4400001</v>
      </c>
      <c r="AN59" s="437">
        <v>567580676</v>
      </c>
      <c r="AO59" s="426">
        <v>0</v>
      </c>
      <c r="AP59" s="437">
        <v>0</v>
      </c>
      <c r="AQ59" s="431">
        <v>367703195966.70526</v>
      </c>
    </row>
    <row r="60" spans="3:43" ht="16.5" x14ac:dyDescent="0.3">
      <c r="C60" s="408" t="s">
        <v>444</v>
      </c>
      <c r="D60" s="439">
        <v>61136127739.431549</v>
      </c>
      <c r="E60" s="429">
        <v>0</v>
      </c>
      <c r="F60" s="439">
        <v>0</v>
      </c>
      <c r="G60" s="429">
        <v>0</v>
      </c>
      <c r="H60" s="439">
        <v>0</v>
      </c>
      <c r="I60" s="429">
        <v>0</v>
      </c>
      <c r="J60" s="439">
        <v>0</v>
      </c>
      <c r="K60" s="429">
        <v>0</v>
      </c>
      <c r="L60" s="439">
        <v>2332595310.3799996</v>
      </c>
      <c r="M60" s="429">
        <v>0</v>
      </c>
      <c r="N60" s="439">
        <v>0</v>
      </c>
      <c r="O60" s="429">
        <v>0</v>
      </c>
      <c r="P60" s="439">
        <v>621976365167.07349</v>
      </c>
      <c r="Q60" s="429">
        <v>0</v>
      </c>
      <c r="R60" s="439">
        <v>0</v>
      </c>
      <c r="S60" s="429">
        <v>0</v>
      </c>
      <c r="T60" s="429">
        <v>0</v>
      </c>
      <c r="U60" s="439">
        <v>0</v>
      </c>
      <c r="V60" s="429">
        <v>0</v>
      </c>
      <c r="W60" s="439">
        <v>0</v>
      </c>
      <c r="X60" s="429">
        <v>28500000000</v>
      </c>
      <c r="Y60" s="439">
        <v>235217969.85699999</v>
      </c>
      <c r="Z60" s="429">
        <v>0</v>
      </c>
      <c r="AA60" s="439">
        <v>14861784692.4802</v>
      </c>
      <c r="AB60" s="429">
        <v>15439556582.8081</v>
      </c>
      <c r="AC60" s="439">
        <v>0</v>
      </c>
      <c r="AD60" s="429">
        <v>2377981647.1999998</v>
      </c>
      <c r="AE60" s="429">
        <v>12507552937.92</v>
      </c>
      <c r="AF60" s="439">
        <v>3344000</v>
      </c>
      <c r="AG60" s="429">
        <v>9007126.5999999996</v>
      </c>
      <c r="AH60" s="439">
        <v>24482591711.684803</v>
      </c>
      <c r="AI60" s="429">
        <v>0</v>
      </c>
      <c r="AJ60" s="439">
        <v>85006947</v>
      </c>
      <c r="AK60" s="429">
        <v>2748600000</v>
      </c>
      <c r="AL60" s="439">
        <v>0</v>
      </c>
      <c r="AM60" s="429">
        <v>2083881194.8351002</v>
      </c>
      <c r="AN60" s="439">
        <v>1951420575</v>
      </c>
      <c r="AO60" s="429">
        <v>0</v>
      </c>
      <c r="AP60" s="439">
        <v>0</v>
      </c>
      <c r="AQ60" s="434">
        <v>790731033602.27026</v>
      </c>
    </row>
    <row r="61" spans="3:43" ht="16.5" x14ac:dyDescent="0.3">
      <c r="C61" s="424" t="s">
        <v>1119</v>
      </c>
      <c r="D61" s="447"/>
      <c r="E61" s="443"/>
      <c r="F61" s="447"/>
      <c r="G61" s="443"/>
      <c r="H61" s="447"/>
      <c r="I61" s="443"/>
      <c r="J61" s="447"/>
      <c r="K61" s="443"/>
      <c r="L61" s="447"/>
      <c r="M61" s="443"/>
      <c r="N61" s="447"/>
      <c r="O61" s="443"/>
      <c r="P61" s="447"/>
      <c r="Q61" s="443"/>
      <c r="R61" s="447"/>
      <c r="S61" s="443"/>
      <c r="T61" s="443"/>
      <c r="U61" s="447"/>
      <c r="V61" s="443"/>
      <c r="W61" s="447"/>
      <c r="X61" s="443"/>
      <c r="Y61" s="447"/>
      <c r="Z61" s="443"/>
      <c r="AA61" s="447"/>
      <c r="AB61" s="443"/>
      <c r="AC61" s="447"/>
      <c r="AD61" s="443"/>
      <c r="AE61" s="443"/>
      <c r="AF61" s="447"/>
      <c r="AG61" s="443"/>
      <c r="AH61" s="447"/>
      <c r="AI61" s="443"/>
      <c r="AJ61" s="447"/>
      <c r="AK61" s="443"/>
      <c r="AL61" s="447"/>
      <c r="AM61" s="443"/>
      <c r="AN61" s="447"/>
      <c r="AO61" s="443"/>
      <c r="AP61" s="447"/>
      <c r="AQ61" s="443"/>
    </row>
    <row r="62" spans="3:43" ht="16.5" x14ac:dyDescent="0.3">
      <c r="C62" s="404" t="s">
        <v>446</v>
      </c>
      <c r="D62" s="437">
        <v>22792565825.974411</v>
      </c>
      <c r="E62" s="426">
        <v>0</v>
      </c>
      <c r="F62" s="437">
        <v>0</v>
      </c>
      <c r="G62" s="426">
        <v>0</v>
      </c>
      <c r="H62" s="437">
        <v>0</v>
      </c>
      <c r="I62" s="426">
        <v>0</v>
      </c>
      <c r="J62" s="437">
        <v>0</v>
      </c>
      <c r="K62" s="426">
        <v>0</v>
      </c>
      <c r="L62" s="437">
        <v>6557639119.1361008</v>
      </c>
      <c r="M62" s="426">
        <v>0</v>
      </c>
      <c r="N62" s="437">
        <v>0</v>
      </c>
      <c r="O62" s="426">
        <v>0</v>
      </c>
      <c r="P62" s="437">
        <v>511076644484.11517</v>
      </c>
      <c r="Q62" s="426">
        <v>0</v>
      </c>
      <c r="R62" s="437">
        <v>0</v>
      </c>
      <c r="S62" s="426">
        <v>0</v>
      </c>
      <c r="T62" s="426">
        <v>0</v>
      </c>
      <c r="U62" s="437">
        <v>0</v>
      </c>
      <c r="V62" s="426">
        <v>0</v>
      </c>
      <c r="W62" s="437">
        <v>0</v>
      </c>
      <c r="X62" s="426">
        <v>12150530</v>
      </c>
      <c r="Y62" s="437">
        <v>282762900</v>
      </c>
      <c r="Z62" s="426">
        <v>0</v>
      </c>
      <c r="AA62" s="437">
        <v>9779162109.3848972</v>
      </c>
      <c r="AB62" s="426">
        <v>53441535756.809502</v>
      </c>
      <c r="AC62" s="437">
        <v>0</v>
      </c>
      <c r="AD62" s="426">
        <v>0</v>
      </c>
      <c r="AE62" s="426">
        <v>5968986369.5200005</v>
      </c>
      <c r="AF62" s="437">
        <v>108591212.03399999</v>
      </c>
      <c r="AG62" s="426">
        <v>2752601691.1371002</v>
      </c>
      <c r="AH62" s="437">
        <v>14235408956.096199</v>
      </c>
      <c r="AI62" s="426">
        <v>22114359</v>
      </c>
      <c r="AJ62" s="437">
        <v>453758814.56</v>
      </c>
      <c r="AK62" s="426">
        <v>400000</v>
      </c>
      <c r="AL62" s="437">
        <v>0</v>
      </c>
      <c r="AM62" s="426">
        <v>3966719909.1352997</v>
      </c>
      <c r="AN62" s="437">
        <v>1791555900</v>
      </c>
      <c r="AO62" s="426">
        <v>0</v>
      </c>
      <c r="AP62" s="437">
        <v>0</v>
      </c>
      <c r="AQ62" s="431">
        <v>633242597936.90271</v>
      </c>
    </row>
    <row r="63" spans="3:43" ht="16.5" x14ac:dyDescent="0.3">
      <c r="C63" s="404" t="s">
        <v>447</v>
      </c>
      <c r="D63" s="437">
        <v>1820583021.9963002</v>
      </c>
      <c r="E63" s="426">
        <v>0</v>
      </c>
      <c r="F63" s="437">
        <v>0</v>
      </c>
      <c r="G63" s="426">
        <v>0</v>
      </c>
      <c r="H63" s="437">
        <v>0</v>
      </c>
      <c r="I63" s="426">
        <v>0</v>
      </c>
      <c r="J63" s="437">
        <v>0</v>
      </c>
      <c r="K63" s="426">
        <v>0</v>
      </c>
      <c r="L63" s="437">
        <v>4986576536.7276001</v>
      </c>
      <c r="M63" s="426">
        <v>0</v>
      </c>
      <c r="N63" s="437">
        <v>0</v>
      </c>
      <c r="O63" s="426">
        <v>0</v>
      </c>
      <c r="P63" s="437">
        <v>91413296548.492996</v>
      </c>
      <c r="Q63" s="426">
        <v>0</v>
      </c>
      <c r="R63" s="437">
        <v>0</v>
      </c>
      <c r="S63" s="426">
        <v>0</v>
      </c>
      <c r="T63" s="426">
        <v>0</v>
      </c>
      <c r="U63" s="437">
        <v>0</v>
      </c>
      <c r="V63" s="426">
        <v>0</v>
      </c>
      <c r="W63" s="437">
        <v>0</v>
      </c>
      <c r="X63" s="426">
        <v>20976000000</v>
      </c>
      <c r="Y63" s="437">
        <v>3401094428.5023999</v>
      </c>
      <c r="Z63" s="426">
        <v>0</v>
      </c>
      <c r="AA63" s="437">
        <v>11131240125.053598</v>
      </c>
      <c r="AB63" s="426">
        <v>1579655670</v>
      </c>
      <c r="AC63" s="437">
        <v>0</v>
      </c>
      <c r="AD63" s="426">
        <v>48467610245.440002</v>
      </c>
      <c r="AE63" s="426">
        <v>1609797522.6949999</v>
      </c>
      <c r="AF63" s="437">
        <v>0</v>
      </c>
      <c r="AG63" s="426">
        <v>1535909800.602</v>
      </c>
      <c r="AH63" s="437">
        <v>67089439085.997108</v>
      </c>
      <c r="AI63" s="426">
        <v>58539164072</v>
      </c>
      <c r="AJ63" s="437">
        <v>0</v>
      </c>
      <c r="AK63" s="426">
        <v>0</v>
      </c>
      <c r="AL63" s="437">
        <v>0</v>
      </c>
      <c r="AM63" s="426">
        <v>1826868946.3800001</v>
      </c>
      <c r="AN63" s="437">
        <v>300000000</v>
      </c>
      <c r="AO63" s="426">
        <v>0</v>
      </c>
      <c r="AP63" s="437">
        <v>0</v>
      </c>
      <c r="AQ63" s="431">
        <v>314677236003.88696</v>
      </c>
    </row>
    <row r="64" spans="3:43" ht="16.5" x14ac:dyDescent="0.3">
      <c r="C64" s="404" t="s">
        <v>448</v>
      </c>
      <c r="D64" s="437">
        <v>9328343374.1901951</v>
      </c>
      <c r="E64" s="426">
        <v>0</v>
      </c>
      <c r="F64" s="437">
        <v>0</v>
      </c>
      <c r="G64" s="426">
        <v>0</v>
      </c>
      <c r="H64" s="437">
        <v>0</v>
      </c>
      <c r="I64" s="426">
        <v>0</v>
      </c>
      <c r="J64" s="437">
        <v>0</v>
      </c>
      <c r="K64" s="426">
        <v>0</v>
      </c>
      <c r="L64" s="437">
        <v>1923707486.7050002</v>
      </c>
      <c r="M64" s="426">
        <v>0</v>
      </c>
      <c r="N64" s="437">
        <v>0</v>
      </c>
      <c r="O64" s="426">
        <v>0</v>
      </c>
      <c r="P64" s="437">
        <v>241637761668.116</v>
      </c>
      <c r="Q64" s="426">
        <v>0</v>
      </c>
      <c r="R64" s="437">
        <v>0</v>
      </c>
      <c r="S64" s="426">
        <v>0</v>
      </c>
      <c r="T64" s="426">
        <v>0</v>
      </c>
      <c r="U64" s="437">
        <v>0</v>
      </c>
      <c r="V64" s="426">
        <v>0</v>
      </c>
      <c r="W64" s="437">
        <v>0</v>
      </c>
      <c r="X64" s="426">
        <v>22817030972.130001</v>
      </c>
      <c r="Y64" s="437">
        <v>683632471</v>
      </c>
      <c r="Z64" s="426">
        <v>0</v>
      </c>
      <c r="AA64" s="437">
        <v>10170621599.712</v>
      </c>
      <c r="AB64" s="426">
        <v>1822680226.0001001</v>
      </c>
      <c r="AC64" s="437">
        <v>0</v>
      </c>
      <c r="AD64" s="426">
        <v>0</v>
      </c>
      <c r="AE64" s="426">
        <v>20196325146.091499</v>
      </c>
      <c r="AF64" s="437">
        <v>7189026.7999999998</v>
      </c>
      <c r="AG64" s="426">
        <v>1160552400</v>
      </c>
      <c r="AH64" s="437">
        <v>29076598707.299297</v>
      </c>
      <c r="AI64" s="426">
        <v>2467710.0912000001</v>
      </c>
      <c r="AJ64" s="437">
        <v>92112000</v>
      </c>
      <c r="AK64" s="426">
        <v>0</v>
      </c>
      <c r="AL64" s="437">
        <v>0</v>
      </c>
      <c r="AM64" s="426">
        <v>2410813461.5222001</v>
      </c>
      <c r="AN64" s="437">
        <v>475914800</v>
      </c>
      <c r="AO64" s="426">
        <v>0</v>
      </c>
      <c r="AP64" s="437">
        <v>0</v>
      </c>
      <c r="AQ64" s="431">
        <v>341805751049.65747</v>
      </c>
    </row>
    <row r="65" spans="3:43" ht="16.5" x14ac:dyDescent="0.3">
      <c r="C65" s="404" t="s">
        <v>449</v>
      </c>
      <c r="D65" s="437">
        <v>1724396497.2821</v>
      </c>
      <c r="E65" s="426">
        <v>0</v>
      </c>
      <c r="F65" s="437">
        <v>0</v>
      </c>
      <c r="G65" s="426">
        <v>0</v>
      </c>
      <c r="H65" s="437">
        <v>0</v>
      </c>
      <c r="I65" s="426">
        <v>0</v>
      </c>
      <c r="J65" s="437">
        <v>0</v>
      </c>
      <c r="K65" s="426">
        <v>0</v>
      </c>
      <c r="L65" s="437">
        <v>6438617318.6501007</v>
      </c>
      <c r="M65" s="426">
        <v>0</v>
      </c>
      <c r="N65" s="437">
        <v>0</v>
      </c>
      <c r="O65" s="426">
        <v>0</v>
      </c>
      <c r="P65" s="437">
        <v>195770683415.30099</v>
      </c>
      <c r="Q65" s="426">
        <v>0</v>
      </c>
      <c r="R65" s="437">
        <v>0</v>
      </c>
      <c r="S65" s="426">
        <v>0</v>
      </c>
      <c r="T65" s="426">
        <v>0</v>
      </c>
      <c r="U65" s="437">
        <v>0</v>
      </c>
      <c r="V65" s="426">
        <v>0</v>
      </c>
      <c r="W65" s="437">
        <v>0</v>
      </c>
      <c r="X65" s="426">
        <v>22800000000</v>
      </c>
      <c r="Y65" s="437">
        <v>988938500</v>
      </c>
      <c r="Z65" s="426">
        <v>0</v>
      </c>
      <c r="AA65" s="437">
        <v>1082556739.2449</v>
      </c>
      <c r="AB65" s="426">
        <v>120048400</v>
      </c>
      <c r="AC65" s="437">
        <v>0</v>
      </c>
      <c r="AD65" s="426">
        <v>10007999520</v>
      </c>
      <c r="AE65" s="426">
        <v>20657059092.480301</v>
      </c>
      <c r="AF65" s="437">
        <v>30743500</v>
      </c>
      <c r="AG65" s="426">
        <v>1695927790</v>
      </c>
      <c r="AH65" s="437">
        <v>45526278350.768997</v>
      </c>
      <c r="AI65" s="426">
        <v>12556309516.742399</v>
      </c>
      <c r="AJ65" s="437">
        <v>1276000</v>
      </c>
      <c r="AK65" s="426">
        <v>0</v>
      </c>
      <c r="AL65" s="437">
        <v>0</v>
      </c>
      <c r="AM65" s="426">
        <v>8899550567.7625999</v>
      </c>
      <c r="AN65" s="437">
        <v>100000000</v>
      </c>
      <c r="AO65" s="426">
        <v>0</v>
      </c>
      <c r="AP65" s="437">
        <v>0</v>
      </c>
      <c r="AQ65" s="431">
        <v>328400385208.2323</v>
      </c>
    </row>
    <row r="66" spans="3:43" ht="16.5" x14ac:dyDescent="0.3">
      <c r="C66" s="404" t="s">
        <v>450</v>
      </c>
      <c r="D66" s="437">
        <v>1661313570.4926867</v>
      </c>
      <c r="E66" s="426">
        <v>0</v>
      </c>
      <c r="F66" s="437">
        <v>0</v>
      </c>
      <c r="G66" s="426">
        <v>0</v>
      </c>
      <c r="H66" s="437">
        <v>0</v>
      </c>
      <c r="I66" s="426">
        <v>0</v>
      </c>
      <c r="J66" s="437">
        <v>0</v>
      </c>
      <c r="K66" s="426">
        <v>0</v>
      </c>
      <c r="L66" s="437">
        <v>2973770335.4703002</v>
      </c>
      <c r="M66" s="426">
        <v>0</v>
      </c>
      <c r="N66" s="437">
        <v>0</v>
      </c>
      <c r="O66" s="426">
        <v>0</v>
      </c>
      <c r="P66" s="437">
        <v>91196695907.600998</v>
      </c>
      <c r="Q66" s="426">
        <v>0</v>
      </c>
      <c r="R66" s="437">
        <v>0</v>
      </c>
      <c r="S66" s="426">
        <v>0</v>
      </c>
      <c r="T66" s="426">
        <v>0</v>
      </c>
      <c r="U66" s="437">
        <v>0</v>
      </c>
      <c r="V66" s="426">
        <v>0</v>
      </c>
      <c r="W66" s="437">
        <v>0</v>
      </c>
      <c r="X66" s="426">
        <v>0</v>
      </c>
      <c r="Y66" s="437">
        <v>1285480060</v>
      </c>
      <c r="Z66" s="426">
        <v>0</v>
      </c>
      <c r="AA66" s="437">
        <v>27216837018.888599</v>
      </c>
      <c r="AB66" s="426">
        <v>95689300</v>
      </c>
      <c r="AC66" s="437">
        <v>2060000000</v>
      </c>
      <c r="AD66" s="426">
        <v>6120000000</v>
      </c>
      <c r="AE66" s="426">
        <v>10971037470.703751</v>
      </c>
      <c r="AF66" s="437">
        <v>76764840</v>
      </c>
      <c r="AG66" s="426">
        <v>386328820</v>
      </c>
      <c r="AH66" s="437">
        <v>73589241204.01178</v>
      </c>
      <c r="AI66" s="426">
        <v>51980132121.675102</v>
      </c>
      <c r="AJ66" s="437">
        <v>863000</v>
      </c>
      <c r="AK66" s="426">
        <v>1429970000.0001001</v>
      </c>
      <c r="AL66" s="437">
        <v>0</v>
      </c>
      <c r="AM66" s="426">
        <v>7478588326.6294994</v>
      </c>
      <c r="AN66" s="437">
        <v>1972797716.155</v>
      </c>
      <c r="AO66" s="426">
        <v>0</v>
      </c>
      <c r="AP66" s="437">
        <v>0</v>
      </c>
      <c r="AQ66" s="431">
        <v>280495509691.62781</v>
      </c>
    </row>
    <row r="67" spans="3:43" ht="16.5" x14ac:dyDescent="0.3">
      <c r="C67" s="404" t="s">
        <v>451</v>
      </c>
      <c r="D67" s="437">
        <v>13440901340.138302</v>
      </c>
      <c r="E67" s="426">
        <v>0</v>
      </c>
      <c r="F67" s="437">
        <v>0</v>
      </c>
      <c r="G67" s="426">
        <v>0</v>
      </c>
      <c r="H67" s="437">
        <v>0</v>
      </c>
      <c r="I67" s="426">
        <v>0</v>
      </c>
      <c r="J67" s="437">
        <v>0</v>
      </c>
      <c r="K67" s="426">
        <v>0</v>
      </c>
      <c r="L67" s="437">
        <v>5288585304.1841011</v>
      </c>
      <c r="M67" s="426">
        <v>0</v>
      </c>
      <c r="N67" s="437">
        <v>0</v>
      </c>
      <c r="O67" s="426">
        <v>0</v>
      </c>
      <c r="P67" s="437">
        <v>197718707230.10999</v>
      </c>
      <c r="Q67" s="426">
        <v>0</v>
      </c>
      <c r="R67" s="437">
        <v>0</v>
      </c>
      <c r="S67" s="426">
        <v>0</v>
      </c>
      <c r="T67" s="426">
        <v>0</v>
      </c>
      <c r="U67" s="437">
        <v>0</v>
      </c>
      <c r="V67" s="426">
        <v>0</v>
      </c>
      <c r="W67" s="437">
        <v>0</v>
      </c>
      <c r="X67" s="426">
        <v>0</v>
      </c>
      <c r="Y67" s="437">
        <v>1403186000</v>
      </c>
      <c r="Z67" s="426">
        <v>0</v>
      </c>
      <c r="AA67" s="437">
        <v>91714880701.572495</v>
      </c>
      <c r="AB67" s="426">
        <v>1036096904</v>
      </c>
      <c r="AC67" s="437">
        <v>0</v>
      </c>
      <c r="AD67" s="426">
        <v>40422986680</v>
      </c>
      <c r="AE67" s="426">
        <v>12774851839.578798</v>
      </c>
      <c r="AF67" s="437">
        <v>3534895394.6999998</v>
      </c>
      <c r="AG67" s="426">
        <v>1007925597</v>
      </c>
      <c r="AH67" s="437">
        <v>52551032340.1091</v>
      </c>
      <c r="AI67" s="426">
        <v>13375031770.210001</v>
      </c>
      <c r="AJ67" s="437">
        <v>8107102.9400000004</v>
      </c>
      <c r="AK67" s="426">
        <v>878324020.00010002</v>
      </c>
      <c r="AL67" s="437">
        <v>0</v>
      </c>
      <c r="AM67" s="426">
        <v>3302615193.3945866</v>
      </c>
      <c r="AN67" s="437">
        <v>11568953282</v>
      </c>
      <c r="AO67" s="426">
        <v>0</v>
      </c>
      <c r="AP67" s="437">
        <v>0</v>
      </c>
      <c r="AQ67" s="431">
        <v>450027080699.93756</v>
      </c>
    </row>
    <row r="68" spans="3:43" ht="16.5" x14ac:dyDescent="0.3">
      <c r="C68" s="404" t="s">
        <v>452</v>
      </c>
      <c r="D68" s="437">
        <v>180851378296.50208</v>
      </c>
      <c r="E68" s="426">
        <v>0</v>
      </c>
      <c r="F68" s="437">
        <v>0</v>
      </c>
      <c r="G68" s="426">
        <v>0</v>
      </c>
      <c r="H68" s="437">
        <v>0</v>
      </c>
      <c r="I68" s="426">
        <v>0</v>
      </c>
      <c r="J68" s="437">
        <v>0</v>
      </c>
      <c r="K68" s="426">
        <v>0</v>
      </c>
      <c r="L68" s="437">
        <v>3965763216.6316953</v>
      </c>
      <c r="M68" s="426">
        <v>0</v>
      </c>
      <c r="N68" s="437">
        <v>0</v>
      </c>
      <c r="O68" s="426">
        <v>0</v>
      </c>
      <c r="P68" s="437">
        <v>326005278693.99402</v>
      </c>
      <c r="Q68" s="426">
        <v>0</v>
      </c>
      <c r="R68" s="437">
        <v>0</v>
      </c>
      <c r="S68" s="426">
        <v>0</v>
      </c>
      <c r="T68" s="426">
        <v>0</v>
      </c>
      <c r="U68" s="437">
        <v>0</v>
      </c>
      <c r="V68" s="426">
        <v>0</v>
      </c>
      <c r="W68" s="437">
        <v>0</v>
      </c>
      <c r="X68" s="426">
        <v>22798875000</v>
      </c>
      <c r="Y68" s="437">
        <v>13675791698.255198</v>
      </c>
      <c r="Z68" s="426">
        <v>0</v>
      </c>
      <c r="AA68" s="437">
        <v>51678790.091295503</v>
      </c>
      <c r="AB68" s="426">
        <v>5019319237.770401</v>
      </c>
      <c r="AC68" s="437">
        <v>4825000000</v>
      </c>
      <c r="AD68" s="426">
        <v>14612453840.000099</v>
      </c>
      <c r="AE68" s="426">
        <v>42211333593.717499</v>
      </c>
      <c r="AF68" s="437">
        <v>247672672</v>
      </c>
      <c r="AG68" s="426">
        <v>15987864.352099998</v>
      </c>
      <c r="AH68" s="437">
        <v>51122688336.333496</v>
      </c>
      <c r="AI68" s="426">
        <v>13067322287.65823</v>
      </c>
      <c r="AJ68" s="437">
        <v>4366092.1001999993</v>
      </c>
      <c r="AK68" s="426">
        <v>532314450</v>
      </c>
      <c r="AL68" s="437">
        <v>0</v>
      </c>
      <c r="AM68" s="426">
        <v>2806670757.7720914</v>
      </c>
      <c r="AN68" s="437">
        <v>12624397968.9053</v>
      </c>
      <c r="AO68" s="426">
        <v>0</v>
      </c>
      <c r="AP68" s="437">
        <v>0</v>
      </c>
      <c r="AQ68" s="431">
        <v>694438292796.08374</v>
      </c>
    </row>
    <row r="69" spans="3:43" ht="16.5" x14ac:dyDescent="0.3">
      <c r="C69" s="404" t="s">
        <v>453</v>
      </c>
      <c r="D69" s="437">
        <v>1243943300.1308</v>
      </c>
      <c r="E69" s="426">
        <v>0</v>
      </c>
      <c r="F69" s="437">
        <v>0</v>
      </c>
      <c r="G69" s="426">
        <v>0</v>
      </c>
      <c r="H69" s="437">
        <v>0</v>
      </c>
      <c r="I69" s="426">
        <v>0</v>
      </c>
      <c r="J69" s="437">
        <v>0</v>
      </c>
      <c r="K69" s="426">
        <v>0</v>
      </c>
      <c r="L69" s="437">
        <v>3320228875.7154007</v>
      </c>
      <c r="M69" s="426">
        <v>0</v>
      </c>
      <c r="N69" s="437">
        <v>0</v>
      </c>
      <c r="O69" s="426">
        <v>0</v>
      </c>
      <c r="P69" s="437">
        <v>151145052481.354</v>
      </c>
      <c r="Q69" s="426">
        <v>0</v>
      </c>
      <c r="R69" s="437">
        <v>0</v>
      </c>
      <c r="S69" s="426">
        <v>0</v>
      </c>
      <c r="T69" s="426">
        <v>0</v>
      </c>
      <c r="U69" s="437">
        <v>0</v>
      </c>
      <c r="V69" s="426">
        <v>0</v>
      </c>
      <c r="W69" s="437">
        <v>0</v>
      </c>
      <c r="X69" s="426">
        <v>0</v>
      </c>
      <c r="Y69" s="437">
        <v>19823751785.492199</v>
      </c>
      <c r="Z69" s="426">
        <v>0</v>
      </c>
      <c r="AA69" s="437">
        <v>4374070710.6655998</v>
      </c>
      <c r="AB69" s="426">
        <v>251962252.5</v>
      </c>
      <c r="AC69" s="437">
        <v>0</v>
      </c>
      <c r="AD69" s="426">
        <v>11429186800.000198</v>
      </c>
      <c r="AE69" s="426">
        <v>15068706834.727596</v>
      </c>
      <c r="AF69" s="437">
        <v>12766736</v>
      </c>
      <c r="AG69" s="426">
        <v>6013140.0000999998</v>
      </c>
      <c r="AH69" s="437">
        <v>29328408382.812008</v>
      </c>
      <c r="AI69" s="426">
        <v>4778536921.1339998</v>
      </c>
      <c r="AJ69" s="437">
        <v>0</v>
      </c>
      <c r="AK69" s="426">
        <v>1167326640</v>
      </c>
      <c r="AL69" s="437">
        <v>0</v>
      </c>
      <c r="AM69" s="426">
        <v>5128286269.7837</v>
      </c>
      <c r="AN69" s="437">
        <v>816868339.90020001</v>
      </c>
      <c r="AO69" s="426">
        <v>0</v>
      </c>
      <c r="AP69" s="437">
        <v>0</v>
      </c>
      <c r="AQ69" s="431">
        <v>247895109470.21576</v>
      </c>
    </row>
    <row r="70" spans="3:43" ht="16.5" x14ac:dyDescent="0.3">
      <c r="C70" s="404" t="s">
        <v>454</v>
      </c>
      <c r="D70" s="437">
        <v>115842246329.1523</v>
      </c>
      <c r="E70" s="426">
        <v>0</v>
      </c>
      <c r="F70" s="437">
        <v>0</v>
      </c>
      <c r="G70" s="426">
        <v>0</v>
      </c>
      <c r="H70" s="437">
        <v>0</v>
      </c>
      <c r="I70" s="426">
        <v>0</v>
      </c>
      <c r="J70" s="437">
        <v>0</v>
      </c>
      <c r="K70" s="426">
        <v>0</v>
      </c>
      <c r="L70" s="437">
        <v>1530606256.6761992</v>
      </c>
      <c r="M70" s="426">
        <v>0</v>
      </c>
      <c r="N70" s="437">
        <v>0</v>
      </c>
      <c r="O70" s="426">
        <v>0</v>
      </c>
      <c r="P70" s="437">
        <v>408322388218.98798</v>
      </c>
      <c r="Q70" s="426">
        <v>0</v>
      </c>
      <c r="R70" s="437">
        <v>0</v>
      </c>
      <c r="S70" s="426">
        <v>0</v>
      </c>
      <c r="T70" s="426">
        <v>0</v>
      </c>
      <c r="U70" s="437">
        <v>0</v>
      </c>
      <c r="V70" s="426">
        <v>0</v>
      </c>
      <c r="W70" s="437">
        <v>0</v>
      </c>
      <c r="X70" s="426">
        <v>15130033060</v>
      </c>
      <c r="Y70" s="437">
        <v>5870121624.1800003</v>
      </c>
      <c r="Z70" s="426">
        <v>0</v>
      </c>
      <c r="AA70" s="437">
        <v>14070933833.082901</v>
      </c>
      <c r="AB70" s="426">
        <v>446413610.7902</v>
      </c>
      <c r="AC70" s="437">
        <v>14739300</v>
      </c>
      <c r="AD70" s="426">
        <v>224620900</v>
      </c>
      <c r="AE70" s="426">
        <v>5079302487.5790014</v>
      </c>
      <c r="AF70" s="437">
        <v>318916620</v>
      </c>
      <c r="AG70" s="426">
        <v>251656985</v>
      </c>
      <c r="AH70" s="437">
        <v>63862861350.380402</v>
      </c>
      <c r="AI70" s="426">
        <v>31024516902.5</v>
      </c>
      <c r="AJ70" s="437">
        <v>1409299.0001000001</v>
      </c>
      <c r="AK70" s="426">
        <v>0</v>
      </c>
      <c r="AL70" s="437">
        <v>0</v>
      </c>
      <c r="AM70" s="426">
        <v>25499447184.302803</v>
      </c>
      <c r="AN70" s="437">
        <v>4572172753.7111998</v>
      </c>
      <c r="AO70" s="426">
        <v>0</v>
      </c>
      <c r="AP70" s="437">
        <v>0</v>
      </c>
      <c r="AQ70" s="431">
        <v>692062386715.34302</v>
      </c>
    </row>
    <row r="71" spans="3:43" ht="16.5" x14ac:dyDescent="0.3">
      <c r="C71" s="404" t="s">
        <v>455</v>
      </c>
      <c r="D71" s="437">
        <v>24820421968.033802</v>
      </c>
      <c r="E71" s="426">
        <v>0</v>
      </c>
      <c r="F71" s="437">
        <v>0</v>
      </c>
      <c r="G71" s="426">
        <v>0</v>
      </c>
      <c r="H71" s="437">
        <v>0</v>
      </c>
      <c r="I71" s="426">
        <v>0</v>
      </c>
      <c r="J71" s="437">
        <v>0</v>
      </c>
      <c r="K71" s="426">
        <v>0</v>
      </c>
      <c r="L71" s="437">
        <v>13847100315.470497</v>
      </c>
      <c r="M71" s="426">
        <v>0</v>
      </c>
      <c r="N71" s="437">
        <v>0</v>
      </c>
      <c r="O71" s="426">
        <v>0</v>
      </c>
      <c r="P71" s="437">
        <v>156775623151.41199</v>
      </c>
      <c r="Q71" s="426">
        <v>0</v>
      </c>
      <c r="R71" s="437">
        <v>8007000</v>
      </c>
      <c r="S71" s="426">
        <v>0</v>
      </c>
      <c r="T71" s="426">
        <v>0</v>
      </c>
      <c r="U71" s="437">
        <v>0</v>
      </c>
      <c r="V71" s="426">
        <v>0</v>
      </c>
      <c r="W71" s="437">
        <v>0</v>
      </c>
      <c r="X71" s="426">
        <v>4905470204.7200003</v>
      </c>
      <c r="Y71" s="437">
        <v>22963050939.175594</v>
      </c>
      <c r="Z71" s="426">
        <v>0</v>
      </c>
      <c r="AA71" s="437">
        <v>12667242290.085899</v>
      </c>
      <c r="AB71" s="426">
        <v>6448028263.0965996</v>
      </c>
      <c r="AC71" s="437">
        <v>32773853.799999997</v>
      </c>
      <c r="AD71" s="426">
        <v>107507516.8</v>
      </c>
      <c r="AE71" s="426">
        <v>8106446865.1325035</v>
      </c>
      <c r="AF71" s="437">
        <v>152238845.19999999</v>
      </c>
      <c r="AG71" s="426">
        <v>704691783.30000007</v>
      </c>
      <c r="AH71" s="437">
        <v>72034018897.985901</v>
      </c>
      <c r="AI71" s="426">
        <v>11840826732.200573</v>
      </c>
      <c r="AJ71" s="437">
        <v>15226381.0001</v>
      </c>
      <c r="AK71" s="426">
        <v>1211911520</v>
      </c>
      <c r="AL71" s="437">
        <v>0</v>
      </c>
      <c r="AM71" s="426">
        <v>19401499952.136963</v>
      </c>
      <c r="AN71" s="437">
        <v>36789927262.396294</v>
      </c>
      <c r="AO71" s="426">
        <v>0</v>
      </c>
      <c r="AP71" s="437">
        <v>0</v>
      </c>
      <c r="AQ71" s="431">
        <v>392832013741.94672</v>
      </c>
    </row>
    <row r="72" spans="3:43" ht="16.5" x14ac:dyDescent="0.3">
      <c r="C72" s="404" t="s">
        <v>443</v>
      </c>
      <c r="D72" s="437">
        <v>8848948592.3807049</v>
      </c>
      <c r="E72" s="426">
        <v>0</v>
      </c>
      <c r="F72" s="437">
        <v>0</v>
      </c>
      <c r="G72" s="426">
        <v>0</v>
      </c>
      <c r="H72" s="437">
        <v>0</v>
      </c>
      <c r="I72" s="426">
        <v>0</v>
      </c>
      <c r="J72" s="437">
        <v>0</v>
      </c>
      <c r="K72" s="426">
        <v>0</v>
      </c>
      <c r="L72" s="437">
        <v>25507288969.191292</v>
      </c>
      <c r="M72" s="426">
        <v>0</v>
      </c>
      <c r="N72" s="437">
        <v>0</v>
      </c>
      <c r="O72" s="426">
        <v>0</v>
      </c>
      <c r="P72" s="437">
        <v>295581273717.08899</v>
      </c>
      <c r="Q72" s="426">
        <v>0</v>
      </c>
      <c r="R72" s="437">
        <v>715200</v>
      </c>
      <c r="S72" s="426">
        <v>0</v>
      </c>
      <c r="T72" s="426">
        <v>0</v>
      </c>
      <c r="U72" s="437">
        <v>0</v>
      </c>
      <c r="V72" s="426">
        <v>0</v>
      </c>
      <c r="W72" s="437">
        <v>0</v>
      </c>
      <c r="X72" s="426">
        <v>13683135000</v>
      </c>
      <c r="Y72" s="437">
        <v>17904705960.695621</v>
      </c>
      <c r="Z72" s="426">
        <v>0</v>
      </c>
      <c r="AA72" s="437">
        <v>25203281637.319496</v>
      </c>
      <c r="AB72" s="426">
        <v>830475318.29999995</v>
      </c>
      <c r="AC72" s="437">
        <v>0</v>
      </c>
      <c r="AD72" s="426">
        <v>13274925</v>
      </c>
      <c r="AE72" s="426">
        <v>1384809110.7200997</v>
      </c>
      <c r="AF72" s="437">
        <v>3414234611.8009005</v>
      </c>
      <c r="AG72" s="426">
        <v>421320065.76010007</v>
      </c>
      <c r="AH72" s="437">
        <v>132319500198.84142</v>
      </c>
      <c r="AI72" s="426">
        <v>32876575897.133205</v>
      </c>
      <c r="AJ72" s="437">
        <v>805722055</v>
      </c>
      <c r="AK72" s="426">
        <v>1755097067.5</v>
      </c>
      <c r="AL72" s="437">
        <v>0</v>
      </c>
      <c r="AM72" s="426">
        <v>10261042727.475607</v>
      </c>
      <c r="AN72" s="437">
        <v>8695795498.738699</v>
      </c>
      <c r="AO72" s="426">
        <v>0</v>
      </c>
      <c r="AP72" s="437">
        <v>0</v>
      </c>
      <c r="AQ72" s="431">
        <v>579507196552.94604</v>
      </c>
    </row>
    <row r="73" spans="3:43" ht="16.5" x14ac:dyDescent="0.3">
      <c r="C73" s="408" t="s">
        <v>444</v>
      </c>
      <c r="D73" s="439">
        <v>71264921838.475769</v>
      </c>
      <c r="E73" s="429">
        <v>0</v>
      </c>
      <c r="F73" s="429">
        <v>0</v>
      </c>
      <c r="G73" s="429">
        <v>0</v>
      </c>
      <c r="H73" s="429">
        <v>0</v>
      </c>
      <c r="I73" s="429">
        <v>0</v>
      </c>
      <c r="J73" s="429">
        <v>0</v>
      </c>
      <c r="K73" s="429">
        <v>0</v>
      </c>
      <c r="L73" s="439">
        <v>14546003350.801598</v>
      </c>
      <c r="M73" s="429">
        <v>0</v>
      </c>
      <c r="N73" s="429">
        <v>0</v>
      </c>
      <c r="O73" s="429">
        <v>0</v>
      </c>
      <c r="P73" s="439">
        <v>254962908187.25397</v>
      </c>
      <c r="Q73" s="429">
        <v>0</v>
      </c>
      <c r="R73" s="492">
        <v>1561000</v>
      </c>
      <c r="S73" s="429">
        <v>0</v>
      </c>
      <c r="T73" s="429">
        <v>0</v>
      </c>
      <c r="U73" s="429">
        <v>0</v>
      </c>
      <c r="V73" s="429">
        <v>0</v>
      </c>
      <c r="W73" s="429">
        <v>0</v>
      </c>
      <c r="X73" s="429">
        <v>96000</v>
      </c>
      <c r="Y73" s="439">
        <v>52825012197.894798</v>
      </c>
      <c r="Z73" s="429">
        <v>0</v>
      </c>
      <c r="AA73" s="439">
        <v>82455727327.106491</v>
      </c>
      <c r="AB73" s="429">
        <v>12540507782.1903</v>
      </c>
      <c r="AC73" s="439">
        <v>7007665865.6456003</v>
      </c>
      <c r="AD73" s="429">
        <v>23300000</v>
      </c>
      <c r="AE73" s="429">
        <v>20822153052.61969</v>
      </c>
      <c r="AF73" s="429">
        <v>26565744155.000198</v>
      </c>
      <c r="AG73" s="429">
        <v>472830933</v>
      </c>
      <c r="AH73" s="439">
        <v>70451534127.263489</v>
      </c>
      <c r="AI73" s="429">
        <v>109690474519.96483</v>
      </c>
      <c r="AJ73" s="429">
        <v>5984145090</v>
      </c>
      <c r="AK73" s="429">
        <v>11122910</v>
      </c>
      <c r="AL73" s="429">
        <v>0</v>
      </c>
      <c r="AM73" s="429">
        <v>22992122222.374992</v>
      </c>
      <c r="AN73" s="439">
        <v>18465807540.936501</v>
      </c>
      <c r="AO73" s="429">
        <v>0</v>
      </c>
      <c r="AP73" s="429">
        <v>0</v>
      </c>
      <c r="AQ73" s="434">
        <v>771083638100.52832</v>
      </c>
    </row>
    <row r="74" spans="3:43" x14ac:dyDescent="0.25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</row>
    <row r="75" spans="3:43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</row>
    <row r="76" spans="3:43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</row>
    <row r="77" spans="3:43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</row>
    <row r="78" spans="3:43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</row>
    <row r="79" spans="3:43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</row>
    <row r="80" spans="3:43" x14ac:dyDescent="0.25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</row>
    <row r="81" spans="3:42" x14ac:dyDescent="0.25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</row>
    <row r="82" spans="3:42" x14ac:dyDescent="0.25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</row>
    <row r="83" spans="3:42" x14ac:dyDescent="0.25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</row>
    <row r="84" spans="3:42" x14ac:dyDescent="0.25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</row>
    <row r="85" spans="3:42" x14ac:dyDescent="0.25"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</row>
    <row r="86" spans="3:42" x14ac:dyDescent="0.25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</row>
    <row r="87" spans="3:42" x14ac:dyDescent="0.25"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</row>
    <row r="88" spans="3:42" x14ac:dyDescent="0.25"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</row>
    <row r="89" spans="3:42" x14ac:dyDescent="0.25"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</row>
    <row r="90" spans="3:42" x14ac:dyDescent="0.25"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</row>
    <row r="91" spans="3:42" x14ac:dyDescent="0.25"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</row>
    <row r="92" spans="3:42" x14ac:dyDescent="0.25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</row>
    <row r="93" spans="3:42" x14ac:dyDescent="0.25"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</row>
    <row r="94" spans="3:42" x14ac:dyDescent="0.25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</row>
    <row r="95" spans="3:42" x14ac:dyDescent="0.25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</row>
    <row r="96" spans="3:42" x14ac:dyDescent="0.25"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</row>
    <row r="97" spans="3:42" x14ac:dyDescent="0.25"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</row>
    <row r="98" spans="3:42" x14ac:dyDescent="0.25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</row>
    <row r="99" spans="3:42" x14ac:dyDescent="0.25"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</row>
    <row r="100" spans="3:42" x14ac:dyDescent="0.25"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</row>
    <row r="101" spans="3:42" x14ac:dyDescent="0.25"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</row>
    <row r="102" spans="3:42" x14ac:dyDescent="0.25"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</row>
    <row r="103" spans="3:42" x14ac:dyDescent="0.25"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</row>
    <row r="104" spans="3:42" x14ac:dyDescent="0.25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</row>
    <row r="105" spans="3:42" x14ac:dyDescent="0.25"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</row>
    <row r="106" spans="3:42" x14ac:dyDescent="0.25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</row>
    <row r="107" spans="3:42" x14ac:dyDescent="0.25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</row>
    <row r="108" spans="3:42" x14ac:dyDescent="0.25"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</row>
    <row r="109" spans="3:42" x14ac:dyDescent="0.25"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</row>
    <row r="110" spans="3:42" x14ac:dyDescent="0.25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</row>
    <row r="111" spans="3:42" x14ac:dyDescent="0.25"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</row>
    <row r="112" spans="3:42" x14ac:dyDescent="0.25"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</row>
    <row r="113" spans="3:42" x14ac:dyDescent="0.25"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</row>
    <row r="114" spans="3:42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</row>
    <row r="115" spans="3:42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</row>
    <row r="116" spans="3:42" x14ac:dyDescent="0.25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</row>
    <row r="117" spans="3:42" x14ac:dyDescent="0.25"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</row>
    <row r="118" spans="3:42" x14ac:dyDescent="0.25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</row>
    <row r="119" spans="3:42" x14ac:dyDescent="0.25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</row>
    <row r="120" spans="3:42" x14ac:dyDescent="0.25"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</row>
    <row r="121" spans="3:42" x14ac:dyDescent="0.25"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</row>
    <row r="122" spans="3:42" x14ac:dyDescent="0.25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</row>
    <row r="123" spans="3:42" x14ac:dyDescent="0.25"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</row>
    <row r="124" spans="3:42" x14ac:dyDescent="0.25"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</row>
    <row r="125" spans="3:42" x14ac:dyDescent="0.25"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</row>
    <row r="126" spans="3:42" x14ac:dyDescent="0.25"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</row>
    <row r="127" spans="3:42" x14ac:dyDescent="0.25"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</row>
    <row r="128" spans="3:42" x14ac:dyDescent="0.25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</row>
    <row r="129" spans="3:42" x14ac:dyDescent="0.25"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</row>
    <row r="130" spans="3:42" x14ac:dyDescent="0.25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</row>
    <row r="131" spans="3:42" x14ac:dyDescent="0.25"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</row>
    <row r="132" spans="3:42" x14ac:dyDescent="0.25"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</row>
    <row r="133" spans="3:42" x14ac:dyDescent="0.25"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</row>
    <row r="134" spans="3:42" x14ac:dyDescent="0.25"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</row>
    <row r="135" spans="3:42" x14ac:dyDescent="0.25"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</row>
    <row r="136" spans="3:42" x14ac:dyDescent="0.25"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</row>
    <row r="137" spans="3:42" x14ac:dyDescent="0.25"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</row>
    <row r="138" spans="3:42" x14ac:dyDescent="0.25"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</row>
    <row r="139" spans="3:42" x14ac:dyDescent="0.25"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</row>
    <row r="140" spans="3:42" x14ac:dyDescent="0.25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</row>
    <row r="141" spans="3:42" x14ac:dyDescent="0.25"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</row>
    <row r="142" spans="3:42" x14ac:dyDescent="0.25"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</row>
    <row r="143" spans="3:42" x14ac:dyDescent="0.25"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</row>
    <row r="144" spans="3:42" x14ac:dyDescent="0.25"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</row>
    <row r="145" spans="3:42" x14ac:dyDescent="0.25"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</row>
    <row r="146" spans="3:42" x14ac:dyDescent="0.25"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</row>
    <row r="147" spans="3:42" x14ac:dyDescent="0.25"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</row>
    <row r="148" spans="3:42" x14ac:dyDescent="0.25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</row>
    <row r="149" spans="3:42" x14ac:dyDescent="0.25"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</row>
    <row r="150" spans="3:42" x14ac:dyDescent="0.25"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</row>
    <row r="151" spans="3:42" x14ac:dyDescent="0.25"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</row>
    <row r="152" spans="3:42" x14ac:dyDescent="0.25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</row>
    <row r="153" spans="3:42" x14ac:dyDescent="0.25"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</row>
    <row r="154" spans="3:42" x14ac:dyDescent="0.25"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</row>
    <row r="155" spans="3:42" x14ac:dyDescent="0.25"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</row>
    <row r="156" spans="3:42" x14ac:dyDescent="0.25"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</row>
    <row r="157" spans="3:42" x14ac:dyDescent="0.25"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</row>
    <row r="158" spans="3:42" x14ac:dyDescent="0.25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</row>
    <row r="159" spans="3:42" x14ac:dyDescent="0.25"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</row>
    <row r="160" spans="3:42" x14ac:dyDescent="0.25"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</row>
    <row r="161" spans="3:42" x14ac:dyDescent="0.25"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</row>
    <row r="162" spans="3:42" x14ac:dyDescent="0.25"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</row>
    <row r="163" spans="3:42" x14ac:dyDescent="0.25"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</row>
    <row r="164" spans="3:42" x14ac:dyDescent="0.25"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</row>
    <row r="165" spans="3:42" x14ac:dyDescent="0.25"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</row>
    <row r="166" spans="3:42" x14ac:dyDescent="0.25"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</row>
    <row r="167" spans="3:42" x14ac:dyDescent="0.25"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</row>
    <row r="168" spans="3:42" x14ac:dyDescent="0.25"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</row>
    <row r="169" spans="3:42" x14ac:dyDescent="0.25"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</row>
    <row r="170" spans="3:42" x14ac:dyDescent="0.25"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</row>
    <row r="171" spans="3:42" x14ac:dyDescent="0.25"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</row>
    <row r="172" spans="3:42" x14ac:dyDescent="0.25"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</row>
    <row r="173" spans="3:42" x14ac:dyDescent="0.25"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</row>
    <row r="174" spans="3:42" x14ac:dyDescent="0.25"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</row>
    <row r="175" spans="3:42" x14ac:dyDescent="0.25"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</row>
    <row r="176" spans="3:42" x14ac:dyDescent="0.25"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</row>
    <row r="177" spans="3:42" x14ac:dyDescent="0.25"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</row>
    <row r="178" spans="3:42" x14ac:dyDescent="0.25"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</row>
    <row r="179" spans="3:42" x14ac:dyDescent="0.25"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</row>
    <row r="180" spans="3:42" x14ac:dyDescent="0.25"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</row>
    <row r="181" spans="3:42" x14ac:dyDescent="0.25"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</row>
    <row r="182" spans="3:42" x14ac:dyDescent="0.25"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</row>
    <row r="183" spans="3:42" x14ac:dyDescent="0.25"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</row>
    <row r="184" spans="3:42" x14ac:dyDescent="0.25"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</row>
    <row r="185" spans="3:42" x14ac:dyDescent="0.25"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</row>
    <row r="186" spans="3:42" x14ac:dyDescent="0.25"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</row>
    <row r="187" spans="3:42" x14ac:dyDescent="0.25"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</row>
    <row r="188" spans="3:42" x14ac:dyDescent="0.25"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</row>
    <row r="189" spans="3:42" x14ac:dyDescent="0.25"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</row>
    <row r="190" spans="3:42" x14ac:dyDescent="0.25"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</row>
    <row r="191" spans="3:42" x14ac:dyDescent="0.25"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</row>
    <row r="192" spans="3:42" x14ac:dyDescent="0.25"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</row>
    <row r="193" spans="3:42" x14ac:dyDescent="0.25"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</row>
    <row r="194" spans="3:42" x14ac:dyDescent="0.25"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</row>
    <row r="195" spans="3:42" x14ac:dyDescent="0.25"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</row>
    <row r="196" spans="3:42" x14ac:dyDescent="0.25"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</row>
    <row r="197" spans="3:42" x14ac:dyDescent="0.25"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</row>
    <row r="198" spans="3:42" x14ac:dyDescent="0.25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</row>
    <row r="199" spans="3:42" x14ac:dyDescent="0.25"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</row>
    <row r="200" spans="3:42" x14ac:dyDescent="0.25"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</row>
    <row r="201" spans="3:42" x14ac:dyDescent="0.25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</row>
    <row r="202" spans="3:42" x14ac:dyDescent="0.25"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</row>
    <row r="203" spans="3:42" x14ac:dyDescent="0.25"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</row>
    <row r="204" spans="3:42" x14ac:dyDescent="0.25"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</row>
    <row r="205" spans="3:42" x14ac:dyDescent="0.25"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</row>
    <row r="206" spans="3:42" x14ac:dyDescent="0.25"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</row>
    <row r="207" spans="3:42" x14ac:dyDescent="0.25"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</row>
    <row r="208" spans="3:42" x14ac:dyDescent="0.25"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</row>
    <row r="209" spans="3:42" x14ac:dyDescent="0.25"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</row>
    <row r="210" spans="3:42" x14ac:dyDescent="0.25"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</row>
    <row r="211" spans="3:42" x14ac:dyDescent="0.25"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</row>
    <row r="212" spans="3:42" x14ac:dyDescent="0.25"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</row>
    <row r="213" spans="3:42" x14ac:dyDescent="0.25"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</row>
    <row r="214" spans="3:42" x14ac:dyDescent="0.25"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</row>
    <row r="215" spans="3:42" x14ac:dyDescent="0.25"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</row>
    <row r="216" spans="3:42" x14ac:dyDescent="0.25"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</row>
    <row r="217" spans="3:42" x14ac:dyDescent="0.25"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</row>
    <row r="218" spans="3:42" x14ac:dyDescent="0.25"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</row>
    <row r="219" spans="3:42" x14ac:dyDescent="0.25"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</row>
    <row r="220" spans="3:42" x14ac:dyDescent="0.25"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</row>
    <row r="221" spans="3:42" x14ac:dyDescent="0.25"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</row>
    <row r="222" spans="3:42" x14ac:dyDescent="0.25"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</row>
    <row r="223" spans="3:42" x14ac:dyDescent="0.25"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</row>
    <row r="224" spans="3:42" x14ac:dyDescent="0.25"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</row>
    <row r="225" spans="3:42" x14ac:dyDescent="0.25"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</row>
    <row r="226" spans="3:42" x14ac:dyDescent="0.25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</row>
    <row r="227" spans="3:42" x14ac:dyDescent="0.25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</row>
    <row r="228" spans="3:42" x14ac:dyDescent="0.25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</row>
    <row r="229" spans="3:42" x14ac:dyDescent="0.25"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</row>
    <row r="230" spans="3:42" x14ac:dyDescent="0.25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</row>
    <row r="231" spans="3:42" x14ac:dyDescent="0.25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</row>
    <row r="232" spans="3:42" x14ac:dyDescent="0.25"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</row>
    <row r="233" spans="3:42" x14ac:dyDescent="0.25"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</row>
    <row r="234" spans="3:42" x14ac:dyDescent="0.25"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</row>
    <row r="235" spans="3:42" x14ac:dyDescent="0.25"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</row>
    <row r="236" spans="3:42" x14ac:dyDescent="0.25"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</row>
    <row r="237" spans="3:42" x14ac:dyDescent="0.25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</row>
    <row r="238" spans="3:42" x14ac:dyDescent="0.25"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</row>
    <row r="239" spans="3:42" x14ac:dyDescent="0.25"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</row>
    <row r="240" spans="3:42" x14ac:dyDescent="0.25"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</row>
    <row r="241" spans="3:42" x14ac:dyDescent="0.25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</row>
    <row r="242" spans="3:42" x14ac:dyDescent="0.25"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</row>
    <row r="243" spans="3:42" x14ac:dyDescent="0.25"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</row>
    <row r="244" spans="3:42" x14ac:dyDescent="0.25"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</row>
    <row r="245" spans="3:42" x14ac:dyDescent="0.25"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</row>
    <row r="246" spans="3:42" x14ac:dyDescent="0.25"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</row>
    <row r="247" spans="3:42" x14ac:dyDescent="0.25"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</row>
    <row r="248" spans="3:42" x14ac:dyDescent="0.25"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</row>
    <row r="249" spans="3:42" x14ac:dyDescent="0.25"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</row>
    <row r="250" spans="3:42" x14ac:dyDescent="0.25"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</row>
    <row r="251" spans="3:42" x14ac:dyDescent="0.25"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</row>
    <row r="252" spans="3:42" x14ac:dyDescent="0.25"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</row>
    <row r="253" spans="3:42" x14ac:dyDescent="0.25"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</row>
    <row r="254" spans="3:42" x14ac:dyDescent="0.25"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</row>
    <row r="255" spans="3:42" x14ac:dyDescent="0.25"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</row>
    <row r="256" spans="3:42" x14ac:dyDescent="0.25"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</row>
    <row r="257" spans="3:42" x14ac:dyDescent="0.25"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</row>
    <row r="258" spans="3:42" x14ac:dyDescent="0.25"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</row>
    <row r="259" spans="3:42" x14ac:dyDescent="0.25"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</row>
    <row r="260" spans="3:42" x14ac:dyDescent="0.25"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</row>
    <row r="261" spans="3:42" x14ac:dyDescent="0.25"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</row>
    <row r="262" spans="3:42" x14ac:dyDescent="0.25"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</row>
    <row r="263" spans="3:42" x14ac:dyDescent="0.25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</row>
    <row r="264" spans="3:42" x14ac:dyDescent="0.25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</row>
    <row r="265" spans="3:42" x14ac:dyDescent="0.25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</row>
    <row r="266" spans="3:42" x14ac:dyDescent="0.25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</row>
    <row r="267" spans="3:42" x14ac:dyDescent="0.25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</row>
    <row r="268" spans="3:42" x14ac:dyDescent="0.25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</row>
    <row r="269" spans="3:42" x14ac:dyDescent="0.25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</row>
    <row r="270" spans="3:42" x14ac:dyDescent="0.25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</row>
    <row r="271" spans="3:42" x14ac:dyDescent="0.25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</row>
    <row r="272" spans="3:42" x14ac:dyDescent="0.25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</row>
    <row r="273" spans="3:42" x14ac:dyDescent="0.25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</row>
    <row r="274" spans="3:42" x14ac:dyDescent="0.25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</row>
    <row r="275" spans="3:42" x14ac:dyDescent="0.25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</row>
    <row r="276" spans="3:42" x14ac:dyDescent="0.25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</row>
    <row r="277" spans="3:42" x14ac:dyDescent="0.25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</row>
    <row r="278" spans="3:42" x14ac:dyDescent="0.25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</row>
    <row r="279" spans="3:42" x14ac:dyDescent="0.25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</row>
    <row r="280" spans="3:42" x14ac:dyDescent="0.25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</row>
    <row r="281" spans="3:42" x14ac:dyDescent="0.25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</row>
    <row r="282" spans="3:42" x14ac:dyDescent="0.25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</row>
    <row r="283" spans="3:42" x14ac:dyDescent="0.25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</row>
    <row r="284" spans="3:42" x14ac:dyDescent="0.25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</row>
    <row r="285" spans="3:42" x14ac:dyDescent="0.25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</row>
    <row r="286" spans="3:42" x14ac:dyDescent="0.25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</row>
    <row r="287" spans="3:42" x14ac:dyDescent="0.25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</row>
    <row r="288" spans="3:42" x14ac:dyDescent="0.25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</row>
    <row r="289" spans="3:42" x14ac:dyDescent="0.25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</row>
    <row r="290" spans="3:42" x14ac:dyDescent="0.25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</row>
    <row r="291" spans="3:42" x14ac:dyDescent="0.25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</row>
    <row r="292" spans="3:42" x14ac:dyDescent="0.25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</row>
    <row r="293" spans="3:42" x14ac:dyDescent="0.25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</row>
    <row r="294" spans="3:42" x14ac:dyDescent="0.25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</row>
    <row r="295" spans="3:42" x14ac:dyDescent="0.25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</row>
    <row r="296" spans="3:42" x14ac:dyDescent="0.25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</row>
    <row r="297" spans="3:42" x14ac:dyDescent="0.25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</row>
    <row r="298" spans="3:42" x14ac:dyDescent="0.25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</row>
    <row r="299" spans="3:42" x14ac:dyDescent="0.25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</row>
    <row r="300" spans="3:42" x14ac:dyDescent="0.25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</row>
    <row r="301" spans="3:42" x14ac:dyDescent="0.25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</row>
    <row r="302" spans="3:42" x14ac:dyDescent="0.25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</row>
    <row r="303" spans="3:42" x14ac:dyDescent="0.25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</row>
    <row r="304" spans="3:42" x14ac:dyDescent="0.25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</row>
    <row r="305" spans="3:42" x14ac:dyDescent="0.25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</row>
    <row r="306" spans="3:42" x14ac:dyDescent="0.25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</row>
    <row r="307" spans="3:42" x14ac:dyDescent="0.25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</row>
    <row r="308" spans="3:42" x14ac:dyDescent="0.25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</row>
    <row r="309" spans="3:42" x14ac:dyDescent="0.25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</row>
    <row r="310" spans="3:42" x14ac:dyDescent="0.25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</row>
    <row r="311" spans="3:42" x14ac:dyDescent="0.25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</row>
    <row r="312" spans="3:42" x14ac:dyDescent="0.25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</row>
    <row r="313" spans="3:42" x14ac:dyDescent="0.25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</row>
    <row r="314" spans="3:42" x14ac:dyDescent="0.25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</row>
    <row r="315" spans="3:42" x14ac:dyDescent="0.25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</row>
    <row r="316" spans="3:42" x14ac:dyDescent="0.25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</row>
    <row r="317" spans="3:42" x14ac:dyDescent="0.25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</row>
    <row r="318" spans="3:42" x14ac:dyDescent="0.25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</row>
    <row r="319" spans="3:42" x14ac:dyDescent="0.25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</row>
    <row r="320" spans="3:42" x14ac:dyDescent="0.25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</row>
    <row r="321" spans="3:42" x14ac:dyDescent="0.25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</row>
    <row r="322" spans="3:42" x14ac:dyDescent="0.25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</row>
    <row r="323" spans="3:42" x14ac:dyDescent="0.25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</row>
    <row r="324" spans="3:42" x14ac:dyDescent="0.25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</row>
    <row r="325" spans="3:42" x14ac:dyDescent="0.25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</row>
    <row r="326" spans="3:42" x14ac:dyDescent="0.25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</row>
    <row r="327" spans="3:42" x14ac:dyDescent="0.25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</row>
    <row r="328" spans="3:42" x14ac:dyDescent="0.25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</row>
    <row r="329" spans="3:42" x14ac:dyDescent="0.25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</row>
    <row r="330" spans="3:42" x14ac:dyDescent="0.25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</row>
    <row r="331" spans="3:42" x14ac:dyDescent="0.25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</row>
    <row r="332" spans="3:42" x14ac:dyDescent="0.25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</row>
    <row r="333" spans="3:42" x14ac:dyDescent="0.25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</row>
    <row r="334" spans="3:42" x14ac:dyDescent="0.25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</row>
    <row r="335" spans="3:42" x14ac:dyDescent="0.25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</row>
    <row r="336" spans="3:42" x14ac:dyDescent="0.25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</row>
    <row r="337" spans="3:42" x14ac:dyDescent="0.25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</row>
    <row r="338" spans="3:42" x14ac:dyDescent="0.25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</row>
    <row r="339" spans="3:42" x14ac:dyDescent="0.25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</row>
    <row r="340" spans="3:42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</row>
    <row r="341" spans="3:42" x14ac:dyDescent="0.25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</row>
    <row r="342" spans="3:42" x14ac:dyDescent="0.25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</row>
    <row r="343" spans="3:42" x14ac:dyDescent="0.25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</row>
    <row r="344" spans="3:42" x14ac:dyDescent="0.25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</row>
    <row r="345" spans="3:42" x14ac:dyDescent="0.25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</row>
    <row r="346" spans="3:42" x14ac:dyDescent="0.25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</row>
    <row r="347" spans="3:42" x14ac:dyDescent="0.25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</row>
    <row r="348" spans="3:42" x14ac:dyDescent="0.25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</row>
    <row r="349" spans="3:42" x14ac:dyDescent="0.25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</row>
    <row r="350" spans="3:42" x14ac:dyDescent="0.25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</row>
    <row r="351" spans="3:42" x14ac:dyDescent="0.25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</row>
    <row r="352" spans="3:42" x14ac:dyDescent="0.25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</row>
    <row r="353" spans="3:42" x14ac:dyDescent="0.25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</row>
    <row r="354" spans="3:42" x14ac:dyDescent="0.25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</row>
    <row r="355" spans="3:42" x14ac:dyDescent="0.25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</row>
    <row r="356" spans="3:42" x14ac:dyDescent="0.25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</row>
    <row r="357" spans="3:42" x14ac:dyDescent="0.25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</row>
    <row r="358" spans="3:42" x14ac:dyDescent="0.25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</row>
    <row r="359" spans="3:42" x14ac:dyDescent="0.25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</row>
    <row r="360" spans="3:42" x14ac:dyDescent="0.25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</row>
    <row r="361" spans="3:42" x14ac:dyDescent="0.25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</row>
    <row r="362" spans="3:42" x14ac:dyDescent="0.25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</row>
    <row r="363" spans="3:42" x14ac:dyDescent="0.25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</row>
    <row r="364" spans="3:42" x14ac:dyDescent="0.25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</row>
    <row r="365" spans="3:42" x14ac:dyDescent="0.25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</row>
    <row r="366" spans="3:42" x14ac:dyDescent="0.25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</row>
    <row r="367" spans="3:42" x14ac:dyDescent="0.25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</row>
    <row r="368" spans="3:42" x14ac:dyDescent="0.25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</row>
    <row r="369" spans="3:42" x14ac:dyDescent="0.25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</row>
    <row r="370" spans="3:42" x14ac:dyDescent="0.25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</row>
    <row r="371" spans="3:42" x14ac:dyDescent="0.25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</row>
    <row r="372" spans="3:42" x14ac:dyDescent="0.25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</row>
    <row r="373" spans="3:42" x14ac:dyDescent="0.25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</row>
    <row r="374" spans="3:42" x14ac:dyDescent="0.25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</row>
    <row r="375" spans="3:42" x14ac:dyDescent="0.25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</row>
    <row r="376" spans="3:42" x14ac:dyDescent="0.25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</row>
    <row r="377" spans="3:42" x14ac:dyDescent="0.25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</row>
    <row r="378" spans="3:42" x14ac:dyDescent="0.25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</row>
    <row r="379" spans="3:42" x14ac:dyDescent="0.25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</row>
    <row r="380" spans="3:42" x14ac:dyDescent="0.25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</row>
    <row r="381" spans="3:42" x14ac:dyDescent="0.25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</row>
    <row r="382" spans="3:42" x14ac:dyDescent="0.25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</row>
    <row r="383" spans="3:42" x14ac:dyDescent="0.25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</row>
    <row r="384" spans="3:42" x14ac:dyDescent="0.25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</row>
    <row r="385" spans="3:42" x14ac:dyDescent="0.25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</row>
    <row r="386" spans="3:42" x14ac:dyDescent="0.25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</row>
    <row r="387" spans="3:42" x14ac:dyDescent="0.25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</row>
    <row r="388" spans="3:42" x14ac:dyDescent="0.25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</row>
    <row r="389" spans="3:42" x14ac:dyDescent="0.25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</row>
    <row r="390" spans="3:42" x14ac:dyDescent="0.25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</row>
    <row r="391" spans="3:42" x14ac:dyDescent="0.25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</row>
    <row r="392" spans="3:42" x14ac:dyDescent="0.25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</row>
    <row r="393" spans="3:42" x14ac:dyDescent="0.25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</row>
    <row r="394" spans="3:42" x14ac:dyDescent="0.25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</row>
    <row r="395" spans="3:42" x14ac:dyDescent="0.25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</row>
    <row r="396" spans="3:42" x14ac:dyDescent="0.25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</row>
    <row r="397" spans="3:42" x14ac:dyDescent="0.25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</row>
    <row r="398" spans="3:42" x14ac:dyDescent="0.25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</row>
    <row r="399" spans="3:42" x14ac:dyDescent="0.25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</row>
    <row r="400" spans="3:42" x14ac:dyDescent="0.25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</row>
    <row r="401" spans="3:42" x14ac:dyDescent="0.25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</row>
    <row r="402" spans="3:42" x14ac:dyDescent="0.25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</row>
    <row r="403" spans="3:42" x14ac:dyDescent="0.25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</row>
    <row r="404" spans="3:42" x14ac:dyDescent="0.25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</row>
    <row r="405" spans="3:42" x14ac:dyDescent="0.25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</row>
    <row r="406" spans="3:42" x14ac:dyDescent="0.25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</row>
    <row r="407" spans="3:42" x14ac:dyDescent="0.25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</row>
    <row r="408" spans="3:42" x14ac:dyDescent="0.25"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</row>
    <row r="409" spans="3:42" x14ac:dyDescent="0.25"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</row>
    <row r="410" spans="3:42" x14ac:dyDescent="0.25"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</row>
    <row r="411" spans="3:42" x14ac:dyDescent="0.25"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</row>
    <row r="412" spans="3:42" x14ac:dyDescent="0.25"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</row>
    <row r="413" spans="3:42" x14ac:dyDescent="0.25"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</row>
    <row r="414" spans="3:42" x14ac:dyDescent="0.25"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</row>
    <row r="415" spans="3:42" x14ac:dyDescent="0.25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</row>
    <row r="416" spans="3:42" x14ac:dyDescent="0.25"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</row>
    <row r="417" spans="3:42" x14ac:dyDescent="0.25"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</row>
    <row r="418" spans="3:42" x14ac:dyDescent="0.25"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</row>
    <row r="419" spans="3:42" x14ac:dyDescent="0.25"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</row>
    <row r="420" spans="3:42" x14ac:dyDescent="0.25"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</row>
    <row r="421" spans="3:42" x14ac:dyDescent="0.25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</row>
    <row r="422" spans="3:42" x14ac:dyDescent="0.25"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</row>
    <row r="423" spans="3:42" x14ac:dyDescent="0.25"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</row>
    <row r="424" spans="3:42" x14ac:dyDescent="0.25"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</row>
    <row r="425" spans="3:42" x14ac:dyDescent="0.25"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</row>
    <row r="426" spans="3:42" x14ac:dyDescent="0.25"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</row>
    <row r="427" spans="3:42" x14ac:dyDescent="0.25"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</row>
    <row r="428" spans="3:42" x14ac:dyDescent="0.25"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</row>
    <row r="429" spans="3:42" x14ac:dyDescent="0.25"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</row>
    <row r="430" spans="3:42" x14ac:dyDescent="0.25"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</row>
    <row r="431" spans="3:42" x14ac:dyDescent="0.25"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</row>
    <row r="432" spans="3:42" x14ac:dyDescent="0.25"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</row>
    <row r="433" spans="3:42" x14ac:dyDescent="0.25"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</row>
    <row r="434" spans="3:42" x14ac:dyDescent="0.25"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</row>
    <row r="435" spans="3:42" x14ac:dyDescent="0.25"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</row>
    <row r="436" spans="3:42" x14ac:dyDescent="0.25"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</row>
    <row r="437" spans="3:42" x14ac:dyDescent="0.25"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</row>
    <row r="438" spans="3:42" x14ac:dyDescent="0.25"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</row>
    <row r="439" spans="3:42" x14ac:dyDescent="0.25"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</row>
    <row r="440" spans="3:42" x14ac:dyDescent="0.25"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</row>
    <row r="441" spans="3:42" x14ac:dyDescent="0.25"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</row>
    <row r="442" spans="3:42" x14ac:dyDescent="0.25"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</row>
    <row r="443" spans="3:42" x14ac:dyDescent="0.25"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</row>
    <row r="444" spans="3:42" x14ac:dyDescent="0.25"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</row>
    <row r="445" spans="3:42" x14ac:dyDescent="0.25"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</row>
    <row r="446" spans="3:42" x14ac:dyDescent="0.25"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</row>
    <row r="447" spans="3:42" x14ac:dyDescent="0.25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</row>
    <row r="448" spans="3:42" x14ac:dyDescent="0.25"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</row>
    <row r="449" spans="3:42" x14ac:dyDescent="0.25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</row>
    <row r="450" spans="3:42" x14ac:dyDescent="0.25"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</row>
    <row r="451" spans="3:42" x14ac:dyDescent="0.25"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</row>
    <row r="452" spans="3:42" x14ac:dyDescent="0.25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</row>
    <row r="453" spans="3:42" x14ac:dyDescent="0.25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</row>
    <row r="454" spans="3:42" x14ac:dyDescent="0.25"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</row>
    <row r="455" spans="3:42" x14ac:dyDescent="0.25"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</row>
    <row r="456" spans="3:42" x14ac:dyDescent="0.25"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</row>
    <row r="457" spans="3:42" x14ac:dyDescent="0.25"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</row>
    <row r="458" spans="3:42" x14ac:dyDescent="0.25"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</row>
    <row r="459" spans="3:42" x14ac:dyDescent="0.25"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</row>
    <row r="460" spans="3:42" x14ac:dyDescent="0.25"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</row>
    <row r="461" spans="3:42" x14ac:dyDescent="0.25"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</row>
    <row r="462" spans="3:42" x14ac:dyDescent="0.25"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</row>
    <row r="463" spans="3:42" x14ac:dyDescent="0.25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</row>
    <row r="464" spans="3:42" x14ac:dyDescent="0.25"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</row>
    <row r="465" spans="3:42" x14ac:dyDescent="0.25"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</row>
    <row r="466" spans="3:42" x14ac:dyDescent="0.25"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</row>
    <row r="467" spans="3:42" x14ac:dyDescent="0.25"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</row>
    <row r="468" spans="3:42" x14ac:dyDescent="0.25"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</row>
    <row r="469" spans="3:42" x14ac:dyDescent="0.25"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</row>
    <row r="470" spans="3:42" x14ac:dyDescent="0.25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</row>
    <row r="471" spans="3:42" x14ac:dyDescent="0.25"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</row>
    <row r="472" spans="3:42" x14ac:dyDescent="0.25"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</row>
    <row r="473" spans="3:42" x14ac:dyDescent="0.25"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</row>
    <row r="474" spans="3:42" x14ac:dyDescent="0.25"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</row>
    <row r="475" spans="3:42" x14ac:dyDescent="0.25"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</row>
    <row r="476" spans="3:42" x14ac:dyDescent="0.25"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</row>
    <row r="477" spans="3:42" x14ac:dyDescent="0.25"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</row>
    <row r="478" spans="3:42" x14ac:dyDescent="0.25"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</row>
    <row r="479" spans="3:42" x14ac:dyDescent="0.25"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</row>
    <row r="480" spans="3:42" x14ac:dyDescent="0.25"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</row>
    <row r="481" spans="3:42" x14ac:dyDescent="0.25"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</row>
    <row r="482" spans="3:42" x14ac:dyDescent="0.25"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</row>
    <row r="483" spans="3:42" x14ac:dyDescent="0.25"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</row>
    <row r="484" spans="3:42" x14ac:dyDescent="0.25"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</row>
    <row r="485" spans="3:42" x14ac:dyDescent="0.25"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</row>
    <row r="486" spans="3:42" x14ac:dyDescent="0.25"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</row>
    <row r="487" spans="3:42" x14ac:dyDescent="0.25"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</row>
    <row r="488" spans="3:42" x14ac:dyDescent="0.25"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</row>
    <row r="489" spans="3:42" x14ac:dyDescent="0.25"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</row>
    <row r="490" spans="3:42" x14ac:dyDescent="0.25"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</row>
    <row r="491" spans="3:42" x14ac:dyDescent="0.25"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</row>
    <row r="492" spans="3:42" x14ac:dyDescent="0.25"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</row>
    <row r="493" spans="3:42" x14ac:dyDescent="0.25"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</row>
    <row r="494" spans="3:42" x14ac:dyDescent="0.25"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</row>
    <row r="495" spans="3:42" x14ac:dyDescent="0.25"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</row>
    <row r="496" spans="3:42" x14ac:dyDescent="0.25"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</row>
    <row r="497" spans="3:42" x14ac:dyDescent="0.25"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</row>
    <row r="498" spans="3:42" x14ac:dyDescent="0.25"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</row>
    <row r="499" spans="3:42" x14ac:dyDescent="0.25"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</row>
    <row r="500" spans="3:42" x14ac:dyDescent="0.25"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</row>
    <row r="501" spans="3:42" x14ac:dyDescent="0.25"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</row>
    <row r="502" spans="3:42" x14ac:dyDescent="0.25"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</row>
    <row r="503" spans="3:42" x14ac:dyDescent="0.25"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</row>
    <row r="504" spans="3:42" x14ac:dyDescent="0.25"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</row>
    <row r="505" spans="3:42" x14ac:dyDescent="0.25"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</row>
    <row r="506" spans="3:42" x14ac:dyDescent="0.25"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</row>
    <row r="507" spans="3:42" x14ac:dyDescent="0.25"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</row>
    <row r="508" spans="3:42" x14ac:dyDescent="0.25"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</row>
    <row r="509" spans="3:42" x14ac:dyDescent="0.25"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</row>
    <row r="510" spans="3:42" x14ac:dyDescent="0.25"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</row>
    <row r="511" spans="3:42" x14ac:dyDescent="0.25"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</row>
    <row r="512" spans="3:42" x14ac:dyDescent="0.25"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</row>
    <row r="513" spans="3:42" x14ac:dyDescent="0.25"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</row>
    <row r="514" spans="3:42" x14ac:dyDescent="0.25"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</row>
    <row r="515" spans="3:42" x14ac:dyDescent="0.25"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</row>
    <row r="516" spans="3:42" x14ac:dyDescent="0.25"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</row>
    <row r="517" spans="3:42" x14ac:dyDescent="0.25"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</row>
    <row r="518" spans="3:42" x14ac:dyDescent="0.25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</row>
    <row r="519" spans="3:42" x14ac:dyDescent="0.25"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</row>
    <row r="520" spans="3:42" x14ac:dyDescent="0.25"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</row>
    <row r="521" spans="3:42" x14ac:dyDescent="0.25"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</row>
    <row r="522" spans="3:42" x14ac:dyDescent="0.25"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</row>
    <row r="523" spans="3:42" x14ac:dyDescent="0.25"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</row>
    <row r="524" spans="3:42" x14ac:dyDescent="0.25"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</row>
    <row r="525" spans="3:42" x14ac:dyDescent="0.25"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</row>
    <row r="526" spans="3:42" x14ac:dyDescent="0.25"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</row>
    <row r="527" spans="3:42" x14ac:dyDescent="0.25"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</row>
    <row r="528" spans="3:42" x14ac:dyDescent="0.25"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</row>
    <row r="529" spans="3:42" x14ac:dyDescent="0.25"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</row>
    <row r="530" spans="3:42" x14ac:dyDescent="0.25"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</row>
    <row r="531" spans="3:42" x14ac:dyDescent="0.25"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</row>
    <row r="532" spans="3:42" x14ac:dyDescent="0.25"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</row>
    <row r="533" spans="3:42" x14ac:dyDescent="0.25"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</row>
    <row r="534" spans="3:42" x14ac:dyDescent="0.25"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</row>
    <row r="535" spans="3:42" x14ac:dyDescent="0.25"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</row>
    <row r="536" spans="3:42" x14ac:dyDescent="0.25"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</row>
    <row r="537" spans="3:42" x14ac:dyDescent="0.25"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</row>
    <row r="538" spans="3:42" x14ac:dyDescent="0.25"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</row>
    <row r="539" spans="3:42" x14ac:dyDescent="0.25"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</row>
    <row r="540" spans="3:42" x14ac:dyDescent="0.25"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</row>
    <row r="541" spans="3:42" x14ac:dyDescent="0.25"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</row>
    <row r="542" spans="3:42" x14ac:dyDescent="0.25"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</row>
    <row r="543" spans="3:42" x14ac:dyDescent="0.25"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</row>
    <row r="544" spans="3:42" x14ac:dyDescent="0.25"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</row>
    <row r="545" spans="3:42" x14ac:dyDescent="0.25"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</row>
    <row r="546" spans="3:42" x14ac:dyDescent="0.25"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</row>
    <row r="547" spans="3:42" x14ac:dyDescent="0.25"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</row>
    <row r="548" spans="3:42" x14ac:dyDescent="0.25"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</row>
    <row r="549" spans="3:42" x14ac:dyDescent="0.25"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</row>
    <row r="550" spans="3:42" x14ac:dyDescent="0.25"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</row>
    <row r="551" spans="3:42" x14ac:dyDescent="0.25"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</row>
    <row r="552" spans="3:42" x14ac:dyDescent="0.25"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</row>
    <row r="553" spans="3:42" x14ac:dyDescent="0.25"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</row>
    <row r="554" spans="3:42" x14ac:dyDescent="0.25"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</row>
    <row r="555" spans="3:42" x14ac:dyDescent="0.25"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</row>
    <row r="556" spans="3:42" x14ac:dyDescent="0.25"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</row>
    <row r="557" spans="3:42" x14ac:dyDescent="0.25"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</row>
    <row r="558" spans="3:42" x14ac:dyDescent="0.25"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</row>
    <row r="559" spans="3:42" x14ac:dyDescent="0.25"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</row>
    <row r="560" spans="3:42" x14ac:dyDescent="0.25"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</row>
    <row r="561" spans="3:42" x14ac:dyDescent="0.25"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</row>
    <row r="562" spans="3:42" x14ac:dyDescent="0.25"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</row>
    <row r="563" spans="3:42" x14ac:dyDescent="0.25"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</row>
    <row r="564" spans="3:42" x14ac:dyDescent="0.25"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</row>
    <row r="565" spans="3:42" x14ac:dyDescent="0.25"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</row>
    <row r="566" spans="3:42" x14ac:dyDescent="0.25"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</row>
    <row r="567" spans="3:42" x14ac:dyDescent="0.25"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</row>
    <row r="568" spans="3:42" x14ac:dyDescent="0.25"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</row>
    <row r="569" spans="3:42" x14ac:dyDescent="0.25"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</row>
    <row r="570" spans="3:42" x14ac:dyDescent="0.25"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</row>
    <row r="571" spans="3:42" x14ac:dyDescent="0.25"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</row>
    <row r="572" spans="3:42" x14ac:dyDescent="0.25"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</row>
    <row r="573" spans="3:42" x14ac:dyDescent="0.25"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</row>
    <row r="574" spans="3:42" x14ac:dyDescent="0.25"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</row>
    <row r="575" spans="3:42" x14ac:dyDescent="0.25"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</row>
    <row r="576" spans="3:42" x14ac:dyDescent="0.25"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</row>
    <row r="577" spans="3:42" x14ac:dyDescent="0.25"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</row>
    <row r="578" spans="3:42" x14ac:dyDescent="0.25"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</row>
    <row r="579" spans="3:42" x14ac:dyDescent="0.25"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</row>
    <row r="580" spans="3:42" x14ac:dyDescent="0.25"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</row>
    <row r="581" spans="3:42" x14ac:dyDescent="0.25"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</row>
    <row r="582" spans="3:42" x14ac:dyDescent="0.25"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</row>
    <row r="583" spans="3:42" x14ac:dyDescent="0.25"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</row>
    <row r="584" spans="3:42" x14ac:dyDescent="0.25"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</row>
    <row r="585" spans="3:42" x14ac:dyDescent="0.25"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</row>
    <row r="586" spans="3:42" x14ac:dyDescent="0.25"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</row>
    <row r="587" spans="3:42" x14ac:dyDescent="0.25"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</row>
    <row r="588" spans="3:42" x14ac:dyDescent="0.25"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</row>
    <row r="589" spans="3:42" x14ac:dyDescent="0.25"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</row>
    <row r="590" spans="3:42" x14ac:dyDescent="0.25"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</row>
    <row r="591" spans="3:42" x14ac:dyDescent="0.25"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</row>
    <row r="592" spans="3:42" x14ac:dyDescent="0.25"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</row>
    <row r="593" spans="3:42" x14ac:dyDescent="0.25"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</row>
    <row r="594" spans="3:42" x14ac:dyDescent="0.25"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</row>
    <row r="595" spans="3:42" x14ac:dyDescent="0.25"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</row>
    <row r="596" spans="3:42" x14ac:dyDescent="0.25"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</row>
    <row r="597" spans="3:42" x14ac:dyDescent="0.25"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</row>
    <row r="598" spans="3:42" x14ac:dyDescent="0.25"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</row>
    <row r="599" spans="3:42" x14ac:dyDescent="0.25"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</row>
    <row r="600" spans="3:42" x14ac:dyDescent="0.25"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</row>
    <row r="601" spans="3:42" x14ac:dyDescent="0.25"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</row>
    <row r="602" spans="3:42" x14ac:dyDescent="0.25"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</row>
    <row r="603" spans="3:42" x14ac:dyDescent="0.25"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</row>
    <row r="604" spans="3:42" x14ac:dyDescent="0.25"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</row>
    <row r="605" spans="3:42" x14ac:dyDescent="0.25"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</row>
    <row r="606" spans="3:42" x14ac:dyDescent="0.25"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</row>
    <row r="607" spans="3:42" x14ac:dyDescent="0.25"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</row>
    <row r="608" spans="3:42" x14ac:dyDescent="0.25"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</row>
    <row r="609" spans="3:42" x14ac:dyDescent="0.25"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</row>
    <row r="610" spans="3:42" x14ac:dyDescent="0.25"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</row>
    <row r="611" spans="3:42" x14ac:dyDescent="0.25"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</row>
    <row r="612" spans="3:42" x14ac:dyDescent="0.25"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</row>
    <row r="613" spans="3:42" x14ac:dyDescent="0.25"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</row>
    <row r="614" spans="3:42" x14ac:dyDescent="0.25"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</row>
    <row r="615" spans="3:42" x14ac:dyDescent="0.25"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</row>
    <row r="616" spans="3:42" x14ac:dyDescent="0.25"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</row>
    <row r="617" spans="3:42" x14ac:dyDescent="0.25"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</row>
    <row r="618" spans="3:42" x14ac:dyDescent="0.25"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</row>
    <row r="619" spans="3:42" x14ac:dyDescent="0.25"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</row>
    <row r="620" spans="3:42" x14ac:dyDescent="0.25"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</row>
    <row r="621" spans="3:42" x14ac:dyDescent="0.25"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</row>
    <row r="622" spans="3:42" x14ac:dyDescent="0.25"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</row>
    <row r="623" spans="3:42" x14ac:dyDescent="0.25"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</row>
    <row r="624" spans="3:42" x14ac:dyDescent="0.25"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</row>
    <row r="625" spans="3:42" x14ac:dyDescent="0.25"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</row>
    <row r="626" spans="3:42" x14ac:dyDescent="0.25"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</row>
    <row r="627" spans="3:42" x14ac:dyDescent="0.25"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</row>
    <row r="628" spans="3:42" x14ac:dyDescent="0.25"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</row>
    <row r="629" spans="3:42" x14ac:dyDescent="0.25"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</row>
    <row r="630" spans="3:42" x14ac:dyDescent="0.25"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</row>
    <row r="631" spans="3:42" x14ac:dyDescent="0.25"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</row>
    <row r="632" spans="3:42" x14ac:dyDescent="0.25"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</row>
    <row r="633" spans="3:42" x14ac:dyDescent="0.25"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</row>
    <row r="634" spans="3:42" x14ac:dyDescent="0.25"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</row>
    <row r="635" spans="3:42" x14ac:dyDescent="0.25"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</row>
    <row r="636" spans="3:42" x14ac:dyDescent="0.25"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</row>
    <row r="637" spans="3:42" x14ac:dyDescent="0.25"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</row>
    <row r="638" spans="3:42" x14ac:dyDescent="0.25"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</row>
    <row r="639" spans="3:42" x14ac:dyDescent="0.25"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</row>
    <row r="640" spans="3:42" x14ac:dyDescent="0.25"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</row>
    <row r="641" spans="3:42" x14ac:dyDescent="0.25"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</row>
    <row r="642" spans="3:42" x14ac:dyDescent="0.25"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</row>
    <row r="643" spans="3:42" x14ac:dyDescent="0.25"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</row>
    <row r="644" spans="3:42" x14ac:dyDescent="0.25"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</row>
    <row r="645" spans="3:42" x14ac:dyDescent="0.25"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</row>
    <row r="646" spans="3:42" x14ac:dyDescent="0.25"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</row>
    <row r="647" spans="3:42" x14ac:dyDescent="0.25"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</row>
    <row r="648" spans="3:42" x14ac:dyDescent="0.25"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</row>
    <row r="649" spans="3:42" x14ac:dyDescent="0.25"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</row>
    <row r="650" spans="3:42" x14ac:dyDescent="0.25"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</row>
    <row r="651" spans="3:42" x14ac:dyDescent="0.25"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</row>
    <row r="652" spans="3:42" x14ac:dyDescent="0.25"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</row>
    <row r="653" spans="3:42" x14ac:dyDescent="0.25"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</row>
    <row r="654" spans="3:42" x14ac:dyDescent="0.25"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</row>
    <row r="655" spans="3:42" x14ac:dyDescent="0.25"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</row>
    <row r="656" spans="3:42" x14ac:dyDescent="0.25"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</row>
    <row r="657" spans="3:42" x14ac:dyDescent="0.25"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</row>
    <row r="658" spans="3:42" x14ac:dyDescent="0.25"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</row>
    <row r="659" spans="3:42" x14ac:dyDescent="0.25"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</row>
    <row r="660" spans="3:42" x14ac:dyDescent="0.25"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</row>
    <row r="661" spans="3:42" x14ac:dyDescent="0.25"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</row>
    <row r="662" spans="3:42" x14ac:dyDescent="0.25"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</row>
    <row r="663" spans="3:42" x14ac:dyDescent="0.25"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</row>
    <row r="664" spans="3:42" x14ac:dyDescent="0.25"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</row>
    <row r="665" spans="3:42" x14ac:dyDescent="0.25"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</row>
    <row r="666" spans="3:42" x14ac:dyDescent="0.25"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</row>
    <row r="667" spans="3:42" x14ac:dyDescent="0.25"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</row>
    <row r="668" spans="3:42" x14ac:dyDescent="0.25"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</row>
    <row r="669" spans="3:42" x14ac:dyDescent="0.25"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</row>
    <row r="670" spans="3:42" x14ac:dyDescent="0.25"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</row>
    <row r="671" spans="3:42" x14ac:dyDescent="0.25"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</row>
    <row r="672" spans="3:42" x14ac:dyDescent="0.25"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</row>
    <row r="673" spans="3:42" x14ac:dyDescent="0.25"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</row>
    <row r="674" spans="3:42" x14ac:dyDescent="0.25"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</row>
    <row r="675" spans="3:42" x14ac:dyDescent="0.25"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</row>
    <row r="676" spans="3:42" x14ac:dyDescent="0.25"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</row>
    <row r="677" spans="3:42" x14ac:dyDescent="0.25"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</row>
    <row r="678" spans="3:42" x14ac:dyDescent="0.25"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</row>
    <row r="679" spans="3:42" x14ac:dyDescent="0.25"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</row>
    <row r="680" spans="3:42" x14ac:dyDescent="0.25"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</row>
    <row r="681" spans="3:42" x14ac:dyDescent="0.25"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</row>
    <row r="682" spans="3:42" x14ac:dyDescent="0.25"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</row>
    <row r="683" spans="3:42" x14ac:dyDescent="0.25"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</row>
    <row r="684" spans="3:42" x14ac:dyDescent="0.25"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</row>
    <row r="685" spans="3:42" x14ac:dyDescent="0.25"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</row>
    <row r="686" spans="3:42" x14ac:dyDescent="0.25"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</row>
    <row r="687" spans="3:42" x14ac:dyDescent="0.25"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</row>
    <row r="688" spans="3:42" x14ac:dyDescent="0.25"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</row>
    <row r="689" spans="3:42" x14ac:dyDescent="0.25"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</row>
    <row r="690" spans="3:42" x14ac:dyDescent="0.25"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</row>
    <row r="691" spans="3:42" x14ac:dyDescent="0.25"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</row>
    <row r="692" spans="3:42" x14ac:dyDescent="0.25"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</row>
    <row r="693" spans="3:42" x14ac:dyDescent="0.25"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</row>
    <row r="694" spans="3:42" x14ac:dyDescent="0.25"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</row>
    <row r="695" spans="3:42" x14ac:dyDescent="0.25"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</row>
    <row r="696" spans="3:42" x14ac:dyDescent="0.25"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</row>
    <row r="697" spans="3:42" x14ac:dyDescent="0.25"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</row>
    <row r="698" spans="3:42" x14ac:dyDescent="0.25"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</row>
    <row r="699" spans="3:42" x14ac:dyDescent="0.25"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</row>
    <row r="700" spans="3:42" x14ac:dyDescent="0.25"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</row>
    <row r="701" spans="3:42" x14ac:dyDescent="0.25"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</row>
    <row r="702" spans="3:42" x14ac:dyDescent="0.25"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</row>
    <row r="703" spans="3:42" x14ac:dyDescent="0.25"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</row>
    <row r="704" spans="3:42" x14ac:dyDescent="0.25"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</row>
    <row r="705" spans="3:42" x14ac:dyDescent="0.25"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</row>
    <row r="706" spans="3:42" x14ac:dyDescent="0.25"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</row>
    <row r="707" spans="3:42" x14ac:dyDescent="0.25"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</row>
    <row r="708" spans="3:42" x14ac:dyDescent="0.25"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</row>
    <row r="709" spans="3:42" x14ac:dyDescent="0.25"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</row>
    <row r="710" spans="3:42" x14ac:dyDescent="0.25"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</row>
    <row r="711" spans="3:42" x14ac:dyDescent="0.25"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</row>
    <row r="712" spans="3:42" x14ac:dyDescent="0.25"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</row>
    <row r="713" spans="3:42" x14ac:dyDescent="0.25"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</row>
    <row r="714" spans="3:42" x14ac:dyDescent="0.25"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</row>
    <row r="715" spans="3:42" x14ac:dyDescent="0.25"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</row>
    <row r="716" spans="3:42" x14ac:dyDescent="0.25"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</row>
    <row r="717" spans="3:42" x14ac:dyDescent="0.25"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</row>
    <row r="718" spans="3:42" x14ac:dyDescent="0.25"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</row>
    <row r="719" spans="3:42" x14ac:dyDescent="0.25"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</row>
    <row r="720" spans="3:42" x14ac:dyDescent="0.25"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</row>
    <row r="721" spans="3:43" x14ac:dyDescent="0.25"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</row>
    <row r="722" spans="3:43" x14ac:dyDescent="0.25"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</row>
    <row r="723" spans="3:43" x14ac:dyDescent="0.25"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</row>
    <row r="724" spans="3:43" x14ac:dyDescent="0.25"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</row>
    <row r="725" spans="3:43" x14ac:dyDescent="0.25"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</row>
    <row r="726" spans="3:43" x14ac:dyDescent="0.25"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</row>
    <row r="727" spans="3:43" x14ac:dyDescent="0.25"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</row>
    <row r="728" spans="3:43" x14ac:dyDescent="0.25"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</row>
    <row r="729" spans="3:43" x14ac:dyDescent="0.25"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</row>
    <row r="730" spans="3:43" x14ac:dyDescent="0.25"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</row>
    <row r="731" spans="3:43" x14ac:dyDescent="0.25"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</row>
    <row r="732" spans="3:43" x14ac:dyDescent="0.25"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</row>
    <row r="733" spans="3:43" x14ac:dyDescent="0.25"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</row>
    <row r="734" spans="3:43" x14ac:dyDescent="0.25"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</row>
    <row r="735" spans="3:43" x14ac:dyDescent="0.25"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</row>
    <row r="736" spans="3:43" x14ac:dyDescent="0.25"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</row>
    <row r="737" spans="3:42" x14ac:dyDescent="0.25"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</row>
    <row r="738" spans="3:42" x14ac:dyDescent="0.25"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</row>
  </sheetData>
  <pageMargins left="0.7" right="0.7" top="0.75" bottom="0.75" header="0.3" footer="0.3"/>
  <pageSetup paperSize="9" orientation="portrait" horizontalDpi="300" verticalDpi="300" r:id="rId1"/>
  <ignoredErrors>
    <ignoredError sqref="C9:C61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6:O28540"/>
  <sheetViews>
    <sheetView showGridLines="0" zoomScale="80" zoomScaleNormal="80" workbookViewId="0">
      <pane ySplit="7" topLeftCell="A28529" activePane="bottomLeft" state="frozen"/>
      <selection pane="bottomLeft" activeCell="B1" sqref="B1"/>
    </sheetView>
  </sheetViews>
  <sheetFormatPr defaultColWidth="8.7109375" defaultRowHeight="13.5" x14ac:dyDescent="0.25"/>
  <cols>
    <col min="1" max="2" width="8.7109375" style="1"/>
    <col min="3" max="3" width="12.7109375" style="1" customWidth="1"/>
    <col min="4" max="4" width="20.42578125" style="1" bestFit="1" customWidth="1"/>
    <col min="5" max="5" width="13.5703125" style="1" customWidth="1"/>
    <col min="6" max="6" width="17.28515625" style="1" customWidth="1"/>
    <col min="7" max="7" width="13.7109375" style="1" bestFit="1" customWidth="1"/>
    <col min="8" max="8" width="23" style="1" customWidth="1"/>
    <col min="9" max="9" width="25.5703125" style="1" bestFit="1" customWidth="1"/>
    <col min="10" max="10" width="23.7109375" style="1" bestFit="1" customWidth="1"/>
    <col min="11" max="11" width="24.7109375" style="1" bestFit="1" customWidth="1"/>
    <col min="12" max="13" width="8.7109375" style="1"/>
    <col min="14" max="14" width="7.42578125" style="1" customWidth="1"/>
    <col min="15" max="15" width="1.85546875" style="1" customWidth="1"/>
    <col min="16" max="16384" width="8.7109375" style="125"/>
  </cols>
  <sheetData>
    <row r="6" spans="1:15" ht="49.15" customHeight="1" x14ac:dyDescent="0.25">
      <c r="C6" s="187" t="s">
        <v>911</v>
      </c>
    </row>
    <row r="7" spans="1:15" s="379" customFormat="1" ht="25.5" x14ac:dyDescent="0.25">
      <c r="A7" s="170"/>
      <c r="B7" s="170"/>
      <c r="C7" s="211" t="s">
        <v>4</v>
      </c>
      <c r="D7" s="376" t="s">
        <v>904</v>
      </c>
      <c r="E7" s="376" t="s">
        <v>905</v>
      </c>
      <c r="F7" s="376" t="s">
        <v>906</v>
      </c>
      <c r="G7" s="377" t="s">
        <v>907</v>
      </c>
      <c r="H7" s="376" t="s">
        <v>908</v>
      </c>
      <c r="I7" s="376" t="s">
        <v>1107</v>
      </c>
      <c r="J7" s="378" t="s">
        <v>909</v>
      </c>
      <c r="K7" s="376" t="s">
        <v>910</v>
      </c>
      <c r="L7" s="170"/>
      <c r="M7" s="170"/>
      <c r="N7" s="170"/>
      <c r="O7" s="170"/>
    </row>
    <row r="8" spans="1:15" x14ac:dyDescent="0.25">
      <c r="C8" s="201">
        <v>44725</v>
      </c>
      <c r="D8" s="217" t="s">
        <v>310</v>
      </c>
      <c r="E8" s="124">
        <v>22704</v>
      </c>
      <c r="F8" s="124">
        <v>20640</v>
      </c>
      <c r="G8" s="124">
        <v>20750</v>
      </c>
      <c r="H8" s="217">
        <v>113</v>
      </c>
      <c r="I8" s="124">
        <v>2565552</v>
      </c>
      <c r="J8" s="238">
        <v>19450000</v>
      </c>
      <c r="K8" s="124">
        <v>403587500000</v>
      </c>
    </row>
    <row r="9" spans="1:15" x14ac:dyDescent="0.25">
      <c r="C9" s="201">
        <v>44725</v>
      </c>
      <c r="D9" s="217" t="s">
        <v>310</v>
      </c>
      <c r="E9" s="124">
        <v>22000</v>
      </c>
      <c r="F9" s="124">
        <v>20640</v>
      </c>
      <c r="G9" s="124">
        <v>20750</v>
      </c>
      <c r="H9" s="217">
        <v>44</v>
      </c>
      <c r="I9" s="124">
        <v>968000</v>
      </c>
      <c r="J9" s="238">
        <v>19450000</v>
      </c>
      <c r="K9" s="124">
        <v>403587500000</v>
      </c>
    </row>
    <row r="10" spans="1:15" x14ac:dyDescent="0.25">
      <c r="C10" s="201">
        <v>44725</v>
      </c>
      <c r="D10" s="217" t="s">
        <v>310</v>
      </c>
      <c r="E10" s="124">
        <v>21640</v>
      </c>
      <c r="F10" s="124">
        <v>20640</v>
      </c>
      <c r="G10" s="124">
        <v>20750</v>
      </c>
      <c r="H10" s="217">
        <v>20</v>
      </c>
      <c r="I10" s="124">
        <v>432800</v>
      </c>
      <c r="J10" s="238">
        <v>19450000</v>
      </c>
      <c r="K10" s="124">
        <v>403587500000</v>
      </c>
    </row>
    <row r="11" spans="1:15" x14ac:dyDescent="0.25">
      <c r="C11" s="201">
        <v>44725</v>
      </c>
      <c r="D11" s="217" t="s">
        <v>310</v>
      </c>
      <c r="E11" s="124">
        <v>20750</v>
      </c>
      <c r="F11" s="124">
        <v>20640</v>
      </c>
      <c r="G11" s="124">
        <v>20750</v>
      </c>
      <c r="H11" s="217">
        <v>20</v>
      </c>
      <c r="I11" s="124">
        <v>415000</v>
      </c>
      <c r="J11" s="238">
        <v>19450000</v>
      </c>
      <c r="K11" s="124">
        <v>403587500000</v>
      </c>
    </row>
    <row r="12" spans="1:15" x14ac:dyDescent="0.25">
      <c r="C12" s="201">
        <v>44725</v>
      </c>
      <c r="D12" s="217" t="s">
        <v>310</v>
      </c>
      <c r="E12" s="124">
        <v>20750</v>
      </c>
      <c r="F12" s="124">
        <v>20640</v>
      </c>
      <c r="G12" s="124">
        <v>20750</v>
      </c>
      <c r="H12" s="217">
        <v>20</v>
      </c>
      <c r="I12" s="124">
        <v>415000</v>
      </c>
      <c r="J12" s="238">
        <v>19450000</v>
      </c>
      <c r="K12" s="124">
        <v>403587500000</v>
      </c>
    </row>
    <row r="13" spans="1:15" x14ac:dyDescent="0.25">
      <c r="C13" s="201">
        <v>44726</v>
      </c>
      <c r="D13" s="217" t="s">
        <v>310</v>
      </c>
      <c r="E13" s="124">
        <v>20750</v>
      </c>
      <c r="F13" s="124">
        <v>20750</v>
      </c>
      <c r="G13" s="124">
        <v>22704</v>
      </c>
      <c r="H13" s="217">
        <v>192</v>
      </c>
      <c r="I13" s="124">
        <v>3984000</v>
      </c>
      <c r="J13" s="238">
        <v>19450000</v>
      </c>
      <c r="K13" s="124">
        <v>441592800000</v>
      </c>
    </row>
    <row r="14" spans="1:15" x14ac:dyDescent="0.25">
      <c r="C14" s="201">
        <v>44726</v>
      </c>
      <c r="D14" s="217" t="s">
        <v>310</v>
      </c>
      <c r="E14" s="124">
        <v>20750</v>
      </c>
      <c r="F14" s="124">
        <v>20750</v>
      </c>
      <c r="G14" s="124">
        <v>22704</v>
      </c>
      <c r="H14" s="217">
        <v>530</v>
      </c>
      <c r="I14" s="124">
        <v>10997500</v>
      </c>
      <c r="J14" s="238">
        <v>19450000</v>
      </c>
      <c r="K14" s="124">
        <v>441592800000</v>
      </c>
    </row>
    <row r="15" spans="1:15" x14ac:dyDescent="0.25">
      <c r="C15" s="201">
        <v>44726</v>
      </c>
      <c r="D15" s="217" t="s">
        <v>310</v>
      </c>
      <c r="E15" s="124">
        <v>22704</v>
      </c>
      <c r="F15" s="124">
        <v>20750</v>
      </c>
      <c r="G15" s="124">
        <v>22704</v>
      </c>
      <c r="H15" s="217">
        <v>35</v>
      </c>
      <c r="I15" s="124">
        <v>794640</v>
      </c>
      <c r="J15" s="238">
        <v>19450000</v>
      </c>
      <c r="K15" s="124">
        <v>441592800000</v>
      </c>
    </row>
    <row r="16" spans="1:15" x14ac:dyDescent="0.25">
      <c r="C16" s="201">
        <v>44750</v>
      </c>
      <c r="D16" s="217" t="s">
        <v>310</v>
      </c>
      <c r="E16" s="124">
        <v>27000</v>
      </c>
      <c r="F16" s="124">
        <v>22704</v>
      </c>
      <c r="G16" s="124">
        <v>27000</v>
      </c>
      <c r="H16" s="217">
        <v>7</v>
      </c>
      <c r="I16" s="124">
        <v>189000</v>
      </c>
      <c r="J16" s="238">
        <v>19450000</v>
      </c>
      <c r="K16" s="124">
        <v>525150000000</v>
      </c>
    </row>
    <row r="17" spans="3:11" x14ac:dyDescent="0.25">
      <c r="C17" s="201">
        <v>44796</v>
      </c>
      <c r="D17" s="217" t="s">
        <v>310</v>
      </c>
      <c r="E17" s="124">
        <v>32400</v>
      </c>
      <c r="F17" s="124">
        <v>27000</v>
      </c>
      <c r="G17" s="124">
        <v>32400</v>
      </c>
      <c r="H17" s="217">
        <v>16</v>
      </c>
      <c r="I17" s="124">
        <v>518400</v>
      </c>
      <c r="J17" s="238">
        <v>19450000</v>
      </c>
      <c r="K17" s="124">
        <v>630180000000</v>
      </c>
    </row>
    <row r="18" spans="3:11" x14ac:dyDescent="0.25">
      <c r="C18" s="201">
        <v>44804</v>
      </c>
      <c r="D18" s="217" t="s">
        <v>310</v>
      </c>
      <c r="E18" s="124">
        <v>38000</v>
      </c>
      <c r="F18" s="124">
        <v>32400</v>
      </c>
      <c r="G18" s="124">
        <v>38000</v>
      </c>
      <c r="H18" s="217">
        <v>6</v>
      </c>
      <c r="I18" s="124">
        <v>228000</v>
      </c>
      <c r="J18" s="238">
        <v>19450000</v>
      </c>
      <c r="K18" s="124">
        <v>739100000000</v>
      </c>
    </row>
    <row r="19" spans="3:11" x14ac:dyDescent="0.25">
      <c r="C19" s="201">
        <v>44811</v>
      </c>
      <c r="D19" s="217" t="s">
        <v>310</v>
      </c>
      <c r="E19" s="124">
        <v>40000</v>
      </c>
      <c r="F19" s="124">
        <v>38000</v>
      </c>
      <c r="G19" s="124">
        <v>40000</v>
      </c>
      <c r="H19" s="217">
        <v>5</v>
      </c>
      <c r="I19" s="124">
        <v>200000</v>
      </c>
      <c r="J19" s="238">
        <v>19450000</v>
      </c>
      <c r="K19" s="124">
        <v>778000000000</v>
      </c>
    </row>
    <row r="20" spans="3:11" x14ac:dyDescent="0.25">
      <c r="C20" s="201">
        <v>44812</v>
      </c>
      <c r="D20" s="217" t="s">
        <v>310</v>
      </c>
      <c r="E20" s="124">
        <v>40000</v>
      </c>
      <c r="F20" s="124">
        <v>40000</v>
      </c>
      <c r="G20" s="124">
        <v>33000</v>
      </c>
      <c r="H20" s="217">
        <v>2</v>
      </c>
      <c r="I20" s="124">
        <v>80000</v>
      </c>
      <c r="J20" s="238">
        <v>19450000</v>
      </c>
      <c r="K20" s="124">
        <v>641850000000</v>
      </c>
    </row>
    <row r="21" spans="3:11" x14ac:dyDescent="0.25">
      <c r="C21" s="201">
        <v>44812</v>
      </c>
      <c r="D21" s="217" t="s">
        <v>310</v>
      </c>
      <c r="E21" s="124">
        <v>38000</v>
      </c>
      <c r="F21" s="124">
        <v>40000</v>
      </c>
      <c r="G21" s="124">
        <v>33000</v>
      </c>
      <c r="H21" s="217">
        <v>5</v>
      </c>
      <c r="I21" s="124">
        <v>190000</v>
      </c>
      <c r="J21" s="238">
        <v>19450000</v>
      </c>
      <c r="K21" s="124">
        <v>641850000000</v>
      </c>
    </row>
    <row r="22" spans="3:11" x14ac:dyDescent="0.25">
      <c r="C22" s="201">
        <v>44812</v>
      </c>
      <c r="D22" s="217" t="s">
        <v>310</v>
      </c>
      <c r="E22" s="124">
        <v>33000</v>
      </c>
      <c r="F22" s="124">
        <v>40000</v>
      </c>
      <c r="G22" s="124">
        <v>33000</v>
      </c>
      <c r="H22" s="217">
        <v>3</v>
      </c>
      <c r="I22" s="124">
        <v>99000</v>
      </c>
      <c r="J22" s="238">
        <v>19450000</v>
      </c>
      <c r="K22" s="124">
        <v>641850000000</v>
      </c>
    </row>
    <row r="23" spans="3:11" x14ac:dyDescent="0.25">
      <c r="C23" s="201">
        <v>44820</v>
      </c>
      <c r="D23" s="217" t="s">
        <v>310</v>
      </c>
      <c r="E23" s="124">
        <v>39000</v>
      </c>
      <c r="F23" s="124">
        <v>33000</v>
      </c>
      <c r="G23" s="124">
        <v>39000</v>
      </c>
      <c r="H23" s="217">
        <v>6</v>
      </c>
      <c r="I23" s="124">
        <v>234000</v>
      </c>
      <c r="J23" s="238">
        <v>19450000</v>
      </c>
      <c r="K23" s="124">
        <v>758550000000</v>
      </c>
    </row>
    <row r="24" spans="3:11" x14ac:dyDescent="0.25">
      <c r="C24" s="201">
        <v>44827</v>
      </c>
      <c r="D24" s="217" t="s">
        <v>310</v>
      </c>
      <c r="E24" s="124">
        <v>46800</v>
      </c>
      <c r="F24" s="124">
        <v>39000</v>
      </c>
      <c r="G24" s="124">
        <v>46800</v>
      </c>
      <c r="H24" s="217">
        <v>1</v>
      </c>
      <c r="I24" s="124">
        <v>46800</v>
      </c>
      <c r="J24" s="238">
        <v>19450000</v>
      </c>
      <c r="K24" s="124">
        <v>910260000000</v>
      </c>
    </row>
    <row r="25" spans="3:11" x14ac:dyDescent="0.25">
      <c r="C25" s="201">
        <v>44827</v>
      </c>
      <c r="D25" s="217" t="s">
        <v>310</v>
      </c>
      <c r="E25" s="124">
        <v>46800</v>
      </c>
      <c r="F25" s="124">
        <v>39000</v>
      </c>
      <c r="G25" s="124">
        <v>46800</v>
      </c>
      <c r="H25" s="217">
        <v>47</v>
      </c>
      <c r="I25" s="124">
        <v>2199600</v>
      </c>
      <c r="J25" s="238">
        <v>19450000</v>
      </c>
      <c r="K25" s="124">
        <v>910260000000</v>
      </c>
    </row>
    <row r="26" spans="3:11" x14ac:dyDescent="0.25">
      <c r="C26" s="201">
        <v>44833</v>
      </c>
      <c r="D26" s="217" t="s">
        <v>310</v>
      </c>
      <c r="E26" s="124">
        <v>48000</v>
      </c>
      <c r="F26" s="124">
        <v>46800</v>
      </c>
      <c r="G26" s="124">
        <v>48000</v>
      </c>
      <c r="H26" s="217">
        <v>2</v>
      </c>
      <c r="I26" s="124">
        <v>96000</v>
      </c>
      <c r="J26" s="238">
        <v>19450000</v>
      </c>
      <c r="K26" s="124">
        <v>933600000000</v>
      </c>
    </row>
    <row r="27" spans="3:11" x14ac:dyDescent="0.25">
      <c r="C27" s="201">
        <v>44834</v>
      </c>
      <c r="D27" s="217" t="s">
        <v>310</v>
      </c>
      <c r="E27" s="124">
        <v>50000</v>
      </c>
      <c r="F27" s="124">
        <v>48000</v>
      </c>
      <c r="G27" s="124">
        <v>55000</v>
      </c>
      <c r="H27" s="217">
        <v>1.05</v>
      </c>
      <c r="I27" s="124">
        <v>52500</v>
      </c>
      <c r="J27" s="238">
        <v>19450000</v>
      </c>
      <c r="K27" s="124">
        <v>1069750000000</v>
      </c>
    </row>
    <row r="28" spans="3:11" x14ac:dyDescent="0.25">
      <c r="C28" s="201">
        <v>44834</v>
      </c>
      <c r="D28" s="217" t="s">
        <v>310</v>
      </c>
      <c r="E28" s="124">
        <v>52500</v>
      </c>
      <c r="F28" s="124">
        <v>48000</v>
      </c>
      <c r="G28" s="124">
        <v>55000</v>
      </c>
      <c r="H28" s="217">
        <v>8</v>
      </c>
      <c r="I28" s="124">
        <v>420000</v>
      </c>
      <c r="J28" s="238">
        <v>19450000</v>
      </c>
      <c r="K28" s="124">
        <v>1069750000000</v>
      </c>
    </row>
    <row r="29" spans="3:11" x14ac:dyDescent="0.25">
      <c r="C29" s="201">
        <v>44834</v>
      </c>
      <c r="D29" s="217" t="s">
        <v>310</v>
      </c>
      <c r="E29" s="124">
        <v>55000</v>
      </c>
      <c r="F29" s="124">
        <v>48000</v>
      </c>
      <c r="G29" s="124">
        <v>55000</v>
      </c>
      <c r="H29" s="217">
        <v>2</v>
      </c>
      <c r="I29" s="124">
        <v>110000</v>
      </c>
      <c r="J29" s="238">
        <v>19450000</v>
      </c>
      <c r="K29" s="124">
        <v>1069750000000</v>
      </c>
    </row>
    <row r="30" spans="3:11" x14ac:dyDescent="0.25">
      <c r="C30" s="201">
        <v>44834</v>
      </c>
      <c r="D30" s="217" t="s">
        <v>310</v>
      </c>
      <c r="E30" s="124">
        <v>55000</v>
      </c>
      <c r="F30" s="124">
        <v>48000</v>
      </c>
      <c r="G30" s="124">
        <v>55000</v>
      </c>
      <c r="H30" s="217">
        <v>4</v>
      </c>
      <c r="I30" s="124">
        <v>220000</v>
      </c>
      <c r="J30" s="238">
        <v>19450000</v>
      </c>
      <c r="K30" s="124">
        <v>1069750000000</v>
      </c>
    </row>
    <row r="31" spans="3:11" x14ac:dyDescent="0.25">
      <c r="C31" s="201">
        <v>44837</v>
      </c>
      <c r="D31" s="217" t="s">
        <v>310</v>
      </c>
      <c r="E31" s="124">
        <v>55000</v>
      </c>
      <c r="F31" s="124">
        <v>55000</v>
      </c>
      <c r="G31" s="124">
        <v>58000</v>
      </c>
      <c r="H31" s="217">
        <v>4</v>
      </c>
      <c r="I31" s="124">
        <v>220000</v>
      </c>
      <c r="J31" s="238">
        <v>19450000</v>
      </c>
      <c r="K31" s="124">
        <v>1128100000000</v>
      </c>
    </row>
    <row r="32" spans="3:11" x14ac:dyDescent="0.25">
      <c r="C32" s="201">
        <v>44837</v>
      </c>
      <c r="D32" s="217" t="s">
        <v>312</v>
      </c>
      <c r="E32" s="124">
        <v>6000</v>
      </c>
      <c r="F32" s="124">
        <v>5000</v>
      </c>
      <c r="G32" s="124">
        <v>6000</v>
      </c>
      <c r="H32" s="217">
        <v>100</v>
      </c>
      <c r="I32" s="124">
        <v>600000</v>
      </c>
      <c r="J32" s="238">
        <v>20000000</v>
      </c>
      <c r="K32" s="124">
        <v>120000000000</v>
      </c>
    </row>
    <row r="33" spans="3:11" x14ac:dyDescent="0.25">
      <c r="C33" s="201">
        <v>44837</v>
      </c>
      <c r="D33" s="217" t="s">
        <v>312</v>
      </c>
      <c r="E33" s="124">
        <v>6000</v>
      </c>
      <c r="F33" s="124">
        <v>5000</v>
      </c>
      <c r="G33" s="124">
        <v>6000</v>
      </c>
      <c r="H33" s="217">
        <v>100</v>
      </c>
      <c r="I33" s="124">
        <v>600000</v>
      </c>
      <c r="J33" s="238">
        <v>20000000</v>
      </c>
      <c r="K33" s="124">
        <v>120000000000</v>
      </c>
    </row>
    <row r="34" spans="3:11" x14ac:dyDescent="0.25">
      <c r="C34" s="201">
        <v>44837</v>
      </c>
      <c r="D34" s="217" t="s">
        <v>312</v>
      </c>
      <c r="E34" s="124">
        <v>6000</v>
      </c>
      <c r="F34" s="124">
        <v>5000</v>
      </c>
      <c r="G34" s="124">
        <v>6000</v>
      </c>
      <c r="H34" s="217">
        <v>90</v>
      </c>
      <c r="I34" s="124">
        <v>540000</v>
      </c>
      <c r="J34" s="238">
        <v>20000000</v>
      </c>
      <c r="K34" s="124">
        <v>120000000000</v>
      </c>
    </row>
    <row r="35" spans="3:11" x14ac:dyDescent="0.25">
      <c r="C35" s="201">
        <v>44837</v>
      </c>
      <c r="D35" s="217" t="s">
        <v>312</v>
      </c>
      <c r="E35" s="124">
        <v>6000</v>
      </c>
      <c r="F35" s="124">
        <v>5000</v>
      </c>
      <c r="G35" s="124">
        <v>6000</v>
      </c>
      <c r="H35" s="217">
        <v>156</v>
      </c>
      <c r="I35" s="124">
        <v>936000</v>
      </c>
      <c r="J35" s="238">
        <v>20000000</v>
      </c>
      <c r="K35" s="124">
        <v>120000000000</v>
      </c>
    </row>
    <row r="36" spans="3:11" x14ac:dyDescent="0.25">
      <c r="C36" s="201">
        <v>44837</v>
      </c>
      <c r="D36" s="217" t="s">
        <v>310</v>
      </c>
      <c r="E36" s="124">
        <v>58000</v>
      </c>
      <c r="F36" s="124">
        <v>55000</v>
      </c>
      <c r="G36" s="124">
        <v>58000</v>
      </c>
      <c r="H36" s="217">
        <v>2</v>
      </c>
      <c r="I36" s="124">
        <v>116000</v>
      </c>
      <c r="J36" s="238">
        <v>19450000</v>
      </c>
      <c r="K36" s="124">
        <v>1128100000000</v>
      </c>
    </row>
    <row r="37" spans="3:11" x14ac:dyDescent="0.25">
      <c r="C37" s="201">
        <v>44837</v>
      </c>
      <c r="D37" s="217" t="s">
        <v>310</v>
      </c>
      <c r="E37" s="124">
        <v>58000</v>
      </c>
      <c r="F37" s="124">
        <v>55000</v>
      </c>
      <c r="G37" s="124">
        <v>58000</v>
      </c>
      <c r="H37" s="217">
        <v>1</v>
      </c>
      <c r="I37" s="124">
        <v>58000</v>
      </c>
      <c r="J37" s="238">
        <v>19450000</v>
      </c>
      <c r="K37" s="124">
        <v>1128100000000</v>
      </c>
    </row>
    <row r="38" spans="3:11" x14ac:dyDescent="0.25">
      <c r="C38" s="201">
        <v>44838</v>
      </c>
      <c r="D38" s="217" t="s">
        <v>310</v>
      </c>
      <c r="E38" s="124">
        <v>58000</v>
      </c>
      <c r="F38" s="124">
        <v>58000</v>
      </c>
      <c r="G38" s="124">
        <v>58000</v>
      </c>
      <c r="H38" s="217">
        <v>2</v>
      </c>
      <c r="I38" s="124">
        <v>116000</v>
      </c>
      <c r="J38" s="238">
        <v>19450000</v>
      </c>
      <c r="K38" s="124">
        <v>1128100000000</v>
      </c>
    </row>
    <row r="39" spans="3:11" x14ac:dyDescent="0.25">
      <c r="C39" s="201">
        <v>44838</v>
      </c>
      <c r="D39" s="217" t="s">
        <v>312</v>
      </c>
      <c r="E39" s="124">
        <v>7200</v>
      </c>
      <c r="F39" s="124">
        <v>6000</v>
      </c>
      <c r="G39" s="124">
        <v>7200</v>
      </c>
      <c r="H39" s="217">
        <v>35</v>
      </c>
      <c r="I39" s="124">
        <v>252000</v>
      </c>
      <c r="J39" s="238">
        <v>20000000</v>
      </c>
      <c r="K39" s="124">
        <v>144000000000</v>
      </c>
    </row>
    <row r="40" spans="3:11" x14ac:dyDescent="0.25">
      <c r="C40" s="201">
        <v>44838</v>
      </c>
      <c r="D40" s="217" t="s">
        <v>312</v>
      </c>
      <c r="E40" s="124">
        <v>7200</v>
      </c>
      <c r="F40" s="124">
        <v>6000</v>
      </c>
      <c r="G40" s="124">
        <v>7200</v>
      </c>
      <c r="H40" s="217">
        <v>15</v>
      </c>
      <c r="I40" s="124">
        <v>108000</v>
      </c>
      <c r="J40" s="238">
        <v>20000000</v>
      </c>
      <c r="K40" s="124">
        <v>144000000000</v>
      </c>
    </row>
    <row r="41" spans="3:11" x14ac:dyDescent="0.25">
      <c r="C41" s="201">
        <v>44838</v>
      </c>
      <c r="D41" s="217" t="s">
        <v>312</v>
      </c>
      <c r="E41" s="124">
        <v>7200</v>
      </c>
      <c r="F41" s="124">
        <v>6000</v>
      </c>
      <c r="G41" s="124">
        <v>7200</v>
      </c>
      <c r="H41" s="217">
        <v>950</v>
      </c>
      <c r="I41" s="124">
        <v>6840000</v>
      </c>
      <c r="J41" s="238">
        <v>20000000</v>
      </c>
      <c r="K41" s="124">
        <v>144000000000</v>
      </c>
    </row>
    <row r="42" spans="3:11" x14ac:dyDescent="0.25">
      <c r="C42" s="201">
        <v>44839</v>
      </c>
      <c r="D42" s="217" t="s">
        <v>312</v>
      </c>
      <c r="E42" s="124">
        <v>7999</v>
      </c>
      <c r="F42" s="124">
        <v>7200</v>
      </c>
      <c r="G42" s="124">
        <v>8000</v>
      </c>
      <c r="H42" s="217">
        <v>10</v>
      </c>
      <c r="I42" s="124">
        <v>79990</v>
      </c>
      <c r="J42" s="238">
        <v>20000000</v>
      </c>
      <c r="K42" s="124">
        <v>160000000000</v>
      </c>
    </row>
    <row r="43" spans="3:11" x14ac:dyDescent="0.25">
      <c r="C43" s="201">
        <v>44839</v>
      </c>
      <c r="D43" s="217" t="s">
        <v>312</v>
      </c>
      <c r="E43" s="124">
        <v>7999</v>
      </c>
      <c r="F43" s="124">
        <v>7200</v>
      </c>
      <c r="G43" s="124">
        <v>8000</v>
      </c>
      <c r="H43" s="217">
        <v>40</v>
      </c>
      <c r="I43" s="124">
        <v>319960</v>
      </c>
      <c r="J43" s="238">
        <v>20000000</v>
      </c>
      <c r="K43" s="124">
        <v>160000000000</v>
      </c>
    </row>
    <row r="44" spans="3:11" x14ac:dyDescent="0.25">
      <c r="C44" s="201">
        <v>44839</v>
      </c>
      <c r="D44" s="217" t="s">
        <v>312</v>
      </c>
      <c r="E44" s="124">
        <v>8640</v>
      </c>
      <c r="F44" s="124">
        <v>7200</v>
      </c>
      <c r="G44" s="124">
        <v>8000</v>
      </c>
      <c r="H44" s="217">
        <v>112</v>
      </c>
      <c r="I44" s="124">
        <v>967680</v>
      </c>
      <c r="J44" s="238">
        <v>20000000</v>
      </c>
      <c r="K44" s="124">
        <v>160000000000</v>
      </c>
    </row>
    <row r="45" spans="3:11" x14ac:dyDescent="0.25">
      <c r="C45" s="201">
        <v>44839</v>
      </c>
      <c r="D45" s="217" t="s">
        <v>312</v>
      </c>
      <c r="E45" s="124">
        <v>8640</v>
      </c>
      <c r="F45" s="124">
        <v>7200</v>
      </c>
      <c r="G45" s="124">
        <v>8000</v>
      </c>
      <c r="H45" s="217">
        <v>60</v>
      </c>
      <c r="I45" s="124">
        <v>518400</v>
      </c>
      <c r="J45" s="238">
        <v>20000000</v>
      </c>
      <c r="K45" s="124">
        <v>160000000000</v>
      </c>
    </row>
    <row r="46" spans="3:11" x14ac:dyDescent="0.25">
      <c r="C46" s="201">
        <v>44839</v>
      </c>
      <c r="D46" s="217" t="s">
        <v>312</v>
      </c>
      <c r="E46" s="124">
        <v>8640</v>
      </c>
      <c r="F46" s="124">
        <v>7200</v>
      </c>
      <c r="G46" s="124">
        <v>8000</v>
      </c>
      <c r="H46" s="217">
        <v>135</v>
      </c>
      <c r="I46" s="124">
        <v>1166400</v>
      </c>
      <c r="J46" s="238">
        <v>20000000</v>
      </c>
      <c r="K46" s="124">
        <v>160000000000</v>
      </c>
    </row>
    <row r="47" spans="3:11" x14ac:dyDescent="0.25">
      <c r="C47" s="201">
        <v>44839</v>
      </c>
      <c r="D47" s="217" t="s">
        <v>312</v>
      </c>
      <c r="E47" s="124">
        <v>8640</v>
      </c>
      <c r="F47" s="124">
        <v>7200</v>
      </c>
      <c r="G47" s="124">
        <v>8000</v>
      </c>
      <c r="H47" s="217">
        <v>40</v>
      </c>
      <c r="I47" s="124">
        <v>345600</v>
      </c>
      <c r="J47" s="238">
        <v>20000000</v>
      </c>
      <c r="K47" s="124">
        <v>160000000000</v>
      </c>
    </row>
    <row r="48" spans="3:11" x14ac:dyDescent="0.25">
      <c r="C48" s="201">
        <v>44839</v>
      </c>
      <c r="D48" s="217" t="s">
        <v>312</v>
      </c>
      <c r="E48" s="124">
        <v>8640</v>
      </c>
      <c r="F48" s="124">
        <v>7200</v>
      </c>
      <c r="G48" s="124">
        <v>8000</v>
      </c>
      <c r="H48" s="217">
        <v>72</v>
      </c>
      <c r="I48" s="124">
        <v>622080</v>
      </c>
      <c r="J48" s="238">
        <v>20000000</v>
      </c>
      <c r="K48" s="124">
        <v>160000000000</v>
      </c>
    </row>
    <row r="49" spans="3:11" x14ac:dyDescent="0.25">
      <c r="C49" s="201">
        <v>44839</v>
      </c>
      <c r="D49" s="217" t="s">
        <v>312</v>
      </c>
      <c r="E49" s="124">
        <v>8640</v>
      </c>
      <c r="F49" s="124">
        <v>7200</v>
      </c>
      <c r="G49" s="124">
        <v>8000</v>
      </c>
      <c r="H49" s="217">
        <v>33</v>
      </c>
      <c r="I49" s="124">
        <v>285120</v>
      </c>
      <c r="J49" s="238">
        <v>20000000</v>
      </c>
      <c r="K49" s="124">
        <v>160000000000</v>
      </c>
    </row>
    <row r="50" spans="3:11" x14ac:dyDescent="0.25">
      <c r="C50" s="201">
        <v>44839</v>
      </c>
      <c r="D50" s="217" t="s">
        <v>312</v>
      </c>
      <c r="E50" s="124">
        <v>8640</v>
      </c>
      <c r="F50" s="124">
        <v>7200</v>
      </c>
      <c r="G50" s="124">
        <v>8000</v>
      </c>
      <c r="H50" s="217">
        <v>548</v>
      </c>
      <c r="I50" s="124">
        <v>4734720</v>
      </c>
      <c r="J50" s="238">
        <v>20000000</v>
      </c>
      <c r="K50" s="124">
        <v>160000000000</v>
      </c>
    </row>
    <row r="51" spans="3:11" x14ac:dyDescent="0.25">
      <c r="C51" s="201">
        <v>44839</v>
      </c>
      <c r="D51" s="217" t="s">
        <v>312</v>
      </c>
      <c r="E51" s="124">
        <v>8640</v>
      </c>
      <c r="F51" s="124">
        <v>7200</v>
      </c>
      <c r="G51" s="124">
        <v>8000</v>
      </c>
      <c r="H51" s="217">
        <v>62</v>
      </c>
      <c r="I51" s="124">
        <v>535680</v>
      </c>
      <c r="J51" s="238">
        <v>20000000</v>
      </c>
      <c r="K51" s="124">
        <v>160000000000</v>
      </c>
    </row>
    <row r="52" spans="3:11" x14ac:dyDescent="0.25">
      <c r="C52" s="201">
        <v>44839</v>
      </c>
      <c r="D52" s="217" t="s">
        <v>312</v>
      </c>
      <c r="E52" s="124">
        <v>8640</v>
      </c>
      <c r="F52" s="124">
        <v>7200</v>
      </c>
      <c r="G52" s="124">
        <v>8000</v>
      </c>
      <c r="H52" s="217">
        <v>20</v>
      </c>
      <c r="I52" s="124">
        <v>172800</v>
      </c>
      <c r="J52" s="238">
        <v>20000000</v>
      </c>
      <c r="K52" s="124">
        <v>160000000000</v>
      </c>
    </row>
    <row r="53" spans="3:11" x14ac:dyDescent="0.25">
      <c r="C53" s="201">
        <v>44839</v>
      </c>
      <c r="D53" s="217" t="s">
        <v>312</v>
      </c>
      <c r="E53" s="124">
        <v>8640</v>
      </c>
      <c r="F53" s="124">
        <v>7200</v>
      </c>
      <c r="G53" s="124">
        <v>8000</v>
      </c>
      <c r="H53" s="217">
        <v>51</v>
      </c>
      <c r="I53" s="124">
        <v>440640</v>
      </c>
      <c r="J53" s="238">
        <v>20000000</v>
      </c>
      <c r="K53" s="124">
        <v>160000000000</v>
      </c>
    </row>
    <row r="54" spans="3:11" x14ac:dyDescent="0.25">
      <c r="C54" s="201">
        <v>44839</v>
      </c>
      <c r="D54" s="217" t="s">
        <v>312</v>
      </c>
      <c r="E54" s="124">
        <v>8000</v>
      </c>
      <c r="F54" s="124">
        <v>7200</v>
      </c>
      <c r="G54" s="124">
        <v>8000</v>
      </c>
      <c r="H54" s="217">
        <v>11</v>
      </c>
      <c r="I54" s="124">
        <v>88000</v>
      </c>
      <c r="J54" s="238">
        <v>20000000</v>
      </c>
      <c r="K54" s="124">
        <v>160000000000</v>
      </c>
    </row>
    <row r="55" spans="3:11" x14ac:dyDescent="0.25">
      <c r="C55" s="201">
        <v>44839</v>
      </c>
      <c r="D55" s="217" t="s">
        <v>312</v>
      </c>
      <c r="E55" s="124">
        <v>8000</v>
      </c>
      <c r="F55" s="124">
        <v>7200</v>
      </c>
      <c r="G55" s="124">
        <v>8000</v>
      </c>
      <c r="H55" s="217">
        <v>17</v>
      </c>
      <c r="I55" s="124">
        <v>136000</v>
      </c>
      <c r="J55" s="238">
        <v>20000000</v>
      </c>
      <c r="K55" s="124">
        <v>160000000000</v>
      </c>
    </row>
    <row r="56" spans="3:11" x14ac:dyDescent="0.25">
      <c r="C56" s="201">
        <v>44839</v>
      </c>
      <c r="D56" s="217" t="s">
        <v>312</v>
      </c>
      <c r="E56" s="124">
        <v>8000</v>
      </c>
      <c r="F56" s="124">
        <v>7200</v>
      </c>
      <c r="G56" s="124">
        <v>8000</v>
      </c>
      <c r="H56" s="217">
        <v>11</v>
      </c>
      <c r="I56" s="124">
        <v>88000</v>
      </c>
      <c r="J56" s="238">
        <v>20000000</v>
      </c>
      <c r="K56" s="124">
        <v>160000000000</v>
      </c>
    </row>
    <row r="57" spans="3:11" x14ac:dyDescent="0.25">
      <c r="C57" s="201">
        <v>44839</v>
      </c>
      <c r="D57" s="217" t="s">
        <v>312</v>
      </c>
      <c r="E57" s="124">
        <v>8000</v>
      </c>
      <c r="F57" s="124">
        <v>7200</v>
      </c>
      <c r="G57" s="124">
        <v>8000</v>
      </c>
      <c r="H57" s="217">
        <v>10</v>
      </c>
      <c r="I57" s="124">
        <v>80000</v>
      </c>
      <c r="J57" s="238">
        <v>20000000</v>
      </c>
      <c r="K57" s="124">
        <v>160000000000</v>
      </c>
    </row>
    <row r="58" spans="3:11" x14ac:dyDescent="0.25">
      <c r="C58" s="201">
        <v>44839</v>
      </c>
      <c r="D58" s="217" t="s">
        <v>312</v>
      </c>
      <c r="E58" s="124">
        <v>8000</v>
      </c>
      <c r="F58" s="124">
        <v>7200</v>
      </c>
      <c r="G58" s="124">
        <v>8000</v>
      </c>
      <c r="H58" s="217">
        <v>60</v>
      </c>
      <c r="I58" s="124">
        <v>480000</v>
      </c>
      <c r="J58" s="238">
        <v>20000000</v>
      </c>
      <c r="K58" s="124">
        <v>160000000000</v>
      </c>
    </row>
    <row r="59" spans="3:11" x14ac:dyDescent="0.25">
      <c r="C59" s="201">
        <v>44839</v>
      </c>
      <c r="D59" s="217" t="s">
        <v>312</v>
      </c>
      <c r="E59" s="124">
        <v>8000</v>
      </c>
      <c r="F59" s="124">
        <v>7200</v>
      </c>
      <c r="G59" s="124">
        <v>8000</v>
      </c>
      <c r="H59" s="217">
        <v>52</v>
      </c>
      <c r="I59" s="124">
        <v>416000</v>
      </c>
      <c r="J59" s="238">
        <v>20000000</v>
      </c>
      <c r="K59" s="124">
        <v>160000000000</v>
      </c>
    </row>
    <row r="60" spans="3:11" x14ac:dyDescent="0.25">
      <c r="C60" s="201">
        <v>44839</v>
      </c>
      <c r="D60" s="217" t="s">
        <v>312</v>
      </c>
      <c r="E60" s="124">
        <v>8000</v>
      </c>
      <c r="F60" s="124">
        <v>7200</v>
      </c>
      <c r="G60" s="124">
        <v>8000</v>
      </c>
      <c r="H60" s="217">
        <v>30</v>
      </c>
      <c r="I60" s="124">
        <v>240000</v>
      </c>
      <c r="J60" s="238">
        <v>20000000</v>
      </c>
      <c r="K60" s="124">
        <v>160000000000</v>
      </c>
    </row>
    <row r="61" spans="3:11" x14ac:dyDescent="0.25">
      <c r="C61" s="201">
        <v>44839</v>
      </c>
      <c r="D61" s="217" t="s">
        <v>312</v>
      </c>
      <c r="E61" s="124">
        <v>8000</v>
      </c>
      <c r="F61" s="124">
        <v>7200</v>
      </c>
      <c r="G61" s="124">
        <v>8000</v>
      </c>
      <c r="H61" s="217">
        <v>20</v>
      </c>
      <c r="I61" s="124">
        <v>160000</v>
      </c>
      <c r="J61" s="238">
        <v>20000000</v>
      </c>
      <c r="K61" s="124">
        <v>160000000000</v>
      </c>
    </row>
    <row r="62" spans="3:11" x14ac:dyDescent="0.25">
      <c r="C62" s="201">
        <v>44839</v>
      </c>
      <c r="D62" s="217" t="s">
        <v>312</v>
      </c>
      <c r="E62" s="124">
        <v>8000</v>
      </c>
      <c r="F62" s="124">
        <v>7200</v>
      </c>
      <c r="G62" s="124">
        <v>8000</v>
      </c>
      <c r="H62" s="217">
        <v>16</v>
      </c>
      <c r="I62" s="124">
        <v>128000</v>
      </c>
      <c r="J62" s="238">
        <v>20000000</v>
      </c>
      <c r="K62" s="124">
        <v>160000000000</v>
      </c>
    </row>
    <row r="63" spans="3:11" x14ac:dyDescent="0.25">
      <c r="C63" s="201">
        <v>44839</v>
      </c>
      <c r="D63" s="217" t="s">
        <v>310</v>
      </c>
      <c r="E63" s="124">
        <v>58000</v>
      </c>
      <c r="F63" s="124">
        <v>58000</v>
      </c>
      <c r="G63" s="124">
        <v>66000</v>
      </c>
      <c r="H63" s="217">
        <v>15</v>
      </c>
      <c r="I63" s="124">
        <v>870000</v>
      </c>
      <c r="J63" s="238">
        <v>19450000</v>
      </c>
      <c r="K63" s="124">
        <v>1283700000000</v>
      </c>
    </row>
    <row r="64" spans="3:11" x14ac:dyDescent="0.25">
      <c r="C64" s="201">
        <v>44839</v>
      </c>
      <c r="D64" s="217" t="s">
        <v>310</v>
      </c>
      <c r="E64" s="124">
        <v>66000</v>
      </c>
      <c r="F64" s="124">
        <v>58000</v>
      </c>
      <c r="G64" s="124">
        <v>66000</v>
      </c>
      <c r="H64" s="217">
        <v>10</v>
      </c>
      <c r="I64" s="124">
        <v>660000</v>
      </c>
      <c r="J64" s="238">
        <v>19450000</v>
      </c>
      <c r="K64" s="124">
        <v>1283700000000</v>
      </c>
    </row>
    <row r="65" spans="3:11" x14ac:dyDescent="0.25">
      <c r="C65" s="201">
        <v>44839</v>
      </c>
      <c r="D65" s="217" t="s">
        <v>312</v>
      </c>
      <c r="E65" s="124">
        <v>8000</v>
      </c>
      <c r="F65" s="124">
        <v>7200</v>
      </c>
      <c r="G65" s="124">
        <v>8000</v>
      </c>
      <c r="H65" s="217">
        <v>30</v>
      </c>
      <c r="I65" s="124">
        <v>240000</v>
      </c>
      <c r="J65" s="238">
        <v>20000000</v>
      </c>
      <c r="K65" s="124">
        <v>160000000000</v>
      </c>
    </row>
    <row r="66" spans="3:11" x14ac:dyDescent="0.25">
      <c r="C66" s="201">
        <v>44839</v>
      </c>
      <c r="D66" s="217" t="s">
        <v>312</v>
      </c>
      <c r="E66" s="124">
        <v>8000</v>
      </c>
      <c r="F66" s="124">
        <v>7200</v>
      </c>
      <c r="G66" s="124">
        <v>8000</v>
      </c>
      <c r="H66" s="217">
        <v>100</v>
      </c>
      <c r="I66" s="124">
        <v>800000</v>
      </c>
      <c r="J66" s="238">
        <v>20000000</v>
      </c>
      <c r="K66" s="124">
        <v>160000000000</v>
      </c>
    </row>
    <row r="67" spans="3:11" x14ac:dyDescent="0.25">
      <c r="C67" s="201">
        <v>44840</v>
      </c>
      <c r="D67" s="217" t="s">
        <v>312</v>
      </c>
      <c r="E67" s="124">
        <v>9000</v>
      </c>
      <c r="F67" s="124">
        <v>8000</v>
      </c>
      <c r="G67" s="124">
        <v>10000</v>
      </c>
      <c r="H67" s="217">
        <v>12</v>
      </c>
      <c r="I67" s="124">
        <v>108000</v>
      </c>
      <c r="J67" s="238">
        <v>20000000</v>
      </c>
      <c r="K67" s="124">
        <v>200000000000</v>
      </c>
    </row>
    <row r="68" spans="3:11" x14ac:dyDescent="0.25">
      <c r="C68" s="201">
        <v>44840</v>
      </c>
      <c r="D68" s="217" t="s">
        <v>312</v>
      </c>
      <c r="E68" s="124">
        <v>9000</v>
      </c>
      <c r="F68" s="124">
        <v>8000</v>
      </c>
      <c r="G68" s="124">
        <v>10000</v>
      </c>
      <c r="H68" s="217">
        <v>438</v>
      </c>
      <c r="I68" s="124">
        <v>3942000</v>
      </c>
      <c r="J68" s="238">
        <v>20000000</v>
      </c>
      <c r="K68" s="124">
        <v>200000000000</v>
      </c>
    </row>
    <row r="69" spans="3:11" x14ac:dyDescent="0.25">
      <c r="C69" s="201">
        <v>44840</v>
      </c>
      <c r="D69" s="217" t="s">
        <v>312</v>
      </c>
      <c r="E69" s="124">
        <v>9599</v>
      </c>
      <c r="F69" s="124">
        <v>8000</v>
      </c>
      <c r="G69" s="124">
        <v>10000</v>
      </c>
      <c r="H69" s="217">
        <v>50</v>
      </c>
      <c r="I69" s="124">
        <v>479950</v>
      </c>
      <c r="J69" s="238">
        <v>20000000</v>
      </c>
      <c r="K69" s="124">
        <v>200000000000</v>
      </c>
    </row>
    <row r="70" spans="3:11" x14ac:dyDescent="0.25">
      <c r="C70" s="201">
        <v>44840</v>
      </c>
      <c r="D70" s="217" t="s">
        <v>310</v>
      </c>
      <c r="E70" s="124">
        <v>57000</v>
      </c>
      <c r="F70" s="124">
        <v>66000</v>
      </c>
      <c r="G70" s="124">
        <v>54000</v>
      </c>
      <c r="H70" s="217">
        <v>5</v>
      </c>
      <c r="I70" s="124">
        <v>285000</v>
      </c>
      <c r="J70" s="238">
        <v>19450000</v>
      </c>
      <c r="K70" s="124">
        <v>1050300000000</v>
      </c>
    </row>
    <row r="71" spans="3:11" x14ac:dyDescent="0.25">
      <c r="C71" s="201">
        <v>44840</v>
      </c>
      <c r="D71" s="217" t="s">
        <v>312</v>
      </c>
      <c r="E71" s="124">
        <v>9600</v>
      </c>
      <c r="F71" s="124">
        <v>8000</v>
      </c>
      <c r="G71" s="124">
        <v>10000</v>
      </c>
      <c r="H71" s="217">
        <v>100</v>
      </c>
      <c r="I71" s="124">
        <v>960000</v>
      </c>
      <c r="J71" s="238">
        <v>20000000</v>
      </c>
      <c r="K71" s="124">
        <v>200000000000</v>
      </c>
    </row>
    <row r="72" spans="3:11" x14ac:dyDescent="0.25">
      <c r="C72" s="201">
        <v>44840</v>
      </c>
      <c r="D72" s="217" t="s">
        <v>312</v>
      </c>
      <c r="E72" s="124">
        <v>10000</v>
      </c>
      <c r="F72" s="124">
        <v>8000</v>
      </c>
      <c r="G72" s="124">
        <v>10000</v>
      </c>
      <c r="H72" s="217">
        <v>44</v>
      </c>
      <c r="I72" s="124">
        <v>440000</v>
      </c>
      <c r="J72" s="238">
        <v>20000000</v>
      </c>
      <c r="K72" s="124">
        <v>200000000000</v>
      </c>
    </row>
    <row r="73" spans="3:11" x14ac:dyDescent="0.25">
      <c r="C73" s="201">
        <v>44840</v>
      </c>
      <c r="D73" s="217" t="s">
        <v>312</v>
      </c>
      <c r="E73" s="124">
        <v>10000</v>
      </c>
      <c r="F73" s="124">
        <v>8000</v>
      </c>
      <c r="G73" s="124">
        <v>10000</v>
      </c>
      <c r="H73" s="217">
        <v>171</v>
      </c>
      <c r="I73" s="124">
        <v>1710000</v>
      </c>
      <c r="J73" s="238">
        <v>20000000</v>
      </c>
      <c r="K73" s="124">
        <v>200000000000</v>
      </c>
    </row>
    <row r="74" spans="3:11" x14ac:dyDescent="0.25">
      <c r="C74" s="201">
        <v>44840</v>
      </c>
      <c r="D74" s="217" t="s">
        <v>312</v>
      </c>
      <c r="E74" s="124">
        <v>10000</v>
      </c>
      <c r="F74" s="124">
        <v>8000</v>
      </c>
      <c r="G74" s="124">
        <v>10000</v>
      </c>
      <c r="H74" s="217">
        <v>19</v>
      </c>
      <c r="I74" s="124">
        <v>190000</v>
      </c>
      <c r="J74" s="238">
        <v>20000000</v>
      </c>
      <c r="K74" s="124">
        <v>200000000000</v>
      </c>
    </row>
    <row r="75" spans="3:11" x14ac:dyDescent="0.25">
      <c r="C75" s="201">
        <v>44840</v>
      </c>
      <c r="D75" s="217" t="s">
        <v>312</v>
      </c>
      <c r="E75" s="124">
        <v>10000</v>
      </c>
      <c r="F75" s="124">
        <v>8000</v>
      </c>
      <c r="G75" s="124">
        <v>10000</v>
      </c>
      <c r="H75" s="217">
        <v>6</v>
      </c>
      <c r="I75" s="124">
        <v>60000</v>
      </c>
      <c r="J75" s="238">
        <v>20000000</v>
      </c>
      <c r="K75" s="124">
        <v>200000000000</v>
      </c>
    </row>
    <row r="76" spans="3:11" x14ac:dyDescent="0.25">
      <c r="C76" s="201">
        <v>44840</v>
      </c>
      <c r="D76" s="217" t="s">
        <v>310</v>
      </c>
      <c r="E76" s="124">
        <v>57000</v>
      </c>
      <c r="F76" s="124">
        <v>66000</v>
      </c>
      <c r="G76" s="124">
        <v>54000</v>
      </c>
      <c r="H76" s="217">
        <v>200</v>
      </c>
      <c r="I76" s="124">
        <v>11400000</v>
      </c>
      <c r="J76" s="238">
        <v>19450000</v>
      </c>
      <c r="K76" s="124">
        <v>1050300000000</v>
      </c>
    </row>
    <row r="77" spans="3:11" x14ac:dyDescent="0.25">
      <c r="C77" s="201">
        <v>44840</v>
      </c>
      <c r="D77" s="217" t="s">
        <v>312</v>
      </c>
      <c r="E77" s="124">
        <v>10000</v>
      </c>
      <c r="F77" s="124">
        <v>8000</v>
      </c>
      <c r="G77" s="124">
        <v>10000</v>
      </c>
      <c r="H77" s="217">
        <v>27</v>
      </c>
      <c r="I77" s="124">
        <v>270000</v>
      </c>
      <c r="J77" s="238">
        <v>20000000</v>
      </c>
      <c r="K77" s="124">
        <v>200000000000</v>
      </c>
    </row>
    <row r="78" spans="3:11" x14ac:dyDescent="0.25">
      <c r="C78" s="201">
        <v>44840</v>
      </c>
      <c r="D78" s="217" t="s">
        <v>310</v>
      </c>
      <c r="E78" s="124">
        <v>57000</v>
      </c>
      <c r="F78" s="124">
        <v>66000</v>
      </c>
      <c r="G78" s="124">
        <v>54000</v>
      </c>
      <c r="H78" s="217">
        <v>4</v>
      </c>
      <c r="I78" s="124">
        <v>228000</v>
      </c>
      <c r="J78" s="238">
        <v>19450000</v>
      </c>
      <c r="K78" s="124">
        <v>1050300000000</v>
      </c>
    </row>
    <row r="79" spans="3:11" x14ac:dyDescent="0.25">
      <c r="C79" s="201">
        <v>44840</v>
      </c>
      <c r="D79" s="217" t="s">
        <v>310</v>
      </c>
      <c r="E79" s="124">
        <v>57000</v>
      </c>
      <c r="F79" s="124">
        <v>66000</v>
      </c>
      <c r="G79" s="124">
        <v>54000</v>
      </c>
      <c r="H79" s="217">
        <v>5</v>
      </c>
      <c r="I79" s="124">
        <v>285000</v>
      </c>
      <c r="J79" s="238">
        <v>19450000</v>
      </c>
      <c r="K79" s="124">
        <v>1050300000000</v>
      </c>
    </row>
    <row r="80" spans="3:11" x14ac:dyDescent="0.25">
      <c r="C80" s="201">
        <v>44840</v>
      </c>
      <c r="D80" s="217" t="s">
        <v>310</v>
      </c>
      <c r="E80" s="124">
        <v>54000</v>
      </c>
      <c r="F80" s="124">
        <v>66000</v>
      </c>
      <c r="G80" s="124">
        <v>54000</v>
      </c>
      <c r="H80" s="217">
        <v>15</v>
      </c>
      <c r="I80" s="124">
        <v>810000</v>
      </c>
      <c r="J80" s="238">
        <v>19450000</v>
      </c>
      <c r="K80" s="124">
        <v>1050300000000</v>
      </c>
    </row>
    <row r="81" spans="3:11" x14ac:dyDescent="0.25">
      <c r="C81" s="201">
        <v>44841</v>
      </c>
      <c r="D81" s="217" t="s">
        <v>310</v>
      </c>
      <c r="E81" s="124">
        <v>54000</v>
      </c>
      <c r="F81" s="124">
        <v>54000</v>
      </c>
      <c r="G81" s="124">
        <v>54000</v>
      </c>
      <c r="H81" s="217">
        <v>5</v>
      </c>
      <c r="I81" s="124">
        <v>270000</v>
      </c>
      <c r="J81" s="238">
        <v>19450000</v>
      </c>
      <c r="K81" s="124">
        <v>1050300000000</v>
      </c>
    </row>
    <row r="82" spans="3:11" x14ac:dyDescent="0.25">
      <c r="C82" s="201">
        <v>44841</v>
      </c>
      <c r="D82" s="217" t="s">
        <v>312</v>
      </c>
      <c r="E82" s="124">
        <v>10500</v>
      </c>
      <c r="F82" s="124">
        <v>10000</v>
      </c>
      <c r="G82" s="124">
        <v>12000</v>
      </c>
      <c r="H82" s="217">
        <v>25</v>
      </c>
      <c r="I82" s="124">
        <v>262500</v>
      </c>
      <c r="J82" s="238">
        <v>20000000</v>
      </c>
      <c r="K82" s="124">
        <v>240000000000</v>
      </c>
    </row>
    <row r="83" spans="3:11" x14ac:dyDescent="0.25">
      <c r="C83" s="201">
        <v>44841</v>
      </c>
      <c r="D83" s="217" t="s">
        <v>312</v>
      </c>
      <c r="E83" s="124">
        <v>10500</v>
      </c>
      <c r="F83" s="124">
        <v>10000</v>
      </c>
      <c r="G83" s="124">
        <v>12000</v>
      </c>
      <c r="H83" s="217">
        <v>125</v>
      </c>
      <c r="I83" s="124">
        <v>1312500</v>
      </c>
      <c r="J83" s="238">
        <v>20000000</v>
      </c>
      <c r="K83" s="124">
        <v>240000000000</v>
      </c>
    </row>
    <row r="84" spans="3:11" x14ac:dyDescent="0.25">
      <c r="C84" s="201">
        <v>44841</v>
      </c>
      <c r="D84" s="217" t="s">
        <v>312</v>
      </c>
      <c r="E84" s="124">
        <v>12000</v>
      </c>
      <c r="F84" s="124">
        <v>10000</v>
      </c>
      <c r="G84" s="124">
        <v>12000</v>
      </c>
      <c r="H84" s="217">
        <v>110</v>
      </c>
      <c r="I84" s="124">
        <v>1320000</v>
      </c>
      <c r="J84" s="238">
        <v>20000000</v>
      </c>
      <c r="K84" s="124">
        <v>240000000000</v>
      </c>
    </row>
    <row r="85" spans="3:11" x14ac:dyDescent="0.25">
      <c r="C85" s="201">
        <v>44841</v>
      </c>
      <c r="D85" s="217" t="s">
        <v>312</v>
      </c>
      <c r="E85" s="124">
        <v>12000</v>
      </c>
      <c r="F85" s="124">
        <v>10000</v>
      </c>
      <c r="G85" s="124">
        <v>12000</v>
      </c>
      <c r="H85" s="217">
        <v>173</v>
      </c>
      <c r="I85" s="124">
        <v>2076000</v>
      </c>
      <c r="J85" s="238">
        <v>20000000</v>
      </c>
      <c r="K85" s="124">
        <v>240000000000</v>
      </c>
    </row>
    <row r="86" spans="3:11" x14ac:dyDescent="0.25">
      <c r="C86" s="201">
        <v>44841</v>
      </c>
      <c r="D86" s="217" t="s">
        <v>312</v>
      </c>
      <c r="E86" s="124">
        <v>12000</v>
      </c>
      <c r="F86" s="124">
        <v>10000</v>
      </c>
      <c r="G86" s="124">
        <v>12000</v>
      </c>
      <c r="H86" s="217">
        <v>9</v>
      </c>
      <c r="I86" s="124">
        <v>108000</v>
      </c>
      <c r="J86" s="238">
        <v>20000000</v>
      </c>
      <c r="K86" s="124">
        <v>240000000000</v>
      </c>
    </row>
    <row r="87" spans="3:11" x14ac:dyDescent="0.25">
      <c r="C87" s="201">
        <v>44841</v>
      </c>
      <c r="D87" s="217" t="s">
        <v>310</v>
      </c>
      <c r="E87" s="124">
        <v>54000</v>
      </c>
      <c r="F87" s="124">
        <v>54000</v>
      </c>
      <c r="G87" s="124">
        <v>54000</v>
      </c>
      <c r="H87" s="217">
        <v>3</v>
      </c>
      <c r="I87" s="124">
        <v>162000</v>
      </c>
      <c r="J87" s="238">
        <v>19450000</v>
      </c>
      <c r="K87" s="124">
        <v>1050300000000</v>
      </c>
    </row>
    <row r="88" spans="3:11" x14ac:dyDescent="0.25">
      <c r="C88" s="201">
        <v>44841</v>
      </c>
      <c r="D88" s="217" t="s">
        <v>312</v>
      </c>
      <c r="E88" s="124">
        <v>12000</v>
      </c>
      <c r="F88" s="124">
        <v>10000</v>
      </c>
      <c r="G88" s="124">
        <v>12000</v>
      </c>
      <c r="H88" s="217">
        <v>20</v>
      </c>
      <c r="I88" s="124">
        <v>240000</v>
      </c>
      <c r="J88" s="238">
        <v>20000000</v>
      </c>
      <c r="K88" s="124">
        <v>240000000000</v>
      </c>
    </row>
    <row r="89" spans="3:11" x14ac:dyDescent="0.25">
      <c r="C89" s="201">
        <v>44841</v>
      </c>
      <c r="D89" s="217" t="s">
        <v>312</v>
      </c>
      <c r="E89" s="124">
        <v>12000</v>
      </c>
      <c r="F89" s="124">
        <v>10000</v>
      </c>
      <c r="G89" s="124">
        <v>12000</v>
      </c>
      <c r="H89" s="217">
        <v>88</v>
      </c>
      <c r="I89" s="124">
        <v>1056000</v>
      </c>
      <c r="J89" s="238">
        <v>20000000</v>
      </c>
      <c r="K89" s="124">
        <v>240000000000</v>
      </c>
    </row>
    <row r="90" spans="3:11" x14ac:dyDescent="0.25">
      <c r="C90" s="201">
        <v>44841</v>
      </c>
      <c r="D90" s="217" t="s">
        <v>312</v>
      </c>
      <c r="E90" s="124">
        <v>12000</v>
      </c>
      <c r="F90" s="124">
        <v>10000</v>
      </c>
      <c r="G90" s="124">
        <v>12000</v>
      </c>
      <c r="H90" s="217">
        <v>40</v>
      </c>
      <c r="I90" s="124">
        <v>480000</v>
      </c>
      <c r="J90" s="238">
        <v>20000000</v>
      </c>
      <c r="K90" s="124">
        <v>240000000000</v>
      </c>
    </row>
    <row r="91" spans="3:11" x14ac:dyDescent="0.25">
      <c r="C91" s="201">
        <v>44841</v>
      </c>
      <c r="D91" s="217" t="s">
        <v>312</v>
      </c>
      <c r="E91" s="124">
        <v>12000</v>
      </c>
      <c r="F91" s="124">
        <v>10000</v>
      </c>
      <c r="G91" s="124">
        <v>12000</v>
      </c>
      <c r="H91" s="217">
        <v>60</v>
      </c>
      <c r="I91" s="124">
        <v>720000</v>
      </c>
      <c r="J91" s="238">
        <v>20000000</v>
      </c>
      <c r="K91" s="124">
        <v>240000000000</v>
      </c>
    </row>
    <row r="92" spans="3:11" x14ac:dyDescent="0.25">
      <c r="C92" s="201">
        <v>44841</v>
      </c>
      <c r="D92" s="217" t="s">
        <v>312</v>
      </c>
      <c r="E92" s="124">
        <v>12000</v>
      </c>
      <c r="F92" s="124">
        <v>10000</v>
      </c>
      <c r="G92" s="124">
        <v>12000</v>
      </c>
      <c r="H92" s="217">
        <v>153</v>
      </c>
      <c r="I92" s="124">
        <v>1836000</v>
      </c>
      <c r="J92" s="238">
        <v>20000000</v>
      </c>
      <c r="K92" s="124">
        <v>240000000000</v>
      </c>
    </row>
    <row r="93" spans="3:11" x14ac:dyDescent="0.25">
      <c r="C93" s="201">
        <v>44841</v>
      </c>
      <c r="D93" s="217" t="s">
        <v>312</v>
      </c>
      <c r="E93" s="124">
        <v>12000</v>
      </c>
      <c r="F93" s="124">
        <v>10000</v>
      </c>
      <c r="G93" s="124">
        <v>12000</v>
      </c>
      <c r="H93" s="217">
        <v>347</v>
      </c>
      <c r="I93" s="124">
        <v>4164000</v>
      </c>
      <c r="J93" s="238">
        <v>20000000</v>
      </c>
      <c r="K93" s="124">
        <v>240000000000</v>
      </c>
    </row>
    <row r="94" spans="3:11" x14ac:dyDescent="0.25">
      <c r="C94" s="201">
        <v>44841</v>
      </c>
      <c r="D94" s="217" t="s">
        <v>312</v>
      </c>
      <c r="E94" s="124">
        <v>12000</v>
      </c>
      <c r="F94" s="124">
        <v>10000</v>
      </c>
      <c r="G94" s="124">
        <v>12000</v>
      </c>
      <c r="H94" s="217">
        <v>100</v>
      </c>
      <c r="I94" s="124">
        <v>1200000</v>
      </c>
      <c r="J94" s="238">
        <v>20000000</v>
      </c>
      <c r="K94" s="124">
        <v>240000000000</v>
      </c>
    </row>
    <row r="95" spans="3:11" x14ac:dyDescent="0.25">
      <c r="C95" s="201">
        <v>44844</v>
      </c>
      <c r="D95" s="217" t="s">
        <v>312</v>
      </c>
      <c r="E95" s="124">
        <v>13000</v>
      </c>
      <c r="F95" s="124">
        <v>12000</v>
      </c>
      <c r="G95" s="124">
        <v>14400</v>
      </c>
      <c r="H95" s="217">
        <v>50</v>
      </c>
      <c r="I95" s="124">
        <v>650000</v>
      </c>
      <c r="J95" s="238">
        <v>20000000</v>
      </c>
      <c r="K95" s="124">
        <v>288000000000</v>
      </c>
    </row>
    <row r="96" spans="3:11" x14ac:dyDescent="0.25">
      <c r="C96" s="201">
        <v>44844</v>
      </c>
      <c r="D96" s="217" t="s">
        <v>312</v>
      </c>
      <c r="E96" s="124">
        <v>12500</v>
      </c>
      <c r="F96" s="124">
        <v>12000</v>
      </c>
      <c r="G96" s="124">
        <v>14400</v>
      </c>
      <c r="H96" s="217">
        <v>154</v>
      </c>
      <c r="I96" s="124">
        <v>1925000</v>
      </c>
      <c r="J96" s="238">
        <v>20000000</v>
      </c>
      <c r="K96" s="124">
        <v>288000000000</v>
      </c>
    </row>
    <row r="97" spans="3:11" x14ac:dyDescent="0.25">
      <c r="C97" s="201">
        <v>44844</v>
      </c>
      <c r="D97" s="217" t="s">
        <v>312</v>
      </c>
      <c r="E97" s="124">
        <v>12500</v>
      </c>
      <c r="F97" s="124">
        <v>12000</v>
      </c>
      <c r="G97" s="124">
        <v>14400</v>
      </c>
      <c r="H97" s="217">
        <v>30</v>
      </c>
      <c r="I97" s="124">
        <v>375000</v>
      </c>
      <c r="J97" s="238">
        <v>20000000</v>
      </c>
      <c r="K97" s="124">
        <v>288000000000</v>
      </c>
    </row>
    <row r="98" spans="3:11" x14ac:dyDescent="0.25">
      <c r="C98" s="201">
        <v>44844</v>
      </c>
      <c r="D98" s="217" t="s">
        <v>312</v>
      </c>
      <c r="E98" s="124">
        <v>12500</v>
      </c>
      <c r="F98" s="124">
        <v>12000</v>
      </c>
      <c r="G98" s="124">
        <v>14400</v>
      </c>
      <c r="H98" s="217">
        <v>9</v>
      </c>
      <c r="I98" s="124">
        <v>112500</v>
      </c>
      <c r="J98" s="238">
        <v>20000000</v>
      </c>
      <c r="K98" s="124">
        <v>288000000000</v>
      </c>
    </row>
    <row r="99" spans="3:11" x14ac:dyDescent="0.25">
      <c r="C99" s="201">
        <v>44844</v>
      </c>
      <c r="D99" s="217" t="s">
        <v>312</v>
      </c>
      <c r="E99" s="124">
        <v>12500</v>
      </c>
      <c r="F99" s="124">
        <v>12000</v>
      </c>
      <c r="G99" s="124">
        <v>14400</v>
      </c>
      <c r="H99" s="217">
        <v>80</v>
      </c>
      <c r="I99" s="124">
        <v>1000000</v>
      </c>
      <c r="J99" s="238">
        <v>20000000</v>
      </c>
      <c r="K99" s="124">
        <v>288000000000</v>
      </c>
    </row>
    <row r="100" spans="3:11" x14ac:dyDescent="0.25">
      <c r="C100" s="201">
        <v>44844</v>
      </c>
      <c r="D100" s="217" t="s">
        <v>312</v>
      </c>
      <c r="E100" s="124">
        <v>12500</v>
      </c>
      <c r="F100" s="124">
        <v>12000</v>
      </c>
      <c r="G100" s="124">
        <v>14400</v>
      </c>
      <c r="H100" s="217">
        <v>12</v>
      </c>
      <c r="I100" s="124">
        <v>150000</v>
      </c>
      <c r="J100" s="238">
        <v>20000000</v>
      </c>
      <c r="K100" s="124">
        <v>288000000000</v>
      </c>
    </row>
    <row r="101" spans="3:11" x14ac:dyDescent="0.25">
      <c r="C101" s="201">
        <v>44844</v>
      </c>
      <c r="D101" s="217" t="s">
        <v>312</v>
      </c>
      <c r="E101" s="124">
        <v>12500</v>
      </c>
      <c r="F101" s="124">
        <v>12000</v>
      </c>
      <c r="G101" s="124">
        <v>14400</v>
      </c>
      <c r="H101" s="217">
        <v>20</v>
      </c>
      <c r="I101" s="124">
        <v>250000</v>
      </c>
      <c r="J101" s="238">
        <v>20000000</v>
      </c>
      <c r="K101" s="124">
        <v>288000000000</v>
      </c>
    </row>
    <row r="102" spans="3:11" x14ac:dyDescent="0.25">
      <c r="C102" s="201">
        <v>44844</v>
      </c>
      <c r="D102" s="217" t="s">
        <v>312</v>
      </c>
      <c r="E102" s="124">
        <v>12500</v>
      </c>
      <c r="F102" s="124">
        <v>12000</v>
      </c>
      <c r="G102" s="124">
        <v>14400</v>
      </c>
      <c r="H102" s="217">
        <v>50</v>
      </c>
      <c r="I102" s="124">
        <v>625000</v>
      </c>
      <c r="J102" s="238">
        <v>20000000</v>
      </c>
      <c r="K102" s="124">
        <v>288000000000</v>
      </c>
    </row>
    <row r="103" spans="3:11" x14ac:dyDescent="0.25">
      <c r="C103" s="201">
        <v>44844</v>
      </c>
      <c r="D103" s="217" t="s">
        <v>312</v>
      </c>
      <c r="E103" s="124">
        <v>12500</v>
      </c>
      <c r="F103" s="124">
        <v>12000</v>
      </c>
      <c r="G103" s="124">
        <v>14400</v>
      </c>
      <c r="H103" s="217">
        <v>40</v>
      </c>
      <c r="I103" s="124">
        <v>500000</v>
      </c>
      <c r="J103" s="238">
        <v>20000000</v>
      </c>
      <c r="K103" s="124">
        <v>288000000000</v>
      </c>
    </row>
    <row r="104" spans="3:11" x14ac:dyDescent="0.25">
      <c r="C104" s="201">
        <v>44844</v>
      </c>
      <c r="D104" s="217" t="s">
        <v>312</v>
      </c>
      <c r="E104" s="124">
        <v>12500</v>
      </c>
      <c r="F104" s="124">
        <v>12000</v>
      </c>
      <c r="G104" s="124">
        <v>14400</v>
      </c>
      <c r="H104" s="217">
        <v>16</v>
      </c>
      <c r="I104" s="124">
        <v>200000</v>
      </c>
      <c r="J104" s="238">
        <v>20000000</v>
      </c>
      <c r="K104" s="124">
        <v>288000000000</v>
      </c>
    </row>
    <row r="105" spans="3:11" x14ac:dyDescent="0.25">
      <c r="C105" s="201">
        <v>44844</v>
      </c>
      <c r="D105" s="217" t="s">
        <v>312</v>
      </c>
      <c r="E105" s="124">
        <v>12500</v>
      </c>
      <c r="F105" s="124">
        <v>12000</v>
      </c>
      <c r="G105" s="124">
        <v>14400</v>
      </c>
      <c r="H105" s="217">
        <v>39</v>
      </c>
      <c r="I105" s="124">
        <v>487500</v>
      </c>
      <c r="J105" s="238">
        <v>20000000</v>
      </c>
      <c r="K105" s="124">
        <v>288000000000</v>
      </c>
    </row>
    <row r="106" spans="3:11" x14ac:dyDescent="0.25">
      <c r="C106" s="201">
        <v>44844</v>
      </c>
      <c r="D106" s="217" t="s">
        <v>312</v>
      </c>
      <c r="E106" s="124">
        <v>14000</v>
      </c>
      <c r="F106" s="124">
        <v>12000</v>
      </c>
      <c r="G106" s="124">
        <v>14400</v>
      </c>
      <c r="H106" s="217">
        <v>10</v>
      </c>
      <c r="I106" s="124">
        <v>140000</v>
      </c>
      <c r="J106" s="238">
        <v>20000000</v>
      </c>
      <c r="K106" s="124">
        <v>288000000000</v>
      </c>
    </row>
    <row r="107" spans="3:11" x14ac:dyDescent="0.25">
      <c r="C107" s="201">
        <v>44844</v>
      </c>
      <c r="D107" s="217" t="s">
        <v>312</v>
      </c>
      <c r="E107" s="124">
        <v>14000</v>
      </c>
      <c r="F107" s="124">
        <v>12000</v>
      </c>
      <c r="G107" s="124">
        <v>14400</v>
      </c>
      <c r="H107" s="217">
        <v>249</v>
      </c>
      <c r="I107" s="124">
        <v>3486000</v>
      </c>
      <c r="J107" s="238">
        <v>20000000</v>
      </c>
      <c r="K107" s="124">
        <v>288000000000</v>
      </c>
    </row>
    <row r="108" spans="3:11" x14ac:dyDescent="0.25">
      <c r="C108" s="201">
        <v>44844</v>
      </c>
      <c r="D108" s="217" t="s">
        <v>312</v>
      </c>
      <c r="E108" s="124">
        <v>14400</v>
      </c>
      <c r="F108" s="124">
        <v>12000</v>
      </c>
      <c r="G108" s="124">
        <v>14400</v>
      </c>
      <c r="H108" s="217">
        <v>52</v>
      </c>
      <c r="I108" s="124">
        <v>748800</v>
      </c>
      <c r="J108" s="238">
        <v>20000000</v>
      </c>
      <c r="K108" s="124">
        <v>288000000000</v>
      </c>
    </row>
    <row r="109" spans="3:11" x14ac:dyDescent="0.25">
      <c r="C109" s="201">
        <v>44844</v>
      </c>
      <c r="D109" s="217" t="s">
        <v>310</v>
      </c>
      <c r="E109" s="124">
        <v>55000</v>
      </c>
      <c r="F109" s="124">
        <v>54000</v>
      </c>
      <c r="G109" s="124">
        <v>55000</v>
      </c>
      <c r="H109" s="217">
        <v>2</v>
      </c>
      <c r="I109" s="124">
        <v>110000</v>
      </c>
      <c r="J109" s="238">
        <v>19450000</v>
      </c>
      <c r="K109" s="124">
        <v>1069750000000</v>
      </c>
    </row>
    <row r="110" spans="3:11" x14ac:dyDescent="0.25">
      <c r="C110" s="201">
        <v>44844</v>
      </c>
      <c r="D110" s="217" t="s">
        <v>312</v>
      </c>
      <c r="E110" s="124">
        <v>14400</v>
      </c>
      <c r="F110" s="124">
        <v>12000</v>
      </c>
      <c r="G110" s="124">
        <v>14400</v>
      </c>
      <c r="H110" s="217">
        <v>5</v>
      </c>
      <c r="I110" s="124">
        <v>72000</v>
      </c>
      <c r="J110" s="238">
        <v>20000000</v>
      </c>
      <c r="K110" s="124">
        <v>288000000000</v>
      </c>
    </row>
    <row r="111" spans="3:11" x14ac:dyDescent="0.25">
      <c r="C111" s="201">
        <v>44844</v>
      </c>
      <c r="D111" s="217" t="s">
        <v>312</v>
      </c>
      <c r="E111" s="124">
        <v>14400</v>
      </c>
      <c r="F111" s="124">
        <v>12000</v>
      </c>
      <c r="G111" s="124">
        <v>14400</v>
      </c>
      <c r="H111" s="217">
        <v>100</v>
      </c>
      <c r="I111" s="124">
        <v>1440000</v>
      </c>
      <c r="J111" s="238">
        <v>20000000</v>
      </c>
      <c r="K111" s="124">
        <v>288000000000</v>
      </c>
    </row>
    <row r="112" spans="3:11" x14ac:dyDescent="0.25">
      <c r="C112" s="201">
        <v>44845</v>
      </c>
      <c r="D112" s="217" t="s">
        <v>310</v>
      </c>
      <c r="E112" s="124">
        <v>55000</v>
      </c>
      <c r="F112" s="124">
        <v>55000</v>
      </c>
      <c r="G112" s="124">
        <v>55000</v>
      </c>
      <c r="H112" s="217">
        <v>3</v>
      </c>
      <c r="I112" s="124">
        <v>165000</v>
      </c>
      <c r="J112" s="238">
        <v>19450000</v>
      </c>
      <c r="K112" s="124">
        <v>1069750000000</v>
      </c>
    </row>
    <row r="113" spans="3:11" x14ac:dyDescent="0.25">
      <c r="C113" s="201">
        <v>44845</v>
      </c>
      <c r="D113" s="217" t="s">
        <v>312</v>
      </c>
      <c r="E113" s="124">
        <v>14400</v>
      </c>
      <c r="F113" s="124">
        <v>14400</v>
      </c>
      <c r="G113" s="124">
        <v>16000</v>
      </c>
      <c r="H113" s="217">
        <v>30</v>
      </c>
      <c r="I113" s="124">
        <v>432000</v>
      </c>
      <c r="J113" s="238">
        <v>20000000</v>
      </c>
      <c r="K113" s="124">
        <v>320000000000</v>
      </c>
    </row>
    <row r="114" spans="3:11" x14ac:dyDescent="0.25">
      <c r="C114" s="201">
        <v>44845</v>
      </c>
      <c r="D114" s="217" t="s">
        <v>312</v>
      </c>
      <c r="E114" s="124">
        <v>13200</v>
      </c>
      <c r="F114" s="124">
        <v>14400</v>
      </c>
      <c r="G114" s="124">
        <v>16000</v>
      </c>
      <c r="H114" s="217">
        <v>75</v>
      </c>
      <c r="I114" s="124">
        <v>990000</v>
      </c>
      <c r="J114" s="238">
        <v>20000000</v>
      </c>
      <c r="K114" s="124">
        <v>320000000000</v>
      </c>
    </row>
    <row r="115" spans="3:11" x14ac:dyDescent="0.25">
      <c r="C115" s="201">
        <v>44845</v>
      </c>
      <c r="D115" s="217" t="s">
        <v>310</v>
      </c>
      <c r="E115" s="124">
        <v>56000</v>
      </c>
      <c r="F115" s="124">
        <v>55000</v>
      </c>
      <c r="G115" s="124">
        <v>55000</v>
      </c>
      <c r="H115" s="217">
        <v>4</v>
      </c>
      <c r="I115" s="124">
        <v>224000</v>
      </c>
      <c r="J115" s="238">
        <v>19450000</v>
      </c>
      <c r="K115" s="124">
        <v>1069750000000</v>
      </c>
    </row>
    <row r="116" spans="3:11" x14ac:dyDescent="0.25">
      <c r="C116" s="201">
        <v>44845</v>
      </c>
      <c r="D116" s="217" t="s">
        <v>312</v>
      </c>
      <c r="E116" s="124">
        <v>13000</v>
      </c>
      <c r="F116" s="124">
        <v>14400</v>
      </c>
      <c r="G116" s="124">
        <v>16000</v>
      </c>
      <c r="H116" s="217">
        <v>35</v>
      </c>
      <c r="I116" s="124">
        <v>455000</v>
      </c>
      <c r="J116" s="238">
        <v>20000000</v>
      </c>
      <c r="K116" s="124">
        <v>320000000000</v>
      </c>
    </row>
    <row r="117" spans="3:11" x14ac:dyDescent="0.25">
      <c r="C117" s="201">
        <v>44845</v>
      </c>
      <c r="D117" s="217" t="s">
        <v>312</v>
      </c>
      <c r="E117" s="124">
        <v>13000</v>
      </c>
      <c r="F117" s="124">
        <v>14400</v>
      </c>
      <c r="G117" s="124">
        <v>16000</v>
      </c>
      <c r="H117" s="217">
        <v>215</v>
      </c>
      <c r="I117" s="124">
        <v>2795000</v>
      </c>
      <c r="J117" s="238">
        <v>20000000</v>
      </c>
      <c r="K117" s="124">
        <v>320000000000</v>
      </c>
    </row>
    <row r="118" spans="3:11" x14ac:dyDescent="0.25">
      <c r="C118" s="201">
        <v>44845</v>
      </c>
      <c r="D118" s="217" t="s">
        <v>312</v>
      </c>
      <c r="E118" s="124">
        <v>13000</v>
      </c>
      <c r="F118" s="124">
        <v>14400</v>
      </c>
      <c r="G118" s="124">
        <v>16000</v>
      </c>
      <c r="H118" s="217">
        <v>25</v>
      </c>
      <c r="I118" s="124">
        <v>325000</v>
      </c>
      <c r="J118" s="238">
        <v>20000000</v>
      </c>
      <c r="K118" s="124">
        <v>320000000000</v>
      </c>
    </row>
    <row r="119" spans="3:11" x14ac:dyDescent="0.25">
      <c r="C119" s="201">
        <v>44845</v>
      </c>
      <c r="D119" s="217" t="s">
        <v>310</v>
      </c>
      <c r="E119" s="124">
        <v>55000</v>
      </c>
      <c r="F119" s="124">
        <v>55000</v>
      </c>
      <c r="G119" s="124">
        <v>55000</v>
      </c>
      <c r="H119" s="217">
        <v>3</v>
      </c>
      <c r="I119" s="124">
        <v>165000</v>
      </c>
      <c r="J119" s="238">
        <v>19450000</v>
      </c>
      <c r="K119" s="124">
        <v>1069750000000</v>
      </c>
    </row>
    <row r="120" spans="3:11" x14ac:dyDescent="0.25">
      <c r="C120" s="201">
        <v>44845</v>
      </c>
      <c r="D120" s="217" t="s">
        <v>310</v>
      </c>
      <c r="E120" s="124">
        <v>55000</v>
      </c>
      <c r="F120" s="124">
        <v>55000</v>
      </c>
      <c r="G120" s="124">
        <v>55000</v>
      </c>
      <c r="H120" s="217">
        <v>3</v>
      </c>
      <c r="I120" s="124">
        <v>165000</v>
      </c>
      <c r="J120" s="238">
        <v>19450000</v>
      </c>
      <c r="K120" s="124">
        <v>1069750000000</v>
      </c>
    </row>
    <row r="121" spans="3:11" x14ac:dyDescent="0.25">
      <c r="C121" s="201">
        <v>44845</v>
      </c>
      <c r="D121" s="217" t="s">
        <v>312</v>
      </c>
      <c r="E121" s="124">
        <v>13000</v>
      </c>
      <c r="F121" s="124">
        <v>14400</v>
      </c>
      <c r="G121" s="124">
        <v>16000</v>
      </c>
      <c r="H121" s="217">
        <v>14</v>
      </c>
      <c r="I121" s="124">
        <v>182000</v>
      </c>
      <c r="J121" s="238">
        <v>20000000</v>
      </c>
      <c r="K121" s="124">
        <v>320000000000</v>
      </c>
    </row>
    <row r="122" spans="3:11" x14ac:dyDescent="0.25">
      <c r="C122" s="201">
        <v>44845</v>
      </c>
      <c r="D122" s="217" t="s">
        <v>312</v>
      </c>
      <c r="E122" s="124">
        <v>13000</v>
      </c>
      <c r="F122" s="124">
        <v>14400</v>
      </c>
      <c r="G122" s="124">
        <v>16000</v>
      </c>
      <c r="H122" s="217">
        <v>43</v>
      </c>
      <c r="I122" s="124">
        <v>559000</v>
      </c>
      <c r="J122" s="238">
        <v>20000000</v>
      </c>
      <c r="K122" s="124">
        <v>320000000000</v>
      </c>
    </row>
    <row r="123" spans="3:11" x14ac:dyDescent="0.25">
      <c r="C123" s="201">
        <v>44845</v>
      </c>
      <c r="D123" s="217" t="s">
        <v>312</v>
      </c>
      <c r="E123" s="124">
        <v>13000</v>
      </c>
      <c r="F123" s="124">
        <v>14400</v>
      </c>
      <c r="G123" s="124">
        <v>16000</v>
      </c>
      <c r="H123" s="217">
        <v>65</v>
      </c>
      <c r="I123" s="124">
        <v>845000</v>
      </c>
      <c r="J123" s="238">
        <v>20000000</v>
      </c>
      <c r="K123" s="124">
        <v>320000000000</v>
      </c>
    </row>
    <row r="124" spans="3:11" x14ac:dyDescent="0.25">
      <c r="C124" s="201">
        <v>44845</v>
      </c>
      <c r="D124" s="217" t="s">
        <v>312</v>
      </c>
      <c r="E124" s="124">
        <v>13000</v>
      </c>
      <c r="F124" s="124">
        <v>14400</v>
      </c>
      <c r="G124" s="124">
        <v>16000</v>
      </c>
      <c r="H124" s="217">
        <v>28</v>
      </c>
      <c r="I124" s="124">
        <v>364000</v>
      </c>
      <c r="J124" s="238">
        <v>20000000</v>
      </c>
      <c r="K124" s="124">
        <v>320000000000</v>
      </c>
    </row>
    <row r="125" spans="3:11" x14ac:dyDescent="0.25">
      <c r="C125" s="201">
        <v>44845</v>
      </c>
      <c r="D125" s="217" t="s">
        <v>312</v>
      </c>
      <c r="E125" s="124">
        <v>14400</v>
      </c>
      <c r="F125" s="124">
        <v>14400</v>
      </c>
      <c r="G125" s="124">
        <v>16000</v>
      </c>
      <c r="H125" s="217">
        <v>813</v>
      </c>
      <c r="I125" s="124">
        <v>11707200</v>
      </c>
      <c r="J125" s="238">
        <v>20000000</v>
      </c>
      <c r="K125" s="124">
        <v>320000000000</v>
      </c>
    </row>
    <row r="126" spans="3:11" x14ac:dyDescent="0.25">
      <c r="C126" s="201">
        <v>44845</v>
      </c>
      <c r="D126" s="217" t="s">
        <v>312</v>
      </c>
      <c r="E126" s="124">
        <v>14999</v>
      </c>
      <c r="F126" s="124">
        <v>14400</v>
      </c>
      <c r="G126" s="124">
        <v>16000</v>
      </c>
      <c r="H126" s="217">
        <v>100</v>
      </c>
      <c r="I126" s="124">
        <v>1499900</v>
      </c>
      <c r="J126" s="238">
        <v>20000000</v>
      </c>
      <c r="K126" s="124">
        <v>320000000000</v>
      </c>
    </row>
    <row r="127" spans="3:11" x14ac:dyDescent="0.25">
      <c r="C127" s="201">
        <v>44845</v>
      </c>
      <c r="D127" s="217" t="s">
        <v>312</v>
      </c>
      <c r="E127" s="124">
        <v>15000</v>
      </c>
      <c r="F127" s="124">
        <v>14400</v>
      </c>
      <c r="G127" s="124">
        <v>16000</v>
      </c>
      <c r="H127" s="217">
        <v>500</v>
      </c>
      <c r="I127" s="124">
        <v>7500000</v>
      </c>
      <c r="J127" s="238">
        <v>20000000</v>
      </c>
      <c r="K127" s="124">
        <v>320000000000</v>
      </c>
    </row>
    <row r="128" spans="3:11" x14ac:dyDescent="0.25">
      <c r="C128" s="201">
        <v>44845</v>
      </c>
      <c r="D128" s="217" t="s">
        <v>312</v>
      </c>
      <c r="E128" s="124">
        <v>17280</v>
      </c>
      <c r="F128" s="124">
        <v>14400</v>
      </c>
      <c r="G128" s="124">
        <v>16000</v>
      </c>
      <c r="H128" s="217">
        <v>15</v>
      </c>
      <c r="I128" s="124">
        <v>259200</v>
      </c>
      <c r="J128" s="238">
        <v>20000000</v>
      </c>
      <c r="K128" s="124">
        <v>320000000000</v>
      </c>
    </row>
    <row r="129" spans="3:11" x14ac:dyDescent="0.25">
      <c r="C129" s="201">
        <v>44845</v>
      </c>
      <c r="D129" s="217" t="s">
        <v>310</v>
      </c>
      <c r="E129" s="124">
        <v>55000</v>
      </c>
      <c r="F129" s="124">
        <v>55000</v>
      </c>
      <c r="G129" s="124">
        <v>55000</v>
      </c>
      <c r="H129" s="217">
        <v>25</v>
      </c>
      <c r="I129" s="124">
        <v>1375000</v>
      </c>
      <c r="J129" s="238">
        <v>19450000</v>
      </c>
      <c r="K129" s="124">
        <v>1069750000000</v>
      </c>
    </row>
    <row r="130" spans="3:11" x14ac:dyDescent="0.25">
      <c r="C130" s="201">
        <v>44845</v>
      </c>
      <c r="D130" s="217" t="s">
        <v>310</v>
      </c>
      <c r="E130" s="124">
        <v>55000</v>
      </c>
      <c r="F130" s="124">
        <v>55000</v>
      </c>
      <c r="G130" s="124">
        <v>55000</v>
      </c>
      <c r="H130" s="217">
        <v>1</v>
      </c>
      <c r="I130" s="124">
        <v>55000</v>
      </c>
      <c r="J130" s="238">
        <v>19450000</v>
      </c>
      <c r="K130" s="124">
        <v>1069750000000</v>
      </c>
    </row>
    <row r="131" spans="3:11" x14ac:dyDescent="0.25">
      <c r="C131" s="201">
        <v>44845</v>
      </c>
      <c r="D131" s="217" t="s">
        <v>312</v>
      </c>
      <c r="E131" s="124">
        <v>16000</v>
      </c>
      <c r="F131" s="124">
        <v>14400</v>
      </c>
      <c r="G131" s="124">
        <v>16000</v>
      </c>
      <c r="H131" s="217">
        <v>57</v>
      </c>
      <c r="I131" s="124">
        <v>912000</v>
      </c>
      <c r="J131" s="238">
        <v>20000000</v>
      </c>
      <c r="K131" s="124">
        <v>320000000000</v>
      </c>
    </row>
    <row r="132" spans="3:11" x14ac:dyDescent="0.25">
      <c r="C132" s="201">
        <v>44845</v>
      </c>
      <c r="D132" s="217" t="s">
        <v>312</v>
      </c>
      <c r="E132" s="124">
        <v>16000</v>
      </c>
      <c r="F132" s="124">
        <v>14400</v>
      </c>
      <c r="G132" s="124">
        <v>16000</v>
      </c>
      <c r="H132" s="217">
        <v>25</v>
      </c>
      <c r="I132" s="124">
        <v>400000</v>
      </c>
      <c r="J132" s="238">
        <v>20000000</v>
      </c>
      <c r="K132" s="124">
        <v>320000000000</v>
      </c>
    </row>
    <row r="133" spans="3:11" x14ac:dyDescent="0.25">
      <c r="C133" s="201">
        <v>44845</v>
      </c>
      <c r="D133" s="217" t="s">
        <v>312</v>
      </c>
      <c r="E133" s="124">
        <v>16000</v>
      </c>
      <c r="F133" s="124">
        <v>14400</v>
      </c>
      <c r="G133" s="124">
        <v>16000</v>
      </c>
      <c r="H133" s="217">
        <v>10</v>
      </c>
      <c r="I133" s="124">
        <v>160000</v>
      </c>
      <c r="J133" s="238">
        <v>20000000</v>
      </c>
      <c r="K133" s="124">
        <v>320000000000</v>
      </c>
    </row>
    <row r="134" spans="3:11" x14ac:dyDescent="0.25">
      <c r="C134" s="201">
        <v>44846</v>
      </c>
      <c r="D134" s="217" t="s">
        <v>312</v>
      </c>
      <c r="E134" s="124">
        <v>16000</v>
      </c>
      <c r="F134" s="124">
        <v>16000</v>
      </c>
      <c r="G134" s="124">
        <v>17000</v>
      </c>
      <c r="H134" s="217">
        <v>30</v>
      </c>
      <c r="I134" s="124">
        <v>480000</v>
      </c>
      <c r="J134" s="238">
        <v>20000000</v>
      </c>
      <c r="K134" s="124">
        <v>340000000000</v>
      </c>
    </row>
    <row r="135" spans="3:11" x14ac:dyDescent="0.25">
      <c r="C135" s="201">
        <v>44846</v>
      </c>
      <c r="D135" s="217" t="s">
        <v>310</v>
      </c>
      <c r="E135" s="124">
        <v>54000</v>
      </c>
      <c r="F135" s="124">
        <v>55000</v>
      </c>
      <c r="G135" s="124">
        <v>54000</v>
      </c>
      <c r="H135" s="217">
        <v>10</v>
      </c>
      <c r="I135" s="124">
        <v>540000</v>
      </c>
      <c r="J135" s="238">
        <v>19450000</v>
      </c>
      <c r="K135" s="124">
        <v>1050300000000</v>
      </c>
    </row>
    <row r="136" spans="3:11" x14ac:dyDescent="0.25">
      <c r="C136" s="201">
        <v>44846</v>
      </c>
      <c r="D136" s="217" t="s">
        <v>310</v>
      </c>
      <c r="E136" s="124">
        <v>54000</v>
      </c>
      <c r="F136" s="124">
        <v>55000</v>
      </c>
      <c r="G136" s="124">
        <v>54000</v>
      </c>
      <c r="H136" s="217">
        <v>1</v>
      </c>
      <c r="I136" s="124">
        <v>54000</v>
      </c>
      <c r="J136" s="238">
        <v>19450000</v>
      </c>
      <c r="K136" s="124">
        <v>1050300000000</v>
      </c>
    </row>
    <row r="137" spans="3:11" x14ac:dyDescent="0.25">
      <c r="C137" s="201">
        <v>44846</v>
      </c>
      <c r="D137" s="217" t="s">
        <v>310</v>
      </c>
      <c r="E137" s="124">
        <v>54000</v>
      </c>
      <c r="F137" s="124">
        <v>55000</v>
      </c>
      <c r="G137" s="124">
        <v>54000</v>
      </c>
      <c r="H137" s="217">
        <v>2</v>
      </c>
      <c r="I137" s="124">
        <v>108000</v>
      </c>
      <c r="J137" s="238">
        <v>19450000</v>
      </c>
      <c r="K137" s="124">
        <v>1050300000000</v>
      </c>
    </row>
    <row r="138" spans="3:11" x14ac:dyDescent="0.25">
      <c r="C138" s="201">
        <v>44846</v>
      </c>
      <c r="D138" s="217" t="s">
        <v>312</v>
      </c>
      <c r="E138" s="124">
        <v>16000</v>
      </c>
      <c r="F138" s="124">
        <v>16000</v>
      </c>
      <c r="G138" s="124">
        <v>17000</v>
      </c>
      <c r="H138" s="217">
        <v>65</v>
      </c>
      <c r="I138" s="124">
        <v>1040000</v>
      </c>
      <c r="J138" s="238">
        <v>20000000</v>
      </c>
      <c r="K138" s="124">
        <v>340000000000</v>
      </c>
    </row>
    <row r="139" spans="3:11" x14ac:dyDescent="0.25">
      <c r="C139" s="201">
        <v>44846</v>
      </c>
      <c r="D139" s="217" t="s">
        <v>312</v>
      </c>
      <c r="E139" s="124">
        <v>16000</v>
      </c>
      <c r="F139" s="124">
        <v>16000</v>
      </c>
      <c r="G139" s="124">
        <v>17000</v>
      </c>
      <c r="H139" s="217">
        <v>12</v>
      </c>
      <c r="I139" s="124">
        <v>192000</v>
      </c>
      <c r="J139" s="238">
        <v>20000000</v>
      </c>
      <c r="K139" s="124">
        <v>340000000000</v>
      </c>
    </row>
    <row r="140" spans="3:11" x14ac:dyDescent="0.25">
      <c r="C140" s="201">
        <v>44846</v>
      </c>
      <c r="D140" s="217" t="s">
        <v>312</v>
      </c>
      <c r="E140" s="124">
        <v>16000</v>
      </c>
      <c r="F140" s="124">
        <v>16000</v>
      </c>
      <c r="G140" s="124">
        <v>17000</v>
      </c>
      <c r="H140" s="217">
        <v>50</v>
      </c>
      <c r="I140" s="124">
        <v>800000</v>
      </c>
      <c r="J140" s="238">
        <v>20000000</v>
      </c>
      <c r="K140" s="124">
        <v>340000000000</v>
      </c>
    </row>
    <row r="141" spans="3:11" x14ac:dyDescent="0.25">
      <c r="C141" s="201">
        <v>44846</v>
      </c>
      <c r="D141" s="217" t="s">
        <v>312</v>
      </c>
      <c r="E141" s="124">
        <v>17000</v>
      </c>
      <c r="F141" s="124">
        <v>16000</v>
      </c>
      <c r="G141" s="124">
        <v>17000</v>
      </c>
      <c r="H141" s="217">
        <v>38</v>
      </c>
      <c r="I141" s="124">
        <v>646000</v>
      </c>
      <c r="J141" s="238">
        <v>20000000</v>
      </c>
      <c r="K141" s="124">
        <v>340000000000</v>
      </c>
    </row>
    <row r="142" spans="3:11" x14ac:dyDescent="0.25">
      <c r="C142" s="201">
        <v>44846</v>
      </c>
      <c r="D142" s="217" t="s">
        <v>312</v>
      </c>
      <c r="E142" s="124">
        <v>16500</v>
      </c>
      <c r="F142" s="124">
        <v>16000</v>
      </c>
      <c r="G142" s="124">
        <v>17000</v>
      </c>
      <c r="H142" s="217">
        <v>2</v>
      </c>
      <c r="I142" s="124">
        <v>33000</v>
      </c>
      <c r="J142" s="238">
        <v>20000000</v>
      </c>
      <c r="K142" s="124">
        <v>340000000000</v>
      </c>
    </row>
    <row r="143" spans="3:11" x14ac:dyDescent="0.25">
      <c r="C143" s="201">
        <v>44846</v>
      </c>
      <c r="D143" s="217" t="s">
        <v>312</v>
      </c>
      <c r="E143" s="124">
        <v>16500</v>
      </c>
      <c r="F143" s="124">
        <v>16000</v>
      </c>
      <c r="G143" s="124">
        <v>17000</v>
      </c>
      <c r="H143" s="217">
        <v>35</v>
      </c>
      <c r="I143" s="124">
        <v>577500</v>
      </c>
      <c r="J143" s="238">
        <v>20000000</v>
      </c>
      <c r="K143" s="124">
        <v>340000000000</v>
      </c>
    </row>
    <row r="144" spans="3:11" x14ac:dyDescent="0.25">
      <c r="C144" s="201">
        <v>44846</v>
      </c>
      <c r="D144" s="217" t="s">
        <v>312</v>
      </c>
      <c r="E144" s="124">
        <v>17000</v>
      </c>
      <c r="F144" s="124">
        <v>16000</v>
      </c>
      <c r="G144" s="124">
        <v>17000</v>
      </c>
      <c r="H144" s="217">
        <v>105</v>
      </c>
      <c r="I144" s="124">
        <v>1785000</v>
      </c>
      <c r="J144" s="238">
        <v>20000000</v>
      </c>
      <c r="K144" s="124">
        <v>340000000000</v>
      </c>
    </row>
    <row r="145" spans="3:11" x14ac:dyDescent="0.25">
      <c r="C145" s="201">
        <v>44846</v>
      </c>
      <c r="D145" s="217" t="s">
        <v>310</v>
      </c>
      <c r="E145" s="124">
        <v>54000</v>
      </c>
      <c r="F145" s="124">
        <v>55000</v>
      </c>
      <c r="G145" s="124">
        <v>54000</v>
      </c>
      <c r="H145" s="217">
        <v>4</v>
      </c>
      <c r="I145" s="124">
        <v>216000</v>
      </c>
      <c r="J145" s="238">
        <v>19450000</v>
      </c>
      <c r="K145" s="124">
        <v>1050300000000</v>
      </c>
    </row>
    <row r="146" spans="3:11" x14ac:dyDescent="0.25">
      <c r="C146" s="201">
        <v>44846</v>
      </c>
      <c r="D146" s="217" t="s">
        <v>312</v>
      </c>
      <c r="E146" s="124">
        <v>17000</v>
      </c>
      <c r="F146" s="124">
        <v>16000</v>
      </c>
      <c r="G146" s="124">
        <v>17000</v>
      </c>
      <c r="H146" s="217">
        <v>50</v>
      </c>
      <c r="I146" s="124">
        <v>850000</v>
      </c>
      <c r="J146" s="238">
        <v>20000000</v>
      </c>
      <c r="K146" s="124">
        <v>340000000000</v>
      </c>
    </row>
    <row r="147" spans="3:11" x14ac:dyDescent="0.25">
      <c r="C147" s="201">
        <v>44846</v>
      </c>
      <c r="D147" s="217" t="s">
        <v>312</v>
      </c>
      <c r="E147" s="124">
        <v>17000</v>
      </c>
      <c r="F147" s="124">
        <v>16000</v>
      </c>
      <c r="G147" s="124">
        <v>17000</v>
      </c>
      <c r="H147" s="217">
        <v>5</v>
      </c>
      <c r="I147" s="124">
        <v>85000</v>
      </c>
      <c r="J147" s="238">
        <v>20000000</v>
      </c>
      <c r="K147" s="124">
        <v>340000000000</v>
      </c>
    </row>
    <row r="148" spans="3:11" x14ac:dyDescent="0.25">
      <c r="C148" s="201">
        <v>44846</v>
      </c>
      <c r="D148" s="217" t="s">
        <v>312</v>
      </c>
      <c r="E148" s="124">
        <v>17000</v>
      </c>
      <c r="F148" s="124">
        <v>16000</v>
      </c>
      <c r="G148" s="124">
        <v>17000</v>
      </c>
      <c r="H148" s="217">
        <v>10</v>
      </c>
      <c r="I148" s="124">
        <v>170000</v>
      </c>
      <c r="J148" s="238">
        <v>20000000</v>
      </c>
      <c r="K148" s="124">
        <v>340000000000</v>
      </c>
    </row>
    <row r="149" spans="3:11" x14ac:dyDescent="0.25">
      <c r="C149" s="201">
        <v>44846</v>
      </c>
      <c r="D149" s="217" t="s">
        <v>310</v>
      </c>
      <c r="E149" s="124">
        <v>53500</v>
      </c>
      <c r="F149" s="124">
        <v>55000</v>
      </c>
      <c r="G149" s="124">
        <v>54000</v>
      </c>
      <c r="H149" s="217">
        <v>2</v>
      </c>
      <c r="I149" s="124">
        <v>107000</v>
      </c>
      <c r="J149" s="238">
        <v>19450000</v>
      </c>
      <c r="K149" s="124">
        <v>1050300000000</v>
      </c>
    </row>
    <row r="150" spans="3:11" x14ac:dyDescent="0.25">
      <c r="C150" s="201">
        <v>44846</v>
      </c>
      <c r="D150" s="217" t="s">
        <v>310</v>
      </c>
      <c r="E150" s="124">
        <v>54000</v>
      </c>
      <c r="F150" s="124">
        <v>55000</v>
      </c>
      <c r="G150" s="124">
        <v>54000</v>
      </c>
      <c r="H150" s="217">
        <v>23</v>
      </c>
      <c r="I150" s="124">
        <v>1242000</v>
      </c>
      <c r="J150" s="238">
        <v>19450000</v>
      </c>
      <c r="K150" s="124">
        <v>1050300000000</v>
      </c>
    </row>
    <row r="151" spans="3:11" x14ac:dyDescent="0.25">
      <c r="C151" s="201">
        <v>44846</v>
      </c>
      <c r="D151" s="217" t="s">
        <v>312</v>
      </c>
      <c r="E151" s="124">
        <v>17000</v>
      </c>
      <c r="F151" s="124">
        <v>16000</v>
      </c>
      <c r="G151" s="124">
        <v>17000</v>
      </c>
      <c r="H151" s="217">
        <v>292</v>
      </c>
      <c r="I151" s="124">
        <v>4964000</v>
      </c>
      <c r="J151" s="238">
        <v>20000000</v>
      </c>
      <c r="K151" s="124">
        <v>340000000000</v>
      </c>
    </row>
    <row r="152" spans="3:11" x14ac:dyDescent="0.25">
      <c r="C152" s="201">
        <v>44846</v>
      </c>
      <c r="D152" s="217" t="s">
        <v>312</v>
      </c>
      <c r="E152" s="124">
        <v>17000</v>
      </c>
      <c r="F152" s="124">
        <v>16000</v>
      </c>
      <c r="G152" s="124">
        <v>17000</v>
      </c>
      <c r="H152" s="217">
        <v>289</v>
      </c>
      <c r="I152" s="124">
        <v>4913000</v>
      </c>
      <c r="J152" s="238">
        <v>20000000</v>
      </c>
      <c r="K152" s="124">
        <v>340000000000</v>
      </c>
    </row>
    <row r="153" spans="3:11" x14ac:dyDescent="0.25">
      <c r="C153" s="201">
        <v>44846</v>
      </c>
      <c r="D153" s="217" t="s">
        <v>312</v>
      </c>
      <c r="E153" s="124">
        <v>17000</v>
      </c>
      <c r="F153" s="124">
        <v>16000</v>
      </c>
      <c r="G153" s="124">
        <v>17000</v>
      </c>
      <c r="H153" s="217">
        <v>25</v>
      </c>
      <c r="I153" s="124">
        <v>425000</v>
      </c>
      <c r="J153" s="238">
        <v>20000000</v>
      </c>
      <c r="K153" s="124">
        <v>340000000000</v>
      </c>
    </row>
    <row r="154" spans="3:11" x14ac:dyDescent="0.25">
      <c r="C154" s="201">
        <v>44847</v>
      </c>
      <c r="D154" s="217" t="s">
        <v>310</v>
      </c>
      <c r="E154" s="124">
        <v>54000</v>
      </c>
      <c r="F154" s="124">
        <v>54000</v>
      </c>
      <c r="G154" s="124">
        <v>52500</v>
      </c>
      <c r="H154" s="217">
        <v>7</v>
      </c>
      <c r="I154" s="124">
        <v>378000</v>
      </c>
      <c r="J154" s="238">
        <v>19450000</v>
      </c>
      <c r="K154" s="124">
        <v>1021125000000</v>
      </c>
    </row>
    <row r="155" spans="3:11" x14ac:dyDescent="0.25">
      <c r="C155" s="201">
        <v>44847</v>
      </c>
      <c r="D155" s="217" t="s">
        <v>312</v>
      </c>
      <c r="E155" s="124">
        <v>17000</v>
      </c>
      <c r="F155" s="124">
        <v>17000</v>
      </c>
      <c r="G155" s="124">
        <v>17280</v>
      </c>
      <c r="H155" s="217">
        <v>58</v>
      </c>
      <c r="I155" s="124">
        <v>986000</v>
      </c>
      <c r="J155" s="238">
        <v>20000000</v>
      </c>
      <c r="K155" s="124">
        <v>345600000000</v>
      </c>
    </row>
    <row r="156" spans="3:11" x14ac:dyDescent="0.25">
      <c r="C156" s="201">
        <v>44847</v>
      </c>
      <c r="D156" s="217" t="s">
        <v>310</v>
      </c>
      <c r="E156" s="124">
        <v>54000</v>
      </c>
      <c r="F156" s="124">
        <v>54000</v>
      </c>
      <c r="G156" s="124">
        <v>52500</v>
      </c>
      <c r="H156" s="217">
        <v>10</v>
      </c>
      <c r="I156" s="124">
        <v>540000</v>
      </c>
      <c r="J156" s="238">
        <v>19450000</v>
      </c>
      <c r="K156" s="124">
        <v>1021125000000</v>
      </c>
    </row>
    <row r="157" spans="3:11" x14ac:dyDescent="0.25">
      <c r="C157" s="201">
        <v>44847</v>
      </c>
      <c r="D157" s="217" t="s">
        <v>312</v>
      </c>
      <c r="E157" s="124">
        <v>17000</v>
      </c>
      <c r="F157" s="124">
        <v>17000</v>
      </c>
      <c r="G157" s="124">
        <v>17280</v>
      </c>
      <c r="H157" s="217">
        <v>6</v>
      </c>
      <c r="I157" s="124">
        <v>102000</v>
      </c>
      <c r="J157" s="238">
        <v>20000000</v>
      </c>
      <c r="K157" s="124">
        <v>345600000000</v>
      </c>
    </row>
    <row r="158" spans="3:11" x14ac:dyDescent="0.25">
      <c r="C158" s="201">
        <v>44847</v>
      </c>
      <c r="D158" s="217" t="s">
        <v>312</v>
      </c>
      <c r="E158" s="124">
        <v>17000</v>
      </c>
      <c r="F158" s="124">
        <v>17000</v>
      </c>
      <c r="G158" s="124">
        <v>17280</v>
      </c>
      <c r="H158" s="217">
        <v>118</v>
      </c>
      <c r="I158" s="124">
        <v>2006000</v>
      </c>
      <c r="J158" s="238">
        <v>20000000</v>
      </c>
      <c r="K158" s="124">
        <v>345600000000</v>
      </c>
    </row>
    <row r="159" spans="3:11" x14ac:dyDescent="0.25">
      <c r="C159" s="201">
        <v>44847</v>
      </c>
      <c r="D159" s="217" t="s">
        <v>312</v>
      </c>
      <c r="E159" s="124">
        <v>17000</v>
      </c>
      <c r="F159" s="124">
        <v>17000</v>
      </c>
      <c r="G159" s="124">
        <v>17280</v>
      </c>
      <c r="H159" s="217">
        <v>356</v>
      </c>
      <c r="I159" s="124">
        <v>6052000</v>
      </c>
      <c r="J159" s="238">
        <v>20000000</v>
      </c>
      <c r="K159" s="124">
        <v>345600000000</v>
      </c>
    </row>
    <row r="160" spans="3:11" x14ac:dyDescent="0.25">
      <c r="C160" s="201">
        <v>44847</v>
      </c>
      <c r="D160" s="217" t="s">
        <v>310</v>
      </c>
      <c r="E160" s="124">
        <v>54000</v>
      </c>
      <c r="F160" s="124">
        <v>54000</v>
      </c>
      <c r="G160" s="124">
        <v>52500</v>
      </c>
      <c r="H160" s="217">
        <v>3</v>
      </c>
      <c r="I160" s="124">
        <v>162000</v>
      </c>
      <c r="J160" s="238">
        <v>19450000</v>
      </c>
      <c r="K160" s="124">
        <v>1021125000000</v>
      </c>
    </row>
    <row r="161" spans="3:11" x14ac:dyDescent="0.25">
      <c r="C161" s="201">
        <v>44847</v>
      </c>
      <c r="D161" s="217" t="s">
        <v>310</v>
      </c>
      <c r="E161" s="124">
        <v>54000</v>
      </c>
      <c r="F161" s="124">
        <v>54000</v>
      </c>
      <c r="G161" s="124">
        <v>52500</v>
      </c>
      <c r="H161" s="217">
        <v>8</v>
      </c>
      <c r="I161" s="124">
        <v>432000</v>
      </c>
      <c r="J161" s="238">
        <v>19450000</v>
      </c>
      <c r="K161" s="124">
        <v>1021125000000</v>
      </c>
    </row>
    <row r="162" spans="3:11" x14ac:dyDescent="0.25">
      <c r="C162" s="201">
        <v>44847</v>
      </c>
      <c r="D162" s="217" t="s">
        <v>312</v>
      </c>
      <c r="E162" s="124">
        <v>17000</v>
      </c>
      <c r="F162" s="124">
        <v>17000</v>
      </c>
      <c r="G162" s="124">
        <v>17280</v>
      </c>
      <c r="H162" s="217">
        <v>58</v>
      </c>
      <c r="I162" s="124">
        <v>986000</v>
      </c>
      <c r="J162" s="238">
        <v>20000000</v>
      </c>
      <c r="K162" s="124">
        <v>345600000000</v>
      </c>
    </row>
    <row r="163" spans="3:11" x14ac:dyDescent="0.25">
      <c r="C163" s="201">
        <v>44847</v>
      </c>
      <c r="D163" s="217" t="s">
        <v>312</v>
      </c>
      <c r="E163" s="124">
        <v>17000</v>
      </c>
      <c r="F163" s="124">
        <v>17000</v>
      </c>
      <c r="G163" s="124">
        <v>17280</v>
      </c>
      <c r="H163" s="217">
        <v>10</v>
      </c>
      <c r="I163" s="124">
        <v>170000</v>
      </c>
      <c r="J163" s="238">
        <v>20000000</v>
      </c>
      <c r="K163" s="124">
        <v>345600000000</v>
      </c>
    </row>
    <row r="164" spans="3:11" x14ac:dyDescent="0.25">
      <c r="C164" s="201">
        <v>44847</v>
      </c>
      <c r="D164" s="217" t="s">
        <v>312</v>
      </c>
      <c r="E164" s="124">
        <v>17000</v>
      </c>
      <c r="F164" s="124">
        <v>17000</v>
      </c>
      <c r="G164" s="124">
        <v>17280</v>
      </c>
      <c r="H164" s="217">
        <v>10</v>
      </c>
      <c r="I164" s="124">
        <v>170000</v>
      </c>
      <c r="J164" s="238">
        <v>20000000</v>
      </c>
      <c r="K164" s="124">
        <v>345600000000</v>
      </c>
    </row>
    <row r="165" spans="3:11" x14ac:dyDescent="0.25">
      <c r="C165" s="201">
        <v>44847</v>
      </c>
      <c r="D165" s="217" t="s">
        <v>312</v>
      </c>
      <c r="E165" s="124">
        <v>17000</v>
      </c>
      <c r="F165" s="124">
        <v>17000</v>
      </c>
      <c r="G165" s="124">
        <v>17280</v>
      </c>
      <c r="H165" s="217">
        <v>28</v>
      </c>
      <c r="I165" s="124">
        <v>476000</v>
      </c>
      <c r="J165" s="238">
        <v>20000000</v>
      </c>
      <c r="K165" s="124">
        <v>345600000000</v>
      </c>
    </row>
    <row r="166" spans="3:11" x14ac:dyDescent="0.25">
      <c r="C166" s="201">
        <v>44847</v>
      </c>
      <c r="D166" s="217" t="s">
        <v>312</v>
      </c>
      <c r="E166" s="124">
        <v>17000</v>
      </c>
      <c r="F166" s="124">
        <v>17000</v>
      </c>
      <c r="G166" s="124">
        <v>17280</v>
      </c>
      <c r="H166" s="217">
        <v>20</v>
      </c>
      <c r="I166" s="124">
        <v>340000</v>
      </c>
      <c r="J166" s="238">
        <v>20000000</v>
      </c>
      <c r="K166" s="124">
        <v>345600000000</v>
      </c>
    </row>
    <row r="167" spans="3:11" x14ac:dyDescent="0.25">
      <c r="C167" s="201">
        <v>44847</v>
      </c>
      <c r="D167" s="217" t="s">
        <v>312</v>
      </c>
      <c r="E167" s="124">
        <v>17280</v>
      </c>
      <c r="F167" s="124">
        <v>17000</v>
      </c>
      <c r="G167" s="124">
        <v>17280</v>
      </c>
      <c r="H167" s="217">
        <v>1</v>
      </c>
      <c r="I167" s="124">
        <v>17280</v>
      </c>
      <c r="J167" s="238">
        <v>20000000</v>
      </c>
      <c r="K167" s="124">
        <v>345600000000</v>
      </c>
    </row>
    <row r="168" spans="3:11" x14ac:dyDescent="0.25">
      <c r="C168" s="201">
        <v>44847</v>
      </c>
      <c r="D168" s="217" t="s">
        <v>312</v>
      </c>
      <c r="E168" s="124">
        <v>17280</v>
      </c>
      <c r="F168" s="124">
        <v>17000</v>
      </c>
      <c r="G168" s="124">
        <v>17280</v>
      </c>
      <c r="H168" s="217">
        <v>40</v>
      </c>
      <c r="I168" s="124">
        <v>691200</v>
      </c>
      <c r="J168" s="238">
        <v>20000000</v>
      </c>
      <c r="K168" s="124">
        <v>345600000000</v>
      </c>
    </row>
    <row r="169" spans="3:11" x14ac:dyDescent="0.25">
      <c r="C169" s="201">
        <v>44847</v>
      </c>
      <c r="D169" s="217" t="s">
        <v>312</v>
      </c>
      <c r="E169" s="124">
        <v>17280</v>
      </c>
      <c r="F169" s="124">
        <v>17000</v>
      </c>
      <c r="G169" s="124">
        <v>17280</v>
      </c>
      <c r="H169" s="217">
        <v>1</v>
      </c>
      <c r="I169" s="124">
        <v>17280</v>
      </c>
      <c r="J169" s="238">
        <v>20000000</v>
      </c>
      <c r="K169" s="124">
        <v>345600000000</v>
      </c>
    </row>
    <row r="170" spans="3:11" x14ac:dyDescent="0.25">
      <c r="C170" s="201">
        <v>44847</v>
      </c>
      <c r="D170" s="217" t="s">
        <v>310</v>
      </c>
      <c r="E170" s="124">
        <v>53000</v>
      </c>
      <c r="F170" s="124">
        <v>54000</v>
      </c>
      <c r="G170" s="124">
        <v>52500</v>
      </c>
      <c r="H170" s="217">
        <v>3</v>
      </c>
      <c r="I170" s="124">
        <v>159000</v>
      </c>
      <c r="J170" s="238">
        <v>19450000</v>
      </c>
      <c r="K170" s="124">
        <v>1021125000000</v>
      </c>
    </row>
    <row r="171" spans="3:11" x14ac:dyDescent="0.25">
      <c r="C171" s="201">
        <v>44847</v>
      </c>
      <c r="D171" s="217" t="s">
        <v>310</v>
      </c>
      <c r="E171" s="124">
        <v>52500</v>
      </c>
      <c r="F171" s="124">
        <v>54000</v>
      </c>
      <c r="G171" s="124">
        <v>52500</v>
      </c>
      <c r="H171" s="217">
        <v>8</v>
      </c>
      <c r="I171" s="124">
        <v>420000</v>
      </c>
      <c r="J171" s="238">
        <v>19450000</v>
      </c>
      <c r="K171" s="124">
        <v>1021125000000</v>
      </c>
    </row>
    <row r="172" spans="3:11" x14ac:dyDescent="0.25">
      <c r="C172" s="201">
        <v>44848</v>
      </c>
      <c r="D172" s="217" t="s">
        <v>312</v>
      </c>
      <c r="E172" s="124">
        <v>17280</v>
      </c>
      <c r="F172" s="124">
        <v>17280</v>
      </c>
      <c r="G172" s="124">
        <v>17000</v>
      </c>
      <c r="H172" s="217">
        <v>171</v>
      </c>
      <c r="I172" s="124">
        <v>2954880</v>
      </c>
      <c r="J172" s="238">
        <v>20000000</v>
      </c>
      <c r="K172" s="124">
        <v>340000000000</v>
      </c>
    </row>
    <row r="173" spans="3:11" x14ac:dyDescent="0.25">
      <c r="C173" s="201">
        <v>44848</v>
      </c>
      <c r="D173" s="217" t="s">
        <v>312</v>
      </c>
      <c r="E173" s="124">
        <v>17280</v>
      </c>
      <c r="F173" s="124">
        <v>17280</v>
      </c>
      <c r="G173" s="124">
        <v>17000</v>
      </c>
      <c r="H173" s="217">
        <v>7</v>
      </c>
      <c r="I173" s="124">
        <v>120960</v>
      </c>
      <c r="J173" s="238">
        <v>20000000</v>
      </c>
      <c r="K173" s="124">
        <v>340000000000</v>
      </c>
    </row>
    <row r="174" spans="3:11" x14ac:dyDescent="0.25">
      <c r="C174" s="201">
        <v>44848</v>
      </c>
      <c r="D174" s="217" t="s">
        <v>310</v>
      </c>
      <c r="E174" s="124">
        <v>52000</v>
      </c>
      <c r="F174" s="124">
        <v>52500</v>
      </c>
      <c r="G174" s="124">
        <v>51000</v>
      </c>
      <c r="H174" s="217">
        <v>27</v>
      </c>
      <c r="I174" s="124">
        <v>1404000</v>
      </c>
      <c r="J174" s="238">
        <v>19450000</v>
      </c>
      <c r="K174" s="124">
        <v>991950000000</v>
      </c>
    </row>
    <row r="175" spans="3:11" x14ac:dyDescent="0.25">
      <c r="C175" s="201">
        <v>44848</v>
      </c>
      <c r="D175" s="217" t="s">
        <v>310</v>
      </c>
      <c r="E175" s="124">
        <v>51000</v>
      </c>
      <c r="F175" s="124">
        <v>52500</v>
      </c>
      <c r="G175" s="124">
        <v>51000</v>
      </c>
      <c r="H175" s="217">
        <v>20</v>
      </c>
      <c r="I175" s="124">
        <v>1020000</v>
      </c>
      <c r="J175" s="238">
        <v>19450000</v>
      </c>
      <c r="K175" s="124">
        <v>991950000000</v>
      </c>
    </row>
    <row r="176" spans="3:11" x14ac:dyDescent="0.25">
      <c r="C176" s="201">
        <v>44848</v>
      </c>
      <c r="D176" s="217" t="s">
        <v>310</v>
      </c>
      <c r="E176" s="124">
        <v>51000</v>
      </c>
      <c r="F176" s="124">
        <v>52500</v>
      </c>
      <c r="G176" s="124">
        <v>51000</v>
      </c>
      <c r="H176" s="217">
        <v>7</v>
      </c>
      <c r="I176" s="124">
        <v>357000</v>
      </c>
      <c r="J176" s="238">
        <v>19450000</v>
      </c>
      <c r="K176" s="124">
        <v>991950000000</v>
      </c>
    </row>
    <row r="177" spans="3:11" x14ac:dyDescent="0.25">
      <c r="C177" s="201">
        <v>44848</v>
      </c>
      <c r="D177" s="217" t="s">
        <v>312</v>
      </c>
      <c r="E177" s="124">
        <v>17000</v>
      </c>
      <c r="F177" s="124">
        <v>17280</v>
      </c>
      <c r="G177" s="124">
        <v>17000</v>
      </c>
      <c r="H177" s="217">
        <v>55</v>
      </c>
      <c r="I177" s="124">
        <v>935000</v>
      </c>
      <c r="J177" s="238">
        <v>20000000</v>
      </c>
      <c r="K177" s="124">
        <v>340000000000</v>
      </c>
    </row>
    <row r="178" spans="3:11" x14ac:dyDescent="0.25">
      <c r="C178" s="201">
        <v>44848</v>
      </c>
      <c r="D178" s="217" t="s">
        <v>312</v>
      </c>
      <c r="E178" s="124">
        <v>17000</v>
      </c>
      <c r="F178" s="124">
        <v>17280</v>
      </c>
      <c r="G178" s="124">
        <v>17000</v>
      </c>
      <c r="H178" s="217">
        <v>35</v>
      </c>
      <c r="I178" s="124">
        <v>595000</v>
      </c>
      <c r="J178" s="238">
        <v>20000000</v>
      </c>
      <c r="K178" s="124">
        <v>340000000000</v>
      </c>
    </row>
    <row r="179" spans="3:11" x14ac:dyDescent="0.25">
      <c r="C179" s="201">
        <v>44848</v>
      </c>
      <c r="D179" s="217" t="s">
        <v>312</v>
      </c>
      <c r="E179" s="124">
        <v>17000</v>
      </c>
      <c r="F179" s="124">
        <v>17280</v>
      </c>
      <c r="G179" s="124">
        <v>17000</v>
      </c>
      <c r="H179" s="217">
        <v>50</v>
      </c>
      <c r="I179" s="124">
        <v>850000</v>
      </c>
      <c r="J179" s="238">
        <v>20000000</v>
      </c>
      <c r="K179" s="124">
        <v>340000000000</v>
      </c>
    </row>
    <row r="180" spans="3:11" x14ac:dyDescent="0.25">
      <c r="C180" s="201">
        <v>44848</v>
      </c>
      <c r="D180" s="217" t="s">
        <v>312</v>
      </c>
      <c r="E180" s="124">
        <v>17000</v>
      </c>
      <c r="F180" s="124">
        <v>17280</v>
      </c>
      <c r="G180" s="124">
        <v>17000</v>
      </c>
      <c r="H180" s="217">
        <v>27</v>
      </c>
      <c r="I180" s="124">
        <v>459000</v>
      </c>
      <c r="J180" s="238">
        <v>20000000</v>
      </c>
      <c r="K180" s="124">
        <v>340000000000</v>
      </c>
    </row>
    <row r="181" spans="3:11" x14ac:dyDescent="0.25">
      <c r="C181" s="201">
        <v>44848</v>
      </c>
      <c r="D181" s="217" t="s">
        <v>312</v>
      </c>
      <c r="E181" s="124">
        <v>17000</v>
      </c>
      <c r="F181" s="124">
        <v>17280</v>
      </c>
      <c r="G181" s="124">
        <v>17000</v>
      </c>
      <c r="H181" s="217">
        <v>40</v>
      </c>
      <c r="I181" s="124">
        <v>680000</v>
      </c>
      <c r="J181" s="238">
        <v>20000000</v>
      </c>
      <c r="K181" s="124">
        <v>340000000000</v>
      </c>
    </row>
    <row r="182" spans="3:11" x14ac:dyDescent="0.25">
      <c r="C182" s="201">
        <v>44848</v>
      </c>
      <c r="D182" s="217" t="s">
        <v>312</v>
      </c>
      <c r="E182" s="124">
        <v>16000</v>
      </c>
      <c r="F182" s="124">
        <v>17280</v>
      </c>
      <c r="G182" s="124">
        <v>17000</v>
      </c>
      <c r="H182" s="217">
        <v>15</v>
      </c>
      <c r="I182" s="124">
        <v>240000</v>
      </c>
      <c r="J182" s="238">
        <v>20000000</v>
      </c>
      <c r="K182" s="124">
        <v>340000000000</v>
      </c>
    </row>
    <row r="183" spans="3:11" x14ac:dyDescent="0.25">
      <c r="C183" s="201">
        <v>44848</v>
      </c>
      <c r="D183" s="217" t="s">
        <v>312</v>
      </c>
      <c r="E183" s="124">
        <v>16000</v>
      </c>
      <c r="F183" s="124">
        <v>17280</v>
      </c>
      <c r="G183" s="124">
        <v>17000</v>
      </c>
      <c r="H183" s="217">
        <v>12</v>
      </c>
      <c r="I183" s="124">
        <v>192000</v>
      </c>
      <c r="J183" s="238">
        <v>20000000</v>
      </c>
      <c r="K183" s="124">
        <v>340000000000</v>
      </c>
    </row>
    <row r="184" spans="3:11" x14ac:dyDescent="0.25">
      <c r="C184" s="201">
        <v>44848</v>
      </c>
      <c r="D184" s="217" t="s">
        <v>310</v>
      </c>
      <c r="E184" s="124">
        <v>51000</v>
      </c>
      <c r="F184" s="124">
        <v>52500</v>
      </c>
      <c r="G184" s="124">
        <v>51000</v>
      </c>
      <c r="H184" s="217">
        <v>2</v>
      </c>
      <c r="I184" s="124">
        <v>102000</v>
      </c>
      <c r="J184" s="238">
        <v>19450000</v>
      </c>
      <c r="K184" s="124">
        <v>991950000000</v>
      </c>
    </row>
    <row r="185" spans="3:11" x14ac:dyDescent="0.25">
      <c r="C185" s="201">
        <v>44848</v>
      </c>
      <c r="D185" s="217" t="s">
        <v>312</v>
      </c>
      <c r="E185" s="124">
        <v>16999.990000000002</v>
      </c>
      <c r="F185" s="124">
        <v>17280</v>
      </c>
      <c r="G185" s="124">
        <v>17000</v>
      </c>
      <c r="H185" s="217">
        <v>58</v>
      </c>
      <c r="I185" s="124">
        <v>985999.42</v>
      </c>
      <c r="J185" s="238">
        <v>20000000</v>
      </c>
      <c r="K185" s="124">
        <v>340000000000</v>
      </c>
    </row>
    <row r="186" spans="3:11" x14ac:dyDescent="0.25">
      <c r="C186" s="201">
        <v>44848</v>
      </c>
      <c r="D186" s="217" t="s">
        <v>310</v>
      </c>
      <c r="E186" s="124">
        <v>51000</v>
      </c>
      <c r="F186" s="124">
        <v>52500</v>
      </c>
      <c r="G186" s="124">
        <v>51000</v>
      </c>
      <c r="H186" s="217">
        <v>18</v>
      </c>
      <c r="I186" s="124">
        <v>918000</v>
      </c>
      <c r="J186" s="238">
        <v>19450000</v>
      </c>
      <c r="K186" s="124">
        <v>991950000000</v>
      </c>
    </row>
    <row r="187" spans="3:11" x14ac:dyDescent="0.25">
      <c r="C187" s="201">
        <v>44848</v>
      </c>
      <c r="D187" s="217" t="s">
        <v>310</v>
      </c>
      <c r="E187" s="124">
        <v>51000</v>
      </c>
      <c r="F187" s="124">
        <v>52500</v>
      </c>
      <c r="G187" s="124">
        <v>51000</v>
      </c>
      <c r="H187" s="217">
        <v>1</v>
      </c>
      <c r="I187" s="124">
        <v>51000</v>
      </c>
      <c r="J187" s="238">
        <v>19450000</v>
      </c>
      <c r="K187" s="124">
        <v>991950000000</v>
      </c>
    </row>
    <row r="188" spans="3:11" x14ac:dyDescent="0.25">
      <c r="C188" s="201">
        <v>44848</v>
      </c>
      <c r="D188" s="217" t="s">
        <v>312</v>
      </c>
      <c r="E188" s="124">
        <v>16999.990000000002</v>
      </c>
      <c r="F188" s="124">
        <v>17280</v>
      </c>
      <c r="G188" s="124">
        <v>17000</v>
      </c>
      <c r="H188" s="217">
        <v>108.99999999999999</v>
      </c>
      <c r="I188" s="124">
        <v>1852998.91</v>
      </c>
      <c r="J188" s="238">
        <v>20000000</v>
      </c>
      <c r="K188" s="124">
        <v>340000000000</v>
      </c>
    </row>
    <row r="189" spans="3:11" x14ac:dyDescent="0.25">
      <c r="C189" s="201">
        <v>44848</v>
      </c>
      <c r="D189" s="217" t="s">
        <v>312</v>
      </c>
      <c r="E189" s="124">
        <v>17000</v>
      </c>
      <c r="F189" s="124">
        <v>17280</v>
      </c>
      <c r="G189" s="124">
        <v>17000</v>
      </c>
      <c r="H189" s="217">
        <v>17</v>
      </c>
      <c r="I189" s="124">
        <v>289000</v>
      </c>
      <c r="J189" s="238">
        <v>20000000</v>
      </c>
      <c r="K189" s="124">
        <v>340000000000</v>
      </c>
    </row>
    <row r="190" spans="3:11" x14ac:dyDescent="0.25">
      <c r="C190" s="201">
        <v>44848</v>
      </c>
      <c r="D190" s="217" t="s">
        <v>312</v>
      </c>
      <c r="E190" s="124">
        <v>16000</v>
      </c>
      <c r="F190" s="124">
        <v>17280</v>
      </c>
      <c r="G190" s="124">
        <v>17000</v>
      </c>
      <c r="H190" s="217">
        <v>19</v>
      </c>
      <c r="I190" s="124">
        <v>304000</v>
      </c>
      <c r="J190" s="238">
        <v>20000000</v>
      </c>
      <c r="K190" s="124">
        <v>340000000000</v>
      </c>
    </row>
    <row r="191" spans="3:11" x14ac:dyDescent="0.25">
      <c r="C191" s="201">
        <v>44848</v>
      </c>
      <c r="D191" s="217" t="s">
        <v>312</v>
      </c>
      <c r="E191" s="124">
        <v>16000</v>
      </c>
      <c r="F191" s="124">
        <v>17280</v>
      </c>
      <c r="G191" s="124">
        <v>17000</v>
      </c>
      <c r="H191" s="217">
        <v>31</v>
      </c>
      <c r="I191" s="124">
        <v>496000</v>
      </c>
      <c r="J191" s="238">
        <v>20000000</v>
      </c>
      <c r="K191" s="124">
        <v>340000000000</v>
      </c>
    </row>
    <row r="192" spans="3:11" x14ac:dyDescent="0.25">
      <c r="C192" s="201">
        <v>44848</v>
      </c>
      <c r="D192" s="217" t="s">
        <v>312</v>
      </c>
      <c r="E192" s="124">
        <v>15500</v>
      </c>
      <c r="F192" s="124">
        <v>17280</v>
      </c>
      <c r="G192" s="124">
        <v>17000</v>
      </c>
      <c r="H192" s="217">
        <v>534</v>
      </c>
      <c r="I192" s="124">
        <v>8277000</v>
      </c>
      <c r="J192" s="238">
        <v>20000000</v>
      </c>
      <c r="K192" s="124">
        <v>340000000000</v>
      </c>
    </row>
    <row r="193" spans="3:11" x14ac:dyDescent="0.25">
      <c r="C193" s="201">
        <v>44848</v>
      </c>
      <c r="D193" s="217" t="s">
        <v>312</v>
      </c>
      <c r="E193" s="124">
        <v>17000</v>
      </c>
      <c r="F193" s="124">
        <v>17280</v>
      </c>
      <c r="G193" s="124">
        <v>17000</v>
      </c>
      <c r="H193" s="217">
        <v>20</v>
      </c>
      <c r="I193" s="124">
        <v>340000</v>
      </c>
      <c r="J193" s="238">
        <v>20000000</v>
      </c>
      <c r="K193" s="124">
        <v>340000000000</v>
      </c>
    </row>
    <row r="194" spans="3:11" x14ac:dyDescent="0.25">
      <c r="C194" s="201">
        <v>44851</v>
      </c>
      <c r="D194" s="217" t="s">
        <v>310</v>
      </c>
      <c r="E194" s="124">
        <v>51000</v>
      </c>
      <c r="F194" s="124">
        <v>51000</v>
      </c>
      <c r="G194" s="124">
        <v>40800</v>
      </c>
      <c r="H194" s="217">
        <v>1</v>
      </c>
      <c r="I194" s="124">
        <v>51000</v>
      </c>
      <c r="J194" s="238">
        <v>19450000</v>
      </c>
      <c r="K194" s="124">
        <v>793560000000</v>
      </c>
    </row>
    <row r="195" spans="3:11" x14ac:dyDescent="0.25">
      <c r="C195" s="201">
        <v>44851</v>
      </c>
      <c r="D195" s="217" t="s">
        <v>312</v>
      </c>
      <c r="E195" s="124">
        <v>17000</v>
      </c>
      <c r="F195" s="124">
        <v>17000</v>
      </c>
      <c r="G195" s="124">
        <v>17000</v>
      </c>
      <c r="H195" s="217">
        <v>82</v>
      </c>
      <c r="I195" s="124">
        <v>1394000</v>
      </c>
      <c r="J195" s="238">
        <v>20000000</v>
      </c>
      <c r="K195" s="124">
        <v>340000000000</v>
      </c>
    </row>
    <row r="196" spans="3:11" x14ac:dyDescent="0.25">
      <c r="C196" s="201">
        <v>44851</v>
      </c>
      <c r="D196" s="217" t="s">
        <v>312</v>
      </c>
      <c r="E196" s="124">
        <v>17000</v>
      </c>
      <c r="F196" s="124">
        <v>17000</v>
      </c>
      <c r="G196" s="124">
        <v>17000</v>
      </c>
      <c r="H196" s="217">
        <v>295</v>
      </c>
      <c r="I196" s="124">
        <v>5015000</v>
      </c>
      <c r="J196" s="238">
        <v>20000000</v>
      </c>
      <c r="K196" s="124">
        <v>340000000000</v>
      </c>
    </row>
    <row r="197" spans="3:11" x14ac:dyDescent="0.25">
      <c r="C197" s="201">
        <v>44851</v>
      </c>
      <c r="D197" s="217" t="s">
        <v>312</v>
      </c>
      <c r="E197" s="124">
        <v>17000</v>
      </c>
      <c r="F197" s="124">
        <v>17000</v>
      </c>
      <c r="G197" s="124">
        <v>17000</v>
      </c>
      <c r="H197" s="217">
        <v>111</v>
      </c>
      <c r="I197" s="124">
        <v>1887000</v>
      </c>
      <c r="J197" s="238">
        <v>20000000</v>
      </c>
      <c r="K197" s="124">
        <v>340000000000</v>
      </c>
    </row>
    <row r="198" spans="3:11" x14ac:dyDescent="0.25">
      <c r="C198" s="201">
        <v>44851</v>
      </c>
      <c r="D198" s="217" t="s">
        <v>312</v>
      </c>
      <c r="E198" s="124">
        <v>17000</v>
      </c>
      <c r="F198" s="124">
        <v>17000</v>
      </c>
      <c r="G198" s="124">
        <v>17000</v>
      </c>
      <c r="H198" s="217">
        <v>4</v>
      </c>
      <c r="I198" s="124">
        <v>68000</v>
      </c>
      <c r="J198" s="238">
        <v>20000000</v>
      </c>
      <c r="K198" s="124">
        <v>340000000000</v>
      </c>
    </row>
    <row r="199" spans="3:11" x14ac:dyDescent="0.25">
      <c r="C199" s="201">
        <v>44851</v>
      </c>
      <c r="D199" s="217" t="s">
        <v>312</v>
      </c>
      <c r="E199" s="124">
        <v>17000</v>
      </c>
      <c r="F199" s="124">
        <v>17000</v>
      </c>
      <c r="G199" s="124">
        <v>17000</v>
      </c>
      <c r="H199" s="217">
        <v>25</v>
      </c>
      <c r="I199" s="124">
        <v>425000</v>
      </c>
      <c r="J199" s="238">
        <v>20000000</v>
      </c>
      <c r="K199" s="124">
        <v>340000000000</v>
      </c>
    </row>
    <row r="200" spans="3:11" x14ac:dyDescent="0.25">
      <c r="C200" s="201">
        <v>44851</v>
      </c>
      <c r="D200" s="217" t="s">
        <v>310</v>
      </c>
      <c r="E200" s="124">
        <v>40800</v>
      </c>
      <c r="F200" s="124">
        <v>51000</v>
      </c>
      <c r="G200" s="124">
        <v>40800</v>
      </c>
      <c r="H200" s="217">
        <v>214</v>
      </c>
      <c r="I200" s="124">
        <v>8731200</v>
      </c>
      <c r="J200" s="238">
        <v>19450000</v>
      </c>
      <c r="K200" s="124">
        <v>793560000000</v>
      </c>
    </row>
    <row r="201" spans="3:11" x14ac:dyDescent="0.25">
      <c r="C201" s="201">
        <v>44852</v>
      </c>
      <c r="D201" s="217" t="s">
        <v>312</v>
      </c>
      <c r="E201" s="124">
        <v>17000</v>
      </c>
      <c r="F201" s="124">
        <v>17000</v>
      </c>
      <c r="G201" s="124">
        <v>17000</v>
      </c>
      <c r="H201" s="217">
        <v>1</v>
      </c>
      <c r="I201" s="124">
        <v>17000</v>
      </c>
      <c r="J201" s="238">
        <v>20000000</v>
      </c>
      <c r="K201" s="124">
        <v>340000000000</v>
      </c>
    </row>
    <row r="202" spans="3:11" x14ac:dyDescent="0.25">
      <c r="C202" s="201">
        <v>44852</v>
      </c>
      <c r="D202" s="217" t="s">
        <v>312</v>
      </c>
      <c r="E202" s="124">
        <v>17000</v>
      </c>
      <c r="F202" s="124">
        <v>17000</v>
      </c>
      <c r="G202" s="124">
        <v>17000</v>
      </c>
      <c r="H202" s="217">
        <v>20</v>
      </c>
      <c r="I202" s="124">
        <v>340000</v>
      </c>
      <c r="J202" s="238">
        <v>20000000</v>
      </c>
      <c r="K202" s="124">
        <v>340000000000</v>
      </c>
    </row>
    <row r="203" spans="3:11" x14ac:dyDescent="0.25">
      <c r="C203" s="201">
        <v>44852</v>
      </c>
      <c r="D203" s="217" t="s">
        <v>312</v>
      </c>
      <c r="E203" s="124">
        <v>17000</v>
      </c>
      <c r="F203" s="124">
        <v>17000</v>
      </c>
      <c r="G203" s="124">
        <v>17000</v>
      </c>
      <c r="H203" s="217">
        <v>34</v>
      </c>
      <c r="I203" s="124">
        <v>578000</v>
      </c>
      <c r="J203" s="238">
        <v>20000000</v>
      </c>
      <c r="K203" s="124">
        <v>340000000000</v>
      </c>
    </row>
    <row r="204" spans="3:11" x14ac:dyDescent="0.25">
      <c r="C204" s="201">
        <v>44852</v>
      </c>
      <c r="D204" s="217" t="s">
        <v>310</v>
      </c>
      <c r="E204" s="124">
        <v>46000</v>
      </c>
      <c r="F204" s="124">
        <v>40800</v>
      </c>
      <c r="G204" s="124">
        <v>46000</v>
      </c>
      <c r="H204" s="217">
        <v>15</v>
      </c>
      <c r="I204" s="124">
        <v>690000</v>
      </c>
      <c r="J204" s="238">
        <v>19450000</v>
      </c>
      <c r="K204" s="124">
        <v>894700000000</v>
      </c>
    </row>
    <row r="205" spans="3:11" x14ac:dyDescent="0.25">
      <c r="C205" s="201">
        <v>44852</v>
      </c>
      <c r="D205" s="217" t="s">
        <v>312</v>
      </c>
      <c r="E205" s="124">
        <v>17000</v>
      </c>
      <c r="F205" s="124">
        <v>17000</v>
      </c>
      <c r="G205" s="124">
        <v>17000</v>
      </c>
      <c r="H205" s="217">
        <v>30</v>
      </c>
      <c r="I205" s="124">
        <v>510000</v>
      </c>
      <c r="J205" s="238">
        <v>20000000</v>
      </c>
      <c r="K205" s="124">
        <v>340000000000</v>
      </c>
    </row>
    <row r="206" spans="3:11" x14ac:dyDescent="0.25">
      <c r="C206" s="201">
        <v>44852</v>
      </c>
      <c r="D206" s="217" t="s">
        <v>312</v>
      </c>
      <c r="E206" s="124">
        <v>17000</v>
      </c>
      <c r="F206" s="124">
        <v>17000</v>
      </c>
      <c r="G206" s="124">
        <v>17000</v>
      </c>
      <c r="H206" s="217">
        <v>90</v>
      </c>
      <c r="I206" s="124">
        <v>1530000</v>
      </c>
      <c r="J206" s="238">
        <v>20000000</v>
      </c>
      <c r="K206" s="124">
        <v>340000000000</v>
      </c>
    </row>
    <row r="207" spans="3:11" x14ac:dyDescent="0.25">
      <c r="C207" s="201">
        <v>44852</v>
      </c>
      <c r="D207" s="217" t="s">
        <v>312</v>
      </c>
      <c r="E207" s="124">
        <v>17000</v>
      </c>
      <c r="F207" s="124">
        <v>17000</v>
      </c>
      <c r="G207" s="124">
        <v>17000</v>
      </c>
      <c r="H207" s="217">
        <v>10</v>
      </c>
      <c r="I207" s="124">
        <v>170000</v>
      </c>
      <c r="J207" s="238">
        <v>20000000</v>
      </c>
      <c r="K207" s="124">
        <v>340000000000</v>
      </c>
    </row>
    <row r="208" spans="3:11" x14ac:dyDescent="0.25">
      <c r="C208" s="201">
        <v>44852</v>
      </c>
      <c r="D208" s="217" t="s">
        <v>312</v>
      </c>
      <c r="E208" s="124">
        <v>17000</v>
      </c>
      <c r="F208" s="124">
        <v>17000</v>
      </c>
      <c r="G208" s="124">
        <v>17000</v>
      </c>
      <c r="H208" s="217">
        <v>17</v>
      </c>
      <c r="I208" s="124">
        <v>289000</v>
      </c>
      <c r="J208" s="238">
        <v>20000000</v>
      </c>
      <c r="K208" s="124">
        <v>340000000000</v>
      </c>
    </row>
    <row r="209" spans="3:11" x14ac:dyDescent="0.25">
      <c r="C209" s="201">
        <v>44852</v>
      </c>
      <c r="D209" s="217" t="s">
        <v>312</v>
      </c>
      <c r="E209" s="124">
        <v>17000</v>
      </c>
      <c r="F209" s="124">
        <v>17000</v>
      </c>
      <c r="G209" s="124">
        <v>17000</v>
      </c>
      <c r="H209" s="217">
        <v>17</v>
      </c>
      <c r="I209" s="124">
        <v>289000</v>
      </c>
      <c r="J209" s="238">
        <v>20000000</v>
      </c>
      <c r="K209" s="124">
        <v>340000000000</v>
      </c>
    </row>
    <row r="210" spans="3:11" x14ac:dyDescent="0.25">
      <c r="C210" s="201">
        <v>44853</v>
      </c>
      <c r="D210" s="217" t="s">
        <v>312</v>
      </c>
      <c r="E210" s="124">
        <v>17000</v>
      </c>
      <c r="F210" s="124">
        <v>17000</v>
      </c>
      <c r="G210" s="124">
        <v>17499</v>
      </c>
      <c r="H210" s="217">
        <v>5</v>
      </c>
      <c r="I210" s="124">
        <v>85000</v>
      </c>
      <c r="J210" s="238">
        <v>20000000</v>
      </c>
      <c r="K210" s="124">
        <v>349980000000</v>
      </c>
    </row>
    <row r="211" spans="3:11" x14ac:dyDescent="0.25">
      <c r="C211" s="201">
        <v>44853</v>
      </c>
      <c r="D211" s="217" t="s">
        <v>312</v>
      </c>
      <c r="E211" s="124">
        <v>17000</v>
      </c>
      <c r="F211" s="124">
        <v>17000</v>
      </c>
      <c r="G211" s="124">
        <v>17499</v>
      </c>
      <c r="H211" s="217">
        <v>25</v>
      </c>
      <c r="I211" s="124">
        <v>425000</v>
      </c>
      <c r="J211" s="238">
        <v>20000000</v>
      </c>
      <c r="K211" s="124">
        <v>349980000000</v>
      </c>
    </row>
    <row r="212" spans="3:11" x14ac:dyDescent="0.25">
      <c r="C212" s="201">
        <v>44853</v>
      </c>
      <c r="D212" s="217" t="s">
        <v>310</v>
      </c>
      <c r="E212" s="124">
        <v>46000</v>
      </c>
      <c r="F212" s="124">
        <v>46000</v>
      </c>
      <c r="G212" s="124">
        <v>43500</v>
      </c>
      <c r="H212" s="217">
        <v>8</v>
      </c>
      <c r="I212" s="124">
        <v>368000</v>
      </c>
      <c r="J212" s="238">
        <v>19450000</v>
      </c>
      <c r="K212" s="124">
        <v>846075000000</v>
      </c>
    </row>
    <row r="213" spans="3:11" x14ac:dyDescent="0.25">
      <c r="C213" s="201">
        <v>44853</v>
      </c>
      <c r="D213" s="217" t="s">
        <v>312</v>
      </c>
      <c r="E213" s="124">
        <v>17000</v>
      </c>
      <c r="F213" s="124">
        <v>17000</v>
      </c>
      <c r="G213" s="124">
        <v>17499</v>
      </c>
      <c r="H213" s="217">
        <v>112</v>
      </c>
      <c r="I213" s="124">
        <v>1904000</v>
      </c>
      <c r="J213" s="238">
        <v>20000000</v>
      </c>
      <c r="K213" s="124">
        <v>349980000000</v>
      </c>
    </row>
    <row r="214" spans="3:11" x14ac:dyDescent="0.25">
      <c r="C214" s="201">
        <v>44853</v>
      </c>
      <c r="D214" s="217" t="s">
        <v>312</v>
      </c>
      <c r="E214" s="124">
        <v>17000</v>
      </c>
      <c r="F214" s="124">
        <v>17000</v>
      </c>
      <c r="G214" s="124">
        <v>17499</v>
      </c>
      <c r="H214" s="217">
        <v>200</v>
      </c>
      <c r="I214" s="124">
        <v>3400000</v>
      </c>
      <c r="J214" s="238">
        <v>20000000</v>
      </c>
      <c r="K214" s="124">
        <v>349980000000</v>
      </c>
    </row>
    <row r="215" spans="3:11" x14ac:dyDescent="0.25">
      <c r="C215" s="201">
        <v>44853</v>
      </c>
      <c r="D215" s="217" t="s">
        <v>312</v>
      </c>
      <c r="E215" s="124">
        <v>17499</v>
      </c>
      <c r="F215" s="124">
        <v>17000</v>
      </c>
      <c r="G215" s="124">
        <v>17499</v>
      </c>
      <c r="H215" s="217">
        <v>8</v>
      </c>
      <c r="I215" s="124">
        <v>139992</v>
      </c>
      <c r="J215" s="238">
        <v>20000000</v>
      </c>
      <c r="K215" s="124">
        <v>349980000000</v>
      </c>
    </row>
    <row r="216" spans="3:11" x14ac:dyDescent="0.25">
      <c r="C216" s="201">
        <v>44853</v>
      </c>
      <c r="D216" s="217" t="s">
        <v>310</v>
      </c>
      <c r="E216" s="124">
        <v>43500</v>
      </c>
      <c r="F216" s="124">
        <v>46000</v>
      </c>
      <c r="G216" s="124">
        <v>43500</v>
      </c>
      <c r="H216" s="217">
        <v>20</v>
      </c>
      <c r="I216" s="124">
        <v>870000</v>
      </c>
      <c r="J216" s="238">
        <v>19450000</v>
      </c>
      <c r="K216" s="124">
        <v>846075000000</v>
      </c>
    </row>
    <row r="217" spans="3:11" x14ac:dyDescent="0.25">
      <c r="C217" s="201">
        <v>44853</v>
      </c>
      <c r="D217" s="217" t="s">
        <v>310</v>
      </c>
      <c r="E217" s="124">
        <v>43500</v>
      </c>
      <c r="F217" s="124">
        <v>46000</v>
      </c>
      <c r="G217" s="124">
        <v>43500</v>
      </c>
      <c r="H217" s="217">
        <v>10</v>
      </c>
      <c r="I217" s="124">
        <v>435000</v>
      </c>
      <c r="J217" s="238">
        <v>19450000</v>
      </c>
      <c r="K217" s="124">
        <v>846075000000</v>
      </c>
    </row>
    <row r="218" spans="3:11" x14ac:dyDescent="0.25">
      <c r="C218" s="201">
        <v>44854</v>
      </c>
      <c r="D218" s="217" t="s">
        <v>310</v>
      </c>
      <c r="E218" s="124">
        <v>43500</v>
      </c>
      <c r="F218" s="124">
        <v>43500</v>
      </c>
      <c r="G218" s="124">
        <v>43500</v>
      </c>
      <c r="H218" s="217">
        <v>10</v>
      </c>
      <c r="I218" s="124">
        <v>435000</v>
      </c>
      <c r="J218" s="238">
        <v>19450000</v>
      </c>
      <c r="K218" s="124">
        <v>846075000000</v>
      </c>
    </row>
    <row r="219" spans="3:11" x14ac:dyDescent="0.25">
      <c r="C219" s="201">
        <v>44854</v>
      </c>
      <c r="D219" s="217" t="s">
        <v>312</v>
      </c>
      <c r="E219" s="124">
        <v>17000</v>
      </c>
      <c r="F219" s="124">
        <v>17499</v>
      </c>
      <c r="G219" s="124">
        <v>17555</v>
      </c>
      <c r="H219" s="217">
        <v>10</v>
      </c>
      <c r="I219" s="124">
        <v>170000</v>
      </c>
      <c r="J219" s="238">
        <v>20000000</v>
      </c>
      <c r="K219" s="124">
        <v>351100000000</v>
      </c>
    </row>
    <row r="220" spans="3:11" x14ac:dyDescent="0.25">
      <c r="C220" s="201">
        <v>44854</v>
      </c>
      <c r="D220" s="217" t="s">
        <v>312</v>
      </c>
      <c r="E220" s="124">
        <v>17000</v>
      </c>
      <c r="F220" s="124">
        <v>17499</v>
      </c>
      <c r="G220" s="124">
        <v>17555</v>
      </c>
      <c r="H220" s="217">
        <v>100</v>
      </c>
      <c r="I220" s="124">
        <v>1700000</v>
      </c>
      <c r="J220" s="238">
        <v>20000000</v>
      </c>
      <c r="K220" s="124">
        <v>351100000000</v>
      </c>
    </row>
    <row r="221" spans="3:11" x14ac:dyDescent="0.25">
      <c r="C221" s="201">
        <v>44854</v>
      </c>
      <c r="D221" s="217" t="s">
        <v>312</v>
      </c>
      <c r="E221" s="124">
        <v>17000</v>
      </c>
      <c r="F221" s="124">
        <v>17499</v>
      </c>
      <c r="G221" s="124">
        <v>17555</v>
      </c>
      <c r="H221" s="217">
        <v>10</v>
      </c>
      <c r="I221" s="124">
        <v>170000</v>
      </c>
      <c r="J221" s="238">
        <v>20000000</v>
      </c>
      <c r="K221" s="124">
        <v>351100000000</v>
      </c>
    </row>
    <row r="222" spans="3:11" x14ac:dyDescent="0.25">
      <c r="C222" s="201">
        <v>44854</v>
      </c>
      <c r="D222" s="217" t="s">
        <v>312</v>
      </c>
      <c r="E222" s="124">
        <v>17280</v>
      </c>
      <c r="F222" s="124">
        <v>17499</v>
      </c>
      <c r="G222" s="124">
        <v>17555</v>
      </c>
      <c r="H222" s="217">
        <v>790</v>
      </c>
      <c r="I222" s="124">
        <v>13651200</v>
      </c>
      <c r="J222" s="238">
        <v>20000000</v>
      </c>
      <c r="K222" s="124">
        <v>351100000000</v>
      </c>
    </row>
    <row r="223" spans="3:11" x14ac:dyDescent="0.25">
      <c r="C223" s="201">
        <v>44854</v>
      </c>
      <c r="D223" s="217" t="s">
        <v>312</v>
      </c>
      <c r="E223" s="124">
        <v>17280</v>
      </c>
      <c r="F223" s="124">
        <v>17499</v>
      </c>
      <c r="G223" s="124">
        <v>17555</v>
      </c>
      <c r="H223" s="217">
        <v>510</v>
      </c>
      <c r="I223" s="124">
        <v>8812800</v>
      </c>
      <c r="J223" s="238">
        <v>20000000</v>
      </c>
      <c r="K223" s="124">
        <v>351100000000</v>
      </c>
    </row>
    <row r="224" spans="3:11" x14ac:dyDescent="0.25">
      <c r="C224" s="201">
        <v>44854</v>
      </c>
      <c r="D224" s="217" t="s">
        <v>312</v>
      </c>
      <c r="E224" s="124">
        <v>17400</v>
      </c>
      <c r="F224" s="124">
        <v>17499</v>
      </c>
      <c r="G224" s="124">
        <v>17555</v>
      </c>
      <c r="H224" s="217">
        <v>25</v>
      </c>
      <c r="I224" s="124">
        <v>435000</v>
      </c>
      <c r="J224" s="238">
        <v>20000000</v>
      </c>
      <c r="K224" s="124">
        <v>351100000000</v>
      </c>
    </row>
    <row r="225" spans="3:11" x14ac:dyDescent="0.25">
      <c r="C225" s="201">
        <v>44854</v>
      </c>
      <c r="D225" s="217" t="s">
        <v>312</v>
      </c>
      <c r="E225" s="124">
        <v>17499</v>
      </c>
      <c r="F225" s="124">
        <v>17499</v>
      </c>
      <c r="G225" s="124">
        <v>17555</v>
      </c>
      <c r="H225" s="217">
        <v>42</v>
      </c>
      <c r="I225" s="124">
        <v>734958</v>
      </c>
      <c r="J225" s="238">
        <v>20000000</v>
      </c>
      <c r="K225" s="124">
        <v>351100000000</v>
      </c>
    </row>
    <row r="226" spans="3:11" x14ac:dyDescent="0.25">
      <c r="C226" s="201">
        <v>44854</v>
      </c>
      <c r="D226" s="217" t="s">
        <v>312</v>
      </c>
      <c r="E226" s="124">
        <v>17500</v>
      </c>
      <c r="F226" s="124">
        <v>17499</v>
      </c>
      <c r="G226" s="124">
        <v>17555</v>
      </c>
      <c r="H226" s="217">
        <v>23</v>
      </c>
      <c r="I226" s="124">
        <v>402500</v>
      </c>
      <c r="J226" s="238">
        <v>20000000</v>
      </c>
      <c r="K226" s="124">
        <v>351100000000</v>
      </c>
    </row>
    <row r="227" spans="3:11" x14ac:dyDescent="0.25">
      <c r="C227" s="201">
        <v>44854</v>
      </c>
      <c r="D227" s="217" t="s">
        <v>312</v>
      </c>
      <c r="E227" s="124">
        <v>17500</v>
      </c>
      <c r="F227" s="124">
        <v>17499</v>
      </c>
      <c r="G227" s="124">
        <v>17555</v>
      </c>
      <c r="H227" s="217">
        <v>22</v>
      </c>
      <c r="I227" s="124">
        <v>385000</v>
      </c>
      <c r="J227" s="238">
        <v>20000000</v>
      </c>
      <c r="K227" s="124">
        <v>351100000000</v>
      </c>
    </row>
    <row r="228" spans="3:11" x14ac:dyDescent="0.25">
      <c r="C228" s="201">
        <v>44854</v>
      </c>
      <c r="D228" s="217" t="s">
        <v>310</v>
      </c>
      <c r="E228" s="124">
        <v>43500</v>
      </c>
      <c r="F228" s="124">
        <v>43500</v>
      </c>
      <c r="G228" s="124">
        <v>43500</v>
      </c>
      <c r="H228" s="217">
        <v>60</v>
      </c>
      <c r="I228" s="124">
        <v>2610000</v>
      </c>
      <c r="J228" s="238">
        <v>19450000</v>
      </c>
      <c r="K228" s="124">
        <v>846075000000</v>
      </c>
    </row>
    <row r="229" spans="3:11" x14ac:dyDescent="0.25">
      <c r="C229" s="201">
        <v>44854</v>
      </c>
      <c r="D229" s="217" t="s">
        <v>312</v>
      </c>
      <c r="E229" s="124">
        <v>17000</v>
      </c>
      <c r="F229" s="124">
        <v>17499</v>
      </c>
      <c r="G229" s="124">
        <v>17555</v>
      </c>
      <c r="H229" s="217">
        <v>85</v>
      </c>
      <c r="I229" s="124">
        <v>1445000</v>
      </c>
      <c r="J229" s="238">
        <v>20000000</v>
      </c>
      <c r="K229" s="124">
        <v>351100000000</v>
      </c>
    </row>
    <row r="230" spans="3:11" x14ac:dyDescent="0.25">
      <c r="C230" s="201">
        <v>44854</v>
      </c>
      <c r="D230" s="217" t="s">
        <v>312</v>
      </c>
      <c r="E230" s="124">
        <v>17000</v>
      </c>
      <c r="F230" s="124">
        <v>17499</v>
      </c>
      <c r="G230" s="124">
        <v>17555</v>
      </c>
      <c r="H230" s="217">
        <v>100</v>
      </c>
      <c r="I230" s="124">
        <v>1700000</v>
      </c>
      <c r="J230" s="238">
        <v>20000000</v>
      </c>
      <c r="K230" s="124">
        <v>351100000000</v>
      </c>
    </row>
    <row r="231" spans="3:11" x14ac:dyDescent="0.25">
      <c r="C231" s="201">
        <v>44854</v>
      </c>
      <c r="D231" s="217" t="s">
        <v>312</v>
      </c>
      <c r="E231" s="124">
        <v>16000</v>
      </c>
      <c r="F231" s="124">
        <v>17499</v>
      </c>
      <c r="G231" s="124">
        <v>17555</v>
      </c>
      <c r="H231" s="217">
        <v>120</v>
      </c>
      <c r="I231" s="124">
        <v>1920000</v>
      </c>
      <c r="J231" s="238">
        <v>20000000</v>
      </c>
      <c r="K231" s="124">
        <v>351100000000</v>
      </c>
    </row>
    <row r="232" spans="3:11" x14ac:dyDescent="0.25">
      <c r="C232" s="201">
        <v>44854</v>
      </c>
      <c r="D232" s="217" t="s">
        <v>312</v>
      </c>
      <c r="E232" s="124">
        <v>16000</v>
      </c>
      <c r="F232" s="124">
        <v>17499</v>
      </c>
      <c r="G232" s="124">
        <v>17555</v>
      </c>
      <c r="H232" s="217">
        <v>187</v>
      </c>
      <c r="I232" s="124">
        <v>2992000</v>
      </c>
      <c r="J232" s="238">
        <v>20000000</v>
      </c>
      <c r="K232" s="124">
        <v>351100000000</v>
      </c>
    </row>
    <row r="233" spans="3:11" x14ac:dyDescent="0.25">
      <c r="C233" s="201">
        <v>44854</v>
      </c>
      <c r="D233" s="217" t="s">
        <v>312</v>
      </c>
      <c r="E233" s="124">
        <v>16000</v>
      </c>
      <c r="F233" s="124">
        <v>17499</v>
      </c>
      <c r="G233" s="124">
        <v>17555</v>
      </c>
      <c r="H233" s="217">
        <v>42</v>
      </c>
      <c r="I233" s="124">
        <v>672000</v>
      </c>
      <c r="J233" s="238">
        <v>20000000</v>
      </c>
      <c r="K233" s="124">
        <v>351100000000</v>
      </c>
    </row>
    <row r="234" spans="3:11" x14ac:dyDescent="0.25">
      <c r="C234" s="201">
        <v>44854</v>
      </c>
      <c r="D234" s="217" t="s">
        <v>312</v>
      </c>
      <c r="E234" s="124">
        <v>17500</v>
      </c>
      <c r="F234" s="124">
        <v>17499</v>
      </c>
      <c r="G234" s="124">
        <v>17555</v>
      </c>
      <c r="H234" s="217">
        <v>613</v>
      </c>
      <c r="I234" s="124">
        <v>10727500</v>
      </c>
      <c r="J234" s="238">
        <v>20000000</v>
      </c>
      <c r="K234" s="124">
        <v>351100000000</v>
      </c>
    </row>
    <row r="235" spans="3:11" x14ac:dyDescent="0.25">
      <c r="C235" s="201">
        <v>44854</v>
      </c>
      <c r="D235" s="217" t="s">
        <v>312</v>
      </c>
      <c r="E235" s="124">
        <v>17500</v>
      </c>
      <c r="F235" s="124">
        <v>17499</v>
      </c>
      <c r="G235" s="124">
        <v>17555</v>
      </c>
      <c r="H235" s="217">
        <v>147</v>
      </c>
      <c r="I235" s="124">
        <v>2572500</v>
      </c>
      <c r="J235" s="238">
        <v>20000000</v>
      </c>
      <c r="K235" s="124">
        <v>351100000000</v>
      </c>
    </row>
    <row r="236" spans="3:11" x14ac:dyDescent="0.25">
      <c r="C236" s="201">
        <v>44854</v>
      </c>
      <c r="D236" s="217" t="s">
        <v>312</v>
      </c>
      <c r="E236" s="124">
        <v>17500</v>
      </c>
      <c r="F236" s="124">
        <v>17499</v>
      </c>
      <c r="G236" s="124">
        <v>17555</v>
      </c>
      <c r="H236" s="217">
        <v>200</v>
      </c>
      <c r="I236" s="124">
        <v>3500000</v>
      </c>
      <c r="J236" s="238">
        <v>20000000</v>
      </c>
      <c r="K236" s="124">
        <v>351100000000</v>
      </c>
    </row>
    <row r="237" spans="3:11" x14ac:dyDescent="0.25">
      <c r="C237" s="201">
        <v>44854</v>
      </c>
      <c r="D237" s="217" t="s">
        <v>312</v>
      </c>
      <c r="E237" s="124">
        <v>17555</v>
      </c>
      <c r="F237" s="124">
        <v>17499</v>
      </c>
      <c r="G237" s="124">
        <v>17555</v>
      </c>
      <c r="H237" s="217">
        <v>398</v>
      </c>
      <c r="I237" s="124">
        <v>6986890</v>
      </c>
      <c r="J237" s="238">
        <v>20000000</v>
      </c>
      <c r="K237" s="124">
        <v>351100000000</v>
      </c>
    </row>
    <row r="238" spans="3:11" x14ac:dyDescent="0.25">
      <c r="C238" s="201">
        <v>44855</v>
      </c>
      <c r="D238" s="217" t="s">
        <v>312</v>
      </c>
      <c r="E238" s="124">
        <v>17000</v>
      </c>
      <c r="F238" s="124">
        <v>17555</v>
      </c>
      <c r="G238" s="124">
        <v>17000</v>
      </c>
      <c r="H238" s="217">
        <v>5</v>
      </c>
      <c r="I238" s="124">
        <v>85000</v>
      </c>
      <c r="J238" s="238">
        <v>20000000</v>
      </c>
      <c r="K238" s="124">
        <v>340000000000</v>
      </c>
    </row>
    <row r="239" spans="3:11" x14ac:dyDescent="0.25">
      <c r="C239" s="201">
        <v>44855</v>
      </c>
      <c r="D239" s="217" t="s">
        <v>312</v>
      </c>
      <c r="E239" s="124">
        <v>17000</v>
      </c>
      <c r="F239" s="124">
        <v>17555</v>
      </c>
      <c r="G239" s="124">
        <v>17000</v>
      </c>
      <c r="H239" s="217">
        <v>4</v>
      </c>
      <c r="I239" s="124">
        <v>68000</v>
      </c>
      <c r="J239" s="238">
        <v>20000000</v>
      </c>
      <c r="K239" s="124">
        <v>340000000000</v>
      </c>
    </row>
    <row r="240" spans="3:11" x14ac:dyDescent="0.25">
      <c r="C240" s="201">
        <v>44855</v>
      </c>
      <c r="D240" s="217" t="s">
        <v>312</v>
      </c>
      <c r="E240" s="124">
        <v>17000</v>
      </c>
      <c r="F240" s="124">
        <v>17555</v>
      </c>
      <c r="G240" s="124">
        <v>17000</v>
      </c>
      <c r="H240" s="217">
        <v>41</v>
      </c>
      <c r="I240" s="124">
        <v>697000</v>
      </c>
      <c r="J240" s="238">
        <v>20000000</v>
      </c>
      <c r="K240" s="124">
        <v>340000000000</v>
      </c>
    </row>
    <row r="241" spans="3:11" x14ac:dyDescent="0.25">
      <c r="C241" s="201">
        <v>44855</v>
      </c>
      <c r="D241" s="217" t="s">
        <v>312</v>
      </c>
      <c r="E241" s="124">
        <v>17500</v>
      </c>
      <c r="F241" s="124">
        <v>17555</v>
      </c>
      <c r="G241" s="124">
        <v>17000</v>
      </c>
      <c r="H241" s="217">
        <v>10</v>
      </c>
      <c r="I241" s="124">
        <v>175000</v>
      </c>
      <c r="J241" s="238">
        <v>20000000</v>
      </c>
      <c r="K241" s="124">
        <v>340000000000</v>
      </c>
    </row>
    <row r="242" spans="3:11" x14ac:dyDescent="0.25">
      <c r="C242" s="201">
        <v>44855</v>
      </c>
      <c r="D242" s="217" t="s">
        <v>312</v>
      </c>
      <c r="E242" s="124">
        <v>17500</v>
      </c>
      <c r="F242" s="124">
        <v>17555</v>
      </c>
      <c r="G242" s="124">
        <v>17000</v>
      </c>
      <c r="H242" s="217">
        <v>24</v>
      </c>
      <c r="I242" s="124">
        <v>420000</v>
      </c>
      <c r="J242" s="238">
        <v>20000000</v>
      </c>
      <c r="K242" s="124">
        <v>340000000000</v>
      </c>
    </row>
    <row r="243" spans="3:11" x14ac:dyDescent="0.25">
      <c r="C243" s="201">
        <v>44855</v>
      </c>
      <c r="D243" s="217" t="s">
        <v>310</v>
      </c>
      <c r="E243" s="124">
        <v>43500</v>
      </c>
      <c r="F243" s="124">
        <v>43500</v>
      </c>
      <c r="G243" s="124">
        <v>43500</v>
      </c>
      <c r="H243" s="217">
        <v>10</v>
      </c>
      <c r="I243" s="124">
        <v>435000</v>
      </c>
      <c r="J243" s="238">
        <v>19450000</v>
      </c>
      <c r="K243" s="124">
        <v>846075000000</v>
      </c>
    </row>
    <row r="244" spans="3:11" x14ac:dyDescent="0.25">
      <c r="C244" s="201">
        <v>44855</v>
      </c>
      <c r="D244" s="217" t="s">
        <v>310</v>
      </c>
      <c r="E244" s="124">
        <v>43500</v>
      </c>
      <c r="F244" s="124">
        <v>43500</v>
      </c>
      <c r="G244" s="124">
        <v>43500</v>
      </c>
      <c r="H244" s="217">
        <v>23</v>
      </c>
      <c r="I244" s="124">
        <v>1000500</v>
      </c>
      <c r="J244" s="238">
        <v>19450000</v>
      </c>
      <c r="K244" s="124">
        <v>846075000000</v>
      </c>
    </row>
    <row r="245" spans="3:11" x14ac:dyDescent="0.25">
      <c r="C245" s="201">
        <v>44855</v>
      </c>
      <c r="D245" s="217" t="s">
        <v>312</v>
      </c>
      <c r="E245" s="124">
        <v>17000</v>
      </c>
      <c r="F245" s="124">
        <v>17555</v>
      </c>
      <c r="G245" s="124">
        <v>17000</v>
      </c>
      <c r="H245" s="217">
        <v>3</v>
      </c>
      <c r="I245" s="124">
        <v>51000</v>
      </c>
      <c r="J245" s="238">
        <v>20000000</v>
      </c>
      <c r="K245" s="124">
        <v>340000000000</v>
      </c>
    </row>
    <row r="246" spans="3:11" x14ac:dyDescent="0.25">
      <c r="C246" s="201">
        <v>44858</v>
      </c>
      <c r="D246" s="217" t="s">
        <v>310</v>
      </c>
      <c r="E246" s="124">
        <v>34800</v>
      </c>
      <c r="F246" s="124">
        <v>43500</v>
      </c>
      <c r="G246" s="124">
        <v>34800</v>
      </c>
      <c r="H246" s="217">
        <v>286</v>
      </c>
      <c r="I246" s="124">
        <v>9952800</v>
      </c>
      <c r="J246" s="238">
        <v>19450000</v>
      </c>
      <c r="K246" s="124">
        <v>676860000000</v>
      </c>
    </row>
    <row r="247" spans="3:11" x14ac:dyDescent="0.25">
      <c r="C247" s="201">
        <v>44858</v>
      </c>
      <c r="D247" s="217" t="s">
        <v>310</v>
      </c>
      <c r="E247" s="124">
        <v>34800</v>
      </c>
      <c r="F247" s="124">
        <v>34800</v>
      </c>
      <c r="G247" s="124">
        <v>34800</v>
      </c>
      <c r="H247" s="217">
        <v>150</v>
      </c>
      <c r="I247" s="124">
        <v>5220000</v>
      </c>
      <c r="J247" s="238">
        <v>19450000</v>
      </c>
      <c r="K247" s="124">
        <v>676860000000</v>
      </c>
    </row>
    <row r="248" spans="3:11" x14ac:dyDescent="0.25">
      <c r="C248" s="201">
        <v>44858</v>
      </c>
      <c r="D248" s="217" t="s">
        <v>310</v>
      </c>
      <c r="E248" s="124">
        <v>34800</v>
      </c>
      <c r="F248" s="124">
        <v>34800</v>
      </c>
      <c r="G248" s="124">
        <v>34800</v>
      </c>
      <c r="H248" s="217">
        <v>7140</v>
      </c>
      <c r="I248" s="124">
        <v>248472000</v>
      </c>
      <c r="J248" s="238">
        <v>19450000</v>
      </c>
      <c r="K248" s="124">
        <v>676860000000</v>
      </c>
    </row>
    <row r="249" spans="3:11" x14ac:dyDescent="0.25">
      <c r="C249" s="201">
        <v>44858</v>
      </c>
      <c r="D249" s="217" t="s">
        <v>310</v>
      </c>
      <c r="E249" s="124">
        <v>34800</v>
      </c>
      <c r="F249" s="124">
        <v>34800</v>
      </c>
      <c r="G249" s="124">
        <v>34800</v>
      </c>
      <c r="H249" s="217">
        <v>6</v>
      </c>
      <c r="I249" s="124">
        <v>208800</v>
      </c>
      <c r="J249" s="238">
        <v>19450000</v>
      </c>
      <c r="K249" s="124">
        <v>676860000000</v>
      </c>
    </row>
    <row r="250" spans="3:11" x14ac:dyDescent="0.25">
      <c r="C250" s="201">
        <v>44858</v>
      </c>
      <c r="D250" s="217" t="s">
        <v>310</v>
      </c>
      <c r="E250" s="124">
        <v>34800</v>
      </c>
      <c r="F250" s="124">
        <v>34800</v>
      </c>
      <c r="G250" s="124">
        <v>34800</v>
      </c>
      <c r="H250" s="217">
        <v>28</v>
      </c>
      <c r="I250" s="124">
        <v>974400</v>
      </c>
      <c r="J250" s="238">
        <v>19450000</v>
      </c>
      <c r="K250" s="124">
        <v>676860000000</v>
      </c>
    </row>
    <row r="251" spans="3:11" x14ac:dyDescent="0.25">
      <c r="C251" s="201">
        <v>44858</v>
      </c>
      <c r="D251" s="217" t="s">
        <v>310</v>
      </c>
      <c r="E251" s="124">
        <v>34800</v>
      </c>
      <c r="F251" s="124">
        <v>34800</v>
      </c>
      <c r="G251" s="124">
        <v>34800</v>
      </c>
      <c r="H251" s="217">
        <v>50</v>
      </c>
      <c r="I251" s="124">
        <v>1740000</v>
      </c>
      <c r="J251" s="238">
        <v>19450000</v>
      </c>
      <c r="K251" s="124">
        <v>676860000000</v>
      </c>
    </row>
    <row r="252" spans="3:11" x14ac:dyDescent="0.25">
      <c r="C252" s="201">
        <v>44858</v>
      </c>
      <c r="D252" s="217" t="s">
        <v>310</v>
      </c>
      <c r="E252" s="124">
        <v>34800</v>
      </c>
      <c r="F252" s="124">
        <v>34800</v>
      </c>
      <c r="G252" s="124">
        <v>34800</v>
      </c>
      <c r="H252" s="217">
        <v>14</v>
      </c>
      <c r="I252" s="124">
        <v>487200</v>
      </c>
      <c r="J252" s="238">
        <v>19450000</v>
      </c>
      <c r="K252" s="124">
        <v>676860000000</v>
      </c>
    </row>
    <row r="253" spans="3:11" x14ac:dyDescent="0.25">
      <c r="C253" s="201">
        <v>44858</v>
      </c>
      <c r="D253" s="217" t="s">
        <v>310</v>
      </c>
      <c r="E253" s="124">
        <v>34800</v>
      </c>
      <c r="F253" s="124">
        <v>34800</v>
      </c>
      <c r="G253" s="124">
        <v>34800</v>
      </c>
      <c r="H253" s="217">
        <v>200</v>
      </c>
      <c r="I253" s="124">
        <v>6960000</v>
      </c>
      <c r="J253" s="238">
        <v>19450000</v>
      </c>
      <c r="K253" s="124">
        <v>676860000000</v>
      </c>
    </row>
    <row r="254" spans="3:11" x14ac:dyDescent="0.25">
      <c r="C254" s="201">
        <v>44858</v>
      </c>
      <c r="D254" s="217" t="s">
        <v>310</v>
      </c>
      <c r="E254" s="124">
        <v>34800</v>
      </c>
      <c r="F254" s="124">
        <v>34800</v>
      </c>
      <c r="G254" s="124">
        <v>34800</v>
      </c>
      <c r="H254" s="217">
        <v>14</v>
      </c>
      <c r="I254" s="124">
        <v>487200</v>
      </c>
      <c r="J254" s="238">
        <v>19450000</v>
      </c>
      <c r="K254" s="124">
        <v>676860000000</v>
      </c>
    </row>
    <row r="255" spans="3:11" x14ac:dyDescent="0.25">
      <c r="C255" s="201">
        <v>44858</v>
      </c>
      <c r="D255" s="217" t="s">
        <v>310</v>
      </c>
      <c r="E255" s="124">
        <v>34800</v>
      </c>
      <c r="F255" s="124">
        <v>34800</v>
      </c>
      <c r="G255" s="124">
        <v>34800</v>
      </c>
      <c r="H255" s="217">
        <v>1</v>
      </c>
      <c r="I255" s="124">
        <v>34800</v>
      </c>
      <c r="J255" s="238">
        <v>19450000</v>
      </c>
      <c r="K255" s="124">
        <v>676860000000</v>
      </c>
    </row>
    <row r="256" spans="3:11" x14ac:dyDescent="0.25">
      <c r="C256" s="201">
        <v>44858</v>
      </c>
      <c r="D256" s="217" t="s">
        <v>312</v>
      </c>
      <c r="E256" s="124">
        <v>17000</v>
      </c>
      <c r="F256" s="124">
        <v>17000</v>
      </c>
      <c r="G256" s="124">
        <v>16000</v>
      </c>
      <c r="H256" s="217">
        <v>8</v>
      </c>
      <c r="I256" s="124">
        <v>136000</v>
      </c>
      <c r="J256" s="238">
        <v>20000000</v>
      </c>
      <c r="K256" s="124">
        <v>320000000000</v>
      </c>
    </row>
    <row r="257" spans="3:11" x14ac:dyDescent="0.25">
      <c r="C257" s="201">
        <v>44858</v>
      </c>
      <c r="D257" s="217" t="s">
        <v>310</v>
      </c>
      <c r="E257" s="124">
        <v>34800</v>
      </c>
      <c r="F257" s="124">
        <v>34800</v>
      </c>
      <c r="G257" s="124">
        <v>34800</v>
      </c>
      <c r="H257" s="217">
        <v>15</v>
      </c>
      <c r="I257" s="124">
        <v>522000</v>
      </c>
      <c r="J257" s="238">
        <v>19450000</v>
      </c>
      <c r="K257" s="124">
        <v>676860000000</v>
      </c>
    </row>
    <row r="258" spans="3:11" x14ac:dyDescent="0.25">
      <c r="C258" s="201">
        <v>44858</v>
      </c>
      <c r="D258" s="217" t="s">
        <v>310</v>
      </c>
      <c r="E258" s="124">
        <v>34800</v>
      </c>
      <c r="F258" s="124">
        <v>34800</v>
      </c>
      <c r="G258" s="124">
        <v>34800</v>
      </c>
      <c r="H258" s="217">
        <v>13</v>
      </c>
      <c r="I258" s="124">
        <v>452400</v>
      </c>
      <c r="J258" s="238">
        <v>19450000</v>
      </c>
      <c r="K258" s="124">
        <v>676860000000</v>
      </c>
    </row>
    <row r="259" spans="3:11" x14ac:dyDescent="0.25">
      <c r="C259" s="201">
        <v>44858</v>
      </c>
      <c r="D259" s="217" t="s">
        <v>310</v>
      </c>
      <c r="E259" s="124">
        <v>34800</v>
      </c>
      <c r="F259" s="124">
        <v>34800</v>
      </c>
      <c r="G259" s="124">
        <v>34800</v>
      </c>
      <c r="H259" s="217">
        <v>15</v>
      </c>
      <c r="I259" s="124">
        <v>522000</v>
      </c>
      <c r="J259" s="238">
        <v>19450000</v>
      </c>
      <c r="K259" s="124">
        <v>676860000000</v>
      </c>
    </row>
    <row r="260" spans="3:11" x14ac:dyDescent="0.25">
      <c r="C260" s="201">
        <v>44858</v>
      </c>
      <c r="D260" s="217" t="s">
        <v>310</v>
      </c>
      <c r="E260" s="124">
        <v>34800</v>
      </c>
      <c r="F260" s="124">
        <v>34800</v>
      </c>
      <c r="G260" s="124">
        <v>34800</v>
      </c>
      <c r="H260" s="217">
        <v>150</v>
      </c>
      <c r="I260" s="124">
        <v>5220000</v>
      </c>
      <c r="J260" s="238">
        <v>19450000</v>
      </c>
      <c r="K260" s="124">
        <v>676860000000</v>
      </c>
    </row>
    <row r="261" spans="3:11" x14ac:dyDescent="0.25">
      <c r="C261" s="201">
        <v>44858</v>
      </c>
      <c r="D261" s="217" t="s">
        <v>310</v>
      </c>
      <c r="E261" s="124">
        <v>34800</v>
      </c>
      <c r="F261" s="124">
        <v>34800</v>
      </c>
      <c r="G261" s="124">
        <v>34800</v>
      </c>
      <c r="H261" s="217">
        <v>11</v>
      </c>
      <c r="I261" s="124">
        <v>382800</v>
      </c>
      <c r="J261" s="238">
        <v>19450000</v>
      </c>
      <c r="K261" s="124">
        <v>676860000000</v>
      </c>
    </row>
    <row r="262" spans="3:11" x14ac:dyDescent="0.25">
      <c r="C262" s="201">
        <v>44858</v>
      </c>
      <c r="D262" s="217" t="s">
        <v>310</v>
      </c>
      <c r="E262" s="124">
        <v>34800</v>
      </c>
      <c r="F262" s="124">
        <v>34800</v>
      </c>
      <c r="G262" s="124">
        <v>34800</v>
      </c>
      <c r="H262" s="217">
        <v>15</v>
      </c>
      <c r="I262" s="124">
        <v>522000</v>
      </c>
      <c r="J262" s="238">
        <v>19450000</v>
      </c>
      <c r="K262" s="124">
        <v>676860000000</v>
      </c>
    </row>
    <row r="263" spans="3:11" x14ac:dyDescent="0.25">
      <c r="C263" s="201">
        <v>44858</v>
      </c>
      <c r="D263" s="217" t="s">
        <v>310</v>
      </c>
      <c r="E263" s="124">
        <v>34800</v>
      </c>
      <c r="F263" s="124">
        <v>34800</v>
      </c>
      <c r="G263" s="124">
        <v>34800</v>
      </c>
      <c r="H263" s="217">
        <v>48</v>
      </c>
      <c r="I263" s="124">
        <v>1670400</v>
      </c>
      <c r="J263" s="238">
        <v>19450000</v>
      </c>
      <c r="K263" s="124">
        <v>676860000000</v>
      </c>
    </row>
    <row r="264" spans="3:11" x14ac:dyDescent="0.25">
      <c r="C264" s="201">
        <v>44858</v>
      </c>
      <c r="D264" s="217" t="s">
        <v>310</v>
      </c>
      <c r="E264" s="124">
        <v>34800</v>
      </c>
      <c r="F264" s="124">
        <v>34800</v>
      </c>
      <c r="G264" s="124">
        <v>34800</v>
      </c>
      <c r="H264" s="217">
        <v>160</v>
      </c>
      <c r="I264" s="124">
        <v>5568000</v>
      </c>
      <c r="J264" s="238">
        <v>19450000</v>
      </c>
      <c r="K264" s="124">
        <v>676860000000</v>
      </c>
    </row>
    <row r="265" spans="3:11" x14ac:dyDescent="0.25">
      <c r="C265" s="201">
        <v>44858</v>
      </c>
      <c r="D265" s="217" t="s">
        <v>310</v>
      </c>
      <c r="E265" s="124">
        <v>34800</v>
      </c>
      <c r="F265" s="124">
        <v>34800</v>
      </c>
      <c r="G265" s="124">
        <v>34800</v>
      </c>
      <c r="H265" s="217">
        <v>19</v>
      </c>
      <c r="I265" s="124">
        <v>661200</v>
      </c>
      <c r="J265" s="238">
        <v>19450000</v>
      </c>
      <c r="K265" s="124">
        <v>676860000000</v>
      </c>
    </row>
    <row r="266" spans="3:11" x14ac:dyDescent="0.25">
      <c r="C266" s="201">
        <v>44858</v>
      </c>
      <c r="D266" s="217" t="s">
        <v>312</v>
      </c>
      <c r="E266" s="124">
        <v>16000</v>
      </c>
      <c r="F266" s="124">
        <v>17000</v>
      </c>
      <c r="G266" s="124">
        <v>16000</v>
      </c>
      <c r="H266" s="217">
        <v>5</v>
      </c>
      <c r="I266" s="124">
        <v>80000</v>
      </c>
      <c r="J266" s="238">
        <v>20000000</v>
      </c>
      <c r="K266" s="124">
        <v>320000000000</v>
      </c>
    </row>
    <row r="267" spans="3:11" x14ac:dyDescent="0.25">
      <c r="C267" s="201">
        <v>44858</v>
      </c>
      <c r="D267" s="217" t="s">
        <v>310</v>
      </c>
      <c r="E267" s="124">
        <v>34800</v>
      </c>
      <c r="F267" s="124">
        <v>34800</v>
      </c>
      <c r="G267" s="124">
        <v>34800</v>
      </c>
      <c r="H267" s="217">
        <v>10</v>
      </c>
      <c r="I267" s="124">
        <v>348000</v>
      </c>
      <c r="J267" s="238">
        <v>19450000</v>
      </c>
      <c r="K267" s="124">
        <v>676860000000</v>
      </c>
    </row>
    <row r="268" spans="3:11" x14ac:dyDescent="0.25">
      <c r="C268" s="201">
        <v>44858</v>
      </c>
      <c r="D268" s="217" t="s">
        <v>310</v>
      </c>
      <c r="E268" s="124">
        <v>34800</v>
      </c>
      <c r="F268" s="124">
        <v>34800</v>
      </c>
      <c r="G268" s="124">
        <v>34800</v>
      </c>
      <c r="H268" s="217">
        <v>40</v>
      </c>
      <c r="I268" s="124">
        <v>1392000</v>
      </c>
      <c r="J268" s="238">
        <v>19450000</v>
      </c>
      <c r="K268" s="124">
        <v>676860000000</v>
      </c>
    </row>
    <row r="269" spans="3:11" x14ac:dyDescent="0.25">
      <c r="C269" s="201">
        <v>44858</v>
      </c>
      <c r="D269" s="217" t="s">
        <v>310</v>
      </c>
      <c r="E269" s="124">
        <v>34800</v>
      </c>
      <c r="F269" s="124">
        <v>34800</v>
      </c>
      <c r="G269" s="124">
        <v>34800</v>
      </c>
      <c r="H269" s="217">
        <v>100</v>
      </c>
      <c r="I269" s="124">
        <v>3480000</v>
      </c>
      <c r="J269" s="238">
        <v>19450000</v>
      </c>
      <c r="K269" s="124">
        <v>676860000000</v>
      </c>
    </row>
    <row r="270" spans="3:11" x14ac:dyDescent="0.25">
      <c r="C270" s="201">
        <v>44858</v>
      </c>
      <c r="D270" s="217" t="s">
        <v>310</v>
      </c>
      <c r="E270" s="124">
        <v>34800</v>
      </c>
      <c r="F270" s="124">
        <v>34800</v>
      </c>
      <c r="G270" s="124">
        <v>34800</v>
      </c>
      <c r="H270" s="217">
        <v>5</v>
      </c>
      <c r="I270" s="124">
        <v>174000</v>
      </c>
      <c r="J270" s="238">
        <v>19450000</v>
      </c>
      <c r="K270" s="124">
        <v>676860000000</v>
      </c>
    </row>
    <row r="271" spans="3:11" x14ac:dyDescent="0.25">
      <c r="C271" s="201">
        <v>44858</v>
      </c>
      <c r="D271" s="217" t="s">
        <v>310</v>
      </c>
      <c r="E271" s="124">
        <v>34800</v>
      </c>
      <c r="F271" s="124">
        <v>34800</v>
      </c>
      <c r="G271" s="124">
        <v>34800</v>
      </c>
      <c r="H271" s="217">
        <v>40</v>
      </c>
      <c r="I271" s="124">
        <v>1392000</v>
      </c>
      <c r="J271" s="238">
        <v>19450000</v>
      </c>
      <c r="K271" s="124">
        <v>676860000000</v>
      </c>
    </row>
    <row r="272" spans="3:11" x14ac:dyDescent="0.25">
      <c r="C272" s="201">
        <v>44858</v>
      </c>
      <c r="D272" s="217" t="s">
        <v>310</v>
      </c>
      <c r="E272" s="124">
        <v>34800</v>
      </c>
      <c r="F272" s="124">
        <v>34800</v>
      </c>
      <c r="G272" s="124">
        <v>34800</v>
      </c>
      <c r="H272" s="217">
        <v>10</v>
      </c>
      <c r="I272" s="124">
        <v>348000</v>
      </c>
      <c r="J272" s="238">
        <v>19450000</v>
      </c>
      <c r="K272" s="124">
        <v>676860000000</v>
      </c>
    </row>
    <row r="273" spans="3:11" x14ac:dyDescent="0.25">
      <c r="C273" s="201">
        <v>44858</v>
      </c>
      <c r="D273" s="217" t="s">
        <v>310</v>
      </c>
      <c r="E273" s="124">
        <v>34800</v>
      </c>
      <c r="F273" s="124">
        <v>34800</v>
      </c>
      <c r="G273" s="124">
        <v>34800</v>
      </c>
      <c r="H273" s="217">
        <v>20</v>
      </c>
      <c r="I273" s="124">
        <v>696000</v>
      </c>
      <c r="J273" s="238">
        <v>19450000</v>
      </c>
      <c r="K273" s="124">
        <v>676860000000</v>
      </c>
    </row>
    <row r="274" spans="3:11" x14ac:dyDescent="0.25">
      <c r="C274" s="201">
        <v>44858</v>
      </c>
      <c r="D274" s="217" t="s">
        <v>310</v>
      </c>
      <c r="E274" s="124">
        <v>34800</v>
      </c>
      <c r="F274" s="124">
        <v>34800</v>
      </c>
      <c r="G274" s="124">
        <v>34800</v>
      </c>
      <c r="H274" s="217">
        <v>58</v>
      </c>
      <c r="I274" s="124">
        <v>2018400</v>
      </c>
      <c r="J274" s="238">
        <v>19450000</v>
      </c>
      <c r="K274" s="124">
        <v>676860000000</v>
      </c>
    </row>
    <row r="275" spans="3:11" x14ac:dyDescent="0.25">
      <c r="C275" s="201">
        <v>44858</v>
      </c>
      <c r="D275" s="217" t="s">
        <v>310</v>
      </c>
      <c r="E275" s="124">
        <v>34800</v>
      </c>
      <c r="F275" s="124">
        <v>34800</v>
      </c>
      <c r="G275" s="124">
        <v>34800</v>
      </c>
      <c r="H275" s="217">
        <v>50</v>
      </c>
      <c r="I275" s="124">
        <v>1740000</v>
      </c>
      <c r="J275" s="238">
        <v>19450000</v>
      </c>
      <c r="K275" s="124">
        <v>676860000000</v>
      </c>
    </row>
    <row r="276" spans="3:11" x14ac:dyDescent="0.25">
      <c r="C276" s="201">
        <v>44858</v>
      </c>
      <c r="D276" s="217" t="s">
        <v>310</v>
      </c>
      <c r="E276" s="124">
        <v>34800</v>
      </c>
      <c r="F276" s="124">
        <v>34800</v>
      </c>
      <c r="G276" s="124">
        <v>34800</v>
      </c>
      <c r="H276" s="217">
        <v>114</v>
      </c>
      <c r="I276" s="124">
        <v>3967200</v>
      </c>
      <c r="J276" s="238">
        <v>19450000</v>
      </c>
      <c r="K276" s="124">
        <v>676860000000</v>
      </c>
    </row>
    <row r="277" spans="3:11" x14ac:dyDescent="0.25">
      <c r="C277" s="201">
        <v>44858</v>
      </c>
      <c r="D277" s="217" t="s">
        <v>312</v>
      </c>
      <c r="E277" s="124">
        <v>16000</v>
      </c>
      <c r="F277" s="124">
        <v>17000</v>
      </c>
      <c r="G277" s="124">
        <v>16000</v>
      </c>
      <c r="H277" s="217">
        <v>16</v>
      </c>
      <c r="I277" s="124">
        <v>256000</v>
      </c>
      <c r="J277" s="238">
        <v>20000000</v>
      </c>
      <c r="K277" s="124">
        <v>320000000000</v>
      </c>
    </row>
    <row r="278" spans="3:11" x14ac:dyDescent="0.25">
      <c r="C278" s="201">
        <v>44859</v>
      </c>
      <c r="D278" s="217" t="s">
        <v>310</v>
      </c>
      <c r="E278" s="124">
        <v>41760</v>
      </c>
      <c r="F278" s="124">
        <v>34800</v>
      </c>
      <c r="G278" s="124">
        <v>34800</v>
      </c>
      <c r="H278" s="217">
        <v>35</v>
      </c>
      <c r="I278" s="124">
        <v>1461600</v>
      </c>
      <c r="J278" s="238">
        <v>19450000</v>
      </c>
      <c r="K278" s="124">
        <v>676860000000</v>
      </c>
    </row>
    <row r="279" spans="3:11" x14ac:dyDescent="0.25">
      <c r="C279" s="201">
        <v>44859</v>
      </c>
      <c r="D279" s="217" t="s">
        <v>310</v>
      </c>
      <c r="E279" s="124">
        <v>41760</v>
      </c>
      <c r="F279" s="124">
        <v>34800</v>
      </c>
      <c r="G279" s="124">
        <v>34800</v>
      </c>
      <c r="H279" s="217">
        <v>1</v>
      </c>
      <c r="I279" s="124">
        <v>41760</v>
      </c>
      <c r="J279" s="238">
        <v>19450000</v>
      </c>
      <c r="K279" s="124">
        <v>676860000000</v>
      </c>
    </row>
    <row r="280" spans="3:11" x14ac:dyDescent="0.25">
      <c r="C280" s="201">
        <v>44859</v>
      </c>
      <c r="D280" s="217" t="s">
        <v>310</v>
      </c>
      <c r="E280" s="124">
        <v>41760</v>
      </c>
      <c r="F280" s="124">
        <v>34800</v>
      </c>
      <c r="G280" s="124">
        <v>34800</v>
      </c>
      <c r="H280" s="217">
        <v>4</v>
      </c>
      <c r="I280" s="124">
        <v>167040</v>
      </c>
      <c r="J280" s="238">
        <v>19450000</v>
      </c>
      <c r="K280" s="124">
        <v>676860000000</v>
      </c>
    </row>
    <row r="281" spans="3:11" x14ac:dyDescent="0.25">
      <c r="C281" s="201">
        <v>44859</v>
      </c>
      <c r="D281" s="217" t="s">
        <v>310</v>
      </c>
      <c r="E281" s="124">
        <v>41760</v>
      </c>
      <c r="F281" s="124">
        <v>34800</v>
      </c>
      <c r="G281" s="124">
        <v>34800</v>
      </c>
      <c r="H281" s="217">
        <v>10</v>
      </c>
      <c r="I281" s="124">
        <v>417600</v>
      </c>
      <c r="J281" s="238">
        <v>19450000</v>
      </c>
      <c r="K281" s="124">
        <v>676860000000</v>
      </c>
    </row>
    <row r="282" spans="3:11" x14ac:dyDescent="0.25">
      <c r="C282" s="201">
        <v>44859</v>
      </c>
      <c r="D282" s="217" t="s">
        <v>310</v>
      </c>
      <c r="E282" s="124">
        <v>41760</v>
      </c>
      <c r="F282" s="124">
        <v>34800</v>
      </c>
      <c r="G282" s="124">
        <v>34800</v>
      </c>
      <c r="H282" s="217">
        <v>10</v>
      </c>
      <c r="I282" s="124">
        <v>417600</v>
      </c>
      <c r="J282" s="238">
        <v>19450000</v>
      </c>
      <c r="K282" s="124">
        <v>676860000000</v>
      </c>
    </row>
    <row r="283" spans="3:11" x14ac:dyDescent="0.25">
      <c r="C283" s="201">
        <v>44859</v>
      </c>
      <c r="D283" s="217" t="s">
        <v>310</v>
      </c>
      <c r="E283" s="124">
        <v>41760</v>
      </c>
      <c r="F283" s="124">
        <v>34800</v>
      </c>
      <c r="G283" s="124">
        <v>34800</v>
      </c>
      <c r="H283" s="217">
        <v>40</v>
      </c>
      <c r="I283" s="124">
        <v>1670400</v>
      </c>
      <c r="J283" s="238">
        <v>19450000</v>
      </c>
      <c r="K283" s="124">
        <v>676860000000</v>
      </c>
    </row>
    <row r="284" spans="3:11" x14ac:dyDescent="0.25">
      <c r="C284" s="201">
        <v>44859</v>
      </c>
      <c r="D284" s="217" t="s">
        <v>310</v>
      </c>
      <c r="E284" s="124">
        <v>41760</v>
      </c>
      <c r="F284" s="124">
        <v>34800</v>
      </c>
      <c r="G284" s="124">
        <v>34800</v>
      </c>
      <c r="H284" s="217">
        <v>30</v>
      </c>
      <c r="I284" s="124">
        <v>1252800</v>
      </c>
      <c r="J284" s="238">
        <v>19450000</v>
      </c>
      <c r="K284" s="124">
        <v>676860000000</v>
      </c>
    </row>
    <row r="285" spans="3:11" x14ac:dyDescent="0.25">
      <c r="C285" s="201">
        <v>44859</v>
      </c>
      <c r="D285" s="217" t="s">
        <v>310</v>
      </c>
      <c r="E285" s="124">
        <v>40000</v>
      </c>
      <c r="F285" s="124">
        <v>34800</v>
      </c>
      <c r="G285" s="124">
        <v>34800</v>
      </c>
      <c r="H285" s="217">
        <v>70</v>
      </c>
      <c r="I285" s="124">
        <v>2800000</v>
      </c>
      <c r="J285" s="238">
        <v>19450000</v>
      </c>
      <c r="K285" s="124">
        <v>676860000000</v>
      </c>
    </row>
    <row r="286" spans="3:11" x14ac:dyDescent="0.25">
      <c r="C286" s="201">
        <v>44859</v>
      </c>
      <c r="D286" s="217" t="s">
        <v>310</v>
      </c>
      <c r="E286" s="124">
        <v>38000</v>
      </c>
      <c r="F286" s="124">
        <v>34800</v>
      </c>
      <c r="G286" s="124">
        <v>34800</v>
      </c>
      <c r="H286" s="217">
        <v>2</v>
      </c>
      <c r="I286" s="124">
        <v>76000</v>
      </c>
      <c r="J286" s="238">
        <v>19450000</v>
      </c>
      <c r="K286" s="124">
        <v>676860000000</v>
      </c>
    </row>
    <row r="287" spans="3:11" x14ac:dyDescent="0.25">
      <c r="C287" s="201">
        <v>44859</v>
      </c>
      <c r="D287" s="217" t="s">
        <v>310</v>
      </c>
      <c r="E287" s="124">
        <v>36000</v>
      </c>
      <c r="F287" s="124">
        <v>34800</v>
      </c>
      <c r="G287" s="124">
        <v>34800</v>
      </c>
      <c r="H287" s="217">
        <v>5</v>
      </c>
      <c r="I287" s="124">
        <v>180000</v>
      </c>
      <c r="J287" s="238">
        <v>19450000</v>
      </c>
      <c r="K287" s="124">
        <v>676860000000</v>
      </c>
    </row>
    <row r="288" spans="3:11" x14ac:dyDescent="0.25">
      <c r="C288" s="201">
        <v>44859</v>
      </c>
      <c r="D288" s="217" t="s">
        <v>310</v>
      </c>
      <c r="E288" s="124">
        <v>35000</v>
      </c>
      <c r="F288" s="124">
        <v>34800</v>
      </c>
      <c r="G288" s="124">
        <v>34800</v>
      </c>
      <c r="H288" s="217">
        <v>5</v>
      </c>
      <c r="I288" s="124">
        <v>175000</v>
      </c>
      <c r="J288" s="238">
        <v>19450000</v>
      </c>
      <c r="K288" s="124">
        <v>676860000000</v>
      </c>
    </row>
    <row r="289" spans="3:11" x14ac:dyDescent="0.25">
      <c r="C289" s="201">
        <v>44859</v>
      </c>
      <c r="D289" s="217" t="s">
        <v>310</v>
      </c>
      <c r="E289" s="124">
        <v>35000</v>
      </c>
      <c r="F289" s="124">
        <v>34800</v>
      </c>
      <c r="G289" s="124">
        <v>34800</v>
      </c>
      <c r="H289" s="217">
        <v>6</v>
      </c>
      <c r="I289" s="124">
        <v>210000</v>
      </c>
      <c r="J289" s="238">
        <v>19450000</v>
      </c>
      <c r="K289" s="124">
        <v>676860000000</v>
      </c>
    </row>
    <row r="290" spans="3:11" x14ac:dyDescent="0.25">
      <c r="C290" s="201">
        <v>44859</v>
      </c>
      <c r="D290" s="217" t="s">
        <v>310</v>
      </c>
      <c r="E290" s="124">
        <v>34801</v>
      </c>
      <c r="F290" s="124">
        <v>34800</v>
      </c>
      <c r="G290" s="124">
        <v>34800</v>
      </c>
      <c r="H290" s="217">
        <v>450</v>
      </c>
      <c r="I290" s="124">
        <v>15660450</v>
      </c>
      <c r="J290" s="238">
        <v>19450000</v>
      </c>
      <c r="K290" s="124">
        <v>676860000000</v>
      </c>
    </row>
    <row r="291" spans="3:11" x14ac:dyDescent="0.25">
      <c r="C291" s="201">
        <v>44859</v>
      </c>
      <c r="D291" s="217" t="s">
        <v>310</v>
      </c>
      <c r="E291" s="124">
        <v>34800</v>
      </c>
      <c r="F291" s="124">
        <v>34800</v>
      </c>
      <c r="G291" s="124">
        <v>34800</v>
      </c>
      <c r="H291" s="217">
        <v>100</v>
      </c>
      <c r="I291" s="124">
        <v>3480000</v>
      </c>
      <c r="J291" s="238">
        <v>19450000</v>
      </c>
      <c r="K291" s="124">
        <v>676860000000</v>
      </c>
    </row>
    <row r="292" spans="3:11" x14ac:dyDescent="0.25">
      <c r="C292" s="201">
        <v>44859</v>
      </c>
      <c r="D292" s="217" t="s">
        <v>310</v>
      </c>
      <c r="E292" s="124">
        <v>34800</v>
      </c>
      <c r="F292" s="124">
        <v>34800</v>
      </c>
      <c r="G292" s="124">
        <v>34800</v>
      </c>
      <c r="H292" s="217">
        <v>210</v>
      </c>
      <c r="I292" s="124">
        <v>7308000</v>
      </c>
      <c r="J292" s="238">
        <v>19450000</v>
      </c>
      <c r="K292" s="124">
        <v>676860000000</v>
      </c>
    </row>
    <row r="293" spans="3:11" x14ac:dyDescent="0.25">
      <c r="C293" s="201">
        <v>44859</v>
      </c>
      <c r="D293" s="217" t="s">
        <v>310</v>
      </c>
      <c r="E293" s="124">
        <v>34800</v>
      </c>
      <c r="F293" s="124">
        <v>34800</v>
      </c>
      <c r="G293" s="124">
        <v>34800</v>
      </c>
      <c r="H293" s="217">
        <v>44</v>
      </c>
      <c r="I293" s="124">
        <v>1531200</v>
      </c>
      <c r="J293" s="238">
        <v>19450000</v>
      </c>
      <c r="K293" s="124">
        <v>676860000000</v>
      </c>
    </row>
    <row r="294" spans="3:11" x14ac:dyDescent="0.25">
      <c r="C294" s="201">
        <v>44859</v>
      </c>
      <c r="D294" s="217" t="s">
        <v>310</v>
      </c>
      <c r="E294" s="124">
        <v>34800</v>
      </c>
      <c r="F294" s="124">
        <v>34800</v>
      </c>
      <c r="G294" s="124">
        <v>34800</v>
      </c>
      <c r="H294" s="217">
        <v>685</v>
      </c>
      <c r="I294" s="124">
        <v>23838000</v>
      </c>
      <c r="J294" s="238">
        <v>19450000</v>
      </c>
      <c r="K294" s="124">
        <v>676860000000</v>
      </c>
    </row>
    <row r="295" spans="3:11" x14ac:dyDescent="0.25">
      <c r="C295" s="201">
        <v>44859</v>
      </c>
      <c r="D295" s="217" t="s">
        <v>310</v>
      </c>
      <c r="E295" s="124">
        <v>34800</v>
      </c>
      <c r="F295" s="124">
        <v>34800</v>
      </c>
      <c r="G295" s="124">
        <v>34800</v>
      </c>
      <c r="H295" s="217">
        <v>100</v>
      </c>
      <c r="I295" s="124">
        <v>3480000</v>
      </c>
      <c r="J295" s="238">
        <v>19450000</v>
      </c>
      <c r="K295" s="124">
        <v>676860000000</v>
      </c>
    </row>
    <row r="296" spans="3:11" x14ac:dyDescent="0.25">
      <c r="C296" s="201">
        <v>44859</v>
      </c>
      <c r="D296" s="217" t="s">
        <v>310</v>
      </c>
      <c r="E296" s="124">
        <v>34800</v>
      </c>
      <c r="F296" s="124">
        <v>34800</v>
      </c>
      <c r="G296" s="124">
        <v>34800</v>
      </c>
      <c r="H296" s="217">
        <v>16</v>
      </c>
      <c r="I296" s="124">
        <v>556800</v>
      </c>
      <c r="J296" s="238">
        <v>19450000</v>
      </c>
      <c r="K296" s="124">
        <v>676860000000</v>
      </c>
    </row>
    <row r="297" spans="3:11" x14ac:dyDescent="0.25">
      <c r="C297" s="201">
        <v>44859</v>
      </c>
      <c r="D297" s="217" t="s">
        <v>310</v>
      </c>
      <c r="E297" s="124">
        <v>34800</v>
      </c>
      <c r="F297" s="124">
        <v>34800</v>
      </c>
      <c r="G297" s="124">
        <v>34800</v>
      </c>
      <c r="H297" s="217">
        <v>190</v>
      </c>
      <c r="I297" s="124">
        <v>6612000</v>
      </c>
      <c r="J297" s="238">
        <v>19450000</v>
      </c>
      <c r="K297" s="124">
        <v>676860000000</v>
      </c>
    </row>
    <row r="298" spans="3:11" x14ac:dyDescent="0.25">
      <c r="C298" s="201">
        <v>44859</v>
      </c>
      <c r="D298" s="217" t="s">
        <v>310</v>
      </c>
      <c r="E298" s="124">
        <v>34800</v>
      </c>
      <c r="F298" s="124">
        <v>34800</v>
      </c>
      <c r="G298" s="124">
        <v>34800</v>
      </c>
      <c r="H298" s="217">
        <v>30</v>
      </c>
      <c r="I298" s="124">
        <v>1044000</v>
      </c>
      <c r="J298" s="238">
        <v>19450000</v>
      </c>
      <c r="K298" s="124">
        <v>676860000000</v>
      </c>
    </row>
    <row r="299" spans="3:11" x14ac:dyDescent="0.25">
      <c r="C299" s="201">
        <v>44859</v>
      </c>
      <c r="D299" s="217" t="s">
        <v>310</v>
      </c>
      <c r="E299" s="124">
        <v>34800</v>
      </c>
      <c r="F299" s="124">
        <v>34800</v>
      </c>
      <c r="G299" s="124">
        <v>34800</v>
      </c>
      <c r="H299" s="217">
        <v>304</v>
      </c>
      <c r="I299" s="124">
        <v>10579200</v>
      </c>
      <c r="J299" s="238">
        <v>19450000</v>
      </c>
      <c r="K299" s="124">
        <v>676860000000</v>
      </c>
    </row>
    <row r="300" spans="3:11" x14ac:dyDescent="0.25">
      <c r="C300" s="201">
        <v>44859</v>
      </c>
      <c r="D300" s="217" t="s">
        <v>310</v>
      </c>
      <c r="E300" s="124">
        <v>34800</v>
      </c>
      <c r="F300" s="124">
        <v>34800</v>
      </c>
      <c r="G300" s="124">
        <v>34800</v>
      </c>
      <c r="H300" s="217">
        <v>57</v>
      </c>
      <c r="I300" s="124">
        <v>1983600</v>
      </c>
      <c r="J300" s="238">
        <v>19450000</v>
      </c>
      <c r="K300" s="124">
        <v>676860000000</v>
      </c>
    </row>
    <row r="301" spans="3:11" x14ac:dyDescent="0.25">
      <c r="C301" s="201">
        <v>44859</v>
      </c>
      <c r="D301" s="217" t="s">
        <v>310</v>
      </c>
      <c r="E301" s="124">
        <v>34800</v>
      </c>
      <c r="F301" s="124">
        <v>34800</v>
      </c>
      <c r="G301" s="124">
        <v>34800</v>
      </c>
      <c r="H301" s="217">
        <v>58</v>
      </c>
      <c r="I301" s="124">
        <v>2018400</v>
      </c>
      <c r="J301" s="238">
        <v>19450000</v>
      </c>
      <c r="K301" s="124">
        <v>676860000000</v>
      </c>
    </row>
    <row r="302" spans="3:11" x14ac:dyDescent="0.25">
      <c r="C302" s="201">
        <v>44859</v>
      </c>
      <c r="D302" s="217" t="s">
        <v>310</v>
      </c>
      <c r="E302" s="124">
        <v>34800</v>
      </c>
      <c r="F302" s="124">
        <v>34800</v>
      </c>
      <c r="G302" s="124">
        <v>34800</v>
      </c>
      <c r="H302" s="217">
        <v>5</v>
      </c>
      <c r="I302" s="124">
        <v>174000</v>
      </c>
      <c r="J302" s="238">
        <v>19450000</v>
      </c>
      <c r="K302" s="124">
        <v>676860000000</v>
      </c>
    </row>
    <row r="303" spans="3:11" x14ac:dyDescent="0.25">
      <c r="C303" s="201">
        <v>44859</v>
      </c>
      <c r="D303" s="217" t="s">
        <v>310</v>
      </c>
      <c r="E303" s="124">
        <v>34800</v>
      </c>
      <c r="F303" s="124">
        <v>34800</v>
      </c>
      <c r="G303" s="124">
        <v>34800</v>
      </c>
      <c r="H303" s="217">
        <v>28000</v>
      </c>
      <c r="I303" s="124">
        <v>974400000</v>
      </c>
      <c r="J303" s="238">
        <v>19450000</v>
      </c>
      <c r="K303" s="124">
        <v>676860000000</v>
      </c>
    </row>
    <row r="304" spans="3:11" x14ac:dyDescent="0.25">
      <c r="C304" s="201">
        <v>44859</v>
      </c>
      <c r="D304" s="217" t="s">
        <v>310</v>
      </c>
      <c r="E304" s="124">
        <v>34800</v>
      </c>
      <c r="F304" s="124">
        <v>34800</v>
      </c>
      <c r="G304" s="124">
        <v>34800</v>
      </c>
      <c r="H304" s="217">
        <v>2</v>
      </c>
      <c r="I304" s="124">
        <v>69600</v>
      </c>
      <c r="J304" s="238">
        <v>19450000</v>
      </c>
      <c r="K304" s="124">
        <v>676860000000</v>
      </c>
    </row>
    <row r="305" spans="3:11" x14ac:dyDescent="0.25">
      <c r="C305" s="201">
        <v>44859</v>
      </c>
      <c r="D305" s="217" t="s">
        <v>312</v>
      </c>
      <c r="E305" s="124">
        <v>16000</v>
      </c>
      <c r="F305" s="124">
        <v>16000</v>
      </c>
      <c r="G305" s="124">
        <v>17575</v>
      </c>
      <c r="H305" s="217">
        <v>13</v>
      </c>
      <c r="I305" s="124">
        <v>208000</v>
      </c>
      <c r="J305" s="238">
        <v>20000000</v>
      </c>
      <c r="K305" s="124">
        <v>351500000000</v>
      </c>
    </row>
    <row r="306" spans="3:11" x14ac:dyDescent="0.25">
      <c r="C306" s="201">
        <v>44859</v>
      </c>
      <c r="D306" s="217" t="s">
        <v>312</v>
      </c>
      <c r="E306" s="124">
        <v>16000</v>
      </c>
      <c r="F306" s="124">
        <v>16000</v>
      </c>
      <c r="G306" s="124">
        <v>17575</v>
      </c>
      <c r="H306" s="217">
        <v>26</v>
      </c>
      <c r="I306" s="124">
        <v>416000</v>
      </c>
      <c r="J306" s="238">
        <v>20000000</v>
      </c>
      <c r="K306" s="124">
        <v>351500000000</v>
      </c>
    </row>
    <row r="307" spans="3:11" x14ac:dyDescent="0.25">
      <c r="C307" s="201">
        <v>44859</v>
      </c>
      <c r="D307" s="217" t="s">
        <v>312</v>
      </c>
      <c r="E307" s="124">
        <v>16000</v>
      </c>
      <c r="F307" s="124">
        <v>16000</v>
      </c>
      <c r="G307" s="124">
        <v>17575</v>
      </c>
      <c r="H307" s="217">
        <v>9</v>
      </c>
      <c r="I307" s="124">
        <v>144000</v>
      </c>
      <c r="J307" s="238">
        <v>20000000</v>
      </c>
      <c r="K307" s="124">
        <v>351500000000</v>
      </c>
    </row>
    <row r="308" spans="3:11" x14ac:dyDescent="0.25">
      <c r="C308" s="201">
        <v>44859</v>
      </c>
      <c r="D308" s="217" t="s">
        <v>312</v>
      </c>
      <c r="E308" s="124">
        <v>16000</v>
      </c>
      <c r="F308" s="124">
        <v>16000</v>
      </c>
      <c r="G308" s="124">
        <v>17575</v>
      </c>
      <c r="H308" s="217">
        <v>50</v>
      </c>
      <c r="I308" s="124">
        <v>800000</v>
      </c>
      <c r="J308" s="238">
        <v>20000000</v>
      </c>
      <c r="K308" s="124">
        <v>351500000000</v>
      </c>
    </row>
    <row r="309" spans="3:11" x14ac:dyDescent="0.25">
      <c r="C309" s="201">
        <v>44859</v>
      </c>
      <c r="D309" s="217" t="s">
        <v>312</v>
      </c>
      <c r="E309" s="124">
        <v>17000</v>
      </c>
      <c r="F309" s="124">
        <v>16000</v>
      </c>
      <c r="G309" s="124">
        <v>17575</v>
      </c>
      <c r="H309" s="217">
        <v>5</v>
      </c>
      <c r="I309" s="124">
        <v>85000</v>
      </c>
      <c r="J309" s="238">
        <v>20000000</v>
      </c>
      <c r="K309" s="124">
        <v>351500000000</v>
      </c>
    </row>
    <row r="310" spans="3:11" x14ac:dyDescent="0.25">
      <c r="C310" s="201">
        <v>44859</v>
      </c>
      <c r="D310" s="217" t="s">
        <v>312</v>
      </c>
      <c r="E310" s="124">
        <v>17500</v>
      </c>
      <c r="F310" s="124">
        <v>16000</v>
      </c>
      <c r="G310" s="124">
        <v>17575</v>
      </c>
      <c r="H310" s="217">
        <v>26</v>
      </c>
      <c r="I310" s="124">
        <v>455000</v>
      </c>
      <c r="J310" s="238">
        <v>20000000</v>
      </c>
      <c r="K310" s="124">
        <v>351500000000</v>
      </c>
    </row>
    <row r="311" spans="3:11" x14ac:dyDescent="0.25">
      <c r="C311" s="201">
        <v>44859</v>
      </c>
      <c r="D311" s="217" t="s">
        <v>312</v>
      </c>
      <c r="E311" s="124">
        <v>17500</v>
      </c>
      <c r="F311" s="124">
        <v>16000</v>
      </c>
      <c r="G311" s="124">
        <v>17575</v>
      </c>
      <c r="H311" s="217">
        <v>1</v>
      </c>
      <c r="I311" s="124">
        <v>17500</v>
      </c>
      <c r="J311" s="238">
        <v>20000000</v>
      </c>
      <c r="K311" s="124">
        <v>351500000000</v>
      </c>
    </row>
    <row r="312" spans="3:11" x14ac:dyDescent="0.25">
      <c r="C312" s="201">
        <v>44859</v>
      </c>
      <c r="D312" s="217" t="s">
        <v>312</v>
      </c>
      <c r="E312" s="124">
        <v>17500</v>
      </c>
      <c r="F312" s="124">
        <v>16000</v>
      </c>
      <c r="G312" s="124">
        <v>17575</v>
      </c>
      <c r="H312" s="217">
        <v>499</v>
      </c>
      <c r="I312" s="124">
        <v>8732500</v>
      </c>
      <c r="J312" s="238">
        <v>20000000</v>
      </c>
      <c r="K312" s="124">
        <v>351500000000</v>
      </c>
    </row>
    <row r="313" spans="3:11" x14ac:dyDescent="0.25">
      <c r="C313" s="201">
        <v>44859</v>
      </c>
      <c r="D313" s="217" t="s">
        <v>312</v>
      </c>
      <c r="E313" s="124">
        <v>17500</v>
      </c>
      <c r="F313" s="124">
        <v>16000</v>
      </c>
      <c r="G313" s="124">
        <v>17575</v>
      </c>
      <c r="H313" s="217">
        <v>101</v>
      </c>
      <c r="I313" s="124">
        <v>1767500</v>
      </c>
      <c r="J313" s="238">
        <v>20000000</v>
      </c>
      <c r="K313" s="124">
        <v>351500000000</v>
      </c>
    </row>
    <row r="314" spans="3:11" x14ac:dyDescent="0.25">
      <c r="C314" s="201">
        <v>44859</v>
      </c>
      <c r="D314" s="217" t="s">
        <v>312</v>
      </c>
      <c r="E314" s="124">
        <v>17500</v>
      </c>
      <c r="F314" s="124">
        <v>16000</v>
      </c>
      <c r="G314" s="124">
        <v>17575</v>
      </c>
      <c r="H314" s="217">
        <v>49</v>
      </c>
      <c r="I314" s="124">
        <v>857500</v>
      </c>
      <c r="J314" s="238">
        <v>20000000</v>
      </c>
      <c r="K314" s="124">
        <v>351500000000</v>
      </c>
    </row>
    <row r="315" spans="3:11" x14ac:dyDescent="0.25">
      <c r="C315" s="201">
        <v>44859</v>
      </c>
      <c r="D315" s="217" t="s">
        <v>312</v>
      </c>
      <c r="E315" s="124">
        <v>17555</v>
      </c>
      <c r="F315" s="124">
        <v>16000</v>
      </c>
      <c r="G315" s="124">
        <v>17575</v>
      </c>
      <c r="H315" s="217">
        <v>91</v>
      </c>
      <c r="I315" s="124">
        <v>1597505</v>
      </c>
      <c r="J315" s="238">
        <v>20000000</v>
      </c>
      <c r="K315" s="124">
        <v>351500000000</v>
      </c>
    </row>
    <row r="316" spans="3:11" x14ac:dyDescent="0.25">
      <c r="C316" s="201">
        <v>44859</v>
      </c>
      <c r="D316" s="217" t="s">
        <v>312</v>
      </c>
      <c r="E316" s="124">
        <v>17575</v>
      </c>
      <c r="F316" s="124">
        <v>16000</v>
      </c>
      <c r="G316" s="124">
        <v>17575</v>
      </c>
      <c r="H316" s="217">
        <v>303</v>
      </c>
      <c r="I316" s="124">
        <v>5325225</v>
      </c>
      <c r="J316" s="238">
        <v>20000000</v>
      </c>
      <c r="K316" s="124">
        <v>351500000000</v>
      </c>
    </row>
    <row r="317" spans="3:11" x14ac:dyDescent="0.25">
      <c r="C317" s="201">
        <v>44859</v>
      </c>
      <c r="D317" s="217" t="s">
        <v>310</v>
      </c>
      <c r="E317" s="124">
        <v>34800</v>
      </c>
      <c r="F317" s="124">
        <v>34800</v>
      </c>
      <c r="G317" s="124">
        <v>34800</v>
      </c>
      <c r="H317" s="217">
        <v>100</v>
      </c>
      <c r="I317" s="124">
        <v>3480000</v>
      </c>
      <c r="J317" s="238">
        <v>19450000</v>
      </c>
      <c r="K317" s="124">
        <v>676860000000</v>
      </c>
    </row>
    <row r="318" spans="3:11" x14ac:dyDescent="0.25">
      <c r="C318" s="201">
        <v>44859</v>
      </c>
      <c r="D318" s="217" t="s">
        <v>310</v>
      </c>
      <c r="E318" s="124">
        <v>34800</v>
      </c>
      <c r="F318" s="124">
        <v>34800</v>
      </c>
      <c r="G318" s="124">
        <v>34800</v>
      </c>
      <c r="H318" s="217">
        <v>40</v>
      </c>
      <c r="I318" s="124">
        <v>1392000</v>
      </c>
      <c r="J318" s="238">
        <v>19450000</v>
      </c>
      <c r="K318" s="124">
        <v>676860000000</v>
      </c>
    </row>
    <row r="319" spans="3:11" x14ac:dyDescent="0.25">
      <c r="C319" s="201">
        <v>44859</v>
      </c>
      <c r="D319" s="217" t="s">
        <v>310</v>
      </c>
      <c r="E319" s="124">
        <v>34800</v>
      </c>
      <c r="F319" s="124">
        <v>34800</v>
      </c>
      <c r="G319" s="124">
        <v>34800</v>
      </c>
      <c r="H319" s="217">
        <v>80</v>
      </c>
      <c r="I319" s="124">
        <v>2784000</v>
      </c>
      <c r="J319" s="238">
        <v>19450000</v>
      </c>
      <c r="K319" s="124">
        <v>676860000000</v>
      </c>
    </row>
    <row r="320" spans="3:11" x14ac:dyDescent="0.25">
      <c r="C320" s="201">
        <v>44859</v>
      </c>
      <c r="D320" s="217" t="s">
        <v>310</v>
      </c>
      <c r="E320" s="124">
        <v>34800</v>
      </c>
      <c r="F320" s="124">
        <v>34800</v>
      </c>
      <c r="G320" s="124">
        <v>34800</v>
      </c>
      <c r="H320" s="217">
        <v>10</v>
      </c>
      <c r="I320" s="124">
        <v>348000</v>
      </c>
      <c r="J320" s="238">
        <v>19450000</v>
      </c>
      <c r="K320" s="124">
        <v>676860000000</v>
      </c>
    </row>
    <row r="321" spans="3:11" x14ac:dyDescent="0.25">
      <c r="C321" s="201">
        <v>44859</v>
      </c>
      <c r="D321" s="217" t="s">
        <v>310</v>
      </c>
      <c r="E321" s="124">
        <v>34800</v>
      </c>
      <c r="F321" s="124">
        <v>34800</v>
      </c>
      <c r="G321" s="124">
        <v>34800</v>
      </c>
      <c r="H321" s="217">
        <v>9</v>
      </c>
      <c r="I321" s="124">
        <v>313200</v>
      </c>
      <c r="J321" s="238">
        <v>19450000</v>
      </c>
      <c r="K321" s="124">
        <v>676860000000</v>
      </c>
    </row>
    <row r="322" spans="3:11" x14ac:dyDescent="0.25">
      <c r="C322" s="201">
        <v>44859</v>
      </c>
      <c r="D322" s="217" t="s">
        <v>310</v>
      </c>
      <c r="E322" s="124">
        <v>34800</v>
      </c>
      <c r="F322" s="124">
        <v>34800</v>
      </c>
      <c r="G322" s="124">
        <v>34800</v>
      </c>
      <c r="H322" s="217">
        <v>15</v>
      </c>
      <c r="I322" s="124">
        <v>522000</v>
      </c>
      <c r="J322" s="238">
        <v>19450000</v>
      </c>
      <c r="K322" s="124">
        <v>676860000000</v>
      </c>
    </row>
    <row r="323" spans="3:11" x14ac:dyDescent="0.25">
      <c r="C323" s="201">
        <v>44859</v>
      </c>
      <c r="D323" s="217" t="s">
        <v>312</v>
      </c>
      <c r="E323" s="124">
        <v>16900</v>
      </c>
      <c r="F323" s="124">
        <v>16000</v>
      </c>
      <c r="G323" s="124">
        <v>17575</v>
      </c>
      <c r="H323" s="217">
        <v>23</v>
      </c>
      <c r="I323" s="124">
        <v>388700</v>
      </c>
      <c r="J323" s="238">
        <v>20000000</v>
      </c>
      <c r="K323" s="124">
        <v>351500000000</v>
      </c>
    </row>
    <row r="324" spans="3:11" x14ac:dyDescent="0.25">
      <c r="C324" s="201">
        <v>44859</v>
      </c>
      <c r="D324" s="217" t="s">
        <v>312</v>
      </c>
      <c r="E324" s="124">
        <v>17574</v>
      </c>
      <c r="F324" s="124">
        <v>16000</v>
      </c>
      <c r="G324" s="124">
        <v>17575</v>
      </c>
      <c r="H324" s="217">
        <v>10</v>
      </c>
      <c r="I324" s="124">
        <v>175740</v>
      </c>
      <c r="J324" s="238">
        <v>20000000</v>
      </c>
      <c r="K324" s="124">
        <v>351500000000</v>
      </c>
    </row>
    <row r="325" spans="3:11" x14ac:dyDescent="0.25">
      <c r="C325" s="201">
        <v>44859</v>
      </c>
      <c r="D325" s="217" t="s">
        <v>312</v>
      </c>
      <c r="E325" s="124">
        <v>17575</v>
      </c>
      <c r="F325" s="124">
        <v>16000</v>
      </c>
      <c r="G325" s="124">
        <v>17575</v>
      </c>
      <c r="H325" s="217">
        <v>15</v>
      </c>
      <c r="I325" s="124">
        <v>263625</v>
      </c>
      <c r="J325" s="238">
        <v>20000000</v>
      </c>
      <c r="K325" s="124">
        <v>351500000000</v>
      </c>
    </row>
    <row r="326" spans="3:11" x14ac:dyDescent="0.25">
      <c r="C326" s="201">
        <v>44859</v>
      </c>
      <c r="D326" s="217" t="s">
        <v>310</v>
      </c>
      <c r="E326" s="124">
        <v>34800</v>
      </c>
      <c r="F326" s="124">
        <v>34800</v>
      </c>
      <c r="G326" s="124">
        <v>34800</v>
      </c>
      <c r="H326" s="217">
        <v>4</v>
      </c>
      <c r="I326" s="124">
        <v>139200</v>
      </c>
      <c r="J326" s="238">
        <v>19450000</v>
      </c>
      <c r="K326" s="124">
        <v>676860000000</v>
      </c>
    </row>
    <row r="327" spans="3:11" x14ac:dyDescent="0.25">
      <c r="C327" s="201">
        <v>44859</v>
      </c>
      <c r="D327" s="217" t="s">
        <v>310</v>
      </c>
      <c r="E327" s="124">
        <v>34800</v>
      </c>
      <c r="F327" s="124">
        <v>34800</v>
      </c>
      <c r="G327" s="124">
        <v>34800</v>
      </c>
      <c r="H327" s="217">
        <v>10</v>
      </c>
      <c r="I327" s="124">
        <v>348000</v>
      </c>
      <c r="J327" s="238">
        <v>19450000</v>
      </c>
      <c r="K327" s="124">
        <v>676860000000</v>
      </c>
    </row>
    <row r="328" spans="3:11" x14ac:dyDescent="0.25">
      <c r="C328" s="201">
        <v>44859</v>
      </c>
      <c r="D328" s="217" t="s">
        <v>310</v>
      </c>
      <c r="E328" s="124">
        <v>34800</v>
      </c>
      <c r="F328" s="124">
        <v>34800</v>
      </c>
      <c r="G328" s="124">
        <v>34800</v>
      </c>
      <c r="H328" s="217">
        <v>39</v>
      </c>
      <c r="I328" s="124">
        <v>1357200</v>
      </c>
      <c r="J328" s="238">
        <v>19450000</v>
      </c>
      <c r="K328" s="124">
        <v>676860000000</v>
      </c>
    </row>
    <row r="329" spans="3:11" x14ac:dyDescent="0.25">
      <c r="C329" s="201">
        <v>44859</v>
      </c>
      <c r="D329" s="217" t="s">
        <v>310</v>
      </c>
      <c r="E329" s="124">
        <v>34800</v>
      </c>
      <c r="F329" s="124">
        <v>34800</v>
      </c>
      <c r="G329" s="124">
        <v>34800</v>
      </c>
      <c r="H329" s="217">
        <v>240</v>
      </c>
      <c r="I329" s="124">
        <v>8352000</v>
      </c>
      <c r="J329" s="238">
        <v>19450000</v>
      </c>
      <c r="K329" s="124">
        <v>676860000000</v>
      </c>
    </row>
    <row r="330" spans="3:11" x14ac:dyDescent="0.25">
      <c r="C330" s="201">
        <v>44859</v>
      </c>
      <c r="D330" s="217" t="s">
        <v>310</v>
      </c>
      <c r="E330" s="124">
        <v>34800</v>
      </c>
      <c r="F330" s="124">
        <v>34800</v>
      </c>
      <c r="G330" s="124">
        <v>34800</v>
      </c>
      <c r="H330" s="217">
        <v>8</v>
      </c>
      <c r="I330" s="124">
        <v>278400</v>
      </c>
      <c r="J330" s="238">
        <v>19450000</v>
      </c>
      <c r="K330" s="124">
        <v>676860000000</v>
      </c>
    </row>
    <row r="331" spans="3:11" x14ac:dyDescent="0.25">
      <c r="C331" s="201">
        <v>44859</v>
      </c>
      <c r="D331" s="217" t="s">
        <v>310</v>
      </c>
      <c r="E331" s="124">
        <v>34800</v>
      </c>
      <c r="F331" s="124">
        <v>34800</v>
      </c>
      <c r="G331" s="124">
        <v>34800</v>
      </c>
      <c r="H331" s="217">
        <v>57</v>
      </c>
      <c r="I331" s="124">
        <v>1983600</v>
      </c>
      <c r="J331" s="238">
        <v>19450000</v>
      </c>
      <c r="K331" s="124">
        <v>676860000000</v>
      </c>
    </row>
    <row r="332" spans="3:11" x14ac:dyDescent="0.25">
      <c r="C332" s="201">
        <v>44860</v>
      </c>
      <c r="D332" s="217" t="s">
        <v>310</v>
      </c>
      <c r="E332" s="124">
        <v>34800</v>
      </c>
      <c r="F332" s="124">
        <v>34800</v>
      </c>
      <c r="G332" s="124">
        <v>34800</v>
      </c>
      <c r="H332" s="217">
        <v>2</v>
      </c>
      <c r="I332" s="124">
        <v>69600</v>
      </c>
      <c r="J332" s="238">
        <v>19450000</v>
      </c>
      <c r="K332" s="124">
        <v>676860000000</v>
      </c>
    </row>
    <row r="333" spans="3:11" x14ac:dyDescent="0.25">
      <c r="C333" s="201">
        <v>44860</v>
      </c>
      <c r="D333" s="217" t="s">
        <v>310</v>
      </c>
      <c r="E333" s="124">
        <v>34800</v>
      </c>
      <c r="F333" s="124">
        <v>34800</v>
      </c>
      <c r="G333" s="124">
        <v>34800</v>
      </c>
      <c r="H333" s="217">
        <v>10</v>
      </c>
      <c r="I333" s="124">
        <v>348000</v>
      </c>
      <c r="J333" s="238">
        <v>19450000</v>
      </c>
      <c r="K333" s="124">
        <v>676860000000</v>
      </c>
    </row>
    <row r="334" spans="3:11" x14ac:dyDescent="0.25">
      <c r="C334" s="201">
        <v>44860</v>
      </c>
      <c r="D334" s="217" t="s">
        <v>310</v>
      </c>
      <c r="E334" s="124">
        <v>34800</v>
      </c>
      <c r="F334" s="124">
        <v>34800</v>
      </c>
      <c r="G334" s="124">
        <v>34800</v>
      </c>
      <c r="H334" s="217">
        <v>1</v>
      </c>
      <c r="I334" s="124">
        <v>34800</v>
      </c>
      <c r="J334" s="238">
        <v>19450000</v>
      </c>
      <c r="K334" s="124">
        <v>676860000000</v>
      </c>
    </row>
    <row r="335" spans="3:11" x14ac:dyDescent="0.25">
      <c r="C335" s="201">
        <v>44860</v>
      </c>
      <c r="D335" s="217" t="s">
        <v>310</v>
      </c>
      <c r="E335" s="124">
        <v>34800</v>
      </c>
      <c r="F335" s="124">
        <v>34800</v>
      </c>
      <c r="G335" s="124">
        <v>34800</v>
      </c>
      <c r="H335" s="217">
        <v>5</v>
      </c>
      <c r="I335" s="124">
        <v>174000</v>
      </c>
      <c r="J335" s="238">
        <v>19450000</v>
      </c>
      <c r="K335" s="124">
        <v>676860000000</v>
      </c>
    </row>
    <row r="336" spans="3:11" x14ac:dyDescent="0.25">
      <c r="C336" s="201">
        <v>44860</v>
      </c>
      <c r="D336" s="217" t="s">
        <v>310</v>
      </c>
      <c r="E336" s="124">
        <v>34800</v>
      </c>
      <c r="F336" s="124">
        <v>34800</v>
      </c>
      <c r="G336" s="124">
        <v>34800</v>
      </c>
      <c r="H336" s="217">
        <v>50</v>
      </c>
      <c r="I336" s="124">
        <v>1740000</v>
      </c>
      <c r="J336" s="238">
        <v>19450000</v>
      </c>
      <c r="K336" s="124">
        <v>676860000000</v>
      </c>
    </row>
    <row r="337" spans="3:11" x14ac:dyDescent="0.25">
      <c r="C337" s="201">
        <v>44860</v>
      </c>
      <c r="D337" s="217" t="s">
        <v>310</v>
      </c>
      <c r="E337" s="124">
        <v>34800</v>
      </c>
      <c r="F337" s="124">
        <v>34800</v>
      </c>
      <c r="G337" s="124">
        <v>34800</v>
      </c>
      <c r="H337" s="217">
        <v>100</v>
      </c>
      <c r="I337" s="124">
        <v>3480000</v>
      </c>
      <c r="J337" s="238">
        <v>19450000</v>
      </c>
      <c r="K337" s="124">
        <v>676860000000</v>
      </c>
    </row>
    <row r="338" spans="3:11" x14ac:dyDescent="0.25">
      <c r="C338" s="201">
        <v>44860</v>
      </c>
      <c r="D338" s="217" t="s">
        <v>310</v>
      </c>
      <c r="E338" s="124">
        <v>34800</v>
      </c>
      <c r="F338" s="124">
        <v>34800</v>
      </c>
      <c r="G338" s="124">
        <v>34800</v>
      </c>
      <c r="H338" s="217">
        <v>10</v>
      </c>
      <c r="I338" s="124">
        <v>348000</v>
      </c>
      <c r="J338" s="238">
        <v>19450000</v>
      </c>
      <c r="K338" s="124">
        <v>676860000000</v>
      </c>
    </row>
    <row r="339" spans="3:11" x14ac:dyDescent="0.25">
      <c r="C339" s="201">
        <v>44860</v>
      </c>
      <c r="D339" s="217" t="s">
        <v>310</v>
      </c>
      <c r="E339" s="124">
        <v>34800</v>
      </c>
      <c r="F339" s="124">
        <v>34800</v>
      </c>
      <c r="G339" s="124">
        <v>34800</v>
      </c>
      <c r="H339" s="217">
        <v>10</v>
      </c>
      <c r="I339" s="124">
        <v>348000</v>
      </c>
      <c r="J339" s="238">
        <v>19450000</v>
      </c>
      <c r="K339" s="124">
        <v>676860000000</v>
      </c>
    </row>
    <row r="340" spans="3:11" x14ac:dyDescent="0.25">
      <c r="C340" s="201">
        <v>44860</v>
      </c>
      <c r="D340" s="217" t="s">
        <v>310</v>
      </c>
      <c r="E340" s="124">
        <v>34800</v>
      </c>
      <c r="F340" s="124">
        <v>34800</v>
      </c>
      <c r="G340" s="124">
        <v>34800</v>
      </c>
      <c r="H340" s="217">
        <v>12</v>
      </c>
      <c r="I340" s="124">
        <v>417600</v>
      </c>
      <c r="J340" s="238">
        <v>19450000</v>
      </c>
      <c r="K340" s="124">
        <v>676860000000</v>
      </c>
    </row>
    <row r="341" spans="3:11" x14ac:dyDescent="0.25">
      <c r="C341" s="201">
        <v>44860</v>
      </c>
      <c r="D341" s="217" t="s">
        <v>310</v>
      </c>
      <c r="E341" s="124">
        <v>34800</v>
      </c>
      <c r="F341" s="124">
        <v>34800</v>
      </c>
      <c r="G341" s="124">
        <v>34800</v>
      </c>
      <c r="H341" s="217">
        <v>300</v>
      </c>
      <c r="I341" s="124">
        <v>10440000</v>
      </c>
      <c r="J341" s="238">
        <v>19450000</v>
      </c>
      <c r="K341" s="124">
        <v>676860000000</v>
      </c>
    </row>
    <row r="342" spans="3:11" x14ac:dyDescent="0.25">
      <c r="C342" s="201">
        <v>44860</v>
      </c>
      <c r="D342" s="217" t="s">
        <v>310</v>
      </c>
      <c r="E342" s="124">
        <v>34800</v>
      </c>
      <c r="F342" s="124">
        <v>34800</v>
      </c>
      <c r="G342" s="124">
        <v>34800</v>
      </c>
      <c r="H342" s="217">
        <v>15</v>
      </c>
      <c r="I342" s="124">
        <v>522000</v>
      </c>
      <c r="J342" s="238">
        <v>19450000</v>
      </c>
      <c r="K342" s="124">
        <v>676860000000</v>
      </c>
    </row>
    <row r="343" spans="3:11" x14ac:dyDescent="0.25">
      <c r="C343" s="201">
        <v>44860</v>
      </c>
      <c r="D343" s="217" t="s">
        <v>310</v>
      </c>
      <c r="E343" s="124">
        <v>34800</v>
      </c>
      <c r="F343" s="124">
        <v>34800</v>
      </c>
      <c r="G343" s="124">
        <v>34800</v>
      </c>
      <c r="H343" s="217">
        <v>6</v>
      </c>
      <c r="I343" s="124">
        <v>208800</v>
      </c>
      <c r="J343" s="238">
        <v>19450000</v>
      </c>
      <c r="K343" s="124">
        <v>676860000000</v>
      </c>
    </row>
    <row r="344" spans="3:11" x14ac:dyDescent="0.25">
      <c r="C344" s="201">
        <v>44860</v>
      </c>
      <c r="D344" s="217" t="s">
        <v>310</v>
      </c>
      <c r="E344" s="124">
        <v>34800</v>
      </c>
      <c r="F344" s="124">
        <v>34800</v>
      </c>
      <c r="G344" s="124">
        <v>34800</v>
      </c>
      <c r="H344" s="217">
        <v>50</v>
      </c>
      <c r="I344" s="124">
        <v>1740000</v>
      </c>
      <c r="J344" s="238">
        <v>19450000</v>
      </c>
      <c r="K344" s="124">
        <v>676860000000</v>
      </c>
    </row>
    <row r="345" spans="3:11" x14ac:dyDescent="0.25">
      <c r="C345" s="201">
        <v>44860</v>
      </c>
      <c r="D345" s="217" t="s">
        <v>310</v>
      </c>
      <c r="E345" s="124">
        <v>34800</v>
      </c>
      <c r="F345" s="124">
        <v>34800</v>
      </c>
      <c r="G345" s="124">
        <v>34800</v>
      </c>
      <c r="H345" s="217">
        <v>1</v>
      </c>
      <c r="I345" s="124">
        <v>34800</v>
      </c>
      <c r="J345" s="238">
        <v>19450000</v>
      </c>
      <c r="K345" s="124">
        <v>676860000000</v>
      </c>
    </row>
    <row r="346" spans="3:11" x14ac:dyDescent="0.25">
      <c r="C346" s="201">
        <v>44860</v>
      </c>
      <c r="D346" s="217" t="s">
        <v>310</v>
      </c>
      <c r="E346" s="124">
        <v>34800</v>
      </c>
      <c r="F346" s="124">
        <v>34800</v>
      </c>
      <c r="G346" s="124">
        <v>34800</v>
      </c>
      <c r="H346" s="217">
        <v>402</v>
      </c>
      <c r="I346" s="124">
        <v>13989600</v>
      </c>
      <c r="J346" s="238">
        <v>19450000</v>
      </c>
      <c r="K346" s="124">
        <v>676860000000</v>
      </c>
    </row>
    <row r="347" spans="3:11" x14ac:dyDescent="0.25">
      <c r="C347" s="201">
        <v>44860</v>
      </c>
      <c r="D347" s="217" t="s">
        <v>310</v>
      </c>
      <c r="E347" s="124">
        <v>34800</v>
      </c>
      <c r="F347" s="124">
        <v>34800</v>
      </c>
      <c r="G347" s="124">
        <v>34800</v>
      </c>
      <c r="H347" s="217">
        <v>28</v>
      </c>
      <c r="I347" s="124">
        <v>974400</v>
      </c>
      <c r="J347" s="238">
        <v>19450000</v>
      </c>
      <c r="K347" s="124">
        <v>676860000000</v>
      </c>
    </row>
    <row r="348" spans="3:11" x14ac:dyDescent="0.25">
      <c r="C348" s="201">
        <v>44860</v>
      </c>
      <c r="D348" s="217" t="s">
        <v>310</v>
      </c>
      <c r="E348" s="124">
        <v>34800</v>
      </c>
      <c r="F348" s="124">
        <v>34800</v>
      </c>
      <c r="G348" s="124">
        <v>34800</v>
      </c>
      <c r="H348" s="217">
        <v>3591</v>
      </c>
      <c r="I348" s="124">
        <v>124966800</v>
      </c>
      <c r="J348" s="238">
        <v>19450000</v>
      </c>
      <c r="K348" s="124">
        <v>676860000000</v>
      </c>
    </row>
    <row r="349" spans="3:11" x14ac:dyDescent="0.25">
      <c r="C349" s="201">
        <v>44860</v>
      </c>
      <c r="D349" s="217" t="s">
        <v>310</v>
      </c>
      <c r="E349" s="124">
        <v>34800</v>
      </c>
      <c r="F349" s="124">
        <v>34800</v>
      </c>
      <c r="G349" s="124">
        <v>34800</v>
      </c>
      <c r="H349" s="217">
        <v>350</v>
      </c>
      <c r="I349" s="124">
        <v>12180000</v>
      </c>
      <c r="J349" s="238">
        <v>19450000</v>
      </c>
      <c r="K349" s="124">
        <v>676860000000</v>
      </c>
    </row>
    <row r="350" spans="3:11" x14ac:dyDescent="0.25">
      <c r="C350" s="201">
        <v>44860</v>
      </c>
      <c r="D350" s="217" t="s">
        <v>310</v>
      </c>
      <c r="E350" s="124">
        <v>34800</v>
      </c>
      <c r="F350" s="124">
        <v>34800</v>
      </c>
      <c r="G350" s="124">
        <v>34800</v>
      </c>
      <c r="H350" s="217">
        <v>143</v>
      </c>
      <c r="I350" s="124">
        <v>4976400</v>
      </c>
      <c r="J350" s="238">
        <v>19450000</v>
      </c>
      <c r="K350" s="124">
        <v>676860000000</v>
      </c>
    </row>
    <row r="351" spans="3:11" x14ac:dyDescent="0.25">
      <c r="C351" s="201">
        <v>44860</v>
      </c>
      <c r="D351" s="217" t="s">
        <v>310</v>
      </c>
      <c r="E351" s="124">
        <v>34800</v>
      </c>
      <c r="F351" s="124">
        <v>34800</v>
      </c>
      <c r="G351" s="124">
        <v>34800</v>
      </c>
      <c r="H351" s="217">
        <v>30</v>
      </c>
      <c r="I351" s="124">
        <v>1044000</v>
      </c>
      <c r="J351" s="238">
        <v>19450000</v>
      </c>
      <c r="K351" s="124">
        <v>676860000000</v>
      </c>
    </row>
    <row r="352" spans="3:11" x14ac:dyDescent="0.25">
      <c r="C352" s="201">
        <v>44860</v>
      </c>
      <c r="D352" s="217" t="s">
        <v>310</v>
      </c>
      <c r="E352" s="124">
        <v>34800</v>
      </c>
      <c r="F352" s="124">
        <v>34800</v>
      </c>
      <c r="G352" s="124">
        <v>34800</v>
      </c>
      <c r="H352" s="217">
        <v>30</v>
      </c>
      <c r="I352" s="124">
        <v>1044000</v>
      </c>
      <c r="J352" s="238">
        <v>19450000</v>
      </c>
      <c r="K352" s="124">
        <v>676860000000</v>
      </c>
    </row>
    <row r="353" spans="3:11" x14ac:dyDescent="0.25">
      <c r="C353" s="201">
        <v>44860</v>
      </c>
      <c r="D353" s="217" t="s">
        <v>310</v>
      </c>
      <c r="E353" s="124">
        <v>34800</v>
      </c>
      <c r="F353" s="124">
        <v>34800</v>
      </c>
      <c r="G353" s="124">
        <v>34800</v>
      </c>
      <c r="H353" s="217">
        <v>330</v>
      </c>
      <c r="I353" s="124">
        <v>11484000</v>
      </c>
      <c r="J353" s="238">
        <v>19450000</v>
      </c>
      <c r="K353" s="124">
        <v>676860000000</v>
      </c>
    </row>
    <row r="354" spans="3:11" x14ac:dyDescent="0.25">
      <c r="C354" s="201">
        <v>44860</v>
      </c>
      <c r="D354" s="217" t="s">
        <v>312</v>
      </c>
      <c r="E354" s="124">
        <v>17000</v>
      </c>
      <c r="F354" s="124">
        <v>17575</v>
      </c>
      <c r="G354" s="124">
        <v>17000</v>
      </c>
      <c r="H354" s="217">
        <v>80</v>
      </c>
      <c r="I354" s="124">
        <v>1360000</v>
      </c>
      <c r="J354" s="238">
        <v>20000000</v>
      </c>
      <c r="K354" s="124">
        <v>340000000000</v>
      </c>
    </row>
    <row r="355" spans="3:11" x14ac:dyDescent="0.25">
      <c r="C355" s="201">
        <v>44860</v>
      </c>
      <c r="D355" s="217" t="s">
        <v>310</v>
      </c>
      <c r="E355" s="124">
        <v>34800</v>
      </c>
      <c r="F355" s="124">
        <v>34800</v>
      </c>
      <c r="G355" s="124">
        <v>34800</v>
      </c>
      <c r="H355" s="217">
        <v>80</v>
      </c>
      <c r="I355" s="124">
        <v>2784000</v>
      </c>
      <c r="J355" s="238">
        <v>19450000</v>
      </c>
      <c r="K355" s="124">
        <v>676860000000</v>
      </c>
    </row>
    <row r="356" spans="3:11" x14ac:dyDescent="0.25">
      <c r="C356" s="201">
        <v>44860</v>
      </c>
      <c r="D356" s="217" t="s">
        <v>312</v>
      </c>
      <c r="E356" s="124">
        <v>17000</v>
      </c>
      <c r="F356" s="124">
        <v>17575</v>
      </c>
      <c r="G356" s="124">
        <v>17000</v>
      </c>
      <c r="H356" s="217">
        <v>5</v>
      </c>
      <c r="I356" s="124">
        <v>85000</v>
      </c>
      <c r="J356" s="238">
        <v>20000000</v>
      </c>
      <c r="K356" s="124">
        <v>340000000000</v>
      </c>
    </row>
    <row r="357" spans="3:11" x14ac:dyDescent="0.25">
      <c r="C357" s="201">
        <v>44860</v>
      </c>
      <c r="D357" s="217" t="s">
        <v>310</v>
      </c>
      <c r="E357" s="124">
        <v>34800</v>
      </c>
      <c r="F357" s="124">
        <v>34800</v>
      </c>
      <c r="G357" s="124">
        <v>34800</v>
      </c>
      <c r="H357" s="217">
        <v>1</v>
      </c>
      <c r="I357" s="124">
        <v>34800</v>
      </c>
      <c r="J357" s="238">
        <v>19450000</v>
      </c>
      <c r="K357" s="124">
        <v>676860000000</v>
      </c>
    </row>
    <row r="358" spans="3:11" x14ac:dyDescent="0.25">
      <c r="C358" s="201">
        <v>44860</v>
      </c>
      <c r="D358" s="217" t="s">
        <v>310</v>
      </c>
      <c r="E358" s="124">
        <v>34800</v>
      </c>
      <c r="F358" s="124">
        <v>34800</v>
      </c>
      <c r="G358" s="124">
        <v>34800</v>
      </c>
      <c r="H358" s="217">
        <v>30</v>
      </c>
      <c r="I358" s="124">
        <v>1044000</v>
      </c>
      <c r="J358" s="238">
        <v>19450000</v>
      </c>
      <c r="K358" s="124">
        <v>676860000000</v>
      </c>
    </row>
    <row r="359" spans="3:11" x14ac:dyDescent="0.25">
      <c r="C359" s="201">
        <v>44860</v>
      </c>
      <c r="D359" s="217" t="s">
        <v>310</v>
      </c>
      <c r="E359" s="124">
        <v>34800</v>
      </c>
      <c r="F359" s="124">
        <v>34800</v>
      </c>
      <c r="G359" s="124">
        <v>34800</v>
      </c>
      <c r="H359" s="217">
        <v>4</v>
      </c>
      <c r="I359" s="124">
        <v>139200</v>
      </c>
      <c r="J359" s="238">
        <v>19450000</v>
      </c>
      <c r="K359" s="124">
        <v>676860000000</v>
      </c>
    </row>
    <row r="360" spans="3:11" x14ac:dyDescent="0.25">
      <c r="C360" s="201">
        <v>44860</v>
      </c>
      <c r="D360" s="217" t="s">
        <v>310</v>
      </c>
      <c r="E360" s="124">
        <v>34800</v>
      </c>
      <c r="F360" s="124">
        <v>34800</v>
      </c>
      <c r="G360" s="124">
        <v>34800</v>
      </c>
      <c r="H360" s="217">
        <v>5</v>
      </c>
      <c r="I360" s="124">
        <v>174000</v>
      </c>
      <c r="J360" s="238">
        <v>19450000</v>
      </c>
      <c r="K360" s="124">
        <v>676860000000</v>
      </c>
    </row>
    <row r="361" spans="3:11" x14ac:dyDescent="0.25">
      <c r="C361" s="201">
        <v>44860</v>
      </c>
      <c r="D361" s="217" t="s">
        <v>310</v>
      </c>
      <c r="E361" s="124">
        <v>34800</v>
      </c>
      <c r="F361" s="124">
        <v>34800</v>
      </c>
      <c r="G361" s="124">
        <v>34800</v>
      </c>
      <c r="H361" s="217">
        <v>1</v>
      </c>
      <c r="I361" s="124">
        <v>34800</v>
      </c>
      <c r="J361" s="238">
        <v>19450000</v>
      </c>
      <c r="K361" s="124">
        <v>676860000000</v>
      </c>
    </row>
    <row r="362" spans="3:11" x14ac:dyDescent="0.25">
      <c r="C362" s="201">
        <v>44860</v>
      </c>
      <c r="D362" s="217" t="s">
        <v>310</v>
      </c>
      <c r="E362" s="124">
        <v>34800</v>
      </c>
      <c r="F362" s="124">
        <v>34800</v>
      </c>
      <c r="G362" s="124">
        <v>34800</v>
      </c>
      <c r="H362" s="217">
        <v>50</v>
      </c>
      <c r="I362" s="124">
        <v>1740000</v>
      </c>
      <c r="J362" s="238">
        <v>19450000</v>
      </c>
      <c r="K362" s="124">
        <v>676860000000</v>
      </c>
    </row>
    <row r="363" spans="3:11" x14ac:dyDescent="0.25">
      <c r="C363" s="201">
        <v>44860</v>
      </c>
      <c r="D363" s="217" t="s">
        <v>310</v>
      </c>
      <c r="E363" s="124">
        <v>34800</v>
      </c>
      <c r="F363" s="124">
        <v>34800</v>
      </c>
      <c r="G363" s="124">
        <v>34800</v>
      </c>
      <c r="H363" s="217">
        <v>1</v>
      </c>
      <c r="I363" s="124">
        <v>34800</v>
      </c>
      <c r="J363" s="238">
        <v>19450000</v>
      </c>
      <c r="K363" s="124">
        <v>676860000000</v>
      </c>
    </row>
    <row r="364" spans="3:11" x14ac:dyDescent="0.25">
      <c r="C364" s="201">
        <v>44860</v>
      </c>
      <c r="D364" s="217" t="s">
        <v>310</v>
      </c>
      <c r="E364" s="124">
        <v>34800</v>
      </c>
      <c r="F364" s="124">
        <v>34800</v>
      </c>
      <c r="G364" s="124">
        <v>34800</v>
      </c>
      <c r="H364" s="217">
        <v>1</v>
      </c>
      <c r="I364" s="124">
        <v>34800</v>
      </c>
      <c r="J364" s="238">
        <v>19450000</v>
      </c>
      <c r="K364" s="124">
        <v>676860000000</v>
      </c>
    </row>
    <row r="365" spans="3:11" x14ac:dyDescent="0.25">
      <c r="C365" s="201">
        <v>44860</v>
      </c>
      <c r="D365" s="217" t="s">
        <v>310</v>
      </c>
      <c r="E365" s="124">
        <v>34800</v>
      </c>
      <c r="F365" s="124">
        <v>34800</v>
      </c>
      <c r="G365" s="124">
        <v>34800</v>
      </c>
      <c r="H365" s="217">
        <v>40</v>
      </c>
      <c r="I365" s="124">
        <v>1392000</v>
      </c>
      <c r="J365" s="238">
        <v>19450000</v>
      </c>
      <c r="K365" s="124">
        <v>676860000000</v>
      </c>
    </row>
    <row r="366" spans="3:11" x14ac:dyDescent="0.25">
      <c r="C366" s="201">
        <v>44860</v>
      </c>
      <c r="D366" s="217" t="s">
        <v>310</v>
      </c>
      <c r="E366" s="124">
        <v>34800</v>
      </c>
      <c r="F366" s="124">
        <v>34800</v>
      </c>
      <c r="G366" s="124">
        <v>34800</v>
      </c>
      <c r="H366" s="217">
        <v>12</v>
      </c>
      <c r="I366" s="124">
        <v>417600</v>
      </c>
      <c r="J366" s="238">
        <v>19450000</v>
      </c>
      <c r="K366" s="124">
        <v>676860000000</v>
      </c>
    </row>
    <row r="367" spans="3:11" x14ac:dyDescent="0.25">
      <c r="C367" s="201">
        <v>44860</v>
      </c>
      <c r="D367" s="217" t="s">
        <v>310</v>
      </c>
      <c r="E367" s="124">
        <v>34800</v>
      </c>
      <c r="F367" s="124">
        <v>34800</v>
      </c>
      <c r="G367" s="124">
        <v>34800</v>
      </c>
      <c r="H367" s="217">
        <v>115</v>
      </c>
      <c r="I367" s="124">
        <v>4002000</v>
      </c>
      <c r="J367" s="238">
        <v>19450000</v>
      </c>
      <c r="K367" s="124">
        <v>676860000000</v>
      </c>
    </row>
    <row r="368" spans="3:11" x14ac:dyDescent="0.25">
      <c r="C368" s="201">
        <v>44860</v>
      </c>
      <c r="D368" s="217" t="s">
        <v>310</v>
      </c>
      <c r="E368" s="124">
        <v>34800</v>
      </c>
      <c r="F368" s="124">
        <v>34800</v>
      </c>
      <c r="G368" s="124">
        <v>34800</v>
      </c>
      <c r="H368" s="217">
        <v>86</v>
      </c>
      <c r="I368" s="124">
        <v>2992800</v>
      </c>
      <c r="J368" s="238">
        <v>19450000</v>
      </c>
      <c r="K368" s="124">
        <v>676860000000</v>
      </c>
    </row>
    <row r="369" spans="3:11" x14ac:dyDescent="0.25">
      <c r="C369" s="201">
        <v>44860</v>
      </c>
      <c r="D369" s="217" t="s">
        <v>310</v>
      </c>
      <c r="E369" s="124">
        <v>34800</v>
      </c>
      <c r="F369" s="124">
        <v>34800</v>
      </c>
      <c r="G369" s="124">
        <v>34800</v>
      </c>
      <c r="H369" s="217">
        <v>360</v>
      </c>
      <c r="I369" s="124">
        <v>12528000</v>
      </c>
      <c r="J369" s="238">
        <v>19450000</v>
      </c>
      <c r="K369" s="124">
        <v>676860000000</v>
      </c>
    </row>
    <row r="370" spans="3:11" x14ac:dyDescent="0.25">
      <c r="C370" s="201">
        <v>44860</v>
      </c>
      <c r="D370" s="217" t="s">
        <v>310</v>
      </c>
      <c r="E370" s="124">
        <v>34800</v>
      </c>
      <c r="F370" s="124">
        <v>34800</v>
      </c>
      <c r="G370" s="124">
        <v>34800</v>
      </c>
      <c r="H370" s="217">
        <v>850</v>
      </c>
      <c r="I370" s="124">
        <v>29580000</v>
      </c>
      <c r="J370" s="238">
        <v>19450000</v>
      </c>
      <c r="K370" s="124">
        <v>676860000000</v>
      </c>
    </row>
    <row r="371" spans="3:11" x14ac:dyDescent="0.25">
      <c r="C371" s="201">
        <v>44860</v>
      </c>
      <c r="D371" s="217" t="s">
        <v>310</v>
      </c>
      <c r="E371" s="124">
        <v>34800</v>
      </c>
      <c r="F371" s="124">
        <v>34800</v>
      </c>
      <c r="G371" s="124">
        <v>34800</v>
      </c>
      <c r="H371" s="217">
        <v>1</v>
      </c>
      <c r="I371" s="124">
        <v>34800</v>
      </c>
      <c r="J371" s="238">
        <v>19450000</v>
      </c>
      <c r="K371" s="124">
        <v>676860000000</v>
      </c>
    </row>
    <row r="372" spans="3:11" x14ac:dyDescent="0.25">
      <c r="C372" s="201">
        <v>44860</v>
      </c>
      <c r="D372" s="217" t="s">
        <v>310</v>
      </c>
      <c r="E372" s="124">
        <v>34800</v>
      </c>
      <c r="F372" s="124">
        <v>34800</v>
      </c>
      <c r="G372" s="124">
        <v>34800</v>
      </c>
      <c r="H372" s="217">
        <v>60</v>
      </c>
      <c r="I372" s="124">
        <v>2088000</v>
      </c>
      <c r="J372" s="238">
        <v>19450000</v>
      </c>
      <c r="K372" s="124">
        <v>676860000000</v>
      </c>
    </row>
    <row r="373" spans="3:11" x14ac:dyDescent="0.25">
      <c r="C373" s="201">
        <v>44860</v>
      </c>
      <c r="D373" s="217" t="s">
        <v>310</v>
      </c>
      <c r="E373" s="124">
        <v>34800</v>
      </c>
      <c r="F373" s="124">
        <v>34800</v>
      </c>
      <c r="G373" s="124">
        <v>34800</v>
      </c>
      <c r="H373" s="217">
        <v>29</v>
      </c>
      <c r="I373" s="124">
        <v>1009200</v>
      </c>
      <c r="J373" s="238">
        <v>19450000</v>
      </c>
      <c r="K373" s="124">
        <v>676860000000</v>
      </c>
    </row>
    <row r="374" spans="3:11" x14ac:dyDescent="0.25">
      <c r="C374" s="201">
        <v>44860</v>
      </c>
      <c r="D374" s="217" t="s">
        <v>310</v>
      </c>
      <c r="E374" s="124">
        <v>34800</v>
      </c>
      <c r="F374" s="124">
        <v>34800</v>
      </c>
      <c r="G374" s="124">
        <v>34800</v>
      </c>
      <c r="H374" s="217">
        <v>23</v>
      </c>
      <c r="I374" s="124">
        <v>800400</v>
      </c>
      <c r="J374" s="238">
        <v>19450000</v>
      </c>
      <c r="K374" s="124">
        <v>676860000000</v>
      </c>
    </row>
    <row r="375" spans="3:11" x14ac:dyDescent="0.25">
      <c r="C375" s="201">
        <v>44860</v>
      </c>
      <c r="D375" s="217" t="s">
        <v>310</v>
      </c>
      <c r="E375" s="124">
        <v>34800</v>
      </c>
      <c r="F375" s="124">
        <v>34800</v>
      </c>
      <c r="G375" s="124">
        <v>34800</v>
      </c>
      <c r="H375" s="217">
        <v>25</v>
      </c>
      <c r="I375" s="124">
        <v>870000</v>
      </c>
      <c r="J375" s="238">
        <v>19450000</v>
      </c>
      <c r="K375" s="124">
        <v>676860000000</v>
      </c>
    </row>
    <row r="376" spans="3:11" x14ac:dyDescent="0.25">
      <c r="C376" s="201">
        <v>44860</v>
      </c>
      <c r="D376" s="217" t="s">
        <v>310</v>
      </c>
      <c r="E376" s="124">
        <v>34800</v>
      </c>
      <c r="F376" s="124">
        <v>34800</v>
      </c>
      <c r="G376" s="124">
        <v>34800</v>
      </c>
      <c r="H376" s="217">
        <v>48</v>
      </c>
      <c r="I376" s="124">
        <v>1670400</v>
      </c>
      <c r="J376" s="238">
        <v>19450000</v>
      </c>
      <c r="K376" s="124">
        <v>676860000000</v>
      </c>
    </row>
    <row r="377" spans="3:11" x14ac:dyDescent="0.25">
      <c r="C377" s="201">
        <v>44860</v>
      </c>
      <c r="D377" s="217" t="s">
        <v>310</v>
      </c>
      <c r="E377" s="124">
        <v>34800</v>
      </c>
      <c r="F377" s="124">
        <v>34800</v>
      </c>
      <c r="G377" s="124">
        <v>34800</v>
      </c>
      <c r="H377" s="217">
        <v>2</v>
      </c>
      <c r="I377" s="124">
        <v>69600</v>
      </c>
      <c r="J377" s="238">
        <v>19450000</v>
      </c>
      <c r="K377" s="124">
        <v>676860000000</v>
      </c>
    </row>
    <row r="378" spans="3:11" x14ac:dyDescent="0.25">
      <c r="C378" s="201">
        <v>44860</v>
      </c>
      <c r="D378" s="217" t="s">
        <v>310</v>
      </c>
      <c r="E378" s="124">
        <v>34800</v>
      </c>
      <c r="F378" s="124">
        <v>34800</v>
      </c>
      <c r="G378" s="124">
        <v>34800</v>
      </c>
      <c r="H378" s="217">
        <v>1</v>
      </c>
      <c r="I378" s="124">
        <v>34800</v>
      </c>
      <c r="J378" s="238">
        <v>19450000</v>
      </c>
      <c r="K378" s="124">
        <v>676860000000</v>
      </c>
    </row>
    <row r="379" spans="3:11" x14ac:dyDescent="0.25">
      <c r="C379" s="201">
        <v>44860</v>
      </c>
      <c r="D379" s="217" t="s">
        <v>310</v>
      </c>
      <c r="E379" s="124">
        <v>34800</v>
      </c>
      <c r="F379" s="124">
        <v>34800</v>
      </c>
      <c r="G379" s="124">
        <v>34800</v>
      </c>
      <c r="H379" s="217">
        <v>50</v>
      </c>
      <c r="I379" s="124">
        <v>1740000</v>
      </c>
      <c r="J379" s="238">
        <v>19450000</v>
      </c>
      <c r="K379" s="124">
        <v>676860000000</v>
      </c>
    </row>
    <row r="380" spans="3:11" x14ac:dyDescent="0.25">
      <c r="C380" s="201">
        <v>44860</v>
      </c>
      <c r="D380" s="217" t="s">
        <v>310</v>
      </c>
      <c r="E380" s="124">
        <v>34800</v>
      </c>
      <c r="F380" s="124">
        <v>34800</v>
      </c>
      <c r="G380" s="124">
        <v>34800</v>
      </c>
      <c r="H380" s="217">
        <v>2</v>
      </c>
      <c r="I380" s="124">
        <v>69600</v>
      </c>
      <c r="J380" s="238">
        <v>19450000</v>
      </c>
      <c r="K380" s="124">
        <v>676860000000</v>
      </c>
    </row>
    <row r="381" spans="3:11" x14ac:dyDescent="0.25">
      <c r="C381" s="201">
        <v>44860</v>
      </c>
      <c r="D381" s="217" t="s">
        <v>310</v>
      </c>
      <c r="E381" s="124">
        <v>34800</v>
      </c>
      <c r="F381" s="124">
        <v>34800</v>
      </c>
      <c r="G381" s="124">
        <v>34800</v>
      </c>
      <c r="H381" s="217">
        <v>15</v>
      </c>
      <c r="I381" s="124">
        <v>522000</v>
      </c>
      <c r="J381" s="238">
        <v>19450000</v>
      </c>
      <c r="K381" s="124">
        <v>676860000000</v>
      </c>
    </row>
    <row r="382" spans="3:11" x14ac:dyDescent="0.25">
      <c r="C382" s="201">
        <v>44860</v>
      </c>
      <c r="D382" s="217" t="s">
        <v>310</v>
      </c>
      <c r="E382" s="124">
        <v>34800</v>
      </c>
      <c r="F382" s="124">
        <v>34800</v>
      </c>
      <c r="G382" s="124">
        <v>34800</v>
      </c>
      <c r="H382" s="217">
        <v>817</v>
      </c>
      <c r="I382" s="124">
        <v>28431600</v>
      </c>
      <c r="J382" s="238">
        <v>19450000</v>
      </c>
      <c r="K382" s="124">
        <v>676860000000</v>
      </c>
    </row>
    <row r="383" spans="3:11" x14ac:dyDescent="0.25">
      <c r="C383" s="201">
        <v>44860</v>
      </c>
      <c r="D383" s="217" t="s">
        <v>310</v>
      </c>
      <c r="E383" s="124">
        <v>34800</v>
      </c>
      <c r="F383" s="124">
        <v>34800</v>
      </c>
      <c r="G383" s="124">
        <v>34800</v>
      </c>
      <c r="H383" s="217">
        <v>8</v>
      </c>
      <c r="I383" s="124">
        <v>278400</v>
      </c>
      <c r="J383" s="238">
        <v>19450000</v>
      </c>
      <c r="K383" s="124">
        <v>676860000000</v>
      </c>
    </row>
    <row r="384" spans="3:11" x14ac:dyDescent="0.25">
      <c r="C384" s="201">
        <v>44860</v>
      </c>
      <c r="D384" s="217" t="s">
        <v>310</v>
      </c>
      <c r="E384" s="124">
        <v>34000</v>
      </c>
      <c r="F384" s="124">
        <v>34800</v>
      </c>
      <c r="G384" s="124">
        <v>34800</v>
      </c>
      <c r="H384" s="217">
        <v>2</v>
      </c>
      <c r="I384" s="124">
        <v>68000</v>
      </c>
      <c r="J384" s="238">
        <v>19450000</v>
      </c>
      <c r="K384" s="124">
        <v>676860000000</v>
      </c>
    </row>
    <row r="385" spans="3:11" x14ac:dyDescent="0.25">
      <c r="C385" s="201">
        <v>44860</v>
      </c>
      <c r="D385" s="217" t="s">
        <v>310</v>
      </c>
      <c r="E385" s="124">
        <v>34799</v>
      </c>
      <c r="F385" s="124">
        <v>34800</v>
      </c>
      <c r="G385" s="124">
        <v>34800</v>
      </c>
      <c r="H385" s="217">
        <v>2</v>
      </c>
      <c r="I385" s="124">
        <v>69598</v>
      </c>
      <c r="J385" s="238">
        <v>19450000</v>
      </c>
      <c r="K385" s="124">
        <v>676860000000</v>
      </c>
    </row>
    <row r="386" spans="3:11" x14ac:dyDescent="0.25">
      <c r="C386" s="201">
        <v>44860</v>
      </c>
      <c r="D386" s="217" t="s">
        <v>310</v>
      </c>
      <c r="E386" s="124">
        <v>34800</v>
      </c>
      <c r="F386" s="124">
        <v>34800</v>
      </c>
      <c r="G386" s="124">
        <v>34800</v>
      </c>
      <c r="H386" s="217">
        <v>30</v>
      </c>
      <c r="I386" s="124">
        <v>1044000</v>
      </c>
      <c r="J386" s="238">
        <v>19450000</v>
      </c>
      <c r="K386" s="124">
        <v>676860000000</v>
      </c>
    </row>
    <row r="387" spans="3:11" x14ac:dyDescent="0.25">
      <c r="C387" s="201">
        <v>44860</v>
      </c>
      <c r="D387" s="217" t="s">
        <v>310</v>
      </c>
      <c r="E387" s="124">
        <v>34800</v>
      </c>
      <c r="F387" s="124">
        <v>34800</v>
      </c>
      <c r="G387" s="124">
        <v>34800</v>
      </c>
      <c r="H387" s="217">
        <v>10</v>
      </c>
      <c r="I387" s="124">
        <v>348000</v>
      </c>
      <c r="J387" s="238">
        <v>19450000</v>
      </c>
      <c r="K387" s="124">
        <v>676860000000</v>
      </c>
    </row>
    <row r="388" spans="3:11" x14ac:dyDescent="0.25">
      <c r="C388" s="201">
        <v>44860</v>
      </c>
      <c r="D388" s="217" t="s">
        <v>310</v>
      </c>
      <c r="E388" s="124">
        <v>34800</v>
      </c>
      <c r="F388" s="124">
        <v>34800</v>
      </c>
      <c r="G388" s="124">
        <v>34800</v>
      </c>
      <c r="H388" s="217">
        <v>40</v>
      </c>
      <c r="I388" s="124">
        <v>1392000</v>
      </c>
      <c r="J388" s="238">
        <v>19450000</v>
      </c>
      <c r="K388" s="124">
        <v>676860000000</v>
      </c>
    </row>
    <row r="389" spans="3:11" x14ac:dyDescent="0.25">
      <c r="C389" s="201">
        <v>44860</v>
      </c>
      <c r="D389" s="217" t="s">
        <v>310</v>
      </c>
      <c r="E389" s="124">
        <v>34800</v>
      </c>
      <c r="F389" s="124">
        <v>34800</v>
      </c>
      <c r="G389" s="124">
        <v>34800</v>
      </c>
      <c r="H389" s="217">
        <v>13</v>
      </c>
      <c r="I389" s="124">
        <v>452400</v>
      </c>
      <c r="J389" s="238">
        <v>19450000</v>
      </c>
      <c r="K389" s="124">
        <v>676860000000</v>
      </c>
    </row>
    <row r="390" spans="3:11" x14ac:dyDescent="0.25">
      <c r="C390" s="201">
        <v>44860</v>
      </c>
      <c r="D390" s="217" t="s">
        <v>310</v>
      </c>
      <c r="E390" s="124">
        <v>34800</v>
      </c>
      <c r="F390" s="124">
        <v>34800</v>
      </c>
      <c r="G390" s="124">
        <v>34800</v>
      </c>
      <c r="H390" s="217">
        <v>1</v>
      </c>
      <c r="I390" s="124">
        <v>34800</v>
      </c>
      <c r="J390" s="238">
        <v>19450000</v>
      </c>
      <c r="K390" s="124">
        <v>676860000000</v>
      </c>
    </row>
    <row r="391" spans="3:11" x14ac:dyDescent="0.25">
      <c r="C391" s="201">
        <v>44860</v>
      </c>
      <c r="D391" s="217" t="s">
        <v>310</v>
      </c>
      <c r="E391" s="124">
        <v>34800</v>
      </c>
      <c r="F391" s="124">
        <v>34800</v>
      </c>
      <c r="G391" s="124">
        <v>34800</v>
      </c>
      <c r="H391" s="217">
        <v>5</v>
      </c>
      <c r="I391" s="124">
        <v>174000</v>
      </c>
      <c r="J391" s="238">
        <v>19450000</v>
      </c>
      <c r="K391" s="124">
        <v>676860000000</v>
      </c>
    </row>
    <row r="392" spans="3:11" x14ac:dyDescent="0.25">
      <c r="C392" s="201">
        <v>44860</v>
      </c>
      <c r="D392" s="217" t="s">
        <v>310</v>
      </c>
      <c r="E392" s="124">
        <v>34800</v>
      </c>
      <c r="F392" s="124">
        <v>34800</v>
      </c>
      <c r="G392" s="124">
        <v>34800</v>
      </c>
      <c r="H392" s="217">
        <v>10</v>
      </c>
      <c r="I392" s="124">
        <v>348000</v>
      </c>
      <c r="J392" s="238">
        <v>19450000</v>
      </c>
      <c r="K392" s="124">
        <v>676860000000</v>
      </c>
    </row>
    <row r="393" spans="3:11" x14ac:dyDescent="0.25">
      <c r="C393" s="201">
        <v>44860</v>
      </c>
      <c r="D393" s="217" t="s">
        <v>312</v>
      </c>
      <c r="E393" s="124">
        <v>16999.990000000002</v>
      </c>
      <c r="F393" s="124">
        <v>17575</v>
      </c>
      <c r="G393" s="124">
        <v>17000</v>
      </c>
      <c r="H393" s="217">
        <v>12.999999999999998</v>
      </c>
      <c r="I393" s="124">
        <v>220999.87</v>
      </c>
      <c r="J393" s="238">
        <v>20000000</v>
      </c>
      <c r="K393" s="124">
        <v>340000000000</v>
      </c>
    </row>
    <row r="394" spans="3:11" x14ac:dyDescent="0.25">
      <c r="C394" s="201">
        <v>44860</v>
      </c>
      <c r="D394" s="217" t="s">
        <v>310</v>
      </c>
      <c r="E394" s="124">
        <v>34800</v>
      </c>
      <c r="F394" s="124">
        <v>34800</v>
      </c>
      <c r="G394" s="124">
        <v>34800</v>
      </c>
      <c r="H394" s="217">
        <v>7</v>
      </c>
      <c r="I394" s="124">
        <v>243600</v>
      </c>
      <c r="J394" s="238">
        <v>19450000</v>
      </c>
      <c r="K394" s="124">
        <v>676860000000</v>
      </c>
    </row>
    <row r="395" spans="3:11" x14ac:dyDescent="0.25">
      <c r="C395" s="201">
        <v>44860</v>
      </c>
      <c r="D395" s="217" t="s">
        <v>312</v>
      </c>
      <c r="E395" s="124">
        <v>16999.990000000002</v>
      </c>
      <c r="F395" s="124">
        <v>17575</v>
      </c>
      <c r="G395" s="124">
        <v>17000</v>
      </c>
      <c r="H395" s="217">
        <v>180.99999999999997</v>
      </c>
      <c r="I395" s="124">
        <v>3076998.19</v>
      </c>
      <c r="J395" s="238">
        <v>20000000</v>
      </c>
      <c r="K395" s="124">
        <v>340000000000</v>
      </c>
    </row>
    <row r="396" spans="3:11" x14ac:dyDescent="0.25">
      <c r="C396" s="201">
        <v>44860</v>
      </c>
      <c r="D396" s="217" t="s">
        <v>312</v>
      </c>
      <c r="E396" s="124">
        <v>17000</v>
      </c>
      <c r="F396" s="124">
        <v>17575</v>
      </c>
      <c r="G396" s="124">
        <v>17000</v>
      </c>
      <c r="H396" s="217">
        <v>19</v>
      </c>
      <c r="I396" s="124">
        <v>323000</v>
      </c>
      <c r="J396" s="238">
        <v>20000000</v>
      </c>
      <c r="K396" s="124">
        <v>340000000000</v>
      </c>
    </row>
    <row r="397" spans="3:11" x14ac:dyDescent="0.25">
      <c r="C397" s="201">
        <v>44861</v>
      </c>
      <c r="D397" s="217" t="s">
        <v>310</v>
      </c>
      <c r="E397" s="124">
        <v>34800</v>
      </c>
      <c r="F397" s="124">
        <v>34800</v>
      </c>
      <c r="G397" s="124">
        <v>34800</v>
      </c>
      <c r="H397" s="217">
        <v>20</v>
      </c>
      <c r="I397" s="124">
        <v>696000</v>
      </c>
      <c r="J397" s="238">
        <v>19450000</v>
      </c>
      <c r="K397" s="124">
        <v>676860000000</v>
      </c>
    </row>
    <row r="398" spans="3:11" x14ac:dyDescent="0.25">
      <c r="C398" s="201">
        <v>44861</v>
      </c>
      <c r="D398" s="217" t="s">
        <v>310</v>
      </c>
      <c r="E398" s="124">
        <v>34800</v>
      </c>
      <c r="F398" s="124">
        <v>34800</v>
      </c>
      <c r="G398" s="124">
        <v>34800</v>
      </c>
      <c r="H398" s="217">
        <v>330</v>
      </c>
      <c r="I398" s="124">
        <v>11484000</v>
      </c>
      <c r="J398" s="238">
        <v>19450000</v>
      </c>
      <c r="K398" s="124">
        <v>676860000000</v>
      </c>
    </row>
    <row r="399" spans="3:11" x14ac:dyDescent="0.25">
      <c r="C399" s="201">
        <v>44861</v>
      </c>
      <c r="D399" s="217" t="s">
        <v>310</v>
      </c>
      <c r="E399" s="124">
        <v>34800</v>
      </c>
      <c r="F399" s="124">
        <v>34800</v>
      </c>
      <c r="G399" s="124">
        <v>34800</v>
      </c>
      <c r="H399" s="217">
        <v>150</v>
      </c>
      <c r="I399" s="124">
        <v>5220000</v>
      </c>
      <c r="J399" s="238">
        <v>19450000</v>
      </c>
      <c r="K399" s="124">
        <v>676860000000</v>
      </c>
    </row>
    <row r="400" spans="3:11" x14ac:dyDescent="0.25">
      <c r="C400" s="201">
        <v>44861</v>
      </c>
      <c r="D400" s="217" t="s">
        <v>310</v>
      </c>
      <c r="E400" s="124">
        <v>34800</v>
      </c>
      <c r="F400" s="124">
        <v>34800</v>
      </c>
      <c r="G400" s="124">
        <v>34800</v>
      </c>
      <c r="H400" s="217">
        <v>10</v>
      </c>
      <c r="I400" s="124">
        <v>348000</v>
      </c>
      <c r="J400" s="238">
        <v>19450000</v>
      </c>
      <c r="K400" s="124">
        <v>676860000000</v>
      </c>
    </row>
    <row r="401" spans="3:11" x14ac:dyDescent="0.25">
      <c r="C401" s="201">
        <v>44861</v>
      </c>
      <c r="D401" s="217" t="s">
        <v>310</v>
      </c>
      <c r="E401" s="124">
        <v>34800</v>
      </c>
      <c r="F401" s="124">
        <v>34800</v>
      </c>
      <c r="G401" s="124">
        <v>34800</v>
      </c>
      <c r="H401" s="217">
        <v>30</v>
      </c>
      <c r="I401" s="124">
        <v>1044000</v>
      </c>
      <c r="J401" s="238">
        <v>19450000</v>
      </c>
      <c r="K401" s="124">
        <v>676860000000</v>
      </c>
    </row>
    <row r="402" spans="3:11" x14ac:dyDescent="0.25">
      <c r="C402" s="201">
        <v>44861</v>
      </c>
      <c r="D402" s="217" t="s">
        <v>310</v>
      </c>
      <c r="E402" s="124">
        <v>34800</v>
      </c>
      <c r="F402" s="124">
        <v>34800</v>
      </c>
      <c r="G402" s="124">
        <v>34800</v>
      </c>
      <c r="H402" s="217">
        <v>100</v>
      </c>
      <c r="I402" s="124">
        <v>3480000</v>
      </c>
      <c r="J402" s="238">
        <v>19450000</v>
      </c>
      <c r="K402" s="124">
        <v>676860000000</v>
      </c>
    </row>
    <row r="403" spans="3:11" x14ac:dyDescent="0.25">
      <c r="C403" s="201">
        <v>44861</v>
      </c>
      <c r="D403" s="217" t="s">
        <v>310</v>
      </c>
      <c r="E403" s="124">
        <v>34800</v>
      </c>
      <c r="F403" s="124">
        <v>34800</v>
      </c>
      <c r="G403" s="124">
        <v>34800</v>
      </c>
      <c r="H403" s="217">
        <v>10</v>
      </c>
      <c r="I403" s="124">
        <v>348000</v>
      </c>
      <c r="J403" s="238">
        <v>19450000</v>
      </c>
      <c r="K403" s="124">
        <v>676860000000</v>
      </c>
    </row>
    <row r="404" spans="3:11" x14ac:dyDescent="0.25">
      <c r="C404" s="201">
        <v>44861</v>
      </c>
      <c r="D404" s="217" t="s">
        <v>310</v>
      </c>
      <c r="E404" s="124">
        <v>34800</v>
      </c>
      <c r="F404" s="124">
        <v>34800</v>
      </c>
      <c r="G404" s="124">
        <v>34800</v>
      </c>
      <c r="H404" s="217">
        <v>8</v>
      </c>
      <c r="I404" s="124">
        <v>278400</v>
      </c>
      <c r="J404" s="238">
        <v>19450000</v>
      </c>
      <c r="K404" s="124">
        <v>676860000000</v>
      </c>
    </row>
    <row r="405" spans="3:11" x14ac:dyDescent="0.25">
      <c r="C405" s="201">
        <v>44861</v>
      </c>
      <c r="D405" s="217" t="s">
        <v>310</v>
      </c>
      <c r="E405" s="124">
        <v>34800</v>
      </c>
      <c r="F405" s="124">
        <v>34800</v>
      </c>
      <c r="G405" s="124">
        <v>34800</v>
      </c>
      <c r="H405" s="217">
        <v>71</v>
      </c>
      <c r="I405" s="124">
        <v>2470800</v>
      </c>
      <c r="J405" s="238">
        <v>19450000</v>
      </c>
      <c r="K405" s="124">
        <v>676860000000</v>
      </c>
    </row>
    <row r="406" spans="3:11" x14ac:dyDescent="0.25">
      <c r="C406" s="201">
        <v>44861</v>
      </c>
      <c r="D406" s="217" t="s">
        <v>310</v>
      </c>
      <c r="E406" s="124">
        <v>34800</v>
      </c>
      <c r="F406" s="124">
        <v>34800</v>
      </c>
      <c r="G406" s="124">
        <v>34800</v>
      </c>
      <c r="H406" s="217">
        <v>40</v>
      </c>
      <c r="I406" s="124">
        <v>1392000</v>
      </c>
      <c r="J406" s="238">
        <v>19450000</v>
      </c>
      <c r="K406" s="124">
        <v>676860000000</v>
      </c>
    </row>
    <row r="407" spans="3:11" x14ac:dyDescent="0.25">
      <c r="C407" s="201">
        <v>44861</v>
      </c>
      <c r="D407" s="217" t="s">
        <v>310</v>
      </c>
      <c r="E407" s="124">
        <v>34800</v>
      </c>
      <c r="F407" s="124">
        <v>34800</v>
      </c>
      <c r="G407" s="124">
        <v>34800</v>
      </c>
      <c r="H407" s="217">
        <v>431</v>
      </c>
      <c r="I407" s="124">
        <v>14998800</v>
      </c>
      <c r="J407" s="238">
        <v>19450000</v>
      </c>
      <c r="K407" s="124">
        <v>676860000000</v>
      </c>
    </row>
    <row r="408" spans="3:11" x14ac:dyDescent="0.25">
      <c r="C408" s="201">
        <v>44861</v>
      </c>
      <c r="D408" s="217" t="s">
        <v>310</v>
      </c>
      <c r="E408" s="124">
        <v>34800</v>
      </c>
      <c r="F408" s="124">
        <v>34800</v>
      </c>
      <c r="G408" s="124">
        <v>34800</v>
      </c>
      <c r="H408" s="217">
        <v>350</v>
      </c>
      <c r="I408" s="124">
        <v>12180000</v>
      </c>
      <c r="J408" s="238">
        <v>19450000</v>
      </c>
      <c r="K408" s="124">
        <v>676860000000</v>
      </c>
    </row>
    <row r="409" spans="3:11" x14ac:dyDescent="0.25">
      <c r="C409" s="201">
        <v>44861</v>
      </c>
      <c r="D409" s="217" t="s">
        <v>310</v>
      </c>
      <c r="E409" s="124">
        <v>34800</v>
      </c>
      <c r="F409" s="124">
        <v>34800</v>
      </c>
      <c r="G409" s="124">
        <v>34800</v>
      </c>
      <c r="H409" s="217">
        <v>180</v>
      </c>
      <c r="I409" s="124">
        <v>6264000</v>
      </c>
      <c r="J409" s="238">
        <v>19450000</v>
      </c>
      <c r="K409" s="124">
        <v>676860000000</v>
      </c>
    </row>
    <row r="410" spans="3:11" x14ac:dyDescent="0.25">
      <c r="C410" s="201">
        <v>44861</v>
      </c>
      <c r="D410" s="217" t="s">
        <v>310</v>
      </c>
      <c r="E410" s="124">
        <v>34800</v>
      </c>
      <c r="F410" s="124">
        <v>34800</v>
      </c>
      <c r="G410" s="124">
        <v>34800</v>
      </c>
      <c r="H410" s="217">
        <v>53</v>
      </c>
      <c r="I410" s="124">
        <v>1844400</v>
      </c>
      <c r="J410" s="238">
        <v>19450000</v>
      </c>
      <c r="K410" s="124">
        <v>676860000000</v>
      </c>
    </row>
    <row r="411" spans="3:11" x14ac:dyDescent="0.25">
      <c r="C411" s="201">
        <v>44861</v>
      </c>
      <c r="D411" s="217" t="s">
        <v>312</v>
      </c>
      <c r="E411" s="124">
        <v>17000</v>
      </c>
      <c r="F411" s="124">
        <v>17000</v>
      </c>
      <c r="G411" s="124">
        <v>16990</v>
      </c>
      <c r="H411" s="217">
        <v>36</v>
      </c>
      <c r="I411" s="124">
        <v>612000</v>
      </c>
      <c r="J411" s="238">
        <v>20000000</v>
      </c>
      <c r="K411" s="124">
        <v>339800000000</v>
      </c>
    </row>
    <row r="412" spans="3:11" x14ac:dyDescent="0.25">
      <c r="C412" s="201">
        <v>44861</v>
      </c>
      <c r="D412" s="217" t="s">
        <v>312</v>
      </c>
      <c r="E412" s="124">
        <v>17000</v>
      </c>
      <c r="F412" s="124">
        <v>17000</v>
      </c>
      <c r="G412" s="124">
        <v>16990</v>
      </c>
      <c r="H412" s="217">
        <v>139</v>
      </c>
      <c r="I412" s="124">
        <v>2363000</v>
      </c>
      <c r="J412" s="238">
        <v>20000000</v>
      </c>
      <c r="K412" s="124">
        <v>339800000000</v>
      </c>
    </row>
    <row r="413" spans="3:11" x14ac:dyDescent="0.25">
      <c r="C413" s="201">
        <v>44861</v>
      </c>
      <c r="D413" s="217" t="s">
        <v>310</v>
      </c>
      <c r="E413" s="124">
        <v>34800</v>
      </c>
      <c r="F413" s="124">
        <v>34800</v>
      </c>
      <c r="G413" s="124">
        <v>34800</v>
      </c>
      <c r="H413" s="217">
        <v>143</v>
      </c>
      <c r="I413" s="124">
        <v>4976400</v>
      </c>
      <c r="J413" s="238">
        <v>19450000</v>
      </c>
      <c r="K413" s="124">
        <v>676860000000</v>
      </c>
    </row>
    <row r="414" spans="3:11" x14ac:dyDescent="0.25">
      <c r="C414" s="201">
        <v>44861</v>
      </c>
      <c r="D414" s="217" t="s">
        <v>310</v>
      </c>
      <c r="E414" s="124">
        <v>34800</v>
      </c>
      <c r="F414" s="124">
        <v>34800</v>
      </c>
      <c r="G414" s="124">
        <v>34800</v>
      </c>
      <c r="H414" s="217">
        <v>30</v>
      </c>
      <c r="I414" s="124">
        <v>1044000</v>
      </c>
      <c r="J414" s="238">
        <v>19450000</v>
      </c>
      <c r="K414" s="124">
        <v>676860000000</v>
      </c>
    </row>
    <row r="415" spans="3:11" x14ac:dyDescent="0.25">
      <c r="C415" s="201">
        <v>44861</v>
      </c>
      <c r="D415" s="217" t="s">
        <v>310</v>
      </c>
      <c r="E415" s="124">
        <v>34800</v>
      </c>
      <c r="F415" s="124">
        <v>34800</v>
      </c>
      <c r="G415" s="124">
        <v>34800</v>
      </c>
      <c r="H415" s="217">
        <v>1</v>
      </c>
      <c r="I415" s="124">
        <v>34800</v>
      </c>
      <c r="J415" s="238">
        <v>19450000</v>
      </c>
      <c r="K415" s="124">
        <v>676860000000</v>
      </c>
    </row>
    <row r="416" spans="3:11" x14ac:dyDescent="0.25">
      <c r="C416" s="201">
        <v>44861</v>
      </c>
      <c r="D416" s="217" t="s">
        <v>310</v>
      </c>
      <c r="E416" s="124">
        <v>34800</v>
      </c>
      <c r="F416" s="124">
        <v>34800</v>
      </c>
      <c r="G416" s="124">
        <v>34800</v>
      </c>
      <c r="H416" s="217">
        <v>160</v>
      </c>
      <c r="I416" s="124">
        <v>5568000</v>
      </c>
      <c r="J416" s="238">
        <v>19450000</v>
      </c>
      <c r="K416" s="124">
        <v>676860000000</v>
      </c>
    </row>
    <row r="417" spans="3:11" x14ac:dyDescent="0.25">
      <c r="C417" s="201">
        <v>44861</v>
      </c>
      <c r="D417" s="217" t="s">
        <v>310</v>
      </c>
      <c r="E417" s="124">
        <v>34800</v>
      </c>
      <c r="F417" s="124">
        <v>34800</v>
      </c>
      <c r="G417" s="124">
        <v>34800</v>
      </c>
      <c r="H417" s="217">
        <v>574</v>
      </c>
      <c r="I417" s="124">
        <v>19975200</v>
      </c>
      <c r="J417" s="238">
        <v>19450000</v>
      </c>
      <c r="K417" s="124">
        <v>676860000000</v>
      </c>
    </row>
    <row r="418" spans="3:11" x14ac:dyDescent="0.25">
      <c r="C418" s="201">
        <v>44861</v>
      </c>
      <c r="D418" s="217" t="s">
        <v>310</v>
      </c>
      <c r="E418" s="124">
        <v>34800</v>
      </c>
      <c r="F418" s="124">
        <v>34800</v>
      </c>
      <c r="G418" s="124">
        <v>34800</v>
      </c>
      <c r="H418" s="217">
        <v>50</v>
      </c>
      <c r="I418" s="124">
        <v>1740000</v>
      </c>
      <c r="J418" s="238">
        <v>19450000</v>
      </c>
      <c r="K418" s="124">
        <v>676860000000</v>
      </c>
    </row>
    <row r="419" spans="3:11" x14ac:dyDescent="0.25">
      <c r="C419" s="201">
        <v>44861</v>
      </c>
      <c r="D419" s="217" t="s">
        <v>310</v>
      </c>
      <c r="E419" s="124">
        <v>34800</v>
      </c>
      <c r="F419" s="124">
        <v>34800</v>
      </c>
      <c r="G419" s="124">
        <v>34800</v>
      </c>
      <c r="H419" s="217">
        <v>1</v>
      </c>
      <c r="I419" s="124">
        <v>34800</v>
      </c>
      <c r="J419" s="238">
        <v>19450000</v>
      </c>
      <c r="K419" s="124">
        <v>676860000000</v>
      </c>
    </row>
    <row r="420" spans="3:11" x14ac:dyDescent="0.25">
      <c r="C420" s="201">
        <v>44861</v>
      </c>
      <c r="D420" s="217" t="s">
        <v>310</v>
      </c>
      <c r="E420" s="124">
        <v>34800</v>
      </c>
      <c r="F420" s="124">
        <v>34800</v>
      </c>
      <c r="G420" s="124">
        <v>34800</v>
      </c>
      <c r="H420" s="217">
        <v>47</v>
      </c>
      <c r="I420" s="124">
        <v>1635600</v>
      </c>
      <c r="J420" s="238">
        <v>19450000</v>
      </c>
      <c r="K420" s="124">
        <v>676860000000</v>
      </c>
    </row>
    <row r="421" spans="3:11" x14ac:dyDescent="0.25">
      <c r="C421" s="201">
        <v>44861</v>
      </c>
      <c r="D421" s="217" t="s">
        <v>310</v>
      </c>
      <c r="E421" s="124">
        <v>34800</v>
      </c>
      <c r="F421" s="124">
        <v>34800</v>
      </c>
      <c r="G421" s="124">
        <v>34800</v>
      </c>
      <c r="H421" s="217">
        <v>115</v>
      </c>
      <c r="I421" s="124">
        <v>4002000</v>
      </c>
      <c r="J421" s="238">
        <v>19450000</v>
      </c>
      <c r="K421" s="124">
        <v>676860000000</v>
      </c>
    </row>
    <row r="422" spans="3:11" x14ac:dyDescent="0.25">
      <c r="C422" s="201">
        <v>44861</v>
      </c>
      <c r="D422" s="217" t="s">
        <v>310</v>
      </c>
      <c r="E422" s="124">
        <v>34800</v>
      </c>
      <c r="F422" s="124">
        <v>34800</v>
      </c>
      <c r="G422" s="124">
        <v>34800</v>
      </c>
      <c r="H422" s="217">
        <v>15</v>
      </c>
      <c r="I422" s="124">
        <v>522000</v>
      </c>
      <c r="J422" s="238">
        <v>19450000</v>
      </c>
      <c r="K422" s="124">
        <v>676860000000</v>
      </c>
    </row>
    <row r="423" spans="3:11" x14ac:dyDescent="0.25">
      <c r="C423" s="201">
        <v>44861</v>
      </c>
      <c r="D423" s="217" t="s">
        <v>310</v>
      </c>
      <c r="E423" s="124">
        <v>34800</v>
      </c>
      <c r="F423" s="124">
        <v>34800</v>
      </c>
      <c r="G423" s="124">
        <v>34800</v>
      </c>
      <c r="H423" s="217">
        <v>10</v>
      </c>
      <c r="I423" s="124">
        <v>348000</v>
      </c>
      <c r="J423" s="238">
        <v>19450000</v>
      </c>
      <c r="K423" s="124">
        <v>676860000000</v>
      </c>
    </row>
    <row r="424" spans="3:11" x14ac:dyDescent="0.25">
      <c r="C424" s="201">
        <v>44861</v>
      </c>
      <c r="D424" s="217" t="s">
        <v>310</v>
      </c>
      <c r="E424" s="124">
        <v>34800</v>
      </c>
      <c r="F424" s="124">
        <v>34800</v>
      </c>
      <c r="G424" s="124">
        <v>34800</v>
      </c>
      <c r="H424" s="217">
        <v>15</v>
      </c>
      <c r="I424" s="124">
        <v>522000</v>
      </c>
      <c r="J424" s="238">
        <v>19450000</v>
      </c>
      <c r="K424" s="124">
        <v>676860000000</v>
      </c>
    </row>
    <row r="425" spans="3:11" x14ac:dyDescent="0.25">
      <c r="C425" s="201">
        <v>44861</v>
      </c>
      <c r="D425" s="217" t="s">
        <v>310</v>
      </c>
      <c r="E425" s="124">
        <v>34800</v>
      </c>
      <c r="F425" s="124">
        <v>34800</v>
      </c>
      <c r="G425" s="124">
        <v>34800</v>
      </c>
      <c r="H425" s="217">
        <v>30</v>
      </c>
      <c r="I425" s="124">
        <v>1044000</v>
      </c>
      <c r="J425" s="238">
        <v>19450000</v>
      </c>
      <c r="K425" s="124">
        <v>676860000000</v>
      </c>
    </row>
    <row r="426" spans="3:11" x14ac:dyDescent="0.25">
      <c r="C426" s="201">
        <v>44861</v>
      </c>
      <c r="D426" s="217" t="s">
        <v>310</v>
      </c>
      <c r="E426" s="124">
        <v>34800</v>
      </c>
      <c r="F426" s="124">
        <v>34800</v>
      </c>
      <c r="G426" s="124">
        <v>34800</v>
      </c>
      <c r="H426" s="217">
        <v>850</v>
      </c>
      <c r="I426" s="124">
        <v>29580000</v>
      </c>
      <c r="J426" s="238">
        <v>19450000</v>
      </c>
      <c r="K426" s="124">
        <v>676860000000</v>
      </c>
    </row>
    <row r="427" spans="3:11" x14ac:dyDescent="0.25">
      <c r="C427" s="201">
        <v>44861</v>
      </c>
      <c r="D427" s="217" t="s">
        <v>312</v>
      </c>
      <c r="E427" s="124">
        <v>17000</v>
      </c>
      <c r="F427" s="124">
        <v>17000</v>
      </c>
      <c r="G427" s="124">
        <v>16990</v>
      </c>
      <c r="H427" s="217">
        <v>17</v>
      </c>
      <c r="I427" s="124">
        <v>289000</v>
      </c>
      <c r="J427" s="238">
        <v>20000000</v>
      </c>
      <c r="K427" s="124">
        <v>339800000000</v>
      </c>
    </row>
    <row r="428" spans="3:11" x14ac:dyDescent="0.25">
      <c r="C428" s="201">
        <v>44861</v>
      </c>
      <c r="D428" s="217" t="s">
        <v>310</v>
      </c>
      <c r="E428" s="124">
        <v>34800</v>
      </c>
      <c r="F428" s="124">
        <v>34800</v>
      </c>
      <c r="G428" s="124">
        <v>34800</v>
      </c>
      <c r="H428" s="217">
        <v>30</v>
      </c>
      <c r="I428" s="124">
        <v>1044000</v>
      </c>
      <c r="J428" s="238">
        <v>19450000</v>
      </c>
      <c r="K428" s="124">
        <v>676860000000</v>
      </c>
    </row>
    <row r="429" spans="3:11" x14ac:dyDescent="0.25">
      <c r="C429" s="201">
        <v>44861</v>
      </c>
      <c r="D429" s="217" t="s">
        <v>310</v>
      </c>
      <c r="E429" s="124">
        <v>34800</v>
      </c>
      <c r="F429" s="124">
        <v>34800</v>
      </c>
      <c r="G429" s="124">
        <v>34800</v>
      </c>
      <c r="H429" s="217">
        <v>50</v>
      </c>
      <c r="I429" s="124">
        <v>1740000</v>
      </c>
      <c r="J429" s="238">
        <v>19450000</v>
      </c>
      <c r="K429" s="124">
        <v>676860000000</v>
      </c>
    </row>
    <row r="430" spans="3:11" x14ac:dyDescent="0.25">
      <c r="C430" s="201">
        <v>44861</v>
      </c>
      <c r="D430" s="217" t="s">
        <v>310</v>
      </c>
      <c r="E430" s="124">
        <v>34800</v>
      </c>
      <c r="F430" s="124">
        <v>34800</v>
      </c>
      <c r="G430" s="124">
        <v>34800</v>
      </c>
      <c r="H430" s="217">
        <v>15</v>
      </c>
      <c r="I430" s="124">
        <v>522000</v>
      </c>
      <c r="J430" s="238">
        <v>19450000</v>
      </c>
      <c r="K430" s="124">
        <v>676860000000</v>
      </c>
    </row>
    <row r="431" spans="3:11" x14ac:dyDescent="0.25">
      <c r="C431" s="201">
        <v>44861</v>
      </c>
      <c r="D431" s="217" t="s">
        <v>310</v>
      </c>
      <c r="E431" s="124">
        <v>34800</v>
      </c>
      <c r="F431" s="124">
        <v>34800</v>
      </c>
      <c r="G431" s="124">
        <v>34800</v>
      </c>
      <c r="H431" s="217">
        <v>2</v>
      </c>
      <c r="I431" s="124">
        <v>69600</v>
      </c>
      <c r="J431" s="238">
        <v>19450000</v>
      </c>
      <c r="K431" s="124">
        <v>676860000000</v>
      </c>
    </row>
    <row r="432" spans="3:11" x14ac:dyDescent="0.25">
      <c r="C432" s="201">
        <v>44861</v>
      </c>
      <c r="D432" s="217" t="s">
        <v>312</v>
      </c>
      <c r="E432" s="124">
        <v>16990</v>
      </c>
      <c r="F432" s="124">
        <v>17000</v>
      </c>
      <c r="G432" s="124">
        <v>16990</v>
      </c>
      <c r="H432" s="217">
        <v>30</v>
      </c>
      <c r="I432" s="124">
        <v>509700</v>
      </c>
      <c r="J432" s="238">
        <v>20000000</v>
      </c>
      <c r="K432" s="124">
        <v>339800000000</v>
      </c>
    </row>
    <row r="433" spans="3:11" x14ac:dyDescent="0.25">
      <c r="C433" s="201">
        <v>44861</v>
      </c>
      <c r="D433" s="217" t="s">
        <v>312</v>
      </c>
      <c r="E433" s="124">
        <v>16990</v>
      </c>
      <c r="F433" s="124">
        <v>17000</v>
      </c>
      <c r="G433" s="124">
        <v>16990</v>
      </c>
      <c r="H433" s="217">
        <v>1</v>
      </c>
      <c r="I433" s="124">
        <v>16990</v>
      </c>
      <c r="J433" s="238">
        <v>20000000</v>
      </c>
      <c r="K433" s="124">
        <v>339800000000</v>
      </c>
    </row>
    <row r="434" spans="3:11" x14ac:dyDescent="0.25">
      <c r="C434" s="201">
        <v>44861</v>
      </c>
      <c r="D434" s="217" t="s">
        <v>310</v>
      </c>
      <c r="E434" s="124">
        <v>33408</v>
      </c>
      <c r="F434" s="124">
        <v>34800</v>
      </c>
      <c r="G434" s="124">
        <v>34800</v>
      </c>
      <c r="H434" s="217">
        <v>25</v>
      </c>
      <c r="I434" s="124">
        <v>835200</v>
      </c>
      <c r="J434" s="238">
        <v>19450000</v>
      </c>
      <c r="K434" s="124">
        <v>676860000000</v>
      </c>
    </row>
    <row r="435" spans="3:11" x14ac:dyDescent="0.25">
      <c r="C435" s="201">
        <v>44861</v>
      </c>
      <c r="D435" s="217" t="s">
        <v>310</v>
      </c>
      <c r="E435" s="124">
        <v>32500</v>
      </c>
      <c r="F435" s="124">
        <v>34800</v>
      </c>
      <c r="G435" s="124">
        <v>34800</v>
      </c>
      <c r="H435" s="217">
        <v>8</v>
      </c>
      <c r="I435" s="124">
        <v>260000</v>
      </c>
      <c r="J435" s="238">
        <v>19450000</v>
      </c>
      <c r="K435" s="124">
        <v>676860000000</v>
      </c>
    </row>
    <row r="436" spans="3:11" x14ac:dyDescent="0.25">
      <c r="C436" s="201">
        <v>44861</v>
      </c>
      <c r="D436" s="217" t="s">
        <v>312</v>
      </c>
      <c r="E436" s="124">
        <v>16990</v>
      </c>
      <c r="F436" s="124">
        <v>17000</v>
      </c>
      <c r="G436" s="124">
        <v>16990</v>
      </c>
      <c r="H436" s="217">
        <v>20</v>
      </c>
      <c r="I436" s="124">
        <v>339800</v>
      </c>
      <c r="J436" s="238">
        <v>20000000</v>
      </c>
      <c r="K436" s="124">
        <v>339800000000</v>
      </c>
    </row>
    <row r="437" spans="3:11" x14ac:dyDescent="0.25">
      <c r="C437" s="201">
        <v>44861</v>
      </c>
      <c r="D437" s="217" t="s">
        <v>312</v>
      </c>
      <c r="E437" s="124">
        <v>16990</v>
      </c>
      <c r="F437" s="124">
        <v>17000</v>
      </c>
      <c r="G437" s="124">
        <v>16990</v>
      </c>
      <c r="H437" s="217">
        <v>44</v>
      </c>
      <c r="I437" s="124">
        <v>747560</v>
      </c>
      <c r="J437" s="238">
        <v>20000000</v>
      </c>
      <c r="K437" s="124">
        <v>339800000000</v>
      </c>
    </row>
    <row r="438" spans="3:11" x14ac:dyDescent="0.25">
      <c r="C438" s="201">
        <v>44861</v>
      </c>
      <c r="D438" s="217" t="s">
        <v>310</v>
      </c>
      <c r="E438" s="124">
        <v>34800</v>
      </c>
      <c r="F438" s="124">
        <v>34800</v>
      </c>
      <c r="G438" s="124">
        <v>34800</v>
      </c>
      <c r="H438" s="217">
        <v>656</v>
      </c>
      <c r="I438" s="124">
        <v>22828800</v>
      </c>
      <c r="J438" s="238">
        <v>19450000</v>
      </c>
      <c r="K438" s="124">
        <v>676860000000</v>
      </c>
    </row>
    <row r="439" spans="3:11" x14ac:dyDescent="0.25">
      <c r="C439" s="201">
        <v>44861</v>
      </c>
      <c r="D439" s="217" t="s">
        <v>310</v>
      </c>
      <c r="E439" s="124">
        <v>34800</v>
      </c>
      <c r="F439" s="124">
        <v>34800</v>
      </c>
      <c r="G439" s="124">
        <v>34800</v>
      </c>
      <c r="H439" s="217">
        <v>4</v>
      </c>
      <c r="I439" s="124">
        <v>139200</v>
      </c>
      <c r="J439" s="238">
        <v>19450000</v>
      </c>
      <c r="K439" s="124">
        <v>676860000000</v>
      </c>
    </row>
    <row r="440" spans="3:11" x14ac:dyDescent="0.25">
      <c r="C440" s="201">
        <v>44861</v>
      </c>
      <c r="D440" s="217" t="s">
        <v>310</v>
      </c>
      <c r="E440" s="124">
        <v>34800</v>
      </c>
      <c r="F440" s="124">
        <v>34800</v>
      </c>
      <c r="G440" s="124">
        <v>34800</v>
      </c>
      <c r="H440" s="217">
        <v>30</v>
      </c>
      <c r="I440" s="124">
        <v>1044000</v>
      </c>
      <c r="J440" s="238">
        <v>19450000</v>
      </c>
      <c r="K440" s="124">
        <v>676860000000</v>
      </c>
    </row>
    <row r="441" spans="3:11" x14ac:dyDescent="0.25">
      <c r="C441" s="201">
        <v>44862</v>
      </c>
      <c r="D441" s="217" t="s">
        <v>310</v>
      </c>
      <c r="E441" s="124">
        <v>34800</v>
      </c>
      <c r="F441" s="124">
        <v>34800</v>
      </c>
      <c r="G441" s="124">
        <v>34800</v>
      </c>
      <c r="H441" s="217">
        <v>7</v>
      </c>
      <c r="I441" s="124">
        <v>243600</v>
      </c>
      <c r="J441" s="238">
        <v>19450000</v>
      </c>
      <c r="K441" s="124">
        <v>676860000000</v>
      </c>
    </row>
    <row r="442" spans="3:11" x14ac:dyDescent="0.25">
      <c r="C442" s="201">
        <v>44862</v>
      </c>
      <c r="D442" s="217" t="s">
        <v>310</v>
      </c>
      <c r="E442" s="124">
        <v>34800</v>
      </c>
      <c r="F442" s="124">
        <v>34800</v>
      </c>
      <c r="G442" s="124">
        <v>34800</v>
      </c>
      <c r="H442" s="217">
        <v>10</v>
      </c>
      <c r="I442" s="124">
        <v>348000</v>
      </c>
      <c r="J442" s="238">
        <v>19450000</v>
      </c>
      <c r="K442" s="124">
        <v>676860000000</v>
      </c>
    </row>
    <row r="443" spans="3:11" x14ac:dyDescent="0.25">
      <c r="C443" s="201">
        <v>44862</v>
      </c>
      <c r="D443" s="217" t="s">
        <v>310</v>
      </c>
      <c r="E443" s="124">
        <v>34800</v>
      </c>
      <c r="F443" s="124">
        <v>34800</v>
      </c>
      <c r="G443" s="124">
        <v>34800</v>
      </c>
      <c r="H443" s="217">
        <v>19</v>
      </c>
      <c r="I443" s="124">
        <v>661200</v>
      </c>
      <c r="J443" s="238">
        <v>19450000</v>
      </c>
      <c r="K443" s="124">
        <v>676860000000</v>
      </c>
    </row>
    <row r="444" spans="3:11" x14ac:dyDescent="0.25">
      <c r="C444" s="201">
        <v>44862</v>
      </c>
      <c r="D444" s="217" t="s">
        <v>310</v>
      </c>
      <c r="E444" s="124">
        <v>34800</v>
      </c>
      <c r="F444" s="124">
        <v>34800</v>
      </c>
      <c r="G444" s="124">
        <v>34800</v>
      </c>
      <c r="H444" s="217">
        <v>181</v>
      </c>
      <c r="I444" s="124">
        <v>6298800</v>
      </c>
      <c r="J444" s="238">
        <v>19450000</v>
      </c>
      <c r="K444" s="124">
        <v>676860000000</v>
      </c>
    </row>
    <row r="445" spans="3:11" x14ac:dyDescent="0.25">
      <c r="C445" s="201">
        <v>44862</v>
      </c>
      <c r="D445" s="217" t="s">
        <v>310</v>
      </c>
      <c r="E445" s="124">
        <v>34800</v>
      </c>
      <c r="F445" s="124">
        <v>34800</v>
      </c>
      <c r="G445" s="124">
        <v>34800</v>
      </c>
      <c r="H445" s="217">
        <v>1</v>
      </c>
      <c r="I445" s="124">
        <v>34800</v>
      </c>
      <c r="J445" s="238">
        <v>19450000</v>
      </c>
      <c r="K445" s="124">
        <v>676860000000</v>
      </c>
    </row>
    <row r="446" spans="3:11" x14ac:dyDescent="0.25">
      <c r="C446" s="201">
        <v>44862</v>
      </c>
      <c r="D446" s="217" t="s">
        <v>310</v>
      </c>
      <c r="E446" s="124">
        <v>34800</v>
      </c>
      <c r="F446" s="124">
        <v>34800</v>
      </c>
      <c r="G446" s="124">
        <v>34800</v>
      </c>
      <c r="H446" s="217">
        <v>10</v>
      </c>
      <c r="I446" s="124">
        <v>348000</v>
      </c>
      <c r="J446" s="238">
        <v>19450000</v>
      </c>
      <c r="K446" s="124">
        <v>676860000000</v>
      </c>
    </row>
    <row r="447" spans="3:11" x14ac:dyDescent="0.25">
      <c r="C447" s="201">
        <v>44862</v>
      </c>
      <c r="D447" s="217" t="s">
        <v>310</v>
      </c>
      <c r="E447" s="124">
        <v>34800</v>
      </c>
      <c r="F447" s="124">
        <v>34800</v>
      </c>
      <c r="G447" s="124">
        <v>34800</v>
      </c>
      <c r="H447" s="217">
        <v>30</v>
      </c>
      <c r="I447" s="124">
        <v>1044000</v>
      </c>
      <c r="J447" s="238">
        <v>19450000</v>
      </c>
      <c r="K447" s="124">
        <v>676860000000</v>
      </c>
    </row>
    <row r="448" spans="3:11" x14ac:dyDescent="0.25">
      <c r="C448" s="201">
        <v>44862</v>
      </c>
      <c r="D448" s="217" t="s">
        <v>310</v>
      </c>
      <c r="E448" s="124">
        <v>34800</v>
      </c>
      <c r="F448" s="124">
        <v>34800</v>
      </c>
      <c r="G448" s="124">
        <v>34800</v>
      </c>
      <c r="H448" s="217">
        <v>10</v>
      </c>
      <c r="I448" s="124">
        <v>348000</v>
      </c>
      <c r="J448" s="238">
        <v>19450000</v>
      </c>
      <c r="K448" s="124">
        <v>676860000000</v>
      </c>
    </row>
    <row r="449" spans="3:11" x14ac:dyDescent="0.25">
      <c r="C449" s="201">
        <v>44862</v>
      </c>
      <c r="D449" s="217" t="s">
        <v>310</v>
      </c>
      <c r="E449" s="124">
        <v>34800</v>
      </c>
      <c r="F449" s="124">
        <v>34800</v>
      </c>
      <c r="G449" s="124">
        <v>34800</v>
      </c>
      <c r="H449" s="217">
        <v>2</v>
      </c>
      <c r="I449" s="124">
        <v>69600</v>
      </c>
      <c r="J449" s="238">
        <v>19450000</v>
      </c>
      <c r="K449" s="124">
        <v>676860000000</v>
      </c>
    </row>
    <row r="450" spans="3:11" x14ac:dyDescent="0.25">
      <c r="C450" s="201">
        <v>44862</v>
      </c>
      <c r="D450" s="217" t="s">
        <v>310</v>
      </c>
      <c r="E450" s="124">
        <v>34800</v>
      </c>
      <c r="F450" s="124">
        <v>34800</v>
      </c>
      <c r="G450" s="124">
        <v>34800</v>
      </c>
      <c r="H450" s="217">
        <v>1</v>
      </c>
      <c r="I450" s="124">
        <v>34800</v>
      </c>
      <c r="J450" s="238">
        <v>19450000</v>
      </c>
      <c r="K450" s="124">
        <v>676860000000</v>
      </c>
    </row>
    <row r="451" spans="3:11" x14ac:dyDescent="0.25">
      <c r="C451" s="201">
        <v>44862</v>
      </c>
      <c r="D451" s="217" t="s">
        <v>310</v>
      </c>
      <c r="E451" s="124">
        <v>34800</v>
      </c>
      <c r="F451" s="124">
        <v>34800</v>
      </c>
      <c r="G451" s="124">
        <v>34800</v>
      </c>
      <c r="H451" s="217">
        <v>30</v>
      </c>
      <c r="I451" s="124">
        <v>1044000</v>
      </c>
      <c r="J451" s="238">
        <v>19450000</v>
      </c>
      <c r="K451" s="124">
        <v>676860000000</v>
      </c>
    </row>
    <row r="452" spans="3:11" x14ac:dyDescent="0.25">
      <c r="C452" s="201">
        <v>44862</v>
      </c>
      <c r="D452" s="217" t="s">
        <v>310</v>
      </c>
      <c r="E452" s="124">
        <v>34800</v>
      </c>
      <c r="F452" s="124">
        <v>34800</v>
      </c>
      <c r="G452" s="124">
        <v>34800</v>
      </c>
      <c r="H452" s="217">
        <v>1</v>
      </c>
      <c r="I452" s="124">
        <v>34800</v>
      </c>
      <c r="J452" s="238">
        <v>19450000</v>
      </c>
      <c r="K452" s="124">
        <v>676860000000</v>
      </c>
    </row>
    <row r="453" spans="3:11" x14ac:dyDescent="0.25">
      <c r="C453" s="201">
        <v>44862</v>
      </c>
      <c r="D453" s="217" t="s">
        <v>310</v>
      </c>
      <c r="E453" s="124">
        <v>34800</v>
      </c>
      <c r="F453" s="124">
        <v>34800</v>
      </c>
      <c r="G453" s="124">
        <v>34800</v>
      </c>
      <c r="H453" s="217">
        <v>8</v>
      </c>
      <c r="I453" s="124">
        <v>278400</v>
      </c>
      <c r="J453" s="238">
        <v>19450000</v>
      </c>
      <c r="K453" s="124">
        <v>676860000000</v>
      </c>
    </row>
    <row r="454" spans="3:11" x14ac:dyDescent="0.25">
      <c r="C454" s="201">
        <v>44862</v>
      </c>
      <c r="D454" s="217" t="s">
        <v>310</v>
      </c>
      <c r="E454" s="124">
        <v>34800</v>
      </c>
      <c r="F454" s="124">
        <v>34800</v>
      </c>
      <c r="G454" s="124">
        <v>34800</v>
      </c>
      <c r="H454" s="217">
        <v>10</v>
      </c>
      <c r="I454" s="124">
        <v>348000</v>
      </c>
      <c r="J454" s="238">
        <v>19450000</v>
      </c>
      <c r="K454" s="124">
        <v>676860000000</v>
      </c>
    </row>
    <row r="455" spans="3:11" x14ac:dyDescent="0.25">
      <c r="C455" s="201">
        <v>44862</v>
      </c>
      <c r="D455" s="217" t="s">
        <v>310</v>
      </c>
      <c r="E455" s="124">
        <v>34800</v>
      </c>
      <c r="F455" s="124">
        <v>34800</v>
      </c>
      <c r="G455" s="124">
        <v>34800</v>
      </c>
      <c r="H455" s="217">
        <v>4</v>
      </c>
      <c r="I455" s="124">
        <v>139200</v>
      </c>
      <c r="J455" s="238">
        <v>19450000</v>
      </c>
      <c r="K455" s="124">
        <v>676860000000</v>
      </c>
    </row>
    <row r="456" spans="3:11" x14ac:dyDescent="0.25">
      <c r="C456" s="201">
        <v>44862</v>
      </c>
      <c r="D456" s="217" t="s">
        <v>310</v>
      </c>
      <c r="E456" s="124">
        <v>34800</v>
      </c>
      <c r="F456" s="124">
        <v>34800</v>
      </c>
      <c r="G456" s="124">
        <v>34800</v>
      </c>
      <c r="H456" s="217">
        <v>1</v>
      </c>
      <c r="I456" s="124">
        <v>34800</v>
      </c>
      <c r="J456" s="238">
        <v>19450000</v>
      </c>
      <c r="K456" s="124">
        <v>676860000000</v>
      </c>
    </row>
    <row r="457" spans="3:11" x14ac:dyDescent="0.25">
      <c r="C457" s="201">
        <v>44862</v>
      </c>
      <c r="D457" s="217" t="s">
        <v>310</v>
      </c>
      <c r="E457" s="124">
        <v>34800</v>
      </c>
      <c r="F457" s="124">
        <v>34800</v>
      </c>
      <c r="G457" s="124">
        <v>34800</v>
      </c>
      <c r="H457" s="217">
        <v>400</v>
      </c>
      <c r="I457" s="124">
        <v>13920000</v>
      </c>
      <c r="J457" s="238">
        <v>19450000</v>
      </c>
      <c r="K457" s="124">
        <v>676860000000</v>
      </c>
    </row>
    <row r="458" spans="3:11" x14ac:dyDescent="0.25">
      <c r="C458" s="201">
        <v>44862</v>
      </c>
      <c r="D458" s="217" t="s">
        <v>310</v>
      </c>
      <c r="E458" s="124">
        <v>34800</v>
      </c>
      <c r="F458" s="124">
        <v>34800</v>
      </c>
      <c r="G458" s="124">
        <v>34800</v>
      </c>
      <c r="H458" s="217">
        <v>75</v>
      </c>
      <c r="I458" s="124">
        <v>2610000</v>
      </c>
      <c r="J458" s="238">
        <v>19450000</v>
      </c>
      <c r="K458" s="124">
        <v>676860000000</v>
      </c>
    </row>
    <row r="459" spans="3:11" x14ac:dyDescent="0.25">
      <c r="C459" s="201">
        <v>44862</v>
      </c>
      <c r="D459" s="217" t="s">
        <v>310</v>
      </c>
      <c r="E459" s="124">
        <v>34800</v>
      </c>
      <c r="F459" s="124">
        <v>34800</v>
      </c>
      <c r="G459" s="124">
        <v>34800</v>
      </c>
      <c r="H459" s="217">
        <v>8</v>
      </c>
      <c r="I459" s="124">
        <v>278400</v>
      </c>
      <c r="J459" s="238">
        <v>19450000</v>
      </c>
      <c r="K459" s="124">
        <v>676860000000</v>
      </c>
    </row>
    <row r="460" spans="3:11" x14ac:dyDescent="0.25">
      <c r="C460" s="201">
        <v>44862</v>
      </c>
      <c r="D460" s="217" t="s">
        <v>310</v>
      </c>
      <c r="E460" s="124">
        <v>34800</v>
      </c>
      <c r="F460" s="124">
        <v>34800</v>
      </c>
      <c r="G460" s="124">
        <v>34800</v>
      </c>
      <c r="H460" s="217">
        <v>176</v>
      </c>
      <c r="I460" s="124">
        <v>6124800</v>
      </c>
      <c r="J460" s="238">
        <v>19450000</v>
      </c>
      <c r="K460" s="124">
        <v>676860000000</v>
      </c>
    </row>
    <row r="461" spans="3:11" x14ac:dyDescent="0.25">
      <c r="C461" s="201">
        <v>44862</v>
      </c>
      <c r="D461" s="217" t="s">
        <v>310</v>
      </c>
      <c r="E461" s="124">
        <v>34800</v>
      </c>
      <c r="F461" s="124">
        <v>34800</v>
      </c>
      <c r="G461" s="124">
        <v>34800</v>
      </c>
      <c r="H461" s="217">
        <v>50</v>
      </c>
      <c r="I461" s="124">
        <v>1740000</v>
      </c>
      <c r="J461" s="238">
        <v>19450000</v>
      </c>
      <c r="K461" s="124">
        <v>676860000000</v>
      </c>
    </row>
    <row r="462" spans="3:11" x14ac:dyDescent="0.25">
      <c r="C462" s="201">
        <v>44862</v>
      </c>
      <c r="D462" s="217" t="s">
        <v>310</v>
      </c>
      <c r="E462" s="124">
        <v>34800</v>
      </c>
      <c r="F462" s="124">
        <v>34800</v>
      </c>
      <c r="G462" s="124">
        <v>34800</v>
      </c>
      <c r="H462" s="217">
        <v>15</v>
      </c>
      <c r="I462" s="124">
        <v>522000</v>
      </c>
      <c r="J462" s="238">
        <v>19450000</v>
      </c>
      <c r="K462" s="124">
        <v>676860000000</v>
      </c>
    </row>
    <row r="463" spans="3:11" x14ac:dyDescent="0.25">
      <c r="C463" s="201">
        <v>44862</v>
      </c>
      <c r="D463" s="217" t="s">
        <v>310</v>
      </c>
      <c r="E463" s="124">
        <v>34800</v>
      </c>
      <c r="F463" s="124">
        <v>34800</v>
      </c>
      <c r="G463" s="124">
        <v>34800</v>
      </c>
      <c r="H463" s="217">
        <v>31</v>
      </c>
      <c r="I463" s="124">
        <v>1078800</v>
      </c>
      <c r="J463" s="238">
        <v>19450000</v>
      </c>
      <c r="K463" s="124">
        <v>676860000000</v>
      </c>
    </row>
    <row r="464" spans="3:11" x14ac:dyDescent="0.25">
      <c r="C464" s="201">
        <v>44862</v>
      </c>
      <c r="D464" s="217" t="s">
        <v>310</v>
      </c>
      <c r="E464" s="124">
        <v>34800</v>
      </c>
      <c r="F464" s="124">
        <v>34800</v>
      </c>
      <c r="G464" s="124">
        <v>34800</v>
      </c>
      <c r="H464" s="217">
        <v>15</v>
      </c>
      <c r="I464" s="124">
        <v>522000</v>
      </c>
      <c r="J464" s="238">
        <v>19450000</v>
      </c>
      <c r="K464" s="124">
        <v>676860000000</v>
      </c>
    </row>
    <row r="465" spans="3:11" x14ac:dyDescent="0.25">
      <c r="C465" s="201">
        <v>44862</v>
      </c>
      <c r="D465" s="217" t="s">
        <v>310</v>
      </c>
      <c r="E465" s="124">
        <v>34800</v>
      </c>
      <c r="F465" s="124">
        <v>34800</v>
      </c>
      <c r="G465" s="124">
        <v>34800</v>
      </c>
      <c r="H465" s="217">
        <v>30</v>
      </c>
      <c r="I465" s="124">
        <v>1044000</v>
      </c>
      <c r="J465" s="238">
        <v>19450000</v>
      </c>
      <c r="K465" s="124">
        <v>676860000000</v>
      </c>
    </row>
    <row r="466" spans="3:11" x14ac:dyDescent="0.25">
      <c r="C466" s="201">
        <v>44862</v>
      </c>
      <c r="D466" s="217" t="s">
        <v>310</v>
      </c>
      <c r="E466" s="124">
        <v>34800</v>
      </c>
      <c r="F466" s="124">
        <v>34800</v>
      </c>
      <c r="G466" s="124">
        <v>34800</v>
      </c>
      <c r="H466" s="217">
        <v>10</v>
      </c>
      <c r="I466" s="124">
        <v>348000</v>
      </c>
      <c r="J466" s="238">
        <v>19450000</v>
      </c>
      <c r="K466" s="124">
        <v>676860000000</v>
      </c>
    </row>
    <row r="467" spans="3:11" x14ac:dyDescent="0.25">
      <c r="C467" s="201">
        <v>44862</v>
      </c>
      <c r="D467" s="217" t="s">
        <v>310</v>
      </c>
      <c r="E467" s="124">
        <v>34800</v>
      </c>
      <c r="F467" s="124">
        <v>34800</v>
      </c>
      <c r="G467" s="124">
        <v>34800</v>
      </c>
      <c r="H467" s="217">
        <v>15</v>
      </c>
      <c r="I467" s="124">
        <v>522000</v>
      </c>
      <c r="J467" s="238">
        <v>19450000</v>
      </c>
      <c r="K467" s="124">
        <v>676860000000</v>
      </c>
    </row>
    <row r="468" spans="3:11" x14ac:dyDescent="0.25">
      <c r="C468" s="201">
        <v>44862</v>
      </c>
      <c r="D468" s="217" t="s">
        <v>310</v>
      </c>
      <c r="E468" s="124">
        <v>34800</v>
      </c>
      <c r="F468" s="124">
        <v>34800</v>
      </c>
      <c r="G468" s="124">
        <v>34800</v>
      </c>
      <c r="H468" s="217">
        <v>2</v>
      </c>
      <c r="I468" s="124">
        <v>69600</v>
      </c>
      <c r="J468" s="238">
        <v>19450000</v>
      </c>
      <c r="K468" s="124">
        <v>676860000000</v>
      </c>
    </row>
    <row r="469" spans="3:11" x14ac:dyDescent="0.25">
      <c r="C469" s="201">
        <v>44862</v>
      </c>
      <c r="D469" s="217" t="s">
        <v>310</v>
      </c>
      <c r="E469" s="124">
        <v>34800</v>
      </c>
      <c r="F469" s="124">
        <v>34800</v>
      </c>
      <c r="G469" s="124">
        <v>34800</v>
      </c>
      <c r="H469" s="217">
        <v>24</v>
      </c>
      <c r="I469" s="124">
        <v>835200</v>
      </c>
      <c r="J469" s="238">
        <v>19450000</v>
      </c>
      <c r="K469" s="124">
        <v>676860000000</v>
      </c>
    </row>
    <row r="470" spans="3:11" x14ac:dyDescent="0.25">
      <c r="C470" s="201">
        <v>44862</v>
      </c>
      <c r="D470" s="217" t="s">
        <v>310</v>
      </c>
      <c r="E470" s="124">
        <v>34800</v>
      </c>
      <c r="F470" s="124">
        <v>34800</v>
      </c>
      <c r="G470" s="124">
        <v>34800</v>
      </c>
      <c r="H470" s="217">
        <v>6</v>
      </c>
      <c r="I470" s="124">
        <v>208800</v>
      </c>
      <c r="J470" s="238">
        <v>19450000</v>
      </c>
      <c r="K470" s="124">
        <v>676860000000</v>
      </c>
    </row>
    <row r="471" spans="3:11" x14ac:dyDescent="0.25">
      <c r="C471" s="201">
        <v>44862</v>
      </c>
      <c r="D471" s="217" t="s">
        <v>310</v>
      </c>
      <c r="E471" s="124">
        <v>34800</v>
      </c>
      <c r="F471" s="124">
        <v>34800</v>
      </c>
      <c r="G471" s="124">
        <v>34800</v>
      </c>
      <c r="H471" s="217">
        <v>2</v>
      </c>
      <c r="I471" s="124">
        <v>69600</v>
      </c>
      <c r="J471" s="238">
        <v>19450000</v>
      </c>
      <c r="K471" s="124">
        <v>676860000000</v>
      </c>
    </row>
    <row r="472" spans="3:11" x14ac:dyDescent="0.25">
      <c r="C472" s="201">
        <v>44862</v>
      </c>
      <c r="D472" s="217" t="s">
        <v>310</v>
      </c>
      <c r="E472" s="124">
        <v>34800</v>
      </c>
      <c r="F472" s="124">
        <v>34800</v>
      </c>
      <c r="G472" s="124">
        <v>34800</v>
      </c>
      <c r="H472" s="217">
        <v>20</v>
      </c>
      <c r="I472" s="124">
        <v>696000</v>
      </c>
      <c r="J472" s="238">
        <v>19450000</v>
      </c>
      <c r="K472" s="124">
        <v>676860000000</v>
      </c>
    </row>
    <row r="473" spans="3:11" x14ac:dyDescent="0.25">
      <c r="C473" s="201">
        <v>44862</v>
      </c>
      <c r="D473" s="217" t="s">
        <v>310</v>
      </c>
      <c r="E473" s="124">
        <v>34800</v>
      </c>
      <c r="F473" s="124">
        <v>34800</v>
      </c>
      <c r="G473" s="124">
        <v>34800</v>
      </c>
      <c r="H473" s="217">
        <v>100</v>
      </c>
      <c r="I473" s="124">
        <v>3480000</v>
      </c>
      <c r="J473" s="238">
        <v>19450000</v>
      </c>
      <c r="K473" s="124">
        <v>676860000000</v>
      </c>
    </row>
    <row r="474" spans="3:11" x14ac:dyDescent="0.25">
      <c r="C474" s="201">
        <v>44862</v>
      </c>
      <c r="D474" s="217" t="s">
        <v>310</v>
      </c>
      <c r="E474" s="124">
        <v>34800</v>
      </c>
      <c r="F474" s="124">
        <v>34800</v>
      </c>
      <c r="G474" s="124">
        <v>34800</v>
      </c>
      <c r="H474" s="217">
        <v>10</v>
      </c>
      <c r="I474" s="124">
        <v>348000</v>
      </c>
      <c r="J474" s="238">
        <v>19450000</v>
      </c>
      <c r="K474" s="124">
        <v>676860000000</v>
      </c>
    </row>
    <row r="475" spans="3:11" x14ac:dyDescent="0.25">
      <c r="C475" s="201">
        <v>44862</v>
      </c>
      <c r="D475" s="217" t="s">
        <v>310</v>
      </c>
      <c r="E475" s="124">
        <v>34800</v>
      </c>
      <c r="F475" s="124">
        <v>34800</v>
      </c>
      <c r="G475" s="124">
        <v>34800</v>
      </c>
      <c r="H475" s="217">
        <v>4</v>
      </c>
      <c r="I475" s="124">
        <v>139200</v>
      </c>
      <c r="J475" s="238">
        <v>19450000</v>
      </c>
      <c r="K475" s="124">
        <v>676860000000</v>
      </c>
    </row>
    <row r="476" spans="3:11" x14ac:dyDescent="0.25">
      <c r="C476" s="201">
        <v>44862</v>
      </c>
      <c r="D476" s="217" t="s">
        <v>310</v>
      </c>
      <c r="E476" s="124">
        <v>34800</v>
      </c>
      <c r="F476" s="124">
        <v>34800</v>
      </c>
      <c r="G476" s="124">
        <v>34800</v>
      </c>
      <c r="H476" s="217">
        <v>15</v>
      </c>
      <c r="I476" s="124">
        <v>522000</v>
      </c>
      <c r="J476" s="238">
        <v>19450000</v>
      </c>
      <c r="K476" s="124">
        <v>676860000000</v>
      </c>
    </row>
    <row r="477" spans="3:11" x14ac:dyDescent="0.25">
      <c r="C477" s="201">
        <v>44862</v>
      </c>
      <c r="D477" s="217" t="s">
        <v>310</v>
      </c>
      <c r="E477" s="124">
        <v>34800</v>
      </c>
      <c r="F477" s="124">
        <v>34800</v>
      </c>
      <c r="G477" s="124">
        <v>34800</v>
      </c>
      <c r="H477" s="217">
        <v>1</v>
      </c>
      <c r="I477" s="124">
        <v>34800</v>
      </c>
      <c r="J477" s="238">
        <v>19450000</v>
      </c>
      <c r="K477" s="124">
        <v>676860000000</v>
      </c>
    </row>
    <row r="478" spans="3:11" x14ac:dyDescent="0.25">
      <c r="C478" s="201">
        <v>44862</v>
      </c>
      <c r="D478" s="217" t="s">
        <v>310</v>
      </c>
      <c r="E478" s="124">
        <v>34800</v>
      </c>
      <c r="F478" s="124">
        <v>34800</v>
      </c>
      <c r="G478" s="124">
        <v>34800</v>
      </c>
      <c r="H478" s="217">
        <v>2</v>
      </c>
      <c r="I478" s="124">
        <v>69600</v>
      </c>
      <c r="J478" s="238">
        <v>19450000</v>
      </c>
      <c r="K478" s="124">
        <v>676860000000</v>
      </c>
    </row>
    <row r="479" spans="3:11" x14ac:dyDescent="0.25">
      <c r="C479" s="201">
        <v>44862</v>
      </c>
      <c r="D479" s="217" t="s">
        <v>310</v>
      </c>
      <c r="E479" s="124">
        <v>34800</v>
      </c>
      <c r="F479" s="124">
        <v>34800</v>
      </c>
      <c r="G479" s="124">
        <v>34800</v>
      </c>
      <c r="H479" s="217">
        <v>10</v>
      </c>
      <c r="I479" s="124">
        <v>348000</v>
      </c>
      <c r="J479" s="238">
        <v>19450000</v>
      </c>
      <c r="K479" s="124">
        <v>676860000000</v>
      </c>
    </row>
    <row r="480" spans="3:11" x14ac:dyDescent="0.25">
      <c r="C480" s="201">
        <v>44862</v>
      </c>
      <c r="D480" s="217" t="s">
        <v>310</v>
      </c>
      <c r="E480" s="124">
        <v>34800</v>
      </c>
      <c r="F480" s="124">
        <v>34800</v>
      </c>
      <c r="G480" s="124">
        <v>34800</v>
      </c>
      <c r="H480" s="217">
        <v>29</v>
      </c>
      <c r="I480" s="124">
        <v>1009200</v>
      </c>
      <c r="J480" s="238">
        <v>19450000</v>
      </c>
      <c r="K480" s="124">
        <v>676860000000</v>
      </c>
    </row>
    <row r="481" spans="3:11" x14ac:dyDescent="0.25">
      <c r="C481" s="201">
        <v>44862</v>
      </c>
      <c r="D481" s="217" t="s">
        <v>312</v>
      </c>
      <c r="E481" s="124">
        <v>16840</v>
      </c>
      <c r="F481" s="124">
        <v>16990</v>
      </c>
      <c r="G481" s="124">
        <v>16700</v>
      </c>
      <c r="H481" s="217">
        <v>2</v>
      </c>
      <c r="I481" s="124">
        <v>33680</v>
      </c>
      <c r="J481" s="238">
        <v>20000000</v>
      </c>
      <c r="K481" s="124">
        <v>334000000000</v>
      </c>
    </row>
    <row r="482" spans="3:11" x14ac:dyDescent="0.25">
      <c r="C482" s="201">
        <v>44862</v>
      </c>
      <c r="D482" s="217" t="s">
        <v>310</v>
      </c>
      <c r="E482" s="124">
        <v>34800</v>
      </c>
      <c r="F482" s="124">
        <v>34800</v>
      </c>
      <c r="G482" s="124">
        <v>34800</v>
      </c>
      <c r="H482" s="217">
        <v>200</v>
      </c>
      <c r="I482" s="124">
        <v>6960000</v>
      </c>
      <c r="J482" s="238">
        <v>19450000</v>
      </c>
      <c r="K482" s="124">
        <v>676860000000</v>
      </c>
    </row>
    <row r="483" spans="3:11" x14ac:dyDescent="0.25">
      <c r="C483" s="201">
        <v>44862</v>
      </c>
      <c r="D483" s="217" t="s">
        <v>310</v>
      </c>
      <c r="E483" s="124">
        <v>34800</v>
      </c>
      <c r="F483" s="124">
        <v>34800</v>
      </c>
      <c r="G483" s="124">
        <v>34800</v>
      </c>
      <c r="H483" s="217">
        <v>14</v>
      </c>
      <c r="I483" s="124">
        <v>487200</v>
      </c>
      <c r="J483" s="238">
        <v>19450000</v>
      </c>
      <c r="K483" s="124">
        <v>676860000000</v>
      </c>
    </row>
    <row r="484" spans="3:11" x14ac:dyDescent="0.25">
      <c r="C484" s="201">
        <v>44862</v>
      </c>
      <c r="D484" s="217" t="s">
        <v>312</v>
      </c>
      <c r="E484" s="124">
        <v>16840</v>
      </c>
      <c r="F484" s="124">
        <v>16990</v>
      </c>
      <c r="G484" s="124">
        <v>16700</v>
      </c>
      <c r="H484" s="217">
        <v>50</v>
      </c>
      <c r="I484" s="124">
        <v>842000</v>
      </c>
      <c r="J484" s="238">
        <v>20000000</v>
      </c>
      <c r="K484" s="124">
        <v>334000000000</v>
      </c>
    </row>
    <row r="485" spans="3:11" x14ac:dyDescent="0.25">
      <c r="C485" s="201">
        <v>44862</v>
      </c>
      <c r="D485" s="217" t="s">
        <v>310</v>
      </c>
      <c r="E485" s="124">
        <v>34800</v>
      </c>
      <c r="F485" s="124">
        <v>34800</v>
      </c>
      <c r="G485" s="124">
        <v>34800</v>
      </c>
      <c r="H485" s="217">
        <v>23</v>
      </c>
      <c r="I485" s="124">
        <v>800400</v>
      </c>
      <c r="J485" s="238">
        <v>19450000</v>
      </c>
      <c r="K485" s="124">
        <v>676860000000</v>
      </c>
    </row>
    <row r="486" spans="3:11" x14ac:dyDescent="0.25">
      <c r="C486" s="201">
        <v>44862</v>
      </c>
      <c r="D486" s="217" t="s">
        <v>310</v>
      </c>
      <c r="E486" s="124">
        <v>34800</v>
      </c>
      <c r="F486" s="124">
        <v>34800</v>
      </c>
      <c r="G486" s="124">
        <v>34800</v>
      </c>
      <c r="H486" s="217">
        <v>40</v>
      </c>
      <c r="I486" s="124">
        <v>1392000</v>
      </c>
      <c r="J486" s="238">
        <v>19450000</v>
      </c>
      <c r="K486" s="124">
        <v>676860000000</v>
      </c>
    </row>
    <row r="487" spans="3:11" x14ac:dyDescent="0.25">
      <c r="C487" s="201">
        <v>44862</v>
      </c>
      <c r="D487" s="217" t="s">
        <v>310</v>
      </c>
      <c r="E487" s="124">
        <v>34800</v>
      </c>
      <c r="F487" s="124">
        <v>34800</v>
      </c>
      <c r="G487" s="124">
        <v>34800</v>
      </c>
      <c r="H487" s="217">
        <v>10</v>
      </c>
      <c r="I487" s="124">
        <v>348000</v>
      </c>
      <c r="J487" s="238">
        <v>19450000</v>
      </c>
      <c r="K487" s="124">
        <v>676860000000</v>
      </c>
    </row>
    <row r="488" spans="3:11" x14ac:dyDescent="0.25">
      <c r="C488" s="201">
        <v>44862</v>
      </c>
      <c r="D488" s="217" t="s">
        <v>310</v>
      </c>
      <c r="E488" s="124">
        <v>34800</v>
      </c>
      <c r="F488" s="124">
        <v>34800</v>
      </c>
      <c r="G488" s="124">
        <v>34800</v>
      </c>
      <c r="H488" s="217">
        <v>13</v>
      </c>
      <c r="I488" s="124">
        <v>452400</v>
      </c>
      <c r="J488" s="238">
        <v>19450000</v>
      </c>
      <c r="K488" s="124">
        <v>676860000000</v>
      </c>
    </row>
    <row r="489" spans="3:11" x14ac:dyDescent="0.25">
      <c r="C489" s="201">
        <v>44862</v>
      </c>
      <c r="D489" s="217" t="s">
        <v>310</v>
      </c>
      <c r="E489" s="124">
        <v>34800</v>
      </c>
      <c r="F489" s="124">
        <v>34800</v>
      </c>
      <c r="G489" s="124">
        <v>34800</v>
      </c>
      <c r="H489" s="217">
        <v>281</v>
      </c>
      <c r="I489" s="124">
        <v>9778800</v>
      </c>
      <c r="J489" s="238">
        <v>19450000</v>
      </c>
      <c r="K489" s="124">
        <v>676860000000</v>
      </c>
    </row>
    <row r="490" spans="3:11" x14ac:dyDescent="0.25">
      <c r="C490" s="201">
        <v>44862</v>
      </c>
      <c r="D490" s="217" t="s">
        <v>310</v>
      </c>
      <c r="E490" s="124">
        <v>34800</v>
      </c>
      <c r="F490" s="124">
        <v>34800</v>
      </c>
      <c r="G490" s="124">
        <v>34800</v>
      </c>
      <c r="H490" s="217">
        <v>30</v>
      </c>
      <c r="I490" s="124">
        <v>1044000</v>
      </c>
      <c r="J490" s="238">
        <v>19450000</v>
      </c>
      <c r="K490" s="124">
        <v>676860000000</v>
      </c>
    </row>
    <row r="491" spans="3:11" x14ac:dyDescent="0.25">
      <c r="C491" s="201">
        <v>44862</v>
      </c>
      <c r="D491" s="217" t="s">
        <v>310</v>
      </c>
      <c r="E491" s="124">
        <v>34800</v>
      </c>
      <c r="F491" s="124">
        <v>34800</v>
      </c>
      <c r="G491" s="124">
        <v>34800</v>
      </c>
      <c r="H491" s="217">
        <v>57</v>
      </c>
      <c r="I491" s="124">
        <v>1983600</v>
      </c>
      <c r="J491" s="238">
        <v>19450000</v>
      </c>
      <c r="K491" s="124">
        <v>676860000000</v>
      </c>
    </row>
    <row r="492" spans="3:11" x14ac:dyDescent="0.25">
      <c r="C492" s="201">
        <v>44862</v>
      </c>
      <c r="D492" s="217" t="s">
        <v>310</v>
      </c>
      <c r="E492" s="124">
        <v>34800</v>
      </c>
      <c r="F492" s="124">
        <v>34800</v>
      </c>
      <c r="G492" s="124">
        <v>34800</v>
      </c>
      <c r="H492" s="217">
        <v>40</v>
      </c>
      <c r="I492" s="124">
        <v>1392000</v>
      </c>
      <c r="J492" s="238">
        <v>19450000</v>
      </c>
      <c r="K492" s="124">
        <v>676860000000</v>
      </c>
    </row>
    <row r="493" spans="3:11" x14ac:dyDescent="0.25">
      <c r="C493" s="201">
        <v>44862</v>
      </c>
      <c r="D493" s="217" t="s">
        <v>310</v>
      </c>
      <c r="E493" s="124">
        <v>34800</v>
      </c>
      <c r="F493" s="124">
        <v>34800</v>
      </c>
      <c r="G493" s="124">
        <v>34800</v>
      </c>
      <c r="H493" s="217">
        <v>23</v>
      </c>
      <c r="I493" s="124">
        <v>800400</v>
      </c>
      <c r="J493" s="238">
        <v>19450000</v>
      </c>
      <c r="K493" s="124">
        <v>676860000000</v>
      </c>
    </row>
    <row r="494" spans="3:11" x14ac:dyDescent="0.25">
      <c r="C494" s="201">
        <v>44862</v>
      </c>
      <c r="D494" s="217" t="s">
        <v>312</v>
      </c>
      <c r="E494" s="124">
        <v>16700</v>
      </c>
      <c r="F494" s="124">
        <v>16990</v>
      </c>
      <c r="G494" s="124">
        <v>16700</v>
      </c>
      <c r="H494" s="217">
        <v>5</v>
      </c>
      <c r="I494" s="124">
        <v>83500</v>
      </c>
      <c r="J494" s="238">
        <v>20000000</v>
      </c>
      <c r="K494" s="124">
        <v>334000000000</v>
      </c>
    </row>
    <row r="495" spans="3:11" x14ac:dyDescent="0.25">
      <c r="C495" s="201">
        <v>44862</v>
      </c>
      <c r="D495" s="217" t="s">
        <v>310</v>
      </c>
      <c r="E495" s="124">
        <v>34800</v>
      </c>
      <c r="F495" s="124">
        <v>34800</v>
      </c>
      <c r="G495" s="124">
        <v>34800</v>
      </c>
      <c r="H495" s="217">
        <v>25</v>
      </c>
      <c r="I495" s="124">
        <v>870000</v>
      </c>
      <c r="J495" s="238">
        <v>19450000</v>
      </c>
      <c r="K495" s="124">
        <v>676860000000</v>
      </c>
    </row>
    <row r="496" spans="3:11" x14ac:dyDescent="0.25">
      <c r="C496" s="201">
        <v>44862</v>
      </c>
      <c r="D496" s="217" t="s">
        <v>310</v>
      </c>
      <c r="E496" s="124">
        <v>34800</v>
      </c>
      <c r="F496" s="124">
        <v>34800</v>
      </c>
      <c r="G496" s="124">
        <v>34800</v>
      </c>
      <c r="H496" s="217">
        <v>1</v>
      </c>
      <c r="I496" s="124">
        <v>34800</v>
      </c>
      <c r="J496" s="238">
        <v>19450000</v>
      </c>
      <c r="K496" s="124">
        <v>676860000000</v>
      </c>
    </row>
    <row r="497" spans="3:11" x14ac:dyDescent="0.25">
      <c r="C497" s="201">
        <v>44862</v>
      </c>
      <c r="D497" s="217" t="s">
        <v>312</v>
      </c>
      <c r="E497" s="124">
        <v>16700</v>
      </c>
      <c r="F497" s="124">
        <v>16990</v>
      </c>
      <c r="G497" s="124">
        <v>16700</v>
      </c>
      <c r="H497" s="217">
        <v>17</v>
      </c>
      <c r="I497" s="124">
        <v>283900</v>
      </c>
      <c r="J497" s="238">
        <v>20000000</v>
      </c>
      <c r="K497" s="124">
        <v>334000000000</v>
      </c>
    </row>
    <row r="498" spans="3:11" x14ac:dyDescent="0.25">
      <c r="C498" s="201">
        <v>44862</v>
      </c>
      <c r="D498" s="217" t="s">
        <v>310</v>
      </c>
      <c r="E498" s="124">
        <v>34800</v>
      </c>
      <c r="F498" s="124">
        <v>34800</v>
      </c>
      <c r="G498" s="124">
        <v>34800</v>
      </c>
      <c r="H498" s="217">
        <v>12</v>
      </c>
      <c r="I498" s="124">
        <v>417600</v>
      </c>
      <c r="J498" s="238">
        <v>19450000</v>
      </c>
      <c r="K498" s="124">
        <v>676860000000</v>
      </c>
    </row>
    <row r="499" spans="3:11" x14ac:dyDescent="0.25">
      <c r="C499" s="201">
        <v>44862</v>
      </c>
      <c r="D499" s="217" t="s">
        <v>310</v>
      </c>
      <c r="E499" s="124">
        <v>34800</v>
      </c>
      <c r="F499" s="124">
        <v>34800</v>
      </c>
      <c r="G499" s="124">
        <v>34800</v>
      </c>
      <c r="H499" s="217">
        <v>29</v>
      </c>
      <c r="I499" s="124">
        <v>1009200</v>
      </c>
      <c r="J499" s="238">
        <v>19450000</v>
      </c>
      <c r="K499" s="124">
        <v>676860000000</v>
      </c>
    </row>
    <row r="500" spans="3:11" x14ac:dyDescent="0.25">
      <c r="C500" s="201">
        <v>44862</v>
      </c>
      <c r="D500" s="217" t="s">
        <v>310</v>
      </c>
      <c r="E500" s="124">
        <v>34800</v>
      </c>
      <c r="F500" s="124">
        <v>34800</v>
      </c>
      <c r="G500" s="124">
        <v>34800</v>
      </c>
      <c r="H500" s="217">
        <v>12</v>
      </c>
      <c r="I500" s="124">
        <v>417600</v>
      </c>
      <c r="J500" s="238">
        <v>19450000</v>
      </c>
      <c r="K500" s="124">
        <v>676860000000</v>
      </c>
    </row>
    <row r="501" spans="3:11" x14ac:dyDescent="0.25">
      <c r="C501" s="201">
        <v>44865</v>
      </c>
      <c r="D501" s="217" t="s">
        <v>310</v>
      </c>
      <c r="E501" s="124">
        <v>32500</v>
      </c>
      <c r="F501" s="124">
        <v>34800</v>
      </c>
      <c r="G501" s="124">
        <v>31850</v>
      </c>
      <c r="H501" s="217">
        <v>2</v>
      </c>
      <c r="I501" s="124">
        <v>65000</v>
      </c>
      <c r="J501" s="238">
        <v>19450000</v>
      </c>
      <c r="K501" s="124">
        <v>619482500000</v>
      </c>
    </row>
    <row r="502" spans="3:11" x14ac:dyDescent="0.25">
      <c r="C502" s="201">
        <v>44865</v>
      </c>
      <c r="D502" s="217" t="s">
        <v>310</v>
      </c>
      <c r="E502" s="124">
        <v>31850</v>
      </c>
      <c r="F502" s="124">
        <v>34800</v>
      </c>
      <c r="G502" s="124">
        <v>31850</v>
      </c>
      <c r="H502" s="217">
        <v>5000</v>
      </c>
      <c r="I502" s="124">
        <v>159250000</v>
      </c>
      <c r="J502" s="238">
        <v>19450000</v>
      </c>
      <c r="K502" s="124">
        <v>619482500000</v>
      </c>
    </row>
    <row r="503" spans="3:11" x14ac:dyDescent="0.25">
      <c r="C503" s="201">
        <v>44865</v>
      </c>
      <c r="D503" s="217" t="s">
        <v>310</v>
      </c>
      <c r="E503" s="124">
        <v>31850</v>
      </c>
      <c r="F503" s="124">
        <v>34800</v>
      </c>
      <c r="G503" s="124">
        <v>31850</v>
      </c>
      <c r="H503" s="217">
        <v>10</v>
      </c>
      <c r="I503" s="124">
        <v>318500</v>
      </c>
      <c r="J503" s="238">
        <v>19450000</v>
      </c>
      <c r="K503" s="124">
        <v>619482500000</v>
      </c>
    </row>
    <row r="504" spans="3:11" x14ac:dyDescent="0.25">
      <c r="C504" s="201">
        <v>44865</v>
      </c>
      <c r="D504" s="217" t="s">
        <v>310</v>
      </c>
      <c r="E504" s="124">
        <v>31850</v>
      </c>
      <c r="F504" s="124">
        <v>34800</v>
      </c>
      <c r="G504" s="124">
        <v>31850</v>
      </c>
      <c r="H504" s="217">
        <v>20</v>
      </c>
      <c r="I504" s="124">
        <v>637000</v>
      </c>
      <c r="J504" s="238">
        <v>19450000</v>
      </c>
      <c r="K504" s="124">
        <v>619482500000</v>
      </c>
    </row>
    <row r="505" spans="3:11" x14ac:dyDescent="0.25">
      <c r="C505" s="201">
        <v>44865</v>
      </c>
      <c r="D505" s="217" t="s">
        <v>310</v>
      </c>
      <c r="E505" s="124">
        <v>31850</v>
      </c>
      <c r="F505" s="124">
        <v>34800</v>
      </c>
      <c r="G505" s="124">
        <v>31850</v>
      </c>
      <c r="H505" s="217">
        <v>150</v>
      </c>
      <c r="I505" s="124">
        <v>4777500</v>
      </c>
      <c r="J505" s="238">
        <v>19450000</v>
      </c>
      <c r="K505" s="124">
        <v>619482500000</v>
      </c>
    </row>
    <row r="506" spans="3:11" x14ac:dyDescent="0.25">
      <c r="C506" s="201">
        <v>44865</v>
      </c>
      <c r="D506" s="217" t="s">
        <v>310</v>
      </c>
      <c r="E506" s="124">
        <v>31850</v>
      </c>
      <c r="F506" s="124">
        <v>34800</v>
      </c>
      <c r="G506" s="124">
        <v>31850</v>
      </c>
      <c r="H506" s="217">
        <v>15</v>
      </c>
      <c r="I506" s="124">
        <v>477750</v>
      </c>
      <c r="J506" s="238">
        <v>19450000</v>
      </c>
      <c r="K506" s="124">
        <v>619482500000</v>
      </c>
    </row>
    <row r="507" spans="3:11" x14ac:dyDescent="0.25">
      <c r="C507" s="201">
        <v>44865</v>
      </c>
      <c r="D507" s="217" t="s">
        <v>310</v>
      </c>
      <c r="E507" s="124">
        <v>31850</v>
      </c>
      <c r="F507" s="124">
        <v>34800</v>
      </c>
      <c r="G507" s="124">
        <v>31850</v>
      </c>
      <c r="H507" s="217">
        <v>10</v>
      </c>
      <c r="I507" s="124">
        <v>318500</v>
      </c>
      <c r="J507" s="238">
        <v>19450000</v>
      </c>
      <c r="K507" s="124">
        <v>619482500000</v>
      </c>
    </row>
    <row r="508" spans="3:11" x14ac:dyDescent="0.25">
      <c r="C508" s="201">
        <v>44865</v>
      </c>
      <c r="D508" s="217" t="s">
        <v>310</v>
      </c>
      <c r="E508" s="124">
        <v>31850</v>
      </c>
      <c r="F508" s="124">
        <v>34800</v>
      </c>
      <c r="G508" s="124">
        <v>31850</v>
      </c>
      <c r="H508" s="217">
        <v>2</v>
      </c>
      <c r="I508" s="124">
        <v>63700</v>
      </c>
      <c r="J508" s="238">
        <v>19450000</v>
      </c>
      <c r="K508" s="124">
        <v>619482500000</v>
      </c>
    </row>
    <row r="509" spans="3:11" x14ac:dyDescent="0.25">
      <c r="C509" s="201">
        <v>44865</v>
      </c>
      <c r="D509" s="217" t="s">
        <v>310</v>
      </c>
      <c r="E509" s="124">
        <v>31850</v>
      </c>
      <c r="F509" s="124">
        <v>34800</v>
      </c>
      <c r="G509" s="124">
        <v>31850</v>
      </c>
      <c r="H509" s="217">
        <v>20</v>
      </c>
      <c r="I509" s="124">
        <v>637000</v>
      </c>
      <c r="J509" s="238">
        <v>19450000</v>
      </c>
      <c r="K509" s="124">
        <v>619482500000</v>
      </c>
    </row>
    <row r="510" spans="3:11" x14ac:dyDescent="0.25">
      <c r="C510" s="201">
        <v>44865</v>
      </c>
      <c r="D510" s="217" t="s">
        <v>310</v>
      </c>
      <c r="E510" s="124">
        <v>31850</v>
      </c>
      <c r="F510" s="124">
        <v>34800</v>
      </c>
      <c r="G510" s="124">
        <v>31850</v>
      </c>
      <c r="H510" s="217">
        <v>10</v>
      </c>
      <c r="I510" s="124">
        <v>318500</v>
      </c>
      <c r="J510" s="238">
        <v>19450000</v>
      </c>
      <c r="K510" s="124">
        <v>619482500000</v>
      </c>
    </row>
    <row r="511" spans="3:11" x14ac:dyDescent="0.25">
      <c r="C511" s="201">
        <v>44865</v>
      </c>
      <c r="D511" s="217" t="s">
        <v>310</v>
      </c>
      <c r="E511" s="124">
        <v>31850</v>
      </c>
      <c r="F511" s="124">
        <v>34800</v>
      </c>
      <c r="G511" s="124">
        <v>31850</v>
      </c>
      <c r="H511" s="217">
        <v>31</v>
      </c>
      <c r="I511" s="124">
        <v>987350</v>
      </c>
      <c r="J511" s="238">
        <v>19450000</v>
      </c>
      <c r="K511" s="124">
        <v>619482500000</v>
      </c>
    </row>
    <row r="512" spans="3:11" x14ac:dyDescent="0.25">
      <c r="C512" s="201">
        <v>44865</v>
      </c>
      <c r="D512" s="217" t="s">
        <v>310</v>
      </c>
      <c r="E512" s="124">
        <v>31850</v>
      </c>
      <c r="F512" s="124">
        <v>34800</v>
      </c>
      <c r="G512" s="124">
        <v>31850</v>
      </c>
      <c r="H512" s="217">
        <v>4</v>
      </c>
      <c r="I512" s="124">
        <v>127400</v>
      </c>
      <c r="J512" s="238">
        <v>19450000</v>
      </c>
      <c r="K512" s="124">
        <v>619482500000</v>
      </c>
    </row>
    <row r="513" spans="3:11" x14ac:dyDescent="0.25">
      <c r="C513" s="201">
        <v>44865</v>
      </c>
      <c r="D513" s="217" t="s">
        <v>310</v>
      </c>
      <c r="E513" s="124">
        <v>31850</v>
      </c>
      <c r="F513" s="124">
        <v>34800</v>
      </c>
      <c r="G513" s="124">
        <v>31850</v>
      </c>
      <c r="H513" s="217">
        <v>5</v>
      </c>
      <c r="I513" s="124">
        <v>159250</v>
      </c>
      <c r="J513" s="238">
        <v>19450000</v>
      </c>
      <c r="K513" s="124">
        <v>619482500000</v>
      </c>
    </row>
    <row r="514" spans="3:11" x14ac:dyDescent="0.25">
      <c r="C514" s="201">
        <v>44865</v>
      </c>
      <c r="D514" s="217" t="s">
        <v>310</v>
      </c>
      <c r="E514" s="124">
        <v>31850</v>
      </c>
      <c r="F514" s="124">
        <v>34800</v>
      </c>
      <c r="G514" s="124">
        <v>31850</v>
      </c>
      <c r="H514" s="217">
        <v>39246</v>
      </c>
      <c r="I514" s="124">
        <v>1249985100</v>
      </c>
      <c r="J514" s="238">
        <v>19450000</v>
      </c>
      <c r="K514" s="124">
        <v>619482500000</v>
      </c>
    </row>
    <row r="515" spans="3:11" x14ac:dyDescent="0.25">
      <c r="C515" s="201">
        <v>44865</v>
      </c>
      <c r="D515" s="217" t="s">
        <v>310</v>
      </c>
      <c r="E515" s="124">
        <v>31850</v>
      </c>
      <c r="F515" s="124">
        <v>34800</v>
      </c>
      <c r="G515" s="124">
        <v>31850</v>
      </c>
      <c r="H515" s="217">
        <v>20</v>
      </c>
      <c r="I515" s="124">
        <v>637000</v>
      </c>
      <c r="J515" s="238">
        <v>19450000</v>
      </c>
      <c r="K515" s="124">
        <v>619482500000</v>
      </c>
    </row>
    <row r="516" spans="3:11" x14ac:dyDescent="0.25">
      <c r="C516" s="201">
        <v>44865</v>
      </c>
      <c r="D516" s="217" t="s">
        <v>310</v>
      </c>
      <c r="E516" s="124">
        <v>31850</v>
      </c>
      <c r="F516" s="124">
        <v>34800</v>
      </c>
      <c r="G516" s="124">
        <v>31850</v>
      </c>
      <c r="H516" s="217">
        <v>5</v>
      </c>
      <c r="I516" s="124">
        <v>159250</v>
      </c>
      <c r="J516" s="238">
        <v>19450000</v>
      </c>
      <c r="K516" s="124">
        <v>619482500000</v>
      </c>
    </row>
    <row r="517" spans="3:11" x14ac:dyDescent="0.25">
      <c r="C517" s="201">
        <v>44865</v>
      </c>
      <c r="D517" s="217" t="s">
        <v>310</v>
      </c>
      <c r="E517" s="124">
        <v>31850</v>
      </c>
      <c r="F517" s="124">
        <v>34800</v>
      </c>
      <c r="G517" s="124">
        <v>31850</v>
      </c>
      <c r="H517" s="217">
        <v>10</v>
      </c>
      <c r="I517" s="124">
        <v>318500</v>
      </c>
      <c r="J517" s="238">
        <v>19450000</v>
      </c>
      <c r="K517" s="124">
        <v>619482500000</v>
      </c>
    </row>
    <row r="518" spans="3:11" x14ac:dyDescent="0.25">
      <c r="C518" s="201">
        <v>44865</v>
      </c>
      <c r="D518" s="217" t="s">
        <v>310</v>
      </c>
      <c r="E518" s="124">
        <v>31850</v>
      </c>
      <c r="F518" s="124">
        <v>34800</v>
      </c>
      <c r="G518" s="124">
        <v>31850</v>
      </c>
      <c r="H518" s="217">
        <v>200</v>
      </c>
      <c r="I518" s="124">
        <v>6370000</v>
      </c>
      <c r="J518" s="238">
        <v>19450000</v>
      </c>
      <c r="K518" s="124">
        <v>619482500000</v>
      </c>
    </row>
    <row r="519" spans="3:11" x14ac:dyDescent="0.25">
      <c r="C519" s="201">
        <v>44865</v>
      </c>
      <c r="D519" s="217" t="s">
        <v>310</v>
      </c>
      <c r="E519" s="124">
        <v>31850</v>
      </c>
      <c r="F519" s="124">
        <v>34800</v>
      </c>
      <c r="G519" s="124">
        <v>31850</v>
      </c>
      <c r="H519" s="217">
        <v>30</v>
      </c>
      <c r="I519" s="124">
        <v>955500</v>
      </c>
      <c r="J519" s="238">
        <v>19450000</v>
      </c>
      <c r="K519" s="124">
        <v>619482500000</v>
      </c>
    </row>
    <row r="520" spans="3:11" x14ac:dyDescent="0.25">
      <c r="C520" s="201">
        <v>44865</v>
      </c>
      <c r="D520" s="217" t="s">
        <v>310</v>
      </c>
      <c r="E520" s="124">
        <v>31850</v>
      </c>
      <c r="F520" s="124">
        <v>34800</v>
      </c>
      <c r="G520" s="124">
        <v>31850</v>
      </c>
      <c r="H520" s="217">
        <v>1</v>
      </c>
      <c r="I520" s="124">
        <v>31850</v>
      </c>
      <c r="J520" s="238">
        <v>19450000</v>
      </c>
      <c r="K520" s="124">
        <v>619482500000</v>
      </c>
    </row>
    <row r="521" spans="3:11" x14ac:dyDescent="0.25">
      <c r="C521" s="201">
        <v>44865</v>
      </c>
      <c r="D521" s="217" t="s">
        <v>310</v>
      </c>
      <c r="E521" s="124">
        <v>31850</v>
      </c>
      <c r="F521" s="124">
        <v>34800</v>
      </c>
      <c r="G521" s="124">
        <v>31850</v>
      </c>
      <c r="H521" s="217">
        <v>6</v>
      </c>
      <c r="I521" s="124">
        <v>191100</v>
      </c>
      <c r="J521" s="238">
        <v>19450000</v>
      </c>
      <c r="K521" s="124">
        <v>619482500000</v>
      </c>
    </row>
    <row r="522" spans="3:11" x14ac:dyDescent="0.25">
      <c r="C522" s="201">
        <v>44865</v>
      </c>
      <c r="D522" s="217" t="s">
        <v>310</v>
      </c>
      <c r="E522" s="124">
        <v>31850</v>
      </c>
      <c r="F522" s="124">
        <v>34800</v>
      </c>
      <c r="G522" s="124">
        <v>31850</v>
      </c>
      <c r="H522" s="217">
        <v>1</v>
      </c>
      <c r="I522" s="124">
        <v>31850</v>
      </c>
      <c r="J522" s="238">
        <v>19450000</v>
      </c>
      <c r="K522" s="124">
        <v>619482500000</v>
      </c>
    </row>
    <row r="523" spans="3:11" x14ac:dyDescent="0.25">
      <c r="C523" s="201">
        <v>44865</v>
      </c>
      <c r="D523" s="217" t="s">
        <v>310</v>
      </c>
      <c r="E523" s="124">
        <v>31850</v>
      </c>
      <c r="F523" s="124">
        <v>34800</v>
      </c>
      <c r="G523" s="124">
        <v>31850</v>
      </c>
      <c r="H523" s="217">
        <v>10</v>
      </c>
      <c r="I523" s="124">
        <v>318500</v>
      </c>
      <c r="J523" s="238">
        <v>19450000</v>
      </c>
      <c r="K523" s="124">
        <v>619482500000</v>
      </c>
    </row>
    <row r="524" spans="3:11" x14ac:dyDescent="0.25">
      <c r="C524" s="201">
        <v>44865</v>
      </c>
      <c r="D524" s="217" t="s">
        <v>310</v>
      </c>
      <c r="E524" s="124">
        <v>31850</v>
      </c>
      <c r="F524" s="124">
        <v>34800</v>
      </c>
      <c r="G524" s="124">
        <v>31850</v>
      </c>
      <c r="H524" s="217">
        <v>10</v>
      </c>
      <c r="I524" s="124">
        <v>318500</v>
      </c>
      <c r="J524" s="238">
        <v>19450000</v>
      </c>
      <c r="K524" s="124">
        <v>619482500000</v>
      </c>
    </row>
    <row r="525" spans="3:11" x14ac:dyDescent="0.25">
      <c r="C525" s="201">
        <v>44865</v>
      </c>
      <c r="D525" s="217" t="s">
        <v>310</v>
      </c>
      <c r="E525" s="124">
        <v>31850</v>
      </c>
      <c r="F525" s="124">
        <v>34800</v>
      </c>
      <c r="G525" s="124">
        <v>31850</v>
      </c>
      <c r="H525" s="217">
        <v>9</v>
      </c>
      <c r="I525" s="124">
        <v>286650</v>
      </c>
      <c r="J525" s="238">
        <v>19450000</v>
      </c>
      <c r="K525" s="124">
        <v>619482500000</v>
      </c>
    </row>
    <row r="526" spans="3:11" x14ac:dyDescent="0.25">
      <c r="C526" s="201">
        <v>44865</v>
      </c>
      <c r="D526" s="217" t="s">
        <v>310</v>
      </c>
      <c r="E526" s="124">
        <v>31850</v>
      </c>
      <c r="F526" s="124">
        <v>34800</v>
      </c>
      <c r="G526" s="124">
        <v>31850</v>
      </c>
      <c r="H526" s="217">
        <v>1</v>
      </c>
      <c r="I526" s="124">
        <v>31850</v>
      </c>
      <c r="J526" s="238">
        <v>19450000</v>
      </c>
      <c r="K526" s="124">
        <v>619482500000</v>
      </c>
    </row>
    <row r="527" spans="3:11" x14ac:dyDescent="0.25">
      <c r="C527" s="201">
        <v>44865</v>
      </c>
      <c r="D527" s="217" t="s">
        <v>310</v>
      </c>
      <c r="E527" s="124">
        <v>31850</v>
      </c>
      <c r="F527" s="124">
        <v>34800</v>
      </c>
      <c r="G527" s="124">
        <v>31850</v>
      </c>
      <c r="H527" s="217">
        <v>9</v>
      </c>
      <c r="I527" s="124">
        <v>286650</v>
      </c>
      <c r="J527" s="238">
        <v>19450000</v>
      </c>
      <c r="K527" s="124">
        <v>619482500000</v>
      </c>
    </row>
    <row r="528" spans="3:11" x14ac:dyDescent="0.25">
      <c r="C528" s="201">
        <v>44865</v>
      </c>
      <c r="D528" s="217" t="s">
        <v>310</v>
      </c>
      <c r="E528" s="124">
        <v>31850</v>
      </c>
      <c r="F528" s="124">
        <v>34800</v>
      </c>
      <c r="G528" s="124">
        <v>31850</v>
      </c>
      <c r="H528" s="217">
        <v>12</v>
      </c>
      <c r="I528" s="124">
        <v>382200</v>
      </c>
      <c r="J528" s="238">
        <v>19450000</v>
      </c>
      <c r="K528" s="124">
        <v>619482500000</v>
      </c>
    </row>
    <row r="529" spans="3:11" x14ac:dyDescent="0.25">
      <c r="C529" s="201">
        <v>44865</v>
      </c>
      <c r="D529" s="217" t="s">
        <v>310</v>
      </c>
      <c r="E529" s="124">
        <v>31850</v>
      </c>
      <c r="F529" s="124">
        <v>34800</v>
      </c>
      <c r="G529" s="124">
        <v>31850</v>
      </c>
      <c r="H529" s="217">
        <v>25</v>
      </c>
      <c r="I529" s="124">
        <v>796250</v>
      </c>
      <c r="J529" s="238">
        <v>19450000</v>
      </c>
      <c r="K529" s="124">
        <v>619482500000</v>
      </c>
    </row>
    <row r="530" spans="3:11" x14ac:dyDescent="0.25">
      <c r="C530" s="201">
        <v>44865</v>
      </c>
      <c r="D530" s="217" t="s">
        <v>310</v>
      </c>
      <c r="E530" s="124">
        <v>31850</v>
      </c>
      <c r="F530" s="124">
        <v>34800</v>
      </c>
      <c r="G530" s="124">
        <v>31850</v>
      </c>
      <c r="H530" s="217">
        <v>14</v>
      </c>
      <c r="I530" s="124">
        <v>445900</v>
      </c>
      <c r="J530" s="238">
        <v>19450000</v>
      </c>
      <c r="K530" s="124">
        <v>619482500000</v>
      </c>
    </row>
    <row r="531" spans="3:11" x14ac:dyDescent="0.25">
      <c r="C531" s="201">
        <v>44865</v>
      </c>
      <c r="D531" s="217" t="s">
        <v>310</v>
      </c>
      <c r="E531" s="124">
        <v>31850</v>
      </c>
      <c r="F531" s="124">
        <v>34800</v>
      </c>
      <c r="G531" s="124">
        <v>31850</v>
      </c>
      <c r="H531" s="217">
        <v>1</v>
      </c>
      <c r="I531" s="124">
        <v>31850</v>
      </c>
      <c r="J531" s="238">
        <v>19450000</v>
      </c>
      <c r="K531" s="124">
        <v>619482500000</v>
      </c>
    </row>
    <row r="532" spans="3:11" x14ac:dyDescent="0.25">
      <c r="C532" s="201">
        <v>44865</v>
      </c>
      <c r="D532" s="217" t="s">
        <v>310</v>
      </c>
      <c r="E532" s="124">
        <v>31850</v>
      </c>
      <c r="F532" s="124">
        <v>34800</v>
      </c>
      <c r="G532" s="124">
        <v>31850</v>
      </c>
      <c r="H532" s="217">
        <v>5</v>
      </c>
      <c r="I532" s="124">
        <v>159250</v>
      </c>
      <c r="J532" s="238">
        <v>19450000</v>
      </c>
      <c r="K532" s="124">
        <v>619482500000</v>
      </c>
    </row>
    <row r="533" spans="3:11" x14ac:dyDescent="0.25">
      <c r="C533" s="201">
        <v>44865</v>
      </c>
      <c r="D533" s="217" t="s">
        <v>310</v>
      </c>
      <c r="E533" s="124">
        <v>31850</v>
      </c>
      <c r="F533" s="124">
        <v>34800</v>
      </c>
      <c r="G533" s="124">
        <v>31850</v>
      </c>
      <c r="H533" s="217">
        <v>3</v>
      </c>
      <c r="I533" s="124">
        <v>95550</v>
      </c>
      <c r="J533" s="238">
        <v>19450000</v>
      </c>
      <c r="K533" s="124">
        <v>619482500000</v>
      </c>
    </row>
    <row r="534" spans="3:11" x14ac:dyDescent="0.25">
      <c r="C534" s="201">
        <v>44865</v>
      </c>
      <c r="D534" s="217" t="s">
        <v>310</v>
      </c>
      <c r="E534" s="124">
        <v>31850</v>
      </c>
      <c r="F534" s="124">
        <v>34800</v>
      </c>
      <c r="G534" s="124">
        <v>31850</v>
      </c>
      <c r="H534" s="217">
        <v>100</v>
      </c>
      <c r="I534" s="124">
        <v>3185000</v>
      </c>
      <c r="J534" s="238">
        <v>19450000</v>
      </c>
      <c r="K534" s="124">
        <v>619482500000</v>
      </c>
    </row>
    <row r="535" spans="3:11" x14ac:dyDescent="0.25">
      <c r="C535" s="201">
        <v>44865</v>
      </c>
      <c r="D535" s="217" t="s">
        <v>310</v>
      </c>
      <c r="E535" s="124">
        <v>31850</v>
      </c>
      <c r="F535" s="124">
        <v>34800</v>
      </c>
      <c r="G535" s="124">
        <v>31850</v>
      </c>
      <c r="H535" s="217">
        <v>10</v>
      </c>
      <c r="I535" s="124">
        <v>318500</v>
      </c>
      <c r="J535" s="238">
        <v>19450000</v>
      </c>
      <c r="K535" s="124">
        <v>619482500000</v>
      </c>
    </row>
    <row r="536" spans="3:11" x14ac:dyDescent="0.25">
      <c r="C536" s="201">
        <v>44865</v>
      </c>
      <c r="D536" s="217" t="s">
        <v>310</v>
      </c>
      <c r="E536" s="124">
        <v>31850</v>
      </c>
      <c r="F536" s="124">
        <v>34800</v>
      </c>
      <c r="G536" s="124">
        <v>31850</v>
      </c>
      <c r="H536" s="217">
        <v>40</v>
      </c>
      <c r="I536" s="124">
        <v>1274000</v>
      </c>
      <c r="J536" s="238">
        <v>19450000</v>
      </c>
      <c r="K536" s="124">
        <v>619482500000</v>
      </c>
    </row>
    <row r="537" spans="3:11" x14ac:dyDescent="0.25">
      <c r="C537" s="201">
        <v>44865</v>
      </c>
      <c r="D537" s="217" t="s">
        <v>310</v>
      </c>
      <c r="E537" s="124">
        <v>31850</v>
      </c>
      <c r="F537" s="124">
        <v>34800</v>
      </c>
      <c r="G537" s="124">
        <v>31850</v>
      </c>
      <c r="H537" s="217">
        <v>50</v>
      </c>
      <c r="I537" s="124">
        <v>1592500</v>
      </c>
      <c r="J537" s="238">
        <v>19450000</v>
      </c>
      <c r="K537" s="124">
        <v>619482500000</v>
      </c>
    </row>
    <row r="538" spans="3:11" x14ac:dyDescent="0.25">
      <c r="C538" s="201">
        <v>44865</v>
      </c>
      <c r="D538" s="217" t="s">
        <v>310</v>
      </c>
      <c r="E538" s="124">
        <v>31850</v>
      </c>
      <c r="F538" s="124">
        <v>34800</v>
      </c>
      <c r="G538" s="124">
        <v>31850</v>
      </c>
      <c r="H538" s="217">
        <v>25</v>
      </c>
      <c r="I538" s="124">
        <v>796250</v>
      </c>
      <c r="J538" s="238">
        <v>19450000</v>
      </c>
      <c r="K538" s="124">
        <v>619482500000</v>
      </c>
    </row>
    <row r="539" spans="3:11" x14ac:dyDescent="0.25">
      <c r="C539" s="201">
        <v>44865</v>
      </c>
      <c r="D539" s="217" t="s">
        <v>310</v>
      </c>
      <c r="E539" s="124">
        <v>31850</v>
      </c>
      <c r="F539" s="124">
        <v>34800</v>
      </c>
      <c r="G539" s="124">
        <v>31850</v>
      </c>
      <c r="H539" s="217">
        <v>10</v>
      </c>
      <c r="I539" s="124">
        <v>318500</v>
      </c>
      <c r="J539" s="238">
        <v>19450000</v>
      </c>
      <c r="K539" s="124">
        <v>619482500000</v>
      </c>
    </row>
    <row r="540" spans="3:11" x14ac:dyDescent="0.25">
      <c r="C540" s="201">
        <v>44865</v>
      </c>
      <c r="D540" s="217" t="s">
        <v>310</v>
      </c>
      <c r="E540" s="124">
        <v>31850</v>
      </c>
      <c r="F540" s="124">
        <v>34800</v>
      </c>
      <c r="G540" s="124">
        <v>31850</v>
      </c>
      <c r="H540" s="217">
        <v>18</v>
      </c>
      <c r="I540" s="124">
        <v>573300</v>
      </c>
      <c r="J540" s="238">
        <v>19450000</v>
      </c>
      <c r="K540" s="124">
        <v>619482500000</v>
      </c>
    </row>
    <row r="541" spans="3:11" x14ac:dyDescent="0.25">
      <c r="C541" s="201">
        <v>44865</v>
      </c>
      <c r="D541" s="217" t="s">
        <v>312</v>
      </c>
      <c r="E541" s="124">
        <v>16000</v>
      </c>
      <c r="F541" s="124">
        <v>16700</v>
      </c>
      <c r="G541" s="124">
        <v>16700</v>
      </c>
      <c r="H541" s="217">
        <v>17</v>
      </c>
      <c r="I541" s="124">
        <v>272000</v>
      </c>
      <c r="J541" s="238">
        <v>20000000</v>
      </c>
      <c r="K541" s="124">
        <v>334000000000</v>
      </c>
    </row>
    <row r="542" spans="3:11" x14ac:dyDescent="0.25">
      <c r="C542" s="201">
        <v>44865</v>
      </c>
      <c r="D542" s="217" t="s">
        <v>312</v>
      </c>
      <c r="E542" s="124">
        <v>16350</v>
      </c>
      <c r="F542" s="124">
        <v>16700</v>
      </c>
      <c r="G542" s="124">
        <v>16700</v>
      </c>
      <c r="H542" s="217">
        <v>24</v>
      </c>
      <c r="I542" s="124">
        <v>392400</v>
      </c>
      <c r="J542" s="238">
        <v>20000000</v>
      </c>
      <c r="K542" s="124">
        <v>334000000000</v>
      </c>
    </row>
    <row r="543" spans="3:11" x14ac:dyDescent="0.25">
      <c r="C543" s="201">
        <v>44865</v>
      </c>
      <c r="D543" s="217" t="s">
        <v>312</v>
      </c>
      <c r="E543" s="124">
        <v>16500</v>
      </c>
      <c r="F543" s="124">
        <v>16700</v>
      </c>
      <c r="G543" s="124">
        <v>16700</v>
      </c>
      <c r="H543" s="217">
        <v>50</v>
      </c>
      <c r="I543" s="124">
        <v>825000</v>
      </c>
      <c r="J543" s="238">
        <v>20000000</v>
      </c>
      <c r="K543" s="124">
        <v>334000000000</v>
      </c>
    </row>
    <row r="544" spans="3:11" x14ac:dyDescent="0.25">
      <c r="C544" s="201">
        <v>44865</v>
      </c>
      <c r="D544" s="217" t="s">
        <v>312</v>
      </c>
      <c r="E544" s="124">
        <v>16500</v>
      </c>
      <c r="F544" s="124">
        <v>16700</v>
      </c>
      <c r="G544" s="124">
        <v>16700</v>
      </c>
      <c r="H544" s="217">
        <v>12</v>
      </c>
      <c r="I544" s="124">
        <v>198000</v>
      </c>
      <c r="J544" s="238">
        <v>20000000</v>
      </c>
      <c r="K544" s="124">
        <v>334000000000</v>
      </c>
    </row>
    <row r="545" spans="3:11" x14ac:dyDescent="0.25">
      <c r="C545" s="201">
        <v>44865</v>
      </c>
      <c r="D545" s="217" t="s">
        <v>312</v>
      </c>
      <c r="E545" s="124">
        <v>16500</v>
      </c>
      <c r="F545" s="124">
        <v>16700</v>
      </c>
      <c r="G545" s="124">
        <v>16700</v>
      </c>
      <c r="H545" s="217">
        <v>10</v>
      </c>
      <c r="I545" s="124">
        <v>165000</v>
      </c>
      <c r="J545" s="238">
        <v>20000000</v>
      </c>
      <c r="K545" s="124">
        <v>334000000000</v>
      </c>
    </row>
    <row r="546" spans="3:11" x14ac:dyDescent="0.25">
      <c r="C546" s="201">
        <v>44865</v>
      </c>
      <c r="D546" s="217" t="s">
        <v>312</v>
      </c>
      <c r="E546" s="124">
        <v>16700</v>
      </c>
      <c r="F546" s="124">
        <v>16700</v>
      </c>
      <c r="G546" s="124">
        <v>16700</v>
      </c>
      <c r="H546" s="217">
        <v>287</v>
      </c>
      <c r="I546" s="124">
        <v>4792900</v>
      </c>
      <c r="J546" s="238">
        <v>20000000</v>
      </c>
      <c r="K546" s="124">
        <v>334000000000</v>
      </c>
    </row>
    <row r="547" spans="3:11" x14ac:dyDescent="0.25">
      <c r="C547" s="201">
        <v>44866</v>
      </c>
      <c r="D547" s="217" t="s">
        <v>310</v>
      </c>
      <c r="E547" s="124">
        <v>31850</v>
      </c>
      <c r="F547" s="124">
        <v>31850</v>
      </c>
      <c r="G547" s="124">
        <v>31850</v>
      </c>
      <c r="H547" s="217">
        <v>16</v>
      </c>
      <c r="I547" s="124">
        <v>509600</v>
      </c>
      <c r="J547" s="238">
        <v>19450000</v>
      </c>
      <c r="K547" s="124">
        <v>619482500000</v>
      </c>
    </row>
    <row r="548" spans="3:11" x14ac:dyDescent="0.25">
      <c r="C548" s="201">
        <v>44866</v>
      </c>
      <c r="D548" s="217" t="s">
        <v>310</v>
      </c>
      <c r="E548" s="124">
        <v>31850</v>
      </c>
      <c r="F548" s="124">
        <v>31850</v>
      </c>
      <c r="G548" s="124">
        <v>31850</v>
      </c>
      <c r="H548" s="217">
        <v>141</v>
      </c>
      <c r="I548" s="124">
        <v>4490850</v>
      </c>
      <c r="J548" s="238">
        <v>19450000</v>
      </c>
      <c r="K548" s="124">
        <v>619482500000</v>
      </c>
    </row>
    <row r="549" spans="3:11" x14ac:dyDescent="0.25">
      <c r="C549" s="201">
        <v>44866</v>
      </c>
      <c r="D549" s="217" t="s">
        <v>310</v>
      </c>
      <c r="E549" s="124">
        <v>31850</v>
      </c>
      <c r="F549" s="124">
        <v>31850</v>
      </c>
      <c r="G549" s="124">
        <v>31850</v>
      </c>
      <c r="H549" s="217">
        <v>10</v>
      </c>
      <c r="I549" s="124">
        <v>318500</v>
      </c>
      <c r="J549" s="238">
        <v>19450000</v>
      </c>
      <c r="K549" s="124">
        <v>619482500000</v>
      </c>
    </row>
    <row r="550" spans="3:11" x14ac:dyDescent="0.25">
      <c r="C550" s="201">
        <v>44866</v>
      </c>
      <c r="D550" s="217" t="s">
        <v>310</v>
      </c>
      <c r="E550" s="124">
        <v>31850</v>
      </c>
      <c r="F550" s="124">
        <v>31850</v>
      </c>
      <c r="G550" s="124">
        <v>31850</v>
      </c>
      <c r="H550" s="217">
        <v>15</v>
      </c>
      <c r="I550" s="124">
        <v>477750</v>
      </c>
      <c r="J550" s="238">
        <v>19450000</v>
      </c>
      <c r="K550" s="124">
        <v>619482500000</v>
      </c>
    </row>
    <row r="551" spans="3:11" x14ac:dyDescent="0.25">
      <c r="C551" s="201">
        <v>44866</v>
      </c>
      <c r="D551" s="217" t="s">
        <v>310</v>
      </c>
      <c r="E551" s="124">
        <v>31850</v>
      </c>
      <c r="F551" s="124">
        <v>31850</v>
      </c>
      <c r="G551" s="124">
        <v>31850</v>
      </c>
      <c r="H551" s="217">
        <v>15698</v>
      </c>
      <c r="I551" s="124">
        <v>499981300</v>
      </c>
      <c r="J551" s="238">
        <v>19450000</v>
      </c>
      <c r="K551" s="124">
        <v>619482500000</v>
      </c>
    </row>
    <row r="552" spans="3:11" x14ac:dyDescent="0.25">
      <c r="C552" s="201">
        <v>44866</v>
      </c>
      <c r="D552" s="217" t="s">
        <v>310</v>
      </c>
      <c r="E552" s="124">
        <v>31850</v>
      </c>
      <c r="F552" s="124">
        <v>31850</v>
      </c>
      <c r="G552" s="124">
        <v>31850</v>
      </c>
      <c r="H552" s="217">
        <v>8440</v>
      </c>
      <c r="I552" s="124">
        <v>268814000</v>
      </c>
      <c r="J552" s="238">
        <v>19450000</v>
      </c>
      <c r="K552" s="124">
        <v>619482500000</v>
      </c>
    </row>
    <row r="553" spans="3:11" x14ac:dyDescent="0.25">
      <c r="C553" s="201">
        <v>44866</v>
      </c>
      <c r="D553" s="217" t="s">
        <v>310</v>
      </c>
      <c r="E553" s="124">
        <v>31850</v>
      </c>
      <c r="F553" s="124">
        <v>31850</v>
      </c>
      <c r="G553" s="124">
        <v>31850</v>
      </c>
      <c r="H553" s="217">
        <v>60</v>
      </c>
      <c r="I553" s="124">
        <v>1911000</v>
      </c>
      <c r="J553" s="238">
        <v>19450000</v>
      </c>
      <c r="K553" s="124">
        <v>619482500000</v>
      </c>
    </row>
    <row r="554" spans="3:11" x14ac:dyDescent="0.25">
      <c r="C554" s="201">
        <v>44866</v>
      </c>
      <c r="D554" s="217" t="s">
        <v>310</v>
      </c>
      <c r="E554" s="124">
        <v>31850</v>
      </c>
      <c r="F554" s="124">
        <v>31850</v>
      </c>
      <c r="G554" s="124">
        <v>31850</v>
      </c>
      <c r="H554" s="217">
        <v>1196</v>
      </c>
      <c r="I554" s="124">
        <v>38092600</v>
      </c>
      <c r="J554" s="238">
        <v>19450000</v>
      </c>
      <c r="K554" s="124">
        <v>619482500000</v>
      </c>
    </row>
    <row r="555" spans="3:11" x14ac:dyDescent="0.25">
      <c r="C555" s="201">
        <v>44866</v>
      </c>
      <c r="D555" s="217" t="s">
        <v>310</v>
      </c>
      <c r="E555" s="124">
        <v>31850</v>
      </c>
      <c r="F555" s="124">
        <v>31850</v>
      </c>
      <c r="G555" s="124">
        <v>31850</v>
      </c>
      <c r="H555" s="217">
        <v>25</v>
      </c>
      <c r="I555" s="124">
        <v>796250</v>
      </c>
      <c r="J555" s="238">
        <v>19450000</v>
      </c>
      <c r="K555" s="124">
        <v>619482500000</v>
      </c>
    </row>
    <row r="556" spans="3:11" x14ac:dyDescent="0.25">
      <c r="C556" s="201">
        <v>44866</v>
      </c>
      <c r="D556" s="217" t="s">
        <v>310</v>
      </c>
      <c r="E556" s="124">
        <v>31850</v>
      </c>
      <c r="F556" s="124">
        <v>31850</v>
      </c>
      <c r="G556" s="124">
        <v>31850</v>
      </c>
      <c r="H556" s="217">
        <v>20</v>
      </c>
      <c r="I556" s="124">
        <v>637000</v>
      </c>
      <c r="J556" s="238">
        <v>19450000</v>
      </c>
      <c r="K556" s="124">
        <v>619482500000</v>
      </c>
    </row>
    <row r="557" spans="3:11" x14ac:dyDescent="0.25">
      <c r="C557" s="201">
        <v>44866</v>
      </c>
      <c r="D557" s="217" t="s">
        <v>310</v>
      </c>
      <c r="E557" s="124">
        <v>31850</v>
      </c>
      <c r="F557" s="124">
        <v>31850</v>
      </c>
      <c r="G557" s="124">
        <v>31850</v>
      </c>
      <c r="H557" s="217">
        <v>50</v>
      </c>
      <c r="I557" s="124">
        <v>1592500</v>
      </c>
      <c r="J557" s="238">
        <v>19450000</v>
      </c>
      <c r="K557" s="124">
        <v>619482500000</v>
      </c>
    </row>
    <row r="558" spans="3:11" x14ac:dyDescent="0.25">
      <c r="C558" s="201">
        <v>44866</v>
      </c>
      <c r="D558" s="217" t="s">
        <v>310</v>
      </c>
      <c r="E558" s="124">
        <v>31850</v>
      </c>
      <c r="F558" s="124">
        <v>31850</v>
      </c>
      <c r="G558" s="124">
        <v>31850</v>
      </c>
      <c r="H558" s="217">
        <v>70</v>
      </c>
      <c r="I558" s="124">
        <v>2229500</v>
      </c>
      <c r="J558" s="238">
        <v>19450000</v>
      </c>
      <c r="K558" s="124">
        <v>619482500000</v>
      </c>
    </row>
    <row r="559" spans="3:11" x14ac:dyDescent="0.25">
      <c r="C559" s="201">
        <v>44866</v>
      </c>
      <c r="D559" s="217" t="s">
        <v>310</v>
      </c>
      <c r="E559" s="124">
        <v>31850</v>
      </c>
      <c r="F559" s="124">
        <v>31850</v>
      </c>
      <c r="G559" s="124">
        <v>31850</v>
      </c>
      <c r="H559" s="217">
        <v>1</v>
      </c>
      <c r="I559" s="124">
        <v>31850</v>
      </c>
      <c r="J559" s="238">
        <v>19450000</v>
      </c>
      <c r="K559" s="124">
        <v>619482500000</v>
      </c>
    </row>
    <row r="560" spans="3:11" x14ac:dyDescent="0.25">
      <c r="C560" s="201">
        <v>44866</v>
      </c>
      <c r="D560" s="217" t="s">
        <v>310</v>
      </c>
      <c r="E560" s="124">
        <v>31500</v>
      </c>
      <c r="F560" s="124">
        <v>31850</v>
      </c>
      <c r="G560" s="124">
        <v>31850</v>
      </c>
      <c r="H560" s="217">
        <v>6</v>
      </c>
      <c r="I560" s="124">
        <v>189000</v>
      </c>
      <c r="J560" s="238">
        <v>19450000</v>
      </c>
      <c r="K560" s="124">
        <v>619482500000</v>
      </c>
    </row>
    <row r="561" spans="3:11" x14ac:dyDescent="0.25">
      <c r="C561" s="201">
        <v>44866</v>
      </c>
      <c r="D561" s="217" t="s">
        <v>310</v>
      </c>
      <c r="E561" s="124">
        <v>29000</v>
      </c>
      <c r="F561" s="124">
        <v>31850</v>
      </c>
      <c r="G561" s="124">
        <v>31850</v>
      </c>
      <c r="H561" s="217">
        <v>10</v>
      </c>
      <c r="I561" s="124">
        <v>290000</v>
      </c>
      <c r="J561" s="238">
        <v>19450000</v>
      </c>
      <c r="K561" s="124">
        <v>619482500000</v>
      </c>
    </row>
    <row r="562" spans="3:11" x14ac:dyDescent="0.25">
      <c r="C562" s="201">
        <v>44866</v>
      </c>
      <c r="D562" s="217" t="s">
        <v>310</v>
      </c>
      <c r="E562" s="124">
        <v>29000</v>
      </c>
      <c r="F562" s="124">
        <v>31850</v>
      </c>
      <c r="G562" s="124">
        <v>31850</v>
      </c>
      <c r="H562" s="217">
        <v>10</v>
      </c>
      <c r="I562" s="124">
        <v>290000</v>
      </c>
      <c r="J562" s="238">
        <v>19450000</v>
      </c>
      <c r="K562" s="124">
        <v>619482500000</v>
      </c>
    </row>
    <row r="563" spans="3:11" x14ac:dyDescent="0.25">
      <c r="C563" s="201">
        <v>44866</v>
      </c>
      <c r="D563" s="217" t="s">
        <v>310</v>
      </c>
      <c r="E563" s="124">
        <v>29000</v>
      </c>
      <c r="F563" s="124">
        <v>31850</v>
      </c>
      <c r="G563" s="124">
        <v>31850</v>
      </c>
      <c r="H563" s="217">
        <v>4</v>
      </c>
      <c r="I563" s="124">
        <v>116000</v>
      </c>
      <c r="J563" s="238">
        <v>19450000</v>
      </c>
      <c r="K563" s="124">
        <v>619482500000</v>
      </c>
    </row>
    <row r="564" spans="3:11" x14ac:dyDescent="0.25">
      <c r="C564" s="201">
        <v>44866</v>
      </c>
      <c r="D564" s="217" t="s">
        <v>310</v>
      </c>
      <c r="E564" s="124">
        <v>31850</v>
      </c>
      <c r="F564" s="124">
        <v>31850</v>
      </c>
      <c r="G564" s="124">
        <v>31850</v>
      </c>
      <c r="H564" s="217">
        <v>3</v>
      </c>
      <c r="I564" s="124">
        <v>95550</v>
      </c>
      <c r="J564" s="238">
        <v>19450000</v>
      </c>
      <c r="K564" s="124">
        <v>619482500000</v>
      </c>
    </row>
    <row r="565" spans="3:11" x14ac:dyDescent="0.25">
      <c r="C565" s="201">
        <v>44866</v>
      </c>
      <c r="D565" s="217" t="s">
        <v>310</v>
      </c>
      <c r="E565" s="124">
        <v>31850</v>
      </c>
      <c r="F565" s="124">
        <v>31850</v>
      </c>
      <c r="G565" s="124">
        <v>31850</v>
      </c>
      <c r="H565" s="217">
        <v>15</v>
      </c>
      <c r="I565" s="124">
        <v>477750</v>
      </c>
      <c r="J565" s="238">
        <v>19450000</v>
      </c>
      <c r="K565" s="124">
        <v>619482500000</v>
      </c>
    </row>
    <row r="566" spans="3:11" x14ac:dyDescent="0.25">
      <c r="C566" s="201">
        <v>44866</v>
      </c>
      <c r="D566" s="217" t="s">
        <v>310</v>
      </c>
      <c r="E566" s="124">
        <v>31850</v>
      </c>
      <c r="F566" s="124">
        <v>31850</v>
      </c>
      <c r="G566" s="124">
        <v>31850</v>
      </c>
      <c r="H566" s="217">
        <v>1</v>
      </c>
      <c r="I566" s="124">
        <v>31850</v>
      </c>
      <c r="J566" s="238">
        <v>19450000</v>
      </c>
      <c r="K566" s="124">
        <v>619482500000</v>
      </c>
    </row>
    <row r="567" spans="3:11" x14ac:dyDescent="0.25">
      <c r="C567" s="201">
        <v>44866</v>
      </c>
      <c r="D567" s="217" t="s">
        <v>310</v>
      </c>
      <c r="E567" s="124">
        <v>31850</v>
      </c>
      <c r="F567" s="124">
        <v>31850</v>
      </c>
      <c r="G567" s="124">
        <v>31850</v>
      </c>
      <c r="H567" s="217">
        <v>100</v>
      </c>
      <c r="I567" s="124">
        <v>3185000</v>
      </c>
      <c r="J567" s="238">
        <v>19450000</v>
      </c>
      <c r="K567" s="124">
        <v>619482500000</v>
      </c>
    </row>
    <row r="568" spans="3:11" x14ac:dyDescent="0.25">
      <c r="C568" s="201">
        <v>44866</v>
      </c>
      <c r="D568" s="217" t="s">
        <v>310</v>
      </c>
      <c r="E568" s="124">
        <v>31850</v>
      </c>
      <c r="F568" s="124">
        <v>31850</v>
      </c>
      <c r="G568" s="124">
        <v>31850</v>
      </c>
      <c r="H568" s="217">
        <v>10200</v>
      </c>
      <c r="I568" s="124">
        <v>324870000</v>
      </c>
      <c r="J568" s="238">
        <v>19450000</v>
      </c>
      <c r="K568" s="124">
        <v>619482500000</v>
      </c>
    </row>
    <row r="569" spans="3:11" x14ac:dyDescent="0.25">
      <c r="C569" s="201">
        <v>44866</v>
      </c>
      <c r="D569" s="217" t="s">
        <v>310</v>
      </c>
      <c r="E569" s="124">
        <v>31850</v>
      </c>
      <c r="F569" s="124">
        <v>31850</v>
      </c>
      <c r="G569" s="124">
        <v>31850</v>
      </c>
      <c r="H569" s="217">
        <v>430</v>
      </c>
      <c r="I569" s="124">
        <v>13695500</v>
      </c>
      <c r="J569" s="238">
        <v>19450000</v>
      </c>
      <c r="K569" s="124">
        <v>619482500000</v>
      </c>
    </row>
    <row r="570" spans="3:11" x14ac:dyDescent="0.25">
      <c r="C570" s="201">
        <v>44866</v>
      </c>
      <c r="D570" s="217" t="s">
        <v>310</v>
      </c>
      <c r="E570" s="124">
        <v>31850</v>
      </c>
      <c r="F570" s="124">
        <v>31850</v>
      </c>
      <c r="G570" s="124">
        <v>31850</v>
      </c>
      <c r="H570" s="217">
        <v>16</v>
      </c>
      <c r="I570" s="124">
        <v>509600</v>
      </c>
      <c r="J570" s="238">
        <v>19450000</v>
      </c>
      <c r="K570" s="124">
        <v>619482500000</v>
      </c>
    </row>
    <row r="571" spans="3:11" x14ac:dyDescent="0.25">
      <c r="C571" s="201">
        <v>44866</v>
      </c>
      <c r="D571" s="217" t="s">
        <v>310</v>
      </c>
      <c r="E571" s="124">
        <v>31850</v>
      </c>
      <c r="F571" s="124">
        <v>31850</v>
      </c>
      <c r="G571" s="124">
        <v>31850</v>
      </c>
      <c r="H571" s="217">
        <v>10</v>
      </c>
      <c r="I571" s="124">
        <v>318500</v>
      </c>
      <c r="J571" s="238">
        <v>19450000</v>
      </c>
      <c r="K571" s="124">
        <v>619482500000</v>
      </c>
    </row>
    <row r="572" spans="3:11" x14ac:dyDescent="0.25">
      <c r="C572" s="201">
        <v>44866</v>
      </c>
      <c r="D572" s="217" t="s">
        <v>310</v>
      </c>
      <c r="E572" s="124">
        <v>31850</v>
      </c>
      <c r="F572" s="124">
        <v>31850</v>
      </c>
      <c r="G572" s="124">
        <v>31850</v>
      </c>
      <c r="H572" s="217">
        <v>10</v>
      </c>
      <c r="I572" s="124">
        <v>318500</v>
      </c>
      <c r="J572" s="238">
        <v>19450000</v>
      </c>
      <c r="K572" s="124">
        <v>619482500000</v>
      </c>
    </row>
    <row r="573" spans="3:11" x14ac:dyDescent="0.25">
      <c r="C573" s="201">
        <v>44866</v>
      </c>
      <c r="D573" s="217" t="s">
        <v>310</v>
      </c>
      <c r="E573" s="124">
        <v>31850</v>
      </c>
      <c r="F573" s="124">
        <v>31850</v>
      </c>
      <c r="G573" s="124">
        <v>31850</v>
      </c>
      <c r="H573" s="217">
        <v>22</v>
      </c>
      <c r="I573" s="124">
        <v>700700</v>
      </c>
      <c r="J573" s="238">
        <v>19450000</v>
      </c>
      <c r="K573" s="124">
        <v>619482500000</v>
      </c>
    </row>
    <row r="574" spans="3:11" x14ac:dyDescent="0.25">
      <c r="C574" s="201">
        <v>44866</v>
      </c>
      <c r="D574" s="217" t="s">
        <v>310</v>
      </c>
      <c r="E574" s="124">
        <v>31850</v>
      </c>
      <c r="F574" s="124">
        <v>31850</v>
      </c>
      <c r="G574" s="124">
        <v>31850</v>
      </c>
      <c r="H574" s="217">
        <v>60</v>
      </c>
      <c r="I574" s="124">
        <v>1911000</v>
      </c>
      <c r="J574" s="238">
        <v>19450000</v>
      </c>
      <c r="K574" s="124">
        <v>619482500000</v>
      </c>
    </row>
    <row r="575" spans="3:11" x14ac:dyDescent="0.25">
      <c r="C575" s="201">
        <v>44866</v>
      </c>
      <c r="D575" s="217" t="s">
        <v>310</v>
      </c>
      <c r="E575" s="124">
        <v>31850</v>
      </c>
      <c r="F575" s="124">
        <v>31850</v>
      </c>
      <c r="G575" s="124">
        <v>31850</v>
      </c>
      <c r="H575" s="217">
        <v>10</v>
      </c>
      <c r="I575" s="124">
        <v>318500</v>
      </c>
      <c r="J575" s="238">
        <v>19450000</v>
      </c>
      <c r="K575" s="124">
        <v>619482500000</v>
      </c>
    </row>
    <row r="576" spans="3:11" x14ac:dyDescent="0.25">
      <c r="C576" s="201">
        <v>44866</v>
      </c>
      <c r="D576" s="217" t="s">
        <v>310</v>
      </c>
      <c r="E576" s="124">
        <v>31850</v>
      </c>
      <c r="F576" s="124">
        <v>31850</v>
      </c>
      <c r="G576" s="124">
        <v>31850</v>
      </c>
      <c r="H576" s="217">
        <v>10</v>
      </c>
      <c r="I576" s="124">
        <v>318500</v>
      </c>
      <c r="J576" s="238">
        <v>19450000</v>
      </c>
      <c r="K576" s="124">
        <v>619482500000</v>
      </c>
    </row>
    <row r="577" spans="3:11" x14ac:dyDescent="0.25">
      <c r="C577" s="201">
        <v>44866</v>
      </c>
      <c r="D577" s="217" t="s">
        <v>310</v>
      </c>
      <c r="E577" s="124">
        <v>31850</v>
      </c>
      <c r="F577" s="124">
        <v>31850</v>
      </c>
      <c r="G577" s="124">
        <v>31850</v>
      </c>
      <c r="H577" s="217">
        <v>12</v>
      </c>
      <c r="I577" s="124">
        <v>382200</v>
      </c>
      <c r="J577" s="238">
        <v>19450000</v>
      </c>
      <c r="K577" s="124">
        <v>619482500000</v>
      </c>
    </row>
    <row r="578" spans="3:11" x14ac:dyDescent="0.25">
      <c r="C578" s="201">
        <v>44866</v>
      </c>
      <c r="D578" s="217" t="s">
        <v>310</v>
      </c>
      <c r="E578" s="124">
        <v>31850</v>
      </c>
      <c r="F578" s="124">
        <v>31850</v>
      </c>
      <c r="G578" s="124">
        <v>31850</v>
      </c>
      <c r="H578" s="217">
        <v>1</v>
      </c>
      <c r="I578" s="124">
        <v>31850</v>
      </c>
      <c r="J578" s="238">
        <v>19450000</v>
      </c>
      <c r="K578" s="124">
        <v>619482500000</v>
      </c>
    </row>
    <row r="579" spans="3:11" x14ac:dyDescent="0.25">
      <c r="C579" s="201">
        <v>44866</v>
      </c>
      <c r="D579" s="217" t="s">
        <v>312</v>
      </c>
      <c r="E579" s="124">
        <v>16000</v>
      </c>
      <c r="F579" s="124">
        <v>16700</v>
      </c>
      <c r="G579" s="124">
        <v>16000</v>
      </c>
      <c r="H579" s="217">
        <v>25</v>
      </c>
      <c r="I579" s="124">
        <v>400000</v>
      </c>
      <c r="J579" s="238">
        <v>20000000</v>
      </c>
      <c r="K579" s="124">
        <v>320000000000</v>
      </c>
    </row>
    <row r="580" spans="3:11" x14ac:dyDescent="0.25">
      <c r="C580" s="201">
        <v>44866</v>
      </c>
      <c r="D580" s="217" t="s">
        <v>310</v>
      </c>
      <c r="E580" s="124">
        <v>31850</v>
      </c>
      <c r="F580" s="124">
        <v>31850</v>
      </c>
      <c r="G580" s="124">
        <v>31850</v>
      </c>
      <c r="H580" s="217">
        <v>10</v>
      </c>
      <c r="I580" s="124">
        <v>318500</v>
      </c>
      <c r="J580" s="238">
        <v>19450000</v>
      </c>
      <c r="K580" s="124">
        <v>619482500000</v>
      </c>
    </row>
    <row r="581" spans="3:11" x14ac:dyDescent="0.25">
      <c r="C581" s="201">
        <v>44866</v>
      </c>
      <c r="D581" s="217" t="s">
        <v>310</v>
      </c>
      <c r="E581" s="124">
        <v>31850</v>
      </c>
      <c r="F581" s="124">
        <v>31850</v>
      </c>
      <c r="G581" s="124">
        <v>31850</v>
      </c>
      <c r="H581" s="217">
        <v>30</v>
      </c>
      <c r="I581" s="124">
        <v>955500</v>
      </c>
      <c r="J581" s="238">
        <v>19450000</v>
      </c>
      <c r="K581" s="124">
        <v>619482500000</v>
      </c>
    </row>
    <row r="582" spans="3:11" x14ac:dyDescent="0.25">
      <c r="C582" s="201">
        <v>44866</v>
      </c>
      <c r="D582" s="217" t="s">
        <v>310</v>
      </c>
      <c r="E582" s="124">
        <v>31850</v>
      </c>
      <c r="F582" s="124">
        <v>31850</v>
      </c>
      <c r="G582" s="124">
        <v>31850</v>
      </c>
      <c r="H582" s="217">
        <v>30</v>
      </c>
      <c r="I582" s="124">
        <v>955500</v>
      </c>
      <c r="J582" s="238">
        <v>19450000</v>
      </c>
      <c r="K582" s="124">
        <v>619482500000</v>
      </c>
    </row>
    <row r="583" spans="3:11" x14ac:dyDescent="0.25">
      <c r="C583" s="201">
        <v>44866</v>
      </c>
      <c r="D583" s="217" t="s">
        <v>310</v>
      </c>
      <c r="E583" s="124">
        <v>31850</v>
      </c>
      <c r="F583" s="124">
        <v>31850</v>
      </c>
      <c r="G583" s="124">
        <v>31850</v>
      </c>
      <c r="H583" s="217">
        <v>279</v>
      </c>
      <c r="I583" s="124">
        <v>8886150</v>
      </c>
      <c r="J583" s="238">
        <v>19450000</v>
      </c>
      <c r="K583" s="124">
        <v>619482500000</v>
      </c>
    </row>
    <row r="584" spans="3:11" x14ac:dyDescent="0.25">
      <c r="C584" s="201">
        <v>44866</v>
      </c>
      <c r="D584" s="217" t="s">
        <v>310</v>
      </c>
      <c r="E584" s="124">
        <v>31850</v>
      </c>
      <c r="F584" s="124">
        <v>31850</v>
      </c>
      <c r="G584" s="124">
        <v>31850</v>
      </c>
      <c r="H584" s="217">
        <v>35</v>
      </c>
      <c r="I584" s="124">
        <v>1114750</v>
      </c>
      <c r="J584" s="238">
        <v>19450000</v>
      </c>
      <c r="K584" s="124">
        <v>619482500000</v>
      </c>
    </row>
    <row r="585" spans="3:11" x14ac:dyDescent="0.25">
      <c r="C585" s="201">
        <v>44866</v>
      </c>
      <c r="D585" s="217" t="s">
        <v>310</v>
      </c>
      <c r="E585" s="124">
        <v>31850</v>
      </c>
      <c r="F585" s="124">
        <v>31850</v>
      </c>
      <c r="G585" s="124">
        <v>31850</v>
      </c>
      <c r="H585" s="217">
        <v>7</v>
      </c>
      <c r="I585" s="124">
        <v>222950</v>
      </c>
      <c r="J585" s="238">
        <v>19450000</v>
      </c>
      <c r="K585" s="124">
        <v>619482500000</v>
      </c>
    </row>
    <row r="586" spans="3:11" x14ac:dyDescent="0.25">
      <c r="C586" s="201">
        <v>44866</v>
      </c>
      <c r="D586" s="217" t="s">
        <v>312</v>
      </c>
      <c r="E586" s="124">
        <v>16000</v>
      </c>
      <c r="F586" s="124">
        <v>16700</v>
      </c>
      <c r="G586" s="124">
        <v>16000</v>
      </c>
      <c r="H586" s="217">
        <v>5</v>
      </c>
      <c r="I586" s="124">
        <v>80000</v>
      </c>
      <c r="J586" s="238">
        <v>20000000</v>
      </c>
      <c r="K586" s="124">
        <v>320000000000</v>
      </c>
    </row>
    <row r="587" spans="3:11" x14ac:dyDescent="0.25">
      <c r="C587" s="201">
        <v>44868</v>
      </c>
      <c r="D587" s="217" t="s">
        <v>310</v>
      </c>
      <c r="E587" s="124">
        <v>31850</v>
      </c>
      <c r="F587" s="124">
        <v>31850</v>
      </c>
      <c r="G587" s="124">
        <v>31850</v>
      </c>
      <c r="H587" s="217">
        <v>1</v>
      </c>
      <c r="I587" s="124">
        <v>31850</v>
      </c>
      <c r="J587" s="238">
        <v>19450000</v>
      </c>
      <c r="K587" s="124">
        <v>619482500000</v>
      </c>
    </row>
    <row r="588" spans="3:11" x14ac:dyDescent="0.25">
      <c r="C588" s="201">
        <v>44868</v>
      </c>
      <c r="D588" s="217" t="s">
        <v>310</v>
      </c>
      <c r="E588" s="124">
        <v>31850</v>
      </c>
      <c r="F588" s="124">
        <v>31850</v>
      </c>
      <c r="G588" s="124">
        <v>31850</v>
      </c>
      <c r="H588" s="217">
        <v>3</v>
      </c>
      <c r="I588" s="124">
        <v>95550</v>
      </c>
      <c r="J588" s="238">
        <v>19450000</v>
      </c>
      <c r="K588" s="124">
        <v>619482500000</v>
      </c>
    </row>
    <row r="589" spans="3:11" x14ac:dyDescent="0.25">
      <c r="C589" s="201">
        <v>44868</v>
      </c>
      <c r="D589" s="217" t="s">
        <v>310</v>
      </c>
      <c r="E589" s="124">
        <v>31850</v>
      </c>
      <c r="F589" s="124">
        <v>31850</v>
      </c>
      <c r="G589" s="124">
        <v>31850</v>
      </c>
      <c r="H589" s="217">
        <v>1</v>
      </c>
      <c r="I589" s="124">
        <v>31850</v>
      </c>
      <c r="J589" s="238">
        <v>19450000</v>
      </c>
      <c r="K589" s="124">
        <v>619482500000</v>
      </c>
    </row>
    <row r="590" spans="3:11" x14ac:dyDescent="0.25">
      <c r="C590" s="201">
        <v>44868</v>
      </c>
      <c r="D590" s="217" t="s">
        <v>310</v>
      </c>
      <c r="E590" s="124">
        <v>31850</v>
      </c>
      <c r="F590" s="124">
        <v>31850</v>
      </c>
      <c r="G590" s="124">
        <v>31850</v>
      </c>
      <c r="H590" s="217">
        <v>1</v>
      </c>
      <c r="I590" s="124">
        <v>31850</v>
      </c>
      <c r="J590" s="238">
        <v>19450000</v>
      </c>
      <c r="K590" s="124">
        <v>619482500000</v>
      </c>
    </row>
    <row r="591" spans="3:11" x14ac:dyDescent="0.25">
      <c r="C591" s="201">
        <v>44868</v>
      </c>
      <c r="D591" s="217" t="s">
        <v>310</v>
      </c>
      <c r="E591" s="124">
        <v>31850</v>
      </c>
      <c r="F591" s="124">
        <v>31850</v>
      </c>
      <c r="G591" s="124">
        <v>31850</v>
      </c>
      <c r="H591" s="217">
        <v>2000</v>
      </c>
      <c r="I591" s="124">
        <v>63700000</v>
      </c>
      <c r="J591" s="238">
        <v>19450000</v>
      </c>
      <c r="K591" s="124">
        <v>619482500000</v>
      </c>
    </row>
    <row r="592" spans="3:11" x14ac:dyDescent="0.25">
      <c r="C592" s="201">
        <v>44868</v>
      </c>
      <c r="D592" s="217" t="s">
        <v>310</v>
      </c>
      <c r="E592" s="124">
        <v>31850</v>
      </c>
      <c r="F592" s="124">
        <v>31850</v>
      </c>
      <c r="G592" s="124">
        <v>31850</v>
      </c>
      <c r="H592" s="217">
        <v>1</v>
      </c>
      <c r="I592" s="124">
        <v>31850</v>
      </c>
      <c r="J592" s="238">
        <v>19450000</v>
      </c>
      <c r="K592" s="124">
        <v>619482500000</v>
      </c>
    </row>
    <row r="593" spans="3:11" x14ac:dyDescent="0.25">
      <c r="C593" s="201">
        <v>44868</v>
      </c>
      <c r="D593" s="217" t="s">
        <v>310</v>
      </c>
      <c r="E593" s="124">
        <v>31850</v>
      </c>
      <c r="F593" s="124">
        <v>31850</v>
      </c>
      <c r="G593" s="124">
        <v>31850</v>
      </c>
      <c r="H593" s="217">
        <v>2</v>
      </c>
      <c r="I593" s="124">
        <v>63700</v>
      </c>
      <c r="J593" s="238">
        <v>19450000</v>
      </c>
      <c r="K593" s="124">
        <v>619482500000</v>
      </c>
    </row>
    <row r="594" spans="3:11" x14ac:dyDescent="0.25">
      <c r="C594" s="201">
        <v>44868</v>
      </c>
      <c r="D594" s="217" t="s">
        <v>310</v>
      </c>
      <c r="E594" s="124">
        <v>31850</v>
      </c>
      <c r="F594" s="124">
        <v>31850</v>
      </c>
      <c r="G594" s="124">
        <v>31850</v>
      </c>
      <c r="H594" s="217">
        <v>2</v>
      </c>
      <c r="I594" s="124">
        <v>63700</v>
      </c>
      <c r="J594" s="238">
        <v>19450000</v>
      </c>
      <c r="K594" s="124">
        <v>619482500000</v>
      </c>
    </row>
    <row r="595" spans="3:11" x14ac:dyDescent="0.25">
      <c r="C595" s="201">
        <v>44868</v>
      </c>
      <c r="D595" s="217" t="s">
        <v>310</v>
      </c>
      <c r="E595" s="124">
        <v>31850</v>
      </c>
      <c r="F595" s="124">
        <v>31850</v>
      </c>
      <c r="G595" s="124">
        <v>31850</v>
      </c>
      <c r="H595" s="217">
        <v>20</v>
      </c>
      <c r="I595" s="124">
        <v>637000</v>
      </c>
      <c r="J595" s="238">
        <v>19450000</v>
      </c>
      <c r="K595" s="124">
        <v>619482500000</v>
      </c>
    </row>
    <row r="596" spans="3:11" x14ac:dyDescent="0.25">
      <c r="C596" s="201">
        <v>44868</v>
      </c>
      <c r="D596" s="217" t="s">
        <v>312</v>
      </c>
      <c r="E596" s="124">
        <v>16498</v>
      </c>
      <c r="F596" s="124">
        <v>16000</v>
      </c>
      <c r="G596" s="124">
        <v>16800</v>
      </c>
      <c r="H596" s="217">
        <v>107</v>
      </c>
      <c r="I596" s="124">
        <v>1765286</v>
      </c>
      <c r="J596" s="238">
        <v>20000000</v>
      </c>
      <c r="K596" s="124">
        <v>336000000000</v>
      </c>
    </row>
    <row r="597" spans="3:11" x14ac:dyDescent="0.25">
      <c r="C597" s="201">
        <v>44868</v>
      </c>
      <c r="D597" s="217" t="s">
        <v>312</v>
      </c>
      <c r="E597" s="124">
        <v>16700</v>
      </c>
      <c r="F597" s="124">
        <v>16000</v>
      </c>
      <c r="G597" s="124">
        <v>16800</v>
      </c>
      <c r="H597" s="217">
        <v>123</v>
      </c>
      <c r="I597" s="124">
        <v>2054100</v>
      </c>
      <c r="J597" s="238">
        <v>20000000</v>
      </c>
      <c r="K597" s="124">
        <v>336000000000</v>
      </c>
    </row>
    <row r="598" spans="3:11" x14ac:dyDescent="0.25">
      <c r="C598" s="201">
        <v>44868</v>
      </c>
      <c r="D598" s="217" t="s">
        <v>312</v>
      </c>
      <c r="E598" s="124">
        <v>16600</v>
      </c>
      <c r="F598" s="124">
        <v>16000</v>
      </c>
      <c r="G598" s="124">
        <v>16800</v>
      </c>
      <c r="H598" s="217">
        <v>20</v>
      </c>
      <c r="I598" s="124">
        <v>332000</v>
      </c>
      <c r="J598" s="238">
        <v>20000000</v>
      </c>
      <c r="K598" s="124">
        <v>336000000000</v>
      </c>
    </row>
    <row r="599" spans="3:11" x14ac:dyDescent="0.25">
      <c r="C599" s="201">
        <v>44868</v>
      </c>
      <c r="D599" s="217" t="s">
        <v>312</v>
      </c>
      <c r="E599" s="124">
        <v>16700</v>
      </c>
      <c r="F599" s="124">
        <v>16000</v>
      </c>
      <c r="G599" s="124">
        <v>16800</v>
      </c>
      <c r="H599" s="217">
        <v>297</v>
      </c>
      <c r="I599" s="124">
        <v>4959900</v>
      </c>
      <c r="J599" s="238">
        <v>20000000</v>
      </c>
      <c r="K599" s="124">
        <v>336000000000</v>
      </c>
    </row>
    <row r="600" spans="3:11" x14ac:dyDescent="0.25">
      <c r="C600" s="201">
        <v>44868</v>
      </c>
      <c r="D600" s="217" t="s">
        <v>312</v>
      </c>
      <c r="E600" s="124">
        <v>16700</v>
      </c>
      <c r="F600" s="124">
        <v>16000</v>
      </c>
      <c r="G600" s="124">
        <v>16800</v>
      </c>
      <c r="H600" s="217">
        <v>226</v>
      </c>
      <c r="I600" s="124">
        <v>3774200</v>
      </c>
      <c r="J600" s="238">
        <v>20000000</v>
      </c>
      <c r="K600" s="124">
        <v>336000000000</v>
      </c>
    </row>
    <row r="601" spans="3:11" x14ac:dyDescent="0.25">
      <c r="C601" s="201">
        <v>44868</v>
      </c>
      <c r="D601" s="217" t="s">
        <v>312</v>
      </c>
      <c r="E601" s="124">
        <v>16700</v>
      </c>
      <c r="F601" s="124">
        <v>16000</v>
      </c>
      <c r="G601" s="124">
        <v>16800</v>
      </c>
      <c r="H601" s="217">
        <v>30</v>
      </c>
      <c r="I601" s="124">
        <v>501000</v>
      </c>
      <c r="J601" s="238">
        <v>20000000</v>
      </c>
      <c r="K601" s="124">
        <v>336000000000</v>
      </c>
    </row>
    <row r="602" spans="3:11" x14ac:dyDescent="0.25">
      <c r="C602" s="201">
        <v>44868</v>
      </c>
      <c r="D602" s="217" t="s">
        <v>310</v>
      </c>
      <c r="E602" s="124">
        <v>31850</v>
      </c>
      <c r="F602" s="124">
        <v>31850</v>
      </c>
      <c r="G602" s="124">
        <v>31850</v>
      </c>
      <c r="H602" s="217">
        <v>112</v>
      </c>
      <c r="I602" s="124">
        <v>3567200</v>
      </c>
      <c r="J602" s="238">
        <v>19450000</v>
      </c>
      <c r="K602" s="124">
        <v>619482500000</v>
      </c>
    </row>
    <row r="603" spans="3:11" x14ac:dyDescent="0.25">
      <c r="C603" s="201">
        <v>44868</v>
      </c>
      <c r="D603" s="217" t="s">
        <v>312</v>
      </c>
      <c r="E603" s="124">
        <v>16800</v>
      </c>
      <c r="F603" s="124">
        <v>16000</v>
      </c>
      <c r="G603" s="124">
        <v>16800</v>
      </c>
      <c r="H603" s="217">
        <v>380</v>
      </c>
      <c r="I603" s="124">
        <v>6384000</v>
      </c>
      <c r="J603" s="238">
        <v>20000000</v>
      </c>
      <c r="K603" s="124">
        <v>336000000000</v>
      </c>
    </row>
    <row r="604" spans="3:11" x14ac:dyDescent="0.25">
      <c r="C604" s="201">
        <v>44868</v>
      </c>
      <c r="D604" s="217" t="s">
        <v>310</v>
      </c>
      <c r="E604" s="124">
        <v>31850</v>
      </c>
      <c r="F604" s="124">
        <v>31850</v>
      </c>
      <c r="G604" s="124">
        <v>31850</v>
      </c>
      <c r="H604" s="217">
        <v>40</v>
      </c>
      <c r="I604" s="124">
        <v>1274000</v>
      </c>
      <c r="J604" s="238">
        <v>19450000</v>
      </c>
      <c r="K604" s="124">
        <v>619482500000</v>
      </c>
    </row>
    <row r="605" spans="3:11" x14ac:dyDescent="0.25">
      <c r="C605" s="201">
        <v>44868</v>
      </c>
      <c r="D605" s="217" t="s">
        <v>310</v>
      </c>
      <c r="E605" s="124">
        <v>31850</v>
      </c>
      <c r="F605" s="124">
        <v>31850</v>
      </c>
      <c r="G605" s="124">
        <v>31850</v>
      </c>
      <c r="H605" s="217">
        <v>3</v>
      </c>
      <c r="I605" s="124">
        <v>95550</v>
      </c>
      <c r="J605" s="238">
        <v>19450000</v>
      </c>
      <c r="K605" s="124">
        <v>619482500000</v>
      </c>
    </row>
    <row r="606" spans="3:11" x14ac:dyDescent="0.25">
      <c r="C606" s="201">
        <v>44868</v>
      </c>
      <c r="D606" s="217" t="s">
        <v>310</v>
      </c>
      <c r="E606" s="124">
        <v>31850</v>
      </c>
      <c r="F606" s="124">
        <v>31850</v>
      </c>
      <c r="G606" s="124">
        <v>31850</v>
      </c>
      <c r="H606" s="217">
        <v>1</v>
      </c>
      <c r="I606" s="124">
        <v>31850</v>
      </c>
      <c r="J606" s="238">
        <v>19450000</v>
      </c>
      <c r="K606" s="124">
        <v>619482500000</v>
      </c>
    </row>
    <row r="607" spans="3:11" x14ac:dyDescent="0.25">
      <c r="C607" s="201">
        <v>44868</v>
      </c>
      <c r="D607" s="217" t="s">
        <v>310</v>
      </c>
      <c r="E607" s="124">
        <v>31850</v>
      </c>
      <c r="F607" s="124">
        <v>31850</v>
      </c>
      <c r="G607" s="124">
        <v>31850</v>
      </c>
      <c r="H607" s="217">
        <v>1</v>
      </c>
      <c r="I607" s="124">
        <v>31850</v>
      </c>
      <c r="J607" s="238">
        <v>19450000</v>
      </c>
      <c r="K607" s="124">
        <v>619482500000</v>
      </c>
    </row>
    <row r="608" spans="3:11" x14ac:dyDescent="0.25">
      <c r="C608" s="201">
        <v>44868</v>
      </c>
      <c r="D608" s="217" t="s">
        <v>310</v>
      </c>
      <c r="E608" s="124">
        <v>31850</v>
      </c>
      <c r="F608" s="124">
        <v>31850</v>
      </c>
      <c r="G608" s="124">
        <v>31850</v>
      </c>
      <c r="H608" s="217">
        <v>2</v>
      </c>
      <c r="I608" s="124">
        <v>63700</v>
      </c>
      <c r="J608" s="238">
        <v>19450000</v>
      </c>
      <c r="K608" s="124">
        <v>619482500000</v>
      </c>
    </row>
    <row r="609" spans="3:11" x14ac:dyDescent="0.25">
      <c r="C609" s="201">
        <v>44868</v>
      </c>
      <c r="D609" s="217" t="s">
        <v>310</v>
      </c>
      <c r="E609" s="124">
        <v>31850</v>
      </c>
      <c r="F609" s="124">
        <v>31850</v>
      </c>
      <c r="G609" s="124">
        <v>31850</v>
      </c>
      <c r="H609" s="217">
        <v>50</v>
      </c>
      <c r="I609" s="124">
        <v>1592500</v>
      </c>
      <c r="J609" s="238">
        <v>19450000</v>
      </c>
      <c r="K609" s="124">
        <v>619482500000</v>
      </c>
    </row>
    <row r="610" spans="3:11" x14ac:dyDescent="0.25">
      <c r="C610" s="201">
        <v>44868</v>
      </c>
      <c r="D610" s="217" t="s">
        <v>312</v>
      </c>
      <c r="E610" s="124">
        <v>16840</v>
      </c>
      <c r="F610" s="124">
        <v>16000</v>
      </c>
      <c r="G610" s="124">
        <v>16800</v>
      </c>
      <c r="H610" s="217">
        <v>45</v>
      </c>
      <c r="I610" s="124">
        <v>757800</v>
      </c>
      <c r="J610" s="238">
        <v>20000000</v>
      </c>
      <c r="K610" s="124">
        <v>336000000000</v>
      </c>
    </row>
    <row r="611" spans="3:11" x14ac:dyDescent="0.25">
      <c r="C611" s="201">
        <v>44868</v>
      </c>
      <c r="D611" s="217" t="s">
        <v>312</v>
      </c>
      <c r="E611" s="124">
        <v>16895</v>
      </c>
      <c r="F611" s="124">
        <v>16000</v>
      </c>
      <c r="G611" s="124">
        <v>16800</v>
      </c>
      <c r="H611" s="217">
        <v>240</v>
      </c>
      <c r="I611" s="124">
        <v>4054800</v>
      </c>
      <c r="J611" s="238">
        <v>20000000</v>
      </c>
      <c r="K611" s="124">
        <v>336000000000</v>
      </c>
    </row>
    <row r="612" spans="3:11" x14ac:dyDescent="0.25">
      <c r="C612" s="201">
        <v>44868</v>
      </c>
      <c r="D612" s="217" t="s">
        <v>310</v>
      </c>
      <c r="E612" s="124">
        <v>31850</v>
      </c>
      <c r="F612" s="124">
        <v>31850</v>
      </c>
      <c r="G612" s="124">
        <v>31850</v>
      </c>
      <c r="H612" s="217">
        <v>1</v>
      </c>
      <c r="I612" s="124">
        <v>31850</v>
      </c>
      <c r="J612" s="238">
        <v>19450000</v>
      </c>
      <c r="K612" s="124">
        <v>619482500000</v>
      </c>
    </row>
    <row r="613" spans="3:11" x14ac:dyDescent="0.25">
      <c r="C613" s="201">
        <v>44868</v>
      </c>
      <c r="D613" s="217" t="s">
        <v>310</v>
      </c>
      <c r="E613" s="124">
        <v>31850</v>
      </c>
      <c r="F613" s="124">
        <v>31850</v>
      </c>
      <c r="G613" s="124">
        <v>31850</v>
      </c>
      <c r="H613" s="217">
        <v>2</v>
      </c>
      <c r="I613" s="124">
        <v>63700</v>
      </c>
      <c r="J613" s="238">
        <v>19450000</v>
      </c>
      <c r="K613" s="124">
        <v>619482500000</v>
      </c>
    </row>
    <row r="614" spans="3:11" x14ac:dyDescent="0.25">
      <c r="C614" s="201">
        <v>44868</v>
      </c>
      <c r="D614" s="217" t="s">
        <v>312</v>
      </c>
      <c r="E614" s="124">
        <v>16800</v>
      </c>
      <c r="F614" s="124">
        <v>16000</v>
      </c>
      <c r="G614" s="124">
        <v>16800</v>
      </c>
      <c r="H614" s="217">
        <v>90</v>
      </c>
      <c r="I614" s="124">
        <v>1512000</v>
      </c>
      <c r="J614" s="238">
        <v>20000000</v>
      </c>
      <c r="K614" s="124">
        <v>336000000000</v>
      </c>
    </row>
    <row r="615" spans="3:11" x14ac:dyDescent="0.25">
      <c r="C615" s="201">
        <v>44868</v>
      </c>
      <c r="D615" s="217" t="s">
        <v>310</v>
      </c>
      <c r="E615" s="124">
        <v>31850</v>
      </c>
      <c r="F615" s="124">
        <v>31850</v>
      </c>
      <c r="G615" s="124">
        <v>31850</v>
      </c>
      <c r="H615" s="217">
        <v>1</v>
      </c>
      <c r="I615" s="124">
        <v>31850</v>
      </c>
      <c r="J615" s="238">
        <v>19450000</v>
      </c>
      <c r="K615" s="124">
        <v>619482500000</v>
      </c>
    </row>
    <row r="616" spans="3:11" x14ac:dyDescent="0.25">
      <c r="C616" s="201">
        <v>44868</v>
      </c>
      <c r="D616" s="217" t="s">
        <v>310</v>
      </c>
      <c r="E616" s="124">
        <v>31850</v>
      </c>
      <c r="F616" s="124">
        <v>31850</v>
      </c>
      <c r="G616" s="124">
        <v>31850</v>
      </c>
      <c r="H616" s="217">
        <v>15</v>
      </c>
      <c r="I616" s="124">
        <v>477750</v>
      </c>
      <c r="J616" s="238">
        <v>19450000</v>
      </c>
      <c r="K616" s="124">
        <v>619482500000</v>
      </c>
    </row>
    <row r="617" spans="3:11" x14ac:dyDescent="0.25">
      <c r="C617" s="201">
        <v>44869</v>
      </c>
      <c r="D617" s="217" t="s">
        <v>310</v>
      </c>
      <c r="E617" s="124">
        <v>31850</v>
      </c>
      <c r="F617" s="124">
        <v>31850</v>
      </c>
      <c r="G617" s="124">
        <v>31850</v>
      </c>
      <c r="H617" s="217">
        <v>470</v>
      </c>
      <c r="I617" s="124">
        <v>14969500</v>
      </c>
      <c r="J617" s="238">
        <v>19450000</v>
      </c>
      <c r="K617" s="124">
        <v>619482500000</v>
      </c>
    </row>
    <row r="618" spans="3:11" x14ac:dyDescent="0.25">
      <c r="C618" s="201">
        <v>44869</v>
      </c>
      <c r="D618" s="217" t="s">
        <v>310</v>
      </c>
      <c r="E618" s="124">
        <v>31850</v>
      </c>
      <c r="F618" s="124">
        <v>31850</v>
      </c>
      <c r="G618" s="124">
        <v>31850</v>
      </c>
      <c r="H618" s="217">
        <v>10</v>
      </c>
      <c r="I618" s="124">
        <v>318500</v>
      </c>
      <c r="J618" s="238">
        <v>19450000</v>
      </c>
      <c r="K618" s="124">
        <v>619482500000</v>
      </c>
    </row>
    <row r="619" spans="3:11" x14ac:dyDescent="0.25">
      <c r="C619" s="201">
        <v>44869</v>
      </c>
      <c r="D619" s="217" t="s">
        <v>310</v>
      </c>
      <c r="E619" s="124">
        <v>31850</v>
      </c>
      <c r="F619" s="124">
        <v>31850</v>
      </c>
      <c r="G619" s="124">
        <v>31850</v>
      </c>
      <c r="H619" s="217">
        <v>79</v>
      </c>
      <c r="I619" s="124">
        <v>2516150</v>
      </c>
      <c r="J619" s="238">
        <v>19450000</v>
      </c>
      <c r="K619" s="124">
        <v>619482500000</v>
      </c>
    </row>
    <row r="620" spans="3:11" x14ac:dyDescent="0.25">
      <c r="C620" s="201">
        <v>44869</v>
      </c>
      <c r="D620" s="217" t="s">
        <v>310</v>
      </c>
      <c r="E620" s="124">
        <v>31850</v>
      </c>
      <c r="F620" s="124">
        <v>31850</v>
      </c>
      <c r="G620" s="124">
        <v>31850</v>
      </c>
      <c r="H620" s="217">
        <v>3121</v>
      </c>
      <c r="I620" s="124">
        <v>99403850</v>
      </c>
      <c r="J620" s="238">
        <v>19450000</v>
      </c>
      <c r="K620" s="124">
        <v>619482500000</v>
      </c>
    </row>
    <row r="621" spans="3:11" x14ac:dyDescent="0.25">
      <c r="C621" s="201">
        <v>44869</v>
      </c>
      <c r="D621" s="217" t="s">
        <v>310</v>
      </c>
      <c r="E621" s="124">
        <v>31850</v>
      </c>
      <c r="F621" s="124">
        <v>31850</v>
      </c>
      <c r="G621" s="124">
        <v>31850</v>
      </c>
      <c r="H621" s="217">
        <v>1</v>
      </c>
      <c r="I621" s="124">
        <v>31850</v>
      </c>
      <c r="J621" s="238">
        <v>19450000</v>
      </c>
      <c r="K621" s="124">
        <v>619482500000</v>
      </c>
    </row>
    <row r="622" spans="3:11" x14ac:dyDescent="0.25">
      <c r="C622" s="201">
        <v>44869</v>
      </c>
      <c r="D622" s="217" t="s">
        <v>310</v>
      </c>
      <c r="E622" s="124">
        <v>31850</v>
      </c>
      <c r="F622" s="124">
        <v>31850</v>
      </c>
      <c r="G622" s="124">
        <v>31850</v>
      </c>
      <c r="H622" s="217">
        <v>100</v>
      </c>
      <c r="I622" s="124">
        <v>3185000</v>
      </c>
      <c r="J622" s="238">
        <v>19450000</v>
      </c>
      <c r="K622" s="124">
        <v>619482500000</v>
      </c>
    </row>
    <row r="623" spans="3:11" x14ac:dyDescent="0.25">
      <c r="C623" s="201">
        <v>44869</v>
      </c>
      <c r="D623" s="217" t="s">
        <v>310</v>
      </c>
      <c r="E623" s="124">
        <v>31850</v>
      </c>
      <c r="F623" s="124">
        <v>31850</v>
      </c>
      <c r="G623" s="124">
        <v>31850</v>
      </c>
      <c r="H623" s="217">
        <v>1</v>
      </c>
      <c r="I623" s="124">
        <v>31850</v>
      </c>
      <c r="J623" s="238">
        <v>19450000</v>
      </c>
      <c r="K623" s="124">
        <v>619482500000</v>
      </c>
    </row>
    <row r="624" spans="3:11" x14ac:dyDescent="0.25">
      <c r="C624" s="201">
        <v>44869</v>
      </c>
      <c r="D624" s="217" t="s">
        <v>310</v>
      </c>
      <c r="E624" s="124">
        <v>31850</v>
      </c>
      <c r="F624" s="124">
        <v>31850</v>
      </c>
      <c r="G624" s="124">
        <v>31850</v>
      </c>
      <c r="H624" s="217">
        <v>500</v>
      </c>
      <c r="I624" s="124">
        <v>15925000</v>
      </c>
      <c r="J624" s="238">
        <v>19450000</v>
      </c>
      <c r="K624" s="124">
        <v>619482500000</v>
      </c>
    </row>
    <row r="625" spans="3:11" x14ac:dyDescent="0.25">
      <c r="C625" s="201">
        <v>44869</v>
      </c>
      <c r="D625" s="217" t="s">
        <v>310</v>
      </c>
      <c r="E625" s="124">
        <v>31850</v>
      </c>
      <c r="F625" s="124">
        <v>31850</v>
      </c>
      <c r="G625" s="124">
        <v>31850</v>
      </c>
      <c r="H625" s="217">
        <v>40</v>
      </c>
      <c r="I625" s="124">
        <v>1274000</v>
      </c>
      <c r="J625" s="238">
        <v>19450000</v>
      </c>
      <c r="K625" s="124">
        <v>619482500000</v>
      </c>
    </row>
    <row r="626" spans="3:11" x14ac:dyDescent="0.25">
      <c r="C626" s="201">
        <v>44869</v>
      </c>
      <c r="D626" s="217" t="s">
        <v>310</v>
      </c>
      <c r="E626" s="124">
        <v>31850</v>
      </c>
      <c r="F626" s="124">
        <v>31850</v>
      </c>
      <c r="G626" s="124">
        <v>31850</v>
      </c>
      <c r="H626" s="217">
        <v>2</v>
      </c>
      <c r="I626" s="124">
        <v>63700</v>
      </c>
      <c r="J626" s="238">
        <v>19450000</v>
      </c>
      <c r="K626" s="124">
        <v>619482500000</v>
      </c>
    </row>
    <row r="627" spans="3:11" x14ac:dyDescent="0.25">
      <c r="C627" s="201">
        <v>44869</v>
      </c>
      <c r="D627" s="217" t="s">
        <v>312</v>
      </c>
      <c r="E627" s="124">
        <v>16800</v>
      </c>
      <c r="F627" s="124">
        <v>16800</v>
      </c>
      <c r="G627" s="124">
        <v>16800</v>
      </c>
      <c r="H627" s="217">
        <v>24</v>
      </c>
      <c r="I627" s="124">
        <v>403200</v>
      </c>
      <c r="J627" s="238">
        <v>20000000</v>
      </c>
      <c r="K627" s="124">
        <v>336000000000</v>
      </c>
    </row>
    <row r="628" spans="3:11" x14ac:dyDescent="0.25">
      <c r="C628" s="201">
        <v>44869</v>
      </c>
      <c r="D628" s="217" t="s">
        <v>310</v>
      </c>
      <c r="E628" s="124">
        <v>31850</v>
      </c>
      <c r="F628" s="124">
        <v>31850</v>
      </c>
      <c r="G628" s="124">
        <v>31850</v>
      </c>
      <c r="H628" s="217">
        <v>13</v>
      </c>
      <c r="I628" s="124">
        <v>414050</v>
      </c>
      <c r="J628" s="238">
        <v>19450000</v>
      </c>
      <c r="K628" s="124">
        <v>619482500000</v>
      </c>
    </row>
    <row r="629" spans="3:11" x14ac:dyDescent="0.25">
      <c r="C629" s="201">
        <v>44869</v>
      </c>
      <c r="D629" s="217" t="s">
        <v>310</v>
      </c>
      <c r="E629" s="124">
        <v>31850</v>
      </c>
      <c r="F629" s="124">
        <v>31850</v>
      </c>
      <c r="G629" s="124">
        <v>31850</v>
      </c>
      <c r="H629" s="217">
        <v>10</v>
      </c>
      <c r="I629" s="124">
        <v>318500</v>
      </c>
      <c r="J629" s="238">
        <v>19450000</v>
      </c>
      <c r="K629" s="124">
        <v>619482500000</v>
      </c>
    </row>
    <row r="630" spans="3:11" x14ac:dyDescent="0.25">
      <c r="C630" s="201">
        <v>44869</v>
      </c>
      <c r="D630" s="217" t="s">
        <v>310</v>
      </c>
      <c r="E630" s="124">
        <v>31850</v>
      </c>
      <c r="F630" s="124">
        <v>31850</v>
      </c>
      <c r="G630" s="124">
        <v>31850</v>
      </c>
      <c r="H630" s="217">
        <v>10</v>
      </c>
      <c r="I630" s="124">
        <v>318500</v>
      </c>
      <c r="J630" s="238">
        <v>19450000</v>
      </c>
      <c r="K630" s="124">
        <v>619482500000</v>
      </c>
    </row>
    <row r="631" spans="3:11" x14ac:dyDescent="0.25">
      <c r="C631" s="201">
        <v>44869</v>
      </c>
      <c r="D631" s="217" t="s">
        <v>310</v>
      </c>
      <c r="E631" s="124">
        <v>31850</v>
      </c>
      <c r="F631" s="124">
        <v>31850</v>
      </c>
      <c r="G631" s="124">
        <v>31850</v>
      </c>
      <c r="H631" s="217">
        <v>10</v>
      </c>
      <c r="I631" s="124">
        <v>318500</v>
      </c>
      <c r="J631" s="238">
        <v>19450000</v>
      </c>
      <c r="K631" s="124">
        <v>619482500000</v>
      </c>
    </row>
    <row r="632" spans="3:11" x14ac:dyDescent="0.25">
      <c r="C632" s="201">
        <v>44869</v>
      </c>
      <c r="D632" s="217" t="s">
        <v>310</v>
      </c>
      <c r="E632" s="124">
        <v>31850</v>
      </c>
      <c r="F632" s="124">
        <v>31850</v>
      </c>
      <c r="G632" s="124">
        <v>31850</v>
      </c>
      <c r="H632" s="217">
        <v>75</v>
      </c>
      <c r="I632" s="124">
        <v>2388750</v>
      </c>
      <c r="J632" s="238">
        <v>19450000</v>
      </c>
      <c r="K632" s="124">
        <v>619482500000</v>
      </c>
    </row>
    <row r="633" spans="3:11" x14ac:dyDescent="0.25">
      <c r="C633" s="201">
        <v>44869</v>
      </c>
      <c r="D633" s="217" t="s">
        <v>312</v>
      </c>
      <c r="E633" s="124">
        <v>16800</v>
      </c>
      <c r="F633" s="124">
        <v>16800</v>
      </c>
      <c r="G633" s="124">
        <v>16800</v>
      </c>
      <c r="H633" s="217">
        <v>1313</v>
      </c>
      <c r="I633" s="124">
        <v>22058400</v>
      </c>
      <c r="J633" s="238">
        <v>20000000</v>
      </c>
      <c r="K633" s="124">
        <v>336000000000</v>
      </c>
    </row>
    <row r="634" spans="3:11" x14ac:dyDescent="0.25">
      <c r="C634" s="201">
        <v>44869</v>
      </c>
      <c r="D634" s="217" t="s">
        <v>310</v>
      </c>
      <c r="E634" s="124">
        <v>31850</v>
      </c>
      <c r="F634" s="124">
        <v>31850</v>
      </c>
      <c r="G634" s="124">
        <v>31850</v>
      </c>
      <c r="H634" s="217">
        <v>200</v>
      </c>
      <c r="I634" s="124">
        <v>6370000</v>
      </c>
      <c r="J634" s="238">
        <v>19450000</v>
      </c>
      <c r="K634" s="124">
        <v>619482500000</v>
      </c>
    </row>
    <row r="635" spans="3:11" x14ac:dyDescent="0.25">
      <c r="C635" s="201">
        <v>44869</v>
      </c>
      <c r="D635" s="217" t="s">
        <v>310</v>
      </c>
      <c r="E635" s="124">
        <v>31850</v>
      </c>
      <c r="F635" s="124">
        <v>31850</v>
      </c>
      <c r="G635" s="124">
        <v>31850</v>
      </c>
      <c r="H635" s="217">
        <v>10</v>
      </c>
      <c r="I635" s="124">
        <v>318500</v>
      </c>
      <c r="J635" s="238">
        <v>19450000</v>
      </c>
      <c r="K635" s="124">
        <v>619482500000</v>
      </c>
    </row>
    <row r="636" spans="3:11" x14ac:dyDescent="0.25">
      <c r="C636" s="201">
        <v>44872</v>
      </c>
      <c r="D636" s="217" t="s">
        <v>310</v>
      </c>
      <c r="E636" s="124">
        <v>31850</v>
      </c>
      <c r="F636" s="124">
        <v>31850</v>
      </c>
      <c r="G636" s="124">
        <v>31850</v>
      </c>
      <c r="H636" s="217">
        <v>5</v>
      </c>
      <c r="I636" s="124">
        <v>159250</v>
      </c>
      <c r="J636" s="238">
        <v>19450000</v>
      </c>
      <c r="K636" s="124">
        <v>619482500000</v>
      </c>
    </row>
    <row r="637" spans="3:11" x14ac:dyDescent="0.25">
      <c r="C637" s="201">
        <v>44872</v>
      </c>
      <c r="D637" s="217" t="s">
        <v>310</v>
      </c>
      <c r="E637" s="124">
        <v>31850</v>
      </c>
      <c r="F637" s="124">
        <v>31850</v>
      </c>
      <c r="G637" s="124">
        <v>31850</v>
      </c>
      <c r="H637" s="217">
        <v>25</v>
      </c>
      <c r="I637" s="124">
        <v>796250</v>
      </c>
      <c r="J637" s="238">
        <v>19450000</v>
      </c>
      <c r="K637" s="124">
        <v>619482500000</v>
      </c>
    </row>
    <row r="638" spans="3:11" x14ac:dyDescent="0.25">
      <c r="C638" s="201">
        <v>44872</v>
      </c>
      <c r="D638" s="217" t="s">
        <v>310</v>
      </c>
      <c r="E638" s="124">
        <v>31850</v>
      </c>
      <c r="F638" s="124">
        <v>31850</v>
      </c>
      <c r="G638" s="124">
        <v>31850</v>
      </c>
      <c r="H638" s="217">
        <v>39</v>
      </c>
      <c r="I638" s="124">
        <v>1242150</v>
      </c>
      <c r="J638" s="238">
        <v>19450000</v>
      </c>
      <c r="K638" s="124">
        <v>619482500000</v>
      </c>
    </row>
    <row r="639" spans="3:11" x14ac:dyDescent="0.25">
      <c r="C639" s="201">
        <v>44872</v>
      </c>
      <c r="D639" s="217" t="s">
        <v>310</v>
      </c>
      <c r="E639" s="124">
        <v>31850</v>
      </c>
      <c r="F639" s="124">
        <v>31850</v>
      </c>
      <c r="G639" s="124">
        <v>31850</v>
      </c>
      <c r="H639" s="217">
        <v>1</v>
      </c>
      <c r="I639" s="124">
        <v>31850</v>
      </c>
      <c r="J639" s="238">
        <v>19450000</v>
      </c>
      <c r="K639" s="124">
        <v>619482500000</v>
      </c>
    </row>
    <row r="640" spans="3:11" x14ac:dyDescent="0.25">
      <c r="C640" s="201">
        <v>44872</v>
      </c>
      <c r="D640" s="217" t="s">
        <v>310</v>
      </c>
      <c r="E640" s="124">
        <v>31850</v>
      </c>
      <c r="F640" s="124">
        <v>31850</v>
      </c>
      <c r="G640" s="124">
        <v>31850</v>
      </c>
      <c r="H640" s="217">
        <v>2</v>
      </c>
      <c r="I640" s="124">
        <v>63700</v>
      </c>
      <c r="J640" s="238">
        <v>19450000</v>
      </c>
      <c r="K640" s="124">
        <v>619482500000</v>
      </c>
    </row>
    <row r="641" spans="3:11" x14ac:dyDescent="0.25">
      <c r="C641" s="201">
        <v>44872</v>
      </c>
      <c r="D641" s="217" t="s">
        <v>310</v>
      </c>
      <c r="E641" s="124">
        <v>31850</v>
      </c>
      <c r="F641" s="124">
        <v>31850</v>
      </c>
      <c r="G641" s="124">
        <v>31850</v>
      </c>
      <c r="H641" s="217">
        <v>1</v>
      </c>
      <c r="I641" s="124">
        <v>31850</v>
      </c>
      <c r="J641" s="238">
        <v>19450000</v>
      </c>
      <c r="K641" s="124">
        <v>619482500000</v>
      </c>
    </row>
    <row r="642" spans="3:11" x14ac:dyDescent="0.25">
      <c r="C642" s="201">
        <v>44872</v>
      </c>
      <c r="D642" s="217" t="s">
        <v>310</v>
      </c>
      <c r="E642" s="124">
        <v>31850</v>
      </c>
      <c r="F642" s="124">
        <v>31850</v>
      </c>
      <c r="G642" s="124">
        <v>31850</v>
      </c>
      <c r="H642" s="217">
        <v>31</v>
      </c>
      <c r="I642" s="124">
        <v>987350</v>
      </c>
      <c r="J642" s="238">
        <v>19450000</v>
      </c>
      <c r="K642" s="124">
        <v>619482500000</v>
      </c>
    </row>
    <row r="643" spans="3:11" x14ac:dyDescent="0.25">
      <c r="C643" s="201">
        <v>44872</v>
      </c>
      <c r="D643" s="217" t="s">
        <v>310</v>
      </c>
      <c r="E643" s="124">
        <v>31850</v>
      </c>
      <c r="F643" s="124">
        <v>31850</v>
      </c>
      <c r="G643" s="124">
        <v>31850</v>
      </c>
      <c r="H643" s="217">
        <v>156</v>
      </c>
      <c r="I643" s="124">
        <v>4968600</v>
      </c>
      <c r="J643" s="238">
        <v>19450000</v>
      </c>
      <c r="K643" s="124">
        <v>619482500000</v>
      </c>
    </row>
    <row r="644" spans="3:11" x14ac:dyDescent="0.25">
      <c r="C644" s="201">
        <v>44872</v>
      </c>
      <c r="D644" s="217" t="s">
        <v>310</v>
      </c>
      <c r="E644" s="124">
        <v>31850</v>
      </c>
      <c r="F644" s="124">
        <v>31850</v>
      </c>
      <c r="G644" s="124">
        <v>31850</v>
      </c>
      <c r="H644" s="217">
        <v>5</v>
      </c>
      <c r="I644" s="124">
        <v>159250</v>
      </c>
      <c r="J644" s="238">
        <v>19450000</v>
      </c>
      <c r="K644" s="124">
        <v>619482500000</v>
      </c>
    </row>
    <row r="645" spans="3:11" x14ac:dyDescent="0.25">
      <c r="C645" s="201">
        <v>44872</v>
      </c>
      <c r="D645" s="217" t="s">
        <v>310</v>
      </c>
      <c r="E645" s="124">
        <v>31850</v>
      </c>
      <c r="F645" s="124">
        <v>31850</v>
      </c>
      <c r="G645" s="124">
        <v>31850</v>
      </c>
      <c r="H645" s="217">
        <v>45</v>
      </c>
      <c r="I645" s="124">
        <v>1433250</v>
      </c>
      <c r="J645" s="238">
        <v>19450000</v>
      </c>
      <c r="K645" s="124">
        <v>619482500000</v>
      </c>
    </row>
    <row r="646" spans="3:11" x14ac:dyDescent="0.25">
      <c r="C646" s="201">
        <v>44872</v>
      </c>
      <c r="D646" s="217" t="s">
        <v>310</v>
      </c>
      <c r="E646" s="124">
        <v>31850</v>
      </c>
      <c r="F646" s="124">
        <v>31850</v>
      </c>
      <c r="G646" s="124">
        <v>31850</v>
      </c>
      <c r="H646" s="217">
        <v>30</v>
      </c>
      <c r="I646" s="124">
        <v>955500</v>
      </c>
      <c r="J646" s="238">
        <v>19450000</v>
      </c>
      <c r="K646" s="124">
        <v>619482500000</v>
      </c>
    </row>
    <row r="647" spans="3:11" x14ac:dyDescent="0.25">
      <c r="C647" s="201">
        <v>44872</v>
      </c>
      <c r="D647" s="217" t="s">
        <v>310</v>
      </c>
      <c r="E647" s="124">
        <v>31850</v>
      </c>
      <c r="F647" s="124">
        <v>31850</v>
      </c>
      <c r="G647" s="124">
        <v>31850</v>
      </c>
      <c r="H647" s="217">
        <v>3</v>
      </c>
      <c r="I647" s="124">
        <v>95550</v>
      </c>
      <c r="J647" s="238">
        <v>19450000</v>
      </c>
      <c r="K647" s="124">
        <v>619482500000</v>
      </c>
    </row>
    <row r="648" spans="3:11" x14ac:dyDescent="0.25">
      <c r="C648" s="201">
        <v>44872</v>
      </c>
      <c r="D648" s="217" t="s">
        <v>310</v>
      </c>
      <c r="E648" s="124">
        <v>31850</v>
      </c>
      <c r="F648" s="124">
        <v>31850</v>
      </c>
      <c r="G648" s="124">
        <v>31850</v>
      </c>
      <c r="H648" s="217">
        <v>10</v>
      </c>
      <c r="I648" s="124">
        <v>318500</v>
      </c>
      <c r="J648" s="238">
        <v>19450000</v>
      </c>
      <c r="K648" s="124">
        <v>619482500000</v>
      </c>
    </row>
    <row r="649" spans="3:11" x14ac:dyDescent="0.25">
      <c r="C649" s="201">
        <v>44872</v>
      </c>
      <c r="D649" s="217" t="s">
        <v>310</v>
      </c>
      <c r="E649" s="124">
        <v>31850</v>
      </c>
      <c r="F649" s="124">
        <v>31850</v>
      </c>
      <c r="G649" s="124">
        <v>31850</v>
      </c>
      <c r="H649" s="217">
        <v>180</v>
      </c>
      <c r="I649" s="124">
        <v>5733000</v>
      </c>
      <c r="J649" s="238">
        <v>19450000</v>
      </c>
      <c r="K649" s="124">
        <v>619482500000</v>
      </c>
    </row>
    <row r="650" spans="3:11" x14ac:dyDescent="0.25">
      <c r="C650" s="201">
        <v>44872</v>
      </c>
      <c r="D650" s="217" t="s">
        <v>310</v>
      </c>
      <c r="E650" s="124">
        <v>31850</v>
      </c>
      <c r="F650" s="124">
        <v>31850</v>
      </c>
      <c r="G650" s="124">
        <v>31850</v>
      </c>
      <c r="H650" s="217">
        <v>30</v>
      </c>
      <c r="I650" s="124">
        <v>955500</v>
      </c>
      <c r="J650" s="238">
        <v>19450000</v>
      </c>
      <c r="K650" s="124">
        <v>619482500000</v>
      </c>
    </row>
    <row r="651" spans="3:11" x14ac:dyDescent="0.25">
      <c r="C651" s="201">
        <v>44872</v>
      </c>
      <c r="D651" s="217" t="s">
        <v>310</v>
      </c>
      <c r="E651" s="124">
        <v>31850</v>
      </c>
      <c r="F651" s="124">
        <v>31850</v>
      </c>
      <c r="G651" s="124">
        <v>31850</v>
      </c>
      <c r="H651" s="217">
        <v>250</v>
      </c>
      <c r="I651" s="124">
        <v>7962500</v>
      </c>
      <c r="J651" s="238">
        <v>19450000</v>
      </c>
      <c r="K651" s="124">
        <v>619482500000</v>
      </c>
    </row>
    <row r="652" spans="3:11" x14ac:dyDescent="0.25">
      <c r="C652" s="201">
        <v>44872</v>
      </c>
      <c r="D652" s="217" t="s">
        <v>310</v>
      </c>
      <c r="E652" s="124">
        <v>31800</v>
      </c>
      <c r="F652" s="124">
        <v>31850</v>
      </c>
      <c r="G652" s="124">
        <v>31850</v>
      </c>
      <c r="H652" s="217">
        <v>10</v>
      </c>
      <c r="I652" s="124">
        <v>318000</v>
      </c>
      <c r="J652" s="238">
        <v>19450000</v>
      </c>
      <c r="K652" s="124">
        <v>619482500000</v>
      </c>
    </row>
    <row r="653" spans="3:11" x14ac:dyDescent="0.25">
      <c r="C653" s="201">
        <v>44872</v>
      </c>
      <c r="D653" s="217" t="s">
        <v>310</v>
      </c>
      <c r="E653" s="124">
        <v>31850</v>
      </c>
      <c r="F653" s="124">
        <v>31850</v>
      </c>
      <c r="G653" s="124">
        <v>31850</v>
      </c>
      <c r="H653" s="217">
        <v>162</v>
      </c>
      <c r="I653" s="124">
        <v>5159700</v>
      </c>
      <c r="J653" s="238">
        <v>19450000</v>
      </c>
      <c r="K653" s="124">
        <v>619482500000</v>
      </c>
    </row>
    <row r="654" spans="3:11" x14ac:dyDescent="0.25">
      <c r="C654" s="201">
        <v>44872</v>
      </c>
      <c r="D654" s="217" t="s">
        <v>310</v>
      </c>
      <c r="E654" s="124">
        <v>31850</v>
      </c>
      <c r="F654" s="124">
        <v>31850</v>
      </c>
      <c r="G654" s="124">
        <v>31850</v>
      </c>
      <c r="H654" s="217">
        <v>100</v>
      </c>
      <c r="I654" s="124">
        <v>3185000</v>
      </c>
      <c r="J654" s="238">
        <v>19450000</v>
      </c>
      <c r="K654" s="124">
        <v>619482500000</v>
      </c>
    </row>
    <row r="655" spans="3:11" x14ac:dyDescent="0.25">
      <c r="C655" s="201">
        <v>44872</v>
      </c>
      <c r="D655" s="217" t="s">
        <v>310</v>
      </c>
      <c r="E655" s="124">
        <v>31850</v>
      </c>
      <c r="F655" s="124">
        <v>31850</v>
      </c>
      <c r="G655" s="124">
        <v>31850</v>
      </c>
      <c r="H655" s="217">
        <v>2</v>
      </c>
      <c r="I655" s="124">
        <v>63700</v>
      </c>
      <c r="J655" s="238">
        <v>19450000</v>
      </c>
      <c r="K655" s="124">
        <v>619482500000</v>
      </c>
    </row>
    <row r="656" spans="3:11" x14ac:dyDescent="0.25">
      <c r="C656" s="201">
        <v>44873</v>
      </c>
      <c r="D656" s="217" t="s">
        <v>310</v>
      </c>
      <c r="E656" s="124">
        <v>31850</v>
      </c>
      <c r="F656" s="124">
        <v>31850</v>
      </c>
      <c r="G656" s="124">
        <v>31850</v>
      </c>
      <c r="H656" s="217">
        <v>5</v>
      </c>
      <c r="I656" s="124">
        <v>159250</v>
      </c>
      <c r="J656" s="238">
        <v>19450000</v>
      </c>
      <c r="K656" s="124">
        <v>619482500000</v>
      </c>
    </row>
    <row r="657" spans="3:11" x14ac:dyDescent="0.25">
      <c r="C657" s="201">
        <v>44873</v>
      </c>
      <c r="D657" s="217" t="s">
        <v>310</v>
      </c>
      <c r="E657" s="124">
        <v>31850</v>
      </c>
      <c r="F657" s="124">
        <v>31850</v>
      </c>
      <c r="G657" s="124">
        <v>31850</v>
      </c>
      <c r="H657" s="217">
        <v>15</v>
      </c>
      <c r="I657" s="124">
        <v>477750</v>
      </c>
      <c r="J657" s="238">
        <v>19450000</v>
      </c>
      <c r="K657" s="124">
        <v>619482500000</v>
      </c>
    </row>
    <row r="658" spans="3:11" x14ac:dyDescent="0.25">
      <c r="C658" s="201">
        <v>44873</v>
      </c>
      <c r="D658" s="217" t="s">
        <v>310</v>
      </c>
      <c r="E658" s="124">
        <v>31850</v>
      </c>
      <c r="F658" s="124">
        <v>31850</v>
      </c>
      <c r="G658" s="124">
        <v>31850</v>
      </c>
      <c r="H658" s="217">
        <v>460</v>
      </c>
      <c r="I658" s="124">
        <v>14651000</v>
      </c>
      <c r="J658" s="238">
        <v>19450000</v>
      </c>
      <c r="K658" s="124">
        <v>619482500000</v>
      </c>
    </row>
    <row r="659" spans="3:11" x14ac:dyDescent="0.25">
      <c r="C659" s="201">
        <v>44873</v>
      </c>
      <c r="D659" s="217" t="s">
        <v>310</v>
      </c>
      <c r="E659" s="124">
        <v>31850</v>
      </c>
      <c r="F659" s="124">
        <v>31850</v>
      </c>
      <c r="G659" s="124">
        <v>31850</v>
      </c>
      <c r="H659" s="217">
        <v>4</v>
      </c>
      <c r="I659" s="124">
        <v>127400</v>
      </c>
      <c r="J659" s="238">
        <v>19450000</v>
      </c>
      <c r="K659" s="124">
        <v>619482500000</v>
      </c>
    </row>
    <row r="660" spans="3:11" x14ac:dyDescent="0.25">
      <c r="C660" s="201">
        <v>44873</v>
      </c>
      <c r="D660" s="217" t="s">
        <v>310</v>
      </c>
      <c r="E660" s="124">
        <v>31850</v>
      </c>
      <c r="F660" s="124">
        <v>31850</v>
      </c>
      <c r="G660" s="124">
        <v>31850</v>
      </c>
      <c r="H660" s="217">
        <v>200</v>
      </c>
      <c r="I660" s="124">
        <v>6370000</v>
      </c>
      <c r="J660" s="238">
        <v>19450000</v>
      </c>
      <c r="K660" s="124">
        <v>619482500000</v>
      </c>
    </row>
    <row r="661" spans="3:11" x14ac:dyDescent="0.25">
      <c r="C661" s="201">
        <v>44873</v>
      </c>
      <c r="D661" s="217" t="s">
        <v>310</v>
      </c>
      <c r="E661" s="124">
        <v>31850</v>
      </c>
      <c r="F661" s="124">
        <v>31850</v>
      </c>
      <c r="G661" s="124">
        <v>31850</v>
      </c>
      <c r="H661" s="217">
        <v>359</v>
      </c>
      <c r="I661" s="124">
        <v>11434150</v>
      </c>
      <c r="J661" s="238">
        <v>19450000</v>
      </c>
      <c r="K661" s="124">
        <v>619482500000</v>
      </c>
    </row>
    <row r="662" spans="3:11" x14ac:dyDescent="0.25">
      <c r="C662" s="201">
        <v>44873</v>
      </c>
      <c r="D662" s="217" t="s">
        <v>310</v>
      </c>
      <c r="E662" s="124">
        <v>31850</v>
      </c>
      <c r="F662" s="124">
        <v>31850</v>
      </c>
      <c r="G662" s="124">
        <v>31850</v>
      </c>
      <c r="H662" s="217">
        <v>10</v>
      </c>
      <c r="I662" s="124">
        <v>318500</v>
      </c>
      <c r="J662" s="238">
        <v>19450000</v>
      </c>
      <c r="K662" s="124">
        <v>619482500000</v>
      </c>
    </row>
    <row r="663" spans="3:11" x14ac:dyDescent="0.25">
      <c r="C663" s="201">
        <v>44873</v>
      </c>
      <c r="D663" s="217" t="s">
        <v>310</v>
      </c>
      <c r="E663" s="124">
        <v>31800</v>
      </c>
      <c r="F663" s="124">
        <v>31850</v>
      </c>
      <c r="G663" s="124">
        <v>31850</v>
      </c>
      <c r="H663" s="217">
        <v>10</v>
      </c>
      <c r="I663" s="124">
        <v>318000</v>
      </c>
      <c r="J663" s="238">
        <v>19450000</v>
      </c>
      <c r="K663" s="124">
        <v>619482500000</v>
      </c>
    </row>
    <row r="664" spans="3:11" x14ac:dyDescent="0.25">
      <c r="C664" s="201">
        <v>44873</v>
      </c>
      <c r="D664" s="217" t="s">
        <v>310</v>
      </c>
      <c r="E664" s="124">
        <v>31850</v>
      </c>
      <c r="F664" s="124">
        <v>31850</v>
      </c>
      <c r="G664" s="124">
        <v>31850</v>
      </c>
      <c r="H664" s="217">
        <v>1</v>
      </c>
      <c r="I664" s="124">
        <v>31850</v>
      </c>
      <c r="J664" s="238">
        <v>19450000</v>
      </c>
      <c r="K664" s="124">
        <v>619482500000</v>
      </c>
    </row>
    <row r="665" spans="3:11" x14ac:dyDescent="0.25">
      <c r="C665" s="201">
        <v>44873</v>
      </c>
      <c r="D665" s="217" t="s">
        <v>310</v>
      </c>
      <c r="E665" s="124">
        <v>31850</v>
      </c>
      <c r="F665" s="124">
        <v>31850</v>
      </c>
      <c r="G665" s="124">
        <v>31850</v>
      </c>
      <c r="H665" s="217">
        <v>15</v>
      </c>
      <c r="I665" s="124">
        <v>477750</v>
      </c>
      <c r="J665" s="238">
        <v>19450000</v>
      </c>
      <c r="K665" s="124">
        <v>619482500000</v>
      </c>
    </row>
    <row r="666" spans="3:11" x14ac:dyDescent="0.25">
      <c r="C666" s="201">
        <v>44873</v>
      </c>
      <c r="D666" s="217" t="s">
        <v>310</v>
      </c>
      <c r="E666" s="124">
        <v>31850</v>
      </c>
      <c r="F666" s="124">
        <v>31850</v>
      </c>
      <c r="G666" s="124">
        <v>31850</v>
      </c>
      <c r="H666" s="217">
        <v>113</v>
      </c>
      <c r="I666" s="124">
        <v>3599050</v>
      </c>
      <c r="J666" s="238">
        <v>19450000</v>
      </c>
      <c r="K666" s="124">
        <v>619482500000</v>
      </c>
    </row>
    <row r="667" spans="3:11" x14ac:dyDescent="0.25">
      <c r="C667" s="201">
        <v>44874</v>
      </c>
      <c r="D667" s="217" t="s">
        <v>310</v>
      </c>
      <c r="E667" s="124">
        <v>31850</v>
      </c>
      <c r="F667" s="124">
        <v>31850</v>
      </c>
      <c r="G667" s="124">
        <v>31850</v>
      </c>
      <c r="H667" s="217">
        <v>5</v>
      </c>
      <c r="I667" s="124">
        <v>159250</v>
      </c>
      <c r="J667" s="238">
        <v>19450000</v>
      </c>
      <c r="K667" s="124">
        <v>619482500000</v>
      </c>
    </row>
    <row r="668" spans="3:11" x14ac:dyDescent="0.25">
      <c r="C668" s="201">
        <v>44874</v>
      </c>
      <c r="D668" s="217" t="s">
        <v>310</v>
      </c>
      <c r="E668" s="124">
        <v>31850</v>
      </c>
      <c r="F668" s="124">
        <v>31850</v>
      </c>
      <c r="G668" s="124">
        <v>31850</v>
      </c>
      <c r="H668" s="217">
        <v>5</v>
      </c>
      <c r="I668" s="124">
        <v>159250</v>
      </c>
      <c r="J668" s="238">
        <v>19450000</v>
      </c>
      <c r="K668" s="124">
        <v>619482500000</v>
      </c>
    </row>
    <row r="669" spans="3:11" x14ac:dyDescent="0.25">
      <c r="C669" s="201">
        <v>44874</v>
      </c>
      <c r="D669" s="217" t="s">
        <v>310</v>
      </c>
      <c r="E669" s="124">
        <v>31850</v>
      </c>
      <c r="F669" s="124">
        <v>31850</v>
      </c>
      <c r="G669" s="124">
        <v>31850</v>
      </c>
      <c r="H669" s="217">
        <v>100</v>
      </c>
      <c r="I669" s="124">
        <v>3185000</v>
      </c>
      <c r="J669" s="238">
        <v>19450000</v>
      </c>
      <c r="K669" s="124">
        <v>619482500000</v>
      </c>
    </row>
    <row r="670" spans="3:11" x14ac:dyDescent="0.25">
      <c r="C670" s="201">
        <v>44874</v>
      </c>
      <c r="D670" s="217" t="s">
        <v>310</v>
      </c>
      <c r="E670" s="124">
        <v>31850</v>
      </c>
      <c r="F670" s="124">
        <v>31850</v>
      </c>
      <c r="G670" s="124">
        <v>31850</v>
      </c>
      <c r="H670" s="217">
        <v>200</v>
      </c>
      <c r="I670" s="124">
        <v>6370000</v>
      </c>
      <c r="J670" s="238">
        <v>19450000</v>
      </c>
      <c r="K670" s="124">
        <v>619482500000</v>
      </c>
    </row>
    <row r="671" spans="3:11" x14ac:dyDescent="0.25">
      <c r="C671" s="201">
        <v>44874</v>
      </c>
      <c r="D671" s="217" t="s">
        <v>310</v>
      </c>
      <c r="E671" s="124">
        <v>31850</v>
      </c>
      <c r="F671" s="124">
        <v>31850</v>
      </c>
      <c r="G671" s="124">
        <v>31850</v>
      </c>
      <c r="H671" s="217">
        <v>150</v>
      </c>
      <c r="I671" s="124">
        <v>4777500</v>
      </c>
      <c r="J671" s="238">
        <v>19450000</v>
      </c>
      <c r="K671" s="124">
        <v>619482500000</v>
      </c>
    </row>
    <row r="672" spans="3:11" x14ac:dyDescent="0.25">
      <c r="C672" s="201">
        <v>44874</v>
      </c>
      <c r="D672" s="217" t="s">
        <v>310</v>
      </c>
      <c r="E672" s="124">
        <v>31850</v>
      </c>
      <c r="F672" s="124">
        <v>31850</v>
      </c>
      <c r="G672" s="124">
        <v>31850</v>
      </c>
      <c r="H672" s="217">
        <v>30</v>
      </c>
      <c r="I672" s="124">
        <v>955500</v>
      </c>
      <c r="J672" s="238">
        <v>19450000</v>
      </c>
      <c r="K672" s="124">
        <v>619482500000</v>
      </c>
    </row>
    <row r="673" spans="3:11" x14ac:dyDescent="0.25">
      <c r="C673" s="201">
        <v>44874</v>
      </c>
      <c r="D673" s="217" t="s">
        <v>310</v>
      </c>
      <c r="E673" s="124">
        <v>31850</v>
      </c>
      <c r="F673" s="124">
        <v>31850</v>
      </c>
      <c r="G673" s="124">
        <v>31850</v>
      </c>
      <c r="H673" s="217">
        <v>30</v>
      </c>
      <c r="I673" s="124">
        <v>955500</v>
      </c>
      <c r="J673" s="238">
        <v>19450000</v>
      </c>
      <c r="K673" s="124">
        <v>619482500000</v>
      </c>
    </row>
    <row r="674" spans="3:11" x14ac:dyDescent="0.25">
      <c r="C674" s="201">
        <v>44874</v>
      </c>
      <c r="D674" s="217" t="s">
        <v>310</v>
      </c>
      <c r="E674" s="124">
        <v>31850</v>
      </c>
      <c r="F674" s="124">
        <v>31850</v>
      </c>
      <c r="G674" s="124">
        <v>31850</v>
      </c>
      <c r="H674" s="217">
        <v>4</v>
      </c>
      <c r="I674" s="124">
        <v>127400</v>
      </c>
      <c r="J674" s="238">
        <v>19450000</v>
      </c>
      <c r="K674" s="124">
        <v>619482500000</v>
      </c>
    </row>
    <row r="675" spans="3:11" x14ac:dyDescent="0.25">
      <c r="C675" s="201">
        <v>44874</v>
      </c>
      <c r="D675" s="217" t="s">
        <v>312</v>
      </c>
      <c r="E675" s="124">
        <v>15895</v>
      </c>
      <c r="F675" s="124">
        <v>16800</v>
      </c>
      <c r="G675" s="124">
        <v>15895</v>
      </c>
      <c r="H675" s="217">
        <v>595</v>
      </c>
      <c r="I675" s="124">
        <v>9457525</v>
      </c>
      <c r="J675" s="238">
        <v>20000000</v>
      </c>
      <c r="K675" s="124">
        <v>317900000000</v>
      </c>
    </row>
    <row r="676" spans="3:11" x14ac:dyDescent="0.25">
      <c r="C676" s="201">
        <v>44875</v>
      </c>
      <c r="D676" s="217" t="s">
        <v>310</v>
      </c>
      <c r="E676" s="124">
        <v>31850</v>
      </c>
      <c r="F676" s="124">
        <v>31850</v>
      </c>
      <c r="G676" s="124">
        <v>31850</v>
      </c>
      <c r="H676" s="217">
        <v>5</v>
      </c>
      <c r="I676" s="124">
        <v>159250</v>
      </c>
      <c r="J676" s="238">
        <v>19450000</v>
      </c>
      <c r="K676" s="124">
        <v>619482500000</v>
      </c>
    </row>
    <row r="677" spans="3:11" x14ac:dyDescent="0.25">
      <c r="C677" s="201">
        <v>44875</v>
      </c>
      <c r="D677" s="217" t="s">
        <v>310</v>
      </c>
      <c r="E677" s="124">
        <v>31850</v>
      </c>
      <c r="F677" s="124">
        <v>31850</v>
      </c>
      <c r="G677" s="124">
        <v>31850</v>
      </c>
      <c r="H677" s="217">
        <v>2</v>
      </c>
      <c r="I677" s="124">
        <v>63700</v>
      </c>
      <c r="J677" s="238">
        <v>19450000</v>
      </c>
      <c r="K677" s="124">
        <v>619482500000</v>
      </c>
    </row>
    <row r="678" spans="3:11" x14ac:dyDescent="0.25">
      <c r="C678" s="201">
        <v>44875</v>
      </c>
      <c r="D678" s="217" t="s">
        <v>310</v>
      </c>
      <c r="E678" s="124">
        <v>31850</v>
      </c>
      <c r="F678" s="124">
        <v>31850</v>
      </c>
      <c r="G678" s="124">
        <v>31850</v>
      </c>
      <c r="H678" s="217">
        <v>8</v>
      </c>
      <c r="I678" s="124">
        <v>254800</v>
      </c>
      <c r="J678" s="238">
        <v>19450000</v>
      </c>
      <c r="K678" s="124">
        <v>619482500000</v>
      </c>
    </row>
    <row r="679" spans="3:11" x14ac:dyDescent="0.25">
      <c r="C679" s="201">
        <v>44875</v>
      </c>
      <c r="D679" s="217" t="s">
        <v>310</v>
      </c>
      <c r="E679" s="124">
        <v>31850</v>
      </c>
      <c r="F679" s="124">
        <v>31850</v>
      </c>
      <c r="G679" s="124">
        <v>31850</v>
      </c>
      <c r="H679" s="217">
        <v>27</v>
      </c>
      <c r="I679" s="124">
        <v>859950</v>
      </c>
      <c r="J679" s="238">
        <v>19450000</v>
      </c>
      <c r="K679" s="124">
        <v>619482500000</v>
      </c>
    </row>
    <row r="680" spans="3:11" x14ac:dyDescent="0.25">
      <c r="C680" s="201">
        <v>44875</v>
      </c>
      <c r="D680" s="217" t="s">
        <v>310</v>
      </c>
      <c r="E680" s="124">
        <v>31850</v>
      </c>
      <c r="F680" s="124">
        <v>31850</v>
      </c>
      <c r="G680" s="124">
        <v>31850</v>
      </c>
      <c r="H680" s="217">
        <v>200</v>
      </c>
      <c r="I680" s="124">
        <v>6370000</v>
      </c>
      <c r="J680" s="238">
        <v>19450000</v>
      </c>
      <c r="K680" s="124">
        <v>619482500000</v>
      </c>
    </row>
    <row r="681" spans="3:11" x14ac:dyDescent="0.25">
      <c r="C681" s="201">
        <v>44875</v>
      </c>
      <c r="D681" s="217" t="s">
        <v>310</v>
      </c>
      <c r="E681" s="124">
        <v>31850</v>
      </c>
      <c r="F681" s="124">
        <v>31850</v>
      </c>
      <c r="G681" s="124">
        <v>31850</v>
      </c>
      <c r="H681" s="217">
        <v>467</v>
      </c>
      <c r="I681" s="124">
        <v>14873950</v>
      </c>
      <c r="J681" s="238">
        <v>19450000</v>
      </c>
      <c r="K681" s="124">
        <v>619482500000</v>
      </c>
    </row>
    <row r="682" spans="3:11" x14ac:dyDescent="0.25">
      <c r="C682" s="201">
        <v>44875</v>
      </c>
      <c r="D682" s="217" t="s">
        <v>310</v>
      </c>
      <c r="E682" s="124">
        <v>31850</v>
      </c>
      <c r="F682" s="124">
        <v>31850</v>
      </c>
      <c r="G682" s="124">
        <v>31850</v>
      </c>
      <c r="H682" s="217">
        <v>17</v>
      </c>
      <c r="I682" s="124">
        <v>541450</v>
      </c>
      <c r="J682" s="238">
        <v>19450000</v>
      </c>
      <c r="K682" s="124">
        <v>619482500000</v>
      </c>
    </row>
    <row r="683" spans="3:11" x14ac:dyDescent="0.25">
      <c r="C683" s="201">
        <v>44875</v>
      </c>
      <c r="D683" s="217" t="s">
        <v>310</v>
      </c>
      <c r="E683" s="124">
        <v>31800</v>
      </c>
      <c r="F683" s="124">
        <v>31850</v>
      </c>
      <c r="G683" s="124">
        <v>31850</v>
      </c>
      <c r="H683" s="217">
        <v>53</v>
      </c>
      <c r="I683" s="124">
        <v>1685400</v>
      </c>
      <c r="J683" s="238">
        <v>19450000</v>
      </c>
      <c r="K683" s="124">
        <v>619482500000</v>
      </c>
    </row>
    <row r="684" spans="3:11" x14ac:dyDescent="0.25">
      <c r="C684" s="201">
        <v>44875</v>
      </c>
      <c r="D684" s="217" t="s">
        <v>310</v>
      </c>
      <c r="E684" s="124">
        <v>31850</v>
      </c>
      <c r="F684" s="124">
        <v>31850</v>
      </c>
      <c r="G684" s="124">
        <v>31850</v>
      </c>
      <c r="H684" s="217">
        <v>30</v>
      </c>
      <c r="I684" s="124">
        <v>955500</v>
      </c>
      <c r="J684" s="238">
        <v>19450000</v>
      </c>
      <c r="K684" s="124">
        <v>619482500000</v>
      </c>
    </row>
    <row r="685" spans="3:11" x14ac:dyDescent="0.25">
      <c r="C685" s="201">
        <v>44875</v>
      </c>
      <c r="D685" s="217" t="s">
        <v>310</v>
      </c>
      <c r="E685" s="124">
        <v>31850</v>
      </c>
      <c r="F685" s="124">
        <v>31850</v>
      </c>
      <c r="G685" s="124">
        <v>31850</v>
      </c>
      <c r="H685" s="217">
        <v>10</v>
      </c>
      <c r="I685" s="124">
        <v>318500</v>
      </c>
      <c r="J685" s="238">
        <v>19450000</v>
      </c>
      <c r="K685" s="124">
        <v>619482500000</v>
      </c>
    </row>
    <row r="686" spans="3:11" x14ac:dyDescent="0.25">
      <c r="C686" s="201">
        <v>44875</v>
      </c>
      <c r="D686" s="217" t="s">
        <v>310</v>
      </c>
      <c r="E686" s="124">
        <v>31850</v>
      </c>
      <c r="F686" s="124">
        <v>31850</v>
      </c>
      <c r="G686" s="124">
        <v>31850</v>
      </c>
      <c r="H686" s="217">
        <v>314</v>
      </c>
      <c r="I686" s="124">
        <v>10000900</v>
      </c>
      <c r="J686" s="238">
        <v>19450000</v>
      </c>
      <c r="K686" s="124">
        <v>619482500000</v>
      </c>
    </row>
    <row r="687" spans="3:11" x14ac:dyDescent="0.25">
      <c r="C687" s="201">
        <v>44875</v>
      </c>
      <c r="D687" s="217" t="s">
        <v>310</v>
      </c>
      <c r="E687" s="124">
        <v>31850</v>
      </c>
      <c r="F687" s="124">
        <v>31850</v>
      </c>
      <c r="G687" s="124">
        <v>31850</v>
      </c>
      <c r="H687" s="217">
        <v>549</v>
      </c>
      <c r="I687" s="124">
        <v>17485650</v>
      </c>
      <c r="J687" s="238">
        <v>19450000</v>
      </c>
      <c r="K687" s="124">
        <v>619482500000</v>
      </c>
    </row>
    <row r="688" spans="3:11" x14ac:dyDescent="0.25">
      <c r="C688" s="201">
        <v>44875</v>
      </c>
      <c r="D688" s="217" t="s">
        <v>310</v>
      </c>
      <c r="E688" s="124">
        <v>31850</v>
      </c>
      <c r="F688" s="124">
        <v>31850</v>
      </c>
      <c r="G688" s="124">
        <v>31850</v>
      </c>
      <c r="H688" s="217">
        <v>1</v>
      </c>
      <c r="I688" s="124">
        <v>31850</v>
      </c>
      <c r="J688" s="238">
        <v>19450000</v>
      </c>
      <c r="K688" s="124">
        <v>619482500000</v>
      </c>
    </row>
    <row r="689" spans="3:11" x14ac:dyDescent="0.25">
      <c r="C689" s="201">
        <v>44875</v>
      </c>
      <c r="D689" s="217" t="s">
        <v>310</v>
      </c>
      <c r="E689" s="124">
        <v>31850</v>
      </c>
      <c r="F689" s="124">
        <v>31850</v>
      </c>
      <c r="G689" s="124">
        <v>31850</v>
      </c>
      <c r="H689" s="217">
        <v>4</v>
      </c>
      <c r="I689" s="124">
        <v>127400</v>
      </c>
      <c r="J689" s="238">
        <v>19450000</v>
      </c>
      <c r="K689" s="124">
        <v>619482500000</v>
      </c>
    </row>
    <row r="690" spans="3:11" x14ac:dyDescent="0.25">
      <c r="C690" s="201">
        <v>44875</v>
      </c>
      <c r="D690" s="217" t="s">
        <v>310</v>
      </c>
      <c r="E690" s="124">
        <v>31850</v>
      </c>
      <c r="F690" s="124">
        <v>31850</v>
      </c>
      <c r="G690" s="124">
        <v>31850</v>
      </c>
      <c r="H690" s="217">
        <v>50</v>
      </c>
      <c r="I690" s="124">
        <v>1592500</v>
      </c>
      <c r="J690" s="238">
        <v>19450000</v>
      </c>
      <c r="K690" s="124">
        <v>619482500000</v>
      </c>
    </row>
    <row r="691" spans="3:11" x14ac:dyDescent="0.25">
      <c r="C691" s="201">
        <v>44875</v>
      </c>
      <c r="D691" s="217" t="s">
        <v>310</v>
      </c>
      <c r="E691" s="124">
        <v>31850</v>
      </c>
      <c r="F691" s="124">
        <v>31850</v>
      </c>
      <c r="G691" s="124">
        <v>31850</v>
      </c>
      <c r="H691" s="217">
        <v>3</v>
      </c>
      <c r="I691" s="124">
        <v>95550</v>
      </c>
      <c r="J691" s="238">
        <v>19450000</v>
      </c>
      <c r="K691" s="124">
        <v>619482500000</v>
      </c>
    </row>
    <row r="692" spans="3:11" x14ac:dyDescent="0.25">
      <c r="C692" s="201">
        <v>44875</v>
      </c>
      <c r="D692" s="217" t="s">
        <v>310</v>
      </c>
      <c r="E692" s="124">
        <v>31850</v>
      </c>
      <c r="F692" s="124">
        <v>31850</v>
      </c>
      <c r="G692" s="124">
        <v>31850</v>
      </c>
      <c r="H692" s="217">
        <v>13</v>
      </c>
      <c r="I692" s="124">
        <v>414050</v>
      </c>
      <c r="J692" s="238">
        <v>19450000</v>
      </c>
      <c r="K692" s="124">
        <v>619482500000</v>
      </c>
    </row>
    <row r="693" spans="3:11" x14ac:dyDescent="0.25">
      <c r="C693" s="201">
        <v>44875</v>
      </c>
      <c r="D693" s="217" t="s">
        <v>310</v>
      </c>
      <c r="E693" s="124">
        <v>31850</v>
      </c>
      <c r="F693" s="124">
        <v>31850</v>
      </c>
      <c r="G693" s="124">
        <v>31850</v>
      </c>
      <c r="H693" s="217">
        <v>10</v>
      </c>
      <c r="I693" s="124">
        <v>318500</v>
      </c>
      <c r="J693" s="238">
        <v>19450000</v>
      </c>
      <c r="K693" s="124">
        <v>619482500000</v>
      </c>
    </row>
    <row r="694" spans="3:11" x14ac:dyDescent="0.25">
      <c r="C694" s="201">
        <v>44875</v>
      </c>
      <c r="D694" s="217" t="s">
        <v>310</v>
      </c>
      <c r="E694" s="124">
        <v>31850</v>
      </c>
      <c r="F694" s="124">
        <v>31850</v>
      </c>
      <c r="G694" s="124">
        <v>31850</v>
      </c>
      <c r="H694" s="217">
        <v>10</v>
      </c>
      <c r="I694" s="124">
        <v>318500</v>
      </c>
      <c r="J694" s="238">
        <v>19450000</v>
      </c>
      <c r="K694" s="124">
        <v>619482500000</v>
      </c>
    </row>
    <row r="695" spans="3:11" x14ac:dyDescent="0.25">
      <c r="C695" s="201">
        <v>44875</v>
      </c>
      <c r="D695" s="217" t="s">
        <v>310</v>
      </c>
      <c r="E695" s="124">
        <v>31850</v>
      </c>
      <c r="F695" s="124">
        <v>31850</v>
      </c>
      <c r="G695" s="124">
        <v>31850</v>
      </c>
      <c r="H695" s="217">
        <v>10</v>
      </c>
      <c r="I695" s="124">
        <v>318500</v>
      </c>
      <c r="J695" s="238">
        <v>19450000</v>
      </c>
      <c r="K695" s="124">
        <v>619482500000</v>
      </c>
    </row>
    <row r="696" spans="3:11" x14ac:dyDescent="0.25">
      <c r="C696" s="201">
        <v>44875</v>
      </c>
      <c r="D696" s="217" t="s">
        <v>312</v>
      </c>
      <c r="E696" s="124">
        <v>15700</v>
      </c>
      <c r="F696" s="124">
        <v>15895</v>
      </c>
      <c r="G696" s="124">
        <v>15700</v>
      </c>
      <c r="H696" s="217">
        <v>6</v>
      </c>
      <c r="I696" s="124">
        <v>94200</v>
      </c>
      <c r="J696" s="238">
        <v>20000000</v>
      </c>
      <c r="K696" s="124">
        <v>314000000000</v>
      </c>
    </row>
    <row r="697" spans="3:11" x14ac:dyDescent="0.25">
      <c r="C697" s="201">
        <v>44879</v>
      </c>
      <c r="D697" s="217" t="s">
        <v>310</v>
      </c>
      <c r="E697" s="124">
        <v>31850</v>
      </c>
      <c r="F697" s="124">
        <v>31850</v>
      </c>
      <c r="G697" s="124">
        <v>31850</v>
      </c>
      <c r="H697" s="217">
        <v>1</v>
      </c>
      <c r="I697" s="124">
        <v>31850</v>
      </c>
      <c r="J697" s="238">
        <v>19450000</v>
      </c>
      <c r="K697" s="124">
        <v>619482500000</v>
      </c>
    </row>
    <row r="698" spans="3:11" x14ac:dyDescent="0.25">
      <c r="C698" s="201">
        <v>44879</v>
      </c>
      <c r="D698" s="217" t="s">
        <v>310</v>
      </c>
      <c r="E698" s="124">
        <v>31850</v>
      </c>
      <c r="F698" s="124">
        <v>31850</v>
      </c>
      <c r="G698" s="124">
        <v>31850</v>
      </c>
      <c r="H698" s="217">
        <v>4</v>
      </c>
      <c r="I698" s="124">
        <v>127400</v>
      </c>
      <c r="J698" s="238">
        <v>19450000</v>
      </c>
      <c r="K698" s="124">
        <v>619482500000</v>
      </c>
    </row>
    <row r="699" spans="3:11" x14ac:dyDescent="0.25">
      <c r="C699" s="201">
        <v>44879</v>
      </c>
      <c r="D699" s="217" t="s">
        <v>310</v>
      </c>
      <c r="E699" s="124">
        <v>31850</v>
      </c>
      <c r="F699" s="124">
        <v>31850</v>
      </c>
      <c r="G699" s="124">
        <v>31850</v>
      </c>
      <c r="H699" s="217">
        <v>10</v>
      </c>
      <c r="I699" s="124">
        <v>318500</v>
      </c>
      <c r="J699" s="238">
        <v>19450000</v>
      </c>
      <c r="K699" s="124">
        <v>619482500000</v>
      </c>
    </row>
    <row r="700" spans="3:11" x14ac:dyDescent="0.25">
      <c r="C700" s="201">
        <v>44879</v>
      </c>
      <c r="D700" s="217" t="s">
        <v>310</v>
      </c>
      <c r="E700" s="124">
        <v>31850</v>
      </c>
      <c r="F700" s="124">
        <v>31850</v>
      </c>
      <c r="G700" s="124">
        <v>31850</v>
      </c>
      <c r="H700" s="217">
        <v>6</v>
      </c>
      <c r="I700" s="124">
        <v>191100</v>
      </c>
      <c r="J700" s="238">
        <v>19450000</v>
      </c>
      <c r="K700" s="124">
        <v>619482500000</v>
      </c>
    </row>
    <row r="701" spans="3:11" x14ac:dyDescent="0.25">
      <c r="C701" s="201">
        <v>44879</v>
      </c>
      <c r="D701" s="217" t="s">
        <v>310</v>
      </c>
      <c r="E701" s="124">
        <v>31850</v>
      </c>
      <c r="F701" s="124">
        <v>31850</v>
      </c>
      <c r="G701" s="124">
        <v>31850</v>
      </c>
      <c r="H701" s="217">
        <v>2</v>
      </c>
      <c r="I701" s="124">
        <v>63700</v>
      </c>
      <c r="J701" s="238">
        <v>19450000</v>
      </c>
      <c r="K701" s="124">
        <v>619482500000</v>
      </c>
    </row>
    <row r="702" spans="3:11" x14ac:dyDescent="0.25">
      <c r="C702" s="201">
        <v>44879</v>
      </c>
      <c r="D702" s="217" t="s">
        <v>310</v>
      </c>
      <c r="E702" s="124">
        <v>31850</v>
      </c>
      <c r="F702" s="124">
        <v>31850</v>
      </c>
      <c r="G702" s="124">
        <v>31850</v>
      </c>
      <c r="H702" s="217">
        <v>10</v>
      </c>
      <c r="I702" s="124">
        <v>318500</v>
      </c>
      <c r="J702" s="238">
        <v>19450000</v>
      </c>
      <c r="K702" s="124">
        <v>619482500000</v>
      </c>
    </row>
    <row r="703" spans="3:11" x14ac:dyDescent="0.25">
      <c r="C703" s="201">
        <v>44879</v>
      </c>
      <c r="D703" s="217" t="s">
        <v>310</v>
      </c>
      <c r="E703" s="124">
        <v>31850</v>
      </c>
      <c r="F703" s="124">
        <v>31850</v>
      </c>
      <c r="G703" s="124">
        <v>31850</v>
      </c>
      <c r="H703" s="217">
        <v>2</v>
      </c>
      <c r="I703" s="124">
        <v>63700</v>
      </c>
      <c r="J703" s="238">
        <v>19450000</v>
      </c>
      <c r="K703" s="124">
        <v>619482500000</v>
      </c>
    </row>
    <row r="704" spans="3:11" x14ac:dyDescent="0.25">
      <c r="C704" s="201">
        <v>44879</v>
      </c>
      <c r="D704" s="217" t="s">
        <v>310</v>
      </c>
      <c r="E704" s="124">
        <v>31850</v>
      </c>
      <c r="F704" s="124">
        <v>31850</v>
      </c>
      <c r="G704" s="124">
        <v>31850</v>
      </c>
      <c r="H704" s="217">
        <v>40</v>
      </c>
      <c r="I704" s="124">
        <v>1274000</v>
      </c>
      <c r="J704" s="238">
        <v>19450000</v>
      </c>
      <c r="K704" s="124">
        <v>619482500000</v>
      </c>
    </row>
    <row r="705" spans="3:11" x14ac:dyDescent="0.25">
      <c r="C705" s="201">
        <v>44879</v>
      </c>
      <c r="D705" s="217" t="s">
        <v>310</v>
      </c>
      <c r="E705" s="124">
        <v>31850</v>
      </c>
      <c r="F705" s="124">
        <v>31850</v>
      </c>
      <c r="G705" s="124">
        <v>31850</v>
      </c>
      <c r="H705" s="217">
        <v>26</v>
      </c>
      <c r="I705" s="124">
        <v>828100</v>
      </c>
      <c r="J705" s="238">
        <v>19450000</v>
      </c>
      <c r="K705" s="124">
        <v>619482500000</v>
      </c>
    </row>
    <row r="706" spans="3:11" x14ac:dyDescent="0.25">
      <c r="C706" s="201">
        <v>44879</v>
      </c>
      <c r="D706" s="217" t="s">
        <v>310</v>
      </c>
      <c r="E706" s="124">
        <v>31850</v>
      </c>
      <c r="F706" s="124">
        <v>31850</v>
      </c>
      <c r="G706" s="124">
        <v>31850</v>
      </c>
      <c r="H706" s="217">
        <v>31</v>
      </c>
      <c r="I706" s="124">
        <v>987350</v>
      </c>
      <c r="J706" s="238">
        <v>19450000</v>
      </c>
      <c r="K706" s="124">
        <v>619482500000</v>
      </c>
    </row>
    <row r="707" spans="3:11" x14ac:dyDescent="0.25">
      <c r="C707" s="201">
        <v>44879</v>
      </c>
      <c r="D707" s="217" t="s">
        <v>310</v>
      </c>
      <c r="E707" s="124">
        <v>31850</v>
      </c>
      <c r="F707" s="124">
        <v>31850</v>
      </c>
      <c r="G707" s="124">
        <v>31850</v>
      </c>
      <c r="H707" s="217">
        <v>20</v>
      </c>
      <c r="I707" s="124">
        <v>637000</v>
      </c>
      <c r="J707" s="238">
        <v>19450000</v>
      </c>
      <c r="K707" s="124">
        <v>619482500000</v>
      </c>
    </row>
    <row r="708" spans="3:11" x14ac:dyDescent="0.25">
      <c r="C708" s="201">
        <v>44879</v>
      </c>
      <c r="D708" s="217" t="s">
        <v>310</v>
      </c>
      <c r="E708" s="124">
        <v>31800</v>
      </c>
      <c r="F708" s="124">
        <v>31850</v>
      </c>
      <c r="G708" s="124">
        <v>31850</v>
      </c>
      <c r="H708" s="217">
        <v>533</v>
      </c>
      <c r="I708" s="124">
        <v>16949400</v>
      </c>
      <c r="J708" s="238">
        <v>19450000</v>
      </c>
      <c r="K708" s="124">
        <v>619482500000</v>
      </c>
    </row>
    <row r="709" spans="3:11" x14ac:dyDescent="0.25">
      <c r="C709" s="201">
        <v>44879</v>
      </c>
      <c r="D709" s="217" t="s">
        <v>310</v>
      </c>
      <c r="E709" s="124">
        <v>31850</v>
      </c>
      <c r="F709" s="124">
        <v>31850</v>
      </c>
      <c r="G709" s="124">
        <v>31850</v>
      </c>
      <c r="H709" s="217">
        <v>10</v>
      </c>
      <c r="I709" s="124">
        <v>318500</v>
      </c>
      <c r="J709" s="238">
        <v>19450000</v>
      </c>
      <c r="K709" s="124">
        <v>619482500000</v>
      </c>
    </row>
    <row r="710" spans="3:11" x14ac:dyDescent="0.25">
      <c r="C710" s="201">
        <v>44879</v>
      </c>
      <c r="D710" s="217" t="s">
        <v>310</v>
      </c>
      <c r="E710" s="124">
        <v>31850</v>
      </c>
      <c r="F710" s="124">
        <v>31850</v>
      </c>
      <c r="G710" s="124">
        <v>31850</v>
      </c>
      <c r="H710" s="217">
        <v>5</v>
      </c>
      <c r="I710" s="124">
        <v>159250</v>
      </c>
      <c r="J710" s="238">
        <v>19450000</v>
      </c>
      <c r="K710" s="124">
        <v>619482500000</v>
      </c>
    </row>
    <row r="711" spans="3:11" x14ac:dyDescent="0.25">
      <c r="C711" s="201">
        <v>44880</v>
      </c>
      <c r="D711" s="217" t="s">
        <v>310</v>
      </c>
      <c r="E711" s="124">
        <v>31850</v>
      </c>
      <c r="F711" s="124">
        <v>31850</v>
      </c>
      <c r="G711" s="124">
        <v>31850</v>
      </c>
      <c r="H711" s="217">
        <v>19450</v>
      </c>
      <c r="I711" s="124">
        <v>619482500</v>
      </c>
      <c r="J711" s="238">
        <v>19450000</v>
      </c>
      <c r="K711" s="124">
        <v>619482500000</v>
      </c>
    </row>
    <row r="712" spans="3:11" x14ac:dyDescent="0.25">
      <c r="C712" s="201">
        <v>44880</v>
      </c>
      <c r="D712" s="217" t="s">
        <v>312</v>
      </c>
      <c r="E712" s="124">
        <v>15050</v>
      </c>
      <c r="F712" s="124">
        <v>15700</v>
      </c>
      <c r="G712" s="124">
        <v>15050</v>
      </c>
      <c r="H712" s="217">
        <v>3</v>
      </c>
      <c r="I712" s="124">
        <v>45150</v>
      </c>
      <c r="J712" s="238">
        <v>20000000</v>
      </c>
      <c r="K712" s="124">
        <v>301000000000</v>
      </c>
    </row>
    <row r="713" spans="3:11" x14ac:dyDescent="0.25">
      <c r="C713" s="201">
        <v>44880</v>
      </c>
      <c r="D713" s="217" t="s">
        <v>310</v>
      </c>
      <c r="E713" s="124">
        <v>31000</v>
      </c>
      <c r="F713" s="124">
        <v>31850</v>
      </c>
      <c r="G713" s="124">
        <v>31850</v>
      </c>
      <c r="H713" s="217">
        <v>1</v>
      </c>
      <c r="I713" s="124">
        <v>31000</v>
      </c>
      <c r="J713" s="238">
        <v>19450000</v>
      </c>
      <c r="K713" s="124">
        <v>619482500000</v>
      </c>
    </row>
    <row r="714" spans="3:11" x14ac:dyDescent="0.25">
      <c r="C714" s="201">
        <v>44880</v>
      </c>
      <c r="D714" s="217" t="s">
        <v>310</v>
      </c>
      <c r="E714" s="124">
        <v>31850</v>
      </c>
      <c r="F714" s="124">
        <v>31850</v>
      </c>
      <c r="G714" s="124">
        <v>31850</v>
      </c>
      <c r="H714" s="217">
        <v>5</v>
      </c>
      <c r="I714" s="124">
        <v>159250</v>
      </c>
      <c r="J714" s="238">
        <v>19450000</v>
      </c>
      <c r="K714" s="124">
        <v>619482500000</v>
      </c>
    </row>
    <row r="715" spans="3:11" x14ac:dyDescent="0.25">
      <c r="C715" s="201">
        <v>44880</v>
      </c>
      <c r="D715" s="217" t="s">
        <v>310</v>
      </c>
      <c r="E715" s="124">
        <v>31850</v>
      </c>
      <c r="F715" s="124">
        <v>31850</v>
      </c>
      <c r="G715" s="124">
        <v>31850</v>
      </c>
      <c r="H715" s="217">
        <v>105</v>
      </c>
      <c r="I715" s="124">
        <v>3344250</v>
      </c>
      <c r="J715" s="238">
        <v>19450000</v>
      </c>
      <c r="K715" s="124">
        <v>619482500000</v>
      </c>
    </row>
    <row r="716" spans="3:11" x14ac:dyDescent="0.25">
      <c r="C716" s="201">
        <v>44880</v>
      </c>
      <c r="D716" s="217" t="s">
        <v>310</v>
      </c>
      <c r="E716" s="124">
        <v>31850</v>
      </c>
      <c r="F716" s="124">
        <v>31850</v>
      </c>
      <c r="G716" s="124">
        <v>31850</v>
      </c>
      <c r="H716" s="217">
        <v>12</v>
      </c>
      <c r="I716" s="124">
        <v>382200</v>
      </c>
      <c r="J716" s="238">
        <v>19450000</v>
      </c>
      <c r="K716" s="124">
        <v>619482500000</v>
      </c>
    </row>
    <row r="717" spans="3:11" x14ac:dyDescent="0.25">
      <c r="C717" s="201">
        <v>44880</v>
      </c>
      <c r="D717" s="217" t="s">
        <v>310</v>
      </c>
      <c r="E717" s="124">
        <v>31850</v>
      </c>
      <c r="F717" s="124">
        <v>31850</v>
      </c>
      <c r="G717" s="124">
        <v>31850</v>
      </c>
      <c r="H717" s="217">
        <v>2</v>
      </c>
      <c r="I717" s="124">
        <v>63700</v>
      </c>
      <c r="J717" s="238">
        <v>19450000</v>
      </c>
      <c r="K717" s="124">
        <v>619482500000</v>
      </c>
    </row>
    <row r="718" spans="3:11" x14ac:dyDescent="0.25">
      <c r="C718" s="201">
        <v>44881</v>
      </c>
      <c r="D718" s="217" t="s">
        <v>310</v>
      </c>
      <c r="E718" s="124">
        <v>31850</v>
      </c>
      <c r="F718" s="124">
        <v>31850</v>
      </c>
      <c r="G718" s="124">
        <v>31850</v>
      </c>
      <c r="H718" s="217">
        <v>100</v>
      </c>
      <c r="I718" s="124">
        <v>3185000</v>
      </c>
      <c r="J718" s="238">
        <v>19450000</v>
      </c>
      <c r="K718" s="124">
        <v>619482500000</v>
      </c>
    </row>
    <row r="719" spans="3:11" x14ac:dyDescent="0.25">
      <c r="C719" s="201">
        <v>44881</v>
      </c>
      <c r="D719" s="217" t="s">
        <v>310</v>
      </c>
      <c r="E719" s="124">
        <v>31850</v>
      </c>
      <c r="F719" s="124">
        <v>31850</v>
      </c>
      <c r="G719" s="124">
        <v>31850</v>
      </c>
      <c r="H719" s="217">
        <v>27</v>
      </c>
      <c r="I719" s="124">
        <v>859950</v>
      </c>
      <c r="J719" s="238">
        <v>19450000</v>
      </c>
      <c r="K719" s="124">
        <v>619482500000</v>
      </c>
    </row>
    <row r="720" spans="3:11" x14ac:dyDescent="0.25">
      <c r="C720" s="201">
        <v>44881</v>
      </c>
      <c r="D720" s="217" t="s">
        <v>310</v>
      </c>
      <c r="E720" s="124">
        <v>31850</v>
      </c>
      <c r="F720" s="124">
        <v>31850</v>
      </c>
      <c r="G720" s="124">
        <v>31850</v>
      </c>
      <c r="H720" s="217">
        <v>100</v>
      </c>
      <c r="I720" s="124">
        <v>3185000</v>
      </c>
      <c r="J720" s="238">
        <v>19450000</v>
      </c>
      <c r="K720" s="124">
        <v>619482500000</v>
      </c>
    </row>
    <row r="721" spans="3:11" x14ac:dyDescent="0.25">
      <c r="C721" s="201">
        <v>44881</v>
      </c>
      <c r="D721" s="217" t="s">
        <v>310</v>
      </c>
      <c r="E721" s="124">
        <v>31000</v>
      </c>
      <c r="F721" s="124">
        <v>31850</v>
      </c>
      <c r="G721" s="124">
        <v>31850</v>
      </c>
      <c r="H721" s="217">
        <v>1</v>
      </c>
      <c r="I721" s="124">
        <v>31000</v>
      </c>
      <c r="J721" s="238">
        <v>19450000</v>
      </c>
      <c r="K721" s="124">
        <v>619482500000</v>
      </c>
    </row>
    <row r="722" spans="3:11" x14ac:dyDescent="0.25">
      <c r="C722" s="201">
        <v>44881</v>
      </c>
      <c r="D722" s="217" t="s">
        <v>310</v>
      </c>
      <c r="E722" s="124">
        <v>31850</v>
      </c>
      <c r="F722" s="124">
        <v>31850</v>
      </c>
      <c r="G722" s="124">
        <v>31850</v>
      </c>
      <c r="H722" s="217">
        <v>2</v>
      </c>
      <c r="I722" s="124">
        <v>63700</v>
      </c>
      <c r="J722" s="238">
        <v>19450000</v>
      </c>
      <c r="K722" s="124">
        <v>619482500000</v>
      </c>
    </row>
    <row r="723" spans="3:11" x14ac:dyDescent="0.25">
      <c r="C723" s="201">
        <v>44881</v>
      </c>
      <c r="D723" s="217" t="s">
        <v>310</v>
      </c>
      <c r="E723" s="124">
        <v>31850</v>
      </c>
      <c r="F723" s="124">
        <v>31850</v>
      </c>
      <c r="G723" s="124">
        <v>31850</v>
      </c>
      <c r="H723" s="217">
        <v>34</v>
      </c>
      <c r="I723" s="124">
        <v>1082900</v>
      </c>
      <c r="J723" s="238">
        <v>19450000</v>
      </c>
      <c r="K723" s="124">
        <v>619482500000</v>
      </c>
    </row>
    <row r="724" spans="3:11" x14ac:dyDescent="0.25">
      <c r="C724" s="201">
        <v>44881</v>
      </c>
      <c r="D724" s="217" t="s">
        <v>310</v>
      </c>
      <c r="E724" s="124">
        <v>31850</v>
      </c>
      <c r="F724" s="124">
        <v>31850</v>
      </c>
      <c r="G724" s="124">
        <v>31850</v>
      </c>
      <c r="H724" s="217">
        <v>15</v>
      </c>
      <c r="I724" s="124">
        <v>477750</v>
      </c>
      <c r="J724" s="238">
        <v>19450000</v>
      </c>
      <c r="K724" s="124">
        <v>619482500000</v>
      </c>
    </row>
    <row r="725" spans="3:11" x14ac:dyDescent="0.25">
      <c r="C725" s="201">
        <v>44881</v>
      </c>
      <c r="D725" s="217" t="s">
        <v>310</v>
      </c>
      <c r="E725" s="124">
        <v>31850</v>
      </c>
      <c r="F725" s="124">
        <v>31850</v>
      </c>
      <c r="G725" s="124">
        <v>31850</v>
      </c>
      <c r="H725" s="217">
        <v>2</v>
      </c>
      <c r="I725" s="124">
        <v>63700</v>
      </c>
      <c r="J725" s="238">
        <v>19450000</v>
      </c>
      <c r="K725" s="124">
        <v>619482500000</v>
      </c>
    </row>
    <row r="726" spans="3:11" x14ac:dyDescent="0.25">
      <c r="C726" s="201">
        <v>44881</v>
      </c>
      <c r="D726" s="217" t="s">
        <v>310</v>
      </c>
      <c r="E726" s="124">
        <v>31850</v>
      </c>
      <c r="F726" s="124">
        <v>31850</v>
      </c>
      <c r="G726" s="124">
        <v>31850</v>
      </c>
      <c r="H726" s="217">
        <v>26</v>
      </c>
      <c r="I726" s="124">
        <v>828100</v>
      </c>
      <c r="J726" s="238">
        <v>19450000</v>
      </c>
      <c r="K726" s="124">
        <v>619482500000</v>
      </c>
    </row>
    <row r="727" spans="3:11" x14ac:dyDescent="0.25">
      <c r="C727" s="201">
        <v>44881</v>
      </c>
      <c r="D727" s="217" t="s">
        <v>310</v>
      </c>
      <c r="E727" s="124">
        <v>31850</v>
      </c>
      <c r="F727" s="124">
        <v>31850</v>
      </c>
      <c r="G727" s="124">
        <v>31850</v>
      </c>
      <c r="H727" s="217">
        <v>15</v>
      </c>
      <c r="I727" s="124">
        <v>477750</v>
      </c>
      <c r="J727" s="238">
        <v>19450000</v>
      </c>
      <c r="K727" s="124">
        <v>619482500000</v>
      </c>
    </row>
    <row r="728" spans="3:11" x14ac:dyDescent="0.25">
      <c r="C728" s="201">
        <v>44881</v>
      </c>
      <c r="D728" s="217" t="s">
        <v>310</v>
      </c>
      <c r="E728" s="124">
        <v>31850</v>
      </c>
      <c r="F728" s="124">
        <v>31850</v>
      </c>
      <c r="G728" s="124">
        <v>31850</v>
      </c>
      <c r="H728" s="217">
        <v>25</v>
      </c>
      <c r="I728" s="124">
        <v>796250</v>
      </c>
      <c r="J728" s="238">
        <v>19450000</v>
      </c>
      <c r="K728" s="124">
        <v>619482500000</v>
      </c>
    </row>
    <row r="729" spans="3:11" x14ac:dyDescent="0.25">
      <c r="C729" s="201">
        <v>44881</v>
      </c>
      <c r="D729" s="217" t="s">
        <v>310</v>
      </c>
      <c r="E729" s="124">
        <v>31850</v>
      </c>
      <c r="F729" s="124">
        <v>31850</v>
      </c>
      <c r="G729" s="124">
        <v>31850</v>
      </c>
      <c r="H729" s="217">
        <v>1</v>
      </c>
      <c r="I729" s="124">
        <v>31850</v>
      </c>
      <c r="J729" s="238">
        <v>19450000</v>
      </c>
      <c r="K729" s="124">
        <v>619482500000</v>
      </c>
    </row>
    <row r="730" spans="3:11" x14ac:dyDescent="0.25">
      <c r="C730" s="201">
        <v>44881</v>
      </c>
      <c r="D730" s="217" t="s">
        <v>310</v>
      </c>
      <c r="E730" s="124">
        <v>31849</v>
      </c>
      <c r="F730" s="124">
        <v>31850</v>
      </c>
      <c r="G730" s="124">
        <v>31850</v>
      </c>
      <c r="H730" s="217">
        <v>5</v>
      </c>
      <c r="I730" s="124">
        <v>159245</v>
      </c>
      <c r="J730" s="238">
        <v>19450000</v>
      </c>
      <c r="K730" s="124">
        <v>619482500000</v>
      </c>
    </row>
    <row r="731" spans="3:11" x14ac:dyDescent="0.25">
      <c r="C731" s="201">
        <v>44881</v>
      </c>
      <c r="D731" s="217" t="s">
        <v>310</v>
      </c>
      <c r="E731" s="124">
        <v>31850</v>
      </c>
      <c r="F731" s="124">
        <v>31850</v>
      </c>
      <c r="G731" s="124">
        <v>31850</v>
      </c>
      <c r="H731" s="217">
        <v>7</v>
      </c>
      <c r="I731" s="124">
        <v>222950</v>
      </c>
      <c r="J731" s="238">
        <v>19450000</v>
      </c>
      <c r="K731" s="124">
        <v>619482500000</v>
      </c>
    </row>
    <row r="732" spans="3:11" x14ac:dyDescent="0.25">
      <c r="C732" s="201">
        <v>44881</v>
      </c>
      <c r="D732" s="217" t="s">
        <v>310</v>
      </c>
      <c r="E732" s="124">
        <v>31850</v>
      </c>
      <c r="F732" s="124">
        <v>31850</v>
      </c>
      <c r="G732" s="124">
        <v>31850</v>
      </c>
      <c r="H732" s="217">
        <v>5</v>
      </c>
      <c r="I732" s="124">
        <v>159250</v>
      </c>
      <c r="J732" s="238">
        <v>19450000</v>
      </c>
      <c r="K732" s="124">
        <v>619482500000</v>
      </c>
    </row>
    <row r="733" spans="3:11" x14ac:dyDescent="0.25">
      <c r="C733" s="201">
        <v>44881</v>
      </c>
      <c r="D733" s="217" t="s">
        <v>310</v>
      </c>
      <c r="E733" s="124">
        <v>31850</v>
      </c>
      <c r="F733" s="124">
        <v>31850</v>
      </c>
      <c r="G733" s="124">
        <v>31850</v>
      </c>
      <c r="H733" s="217">
        <v>3663</v>
      </c>
      <c r="I733" s="124">
        <v>116666550</v>
      </c>
      <c r="J733" s="238">
        <v>19450000</v>
      </c>
      <c r="K733" s="124">
        <v>619482500000</v>
      </c>
    </row>
    <row r="734" spans="3:11" x14ac:dyDescent="0.25">
      <c r="C734" s="201">
        <v>44881</v>
      </c>
      <c r="D734" s="217" t="s">
        <v>310</v>
      </c>
      <c r="E734" s="124">
        <v>31850</v>
      </c>
      <c r="F734" s="124">
        <v>31850</v>
      </c>
      <c r="G734" s="124">
        <v>31850</v>
      </c>
      <c r="H734" s="217">
        <v>3</v>
      </c>
      <c r="I734" s="124">
        <v>95550</v>
      </c>
      <c r="J734" s="238">
        <v>19450000</v>
      </c>
      <c r="K734" s="124">
        <v>619482500000</v>
      </c>
    </row>
    <row r="735" spans="3:11" x14ac:dyDescent="0.25">
      <c r="C735" s="201">
        <v>44881</v>
      </c>
      <c r="D735" s="217" t="s">
        <v>310</v>
      </c>
      <c r="E735" s="124">
        <v>31850</v>
      </c>
      <c r="F735" s="124">
        <v>31850</v>
      </c>
      <c r="G735" s="124">
        <v>31850</v>
      </c>
      <c r="H735" s="217">
        <v>2591</v>
      </c>
      <c r="I735" s="124">
        <v>82523350</v>
      </c>
      <c r="J735" s="238">
        <v>19450000</v>
      </c>
      <c r="K735" s="124">
        <v>619482500000</v>
      </c>
    </row>
    <row r="736" spans="3:11" x14ac:dyDescent="0.25">
      <c r="C736" s="201">
        <v>44881</v>
      </c>
      <c r="D736" s="217" t="s">
        <v>310</v>
      </c>
      <c r="E736" s="124">
        <v>31850</v>
      </c>
      <c r="F736" s="124">
        <v>31850</v>
      </c>
      <c r="G736" s="124">
        <v>31850</v>
      </c>
      <c r="H736" s="217">
        <v>8</v>
      </c>
      <c r="I736" s="124">
        <v>254800</v>
      </c>
      <c r="J736" s="238">
        <v>19450000</v>
      </c>
      <c r="K736" s="124">
        <v>619482500000</v>
      </c>
    </row>
    <row r="737" spans="3:11" x14ac:dyDescent="0.25">
      <c r="C737" s="201">
        <v>44882</v>
      </c>
      <c r="D737" s="217" t="s">
        <v>310</v>
      </c>
      <c r="E737" s="124">
        <v>31850</v>
      </c>
      <c r="F737" s="124">
        <v>31850</v>
      </c>
      <c r="G737" s="124">
        <v>31850</v>
      </c>
      <c r="H737" s="217">
        <v>10</v>
      </c>
      <c r="I737" s="124">
        <v>318500</v>
      </c>
      <c r="J737" s="238">
        <v>19450000</v>
      </c>
      <c r="K737" s="124">
        <v>619482500000</v>
      </c>
    </row>
    <row r="738" spans="3:11" x14ac:dyDescent="0.25">
      <c r="C738" s="201">
        <v>44882</v>
      </c>
      <c r="D738" s="217" t="s">
        <v>310</v>
      </c>
      <c r="E738" s="124">
        <v>31850</v>
      </c>
      <c r="F738" s="124">
        <v>31850</v>
      </c>
      <c r="G738" s="124">
        <v>31850</v>
      </c>
      <c r="H738" s="217">
        <v>3</v>
      </c>
      <c r="I738" s="124">
        <v>95550</v>
      </c>
      <c r="J738" s="238">
        <v>19450000</v>
      </c>
      <c r="K738" s="124">
        <v>619482500000</v>
      </c>
    </row>
    <row r="739" spans="3:11" x14ac:dyDescent="0.25">
      <c r="C739" s="201">
        <v>44882</v>
      </c>
      <c r="D739" s="217" t="s">
        <v>310</v>
      </c>
      <c r="E739" s="124">
        <v>31850</v>
      </c>
      <c r="F739" s="124">
        <v>31850</v>
      </c>
      <c r="G739" s="124">
        <v>31850</v>
      </c>
      <c r="H739" s="217">
        <v>15</v>
      </c>
      <c r="I739" s="124">
        <v>477750</v>
      </c>
      <c r="J739" s="238">
        <v>19450000</v>
      </c>
      <c r="K739" s="124">
        <v>619482500000</v>
      </c>
    </row>
    <row r="740" spans="3:11" x14ac:dyDescent="0.25">
      <c r="C740" s="201">
        <v>44882</v>
      </c>
      <c r="D740" s="217" t="s">
        <v>310</v>
      </c>
      <c r="E740" s="124">
        <v>31850</v>
      </c>
      <c r="F740" s="124">
        <v>31850</v>
      </c>
      <c r="G740" s="124">
        <v>31850</v>
      </c>
      <c r="H740" s="217">
        <v>8</v>
      </c>
      <c r="I740" s="124">
        <v>254800</v>
      </c>
      <c r="J740" s="238">
        <v>19450000</v>
      </c>
      <c r="K740" s="124">
        <v>619482500000</v>
      </c>
    </row>
    <row r="741" spans="3:11" x14ac:dyDescent="0.25">
      <c r="C741" s="201">
        <v>44882</v>
      </c>
      <c r="D741" s="217" t="s">
        <v>310</v>
      </c>
      <c r="E741" s="124">
        <v>31850</v>
      </c>
      <c r="F741" s="124">
        <v>31850</v>
      </c>
      <c r="G741" s="124">
        <v>31850</v>
      </c>
      <c r="H741" s="217">
        <v>27</v>
      </c>
      <c r="I741" s="124">
        <v>859950</v>
      </c>
      <c r="J741" s="238">
        <v>19450000</v>
      </c>
      <c r="K741" s="124">
        <v>619482500000</v>
      </c>
    </row>
    <row r="742" spans="3:11" x14ac:dyDescent="0.25">
      <c r="C742" s="201">
        <v>44882</v>
      </c>
      <c r="D742" s="217" t="s">
        <v>310</v>
      </c>
      <c r="E742" s="124">
        <v>31850</v>
      </c>
      <c r="F742" s="124">
        <v>31850</v>
      </c>
      <c r="G742" s="124">
        <v>31850</v>
      </c>
      <c r="H742" s="217">
        <v>7</v>
      </c>
      <c r="I742" s="124">
        <v>222950</v>
      </c>
      <c r="J742" s="238">
        <v>19450000</v>
      </c>
      <c r="K742" s="124">
        <v>619482500000</v>
      </c>
    </row>
    <row r="743" spans="3:11" x14ac:dyDescent="0.25">
      <c r="C743" s="201">
        <v>44883</v>
      </c>
      <c r="D743" s="217" t="s">
        <v>310</v>
      </c>
      <c r="E743" s="124">
        <v>31850</v>
      </c>
      <c r="F743" s="124">
        <v>31850</v>
      </c>
      <c r="G743" s="124">
        <v>31850</v>
      </c>
      <c r="H743" s="217">
        <v>15</v>
      </c>
      <c r="I743" s="124">
        <v>477750</v>
      </c>
      <c r="J743" s="238">
        <v>19450000</v>
      </c>
      <c r="K743" s="124">
        <v>619482500000</v>
      </c>
    </row>
    <row r="744" spans="3:11" x14ac:dyDescent="0.25">
      <c r="C744" s="201">
        <v>44883</v>
      </c>
      <c r="D744" s="217" t="s">
        <v>310</v>
      </c>
      <c r="E744" s="124">
        <v>31850</v>
      </c>
      <c r="F744" s="124">
        <v>31850</v>
      </c>
      <c r="G744" s="124">
        <v>31850</v>
      </c>
      <c r="H744" s="217">
        <v>15</v>
      </c>
      <c r="I744" s="124">
        <v>477750</v>
      </c>
      <c r="J744" s="238">
        <v>19450000</v>
      </c>
      <c r="K744" s="124">
        <v>619482500000</v>
      </c>
    </row>
    <row r="745" spans="3:11" x14ac:dyDescent="0.25">
      <c r="C745" s="201">
        <v>44883</v>
      </c>
      <c r="D745" s="217" t="s">
        <v>310</v>
      </c>
      <c r="E745" s="124">
        <v>31850</v>
      </c>
      <c r="F745" s="124">
        <v>31850</v>
      </c>
      <c r="G745" s="124">
        <v>31850</v>
      </c>
      <c r="H745" s="217">
        <v>16</v>
      </c>
      <c r="I745" s="124">
        <v>509600</v>
      </c>
      <c r="J745" s="238">
        <v>19450000</v>
      </c>
      <c r="K745" s="124">
        <v>619482500000</v>
      </c>
    </row>
    <row r="746" spans="3:11" x14ac:dyDescent="0.25">
      <c r="C746" s="201">
        <v>44883</v>
      </c>
      <c r="D746" s="217" t="s">
        <v>310</v>
      </c>
      <c r="E746" s="124">
        <v>31850</v>
      </c>
      <c r="F746" s="124">
        <v>31850</v>
      </c>
      <c r="G746" s="124">
        <v>31850</v>
      </c>
      <c r="H746" s="217">
        <v>3</v>
      </c>
      <c r="I746" s="124">
        <v>95550</v>
      </c>
      <c r="J746" s="238">
        <v>19450000</v>
      </c>
      <c r="K746" s="124">
        <v>619482500000</v>
      </c>
    </row>
    <row r="747" spans="3:11" x14ac:dyDescent="0.25">
      <c r="C747" s="201">
        <v>44883</v>
      </c>
      <c r="D747" s="217" t="s">
        <v>310</v>
      </c>
      <c r="E747" s="124">
        <v>31850</v>
      </c>
      <c r="F747" s="124">
        <v>31850</v>
      </c>
      <c r="G747" s="124">
        <v>31850</v>
      </c>
      <c r="H747" s="217">
        <v>1</v>
      </c>
      <c r="I747" s="124">
        <v>31850</v>
      </c>
      <c r="J747" s="238">
        <v>19450000</v>
      </c>
      <c r="K747" s="124">
        <v>619482500000</v>
      </c>
    </row>
    <row r="748" spans="3:11" x14ac:dyDescent="0.25">
      <c r="C748" s="201">
        <v>44883</v>
      </c>
      <c r="D748" s="217" t="s">
        <v>310</v>
      </c>
      <c r="E748" s="124">
        <v>31850</v>
      </c>
      <c r="F748" s="124">
        <v>31850</v>
      </c>
      <c r="G748" s="124">
        <v>31850</v>
      </c>
      <c r="H748" s="217">
        <v>20</v>
      </c>
      <c r="I748" s="124">
        <v>637000</v>
      </c>
      <c r="J748" s="238">
        <v>19450000</v>
      </c>
      <c r="K748" s="124">
        <v>619482500000</v>
      </c>
    </row>
    <row r="749" spans="3:11" x14ac:dyDescent="0.25">
      <c r="C749" s="201">
        <v>44883</v>
      </c>
      <c r="D749" s="217" t="s">
        <v>310</v>
      </c>
      <c r="E749" s="124">
        <v>31850</v>
      </c>
      <c r="F749" s="124">
        <v>31850</v>
      </c>
      <c r="G749" s="124">
        <v>31850</v>
      </c>
      <c r="H749" s="217">
        <v>10</v>
      </c>
      <c r="I749" s="124">
        <v>318500</v>
      </c>
      <c r="J749" s="238">
        <v>19450000</v>
      </c>
      <c r="K749" s="124">
        <v>619482500000</v>
      </c>
    </row>
    <row r="750" spans="3:11" x14ac:dyDescent="0.25">
      <c r="C750" s="201">
        <v>44883</v>
      </c>
      <c r="D750" s="217" t="s">
        <v>310</v>
      </c>
      <c r="E750" s="124">
        <v>31850</v>
      </c>
      <c r="F750" s="124">
        <v>31850</v>
      </c>
      <c r="G750" s="124">
        <v>31850</v>
      </c>
      <c r="H750" s="217">
        <v>1</v>
      </c>
      <c r="I750" s="124">
        <v>31850</v>
      </c>
      <c r="J750" s="238">
        <v>19450000</v>
      </c>
      <c r="K750" s="124">
        <v>619482500000</v>
      </c>
    </row>
    <row r="751" spans="3:11" x14ac:dyDescent="0.25">
      <c r="C751" s="201">
        <v>44883</v>
      </c>
      <c r="D751" s="217" t="s">
        <v>310</v>
      </c>
      <c r="E751" s="124">
        <v>31000</v>
      </c>
      <c r="F751" s="124">
        <v>31850</v>
      </c>
      <c r="G751" s="124">
        <v>31850</v>
      </c>
      <c r="H751" s="217">
        <v>2</v>
      </c>
      <c r="I751" s="124">
        <v>62000</v>
      </c>
      <c r="J751" s="238">
        <v>19450000</v>
      </c>
      <c r="K751" s="124">
        <v>619482500000</v>
      </c>
    </row>
    <row r="752" spans="3:11" x14ac:dyDescent="0.25">
      <c r="C752" s="201">
        <v>44883</v>
      </c>
      <c r="D752" s="217" t="s">
        <v>310</v>
      </c>
      <c r="E752" s="124">
        <v>31850</v>
      </c>
      <c r="F752" s="124">
        <v>31850</v>
      </c>
      <c r="G752" s="124">
        <v>31850</v>
      </c>
      <c r="H752" s="217">
        <v>20</v>
      </c>
      <c r="I752" s="124">
        <v>637000</v>
      </c>
      <c r="J752" s="238">
        <v>19450000</v>
      </c>
      <c r="K752" s="124">
        <v>619482500000</v>
      </c>
    </row>
    <row r="753" spans="3:11" x14ac:dyDescent="0.25">
      <c r="C753" s="201">
        <v>44883</v>
      </c>
      <c r="D753" s="217" t="s">
        <v>312</v>
      </c>
      <c r="E753" s="124">
        <v>14500</v>
      </c>
      <c r="F753" s="124">
        <v>15050</v>
      </c>
      <c r="G753" s="124">
        <v>15000</v>
      </c>
      <c r="H753" s="217">
        <v>97</v>
      </c>
      <c r="I753" s="124">
        <v>1406500</v>
      </c>
      <c r="J753" s="238">
        <v>20000000</v>
      </c>
      <c r="K753" s="124">
        <v>300000000000</v>
      </c>
    </row>
    <row r="754" spans="3:11" x14ac:dyDescent="0.25">
      <c r="C754" s="201">
        <v>44883</v>
      </c>
      <c r="D754" s="217" t="s">
        <v>312</v>
      </c>
      <c r="E754" s="124">
        <v>15000</v>
      </c>
      <c r="F754" s="124">
        <v>15050</v>
      </c>
      <c r="G754" s="124">
        <v>15000</v>
      </c>
      <c r="H754" s="217">
        <v>403</v>
      </c>
      <c r="I754" s="124">
        <v>6045000</v>
      </c>
      <c r="J754" s="238">
        <v>20000000</v>
      </c>
      <c r="K754" s="124">
        <v>300000000000</v>
      </c>
    </row>
    <row r="755" spans="3:11" x14ac:dyDescent="0.25">
      <c r="C755" s="201">
        <v>44883</v>
      </c>
      <c r="D755" s="217" t="s">
        <v>310</v>
      </c>
      <c r="E755" s="124">
        <v>31850</v>
      </c>
      <c r="F755" s="124">
        <v>31850</v>
      </c>
      <c r="G755" s="124">
        <v>31850</v>
      </c>
      <c r="H755" s="217">
        <v>270</v>
      </c>
      <c r="I755" s="124">
        <v>8599500</v>
      </c>
      <c r="J755" s="238">
        <v>19450000</v>
      </c>
      <c r="K755" s="124">
        <v>619482500000</v>
      </c>
    </row>
    <row r="756" spans="3:11" x14ac:dyDescent="0.25">
      <c r="C756" s="201">
        <v>44886</v>
      </c>
      <c r="D756" s="217" t="s">
        <v>310</v>
      </c>
      <c r="E756" s="124">
        <v>31850</v>
      </c>
      <c r="F756" s="124">
        <v>31850</v>
      </c>
      <c r="G756" s="124">
        <v>31850</v>
      </c>
      <c r="H756" s="217">
        <v>2</v>
      </c>
      <c r="I756" s="124">
        <v>63700</v>
      </c>
      <c r="J756" s="238">
        <v>19450000</v>
      </c>
      <c r="K756" s="124">
        <v>619482500000</v>
      </c>
    </row>
    <row r="757" spans="3:11" x14ac:dyDescent="0.25">
      <c r="C757" s="201">
        <v>44886</v>
      </c>
      <c r="D757" s="217" t="s">
        <v>310</v>
      </c>
      <c r="E757" s="124">
        <v>31850</v>
      </c>
      <c r="F757" s="124">
        <v>31850</v>
      </c>
      <c r="G757" s="124">
        <v>31850</v>
      </c>
      <c r="H757" s="217">
        <v>2</v>
      </c>
      <c r="I757" s="124">
        <v>63700</v>
      </c>
      <c r="J757" s="238">
        <v>19450000</v>
      </c>
      <c r="K757" s="124">
        <v>619482500000</v>
      </c>
    </row>
    <row r="758" spans="3:11" x14ac:dyDescent="0.25">
      <c r="C758" s="201">
        <v>44886</v>
      </c>
      <c r="D758" s="217" t="s">
        <v>310</v>
      </c>
      <c r="E758" s="124">
        <v>31850</v>
      </c>
      <c r="F758" s="124">
        <v>31850</v>
      </c>
      <c r="G758" s="124">
        <v>31850</v>
      </c>
      <c r="H758" s="217">
        <v>1</v>
      </c>
      <c r="I758" s="124">
        <v>31850</v>
      </c>
      <c r="J758" s="238">
        <v>19450000</v>
      </c>
      <c r="K758" s="124">
        <v>619482500000</v>
      </c>
    </row>
    <row r="759" spans="3:11" x14ac:dyDescent="0.25">
      <c r="C759" s="201">
        <v>44886</v>
      </c>
      <c r="D759" s="217" t="s">
        <v>310</v>
      </c>
      <c r="E759" s="124">
        <v>31850</v>
      </c>
      <c r="F759" s="124">
        <v>31850</v>
      </c>
      <c r="G759" s="124">
        <v>31850</v>
      </c>
      <c r="H759" s="217">
        <v>16</v>
      </c>
      <c r="I759" s="124">
        <v>509600</v>
      </c>
      <c r="J759" s="238">
        <v>19450000</v>
      </c>
      <c r="K759" s="124">
        <v>619482500000</v>
      </c>
    </row>
    <row r="760" spans="3:11" x14ac:dyDescent="0.25">
      <c r="C760" s="201">
        <v>44886</v>
      </c>
      <c r="D760" s="217" t="s">
        <v>310</v>
      </c>
      <c r="E760" s="124">
        <v>31850</v>
      </c>
      <c r="F760" s="124">
        <v>31850</v>
      </c>
      <c r="G760" s="124">
        <v>31850</v>
      </c>
      <c r="H760" s="217">
        <v>94</v>
      </c>
      <c r="I760" s="124">
        <v>2993900</v>
      </c>
      <c r="J760" s="238">
        <v>19450000</v>
      </c>
      <c r="K760" s="124">
        <v>619482500000</v>
      </c>
    </row>
    <row r="761" spans="3:11" x14ac:dyDescent="0.25">
      <c r="C761" s="201">
        <v>44886</v>
      </c>
      <c r="D761" s="217" t="s">
        <v>310</v>
      </c>
      <c r="E761" s="124">
        <v>31850</v>
      </c>
      <c r="F761" s="124">
        <v>31850</v>
      </c>
      <c r="G761" s="124">
        <v>31850</v>
      </c>
      <c r="H761" s="217">
        <v>602</v>
      </c>
      <c r="I761" s="124">
        <v>19173700</v>
      </c>
      <c r="J761" s="238">
        <v>19450000</v>
      </c>
      <c r="K761" s="124">
        <v>619482500000</v>
      </c>
    </row>
    <row r="762" spans="3:11" x14ac:dyDescent="0.25">
      <c r="C762" s="201">
        <v>44886</v>
      </c>
      <c r="D762" s="217" t="s">
        <v>310</v>
      </c>
      <c r="E762" s="124">
        <v>31850</v>
      </c>
      <c r="F762" s="124">
        <v>31850</v>
      </c>
      <c r="G762" s="124">
        <v>31850</v>
      </c>
      <c r="H762" s="217">
        <v>35</v>
      </c>
      <c r="I762" s="124">
        <v>1114750</v>
      </c>
      <c r="J762" s="238">
        <v>19450000</v>
      </c>
      <c r="K762" s="124">
        <v>619482500000</v>
      </c>
    </row>
    <row r="763" spans="3:11" x14ac:dyDescent="0.25">
      <c r="C763" s="201">
        <v>44886</v>
      </c>
      <c r="D763" s="217" t="s">
        <v>310</v>
      </c>
      <c r="E763" s="124">
        <v>31850</v>
      </c>
      <c r="F763" s="124">
        <v>31850</v>
      </c>
      <c r="G763" s="124">
        <v>31850</v>
      </c>
      <c r="H763" s="217">
        <v>2</v>
      </c>
      <c r="I763" s="124">
        <v>63700</v>
      </c>
      <c r="J763" s="238">
        <v>19450000</v>
      </c>
      <c r="K763" s="124">
        <v>619482500000</v>
      </c>
    </row>
    <row r="764" spans="3:11" x14ac:dyDescent="0.25">
      <c r="C764" s="201">
        <v>44886</v>
      </c>
      <c r="D764" s="217" t="s">
        <v>312</v>
      </c>
      <c r="E764" s="124">
        <v>14200</v>
      </c>
      <c r="F764" s="124">
        <v>15000</v>
      </c>
      <c r="G764" s="124">
        <v>14200</v>
      </c>
      <c r="H764" s="217">
        <v>2</v>
      </c>
      <c r="I764" s="124">
        <v>28400</v>
      </c>
      <c r="J764" s="238">
        <v>20000000</v>
      </c>
      <c r="K764" s="124">
        <v>284000000000</v>
      </c>
    </row>
    <row r="765" spans="3:11" x14ac:dyDescent="0.25">
      <c r="C765" s="201">
        <v>44886</v>
      </c>
      <c r="D765" s="217" t="s">
        <v>310</v>
      </c>
      <c r="E765" s="124">
        <v>31850</v>
      </c>
      <c r="F765" s="124">
        <v>31850</v>
      </c>
      <c r="G765" s="124">
        <v>31850</v>
      </c>
      <c r="H765" s="217">
        <v>2</v>
      </c>
      <c r="I765" s="124">
        <v>63700</v>
      </c>
      <c r="J765" s="238">
        <v>19450000</v>
      </c>
      <c r="K765" s="124">
        <v>619482500000</v>
      </c>
    </row>
    <row r="766" spans="3:11" x14ac:dyDescent="0.25">
      <c r="C766" s="201">
        <v>44886</v>
      </c>
      <c r="D766" s="217" t="s">
        <v>310</v>
      </c>
      <c r="E766" s="124">
        <v>31850</v>
      </c>
      <c r="F766" s="124">
        <v>31850</v>
      </c>
      <c r="G766" s="124">
        <v>31850</v>
      </c>
      <c r="H766" s="217">
        <v>1</v>
      </c>
      <c r="I766" s="124">
        <v>31850</v>
      </c>
      <c r="J766" s="238">
        <v>19450000</v>
      </c>
      <c r="K766" s="124">
        <v>619482500000</v>
      </c>
    </row>
    <row r="767" spans="3:11" x14ac:dyDescent="0.25">
      <c r="C767" s="201">
        <v>44887</v>
      </c>
      <c r="D767" s="217" t="s">
        <v>310</v>
      </c>
      <c r="E767" s="124">
        <v>31849</v>
      </c>
      <c r="F767" s="124">
        <v>31850</v>
      </c>
      <c r="G767" s="124">
        <v>31850</v>
      </c>
      <c r="H767" s="217">
        <v>1</v>
      </c>
      <c r="I767" s="124">
        <v>31849</v>
      </c>
      <c r="J767" s="238">
        <v>19450000</v>
      </c>
      <c r="K767" s="124">
        <v>619482500000</v>
      </c>
    </row>
    <row r="768" spans="3:11" x14ac:dyDescent="0.25">
      <c r="C768" s="201">
        <v>44887</v>
      </c>
      <c r="D768" s="217" t="s">
        <v>310</v>
      </c>
      <c r="E768" s="124">
        <v>31850</v>
      </c>
      <c r="F768" s="124">
        <v>31850</v>
      </c>
      <c r="G768" s="124">
        <v>31850</v>
      </c>
      <c r="H768" s="217">
        <v>14</v>
      </c>
      <c r="I768" s="124">
        <v>445900</v>
      </c>
      <c r="J768" s="238">
        <v>19450000</v>
      </c>
      <c r="K768" s="124">
        <v>619482500000</v>
      </c>
    </row>
    <row r="769" spans="3:11" x14ac:dyDescent="0.25">
      <c r="C769" s="201">
        <v>44887</v>
      </c>
      <c r="D769" s="217" t="s">
        <v>310</v>
      </c>
      <c r="E769" s="124">
        <v>31850</v>
      </c>
      <c r="F769" s="124">
        <v>31850</v>
      </c>
      <c r="G769" s="124">
        <v>31850</v>
      </c>
      <c r="H769" s="217">
        <v>2</v>
      </c>
      <c r="I769" s="124">
        <v>63700</v>
      </c>
      <c r="J769" s="238">
        <v>19450000</v>
      </c>
      <c r="K769" s="124">
        <v>619482500000</v>
      </c>
    </row>
    <row r="770" spans="3:11" x14ac:dyDescent="0.25">
      <c r="C770" s="201">
        <v>44887</v>
      </c>
      <c r="D770" s="217" t="s">
        <v>310</v>
      </c>
      <c r="E770" s="124">
        <v>31850</v>
      </c>
      <c r="F770" s="124">
        <v>31850</v>
      </c>
      <c r="G770" s="124">
        <v>31850</v>
      </c>
      <c r="H770" s="217">
        <v>13</v>
      </c>
      <c r="I770" s="124">
        <v>414050</v>
      </c>
      <c r="J770" s="238">
        <v>19450000</v>
      </c>
      <c r="K770" s="124">
        <v>619482500000</v>
      </c>
    </row>
    <row r="771" spans="3:11" x14ac:dyDescent="0.25">
      <c r="C771" s="201">
        <v>44887</v>
      </c>
      <c r="D771" s="217" t="s">
        <v>310</v>
      </c>
      <c r="E771" s="124">
        <v>31850</v>
      </c>
      <c r="F771" s="124">
        <v>31850</v>
      </c>
      <c r="G771" s="124">
        <v>31850</v>
      </c>
      <c r="H771" s="217">
        <v>10</v>
      </c>
      <c r="I771" s="124">
        <v>318500</v>
      </c>
      <c r="J771" s="238">
        <v>19450000</v>
      </c>
      <c r="K771" s="124">
        <v>619482500000</v>
      </c>
    </row>
    <row r="772" spans="3:11" x14ac:dyDescent="0.25">
      <c r="C772" s="201">
        <v>44887</v>
      </c>
      <c r="D772" s="217" t="s">
        <v>310</v>
      </c>
      <c r="E772" s="124">
        <v>31850</v>
      </c>
      <c r="F772" s="124">
        <v>31850</v>
      </c>
      <c r="G772" s="124">
        <v>31850</v>
      </c>
      <c r="H772" s="217">
        <v>30</v>
      </c>
      <c r="I772" s="124">
        <v>955500</v>
      </c>
      <c r="J772" s="238">
        <v>19450000</v>
      </c>
      <c r="K772" s="124">
        <v>619482500000</v>
      </c>
    </row>
    <row r="773" spans="3:11" x14ac:dyDescent="0.25">
      <c r="C773" s="201">
        <v>44887</v>
      </c>
      <c r="D773" s="217" t="s">
        <v>310</v>
      </c>
      <c r="E773" s="124">
        <v>31850</v>
      </c>
      <c r="F773" s="124">
        <v>31850</v>
      </c>
      <c r="G773" s="124">
        <v>31850</v>
      </c>
      <c r="H773" s="217">
        <v>50</v>
      </c>
      <c r="I773" s="124">
        <v>1592500</v>
      </c>
      <c r="J773" s="238">
        <v>19450000</v>
      </c>
      <c r="K773" s="124">
        <v>619482500000</v>
      </c>
    </row>
    <row r="774" spans="3:11" x14ac:dyDescent="0.25">
      <c r="C774" s="201">
        <v>44887</v>
      </c>
      <c r="D774" s="217" t="s">
        <v>310</v>
      </c>
      <c r="E774" s="124">
        <v>31850</v>
      </c>
      <c r="F774" s="124">
        <v>31850</v>
      </c>
      <c r="G774" s="124">
        <v>31850</v>
      </c>
      <c r="H774" s="217">
        <v>2000</v>
      </c>
      <c r="I774" s="124">
        <v>63700000</v>
      </c>
      <c r="J774" s="238">
        <v>19450000</v>
      </c>
      <c r="K774" s="124">
        <v>619482500000</v>
      </c>
    </row>
    <row r="775" spans="3:11" x14ac:dyDescent="0.25">
      <c r="C775" s="201">
        <v>44887</v>
      </c>
      <c r="D775" s="217" t="s">
        <v>310</v>
      </c>
      <c r="E775" s="124">
        <v>31850</v>
      </c>
      <c r="F775" s="124">
        <v>31850</v>
      </c>
      <c r="G775" s="124">
        <v>31850</v>
      </c>
      <c r="H775" s="217">
        <v>20</v>
      </c>
      <c r="I775" s="124">
        <v>637000</v>
      </c>
      <c r="J775" s="238">
        <v>19450000</v>
      </c>
      <c r="K775" s="124">
        <v>619482500000</v>
      </c>
    </row>
    <row r="776" spans="3:11" x14ac:dyDescent="0.25">
      <c r="C776" s="201">
        <v>44887</v>
      </c>
      <c r="D776" s="217" t="s">
        <v>310</v>
      </c>
      <c r="E776" s="124">
        <v>31850</v>
      </c>
      <c r="F776" s="124">
        <v>31850</v>
      </c>
      <c r="G776" s="124">
        <v>31850</v>
      </c>
      <c r="H776" s="217">
        <v>27</v>
      </c>
      <c r="I776" s="124">
        <v>859950</v>
      </c>
      <c r="J776" s="238">
        <v>19450000</v>
      </c>
      <c r="K776" s="124">
        <v>619482500000</v>
      </c>
    </row>
    <row r="777" spans="3:11" x14ac:dyDescent="0.25">
      <c r="C777" s="201">
        <v>44887</v>
      </c>
      <c r="D777" s="217" t="s">
        <v>310</v>
      </c>
      <c r="E777" s="124">
        <v>31850</v>
      </c>
      <c r="F777" s="124">
        <v>31850</v>
      </c>
      <c r="G777" s="124">
        <v>31850</v>
      </c>
      <c r="H777" s="217">
        <v>3</v>
      </c>
      <c r="I777" s="124">
        <v>95550</v>
      </c>
      <c r="J777" s="238">
        <v>19450000</v>
      </c>
      <c r="K777" s="124">
        <v>619482500000</v>
      </c>
    </row>
    <row r="778" spans="3:11" x14ac:dyDescent="0.25">
      <c r="C778" s="201">
        <v>44887</v>
      </c>
      <c r="D778" s="217" t="s">
        <v>310</v>
      </c>
      <c r="E778" s="124">
        <v>31850</v>
      </c>
      <c r="F778" s="124">
        <v>31850</v>
      </c>
      <c r="G778" s="124">
        <v>31850</v>
      </c>
      <c r="H778" s="217">
        <v>55</v>
      </c>
      <c r="I778" s="124">
        <v>1751750</v>
      </c>
      <c r="J778" s="238">
        <v>19450000</v>
      </c>
      <c r="K778" s="124">
        <v>619482500000</v>
      </c>
    </row>
    <row r="779" spans="3:11" x14ac:dyDescent="0.25">
      <c r="C779" s="201">
        <v>44887</v>
      </c>
      <c r="D779" s="217" t="s">
        <v>312</v>
      </c>
      <c r="E779" s="124">
        <v>14000</v>
      </c>
      <c r="F779" s="124">
        <v>14200</v>
      </c>
      <c r="G779" s="124">
        <v>14200</v>
      </c>
      <c r="H779" s="217">
        <v>50</v>
      </c>
      <c r="I779" s="124">
        <v>700000</v>
      </c>
      <c r="J779" s="238">
        <v>20000000</v>
      </c>
      <c r="K779" s="124">
        <v>284000000000</v>
      </c>
    </row>
    <row r="780" spans="3:11" x14ac:dyDescent="0.25">
      <c r="C780" s="201">
        <v>44887</v>
      </c>
      <c r="D780" s="217" t="s">
        <v>310</v>
      </c>
      <c r="E780" s="124">
        <v>31850</v>
      </c>
      <c r="F780" s="124">
        <v>31850</v>
      </c>
      <c r="G780" s="124">
        <v>31850</v>
      </c>
      <c r="H780" s="217">
        <v>6</v>
      </c>
      <c r="I780" s="124">
        <v>191100</v>
      </c>
      <c r="J780" s="238">
        <v>19450000</v>
      </c>
      <c r="K780" s="124">
        <v>619482500000</v>
      </c>
    </row>
    <row r="781" spans="3:11" x14ac:dyDescent="0.25">
      <c r="C781" s="201">
        <v>44887</v>
      </c>
      <c r="D781" s="217" t="s">
        <v>310</v>
      </c>
      <c r="E781" s="124">
        <v>31850</v>
      </c>
      <c r="F781" s="124">
        <v>31850</v>
      </c>
      <c r="G781" s="124">
        <v>31850</v>
      </c>
      <c r="H781" s="217">
        <v>20</v>
      </c>
      <c r="I781" s="124">
        <v>637000</v>
      </c>
      <c r="J781" s="238">
        <v>19450000</v>
      </c>
      <c r="K781" s="124">
        <v>619482500000</v>
      </c>
    </row>
    <row r="782" spans="3:11" x14ac:dyDescent="0.25">
      <c r="C782" s="201">
        <v>44887</v>
      </c>
      <c r="D782" s="217" t="s">
        <v>310</v>
      </c>
      <c r="E782" s="124">
        <v>31850</v>
      </c>
      <c r="F782" s="124">
        <v>31850</v>
      </c>
      <c r="G782" s="124">
        <v>31850</v>
      </c>
      <c r="H782" s="217">
        <v>6</v>
      </c>
      <c r="I782" s="124">
        <v>191100</v>
      </c>
      <c r="J782" s="238">
        <v>19450000</v>
      </c>
      <c r="K782" s="124">
        <v>619482500000</v>
      </c>
    </row>
    <row r="783" spans="3:11" x14ac:dyDescent="0.25">
      <c r="C783" s="201">
        <v>44887</v>
      </c>
      <c r="D783" s="217" t="s">
        <v>310</v>
      </c>
      <c r="E783" s="124">
        <v>31850</v>
      </c>
      <c r="F783" s="124">
        <v>31850</v>
      </c>
      <c r="G783" s="124">
        <v>31850</v>
      </c>
      <c r="H783" s="217">
        <v>10</v>
      </c>
      <c r="I783" s="124">
        <v>318500</v>
      </c>
      <c r="J783" s="238">
        <v>19450000</v>
      </c>
      <c r="K783" s="124">
        <v>619482500000</v>
      </c>
    </row>
    <row r="784" spans="3:11" x14ac:dyDescent="0.25">
      <c r="C784" s="201">
        <v>44887</v>
      </c>
      <c r="D784" s="217" t="s">
        <v>312</v>
      </c>
      <c r="E784" s="124">
        <v>14200</v>
      </c>
      <c r="F784" s="124">
        <v>14200</v>
      </c>
      <c r="G784" s="124">
        <v>14200</v>
      </c>
      <c r="H784" s="217">
        <v>390</v>
      </c>
      <c r="I784" s="124">
        <v>5538000</v>
      </c>
      <c r="J784" s="238">
        <v>20000000</v>
      </c>
      <c r="K784" s="124">
        <v>284000000000</v>
      </c>
    </row>
    <row r="785" spans="3:11" x14ac:dyDescent="0.25">
      <c r="C785" s="201">
        <v>44888</v>
      </c>
      <c r="D785" s="217" t="s">
        <v>310</v>
      </c>
      <c r="E785" s="124">
        <v>31850</v>
      </c>
      <c r="F785" s="124">
        <v>31850</v>
      </c>
      <c r="G785" s="124">
        <v>31850</v>
      </c>
      <c r="H785" s="217">
        <v>1</v>
      </c>
      <c r="I785" s="124">
        <v>31850</v>
      </c>
      <c r="J785" s="238">
        <v>19450000</v>
      </c>
      <c r="K785" s="124">
        <v>619482500000</v>
      </c>
    </row>
    <row r="786" spans="3:11" x14ac:dyDescent="0.25">
      <c r="C786" s="201">
        <v>44888</v>
      </c>
      <c r="D786" s="217" t="s">
        <v>310</v>
      </c>
      <c r="E786" s="124">
        <v>31849</v>
      </c>
      <c r="F786" s="124">
        <v>31850</v>
      </c>
      <c r="G786" s="124">
        <v>31850</v>
      </c>
      <c r="H786" s="217">
        <v>1</v>
      </c>
      <c r="I786" s="124">
        <v>31849</v>
      </c>
      <c r="J786" s="238">
        <v>19450000</v>
      </c>
      <c r="K786" s="124">
        <v>619482500000</v>
      </c>
    </row>
    <row r="787" spans="3:11" x14ac:dyDescent="0.25">
      <c r="C787" s="201">
        <v>44888</v>
      </c>
      <c r="D787" s="217" t="s">
        <v>312</v>
      </c>
      <c r="E787" s="124">
        <v>14200</v>
      </c>
      <c r="F787" s="124">
        <v>14200</v>
      </c>
      <c r="G787" s="124">
        <v>14000</v>
      </c>
      <c r="H787" s="217">
        <v>36</v>
      </c>
      <c r="I787" s="124">
        <v>511200</v>
      </c>
      <c r="J787" s="238">
        <v>20000000</v>
      </c>
      <c r="K787" s="124">
        <v>280000000000</v>
      </c>
    </row>
    <row r="788" spans="3:11" x14ac:dyDescent="0.25">
      <c r="C788" s="201">
        <v>44888</v>
      </c>
      <c r="D788" s="217" t="s">
        <v>310</v>
      </c>
      <c r="E788" s="124">
        <v>31849</v>
      </c>
      <c r="F788" s="124">
        <v>31850</v>
      </c>
      <c r="G788" s="124">
        <v>31850</v>
      </c>
      <c r="H788" s="217">
        <v>1</v>
      </c>
      <c r="I788" s="124">
        <v>31849</v>
      </c>
      <c r="J788" s="238">
        <v>19450000</v>
      </c>
      <c r="K788" s="124">
        <v>619482500000</v>
      </c>
    </row>
    <row r="789" spans="3:11" x14ac:dyDescent="0.25">
      <c r="C789" s="201">
        <v>44888</v>
      </c>
      <c r="D789" s="217" t="s">
        <v>312</v>
      </c>
      <c r="E789" s="124">
        <v>14200</v>
      </c>
      <c r="F789" s="124">
        <v>14200</v>
      </c>
      <c r="G789" s="124">
        <v>14000</v>
      </c>
      <c r="H789" s="217">
        <v>10</v>
      </c>
      <c r="I789" s="124">
        <v>142000</v>
      </c>
      <c r="J789" s="238">
        <v>20000000</v>
      </c>
      <c r="K789" s="124">
        <v>280000000000</v>
      </c>
    </row>
    <row r="790" spans="3:11" x14ac:dyDescent="0.25">
      <c r="C790" s="201">
        <v>44888</v>
      </c>
      <c r="D790" s="217" t="s">
        <v>310</v>
      </c>
      <c r="E790" s="124">
        <v>31849</v>
      </c>
      <c r="F790" s="124">
        <v>31850</v>
      </c>
      <c r="G790" s="124">
        <v>31850</v>
      </c>
      <c r="H790" s="217">
        <v>10</v>
      </c>
      <c r="I790" s="124">
        <v>318490</v>
      </c>
      <c r="J790" s="238">
        <v>19450000</v>
      </c>
      <c r="K790" s="124">
        <v>619482500000</v>
      </c>
    </row>
    <row r="791" spans="3:11" x14ac:dyDescent="0.25">
      <c r="C791" s="201">
        <v>44888</v>
      </c>
      <c r="D791" s="217" t="s">
        <v>310</v>
      </c>
      <c r="E791" s="124">
        <v>31849</v>
      </c>
      <c r="F791" s="124">
        <v>31850</v>
      </c>
      <c r="G791" s="124">
        <v>31850</v>
      </c>
      <c r="H791" s="217">
        <v>1</v>
      </c>
      <c r="I791" s="124">
        <v>31849</v>
      </c>
      <c r="J791" s="238">
        <v>19450000</v>
      </c>
      <c r="K791" s="124">
        <v>619482500000</v>
      </c>
    </row>
    <row r="792" spans="3:11" x14ac:dyDescent="0.25">
      <c r="C792" s="201">
        <v>44888</v>
      </c>
      <c r="D792" s="217" t="s">
        <v>312</v>
      </c>
      <c r="E792" s="124">
        <v>14000</v>
      </c>
      <c r="F792" s="124">
        <v>14200</v>
      </c>
      <c r="G792" s="124">
        <v>14000</v>
      </c>
      <c r="H792" s="217">
        <v>50</v>
      </c>
      <c r="I792" s="124">
        <v>700000</v>
      </c>
      <c r="J792" s="238">
        <v>20000000</v>
      </c>
      <c r="K792" s="124">
        <v>280000000000</v>
      </c>
    </row>
    <row r="793" spans="3:11" x14ac:dyDescent="0.25">
      <c r="C793" s="201">
        <v>44888</v>
      </c>
      <c r="D793" s="217" t="s">
        <v>310</v>
      </c>
      <c r="E793" s="124">
        <v>31849</v>
      </c>
      <c r="F793" s="124">
        <v>31850</v>
      </c>
      <c r="G793" s="124">
        <v>31850</v>
      </c>
      <c r="H793" s="217">
        <v>2</v>
      </c>
      <c r="I793" s="124">
        <v>63698</v>
      </c>
      <c r="J793" s="238">
        <v>19450000</v>
      </c>
      <c r="K793" s="124">
        <v>619482500000</v>
      </c>
    </row>
    <row r="794" spans="3:11" x14ac:dyDescent="0.25">
      <c r="C794" s="201">
        <v>44888</v>
      </c>
      <c r="D794" s="217" t="s">
        <v>310</v>
      </c>
      <c r="E794" s="124">
        <v>31850</v>
      </c>
      <c r="F794" s="124">
        <v>31850</v>
      </c>
      <c r="G794" s="124">
        <v>31850</v>
      </c>
      <c r="H794" s="217">
        <v>13</v>
      </c>
      <c r="I794" s="124">
        <v>414050</v>
      </c>
      <c r="J794" s="238">
        <v>19450000</v>
      </c>
      <c r="K794" s="124">
        <v>619482500000</v>
      </c>
    </row>
    <row r="795" spans="3:11" x14ac:dyDescent="0.25">
      <c r="C795" s="201">
        <v>44888</v>
      </c>
      <c r="D795" s="217" t="s">
        <v>310</v>
      </c>
      <c r="E795" s="124">
        <v>31850</v>
      </c>
      <c r="F795" s="124">
        <v>31850</v>
      </c>
      <c r="G795" s="124">
        <v>31850</v>
      </c>
      <c r="H795" s="217">
        <v>4</v>
      </c>
      <c r="I795" s="124">
        <v>127400</v>
      </c>
      <c r="J795" s="238">
        <v>19450000</v>
      </c>
      <c r="K795" s="124">
        <v>619482500000</v>
      </c>
    </row>
    <row r="796" spans="3:11" x14ac:dyDescent="0.25">
      <c r="C796" s="201">
        <v>44888</v>
      </c>
      <c r="D796" s="217" t="s">
        <v>310</v>
      </c>
      <c r="E796" s="124">
        <v>31850</v>
      </c>
      <c r="F796" s="124">
        <v>31850</v>
      </c>
      <c r="G796" s="124">
        <v>31850</v>
      </c>
      <c r="H796" s="217">
        <v>32</v>
      </c>
      <c r="I796" s="124">
        <v>1019200</v>
      </c>
      <c r="J796" s="238">
        <v>19450000</v>
      </c>
      <c r="K796" s="124">
        <v>619482500000</v>
      </c>
    </row>
    <row r="797" spans="3:11" x14ac:dyDescent="0.25">
      <c r="C797" s="201">
        <v>44888</v>
      </c>
      <c r="D797" s="217" t="s">
        <v>310</v>
      </c>
      <c r="E797" s="124">
        <v>31850</v>
      </c>
      <c r="F797" s="124">
        <v>31850</v>
      </c>
      <c r="G797" s="124">
        <v>31850</v>
      </c>
      <c r="H797" s="217">
        <v>15</v>
      </c>
      <c r="I797" s="124">
        <v>477750</v>
      </c>
      <c r="J797" s="238">
        <v>19450000</v>
      </c>
      <c r="K797" s="124">
        <v>619482500000</v>
      </c>
    </row>
    <row r="798" spans="3:11" x14ac:dyDescent="0.25">
      <c r="C798" s="201">
        <v>44888</v>
      </c>
      <c r="D798" s="217" t="s">
        <v>310</v>
      </c>
      <c r="E798" s="124">
        <v>31850</v>
      </c>
      <c r="F798" s="124">
        <v>31850</v>
      </c>
      <c r="G798" s="124">
        <v>31850</v>
      </c>
      <c r="H798" s="217">
        <v>10</v>
      </c>
      <c r="I798" s="124">
        <v>318500</v>
      </c>
      <c r="J798" s="238">
        <v>19450000</v>
      </c>
      <c r="K798" s="124">
        <v>619482500000</v>
      </c>
    </row>
    <row r="799" spans="3:11" x14ac:dyDescent="0.25">
      <c r="C799" s="201">
        <v>44888</v>
      </c>
      <c r="D799" s="217" t="s">
        <v>310</v>
      </c>
      <c r="E799" s="124">
        <v>31850</v>
      </c>
      <c r="F799" s="124">
        <v>31850</v>
      </c>
      <c r="G799" s="124">
        <v>31850</v>
      </c>
      <c r="H799" s="217">
        <v>15</v>
      </c>
      <c r="I799" s="124">
        <v>477750</v>
      </c>
      <c r="J799" s="238">
        <v>19450000</v>
      </c>
      <c r="K799" s="124">
        <v>619482500000</v>
      </c>
    </row>
    <row r="800" spans="3:11" x14ac:dyDescent="0.25">
      <c r="C800" s="201">
        <v>44888</v>
      </c>
      <c r="D800" s="217" t="s">
        <v>312</v>
      </c>
      <c r="E800" s="124">
        <v>14000</v>
      </c>
      <c r="F800" s="124">
        <v>14200</v>
      </c>
      <c r="G800" s="124">
        <v>14000</v>
      </c>
      <c r="H800" s="217">
        <v>8</v>
      </c>
      <c r="I800" s="124">
        <v>112000</v>
      </c>
      <c r="J800" s="238">
        <v>20000000</v>
      </c>
      <c r="K800" s="124">
        <v>280000000000</v>
      </c>
    </row>
    <row r="801" spans="3:11" x14ac:dyDescent="0.25">
      <c r="C801" s="201">
        <v>44889</v>
      </c>
      <c r="D801" s="217" t="s">
        <v>310</v>
      </c>
      <c r="E801" s="124">
        <v>31850</v>
      </c>
      <c r="F801" s="124">
        <v>31850</v>
      </c>
      <c r="G801" s="124">
        <v>31250</v>
      </c>
      <c r="H801" s="217">
        <v>62</v>
      </c>
      <c r="I801" s="124">
        <v>1974700</v>
      </c>
      <c r="J801" s="238">
        <v>19450000</v>
      </c>
      <c r="K801" s="124">
        <v>607812500000</v>
      </c>
    </row>
    <row r="802" spans="3:11" x14ac:dyDescent="0.25">
      <c r="C802" s="201">
        <v>44889</v>
      </c>
      <c r="D802" s="217" t="s">
        <v>310</v>
      </c>
      <c r="E802" s="124">
        <v>31250</v>
      </c>
      <c r="F802" s="124">
        <v>31850</v>
      </c>
      <c r="G802" s="124">
        <v>31250</v>
      </c>
      <c r="H802" s="217">
        <v>6</v>
      </c>
      <c r="I802" s="124">
        <v>187500</v>
      </c>
      <c r="J802" s="238">
        <v>19450000</v>
      </c>
      <c r="K802" s="124">
        <v>607812500000</v>
      </c>
    </row>
    <row r="803" spans="3:11" x14ac:dyDescent="0.25">
      <c r="C803" s="201">
        <v>44889</v>
      </c>
      <c r="D803" s="217" t="s">
        <v>312</v>
      </c>
      <c r="E803" s="124">
        <v>16100</v>
      </c>
      <c r="F803" s="124">
        <v>14000</v>
      </c>
      <c r="G803" s="124">
        <v>14000</v>
      </c>
      <c r="H803" s="217">
        <v>31</v>
      </c>
      <c r="I803" s="124">
        <v>499100</v>
      </c>
      <c r="J803" s="238">
        <v>20000000</v>
      </c>
      <c r="K803" s="124">
        <v>280000000000</v>
      </c>
    </row>
    <row r="804" spans="3:11" x14ac:dyDescent="0.25">
      <c r="C804" s="201">
        <v>44889</v>
      </c>
      <c r="D804" s="217" t="s">
        <v>312</v>
      </c>
      <c r="E804" s="124">
        <v>14000</v>
      </c>
      <c r="F804" s="124">
        <v>14000</v>
      </c>
      <c r="G804" s="124">
        <v>14000</v>
      </c>
      <c r="H804" s="217">
        <v>20</v>
      </c>
      <c r="I804" s="124">
        <v>280000</v>
      </c>
      <c r="J804" s="238">
        <v>20000000</v>
      </c>
      <c r="K804" s="124">
        <v>280000000000</v>
      </c>
    </row>
    <row r="805" spans="3:11" x14ac:dyDescent="0.25">
      <c r="C805" s="201">
        <v>44889</v>
      </c>
      <c r="D805" s="217" t="s">
        <v>312</v>
      </c>
      <c r="E805" s="124">
        <v>14000</v>
      </c>
      <c r="F805" s="124">
        <v>14000</v>
      </c>
      <c r="G805" s="124">
        <v>14000</v>
      </c>
      <c r="H805" s="217">
        <v>49</v>
      </c>
      <c r="I805" s="124">
        <v>686000</v>
      </c>
      <c r="J805" s="238">
        <v>20000000</v>
      </c>
      <c r="K805" s="124">
        <v>280000000000</v>
      </c>
    </row>
    <row r="806" spans="3:11" x14ac:dyDescent="0.25">
      <c r="C806" s="201">
        <v>44890</v>
      </c>
      <c r="D806" s="217" t="s">
        <v>310</v>
      </c>
      <c r="E806" s="124">
        <v>31850</v>
      </c>
      <c r="F806" s="124">
        <v>31250</v>
      </c>
      <c r="G806" s="124">
        <v>31850</v>
      </c>
      <c r="H806" s="217">
        <v>50</v>
      </c>
      <c r="I806" s="124">
        <v>1592500</v>
      </c>
      <c r="J806" s="238">
        <v>19450000</v>
      </c>
      <c r="K806" s="124">
        <v>619482500000</v>
      </c>
    </row>
    <row r="807" spans="3:11" x14ac:dyDescent="0.25">
      <c r="C807" s="201">
        <v>44890</v>
      </c>
      <c r="D807" s="217" t="s">
        <v>312</v>
      </c>
      <c r="E807" s="124">
        <v>13985</v>
      </c>
      <c r="F807" s="124">
        <v>14000</v>
      </c>
      <c r="G807" s="124">
        <v>13980</v>
      </c>
      <c r="H807" s="217">
        <v>10</v>
      </c>
      <c r="I807" s="124">
        <v>139850</v>
      </c>
      <c r="J807" s="238">
        <v>20000000</v>
      </c>
      <c r="K807" s="124">
        <v>279600000000</v>
      </c>
    </row>
    <row r="808" spans="3:11" x14ac:dyDescent="0.25">
      <c r="C808" s="201">
        <v>44890</v>
      </c>
      <c r="D808" s="217" t="s">
        <v>310</v>
      </c>
      <c r="E808" s="124">
        <v>31850</v>
      </c>
      <c r="F808" s="124">
        <v>31250</v>
      </c>
      <c r="G808" s="124">
        <v>31850</v>
      </c>
      <c r="H808" s="217">
        <v>10</v>
      </c>
      <c r="I808" s="124">
        <v>318500</v>
      </c>
      <c r="J808" s="238">
        <v>19450000</v>
      </c>
      <c r="K808" s="124">
        <v>619482500000</v>
      </c>
    </row>
    <row r="809" spans="3:11" x14ac:dyDescent="0.25">
      <c r="C809" s="201">
        <v>44890</v>
      </c>
      <c r="D809" s="217" t="s">
        <v>310</v>
      </c>
      <c r="E809" s="124">
        <v>31850</v>
      </c>
      <c r="F809" s="124">
        <v>31250</v>
      </c>
      <c r="G809" s="124">
        <v>31850</v>
      </c>
      <c r="H809" s="217">
        <v>40</v>
      </c>
      <c r="I809" s="124">
        <v>1274000</v>
      </c>
      <c r="J809" s="238">
        <v>19450000</v>
      </c>
      <c r="K809" s="124">
        <v>619482500000</v>
      </c>
    </row>
    <row r="810" spans="3:11" x14ac:dyDescent="0.25">
      <c r="C810" s="201">
        <v>44890</v>
      </c>
      <c r="D810" s="217" t="s">
        <v>310</v>
      </c>
      <c r="E810" s="124">
        <v>31850</v>
      </c>
      <c r="F810" s="124">
        <v>31250</v>
      </c>
      <c r="G810" s="124">
        <v>31850</v>
      </c>
      <c r="H810" s="217">
        <v>50</v>
      </c>
      <c r="I810" s="124">
        <v>1592500</v>
      </c>
      <c r="J810" s="238">
        <v>19450000</v>
      </c>
      <c r="K810" s="124">
        <v>619482500000</v>
      </c>
    </row>
    <row r="811" spans="3:11" x14ac:dyDescent="0.25">
      <c r="C811" s="201">
        <v>44890</v>
      </c>
      <c r="D811" s="217" t="s">
        <v>312</v>
      </c>
      <c r="E811" s="124">
        <v>13980</v>
      </c>
      <c r="F811" s="124">
        <v>14000</v>
      </c>
      <c r="G811" s="124">
        <v>13980</v>
      </c>
      <c r="H811" s="217">
        <v>40</v>
      </c>
      <c r="I811" s="124">
        <v>559200</v>
      </c>
      <c r="J811" s="238">
        <v>20000000</v>
      </c>
      <c r="K811" s="124">
        <v>279600000000</v>
      </c>
    </row>
    <row r="812" spans="3:11" x14ac:dyDescent="0.25">
      <c r="C812" s="201">
        <v>44893</v>
      </c>
      <c r="D812" s="217" t="s">
        <v>310</v>
      </c>
      <c r="E812" s="124">
        <v>28500</v>
      </c>
      <c r="F812" s="124">
        <v>31850</v>
      </c>
      <c r="G812" s="124">
        <v>31250</v>
      </c>
      <c r="H812" s="217">
        <v>3</v>
      </c>
      <c r="I812" s="124">
        <v>85500</v>
      </c>
      <c r="J812" s="238">
        <v>19450000</v>
      </c>
      <c r="K812" s="124">
        <v>607812500000</v>
      </c>
    </row>
    <row r="813" spans="3:11" x14ac:dyDescent="0.25">
      <c r="C813" s="201">
        <v>44893</v>
      </c>
      <c r="D813" s="217" t="s">
        <v>310</v>
      </c>
      <c r="E813" s="124">
        <v>28500</v>
      </c>
      <c r="F813" s="124">
        <v>31850</v>
      </c>
      <c r="G813" s="124">
        <v>31250</v>
      </c>
      <c r="H813" s="217">
        <v>6</v>
      </c>
      <c r="I813" s="124">
        <v>171000</v>
      </c>
      <c r="J813" s="238">
        <v>19450000</v>
      </c>
      <c r="K813" s="124">
        <v>607812500000</v>
      </c>
    </row>
    <row r="814" spans="3:11" x14ac:dyDescent="0.25">
      <c r="C814" s="201">
        <v>44893</v>
      </c>
      <c r="D814" s="217" t="s">
        <v>310</v>
      </c>
      <c r="E814" s="124">
        <v>30000</v>
      </c>
      <c r="F814" s="124">
        <v>31850</v>
      </c>
      <c r="G814" s="124">
        <v>31250</v>
      </c>
      <c r="H814" s="217">
        <v>1</v>
      </c>
      <c r="I814" s="124">
        <v>30000</v>
      </c>
      <c r="J814" s="238">
        <v>19450000</v>
      </c>
      <c r="K814" s="124">
        <v>607812500000</v>
      </c>
    </row>
    <row r="815" spans="3:11" x14ac:dyDescent="0.25">
      <c r="C815" s="201">
        <v>44893</v>
      </c>
      <c r="D815" s="217" t="s">
        <v>310</v>
      </c>
      <c r="E815" s="124">
        <v>31250</v>
      </c>
      <c r="F815" s="124">
        <v>31850</v>
      </c>
      <c r="G815" s="124">
        <v>31250</v>
      </c>
      <c r="H815" s="217">
        <v>40</v>
      </c>
      <c r="I815" s="124">
        <v>1250000</v>
      </c>
      <c r="J815" s="238">
        <v>19450000</v>
      </c>
      <c r="K815" s="124">
        <v>607812500000</v>
      </c>
    </row>
    <row r="816" spans="3:11" x14ac:dyDescent="0.25">
      <c r="C816" s="201">
        <v>44894</v>
      </c>
      <c r="D816" s="217" t="s">
        <v>310</v>
      </c>
      <c r="E816" s="124">
        <v>28500</v>
      </c>
      <c r="F816" s="124">
        <v>31250</v>
      </c>
      <c r="G816" s="124">
        <v>28500</v>
      </c>
      <c r="H816" s="217">
        <v>161</v>
      </c>
      <c r="I816" s="124">
        <v>4588500</v>
      </c>
      <c r="J816" s="238">
        <v>19450000</v>
      </c>
      <c r="K816" s="124">
        <v>554325000000</v>
      </c>
    </row>
    <row r="817" spans="3:11" x14ac:dyDescent="0.25">
      <c r="C817" s="201">
        <v>44894</v>
      </c>
      <c r="D817" s="217" t="s">
        <v>310</v>
      </c>
      <c r="E817" s="124">
        <v>28500</v>
      </c>
      <c r="F817" s="124">
        <v>31250</v>
      </c>
      <c r="G817" s="124">
        <v>28500</v>
      </c>
      <c r="H817" s="217">
        <v>10</v>
      </c>
      <c r="I817" s="124">
        <v>285000</v>
      </c>
      <c r="J817" s="238">
        <v>19450000</v>
      </c>
      <c r="K817" s="124">
        <v>554325000000</v>
      </c>
    </row>
    <row r="818" spans="3:11" x14ac:dyDescent="0.25">
      <c r="C818" s="201">
        <v>44895</v>
      </c>
      <c r="D818" s="217" t="s">
        <v>312</v>
      </c>
      <c r="E818" s="124">
        <v>13985</v>
      </c>
      <c r="F818" s="124">
        <v>13980</v>
      </c>
      <c r="G818" s="124">
        <v>12900</v>
      </c>
      <c r="H818" s="217">
        <v>5</v>
      </c>
      <c r="I818" s="124">
        <v>69925</v>
      </c>
      <c r="J818" s="238">
        <v>20000000</v>
      </c>
      <c r="K818" s="124">
        <v>258000000000</v>
      </c>
    </row>
    <row r="819" spans="3:11" x14ac:dyDescent="0.25">
      <c r="C819" s="201">
        <v>44895</v>
      </c>
      <c r="D819" s="217" t="s">
        <v>312</v>
      </c>
      <c r="E819" s="124">
        <v>13990</v>
      </c>
      <c r="F819" s="124">
        <v>13980</v>
      </c>
      <c r="G819" s="124">
        <v>12900</v>
      </c>
      <c r="H819" s="217">
        <v>22</v>
      </c>
      <c r="I819" s="124">
        <v>307780</v>
      </c>
      <c r="J819" s="238">
        <v>20000000</v>
      </c>
      <c r="K819" s="124">
        <v>258000000000</v>
      </c>
    </row>
    <row r="820" spans="3:11" x14ac:dyDescent="0.25">
      <c r="C820" s="201">
        <v>44895</v>
      </c>
      <c r="D820" s="217" t="s">
        <v>312</v>
      </c>
      <c r="E820" s="124">
        <v>12900</v>
      </c>
      <c r="F820" s="124">
        <v>13980</v>
      </c>
      <c r="G820" s="124">
        <v>12900</v>
      </c>
      <c r="H820" s="217">
        <v>70</v>
      </c>
      <c r="I820" s="124">
        <v>903000</v>
      </c>
      <c r="J820" s="238">
        <v>20000000</v>
      </c>
      <c r="K820" s="124">
        <v>258000000000</v>
      </c>
    </row>
    <row r="821" spans="3:11" x14ac:dyDescent="0.25">
      <c r="C821" s="201">
        <v>44895</v>
      </c>
      <c r="D821" s="217" t="s">
        <v>310</v>
      </c>
      <c r="E821" s="124">
        <v>28500</v>
      </c>
      <c r="F821" s="124">
        <v>28500</v>
      </c>
      <c r="G821" s="124">
        <v>28500</v>
      </c>
      <c r="H821" s="217">
        <v>1421</v>
      </c>
      <c r="I821" s="124">
        <v>40498500</v>
      </c>
      <c r="J821" s="238">
        <v>19450000</v>
      </c>
      <c r="K821" s="124">
        <v>554325000000</v>
      </c>
    </row>
    <row r="822" spans="3:11" x14ac:dyDescent="0.25">
      <c r="C822" s="201">
        <v>44895</v>
      </c>
      <c r="D822" s="217" t="s">
        <v>310</v>
      </c>
      <c r="E822" s="124">
        <v>28500</v>
      </c>
      <c r="F822" s="124">
        <v>28500</v>
      </c>
      <c r="G822" s="124">
        <v>28500</v>
      </c>
      <c r="H822" s="217">
        <v>157</v>
      </c>
      <c r="I822" s="124">
        <v>4474500</v>
      </c>
      <c r="J822" s="238">
        <v>19450000</v>
      </c>
      <c r="K822" s="124">
        <v>554325000000</v>
      </c>
    </row>
    <row r="823" spans="3:11" x14ac:dyDescent="0.25">
      <c r="C823" s="201">
        <v>44896</v>
      </c>
      <c r="D823" s="217" t="s">
        <v>312</v>
      </c>
      <c r="E823" s="124">
        <v>12890</v>
      </c>
      <c r="F823" s="124">
        <v>12900</v>
      </c>
      <c r="G823" s="124">
        <v>12890</v>
      </c>
      <c r="H823" s="217">
        <v>100</v>
      </c>
      <c r="I823" s="124">
        <v>1289000</v>
      </c>
      <c r="J823" s="238">
        <v>20000000</v>
      </c>
      <c r="K823" s="124">
        <v>257800000000</v>
      </c>
    </row>
    <row r="824" spans="3:11" x14ac:dyDescent="0.25">
      <c r="C824" s="201">
        <v>44896</v>
      </c>
      <c r="D824" s="217" t="s">
        <v>310</v>
      </c>
      <c r="E824" s="124">
        <v>28500</v>
      </c>
      <c r="F824" s="124">
        <v>28500</v>
      </c>
      <c r="G824" s="124">
        <v>28500</v>
      </c>
      <c r="H824" s="217">
        <v>11</v>
      </c>
      <c r="I824" s="124">
        <v>313500</v>
      </c>
      <c r="J824" s="238">
        <v>19450000</v>
      </c>
      <c r="K824" s="124">
        <v>554325000000</v>
      </c>
    </row>
    <row r="825" spans="3:11" x14ac:dyDescent="0.25">
      <c r="C825" s="201">
        <v>44896</v>
      </c>
      <c r="D825" s="217" t="s">
        <v>310</v>
      </c>
      <c r="E825" s="124">
        <v>28500</v>
      </c>
      <c r="F825" s="124">
        <v>28500</v>
      </c>
      <c r="G825" s="124">
        <v>28500</v>
      </c>
      <c r="H825" s="217">
        <v>28</v>
      </c>
      <c r="I825" s="124">
        <v>798000</v>
      </c>
      <c r="J825" s="238">
        <v>19450000</v>
      </c>
      <c r="K825" s="124">
        <v>554325000000</v>
      </c>
    </row>
    <row r="826" spans="3:11" x14ac:dyDescent="0.25">
      <c r="C826" s="201">
        <v>44896</v>
      </c>
      <c r="D826" s="217" t="s">
        <v>310</v>
      </c>
      <c r="E826" s="124">
        <v>28500</v>
      </c>
      <c r="F826" s="124">
        <v>28500</v>
      </c>
      <c r="G826" s="124">
        <v>28500</v>
      </c>
      <c r="H826" s="217">
        <v>10</v>
      </c>
      <c r="I826" s="124">
        <v>285000</v>
      </c>
      <c r="J826" s="238">
        <v>19450000</v>
      </c>
      <c r="K826" s="124">
        <v>554325000000</v>
      </c>
    </row>
    <row r="827" spans="3:11" x14ac:dyDescent="0.25">
      <c r="C827" s="201">
        <v>44896</v>
      </c>
      <c r="D827" s="217" t="s">
        <v>312</v>
      </c>
      <c r="E827" s="124">
        <v>12890</v>
      </c>
      <c r="F827" s="124">
        <v>12900</v>
      </c>
      <c r="G827" s="124">
        <v>12890</v>
      </c>
      <c r="H827" s="217">
        <v>150</v>
      </c>
      <c r="I827" s="124">
        <v>1933500</v>
      </c>
      <c r="J827" s="238">
        <v>20000000</v>
      </c>
      <c r="K827" s="124">
        <v>257800000000</v>
      </c>
    </row>
    <row r="828" spans="3:11" x14ac:dyDescent="0.25">
      <c r="C828" s="201">
        <v>44896</v>
      </c>
      <c r="D828" s="217" t="s">
        <v>310</v>
      </c>
      <c r="E828" s="124">
        <v>28500</v>
      </c>
      <c r="F828" s="124">
        <v>28500</v>
      </c>
      <c r="G828" s="124">
        <v>28500</v>
      </c>
      <c r="H828" s="217">
        <v>100</v>
      </c>
      <c r="I828" s="124">
        <v>2850000</v>
      </c>
      <c r="J828" s="238">
        <v>19450000</v>
      </c>
      <c r="K828" s="124">
        <v>554325000000</v>
      </c>
    </row>
    <row r="829" spans="3:11" x14ac:dyDescent="0.25">
      <c r="C829" s="201">
        <v>44896</v>
      </c>
      <c r="D829" s="217" t="s">
        <v>310</v>
      </c>
      <c r="E829" s="124">
        <v>28500</v>
      </c>
      <c r="F829" s="124">
        <v>28500</v>
      </c>
      <c r="G829" s="124">
        <v>28500</v>
      </c>
      <c r="H829" s="217">
        <v>70</v>
      </c>
      <c r="I829" s="124">
        <v>1995000</v>
      </c>
      <c r="J829" s="238">
        <v>19450000</v>
      </c>
      <c r="K829" s="124">
        <v>554325000000</v>
      </c>
    </row>
    <row r="830" spans="3:11" x14ac:dyDescent="0.25">
      <c r="C830" s="201">
        <v>44897</v>
      </c>
      <c r="D830" s="217" t="s">
        <v>310</v>
      </c>
      <c r="E830" s="124">
        <v>28500</v>
      </c>
      <c r="F830" s="124">
        <v>28500</v>
      </c>
      <c r="G830" s="124">
        <v>28500</v>
      </c>
      <c r="H830" s="217">
        <v>526</v>
      </c>
      <c r="I830" s="124">
        <v>14991000</v>
      </c>
      <c r="J830" s="238">
        <v>19450000</v>
      </c>
      <c r="K830" s="124">
        <v>554325000000</v>
      </c>
    </row>
    <row r="831" spans="3:11" x14ac:dyDescent="0.25">
      <c r="C831" s="201">
        <v>44897</v>
      </c>
      <c r="D831" s="217" t="s">
        <v>310</v>
      </c>
      <c r="E831" s="124">
        <v>28500</v>
      </c>
      <c r="F831" s="124">
        <v>28500</v>
      </c>
      <c r="G831" s="124">
        <v>28500</v>
      </c>
      <c r="H831" s="217">
        <v>250</v>
      </c>
      <c r="I831" s="124">
        <v>7125000</v>
      </c>
      <c r="J831" s="238">
        <v>19450000</v>
      </c>
      <c r="K831" s="124">
        <v>554325000000</v>
      </c>
    </row>
    <row r="832" spans="3:11" x14ac:dyDescent="0.25">
      <c r="C832" s="201">
        <v>44900</v>
      </c>
      <c r="D832" s="217" t="s">
        <v>310</v>
      </c>
      <c r="E832" s="124">
        <v>28500</v>
      </c>
      <c r="F832" s="124">
        <v>28500</v>
      </c>
      <c r="G832" s="124">
        <v>28500</v>
      </c>
      <c r="H832" s="217">
        <v>2</v>
      </c>
      <c r="I832" s="124">
        <v>57000</v>
      </c>
      <c r="J832" s="238">
        <v>19450000</v>
      </c>
      <c r="K832" s="124">
        <v>554325000000</v>
      </c>
    </row>
    <row r="833" spans="3:11" x14ac:dyDescent="0.25">
      <c r="C833" s="201">
        <v>44900</v>
      </c>
      <c r="D833" s="217" t="s">
        <v>310</v>
      </c>
      <c r="E833" s="124">
        <v>28500</v>
      </c>
      <c r="F833" s="124">
        <v>28500</v>
      </c>
      <c r="G833" s="124">
        <v>28500</v>
      </c>
      <c r="H833" s="217">
        <v>100</v>
      </c>
      <c r="I833" s="124">
        <v>2850000</v>
      </c>
      <c r="J833" s="238">
        <v>19450000</v>
      </c>
      <c r="K833" s="124">
        <v>554325000000</v>
      </c>
    </row>
    <row r="834" spans="3:11" x14ac:dyDescent="0.25">
      <c r="C834" s="201">
        <v>44900</v>
      </c>
      <c r="D834" s="217" t="s">
        <v>310</v>
      </c>
      <c r="E834" s="124">
        <v>28500</v>
      </c>
      <c r="F834" s="124">
        <v>28500</v>
      </c>
      <c r="G834" s="124">
        <v>28500</v>
      </c>
      <c r="H834" s="217">
        <v>3</v>
      </c>
      <c r="I834" s="124">
        <v>85500</v>
      </c>
      <c r="J834" s="238">
        <v>19450000</v>
      </c>
      <c r="K834" s="124">
        <v>554325000000</v>
      </c>
    </row>
    <row r="835" spans="3:11" x14ac:dyDescent="0.25">
      <c r="C835" s="201">
        <v>44900</v>
      </c>
      <c r="D835" s="217" t="s">
        <v>310</v>
      </c>
      <c r="E835" s="124">
        <v>28500</v>
      </c>
      <c r="F835" s="124">
        <v>28500</v>
      </c>
      <c r="G835" s="124">
        <v>28500</v>
      </c>
      <c r="H835" s="217">
        <v>30</v>
      </c>
      <c r="I835" s="124">
        <v>855000</v>
      </c>
      <c r="J835" s="238">
        <v>19450000</v>
      </c>
      <c r="K835" s="124">
        <v>554325000000</v>
      </c>
    </row>
    <row r="836" spans="3:11" x14ac:dyDescent="0.25">
      <c r="C836" s="201">
        <v>44901</v>
      </c>
      <c r="D836" s="217" t="s">
        <v>312</v>
      </c>
      <c r="E836" s="124">
        <v>11998</v>
      </c>
      <c r="F836" s="124">
        <v>12890</v>
      </c>
      <c r="G836" s="124">
        <v>11998</v>
      </c>
      <c r="H836" s="217">
        <v>7</v>
      </c>
      <c r="I836" s="124">
        <v>83986</v>
      </c>
      <c r="J836" s="238">
        <v>20000000</v>
      </c>
      <c r="K836" s="124">
        <v>239960000000</v>
      </c>
    </row>
    <row r="837" spans="3:11" x14ac:dyDescent="0.25">
      <c r="C837" s="201">
        <v>44902</v>
      </c>
      <c r="D837" s="217" t="s">
        <v>312</v>
      </c>
      <c r="E837" s="124">
        <v>13000</v>
      </c>
      <c r="F837" s="124">
        <v>11998</v>
      </c>
      <c r="G837" s="124">
        <v>11500</v>
      </c>
      <c r="H837" s="217">
        <v>50</v>
      </c>
      <c r="I837" s="124">
        <v>650000</v>
      </c>
      <c r="J837" s="238">
        <v>20000000</v>
      </c>
      <c r="K837" s="124">
        <v>230000000000</v>
      </c>
    </row>
    <row r="838" spans="3:11" x14ac:dyDescent="0.25">
      <c r="C838" s="201">
        <v>44902</v>
      </c>
      <c r="D838" s="217" t="s">
        <v>310</v>
      </c>
      <c r="E838" s="124">
        <v>28500</v>
      </c>
      <c r="F838" s="124">
        <v>28500</v>
      </c>
      <c r="G838" s="124">
        <v>28500</v>
      </c>
      <c r="H838" s="217">
        <v>35</v>
      </c>
      <c r="I838" s="124">
        <v>997500</v>
      </c>
      <c r="J838" s="238">
        <v>19450000</v>
      </c>
      <c r="K838" s="124">
        <v>554325000000</v>
      </c>
    </row>
    <row r="839" spans="3:11" x14ac:dyDescent="0.25">
      <c r="C839" s="201">
        <v>44902</v>
      </c>
      <c r="D839" s="217" t="s">
        <v>310</v>
      </c>
      <c r="E839" s="124">
        <v>28500</v>
      </c>
      <c r="F839" s="124">
        <v>28500</v>
      </c>
      <c r="G839" s="124">
        <v>28500</v>
      </c>
      <c r="H839" s="217">
        <v>120</v>
      </c>
      <c r="I839" s="124">
        <v>3420000</v>
      </c>
      <c r="J839" s="238">
        <v>19450000</v>
      </c>
      <c r="K839" s="124">
        <v>554325000000</v>
      </c>
    </row>
    <row r="840" spans="3:11" x14ac:dyDescent="0.25">
      <c r="C840" s="201">
        <v>44902</v>
      </c>
      <c r="D840" s="217" t="s">
        <v>312</v>
      </c>
      <c r="E840" s="124">
        <v>11500</v>
      </c>
      <c r="F840" s="124">
        <v>11998</v>
      </c>
      <c r="G840" s="124">
        <v>11500</v>
      </c>
      <c r="H840" s="217">
        <v>12</v>
      </c>
      <c r="I840" s="124">
        <v>138000</v>
      </c>
      <c r="J840" s="238">
        <v>20000000</v>
      </c>
      <c r="K840" s="124">
        <v>230000000000</v>
      </c>
    </row>
    <row r="841" spans="3:11" x14ac:dyDescent="0.25">
      <c r="C841" s="201">
        <v>44903</v>
      </c>
      <c r="D841" s="217" t="s">
        <v>312</v>
      </c>
      <c r="E841" s="124">
        <v>11000</v>
      </c>
      <c r="F841" s="124">
        <v>11500</v>
      </c>
      <c r="G841" s="124">
        <v>11498</v>
      </c>
      <c r="H841" s="217">
        <v>58</v>
      </c>
      <c r="I841" s="124">
        <v>638000</v>
      </c>
      <c r="J841" s="238">
        <v>20000000</v>
      </c>
      <c r="K841" s="124">
        <v>229960000000</v>
      </c>
    </row>
    <row r="842" spans="3:11" x14ac:dyDescent="0.25">
      <c r="C842" s="201">
        <v>44903</v>
      </c>
      <c r="D842" s="217" t="s">
        <v>312</v>
      </c>
      <c r="E842" s="124">
        <v>11000</v>
      </c>
      <c r="F842" s="124">
        <v>11500</v>
      </c>
      <c r="G842" s="124">
        <v>11498</v>
      </c>
      <c r="H842" s="217">
        <v>100</v>
      </c>
      <c r="I842" s="124">
        <v>1100000</v>
      </c>
      <c r="J842" s="238">
        <v>20000000</v>
      </c>
      <c r="K842" s="124">
        <v>229960000000</v>
      </c>
    </row>
    <row r="843" spans="3:11" x14ac:dyDescent="0.25">
      <c r="C843" s="201">
        <v>44903</v>
      </c>
      <c r="D843" s="217" t="s">
        <v>310</v>
      </c>
      <c r="E843" s="124">
        <v>28500</v>
      </c>
      <c r="F843" s="124">
        <v>28500</v>
      </c>
      <c r="G843" s="124">
        <v>28500</v>
      </c>
      <c r="H843" s="217">
        <v>7</v>
      </c>
      <c r="I843" s="124">
        <v>199500</v>
      </c>
      <c r="J843" s="238">
        <v>19450000</v>
      </c>
      <c r="K843" s="124">
        <v>554325000000</v>
      </c>
    </row>
    <row r="844" spans="3:11" x14ac:dyDescent="0.25">
      <c r="C844" s="201">
        <v>44903</v>
      </c>
      <c r="D844" s="217" t="s">
        <v>312</v>
      </c>
      <c r="E844" s="124">
        <v>11498</v>
      </c>
      <c r="F844" s="124">
        <v>11500</v>
      </c>
      <c r="G844" s="124">
        <v>11498</v>
      </c>
      <c r="H844" s="217">
        <v>42</v>
      </c>
      <c r="I844" s="124">
        <v>482916</v>
      </c>
      <c r="J844" s="238">
        <v>20000000</v>
      </c>
      <c r="K844" s="124">
        <v>229960000000</v>
      </c>
    </row>
    <row r="845" spans="3:11" x14ac:dyDescent="0.25">
      <c r="C845" s="201">
        <v>44904</v>
      </c>
      <c r="D845" s="217" t="s">
        <v>312</v>
      </c>
      <c r="E845" s="124">
        <v>11000</v>
      </c>
      <c r="F845" s="124">
        <v>11498</v>
      </c>
      <c r="G845" s="124">
        <v>11000</v>
      </c>
      <c r="H845" s="217">
        <v>2</v>
      </c>
      <c r="I845" s="124">
        <v>22000</v>
      </c>
      <c r="J845" s="238">
        <v>20000000</v>
      </c>
      <c r="K845" s="124">
        <v>220000000000</v>
      </c>
    </row>
    <row r="846" spans="3:11" x14ac:dyDescent="0.25">
      <c r="C846" s="201">
        <v>44904</v>
      </c>
      <c r="D846" s="217" t="s">
        <v>312</v>
      </c>
      <c r="E846" s="124">
        <v>12300</v>
      </c>
      <c r="F846" s="124">
        <v>11498</v>
      </c>
      <c r="G846" s="124">
        <v>11000</v>
      </c>
      <c r="H846" s="217">
        <v>240</v>
      </c>
      <c r="I846" s="124">
        <v>2952000</v>
      </c>
      <c r="J846" s="238">
        <v>20000000</v>
      </c>
      <c r="K846" s="124">
        <v>220000000000</v>
      </c>
    </row>
    <row r="847" spans="3:11" x14ac:dyDescent="0.25">
      <c r="C847" s="201">
        <v>44904</v>
      </c>
      <c r="D847" s="217" t="s">
        <v>310</v>
      </c>
      <c r="E847" s="124">
        <v>28500</v>
      </c>
      <c r="F847" s="124">
        <v>28500</v>
      </c>
      <c r="G847" s="124">
        <v>28500</v>
      </c>
      <c r="H847" s="217">
        <v>20</v>
      </c>
      <c r="I847" s="124">
        <v>570000</v>
      </c>
      <c r="J847" s="238">
        <v>19450000</v>
      </c>
      <c r="K847" s="124">
        <v>554325000000</v>
      </c>
    </row>
    <row r="848" spans="3:11" x14ac:dyDescent="0.25">
      <c r="C848" s="201">
        <v>44904</v>
      </c>
      <c r="D848" s="217" t="s">
        <v>310</v>
      </c>
      <c r="E848" s="124">
        <v>28500</v>
      </c>
      <c r="F848" s="124">
        <v>28500</v>
      </c>
      <c r="G848" s="124">
        <v>28500</v>
      </c>
      <c r="H848" s="217">
        <v>30</v>
      </c>
      <c r="I848" s="124">
        <v>855000</v>
      </c>
      <c r="J848" s="238">
        <v>19450000</v>
      </c>
      <c r="K848" s="124">
        <v>554325000000</v>
      </c>
    </row>
    <row r="849" spans="3:11" x14ac:dyDescent="0.25">
      <c r="C849" s="201">
        <v>44904</v>
      </c>
      <c r="D849" s="217" t="s">
        <v>310</v>
      </c>
      <c r="E849" s="124">
        <v>28500</v>
      </c>
      <c r="F849" s="124">
        <v>28500</v>
      </c>
      <c r="G849" s="124">
        <v>28500</v>
      </c>
      <c r="H849" s="217">
        <v>10</v>
      </c>
      <c r="I849" s="124">
        <v>285000</v>
      </c>
      <c r="J849" s="238">
        <v>19450000</v>
      </c>
      <c r="K849" s="124">
        <v>554325000000</v>
      </c>
    </row>
    <row r="850" spans="3:11" x14ac:dyDescent="0.25">
      <c r="C850" s="201">
        <v>44904</v>
      </c>
      <c r="D850" s="217" t="s">
        <v>310</v>
      </c>
      <c r="E850" s="124">
        <v>28500</v>
      </c>
      <c r="F850" s="124">
        <v>28500</v>
      </c>
      <c r="G850" s="124">
        <v>28500</v>
      </c>
      <c r="H850" s="217">
        <v>100</v>
      </c>
      <c r="I850" s="124">
        <v>2850000</v>
      </c>
      <c r="J850" s="238">
        <v>19450000</v>
      </c>
      <c r="K850" s="124">
        <v>554325000000</v>
      </c>
    </row>
    <row r="851" spans="3:11" x14ac:dyDescent="0.25">
      <c r="C851" s="201">
        <v>44904</v>
      </c>
      <c r="D851" s="217" t="s">
        <v>310</v>
      </c>
      <c r="E851" s="124">
        <v>28500</v>
      </c>
      <c r="F851" s="124">
        <v>28500</v>
      </c>
      <c r="G851" s="124">
        <v>28500</v>
      </c>
      <c r="H851" s="217">
        <v>35</v>
      </c>
      <c r="I851" s="124">
        <v>997500</v>
      </c>
      <c r="J851" s="238">
        <v>19450000</v>
      </c>
      <c r="K851" s="124">
        <v>554325000000</v>
      </c>
    </row>
    <row r="852" spans="3:11" x14ac:dyDescent="0.25">
      <c r="C852" s="201">
        <v>44904</v>
      </c>
      <c r="D852" s="217" t="s">
        <v>312</v>
      </c>
      <c r="E852" s="124">
        <v>11000</v>
      </c>
      <c r="F852" s="124">
        <v>11498</v>
      </c>
      <c r="G852" s="124">
        <v>11000</v>
      </c>
      <c r="H852" s="217">
        <v>11</v>
      </c>
      <c r="I852" s="124">
        <v>121000</v>
      </c>
      <c r="J852" s="238">
        <v>20000000</v>
      </c>
      <c r="K852" s="124">
        <v>220000000000</v>
      </c>
    </row>
    <row r="853" spans="3:11" x14ac:dyDescent="0.25">
      <c r="C853" s="201">
        <v>44907</v>
      </c>
      <c r="D853" s="217" t="s">
        <v>310</v>
      </c>
      <c r="E853" s="124">
        <v>28500</v>
      </c>
      <c r="F853" s="124">
        <v>28500</v>
      </c>
      <c r="G853" s="124">
        <v>28500</v>
      </c>
      <c r="H853" s="217">
        <v>7017</v>
      </c>
      <c r="I853" s="124">
        <v>199984500</v>
      </c>
      <c r="J853" s="238">
        <v>19450000</v>
      </c>
      <c r="K853" s="124">
        <v>554325000000</v>
      </c>
    </row>
    <row r="854" spans="3:11" x14ac:dyDescent="0.25">
      <c r="C854" s="201">
        <v>44907</v>
      </c>
      <c r="D854" s="217" t="s">
        <v>310</v>
      </c>
      <c r="E854" s="124">
        <v>28500</v>
      </c>
      <c r="F854" s="124">
        <v>28500</v>
      </c>
      <c r="G854" s="124">
        <v>28500</v>
      </c>
      <c r="H854" s="217">
        <v>820</v>
      </c>
      <c r="I854" s="124">
        <v>23370000</v>
      </c>
      <c r="J854" s="238">
        <v>19450000</v>
      </c>
      <c r="K854" s="124">
        <v>554325000000</v>
      </c>
    </row>
    <row r="855" spans="3:11" x14ac:dyDescent="0.25">
      <c r="C855" s="201">
        <v>44907</v>
      </c>
      <c r="D855" s="217" t="s">
        <v>310</v>
      </c>
      <c r="E855" s="124">
        <v>28500</v>
      </c>
      <c r="F855" s="124">
        <v>28500</v>
      </c>
      <c r="G855" s="124">
        <v>28500</v>
      </c>
      <c r="H855" s="217">
        <v>2</v>
      </c>
      <c r="I855" s="124">
        <v>57000</v>
      </c>
      <c r="J855" s="238">
        <v>19450000</v>
      </c>
      <c r="K855" s="124">
        <v>554325000000</v>
      </c>
    </row>
    <row r="856" spans="3:11" x14ac:dyDescent="0.25">
      <c r="C856" s="201">
        <v>44908</v>
      </c>
      <c r="D856" s="217" t="s">
        <v>310</v>
      </c>
      <c r="E856" s="124">
        <v>28500</v>
      </c>
      <c r="F856" s="124">
        <v>28500</v>
      </c>
      <c r="G856" s="124">
        <v>28500</v>
      </c>
      <c r="H856" s="217">
        <v>130</v>
      </c>
      <c r="I856" s="124">
        <v>3705000</v>
      </c>
      <c r="J856" s="238">
        <v>19450000</v>
      </c>
      <c r="K856" s="124">
        <v>554325000000</v>
      </c>
    </row>
    <row r="857" spans="3:11" x14ac:dyDescent="0.25">
      <c r="C857" s="201">
        <v>44908</v>
      </c>
      <c r="D857" s="217" t="s">
        <v>310</v>
      </c>
      <c r="E857" s="124">
        <v>28500</v>
      </c>
      <c r="F857" s="124">
        <v>28500</v>
      </c>
      <c r="G857" s="124">
        <v>28500</v>
      </c>
      <c r="H857" s="217">
        <v>6</v>
      </c>
      <c r="I857" s="124">
        <v>171000</v>
      </c>
      <c r="J857" s="238">
        <v>19450000</v>
      </c>
      <c r="K857" s="124">
        <v>554325000000</v>
      </c>
    </row>
    <row r="858" spans="3:11" x14ac:dyDescent="0.25">
      <c r="C858" s="201">
        <v>44908</v>
      </c>
      <c r="D858" s="217" t="s">
        <v>312</v>
      </c>
      <c r="E858" s="124">
        <v>11000</v>
      </c>
      <c r="F858" s="124">
        <v>11000</v>
      </c>
      <c r="G858" s="124">
        <v>11000</v>
      </c>
      <c r="H858" s="217">
        <v>18</v>
      </c>
      <c r="I858" s="124">
        <v>198000</v>
      </c>
      <c r="J858" s="238">
        <v>20000000</v>
      </c>
      <c r="K858" s="124">
        <v>220000000000</v>
      </c>
    </row>
    <row r="859" spans="3:11" x14ac:dyDescent="0.25">
      <c r="C859" s="201">
        <v>44909</v>
      </c>
      <c r="D859" s="217" t="s">
        <v>310</v>
      </c>
      <c r="E859" s="124">
        <v>28500</v>
      </c>
      <c r="F859" s="124">
        <v>28500</v>
      </c>
      <c r="G859" s="124">
        <v>28500</v>
      </c>
      <c r="H859" s="217">
        <v>210</v>
      </c>
      <c r="I859" s="124">
        <v>5985000</v>
      </c>
      <c r="J859" s="238">
        <v>19450000</v>
      </c>
      <c r="K859" s="124">
        <v>554325000000</v>
      </c>
    </row>
    <row r="860" spans="3:11" x14ac:dyDescent="0.25">
      <c r="C860" s="201">
        <v>44909</v>
      </c>
      <c r="D860" s="217" t="s">
        <v>312</v>
      </c>
      <c r="E860" s="124">
        <v>11000</v>
      </c>
      <c r="F860" s="124">
        <v>11000</v>
      </c>
      <c r="G860" s="124">
        <v>11000</v>
      </c>
      <c r="H860" s="217">
        <v>20</v>
      </c>
      <c r="I860" s="124">
        <v>220000</v>
      </c>
      <c r="J860" s="238">
        <v>20000000</v>
      </c>
      <c r="K860" s="124">
        <v>220000000000</v>
      </c>
    </row>
    <row r="861" spans="3:11" x14ac:dyDescent="0.25">
      <c r="C861" s="201">
        <v>44909</v>
      </c>
      <c r="D861" s="217" t="s">
        <v>310</v>
      </c>
      <c r="E861" s="124">
        <v>28500</v>
      </c>
      <c r="F861" s="124">
        <v>28500</v>
      </c>
      <c r="G861" s="124">
        <v>28500</v>
      </c>
      <c r="H861" s="217">
        <v>25</v>
      </c>
      <c r="I861" s="124">
        <v>712500</v>
      </c>
      <c r="J861" s="238">
        <v>19450000</v>
      </c>
      <c r="K861" s="124">
        <v>554325000000</v>
      </c>
    </row>
    <row r="862" spans="3:11" x14ac:dyDescent="0.25">
      <c r="C862" s="201">
        <v>44909</v>
      </c>
      <c r="D862" s="217" t="s">
        <v>312</v>
      </c>
      <c r="E862" s="124">
        <v>11000</v>
      </c>
      <c r="F862" s="124">
        <v>11000</v>
      </c>
      <c r="G862" s="124">
        <v>11000</v>
      </c>
      <c r="H862" s="217">
        <v>200</v>
      </c>
      <c r="I862" s="124">
        <v>2200000</v>
      </c>
      <c r="J862" s="238">
        <v>20000000</v>
      </c>
      <c r="K862" s="124">
        <v>220000000000</v>
      </c>
    </row>
    <row r="863" spans="3:11" x14ac:dyDescent="0.25">
      <c r="C863" s="201">
        <v>44909</v>
      </c>
      <c r="D863" s="217" t="s">
        <v>310</v>
      </c>
      <c r="E863" s="124">
        <v>28500</v>
      </c>
      <c r="F863" s="124">
        <v>28500</v>
      </c>
      <c r="G863" s="124">
        <v>28500</v>
      </c>
      <c r="H863" s="217">
        <v>75</v>
      </c>
      <c r="I863" s="124">
        <v>2137500</v>
      </c>
      <c r="J863" s="238">
        <v>19450000</v>
      </c>
      <c r="K863" s="124">
        <v>554325000000</v>
      </c>
    </row>
    <row r="864" spans="3:11" x14ac:dyDescent="0.25">
      <c r="C864" s="201">
        <v>44909</v>
      </c>
      <c r="D864" s="217" t="s">
        <v>310</v>
      </c>
      <c r="E864" s="124">
        <v>28500</v>
      </c>
      <c r="F864" s="124">
        <v>28500</v>
      </c>
      <c r="G864" s="124">
        <v>28500</v>
      </c>
      <c r="H864" s="217">
        <v>35</v>
      </c>
      <c r="I864" s="124">
        <v>997500</v>
      </c>
      <c r="J864" s="238">
        <v>19450000</v>
      </c>
      <c r="K864" s="124">
        <v>554325000000</v>
      </c>
    </row>
    <row r="865" spans="3:11" x14ac:dyDescent="0.25">
      <c r="C865" s="201">
        <v>44909</v>
      </c>
      <c r="D865" s="217" t="s">
        <v>310</v>
      </c>
      <c r="E865" s="124">
        <v>28500</v>
      </c>
      <c r="F865" s="124">
        <v>28500</v>
      </c>
      <c r="G865" s="124">
        <v>28500</v>
      </c>
      <c r="H865" s="217">
        <v>21</v>
      </c>
      <c r="I865" s="124">
        <v>598500</v>
      </c>
      <c r="J865" s="238">
        <v>19450000</v>
      </c>
      <c r="K865" s="124">
        <v>554325000000</v>
      </c>
    </row>
    <row r="866" spans="3:11" x14ac:dyDescent="0.25">
      <c r="C866" s="201">
        <v>44909</v>
      </c>
      <c r="D866" s="217" t="s">
        <v>310</v>
      </c>
      <c r="E866" s="124">
        <v>28500</v>
      </c>
      <c r="F866" s="124">
        <v>28500</v>
      </c>
      <c r="G866" s="124">
        <v>28500</v>
      </c>
      <c r="H866" s="217">
        <v>1000</v>
      </c>
      <c r="I866" s="124">
        <v>28500000</v>
      </c>
      <c r="J866" s="238">
        <v>19450000</v>
      </c>
      <c r="K866" s="124">
        <v>554325000000</v>
      </c>
    </row>
    <row r="867" spans="3:11" x14ac:dyDescent="0.25">
      <c r="C867" s="201">
        <v>44909</v>
      </c>
      <c r="D867" s="217" t="s">
        <v>310</v>
      </c>
      <c r="E867" s="124">
        <v>28500</v>
      </c>
      <c r="F867" s="124">
        <v>28500</v>
      </c>
      <c r="G867" s="124">
        <v>28500</v>
      </c>
      <c r="H867" s="217">
        <v>17</v>
      </c>
      <c r="I867" s="124">
        <v>484500</v>
      </c>
      <c r="J867" s="238">
        <v>19450000</v>
      </c>
      <c r="K867" s="124">
        <v>554325000000</v>
      </c>
    </row>
    <row r="868" spans="3:11" x14ac:dyDescent="0.25">
      <c r="C868" s="201">
        <v>44910</v>
      </c>
      <c r="D868" s="217" t="s">
        <v>310</v>
      </c>
      <c r="E868" s="124">
        <v>28500</v>
      </c>
      <c r="F868" s="124">
        <v>28500</v>
      </c>
      <c r="G868" s="124">
        <v>28500</v>
      </c>
      <c r="H868" s="217">
        <v>1425</v>
      </c>
      <c r="I868" s="124">
        <v>40612500</v>
      </c>
      <c r="J868" s="238">
        <v>19450000</v>
      </c>
      <c r="K868" s="124">
        <v>554325000000</v>
      </c>
    </row>
    <row r="869" spans="3:11" x14ac:dyDescent="0.25">
      <c r="C869" s="201">
        <v>44910</v>
      </c>
      <c r="D869" s="217" t="s">
        <v>312</v>
      </c>
      <c r="E869" s="124">
        <v>11000</v>
      </c>
      <c r="F869" s="124">
        <v>11000</v>
      </c>
      <c r="G869" s="124">
        <v>12000</v>
      </c>
      <c r="H869" s="217">
        <v>5</v>
      </c>
      <c r="I869" s="124">
        <v>55000</v>
      </c>
      <c r="J869" s="238">
        <v>20000000</v>
      </c>
      <c r="K869" s="124">
        <v>240000000000</v>
      </c>
    </row>
    <row r="870" spans="3:11" x14ac:dyDescent="0.25">
      <c r="C870" s="201">
        <v>44910</v>
      </c>
      <c r="D870" s="217" t="s">
        <v>310</v>
      </c>
      <c r="E870" s="124">
        <v>28500</v>
      </c>
      <c r="F870" s="124">
        <v>28500</v>
      </c>
      <c r="G870" s="124">
        <v>28500</v>
      </c>
      <c r="H870" s="217">
        <v>6</v>
      </c>
      <c r="I870" s="124">
        <v>171000</v>
      </c>
      <c r="J870" s="238">
        <v>19450000</v>
      </c>
      <c r="K870" s="124">
        <v>554325000000</v>
      </c>
    </row>
    <row r="871" spans="3:11" x14ac:dyDescent="0.25">
      <c r="C871" s="201">
        <v>44910</v>
      </c>
      <c r="D871" s="217" t="s">
        <v>312</v>
      </c>
      <c r="E871" s="124">
        <v>11000</v>
      </c>
      <c r="F871" s="124">
        <v>11000</v>
      </c>
      <c r="G871" s="124">
        <v>12000</v>
      </c>
      <c r="H871" s="217">
        <v>7</v>
      </c>
      <c r="I871" s="124">
        <v>77000</v>
      </c>
      <c r="J871" s="238">
        <v>20000000</v>
      </c>
      <c r="K871" s="124">
        <v>240000000000</v>
      </c>
    </row>
    <row r="872" spans="3:11" x14ac:dyDescent="0.25">
      <c r="C872" s="201">
        <v>44910</v>
      </c>
      <c r="D872" s="217" t="s">
        <v>312</v>
      </c>
      <c r="E872" s="124">
        <v>11000</v>
      </c>
      <c r="F872" s="124">
        <v>11000</v>
      </c>
      <c r="G872" s="124">
        <v>12000</v>
      </c>
      <c r="H872" s="217">
        <v>4</v>
      </c>
      <c r="I872" s="124">
        <v>44000</v>
      </c>
      <c r="J872" s="238">
        <v>20000000</v>
      </c>
      <c r="K872" s="124">
        <v>240000000000</v>
      </c>
    </row>
    <row r="873" spans="3:11" x14ac:dyDescent="0.25">
      <c r="C873" s="201">
        <v>44910</v>
      </c>
      <c r="D873" s="217" t="s">
        <v>312</v>
      </c>
      <c r="E873" s="124">
        <v>11000</v>
      </c>
      <c r="F873" s="124">
        <v>11000</v>
      </c>
      <c r="G873" s="124">
        <v>12000</v>
      </c>
      <c r="H873" s="217">
        <v>45</v>
      </c>
      <c r="I873" s="124">
        <v>495000</v>
      </c>
      <c r="J873" s="238">
        <v>20000000</v>
      </c>
      <c r="K873" s="124">
        <v>240000000000</v>
      </c>
    </row>
    <row r="874" spans="3:11" x14ac:dyDescent="0.25">
      <c r="C874" s="201">
        <v>44910</v>
      </c>
      <c r="D874" s="217" t="s">
        <v>312</v>
      </c>
      <c r="E874" s="124">
        <v>11000</v>
      </c>
      <c r="F874" s="124">
        <v>11000</v>
      </c>
      <c r="G874" s="124">
        <v>12000</v>
      </c>
      <c r="H874" s="217">
        <v>165</v>
      </c>
      <c r="I874" s="124">
        <v>1815000</v>
      </c>
      <c r="J874" s="238">
        <v>20000000</v>
      </c>
      <c r="K874" s="124">
        <v>240000000000</v>
      </c>
    </row>
    <row r="875" spans="3:11" x14ac:dyDescent="0.25">
      <c r="C875" s="201">
        <v>44910</v>
      </c>
      <c r="D875" s="217" t="s">
        <v>312</v>
      </c>
      <c r="E875" s="124">
        <v>11000</v>
      </c>
      <c r="F875" s="124">
        <v>11000</v>
      </c>
      <c r="G875" s="124">
        <v>12000</v>
      </c>
      <c r="H875" s="217">
        <v>250</v>
      </c>
      <c r="I875" s="124">
        <v>2750000</v>
      </c>
      <c r="J875" s="238">
        <v>20000000</v>
      </c>
      <c r="K875" s="124">
        <v>240000000000</v>
      </c>
    </row>
    <row r="876" spans="3:11" x14ac:dyDescent="0.25">
      <c r="C876" s="201">
        <v>44910</v>
      </c>
      <c r="D876" s="217" t="s">
        <v>312</v>
      </c>
      <c r="E876" s="124">
        <v>11000</v>
      </c>
      <c r="F876" s="124">
        <v>11000</v>
      </c>
      <c r="G876" s="124">
        <v>12000</v>
      </c>
      <c r="H876" s="217">
        <v>15</v>
      </c>
      <c r="I876" s="124">
        <v>165000</v>
      </c>
      <c r="J876" s="238">
        <v>20000000</v>
      </c>
      <c r="K876" s="124">
        <v>240000000000</v>
      </c>
    </row>
    <row r="877" spans="3:11" x14ac:dyDescent="0.25">
      <c r="C877" s="201">
        <v>44910</v>
      </c>
      <c r="D877" s="217" t="s">
        <v>312</v>
      </c>
      <c r="E877" s="124">
        <v>11450</v>
      </c>
      <c r="F877" s="124">
        <v>11000</v>
      </c>
      <c r="G877" s="124">
        <v>12000</v>
      </c>
      <c r="H877" s="217">
        <v>100</v>
      </c>
      <c r="I877" s="124">
        <v>1145000</v>
      </c>
      <c r="J877" s="238">
        <v>20000000</v>
      </c>
      <c r="K877" s="124">
        <v>240000000000</v>
      </c>
    </row>
    <row r="878" spans="3:11" x14ac:dyDescent="0.25">
      <c r="C878" s="201">
        <v>44910</v>
      </c>
      <c r="D878" s="217" t="s">
        <v>312</v>
      </c>
      <c r="E878" s="124">
        <v>11500</v>
      </c>
      <c r="F878" s="124">
        <v>11000</v>
      </c>
      <c r="G878" s="124">
        <v>12000</v>
      </c>
      <c r="H878" s="217">
        <v>1797</v>
      </c>
      <c r="I878" s="124">
        <v>20665500</v>
      </c>
      <c r="J878" s="238">
        <v>20000000</v>
      </c>
      <c r="K878" s="124">
        <v>240000000000</v>
      </c>
    </row>
    <row r="879" spans="3:11" x14ac:dyDescent="0.25">
      <c r="C879" s="201">
        <v>44910</v>
      </c>
      <c r="D879" s="217" t="s">
        <v>312</v>
      </c>
      <c r="E879" s="124">
        <v>11500</v>
      </c>
      <c r="F879" s="124">
        <v>11000</v>
      </c>
      <c r="G879" s="124">
        <v>12000</v>
      </c>
      <c r="H879" s="217">
        <v>142</v>
      </c>
      <c r="I879" s="124">
        <v>1633000</v>
      </c>
      <c r="J879" s="238">
        <v>20000000</v>
      </c>
      <c r="K879" s="124">
        <v>240000000000</v>
      </c>
    </row>
    <row r="880" spans="3:11" x14ac:dyDescent="0.25">
      <c r="C880" s="201">
        <v>44910</v>
      </c>
      <c r="D880" s="217" t="s">
        <v>312</v>
      </c>
      <c r="E880" s="124">
        <v>11950</v>
      </c>
      <c r="F880" s="124">
        <v>11000</v>
      </c>
      <c r="G880" s="124">
        <v>12000</v>
      </c>
      <c r="H880" s="217">
        <v>250</v>
      </c>
      <c r="I880" s="124">
        <v>2987500</v>
      </c>
      <c r="J880" s="238">
        <v>20000000</v>
      </c>
      <c r="K880" s="124">
        <v>240000000000</v>
      </c>
    </row>
    <row r="881" spans="3:11" x14ac:dyDescent="0.25">
      <c r="C881" s="201">
        <v>44910</v>
      </c>
      <c r="D881" s="217" t="s">
        <v>312</v>
      </c>
      <c r="E881" s="124">
        <v>11998</v>
      </c>
      <c r="F881" s="124">
        <v>11000</v>
      </c>
      <c r="G881" s="124">
        <v>12000</v>
      </c>
      <c r="H881" s="217">
        <v>50</v>
      </c>
      <c r="I881" s="124">
        <v>599900</v>
      </c>
      <c r="J881" s="238">
        <v>20000000</v>
      </c>
      <c r="K881" s="124">
        <v>240000000000</v>
      </c>
    </row>
    <row r="882" spans="3:11" x14ac:dyDescent="0.25">
      <c r="C882" s="201">
        <v>44910</v>
      </c>
      <c r="D882" s="217" t="s">
        <v>312</v>
      </c>
      <c r="E882" s="124">
        <v>12000</v>
      </c>
      <c r="F882" s="124">
        <v>11000</v>
      </c>
      <c r="G882" s="124">
        <v>12000</v>
      </c>
      <c r="H882" s="217">
        <v>986</v>
      </c>
      <c r="I882" s="124">
        <v>11832000</v>
      </c>
      <c r="J882" s="238">
        <v>20000000</v>
      </c>
      <c r="K882" s="124">
        <v>240000000000</v>
      </c>
    </row>
    <row r="883" spans="3:11" x14ac:dyDescent="0.25">
      <c r="C883" s="201">
        <v>44910</v>
      </c>
      <c r="D883" s="217" t="s">
        <v>310</v>
      </c>
      <c r="E883" s="124">
        <v>28500</v>
      </c>
      <c r="F883" s="124">
        <v>28500</v>
      </c>
      <c r="G883" s="124">
        <v>28500</v>
      </c>
      <c r="H883" s="217">
        <v>150</v>
      </c>
      <c r="I883" s="124">
        <v>4275000</v>
      </c>
      <c r="J883" s="238">
        <v>19450000</v>
      </c>
      <c r="K883" s="124">
        <v>554325000000</v>
      </c>
    </row>
    <row r="884" spans="3:11" x14ac:dyDescent="0.25">
      <c r="C884" s="201">
        <v>44911</v>
      </c>
      <c r="D884" s="217" t="s">
        <v>310</v>
      </c>
      <c r="E884" s="124">
        <v>28500</v>
      </c>
      <c r="F884" s="124">
        <v>28500</v>
      </c>
      <c r="G884" s="124">
        <v>28300</v>
      </c>
      <c r="H884" s="217">
        <v>17</v>
      </c>
      <c r="I884" s="124">
        <v>484500</v>
      </c>
      <c r="J884" s="238">
        <v>19450000</v>
      </c>
      <c r="K884" s="124">
        <v>550435000000</v>
      </c>
    </row>
    <row r="885" spans="3:11" x14ac:dyDescent="0.25">
      <c r="C885" s="201">
        <v>44911</v>
      </c>
      <c r="D885" s="217" t="s">
        <v>312</v>
      </c>
      <c r="E885" s="124">
        <v>11000</v>
      </c>
      <c r="F885" s="124">
        <v>12000</v>
      </c>
      <c r="G885" s="124">
        <v>11000</v>
      </c>
      <c r="H885" s="217">
        <v>300</v>
      </c>
      <c r="I885" s="124">
        <v>3300000</v>
      </c>
      <c r="J885" s="238">
        <v>20000000</v>
      </c>
      <c r="K885" s="124">
        <v>220000000000</v>
      </c>
    </row>
    <row r="886" spans="3:11" x14ac:dyDescent="0.25">
      <c r="C886" s="201">
        <v>44911</v>
      </c>
      <c r="D886" s="217" t="s">
        <v>310</v>
      </c>
      <c r="E886" s="124">
        <v>28500</v>
      </c>
      <c r="F886" s="124">
        <v>28500</v>
      </c>
      <c r="G886" s="124">
        <v>28300</v>
      </c>
      <c r="H886" s="217">
        <v>33000</v>
      </c>
      <c r="I886" s="124">
        <v>940500000</v>
      </c>
      <c r="J886" s="238">
        <v>19450000</v>
      </c>
      <c r="K886" s="124">
        <v>550435000000</v>
      </c>
    </row>
    <row r="887" spans="3:11" x14ac:dyDescent="0.25">
      <c r="C887" s="201">
        <v>44911</v>
      </c>
      <c r="D887" s="217" t="s">
        <v>310</v>
      </c>
      <c r="E887" s="124">
        <v>28500</v>
      </c>
      <c r="F887" s="124">
        <v>28500</v>
      </c>
      <c r="G887" s="124">
        <v>28300</v>
      </c>
      <c r="H887" s="217">
        <v>35</v>
      </c>
      <c r="I887" s="124">
        <v>997500</v>
      </c>
      <c r="J887" s="238">
        <v>19450000</v>
      </c>
      <c r="K887" s="124">
        <v>550435000000</v>
      </c>
    </row>
    <row r="888" spans="3:11" x14ac:dyDescent="0.25">
      <c r="C888" s="201">
        <v>44911</v>
      </c>
      <c r="D888" s="217" t="s">
        <v>310</v>
      </c>
      <c r="E888" s="124">
        <v>28300</v>
      </c>
      <c r="F888" s="124">
        <v>28500</v>
      </c>
      <c r="G888" s="124">
        <v>28300</v>
      </c>
      <c r="H888" s="217">
        <v>25</v>
      </c>
      <c r="I888" s="124">
        <v>707500</v>
      </c>
      <c r="J888" s="238">
        <v>19450000</v>
      </c>
      <c r="K888" s="124">
        <v>550435000000</v>
      </c>
    </row>
    <row r="889" spans="3:11" x14ac:dyDescent="0.25">
      <c r="C889" s="201">
        <v>44914</v>
      </c>
      <c r="D889" s="217" t="s">
        <v>310</v>
      </c>
      <c r="E889" s="124">
        <v>28500</v>
      </c>
      <c r="F889" s="124">
        <v>28300</v>
      </c>
      <c r="G889" s="124">
        <v>28500</v>
      </c>
      <c r="H889" s="217">
        <v>20</v>
      </c>
      <c r="I889" s="124">
        <v>570000</v>
      </c>
      <c r="J889" s="238">
        <v>19450000</v>
      </c>
      <c r="K889" s="124">
        <v>554325000000</v>
      </c>
    </row>
    <row r="890" spans="3:11" x14ac:dyDescent="0.25">
      <c r="C890" s="201">
        <v>44914</v>
      </c>
      <c r="D890" s="217" t="s">
        <v>310</v>
      </c>
      <c r="E890" s="124">
        <v>28500</v>
      </c>
      <c r="F890" s="124">
        <v>28300</v>
      </c>
      <c r="G890" s="124">
        <v>28500</v>
      </c>
      <c r="H890" s="217">
        <v>13</v>
      </c>
      <c r="I890" s="124">
        <v>370500</v>
      </c>
      <c r="J890" s="238">
        <v>19450000</v>
      </c>
      <c r="K890" s="124">
        <v>554325000000</v>
      </c>
    </row>
    <row r="891" spans="3:11" x14ac:dyDescent="0.25">
      <c r="C891" s="201">
        <v>44915</v>
      </c>
      <c r="D891" s="217" t="s">
        <v>312</v>
      </c>
      <c r="E891" s="124">
        <v>12000</v>
      </c>
      <c r="F891" s="124">
        <v>11000</v>
      </c>
      <c r="G891" s="124">
        <v>11000</v>
      </c>
      <c r="H891" s="217">
        <v>16</v>
      </c>
      <c r="I891" s="124">
        <v>192000</v>
      </c>
      <c r="J891" s="238">
        <v>20000000</v>
      </c>
      <c r="K891" s="124">
        <v>220000000000</v>
      </c>
    </row>
    <row r="892" spans="3:11" x14ac:dyDescent="0.25">
      <c r="C892" s="201">
        <v>44915</v>
      </c>
      <c r="D892" s="217" t="s">
        <v>310</v>
      </c>
      <c r="E892" s="124">
        <v>28500</v>
      </c>
      <c r="F892" s="124">
        <v>28500</v>
      </c>
      <c r="G892" s="124">
        <v>28500</v>
      </c>
      <c r="H892" s="217">
        <v>6</v>
      </c>
      <c r="I892" s="124">
        <v>171000</v>
      </c>
      <c r="J892" s="238">
        <v>19450000</v>
      </c>
      <c r="K892" s="124">
        <v>554325000000</v>
      </c>
    </row>
    <row r="893" spans="3:11" x14ac:dyDescent="0.25">
      <c r="C893" s="201">
        <v>44915</v>
      </c>
      <c r="D893" s="217" t="s">
        <v>310</v>
      </c>
      <c r="E893" s="124">
        <v>28500</v>
      </c>
      <c r="F893" s="124">
        <v>28500</v>
      </c>
      <c r="G893" s="124">
        <v>28500</v>
      </c>
      <c r="H893" s="217">
        <v>75</v>
      </c>
      <c r="I893" s="124">
        <v>2137500</v>
      </c>
      <c r="J893" s="238">
        <v>19450000</v>
      </c>
      <c r="K893" s="124">
        <v>554325000000</v>
      </c>
    </row>
    <row r="894" spans="3:11" x14ac:dyDescent="0.25">
      <c r="C894" s="201">
        <v>44915</v>
      </c>
      <c r="D894" s="217" t="s">
        <v>310</v>
      </c>
      <c r="E894" s="124">
        <v>28500</v>
      </c>
      <c r="F894" s="124">
        <v>28500</v>
      </c>
      <c r="G894" s="124">
        <v>28500</v>
      </c>
      <c r="H894" s="217">
        <v>10</v>
      </c>
      <c r="I894" s="124">
        <v>285000</v>
      </c>
      <c r="J894" s="238">
        <v>19450000</v>
      </c>
      <c r="K894" s="124">
        <v>554325000000</v>
      </c>
    </row>
    <row r="895" spans="3:11" x14ac:dyDescent="0.25">
      <c r="C895" s="201">
        <v>44915</v>
      </c>
      <c r="D895" s="217" t="s">
        <v>312</v>
      </c>
      <c r="E895" s="124">
        <v>11000</v>
      </c>
      <c r="F895" s="124">
        <v>11000</v>
      </c>
      <c r="G895" s="124">
        <v>11000</v>
      </c>
      <c r="H895" s="217">
        <v>13</v>
      </c>
      <c r="I895" s="124">
        <v>143000</v>
      </c>
      <c r="J895" s="238">
        <v>20000000</v>
      </c>
      <c r="K895" s="124">
        <v>220000000000</v>
      </c>
    </row>
    <row r="896" spans="3:11" x14ac:dyDescent="0.25">
      <c r="C896" s="201">
        <v>44916</v>
      </c>
      <c r="D896" s="217" t="s">
        <v>312</v>
      </c>
      <c r="E896" s="124">
        <v>11000</v>
      </c>
      <c r="F896" s="124">
        <v>11000</v>
      </c>
      <c r="G896" s="124">
        <v>10500</v>
      </c>
      <c r="H896" s="217">
        <v>22</v>
      </c>
      <c r="I896" s="124">
        <v>242000</v>
      </c>
      <c r="J896" s="238">
        <v>20000000</v>
      </c>
      <c r="K896" s="124">
        <v>210000000000</v>
      </c>
    </row>
    <row r="897" spans="3:11" x14ac:dyDescent="0.25">
      <c r="C897" s="201">
        <v>44916</v>
      </c>
      <c r="D897" s="217" t="s">
        <v>310</v>
      </c>
      <c r="E897" s="124">
        <v>28500</v>
      </c>
      <c r="F897" s="124">
        <v>28500</v>
      </c>
      <c r="G897" s="124">
        <v>28500</v>
      </c>
      <c r="H897" s="217">
        <v>11</v>
      </c>
      <c r="I897" s="124">
        <v>313500</v>
      </c>
      <c r="J897" s="238">
        <v>19450000</v>
      </c>
      <c r="K897" s="124">
        <v>554325000000</v>
      </c>
    </row>
    <row r="898" spans="3:11" x14ac:dyDescent="0.25">
      <c r="C898" s="201">
        <v>44916</v>
      </c>
      <c r="D898" s="217" t="s">
        <v>312</v>
      </c>
      <c r="E898" s="124">
        <v>10500</v>
      </c>
      <c r="F898" s="124">
        <v>11000</v>
      </c>
      <c r="G898" s="124">
        <v>10500</v>
      </c>
      <c r="H898" s="217">
        <v>15</v>
      </c>
      <c r="I898" s="124">
        <v>157500</v>
      </c>
      <c r="J898" s="238">
        <v>20000000</v>
      </c>
      <c r="K898" s="124">
        <v>210000000000</v>
      </c>
    </row>
    <row r="899" spans="3:11" x14ac:dyDescent="0.25">
      <c r="C899" s="201">
        <v>44916</v>
      </c>
      <c r="D899" s="217" t="s">
        <v>310</v>
      </c>
      <c r="E899" s="124">
        <v>28500</v>
      </c>
      <c r="F899" s="124">
        <v>28500</v>
      </c>
      <c r="G899" s="124">
        <v>28500</v>
      </c>
      <c r="H899" s="217">
        <v>100</v>
      </c>
      <c r="I899" s="124">
        <v>2850000</v>
      </c>
      <c r="J899" s="238">
        <v>19450000</v>
      </c>
      <c r="K899" s="124">
        <v>554325000000</v>
      </c>
    </row>
    <row r="900" spans="3:11" x14ac:dyDescent="0.25">
      <c r="C900" s="201">
        <v>44916</v>
      </c>
      <c r="D900" s="217" t="s">
        <v>310</v>
      </c>
      <c r="E900" s="124">
        <v>28500</v>
      </c>
      <c r="F900" s="124">
        <v>28500</v>
      </c>
      <c r="G900" s="124">
        <v>28500</v>
      </c>
      <c r="H900" s="217">
        <v>26</v>
      </c>
      <c r="I900" s="124">
        <v>741000</v>
      </c>
      <c r="J900" s="238">
        <v>19450000</v>
      </c>
      <c r="K900" s="124">
        <v>554325000000</v>
      </c>
    </row>
    <row r="901" spans="3:11" x14ac:dyDescent="0.25">
      <c r="C901" s="201">
        <v>44916</v>
      </c>
      <c r="D901" s="217" t="s">
        <v>312</v>
      </c>
      <c r="E901" s="124">
        <v>10500</v>
      </c>
      <c r="F901" s="124">
        <v>11000</v>
      </c>
      <c r="G901" s="124">
        <v>10500</v>
      </c>
      <c r="H901" s="217">
        <v>12</v>
      </c>
      <c r="I901" s="124">
        <v>126000</v>
      </c>
      <c r="J901" s="238">
        <v>20000000</v>
      </c>
      <c r="K901" s="124">
        <v>210000000000</v>
      </c>
    </row>
    <row r="902" spans="3:11" x14ac:dyDescent="0.25">
      <c r="C902" s="201">
        <v>44916</v>
      </c>
      <c r="D902" s="217" t="s">
        <v>310</v>
      </c>
      <c r="E902" s="124">
        <v>28500</v>
      </c>
      <c r="F902" s="124">
        <v>28500</v>
      </c>
      <c r="G902" s="124">
        <v>28500</v>
      </c>
      <c r="H902" s="217">
        <v>300</v>
      </c>
      <c r="I902" s="124">
        <v>8550000</v>
      </c>
      <c r="J902" s="238">
        <v>19450000</v>
      </c>
      <c r="K902" s="124">
        <v>554325000000</v>
      </c>
    </row>
    <row r="903" spans="3:11" x14ac:dyDescent="0.25">
      <c r="C903" s="201">
        <v>44916</v>
      </c>
      <c r="D903" s="217" t="s">
        <v>310</v>
      </c>
      <c r="E903" s="124">
        <v>28500</v>
      </c>
      <c r="F903" s="124">
        <v>28500</v>
      </c>
      <c r="G903" s="124">
        <v>28500</v>
      </c>
      <c r="H903" s="217">
        <v>17</v>
      </c>
      <c r="I903" s="124">
        <v>484500</v>
      </c>
      <c r="J903" s="238">
        <v>19450000</v>
      </c>
      <c r="K903" s="124">
        <v>554325000000</v>
      </c>
    </row>
    <row r="904" spans="3:11" x14ac:dyDescent="0.25">
      <c r="C904" s="201">
        <v>44916</v>
      </c>
      <c r="D904" s="217" t="s">
        <v>312</v>
      </c>
      <c r="E904" s="124">
        <v>10500</v>
      </c>
      <c r="F904" s="124">
        <v>11000</v>
      </c>
      <c r="G904" s="124">
        <v>10500</v>
      </c>
      <c r="H904" s="217">
        <v>56</v>
      </c>
      <c r="I904" s="124">
        <v>588000</v>
      </c>
      <c r="J904" s="238">
        <v>20000000</v>
      </c>
      <c r="K904" s="124">
        <v>210000000000</v>
      </c>
    </row>
    <row r="905" spans="3:11" x14ac:dyDescent="0.25">
      <c r="C905" s="201">
        <v>44917</v>
      </c>
      <c r="D905" s="217" t="s">
        <v>312</v>
      </c>
      <c r="E905" s="124">
        <v>10500</v>
      </c>
      <c r="F905" s="124">
        <v>10500</v>
      </c>
      <c r="G905" s="124">
        <v>11000</v>
      </c>
      <c r="H905" s="217">
        <v>97</v>
      </c>
      <c r="I905" s="124">
        <v>1018500</v>
      </c>
      <c r="J905" s="238">
        <v>20000000</v>
      </c>
      <c r="K905" s="124">
        <v>220000000000</v>
      </c>
    </row>
    <row r="906" spans="3:11" x14ac:dyDescent="0.25">
      <c r="C906" s="201">
        <v>44917</v>
      </c>
      <c r="D906" s="217" t="s">
        <v>312</v>
      </c>
      <c r="E906" s="124">
        <v>11000</v>
      </c>
      <c r="F906" s="124">
        <v>10500</v>
      </c>
      <c r="G906" s="124">
        <v>11000</v>
      </c>
      <c r="H906" s="217">
        <v>3</v>
      </c>
      <c r="I906" s="124">
        <v>33000</v>
      </c>
      <c r="J906" s="238">
        <v>20000000</v>
      </c>
      <c r="K906" s="124">
        <v>220000000000</v>
      </c>
    </row>
    <row r="907" spans="3:11" x14ac:dyDescent="0.25">
      <c r="C907" s="201">
        <v>44917</v>
      </c>
      <c r="D907" s="217" t="s">
        <v>310</v>
      </c>
      <c r="E907" s="124">
        <v>28500</v>
      </c>
      <c r="F907" s="124">
        <v>28500</v>
      </c>
      <c r="G907" s="124">
        <v>28100</v>
      </c>
      <c r="H907" s="217">
        <v>808</v>
      </c>
      <c r="I907" s="124">
        <v>23028000</v>
      </c>
      <c r="J907" s="238">
        <v>19450000</v>
      </c>
      <c r="K907" s="124">
        <v>546545000000</v>
      </c>
    </row>
    <row r="908" spans="3:11" x14ac:dyDescent="0.25">
      <c r="C908" s="201">
        <v>44917</v>
      </c>
      <c r="D908" s="217" t="s">
        <v>310</v>
      </c>
      <c r="E908" s="124">
        <v>28100</v>
      </c>
      <c r="F908" s="124">
        <v>28500</v>
      </c>
      <c r="G908" s="124">
        <v>28100</v>
      </c>
      <c r="H908" s="217">
        <v>30</v>
      </c>
      <c r="I908" s="124">
        <v>843000</v>
      </c>
      <c r="J908" s="238">
        <v>19450000</v>
      </c>
      <c r="K908" s="124">
        <v>546545000000</v>
      </c>
    </row>
    <row r="909" spans="3:11" x14ac:dyDescent="0.25">
      <c r="C909" s="201">
        <v>44917</v>
      </c>
      <c r="D909" s="217" t="s">
        <v>310</v>
      </c>
      <c r="E909" s="124">
        <v>28100</v>
      </c>
      <c r="F909" s="124">
        <v>28500</v>
      </c>
      <c r="G909" s="124">
        <v>28100</v>
      </c>
      <c r="H909" s="217">
        <v>1754</v>
      </c>
      <c r="I909" s="124">
        <v>49287400</v>
      </c>
      <c r="J909" s="238">
        <v>19450000</v>
      </c>
      <c r="K909" s="124">
        <v>546545000000</v>
      </c>
    </row>
    <row r="910" spans="3:11" x14ac:dyDescent="0.25">
      <c r="C910" s="201">
        <v>44918</v>
      </c>
      <c r="D910" s="217" t="s">
        <v>310</v>
      </c>
      <c r="E910" s="124">
        <v>28100</v>
      </c>
      <c r="F910" s="124">
        <v>28100</v>
      </c>
      <c r="G910" s="124">
        <v>28100</v>
      </c>
      <c r="H910" s="217">
        <v>14</v>
      </c>
      <c r="I910" s="124">
        <v>393400</v>
      </c>
      <c r="J910" s="238">
        <v>19450000</v>
      </c>
      <c r="K910" s="124">
        <v>546545000000</v>
      </c>
    </row>
    <row r="911" spans="3:11" x14ac:dyDescent="0.25">
      <c r="C911" s="201">
        <v>44918</v>
      </c>
      <c r="D911" s="217" t="s">
        <v>310</v>
      </c>
      <c r="E911" s="124">
        <v>28100</v>
      </c>
      <c r="F911" s="124">
        <v>28100</v>
      </c>
      <c r="G911" s="124">
        <v>28100</v>
      </c>
      <c r="H911" s="217">
        <v>15</v>
      </c>
      <c r="I911" s="124">
        <v>421500</v>
      </c>
      <c r="J911" s="238">
        <v>19450000</v>
      </c>
      <c r="K911" s="124">
        <v>546545000000</v>
      </c>
    </row>
    <row r="912" spans="3:11" x14ac:dyDescent="0.25">
      <c r="C912" s="201">
        <v>44918</v>
      </c>
      <c r="D912" s="217" t="s">
        <v>310</v>
      </c>
      <c r="E912" s="124">
        <v>28100</v>
      </c>
      <c r="F912" s="124">
        <v>28100</v>
      </c>
      <c r="G912" s="124">
        <v>28100</v>
      </c>
      <c r="H912" s="217">
        <v>210</v>
      </c>
      <c r="I912" s="124">
        <v>5901000</v>
      </c>
      <c r="J912" s="238">
        <v>19450000</v>
      </c>
      <c r="K912" s="124">
        <v>546545000000</v>
      </c>
    </row>
    <row r="913" spans="3:11" x14ac:dyDescent="0.25">
      <c r="C913" s="201">
        <v>44918</v>
      </c>
      <c r="D913" s="217" t="s">
        <v>310</v>
      </c>
      <c r="E913" s="124">
        <v>28100</v>
      </c>
      <c r="F913" s="124">
        <v>28100</v>
      </c>
      <c r="G913" s="124">
        <v>28100</v>
      </c>
      <c r="H913" s="217">
        <v>10</v>
      </c>
      <c r="I913" s="124">
        <v>281000</v>
      </c>
      <c r="J913" s="238">
        <v>19450000</v>
      </c>
      <c r="K913" s="124">
        <v>546545000000</v>
      </c>
    </row>
    <row r="914" spans="3:11" x14ac:dyDescent="0.25">
      <c r="C914" s="201">
        <v>44918</v>
      </c>
      <c r="D914" s="217" t="s">
        <v>310</v>
      </c>
      <c r="E914" s="124">
        <v>28100</v>
      </c>
      <c r="F914" s="124">
        <v>28100</v>
      </c>
      <c r="G914" s="124">
        <v>28100</v>
      </c>
      <c r="H914" s="217">
        <v>15</v>
      </c>
      <c r="I914" s="124">
        <v>421500</v>
      </c>
      <c r="J914" s="238">
        <v>19450000</v>
      </c>
      <c r="K914" s="124">
        <v>546545000000</v>
      </c>
    </row>
    <row r="915" spans="3:11" x14ac:dyDescent="0.25">
      <c r="C915" s="201">
        <v>44918</v>
      </c>
      <c r="D915" s="217" t="s">
        <v>310</v>
      </c>
      <c r="E915" s="124">
        <v>28100</v>
      </c>
      <c r="F915" s="124">
        <v>28100</v>
      </c>
      <c r="G915" s="124">
        <v>28100</v>
      </c>
      <c r="H915" s="217">
        <v>3</v>
      </c>
      <c r="I915" s="124">
        <v>84300</v>
      </c>
      <c r="J915" s="238">
        <v>19450000</v>
      </c>
      <c r="K915" s="124">
        <v>546545000000</v>
      </c>
    </row>
    <row r="916" spans="3:11" x14ac:dyDescent="0.25">
      <c r="C916" s="201">
        <v>44918</v>
      </c>
      <c r="D916" s="217" t="s">
        <v>310</v>
      </c>
      <c r="E916" s="124">
        <v>28100</v>
      </c>
      <c r="F916" s="124">
        <v>28100</v>
      </c>
      <c r="G916" s="124">
        <v>28100</v>
      </c>
      <c r="H916" s="217">
        <v>177</v>
      </c>
      <c r="I916" s="124">
        <v>4973700</v>
      </c>
      <c r="J916" s="238">
        <v>19450000</v>
      </c>
      <c r="K916" s="124">
        <v>546545000000</v>
      </c>
    </row>
    <row r="917" spans="3:11" x14ac:dyDescent="0.25">
      <c r="C917" s="201">
        <v>44921</v>
      </c>
      <c r="D917" s="217" t="s">
        <v>310</v>
      </c>
      <c r="E917" s="124">
        <v>28100</v>
      </c>
      <c r="F917" s="124">
        <v>28100</v>
      </c>
      <c r="G917" s="124">
        <v>28100</v>
      </c>
      <c r="H917" s="217">
        <v>400</v>
      </c>
      <c r="I917" s="124">
        <v>11240000</v>
      </c>
      <c r="J917" s="238">
        <v>19450000</v>
      </c>
      <c r="K917" s="124">
        <v>546545000000</v>
      </c>
    </row>
    <row r="918" spans="3:11" x14ac:dyDescent="0.25">
      <c r="C918" s="201">
        <v>44921</v>
      </c>
      <c r="D918" s="217" t="s">
        <v>310</v>
      </c>
      <c r="E918" s="124">
        <v>28100</v>
      </c>
      <c r="F918" s="124">
        <v>28100</v>
      </c>
      <c r="G918" s="124">
        <v>28100</v>
      </c>
      <c r="H918" s="217">
        <v>40</v>
      </c>
      <c r="I918" s="124">
        <v>1124000</v>
      </c>
      <c r="J918" s="238">
        <v>19450000</v>
      </c>
      <c r="K918" s="124">
        <v>546545000000</v>
      </c>
    </row>
    <row r="919" spans="3:11" x14ac:dyDescent="0.25">
      <c r="C919" s="201">
        <v>44921</v>
      </c>
      <c r="D919" s="217" t="s">
        <v>310</v>
      </c>
      <c r="E919" s="124">
        <v>27840</v>
      </c>
      <c r="F919" s="124">
        <v>28100</v>
      </c>
      <c r="G919" s="124">
        <v>28100</v>
      </c>
      <c r="H919" s="217">
        <v>4</v>
      </c>
      <c r="I919" s="124">
        <v>111360</v>
      </c>
      <c r="J919" s="238">
        <v>19450000</v>
      </c>
      <c r="K919" s="124">
        <v>546545000000</v>
      </c>
    </row>
    <row r="920" spans="3:11" x14ac:dyDescent="0.25">
      <c r="C920" s="201">
        <v>44921</v>
      </c>
      <c r="D920" s="217" t="s">
        <v>310</v>
      </c>
      <c r="E920" s="124">
        <v>28100</v>
      </c>
      <c r="F920" s="124">
        <v>28100</v>
      </c>
      <c r="G920" s="124">
        <v>28100</v>
      </c>
      <c r="H920" s="217">
        <v>400</v>
      </c>
      <c r="I920" s="124">
        <v>11240000</v>
      </c>
      <c r="J920" s="238">
        <v>19450000</v>
      </c>
      <c r="K920" s="124">
        <v>546545000000</v>
      </c>
    </row>
    <row r="921" spans="3:11" x14ac:dyDescent="0.25">
      <c r="C921" s="201">
        <v>44922</v>
      </c>
      <c r="D921" s="217" t="s">
        <v>310</v>
      </c>
      <c r="E921" s="124">
        <v>28100</v>
      </c>
      <c r="F921" s="124">
        <v>28100</v>
      </c>
      <c r="G921" s="124">
        <v>28100</v>
      </c>
      <c r="H921" s="217">
        <v>351</v>
      </c>
      <c r="I921" s="124">
        <v>9863100</v>
      </c>
      <c r="J921" s="238">
        <v>19450000</v>
      </c>
      <c r="K921" s="124">
        <v>546545000000</v>
      </c>
    </row>
    <row r="922" spans="3:11" x14ac:dyDescent="0.25">
      <c r="C922" s="201">
        <v>44922</v>
      </c>
      <c r="D922" s="217" t="s">
        <v>310</v>
      </c>
      <c r="E922" s="124">
        <v>28100</v>
      </c>
      <c r="F922" s="124">
        <v>28100</v>
      </c>
      <c r="G922" s="124">
        <v>28100</v>
      </c>
      <c r="H922" s="217">
        <v>1063</v>
      </c>
      <c r="I922" s="124">
        <v>29870300</v>
      </c>
      <c r="J922" s="238">
        <v>19450000</v>
      </c>
      <c r="K922" s="124">
        <v>546545000000</v>
      </c>
    </row>
    <row r="923" spans="3:11" x14ac:dyDescent="0.25">
      <c r="C923" s="201">
        <v>44922</v>
      </c>
      <c r="D923" s="217" t="s">
        <v>310</v>
      </c>
      <c r="E923" s="124">
        <v>28100</v>
      </c>
      <c r="F923" s="124">
        <v>28100</v>
      </c>
      <c r="G923" s="124">
        <v>28100</v>
      </c>
      <c r="H923" s="217">
        <v>5</v>
      </c>
      <c r="I923" s="124">
        <v>140500</v>
      </c>
      <c r="J923" s="238">
        <v>19450000</v>
      </c>
      <c r="K923" s="124">
        <v>546545000000</v>
      </c>
    </row>
    <row r="924" spans="3:11" x14ac:dyDescent="0.25">
      <c r="C924" s="201">
        <v>44922</v>
      </c>
      <c r="D924" s="217" t="s">
        <v>310</v>
      </c>
      <c r="E924" s="124">
        <v>28100</v>
      </c>
      <c r="F924" s="124">
        <v>28100</v>
      </c>
      <c r="G924" s="124">
        <v>28100</v>
      </c>
      <c r="H924" s="217">
        <v>66</v>
      </c>
      <c r="I924" s="124">
        <v>1854600</v>
      </c>
      <c r="J924" s="238">
        <v>19450000</v>
      </c>
      <c r="K924" s="124">
        <v>546545000000</v>
      </c>
    </row>
    <row r="925" spans="3:11" x14ac:dyDescent="0.25">
      <c r="C925" s="201">
        <v>44922</v>
      </c>
      <c r="D925" s="217" t="s">
        <v>312</v>
      </c>
      <c r="E925" s="124">
        <v>10995</v>
      </c>
      <c r="F925" s="124">
        <v>11000</v>
      </c>
      <c r="G925" s="124">
        <v>10995</v>
      </c>
      <c r="H925" s="217">
        <v>2</v>
      </c>
      <c r="I925" s="124">
        <v>21990</v>
      </c>
      <c r="J925" s="238">
        <v>20000000</v>
      </c>
      <c r="K925" s="124">
        <v>219900000000</v>
      </c>
    </row>
    <row r="926" spans="3:11" x14ac:dyDescent="0.25">
      <c r="C926" s="201">
        <v>44922</v>
      </c>
      <c r="D926" s="217" t="s">
        <v>310</v>
      </c>
      <c r="E926" s="124">
        <v>28100</v>
      </c>
      <c r="F926" s="124">
        <v>28100</v>
      </c>
      <c r="G926" s="124">
        <v>28100</v>
      </c>
      <c r="H926" s="217">
        <v>11</v>
      </c>
      <c r="I926" s="124">
        <v>309100</v>
      </c>
      <c r="J926" s="238">
        <v>19450000</v>
      </c>
      <c r="K926" s="124">
        <v>546545000000</v>
      </c>
    </row>
    <row r="927" spans="3:11" x14ac:dyDescent="0.25">
      <c r="C927" s="201">
        <v>44922</v>
      </c>
      <c r="D927" s="217" t="s">
        <v>310</v>
      </c>
      <c r="E927" s="124">
        <v>28100</v>
      </c>
      <c r="F927" s="124">
        <v>28100</v>
      </c>
      <c r="G927" s="124">
        <v>28100</v>
      </c>
      <c r="H927" s="217">
        <v>175</v>
      </c>
      <c r="I927" s="124">
        <v>4917500</v>
      </c>
      <c r="J927" s="238">
        <v>19450000</v>
      </c>
      <c r="K927" s="124">
        <v>546545000000</v>
      </c>
    </row>
    <row r="928" spans="3:11" x14ac:dyDescent="0.25">
      <c r="C928" s="201">
        <v>44922</v>
      </c>
      <c r="D928" s="217" t="s">
        <v>310</v>
      </c>
      <c r="E928" s="124">
        <v>28100</v>
      </c>
      <c r="F928" s="124">
        <v>28100</v>
      </c>
      <c r="G928" s="124">
        <v>28100</v>
      </c>
      <c r="H928" s="217">
        <v>140</v>
      </c>
      <c r="I928" s="124">
        <v>3934000</v>
      </c>
      <c r="J928" s="238">
        <v>19450000</v>
      </c>
      <c r="K928" s="124">
        <v>546545000000</v>
      </c>
    </row>
    <row r="929" spans="3:11" x14ac:dyDescent="0.25">
      <c r="C929" s="201">
        <v>44922</v>
      </c>
      <c r="D929" s="217" t="s">
        <v>310</v>
      </c>
      <c r="E929" s="124">
        <v>28100</v>
      </c>
      <c r="F929" s="124">
        <v>28100</v>
      </c>
      <c r="G929" s="124">
        <v>28100</v>
      </c>
      <c r="H929" s="217">
        <v>70</v>
      </c>
      <c r="I929" s="124">
        <v>1967000</v>
      </c>
      <c r="J929" s="238">
        <v>19450000</v>
      </c>
      <c r="K929" s="124">
        <v>546545000000</v>
      </c>
    </row>
    <row r="930" spans="3:11" x14ac:dyDescent="0.25">
      <c r="C930" s="201">
        <v>44922</v>
      </c>
      <c r="D930" s="217" t="s">
        <v>310</v>
      </c>
      <c r="E930" s="124">
        <v>28100</v>
      </c>
      <c r="F930" s="124">
        <v>28100</v>
      </c>
      <c r="G930" s="124">
        <v>28100</v>
      </c>
      <c r="H930" s="217">
        <v>175</v>
      </c>
      <c r="I930" s="124">
        <v>4917500</v>
      </c>
      <c r="J930" s="238">
        <v>19450000</v>
      </c>
      <c r="K930" s="124">
        <v>546545000000</v>
      </c>
    </row>
    <row r="931" spans="3:11" x14ac:dyDescent="0.25">
      <c r="C931" s="201">
        <v>44922</v>
      </c>
      <c r="D931" s="217" t="s">
        <v>310</v>
      </c>
      <c r="E931" s="124">
        <v>28100</v>
      </c>
      <c r="F931" s="124">
        <v>28100</v>
      </c>
      <c r="G931" s="124">
        <v>28100</v>
      </c>
      <c r="H931" s="217">
        <v>30</v>
      </c>
      <c r="I931" s="124">
        <v>843000</v>
      </c>
      <c r="J931" s="238">
        <v>19450000</v>
      </c>
      <c r="K931" s="124">
        <v>546545000000</v>
      </c>
    </row>
    <row r="932" spans="3:11" x14ac:dyDescent="0.25">
      <c r="C932" s="201">
        <v>44922</v>
      </c>
      <c r="D932" s="217" t="s">
        <v>310</v>
      </c>
      <c r="E932" s="124">
        <v>28100</v>
      </c>
      <c r="F932" s="124">
        <v>28100</v>
      </c>
      <c r="G932" s="124">
        <v>28100</v>
      </c>
      <c r="H932" s="217">
        <v>28</v>
      </c>
      <c r="I932" s="124">
        <v>786800</v>
      </c>
      <c r="J932" s="238">
        <v>19450000</v>
      </c>
      <c r="K932" s="124">
        <v>546545000000</v>
      </c>
    </row>
    <row r="933" spans="3:11" x14ac:dyDescent="0.25">
      <c r="C933" s="201">
        <v>44923</v>
      </c>
      <c r="D933" s="217" t="s">
        <v>310</v>
      </c>
      <c r="E933" s="124">
        <v>28100</v>
      </c>
      <c r="F933" s="124">
        <v>28100</v>
      </c>
      <c r="G933" s="124">
        <v>28100</v>
      </c>
      <c r="H933" s="217">
        <v>45</v>
      </c>
      <c r="I933" s="124">
        <v>1264500</v>
      </c>
      <c r="J933" s="238">
        <v>19450000</v>
      </c>
      <c r="K933" s="124">
        <v>546545000000</v>
      </c>
    </row>
    <row r="934" spans="3:11" x14ac:dyDescent="0.25">
      <c r="C934" s="201">
        <v>44923</v>
      </c>
      <c r="D934" s="217" t="s">
        <v>310</v>
      </c>
      <c r="E934" s="124">
        <v>28100</v>
      </c>
      <c r="F934" s="124">
        <v>28100</v>
      </c>
      <c r="G934" s="124">
        <v>28100</v>
      </c>
      <c r="H934" s="217">
        <v>52</v>
      </c>
      <c r="I934" s="124">
        <v>1461200</v>
      </c>
      <c r="J934" s="238">
        <v>19450000</v>
      </c>
      <c r="K934" s="124">
        <v>546545000000</v>
      </c>
    </row>
    <row r="935" spans="3:11" x14ac:dyDescent="0.25">
      <c r="C935" s="201">
        <v>44923</v>
      </c>
      <c r="D935" s="217" t="s">
        <v>310</v>
      </c>
      <c r="E935" s="124">
        <v>28100</v>
      </c>
      <c r="F935" s="124">
        <v>28100</v>
      </c>
      <c r="G935" s="124">
        <v>28100</v>
      </c>
      <c r="H935" s="217">
        <v>3</v>
      </c>
      <c r="I935" s="124">
        <v>84300</v>
      </c>
      <c r="J935" s="238">
        <v>19450000</v>
      </c>
      <c r="K935" s="124">
        <v>546545000000</v>
      </c>
    </row>
    <row r="936" spans="3:11" x14ac:dyDescent="0.25">
      <c r="C936" s="201">
        <v>44923</v>
      </c>
      <c r="D936" s="217" t="s">
        <v>310</v>
      </c>
      <c r="E936" s="124">
        <v>28100</v>
      </c>
      <c r="F936" s="124">
        <v>28100</v>
      </c>
      <c r="G936" s="124">
        <v>28100</v>
      </c>
      <c r="H936" s="217">
        <v>17</v>
      </c>
      <c r="I936" s="124">
        <v>477700</v>
      </c>
      <c r="J936" s="238">
        <v>19450000</v>
      </c>
      <c r="K936" s="124">
        <v>546545000000</v>
      </c>
    </row>
    <row r="937" spans="3:11" x14ac:dyDescent="0.25">
      <c r="C937" s="201">
        <v>44923</v>
      </c>
      <c r="D937" s="217" t="s">
        <v>310</v>
      </c>
      <c r="E937" s="124">
        <v>28100</v>
      </c>
      <c r="F937" s="124">
        <v>28100</v>
      </c>
      <c r="G937" s="124">
        <v>28100</v>
      </c>
      <c r="H937" s="217">
        <v>10</v>
      </c>
      <c r="I937" s="124">
        <v>281000</v>
      </c>
      <c r="J937" s="238">
        <v>19450000</v>
      </c>
      <c r="K937" s="124">
        <v>546545000000</v>
      </c>
    </row>
    <row r="938" spans="3:11" x14ac:dyDescent="0.25">
      <c r="C938" s="201">
        <v>44923</v>
      </c>
      <c r="D938" s="217" t="s">
        <v>310</v>
      </c>
      <c r="E938" s="124">
        <v>28100</v>
      </c>
      <c r="F938" s="124">
        <v>28100</v>
      </c>
      <c r="G938" s="124">
        <v>28100</v>
      </c>
      <c r="H938" s="217">
        <v>36</v>
      </c>
      <c r="I938" s="124">
        <v>1011600</v>
      </c>
      <c r="J938" s="238">
        <v>19450000</v>
      </c>
      <c r="K938" s="124">
        <v>546545000000</v>
      </c>
    </row>
    <row r="939" spans="3:11" x14ac:dyDescent="0.25">
      <c r="C939" s="201">
        <v>44923</v>
      </c>
      <c r="D939" s="217" t="s">
        <v>310</v>
      </c>
      <c r="E939" s="124">
        <v>28100</v>
      </c>
      <c r="F939" s="124">
        <v>28100</v>
      </c>
      <c r="G939" s="124">
        <v>28100</v>
      </c>
      <c r="H939" s="217">
        <v>349</v>
      </c>
      <c r="I939" s="124">
        <v>9806900</v>
      </c>
      <c r="J939" s="238">
        <v>19450000</v>
      </c>
      <c r="K939" s="124">
        <v>546545000000</v>
      </c>
    </row>
    <row r="940" spans="3:11" x14ac:dyDescent="0.25">
      <c r="C940" s="201">
        <v>44923</v>
      </c>
      <c r="D940" s="217" t="s">
        <v>310</v>
      </c>
      <c r="E940" s="124">
        <v>28100</v>
      </c>
      <c r="F940" s="124">
        <v>28100</v>
      </c>
      <c r="G940" s="124">
        <v>28100</v>
      </c>
      <c r="H940" s="217">
        <v>2</v>
      </c>
      <c r="I940" s="124">
        <v>56200</v>
      </c>
      <c r="J940" s="238">
        <v>19450000</v>
      </c>
      <c r="K940" s="124">
        <v>546545000000</v>
      </c>
    </row>
    <row r="941" spans="3:11" x14ac:dyDescent="0.25">
      <c r="C941" s="201">
        <v>44923</v>
      </c>
      <c r="D941" s="217" t="s">
        <v>312</v>
      </c>
      <c r="E941" s="124">
        <v>10995</v>
      </c>
      <c r="F941" s="124">
        <v>10995</v>
      </c>
      <c r="G941" s="124">
        <v>10500</v>
      </c>
      <c r="H941" s="217">
        <v>3</v>
      </c>
      <c r="I941" s="124">
        <v>32985</v>
      </c>
      <c r="J941" s="238">
        <v>20000000</v>
      </c>
      <c r="K941" s="124">
        <v>210000000000</v>
      </c>
    </row>
    <row r="942" spans="3:11" x14ac:dyDescent="0.25">
      <c r="C942" s="201">
        <v>44923</v>
      </c>
      <c r="D942" s="217" t="s">
        <v>310</v>
      </c>
      <c r="E942" s="124">
        <v>28100</v>
      </c>
      <c r="F942" s="124">
        <v>28100</v>
      </c>
      <c r="G942" s="124">
        <v>28100</v>
      </c>
      <c r="H942" s="217">
        <v>10</v>
      </c>
      <c r="I942" s="124">
        <v>281000</v>
      </c>
      <c r="J942" s="238">
        <v>19450000</v>
      </c>
      <c r="K942" s="124">
        <v>546545000000</v>
      </c>
    </row>
    <row r="943" spans="3:11" x14ac:dyDescent="0.25">
      <c r="C943" s="201">
        <v>44923</v>
      </c>
      <c r="D943" s="217" t="s">
        <v>312</v>
      </c>
      <c r="E943" s="124">
        <v>10500</v>
      </c>
      <c r="F943" s="124">
        <v>10995</v>
      </c>
      <c r="G943" s="124">
        <v>10500</v>
      </c>
      <c r="H943" s="217">
        <v>10</v>
      </c>
      <c r="I943" s="124">
        <v>105000</v>
      </c>
      <c r="J943" s="238">
        <v>20000000</v>
      </c>
      <c r="K943" s="124">
        <v>210000000000</v>
      </c>
    </row>
    <row r="944" spans="3:11" x14ac:dyDescent="0.25">
      <c r="C944" s="201">
        <v>44923</v>
      </c>
      <c r="D944" s="217" t="s">
        <v>310</v>
      </c>
      <c r="E944" s="124">
        <v>28100</v>
      </c>
      <c r="F944" s="124">
        <v>28100</v>
      </c>
      <c r="G944" s="124">
        <v>28100</v>
      </c>
      <c r="H944" s="217">
        <v>70</v>
      </c>
      <c r="I944" s="124">
        <v>1967000</v>
      </c>
      <c r="J944" s="238">
        <v>19450000</v>
      </c>
      <c r="K944" s="124">
        <v>546545000000</v>
      </c>
    </row>
    <row r="945" spans="3:11" x14ac:dyDescent="0.25">
      <c r="C945" s="201">
        <v>44924</v>
      </c>
      <c r="D945" s="217" t="s">
        <v>310</v>
      </c>
      <c r="E945" s="124">
        <v>28100</v>
      </c>
      <c r="F945" s="124">
        <v>28100</v>
      </c>
      <c r="G945" s="124">
        <v>28100</v>
      </c>
      <c r="H945" s="217">
        <v>1</v>
      </c>
      <c r="I945" s="124">
        <v>28100</v>
      </c>
      <c r="J945" s="238">
        <v>19450000</v>
      </c>
      <c r="K945" s="124">
        <v>546545000000</v>
      </c>
    </row>
    <row r="946" spans="3:11" x14ac:dyDescent="0.25">
      <c r="C946" s="201">
        <v>44924</v>
      </c>
      <c r="D946" s="217" t="s">
        <v>310</v>
      </c>
      <c r="E946" s="124">
        <v>28100</v>
      </c>
      <c r="F946" s="124">
        <v>28100</v>
      </c>
      <c r="G946" s="124">
        <v>28100</v>
      </c>
      <c r="H946" s="217">
        <v>14</v>
      </c>
      <c r="I946" s="124">
        <v>393400</v>
      </c>
      <c r="J946" s="238">
        <v>19450000</v>
      </c>
      <c r="K946" s="124">
        <v>546545000000</v>
      </c>
    </row>
    <row r="947" spans="3:11" x14ac:dyDescent="0.25">
      <c r="C947" s="201">
        <v>44924</v>
      </c>
      <c r="D947" s="217" t="s">
        <v>310</v>
      </c>
      <c r="E947" s="124">
        <v>28100</v>
      </c>
      <c r="F947" s="124">
        <v>28100</v>
      </c>
      <c r="G947" s="124">
        <v>28100</v>
      </c>
      <c r="H947" s="217">
        <v>1</v>
      </c>
      <c r="I947" s="124">
        <v>28100</v>
      </c>
      <c r="J947" s="238">
        <v>19450000</v>
      </c>
      <c r="K947" s="124">
        <v>546545000000</v>
      </c>
    </row>
    <row r="948" spans="3:11" x14ac:dyDescent="0.25">
      <c r="C948" s="201">
        <v>44924</v>
      </c>
      <c r="D948" s="217" t="s">
        <v>310</v>
      </c>
      <c r="E948" s="124">
        <v>28100</v>
      </c>
      <c r="F948" s="124">
        <v>28100</v>
      </c>
      <c r="G948" s="124">
        <v>28100</v>
      </c>
      <c r="H948" s="217">
        <v>100</v>
      </c>
      <c r="I948" s="124">
        <v>2810000</v>
      </c>
      <c r="J948" s="238">
        <v>19450000</v>
      </c>
      <c r="K948" s="124">
        <v>546545000000</v>
      </c>
    </row>
    <row r="949" spans="3:11" x14ac:dyDescent="0.25">
      <c r="C949" s="201">
        <v>44924</v>
      </c>
      <c r="D949" s="217" t="s">
        <v>310</v>
      </c>
      <c r="E949" s="124">
        <v>28100</v>
      </c>
      <c r="F949" s="124">
        <v>28100</v>
      </c>
      <c r="G949" s="124">
        <v>28100</v>
      </c>
      <c r="H949" s="217">
        <v>100</v>
      </c>
      <c r="I949" s="124">
        <v>2810000</v>
      </c>
      <c r="J949" s="238">
        <v>19450000</v>
      </c>
      <c r="K949" s="124">
        <v>546545000000</v>
      </c>
    </row>
    <row r="950" spans="3:11" x14ac:dyDescent="0.25">
      <c r="C950" s="201">
        <v>44924</v>
      </c>
      <c r="D950" s="217" t="s">
        <v>310</v>
      </c>
      <c r="E950" s="124">
        <v>28100</v>
      </c>
      <c r="F950" s="124">
        <v>28100</v>
      </c>
      <c r="G950" s="124">
        <v>28100</v>
      </c>
      <c r="H950" s="217">
        <v>10</v>
      </c>
      <c r="I950" s="124">
        <v>281000</v>
      </c>
      <c r="J950" s="238">
        <v>19450000</v>
      </c>
      <c r="K950" s="124">
        <v>546545000000</v>
      </c>
    </row>
    <row r="951" spans="3:11" x14ac:dyDescent="0.25">
      <c r="C951" s="201">
        <v>44924</v>
      </c>
      <c r="D951" s="217" t="s">
        <v>310</v>
      </c>
      <c r="E951" s="124">
        <v>28100</v>
      </c>
      <c r="F951" s="124">
        <v>28100</v>
      </c>
      <c r="G951" s="124">
        <v>28100</v>
      </c>
      <c r="H951" s="217">
        <v>86</v>
      </c>
      <c r="I951" s="124">
        <v>2416600</v>
      </c>
      <c r="J951" s="238">
        <v>19450000</v>
      </c>
      <c r="K951" s="124">
        <v>546545000000</v>
      </c>
    </row>
    <row r="952" spans="3:11" x14ac:dyDescent="0.25">
      <c r="C952" s="201">
        <v>44924</v>
      </c>
      <c r="D952" s="217" t="s">
        <v>310</v>
      </c>
      <c r="E952" s="124">
        <v>28100</v>
      </c>
      <c r="F952" s="124">
        <v>28100</v>
      </c>
      <c r="G952" s="124">
        <v>28100</v>
      </c>
      <c r="H952" s="217">
        <v>30</v>
      </c>
      <c r="I952" s="124">
        <v>843000</v>
      </c>
      <c r="J952" s="238">
        <v>19450000</v>
      </c>
      <c r="K952" s="124">
        <v>546545000000</v>
      </c>
    </row>
    <row r="953" spans="3:11" x14ac:dyDescent="0.25">
      <c r="C953" s="201">
        <v>44924</v>
      </c>
      <c r="D953" s="217" t="s">
        <v>310</v>
      </c>
      <c r="E953" s="124">
        <v>28100</v>
      </c>
      <c r="F953" s="124">
        <v>28100</v>
      </c>
      <c r="G953" s="124">
        <v>28100</v>
      </c>
      <c r="H953" s="217">
        <v>1</v>
      </c>
      <c r="I953" s="124">
        <v>28100</v>
      </c>
      <c r="J953" s="238">
        <v>19450000</v>
      </c>
      <c r="K953" s="124">
        <v>546545000000</v>
      </c>
    </row>
    <row r="954" spans="3:11" x14ac:dyDescent="0.25">
      <c r="C954" s="201">
        <v>44924</v>
      </c>
      <c r="D954" s="217" t="s">
        <v>310</v>
      </c>
      <c r="E954" s="124">
        <v>28100</v>
      </c>
      <c r="F954" s="124">
        <v>28100</v>
      </c>
      <c r="G954" s="124">
        <v>28100</v>
      </c>
      <c r="H954" s="217">
        <v>45</v>
      </c>
      <c r="I954" s="124">
        <v>1264500</v>
      </c>
      <c r="J954" s="238">
        <v>19450000</v>
      </c>
      <c r="K954" s="124">
        <v>546545000000</v>
      </c>
    </row>
    <row r="955" spans="3:11" x14ac:dyDescent="0.25">
      <c r="C955" s="201">
        <v>44924</v>
      </c>
      <c r="D955" s="217" t="s">
        <v>310</v>
      </c>
      <c r="E955" s="124">
        <v>28100</v>
      </c>
      <c r="F955" s="124">
        <v>28100</v>
      </c>
      <c r="G955" s="124">
        <v>28100</v>
      </c>
      <c r="H955" s="217">
        <v>2</v>
      </c>
      <c r="I955" s="124">
        <v>56200</v>
      </c>
      <c r="J955" s="238">
        <v>19450000</v>
      </c>
      <c r="K955" s="124">
        <v>546545000000</v>
      </c>
    </row>
    <row r="956" spans="3:11" x14ac:dyDescent="0.25">
      <c r="C956" s="201">
        <v>44924</v>
      </c>
      <c r="D956" s="217" t="s">
        <v>310</v>
      </c>
      <c r="E956" s="124">
        <v>28100</v>
      </c>
      <c r="F956" s="124">
        <v>28100</v>
      </c>
      <c r="G956" s="124">
        <v>28100</v>
      </c>
      <c r="H956" s="217">
        <v>11</v>
      </c>
      <c r="I956" s="124">
        <v>309100</v>
      </c>
      <c r="J956" s="238">
        <v>19450000</v>
      </c>
      <c r="K956" s="124">
        <v>546545000000</v>
      </c>
    </row>
    <row r="957" spans="3:11" x14ac:dyDescent="0.25">
      <c r="C957" s="201">
        <v>44924</v>
      </c>
      <c r="D957" s="217" t="s">
        <v>310</v>
      </c>
      <c r="E957" s="124">
        <v>28100</v>
      </c>
      <c r="F957" s="124">
        <v>28100</v>
      </c>
      <c r="G957" s="124">
        <v>28100</v>
      </c>
      <c r="H957" s="217">
        <v>10</v>
      </c>
      <c r="I957" s="124">
        <v>281000</v>
      </c>
      <c r="J957" s="238">
        <v>19450000</v>
      </c>
      <c r="K957" s="124">
        <v>546545000000</v>
      </c>
    </row>
    <row r="958" spans="3:11" x14ac:dyDescent="0.25">
      <c r="C958" s="201">
        <v>44924</v>
      </c>
      <c r="D958" s="217" t="s">
        <v>310</v>
      </c>
      <c r="E958" s="124">
        <v>28100</v>
      </c>
      <c r="F958" s="124">
        <v>28100</v>
      </c>
      <c r="G958" s="124">
        <v>28100</v>
      </c>
      <c r="H958" s="217">
        <v>10</v>
      </c>
      <c r="I958" s="124">
        <v>281000</v>
      </c>
      <c r="J958" s="238">
        <v>19450000</v>
      </c>
      <c r="K958" s="124">
        <v>546545000000</v>
      </c>
    </row>
    <row r="959" spans="3:11" x14ac:dyDescent="0.25">
      <c r="C959" s="201">
        <v>44924</v>
      </c>
      <c r="D959" s="217" t="s">
        <v>310</v>
      </c>
      <c r="E959" s="124">
        <v>28100</v>
      </c>
      <c r="F959" s="124">
        <v>28100</v>
      </c>
      <c r="G959" s="124">
        <v>28100</v>
      </c>
      <c r="H959" s="217">
        <v>10</v>
      </c>
      <c r="I959" s="124">
        <v>281000</v>
      </c>
      <c r="J959" s="238">
        <v>19450000</v>
      </c>
      <c r="K959" s="124">
        <v>546545000000</v>
      </c>
    </row>
    <row r="960" spans="3:11" x14ac:dyDescent="0.25">
      <c r="C960" s="201">
        <v>44924</v>
      </c>
      <c r="D960" s="217" t="s">
        <v>310</v>
      </c>
      <c r="E960" s="124">
        <v>28100</v>
      </c>
      <c r="F960" s="124">
        <v>28100</v>
      </c>
      <c r="G960" s="124">
        <v>28100</v>
      </c>
      <c r="H960" s="217">
        <v>350</v>
      </c>
      <c r="I960" s="124">
        <v>9835000</v>
      </c>
      <c r="J960" s="238">
        <v>19450000</v>
      </c>
      <c r="K960" s="124">
        <v>546545000000</v>
      </c>
    </row>
    <row r="961" spans="3:11" x14ac:dyDescent="0.25">
      <c r="C961" s="201">
        <v>44924</v>
      </c>
      <c r="D961" s="217" t="s">
        <v>310</v>
      </c>
      <c r="E961" s="124">
        <v>28100</v>
      </c>
      <c r="F961" s="124">
        <v>28100</v>
      </c>
      <c r="G961" s="124">
        <v>28100</v>
      </c>
      <c r="H961" s="217">
        <v>150</v>
      </c>
      <c r="I961" s="124">
        <v>4215000</v>
      </c>
      <c r="J961" s="238">
        <v>19450000</v>
      </c>
      <c r="K961" s="124">
        <v>546545000000</v>
      </c>
    </row>
    <row r="962" spans="3:11" x14ac:dyDescent="0.25">
      <c r="C962" s="201">
        <v>44924</v>
      </c>
      <c r="D962" s="217" t="s">
        <v>310</v>
      </c>
      <c r="E962" s="124">
        <v>28100</v>
      </c>
      <c r="F962" s="124">
        <v>28100</v>
      </c>
      <c r="G962" s="124">
        <v>28100</v>
      </c>
      <c r="H962" s="217">
        <v>421</v>
      </c>
      <c r="I962" s="124">
        <v>11830100</v>
      </c>
      <c r="J962" s="238">
        <v>19450000</v>
      </c>
      <c r="K962" s="124">
        <v>546545000000</v>
      </c>
    </row>
    <row r="963" spans="3:11" x14ac:dyDescent="0.25">
      <c r="C963" s="201">
        <v>44924</v>
      </c>
      <c r="D963" s="217" t="s">
        <v>310</v>
      </c>
      <c r="E963" s="124">
        <v>28100</v>
      </c>
      <c r="F963" s="124">
        <v>28100</v>
      </c>
      <c r="G963" s="124">
        <v>28100</v>
      </c>
      <c r="H963" s="217">
        <v>21</v>
      </c>
      <c r="I963" s="124">
        <v>590100</v>
      </c>
      <c r="J963" s="238">
        <v>19450000</v>
      </c>
      <c r="K963" s="124">
        <v>546545000000</v>
      </c>
    </row>
    <row r="964" spans="3:11" x14ac:dyDescent="0.25">
      <c r="C964" s="201">
        <v>44924</v>
      </c>
      <c r="D964" s="217" t="s">
        <v>310</v>
      </c>
      <c r="E964" s="124">
        <v>28100</v>
      </c>
      <c r="F964" s="124">
        <v>28100</v>
      </c>
      <c r="G964" s="124">
        <v>28100</v>
      </c>
      <c r="H964" s="217">
        <v>2</v>
      </c>
      <c r="I964" s="124">
        <v>56200</v>
      </c>
      <c r="J964" s="238">
        <v>19450000</v>
      </c>
      <c r="K964" s="124">
        <v>546545000000</v>
      </c>
    </row>
    <row r="965" spans="3:11" x14ac:dyDescent="0.25">
      <c r="C965" s="201">
        <v>44924</v>
      </c>
      <c r="D965" s="217" t="s">
        <v>310</v>
      </c>
      <c r="E965" s="124">
        <v>28100</v>
      </c>
      <c r="F965" s="124">
        <v>28100</v>
      </c>
      <c r="G965" s="124">
        <v>28100</v>
      </c>
      <c r="H965" s="217">
        <v>15</v>
      </c>
      <c r="I965" s="124">
        <v>421500</v>
      </c>
      <c r="J965" s="238">
        <v>19450000</v>
      </c>
      <c r="K965" s="124">
        <v>546545000000</v>
      </c>
    </row>
    <row r="966" spans="3:11" x14ac:dyDescent="0.25">
      <c r="C966" s="201">
        <v>44924</v>
      </c>
      <c r="D966" s="217" t="s">
        <v>310</v>
      </c>
      <c r="E966" s="124">
        <v>28100</v>
      </c>
      <c r="F966" s="124">
        <v>28100</v>
      </c>
      <c r="G966" s="124">
        <v>28100</v>
      </c>
      <c r="H966" s="217">
        <v>2</v>
      </c>
      <c r="I966" s="124">
        <v>56200</v>
      </c>
      <c r="J966" s="238">
        <v>19450000</v>
      </c>
      <c r="K966" s="124">
        <v>546545000000</v>
      </c>
    </row>
    <row r="967" spans="3:11" x14ac:dyDescent="0.25">
      <c r="C967" s="201">
        <v>44924</v>
      </c>
      <c r="D967" s="217" t="s">
        <v>310</v>
      </c>
      <c r="E967" s="124">
        <v>28100</v>
      </c>
      <c r="F967" s="124">
        <v>28100</v>
      </c>
      <c r="G967" s="124">
        <v>28100</v>
      </c>
      <c r="H967" s="217">
        <v>40</v>
      </c>
      <c r="I967" s="124">
        <v>1124000</v>
      </c>
      <c r="J967" s="238">
        <v>19450000</v>
      </c>
      <c r="K967" s="124">
        <v>546545000000</v>
      </c>
    </row>
    <row r="968" spans="3:11" x14ac:dyDescent="0.25">
      <c r="C968" s="201">
        <v>44924</v>
      </c>
      <c r="D968" s="217" t="s">
        <v>310</v>
      </c>
      <c r="E968" s="124">
        <v>28100</v>
      </c>
      <c r="F968" s="124">
        <v>28100</v>
      </c>
      <c r="G968" s="124">
        <v>28100</v>
      </c>
      <c r="H968" s="217">
        <v>121</v>
      </c>
      <c r="I968" s="124">
        <v>3400100</v>
      </c>
      <c r="J968" s="238">
        <v>19450000</v>
      </c>
      <c r="K968" s="124">
        <v>546545000000</v>
      </c>
    </row>
    <row r="969" spans="3:11" x14ac:dyDescent="0.25">
      <c r="C969" s="201">
        <v>44924</v>
      </c>
      <c r="D969" s="217" t="s">
        <v>310</v>
      </c>
      <c r="E969" s="124">
        <v>28100</v>
      </c>
      <c r="F969" s="124">
        <v>28100</v>
      </c>
      <c r="G969" s="124">
        <v>28100</v>
      </c>
      <c r="H969" s="217">
        <v>10</v>
      </c>
      <c r="I969" s="124">
        <v>281000</v>
      </c>
      <c r="J969" s="238">
        <v>19450000</v>
      </c>
      <c r="K969" s="124">
        <v>546545000000</v>
      </c>
    </row>
    <row r="970" spans="3:11" x14ac:dyDescent="0.25">
      <c r="C970" s="201">
        <v>44924</v>
      </c>
      <c r="D970" s="217" t="s">
        <v>310</v>
      </c>
      <c r="E970" s="124">
        <v>28100</v>
      </c>
      <c r="F970" s="124">
        <v>28100</v>
      </c>
      <c r="G970" s="124">
        <v>28100</v>
      </c>
      <c r="H970" s="217">
        <v>60</v>
      </c>
      <c r="I970" s="124">
        <v>1686000</v>
      </c>
      <c r="J970" s="238">
        <v>19450000</v>
      </c>
      <c r="K970" s="124">
        <v>546545000000</v>
      </c>
    </row>
    <row r="971" spans="3:11" x14ac:dyDescent="0.25">
      <c r="C971" s="201">
        <v>44924</v>
      </c>
      <c r="D971" s="217" t="s">
        <v>310</v>
      </c>
      <c r="E971" s="124">
        <v>28100</v>
      </c>
      <c r="F971" s="124">
        <v>28100</v>
      </c>
      <c r="G971" s="124">
        <v>28100</v>
      </c>
      <c r="H971" s="217">
        <v>80</v>
      </c>
      <c r="I971" s="124">
        <v>2248000</v>
      </c>
      <c r="J971" s="238">
        <v>19450000</v>
      </c>
      <c r="K971" s="124">
        <v>546545000000</v>
      </c>
    </row>
    <row r="972" spans="3:11" x14ac:dyDescent="0.25">
      <c r="C972" s="201">
        <v>44925</v>
      </c>
      <c r="D972" s="217" t="s">
        <v>312</v>
      </c>
      <c r="E972" s="124">
        <v>10500</v>
      </c>
      <c r="F972" s="124">
        <v>10500</v>
      </c>
      <c r="G972" s="124">
        <v>10995</v>
      </c>
      <c r="H972" s="217">
        <v>185</v>
      </c>
      <c r="I972" s="124">
        <v>1942500</v>
      </c>
      <c r="J972" s="238">
        <v>20000000</v>
      </c>
      <c r="K972" s="124">
        <v>219900000000</v>
      </c>
    </row>
    <row r="973" spans="3:11" x14ac:dyDescent="0.25">
      <c r="C973" s="201">
        <v>44925</v>
      </c>
      <c r="D973" s="217" t="s">
        <v>312</v>
      </c>
      <c r="E973" s="124">
        <v>10995</v>
      </c>
      <c r="F973" s="124">
        <v>10500</v>
      </c>
      <c r="G973" s="124">
        <v>10995</v>
      </c>
      <c r="H973" s="217">
        <v>22</v>
      </c>
      <c r="I973" s="124">
        <v>241890</v>
      </c>
      <c r="J973" s="238">
        <v>20000000</v>
      </c>
      <c r="K973" s="124">
        <v>219900000000</v>
      </c>
    </row>
    <row r="974" spans="3:11" x14ac:dyDescent="0.25">
      <c r="C974" s="201">
        <v>44928</v>
      </c>
      <c r="D974" s="217" t="s">
        <v>310</v>
      </c>
      <c r="E974" s="124">
        <v>28500</v>
      </c>
      <c r="F974" s="124">
        <v>28100</v>
      </c>
      <c r="G974" s="124">
        <v>28400</v>
      </c>
      <c r="H974" s="217">
        <v>150</v>
      </c>
      <c r="I974" s="124">
        <v>4275000</v>
      </c>
      <c r="J974" s="238">
        <v>19450000</v>
      </c>
      <c r="K974" s="124">
        <v>552380000000</v>
      </c>
    </row>
    <row r="975" spans="3:11" x14ac:dyDescent="0.25">
      <c r="C975" s="201">
        <v>44928</v>
      </c>
      <c r="D975" s="217" t="s">
        <v>310</v>
      </c>
      <c r="E975" s="124">
        <v>28500</v>
      </c>
      <c r="F975" s="124">
        <v>28100</v>
      </c>
      <c r="G975" s="124">
        <v>28400</v>
      </c>
      <c r="H975" s="217">
        <v>10</v>
      </c>
      <c r="I975" s="124">
        <v>285000</v>
      </c>
      <c r="J975" s="238">
        <v>19450000</v>
      </c>
      <c r="K975" s="124">
        <v>552380000000</v>
      </c>
    </row>
    <row r="976" spans="3:11" x14ac:dyDescent="0.25">
      <c r="C976" s="201">
        <v>44928</v>
      </c>
      <c r="D976" s="217" t="s">
        <v>310</v>
      </c>
      <c r="E976" s="124">
        <v>28500</v>
      </c>
      <c r="F976" s="124">
        <v>28100</v>
      </c>
      <c r="G976" s="124">
        <v>28400</v>
      </c>
      <c r="H976" s="217">
        <v>65</v>
      </c>
      <c r="I976" s="124">
        <v>1852500</v>
      </c>
      <c r="J976" s="238">
        <v>19450000</v>
      </c>
      <c r="K976" s="124">
        <v>552380000000</v>
      </c>
    </row>
    <row r="977" spans="3:11" x14ac:dyDescent="0.25">
      <c r="C977" s="201">
        <v>44928</v>
      </c>
      <c r="D977" s="217" t="s">
        <v>310</v>
      </c>
      <c r="E977" s="124">
        <v>28500</v>
      </c>
      <c r="F977" s="124">
        <v>28100</v>
      </c>
      <c r="G977" s="124">
        <v>28400</v>
      </c>
      <c r="H977" s="217">
        <v>69</v>
      </c>
      <c r="I977" s="124">
        <v>1966500</v>
      </c>
      <c r="J977" s="238">
        <v>19450000</v>
      </c>
      <c r="K977" s="124">
        <v>552380000000</v>
      </c>
    </row>
    <row r="978" spans="3:11" x14ac:dyDescent="0.25">
      <c r="C978" s="201">
        <v>44928</v>
      </c>
      <c r="D978" s="217" t="s">
        <v>310</v>
      </c>
      <c r="E978" s="124">
        <v>28500</v>
      </c>
      <c r="F978" s="124">
        <v>28100</v>
      </c>
      <c r="G978" s="124">
        <v>28400</v>
      </c>
      <c r="H978" s="217">
        <v>245</v>
      </c>
      <c r="I978" s="124">
        <v>6982500</v>
      </c>
      <c r="J978" s="238">
        <v>19450000</v>
      </c>
      <c r="K978" s="124">
        <v>552380000000</v>
      </c>
    </row>
    <row r="979" spans="3:11" x14ac:dyDescent="0.25">
      <c r="C979" s="201">
        <v>44928</v>
      </c>
      <c r="D979" s="217" t="s">
        <v>310</v>
      </c>
      <c r="E979" s="124">
        <v>28500</v>
      </c>
      <c r="F979" s="124">
        <v>28100</v>
      </c>
      <c r="G979" s="124">
        <v>28400</v>
      </c>
      <c r="H979" s="217">
        <v>50</v>
      </c>
      <c r="I979" s="124">
        <v>1425000</v>
      </c>
      <c r="J979" s="238">
        <v>19450000</v>
      </c>
      <c r="K979" s="124">
        <v>552380000000</v>
      </c>
    </row>
    <row r="980" spans="3:11" x14ac:dyDescent="0.25">
      <c r="C980" s="201">
        <v>44928</v>
      </c>
      <c r="D980" s="217" t="s">
        <v>310</v>
      </c>
      <c r="E980" s="124">
        <v>28500</v>
      </c>
      <c r="F980" s="124">
        <v>28100</v>
      </c>
      <c r="G980" s="124">
        <v>28400</v>
      </c>
      <c r="H980" s="217">
        <v>30</v>
      </c>
      <c r="I980" s="124">
        <v>855000</v>
      </c>
      <c r="J980" s="238">
        <v>19450000</v>
      </c>
      <c r="K980" s="124">
        <v>552380000000</v>
      </c>
    </row>
    <row r="981" spans="3:11" x14ac:dyDescent="0.25">
      <c r="C981" s="201">
        <v>44928</v>
      </c>
      <c r="D981" s="217" t="s">
        <v>310</v>
      </c>
      <c r="E981" s="124">
        <v>28500</v>
      </c>
      <c r="F981" s="124">
        <v>28100</v>
      </c>
      <c r="G981" s="124">
        <v>28400</v>
      </c>
      <c r="H981" s="217">
        <v>35</v>
      </c>
      <c r="I981" s="124">
        <v>997500</v>
      </c>
      <c r="J981" s="238">
        <v>19450000</v>
      </c>
      <c r="K981" s="124">
        <v>552380000000</v>
      </c>
    </row>
    <row r="982" spans="3:11" x14ac:dyDescent="0.25">
      <c r="C982" s="201">
        <v>44928</v>
      </c>
      <c r="D982" s="217" t="s">
        <v>310</v>
      </c>
      <c r="E982" s="124">
        <v>28500</v>
      </c>
      <c r="F982" s="124">
        <v>28100</v>
      </c>
      <c r="G982" s="124">
        <v>28400</v>
      </c>
      <c r="H982" s="217">
        <v>11</v>
      </c>
      <c r="I982" s="124">
        <v>313500</v>
      </c>
      <c r="J982" s="238">
        <v>19450000</v>
      </c>
      <c r="K982" s="124">
        <v>552380000000</v>
      </c>
    </row>
    <row r="983" spans="3:11" x14ac:dyDescent="0.25">
      <c r="C983" s="201">
        <v>44928</v>
      </c>
      <c r="D983" s="217" t="s">
        <v>310</v>
      </c>
      <c r="E983" s="124">
        <v>28500</v>
      </c>
      <c r="F983" s="124">
        <v>28100</v>
      </c>
      <c r="G983" s="124">
        <v>28400</v>
      </c>
      <c r="H983" s="217">
        <v>9</v>
      </c>
      <c r="I983" s="124">
        <v>256500</v>
      </c>
      <c r="J983" s="238">
        <v>19450000</v>
      </c>
      <c r="K983" s="124">
        <v>552380000000</v>
      </c>
    </row>
    <row r="984" spans="3:11" x14ac:dyDescent="0.25">
      <c r="C984" s="201">
        <v>44928</v>
      </c>
      <c r="D984" s="217" t="s">
        <v>312</v>
      </c>
      <c r="E984" s="124">
        <v>12000</v>
      </c>
      <c r="F984" s="124">
        <v>10995</v>
      </c>
      <c r="G984" s="124">
        <v>11000</v>
      </c>
      <c r="H984" s="217">
        <v>4500</v>
      </c>
      <c r="I984" s="124">
        <v>54000000</v>
      </c>
      <c r="J984" s="238">
        <v>20000000</v>
      </c>
      <c r="K984" s="124">
        <v>220000000000</v>
      </c>
    </row>
    <row r="985" spans="3:11" x14ac:dyDescent="0.25">
      <c r="C985" s="201">
        <v>44928</v>
      </c>
      <c r="D985" s="217" t="s">
        <v>310</v>
      </c>
      <c r="E985" s="124">
        <v>28400</v>
      </c>
      <c r="F985" s="124">
        <v>28100</v>
      </c>
      <c r="G985" s="124">
        <v>28400</v>
      </c>
      <c r="H985" s="217">
        <v>10</v>
      </c>
      <c r="I985" s="124">
        <v>284000</v>
      </c>
      <c r="J985" s="238">
        <v>19450000</v>
      </c>
      <c r="K985" s="124">
        <v>552380000000</v>
      </c>
    </row>
    <row r="986" spans="3:11" x14ac:dyDescent="0.25">
      <c r="C986" s="201">
        <v>44928</v>
      </c>
      <c r="D986" s="217" t="s">
        <v>310</v>
      </c>
      <c r="E986" s="124">
        <v>28400</v>
      </c>
      <c r="F986" s="124">
        <v>28100</v>
      </c>
      <c r="G986" s="124">
        <v>28400</v>
      </c>
      <c r="H986" s="217">
        <v>35</v>
      </c>
      <c r="I986" s="124">
        <v>994000</v>
      </c>
      <c r="J986" s="238">
        <v>19450000</v>
      </c>
      <c r="K986" s="124">
        <v>552380000000</v>
      </c>
    </row>
    <row r="987" spans="3:11" x14ac:dyDescent="0.25">
      <c r="C987" s="201">
        <v>44928</v>
      </c>
      <c r="D987" s="217" t="s">
        <v>310</v>
      </c>
      <c r="E987" s="124">
        <v>28200</v>
      </c>
      <c r="F987" s="124">
        <v>28100</v>
      </c>
      <c r="G987" s="124">
        <v>28400</v>
      </c>
      <c r="H987" s="217">
        <v>5</v>
      </c>
      <c r="I987" s="124">
        <v>141000</v>
      </c>
      <c r="J987" s="238">
        <v>19450000</v>
      </c>
      <c r="K987" s="124">
        <v>552380000000</v>
      </c>
    </row>
    <row r="988" spans="3:11" x14ac:dyDescent="0.25">
      <c r="C988" s="201">
        <v>44928</v>
      </c>
      <c r="D988" s="217" t="s">
        <v>310</v>
      </c>
      <c r="E988" s="124">
        <v>28400</v>
      </c>
      <c r="F988" s="124">
        <v>28100</v>
      </c>
      <c r="G988" s="124">
        <v>28400</v>
      </c>
      <c r="H988" s="217">
        <v>15</v>
      </c>
      <c r="I988" s="124">
        <v>426000</v>
      </c>
      <c r="J988" s="238">
        <v>19450000</v>
      </c>
      <c r="K988" s="124">
        <v>552380000000</v>
      </c>
    </row>
    <row r="989" spans="3:11" x14ac:dyDescent="0.25">
      <c r="C989" s="201">
        <v>44928</v>
      </c>
      <c r="D989" s="217" t="s">
        <v>310</v>
      </c>
      <c r="E989" s="124">
        <v>28400</v>
      </c>
      <c r="F989" s="124">
        <v>28100</v>
      </c>
      <c r="G989" s="124">
        <v>28400</v>
      </c>
      <c r="H989" s="217">
        <v>18</v>
      </c>
      <c r="I989" s="124">
        <v>511200</v>
      </c>
      <c r="J989" s="238">
        <v>19450000</v>
      </c>
      <c r="K989" s="124">
        <v>552380000000</v>
      </c>
    </row>
    <row r="990" spans="3:11" x14ac:dyDescent="0.25">
      <c r="C990" s="201">
        <v>44928</v>
      </c>
      <c r="D990" s="217" t="s">
        <v>310</v>
      </c>
      <c r="E990" s="124">
        <v>28400</v>
      </c>
      <c r="F990" s="124">
        <v>28100</v>
      </c>
      <c r="G990" s="124">
        <v>28400</v>
      </c>
      <c r="H990" s="217">
        <v>5</v>
      </c>
      <c r="I990" s="124">
        <v>142000</v>
      </c>
      <c r="J990" s="238">
        <v>19450000</v>
      </c>
      <c r="K990" s="124">
        <v>552380000000</v>
      </c>
    </row>
    <row r="991" spans="3:11" x14ac:dyDescent="0.25">
      <c r="C991" s="201">
        <v>44928</v>
      </c>
      <c r="D991" s="217" t="s">
        <v>312</v>
      </c>
      <c r="E991" s="124">
        <v>11000</v>
      </c>
      <c r="F991" s="124">
        <v>11000</v>
      </c>
      <c r="G991" s="124">
        <v>11000</v>
      </c>
      <c r="H991" s="217">
        <v>10</v>
      </c>
      <c r="I991" s="124">
        <v>110000</v>
      </c>
      <c r="J991" s="238">
        <v>20000000</v>
      </c>
      <c r="K991" s="124">
        <v>220000000000</v>
      </c>
    </row>
    <row r="992" spans="3:11" x14ac:dyDescent="0.25">
      <c r="C992" s="201">
        <v>44928</v>
      </c>
      <c r="D992" s="217" t="s">
        <v>310</v>
      </c>
      <c r="E992" s="124">
        <v>28400</v>
      </c>
      <c r="F992" s="124">
        <v>28100</v>
      </c>
      <c r="G992" s="124">
        <v>28400</v>
      </c>
      <c r="H992" s="217">
        <v>15</v>
      </c>
      <c r="I992" s="124">
        <v>426000</v>
      </c>
      <c r="J992" s="238">
        <v>19450000</v>
      </c>
      <c r="K992" s="124">
        <v>552380000000</v>
      </c>
    </row>
    <row r="993" spans="3:11" x14ac:dyDescent="0.25">
      <c r="C993" s="201">
        <v>44928</v>
      </c>
      <c r="D993" s="217" t="s">
        <v>310</v>
      </c>
      <c r="E993" s="124">
        <v>28400</v>
      </c>
      <c r="F993" s="124">
        <v>28100</v>
      </c>
      <c r="G993" s="124">
        <v>28400</v>
      </c>
      <c r="H993" s="217">
        <v>10</v>
      </c>
      <c r="I993" s="124">
        <v>284000</v>
      </c>
      <c r="J993" s="238">
        <v>19450000</v>
      </c>
      <c r="K993" s="124">
        <v>552380000000</v>
      </c>
    </row>
    <row r="994" spans="3:11" x14ac:dyDescent="0.25">
      <c r="C994" s="201">
        <v>44929</v>
      </c>
      <c r="D994" s="217" t="s">
        <v>310</v>
      </c>
      <c r="E994" s="124">
        <v>28400</v>
      </c>
      <c r="F994" s="124">
        <v>28400</v>
      </c>
      <c r="G994" s="124">
        <v>28400</v>
      </c>
      <c r="H994" s="217">
        <v>18</v>
      </c>
      <c r="I994" s="124">
        <v>511200</v>
      </c>
      <c r="J994" s="238">
        <v>19450000</v>
      </c>
      <c r="K994" s="124">
        <v>552380000000</v>
      </c>
    </row>
    <row r="995" spans="3:11" x14ac:dyDescent="0.25">
      <c r="C995" s="201">
        <v>44929</v>
      </c>
      <c r="D995" s="217" t="s">
        <v>310</v>
      </c>
      <c r="E995" s="124">
        <v>28400</v>
      </c>
      <c r="F995" s="124">
        <v>28400</v>
      </c>
      <c r="G995" s="124">
        <v>28400</v>
      </c>
      <c r="H995" s="217">
        <v>50</v>
      </c>
      <c r="I995" s="124">
        <v>1420000</v>
      </c>
      <c r="J995" s="238">
        <v>19450000</v>
      </c>
      <c r="K995" s="124">
        <v>552380000000</v>
      </c>
    </row>
    <row r="996" spans="3:11" x14ac:dyDescent="0.25">
      <c r="C996" s="201">
        <v>44929</v>
      </c>
      <c r="D996" s="217" t="s">
        <v>310</v>
      </c>
      <c r="E996" s="124">
        <v>28400</v>
      </c>
      <c r="F996" s="124">
        <v>28400</v>
      </c>
      <c r="G996" s="124">
        <v>28400</v>
      </c>
      <c r="H996" s="217">
        <v>16</v>
      </c>
      <c r="I996" s="124">
        <v>454400</v>
      </c>
      <c r="J996" s="238">
        <v>19450000</v>
      </c>
      <c r="K996" s="124">
        <v>552380000000</v>
      </c>
    </row>
    <row r="997" spans="3:11" x14ac:dyDescent="0.25">
      <c r="C997" s="201">
        <v>44929</v>
      </c>
      <c r="D997" s="217" t="s">
        <v>310</v>
      </c>
      <c r="E997" s="124">
        <v>28400</v>
      </c>
      <c r="F997" s="124">
        <v>28400</v>
      </c>
      <c r="G997" s="124">
        <v>28400</v>
      </c>
      <c r="H997" s="217">
        <v>7</v>
      </c>
      <c r="I997" s="124">
        <v>198800</v>
      </c>
      <c r="J997" s="238">
        <v>19450000</v>
      </c>
      <c r="K997" s="124">
        <v>552380000000</v>
      </c>
    </row>
    <row r="998" spans="3:11" x14ac:dyDescent="0.25">
      <c r="C998" s="201">
        <v>44929</v>
      </c>
      <c r="D998" s="217" t="s">
        <v>312</v>
      </c>
      <c r="E998" s="124">
        <v>11000</v>
      </c>
      <c r="F998" s="124">
        <v>11000</v>
      </c>
      <c r="G998" s="124">
        <v>11000</v>
      </c>
      <c r="H998" s="217">
        <v>10</v>
      </c>
      <c r="I998" s="124">
        <v>110000</v>
      </c>
      <c r="J998" s="238">
        <v>20000000</v>
      </c>
      <c r="K998" s="124">
        <v>220000000000</v>
      </c>
    </row>
    <row r="999" spans="3:11" x14ac:dyDescent="0.25">
      <c r="C999" s="201">
        <v>44929</v>
      </c>
      <c r="D999" s="217" t="s">
        <v>310</v>
      </c>
      <c r="E999" s="124">
        <v>28400</v>
      </c>
      <c r="F999" s="124">
        <v>28400</v>
      </c>
      <c r="G999" s="124">
        <v>28400</v>
      </c>
      <c r="H999" s="217">
        <v>12</v>
      </c>
      <c r="I999" s="124">
        <v>340800</v>
      </c>
      <c r="J999" s="238">
        <v>19450000</v>
      </c>
      <c r="K999" s="124">
        <v>552380000000</v>
      </c>
    </row>
    <row r="1000" spans="3:11" x14ac:dyDescent="0.25">
      <c r="C1000" s="201">
        <v>44930</v>
      </c>
      <c r="D1000" s="217" t="s">
        <v>310</v>
      </c>
      <c r="E1000" s="124">
        <v>28400</v>
      </c>
      <c r="F1000" s="124">
        <v>28400</v>
      </c>
      <c r="G1000" s="124">
        <v>28400</v>
      </c>
      <c r="H1000" s="217">
        <v>2</v>
      </c>
      <c r="I1000" s="124">
        <v>56800</v>
      </c>
      <c r="J1000" s="238">
        <v>19450000</v>
      </c>
      <c r="K1000" s="124">
        <v>552380000000</v>
      </c>
    </row>
    <row r="1001" spans="3:11" x14ac:dyDescent="0.25">
      <c r="C1001" s="201">
        <v>44930</v>
      </c>
      <c r="D1001" s="217" t="s">
        <v>310</v>
      </c>
      <c r="E1001" s="124">
        <v>28400</v>
      </c>
      <c r="F1001" s="124">
        <v>28400</v>
      </c>
      <c r="G1001" s="124">
        <v>28400</v>
      </c>
      <c r="H1001" s="217">
        <v>37</v>
      </c>
      <c r="I1001" s="124">
        <v>1050800</v>
      </c>
      <c r="J1001" s="238">
        <v>19450000</v>
      </c>
      <c r="K1001" s="124">
        <v>552380000000</v>
      </c>
    </row>
    <row r="1002" spans="3:11" x14ac:dyDescent="0.25">
      <c r="C1002" s="201">
        <v>44930</v>
      </c>
      <c r="D1002" s="217" t="s">
        <v>310</v>
      </c>
      <c r="E1002" s="124">
        <v>28400</v>
      </c>
      <c r="F1002" s="124">
        <v>28400</v>
      </c>
      <c r="G1002" s="124">
        <v>28400</v>
      </c>
      <c r="H1002" s="217">
        <v>10</v>
      </c>
      <c r="I1002" s="124">
        <v>284000</v>
      </c>
      <c r="J1002" s="238">
        <v>19450000</v>
      </c>
      <c r="K1002" s="124">
        <v>552380000000</v>
      </c>
    </row>
    <row r="1003" spans="3:11" x14ac:dyDescent="0.25">
      <c r="C1003" s="201">
        <v>44930</v>
      </c>
      <c r="D1003" s="217" t="s">
        <v>310</v>
      </c>
      <c r="E1003" s="124">
        <v>28400</v>
      </c>
      <c r="F1003" s="124">
        <v>28400</v>
      </c>
      <c r="G1003" s="124">
        <v>28400</v>
      </c>
      <c r="H1003" s="217">
        <v>30</v>
      </c>
      <c r="I1003" s="124">
        <v>852000</v>
      </c>
      <c r="J1003" s="238">
        <v>19450000</v>
      </c>
      <c r="K1003" s="124">
        <v>552380000000</v>
      </c>
    </row>
    <row r="1004" spans="3:11" x14ac:dyDescent="0.25">
      <c r="C1004" s="201">
        <v>44930</v>
      </c>
      <c r="D1004" s="217" t="s">
        <v>312</v>
      </c>
      <c r="E1004" s="124">
        <v>10495</v>
      </c>
      <c r="F1004" s="124">
        <v>11000</v>
      </c>
      <c r="G1004" s="124">
        <v>10495</v>
      </c>
      <c r="H1004" s="217">
        <v>13</v>
      </c>
      <c r="I1004" s="124">
        <v>136435</v>
      </c>
      <c r="J1004" s="238">
        <v>20000000</v>
      </c>
      <c r="K1004" s="124">
        <v>209900000000</v>
      </c>
    </row>
    <row r="1005" spans="3:11" x14ac:dyDescent="0.25">
      <c r="C1005" s="201">
        <v>44930</v>
      </c>
      <c r="D1005" s="217" t="s">
        <v>310</v>
      </c>
      <c r="E1005" s="124">
        <v>28400</v>
      </c>
      <c r="F1005" s="124">
        <v>28400</v>
      </c>
      <c r="G1005" s="124">
        <v>28400</v>
      </c>
      <c r="H1005" s="217">
        <v>12</v>
      </c>
      <c r="I1005" s="124">
        <v>340800</v>
      </c>
      <c r="J1005" s="238">
        <v>19450000</v>
      </c>
      <c r="K1005" s="124">
        <v>552380000000</v>
      </c>
    </row>
    <row r="1006" spans="3:11" x14ac:dyDescent="0.25">
      <c r="C1006" s="201">
        <v>44930</v>
      </c>
      <c r="D1006" s="217" t="s">
        <v>310</v>
      </c>
      <c r="E1006" s="124">
        <v>28400</v>
      </c>
      <c r="F1006" s="124">
        <v>28400</v>
      </c>
      <c r="G1006" s="124">
        <v>28400</v>
      </c>
      <c r="H1006" s="217">
        <v>14</v>
      </c>
      <c r="I1006" s="124">
        <v>397600</v>
      </c>
      <c r="J1006" s="238">
        <v>19450000</v>
      </c>
      <c r="K1006" s="124">
        <v>552380000000</v>
      </c>
    </row>
    <row r="1007" spans="3:11" x14ac:dyDescent="0.25">
      <c r="C1007" s="201">
        <v>44931</v>
      </c>
      <c r="D1007" s="217" t="s">
        <v>310</v>
      </c>
      <c r="E1007" s="124">
        <v>28400</v>
      </c>
      <c r="F1007" s="124">
        <v>28400</v>
      </c>
      <c r="G1007" s="124">
        <v>28400</v>
      </c>
      <c r="H1007" s="217">
        <v>12</v>
      </c>
      <c r="I1007" s="124">
        <v>340800</v>
      </c>
      <c r="J1007" s="238">
        <v>19450000</v>
      </c>
      <c r="K1007" s="124">
        <v>552380000000</v>
      </c>
    </row>
    <row r="1008" spans="3:11" x14ac:dyDescent="0.25">
      <c r="C1008" s="201">
        <v>44931</v>
      </c>
      <c r="D1008" s="217" t="s">
        <v>310</v>
      </c>
      <c r="E1008" s="124">
        <v>28400</v>
      </c>
      <c r="F1008" s="124">
        <v>28400</v>
      </c>
      <c r="G1008" s="124">
        <v>28400</v>
      </c>
      <c r="H1008" s="217">
        <v>125</v>
      </c>
      <c r="I1008" s="124">
        <v>3550000</v>
      </c>
      <c r="J1008" s="238">
        <v>19450000</v>
      </c>
      <c r="K1008" s="124">
        <v>552380000000</v>
      </c>
    </row>
    <row r="1009" spans="3:11" x14ac:dyDescent="0.25">
      <c r="C1009" s="201">
        <v>44931</v>
      </c>
      <c r="D1009" s="217" t="s">
        <v>310</v>
      </c>
      <c r="E1009" s="124">
        <v>28400</v>
      </c>
      <c r="F1009" s="124">
        <v>28400</v>
      </c>
      <c r="G1009" s="124">
        <v>28400</v>
      </c>
      <c r="H1009" s="217">
        <v>10</v>
      </c>
      <c r="I1009" s="124">
        <v>284000</v>
      </c>
      <c r="J1009" s="238">
        <v>19450000</v>
      </c>
      <c r="K1009" s="124">
        <v>552380000000</v>
      </c>
    </row>
    <row r="1010" spans="3:11" x14ac:dyDescent="0.25">
      <c r="C1010" s="201">
        <v>44931</v>
      </c>
      <c r="D1010" s="217" t="s">
        <v>310</v>
      </c>
      <c r="E1010" s="124">
        <v>28400</v>
      </c>
      <c r="F1010" s="124">
        <v>28400</v>
      </c>
      <c r="G1010" s="124">
        <v>28400</v>
      </c>
      <c r="H1010" s="217">
        <v>176</v>
      </c>
      <c r="I1010" s="124">
        <v>4998400</v>
      </c>
      <c r="J1010" s="238">
        <v>19450000</v>
      </c>
      <c r="K1010" s="124">
        <v>552380000000</v>
      </c>
    </row>
    <row r="1011" spans="3:11" x14ac:dyDescent="0.25">
      <c r="C1011" s="201">
        <v>44932</v>
      </c>
      <c r="D1011" s="217" t="s">
        <v>310</v>
      </c>
      <c r="E1011" s="124">
        <v>28400</v>
      </c>
      <c r="F1011" s="124">
        <v>28400</v>
      </c>
      <c r="G1011" s="124">
        <v>28400</v>
      </c>
      <c r="H1011" s="217">
        <v>70</v>
      </c>
      <c r="I1011" s="124">
        <v>1988000</v>
      </c>
      <c r="J1011" s="238">
        <v>19450000</v>
      </c>
      <c r="K1011" s="124">
        <v>552380000000</v>
      </c>
    </row>
    <row r="1012" spans="3:11" x14ac:dyDescent="0.25">
      <c r="C1012" s="201">
        <v>44932</v>
      </c>
      <c r="D1012" s="217" t="s">
        <v>310</v>
      </c>
      <c r="E1012" s="124">
        <v>28400</v>
      </c>
      <c r="F1012" s="124">
        <v>28400</v>
      </c>
      <c r="G1012" s="124">
        <v>28400</v>
      </c>
      <c r="H1012" s="217">
        <v>20</v>
      </c>
      <c r="I1012" s="124">
        <v>568000</v>
      </c>
      <c r="J1012" s="238">
        <v>19450000</v>
      </c>
      <c r="K1012" s="124">
        <v>552380000000</v>
      </c>
    </row>
    <row r="1013" spans="3:11" x14ac:dyDescent="0.25">
      <c r="C1013" s="201">
        <v>44932</v>
      </c>
      <c r="D1013" s="217" t="s">
        <v>310</v>
      </c>
      <c r="E1013" s="124">
        <v>28400</v>
      </c>
      <c r="F1013" s="124">
        <v>28400</v>
      </c>
      <c r="G1013" s="124">
        <v>28400</v>
      </c>
      <c r="H1013" s="217">
        <v>2</v>
      </c>
      <c r="I1013" s="124">
        <v>56800</v>
      </c>
      <c r="J1013" s="238">
        <v>19450000</v>
      </c>
      <c r="K1013" s="124">
        <v>552380000000</v>
      </c>
    </row>
    <row r="1014" spans="3:11" x14ac:dyDescent="0.25">
      <c r="C1014" s="201">
        <v>44932</v>
      </c>
      <c r="D1014" s="217" t="s">
        <v>310</v>
      </c>
      <c r="E1014" s="124">
        <v>28400</v>
      </c>
      <c r="F1014" s="124">
        <v>28400</v>
      </c>
      <c r="G1014" s="124">
        <v>28400</v>
      </c>
      <c r="H1014" s="217">
        <v>9</v>
      </c>
      <c r="I1014" s="124">
        <v>255600</v>
      </c>
      <c r="J1014" s="238">
        <v>19450000</v>
      </c>
      <c r="K1014" s="124">
        <v>552380000000</v>
      </c>
    </row>
    <row r="1015" spans="3:11" x14ac:dyDescent="0.25">
      <c r="C1015" s="201">
        <v>44932</v>
      </c>
      <c r="D1015" s="217" t="s">
        <v>310</v>
      </c>
      <c r="E1015" s="124">
        <v>28400</v>
      </c>
      <c r="F1015" s="124">
        <v>28400</v>
      </c>
      <c r="G1015" s="124">
        <v>28400</v>
      </c>
      <c r="H1015" s="217">
        <v>4</v>
      </c>
      <c r="I1015" s="124">
        <v>113600</v>
      </c>
      <c r="J1015" s="238">
        <v>19450000</v>
      </c>
      <c r="K1015" s="124">
        <v>552380000000</v>
      </c>
    </row>
    <row r="1016" spans="3:11" x14ac:dyDescent="0.25">
      <c r="C1016" s="201">
        <v>44932</v>
      </c>
      <c r="D1016" s="217" t="s">
        <v>312</v>
      </c>
      <c r="E1016" s="124">
        <v>10495</v>
      </c>
      <c r="F1016" s="124">
        <v>10495</v>
      </c>
      <c r="G1016" s="124">
        <v>10495</v>
      </c>
      <c r="H1016" s="217">
        <v>5</v>
      </c>
      <c r="I1016" s="124">
        <v>52475</v>
      </c>
      <c r="J1016" s="238">
        <v>20000000</v>
      </c>
      <c r="K1016" s="124">
        <v>209900000000</v>
      </c>
    </row>
    <row r="1017" spans="3:11" x14ac:dyDescent="0.25">
      <c r="C1017" s="201">
        <v>44935</v>
      </c>
      <c r="D1017" s="217" t="s">
        <v>310</v>
      </c>
      <c r="E1017" s="124">
        <v>28450</v>
      </c>
      <c r="F1017" s="124">
        <v>28400</v>
      </c>
      <c r="G1017" s="124">
        <v>28450</v>
      </c>
      <c r="H1017" s="217">
        <v>2</v>
      </c>
      <c r="I1017" s="124">
        <v>56900</v>
      </c>
      <c r="J1017" s="238">
        <v>19450000</v>
      </c>
      <c r="K1017" s="124">
        <v>553352500000</v>
      </c>
    </row>
    <row r="1018" spans="3:11" x14ac:dyDescent="0.25">
      <c r="C1018" s="201">
        <v>44935</v>
      </c>
      <c r="D1018" s="217" t="s">
        <v>310</v>
      </c>
      <c r="E1018" s="124">
        <v>28450</v>
      </c>
      <c r="F1018" s="124">
        <v>28400</v>
      </c>
      <c r="G1018" s="124">
        <v>28450</v>
      </c>
      <c r="H1018" s="217">
        <v>6</v>
      </c>
      <c r="I1018" s="124">
        <v>170700</v>
      </c>
      <c r="J1018" s="238">
        <v>19450000</v>
      </c>
      <c r="K1018" s="124">
        <v>553352500000</v>
      </c>
    </row>
    <row r="1019" spans="3:11" x14ac:dyDescent="0.25">
      <c r="C1019" s="201">
        <v>44936</v>
      </c>
      <c r="D1019" s="217" t="s">
        <v>310</v>
      </c>
      <c r="E1019" s="124">
        <v>28400</v>
      </c>
      <c r="F1019" s="124">
        <v>28450</v>
      </c>
      <c r="G1019" s="124">
        <v>28400</v>
      </c>
      <c r="H1019" s="217">
        <v>5</v>
      </c>
      <c r="I1019" s="124">
        <v>142000</v>
      </c>
      <c r="J1019" s="238">
        <v>19450000</v>
      </c>
      <c r="K1019" s="124">
        <v>552380000000</v>
      </c>
    </row>
    <row r="1020" spans="3:11" x14ac:dyDescent="0.25">
      <c r="C1020" s="201">
        <v>44936</v>
      </c>
      <c r="D1020" s="217" t="s">
        <v>312</v>
      </c>
      <c r="E1020" s="124">
        <v>10495</v>
      </c>
      <c r="F1020" s="124">
        <v>10495</v>
      </c>
      <c r="G1020" s="124">
        <v>10500</v>
      </c>
      <c r="H1020" s="217">
        <v>100</v>
      </c>
      <c r="I1020" s="124">
        <v>1049500</v>
      </c>
      <c r="J1020" s="238">
        <v>20000000</v>
      </c>
      <c r="K1020" s="124">
        <v>210000000000</v>
      </c>
    </row>
    <row r="1021" spans="3:11" x14ac:dyDescent="0.25">
      <c r="C1021" s="201">
        <v>44936</v>
      </c>
      <c r="D1021" s="217" t="s">
        <v>312</v>
      </c>
      <c r="E1021" s="124">
        <v>10500</v>
      </c>
      <c r="F1021" s="124">
        <v>10495</v>
      </c>
      <c r="G1021" s="124">
        <v>10500</v>
      </c>
      <c r="H1021" s="217">
        <v>100</v>
      </c>
      <c r="I1021" s="124">
        <v>1050000</v>
      </c>
      <c r="J1021" s="238">
        <v>20000000</v>
      </c>
      <c r="K1021" s="124">
        <v>210000000000</v>
      </c>
    </row>
    <row r="1022" spans="3:11" x14ac:dyDescent="0.25">
      <c r="C1022" s="201">
        <v>44937</v>
      </c>
      <c r="D1022" s="217" t="s">
        <v>310</v>
      </c>
      <c r="E1022" s="124">
        <v>28400</v>
      </c>
      <c r="F1022" s="124">
        <v>28400</v>
      </c>
      <c r="G1022" s="124">
        <v>28400</v>
      </c>
      <c r="H1022" s="217">
        <v>2</v>
      </c>
      <c r="I1022" s="124">
        <v>56800</v>
      </c>
      <c r="J1022" s="238">
        <v>19450000</v>
      </c>
      <c r="K1022" s="124">
        <v>552380000000</v>
      </c>
    </row>
    <row r="1023" spans="3:11" x14ac:dyDescent="0.25">
      <c r="C1023" s="201">
        <v>44937</v>
      </c>
      <c r="D1023" s="217" t="s">
        <v>312</v>
      </c>
      <c r="E1023" s="124">
        <v>10500</v>
      </c>
      <c r="F1023" s="124">
        <v>10500</v>
      </c>
      <c r="G1023" s="124">
        <v>10500</v>
      </c>
      <c r="H1023" s="217">
        <v>61</v>
      </c>
      <c r="I1023" s="124">
        <v>640500</v>
      </c>
      <c r="J1023" s="238">
        <v>20000000</v>
      </c>
      <c r="K1023" s="124">
        <v>210000000000</v>
      </c>
    </row>
    <row r="1024" spans="3:11" x14ac:dyDescent="0.25">
      <c r="C1024" s="201">
        <v>44937</v>
      </c>
      <c r="D1024" s="217" t="s">
        <v>310</v>
      </c>
      <c r="E1024" s="124">
        <v>28400</v>
      </c>
      <c r="F1024" s="124">
        <v>28400</v>
      </c>
      <c r="G1024" s="124">
        <v>28400</v>
      </c>
      <c r="H1024" s="217">
        <v>4</v>
      </c>
      <c r="I1024" s="124">
        <v>113600</v>
      </c>
      <c r="J1024" s="238">
        <v>19450000</v>
      </c>
      <c r="K1024" s="124">
        <v>552380000000</v>
      </c>
    </row>
    <row r="1025" spans="3:11" x14ac:dyDescent="0.25">
      <c r="C1025" s="201">
        <v>44937</v>
      </c>
      <c r="D1025" s="217" t="s">
        <v>310</v>
      </c>
      <c r="E1025" s="124">
        <v>28400</v>
      </c>
      <c r="F1025" s="124">
        <v>28400</v>
      </c>
      <c r="G1025" s="124">
        <v>28400</v>
      </c>
      <c r="H1025" s="217">
        <v>5</v>
      </c>
      <c r="I1025" s="124">
        <v>142000</v>
      </c>
      <c r="J1025" s="238">
        <v>19450000</v>
      </c>
      <c r="K1025" s="124">
        <v>552380000000</v>
      </c>
    </row>
    <row r="1026" spans="3:11" x14ac:dyDescent="0.25">
      <c r="C1026" s="201">
        <v>44938</v>
      </c>
      <c r="D1026" s="217" t="s">
        <v>310</v>
      </c>
      <c r="E1026" s="124">
        <v>28400</v>
      </c>
      <c r="F1026" s="124">
        <v>28400</v>
      </c>
      <c r="G1026" s="124">
        <v>28400</v>
      </c>
      <c r="H1026" s="217">
        <v>1</v>
      </c>
      <c r="I1026" s="124">
        <v>28400</v>
      </c>
      <c r="J1026" s="238">
        <v>19450000</v>
      </c>
      <c r="K1026" s="124">
        <v>552380000000</v>
      </c>
    </row>
    <row r="1027" spans="3:11" x14ac:dyDescent="0.25">
      <c r="C1027" s="201">
        <v>44939</v>
      </c>
      <c r="D1027" s="217" t="s">
        <v>310</v>
      </c>
      <c r="E1027" s="124">
        <v>28400</v>
      </c>
      <c r="F1027" s="124">
        <v>28400</v>
      </c>
      <c r="G1027" s="124">
        <v>28400</v>
      </c>
      <c r="H1027" s="217">
        <v>1</v>
      </c>
      <c r="I1027" s="124">
        <v>28400</v>
      </c>
      <c r="J1027" s="238">
        <v>19450000</v>
      </c>
      <c r="K1027" s="124">
        <v>552380000000</v>
      </c>
    </row>
    <row r="1028" spans="3:11" x14ac:dyDescent="0.25">
      <c r="C1028" s="201">
        <v>44942</v>
      </c>
      <c r="D1028" s="217" t="s">
        <v>312</v>
      </c>
      <c r="E1028" s="124">
        <v>10050</v>
      </c>
      <c r="F1028" s="124">
        <v>10500</v>
      </c>
      <c r="G1028" s="124">
        <v>10050</v>
      </c>
      <c r="H1028" s="217">
        <v>47</v>
      </c>
      <c r="I1028" s="124">
        <v>10050</v>
      </c>
      <c r="J1028" s="238">
        <v>20000000</v>
      </c>
      <c r="K1028" s="124">
        <v>201000000000</v>
      </c>
    </row>
    <row r="1029" spans="3:11" x14ac:dyDescent="0.25">
      <c r="C1029" s="201">
        <v>44943</v>
      </c>
      <c r="D1029" s="217" t="s">
        <v>312</v>
      </c>
      <c r="E1029" s="124">
        <v>10000</v>
      </c>
      <c r="F1029" s="124">
        <v>10050</v>
      </c>
      <c r="G1029" s="124">
        <v>10000</v>
      </c>
      <c r="H1029" s="217">
        <v>100</v>
      </c>
      <c r="I1029" s="124">
        <v>1000000</v>
      </c>
      <c r="J1029" s="238">
        <v>20000000</v>
      </c>
      <c r="K1029" s="124">
        <v>200000000000</v>
      </c>
    </row>
    <row r="1030" spans="3:11" x14ac:dyDescent="0.25">
      <c r="C1030" s="201">
        <v>44944</v>
      </c>
      <c r="D1030" s="217" t="s">
        <v>310</v>
      </c>
      <c r="E1030" s="124">
        <v>28400</v>
      </c>
      <c r="F1030" s="124">
        <v>28400</v>
      </c>
      <c r="G1030" s="124">
        <v>28400</v>
      </c>
      <c r="H1030" s="217">
        <v>2</v>
      </c>
      <c r="I1030" s="124">
        <v>28400</v>
      </c>
      <c r="J1030" s="238">
        <v>19450000</v>
      </c>
      <c r="K1030" s="124">
        <v>552380000000</v>
      </c>
    </row>
    <row r="1031" spans="3:11" x14ac:dyDescent="0.25">
      <c r="C1031" s="201">
        <v>44944</v>
      </c>
      <c r="D1031" s="217" t="s">
        <v>310</v>
      </c>
      <c r="E1031" s="124">
        <v>28400</v>
      </c>
      <c r="F1031" s="124">
        <v>28400</v>
      </c>
      <c r="G1031" s="124">
        <v>28400</v>
      </c>
      <c r="H1031" s="217">
        <v>1</v>
      </c>
      <c r="I1031" s="124">
        <v>28400</v>
      </c>
      <c r="J1031" s="238">
        <v>19450000</v>
      </c>
      <c r="K1031" s="124">
        <v>552380000000</v>
      </c>
    </row>
    <row r="1032" spans="3:11" x14ac:dyDescent="0.25">
      <c r="C1032" s="201">
        <v>44944</v>
      </c>
      <c r="D1032" s="217" t="s">
        <v>310</v>
      </c>
      <c r="E1032" s="124">
        <v>28450</v>
      </c>
      <c r="F1032" s="124">
        <v>28400</v>
      </c>
      <c r="G1032" s="124">
        <v>28450</v>
      </c>
      <c r="H1032" s="217">
        <v>10</v>
      </c>
      <c r="I1032" s="124">
        <v>28450</v>
      </c>
      <c r="J1032" s="238">
        <v>19450000</v>
      </c>
      <c r="K1032" s="124">
        <v>553352500000</v>
      </c>
    </row>
    <row r="1033" spans="3:11" x14ac:dyDescent="0.25">
      <c r="C1033" s="201">
        <v>44946</v>
      </c>
      <c r="D1033" s="217" t="s">
        <v>310</v>
      </c>
      <c r="E1033" s="124">
        <v>28400</v>
      </c>
      <c r="F1033" s="124">
        <v>28400</v>
      </c>
      <c r="G1033" s="124">
        <v>28400</v>
      </c>
      <c r="H1033" s="217">
        <v>7</v>
      </c>
      <c r="I1033" s="124">
        <v>198800</v>
      </c>
      <c r="J1033" s="238">
        <v>19450000</v>
      </c>
      <c r="K1033" s="124">
        <v>552380000000</v>
      </c>
    </row>
    <row r="1034" spans="3:11" x14ac:dyDescent="0.25">
      <c r="C1034" s="201">
        <v>44949</v>
      </c>
      <c r="D1034" s="217" t="s">
        <v>310</v>
      </c>
      <c r="E1034" s="124">
        <v>28400</v>
      </c>
      <c r="F1034" s="124">
        <v>28400</v>
      </c>
      <c r="G1034" s="124">
        <v>28350</v>
      </c>
      <c r="H1034" s="217">
        <v>5</v>
      </c>
      <c r="I1034" s="124">
        <v>142000</v>
      </c>
      <c r="J1034" s="238">
        <v>19450000</v>
      </c>
      <c r="K1034" s="124">
        <v>551407500000</v>
      </c>
    </row>
    <row r="1035" spans="3:11" x14ac:dyDescent="0.25">
      <c r="C1035" s="201">
        <v>44949</v>
      </c>
      <c r="D1035" s="217" t="s">
        <v>310</v>
      </c>
      <c r="E1035" s="124">
        <v>28350</v>
      </c>
      <c r="F1035" s="124">
        <v>28400</v>
      </c>
      <c r="G1035" s="124">
        <v>28350</v>
      </c>
      <c r="H1035" s="217">
        <v>3</v>
      </c>
      <c r="I1035" s="124">
        <v>85050</v>
      </c>
      <c r="J1035" s="238">
        <v>19450000</v>
      </c>
      <c r="K1035" s="124">
        <v>551407500000</v>
      </c>
    </row>
    <row r="1036" spans="3:11" x14ac:dyDescent="0.25">
      <c r="C1036" s="201">
        <v>44949</v>
      </c>
      <c r="D1036" s="217" t="s">
        <v>312</v>
      </c>
      <c r="E1036" s="124">
        <v>10000</v>
      </c>
      <c r="F1036" s="124">
        <v>10000</v>
      </c>
      <c r="G1036" s="124">
        <v>10000</v>
      </c>
      <c r="H1036" s="217">
        <v>3</v>
      </c>
      <c r="I1036" s="124">
        <v>30000</v>
      </c>
      <c r="J1036" s="238">
        <v>20000000</v>
      </c>
      <c r="K1036" s="124">
        <v>200000000000</v>
      </c>
    </row>
    <row r="1037" spans="3:11" x14ac:dyDescent="0.25">
      <c r="C1037" s="201">
        <v>44950</v>
      </c>
      <c r="D1037" s="217" t="s">
        <v>310</v>
      </c>
      <c r="E1037" s="124">
        <v>28350</v>
      </c>
      <c r="F1037" s="124">
        <v>28350</v>
      </c>
      <c r="G1037" s="124">
        <v>28350</v>
      </c>
      <c r="H1037" s="217">
        <v>15</v>
      </c>
      <c r="I1037" s="124">
        <v>425250</v>
      </c>
      <c r="J1037" s="238">
        <v>19450000</v>
      </c>
      <c r="K1037" s="124">
        <v>551407500000</v>
      </c>
    </row>
    <row r="1038" spans="3:11" x14ac:dyDescent="0.25">
      <c r="C1038" s="201">
        <v>44950</v>
      </c>
      <c r="D1038" s="217" t="s">
        <v>310</v>
      </c>
      <c r="E1038" s="124">
        <v>28350</v>
      </c>
      <c r="F1038" s="124">
        <v>28350</v>
      </c>
      <c r="G1038" s="124">
        <v>28350</v>
      </c>
      <c r="H1038" s="217">
        <v>1</v>
      </c>
      <c r="I1038" s="124">
        <v>28350</v>
      </c>
      <c r="J1038" s="238">
        <v>19450000</v>
      </c>
      <c r="K1038" s="124">
        <v>551407500000</v>
      </c>
    </row>
    <row r="1039" spans="3:11" x14ac:dyDescent="0.25">
      <c r="C1039" s="201">
        <v>44950</v>
      </c>
      <c r="D1039" s="217" t="s">
        <v>310</v>
      </c>
      <c r="E1039" s="124">
        <v>28350</v>
      </c>
      <c r="F1039" s="124">
        <v>28350</v>
      </c>
      <c r="G1039" s="124">
        <v>28350</v>
      </c>
      <c r="H1039" s="217">
        <v>10</v>
      </c>
      <c r="I1039" s="124">
        <v>283500</v>
      </c>
      <c r="J1039" s="238">
        <v>19450000</v>
      </c>
      <c r="K1039" s="124">
        <v>551407500000</v>
      </c>
    </row>
    <row r="1040" spans="3:11" x14ac:dyDescent="0.25">
      <c r="C1040" s="201">
        <v>44950</v>
      </c>
      <c r="D1040" s="217" t="s">
        <v>310</v>
      </c>
      <c r="E1040" s="124">
        <v>28350</v>
      </c>
      <c r="F1040" s="124">
        <v>28350</v>
      </c>
      <c r="G1040" s="124">
        <v>28350</v>
      </c>
      <c r="H1040" s="217">
        <v>2</v>
      </c>
      <c r="I1040" s="124">
        <v>56700</v>
      </c>
      <c r="J1040" s="238">
        <v>19450000</v>
      </c>
      <c r="K1040" s="124">
        <v>551407500000</v>
      </c>
    </row>
    <row r="1041" spans="3:11" x14ac:dyDescent="0.25">
      <c r="C1041" s="201">
        <v>44950</v>
      </c>
      <c r="D1041" s="217" t="s">
        <v>310</v>
      </c>
      <c r="E1041" s="124">
        <v>28350</v>
      </c>
      <c r="F1041" s="124">
        <v>28350</v>
      </c>
      <c r="G1041" s="124">
        <v>28350</v>
      </c>
      <c r="H1041" s="217">
        <v>2</v>
      </c>
      <c r="I1041" s="124">
        <v>56700</v>
      </c>
      <c r="J1041" s="238">
        <v>19450000</v>
      </c>
      <c r="K1041" s="124">
        <v>551407500000</v>
      </c>
    </row>
    <row r="1042" spans="3:11" x14ac:dyDescent="0.25">
      <c r="C1042" s="201">
        <v>44951</v>
      </c>
      <c r="D1042" s="217" t="s">
        <v>310</v>
      </c>
      <c r="E1042" s="124">
        <v>28350</v>
      </c>
      <c r="F1042" s="124">
        <v>28350</v>
      </c>
      <c r="G1042" s="124">
        <v>28400</v>
      </c>
      <c r="H1042" s="217">
        <v>1</v>
      </c>
      <c r="I1042" s="124">
        <v>28350</v>
      </c>
      <c r="J1042" s="238">
        <v>19450000</v>
      </c>
      <c r="K1042" s="124">
        <v>552380000000</v>
      </c>
    </row>
    <row r="1043" spans="3:11" x14ac:dyDescent="0.25">
      <c r="C1043" s="201">
        <v>44951</v>
      </c>
      <c r="D1043" s="217" t="s">
        <v>312</v>
      </c>
      <c r="E1043" s="124">
        <v>10000</v>
      </c>
      <c r="F1043" s="124">
        <v>10000</v>
      </c>
      <c r="G1043" s="124">
        <v>10000</v>
      </c>
      <c r="H1043" s="217">
        <v>10</v>
      </c>
      <c r="I1043" s="124">
        <v>100000</v>
      </c>
      <c r="J1043" s="238">
        <v>20000000</v>
      </c>
      <c r="K1043" s="124">
        <v>200000000000</v>
      </c>
    </row>
    <row r="1044" spans="3:11" x14ac:dyDescent="0.25">
      <c r="C1044" s="201">
        <v>44951</v>
      </c>
      <c r="D1044" s="217" t="s">
        <v>310</v>
      </c>
      <c r="E1044" s="124">
        <v>28350</v>
      </c>
      <c r="F1044" s="124">
        <v>28350</v>
      </c>
      <c r="G1044" s="124">
        <v>28400</v>
      </c>
      <c r="H1044" s="217">
        <v>1</v>
      </c>
      <c r="I1044" s="124">
        <v>28350</v>
      </c>
      <c r="J1044" s="238">
        <v>19450000</v>
      </c>
      <c r="K1044" s="124">
        <v>552380000000</v>
      </c>
    </row>
    <row r="1045" spans="3:11" x14ac:dyDescent="0.25">
      <c r="C1045" s="201">
        <v>44951</v>
      </c>
      <c r="D1045" s="217" t="s">
        <v>310</v>
      </c>
      <c r="E1045" s="124">
        <v>28350</v>
      </c>
      <c r="F1045" s="124">
        <v>28350</v>
      </c>
      <c r="G1045" s="124">
        <v>28400</v>
      </c>
      <c r="H1045" s="217">
        <v>15</v>
      </c>
      <c r="I1045" s="124">
        <v>425250</v>
      </c>
      <c r="J1045" s="238">
        <v>19450000</v>
      </c>
      <c r="K1045" s="124">
        <v>552380000000</v>
      </c>
    </row>
    <row r="1046" spans="3:11" x14ac:dyDescent="0.25">
      <c r="C1046" s="201">
        <v>44951</v>
      </c>
      <c r="D1046" s="217" t="s">
        <v>312</v>
      </c>
      <c r="E1046" s="124">
        <v>10000</v>
      </c>
      <c r="F1046" s="124">
        <v>10000</v>
      </c>
      <c r="G1046" s="124">
        <v>10000</v>
      </c>
      <c r="H1046" s="217">
        <v>10</v>
      </c>
      <c r="I1046" s="124">
        <v>100000</v>
      </c>
      <c r="J1046" s="238">
        <v>20000000</v>
      </c>
      <c r="K1046" s="124">
        <v>200000000000</v>
      </c>
    </row>
    <row r="1047" spans="3:11" x14ac:dyDescent="0.25">
      <c r="C1047" s="201">
        <v>44951</v>
      </c>
      <c r="D1047" s="217" t="s">
        <v>310</v>
      </c>
      <c r="E1047" s="124">
        <v>28350</v>
      </c>
      <c r="F1047" s="124">
        <v>28350</v>
      </c>
      <c r="G1047" s="124">
        <v>28400</v>
      </c>
      <c r="H1047" s="217">
        <v>4</v>
      </c>
      <c r="I1047" s="124">
        <v>113400</v>
      </c>
      <c r="J1047" s="238">
        <v>19450000</v>
      </c>
      <c r="K1047" s="124">
        <v>552380000000</v>
      </c>
    </row>
    <row r="1048" spans="3:11" x14ac:dyDescent="0.25">
      <c r="C1048" s="201">
        <v>44951</v>
      </c>
      <c r="D1048" s="217" t="s">
        <v>310</v>
      </c>
      <c r="E1048" s="124">
        <v>28400</v>
      </c>
      <c r="F1048" s="124">
        <v>28350</v>
      </c>
      <c r="G1048" s="124">
        <v>28400</v>
      </c>
      <c r="H1048" s="217">
        <v>1</v>
      </c>
      <c r="I1048" s="124">
        <v>28400</v>
      </c>
      <c r="J1048" s="238">
        <v>19450000</v>
      </c>
      <c r="K1048" s="124">
        <v>552380000000</v>
      </c>
    </row>
    <row r="1049" spans="3:11" x14ac:dyDescent="0.25">
      <c r="C1049" s="201">
        <v>44952</v>
      </c>
      <c r="D1049" s="217" t="s">
        <v>310</v>
      </c>
      <c r="E1049" s="124">
        <v>28400</v>
      </c>
      <c r="F1049" s="124">
        <v>28400</v>
      </c>
      <c r="G1049" s="124">
        <v>28400</v>
      </c>
      <c r="H1049" s="217">
        <v>10</v>
      </c>
      <c r="I1049" s="124">
        <v>284000</v>
      </c>
      <c r="J1049" s="238">
        <v>19450000</v>
      </c>
      <c r="K1049" s="124">
        <v>552380000000</v>
      </c>
    </row>
    <row r="1050" spans="3:11" x14ac:dyDescent="0.25">
      <c r="C1050" s="201">
        <v>44952</v>
      </c>
      <c r="D1050" s="217" t="s">
        <v>312</v>
      </c>
      <c r="E1050" s="124">
        <v>10000</v>
      </c>
      <c r="F1050" s="124">
        <v>10000</v>
      </c>
      <c r="G1050" s="124">
        <v>10000</v>
      </c>
      <c r="H1050" s="217">
        <v>200</v>
      </c>
      <c r="I1050" s="124">
        <v>2000000</v>
      </c>
      <c r="J1050" s="238">
        <v>20000000</v>
      </c>
      <c r="K1050" s="124">
        <v>200000000000</v>
      </c>
    </row>
    <row r="1051" spans="3:11" x14ac:dyDescent="0.25">
      <c r="C1051" s="201">
        <v>44953</v>
      </c>
      <c r="D1051" s="217" t="s">
        <v>310</v>
      </c>
      <c r="E1051" s="124">
        <v>28400</v>
      </c>
      <c r="F1051" s="124">
        <v>28400</v>
      </c>
      <c r="G1051" s="124">
        <v>28400</v>
      </c>
      <c r="H1051" s="217">
        <v>1</v>
      </c>
      <c r="I1051" s="124">
        <v>28400</v>
      </c>
      <c r="J1051" s="238">
        <v>19450000</v>
      </c>
      <c r="K1051" s="124">
        <v>552380000000</v>
      </c>
    </row>
    <row r="1052" spans="3:11" x14ac:dyDescent="0.25">
      <c r="C1052" s="201">
        <v>44953</v>
      </c>
      <c r="D1052" s="217" t="s">
        <v>310</v>
      </c>
      <c r="E1052" s="124">
        <v>28400</v>
      </c>
      <c r="F1052" s="124">
        <v>28400</v>
      </c>
      <c r="G1052" s="124">
        <v>28400</v>
      </c>
      <c r="H1052" s="217">
        <v>3</v>
      </c>
      <c r="I1052" s="124">
        <v>85200</v>
      </c>
      <c r="J1052" s="238">
        <v>19450000</v>
      </c>
      <c r="K1052" s="124">
        <v>552380000000</v>
      </c>
    </row>
    <row r="1053" spans="3:11" x14ac:dyDescent="0.25">
      <c r="C1053" s="201">
        <v>44953</v>
      </c>
      <c r="D1053" s="217" t="s">
        <v>310</v>
      </c>
      <c r="E1053" s="124">
        <v>28400</v>
      </c>
      <c r="F1053" s="124">
        <v>28400</v>
      </c>
      <c r="G1053" s="124">
        <v>28400</v>
      </c>
      <c r="H1053" s="217">
        <v>10</v>
      </c>
      <c r="I1053" s="124">
        <v>284000</v>
      </c>
      <c r="J1053" s="238">
        <v>19450000</v>
      </c>
      <c r="K1053" s="124">
        <v>552380000000</v>
      </c>
    </row>
    <row r="1054" spans="3:11" x14ac:dyDescent="0.25">
      <c r="C1054" s="201">
        <v>44953</v>
      </c>
      <c r="D1054" s="217" t="s">
        <v>310</v>
      </c>
      <c r="E1054" s="124">
        <v>28400</v>
      </c>
      <c r="F1054" s="124">
        <v>28400</v>
      </c>
      <c r="G1054" s="124">
        <v>28400</v>
      </c>
      <c r="H1054" s="217">
        <v>4</v>
      </c>
      <c r="I1054" s="124">
        <v>113600</v>
      </c>
      <c r="J1054" s="238">
        <v>19450000</v>
      </c>
      <c r="K1054" s="124">
        <v>552380000000</v>
      </c>
    </row>
    <row r="1055" spans="3:11" x14ac:dyDescent="0.25">
      <c r="C1055" s="201">
        <v>44953</v>
      </c>
      <c r="D1055" s="217" t="s">
        <v>310</v>
      </c>
      <c r="E1055" s="124">
        <v>28400</v>
      </c>
      <c r="F1055" s="124">
        <v>28400</v>
      </c>
      <c r="G1055" s="124">
        <v>28400</v>
      </c>
      <c r="H1055" s="217">
        <v>2</v>
      </c>
      <c r="I1055" s="124">
        <v>56800</v>
      </c>
      <c r="J1055" s="238">
        <v>19450000</v>
      </c>
      <c r="K1055" s="124">
        <v>552380000000</v>
      </c>
    </row>
    <row r="1056" spans="3:11" x14ac:dyDescent="0.25">
      <c r="C1056" s="201">
        <v>44953</v>
      </c>
      <c r="D1056" s="217" t="s">
        <v>310</v>
      </c>
      <c r="E1056" s="124">
        <v>28400</v>
      </c>
      <c r="F1056" s="124">
        <v>28400</v>
      </c>
      <c r="G1056" s="124">
        <v>28400</v>
      </c>
      <c r="H1056" s="217">
        <v>12</v>
      </c>
      <c r="I1056" s="124">
        <v>340800</v>
      </c>
      <c r="J1056" s="238">
        <v>19450000</v>
      </c>
      <c r="K1056" s="124">
        <v>552380000000</v>
      </c>
    </row>
    <row r="1057" spans="3:11" x14ac:dyDescent="0.25">
      <c r="C1057" s="201">
        <v>44956</v>
      </c>
      <c r="D1057" s="217" t="s">
        <v>312</v>
      </c>
      <c r="E1057" s="124">
        <v>10000</v>
      </c>
      <c r="F1057" s="124">
        <v>10000</v>
      </c>
      <c r="G1057" s="124">
        <v>10000</v>
      </c>
      <c r="H1057" s="217">
        <v>16</v>
      </c>
      <c r="I1057" s="124">
        <v>160000</v>
      </c>
      <c r="J1057" s="238">
        <v>20000000</v>
      </c>
      <c r="K1057" s="124">
        <v>200000000000</v>
      </c>
    </row>
    <row r="1058" spans="3:11" x14ac:dyDescent="0.25">
      <c r="C1058" s="201">
        <v>44956</v>
      </c>
      <c r="D1058" s="217" t="s">
        <v>312</v>
      </c>
      <c r="E1058" s="124">
        <v>10000</v>
      </c>
      <c r="F1058" s="124">
        <v>10000</v>
      </c>
      <c r="G1058" s="124">
        <v>10000</v>
      </c>
      <c r="H1058" s="217">
        <v>6</v>
      </c>
      <c r="I1058" s="124">
        <v>60000</v>
      </c>
      <c r="J1058" s="238">
        <v>20000000</v>
      </c>
      <c r="K1058" s="124">
        <v>200000000000</v>
      </c>
    </row>
    <row r="1059" spans="3:11" x14ac:dyDescent="0.25">
      <c r="C1059" s="201">
        <v>44957</v>
      </c>
      <c r="D1059" s="217" t="s">
        <v>310</v>
      </c>
      <c r="E1059" s="124">
        <v>28420</v>
      </c>
      <c r="F1059" s="124">
        <v>28400</v>
      </c>
      <c r="G1059" s="124">
        <v>28400</v>
      </c>
      <c r="H1059" s="217">
        <v>2</v>
      </c>
      <c r="I1059" s="124">
        <v>56840</v>
      </c>
      <c r="J1059" s="238">
        <v>19450000</v>
      </c>
      <c r="K1059" s="124">
        <v>552380000000</v>
      </c>
    </row>
    <row r="1060" spans="3:11" x14ac:dyDescent="0.25">
      <c r="C1060" s="201">
        <v>44958</v>
      </c>
      <c r="D1060" s="217" t="s">
        <v>310</v>
      </c>
      <c r="E1060" s="124">
        <v>29500</v>
      </c>
      <c r="F1060" s="124">
        <v>28400</v>
      </c>
      <c r="G1060" s="124">
        <v>29500</v>
      </c>
      <c r="H1060" s="217">
        <v>240</v>
      </c>
      <c r="I1060" s="124">
        <v>7080000</v>
      </c>
      <c r="J1060" s="238">
        <v>19450000</v>
      </c>
      <c r="K1060" s="124">
        <v>573775000000</v>
      </c>
    </row>
    <row r="1061" spans="3:11" x14ac:dyDescent="0.25">
      <c r="C1061" s="201">
        <v>44958</v>
      </c>
      <c r="D1061" s="217" t="s">
        <v>312</v>
      </c>
      <c r="E1061" s="124">
        <v>9750</v>
      </c>
      <c r="F1061" s="124">
        <v>10000</v>
      </c>
      <c r="G1061" s="124">
        <v>9750</v>
      </c>
      <c r="H1061" s="217">
        <v>4</v>
      </c>
      <c r="I1061" s="124">
        <v>39000</v>
      </c>
      <c r="J1061" s="238">
        <v>20000000</v>
      </c>
      <c r="K1061" s="124">
        <v>195000000000</v>
      </c>
    </row>
    <row r="1062" spans="3:11" x14ac:dyDescent="0.25">
      <c r="C1062" s="201">
        <v>44959</v>
      </c>
      <c r="D1062" s="217" t="s">
        <v>312</v>
      </c>
      <c r="E1062" s="124">
        <v>9750</v>
      </c>
      <c r="F1062" s="124">
        <v>9750</v>
      </c>
      <c r="G1062" s="124">
        <v>9750</v>
      </c>
      <c r="H1062" s="217">
        <v>40</v>
      </c>
      <c r="I1062" s="124">
        <v>390000</v>
      </c>
      <c r="J1062" s="238">
        <v>20000000</v>
      </c>
      <c r="K1062" s="124">
        <v>195000000000</v>
      </c>
    </row>
    <row r="1063" spans="3:11" x14ac:dyDescent="0.25">
      <c r="C1063" s="201">
        <v>44960</v>
      </c>
      <c r="D1063" s="217" t="s">
        <v>312</v>
      </c>
      <c r="E1063" s="124">
        <v>9750</v>
      </c>
      <c r="F1063" s="124">
        <v>9750</v>
      </c>
      <c r="G1063" s="124">
        <v>9750</v>
      </c>
      <c r="H1063" s="217">
        <v>46</v>
      </c>
      <c r="I1063" s="124">
        <v>448500</v>
      </c>
      <c r="J1063" s="238">
        <v>20000000</v>
      </c>
      <c r="K1063" s="124">
        <v>195000000000</v>
      </c>
    </row>
    <row r="1064" spans="3:11" x14ac:dyDescent="0.25">
      <c r="C1064" s="201">
        <v>44960</v>
      </c>
      <c r="D1064" s="217" t="s">
        <v>312</v>
      </c>
      <c r="E1064" s="124">
        <v>9750</v>
      </c>
      <c r="F1064" s="124">
        <v>9750</v>
      </c>
      <c r="G1064" s="124">
        <v>9750</v>
      </c>
      <c r="H1064" s="217">
        <v>1</v>
      </c>
      <c r="I1064" s="124">
        <v>9750</v>
      </c>
      <c r="J1064" s="238">
        <v>20000000</v>
      </c>
      <c r="K1064" s="124">
        <v>195000000000</v>
      </c>
    </row>
    <row r="1065" spans="3:11" x14ac:dyDescent="0.25">
      <c r="C1065" s="201">
        <v>44963</v>
      </c>
      <c r="D1065" s="217" t="s">
        <v>310</v>
      </c>
      <c r="E1065" s="124">
        <v>30990</v>
      </c>
      <c r="F1065" s="124">
        <v>29500</v>
      </c>
      <c r="G1065" s="124">
        <v>30990</v>
      </c>
      <c r="H1065" s="217">
        <v>20</v>
      </c>
      <c r="I1065" s="124">
        <v>619800</v>
      </c>
      <c r="J1065" s="238">
        <v>19450000</v>
      </c>
      <c r="K1065" s="124">
        <v>602755500000</v>
      </c>
    </row>
    <row r="1066" spans="3:11" x14ac:dyDescent="0.25">
      <c r="C1066" s="201">
        <v>44964</v>
      </c>
      <c r="D1066" s="217" t="s">
        <v>310</v>
      </c>
      <c r="E1066" s="124">
        <v>28500</v>
      </c>
      <c r="F1066" s="124">
        <v>30990</v>
      </c>
      <c r="G1066" s="124">
        <v>29500</v>
      </c>
      <c r="H1066" s="217">
        <v>2</v>
      </c>
      <c r="I1066" s="124">
        <v>57000</v>
      </c>
      <c r="J1066" s="238">
        <v>19450000</v>
      </c>
      <c r="K1066" s="124">
        <v>573775000000</v>
      </c>
    </row>
    <row r="1067" spans="3:11" x14ac:dyDescent="0.25">
      <c r="C1067" s="201">
        <v>44964</v>
      </c>
      <c r="D1067" s="217" t="s">
        <v>310</v>
      </c>
      <c r="E1067" s="124">
        <v>28400</v>
      </c>
      <c r="F1067" s="124">
        <v>30990</v>
      </c>
      <c r="G1067" s="124">
        <v>29500</v>
      </c>
      <c r="H1067" s="217">
        <v>3</v>
      </c>
      <c r="I1067" s="124">
        <v>85200</v>
      </c>
      <c r="J1067" s="238">
        <v>19450000</v>
      </c>
      <c r="K1067" s="124">
        <v>573775000000</v>
      </c>
    </row>
    <row r="1068" spans="3:11" x14ac:dyDescent="0.25">
      <c r="C1068" s="201">
        <v>44964</v>
      </c>
      <c r="D1068" s="217" t="s">
        <v>312</v>
      </c>
      <c r="E1068" s="124">
        <v>9650</v>
      </c>
      <c r="F1068" s="124">
        <v>9750</v>
      </c>
      <c r="G1068" s="124">
        <v>9650</v>
      </c>
      <c r="H1068" s="217">
        <v>150</v>
      </c>
      <c r="I1068" s="124">
        <v>1447500</v>
      </c>
      <c r="J1068" s="238">
        <v>20000000</v>
      </c>
      <c r="K1068" s="124">
        <v>193000000000</v>
      </c>
    </row>
    <row r="1069" spans="3:11" x14ac:dyDescent="0.25">
      <c r="C1069" s="201">
        <v>44964</v>
      </c>
      <c r="D1069" s="217" t="s">
        <v>312</v>
      </c>
      <c r="E1069" s="124">
        <v>9750</v>
      </c>
      <c r="F1069" s="124">
        <v>9750</v>
      </c>
      <c r="G1069" s="124">
        <v>9650</v>
      </c>
      <c r="H1069" s="217">
        <v>5</v>
      </c>
      <c r="I1069" s="124">
        <v>48750</v>
      </c>
      <c r="J1069" s="238">
        <v>20000000</v>
      </c>
      <c r="K1069" s="124">
        <v>193000000000</v>
      </c>
    </row>
    <row r="1070" spans="3:11" x14ac:dyDescent="0.25">
      <c r="C1070" s="201">
        <v>44965</v>
      </c>
      <c r="D1070" s="217" t="s">
        <v>310</v>
      </c>
      <c r="E1070" s="124">
        <v>30650</v>
      </c>
      <c r="F1070" s="124">
        <v>29500</v>
      </c>
      <c r="G1070" s="124">
        <v>30650</v>
      </c>
      <c r="H1070" s="217">
        <v>100</v>
      </c>
      <c r="I1070" s="124">
        <v>3065000</v>
      </c>
      <c r="J1070" s="238">
        <v>19450000</v>
      </c>
      <c r="K1070" s="124">
        <v>596142500000</v>
      </c>
    </row>
    <row r="1071" spans="3:11" x14ac:dyDescent="0.25">
      <c r="C1071" s="201">
        <v>44965</v>
      </c>
      <c r="D1071" s="217" t="s">
        <v>310</v>
      </c>
      <c r="E1071" s="124">
        <v>30650</v>
      </c>
      <c r="F1071" s="124">
        <v>29500</v>
      </c>
      <c r="G1071" s="124">
        <v>30650</v>
      </c>
      <c r="H1071" s="217">
        <v>1</v>
      </c>
      <c r="I1071" s="124">
        <v>30650</v>
      </c>
      <c r="J1071" s="238">
        <v>19450000</v>
      </c>
      <c r="K1071" s="124">
        <v>596142500000</v>
      </c>
    </row>
    <row r="1072" spans="3:11" x14ac:dyDescent="0.25">
      <c r="C1072" s="201">
        <v>44965</v>
      </c>
      <c r="D1072" s="217" t="s">
        <v>312</v>
      </c>
      <c r="E1072" s="124">
        <v>9850</v>
      </c>
      <c r="F1072" s="124">
        <v>9650</v>
      </c>
      <c r="G1072" s="124">
        <v>9850</v>
      </c>
      <c r="H1072" s="217">
        <v>1</v>
      </c>
      <c r="I1072" s="124">
        <v>9850</v>
      </c>
      <c r="J1072" s="238">
        <v>20000000</v>
      </c>
      <c r="K1072" s="124">
        <v>197000000000</v>
      </c>
    </row>
    <row r="1073" spans="3:11" x14ac:dyDescent="0.25">
      <c r="C1073" s="201">
        <v>44966</v>
      </c>
      <c r="D1073" s="217" t="s">
        <v>312</v>
      </c>
      <c r="E1073" s="124">
        <v>9000</v>
      </c>
      <c r="F1073" s="124">
        <v>9850</v>
      </c>
      <c r="G1073" s="124">
        <v>9000</v>
      </c>
      <c r="H1073" s="217">
        <v>10</v>
      </c>
      <c r="I1073" s="124">
        <v>90000</v>
      </c>
      <c r="J1073" s="238">
        <v>20000000</v>
      </c>
      <c r="K1073" s="124">
        <v>180000000000</v>
      </c>
    </row>
    <row r="1074" spans="3:11" x14ac:dyDescent="0.25">
      <c r="C1074" s="201">
        <v>44966</v>
      </c>
      <c r="D1074" s="217" t="s">
        <v>310</v>
      </c>
      <c r="E1074" s="124">
        <v>30000</v>
      </c>
      <c r="F1074" s="124">
        <v>30650</v>
      </c>
      <c r="G1074" s="124">
        <v>30645</v>
      </c>
      <c r="H1074" s="217">
        <v>10</v>
      </c>
      <c r="I1074" s="124">
        <v>300000</v>
      </c>
      <c r="J1074" s="238">
        <v>19450000</v>
      </c>
      <c r="K1074" s="124">
        <v>596045250000</v>
      </c>
    </row>
    <row r="1075" spans="3:11" x14ac:dyDescent="0.25">
      <c r="C1075" s="201">
        <v>44966</v>
      </c>
      <c r="D1075" s="217" t="s">
        <v>310</v>
      </c>
      <c r="E1075" s="124">
        <v>30645</v>
      </c>
      <c r="F1075" s="124">
        <v>30650</v>
      </c>
      <c r="G1075" s="124">
        <v>30645</v>
      </c>
      <c r="H1075" s="217">
        <v>70</v>
      </c>
      <c r="I1075" s="124">
        <v>2145150</v>
      </c>
      <c r="J1075" s="238">
        <v>19450000</v>
      </c>
      <c r="K1075" s="124">
        <v>596045250000</v>
      </c>
    </row>
    <row r="1076" spans="3:11" x14ac:dyDescent="0.25">
      <c r="C1076" s="201">
        <v>44967</v>
      </c>
      <c r="D1076" s="217" t="s">
        <v>312</v>
      </c>
      <c r="E1076" s="124">
        <v>9000</v>
      </c>
      <c r="F1076" s="124">
        <v>9000</v>
      </c>
      <c r="G1076" s="124">
        <v>9000</v>
      </c>
      <c r="H1076" s="217">
        <v>8</v>
      </c>
      <c r="I1076" s="124">
        <v>72000</v>
      </c>
      <c r="J1076" s="238">
        <v>20000000</v>
      </c>
      <c r="K1076" s="124">
        <v>180000000000</v>
      </c>
    </row>
    <row r="1077" spans="3:11" x14ac:dyDescent="0.25">
      <c r="C1077" s="201">
        <v>44967</v>
      </c>
      <c r="D1077" s="217" t="s">
        <v>310</v>
      </c>
      <c r="E1077" s="124">
        <v>30645</v>
      </c>
      <c r="F1077" s="124">
        <v>30645</v>
      </c>
      <c r="G1077" s="124">
        <v>30645</v>
      </c>
      <c r="H1077" s="217">
        <v>3</v>
      </c>
      <c r="I1077" s="124">
        <v>91935</v>
      </c>
      <c r="J1077" s="238">
        <v>19450000</v>
      </c>
      <c r="K1077" s="124">
        <v>596045250000</v>
      </c>
    </row>
    <row r="1078" spans="3:11" x14ac:dyDescent="0.25">
      <c r="C1078" s="201">
        <v>44967</v>
      </c>
      <c r="D1078" s="217" t="s">
        <v>310</v>
      </c>
      <c r="E1078" s="124">
        <v>30645</v>
      </c>
      <c r="F1078" s="124">
        <v>30645</v>
      </c>
      <c r="G1078" s="124">
        <v>30645</v>
      </c>
      <c r="H1078" s="217">
        <v>100</v>
      </c>
      <c r="I1078" s="124">
        <v>3064500</v>
      </c>
      <c r="J1078" s="238">
        <v>19450000</v>
      </c>
      <c r="K1078" s="124">
        <v>596045250000</v>
      </c>
    </row>
    <row r="1079" spans="3:11" x14ac:dyDescent="0.25">
      <c r="C1079" s="201">
        <v>44967</v>
      </c>
      <c r="D1079" s="217" t="s">
        <v>310</v>
      </c>
      <c r="E1079" s="124">
        <v>30645</v>
      </c>
      <c r="F1079" s="124">
        <v>30645</v>
      </c>
      <c r="G1079" s="124">
        <v>30645</v>
      </c>
      <c r="H1079" s="217">
        <v>5</v>
      </c>
      <c r="I1079" s="124">
        <v>153225</v>
      </c>
      <c r="J1079" s="238">
        <v>19450000</v>
      </c>
      <c r="K1079" s="124">
        <v>596045250000</v>
      </c>
    </row>
    <row r="1080" spans="3:11" x14ac:dyDescent="0.25">
      <c r="C1080" s="201">
        <v>44970</v>
      </c>
      <c r="D1080" s="217" t="s">
        <v>310</v>
      </c>
      <c r="E1080" s="124">
        <v>28600</v>
      </c>
      <c r="F1080" s="124">
        <v>30645</v>
      </c>
      <c r="G1080" s="124">
        <v>28400</v>
      </c>
      <c r="H1080" s="217">
        <v>1</v>
      </c>
      <c r="I1080" s="124">
        <v>28600</v>
      </c>
      <c r="J1080" s="238">
        <v>19450000</v>
      </c>
      <c r="K1080" s="124">
        <v>552380000000</v>
      </c>
    </row>
    <row r="1081" spans="3:11" x14ac:dyDescent="0.25">
      <c r="C1081" s="201">
        <v>44970</v>
      </c>
      <c r="D1081" s="217" t="s">
        <v>310</v>
      </c>
      <c r="E1081" s="124">
        <v>28500</v>
      </c>
      <c r="F1081" s="124">
        <v>30645</v>
      </c>
      <c r="G1081" s="124">
        <v>28400</v>
      </c>
      <c r="H1081" s="217">
        <v>10</v>
      </c>
      <c r="I1081" s="124">
        <v>285000</v>
      </c>
      <c r="J1081" s="238">
        <v>19450000</v>
      </c>
      <c r="K1081" s="124">
        <v>552380000000</v>
      </c>
    </row>
    <row r="1082" spans="3:11" x14ac:dyDescent="0.25">
      <c r="C1082" s="201">
        <v>44970</v>
      </c>
      <c r="D1082" s="217" t="s">
        <v>312</v>
      </c>
      <c r="E1082" s="124">
        <v>9000</v>
      </c>
      <c r="F1082" s="124">
        <v>9000</v>
      </c>
      <c r="G1082" s="124">
        <v>9000</v>
      </c>
      <c r="H1082" s="217">
        <v>12</v>
      </c>
      <c r="I1082" s="124">
        <v>108000</v>
      </c>
      <c r="J1082" s="238">
        <v>20000000</v>
      </c>
      <c r="K1082" s="124">
        <v>180000000000</v>
      </c>
    </row>
    <row r="1083" spans="3:11" x14ac:dyDescent="0.25">
      <c r="C1083" s="201">
        <v>44970</v>
      </c>
      <c r="D1083" s="217" t="s">
        <v>310</v>
      </c>
      <c r="E1083" s="124">
        <v>30645</v>
      </c>
      <c r="F1083" s="124">
        <v>30645</v>
      </c>
      <c r="G1083" s="124">
        <v>28400</v>
      </c>
      <c r="H1083" s="217">
        <v>1</v>
      </c>
      <c r="I1083" s="124">
        <v>30645</v>
      </c>
      <c r="J1083" s="238">
        <v>19450000</v>
      </c>
      <c r="K1083" s="124">
        <v>552380000000</v>
      </c>
    </row>
    <row r="1084" spans="3:11" x14ac:dyDescent="0.25">
      <c r="C1084" s="201">
        <v>44970</v>
      </c>
      <c r="D1084" s="217" t="s">
        <v>310</v>
      </c>
      <c r="E1084" s="124">
        <v>28400</v>
      </c>
      <c r="F1084" s="124">
        <v>30645</v>
      </c>
      <c r="G1084" s="124">
        <v>28400</v>
      </c>
      <c r="H1084" s="217">
        <v>5</v>
      </c>
      <c r="I1084" s="124">
        <v>142000</v>
      </c>
      <c r="J1084" s="238">
        <v>19450000</v>
      </c>
      <c r="K1084" s="124">
        <v>552380000000</v>
      </c>
    </row>
    <row r="1085" spans="3:11" x14ac:dyDescent="0.25">
      <c r="C1085" s="201">
        <v>44970</v>
      </c>
      <c r="D1085" s="217" t="s">
        <v>310</v>
      </c>
      <c r="E1085" s="124">
        <v>28400</v>
      </c>
      <c r="F1085" s="124">
        <v>30645</v>
      </c>
      <c r="G1085" s="124">
        <v>28400</v>
      </c>
      <c r="H1085" s="217">
        <v>1</v>
      </c>
      <c r="I1085" s="124">
        <v>28400</v>
      </c>
      <c r="J1085" s="238">
        <v>19450000</v>
      </c>
      <c r="K1085" s="124">
        <v>552380000000</v>
      </c>
    </row>
    <row r="1086" spans="3:11" x14ac:dyDescent="0.25">
      <c r="C1086" s="201">
        <v>44970</v>
      </c>
      <c r="D1086" s="217" t="s">
        <v>310</v>
      </c>
      <c r="E1086" s="124">
        <v>28400</v>
      </c>
      <c r="F1086" s="124">
        <v>30645</v>
      </c>
      <c r="G1086" s="124">
        <v>28400</v>
      </c>
      <c r="H1086" s="217">
        <v>1</v>
      </c>
      <c r="I1086" s="124">
        <v>28400</v>
      </c>
      <c r="J1086" s="238">
        <v>19450000</v>
      </c>
      <c r="K1086" s="124">
        <v>552380000000</v>
      </c>
    </row>
    <row r="1087" spans="3:11" x14ac:dyDescent="0.25">
      <c r="C1087" s="201">
        <v>44970</v>
      </c>
      <c r="D1087" s="217" t="s">
        <v>310</v>
      </c>
      <c r="E1087" s="124">
        <v>28400</v>
      </c>
      <c r="F1087" s="124">
        <v>30645</v>
      </c>
      <c r="G1087" s="124">
        <v>28400</v>
      </c>
      <c r="H1087" s="217">
        <v>1</v>
      </c>
      <c r="I1087" s="124">
        <v>28400</v>
      </c>
      <c r="J1087" s="238">
        <v>19450000</v>
      </c>
      <c r="K1087" s="124">
        <v>552380000000</v>
      </c>
    </row>
    <row r="1088" spans="3:11" x14ac:dyDescent="0.25">
      <c r="C1088" s="201">
        <v>44970</v>
      </c>
      <c r="D1088" s="217" t="s">
        <v>312</v>
      </c>
      <c r="E1088" s="124">
        <v>9850</v>
      </c>
      <c r="F1088" s="124">
        <v>9000</v>
      </c>
      <c r="G1088" s="124">
        <v>9000</v>
      </c>
      <c r="H1088" s="217">
        <v>15</v>
      </c>
      <c r="I1088" s="124">
        <v>147750</v>
      </c>
      <c r="J1088" s="238">
        <v>20000000</v>
      </c>
      <c r="K1088" s="124">
        <v>180000000000</v>
      </c>
    </row>
    <row r="1089" spans="3:11" x14ac:dyDescent="0.25">
      <c r="C1089" s="201">
        <v>44970</v>
      </c>
      <c r="D1089" s="217" t="s">
        <v>312</v>
      </c>
      <c r="E1089" s="124">
        <v>9850</v>
      </c>
      <c r="F1089" s="124">
        <v>9000</v>
      </c>
      <c r="G1089" s="124">
        <v>9000</v>
      </c>
      <c r="H1089" s="217">
        <v>40</v>
      </c>
      <c r="I1089" s="124">
        <v>394000</v>
      </c>
      <c r="J1089" s="238">
        <v>20000000</v>
      </c>
      <c r="K1089" s="124">
        <v>180000000000</v>
      </c>
    </row>
    <row r="1090" spans="3:11" x14ac:dyDescent="0.25">
      <c r="C1090" s="201">
        <v>44970</v>
      </c>
      <c r="D1090" s="217" t="s">
        <v>312</v>
      </c>
      <c r="E1090" s="124">
        <v>9850</v>
      </c>
      <c r="F1090" s="124">
        <v>9000</v>
      </c>
      <c r="G1090" s="124">
        <v>9000</v>
      </c>
      <c r="H1090" s="217">
        <v>2</v>
      </c>
      <c r="I1090" s="124">
        <v>19700</v>
      </c>
      <c r="J1090" s="238">
        <v>20000000</v>
      </c>
      <c r="K1090" s="124">
        <v>180000000000</v>
      </c>
    </row>
    <row r="1091" spans="3:11" x14ac:dyDescent="0.25">
      <c r="C1091" s="201">
        <v>44971</v>
      </c>
      <c r="D1091" s="217" t="s">
        <v>310</v>
      </c>
      <c r="E1091" s="124">
        <v>28400</v>
      </c>
      <c r="F1091" s="124">
        <v>28400</v>
      </c>
      <c r="G1091" s="124">
        <v>30645</v>
      </c>
      <c r="H1091" s="217">
        <v>2</v>
      </c>
      <c r="I1091" s="124">
        <v>56800</v>
      </c>
      <c r="J1091" s="238">
        <v>19450000</v>
      </c>
      <c r="K1091" s="124">
        <v>596045250000</v>
      </c>
    </row>
    <row r="1092" spans="3:11" x14ac:dyDescent="0.25">
      <c r="C1092" s="201">
        <v>44971</v>
      </c>
      <c r="D1092" s="217" t="s">
        <v>310</v>
      </c>
      <c r="E1092" s="124">
        <v>30645</v>
      </c>
      <c r="F1092" s="124">
        <v>28400</v>
      </c>
      <c r="G1092" s="124">
        <v>30645</v>
      </c>
      <c r="H1092" s="217">
        <v>3</v>
      </c>
      <c r="I1092" s="124">
        <v>91935</v>
      </c>
      <c r="J1092" s="238">
        <v>19450000</v>
      </c>
      <c r="K1092" s="124">
        <v>596045250000</v>
      </c>
    </row>
    <row r="1093" spans="3:11" x14ac:dyDescent="0.25">
      <c r="C1093" s="201">
        <v>44972</v>
      </c>
      <c r="D1093" s="217" t="s">
        <v>310</v>
      </c>
      <c r="E1093" s="124">
        <v>30000</v>
      </c>
      <c r="F1093" s="124">
        <v>30645</v>
      </c>
      <c r="G1093" s="124">
        <v>30000</v>
      </c>
      <c r="H1093" s="217">
        <v>5</v>
      </c>
      <c r="I1093" s="124">
        <v>150000</v>
      </c>
      <c r="J1093" s="238">
        <v>19450000</v>
      </c>
      <c r="K1093" s="124">
        <v>583500000000</v>
      </c>
    </row>
    <row r="1094" spans="3:11" x14ac:dyDescent="0.25">
      <c r="C1094" s="201">
        <v>44972</v>
      </c>
      <c r="D1094" s="217" t="s">
        <v>310</v>
      </c>
      <c r="E1094" s="124">
        <v>30000</v>
      </c>
      <c r="F1094" s="124">
        <v>30645</v>
      </c>
      <c r="G1094" s="124">
        <v>30000</v>
      </c>
      <c r="H1094" s="217">
        <v>6</v>
      </c>
      <c r="I1094" s="124">
        <v>180000</v>
      </c>
      <c r="J1094" s="238">
        <v>19450000</v>
      </c>
      <c r="K1094" s="124">
        <v>583500000000</v>
      </c>
    </row>
    <row r="1095" spans="3:11" x14ac:dyDescent="0.25">
      <c r="C1095" s="201">
        <v>44973</v>
      </c>
      <c r="D1095" s="217" t="s">
        <v>312</v>
      </c>
      <c r="E1095" s="124">
        <v>9900</v>
      </c>
      <c r="F1095" s="124">
        <v>9000</v>
      </c>
      <c r="G1095" s="124">
        <v>9900</v>
      </c>
      <c r="H1095" s="217">
        <v>29</v>
      </c>
      <c r="I1095" s="124">
        <v>287100</v>
      </c>
      <c r="J1095" s="238">
        <v>20000000</v>
      </c>
      <c r="K1095" s="124">
        <v>198000000000</v>
      </c>
    </row>
    <row r="1096" spans="3:11" x14ac:dyDescent="0.25">
      <c r="C1096" s="201">
        <v>44979</v>
      </c>
      <c r="D1096" s="217" t="s">
        <v>312</v>
      </c>
      <c r="E1096" s="124">
        <v>10000</v>
      </c>
      <c r="F1096" s="124">
        <v>9900</v>
      </c>
      <c r="G1096" s="124">
        <v>9000</v>
      </c>
      <c r="H1096" s="217">
        <v>9</v>
      </c>
      <c r="I1096" s="124">
        <v>90000</v>
      </c>
      <c r="J1096" s="238">
        <v>20000000</v>
      </c>
      <c r="K1096" s="124">
        <v>180000000000</v>
      </c>
    </row>
    <row r="1097" spans="3:11" x14ac:dyDescent="0.25">
      <c r="C1097" s="201">
        <v>44979</v>
      </c>
      <c r="D1097" s="217" t="s">
        <v>312</v>
      </c>
      <c r="E1097" s="124">
        <v>10000</v>
      </c>
      <c r="F1097" s="124">
        <v>9900</v>
      </c>
      <c r="G1097" s="124">
        <v>9000</v>
      </c>
      <c r="H1097" s="217">
        <v>644</v>
      </c>
      <c r="I1097" s="124">
        <v>6440000</v>
      </c>
      <c r="J1097" s="238">
        <v>20000000</v>
      </c>
      <c r="K1097" s="124">
        <v>180000000000</v>
      </c>
    </row>
    <row r="1098" spans="3:11" x14ac:dyDescent="0.25">
      <c r="C1098" s="201">
        <v>44979</v>
      </c>
      <c r="D1098" s="217" t="s">
        <v>312</v>
      </c>
      <c r="E1098" s="124">
        <v>10000</v>
      </c>
      <c r="F1098" s="124">
        <v>9900</v>
      </c>
      <c r="G1098" s="124">
        <v>9000</v>
      </c>
      <c r="H1098" s="217">
        <v>489</v>
      </c>
      <c r="I1098" s="124">
        <v>4890000</v>
      </c>
      <c r="J1098" s="238">
        <v>20000000</v>
      </c>
      <c r="K1098" s="124">
        <v>180000000000</v>
      </c>
    </row>
    <row r="1099" spans="3:11" x14ac:dyDescent="0.25">
      <c r="C1099" s="201">
        <v>44979</v>
      </c>
      <c r="D1099" s="217" t="s">
        <v>312</v>
      </c>
      <c r="E1099" s="124">
        <v>10000</v>
      </c>
      <c r="F1099" s="124">
        <v>9900</v>
      </c>
      <c r="G1099" s="124">
        <v>9000</v>
      </c>
      <c r="H1099" s="217">
        <v>160</v>
      </c>
      <c r="I1099" s="124">
        <v>1600000</v>
      </c>
      <c r="J1099" s="238">
        <v>20000000</v>
      </c>
      <c r="K1099" s="124">
        <v>180000000000</v>
      </c>
    </row>
    <row r="1100" spans="3:11" x14ac:dyDescent="0.25">
      <c r="C1100" s="201">
        <v>44979</v>
      </c>
      <c r="D1100" s="217" t="s">
        <v>312</v>
      </c>
      <c r="E1100" s="124">
        <v>10000</v>
      </c>
      <c r="F1100" s="124">
        <v>9900</v>
      </c>
      <c r="G1100" s="124">
        <v>9000</v>
      </c>
      <c r="H1100" s="217">
        <v>100</v>
      </c>
      <c r="I1100" s="124">
        <v>1000000</v>
      </c>
      <c r="J1100" s="238">
        <v>20000000</v>
      </c>
      <c r="K1100" s="124">
        <v>180000000000</v>
      </c>
    </row>
    <row r="1101" spans="3:11" x14ac:dyDescent="0.25">
      <c r="C1101" s="201">
        <v>44979</v>
      </c>
      <c r="D1101" s="217" t="s">
        <v>312</v>
      </c>
      <c r="E1101" s="124">
        <v>10000</v>
      </c>
      <c r="F1101" s="124">
        <v>9900</v>
      </c>
      <c r="G1101" s="124">
        <v>9000</v>
      </c>
      <c r="H1101" s="217">
        <v>196</v>
      </c>
      <c r="I1101" s="124">
        <v>1960000</v>
      </c>
      <c r="J1101" s="238">
        <v>20000000</v>
      </c>
      <c r="K1101" s="124">
        <v>180000000000</v>
      </c>
    </row>
    <row r="1102" spans="3:11" x14ac:dyDescent="0.25">
      <c r="C1102" s="201">
        <v>44979</v>
      </c>
      <c r="D1102" s="217" t="s">
        <v>312</v>
      </c>
      <c r="E1102" s="124">
        <v>9000</v>
      </c>
      <c r="F1102" s="124">
        <v>9900</v>
      </c>
      <c r="G1102" s="124">
        <v>9000</v>
      </c>
      <c r="H1102" s="217">
        <v>18</v>
      </c>
      <c r="I1102" s="124">
        <v>162000</v>
      </c>
      <c r="J1102" s="238">
        <v>20000000</v>
      </c>
      <c r="K1102" s="124">
        <v>180000000000</v>
      </c>
    </row>
    <row r="1103" spans="3:11" x14ac:dyDescent="0.25">
      <c r="C1103" s="201">
        <v>44980</v>
      </c>
      <c r="D1103" s="217" t="s">
        <v>312</v>
      </c>
      <c r="E1103" s="124">
        <v>9950</v>
      </c>
      <c r="F1103" s="124">
        <v>9000</v>
      </c>
      <c r="G1103" s="124">
        <v>9950</v>
      </c>
      <c r="H1103" s="217">
        <v>11</v>
      </c>
      <c r="I1103" s="124">
        <v>109450</v>
      </c>
      <c r="J1103" s="238">
        <v>20000000</v>
      </c>
      <c r="K1103" s="124">
        <v>199000000000</v>
      </c>
    </row>
    <row r="1104" spans="3:11" x14ac:dyDescent="0.25">
      <c r="C1104" s="201">
        <v>44981</v>
      </c>
      <c r="D1104" s="217" t="s">
        <v>312</v>
      </c>
      <c r="E1104" s="124">
        <v>10000</v>
      </c>
      <c r="F1104" s="124">
        <v>9950</v>
      </c>
      <c r="G1104" s="124">
        <v>10000</v>
      </c>
      <c r="H1104" s="217">
        <v>2</v>
      </c>
      <c r="I1104" s="124">
        <v>20000</v>
      </c>
      <c r="J1104" s="238">
        <v>20000000</v>
      </c>
      <c r="K1104" s="124">
        <v>200000000000</v>
      </c>
    </row>
    <row r="1105" spans="3:11" x14ac:dyDescent="0.25">
      <c r="C1105" s="201">
        <v>44981</v>
      </c>
      <c r="D1105" s="217" t="s">
        <v>310</v>
      </c>
      <c r="E1105" s="124">
        <v>29000</v>
      </c>
      <c r="F1105" s="124">
        <v>30000</v>
      </c>
      <c r="G1105" s="124">
        <v>29000</v>
      </c>
      <c r="H1105" s="217">
        <v>73</v>
      </c>
      <c r="I1105" s="124">
        <v>2117000</v>
      </c>
      <c r="J1105" s="238">
        <v>19450000</v>
      </c>
      <c r="K1105" s="124">
        <v>564050000000</v>
      </c>
    </row>
    <row r="1106" spans="3:11" x14ac:dyDescent="0.25">
      <c r="C1106" s="201">
        <v>44981</v>
      </c>
      <c r="D1106" s="217" t="s">
        <v>312</v>
      </c>
      <c r="E1106" s="124">
        <v>9000</v>
      </c>
      <c r="F1106" s="124">
        <v>9950</v>
      </c>
      <c r="G1106" s="124">
        <v>10000</v>
      </c>
      <c r="H1106" s="217">
        <v>10</v>
      </c>
      <c r="I1106" s="124">
        <v>90000</v>
      </c>
      <c r="J1106" s="238">
        <v>20000000</v>
      </c>
      <c r="K1106" s="124">
        <v>200000000000</v>
      </c>
    </row>
    <row r="1107" spans="3:11" x14ac:dyDescent="0.25">
      <c r="C1107" s="201">
        <v>44981</v>
      </c>
      <c r="D1107" s="217" t="s">
        <v>312</v>
      </c>
      <c r="E1107" s="124">
        <v>10000</v>
      </c>
      <c r="F1107" s="124">
        <v>9950</v>
      </c>
      <c r="G1107" s="124">
        <v>10000</v>
      </c>
      <c r="H1107" s="217">
        <v>10</v>
      </c>
      <c r="I1107" s="124">
        <v>100000</v>
      </c>
      <c r="J1107" s="238">
        <v>20000000</v>
      </c>
      <c r="K1107" s="124">
        <v>200000000000</v>
      </c>
    </row>
    <row r="1108" spans="3:11" x14ac:dyDescent="0.25">
      <c r="C1108" s="201">
        <v>44981</v>
      </c>
      <c r="D1108" s="217" t="s">
        <v>312</v>
      </c>
      <c r="E1108" s="124">
        <v>10000</v>
      </c>
      <c r="F1108" s="124">
        <v>9950</v>
      </c>
      <c r="G1108" s="124">
        <v>10000</v>
      </c>
      <c r="H1108" s="217">
        <v>88</v>
      </c>
      <c r="I1108" s="124">
        <v>880000</v>
      </c>
      <c r="J1108" s="238">
        <v>20000000</v>
      </c>
      <c r="K1108" s="124">
        <v>200000000000</v>
      </c>
    </row>
    <row r="1109" spans="3:11" x14ac:dyDescent="0.25">
      <c r="C1109" s="201">
        <v>44984</v>
      </c>
      <c r="D1109" s="217" t="s">
        <v>312</v>
      </c>
      <c r="E1109" s="124">
        <v>9850</v>
      </c>
      <c r="F1109" s="124">
        <v>10000</v>
      </c>
      <c r="G1109" s="124">
        <v>10100</v>
      </c>
      <c r="H1109" s="217">
        <v>390</v>
      </c>
      <c r="I1109" s="124">
        <v>3841500</v>
      </c>
      <c r="J1109" s="238">
        <v>20000000</v>
      </c>
      <c r="K1109" s="124">
        <v>202000000000</v>
      </c>
    </row>
    <row r="1110" spans="3:11" x14ac:dyDescent="0.25">
      <c r="C1110" s="201">
        <v>44984</v>
      </c>
      <c r="D1110" s="217" t="s">
        <v>310</v>
      </c>
      <c r="E1110" s="124">
        <v>29000</v>
      </c>
      <c r="F1110" s="124">
        <v>29000</v>
      </c>
      <c r="G1110" s="124">
        <v>29000</v>
      </c>
      <c r="H1110" s="217">
        <v>1</v>
      </c>
      <c r="I1110" s="124">
        <v>29000</v>
      </c>
      <c r="J1110" s="238">
        <v>19450000</v>
      </c>
      <c r="K1110" s="124">
        <v>564050000000</v>
      </c>
    </row>
    <row r="1111" spans="3:11" x14ac:dyDescent="0.25">
      <c r="C1111" s="201">
        <v>44984</v>
      </c>
      <c r="D1111" s="217" t="s">
        <v>312</v>
      </c>
      <c r="E1111" s="124">
        <v>10100</v>
      </c>
      <c r="F1111" s="124">
        <v>10000</v>
      </c>
      <c r="G1111" s="124">
        <v>10100</v>
      </c>
      <c r="H1111" s="217">
        <v>20</v>
      </c>
      <c r="I1111" s="124">
        <v>202000</v>
      </c>
      <c r="J1111" s="238">
        <v>20000000</v>
      </c>
      <c r="K1111" s="124">
        <v>202000000000</v>
      </c>
    </row>
    <row r="1112" spans="3:11" x14ac:dyDescent="0.25">
      <c r="C1112" s="201">
        <v>44986</v>
      </c>
      <c r="D1112" s="217" t="s">
        <v>312</v>
      </c>
      <c r="E1112" s="124">
        <v>10000</v>
      </c>
      <c r="F1112" s="124">
        <v>10100</v>
      </c>
      <c r="G1112" s="124">
        <v>10100</v>
      </c>
      <c r="H1112" s="217">
        <v>112</v>
      </c>
      <c r="I1112" s="124">
        <v>1120000</v>
      </c>
      <c r="J1112" s="238">
        <v>20000000</v>
      </c>
      <c r="K1112" s="124">
        <v>202000000000</v>
      </c>
    </row>
    <row r="1113" spans="3:11" x14ac:dyDescent="0.25">
      <c r="C1113" s="201">
        <v>44986</v>
      </c>
      <c r="D1113" s="217" t="s">
        <v>312</v>
      </c>
      <c r="E1113" s="124">
        <v>10000</v>
      </c>
      <c r="F1113" s="124">
        <v>10100</v>
      </c>
      <c r="G1113" s="124">
        <v>10100</v>
      </c>
      <c r="H1113" s="217">
        <v>14</v>
      </c>
      <c r="I1113" s="124">
        <v>140000</v>
      </c>
      <c r="J1113" s="238">
        <v>20000000</v>
      </c>
      <c r="K1113" s="124">
        <v>202000000000</v>
      </c>
    </row>
    <row r="1114" spans="3:11" x14ac:dyDescent="0.25">
      <c r="C1114" s="201">
        <v>44986</v>
      </c>
      <c r="D1114" s="217" t="s">
        <v>312</v>
      </c>
      <c r="E1114" s="124">
        <v>10100</v>
      </c>
      <c r="F1114" s="124">
        <v>10100</v>
      </c>
      <c r="G1114" s="124">
        <v>10100</v>
      </c>
      <c r="H1114" s="217">
        <v>1</v>
      </c>
      <c r="I1114" s="124">
        <v>10100</v>
      </c>
      <c r="J1114" s="238">
        <v>20000000</v>
      </c>
      <c r="K1114" s="124">
        <v>202000000000</v>
      </c>
    </row>
    <row r="1115" spans="3:11" x14ac:dyDescent="0.25">
      <c r="C1115" s="201">
        <v>44986</v>
      </c>
      <c r="D1115" s="217" t="s">
        <v>310</v>
      </c>
      <c r="E1115" s="124">
        <v>30645</v>
      </c>
      <c r="F1115" s="124">
        <v>30000</v>
      </c>
      <c r="G1115" s="124">
        <v>30645</v>
      </c>
      <c r="H1115" s="217">
        <v>9</v>
      </c>
      <c r="I1115" s="124">
        <v>275805</v>
      </c>
      <c r="J1115" s="238">
        <v>19450000</v>
      </c>
      <c r="K1115" s="124">
        <v>596045250000</v>
      </c>
    </row>
    <row r="1116" spans="3:11" x14ac:dyDescent="0.25">
      <c r="C1116" s="201">
        <v>44986</v>
      </c>
      <c r="D1116" s="217" t="s">
        <v>312</v>
      </c>
      <c r="E1116" s="124">
        <v>10100</v>
      </c>
      <c r="F1116" s="124">
        <v>10100</v>
      </c>
      <c r="G1116" s="124">
        <v>10100</v>
      </c>
      <c r="H1116" s="217">
        <v>10</v>
      </c>
      <c r="I1116" s="124">
        <v>101000</v>
      </c>
      <c r="J1116" s="238">
        <v>20000000</v>
      </c>
      <c r="K1116" s="124">
        <v>202000000000</v>
      </c>
    </row>
    <row r="1117" spans="3:11" x14ac:dyDescent="0.25">
      <c r="C1117" s="201">
        <v>44986</v>
      </c>
      <c r="D1117" s="217" t="s">
        <v>310</v>
      </c>
      <c r="E1117" s="124">
        <v>30645</v>
      </c>
      <c r="F1117" s="124">
        <v>30000</v>
      </c>
      <c r="G1117" s="124">
        <v>30645</v>
      </c>
      <c r="H1117" s="217">
        <v>6</v>
      </c>
      <c r="I1117" s="124">
        <v>183870</v>
      </c>
      <c r="J1117" s="238">
        <v>19450000</v>
      </c>
      <c r="K1117" s="124">
        <v>596045250000</v>
      </c>
    </row>
    <row r="1118" spans="3:11" x14ac:dyDescent="0.25">
      <c r="C1118" s="201">
        <v>44986</v>
      </c>
      <c r="D1118" s="217" t="s">
        <v>312</v>
      </c>
      <c r="E1118" s="124">
        <v>10100</v>
      </c>
      <c r="F1118" s="124">
        <v>10100</v>
      </c>
      <c r="G1118" s="124">
        <v>10100</v>
      </c>
      <c r="H1118" s="217">
        <v>9</v>
      </c>
      <c r="I1118" s="124">
        <v>90900</v>
      </c>
      <c r="J1118" s="238">
        <v>20000000</v>
      </c>
      <c r="K1118" s="124">
        <v>202000000000</v>
      </c>
    </row>
    <row r="1119" spans="3:11" x14ac:dyDescent="0.25">
      <c r="C1119" s="201">
        <v>44987</v>
      </c>
      <c r="D1119" s="217" t="s">
        <v>310</v>
      </c>
      <c r="E1119" s="124">
        <v>30000</v>
      </c>
      <c r="F1119" s="124">
        <v>30645</v>
      </c>
      <c r="G1119" s="124">
        <v>30000</v>
      </c>
      <c r="H1119" s="217">
        <v>10</v>
      </c>
      <c r="I1119" s="124">
        <v>300000</v>
      </c>
      <c r="J1119" s="238">
        <v>19450000</v>
      </c>
      <c r="K1119" s="124">
        <v>583500000000</v>
      </c>
    </row>
    <row r="1120" spans="3:11" x14ac:dyDescent="0.25">
      <c r="C1120" s="201">
        <v>44988</v>
      </c>
      <c r="D1120" s="217" t="s">
        <v>312</v>
      </c>
      <c r="E1120" s="124">
        <v>10000</v>
      </c>
      <c r="F1120" s="124">
        <v>10100</v>
      </c>
      <c r="G1120" s="124">
        <v>10000</v>
      </c>
      <c r="H1120" s="217">
        <v>10</v>
      </c>
      <c r="I1120" s="124">
        <v>100000</v>
      </c>
      <c r="J1120" s="238">
        <v>20000000</v>
      </c>
      <c r="K1120" s="124">
        <v>200000000000</v>
      </c>
    </row>
    <row r="1121" spans="3:11" x14ac:dyDescent="0.25">
      <c r="C1121" s="201">
        <v>44988</v>
      </c>
      <c r="D1121" s="217" t="s">
        <v>310</v>
      </c>
      <c r="E1121" s="124">
        <v>30000</v>
      </c>
      <c r="F1121" s="124">
        <v>30000</v>
      </c>
      <c r="G1121" s="124">
        <v>29000</v>
      </c>
      <c r="H1121" s="217">
        <v>2</v>
      </c>
      <c r="I1121" s="124">
        <v>60000</v>
      </c>
      <c r="J1121" s="238">
        <v>19450000</v>
      </c>
      <c r="K1121" s="124">
        <v>564050000000</v>
      </c>
    </row>
    <row r="1122" spans="3:11" x14ac:dyDescent="0.25">
      <c r="C1122" s="201">
        <v>44988</v>
      </c>
      <c r="D1122" s="217" t="s">
        <v>310</v>
      </c>
      <c r="E1122" s="124">
        <v>30000</v>
      </c>
      <c r="F1122" s="124">
        <v>30000</v>
      </c>
      <c r="G1122" s="124">
        <v>29000</v>
      </c>
      <c r="H1122" s="217">
        <v>8</v>
      </c>
      <c r="I1122" s="124">
        <v>240000</v>
      </c>
      <c r="J1122" s="238">
        <v>19450000</v>
      </c>
      <c r="K1122" s="124">
        <v>564050000000</v>
      </c>
    </row>
    <row r="1123" spans="3:11" x14ac:dyDescent="0.25">
      <c r="C1123" s="201">
        <v>44988</v>
      </c>
      <c r="D1123" s="217" t="s">
        <v>310</v>
      </c>
      <c r="E1123" s="124">
        <v>29000</v>
      </c>
      <c r="F1123" s="124">
        <v>30000</v>
      </c>
      <c r="G1123" s="124">
        <v>29000</v>
      </c>
      <c r="H1123" s="217">
        <v>5</v>
      </c>
      <c r="I1123" s="124">
        <v>145000</v>
      </c>
      <c r="J1123" s="238">
        <v>19450000</v>
      </c>
      <c r="K1123" s="124">
        <v>564050000000</v>
      </c>
    </row>
    <row r="1124" spans="3:11" x14ac:dyDescent="0.25">
      <c r="C1124" s="201">
        <v>44991</v>
      </c>
      <c r="D1124" s="217" t="s">
        <v>310</v>
      </c>
      <c r="E1124" s="124">
        <v>30000</v>
      </c>
      <c r="F1124" s="124">
        <v>30000</v>
      </c>
      <c r="G1124" s="124">
        <v>30645</v>
      </c>
      <c r="H1124" s="217">
        <v>2</v>
      </c>
      <c r="I1124" s="124">
        <v>60000</v>
      </c>
      <c r="J1124" s="238">
        <v>19450000</v>
      </c>
      <c r="K1124" s="124">
        <v>596045250000</v>
      </c>
    </row>
    <row r="1125" spans="3:11" x14ac:dyDescent="0.25">
      <c r="C1125" s="201">
        <v>44991</v>
      </c>
      <c r="D1125" s="217" t="s">
        <v>310</v>
      </c>
      <c r="E1125" s="124">
        <v>30000</v>
      </c>
      <c r="F1125" s="124">
        <v>30000</v>
      </c>
      <c r="G1125" s="124">
        <v>30645</v>
      </c>
      <c r="H1125" s="217">
        <v>15</v>
      </c>
      <c r="I1125" s="124">
        <v>450000</v>
      </c>
      <c r="J1125" s="238">
        <v>19450000</v>
      </c>
      <c r="K1125" s="124">
        <v>596045250000</v>
      </c>
    </row>
    <row r="1126" spans="3:11" x14ac:dyDescent="0.25">
      <c r="C1126" s="201">
        <v>44991</v>
      </c>
      <c r="D1126" s="217" t="s">
        <v>310</v>
      </c>
      <c r="E1126" s="124">
        <v>30645</v>
      </c>
      <c r="F1126" s="124">
        <v>30000</v>
      </c>
      <c r="G1126" s="124">
        <v>30645</v>
      </c>
      <c r="H1126" s="217">
        <v>2</v>
      </c>
      <c r="I1126" s="124">
        <v>61290</v>
      </c>
      <c r="J1126" s="238">
        <v>19450000</v>
      </c>
      <c r="K1126" s="124">
        <v>596045250000</v>
      </c>
    </row>
    <row r="1127" spans="3:11" x14ac:dyDescent="0.25">
      <c r="C1127" s="201">
        <v>44991</v>
      </c>
      <c r="D1127" s="217" t="s">
        <v>310</v>
      </c>
      <c r="E1127" s="124">
        <v>30645</v>
      </c>
      <c r="F1127" s="124">
        <v>30000</v>
      </c>
      <c r="G1127" s="124">
        <v>30645</v>
      </c>
      <c r="H1127" s="217">
        <v>2</v>
      </c>
      <c r="I1127" s="124">
        <v>61290</v>
      </c>
      <c r="J1127" s="238">
        <v>19450000</v>
      </c>
      <c r="K1127" s="124">
        <v>596045250000</v>
      </c>
    </row>
    <row r="1128" spans="3:11" x14ac:dyDescent="0.25">
      <c r="C1128" s="201">
        <v>44992</v>
      </c>
      <c r="D1128" s="217" t="s">
        <v>310</v>
      </c>
      <c r="E1128" s="124">
        <v>30645</v>
      </c>
      <c r="F1128" s="124">
        <v>30645</v>
      </c>
      <c r="G1128" s="124">
        <v>30000</v>
      </c>
      <c r="H1128" s="217">
        <v>15</v>
      </c>
      <c r="I1128" s="124">
        <v>459675</v>
      </c>
      <c r="J1128" s="238">
        <v>19450000</v>
      </c>
      <c r="K1128" s="124">
        <v>583500000000</v>
      </c>
    </row>
    <row r="1129" spans="3:11" x14ac:dyDescent="0.25">
      <c r="C1129" s="201">
        <v>44992</v>
      </c>
      <c r="D1129" s="217" t="s">
        <v>310</v>
      </c>
      <c r="E1129" s="124">
        <v>30645</v>
      </c>
      <c r="F1129" s="124">
        <v>30645</v>
      </c>
      <c r="G1129" s="124">
        <v>30000</v>
      </c>
      <c r="H1129" s="217">
        <v>4</v>
      </c>
      <c r="I1129" s="124">
        <v>122580</v>
      </c>
      <c r="J1129" s="238">
        <v>19450000</v>
      </c>
      <c r="K1129" s="124">
        <v>583500000000</v>
      </c>
    </row>
    <row r="1130" spans="3:11" x14ac:dyDescent="0.25">
      <c r="C1130" s="201">
        <v>44992</v>
      </c>
      <c r="D1130" s="217" t="s">
        <v>310</v>
      </c>
      <c r="E1130" s="124">
        <v>30998</v>
      </c>
      <c r="F1130" s="124">
        <v>30645</v>
      </c>
      <c r="G1130" s="124">
        <v>30000</v>
      </c>
      <c r="H1130" s="217">
        <v>11</v>
      </c>
      <c r="I1130" s="124">
        <v>340978</v>
      </c>
      <c r="J1130" s="238">
        <v>19450000</v>
      </c>
      <c r="K1130" s="124">
        <v>583500000000</v>
      </c>
    </row>
    <row r="1131" spans="3:11" x14ac:dyDescent="0.25">
      <c r="C1131" s="201">
        <v>44992</v>
      </c>
      <c r="D1131" s="217" t="s">
        <v>310</v>
      </c>
      <c r="E1131" s="124">
        <v>30000</v>
      </c>
      <c r="F1131" s="124">
        <v>30645</v>
      </c>
      <c r="G1131" s="124">
        <v>30000</v>
      </c>
      <c r="H1131" s="217">
        <v>43</v>
      </c>
      <c r="I1131" s="124">
        <v>1290000</v>
      </c>
      <c r="J1131" s="238">
        <v>19450000</v>
      </c>
      <c r="K1131" s="124">
        <v>583500000000</v>
      </c>
    </row>
    <row r="1132" spans="3:11" x14ac:dyDescent="0.25">
      <c r="C1132" s="201">
        <v>44992</v>
      </c>
      <c r="D1132" s="217" t="s">
        <v>310</v>
      </c>
      <c r="E1132" s="124">
        <v>30000</v>
      </c>
      <c r="F1132" s="124">
        <v>30645</v>
      </c>
      <c r="G1132" s="124">
        <v>30000</v>
      </c>
      <c r="H1132" s="217">
        <v>1000</v>
      </c>
      <c r="I1132" s="124">
        <v>30000000</v>
      </c>
      <c r="J1132" s="238">
        <v>19450000</v>
      </c>
      <c r="K1132" s="124">
        <v>583500000000</v>
      </c>
    </row>
    <row r="1133" spans="3:11" x14ac:dyDescent="0.25">
      <c r="C1133" s="201">
        <v>44992</v>
      </c>
      <c r="D1133" s="217" t="s">
        <v>310</v>
      </c>
      <c r="E1133" s="124">
        <v>30000</v>
      </c>
      <c r="F1133" s="124">
        <v>30645</v>
      </c>
      <c r="G1133" s="124">
        <v>30000</v>
      </c>
      <c r="H1133" s="217">
        <v>1</v>
      </c>
      <c r="I1133" s="124">
        <v>30000</v>
      </c>
      <c r="J1133" s="238">
        <v>19450000</v>
      </c>
      <c r="K1133" s="124">
        <v>583500000000</v>
      </c>
    </row>
    <row r="1134" spans="3:11" x14ac:dyDescent="0.25">
      <c r="C1134" s="201">
        <v>44992</v>
      </c>
      <c r="D1134" s="217" t="s">
        <v>310</v>
      </c>
      <c r="E1134" s="124">
        <v>30000</v>
      </c>
      <c r="F1134" s="124">
        <v>30645</v>
      </c>
      <c r="G1134" s="124">
        <v>30000</v>
      </c>
      <c r="H1134" s="217">
        <v>10</v>
      </c>
      <c r="I1134" s="124">
        <v>300000</v>
      </c>
      <c r="J1134" s="238">
        <v>19450000</v>
      </c>
      <c r="K1134" s="124">
        <v>583500000000</v>
      </c>
    </row>
    <row r="1135" spans="3:11" x14ac:dyDescent="0.25">
      <c r="C1135" s="201">
        <v>44994</v>
      </c>
      <c r="D1135" s="217" t="s">
        <v>310</v>
      </c>
      <c r="E1135" s="124">
        <v>29000</v>
      </c>
      <c r="F1135" s="124">
        <v>30000</v>
      </c>
      <c r="G1135" s="124">
        <v>29000</v>
      </c>
      <c r="H1135" s="217">
        <v>25</v>
      </c>
      <c r="I1135" s="124">
        <v>725000</v>
      </c>
      <c r="J1135" s="238">
        <v>19450000</v>
      </c>
      <c r="K1135" s="124">
        <v>564050000000</v>
      </c>
    </row>
    <row r="1136" spans="3:11" x14ac:dyDescent="0.25">
      <c r="C1136" s="201">
        <v>44994</v>
      </c>
      <c r="D1136" s="217" t="s">
        <v>312</v>
      </c>
      <c r="E1136" s="124">
        <v>10100</v>
      </c>
      <c r="F1136" s="124">
        <v>10000</v>
      </c>
      <c r="G1136" s="124">
        <v>10100</v>
      </c>
      <c r="H1136" s="217">
        <v>5</v>
      </c>
      <c r="I1136" s="124">
        <v>50500</v>
      </c>
      <c r="J1136" s="238">
        <v>20000000</v>
      </c>
      <c r="K1136" s="124">
        <v>202000000000</v>
      </c>
    </row>
    <row r="1137" spans="3:11" x14ac:dyDescent="0.25">
      <c r="C1137" s="201">
        <v>44994</v>
      </c>
      <c r="D1137" s="217" t="s">
        <v>312</v>
      </c>
      <c r="E1137" s="124">
        <v>10100</v>
      </c>
      <c r="F1137" s="124">
        <v>10000</v>
      </c>
      <c r="G1137" s="124">
        <v>10100</v>
      </c>
      <c r="H1137" s="217">
        <v>6</v>
      </c>
      <c r="I1137" s="124">
        <v>60600</v>
      </c>
      <c r="J1137" s="238">
        <v>20000000</v>
      </c>
      <c r="K1137" s="124">
        <v>202000000000</v>
      </c>
    </row>
    <row r="1138" spans="3:11" x14ac:dyDescent="0.25">
      <c r="C1138" s="201">
        <v>44995</v>
      </c>
      <c r="D1138" s="217" t="s">
        <v>312</v>
      </c>
      <c r="E1138" s="124">
        <v>10100</v>
      </c>
      <c r="F1138" s="124">
        <v>10100</v>
      </c>
      <c r="G1138" s="124">
        <v>10100</v>
      </c>
      <c r="H1138" s="217">
        <v>10</v>
      </c>
      <c r="I1138" s="124">
        <v>101000</v>
      </c>
      <c r="J1138" s="238">
        <v>20000000</v>
      </c>
      <c r="K1138" s="124">
        <v>202000000000</v>
      </c>
    </row>
    <row r="1139" spans="3:11" x14ac:dyDescent="0.25">
      <c r="C1139" s="201">
        <v>44995</v>
      </c>
      <c r="D1139" s="217" t="s">
        <v>310</v>
      </c>
      <c r="E1139" s="124">
        <v>30000</v>
      </c>
      <c r="F1139" s="124">
        <v>29000</v>
      </c>
      <c r="G1139" s="124">
        <v>30000</v>
      </c>
      <c r="H1139" s="217">
        <v>6</v>
      </c>
      <c r="I1139" s="124">
        <v>180000</v>
      </c>
      <c r="J1139" s="238">
        <v>19450000</v>
      </c>
      <c r="K1139" s="124">
        <v>583500000000</v>
      </c>
    </row>
    <row r="1140" spans="3:11" x14ac:dyDescent="0.25">
      <c r="C1140" s="201">
        <v>44995</v>
      </c>
      <c r="D1140" s="217" t="s">
        <v>312</v>
      </c>
      <c r="E1140" s="124">
        <v>10100</v>
      </c>
      <c r="F1140" s="124">
        <v>10100</v>
      </c>
      <c r="G1140" s="124">
        <v>10100</v>
      </c>
      <c r="H1140" s="217">
        <v>70</v>
      </c>
      <c r="I1140" s="124">
        <v>707000</v>
      </c>
      <c r="J1140" s="238">
        <v>20000000</v>
      </c>
      <c r="K1140" s="124">
        <v>202000000000</v>
      </c>
    </row>
    <row r="1141" spans="3:11" x14ac:dyDescent="0.25">
      <c r="C1141" s="201">
        <v>44995</v>
      </c>
      <c r="D1141" s="217" t="s">
        <v>310</v>
      </c>
      <c r="E1141" s="124">
        <v>30000</v>
      </c>
      <c r="F1141" s="124">
        <v>29000</v>
      </c>
      <c r="G1141" s="124">
        <v>30000</v>
      </c>
      <c r="H1141" s="217">
        <v>500</v>
      </c>
      <c r="I1141" s="124">
        <v>15000000</v>
      </c>
      <c r="J1141" s="238">
        <v>19450000</v>
      </c>
      <c r="K1141" s="124">
        <v>583500000000</v>
      </c>
    </row>
    <row r="1142" spans="3:11" x14ac:dyDescent="0.25">
      <c r="C1142" s="201">
        <v>44995</v>
      </c>
      <c r="D1142" s="217" t="s">
        <v>310</v>
      </c>
      <c r="E1142" s="124">
        <v>30000</v>
      </c>
      <c r="F1142" s="124">
        <v>29000</v>
      </c>
      <c r="G1142" s="124">
        <v>30000</v>
      </c>
      <c r="H1142" s="217">
        <v>500</v>
      </c>
      <c r="I1142" s="124">
        <v>15000000</v>
      </c>
      <c r="J1142" s="238">
        <v>19450000</v>
      </c>
      <c r="K1142" s="124">
        <v>583500000000</v>
      </c>
    </row>
    <row r="1143" spans="3:11" x14ac:dyDescent="0.25">
      <c r="C1143" s="201">
        <v>44998</v>
      </c>
      <c r="D1143" s="217" t="s">
        <v>310</v>
      </c>
      <c r="E1143" s="124">
        <v>30000</v>
      </c>
      <c r="F1143" s="124">
        <v>30000</v>
      </c>
      <c r="G1143" s="124">
        <v>29000</v>
      </c>
      <c r="H1143" s="217">
        <v>1</v>
      </c>
      <c r="I1143" s="124">
        <v>30000</v>
      </c>
      <c r="J1143" s="238">
        <v>19450000</v>
      </c>
      <c r="K1143" s="124">
        <v>564050000000</v>
      </c>
    </row>
    <row r="1144" spans="3:11" x14ac:dyDescent="0.25">
      <c r="C1144" s="201">
        <v>44998</v>
      </c>
      <c r="D1144" s="217" t="s">
        <v>310</v>
      </c>
      <c r="E1144" s="124">
        <v>29000</v>
      </c>
      <c r="F1144" s="124">
        <v>30000</v>
      </c>
      <c r="G1144" s="124">
        <v>29000</v>
      </c>
      <c r="H1144" s="217">
        <v>6</v>
      </c>
      <c r="I1144" s="124">
        <v>174000</v>
      </c>
      <c r="J1144" s="238">
        <v>19450000</v>
      </c>
      <c r="K1144" s="124">
        <v>564050000000</v>
      </c>
    </row>
    <row r="1145" spans="3:11" x14ac:dyDescent="0.25">
      <c r="C1145" s="201">
        <v>44998</v>
      </c>
      <c r="D1145" s="217" t="s">
        <v>310</v>
      </c>
      <c r="E1145" s="124">
        <v>29000</v>
      </c>
      <c r="F1145" s="124">
        <v>30000</v>
      </c>
      <c r="G1145" s="124">
        <v>29000</v>
      </c>
      <c r="H1145" s="217">
        <v>25</v>
      </c>
      <c r="I1145" s="124">
        <v>725000</v>
      </c>
      <c r="J1145" s="238">
        <v>19450000</v>
      </c>
      <c r="K1145" s="124">
        <v>564050000000</v>
      </c>
    </row>
    <row r="1146" spans="3:11" x14ac:dyDescent="0.25">
      <c r="C1146" s="201">
        <v>44998</v>
      </c>
      <c r="D1146" s="217" t="s">
        <v>312</v>
      </c>
      <c r="E1146" s="124">
        <v>10000</v>
      </c>
      <c r="F1146" s="124">
        <v>10100</v>
      </c>
      <c r="G1146" s="124">
        <v>10000</v>
      </c>
      <c r="H1146" s="217">
        <v>3</v>
      </c>
      <c r="I1146" s="124">
        <v>30000</v>
      </c>
      <c r="J1146" s="238">
        <v>20000000</v>
      </c>
      <c r="K1146" s="124">
        <v>200000000000</v>
      </c>
    </row>
    <row r="1147" spans="3:11" x14ac:dyDescent="0.25">
      <c r="C1147" s="201">
        <v>44999</v>
      </c>
      <c r="D1147" s="217" t="s">
        <v>310</v>
      </c>
      <c r="E1147" s="124">
        <v>30000</v>
      </c>
      <c r="F1147" s="124">
        <v>29000</v>
      </c>
      <c r="G1147" s="124">
        <v>30000</v>
      </c>
      <c r="H1147" s="217">
        <v>500</v>
      </c>
      <c r="I1147" s="124">
        <v>15000000</v>
      </c>
      <c r="J1147" s="238">
        <v>19450000</v>
      </c>
      <c r="K1147" s="124">
        <v>583500000000</v>
      </c>
    </row>
    <row r="1148" spans="3:11" x14ac:dyDescent="0.25">
      <c r="C1148" s="201">
        <v>44999</v>
      </c>
      <c r="D1148" s="217" t="s">
        <v>310</v>
      </c>
      <c r="E1148" s="124">
        <v>30000</v>
      </c>
      <c r="F1148" s="124">
        <v>29000</v>
      </c>
      <c r="G1148" s="124">
        <v>30000</v>
      </c>
      <c r="H1148" s="217">
        <v>500</v>
      </c>
      <c r="I1148" s="124">
        <v>15000000</v>
      </c>
      <c r="J1148" s="238">
        <v>19450000</v>
      </c>
      <c r="K1148" s="124">
        <v>583500000000</v>
      </c>
    </row>
    <row r="1149" spans="3:11" x14ac:dyDescent="0.25">
      <c r="C1149" s="201">
        <v>45000</v>
      </c>
      <c r="D1149" s="217" t="s">
        <v>310</v>
      </c>
      <c r="E1149" s="124">
        <v>29000</v>
      </c>
      <c r="F1149" s="124">
        <v>30000</v>
      </c>
      <c r="G1149" s="124">
        <v>29000</v>
      </c>
      <c r="H1149" s="217">
        <v>40</v>
      </c>
      <c r="I1149" s="124">
        <v>1160000</v>
      </c>
      <c r="J1149" s="238">
        <v>19450000</v>
      </c>
      <c r="K1149" s="124">
        <v>564050000000</v>
      </c>
    </row>
    <row r="1150" spans="3:11" x14ac:dyDescent="0.25">
      <c r="C1150" s="201">
        <v>45000</v>
      </c>
      <c r="D1150" s="217" t="s">
        <v>310</v>
      </c>
      <c r="E1150" s="124">
        <v>29000</v>
      </c>
      <c r="F1150" s="124">
        <v>30000</v>
      </c>
      <c r="G1150" s="124">
        <v>29000</v>
      </c>
      <c r="H1150" s="217">
        <v>20</v>
      </c>
      <c r="I1150" s="124">
        <v>580000</v>
      </c>
      <c r="J1150" s="238">
        <v>19450000</v>
      </c>
      <c r="K1150" s="124">
        <v>564050000000</v>
      </c>
    </row>
    <row r="1151" spans="3:11" x14ac:dyDescent="0.25">
      <c r="C1151" s="201">
        <v>45000</v>
      </c>
      <c r="D1151" s="217" t="s">
        <v>310</v>
      </c>
      <c r="E1151" s="124">
        <v>29000</v>
      </c>
      <c r="F1151" s="124">
        <v>30000</v>
      </c>
      <c r="G1151" s="124">
        <v>29000</v>
      </c>
      <c r="H1151" s="217">
        <v>1</v>
      </c>
      <c r="I1151" s="124">
        <v>29000</v>
      </c>
      <c r="J1151" s="238">
        <v>19450000</v>
      </c>
      <c r="K1151" s="124">
        <v>564050000000</v>
      </c>
    </row>
    <row r="1152" spans="3:11" x14ac:dyDescent="0.25">
      <c r="C1152" s="201">
        <v>45000</v>
      </c>
      <c r="D1152" s="217" t="s">
        <v>312</v>
      </c>
      <c r="E1152" s="124">
        <v>10000</v>
      </c>
      <c r="F1152" s="124">
        <v>10000</v>
      </c>
      <c r="G1152" s="124">
        <v>9500</v>
      </c>
      <c r="H1152" s="217">
        <v>14</v>
      </c>
      <c r="I1152" s="124">
        <v>140000</v>
      </c>
      <c r="J1152" s="238">
        <v>20000000</v>
      </c>
      <c r="K1152" s="124">
        <v>190000000000</v>
      </c>
    </row>
    <row r="1153" spans="3:11" x14ac:dyDescent="0.25">
      <c r="C1153" s="201">
        <v>45000</v>
      </c>
      <c r="D1153" s="217" t="s">
        <v>312</v>
      </c>
      <c r="E1153" s="124">
        <v>9500</v>
      </c>
      <c r="F1153" s="124">
        <v>10000</v>
      </c>
      <c r="G1153" s="124">
        <v>9500</v>
      </c>
      <c r="H1153" s="217">
        <v>265</v>
      </c>
      <c r="I1153" s="124">
        <v>2517500</v>
      </c>
      <c r="J1153" s="238">
        <v>20000000</v>
      </c>
      <c r="K1153" s="124">
        <v>190000000000</v>
      </c>
    </row>
    <row r="1154" spans="3:11" x14ac:dyDescent="0.25">
      <c r="C1154" s="201">
        <v>45001</v>
      </c>
      <c r="D1154" s="217" t="s">
        <v>312</v>
      </c>
      <c r="E1154" s="124">
        <v>9500</v>
      </c>
      <c r="F1154" s="124">
        <v>9500</v>
      </c>
      <c r="G1154" s="124">
        <v>10090</v>
      </c>
      <c r="H1154" s="217">
        <v>95</v>
      </c>
      <c r="I1154" s="124">
        <v>902500</v>
      </c>
      <c r="J1154" s="238">
        <v>20000000</v>
      </c>
      <c r="K1154" s="124">
        <v>201800000000</v>
      </c>
    </row>
    <row r="1155" spans="3:11" x14ac:dyDescent="0.25">
      <c r="C1155" s="201">
        <v>45001</v>
      </c>
      <c r="D1155" s="217" t="s">
        <v>310</v>
      </c>
      <c r="E1155" s="124">
        <v>29000</v>
      </c>
      <c r="F1155" s="124">
        <v>29000</v>
      </c>
      <c r="G1155" s="124">
        <v>29000</v>
      </c>
      <c r="H1155" s="217">
        <v>6</v>
      </c>
      <c r="I1155" s="124">
        <v>174000</v>
      </c>
      <c r="J1155" s="238">
        <v>19450000</v>
      </c>
      <c r="K1155" s="124">
        <v>564050000000</v>
      </c>
    </row>
    <row r="1156" spans="3:11" x14ac:dyDescent="0.25">
      <c r="C1156" s="201">
        <v>45001</v>
      </c>
      <c r="D1156" s="217" t="s">
        <v>310</v>
      </c>
      <c r="E1156" s="124">
        <v>29000</v>
      </c>
      <c r="F1156" s="124">
        <v>29000</v>
      </c>
      <c r="G1156" s="124">
        <v>29000</v>
      </c>
      <c r="H1156" s="217">
        <v>6</v>
      </c>
      <c r="I1156" s="124">
        <v>174000</v>
      </c>
      <c r="J1156" s="238">
        <v>19450000</v>
      </c>
      <c r="K1156" s="124">
        <v>564050000000</v>
      </c>
    </row>
    <row r="1157" spans="3:11" x14ac:dyDescent="0.25">
      <c r="C1157" s="201">
        <v>45001</v>
      </c>
      <c r="D1157" s="217" t="s">
        <v>312</v>
      </c>
      <c r="E1157" s="124">
        <v>10000</v>
      </c>
      <c r="F1157" s="124">
        <v>9500</v>
      </c>
      <c r="G1157" s="124">
        <v>10090</v>
      </c>
      <c r="H1157" s="217">
        <v>6</v>
      </c>
      <c r="I1157" s="124">
        <v>60000</v>
      </c>
      <c r="J1157" s="238">
        <v>20000000</v>
      </c>
      <c r="K1157" s="124">
        <v>201800000000</v>
      </c>
    </row>
    <row r="1158" spans="3:11" x14ac:dyDescent="0.25">
      <c r="C1158" s="201">
        <v>45001</v>
      </c>
      <c r="D1158" s="217" t="s">
        <v>312</v>
      </c>
      <c r="E1158" s="124">
        <v>10090</v>
      </c>
      <c r="F1158" s="124">
        <v>9500</v>
      </c>
      <c r="G1158" s="124">
        <v>10090</v>
      </c>
      <c r="H1158" s="217">
        <v>10</v>
      </c>
      <c r="I1158" s="124">
        <v>100900</v>
      </c>
      <c r="J1158" s="238">
        <v>20000000</v>
      </c>
      <c r="K1158" s="124">
        <v>201800000000</v>
      </c>
    </row>
    <row r="1159" spans="3:11" x14ac:dyDescent="0.25">
      <c r="C1159" s="201">
        <v>45002</v>
      </c>
      <c r="D1159" s="217" t="s">
        <v>312</v>
      </c>
      <c r="E1159" s="124">
        <v>10090</v>
      </c>
      <c r="F1159" s="124">
        <v>10090</v>
      </c>
      <c r="G1159" s="124">
        <v>10090</v>
      </c>
      <c r="H1159" s="217">
        <v>26</v>
      </c>
      <c r="I1159" s="124">
        <v>262340</v>
      </c>
      <c r="J1159" s="238">
        <v>20000000</v>
      </c>
      <c r="K1159" s="124">
        <v>201800000000</v>
      </c>
    </row>
    <row r="1160" spans="3:11" x14ac:dyDescent="0.25">
      <c r="C1160" s="201">
        <v>45002</v>
      </c>
      <c r="D1160" s="217" t="s">
        <v>310</v>
      </c>
      <c r="E1160" s="124">
        <v>29000</v>
      </c>
      <c r="F1160" s="124">
        <v>29000</v>
      </c>
      <c r="G1160" s="124">
        <v>29000</v>
      </c>
      <c r="H1160" s="217">
        <v>5</v>
      </c>
      <c r="I1160" s="124">
        <v>145000</v>
      </c>
      <c r="J1160" s="238">
        <v>19450000</v>
      </c>
      <c r="K1160" s="124">
        <v>564050000000</v>
      </c>
    </row>
    <row r="1161" spans="3:11" x14ac:dyDescent="0.25">
      <c r="C1161" s="201">
        <v>45002</v>
      </c>
      <c r="D1161" s="217" t="s">
        <v>310</v>
      </c>
      <c r="E1161" s="124">
        <v>29000</v>
      </c>
      <c r="F1161" s="124">
        <v>29000</v>
      </c>
      <c r="G1161" s="124">
        <v>29000</v>
      </c>
      <c r="H1161" s="217">
        <v>1</v>
      </c>
      <c r="I1161" s="124">
        <v>29000</v>
      </c>
      <c r="J1161" s="238">
        <v>19450000</v>
      </c>
      <c r="K1161" s="124">
        <v>564050000000</v>
      </c>
    </row>
    <row r="1162" spans="3:11" x14ac:dyDescent="0.25">
      <c r="C1162" s="201">
        <v>45002</v>
      </c>
      <c r="D1162" s="217" t="s">
        <v>310</v>
      </c>
      <c r="E1162" s="124">
        <v>29000</v>
      </c>
      <c r="F1162" s="124">
        <v>29000</v>
      </c>
      <c r="G1162" s="124">
        <v>29000</v>
      </c>
      <c r="H1162" s="217">
        <v>1</v>
      </c>
      <c r="I1162" s="124">
        <v>29000</v>
      </c>
      <c r="J1162" s="238">
        <v>19450000</v>
      </c>
      <c r="K1162" s="124">
        <v>564050000000</v>
      </c>
    </row>
    <row r="1163" spans="3:11" x14ac:dyDescent="0.25">
      <c r="C1163" s="201">
        <v>45005</v>
      </c>
      <c r="D1163" s="217" t="s">
        <v>310</v>
      </c>
      <c r="E1163" s="124">
        <v>29000</v>
      </c>
      <c r="F1163" s="124">
        <v>29000</v>
      </c>
      <c r="G1163" s="124">
        <v>29000</v>
      </c>
      <c r="H1163" s="217">
        <v>4</v>
      </c>
      <c r="I1163" s="124">
        <v>116000</v>
      </c>
      <c r="J1163" s="238">
        <v>19450000</v>
      </c>
      <c r="K1163" s="124">
        <v>564050000000</v>
      </c>
    </row>
    <row r="1164" spans="3:11" x14ac:dyDescent="0.25">
      <c r="C1164" s="201">
        <v>45005</v>
      </c>
      <c r="D1164" s="217" t="s">
        <v>310</v>
      </c>
      <c r="E1164" s="124">
        <v>29000</v>
      </c>
      <c r="F1164" s="124">
        <v>29000</v>
      </c>
      <c r="G1164" s="124">
        <v>29000</v>
      </c>
      <c r="H1164" s="217">
        <v>5</v>
      </c>
      <c r="I1164" s="124">
        <v>145000</v>
      </c>
      <c r="J1164" s="238">
        <v>19450000</v>
      </c>
      <c r="K1164" s="124">
        <v>564050000000</v>
      </c>
    </row>
    <row r="1165" spans="3:11" x14ac:dyDescent="0.25">
      <c r="C1165" s="201">
        <v>45005</v>
      </c>
      <c r="D1165" s="217" t="s">
        <v>310</v>
      </c>
      <c r="E1165" s="124">
        <v>29000</v>
      </c>
      <c r="F1165" s="124">
        <v>29000</v>
      </c>
      <c r="G1165" s="124">
        <v>29000</v>
      </c>
      <c r="H1165" s="217">
        <v>14</v>
      </c>
      <c r="I1165" s="124">
        <v>406000</v>
      </c>
      <c r="J1165" s="238">
        <v>19450000</v>
      </c>
      <c r="K1165" s="124">
        <v>564050000000</v>
      </c>
    </row>
    <row r="1166" spans="3:11" x14ac:dyDescent="0.25">
      <c r="C1166" s="201">
        <v>45005</v>
      </c>
      <c r="D1166" s="217" t="s">
        <v>310</v>
      </c>
      <c r="E1166" s="124">
        <v>29000</v>
      </c>
      <c r="F1166" s="124">
        <v>29000</v>
      </c>
      <c r="G1166" s="124">
        <v>29000</v>
      </c>
      <c r="H1166" s="217">
        <v>12</v>
      </c>
      <c r="I1166" s="124">
        <v>348000</v>
      </c>
      <c r="J1166" s="238">
        <v>19450000</v>
      </c>
      <c r="K1166" s="124">
        <v>564050000000</v>
      </c>
    </row>
    <row r="1167" spans="3:11" x14ac:dyDescent="0.25">
      <c r="C1167" s="201">
        <v>45005</v>
      </c>
      <c r="D1167" s="217" t="s">
        <v>310</v>
      </c>
      <c r="E1167" s="124">
        <v>29000</v>
      </c>
      <c r="F1167" s="124">
        <v>29000</v>
      </c>
      <c r="G1167" s="124">
        <v>29000</v>
      </c>
      <c r="H1167" s="217">
        <v>55</v>
      </c>
      <c r="I1167" s="124">
        <v>1595000</v>
      </c>
      <c r="J1167" s="238">
        <v>19450000</v>
      </c>
      <c r="K1167" s="124">
        <v>564050000000</v>
      </c>
    </row>
    <row r="1168" spans="3:11" x14ac:dyDescent="0.25">
      <c r="C1168" s="201">
        <v>45005</v>
      </c>
      <c r="D1168" s="217" t="s">
        <v>310</v>
      </c>
      <c r="E1168" s="124">
        <v>29000</v>
      </c>
      <c r="F1168" s="124">
        <v>29000</v>
      </c>
      <c r="G1168" s="124">
        <v>29000</v>
      </c>
      <c r="H1168" s="217">
        <v>17</v>
      </c>
      <c r="I1168" s="124">
        <v>493000</v>
      </c>
      <c r="J1168" s="238">
        <v>19450000</v>
      </c>
      <c r="K1168" s="124">
        <v>564050000000</v>
      </c>
    </row>
    <row r="1169" spans="3:11" x14ac:dyDescent="0.25">
      <c r="C1169" s="201">
        <v>45005</v>
      </c>
      <c r="D1169" s="217" t="s">
        <v>310</v>
      </c>
      <c r="E1169" s="124">
        <v>29000</v>
      </c>
      <c r="F1169" s="124">
        <v>29000</v>
      </c>
      <c r="G1169" s="124">
        <v>29000</v>
      </c>
      <c r="H1169" s="217">
        <v>1</v>
      </c>
      <c r="I1169" s="124">
        <v>29000</v>
      </c>
      <c r="J1169" s="238">
        <v>19450000</v>
      </c>
      <c r="K1169" s="124">
        <v>564050000000</v>
      </c>
    </row>
    <row r="1170" spans="3:11" x14ac:dyDescent="0.25">
      <c r="C1170" s="201">
        <v>45006</v>
      </c>
      <c r="D1170" s="217" t="s">
        <v>312</v>
      </c>
      <c r="E1170" s="124">
        <v>10100</v>
      </c>
      <c r="F1170" s="124">
        <v>10090</v>
      </c>
      <c r="G1170" s="124">
        <v>10100</v>
      </c>
      <c r="H1170" s="217">
        <v>123</v>
      </c>
      <c r="I1170" s="124">
        <v>1242300</v>
      </c>
      <c r="J1170" s="238">
        <v>20000000</v>
      </c>
      <c r="K1170" s="124">
        <v>202000000000</v>
      </c>
    </row>
    <row r="1171" spans="3:11" x14ac:dyDescent="0.25">
      <c r="C1171" s="201">
        <v>45007</v>
      </c>
      <c r="D1171" s="217" t="s">
        <v>310</v>
      </c>
      <c r="E1171" s="124">
        <v>28500</v>
      </c>
      <c r="F1171" s="124">
        <v>29000</v>
      </c>
      <c r="G1171" s="124">
        <v>28500</v>
      </c>
      <c r="H1171" s="217">
        <v>6</v>
      </c>
      <c r="I1171" s="124">
        <v>171000</v>
      </c>
      <c r="J1171" s="238">
        <v>19450000</v>
      </c>
      <c r="K1171" s="124">
        <v>554325000000</v>
      </c>
    </row>
    <row r="1172" spans="3:11" x14ac:dyDescent="0.25">
      <c r="C1172" s="201">
        <v>45007</v>
      </c>
      <c r="D1172" s="217" t="s">
        <v>310</v>
      </c>
      <c r="E1172" s="124">
        <v>28500</v>
      </c>
      <c r="F1172" s="124">
        <v>29000</v>
      </c>
      <c r="G1172" s="124">
        <v>28500</v>
      </c>
      <c r="H1172" s="217">
        <v>17</v>
      </c>
      <c r="I1172" s="124">
        <v>484500</v>
      </c>
      <c r="J1172" s="238">
        <v>19450000</v>
      </c>
      <c r="K1172" s="124">
        <v>554325000000</v>
      </c>
    </row>
    <row r="1173" spans="3:11" x14ac:dyDescent="0.25">
      <c r="C1173" s="201">
        <v>45007</v>
      </c>
      <c r="D1173" s="217" t="s">
        <v>310</v>
      </c>
      <c r="E1173" s="124">
        <v>28500</v>
      </c>
      <c r="F1173" s="124">
        <v>29000</v>
      </c>
      <c r="G1173" s="124">
        <v>28500</v>
      </c>
      <c r="H1173" s="217">
        <v>36</v>
      </c>
      <c r="I1173" s="124">
        <v>1026000</v>
      </c>
      <c r="J1173" s="238">
        <v>19450000</v>
      </c>
      <c r="K1173" s="124">
        <v>554325000000</v>
      </c>
    </row>
    <row r="1174" spans="3:11" x14ac:dyDescent="0.25">
      <c r="C1174" s="201">
        <v>45007</v>
      </c>
      <c r="D1174" s="217" t="s">
        <v>310</v>
      </c>
      <c r="E1174" s="124">
        <v>28500</v>
      </c>
      <c r="F1174" s="124">
        <v>29000</v>
      </c>
      <c r="G1174" s="124">
        <v>28500</v>
      </c>
      <c r="H1174" s="217">
        <v>57</v>
      </c>
      <c r="I1174" s="124">
        <v>1624500</v>
      </c>
      <c r="J1174" s="238">
        <v>19450000</v>
      </c>
      <c r="K1174" s="124">
        <v>554325000000</v>
      </c>
    </row>
    <row r="1175" spans="3:11" x14ac:dyDescent="0.25">
      <c r="C1175" s="201">
        <v>45007</v>
      </c>
      <c r="D1175" s="217" t="s">
        <v>312</v>
      </c>
      <c r="E1175" s="124">
        <v>10100</v>
      </c>
      <c r="F1175" s="124">
        <v>10100</v>
      </c>
      <c r="G1175" s="124">
        <v>10100</v>
      </c>
      <c r="H1175" s="217">
        <v>277</v>
      </c>
      <c r="I1175" s="124">
        <v>2797700</v>
      </c>
      <c r="J1175" s="238">
        <v>20000000</v>
      </c>
      <c r="K1175" s="124">
        <v>202000000000</v>
      </c>
    </row>
    <row r="1176" spans="3:11" x14ac:dyDescent="0.25">
      <c r="C1176" s="201">
        <v>45007</v>
      </c>
      <c r="D1176" s="217" t="s">
        <v>310</v>
      </c>
      <c r="E1176" s="124">
        <v>28500</v>
      </c>
      <c r="F1176" s="124">
        <v>29000</v>
      </c>
      <c r="G1176" s="124">
        <v>28500</v>
      </c>
      <c r="H1176" s="217">
        <v>2</v>
      </c>
      <c r="I1176" s="124">
        <v>57000</v>
      </c>
      <c r="J1176" s="238">
        <v>19450000</v>
      </c>
      <c r="K1176" s="124">
        <v>554325000000</v>
      </c>
    </row>
    <row r="1177" spans="3:11" x14ac:dyDescent="0.25">
      <c r="C1177" s="201">
        <v>45007</v>
      </c>
      <c r="D1177" s="217" t="s">
        <v>310</v>
      </c>
      <c r="E1177" s="124">
        <v>28500</v>
      </c>
      <c r="F1177" s="124">
        <v>29000</v>
      </c>
      <c r="G1177" s="124">
        <v>28500</v>
      </c>
      <c r="H1177" s="217">
        <v>9</v>
      </c>
      <c r="I1177" s="124">
        <v>256500</v>
      </c>
      <c r="J1177" s="238">
        <v>19450000</v>
      </c>
      <c r="K1177" s="124">
        <v>554325000000</v>
      </c>
    </row>
    <row r="1178" spans="3:11" x14ac:dyDescent="0.25">
      <c r="C1178" s="201">
        <v>45007</v>
      </c>
      <c r="D1178" s="217" t="s">
        <v>312</v>
      </c>
      <c r="E1178" s="124">
        <v>10100</v>
      </c>
      <c r="F1178" s="124">
        <v>10100</v>
      </c>
      <c r="G1178" s="124">
        <v>10100</v>
      </c>
      <c r="H1178" s="217">
        <v>21</v>
      </c>
      <c r="I1178" s="124">
        <v>212100</v>
      </c>
      <c r="J1178" s="238">
        <v>20000000</v>
      </c>
      <c r="K1178" s="124">
        <v>202000000000</v>
      </c>
    </row>
    <row r="1179" spans="3:11" x14ac:dyDescent="0.25">
      <c r="C1179" s="201">
        <v>45012</v>
      </c>
      <c r="D1179" s="217" t="s">
        <v>310</v>
      </c>
      <c r="E1179" s="124">
        <v>28500</v>
      </c>
      <c r="F1179" s="124">
        <v>28500</v>
      </c>
      <c r="G1179" s="124">
        <v>28500</v>
      </c>
      <c r="H1179" s="217">
        <v>2</v>
      </c>
      <c r="I1179" s="124">
        <v>57000</v>
      </c>
      <c r="J1179" s="238">
        <v>19450000</v>
      </c>
      <c r="K1179" s="124">
        <v>554325000000</v>
      </c>
    </row>
    <row r="1180" spans="3:11" x14ac:dyDescent="0.25">
      <c r="C1180" s="201">
        <v>45012</v>
      </c>
      <c r="D1180" s="217" t="s">
        <v>310</v>
      </c>
      <c r="E1180" s="124">
        <v>28500</v>
      </c>
      <c r="F1180" s="124">
        <v>28500</v>
      </c>
      <c r="G1180" s="124">
        <v>28500</v>
      </c>
      <c r="H1180" s="217">
        <v>35</v>
      </c>
      <c r="I1180" s="124">
        <v>997500</v>
      </c>
      <c r="J1180" s="238">
        <v>19450000</v>
      </c>
      <c r="K1180" s="124">
        <v>554325000000</v>
      </c>
    </row>
    <row r="1181" spans="3:11" x14ac:dyDescent="0.25">
      <c r="C1181" s="201">
        <v>45012</v>
      </c>
      <c r="D1181" s="217" t="s">
        <v>310</v>
      </c>
      <c r="E1181" s="124">
        <v>28500</v>
      </c>
      <c r="F1181" s="124">
        <v>28500</v>
      </c>
      <c r="G1181" s="124">
        <v>28500</v>
      </c>
      <c r="H1181" s="217">
        <v>2</v>
      </c>
      <c r="I1181" s="124">
        <v>57000</v>
      </c>
      <c r="J1181" s="238">
        <v>19450000</v>
      </c>
      <c r="K1181" s="124">
        <v>554325000000</v>
      </c>
    </row>
    <row r="1182" spans="3:11" x14ac:dyDescent="0.25">
      <c r="C1182" s="201">
        <v>45012</v>
      </c>
      <c r="D1182" s="217" t="s">
        <v>310</v>
      </c>
      <c r="E1182" s="124">
        <v>28500</v>
      </c>
      <c r="F1182" s="124">
        <v>28500</v>
      </c>
      <c r="G1182" s="124">
        <v>28500</v>
      </c>
      <c r="H1182" s="217">
        <v>7</v>
      </c>
      <c r="I1182" s="124">
        <v>199500</v>
      </c>
      <c r="J1182" s="238">
        <v>19450000</v>
      </c>
      <c r="K1182" s="124">
        <v>554325000000</v>
      </c>
    </row>
    <row r="1183" spans="3:11" x14ac:dyDescent="0.25">
      <c r="C1183" s="201">
        <v>45012</v>
      </c>
      <c r="D1183" s="217" t="s">
        <v>312</v>
      </c>
      <c r="E1183" s="124">
        <v>10100</v>
      </c>
      <c r="F1183" s="124">
        <v>10100</v>
      </c>
      <c r="G1183" s="124">
        <v>10100</v>
      </c>
      <c r="H1183" s="217">
        <v>10</v>
      </c>
      <c r="I1183" s="124">
        <v>101000</v>
      </c>
      <c r="J1183" s="238">
        <v>20000000</v>
      </c>
      <c r="K1183" s="124">
        <v>202000000000</v>
      </c>
    </row>
    <row r="1184" spans="3:11" x14ac:dyDescent="0.25">
      <c r="C1184" s="201">
        <v>45012</v>
      </c>
      <c r="D1184" s="217" t="s">
        <v>312</v>
      </c>
      <c r="E1184" s="124">
        <v>10100</v>
      </c>
      <c r="F1184" s="124">
        <v>10100</v>
      </c>
      <c r="G1184" s="124">
        <v>10100</v>
      </c>
      <c r="H1184" s="217">
        <v>10</v>
      </c>
      <c r="I1184" s="124">
        <v>101000</v>
      </c>
      <c r="J1184" s="238">
        <v>20000000</v>
      </c>
      <c r="K1184" s="124">
        <v>202000000000</v>
      </c>
    </row>
    <row r="1185" spans="3:11" x14ac:dyDescent="0.25">
      <c r="C1185" s="201">
        <v>45015</v>
      </c>
      <c r="D1185" s="217" t="s">
        <v>312</v>
      </c>
      <c r="E1185" s="124">
        <v>10000</v>
      </c>
      <c r="F1185" s="124">
        <v>10100</v>
      </c>
      <c r="G1185" s="124">
        <v>10000</v>
      </c>
      <c r="H1185" s="217">
        <v>15</v>
      </c>
      <c r="I1185" s="124">
        <v>150000</v>
      </c>
      <c r="J1185" s="238">
        <v>20000000</v>
      </c>
      <c r="K1185" s="124">
        <v>200000000000</v>
      </c>
    </row>
    <row r="1186" spans="3:11" x14ac:dyDescent="0.25">
      <c r="C1186" s="201">
        <v>45015</v>
      </c>
      <c r="D1186" s="217" t="s">
        <v>312</v>
      </c>
      <c r="E1186" s="124">
        <v>10000</v>
      </c>
      <c r="F1186" s="124">
        <v>10100</v>
      </c>
      <c r="G1186" s="124">
        <v>10000</v>
      </c>
      <c r="H1186" s="217">
        <v>85</v>
      </c>
      <c r="I1186" s="124">
        <v>850000</v>
      </c>
      <c r="J1186" s="238">
        <v>20000000</v>
      </c>
      <c r="K1186" s="124">
        <v>200000000000</v>
      </c>
    </row>
    <row r="1187" spans="3:11" x14ac:dyDescent="0.25">
      <c r="C1187" s="201">
        <v>45015</v>
      </c>
      <c r="D1187" s="217" t="s">
        <v>312</v>
      </c>
      <c r="E1187" s="124">
        <v>10000</v>
      </c>
      <c r="F1187" s="124">
        <v>10100</v>
      </c>
      <c r="G1187" s="124">
        <v>10000</v>
      </c>
      <c r="H1187" s="217">
        <v>45</v>
      </c>
      <c r="I1187" s="124">
        <v>450000</v>
      </c>
      <c r="J1187" s="238">
        <v>20000000</v>
      </c>
      <c r="K1187" s="124">
        <v>200000000000</v>
      </c>
    </row>
    <row r="1188" spans="3:11" x14ac:dyDescent="0.25">
      <c r="C1188" s="201">
        <v>45015</v>
      </c>
      <c r="D1188" s="217" t="s">
        <v>310</v>
      </c>
      <c r="E1188" s="124">
        <v>29500</v>
      </c>
      <c r="F1188" s="124">
        <v>28500</v>
      </c>
      <c r="G1188" s="124">
        <v>29500</v>
      </c>
      <c r="H1188" s="217">
        <v>14</v>
      </c>
      <c r="I1188" s="124">
        <v>413000</v>
      </c>
      <c r="J1188" s="238">
        <v>19450000</v>
      </c>
      <c r="K1188" s="124">
        <v>573775000000</v>
      </c>
    </row>
    <row r="1189" spans="3:11" x14ac:dyDescent="0.25">
      <c r="C1189" s="201">
        <v>45015</v>
      </c>
      <c r="D1189" s="217" t="s">
        <v>310</v>
      </c>
      <c r="E1189" s="124">
        <v>29500</v>
      </c>
      <c r="F1189" s="124">
        <v>28500</v>
      </c>
      <c r="G1189" s="124">
        <v>29500</v>
      </c>
      <c r="H1189" s="217">
        <v>2</v>
      </c>
      <c r="I1189" s="124">
        <v>59000</v>
      </c>
      <c r="J1189" s="238">
        <v>19450000</v>
      </c>
      <c r="K1189" s="124">
        <v>573775000000</v>
      </c>
    </row>
    <row r="1190" spans="3:11" x14ac:dyDescent="0.25">
      <c r="C1190" s="201">
        <v>45016</v>
      </c>
      <c r="D1190" s="217" t="s">
        <v>310</v>
      </c>
      <c r="E1190" s="124">
        <v>30000</v>
      </c>
      <c r="F1190" s="124">
        <v>29500</v>
      </c>
      <c r="G1190" s="124">
        <v>30000</v>
      </c>
      <c r="H1190" s="217">
        <v>40</v>
      </c>
      <c r="I1190" s="124">
        <v>1200000</v>
      </c>
      <c r="J1190" s="238">
        <v>19450000</v>
      </c>
      <c r="K1190" s="124">
        <v>583500000000</v>
      </c>
    </row>
    <row r="1191" spans="3:11" x14ac:dyDescent="0.25">
      <c r="C1191" s="201">
        <v>45016</v>
      </c>
      <c r="D1191" s="217" t="s">
        <v>312</v>
      </c>
      <c r="E1191" s="124">
        <v>10000</v>
      </c>
      <c r="F1191" s="124">
        <v>10000</v>
      </c>
      <c r="G1191" s="124">
        <v>10000</v>
      </c>
      <c r="H1191" s="217">
        <v>55</v>
      </c>
      <c r="I1191" s="124">
        <v>550000</v>
      </c>
      <c r="J1191" s="238">
        <v>20000000</v>
      </c>
      <c r="K1191" s="124">
        <v>200000000000</v>
      </c>
    </row>
    <row r="1192" spans="3:11" x14ac:dyDescent="0.25">
      <c r="C1192" s="201">
        <v>45016</v>
      </c>
      <c r="D1192" s="217" t="s">
        <v>310</v>
      </c>
      <c r="E1192" s="124">
        <v>29500</v>
      </c>
      <c r="F1192" s="124">
        <v>29500</v>
      </c>
      <c r="G1192" s="124">
        <v>30000</v>
      </c>
      <c r="H1192" s="217">
        <v>7</v>
      </c>
      <c r="I1192" s="124">
        <v>206500</v>
      </c>
      <c r="J1192" s="238">
        <v>19450000</v>
      </c>
      <c r="K1192" s="124">
        <v>583500000000</v>
      </c>
    </row>
    <row r="1193" spans="3:11" x14ac:dyDescent="0.25">
      <c r="C1193" s="201">
        <v>45016</v>
      </c>
      <c r="D1193" s="217" t="s">
        <v>312</v>
      </c>
      <c r="E1193" s="124">
        <v>10000</v>
      </c>
      <c r="F1193" s="124">
        <v>10000</v>
      </c>
      <c r="G1193" s="124">
        <v>10000</v>
      </c>
      <c r="H1193" s="217">
        <v>13</v>
      </c>
      <c r="I1193" s="124">
        <v>130000</v>
      </c>
      <c r="J1193" s="238">
        <v>20000000</v>
      </c>
      <c r="K1193" s="124">
        <v>200000000000</v>
      </c>
    </row>
    <row r="1194" spans="3:11" x14ac:dyDescent="0.25">
      <c r="C1194" s="201">
        <v>45016</v>
      </c>
      <c r="D1194" s="217" t="s">
        <v>310</v>
      </c>
      <c r="E1194" s="124">
        <v>29500</v>
      </c>
      <c r="F1194" s="124">
        <v>29500</v>
      </c>
      <c r="G1194" s="124">
        <v>30000</v>
      </c>
      <c r="H1194" s="217">
        <v>15</v>
      </c>
      <c r="I1194" s="124">
        <v>442500</v>
      </c>
      <c r="J1194" s="238">
        <v>19450000</v>
      </c>
      <c r="K1194" s="124">
        <v>583500000000</v>
      </c>
    </row>
    <row r="1195" spans="3:11" x14ac:dyDescent="0.25">
      <c r="C1195" s="201">
        <v>45016</v>
      </c>
      <c r="D1195" s="217" t="s">
        <v>310</v>
      </c>
      <c r="E1195" s="124">
        <v>29500</v>
      </c>
      <c r="F1195" s="124">
        <v>29500</v>
      </c>
      <c r="G1195" s="124">
        <v>30000</v>
      </c>
      <c r="H1195" s="217">
        <v>2</v>
      </c>
      <c r="I1195" s="124">
        <v>59000</v>
      </c>
      <c r="J1195" s="238">
        <v>19450000</v>
      </c>
      <c r="K1195" s="124">
        <v>583500000000</v>
      </c>
    </row>
    <row r="1196" spans="3:11" x14ac:dyDescent="0.25">
      <c r="C1196" s="201">
        <v>45016</v>
      </c>
      <c r="D1196" s="217" t="s">
        <v>310</v>
      </c>
      <c r="E1196" s="124">
        <v>29500</v>
      </c>
      <c r="F1196" s="124">
        <v>29500</v>
      </c>
      <c r="G1196" s="124">
        <v>30000</v>
      </c>
      <c r="H1196" s="217">
        <v>3</v>
      </c>
      <c r="I1196" s="124">
        <v>88500</v>
      </c>
      <c r="J1196" s="238">
        <v>19450000</v>
      </c>
      <c r="K1196" s="124">
        <v>583500000000</v>
      </c>
    </row>
    <row r="1197" spans="3:11" x14ac:dyDescent="0.25">
      <c r="C1197" s="201">
        <v>45016</v>
      </c>
      <c r="D1197" s="217" t="s">
        <v>310</v>
      </c>
      <c r="E1197" s="124">
        <v>30000</v>
      </c>
      <c r="F1197" s="124">
        <v>29500</v>
      </c>
      <c r="G1197" s="124">
        <v>30000</v>
      </c>
      <c r="H1197" s="217">
        <v>7</v>
      </c>
      <c r="I1197" s="124">
        <v>210000</v>
      </c>
      <c r="J1197" s="238">
        <v>19450000</v>
      </c>
      <c r="K1197" s="124">
        <v>583500000000</v>
      </c>
    </row>
    <row r="1198" spans="3:11" x14ac:dyDescent="0.25">
      <c r="C1198" s="201">
        <v>45016</v>
      </c>
      <c r="D1198" s="217" t="s">
        <v>310</v>
      </c>
      <c r="E1198" s="124">
        <v>30000</v>
      </c>
      <c r="F1198" s="124">
        <v>29500</v>
      </c>
      <c r="G1198" s="124">
        <v>30000</v>
      </c>
      <c r="H1198" s="217">
        <v>5</v>
      </c>
      <c r="I1198" s="124">
        <v>150000</v>
      </c>
      <c r="J1198" s="238">
        <v>19450000</v>
      </c>
      <c r="K1198" s="124">
        <v>583500000000</v>
      </c>
    </row>
    <row r="1199" spans="3:11" x14ac:dyDescent="0.25">
      <c r="C1199" s="201">
        <v>45021</v>
      </c>
      <c r="D1199" s="217" t="s">
        <v>312</v>
      </c>
      <c r="E1199" s="124">
        <v>10095</v>
      </c>
      <c r="F1199" s="124">
        <v>10000</v>
      </c>
      <c r="G1199" s="124">
        <v>10095</v>
      </c>
      <c r="H1199" s="217">
        <v>40</v>
      </c>
      <c r="I1199" s="124">
        <v>403800</v>
      </c>
      <c r="J1199" s="238">
        <v>20000000</v>
      </c>
      <c r="K1199" s="124">
        <v>201900000000</v>
      </c>
    </row>
    <row r="1200" spans="3:11" x14ac:dyDescent="0.25">
      <c r="C1200" s="201">
        <v>45022</v>
      </c>
      <c r="D1200" s="217" t="s">
        <v>310</v>
      </c>
      <c r="E1200" s="124">
        <v>29000</v>
      </c>
      <c r="F1200" s="124">
        <v>30000</v>
      </c>
      <c r="G1200" s="124">
        <v>30000</v>
      </c>
      <c r="H1200" s="217">
        <v>4</v>
      </c>
      <c r="I1200" s="124">
        <v>116000</v>
      </c>
      <c r="J1200" s="238">
        <v>19450000</v>
      </c>
      <c r="K1200" s="124">
        <v>583500000000</v>
      </c>
    </row>
    <row r="1201" spans="3:11" x14ac:dyDescent="0.25">
      <c r="C1201" s="201">
        <v>45022</v>
      </c>
      <c r="D1201" s="217" t="s">
        <v>310</v>
      </c>
      <c r="E1201" s="124">
        <v>30000</v>
      </c>
      <c r="F1201" s="124">
        <v>30000</v>
      </c>
      <c r="G1201" s="124">
        <v>30000</v>
      </c>
      <c r="H1201" s="217">
        <v>4</v>
      </c>
      <c r="I1201" s="124">
        <v>120000</v>
      </c>
      <c r="J1201" s="238">
        <v>19450000</v>
      </c>
      <c r="K1201" s="124">
        <v>583500000000</v>
      </c>
    </row>
    <row r="1202" spans="3:11" x14ac:dyDescent="0.25">
      <c r="C1202" s="201">
        <v>45022</v>
      </c>
      <c r="D1202" s="217" t="s">
        <v>310</v>
      </c>
      <c r="E1202" s="124">
        <v>30000</v>
      </c>
      <c r="F1202" s="124">
        <v>30000</v>
      </c>
      <c r="G1202" s="124">
        <v>30000</v>
      </c>
      <c r="H1202" s="217">
        <v>3</v>
      </c>
      <c r="I1202" s="124">
        <v>90000</v>
      </c>
      <c r="J1202" s="238">
        <v>19450000</v>
      </c>
      <c r="K1202" s="124">
        <v>583500000000</v>
      </c>
    </row>
    <row r="1203" spans="3:11" x14ac:dyDescent="0.25">
      <c r="C1203" s="201">
        <v>45022</v>
      </c>
      <c r="D1203" s="217" t="s">
        <v>310</v>
      </c>
      <c r="E1203" s="124">
        <v>30000</v>
      </c>
      <c r="F1203" s="124">
        <v>30000</v>
      </c>
      <c r="G1203" s="124">
        <v>30000</v>
      </c>
      <c r="H1203" s="217">
        <v>2</v>
      </c>
      <c r="I1203" s="124">
        <v>60000</v>
      </c>
      <c r="J1203" s="238">
        <v>19450000</v>
      </c>
      <c r="K1203" s="124">
        <v>583500000000</v>
      </c>
    </row>
    <row r="1204" spans="3:11" x14ac:dyDescent="0.25">
      <c r="C1204" s="201">
        <v>45022</v>
      </c>
      <c r="D1204" s="217" t="s">
        <v>312</v>
      </c>
      <c r="E1204" s="124">
        <v>9900</v>
      </c>
      <c r="F1204" s="124">
        <v>10095</v>
      </c>
      <c r="G1204" s="124">
        <v>10250</v>
      </c>
      <c r="H1204" s="217">
        <v>45</v>
      </c>
      <c r="I1204" s="124">
        <v>445500</v>
      </c>
      <c r="J1204" s="238">
        <v>20000000</v>
      </c>
      <c r="K1204" s="124">
        <v>205000000000</v>
      </c>
    </row>
    <row r="1205" spans="3:11" x14ac:dyDescent="0.25">
      <c r="C1205" s="201">
        <v>45022</v>
      </c>
      <c r="D1205" s="217" t="s">
        <v>312</v>
      </c>
      <c r="E1205" s="124">
        <v>10250</v>
      </c>
      <c r="F1205" s="124">
        <v>10095</v>
      </c>
      <c r="G1205" s="124">
        <v>10250</v>
      </c>
      <c r="H1205" s="217">
        <v>9</v>
      </c>
      <c r="I1205" s="124">
        <v>92250</v>
      </c>
      <c r="J1205" s="238">
        <v>20000000</v>
      </c>
      <c r="K1205" s="124">
        <v>205000000000</v>
      </c>
    </row>
    <row r="1206" spans="3:11" x14ac:dyDescent="0.25">
      <c r="C1206" s="201">
        <v>45026</v>
      </c>
      <c r="D1206" s="217" t="s">
        <v>310</v>
      </c>
      <c r="E1206" s="124">
        <v>30000</v>
      </c>
      <c r="F1206" s="124">
        <v>30000</v>
      </c>
      <c r="G1206" s="124">
        <v>30000</v>
      </c>
      <c r="H1206" s="217">
        <v>30</v>
      </c>
      <c r="I1206" s="124">
        <v>900000</v>
      </c>
      <c r="J1206" s="238">
        <v>19450000</v>
      </c>
      <c r="K1206" s="124">
        <v>583500000000</v>
      </c>
    </row>
    <row r="1207" spans="3:11" x14ac:dyDescent="0.25">
      <c r="C1207" s="201">
        <v>45026</v>
      </c>
      <c r="D1207" s="217" t="s">
        <v>312</v>
      </c>
      <c r="E1207" s="124">
        <v>10250</v>
      </c>
      <c r="F1207" s="124">
        <v>10250</v>
      </c>
      <c r="G1207" s="124">
        <v>10250</v>
      </c>
      <c r="H1207" s="217">
        <v>13</v>
      </c>
      <c r="I1207" s="124">
        <v>133250</v>
      </c>
      <c r="J1207" s="238">
        <v>20000000</v>
      </c>
      <c r="K1207" s="124">
        <v>205000000000</v>
      </c>
    </row>
    <row r="1208" spans="3:11" x14ac:dyDescent="0.25">
      <c r="C1208" s="201">
        <v>45027</v>
      </c>
      <c r="D1208" s="217" t="s">
        <v>312</v>
      </c>
      <c r="E1208" s="124">
        <v>10300</v>
      </c>
      <c r="F1208" s="124">
        <v>10250</v>
      </c>
      <c r="G1208" s="124">
        <v>10300</v>
      </c>
      <c r="H1208" s="217">
        <v>1</v>
      </c>
      <c r="I1208" s="124">
        <v>10300</v>
      </c>
      <c r="J1208" s="238">
        <v>20000000</v>
      </c>
      <c r="K1208" s="124">
        <v>206000000000</v>
      </c>
    </row>
    <row r="1209" spans="3:11" x14ac:dyDescent="0.25">
      <c r="C1209" s="201">
        <v>45027</v>
      </c>
      <c r="D1209" s="217" t="s">
        <v>310</v>
      </c>
      <c r="E1209" s="124">
        <v>30000</v>
      </c>
      <c r="F1209" s="124">
        <v>30000</v>
      </c>
      <c r="G1209" s="124">
        <v>30000</v>
      </c>
      <c r="H1209" s="217">
        <v>3</v>
      </c>
      <c r="I1209" s="124">
        <v>90000</v>
      </c>
      <c r="J1209" s="238">
        <v>19450000</v>
      </c>
      <c r="K1209" s="124">
        <v>583500000000</v>
      </c>
    </row>
    <row r="1210" spans="3:11" x14ac:dyDescent="0.25">
      <c r="C1210" s="201">
        <v>45028</v>
      </c>
      <c r="D1210" s="217" t="s">
        <v>312</v>
      </c>
      <c r="E1210" s="124">
        <v>10300</v>
      </c>
      <c r="F1210" s="124">
        <v>10300</v>
      </c>
      <c r="G1210" s="124">
        <v>10300</v>
      </c>
      <c r="H1210" s="217">
        <v>23</v>
      </c>
      <c r="I1210" s="124">
        <v>236900</v>
      </c>
      <c r="J1210" s="238">
        <v>20000000</v>
      </c>
      <c r="K1210" s="124">
        <v>206000000000</v>
      </c>
    </row>
    <row r="1211" spans="3:11" x14ac:dyDescent="0.25">
      <c r="C1211" s="201">
        <v>45028</v>
      </c>
      <c r="D1211" s="217" t="s">
        <v>312</v>
      </c>
      <c r="E1211" s="124">
        <v>10300</v>
      </c>
      <c r="F1211" s="124">
        <v>10300</v>
      </c>
      <c r="G1211" s="124">
        <v>10300</v>
      </c>
      <c r="H1211" s="217">
        <v>276</v>
      </c>
      <c r="I1211" s="124">
        <v>2842800</v>
      </c>
      <c r="J1211" s="238">
        <v>20000000</v>
      </c>
      <c r="K1211" s="124">
        <v>206000000000</v>
      </c>
    </row>
    <row r="1212" spans="3:11" x14ac:dyDescent="0.25">
      <c r="C1212" s="201">
        <v>45029</v>
      </c>
      <c r="D1212" s="217" t="s">
        <v>312</v>
      </c>
      <c r="E1212" s="124">
        <v>10500</v>
      </c>
      <c r="F1212" s="124">
        <v>10300</v>
      </c>
      <c r="G1212" s="124">
        <v>10500</v>
      </c>
      <c r="H1212" s="217">
        <v>2</v>
      </c>
      <c r="I1212" s="124">
        <v>21000</v>
      </c>
      <c r="J1212" s="238">
        <v>20000000</v>
      </c>
      <c r="K1212" s="124">
        <v>210000000000</v>
      </c>
    </row>
    <row r="1213" spans="3:11" x14ac:dyDescent="0.25">
      <c r="C1213" s="201">
        <v>45029</v>
      </c>
      <c r="D1213" s="217" t="s">
        <v>310</v>
      </c>
      <c r="E1213" s="124">
        <v>30000</v>
      </c>
      <c r="F1213" s="124">
        <v>30000</v>
      </c>
      <c r="G1213" s="124">
        <v>30000</v>
      </c>
      <c r="H1213" s="217">
        <v>4</v>
      </c>
      <c r="I1213" s="124">
        <v>120000</v>
      </c>
      <c r="J1213" s="238">
        <v>19450000</v>
      </c>
      <c r="K1213" s="124">
        <v>583500000000</v>
      </c>
    </row>
    <row r="1214" spans="3:11" x14ac:dyDescent="0.25">
      <c r="C1214" s="201">
        <v>45029</v>
      </c>
      <c r="D1214" s="217" t="s">
        <v>312</v>
      </c>
      <c r="E1214" s="124">
        <v>10500</v>
      </c>
      <c r="F1214" s="124">
        <v>10300</v>
      </c>
      <c r="G1214" s="124">
        <v>10500</v>
      </c>
      <c r="H1214" s="217">
        <v>12</v>
      </c>
      <c r="I1214" s="124">
        <v>126000</v>
      </c>
      <c r="J1214" s="238">
        <v>20000000</v>
      </c>
      <c r="K1214" s="124">
        <v>210000000000</v>
      </c>
    </row>
    <row r="1215" spans="3:11" x14ac:dyDescent="0.25">
      <c r="C1215" s="201">
        <v>45029</v>
      </c>
      <c r="D1215" s="217" t="s">
        <v>310</v>
      </c>
      <c r="E1215" s="124">
        <v>30000</v>
      </c>
      <c r="F1215" s="124">
        <v>30000</v>
      </c>
      <c r="G1215" s="124">
        <v>30000</v>
      </c>
      <c r="H1215" s="217">
        <v>2</v>
      </c>
      <c r="I1215" s="124">
        <v>60000</v>
      </c>
      <c r="J1215" s="238">
        <v>19450000</v>
      </c>
      <c r="K1215" s="124">
        <v>583500000000</v>
      </c>
    </row>
    <row r="1216" spans="3:11" x14ac:dyDescent="0.25">
      <c r="C1216" s="201">
        <v>45029</v>
      </c>
      <c r="D1216" s="217" t="s">
        <v>312</v>
      </c>
      <c r="E1216" s="124">
        <v>10500</v>
      </c>
      <c r="F1216" s="124">
        <v>10300</v>
      </c>
      <c r="G1216" s="124">
        <v>10500</v>
      </c>
      <c r="H1216" s="217">
        <v>4</v>
      </c>
      <c r="I1216" s="124">
        <v>42000</v>
      </c>
      <c r="J1216" s="238">
        <v>20000000</v>
      </c>
      <c r="K1216" s="124">
        <v>210000000000</v>
      </c>
    </row>
    <row r="1217" spans="3:11" x14ac:dyDescent="0.25">
      <c r="C1217" s="201">
        <v>45029</v>
      </c>
      <c r="D1217" s="217" t="s">
        <v>312</v>
      </c>
      <c r="E1217" s="124">
        <v>10500</v>
      </c>
      <c r="F1217" s="124">
        <v>10300</v>
      </c>
      <c r="G1217" s="124">
        <v>10500</v>
      </c>
      <c r="H1217" s="217">
        <v>200</v>
      </c>
      <c r="I1217" s="124">
        <v>2100000</v>
      </c>
      <c r="J1217" s="238">
        <v>20000000</v>
      </c>
      <c r="K1217" s="124">
        <v>210000000000</v>
      </c>
    </row>
    <row r="1218" spans="3:11" x14ac:dyDescent="0.25">
      <c r="C1218" s="201">
        <v>45029</v>
      </c>
      <c r="D1218" s="217" t="s">
        <v>312</v>
      </c>
      <c r="E1218" s="124">
        <v>10500</v>
      </c>
      <c r="F1218" s="124">
        <v>10300</v>
      </c>
      <c r="G1218" s="124">
        <v>10500</v>
      </c>
      <c r="H1218" s="217">
        <v>9</v>
      </c>
      <c r="I1218" s="124">
        <v>94500</v>
      </c>
      <c r="J1218" s="238">
        <v>20000000</v>
      </c>
      <c r="K1218" s="124">
        <v>210000000000</v>
      </c>
    </row>
    <row r="1219" spans="3:11" x14ac:dyDescent="0.25">
      <c r="C1219" s="201">
        <v>45030</v>
      </c>
      <c r="D1219" s="217" t="s">
        <v>310</v>
      </c>
      <c r="E1219" s="124">
        <v>30000</v>
      </c>
      <c r="F1219" s="124">
        <v>30000</v>
      </c>
      <c r="G1219" s="124">
        <v>30000</v>
      </c>
      <c r="H1219" s="217">
        <v>2</v>
      </c>
      <c r="I1219" s="124">
        <v>60000</v>
      </c>
      <c r="J1219" s="238">
        <v>19450000</v>
      </c>
      <c r="K1219" s="124">
        <v>583500000000</v>
      </c>
    </row>
    <row r="1220" spans="3:11" x14ac:dyDescent="0.25">
      <c r="C1220" s="201">
        <v>45033</v>
      </c>
      <c r="D1220" s="217" t="s">
        <v>310</v>
      </c>
      <c r="E1220" s="124">
        <v>30000</v>
      </c>
      <c r="F1220" s="124">
        <v>30000</v>
      </c>
      <c r="G1220" s="124">
        <v>29000</v>
      </c>
      <c r="H1220" s="217">
        <v>1</v>
      </c>
      <c r="I1220" s="124">
        <v>30000</v>
      </c>
      <c r="J1220" s="238">
        <v>19450000</v>
      </c>
      <c r="K1220" s="124">
        <v>564050000000</v>
      </c>
    </row>
    <row r="1221" spans="3:11" x14ac:dyDescent="0.25">
      <c r="C1221" s="201">
        <v>45033</v>
      </c>
      <c r="D1221" s="217" t="s">
        <v>310</v>
      </c>
      <c r="E1221" s="124">
        <v>30000</v>
      </c>
      <c r="F1221" s="124">
        <v>30000</v>
      </c>
      <c r="G1221" s="124">
        <v>29000</v>
      </c>
      <c r="H1221" s="217">
        <v>1</v>
      </c>
      <c r="I1221" s="124">
        <v>30000</v>
      </c>
      <c r="J1221" s="238">
        <v>19450000</v>
      </c>
      <c r="K1221" s="124">
        <v>564050000000</v>
      </c>
    </row>
    <row r="1222" spans="3:11" x14ac:dyDescent="0.25">
      <c r="C1222" s="201">
        <v>45033</v>
      </c>
      <c r="D1222" s="217" t="s">
        <v>310</v>
      </c>
      <c r="E1222" s="124">
        <v>30000</v>
      </c>
      <c r="F1222" s="124">
        <v>30000</v>
      </c>
      <c r="G1222" s="124">
        <v>29000</v>
      </c>
      <c r="H1222" s="217">
        <v>6</v>
      </c>
      <c r="I1222" s="124">
        <v>180000</v>
      </c>
      <c r="J1222" s="238">
        <v>19450000</v>
      </c>
      <c r="K1222" s="124">
        <v>564050000000</v>
      </c>
    </row>
    <row r="1223" spans="3:11" x14ac:dyDescent="0.25">
      <c r="C1223" s="201">
        <v>45033</v>
      </c>
      <c r="D1223" s="217" t="s">
        <v>310</v>
      </c>
      <c r="E1223" s="124">
        <v>30000</v>
      </c>
      <c r="F1223" s="124">
        <v>30000</v>
      </c>
      <c r="G1223" s="124">
        <v>29000</v>
      </c>
      <c r="H1223" s="217">
        <v>1</v>
      </c>
      <c r="I1223" s="124">
        <v>30000</v>
      </c>
      <c r="J1223" s="238">
        <v>19450000</v>
      </c>
      <c r="K1223" s="124">
        <v>564050000000</v>
      </c>
    </row>
    <row r="1224" spans="3:11" x14ac:dyDescent="0.25">
      <c r="C1224" s="201">
        <v>45033</v>
      </c>
      <c r="D1224" s="217" t="s">
        <v>310</v>
      </c>
      <c r="E1224" s="124">
        <v>30000</v>
      </c>
      <c r="F1224" s="124">
        <v>30000</v>
      </c>
      <c r="G1224" s="124">
        <v>29000</v>
      </c>
      <c r="H1224" s="217">
        <v>6</v>
      </c>
      <c r="I1224" s="124">
        <v>180000</v>
      </c>
      <c r="J1224" s="238">
        <v>19450000</v>
      </c>
      <c r="K1224" s="124">
        <v>564050000000</v>
      </c>
    </row>
    <row r="1225" spans="3:11" x14ac:dyDescent="0.25">
      <c r="C1225" s="201">
        <v>45033</v>
      </c>
      <c r="D1225" s="217" t="s">
        <v>310</v>
      </c>
      <c r="E1225" s="124">
        <v>30000</v>
      </c>
      <c r="F1225" s="124">
        <v>30000</v>
      </c>
      <c r="G1225" s="124">
        <v>29000</v>
      </c>
      <c r="H1225" s="217">
        <v>5</v>
      </c>
      <c r="I1225" s="124">
        <v>150000</v>
      </c>
      <c r="J1225" s="238">
        <v>19450000</v>
      </c>
      <c r="K1225" s="124">
        <v>564050000000</v>
      </c>
    </row>
    <row r="1226" spans="3:11" x14ac:dyDescent="0.25">
      <c r="C1226" s="201">
        <v>45033</v>
      </c>
      <c r="D1226" s="217" t="s">
        <v>310</v>
      </c>
      <c r="E1226" s="124">
        <v>30000</v>
      </c>
      <c r="F1226" s="124">
        <v>30000</v>
      </c>
      <c r="G1226" s="124">
        <v>29000</v>
      </c>
      <c r="H1226" s="217">
        <v>60</v>
      </c>
      <c r="I1226" s="124">
        <v>1800000</v>
      </c>
      <c r="J1226" s="238">
        <v>19450000</v>
      </c>
      <c r="K1226" s="124">
        <v>564050000000</v>
      </c>
    </row>
    <row r="1227" spans="3:11" x14ac:dyDescent="0.25">
      <c r="C1227" s="201">
        <v>45033</v>
      </c>
      <c r="D1227" s="217" t="s">
        <v>310</v>
      </c>
      <c r="E1227" s="124">
        <v>30000</v>
      </c>
      <c r="F1227" s="124">
        <v>30000</v>
      </c>
      <c r="G1227" s="124">
        <v>29000</v>
      </c>
      <c r="H1227" s="217">
        <v>49</v>
      </c>
      <c r="I1227" s="124">
        <v>1470000</v>
      </c>
      <c r="J1227" s="238">
        <v>19450000</v>
      </c>
      <c r="K1227" s="124">
        <v>564050000000</v>
      </c>
    </row>
    <row r="1228" spans="3:11" x14ac:dyDescent="0.25">
      <c r="C1228" s="201">
        <v>45033</v>
      </c>
      <c r="D1228" s="217" t="s">
        <v>310</v>
      </c>
      <c r="E1228" s="124">
        <v>30000</v>
      </c>
      <c r="F1228" s="124">
        <v>30000</v>
      </c>
      <c r="G1228" s="124">
        <v>29000</v>
      </c>
      <c r="H1228" s="217">
        <v>8</v>
      </c>
      <c r="I1228" s="124">
        <v>240000</v>
      </c>
      <c r="J1228" s="238">
        <v>19450000</v>
      </c>
      <c r="K1228" s="124">
        <v>564050000000</v>
      </c>
    </row>
    <row r="1229" spans="3:11" x14ac:dyDescent="0.25">
      <c r="C1229" s="201">
        <v>45033</v>
      </c>
      <c r="D1229" s="217" t="s">
        <v>310</v>
      </c>
      <c r="E1229" s="124">
        <v>30000</v>
      </c>
      <c r="F1229" s="124">
        <v>30000</v>
      </c>
      <c r="G1229" s="124">
        <v>29000</v>
      </c>
      <c r="H1229" s="217">
        <v>67</v>
      </c>
      <c r="I1229" s="124">
        <v>2010000</v>
      </c>
      <c r="J1229" s="238">
        <v>19450000</v>
      </c>
      <c r="K1229" s="124">
        <v>564050000000</v>
      </c>
    </row>
    <row r="1230" spans="3:11" x14ac:dyDescent="0.25">
      <c r="C1230" s="201">
        <v>45033</v>
      </c>
      <c r="D1230" s="217" t="s">
        <v>310</v>
      </c>
      <c r="E1230" s="124">
        <v>29000</v>
      </c>
      <c r="F1230" s="124">
        <v>30000</v>
      </c>
      <c r="G1230" s="124">
        <v>29000</v>
      </c>
      <c r="H1230" s="217">
        <v>1</v>
      </c>
      <c r="I1230" s="124">
        <v>29000</v>
      </c>
      <c r="J1230" s="238">
        <v>19450000</v>
      </c>
      <c r="K1230" s="124">
        <v>564050000000</v>
      </c>
    </row>
    <row r="1231" spans="3:11" x14ac:dyDescent="0.25">
      <c r="C1231" s="201">
        <v>45033</v>
      </c>
      <c r="D1231" s="217" t="s">
        <v>310</v>
      </c>
      <c r="E1231" s="124">
        <v>29000</v>
      </c>
      <c r="F1231" s="124">
        <v>30000</v>
      </c>
      <c r="G1231" s="124">
        <v>29000</v>
      </c>
      <c r="H1231" s="217">
        <v>1</v>
      </c>
      <c r="I1231" s="124">
        <v>29000</v>
      </c>
      <c r="J1231" s="238">
        <v>19450000</v>
      </c>
      <c r="K1231" s="124">
        <v>564050000000</v>
      </c>
    </row>
    <row r="1232" spans="3:11" x14ac:dyDescent="0.25">
      <c r="C1232" s="201">
        <v>45033</v>
      </c>
      <c r="D1232" s="217" t="s">
        <v>310</v>
      </c>
      <c r="E1232" s="124">
        <v>29000</v>
      </c>
      <c r="F1232" s="124">
        <v>30000</v>
      </c>
      <c r="G1232" s="124">
        <v>29000</v>
      </c>
      <c r="H1232" s="217">
        <v>1</v>
      </c>
      <c r="I1232" s="124">
        <v>29000</v>
      </c>
      <c r="J1232" s="238">
        <v>19450000</v>
      </c>
      <c r="K1232" s="124">
        <v>564050000000</v>
      </c>
    </row>
    <row r="1233" spans="3:11" x14ac:dyDescent="0.25">
      <c r="C1233" s="201">
        <v>45034</v>
      </c>
      <c r="D1233" s="217" t="s">
        <v>310</v>
      </c>
      <c r="E1233" s="124">
        <v>29000</v>
      </c>
      <c r="F1233" s="124">
        <v>29000</v>
      </c>
      <c r="G1233" s="124">
        <v>29000</v>
      </c>
      <c r="H1233" s="217">
        <v>2</v>
      </c>
      <c r="I1233" s="124">
        <v>58000</v>
      </c>
      <c r="J1233" s="238">
        <v>19450000</v>
      </c>
      <c r="K1233" s="124">
        <v>564050000000</v>
      </c>
    </row>
    <row r="1234" spans="3:11" x14ac:dyDescent="0.25">
      <c r="C1234" s="201">
        <v>45034</v>
      </c>
      <c r="D1234" s="217" t="s">
        <v>312</v>
      </c>
      <c r="E1234" s="124">
        <v>10500</v>
      </c>
      <c r="F1234" s="124">
        <v>10500</v>
      </c>
      <c r="G1234" s="124">
        <v>10500</v>
      </c>
      <c r="H1234" s="217">
        <v>273</v>
      </c>
      <c r="I1234" s="124">
        <v>2866500</v>
      </c>
      <c r="J1234" s="238">
        <v>20000000</v>
      </c>
      <c r="K1234" s="124">
        <v>210000000000</v>
      </c>
    </row>
    <row r="1235" spans="3:11" x14ac:dyDescent="0.25">
      <c r="C1235" s="201">
        <v>45034</v>
      </c>
      <c r="D1235" s="217" t="s">
        <v>310</v>
      </c>
      <c r="E1235" s="124">
        <v>29900</v>
      </c>
      <c r="F1235" s="124">
        <v>29000</v>
      </c>
      <c r="G1235" s="124">
        <v>29000</v>
      </c>
      <c r="H1235" s="217">
        <v>2</v>
      </c>
      <c r="I1235" s="124">
        <v>59800</v>
      </c>
      <c r="J1235" s="238">
        <v>19450000</v>
      </c>
      <c r="K1235" s="124">
        <v>564050000000</v>
      </c>
    </row>
    <row r="1236" spans="3:11" x14ac:dyDescent="0.25">
      <c r="C1236" s="201">
        <v>45034</v>
      </c>
      <c r="D1236" s="217" t="s">
        <v>310</v>
      </c>
      <c r="E1236" s="124">
        <v>29000</v>
      </c>
      <c r="F1236" s="124">
        <v>29000</v>
      </c>
      <c r="G1236" s="124">
        <v>29000</v>
      </c>
      <c r="H1236" s="217">
        <v>4</v>
      </c>
      <c r="I1236" s="124">
        <v>116000</v>
      </c>
      <c r="J1236" s="238">
        <v>19450000</v>
      </c>
      <c r="K1236" s="124">
        <v>564050000000</v>
      </c>
    </row>
    <row r="1237" spans="3:11" x14ac:dyDescent="0.25">
      <c r="C1237" s="201">
        <v>45034</v>
      </c>
      <c r="D1237" s="217" t="s">
        <v>310</v>
      </c>
      <c r="E1237" s="124">
        <v>29000</v>
      </c>
      <c r="F1237" s="124">
        <v>29000</v>
      </c>
      <c r="G1237" s="124">
        <v>29000</v>
      </c>
      <c r="H1237" s="217">
        <v>3</v>
      </c>
      <c r="I1237" s="124">
        <v>87000</v>
      </c>
      <c r="J1237" s="238">
        <v>19450000</v>
      </c>
      <c r="K1237" s="124">
        <v>564050000000</v>
      </c>
    </row>
    <row r="1238" spans="3:11" x14ac:dyDescent="0.25">
      <c r="C1238" s="201">
        <v>45034</v>
      </c>
      <c r="D1238" s="217" t="s">
        <v>310</v>
      </c>
      <c r="E1238" s="124">
        <v>29000</v>
      </c>
      <c r="F1238" s="124">
        <v>29000</v>
      </c>
      <c r="G1238" s="124">
        <v>29000</v>
      </c>
      <c r="H1238" s="217">
        <v>3</v>
      </c>
      <c r="I1238" s="124">
        <v>87000</v>
      </c>
      <c r="J1238" s="238">
        <v>19450000</v>
      </c>
      <c r="K1238" s="124">
        <v>564050000000</v>
      </c>
    </row>
    <row r="1239" spans="3:11" x14ac:dyDescent="0.25">
      <c r="C1239" s="201">
        <v>45034</v>
      </c>
      <c r="D1239" s="217" t="s">
        <v>310</v>
      </c>
      <c r="E1239" s="124">
        <v>29000</v>
      </c>
      <c r="F1239" s="124">
        <v>29000</v>
      </c>
      <c r="G1239" s="124">
        <v>29000</v>
      </c>
      <c r="H1239" s="217">
        <v>58</v>
      </c>
      <c r="I1239" s="124">
        <v>1682000</v>
      </c>
      <c r="J1239" s="238">
        <v>19450000</v>
      </c>
      <c r="K1239" s="124">
        <v>564050000000</v>
      </c>
    </row>
    <row r="1240" spans="3:11" x14ac:dyDescent="0.25">
      <c r="C1240" s="201">
        <v>45034</v>
      </c>
      <c r="D1240" s="217" t="s">
        <v>310</v>
      </c>
      <c r="E1240" s="124">
        <v>29000</v>
      </c>
      <c r="F1240" s="124">
        <v>29000</v>
      </c>
      <c r="G1240" s="124">
        <v>29000</v>
      </c>
      <c r="H1240" s="217">
        <v>50</v>
      </c>
      <c r="I1240" s="124">
        <v>1450000</v>
      </c>
      <c r="J1240" s="238">
        <v>19450000</v>
      </c>
      <c r="K1240" s="124">
        <v>564050000000</v>
      </c>
    </row>
    <row r="1241" spans="3:11" x14ac:dyDescent="0.25">
      <c r="C1241" s="201">
        <v>45035</v>
      </c>
      <c r="D1241" s="217" t="s">
        <v>310</v>
      </c>
      <c r="E1241" s="124">
        <v>29500</v>
      </c>
      <c r="F1241" s="124">
        <v>29000</v>
      </c>
      <c r="G1241" s="124">
        <v>29000</v>
      </c>
      <c r="H1241" s="217">
        <v>2</v>
      </c>
      <c r="I1241" s="124">
        <v>59000</v>
      </c>
      <c r="J1241" s="238">
        <v>19450000</v>
      </c>
      <c r="K1241" s="124">
        <v>564050000000</v>
      </c>
    </row>
    <row r="1242" spans="3:11" x14ac:dyDescent="0.25">
      <c r="C1242" s="201">
        <v>45035</v>
      </c>
      <c r="D1242" s="217" t="s">
        <v>310</v>
      </c>
      <c r="E1242" s="124">
        <v>29000</v>
      </c>
      <c r="F1242" s="124">
        <v>29000</v>
      </c>
      <c r="G1242" s="124">
        <v>29000</v>
      </c>
      <c r="H1242" s="217">
        <v>6</v>
      </c>
      <c r="I1242" s="124">
        <v>174000</v>
      </c>
      <c r="J1242" s="238">
        <v>19450000</v>
      </c>
      <c r="K1242" s="124">
        <v>564050000000</v>
      </c>
    </row>
    <row r="1243" spans="3:11" x14ac:dyDescent="0.25">
      <c r="C1243" s="201">
        <v>45035</v>
      </c>
      <c r="D1243" s="217" t="s">
        <v>310</v>
      </c>
      <c r="E1243" s="124">
        <v>29000</v>
      </c>
      <c r="F1243" s="124">
        <v>29000</v>
      </c>
      <c r="G1243" s="124">
        <v>29000</v>
      </c>
      <c r="H1243" s="217">
        <v>34</v>
      </c>
      <c r="I1243" s="124">
        <v>986000</v>
      </c>
      <c r="J1243" s="238">
        <v>19450000</v>
      </c>
      <c r="K1243" s="124">
        <v>564050000000</v>
      </c>
    </row>
    <row r="1244" spans="3:11" x14ac:dyDescent="0.25">
      <c r="C1244" s="201">
        <v>45035</v>
      </c>
      <c r="D1244" s="217" t="s">
        <v>310</v>
      </c>
      <c r="E1244" s="124">
        <v>29000</v>
      </c>
      <c r="F1244" s="124">
        <v>29000</v>
      </c>
      <c r="G1244" s="124">
        <v>29000</v>
      </c>
      <c r="H1244" s="217">
        <v>1</v>
      </c>
      <c r="I1244" s="124">
        <v>29000</v>
      </c>
      <c r="J1244" s="238">
        <v>19450000</v>
      </c>
      <c r="K1244" s="124">
        <v>564050000000</v>
      </c>
    </row>
    <row r="1245" spans="3:11" x14ac:dyDescent="0.25">
      <c r="C1245" s="201">
        <v>45035</v>
      </c>
      <c r="D1245" s="217" t="s">
        <v>310</v>
      </c>
      <c r="E1245" s="124">
        <v>29000</v>
      </c>
      <c r="F1245" s="124">
        <v>29000</v>
      </c>
      <c r="G1245" s="124">
        <v>29000</v>
      </c>
      <c r="H1245" s="217">
        <v>3</v>
      </c>
      <c r="I1245" s="124">
        <v>87000</v>
      </c>
      <c r="J1245" s="238">
        <v>19450000</v>
      </c>
      <c r="K1245" s="124">
        <v>564050000000</v>
      </c>
    </row>
    <row r="1246" spans="3:11" x14ac:dyDescent="0.25">
      <c r="C1246" s="201">
        <v>45035</v>
      </c>
      <c r="D1246" s="217" t="s">
        <v>310</v>
      </c>
      <c r="E1246" s="124">
        <v>29000</v>
      </c>
      <c r="F1246" s="124">
        <v>29000</v>
      </c>
      <c r="G1246" s="124">
        <v>29000</v>
      </c>
      <c r="H1246" s="217">
        <v>4</v>
      </c>
      <c r="I1246" s="124">
        <v>116000</v>
      </c>
      <c r="J1246" s="238">
        <v>19450000</v>
      </c>
      <c r="K1246" s="124">
        <v>564050000000</v>
      </c>
    </row>
    <row r="1247" spans="3:11" x14ac:dyDescent="0.25">
      <c r="C1247" s="201">
        <v>45035</v>
      </c>
      <c r="D1247" s="217" t="s">
        <v>310</v>
      </c>
      <c r="E1247" s="124">
        <v>29000</v>
      </c>
      <c r="F1247" s="124">
        <v>29000</v>
      </c>
      <c r="G1247" s="124">
        <v>29000</v>
      </c>
      <c r="H1247" s="217">
        <v>85</v>
      </c>
      <c r="I1247" s="124">
        <v>2465000</v>
      </c>
      <c r="J1247" s="238">
        <v>19450000</v>
      </c>
      <c r="K1247" s="124">
        <v>564050000000</v>
      </c>
    </row>
    <row r="1248" spans="3:11" x14ac:dyDescent="0.25">
      <c r="C1248" s="201">
        <v>45035</v>
      </c>
      <c r="D1248" s="217" t="s">
        <v>310</v>
      </c>
      <c r="E1248" s="124">
        <v>29000</v>
      </c>
      <c r="F1248" s="124">
        <v>29000</v>
      </c>
      <c r="G1248" s="124">
        <v>29000</v>
      </c>
      <c r="H1248" s="217">
        <v>5</v>
      </c>
      <c r="I1248" s="124">
        <v>145000</v>
      </c>
      <c r="J1248" s="238">
        <v>19450000</v>
      </c>
      <c r="K1248" s="124">
        <v>564050000000</v>
      </c>
    </row>
    <row r="1249" spans="3:11" x14ac:dyDescent="0.25">
      <c r="C1249" s="201">
        <v>45035</v>
      </c>
      <c r="D1249" s="217" t="s">
        <v>310</v>
      </c>
      <c r="E1249" s="124">
        <v>29000</v>
      </c>
      <c r="F1249" s="124">
        <v>29000</v>
      </c>
      <c r="G1249" s="124">
        <v>29000</v>
      </c>
      <c r="H1249" s="217">
        <v>25</v>
      </c>
      <c r="I1249" s="124">
        <v>725000</v>
      </c>
      <c r="J1249" s="238">
        <v>19450000</v>
      </c>
      <c r="K1249" s="124">
        <v>564050000000</v>
      </c>
    </row>
    <row r="1250" spans="3:11" x14ac:dyDescent="0.25">
      <c r="C1250" s="201">
        <v>45035</v>
      </c>
      <c r="D1250" s="217" t="s">
        <v>310</v>
      </c>
      <c r="E1250" s="124">
        <v>29000</v>
      </c>
      <c r="F1250" s="124">
        <v>29000</v>
      </c>
      <c r="G1250" s="124">
        <v>29000</v>
      </c>
      <c r="H1250" s="217">
        <v>10</v>
      </c>
      <c r="I1250" s="124">
        <v>290000</v>
      </c>
      <c r="J1250" s="238">
        <v>19450000</v>
      </c>
      <c r="K1250" s="124">
        <v>564050000000</v>
      </c>
    </row>
    <row r="1251" spans="3:11" x14ac:dyDescent="0.25">
      <c r="C1251" s="201">
        <v>45036</v>
      </c>
      <c r="D1251" s="217" t="s">
        <v>310</v>
      </c>
      <c r="E1251" s="124">
        <v>29000</v>
      </c>
      <c r="F1251" s="124">
        <v>29000</v>
      </c>
      <c r="G1251" s="124">
        <v>29000</v>
      </c>
      <c r="H1251" s="217">
        <v>7</v>
      </c>
      <c r="I1251" s="124">
        <v>203000</v>
      </c>
      <c r="J1251" s="238">
        <v>19450000</v>
      </c>
      <c r="K1251" s="124">
        <v>564050000000</v>
      </c>
    </row>
    <row r="1252" spans="3:11" x14ac:dyDescent="0.25">
      <c r="C1252" s="201">
        <v>45036</v>
      </c>
      <c r="D1252" s="217" t="s">
        <v>310</v>
      </c>
      <c r="E1252" s="124">
        <v>29000</v>
      </c>
      <c r="F1252" s="124">
        <v>29000</v>
      </c>
      <c r="G1252" s="124">
        <v>29000</v>
      </c>
      <c r="H1252" s="217">
        <v>35</v>
      </c>
      <c r="I1252" s="124">
        <v>1015000</v>
      </c>
      <c r="J1252" s="238">
        <v>19450000</v>
      </c>
      <c r="K1252" s="124">
        <v>564050000000</v>
      </c>
    </row>
    <row r="1253" spans="3:11" x14ac:dyDescent="0.25">
      <c r="C1253" s="201">
        <v>45036</v>
      </c>
      <c r="D1253" s="217" t="s">
        <v>310</v>
      </c>
      <c r="E1253" s="124">
        <v>29000</v>
      </c>
      <c r="F1253" s="124">
        <v>29000</v>
      </c>
      <c r="G1253" s="124">
        <v>29000</v>
      </c>
      <c r="H1253" s="217">
        <v>1</v>
      </c>
      <c r="I1253" s="124">
        <v>29000</v>
      </c>
      <c r="J1253" s="238">
        <v>19450000</v>
      </c>
      <c r="K1253" s="124">
        <v>564050000000</v>
      </c>
    </row>
    <row r="1254" spans="3:11" x14ac:dyDescent="0.25">
      <c r="C1254" s="201">
        <v>45036</v>
      </c>
      <c r="D1254" s="217" t="s">
        <v>310</v>
      </c>
      <c r="E1254" s="124">
        <v>29000</v>
      </c>
      <c r="F1254" s="124">
        <v>29000</v>
      </c>
      <c r="G1254" s="124">
        <v>29000</v>
      </c>
      <c r="H1254" s="217">
        <v>15</v>
      </c>
      <c r="I1254" s="124">
        <v>435000</v>
      </c>
      <c r="J1254" s="238">
        <v>19450000</v>
      </c>
      <c r="K1254" s="124">
        <v>564050000000</v>
      </c>
    </row>
    <row r="1255" spans="3:11" x14ac:dyDescent="0.25">
      <c r="C1255" s="201">
        <v>45036</v>
      </c>
      <c r="D1255" s="217" t="s">
        <v>310</v>
      </c>
      <c r="E1255" s="124">
        <v>29000</v>
      </c>
      <c r="F1255" s="124">
        <v>29000</v>
      </c>
      <c r="G1255" s="124">
        <v>29000</v>
      </c>
      <c r="H1255" s="217">
        <v>16</v>
      </c>
      <c r="I1255" s="124">
        <v>464000</v>
      </c>
      <c r="J1255" s="238">
        <v>19450000</v>
      </c>
      <c r="K1255" s="124">
        <v>564050000000</v>
      </c>
    </row>
    <row r="1256" spans="3:11" x14ac:dyDescent="0.25">
      <c r="C1256" s="201">
        <v>45036</v>
      </c>
      <c r="D1256" s="217" t="s">
        <v>310</v>
      </c>
      <c r="E1256" s="124">
        <v>29000</v>
      </c>
      <c r="F1256" s="124">
        <v>29000</v>
      </c>
      <c r="G1256" s="124">
        <v>29000</v>
      </c>
      <c r="H1256" s="217">
        <v>2</v>
      </c>
      <c r="I1256" s="124">
        <v>58000</v>
      </c>
      <c r="J1256" s="238">
        <v>19450000</v>
      </c>
      <c r="K1256" s="124">
        <v>564050000000</v>
      </c>
    </row>
    <row r="1257" spans="3:11" x14ac:dyDescent="0.25">
      <c r="C1257" s="201">
        <v>45037</v>
      </c>
      <c r="D1257" s="217" t="s">
        <v>310</v>
      </c>
      <c r="E1257" s="124">
        <v>29000</v>
      </c>
      <c r="F1257" s="124">
        <v>29000</v>
      </c>
      <c r="G1257" s="124">
        <v>29000</v>
      </c>
      <c r="H1257" s="217">
        <v>2</v>
      </c>
      <c r="I1257" s="124">
        <v>58000</v>
      </c>
      <c r="J1257" s="238">
        <v>19450000</v>
      </c>
      <c r="K1257" s="124">
        <v>564050000000</v>
      </c>
    </row>
    <row r="1258" spans="3:11" x14ac:dyDescent="0.25">
      <c r="C1258" s="201">
        <v>45037</v>
      </c>
      <c r="D1258" s="217" t="s">
        <v>312</v>
      </c>
      <c r="E1258" s="124">
        <v>10750</v>
      </c>
      <c r="F1258" s="124">
        <v>10500</v>
      </c>
      <c r="G1258" s="124">
        <v>10750</v>
      </c>
      <c r="H1258" s="217">
        <v>10</v>
      </c>
      <c r="I1258" s="124">
        <v>107500</v>
      </c>
      <c r="J1258" s="238">
        <v>20000000</v>
      </c>
      <c r="K1258" s="124">
        <v>215000000000</v>
      </c>
    </row>
    <row r="1259" spans="3:11" x14ac:dyDescent="0.25">
      <c r="C1259" s="201">
        <v>45037</v>
      </c>
      <c r="D1259" s="217" t="s">
        <v>312</v>
      </c>
      <c r="E1259" s="124">
        <v>10750</v>
      </c>
      <c r="F1259" s="124">
        <v>10500</v>
      </c>
      <c r="G1259" s="124">
        <v>10750</v>
      </c>
      <c r="H1259" s="217">
        <v>9</v>
      </c>
      <c r="I1259" s="124">
        <v>96750</v>
      </c>
      <c r="J1259" s="238">
        <v>20000000</v>
      </c>
      <c r="K1259" s="124">
        <v>215000000000</v>
      </c>
    </row>
    <row r="1260" spans="3:11" x14ac:dyDescent="0.25">
      <c r="C1260" s="201">
        <v>45037</v>
      </c>
      <c r="D1260" s="217" t="s">
        <v>312</v>
      </c>
      <c r="E1260" s="124">
        <v>10750</v>
      </c>
      <c r="F1260" s="124">
        <v>10500</v>
      </c>
      <c r="G1260" s="124">
        <v>10750</v>
      </c>
      <c r="H1260" s="217">
        <v>135</v>
      </c>
      <c r="I1260" s="124">
        <v>1451250</v>
      </c>
      <c r="J1260" s="238">
        <v>20000000</v>
      </c>
      <c r="K1260" s="124">
        <v>215000000000</v>
      </c>
    </row>
    <row r="1261" spans="3:11" x14ac:dyDescent="0.25">
      <c r="C1261" s="201">
        <v>45040</v>
      </c>
      <c r="D1261" s="217" t="s">
        <v>312</v>
      </c>
      <c r="E1261" s="124">
        <v>10750</v>
      </c>
      <c r="F1261" s="124">
        <v>10750</v>
      </c>
      <c r="G1261" s="124">
        <v>10750</v>
      </c>
      <c r="H1261" s="217">
        <v>180</v>
      </c>
      <c r="I1261" s="124">
        <v>1935000</v>
      </c>
      <c r="J1261" s="238">
        <v>20000000</v>
      </c>
      <c r="K1261" s="124">
        <v>215000000000</v>
      </c>
    </row>
    <row r="1262" spans="3:11" x14ac:dyDescent="0.25">
      <c r="C1262" s="201">
        <v>45040</v>
      </c>
      <c r="D1262" s="217" t="s">
        <v>310</v>
      </c>
      <c r="E1262" s="124">
        <v>28000</v>
      </c>
      <c r="F1262" s="124">
        <v>29000</v>
      </c>
      <c r="G1262" s="124">
        <v>28000</v>
      </c>
      <c r="H1262" s="217">
        <v>10</v>
      </c>
      <c r="I1262" s="124">
        <v>280000</v>
      </c>
      <c r="J1262" s="238">
        <v>19450000</v>
      </c>
      <c r="K1262" s="124">
        <v>544600000000</v>
      </c>
    </row>
    <row r="1263" spans="3:11" x14ac:dyDescent="0.25">
      <c r="C1263" s="201">
        <v>45040</v>
      </c>
      <c r="D1263" s="217" t="s">
        <v>310</v>
      </c>
      <c r="E1263" s="124">
        <v>28000</v>
      </c>
      <c r="F1263" s="124">
        <v>29000</v>
      </c>
      <c r="G1263" s="124">
        <v>28000</v>
      </c>
      <c r="H1263" s="217">
        <v>7</v>
      </c>
      <c r="I1263" s="124">
        <v>196000</v>
      </c>
      <c r="J1263" s="238">
        <v>19450000</v>
      </c>
      <c r="K1263" s="124">
        <v>544600000000</v>
      </c>
    </row>
    <row r="1264" spans="3:11" x14ac:dyDescent="0.25">
      <c r="C1264" s="201">
        <v>45040</v>
      </c>
      <c r="D1264" s="217" t="s">
        <v>310</v>
      </c>
      <c r="E1264" s="124">
        <v>28000</v>
      </c>
      <c r="F1264" s="124">
        <v>29000</v>
      </c>
      <c r="G1264" s="124">
        <v>28000</v>
      </c>
      <c r="H1264" s="217">
        <v>2</v>
      </c>
      <c r="I1264" s="124">
        <v>56000</v>
      </c>
      <c r="J1264" s="238">
        <v>19450000</v>
      </c>
      <c r="K1264" s="124">
        <v>544600000000</v>
      </c>
    </row>
    <row r="1265" spans="3:11" x14ac:dyDescent="0.25">
      <c r="C1265" s="201">
        <v>45040</v>
      </c>
      <c r="D1265" s="217" t="s">
        <v>310</v>
      </c>
      <c r="E1265" s="124">
        <v>28000</v>
      </c>
      <c r="F1265" s="124">
        <v>29000</v>
      </c>
      <c r="G1265" s="124">
        <v>28000</v>
      </c>
      <c r="H1265" s="217">
        <v>2</v>
      </c>
      <c r="I1265" s="124">
        <v>56000</v>
      </c>
      <c r="J1265" s="238">
        <v>19450000</v>
      </c>
      <c r="K1265" s="124">
        <v>544600000000</v>
      </c>
    </row>
    <row r="1266" spans="3:11" x14ac:dyDescent="0.25">
      <c r="C1266" s="201">
        <v>45040</v>
      </c>
      <c r="D1266" s="217" t="s">
        <v>312</v>
      </c>
      <c r="E1266" s="124">
        <v>10750</v>
      </c>
      <c r="F1266" s="124">
        <v>10750</v>
      </c>
      <c r="G1266" s="124">
        <v>10750</v>
      </c>
      <c r="H1266" s="217">
        <v>166</v>
      </c>
      <c r="I1266" s="124">
        <v>1784500</v>
      </c>
      <c r="J1266" s="238">
        <v>20000000</v>
      </c>
      <c r="K1266" s="124">
        <v>215000000000</v>
      </c>
    </row>
    <row r="1267" spans="3:11" x14ac:dyDescent="0.25">
      <c r="C1267" s="201">
        <v>45041</v>
      </c>
      <c r="D1267" s="217" t="s">
        <v>310</v>
      </c>
      <c r="E1267" s="124">
        <v>28400</v>
      </c>
      <c r="F1267" s="124">
        <v>28000</v>
      </c>
      <c r="G1267" s="124">
        <v>27500</v>
      </c>
      <c r="H1267" s="217">
        <v>21</v>
      </c>
      <c r="I1267" s="124">
        <v>596400</v>
      </c>
      <c r="J1267" s="238">
        <v>19450000</v>
      </c>
      <c r="K1267" s="124">
        <v>534875000000</v>
      </c>
    </row>
    <row r="1268" spans="3:11" x14ac:dyDescent="0.25">
      <c r="C1268" s="201">
        <v>45041</v>
      </c>
      <c r="D1268" s="217" t="s">
        <v>310</v>
      </c>
      <c r="E1268" s="124">
        <v>28400</v>
      </c>
      <c r="F1268" s="124">
        <v>28000</v>
      </c>
      <c r="G1268" s="124">
        <v>27500</v>
      </c>
      <c r="H1268" s="217">
        <v>4</v>
      </c>
      <c r="I1268" s="124">
        <v>113600</v>
      </c>
      <c r="J1268" s="238">
        <v>19450000</v>
      </c>
      <c r="K1268" s="124">
        <v>534875000000</v>
      </c>
    </row>
    <row r="1269" spans="3:11" x14ac:dyDescent="0.25">
      <c r="C1269" s="201">
        <v>45041</v>
      </c>
      <c r="D1269" s="217" t="s">
        <v>310</v>
      </c>
      <c r="E1269" s="124">
        <v>28400</v>
      </c>
      <c r="F1269" s="124">
        <v>28000</v>
      </c>
      <c r="G1269" s="124">
        <v>27500</v>
      </c>
      <c r="H1269" s="217">
        <v>8</v>
      </c>
      <c r="I1269" s="124">
        <v>227200</v>
      </c>
      <c r="J1269" s="238">
        <v>19450000</v>
      </c>
      <c r="K1269" s="124">
        <v>534875000000</v>
      </c>
    </row>
    <row r="1270" spans="3:11" x14ac:dyDescent="0.25">
      <c r="C1270" s="201">
        <v>45041</v>
      </c>
      <c r="D1270" s="217" t="s">
        <v>310</v>
      </c>
      <c r="E1270" s="124">
        <v>28400</v>
      </c>
      <c r="F1270" s="124">
        <v>28000</v>
      </c>
      <c r="G1270" s="124">
        <v>27500</v>
      </c>
      <c r="H1270" s="217">
        <v>1</v>
      </c>
      <c r="I1270" s="124">
        <v>28400</v>
      </c>
      <c r="J1270" s="238">
        <v>19450000</v>
      </c>
      <c r="K1270" s="124">
        <v>534875000000</v>
      </c>
    </row>
    <row r="1271" spans="3:11" x14ac:dyDescent="0.25">
      <c r="C1271" s="201">
        <v>45041</v>
      </c>
      <c r="D1271" s="217" t="s">
        <v>310</v>
      </c>
      <c r="E1271" s="124">
        <v>28400</v>
      </c>
      <c r="F1271" s="124">
        <v>28000</v>
      </c>
      <c r="G1271" s="124">
        <v>27500</v>
      </c>
      <c r="H1271" s="217">
        <v>4</v>
      </c>
      <c r="I1271" s="124">
        <v>113600</v>
      </c>
      <c r="J1271" s="238">
        <v>19450000</v>
      </c>
      <c r="K1271" s="124">
        <v>534875000000</v>
      </c>
    </row>
    <row r="1272" spans="3:11" x14ac:dyDescent="0.25">
      <c r="C1272" s="201">
        <v>45041</v>
      </c>
      <c r="D1272" s="217" t="s">
        <v>312</v>
      </c>
      <c r="E1272" s="124">
        <v>11000</v>
      </c>
      <c r="F1272" s="124">
        <v>10750</v>
      </c>
      <c r="G1272" s="124">
        <v>11000</v>
      </c>
      <c r="H1272" s="217">
        <v>15</v>
      </c>
      <c r="I1272" s="124">
        <v>165000</v>
      </c>
      <c r="J1272" s="238">
        <v>20000000</v>
      </c>
      <c r="K1272" s="124">
        <v>220000000000</v>
      </c>
    </row>
    <row r="1273" spans="3:11" x14ac:dyDescent="0.25">
      <c r="C1273" s="201">
        <v>45041</v>
      </c>
      <c r="D1273" s="217" t="s">
        <v>310</v>
      </c>
      <c r="E1273" s="124">
        <v>27500</v>
      </c>
      <c r="F1273" s="124">
        <v>28000</v>
      </c>
      <c r="G1273" s="124">
        <v>27500</v>
      </c>
      <c r="H1273" s="217">
        <v>104</v>
      </c>
      <c r="I1273" s="124">
        <v>2860000</v>
      </c>
      <c r="J1273" s="238">
        <v>19450000</v>
      </c>
      <c r="K1273" s="124">
        <v>534875000000</v>
      </c>
    </row>
    <row r="1274" spans="3:11" x14ac:dyDescent="0.25">
      <c r="C1274" s="201">
        <v>45041</v>
      </c>
      <c r="D1274" s="217" t="s">
        <v>310</v>
      </c>
      <c r="E1274" s="124">
        <v>27500</v>
      </c>
      <c r="F1274" s="124">
        <v>28000</v>
      </c>
      <c r="G1274" s="124">
        <v>27500</v>
      </c>
      <c r="H1274" s="217">
        <v>18</v>
      </c>
      <c r="I1274" s="124">
        <v>495000</v>
      </c>
      <c r="J1274" s="238">
        <v>19450000</v>
      </c>
      <c r="K1274" s="124">
        <v>534875000000</v>
      </c>
    </row>
    <row r="1275" spans="3:11" x14ac:dyDescent="0.25">
      <c r="C1275" s="201">
        <v>45041</v>
      </c>
      <c r="D1275" s="217" t="s">
        <v>310</v>
      </c>
      <c r="E1275" s="124">
        <v>27500</v>
      </c>
      <c r="F1275" s="124">
        <v>28000</v>
      </c>
      <c r="G1275" s="124">
        <v>27500</v>
      </c>
      <c r="H1275" s="217">
        <v>11</v>
      </c>
      <c r="I1275" s="124">
        <v>302500</v>
      </c>
      <c r="J1275" s="238">
        <v>19450000</v>
      </c>
      <c r="K1275" s="124">
        <v>534875000000</v>
      </c>
    </row>
    <row r="1276" spans="3:11" x14ac:dyDescent="0.25">
      <c r="C1276" s="201">
        <v>45042</v>
      </c>
      <c r="D1276" s="217" t="s">
        <v>312</v>
      </c>
      <c r="E1276" s="124">
        <v>10500</v>
      </c>
      <c r="F1276" s="124">
        <v>11000</v>
      </c>
      <c r="G1276" s="124">
        <v>10500</v>
      </c>
      <c r="H1276" s="217">
        <v>8</v>
      </c>
      <c r="I1276" s="124">
        <v>84000</v>
      </c>
      <c r="J1276" s="238">
        <v>20000000</v>
      </c>
      <c r="K1276" s="124">
        <v>210000000000</v>
      </c>
    </row>
    <row r="1277" spans="3:11" x14ac:dyDescent="0.25">
      <c r="C1277" s="201">
        <v>45042</v>
      </c>
      <c r="D1277" s="217" t="s">
        <v>312</v>
      </c>
      <c r="E1277" s="124">
        <v>10500</v>
      </c>
      <c r="F1277" s="124">
        <v>11000</v>
      </c>
      <c r="G1277" s="124">
        <v>10500</v>
      </c>
      <c r="H1277" s="217">
        <v>6</v>
      </c>
      <c r="I1277" s="124">
        <v>63000</v>
      </c>
      <c r="J1277" s="238">
        <v>20000000</v>
      </c>
      <c r="K1277" s="124">
        <v>210000000000</v>
      </c>
    </row>
    <row r="1278" spans="3:11" x14ac:dyDescent="0.25">
      <c r="C1278" s="201">
        <v>45042</v>
      </c>
      <c r="D1278" s="217" t="s">
        <v>312</v>
      </c>
      <c r="E1278" s="124">
        <v>10500</v>
      </c>
      <c r="F1278" s="124">
        <v>11000</v>
      </c>
      <c r="G1278" s="124">
        <v>10500</v>
      </c>
      <c r="H1278" s="217">
        <v>2</v>
      </c>
      <c r="I1278" s="124">
        <v>21000</v>
      </c>
      <c r="J1278" s="238">
        <v>20000000</v>
      </c>
      <c r="K1278" s="124">
        <v>210000000000</v>
      </c>
    </row>
    <row r="1279" spans="3:11" x14ac:dyDescent="0.25">
      <c r="C1279" s="201">
        <v>45042</v>
      </c>
      <c r="D1279" s="217" t="s">
        <v>310</v>
      </c>
      <c r="E1279" s="124">
        <v>27500</v>
      </c>
      <c r="F1279" s="124">
        <v>27500</v>
      </c>
      <c r="G1279" s="124">
        <v>27500</v>
      </c>
      <c r="H1279" s="217">
        <v>3</v>
      </c>
      <c r="I1279" s="124">
        <v>82500</v>
      </c>
      <c r="J1279" s="238">
        <v>19450000</v>
      </c>
      <c r="K1279" s="124">
        <v>534875000000</v>
      </c>
    </row>
    <row r="1280" spans="3:11" x14ac:dyDescent="0.25">
      <c r="C1280" s="201">
        <v>45042</v>
      </c>
      <c r="D1280" s="217" t="s">
        <v>312</v>
      </c>
      <c r="E1280" s="124">
        <v>10500</v>
      </c>
      <c r="F1280" s="124">
        <v>11000</v>
      </c>
      <c r="G1280" s="124">
        <v>10500</v>
      </c>
      <c r="H1280" s="217">
        <v>4</v>
      </c>
      <c r="I1280" s="124">
        <v>42000</v>
      </c>
      <c r="J1280" s="238">
        <v>20000000</v>
      </c>
      <c r="K1280" s="124">
        <v>210000000000</v>
      </c>
    </row>
    <row r="1281" spans="3:11" x14ac:dyDescent="0.25">
      <c r="C1281" s="201">
        <v>45042</v>
      </c>
      <c r="D1281" s="217" t="s">
        <v>310</v>
      </c>
      <c r="E1281" s="124">
        <v>27500</v>
      </c>
      <c r="F1281" s="124">
        <v>27500</v>
      </c>
      <c r="G1281" s="124">
        <v>27500</v>
      </c>
      <c r="H1281" s="217">
        <v>10</v>
      </c>
      <c r="I1281" s="124">
        <v>275000</v>
      </c>
      <c r="J1281" s="238">
        <v>19450000</v>
      </c>
      <c r="K1281" s="124">
        <v>534875000000</v>
      </c>
    </row>
    <row r="1282" spans="3:11" x14ac:dyDescent="0.25">
      <c r="C1282" s="201">
        <v>45042</v>
      </c>
      <c r="D1282" s="217" t="s">
        <v>310</v>
      </c>
      <c r="E1282" s="124">
        <v>27500</v>
      </c>
      <c r="F1282" s="124">
        <v>27500</v>
      </c>
      <c r="G1282" s="124">
        <v>27500</v>
      </c>
      <c r="H1282" s="217">
        <v>15</v>
      </c>
      <c r="I1282" s="124">
        <v>412500</v>
      </c>
      <c r="J1282" s="238">
        <v>19450000</v>
      </c>
      <c r="K1282" s="124">
        <v>534875000000</v>
      </c>
    </row>
    <row r="1283" spans="3:11" x14ac:dyDescent="0.25">
      <c r="C1283" s="201">
        <v>45042</v>
      </c>
      <c r="D1283" s="217" t="s">
        <v>310</v>
      </c>
      <c r="E1283" s="124">
        <v>27500</v>
      </c>
      <c r="F1283" s="124">
        <v>27500</v>
      </c>
      <c r="G1283" s="124">
        <v>27500</v>
      </c>
      <c r="H1283" s="217">
        <v>60</v>
      </c>
      <c r="I1283" s="124">
        <v>1650000</v>
      </c>
      <c r="J1283" s="238">
        <v>19450000</v>
      </c>
      <c r="K1283" s="124">
        <v>534875000000</v>
      </c>
    </row>
    <row r="1284" spans="3:11" x14ac:dyDescent="0.25">
      <c r="C1284" s="201">
        <v>45042</v>
      </c>
      <c r="D1284" s="217" t="s">
        <v>312</v>
      </c>
      <c r="E1284" s="124">
        <v>10500</v>
      </c>
      <c r="F1284" s="124">
        <v>11000</v>
      </c>
      <c r="G1284" s="124">
        <v>10500</v>
      </c>
      <c r="H1284" s="217">
        <v>7</v>
      </c>
      <c r="I1284" s="124">
        <v>73500</v>
      </c>
      <c r="J1284" s="238">
        <v>20000000</v>
      </c>
      <c r="K1284" s="124">
        <v>210000000000</v>
      </c>
    </row>
    <row r="1285" spans="3:11" x14ac:dyDescent="0.25">
      <c r="C1285" s="201">
        <v>45042</v>
      </c>
      <c r="D1285" s="217" t="s">
        <v>310</v>
      </c>
      <c r="E1285" s="124">
        <v>27500</v>
      </c>
      <c r="F1285" s="124">
        <v>27500</v>
      </c>
      <c r="G1285" s="124">
        <v>27500</v>
      </c>
      <c r="H1285" s="217">
        <v>20</v>
      </c>
      <c r="I1285" s="124">
        <v>550000</v>
      </c>
      <c r="J1285" s="238">
        <v>19450000</v>
      </c>
      <c r="K1285" s="124">
        <v>534875000000</v>
      </c>
    </row>
    <row r="1286" spans="3:11" x14ac:dyDescent="0.25">
      <c r="C1286" s="201">
        <v>45042</v>
      </c>
      <c r="D1286" s="217" t="s">
        <v>310</v>
      </c>
      <c r="E1286" s="124">
        <v>27500</v>
      </c>
      <c r="F1286" s="124">
        <v>27500</v>
      </c>
      <c r="G1286" s="124">
        <v>27500</v>
      </c>
      <c r="H1286" s="217">
        <v>35</v>
      </c>
      <c r="I1286" s="124">
        <v>962500</v>
      </c>
      <c r="J1286" s="238">
        <v>19450000</v>
      </c>
      <c r="K1286" s="124">
        <v>534875000000</v>
      </c>
    </row>
    <row r="1287" spans="3:11" x14ac:dyDescent="0.25">
      <c r="C1287" s="201">
        <v>45042</v>
      </c>
      <c r="D1287" s="217" t="s">
        <v>310</v>
      </c>
      <c r="E1287" s="124">
        <v>27500</v>
      </c>
      <c r="F1287" s="124">
        <v>27500</v>
      </c>
      <c r="G1287" s="124">
        <v>27500</v>
      </c>
      <c r="H1287" s="217">
        <v>10</v>
      </c>
      <c r="I1287" s="124">
        <v>275000</v>
      </c>
      <c r="J1287" s="238">
        <v>19450000</v>
      </c>
      <c r="K1287" s="124">
        <v>534875000000</v>
      </c>
    </row>
    <row r="1288" spans="3:11" x14ac:dyDescent="0.25">
      <c r="C1288" s="201">
        <v>45042</v>
      </c>
      <c r="D1288" s="217" t="s">
        <v>312</v>
      </c>
      <c r="E1288" s="124">
        <v>10500</v>
      </c>
      <c r="F1288" s="124">
        <v>11000</v>
      </c>
      <c r="G1288" s="124">
        <v>10500</v>
      </c>
      <c r="H1288" s="217">
        <v>60</v>
      </c>
      <c r="I1288" s="124">
        <v>630000</v>
      </c>
      <c r="J1288" s="238">
        <v>20000000</v>
      </c>
      <c r="K1288" s="124">
        <v>210000000000</v>
      </c>
    </row>
    <row r="1289" spans="3:11" x14ac:dyDescent="0.25">
      <c r="C1289" s="201">
        <v>45042</v>
      </c>
      <c r="D1289" s="217" t="s">
        <v>310</v>
      </c>
      <c r="E1289" s="124">
        <v>27500</v>
      </c>
      <c r="F1289" s="124">
        <v>27500</v>
      </c>
      <c r="G1289" s="124">
        <v>27500</v>
      </c>
      <c r="H1289" s="217">
        <v>20</v>
      </c>
      <c r="I1289" s="124">
        <v>550000</v>
      </c>
      <c r="J1289" s="238">
        <v>19450000</v>
      </c>
      <c r="K1289" s="124">
        <v>534875000000</v>
      </c>
    </row>
    <row r="1290" spans="3:11" x14ac:dyDescent="0.25">
      <c r="C1290" s="201">
        <v>45043</v>
      </c>
      <c r="D1290" s="217" t="s">
        <v>312</v>
      </c>
      <c r="E1290" s="124">
        <v>10500</v>
      </c>
      <c r="F1290" s="124">
        <v>10500</v>
      </c>
      <c r="G1290" s="124">
        <v>10500</v>
      </c>
      <c r="H1290" s="217">
        <v>109</v>
      </c>
      <c r="I1290" s="124">
        <v>1144500</v>
      </c>
      <c r="J1290" s="238">
        <v>20000000</v>
      </c>
      <c r="K1290" s="124">
        <v>210000000000</v>
      </c>
    </row>
    <row r="1291" spans="3:11" x14ac:dyDescent="0.25">
      <c r="C1291" s="201">
        <v>45043</v>
      </c>
      <c r="D1291" s="217" t="s">
        <v>310</v>
      </c>
      <c r="E1291" s="124">
        <v>27500</v>
      </c>
      <c r="F1291" s="124">
        <v>27500</v>
      </c>
      <c r="G1291" s="124">
        <v>27500</v>
      </c>
      <c r="H1291" s="217">
        <v>2</v>
      </c>
      <c r="I1291" s="124">
        <v>55000</v>
      </c>
      <c r="J1291" s="238">
        <v>19450000</v>
      </c>
      <c r="K1291" s="124">
        <v>534875000000</v>
      </c>
    </row>
    <row r="1292" spans="3:11" x14ac:dyDescent="0.25">
      <c r="C1292" s="201">
        <v>45043</v>
      </c>
      <c r="D1292" s="217" t="s">
        <v>310</v>
      </c>
      <c r="E1292" s="124">
        <v>27500</v>
      </c>
      <c r="F1292" s="124">
        <v>27500</v>
      </c>
      <c r="G1292" s="124">
        <v>27500</v>
      </c>
      <c r="H1292" s="217">
        <v>2</v>
      </c>
      <c r="I1292" s="124">
        <v>55000</v>
      </c>
      <c r="J1292" s="238">
        <v>19450000</v>
      </c>
      <c r="K1292" s="124">
        <v>534875000000</v>
      </c>
    </row>
    <row r="1293" spans="3:11" x14ac:dyDescent="0.25">
      <c r="C1293" s="201">
        <v>45043</v>
      </c>
      <c r="D1293" s="217" t="s">
        <v>310</v>
      </c>
      <c r="E1293" s="124">
        <v>27500</v>
      </c>
      <c r="F1293" s="124">
        <v>27500</v>
      </c>
      <c r="G1293" s="124">
        <v>27500</v>
      </c>
      <c r="H1293" s="217">
        <v>26</v>
      </c>
      <c r="I1293" s="124">
        <v>715000</v>
      </c>
      <c r="J1293" s="238">
        <v>19450000</v>
      </c>
      <c r="K1293" s="124">
        <v>534875000000</v>
      </c>
    </row>
    <row r="1294" spans="3:11" x14ac:dyDescent="0.25">
      <c r="C1294" s="201">
        <v>45044</v>
      </c>
      <c r="D1294" s="217" t="s">
        <v>310</v>
      </c>
      <c r="E1294" s="124">
        <v>27500</v>
      </c>
      <c r="F1294" s="124">
        <v>27500</v>
      </c>
      <c r="G1294" s="124">
        <v>27500</v>
      </c>
      <c r="H1294" s="217">
        <v>12</v>
      </c>
      <c r="I1294" s="124">
        <v>330000</v>
      </c>
      <c r="J1294" s="238">
        <v>19450000</v>
      </c>
      <c r="K1294" s="124">
        <v>534875000000</v>
      </c>
    </row>
    <row r="1295" spans="3:11" x14ac:dyDescent="0.25">
      <c r="C1295" s="201">
        <v>45044</v>
      </c>
      <c r="D1295" s="217" t="s">
        <v>310</v>
      </c>
      <c r="E1295" s="124">
        <v>27500</v>
      </c>
      <c r="F1295" s="124">
        <v>27500</v>
      </c>
      <c r="G1295" s="124">
        <v>27500</v>
      </c>
      <c r="H1295" s="217">
        <v>4</v>
      </c>
      <c r="I1295" s="124">
        <v>110000</v>
      </c>
      <c r="J1295" s="238">
        <v>19450000</v>
      </c>
      <c r="K1295" s="124">
        <v>534875000000</v>
      </c>
    </row>
    <row r="1296" spans="3:11" x14ac:dyDescent="0.25">
      <c r="C1296" s="201">
        <v>45044</v>
      </c>
      <c r="D1296" s="217" t="s">
        <v>310</v>
      </c>
      <c r="E1296" s="124">
        <v>27500</v>
      </c>
      <c r="F1296" s="124">
        <v>27500</v>
      </c>
      <c r="G1296" s="124">
        <v>27500</v>
      </c>
      <c r="H1296" s="217">
        <v>5</v>
      </c>
      <c r="I1296" s="124">
        <v>137500</v>
      </c>
      <c r="J1296" s="238">
        <v>19450000</v>
      </c>
      <c r="K1296" s="124">
        <v>534875000000</v>
      </c>
    </row>
    <row r="1297" spans="3:11" x14ac:dyDescent="0.25">
      <c r="C1297" s="201">
        <v>45044</v>
      </c>
      <c r="D1297" s="217" t="s">
        <v>312</v>
      </c>
      <c r="E1297" s="124">
        <v>11000</v>
      </c>
      <c r="F1297" s="124">
        <v>10500</v>
      </c>
      <c r="G1297" s="124">
        <v>11000</v>
      </c>
      <c r="H1297" s="217">
        <v>4</v>
      </c>
      <c r="I1297" s="124">
        <v>44000</v>
      </c>
      <c r="J1297" s="238">
        <v>20000000</v>
      </c>
      <c r="K1297" s="124">
        <v>220000000000</v>
      </c>
    </row>
    <row r="1298" spans="3:11" x14ac:dyDescent="0.25">
      <c r="C1298" s="201">
        <v>45044</v>
      </c>
      <c r="D1298" s="217" t="s">
        <v>312</v>
      </c>
      <c r="E1298" s="124">
        <v>11000</v>
      </c>
      <c r="F1298" s="124">
        <v>10500</v>
      </c>
      <c r="G1298" s="124">
        <v>11000</v>
      </c>
      <c r="H1298" s="217">
        <v>8</v>
      </c>
      <c r="I1298" s="124">
        <v>88000</v>
      </c>
      <c r="J1298" s="238">
        <v>20000000</v>
      </c>
      <c r="K1298" s="124">
        <v>220000000000</v>
      </c>
    </row>
    <row r="1299" spans="3:11" x14ac:dyDescent="0.25">
      <c r="C1299" s="201">
        <v>45044</v>
      </c>
      <c r="D1299" s="217" t="s">
        <v>310</v>
      </c>
      <c r="E1299" s="124">
        <v>27500</v>
      </c>
      <c r="F1299" s="124">
        <v>27500</v>
      </c>
      <c r="G1299" s="124">
        <v>27500</v>
      </c>
      <c r="H1299" s="217">
        <v>2000</v>
      </c>
      <c r="I1299" s="124">
        <v>55000000</v>
      </c>
      <c r="J1299" s="238">
        <v>19450000</v>
      </c>
      <c r="K1299" s="124">
        <v>534875000000</v>
      </c>
    </row>
    <row r="1300" spans="3:11" x14ac:dyDescent="0.25">
      <c r="C1300" s="201">
        <v>45044</v>
      </c>
      <c r="D1300" s="217" t="s">
        <v>310</v>
      </c>
      <c r="E1300" s="124">
        <v>27500</v>
      </c>
      <c r="F1300" s="124">
        <v>27500</v>
      </c>
      <c r="G1300" s="124">
        <v>27500</v>
      </c>
      <c r="H1300" s="217">
        <v>15</v>
      </c>
      <c r="I1300" s="124">
        <v>412500</v>
      </c>
      <c r="J1300" s="238">
        <v>19450000</v>
      </c>
      <c r="K1300" s="124">
        <v>534875000000</v>
      </c>
    </row>
    <row r="1301" spans="3:11" x14ac:dyDescent="0.25">
      <c r="C1301" s="201">
        <v>45044</v>
      </c>
      <c r="D1301" s="217" t="s">
        <v>310</v>
      </c>
      <c r="E1301" s="124">
        <v>27500</v>
      </c>
      <c r="F1301" s="124">
        <v>27500</v>
      </c>
      <c r="G1301" s="124">
        <v>27500</v>
      </c>
      <c r="H1301" s="217">
        <v>12</v>
      </c>
      <c r="I1301" s="124">
        <v>330000</v>
      </c>
      <c r="J1301" s="238">
        <v>19450000</v>
      </c>
      <c r="K1301" s="124">
        <v>534875000000</v>
      </c>
    </row>
    <row r="1302" spans="3:11" x14ac:dyDescent="0.25">
      <c r="C1302" s="201">
        <v>45044</v>
      </c>
      <c r="D1302" s="217" t="s">
        <v>312</v>
      </c>
      <c r="E1302" s="124">
        <v>11000</v>
      </c>
      <c r="F1302" s="124">
        <v>10500</v>
      </c>
      <c r="G1302" s="124">
        <v>11000</v>
      </c>
      <c r="H1302" s="217">
        <v>150</v>
      </c>
      <c r="I1302" s="124">
        <v>1650000</v>
      </c>
      <c r="J1302" s="238">
        <v>20000000</v>
      </c>
      <c r="K1302" s="124">
        <v>220000000000</v>
      </c>
    </row>
    <row r="1303" spans="3:11" x14ac:dyDescent="0.25">
      <c r="C1303" s="201">
        <v>45044</v>
      </c>
      <c r="D1303" s="217" t="s">
        <v>312</v>
      </c>
      <c r="E1303" s="124">
        <v>11000</v>
      </c>
      <c r="F1303" s="124">
        <v>10500</v>
      </c>
      <c r="G1303" s="124">
        <v>11000</v>
      </c>
      <c r="H1303" s="217">
        <v>4</v>
      </c>
      <c r="I1303" s="124">
        <v>44000</v>
      </c>
      <c r="J1303" s="238">
        <v>20000000</v>
      </c>
      <c r="K1303" s="124">
        <v>220000000000</v>
      </c>
    </row>
    <row r="1304" spans="3:11" x14ac:dyDescent="0.25">
      <c r="C1304" s="201">
        <v>45048</v>
      </c>
      <c r="D1304" s="217" t="s">
        <v>310</v>
      </c>
      <c r="E1304" s="124">
        <v>27500</v>
      </c>
      <c r="F1304" s="124">
        <v>27500</v>
      </c>
      <c r="G1304" s="124">
        <v>27500</v>
      </c>
      <c r="H1304" s="217">
        <v>2</v>
      </c>
      <c r="I1304" s="124">
        <v>55000</v>
      </c>
      <c r="J1304" s="238">
        <v>19450000</v>
      </c>
      <c r="K1304" s="124">
        <v>534875000000</v>
      </c>
    </row>
    <row r="1305" spans="3:11" x14ac:dyDescent="0.25">
      <c r="C1305" s="201">
        <v>45048</v>
      </c>
      <c r="D1305" s="217" t="s">
        <v>310</v>
      </c>
      <c r="E1305" s="124">
        <v>27500</v>
      </c>
      <c r="F1305" s="124">
        <v>27500</v>
      </c>
      <c r="G1305" s="124">
        <v>27500</v>
      </c>
      <c r="H1305" s="217">
        <v>10</v>
      </c>
      <c r="I1305" s="124">
        <v>275000</v>
      </c>
      <c r="J1305" s="238">
        <v>19450000</v>
      </c>
      <c r="K1305" s="124">
        <v>534875000000</v>
      </c>
    </row>
    <row r="1306" spans="3:11" x14ac:dyDescent="0.25">
      <c r="C1306" s="201">
        <v>45048</v>
      </c>
      <c r="D1306" s="217" t="s">
        <v>310</v>
      </c>
      <c r="E1306" s="124">
        <v>27500</v>
      </c>
      <c r="F1306" s="124">
        <v>27500</v>
      </c>
      <c r="G1306" s="124">
        <v>27500</v>
      </c>
      <c r="H1306" s="217">
        <v>6</v>
      </c>
      <c r="I1306" s="124">
        <v>165000</v>
      </c>
      <c r="J1306" s="238">
        <v>19450000</v>
      </c>
      <c r="K1306" s="124">
        <v>534875000000</v>
      </c>
    </row>
    <row r="1307" spans="3:11" x14ac:dyDescent="0.25">
      <c r="C1307" s="201">
        <v>45048</v>
      </c>
      <c r="D1307" s="217" t="s">
        <v>310</v>
      </c>
      <c r="E1307" s="124">
        <v>27500</v>
      </c>
      <c r="F1307" s="124">
        <v>27500</v>
      </c>
      <c r="G1307" s="124">
        <v>27500</v>
      </c>
      <c r="H1307" s="217">
        <v>20</v>
      </c>
      <c r="I1307" s="124">
        <v>550000</v>
      </c>
      <c r="J1307" s="238">
        <v>19450000</v>
      </c>
      <c r="K1307" s="124">
        <v>534875000000</v>
      </c>
    </row>
    <row r="1308" spans="3:11" x14ac:dyDescent="0.25">
      <c r="C1308" s="201">
        <v>45048</v>
      </c>
      <c r="D1308" s="217" t="s">
        <v>310</v>
      </c>
      <c r="E1308" s="124">
        <v>27500</v>
      </c>
      <c r="F1308" s="124">
        <v>27500</v>
      </c>
      <c r="G1308" s="124">
        <v>27500</v>
      </c>
      <c r="H1308" s="217">
        <v>5</v>
      </c>
      <c r="I1308" s="124">
        <v>137500</v>
      </c>
      <c r="J1308" s="238">
        <v>19450000</v>
      </c>
      <c r="K1308" s="124">
        <v>534875000000</v>
      </c>
    </row>
    <row r="1309" spans="3:11" x14ac:dyDescent="0.25">
      <c r="C1309" s="201">
        <v>45048</v>
      </c>
      <c r="D1309" s="217" t="s">
        <v>310</v>
      </c>
      <c r="E1309" s="124">
        <v>27500</v>
      </c>
      <c r="F1309" s="124">
        <v>27500</v>
      </c>
      <c r="G1309" s="124">
        <v>27500</v>
      </c>
      <c r="H1309" s="217">
        <v>13</v>
      </c>
      <c r="I1309" s="124">
        <v>357500</v>
      </c>
      <c r="J1309" s="238">
        <v>19450000</v>
      </c>
      <c r="K1309" s="124">
        <v>534875000000</v>
      </c>
    </row>
    <row r="1310" spans="3:11" x14ac:dyDescent="0.25">
      <c r="C1310" s="201">
        <v>45048</v>
      </c>
      <c r="D1310" s="217" t="s">
        <v>310</v>
      </c>
      <c r="E1310" s="124">
        <v>27500</v>
      </c>
      <c r="F1310" s="124">
        <v>27500</v>
      </c>
      <c r="G1310" s="124">
        <v>27500</v>
      </c>
      <c r="H1310" s="217">
        <v>38</v>
      </c>
      <c r="I1310" s="124">
        <v>1045000</v>
      </c>
      <c r="J1310" s="238">
        <v>19450000</v>
      </c>
      <c r="K1310" s="124">
        <v>534875000000</v>
      </c>
    </row>
    <row r="1311" spans="3:11" x14ac:dyDescent="0.25">
      <c r="C1311" s="201">
        <v>45048</v>
      </c>
      <c r="D1311" s="217" t="s">
        <v>312</v>
      </c>
      <c r="E1311" s="124">
        <v>11000</v>
      </c>
      <c r="F1311" s="124">
        <v>11000</v>
      </c>
      <c r="G1311" s="124">
        <v>11000</v>
      </c>
      <c r="H1311" s="217">
        <v>45</v>
      </c>
      <c r="I1311" s="124">
        <v>495000</v>
      </c>
      <c r="J1311" s="238">
        <v>20000000</v>
      </c>
      <c r="K1311" s="124">
        <v>220000000000</v>
      </c>
    </row>
    <row r="1312" spans="3:11" x14ac:dyDescent="0.25">
      <c r="C1312" s="201">
        <v>45049</v>
      </c>
      <c r="D1312" s="217" t="s">
        <v>310</v>
      </c>
      <c r="E1312" s="124">
        <v>27400</v>
      </c>
      <c r="F1312" s="124">
        <v>27500</v>
      </c>
      <c r="G1312" s="124">
        <v>27400</v>
      </c>
      <c r="H1312" s="217">
        <v>100</v>
      </c>
      <c r="I1312" s="124">
        <v>2740000</v>
      </c>
      <c r="J1312" s="238">
        <v>19450000</v>
      </c>
      <c r="K1312" s="124">
        <v>532930000000</v>
      </c>
    </row>
    <row r="1313" spans="3:11" x14ac:dyDescent="0.25">
      <c r="C1313" s="201">
        <v>45049</v>
      </c>
      <c r="D1313" s="217" t="s">
        <v>312</v>
      </c>
      <c r="E1313" s="124">
        <v>11000</v>
      </c>
      <c r="F1313" s="124">
        <v>11000</v>
      </c>
      <c r="G1313" s="124">
        <v>11000</v>
      </c>
      <c r="H1313" s="217">
        <v>10</v>
      </c>
      <c r="I1313" s="124">
        <v>110000</v>
      </c>
      <c r="J1313" s="238">
        <v>20000000</v>
      </c>
      <c r="K1313" s="124">
        <v>220000000000</v>
      </c>
    </row>
    <row r="1314" spans="3:11" x14ac:dyDescent="0.25">
      <c r="C1314" s="201">
        <v>45050</v>
      </c>
      <c r="D1314" s="217" t="s">
        <v>310</v>
      </c>
      <c r="E1314" s="124">
        <v>27400</v>
      </c>
      <c r="F1314" s="124">
        <v>27400</v>
      </c>
      <c r="G1314" s="124">
        <v>27400</v>
      </c>
      <c r="H1314" s="217">
        <v>9</v>
      </c>
      <c r="I1314" s="124">
        <v>246600</v>
      </c>
      <c r="J1314" s="238">
        <v>19450000</v>
      </c>
      <c r="K1314" s="124">
        <v>532930000000</v>
      </c>
    </row>
    <row r="1315" spans="3:11" x14ac:dyDescent="0.25">
      <c r="C1315" s="201">
        <v>45050</v>
      </c>
      <c r="D1315" s="217" t="s">
        <v>312</v>
      </c>
      <c r="E1315" s="124">
        <v>11000</v>
      </c>
      <c r="F1315" s="124">
        <v>11000</v>
      </c>
      <c r="G1315" s="124">
        <v>11000</v>
      </c>
      <c r="H1315" s="217">
        <v>100</v>
      </c>
      <c r="I1315" s="124">
        <v>1100000</v>
      </c>
      <c r="J1315" s="238">
        <v>20000000</v>
      </c>
      <c r="K1315" s="124">
        <v>220000000000</v>
      </c>
    </row>
    <row r="1316" spans="3:11" x14ac:dyDescent="0.25">
      <c r="C1316" s="201">
        <v>45050</v>
      </c>
      <c r="D1316" s="217" t="s">
        <v>310</v>
      </c>
      <c r="E1316" s="124">
        <v>27400</v>
      </c>
      <c r="F1316" s="124">
        <v>27400</v>
      </c>
      <c r="G1316" s="124">
        <v>27400</v>
      </c>
      <c r="H1316" s="217">
        <v>1</v>
      </c>
      <c r="I1316" s="124">
        <v>27400</v>
      </c>
      <c r="J1316" s="238">
        <v>19450000</v>
      </c>
      <c r="K1316" s="124">
        <v>532930000000</v>
      </c>
    </row>
    <row r="1317" spans="3:11" x14ac:dyDescent="0.25">
      <c r="C1317" s="201">
        <v>45050</v>
      </c>
      <c r="D1317" s="217" t="s">
        <v>310</v>
      </c>
      <c r="E1317" s="124">
        <v>27400</v>
      </c>
      <c r="F1317" s="124">
        <v>27400</v>
      </c>
      <c r="G1317" s="124">
        <v>27400</v>
      </c>
      <c r="H1317" s="217">
        <v>10</v>
      </c>
      <c r="I1317" s="124">
        <v>274000</v>
      </c>
      <c r="J1317" s="238">
        <v>19450000</v>
      </c>
      <c r="K1317" s="124">
        <v>532930000000</v>
      </c>
    </row>
    <row r="1318" spans="3:11" x14ac:dyDescent="0.25">
      <c r="C1318" s="201">
        <v>45050</v>
      </c>
      <c r="D1318" s="217" t="s">
        <v>312</v>
      </c>
      <c r="E1318" s="124">
        <v>11000</v>
      </c>
      <c r="F1318" s="124">
        <v>11000</v>
      </c>
      <c r="G1318" s="124">
        <v>11000</v>
      </c>
      <c r="H1318" s="217">
        <v>100</v>
      </c>
      <c r="I1318" s="124">
        <v>1100000</v>
      </c>
      <c r="J1318" s="238">
        <v>20000000</v>
      </c>
      <c r="K1318" s="124">
        <v>220000000000</v>
      </c>
    </row>
    <row r="1319" spans="3:11" x14ac:dyDescent="0.25">
      <c r="C1319" s="201">
        <v>45050</v>
      </c>
      <c r="D1319" s="217" t="s">
        <v>312</v>
      </c>
      <c r="E1319" s="124">
        <v>11000</v>
      </c>
      <c r="F1319" s="124">
        <v>11000</v>
      </c>
      <c r="G1319" s="124">
        <v>11000</v>
      </c>
      <c r="H1319" s="217">
        <v>60</v>
      </c>
      <c r="I1319" s="124">
        <v>660000</v>
      </c>
      <c r="J1319" s="238">
        <v>20000000</v>
      </c>
      <c r="K1319" s="124">
        <v>220000000000</v>
      </c>
    </row>
    <row r="1320" spans="3:11" x14ac:dyDescent="0.25">
      <c r="C1320" s="201">
        <v>45051</v>
      </c>
      <c r="D1320" s="217" t="s">
        <v>310</v>
      </c>
      <c r="E1320" s="124">
        <v>27400</v>
      </c>
      <c r="F1320" s="124">
        <v>27400</v>
      </c>
      <c r="G1320" s="124">
        <v>27000</v>
      </c>
      <c r="H1320" s="217">
        <v>2</v>
      </c>
      <c r="I1320" s="124">
        <v>54800</v>
      </c>
      <c r="J1320" s="238">
        <v>19450000</v>
      </c>
      <c r="K1320" s="124">
        <v>525150000000</v>
      </c>
    </row>
    <row r="1321" spans="3:11" x14ac:dyDescent="0.25">
      <c r="C1321" s="201">
        <v>45051</v>
      </c>
      <c r="D1321" s="217" t="s">
        <v>310</v>
      </c>
      <c r="E1321" s="124">
        <v>27400</v>
      </c>
      <c r="F1321" s="124">
        <v>27400</v>
      </c>
      <c r="G1321" s="124">
        <v>27000</v>
      </c>
      <c r="H1321" s="217">
        <v>1</v>
      </c>
      <c r="I1321" s="124">
        <v>27400</v>
      </c>
      <c r="J1321" s="238">
        <v>19450000</v>
      </c>
      <c r="K1321" s="124">
        <v>525150000000</v>
      </c>
    </row>
    <row r="1322" spans="3:11" x14ac:dyDescent="0.25">
      <c r="C1322" s="201">
        <v>45051</v>
      </c>
      <c r="D1322" s="217" t="s">
        <v>310</v>
      </c>
      <c r="E1322" s="124">
        <v>27400</v>
      </c>
      <c r="F1322" s="124">
        <v>27400</v>
      </c>
      <c r="G1322" s="124">
        <v>27000</v>
      </c>
      <c r="H1322" s="217">
        <v>309</v>
      </c>
      <c r="I1322" s="124">
        <v>8466600</v>
      </c>
      <c r="J1322" s="238">
        <v>19450000</v>
      </c>
      <c r="K1322" s="124">
        <v>525150000000</v>
      </c>
    </row>
    <row r="1323" spans="3:11" x14ac:dyDescent="0.25">
      <c r="C1323" s="201">
        <v>45051</v>
      </c>
      <c r="D1323" s="217" t="s">
        <v>310</v>
      </c>
      <c r="E1323" s="124">
        <v>27400</v>
      </c>
      <c r="F1323" s="124">
        <v>27400</v>
      </c>
      <c r="G1323" s="124">
        <v>27000</v>
      </c>
      <c r="H1323" s="217">
        <v>95</v>
      </c>
      <c r="I1323" s="124">
        <v>2603000</v>
      </c>
      <c r="J1323" s="238">
        <v>19450000</v>
      </c>
      <c r="K1323" s="124">
        <v>525150000000</v>
      </c>
    </row>
    <row r="1324" spans="3:11" x14ac:dyDescent="0.25">
      <c r="C1324" s="201">
        <v>45051</v>
      </c>
      <c r="D1324" s="217" t="s">
        <v>310</v>
      </c>
      <c r="E1324" s="124">
        <v>27000</v>
      </c>
      <c r="F1324" s="124">
        <v>27400</v>
      </c>
      <c r="G1324" s="124">
        <v>27000</v>
      </c>
      <c r="H1324" s="217">
        <v>5</v>
      </c>
      <c r="I1324" s="124">
        <v>135000</v>
      </c>
      <c r="J1324" s="238">
        <v>19450000</v>
      </c>
      <c r="K1324" s="124">
        <v>525150000000</v>
      </c>
    </row>
    <row r="1325" spans="3:11" x14ac:dyDescent="0.25">
      <c r="C1325" s="201">
        <v>45051</v>
      </c>
      <c r="D1325" s="217" t="s">
        <v>310</v>
      </c>
      <c r="E1325" s="124">
        <v>27000</v>
      </c>
      <c r="F1325" s="124">
        <v>27400</v>
      </c>
      <c r="G1325" s="124">
        <v>27000</v>
      </c>
      <c r="H1325" s="217">
        <v>1</v>
      </c>
      <c r="I1325" s="124">
        <v>27000</v>
      </c>
      <c r="J1325" s="238">
        <v>19450000</v>
      </c>
      <c r="K1325" s="124">
        <v>525150000000</v>
      </c>
    </row>
    <row r="1326" spans="3:11" x14ac:dyDescent="0.25">
      <c r="C1326" s="201">
        <v>45051</v>
      </c>
      <c r="D1326" s="217" t="s">
        <v>310</v>
      </c>
      <c r="E1326" s="124">
        <v>27000</v>
      </c>
      <c r="F1326" s="124">
        <v>27400</v>
      </c>
      <c r="G1326" s="124">
        <v>27000</v>
      </c>
      <c r="H1326" s="217">
        <v>37</v>
      </c>
      <c r="I1326" s="124">
        <v>999000</v>
      </c>
      <c r="J1326" s="238">
        <v>19450000</v>
      </c>
      <c r="K1326" s="124">
        <v>525150000000</v>
      </c>
    </row>
    <row r="1327" spans="3:11" x14ac:dyDescent="0.25">
      <c r="C1327" s="201">
        <v>45051</v>
      </c>
      <c r="D1327" s="217" t="s">
        <v>310</v>
      </c>
      <c r="E1327" s="124">
        <v>27000</v>
      </c>
      <c r="F1327" s="124">
        <v>27400</v>
      </c>
      <c r="G1327" s="124">
        <v>27000</v>
      </c>
      <c r="H1327" s="217">
        <v>3</v>
      </c>
      <c r="I1327" s="124">
        <v>81000</v>
      </c>
      <c r="J1327" s="238">
        <v>19450000</v>
      </c>
      <c r="K1327" s="124">
        <v>525150000000</v>
      </c>
    </row>
    <row r="1328" spans="3:11" x14ac:dyDescent="0.25">
      <c r="C1328" s="201">
        <v>45054</v>
      </c>
      <c r="D1328" s="217" t="s">
        <v>310</v>
      </c>
      <c r="E1328" s="124">
        <v>27000</v>
      </c>
      <c r="F1328" s="124">
        <v>27000</v>
      </c>
      <c r="G1328" s="124">
        <v>27000</v>
      </c>
      <c r="H1328" s="217">
        <v>4</v>
      </c>
      <c r="I1328" s="124">
        <v>108000</v>
      </c>
      <c r="J1328" s="238">
        <v>19450000</v>
      </c>
      <c r="K1328" s="124">
        <v>525150000000</v>
      </c>
    </row>
    <row r="1329" spans="3:11" x14ac:dyDescent="0.25">
      <c r="C1329" s="201">
        <v>45054</v>
      </c>
      <c r="D1329" s="217" t="s">
        <v>310</v>
      </c>
      <c r="E1329" s="124">
        <v>27000</v>
      </c>
      <c r="F1329" s="124">
        <v>27000</v>
      </c>
      <c r="G1329" s="124">
        <v>27000</v>
      </c>
      <c r="H1329" s="217">
        <v>2</v>
      </c>
      <c r="I1329" s="124">
        <v>54000</v>
      </c>
      <c r="J1329" s="238">
        <v>19450000</v>
      </c>
      <c r="K1329" s="124">
        <v>525150000000</v>
      </c>
    </row>
    <row r="1330" spans="3:11" x14ac:dyDescent="0.25">
      <c r="C1330" s="201">
        <v>45054</v>
      </c>
      <c r="D1330" s="217" t="s">
        <v>310</v>
      </c>
      <c r="E1330" s="124">
        <v>27000</v>
      </c>
      <c r="F1330" s="124">
        <v>27000</v>
      </c>
      <c r="G1330" s="124">
        <v>27000</v>
      </c>
      <c r="H1330" s="217">
        <v>10</v>
      </c>
      <c r="I1330" s="124">
        <v>270000</v>
      </c>
      <c r="J1330" s="238">
        <v>19450000</v>
      </c>
      <c r="K1330" s="124">
        <v>525150000000</v>
      </c>
    </row>
    <row r="1331" spans="3:11" x14ac:dyDescent="0.25">
      <c r="C1331" s="201">
        <v>45054</v>
      </c>
      <c r="D1331" s="217" t="s">
        <v>310</v>
      </c>
      <c r="E1331" s="124">
        <v>27000</v>
      </c>
      <c r="F1331" s="124">
        <v>27000</v>
      </c>
      <c r="G1331" s="124">
        <v>27000</v>
      </c>
      <c r="H1331" s="217">
        <v>13</v>
      </c>
      <c r="I1331" s="124">
        <v>351000</v>
      </c>
      <c r="J1331" s="238">
        <v>19450000</v>
      </c>
      <c r="K1331" s="124">
        <v>525150000000</v>
      </c>
    </row>
    <row r="1332" spans="3:11" x14ac:dyDescent="0.25">
      <c r="C1332" s="201">
        <v>45055</v>
      </c>
      <c r="D1332" s="217" t="s">
        <v>310</v>
      </c>
      <c r="E1332" s="124">
        <v>24000</v>
      </c>
      <c r="F1332" s="124">
        <v>27000</v>
      </c>
      <c r="G1332" s="124">
        <v>24000</v>
      </c>
      <c r="H1332" s="217">
        <v>4</v>
      </c>
      <c r="I1332" s="124">
        <v>96000</v>
      </c>
      <c r="J1332" s="238">
        <v>19450000</v>
      </c>
      <c r="K1332" s="124">
        <v>466800000000</v>
      </c>
    </row>
    <row r="1333" spans="3:11" x14ac:dyDescent="0.25">
      <c r="C1333" s="201">
        <v>45055</v>
      </c>
      <c r="D1333" s="217" t="s">
        <v>310</v>
      </c>
      <c r="E1333" s="124">
        <v>24000</v>
      </c>
      <c r="F1333" s="124">
        <v>27000</v>
      </c>
      <c r="G1333" s="124">
        <v>24000</v>
      </c>
      <c r="H1333" s="217">
        <v>21</v>
      </c>
      <c r="I1333" s="124">
        <v>504000</v>
      </c>
      <c r="J1333" s="238">
        <v>19450000</v>
      </c>
      <c r="K1333" s="124">
        <v>466800000000</v>
      </c>
    </row>
    <row r="1334" spans="3:11" x14ac:dyDescent="0.25">
      <c r="C1334" s="201">
        <v>45055</v>
      </c>
      <c r="D1334" s="217" t="s">
        <v>312</v>
      </c>
      <c r="E1334" s="124">
        <v>11000</v>
      </c>
      <c r="F1334" s="124">
        <v>11000</v>
      </c>
      <c r="G1334" s="124">
        <v>11000</v>
      </c>
      <c r="H1334" s="217">
        <v>20</v>
      </c>
      <c r="I1334" s="124">
        <v>220000</v>
      </c>
      <c r="J1334" s="238">
        <v>20000000</v>
      </c>
      <c r="K1334" s="124">
        <v>220000000000</v>
      </c>
    </row>
    <row r="1335" spans="3:11" x14ac:dyDescent="0.25">
      <c r="C1335" s="201">
        <v>45056</v>
      </c>
      <c r="D1335" s="217" t="s">
        <v>312</v>
      </c>
      <c r="E1335" s="124">
        <v>11000</v>
      </c>
      <c r="F1335" s="124">
        <v>11000</v>
      </c>
      <c r="G1335" s="124">
        <v>10501</v>
      </c>
      <c r="H1335" s="217">
        <v>67</v>
      </c>
      <c r="I1335" s="124">
        <v>737000</v>
      </c>
      <c r="J1335" s="238">
        <v>20000000</v>
      </c>
      <c r="K1335" s="124">
        <v>210020000000</v>
      </c>
    </row>
    <row r="1336" spans="3:11" x14ac:dyDescent="0.25">
      <c r="C1336" s="201">
        <v>45056</v>
      </c>
      <c r="D1336" s="217" t="s">
        <v>312</v>
      </c>
      <c r="E1336" s="124">
        <v>10501</v>
      </c>
      <c r="F1336" s="124">
        <v>11000</v>
      </c>
      <c r="G1336" s="124">
        <v>10501</v>
      </c>
      <c r="H1336" s="217">
        <v>6</v>
      </c>
      <c r="I1336" s="124">
        <v>63006</v>
      </c>
      <c r="J1336" s="238">
        <v>20000000</v>
      </c>
      <c r="K1336" s="124">
        <v>210020000000</v>
      </c>
    </row>
    <row r="1337" spans="3:11" x14ac:dyDescent="0.25">
      <c r="C1337" s="201">
        <v>45057</v>
      </c>
      <c r="D1337" s="217" t="s">
        <v>312</v>
      </c>
      <c r="E1337" s="124">
        <v>11000</v>
      </c>
      <c r="F1337" s="124">
        <v>10501</v>
      </c>
      <c r="G1337" s="124">
        <v>11000</v>
      </c>
      <c r="H1337" s="217">
        <v>4</v>
      </c>
      <c r="I1337" s="124">
        <v>44000</v>
      </c>
      <c r="J1337" s="238">
        <v>20000000</v>
      </c>
      <c r="K1337" s="124">
        <v>220000000000</v>
      </c>
    </row>
    <row r="1338" spans="3:11" x14ac:dyDescent="0.25">
      <c r="C1338" s="201">
        <v>45057</v>
      </c>
      <c r="D1338" s="217" t="s">
        <v>310</v>
      </c>
      <c r="E1338" s="124">
        <v>27000</v>
      </c>
      <c r="F1338" s="124">
        <v>24000</v>
      </c>
      <c r="G1338" s="124">
        <v>24000</v>
      </c>
      <c r="H1338" s="217">
        <v>2</v>
      </c>
      <c r="I1338" s="124">
        <v>54000</v>
      </c>
      <c r="J1338" s="238">
        <v>19450000</v>
      </c>
      <c r="K1338" s="124">
        <v>466800000000</v>
      </c>
    </row>
    <row r="1339" spans="3:11" x14ac:dyDescent="0.25">
      <c r="C1339" s="201">
        <v>45057</v>
      </c>
      <c r="D1339" s="217" t="s">
        <v>310</v>
      </c>
      <c r="E1339" s="124">
        <v>27000</v>
      </c>
      <c r="F1339" s="124">
        <v>24000</v>
      </c>
      <c r="G1339" s="124">
        <v>24000</v>
      </c>
      <c r="H1339" s="217">
        <v>6</v>
      </c>
      <c r="I1339" s="124">
        <v>162000</v>
      </c>
      <c r="J1339" s="238">
        <v>19450000</v>
      </c>
      <c r="K1339" s="124">
        <v>466800000000</v>
      </c>
    </row>
    <row r="1340" spans="3:11" x14ac:dyDescent="0.25">
      <c r="C1340" s="201">
        <v>45057</v>
      </c>
      <c r="D1340" s="217" t="s">
        <v>310</v>
      </c>
      <c r="E1340" s="124">
        <v>27000</v>
      </c>
      <c r="F1340" s="124">
        <v>24000</v>
      </c>
      <c r="G1340" s="124">
        <v>24000</v>
      </c>
      <c r="H1340" s="217">
        <v>1</v>
      </c>
      <c r="I1340" s="124">
        <v>27000</v>
      </c>
      <c r="J1340" s="238">
        <v>19450000</v>
      </c>
      <c r="K1340" s="124">
        <v>466800000000</v>
      </c>
    </row>
    <row r="1341" spans="3:11" x14ac:dyDescent="0.25">
      <c r="C1341" s="201">
        <v>45057</v>
      </c>
      <c r="D1341" s="217" t="s">
        <v>310</v>
      </c>
      <c r="E1341" s="124">
        <v>27000</v>
      </c>
      <c r="F1341" s="124">
        <v>24000</v>
      </c>
      <c r="G1341" s="124">
        <v>24000</v>
      </c>
      <c r="H1341" s="217">
        <v>28</v>
      </c>
      <c r="I1341" s="124">
        <v>756000</v>
      </c>
      <c r="J1341" s="238">
        <v>19450000</v>
      </c>
      <c r="K1341" s="124">
        <v>466800000000</v>
      </c>
    </row>
    <row r="1342" spans="3:11" x14ac:dyDescent="0.25">
      <c r="C1342" s="201">
        <v>45057</v>
      </c>
      <c r="D1342" s="217" t="s">
        <v>312</v>
      </c>
      <c r="E1342" s="124">
        <v>11000</v>
      </c>
      <c r="F1342" s="124">
        <v>10501</v>
      </c>
      <c r="G1342" s="124">
        <v>11000</v>
      </c>
      <c r="H1342" s="217">
        <v>10</v>
      </c>
      <c r="I1342" s="124">
        <v>110000</v>
      </c>
      <c r="J1342" s="238">
        <v>20000000</v>
      </c>
      <c r="K1342" s="124">
        <v>220000000000</v>
      </c>
    </row>
    <row r="1343" spans="3:11" x14ac:dyDescent="0.25">
      <c r="C1343" s="201">
        <v>45057</v>
      </c>
      <c r="D1343" s="217" t="s">
        <v>310</v>
      </c>
      <c r="E1343" s="124">
        <v>26800</v>
      </c>
      <c r="F1343" s="124">
        <v>24000</v>
      </c>
      <c r="G1343" s="124">
        <v>24000</v>
      </c>
      <c r="H1343" s="217">
        <v>30</v>
      </c>
      <c r="I1343" s="124">
        <v>804000</v>
      </c>
      <c r="J1343" s="238">
        <v>19450000</v>
      </c>
      <c r="K1343" s="124">
        <v>466800000000</v>
      </c>
    </row>
    <row r="1344" spans="3:11" x14ac:dyDescent="0.25">
      <c r="C1344" s="201">
        <v>45057</v>
      </c>
      <c r="D1344" s="217" t="s">
        <v>310</v>
      </c>
      <c r="E1344" s="124">
        <v>25000</v>
      </c>
      <c r="F1344" s="124">
        <v>24000</v>
      </c>
      <c r="G1344" s="124">
        <v>24000</v>
      </c>
      <c r="H1344" s="217">
        <v>30</v>
      </c>
      <c r="I1344" s="124">
        <v>750000</v>
      </c>
      <c r="J1344" s="238">
        <v>19450000</v>
      </c>
      <c r="K1344" s="124">
        <v>466800000000</v>
      </c>
    </row>
    <row r="1345" spans="3:11" x14ac:dyDescent="0.25">
      <c r="C1345" s="201">
        <v>45057</v>
      </c>
      <c r="D1345" s="217" t="s">
        <v>310</v>
      </c>
      <c r="E1345" s="124">
        <v>24000</v>
      </c>
      <c r="F1345" s="124">
        <v>24000</v>
      </c>
      <c r="G1345" s="124">
        <v>24000</v>
      </c>
      <c r="H1345" s="217">
        <v>5</v>
      </c>
      <c r="I1345" s="124">
        <v>120000</v>
      </c>
      <c r="J1345" s="238">
        <v>19450000</v>
      </c>
      <c r="K1345" s="124">
        <v>466800000000</v>
      </c>
    </row>
    <row r="1346" spans="3:11" x14ac:dyDescent="0.25">
      <c r="C1346" s="201">
        <v>45057</v>
      </c>
      <c r="D1346" s="217" t="s">
        <v>310</v>
      </c>
      <c r="E1346" s="124">
        <v>24000</v>
      </c>
      <c r="F1346" s="124">
        <v>24000</v>
      </c>
      <c r="G1346" s="124">
        <v>24000</v>
      </c>
      <c r="H1346" s="217">
        <v>29</v>
      </c>
      <c r="I1346" s="124">
        <v>696000</v>
      </c>
      <c r="J1346" s="238">
        <v>19450000</v>
      </c>
      <c r="K1346" s="124">
        <v>466800000000</v>
      </c>
    </row>
    <row r="1347" spans="3:11" x14ac:dyDescent="0.25">
      <c r="C1347" s="201">
        <v>45057</v>
      </c>
      <c r="D1347" s="217" t="s">
        <v>310</v>
      </c>
      <c r="E1347" s="124">
        <v>24000</v>
      </c>
      <c r="F1347" s="124">
        <v>24000</v>
      </c>
      <c r="G1347" s="124">
        <v>24000</v>
      </c>
      <c r="H1347" s="217">
        <v>10</v>
      </c>
      <c r="I1347" s="124">
        <v>240000</v>
      </c>
      <c r="J1347" s="238">
        <v>19450000</v>
      </c>
      <c r="K1347" s="124">
        <v>466800000000</v>
      </c>
    </row>
    <row r="1348" spans="3:11" x14ac:dyDescent="0.25">
      <c r="C1348" s="201">
        <v>45057</v>
      </c>
      <c r="D1348" s="217" t="s">
        <v>310</v>
      </c>
      <c r="E1348" s="124">
        <v>24000</v>
      </c>
      <c r="F1348" s="124">
        <v>24000</v>
      </c>
      <c r="G1348" s="124">
        <v>24000</v>
      </c>
      <c r="H1348" s="217">
        <v>10</v>
      </c>
      <c r="I1348" s="124">
        <v>240000</v>
      </c>
      <c r="J1348" s="238">
        <v>19450000</v>
      </c>
      <c r="K1348" s="124">
        <v>466800000000</v>
      </c>
    </row>
    <row r="1349" spans="3:11" x14ac:dyDescent="0.25">
      <c r="C1349" s="201">
        <v>45057</v>
      </c>
      <c r="D1349" s="217" t="s">
        <v>310</v>
      </c>
      <c r="E1349" s="124">
        <v>24000</v>
      </c>
      <c r="F1349" s="124">
        <v>24000</v>
      </c>
      <c r="G1349" s="124">
        <v>24000</v>
      </c>
      <c r="H1349" s="217">
        <v>5</v>
      </c>
      <c r="I1349" s="124">
        <v>120000</v>
      </c>
      <c r="J1349" s="238">
        <v>19450000</v>
      </c>
      <c r="K1349" s="124">
        <v>466800000000</v>
      </c>
    </row>
    <row r="1350" spans="3:11" x14ac:dyDescent="0.25">
      <c r="C1350" s="201">
        <v>45057</v>
      </c>
      <c r="D1350" s="217" t="s">
        <v>310</v>
      </c>
      <c r="E1350" s="124">
        <v>24000</v>
      </c>
      <c r="F1350" s="124">
        <v>24000</v>
      </c>
      <c r="G1350" s="124">
        <v>24000</v>
      </c>
      <c r="H1350" s="217">
        <v>240</v>
      </c>
      <c r="I1350" s="124">
        <v>5760000</v>
      </c>
      <c r="J1350" s="238">
        <v>19450000</v>
      </c>
      <c r="K1350" s="124">
        <v>466800000000</v>
      </c>
    </row>
    <row r="1351" spans="3:11" x14ac:dyDescent="0.25">
      <c r="C1351" s="201">
        <v>45057</v>
      </c>
      <c r="D1351" s="217" t="s">
        <v>310</v>
      </c>
      <c r="E1351" s="124">
        <v>24000</v>
      </c>
      <c r="F1351" s="124">
        <v>24000</v>
      </c>
      <c r="G1351" s="124">
        <v>24000</v>
      </c>
      <c r="H1351" s="217">
        <v>52</v>
      </c>
      <c r="I1351" s="124">
        <v>1248000</v>
      </c>
      <c r="J1351" s="238">
        <v>19450000</v>
      </c>
      <c r="K1351" s="124">
        <v>466800000000</v>
      </c>
    </row>
    <row r="1352" spans="3:11" x14ac:dyDescent="0.25">
      <c r="C1352" s="201">
        <v>45057</v>
      </c>
      <c r="D1352" s="217" t="s">
        <v>310</v>
      </c>
      <c r="E1352" s="124">
        <v>24000</v>
      </c>
      <c r="F1352" s="124">
        <v>24000</v>
      </c>
      <c r="G1352" s="124">
        <v>24000</v>
      </c>
      <c r="H1352" s="217">
        <v>7</v>
      </c>
      <c r="I1352" s="124">
        <v>168000</v>
      </c>
      <c r="J1352" s="238">
        <v>19450000</v>
      </c>
      <c r="K1352" s="124">
        <v>466800000000</v>
      </c>
    </row>
    <row r="1353" spans="3:11" x14ac:dyDescent="0.25">
      <c r="C1353" s="201">
        <v>45058</v>
      </c>
      <c r="D1353" s="217" t="s">
        <v>310</v>
      </c>
      <c r="E1353" s="124">
        <v>25000</v>
      </c>
      <c r="F1353" s="124">
        <v>24000</v>
      </c>
      <c r="G1353" s="124">
        <v>24000</v>
      </c>
      <c r="H1353" s="217">
        <v>9</v>
      </c>
      <c r="I1353" s="124">
        <v>225000</v>
      </c>
      <c r="J1353" s="238">
        <v>19450000</v>
      </c>
      <c r="K1353" s="124">
        <v>466800000000</v>
      </c>
    </row>
    <row r="1354" spans="3:11" x14ac:dyDescent="0.25">
      <c r="C1354" s="201">
        <v>45058</v>
      </c>
      <c r="D1354" s="217" t="s">
        <v>310</v>
      </c>
      <c r="E1354" s="124">
        <v>25000</v>
      </c>
      <c r="F1354" s="124">
        <v>24000</v>
      </c>
      <c r="G1354" s="124">
        <v>24000</v>
      </c>
      <c r="H1354" s="217">
        <v>74</v>
      </c>
      <c r="I1354" s="124">
        <v>1850000</v>
      </c>
      <c r="J1354" s="238">
        <v>19450000</v>
      </c>
      <c r="K1354" s="124">
        <v>466800000000</v>
      </c>
    </row>
    <row r="1355" spans="3:11" x14ac:dyDescent="0.25">
      <c r="C1355" s="201">
        <v>45058</v>
      </c>
      <c r="D1355" s="217" t="s">
        <v>310</v>
      </c>
      <c r="E1355" s="124">
        <v>24000</v>
      </c>
      <c r="F1355" s="124">
        <v>24000</v>
      </c>
      <c r="G1355" s="124">
        <v>24000</v>
      </c>
      <c r="H1355" s="217">
        <v>1</v>
      </c>
      <c r="I1355" s="124">
        <v>24000</v>
      </c>
      <c r="J1355" s="238">
        <v>19450000</v>
      </c>
      <c r="K1355" s="124">
        <v>466800000000</v>
      </c>
    </row>
    <row r="1356" spans="3:11" x14ac:dyDescent="0.25">
      <c r="C1356" s="201">
        <v>45058</v>
      </c>
      <c r="D1356" s="217" t="s">
        <v>310</v>
      </c>
      <c r="E1356" s="124">
        <v>25000</v>
      </c>
      <c r="F1356" s="124">
        <v>24000</v>
      </c>
      <c r="G1356" s="124">
        <v>24000</v>
      </c>
      <c r="H1356" s="217">
        <v>40</v>
      </c>
      <c r="I1356" s="124">
        <v>1000000</v>
      </c>
      <c r="J1356" s="238">
        <v>19450000</v>
      </c>
      <c r="K1356" s="124">
        <v>466800000000</v>
      </c>
    </row>
    <row r="1357" spans="3:11" x14ac:dyDescent="0.25">
      <c r="C1357" s="201">
        <v>45058</v>
      </c>
      <c r="D1357" s="217" t="s">
        <v>310</v>
      </c>
      <c r="E1357" s="124">
        <v>25000</v>
      </c>
      <c r="F1357" s="124">
        <v>24000</v>
      </c>
      <c r="G1357" s="124">
        <v>24000</v>
      </c>
      <c r="H1357" s="217">
        <v>1</v>
      </c>
      <c r="I1357" s="124">
        <v>25000</v>
      </c>
      <c r="J1357" s="238">
        <v>19450000</v>
      </c>
      <c r="K1357" s="124">
        <v>466800000000</v>
      </c>
    </row>
    <row r="1358" spans="3:11" x14ac:dyDescent="0.25">
      <c r="C1358" s="201">
        <v>45058</v>
      </c>
      <c r="D1358" s="217" t="s">
        <v>312</v>
      </c>
      <c r="E1358" s="124">
        <v>11000</v>
      </c>
      <c r="F1358" s="124">
        <v>11000</v>
      </c>
      <c r="G1358" s="124">
        <v>11000</v>
      </c>
      <c r="H1358" s="217">
        <v>10</v>
      </c>
      <c r="I1358" s="124">
        <v>110000</v>
      </c>
      <c r="J1358" s="238">
        <v>20000000</v>
      </c>
      <c r="K1358" s="124">
        <v>220000000000</v>
      </c>
    </row>
    <row r="1359" spans="3:11" x14ac:dyDescent="0.25">
      <c r="C1359" s="201">
        <v>45058</v>
      </c>
      <c r="D1359" s="217" t="s">
        <v>310</v>
      </c>
      <c r="E1359" s="124">
        <v>25000</v>
      </c>
      <c r="F1359" s="124">
        <v>24000</v>
      </c>
      <c r="G1359" s="124">
        <v>24000</v>
      </c>
      <c r="H1359" s="217">
        <v>6</v>
      </c>
      <c r="I1359" s="124">
        <v>150000</v>
      </c>
      <c r="J1359" s="238">
        <v>19450000</v>
      </c>
      <c r="K1359" s="124">
        <v>466800000000</v>
      </c>
    </row>
    <row r="1360" spans="3:11" x14ac:dyDescent="0.25">
      <c r="C1360" s="201">
        <v>45061</v>
      </c>
      <c r="D1360" s="217" t="s">
        <v>312</v>
      </c>
      <c r="E1360" s="124">
        <v>10500</v>
      </c>
      <c r="F1360" s="124">
        <v>11000</v>
      </c>
      <c r="G1360" s="124">
        <v>10500</v>
      </c>
      <c r="H1360" s="217">
        <v>20</v>
      </c>
      <c r="I1360" s="124">
        <v>210000</v>
      </c>
      <c r="J1360" s="238">
        <v>20000000</v>
      </c>
      <c r="K1360" s="124">
        <v>210000000000</v>
      </c>
    </row>
    <row r="1361" spans="3:11" x14ac:dyDescent="0.25">
      <c r="C1361" s="201">
        <v>45062</v>
      </c>
      <c r="D1361" s="217" t="s">
        <v>310</v>
      </c>
      <c r="E1361" s="124">
        <v>25000</v>
      </c>
      <c r="F1361" s="124">
        <v>24000</v>
      </c>
      <c r="G1361" s="124">
        <v>25000</v>
      </c>
      <c r="H1361" s="217">
        <v>1</v>
      </c>
      <c r="I1361" s="124">
        <v>25000</v>
      </c>
      <c r="J1361" s="238">
        <v>19450000</v>
      </c>
      <c r="K1361" s="124">
        <v>486250000000</v>
      </c>
    </row>
    <row r="1362" spans="3:11" x14ac:dyDescent="0.25">
      <c r="C1362" s="201">
        <v>45063</v>
      </c>
      <c r="D1362" s="217" t="s">
        <v>310</v>
      </c>
      <c r="E1362" s="124">
        <v>24700</v>
      </c>
      <c r="F1362" s="124">
        <v>25000</v>
      </c>
      <c r="G1362" s="124">
        <v>24500</v>
      </c>
      <c r="H1362" s="217">
        <v>30</v>
      </c>
      <c r="I1362" s="124">
        <v>741000</v>
      </c>
      <c r="J1362" s="238">
        <v>19450000</v>
      </c>
      <c r="K1362" s="124">
        <v>476525000000</v>
      </c>
    </row>
    <row r="1363" spans="3:11" x14ac:dyDescent="0.25">
      <c r="C1363" s="201">
        <v>45063</v>
      </c>
      <c r="D1363" s="217" t="s">
        <v>310</v>
      </c>
      <c r="E1363" s="124">
        <v>24500</v>
      </c>
      <c r="F1363" s="124">
        <v>25000</v>
      </c>
      <c r="G1363" s="124">
        <v>24500</v>
      </c>
      <c r="H1363" s="217">
        <v>20</v>
      </c>
      <c r="I1363" s="124">
        <v>490000</v>
      </c>
      <c r="J1363" s="238">
        <v>19450000</v>
      </c>
      <c r="K1363" s="124">
        <v>476525000000</v>
      </c>
    </row>
    <row r="1364" spans="3:11" x14ac:dyDescent="0.25">
      <c r="C1364" s="201">
        <v>45063</v>
      </c>
      <c r="D1364" s="217" t="s">
        <v>310</v>
      </c>
      <c r="E1364" s="124">
        <v>24400</v>
      </c>
      <c r="F1364" s="124">
        <v>25000</v>
      </c>
      <c r="G1364" s="124">
        <v>24500</v>
      </c>
      <c r="H1364" s="217">
        <v>10</v>
      </c>
      <c r="I1364" s="124">
        <v>244000</v>
      </c>
      <c r="J1364" s="238">
        <v>19450000</v>
      </c>
      <c r="K1364" s="124">
        <v>476525000000</v>
      </c>
    </row>
    <row r="1365" spans="3:11" x14ac:dyDescent="0.25">
      <c r="C1365" s="201">
        <v>45063</v>
      </c>
      <c r="D1365" s="217" t="s">
        <v>310</v>
      </c>
      <c r="E1365" s="124">
        <v>24200</v>
      </c>
      <c r="F1365" s="124">
        <v>25000</v>
      </c>
      <c r="G1365" s="124">
        <v>24500</v>
      </c>
      <c r="H1365" s="217">
        <v>5</v>
      </c>
      <c r="I1365" s="124">
        <v>121000</v>
      </c>
      <c r="J1365" s="238">
        <v>19450000</v>
      </c>
      <c r="K1365" s="124">
        <v>476525000000</v>
      </c>
    </row>
    <row r="1366" spans="3:11" x14ac:dyDescent="0.25">
      <c r="C1366" s="201">
        <v>45063</v>
      </c>
      <c r="D1366" s="217" t="s">
        <v>310</v>
      </c>
      <c r="E1366" s="124">
        <v>24500</v>
      </c>
      <c r="F1366" s="124">
        <v>25000</v>
      </c>
      <c r="G1366" s="124">
        <v>24500</v>
      </c>
      <c r="H1366" s="217">
        <v>1</v>
      </c>
      <c r="I1366" s="124">
        <v>24500</v>
      </c>
      <c r="J1366" s="238">
        <v>19450000</v>
      </c>
      <c r="K1366" s="124">
        <v>476525000000</v>
      </c>
    </row>
    <row r="1367" spans="3:11" x14ac:dyDescent="0.25">
      <c r="C1367" s="201">
        <v>45063</v>
      </c>
      <c r="D1367" s="217" t="s">
        <v>310</v>
      </c>
      <c r="E1367" s="124">
        <v>24500</v>
      </c>
      <c r="F1367" s="124">
        <v>25000</v>
      </c>
      <c r="G1367" s="124">
        <v>24500</v>
      </c>
      <c r="H1367" s="217">
        <v>15</v>
      </c>
      <c r="I1367" s="124">
        <v>367500</v>
      </c>
      <c r="J1367" s="238">
        <v>19450000</v>
      </c>
      <c r="K1367" s="124">
        <v>476525000000</v>
      </c>
    </row>
    <row r="1368" spans="3:11" x14ac:dyDescent="0.25">
      <c r="C1368" s="201">
        <v>45064</v>
      </c>
      <c r="D1368" s="217" t="s">
        <v>310</v>
      </c>
      <c r="E1368" s="124">
        <v>24000</v>
      </c>
      <c r="F1368" s="124">
        <v>24500</v>
      </c>
      <c r="G1368" s="124">
        <v>23000</v>
      </c>
      <c r="H1368" s="217">
        <v>1</v>
      </c>
      <c r="I1368" s="124">
        <v>24000</v>
      </c>
      <c r="J1368" s="238">
        <v>19450000</v>
      </c>
      <c r="K1368" s="124">
        <v>447350000000</v>
      </c>
    </row>
    <row r="1369" spans="3:11" x14ac:dyDescent="0.25">
      <c r="C1369" s="201">
        <v>45064</v>
      </c>
      <c r="D1369" s="217" t="s">
        <v>310</v>
      </c>
      <c r="E1369" s="124">
        <v>24000</v>
      </c>
      <c r="F1369" s="124">
        <v>24500</v>
      </c>
      <c r="G1369" s="124">
        <v>23000</v>
      </c>
      <c r="H1369" s="217">
        <v>12</v>
      </c>
      <c r="I1369" s="124">
        <v>288000</v>
      </c>
      <c r="J1369" s="238">
        <v>19450000</v>
      </c>
      <c r="K1369" s="124">
        <v>447350000000</v>
      </c>
    </row>
    <row r="1370" spans="3:11" x14ac:dyDescent="0.25">
      <c r="C1370" s="201">
        <v>45064</v>
      </c>
      <c r="D1370" s="217" t="s">
        <v>310</v>
      </c>
      <c r="E1370" s="124">
        <v>24000</v>
      </c>
      <c r="F1370" s="124">
        <v>24500</v>
      </c>
      <c r="G1370" s="124">
        <v>23000</v>
      </c>
      <c r="H1370" s="217">
        <v>5</v>
      </c>
      <c r="I1370" s="124">
        <v>120000</v>
      </c>
      <c r="J1370" s="238">
        <v>19450000</v>
      </c>
      <c r="K1370" s="124">
        <v>447350000000</v>
      </c>
    </row>
    <row r="1371" spans="3:11" x14ac:dyDescent="0.25">
      <c r="C1371" s="201">
        <v>45064</v>
      </c>
      <c r="D1371" s="217" t="s">
        <v>310</v>
      </c>
      <c r="E1371" s="124">
        <v>24000</v>
      </c>
      <c r="F1371" s="124">
        <v>24500</v>
      </c>
      <c r="G1371" s="124">
        <v>23000</v>
      </c>
      <c r="H1371" s="217">
        <v>5</v>
      </c>
      <c r="I1371" s="124">
        <v>120000</v>
      </c>
      <c r="J1371" s="238">
        <v>19450000</v>
      </c>
      <c r="K1371" s="124">
        <v>447350000000</v>
      </c>
    </row>
    <row r="1372" spans="3:11" x14ac:dyDescent="0.25">
      <c r="C1372" s="201">
        <v>45064</v>
      </c>
      <c r="D1372" s="217" t="s">
        <v>310</v>
      </c>
      <c r="E1372" s="124">
        <v>24000</v>
      </c>
      <c r="F1372" s="124">
        <v>24500</v>
      </c>
      <c r="G1372" s="124">
        <v>23000</v>
      </c>
      <c r="H1372" s="217">
        <v>2</v>
      </c>
      <c r="I1372" s="124">
        <v>48000</v>
      </c>
      <c r="J1372" s="238">
        <v>19450000</v>
      </c>
      <c r="K1372" s="124">
        <v>447350000000</v>
      </c>
    </row>
    <row r="1373" spans="3:11" x14ac:dyDescent="0.25">
      <c r="C1373" s="201">
        <v>45064</v>
      </c>
      <c r="D1373" s="217" t="s">
        <v>312</v>
      </c>
      <c r="E1373" s="124">
        <v>11000</v>
      </c>
      <c r="F1373" s="124">
        <v>10500</v>
      </c>
      <c r="G1373" s="124">
        <v>11000</v>
      </c>
      <c r="H1373" s="217">
        <v>10</v>
      </c>
      <c r="I1373" s="124">
        <v>110000</v>
      </c>
      <c r="J1373" s="238">
        <v>20000000</v>
      </c>
      <c r="K1373" s="124">
        <v>220000000000</v>
      </c>
    </row>
    <row r="1374" spans="3:11" x14ac:dyDescent="0.25">
      <c r="C1374" s="201">
        <v>45064</v>
      </c>
      <c r="D1374" s="217" t="s">
        <v>310</v>
      </c>
      <c r="E1374" s="124">
        <v>24500</v>
      </c>
      <c r="F1374" s="124">
        <v>24500</v>
      </c>
      <c r="G1374" s="124">
        <v>23000</v>
      </c>
      <c r="H1374" s="217">
        <v>25</v>
      </c>
      <c r="I1374" s="124">
        <v>612500</v>
      </c>
      <c r="J1374" s="238">
        <v>19450000</v>
      </c>
      <c r="K1374" s="124">
        <v>447350000000</v>
      </c>
    </row>
    <row r="1375" spans="3:11" x14ac:dyDescent="0.25">
      <c r="C1375" s="201">
        <v>45064</v>
      </c>
      <c r="D1375" s="217" t="s">
        <v>310</v>
      </c>
      <c r="E1375" s="124">
        <v>24050</v>
      </c>
      <c r="F1375" s="124">
        <v>24500</v>
      </c>
      <c r="G1375" s="124">
        <v>23000</v>
      </c>
      <c r="H1375" s="217">
        <v>3</v>
      </c>
      <c r="I1375" s="124">
        <v>72150</v>
      </c>
      <c r="J1375" s="238">
        <v>19450000</v>
      </c>
      <c r="K1375" s="124">
        <v>447350000000</v>
      </c>
    </row>
    <row r="1376" spans="3:11" x14ac:dyDescent="0.25">
      <c r="C1376" s="201">
        <v>45064</v>
      </c>
      <c r="D1376" s="217" t="s">
        <v>310</v>
      </c>
      <c r="E1376" s="124">
        <v>24000</v>
      </c>
      <c r="F1376" s="124">
        <v>24500</v>
      </c>
      <c r="G1376" s="124">
        <v>23000</v>
      </c>
      <c r="H1376" s="217">
        <v>1</v>
      </c>
      <c r="I1376" s="124">
        <v>24000</v>
      </c>
      <c r="J1376" s="238">
        <v>19450000</v>
      </c>
      <c r="K1376" s="124">
        <v>447350000000</v>
      </c>
    </row>
    <row r="1377" spans="3:11" x14ac:dyDescent="0.25">
      <c r="C1377" s="201">
        <v>45064</v>
      </c>
      <c r="D1377" s="217" t="s">
        <v>310</v>
      </c>
      <c r="E1377" s="124">
        <v>24000</v>
      </c>
      <c r="F1377" s="124">
        <v>24500</v>
      </c>
      <c r="G1377" s="124">
        <v>23000</v>
      </c>
      <c r="H1377" s="217">
        <v>10</v>
      </c>
      <c r="I1377" s="124">
        <v>240000</v>
      </c>
      <c r="J1377" s="238">
        <v>19450000</v>
      </c>
      <c r="K1377" s="124">
        <v>447350000000</v>
      </c>
    </row>
    <row r="1378" spans="3:11" x14ac:dyDescent="0.25">
      <c r="C1378" s="201">
        <v>45064</v>
      </c>
      <c r="D1378" s="217" t="s">
        <v>310</v>
      </c>
      <c r="E1378" s="124">
        <v>23000</v>
      </c>
      <c r="F1378" s="124">
        <v>24500</v>
      </c>
      <c r="G1378" s="124">
        <v>23000</v>
      </c>
      <c r="H1378" s="217">
        <v>2</v>
      </c>
      <c r="I1378" s="124">
        <v>46000</v>
      </c>
      <c r="J1378" s="238">
        <v>19450000</v>
      </c>
      <c r="K1378" s="124">
        <v>447350000000</v>
      </c>
    </row>
    <row r="1379" spans="3:11" x14ac:dyDescent="0.25">
      <c r="C1379" s="201">
        <v>45064</v>
      </c>
      <c r="D1379" s="217" t="s">
        <v>310</v>
      </c>
      <c r="E1379" s="124">
        <v>23000</v>
      </c>
      <c r="F1379" s="124">
        <v>24500</v>
      </c>
      <c r="G1379" s="124">
        <v>23000</v>
      </c>
      <c r="H1379" s="217">
        <v>8</v>
      </c>
      <c r="I1379" s="124">
        <v>184000</v>
      </c>
      <c r="J1379" s="238">
        <v>19450000</v>
      </c>
      <c r="K1379" s="124">
        <v>447350000000</v>
      </c>
    </row>
    <row r="1380" spans="3:11" x14ac:dyDescent="0.25">
      <c r="C1380" s="201">
        <v>45065</v>
      </c>
      <c r="D1380" s="217" t="s">
        <v>312</v>
      </c>
      <c r="E1380" s="124">
        <v>11000</v>
      </c>
      <c r="F1380" s="124">
        <v>11000</v>
      </c>
      <c r="G1380" s="124">
        <v>11000</v>
      </c>
      <c r="H1380" s="217">
        <v>36</v>
      </c>
      <c r="I1380" s="124">
        <v>396000</v>
      </c>
      <c r="J1380" s="238">
        <v>20000000</v>
      </c>
      <c r="K1380" s="124">
        <v>220000000000</v>
      </c>
    </row>
    <row r="1381" spans="3:11" x14ac:dyDescent="0.25">
      <c r="C1381" s="201">
        <v>45068</v>
      </c>
      <c r="D1381" s="217" t="s">
        <v>312</v>
      </c>
      <c r="E1381" s="124">
        <v>11000</v>
      </c>
      <c r="F1381" s="124">
        <v>11000</v>
      </c>
      <c r="G1381" s="124">
        <v>11000</v>
      </c>
      <c r="H1381" s="217">
        <v>30</v>
      </c>
      <c r="I1381" s="124">
        <v>330000</v>
      </c>
      <c r="J1381" s="238">
        <v>20000000</v>
      </c>
      <c r="K1381" s="124">
        <v>220000000000</v>
      </c>
    </row>
    <row r="1382" spans="3:11" x14ac:dyDescent="0.25">
      <c r="C1382" s="201">
        <v>45068</v>
      </c>
      <c r="D1382" s="217" t="s">
        <v>310</v>
      </c>
      <c r="E1382" s="124">
        <v>23000</v>
      </c>
      <c r="F1382" s="124">
        <v>23000</v>
      </c>
      <c r="G1382" s="124">
        <v>24000</v>
      </c>
      <c r="H1382" s="217">
        <v>4</v>
      </c>
      <c r="I1382" s="124">
        <v>92000</v>
      </c>
      <c r="J1382" s="238">
        <v>19450000</v>
      </c>
      <c r="K1382" s="124">
        <v>466800000000</v>
      </c>
    </row>
    <row r="1383" spans="3:11" x14ac:dyDescent="0.25">
      <c r="C1383" s="201">
        <v>45068</v>
      </c>
      <c r="D1383" s="217" t="s">
        <v>310</v>
      </c>
      <c r="E1383" s="124">
        <v>23000</v>
      </c>
      <c r="F1383" s="124">
        <v>23000</v>
      </c>
      <c r="G1383" s="124">
        <v>24000</v>
      </c>
      <c r="H1383" s="217">
        <v>7</v>
      </c>
      <c r="I1383" s="124">
        <v>161000</v>
      </c>
      <c r="J1383" s="238">
        <v>19450000</v>
      </c>
      <c r="K1383" s="124">
        <v>466800000000</v>
      </c>
    </row>
    <row r="1384" spans="3:11" x14ac:dyDescent="0.25">
      <c r="C1384" s="201">
        <v>45068</v>
      </c>
      <c r="D1384" s="217" t="s">
        <v>310</v>
      </c>
      <c r="E1384" s="124">
        <v>24000</v>
      </c>
      <c r="F1384" s="124">
        <v>23000</v>
      </c>
      <c r="G1384" s="124">
        <v>24000</v>
      </c>
      <c r="H1384" s="217">
        <v>40</v>
      </c>
      <c r="I1384" s="124">
        <v>960000</v>
      </c>
      <c r="J1384" s="238">
        <v>19450000</v>
      </c>
      <c r="K1384" s="124">
        <v>466800000000</v>
      </c>
    </row>
    <row r="1385" spans="3:11" x14ac:dyDescent="0.25">
      <c r="C1385" s="201">
        <v>45069</v>
      </c>
      <c r="D1385" s="217" t="s">
        <v>312</v>
      </c>
      <c r="E1385" s="124">
        <v>10950</v>
      </c>
      <c r="F1385" s="124">
        <v>11000</v>
      </c>
      <c r="G1385" s="124">
        <v>10950</v>
      </c>
      <c r="H1385" s="217">
        <v>2</v>
      </c>
      <c r="I1385" s="124">
        <v>21900</v>
      </c>
      <c r="J1385" s="238">
        <v>20000000</v>
      </c>
      <c r="K1385" s="124">
        <v>219000000000</v>
      </c>
    </row>
    <row r="1386" spans="3:11" x14ac:dyDescent="0.25">
      <c r="C1386" s="201">
        <v>45069</v>
      </c>
      <c r="D1386" s="217" t="s">
        <v>310</v>
      </c>
      <c r="E1386" s="124">
        <v>24000</v>
      </c>
      <c r="F1386" s="124">
        <v>24000</v>
      </c>
      <c r="G1386" s="124">
        <v>24000</v>
      </c>
      <c r="H1386" s="217">
        <v>2</v>
      </c>
      <c r="I1386" s="124">
        <v>48000</v>
      </c>
      <c r="J1386" s="238">
        <v>19450000</v>
      </c>
      <c r="K1386" s="124">
        <v>466800000000</v>
      </c>
    </row>
    <row r="1387" spans="3:11" x14ac:dyDescent="0.25">
      <c r="C1387" s="201">
        <v>45069</v>
      </c>
      <c r="D1387" s="217" t="s">
        <v>310</v>
      </c>
      <c r="E1387" s="124">
        <v>24000</v>
      </c>
      <c r="F1387" s="124">
        <v>24000</v>
      </c>
      <c r="G1387" s="124">
        <v>24000</v>
      </c>
      <c r="H1387" s="217">
        <v>3</v>
      </c>
      <c r="I1387" s="124">
        <v>72000</v>
      </c>
      <c r="J1387" s="238">
        <v>19450000</v>
      </c>
      <c r="K1387" s="124">
        <v>466800000000</v>
      </c>
    </row>
    <row r="1388" spans="3:11" x14ac:dyDescent="0.25">
      <c r="C1388" s="201">
        <v>45069</v>
      </c>
      <c r="D1388" s="217" t="s">
        <v>310</v>
      </c>
      <c r="E1388" s="124">
        <v>24000</v>
      </c>
      <c r="F1388" s="124">
        <v>24000</v>
      </c>
      <c r="G1388" s="124">
        <v>24000</v>
      </c>
      <c r="H1388" s="217">
        <v>1</v>
      </c>
      <c r="I1388" s="124">
        <v>24000</v>
      </c>
      <c r="J1388" s="238">
        <v>19450000</v>
      </c>
      <c r="K1388" s="124">
        <v>466800000000</v>
      </c>
    </row>
    <row r="1389" spans="3:11" x14ac:dyDescent="0.25">
      <c r="C1389" s="201">
        <v>45069</v>
      </c>
      <c r="D1389" s="217" t="s">
        <v>310</v>
      </c>
      <c r="E1389" s="124">
        <v>24000</v>
      </c>
      <c r="F1389" s="124">
        <v>24000</v>
      </c>
      <c r="G1389" s="124">
        <v>24000</v>
      </c>
      <c r="H1389" s="217">
        <v>10</v>
      </c>
      <c r="I1389" s="124">
        <v>240000</v>
      </c>
      <c r="J1389" s="238">
        <v>19450000</v>
      </c>
      <c r="K1389" s="124">
        <v>466800000000</v>
      </c>
    </row>
    <row r="1390" spans="3:11" x14ac:dyDescent="0.25">
      <c r="C1390" s="201">
        <v>45070</v>
      </c>
      <c r="D1390" s="217" t="s">
        <v>312</v>
      </c>
      <c r="E1390" s="124">
        <v>10950</v>
      </c>
      <c r="F1390" s="124">
        <v>10950</v>
      </c>
      <c r="G1390" s="124">
        <v>11000</v>
      </c>
      <c r="H1390" s="217">
        <v>98</v>
      </c>
      <c r="I1390" s="124">
        <v>1073100</v>
      </c>
      <c r="J1390" s="238">
        <v>20000000</v>
      </c>
      <c r="K1390" s="124">
        <v>220000000000</v>
      </c>
    </row>
    <row r="1391" spans="3:11" x14ac:dyDescent="0.25">
      <c r="C1391" s="201">
        <v>45070</v>
      </c>
      <c r="D1391" s="217" t="s">
        <v>312</v>
      </c>
      <c r="E1391" s="124">
        <v>11000</v>
      </c>
      <c r="F1391" s="124">
        <v>10950</v>
      </c>
      <c r="G1391" s="124">
        <v>11000</v>
      </c>
      <c r="H1391" s="217">
        <v>72</v>
      </c>
      <c r="I1391" s="124">
        <v>792000</v>
      </c>
      <c r="J1391" s="238">
        <v>20000000</v>
      </c>
      <c r="K1391" s="124">
        <v>220000000000</v>
      </c>
    </row>
    <row r="1392" spans="3:11" x14ac:dyDescent="0.25">
      <c r="C1392" s="201">
        <v>45070</v>
      </c>
      <c r="D1392" s="217" t="s">
        <v>312</v>
      </c>
      <c r="E1392" s="124">
        <v>11000</v>
      </c>
      <c r="F1392" s="124">
        <v>10950</v>
      </c>
      <c r="G1392" s="124">
        <v>11000</v>
      </c>
      <c r="H1392" s="217">
        <v>7</v>
      </c>
      <c r="I1392" s="124">
        <v>77000</v>
      </c>
      <c r="J1392" s="238">
        <v>20000000</v>
      </c>
      <c r="K1392" s="124">
        <v>220000000000</v>
      </c>
    </row>
    <row r="1393" spans="3:11" x14ac:dyDescent="0.25">
      <c r="C1393" s="201">
        <v>45070</v>
      </c>
      <c r="D1393" s="217" t="s">
        <v>312</v>
      </c>
      <c r="E1393" s="124">
        <v>11000</v>
      </c>
      <c r="F1393" s="124">
        <v>10950</v>
      </c>
      <c r="G1393" s="124">
        <v>11000</v>
      </c>
      <c r="H1393" s="217">
        <v>150</v>
      </c>
      <c r="I1393" s="124">
        <v>1650000</v>
      </c>
      <c r="J1393" s="238">
        <v>20000000</v>
      </c>
      <c r="K1393" s="124">
        <v>220000000000</v>
      </c>
    </row>
    <row r="1394" spans="3:11" x14ac:dyDescent="0.25">
      <c r="C1394" s="201">
        <v>45070</v>
      </c>
      <c r="D1394" s="217" t="s">
        <v>310</v>
      </c>
      <c r="E1394" s="124">
        <v>23000</v>
      </c>
      <c r="F1394" s="124">
        <v>24000</v>
      </c>
      <c r="G1394" s="124">
        <v>24000</v>
      </c>
      <c r="H1394" s="217">
        <v>3</v>
      </c>
      <c r="I1394" s="124">
        <v>69000</v>
      </c>
      <c r="J1394" s="238">
        <v>19450000</v>
      </c>
      <c r="K1394" s="124">
        <v>466800000000</v>
      </c>
    </row>
    <row r="1395" spans="3:11" x14ac:dyDescent="0.25">
      <c r="C1395" s="201">
        <v>45070</v>
      </c>
      <c r="D1395" s="217" t="s">
        <v>310</v>
      </c>
      <c r="E1395" s="124">
        <v>23000</v>
      </c>
      <c r="F1395" s="124">
        <v>24000</v>
      </c>
      <c r="G1395" s="124">
        <v>24000</v>
      </c>
      <c r="H1395" s="217">
        <v>13</v>
      </c>
      <c r="I1395" s="124">
        <v>299000</v>
      </c>
      <c r="J1395" s="238">
        <v>19450000</v>
      </c>
      <c r="K1395" s="124">
        <v>466800000000</v>
      </c>
    </row>
    <row r="1396" spans="3:11" x14ac:dyDescent="0.25">
      <c r="C1396" s="201">
        <v>45070</v>
      </c>
      <c r="D1396" s="217" t="s">
        <v>310</v>
      </c>
      <c r="E1396" s="124">
        <v>23000</v>
      </c>
      <c r="F1396" s="124">
        <v>24000</v>
      </c>
      <c r="G1396" s="124">
        <v>24000</v>
      </c>
      <c r="H1396" s="217">
        <v>4</v>
      </c>
      <c r="I1396" s="124">
        <v>92000</v>
      </c>
      <c r="J1396" s="238">
        <v>19450000</v>
      </c>
      <c r="K1396" s="124">
        <v>466800000000</v>
      </c>
    </row>
    <row r="1397" spans="3:11" x14ac:dyDescent="0.25">
      <c r="C1397" s="201">
        <v>45070</v>
      </c>
      <c r="D1397" s="217" t="s">
        <v>310</v>
      </c>
      <c r="E1397" s="124">
        <v>24000</v>
      </c>
      <c r="F1397" s="124">
        <v>24000</v>
      </c>
      <c r="G1397" s="124">
        <v>24000</v>
      </c>
      <c r="H1397" s="217">
        <v>7</v>
      </c>
      <c r="I1397" s="124">
        <v>168000</v>
      </c>
      <c r="J1397" s="238">
        <v>19450000</v>
      </c>
      <c r="K1397" s="124">
        <v>466800000000</v>
      </c>
    </row>
    <row r="1398" spans="3:11" x14ac:dyDescent="0.25">
      <c r="C1398" s="201">
        <v>45070</v>
      </c>
      <c r="D1398" s="217" t="s">
        <v>310</v>
      </c>
      <c r="E1398" s="124">
        <v>23000</v>
      </c>
      <c r="F1398" s="124">
        <v>24000</v>
      </c>
      <c r="G1398" s="124">
        <v>24000</v>
      </c>
      <c r="H1398" s="217">
        <v>7</v>
      </c>
      <c r="I1398" s="124">
        <v>161000</v>
      </c>
      <c r="J1398" s="238">
        <v>19450000</v>
      </c>
      <c r="K1398" s="124">
        <v>466800000000</v>
      </c>
    </row>
    <row r="1399" spans="3:11" x14ac:dyDescent="0.25">
      <c r="C1399" s="201">
        <v>45070</v>
      </c>
      <c r="D1399" s="217" t="s">
        <v>310</v>
      </c>
      <c r="E1399" s="124">
        <v>24000</v>
      </c>
      <c r="F1399" s="124">
        <v>24000</v>
      </c>
      <c r="G1399" s="124">
        <v>24000</v>
      </c>
      <c r="H1399" s="217">
        <v>1</v>
      </c>
      <c r="I1399" s="124">
        <v>24000</v>
      </c>
      <c r="J1399" s="238">
        <v>19450000</v>
      </c>
      <c r="K1399" s="124">
        <v>466800000000</v>
      </c>
    </row>
    <row r="1400" spans="3:11" x14ac:dyDescent="0.25">
      <c r="C1400" s="201">
        <v>45070</v>
      </c>
      <c r="D1400" s="217" t="s">
        <v>310</v>
      </c>
      <c r="E1400" s="124">
        <v>23000</v>
      </c>
      <c r="F1400" s="124">
        <v>24000</v>
      </c>
      <c r="G1400" s="124">
        <v>24000</v>
      </c>
      <c r="H1400" s="217">
        <v>25</v>
      </c>
      <c r="I1400" s="124">
        <v>575000</v>
      </c>
      <c r="J1400" s="238">
        <v>19450000</v>
      </c>
      <c r="K1400" s="124">
        <v>466800000000</v>
      </c>
    </row>
    <row r="1401" spans="3:11" x14ac:dyDescent="0.25">
      <c r="C1401" s="201">
        <v>45070</v>
      </c>
      <c r="D1401" s="217" t="s">
        <v>310</v>
      </c>
      <c r="E1401" s="124">
        <v>24000</v>
      </c>
      <c r="F1401" s="124">
        <v>24000</v>
      </c>
      <c r="G1401" s="124">
        <v>24000</v>
      </c>
      <c r="H1401" s="217">
        <v>3</v>
      </c>
      <c r="I1401" s="124">
        <v>72000</v>
      </c>
      <c r="J1401" s="238">
        <v>19450000</v>
      </c>
      <c r="K1401" s="124">
        <v>466800000000</v>
      </c>
    </row>
    <row r="1402" spans="3:11" x14ac:dyDescent="0.25">
      <c r="C1402" s="201">
        <v>45070</v>
      </c>
      <c r="D1402" s="217" t="s">
        <v>310</v>
      </c>
      <c r="E1402" s="124">
        <v>24000</v>
      </c>
      <c r="F1402" s="124">
        <v>24000</v>
      </c>
      <c r="G1402" s="124">
        <v>24000</v>
      </c>
      <c r="H1402" s="217">
        <v>1</v>
      </c>
      <c r="I1402" s="124">
        <v>24000</v>
      </c>
      <c r="J1402" s="238">
        <v>19450000</v>
      </c>
      <c r="K1402" s="124">
        <v>466800000000</v>
      </c>
    </row>
    <row r="1403" spans="3:11" x14ac:dyDescent="0.25">
      <c r="C1403" s="201">
        <v>45071</v>
      </c>
      <c r="D1403" s="217" t="s">
        <v>312</v>
      </c>
      <c r="E1403" s="124">
        <v>10500</v>
      </c>
      <c r="F1403" s="124">
        <v>11000</v>
      </c>
      <c r="G1403" s="124">
        <v>10500</v>
      </c>
      <c r="H1403" s="217">
        <v>3</v>
      </c>
      <c r="I1403" s="124">
        <v>31500</v>
      </c>
      <c r="J1403" s="238">
        <v>20000000</v>
      </c>
      <c r="K1403" s="124">
        <v>210000000000</v>
      </c>
    </row>
    <row r="1404" spans="3:11" x14ac:dyDescent="0.25">
      <c r="C1404" s="201">
        <v>45071</v>
      </c>
      <c r="D1404" s="217" t="s">
        <v>310</v>
      </c>
      <c r="E1404" s="124">
        <v>24000</v>
      </c>
      <c r="F1404" s="124">
        <v>24000</v>
      </c>
      <c r="G1404" s="124">
        <v>24000</v>
      </c>
      <c r="H1404" s="217">
        <v>41</v>
      </c>
      <c r="I1404" s="124">
        <v>984000</v>
      </c>
      <c r="J1404" s="238">
        <v>19450000</v>
      </c>
      <c r="K1404" s="124">
        <v>466800000000</v>
      </c>
    </row>
    <row r="1405" spans="3:11" x14ac:dyDescent="0.25">
      <c r="C1405" s="201">
        <v>45071</v>
      </c>
      <c r="D1405" s="217" t="s">
        <v>310</v>
      </c>
      <c r="E1405" s="124">
        <v>24000</v>
      </c>
      <c r="F1405" s="124">
        <v>24000</v>
      </c>
      <c r="G1405" s="124">
        <v>24000</v>
      </c>
      <c r="H1405" s="217">
        <v>3</v>
      </c>
      <c r="I1405" s="124">
        <v>72000</v>
      </c>
      <c r="J1405" s="238">
        <v>19450000</v>
      </c>
      <c r="K1405" s="124">
        <v>466800000000</v>
      </c>
    </row>
    <row r="1406" spans="3:11" x14ac:dyDescent="0.25">
      <c r="C1406" s="201">
        <v>45071</v>
      </c>
      <c r="D1406" s="217" t="s">
        <v>310</v>
      </c>
      <c r="E1406" s="124">
        <v>24000</v>
      </c>
      <c r="F1406" s="124">
        <v>24000</v>
      </c>
      <c r="G1406" s="124">
        <v>24000</v>
      </c>
      <c r="H1406" s="217">
        <v>2</v>
      </c>
      <c r="I1406" s="124">
        <v>48000</v>
      </c>
      <c r="J1406" s="238">
        <v>19450000</v>
      </c>
      <c r="K1406" s="124">
        <v>466800000000</v>
      </c>
    </row>
    <row r="1407" spans="3:11" x14ac:dyDescent="0.25">
      <c r="C1407" s="201">
        <v>45071</v>
      </c>
      <c r="D1407" s="217" t="s">
        <v>310</v>
      </c>
      <c r="E1407" s="124">
        <v>24000</v>
      </c>
      <c r="F1407" s="124">
        <v>24000</v>
      </c>
      <c r="G1407" s="124">
        <v>24000</v>
      </c>
      <c r="H1407" s="217">
        <v>4</v>
      </c>
      <c r="I1407" s="124">
        <v>96000</v>
      </c>
      <c r="J1407" s="238">
        <v>19450000</v>
      </c>
      <c r="K1407" s="124">
        <v>466800000000</v>
      </c>
    </row>
    <row r="1408" spans="3:11" x14ac:dyDescent="0.25">
      <c r="C1408" s="201">
        <v>45071</v>
      </c>
      <c r="D1408" s="217" t="s">
        <v>310</v>
      </c>
      <c r="E1408" s="124">
        <v>24000</v>
      </c>
      <c r="F1408" s="124">
        <v>24000</v>
      </c>
      <c r="G1408" s="124">
        <v>24000</v>
      </c>
      <c r="H1408" s="217">
        <v>1</v>
      </c>
      <c r="I1408" s="124">
        <v>24000</v>
      </c>
      <c r="J1408" s="238">
        <v>19450000</v>
      </c>
      <c r="K1408" s="124">
        <v>466800000000</v>
      </c>
    </row>
    <row r="1409" spans="3:11" x14ac:dyDescent="0.25">
      <c r="C1409" s="201">
        <v>45072</v>
      </c>
      <c r="D1409" s="217" t="s">
        <v>312</v>
      </c>
      <c r="E1409" s="124">
        <v>10500</v>
      </c>
      <c r="F1409" s="124">
        <v>10500</v>
      </c>
      <c r="G1409" s="124">
        <v>10500</v>
      </c>
      <c r="H1409" s="217">
        <v>30</v>
      </c>
      <c r="I1409" s="124">
        <v>315000</v>
      </c>
      <c r="J1409" s="238">
        <v>20000000</v>
      </c>
      <c r="K1409" s="124">
        <v>210000000000</v>
      </c>
    </row>
    <row r="1410" spans="3:11" x14ac:dyDescent="0.25">
      <c r="C1410" s="201">
        <v>45072</v>
      </c>
      <c r="D1410" s="217" t="s">
        <v>310</v>
      </c>
      <c r="E1410" s="124">
        <v>24000</v>
      </c>
      <c r="F1410" s="124">
        <v>24000</v>
      </c>
      <c r="G1410" s="124">
        <v>24000</v>
      </c>
      <c r="H1410" s="217">
        <v>10</v>
      </c>
      <c r="I1410" s="124">
        <v>240000</v>
      </c>
      <c r="J1410" s="238">
        <v>19450000</v>
      </c>
      <c r="K1410" s="124">
        <v>466800000000</v>
      </c>
    </row>
    <row r="1411" spans="3:11" x14ac:dyDescent="0.25">
      <c r="C1411" s="201">
        <v>45072</v>
      </c>
      <c r="D1411" s="217" t="s">
        <v>310</v>
      </c>
      <c r="E1411" s="124">
        <v>24000</v>
      </c>
      <c r="F1411" s="124">
        <v>24000</v>
      </c>
      <c r="G1411" s="124">
        <v>24000</v>
      </c>
      <c r="H1411" s="217">
        <v>28</v>
      </c>
      <c r="I1411" s="124">
        <v>672000</v>
      </c>
      <c r="J1411" s="238">
        <v>19450000</v>
      </c>
      <c r="K1411" s="124">
        <v>466800000000</v>
      </c>
    </row>
    <row r="1412" spans="3:11" x14ac:dyDescent="0.25">
      <c r="C1412" s="201">
        <v>45072</v>
      </c>
      <c r="D1412" s="217" t="s">
        <v>312</v>
      </c>
      <c r="E1412" s="124">
        <v>10500</v>
      </c>
      <c r="F1412" s="124">
        <v>10500</v>
      </c>
      <c r="G1412" s="124">
        <v>10500</v>
      </c>
      <c r="H1412" s="217">
        <v>1</v>
      </c>
      <c r="I1412" s="124">
        <v>10500</v>
      </c>
      <c r="J1412" s="238">
        <v>20000000</v>
      </c>
      <c r="K1412" s="124">
        <v>210000000000</v>
      </c>
    </row>
    <row r="1413" spans="3:11" x14ac:dyDescent="0.25">
      <c r="C1413" s="201">
        <v>45072</v>
      </c>
      <c r="D1413" s="217" t="s">
        <v>310</v>
      </c>
      <c r="E1413" s="124">
        <v>24000</v>
      </c>
      <c r="F1413" s="124">
        <v>24000</v>
      </c>
      <c r="G1413" s="124">
        <v>24000</v>
      </c>
      <c r="H1413" s="217">
        <v>4</v>
      </c>
      <c r="I1413" s="124">
        <v>96000</v>
      </c>
      <c r="J1413" s="238">
        <v>19450000</v>
      </c>
      <c r="K1413" s="124">
        <v>466800000000</v>
      </c>
    </row>
    <row r="1414" spans="3:11" x14ac:dyDescent="0.25">
      <c r="C1414" s="201">
        <v>45075</v>
      </c>
      <c r="D1414" s="217" t="s">
        <v>310</v>
      </c>
      <c r="E1414" s="124">
        <v>22000</v>
      </c>
      <c r="F1414" s="124">
        <v>24000</v>
      </c>
      <c r="G1414" s="124">
        <v>24000</v>
      </c>
      <c r="H1414" s="217">
        <v>1</v>
      </c>
      <c r="I1414" s="124">
        <v>22000</v>
      </c>
      <c r="J1414" s="238">
        <v>19450000</v>
      </c>
      <c r="K1414" s="124">
        <v>466800000000</v>
      </c>
    </row>
    <row r="1415" spans="3:11" x14ac:dyDescent="0.25">
      <c r="C1415" s="201">
        <v>45075</v>
      </c>
      <c r="D1415" s="217" t="s">
        <v>310</v>
      </c>
      <c r="E1415" s="124">
        <v>22000</v>
      </c>
      <c r="F1415" s="124">
        <v>24000</v>
      </c>
      <c r="G1415" s="124">
        <v>24000</v>
      </c>
      <c r="H1415" s="217">
        <v>5</v>
      </c>
      <c r="I1415" s="124">
        <v>110000</v>
      </c>
      <c r="J1415" s="238">
        <v>19450000</v>
      </c>
      <c r="K1415" s="124">
        <v>466800000000</v>
      </c>
    </row>
    <row r="1416" spans="3:11" x14ac:dyDescent="0.25">
      <c r="C1416" s="201">
        <v>45075</v>
      </c>
      <c r="D1416" s="217" t="s">
        <v>310</v>
      </c>
      <c r="E1416" s="124">
        <v>22000</v>
      </c>
      <c r="F1416" s="124">
        <v>24000</v>
      </c>
      <c r="G1416" s="124">
        <v>24000</v>
      </c>
      <c r="H1416" s="217">
        <v>8</v>
      </c>
      <c r="I1416" s="124">
        <v>176000</v>
      </c>
      <c r="J1416" s="238">
        <v>19450000</v>
      </c>
      <c r="K1416" s="124">
        <v>466800000000</v>
      </c>
    </row>
    <row r="1417" spans="3:11" x14ac:dyDescent="0.25">
      <c r="C1417" s="201">
        <v>45075</v>
      </c>
      <c r="D1417" s="217" t="s">
        <v>310</v>
      </c>
      <c r="E1417" s="124">
        <v>22000</v>
      </c>
      <c r="F1417" s="124">
        <v>24000</v>
      </c>
      <c r="G1417" s="124">
        <v>24000</v>
      </c>
      <c r="H1417" s="217">
        <v>60</v>
      </c>
      <c r="I1417" s="124">
        <v>1320000</v>
      </c>
      <c r="J1417" s="238">
        <v>19450000</v>
      </c>
      <c r="K1417" s="124">
        <v>466800000000</v>
      </c>
    </row>
    <row r="1418" spans="3:11" x14ac:dyDescent="0.25">
      <c r="C1418" s="201">
        <v>45075</v>
      </c>
      <c r="D1418" s="217" t="s">
        <v>310</v>
      </c>
      <c r="E1418" s="124">
        <v>22000</v>
      </c>
      <c r="F1418" s="124">
        <v>24000</v>
      </c>
      <c r="G1418" s="124">
        <v>24000</v>
      </c>
      <c r="H1418" s="217">
        <v>14</v>
      </c>
      <c r="I1418" s="124">
        <v>308000</v>
      </c>
      <c r="J1418" s="238">
        <v>19450000</v>
      </c>
      <c r="K1418" s="124">
        <v>466800000000</v>
      </c>
    </row>
    <row r="1419" spans="3:11" x14ac:dyDescent="0.25">
      <c r="C1419" s="201">
        <v>45075</v>
      </c>
      <c r="D1419" s="217" t="s">
        <v>310</v>
      </c>
      <c r="E1419" s="124">
        <v>22000</v>
      </c>
      <c r="F1419" s="124">
        <v>24000</v>
      </c>
      <c r="G1419" s="124">
        <v>24000</v>
      </c>
      <c r="H1419" s="217">
        <v>1</v>
      </c>
      <c r="I1419" s="124">
        <v>22000</v>
      </c>
      <c r="J1419" s="238">
        <v>19450000</v>
      </c>
      <c r="K1419" s="124">
        <v>466800000000</v>
      </c>
    </row>
    <row r="1420" spans="3:11" x14ac:dyDescent="0.25">
      <c r="C1420" s="201">
        <v>45075</v>
      </c>
      <c r="D1420" s="217" t="s">
        <v>310</v>
      </c>
      <c r="E1420" s="124">
        <v>22000</v>
      </c>
      <c r="F1420" s="124">
        <v>24000</v>
      </c>
      <c r="G1420" s="124">
        <v>24000</v>
      </c>
      <c r="H1420" s="217">
        <v>1</v>
      </c>
      <c r="I1420" s="124">
        <v>22000</v>
      </c>
      <c r="J1420" s="238">
        <v>19450000</v>
      </c>
      <c r="K1420" s="124">
        <v>466800000000</v>
      </c>
    </row>
    <row r="1421" spans="3:11" x14ac:dyDescent="0.25">
      <c r="C1421" s="201">
        <v>45075</v>
      </c>
      <c r="D1421" s="217" t="s">
        <v>312</v>
      </c>
      <c r="E1421" s="124">
        <v>10500</v>
      </c>
      <c r="F1421" s="124">
        <v>10500</v>
      </c>
      <c r="G1421" s="124">
        <v>10500</v>
      </c>
      <c r="H1421" s="217">
        <v>4</v>
      </c>
      <c r="I1421" s="124">
        <v>42000</v>
      </c>
      <c r="J1421" s="238">
        <v>20000000</v>
      </c>
      <c r="K1421" s="124">
        <v>210000000000</v>
      </c>
    </row>
    <row r="1422" spans="3:11" x14ac:dyDescent="0.25">
      <c r="C1422" s="201">
        <v>45075</v>
      </c>
      <c r="D1422" s="217" t="s">
        <v>310</v>
      </c>
      <c r="E1422" s="124">
        <v>22000</v>
      </c>
      <c r="F1422" s="124">
        <v>24000</v>
      </c>
      <c r="G1422" s="124">
        <v>24000</v>
      </c>
      <c r="H1422" s="217">
        <v>110</v>
      </c>
      <c r="I1422" s="124">
        <v>2420000</v>
      </c>
      <c r="J1422" s="238">
        <v>19450000</v>
      </c>
      <c r="K1422" s="124">
        <v>466800000000</v>
      </c>
    </row>
    <row r="1423" spans="3:11" x14ac:dyDescent="0.25">
      <c r="C1423" s="201">
        <v>45075</v>
      </c>
      <c r="D1423" s="217" t="s">
        <v>310</v>
      </c>
      <c r="E1423" s="124">
        <v>22000</v>
      </c>
      <c r="F1423" s="124">
        <v>24000</v>
      </c>
      <c r="G1423" s="124">
        <v>24000</v>
      </c>
      <c r="H1423" s="217">
        <v>11</v>
      </c>
      <c r="I1423" s="124">
        <v>242000</v>
      </c>
      <c r="J1423" s="238">
        <v>19450000</v>
      </c>
      <c r="K1423" s="124">
        <v>466800000000</v>
      </c>
    </row>
    <row r="1424" spans="3:11" x14ac:dyDescent="0.25">
      <c r="C1424" s="201">
        <v>45075</v>
      </c>
      <c r="D1424" s="217" t="s">
        <v>312</v>
      </c>
      <c r="E1424" s="124">
        <v>10500</v>
      </c>
      <c r="F1424" s="124">
        <v>10500</v>
      </c>
      <c r="G1424" s="124">
        <v>10500</v>
      </c>
      <c r="H1424" s="217">
        <v>15</v>
      </c>
      <c r="I1424" s="124">
        <v>157500</v>
      </c>
      <c r="J1424" s="238">
        <v>20000000</v>
      </c>
      <c r="K1424" s="124">
        <v>210000000000</v>
      </c>
    </row>
    <row r="1425" spans="3:11" x14ac:dyDescent="0.25">
      <c r="C1425" s="201">
        <v>45075</v>
      </c>
      <c r="D1425" s="217" t="s">
        <v>310</v>
      </c>
      <c r="E1425" s="124">
        <v>22000</v>
      </c>
      <c r="F1425" s="124">
        <v>24000</v>
      </c>
      <c r="G1425" s="124">
        <v>24000</v>
      </c>
      <c r="H1425" s="217">
        <v>90</v>
      </c>
      <c r="I1425" s="124">
        <v>1980000</v>
      </c>
      <c r="J1425" s="238">
        <v>19450000</v>
      </c>
      <c r="K1425" s="124">
        <v>466800000000</v>
      </c>
    </row>
    <row r="1426" spans="3:11" x14ac:dyDescent="0.25">
      <c r="C1426" s="201">
        <v>45075</v>
      </c>
      <c r="D1426" s="217" t="s">
        <v>310</v>
      </c>
      <c r="E1426" s="124">
        <v>22000</v>
      </c>
      <c r="F1426" s="124">
        <v>24000</v>
      </c>
      <c r="G1426" s="124">
        <v>24000</v>
      </c>
      <c r="H1426" s="217">
        <v>1</v>
      </c>
      <c r="I1426" s="124">
        <v>22000</v>
      </c>
      <c r="J1426" s="238">
        <v>19450000</v>
      </c>
      <c r="K1426" s="124">
        <v>466800000000</v>
      </c>
    </row>
    <row r="1427" spans="3:11" x14ac:dyDescent="0.25">
      <c r="C1427" s="201">
        <v>45075</v>
      </c>
      <c r="D1427" s="217" t="s">
        <v>310</v>
      </c>
      <c r="E1427" s="124">
        <v>22000</v>
      </c>
      <c r="F1427" s="124">
        <v>24000</v>
      </c>
      <c r="G1427" s="124">
        <v>24000</v>
      </c>
      <c r="H1427" s="217">
        <v>4</v>
      </c>
      <c r="I1427" s="124">
        <v>88000</v>
      </c>
      <c r="J1427" s="238">
        <v>19450000</v>
      </c>
      <c r="K1427" s="124">
        <v>466800000000</v>
      </c>
    </row>
    <row r="1428" spans="3:11" x14ac:dyDescent="0.25">
      <c r="C1428" s="201">
        <v>45076</v>
      </c>
      <c r="D1428" s="217" t="s">
        <v>310</v>
      </c>
      <c r="E1428" s="124">
        <v>22000</v>
      </c>
      <c r="F1428" s="124">
        <v>24000</v>
      </c>
      <c r="G1428" s="124">
        <v>22000</v>
      </c>
      <c r="H1428" s="217">
        <v>5</v>
      </c>
      <c r="I1428" s="124">
        <v>110000</v>
      </c>
      <c r="J1428" s="238">
        <v>19450000</v>
      </c>
      <c r="K1428" s="124">
        <v>427900000000</v>
      </c>
    </row>
    <row r="1429" spans="3:11" x14ac:dyDescent="0.25">
      <c r="C1429" s="201">
        <v>45076</v>
      </c>
      <c r="D1429" s="217" t="s">
        <v>312</v>
      </c>
      <c r="E1429" s="124">
        <v>10500</v>
      </c>
      <c r="F1429" s="124">
        <v>10500</v>
      </c>
      <c r="G1429" s="124">
        <v>10500</v>
      </c>
      <c r="H1429" s="217">
        <v>5</v>
      </c>
      <c r="I1429" s="124">
        <v>52500</v>
      </c>
      <c r="J1429" s="238">
        <v>20000000</v>
      </c>
      <c r="K1429" s="124">
        <v>210000000000</v>
      </c>
    </row>
    <row r="1430" spans="3:11" x14ac:dyDescent="0.25">
      <c r="C1430" s="201">
        <v>45076</v>
      </c>
      <c r="D1430" s="217" t="s">
        <v>312</v>
      </c>
      <c r="E1430" s="124">
        <v>10500</v>
      </c>
      <c r="F1430" s="124">
        <v>10500</v>
      </c>
      <c r="G1430" s="124">
        <v>10500</v>
      </c>
      <c r="H1430" s="217">
        <v>2</v>
      </c>
      <c r="I1430" s="124">
        <v>21000</v>
      </c>
      <c r="J1430" s="238">
        <v>20000000</v>
      </c>
      <c r="K1430" s="124">
        <v>210000000000</v>
      </c>
    </row>
    <row r="1431" spans="3:11" x14ac:dyDescent="0.25">
      <c r="C1431" s="201">
        <v>45076</v>
      </c>
      <c r="D1431" s="217" t="s">
        <v>310</v>
      </c>
      <c r="E1431" s="124">
        <v>22000</v>
      </c>
      <c r="F1431" s="124">
        <v>24000</v>
      </c>
      <c r="G1431" s="124">
        <v>22000</v>
      </c>
      <c r="H1431" s="217">
        <v>5</v>
      </c>
      <c r="I1431" s="124">
        <v>110000</v>
      </c>
      <c r="J1431" s="238">
        <v>19450000</v>
      </c>
      <c r="K1431" s="124">
        <v>427900000000</v>
      </c>
    </row>
    <row r="1432" spans="3:11" x14ac:dyDescent="0.25">
      <c r="C1432" s="201">
        <v>45076</v>
      </c>
      <c r="D1432" s="217" t="s">
        <v>310</v>
      </c>
      <c r="E1432" s="124">
        <v>22000</v>
      </c>
      <c r="F1432" s="124">
        <v>24000</v>
      </c>
      <c r="G1432" s="124">
        <v>22000</v>
      </c>
      <c r="H1432" s="217">
        <v>1</v>
      </c>
      <c r="I1432" s="124">
        <v>22000</v>
      </c>
      <c r="J1432" s="238">
        <v>19450000</v>
      </c>
      <c r="K1432" s="124">
        <v>427900000000</v>
      </c>
    </row>
    <row r="1433" spans="3:11" x14ac:dyDescent="0.25">
      <c r="C1433" s="201">
        <v>45076</v>
      </c>
      <c r="D1433" s="217" t="s">
        <v>310</v>
      </c>
      <c r="E1433" s="124">
        <v>22000</v>
      </c>
      <c r="F1433" s="124">
        <v>24000</v>
      </c>
      <c r="G1433" s="124">
        <v>22000</v>
      </c>
      <c r="H1433" s="217">
        <v>10</v>
      </c>
      <c r="I1433" s="124">
        <v>220000</v>
      </c>
      <c r="J1433" s="238">
        <v>19450000</v>
      </c>
      <c r="K1433" s="124">
        <v>427900000000</v>
      </c>
    </row>
    <row r="1434" spans="3:11" x14ac:dyDescent="0.25">
      <c r="C1434" s="201">
        <v>45077</v>
      </c>
      <c r="D1434" s="217" t="s">
        <v>310</v>
      </c>
      <c r="E1434" s="124">
        <v>22000</v>
      </c>
      <c r="F1434" s="124">
        <v>22000</v>
      </c>
      <c r="G1434" s="124">
        <v>22000</v>
      </c>
      <c r="H1434" s="217">
        <v>10</v>
      </c>
      <c r="I1434" s="124">
        <v>220000</v>
      </c>
      <c r="J1434" s="238">
        <v>19450000</v>
      </c>
      <c r="K1434" s="124">
        <v>427900000000</v>
      </c>
    </row>
    <row r="1435" spans="3:11" x14ac:dyDescent="0.25">
      <c r="C1435" s="201">
        <v>45077</v>
      </c>
      <c r="D1435" s="217" t="s">
        <v>310</v>
      </c>
      <c r="E1435" s="124">
        <v>22000</v>
      </c>
      <c r="F1435" s="124">
        <v>22000</v>
      </c>
      <c r="G1435" s="124">
        <v>22000</v>
      </c>
      <c r="H1435" s="217">
        <v>5163</v>
      </c>
      <c r="I1435" s="124">
        <v>113586000</v>
      </c>
      <c r="J1435" s="238">
        <v>19450000</v>
      </c>
      <c r="K1435" s="124">
        <v>427900000000</v>
      </c>
    </row>
    <row r="1436" spans="3:11" x14ac:dyDescent="0.25">
      <c r="C1436" s="201">
        <v>45078</v>
      </c>
      <c r="D1436" s="217" t="s">
        <v>310</v>
      </c>
      <c r="E1436" s="124">
        <v>22500</v>
      </c>
      <c r="F1436" s="124">
        <v>22000</v>
      </c>
      <c r="G1436" s="124">
        <v>22000</v>
      </c>
      <c r="H1436" s="217">
        <v>10</v>
      </c>
      <c r="I1436" s="124">
        <v>225000</v>
      </c>
      <c r="J1436" s="238">
        <v>19450000</v>
      </c>
      <c r="K1436" s="124">
        <v>427900000000</v>
      </c>
    </row>
    <row r="1437" spans="3:11" x14ac:dyDescent="0.25">
      <c r="C1437" s="201">
        <v>45078</v>
      </c>
      <c r="D1437" s="217" t="s">
        <v>310</v>
      </c>
      <c r="E1437" s="124">
        <v>22000</v>
      </c>
      <c r="F1437" s="124">
        <v>22000</v>
      </c>
      <c r="G1437" s="124">
        <v>22000</v>
      </c>
      <c r="H1437" s="217">
        <v>490</v>
      </c>
      <c r="I1437" s="124">
        <v>10780000</v>
      </c>
      <c r="J1437" s="238">
        <v>19450000</v>
      </c>
      <c r="K1437" s="124">
        <v>427900000000</v>
      </c>
    </row>
    <row r="1438" spans="3:11" x14ac:dyDescent="0.25">
      <c r="C1438" s="201">
        <v>45082</v>
      </c>
      <c r="D1438" s="217" t="s">
        <v>310</v>
      </c>
      <c r="E1438" s="124">
        <v>25000</v>
      </c>
      <c r="F1438" s="124">
        <v>22000</v>
      </c>
      <c r="G1438" s="124">
        <v>26000</v>
      </c>
      <c r="H1438" s="217">
        <v>7</v>
      </c>
      <c r="I1438" s="124">
        <v>175000</v>
      </c>
      <c r="J1438" s="238">
        <v>19450000</v>
      </c>
      <c r="K1438" s="124">
        <v>505700000000</v>
      </c>
    </row>
    <row r="1439" spans="3:11" x14ac:dyDescent="0.25">
      <c r="C1439" s="201">
        <v>45082</v>
      </c>
      <c r="D1439" s="217" t="s">
        <v>310</v>
      </c>
      <c r="E1439" s="124">
        <v>26000</v>
      </c>
      <c r="F1439" s="124">
        <v>22000</v>
      </c>
      <c r="G1439" s="124">
        <v>26000</v>
      </c>
      <c r="H1439" s="217">
        <v>44</v>
      </c>
      <c r="I1439" s="124">
        <v>1144000</v>
      </c>
      <c r="J1439" s="238">
        <v>19450000</v>
      </c>
      <c r="K1439" s="124">
        <v>505700000000</v>
      </c>
    </row>
    <row r="1440" spans="3:11" x14ac:dyDescent="0.25">
      <c r="C1440" s="201">
        <v>45082</v>
      </c>
      <c r="D1440" s="217" t="s">
        <v>310</v>
      </c>
      <c r="E1440" s="124">
        <v>26000</v>
      </c>
      <c r="F1440" s="124">
        <v>22000</v>
      </c>
      <c r="G1440" s="124">
        <v>26000</v>
      </c>
      <c r="H1440" s="217">
        <v>36</v>
      </c>
      <c r="I1440" s="124">
        <v>936000</v>
      </c>
      <c r="J1440" s="238">
        <v>19450000</v>
      </c>
      <c r="K1440" s="124">
        <v>505700000000</v>
      </c>
    </row>
    <row r="1441" spans="3:11" x14ac:dyDescent="0.25">
      <c r="C1441" s="201">
        <v>45082</v>
      </c>
      <c r="D1441" s="217" t="s">
        <v>310</v>
      </c>
      <c r="E1441" s="124">
        <v>26000</v>
      </c>
      <c r="F1441" s="124">
        <v>22000</v>
      </c>
      <c r="G1441" s="124">
        <v>26000</v>
      </c>
      <c r="H1441" s="217">
        <v>15</v>
      </c>
      <c r="I1441" s="124">
        <v>390000</v>
      </c>
      <c r="J1441" s="238">
        <v>19450000</v>
      </c>
      <c r="K1441" s="124">
        <v>505700000000</v>
      </c>
    </row>
    <row r="1442" spans="3:11" x14ac:dyDescent="0.25">
      <c r="C1442" s="201">
        <v>45083</v>
      </c>
      <c r="D1442" s="217" t="s">
        <v>310</v>
      </c>
      <c r="E1442" s="124">
        <v>26000</v>
      </c>
      <c r="F1442" s="124">
        <v>26000</v>
      </c>
      <c r="G1442" s="124">
        <v>26000</v>
      </c>
      <c r="H1442" s="217">
        <v>40</v>
      </c>
      <c r="I1442" s="124">
        <v>1040000</v>
      </c>
      <c r="J1442" s="238">
        <v>19450000</v>
      </c>
      <c r="K1442" s="124">
        <v>505700000000</v>
      </c>
    </row>
    <row r="1443" spans="3:11" x14ac:dyDescent="0.25">
      <c r="C1443" s="201">
        <v>45083</v>
      </c>
      <c r="D1443" s="217" t="s">
        <v>310</v>
      </c>
      <c r="E1443" s="124">
        <v>26000</v>
      </c>
      <c r="F1443" s="124">
        <v>26000</v>
      </c>
      <c r="G1443" s="124">
        <v>26000</v>
      </c>
      <c r="H1443" s="217">
        <v>11</v>
      </c>
      <c r="I1443" s="124">
        <v>286000</v>
      </c>
      <c r="J1443" s="238">
        <v>19450000</v>
      </c>
      <c r="K1443" s="124">
        <v>505700000000</v>
      </c>
    </row>
    <row r="1444" spans="3:11" x14ac:dyDescent="0.25">
      <c r="C1444" s="201">
        <v>45083</v>
      </c>
      <c r="D1444" s="217" t="s">
        <v>310</v>
      </c>
      <c r="E1444" s="124">
        <v>26000</v>
      </c>
      <c r="F1444" s="124">
        <v>26000</v>
      </c>
      <c r="G1444" s="124">
        <v>26000</v>
      </c>
      <c r="H1444" s="217">
        <v>40</v>
      </c>
      <c r="I1444" s="124">
        <v>1040000</v>
      </c>
      <c r="J1444" s="238">
        <v>19450000</v>
      </c>
      <c r="K1444" s="124">
        <v>505700000000</v>
      </c>
    </row>
    <row r="1445" spans="3:11" x14ac:dyDescent="0.25">
      <c r="C1445" s="201">
        <v>45084</v>
      </c>
      <c r="D1445" s="217" t="s">
        <v>312</v>
      </c>
      <c r="E1445" s="124">
        <v>11000</v>
      </c>
      <c r="F1445" s="124">
        <v>10500</v>
      </c>
      <c r="G1445" s="124">
        <v>10500</v>
      </c>
      <c r="H1445" s="217">
        <v>3</v>
      </c>
      <c r="I1445" s="124">
        <v>33000</v>
      </c>
      <c r="J1445" s="238">
        <v>20000000</v>
      </c>
      <c r="K1445" s="124">
        <v>210000000000</v>
      </c>
    </row>
    <row r="1446" spans="3:11" x14ac:dyDescent="0.25">
      <c r="C1446" s="201">
        <v>45084</v>
      </c>
      <c r="D1446" s="217" t="s">
        <v>312</v>
      </c>
      <c r="E1446" s="124">
        <v>10000</v>
      </c>
      <c r="F1446" s="124">
        <v>10500</v>
      </c>
      <c r="G1446" s="124">
        <v>10500</v>
      </c>
      <c r="H1446" s="217">
        <v>17</v>
      </c>
      <c r="I1446" s="124">
        <v>170000</v>
      </c>
      <c r="J1446" s="238">
        <v>20000000</v>
      </c>
      <c r="K1446" s="124">
        <v>210000000000</v>
      </c>
    </row>
    <row r="1447" spans="3:11" x14ac:dyDescent="0.25">
      <c r="C1447" s="201">
        <v>45084</v>
      </c>
      <c r="D1447" s="217" t="s">
        <v>310</v>
      </c>
      <c r="E1447" s="124">
        <v>27400</v>
      </c>
      <c r="F1447" s="124">
        <v>26000</v>
      </c>
      <c r="G1447" s="124">
        <v>27400</v>
      </c>
      <c r="H1447" s="217">
        <v>15</v>
      </c>
      <c r="I1447" s="124">
        <v>411000</v>
      </c>
      <c r="J1447" s="238">
        <v>19450000</v>
      </c>
      <c r="K1447" s="124">
        <v>532930000000</v>
      </c>
    </row>
    <row r="1448" spans="3:11" x14ac:dyDescent="0.25">
      <c r="C1448" s="201">
        <v>45084</v>
      </c>
      <c r="D1448" s="217" t="s">
        <v>312</v>
      </c>
      <c r="E1448" s="124">
        <v>10500</v>
      </c>
      <c r="F1448" s="124">
        <v>10500</v>
      </c>
      <c r="G1448" s="124">
        <v>10500</v>
      </c>
      <c r="H1448" s="217">
        <v>63</v>
      </c>
      <c r="I1448" s="124">
        <v>661500</v>
      </c>
      <c r="J1448" s="238">
        <v>20000000</v>
      </c>
      <c r="K1448" s="124">
        <v>210000000000</v>
      </c>
    </row>
    <row r="1449" spans="3:11" x14ac:dyDescent="0.25">
      <c r="C1449" s="201">
        <v>45084</v>
      </c>
      <c r="D1449" s="217" t="s">
        <v>310</v>
      </c>
      <c r="E1449" s="124">
        <v>27400</v>
      </c>
      <c r="F1449" s="124">
        <v>26000</v>
      </c>
      <c r="G1449" s="124">
        <v>27400</v>
      </c>
      <c r="H1449" s="217">
        <v>99500</v>
      </c>
      <c r="I1449" s="124">
        <v>2726300000</v>
      </c>
      <c r="J1449" s="238">
        <v>19450000</v>
      </c>
      <c r="K1449" s="124">
        <v>532930000000</v>
      </c>
    </row>
    <row r="1450" spans="3:11" x14ac:dyDescent="0.25">
      <c r="C1450" s="201">
        <v>45084</v>
      </c>
      <c r="D1450" s="217" t="s">
        <v>310</v>
      </c>
      <c r="E1450" s="124">
        <v>27400</v>
      </c>
      <c r="F1450" s="124">
        <v>26000</v>
      </c>
      <c r="G1450" s="124">
        <v>27400</v>
      </c>
      <c r="H1450" s="217">
        <v>7</v>
      </c>
      <c r="I1450" s="124">
        <v>191800</v>
      </c>
      <c r="J1450" s="238">
        <v>19450000</v>
      </c>
      <c r="K1450" s="124">
        <v>532930000000</v>
      </c>
    </row>
    <row r="1451" spans="3:11" x14ac:dyDescent="0.25">
      <c r="C1451" s="201">
        <v>45084</v>
      </c>
      <c r="D1451" s="217" t="s">
        <v>310</v>
      </c>
      <c r="E1451" s="124">
        <v>27400</v>
      </c>
      <c r="F1451" s="124">
        <v>26000</v>
      </c>
      <c r="G1451" s="124">
        <v>27400</v>
      </c>
      <c r="H1451" s="217">
        <v>8</v>
      </c>
      <c r="I1451" s="124">
        <v>219200</v>
      </c>
      <c r="J1451" s="238">
        <v>19450000</v>
      </c>
      <c r="K1451" s="124">
        <v>532930000000</v>
      </c>
    </row>
    <row r="1452" spans="3:11" x14ac:dyDescent="0.25">
      <c r="C1452" s="201">
        <v>45085</v>
      </c>
      <c r="D1452" s="217" t="s">
        <v>310</v>
      </c>
      <c r="E1452" s="124">
        <v>27400</v>
      </c>
      <c r="F1452" s="124">
        <v>27400</v>
      </c>
      <c r="G1452" s="124">
        <v>27400</v>
      </c>
      <c r="H1452" s="217">
        <v>432</v>
      </c>
      <c r="I1452" s="124">
        <v>11836800</v>
      </c>
      <c r="J1452" s="238">
        <v>19450000</v>
      </c>
      <c r="K1452" s="124">
        <v>532930000000</v>
      </c>
    </row>
    <row r="1453" spans="3:11" x14ac:dyDescent="0.25">
      <c r="C1453" s="201">
        <v>45085</v>
      </c>
      <c r="D1453" s="217" t="s">
        <v>310</v>
      </c>
      <c r="E1453" s="124">
        <v>27000</v>
      </c>
      <c r="F1453" s="124">
        <v>27400</v>
      </c>
      <c r="G1453" s="124">
        <v>27400</v>
      </c>
      <c r="H1453" s="217">
        <v>1</v>
      </c>
      <c r="I1453" s="124">
        <v>27000</v>
      </c>
      <c r="J1453" s="238">
        <v>19450000</v>
      </c>
      <c r="K1453" s="124">
        <v>532930000000</v>
      </c>
    </row>
    <row r="1454" spans="3:11" x14ac:dyDescent="0.25">
      <c r="C1454" s="201">
        <v>45085</v>
      </c>
      <c r="D1454" s="217" t="s">
        <v>310</v>
      </c>
      <c r="E1454" s="124">
        <v>27400</v>
      </c>
      <c r="F1454" s="124">
        <v>27400</v>
      </c>
      <c r="G1454" s="124">
        <v>27400</v>
      </c>
      <c r="H1454" s="217">
        <v>399</v>
      </c>
      <c r="I1454" s="124">
        <v>10932600</v>
      </c>
      <c r="J1454" s="238">
        <v>19450000</v>
      </c>
      <c r="K1454" s="124">
        <v>532930000000</v>
      </c>
    </row>
    <row r="1455" spans="3:11" x14ac:dyDescent="0.25">
      <c r="C1455" s="201">
        <v>45085</v>
      </c>
      <c r="D1455" s="217" t="s">
        <v>310</v>
      </c>
      <c r="E1455" s="124">
        <v>27400</v>
      </c>
      <c r="F1455" s="124">
        <v>27400</v>
      </c>
      <c r="G1455" s="124">
        <v>27400</v>
      </c>
      <c r="H1455" s="217">
        <v>32</v>
      </c>
      <c r="I1455" s="124">
        <v>876800</v>
      </c>
      <c r="J1455" s="238">
        <v>19450000</v>
      </c>
      <c r="K1455" s="124">
        <v>532930000000</v>
      </c>
    </row>
    <row r="1456" spans="3:11" x14ac:dyDescent="0.25">
      <c r="C1456" s="201">
        <v>45086</v>
      </c>
      <c r="D1456" s="217" t="s">
        <v>312</v>
      </c>
      <c r="E1456" s="124">
        <v>10500</v>
      </c>
      <c r="F1456" s="124">
        <v>10500</v>
      </c>
      <c r="G1456" s="124">
        <v>10500</v>
      </c>
      <c r="H1456" s="217">
        <v>11</v>
      </c>
      <c r="I1456" s="124">
        <v>115500</v>
      </c>
      <c r="J1456" s="238">
        <v>20000000</v>
      </c>
      <c r="K1456" s="124">
        <v>210000000000</v>
      </c>
    </row>
    <row r="1457" spans="3:11" x14ac:dyDescent="0.25">
      <c r="C1457" s="201">
        <v>45086</v>
      </c>
      <c r="D1457" s="217" t="s">
        <v>312</v>
      </c>
      <c r="E1457" s="124">
        <v>10500</v>
      </c>
      <c r="F1457" s="124">
        <v>10500</v>
      </c>
      <c r="G1457" s="124">
        <v>10500</v>
      </c>
      <c r="H1457" s="217">
        <v>1</v>
      </c>
      <c r="I1457" s="124">
        <v>10500</v>
      </c>
      <c r="J1457" s="238">
        <v>20000000</v>
      </c>
      <c r="K1457" s="124">
        <v>210000000000</v>
      </c>
    </row>
    <row r="1458" spans="3:11" x14ac:dyDescent="0.25">
      <c r="C1458" s="201">
        <v>45089</v>
      </c>
      <c r="D1458" s="217" t="s">
        <v>312</v>
      </c>
      <c r="E1458" s="124">
        <v>10000</v>
      </c>
      <c r="F1458" s="124">
        <v>10500</v>
      </c>
      <c r="G1458" s="124">
        <v>10500</v>
      </c>
      <c r="H1458" s="217">
        <v>17</v>
      </c>
      <c r="I1458" s="124">
        <v>170000</v>
      </c>
      <c r="J1458" s="238">
        <v>20000000</v>
      </c>
      <c r="K1458" s="124">
        <v>210000000000</v>
      </c>
    </row>
    <row r="1459" spans="3:11" x14ac:dyDescent="0.25">
      <c r="C1459" s="201">
        <v>45089</v>
      </c>
      <c r="D1459" s="217" t="s">
        <v>312</v>
      </c>
      <c r="E1459" s="124">
        <v>9500</v>
      </c>
      <c r="F1459" s="124">
        <v>10500</v>
      </c>
      <c r="G1459" s="124">
        <v>10500</v>
      </c>
      <c r="H1459" s="217">
        <v>15</v>
      </c>
      <c r="I1459" s="124">
        <v>142500</v>
      </c>
      <c r="J1459" s="238">
        <v>20000000</v>
      </c>
      <c r="K1459" s="124">
        <v>210000000000</v>
      </c>
    </row>
    <row r="1460" spans="3:11" x14ac:dyDescent="0.25">
      <c r="C1460" s="201">
        <v>45089</v>
      </c>
      <c r="D1460" s="217" t="s">
        <v>312</v>
      </c>
      <c r="E1460" s="124">
        <v>10500</v>
      </c>
      <c r="F1460" s="124">
        <v>10500</v>
      </c>
      <c r="G1460" s="124">
        <v>10500</v>
      </c>
      <c r="H1460" s="217">
        <v>9</v>
      </c>
      <c r="I1460" s="124">
        <v>94500</v>
      </c>
      <c r="J1460" s="238">
        <v>20000000</v>
      </c>
      <c r="K1460" s="124">
        <v>210000000000</v>
      </c>
    </row>
    <row r="1461" spans="3:11" x14ac:dyDescent="0.25">
      <c r="C1461" s="201">
        <v>45089</v>
      </c>
      <c r="D1461" s="217" t="s">
        <v>310</v>
      </c>
      <c r="E1461" s="124">
        <v>27400</v>
      </c>
      <c r="F1461" s="124">
        <v>27400</v>
      </c>
      <c r="G1461" s="124">
        <v>28000</v>
      </c>
      <c r="H1461" s="217">
        <v>11</v>
      </c>
      <c r="I1461" s="124">
        <v>301400</v>
      </c>
      <c r="J1461" s="238">
        <v>19450000</v>
      </c>
      <c r="K1461" s="124">
        <v>544600000000</v>
      </c>
    </row>
    <row r="1462" spans="3:11" x14ac:dyDescent="0.25">
      <c r="C1462" s="201">
        <v>45089</v>
      </c>
      <c r="D1462" s="217" t="s">
        <v>310</v>
      </c>
      <c r="E1462" s="124">
        <v>26000</v>
      </c>
      <c r="F1462" s="124">
        <v>27400</v>
      </c>
      <c r="G1462" s="124">
        <v>28000</v>
      </c>
      <c r="H1462" s="217">
        <v>14</v>
      </c>
      <c r="I1462" s="124">
        <v>364000</v>
      </c>
      <c r="J1462" s="238">
        <v>19450000</v>
      </c>
      <c r="K1462" s="124">
        <v>544600000000</v>
      </c>
    </row>
    <row r="1463" spans="3:11" x14ac:dyDescent="0.25">
      <c r="C1463" s="201">
        <v>45089</v>
      </c>
      <c r="D1463" s="217" t="s">
        <v>310</v>
      </c>
      <c r="E1463" s="124">
        <v>28000</v>
      </c>
      <c r="F1463" s="124">
        <v>27400</v>
      </c>
      <c r="G1463" s="124">
        <v>28000</v>
      </c>
      <c r="H1463" s="217">
        <v>5</v>
      </c>
      <c r="I1463" s="124">
        <v>140000</v>
      </c>
      <c r="J1463" s="238">
        <v>19450000</v>
      </c>
      <c r="K1463" s="124">
        <v>544600000000</v>
      </c>
    </row>
    <row r="1464" spans="3:11" x14ac:dyDescent="0.25">
      <c r="C1464" s="201">
        <v>45089</v>
      </c>
      <c r="D1464" s="217" t="s">
        <v>310</v>
      </c>
      <c r="E1464" s="124">
        <v>28800</v>
      </c>
      <c r="F1464" s="124">
        <v>27400</v>
      </c>
      <c r="G1464" s="124">
        <v>28000</v>
      </c>
      <c r="H1464" s="217">
        <v>13</v>
      </c>
      <c r="I1464" s="124">
        <v>374400</v>
      </c>
      <c r="J1464" s="238">
        <v>19450000</v>
      </c>
      <c r="K1464" s="124">
        <v>544600000000</v>
      </c>
    </row>
    <row r="1465" spans="3:11" x14ac:dyDescent="0.25">
      <c r="C1465" s="201">
        <v>45089</v>
      </c>
      <c r="D1465" s="217" t="s">
        <v>310</v>
      </c>
      <c r="E1465" s="124">
        <v>28000</v>
      </c>
      <c r="F1465" s="124">
        <v>27400</v>
      </c>
      <c r="G1465" s="124">
        <v>28000</v>
      </c>
      <c r="H1465" s="217">
        <v>97</v>
      </c>
      <c r="I1465" s="124">
        <v>2716000</v>
      </c>
      <c r="J1465" s="238">
        <v>19450000</v>
      </c>
      <c r="K1465" s="124">
        <v>544600000000</v>
      </c>
    </row>
    <row r="1466" spans="3:11" x14ac:dyDescent="0.25">
      <c r="C1466" s="201">
        <v>45090</v>
      </c>
      <c r="D1466" s="217" t="s">
        <v>312</v>
      </c>
      <c r="E1466" s="124">
        <v>10500</v>
      </c>
      <c r="F1466" s="124">
        <v>10500</v>
      </c>
      <c r="G1466" s="124">
        <v>11000</v>
      </c>
      <c r="H1466" s="217">
        <v>30</v>
      </c>
      <c r="I1466" s="124">
        <v>315000</v>
      </c>
      <c r="J1466" s="238">
        <v>20000000</v>
      </c>
      <c r="K1466" s="124">
        <v>220000000000</v>
      </c>
    </row>
    <row r="1467" spans="3:11" x14ac:dyDescent="0.25">
      <c r="C1467" s="201">
        <v>45090</v>
      </c>
      <c r="D1467" s="217" t="s">
        <v>312</v>
      </c>
      <c r="E1467" s="124">
        <v>11000</v>
      </c>
      <c r="F1467" s="124">
        <v>10500</v>
      </c>
      <c r="G1467" s="124">
        <v>11000</v>
      </c>
      <c r="H1467" s="217">
        <v>70</v>
      </c>
      <c r="I1467" s="124">
        <v>770000</v>
      </c>
      <c r="J1467" s="238">
        <v>20000000</v>
      </c>
      <c r="K1467" s="124">
        <v>220000000000</v>
      </c>
    </row>
    <row r="1468" spans="3:11" x14ac:dyDescent="0.25">
      <c r="C1468" s="201">
        <v>45091</v>
      </c>
      <c r="D1468" s="217" t="s">
        <v>310</v>
      </c>
      <c r="E1468" s="124">
        <v>28000</v>
      </c>
      <c r="F1468" s="124">
        <v>28000</v>
      </c>
      <c r="G1468" s="124">
        <v>28000</v>
      </c>
      <c r="H1468" s="217">
        <v>25</v>
      </c>
      <c r="I1468" s="124">
        <v>700000</v>
      </c>
      <c r="J1468" s="238">
        <v>19450000</v>
      </c>
      <c r="K1468" s="124">
        <v>544600000000</v>
      </c>
    </row>
    <row r="1469" spans="3:11" x14ac:dyDescent="0.25">
      <c r="C1469" s="201">
        <v>45091</v>
      </c>
      <c r="D1469" s="217" t="s">
        <v>312</v>
      </c>
      <c r="E1469" s="124">
        <v>11000</v>
      </c>
      <c r="F1469" s="124">
        <v>11000</v>
      </c>
      <c r="G1469" s="124">
        <v>11000</v>
      </c>
      <c r="H1469" s="217">
        <v>118</v>
      </c>
      <c r="I1469" s="124">
        <v>1298000</v>
      </c>
      <c r="J1469" s="238">
        <v>20000000</v>
      </c>
      <c r="K1469" s="124">
        <v>220000000000</v>
      </c>
    </row>
    <row r="1470" spans="3:11" x14ac:dyDescent="0.25">
      <c r="C1470" s="201">
        <v>45092</v>
      </c>
      <c r="D1470" s="217" t="s">
        <v>312</v>
      </c>
      <c r="E1470" s="124">
        <v>11000</v>
      </c>
      <c r="F1470" s="124">
        <v>11000</v>
      </c>
      <c r="G1470" s="124">
        <v>11000</v>
      </c>
      <c r="H1470" s="217">
        <v>4</v>
      </c>
      <c r="I1470" s="124">
        <v>44000</v>
      </c>
      <c r="J1470" s="238">
        <v>20000000</v>
      </c>
      <c r="K1470" s="124">
        <v>220000000000</v>
      </c>
    </row>
    <row r="1471" spans="3:11" x14ac:dyDescent="0.25">
      <c r="C1471" s="201">
        <v>45092</v>
      </c>
      <c r="D1471" s="217" t="s">
        <v>310</v>
      </c>
      <c r="E1471" s="124">
        <v>28500</v>
      </c>
      <c r="F1471" s="124">
        <v>28000</v>
      </c>
      <c r="G1471" s="124">
        <v>28500</v>
      </c>
      <c r="H1471" s="217">
        <v>25</v>
      </c>
      <c r="I1471" s="124">
        <v>712500</v>
      </c>
      <c r="J1471" s="238">
        <v>19450000</v>
      </c>
      <c r="K1471" s="124">
        <v>554325000000</v>
      </c>
    </row>
    <row r="1472" spans="3:11" x14ac:dyDescent="0.25">
      <c r="C1472" s="201">
        <v>45093</v>
      </c>
      <c r="D1472" s="217" t="s">
        <v>312</v>
      </c>
      <c r="E1472" s="124">
        <v>11000</v>
      </c>
      <c r="F1472" s="124">
        <v>11000</v>
      </c>
      <c r="G1472" s="124">
        <v>11000</v>
      </c>
      <c r="H1472" s="217">
        <v>4</v>
      </c>
      <c r="I1472" s="124">
        <v>44000</v>
      </c>
      <c r="J1472" s="238">
        <v>20000000</v>
      </c>
      <c r="K1472" s="124">
        <v>220000000000</v>
      </c>
    </row>
    <row r="1473" spans="3:11" x14ac:dyDescent="0.25">
      <c r="C1473" s="201">
        <v>45096</v>
      </c>
      <c r="D1473" s="217" t="s">
        <v>312</v>
      </c>
      <c r="E1473" s="124">
        <v>11000</v>
      </c>
      <c r="F1473" s="124">
        <v>11000</v>
      </c>
      <c r="G1473" s="124">
        <v>11000</v>
      </c>
      <c r="H1473" s="217">
        <v>22</v>
      </c>
      <c r="I1473" s="124">
        <v>242000</v>
      </c>
      <c r="J1473" s="238">
        <v>20000000</v>
      </c>
      <c r="K1473" s="124">
        <v>220000000000</v>
      </c>
    </row>
    <row r="1474" spans="3:11" x14ac:dyDescent="0.25">
      <c r="C1474" s="201">
        <v>45096</v>
      </c>
      <c r="D1474" s="217" t="s">
        <v>312</v>
      </c>
      <c r="E1474" s="124">
        <v>11000</v>
      </c>
      <c r="F1474" s="124">
        <v>11000</v>
      </c>
      <c r="G1474" s="124">
        <v>11000</v>
      </c>
      <c r="H1474" s="217">
        <v>20</v>
      </c>
      <c r="I1474" s="124">
        <v>220000</v>
      </c>
      <c r="J1474" s="238">
        <v>20000000</v>
      </c>
      <c r="K1474" s="124">
        <v>220000000000</v>
      </c>
    </row>
    <row r="1475" spans="3:11" x14ac:dyDescent="0.25">
      <c r="C1475" s="201">
        <v>45096</v>
      </c>
      <c r="D1475" s="217" t="s">
        <v>310</v>
      </c>
      <c r="E1475" s="124">
        <v>26000</v>
      </c>
      <c r="F1475" s="124">
        <v>28500</v>
      </c>
      <c r="G1475" s="124">
        <v>28800</v>
      </c>
      <c r="H1475" s="217">
        <v>1</v>
      </c>
      <c r="I1475" s="124">
        <v>26000</v>
      </c>
      <c r="J1475" s="238">
        <v>19450000</v>
      </c>
      <c r="K1475" s="124">
        <v>560160000000</v>
      </c>
    </row>
    <row r="1476" spans="3:11" x14ac:dyDescent="0.25">
      <c r="C1476" s="201">
        <v>45096</v>
      </c>
      <c r="D1476" s="217" t="s">
        <v>310</v>
      </c>
      <c r="E1476" s="124">
        <v>26000</v>
      </c>
      <c r="F1476" s="124">
        <v>28500</v>
      </c>
      <c r="G1476" s="124">
        <v>28800</v>
      </c>
      <c r="H1476" s="217">
        <v>2</v>
      </c>
      <c r="I1476" s="124">
        <v>52000</v>
      </c>
      <c r="J1476" s="238">
        <v>19450000</v>
      </c>
      <c r="K1476" s="124">
        <v>560160000000</v>
      </c>
    </row>
    <row r="1477" spans="3:11" x14ac:dyDescent="0.25">
      <c r="C1477" s="201">
        <v>45096</v>
      </c>
      <c r="D1477" s="217" t="s">
        <v>310</v>
      </c>
      <c r="E1477" s="124">
        <v>24000</v>
      </c>
      <c r="F1477" s="124">
        <v>28500</v>
      </c>
      <c r="G1477" s="124">
        <v>28800</v>
      </c>
      <c r="H1477" s="217">
        <v>4</v>
      </c>
      <c r="I1477" s="124">
        <v>96000</v>
      </c>
      <c r="J1477" s="238">
        <v>19450000</v>
      </c>
      <c r="K1477" s="124">
        <v>560160000000</v>
      </c>
    </row>
    <row r="1478" spans="3:11" x14ac:dyDescent="0.25">
      <c r="C1478" s="201">
        <v>45096</v>
      </c>
      <c r="D1478" s="217" t="s">
        <v>310</v>
      </c>
      <c r="E1478" s="124">
        <v>28500</v>
      </c>
      <c r="F1478" s="124">
        <v>28500</v>
      </c>
      <c r="G1478" s="124">
        <v>28800</v>
      </c>
      <c r="H1478" s="217">
        <v>152</v>
      </c>
      <c r="I1478" s="124">
        <v>4332000</v>
      </c>
      <c r="J1478" s="238">
        <v>19450000</v>
      </c>
      <c r="K1478" s="124">
        <v>560160000000</v>
      </c>
    </row>
    <row r="1479" spans="3:11" x14ac:dyDescent="0.25">
      <c r="C1479" s="201">
        <v>45096</v>
      </c>
      <c r="D1479" s="217" t="s">
        <v>310</v>
      </c>
      <c r="E1479" s="124">
        <v>28500</v>
      </c>
      <c r="F1479" s="124">
        <v>28500</v>
      </c>
      <c r="G1479" s="124">
        <v>28800</v>
      </c>
      <c r="H1479" s="217">
        <v>5</v>
      </c>
      <c r="I1479" s="124">
        <v>142500</v>
      </c>
      <c r="J1479" s="238">
        <v>19450000</v>
      </c>
      <c r="K1479" s="124">
        <v>560160000000</v>
      </c>
    </row>
    <row r="1480" spans="3:11" x14ac:dyDescent="0.25">
      <c r="C1480" s="201">
        <v>45096</v>
      </c>
      <c r="D1480" s="217" t="s">
        <v>310</v>
      </c>
      <c r="E1480" s="124">
        <v>28800</v>
      </c>
      <c r="F1480" s="124">
        <v>28500</v>
      </c>
      <c r="G1480" s="124">
        <v>28800</v>
      </c>
      <c r="H1480" s="217">
        <v>1</v>
      </c>
      <c r="I1480" s="124">
        <v>28800</v>
      </c>
      <c r="J1480" s="238">
        <v>19450000</v>
      </c>
      <c r="K1480" s="124">
        <v>560160000000</v>
      </c>
    </row>
    <row r="1481" spans="3:11" x14ac:dyDescent="0.25">
      <c r="C1481" s="201">
        <v>45097</v>
      </c>
      <c r="D1481" s="217" t="s">
        <v>312</v>
      </c>
      <c r="E1481" s="124">
        <v>11000</v>
      </c>
      <c r="F1481" s="124">
        <v>11000</v>
      </c>
      <c r="G1481" s="124">
        <v>11500</v>
      </c>
      <c r="H1481" s="217">
        <v>13</v>
      </c>
      <c r="I1481" s="124">
        <v>143000</v>
      </c>
      <c r="J1481" s="238">
        <v>20000000</v>
      </c>
      <c r="K1481" s="124">
        <v>230000000000</v>
      </c>
    </row>
    <row r="1482" spans="3:11" x14ac:dyDescent="0.25">
      <c r="C1482" s="201">
        <v>45097</v>
      </c>
      <c r="D1482" s="217" t="s">
        <v>312</v>
      </c>
      <c r="E1482" s="124">
        <v>11000</v>
      </c>
      <c r="F1482" s="124">
        <v>11000</v>
      </c>
      <c r="G1482" s="124">
        <v>11500</v>
      </c>
      <c r="H1482" s="217">
        <v>11</v>
      </c>
      <c r="I1482" s="124">
        <v>121000</v>
      </c>
      <c r="J1482" s="238">
        <v>20000000</v>
      </c>
      <c r="K1482" s="124">
        <v>230000000000</v>
      </c>
    </row>
    <row r="1483" spans="3:11" x14ac:dyDescent="0.25">
      <c r="C1483" s="201">
        <v>45097</v>
      </c>
      <c r="D1483" s="217" t="s">
        <v>312</v>
      </c>
      <c r="E1483" s="124">
        <v>11500</v>
      </c>
      <c r="F1483" s="124">
        <v>11000</v>
      </c>
      <c r="G1483" s="124">
        <v>11500</v>
      </c>
      <c r="H1483" s="217">
        <v>31</v>
      </c>
      <c r="I1483" s="124">
        <v>356500</v>
      </c>
      <c r="J1483" s="238">
        <v>20000000</v>
      </c>
      <c r="K1483" s="124">
        <v>230000000000</v>
      </c>
    </row>
    <row r="1484" spans="3:11" x14ac:dyDescent="0.25">
      <c r="C1484" s="201">
        <v>45098</v>
      </c>
      <c r="D1484" s="217" t="s">
        <v>312</v>
      </c>
      <c r="E1484" s="124">
        <v>11000</v>
      </c>
      <c r="F1484" s="124">
        <v>11500</v>
      </c>
      <c r="G1484" s="124">
        <v>11000</v>
      </c>
      <c r="H1484" s="217">
        <v>19</v>
      </c>
      <c r="I1484" s="124">
        <v>209000</v>
      </c>
      <c r="J1484" s="238">
        <v>20000000</v>
      </c>
      <c r="K1484" s="124">
        <v>220000000000</v>
      </c>
    </row>
    <row r="1485" spans="3:11" x14ac:dyDescent="0.25">
      <c r="C1485" s="201">
        <v>45099</v>
      </c>
      <c r="D1485" s="217" t="s">
        <v>312</v>
      </c>
      <c r="E1485" s="124">
        <v>11000</v>
      </c>
      <c r="F1485" s="124">
        <v>11000</v>
      </c>
      <c r="G1485" s="124">
        <v>11100</v>
      </c>
      <c r="H1485" s="217">
        <v>30</v>
      </c>
      <c r="I1485" s="124">
        <v>330000</v>
      </c>
      <c r="J1485" s="238">
        <v>20000000</v>
      </c>
      <c r="K1485" s="124">
        <v>222000000000</v>
      </c>
    </row>
    <row r="1486" spans="3:11" x14ac:dyDescent="0.25">
      <c r="C1486" s="201">
        <v>45099</v>
      </c>
      <c r="D1486" s="217" t="s">
        <v>312</v>
      </c>
      <c r="E1486" s="124">
        <v>11100</v>
      </c>
      <c r="F1486" s="124">
        <v>11000</v>
      </c>
      <c r="G1486" s="124">
        <v>11100</v>
      </c>
      <c r="H1486" s="217">
        <v>13</v>
      </c>
      <c r="I1486" s="124">
        <v>144300</v>
      </c>
      <c r="J1486" s="238">
        <v>20000000</v>
      </c>
      <c r="K1486" s="124">
        <v>222000000000</v>
      </c>
    </row>
    <row r="1487" spans="3:11" x14ac:dyDescent="0.25">
      <c r="C1487" s="201">
        <v>45099</v>
      </c>
      <c r="D1487" s="217" t="s">
        <v>310</v>
      </c>
      <c r="E1487" s="124">
        <v>28800</v>
      </c>
      <c r="F1487" s="124">
        <v>28800</v>
      </c>
      <c r="G1487" s="124">
        <v>28800</v>
      </c>
      <c r="H1487" s="217">
        <v>98</v>
      </c>
      <c r="I1487" s="124">
        <v>2822400</v>
      </c>
      <c r="J1487" s="238">
        <v>19450000</v>
      </c>
      <c r="K1487" s="124">
        <v>560160000000</v>
      </c>
    </row>
    <row r="1488" spans="3:11" x14ac:dyDescent="0.25">
      <c r="C1488" s="201">
        <v>45099</v>
      </c>
      <c r="D1488" s="217" t="s">
        <v>312</v>
      </c>
      <c r="E1488" s="124">
        <v>11100</v>
      </c>
      <c r="F1488" s="124">
        <v>11000</v>
      </c>
      <c r="G1488" s="124">
        <v>11100</v>
      </c>
      <c r="H1488" s="217">
        <v>30</v>
      </c>
      <c r="I1488" s="124">
        <v>333000</v>
      </c>
      <c r="J1488" s="238">
        <v>20000000</v>
      </c>
      <c r="K1488" s="124">
        <v>222000000000</v>
      </c>
    </row>
    <row r="1489" spans="3:11" x14ac:dyDescent="0.25">
      <c r="C1489" s="201">
        <v>45100</v>
      </c>
      <c r="D1489" s="217" t="s">
        <v>312</v>
      </c>
      <c r="E1489" s="124">
        <v>11000</v>
      </c>
      <c r="F1489" s="124">
        <v>11100</v>
      </c>
      <c r="G1489" s="124">
        <v>11000</v>
      </c>
      <c r="H1489" s="217">
        <v>147</v>
      </c>
      <c r="I1489" s="124">
        <v>1617000</v>
      </c>
      <c r="J1489" s="238">
        <v>20000000</v>
      </c>
      <c r="K1489" s="124">
        <v>220000000000</v>
      </c>
    </row>
    <row r="1490" spans="3:11" x14ac:dyDescent="0.25">
      <c r="C1490" s="201">
        <v>45103</v>
      </c>
      <c r="D1490" s="217" t="s">
        <v>312</v>
      </c>
      <c r="E1490" s="124">
        <v>11100</v>
      </c>
      <c r="F1490" s="124">
        <v>11000</v>
      </c>
      <c r="G1490" s="124">
        <v>11100</v>
      </c>
      <c r="H1490" s="217">
        <v>207</v>
      </c>
      <c r="I1490" s="124">
        <v>2297700</v>
      </c>
      <c r="J1490" s="238">
        <v>20000000</v>
      </c>
      <c r="K1490" s="124">
        <v>222000000000</v>
      </c>
    </row>
    <row r="1491" spans="3:11" x14ac:dyDescent="0.25">
      <c r="C1491" s="201">
        <v>45104</v>
      </c>
      <c r="D1491" s="217" t="s">
        <v>312</v>
      </c>
      <c r="E1491" s="124">
        <v>11350</v>
      </c>
      <c r="F1491" s="124">
        <v>11100</v>
      </c>
      <c r="G1491" s="124">
        <v>11750</v>
      </c>
      <c r="H1491" s="217">
        <v>107</v>
      </c>
      <c r="I1491" s="124">
        <v>1214450</v>
      </c>
      <c r="J1491" s="238">
        <v>20000000</v>
      </c>
      <c r="K1491" s="124">
        <v>235000000000</v>
      </c>
    </row>
    <row r="1492" spans="3:11" x14ac:dyDescent="0.25">
      <c r="C1492" s="201">
        <v>45104</v>
      </c>
      <c r="D1492" s="217" t="s">
        <v>312</v>
      </c>
      <c r="E1492" s="124">
        <v>11350</v>
      </c>
      <c r="F1492" s="124">
        <v>11100</v>
      </c>
      <c r="G1492" s="124">
        <v>11750</v>
      </c>
      <c r="H1492" s="217">
        <v>393</v>
      </c>
      <c r="I1492" s="124">
        <v>4460550</v>
      </c>
      <c r="J1492" s="238">
        <v>20000000</v>
      </c>
      <c r="K1492" s="124">
        <v>235000000000</v>
      </c>
    </row>
    <row r="1493" spans="3:11" x14ac:dyDescent="0.25">
      <c r="C1493" s="201">
        <v>45104</v>
      </c>
      <c r="D1493" s="217" t="s">
        <v>312</v>
      </c>
      <c r="E1493" s="124">
        <v>11500</v>
      </c>
      <c r="F1493" s="124">
        <v>11100</v>
      </c>
      <c r="G1493" s="124">
        <v>11750</v>
      </c>
      <c r="H1493" s="217">
        <v>750</v>
      </c>
      <c r="I1493" s="124">
        <v>8625000</v>
      </c>
      <c r="J1493" s="238">
        <v>20000000</v>
      </c>
      <c r="K1493" s="124">
        <v>235000000000</v>
      </c>
    </row>
    <row r="1494" spans="3:11" x14ac:dyDescent="0.25">
      <c r="C1494" s="201">
        <v>45104</v>
      </c>
      <c r="D1494" s="217" t="s">
        <v>310</v>
      </c>
      <c r="E1494" s="124">
        <v>28800</v>
      </c>
      <c r="F1494" s="124">
        <v>28800</v>
      </c>
      <c r="G1494" s="124">
        <v>29300</v>
      </c>
      <c r="H1494" s="217">
        <v>1</v>
      </c>
      <c r="I1494" s="124">
        <v>28800</v>
      </c>
      <c r="J1494" s="238">
        <v>19450000</v>
      </c>
      <c r="K1494" s="124">
        <v>569885000000</v>
      </c>
    </row>
    <row r="1495" spans="3:11" x14ac:dyDescent="0.25">
      <c r="C1495" s="201">
        <v>45104</v>
      </c>
      <c r="D1495" s="217" t="s">
        <v>310</v>
      </c>
      <c r="E1495" s="124">
        <v>28800</v>
      </c>
      <c r="F1495" s="124">
        <v>28800</v>
      </c>
      <c r="G1495" s="124">
        <v>29300</v>
      </c>
      <c r="H1495" s="217">
        <v>6</v>
      </c>
      <c r="I1495" s="124">
        <v>172800</v>
      </c>
      <c r="J1495" s="238">
        <v>19450000</v>
      </c>
      <c r="K1495" s="124">
        <v>569885000000</v>
      </c>
    </row>
    <row r="1496" spans="3:11" x14ac:dyDescent="0.25">
      <c r="C1496" s="201">
        <v>45104</v>
      </c>
      <c r="D1496" s="217" t="s">
        <v>310</v>
      </c>
      <c r="E1496" s="124">
        <v>28800</v>
      </c>
      <c r="F1496" s="124">
        <v>28800</v>
      </c>
      <c r="G1496" s="124">
        <v>29300</v>
      </c>
      <c r="H1496" s="217">
        <v>1</v>
      </c>
      <c r="I1496" s="124">
        <v>28800</v>
      </c>
      <c r="J1496" s="238">
        <v>19450000</v>
      </c>
      <c r="K1496" s="124">
        <v>569885000000</v>
      </c>
    </row>
    <row r="1497" spans="3:11" x14ac:dyDescent="0.25">
      <c r="C1497" s="201">
        <v>45104</v>
      </c>
      <c r="D1497" s="217" t="s">
        <v>310</v>
      </c>
      <c r="E1497" s="124">
        <v>28800</v>
      </c>
      <c r="F1497" s="124">
        <v>28800</v>
      </c>
      <c r="G1497" s="124">
        <v>29300</v>
      </c>
      <c r="H1497" s="217">
        <v>1</v>
      </c>
      <c r="I1497" s="124">
        <v>28800</v>
      </c>
      <c r="J1497" s="238">
        <v>19450000</v>
      </c>
      <c r="K1497" s="124">
        <v>569885000000</v>
      </c>
    </row>
    <row r="1498" spans="3:11" x14ac:dyDescent="0.25">
      <c r="C1498" s="201">
        <v>45104</v>
      </c>
      <c r="D1498" s="217" t="s">
        <v>312</v>
      </c>
      <c r="E1498" s="124">
        <v>11750</v>
      </c>
      <c r="F1498" s="124">
        <v>11100</v>
      </c>
      <c r="G1498" s="124">
        <v>11750</v>
      </c>
      <c r="H1498" s="217">
        <v>4</v>
      </c>
      <c r="I1498" s="124">
        <v>47000</v>
      </c>
      <c r="J1498" s="238">
        <v>20000000</v>
      </c>
      <c r="K1498" s="124">
        <v>235000000000</v>
      </c>
    </row>
    <row r="1499" spans="3:11" x14ac:dyDescent="0.25">
      <c r="C1499" s="201">
        <v>45104</v>
      </c>
      <c r="D1499" s="217" t="s">
        <v>310</v>
      </c>
      <c r="E1499" s="124">
        <v>28800</v>
      </c>
      <c r="F1499" s="124">
        <v>28800</v>
      </c>
      <c r="G1499" s="124">
        <v>29300</v>
      </c>
      <c r="H1499" s="217">
        <v>2</v>
      </c>
      <c r="I1499" s="124">
        <v>57600</v>
      </c>
      <c r="J1499" s="238">
        <v>19450000</v>
      </c>
      <c r="K1499" s="124">
        <v>569885000000</v>
      </c>
    </row>
    <row r="1500" spans="3:11" x14ac:dyDescent="0.25">
      <c r="C1500" s="201">
        <v>45104</v>
      </c>
      <c r="D1500" s="217" t="s">
        <v>310</v>
      </c>
      <c r="E1500" s="124">
        <v>28800</v>
      </c>
      <c r="F1500" s="124">
        <v>28800</v>
      </c>
      <c r="G1500" s="124">
        <v>29300</v>
      </c>
      <c r="H1500" s="217">
        <v>10</v>
      </c>
      <c r="I1500" s="124">
        <v>288000</v>
      </c>
      <c r="J1500" s="238">
        <v>19450000</v>
      </c>
      <c r="K1500" s="124">
        <v>569885000000</v>
      </c>
    </row>
    <row r="1501" spans="3:11" x14ac:dyDescent="0.25">
      <c r="C1501" s="201">
        <v>45104</v>
      </c>
      <c r="D1501" s="217" t="s">
        <v>310</v>
      </c>
      <c r="E1501" s="124">
        <v>29300</v>
      </c>
      <c r="F1501" s="124">
        <v>28800</v>
      </c>
      <c r="G1501" s="124">
        <v>29300</v>
      </c>
      <c r="H1501" s="217">
        <v>20</v>
      </c>
      <c r="I1501" s="124">
        <v>586000</v>
      </c>
      <c r="J1501" s="238">
        <v>19450000</v>
      </c>
      <c r="K1501" s="124">
        <v>569885000000</v>
      </c>
    </row>
    <row r="1502" spans="3:11" x14ac:dyDescent="0.25">
      <c r="C1502" s="201">
        <v>45105</v>
      </c>
      <c r="D1502" s="217" t="s">
        <v>310</v>
      </c>
      <c r="E1502" s="124">
        <v>24000</v>
      </c>
      <c r="F1502" s="124">
        <v>29300</v>
      </c>
      <c r="G1502" s="124">
        <v>24000</v>
      </c>
      <c r="H1502" s="217">
        <v>12</v>
      </c>
      <c r="I1502" s="124">
        <v>288000</v>
      </c>
      <c r="J1502" s="238">
        <v>19450000</v>
      </c>
      <c r="K1502" s="124">
        <v>466800000000</v>
      </c>
    </row>
    <row r="1503" spans="3:11" x14ac:dyDescent="0.25">
      <c r="C1503" s="201">
        <v>45106</v>
      </c>
      <c r="D1503" s="217" t="s">
        <v>312</v>
      </c>
      <c r="E1503" s="124">
        <v>11750</v>
      </c>
      <c r="F1503" s="124">
        <v>11750</v>
      </c>
      <c r="G1503" s="124">
        <v>11100</v>
      </c>
      <c r="H1503" s="217">
        <v>220</v>
      </c>
      <c r="I1503" s="124">
        <v>2585000</v>
      </c>
      <c r="J1503" s="238">
        <v>20000000</v>
      </c>
      <c r="K1503" s="124">
        <v>222000000000</v>
      </c>
    </row>
    <row r="1504" spans="3:11" x14ac:dyDescent="0.25">
      <c r="C1504" s="201">
        <v>45113</v>
      </c>
      <c r="D1504" s="217" t="s">
        <v>310</v>
      </c>
      <c r="E1504" s="124">
        <v>28800</v>
      </c>
      <c r="F1504" s="124">
        <v>24000</v>
      </c>
      <c r="G1504" s="124">
        <v>28800</v>
      </c>
      <c r="H1504" s="217">
        <v>1</v>
      </c>
      <c r="I1504" s="124">
        <v>28800</v>
      </c>
      <c r="J1504" s="238">
        <v>19450000</v>
      </c>
      <c r="K1504" s="124">
        <v>560160000000</v>
      </c>
    </row>
    <row r="1505" spans="3:11" x14ac:dyDescent="0.25">
      <c r="C1505" s="201">
        <v>45131</v>
      </c>
      <c r="D1505" s="217" t="s">
        <v>310</v>
      </c>
      <c r="E1505" s="124">
        <v>24000</v>
      </c>
      <c r="F1505" s="124">
        <v>28800</v>
      </c>
      <c r="G1505" s="124">
        <v>28800</v>
      </c>
      <c r="H1505" s="217">
        <v>4</v>
      </c>
      <c r="I1505" s="124">
        <v>96000</v>
      </c>
      <c r="J1505" s="238">
        <v>19450000</v>
      </c>
      <c r="K1505" s="124">
        <v>560160000000</v>
      </c>
    </row>
    <row r="1506" spans="3:11" x14ac:dyDescent="0.25">
      <c r="C1506" s="201">
        <v>45131</v>
      </c>
      <c r="D1506" s="217" t="s">
        <v>310</v>
      </c>
      <c r="E1506" s="124">
        <v>28800</v>
      </c>
      <c r="F1506" s="124">
        <v>28800</v>
      </c>
      <c r="G1506" s="124">
        <v>28800</v>
      </c>
      <c r="H1506" s="217">
        <v>35</v>
      </c>
      <c r="I1506" s="124">
        <v>1008000</v>
      </c>
      <c r="J1506" s="238">
        <v>19450000</v>
      </c>
      <c r="K1506" s="124">
        <v>560160000000</v>
      </c>
    </row>
    <row r="1507" spans="3:11" x14ac:dyDescent="0.25">
      <c r="C1507" s="201">
        <v>45132</v>
      </c>
      <c r="D1507" s="217" t="s">
        <v>310</v>
      </c>
      <c r="E1507" s="124">
        <v>28800</v>
      </c>
      <c r="F1507" s="124">
        <v>28800</v>
      </c>
      <c r="G1507" s="124">
        <v>29000</v>
      </c>
      <c r="H1507" s="217">
        <v>15</v>
      </c>
      <c r="I1507" s="124">
        <v>432000</v>
      </c>
      <c r="J1507" s="238">
        <v>19450000</v>
      </c>
      <c r="K1507" s="124">
        <v>564050000000</v>
      </c>
    </row>
    <row r="1508" spans="3:11" x14ac:dyDescent="0.25">
      <c r="C1508" s="201">
        <v>45132</v>
      </c>
      <c r="D1508" s="217" t="s">
        <v>310</v>
      </c>
      <c r="E1508" s="124">
        <v>29000</v>
      </c>
      <c r="F1508" s="124">
        <v>28800</v>
      </c>
      <c r="G1508" s="124">
        <v>29000</v>
      </c>
      <c r="H1508" s="217">
        <v>185</v>
      </c>
      <c r="I1508" s="124">
        <v>5365000</v>
      </c>
      <c r="J1508" s="238">
        <v>19450000</v>
      </c>
      <c r="K1508" s="124">
        <v>564050000000</v>
      </c>
    </row>
    <row r="1509" spans="3:11" x14ac:dyDescent="0.25">
      <c r="C1509" s="201">
        <v>45133</v>
      </c>
      <c r="D1509" s="217" t="s">
        <v>310</v>
      </c>
      <c r="E1509" s="124">
        <v>29000</v>
      </c>
      <c r="F1509" s="124">
        <v>29000</v>
      </c>
      <c r="G1509" s="124">
        <v>29000</v>
      </c>
      <c r="H1509" s="217">
        <v>11</v>
      </c>
      <c r="I1509" s="124">
        <v>319000</v>
      </c>
      <c r="J1509" s="238">
        <v>19450000</v>
      </c>
      <c r="K1509" s="124">
        <v>564050000000</v>
      </c>
    </row>
    <row r="1510" spans="3:11" x14ac:dyDescent="0.25">
      <c r="C1510" s="201">
        <v>45134</v>
      </c>
      <c r="D1510" s="217" t="s">
        <v>310</v>
      </c>
      <c r="E1510" s="124">
        <v>29000</v>
      </c>
      <c r="F1510" s="124">
        <v>29000</v>
      </c>
      <c r="G1510" s="124">
        <v>29000</v>
      </c>
      <c r="H1510" s="217">
        <v>240</v>
      </c>
      <c r="I1510" s="124">
        <v>6960000</v>
      </c>
      <c r="J1510" s="238">
        <v>19450000</v>
      </c>
      <c r="K1510" s="124">
        <v>564050000000</v>
      </c>
    </row>
    <row r="1511" spans="3:11" x14ac:dyDescent="0.25">
      <c r="C1511" s="201">
        <v>45135</v>
      </c>
      <c r="D1511" s="217" t="s">
        <v>310</v>
      </c>
      <c r="E1511" s="124">
        <v>29000</v>
      </c>
      <c r="F1511" s="124">
        <v>29000</v>
      </c>
      <c r="G1511" s="124">
        <v>29000</v>
      </c>
      <c r="H1511" s="217">
        <v>7</v>
      </c>
      <c r="I1511" s="124">
        <v>203000</v>
      </c>
      <c r="J1511" s="238">
        <v>19450000</v>
      </c>
      <c r="K1511" s="124">
        <v>564050000000</v>
      </c>
    </row>
    <row r="1512" spans="3:11" x14ac:dyDescent="0.25">
      <c r="C1512" s="201">
        <v>45138</v>
      </c>
      <c r="D1512" s="217" t="s">
        <v>312</v>
      </c>
      <c r="E1512" s="124">
        <v>11750</v>
      </c>
      <c r="F1512" s="124">
        <v>11100</v>
      </c>
      <c r="G1512" s="124">
        <v>11750</v>
      </c>
      <c r="H1512" s="217">
        <v>2</v>
      </c>
      <c r="I1512" s="124">
        <v>23500</v>
      </c>
      <c r="J1512" s="238">
        <v>20000000</v>
      </c>
      <c r="K1512" s="124">
        <v>235000000000</v>
      </c>
    </row>
    <row r="1513" spans="3:11" x14ac:dyDescent="0.25">
      <c r="C1513" s="201">
        <v>45140</v>
      </c>
      <c r="D1513" s="217" t="s">
        <v>312</v>
      </c>
      <c r="E1513" s="124">
        <v>11750</v>
      </c>
      <c r="F1513" s="124">
        <v>11750</v>
      </c>
      <c r="G1513" s="124">
        <v>11750</v>
      </c>
      <c r="H1513" s="217">
        <v>7</v>
      </c>
      <c r="I1513" s="124">
        <v>82250</v>
      </c>
      <c r="J1513" s="238">
        <v>20000000</v>
      </c>
      <c r="K1513" s="124">
        <v>235000000000</v>
      </c>
    </row>
    <row r="1514" spans="3:11" x14ac:dyDescent="0.25">
      <c r="C1514" s="201">
        <v>45140</v>
      </c>
      <c r="D1514" s="217" t="s">
        <v>312</v>
      </c>
      <c r="E1514" s="124">
        <v>11750</v>
      </c>
      <c r="F1514" s="124">
        <v>11750</v>
      </c>
      <c r="G1514" s="124">
        <v>11750</v>
      </c>
      <c r="H1514" s="217">
        <v>3</v>
      </c>
      <c r="I1514" s="124">
        <v>35250</v>
      </c>
      <c r="J1514" s="238">
        <v>20000000</v>
      </c>
      <c r="K1514" s="124">
        <v>235000000000</v>
      </c>
    </row>
    <row r="1515" spans="3:11" x14ac:dyDescent="0.25">
      <c r="C1515" s="201">
        <v>45140</v>
      </c>
      <c r="D1515" s="217" t="s">
        <v>310</v>
      </c>
      <c r="E1515" s="124">
        <v>28899</v>
      </c>
      <c r="F1515" s="124">
        <v>29000</v>
      </c>
      <c r="G1515" s="124">
        <v>28899</v>
      </c>
      <c r="H1515" s="217">
        <v>2</v>
      </c>
      <c r="I1515" s="124">
        <v>57798</v>
      </c>
      <c r="J1515" s="238">
        <v>19450000</v>
      </c>
      <c r="K1515" s="124">
        <v>562085550000</v>
      </c>
    </row>
    <row r="1516" spans="3:11" x14ac:dyDescent="0.25">
      <c r="C1516" s="201">
        <v>45140</v>
      </c>
      <c r="D1516" s="217" t="s">
        <v>312</v>
      </c>
      <c r="E1516" s="124">
        <v>10600</v>
      </c>
      <c r="F1516" s="124">
        <v>11750</v>
      </c>
      <c r="G1516" s="124">
        <v>11750</v>
      </c>
      <c r="H1516" s="217">
        <v>96293</v>
      </c>
      <c r="I1516" s="124">
        <v>1020705800</v>
      </c>
      <c r="J1516" s="238">
        <v>20000000</v>
      </c>
      <c r="K1516" s="124">
        <v>235000000000</v>
      </c>
    </row>
    <row r="1517" spans="3:11" x14ac:dyDescent="0.25">
      <c r="C1517" s="201">
        <v>45140</v>
      </c>
      <c r="D1517" s="217" t="s">
        <v>312</v>
      </c>
      <c r="E1517" s="124">
        <v>11750</v>
      </c>
      <c r="F1517" s="124">
        <v>11750</v>
      </c>
      <c r="G1517" s="124">
        <v>11750</v>
      </c>
      <c r="H1517" s="217">
        <v>115</v>
      </c>
      <c r="I1517" s="124">
        <v>1351250</v>
      </c>
      <c r="J1517" s="238">
        <v>20000000</v>
      </c>
      <c r="K1517" s="124">
        <v>235000000000</v>
      </c>
    </row>
    <row r="1518" spans="3:11" x14ac:dyDescent="0.25">
      <c r="C1518" s="201">
        <v>45141</v>
      </c>
      <c r="D1518" s="217" t="s">
        <v>312</v>
      </c>
      <c r="E1518" s="124">
        <v>11750</v>
      </c>
      <c r="F1518" s="124">
        <v>11750</v>
      </c>
      <c r="G1518" s="124">
        <v>11750</v>
      </c>
      <c r="H1518" s="217">
        <v>40</v>
      </c>
      <c r="I1518" s="124">
        <v>470000</v>
      </c>
      <c r="J1518" s="238">
        <v>20000000</v>
      </c>
      <c r="K1518" s="124">
        <v>235000000000</v>
      </c>
    </row>
    <row r="1519" spans="3:11" x14ac:dyDescent="0.25">
      <c r="C1519" s="201">
        <v>45141</v>
      </c>
      <c r="D1519" s="217" t="s">
        <v>310</v>
      </c>
      <c r="E1519" s="124">
        <v>28899</v>
      </c>
      <c r="F1519" s="124">
        <v>28899</v>
      </c>
      <c r="G1519" s="124">
        <v>28899</v>
      </c>
      <c r="H1519" s="217">
        <v>32</v>
      </c>
      <c r="I1519" s="124">
        <v>924768</v>
      </c>
      <c r="J1519" s="238">
        <v>19450000</v>
      </c>
      <c r="K1519" s="124">
        <v>562085550000</v>
      </c>
    </row>
    <row r="1520" spans="3:11" x14ac:dyDescent="0.25">
      <c r="C1520" s="201">
        <v>45142</v>
      </c>
      <c r="D1520" s="217" t="s">
        <v>310</v>
      </c>
      <c r="E1520" s="124">
        <v>28000</v>
      </c>
      <c r="F1520" s="124">
        <v>28899</v>
      </c>
      <c r="G1520" s="124">
        <v>28000</v>
      </c>
      <c r="H1520" s="217">
        <v>30</v>
      </c>
      <c r="I1520" s="124">
        <v>840000</v>
      </c>
      <c r="J1520" s="238">
        <v>19450000</v>
      </c>
      <c r="K1520" s="124">
        <v>544600000000</v>
      </c>
    </row>
    <row r="1521" spans="3:11" x14ac:dyDescent="0.25">
      <c r="C1521" s="201">
        <v>45142</v>
      </c>
      <c r="D1521" s="217" t="s">
        <v>312</v>
      </c>
      <c r="E1521" s="124">
        <v>11750</v>
      </c>
      <c r="F1521" s="124">
        <v>11750</v>
      </c>
      <c r="G1521" s="124">
        <v>11750</v>
      </c>
      <c r="H1521" s="217">
        <v>3</v>
      </c>
      <c r="I1521" s="124">
        <v>35250</v>
      </c>
      <c r="J1521" s="238">
        <v>20000000</v>
      </c>
      <c r="K1521" s="124">
        <v>235000000000</v>
      </c>
    </row>
    <row r="1522" spans="3:11" x14ac:dyDescent="0.25">
      <c r="C1522" s="201">
        <v>45142</v>
      </c>
      <c r="D1522" s="217" t="s">
        <v>312</v>
      </c>
      <c r="E1522" s="124">
        <v>11750</v>
      </c>
      <c r="F1522" s="124">
        <v>11750</v>
      </c>
      <c r="G1522" s="124">
        <v>11750</v>
      </c>
      <c r="H1522" s="217">
        <v>1</v>
      </c>
      <c r="I1522" s="124">
        <v>11750</v>
      </c>
      <c r="J1522" s="238">
        <v>20000000</v>
      </c>
      <c r="K1522" s="124">
        <v>235000000000</v>
      </c>
    </row>
    <row r="1523" spans="3:11" x14ac:dyDescent="0.25">
      <c r="C1523" s="201">
        <v>45146</v>
      </c>
      <c r="D1523" s="217" t="s">
        <v>310</v>
      </c>
      <c r="E1523" s="124">
        <v>28000</v>
      </c>
      <c r="F1523" s="124">
        <v>28000</v>
      </c>
      <c r="G1523" s="124">
        <v>28000</v>
      </c>
      <c r="H1523" s="217">
        <v>3</v>
      </c>
      <c r="I1523" s="124">
        <v>84000</v>
      </c>
      <c r="J1523" s="238">
        <v>19450000</v>
      </c>
      <c r="K1523" s="124">
        <v>544600000000</v>
      </c>
    </row>
    <row r="1524" spans="3:11" x14ac:dyDescent="0.25">
      <c r="C1524" s="201">
        <v>45147</v>
      </c>
      <c r="D1524" s="217" t="s">
        <v>312</v>
      </c>
      <c r="E1524" s="124">
        <v>11750</v>
      </c>
      <c r="F1524" s="124">
        <v>11750</v>
      </c>
      <c r="G1524" s="124">
        <v>11749</v>
      </c>
      <c r="H1524" s="217">
        <v>25</v>
      </c>
      <c r="I1524" s="124">
        <v>293750</v>
      </c>
      <c r="J1524" s="238">
        <v>20000000</v>
      </c>
      <c r="K1524" s="124">
        <v>234980000000</v>
      </c>
    </row>
    <row r="1525" spans="3:11" x14ac:dyDescent="0.25">
      <c r="C1525" s="201">
        <v>45147</v>
      </c>
      <c r="D1525" s="217" t="s">
        <v>312</v>
      </c>
      <c r="E1525" s="124">
        <v>11749</v>
      </c>
      <c r="F1525" s="124">
        <v>11750</v>
      </c>
      <c r="G1525" s="124">
        <v>11749</v>
      </c>
      <c r="H1525" s="217">
        <v>1</v>
      </c>
      <c r="I1525" s="124">
        <v>11749</v>
      </c>
      <c r="J1525" s="238">
        <v>20000000</v>
      </c>
      <c r="K1525" s="124">
        <v>234980000000</v>
      </c>
    </row>
    <row r="1526" spans="3:11" x14ac:dyDescent="0.25">
      <c r="C1526" s="201">
        <v>45148</v>
      </c>
      <c r="D1526" s="217" t="s">
        <v>310</v>
      </c>
      <c r="E1526" s="124">
        <v>27000</v>
      </c>
      <c r="F1526" s="124">
        <v>28000</v>
      </c>
      <c r="G1526" s="124">
        <v>27000</v>
      </c>
      <c r="H1526" s="217">
        <v>4</v>
      </c>
      <c r="I1526" s="124">
        <v>108000</v>
      </c>
      <c r="J1526" s="238">
        <v>19450000</v>
      </c>
      <c r="K1526" s="124">
        <v>525150000000</v>
      </c>
    </row>
    <row r="1527" spans="3:11" x14ac:dyDescent="0.25">
      <c r="C1527" s="201">
        <v>45149</v>
      </c>
      <c r="D1527" s="217" t="s">
        <v>312</v>
      </c>
      <c r="E1527" s="124">
        <v>11750</v>
      </c>
      <c r="F1527" s="124">
        <v>11749</v>
      </c>
      <c r="G1527" s="124">
        <v>11749</v>
      </c>
      <c r="H1527" s="217">
        <v>7</v>
      </c>
      <c r="I1527" s="124">
        <v>82250</v>
      </c>
      <c r="J1527" s="238">
        <v>20000000</v>
      </c>
      <c r="K1527" s="124">
        <v>234980000000</v>
      </c>
    </row>
    <row r="1528" spans="3:11" x14ac:dyDescent="0.25">
      <c r="C1528" s="201">
        <v>45149</v>
      </c>
      <c r="D1528" s="217" t="s">
        <v>310</v>
      </c>
      <c r="E1528" s="124">
        <v>27000</v>
      </c>
      <c r="F1528" s="124">
        <v>27000</v>
      </c>
      <c r="G1528" s="124">
        <v>28000</v>
      </c>
      <c r="H1528" s="217">
        <v>80</v>
      </c>
      <c r="I1528" s="124">
        <v>2160000</v>
      </c>
      <c r="J1528" s="238">
        <v>19450000</v>
      </c>
      <c r="K1528" s="124">
        <v>544600000000</v>
      </c>
    </row>
    <row r="1529" spans="3:11" x14ac:dyDescent="0.25">
      <c r="C1529" s="201">
        <v>45149</v>
      </c>
      <c r="D1529" s="217" t="s">
        <v>312</v>
      </c>
      <c r="E1529" s="124">
        <v>11750</v>
      </c>
      <c r="F1529" s="124">
        <v>11749</v>
      </c>
      <c r="G1529" s="124">
        <v>11749</v>
      </c>
      <c r="H1529" s="217">
        <v>4</v>
      </c>
      <c r="I1529" s="124">
        <v>47000</v>
      </c>
      <c r="J1529" s="238">
        <v>20000000</v>
      </c>
      <c r="K1529" s="124">
        <v>234980000000</v>
      </c>
    </row>
    <row r="1530" spans="3:11" x14ac:dyDescent="0.25">
      <c r="C1530" s="201">
        <v>45149</v>
      </c>
      <c r="D1530" s="217" t="s">
        <v>310</v>
      </c>
      <c r="E1530" s="124">
        <v>27000</v>
      </c>
      <c r="F1530" s="124">
        <v>27000</v>
      </c>
      <c r="G1530" s="124">
        <v>28000</v>
      </c>
      <c r="H1530" s="217">
        <v>282</v>
      </c>
      <c r="I1530" s="124">
        <v>7614000</v>
      </c>
      <c r="J1530" s="238">
        <v>19450000</v>
      </c>
      <c r="K1530" s="124">
        <v>544600000000</v>
      </c>
    </row>
    <row r="1531" spans="3:11" x14ac:dyDescent="0.25">
      <c r="C1531" s="201">
        <v>45149</v>
      </c>
      <c r="D1531" s="217" t="s">
        <v>310</v>
      </c>
      <c r="E1531" s="124">
        <v>28000</v>
      </c>
      <c r="F1531" s="124">
        <v>27000</v>
      </c>
      <c r="G1531" s="124">
        <v>28000</v>
      </c>
      <c r="H1531" s="217">
        <v>40</v>
      </c>
      <c r="I1531" s="124">
        <v>1120000</v>
      </c>
      <c r="J1531" s="238">
        <v>19450000</v>
      </c>
      <c r="K1531" s="124">
        <v>544600000000</v>
      </c>
    </row>
    <row r="1532" spans="3:11" x14ac:dyDescent="0.25">
      <c r="C1532" s="201">
        <v>45149</v>
      </c>
      <c r="D1532" s="217" t="s">
        <v>310</v>
      </c>
      <c r="E1532" s="124">
        <v>28000</v>
      </c>
      <c r="F1532" s="124">
        <v>27000</v>
      </c>
      <c r="G1532" s="124">
        <v>28000</v>
      </c>
      <c r="H1532" s="217">
        <v>149678</v>
      </c>
      <c r="I1532" s="124">
        <v>4190984000</v>
      </c>
      <c r="J1532" s="238">
        <v>19450000</v>
      </c>
      <c r="K1532" s="124">
        <v>544600000000</v>
      </c>
    </row>
    <row r="1533" spans="3:11" x14ac:dyDescent="0.25">
      <c r="C1533" s="201">
        <v>45152</v>
      </c>
      <c r="D1533" s="217" t="s">
        <v>312</v>
      </c>
      <c r="E1533" s="124">
        <v>11749.5</v>
      </c>
      <c r="F1533" s="124">
        <v>11749.5</v>
      </c>
      <c r="G1533" s="124">
        <v>11749.5</v>
      </c>
      <c r="H1533" s="217">
        <v>11</v>
      </c>
      <c r="I1533" s="124">
        <v>129244.5</v>
      </c>
      <c r="J1533" s="238">
        <v>20000000</v>
      </c>
      <c r="K1533" s="124">
        <v>234990000000</v>
      </c>
    </row>
    <row r="1534" spans="3:11" x14ac:dyDescent="0.25">
      <c r="C1534" s="201">
        <v>45152</v>
      </c>
      <c r="D1534" s="217" t="s">
        <v>310</v>
      </c>
      <c r="E1534" s="124">
        <v>27000</v>
      </c>
      <c r="F1534" s="124">
        <v>28000</v>
      </c>
      <c r="G1534" s="124">
        <v>28000</v>
      </c>
      <c r="H1534" s="217">
        <v>141</v>
      </c>
      <c r="I1534" s="124">
        <v>3807000</v>
      </c>
      <c r="J1534" s="238">
        <v>19450000</v>
      </c>
      <c r="K1534" s="124">
        <v>544600000000</v>
      </c>
    </row>
    <row r="1535" spans="3:11" x14ac:dyDescent="0.25">
      <c r="C1535" s="201">
        <v>45152</v>
      </c>
      <c r="D1535" s="217" t="s">
        <v>310</v>
      </c>
      <c r="E1535" s="124">
        <v>28000</v>
      </c>
      <c r="F1535" s="124">
        <v>28000</v>
      </c>
      <c r="G1535" s="124">
        <v>28000</v>
      </c>
      <c r="H1535" s="217">
        <v>3</v>
      </c>
      <c r="I1535" s="124">
        <v>84000</v>
      </c>
      <c r="J1535" s="238">
        <v>19450000</v>
      </c>
      <c r="K1535" s="124">
        <v>544600000000</v>
      </c>
    </row>
    <row r="1536" spans="3:11" x14ac:dyDescent="0.25">
      <c r="C1536" s="201">
        <v>45153</v>
      </c>
      <c r="D1536" s="217" t="s">
        <v>310</v>
      </c>
      <c r="E1536" s="124">
        <v>28000</v>
      </c>
      <c r="F1536" s="124">
        <v>28000</v>
      </c>
      <c r="G1536" s="124">
        <v>28000</v>
      </c>
      <c r="H1536" s="217">
        <v>18</v>
      </c>
      <c r="I1536" s="124">
        <v>504000</v>
      </c>
      <c r="J1536" s="238">
        <v>19450000</v>
      </c>
      <c r="K1536" s="124">
        <v>544600000000</v>
      </c>
    </row>
    <row r="1537" spans="3:11" x14ac:dyDescent="0.25">
      <c r="C1537" s="201">
        <v>45154</v>
      </c>
      <c r="D1537" s="217" t="s">
        <v>310</v>
      </c>
      <c r="E1537" s="124">
        <v>27999</v>
      </c>
      <c r="F1537" s="124">
        <v>28000</v>
      </c>
      <c r="G1537" s="124">
        <v>28000</v>
      </c>
      <c r="H1537" s="217">
        <v>141</v>
      </c>
      <c r="I1537" s="124">
        <v>3947859</v>
      </c>
      <c r="J1537" s="238">
        <v>19450000</v>
      </c>
      <c r="K1537" s="124">
        <v>544600000000</v>
      </c>
    </row>
    <row r="1538" spans="3:11" x14ac:dyDescent="0.25">
      <c r="C1538" s="201">
        <v>45154</v>
      </c>
      <c r="D1538" s="217" t="s">
        <v>310</v>
      </c>
      <c r="E1538" s="124">
        <v>28000</v>
      </c>
      <c r="F1538" s="124">
        <v>28000</v>
      </c>
      <c r="G1538" s="124">
        <v>28000</v>
      </c>
      <c r="H1538" s="217">
        <v>350</v>
      </c>
      <c r="I1538" s="124">
        <v>9800000</v>
      </c>
      <c r="J1538" s="238">
        <v>19450000</v>
      </c>
      <c r="K1538" s="124">
        <v>544600000000</v>
      </c>
    </row>
    <row r="1539" spans="3:11" x14ac:dyDescent="0.25">
      <c r="C1539" s="201">
        <v>45154</v>
      </c>
      <c r="D1539" s="217" t="s">
        <v>310</v>
      </c>
      <c r="E1539" s="124">
        <v>28000</v>
      </c>
      <c r="F1539" s="124">
        <v>28000</v>
      </c>
      <c r="G1539" s="124">
        <v>28000</v>
      </c>
      <c r="H1539" s="217">
        <v>1790</v>
      </c>
      <c r="I1539" s="124">
        <v>50120000</v>
      </c>
      <c r="J1539" s="238">
        <v>19450000</v>
      </c>
      <c r="K1539" s="124">
        <v>544600000000</v>
      </c>
    </row>
    <row r="1540" spans="3:11" x14ac:dyDescent="0.25">
      <c r="C1540" s="201">
        <v>45154</v>
      </c>
      <c r="D1540" s="217" t="s">
        <v>310</v>
      </c>
      <c r="E1540" s="124">
        <v>28000</v>
      </c>
      <c r="F1540" s="124">
        <v>28000</v>
      </c>
      <c r="G1540" s="124">
        <v>28000</v>
      </c>
      <c r="H1540" s="217">
        <v>17719</v>
      </c>
      <c r="I1540" s="124">
        <v>496132000</v>
      </c>
      <c r="J1540" s="238">
        <v>19450000</v>
      </c>
      <c r="K1540" s="124">
        <v>544600000000</v>
      </c>
    </row>
    <row r="1541" spans="3:11" x14ac:dyDescent="0.25">
      <c r="C1541" s="201">
        <v>45155</v>
      </c>
      <c r="D1541" s="217" t="s">
        <v>310</v>
      </c>
      <c r="E1541" s="124">
        <v>28000</v>
      </c>
      <c r="F1541" s="124">
        <v>28000</v>
      </c>
      <c r="G1541" s="124">
        <v>25000</v>
      </c>
      <c r="H1541" s="217">
        <v>44</v>
      </c>
      <c r="I1541" s="124">
        <v>1232000</v>
      </c>
      <c r="J1541" s="238">
        <v>19450000</v>
      </c>
      <c r="K1541" s="124">
        <v>486250000000</v>
      </c>
    </row>
    <row r="1542" spans="3:11" x14ac:dyDescent="0.25">
      <c r="C1542" s="201">
        <v>45155</v>
      </c>
      <c r="D1542" s="217" t="s">
        <v>312</v>
      </c>
      <c r="E1542" s="124">
        <v>11748</v>
      </c>
      <c r="F1542" s="124">
        <v>11749</v>
      </c>
      <c r="G1542" s="124">
        <v>11749</v>
      </c>
      <c r="H1542" s="217">
        <v>11</v>
      </c>
      <c r="I1542" s="124">
        <v>129228</v>
      </c>
      <c r="J1542" s="238">
        <v>20000000</v>
      </c>
      <c r="K1542" s="124">
        <v>234980000000</v>
      </c>
    </row>
    <row r="1543" spans="3:11" x14ac:dyDescent="0.25">
      <c r="C1543" s="201">
        <v>45155</v>
      </c>
      <c r="D1543" s="217" t="s">
        <v>312</v>
      </c>
      <c r="E1543" s="124">
        <v>11749</v>
      </c>
      <c r="F1543" s="124">
        <v>11749</v>
      </c>
      <c r="G1543" s="124">
        <v>11749</v>
      </c>
      <c r="H1543" s="217">
        <v>95</v>
      </c>
      <c r="I1543" s="124">
        <v>1116155</v>
      </c>
      <c r="J1543" s="238">
        <v>20000000</v>
      </c>
      <c r="K1543" s="124">
        <v>234980000000</v>
      </c>
    </row>
    <row r="1544" spans="3:11" x14ac:dyDescent="0.25">
      <c r="C1544" s="201">
        <v>45155</v>
      </c>
      <c r="D1544" s="217" t="s">
        <v>310</v>
      </c>
      <c r="E1544" s="124">
        <v>25000</v>
      </c>
      <c r="F1544" s="124">
        <v>28000</v>
      </c>
      <c r="G1544" s="124">
        <v>25000</v>
      </c>
      <c r="H1544" s="217">
        <v>10</v>
      </c>
      <c r="I1544" s="124">
        <v>250000</v>
      </c>
      <c r="J1544" s="238">
        <v>19450000</v>
      </c>
      <c r="K1544" s="124">
        <v>486250000000</v>
      </c>
    </row>
    <row r="1545" spans="3:11" x14ac:dyDescent="0.25">
      <c r="C1545" s="201">
        <v>45155</v>
      </c>
      <c r="D1545" s="217" t="s">
        <v>312</v>
      </c>
      <c r="E1545" s="124">
        <v>11749</v>
      </c>
      <c r="F1545" s="124">
        <v>11749</v>
      </c>
      <c r="G1545" s="124">
        <v>11749</v>
      </c>
      <c r="H1545" s="217">
        <v>5</v>
      </c>
      <c r="I1545" s="124">
        <v>58745</v>
      </c>
      <c r="J1545" s="238">
        <v>20000000</v>
      </c>
      <c r="K1545" s="124">
        <v>234980000000</v>
      </c>
    </row>
    <row r="1546" spans="3:11" x14ac:dyDescent="0.25">
      <c r="C1546" s="201">
        <v>45156</v>
      </c>
      <c r="D1546" s="217" t="s">
        <v>310</v>
      </c>
      <c r="E1546" s="124">
        <v>28000</v>
      </c>
      <c r="F1546" s="124">
        <v>25000</v>
      </c>
      <c r="G1546" s="124">
        <v>28000</v>
      </c>
      <c r="H1546" s="217">
        <v>5</v>
      </c>
      <c r="I1546" s="124">
        <v>140000</v>
      </c>
      <c r="J1546" s="238">
        <v>19450000</v>
      </c>
      <c r="K1546" s="124">
        <v>544600000000</v>
      </c>
    </row>
    <row r="1547" spans="3:11" x14ac:dyDescent="0.25">
      <c r="C1547" s="201">
        <v>45156</v>
      </c>
      <c r="D1547" s="217" t="s">
        <v>310</v>
      </c>
      <c r="E1547" s="124">
        <v>28000</v>
      </c>
      <c r="F1547" s="124">
        <v>25000</v>
      </c>
      <c r="G1547" s="124">
        <v>28000</v>
      </c>
      <c r="H1547" s="217">
        <v>5</v>
      </c>
      <c r="I1547" s="124">
        <v>140000</v>
      </c>
      <c r="J1547" s="238">
        <v>19450000</v>
      </c>
      <c r="K1547" s="124">
        <v>544600000000</v>
      </c>
    </row>
    <row r="1548" spans="3:11" x14ac:dyDescent="0.25">
      <c r="C1548" s="201">
        <v>45156</v>
      </c>
      <c r="D1548" s="217" t="s">
        <v>310</v>
      </c>
      <c r="E1548" s="124">
        <v>28000</v>
      </c>
      <c r="F1548" s="124">
        <v>25000</v>
      </c>
      <c r="G1548" s="124">
        <v>28000</v>
      </c>
      <c r="H1548" s="217">
        <v>10</v>
      </c>
      <c r="I1548" s="124">
        <v>280000</v>
      </c>
      <c r="J1548" s="238">
        <v>19450000</v>
      </c>
      <c r="K1548" s="124">
        <v>544600000000</v>
      </c>
    </row>
    <row r="1549" spans="3:11" x14ac:dyDescent="0.25">
      <c r="C1549" s="201">
        <v>45156</v>
      </c>
      <c r="D1549" s="217" t="s">
        <v>312</v>
      </c>
      <c r="E1549" s="124">
        <v>11749</v>
      </c>
      <c r="F1549" s="124">
        <v>11749</v>
      </c>
      <c r="G1549" s="124">
        <v>11749</v>
      </c>
      <c r="H1549" s="217">
        <v>5</v>
      </c>
      <c r="I1549" s="124">
        <v>58745</v>
      </c>
      <c r="J1549" s="238">
        <v>20000000</v>
      </c>
      <c r="K1549" s="124">
        <v>234980000000</v>
      </c>
    </row>
    <row r="1550" spans="3:11" x14ac:dyDescent="0.25">
      <c r="C1550" s="201">
        <v>45159</v>
      </c>
      <c r="D1550" s="217" t="s">
        <v>312</v>
      </c>
      <c r="E1550" s="124">
        <v>11745</v>
      </c>
      <c r="F1550" s="124">
        <v>11749</v>
      </c>
      <c r="G1550" s="124">
        <v>11749</v>
      </c>
      <c r="H1550" s="217">
        <v>100</v>
      </c>
      <c r="I1550" s="124">
        <v>1174500</v>
      </c>
      <c r="J1550" s="238">
        <v>20000000</v>
      </c>
      <c r="K1550" s="124">
        <v>234980000000</v>
      </c>
    </row>
    <row r="1551" spans="3:11" x14ac:dyDescent="0.25">
      <c r="C1551" s="201">
        <v>45159</v>
      </c>
      <c r="D1551" s="217" t="s">
        <v>312</v>
      </c>
      <c r="E1551" s="124">
        <v>11749</v>
      </c>
      <c r="F1551" s="124">
        <v>11749</v>
      </c>
      <c r="G1551" s="124">
        <v>11749</v>
      </c>
      <c r="H1551" s="217">
        <v>100</v>
      </c>
      <c r="I1551" s="124">
        <v>1174900</v>
      </c>
      <c r="J1551" s="238">
        <v>20000000</v>
      </c>
      <c r="K1551" s="124">
        <v>234980000000</v>
      </c>
    </row>
    <row r="1552" spans="3:11" x14ac:dyDescent="0.25">
      <c r="C1552" s="201">
        <v>45160</v>
      </c>
      <c r="D1552" s="217" t="s">
        <v>312</v>
      </c>
      <c r="E1552" s="124">
        <v>11749</v>
      </c>
      <c r="F1552" s="124">
        <v>11749</v>
      </c>
      <c r="G1552" s="124">
        <v>11749</v>
      </c>
      <c r="H1552" s="217">
        <v>85</v>
      </c>
      <c r="I1552" s="124">
        <v>998665</v>
      </c>
      <c r="J1552" s="238">
        <v>20000000</v>
      </c>
      <c r="K1552" s="124">
        <v>234980000000</v>
      </c>
    </row>
    <row r="1553" spans="3:11" x14ac:dyDescent="0.25">
      <c r="C1553" s="201">
        <v>45160</v>
      </c>
      <c r="D1553" s="217" t="s">
        <v>310</v>
      </c>
      <c r="E1553" s="124">
        <v>28000</v>
      </c>
      <c r="F1553" s="124">
        <v>28000</v>
      </c>
      <c r="G1553" s="124">
        <v>28000</v>
      </c>
      <c r="H1553" s="217">
        <v>30000</v>
      </c>
      <c r="I1553" s="124">
        <v>840000000</v>
      </c>
      <c r="J1553" s="238">
        <v>19450000</v>
      </c>
      <c r="K1553" s="124">
        <v>544600000000</v>
      </c>
    </row>
    <row r="1554" spans="3:11" x14ac:dyDescent="0.25">
      <c r="C1554" s="201">
        <v>45161</v>
      </c>
      <c r="D1554" s="217" t="s">
        <v>312</v>
      </c>
      <c r="E1554" s="124">
        <v>11749</v>
      </c>
      <c r="F1554" s="124">
        <v>11749</v>
      </c>
      <c r="G1554" s="124">
        <v>11749</v>
      </c>
      <c r="H1554" s="217">
        <v>11</v>
      </c>
      <c r="I1554" s="124">
        <v>129239</v>
      </c>
      <c r="J1554" s="238">
        <v>20000000</v>
      </c>
      <c r="K1554" s="124">
        <v>234980000000</v>
      </c>
    </row>
    <row r="1555" spans="3:11" x14ac:dyDescent="0.25">
      <c r="C1555" s="201">
        <v>45161</v>
      </c>
      <c r="D1555" s="217" t="s">
        <v>312</v>
      </c>
      <c r="E1555" s="124">
        <v>11749</v>
      </c>
      <c r="F1555" s="124">
        <v>11749</v>
      </c>
      <c r="G1555" s="124">
        <v>11749</v>
      </c>
      <c r="H1555" s="217">
        <v>19</v>
      </c>
      <c r="I1555" s="124">
        <v>223231</v>
      </c>
      <c r="J1555" s="238">
        <v>20000000</v>
      </c>
      <c r="K1555" s="124">
        <v>234980000000</v>
      </c>
    </row>
    <row r="1556" spans="3:11" x14ac:dyDescent="0.25">
      <c r="C1556" s="201">
        <v>45161</v>
      </c>
      <c r="D1556" s="217" t="s">
        <v>312</v>
      </c>
      <c r="E1556" s="124">
        <v>11749</v>
      </c>
      <c r="F1556" s="124">
        <v>11749</v>
      </c>
      <c r="G1556" s="124">
        <v>11749</v>
      </c>
      <c r="H1556" s="217">
        <v>10</v>
      </c>
      <c r="I1556" s="124">
        <v>117490</v>
      </c>
      <c r="J1556" s="238">
        <v>20000000</v>
      </c>
      <c r="K1556" s="124">
        <v>234980000000</v>
      </c>
    </row>
    <row r="1557" spans="3:11" x14ac:dyDescent="0.25">
      <c r="C1557" s="201">
        <v>45161</v>
      </c>
      <c r="D1557" s="217" t="s">
        <v>310</v>
      </c>
      <c r="E1557" s="124">
        <v>28000</v>
      </c>
      <c r="F1557" s="124">
        <v>28000</v>
      </c>
      <c r="G1557" s="124">
        <v>28000</v>
      </c>
      <c r="H1557" s="217">
        <v>72</v>
      </c>
      <c r="I1557" s="124">
        <v>2016000</v>
      </c>
      <c r="J1557" s="238">
        <v>19450000</v>
      </c>
      <c r="K1557" s="124">
        <v>544600000000</v>
      </c>
    </row>
    <row r="1558" spans="3:11" x14ac:dyDescent="0.25">
      <c r="C1558" s="201">
        <v>45162</v>
      </c>
      <c r="D1558" s="217" t="s">
        <v>310</v>
      </c>
      <c r="E1558" s="124">
        <v>28000</v>
      </c>
      <c r="F1558" s="124">
        <v>28000</v>
      </c>
      <c r="G1558" s="124">
        <v>28000</v>
      </c>
      <c r="H1558" s="217">
        <v>30</v>
      </c>
      <c r="I1558" s="124">
        <v>840000</v>
      </c>
      <c r="J1558" s="238">
        <v>19450000</v>
      </c>
      <c r="K1558" s="124">
        <v>544600000000</v>
      </c>
    </row>
    <row r="1559" spans="3:11" x14ac:dyDescent="0.25">
      <c r="C1559" s="201">
        <v>45163</v>
      </c>
      <c r="D1559" s="217" t="s">
        <v>310</v>
      </c>
      <c r="E1559" s="124">
        <v>28000</v>
      </c>
      <c r="F1559" s="124">
        <v>28000</v>
      </c>
      <c r="G1559" s="124">
        <v>25000</v>
      </c>
      <c r="H1559" s="217">
        <v>16</v>
      </c>
      <c r="I1559" s="124">
        <v>448000</v>
      </c>
      <c r="J1559" s="238">
        <v>19450000</v>
      </c>
      <c r="K1559" s="124">
        <v>486250000000</v>
      </c>
    </row>
    <row r="1560" spans="3:11" x14ac:dyDescent="0.25">
      <c r="C1560" s="201">
        <v>45163</v>
      </c>
      <c r="D1560" s="217" t="s">
        <v>312</v>
      </c>
      <c r="E1560" s="124">
        <v>11749</v>
      </c>
      <c r="F1560" s="124">
        <v>11749</v>
      </c>
      <c r="G1560" s="124">
        <v>11749</v>
      </c>
      <c r="H1560" s="217">
        <v>30</v>
      </c>
      <c r="I1560" s="124">
        <v>352470</v>
      </c>
      <c r="J1560" s="238">
        <v>20000000</v>
      </c>
      <c r="K1560" s="124">
        <v>234980000000</v>
      </c>
    </row>
    <row r="1561" spans="3:11" x14ac:dyDescent="0.25">
      <c r="C1561" s="201">
        <v>45163</v>
      </c>
      <c r="D1561" s="217" t="s">
        <v>310</v>
      </c>
      <c r="E1561" s="124">
        <v>28000</v>
      </c>
      <c r="F1561" s="124">
        <v>28000</v>
      </c>
      <c r="G1561" s="124">
        <v>25000</v>
      </c>
      <c r="H1561" s="217">
        <v>5</v>
      </c>
      <c r="I1561" s="124">
        <v>140000</v>
      </c>
      <c r="J1561" s="238">
        <v>19450000</v>
      </c>
      <c r="K1561" s="124">
        <v>486250000000</v>
      </c>
    </row>
    <row r="1562" spans="3:11" x14ac:dyDescent="0.25">
      <c r="C1562" s="201">
        <v>45163</v>
      </c>
      <c r="D1562" s="217" t="s">
        <v>310</v>
      </c>
      <c r="E1562" s="124">
        <v>25000</v>
      </c>
      <c r="F1562" s="124">
        <v>28000</v>
      </c>
      <c r="G1562" s="124">
        <v>25000</v>
      </c>
      <c r="H1562" s="217">
        <v>8</v>
      </c>
      <c r="I1562" s="124">
        <v>200000</v>
      </c>
      <c r="J1562" s="238">
        <v>19450000</v>
      </c>
      <c r="K1562" s="124">
        <v>486250000000</v>
      </c>
    </row>
    <row r="1563" spans="3:11" x14ac:dyDescent="0.25">
      <c r="C1563" s="201">
        <v>45167</v>
      </c>
      <c r="D1563" s="217" t="s">
        <v>310</v>
      </c>
      <c r="E1563" s="124">
        <v>27200</v>
      </c>
      <c r="F1563" s="124">
        <v>25000</v>
      </c>
      <c r="G1563" s="124">
        <v>28000</v>
      </c>
      <c r="H1563" s="217">
        <v>32</v>
      </c>
      <c r="I1563" s="124">
        <v>870400</v>
      </c>
      <c r="J1563" s="238">
        <v>19450000</v>
      </c>
      <c r="K1563" s="124">
        <v>544600000000</v>
      </c>
    </row>
    <row r="1564" spans="3:11" x14ac:dyDescent="0.25">
      <c r="C1564" s="201">
        <v>45167</v>
      </c>
      <c r="D1564" s="217" t="s">
        <v>310</v>
      </c>
      <c r="E1564" s="124">
        <v>28000</v>
      </c>
      <c r="F1564" s="124">
        <v>25000</v>
      </c>
      <c r="G1564" s="124">
        <v>28000</v>
      </c>
      <c r="H1564" s="217">
        <v>49968</v>
      </c>
      <c r="I1564" s="124">
        <v>1399104000</v>
      </c>
      <c r="J1564" s="238">
        <v>19450000</v>
      </c>
      <c r="K1564" s="124">
        <v>544600000000</v>
      </c>
    </row>
    <row r="1565" spans="3:11" x14ac:dyDescent="0.25">
      <c r="C1565" s="201">
        <v>45167</v>
      </c>
      <c r="D1565" s="217" t="s">
        <v>310</v>
      </c>
      <c r="E1565" s="124">
        <v>28000</v>
      </c>
      <c r="F1565" s="124">
        <v>25000</v>
      </c>
      <c r="G1565" s="124">
        <v>28000</v>
      </c>
      <c r="H1565" s="217">
        <v>30</v>
      </c>
      <c r="I1565" s="124">
        <v>840000</v>
      </c>
      <c r="J1565" s="238">
        <v>19450000</v>
      </c>
      <c r="K1565" s="124">
        <v>544600000000</v>
      </c>
    </row>
    <row r="1566" spans="3:11" x14ac:dyDescent="0.25">
      <c r="C1566" s="201">
        <v>45168</v>
      </c>
      <c r="D1566" s="217" t="s">
        <v>310</v>
      </c>
      <c r="E1566" s="124">
        <v>28000</v>
      </c>
      <c r="F1566" s="124">
        <v>28000</v>
      </c>
      <c r="G1566" s="124">
        <v>28000</v>
      </c>
      <c r="H1566" s="217">
        <v>4</v>
      </c>
      <c r="I1566" s="124">
        <v>112000</v>
      </c>
      <c r="J1566" s="238">
        <v>19450000</v>
      </c>
      <c r="K1566" s="124">
        <v>544600000000</v>
      </c>
    </row>
    <row r="1567" spans="3:11" x14ac:dyDescent="0.25">
      <c r="C1567" s="201">
        <v>45168</v>
      </c>
      <c r="D1567" s="217" t="s">
        <v>312</v>
      </c>
      <c r="E1567" s="124">
        <v>11500</v>
      </c>
      <c r="F1567" s="124">
        <v>11749</v>
      </c>
      <c r="G1567" s="124">
        <v>11500</v>
      </c>
      <c r="H1567" s="217">
        <v>4</v>
      </c>
      <c r="I1567" s="124">
        <v>46000</v>
      </c>
      <c r="J1567" s="238">
        <v>20000000</v>
      </c>
      <c r="K1567" s="124">
        <v>230000000000</v>
      </c>
    </row>
    <row r="1568" spans="3:11" x14ac:dyDescent="0.25">
      <c r="C1568" s="201">
        <v>45168</v>
      </c>
      <c r="D1568" s="217" t="s">
        <v>312</v>
      </c>
      <c r="E1568" s="124">
        <v>11500</v>
      </c>
      <c r="F1568" s="124">
        <v>11749</v>
      </c>
      <c r="G1568" s="124">
        <v>11500</v>
      </c>
      <c r="H1568" s="217">
        <v>3</v>
      </c>
      <c r="I1568" s="124">
        <v>34500</v>
      </c>
      <c r="J1568" s="238">
        <v>20000000</v>
      </c>
      <c r="K1568" s="124">
        <v>230000000000</v>
      </c>
    </row>
    <row r="1569" spans="3:11" x14ac:dyDescent="0.25">
      <c r="C1569" s="201">
        <v>45168</v>
      </c>
      <c r="D1569" s="217" t="s">
        <v>310</v>
      </c>
      <c r="E1569" s="124">
        <v>28000</v>
      </c>
      <c r="F1569" s="124">
        <v>28000</v>
      </c>
      <c r="G1569" s="124">
        <v>28000</v>
      </c>
      <c r="H1569" s="217">
        <v>2</v>
      </c>
      <c r="I1569" s="124">
        <v>56000</v>
      </c>
      <c r="J1569" s="238">
        <v>19450000</v>
      </c>
      <c r="K1569" s="124">
        <v>544600000000</v>
      </c>
    </row>
    <row r="1570" spans="3:11" x14ac:dyDescent="0.25">
      <c r="C1570" s="201">
        <v>45169</v>
      </c>
      <c r="D1570" s="217" t="s">
        <v>310</v>
      </c>
      <c r="E1570" s="124">
        <v>28000</v>
      </c>
      <c r="F1570" s="124">
        <v>28000</v>
      </c>
      <c r="G1570" s="124">
        <v>28000</v>
      </c>
      <c r="H1570" s="217">
        <v>1785</v>
      </c>
      <c r="I1570" s="124">
        <v>49980000</v>
      </c>
      <c r="J1570" s="238">
        <v>19450000</v>
      </c>
      <c r="K1570" s="124">
        <v>544600000000</v>
      </c>
    </row>
    <row r="1571" spans="3:11" x14ac:dyDescent="0.25">
      <c r="C1571" s="201">
        <v>45169</v>
      </c>
      <c r="D1571" s="217" t="s">
        <v>312</v>
      </c>
      <c r="E1571" s="124">
        <v>11500</v>
      </c>
      <c r="F1571" s="124">
        <v>11500</v>
      </c>
      <c r="G1571" s="124">
        <v>10500</v>
      </c>
      <c r="H1571" s="217">
        <v>50</v>
      </c>
      <c r="I1571" s="124">
        <v>575000</v>
      </c>
      <c r="J1571" s="238">
        <v>20000000</v>
      </c>
      <c r="K1571" s="124">
        <v>210000000000</v>
      </c>
    </row>
    <row r="1572" spans="3:11" x14ac:dyDescent="0.25">
      <c r="C1572" s="201">
        <v>45169</v>
      </c>
      <c r="D1572" s="217" t="s">
        <v>312</v>
      </c>
      <c r="E1572" s="124">
        <v>11500</v>
      </c>
      <c r="F1572" s="124">
        <v>11500</v>
      </c>
      <c r="G1572" s="124">
        <v>10500</v>
      </c>
      <c r="H1572" s="217">
        <v>30</v>
      </c>
      <c r="I1572" s="124">
        <v>345000</v>
      </c>
      <c r="J1572" s="238">
        <v>20000000</v>
      </c>
      <c r="K1572" s="124">
        <v>210000000000</v>
      </c>
    </row>
    <row r="1573" spans="3:11" x14ac:dyDescent="0.25">
      <c r="C1573" s="201">
        <v>45169</v>
      </c>
      <c r="D1573" s="217" t="s">
        <v>310</v>
      </c>
      <c r="E1573" s="124">
        <v>28000</v>
      </c>
      <c r="F1573" s="124">
        <v>28000</v>
      </c>
      <c r="G1573" s="124">
        <v>28000</v>
      </c>
      <c r="H1573" s="217">
        <v>24</v>
      </c>
      <c r="I1573" s="124">
        <v>672000</v>
      </c>
      <c r="J1573" s="238">
        <v>19450000</v>
      </c>
      <c r="K1573" s="124">
        <v>544600000000</v>
      </c>
    </row>
    <row r="1574" spans="3:11" x14ac:dyDescent="0.25">
      <c r="C1574" s="201">
        <v>45169</v>
      </c>
      <c r="D1574" s="217" t="s">
        <v>312</v>
      </c>
      <c r="E1574" s="124">
        <v>10500</v>
      </c>
      <c r="F1574" s="124">
        <v>11500</v>
      </c>
      <c r="G1574" s="124">
        <v>10500</v>
      </c>
      <c r="H1574" s="217">
        <v>486</v>
      </c>
      <c r="I1574" s="124">
        <v>5103000</v>
      </c>
      <c r="J1574" s="238">
        <v>20000000</v>
      </c>
      <c r="K1574" s="124">
        <v>210000000000</v>
      </c>
    </row>
    <row r="1575" spans="3:11" x14ac:dyDescent="0.25">
      <c r="C1575" s="201">
        <v>45170</v>
      </c>
      <c r="D1575" s="217" t="s">
        <v>312</v>
      </c>
      <c r="E1575" s="124">
        <v>11500</v>
      </c>
      <c r="F1575" s="124">
        <v>11500</v>
      </c>
      <c r="G1575" s="124">
        <v>11500</v>
      </c>
      <c r="H1575" s="217">
        <v>100</v>
      </c>
      <c r="I1575" s="124">
        <v>1150000</v>
      </c>
      <c r="J1575" s="238">
        <v>20000000</v>
      </c>
      <c r="K1575" s="124">
        <v>230000000000</v>
      </c>
    </row>
    <row r="1576" spans="3:11" x14ac:dyDescent="0.25">
      <c r="C1576" s="201">
        <v>45174</v>
      </c>
      <c r="D1576" s="217" t="s">
        <v>312</v>
      </c>
      <c r="E1576" s="124">
        <v>11499</v>
      </c>
      <c r="F1576" s="124">
        <v>11500</v>
      </c>
      <c r="G1576" s="124">
        <v>11499</v>
      </c>
      <c r="H1576" s="217">
        <v>90</v>
      </c>
      <c r="I1576" s="124">
        <v>1034910</v>
      </c>
      <c r="J1576" s="238">
        <v>20000000</v>
      </c>
      <c r="K1576" s="124">
        <v>229980000000</v>
      </c>
    </row>
    <row r="1577" spans="3:11" x14ac:dyDescent="0.25">
      <c r="C1577" s="201">
        <v>45174</v>
      </c>
      <c r="D1577" s="217" t="s">
        <v>310</v>
      </c>
      <c r="E1577" s="124">
        <v>28000</v>
      </c>
      <c r="F1577" s="124">
        <v>28000</v>
      </c>
      <c r="G1577" s="124">
        <v>28000</v>
      </c>
      <c r="H1577" s="217">
        <v>35</v>
      </c>
      <c r="I1577" s="124">
        <v>980000</v>
      </c>
      <c r="J1577" s="238">
        <v>19450000</v>
      </c>
      <c r="K1577" s="124">
        <v>544600000000</v>
      </c>
    </row>
    <row r="1578" spans="3:11" x14ac:dyDescent="0.25">
      <c r="C1578" s="201">
        <v>45175</v>
      </c>
      <c r="D1578" s="217" t="s">
        <v>310</v>
      </c>
      <c r="E1578" s="124">
        <v>28000</v>
      </c>
      <c r="F1578" s="124">
        <v>28000</v>
      </c>
      <c r="G1578" s="124">
        <v>28000</v>
      </c>
      <c r="H1578" s="217">
        <v>36</v>
      </c>
      <c r="I1578" s="124">
        <v>1008000</v>
      </c>
      <c r="J1578" s="238">
        <v>19450000</v>
      </c>
      <c r="K1578" s="124">
        <v>544600000000</v>
      </c>
    </row>
    <row r="1579" spans="3:11" x14ac:dyDescent="0.25">
      <c r="C1579" s="201">
        <v>45175</v>
      </c>
      <c r="D1579" s="217" t="s">
        <v>310</v>
      </c>
      <c r="E1579" s="124">
        <v>28000</v>
      </c>
      <c r="F1579" s="124">
        <v>28000</v>
      </c>
      <c r="G1579" s="124">
        <v>28000</v>
      </c>
      <c r="H1579" s="217">
        <v>4243</v>
      </c>
      <c r="I1579" s="124">
        <v>118804000</v>
      </c>
      <c r="J1579" s="238">
        <v>19450000</v>
      </c>
      <c r="K1579" s="124">
        <v>544600000000</v>
      </c>
    </row>
    <row r="1580" spans="3:11" x14ac:dyDescent="0.25">
      <c r="C1580" s="201">
        <v>45175</v>
      </c>
      <c r="D1580" s="217" t="s">
        <v>312</v>
      </c>
      <c r="E1580" s="124">
        <v>11499</v>
      </c>
      <c r="F1580" s="124">
        <v>11499</v>
      </c>
      <c r="G1580" s="124">
        <v>11500</v>
      </c>
      <c r="H1580" s="217">
        <v>396</v>
      </c>
      <c r="I1580" s="124">
        <v>4553604</v>
      </c>
      <c r="J1580" s="238">
        <v>20000000</v>
      </c>
      <c r="K1580" s="124">
        <v>230000000000</v>
      </c>
    </row>
    <row r="1581" spans="3:11" x14ac:dyDescent="0.25">
      <c r="C1581" s="201">
        <v>45175</v>
      </c>
      <c r="D1581" s="217" t="s">
        <v>312</v>
      </c>
      <c r="E1581" s="124">
        <v>11500</v>
      </c>
      <c r="F1581" s="124">
        <v>11499</v>
      </c>
      <c r="G1581" s="124">
        <v>11500</v>
      </c>
      <c r="H1581" s="217">
        <v>479</v>
      </c>
      <c r="I1581" s="124">
        <v>5508500</v>
      </c>
      <c r="J1581" s="238">
        <v>20000000</v>
      </c>
      <c r="K1581" s="124">
        <v>230000000000</v>
      </c>
    </row>
    <row r="1582" spans="3:11" x14ac:dyDescent="0.25">
      <c r="C1582" s="201">
        <v>45175</v>
      </c>
      <c r="D1582" s="217" t="s">
        <v>312</v>
      </c>
      <c r="E1582" s="124">
        <v>11500</v>
      </c>
      <c r="F1582" s="124">
        <v>11499</v>
      </c>
      <c r="G1582" s="124">
        <v>11500</v>
      </c>
      <c r="H1582" s="217">
        <v>105</v>
      </c>
      <c r="I1582" s="124">
        <v>1207500</v>
      </c>
      <c r="J1582" s="238">
        <v>20000000</v>
      </c>
      <c r="K1582" s="124">
        <v>230000000000</v>
      </c>
    </row>
    <row r="1583" spans="3:11" x14ac:dyDescent="0.25">
      <c r="C1583" s="201">
        <v>45177</v>
      </c>
      <c r="D1583" s="217" t="s">
        <v>312</v>
      </c>
      <c r="E1583" s="124">
        <v>11500</v>
      </c>
      <c r="F1583" s="124">
        <v>11500</v>
      </c>
      <c r="G1583" s="124">
        <v>11500</v>
      </c>
      <c r="H1583" s="217">
        <v>131</v>
      </c>
      <c r="I1583" s="124">
        <v>1506500</v>
      </c>
      <c r="J1583" s="238">
        <v>20000000</v>
      </c>
      <c r="K1583" s="124">
        <v>230000000000</v>
      </c>
    </row>
    <row r="1584" spans="3:11" x14ac:dyDescent="0.25">
      <c r="C1584" s="201">
        <v>45177</v>
      </c>
      <c r="D1584" s="217" t="s">
        <v>310</v>
      </c>
      <c r="E1584" s="124">
        <v>28000</v>
      </c>
      <c r="F1584" s="124">
        <v>28000</v>
      </c>
      <c r="G1584" s="124">
        <v>28000</v>
      </c>
      <c r="H1584" s="217">
        <v>36</v>
      </c>
      <c r="I1584" s="124">
        <v>1008000</v>
      </c>
      <c r="J1584" s="238">
        <v>19450000</v>
      </c>
      <c r="K1584" s="124">
        <v>544600000000</v>
      </c>
    </row>
    <row r="1585" spans="3:11" x14ac:dyDescent="0.25">
      <c r="C1585" s="201">
        <v>45177</v>
      </c>
      <c r="D1585" s="217" t="s">
        <v>312</v>
      </c>
      <c r="E1585" s="124">
        <v>11500</v>
      </c>
      <c r="F1585" s="124">
        <v>11500</v>
      </c>
      <c r="G1585" s="124">
        <v>11500</v>
      </c>
      <c r="H1585" s="217">
        <v>177</v>
      </c>
      <c r="I1585" s="124">
        <v>2035500</v>
      </c>
      <c r="J1585" s="238">
        <v>20000000</v>
      </c>
      <c r="K1585" s="124">
        <v>230000000000</v>
      </c>
    </row>
    <row r="1586" spans="3:11" x14ac:dyDescent="0.25">
      <c r="C1586" s="201">
        <v>45177</v>
      </c>
      <c r="D1586" s="217" t="s">
        <v>312</v>
      </c>
      <c r="E1586" s="124">
        <v>11500</v>
      </c>
      <c r="F1586" s="124">
        <v>11500</v>
      </c>
      <c r="G1586" s="124">
        <v>11500</v>
      </c>
      <c r="H1586" s="217">
        <v>427</v>
      </c>
      <c r="I1586" s="124">
        <v>4910500</v>
      </c>
      <c r="J1586" s="238">
        <v>20000000</v>
      </c>
      <c r="K1586" s="124">
        <v>230000000000</v>
      </c>
    </row>
    <row r="1587" spans="3:11" x14ac:dyDescent="0.25">
      <c r="C1587" s="201">
        <v>45181</v>
      </c>
      <c r="D1587" s="217" t="s">
        <v>310</v>
      </c>
      <c r="E1587" s="124">
        <v>28000</v>
      </c>
      <c r="F1587" s="124">
        <v>28000</v>
      </c>
      <c r="G1587" s="124">
        <v>28000</v>
      </c>
      <c r="H1587" s="217">
        <v>72</v>
      </c>
      <c r="I1587" s="124">
        <v>2016000</v>
      </c>
      <c r="J1587" s="238">
        <v>19450000</v>
      </c>
      <c r="K1587" s="124">
        <v>544600000000</v>
      </c>
    </row>
    <row r="1588" spans="3:11" x14ac:dyDescent="0.25">
      <c r="C1588" s="201">
        <v>45181</v>
      </c>
      <c r="D1588" s="217" t="s">
        <v>312</v>
      </c>
      <c r="E1588" s="124">
        <v>11500</v>
      </c>
      <c r="F1588" s="124">
        <v>11500</v>
      </c>
      <c r="G1588" s="124">
        <v>11500</v>
      </c>
      <c r="H1588" s="217">
        <v>73</v>
      </c>
      <c r="I1588" s="124">
        <v>839500</v>
      </c>
      <c r="J1588" s="238">
        <v>20000000</v>
      </c>
      <c r="K1588" s="124">
        <v>230000000000</v>
      </c>
    </row>
    <row r="1589" spans="3:11" x14ac:dyDescent="0.25">
      <c r="C1589" s="201">
        <v>45182</v>
      </c>
      <c r="D1589" s="217" t="s">
        <v>310</v>
      </c>
      <c r="E1589" s="124">
        <v>28000</v>
      </c>
      <c r="F1589" s="124">
        <v>28000</v>
      </c>
      <c r="G1589" s="124">
        <v>28000</v>
      </c>
      <c r="H1589" s="217">
        <v>6</v>
      </c>
      <c r="I1589" s="124">
        <v>168000</v>
      </c>
      <c r="J1589" s="238">
        <v>19450000</v>
      </c>
      <c r="K1589" s="124">
        <v>544600000000</v>
      </c>
    </row>
    <row r="1590" spans="3:11" x14ac:dyDescent="0.25">
      <c r="C1590" s="201">
        <v>45182</v>
      </c>
      <c r="D1590" s="217" t="s">
        <v>310</v>
      </c>
      <c r="E1590" s="124">
        <v>28000</v>
      </c>
      <c r="F1590" s="124">
        <v>28000</v>
      </c>
      <c r="G1590" s="124">
        <v>28000</v>
      </c>
      <c r="H1590" s="217">
        <v>4</v>
      </c>
      <c r="I1590" s="124">
        <v>112000</v>
      </c>
      <c r="J1590" s="238">
        <v>19450000</v>
      </c>
      <c r="K1590" s="124">
        <v>544600000000</v>
      </c>
    </row>
    <row r="1591" spans="3:11" x14ac:dyDescent="0.25">
      <c r="C1591" s="201">
        <v>45183</v>
      </c>
      <c r="D1591" s="217" t="s">
        <v>312</v>
      </c>
      <c r="E1591" s="124">
        <v>11500</v>
      </c>
      <c r="F1591" s="124">
        <v>11500</v>
      </c>
      <c r="G1591" s="124">
        <v>11749</v>
      </c>
      <c r="H1591" s="217">
        <v>20</v>
      </c>
      <c r="I1591" s="124">
        <v>230000</v>
      </c>
      <c r="J1591" s="238">
        <v>20000000</v>
      </c>
      <c r="K1591" s="124">
        <v>234980000000</v>
      </c>
    </row>
    <row r="1592" spans="3:11" x14ac:dyDescent="0.25">
      <c r="C1592" s="201">
        <v>45183</v>
      </c>
      <c r="D1592" s="217" t="s">
        <v>312</v>
      </c>
      <c r="E1592" s="124">
        <v>11500</v>
      </c>
      <c r="F1592" s="124">
        <v>11500</v>
      </c>
      <c r="G1592" s="124">
        <v>11749</v>
      </c>
      <c r="H1592" s="217">
        <v>150</v>
      </c>
      <c r="I1592" s="124">
        <v>1725000</v>
      </c>
      <c r="J1592" s="238">
        <v>20000000</v>
      </c>
      <c r="K1592" s="124">
        <v>234980000000</v>
      </c>
    </row>
    <row r="1593" spans="3:11" x14ac:dyDescent="0.25">
      <c r="C1593" s="201">
        <v>45183</v>
      </c>
      <c r="D1593" s="217" t="s">
        <v>312</v>
      </c>
      <c r="E1593" s="124">
        <v>11749</v>
      </c>
      <c r="F1593" s="124">
        <v>11500</v>
      </c>
      <c r="G1593" s="124">
        <v>11749</v>
      </c>
      <c r="H1593" s="217">
        <v>79</v>
      </c>
      <c r="I1593" s="124">
        <v>928171</v>
      </c>
      <c r="J1593" s="238">
        <v>20000000</v>
      </c>
      <c r="K1593" s="124">
        <v>234980000000</v>
      </c>
    </row>
    <row r="1594" spans="3:11" x14ac:dyDescent="0.25">
      <c r="C1594" s="201">
        <v>45183</v>
      </c>
      <c r="D1594" s="217" t="s">
        <v>310</v>
      </c>
      <c r="E1594" s="124">
        <v>25500</v>
      </c>
      <c r="F1594" s="124">
        <v>28000</v>
      </c>
      <c r="G1594" s="124">
        <v>25500</v>
      </c>
      <c r="H1594" s="217">
        <v>10</v>
      </c>
      <c r="I1594" s="124">
        <v>255000</v>
      </c>
      <c r="J1594" s="238">
        <v>19450000</v>
      </c>
      <c r="K1594" s="124">
        <v>495975000000</v>
      </c>
    </row>
    <row r="1595" spans="3:11" x14ac:dyDescent="0.25">
      <c r="C1595" s="201">
        <v>45184</v>
      </c>
      <c r="D1595" s="217" t="s">
        <v>310</v>
      </c>
      <c r="E1595" s="124">
        <v>25500</v>
      </c>
      <c r="F1595" s="124">
        <v>25500</v>
      </c>
      <c r="G1595" s="124">
        <v>28000</v>
      </c>
      <c r="H1595" s="217">
        <v>10</v>
      </c>
      <c r="I1595" s="124">
        <v>255000</v>
      </c>
      <c r="J1595" s="238">
        <v>19450000</v>
      </c>
      <c r="K1595" s="124">
        <v>544600000000</v>
      </c>
    </row>
    <row r="1596" spans="3:11" x14ac:dyDescent="0.25">
      <c r="C1596" s="201">
        <v>45184</v>
      </c>
      <c r="D1596" s="217" t="s">
        <v>310</v>
      </c>
      <c r="E1596" s="124">
        <v>28000</v>
      </c>
      <c r="F1596" s="124">
        <v>25500</v>
      </c>
      <c r="G1596" s="124">
        <v>28000</v>
      </c>
      <c r="H1596" s="217">
        <v>5</v>
      </c>
      <c r="I1596" s="124">
        <v>140000</v>
      </c>
      <c r="J1596" s="238">
        <v>19450000</v>
      </c>
      <c r="K1596" s="124">
        <v>544600000000</v>
      </c>
    </row>
    <row r="1597" spans="3:11" x14ac:dyDescent="0.25">
      <c r="C1597" s="201">
        <v>45184</v>
      </c>
      <c r="D1597" s="217" t="s">
        <v>312</v>
      </c>
      <c r="E1597" s="124">
        <v>12000</v>
      </c>
      <c r="F1597" s="124">
        <v>11749</v>
      </c>
      <c r="G1597" s="124">
        <v>11749</v>
      </c>
      <c r="H1597" s="217">
        <v>5</v>
      </c>
      <c r="I1597" s="124">
        <v>60000</v>
      </c>
      <c r="J1597" s="238">
        <v>20000000</v>
      </c>
      <c r="K1597" s="124">
        <v>234980000000</v>
      </c>
    </row>
    <row r="1598" spans="3:11" x14ac:dyDescent="0.25">
      <c r="C1598" s="201">
        <v>45184</v>
      </c>
      <c r="D1598" s="217" t="s">
        <v>312</v>
      </c>
      <c r="E1598" s="124">
        <v>11749</v>
      </c>
      <c r="F1598" s="124">
        <v>11749</v>
      </c>
      <c r="G1598" s="124">
        <v>11749</v>
      </c>
      <c r="H1598" s="217">
        <v>95</v>
      </c>
      <c r="I1598" s="124">
        <v>1116155</v>
      </c>
      <c r="J1598" s="238">
        <v>20000000</v>
      </c>
      <c r="K1598" s="124">
        <v>234980000000</v>
      </c>
    </row>
    <row r="1599" spans="3:11" x14ac:dyDescent="0.25">
      <c r="C1599" s="201">
        <v>45184</v>
      </c>
      <c r="D1599" s="217" t="s">
        <v>310</v>
      </c>
      <c r="E1599" s="124">
        <v>28000</v>
      </c>
      <c r="F1599" s="124">
        <v>25500</v>
      </c>
      <c r="G1599" s="124">
        <v>28000</v>
      </c>
      <c r="H1599" s="217">
        <v>72067</v>
      </c>
      <c r="I1599" s="124">
        <v>2017876000</v>
      </c>
      <c r="J1599" s="238">
        <v>19450000</v>
      </c>
      <c r="K1599" s="124">
        <v>544600000000</v>
      </c>
    </row>
    <row r="1600" spans="3:11" x14ac:dyDescent="0.25">
      <c r="C1600" s="201">
        <v>45184</v>
      </c>
      <c r="D1600" s="217" t="s">
        <v>310</v>
      </c>
      <c r="E1600" s="124">
        <v>28000</v>
      </c>
      <c r="F1600" s="124">
        <v>25500</v>
      </c>
      <c r="G1600" s="124">
        <v>28000</v>
      </c>
      <c r="H1600" s="217">
        <v>15</v>
      </c>
      <c r="I1600" s="124">
        <v>420000</v>
      </c>
      <c r="J1600" s="238">
        <v>19450000</v>
      </c>
      <c r="K1600" s="124">
        <v>544600000000</v>
      </c>
    </row>
    <row r="1601" spans="3:11" x14ac:dyDescent="0.25">
      <c r="C1601" s="201">
        <v>45184</v>
      </c>
      <c r="D1601" s="217" t="s">
        <v>310</v>
      </c>
      <c r="E1601" s="124">
        <v>28000</v>
      </c>
      <c r="F1601" s="124">
        <v>25500</v>
      </c>
      <c r="G1601" s="124">
        <v>28000</v>
      </c>
      <c r="H1601" s="217">
        <v>110</v>
      </c>
      <c r="I1601" s="124">
        <v>3080000</v>
      </c>
      <c r="J1601" s="238">
        <v>19450000</v>
      </c>
      <c r="K1601" s="124">
        <v>544600000000</v>
      </c>
    </row>
    <row r="1602" spans="3:11" x14ac:dyDescent="0.25">
      <c r="C1602" s="201">
        <v>45184</v>
      </c>
      <c r="D1602" s="217" t="s">
        <v>310</v>
      </c>
      <c r="E1602" s="124">
        <v>28000</v>
      </c>
      <c r="F1602" s="124">
        <v>25500</v>
      </c>
      <c r="G1602" s="124">
        <v>28000</v>
      </c>
      <c r="H1602" s="217">
        <v>233</v>
      </c>
      <c r="I1602" s="124">
        <v>6524000</v>
      </c>
      <c r="J1602" s="238">
        <v>19450000</v>
      </c>
      <c r="K1602" s="124">
        <v>544600000000</v>
      </c>
    </row>
    <row r="1603" spans="3:11" x14ac:dyDescent="0.25">
      <c r="C1603" s="201">
        <v>45187</v>
      </c>
      <c r="D1603" s="217" t="s">
        <v>310</v>
      </c>
      <c r="E1603" s="124">
        <v>28000</v>
      </c>
      <c r="F1603" s="124">
        <v>28000</v>
      </c>
      <c r="G1603" s="124">
        <v>28000</v>
      </c>
      <c r="H1603" s="217">
        <v>35</v>
      </c>
      <c r="I1603" s="124">
        <v>980000</v>
      </c>
      <c r="J1603" s="238">
        <v>19450000</v>
      </c>
      <c r="K1603" s="124">
        <v>544600000000</v>
      </c>
    </row>
    <row r="1604" spans="3:11" x14ac:dyDescent="0.25">
      <c r="C1604" s="201">
        <v>45187</v>
      </c>
      <c r="D1604" s="217" t="s">
        <v>310</v>
      </c>
      <c r="E1604" s="124">
        <v>28000</v>
      </c>
      <c r="F1604" s="124">
        <v>28000</v>
      </c>
      <c r="G1604" s="124">
        <v>28000</v>
      </c>
      <c r="H1604" s="217">
        <v>37</v>
      </c>
      <c r="I1604" s="124">
        <v>1036000</v>
      </c>
      <c r="J1604" s="238">
        <v>19450000</v>
      </c>
      <c r="K1604" s="124">
        <v>544600000000</v>
      </c>
    </row>
    <row r="1605" spans="3:11" x14ac:dyDescent="0.25">
      <c r="C1605" s="201">
        <v>45187</v>
      </c>
      <c r="D1605" s="217" t="s">
        <v>310</v>
      </c>
      <c r="E1605" s="124">
        <v>28000</v>
      </c>
      <c r="F1605" s="124">
        <v>28000</v>
      </c>
      <c r="G1605" s="124">
        <v>28000</v>
      </c>
      <c r="H1605" s="217">
        <v>72</v>
      </c>
      <c r="I1605" s="124">
        <v>2016000</v>
      </c>
      <c r="J1605" s="238">
        <v>19450000</v>
      </c>
      <c r="K1605" s="124">
        <v>544600000000</v>
      </c>
    </row>
    <row r="1606" spans="3:11" x14ac:dyDescent="0.25">
      <c r="C1606" s="201">
        <v>45188</v>
      </c>
      <c r="D1606" s="217" t="s">
        <v>310</v>
      </c>
      <c r="E1606" s="124">
        <v>28000</v>
      </c>
      <c r="F1606" s="124">
        <v>28000</v>
      </c>
      <c r="G1606" s="124">
        <v>28000</v>
      </c>
      <c r="H1606" s="217">
        <v>1</v>
      </c>
      <c r="I1606" s="124">
        <v>28000</v>
      </c>
      <c r="J1606" s="238">
        <v>19450000</v>
      </c>
      <c r="K1606" s="124">
        <v>544600000000</v>
      </c>
    </row>
    <row r="1607" spans="3:11" x14ac:dyDescent="0.25">
      <c r="C1607" s="201">
        <v>45188</v>
      </c>
      <c r="D1607" s="217" t="s">
        <v>310</v>
      </c>
      <c r="E1607" s="124">
        <v>27950</v>
      </c>
      <c r="F1607" s="124">
        <v>28000</v>
      </c>
      <c r="G1607" s="124">
        <v>28000</v>
      </c>
      <c r="H1607" s="217">
        <v>5</v>
      </c>
      <c r="I1607" s="124">
        <v>139750</v>
      </c>
      <c r="J1607" s="238">
        <v>19450000</v>
      </c>
      <c r="K1607" s="124">
        <v>544600000000</v>
      </c>
    </row>
    <row r="1608" spans="3:11" x14ac:dyDescent="0.25">
      <c r="C1608" s="201">
        <v>45188</v>
      </c>
      <c r="D1608" s="217" t="s">
        <v>310</v>
      </c>
      <c r="E1608" s="124">
        <v>28000</v>
      </c>
      <c r="F1608" s="124">
        <v>28000</v>
      </c>
      <c r="G1608" s="124">
        <v>28000</v>
      </c>
      <c r="H1608" s="217">
        <v>1</v>
      </c>
      <c r="I1608" s="124">
        <v>28000</v>
      </c>
      <c r="J1608" s="238">
        <v>19450000</v>
      </c>
      <c r="K1608" s="124">
        <v>544600000000</v>
      </c>
    </row>
    <row r="1609" spans="3:11" x14ac:dyDescent="0.25">
      <c r="C1609" s="201">
        <v>45189</v>
      </c>
      <c r="D1609" s="217" t="s">
        <v>310</v>
      </c>
      <c r="E1609" s="124">
        <v>28000</v>
      </c>
      <c r="F1609" s="124">
        <v>28000</v>
      </c>
      <c r="G1609" s="124">
        <v>28000</v>
      </c>
      <c r="H1609" s="217">
        <v>10</v>
      </c>
      <c r="I1609" s="124">
        <v>280000</v>
      </c>
      <c r="J1609" s="238">
        <v>19450000</v>
      </c>
      <c r="K1609" s="124">
        <v>544600000000</v>
      </c>
    </row>
    <row r="1610" spans="3:11" x14ac:dyDescent="0.25">
      <c r="C1610" s="201">
        <v>45189</v>
      </c>
      <c r="D1610" s="217" t="s">
        <v>310</v>
      </c>
      <c r="E1610" s="124">
        <v>28000</v>
      </c>
      <c r="F1610" s="124">
        <v>28000</v>
      </c>
      <c r="G1610" s="124">
        <v>28000</v>
      </c>
      <c r="H1610" s="217">
        <v>32</v>
      </c>
      <c r="I1610" s="124">
        <v>896000</v>
      </c>
      <c r="J1610" s="238">
        <v>19450000</v>
      </c>
      <c r="K1610" s="124">
        <v>544600000000</v>
      </c>
    </row>
    <row r="1611" spans="3:11" x14ac:dyDescent="0.25">
      <c r="C1611" s="201">
        <v>45189</v>
      </c>
      <c r="D1611" s="217" t="s">
        <v>310</v>
      </c>
      <c r="E1611" s="124">
        <v>28000</v>
      </c>
      <c r="F1611" s="124">
        <v>28000</v>
      </c>
      <c r="G1611" s="124">
        <v>28000</v>
      </c>
      <c r="H1611" s="217">
        <v>52958</v>
      </c>
      <c r="I1611" s="124">
        <v>1482824000</v>
      </c>
      <c r="J1611" s="238">
        <v>19450000</v>
      </c>
      <c r="K1611" s="124">
        <v>544600000000</v>
      </c>
    </row>
    <row r="1612" spans="3:11" x14ac:dyDescent="0.25">
      <c r="C1612" s="201">
        <v>45189</v>
      </c>
      <c r="D1612" s="217" t="s">
        <v>312</v>
      </c>
      <c r="E1612" s="124">
        <v>11752</v>
      </c>
      <c r="F1612" s="124">
        <v>11749</v>
      </c>
      <c r="G1612" s="124">
        <v>11749</v>
      </c>
      <c r="H1612" s="217">
        <v>82</v>
      </c>
      <c r="I1612" s="124">
        <v>963664</v>
      </c>
      <c r="J1612" s="238">
        <v>20000000</v>
      </c>
      <c r="K1612" s="124">
        <v>234980000000</v>
      </c>
    </row>
    <row r="1613" spans="3:11" x14ac:dyDescent="0.25">
      <c r="C1613" s="201">
        <v>45189</v>
      </c>
      <c r="D1613" s="217" t="s">
        <v>312</v>
      </c>
      <c r="E1613" s="124">
        <v>11751</v>
      </c>
      <c r="F1613" s="124">
        <v>11749</v>
      </c>
      <c r="G1613" s="124">
        <v>11749</v>
      </c>
      <c r="H1613" s="217">
        <v>1</v>
      </c>
      <c r="I1613" s="124">
        <v>11751</v>
      </c>
      <c r="J1613" s="238">
        <v>20000000</v>
      </c>
      <c r="K1613" s="124">
        <v>234980000000</v>
      </c>
    </row>
    <row r="1614" spans="3:11" x14ac:dyDescent="0.25">
      <c r="C1614" s="201">
        <v>45189</v>
      </c>
      <c r="D1614" s="217" t="s">
        <v>312</v>
      </c>
      <c r="E1614" s="124">
        <v>11750</v>
      </c>
      <c r="F1614" s="124">
        <v>11749</v>
      </c>
      <c r="G1614" s="124">
        <v>11749</v>
      </c>
      <c r="H1614" s="217">
        <v>110</v>
      </c>
      <c r="I1614" s="124">
        <v>1292500</v>
      </c>
      <c r="J1614" s="238">
        <v>20000000</v>
      </c>
      <c r="K1614" s="124">
        <v>234980000000</v>
      </c>
    </row>
    <row r="1615" spans="3:11" x14ac:dyDescent="0.25">
      <c r="C1615" s="201">
        <v>45189</v>
      </c>
      <c r="D1615" s="217" t="s">
        <v>312</v>
      </c>
      <c r="E1615" s="124">
        <v>11749</v>
      </c>
      <c r="F1615" s="124">
        <v>11749</v>
      </c>
      <c r="G1615" s="124">
        <v>11749</v>
      </c>
      <c r="H1615" s="217">
        <v>67</v>
      </c>
      <c r="I1615" s="124">
        <v>787183</v>
      </c>
      <c r="J1615" s="238">
        <v>20000000</v>
      </c>
      <c r="K1615" s="124">
        <v>234980000000</v>
      </c>
    </row>
    <row r="1616" spans="3:11" x14ac:dyDescent="0.25">
      <c r="C1616" s="201">
        <v>45190</v>
      </c>
      <c r="D1616" s="217" t="s">
        <v>310</v>
      </c>
      <c r="E1616" s="124">
        <v>28000</v>
      </c>
      <c r="F1616" s="124">
        <v>28000</v>
      </c>
      <c r="G1616" s="124">
        <v>28000</v>
      </c>
      <c r="H1616" s="217">
        <v>20</v>
      </c>
      <c r="I1616" s="124">
        <v>560000</v>
      </c>
      <c r="J1616" s="238">
        <v>19450000</v>
      </c>
      <c r="K1616" s="124">
        <v>544600000000</v>
      </c>
    </row>
    <row r="1617" spans="3:11" x14ac:dyDescent="0.25">
      <c r="C1617" s="201">
        <v>45190</v>
      </c>
      <c r="D1617" s="217" t="s">
        <v>310</v>
      </c>
      <c r="E1617" s="124">
        <v>28000</v>
      </c>
      <c r="F1617" s="124">
        <v>28000</v>
      </c>
      <c r="G1617" s="124">
        <v>28000</v>
      </c>
      <c r="H1617" s="217">
        <v>1</v>
      </c>
      <c r="I1617" s="124">
        <v>28000</v>
      </c>
      <c r="J1617" s="238">
        <v>19450000</v>
      </c>
      <c r="K1617" s="124">
        <v>544600000000</v>
      </c>
    </row>
    <row r="1618" spans="3:11" x14ac:dyDescent="0.25">
      <c r="C1618" s="201">
        <v>45190</v>
      </c>
      <c r="D1618" s="217" t="s">
        <v>310</v>
      </c>
      <c r="E1618" s="124">
        <v>28000</v>
      </c>
      <c r="F1618" s="124">
        <v>28000</v>
      </c>
      <c r="G1618" s="124">
        <v>28000</v>
      </c>
      <c r="H1618" s="217">
        <v>1000</v>
      </c>
      <c r="I1618" s="124">
        <v>28000000</v>
      </c>
      <c r="J1618" s="238">
        <v>19450000</v>
      </c>
      <c r="K1618" s="124">
        <v>544600000000</v>
      </c>
    </row>
    <row r="1619" spans="3:11" x14ac:dyDescent="0.25">
      <c r="C1619" s="201">
        <v>45191</v>
      </c>
      <c r="D1619" s="217" t="s">
        <v>310</v>
      </c>
      <c r="E1619" s="124">
        <v>28000</v>
      </c>
      <c r="F1619" s="124">
        <v>28000</v>
      </c>
      <c r="G1619" s="124">
        <v>28000</v>
      </c>
      <c r="H1619" s="217">
        <v>714</v>
      </c>
      <c r="I1619" s="124">
        <v>19992000</v>
      </c>
      <c r="J1619" s="238">
        <v>19450000</v>
      </c>
      <c r="K1619" s="124">
        <v>544600000000</v>
      </c>
    </row>
    <row r="1620" spans="3:11" x14ac:dyDescent="0.25">
      <c r="C1620" s="201">
        <v>45191</v>
      </c>
      <c r="D1620" s="217" t="s">
        <v>310</v>
      </c>
      <c r="E1620" s="124">
        <v>28000</v>
      </c>
      <c r="F1620" s="124">
        <v>28000</v>
      </c>
      <c r="G1620" s="124">
        <v>28000</v>
      </c>
      <c r="H1620" s="217">
        <v>57</v>
      </c>
      <c r="I1620" s="124">
        <v>1596000</v>
      </c>
      <c r="J1620" s="238">
        <v>19450000</v>
      </c>
      <c r="K1620" s="124">
        <v>544600000000</v>
      </c>
    </row>
    <row r="1621" spans="3:11" x14ac:dyDescent="0.25">
      <c r="C1621" s="201">
        <v>45191</v>
      </c>
      <c r="D1621" s="217" t="s">
        <v>310</v>
      </c>
      <c r="E1621" s="124">
        <v>28000</v>
      </c>
      <c r="F1621" s="124">
        <v>28000</v>
      </c>
      <c r="G1621" s="124">
        <v>28000</v>
      </c>
      <c r="H1621" s="217">
        <v>40</v>
      </c>
      <c r="I1621" s="124">
        <v>1120000</v>
      </c>
      <c r="J1621" s="238">
        <v>19450000</v>
      </c>
      <c r="K1621" s="124">
        <v>544600000000</v>
      </c>
    </row>
    <row r="1622" spans="3:11" x14ac:dyDescent="0.25">
      <c r="C1622" s="201">
        <v>45194</v>
      </c>
      <c r="D1622" s="217" t="s">
        <v>312</v>
      </c>
      <c r="E1622" s="124">
        <v>11749</v>
      </c>
      <c r="F1622" s="124">
        <v>11749</v>
      </c>
      <c r="G1622" s="124">
        <v>11749</v>
      </c>
      <c r="H1622" s="217">
        <v>136</v>
      </c>
      <c r="I1622" s="124">
        <v>1597864</v>
      </c>
      <c r="J1622" s="238">
        <v>20000000</v>
      </c>
      <c r="K1622" s="124">
        <v>234980000000</v>
      </c>
    </row>
    <row r="1623" spans="3:11" x14ac:dyDescent="0.25">
      <c r="C1623" s="201">
        <v>45194</v>
      </c>
      <c r="D1623" s="217" t="s">
        <v>310</v>
      </c>
      <c r="E1623" s="124">
        <v>28000</v>
      </c>
      <c r="F1623" s="124">
        <v>28000</v>
      </c>
      <c r="G1623" s="124">
        <v>28000</v>
      </c>
      <c r="H1623" s="217">
        <v>5</v>
      </c>
      <c r="I1623" s="124">
        <v>140000</v>
      </c>
      <c r="J1623" s="238">
        <v>19450000</v>
      </c>
      <c r="K1623" s="124">
        <v>544600000000</v>
      </c>
    </row>
    <row r="1624" spans="3:11" x14ac:dyDescent="0.25">
      <c r="C1624" s="201">
        <v>45194</v>
      </c>
      <c r="D1624" s="217" t="s">
        <v>310</v>
      </c>
      <c r="E1624" s="124">
        <v>28000</v>
      </c>
      <c r="F1624" s="124">
        <v>28000</v>
      </c>
      <c r="G1624" s="124">
        <v>28000</v>
      </c>
      <c r="H1624" s="217">
        <v>60</v>
      </c>
      <c r="I1624" s="124">
        <v>1680000</v>
      </c>
      <c r="J1624" s="238">
        <v>19450000</v>
      </c>
      <c r="K1624" s="124">
        <v>544600000000</v>
      </c>
    </row>
    <row r="1625" spans="3:11" x14ac:dyDescent="0.25">
      <c r="C1625" s="201">
        <v>45194</v>
      </c>
      <c r="D1625" s="217" t="s">
        <v>310</v>
      </c>
      <c r="E1625" s="124">
        <v>28000</v>
      </c>
      <c r="F1625" s="124">
        <v>28000</v>
      </c>
      <c r="G1625" s="124">
        <v>28000</v>
      </c>
      <c r="H1625" s="217">
        <v>1400</v>
      </c>
      <c r="I1625" s="124">
        <v>39200000</v>
      </c>
      <c r="J1625" s="238">
        <v>19450000</v>
      </c>
      <c r="K1625" s="124">
        <v>544600000000</v>
      </c>
    </row>
    <row r="1626" spans="3:11" x14ac:dyDescent="0.25">
      <c r="C1626" s="201">
        <v>45196</v>
      </c>
      <c r="D1626" s="217" t="s">
        <v>310</v>
      </c>
      <c r="E1626" s="124">
        <v>28000</v>
      </c>
      <c r="F1626" s="124">
        <v>28000</v>
      </c>
      <c r="G1626" s="124">
        <v>28000</v>
      </c>
      <c r="H1626" s="217">
        <v>2</v>
      </c>
      <c r="I1626" s="124">
        <v>56000</v>
      </c>
      <c r="J1626" s="238">
        <v>19450000</v>
      </c>
      <c r="K1626" s="124">
        <v>544600000000</v>
      </c>
    </row>
    <row r="1627" spans="3:11" x14ac:dyDescent="0.25">
      <c r="C1627" s="201">
        <v>45196</v>
      </c>
      <c r="D1627" s="217" t="s">
        <v>310</v>
      </c>
      <c r="E1627" s="124">
        <v>28000</v>
      </c>
      <c r="F1627" s="124">
        <v>28000</v>
      </c>
      <c r="G1627" s="124">
        <v>28000</v>
      </c>
      <c r="H1627" s="217">
        <v>2</v>
      </c>
      <c r="I1627" s="124">
        <v>56000</v>
      </c>
      <c r="J1627" s="238">
        <v>19450000</v>
      </c>
      <c r="K1627" s="124">
        <v>544600000000</v>
      </c>
    </row>
    <row r="1628" spans="3:11" x14ac:dyDescent="0.25">
      <c r="C1628" s="201">
        <v>45196</v>
      </c>
      <c r="D1628" s="217" t="s">
        <v>310</v>
      </c>
      <c r="E1628" s="124">
        <v>28000</v>
      </c>
      <c r="F1628" s="124">
        <v>28000</v>
      </c>
      <c r="G1628" s="124">
        <v>28000</v>
      </c>
      <c r="H1628" s="217">
        <v>3</v>
      </c>
      <c r="I1628" s="124">
        <v>84000</v>
      </c>
      <c r="J1628" s="238">
        <v>19450000</v>
      </c>
      <c r="K1628" s="124">
        <v>544600000000</v>
      </c>
    </row>
    <row r="1629" spans="3:11" x14ac:dyDescent="0.25">
      <c r="C1629" s="201">
        <v>45197</v>
      </c>
      <c r="D1629" s="217" t="s">
        <v>310</v>
      </c>
      <c r="E1629" s="124">
        <v>25500.01</v>
      </c>
      <c r="F1629" s="124">
        <v>28000</v>
      </c>
      <c r="G1629" s="124">
        <v>25500.01</v>
      </c>
      <c r="H1629" s="217">
        <v>10</v>
      </c>
      <c r="I1629" s="124">
        <v>255000.1</v>
      </c>
      <c r="J1629" s="238">
        <v>19450000</v>
      </c>
      <c r="K1629" s="124">
        <v>495975194499.99994</v>
      </c>
    </row>
    <row r="1630" spans="3:11" x14ac:dyDescent="0.25">
      <c r="C1630" s="201">
        <v>45201</v>
      </c>
      <c r="D1630" s="217" t="s">
        <v>310</v>
      </c>
      <c r="E1630" s="124">
        <v>28000</v>
      </c>
      <c r="F1630" s="124">
        <v>25500.01</v>
      </c>
      <c r="G1630" s="124">
        <v>28000</v>
      </c>
      <c r="H1630" s="217">
        <v>10</v>
      </c>
      <c r="I1630" s="124">
        <v>280000</v>
      </c>
      <c r="J1630" s="238">
        <v>19450000</v>
      </c>
      <c r="K1630" s="124">
        <v>544600000000</v>
      </c>
    </row>
    <row r="1631" spans="3:11" x14ac:dyDescent="0.25">
      <c r="C1631" s="201">
        <v>45201</v>
      </c>
      <c r="D1631" s="217" t="s">
        <v>310</v>
      </c>
      <c r="E1631" s="124">
        <v>28000</v>
      </c>
      <c r="F1631" s="124">
        <v>25500.01</v>
      </c>
      <c r="G1631" s="124">
        <v>28000</v>
      </c>
      <c r="H1631" s="217">
        <v>10</v>
      </c>
      <c r="I1631" s="124">
        <v>280000</v>
      </c>
      <c r="J1631" s="238">
        <v>19450000</v>
      </c>
      <c r="K1631" s="124">
        <v>544600000000</v>
      </c>
    </row>
    <row r="1632" spans="3:11" x14ac:dyDescent="0.25">
      <c r="C1632" s="201">
        <v>45201</v>
      </c>
      <c r="D1632" s="217" t="s">
        <v>310</v>
      </c>
      <c r="E1632" s="124">
        <v>28000</v>
      </c>
      <c r="F1632" s="124">
        <v>25500.01</v>
      </c>
      <c r="G1632" s="124">
        <v>28000</v>
      </c>
      <c r="H1632" s="217">
        <v>5</v>
      </c>
      <c r="I1632" s="124">
        <v>140000</v>
      </c>
      <c r="J1632" s="238">
        <v>19450000</v>
      </c>
      <c r="K1632" s="124">
        <v>544600000000</v>
      </c>
    </row>
    <row r="1633" spans="3:11" x14ac:dyDescent="0.25">
      <c r="C1633" s="201">
        <v>45202</v>
      </c>
      <c r="D1633" s="217" t="s">
        <v>310</v>
      </c>
      <c r="E1633" s="124">
        <v>28000</v>
      </c>
      <c r="F1633" s="124">
        <v>28000</v>
      </c>
      <c r="G1633" s="124">
        <v>28000</v>
      </c>
      <c r="H1633" s="217">
        <v>5</v>
      </c>
      <c r="I1633" s="124">
        <v>140000</v>
      </c>
      <c r="J1633" s="238">
        <v>19450000</v>
      </c>
      <c r="K1633" s="124">
        <v>544600000000</v>
      </c>
    </row>
    <row r="1634" spans="3:11" x14ac:dyDescent="0.25">
      <c r="C1634" s="201">
        <v>45202</v>
      </c>
      <c r="D1634" s="217" t="s">
        <v>310</v>
      </c>
      <c r="E1634" s="124">
        <v>28000</v>
      </c>
      <c r="F1634" s="124">
        <v>28000</v>
      </c>
      <c r="G1634" s="124">
        <v>28000</v>
      </c>
      <c r="H1634" s="217">
        <v>571</v>
      </c>
      <c r="I1634" s="124">
        <v>15988000</v>
      </c>
      <c r="J1634" s="238">
        <v>19450000</v>
      </c>
      <c r="K1634" s="124">
        <v>544600000000</v>
      </c>
    </row>
    <row r="1635" spans="3:11" x14ac:dyDescent="0.25">
      <c r="C1635" s="201">
        <v>45202</v>
      </c>
      <c r="D1635" s="217" t="s">
        <v>310</v>
      </c>
      <c r="E1635" s="124">
        <v>28000</v>
      </c>
      <c r="F1635" s="124">
        <v>28000</v>
      </c>
      <c r="G1635" s="124">
        <v>28000</v>
      </c>
      <c r="H1635" s="217">
        <v>73</v>
      </c>
      <c r="I1635" s="124">
        <v>2044000</v>
      </c>
      <c r="J1635" s="238">
        <v>19450000</v>
      </c>
      <c r="K1635" s="124">
        <v>544600000000</v>
      </c>
    </row>
    <row r="1636" spans="3:11" x14ac:dyDescent="0.25">
      <c r="C1636" s="201">
        <v>45202</v>
      </c>
      <c r="D1636" s="217" t="s">
        <v>310</v>
      </c>
      <c r="E1636" s="124">
        <v>28000</v>
      </c>
      <c r="F1636" s="124">
        <v>28000</v>
      </c>
      <c r="G1636" s="124">
        <v>28000</v>
      </c>
      <c r="H1636" s="217">
        <v>42</v>
      </c>
      <c r="I1636" s="124">
        <v>1176000</v>
      </c>
      <c r="J1636" s="238">
        <v>19450000</v>
      </c>
      <c r="K1636" s="124">
        <v>544600000000</v>
      </c>
    </row>
    <row r="1637" spans="3:11" x14ac:dyDescent="0.25">
      <c r="C1637" s="201">
        <v>45202</v>
      </c>
      <c r="D1637" s="217" t="s">
        <v>310</v>
      </c>
      <c r="E1637" s="124">
        <v>28000</v>
      </c>
      <c r="F1637" s="124">
        <v>28000</v>
      </c>
      <c r="G1637" s="124">
        <v>28000</v>
      </c>
      <c r="H1637" s="217">
        <v>103</v>
      </c>
      <c r="I1637" s="124">
        <v>2884000</v>
      </c>
      <c r="J1637" s="238">
        <v>19450000</v>
      </c>
      <c r="K1637" s="124">
        <v>544600000000</v>
      </c>
    </row>
    <row r="1638" spans="3:11" x14ac:dyDescent="0.25">
      <c r="C1638" s="201">
        <v>45203</v>
      </c>
      <c r="D1638" s="217" t="s">
        <v>312</v>
      </c>
      <c r="E1638" s="124">
        <v>11751</v>
      </c>
      <c r="F1638" s="124">
        <v>11749</v>
      </c>
      <c r="G1638" s="124">
        <v>14000</v>
      </c>
      <c r="H1638" s="217">
        <v>30</v>
      </c>
      <c r="I1638" s="124">
        <v>352530</v>
      </c>
      <c r="J1638" s="238">
        <v>20000000</v>
      </c>
      <c r="K1638" s="124">
        <v>280000000000</v>
      </c>
    </row>
    <row r="1639" spans="3:11" x14ac:dyDescent="0.25">
      <c r="C1639" s="201">
        <v>45203</v>
      </c>
      <c r="D1639" s="217" t="s">
        <v>312</v>
      </c>
      <c r="E1639" s="124">
        <v>14000</v>
      </c>
      <c r="F1639" s="124">
        <v>11751</v>
      </c>
      <c r="G1639" s="124">
        <v>14000</v>
      </c>
      <c r="H1639" s="217">
        <v>8</v>
      </c>
      <c r="I1639" s="124">
        <v>112000</v>
      </c>
      <c r="J1639" s="238">
        <v>20000000</v>
      </c>
      <c r="K1639" s="124">
        <v>280000000000</v>
      </c>
    </row>
    <row r="1640" spans="3:11" x14ac:dyDescent="0.25">
      <c r="C1640" s="201">
        <v>45204</v>
      </c>
      <c r="D1640" s="217" t="s">
        <v>312</v>
      </c>
      <c r="E1640" s="124">
        <v>14000</v>
      </c>
      <c r="F1640" s="124">
        <v>14000</v>
      </c>
      <c r="G1640" s="124">
        <v>14000</v>
      </c>
      <c r="H1640" s="217">
        <v>2</v>
      </c>
      <c r="I1640" s="124">
        <v>28000</v>
      </c>
      <c r="J1640" s="238">
        <v>20000000</v>
      </c>
      <c r="K1640" s="124">
        <v>280000000000</v>
      </c>
    </row>
    <row r="1641" spans="3:11" x14ac:dyDescent="0.25">
      <c r="C1641" s="201">
        <v>45204</v>
      </c>
      <c r="D1641" s="217" t="s">
        <v>312</v>
      </c>
      <c r="E1641" s="124">
        <v>14000</v>
      </c>
      <c r="F1641" s="124">
        <v>14000</v>
      </c>
      <c r="G1641" s="124">
        <v>14000</v>
      </c>
      <c r="H1641" s="217">
        <v>427</v>
      </c>
      <c r="I1641" s="124">
        <v>5978000</v>
      </c>
      <c r="J1641" s="238">
        <v>20000000</v>
      </c>
      <c r="K1641" s="124">
        <v>280000000000</v>
      </c>
    </row>
    <row r="1642" spans="3:11" x14ac:dyDescent="0.25">
      <c r="C1642" s="201">
        <v>45205</v>
      </c>
      <c r="D1642" s="217" t="s">
        <v>312</v>
      </c>
      <c r="E1642" s="124">
        <v>14000</v>
      </c>
      <c r="F1642" s="124">
        <v>14000</v>
      </c>
      <c r="G1642" s="124">
        <v>14000</v>
      </c>
      <c r="H1642" s="217">
        <v>34</v>
      </c>
      <c r="I1642" s="124">
        <v>476000</v>
      </c>
      <c r="J1642" s="238">
        <v>20000000</v>
      </c>
      <c r="K1642" s="124">
        <v>280000000000</v>
      </c>
    </row>
    <row r="1643" spans="3:11" x14ac:dyDescent="0.25">
      <c r="C1643" s="201">
        <v>45205</v>
      </c>
      <c r="D1643" s="217" t="s">
        <v>310</v>
      </c>
      <c r="E1643" s="124">
        <v>29000</v>
      </c>
      <c r="F1643" s="124">
        <v>28000</v>
      </c>
      <c r="G1643" s="124">
        <v>29000</v>
      </c>
      <c r="H1643" s="217">
        <v>16</v>
      </c>
      <c r="I1643" s="124">
        <v>464000</v>
      </c>
      <c r="J1643" s="238">
        <v>19450000</v>
      </c>
      <c r="K1643" s="124">
        <v>564050000000</v>
      </c>
    </row>
    <row r="1644" spans="3:11" x14ac:dyDescent="0.25">
      <c r="C1644" s="201">
        <v>45205</v>
      </c>
      <c r="D1644" s="217" t="s">
        <v>312</v>
      </c>
      <c r="E1644" s="124">
        <v>14000</v>
      </c>
      <c r="F1644" s="124">
        <v>14000</v>
      </c>
      <c r="G1644" s="124">
        <v>14000</v>
      </c>
      <c r="H1644" s="217">
        <v>34</v>
      </c>
      <c r="I1644" s="124">
        <v>476000</v>
      </c>
      <c r="J1644" s="238">
        <v>20000000</v>
      </c>
      <c r="K1644" s="124">
        <v>280000000000</v>
      </c>
    </row>
    <row r="1645" spans="3:11" x14ac:dyDescent="0.25">
      <c r="C1645" s="201">
        <v>45205</v>
      </c>
      <c r="D1645" s="217" t="s">
        <v>310</v>
      </c>
      <c r="E1645" s="124">
        <v>29000</v>
      </c>
      <c r="F1645" s="124">
        <v>28000</v>
      </c>
      <c r="G1645" s="124">
        <v>29000</v>
      </c>
      <c r="H1645" s="217">
        <v>16</v>
      </c>
      <c r="I1645" s="124">
        <v>464000</v>
      </c>
      <c r="J1645" s="238">
        <v>19450000</v>
      </c>
      <c r="K1645" s="124">
        <v>564050000000</v>
      </c>
    </row>
    <row r="1646" spans="3:11" x14ac:dyDescent="0.25">
      <c r="C1646" s="201">
        <v>45205</v>
      </c>
      <c r="D1646" s="217" t="s">
        <v>310</v>
      </c>
      <c r="E1646" s="124">
        <v>29000</v>
      </c>
      <c r="F1646" s="124">
        <v>28000</v>
      </c>
      <c r="G1646" s="124">
        <v>29000</v>
      </c>
      <c r="H1646" s="217">
        <v>1</v>
      </c>
      <c r="I1646" s="124">
        <v>29000</v>
      </c>
      <c r="J1646" s="238">
        <v>19450000</v>
      </c>
      <c r="K1646" s="124">
        <v>564050000000</v>
      </c>
    </row>
    <row r="1647" spans="3:11" x14ac:dyDescent="0.25">
      <c r="C1647" s="201">
        <v>45209</v>
      </c>
      <c r="D1647" s="217" t="s">
        <v>312</v>
      </c>
      <c r="E1647" s="124">
        <v>14000</v>
      </c>
      <c r="F1647" s="124">
        <v>14000</v>
      </c>
      <c r="G1647" s="124">
        <v>14000</v>
      </c>
      <c r="H1647" s="217">
        <v>13</v>
      </c>
      <c r="I1647" s="124">
        <v>182000</v>
      </c>
      <c r="J1647" s="238">
        <v>20000000</v>
      </c>
      <c r="K1647" s="124">
        <v>280000000000</v>
      </c>
    </row>
    <row r="1648" spans="3:11" x14ac:dyDescent="0.25">
      <c r="C1648" s="201">
        <v>45209</v>
      </c>
      <c r="D1648" s="217" t="s">
        <v>312</v>
      </c>
      <c r="E1648" s="124">
        <v>14000</v>
      </c>
      <c r="F1648" s="124">
        <v>14000</v>
      </c>
      <c r="G1648" s="124">
        <v>14000</v>
      </c>
      <c r="H1648" s="217">
        <v>142</v>
      </c>
      <c r="I1648" s="124">
        <v>1988000</v>
      </c>
      <c r="J1648" s="238">
        <v>20000000</v>
      </c>
      <c r="K1648" s="124">
        <v>280000000000</v>
      </c>
    </row>
    <row r="1649" spans="3:11" x14ac:dyDescent="0.25">
      <c r="C1649" s="201">
        <v>45209</v>
      </c>
      <c r="D1649" s="217" t="s">
        <v>312</v>
      </c>
      <c r="E1649" s="124">
        <v>14000</v>
      </c>
      <c r="F1649" s="124">
        <v>14000</v>
      </c>
      <c r="G1649" s="124">
        <v>14000</v>
      </c>
      <c r="H1649" s="217">
        <v>105</v>
      </c>
      <c r="I1649" s="124">
        <v>1470000</v>
      </c>
      <c r="J1649" s="238">
        <v>20000000</v>
      </c>
      <c r="K1649" s="124">
        <v>280000000000</v>
      </c>
    </row>
    <row r="1650" spans="3:11" x14ac:dyDescent="0.25">
      <c r="C1650" s="201">
        <v>45209</v>
      </c>
      <c r="D1650" s="217" t="s">
        <v>310</v>
      </c>
      <c r="E1650" s="124">
        <v>28500</v>
      </c>
      <c r="F1650" s="124">
        <v>29000</v>
      </c>
      <c r="G1650" s="124">
        <v>28500</v>
      </c>
      <c r="H1650" s="217">
        <v>10</v>
      </c>
      <c r="I1650" s="124">
        <v>285000</v>
      </c>
      <c r="J1650" s="238">
        <v>19450000</v>
      </c>
      <c r="K1650" s="124">
        <v>554325000000</v>
      </c>
    </row>
    <row r="1651" spans="3:11" x14ac:dyDescent="0.25">
      <c r="C1651" s="201">
        <v>45210</v>
      </c>
      <c r="D1651" s="217" t="s">
        <v>310</v>
      </c>
      <c r="E1651" s="124">
        <v>28500</v>
      </c>
      <c r="F1651" s="124">
        <v>28500</v>
      </c>
      <c r="G1651" s="124">
        <v>28500</v>
      </c>
      <c r="H1651" s="217">
        <v>10</v>
      </c>
      <c r="I1651" s="124">
        <v>285000</v>
      </c>
      <c r="J1651" s="238">
        <v>19450000</v>
      </c>
      <c r="K1651" s="124">
        <v>554325000000</v>
      </c>
    </row>
    <row r="1652" spans="3:11" x14ac:dyDescent="0.25">
      <c r="C1652" s="201">
        <v>45210</v>
      </c>
      <c r="D1652" s="217" t="s">
        <v>310</v>
      </c>
      <c r="E1652" s="124">
        <v>28500</v>
      </c>
      <c r="F1652" s="124">
        <v>28500</v>
      </c>
      <c r="G1652" s="124">
        <v>28500</v>
      </c>
      <c r="H1652" s="217">
        <v>5</v>
      </c>
      <c r="I1652" s="124">
        <v>142500</v>
      </c>
      <c r="J1652" s="238">
        <v>19450000</v>
      </c>
      <c r="K1652" s="124">
        <v>554325000000</v>
      </c>
    </row>
    <row r="1653" spans="3:11" x14ac:dyDescent="0.25">
      <c r="C1653" s="201">
        <v>45210</v>
      </c>
      <c r="D1653" s="217" t="s">
        <v>312</v>
      </c>
      <c r="E1653" s="124">
        <v>14000</v>
      </c>
      <c r="F1653" s="124">
        <v>14000</v>
      </c>
      <c r="G1653" s="124">
        <v>14000</v>
      </c>
      <c r="H1653" s="217">
        <v>10</v>
      </c>
      <c r="I1653" s="124">
        <v>140000</v>
      </c>
      <c r="J1653" s="238">
        <v>20000000</v>
      </c>
      <c r="K1653" s="124">
        <v>280000000000</v>
      </c>
    </row>
    <row r="1654" spans="3:11" x14ac:dyDescent="0.25">
      <c r="C1654" s="201">
        <v>45210</v>
      </c>
      <c r="D1654" s="217" t="s">
        <v>312</v>
      </c>
      <c r="E1654" s="124">
        <v>14000</v>
      </c>
      <c r="F1654" s="124">
        <v>14000</v>
      </c>
      <c r="G1654" s="124">
        <v>14000</v>
      </c>
      <c r="H1654" s="217">
        <v>5</v>
      </c>
      <c r="I1654" s="124">
        <v>70000</v>
      </c>
      <c r="J1654" s="238">
        <v>20000000</v>
      </c>
      <c r="K1654" s="124">
        <v>280000000000</v>
      </c>
    </row>
    <row r="1655" spans="3:11" x14ac:dyDescent="0.25">
      <c r="C1655" s="201">
        <v>45211</v>
      </c>
      <c r="D1655" s="217" t="s">
        <v>312</v>
      </c>
      <c r="E1655" s="124">
        <v>14000</v>
      </c>
      <c r="F1655" s="124">
        <v>14000</v>
      </c>
      <c r="G1655" s="124">
        <v>14000</v>
      </c>
      <c r="H1655" s="217">
        <v>10</v>
      </c>
      <c r="I1655" s="124">
        <v>140000</v>
      </c>
      <c r="J1655" s="238">
        <v>20000000</v>
      </c>
      <c r="K1655" s="124">
        <v>280000000000</v>
      </c>
    </row>
    <row r="1656" spans="3:11" x14ac:dyDescent="0.25">
      <c r="C1656" s="201">
        <v>45211</v>
      </c>
      <c r="D1656" s="217" t="s">
        <v>310</v>
      </c>
      <c r="E1656" s="124">
        <v>28500</v>
      </c>
      <c r="F1656" s="124">
        <v>28500</v>
      </c>
      <c r="G1656" s="124">
        <v>28500</v>
      </c>
      <c r="H1656" s="217">
        <v>7</v>
      </c>
      <c r="I1656" s="124">
        <v>199500</v>
      </c>
      <c r="J1656" s="238">
        <v>19450000</v>
      </c>
      <c r="K1656" s="124">
        <v>554325000000</v>
      </c>
    </row>
    <row r="1657" spans="3:11" x14ac:dyDescent="0.25">
      <c r="C1657" s="201">
        <v>45211</v>
      </c>
      <c r="D1657" s="217" t="s">
        <v>312</v>
      </c>
      <c r="E1657" s="124">
        <v>14000</v>
      </c>
      <c r="F1657" s="124">
        <v>14000</v>
      </c>
      <c r="G1657" s="124">
        <v>14000</v>
      </c>
      <c r="H1657" s="217">
        <v>10</v>
      </c>
      <c r="I1657" s="124">
        <v>140000</v>
      </c>
      <c r="J1657" s="238">
        <v>20000000</v>
      </c>
      <c r="K1657" s="124">
        <v>280000000000</v>
      </c>
    </row>
    <row r="1658" spans="3:11" x14ac:dyDescent="0.25">
      <c r="C1658" s="201">
        <v>45211</v>
      </c>
      <c r="D1658" s="217" t="s">
        <v>310</v>
      </c>
      <c r="E1658" s="124">
        <v>28500</v>
      </c>
      <c r="F1658" s="124">
        <v>28500</v>
      </c>
      <c r="G1658" s="124">
        <v>28500</v>
      </c>
      <c r="H1658" s="217">
        <v>7</v>
      </c>
      <c r="I1658" s="124">
        <v>199500</v>
      </c>
      <c r="J1658" s="238">
        <v>19450000</v>
      </c>
      <c r="K1658" s="124">
        <v>554325000000</v>
      </c>
    </row>
    <row r="1659" spans="3:11" x14ac:dyDescent="0.25">
      <c r="C1659" s="201">
        <v>45215</v>
      </c>
      <c r="D1659" s="217" t="s">
        <v>310</v>
      </c>
      <c r="E1659" s="124">
        <v>28500</v>
      </c>
      <c r="F1659" s="124">
        <v>28500</v>
      </c>
      <c r="G1659" s="124">
        <v>28500</v>
      </c>
      <c r="H1659" s="217">
        <v>7</v>
      </c>
      <c r="I1659" s="124">
        <v>199500</v>
      </c>
      <c r="J1659" s="238">
        <v>19450000</v>
      </c>
      <c r="K1659" s="124">
        <v>554325000000</v>
      </c>
    </row>
    <row r="1660" spans="3:11" x14ac:dyDescent="0.25">
      <c r="C1660" s="201">
        <v>45215</v>
      </c>
      <c r="D1660" s="217" t="s">
        <v>312</v>
      </c>
      <c r="E1660" s="124">
        <v>14000</v>
      </c>
      <c r="F1660" s="124">
        <v>14000</v>
      </c>
      <c r="G1660" s="124">
        <v>14000</v>
      </c>
      <c r="H1660" s="217">
        <v>21</v>
      </c>
      <c r="I1660" s="124">
        <v>294000</v>
      </c>
      <c r="J1660" s="238">
        <v>20000000</v>
      </c>
      <c r="K1660" s="124">
        <v>280000000000</v>
      </c>
    </row>
    <row r="1661" spans="3:11" x14ac:dyDescent="0.25">
      <c r="C1661" s="201">
        <v>45215</v>
      </c>
      <c r="D1661" s="217" t="s">
        <v>312</v>
      </c>
      <c r="E1661" s="124">
        <v>14000</v>
      </c>
      <c r="F1661" s="124">
        <v>14000</v>
      </c>
      <c r="G1661" s="124">
        <v>14000</v>
      </c>
      <c r="H1661" s="217">
        <v>21</v>
      </c>
      <c r="I1661" s="124">
        <v>294000</v>
      </c>
      <c r="J1661" s="238">
        <v>20000000</v>
      </c>
      <c r="K1661" s="124">
        <v>280000000000</v>
      </c>
    </row>
    <row r="1662" spans="3:11" x14ac:dyDescent="0.25">
      <c r="C1662" s="201">
        <v>45215</v>
      </c>
      <c r="D1662" s="217" t="s">
        <v>310</v>
      </c>
      <c r="E1662" s="124">
        <v>28500</v>
      </c>
      <c r="F1662" s="124">
        <v>28500</v>
      </c>
      <c r="G1662" s="124">
        <v>28500</v>
      </c>
      <c r="H1662" s="217">
        <v>7</v>
      </c>
      <c r="I1662" s="124">
        <v>199500</v>
      </c>
      <c r="J1662" s="238">
        <v>19450000</v>
      </c>
      <c r="K1662" s="124">
        <v>554325000000</v>
      </c>
    </row>
    <row r="1663" spans="3:11" x14ac:dyDescent="0.25">
      <c r="C1663" s="201">
        <v>45215</v>
      </c>
      <c r="D1663" s="217" t="s">
        <v>312</v>
      </c>
      <c r="E1663" s="124">
        <v>14000</v>
      </c>
      <c r="F1663" s="124">
        <v>14000</v>
      </c>
      <c r="G1663" s="124">
        <v>14000</v>
      </c>
      <c r="H1663" s="217">
        <v>15</v>
      </c>
      <c r="I1663" s="124">
        <v>210000</v>
      </c>
      <c r="J1663" s="238">
        <v>20000000</v>
      </c>
      <c r="K1663" s="124">
        <v>280000000000</v>
      </c>
    </row>
    <row r="1664" spans="3:11" x14ac:dyDescent="0.25">
      <c r="C1664" s="201">
        <v>45216</v>
      </c>
      <c r="D1664" s="217" t="s">
        <v>312</v>
      </c>
      <c r="E1664" s="124">
        <v>14000</v>
      </c>
      <c r="F1664" s="124">
        <v>14000</v>
      </c>
      <c r="G1664" s="124">
        <v>14000</v>
      </c>
      <c r="H1664" s="217">
        <v>68</v>
      </c>
      <c r="I1664" s="124">
        <v>952000</v>
      </c>
      <c r="J1664" s="238">
        <v>20000000</v>
      </c>
      <c r="K1664" s="124">
        <v>280000000000</v>
      </c>
    </row>
    <row r="1665" spans="3:11" x14ac:dyDescent="0.25">
      <c r="C1665" s="201">
        <v>45216</v>
      </c>
      <c r="D1665" s="217" t="s">
        <v>312</v>
      </c>
      <c r="E1665" s="124">
        <v>14000</v>
      </c>
      <c r="F1665" s="124">
        <v>14000</v>
      </c>
      <c r="G1665" s="124">
        <v>14000</v>
      </c>
      <c r="H1665" s="217">
        <v>285</v>
      </c>
      <c r="I1665" s="124">
        <v>3990000</v>
      </c>
      <c r="J1665" s="238">
        <v>20000000</v>
      </c>
      <c r="K1665" s="124">
        <v>280000000000</v>
      </c>
    </row>
    <row r="1666" spans="3:11" x14ac:dyDescent="0.25">
      <c r="C1666" s="201">
        <v>45216</v>
      </c>
      <c r="D1666" s="217" t="s">
        <v>310</v>
      </c>
      <c r="E1666" s="124">
        <v>28500</v>
      </c>
      <c r="F1666" s="124">
        <v>28500</v>
      </c>
      <c r="G1666" s="124">
        <v>28500</v>
      </c>
      <c r="H1666" s="217">
        <v>16</v>
      </c>
      <c r="I1666" s="124">
        <v>456000</v>
      </c>
      <c r="J1666" s="238">
        <v>19450000</v>
      </c>
      <c r="K1666" s="124">
        <v>554325000000</v>
      </c>
    </row>
    <row r="1667" spans="3:11" x14ac:dyDescent="0.25">
      <c r="C1667" s="201">
        <v>45216</v>
      </c>
      <c r="D1667" s="217" t="s">
        <v>310</v>
      </c>
      <c r="E1667" s="124">
        <v>28500</v>
      </c>
      <c r="F1667" s="124">
        <v>28500</v>
      </c>
      <c r="G1667" s="124">
        <v>28500</v>
      </c>
      <c r="H1667" s="217">
        <v>9</v>
      </c>
      <c r="I1667" s="124">
        <v>256500</v>
      </c>
      <c r="J1667" s="238">
        <v>19450000</v>
      </c>
      <c r="K1667" s="124">
        <v>554325000000</v>
      </c>
    </row>
    <row r="1668" spans="3:11" x14ac:dyDescent="0.25">
      <c r="C1668" s="201">
        <v>45216</v>
      </c>
      <c r="D1668" s="217" t="s">
        <v>310</v>
      </c>
      <c r="E1668" s="124">
        <v>28500</v>
      </c>
      <c r="F1668" s="124">
        <v>28500</v>
      </c>
      <c r="G1668" s="124">
        <v>28500</v>
      </c>
      <c r="H1668" s="217">
        <v>20</v>
      </c>
      <c r="I1668" s="124">
        <v>570000</v>
      </c>
      <c r="J1668" s="238">
        <v>19450000</v>
      </c>
      <c r="K1668" s="124">
        <v>554325000000</v>
      </c>
    </row>
    <row r="1669" spans="3:11" x14ac:dyDescent="0.25">
      <c r="C1669" s="201">
        <v>45216</v>
      </c>
      <c r="D1669" s="217" t="s">
        <v>312</v>
      </c>
      <c r="E1669" s="124">
        <v>14000</v>
      </c>
      <c r="F1669" s="124">
        <v>14000</v>
      </c>
      <c r="G1669" s="124">
        <v>14000</v>
      </c>
      <c r="H1669" s="217">
        <v>2</v>
      </c>
      <c r="I1669" s="124">
        <v>28000</v>
      </c>
      <c r="J1669" s="238">
        <v>20000000</v>
      </c>
      <c r="K1669" s="124">
        <v>280000000000</v>
      </c>
    </row>
    <row r="1670" spans="3:11" x14ac:dyDescent="0.25">
      <c r="C1670" s="201">
        <v>45216</v>
      </c>
      <c r="D1670" s="217" t="s">
        <v>312</v>
      </c>
      <c r="E1670" s="124">
        <v>14000</v>
      </c>
      <c r="F1670" s="124">
        <v>14000</v>
      </c>
      <c r="G1670" s="124">
        <v>14000</v>
      </c>
      <c r="H1670" s="217">
        <v>20</v>
      </c>
      <c r="I1670" s="124">
        <v>280000</v>
      </c>
      <c r="J1670" s="238">
        <v>20000000</v>
      </c>
      <c r="K1670" s="124">
        <v>280000000000</v>
      </c>
    </row>
    <row r="1671" spans="3:11" x14ac:dyDescent="0.25">
      <c r="C1671" s="201">
        <v>45217</v>
      </c>
      <c r="D1671" s="217" t="s">
        <v>310</v>
      </c>
      <c r="E1671" s="124">
        <v>29000</v>
      </c>
      <c r="F1671" s="124">
        <v>28500</v>
      </c>
      <c r="G1671" s="124">
        <v>28050</v>
      </c>
      <c r="H1671" s="217">
        <v>7</v>
      </c>
      <c r="I1671" s="124">
        <v>203000</v>
      </c>
      <c r="J1671" s="238">
        <v>19450000</v>
      </c>
      <c r="K1671" s="124">
        <v>545572500000</v>
      </c>
    </row>
    <row r="1672" spans="3:11" x14ac:dyDescent="0.25">
      <c r="C1672" s="201">
        <v>45217</v>
      </c>
      <c r="D1672" s="217" t="s">
        <v>310</v>
      </c>
      <c r="E1672" s="124">
        <v>29000</v>
      </c>
      <c r="F1672" s="124">
        <v>28500</v>
      </c>
      <c r="G1672" s="124">
        <v>28050</v>
      </c>
      <c r="H1672" s="217">
        <v>7</v>
      </c>
      <c r="I1672" s="124">
        <v>203000</v>
      </c>
      <c r="J1672" s="238">
        <v>19450000</v>
      </c>
      <c r="K1672" s="124">
        <v>545572500000</v>
      </c>
    </row>
    <row r="1673" spans="3:11" x14ac:dyDescent="0.25">
      <c r="C1673" s="201">
        <v>45217</v>
      </c>
      <c r="D1673" s="217" t="s">
        <v>310</v>
      </c>
      <c r="E1673" s="124">
        <v>28050</v>
      </c>
      <c r="F1673" s="124">
        <v>28500</v>
      </c>
      <c r="G1673" s="124">
        <v>28050</v>
      </c>
      <c r="H1673" s="217">
        <v>45</v>
      </c>
      <c r="I1673" s="124">
        <v>1262250</v>
      </c>
      <c r="J1673" s="238">
        <v>19450000</v>
      </c>
      <c r="K1673" s="124">
        <v>545572500000</v>
      </c>
    </row>
    <row r="1674" spans="3:11" x14ac:dyDescent="0.25">
      <c r="C1674" s="201">
        <v>45217</v>
      </c>
      <c r="D1674" s="217" t="s">
        <v>312</v>
      </c>
      <c r="E1674" s="124">
        <v>14000</v>
      </c>
      <c r="F1674" s="124">
        <v>14000</v>
      </c>
      <c r="G1674" s="124">
        <v>14000</v>
      </c>
      <c r="H1674" s="217">
        <v>6</v>
      </c>
      <c r="I1674" s="124">
        <v>84000</v>
      </c>
      <c r="J1674" s="238">
        <v>20000000</v>
      </c>
      <c r="K1674" s="124">
        <v>280000000000</v>
      </c>
    </row>
    <row r="1675" spans="3:11" x14ac:dyDescent="0.25">
      <c r="C1675" s="201">
        <v>45218</v>
      </c>
      <c r="D1675" s="217" t="s">
        <v>310</v>
      </c>
      <c r="E1675" s="124">
        <v>30000</v>
      </c>
      <c r="F1675" s="124">
        <v>28050</v>
      </c>
      <c r="G1675" s="124">
        <v>30990</v>
      </c>
      <c r="H1675" s="217">
        <v>50</v>
      </c>
      <c r="I1675" s="124">
        <v>1500000</v>
      </c>
      <c r="J1675" s="238">
        <v>19450000</v>
      </c>
      <c r="K1675" s="124">
        <v>602755500000</v>
      </c>
    </row>
    <row r="1676" spans="3:11" x14ac:dyDescent="0.25">
      <c r="C1676" s="201">
        <v>45218</v>
      </c>
      <c r="D1676" s="217" t="s">
        <v>310</v>
      </c>
      <c r="E1676" s="124">
        <v>30000</v>
      </c>
      <c r="F1676" s="124">
        <v>28050</v>
      </c>
      <c r="G1676" s="124">
        <v>30990</v>
      </c>
      <c r="H1676" s="217">
        <v>35</v>
      </c>
      <c r="I1676" s="124">
        <v>1050000</v>
      </c>
      <c r="J1676" s="238">
        <v>19450000</v>
      </c>
      <c r="K1676" s="124">
        <v>602755500000</v>
      </c>
    </row>
    <row r="1677" spans="3:11" x14ac:dyDescent="0.25">
      <c r="C1677" s="201">
        <v>45218</v>
      </c>
      <c r="D1677" s="217" t="s">
        <v>312</v>
      </c>
      <c r="E1677" s="124">
        <v>14000</v>
      </c>
      <c r="F1677" s="124">
        <v>14000</v>
      </c>
      <c r="G1677" s="124">
        <v>14000</v>
      </c>
      <c r="H1677" s="217">
        <v>14</v>
      </c>
      <c r="I1677" s="124">
        <v>196000</v>
      </c>
      <c r="J1677" s="238">
        <v>20000000</v>
      </c>
      <c r="K1677" s="124">
        <v>280000000000</v>
      </c>
    </row>
    <row r="1678" spans="3:11" x14ac:dyDescent="0.25">
      <c r="C1678" s="201">
        <v>45218</v>
      </c>
      <c r="D1678" s="217" t="s">
        <v>312</v>
      </c>
      <c r="E1678" s="124">
        <v>14000</v>
      </c>
      <c r="F1678" s="124">
        <v>14000</v>
      </c>
      <c r="G1678" s="124">
        <v>14000</v>
      </c>
      <c r="H1678" s="217">
        <v>20</v>
      </c>
      <c r="I1678" s="124">
        <v>280000</v>
      </c>
      <c r="J1678" s="238">
        <v>20000000</v>
      </c>
      <c r="K1678" s="124">
        <v>280000000000</v>
      </c>
    </row>
    <row r="1679" spans="3:11" x14ac:dyDescent="0.25">
      <c r="C1679" s="201">
        <v>45218</v>
      </c>
      <c r="D1679" s="217" t="s">
        <v>310</v>
      </c>
      <c r="E1679" s="124">
        <v>30990</v>
      </c>
      <c r="F1679" s="124">
        <v>28050</v>
      </c>
      <c r="G1679" s="124">
        <v>30990</v>
      </c>
      <c r="H1679" s="217">
        <v>15</v>
      </c>
      <c r="I1679" s="124">
        <v>464850</v>
      </c>
      <c r="J1679" s="238">
        <v>19450000</v>
      </c>
      <c r="K1679" s="124">
        <v>602755500000</v>
      </c>
    </row>
    <row r="1680" spans="3:11" x14ac:dyDescent="0.25">
      <c r="C1680" s="201">
        <v>45219</v>
      </c>
      <c r="D1680" s="217" t="s">
        <v>310</v>
      </c>
      <c r="E1680" s="124">
        <v>30000</v>
      </c>
      <c r="F1680" s="124">
        <v>30990</v>
      </c>
      <c r="G1680" s="124">
        <v>30990</v>
      </c>
      <c r="H1680" s="217">
        <v>1</v>
      </c>
      <c r="I1680" s="124">
        <v>30000</v>
      </c>
      <c r="J1680" s="238">
        <v>19450000</v>
      </c>
      <c r="K1680" s="124">
        <v>602755500000</v>
      </c>
    </row>
    <row r="1681" spans="3:11" x14ac:dyDescent="0.25">
      <c r="C1681" s="201">
        <v>45219</v>
      </c>
      <c r="D1681" s="217" t="s">
        <v>310</v>
      </c>
      <c r="E1681" s="124">
        <v>30990</v>
      </c>
      <c r="F1681" s="124">
        <v>30990</v>
      </c>
      <c r="G1681" s="124">
        <v>30990</v>
      </c>
      <c r="H1681" s="217">
        <v>48</v>
      </c>
      <c r="I1681" s="124">
        <v>1487520</v>
      </c>
      <c r="J1681" s="238">
        <v>19450000</v>
      </c>
      <c r="K1681" s="124">
        <v>602755500000</v>
      </c>
    </row>
    <row r="1682" spans="3:11" x14ac:dyDescent="0.25">
      <c r="C1682" s="201">
        <v>45223</v>
      </c>
      <c r="D1682" s="217" t="s">
        <v>310</v>
      </c>
      <c r="E1682" s="124">
        <v>31000</v>
      </c>
      <c r="F1682" s="124">
        <v>30990</v>
      </c>
      <c r="G1682" s="124">
        <v>31000</v>
      </c>
      <c r="H1682" s="217">
        <v>10</v>
      </c>
      <c r="I1682" s="124">
        <v>310000</v>
      </c>
      <c r="J1682" s="238">
        <v>19450000</v>
      </c>
      <c r="K1682" s="124">
        <v>602950000000</v>
      </c>
    </row>
    <row r="1683" spans="3:11" x14ac:dyDescent="0.25">
      <c r="C1683" s="201">
        <v>45223</v>
      </c>
      <c r="D1683" s="217" t="s">
        <v>310</v>
      </c>
      <c r="E1683" s="124">
        <v>31000</v>
      </c>
      <c r="F1683" s="124">
        <v>30990</v>
      </c>
      <c r="G1683" s="124">
        <v>31000</v>
      </c>
      <c r="H1683" s="217">
        <v>39</v>
      </c>
      <c r="I1683" s="124">
        <v>1209000</v>
      </c>
      <c r="J1683" s="238">
        <v>19450000</v>
      </c>
      <c r="K1683" s="124">
        <v>602950000000</v>
      </c>
    </row>
    <row r="1684" spans="3:11" x14ac:dyDescent="0.25">
      <c r="C1684" s="201">
        <v>45224</v>
      </c>
      <c r="D1684" s="217" t="s">
        <v>312</v>
      </c>
      <c r="E1684" s="124">
        <v>13500</v>
      </c>
      <c r="F1684" s="124">
        <v>14000</v>
      </c>
      <c r="G1684" s="124">
        <v>14000</v>
      </c>
      <c r="H1684" s="217">
        <v>2</v>
      </c>
      <c r="I1684" s="124">
        <v>27000</v>
      </c>
      <c r="J1684" s="238">
        <v>20000000</v>
      </c>
      <c r="K1684" s="124">
        <v>280000000000</v>
      </c>
    </row>
    <row r="1685" spans="3:11" x14ac:dyDescent="0.25">
      <c r="C1685" s="201">
        <v>45224</v>
      </c>
      <c r="D1685" s="217" t="s">
        <v>310</v>
      </c>
      <c r="E1685" s="124">
        <v>31000</v>
      </c>
      <c r="F1685" s="124">
        <v>31000</v>
      </c>
      <c r="G1685" s="124">
        <v>31000</v>
      </c>
      <c r="H1685" s="217">
        <v>3</v>
      </c>
      <c r="I1685" s="124">
        <v>93000</v>
      </c>
      <c r="J1685" s="238">
        <v>19450000</v>
      </c>
      <c r="K1685" s="124">
        <v>602950000000</v>
      </c>
    </row>
    <row r="1686" spans="3:11" x14ac:dyDescent="0.25">
      <c r="C1686" s="201">
        <v>45224</v>
      </c>
      <c r="D1686" s="217" t="s">
        <v>312</v>
      </c>
      <c r="E1686" s="124">
        <v>13500</v>
      </c>
      <c r="F1686" s="124">
        <v>14000</v>
      </c>
      <c r="G1686" s="124">
        <v>14000</v>
      </c>
      <c r="H1686" s="217">
        <v>28</v>
      </c>
      <c r="I1686" s="124">
        <v>378000</v>
      </c>
      <c r="J1686" s="238">
        <v>20000000</v>
      </c>
      <c r="K1686" s="124">
        <v>280000000000</v>
      </c>
    </row>
    <row r="1687" spans="3:11" x14ac:dyDescent="0.25">
      <c r="C1687" s="201">
        <v>45224</v>
      </c>
      <c r="D1687" s="217" t="s">
        <v>312</v>
      </c>
      <c r="E1687" s="124">
        <v>14000</v>
      </c>
      <c r="F1687" s="124">
        <v>14000</v>
      </c>
      <c r="G1687" s="124">
        <v>14000</v>
      </c>
      <c r="H1687" s="217">
        <v>69</v>
      </c>
      <c r="I1687" s="124">
        <v>966000</v>
      </c>
      <c r="J1687" s="238">
        <v>20000000</v>
      </c>
      <c r="K1687" s="124">
        <v>280000000000</v>
      </c>
    </row>
    <row r="1688" spans="3:11" x14ac:dyDescent="0.25">
      <c r="C1688" s="201">
        <v>45224</v>
      </c>
      <c r="D1688" s="217" t="s">
        <v>312</v>
      </c>
      <c r="E1688" s="124">
        <v>14000</v>
      </c>
      <c r="F1688" s="124">
        <v>14000</v>
      </c>
      <c r="G1688" s="124">
        <v>14000</v>
      </c>
      <c r="H1688" s="217">
        <v>92</v>
      </c>
      <c r="I1688" s="124">
        <v>1288000</v>
      </c>
      <c r="J1688" s="238">
        <v>20000000</v>
      </c>
      <c r="K1688" s="124">
        <v>280000000000</v>
      </c>
    </row>
    <row r="1689" spans="3:11" x14ac:dyDescent="0.25">
      <c r="C1689" s="201">
        <v>45224</v>
      </c>
      <c r="D1689" s="217" t="s">
        <v>312</v>
      </c>
      <c r="E1689" s="124">
        <v>14000</v>
      </c>
      <c r="F1689" s="124">
        <v>14000</v>
      </c>
      <c r="G1689" s="124">
        <v>14000</v>
      </c>
      <c r="H1689" s="217">
        <v>20</v>
      </c>
      <c r="I1689" s="124">
        <v>280000</v>
      </c>
      <c r="J1689" s="238">
        <v>20000000</v>
      </c>
      <c r="K1689" s="124">
        <v>280000000000</v>
      </c>
    </row>
    <row r="1690" spans="3:11" x14ac:dyDescent="0.25">
      <c r="C1690" s="201">
        <v>45225</v>
      </c>
      <c r="D1690" s="217" t="s">
        <v>310</v>
      </c>
      <c r="E1690" s="124">
        <v>31000</v>
      </c>
      <c r="F1690" s="124">
        <v>31000</v>
      </c>
      <c r="G1690" s="124">
        <v>31000</v>
      </c>
      <c r="H1690" s="217">
        <v>5</v>
      </c>
      <c r="I1690" s="124">
        <v>155000</v>
      </c>
      <c r="J1690" s="238">
        <v>19450000</v>
      </c>
      <c r="K1690" s="124">
        <v>602950000000</v>
      </c>
    </row>
    <row r="1691" spans="3:11" x14ac:dyDescent="0.25">
      <c r="C1691" s="201">
        <v>45225</v>
      </c>
      <c r="D1691" s="217" t="s">
        <v>312</v>
      </c>
      <c r="E1691" s="124">
        <v>14000</v>
      </c>
      <c r="F1691" s="124">
        <v>14000</v>
      </c>
      <c r="G1691" s="124">
        <v>13900</v>
      </c>
      <c r="H1691" s="217">
        <v>6</v>
      </c>
      <c r="I1691" s="124">
        <v>84000</v>
      </c>
      <c r="J1691" s="238">
        <v>20000000</v>
      </c>
      <c r="K1691" s="124">
        <v>278000000000</v>
      </c>
    </row>
    <row r="1692" spans="3:11" x14ac:dyDescent="0.25">
      <c r="C1692" s="201">
        <v>45225</v>
      </c>
      <c r="D1692" s="217" t="s">
        <v>310</v>
      </c>
      <c r="E1692" s="124">
        <v>31000</v>
      </c>
      <c r="F1692" s="124">
        <v>31000</v>
      </c>
      <c r="G1692" s="124">
        <v>31000</v>
      </c>
      <c r="H1692" s="217">
        <v>8</v>
      </c>
      <c r="I1692" s="124">
        <v>248000</v>
      </c>
      <c r="J1692" s="238">
        <v>19450000</v>
      </c>
      <c r="K1692" s="124">
        <v>602950000000</v>
      </c>
    </row>
    <row r="1693" spans="3:11" x14ac:dyDescent="0.25">
      <c r="C1693" s="201">
        <v>45225</v>
      </c>
      <c r="D1693" s="217" t="s">
        <v>312</v>
      </c>
      <c r="E1693" s="124">
        <v>14000</v>
      </c>
      <c r="F1693" s="124">
        <v>14000</v>
      </c>
      <c r="G1693" s="124">
        <v>13900</v>
      </c>
      <c r="H1693" s="217">
        <v>1</v>
      </c>
      <c r="I1693" s="124">
        <v>14000</v>
      </c>
      <c r="J1693" s="238">
        <v>20000000</v>
      </c>
      <c r="K1693" s="124">
        <v>278000000000</v>
      </c>
    </row>
    <row r="1694" spans="3:11" x14ac:dyDescent="0.25">
      <c r="C1694" s="201">
        <v>45225</v>
      </c>
      <c r="D1694" s="217" t="s">
        <v>312</v>
      </c>
      <c r="E1694" s="124">
        <v>13900</v>
      </c>
      <c r="F1694" s="124">
        <v>14000</v>
      </c>
      <c r="G1694" s="124">
        <v>13900</v>
      </c>
      <c r="H1694" s="217">
        <v>35</v>
      </c>
      <c r="I1694" s="124">
        <v>486500</v>
      </c>
      <c r="J1694" s="238">
        <v>20000000</v>
      </c>
      <c r="K1694" s="124">
        <v>278000000000</v>
      </c>
    </row>
    <row r="1695" spans="3:11" x14ac:dyDescent="0.25">
      <c r="C1695" s="201">
        <v>45225</v>
      </c>
      <c r="D1695" s="217" t="s">
        <v>312</v>
      </c>
      <c r="E1695" s="124">
        <v>13900</v>
      </c>
      <c r="F1695" s="124">
        <v>14000</v>
      </c>
      <c r="G1695" s="124">
        <v>13900</v>
      </c>
      <c r="H1695" s="217">
        <v>15</v>
      </c>
      <c r="I1695" s="124">
        <v>208500</v>
      </c>
      <c r="J1695" s="238">
        <v>20000000</v>
      </c>
      <c r="K1695" s="124">
        <v>278000000000</v>
      </c>
    </row>
    <row r="1696" spans="3:11" x14ac:dyDescent="0.25">
      <c r="C1696" s="201">
        <v>45226</v>
      </c>
      <c r="D1696" s="217" t="s">
        <v>310</v>
      </c>
      <c r="E1696" s="124">
        <v>31000</v>
      </c>
      <c r="F1696" s="124">
        <v>31000</v>
      </c>
      <c r="G1696" s="124">
        <v>31000</v>
      </c>
      <c r="H1696" s="217">
        <v>4</v>
      </c>
      <c r="I1696" s="124">
        <v>124000</v>
      </c>
      <c r="J1696" s="238">
        <v>19450000</v>
      </c>
      <c r="K1696" s="124">
        <v>602950000000</v>
      </c>
    </row>
    <row r="1697" spans="3:11" x14ac:dyDescent="0.25">
      <c r="C1697" s="201">
        <v>45226</v>
      </c>
      <c r="D1697" s="217" t="s">
        <v>312</v>
      </c>
      <c r="E1697" s="124">
        <v>13890</v>
      </c>
      <c r="F1697" s="124">
        <v>13900</v>
      </c>
      <c r="G1697" s="124">
        <v>13890</v>
      </c>
      <c r="H1697" s="217">
        <v>4</v>
      </c>
      <c r="I1697" s="124">
        <v>55560</v>
      </c>
      <c r="J1697" s="238">
        <v>20000000</v>
      </c>
      <c r="K1697" s="124">
        <v>277800000000</v>
      </c>
    </row>
    <row r="1698" spans="3:11" x14ac:dyDescent="0.25">
      <c r="C1698" s="201">
        <v>45226</v>
      </c>
      <c r="D1698" s="217" t="s">
        <v>310</v>
      </c>
      <c r="E1698" s="124">
        <v>31000</v>
      </c>
      <c r="F1698" s="124">
        <v>31000</v>
      </c>
      <c r="G1698" s="124">
        <v>31000</v>
      </c>
      <c r="H1698" s="217">
        <v>321</v>
      </c>
      <c r="I1698" s="124">
        <v>9951000</v>
      </c>
      <c r="J1698" s="238">
        <v>19450000</v>
      </c>
      <c r="K1698" s="124">
        <v>602950000000</v>
      </c>
    </row>
    <row r="1699" spans="3:11" x14ac:dyDescent="0.25">
      <c r="C1699" s="201">
        <v>45226</v>
      </c>
      <c r="D1699" s="217" t="s">
        <v>310</v>
      </c>
      <c r="E1699" s="124">
        <v>31000</v>
      </c>
      <c r="F1699" s="124">
        <v>31000</v>
      </c>
      <c r="G1699" s="124">
        <v>31000</v>
      </c>
      <c r="H1699" s="217">
        <v>10</v>
      </c>
      <c r="I1699" s="124">
        <v>310000</v>
      </c>
      <c r="J1699" s="238">
        <v>19450000</v>
      </c>
      <c r="K1699" s="124">
        <v>602950000000</v>
      </c>
    </row>
    <row r="1700" spans="3:11" x14ac:dyDescent="0.25">
      <c r="C1700" s="201">
        <v>45229</v>
      </c>
      <c r="D1700" s="217" t="s">
        <v>312</v>
      </c>
      <c r="E1700" s="124">
        <v>13890</v>
      </c>
      <c r="F1700" s="124">
        <v>13890</v>
      </c>
      <c r="G1700" s="124">
        <v>13890</v>
      </c>
      <c r="H1700" s="217">
        <v>10</v>
      </c>
      <c r="I1700" s="124">
        <v>138900</v>
      </c>
      <c r="J1700" s="238">
        <v>20000000</v>
      </c>
      <c r="K1700" s="124">
        <v>277800000000</v>
      </c>
    </row>
    <row r="1701" spans="3:11" x14ac:dyDescent="0.25">
      <c r="C1701" s="201">
        <v>45229</v>
      </c>
      <c r="D1701" s="217" t="s">
        <v>312</v>
      </c>
      <c r="E1701" s="124">
        <v>13890</v>
      </c>
      <c r="F1701" s="124">
        <v>13890</v>
      </c>
      <c r="G1701" s="124">
        <v>13890</v>
      </c>
      <c r="H1701" s="217">
        <v>10</v>
      </c>
      <c r="I1701" s="124">
        <v>138900</v>
      </c>
      <c r="J1701" s="238">
        <v>20000000</v>
      </c>
      <c r="K1701" s="124">
        <v>277800000000</v>
      </c>
    </row>
    <row r="1702" spans="3:11" x14ac:dyDescent="0.25">
      <c r="C1702" s="201">
        <v>45230</v>
      </c>
      <c r="D1702" s="217" t="s">
        <v>312</v>
      </c>
      <c r="E1702" s="124">
        <v>13890</v>
      </c>
      <c r="F1702" s="124">
        <v>13890</v>
      </c>
      <c r="G1702" s="124">
        <v>13890</v>
      </c>
      <c r="H1702" s="217">
        <v>45</v>
      </c>
      <c r="I1702" s="124">
        <v>625050</v>
      </c>
      <c r="J1702" s="238">
        <v>20000000</v>
      </c>
      <c r="K1702" s="124">
        <v>277800000000</v>
      </c>
    </row>
    <row r="1703" spans="3:11" x14ac:dyDescent="0.25">
      <c r="C1703" s="201">
        <v>45230</v>
      </c>
      <c r="D1703" s="217" t="s">
        <v>312</v>
      </c>
      <c r="E1703" s="124">
        <v>13890</v>
      </c>
      <c r="F1703" s="124">
        <v>13890</v>
      </c>
      <c r="G1703" s="124">
        <v>13890</v>
      </c>
      <c r="H1703" s="217">
        <v>6</v>
      </c>
      <c r="I1703" s="124">
        <v>83340</v>
      </c>
      <c r="J1703" s="238">
        <v>20000000</v>
      </c>
      <c r="K1703" s="124">
        <v>277800000000</v>
      </c>
    </row>
    <row r="1704" spans="3:11" x14ac:dyDescent="0.25">
      <c r="C1704" s="201">
        <v>45230</v>
      </c>
      <c r="D1704" s="217" t="s">
        <v>312</v>
      </c>
      <c r="E1704" s="124">
        <v>13900</v>
      </c>
      <c r="F1704" s="124">
        <v>13890</v>
      </c>
      <c r="G1704" s="124">
        <v>13890</v>
      </c>
      <c r="H1704" s="217">
        <v>2</v>
      </c>
      <c r="I1704" s="124">
        <v>27800</v>
      </c>
      <c r="J1704" s="238">
        <v>20000000</v>
      </c>
      <c r="K1704" s="124">
        <v>277800000000</v>
      </c>
    </row>
    <row r="1705" spans="3:11" x14ac:dyDescent="0.25">
      <c r="C1705" s="201">
        <v>45230</v>
      </c>
      <c r="D1705" s="217" t="s">
        <v>312</v>
      </c>
      <c r="E1705" s="124">
        <v>13900</v>
      </c>
      <c r="F1705" s="124">
        <v>13890</v>
      </c>
      <c r="G1705" s="124">
        <v>13890</v>
      </c>
      <c r="H1705" s="217">
        <v>46</v>
      </c>
      <c r="I1705" s="124">
        <v>639400</v>
      </c>
      <c r="J1705" s="238">
        <v>20000000</v>
      </c>
      <c r="K1705" s="124">
        <v>277800000000</v>
      </c>
    </row>
    <row r="1706" spans="3:11" x14ac:dyDescent="0.25">
      <c r="C1706" s="201">
        <v>45231</v>
      </c>
      <c r="D1706" s="217" t="s">
        <v>312</v>
      </c>
      <c r="E1706" s="124">
        <v>14500</v>
      </c>
      <c r="F1706" s="124">
        <v>13890</v>
      </c>
      <c r="G1706" s="124">
        <v>16000</v>
      </c>
      <c r="H1706" s="217">
        <v>10</v>
      </c>
      <c r="I1706" s="124">
        <v>145000</v>
      </c>
      <c r="J1706" s="238">
        <v>20000000</v>
      </c>
      <c r="K1706" s="124">
        <v>320000000000</v>
      </c>
    </row>
    <row r="1707" spans="3:11" x14ac:dyDescent="0.25">
      <c r="C1707" s="201">
        <v>45231</v>
      </c>
      <c r="D1707" s="217" t="s">
        <v>312</v>
      </c>
      <c r="E1707" s="124">
        <v>14500</v>
      </c>
      <c r="F1707" s="124">
        <v>13890</v>
      </c>
      <c r="G1707" s="124">
        <v>16000</v>
      </c>
      <c r="H1707" s="217">
        <v>10</v>
      </c>
      <c r="I1707" s="124">
        <v>145000</v>
      </c>
      <c r="J1707" s="238">
        <v>20000000</v>
      </c>
      <c r="K1707" s="124">
        <v>320000000000</v>
      </c>
    </row>
    <row r="1708" spans="3:11" x14ac:dyDescent="0.25">
      <c r="C1708" s="201">
        <v>45238</v>
      </c>
      <c r="D1708" s="217" t="s">
        <v>312</v>
      </c>
      <c r="E1708" s="124">
        <v>14500</v>
      </c>
      <c r="F1708" s="124">
        <v>16000</v>
      </c>
      <c r="G1708" s="124">
        <v>14500</v>
      </c>
      <c r="H1708" s="217">
        <v>2</v>
      </c>
      <c r="I1708" s="124">
        <v>29000</v>
      </c>
      <c r="J1708" s="238">
        <v>20000000</v>
      </c>
      <c r="K1708" s="124">
        <v>290000000000</v>
      </c>
    </row>
    <row r="1709" spans="3:11" x14ac:dyDescent="0.25">
      <c r="C1709" s="201">
        <v>45238</v>
      </c>
      <c r="D1709" s="217" t="s">
        <v>312</v>
      </c>
      <c r="E1709" s="124">
        <v>14500</v>
      </c>
      <c r="F1709" s="124">
        <v>16000</v>
      </c>
      <c r="G1709" s="124">
        <v>14500</v>
      </c>
      <c r="H1709" s="217">
        <v>228</v>
      </c>
      <c r="I1709" s="124">
        <v>3306000</v>
      </c>
      <c r="J1709" s="238">
        <v>20000000</v>
      </c>
      <c r="K1709" s="124">
        <v>290000000000</v>
      </c>
    </row>
    <row r="1710" spans="3:11" x14ac:dyDescent="0.25">
      <c r="C1710" s="201">
        <v>45239</v>
      </c>
      <c r="D1710" s="217" t="s">
        <v>310</v>
      </c>
      <c r="E1710" s="124">
        <v>31000</v>
      </c>
      <c r="F1710" s="124">
        <v>31000</v>
      </c>
      <c r="G1710" s="124">
        <v>31000</v>
      </c>
      <c r="H1710" s="217">
        <v>4</v>
      </c>
      <c r="I1710" s="124">
        <v>124000</v>
      </c>
      <c r="J1710" s="238">
        <v>19450000</v>
      </c>
      <c r="K1710" s="124">
        <v>602950000000</v>
      </c>
    </row>
    <row r="1711" spans="3:11" x14ac:dyDescent="0.25">
      <c r="C1711" s="201">
        <v>45239</v>
      </c>
      <c r="D1711" s="217" t="s">
        <v>310</v>
      </c>
      <c r="E1711" s="124">
        <v>31000</v>
      </c>
      <c r="F1711" s="124">
        <v>31000</v>
      </c>
      <c r="G1711" s="124">
        <v>31000</v>
      </c>
      <c r="H1711" s="217">
        <v>4</v>
      </c>
      <c r="I1711" s="124">
        <v>124000</v>
      </c>
      <c r="J1711" s="238">
        <v>19450000</v>
      </c>
      <c r="K1711" s="124">
        <v>602950000000</v>
      </c>
    </row>
    <row r="1712" spans="3:11" x14ac:dyDescent="0.25">
      <c r="C1712" s="201">
        <v>45243</v>
      </c>
      <c r="D1712" s="217" t="s">
        <v>310</v>
      </c>
      <c r="E1712" s="124">
        <v>31000</v>
      </c>
      <c r="F1712" s="124">
        <v>31000</v>
      </c>
      <c r="G1712" s="124">
        <v>31000</v>
      </c>
      <c r="H1712" s="217">
        <v>10</v>
      </c>
      <c r="I1712" s="124">
        <v>310000</v>
      </c>
      <c r="J1712" s="238">
        <v>19450000</v>
      </c>
      <c r="K1712" s="124">
        <v>602950000000</v>
      </c>
    </row>
    <row r="1713" spans="3:11" x14ac:dyDescent="0.25">
      <c r="C1713" s="201">
        <v>45243</v>
      </c>
      <c r="D1713" s="217" t="s">
        <v>310</v>
      </c>
      <c r="E1713" s="124">
        <v>31000</v>
      </c>
      <c r="F1713" s="124">
        <v>31000</v>
      </c>
      <c r="G1713" s="124">
        <v>31000</v>
      </c>
      <c r="H1713" s="217">
        <v>4</v>
      </c>
      <c r="I1713" s="124">
        <v>124000</v>
      </c>
      <c r="J1713" s="238">
        <v>19450000</v>
      </c>
      <c r="K1713" s="124">
        <v>602950000000</v>
      </c>
    </row>
    <row r="1714" spans="3:11" x14ac:dyDescent="0.25">
      <c r="C1714" s="201">
        <v>45244</v>
      </c>
      <c r="D1714" s="217" t="s">
        <v>312</v>
      </c>
      <c r="E1714" s="124">
        <v>14500</v>
      </c>
      <c r="F1714" s="124">
        <v>14500</v>
      </c>
      <c r="G1714" s="124">
        <v>15000</v>
      </c>
      <c r="H1714" s="217">
        <v>20</v>
      </c>
      <c r="I1714" s="124">
        <v>290000</v>
      </c>
      <c r="J1714" s="238">
        <v>20000000</v>
      </c>
      <c r="K1714" s="124">
        <v>300000000000</v>
      </c>
    </row>
    <row r="1715" spans="3:11" x14ac:dyDescent="0.25">
      <c r="C1715" s="201">
        <v>45244</v>
      </c>
      <c r="D1715" s="217" t="s">
        <v>312</v>
      </c>
      <c r="E1715" s="124">
        <v>14500</v>
      </c>
      <c r="F1715" s="124">
        <v>14500</v>
      </c>
      <c r="G1715" s="124">
        <v>15000</v>
      </c>
      <c r="H1715" s="217">
        <v>30</v>
      </c>
      <c r="I1715" s="124">
        <v>435000</v>
      </c>
      <c r="J1715" s="238">
        <v>20000000</v>
      </c>
      <c r="K1715" s="124">
        <v>300000000000</v>
      </c>
    </row>
    <row r="1716" spans="3:11" x14ac:dyDescent="0.25">
      <c r="C1716" s="201">
        <v>45244</v>
      </c>
      <c r="D1716" s="217" t="s">
        <v>312</v>
      </c>
      <c r="E1716" s="124">
        <v>14500</v>
      </c>
      <c r="F1716" s="124">
        <v>14500</v>
      </c>
      <c r="G1716" s="124">
        <v>15000</v>
      </c>
      <c r="H1716" s="217">
        <v>50</v>
      </c>
      <c r="I1716" s="124">
        <v>725000</v>
      </c>
      <c r="J1716" s="238">
        <v>20000000</v>
      </c>
      <c r="K1716" s="124">
        <v>300000000000</v>
      </c>
    </row>
    <row r="1717" spans="3:11" x14ac:dyDescent="0.25">
      <c r="C1717" s="201">
        <v>45244</v>
      </c>
      <c r="D1717" s="217" t="s">
        <v>312</v>
      </c>
      <c r="E1717" s="124">
        <v>15000</v>
      </c>
      <c r="F1717" s="124">
        <v>14500</v>
      </c>
      <c r="G1717" s="124">
        <v>15000</v>
      </c>
      <c r="H1717" s="217">
        <v>10</v>
      </c>
      <c r="I1717" s="124">
        <v>150000</v>
      </c>
      <c r="J1717" s="238">
        <v>20000000</v>
      </c>
      <c r="K1717" s="124">
        <v>300000000000</v>
      </c>
    </row>
    <row r="1718" spans="3:11" x14ac:dyDescent="0.25">
      <c r="C1718" s="201">
        <v>45244</v>
      </c>
      <c r="D1718" s="217" t="s">
        <v>312</v>
      </c>
      <c r="E1718" s="124">
        <v>15000</v>
      </c>
      <c r="F1718" s="124">
        <v>14500</v>
      </c>
      <c r="G1718" s="124">
        <v>15000</v>
      </c>
      <c r="H1718" s="217">
        <v>2</v>
      </c>
      <c r="I1718" s="124">
        <v>30000</v>
      </c>
      <c r="J1718" s="238">
        <v>20000000</v>
      </c>
      <c r="K1718" s="124">
        <v>300000000000</v>
      </c>
    </row>
    <row r="1719" spans="3:11" x14ac:dyDescent="0.25">
      <c r="C1719" s="201">
        <v>45246</v>
      </c>
      <c r="D1719" s="217" t="s">
        <v>312</v>
      </c>
      <c r="E1719" s="124">
        <v>15000</v>
      </c>
      <c r="F1719" s="124">
        <v>15000</v>
      </c>
      <c r="G1719" s="124">
        <v>15000</v>
      </c>
      <c r="H1719" s="217">
        <v>110</v>
      </c>
      <c r="I1719" s="124">
        <v>1650000</v>
      </c>
      <c r="J1719" s="238">
        <v>20000000</v>
      </c>
      <c r="K1719" s="124">
        <v>300000000000</v>
      </c>
    </row>
    <row r="1720" spans="3:11" x14ac:dyDescent="0.25">
      <c r="C1720" s="201">
        <v>45246</v>
      </c>
      <c r="D1720" s="217" t="s">
        <v>312</v>
      </c>
      <c r="E1720" s="124">
        <v>15000</v>
      </c>
      <c r="F1720" s="124">
        <v>15000</v>
      </c>
      <c r="G1720" s="124">
        <v>15000</v>
      </c>
      <c r="H1720" s="217">
        <v>3</v>
      </c>
      <c r="I1720" s="124">
        <v>45000</v>
      </c>
      <c r="J1720" s="238">
        <v>20000000</v>
      </c>
      <c r="K1720" s="124">
        <v>300000000000</v>
      </c>
    </row>
    <row r="1721" spans="3:11" x14ac:dyDescent="0.25">
      <c r="C1721" s="201">
        <v>45246</v>
      </c>
      <c r="D1721" s="217" t="s">
        <v>310</v>
      </c>
      <c r="E1721" s="124">
        <v>31000</v>
      </c>
      <c r="F1721" s="124">
        <v>31000</v>
      </c>
      <c r="G1721" s="124">
        <v>31000</v>
      </c>
      <c r="H1721" s="217">
        <v>50</v>
      </c>
      <c r="I1721" s="124">
        <v>1550000</v>
      </c>
      <c r="J1721" s="238">
        <v>19450000</v>
      </c>
      <c r="K1721" s="124">
        <v>602950000000</v>
      </c>
    </row>
    <row r="1722" spans="3:11" x14ac:dyDescent="0.25">
      <c r="C1722" s="201">
        <v>45246</v>
      </c>
      <c r="D1722" s="217" t="s">
        <v>310</v>
      </c>
      <c r="E1722" s="124">
        <v>31000</v>
      </c>
      <c r="F1722" s="124">
        <v>31000</v>
      </c>
      <c r="G1722" s="124">
        <v>31000</v>
      </c>
      <c r="H1722" s="217">
        <v>10</v>
      </c>
      <c r="I1722" s="124">
        <v>310000</v>
      </c>
      <c r="J1722" s="238">
        <v>19450000</v>
      </c>
      <c r="K1722" s="124">
        <v>602950000000</v>
      </c>
    </row>
    <row r="1723" spans="3:11" x14ac:dyDescent="0.25">
      <c r="C1723" s="201">
        <v>45247</v>
      </c>
      <c r="D1723" s="217" t="s">
        <v>310</v>
      </c>
      <c r="E1723" s="124">
        <v>31000</v>
      </c>
      <c r="F1723" s="124">
        <v>31000</v>
      </c>
      <c r="G1723" s="124">
        <v>31000</v>
      </c>
      <c r="H1723" s="217">
        <v>654</v>
      </c>
      <c r="I1723" s="124">
        <v>20274000</v>
      </c>
      <c r="J1723" s="238">
        <v>19450000</v>
      </c>
      <c r="K1723" s="124">
        <v>602950000000</v>
      </c>
    </row>
    <row r="1724" spans="3:11" x14ac:dyDescent="0.25">
      <c r="C1724" s="201">
        <v>45251</v>
      </c>
      <c r="D1724" s="217" t="s">
        <v>310</v>
      </c>
      <c r="E1724" s="124">
        <v>29000</v>
      </c>
      <c r="F1724" s="124">
        <v>31000</v>
      </c>
      <c r="G1724" s="124">
        <v>29000</v>
      </c>
      <c r="H1724" s="217">
        <v>24</v>
      </c>
      <c r="I1724" s="124">
        <v>696000</v>
      </c>
      <c r="J1724" s="238">
        <v>19450000</v>
      </c>
      <c r="K1724" s="124">
        <v>564050000000</v>
      </c>
    </row>
    <row r="1725" spans="3:11" x14ac:dyDescent="0.25">
      <c r="C1725" s="201">
        <v>45251</v>
      </c>
      <c r="D1725" s="217" t="s">
        <v>310</v>
      </c>
      <c r="E1725" s="124">
        <v>29000</v>
      </c>
      <c r="F1725" s="124">
        <v>31000</v>
      </c>
      <c r="G1725" s="124">
        <v>29000</v>
      </c>
      <c r="H1725" s="217">
        <v>1</v>
      </c>
      <c r="I1725" s="124">
        <v>29000</v>
      </c>
      <c r="J1725" s="238">
        <v>19450000</v>
      </c>
      <c r="K1725" s="124">
        <v>564050000000</v>
      </c>
    </row>
    <row r="1726" spans="3:11" x14ac:dyDescent="0.25">
      <c r="C1726" s="201">
        <v>45251</v>
      </c>
      <c r="D1726" s="217" t="s">
        <v>312</v>
      </c>
      <c r="E1726" s="124">
        <v>15000</v>
      </c>
      <c r="F1726" s="124">
        <v>15000</v>
      </c>
      <c r="G1726" s="124">
        <v>15000</v>
      </c>
      <c r="H1726" s="217">
        <v>103</v>
      </c>
      <c r="I1726" s="124">
        <v>1545000</v>
      </c>
      <c r="J1726" s="238">
        <v>20000000</v>
      </c>
      <c r="K1726" s="124">
        <v>300000000000</v>
      </c>
    </row>
    <row r="1727" spans="3:11" x14ac:dyDescent="0.25">
      <c r="C1727" s="201">
        <v>45252</v>
      </c>
      <c r="D1727" s="217" t="s">
        <v>310</v>
      </c>
      <c r="E1727" s="124">
        <v>29000</v>
      </c>
      <c r="F1727" s="124">
        <v>29000</v>
      </c>
      <c r="G1727" s="124">
        <v>29000</v>
      </c>
      <c r="H1727" s="217">
        <v>34</v>
      </c>
      <c r="I1727" s="124">
        <v>986000</v>
      </c>
      <c r="J1727" s="238">
        <v>19450000</v>
      </c>
      <c r="K1727" s="124">
        <v>564050000000</v>
      </c>
    </row>
    <row r="1728" spans="3:11" x14ac:dyDescent="0.25">
      <c r="C1728" s="201">
        <v>45252</v>
      </c>
      <c r="D1728" s="217" t="s">
        <v>310</v>
      </c>
      <c r="E1728" s="124">
        <v>29000</v>
      </c>
      <c r="F1728" s="124">
        <v>29000</v>
      </c>
      <c r="G1728" s="124">
        <v>29000</v>
      </c>
      <c r="H1728" s="217">
        <v>34</v>
      </c>
      <c r="I1728" s="124">
        <v>986000</v>
      </c>
      <c r="J1728" s="238">
        <v>19450000</v>
      </c>
      <c r="K1728" s="124">
        <v>564050000000</v>
      </c>
    </row>
    <row r="1729" spans="3:11" x14ac:dyDescent="0.25">
      <c r="C1729" s="201">
        <v>45252</v>
      </c>
      <c r="D1729" s="217" t="s">
        <v>312</v>
      </c>
      <c r="E1729" s="124">
        <v>15000</v>
      </c>
      <c r="F1729" s="124">
        <v>15000</v>
      </c>
      <c r="G1729" s="124">
        <v>15000</v>
      </c>
      <c r="H1729" s="217">
        <v>36</v>
      </c>
      <c r="I1729" s="124">
        <v>540000</v>
      </c>
      <c r="J1729" s="238">
        <v>20000000</v>
      </c>
      <c r="K1729" s="124">
        <v>300000000000</v>
      </c>
    </row>
    <row r="1730" spans="3:11" x14ac:dyDescent="0.25">
      <c r="C1730" s="201">
        <v>45253</v>
      </c>
      <c r="D1730" s="217" t="s">
        <v>310</v>
      </c>
      <c r="E1730" s="124">
        <v>29000</v>
      </c>
      <c r="F1730" s="124">
        <v>29000</v>
      </c>
      <c r="G1730" s="124">
        <v>29000</v>
      </c>
      <c r="H1730" s="217">
        <v>10</v>
      </c>
      <c r="I1730" s="124">
        <v>290000</v>
      </c>
      <c r="J1730" s="238">
        <v>19450000</v>
      </c>
      <c r="K1730" s="124">
        <v>564050000000</v>
      </c>
    </row>
    <row r="1731" spans="3:11" x14ac:dyDescent="0.25">
      <c r="C1731" s="201">
        <v>45253</v>
      </c>
      <c r="D1731" s="217" t="s">
        <v>312</v>
      </c>
      <c r="E1731" s="124">
        <v>14300</v>
      </c>
      <c r="F1731" s="124">
        <v>15000</v>
      </c>
      <c r="G1731" s="124">
        <v>15000</v>
      </c>
      <c r="H1731" s="217">
        <v>20</v>
      </c>
      <c r="I1731" s="124">
        <v>286000</v>
      </c>
      <c r="J1731" s="238">
        <v>20000000</v>
      </c>
      <c r="K1731" s="124">
        <v>300000000000</v>
      </c>
    </row>
    <row r="1732" spans="3:11" x14ac:dyDescent="0.25">
      <c r="C1732" s="201">
        <v>45253</v>
      </c>
      <c r="D1732" s="217" t="s">
        <v>310</v>
      </c>
      <c r="E1732" s="124">
        <v>29000</v>
      </c>
      <c r="F1732" s="124">
        <v>29000</v>
      </c>
      <c r="G1732" s="124">
        <v>29000</v>
      </c>
      <c r="H1732" s="217">
        <v>10</v>
      </c>
      <c r="I1732" s="124">
        <v>290000</v>
      </c>
      <c r="J1732" s="238">
        <v>19450000</v>
      </c>
      <c r="K1732" s="124">
        <v>564050000000</v>
      </c>
    </row>
    <row r="1733" spans="3:11" x14ac:dyDescent="0.25">
      <c r="C1733" s="201">
        <v>45253</v>
      </c>
      <c r="D1733" s="217" t="s">
        <v>310</v>
      </c>
      <c r="E1733" s="124">
        <v>29000</v>
      </c>
      <c r="F1733" s="124">
        <v>29000</v>
      </c>
      <c r="G1733" s="124">
        <v>29000</v>
      </c>
      <c r="H1733" s="217">
        <v>601</v>
      </c>
      <c r="I1733" s="124">
        <v>17429000</v>
      </c>
      <c r="J1733" s="238">
        <v>19450000</v>
      </c>
      <c r="K1733" s="124">
        <v>564050000000</v>
      </c>
    </row>
    <row r="1734" spans="3:11" x14ac:dyDescent="0.25">
      <c r="C1734" s="201">
        <v>45253</v>
      </c>
      <c r="D1734" s="217" t="s">
        <v>312</v>
      </c>
      <c r="E1734" s="124">
        <v>15000</v>
      </c>
      <c r="F1734" s="124">
        <v>15000</v>
      </c>
      <c r="G1734" s="124">
        <v>15000</v>
      </c>
      <c r="H1734" s="217">
        <v>236</v>
      </c>
      <c r="I1734" s="124">
        <v>3540000</v>
      </c>
      <c r="J1734" s="238">
        <v>20000000</v>
      </c>
      <c r="K1734" s="124">
        <v>300000000000</v>
      </c>
    </row>
    <row r="1735" spans="3:11" x14ac:dyDescent="0.25">
      <c r="C1735" s="201">
        <v>45254</v>
      </c>
      <c r="D1735" s="217" t="s">
        <v>312</v>
      </c>
      <c r="E1735" s="124">
        <v>14300</v>
      </c>
      <c r="F1735" s="124">
        <v>15000</v>
      </c>
      <c r="G1735" s="124">
        <v>15000</v>
      </c>
      <c r="H1735" s="217">
        <v>80</v>
      </c>
      <c r="I1735" s="124">
        <v>1144000</v>
      </c>
      <c r="J1735" s="238">
        <v>20000000</v>
      </c>
      <c r="K1735" s="124">
        <v>300000000000</v>
      </c>
    </row>
    <row r="1736" spans="3:11" x14ac:dyDescent="0.25">
      <c r="C1736" s="201">
        <v>45254</v>
      </c>
      <c r="D1736" s="217" t="s">
        <v>312</v>
      </c>
      <c r="E1736" s="124">
        <v>14300</v>
      </c>
      <c r="F1736" s="124">
        <v>15000</v>
      </c>
      <c r="G1736" s="124">
        <v>15000</v>
      </c>
      <c r="H1736" s="217">
        <v>20</v>
      </c>
      <c r="I1736" s="124">
        <v>286000</v>
      </c>
      <c r="J1736" s="238">
        <v>20000000</v>
      </c>
      <c r="K1736" s="124">
        <v>300000000000</v>
      </c>
    </row>
    <row r="1737" spans="3:11" x14ac:dyDescent="0.25">
      <c r="C1737" s="201">
        <v>45254</v>
      </c>
      <c r="D1737" s="217" t="s">
        <v>312</v>
      </c>
      <c r="E1737" s="124">
        <v>15000</v>
      </c>
      <c r="F1737" s="124">
        <v>15000</v>
      </c>
      <c r="G1737" s="124">
        <v>15000</v>
      </c>
      <c r="H1737" s="217">
        <v>6</v>
      </c>
      <c r="I1737" s="124">
        <v>90000</v>
      </c>
      <c r="J1737" s="238">
        <v>20000000</v>
      </c>
      <c r="K1737" s="124">
        <v>300000000000</v>
      </c>
    </row>
    <row r="1738" spans="3:11" x14ac:dyDescent="0.25">
      <c r="C1738" s="201">
        <v>45254</v>
      </c>
      <c r="D1738" s="217" t="s">
        <v>310</v>
      </c>
      <c r="E1738" s="124">
        <v>32000</v>
      </c>
      <c r="F1738" s="124">
        <v>29000</v>
      </c>
      <c r="G1738" s="124">
        <v>32000</v>
      </c>
      <c r="H1738" s="217">
        <v>4</v>
      </c>
      <c r="I1738" s="124">
        <v>128000</v>
      </c>
      <c r="J1738" s="238">
        <v>19450000</v>
      </c>
      <c r="K1738" s="124">
        <v>622400000000</v>
      </c>
    </row>
    <row r="1739" spans="3:11" x14ac:dyDescent="0.25">
      <c r="C1739" s="201">
        <v>45257</v>
      </c>
      <c r="D1739" s="217" t="s">
        <v>310</v>
      </c>
      <c r="E1739" s="124">
        <v>32000</v>
      </c>
      <c r="F1739" s="124">
        <v>32000</v>
      </c>
      <c r="G1739" s="124">
        <v>32000</v>
      </c>
      <c r="H1739" s="217">
        <v>5</v>
      </c>
      <c r="I1739" s="124">
        <v>160000</v>
      </c>
      <c r="J1739" s="238">
        <v>19450000</v>
      </c>
      <c r="K1739" s="124">
        <v>622400000000</v>
      </c>
    </row>
    <row r="1740" spans="3:11" x14ac:dyDescent="0.25">
      <c r="C1740" s="201">
        <v>45257</v>
      </c>
      <c r="D1740" s="217" t="s">
        <v>310</v>
      </c>
      <c r="E1740" s="124">
        <v>32000</v>
      </c>
      <c r="F1740" s="124">
        <v>32000</v>
      </c>
      <c r="G1740" s="124">
        <v>32000</v>
      </c>
      <c r="H1740" s="217">
        <v>5</v>
      </c>
      <c r="I1740" s="124">
        <v>160000</v>
      </c>
      <c r="J1740" s="238">
        <v>19450000</v>
      </c>
      <c r="K1740" s="124">
        <v>622400000000</v>
      </c>
    </row>
    <row r="1741" spans="3:11" x14ac:dyDescent="0.25">
      <c r="C1741" s="201">
        <v>45257</v>
      </c>
      <c r="D1741" s="217" t="s">
        <v>310</v>
      </c>
      <c r="E1741" s="124">
        <v>32000</v>
      </c>
      <c r="F1741" s="124">
        <v>32000</v>
      </c>
      <c r="G1741" s="124">
        <v>32000</v>
      </c>
      <c r="H1741" s="217">
        <v>236</v>
      </c>
      <c r="I1741" s="124">
        <v>7552000</v>
      </c>
      <c r="J1741" s="238">
        <v>19450000</v>
      </c>
      <c r="K1741" s="124">
        <v>622400000000</v>
      </c>
    </row>
    <row r="1742" spans="3:11" x14ac:dyDescent="0.25">
      <c r="C1742" s="201">
        <v>45257</v>
      </c>
      <c r="D1742" s="217" t="s">
        <v>310</v>
      </c>
      <c r="E1742" s="124">
        <v>32000</v>
      </c>
      <c r="F1742" s="124">
        <v>32000</v>
      </c>
      <c r="G1742" s="124">
        <v>32000</v>
      </c>
      <c r="H1742" s="217">
        <v>5</v>
      </c>
      <c r="I1742" s="124">
        <v>160000</v>
      </c>
      <c r="J1742" s="238">
        <v>19450000</v>
      </c>
      <c r="K1742" s="124">
        <v>622400000000</v>
      </c>
    </row>
    <row r="1743" spans="3:11" x14ac:dyDescent="0.25">
      <c r="C1743" s="201">
        <v>45258</v>
      </c>
      <c r="D1743" s="217" t="s">
        <v>310</v>
      </c>
      <c r="E1743" s="124">
        <v>32000</v>
      </c>
      <c r="F1743" s="124">
        <v>32000</v>
      </c>
      <c r="G1743" s="124">
        <v>32000</v>
      </c>
      <c r="H1743" s="217">
        <v>6</v>
      </c>
      <c r="I1743" s="124">
        <v>192000</v>
      </c>
      <c r="J1743" s="238">
        <v>19450000</v>
      </c>
      <c r="K1743" s="124">
        <v>622400000000</v>
      </c>
    </row>
    <row r="1744" spans="3:11" x14ac:dyDescent="0.25">
      <c r="C1744" s="201">
        <v>45258</v>
      </c>
      <c r="D1744" s="217" t="s">
        <v>310</v>
      </c>
      <c r="E1744" s="124">
        <v>32000</v>
      </c>
      <c r="F1744" s="124">
        <v>32000</v>
      </c>
      <c r="G1744" s="124">
        <v>32000</v>
      </c>
      <c r="H1744" s="217">
        <v>31</v>
      </c>
      <c r="I1744" s="124">
        <v>992000</v>
      </c>
      <c r="J1744" s="238">
        <v>19450000</v>
      </c>
      <c r="K1744" s="124">
        <v>622400000000</v>
      </c>
    </row>
    <row r="1745" spans="3:11" x14ac:dyDescent="0.25">
      <c r="C1745" s="201">
        <v>45258</v>
      </c>
      <c r="D1745" s="217" t="s">
        <v>310</v>
      </c>
      <c r="E1745" s="124">
        <v>32000</v>
      </c>
      <c r="F1745" s="124">
        <v>32000</v>
      </c>
      <c r="G1745" s="124">
        <v>32000</v>
      </c>
      <c r="H1745" s="217">
        <v>3</v>
      </c>
      <c r="I1745" s="124">
        <v>96000</v>
      </c>
      <c r="J1745" s="238">
        <v>19450000</v>
      </c>
      <c r="K1745" s="124">
        <v>622400000000</v>
      </c>
    </row>
    <row r="1746" spans="3:11" x14ac:dyDescent="0.25">
      <c r="C1746" s="201">
        <v>45258</v>
      </c>
      <c r="D1746" s="217" t="s">
        <v>312</v>
      </c>
      <c r="E1746" s="124">
        <v>14990</v>
      </c>
      <c r="F1746" s="124">
        <v>15000</v>
      </c>
      <c r="G1746" s="124">
        <v>14990</v>
      </c>
      <c r="H1746" s="217">
        <v>5</v>
      </c>
      <c r="I1746" s="124">
        <v>74950</v>
      </c>
      <c r="J1746" s="238">
        <v>20000000</v>
      </c>
      <c r="K1746" s="124">
        <v>299800000000</v>
      </c>
    </row>
    <row r="1747" spans="3:11" x14ac:dyDescent="0.25">
      <c r="C1747" s="201">
        <v>45258</v>
      </c>
      <c r="D1747" s="217" t="s">
        <v>310</v>
      </c>
      <c r="E1747" s="124">
        <v>32000</v>
      </c>
      <c r="F1747" s="124">
        <v>32000</v>
      </c>
      <c r="G1747" s="124">
        <v>32000</v>
      </c>
      <c r="H1747" s="217">
        <v>31</v>
      </c>
      <c r="I1747" s="124">
        <v>992000</v>
      </c>
      <c r="J1747" s="238">
        <v>19450000</v>
      </c>
      <c r="K1747" s="124">
        <v>622400000000</v>
      </c>
    </row>
    <row r="1748" spans="3:11" x14ac:dyDescent="0.25">
      <c r="C1748" s="201">
        <v>45259</v>
      </c>
      <c r="D1748" s="217" t="s">
        <v>310</v>
      </c>
      <c r="E1748" s="124">
        <v>32000</v>
      </c>
      <c r="F1748" s="124">
        <v>32000</v>
      </c>
      <c r="G1748" s="124">
        <v>32000</v>
      </c>
      <c r="H1748" s="217">
        <v>10</v>
      </c>
      <c r="I1748" s="124">
        <v>320000</v>
      </c>
      <c r="J1748" s="238">
        <v>19450000</v>
      </c>
      <c r="K1748" s="124">
        <v>622400000000</v>
      </c>
    </row>
    <row r="1749" spans="3:11" x14ac:dyDescent="0.25">
      <c r="C1749" s="201">
        <v>45259</v>
      </c>
      <c r="D1749" s="217" t="s">
        <v>310</v>
      </c>
      <c r="E1749" s="124">
        <v>32000</v>
      </c>
      <c r="F1749" s="124">
        <v>32000</v>
      </c>
      <c r="G1749" s="124">
        <v>32000</v>
      </c>
      <c r="H1749" s="217">
        <v>10</v>
      </c>
      <c r="I1749" s="124">
        <v>320000</v>
      </c>
      <c r="J1749" s="238">
        <v>19450000</v>
      </c>
      <c r="K1749" s="124">
        <v>622400000000</v>
      </c>
    </row>
    <row r="1750" spans="3:11" x14ac:dyDescent="0.25">
      <c r="C1750" s="201">
        <v>45259</v>
      </c>
      <c r="D1750" s="217" t="s">
        <v>310</v>
      </c>
      <c r="E1750" s="124">
        <v>32000</v>
      </c>
      <c r="F1750" s="124">
        <v>32000</v>
      </c>
      <c r="G1750" s="124">
        <v>32000</v>
      </c>
      <c r="H1750" s="217">
        <v>20</v>
      </c>
      <c r="I1750" s="124">
        <v>640000</v>
      </c>
      <c r="J1750" s="238">
        <v>19450000</v>
      </c>
      <c r="K1750" s="124">
        <v>622400000000</v>
      </c>
    </row>
    <row r="1751" spans="3:11" x14ac:dyDescent="0.25">
      <c r="C1751" s="201">
        <v>45259</v>
      </c>
      <c r="D1751" s="217" t="s">
        <v>310</v>
      </c>
      <c r="E1751" s="124">
        <v>32000</v>
      </c>
      <c r="F1751" s="124">
        <v>32000</v>
      </c>
      <c r="G1751" s="124">
        <v>32000</v>
      </c>
      <c r="H1751" s="217">
        <v>61</v>
      </c>
      <c r="I1751" s="124">
        <v>1952000</v>
      </c>
      <c r="J1751" s="238">
        <v>19450000</v>
      </c>
      <c r="K1751" s="124">
        <v>622400000000</v>
      </c>
    </row>
    <row r="1752" spans="3:11" x14ac:dyDescent="0.25">
      <c r="C1752" s="201">
        <v>45259</v>
      </c>
      <c r="D1752" s="217" t="s">
        <v>310</v>
      </c>
      <c r="E1752" s="124">
        <v>32000</v>
      </c>
      <c r="F1752" s="124">
        <v>32000</v>
      </c>
      <c r="G1752" s="124">
        <v>32000</v>
      </c>
      <c r="H1752" s="217">
        <v>25</v>
      </c>
      <c r="I1752" s="124">
        <v>800000</v>
      </c>
      <c r="J1752" s="238">
        <v>19450000</v>
      </c>
      <c r="K1752" s="124">
        <v>622400000000</v>
      </c>
    </row>
    <row r="1753" spans="3:11" x14ac:dyDescent="0.25">
      <c r="C1753" s="201">
        <v>45259</v>
      </c>
      <c r="D1753" s="217" t="s">
        <v>310</v>
      </c>
      <c r="E1753" s="124">
        <v>32000</v>
      </c>
      <c r="F1753" s="124">
        <v>32000</v>
      </c>
      <c r="G1753" s="124">
        <v>32000</v>
      </c>
      <c r="H1753" s="217">
        <v>3</v>
      </c>
      <c r="I1753" s="124">
        <v>96000</v>
      </c>
      <c r="J1753" s="238">
        <v>19450000</v>
      </c>
      <c r="K1753" s="124">
        <v>622400000000</v>
      </c>
    </row>
    <row r="1754" spans="3:11" x14ac:dyDescent="0.25">
      <c r="C1754" s="201">
        <v>45259</v>
      </c>
      <c r="D1754" s="217" t="s">
        <v>312</v>
      </c>
      <c r="E1754" s="124">
        <v>14990</v>
      </c>
      <c r="F1754" s="124">
        <v>14990</v>
      </c>
      <c r="G1754" s="124">
        <v>14990</v>
      </c>
      <c r="H1754" s="217">
        <v>6</v>
      </c>
      <c r="I1754" s="124">
        <v>89940</v>
      </c>
      <c r="J1754" s="238">
        <v>20000000</v>
      </c>
      <c r="K1754" s="124">
        <v>299800000000</v>
      </c>
    </row>
    <row r="1755" spans="3:11" x14ac:dyDescent="0.25">
      <c r="C1755" s="201">
        <v>45259</v>
      </c>
      <c r="D1755" s="217" t="s">
        <v>312</v>
      </c>
      <c r="E1755" s="124">
        <v>14990</v>
      </c>
      <c r="F1755" s="124">
        <v>14990</v>
      </c>
      <c r="G1755" s="124">
        <v>14990</v>
      </c>
      <c r="H1755" s="217">
        <v>16</v>
      </c>
      <c r="I1755" s="124">
        <v>239840</v>
      </c>
      <c r="J1755" s="238">
        <v>20000000</v>
      </c>
      <c r="K1755" s="124">
        <v>299800000000</v>
      </c>
    </row>
    <row r="1756" spans="3:11" x14ac:dyDescent="0.25">
      <c r="C1756" s="201">
        <v>45259</v>
      </c>
      <c r="D1756" s="217" t="s">
        <v>312</v>
      </c>
      <c r="E1756" s="124">
        <v>14990</v>
      </c>
      <c r="F1756" s="124">
        <v>14990</v>
      </c>
      <c r="G1756" s="124">
        <v>14990</v>
      </c>
      <c r="H1756" s="217">
        <v>22</v>
      </c>
      <c r="I1756" s="124">
        <v>329780</v>
      </c>
      <c r="J1756" s="238">
        <v>20000000</v>
      </c>
      <c r="K1756" s="124">
        <v>299800000000</v>
      </c>
    </row>
    <row r="1757" spans="3:11" x14ac:dyDescent="0.25">
      <c r="C1757" s="201">
        <v>45260</v>
      </c>
      <c r="D1757" s="217" t="s">
        <v>310</v>
      </c>
      <c r="E1757" s="124">
        <v>32000</v>
      </c>
      <c r="F1757" s="124">
        <v>32000</v>
      </c>
      <c r="G1757" s="124">
        <v>32000</v>
      </c>
      <c r="H1757" s="217">
        <v>10</v>
      </c>
      <c r="I1757" s="124">
        <v>320000</v>
      </c>
      <c r="J1757" s="238">
        <v>19450000</v>
      </c>
      <c r="K1757" s="124">
        <v>622400000000</v>
      </c>
    </row>
    <row r="1758" spans="3:11" x14ac:dyDescent="0.25">
      <c r="C1758" s="201">
        <v>45260</v>
      </c>
      <c r="D1758" s="217" t="s">
        <v>312</v>
      </c>
      <c r="E1758" s="124">
        <v>14990</v>
      </c>
      <c r="F1758" s="124">
        <v>14990</v>
      </c>
      <c r="G1758" s="124">
        <v>14990</v>
      </c>
      <c r="H1758" s="217">
        <v>2</v>
      </c>
      <c r="I1758" s="124">
        <v>29980</v>
      </c>
      <c r="J1758" s="238">
        <v>20000000</v>
      </c>
      <c r="K1758" s="124">
        <v>299800000000</v>
      </c>
    </row>
    <row r="1759" spans="3:11" x14ac:dyDescent="0.25">
      <c r="C1759" s="201">
        <v>45261</v>
      </c>
      <c r="D1759" s="217" t="s">
        <v>312</v>
      </c>
      <c r="E1759" s="124">
        <v>14990</v>
      </c>
      <c r="F1759" s="124">
        <v>14990</v>
      </c>
      <c r="G1759" s="124">
        <v>14990</v>
      </c>
      <c r="H1759" s="217">
        <v>4</v>
      </c>
      <c r="I1759" s="124">
        <v>59960</v>
      </c>
      <c r="J1759" s="238">
        <v>20000000</v>
      </c>
      <c r="K1759" s="124">
        <v>299800000000</v>
      </c>
    </row>
    <row r="1760" spans="3:11" x14ac:dyDescent="0.25">
      <c r="C1760" s="201">
        <v>45264</v>
      </c>
      <c r="D1760" s="217" t="s">
        <v>312</v>
      </c>
      <c r="E1760" s="124">
        <v>14990</v>
      </c>
      <c r="F1760" s="124">
        <v>14990</v>
      </c>
      <c r="G1760" s="124">
        <v>14990</v>
      </c>
      <c r="H1760" s="217">
        <v>25</v>
      </c>
      <c r="I1760" s="124">
        <v>374750</v>
      </c>
      <c r="J1760" s="238">
        <v>20000000</v>
      </c>
      <c r="K1760" s="124">
        <v>299800000000</v>
      </c>
    </row>
    <row r="1761" spans="3:11" x14ac:dyDescent="0.25">
      <c r="C1761" s="201">
        <v>45265</v>
      </c>
      <c r="D1761" s="217" t="s">
        <v>312</v>
      </c>
      <c r="E1761" s="124">
        <v>15000</v>
      </c>
      <c r="F1761" s="124">
        <v>14990</v>
      </c>
      <c r="G1761" s="124">
        <v>15000</v>
      </c>
      <c r="H1761" s="217">
        <v>16</v>
      </c>
      <c r="I1761" s="124">
        <v>240000</v>
      </c>
      <c r="J1761" s="238">
        <v>20000000</v>
      </c>
      <c r="K1761" s="124">
        <v>300000000000</v>
      </c>
    </row>
    <row r="1762" spans="3:11" x14ac:dyDescent="0.25">
      <c r="C1762" s="201">
        <v>45265</v>
      </c>
      <c r="D1762" s="217" t="s">
        <v>312</v>
      </c>
      <c r="E1762" s="124">
        <v>15500</v>
      </c>
      <c r="F1762" s="124">
        <v>14990</v>
      </c>
      <c r="G1762" s="124">
        <v>15000</v>
      </c>
      <c r="H1762" s="217">
        <v>53</v>
      </c>
      <c r="I1762" s="124">
        <v>821500</v>
      </c>
      <c r="J1762" s="238">
        <v>20000000</v>
      </c>
      <c r="K1762" s="124">
        <v>300000000000</v>
      </c>
    </row>
    <row r="1763" spans="3:11" x14ac:dyDescent="0.25">
      <c r="C1763" s="201">
        <v>45265</v>
      </c>
      <c r="D1763" s="217" t="s">
        <v>310</v>
      </c>
      <c r="E1763" s="124">
        <v>34000</v>
      </c>
      <c r="F1763" s="124">
        <v>32000</v>
      </c>
      <c r="G1763" s="124">
        <v>34000</v>
      </c>
      <c r="H1763" s="217">
        <v>5</v>
      </c>
      <c r="I1763" s="124">
        <v>170000</v>
      </c>
      <c r="J1763" s="238">
        <v>19450000</v>
      </c>
      <c r="K1763" s="124">
        <v>661300000000</v>
      </c>
    </row>
    <row r="1764" spans="3:11" x14ac:dyDescent="0.25">
      <c r="C1764" s="201">
        <v>45267</v>
      </c>
      <c r="D1764" s="217" t="s">
        <v>312</v>
      </c>
      <c r="E1764" s="124">
        <v>15500</v>
      </c>
      <c r="F1764" s="124">
        <v>15000</v>
      </c>
      <c r="G1764" s="124">
        <v>15500</v>
      </c>
      <c r="H1764" s="217">
        <v>447</v>
      </c>
      <c r="I1764" s="124">
        <v>6928500</v>
      </c>
      <c r="J1764" s="238">
        <v>20000000</v>
      </c>
      <c r="K1764" s="124">
        <v>310000000000</v>
      </c>
    </row>
    <row r="1765" spans="3:11" x14ac:dyDescent="0.25">
      <c r="C1765" s="201">
        <v>45271</v>
      </c>
      <c r="D1765" s="217" t="s">
        <v>312</v>
      </c>
      <c r="E1765" s="124">
        <v>16000</v>
      </c>
      <c r="F1765" s="124">
        <v>15500</v>
      </c>
      <c r="G1765" s="124">
        <v>16000</v>
      </c>
      <c r="H1765" s="217">
        <v>15</v>
      </c>
      <c r="I1765" s="124">
        <v>240000</v>
      </c>
      <c r="J1765" s="238">
        <v>20000000</v>
      </c>
      <c r="K1765" s="124">
        <v>320000000000</v>
      </c>
    </row>
    <row r="1766" spans="3:11" x14ac:dyDescent="0.25">
      <c r="C1766" s="201">
        <v>45271</v>
      </c>
      <c r="D1766" s="217" t="s">
        <v>312</v>
      </c>
      <c r="E1766" s="124">
        <v>16000</v>
      </c>
      <c r="F1766" s="124">
        <v>15500</v>
      </c>
      <c r="G1766" s="124">
        <v>16000</v>
      </c>
      <c r="H1766" s="217">
        <v>5</v>
      </c>
      <c r="I1766" s="124">
        <v>80000</v>
      </c>
      <c r="J1766" s="238">
        <v>20000000</v>
      </c>
      <c r="K1766" s="124">
        <v>320000000000</v>
      </c>
    </row>
    <row r="1767" spans="3:11" x14ac:dyDescent="0.25">
      <c r="C1767" s="201">
        <v>45271</v>
      </c>
      <c r="D1767" s="217" t="s">
        <v>312</v>
      </c>
      <c r="E1767" s="124">
        <v>16000</v>
      </c>
      <c r="F1767" s="124">
        <v>15500</v>
      </c>
      <c r="G1767" s="124">
        <v>16000</v>
      </c>
      <c r="H1767" s="217">
        <v>20</v>
      </c>
      <c r="I1767" s="124">
        <v>320000</v>
      </c>
      <c r="J1767" s="238">
        <v>20000000</v>
      </c>
      <c r="K1767" s="124">
        <v>320000000000</v>
      </c>
    </row>
    <row r="1768" spans="3:11" x14ac:dyDescent="0.25">
      <c r="C1768" s="201">
        <v>45273</v>
      </c>
      <c r="D1768" s="217" t="s">
        <v>310</v>
      </c>
      <c r="E1768" s="124">
        <v>33600</v>
      </c>
      <c r="F1768" s="124">
        <v>34000</v>
      </c>
      <c r="G1768" s="124">
        <v>34000</v>
      </c>
      <c r="H1768" s="217">
        <v>73</v>
      </c>
      <c r="I1768" s="124">
        <v>2452800</v>
      </c>
      <c r="J1768" s="238">
        <v>19450000</v>
      </c>
      <c r="K1768" s="124">
        <v>661300000000</v>
      </c>
    </row>
    <row r="1769" spans="3:11" x14ac:dyDescent="0.25">
      <c r="C1769" s="201">
        <v>45273</v>
      </c>
      <c r="D1769" s="217" t="s">
        <v>310</v>
      </c>
      <c r="E1769" s="124">
        <v>34000</v>
      </c>
      <c r="F1769" s="124">
        <v>34000</v>
      </c>
      <c r="G1769" s="124">
        <v>34000</v>
      </c>
      <c r="H1769" s="217">
        <v>52</v>
      </c>
      <c r="I1769" s="124">
        <v>1768000</v>
      </c>
      <c r="J1769" s="238">
        <v>19450000</v>
      </c>
      <c r="K1769" s="124">
        <v>661300000000</v>
      </c>
    </row>
    <row r="1770" spans="3:11" x14ac:dyDescent="0.25">
      <c r="C1770" s="201">
        <v>45273</v>
      </c>
      <c r="D1770" s="217" t="s">
        <v>312</v>
      </c>
      <c r="E1770" s="124">
        <v>15500</v>
      </c>
      <c r="F1770" s="124">
        <v>16000</v>
      </c>
      <c r="G1770" s="124">
        <v>16000</v>
      </c>
      <c r="H1770" s="217">
        <v>10</v>
      </c>
      <c r="I1770" s="124">
        <v>155000</v>
      </c>
      <c r="J1770" s="238">
        <v>20000000</v>
      </c>
      <c r="K1770" s="124">
        <v>320000000000</v>
      </c>
    </row>
    <row r="1771" spans="3:11" x14ac:dyDescent="0.25">
      <c r="C1771" s="201">
        <v>45273</v>
      </c>
      <c r="D1771" s="217" t="s">
        <v>312</v>
      </c>
      <c r="E1771" s="124">
        <v>15500</v>
      </c>
      <c r="F1771" s="124">
        <v>16000</v>
      </c>
      <c r="G1771" s="124">
        <v>16000</v>
      </c>
      <c r="H1771" s="217">
        <v>39</v>
      </c>
      <c r="I1771" s="124">
        <v>604500</v>
      </c>
      <c r="J1771" s="238">
        <v>20000000</v>
      </c>
      <c r="K1771" s="124">
        <v>320000000000</v>
      </c>
    </row>
    <row r="1772" spans="3:11" x14ac:dyDescent="0.25">
      <c r="C1772" s="201">
        <v>45273</v>
      </c>
      <c r="D1772" s="217" t="s">
        <v>312</v>
      </c>
      <c r="E1772" s="124">
        <v>16000</v>
      </c>
      <c r="F1772" s="124">
        <v>16000</v>
      </c>
      <c r="G1772" s="124">
        <v>16000</v>
      </c>
      <c r="H1772" s="217">
        <v>5</v>
      </c>
      <c r="I1772" s="124">
        <v>80000</v>
      </c>
      <c r="J1772" s="238">
        <v>20000000</v>
      </c>
      <c r="K1772" s="124">
        <v>320000000000</v>
      </c>
    </row>
    <row r="1773" spans="3:11" x14ac:dyDescent="0.25">
      <c r="C1773" s="201">
        <v>45274</v>
      </c>
      <c r="D1773" s="217" t="s">
        <v>312</v>
      </c>
      <c r="E1773" s="124">
        <v>16000</v>
      </c>
      <c r="F1773" s="124">
        <v>16000</v>
      </c>
      <c r="G1773" s="124">
        <v>16000</v>
      </c>
      <c r="H1773" s="217">
        <v>65</v>
      </c>
      <c r="I1773" s="124">
        <v>1040000</v>
      </c>
      <c r="J1773" s="238">
        <v>20000000</v>
      </c>
      <c r="K1773" s="124">
        <v>320000000000</v>
      </c>
    </row>
    <row r="1774" spans="3:11" x14ac:dyDescent="0.25">
      <c r="C1774" s="201">
        <v>45275</v>
      </c>
      <c r="D1774" s="217" t="s">
        <v>312</v>
      </c>
      <c r="E1774" s="124">
        <v>16000</v>
      </c>
      <c r="F1774" s="124">
        <v>16000</v>
      </c>
      <c r="G1774" s="124">
        <v>16000</v>
      </c>
      <c r="H1774" s="217">
        <v>31</v>
      </c>
      <c r="I1774" s="124">
        <v>496000</v>
      </c>
      <c r="J1774" s="238">
        <v>20000000</v>
      </c>
      <c r="K1774" s="124">
        <v>320000000000</v>
      </c>
    </row>
    <row r="1775" spans="3:11" x14ac:dyDescent="0.25">
      <c r="C1775" s="201">
        <v>45278</v>
      </c>
      <c r="D1775" s="217" t="s">
        <v>310</v>
      </c>
      <c r="E1775" s="124">
        <v>35000</v>
      </c>
      <c r="F1775" s="124">
        <v>34000</v>
      </c>
      <c r="G1775" s="124">
        <v>34000</v>
      </c>
      <c r="H1775" s="217">
        <v>3</v>
      </c>
      <c r="I1775" s="124">
        <v>105000</v>
      </c>
      <c r="J1775" s="238">
        <v>19450000</v>
      </c>
      <c r="K1775" s="124">
        <v>661300000000</v>
      </c>
    </row>
    <row r="1776" spans="3:11" x14ac:dyDescent="0.25">
      <c r="C1776" s="201">
        <v>45278</v>
      </c>
      <c r="D1776" s="217" t="s">
        <v>310</v>
      </c>
      <c r="E1776" s="124">
        <v>34000</v>
      </c>
      <c r="F1776" s="124">
        <v>34000</v>
      </c>
      <c r="G1776" s="124">
        <v>34000</v>
      </c>
      <c r="H1776" s="217">
        <v>4</v>
      </c>
      <c r="I1776" s="124">
        <v>136000</v>
      </c>
      <c r="J1776" s="238">
        <v>19450000</v>
      </c>
      <c r="K1776" s="124">
        <v>661300000000</v>
      </c>
    </row>
    <row r="1777" spans="3:11" x14ac:dyDescent="0.25">
      <c r="C1777" s="201">
        <v>45279</v>
      </c>
      <c r="D1777" s="217" t="s">
        <v>312</v>
      </c>
      <c r="E1777" s="124">
        <v>16000</v>
      </c>
      <c r="F1777" s="124">
        <v>16000</v>
      </c>
      <c r="G1777" s="124">
        <v>16000</v>
      </c>
      <c r="H1777" s="217">
        <v>2</v>
      </c>
      <c r="I1777" s="124">
        <v>32000</v>
      </c>
      <c r="J1777" s="238">
        <v>20000000</v>
      </c>
      <c r="K1777" s="124">
        <v>320000000000</v>
      </c>
    </row>
    <row r="1778" spans="3:11" x14ac:dyDescent="0.25">
      <c r="C1778" s="201">
        <v>45279</v>
      </c>
      <c r="D1778" s="217" t="s">
        <v>312</v>
      </c>
      <c r="E1778" s="124">
        <v>16000</v>
      </c>
      <c r="F1778" s="124">
        <v>16000</v>
      </c>
      <c r="G1778" s="124">
        <v>16000</v>
      </c>
      <c r="H1778" s="217">
        <v>64</v>
      </c>
      <c r="I1778" s="124">
        <v>1024000</v>
      </c>
      <c r="J1778" s="238">
        <v>20000000</v>
      </c>
      <c r="K1778" s="124">
        <v>320000000000</v>
      </c>
    </row>
    <row r="1779" spans="3:11" x14ac:dyDescent="0.25">
      <c r="C1779" s="201">
        <v>45281</v>
      </c>
      <c r="D1779" s="217" t="s">
        <v>312</v>
      </c>
      <c r="E1779" s="124">
        <v>16000</v>
      </c>
      <c r="F1779" s="124">
        <v>16000</v>
      </c>
      <c r="G1779" s="124">
        <v>16000</v>
      </c>
      <c r="H1779" s="217">
        <v>6</v>
      </c>
      <c r="I1779" s="124">
        <v>96000</v>
      </c>
      <c r="J1779" s="238">
        <v>20000000</v>
      </c>
      <c r="K1779" s="124">
        <v>320000000000</v>
      </c>
    </row>
    <row r="1780" spans="3:11" x14ac:dyDescent="0.25">
      <c r="C1780" s="201">
        <v>45281</v>
      </c>
      <c r="D1780" s="217" t="s">
        <v>312</v>
      </c>
      <c r="E1780" s="124">
        <v>16000</v>
      </c>
      <c r="F1780" s="124">
        <v>16000</v>
      </c>
      <c r="G1780" s="124">
        <v>16000</v>
      </c>
      <c r="H1780" s="217">
        <v>62</v>
      </c>
      <c r="I1780" s="124">
        <v>992000</v>
      </c>
      <c r="J1780" s="238">
        <v>20000000</v>
      </c>
      <c r="K1780" s="124">
        <v>320000000000</v>
      </c>
    </row>
    <row r="1781" spans="3:11" x14ac:dyDescent="0.25">
      <c r="C1781" s="201">
        <v>45281</v>
      </c>
      <c r="D1781" s="217" t="s">
        <v>310</v>
      </c>
      <c r="E1781" s="124">
        <v>35000</v>
      </c>
      <c r="F1781" s="124">
        <v>34000</v>
      </c>
      <c r="G1781" s="124">
        <v>35000</v>
      </c>
      <c r="H1781" s="217">
        <v>10</v>
      </c>
      <c r="I1781" s="124">
        <v>350000</v>
      </c>
      <c r="J1781" s="238">
        <v>19450000</v>
      </c>
      <c r="K1781" s="124">
        <v>680750000000</v>
      </c>
    </row>
    <row r="1782" spans="3:11" x14ac:dyDescent="0.25">
      <c r="C1782" s="201">
        <v>45281</v>
      </c>
      <c r="D1782" s="217" t="s">
        <v>312</v>
      </c>
      <c r="E1782" s="124">
        <v>16000</v>
      </c>
      <c r="F1782" s="124">
        <v>16000</v>
      </c>
      <c r="G1782" s="124">
        <v>16000</v>
      </c>
      <c r="H1782" s="217">
        <v>2</v>
      </c>
      <c r="I1782" s="124">
        <v>32000</v>
      </c>
      <c r="J1782" s="238">
        <v>20000000</v>
      </c>
      <c r="K1782" s="124">
        <v>320000000000</v>
      </c>
    </row>
    <row r="1783" spans="3:11" x14ac:dyDescent="0.25">
      <c r="C1783" s="201">
        <v>45281</v>
      </c>
      <c r="D1783" s="217" t="s">
        <v>310</v>
      </c>
      <c r="E1783" s="124">
        <v>35000</v>
      </c>
      <c r="F1783" s="124">
        <v>34000</v>
      </c>
      <c r="G1783" s="124">
        <v>35000</v>
      </c>
      <c r="H1783" s="217">
        <v>1</v>
      </c>
      <c r="I1783" s="124">
        <v>35000</v>
      </c>
      <c r="J1783" s="238">
        <v>19450000</v>
      </c>
      <c r="K1783" s="124">
        <v>680750000000</v>
      </c>
    </row>
    <row r="1784" spans="3:11" x14ac:dyDescent="0.25">
      <c r="C1784" s="201">
        <v>45282</v>
      </c>
      <c r="D1784" s="217" t="s">
        <v>310</v>
      </c>
      <c r="E1784" s="124">
        <v>35000</v>
      </c>
      <c r="F1784" s="124">
        <v>35000</v>
      </c>
      <c r="G1784" s="124">
        <v>35000</v>
      </c>
      <c r="H1784" s="217">
        <v>12</v>
      </c>
      <c r="I1784" s="124">
        <v>420000</v>
      </c>
      <c r="J1784" s="238">
        <v>19450000</v>
      </c>
      <c r="K1784" s="124">
        <v>680750000000</v>
      </c>
    </row>
    <row r="1785" spans="3:11" x14ac:dyDescent="0.25">
      <c r="C1785" s="201">
        <v>45282</v>
      </c>
      <c r="D1785" s="217" t="s">
        <v>312</v>
      </c>
      <c r="E1785" s="124">
        <v>16000</v>
      </c>
      <c r="F1785" s="124">
        <v>16000</v>
      </c>
      <c r="G1785" s="124">
        <v>16000</v>
      </c>
      <c r="H1785" s="217">
        <v>223</v>
      </c>
      <c r="I1785" s="124">
        <v>3568000</v>
      </c>
      <c r="J1785" s="238">
        <v>20000000</v>
      </c>
      <c r="K1785" s="124">
        <v>320000000000</v>
      </c>
    </row>
    <row r="1786" spans="3:11" x14ac:dyDescent="0.25">
      <c r="C1786" s="201">
        <v>45282</v>
      </c>
      <c r="D1786" s="217" t="s">
        <v>310</v>
      </c>
      <c r="E1786" s="124">
        <v>35000</v>
      </c>
      <c r="F1786" s="124">
        <v>35000</v>
      </c>
      <c r="G1786" s="124">
        <v>35000</v>
      </c>
      <c r="H1786" s="217">
        <v>571</v>
      </c>
      <c r="I1786" s="124">
        <v>19985000</v>
      </c>
      <c r="J1786" s="238">
        <v>19450000</v>
      </c>
      <c r="K1786" s="124">
        <v>680750000000</v>
      </c>
    </row>
    <row r="1787" spans="3:11" x14ac:dyDescent="0.25">
      <c r="C1787" s="201">
        <v>45288</v>
      </c>
      <c r="D1787" s="217" t="s">
        <v>310</v>
      </c>
      <c r="E1787" s="124">
        <v>35000</v>
      </c>
      <c r="F1787" s="124">
        <v>35000</v>
      </c>
      <c r="G1787" s="124">
        <v>35000</v>
      </c>
      <c r="H1787" s="217">
        <v>1</v>
      </c>
      <c r="I1787" s="124">
        <v>35000</v>
      </c>
      <c r="J1787" s="238">
        <v>19450000</v>
      </c>
      <c r="K1787" s="124">
        <v>680750000000</v>
      </c>
    </row>
    <row r="1788" spans="3:11" x14ac:dyDescent="0.25">
      <c r="C1788" s="201">
        <v>45288</v>
      </c>
      <c r="D1788" s="217" t="s">
        <v>312</v>
      </c>
      <c r="E1788" s="124">
        <v>17000</v>
      </c>
      <c r="F1788" s="124">
        <v>16000</v>
      </c>
      <c r="G1788" s="124">
        <v>17000</v>
      </c>
      <c r="H1788" s="217">
        <v>1</v>
      </c>
      <c r="I1788" s="124">
        <v>17000</v>
      </c>
      <c r="J1788" s="238">
        <v>20000000</v>
      </c>
      <c r="K1788" s="124">
        <v>340000000000</v>
      </c>
    </row>
    <row r="1789" spans="3:11" x14ac:dyDescent="0.25">
      <c r="C1789" s="201">
        <v>45289</v>
      </c>
      <c r="D1789" s="217" t="s">
        <v>312</v>
      </c>
      <c r="E1789" s="124">
        <v>17000</v>
      </c>
      <c r="F1789" s="124">
        <v>17000</v>
      </c>
      <c r="G1789" s="124">
        <v>17000</v>
      </c>
      <c r="H1789" s="217">
        <v>20</v>
      </c>
      <c r="I1789" s="124">
        <v>340000</v>
      </c>
      <c r="J1789" s="238">
        <v>20000000</v>
      </c>
      <c r="K1789" s="124">
        <v>340000000000</v>
      </c>
    </row>
    <row r="1790" spans="3:11" x14ac:dyDescent="0.25">
      <c r="C1790" s="201">
        <v>45289</v>
      </c>
      <c r="D1790" s="217" t="s">
        <v>310</v>
      </c>
      <c r="E1790" s="124">
        <v>35000</v>
      </c>
      <c r="F1790" s="124">
        <v>35000</v>
      </c>
      <c r="G1790" s="124">
        <v>35000</v>
      </c>
      <c r="H1790" s="217">
        <v>10</v>
      </c>
      <c r="I1790" s="124">
        <v>350000</v>
      </c>
      <c r="J1790" s="238">
        <v>19450000</v>
      </c>
      <c r="K1790" s="124">
        <v>680750000000</v>
      </c>
    </row>
    <row r="1791" spans="3:11" x14ac:dyDescent="0.25">
      <c r="C1791" s="201">
        <v>45289</v>
      </c>
      <c r="D1791" s="217" t="s">
        <v>312</v>
      </c>
      <c r="E1791" s="124">
        <v>17000</v>
      </c>
      <c r="F1791" s="124">
        <v>17000</v>
      </c>
      <c r="G1791" s="124">
        <v>17000</v>
      </c>
      <c r="H1791" s="217">
        <v>32</v>
      </c>
      <c r="I1791" s="124">
        <v>544000</v>
      </c>
      <c r="J1791" s="238">
        <v>20000000</v>
      </c>
      <c r="K1791" s="124">
        <v>340000000000</v>
      </c>
    </row>
    <row r="1792" spans="3:11" x14ac:dyDescent="0.25">
      <c r="C1792" s="201">
        <v>45289</v>
      </c>
      <c r="D1792" s="217" t="s">
        <v>310</v>
      </c>
      <c r="E1792" s="124">
        <v>35000</v>
      </c>
      <c r="F1792" s="124">
        <v>35000</v>
      </c>
      <c r="G1792" s="124">
        <v>35000</v>
      </c>
      <c r="H1792" s="217">
        <v>571</v>
      </c>
      <c r="I1792" s="124">
        <v>19985000</v>
      </c>
      <c r="J1792" s="238">
        <v>19450000</v>
      </c>
      <c r="K1792" s="124">
        <v>680750000000</v>
      </c>
    </row>
    <row r="1793" spans="3:11" x14ac:dyDescent="0.25">
      <c r="C1793" s="201">
        <v>45293</v>
      </c>
      <c r="D1793" s="217" t="s">
        <v>310</v>
      </c>
      <c r="E1793" s="124">
        <v>35000</v>
      </c>
      <c r="F1793" s="124">
        <v>35000</v>
      </c>
      <c r="G1793" s="124">
        <v>35000</v>
      </c>
      <c r="H1793" s="217">
        <v>85</v>
      </c>
      <c r="I1793" s="124">
        <v>2975000</v>
      </c>
      <c r="J1793" s="238">
        <v>19450000</v>
      </c>
      <c r="K1793" s="124">
        <v>680750000000</v>
      </c>
    </row>
    <row r="1794" spans="3:11" x14ac:dyDescent="0.25">
      <c r="C1794" s="201">
        <v>45296</v>
      </c>
      <c r="D1794" s="217" t="s">
        <v>312</v>
      </c>
      <c r="E1794" s="124">
        <v>17500</v>
      </c>
      <c r="F1794" s="124">
        <v>17000</v>
      </c>
      <c r="G1794" s="124">
        <v>17500</v>
      </c>
      <c r="H1794" s="217">
        <v>5</v>
      </c>
      <c r="I1794" s="124">
        <v>87500</v>
      </c>
      <c r="J1794" s="238">
        <v>20000000</v>
      </c>
      <c r="K1794" s="124">
        <v>350000000000</v>
      </c>
    </row>
    <row r="1795" spans="3:11" x14ac:dyDescent="0.25">
      <c r="C1795" s="201">
        <v>45299</v>
      </c>
      <c r="D1795" s="217" t="s">
        <v>312</v>
      </c>
      <c r="E1795" s="124">
        <v>17500</v>
      </c>
      <c r="F1795" s="124">
        <v>17500</v>
      </c>
      <c r="G1795" s="124">
        <v>17500</v>
      </c>
      <c r="H1795" s="217">
        <v>2</v>
      </c>
      <c r="I1795" s="124">
        <v>35000</v>
      </c>
      <c r="J1795" s="238">
        <v>20000000</v>
      </c>
      <c r="K1795" s="124">
        <v>350000000000</v>
      </c>
    </row>
    <row r="1796" spans="3:11" x14ac:dyDescent="0.25">
      <c r="C1796" s="201">
        <v>45301</v>
      </c>
      <c r="D1796" s="217" t="s">
        <v>312</v>
      </c>
      <c r="E1796" s="124">
        <v>17000</v>
      </c>
      <c r="F1796" s="124">
        <v>17500</v>
      </c>
      <c r="G1796" s="124">
        <v>17000</v>
      </c>
      <c r="H1796" s="217">
        <v>50</v>
      </c>
      <c r="I1796" s="124">
        <v>850000</v>
      </c>
      <c r="J1796" s="238">
        <v>20000000</v>
      </c>
      <c r="K1796" s="124">
        <v>340000000000</v>
      </c>
    </row>
    <row r="1797" spans="3:11" x14ac:dyDescent="0.25">
      <c r="C1797" s="201">
        <v>45302</v>
      </c>
      <c r="D1797" s="217" t="s">
        <v>312</v>
      </c>
      <c r="E1797" s="124">
        <v>17000</v>
      </c>
      <c r="F1797" s="124">
        <v>17000</v>
      </c>
      <c r="G1797" s="124">
        <v>17500</v>
      </c>
      <c r="H1797" s="217">
        <v>6</v>
      </c>
      <c r="I1797" s="124">
        <v>102000</v>
      </c>
      <c r="J1797" s="238">
        <v>20000000</v>
      </c>
      <c r="K1797" s="124">
        <v>350000000000</v>
      </c>
    </row>
    <row r="1798" spans="3:11" x14ac:dyDescent="0.25">
      <c r="C1798" s="201">
        <v>45302</v>
      </c>
      <c r="D1798" s="217" t="s">
        <v>312</v>
      </c>
      <c r="E1798" s="124">
        <v>17500</v>
      </c>
      <c r="F1798" s="124">
        <v>17000</v>
      </c>
      <c r="G1798" s="124">
        <v>17500</v>
      </c>
      <c r="H1798" s="217">
        <v>4</v>
      </c>
      <c r="I1798" s="124">
        <v>70000</v>
      </c>
      <c r="J1798" s="238">
        <v>20000000</v>
      </c>
      <c r="K1798" s="124">
        <v>350000000000</v>
      </c>
    </row>
    <row r="1799" spans="3:11" x14ac:dyDescent="0.25">
      <c r="C1799" s="201">
        <v>45303</v>
      </c>
      <c r="D1799" s="217" t="s">
        <v>312</v>
      </c>
      <c r="E1799" s="124">
        <v>17500</v>
      </c>
      <c r="F1799" s="124">
        <v>17500</v>
      </c>
      <c r="G1799" s="124">
        <v>17500</v>
      </c>
      <c r="H1799" s="217">
        <v>5</v>
      </c>
      <c r="I1799" s="124">
        <v>87500</v>
      </c>
      <c r="J1799" s="238">
        <v>20000000</v>
      </c>
      <c r="K1799" s="124">
        <v>350000000000</v>
      </c>
    </row>
    <row r="1800" spans="3:11" x14ac:dyDescent="0.25">
      <c r="C1800" s="201">
        <v>45303</v>
      </c>
      <c r="D1800" s="217" t="s">
        <v>312</v>
      </c>
      <c r="E1800" s="124">
        <v>17500</v>
      </c>
      <c r="F1800" s="124">
        <v>17500</v>
      </c>
      <c r="G1800" s="124">
        <v>17500</v>
      </c>
      <c r="H1800" s="217">
        <v>234</v>
      </c>
      <c r="I1800" s="124">
        <v>4095000</v>
      </c>
      <c r="J1800" s="238">
        <v>20000000</v>
      </c>
      <c r="K1800" s="124">
        <v>350000000000</v>
      </c>
    </row>
    <row r="1801" spans="3:11" x14ac:dyDescent="0.25">
      <c r="C1801" s="201">
        <v>45303</v>
      </c>
      <c r="D1801" s="217" t="s">
        <v>310</v>
      </c>
      <c r="E1801" s="124">
        <v>35000</v>
      </c>
      <c r="F1801" s="124">
        <v>35000</v>
      </c>
      <c r="G1801" s="124">
        <v>35000</v>
      </c>
      <c r="H1801" s="217">
        <v>9</v>
      </c>
      <c r="I1801" s="124">
        <v>315000</v>
      </c>
      <c r="J1801" s="238">
        <v>19450000</v>
      </c>
      <c r="K1801" s="124">
        <v>680750000000</v>
      </c>
    </row>
    <row r="1802" spans="3:11" x14ac:dyDescent="0.25">
      <c r="C1802" s="201">
        <v>45308</v>
      </c>
      <c r="D1802" s="217" t="s">
        <v>310</v>
      </c>
      <c r="E1802" s="124">
        <v>35000</v>
      </c>
      <c r="F1802" s="124">
        <v>35000</v>
      </c>
      <c r="G1802" s="124">
        <v>35000</v>
      </c>
      <c r="H1802" s="217">
        <v>1</v>
      </c>
      <c r="I1802" s="124">
        <v>35000</v>
      </c>
      <c r="J1802" s="238">
        <v>19450000</v>
      </c>
      <c r="K1802" s="124">
        <v>680750000000</v>
      </c>
    </row>
    <row r="1803" spans="3:11" x14ac:dyDescent="0.25">
      <c r="C1803" s="201">
        <v>45309</v>
      </c>
      <c r="D1803" s="217" t="s">
        <v>312</v>
      </c>
      <c r="E1803" s="124">
        <v>18000</v>
      </c>
      <c r="F1803" s="124">
        <v>17500</v>
      </c>
      <c r="G1803" s="124">
        <v>18000</v>
      </c>
      <c r="H1803" s="217">
        <v>10</v>
      </c>
      <c r="I1803" s="124">
        <v>180000</v>
      </c>
      <c r="J1803" s="238">
        <v>20000000</v>
      </c>
      <c r="K1803" s="124">
        <v>360000000000</v>
      </c>
    </row>
    <row r="1804" spans="3:11" x14ac:dyDescent="0.25">
      <c r="C1804" s="201">
        <v>45310</v>
      </c>
      <c r="D1804" s="217" t="s">
        <v>310</v>
      </c>
      <c r="E1804" s="124">
        <v>35000</v>
      </c>
      <c r="F1804" s="124">
        <v>35000</v>
      </c>
      <c r="G1804" s="124">
        <v>35000</v>
      </c>
      <c r="H1804" s="217">
        <v>135</v>
      </c>
      <c r="I1804" s="124">
        <v>4725000</v>
      </c>
      <c r="J1804" s="238">
        <v>19450000</v>
      </c>
      <c r="K1804" s="124">
        <v>680750000000</v>
      </c>
    </row>
    <row r="1805" spans="3:11" x14ac:dyDescent="0.25">
      <c r="C1805" s="201">
        <v>45310</v>
      </c>
      <c r="D1805" s="217" t="s">
        <v>310</v>
      </c>
      <c r="E1805" s="124">
        <v>35000</v>
      </c>
      <c r="F1805" s="124">
        <v>35000</v>
      </c>
      <c r="G1805" s="124">
        <v>35000</v>
      </c>
      <c r="H1805" s="217">
        <v>1</v>
      </c>
      <c r="I1805" s="124">
        <v>35000</v>
      </c>
      <c r="J1805" s="238">
        <v>19450000</v>
      </c>
      <c r="K1805" s="124">
        <v>680750000000</v>
      </c>
    </row>
    <row r="1806" spans="3:11" x14ac:dyDescent="0.25">
      <c r="C1806" s="201">
        <v>45310</v>
      </c>
      <c r="D1806" s="217" t="s">
        <v>310</v>
      </c>
      <c r="E1806" s="124">
        <v>35000</v>
      </c>
      <c r="F1806" s="124">
        <v>35000</v>
      </c>
      <c r="G1806" s="124">
        <v>35000</v>
      </c>
      <c r="H1806" s="217">
        <v>42</v>
      </c>
      <c r="I1806" s="124">
        <v>1470000</v>
      </c>
      <c r="J1806" s="238">
        <v>19450000</v>
      </c>
      <c r="K1806" s="124">
        <v>680750000000</v>
      </c>
    </row>
    <row r="1807" spans="3:11" x14ac:dyDescent="0.25">
      <c r="C1807" s="201">
        <v>45310</v>
      </c>
      <c r="D1807" s="217" t="s">
        <v>312</v>
      </c>
      <c r="E1807" s="124">
        <v>18000</v>
      </c>
      <c r="F1807" s="124">
        <v>18000</v>
      </c>
      <c r="G1807" s="124">
        <v>18000</v>
      </c>
      <c r="H1807" s="217">
        <v>52</v>
      </c>
      <c r="I1807" s="124">
        <v>936000</v>
      </c>
      <c r="J1807" s="238">
        <v>20000000</v>
      </c>
      <c r="K1807" s="124">
        <v>360000000000</v>
      </c>
    </row>
    <row r="1808" spans="3:11" x14ac:dyDescent="0.25">
      <c r="C1808" s="201">
        <v>45310</v>
      </c>
      <c r="D1808" s="217" t="s">
        <v>312</v>
      </c>
      <c r="E1808" s="124">
        <v>18000</v>
      </c>
      <c r="F1808" s="124">
        <v>18000</v>
      </c>
      <c r="G1808" s="124">
        <v>18000</v>
      </c>
      <c r="H1808" s="217">
        <v>52</v>
      </c>
      <c r="I1808" s="124">
        <v>936000</v>
      </c>
      <c r="J1808" s="238">
        <v>20000000</v>
      </c>
      <c r="K1808" s="124">
        <v>360000000000</v>
      </c>
    </row>
    <row r="1809" spans="3:11" x14ac:dyDescent="0.25">
      <c r="C1809" s="201">
        <v>45313</v>
      </c>
      <c r="D1809" s="217" t="s">
        <v>310</v>
      </c>
      <c r="E1809" s="124">
        <v>35000</v>
      </c>
      <c r="F1809" s="124">
        <v>35000</v>
      </c>
      <c r="G1809" s="124">
        <v>35000</v>
      </c>
      <c r="H1809" s="217">
        <v>7</v>
      </c>
      <c r="I1809" s="124">
        <v>245000</v>
      </c>
      <c r="J1809" s="238">
        <v>19450000</v>
      </c>
      <c r="K1809" s="124">
        <v>680750000000</v>
      </c>
    </row>
    <row r="1810" spans="3:11" x14ac:dyDescent="0.25">
      <c r="C1810" s="201">
        <v>45313</v>
      </c>
      <c r="D1810" s="217" t="s">
        <v>312</v>
      </c>
      <c r="E1810" s="124">
        <v>18000</v>
      </c>
      <c r="F1810" s="124">
        <v>18000</v>
      </c>
      <c r="G1810" s="124">
        <v>18000</v>
      </c>
      <c r="H1810" s="217">
        <v>120</v>
      </c>
      <c r="I1810" s="124">
        <v>2160000</v>
      </c>
      <c r="J1810" s="238">
        <v>20000000</v>
      </c>
      <c r="K1810" s="124">
        <v>360000000000</v>
      </c>
    </row>
    <row r="1811" spans="3:11" x14ac:dyDescent="0.25">
      <c r="C1811" s="201">
        <v>45313</v>
      </c>
      <c r="D1811" s="217" t="s">
        <v>312</v>
      </c>
      <c r="E1811" s="124">
        <v>18000</v>
      </c>
      <c r="F1811" s="124">
        <v>18000</v>
      </c>
      <c r="G1811" s="124">
        <v>18000</v>
      </c>
      <c r="H1811" s="217">
        <v>55</v>
      </c>
      <c r="I1811" s="124">
        <v>990000</v>
      </c>
      <c r="J1811" s="238">
        <v>20000000</v>
      </c>
      <c r="K1811" s="124">
        <v>360000000000</v>
      </c>
    </row>
    <row r="1812" spans="3:11" x14ac:dyDescent="0.25">
      <c r="C1812" s="201">
        <v>45313</v>
      </c>
      <c r="D1812" s="217" t="s">
        <v>310</v>
      </c>
      <c r="E1812" s="124">
        <v>35000</v>
      </c>
      <c r="F1812" s="124">
        <v>35000</v>
      </c>
      <c r="G1812" s="124">
        <v>35000</v>
      </c>
      <c r="H1812" s="217">
        <v>25</v>
      </c>
      <c r="I1812" s="124">
        <v>875000</v>
      </c>
      <c r="J1812" s="238">
        <v>19450000</v>
      </c>
      <c r="K1812" s="124">
        <v>680750000000</v>
      </c>
    </row>
    <row r="1813" spans="3:11" x14ac:dyDescent="0.25">
      <c r="C1813" s="201">
        <v>45315</v>
      </c>
      <c r="D1813" s="217" t="s">
        <v>310</v>
      </c>
      <c r="E1813" s="124">
        <v>35000</v>
      </c>
      <c r="F1813" s="124">
        <v>35000</v>
      </c>
      <c r="G1813" s="124">
        <v>35000</v>
      </c>
      <c r="H1813" s="217">
        <v>86</v>
      </c>
      <c r="I1813" s="124">
        <v>3010000</v>
      </c>
      <c r="J1813" s="238">
        <v>19450000</v>
      </c>
      <c r="K1813" s="124">
        <v>680750000000</v>
      </c>
    </row>
    <row r="1814" spans="3:11" x14ac:dyDescent="0.25">
      <c r="C1814" s="201">
        <v>45315</v>
      </c>
      <c r="D1814" s="217" t="s">
        <v>312</v>
      </c>
      <c r="E1814" s="124">
        <v>18000</v>
      </c>
      <c r="F1814" s="124">
        <v>18000</v>
      </c>
      <c r="G1814" s="124">
        <v>18000</v>
      </c>
      <c r="H1814" s="217">
        <v>1</v>
      </c>
      <c r="I1814" s="124">
        <v>18000</v>
      </c>
      <c r="J1814" s="238">
        <v>20000000</v>
      </c>
      <c r="K1814" s="124">
        <v>360000000000</v>
      </c>
    </row>
    <row r="1815" spans="3:11" x14ac:dyDescent="0.25">
      <c r="C1815" s="201">
        <v>45316</v>
      </c>
      <c r="D1815" s="217" t="s">
        <v>310</v>
      </c>
      <c r="E1815" s="124">
        <v>35000</v>
      </c>
      <c r="F1815" s="124">
        <v>35000</v>
      </c>
      <c r="G1815" s="124">
        <v>35000</v>
      </c>
      <c r="H1815" s="217">
        <v>7</v>
      </c>
      <c r="I1815" s="124">
        <v>245000</v>
      </c>
      <c r="J1815" s="238">
        <v>19450000</v>
      </c>
      <c r="K1815" s="124">
        <v>680750000000</v>
      </c>
    </row>
    <row r="1816" spans="3:11" x14ac:dyDescent="0.25">
      <c r="C1816" s="201">
        <v>45316</v>
      </c>
      <c r="D1816" s="217" t="s">
        <v>312</v>
      </c>
      <c r="E1816" s="124">
        <v>17000</v>
      </c>
      <c r="F1816" s="124">
        <v>18000</v>
      </c>
      <c r="G1816" s="124">
        <v>17000</v>
      </c>
      <c r="H1816" s="217">
        <v>160</v>
      </c>
      <c r="I1816" s="124">
        <v>2720000</v>
      </c>
      <c r="J1816" s="238">
        <v>20000000</v>
      </c>
      <c r="K1816" s="124">
        <v>340000000000</v>
      </c>
    </row>
    <row r="1817" spans="3:11" x14ac:dyDescent="0.25">
      <c r="C1817" s="201">
        <v>45316</v>
      </c>
      <c r="D1817" s="217" t="s">
        <v>312</v>
      </c>
      <c r="E1817" s="124">
        <v>18000</v>
      </c>
      <c r="F1817" s="124">
        <v>18000</v>
      </c>
      <c r="G1817" s="124">
        <v>17000</v>
      </c>
      <c r="H1817" s="217">
        <v>1</v>
      </c>
      <c r="I1817" s="124">
        <v>18000</v>
      </c>
      <c r="J1817" s="238">
        <v>20000000</v>
      </c>
      <c r="K1817" s="124">
        <v>340000000000</v>
      </c>
    </row>
    <row r="1818" spans="3:11" x14ac:dyDescent="0.25">
      <c r="C1818" s="201">
        <v>45316</v>
      </c>
      <c r="D1818" s="217" t="s">
        <v>310</v>
      </c>
      <c r="E1818" s="124">
        <v>35000</v>
      </c>
      <c r="F1818" s="124">
        <v>35000</v>
      </c>
      <c r="G1818" s="124">
        <v>35000</v>
      </c>
      <c r="H1818" s="217">
        <v>101</v>
      </c>
      <c r="I1818" s="124">
        <v>3535000</v>
      </c>
      <c r="J1818" s="238">
        <v>19450000</v>
      </c>
      <c r="K1818" s="124">
        <v>680750000000</v>
      </c>
    </row>
    <row r="1819" spans="3:11" x14ac:dyDescent="0.25">
      <c r="C1819" s="201">
        <v>45316</v>
      </c>
      <c r="D1819" s="217" t="s">
        <v>312</v>
      </c>
      <c r="E1819" s="124">
        <v>17000</v>
      </c>
      <c r="F1819" s="124">
        <v>18000</v>
      </c>
      <c r="G1819" s="124">
        <v>17000</v>
      </c>
      <c r="H1819" s="217">
        <v>1</v>
      </c>
      <c r="I1819" s="124">
        <v>17000</v>
      </c>
      <c r="J1819" s="238">
        <v>20000000</v>
      </c>
      <c r="K1819" s="124">
        <v>340000000000</v>
      </c>
    </row>
    <row r="1820" spans="3:11" x14ac:dyDescent="0.25">
      <c r="C1820" s="201">
        <v>45317</v>
      </c>
      <c r="D1820" s="217" t="s">
        <v>312</v>
      </c>
      <c r="E1820" s="124">
        <v>18000</v>
      </c>
      <c r="F1820" s="124">
        <v>17000</v>
      </c>
      <c r="G1820" s="124">
        <v>18000</v>
      </c>
      <c r="H1820" s="217">
        <v>10</v>
      </c>
      <c r="I1820" s="124">
        <v>180000</v>
      </c>
      <c r="J1820" s="238">
        <v>20000000</v>
      </c>
      <c r="K1820" s="124">
        <v>360000000000</v>
      </c>
    </row>
    <row r="1821" spans="3:11" x14ac:dyDescent="0.25">
      <c r="C1821" s="201">
        <v>45317</v>
      </c>
      <c r="D1821" s="217" t="s">
        <v>312</v>
      </c>
      <c r="E1821" s="124">
        <v>18000</v>
      </c>
      <c r="F1821" s="124">
        <v>17000</v>
      </c>
      <c r="G1821" s="124">
        <v>18000</v>
      </c>
      <c r="H1821" s="217">
        <v>23</v>
      </c>
      <c r="I1821" s="124">
        <v>414000</v>
      </c>
      <c r="J1821" s="238">
        <v>20000000</v>
      </c>
      <c r="K1821" s="124">
        <v>360000000000</v>
      </c>
    </row>
    <row r="1822" spans="3:11" x14ac:dyDescent="0.25">
      <c r="C1822" s="201">
        <v>45320</v>
      </c>
      <c r="D1822" s="217" t="s">
        <v>310</v>
      </c>
      <c r="E1822" s="124">
        <v>35000</v>
      </c>
      <c r="F1822" s="124">
        <v>35000</v>
      </c>
      <c r="G1822" s="124">
        <v>35000</v>
      </c>
      <c r="H1822" s="217">
        <v>3</v>
      </c>
      <c r="I1822" s="124">
        <v>105000</v>
      </c>
      <c r="J1822" s="238">
        <v>19450000</v>
      </c>
      <c r="K1822" s="124">
        <v>680750000000</v>
      </c>
    </row>
    <row r="1823" spans="3:11" x14ac:dyDescent="0.25">
      <c r="C1823" s="201">
        <v>45320</v>
      </c>
      <c r="D1823" s="217" t="s">
        <v>312</v>
      </c>
      <c r="E1823" s="124">
        <v>17000</v>
      </c>
      <c r="F1823" s="124">
        <v>18000</v>
      </c>
      <c r="G1823" s="124">
        <v>17000</v>
      </c>
      <c r="H1823" s="217">
        <v>5</v>
      </c>
      <c r="I1823" s="124">
        <v>85000</v>
      </c>
      <c r="J1823" s="238">
        <v>20000000</v>
      </c>
      <c r="K1823" s="124">
        <v>340000000000</v>
      </c>
    </row>
    <row r="1824" spans="3:11" x14ac:dyDescent="0.25">
      <c r="C1824" s="201">
        <v>45320</v>
      </c>
      <c r="D1824" s="217" t="s">
        <v>312</v>
      </c>
      <c r="E1824" s="124">
        <v>17000</v>
      </c>
      <c r="F1824" s="124">
        <v>18000</v>
      </c>
      <c r="G1824" s="124">
        <v>17000</v>
      </c>
      <c r="H1824" s="217">
        <v>5</v>
      </c>
      <c r="I1824" s="124">
        <v>85000</v>
      </c>
      <c r="J1824" s="238">
        <v>20000000</v>
      </c>
      <c r="K1824" s="124">
        <v>340000000000</v>
      </c>
    </row>
    <row r="1825" spans="3:11" x14ac:dyDescent="0.25">
      <c r="C1825" s="201">
        <v>45321</v>
      </c>
      <c r="D1825" s="217" t="s">
        <v>312</v>
      </c>
      <c r="E1825" s="124">
        <v>18000</v>
      </c>
      <c r="F1825" s="124">
        <v>17000</v>
      </c>
      <c r="G1825" s="124">
        <v>17000</v>
      </c>
      <c r="H1825" s="217">
        <v>30</v>
      </c>
      <c r="I1825" s="124">
        <v>540000</v>
      </c>
      <c r="J1825" s="238">
        <v>20000000</v>
      </c>
      <c r="K1825" s="124">
        <v>340000000000</v>
      </c>
    </row>
    <row r="1826" spans="3:11" x14ac:dyDescent="0.25">
      <c r="C1826" s="201">
        <v>45321</v>
      </c>
      <c r="D1826" s="217" t="s">
        <v>312</v>
      </c>
      <c r="E1826" s="124">
        <v>17000</v>
      </c>
      <c r="F1826" s="124">
        <v>17000</v>
      </c>
      <c r="G1826" s="124">
        <v>17000</v>
      </c>
      <c r="H1826" s="217">
        <v>259</v>
      </c>
      <c r="I1826" s="124">
        <v>4403000</v>
      </c>
      <c r="J1826" s="238">
        <v>20000000</v>
      </c>
      <c r="K1826" s="124">
        <v>340000000000</v>
      </c>
    </row>
    <row r="1827" spans="3:11" x14ac:dyDescent="0.25">
      <c r="C1827" s="201">
        <v>45322</v>
      </c>
      <c r="D1827" s="217" t="s">
        <v>310</v>
      </c>
      <c r="E1827" s="124">
        <v>35000</v>
      </c>
      <c r="F1827" s="124">
        <v>35000</v>
      </c>
      <c r="G1827" s="124">
        <v>35000</v>
      </c>
      <c r="H1827" s="217">
        <v>97</v>
      </c>
      <c r="I1827" s="124">
        <v>3395000</v>
      </c>
      <c r="J1827" s="238">
        <v>19450000</v>
      </c>
      <c r="K1827" s="124">
        <v>680750000000</v>
      </c>
    </row>
    <row r="1828" spans="3:11" x14ac:dyDescent="0.25">
      <c r="C1828" s="201">
        <v>45322</v>
      </c>
      <c r="D1828" s="217" t="s">
        <v>310</v>
      </c>
      <c r="E1828" s="124">
        <v>35000</v>
      </c>
      <c r="F1828" s="124">
        <v>35000</v>
      </c>
      <c r="G1828" s="124">
        <v>35000</v>
      </c>
      <c r="H1828" s="217">
        <v>303</v>
      </c>
      <c r="I1828" s="124">
        <v>10605000</v>
      </c>
      <c r="J1828" s="238">
        <v>19450000</v>
      </c>
      <c r="K1828" s="124">
        <v>680750000000</v>
      </c>
    </row>
    <row r="1829" spans="3:11" x14ac:dyDescent="0.25">
      <c r="C1829" s="201">
        <v>45322</v>
      </c>
      <c r="D1829" s="217" t="s">
        <v>310</v>
      </c>
      <c r="E1829" s="124">
        <v>35000</v>
      </c>
      <c r="F1829" s="124">
        <v>35000</v>
      </c>
      <c r="G1829" s="124">
        <v>35000</v>
      </c>
      <c r="H1829" s="217">
        <v>14</v>
      </c>
      <c r="I1829" s="124">
        <v>490000</v>
      </c>
      <c r="J1829" s="238">
        <v>19450000</v>
      </c>
      <c r="K1829" s="124">
        <v>680750000000</v>
      </c>
    </row>
    <row r="1830" spans="3:11" x14ac:dyDescent="0.25">
      <c r="C1830" s="201">
        <v>45323</v>
      </c>
      <c r="D1830" s="217" t="s">
        <v>310</v>
      </c>
      <c r="E1830" s="124">
        <v>34500</v>
      </c>
      <c r="F1830" s="124">
        <v>35000</v>
      </c>
      <c r="G1830" s="124">
        <v>34500</v>
      </c>
      <c r="H1830" s="217">
        <v>3</v>
      </c>
      <c r="I1830" s="124">
        <v>103500</v>
      </c>
      <c r="J1830" s="238">
        <v>19450000</v>
      </c>
      <c r="K1830" s="124">
        <v>671025000000</v>
      </c>
    </row>
    <row r="1831" spans="3:11" x14ac:dyDescent="0.25">
      <c r="C1831" s="201">
        <v>45323</v>
      </c>
      <c r="D1831" s="217" t="s">
        <v>310</v>
      </c>
      <c r="E1831" s="124">
        <v>34500</v>
      </c>
      <c r="F1831" s="124">
        <v>35000</v>
      </c>
      <c r="G1831" s="124">
        <v>34500</v>
      </c>
      <c r="H1831" s="217">
        <v>3</v>
      </c>
      <c r="I1831" s="124">
        <v>103500</v>
      </c>
      <c r="J1831" s="238">
        <v>19450000</v>
      </c>
      <c r="K1831" s="124">
        <v>671025000000</v>
      </c>
    </row>
    <row r="1832" spans="3:11" x14ac:dyDescent="0.25">
      <c r="C1832" s="201">
        <v>45324</v>
      </c>
      <c r="D1832" s="217" t="s">
        <v>310</v>
      </c>
      <c r="E1832" s="124">
        <v>34500</v>
      </c>
      <c r="F1832" s="124">
        <v>34500</v>
      </c>
      <c r="G1832" s="124">
        <v>35000</v>
      </c>
      <c r="H1832" s="217">
        <v>1</v>
      </c>
      <c r="I1832" s="124">
        <v>34500</v>
      </c>
      <c r="J1832" s="238">
        <v>19450000</v>
      </c>
      <c r="K1832" s="124">
        <v>680750000000</v>
      </c>
    </row>
    <row r="1833" spans="3:11" x14ac:dyDescent="0.25">
      <c r="C1833" s="201">
        <v>45324</v>
      </c>
      <c r="D1833" s="217" t="s">
        <v>312</v>
      </c>
      <c r="E1833" s="124">
        <v>18000</v>
      </c>
      <c r="F1833" s="124">
        <v>17000</v>
      </c>
      <c r="G1833" s="124">
        <v>18000</v>
      </c>
      <c r="H1833" s="217">
        <v>1</v>
      </c>
      <c r="I1833" s="124">
        <v>18000</v>
      </c>
      <c r="J1833" s="238">
        <v>20000000</v>
      </c>
      <c r="K1833" s="124">
        <v>360000000000</v>
      </c>
    </row>
    <row r="1834" spans="3:11" x14ac:dyDescent="0.25">
      <c r="C1834" s="201">
        <v>45324</v>
      </c>
      <c r="D1834" s="217" t="s">
        <v>310</v>
      </c>
      <c r="E1834" s="124">
        <v>34500</v>
      </c>
      <c r="F1834" s="124">
        <v>34500</v>
      </c>
      <c r="G1834" s="124">
        <v>35000</v>
      </c>
      <c r="H1834" s="217">
        <v>2</v>
      </c>
      <c r="I1834" s="124">
        <v>69000</v>
      </c>
      <c r="J1834" s="238">
        <v>19450000</v>
      </c>
      <c r="K1834" s="124">
        <v>680750000000</v>
      </c>
    </row>
    <row r="1835" spans="3:11" x14ac:dyDescent="0.25">
      <c r="C1835" s="201">
        <v>45324</v>
      </c>
      <c r="D1835" s="217" t="s">
        <v>310</v>
      </c>
      <c r="E1835" s="124">
        <v>34500</v>
      </c>
      <c r="F1835" s="124">
        <v>34500</v>
      </c>
      <c r="G1835" s="124">
        <v>35000</v>
      </c>
      <c r="H1835" s="217">
        <v>22</v>
      </c>
      <c r="I1835" s="124">
        <v>759000</v>
      </c>
      <c r="J1835" s="238">
        <v>19450000</v>
      </c>
      <c r="K1835" s="124">
        <v>680750000000</v>
      </c>
    </row>
    <row r="1836" spans="3:11" x14ac:dyDescent="0.25">
      <c r="C1836" s="201">
        <v>45324</v>
      </c>
      <c r="D1836" s="217" t="s">
        <v>310</v>
      </c>
      <c r="E1836" s="124">
        <v>35000</v>
      </c>
      <c r="F1836" s="124">
        <v>34500</v>
      </c>
      <c r="G1836" s="124">
        <v>35000</v>
      </c>
      <c r="H1836" s="217">
        <v>3</v>
      </c>
      <c r="I1836" s="124">
        <v>105000</v>
      </c>
      <c r="J1836" s="238">
        <v>19450000</v>
      </c>
      <c r="K1836" s="124">
        <v>680750000000</v>
      </c>
    </row>
    <row r="1837" spans="3:11" x14ac:dyDescent="0.25">
      <c r="C1837" s="201">
        <v>45324</v>
      </c>
      <c r="D1837" s="217" t="s">
        <v>310</v>
      </c>
      <c r="E1837" s="124">
        <v>35000</v>
      </c>
      <c r="F1837" s="124">
        <v>34500</v>
      </c>
      <c r="G1837" s="124">
        <v>35000</v>
      </c>
      <c r="H1837" s="217">
        <v>36</v>
      </c>
      <c r="I1837" s="124">
        <v>1260000</v>
      </c>
      <c r="J1837" s="238">
        <v>19450000</v>
      </c>
      <c r="K1837" s="124">
        <v>680750000000</v>
      </c>
    </row>
    <row r="1838" spans="3:11" x14ac:dyDescent="0.25">
      <c r="C1838" s="201">
        <v>45327</v>
      </c>
      <c r="D1838" s="217" t="s">
        <v>312</v>
      </c>
      <c r="E1838" s="124">
        <v>18000</v>
      </c>
      <c r="F1838" s="124">
        <v>18000</v>
      </c>
      <c r="G1838" s="124">
        <v>18000</v>
      </c>
      <c r="H1838" s="217">
        <v>10</v>
      </c>
      <c r="I1838" s="124">
        <v>180000</v>
      </c>
      <c r="J1838" s="238">
        <v>20000000</v>
      </c>
      <c r="K1838" s="124">
        <v>360000000000</v>
      </c>
    </row>
    <row r="1839" spans="3:11" x14ac:dyDescent="0.25">
      <c r="C1839" s="201">
        <v>45327</v>
      </c>
      <c r="D1839" s="217" t="s">
        <v>312</v>
      </c>
      <c r="E1839" s="124">
        <v>18000</v>
      </c>
      <c r="F1839" s="124">
        <v>18000</v>
      </c>
      <c r="G1839" s="124">
        <v>18000</v>
      </c>
      <c r="H1839" s="217">
        <v>100</v>
      </c>
      <c r="I1839" s="124">
        <v>1800000</v>
      </c>
      <c r="J1839" s="238">
        <v>20000000</v>
      </c>
      <c r="K1839" s="124">
        <v>360000000000</v>
      </c>
    </row>
    <row r="1840" spans="3:11" x14ac:dyDescent="0.25">
      <c r="C1840" s="201">
        <v>45327</v>
      </c>
      <c r="D1840" s="217" t="s">
        <v>310</v>
      </c>
      <c r="E1840" s="124">
        <v>35000</v>
      </c>
      <c r="F1840" s="124">
        <v>35000</v>
      </c>
      <c r="G1840" s="124">
        <v>35000</v>
      </c>
      <c r="H1840" s="217">
        <v>3</v>
      </c>
      <c r="I1840" s="124">
        <v>105000</v>
      </c>
      <c r="J1840" s="238">
        <v>19450000</v>
      </c>
      <c r="K1840" s="124">
        <v>680750000000</v>
      </c>
    </row>
    <row r="1841" spans="3:11" x14ac:dyDescent="0.25">
      <c r="C1841" s="201">
        <v>45328</v>
      </c>
      <c r="D1841" s="217" t="s">
        <v>312</v>
      </c>
      <c r="E1841" s="124">
        <v>18000</v>
      </c>
      <c r="F1841" s="124">
        <v>18000</v>
      </c>
      <c r="G1841" s="124">
        <v>18000</v>
      </c>
      <c r="H1841" s="217">
        <v>11</v>
      </c>
      <c r="I1841" s="124">
        <v>198000</v>
      </c>
      <c r="J1841" s="238">
        <v>20000000</v>
      </c>
      <c r="K1841" s="124">
        <v>360000000000</v>
      </c>
    </row>
    <row r="1842" spans="3:11" x14ac:dyDescent="0.25">
      <c r="C1842" s="201">
        <v>45329</v>
      </c>
      <c r="D1842" s="217" t="s">
        <v>310</v>
      </c>
      <c r="E1842" s="124">
        <v>36000</v>
      </c>
      <c r="F1842" s="124">
        <v>35000</v>
      </c>
      <c r="G1842" s="124">
        <v>35000</v>
      </c>
      <c r="H1842" s="217">
        <v>5</v>
      </c>
      <c r="I1842" s="124">
        <v>180000</v>
      </c>
      <c r="J1842" s="238">
        <v>19450000</v>
      </c>
      <c r="K1842" s="124">
        <v>680750000000</v>
      </c>
    </row>
    <row r="1843" spans="3:11" x14ac:dyDescent="0.25">
      <c r="C1843" s="201">
        <v>45329</v>
      </c>
      <c r="D1843" s="217" t="s">
        <v>310</v>
      </c>
      <c r="E1843" s="124">
        <v>35000</v>
      </c>
      <c r="F1843" s="124">
        <v>35000</v>
      </c>
      <c r="G1843" s="124">
        <v>35000</v>
      </c>
      <c r="H1843" s="217">
        <v>6</v>
      </c>
      <c r="I1843" s="124">
        <v>210000</v>
      </c>
      <c r="J1843" s="238">
        <v>19450000</v>
      </c>
      <c r="K1843" s="124">
        <v>680750000000</v>
      </c>
    </row>
    <row r="1844" spans="3:11" x14ac:dyDescent="0.25">
      <c r="C1844" s="201">
        <v>45329</v>
      </c>
      <c r="D1844" s="217" t="s">
        <v>310</v>
      </c>
      <c r="E1844" s="124">
        <v>35000</v>
      </c>
      <c r="F1844" s="124">
        <v>35000</v>
      </c>
      <c r="G1844" s="124">
        <v>35000</v>
      </c>
      <c r="H1844" s="217">
        <v>1</v>
      </c>
      <c r="I1844" s="124">
        <v>35000</v>
      </c>
      <c r="J1844" s="238">
        <v>19450000</v>
      </c>
      <c r="K1844" s="124">
        <v>680750000000</v>
      </c>
    </row>
    <row r="1845" spans="3:11" x14ac:dyDescent="0.25">
      <c r="C1845" s="201">
        <v>45329</v>
      </c>
      <c r="D1845" s="217" t="s">
        <v>310</v>
      </c>
      <c r="E1845" s="124">
        <v>35000</v>
      </c>
      <c r="F1845" s="124">
        <v>35000</v>
      </c>
      <c r="G1845" s="124">
        <v>35000</v>
      </c>
      <c r="H1845" s="217">
        <v>1</v>
      </c>
      <c r="I1845" s="124">
        <v>35000</v>
      </c>
      <c r="J1845" s="238">
        <v>19450000</v>
      </c>
      <c r="K1845" s="124">
        <v>680750000000</v>
      </c>
    </row>
    <row r="1846" spans="3:11" x14ac:dyDescent="0.25">
      <c r="C1846" s="201">
        <v>45329</v>
      </c>
      <c r="D1846" s="217" t="s">
        <v>310</v>
      </c>
      <c r="E1846" s="124">
        <v>35000</v>
      </c>
      <c r="F1846" s="124">
        <v>35000</v>
      </c>
      <c r="G1846" s="124">
        <v>35000</v>
      </c>
      <c r="H1846" s="217">
        <v>1</v>
      </c>
      <c r="I1846" s="124">
        <v>35000</v>
      </c>
      <c r="J1846" s="238">
        <v>19450000</v>
      </c>
      <c r="K1846" s="124">
        <v>680750000000</v>
      </c>
    </row>
    <row r="1847" spans="3:11" x14ac:dyDescent="0.25">
      <c r="C1847" s="201">
        <v>45330</v>
      </c>
      <c r="D1847" s="217" t="s">
        <v>310</v>
      </c>
      <c r="E1847" s="124">
        <v>36000</v>
      </c>
      <c r="F1847" s="124">
        <v>35000</v>
      </c>
      <c r="G1847" s="124">
        <v>36000</v>
      </c>
      <c r="H1847" s="217">
        <v>5</v>
      </c>
      <c r="I1847" s="124">
        <v>180000</v>
      </c>
      <c r="J1847" s="238">
        <v>19450000</v>
      </c>
      <c r="K1847" s="124">
        <v>700200000000</v>
      </c>
    </row>
    <row r="1848" spans="3:11" x14ac:dyDescent="0.25">
      <c r="C1848" s="201">
        <v>45331</v>
      </c>
      <c r="D1848" s="217" t="s">
        <v>310</v>
      </c>
      <c r="E1848" s="124">
        <v>36000</v>
      </c>
      <c r="F1848" s="124">
        <v>36000</v>
      </c>
      <c r="G1848" s="124">
        <v>36000</v>
      </c>
      <c r="H1848" s="217">
        <v>5</v>
      </c>
      <c r="I1848" s="124">
        <v>180000</v>
      </c>
      <c r="J1848" s="238">
        <v>19450000</v>
      </c>
      <c r="K1848" s="124">
        <v>700200000000</v>
      </c>
    </row>
    <row r="1849" spans="3:11" x14ac:dyDescent="0.25">
      <c r="C1849" s="201">
        <v>45336</v>
      </c>
      <c r="D1849" s="217" t="s">
        <v>312</v>
      </c>
      <c r="E1849" s="124">
        <v>18000</v>
      </c>
      <c r="F1849" s="124">
        <v>18000</v>
      </c>
      <c r="G1849" s="124">
        <v>18000</v>
      </c>
      <c r="H1849" s="217">
        <v>2</v>
      </c>
      <c r="I1849" s="124">
        <v>36000</v>
      </c>
      <c r="J1849" s="238">
        <v>20000000</v>
      </c>
      <c r="K1849" s="124">
        <v>360000000000</v>
      </c>
    </row>
    <row r="1850" spans="3:11" x14ac:dyDescent="0.25">
      <c r="C1850" s="201">
        <v>45336</v>
      </c>
      <c r="D1850" s="217" t="s">
        <v>310</v>
      </c>
      <c r="E1850" s="124">
        <v>36000</v>
      </c>
      <c r="F1850" s="124">
        <v>36000</v>
      </c>
      <c r="G1850" s="124">
        <v>36000</v>
      </c>
      <c r="H1850" s="217">
        <v>5</v>
      </c>
      <c r="I1850" s="124">
        <v>180000</v>
      </c>
      <c r="J1850" s="238">
        <v>19450000</v>
      </c>
      <c r="K1850" s="124">
        <v>700200000000</v>
      </c>
    </row>
    <row r="1851" spans="3:11" x14ac:dyDescent="0.25">
      <c r="C1851" s="201">
        <v>45336</v>
      </c>
      <c r="D1851" s="217" t="s">
        <v>310</v>
      </c>
      <c r="E1851" s="124">
        <v>36000</v>
      </c>
      <c r="F1851" s="124">
        <v>36000</v>
      </c>
      <c r="G1851" s="124">
        <v>36000</v>
      </c>
      <c r="H1851" s="217">
        <v>34</v>
      </c>
      <c r="I1851" s="124">
        <v>1224000</v>
      </c>
      <c r="J1851" s="238">
        <v>19450000</v>
      </c>
      <c r="K1851" s="124">
        <v>700200000000</v>
      </c>
    </row>
    <row r="1852" spans="3:11" x14ac:dyDescent="0.25">
      <c r="C1852" s="201">
        <v>45337</v>
      </c>
      <c r="D1852" s="217" t="s">
        <v>310</v>
      </c>
      <c r="E1852" s="124">
        <v>36000</v>
      </c>
      <c r="F1852" s="124">
        <v>36000</v>
      </c>
      <c r="G1852" s="124">
        <v>36000</v>
      </c>
      <c r="H1852" s="217">
        <v>40</v>
      </c>
      <c r="I1852" s="124">
        <v>1440000</v>
      </c>
      <c r="J1852" s="238">
        <v>19450000</v>
      </c>
      <c r="K1852" s="124">
        <v>700200000000</v>
      </c>
    </row>
    <row r="1853" spans="3:11" x14ac:dyDescent="0.25">
      <c r="C1853" s="201">
        <v>45337</v>
      </c>
      <c r="D1853" s="217" t="s">
        <v>312</v>
      </c>
      <c r="E1853" s="124">
        <v>18000</v>
      </c>
      <c r="F1853" s="124">
        <v>18000</v>
      </c>
      <c r="G1853" s="124">
        <v>18000</v>
      </c>
      <c r="H1853" s="217">
        <v>4</v>
      </c>
      <c r="I1853" s="124">
        <v>72000</v>
      </c>
      <c r="J1853" s="238">
        <v>20000000</v>
      </c>
      <c r="K1853" s="124">
        <v>360000000000</v>
      </c>
    </row>
    <row r="1854" spans="3:11" x14ac:dyDescent="0.25">
      <c r="C1854" s="201">
        <v>45338</v>
      </c>
      <c r="D1854" s="217" t="s">
        <v>312</v>
      </c>
      <c r="E1854" s="124">
        <v>18000</v>
      </c>
      <c r="F1854" s="124">
        <v>18000</v>
      </c>
      <c r="G1854" s="124">
        <v>18000</v>
      </c>
      <c r="H1854" s="217">
        <v>18</v>
      </c>
      <c r="I1854" s="124">
        <v>324000</v>
      </c>
      <c r="J1854" s="238">
        <v>20000000</v>
      </c>
      <c r="K1854" s="124">
        <v>360000000000</v>
      </c>
    </row>
    <row r="1855" spans="3:11" x14ac:dyDescent="0.25">
      <c r="C1855" s="201">
        <v>45338</v>
      </c>
      <c r="D1855" s="217" t="s">
        <v>310</v>
      </c>
      <c r="E1855" s="124">
        <v>36000</v>
      </c>
      <c r="F1855" s="124">
        <v>36000</v>
      </c>
      <c r="G1855" s="124">
        <v>36000</v>
      </c>
      <c r="H1855" s="217">
        <v>3</v>
      </c>
      <c r="I1855" s="124">
        <v>108000</v>
      </c>
      <c r="J1855" s="238">
        <v>19450000</v>
      </c>
      <c r="K1855" s="124">
        <v>700200000000</v>
      </c>
    </row>
    <row r="1856" spans="3:11" x14ac:dyDescent="0.25">
      <c r="C1856" s="201">
        <v>45338</v>
      </c>
      <c r="D1856" s="217" t="s">
        <v>312</v>
      </c>
      <c r="E1856" s="124">
        <v>18000</v>
      </c>
      <c r="F1856" s="124">
        <v>18000</v>
      </c>
      <c r="G1856" s="124">
        <v>18000</v>
      </c>
      <c r="H1856" s="217">
        <v>3</v>
      </c>
      <c r="I1856" s="124">
        <v>54000</v>
      </c>
      <c r="J1856" s="238">
        <v>20000000</v>
      </c>
      <c r="K1856" s="124">
        <v>360000000000</v>
      </c>
    </row>
    <row r="1857" spans="3:11" x14ac:dyDescent="0.25">
      <c r="C1857" s="201">
        <v>45338</v>
      </c>
      <c r="D1857" s="217" t="s">
        <v>312</v>
      </c>
      <c r="E1857" s="124">
        <v>18000</v>
      </c>
      <c r="F1857" s="124">
        <v>18000</v>
      </c>
      <c r="G1857" s="124">
        <v>18000</v>
      </c>
      <c r="H1857" s="217">
        <v>6</v>
      </c>
      <c r="I1857" s="124">
        <v>108000</v>
      </c>
      <c r="J1857" s="238">
        <v>20000000</v>
      </c>
      <c r="K1857" s="124">
        <v>360000000000</v>
      </c>
    </row>
    <row r="1858" spans="3:11" x14ac:dyDescent="0.25">
      <c r="C1858" s="201">
        <v>45341</v>
      </c>
      <c r="D1858" s="217" t="s">
        <v>312</v>
      </c>
      <c r="E1858" s="124">
        <v>18000</v>
      </c>
      <c r="F1858" s="124">
        <v>18000</v>
      </c>
      <c r="G1858" s="124">
        <v>18000</v>
      </c>
      <c r="H1858" s="217">
        <v>2</v>
      </c>
      <c r="I1858" s="124">
        <v>36000</v>
      </c>
      <c r="J1858" s="238">
        <v>20000000</v>
      </c>
      <c r="K1858" s="124">
        <v>360000000000</v>
      </c>
    </row>
    <row r="1859" spans="3:11" x14ac:dyDescent="0.25">
      <c r="C1859" s="201">
        <v>45341</v>
      </c>
      <c r="D1859" s="217" t="s">
        <v>312</v>
      </c>
      <c r="E1859" s="124">
        <v>18000</v>
      </c>
      <c r="F1859" s="124">
        <v>18000</v>
      </c>
      <c r="G1859" s="124">
        <v>18000</v>
      </c>
      <c r="H1859" s="217">
        <v>63</v>
      </c>
      <c r="I1859" s="124">
        <v>1134000</v>
      </c>
      <c r="J1859" s="238">
        <v>20000000</v>
      </c>
      <c r="K1859" s="124">
        <v>360000000000</v>
      </c>
    </row>
    <row r="1860" spans="3:11" x14ac:dyDescent="0.25">
      <c r="C1860" s="201">
        <v>45341</v>
      </c>
      <c r="D1860" s="217" t="s">
        <v>312</v>
      </c>
      <c r="E1860" s="124">
        <v>18000</v>
      </c>
      <c r="F1860" s="124">
        <v>18000</v>
      </c>
      <c r="G1860" s="124">
        <v>18000</v>
      </c>
      <c r="H1860" s="217">
        <v>50</v>
      </c>
      <c r="I1860" s="124">
        <v>900000</v>
      </c>
      <c r="J1860" s="238">
        <v>20000000</v>
      </c>
      <c r="K1860" s="124">
        <v>360000000000</v>
      </c>
    </row>
    <row r="1861" spans="3:11" x14ac:dyDescent="0.25">
      <c r="C1861" s="201">
        <v>45341</v>
      </c>
      <c r="D1861" s="217" t="s">
        <v>310</v>
      </c>
      <c r="E1861" s="124">
        <v>36000</v>
      </c>
      <c r="F1861" s="124">
        <v>36000</v>
      </c>
      <c r="G1861" s="124">
        <v>30000</v>
      </c>
      <c r="H1861" s="217">
        <v>1</v>
      </c>
      <c r="I1861" s="124">
        <v>36000</v>
      </c>
      <c r="J1861" s="238">
        <v>19450000</v>
      </c>
      <c r="K1861" s="124">
        <v>583500000000</v>
      </c>
    </row>
    <row r="1862" spans="3:11" x14ac:dyDescent="0.25">
      <c r="C1862" s="201">
        <v>45341</v>
      </c>
      <c r="D1862" s="217" t="s">
        <v>310</v>
      </c>
      <c r="E1862" s="124">
        <v>36000</v>
      </c>
      <c r="F1862" s="124">
        <v>36000</v>
      </c>
      <c r="G1862" s="124">
        <v>30000</v>
      </c>
      <c r="H1862" s="217">
        <v>15</v>
      </c>
      <c r="I1862" s="124">
        <v>540000</v>
      </c>
      <c r="J1862" s="238">
        <v>19450000</v>
      </c>
      <c r="K1862" s="124">
        <v>583500000000</v>
      </c>
    </row>
    <row r="1863" spans="3:11" x14ac:dyDescent="0.25">
      <c r="C1863" s="201">
        <v>45341</v>
      </c>
      <c r="D1863" s="217" t="s">
        <v>310</v>
      </c>
      <c r="E1863" s="124">
        <v>36000</v>
      </c>
      <c r="F1863" s="124">
        <v>36000</v>
      </c>
      <c r="G1863" s="124">
        <v>30000</v>
      </c>
      <c r="H1863" s="217">
        <v>4</v>
      </c>
      <c r="I1863" s="124">
        <v>144000</v>
      </c>
      <c r="J1863" s="238">
        <v>19450000</v>
      </c>
      <c r="K1863" s="124">
        <v>583500000000</v>
      </c>
    </row>
    <row r="1864" spans="3:11" x14ac:dyDescent="0.25">
      <c r="C1864" s="201">
        <v>45341</v>
      </c>
      <c r="D1864" s="217" t="s">
        <v>310</v>
      </c>
      <c r="E1864" s="124">
        <v>35000</v>
      </c>
      <c r="F1864" s="124">
        <v>36000</v>
      </c>
      <c r="G1864" s="124">
        <v>30000</v>
      </c>
      <c r="H1864" s="217">
        <v>2</v>
      </c>
      <c r="I1864" s="124">
        <v>70000</v>
      </c>
      <c r="J1864" s="238">
        <v>19450000</v>
      </c>
      <c r="K1864" s="124">
        <v>583500000000</v>
      </c>
    </row>
    <row r="1865" spans="3:11" x14ac:dyDescent="0.25">
      <c r="C1865" s="201">
        <v>45341</v>
      </c>
      <c r="D1865" s="217" t="s">
        <v>310</v>
      </c>
      <c r="E1865" s="124">
        <v>34000</v>
      </c>
      <c r="F1865" s="124">
        <v>36000</v>
      </c>
      <c r="G1865" s="124">
        <v>30000</v>
      </c>
      <c r="H1865" s="217">
        <v>23</v>
      </c>
      <c r="I1865" s="124">
        <v>782000</v>
      </c>
      <c r="J1865" s="238">
        <v>19450000</v>
      </c>
      <c r="K1865" s="124">
        <v>583500000000</v>
      </c>
    </row>
    <row r="1866" spans="3:11" x14ac:dyDescent="0.25">
      <c r="C1866" s="201">
        <v>45341</v>
      </c>
      <c r="D1866" s="217" t="s">
        <v>310</v>
      </c>
      <c r="E1866" s="124">
        <v>34000</v>
      </c>
      <c r="F1866" s="124">
        <v>36000</v>
      </c>
      <c r="G1866" s="124">
        <v>30000</v>
      </c>
      <c r="H1866" s="217">
        <v>2</v>
      </c>
      <c r="I1866" s="124">
        <v>68000</v>
      </c>
      <c r="J1866" s="238">
        <v>19450000</v>
      </c>
      <c r="K1866" s="124">
        <v>583500000000</v>
      </c>
    </row>
    <row r="1867" spans="3:11" x14ac:dyDescent="0.25">
      <c r="C1867" s="201">
        <v>45341</v>
      </c>
      <c r="D1867" s="217" t="s">
        <v>310</v>
      </c>
      <c r="E1867" s="124">
        <v>31500</v>
      </c>
      <c r="F1867" s="124">
        <v>36000</v>
      </c>
      <c r="G1867" s="124">
        <v>30000</v>
      </c>
      <c r="H1867" s="217">
        <v>2</v>
      </c>
      <c r="I1867" s="124">
        <v>63000</v>
      </c>
      <c r="J1867" s="238">
        <v>19450000</v>
      </c>
      <c r="K1867" s="124">
        <v>583500000000</v>
      </c>
    </row>
    <row r="1868" spans="3:11" x14ac:dyDescent="0.25">
      <c r="C1868" s="201">
        <v>45341</v>
      </c>
      <c r="D1868" s="217" t="s">
        <v>310</v>
      </c>
      <c r="E1868" s="124">
        <v>30000</v>
      </c>
      <c r="F1868" s="124">
        <v>36000</v>
      </c>
      <c r="G1868" s="124">
        <v>30000</v>
      </c>
      <c r="H1868" s="217">
        <v>46</v>
      </c>
      <c r="I1868" s="124">
        <v>1380000</v>
      </c>
      <c r="J1868" s="238">
        <v>19450000</v>
      </c>
      <c r="K1868" s="124">
        <v>583500000000</v>
      </c>
    </row>
    <row r="1869" spans="3:11" x14ac:dyDescent="0.25">
      <c r="C1869" s="201">
        <v>45342</v>
      </c>
      <c r="D1869" s="217" t="s">
        <v>312</v>
      </c>
      <c r="E1869" s="124">
        <v>18150</v>
      </c>
      <c r="F1869" s="124">
        <v>18000</v>
      </c>
      <c r="G1869" s="124">
        <v>18150</v>
      </c>
      <c r="H1869" s="217">
        <v>3</v>
      </c>
      <c r="I1869" s="124">
        <v>54450</v>
      </c>
      <c r="J1869" s="238">
        <v>20000000</v>
      </c>
      <c r="K1869" s="124">
        <v>363000000000</v>
      </c>
    </row>
    <row r="1870" spans="3:11" x14ac:dyDescent="0.25">
      <c r="C1870" s="201">
        <v>45343</v>
      </c>
      <c r="D1870" s="217" t="s">
        <v>312</v>
      </c>
      <c r="E1870" s="124">
        <v>18000</v>
      </c>
      <c r="F1870" s="124">
        <v>18150</v>
      </c>
      <c r="G1870" s="124">
        <v>18000</v>
      </c>
      <c r="H1870" s="217">
        <v>4</v>
      </c>
      <c r="I1870" s="124">
        <v>72000</v>
      </c>
      <c r="J1870" s="238">
        <v>20000000</v>
      </c>
      <c r="K1870" s="124">
        <v>360000000000</v>
      </c>
    </row>
    <row r="1871" spans="3:11" x14ac:dyDescent="0.25">
      <c r="C1871" s="201">
        <v>45343</v>
      </c>
      <c r="D1871" s="217" t="s">
        <v>312</v>
      </c>
      <c r="E1871" s="124">
        <v>18000</v>
      </c>
      <c r="F1871" s="124">
        <v>18150</v>
      </c>
      <c r="G1871" s="124">
        <v>18000</v>
      </c>
      <c r="H1871" s="217">
        <v>1</v>
      </c>
      <c r="I1871" s="124">
        <v>18000</v>
      </c>
      <c r="J1871" s="238">
        <v>20000000</v>
      </c>
      <c r="K1871" s="124">
        <v>360000000000</v>
      </c>
    </row>
    <row r="1872" spans="3:11" x14ac:dyDescent="0.25">
      <c r="C1872" s="201">
        <v>45344</v>
      </c>
      <c r="D1872" s="217" t="s">
        <v>312</v>
      </c>
      <c r="E1872" s="124">
        <v>18000</v>
      </c>
      <c r="F1872" s="124">
        <v>18000</v>
      </c>
      <c r="G1872" s="124">
        <v>17000</v>
      </c>
      <c r="H1872" s="217">
        <v>5</v>
      </c>
      <c r="I1872" s="124">
        <v>90000</v>
      </c>
      <c r="J1872" s="238">
        <v>20000000</v>
      </c>
      <c r="K1872" s="124">
        <v>340000000000</v>
      </c>
    </row>
    <row r="1873" spans="3:11" x14ac:dyDescent="0.25">
      <c r="C1873" s="201">
        <v>45344</v>
      </c>
      <c r="D1873" s="217" t="s">
        <v>312</v>
      </c>
      <c r="E1873" s="124">
        <v>18000</v>
      </c>
      <c r="F1873" s="124">
        <v>18000</v>
      </c>
      <c r="G1873" s="124">
        <v>17000</v>
      </c>
      <c r="H1873" s="217">
        <v>56</v>
      </c>
      <c r="I1873" s="124">
        <v>1008000</v>
      </c>
      <c r="J1873" s="238">
        <v>20000000</v>
      </c>
      <c r="K1873" s="124">
        <v>340000000000</v>
      </c>
    </row>
    <row r="1874" spans="3:11" x14ac:dyDescent="0.25">
      <c r="C1874" s="201">
        <v>45344</v>
      </c>
      <c r="D1874" s="217" t="s">
        <v>312</v>
      </c>
      <c r="E1874" s="124">
        <v>17000</v>
      </c>
      <c r="F1874" s="124">
        <v>18000</v>
      </c>
      <c r="G1874" s="124">
        <v>17000</v>
      </c>
      <c r="H1874" s="217">
        <v>8</v>
      </c>
      <c r="I1874" s="124">
        <v>136000</v>
      </c>
      <c r="J1874" s="238">
        <v>20000000</v>
      </c>
      <c r="K1874" s="124">
        <v>340000000000</v>
      </c>
    </row>
    <row r="1875" spans="3:11" x14ac:dyDescent="0.25">
      <c r="C1875" s="201">
        <v>45344</v>
      </c>
      <c r="D1875" s="217" t="s">
        <v>312</v>
      </c>
      <c r="E1875" s="124">
        <v>17000</v>
      </c>
      <c r="F1875" s="124">
        <v>18000</v>
      </c>
      <c r="G1875" s="124">
        <v>17000</v>
      </c>
      <c r="H1875" s="217">
        <v>2</v>
      </c>
      <c r="I1875" s="124">
        <v>34000</v>
      </c>
      <c r="J1875" s="238">
        <v>20000000</v>
      </c>
      <c r="K1875" s="124">
        <v>340000000000</v>
      </c>
    </row>
    <row r="1876" spans="3:11" x14ac:dyDescent="0.25">
      <c r="C1876" s="201">
        <v>45344</v>
      </c>
      <c r="D1876" s="217" t="s">
        <v>312</v>
      </c>
      <c r="E1876" s="124">
        <v>17000</v>
      </c>
      <c r="F1876" s="124">
        <v>18000</v>
      </c>
      <c r="G1876" s="124">
        <v>17000</v>
      </c>
      <c r="H1876" s="217">
        <v>3</v>
      </c>
      <c r="I1876" s="124">
        <v>51000</v>
      </c>
      <c r="J1876" s="238">
        <v>20000000</v>
      </c>
      <c r="K1876" s="124">
        <v>340000000000</v>
      </c>
    </row>
    <row r="1877" spans="3:11" x14ac:dyDescent="0.25">
      <c r="C1877" s="201">
        <v>45348</v>
      </c>
      <c r="D1877" s="217" t="s">
        <v>312</v>
      </c>
      <c r="E1877" s="124">
        <v>17000</v>
      </c>
      <c r="F1877" s="124">
        <v>17000</v>
      </c>
      <c r="G1877" s="124">
        <v>17000</v>
      </c>
      <c r="H1877" s="217">
        <v>3</v>
      </c>
      <c r="I1877" s="124">
        <v>51000</v>
      </c>
      <c r="J1877" s="238">
        <v>20000000</v>
      </c>
      <c r="K1877" s="124">
        <v>340000000000</v>
      </c>
    </row>
    <row r="1878" spans="3:11" x14ac:dyDescent="0.25">
      <c r="C1878" s="201">
        <v>45348</v>
      </c>
      <c r="D1878" s="217" t="s">
        <v>312</v>
      </c>
      <c r="E1878" s="124">
        <v>17000</v>
      </c>
      <c r="F1878" s="124">
        <v>17000</v>
      </c>
      <c r="G1878" s="124">
        <v>17000</v>
      </c>
      <c r="H1878" s="217">
        <v>3</v>
      </c>
      <c r="I1878" s="124">
        <v>51000</v>
      </c>
      <c r="J1878" s="238">
        <v>20000000</v>
      </c>
      <c r="K1878" s="124">
        <v>340000000000</v>
      </c>
    </row>
    <row r="1879" spans="3:11" x14ac:dyDescent="0.25">
      <c r="C1879" s="201">
        <v>45349</v>
      </c>
      <c r="D1879" s="217" t="s">
        <v>312</v>
      </c>
      <c r="E1879" s="124">
        <v>18000</v>
      </c>
      <c r="F1879" s="124">
        <v>17000</v>
      </c>
      <c r="G1879" s="124">
        <v>18000</v>
      </c>
      <c r="H1879" s="217">
        <v>2</v>
      </c>
      <c r="I1879" s="124">
        <v>36000</v>
      </c>
      <c r="J1879" s="238">
        <v>20000000</v>
      </c>
      <c r="K1879" s="124">
        <v>360000000000</v>
      </c>
    </row>
    <row r="1880" spans="3:11" x14ac:dyDescent="0.25">
      <c r="C1880" s="201">
        <v>45349</v>
      </c>
      <c r="D1880" s="217" t="s">
        <v>312</v>
      </c>
      <c r="E1880" s="124">
        <v>18000</v>
      </c>
      <c r="F1880" s="124">
        <v>17000</v>
      </c>
      <c r="G1880" s="124">
        <v>18000</v>
      </c>
      <c r="H1880" s="217">
        <v>1</v>
      </c>
      <c r="I1880" s="124">
        <v>18000</v>
      </c>
      <c r="J1880" s="238">
        <v>20000000</v>
      </c>
      <c r="K1880" s="124">
        <v>360000000000</v>
      </c>
    </row>
    <row r="1881" spans="3:11" x14ac:dyDescent="0.25">
      <c r="C1881" s="201">
        <v>45350</v>
      </c>
      <c r="D1881" s="217" t="s">
        <v>312</v>
      </c>
      <c r="E1881" s="124">
        <v>18000</v>
      </c>
      <c r="F1881" s="124">
        <v>18000</v>
      </c>
      <c r="G1881" s="124">
        <v>18000</v>
      </c>
      <c r="H1881" s="217">
        <v>1</v>
      </c>
      <c r="I1881" s="124">
        <v>18000</v>
      </c>
      <c r="J1881" s="238">
        <v>20000000</v>
      </c>
      <c r="K1881" s="124">
        <v>360000000000</v>
      </c>
    </row>
    <row r="1882" spans="3:11" x14ac:dyDescent="0.25">
      <c r="C1882" s="201">
        <v>45350</v>
      </c>
      <c r="D1882" s="217" t="s">
        <v>312</v>
      </c>
      <c r="E1882" s="124">
        <v>18000</v>
      </c>
      <c r="F1882" s="124">
        <v>18000</v>
      </c>
      <c r="G1882" s="124">
        <v>18000</v>
      </c>
      <c r="H1882" s="217">
        <v>1</v>
      </c>
      <c r="I1882" s="124">
        <v>18000</v>
      </c>
      <c r="J1882" s="238">
        <v>20000000</v>
      </c>
      <c r="K1882" s="124">
        <v>360000000000</v>
      </c>
    </row>
    <row r="1883" spans="3:11" x14ac:dyDescent="0.25">
      <c r="C1883" s="201">
        <v>45350</v>
      </c>
      <c r="D1883" s="217" t="s">
        <v>312</v>
      </c>
      <c r="E1883" s="124">
        <v>18000</v>
      </c>
      <c r="F1883" s="124">
        <v>18000</v>
      </c>
      <c r="G1883" s="124">
        <v>18000</v>
      </c>
      <c r="H1883" s="217">
        <v>2</v>
      </c>
      <c r="I1883" s="124">
        <v>36000</v>
      </c>
      <c r="J1883" s="238">
        <v>20000000</v>
      </c>
      <c r="K1883" s="124">
        <v>360000000000</v>
      </c>
    </row>
    <row r="1884" spans="3:11" x14ac:dyDescent="0.25">
      <c r="C1884" s="201">
        <v>45350</v>
      </c>
      <c r="D1884" s="217" t="s">
        <v>312</v>
      </c>
      <c r="E1884" s="124">
        <v>18000</v>
      </c>
      <c r="F1884" s="124">
        <v>18000</v>
      </c>
      <c r="G1884" s="124">
        <v>18000</v>
      </c>
      <c r="H1884" s="217">
        <v>4</v>
      </c>
      <c r="I1884" s="124">
        <v>72000</v>
      </c>
      <c r="J1884" s="238">
        <v>20000000</v>
      </c>
      <c r="K1884" s="124">
        <v>360000000000</v>
      </c>
    </row>
    <row r="1885" spans="3:11" x14ac:dyDescent="0.25">
      <c r="C1885" s="201">
        <v>45351</v>
      </c>
      <c r="D1885" s="217" t="s">
        <v>312</v>
      </c>
      <c r="E1885" s="124">
        <v>18000</v>
      </c>
      <c r="F1885" s="124">
        <v>18000</v>
      </c>
      <c r="G1885" s="124">
        <v>18000</v>
      </c>
      <c r="H1885" s="217">
        <v>2</v>
      </c>
      <c r="I1885" s="124">
        <v>36000</v>
      </c>
      <c r="J1885" s="238">
        <v>20000000</v>
      </c>
      <c r="K1885" s="124">
        <v>360000000000</v>
      </c>
    </row>
    <row r="1886" spans="3:11" x14ac:dyDescent="0.25">
      <c r="C1886" s="201">
        <v>45351</v>
      </c>
      <c r="D1886" s="217" t="s">
        <v>312</v>
      </c>
      <c r="E1886" s="124">
        <v>18000</v>
      </c>
      <c r="F1886" s="124">
        <v>18000</v>
      </c>
      <c r="G1886" s="124">
        <v>18000</v>
      </c>
      <c r="H1886" s="217">
        <v>2</v>
      </c>
      <c r="I1886" s="124">
        <v>36000</v>
      </c>
      <c r="J1886" s="238">
        <v>20000000</v>
      </c>
      <c r="K1886" s="124">
        <v>360000000000</v>
      </c>
    </row>
    <row r="1887" spans="3:11" x14ac:dyDescent="0.25">
      <c r="C1887" s="201">
        <v>45351</v>
      </c>
      <c r="D1887" s="217" t="s">
        <v>312</v>
      </c>
      <c r="E1887" s="124">
        <v>18000</v>
      </c>
      <c r="F1887" s="124">
        <v>18000</v>
      </c>
      <c r="G1887" s="124">
        <v>18000</v>
      </c>
      <c r="H1887" s="217">
        <v>4</v>
      </c>
      <c r="I1887" s="124">
        <v>72000</v>
      </c>
      <c r="J1887" s="238">
        <v>20000000</v>
      </c>
      <c r="K1887" s="124">
        <v>360000000000</v>
      </c>
    </row>
    <row r="1888" spans="3:11" x14ac:dyDescent="0.25">
      <c r="C1888" s="201">
        <v>45352</v>
      </c>
      <c r="D1888" s="217" t="s">
        <v>310</v>
      </c>
      <c r="E1888" s="124">
        <v>36000</v>
      </c>
      <c r="F1888" s="124">
        <v>30000</v>
      </c>
      <c r="G1888" s="124">
        <v>36000</v>
      </c>
      <c r="H1888" s="217">
        <v>2</v>
      </c>
      <c r="I1888" s="124">
        <v>72000</v>
      </c>
      <c r="J1888" s="238">
        <v>19450000</v>
      </c>
      <c r="K1888" s="124">
        <v>700200000000</v>
      </c>
    </row>
    <row r="1889" spans="3:11" x14ac:dyDescent="0.25">
      <c r="C1889" s="201">
        <v>45355</v>
      </c>
      <c r="D1889" s="217" t="s">
        <v>312</v>
      </c>
      <c r="E1889" s="124">
        <v>18000</v>
      </c>
      <c r="F1889" s="124">
        <v>18000</v>
      </c>
      <c r="G1889" s="124">
        <v>18000</v>
      </c>
      <c r="H1889" s="217">
        <v>1</v>
      </c>
      <c r="I1889" s="124">
        <v>18000</v>
      </c>
      <c r="J1889" s="238">
        <v>20000000</v>
      </c>
      <c r="K1889" s="124">
        <v>360000000000</v>
      </c>
    </row>
    <row r="1890" spans="3:11" x14ac:dyDescent="0.25">
      <c r="C1890" s="201">
        <v>45355</v>
      </c>
      <c r="D1890" s="217" t="s">
        <v>312</v>
      </c>
      <c r="E1890" s="124">
        <v>18000</v>
      </c>
      <c r="F1890" s="124">
        <v>18000</v>
      </c>
      <c r="G1890" s="124">
        <v>18000</v>
      </c>
      <c r="H1890" s="217">
        <v>1</v>
      </c>
      <c r="I1890" s="124">
        <v>18000</v>
      </c>
      <c r="J1890" s="238">
        <v>20000000</v>
      </c>
      <c r="K1890" s="124">
        <v>360000000000</v>
      </c>
    </row>
    <row r="1891" spans="3:11" x14ac:dyDescent="0.25">
      <c r="C1891" s="201">
        <v>45355</v>
      </c>
      <c r="D1891" s="217" t="s">
        <v>312</v>
      </c>
      <c r="E1891" s="124">
        <v>18000</v>
      </c>
      <c r="F1891" s="124">
        <v>18000</v>
      </c>
      <c r="G1891" s="124">
        <v>18000</v>
      </c>
      <c r="H1891" s="217">
        <v>8</v>
      </c>
      <c r="I1891" s="124">
        <v>144000</v>
      </c>
      <c r="J1891" s="238">
        <v>20000000</v>
      </c>
      <c r="K1891" s="124">
        <v>360000000000</v>
      </c>
    </row>
    <row r="1892" spans="3:11" x14ac:dyDescent="0.25">
      <c r="C1892" s="201">
        <v>45355</v>
      </c>
      <c r="D1892" s="217" t="s">
        <v>312</v>
      </c>
      <c r="E1892" s="124">
        <v>18000</v>
      </c>
      <c r="F1892" s="124">
        <v>18000</v>
      </c>
      <c r="G1892" s="124">
        <v>18000</v>
      </c>
      <c r="H1892" s="217">
        <v>8</v>
      </c>
      <c r="I1892" s="124">
        <v>144000</v>
      </c>
      <c r="J1892" s="238">
        <v>20000000</v>
      </c>
      <c r="K1892" s="124">
        <v>360000000000</v>
      </c>
    </row>
    <row r="1893" spans="3:11" x14ac:dyDescent="0.25">
      <c r="C1893" s="201">
        <v>45355</v>
      </c>
      <c r="D1893" s="217" t="s">
        <v>310</v>
      </c>
      <c r="E1893" s="124">
        <v>40000</v>
      </c>
      <c r="F1893" s="124">
        <v>36000</v>
      </c>
      <c r="G1893" s="124">
        <v>34000</v>
      </c>
      <c r="H1893" s="217">
        <v>2</v>
      </c>
      <c r="I1893" s="124">
        <v>80000</v>
      </c>
      <c r="J1893" s="238">
        <v>19450000</v>
      </c>
      <c r="K1893" s="124">
        <v>661300000000</v>
      </c>
    </row>
    <row r="1894" spans="3:11" x14ac:dyDescent="0.25">
      <c r="C1894" s="201">
        <v>45355</v>
      </c>
      <c r="D1894" s="217" t="s">
        <v>310</v>
      </c>
      <c r="E1894" s="124">
        <v>40000</v>
      </c>
      <c r="F1894" s="124">
        <v>36000</v>
      </c>
      <c r="G1894" s="124">
        <v>34000</v>
      </c>
      <c r="H1894" s="217">
        <v>1</v>
      </c>
      <c r="I1894" s="124">
        <v>40000</v>
      </c>
      <c r="J1894" s="238">
        <v>19450000</v>
      </c>
      <c r="K1894" s="124">
        <v>661300000000</v>
      </c>
    </row>
    <row r="1895" spans="3:11" x14ac:dyDescent="0.25">
      <c r="C1895" s="201">
        <v>45355</v>
      </c>
      <c r="D1895" s="217" t="s">
        <v>310</v>
      </c>
      <c r="E1895" s="124">
        <v>36000</v>
      </c>
      <c r="F1895" s="124">
        <v>36000</v>
      </c>
      <c r="G1895" s="124">
        <v>34000</v>
      </c>
      <c r="H1895" s="217">
        <v>2</v>
      </c>
      <c r="I1895" s="124">
        <v>72000</v>
      </c>
      <c r="J1895" s="238">
        <v>19450000</v>
      </c>
      <c r="K1895" s="124">
        <v>661300000000</v>
      </c>
    </row>
    <row r="1896" spans="3:11" x14ac:dyDescent="0.25">
      <c r="C1896" s="201">
        <v>45355</v>
      </c>
      <c r="D1896" s="217" t="s">
        <v>310</v>
      </c>
      <c r="E1896" s="124">
        <v>36000</v>
      </c>
      <c r="F1896" s="124">
        <v>36000</v>
      </c>
      <c r="G1896" s="124">
        <v>34000</v>
      </c>
      <c r="H1896" s="217">
        <v>2</v>
      </c>
      <c r="I1896" s="124">
        <v>72000</v>
      </c>
      <c r="J1896" s="238">
        <v>19450000</v>
      </c>
      <c r="K1896" s="124">
        <v>661300000000</v>
      </c>
    </row>
    <row r="1897" spans="3:11" x14ac:dyDescent="0.25">
      <c r="C1897" s="201">
        <v>45355</v>
      </c>
      <c r="D1897" s="217" t="s">
        <v>310</v>
      </c>
      <c r="E1897" s="124">
        <v>40000</v>
      </c>
      <c r="F1897" s="124">
        <v>36000</v>
      </c>
      <c r="G1897" s="124">
        <v>34000</v>
      </c>
      <c r="H1897" s="217">
        <v>2</v>
      </c>
      <c r="I1897" s="124">
        <v>80000</v>
      </c>
      <c r="J1897" s="238">
        <v>19450000</v>
      </c>
      <c r="K1897" s="124">
        <v>661300000000</v>
      </c>
    </row>
    <row r="1898" spans="3:11" x14ac:dyDescent="0.25">
      <c r="C1898" s="201">
        <v>45355</v>
      </c>
      <c r="D1898" s="217" t="s">
        <v>310</v>
      </c>
      <c r="E1898" s="124">
        <v>34000</v>
      </c>
      <c r="F1898" s="124">
        <v>36000</v>
      </c>
      <c r="G1898" s="124">
        <v>34000</v>
      </c>
      <c r="H1898" s="217">
        <v>4</v>
      </c>
      <c r="I1898" s="124">
        <v>136000</v>
      </c>
      <c r="J1898" s="238">
        <v>19450000</v>
      </c>
      <c r="K1898" s="124">
        <v>661300000000</v>
      </c>
    </row>
    <row r="1899" spans="3:11" x14ac:dyDescent="0.25">
      <c r="C1899" s="201">
        <v>45356</v>
      </c>
      <c r="D1899" s="217" t="s">
        <v>310</v>
      </c>
      <c r="E1899" s="124">
        <v>39000</v>
      </c>
      <c r="F1899" s="124">
        <v>34000</v>
      </c>
      <c r="G1899" s="124">
        <v>36000</v>
      </c>
      <c r="H1899" s="217">
        <v>2</v>
      </c>
      <c r="I1899" s="124">
        <v>78000</v>
      </c>
      <c r="J1899" s="238">
        <v>19450000</v>
      </c>
      <c r="K1899" s="124">
        <v>700200000000</v>
      </c>
    </row>
    <row r="1900" spans="3:11" x14ac:dyDescent="0.25">
      <c r="C1900" s="201">
        <v>45356</v>
      </c>
      <c r="D1900" s="217" t="s">
        <v>310</v>
      </c>
      <c r="E1900" s="124">
        <v>36000</v>
      </c>
      <c r="F1900" s="124">
        <v>34000</v>
      </c>
      <c r="G1900" s="124">
        <v>36000</v>
      </c>
      <c r="H1900" s="217">
        <v>21</v>
      </c>
      <c r="I1900" s="124">
        <v>756000</v>
      </c>
      <c r="J1900" s="238">
        <v>19450000</v>
      </c>
      <c r="K1900" s="124">
        <v>700200000000</v>
      </c>
    </row>
    <row r="1901" spans="3:11" x14ac:dyDescent="0.25">
      <c r="C1901" s="201">
        <v>45356</v>
      </c>
      <c r="D1901" s="217" t="s">
        <v>310</v>
      </c>
      <c r="E1901" s="124">
        <v>36000</v>
      </c>
      <c r="F1901" s="124">
        <v>34000</v>
      </c>
      <c r="G1901" s="124">
        <v>36000</v>
      </c>
      <c r="H1901" s="217">
        <v>26</v>
      </c>
      <c r="I1901" s="124">
        <v>936000</v>
      </c>
      <c r="J1901" s="238">
        <v>19450000</v>
      </c>
      <c r="K1901" s="124">
        <v>700200000000</v>
      </c>
    </row>
    <row r="1902" spans="3:11" x14ac:dyDescent="0.25">
      <c r="C1902" s="201">
        <v>45356</v>
      </c>
      <c r="D1902" s="217" t="s">
        <v>310</v>
      </c>
      <c r="E1902" s="124">
        <v>36000</v>
      </c>
      <c r="F1902" s="124">
        <v>34000</v>
      </c>
      <c r="G1902" s="124">
        <v>36000</v>
      </c>
      <c r="H1902" s="217">
        <v>6</v>
      </c>
      <c r="I1902" s="124">
        <v>216000</v>
      </c>
      <c r="J1902" s="238">
        <v>19450000</v>
      </c>
      <c r="K1902" s="124">
        <v>700200000000</v>
      </c>
    </row>
    <row r="1903" spans="3:11" x14ac:dyDescent="0.25">
      <c r="C1903" s="201">
        <v>45356</v>
      </c>
      <c r="D1903" s="217" t="s">
        <v>310</v>
      </c>
      <c r="E1903" s="124">
        <v>36000</v>
      </c>
      <c r="F1903" s="124">
        <v>34000</v>
      </c>
      <c r="G1903" s="124">
        <v>36000</v>
      </c>
      <c r="H1903" s="217">
        <v>7</v>
      </c>
      <c r="I1903" s="124">
        <v>252000</v>
      </c>
      <c r="J1903" s="238">
        <v>19450000</v>
      </c>
      <c r="K1903" s="124">
        <v>700200000000</v>
      </c>
    </row>
    <row r="1904" spans="3:11" x14ac:dyDescent="0.25">
      <c r="C1904" s="201">
        <v>45356</v>
      </c>
      <c r="D1904" s="217" t="s">
        <v>310</v>
      </c>
      <c r="E1904" s="124">
        <v>36000</v>
      </c>
      <c r="F1904" s="124">
        <v>34000</v>
      </c>
      <c r="G1904" s="124">
        <v>36000</v>
      </c>
      <c r="H1904" s="217">
        <v>2</v>
      </c>
      <c r="I1904" s="124">
        <v>72000</v>
      </c>
      <c r="J1904" s="238">
        <v>19450000</v>
      </c>
      <c r="K1904" s="124">
        <v>700200000000</v>
      </c>
    </row>
    <row r="1905" spans="3:11" x14ac:dyDescent="0.25">
      <c r="C1905" s="201">
        <v>45356</v>
      </c>
      <c r="D1905" s="217" t="s">
        <v>312</v>
      </c>
      <c r="E1905" s="124">
        <v>18000</v>
      </c>
      <c r="F1905" s="124">
        <v>18000</v>
      </c>
      <c r="G1905" s="124">
        <v>18000</v>
      </c>
      <c r="H1905" s="217">
        <v>36</v>
      </c>
      <c r="I1905" s="124">
        <v>648000</v>
      </c>
      <c r="J1905" s="238">
        <v>20000000</v>
      </c>
      <c r="K1905" s="124">
        <v>360000000000</v>
      </c>
    </row>
    <row r="1906" spans="3:11" x14ac:dyDescent="0.25">
      <c r="C1906" s="201">
        <v>45356</v>
      </c>
      <c r="D1906" s="217" t="s">
        <v>312</v>
      </c>
      <c r="E1906" s="124">
        <v>18000</v>
      </c>
      <c r="F1906" s="124">
        <v>18000</v>
      </c>
      <c r="G1906" s="124">
        <v>18000</v>
      </c>
      <c r="H1906" s="217">
        <v>50</v>
      </c>
      <c r="I1906" s="124">
        <v>900000</v>
      </c>
      <c r="J1906" s="238">
        <v>20000000</v>
      </c>
      <c r="K1906" s="124">
        <v>360000000000</v>
      </c>
    </row>
    <row r="1907" spans="3:11" x14ac:dyDescent="0.25">
      <c r="C1907" s="201">
        <v>45356</v>
      </c>
      <c r="D1907" s="217" t="s">
        <v>312</v>
      </c>
      <c r="E1907" s="124">
        <v>18000</v>
      </c>
      <c r="F1907" s="124">
        <v>18000</v>
      </c>
      <c r="G1907" s="124">
        <v>18000</v>
      </c>
      <c r="H1907" s="217">
        <v>78</v>
      </c>
      <c r="I1907" s="124">
        <v>1404000</v>
      </c>
      <c r="J1907" s="238">
        <v>20000000</v>
      </c>
      <c r="K1907" s="124">
        <v>360000000000</v>
      </c>
    </row>
    <row r="1908" spans="3:11" x14ac:dyDescent="0.25">
      <c r="C1908" s="201">
        <v>45357</v>
      </c>
      <c r="D1908" s="217" t="s">
        <v>310</v>
      </c>
      <c r="E1908" s="124">
        <v>36000</v>
      </c>
      <c r="F1908" s="124">
        <v>36000</v>
      </c>
      <c r="G1908" s="124">
        <v>36000</v>
      </c>
      <c r="H1908" s="217">
        <v>3</v>
      </c>
      <c r="I1908" s="124">
        <v>108000</v>
      </c>
      <c r="J1908" s="238">
        <v>19450000</v>
      </c>
      <c r="K1908" s="124">
        <v>700200000000</v>
      </c>
    </row>
    <row r="1909" spans="3:11" x14ac:dyDescent="0.25">
      <c r="C1909" s="201">
        <v>45357</v>
      </c>
      <c r="D1909" s="217" t="s">
        <v>312</v>
      </c>
      <c r="E1909" s="124">
        <v>18000</v>
      </c>
      <c r="F1909" s="124">
        <v>18000</v>
      </c>
      <c r="G1909" s="124">
        <v>18000</v>
      </c>
      <c r="H1909" s="217">
        <v>25</v>
      </c>
      <c r="I1909" s="124">
        <v>450000</v>
      </c>
      <c r="J1909" s="238">
        <v>20000000</v>
      </c>
      <c r="K1909" s="124">
        <v>360000000000</v>
      </c>
    </row>
    <row r="1910" spans="3:11" x14ac:dyDescent="0.25">
      <c r="C1910" s="201">
        <v>45357</v>
      </c>
      <c r="D1910" s="217" t="s">
        <v>312</v>
      </c>
      <c r="E1910" s="124">
        <v>18000</v>
      </c>
      <c r="F1910" s="124">
        <v>18000</v>
      </c>
      <c r="G1910" s="124">
        <v>18000</v>
      </c>
      <c r="H1910" s="217">
        <v>25</v>
      </c>
      <c r="I1910" s="124">
        <v>450000</v>
      </c>
      <c r="J1910" s="238">
        <v>20000000</v>
      </c>
      <c r="K1910" s="124">
        <v>360000000000</v>
      </c>
    </row>
    <row r="1911" spans="3:11" x14ac:dyDescent="0.25">
      <c r="C1911" s="201">
        <v>45357</v>
      </c>
      <c r="D1911" s="217" t="s">
        <v>312</v>
      </c>
      <c r="E1911" s="124">
        <v>18000</v>
      </c>
      <c r="F1911" s="124">
        <v>18000</v>
      </c>
      <c r="G1911" s="124">
        <v>18000</v>
      </c>
      <c r="H1911" s="217">
        <v>2</v>
      </c>
      <c r="I1911" s="124">
        <v>36000</v>
      </c>
      <c r="J1911" s="238">
        <v>20000000</v>
      </c>
      <c r="K1911" s="124">
        <v>360000000000</v>
      </c>
    </row>
    <row r="1912" spans="3:11" x14ac:dyDescent="0.25">
      <c r="C1912" s="201">
        <v>45357</v>
      </c>
      <c r="D1912" s="217" t="s">
        <v>310</v>
      </c>
      <c r="E1912" s="124">
        <v>36000</v>
      </c>
      <c r="F1912" s="124">
        <v>36000</v>
      </c>
      <c r="G1912" s="124">
        <v>36000</v>
      </c>
      <c r="H1912" s="217">
        <v>3</v>
      </c>
      <c r="I1912" s="124">
        <v>108000</v>
      </c>
      <c r="J1912" s="238">
        <v>19450000</v>
      </c>
      <c r="K1912" s="124">
        <v>700200000000</v>
      </c>
    </row>
    <row r="1913" spans="3:11" x14ac:dyDescent="0.25">
      <c r="C1913" s="201">
        <v>45357</v>
      </c>
      <c r="D1913" s="217" t="s">
        <v>312</v>
      </c>
      <c r="E1913" s="124">
        <v>18000</v>
      </c>
      <c r="F1913" s="124">
        <v>18000</v>
      </c>
      <c r="G1913" s="124">
        <v>18000</v>
      </c>
      <c r="H1913" s="217">
        <v>7</v>
      </c>
      <c r="I1913" s="124">
        <v>126000</v>
      </c>
      <c r="J1913" s="238">
        <v>20000000</v>
      </c>
      <c r="K1913" s="124">
        <v>360000000000</v>
      </c>
    </row>
    <row r="1914" spans="3:11" x14ac:dyDescent="0.25">
      <c r="C1914" s="201">
        <v>45358</v>
      </c>
      <c r="D1914" s="217" t="s">
        <v>310</v>
      </c>
      <c r="E1914" s="124">
        <v>36000</v>
      </c>
      <c r="F1914" s="124">
        <v>36000</v>
      </c>
      <c r="G1914" s="124">
        <v>36000</v>
      </c>
      <c r="H1914" s="217">
        <v>3</v>
      </c>
      <c r="I1914" s="124">
        <v>108000</v>
      </c>
      <c r="J1914" s="238">
        <v>19450000</v>
      </c>
      <c r="K1914" s="124">
        <v>700200000000</v>
      </c>
    </row>
    <row r="1915" spans="3:11" x14ac:dyDescent="0.25">
      <c r="C1915" s="201">
        <v>45358</v>
      </c>
      <c r="D1915" s="217" t="s">
        <v>310</v>
      </c>
      <c r="E1915" s="124">
        <v>36000</v>
      </c>
      <c r="F1915" s="124">
        <v>36000</v>
      </c>
      <c r="G1915" s="124">
        <v>36000</v>
      </c>
      <c r="H1915" s="217">
        <v>17</v>
      </c>
      <c r="I1915" s="124">
        <v>612000</v>
      </c>
      <c r="J1915" s="238">
        <v>19450000</v>
      </c>
      <c r="K1915" s="124">
        <v>700200000000</v>
      </c>
    </row>
    <row r="1916" spans="3:11" x14ac:dyDescent="0.25">
      <c r="C1916" s="201">
        <v>45358</v>
      </c>
      <c r="D1916" s="217" t="s">
        <v>310</v>
      </c>
      <c r="E1916" s="124">
        <v>36500</v>
      </c>
      <c r="F1916" s="124">
        <v>36000</v>
      </c>
      <c r="G1916" s="124">
        <v>36000</v>
      </c>
      <c r="H1916" s="217">
        <v>5</v>
      </c>
      <c r="I1916" s="124">
        <v>182500</v>
      </c>
      <c r="J1916" s="238">
        <v>19450000</v>
      </c>
      <c r="K1916" s="124">
        <v>700200000000</v>
      </c>
    </row>
    <row r="1917" spans="3:11" x14ac:dyDescent="0.25">
      <c r="C1917" s="201">
        <v>45358</v>
      </c>
      <c r="D1917" s="217" t="s">
        <v>310</v>
      </c>
      <c r="E1917" s="124">
        <v>36000</v>
      </c>
      <c r="F1917" s="124">
        <v>36000</v>
      </c>
      <c r="G1917" s="124">
        <v>36000</v>
      </c>
      <c r="H1917" s="217">
        <v>3</v>
      </c>
      <c r="I1917" s="124">
        <v>108000</v>
      </c>
      <c r="J1917" s="238">
        <v>19450000</v>
      </c>
      <c r="K1917" s="124">
        <v>700200000000</v>
      </c>
    </row>
    <row r="1918" spans="3:11" x14ac:dyDescent="0.25">
      <c r="C1918" s="201">
        <v>45358</v>
      </c>
      <c r="D1918" s="217" t="s">
        <v>310</v>
      </c>
      <c r="E1918" s="124">
        <v>34000</v>
      </c>
      <c r="F1918" s="124">
        <v>36000</v>
      </c>
      <c r="G1918" s="124">
        <v>36000</v>
      </c>
      <c r="H1918" s="217">
        <v>5</v>
      </c>
      <c r="I1918" s="124">
        <v>170000</v>
      </c>
      <c r="J1918" s="238">
        <v>19450000</v>
      </c>
      <c r="K1918" s="124">
        <v>700200000000</v>
      </c>
    </row>
    <row r="1919" spans="3:11" x14ac:dyDescent="0.25">
      <c r="C1919" s="201">
        <v>45358</v>
      </c>
      <c r="D1919" s="217" t="s">
        <v>310</v>
      </c>
      <c r="E1919" s="124">
        <v>34000</v>
      </c>
      <c r="F1919" s="124">
        <v>36000</v>
      </c>
      <c r="G1919" s="124">
        <v>36000</v>
      </c>
      <c r="H1919" s="217">
        <v>2</v>
      </c>
      <c r="I1919" s="124">
        <v>68000</v>
      </c>
      <c r="J1919" s="238">
        <v>19450000</v>
      </c>
      <c r="K1919" s="124">
        <v>700200000000</v>
      </c>
    </row>
    <row r="1920" spans="3:11" x14ac:dyDescent="0.25">
      <c r="C1920" s="201">
        <v>45358</v>
      </c>
      <c r="D1920" s="217" t="s">
        <v>310</v>
      </c>
      <c r="E1920" s="124">
        <v>31500</v>
      </c>
      <c r="F1920" s="124">
        <v>36000</v>
      </c>
      <c r="G1920" s="124">
        <v>36000</v>
      </c>
      <c r="H1920" s="217">
        <v>2</v>
      </c>
      <c r="I1920" s="124">
        <v>63000</v>
      </c>
      <c r="J1920" s="238">
        <v>19450000</v>
      </c>
      <c r="K1920" s="124">
        <v>700200000000</v>
      </c>
    </row>
    <row r="1921" spans="3:11" x14ac:dyDescent="0.25">
      <c r="C1921" s="201">
        <v>45358</v>
      </c>
      <c r="D1921" s="217" t="s">
        <v>310</v>
      </c>
      <c r="E1921" s="124">
        <v>30100</v>
      </c>
      <c r="F1921" s="124">
        <v>36000</v>
      </c>
      <c r="G1921" s="124">
        <v>36000</v>
      </c>
      <c r="H1921" s="217">
        <v>58</v>
      </c>
      <c r="I1921" s="124">
        <v>1745800</v>
      </c>
      <c r="J1921" s="238">
        <v>19450000</v>
      </c>
      <c r="K1921" s="124">
        <v>700200000000</v>
      </c>
    </row>
    <row r="1922" spans="3:11" x14ac:dyDescent="0.25">
      <c r="C1922" s="201">
        <v>45358</v>
      </c>
      <c r="D1922" s="217" t="s">
        <v>310</v>
      </c>
      <c r="E1922" s="124">
        <v>36000</v>
      </c>
      <c r="F1922" s="124">
        <v>36000</v>
      </c>
      <c r="G1922" s="124">
        <v>36000</v>
      </c>
      <c r="H1922" s="217">
        <v>2</v>
      </c>
      <c r="I1922" s="124">
        <v>72000</v>
      </c>
      <c r="J1922" s="238">
        <v>19450000</v>
      </c>
      <c r="K1922" s="124">
        <v>700200000000</v>
      </c>
    </row>
    <row r="1923" spans="3:11" x14ac:dyDescent="0.25">
      <c r="C1923" s="201">
        <v>45358</v>
      </c>
      <c r="D1923" s="217" t="s">
        <v>310</v>
      </c>
      <c r="E1923" s="124">
        <v>36000</v>
      </c>
      <c r="F1923" s="124">
        <v>36000</v>
      </c>
      <c r="G1923" s="124">
        <v>36000</v>
      </c>
      <c r="H1923" s="217">
        <v>20</v>
      </c>
      <c r="I1923" s="124">
        <v>720000</v>
      </c>
      <c r="J1923" s="238">
        <v>19450000</v>
      </c>
      <c r="K1923" s="124">
        <v>700200000000</v>
      </c>
    </row>
    <row r="1924" spans="3:11" x14ac:dyDescent="0.25">
      <c r="C1924" s="201">
        <v>45358</v>
      </c>
      <c r="D1924" s="217" t="s">
        <v>310</v>
      </c>
      <c r="E1924" s="124">
        <v>36000</v>
      </c>
      <c r="F1924" s="124">
        <v>36000</v>
      </c>
      <c r="G1924" s="124">
        <v>36000</v>
      </c>
      <c r="H1924" s="217">
        <v>1</v>
      </c>
      <c r="I1924" s="124">
        <v>36000</v>
      </c>
      <c r="J1924" s="238">
        <v>19450000</v>
      </c>
      <c r="K1924" s="124">
        <v>700200000000</v>
      </c>
    </row>
    <row r="1925" spans="3:11" x14ac:dyDescent="0.25">
      <c r="C1925" s="201">
        <v>45363</v>
      </c>
      <c r="D1925" s="217" t="s">
        <v>312</v>
      </c>
      <c r="E1925" s="124">
        <v>18500</v>
      </c>
      <c r="F1925" s="124">
        <v>18500</v>
      </c>
      <c r="G1925" s="124">
        <v>18500</v>
      </c>
      <c r="H1925" s="217">
        <v>50</v>
      </c>
      <c r="I1925" s="124">
        <v>925000</v>
      </c>
      <c r="J1925" s="238">
        <v>20000000</v>
      </c>
      <c r="K1925" s="124">
        <v>370000000000</v>
      </c>
    </row>
    <row r="1926" spans="3:11" x14ac:dyDescent="0.25">
      <c r="C1926" s="201">
        <v>45363</v>
      </c>
      <c r="D1926" s="217" t="s">
        <v>312</v>
      </c>
      <c r="E1926" s="124">
        <v>18100</v>
      </c>
      <c r="F1926" s="124">
        <v>18100</v>
      </c>
      <c r="G1926" s="124">
        <v>18100</v>
      </c>
      <c r="H1926" s="217">
        <v>10</v>
      </c>
      <c r="I1926" s="124">
        <v>181000</v>
      </c>
      <c r="J1926" s="238">
        <v>20000000</v>
      </c>
      <c r="K1926" s="124">
        <v>362000000000</v>
      </c>
    </row>
    <row r="1927" spans="3:11" x14ac:dyDescent="0.25">
      <c r="C1927" s="201">
        <v>45363</v>
      </c>
      <c r="D1927" s="217" t="s">
        <v>310</v>
      </c>
      <c r="E1927" s="124">
        <v>36123</v>
      </c>
      <c r="F1927" s="124">
        <v>36000</v>
      </c>
      <c r="G1927" s="124">
        <v>36123</v>
      </c>
      <c r="H1927" s="217">
        <v>2</v>
      </c>
      <c r="I1927" s="124">
        <v>72246</v>
      </c>
      <c r="J1927" s="238">
        <v>19450000</v>
      </c>
      <c r="K1927" s="124">
        <v>702592350000</v>
      </c>
    </row>
    <row r="1928" spans="3:11" x14ac:dyDescent="0.25">
      <c r="C1928" s="201">
        <v>45363</v>
      </c>
      <c r="D1928" s="217" t="s">
        <v>312</v>
      </c>
      <c r="E1928" s="124">
        <v>18100</v>
      </c>
      <c r="F1928" s="124">
        <v>18100</v>
      </c>
      <c r="G1928" s="124">
        <v>18100</v>
      </c>
      <c r="H1928" s="217">
        <v>3</v>
      </c>
      <c r="I1928" s="124">
        <v>54300</v>
      </c>
      <c r="J1928" s="238">
        <v>20000000</v>
      </c>
      <c r="K1928" s="124">
        <v>362000000000</v>
      </c>
    </row>
    <row r="1929" spans="3:11" x14ac:dyDescent="0.25">
      <c r="C1929" s="201">
        <v>45363</v>
      </c>
      <c r="D1929" s="217" t="s">
        <v>312</v>
      </c>
      <c r="E1929" s="124">
        <v>18000</v>
      </c>
      <c r="F1929" s="124">
        <v>18000</v>
      </c>
      <c r="G1929" s="124">
        <v>18000</v>
      </c>
      <c r="H1929" s="217">
        <v>1</v>
      </c>
      <c r="I1929" s="124">
        <v>18000</v>
      </c>
      <c r="J1929" s="238">
        <v>20000000</v>
      </c>
      <c r="K1929" s="124">
        <v>360000000000</v>
      </c>
    </row>
    <row r="1930" spans="3:11" x14ac:dyDescent="0.25">
      <c r="C1930" s="201">
        <v>45364</v>
      </c>
      <c r="D1930" s="217" t="s">
        <v>312</v>
      </c>
      <c r="E1930" s="124">
        <v>18000</v>
      </c>
      <c r="F1930" s="124">
        <v>18000</v>
      </c>
      <c r="G1930" s="124">
        <v>18100</v>
      </c>
      <c r="H1930" s="217">
        <v>46</v>
      </c>
      <c r="I1930" s="124">
        <v>828000</v>
      </c>
      <c r="J1930" s="238">
        <v>20000000</v>
      </c>
      <c r="K1930" s="124">
        <v>362000000000</v>
      </c>
    </row>
    <row r="1931" spans="3:11" x14ac:dyDescent="0.25">
      <c r="C1931" s="201">
        <v>45364</v>
      </c>
      <c r="D1931" s="217" t="s">
        <v>310</v>
      </c>
      <c r="E1931" s="124">
        <v>39975</v>
      </c>
      <c r="F1931" s="124">
        <v>36123</v>
      </c>
      <c r="G1931" s="124">
        <v>39975</v>
      </c>
      <c r="H1931" s="217">
        <v>25</v>
      </c>
      <c r="I1931" s="124">
        <v>999375</v>
      </c>
      <c r="J1931" s="238">
        <v>19450000</v>
      </c>
      <c r="K1931" s="124">
        <v>777513750000</v>
      </c>
    </row>
    <row r="1932" spans="3:11" x14ac:dyDescent="0.25">
      <c r="C1932" s="201">
        <v>45364</v>
      </c>
      <c r="D1932" s="217" t="s">
        <v>312</v>
      </c>
      <c r="E1932" s="124">
        <v>18100</v>
      </c>
      <c r="F1932" s="124">
        <v>18100</v>
      </c>
      <c r="G1932" s="124">
        <v>18100</v>
      </c>
      <c r="H1932" s="217">
        <v>1</v>
      </c>
      <c r="I1932" s="124">
        <v>18100</v>
      </c>
      <c r="J1932" s="238">
        <v>20000000</v>
      </c>
      <c r="K1932" s="124">
        <v>362000000000</v>
      </c>
    </row>
    <row r="1933" spans="3:11" x14ac:dyDescent="0.25">
      <c r="C1933" s="201">
        <v>45364</v>
      </c>
      <c r="D1933" s="217" t="s">
        <v>310</v>
      </c>
      <c r="E1933" s="124">
        <v>39975</v>
      </c>
      <c r="F1933" s="124">
        <v>36123</v>
      </c>
      <c r="G1933" s="124">
        <v>39975</v>
      </c>
      <c r="H1933" s="217">
        <v>4</v>
      </c>
      <c r="I1933" s="124">
        <v>159900</v>
      </c>
      <c r="J1933" s="238">
        <v>19450000</v>
      </c>
      <c r="K1933" s="124">
        <v>777513750000</v>
      </c>
    </row>
    <row r="1934" spans="3:11" x14ac:dyDescent="0.25">
      <c r="C1934" s="201">
        <v>45364</v>
      </c>
      <c r="D1934" s="217" t="s">
        <v>310</v>
      </c>
      <c r="E1934" s="124">
        <v>38000</v>
      </c>
      <c r="F1934" s="124">
        <v>36123</v>
      </c>
      <c r="G1934" s="124">
        <v>39975</v>
      </c>
      <c r="H1934" s="217">
        <v>1</v>
      </c>
      <c r="I1934" s="124">
        <v>38000</v>
      </c>
      <c r="J1934" s="238">
        <v>19450000</v>
      </c>
      <c r="K1934" s="124">
        <v>777513750000</v>
      </c>
    </row>
    <row r="1935" spans="3:11" x14ac:dyDescent="0.25">
      <c r="C1935" s="201">
        <v>45364</v>
      </c>
      <c r="D1935" s="217" t="s">
        <v>310</v>
      </c>
      <c r="E1935" s="124">
        <v>39975</v>
      </c>
      <c r="F1935" s="124">
        <v>36123</v>
      </c>
      <c r="G1935" s="124">
        <v>39975</v>
      </c>
      <c r="H1935" s="217">
        <v>29</v>
      </c>
      <c r="I1935" s="124">
        <v>1159275</v>
      </c>
      <c r="J1935" s="238">
        <v>19450000</v>
      </c>
      <c r="K1935" s="124">
        <v>777513750000</v>
      </c>
    </row>
    <row r="1936" spans="3:11" x14ac:dyDescent="0.25">
      <c r="C1936" s="201">
        <v>45365</v>
      </c>
      <c r="D1936" s="217" t="s">
        <v>310</v>
      </c>
      <c r="E1936" s="124">
        <v>40000</v>
      </c>
      <c r="F1936" s="124">
        <v>39975</v>
      </c>
      <c r="G1936" s="124">
        <v>40000</v>
      </c>
      <c r="H1936" s="217">
        <v>2</v>
      </c>
      <c r="I1936" s="124">
        <v>80000</v>
      </c>
      <c r="J1936" s="238">
        <v>19450000</v>
      </c>
      <c r="K1936" s="124">
        <v>778000000000</v>
      </c>
    </row>
    <row r="1937" spans="3:11" x14ac:dyDescent="0.25">
      <c r="C1937" s="201">
        <v>45366</v>
      </c>
      <c r="D1937" s="217" t="s">
        <v>310</v>
      </c>
      <c r="E1937" s="124">
        <v>40000</v>
      </c>
      <c r="F1937" s="124">
        <v>40000</v>
      </c>
      <c r="G1937" s="124">
        <v>39975</v>
      </c>
      <c r="H1937" s="217">
        <v>2</v>
      </c>
      <c r="I1937" s="124">
        <v>80000</v>
      </c>
      <c r="J1937" s="238">
        <v>19450000</v>
      </c>
      <c r="K1937" s="124">
        <v>777513750000</v>
      </c>
    </row>
    <row r="1938" spans="3:11" x14ac:dyDescent="0.25">
      <c r="C1938" s="201">
        <v>45366</v>
      </c>
      <c r="D1938" s="217" t="s">
        <v>310</v>
      </c>
      <c r="E1938" s="124">
        <v>40000</v>
      </c>
      <c r="F1938" s="124">
        <v>40000</v>
      </c>
      <c r="G1938" s="124">
        <v>39975</v>
      </c>
      <c r="H1938" s="217">
        <v>23</v>
      </c>
      <c r="I1938" s="124">
        <v>920000</v>
      </c>
      <c r="J1938" s="238">
        <v>19450000</v>
      </c>
      <c r="K1938" s="124">
        <v>777513750000</v>
      </c>
    </row>
    <row r="1939" spans="3:11" x14ac:dyDescent="0.25">
      <c r="C1939" s="201">
        <v>45366</v>
      </c>
      <c r="D1939" s="217" t="s">
        <v>310</v>
      </c>
      <c r="E1939" s="124">
        <v>40000</v>
      </c>
      <c r="F1939" s="124">
        <v>40000</v>
      </c>
      <c r="G1939" s="124">
        <v>39975</v>
      </c>
      <c r="H1939" s="217">
        <v>57</v>
      </c>
      <c r="I1939" s="124">
        <v>2280000</v>
      </c>
      <c r="J1939" s="238">
        <v>19450000</v>
      </c>
      <c r="K1939" s="124">
        <v>777513750000</v>
      </c>
    </row>
    <row r="1940" spans="3:11" x14ac:dyDescent="0.25">
      <c r="C1940" s="201">
        <v>45366</v>
      </c>
      <c r="D1940" s="217" t="s">
        <v>310</v>
      </c>
      <c r="E1940" s="124">
        <v>40000</v>
      </c>
      <c r="F1940" s="124">
        <v>40000</v>
      </c>
      <c r="G1940" s="124">
        <v>39975</v>
      </c>
      <c r="H1940" s="217">
        <v>25</v>
      </c>
      <c r="I1940" s="124">
        <v>1000000</v>
      </c>
      <c r="J1940" s="238">
        <v>19450000</v>
      </c>
      <c r="K1940" s="124">
        <v>777513750000</v>
      </c>
    </row>
    <row r="1941" spans="3:11" x14ac:dyDescent="0.25">
      <c r="C1941" s="201">
        <v>45366</v>
      </c>
      <c r="D1941" s="217" t="s">
        <v>310</v>
      </c>
      <c r="E1941" s="124">
        <v>39975</v>
      </c>
      <c r="F1941" s="124">
        <v>40000</v>
      </c>
      <c r="G1941" s="124">
        <v>39975</v>
      </c>
      <c r="H1941" s="217">
        <v>15</v>
      </c>
      <c r="I1941" s="124">
        <v>599625</v>
      </c>
      <c r="J1941" s="238">
        <v>19450000</v>
      </c>
      <c r="K1941" s="124">
        <v>777513750000</v>
      </c>
    </row>
    <row r="1942" spans="3:11" x14ac:dyDescent="0.25">
      <c r="C1942" s="201">
        <v>45373</v>
      </c>
      <c r="D1942" s="217" t="s">
        <v>310</v>
      </c>
      <c r="E1942" s="124">
        <v>40000</v>
      </c>
      <c r="F1942" s="124">
        <v>39975</v>
      </c>
      <c r="G1942" s="124">
        <v>40000</v>
      </c>
      <c r="H1942" s="217">
        <v>5</v>
      </c>
      <c r="I1942" s="124">
        <v>200000</v>
      </c>
      <c r="J1942" s="238">
        <v>19450000</v>
      </c>
      <c r="K1942" s="124">
        <v>778000000000</v>
      </c>
    </row>
    <row r="1943" spans="3:11" x14ac:dyDescent="0.25">
      <c r="C1943" s="201">
        <v>45373</v>
      </c>
      <c r="D1943" s="217" t="s">
        <v>312</v>
      </c>
      <c r="E1943" s="124">
        <v>19000</v>
      </c>
      <c r="F1943" s="124">
        <v>18100</v>
      </c>
      <c r="G1943" s="124">
        <v>19000</v>
      </c>
      <c r="H1943" s="217">
        <v>7</v>
      </c>
      <c r="I1943" s="124">
        <v>133000</v>
      </c>
      <c r="J1943" s="238">
        <v>20000000</v>
      </c>
      <c r="K1943" s="124">
        <v>380000000000</v>
      </c>
    </row>
    <row r="1944" spans="3:11" x14ac:dyDescent="0.25">
      <c r="C1944" s="201">
        <v>45377</v>
      </c>
      <c r="D1944" s="217" t="s">
        <v>310</v>
      </c>
      <c r="E1944" s="124">
        <v>47970</v>
      </c>
      <c r="F1944" s="124">
        <v>40000</v>
      </c>
      <c r="G1944" s="124">
        <v>50000</v>
      </c>
      <c r="H1944" s="217">
        <v>1</v>
      </c>
      <c r="I1944" s="124">
        <v>47970</v>
      </c>
      <c r="J1944" s="238">
        <v>19450000</v>
      </c>
      <c r="K1944" s="124">
        <v>972500000000</v>
      </c>
    </row>
    <row r="1945" spans="3:11" x14ac:dyDescent="0.25">
      <c r="C1945" s="201">
        <v>45377</v>
      </c>
      <c r="D1945" s="217" t="s">
        <v>310</v>
      </c>
      <c r="E1945" s="124">
        <v>47970</v>
      </c>
      <c r="F1945" s="124">
        <v>40000</v>
      </c>
      <c r="G1945" s="124">
        <v>50000</v>
      </c>
      <c r="H1945" s="217">
        <v>3</v>
      </c>
      <c r="I1945" s="124">
        <v>143910</v>
      </c>
      <c r="J1945" s="238">
        <v>19450000</v>
      </c>
      <c r="K1945" s="124">
        <v>972500000000</v>
      </c>
    </row>
    <row r="1946" spans="3:11" x14ac:dyDescent="0.25">
      <c r="C1946" s="201">
        <v>45377</v>
      </c>
      <c r="D1946" s="217" t="s">
        <v>310</v>
      </c>
      <c r="E1946" s="124">
        <v>47970</v>
      </c>
      <c r="F1946" s="124">
        <v>40000</v>
      </c>
      <c r="G1946" s="124">
        <v>50000</v>
      </c>
      <c r="H1946" s="217">
        <v>18</v>
      </c>
      <c r="I1946" s="124">
        <v>863460</v>
      </c>
      <c r="J1946" s="238">
        <v>19450000</v>
      </c>
      <c r="K1946" s="124">
        <v>972500000000</v>
      </c>
    </row>
    <row r="1947" spans="3:11" x14ac:dyDescent="0.25">
      <c r="C1947" s="201">
        <v>45377</v>
      </c>
      <c r="D1947" s="217" t="s">
        <v>310</v>
      </c>
      <c r="E1947" s="124">
        <v>47970</v>
      </c>
      <c r="F1947" s="124">
        <v>40000</v>
      </c>
      <c r="G1947" s="124">
        <v>50000</v>
      </c>
      <c r="H1947" s="217">
        <v>23</v>
      </c>
      <c r="I1947" s="124">
        <v>1103310</v>
      </c>
      <c r="J1947" s="238">
        <v>19450000</v>
      </c>
      <c r="K1947" s="124">
        <v>972500000000</v>
      </c>
    </row>
    <row r="1948" spans="3:11" x14ac:dyDescent="0.25">
      <c r="C1948" s="201">
        <v>45377</v>
      </c>
      <c r="D1948" s="217" t="s">
        <v>310</v>
      </c>
      <c r="E1948" s="124">
        <v>47970</v>
      </c>
      <c r="F1948" s="124">
        <v>40000</v>
      </c>
      <c r="G1948" s="124">
        <v>50000</v>
      </c>
      <c r="H1948" s="217">
        <v>21</v>
      </c>
      <c r="I1948" s="124">
        <v>1007370</v>
      </c>
      <c r="J1948" s="238">
        <v>19450000</v>
      </c>
      <c r="K1948" s="124">
        <v>972500000000</v>
      </c>
    </row>
    <row r="1949" spans="3:11" x14ac:dyDescent="0.25">
      <c r="C1949" s="201">
        <v>45377</v>
      </c>
      <c r="D1949" s="217" t="s">
        <v>310</v>
      </c>
      <c r="E1949" s="124">
        <v>50000</v>
      </c>
      <c r="F1949" s="124">
        <v>40000</v>
      </c>
      <c r="G1949" s="124">
        <v>50000</v>
      </c>
      <c r="H1949" s="217">
        <v>5</v>
      </c>
      <c r="I1949" s="124">
        <v>250000</v>
      </c>
      <c r="J1949" s="238">
        <v>19450000</v>
      </c>
      <c r="K1949" s="124">
        <v>972500000000</v>
      </c>
    </row>
    <row r="1950" spans="3:11" x14ac:dyDescent="0.25">
      <c r="C1950" s="201">
        <v>45378</v>
      </c>
      <c r="D1950" s="217" t="s">
        <v>310</v>
      </c>
      <c r="E1950" s="124">
        <v>51000</v>
      </c>
      <c r="F1950" s="124">
        <v>50000</v>
      </c>
      <c r="G1950" s="124">
        <v>51000</v>
      </c>
      <c r="H1950" s="217">
        <v>1</v>
      </c>
      <c r="I1950" s="124">
        <v>51000</v>
      </c>
      <c r="J1950" s="238">
        <v>19450000</v>
      </c>
      <c r="K1950" s="124">
        <v>991950000000</v>
      </c>
    </row>
    <row r="1951" spans="3:11" x14ac:dyDescent="0.25">
      <c r="C1951" s="201">
        <v>45378</v>
      </c>
      <c r="D1951" s="217" t="s">
        <v>310</v>
      </c>
      <c r="E1951" s="124">
        <v>51000</v>
      </c>
      <c r="F1951" s="124">
        <v>50000</v>
      </c>
      <c r="G1951" s="124">
        <v>51000</v>
      </c>
      <c r="H1951" s="217">
        <v>1</v>
      </c>
      <c r="I1951" s="124">
        <v>51000</v>
      </c>
      <c r="J1951" s="238">
        <v>19450000</v>
      </c>
      <c r="K1951" s="124">
        <v>991950000000</v>
      </c>
    </row>
    <row r="1952" spans="3:11" x14ac:dyDescent="0.25">
      <c r="C1952" s="201">
        <v>45378</v>
      </c>
      <c r="D1952" s="217" t="s">
        <v>310</v>
      </c>
      <c r="E1952" s="124">
        <v>51000</v>
      </c>
      <c r="F1952" s="124">
        <v>50000</v>
      </c>
      <c r="G1952" s="124">
        <v>51000</v>
      </c>
      <c r="H1952" s="217">
        <v>3</v>
      </c>
      <c r="I1952" s="124">
        <v>153000</v>
      </c>
      <c r="J1952" s="238">
        <v>19450000</v>
      </c>
      <c r="K1952" s="124">
        <v>991950000000</v>
      </c>
    </row>
    <row r="1953" spans="3:11" x14ac:dyDescent="0.25">
      <c r="C1953" s="201">
        <v>45378</v>
      </c>
      <c r="D1953" s="217" t="s">
        <v>312</v>
      </c>
      <c r="E1953" s="124">
        <v>19200</v>
      </c>
      <c r="F1953" s="124">
        <v>19000</v>
      </c>
      <c r="G1953" s="124">
        <v>19000</v>
      </c>
      <c r="H1953" s="217">
        <v>14</v>
      </c>
      <c r="I1953" s="124">
        <v>268800</v>
      </c>
      <c r="J1953" s="238">
        <v>20000000</v>
      </c>
      <c r="K1953" s="124">
        <v>380000000000</v>
      </c>
    </row>
    <row r="1954" spans="3:11" x14ac:dyDescent="0.25">
      <c r="C1954" s="201">
        <v>45378</v>
      </c>
      <c r="D1954" s="217" t="s">
        <v>312</v>
      </c>
      <c r="E1954" s="124">
        <v>19000</v>
      </c>
      <c r="F1954" s="124">
        <v>19000</v>
      </c>
      <c r="G1954" s="124">
        <v>19000</v>
      </c>
      <c r="H1954" s="217">
        <v>4</v>
      </c>
      <c r="I1954" s="124">
        <v>76000</v>
      </c>
      <c r="J1954" s="238">
        <v>20000000</v>
      </c>
      <c r="K1954" s="124">
        <v>380000000000</v>
      </c>
    </row>
    <row r="1955" spans="3:11" x14ac:dyDescent="0.25">
      <c r="C1955" s="201">
        <v>45378</v>
      </c>
      <c r="D1955" s="217" t="s">
        <v>312</v>
      </c>
      <c r="E1955" s="124">
        <v>19000</v>
      </c>
      <c r="F1955" s="124">
        <v>19000</v>
      </c>
      <c r="G1955" s="124">
        <v>19000</v>
      </c>
      <c r="H1955" s="217">
        <v>7</v>
      </c>
      <c r="I1955" s="124">
        <v>133000</v>
      </c>
      <c r="J1955" s="238">
        <v>20000000</v>
      </c>
      <c r="K1955" s="124">
        <v>380000000000</v>
      </c>
    </row>
    <row r="1956" spans="3:11" x14ac:dyDescent="0.25">
      <c r="C1956" s="201">
        <v>45378</v>
      </c>
      <c r="D1956" s="217" t="s">
        <v>312</v>
      </c>
      <c r="E1956" s="124">
        <v>19000</v>
      </c>
      <c r="F1956" s="124">
        <v>19000</v>
      </c>
      <c r="G1956" s="124">
        <v>19000</v>
      </c>
      <c r="H1956" s="217">
        <v>7</v>
      </c>
      <c r="I1956" s="124">
        <v>133000</v>
      </c>
      <c r="J1956" s="238">
        <v>20000000</v>
      </c>
      <c r="K1956" s="124">
        <v>380000000000</v>
      </c>
    </row>
    <row r="1957" spans="3:11" x14ac:dyDescent="0.25">
      <c r="C1957" s="201">
        <v>45378</v>
      </c>
      <c r="D1957" s="217" t="s">
        <v>312</v>
      </c>
      <c r="E1957" s="124">
        <v>19000</v>
      </c>
      <c r="F1957" s="124">
        <v>19000</v>
      </c>
      <c r="G1957" s="124">
        <v>19000</v>
      </c>
      <c r="H1957" s="217">
        <v>30</v>
      </c>
      <c r="I1957" s="124">
        <v>570000</v>
      </c>
      <c r="J1957" s="238">
        <v>20000000</v>
      </c>
      <c r="K1957" s="124">
        <v>380000000000</v>
      </c>
    </row>
    <row r="1958" spans="3:11" x14ac:dyDescent="0.25">
      <c r="C1958" s="201">
        <v>45378</v>
      </c>
      <c r="D1958" s="217" t="s">
        <v>312</v>
      </c>
      <c r="E1958" s="124">
        <v>19000</v>
      </c>
      <c r="F1958" s="124">
        <v>19000</v>
      </c>
      <c r="G1958" s="124">
        <v>19000</v>
      </c>
      <c r="H1958" s="217">
        <v>3</v>
      </c>
      <c r="I1958" s="124">
        <v>57000</v>
      </c>
      <c r="J1958" s="238">
        <v>20000000</v>
      </c>
      <c r="K1958" s="124">
        <v>380000000000</v>
      </c>
    </row>
    <row r="1959" spans="3:11" x14ac:dyDescent="0.25">
      <c r="C1959" s="201">
        <v>45378</v>
      </c>
      <c r="D1959" s="217" t="s">
        <v>312</v>
      </c>
      <c r="E1959" s="124">
        <v>19000</v>
      </c>
      <c r="F1959" s="124">
        <v>19000</v>
      </c>
      <c r="G1959" s="124">
        <v>19000</v>
      </c>
      <c r="H1959" s="217">
        <v>1</v>
      </c>
      <c r="I1959" s="124">
        <v>19000</v>
      </c>
      <c r="J1959" s="238">
        <v>20000000</v>
      </c>
      <c r="K1959" s="124">
        <v>380000000000</v>
      </c>
    </row>
    <row r="1960" spans="3:11" x14ac:dyDescent="0.25">
      <c r="C1960" s="201">
        <v>45378</v>
      </c>
      <c r="D1960" s="217" t="s">
        <v>312</v>
      </c>
      <c r="E1960" s="124">
        <v>19000</v>
      </c>
      <c r="F1960" s="124">
        <v>19000</v>
      </c>
      <c r="G1960" s="124">
        <v>19000</v>
      </c>
      <c r="H1960" s="217">
        <v>1</v>
      </c>
      <c r="I1960" s="124">
        <v>19000</v>
      </c>
      <c r="J1960" s="238">
        <v>20000000</v>
      </c>
      <c r="K1960" s="124">
        <v>380000000000</v>
      </c>
    </row>
    <row r="1961" spans="3:11" x14ac:dyDescent="0.25">
      <c r="C1961" s="201">
        <v>45378</v>
      </c>
      <c r="D1961" s="217" t="s">
        <v>312</v>
      </c>
      <c r="E1961" s="124">
        <v>19000</v>
      </c>
      <c r="F1961" s="124">
        <v>19000</v>
      </c>
      <c r="G1961" s="124">
        <v>19000</v>
      </c>
      <c r="H1961" s="217">
        <v>7</v>
      </c>
      <c r="I1961" s="124">
        <v>133000</v>
      </c>
      <c r="J1961" s="238">
        <v>20000000</v>
      </c>
      <c r="K1961" s="124">
        <v>380000000000</v>
      </c>
    </row>
    <row r="1962" spans="3:11" x14ac:dyDescent="0.25">
      <c r="C1962" s="201">
        <v>45378</v>
      </c>
      <c r="D1962" s="217" t="s">
        <v>312</v>
      </c>
      <c r="E1962" s="124">
        <v>19000</v>
      </c>
      <c r="F1962" s="124">
        <v>19000</v>
      </c>
      <c r="G1962" s="124">
        <v>19000</v>
      </c>
      <c r="H1962" s="217">
        <v>7</v>
      </c>
      <c r="I1962" s="124">
        <v>133000</v>
      </c>
      <c r="J1962" s="238">
        <v>20000000</v>
      </c>
      <c r="K1962" s="124">
        <v>380000000000</v>
      </c>
    </row>
    <row r="1963" spans="3:11" x14ac:dyDescent="0.25">
      <c r="C1963" s="201">
        <v>45378</v>
      </c>
      <c r="D1963" s="217" t="s">
        <v>312</v>
      </c>
      <c r="E1963" s="124">
        <v>19000</v>
      </c>
      <c r="F1963" s="124">
        <v>19000</v>
      </c>
      <c r="G1963" s="124">
        <v>19000</v>
      </c>
      <c r="H1963" s="217">
        <v>19</v>
      </c>
      <c r="I1963" s="124">
        <v>361000</v>
      </c>
      <c r="J1963" s="238">
        <v>20000000</v>
      </c>
      <c r="K1963" s="124">
        <v>380000000000</v>
      </c>
    </row>
    <row r="1964" spans="3:11" x14ac:dyDescent="0.25">
      <c r="C1964" s="201">
        <v>45378</v>
      </c>
      <c r="D1964" s="217" t="s">
        <v>310</v>
      </c>
      <c r="E1964" s="124">
        <v>51000</v>
      </c>
      <c r="F1964" s="124">
        <v>50000</v>
      </c>
      <c r="G1964" s="124">
        <v>51000</v>
      </c>
      <c r="H1964" s="217">
        <v>271</v>
      </c>
      <c r="I1964" s="124">
        <v>13821000</v>
      </c>
      <c r="J1964" s="238">
        <v>19450000</v>
      </c>
      <c r="K1964" s="124">
        <v>991950000000</v>
      </c>
    </row>
    <row r="1965" spans="3:11" x14ac:dyDescent="0.25">
      <c r="C1965" s="201">
        <v>45379</v>
      </c>
      <c r="D1965" s="217" t="s">
        <v>310</v>
      </c>
      <c r="E1965" s="124">
        <v>56000</v>
      </c>
      <c r="F1965" s="124">
        <v>51000</v>
      </c>
      <c r="G1965" s="124">
        <v>56000</v>
      </c>
      <c r="H1965" s="217">
        <v>1</v>
      </c>
      <c r="I1965" s="124">
        <v>56000</v>
      </c>
      <c r="J1965" s="238">
        <v>19450000</v>
      </c>
      <c r="K1965" s="124">
        <v>1089200000000</v>
      </c>
    </row>
    <row r="1966" spans="3:11" x14ac:dyDescent="0.25">
      <c r="C1966" s="201">
        <v>45379</v>
      </c>
      <c r="D1966" s="217" t="s">
        <v>310</v>
      </c>
      <c r="E1966" s="124">
        <v>51000</v>
      </c>
      <c r="F1966" s="124">
        <v>56000</v>
      </c>
      <c r="G1966" s="124">
        <v>51000</v>
      </c>
      <c r="H1966" s="217">
        <v>2</v>
      </c>
      <c r="I1966" s="124">
        <v>102000</v>
      </c>
      <c r="J1966" s="238">
        <v>19450000</v>
      </c>
      <c r="K1966" s="124">
        <v>991950000000</v>
      </c>
    </row>
    <row r="1967" spans="3:11" x14ac:dyDescent="0.25">
      <c r="C1967" s="201">
        <v>45383</v>
      </c>
      <c r="D1967" s="217" t="s">
        <v>310</v>
      </c>
      <c r="E1967" s="124">
        <v>52000</v>
      </c>
      <c r="F1967" s="124">
        <v>51000</v>
      </c>
      <c r="G1967" s="124">
        <v>60000</v>
      </c>
      <c r="H1967" s="217">
        <v>5</v>
      </c>
      <c r="I1967" s="124">
        <v>260000</v>
      </c>
      <c r="J1967" s="238">
        <v>19450000</v>
      </c>
      <c r="K1967" s="124">
        <v>1167000000000</v>
      </c>
    </row>
    <row r="1968" spans="3:11" x14ac:dyDescent="0.25">
      <c r="C1968" s="201">
        <v>45383</v>
      </c>
      <c r="D1968" s="217" t="s">
        <v>310</v>
      </c>
      <c r="E1968" s="124">
        <v>54000</v>
      </c>
      <c r="F1968" s="124">
        <v>51000</v>
      </c>
      <c r="G1968" s="124">
        <v>60000</v>
      </c>
      <c r="H1968" s="217">
        <v>2</v>
      </c>
      <c r="I1968" s="124">
        <v>108000</v>
      </c>
      <c r="J1968" s="238">
        <v>19450000</v>
      </c>
      <c r="K1968" s="124">
        <v>1167000000000</v>
      </c>
    </row>
    <row r="1969" spans="3:11" x14ac:dyDescent="0.25">
      <c r="C1969" s="201">
        <v>45383</v>
      </c>
      <c r="D1969" s="217" t="s">
        <v>310</v>
      </c>
      <c r="E1969" s="124">
        <v>54000</v>
      </c>
      <c r="F1969" s="124">
        <v>51000</v>
      </c>
      <c r="G1969" s="124">
        <v>60000</v>
      </c>
      <c r="H1969" s="217">
        <v>3</v>
      </c>
      <c r="I1969" s="124">
        <v>162000</v>
      </c>
      <c r="J1969" s="238">
        <v>19450000</v>
      </c>
      <c r="K1969" s="124">
        <v>1167000000000</v>
      </c>
    </row>
    <row r="1970" spans="3:11" x14ac:dyDescent="0.25">
      <c r="C1970" s="201">
        <v>45383</v>
      </c>
      <c r="D1970" s="217" t="s">
        <v>310</v>
      </c>
      <c r="E1970" s="124">
        <v>57000</v>
      </c>
      <c r="F1970" s="124">
        <v>51000</v>
      </c>
      <c r="G1970" s="124">
        <v>60000</v>
      </c>
      <c r="H1970" s="217">
        <v>6</v>
      </c>
      <c r="I1970" s="124">
        <v>342000</v>
      </c>
      <c r="J1970" s="238">
        <v>19450000</v>
      </c>
      <c r="K1970" s="124">
        <v>1167000000000</v>
      </c>
    </row>
    <row r="1971" spans="3:11" x14ac:dyDescent="0.25">
      <c r="C1971" s="201">
        <v>45383</v>
      </c>
      <c r="D1971" s="217" t="s">
        <v>312</v>
      </c>
      <c r="E1971" s="124">
        <v>19000</v>
      </c>
      <c r="F1971" s="124">
        <v>19000</v>
      </c>
      <c r="G1971" s="124">
        <v>19000</v>
      </c>
      <c r="H1971" s="217">
        <v>2</v>
      </c>
      <c r="I1971" s="124">
        <v>38000</v>
      </c>
      <c r="J1971" s="238">
        <v>20000000</v>
      </c>
      <c r="K1971" s="124">
        <v>380000000000</v>
      </c>
    </row>
    <row r="1972" spans="3:11" x14ac:dyDescent="0.25">
      <c r="C1972" s="201">
        <v>45383</v>
      </c>
      <c r="D1972" s="217" t="s">
        <v>312</v>
      </c>
      <c r="E1972" s="124">
        <v>19000</v>
      </c>
      <c r="F1972" s="124">
        <v>19000</v>
      </c>
      <c r="G1972" s="124">
        <v>19000</v>
      </c>
      <c r="H1972" s="217">
        <v>2</v>
      </c>
      <c r="I1972" s="124">
        <v>38000</v>
      </c>
      <c r="J1972" s="238">
        <v>20000000</v>
      </c>
      <c r="K1972" s="124">
        <v>380000000000</v>
      </c>
    </row>
    <row r="1973" spans="3:11" x14ac:dyDescent="0.25">
      <c r="C1973" s="201">
        <v>45383</v>
      </c>
      <c r="D1973" s="217" t="s">
        <v>310</v>
      </c>
      <c r="E1973" s="124">
        <v>60000</v>
      </c>
      <c r="F1973" s="124">
        <v>51000</v>
      </c>
      <c r="G1973" s="124">
        <v>60000</v>
      </c>
      <c r="H1973" s="217">
        <v>10</v>
      </c>
      <c r="I1973" s="124">
        <v>600000</v>
      </c>
      <c r="J1973" s="238">
        <v>19450000</v>
      </c>
      <c r="K1973" s="124">
        <v>1167000000000</v>
      </c>
    </row>
    <row r="1974" spans="3:11" x14ac:dyDescent="0.25">
      <c r="C1974" s="201">
        <v>45384</v>
      </c>
      <c r="D1974" s="217" t="s">
        <v>310</v>
      </c>
      <c r="E1974" s="124">
        <v>55000</v>
      </c>
      <c r="F1974" s="124">
        <v>60000</v>
      </c>
      <c r="G1974" s="124">
        <v>62500</v>
      </c>
      <c r="H1974" s="217">
        <v>1</v>
      </c>
      <c r="I1974" s="124">
        <v>55000</v>
      </c>
      <c r="J1974" s="238">
        <v>19450000</v>
      </c>
      <c r="K1974" s="124">
        <v>1215625000000</v>
      </c>
    </row>
    <row r="1975" spans="3:11" x14ac:dyDescent="0.25">
      <c r="C1975" s="201">
        <v>45384</v>
      </c>
      <c r="D1975" s="217" t="s">
        <v>310</v>
      </c>
      <c r="E1975" s="124">
        <v>52015</v>
      </c>
      <c r="F1975" s="124">
        <v>60000</v>
      </c>
      <c r="G1975" s="124">
        <v>62500</v>
      </c>
      <c r="H1975" s="217">
        <v>4</v>
      </c>
      <c r="I1975" s="124">
        <v>208060</v>
      </c>
      <c r="J1975" s="238">
        <v>19450000</v>
      </c>
      <c r="K1975" s="124">
        <v>1215625000000</v>
      </c>
    </row>
    <row r="1976" spans="3:11" x14ac:dyDescent="0.25">
      <c r="C1976" s="201">
        <v>45384</v>
      </c>
      <c r="D1976" s="217" t="s">
        <v>310</v>
      </c>
      <c r="E1976" s="124">
        <v>52000</v>
      </c>
      <c r="F1976" s="124">
        <v>60000</v>
      </c>
      <c r="G1976" s="124">
        <v>62500</v>
      </c>
      <c r="H1976" s="217">
        <v>2</v>
      </c>
      <c r="I1976" s="124">
        <v>104000</v>
      </c>
      <c r="J1976" s="238">
        <v>19450000</v>
      </c>
      <c r="K1976" s="124">
        <v>1215625000000</v>
      </c>
    </row>
    <row r="1977" spans="3:11" x14ac:dyDescent="0.25">
      <c r="C1977" s="201">
        <v>45384</v>
      </c>
      <c r="D1977" s="217" t="s">
        <v>310</v>
      </c>
      <c r="E1977" s="124">
        <v>52000</v>
      </c>
      <c r="F1977" s="124">
        <v>60000</v>
      </c>
      <c r="G1977" s="124">
        <v>62500</v>
      </c>
      <c r="H1977" s="217">
        <v>7</v>
      </c>
      <c r="I1977" s="124">
        <v>364000</v>
      </c>
      <c r="J1977" s="238">
        <v>19450000</v>
      </c>
      <c r="K1977" s="124">
        <v>1215625000000</v>
      </c>
    </row>
    <row r="1978" spans="3:11" x14ac:dyDescent="0.25">
      <c r="C1978" s="201">
        <v>45384</v>
      </c>
      <c r="D1978" s="217" t="s">
        <v>310</v>
      </c>
      <c r="E1978" s="124">
        <v>52000</v>
      </c>
      <c r="F1978" s="124">
        <v>60000</v>
      </c>
      <c r="G1978" s="124">
        <v>62500</v>
      </c>
      <c r="H1978" s="217">
        <v>451</v>
      </c>
      <c r="I1978" s="124">
        <v>23452000</v>
      </c>
      <c r="J1978" s="238">
        <v>19450000</v>
      </c>
      <c r="K1978" s="124">
        <v>1215625000000</v>
      </c>
    </row>
    <row r="1979" spans="3:11" x14ac:dyDescent="0.25">
      <c r="C1979" s="201">
        <v>45384</v>
      </c>
      <c r="D1979" s="217" t="s">
        <v>312</v>
      </c>
      <c r="E1979" s="124">
        <v>21500</v>
      </c>
      <c r="F1979" s="124">
        <v>19000</v>
      </c>
      <c r="G1979" s="124">
        <v>23000</v>
      </c>
      <c r="H1979" s="217">
        <v>7</v>
      </c>
      <c r="I1979" s="124">
        <v>150500</v>
      </c>
      <c r="J1979" s="238">
        <v>20000000</v>
      </c>
      <c r="K1979" s="124">
        <v>460000000000</v>
      </c>
    </row>
    <row r="1980" spans="3:11" x14ac:dyDescent="0.25">
      <c r="C1980" s="201">
        <v>45384</v>
      </c>
      <c r="D1980" s="217" t="s">
        <v>312</v>
      </c>
      <c r="E1980" s="124">
        <v>21500</v>
      </c>
      <c r="F1980" s="124">
        <v>19000</v>
      </c>
      <c r="G1980" s="124">
        <v>23000</v>
      </c>
      <c r="H1980" s="217">
        <v>1</v>
      </c>
      <c r="I1980" s="124">
        <v>21500</v>
      </c>
      <c r="J1980" s="238">
        <v>20000000</v>
      </c>
      <c r="K1980" s="124">
        <v>460000000000</v>
      </c>
    </row>
    <row r="1981" spans="3:11" x14ac:dyDescent="0.25">
      <c r="C1981" s="201">
        <v>45384</v>
      </c>
      <c r="D1981" s="217" t="s">
        <v>310</v>
      </c>
      <c r="E1981" s="124">
        <v>52000</v>
      </c>
      <c r="F1981" s="124">
        <v>60000</v>
      </c>
      <c r="G1981" s="124">
        <v>62500</v>
      </c>
      <c r="H1981" s="217">
        <v>20</v>
      </c>
      <c r="I1981" s="124">
        <v>1040000</v>
      </c>
      <c r="J1981" s="238">
        <v>19450000</v>
      </c>
      <c r="K1981" s="124">
        <v>1215625000000</v>
      </c>
    </row>
    <row r="1982" spans="3:11" x14ac:dyDescent="0.25">
      <c r="C1982" s="201">
        <v>45384</v>
      </c>
      <c r="D1982" s="217" t="s">
        <v>310</v>
      </c>
      <c r="E1982" s="124">
        <v>62000</v>
      </c>
      <c r="F1982" s="124">
        <v>60000</v>
      </c>
      <c r="G1982" s="124">
        <v>62500</v>
      </c>
      <c r="H1982" s="217">
        <v>1</v>
      </c>
      <c r="I1982" s="124">
        <v>62000</v>
      </c>
      <c r="J1982" s="238">
        <v>19450000</v>
      </c>
      <c r="K1982" s="124">
        <v>1215625000000</v>
      </c>
    </row>
    <row r="1983" spans="3:11" x14ac:dyDescent="0.25">
      <c r="C1983" s="201">
        <v>45384</v>
      </c>
      <c r="D1983" s="217" t="s">
        <v>312</v>
      </c>
      <c r="E1983" s="124">
        <v>23000</v>
      </c>
      <c r="F1983" s="124">
        <v>19000</v>
      </c>
      <c r="G1983" s="124">
        <v>23000</v>
      </c>
      <c r="H1983" s="217">
        <v>4</v>
      </c>
      <c r="I1983" s="124">
        <v>92000</v>
      </c>
      <c r="J1983" s="238">
        <v>20000000</v>
      </c>
      <c r="K1983" s="124">
        <v>460000000000</v>
      </c>
    </row>
    <row r="1984" spans="3:11" x14ac:dyDescent="0.25">
      <c r="C1984" s="201">
        <v>45384</v>
      </c>
      <c r="D1984" s="217" t="s">
        <v>312</v>
      </c>
      <c r="E1984" s="124">
        <v>23000</v>
      </c>
      <c r="F1984" s="124">
        <v>19000</v>
      </c>
      <c r="G1984" s="124">
        <v>23000</v>
      </c>
      <c r="H1984" s="217">
        <v>5</v>
      </c>
      <c r="I1984" s="124">
        <v>115000</v>
      </c>
      <c r="J1984" s="238">
        <v>20000000</v>
      </c>
      <c r="K1984" s="124">
        <v>460000000000</v>
      </c>
    </row>
    <row r="1985" spans="3:11" x14ac:dyDescent="0.25">
      <c r="C1985" s="201">
        <v>45384</v>
      </c>
      <c r="D1985" s="217" t="s">
        <v>310</v>
      </c>
      <c r="E1985" s="124">
        <v>62000</v>
      </c>
      <c r="F1985" s="124">
        <v>60000</v>
      </c>
      <c r="G1985" s="124">
        <v>62500</v>
      </c>
      <c r="H1985" s="217">
        <v>3</v>
      </c>
      <c r="I1985" s="124">
        <v>186000</v>
      </c>
      <c r="J1985" s="238">
        <v>19450000</v>
      </c>
      <c r="K1985" s="124">
        <v>1215625000000</v>
      </c>
    </row>
    <row r="1986" spans="3:11" x14ac:dyDescent="0.25">
      <c r="C1986" s="201">
        <v>45384</v>
      </c>
      <c r="D1986" s="217" t="s">
        <v>310</v>
      </c>
      <c r="E1986" s="124">
        <v>62000</v>
      </c>
      <c r="F1986" s="124">
        <v>60000</v>
      </c>
      <c r="G1986" s="124">
        <v>62500</v>
      </c>
      <c r="H1986" s="217">
        <v>14</v>
      </c>
      <c r="I1986" s="124">
        <v>868000</v>
      </c>
      <c r="J1986" s="238">
        <v>19450000</v>
      </c>
      <c r="K1986" s="124">
        <v>1215625000000</v>
      </c>
    </row>
    <row r="1987" spans="3:11" x14ac:dyDescent="0.25">
      <c r="C1987" s="201">
        <v>45384</v>
      </c>
      <c r="D1987" s="217" t="s">
        <v>310</v>
      </c>
      <c r="E1987" s="124">
        <v>62500</v>
      </c>
      <c r="F1987" s="124">
        <v>60000</v>
      </c>
      <c r="G1987" s="124">
        <v>62500</v>
      </c>
      <c r="H1987" s="217">
        <v>5</v>
      </c>
      <c r="I1987" s="124">
        <v>312500</v>
      </c>
      <c r="J1987" s="238">
        <v>19450000</v>
      </c>
      <c r="K1987" s="124">
        <v>1215625000000</v>
      </c>
    </row>
    <row r="1988" spans="3:11" x14ac:dyDescent="0.25">
      <c r="C1988" s="201">
        <v>45384</v>
      </c>
      <c r="D1988" s="217" t="s">
        <v>312</v>
      </c>
      <c r="E1988" s="124">
        <v>23000</v>
      </c>
      <c r="F1988" s="124">
        <v>19000</v>
      </c>
      <c r="G1988" s="124">
        <v>23000</v>
      </c>
      <c r="H1988" s="217">
        <v>2</v>
      </c>
      <c r="I1988" s="124">
        <v>46000</v>
      </c>
      <c r="J1988" s="238">
        <v>20000000</v>
      </c>
      <c r="K1988" s="124">
        <v>460000000000</v>
      </c>
    </row>
    <row r="1989" spans="3:11" x14ac:dyDescent="0.25">
      <c r="C1989" s="201">
        <v>45384</v>
      </c>
      <c r="D1989" s="217" t="s">
        <v>312</v>
      </c>
      <c r="E1989" s="124">
        <v>23000</v>
      </c>
      <c r="F1989" s="124">
        <v>19000</v>
      </c>
      <c r="G1989" s="124">
        <v>23000</v>
      </c>
      <c r="H1989" s="217">
        <v>1</v>
      </c>
      <c r="I1989" s="124">
        <v>23000</v>
      </c>
      <c r="J1989" s="238">
        <v>20000000</v>
      </c>
      <c r="K1989" s="124">
        <v>460000000000</v>
      </c>
    </row>
    <row r="1990" spans="3:11" x14ac:dyDescent="0.25">
      <c r="C1990" s="201">
        <v>45385</v>
      </c>
      <c r="D1990" s="217" t="s">
        <v>310</v>
      </c>
      <c r="E1990" s="124">
        <v>62500</v>
      </c>
      <c r="F1990" s="124">
        <v>62500</v>
      </c>
      <c r="G1990" s="124">
        <v>61800</v>
      </c>
      <c r="H1990" s="217">
        <v>2</v>
      </c>
      <c r="I1990" s="124">
        <v>125000</v>
      </c>
      <c r="J1990" s="238">
        <v>19450000</v>
      </c>
      <c r="K1990" s="124">
        <v>1202010000000</v>
      </c>
    </row>
    <row r="1991" spans="3:11" x14ac:dyDescent="0.25">
      <c r="C1991" s="201">
        <v>45385</v>
      </c>
      <c r="D1991" s="217" t="s">
        <v>310</v>
      </c>
      <c r="E1991" s="124">
        <v>62500</v>
      </c>
      <c r="F1991" s="124">
        <v>62500</v>
      </c>
      <c r="G1991" s="124">
        <v>61800</v>
      </c>
      <c r="H1991" s="217">
        <v>13</v>
      </c>
      <c r="I1991" s="124">
        <v>812500</v>
      </c>
      <c r="J1991" s="238">
        <v>19450000</v>
      </c>
      <c r="K1991" s="124">
        <v>1202010000000</v>
      </c>
    </row>
    <row r="1992" spans="3:11" x14ac:dyDescent="0.25">
      <c r="C1992" s="201">
        <v>45385</v>
      </c>
      <c r="D1992" s="217" t="s">
        <v>310</v>
      </c>
      <c r="E1992" s="124">
        <v>62500</v>
      </c>
      <c r="F1992" s="124">
        <v>62500</v>
      </c>
      <c r="G1992" s="124">
        <v>61800</v>
      </c>
      <c r="H1992" s="217">
        <v>15</v>
      </c>
      <c r="I1992" s="124">
        <v>937500</v>
      </c>
      <c r="J1992" s="238">
        <v>19450000</v>
      </c>
      <c r="K1992" s="124">
        <v>1202010000000</v>
      </c>
    </row>
    <row r="1993" spans="3:11" x14ac:dyDescent="0.25">
      <c r="C1993" s="201">
        <v>45385</v>
      </c>
      <c r="D1993" s="217" t="s">
        <v>310</v>
      </c>
      <c r="E1993" s="124">
        <v>62500</v>
      </c>
      <c r="F1993" s="124">
        <v>62500</v>
      </c>
      <c r="G1993" s="124">
        <v>61800</v>
      </c>
      <c r="H1993" s="217">
        <v>4</v>
      </c>
      <c r="I1993" s="124">
        <v>250000</v>
      </c>
      <c r="J1993" s="238">
        <v>19450000</v>
      </c>
      <c r="K1993" s="124">
        <v>1202010000000</v>
      </c>
    </row>
    <row r="1994" spans="3:11" x14ac:dyDescent="0.25">
      <c r="C1994" s="201">
        <v>45385</v>
      </c>
      <c r="D1994" s="217" t="s">
        <v>312</v>
      </c>
      <c r="E1994" s="124">
        <v>23000</v>
      </c>
      <c r="F1994" s="124">
        <v>23000</v>
      </c>
      <c r="G1994" s="124">
        <v>22950</v>
      </c>
      <c r="H1994" s="217">
        <v>7</v>
      </c>
      <c r="I1994" s="124">
        <v>161000</v>
      </c>
      <c r="J1994" s="238">
        <v>20000000</v>
      </c>
      <c r="K1994" s="124">
        <v>459000000000</v>
      </c>
    </row>
    <row r="1995" spans="3:11" x14ac:dyDescent="0.25">
      <c r="C1995" s="201">
        <v>45385</v>
      </c>
      <c r="D1995" s="217" t="s">
        <v>312</v>
      </c>
      <c r="E1995" s="124">
        <v>23000</v>
      </c>
      <c r="F1995" s="124">
        <v>23000</v>
      </c>
      <c r="G1995" s="124">
        <v>22950</v>
      </c>
      <c r="H1995" s="217">
        <v>4</v>
      </c>
      <c r="I1995" s="124">
        <v>92000</v>
      </c>
      <c r="J1995" s="238">
        <v>20000000</v>
      </c>
      <c r="K1995" s="124">
        <v>459000000000</v>
      </c>
    </row>
    <row r="1996" spans="3:11" x14ac:dyDescent="0.25">
      <c r="C1996" s="201">
        <v>45385</v>
      </c>
      <c r="D1996" s="217" t="s">
        <v>312</v>
      </c>
      <c r="E1996" s="124">
        <v>23000</v>
      </c>
      <c r="F1996" s="124">
        <v>23000</v>
      </c>
      <c r="G1996" s="124">
        <v>22950</v>
      </c>
      <c r="H1996" s="217">
        <v>7</v>
      </c>
      <c r="I1996" s="124">
        <v>161000</v>
      </c>
      <c r="J1996" s="238">
        <v>20000000</v>
      </c>
      <c r="K1996" s="124">
        <v>459000000000</v>
      </c>
    </row>
    <row r="1997" spans="3:11" x14ac:dyDescent="0.25">
      <c r="C1997" s="201">
        <v>45385</v>
      </c>
      <c r="D1997" s="217" t="s">
        <v>312</v>
      </c>
      <c r="E1997" s="124">
        <v>22800</v>
      </c>
      <c r="F1997" s="124">
        <v>23000</v>
      </c>
      <c r="G1997" s="124">
        <v>22950</v>
      </c>
      <c r="H1997" s="217">
        <v>5</v>
      </c>
      <c r="I1997" s="124">
        <v>114000</v>
      </c>
      <c r="J1997" s="238">
        <v>20000000</v>
      </c>
      <c r="K1997" s="124">
        <v>459000000000</v>
      </c>
    </row>
    <row r="1998" spans="3:11" x14ac:dyDescent="0.25">
      <c r="C1998" s="201">
        <v>45385</v>
      </c>
      <c r="D1998" s="217" t="s">
        <v>312</v>
      </c>
      <c r="E1998" s="124">
        <v>22800</v>
      </c>
      <c r="F1998" s="124">
        <v>23000</v>
      </c>
      <c r="G1998" s="124">
        <v>22950</v>
      </c>
      <c r="H1998" s="217">
        <v>1</v>
      </c>
      <c r="I1998" s="124">
        <v>22800</v>
      </c>
      <c r="J1998" s="238">
        <v>20000000</v>
      </c>
      <c r="K1998" s="124">
        <v>459000000000</v>
      </c>
    </row>
    <row r="1999" spans="3:11" x14ac:dyDescent="0.25">
      <c r="C1999" s="201">
        <v>45385</v>
      </c>
      <c r="D1999" s="217" t="s">
        <v>312</v>
      </c>
      <c r="E1999" s="124">
        <v>22950</v>
      </c>
      <c r="F1999" s="124">
        <v>23000</v>
      </c>
      <c r="G1999" s="124">
        <v>22950</v>
      </c>
      <c r="H1999" s="217">
        <v>2</v>
      </c>
      <c r="I1999" s="124">
        <v>45900</v>
      </c>
      <c r="J1999" s="238">
        <v>20000000</v>
      </c>
      <c r="K1999" s="124">
        <v>459000000000</v>
      </c>
    </row>
    <row r="2000" spans="3:11" x14ac:dyDescent="0.25">
      <c r="C2000" s="201">
        <v>45385</v>
      </c>
      <c r="D2000" s="217" t="s">
        <v>312</v>
      </c>
      <c r="E2000" s="124">
        <v>22950</v>
      </c>
      <c r="F2000" s="124">
        <v>23000</v>
      </c>
      <c r="G2000" s="124">
        <v>22950</v>
      </c>
      <c r="H2000" s="217">
        <v>4</v>
      </c>
      <c r="I2000" s="124">
        <v>91800</v>
      </c>
      <c r="J2000" s="238">
        <v>20000000</v>
      </c>
      <c r="K2000" s="124">
        <v>459000000000</v>
      </c>
    </row>
    <row r="2001" spans="3:11" x14ac:dyDescent="0.25">
      <c r="C2001" s="201">
        <v>45385</v>
      </c>
      <c r="D2001" s="217" t="s">
        <v>312</v>
      </c>
      <c r="E2001" s="124">
        <v>22950</v>
      </c>
      <c r="F2001" s="124">
        <v>23000</v>
      </c>
      <c r="G2001" s="124">
        <v>22950</v>
      </c>
      <c r="H2001" s="217">
        <v>1</v>
      </c>
      <c r="I2001" s="124">
        <v>22950</v>
      </c>
      <c r="J2001" s="238">
        <v>20000000</v>
      </c>
      <c r="K2001" s="124">
        <v>459000000000</v>
      </c>
    </row>
    <row r="2002" spans="3:11" x14ac:dyDescent="0.25">
      <c r="C2002" s="201">
        <v>45385</v>
      </c>
      <c r="D2002" s="217" t="s">
        <v>310</v>
      </c>
      <c r="E2002" s="124">
        <v>61800</v>
      </c>
      <c r="F2002" s="124">
        <v>62500</v>
      </c>
      <c r="G2002" s="124">
        <v>61800</v>
      </c>
      <c r="H2002" s="217">
        <v>5</v>
      </c>
      <c r="I2002" s="124">
        <v>309000</v>
      </c>
      <c r="J2002" s="238">
        <v>19450000</v>
      </c>
      <c r="K2002" s="124">
        <v>1202010000000</v>
      </c>
    </row>
    <row r="2003" spans="3:11" x14ac:dyDescent="0.25">
      <c r="C2003" s="201">
        <v>45390</v>
      </c>
      <c r="D2003" s="217" t="s">
        <v>310</v>
      </c>
      <c r="E2003" s="124">
        <v>56000</v>
      </c>
      <c r="F2003" s="124">
        <v>61800</v>
      </c>
      <c r="G2003" s="124">
        <v>54000</v>
      </c>
      <c r="H2003" s="217">
        <v>1</v>
      </c>
      <c r="I2003" s="124">
        <v>56000</v>
      </c>
      <c r="J2003" s="238">
        <v>19450000</v>
      </c>
      <c r="K2003" s="124">
        <v>1050300000000</v>
      </c>
    </row>
    <row r="2004" spans="3:11" x14ac:dyDescent="0.25">
      <c r="C2004" s="201">
        <v>45390</v>
      </c>
      <c r="D2004" s="217" t="s">
        <v>310</v>
      </c>
      <c r="E2004" s="124">
        <v>56000</v>
      </c>
      <c r="F2004" s="124">
        <v>61800</v>
      </c>
      <c r="G2004" s="124">
        <v>54000</v>
      </c>
      <c r="H2004" s="217">
        <v>1</v>
      </c>
      <c r="I2004" s="124">
        <v>56000</v>
      </c>
      <c r="J2004" s="238">
        <v>19450000</v>
      </c>
      <c r="K2004" s="124">
        <v>1050300000000</v>
      </c>
    </row>
    <row r="2005" spans="3:11" x14ac:dyDescent="0.25">
      <c r="C2005" s="201">
        <v>45390</v>
      </c>
      <c r="D2005" s="217" t="s">
        <v>312</v>
      </c>
      <c r="E2005" s="124">
        <v>22950</v>
      </c>
      <c r="F2005" s="124">
        <v>22950</v>
      </c>
      <c r="G2005" s="124">
        <v>20000</v>
      </c>
      <c r="H2005" s="217">
        <v>4</v>
      </c>
      <c r="I2005" s="124">
        <v>91800</v>
      </c>
      <c r="J2005" s="238">
        <v>20000000</v>
      </c>
      <c r="K2005" s="124">
        <v>400000000000</v>
      </c>
    </row>
    <row r="2006" spans="3:11" x14ac:dyDescent="0.25">
      <c r="C2006" s="201">
        <v>45390</v>
      </c>
      <c r="D2006" s="217" t="s">
        <v>310</v>
      </c>
      <c r="E2006" s="124">
        <v>59500</v>
      </c>
      <c r="F2006" s="124">
        <v>61800</v>
      </c>
      <c r="G2006" s="124">
        <v>54000</v>
      </c>
      <c r="H2006" s="217">
        <v>3</v>
      </c>
      <c r="I2006" s="124">
        <v>178500</v>
      </c>
      <c r="J2006" s="238">
        <v>19450000</v>
      </c>
      <c r="K2006" s="124">
        <v>1050300000000</v>
      </c>
    </row>
    <row r="2007" spans="3:11" x14ac:dyDescent="0.25">
      <c r="C2007" s="201">
        <v>45390</v>
      </c>
      <c r="D2007" s="217" t="s">
        <v>310</v>
      </c>
      <c r="E2007" s="124">
        <v>56000</v>
      </c>
      <c r="F2007" s="124">
        <v>61800</v>
      </c>
      <c r="G2007" s="124">
        <v>54000</v>
      </c>
      <c r="H2007" s="217">
        <v>6</v>
      </c>
      <c r="I2007" s="124">
        <v>336000</v>
      </c>
      <c r="J2007" s="238">
        <v>19450000</v>
      </c>
      <c r="K2007" s="124">
        <v>1050300000000</v>
      </c>
    </row>
    <row r="2008" spans="3:11" x14ac:dyDescent="0.25">
      <c r="C2008" s="201">
        <v>45390</v>
      </c>
      <c r="D2008" s="217" t="s">
        <v>310</v>
      </c>
      <c r="E2008" s="124">
        <v>56000</v>
      </c>
      <c r="F2008" s="124">
        <v>61800</v>
      </c>
      <c r="G2008" s="124">
        <v>54000</v>
      </c>
      <c r="H2008" s="217">
        <v>9</v>
      </c>
      <c r="I2008" s="124">
        <v>504000</v>
      </c>
      <c r="J2008" s="238">
        <v>19450000</v>
      </c>
      <c r="K2008" s="124">
        <v>1050300000000</v>
      </c>
    </row>
    <row r="2009" spans="3:11" x14ac:dyDescent="0.25">
      <c r="C2009" s="201">
        <v>45390</v>
      </c>
      <c r="D2009" s="217" t="s">
        <v>310</v>
      </c>
      <c r="E2009" s="124">
        <v>51000</v>
      </c>
      <c r="F2009" s="124">
        <v>61800</v>
      </c>
      <c r="G2009" s="124">
        <v>54000</v>
      </c>
      <c r="H2009" s="217">
        <v>5</v>
      </c>
      <c r="I2009" s="124">
        <v>255000</v>
      </c>
      <c r="J2009" s="238">
        <v>19450000</v>
      </c>
      <c r="K2009" s="124">
        <v>1050300000000</v>
      </c>
    </row>
    <row r="2010" spans="3:11" x14ac:dyDescent="0.25">
      <c r="C2010" s="201">
        <v>45390</v>
      </c>
      <c r="D2010" s="217" t="s">
        <v>310</v>
      </c>
      <c r="E2010" s="124">
        <v>51000</v>
      </c>
      <c r="F2010" s="124">
        <v>61800</v>
      </c>
      <c r="G2010" s="124">
        <v>54000</v>
      </c>
      <c r="H2010" s="217">
        <v>2</v>
      </c>
      <c r="I2010" s="124">
        <v>102000</v>
      </c>
      <c r="J2010" s="238">
        <v>19450000</v>
      </c>
      <c r="K2010" s="124">
        <v>1050300000000</v>
      </c>
    </row>
    <row r="2011" spans="3:11" x14ac:dyDescent="0.25">
      <c r="C2011" s="201">
        <v>45390</v>
      </c>
      <c r="D2011" s="217" t="s">
        <v>310</v>
      </c>
      <c r="E2011" s="124">
        <v>51000</v>
      </c>
      <c r="F2011" s="124">
        <v>61800</v>
      </c>
      <c r="G2011" s="124">
        <v>54000</v>
      </c>
      <c r="H2011" s="217">
        <v>9</v>
      </c>
      <c r="I2011" s="124">
        <v>459000</v>
      </c>
      <c r="J2011" s="238">
        <v>19450000</v>
      </c>
      <c r="K2011" s="124">
        <v>1050300000000</v>
      </c>
    </row>
    <row r="2012" spans="3:11" x14ac:dyDescent="0.25">
      <c r="C2012" s="201">
        <v>45390</v>
      </c>
      <c r="D2012" s="217" t="s">
        <v>312</v>
      </c>
      <c r="E2012" s="124">
        <v>20000</v>
      </c>
      <c r="F2012" s="124">
        <v>22950</v>
      </c>
      <c r="G2012" s="124">
        <v>20000</v>
      </c>
      <c r="H2012" s="217">
        <v>2</v>
      </c>
      <c r="I2012" s="124">
        <v>40000</v>
      </c>
      <c r="J2012" s="238">
        <v>20000000</v>
      </c>
      <c r="K2012" s="124">
        <v>400000000000</v>
      </c>
    </row>
    <row r="2013" spans="3:11" x14ac:dyDescent="0.25">
      <c r="C2013" s="201">
        <v>45390</v>
      </c>
      <c r="D2013" s="217" t="s">
        <v>310</v>
      </c>
      <c r="E2013" s="124">
        <v>51000</v>
      </c>
      <c r="F2013" s="124">
        <v>61800</v>
      </c>
      <c r="G2013" s="124">
        <v>54000</v>
      </c>
      <c r="H2013" s="217">
        <v>10</v>
      </c>
      <c r="I2013" s="124">
        <v>510000</v>
      </c>
      <c r="J2013" s="238">
        <v>19450000</v>
      </c>
      <c r="K2013" s="124">
        <v>1050300000000</v>
      </c>
    </row>
    <row r="2014" spans="3:11" x14ac:dyDescent="0.25">
      <c r="C2014" s="201">
        <v>45390</v>
      </c>
      <c r="D2014" s="217" t="s">
        <v>310</v>
      </c>
      <c r="E2014" s="124">
        <v>54000</v>
      </c>
      <c r="F2014" s="124">
        <v>61800</v>
      </c>
      <c r="G2014" s="124">
        <v>54000</v>
      </c>
      <c r="H2014" s="217">
        <v>2</v>
      </c>
      <c r="I2014" s="124">
        <v>108000</v>
      </c>
      <c r="J2014" s="238">
        <v>19450000</v>
      </c>
      <c r="K2014" s="124">
        <v>1050300000000</v>
      </c>
    </row>
    <row r="2015" spans="3:11" x14ac:dyDescent="0.25">
      <c r="C2015" s="201">
        <v>45391</v>
      </c>
      <c r="D2015" s="217" t="s">
        <v>312</v>
      </c>
      <c r="E2015" s="124">
        <v>20000</v>
      </c>
      <c r="F2015" s="124">
        <v>20000</v>
      </c>
      <c r="G2015" s="124">
        <v>22949</v>
      </c>
      <c r="H2015" s="217">
        <v>10</v>
      </c>
      <c r="I2015" s="124">
        <v>200000</v>
      </c>
      <c r="J2015" s="238">
        <v>20000000</v>
      </c>
      <c r="K2015" s="124">
        <v>458980000000</v>
      </c>
    </row>
    <row r="2016" spans="3:11" x14ac:dyDescent="0.25">
      <c r="C2016" s="201">
        <v>45391</v>
      </c>
      <c r="D2016" s="217" t="s">
        <v>312</v>
      </c>
      <c r="E2016" s="124">
        <v>20000</v>
      </c>
      <c r="F2016" s="124">
        <v>20000</v>
      </c>
      <c r="G2016" s="124">
        <v>22949</v>
      </c>
      <c r="H2016" s="217">
        <v>35</v>
      </c>
      <c r="I2016" s="124">
        <v>700000</v>
      </c>
      <c r="J2016" s="238">
        <v>20000000</v>
      </c>
      <c r="K2016" s="124">
        <v>458980000000</v>
      </c>
    </row>
    <row r="2017" spans="3:11" x14ac:dyDescent="0.25">
      <c r="C2017" s="201">
        <v>45391</v>
      </c>
      <c r="D2017" s="217" t="s">
        <v>312</v>
      </c>
      <c r="E2017" s="124">
        <v>20000</v>
      </c>
      <c r="F2017" s="124">
        <v>20000</v>
      </c>
      <c r="G2017" s="124">
        <v>22949</v>
      </c>
      <c r="H2017" s="217">
        <v>258</v>
      </c>
      <c r="I2017" s="124">
        <v>5160000</v>
      </c>
      <c r="J2017" s="238">
        <v>20000000</v>
      </c>
      <c r="K2017" s="124">
        <v>458980000000</v>
      </c>
    </row>
    <row r="2018" spans="3:11" x14ac:dyDescent="0.25">
      <c r="C2018" s="201">
        <v>45391</v>
      </c>
      <c r="D2018" s="217" t="s">
        <v>312</v>
      </c>
      <c r="E2018" s="124">
        <v>20000</v>
      </c>
      <c r="F2018" s="124">
        <v>20000</v>
      </c>
      <c r="G2018" s="124">
        <v>22949</v>
      </c>
      <c r="H2018" s="217">
        <v>82</v>
      </c>
      <c r="I2018" s="124">
        <v>1640000</v>
      </c>
      <c r="J2018" s="238">
        <v>20000000</v>
      </c>
      <c r="K2018" s="124">
        <v>458980000000</v>
      </c>
    </row>
    <row r="2019" spans="3:11" x14ac:dyDescent="0.25">
      <c r="C2019" s="201">
        <v>45391</v>
      </c>
      <c r="D2019" s="217" t="s">
        <v>310</v>
      </c>
      <c r="E2019" s="124">
        <v>54000</v>
      </c>
      <c r="F2019" s="124">
        <v>54000</v>
      </c>
      <c r="G2019" s="124">
        <v>54000</v>
      </c>
      <c r="H2019" s="217">
        <v>10</v>
      </c>
      <c r="I2019" s="124">
        <v>540000</v>
      </c>
      <c r="J2019" s="238">
        <v>19450000</v>
      </c>
      <c r="K2019" s="124">
        <v>1050300000000</v>
      </c>
    </row>
    <row r="2020" spans="3:11" x14ac:dyDescent="0.25">
      <c r="C2020" s="201">
        <v>45391</v>
      </c>
      <c r="D2020" s="217" t="s">
        <v>310</v>
      </c>
      <c r="E2020" s="124">
        <v>54000</v>
      </c>
      <c r="F2020" s="124">
        <v>54000</v>
      </c>
      <c r="G2020" s="124">
        <v>54000</v>
      </c>
      <c r="H2020" s="217">
        <v>6</v>
      </c>
      <c r="I2020" s="124">
        <v>324000</v>
      </c>
      <c r="J2020" s="238">
        <v>19450000</v>
      </c>
      <c r="K2020" s="124">
        <v>1050300000000</v>
      </c>
    </row>
    <row r="2021" spans="3:11" x14ac:dyDescent="0.25">
      <c r="C2021" s="201">
        <v>45391</v>
      </c>
      <c r="D2021" s="217" t="s">
        <v>312</v>
      </c>
      <c r="E2021" s="124">
        <v>20000</v>
      </c>
      <c r="F2021" s="124">
        <v>20000</v>
      </c>
      <c r="G2021" s="124">
        <v>22949</v>
      </c>
      <c r="H2021" s="217">
        <v>3</v>
      </c>
      <c r="I2021" s="124">
        <v>60000</v>
      </c>
      <c r="J2021" s="238">
        <v>20000000</v>
      </c>
      <c r="K2021" s="124">
        <v>458980000000</v>
      </c>
    </row>
    <row r="2022" spans="3:11" x14ac:dyDescent="0.25">
      <c r="C2022" s="201">
        <v>45391</v>
      </c>
      <c r="D2022" s="217" t="s">
        <v>312</v>
      </c>
      <c r="E2022" s="124">
        <v>22900</v>
      </c>
      <c r="F2022" s="124">
        <v>20000</v>
      </c>
      <c r="G2022" s="124">
        <v>22949</v>
      </c>
      <c r="H2022" s="217">
        <v>5</v>
      </c>
      <c r="I2022" s="124">
        <v>114500</v>
      </c>
      <c r="J2022" s="238">
        <v>20000000</v>
      </c>
      <c r="K2022" s="124">
        <v>458980000000</v>
      </c>
    </row>
    <row r="2023" spans="3:11" x14ac:dyDescent="0.25">
      <c r="C2023" s="201">
        <v>45391</v>
      </c>
      <c r="D2023" s="217" t="s">
        <v>312</v>
      </c>
      <c r="E2023" s="124">
        <v>22900</v>
      </c>
      <c r="F2023" s="124">
        <v>20000</v>
      </c>
      <c r="G2023" s="124">
        <v>22949</v>
      </c>
      <c r="H2023" s="217">
        <v>5</v>
      </c>
      <c r="I2023" s="124">
        <v>114500</v>
      </c>
      <c r="J2023" s="238">
        <v>20000000</v>
      </c>
      <c r="K2023" s="124">
        <v>458980000000</v>
      </c>
    </row>
    <row r="2024" spans="3:11" x14ac:dyDescent="0.25">
      <c r="C2024" s="201">
        <v>45391</v>
      </c>
      <c r="D2024" s="217" t="s">
        <v>312</v>
      </c>
      <c r="E2024" s="124">
        <v>22949</v>
      </c>
      <c r="F2024" s="124">
        <v>20000</v>
      </c>
      <c r="G2024" s="124">
        <v>22949</v>
      </c>
      <c r="H2024" s="217">
        <v>14</v>
      </c>
      <c r="I2024" s="124">
        <v>321286</v>
      </c>
      <c r="J2024" s="238">
        <v>20000000</v>
      </c>
      <c r="K2024" s="124">
        <v>458980000000</v>
      </c>
    </row>
    <row r="2025" spans="3:11" x14ac:dyDescent="0.25">
      <c r="C2025" s="201">
        <v>45392</v>
      </c>
      <c r="D2025" s="217" t="s">
        <v>312</v>
      </c>
      <c r="E2025" s="124">
        <v>22949</v>
      </c>
      <c r="F2025" s="124">
        <v>22949</v>
      </c>
      <c r="G2025" s="124">
        <v>23500</v>
      </c>
      <c r="H2025" s="217">
        <v>10</v>
      </c>
      <c r="I2025" s="124">
        <v>229490</v>
      </c>
      <c r="J2025" s="238">
        <v>20000000</v>
      </c>
      <c r="K2025" s="124">
        <v>470000000000</v>
      </c>
    </row>
    <row r="2026" spans="3:11" x14ac:dyDescent="0.25">
      <c r="C2026" s="201">
        <v>45392</v>
      </c>
      <c r="D2026" s="217" t="s">
        <v>312</v>
      </c>
      <c r="E2026" s="124">
        <v>22949</v>
      </c>
      <c r="F2026" s="124">
        <v>22949</v>
      </c>
      <c r="G2026" s="124">
        <v>23500</v>
      </c>
      <c r="H2026" s="217">
        <v>6</v>
      </c>
      <c r="I2026" s="124">
        <v>137694</v>
      </c>
      <c r="J2026" s="238">
        <v>20000000</v>
      </c>
      <c r="K2026" s="124">
        <v>470000000000</v>
      </c>
    </row>
    <row r="2027" spans="3:11" x14ac:dyDescent="0.25">
      <c r="C2027" s="201">
        <v>45392</v>
      </c>
      <c r="D2027" s="217" t="s">
        <v>312</v>
      </c>
      <c r="E2027" s="124">
        <v>22949</v>
      </c>
      <c r="F2027" s="124">
        <v>22949</v>
      </c>
      <c r="G2027" s="124">
        <v>23500</v>
      </c>
      <c r="H2027" s="217">
        <v>1</v>
      </c>
      <c r="I2027" s="124">
        <v>22949</v>
      </c>
      <c r="J2027" s="238">
        <v>20000000</v>
      </c>
      <c r="K2027" s="124">
        <v>470000000000</v>
      </c>
    </row>
    <row r="2028" spans="3:11" x14ac:dyDescent="0.25">
      <c r="C2028" s="201">
        <v>45392</v>
      </c>
      <c r="D2028" s="217" t="s">
        <v>312</v>
      </c>
      <c r="E2028" s="124">
        <v>22949</v>
      </c>
      <c r="F2028" s="124">
        <v>22949</v>
      </c>
      <c r="G2028" s="124">
        <v>23500</v>
      </c>
      <c r="H2028" s="217">
        <v>1</v>
      </c>
      <c r="I2028" s="124">
        <v>22949</v>
      </c>
      <c r="J2028" s="238">
        <v>20000000</v>
      </c>
      <c r="K2028" s="124">
        <v>470000000000</v>
      </c>
    </row>
    <row r="2029" spans="3:11" x14ac:dyDescent="0.25">
      <c r="C2029" s="201">
        <v>45392</v>
      </c>
      <c r="D2029" s="217" t="s">
        <v>312</v>
      </c>
      <c r="E2029" s="124">
        <v>22945</v>
      </c>
      <c r="F2029" s="124">
        <v>22949</v>
      </c>
      <c r="G2029" s="124">
        <v>23500</v>
      </c>
      <c r="H2029" s="217">
        <v>1</v>
      </c>
      <c r="I2029" s="124">
        <v>22945</v>
      </c>
      <c r="J2029" s="238">
        <v>20000000</v>
      </c>
      <c r="K2029" s="124">
        <v>470000000000</v>
      </c>
    </row>
    <row r="2030" spans="3:11" x14ac:dyDescent="0.25">
      <c r="C2030" s="201">
        <v>45392</v>
      </c>
      <c r="D2030" s="217" t="s">
        <v>312</v>
      </c>
      <c r="E2030" s="124">
        <v>22945</v>
      </c>
      <c r="F2030" s="124">
        <v>22949</v>
      </c>
      <c r="G2030" s="124">
        <v>23500</v>
      </c>
      <c r="H2030" s="217">
        <v>10</v>
      </c>
      <c r="I2030" s="124">
        <v>229450</v>
      </c>
      <c r="J2030" s="238">
        <v>20000000</v>
      </c>
      <c r="K2030" s="124">
        <v>470000000000</v>
      </c>
    </row>
    <row r="2031" spans="3:11" x14ac:dyDescent="0.25">
      <c r="C2031" s="201">
        <v>45392</v>
      </c>
      <c r="D2031" s="217" t="s">
        <v>312</v>
      </c>
      <c r="E2031" s="124">
        <v>22947</v>
      </c>
      <c r="F2031" s="124">
        <v>22949</v>
      </c>
      <c r="G2031" s="124">
        <v>23500</v>
      </c>
      <c r="H2031" s="217">
        <v>3</v>
      </c>
      <c r="I2031" s="124">
        <v>68841</v>
      </c>
      <c r="J2031" s="238">
        <v>20000000</v>
      </c>
      <c r="K2031" s="124">
        <v>470000000000</v>
      </c>
    </row>
    <row r="2032" spans="3:11" x14ac:dyDescent="0.25">
      <c r="C2032" s="201">
        <v>45392</v>
      </c>
      <c r="D2032" s="217" t="s">
        <v>312</v>
      </c>
      <c r="E2032" s="124">
        <v>22945</v>
      </c>
      <c r="F2032" s="124">
        <v>22949</v>
      </c>
      <c r="G2032" s="124">
        <v>23500</v>
      </c>
      <c r="H2032" s="217">
        <v>74</v>
      </c>
      <c r="I2032" s="124">
        <v>1697930</v>
      </c>
      <c r="J2032" s="238">
        <v>20000000</v>
      </c>
      <c r="K2032" s="124">
        <v>470000000000</v>
      </c>
    </row>
    <row r="2033" spans="3:11" x14ac:dyDescent="0.25">
      <c r="C2033" s="201">
        <v>45392</v>
      </c>
      <c r="D2033" s="217" t="s">
        <v>310</v>
      </c>
      <c r="E2033" s="124">
        <v>56100</v>
      </c>
      <c r="F2033" s="124">
        <v>54000</v>
      </c>
      <c r="G2033" s="124">
        <v>54000</v>
      </c>
      <c r="H2033" s="217">
        <v>2</v>
      </c>
      <c r="I2033" s="124">
        <v>112200</v>
      </c>
      <c r="J2033" s="238">
        <v>19450000</v>
      </c>
      <c r="K2033" s="124">
        <v>1050300000000</v>
      </c>
    </row>
    <row r="2034" spans="3:11" x14ac:dyDescent="0.25">
      <c r="C2034" s="201">
        <v>45392</v>
      </c>
      <c r="D2034" s="217" t="s">
        <v>312</v>
      </c>
      <c r="E2034" s="124">
        <v>22944</v>
      </c>
      <c r="F2034" s="124">
        <v>22949</v>
      </c>
      <c r="G2034" s="124">
        <v>23500</v>
      </c>
      <c r="H2034" s="217">
        <v>1</v>
      </c>
      <c r="I2034" s="124">
        <v>22944</v>
      </c>
      <c r="J2034" s="238">
        <v>20000000</v>
      </c>
      <c r="K2034" s="124">
        <v>470000000000</v>
      </c>
    </row>
    <row r="2035" spans="3:11" x14ac:dyDescent="0.25">
      <c r="C2035" s="201">
        <v>45392</v>
      </c>
      <c r="D2035" s="217" t="s">
        <v>312</v>
      </c>
      <c r="E2035" s="124">
        <v>22944</v>
      </c>
      <c r="F2035" s="124">
        <v>22949</v>
      </c>
      <c r="G2035" s="124">
        <v>23500</v>
      </c>
      <c r="H2035" s="217">
        <v>40</v>
      </c>
      <c r="I2035" s="124">
        <v>917760</v>
      </c>
      <c r="J2035" s="238">
        <v>20000000</v>
      </c>
      <c r="K2035" s="124">
        <v>470000000000</v>
      </c>
    </row>
    <row r="2036" spans="3:11" x14ac:dyDescent="0.25">
      <c r="C2036" s="201">
        <v>45392</v>
      </c>
      <c r="D2036" s="217" t="s">
        <v>312</v>
      </c>
      <c r="E2036" s="124">
        <v>22949</v>
      </c>
      <c r="F2036" s="124">
        <v>22949</v>
      </c>
      <c r="G2036" s="124">
        <v>23500</v>
      </c>
      <c r="H2036" s="217">
        <v>34</v>
      </c>
      <c r="I2036" s="124">
        <v>780266</v>
      </c>
      <c r="J2036" s="238">
        <v>20000000</v>
      </c>
      <c r="K2036" s="124">
        <v>470000000000</v>
      </c>
    </row>
    <row r="2037" spans="3:11" x14ac:dyDescent="0.25">
      <c r="C2037" s="201">
        <v>45392</v>
      </c>
      <c r="D2037" s="217" t="s">
        <v>312</v>
      </c>
      <c r="E2037" s="124">
        <v>22949</v>
      </c>
      <c r="F2037" s="124">
        <v>22949</v>
      </c>
      <c r="G2037" s="124">
        <v>23500</v>
      </c>
      <c r="H2037" s="217">
        <v>26</v>
      </c>
      <c r="I2037" s="124">
        <v>596674</v>
      </c>
      <c r="J2037" s="238">
        <v>20000000</v>
      </c>
      <c r="K2037" s="124">
        <v>470000000000</v>
      </c>
    </row>
    <row r="2038" spans="3:11" x14ac:dyDescent="0.25">
      <c r="C2038" s="201">
        <v>45392</v>
      </c>
      <c r="D2038" s="217" t="s">
        <v>312</v>
      </c>
      <c r="E2038" s="124">
        <v>22949</v>
      </c>
      <c r="F2038" s="124">
        <v>22949</v>
      </c>
      <c r="G2038" s="124">
        <v>23500</v>
      </c>
      <c r="H2038" s="217">
        <v>14</v>
      </c>
      <c r="I2038" s="124">
        <v>321286</v>
      </c>
      <c r="J2038" s="238">
        <v>20000000</v>
      </c>
      <c r="K2038" s="124">
        <v>470000000000</v>
      </c>
    </row>
    <row r="2039" spans="3:11" x14ac:dyDescent="0.25">
      <c r="C2039" s="201">
        <v>45392</v>
      </c>
      <c r="D2039" s="217" t="s">
        <v>312</v>
      </c>
      <c r="E2039" s="124">
        <v>23000</v>
      </c>
      <c r="F2039" s="124">
        <v>22949</v>
      </c>
      <c r="G2039" s="124">
        <v>23500</v>
      </c>
      <c r="H2039" s="217">
        <v>5</v>
      </c>
      <c r="I2039" s="124">
        <v>115000</v>
      </c>
      <c r="J2039" s="238">
        <v>20000000</v>
      </c>
      <c r="K2039" s="124">
        <v>470000000000</v>
      </c>
    </row>
    <row r="2040" spans="3:11" x14ac:dyDescent="0.25">
      <c r="C2040" s="201">
        <v>45392</v>
      </c>
      <c r="D2040" s="217" t="s">
        <v>312</v>
      </c>
      <c r="E2040" s="124">
        <v>23000</v>
      </c>
      <c r="F2040" s="124">
        <v>22949</v>
      </c>
      <c r="G2040" s="124">
        <v>23500</v>
      </c>
      <c r="H2040" s="217">
        <v>7</v>
      </c>
      <c r="I2040" s="124">
        <v>161000</v>
      </c>
      <c r="J2040" s="238">
        <v>20000000</v>
      </c>
      <c r="K2040" s="124">
        <v>470000000000</v>
      </c>
    </row>
    <row r="2041" spans="3:11" x14ac:dyDescent="0.25">
      <c r="C2041" s="201">
        <v>45392</v>
      </c>
      <c r="D2041" s="217" t="s">
        <v>312</v>
      </c>
      <c r="E2041" s="124">
        <v>23000</v>
      </c>
      <c r="F2041" s="124">
        <v>22949</v>
      </c>
      <c r="G2041" s="124">
        <v>23500</v>
      </c>
      <c r="H2041" s="217">
        <v>14</v>
      </c>
      <c r="I2041" s="124">
        <v>322000</v>
      </c>
      <c r="J2041" s="238">
        <v>20000000</v>
      </c>
      <c r="K2041" s="124">
        <v>470000000000</v>
      </c>
    </row>
    <row r="2042" spans="3:11" x14ac:dyDescent="0.25">
      <c r="C2042" s="201">
        <v>45392</v>
      </c>
      <c r="D2042" s="217" t="s">
        <v>310</v>
      </c>
      <c r="E2042" s="124">
        <v>57000</v>
      </c>
      <c r="F2042" s="124">
        <v>54000</v>
      </c>
      <c r="G2042" s="124">
        <v>54000</v>
      </c>
      <c r="H2042" s="217">
        <v>3</v>
      </c>
      <c r="I2042" s="124">
        <v>171000</v>
      </c>
      <c r="J2042" s="238">
        <v>19450000</v>
      </c>
      <c r="K2042" s="124">
        <v>1050300000000</v>
      </c>
    </row>
    <row r="2043" spans="3:11" x14ac:dyDescent="0.25">
      <c r="C2043" s="201">
        <v>45392</v>
      </c>
      <c r="D2043" s="217" t="s">
        <v>310</v>
      </c>
      <c r="E2043" s="124">
        <v>57000</v>
      </c>
      <c r="F2043" s="124">
        <v>54000</v>
      </c>
      <c r="G2043" s="124">
        <v>54000</v>
      </c>
      <c r="H2043" s="217">
        <v>6</v>
      </c>
      <c r="I2043" s="124">
        <v>342000</v>
      </c>
      <c r="J2043" s="238">
        <v>19450000</v>
      </c>
      <c r="K2043" s="124">
        <v>1050300000000</v>
      </c>
    </row>
    <row r="2044" spans="3:11" x14ac:dyDescent="0.25">
      <c r="C2044" s="201">
        <v>45392</v>
      </c>
      <c r="D2044" s="217" t="s">
        <v>312</v>
      </c>
      <c r="E2044" s="124">
        <v>22944</v>
      </c>
      <c r="F2044" s="124">
        <v>22949</v>
      </c>
      <c r="G2044" s="124">
        <v>23500</v>
      </c>
      <c r="H2044" s="217">
        <v>4</v>
      </c>
      <c r="I2044" s="124">
        <v>91776</v>
      </c>
      <c r="J2044" s="238">
        <v>20000000</v>
      </c>
      <c r="K2044" s="124">
        <v>470000000000</v>
      </c>
    </row>
    <row r="2045" spans="3:11" x14ac:dyDescent="0.25">
      <c r="C2045" s="201">
        <v>45392</v>
      </c>
      <c r="D2045" s="217" t="s">
        <v>310</v>
      </c>
      <c r="E2045" s="124">
        <v>57000</v>
      </c>
      <c r="F2045" s="124">
        <v>54000</v>
      </c>
      <c r="G2045" s="124">
        <v>54000</v>
      </c>
      <c r="H2045" s="217">
        <v>5</v>
      </c>
      <c r="I2045" s="124">
        <v>285000</v>
      </c>
      <c r="J2045" s="238">
        <v>19450000</v>
      </c>
      <c r="K2045" s="124">
        <v>1050300000000</v>
      </c>
    </row>
    <row r="2046" spans="3:11" x14ac:dyDescent="0.25">
      <c r="C2046" s="201">
        <v>45392</v>
      </c>
      <c r="D2046" s="217" t="s">
        <v>312</v>
      </c>
      <c r="E2046" s="124">
        <v>23500</v>
      </c>
      <c r="F2046" s="124">
        <v>22949</v>
      </c>
      <c r="G2046" s="124">
        <v>23500</v>
      </c>
      <c r="H2046" s="217">
        <v>11</v>
      </c>
      <c r="I2046" s="124">
        <v>258500</v>
      </c>
      <c r="J2046" s="238">
        <v>20000000</v>
      </c>
      <c r="K2046" s="124">
        <v>470000000000</v>
      </c>
    </row>
    <row r="2047" spans="3:11" x14ac:dyDescent="0.25">
      <c r="C2047" s="201">
        <v>45392</v>
      </c>
      <c r="D2047" s="217" t="s">
        <v>310</v>
      </c>
      <c r="E2047" s="124">
        <v>56100</v>
      </c>
      <c r="F2047" s="124">
        <v>54000</v>
      </c>
      <c r="G2047" s="124">
        <v>54000</v>
      </c>
      <c r="H2047" s="217">
        <v>14</v>
      </c>
      <c r="I2047" s="124">
        <v>785400</v>
      </c>
      <c r="J2047" s="238">
        <v>19450000</v>
      </c>
      <c r="K2047" s="124">
        <v>1050300000000</v>
      </c>
    </row>
    <row r="2048" spans="3:11" x14ac:dyDescent="0.25">
      <c r="C2048" s="201">
        <v>45392</v>
      </c>
      <c r="D2048" s="217" t="s">
        <v>310</v>
      </c>
      <c r="E2048" s="124">
        <v>54000</v>
      </c>
      <c r="F2048" s="124">
        <v>54000</v>
      </c>
      <c r="G2048" s="124">
        <v>54000</v>
      </c>
      <c r="H2048" s="217">
        <v>16</v>
      </c>
      <c r="I2048" s="124">
        <v>864000</v>
      </c>
      <c r="J2048" s="238">
        <v>19450000</v>
      </c>
      <c r="K2048" s="124">
        <v>1050300000000</v>
      </c>
    </row>
    <row r="2049" spans="3:11" x14ac:dyDescent="0.25">
      <c r="C2049" s="201">
        <v>45392</v>
      </c>
      <c r="D2049" s="217" t="s">
        <v>310</v>
      </c>
      <c r="E2049" s="124">
        <v>54000</v>
      </c>
      <c r="F2049" s="124">
        <v>54000</v>
      </c>
      <c r="G2049" s="124">
        <v>54000</v>
      </c>
      <c r="H2049" s="217">
        <v>1</v>
      </c>
      <c r="I2049" s="124">
        <v>54000</v>
      </c>
      <c r="J2049" s="238">
        <v>19450000</v>
      </c>
      <c r="K2049" s="124">
        <v>1050300000000</v>
      </c>
    </row>
    <row r="2050" spans="3:11" x14ac:dyDescent="0.25">
      <c r="C2050" s="201">
        <v>45392</v>
      </c>
      <c r="D2050" s="217" t="s">
        <v>310</v>
      </c>
      <c r="E2050" s="124">
        <v>54000</v>
      </c>
      <c r="F2050" s="124">
        <v>54000</v>
      </c>
      <c r="G2050" s="124">
        <v>54000</v>
      </c>
      <c r="H2050" s="217">
        <v>19</v>
      </c>
      <c r="I2050" s="124">
        <v>1026000</v>
      </c>
      <c r="J2050" s="238">
        <v>19450000</v>
      </c>
      <c r="K2050" s="124">
        <v>1050300000000</v>
      </c>
    </row>
    <row r="2051" spans="3:11" x14ac:dyDescent="0.25">
      <c r="C2051" s="201">
        <v>45392</v>
      </c>
      <c r="D2051" s="217" t="s">
        <v>310</v>
      </c>
      <c r="E2051" s="124">
        <v>54000</v>
      </c>
      <c r="F2051" s="124">
        <v>54000</v>
      </c>
      <c r="G2051" s="124">
        <v>54000</v>
      </c>
      <c r="H2051" s="217">
        <v>161</v>
      </c>
      <c r="I2051" s="124">
        <v>8694000</v>
      </c>
      <c r="J2051" s="238">
        <v>19450000</v>
      </c>
      <c r="K2051" s="124">
        <v>1050300000000</v>
      </c>
    </row>
    <row r="2052" spans="3:11" x14ac:dyDescent="0.25">
      <c r="C2052" s="201">
        <v>45393</v>
      </c>
      <c r="D2052" s="217" t="s">
        <v>312</v>
      </c>
      <c r="E2052" s="124">
        <v>23500</v>
      </c>
      <c r="F2052" s="124">
        <v>23500</v>
      </c>
      <c r="G2052" s="124">
        <v>22300</v>
      </c>
      <c r="H2052" s="217">
        <v>2</v>
      </c>
      <c r="I2052" s="124">
        <v>47000</v>
      </c>
      <c r="J2052" s="238">
        <v>20000000</v>
      </c>
      <c r="K2052" s="124">
        <v>446000000000</v>
      </c>
    </row>
    <row r="2053" spans="3:11" x14ac:dyDescent="0.25">
      <c r="C2053" s="201">
        <v>45393</v>
      </c>
      <c r="D2053" s="217" t="s">
        <v>312</v>
      </c>
      <c r="E2053" s="124">
        <v>24100</v>
      </c>
      <c r="F2053" s="124">
        <v>23500</v>
      </c>
      <c r="G2053" s="124">
        <v>22300</v>
      </c>
      <c r="H2053" s="217">
        <v>365</v>
      </c>
      <c r="I2053" s="124">
        <v>8796500</v>
      </c>
      <c r="J2053" s="238">
        <v>20000000</v>
      </c>
      <c r="K2053" s="124">
        <v>446000000000</v>
      </c>
    </row>
    <row r="2054" spans="3:11" x14ac:dyDescent="0.25">
      <c r="C2054" s="201">
        <v>45393</v>
      </c>
      <c r="D2054" s="217" t="s">
        <v>312</v>
      </c>
      <c r="E2054" s="124">
        <v>24100</v>
      </c>
      <c r="F2054" s="124">
        <v>23500</v>
      </c>
      <c r="G2054" s="124">
        <v>22300</v>
      </c>
      <c r="H2054" s="217">
        <v>30</v>
      </c>
      <c r="I2054" s="124">
        <v>723000</v>
      </c>
      <c r="J2054" s="238">
        <v>20000000</v>
      </c>
      <c r="K2054" s="124">
        <v>446000000000</v>
      </c>
    </row>
    <row r="2055" spans="3:11" x14ac:dyDescent="0.25">
      <c r="C2055" s="201">
        <v>45393</v>
      </c>
      <c r="D2055" s="217" t="s">
        <v>312</v>
      </c>
      <c r="E2055" s="124">
        <v>23500</v>
      </c>
      <c r="F2055" s="124">
        <v>23500</v>
      </c>
      <c r="G2055" s="124">
        <v>22300</v>
      </c>
      <c r="H2055" s="217">
        <v>3</v>
      </c>
      <c r="I2055" s="124">
        <v>70500</v>
      </c>
      <c r="J2055" s="238">
        <v>20000000</v>
      </c>
      <c r="K2055" s="124">
        <v>446000000000</v>
      </c>
    </row>
    <row r="2056" spans="3:11" x14ac:dyDescent="0.25">
      <c r="C2056" s="201">
        <v>45393</v>
      </c>
      <c r="D2056" s="217" t="s">
        <v>312</v>
      </c>
      <c r="E2056" s="124">
        <v>23000</v>
      </c>
      <c r="F2056" s="124">
        <v>23500</v>
      </c>
      <c r="G2056" s="124">
        <v>22300</v>
      </c>
      <c r="H2056" s="217">
        <v>3</v>
      </c>
      <c r="I2056" s="124">
        <v>69000</v>
      </c>
      <c r="J2056" s="238">
        <v>20000000</v>
      </c>
      <c r="K2056" s="124">
        <v>446000000000</v>
      </c>
    </row>
    <row r="2057" spans="3:11" x14ac:dyDescent="0.25">
      <c r="C2057" s="201">
        <v>45393</v>
      </c>
      <c r="D2057" s="217" t="s">
        <v>312</v>
      </c>
      <c r="E2057" s="124">
        <v>22300</v>
      </c>
      <c r="F2057" s="124">
        <v>23500</v>
      </c>
      <c r="G2057" s="124">
        <v>22300</v>
      </c>
      <c r="H2057" s="217">
        <v>9</v>
      </c>
      <c r="I2057" s="124">
        <v>200700</v>
      </c>
      <c r="J2057" s="238">
        <v>20000000</v>
      </c>
      <c r="K2057" s="124">
        <v>446000000000</v>
      </c>
    </row>
    <row r="2058" spans="3:11" x14ac:dyDescent="0.25">
      <c r="C2058" s="201">
        <v>45393</v>
      </c>
      <c r="D2058" s="217" t="s">
        <v>312</v>
      </c>
      <c r="E2058" s="124">
        <v>22300</v>
      </c>
      <c r="F2058" s="124">
        <v>23500</v>
      </c>
      <c r="G2058" s="124">
        <v>22300</v>
      </c>
      <c r="H2058" s="217">
        <v>2</v>
      </c>
      <c r="I2058" s="124">
        <v>44600</v>
      </c>
      <c r="J2058" s="238">
        <v>20000000</v>
      </c>
      <c r="K2058" s="124">
        <v>446000000000</v>
      </c>
    </row>
    <row r="2059" spans="3:11" x14ac:dyDescent="0.25">
      <c r="C2059" s="201">
        <v>45393</v>
      </c>
      <c r="D2059" s="217" t="s">
        <v>312</v>
      </c>
      <c r="E2059" s="124">
        <v>22300</v>
      </c>
      <c r="F2059" s="124">
        <v>23500</v>
      </c>
      <c r="G2059" s="124">
        <v>22300</v>
      </c>
      <c r="H2059" s="217">
        <v>2</v>
      </c>
      <c r="I2059" s="124">
        <v>44600</v>
      </c>
      <c r="J2059" s="238">
        <v>20000000</v>
      </c>
      <c r="K2059" s="124">
        <v>446000000000</v>
      </c>
    </row>
    <row r="2060" spans="3:11" x14ac:dyDescent="0.25">
      <c r="C2060" s="201">
        <v>45393</v>
      </c>
      <c r="D2060" s="217" t="s">
        <v>312</v>
      </c>
      <c r="E2060" s="124">
        <v>22300</v>
      </c>
      <c r="F2060" s="124">
        <v>23500</v>
      </c>
      <c r="G2060" s="124">
        <v>22300</v>
      </c>
      <c r="H2060" s="217">
        <v>2</v>
      </c>
      <c r="I2060" s="124">
        <v>44600</v>
      </c>
      <c r="J2060" s="238">
        <v>20000000</v>
      </c>
      <c r="K2060" s="124">
        <v>446000000000</v>
      </c>
    </row>
    <row r="2061" spans="3:11" x14ac:dyDescent="0.25">
      <c r="C2061" s="201">
        <v>45393</v>
      </c>
      <c r="D2061" s="217" t="s">
        <v>312</v>
      </c>
      <c r="E2061" s="124">
        <v>22300</v>
      </c>
      <c r="F2061" s="124">
        <v>23500</v>
      </c>
      <c r="G2061" s="124">
        <v>22300</v>
      </c>
      <c r="H2061" s="217">
        <v>2</v>
      </c>
      <c r="I2061" s="124">
        <v>44600</v>
      </c>
      <c r="J2061" s="238">
        <v>20000000</v>
      </c>
      <c r="K2061" s="124">
        <v>446000000000</v>
      </c>
    </row>
    <row r="2062" spans="3:11" x14ac:dyDescent="0.25">
      <c r="C2062" s="201">
        <v>45394</v>
      </c>
      <c r="D2062" s="217" t="s">
        <v>312</v>
      </c>
      <c r="E2062" s="124">
        <v>22300</v>
      </c>
      <c r="F2062" s="124">
        <v>22300</v>
      </c>
      <c r="G2062" s="124">
        <v>20000</v>
      </c>
      <c r="H2062" s="217">
        <v>1</v>
      </c>
      <c r="I2062" s="124">
        <v>22300</v>
      </c>
      <c r="J2062" s="238">
        <v>20000000</v>
      </c>
      <c r="K2062" s="124">
        <v>400000000000</v>
      </c>
    </row>
    <row r="2063" spans="3:11" x14ac:dyDescent="0.25">
      <c r="C2063" s="201">
        <v>45394</v>
      </c>
      <c r="D2063" s="217" t="s">
        <v>312</v>
      </c>
      <c r="E2063" s="124">
        <v>21500</v>
      </c>
      <c r="F2063" s="124">
        <v>22300</v>
      </c>
      <c r="G2063" s="124">
        <v>20000</v>
      </c>
      <c r="H2063" s="217">
        <v>340</v>
      </c>
      <c r="I2063" s="124">
        <v>7310000</v>
      </c>
      <c r="J2063" s="238">
        <v>20000000</v>
      </c>
      <c r="K2063" s="124">
        <v>400000000000</v>
      </c>
    </row>
    <row r="2064" spans="3:11" x14ac:dyDescent="0.25">
      <c r="C2064" s="201">
        <v>45394</v>
      </c>
      <c r="D2064" s="217" t="s">
        <v>310</v>
      </c>
      <c r="E2064" s="124">
        <v>54000</v>
      </c>
      <c r="F2064" s="124">
        <v>54000</v>
      </c>
      <c r="G2064" s="124">
        <v>55400</v>
      </c>
      <c r="H2064" s="217">
        <v>1</v>
      </c>
      <c r="I2064" s="124">
        <v>54000</v>
      </c>
      <c r="J2064" s="238">
        <v>19450000</v>
      </c>
      <c r="K2064" s="124">
        <v>1077530000000</v>
      </c>
    </row>
    <row r="2065" spans="3:11" x14ac:dyDescent="0.25">
      <c r="C2065" s="201">
        <v>45394</v>
      </c>
      <c r="D2065" s="217" t="s">
        <v>310</v>
      </c>
      <c r="E2065" s="124">
        <v>55400</v>
      </c>
      <c r="F2065" s="124">
        <v>54000</v>
      </c>
      <c r="G2065" s="124">
        <v>55400</v>
      </c>
      <c r="H2065" s="217">
        <v>1</v>
      </c>
      <c r="I2065" s="124">
        <v>55400</v>
      </c>
      <c r="J2065" s="238">
        <v>19450000</v>
      </c>
      <c r="K2065" s="124">
        <v>1077530000000</v>
      </c>
    </row>
    <row r="2066" spans="3:11" x14ac:dyDescent="0.25">
      <c r="C2066" s="201">
        <v>45394</v>
      </c>
      <c r="D2066" s="217" t="s">
        <v>312</v>
      </c>
      <c r="E2066" s="124">
        <v>22000</v>
      </c>
      <c r="F2066" s="124">
        <v>22300</v>
      </c>
      <c r="G2066" s="124">
        <v>20000</v>
      </c>
      <c r="H2066" s="217">
        <v>100</v>
      </c>
      <c r="I2066" s="124">
        <v>2200000</v>
      </c>
      <c r="J2066" s="238">
        <v>20000000</v>
      </c>
      <c r="K2066" s="124">
        <v>400000000000</v>
      </c>
    </row>
    <row r="2067" spans="3:11" x14ac:dyDescent="0.25">
      <c r="C2067" s="201">
        <v>45394</v>
      </c>
      <c r="D2067" s="217" t="s">
        <v>312</v>
      </c>
      <c r="E2067" s="124">
        <v>20000</v>
      </c>
      <c r="F2067" s="124">
        <v>22300</v>
      </c>
      <c r="G2067" s="124">
        <v>20000</v>
      </c>
      <c r="H2067" s="217">
        <v>1</v>
      </c>
      <c r="I2067" s="124">
        <v>20000</v>
      </c>
      <c r="J2067" s="238">
        <v>20000000</v>
      </c>
      <c r="K2067" s="124">
        <v>400000000000</v>
      </c>
    </row>
    <row r="2068" spans="3:11" x14ac:dyDescent="0.25">
      <c r="C2068" s="201">
        <v>45394</v>
      </c>
      <c r="D2068" s="217" t="s">
        <v>312</v>
      </c>
      <c r="E2068" s="124">
        <v>19500</v>
      </c>
      <c r="F2068" s="124">
        <v>22300</v>
      </c>
      <c r="G2068" s="124">
        <v>20000</v>
      </c>
      <c r="H2068" s="217">
        <v>50</v>
      </c>
      <c r="I2068" s="124">
        <v>975000</v>
      </c>
      <c r="J2068" s="238">
        <v>20000000</v>
      </c>
      <c r="K2068" s="124">
        <v>400000000000</v>
      </c>
    </row>
    <row r="2069" spans="3:11" x14ac:dyDescent="0.25">
      <c r="C2069" s="201">
        <v>45394</v>
      </c>
      <c r="D2069" s="217" t="s">
        <v>310</v>
      </c>
      <c r="E2069" s="124">
        <v>55400</v>
      </c>
      <c r="F2069" s="124">
        <v>54000</v>
      </c>
      <c r="G2069" s="124">
        <v>55400</v>
      </c>
      <c r="H2069" s="217">
        <v>1</v>
      </c>
      <c r="I2069" s="124">
        <v>55400</v>
      </c>
      <c r="J2069" s="238">
        <v>19450000</v>
      </c>
      <c r="K2069" s="124">
        <v>1077530000000</v>
      </c>
    </row>
    <row r="2070" spans="3:11" x14ac:dyDescent="0.25">
      <c r="C2070" s="201">
        <v>45394</v>
      </c>
      <c r="D2070" s="217" t="s">
        <v>312</v>
      </c>
      <c r="E2070" s="124">
        <v>19500</v>
      </c>
      <c r="F2070" s="124">
        <v>22300</v>
      </c>
      <c r="G2070" s="124">
        <v>20000</v>
      </c>
      <c r="H2070" s="217">
        <v>50</v>
      </c>
      <c r="I2070" s="124">
        <v>975000</v>
      </c>
      <c r="J2070" s="238">
        <v>20000000</v>
      </c>
      <c r="K2070" s="124">
        <v>400000000000</v>
      </c>
    </row>
    <row r="2071" spans="3:11" x14ac:dyDescent="0.25">
      <c r="C2071" s="201">
        <v>45394</v>
      </c>
      <c r="D2071" s="217" t="s">
        <v>312</v>
      </c>
      <c r="E2071" s="124">
        <v>20000</v>
      </c>
      <c r="F2071" s="124">
        <v>22300</v>
      </c>
      <c r="G2071" s="124">
        <v>20000</v>
      </c>
      <c r="H2071" s="217">
        <v>149</v>
      </c>
      <c r="I2071" s="124">
        <v>2980000</v>
      </c>
      <c r="J2071" s="238">
        <v>20000000</v>
      </c>
      <c r="K2071" s="124">
        <v>400000000000</v>
      </c>
    </row>
    <row r="2072" spans="3:11" x14ac:dyDescent="0.25">
      <c r="C2072" s="201">
        <v>45394</v>
      </c>
      <c r="D2072" s="217" t="s">
        <v>310</v>
      </c>
      <c r="E2072" s="124">
        <v>55400</v>
      </c>
      <c r="F2072" s="124">
        <v>54000</v>
      </c>
      <c r="G2072" s="124">
        <v>55400</v>
      </c>
      <c r="H2072" s="217">
        <v>1</v>
      </c>
      <c r="I2072" s="124">
        <v>55400</v>
      </c>
      <c r="J2072" s="238">
        <v>19450000</v>
      </c>
      <c r="K2072" s="124">
        <v>1077530000000</v>
      </c>
    </row>
    <row r="2073" spans="3:11" x14ac:dyDescent="0.25">
      <c r="C2073" s="201">
        <v>45397</v>
      </c>
      <c r="D2073" s="217" t="s">
        <v>310</v>
      </c>
      <c r="E2073" s="124">
        <v>56000</v>
      </c>
      <c r="F2073" s="124">
        <v>55400</v>
      </c>
      <c r="G2073" s="124">
        <v>48000</v>
      </c>
      <c r="H2073" s="217">
        <v>2</v>
      </c>
      <c r="I2073" s="124">
        <v>112000</v>
      </c>
      <c r="J2073" s="238">
        <v>19450000</v>
      </c>
      <c r="K2073" s="124">
        <v>933600000000</v>
      </c>
    </row>
    <row r="2074" spans="3:11" x14ac:dyDescent="0.25">
      <c r="C2074" s="201">
        <v>45397</v>
      </c>
      <c r="D2074" s="217" t="s">
        <v>310</v>
      </c>
      <c r="E2074" s="124">
        <v>55000</v>
      </c>
      <c r="F2074" s="124">
        <v>55400</v>
      </c>
      <c r="G2074" s="124">
        <v>48000</v>
      </c>
      <c r="H2074" s="217">
        <v>2</v>
      </c>
      <c r="I2074" s="124">
        <v>110000</v>
      </c>
      <c r="J2074" s="238">
        <v>19450000</v>
      </c>
      <c r="K2074" s="124">
        <v>933600000000</v>
      </c>
    </row>
    <row r="2075" spans="3:11" x14ac:dyDescent="0.25">
      <c r="C2075" s="201">
        <v>45397</v>
      </c>
      <c r="D2075" s="217" t="s">
        <v>310</v>
      </c>
      <c r="E2075" s="124">
        <v>55000</v>
      </c>
      <c r="F2075" s="124">
        <v>55400</v>
      </c>
      <c r="G2075" s="124">
        <v>48000</v>
      </c>
      <c r="H2075" s="217">
        <v>1</v>
      </c>
      <c r="I2075" s="124">
        <v>55000</v>
      </c>
      <c r="J2075" s="238">
        <v>19450000</v>
      </c>
      <c r="K2075" s="124">
        <v>933600000000</v>
      </c>
    </row>
    <row r="2076" spans="3:11" x14ac:dyDescent="0.25">
      <c r="C2076" s="201">
        <v>45397</v>
      </c>
      <c r="D2076" s="217" t="s">
        <v>312</v>
      </c>
      <c r="E2076" s="124">
        <v>20000</v>
      </c>
      <c r="F2076" s="124">
        <v>20000</v>
      </c>
      <c r="G2076" s="124">
        <v>20000</v>
      </c>
      <c r="H2076" s="217">
        <v>5</v>
      </c>
      <c r="I2076" s="124">
        <v>100000</v>
      </c>
      <c r="J2076" s="238">
        <v>20000000</v>
      </c>
      <c r="K2076" s="124">
        <v>400000000000</v>
      </c>
    </row>
    <row r="2077" spans="3:11" x14ac:dyDescent="0.25">
      <c r="C2077" s="201">
        <v>45397</v>
      </c>
      <c r="D2077" s="217" t="s">
        <v>312</v>
      </c>
      <c r="E2077" s="124">
        <v>20000</v>
      </c>
      <c r="F2077" s="124">
        <v>20000</v>
      </c>
      <c r="G2077" s="124">
        <v>20000</v>
      </c>
      <c r="H2077" s="217">
        <v>5</v>
      </c>
      <c r="I2077" s="124">
        <v>100000</v>
      </c>
      <c r="J2077" s="238">
        <v>20000000</v>
      </c>
      <c r="K2077" s="124">
        <v>400000000000</v>
      </c>
    </row>
    <row r="2078" spans="3:11" x14ac:dyDescent="0.25">
      <c r="C2078" s="201">
        <v>45397</v>
      </c>
      <c r="D2078" s="217" t="s">
        <v>312</v>
      </c>
      <c r="E2078" s="124">
        <v>19000</v>
      </c>
      <c r="F2078" s="124">
        <v>20000</v>
      </c>
      <c r="G2078" s="124">
        <v>20000</v>
      </c>
      <c r="H2078" s="217">
        <v>2</v>
      </c>
      <c r="I2078" s="124">
        <v>38000</v>
      </c>
      <c r="J2078" s="238">
        <v>20000000</v>
      </c>
      <c r="K2078" s="124">
        <v>400000000000</v>
      </c>
    </row>
    <row r="2079" spans="3:11" x14ac:dyDescent="0.25">
      <c r="C2079" s="201">
        <v>45397</v>
      </c>
      <c r="D2079" s="217" t="s">
        <v>312</v>
      </c>
      <c r="E2079" s="124">
        <v>19000</v>
      </c>
      <c r="F2079" s="124">
        <v>20000</v>
      </c>
      <c r="G2079" s="124">
        <v>20000</v>
      </c>
      <c r="H2079" s="217">
        <v>1</v>
      </c>
      <c r="I2079" s="124">
        <v>19000</v>
      </c>
      <c r="J2079" s="238">
        <v>20000000</v>
      </c>
      <c r="K2079" s="124">
        <v>400000000000</v>
      </c>
    </row>
    <row r="2080" spans="3:11" x14ac:dyDescent="0.25">
      <c r="C2080" s="201">
        <v>45397</v>
      </c>
      <c r="D2080" s="217" t="s">
        <v>310</v>
      </c>
      <c r="E2080" s="124">
        <v>49000</v>
      </c>
      <c r="F2080" s="124">
        <v>55400</v>
      </c>
      <c r="G2080" s="124">
        <v>48000</v>
      </c>
      <c r="H2080" s="217">
        <v>2</v>
      </c>
      <c r="I2080" s="124">
        <v>98000</v>
      </c>
      <c r="J2080" s="238">
        <v>19450000</v>
      </c>
      <c r="K2080" s="124">
        <v>933600000000</v>
      </c>
    </row>
    <row r="2081" spans="3:11" x14ac:dyDescent="0.25">
      <c r="C2081" s="201">
        <v>45397</v>
      </c>
      <c r="D2081" s="217" t="s">
        <v>312</v>
      </c>
      <c r="E2081" s="124">
        <v>20000</v>
      </c>
      <c r="F2081" s="124">
        <v>20000</v>
      </c>
      <c r="G2081" s="124">
        <v>20000</v>
      </c>
      <c r="H2081" s="217">
        <v>1</v>
      </c>
      <c r="I2081" s="124">
        <v>20000</v>
      </c>
      <c r="J2081" s="238">
        <v>20000000</v>
      </c>
      <c r="K2081" s="124">
        <v>400000000000</v>
      </c>
    </row>
    <row r="2082" spans="3:11" x14ac:dyDescent="0.25">
      <c r="C2082" s="201">
        <v>45397</v>
      </c>
      <c r="D2082" s="217" t="s">
        <v>310</v>
      </c>
      <c r="E2082" s="124">
        <v>48000</v>
      </c>
      <c r="F2082" s="124">
        <v>55400</v>
      </c>
      <c r="G2082" s="124">
        <v>48000</v>
      </c>
      <c r="H2082" s="217">
        <v>1</v>
      </c>
      <c r="I2082" s="124">
        <v>48000</v>
      </c>
      <c r="J2082" s="238">
        <v>19450000</v>
      </c>
      <c r="K2082" s="124">
        <v>933600000000</v>
      </c>
    </row>
    <row r="2083" spans="3:11" x14ac:dyDescent="0.25">
      <c r="C2083" s="201">
        <v>45398</v>
      </c>
      <c r="D2083" s="217" t="s">
        <v>310</v>
      </c>
      <c r="E2083" s="124">
        <v>54950</v>
      </c>
      <c r="F2083" s="124">
        <v>48000</v>
      </c>
      <c r="G2083" s="124">
        <v>52550</v>
      </c>
      <c r="H2083" s="217">
        <v>1</v>
      </c>
      <c r="I2083" s="124">
        <v>54950</v>
      </c>
      <c r="J2083" s="238">
        <v>19450000</v>
      </c>
      <c r="K2083" s="124">
        <v>1022097500000</v>
      </c>
    </row>
    <row r="2084" spans="3:11" x14ac:dyDescent="0.25">
      <c r="C2084" s="201">
        <v>45398</v>
      </c>
      <c r="D2084" s="217" t="s">
        <v>310</v>
      </c>
      <c r="E2084" s="124">
        <v>54950</v>
      </c>
      <c r="F2084" s="124">
        <v>48000</v>
      </c>
      <c r="G2084" s="124">
        <v>52550</v>
      </c>
      <c r="H2084" s="217">
        <v>3</v>
      </c>
      <c r="I2084" s="124">
        <v>164850</v>
      </c>
      <c r="J2084" s="238">
        <v>19450000</v>
      </c>
      <c r="K2084" s="124">
        <v>1022097500000</v>
      </c>
    </row>
    <row r="2085" spans="3:11" x14ac:dyDescent="0.25">
      <c r="C2085" s="201">
        <v>45398</v>
      </c>
      <c r="D2085" s="217" t="s">
        <v>312</v>
      </c>
      <c r="E2085" s="124">
        <v>20000</v>
      </c>
      <c r="F2085" s="124">
        <v>20000</v>
      </c>
      <c r="G2085" s="124">
        <v>20000</v>
      </c>
      <c r="H2085" s="217">
        <v>6</v>
      </c>
      <c r="I2085" s="124">
        <v>120000</v>
      </c>
      <c r="J2085" s="238">
        <v>20000000</v>
      </c>
      <c r="K2085" s="124">
        <v>400000000000</v>
      </c>
    </row>
    <row r="2086" spans="3:11" x14ac:dyDescent="0.25">
      <c r="C2086" s="201">
        <v>45398</v>
      </c>
      <c r="D2086" s="217" t="s">
        <v>312</v>
      </c>
      <c r="E2086" s="124">
        <v>20000</v>
      </c>
      <c r="F2086" s="124">
        <v>20000</v>
      </c>
      <c r="G2086" s="124">
        <v>20000</v>
      </c>
      <c r="H2086" s="217">
        <v>5</v>
      </c>
      <c r="I2086" s="124">
        <v>100000</v>
      </c>
      <c r="J2086" s="238">
        <v>20000000</v>
      </c>
      <c r="K2086" s="124">
        <v>400000000000</v>
      </c>
    </row>
    <row r="2087" spans="3:11" x14ac:dyDescent="0.25">
      <c r="C2087" s="201">
        <v>45398</v>
      </c>
      <c r="D2087" s="217" t="s">
        <v>312</v>
      </c>
      <c r="E2087" s="124">
        <v>20000</v>
      </c>
      <c r="F2087" s="124">
        <v>20000</v>
      </c>
      <c r="G2087" s="124">
        <v>20000</v>
      </c>
      <c r="H2087" s="217">
        <v>2</v>
      </c>
      <c r="I2087" s="124">
        <v>40000</v>
      </c>
      <c r="J2087" s="238">
        <v>20000000</v>
      </c>
      <c r="K2087" s="124">
        <v>400000000000</v>
      </c>
    </row>
    <row r="2088" spans="3:11" x14ac:dyDescent="0.25">
      <c r="C2088" s="201">
        <v>45398</v>
      </c>
      <c r="D2088" s="217" t="s">
        <v>312</v>
      </c>
      <c r="E2088" s="124">
        <v>20000</v>
      </c>
      <c r="F2088" s="124">
        <v>20000</v>
      </c>
      <c r="G2088" s="124">
        <v>20000</v>
      </c>
      <c r="H2088" s="217">
        <v>1</v>
      </c>
      <c r="I2088" s="124">
        <v>20000</v>
      </c>
      <c r="J2088" s="238">
        <v>20000000</v>
      </c>
      <c r="K2088" s="124">
        <v>400000000000</v>
      </c>
    </row>
    <row r="2089" spans="3:11" x14ac:dyDescent="0.25">
      <c r="C2089" s="201">
        <v>45398</v>
      </c>
      <c r="D2089" s="217" t="s">
        <v>312</v>
      </c>
      <c r="E2089" s="124">
        <v>20000</v>
      </c>
      <c r="F2089" s="124">
        <v>20000</v>
      </c>
      <c r="G2089" s="124">
        <v>20000</v>
      </c>
      <c r="H2089" s="217">
        <v>3</v>
      </c>
      <c r="I2089" s="124">
        <v>60000</v>
      </c>
      <c r="J2089" s="238">
        <v>20000000</v>
      </c>
      <c r="K2089" s="124">
        <v>400000000000</v>
      </c>
    </row>
    <row r="2090" spans="3:11" x14ac:dyDescent="0.25">
      <c r="C2090" s="201">
        <v>45398</v>
      </c>
      <c r="D2090" s="217" t="s">
        <v>312</v>
      </c>
      <c r="E2090" s="124">
        <v>20000</v>
      </c>
      <c r="F2090" s="124">
        <v>20000</v>
      </c>
      <c r="G2090" s="124">
        <v>20000</v>
      </c>
      <c r="H2090" s="217">
        <v>2</v>
      </c>
      <c r="I2090" s="124">
        <v>40000</v>
      </c>
      <c r="J2090" s="238">
        <v>20000000</v>
      </c>
      <c r="K2090" s="124">
        <v>400000000000</v>
      </c>
    </row>
    <row r="2091" spans="3:11" x14ac:dyDescent="0.25">
      <c r="C2091" s="201">
        <v>45398</v>
      </c>
      <c r="D2091" s="217" t="s">
        <v>312</v>
      </c>
      <c r="E2091" s="124">
        <v>20000</v>
      </c>
      <c r="F2091" s="124">
        <v>20000</v>
      </c>
      <c r="G2091" s="124">
        <v>20000</v>
      </c>
      <c r="H2091" s="217">
        <v>1</v>
      </c>
      <c r="I2091" s="124">
        <v>20000</v>
      </c>
      <c r="J2091" s="238">
        <v>20000000</v>
      </c>
      <c r="K2091" s="124">
        <v>400000000000</v>
      </c>
    </row>
    <row r="2092" spans="3:11" x14ac:dyDescent="0.25">
      <c r="C2092" s="201">
        <v>45398</v>
      </c>
      <c r="D2092" s="217" t="s">
        <v>312</v>
      </c>
      <c r="E2092" s="124">
        <v>20000</v>
      </c>
      <c r="F2092" s="124">
        <v>20000</v>
      </c>
      <c r="G2092" s="124">
        <v>20000</v>
      </c>
      <c r="H2092" s="217">
        <v>2</v>
      </c>
      <c r="I2092" s="124">
        <v>40000</v>
      </c>
      <c r="J2092" s="238">
        <v>20000000</v>
      </c>
      <c r="K2092" s="124">
        <v>400000000000</v>
      </c>
    </row>
    <row r="2093" spans="3:11" x14ac:dyDescent="0.25">
      <c r="C2093" s="201">
        <v>45398</v>
      </c>
      <c r="D2093" s="217" t="s">
        <v>310</v>
      </c>
      <c r="E2093" s="124">
        <v>54950</v>
      </c>
      <c r="F2093" s="124">
        <v>48000</v>
      </c>
      <c r="G2093" s="124">
        <v>52550</v>
      </c>
      <c r="H2093" s="217">
        <v>4</v>
      </c>
      <c r="I2093" s="124">
        <v>219800</v>
      </c>
      <c r="J2093" s="238">
        <v>19450000</v>
      </c>
      <c r="K2093" s="124">
        <v>1022097500000</v>
      </c>
    </row>
    <row r="2094" spans="3:11" x14ac:dyDescent="0.25">
      <c r="C2094" s="201">
        <v>45398</v>
      </c>
      <c r="D2094" s="217" t="s">
        <v>310</v>
      </c>
      <c r="E2094" s="124">
        <v>50000</v>
      </c>
      <c r="F2094" s="124">
        <v>48000</v>
      </c>
      <c r="G2094" s="124">
        <v>52550</v>
      </c>
      <c r="H2094" s="217">
        <v>2</v>
      </c>
      <c r="I2094" s="124">
        <v>100000</v>
      </c>
      <c r="J2094" s="238">
        <v>19450000</v>
      </c>
      <c r="K2094" s="124">
        <v>1022097500000</v>
      </c>
    </row>
    <row r="2095" spans="3:11" x14ac:dyDescent="0.25">
      <c r="C2095" s="201">
        <v>45398</v>
      </c>
      <c r="D2095" s="217" t="s">
        <v>312</v>
      </c>
      <c r="E2095" s="124">
        <v>20000</v>
      </c>
      <c r="F2095" s="124">
        <v>20000</v>
      </c>
      <c r="G2095" s="124">
        <v>20000</v>
      </c>
      <c r="H2095" s="217">
        <v>2</v>
      </c>
      <c r="I2095" s="124">
        <v>40000</v>
      </c>
      <c r="J2095" s="238">
        <v>20000000</v>
      </c>
      <c r="K2095" s="124">
        <v>400000000000</v>
      </c>
    </row>
    <row r="2096" spans="3:11" x14ac:dyDescent="0.25">
      <c r="C2096" s="201">
        <v>45398</v>
      </c>
      <c r="D2096" s="217" t="s">
        <v>312</v>
      </c>
      <c r="E2096" s="124">
        <v>20000</v>
      </c>
      <c r="F2096" s="124">
        <v>20000</v>
      </c>
      <c r="G2096" s="124">
        <v>20000</v>
      </c>
      <c r="H2096" s="217">
        <v>50</v>
      </c>
      <c r="I2096" s="124">
        <v>1000000</v>
      </c>
      <c r="J2096" s="238">
        <v>20000000</v>
      </c>
      <c r="K2096" s="124">
        <v>400000000000</v>
      </c>
    </row>
    <row r="2097" spans="3:11" x14ac:dyDescent="0.25">
      <c r="C2097" s="201">
        <v>45398</v>
      </c>
      <c r="D2097" s="217" t="s">
        <v>312</v>
      </c>
      <c r="E2097" s="124">
        <v>20000</v>
      </c>
      <c r="F2097" s="124">
        <v>20000</v>
      </c>
      <c r="G2097" s="124">
        <v>20000</v>
      </c>
      <c r="H2097" s="217">
        <v>3</v>
      </c>
      <c r="I2097" s="124">
        <v>60000</v>
      </c>
      <c r="J2097" s="238">
        <v>20000000</v>
      </c>
      <c r="K2097" s="124">
        <v>400000000000</v>
      </c>
    </row>
    <row r="2098" spans="3:11" x14ac:dyDescent="0.25">
      <c r="C2098" s="201">
        <v>45398</v>
      </c>
      <c r="D2098" s="217" t="s">
        <v>312</v>
      </c>
      <c r="E2098" s="124">
        <v>20000</v>
      </c>
      <c r="F2098" s="124">
        <v>20000</v>
      </c>
      <c r="G2098" s="124">
        <v>20000</v>
      </c>
      <c r="H2098" s="217">
        <v>10</v>
      </c>
      <c r="I2098" s="124">
        <v>200000</v>
      </c>
      <c r="J2098" s="238">
        <v>20000000</v>
      </c>
      <c r="K2098" s="124">
        <v>400000000000</v>
      </c>
    </row>
    <row r="2099" spans="3:11" x14ac:dyDescent="0.25">
      <c r="C2099" s="201">
        <v>45398</v>
      </c>
      <c r="D2099" s="217" t="s">
        <v>312</v>
      </c>
      <c r="E2099" s="124">
        <v>20000</v>
      </c>
      <c r="F2099" s="124">
        <v>20000</v>
      </c>
      <c r="G2099" s="124">
        <v>20000</v>
      </c>
      <c r="H2099" s="217">
        <v>5</v>
      </c>
      <c r="I2099" s="124">
        <v>100000</v>
      </c>
      <c r="J2099" s="238">
        <v>20000000</v>
      </c>
      <c r="K2099" s="124">
        <v>400000000000</v>
      </c>
    </row>
    <row r="2100" spans="3:11" x14ac:dyDescent="0.25">
      <c r="C2100" s="201">
        <v>45398</v>
      </c>
      <c r="D2100" s="217" t="s">
        <v>312</v>
      </c>
      <c r="E2100" s="124">
        <v>20000</v>
      </c>
      <c r="F2100" s="124">
        <v>20000</v>
      </c>
      <c r="G2100" s="124">
        <v>20000</v>
      </c>
      <c r="H2100" s="217">
        <v>1</v>
      </c>
      <c r="I2100" s="124">
        <v>20000</v>
      </c>
      <c r="J2100" s="238">
        <v>20000000</v>
      </c>
      <c r="K2100" s="124">
        <v>400000000000</v>
      </c>
    </row>
    <row r="2101" spans="3:11" x14ac:dyDescent="0.25">
      <c r="C2101" s="201">
        <v>45398</v>
      </c>
      <c r="D2101" s="217" t="s">
        <v>312</v>
      </c>
      <c r="E2101" s="124">
        <v>20000</v>
      </c>
      <c r="F2101" s="124">
        <v>20000</v>
      </c>
      <c r="G2101" s="124">
        <v>20000</v>
      </c>
      <c r="H2101" s="217">
        <v>4</v>
      </c>
      <c r="I2101" s="124">
        <v>80000</v>
      </c>
      <c r="J2101" s="238">
        <v>20000000</v>
      </c>
      <c r="K2101" s="124">
        <v>400000000000</v>
      </c>
    </row>
    <row r="2102" spans="3:11" x14ac:dyDescent="0.25">
      <c r="C2102" s="201">
        <v>45398</v>
      </c>
      <c r="D2102" s="217" t="s">
        <v>312</v>
      </c>
      <c r="E2102" s="124">
        <v>20000</v>
      </c>
      <c r="F2102" s="124">
        <v>20000</v>
      </c>
      <c r="G2102" s="124">
        <v>20000</v>
      </c>
      <c r="H2102" s="217">
        <v>1</v>
      </c>
      <c r="I2102" s="124">
        <v>20000</v>
      </c>
      <c r="J2102" s="238">
        <v>20000000</v>
      </c>
      <c r="K2102" s="124">
        <v>400000000000</v>
      </c>
    </row>
    <row r="2103" spans="3:11" x14ac:dyDescent="0.25">
      <c r="C2103" s="201">
        <v>45398</v>
      </c>
      <c r="D2103" s="217" t="s">
        <v>312</v>
      </c>
      <c r="E2103" s="124">
        <v>20000</v>
      </c>
      <c r="F2103" s="124">
        <v>20000</v>
      </c>
      <c r="G2103" s="124">
        <v>20000</v>
      </c>
      <c r="H2103" s="217">
        <v>3</v>
      </c>
      <c r="I2103" s="124">
        <v>60000</v>
      </c>
      <c r="J2103" s="238">
        <v>20000000</v>
      </c>
      <c r="K2103" s="124">
        <v>400000000000</v>
      </c>
    </row>
    <row r="2104" spans="3:11" x14ac:dyDescent="0.25">
      <c r="C2104" s="201">
        <v>45398</v>
      </c>
      <c r="D2104" s="217" t="s">
        <v>310</v>
      </c>
      <c r="E2104" s="124">
        <v>50000</v>
      </c>
      <c r="F2104" s="124">
        <v>48000</v>
      </c>
      <c r="G2104" s="124">
        <v>52550</v>
      </c>
      <c r="H2104" s="217">
        <v>1</v>
      </c>
      <c r="I2104" s="124">
        <v>50000</v>
      </c>
      <c r="J2104" s="238">
        <v>19450000</v>
      </c>
      <c r="K2104" s="124">
        <v>1022097500000</v>
      </c>
    </row>
    <row r="2105" spans="3:11" x14ac:dyDescent="0.25">
      <c r="C2105" s="201">
        <v>45398</v>
      </c>
      <c r="D2105" s="217" t="s">
        <v>310</v>
      </c>
      <c r="E2105" s="124">
        <v>50000</v>
      </c>
      <c r="F2105" s="124">
        <v>48000</v>
      </c>
      <c r="G2105" s="124">
        <v>52550</v>
      </c>
      <c r="H2105" s="217">
        <v>10</v>
      </c>
      <c r="I2105" s="124">
        <v>500000</v>
      </c>
      <c r="J2105" s="238">
        <v>19450000</v>
      </c>
      <c r="K2105" s="124">
        <v>1022097500000</v>
      </c>
    </row>
    <row r="2106" spans="3:11" x14ac:dyDescent="0.25">
      <c r="C2106" s="201">
        <v>45398</v>
      </c>
      <c r="D2106" s="217" t="s">
        <v>310</v>
      </c>
      <c r="E2106" s="124">
        <v>50000</v>
      </c>
      <c r="F2106" s="124">
        <v>48000</v>
      </c>
      <c r="G2106" s="124">
        <v>52550</v>
      </c>
      <c r="H2106" s="217">
        <v>9</v>
      </c>
      <c r="I2106" s="124">
        <v>450000</v>
      </c>
      <c r="J2106" s="238">
        <v>19450000</v>
      </c>
      <c r="K2106" s="124">
        <v>1022097500000</v>
      </c>
    </row>
    <row r="2107" spans="3:11" x14ac:dyDescent="0.25">
      <c r="C2107" s="201">
        <v>45398</v>
      </c>
      <c r="D2107" s="217" t="s">
        <v>310</v>
      </c>
      <c r="E2107" s="124">
        <v>52500</v>
      </c>
      <c r="F2107" s="124">
        <v>48000</v>
      </c>
      <c r="G2107" s="124">
        <v>52550</v>
      </c>
      <c r="H2107" s="217">
        <v>2</v>
      </c>
      <c r="I2107" s="124">
        <v>105000</v>
      </c>
      <c r="J2107" s="238">
        <v>19450000</v>
      </c>
      <c r="K2107" s="124">
        <v>1022097500000</v>
      </c>
    </row>
    <row r="2108" spans="3:11" x14ac:dyDescent="0.25">
      <c r="C2108" s="201">
        <v>45398</v>
      </c>
      <c r="D2108" s="217" t="s">
        <v>310</v>
      </c>
      <c r="E2108" s="124">
        <v>52550</v>
      </c>
      <c r="F2108" s="124">
        <v>48000</v>
      </c>
      <c r="G2108" s="124">
        <v>52550</v>
      </c>
      <c r="H2108" s="217">
        <v>14</v>
      </c>
      <c r="I2108" s="124">
        <v>735700</v>
      </c>
      <c r="J2108" s="238">
        <v>19450000</v>
      </c>
      <c r="K2108" s="124">
        <v>1022097500000</v>
      </c>
    </row>
    <row r="2109" spans="3:11" x14ac:dyDescent="0.25">
      <c r="C2109" s="201">
        <v>45399</v>
      </c>
      <c r="D2109" s="217" t="s">
        <v>310</v>
      </c>
      <c r="E2109" s="124">
        <v>53000</v>
      </c>
      <c r="F2109" s="124">
        <v>52550</v>
      </c>
      <c r="G2109" s="124">
        <v>50000</v>
      </c>
      <c r="H2109" s="217">
        <v>2</v>
      </c>
      <c r="I2109" s="124">
        <v>106000</v>
      </c>
      <c r="J2109" s="238">
        <v>19450000</v>
      </c>
      <c r="K2109" s="124">
        <v>972500000000</v>
      </c>
    </row>
    <row r="2110" spans="3:11" x14ac:dyDescent="0.25">
      <c r="C2110" s="201">
        <v>45399</v>
      </c>
      <c r="D2110" s="217" t="s">
        <v>312</v>
      </c>
      <c r="E2110" s="124">
        <v>20000</v>
      </c>
      <c r="F2110" s="124">
        <v>20000</v>
      </c>
      <c r="G2110" s="124">
        <v>20000</v>
      </c>
      <c r="H2110" s="217">
        <v>1</v>
      </c>
      <c r="I2110" s="124">
        <v>20000</v>
      </c>
      <c r="J2110" s="238">
        <v>20000000</v>
      </c>
      <c r="K2110" s="124">
        <v>400000000000</v>
      </c>
    </row>
    <row r="2111" spans="3:11" x14ac:dyDescent="0.25">
      <c r="C2111" s="201">
        <v>45399</v>
      </c>
      <c r="D2111" s="217" t="s">
        <v>312</v>
      </c>
      <c r="E2111" s="124">
        <v>20000</v>
      </c>
      <c r="F2111" s="124">
        <v>20000</v>
      </c>
      <c r="G2111" s="124">
        <v>20000</v>
      </c>
      <c r="H2111" s="217">
        <v>20</v>
      </c>
      <c r="I2111" s="124">
        <v>400000</v>
      </c>
      <c r="J2111" s="238">
        <v>20000000</v>
      </c>
      <c r="K2111" s="124">
        <v>400000000000</v>
      </c>
    </row>
    <row r="2112" spans="3:11" x14ac:dyDescent="0.25">
      <c r="C2112" s="201">
        <v>45399</v>
      </c>
      <c r="D2112" s="217" t="s">
        <v>312</v>
      </c>
      <c r="E2112" s="124">
        <v>20000</v>
      </c>
      <c r="F2112" s="124">
        <v>20000</v>
      </c>
      <c r="G2112" s="124">
        <v>20000</v>
      </c>
      <c r="H2112" s="217">
        <v>10</v>
      </c>
      <c r="I2112" s="124">
        <v>200000</v>
      </c>
      <c r="J2112" s="238">
        <v>20000000</v>
      </c>
      <c r="K2112" s="124">
        <v>400000000000</v>
      </c>
    </row>
    <row r="2113" spans="3:11" x14ac:dyDescent="0.25">
      <c r="C2113" s="201">
        <v>45399</v>
      </c>
      <c r="D2113" s="217" t="s">
        <v>312</v>
      </c>
      <c r="E2113" s="124">
        <v>20000</v>
      </c>
      <c r="F2113" s="124">
        <v>20000</v>
      </c>
      <c r="G2113" s="124">
        <v>20000</v>
      </c>
      <c r="H2113" s="217">
        <v>1</v>
      </c>
      <c r="I2113" s="124">
        <v>20000</v>
      </c>
      <c r="J2113" s="238">
        <v>20000000</v>
      </c>
      <c r="K2113" s="124">
        <v>400000000000</v>
      </c>
    </row>
    <row r="2114" spans="3:11" x14ac:dyDescent="0.25">
      <c r="C2114" s="201">
        <v>45399</v>
      </c>
      <c r="D2114" s="217" t="s">
        <v>312</v>
      </c>
      <c r="E2114" s="124">
        <v>20000</v>
      </c>
      <c r="F2114" s="124">
        <v>20000</v>
      </c>
      <c r="G2114" s="124">
        <v>20000</v>
      </c>
      <c r="H2114" s="217">
        <v>22</v>
      </c>
      <c r="I2114" s="124">
        <v>440000</v>
      </c>
      <c r="J2114" s="238">
        <v>20000000</v>
      </c>
      <c r="K2114" s="124">
        <v>400000000000</v>
      </c>
    </row>
    <row r="2115" spans="3:11" x14ac:dyDescent="0.25">
      <c r="C2115" s="201">
        <v>45399</v>
      </c>
      <c r="D2115" s="217" t="s">
        <v>312</v>
      </c>
      <c r="E2115" s="124">
        <v>20000</v>
      </c>
      <c r="F2115" s="124">
        <v>20000</v>
      </c>
      <c r="G2115" s="124">
        <v>20000</v>
      </c>
      <c r="H2115" s="217">
        <v>1</v>
      </c>
      <c r="I2115" s="124">
        <v>20000</v>
      </c>
      <c r="J2115" s="238">
        <v>20000000</v>
      </c>
      <c r="K2115" s="124">
        <v>400000000000</v>
      </c>
    </row>
    <row r="2116" spans="3:11" x14ac:dyDescent="0.25">
      <c r="C2116" s="201">
        <v>45399</v>
      </c>
      <c r="D2116" s="217" t="s">
        <v>312</v>
      </c>
      <c r="E2116" s="124">
        <v>20000</v>
      </c>
      <c r="F2116" s="124">
        <v>20000</v>
      </c>
      <c r="G2116" s="124">
        <v>20000</v>
      </c>
      <c r="H2116" s="217">
        <v>15</v>
      </c>
      <c r="I2116" s="124">
        <v>300000</v>
      </c>
      <c r="J2116" s="238">
        <v>20000000</v>
      </c>
      <c r="K2116" s="124">
        <v>400000000000</v>
      </c>
    </row>
    <row r="2117" spans="3:11" x14ac:dyDescent="0.25">
      <c r="C2117" s="201">
        <v>45399</v>
      </c>
      <c r="D2117" s="217" t="s">
        <v>310</v>
      </c>
      <c r="E2117" s="124">
        <v>53000</v>
      </c>
      <c r="F2117" s="124">
        <v>52550</v>
      </c>
      <c r="G2117" s="124">
        <v>50000</v>
      </c>
      <c r="H2117" s="217">
        <v>1</v>
      </c>
      <c r="I2117" s="124">
        <v>53000</v>
      </c>
      <c r="J2117" s="238">
        <v>19450000</v>
      </c>
      <c r="K2117" s="124">
        <v>972500000000</v>
      </c>
    </row>
    <row r="2118" spans="3:11" x14ac:dyDescent="0.25">
      <c r="C2118" s="201">
        <v>45399</v>
      </c>
      <c r="D2118" s="217" t="s">
        <v>310</v>
      </c>
      <c r="E2118" s="124">
        <v>52900</v>
      </c>
      <c r="F2118" s="124">
        <v>52550</v>
      </c>
      <c r="G2118" s="124">
        <v>50000</v>
      </c>
      <c r="H2118" s="217">
        <v>5</v>
      </c>
      <c r="I2118" s="124">
        <v>264500</v>
      </c>
      <c r="J2118" s="238">
        <v>19450000</v>
      </c>
      <c r="K2118" s="124">
        <v>972500000000</v>
      </c>
    </row>
    <row r="2119" spans="3:11" x14ac:dyDescent="0.25">
      <c r="C2119" s="201">
        <v>45399</v>
      </c>
      <c r="D2119" s="217" t="s">
        <v>310</v>
      </c>
      <c r="E2119" s="124">
        <v>53000</v>
      </c>
      <c r="F2119" s="124">
        <v>52550</v>
      </c>
      <c r="G2119" s="124">
        <v>50000</v>
      </c>
      <c r="H2119" s="217">
        <v>4</v>
      </c>
      <c r="I2119" s="124">
        <v>212000</v>
      </c>
      <c r="J2119" s="238">
        <v>19450000</v>
      </c>
      <c r="K2119" s="124">
        <v>972500000000</v>
      </c>
    </row>
    <row r="2120" spans="3:11" x14ac:dyDescent="0.25">
      <c r="C2120" s="201">
        <v>45399</v>
      </c>
      <c r="D2120" s="217" t="s">
        <v>310</v>
      </c>
      <c r="E2120" s="124">
        <v>52550</v>
      </c>
      <c r="F2120" s="124">
        <v>52550</v>
      </c>
      <c r="G2120" s="124">
        <v>50000</v>
      </c>
      <c r="H2120" s="217">
        <v>14</v>
      </c>
      <c r="I2120" s="124">
        <v>735700</v>
      </c>
      <c r="J2120" s="238">
        <v>19450000</v>
      </c>
      <c r="K2120" s="124">
        <v>972500000000</v>
      </c>
    </row>
    <row r="2121" spans="3:11" x14ac:dyDescent="0.25">
      <c r="C2121" s="201">
        <v>45399</v>
      </c>
      <c r="D2121" s="217" t="s">
        <v>310</v>
      </c>
      <c r="E2121" s="124">
        <v>51000</v>
      </c>
      <c r="F2121" s="124">
        <v>52550</v>
      </c>
      <c r="G2121" s="124">
        <v>50000</v>
      </c>
      <c r="H2121" s="217">
        <v>5</v>
      </c>
      <c r="I2121" s="124">
        <v>255000</v>
      </c>
      <c r="J2121" s="238">
        <v>19450000</v>
      </c>
      <c r="K2121" s="124">
        <v>972500000000</v>
      </c>
    </row>
    <row r="2122" spans="3:11" x14ac:dyDescent="0.25">
      <c r="C2122" s="201">
        <v>45399</v>
      </c>
      <c r="D2122" s="217" t="s">
        <v>312</v>
      </c>
      <c r="E2122" s="124">
        <v>20500</v>
      </c>
      <c r="F2122" s="124">
        <v>20000</v>
      </c>
      <c r="G2122" s="124">
        <v>20000</v>
      </c>
      <c r="H2122" s="217">
        <v>24</v>
      </c>
      <c r="I2122" s="124">
        <v>492000</v>
      </c>
      <c r="J2122" s="238">
        <v>20000000</v>
      </c>
      <c r="K2122" s="124">
        <v>400000000000</v>
      </c>
    </row>
    <row r="2123" spans="3:11" x14ac:dyDescent="0.25">
      <c r="C2123" s="201">
        <v>45399</v>
      </c>
      <c r="D2123" s="217" t="s">
        <v>312</v>
      </c>
      <c r="E2123" s="124">
        <v>20000</v>
      </c>
      <c r="F2123" s="124">
        <v>20000</v>
      </c>
      <c r="G2123" s="124">
        <v>20000</v>
      </c>
      <c r="H2123" s="217">
        <v>85</v>
      </c>
      <c r="I2123" s="124">
        <v>1700000</v>
      </c>
      <c r="J2123" s="238">
        <v>20000000</v>
      </c>
      <c r="K2123" s="124">
        <v>400000000000</v>
      </c>
    </row>
    <row r="2124" spans="3:11" x14ac:dyDescent="0.25">
      <c r="C2124" s="201">
        <v>45399</v>
      </c>
      <c r="D2124" s="217" t="s">
        <v>312</v>
      </c>
      <c r="E2124" s="124">
        <v>20000</v>
      </c>
      <c r="F2124" s="124">
        <v>20000</v>
      </c>
      <c r="G2124" s="124">
        <v>20000</v>
      </c>
      <c r="H2124" s="217">
        <v>2</v>
      </c>
      <c r="I2124" s="124">
        <v>40000</v>
      </c>
      <c r="J2124" s="238">
        <v>20000000</v>
      </c>
      <c r="K2124" s="124">
        <v>400000000000</v>
      </c>
    </row>
    <row r="2125" spans="3:11" x14ac:dyDescent="0.25">
      <c r="C2125" s="201">
        <v>45399</v>
      </c>
      <c r="D2125" s="217" t="s">
        <v>312</v>
      </c>
      <c r="E2125" s="124">
        <v>20000</v>
      </c>
      <c r="F2125" s="124">
        <v>20000</v>
      </c>
      <c r="G2125" s="124">
        <v>20000</v>
      </c>
      <c r="H2125" s="217">
        <v>6</v>
      </c>
      <c r="I2125" s="124">
        <v>120000</v>
      </c>
      <c r="J2125" s="238">
        <v>20000000</v>
      </c>
      <c r="K2125" s="124">
        <v>400000000000</v>
      </c>
    </row>
    <row r="2126" spans="3:11" x14ac:dyDescent="0.25">
      <c r="C2126" s="201">
        <v>45399</v>
      </c>
      <c r="D2126" s="217" t="s">
        <v>312</v>
      </c>
      <c r="E2126" s="124">
        <v>20000</v>
      </c>
      <c r="F2126" s="124">
        <v>20000</v>
      </c>
      <c r="G2126" s="124">
        <v>20000</v>
      </c>
      <c r="H2126" s="217">
        <v>22</v>
      </c>
      <c r="I2126" s="124">
        <v>440000</v>
      </c>
      <c r="J2126" s="238">
        <v>20000000</v>
      </c>
      <c r="K2126" s="124">
        <v>400000000000</v>
      </c>
    </row>
    <row r="2127" spans="3:11" x14ac:dyDescent="0.25">
      <c r="C2127" s="201">
        <v>45399</v>
      </c>
      <c r="D2127" s="217" t="s">
        <v>312</v>
      </c>
      <c r="E2127" s="124">
        <v>20000</v>
      </c>
      <c r="F2127" s="124">
        <v>20000</v>
      </c>
      <c r="G2127" s="124">
        <v>20000</v>
      </c>
      <c r="H2127" s="217">
        <v>1</v>
      </c>
      <c r="I2127" s="124">
        <v>20000</v>
      </c>
      <c r="J2127" s="238">
        <v>20000000</v>
      </c>
      <c r="K2127" s="124">
        <v>400000000000</v>
      </c>
    </row>
    <row r="2128" spans="3:11" x14ac:dyDescent="0.25">
      <c r="C2128" s="201">
        <v>45399</v>
      </c>
      <c r="D2128" s="217" t="s">
        <v>312</v>
      </c>
      <c r="E2128" s="124">
        <v>20000</v>
      </c>
      <c r="F2128" s="124">
        <v>20000</v>
      </c>
      <c r="G2128" s="124">
        <v>20000</v>
      </c>
      <c r="H2128" s="217">
        <v>1</v>
      </c>
      <c r="I2128" s="124">
        <v>20000</v>
      </c>
      <c r="J2128" s="238">
        <v>20000000</v>
      </c>
      <c r="K2128" s="124">
        <v>400000000000</v>
      </c>
    </row>
    <row r="2129" spans="3:11" x14ac:dyDescent="0.25">
      <c r="C2129" s="201">
        <v>45399</v>
      </c>
      <c r="D2129" s="217" t="s">
        <v>312</v>
      </c>
      <c r="E2129" s="124">
        <v>20000</v>
      </c>
      <c r="F2129" s="124">
        <v>20000</v>
      </c>
      <c r="G2129" s="124">
        <v>20000</v>
      </c>
      <c r="H2129" s="217">
        <v>8</v>
      </c>
      <c r="I2129" s="124">
        <v>160000</v>
      </c>
      <c r="J2129" s="238">
        <v>20000000</v>
      </c>
      <c r="K2129" s="124">
        <v>400000000000</v>
      </c>
    </row>
    <row r="2130" spans="3:11" x14ac:dyDescent="0.25">
      <c r="C2130" s="201">
        <v>45399</v>
      </c>
      <c r="D2130" s="217" t="s">
        <v>312</v>
      </c>
      <c r="E2130" s="124">
        <v>20000</v>
      </c>
      <c r="F2130" s="124">
        <v>20000</v>
      </c>
      <c r="G2130" s="124">
        <v>20000</v>
      </c>
      <c r="H2130" s="217">
        <v>5</v>
      </c>
      <c r="I2130" s="124">
        <v>100000</v>
      </c>
      <c r="J2130" s="238">
        <v>20000000</v>
      </c>
      <c r="K2130" s="124">
        <v>400000000000</v>
      </c>
    </row>
    <row r="2131" spans="3:11" x14ac:dyDescent="0.25">
      <c r="C2131" s="201">
        <v>45399</v>
      </c>
      <c r="D2131" s="217" t="s">
        <v>312</v>
      </c>
      <c r="E2131" s="124">
        <v>20000</v>
      </c>
      <c r="F2131" s="124">
        <v>20000</v>
      </c>
      <c r="G2131" s="124">
        <v>20000</v>
      </c>
      <c r="H2131" s="217">
        <v>1</v>
      </c>
      <c r="I2131" s="124">
        <v>20000</v>
      </c>
      <c r="J2131" s="238">
        <v>20000000</v>
      </c>
      <c r="K2131" s="124">
        <v>400000000000</v>
      </c>
    </row>
    <row r="2132" spans="3:11" x14ac:dyDescent="0.25">
      <c r="C2132" s="201">
        <v>45399</v>
      </c>
      <c r="D2132" s="217" t="s">
        <v>312</v>
      </c>
      <c r="E2132" s="124">
        <v>20000</v>
      </c>
      <c r="F2132" s="124">
        <v>20000</v>
      </c>
      <c r="G2132" s="124">
        <v>20000</v>
      </c>
      <c r="H2132" s="217">
        <v>2</v>
      </c>
      <c r="I2132" s="124">
        <v>40000</v>
      </c>
      <c r="J2132" s="238">
        <v>20000000</v>
      </c>
      <c r="K2132" s="124">
        <v>400000000000</v>
      </c>
    </row>
    <row r="2133" spans="3:11" x14ac:dyDescent="0.25">
      <c r="C2133" s="201">
        <v>45399</v>
      </c>
      <c r="D2133" s="217" t="s">
        <v>310</v>
      </c>
      <c r="E2133" s="124">
        <v>51000</v>
      </c>
      <c r="F2133" s="124">
        <v>52550</v>
      </c>
      <c r="G2133" s="124">
        <v>50000</v>
      </c>
      <c r="H2133" s="217">
        <v>1</v>
      </c>
      <c r="I2133" s="124">
        <v>51000</v>
      </c>
      <c r="J2133" s="238">
        <v>19450000</v>
      </c>
      <c r="K2133" s="124">
        <v>972500000000</v>
      </c>
    </row>
    <row r="2134" spans="3:11" x14ac:dyDescent="0.25">
      <c r="C2134" s="201">
        <v>45399</v>
      </c>
      <c r="D2134" s="217" t="s">
        <v>310</v>
      </c>
      <c r="E2134" s="124">
        <v>50000</v>
      </c>
      <c r="F2134" s="124">
        <v>52550</v>
      </c>
      <c r="G2134" s="124">
        <v>50000</v>
      </c>
      <c r="H2134" s="217">
        <v>1</v>
      </c>
      <c r="I2134" s="124">
        <v>50000</v>
      </c>
      <c r="J2134" s="238">
        <v>19450000</v>
      </c>
      <c r="K2134" s="124">
        <v>972500000000</v>
      </c>
    </row>
    <row r="2135" spans="3:11" x14ac:dyDescent="0.25">
      <c r="C2135" s="201">
        <v>45399</v>
      </c>
      <c r="D2135" s="217" t="s">
        <v>310</v>
      </c>
      <c r="E2135" s="124">
        <v>50000</v>
      </c>
      <c r="F2135" s="124">
        <v>52550</v>
      </c>
      <c r="G2135" s="124">
        <v>50000</v>
      </c>
      <c r="H2135" s="217">
        <v>4</v>
      </c>
      <c r="I2135" s="124">
        <v>200000</v>
      </c>
      <c r="J2135" s="238">
        <v>19450000</v>
      </c>
      <c r="K2135" s="124">
        <v>972500000000</v>
      </c>
    </row>
    <row r="2136" spans="3:11" x14ac:dyDescent="0.25">
      <c r="C2136" s="201">
        <v>45400</v>
      </c>
      <c r="D2136" s="217" t="s">
        <v>310</v>
      </c>
      <c r="E2136" s="124">
        <v>51000</v>
      </c>
      <c r="F2136" s="124">
        <v>50000</v>
      </c>
      <c r="G2136" s="124">
        <v>51000</v>
      </c>
      <c r="H2136" s="217">
        <v>1</v>
      </c>
      <c r="I2136" s="124">
        <v>51000</v>
      </c>
      <c r="J2136" s="238">
        <v>19450000</v>
      </c>
      <c r="K2136" s="124">
        <v>991950000000</v>
      </c>
    </row>
    <row r="2137" spans="3:11" x14ac:dyDescent="0.25">
      <c r="C2137" s="201">
        <v>45400</v>
      </c>
      <c r="D2137" s="217" t="s">
        <v>310</v>
      </c>
      <c r="E2137" s="124">
        <v>51000</v>
      </c>
      <c r="F2137" s="124">
        <v>50000</v>
      </c>
      <c r="G2137" s="124">
        <v>51000</v>
      </c>
      <c r="H2137" s="217">
        <v>2</v>
      </c>
      <c r="I2137" s="124">
        <v>102000</v>
      </c>
      <c r="J2137" s="238">
        <v>19450000</v>
      </c>
      <c r="K2137" s="124">
        <v>991950000000</v>
      </c>
    </row>
    <row r="2138" spans="3:11" x14ac:dyDescent="0.25">
      <c r="C2138" s="201">
        <v>45400</v>
      </c>
      <c r="D2138" s="217" t="s">
        <v>312</v>
      </c>
      <c r="E2138" s="124">
        <v>20000</v>
      </c>
      <c r="F2138" s="124">
        <v>20000</v>
      </c>
      <c r="G2138" s="124">
        <v>21500</v>
      </c>
      <c r="H2138" s="217">
        <v>1</v>
      </c>
      <c r="I2138" s="124">
        <v>20000</v>
      </c>
      <c r="J2138" s="238">
        <v>20000000</v>
      </c>
      <c r="K2138" s="124">
        <v>430000000000</v>
      </c>
    </row>
    <row r="2139" spans="3:11" x14ac:dyDescent="0.25">
      <c r="C2139" s="201">
        <v>45400</v>
      </c>
      <c r="D2139" s="217" t="s">
        <v>312</v>
      </c>
      <c r="E2139" s="124">
        <v>20000</v>
      </c>
      <c r="F2139" s="124">
        <v>20000</v>
      </c>
      <c r="G2139" s="124">
        <v>21500</v>
      </c>
      <c r="H2139" s="217">
        <v>2</v>
      </c>
      <c r="I2139" s="124">
        <v>40000</v>
      </c>
      <c r="J2139" s="238">
        <v>20000000</v>
      </c>
      <c r="K2139" s="124">
        <v>430000000000</v>
      </c>
    </row>
    <row r="2140" spans="3:11" x14ac:dyDescent="0.25">
      <c r="C2140" s="201">
        <v>45400</v>
      </c>
      <c r="D2140" s="217" t="s">
        <v>312</v>
      </c>
      <c r="E2140" s="124">
        <v>20000</v>
      </c>
      <c r="F2140" s="124">
        <v>20000</v>
      </c>
      <c r="G2140" s="124">
        <v>21500</v>
      </c>
      <c r="H2140" s="217">
        <v>1</v>
      </c>
      <c r="I2140" s="124">
        <v>20000</v>
      </c>
      <c r="J2140" s="238">
        <v>20000000</v>
      </c>
      <c r="K2140" s="124">
        <v>430000000000</v>
      </c>
    </row>
    <row r="2141" spans="3:11" x14ac:dyDescent="0.25">
      <c r="C2141" s="201">
        <v>45400</v>
      </c>
      <c r="D2141" s="217" t="s">
        <v>312</v>
      </c>
      <c r="E2141" s="124">
        <v>20000</v>
      </c>
      <c r="F2141" s="124">
        <v>20000</v>
      </c>
      <c r="G2141" s="124">
        <v>21500</v>
      </c>
      <c r="H2141" s="217">
        <v>4</v>
      </c>
      <c r="I2141" s="124">
        <v>80000</v>
      </c>
      <c r="J2141" s="238">
        <v>20000000</v>
      </c>
      <c r="K2141" s="124">
        <v>430000000000</v>
      </c>
    </row>
    <row r="2142" spans="3:11" x14ac:dyDescent="0.25">
      <c r="C2142" s="201">
        <v>45400</v>
      </c>
      <c r="D2142" s="217" t="s">
        <v>312</v>
      </c>
      <c r="E2142" s="124">
        <v>20000</v>
      </c>
      <c r="F2142" s="124">
        <v>20000</v>
      </c>
      <c r="G2142" s="124">
        <v>21500</v>
      </c>
      <c r="H2142" s="217">
        <v>4</v>
      </c>
      <c r="I2142" s="124">
        <v>80000</v>
      </c>
      <c r="J2142" s="238">
        <v>20000000</v>
      </c>
      <c r="K2142" s="124">
        <v>430000000000</v>
      </c>
    </row>
    <row r="2143" spans="3:11" x14ac:dyDescent="0.25">
      <c r="C2143" s="201">
        <v>45400</v>
      </c>
      <c r="D2143" s="217" t="s">
        <v>312</v>
      </c>
      <c r="E2143" s="124">
        <v>20000</v>
      </c>
      <c r="F2143" s="124">
        <v>20000</v>
      </c>
      <c r="G2143" s="124">
        <v>21500</v>
      </c>
      <c r="H2143" s="217">
        <v>1</v>
      </c>
      <c r="I2143" s="124">
        <v>20000</v>
      </c>
      <c r="J2143" s="238">
        <v>20000000</v>
      </c>
      <c r="K2143" s="124">
        <v>430000000000</v>
      </c>
    </row>
    <row r="2144" spans="3:11" x14ac:dyDescent="0.25">
      <c r="C2144" s="201">
        <v>45400</v>
      </c>
      <c r="D2144" s="217" t="s">
        <v>310</v>
      </c>
      <c r="E2144" s="124">
        <v>51000</v>
      </c>
      <c r="F2144" s="124">
        <v>50000</v>
      </c>
      <c r="G2144" s="124">
        <v>51000</v>
      </c>
      <c r="H2144" s="217">
        <v>3</v>
      </c>
      <c r="I2144" s="124">
        <v>153000</v>
      </c>
      <c r="J2144" s="238">
        <v>19450000</v>
      </c>
      <c r="K2144" s="124">
        <v>991950000000</v>
      </c>
    </row>
    <row r="2145" spans="3:11" x14ac:dyDescent="0.25">
      <c r="C2145" s="201">
        <v>45400</v>
      </c>
      <c r="D2145" s="217" t="s">
        <v>310</v>
      </c>
      <c r="E2145" s="124">
        <v>50000</v>
      </c>
      <c r="F2145" s="124">
        <v>50000</v>
      </c>
      <c r="G2145" s="124">
        <v>51000</v>
      </c>
      <c r="H2145" s="217">
        <v>1</v>
      </c>
      <c r="I2145" s="124">
        <v>50000</v>
      </c>
      <c r="J2145" s="238">
        <v>19450000</v>
      </c>
      <c r="K2145" s="124">
        <v>991950000000</v>
      </c>
    </row>
    <row r="2146" spans="3:11" x14ac:dyDescent="0.25">
      <c r="C2146" s="201">
        <v>45400</v>
      </c>
      <c r="D2146" s="217" t="s">
        <v>310</v>
      </c>
      <c r="E2146" s="124">
        <v>50000</v>
      </c>
      <c r="F2146" s="124">
        <v>50000</v>
      </c>
      <c r="G2146" s="124">
        <v>51000</v>
      </c>
      <c r="H2146" s="217">
        <v>26</v>
      </c>
      <c r="I2146" s="124">
        <v>1300000</v>
      </c>
      <c r="J2146" s="238">
        <v>19450000</v>
      </c>
      <c r="K2146" s="124">
        <v>991950000000</v>
      </c>
    </row>
    <row r="2147" spans="3:11" x14ac:dyDescent="0.25">
      <c r="C2147" s="201">
        <v>45400</v>
      </c>
      <c r="D2147" s="217" t="s">
        <v>312</v>
      </c>
      <c r="E2147" s="124">
        <v>20000</v>
      </c>
      <c r="F2147" s="124">
        <v>20000</v>
      </c>
      <c r="G2147" s="124">
        <v>21500</v>
      </c>
      <c r="H2147" s="217">
        <v>1</v>
      </c>
      <c r="I2147" s="124">
        <v>20000</v>
      </c>
      <c r="J2147" s="238">
        <v>20000000</v>
      </c>
      <c r="K2147" s="124">
        <v>430000000000</v>
      </c>
    </row>
    <row r="2148" spans="3:11" x14ac:dyDescent="0.25">
      <c r="C2148" s="201">
        <v>45400</v>
      </c>
      <c r="D2148" s="217" t="s">
        <v>312</v>
      </c>
      <c r="E2148" s="124">
        <v>20000</v>
      </c>
      <c r="F2148" s="124">
        <v>20000</v>
      </c>
      <c r="G2148" s="124">
        <v>21500</v>
      </c>
      <c r="H2148" s="217">
        <v>3</v>
      </c>
      <c r="I2148" s="124">
        <v>60000</v>
      </c>
      <c r="J2148" s="238">
        <v>20000000</v>
      </c>
      <c r="K2148" s="124">
        <v>430000000000</v>
      </c>
    </row>
    <row r="2149" spans="3:11" x14ac:dyDescent="0.25">
      <c r="C2149" s="201">
        <v>45400</v>
      </c>
      <c r="D2149" s="217" t="s">
        <v>310</v>
      </c>
      <c r="E2149" s="124">
        <v>50000</v>
      </c>
      <c r="F2149" s="124">
        <v>50000</v>
      </c>
      <c r="G2149" s="124">
        <v>51000</v>
      </c>
      <c r="H2149" s="217">
        <v>5</v>
      </c>
      <c r="I2149" s="124">
        <v>250000</v>
      </c>
      <c r="J2149" s="238">
        <v>19450000</v>
      </c>
      <c r="K2149" s="124">
        <v>991950000000</v>
      </c>
    </row>
    <row r="2150" spans="3:11" x14ac:dyDescent="0.25">
      <c r="C2150" s="201">
        <v>45400</v>
      </c>
      <c r="D2150" s="217" t="s">
        <v>312</v>
      </c>
      <c r="E2150" s="124">
        <v>19000</v>
      </c>
      <c r="F2150" s="124">
        <v>20000</v>
      </c>
      <c r="G2150" s="124">
        <v>21500</v>
      </c>
      <c r="H2150" s="217">
        <v>4</v>
      </c>
      <c r="I2150" s="124">
        <v>76000</v>
      </c>
      <c r="J2150" s="238">
        <v>20000000</v>
      </c>
      <c r="K2150" s="124">
        <v>430000000000</v>
      </c>
    </row>
    <row r="2151" spans="3:11" x14ac:dyDescent="0.25">
      <c r="C2151" s="201">
        <v>45400</v>
      </c>
      <c r="D2151" s="217" t="s">
        <v>312</v>
      </c>
      <c r="E2151" s="124">
        <v>21500</v>
      </c>
      <c r="F2151" s="124">
        <v>20000</v>
      </c>
      <c r="G2151" s="124">
        <v>21500</v>
      </c>
      <c r="H2151" s="217">
        <v>10</v>
      </c>
      <c r="I2151" s="124">
        <v>215000</v>
      </c>
      <c r="J2151" s="238">
        <v>20000000</v>
      </c>
      <c r="K2151" s="124">
        <v>430000000000</v>
      </c>
    </row>
    <row r="2152" spans="3:11" x14ac:dyDescent="0.25">
      <c r="C2152" s="201">
        <v>45400</v>
      </c>
      <c r="D2152" s="217" t="s">
        <v>310</v>
      </c>
      <c r="E2152" s="124">
        <v>51000</v>
      </c>
      <c r="F2152" s="124">
        <v>50000</v>
      </c>
      <c r="G2152" s="124">
        <v>51000</v>
      </c>
      <c r="H2152" s="217">
        <v>3</v>
      </c>
      <c r="I2152" s="124">
        <v>153000</v>
      </c>
      <c r="J2152" s="238">
        <v>19450000</v>
      </c>
      <c r="K2152" s="124">
        <v>991950000000</v>
      </c>
    </row>
    <row r="2153" spans="3:11" x14ac:dyDescent="0.25">
      <c r="C2153" s="201">
        <v>45400</v>
      </c>
      <c r="D2153" s="217" t="s">
        <v>312</v>
      </c>
      <c r="E2153" s="124">
        <v>21500</v>
      </c>
      <c r="F2153" s="124">
        <v>20000</v>
      </c>
      <c r="G2153" s="124">
        <v>21500</v>
      </c>
      <c r="H2153" s="217">
        <v>5</v>
      </c>
      <c r="I2153" s="124">
        <v>107500</v>
      </c>
      <c r="J2153" s="238">
        <v>20000000</v>
      </c>
      <c r="K2153" s="124">
        <v>430000000000</v>
      </c>
    </row>
    <row r="2154" spans="3:11" x14ac:dyDescent="0.25">
      <c r="C2154" s="201">
        <v>45400</v>
      </c>
      <c r="D2154" s="217" t="s">
        <v>312</v>
      </c>
      <c r="E2154" s="124">
        <v>21500</v>
      </c>
      <c r="F2154" s="124">
        <v>20000</v>
      </c>
      <c r="G2154" s="124">
        <v>21500</v>
      </c>
      <c r="H2154" s="217">
        <v>6</v>
      </c>
      <c r="I2154" s="124">
        <v>129000</v>
      </c>
      <c r="J2154" s="238">
        <v>20000000</v>
      </c>
      <c r="K2154" s="124">
        <v>430000000000</v>
      </c>
    </row>
    <row r="2155" spans="3:11" x14ac:dyDescent="0.25">
      <c r="C2155" s="201">
        <v>45400</v>
      </c>
      <c r="D2155" s="217" t="s">
        <v>310</v>
      </c>
      <c r="E2155" s="124">
        <v>51000</v>
      </c>
      <c r="F2155" s="124">
        <v>50000</v>
      </c>
      <c r="G2155" s="124">
        <v>51000</v>
      </c>
      <c r="H2155" s="217">
        <v>1</v>
      </c>
      <c r="I2155" s="124">
        <v>51000</v>
      </c>
      <c r="J2155" s="238">
        <v>19450000</v>
      </c>
      <c r="K2155" s="124">
        <v>991950000000</v>
      </c>
    </row>
    <row r="2156" spans="3:11" x14ac:dyDescent="0.25">
      <c r="C2156" s="201">
        <v>45400</v>
      </c>
      <c r="D2156" s="217" t="s">
        <v>310</v>
      </c>
      <c r="E2156" s="124">
        <v>51000</v>
      </c>
      <c r="F2156" s="124">
        <v>50000</v>
      </c>
      <c r="G2156" s="124">
        <v>51000</v>
      </c>
      <c r="H2156" s="217">
        <v>1</v>
      </c>
      <c r="I2156" s="124">
        <v>51000</v>
      </c>
      <c r="J2156" s="238">
        <v>19450000</v>
      </c>
      <c r="K2156" s="124">
        <v>991950000000</v>
      </c>
    </row>
    <row r="2157" spans="3:11" x14ac:dyDescent="0.25">
      <c r="C2157" s="201">
        <v>45401</v>
      </c>
      <c r="D2157" s="217" t="s">
        <v>312</v>
      </c>
      <c r="E2157" s="124">
        <v>20000</v>
      </c>
      <c r="F2157" s="124">
        <v>21500</v>
      </c>
      <c r="G2157" s="124">
        <v>20000</v>
      </c>
      <c r="H2157" s="217">
        <v>1</v>
      </c>
      <c r="I2157" s="124">
        <v>20000</v>
      </c>
      <c r="J2157" s="238">
        <v>20000000</v>
      </c>
      <c r="K2157" s="124">
        <v>400000000000</v>
      </c>
    </row>
    <row r="2158" spans="3:11" x14ac:dyDescent="0.25">
      <c r="C2158" s="201">
        <v>45401</v>
      </c>
      <c r="D2158" s="217" t="s">
        <v>310</v>
      </c>
      <c r="E2158" s="124">
        <v>51000</v>
      </c>
      <c r="F2158" s="124">
        <v>51000</v>
      </c>
      <c r="G2158" s="124">
        <v>51000</v>
      </c>
      <c r="H2158" s="217">
        <v>2</v>
      </c>
      <c r="I2158" s="124">
        <v>102000</v>
      </c>
      <c r="J2158" s="238">
        <v>19450000</v>
      </c>
      <c r="K2158" s="124">
        <v>991950000000</v>
      </c>
    </row>
    <row r="2159" spans="3:11" x14ac:dyDescent="0.25">
      <c r="C2159" s="201">
        <v>45401</v>
      </c>
      <c r="D2159" s="217" t="s">
        <v>310</v>
      </c>
      <c r="E2159" s="124">
        <v>51000</v>
      </c>
      <c r="F2159" s="124">
        <v>51000</v>
      </c>
      <c r="G2159" s="124">
        <v>51000</v>
      </c>
      <c r="H2159" s="217">
        <v>23</v>
      </c>
      <c r="I2159" s="124">
        <v>1173000</v>
      </c>
      <c r="J2159" s="238">
        <v>19450000</v>
      </c>
      <c r="K2159" s="124">
        <v>991950000000</v>
      </c>
    </row>
    <row r="2160" spans="3:11" x14ac:dyDescent="0.25">
      <c r="C2160" s="201">
        <v>45401</v>
      </c>
      <c r="D2160" s="217" t="s">
        <v>312</v>
      </c>
      <c r="E2160" s="124">
        <v>20000</v>
      </c>
      <c r="F2160" s="124">
        <v>21500</v>
      </c>
      <c r="G2160" s="124">
        <v>20000</v>
      </c>
      <c r="H2160" s="217">
        <v>4</v>
      </c>
      <c r="I2160" s="124">
        <v>80000</v>
      </c>
      <c r="J2160" s="238">
        <v>20000000</v>
      </c>
      <c r="K2160" s="124">
        <v>400000000000</v>
      </c>
    </row>
    <row r="2161" spans="3:11" x14ac:dyDescent="0.25">
      <c r="C2161" s="201">
        <v>45401</v>
      </c>
      <c r="D2161" s="217" t="s">
        <v>310</v>
      </c>
      <c r="E2161" s="124">
        <v>51000</v>
      </c>
      <c r="F2161" s="124">
        <v>51000</v>
      </c>
      <c r="G2161" s="124">
        <v>51000</v>
      </c>
      <c r="H2161" s="217">
        <v>25</v>
      </c>
      <c r="I2161" s="124">
        <v>1275000</v>
      </c>
      <c r="J2161" s="238">
        <v>19450000</v>
      </c>
      <c r="K2161" s="124">
        <v>991950000000</v>
      </c>
    </row>
    <row r="2162" spans="3:11" x14ac:dyDescent="0.25">
      <c r="C2162" s="201">
        <v>45401</v>
      </c>
      <c r="D2162" s="217" t="s">
        <v>312</v>
      </c>
      <c r="E2162" s="124">
        <v>20000</v>
      </c>
      <c r="F2162" s="124">
        <v>21500</v>
      </c>
      <c r="G2162" s="124">
        <v>20000</v>
      </c>
      <c r="H2162" s="217">
        <v>1</v>
      </c>
      <c r="I2162" s="124">
        <v>20000</v>
      </c>
      <c r="J2162" s="238">
        <v>20000000</v>
      </c>
      <c r="K2162" s="124">
        <v>400000000000</v>
      </c>
    </row>
    <row r="2163" spans="3:11" x14ac:dyDescent="0.25">
      <c r="C2163" s="201">
        <v>45401</v>
      </c>
      <c r="D2163" s="217" t="s">
        <v>312</v>
      </c>
      <c r="E2163" s="124">
        <v>20000</v>
      </c>
      <c r="F2163" s="124">
        <v>21500</v>
      </c>
      <c r="G2163" s="124">
        <v>20000</v>
      </c>
      <c r="H2163" s="217">
        <v>25</v>
      </c>
      <c r="I2163" s="124">
        <v>500000</v>
      </c>
      <c r="J2163" s="238">
        <v>20000000</v>
      </c>
      <c r="K2163" s="124">
        <v>400000000000</v>
      </c>
    </row>
    <row r="2164" spans="3:11" x14ac:dyDescent="0.25">
      <c r="C2164" s="201">
        <v>45401</v>
      </c>
      <c r="D2164" s="217" t="s">
        <v>310</v>
      </c>
      <c r="E2164" s="124">
        <v>51000</v>
      </c>
      <c r="F2164" s="124">
        <v>51000</v>
      </c>
      <c r="G2164" s="124">
        <v>51000</v>
      </c>
      <c r="H2164" s="217">
        <v>12</v>
      </c>
      <c r="I2164" s="124">
        <v>612000</v>
      </c>
      <c r="J2164" s="238">
        <v>19450000</v>
      </c>
      <c r="K2164" s="124">
        <v>991950000000</v>
      </c>
    </row>
    <row r="2165" spans="3:11" x14ac:dyDescent="0.25">
      <c r="C2165" s="201">
        <v>45401</v>
      </c>
      <c r="D2165" s="217" t="s">
        <v>312</v>
      </c>
      <c r="E2165" s="124">
        <v>20000</v>
      </c>
      <c r="F2165" s="124">
        <v>21500</v>
      </c>
      <c r="G2165" s="124">
        <v>20000</v>
      </c>
      <c r="H2165" s="217">
        <v>20</v>
      </c>
      <c r="I2165" s="124">
        <v>400000</v>
      </c>
      <c r="J2165" s="238">
        <v>20000000</v>
      </c>
      <c r="K2165" s="124">
        <v>400000000000</v>
      </c>
    </row>
    <row r="2166" spans="3:11" x14ac:dyDescent="0.25">
      <c r="C2166" s="201">
        <v>45401</v>
      </c>
      <c r="D2166" s="217" t="s">
        <v>312</v>
      </c>
      <c r="E2166" s="124">
        <v>20000</v>
      </c>
      <c r="F2166" s="124">
        <v>21500</v>
      </c>
      <c r="G2166" s="124">
        <v>20000</v>
      </c>
      <c r="H2166" s="217">
        <v>5</v>
      </c>
      <c r="I2166" s="124">
        <v>100000</v>
      </c>
      <c r="J2166" s="238">
        <v>20000000</v>
      </c>
      <c r="K2166" s="124">
        <v>400000000000</v>
      </c>
    </row>
    <row r="2167" spans="3:11" x14ac:dyDescent="0.25">
      <c r="C2167" s="201">
        <v>45401</v>
      </c>
      <c r="D2167" s="217" t="s">
        <v>310</v>
      </c>
      <c r="E2167" s="124">
        <v>51000</v>
      </c>
      <c r="F2167" s="124">
        <v>51000</v>
      </c>
      <c r="G2167" s="124">
        <v>51000</v>
      </c>
      <c r="H2167" s="217">
        <v>60</v>
      </c>
      <c r="I2167" s="124">
        <v>3060000</v>
      </c>
      <c r="J2167" s="238">
        <v>19450000</v>
      </c>
      <c r="K2167" s="124">
        <v>991950000000</v>
      </c>
    </row>
    <row r="2168" spans="3:11" x14ac:dyDescent="0.25">
      <c r="C2168" s="201">
        <v>45401</v>
      </c>
      <c r="D2168" s="217" t="s">
        <v>312</v>
      </c>
      <c r="E2168" s="124">
        <v>20000</v>
      </c>
      <c r="F2168" s="124">
        <v>21500</v>
      </c>
      <c r="G2168" s="124">
        <v>20000</v>
      </c>
      <c r="H2168" s="217">
        <v>1</v>
      </c>
      <c r="I2168" s="124">
        <v>20000</v>
      </c>
      <c r="J2168" s="238">
        <v>20000000</v>
      </c>
      <c r="K2168" s="124">
        <v>400000000000</v>
      </c>
    </row>
    <row r="2169" spans="3:11" x14ac:dyDescent="0.25">
      <c r="C2169" s="201">
        <v>45404</v>
      </c>
      <c r="D2169" s="217" t="s">
        <v>310</v>
      </c>
      <c r="E2169" s="124">
        <v>50000</v>
      </c>
      <c r="F2169" s="124">
        <v>51000</v>
      </c>
      <c r="G2169" s="124">
        <v>50000</v>
      </c>
      <c r="H2169" s="217">
        <v>5</v>
      </c>
      <c r="I2169" s="124">
        <v>250000</v>
      </c>
      <c r="J2169" s="238">
        <v>19450000</v>
      </c>
      <c r="K2169" s="124">
        <v>972500000000</v>
      </c>
    </row>
    <row r="2170" spans="3:11" x14ac:dyDescent="0.25">
      <c r="C2170" s="201">
        <v>45404</v>
      </c>
      <c r="D2170" s="217" t="s">
        <v>312</v>
      </c>
      <c r="E2170" s="124">
        <v>20000</v>
      </c>
      <c r="F2170" s="124">
        <v>20000</v>
      </c>
      <c r="G2170" s="124">
        <v>20000</v>
      </c>
      <c r="H2170" s="217">
        <v>49</v>
      </c>
      <c r="I2170" s="124">
        <v>980000</v>
      </c>
      <c r="J2170" s="238">
        <v>20000000</v>
      </c>
      <c r="K2170" s="124">
        <v>400000000000</v>
      </c>
    </row>
    <row r="2171" spans="3:11" x14ac:dyDescent="0.25">
      <c r="C2171" s="201">
        <v>45404</v>
      </c>
      <c r="D2171" s="217" t="s">
        <v>312</v>
      </c>
      <c r="E2171" s="124">
        <v>20000</v>
      </c>
      <c r="F2171" s="124">
        <v>20000</v>
      </c>
      <c r="G2171" s="124">
        <v>20000</v>
      </c>
      <c r="H2171" s="217">
        <v>40</v>
      </c>
      <c r="I2171" s="124">
        <v>800000</v>
      </c>
      <c r="J2171" s="238">
        <v>20000000</v>
      </c>
      <c r="K2171" s="124">
        <v>400000000000</v>
      </c>
    </row>
    <row r="2172" spans="3:11" x14ac:dyDescent="0.25">
      <c r="C2172" s="201">
        <v>45405</v>
      </c>
      <c r="D2172" s="217" t="s">
        <v>312</v>
      </c>
      <c r="E2172" s="124">
        <v>20000</v>
      </c>
      <c r="F2172" s="124">
        <v>20000</v>
      </c>
      <c r="G2172" s="124">
        <v>20000</v>
      </c>
      <c r="H2172" s="217">
        <v>1</v>
      </c>
      <c r="I2172" s="124">
        <v>20000</v>
      </c>
      <c r="J2172" s="238">
        <v>20000000</v>
      </c>
      <c r="K2172" s="124">
        <v>400000000000</v>
      </c>
    </row>
    <row r="2173" spans="3:11" x14ac:dyDescent="0.25">
      <c r="C2173" s="201">
        <v>45405</v>
      </c>
      <c r="D2173" s="217" t="s">
        <v>312</v>
      </c>
      <c r="E2173" s="124">
        <v>20000</v>
      </c>
      <c r="F2173" s="124">
        <v>20000</v>
      </c>
      <c r="G2173" s="124">
        <v>20000</v>
      </c>
      <c r="H2173" s="217">
        <v>3</v>
      </c>
      <c r="I2173" s="124">
        <v>60000</v>
      </c>
      <c r="J2173" s="238">
        <v>20000000</v>
      </c>
      <c r="K2173" s="124">
        <v>400000000000</v>
      </c>
    </row>
    <row r="2174" spans="3:11" x14ac:dyDescent="0.25">
      <c r="C2174" s="201">
        <v>45405</v>
      </c>
      <c r="D2174" s="217" t="s">
        <v>312</v>
      </c>
      <c r="E2174" s="124">
        <v>20000</v>
      </c>
      <c r="F2174" s="124">
        <v>20000</v>
      </c>
      <c r="G2174" s="124">
        <v>20000</v>
      </c>
      <c r="H2174" s="217">
        <v>1</v>
      </c>
      <c r="I2174" s="124">
        <v>20000</v>
      </c>
      <c r="J2174" s="238">
        <v>20000000</v>
      </c>
      <c r="K2174" s="124">
        <v>400000000000</v>
      </c>
    </row>
    <row r="2175" spans="3:11" x14ac:dyDescent="0.25">
      <c r="C2175" s="201">
        <v>45405</v>
      </c>
      <c r="D2175" s="217" t="s">
        <v>310</v>
      </c>
      <c r="E2175" s="124">
        <v>51000</v>
      </c>
      <c r="F2175" s="124">
        <v>50000</v>
      </c>
      <c r="G2175" s="124">
        <v>51000</v>
      </c>
      <c r="H2175" s="217">
        <v>4</v>
      </c>
      <c r="I2175" s="124">
        <v>204000</v>
      </c>
      <c r="J2175" s="238">
        <v>19450000</v>
      </c>
      <c r="K2175" s="124">
        <v>991950000000</v>
      </c>
    </row>
    <row r="2176" spans="3:11" x14ac:dyDescent="0.25">
      <c r="C2176" s="201">
        <v>45405</v>
      </c>
      <c r="D2176" s="217" t="s">
        <v>312</v>
      </c>
      <c r="E2176" s="124">
        <v>20000</v>
      </c>
      <c r="F2176" s="124">
        <v>20000</v>
      </c>
      <c r="G2176" s="124">
        <v>20000</v>
      </c>
      <c r="H2176" s="217">
        <v>5</v>
      </c>
      <c r="I2176" s="124">
        <v>100000</v>
      </c>
      <c r="J2176" s="238">
        <v>20000000</v>
      </c>
      <c r="K2176" s="124">
        <v>400000000000</v>
      </c>
    </row>
    <row r="2177" spans="3:11" x14ac:dyDescent="0.25">
      <c r="C2177" s="201">
        <v>45405</v>
      </c>
      <c r="D2177" s="217" t="s">
        <v>310</v>
      </c>
      <c r="E2177" s="124">
        <v>51000</v>
      </c>
      <c r="F2177" s="124">
        <v>50000</v>
      </c>
      <c r="G2177" s="124">
        <v>51000</v>
      </c>
      <c r="H2177" s="217">
        <v>1</v>
      </c>
      <c r="I2177" s="124">
        <v>51000</v>
      </c>
      <c r="J2177" s="238">
        <v>19450000</v>
      </c>
      <c r="K2177" s="124">
        <v>991950000000</v>
      </c>
    </row>
    <row r="2178" spans="3:11" x14ac:dyDescent="0.25">
      <c r="C2178" s="201">
        <v>45405</v>
      </c>
      <c r="D2178" s="217" t="s">
        <v>310</v>
      </c>
      <c r="E2178" s="124">
        <v>51000</v>
      </c>
      <c r="F2178" s="124">
        <v>50000</v>
      </c>
      <c r="G2178" s="124">
        <v>51000</v>
      </c>
      <c r="H2178" s="217">
        <v>4</v>
      </c>
      <c r="I2178" s="124">
        <v>204000</v>
      </c>
      <c r="J2178" s="238">
        <v>19450000</v>
      </c>
      <c r="K2178" s="124">
        <v>991950000000</v>
      </c>
    </row>
    <row r="2179" spans="3:11" x14ac:dyDescent="0.25">
      <c r="C2179" s="201">
        <v>45405</v>
      </c>
      <c r="D2179" s="217" t="s">
        <v>312</v>
      </c>
      <c r="E2179" s="124">
        <v>20000</v>
      </c>
      <c r="F2179" s="124">
        <v>20000</v>
      </c>
      <c r="G2179" s="124">
        <v>20000</v>
      </c>
      <c r="H2179" s="217">
        <v>5</v>
      </c>
      <c r="I2179" s="124">
        <v>100000</v>
      </c>
      <c r="J2179" s="238">
        <v>20000000</v>
      </c>
      <c r="K2179" s="124">
        <v>400000000000</v>
      </c>
    </row>
    <row r="2180" spans="3:11" x14ac:dyDescent="0.25">
      <c r="C2180" s="201">
        <v>45405</v>
      </c>
      <c r="D2180" s="217" t="s">
        <v>310</v>
      </c>
      <c r="E2180" s="124">
        <v>51000</v>
      </c>
      <c r="F2180" s="124">
        <v>50000</v>
      </c>
      <c r="G2180" s="124">
        <v>51000</v>
      </c>
      <c r="H2180" s="217">
        <v>10</v>
      </c>
      <c r="I2180" s="124">
        <v>510000</v>
      </c>
      <c r="J2180" s="238">
        <v>19450000</v>
      </c>
      <c r="K2180" s="124">
        <v>991950000000</v>
      </c>
    </row>
    <row r="2181" spans="3:11" x14ac:dyDescent="0.25">
      <c r="C2181" s="201">
        <v>45405</v>
      </c>
      <c r="D2181" s="217" t="s">
        <v>310</v>
      </c>
      <c r="E2181" s="124">
        <v>51000</v>
      </c>
      <c r="F2181" s="124">
        <v>50000</v>
      </c>
      <c r="G2181" s="124">
        <v>51000</v>
      </c>
      <c r="H2181" s="217">
        <v>20</v>
      </c>
      <c r="I2181" s="124">
        <v>1020000</v>
      </c>
      <c r="J2181" s="238">
        <v>19450000</v>
      </c>
      <c r="K2181" s="124">
        <v>991950000000</v>
      </c>
    </row>
    <row r="2182" spans="3:11" x14ac:dyDescent="0.25">
      <c r="C2182" s="201">
        <v>45405</v>
      </c>
      <c r="D2182" s="217" t="s">
        <v>312</v>
      </c>
      <c r="E2182" s="124">
        <v>20000</v>
      </c>
      <c r="F2182" s="124">
        <v>20000</v>
      </c>
      <c r="G2182" s="124">
        <v>20000</v>
      </c>
      <c r="H2182" s="217">
        <v>3</v>
      </c>
      <c r="I2182" s="124">
        <v>60000</v>
      </c>
      <c r="J2182" s="238">
        <v>20000000</v>
      </c>
      <c r="K2182" s="124">
        <v>400000000000</v>
      </c>
    </row>
    <row r="2183" spans="3:11" x14ac:dyDescent="0.25">
      <c r="C2183" s="201">
        <v>45405</v>
      </c>
      <c r="D2183" s="217" t="s">
        <v>312</v>
      </c>
      <c r="E2183" s="124">
        <v>19000</v>
      </c>
      <c r="F2183" s="124">
        <v>20000</v>
      </c>
      <c r="G2183" s="124">
        <v>20000</v>
      </c>
      <c r="H2183" s="217">
        <v>3</v>
      </c>
      <c r="I2183" s="124">
        <v>57000</v>
      </c>
      <c r="J2183" s="238">
        <v>20000000</v>
      </c>
      <c r="K2183" s="124">
        <v>400000000000</v>
      </c>
    </row>
    <row r="2184" spans="3:11" x14ac:dyDescent="0.25">
      <c r="C2184" s="201">
        <v>45405</v>
      </c>
      <c r="D2184" s="217" t="s">
        <v>310</v>
      </c>
      <c r="E2184" s="124">
        <v>51000</v>
      </c>
      <c r="F2184" s="124">
        <v>50000</v>
      </c>
      <c r="G2184" s="124">
        <v>51000</v>
      </c>
      <c r="H2184" s="217">
        <v>4</v>
      </c>
      <c r="I2184" s="124">
        <v>204000</v>
      </c>
      <c r="J2184" s="238">
        <v>19450000</v>
      </c>
      <c r="K2184" s="124">
        <v>991950000000</v>
      </c>
    </row>
    <row r="2185" spans="3:11" x14ac:dyDescent="0.25">
      <c r="C2185" s="201">
        <v>45405</v>
      </c>
      <c r="D2185" s="217" t="s">
        <v>310</v>
      </c>
      <c r="E2185" s="124">
        <v>51000</v>
      </c>
      <c r="F2185" s="124">
        <v>50000</v>
      </c>
      <c r="G2185" s="124">
        <v>51000</v>
      </c>
      <c r="H2185" s="217">
        <v>2</v>
      </c>
      <c r="I2185" s="124">
        <v>102000</v>
      </c>
      <c r="J2185" s="238">
        <v>19450000</v>
      </c>
      <c r="K2185" s="124">
        <v>991950000000</v>
      </c>
    </row>
    <row r="2186" spans="3:11" x14ac:dyDescent="0.25">
      <c r="C2186" s="201">
        <v>45405</v>
      </c>
      <c r="D2186" s="217" t="s">
        <v>310</v>
      </c>
      <c r="E2186" s="124">
        <v>50000</v>
      </c>
      <c r="F2186" s="124">
        <v>50000</v>
      </c>
      <c r="G2186" s="124">
        <v>51000</v>
      </c>
      <c r="H2186" s="217">
        <v>3</v>
      </c>
      <c r="I2186" s="124">
        <v>150000</v>
      </c>
      <c r="J2186" s="238">
        <v>19450000</v>
      </c>
      <c r="K2186" s="124">
        <v>991950000000</v>
      </c>
    </row>
    <row r="2187" spans="3:11" x14ac:dyDescent="0.25">
      <c r="C2187" s="201">
        <v>45405</v>
      </c>
      <c r="D2187" s="217" t="s">
        <v>310</v>
      </c>
      <c r="E2187" s="124">
        <v>50000</v>
      </c>
      <c r="F2187" s="124">
        <v>50000</v>
      </c>
      <c r="G2187" s="124">
        <v>51000</v>
      </c>
      <c r="H2187" s="217">
        <v>2</v>
      </c>
      <c r="I2187" s="124">
        <v>100000</v>
      </c>
      <c r="J2187" s="238">
        <v>19450000</v>
      </c>
      <c r="K2187" s="124">
        <v>991950000000</v>
      </c>
    </row>
    <row r="2188" spans="3:11" x14ac:dyDescent="0.25">
      <c r="C2188" s="201">
        <v>45405</v>
      </c>
      <c r="D2188" s="217" t="s">
        <v>310</v>
      </c>
      <c r="E2188" s="124">
        <v>50000</v>
      </c>
      <c r="F2188" s="124">
        <v>50000</v>
      </c>
      <c r="G2188" s="124">
        <v>51000</v>
      </c>
      <c r="H2188" s="217">
        <v>28</v>
      </c>
      <c r="I2188" s="124">
        <v>1400000</v>
      </c>
      <c r="J2188" s="238">
        <v>19450000</v>
      </c>
      <c r="K2188" s="124">
        <v>991950000000</v>
      </c>
    </row>
    <row r="2189" spans="3:11" x14ac:dyDescent="0.25">
      <c r="C2189" s="201">
        <v>45405</v>
      </c>
      <c r="D2189" s="217" t="s">
        <v>310</v>
      </c>
      <c r="E2189" s="124">
        <v>50000</v>
      </c>
      <c r="F2189" s="124">
        <v>50000</v>
      </c>
      <c r="G2189" s="124">
        <v>51000</v>
      </c>
      <c r="H2189" s="217">
        <v>4</v>
      </c>
      <c r="I2189" s="124">
        <v>200000</v>
      </c>
      <c r="J2189" s="238">
        <v>19450000</v>
      </c>
      <c r="K2189" s="124">
        <v>991950000000</v>
      </c>
    </row>
    <row r="2190" spans="3:11" x14ac:dyDescent="0.25">
      <c r="C2190" s="201">
        <v>45405</v>
      </c>
      <c r="D2190" s="217" t="s">
        <v>310</v>
      </c>
      <c r="E2190" s="124">
        <v>50000</v>
      </c>
      <c r="F2190" s="124">
        <v>50000</v>
      </c>
      <c r="G2190" s="124">
        <v>51000</v>
      </c>
      <c r="H2190" s="217">
        <v>90</v>
      </c>
      <c r="I2190" s="124">
        <v>4500000</v>
      </c>
      <c r="J2190" s="238">
        <v>19450000</v>
      </c>
      <c r="K2190" s="124">
        <v>991950000000</v>
      </c>
    </row>
    <row r="2191" spans="3:11" x14ac:dyDescent="0.25">
      <c r="C2191" s="201">
        <v>45405</v>
      </c>
      <c r="D2191" s="217" t="s">
        <v>310</v>
      </c>
      <c r="E2191" s="124">
        <v>50000</v>
      </c>
      <c r="F2191" s="124">
        <v>50000</v>
      </c>
      <c r="G2191" s="124">
        <v>51000</v>
      </c>
      <c r="H2191" s="217">
        <v>5</v>
      </c>
      <c r="I2191" s="124">
        <v>250000</v>
      </c>
      <c r="J2191" s="238">
        <v>19450000</v>
      </c>
      <c r="K2191" s="124">
        <v>991950000000</v>
      </c>
    </row>
    <row r="2192" spans="3:11" x14ac:dyDescent="0.25">
      <c r="C2192" s="201">
        <v>45405</v>
      </c>
      <c r="D2192" s="217" t="s">
        <v>312</v>
      </c>
      <c r="E2192" s="124">
        <v>20000</v>
      </c>
      <c r="F2192" s="124">
        <v>20000</v>
      </c>
      <c r="G2192" s="124">
        <v>20000</v>
      </c>
      <c r="H2192" s="217">
        <v>2</v>
      </c>
      <c r="I2192" s="124">
        <v>40000</v>
      </c>
      <c r="J2192" s="238">
        <v>20000000</v>
      </c>
      <c r="K2192" s="124">
        <v>400000000000</v>
      </c>
    </row>
    <row r="2193" spans="3:11" x14ac:dyDescent="0.25">
      <c r="C2193" s="201">
        <v>45405</v>
      </c>
      <c r="D2193" s="217" t="s">
        <v>310</v>
      </c>
      <c r="E2193" s="124">
        <v>51000</v>
      </c>
      <c r="F2193" s="124">
        <v>50000</v>
      </c>
      <c r="G2193" s="124">
        <v>51000</v>
      </c>
      <c r="H2193" s="217">
        <v>1</v>
      </c>
      <c r="I2193" s="124">
        <v>51000</v>
      </c>
      <c r="J2193" s="238">
        <v>19450000</v>
      </c>
      <c r="K2193" s="124">
        <v>991950000000</v>
      </c>
    </row>
    <row r="2194" spans="3:11" x14ac:dyDescent="0.25">
      <c r="C2194" s="201">
        <v>45405</v>
      </c>
      <c r="D2194" s="217" t="s">
        <v>310</v>
      </c>
      <c r="E2194" s="124">
        <v>51000</v>
      </c>
      <c r="F2194" s="124">
        <v>50000</v>
      </c>
      <c r="G2194" s="124">
        <v>51000</v>
      </c>
      <c r="H2194" s="217">
        <v>10</v>
      </c>
      <c r="I2194" s="124">
        <v>510000</v>
      </c>
      <c r="J2194" s="238">
        <v>19450000</v>
      </c>
      <c r="K2194" s="124">
        <v>991950000000</v>
      </c>
    </row>
    <row r="2195" spans="3:11" x14ac:dyDescent="0.25">
      <c r="C2195" s="201">
        <v>45405</v>
      </c>
      <c r="D2195" s="217" t="s">
        <v>310</v>
      </c>
      <c r="E2195" s="124">
        <v>51000</v>
      </c>
      <c r="F2195" s="124">
        <v>50000</v>
      </c>
      <c r="G2195" s="124">
        <v>51000</v>
      </c>
      <c r="H2195" s="217">
        <v>2</v>
      </c>
      <c r="I2195" s="124">
        <v>102000</v>
      </c>
      <c r="J2195" s="238">
        <v>19450000</v>
      </c>
      <c r="K2195" s="124">
        <v>991950000000</v>
      </c>
    </row>
    <row r="2196" spans="3:11" x14ac:dyDescent="0.25">
      <c r="C2196" s="201">
        <v>45406</v>
      </c>
      <c r="D2196" s="217" t="s">
        <v>310</v>
      </c>
      <c r="E2196" s="124">
        <v>51000</v>
      </c>
      <c r="F2196" s="124">
        <v>51000</v>
      </c>
      <c r="G2196" s="124">
        <v>52500</v>
      </c>
      <c r="H2196" s="217">
        <v>7</v>
      </c>
      <c r="I2196" s="124">
        <v>357000</v>
      </c>
      <c r="J2196" s="238">
        <v>19450000</v>
      </c>
      <c r="K2196" s="124">
        <v>1021125000000</v>
      </c>
    </row>
    <row r="2197" spans="3:11" x14ac:dyDescent="0.25">
      <c r="C2197" s="201">
        <v>45406</v>
      </c>
      <c r="D2197" s="217" t="s">
        <v>312</v>
      </c>
      <c r="E2197" s="124">
        <v>19950</v>
      </c>
      <c r="F2197" s="124">
        <v>20000</v>
      </c>
      <c r="G2197" s="124">
        <v>20000</v>
      </c>
      <c r="H2197" s="217">
        <v>26</v>
      </c>
      <c r="I2197" s="124">
        <v>518700</v>
      </c>
      <c r="J2197" s="238">
        <v>20000000</v>
      </c>
      <c r="K2197" s="124">
        <v>400000000000</v>
      </c>
    </row>
    <row r="2198" spans="3:11" x14ac:dyDescent="0.25">
      <c r="C2198" s="201">
        <v>45406</v>
      </c>
      <c r="D2198" s="217" t="s">
        <v>310</v>
      </c>
      <c r="E2198" s="124">
        <v>51000</v>
      </c>
      <c r="F2198" s="124">
        <v>51000</v>
      </c>
      <c r="G2198" s="124">
        <v>52500</v>
      </c>
      <c r="H2198" s="217">
        <v>1</v>
      </c>
      <c r="I2198" s="124">
        <v>51000</v>
      </c>
      <c r="J2198" s="238">
        <v>19450000</v>
      </c>
      <c r="K2198" s="124">
        <v>1021125000000</v>
      </c>
    </row>
    <row r="2199" spans="3:11" x14ac:dyDescent="0.25">
      <c r="C2199" s="201">
        <v>45406</v>
      </c>
      <c r="D2199" s="217" t="s">
        <v>312</v>
      </c>
      <c r="E2199" s="124">
        <v>20000</v>
      </c>
      <c r="F2199" s="124">
        <v>20000</v>
      </c>
      <c r="G2199" s="124">
        <v>20000</v>
      </c>
      <c r="H2199" s="217">
        <v>15</v>
      </c>
      <c r="I2199" s="124">
        <v>300000</v>
      </c>
      <c r="J2199" s="238">
        <v>20000000</v>
      </c>
      <c r="K2199" s="124">
        <v>400000000000</v>
      </c>
    </row>
    <row r="2200" spans="3:11" x14ac:dyDescent="0.25">
      <c r="C2200" s="201">
        <v>45406</v>
      </c>
      <c r="D2200" s="217" t="s">
        <v>312</v>
      </c>
      <c r="E2200" s="124">
        <v>19950</v>
      </c>
      <c r="F2200" s="124">
        <v>20000</v>
      </c>
      <c r="G2200" s="124">
        <v>20000</v>
      </c>
      <c r="H2200" s="217">
        <v>20</v>
      </c>
      <c r="I2200" s="124">
        <v>399000</v>
      </c>
      <c r="J2200" s="238">
        <v>20000000</v>
      </c>
      <c r="K2200" s="124">
        <v>400000000000</v>
      </c>
    </row>
    <row r="2201" spans="3:11" x14ac:dyDescent="0.25">
      <c r="C2201" s="201">
        <v>45406</v>
      </c>
      <c r="D2201" s="217" t="s">
        <v>312</v>
      </c>
      <c r="E2201" s="124">
        <v>20000</v>
      </c>
      <c r="F2201" s="124">
        <v>20000</v>
      </c>
      <c r="G2201" s="124">
        <v>20000</v>
      </c>
      <c r="H2201" s="217">
        <v>1</v>
      </c>
      <c r="I2201" s="124">
        <v>20000</v>
      </c>
      <c r="J2201" s="238">
        <v>20000000</v>
      </c>
      <c r="K2201" s="124">
        <v>400000000000</v>
      </c>
    </row>
    <row r="2202" spans="3:11" x14ac:dyDescent="0.25">
      <c r="C2202" s="201">
        <v>45406</v>
      </c>
      <c r="D2202" s="217" t="s">
        <v>310</v>
      </c>
      <c r="E2202" s="124">
        <v>52500</v>
      </c>
      <c r="F2202" s="124">
        <v>51000</v>
      </c>
      <c r="G2202" s="124">
        <v>52500</v>
      </c>
      <c r="H2202" s="217">
        <v>4</v>
      </c>
      <c r="I2202" s="124">
        <v>210000</v>
      </c>
      <c r="J2202" s="238">
        <v>19450000</v>
      </c>
      <c r="K2202" s="124">
        <v>1021125000000</v>
      </c>
    </row>
    <row r="2203" spans="3:11" x14ac:dyDescent="0.25">
      <c r="C2203" s="201">
        <v>45407</v>
      </c>
      <c r="D2203" s="217" t="s">
        <v>312</v>
      </c>
      <c r="E2203" s="124">
        <v>20000</v>
      </c>
      <c r="F2203" s="124">
        <v>20000</v>
      </c>
      <c r="G2203" s="124">
        <v>20000</v>
      </c>
      <c r="H2203" s="217">
        <v>5</v>
      </c>
      <c r="I2203" s="124">
        <v>100000</v>
      </c>
      <c r="J2203" s="238">
        <v>20000000</v>
      </c>
      <c r="K2203" s="124">
        <v>400000000000</v>
      </c>
    </row>
    <row r="2204" spans="3:11" x14ac:dyDescent="0.25">
      <c r="C2204" s="201">
        <v>45407</v>
      </c>
      <c r="D2204" s="217" t="s">
        <v>310</v>
      </c>
      <c r="E2204" s="124">
        <v>51000</v>
      </c>
      <c r="F2204" s="124">
        <v>52500</v>
      </c>
      <c r="G2204" s="124">
        <v>52000</v>
      </c>
      <c r="H2204" s="217">
        <v>7</v>
      </c>
      <c r="I2204" s="124">
        <v>357000</v>
      </c>
      <c r="J2204" s="238">
        <v>19450000</v>
      </c>
      <c r="K2204" s="124">
        <v>1011400000000</v>
      </c>
    </row>
    <row r="2205" spans="3:11" x14ac:dyDescent="0.25">
      <c r="C2205" s="201">
        <v>45407</v>
      </c>
      <c r="D2205" s="217" t="s">
        <v>312</v>
      </c>
      <c r="E2205" s="124">
        <v>20000</v>
      </c>
      <c r="F2205" s="124">
        <v>20000</v>
      </c>
      <c r="G2205" s="124">
        <v>20000</v>
      </c>
      <c r="H2205" s="217">
        <v>3</v>
      </c>
      <c r="I2205" s="124">
        <v>60000</v>
      </c>
      <c r="J2205" s="238">
        <v>20000000</v>
      </c>
      <c r="K2205" s="124">
        <v>400000000000</v>
      </c>
    </row>
    <row r="2206" spans="3:11" x14ac:dyDescent="0.25">
      <c r="C2206" s="201">
        <v>45407</v>
      </c>
      <c r="D2206" s="217" t="s">
        <v>310</v>
      </c>
      <c r="E2206" s="124">
        <v>52000</v>
      </c>
      <c r="F2206" s="124">
        <v>52500</v>
      </c>
      <c r="G2206" s="124">
        <v>52000</v>
      </c>
      <c r="H2206" s="217">
        <v>1</v>
      </c>
      <c r="I2206" s="124">
        <v>52000</v>
      </c>
      <c r="J2206" s="238">
        <v>19450000</v>
      </c>
      <c r="K2206" s="124">
        <v>1011400000000</v>
      </c>
    </row>
    <row r="2207" spans="3:11" x14ac:dyDescent="0.25">
      <c r="C2207" s="201">
        <v>45408</v>
      </c>
      <c r="D2207" s="217" t="s">
        <v>310</v>
      </c>
      <c r="E2207" s="124">
        <v>52500</v>
      </c>
      <c r="F2207" s="124">
        <v>52000</v>
      </c>
      <c r="G2207" s="124">
        <v>53000</v>
      </c>
      <c r="H2207" s="217">
        <v>1</v>
      </c>
      <c r="I2207" s="124">
        <v>52500</v>
      </c>
      <c r="J2207" s="238">
        <v>19450000</v>
      </c>
      <c r="K2207" s="124">
        <v>1030850000000</v>
      </c>
    </row>
    <row r="2208" spans="3:11" x14ac:dyDescent="0.25">
      <c r="C2208" s="201">
        <v>45408</v>
      </c>
      <c r="D2208" s="217" t="s">
        <v>312</v>
      </c>
      <c r="E2208" s="124">
        <v>20000</v>
      </c>
      <c r="F2208" s="124">
        <v>20000</v>
      </c>
      <c r="G2208" s="124">
        <v>19900</v>
      </c>
      <c r="H2208" s="217">
        <v>30</v>
      </c>
      <c r="I2208" s="124">
        <v>600000</v>
      </c>
      <c r="J2208" s="238">
        <v>20000000</v>
      </c>
      <c r="K2208" s="124">
        <v>398000000000</v>
      </c>
    </row>
    <row r="2209" spans="3:11" x14ac:dyDescent="0.25">
      <c r="C2209" s="201">
        <v>45408</v>
      </c>
      <c r="D2209" s="217" t="s">
        <v>312</v>
      </c>
      <c r="E2209" s="124">
        <v>20000</v>
      </c>
      <c r="F2209" s="124">
        <v>20000</v>
      </c>
      <c r="G2209" s="124">
        <v>19900</v>
      </c>
      <c r="H2209" s="217">
        <v>8</v>
      </c>
      <c r="I2209" s="124">
        <v>160000</v>
      </c>
      <c r="J2209" s="238">
        <v>20000000</v>
      </c>
      <c r="K2209" s="124">
        <v>398000000000</v>
      </c>
    </row>
    <row r="2210" spans="3:11" x14ac:dyDescent="0.25">
      <c r="C2210" s="201">
        <v>45408</v>
      </c>
      <c r="D2210" s="217" t="s">
        <v>310</v>
      </c>
      <c r="E2210" s="124">
        <v>52500</v>
      </c>
      <c r="F2210" s="124">
        <v>52000</v>
      </c>
      <c r="G2210" s="124">
        <v>53000</v>
      </c>
      <c r="H2210" s="217">
        <v>4</v>
      </c>
      <c r="I2210" s="124">
        <v>210000</v>
      </c>
      <c r="J2210" s="238">
        <v>19450000</v>
      </c>
      <c r="K2210" s="124">
        <v>1030850000000</v>
      </c>
    </row>
    <row r="2211" spans="3:11" x14ac:dyDescent="0.25">
      <c r="C2211" s="201">
        <v>45408</v>
      </c>
      <c r="D2211" s="217" t="s">
        <v>310</v>
      </c>
      <c r="E2211" s="124">
        <v>53000</v>
      </c>
      <c r="F2211" s="124">
        <v>52000</v>
      </c>
      <c r="G2211" s="124">
        <v>53000</v>
      </c>
      <c r="H2211" s="217">
        <v>4</v>
      </c>
      <c r="I2211" s="124">
        <v>212000</v>
      </c>
      <c r="J2211" s="238">
        <v>19450000</v>
      </c>
      <c r="K2211" s="124">
        <v>1030850000000</v>
      </c>
    </row>
    <row r="2212" spans="3:11" x14ac:dyDescent="0.25">
      <c r="C2212" s="201">
        <v>45408</v>
      </c>
      <c r="D2212" s="217" t="s">
        <v>312</v>
      </c>
      <c r="E2212" s="124">
        <v>20000</v>
      </c>
      <c r="F2212" s="124">
        <v>20000</v>
      </c>
      <c r="G2212" s="124">
        <v>19900</v>
      </c>
      <c r="H2212" s="217">
        <v>8</v>
      </c>
      <c r="I2212" s="124">
        <v>160000</v>
      </c>
      <c r="J2212" s="238">
        <v>20000000</v>
      </c>
      <c r="K2212" s="124">
        <v>398000000000</v>
      </c>
    </row>
    <row r="2213" spans="3:11" x14ac:dyDescent="0.25">
      <c r="C2213" s="201">
        <v>45408</v>
      </c>
      <c r="D2213" s="217" t="s">
        <v>310</v>
      </c>
      <c r="E2213" s="124">
        <v>52500</v>
      </c>
      <c r="F2213" s="124">
        <v>52000</v>
      </c>
      <c r="G2213" s="124">
        <v>53000</v>
      </c>
      <c r="H2213" s="217">
        <v>9</v>
      </c>
      <c r="I2213" s="124">
        <v>472500</v>
      </c>
      <c r="J2213" s="238">
        <v>19450000</v>
      </c>
      <c r="K2213" s="124">
        <v>1030850000000</v>
      </c>
    </row>
    <row r="2214" spans="3:11" x14ac:dyDescent="0.25">
      <c r="C2214" s="201">
        <v>45408</v>
      </c>
      <c r="D2214" s="217" t="s">
        <v>310</v>
      </c>
      <c r="E2214" s="124">
        <v>52000</v>
      </c>
      <c r="F2214" s="124">
        <v>52000</v>
      </c>
      <c r="G2214" s="124">
        <v>53000</v>
      </c>
      <c r="H2214" s="217">
        <v>1</v>
      </c>
      <c r="I2214" s="124">
        <v>52000</v>
      </c>
      <c r="J2214" s="238">
        <v>19450000</v>
      </c>
      <c r="K2214" s="124">
        <v>1030850000000</v>
      </c>
    </row>
    <row r="2215" spans="3:11" x14ac:dyDescent="0.25">
      <c r="C2215" s="201">
        <v>45408</v>
      </c>
      <c r="D2215" s="217" t="s">
        <v>310</v>
      </c>
      <c r="E2215" s="124">
        <v>52000</v>
      </c>
      <c r="F2215" s="124">
        <v>52000</v>
      </c>
      <c r="G2215" s="124">
        <v>53000</v>
      </c>
      <c r="H2215" s="217">
        <v>15</v>
      </c>
      <c r="I2215" s="124">
        <v>780000</v>
      </c>
      <c r="J2215" s="238">
        <v>19450000</v>
      </c>
      <c r="K2215" s="124">
        <v>1030850000000</v>
      </c>
    </row>
    <row r="2216" spans="3:11" x14ac:dyDescent="0.25">
      <c r="C2216" s="201">
        <v>45408</v>
      </c>
      <c r="D2216" s="217" t="s">
        <v>310</v>
      </c>
      <c r="E2216" s="124">
        <v>52000</v>
      </c>
      <c r="F2216" s="124">
        <v>52000</v>
      </c>
      <c r="G2216" s="124">
        <v>53000</v>
      </c>
      <c r="H2216" s="217">
        <v>8</v>
      </c>
      <c r="I2216" s="124">
        <v>416000</v>
      </c>
      <c r="J2216" s="238">
        <v>19450000</v>
      </c>
      <c r="K2216" s="124">
        <v>1030850000000</v>
      </c>
    </row>
    <row r="2217" spans="3:11" x14ac:dyDescent="0.25">
      <c r="C2217" s="201">
        <v>45408</v>
      </c>
      <c r="D2217" s="217" t="s">
        <v>310</v>
      </c>
      <c r="E2217" s="124">
        <v>51000</v>
      </c>
      <c r="F2217" s="124">
        <v>52000</v>
      </c>
      <c r="G2217" s="124">
        <v>53000</v>
      </c>
      <c r="H2217" s="217">
        <v>1</v>
      </c>
      <c r="I2217" s="124">
        <v>51000</v>
      </c>
      <c r="J2217" s="238">
        <v>19450000</v>
      </c>
      <c r="K2217" s="124">
        <v>1030850000000</v>
      </c>
    </row>
    <row r="2218" spans="3:11" x14ac:dyDescent="0.25">
      <c r="C2218" s="201">
        <v>45408</v>
      </c>
      <c r="D2218" s="217" t="s">
        <v>310</v>
      </c>
      <c r="E2218" s="124">
        <v>51000</v>
      </c>
      <c r="F2218" s="124">
        <v>52000</v>
      </c>
      <c r="G2218" s="124">
        <v>53000</v>
      </c>
      <c r="H2218" s="217">
        <v>7</v>
      </c>
      <c r="I2218" s="124">
        <v>357000</v>
      </c>
      <c r="J2218" s="238">
        <v>19450000</v>
      </c>
      <c r="K2218" s="124">
        <v>1030850000000</v>
      </c>
    </row>
    <row r="2219" spans="3:11" x14ac:dyDescent="0.25">
      <c r="C2219" s="201">
        <v>45408</v>
      </c>
      <c r="D2219" s="217" t="s">
        <v>310</v>
      </c>
      <c r="E2219" s="124">
        <v>51000</v>
      </c>
      <c r="F2219" s="124">
        <v>52000</v>
      </c>
      <c r="G2219" s="124">
        <v>53000</v>
      </c>
      <c r="H2219" s="217">
        <v>1</v>
      </c>
      <c r="I2219" s="124">
        <v>51000</v>
      </c>
      <c r="J2219" s="238">
        <v>19450000</v>
      </c>
      <c r="K2219" s="124">
        <v>1030850000000</v>
      </c>
    </row>
    <row r="2220" spans="3:11" x14ac:dyDescent="0.25">
      <c r="C2220" s="201">
        <v>45408</v>
      </c>
      <c r="D2220" s="217" t="s">
        <v>310</v>
      </c>
      <c r="E2220" s="124">
        <v>51000</v>
      </c>
      <c r="F2220" s="124">
        <v>52000</v>
      </c>
      <c r="G2220" s="124">
        <v>53000</v>
      </c>
      <c r="H2220" s="217">
        <v>4</v>
      </c>
      <c r="I2220" s="124">
        <v>204000</v>
      </c>
      <c r="J2220" s="238">
        <v>19450000</v>
      </c>
      <c r="K2220" s="124">
        <v>1030850000000</v>
      </c>
    </row>
    <row r="2221" spans="3:11" x14ac:dyDescent="0.25">
      <c r="C2221" s="201">
        <v>45408</v>
      </c>
      <c r="D2221" s="217" t="s">
        <v>310</v>
      </c>
      <c r="E2221" s="124">
        <v>52500</v>
      </c>
      <c r="F2221" s="124">
        <v>52000</v>
      </c>
      <c r="G2221" s="124">
        <v>53000</v>
      </c>
      <c r="H2221" s="217">
        <v>31</v>
      </c>
      <c r="I2221" s="124">
        <v>1627500</v>
      </c>
      <c r="J2221" s="238">
        <v>19450000</v>
      </c>
      <c r="K2221" s="124">
        <v>1030850000000</v>
      </c>
    </row>
    <row r="2222" spans="3:11" x14ac:dyDescent="0.25">
      <c r="C2222" s="201">
        <v>45408</v>
      </c>
      <c r="D2222" s="217" t="s">
        <v>310</v>
      </c>
      <c r="E2222" s="124">
        <v>53000</v>
      </c>
      <c r="F2222" s="124">
        <v>52000</v>
      </c>
      <c r="G2222" s="124">
        <v>53000</v>
      </c>
      <c r="H2222" s="217">
        <v>6</v>
      </c>
      <c r="I2222" s="124">
        <v>318000</v>
      </c>
      <c r="J2222" s="238">
        <v>19450000</v>
      </c>
      <c r="K2222" s="124">
        <v>1030850000000</v>
      </c>
    </row>
    <row r="2223" spans="3:11" x14ac:dyDescent="0.25">
      <c r="C2223" s="201">
        <v>45408</v>
      </c>
      <c r="D2223" s="217" t="s">
        <v>310</v>
      </c>
      <c r="E2223" s="124">
        <v>53000</v>
      </c>
      <c r="F2223" s="124">
        <v>52000</v>
      </c>
      <c r="G2223" s="124">
        <v>53000</v>
      </c>
      <c r="H2223" s="217">
        <v>13</v>
      </c>
      <c r="I2223" s="124">
        <v>689000</v>
      </c>
      <c r="J2223" s="238">
        <v>19450000</v>
      </c>
      <c r="K2223" s="124">
        <v>1030850000000</v>
      </c>
    </row>
    <row r="2224" spans="3:11" x14ac:dyDescent="0.25">
      <c r="C2224" s="201">
        <v>45408</v>
      </c>
      <c r="D2224" s="217" t="s">
        <v>312</v>
      </c>
      <c r="E2224" s="124">
        <v>20000</v>
      </c>
      <c r="F2224" s="124">
        <v>20000</v>
      </c>
      <c r="G2224" s="124">
        <v>19900</v>
      </c>
      <c r="H2224" s="217">
        <v>2</v>
      </c>
      <c r="I2224" s="124">
        <v>40000</v>
      </c>
      <c r="J2224" s="238">
        <v>20000000</v>
      </c>
      <c r="K2224" s="124">
        <v>398000000000</v>
      </c>
    </row>
    <row r="2225" spans="3:11" x14ac:dyDescent="0.25">
      <c r="C2225" s="201">
        <v>45408</v>
      </c>
      <c r="D2225" s="217" t="s">
        <v>312</v>
      </c>
      <c r="E2225" s="124">
        <v>19900</v>
      </c>
      <c r="F2225" s="124">
        <v>20000</v>
      </c>
      <c r="G2225" s="124">
        <v>19900</v>
      </c>
      <c r="H2225" s="217">
        <v>2</v>
      </c>
      <c r="I2225" s="124">
        <v>39800</v>
      </c>
      <c r="J2225" s="238">
        <v>20000000</v>
      </c>
      <c r="K2225" s="124">
        <v>398000000000</v>
      </c>
    </row>
    <row r="2226" spans="3:11" x14ac:dyDescent="0.25">
      <c r="C2226" s="201">
        <v>45408</v>
      </c>
      <c r="D2226" s="217" t="s">
        <v>312</v>
      </c>
      <c r="E2226" s="124">
        <v>19900</v>
      </c>
      <c r="F2226" s="124">
        <v>20000</v>
      </c>
      <c r="G2226" s="124">
        <v>19900</v>
      </c>
      <c r="H2226" s="217">
        <v>2</v>
      </c>
      <c r="I2226" s="124">
        <v>39800</v>
      </c>
      <c r="J2226" s="238">
        <v>20000000</v>
      </c>
      <c r="K2226" s="124">
        <v>398000000000</v>
      </c>
    </row>
    <row r="2227" spans="3:11" x14ac:dyDescent="0.25">
      <c r="C2227" s="201">
        <v>45408</v>
      </c>
      <c r="D2227" s="217" t="s">
        <v>310</v>
      </c>
      <c r="E2227" s="124">
        <v>53000</v>
      </c>
      <c r="F2227" s="124">
        <v>52000</v>
      </c>
      <c r="G2227" s="124">
        <v>53000</v>
      </c>
      <c r="H2227" s="217">
        <v>3</v>
      </c>
      <c r="I2227" s="124">
        <v>159000</v>
      </c>
      <c r="J2227" s="238">
        <v>19450000</v>
      </c>
      <c r="K2227" s="124">
        <v>1030850000000</v>
      </c>
    </row>
    <row r="2228" spans="3:11" x14ac:dyDescent="0.25">
      <c r="C2228" s="201">
        <v>45411</v>
      </c>
      <c r="D2228" s="217" t="s">
        <v>310</v>
      </c>
      <c r="E2228" s="124">
        <v>53000</v>
      </c>
      <c r="F2228" s="124">
        <v>53000</v>
      </c>
      <c r="G2228" s="124">
        <v>53000</v>
      </c>
      <c r="H2228" s="217">
        <v>24</v>
      </c>
      <c r="I2228" s="124">
        <v>1272000</v>
      </c>
      <c r="J2228" s="238">
        <v>19450000</v>
      </c>
      <c r="K2228" s="124">
        <v>1030850000000</v>
      </c>
    </row>
    <row r="2229" spans="3:11" x14ac:dyDescent="0.25">
      <c r="C2229" s="201">
        <v>45411</v>
      </c>
      <c r="D2229" s="217" t="s">
        <v>310</v>
      </c>
      <c r="E2229" s="124">
        <v>53000</v>
      </c>
      <c r="F2229" s="124">
        <v>53000</v>
      </c>
      <c r="G2229" s="124">
        <v>53000</v>
      </c>
      <c r="H2229" s="217">
        <v>6</v>
      </c>
      <c r="I2229" s="124">
        <v>318000</v>
      </c>
      <c r="J2229" s="238">
        <v>19450000</v>
      </c>
      <c r="K2229" s="124">
        <v>1030850000000</v>
      </c>
    </row>
    <row r="2230" spans="3:11" x14ac:dyDescent="0.25">
      <c r="C2230" s="201">
        <v>45411</v>
      </c>
      <c r="D2230" s="217" t="s">
        <v>310</v>
      </c>
      <c r="E2230" s="124">
        <v>53000</v>
      </c>
      <c r="F2230" s="124">
        <v>53000</v>
      </c>
      <c r="G2230" s="124">
        <v>53000</v>
      </c>
      <c r="H2230" s="217">
        <v>1</v>
      </c>
      <c r="I2230" s="124">
        <v>53000</v>
      </c>
      <c r="J2230" s="238">
        <v>19450000</v>
      </c>
      <c r="K2230" s="124">
        <v>1030850000000</v>
      </c>
    </row>
    <row r="2231" spans="3:11" x14ac:dyDescent="0.25">
      <c r="C2231" s="201">
        <v>45411</v>
      </c>
      <c r="D2231" s="217" t="s">
        <v>312</v>
      </c>
      <c r="E2231" s="124">
        <v>20000</v>
      </c>
      <c r="F2231" s="124">
        <v>19900</v>
      </c>
      <c r="G2231" s="124">
        <v>20000</v>
      </c>
      <c r="H2231" s="217">
        <v>1</v>
      </c>
      <c r="I2231" s="124">
        <v>20000</v>
      </c>
      <c r="J2231" s="238">
        <v>20000000</v>
      </c>
      <c r="K2231" s="124">
        <v>400000000000</v>
      </c>
    </row>
    <row r="2232" spans="3:11" x14ac:dyDescent="0.25">
      <c r="C2232" s="201">
        <v>45411</v>
      </c>
      <c r="D2232" s="217" t="s">
        <v>312</v>
      </c>
      <c r="E2232" s="124">
        <v>20000</v>
      </c>
      <c r="F2232" s="124">
        <v>19900</v>
      </c>
      <c r="G2232" s="124">
        <v>20000</v>
      </c>
      <c r="H2232" s="217">
        <v>20</v>
      </c>
      <c r="I2232" s="124">
        <v>400000</v>
      </c>
      <c r="J2232" s="238">
        <v>20000000</v>
      </c>
      <c r="K2232" s="124">
        <v>400000000000</v>
      </c>
    </row>
    <row r="2233" spans="3:11" x14ac:dyDescent="0.25">
      <c r="C2233" s="201">
        <v>45411</v>
      </c>
      <c r="D2233" s="217" t="s">
        <v>312</v>
      </c>
      <c r="E2233" s="124">
        <v>20000</v>
      </c>
      <c r="F2233" s="124">
        <v>19900</v>
      </c>
      <c r="G2233" s="124">
        <v>20000</v>
      </c>
      <c r="H2233" s="217">
        <v>1</v>
      </c>
      <c r="I2233" s="124">
        <v>20000</v>
      </c>
      <c r="J2233" s="238">
        <v>20000000</v>
      </c>
      <c r="K2233" s="124">
        <v>400000000000</v>
      </c>
    </row>
    <row r="2234" spans="3:11" x14ac:dyDescent="0.25">
      <c r="C2234" s="201">
        <v>45411</v>
      </c>
      <c r="D2234" s="217" t="s">
        <v>310</v>
      </c>
      <c r="E2234" s="124">
        <v>53500</v>
      </c>
      <c r="F2234" s="124">
        <v>53000</v>
      </c>
      <c r="G2234" s="124">
        <v>53000</v>
      </c>
      <c r="H2234" s="217">
        <v>1</v>
      </c>
      <c r="I2234" s="124">
        <v>53500</v>
      </c>
      <c r="J2234" s="238">
        <v>19450000</v>
      </c>
      <c r="K2234" s="124">
        <v>1030850000000</v>
      </c>
    </row>
    <row r="2235" spans="3:11" x14ac:dyDescent="0.25">
      <c r="C2235" s="201">
        <v>45411</v>
      </c>
      <c r="D2235" s="217" t="s">
        <v>310</v>
      </c>
      <c r="E2235" s="124">
        <v>53000</v>
      </c>
      <c r="F2235" s="124">
        <v>53000</v>
      </c>
      <c r="G2235" s="124">
        <v>53000</v>
      </c>
      <c r="H2235" s="217">
        <v>2</v>
      </c>
      <c r="I2235" s="124">
        <v>106000</v>
      </c>
      <c r="J2235" s="238">
        <v>19450000</v>
      </c>
      <c r="K2235" s="124">
        <v>1030850000000</v>
      </c>
    </row>
    <row r="2236" spans="3:11" x14ac:dyDescent="0.25">
      <c r="C2236" s="201">
        <v>45411</v>
      </c>
      <c r="D2236" s="217" t="s">
        <v>312</v>
      </c>
      <c r="E2236" s="124">
        <v>20000</v>
      </c>
      <c r="F2236" s="124">
        <v>19900</v>
      </c>
      <c r="G2236" s="124">
        <v>20000</v>
      </c>
      <c r="H2236" s="217">
        <v>2</v>
      </c>
      <c r="I2236" s="124">
        <v>40000</v>
      </c>
      <c r="J2236" s="238">
        <v>20000000</v>
      </c>
      <c r="K2236" s="124">
        <v>400000000000</v>
      </c>
    </row>
    <row r="2237" spans="3:11" x14ac:dyDescent="0.25">
      <c r="C2237" s="201">
        <v>45411</v>
      </c>
      <c r="D2237" s="217" t="s">
        <v>312</v>
      </c>
      <c r="E2237" s="124">
        <v>20000</v>
      </c>
      <c r="F2237" s="124">
        <v>19900</v>
      </c>
      <c r="G2237" s="124">
        <v>20000</v>
      </c>
      <c r="H2237" s="217">
        <v>2</v>
      </c>
      <c r="I2237" s="124">
        <v>40000</v>
      </c>
      <c r="J2237" s="238">
        <v>20000000</v>
      </c>
      <c r="K2237" s="124">
        <v>400000000000</v>
      </c>
    </row>
    <row r="2238" spans="3:11" x14ac:dyDescent="0.25">
      <c r="C2238" s="201">
        <v>45412</v>
      </c>
      <c r="D2238" s="217" t="s">
        <v>310</v>
      </c>
      <c r="E2238" s="124">
        <v>54000</v>
      </c>
      <c r="F2238" s="124">
        <v>53000</v>
      </c>
      <c r="G2238" s="124">
        <v>54000</v>
      </c>
      <c r="H2238" s="217">
        <v>8</v>
      </c>
      <c r="I2238" s="124">
        <v>432000</v>
      </c>
      <c r="J2238" s="238">
        <v>19450000</v>
      </c>
      <c r="K2238" s="124">
        <v>1050300000000</v>
      </c>
    </row>
    <row r="2239" spans="3:11" x14ac:dyDescent="0.25">
      <c r="C2239" s="201">
        <v>45412</v>
      </c>
      <c r="D2239" s="217" t="s">
        <v>312</v>
      </c>
      <c r="E2239" s="124">
        <v>20000</v>
      </c>
      <c r="F2239" s="124">
        <v>20000</v>
      </c>
      <c r="G2239" s="124">
        <v>20000</v>
      </c>
      <c r="H2239" s="217">
        <v>20</v>
      </c>
      <c r="I2239" s="124">
        <v>400000</v>
      </c>
      <c r="J2239" s="238">
        <v>20000000</v>
      </c>
      <c r="K2239" s="124">
        <v>400000000000</v>
      </c>
    </row>
    <row r="2240" spans="3:11" x14ac:dyDescent="0.25">
      <c r="C2240" s="201">
        <v>45412</v>
      </c>
      <c r="D2240" s="217" t="s">
        <v>310</v>
      </c>
      <c r="E2240" s="124">
        <v>53000</v>
      </c>
      <c r="F2240" s="124">
        <v>53000</v>
      </c>
      <c r="G2240" s="124">
        <v>54000</v>
      </c>
      <c r="H2240" s="217">
        <v>31</v>
      </c>
      <c r="I2240" s="124">
        <v>1643000</v>
      </c>
      <c r="J2240" s="238">
        <v>19450000</v>
      </c>
      <c r="K2240" s="124">
        <v>1050300000000</v>
      </c>
    </row>
    <row r="2241" spans="3:11" x14ac:dyDescent="0.25">
      <c r="C2241" s="201">
        <v>45412</v>
      </c>
      <c r="D2241" s="217" t="s">
        <v>312</v>
      </c>
      <c r="E2241" s="124">
        <v>20000</v>
      </c>
      <c r="F2241" s="124">
        <v>20000</v>
      </c>
      <c r="G2241" s="124">
        <v>20000</v>
      </c>
      <c r="H2241" s="217">
        <v>25</v>
      </c>
      <c r="I2241" s="124">
        <v>500000</v>
      </c>
      <c r="J2241" s="238">
        <v>20000000</v>
      </c>
      <c r="K2241" s="124">
        <v>400000000000</v>
      </c>
    </row>
    <row r="2242" spans="3:11" x14ac:dyDescent="0.25">
      <c r="C2242" s="201">
        <v>45412</v>
      </c>
      <c r="D2242" s="217" t="s">
        <v>310</v>
      </c>
      <c r="E2242" s="124">
        <v>54000</v>
      </c>
      <c r="F2242" s="124">
        <v>53000</v>
      </c>
      <c r="G2242" s="124">
        <v>54000</v>
      </c>
      <c r="H2242" s="217">
        <v>5</v>
      </c>
      <c r="I2242" s="124">
        <v>270000</v>
      </c>
      <c r="J2242" s="238">
        <v>19450000</v>
      </c>
      <c r="K2242" s="124">
        <v>1050300000000</v>
      </c>
    </row>
    <row r="2243" spans="3:11" x14ac:dyDescent="0.25">
      <c r="C2243" s="201">
        <v>45412</v>
      </c>
      <c r="D2243" s="217" t="s">
        <v>310</v>
      </c>
      <c r="E2243" s="124">
        <v>54000</v>
      </c>
      <c r="F2243" s="124">
        <v>53000</v>
      </c>
      <c r="G2243" s="124">
        <v>54000</v>
      </c>
      <c r="H2243" s="217">
        <v>2</v>
      </c>
      <c r="I2243" s="124">
        <v>108000</v>
      </c>
      <c r="J2243" s="238">
        <v>19450000</v>
      </c>
      <c r="K2243" s="124">
        <v>1050300000000</v>
      </c>
    </row>
    <row r="2244" spans="3:11" x14ac:dyDescent="0.25">
      <c r="C2244" s="201">
        <v>45412</v>
      </c>
      <c r="D2244" s="217" t="s">
        <v>312</v>
      </c>
      <c r="E2244" s="124">
        <v>20000</v>
      </c>
      <c r="F2244" s="124">
        <v>20000</v>
      </c>
      <c r="G2244" s="124">
        <v>20000</v>
      </c>
      <c r="H2244" s="217">
        <v>2</v>
      </c>
      <c r="I2244" s="124">
        <v>40000</v>
      </c>
      <c r="J2244" s="238">
        <v>20000000</v>
      </c>
      <c r="K2244" s="124">
        <v>400000000000</v>
      </c>
    </row>
    <row r="2245" spans="3:11" x14ac:dyDescent="0.25">
      <c r="C2245" s="201">
        <v>45412</v>
      </c>
      <c r="D2245" s="217" t="s">
        <v>312</v>
      </c>
      <c r="E2245" s="124">
        <v>20000</v>
      </c>
      <c r="F2245" s="124">
        <v>20000</v>
      </c>
      <c r="G2245" s="124">
        <v>20000</v>
      </c>
      <c r="H2245" s="217">
        <v>3</v>
      </c>
      <c r="I2245" s="124">
        <v>60000</v>
      </c>
      <c r="J2245" s="238">
        <v>20000000</v>
      </c>
      <c r="K2245" s="124">
        <v>400000000000</v>
      </c>
    </row>
    <row r="2246" spans="3:11" x14ac:dyDescent="0.25">
      <c r="C2246" s="201">
        <v>45412</v>
      </c>
      <c r="D2246" s="217" t="s">
        <v>312</v>
      </c>
      <c r="E2246" s="124">
        <v>20000</v>
      </c>
      <c r="F2246" s="124">
        <v>20000</v>
      </c>
      <c r="G2246" s="124">
        <v>20000</v>
      </c>
      <c r="H2246" s="217">
        <v>876</v>
      </c>
      <c r="I2246" s="124">
        <v>17520000</v>
      </c>
      <c r="J2246" s="238">
        <v>20000000</v>
      </c>
      <c r="K2246" s="124">
        <v>400000000000</v>
      </c>
    </row>
    <row r="2247" spans="3:11" x14ac:dyDescent="0.25">
      <c r="C2247" s="201">
        <v>45412</v>
      </c>
      <c r="D2247" s="217" t="s">
        <v>312</v>
      </c>
      <c r="E2247" s="124">
        <v>20000</v>
      </c>
      <c r="F2247" s="124">
        <v>20000</v>
      </c>
      <c r="G2247" s="124">
        <v>20000</v>
      </c>
      <c r="H2247" s="217">
        <v>24</v>
      </c>
      <c r="I2247" s="124">
        <v>480000</v>
      </c>
      <c r="J2247" s="238">
        <v>20000000</v>
      </c>
      <c r="K2247" s="124">
        <v>400000000000</v>
      </c>
    </row>
    <row r="2248" spans="3:11" x14ac:dyDescent="0.25">
      <c r="C2248" s="201">
        <v>45412</v>
      </c>
      <c r="D2248" s="217" t="s">
        <v>310</v>
      </c>
      <c r="E2248" s="124">
        <v>54000</v>
      </c>
      <c r="F2248" s="124">
        <v>53000</v>
      </c>
      <c r="G2248" s="124">
        <v>54000</v>
      </c>
      <c r="H2248" s="217">
        <v>1</v>
      </c>
      <c r="I2248" s="124">
        <v>54000</v>
      </c>
      <c r="J2248" s="238">
        <v>19450000</v>
      </c>
      <c r="K2248" s="124">
        <v>1050300000000</v>
      </c>
    </row>
    <row r="2249" spans="3:11" x14ac:dyDescent="0.25">
      <c r="C2249" s="201">
        <v>45412</v>
      </c>
      <c r="D2249" s="217" t="s">
        <v>312</v>
      </c>
      <c r="E2249" s="124">
        <v>20000</v>
      </c>
      <c r="F2249" s="124">
        <v>20000</v>
      </c>
      <c r="G2249" s="124">
        <v>20000</v>
      </c>
      <c r="H2249" s="217">
        <v>1</v>
      </c>
      <c r="I2249" s="124">
        <v>20000</v>
      </c>
      <c r="J2249" s="238">
        <v>20000000</v>
      </c>
      <c r="K2249" s="124">
        <v>400000000000</v>
      </c>
    </row>
    <row r="2250" spans="3:11" x14ac:dyDescent="0.25">
      <c r="C2250" s="201">
        <v>45412</v>
      </c>
      <c r="D2250" s="217" t="s">
        <v>312</v>
      </c>
      <c r="E2250" s="124">
        <v>20000</v>
      </c>
      <c r="F2250" s="124">
        <v>20000</v>
      </c>
      <c r="G2250" s="124">
        <v>20000</v>
      </c>
      <c r="H2250" s="217">
        <v>1</v>
      </c>
      <c r="I2250" s="124">
        <v>20000</v>
      </c>
      <c r="J2250" s="238">
        <v>20000000</v>
      </c>
      <c r="K2250" s="124">
        <v>400000000000</v>
      </c>
    </row>
    <row r="2251" spans="3:11" x14ac:dyDescent="0.25">
      <c r="C2251" s="201">
        <v>45412</v>
      </c>
      <c r="D2251" s="217" t="s">
        <v>312</v>
      </c>
      <c r="E2251" s="124">
        <v>20000</v>
      </c>
      <c r="F2251" s="124">
        <v>20000</v>
      </c>
      <c r="G2251" s="124">
        <v>20000</v>
      </c>
      <c r="H2251" s="217">
        <v>4</v>
      </c>
      <c r="I2251" s="124">
        <v>80000</v>
      </c>
      <c r="J2251" s="238">
        <v>20000000</v>
      </c>
      <c r="K2251" s="124">
        <v>400000000000</v>
      </c>
    </row>
    <row r="2252" spans="3:11" x14ac:dyDescent="0.25">
      <c r="C2252" s="201">
        <v>45412</v>
      </c>
      <c r="D2252" s="217" t="s">
        <v>310</v>
      </c>
      <c r="E2252" s="124">
        <v>53500</v>
      </c>
      <c r="F2252" s="124">
        <v>53000</v>
      </c>
      <c r="G2252" s="124">
        <v>54000</v>
      </c>
      <c r="H2252" s="217">
        <v>10</v>
      </c>
      <c r="I2252" s="124">
        <v>535000</v>
      </c>
      <c r="J2252" s="238">
        <v>19450000</v>
      </c>
      <c r="K2252" s="124">
        <v>1050300000000</v>
      </c>
    </row>
    <row r="2253" spans="3:11" x14ac:dyDescent="0.25">
      <c r="C2253" s="201">
        <v>45412</v>
      </c>
      <c r="D2253" s="217" t="s">
        <v>310</v>
      </c>
      <c r="E2253" s="124">
        <v>54000</v>
      </c>
      <c r="F2253" s="124">
        <v>53000</v>
      </c>
      <c r="G2253" s="124">
        <v>54000</v>
      </c>
      <c r="H2253" s="217">
        <v>1</v>
      </c>
      <c r="I2253" s="124">
        <v>54000</v>
      </c>
      <c r="J2253" s="238">
        <v>19450000</v>
      </c>
      <c r="K2253" s="124">
        <v>1050300000000</v>
      </c>
    </row>
    <row r="2254" spans="3:11" x14ac:dyDescent="0.25">
      <c r="C2254" s="201">
        <v>45412</v>
      </c>
      <c r="D2254" s="217" t="s">
        <v>312</v>
      </c>
      <c r="E2254" s="124">
        <v>20000</v>
      </c>
      <c r="F2254" s="124">
        <v>20000</v>
      </c>
      <c r="G2254" s="124">
        <v>20000</v>
      </c>
      <c r="H2254" s="217">
        <v>19</v>
      </c>
      <c r="I2254" s="124">
        <v>380000</v>
      </c>
      <c r="J2254" s="238">
        <v>20000000</v>
      </c>
      <c r="K2254" s="124">
        <v>400000000000</v>
      </c>
    </row>
    <row r="2255" spans="3:11" x14ac:dyDescent="0.25">
      <c r="C2255" s="259">
        <v>45414</v>
      </c>
      <c r="D2255" s="217" t="s">
        <v>310</v>
      </c>
      <c r="E2255" s="261">
        <v>50000</v>
      </c>
      <c r="F2255" s="124">
        <v>54000</v>
      </c>
      <c r="G2255" s="261">
        <v>53000</v>
      </c>
      <c r="H2255" s="260">
        <v>1</v>
      </c>
      <c r="I2255" s="261">
        <v>50000</v>
      </c>
      <c r="J2255" s="238">
        <v>19450000</v>
      </c>
      <c r="K2255" s="261">
        <v>1030850000000</v>
      </c>
    </row>
    <row r="2256" spans="3:11" x14ac:dyDescent="0.25">
      <c r="C2256" s="259">
        <v>45414</v>
      </c>
      <c r="D2256" s="217" t="s">
        <v>310</v>
      </c>
      <c r="E2256" s="261">
        <v>50000</v>
      </c>
      <c r="F2256" s="124">
        <v>54000</v>
      </c>
      <c r="G2256" s="261">
        <v>53000</v>
      </c>
      <c r="H2256" s="260">
        <v>1</v>
      </c>
      <c r="I2256" s="261">
        <v>50000</v>
      </c>
      <c r="J2256" s="238">
        <v>19450000</v>
      </c>
      <c r="K2256" s="261">
        <v>1030850000000</v>
      </c>
    </row>
    <row r="2257" spans="3:11" x14ac:dyDescent="0.25">
      <c r="C2257" s="259">
        <v>45414</v>
      </c>
      <c r="D2257" s="217" t="s">
        <v>310</v>
      </c>
      <c r="E2257" s="261">
        <v>50000</v>
      </c>
      <c r="F2257" s="124">
        <v>54000</v>
      </c>
      <c r="G2257" s="261">
        <v>53000</v>
      </c>
      <c r="H2257" s="260">
        <v>1</v>
      </c>
      <c r="I2257" s="261">
        <v>50000</v>
      </c>
      <c r="J2257" s="238">
        <v>19450000</v>
      </c>
      <c r="K2257" s="261">
        <v>1030850000000</v>
      </c>
    </row>
    <row r="2258" spans="3:11" x14ac:dyDescent="0.25">
      <c r="C2258" s="259">
        <v>45414</v>
      </c>
      <c r="D2258" s="217" t="s">
        <v>310</v>
      </c>
      <c r="E2258" s="261">
        <v>50000</v>
      </c>
      <c r="F2258" s="124">
        <v>54000</v>
      </c>
      <c r="G2258" s="261">
        <v>53000</v>
      </c>
      <c r="H2258" s="260">
        <v>1</v>
      </c>
      <c r="I2258" s="261">
        <v>50000</v>
      </c>
      <c r="J2258" s="238">
        <v>19450000</v>
      </c>
      <c r="K2258" s="261">
        <v>1030850000000</v>
      </c>
    </row>
    <row r="2259" spans="3:11" x14ac:dyDescent="0.25">
      <c r="C2259" s="259">
        <v>45414</v>
      </c>
      <c r="D2259" s="217" t="s">
        <v>310</v>
      </c>
      <c r="E2259" s="261">
        <v>50000</v>
      </c>
      <c r="F2259" s="124">
        <v>54000</v>
      </c>
      <c r="G2259" s="261">
        <v>53000</v>
      </c>
      <c r="H2259" s="260">
        <v>31</v>
      </c>
      <c r="I2259" s="261">
        <v>1550000</v>
      </c>
      <c r="J2259" s="238">
        <v>19450000</v>
      </c>
      <c r="K2259" s="261">
        <v>1030850000000</v>
      </c>
    </row>
    <row r="2260" spans="3:11" x14ac:dyDescent="0.25">
      <c r="C2260" s="259">
        <v>45414</v>
      </c>
      <c r="D2260" s="217" t="s">
        <v>312</v>
      </c>
      <c r="E2260" s="261">
        <v>20000</v>
      </c>
      <c r="F2260" s="124">
        <v>20000</v>
      </c>
      <c r="G2260" s="124">
        <v>20000</v>
      </c>
      <c r="H2260" s="260">
        <v>4</v>
      </c>
      <c r="I2260" s="261">
        <v>80000</v>
      </c>
      <c r="J2260" s="238">
        <v>20000000</v>
      </c>
      <c r="K2260" s="261">
        <v>400000000000</v>
      </c>
    </row>
    <row r="2261" spans="3:11" x14ac:dyDescent="0.25">
      <c r="C2261" s="259">
        <v>45414</v>
      </c>
      <c r="D2261" s="217" t="s">
        <v>312</v>
      </c>
      <c r="E2261" s="261">
        <v>20000</v>
      </c>
      <c r="F2261" s="124">
        <v>20000</v>
      </c>
      <c r="G2261" s="124">
        <v>20000</v>
      </c>
      <c r="H2261" s="260">
        <v>2</v>
      </c>
      <c r="I2261" s="261">
        <v>40000</v>
      </c>
      <c r="J2261" s="238">
        <v>20000000</v>
      </c>
      <c r="K2261" s="261">
        <v>400000000000</v>
      </c>
    </row>
    <row r="2262" spans="3:11" x14ac:dyDescent="0.25">
      <c r="C2262" s="259">
        <v>45414</v>
      </c>
      <c r="D2262" s="217" t="s">
        <v>312</v>
      </c>
      <c r="E2262" s="261">
        <v>20000</v>
      </c>
      <c r="F2262" s="124">
        <v>20000</v>
      </c>
      <c r="G2262" s="124">
        <v>20000</v>
      </c>
      <c r="H2262" s="260">
        <v>2</v>
      </c>
      <c r="I2262" s="261">
        <v>40000</v>
      </c>
      <c r="J2262" s="238">
        <v>20000000</v>
      </c>
      <c r="K2262" s="261">
        <v>400000000000</v>
      </c>
    </row>
    <row r="2263" spans="3:11" x14ac:dyDescent="0.25">
      <c r="C2263" s="259">
        <v>45414</v>
      </c>
      <c r="D2263" s="217" t="s">
        <v>312</v>
      </c>
      <c r="E2263" s="261">
        <v>20000</v>
      </c>
      <c r="F2263" s="124">
        <v>20000</v>
      </c>
      <c r="G2263" s="124">
        <v>20000</v>
      </c>
      <c r="H2263" s="260">
        <v>1</v>
      </c>
      <c r="I2263" s="261">
        <v>20000</v>
      </c>
      <c r="J2263" s="238">
        <v>20000000</v>
      </c>
      <c r="K2263" s="261">
        <v>400000000000</v>
      </c>
    </row>
    <row r="2264" spans="3:11" x14ac:dyDescent="0.25">
      <c r="C2264" s="259">
        <v>45414</v>
      </c>
      <c r="D2264" s="217" t="s">
        <v>312</v>
      </c>
      <c r="E2264" s="261">
        <v>20000</v>
      </c>
      <c r="F2264" s="124">
        <v>20000</v>
      </c>
      <c r="G2264" s="124">
        <v>20000</v>
      </c>
      <c r="H2264" s="260">
        <v>3</v>
      </c>
      <c r="I2264" s="261">
        <v>60000</v>
      </c>
      <c r="J2264" s="238">
        <v>20000000</v>
      </c>
      <c r="K2264" s="261">
        <v>400000000000</v>
      </c>
    </row>
    <row r="2265" spans="3:11" x14ac:dyDescent="0.25">
      <c r="C2265" s="259">
        <v>45414</v>
      </c>
      <c r="D2265" s="217" t="s">
        <v>310</v>
      </c>
      <c r="E2265" s="261">
        <v>53000</v>
      </c>
      <c r="F2265" s="124">
        <v>54000</v>
      </c>
      <c r="G2265" s="261">
        <v>53000</v>
      </c>
      <c r="H2265" s="260">
        <v>1</v>
      </c>
      <c r="I2265" s="261">
        <v>53000</v>
      </c>
      <c r="J2265" s="238">
        <v>19450000</v>
      </c>
      <c r="K2265" s="261">
        <v>1030850000000</v>
      </c>
    </row>
    <row r="2266" spans="3:11" x14ac:dyDescent="0.25">
      <c r="C2266" s="259">
        <v>45414</v>
      </c>
      <c r="D2266" s="217" t="s">
        <v>312</v>
      </c>
      <c r="E2266" s="261">
        <v>20000</v>
      </c>
      <c r="F2266" s="124">
        <v>20000</v>
      </c>
      <c r="G2266" s="124">
        <v>20000</v>
      </c>
      <c r="H2266" s="260">
        <v>273</v>
      </c>
      <c r="I2266" s="261">
        <v>5460000</v>
      </c>
      <c r="J2266" s="238">
        <v>20000000</v>
      </c>
      <c r="K2266" s="261">
        <v>400000000000</v>
      </c>
    </row>
    <row r="2267" spans="3:11" x14ac:dyDescent="0.25">
      <c r="C2267" s="259">
        <v>45414</v>
      </c>
      <c r="D2267" s="217" t="s">
        <v>312</v>
      </c>
      <c r="E2267" s="261">
        <v>20000</v>
      </c>
      <c r="F2267" s="124">
        <v>20000</v>
      </c>
      <c r="G2267" s="124">
        <v>20000</v>
      </c>
      <c r="H2267" s="260">
        <v>35</v>
      </c>
      <c r="I2267" s="261">
        <v>700000</v>
      </c>
      <c r="J2267" s="238">
        <v>20000000</v>
      </c>
      <c r="K2267" s="261">
        <v>400000000000</v>
      </c>
    </row>
    <row r="2268" spans="3:11" x14ac:dyDescent="0.25">
      <c r="C2268" s="259">
        <v>45414</v>
      </c>
      <c r="D2268" s="217" t="s">
        <v>312</v>
      </c>
      <c r="E2268" s="261">
        <v>20000</v>
      </c>
      <c r="F2268" s="124">
        <v>20000</v>
      </c>
      <c r="G2268" s="124">
        <v>20000</v>
      </c>
      <c r="H2268" s="260">
        <v>100</v>
      </c>
      <c r="I2268" s="261">
        <v>2000000</v>
      </c>
      <c r="J2268" s="238">
        <v>20000000</v>
      </c>
      <c r="K2268" s="261">
        <v>400000000000</v>
      </c>
    </row>
    <row r="2269" spans="3:11" x14ac:dyDescent="0.25">
      <c r="C2269" s="259">
        <v>45414</v>
      </c>
      <c r="D2269" s="217" t="s">
        <v>312</v>
      </c>
      <c r="E2269" s="261">
        <v>20000</v>
      </c>
      <c r="F2269" s="124">
        <v>20000</v>
      </c>
      <c r="G2269" s="124">
        <v>20000</v>
      </c>
      <c r="H2269" s="260">
        <v>1</v>
      </c>
      <c r="I2269" s="261">
        <v>20000</v>
      </c>
      <c r="J2269" s="238">
        <v>20000000</v>
      </c>
      <c r="K2269" s="261">
        <v>400000000000</v>
      </c>
    </row>
    <row r="2270" spans="3:11" x14ac:dyDescent="0.25">
      <c r="C2270" s="259">
        <v>45414</v>
      </c>
      <c r="D2270" s="217" t="s">
        <v>312</v>
      </c>
      <c r="E2270" s="261">
        <v>20000</v>
      </c>
      <c r="F2270" s="124">
        <v>20000</v>
      </c>
      <c r="G2270" s="124">
        <v>20000</v>
      </c>
      <c r="H2270" s="260">
        <v>16</v>
      </c>
      <c r="I2270" s="261">
        <v>320000</v>
      </c>
      <c r="J2270" s="238">
        <v>20000000</v>
      </c>
      <c r="K2270" s="261">
        <v>400000000000</v>
      </c>
    </row>
    <row r="2271" spans="3:11" x14ac:dyDescent="0.25">
      <c r="C2271" s="259">
        <v>45415</v>
      </c>
      <c r="D2271" s="217" t="s">
        <v>312</v>
      </c>
      <c r="E2271" s="261">
        <v>20000</v>
      </c>
      <c r="F2271" s="124">
        <v>20000</v>
      </c>
      <c r="G2271" s="124">
        <v>20000</v>
      </c>
      <c r="H2271" s="260">
        <v>2</v>
      </c>
      <c r="I2271" s="261">
        <v>40000</v>
      </c>
      <c r="J2271" s="238">
        <v>20000000</v>
      </c>
      <c r="K2271" s="261">
        <v>400000000000</v>
      </c>
    </row>
    <row r="2272" spans="3:11" x14ac:dyDescent="0.25">
      <c r="C2272" s="259">
        <v>45415</v>
      </c>
      <c r="D2272" s="217" t="s">
        <v>312</v>
      </c>
      <c r="E2272" s="261">
        <v>20000</v>
      </c>
      <c r="F2272" s="124">
        <v>20000</v>
      </c>
      <c r="G2272" s="124">
        <v>20000</v>
      </c>
      <c r="H2272" s="260">
        <v>2</v>
      </c>
      <c r="I2272" s="261">
        <v>40000</v>
      </c>
      <c r="J2272" s="238">
        <v>20000000</v>
      </c>
      <c r="K2272" s="261">
        <v>400000000000</v>
      </c>
    </row>
    <row r="2273" spans="3:11" x14ac:dyDescent="0.25">
      <c r="C2273" s="259">
        <v>45415</v>
      </c>
      <c r="D2273" s="217" t="s">
        <v>310</v>
      </c>
      <c r="E2273" s="261">
        <v>54000</v>
      </c>
      <c r="F2273" s="261">
        <v>53000</v>
      </c>
      <c r="G2273" s="261">
        <v>54000</v>
      </c>
      <c r="H2273" s="260">
        <v>1</v>
      </c>
      <c r="I2273" s="261">
        <v>54000</v>
      </c>
      <c r="J2273" s="238">
        <v>19450000</v>
      </c>
      <c r="K2273" s="261">
        <v>1050300000000</v>
      </c>
    </row>
    <row r="2274" spans="3:11" x14ac:dyDescent="0.25">
      <c r="C2274" s="259">
        <v>45415</v>
      </c>
      <c r="D2274" s="217" t="s">
        <v>310</v>
      </c>
      <c r="E2274" s="261">
        <v>54000</v>
      </c>
      <c r="F2274" s="261">
        <v>53000</v>
      </c>
      <c r="G2274" s="261">
        <v>54000</v>
      </c>
      <c r="H2274" s="260">
        <v>5</v>
      </c>
      <c r="I2274" s="261">
        <v>270000</v>
      </c>
      <c r="J2274" s="238">
        <v>19450000</v>
      </c>
      <c r="K2274" s="261">
        <v>1050300000000</v>
      </c>
    </row>
    <row r="2275" spans="3:11" x14ac:dyDescent="0.25">
      <c r="C2275" s="259">
        <v>45415</v>
      </c>
      <c r="D2275" s="217" t="s">
        <v>310</v>
      </c>
      <c r="E2275" s="261">
        <v>54000</v>
      </c>
      <c r="F2275" s="261">
        <v>53000</v>
      </c>
      <c r="G2275" s="261">
        <v>54000</v>
      </c>
      <c r="H2275" s="260">
        <v>1</v>
      </c>
      <c r="I2275" s="261">
        <v>54000</v>
      </c>
      <c r="J2275" s="238">
        <v>19450000</v>
      </c>
      <c r="K2275" s="261">
        <v>1050300000000</v>
      </c>
    </row>
    <row r="2276" spans="3:11" x14ac:dyDescent="0.25">
      <c r="C2276" s="259">
        <v>45415</v>
      </c>
      <c r="D2276" s="217" t="s">
        <v>312</v>
      </c>
      <c r="E2276" s="261">
        <v>21500</v>
      </c>
      <c r="F2276" s="124">
        <v>20000</v>
      </c>
      <c r="G2276" s="124">
        <v>20000</v>
      </c>
      <c r="H2276" s="260">
        <v>2</v>
      </c>
      <c r="I2276" s="261">
        <v>43000</v>
      </c>
      <c r="J2276" s="238">
        <v>20000000</v>
      </c>
      <c r="K2276" s="261">
        <v>400000000000</v>
      </c>
    </row>
    <row r="2277" spans="3:11" x14ac:dyDescent="0.25">
      <c r="C2277" s="259">
        <v>45415</v>
      </c>
      <c r="D2277" s="217" t="s">
        <v>310</v>
      </c>
      <c r="E2277" s="261">
        <v>54000</v>
      </c>
      <c r="F2277" s="261">
        <v>53000</v>
      </c>
      <c r="G2277" s="261">
        <v>54000</v>
      </c>
      <c r="H2277" s="260">
        <v>1</v>
      </c>
      <c r="I2277" s="261">
        <v>54000</v>
      </c>
      <c r="J2277" s="238">
        <v>19450000</v>
      </c>
      <c r="K2277" s="261">
        <v>1050300000000</v>
      </c>
    </row>
    <row r="2278" spans="3:11" x14ac:dyDescent="0.25">
      <c r="C2278" s="259">
        <v>45415</v>
      </c>
      <c r="D2278" s="217" t="s">
        <v>312</v>
      </c>
      <c r="E2278" s="261">
        <v>20000</v>
      </c>
      <c r="F2278" s="124">
        <v>20000</v>
      </c>
      <c r="G2278" s="124">
        <v>20000</v>
      </c>
      <c r="H2278" s="260">
        <v>3</v>
      </c>
      <c r="I2278" s="261">
        <v>60000</v>
      </c>
      <c r="J2278" s="238">
        <v>20000000</v>
      </c>
      <c r="K2278" s="261">
        <v>400000000000</v>
      </c>
    </row>
    <row r="2279" spans="3:11" x14ac:dyDescent="0.25">
      <c r="C2279" s="259">
        <v>45415</v>
      </c>
      <c r="D2279" s="217" t="s">
        <v>312</v>
      </c>
      <c r="E2279" s="261">
        <v>20000</v>
      </c>
      <c r="F2279" s="124">
        <v>20000</v>
      </c>
      <c r="G2279" s="124">
        <v>20000</v>
      </c>
      <c r="H2279" s="260">
        <v>1</v>
      </c>
      <c r="I2279" s="261">
        <v>20000</v>
      </c>
      <c r="J2279" s="238">
        <v>20000000</v>
      </c>
      <c r="K2279" s="261">
        <v>400000000000</v>
      </c>
    </row>
    <row r="2280" spans="3:11" x14ac:dyDescent="0.25">
      <c r="C2280" s="259">
        <v>45415</v>
      </c>
      <c r="D2280" s="217" t="s">
        <v>312</v>
      </c>
      <c r="E2280" s="261">
        <v>20000</v>
      </c>
      <c r="F2280" s="124">
        <v>20000</v>
      </c>
      <c r="G2280" s="124">
        <v>20000</v>
      </c>
      <c r="H2280" s="260">
        <v>2</v>
      </c>
      <c r="I2280" s="261">
        <v>40000</v>
      </c>
      <c r="J2280" s="238">
        <v>20000000</v>
      </c>
      <c r="K2280" s="261">
        <v>400000000000</v>
      </c>
    </row>
    <row r="2281" spans="3:11" x14ac:dyDescent="0.25">
      <c r="C2281" s="259">
        <v>45418</v>
      </c>
      <c r="D2281" s="217" t="s">
        <v>312</v>
      </c>
      <c r="E2281" s="261">
        <v>20000</v>
      </c>
      <c r="F2281" s="124">
        <v>20000</v>
      </c>
      <c r="G2281" s="261">
        <v>19400</v>
      </c>
      <c r="H2281" s="260">
        <v>6</v>
      </c>
      <c r="I2281" s="261">
        <v>120000</v>
      </c>
      <c r="J2281" s="238">
        <v>20000000</v>
      </c>
      <c r="K2281" s="261">
        <v>388000000000</v>
      </c>
    </row>
    <row r="2282" spans="3:11" x14ac:dyDescent="0.25">
      <c r="C2282" s="259">
        <v>45418</v>
      </c>
      <c r="D2282" s="217" t="s">
        <v>312</v>
      </c>
      <c r="E2282" s="261">
        <v>20000</v>
      </c>
      <c r="F2282" s="124">
        <v>20000</v>
      </c>
      <c r="G2282" s="261">
        <v>19400</v>
      </c>
      <c r="H2282" s="260">
        <v>1</v>
      </c>
      <c r="I2282" s="261">
        <v>20000</v>
      </c>
      <c r="J2282" s="238">
        <v>20000000</v>
      </c>
      <c r="K2282" s="261">
        <v>388000000000</v>
      </c>
    </row>
    <row r="2283" spans="3:11" x14ac:dyDescent="0.25">
      <c r="C2283" s="259">
        <v>45418</v>
      </c>
      <c r="D2283" s="217" t="s">
        <v>312</v>
      </c>
      <c r="E2283" s="261">
        <v>20000</v>
      </c>
      <c r="F2283" s="124">
        <v>20000</v>
      </c>
      <c r="G2283" s="261">
        <v>19400</v>
      </c>
      <c r="H2283" s="260">
        <v>2</v>
      </c>
      <c r="I2283" s="261">
        <v>40000</v>
      </c>
      <c r="J2283" s="238">
        <v>20000000</v>
      </c>
      <c r="K2283" s="261">
        <v>388000000000</v>
      </c>
    </row>
    <row r="2284" spans="3:11" x14ac:dyDescent="0.25">
      <c r="C2284" s="259">
        <v>45418</v>
      </c>
      <c r="D2284" s="217" t="s">
        <v>312</v>
      </c>
      <c r="E2284" s="261">
        <v>20000</v>
      </c>
      <c r="F2284" s="124">
        <v>20000</v>
      </c>
      <c r="G2284" s="261">
        <v>19400</v>
      </c>
      <c r="H2284" s="260">
        <v>1</v>
      </c>
      <c r="I2284" s="261">
        <v>20000</v>
      </c>
      <c r="J2284" s="238">
        <v>20000000</v>
      </c>
      <c r="K2284" s="261">
        <v>388000000000</v>
      </c>
    </row>
    <row r="2285" spans="3:11" x14ac:dyDescent="0.25">
      <c r="C2285" s="259">
        <v>45418</v>
      </c>
      <c r="D2285" s="217" t="s">
        <v>312</v>
      </c>
      <c r="E2285" s="261">
        <v>20000</v>
      </c>
      <c r="F2285" s="124">
        <v>20000</v>
      </c>
      <c r="G2285" s="261">
        <v>19400</v>
      </c>
      <c r="H2285" s="260">
        <v>2</v>
      </c>
      <c r="I2285" s="261">
        <v>40000</v>
      </c>
      <c r="J2285" s="238">
        <v>20000000</v>
      </c>
      <c r="K2285" s="261">
        <v>388000000000</v>
      </c>
    </row>
    <row r="2286" spans="3:11" x14ac:dyDescent="0.25">
      <c r="C2286" s="259">
        <v>45418</v>
      </c>
      <c r="D2286" s="217" t="s">
        <v>312</v>
      </c>
      <c r="E2286" s="261">
        <v>19500</v>
      </c>
      <c r="F2286" s="124">
        <v>20000</v>
      </c>
      <c r="G2286" s="261">
        <v>19400</v>
      </c>
      <c r="H2286" s="260">
        <v>1</v>
      </c>
      <c r="I2286" s="261">
        <v>19500</v>
      </c>
      <c r="J2286" s="238">
        <v>20000000</v>
      </c>
      <c r="K2286" s="261">
        <v>388000000000</v>
      </c>
    </row>
    <row r="2287" spans="3:11" x14ac:dyDescent="0.25">
      <c r="C2287" s="259">
        <v>45418</v>
      </c>
      <c r="D2287" s="217" t="s">
        <v>310</v>
      </c>
      <c r="E2287" s="261">
        <v>54000</v>
      </c>
      <c r="F2287" s="261">
        <v>54000</v>
      </c>
      <c r="G2287" s="261">
        <v>54000</v>
      </c>
      <c r="H2287" s="260">
        <v>1</v>
      </c>
      <c r="I2287" s="261">
        <v>54000</v>
      </c>
      <c r="J2287" s="238">
        <v>19450000</v>
      </c>
      <c r="K2287" s="261">
        <v>1050300000000</v>
      </c>
    </row>
    <row r="2288" spans="3:11" x14ac:dyDescent="0.25">
      <c r="C2288" s="259">
        <v>45418</v>
      </c>
      <c r="D2288" s="217" t="s">
        <v>312</v>
      </c>
      <c r="E2288" s="261">
        <v>19500</v>
      </c>
      <c r="F2288" s="124">
        <v>20000</v>
      </c>
      <c r="G2288" s="261">
        <v>19400</v>
      </c>
      <c r="H2288" s="260">
        <v>1</v>
      </c>
      <c r="I2288" s="261">
        <v>19500</v>
      </c>
      <c r="J2288" s="238">
        <v>20000000</v>
      </c>
      <c r="K2288" s="261">
        <v>388000000000</v>
      </c>
    </row>
    <row r="2289" spans="3:11" x14ac:dyDescent="0.25">
      <c r="C2289" s="259">
        <v>45418</v>
      </c>
      <c r="D2289" s="217" t="s">
        <v>312</v>
      </c>
      <c r="E2289" s="261">
        <v>19500</v>
      </c>
      <c r="F2289" s="124">
        <v>20000</v>
      </c>
      <c r="G2289" s="261">
        <v>19400</v>
      </c>
      <c r="H2289" s="260">
        <v>1</v>
      </c>
      <c r="I2289" s="261">
        <v>19500</v>
      </c>
      <c r="J2289" s="238">
        <v>20000000</v>
      </c>
      <c r="K2289" s="261">
        <v>388000000000</v>
      </c>
    </row>
    <row r="2290" spans="3:11" x14ac:dyDescent="0.25">
      <c r="C2290" s="259">
        <v>45418</v>
      </c>
      <c r="D2290" s="217" t="s">
        <v>312</v>
      </c>
      <c r="E2290" s="261">
        <v>19400</v>
      </c>
      <c r="F2290" s="124">
        <v>20000</v>
      </c>
      <c r="G2290" s="261">
        <v>19400</v>
      </c>
      <c r="H2290" s="260">
        <v>10</v>
      </c>
      <c r="I2290" s="261">
        <v>194000</v>
      </c>
      <c r="J2290" s="238">
        <v>20000000</v>
      </c>
      <c r="K2290" s="261">
        <v>388000000000</v>
      </c>
    </row>
    <row r="2291" spans="3:11" x14ac:dyDescent="0.25">
      <c r="C2291" s="259">
        <v>45418</v>
      </c>
      <c r="D2291" s="217" t="s">
        <v>312</v>
      </c>
      <c r="E2291" s="261">
        <v>19400</v>
      </c>
      <c r="F2291" s="124">
        <v>20000</v>
      </c>
      <c r="G2291" s="261">
        <v>19400</v>
      </c>
      <c r="H2291" s="260">
        <v>1</v>
      </c>
      <c r="I2291" s="261">
        <v>19400</v>
      </c>
      <c r="J2291" s="238">
        <v>20000000</v>
      </c>
      <c r="K2291" s="261">
        <v>388000000000</v>
      </c>
    </row>
    <row r="2292" spans="3:11" x14ac:dyDescent="0.25">
      <c r="C2292" s="259">
        <v>45418</v>
      </c>
      <c r="D2292" s="217" t="s">
        <v>312</v>
      </c>
      <c r="E2292" s="261">
        <v>19400</v>
      </c>
      <c r="F2292" s="124">
        <v>20000</v>
      </c>
      <c r="G2292" s="261">
        <v>19400</v>
      </c>
      <c r="H2292" s="260">
        <v>4</v>
      </c>
      <c r="I2292" s="261">
        <v>77600</v>
      </c>
      <c r="J2292" s="238">
        <v>20000000</v>
      </c>
      <c r="K2292" s="261">
        <v>388000000000</v>
      </c>
    </row>
    <row r="2293" spans="3:11" x14ac:dyDescent="0.25">
      <c r="C2293" s="259">
        <v>45418</v>
      </c>
      <c r="D2293" s="217" t="s">
        <v>312</v>
      </c>
      <c r="E2293" s="261">
        <v>19400</v>
      </c>
      <c r="F2293" s="124">
        <v>20000</v>
      </c>
      <c r="G2293" s="261">
        <v>19400</v>
      </c>
      <c r="H2293" s="260">
        <v>5</v>
      </c>
      <c r="I2293" s="261">
        <v>97000</v>
      </c>
      <c r="J2293" s="238">
        <v>20000000</v>
      </c>
      <c r="K2293" s="261">
        <v>388000000000</v>
      </c>
    </row>
    <row r="2294" spans="3:11" x14ac:dyDescent="0.25">
      <c r="C2294" s="259">
        <v>45419</v>
      </c>
      <c r="D2294" s="217" t="s">
        <v>312</v>
      </c>
      <c r="E2294" s="261">
        <v>19400</v>
      </c>
      <c r="F2294" s="261">
        <v>19400</v>
      </c>
      <c r="G2294" s="261">
        <v>19400</v>
      </c>
      <c r="H2294" s="260">
        <v>2</v>
      </c>
      <c r="I2294" s="261">
        <v>38800</v>
      </c>
      <c r="J2294" s="238">
        <v>20000000</v>
      </c>
      <c r="K2294" s="261">
        <v>388000000000</v>
      </c>
    </row>
    <row r="2295" spans="3:11" x14ac:dyDescent="0.25">
      <c r="C2295" s="259">
        <v>45419</v>
      </c>
      <c r="D2295" s="217" t="s">
        <v>310</v>
      </c>
      <c r="E2295" s="261">
        <v>51500</v>
      </c>
      <c r="F2295" s="261">
        <v>54000</v>
      </c>
      <c r="G2295" s="261">
        <v>51500</v>
      </c>
      <c r="H2295" s="260">
        <v>2</v>
      </c>
      <c r="I2295" s="261">
        <v>103000</v>
      </c>
      <c r="J2295" s="238">
        <v>19450000</v>
      </c>
      <c r="K2295" s="261">
        <v>1001675000000</v>
      </c>
    </row>
    <row r="2296" spans="3:11" x14ac:dyDescent="0.25">
      <c r="C2296" s="259">
        <v>45419</v>
      </c>
      <c r="D2296" s="217" t="s">
        <v>310</v>
      </c>
      <c r="E2296" s="261">
        <v>51500</v>
      </c>
      <c r="F2296" s="261">
        <v>54000</v>
      </c>
      <c r="G2296" s="261">
        <v>51500</v>
      </c>
      <c r="H2296" s="260">
        <v>2</v>
      </c>
      <c r="I2296" s="261">
        <v>103000</v>
      </c>
      <c r="J2296" s="238">
        <v>19450000</v>
      </c>
      <c r="K2296" s="261">
        <v>1001675000000</v>
      </c>
    </row>
    <row r="2297" spans="3:11" x14ac:dyDescent="0.25">
      <c r="C2297" s="259">
        <v>45419</v>
      </c>
      <c r="D2297" s="217" t="s">
        <v>312</v>
      </c>
      <c r="E2297" s="261">
        <v>19400</v>
      </c>
      <c r="F2297" s="261">
        <v>19400</v>
      </c>
      <c r="G2297" s="261">
        <v>19400</v>
      </c>
      <c r="H2297" s="260">
        <v>3</v>
      </c>
      <c r="I2297" s="261">
        <v>58200</v>
      </c>
      <c r="J2297" s="238">
        <v>20000000</v>
      </c>
      <c r="K2297" s="261">
        <v>388000000000</v>
      </c>
    </row>
    <row r="2298" spans="3:11" x14ac:dyDescent="0.25">
      <c r="C2298" s="259">
        <v>45419</v>
      </c>
      <c r="D2298" s="217" t="s">
        <v>312</v>
      </c>
      <c r="E2298" s="261">
        <v>19400</v>
      </c>
      <c r="F2298" s="261">
        <v>19400</v>
      </c>
      <c r="G2298" s="261">
        <v>19400</v>
      </c>
      <c r="H2298" s="260">
        <v>3</v>
      </c>
      <c r="I2298" s="261">
        <v>58200</v>
      </c>
      <c r="J2298" s="238">
        <v>20000000</v>
      </c>
      <c r="K2298" s="261">
        <v>388000000000</v>
      </c>
    </row>
    <row r="2299" spans="3:11" x14ac:dyDescent="0.25">
      <c r="C2299" s="259">
        <v>45419</v>
      </c>
      <c r="D2299" s="217" t="s">
        <v>310</v>
      </c>
      <c r="E2299" s="261">
        <v>51500</v>
      </c>
      <c r="F2299" s="261">
        <v>54000</v>
      </c>
      <c r="G2299" s="261">
        <v>51500</v>
      </c>
      <c r="H2299" s="260">
        <v>1</v>
      </c>
      <c r="I2299" s="261">
        <v>51500</v>
      </c>
      <c r="J2299" s="238">
        <v>19450000</v>
      </c>
      <c r="K2299" s="261">
        <v>1001675000000</v>
      </c>
    </row>
    <row r="2300" spans="3:11" x14ac:dyDescent="0.25">
      <c r="C2300" s="259">
        <v>45419</v>
      </c>
      <c r="D2300" s="217" t="s">
        <v>312</v>
      </c>
      <c r="E2300" s="261">
        <v>19400</v>
      </c>
      <c r="F2300" s="261">
        <v>19400</v>
      </c>
      <c r="G2300" s="261">
        <v>19400</v>
      </c>
      <c r="H2300" s="260">
        <v>203</v>
      </c>
      <c r="I2300" s="261">
        <v>3938200</v>
      </c>
      <c r="J2300" s="238">
        <v>20000000</v>
      </c>
      <c r="K2300" s="261">
        <v>388000000000</v>
      </c>
    </row>
    <row r="2301" spans="3:11" x14ac:dyDescent="0.25">
      <c r="C2301" s="259">
        <v>45420</v>
      </c>
      <c r="D2301" s="217" t="s">
        <v>310</v>
      </c>
      <c r="E2301" s="261">
        <v>51300</v>
      </c>
      <c r="F2301" s="261">
        <v>51500</v>
      </c>
      <c r="G2301" s="261">
        <v>51000</v>
      </c>
      <c r="H2301" s="260">
        <v>1</v>
      </c>
      <c r="I2301" s="261">
        <v>51300</v>
      </c>
      <c r="J2301" s="238">
        <v>19450000</v>
      </c>
      <c r="K2301" s="261">
        <v>991950000000</v>
      </c>
    </row>
    <row r="2302" spans="3:11" x14ac:dyDescent="0.25">
      <c r="C2302" s="259">
        <v>45420</v>
      </c>
      <c r="D2302" s="217" t="s">
        <v>310</v>
      </c>
      <c r="E2302" s="261">
        <v>51300</v>
      </c>
      <c r="F2302" s="261">
        <v>51500</v>
      </c>
      <c r="G2302" s="261">
        <v>51000</v>
      </c>
      <c r="H2302" s="260">
        <v>1</v>
      </c>
      <c r="I2302" s="261">
        <v>51300</v>
      </c>
      <c r="J2302" s="238">
        <v>19450000</v>
      </c>
      <c r="K2302" s="261">
        <v>991950000000</v>
      </c>
    </row>
    <row r="2303" spans="3:11" x14ac:dyDescent="0.25">
      <c r="C2303" s="259">
        <v>45420</v>
      </c>
      <c r="D2303" s="217" t="s">
        <v>310</v>
      </c>
      <c r="E2303" s="261">
        <v>51000</v>
      </c>
      <c r="F2303" s="261">
        <v>51500</v>
      </c>
      <c r="G2303" s="261">
        <v>51000</v>
      </c>
      <c r="H2303" s="260">
        <v>1</v>
      </c>
      <c r="I2303" s="261">
        <v>51000</v>
      </c>
      <c r="J2303" s="238">
        <v>19450000</v>
      </c>
      <c r="K2303" s="261">
        <v>991950000000</v>
      </c>
    </row>
    <row r="2304" spans="3:11" x14ac:dyDescent="0.25">
      <c r="C2304" s="259">
        <v>45420</v>
      </c>
      <c r="D2304" s="217" t="s">
        <v>310</v>
      </c>
      <c r="E2304" s="261">
        <v>51000</v>
      </c>
      <c r="F2304" s="261">
        <v>51500</v>
      </c>
      <c r="G2304" s="261">
        <v>51000</v>
      </c>
      <c r="H2304" s="260">
        <v>3</v>
      </c>
      <c r="I2304" s="261">
        <v>153000</v>
      </c>
      <c r="J2304" s="238">
        <v>19450000</v>
      </c>
      <c r="K2304" s="261">
        <v>991950000000</v>
      </c>
    </row>
    <row r="2305" spans="3:11" x14ac:dyDescent="0.25">
      <c r="C2305" s="259">
        <v>45420</v>
      </c>
      <c r="D2305" s="217" t="s">
        <v>310</v>
      </c>
      <c r="E2305" s="261">
        <v>51000</v>
      </c>
      <c r="F2305" s="261">
        <v>51500</v>
      </c>
      <c r="G2305" s="261">
        <v>51000</v>
      </c>
      <c r="H2305" s="260">
        <v>2</v>
      </c>
      <c r="I2305" s="261">
        <v>102000</v>
      </c>
      <c r="J2305" s="238">
        <v>19450000</v>
      </c>
      <c r="K2305" s="261">
        <v>991950000000</v>
      </c>
    </row>
    <row r="2306" spans="3:11" x14ac:dyDescent="0.25">
      <c r="C2306" s="259">
        <v>45420</v>
      </c>
      <c r="D2306" s="217" t="s">
        <v>312</v>
      </c>
      <c r="E2306" s="261">
        <v>19400</v>
      </c>
      <c r="F2306" s="261">
        <v>19400</v>
      </c>
      <c r="G2306" s="261">
        <v>19400</v>
      </c>
      <c r="H2306" s="260">
        <v>2</v>
      </c>
      <c r="I2306" s="261">
        <v>38800</v>
      </c>
      <c r="J2306" s="238">
        <v>20000000</v>
      </c>
      <c r="K2306" s="261">
        <v>388000000000</v>
      </c>
    </row>
    <row r="2307" spans="3:11" x14ac:dyDescent="0.25">
      <c r="C2307" s="259">
        <v>45420</v>
      </c>
      <c r="D2307" s="217" t="s">
        <v>312</v>
      </c>
      <c r="E2307" s="261">
        <v>19000</v>
      </c>
      <c r="F2307" s="261">
        <v>19400</v>
      </c>
      <c r="G2307" s="261">
        <v>19400</v>
      </c>
      <c r="H2307" s="260">
        <v>5</v>
      </c>
      <c r="I2307" s="261">
        <v>95000</v>
      </c>
      <c r="J2307" s="238">
        <v>20000000</v>
      </c>
      <c r="K2307" s="261">
        <v>388000000000</v>
      </c>
    </row>
    <row r="2308" spans="3:11" x14ac:dyDescent="0.25">
      <c r="C2308" s="259">
        <v>45420</v>
      </c>
      <c r="D2308" s="217" t="s">
        <v>312</v>
      </c>
      <c r="E2308" s="261">
        <v>19000</v>
      </c>
      <c r="F2308" s="261">
        <v>19400</v>
      </c>
      <c r="G2308" s="261">
        <v>19400</v>
      </c>
      <c r="H2308" s="260">
        <v>2</v>
      </c>
      <c r="I2308" s="261">
        <v>38000</v>
      </c>
      <c r="J2308" s="238">
        <v>20000000</v>
      </c>
      <c r="K2308" s="261">
        <v>388000000000</v>
      </c>
    </row>
    <row r="2309" spans="3:11" x14ac:dyDescent="0.25">
      <c r="C2309" s="259">
        <v>45421</v>
      </c>
      <c r="D2309" s="217" t="s">
        <v>312</v>
      </c>
      <c r="E2309" s="261">
        <v>19000</v>
      </c>
      <c r="F2309" s="261">
        <v>19000</v>
      </c>
      <c r="G2309" s="261">
        <v>18800</v>
      </c>
      <c r="H2309" s="260">
        <v>9</v>
      </c>
      <c r="I2309" s="261">
        <v>171000</v>
      </c>
      <c r="J2309" s="238">
        <v>20000000</v>
      </c>
      <c r="K2309" s="261">
        <v>376000000000</v>
      </c>
    </row>
    <row r="2310" spans="3:11" x14ac:dyDescent="0.25">
      <c r="C2310" s="259">
        <v>45421</v>
      </c>
      <c r="D2310" s="217" t="s">
        <v>310</v>
      </c>
      <c r="E2310" s="261">
        <v>51000</v>
      </c>
      <c r="F2310" s="261">
        <v>51000</v>
      </c>
      <c r="G2310" s="261">
        <v>51000</v>
      </c>
      <c r="H2310" s="260">
        <v>10</v>
      </c>
      <c r="I2310" s="261">
        <v>510000</v>
      </c>
      <c r="J2310" s="238">
        <v>19450000</v>
      </c>
      <c r="K2310" s="261">
        <v>991950000000</v>
      </c>
    </row>
    <row r="2311" spans="3:11" x14ac:dyDescent="0.25">
      <c r="C2311" s="259">
        <v>45421</v>
      </c>
      <c r="D2311" s="217" t="s">
        <v>312</v>
      </c>
      <c r="E2311" s="261">
        <v>18800</v>
      </c>
      <c r="F2311" s="261">
        <v>19000</v>
      </c>
      <c r="G2311" s="261">
        <v>18800</v>
      </c>
      <c r="H2311" s="260">
        <v>9</v>
      </c>
      <c r="I2311" s="261">
        <v>169200</v>
      </c>
      <c r="J2311" s="238">
        <v>20000000</v>
      </c>
      <c r="K2311" s="261">
        <v>376000000000</v>
      </c>
    </row>
    <row r="2312" spans="3:11" x14ac:dyDescent="0.25">
      <c r="C2312" s="259">
        <v>45421</v>
      </c>
      <c r="D2312" s="217" t="s">
        <v>312</v>
      </c>
      <c r="E2312" s="261">
        <v>18800</v>
      </c>
      <c r="F2312" s="261">
        <v>19000</v>
      </c>
      <c r="G2312" s="261">
        <v>18800</v>
      </c>
      <c r="H2312" s="260">
        <v>16</v>
      </c>
      <c r="I2312" s="261">
        <v>300800</v>
      </c>
      <c r="J2312" s="238">
        <v>20000000</v>
      </c>
      <c r="K2312" s="261">
        <v>376000000000</v>
      </c>
    </row>
    <row r="2313" spans="3:11" x14ac:dyDescent="0.25">
      <c r="C2313" s="259">
        <v>45422</v>
      </c>
      <c r="D2313" s="217" t="s">
        <v>312</v>
      </c>
      <c r="E2313" s="261">
        <v>18500</v>
      </c>
      <c r="F2313" s="261">
        <v>18800</v>
      </c>
      <c r="G2313" s="261">
        <v>18500</v>
      </c>
      <c r="H2313" s="260">
        <v>1</v>
      </c>
      <c r="I2313" s="261">
        <v>18500</v>
      </c>
      <c r="J2313" s="238">
        <v>20000000</v>
      </c>
      <c r="K2313" s="261">
        <v>370000000000</v>
      </c>
    </row>
    <row r="2314" spans="3:11" x14ac:dyDescent="0.25">
      <c r="C2314" s="259">
        <v>45422</v>
      </c>
      <c r="D2314" s="217" t="s">
        <v>312</v>
      </c>
      <c r="E2314" s="261">
        <v>18500</v>
      </c>
      <c r="F2314" s="261">
        <v>18800</v>
      </c>
      <c r="G2314" s="261">
        <v>18500</v>
      </c>
      <c r="H2314" s="260">
        <v>1</v>
      </c>
      <c r="I2314" s="261">
        <v>18500</v>
      </c>
      <c r="J2314" s="238">
        <v>20000000</v>
      </c>
      <c r="K2314" s="261">
        <v>370000000000</v>
      </c>
    </row>
    <row r="2315" spans="3:11" x14ac:dyDescent="0.25">
      <c r="C2315" s="259">
        <v>45422</v>
      </c>
      <c r="D2315" s="217" t="s">
        <v>310</v>
      </c>
      <c r="E2315" s="261">
        <v>51500</v>
      </c>
      <c r="F2315" s="261">
        <v>51000</v>
      </c>
      <c r="G2315" s="261">
        <v>51500</v>
      </c>
      <c r="H2315" s="260">
        <v>4</v>
      </c>
      <c r="I2315" s="261">
        <v>206000</v>
      </c>
      <c r="J2315" s="238">
        <v>19450000</v>
      </c>
      <c r="K2315" s="261">
        <v>1001675000000</v>
      </c>
    </row>
    <row r="2316" spans="3:11" x14ac:dyDescent="0.25">
      <c r="C2316" s="259">
        <v>45422</v>
      </c>
      <c r="D2316" s="217" t="s">
        <v>312</v>
      </c>
      <c r="E2316" s="261">
        <v>18500</v>
      </c>
      <c r="F2316" s="261">
        <v>18800</v>
      </c>
      <c r="G2316" s="261">
        <v>18500</v>
      </c>
      <c r="H2316" s="260">
        <v>10</v>
      </c>
      <c r="I2316" s="261">
        <v>185000</v>
      </c>
      <c r="J2316" s="238">
        <v>20000000</v>
      </c>
      <c r="K2316" s="261">
        <v>370000000000</v>
      </c>
    </row>
    <row r="2317" spans="3:11" x14ac:dyDescent="0.25">
      <c r="C2317" s="259">
        <v>45422</v>
      </c>
      <c r="D2317" s="217" t="s">
        <v>312</v>
      </c>
      <c r="E2317" s="261">
        <v>18500</v>
      </c>
      <c r="F2317" s="261">
        <v>18800</v>
      </c>
      <c r="G2317" s="261">
        <v>18500</v>
      </c>
      <c r="H2317" s="260">
        <v>2</v>
      </c>
      <c r="I2317" s="261">
        <v>37000</v>
      </c>
      <c r="J2317" s="238">
        <v>20000000</v>
      </c>
      <c r="K2317" s="261">
        <v>370000000000</v>
      </c>
    </row>
    <row r="2318" spans="3:11" x14ac:dyDescent="0.25">
      <c r="C2318" s="259">
        <v>45422</v>
      </c>
      <c r="D2318" s="217" t="s">
        <v>310</v>
      </c>
      <c r="E2318" s="261">
        <v>51500</v>
      </c>
      <c r="F2318" s="261">
        <v>51000</v>
      </c>
      <c r="G2318" s="261">
        <v>51500</v>
      </c>
      <c r="H2318" s="260">
        <v>3</v>
      </c>
      <c r="I2318" s="261">
        <v>154500</v>
      </c>
      <c r="J2318" s="238">
        <v>19450000</v>
      </c>
      <c r="K2318" s="261">
        <v>1001675000000</v>
      </c>
    </row>
    <row r="2319" spans="3:11" x14ac:dyDescent="0.25">
      <c r="C2319" s="259">
        <v>45425</v>
      </c>
      <c r="D2319" s="217" t="s">
        <v>310</v>
      </c>
      <c r="E2319" s="261">
        <v>51500</v>
      </c>
      <c r="F2319" s="261">
        <v>51500</v>
      </c>
      <c r="G2319" s="261">
        <v>50000</v>
      </c>
      <c r="H2319" s="260">
        <v>1</v>
      </c>
      <c r="I2319" s="261">
        <v>51500</v>
      </c>
      <c r="J2319" s="238">
        <v>19450000</v>
      </c>
      <c r="K2319" s="261">
        <v>972500000000</v>
      </c>
    </row>
    <row r="2320" spans="3:11" x14ac:dyDescent="0.25">
      <c r="C2320" s="259">
        <v>45425</v>
      </c>
      <c r="D2320" s="217" t="s">
        <v>312</v>
      </c>
      <c r="E2320" s="261">
        <v>18500</v>
      </c>
      <c r="F2320" s="261">
        <v>18500</v>
      </c>
      <c r="G2320" s="261">
        <v>18500</v>
      </c>
      <c r="H2320" s="260">
        <v>10</v>
      </c>
      <c r="I2320" s="261">
        <v>185000</v>
      </c>
      <c r="J2320" s="238">
        <v>20000000</v>
      </c>
      <c r="K2320" s="261">
        <v>370000000000</v>
      </c>
    </row>
    <row r="2321" spans="3:11" x14ac:dyDescent="0.25">
      <c r="C2321" s="259">
        <v>45425</v>
      </c>
      <c r="D2321" s="217" t="s">
        <v>310</v>
      </c>
      <c r="E2321" s="261">
        <v>51500</v>
      </c>
      <c r="F2321" s="261">
        <v>51500</v>
      </c>
      <c r="G2321" s="261">
        <v>50000</v>
      </c>
      <c r="H2321" s="260">
        <v>2</v>
      </c>
      <c r="I2321" s="261">
        <v>103000</v>
      </c>
      <c r="J2321" s="238">
        <v>19450000</v>
      </c>
      <c r="K2321" s="261">
        <v>972500000000</v>
      </c>
    </row>
    <row r="2322" spans="3:11" x14ac:dyDescent="0.25">
      <c r="C2322" s="259">
        <v>45425</v>
      </c>
      <c r="D2322" s="217" t="s">
        <v>310</v>
      </c>
      <c r="E2322" s="261">
        <v>51500</v>
      </c>
      <c r="F2322" s="261">
        <v>51500</v>
      </c>
      <c r="G2322" s="261">
        <v>50000</v>
      </c>
      <c r="H2322" s="260">
        <v>3</v>
      </c>
      <c r="I2322" s="261">
        <v>154500</v>
      </c>
      <c r="J2322" s="238">
        <v>19450000</v>
      </c>
      <c r="K2322" s="261">
        <v>972500000000</v>
      </c>
    </row>
    <row r="2323" spans="3:11" x14ac:dyDescent="0.25">
      <c r="C2323" s="259">
        <v>45425</v>
      </c>
      <c r="D2323" s="217" t="s">
        <v>310</v>
      </c>
      <c r="E2323" s="261">
        <v>51500</v>
      </c>
      <c r="F2323" s="261">
        <v>51500</v>
      </c>
      <c r="G2323" s="261">
        <v>50000</v>
      </c>
      <c r="H2323" s="260">
        <v>2</v>
      </c>
      <c r="I2323" s="261">
        <v>103000</v>
      </c>
      <c r="J2323" s="238">
        <v>19450000</v>
      </c>
      <c r="K2323" s="261">
        <v>972500000000</v>
      </c>
    </row>
    <row r="2324" spans="3:11" x14ac:dyDescent="0.25">
      <c r="C2324" s="259">
        <v>45425</v>
      </c>
      <c r="D2324" s="217" t="s">
        <v>312</v>
      </c>
      <c r="E2324" s="261">
        <v>18500</v>
      </c>
      <c r="F2324" s="261">
        <v>18500</v>
      </c>
      <c r="G2324" s="261">
        <v>18500</v>
      </c>
      <c r="H2324" s="260">
        <v>4</v>
      </c>
      <c r="I2324" s="261">
        <v>74000</v>
      </c>
      <c r="J2324" s="238">
        <v>20000000</v>
      </c>
      <c r="K2324" s="261">
        <v>370000000000</v>
      </c>
    </row>
    <row r="2325" spans="3:11" x14ac:dyDescent="0.25">
      <c r="C2325" s="259">
        <v>45425</v>
      </c>
      <c r="D2325" s="217" t="s">
        <v>312</v>
      </c>
      <c r="E2325" s="261">
        <v>18500</v>
      </c>
      <c r="F2325" s="261">
        <v>18500</v>
      </c>
      <c r="G2325" s="261">
        <v>18500</v>
      </c>
      <c r="H2325" s="260">
        <v>2</v>
      </c>
      <c r="I2325" s="261">
        <v>37000</v>
      </c>
      <c r="J2325" s="238">
        <v>20000000</v>
      </c>
      <c r="K2325" s="261">
        <v>370000000000</v>
      </c>
    </row>
    <row r="2326" spans="3:11" x14ac:dyDescent="0.25">
      <c r="C2326" s="259">
        <v>45425</v>
      </c>
      <c r="D2326" s="217" t="s">
        <v>310</v>
      </c>
      <c r="E2326" s="261">
        <v>50000</v>
      </c>
      <c r="F2326" s="261">
        <v>51500</v>
      </c>
      <c r="G2326" s="261">
        <v>50000</v>
      </c>
      <c r="H2326" s="260">
        <v>1</v>
      </c>
      <c r="I2326" s="261">
        <v>50000</v>
      </c>
      <c r="J2326" s="238">
        <v>19450000</v>
      </c>
      <c r="K2326" s="261">
        <v>972500000000</v>
      </c>
    </row>
    <row r="2327" spans="3:11" x14ac:dyDescent="0.25">
      <c r="C2327" s="259">
        <v>45425</v>
      </c>
      <c r="D2327" s="217" t="s">
        <v>310</v>
      </c>
      <c r="E2327" s="261">
        <v>50000</v>
      </c>
      <c r="F2327" s="261">
        <v>51500</v>
      </c>
      <c r="G2327" s="261">
        <v>50000</v>
      </c>
      <c r="H2327" s="260">
        <v>19</v>
      </c>
      <c r="I2327" s="261">
        <v>950000</v>
      </c>
      <c r="J2327" s="238">
        <v>19450000</v>
      </c>
      <c r="K2327" s="261">
        <v>972500000000</v>
      </c>
    </row>
    <row r="2328" spans="3:11" x14ac:dyDescent="0.25">
      <c r="C2328" s="259">
        <v>45426</v>
      </c>
      <c r="D2328" s="217" t="s">
        <v>310</v>
      </c>
      <c r="E2328" s="261">
        <v>50000</v>
      </c>
      <c r="F2328" s="261">
        <v>50000</v>
      </c>
      <c r="G2328" s="261">
        <v>51000</v>
      </c>
      <c r="H2328" s="260">
        <v>12</v>
      </c>
      <c r="I2328" s="261">
        <v>600000</v>
      </c>
      <c r="J2328" s="238">
        <v>19450000</v>
      </c>
      <c r="K2328" s="261">
        <v>991950000000</v>
      </c>
    </row>
    <row r="2329" spans="3:11" x14ac:dyDescent="0.25">
      <c r="C2329" s="259">
        <v>45426</v>
      </c>
      <c r="D2329" s="217" t="s">
        <v>312</v>
      </c>
      <c r="E2329" s="261">
        <v>18500</v>
      </c>
      <c r="F2329" s="261">
        <v>18500</v>
      </c>
      <c r="G2329" s="261">
        <v>18770</v>
      </c>
      <c r="H2329" s="260">
        <v>1</v>
      </c>
      <c r="I2329" s="261">
        <v>18500</v>
      </c>
      <c r="J2329" s="238">
        <v>20000000</v>
      </c>
      <c r="K2329" s="261">
        <v>375400000000</v>
      </c>
    </row>
    <row r="2330" spans="3:11" x14ac:dyDescent="0.25">
      <c r="C2330" s="259">
        <v>45426</v>
      </c>
      <c r="D2330" s="217" t="s">
        <v>312</v>
      </c>
      <c r="E2330" s="261">
        <v>18500</v>
      </c>
      <c r="F2330" s="261">
        <v>18500</v>
      </c>
      <c r="G2330" s="261">
        <v>18770</v>
      </c>
      <c r="H2330" s="260">
        <v>10</v>
      </c>
      <c r="I2330" s="261">
        <v>185000</v>
      </c>
      <c r="J2330" s="238">
        <v>20000000</v>
      </c>
      <c r="K2330" s="261">
        <v>375400000000</v>
      </c>
    </row>
    <row r="2331" spans="3:11" x14ac:dyDescent="0.25">
      <c r="C2331" s="259">
        <v>45426</v>
      </c>
      <c r="D2331" s="217" t="s">
        <v>312</v>
      </c>
      <c r="E2331" s="261">
        <v>18500</v>
      </c>
      <c r="F2331" s="261">
        <v>18500</v>
      </c>
      <c r="G2331" s="261">
        <v>18770</v>
      </c>
      <c r="H2331" s="260">
        <v>1</v>
      </c>
      <c r="I2331" s="261">
        <v>18500</v>
      </c>
      <c r="J2331" s="238">
        <v>20000000</v>
      </c>
      <c r="K2331" s="261">
        <v>375400000000</v>
      </c>
    </row>
    <row r="2332" spans="3:11" x14ac:dyDescent="0.25">
      <c r="C2332" s="259">
        <v>45426</v>
      </c>
      <c r="D2332" s="217" t="s">
        <v>312</v>
      </c>
      <c r="E2332" s="261">
        <v>18450</v>
      </c>
      <c r="F2332" s="261">
        <v>18500</v>
      </c>
      <c r="G2332" s="261">
        <v>18770</v>
      </c>
      <c r="H2332" s="260">
        <v>2</v>
      </c>
      <c r="I2332" s="261">
        <v>36900</v>
      </c>
      <c r="J2332" s="238">
        <v>20000000</v>
      </c>
      <c r="K2332" s="261">
        <v>375400000000</v>
      </c>
    </row>
    <row r="2333" spans="3:11" x14ac:dyDescent="0.25">
      <c r="C2333" s="259">
        <v>45426</v>
      </c>
      <c r="D2333" s="217" t="s">
        <v>312</v>
      </c>
      <c r="E2333" s="261">
        <v>18770</v>
      </c>
      <c r="F2333" s="261">
        <v>18500</v>
      </c>
      <c r="G2333" s="261">
        <v>18770</v>
      </c>
      <c r="H2333" s="260">
        <v>153</v>
      </c>
      <c r="I2333" s="261">
        <v>2871810</v>
      </c>
      <c r="J2333" s="238">
        <v>20000000</v>
      </c>
      <c r="K2333" s="261">
        <v>375400000000</v>
      </c>
    </row>
    <row r="2334" spans="3:11" x14ac:dyDescent="0.25">
      <c r="C2334" s="259">
        <v>45426</v>
      </c>
      <c r="D2334" s="217" t="s">
        <v>312</v>
      </c>
      <c r="E2334" s="261">
        <v>18770</v>
      </c>
      <c r="F2334" s="261">
        <v>18500</v>
      </c>
      <c r="G2334" s="261">
        <v>18770</v>
      </c>
      <c r="H2334" s="260">
        <v>3</v>
      </c>
      <c r="I2334" s="261">
        <v>56310</v>
      </c>
      <c r="J2334" s="238">
        <v>20000000</v>
      </c>
      <c r="K2334" s="261">
        <v>375400000000</v>
      </c>
    </row>
    <row r="2335" spans="3:11" x14ac:dyDescent="0.25">
      <c r="C2335" s="259">
        <v>45426</v>
      </c>
      <c r="D2335" s="217" t="s">
        <v>310</v>
      </c>
      <c r="E2335" s="261">
        <v>51000</v>
      </c>
      <c r="F2335" s="261">
        <v>50000</v>
      </c>
      <c r="G2335" s="261">
        <v>51000</v>
      </c>
      <c r="H2335" s="260">
        <v>20</v>
      </c>
      <c r="I2335" s="261">
        <v>1020000</v>
      </c>
      <c r="J2335" s="238">
        <v>19450000</v>
      </c>
      <c r="K2335" s="261">
        <v>991950000000</v>
      </c>
    </row>
    <row r="2336" spans="3:11" x14ac:dyDescent="0.25">
      <c r="C2336" s="259">
        <v>45427</v>
      </c>
      <c r="D2336" s="217" t="s">
        <v>312</v>
      </c>
      <c r="E2336" s="261">
        <v>18770</v>
      </c>
      <c r="F2336" s="261">
        <v>18770</v>
      </c>
      <c r="G2336" s="261">
        <v>18770</v>
      </c>
      <c r="H2336" s="260">
        <v>3</v>
      </c>
      <c r="I2336" s="261">
        <v>56310</v>
      </c>
      <c r="J2336" s="238">
        <v>20000000</v>
      </c>
      <c r="K2336" s="261">
        <v>375400000000</v>
      </c>
    </row>
    <row r="2337" spans="3:11" x14ac:dyDescent="0.25">
      <c r="C2337" s="259">
        <v>45427</v>
      </c>
      <c r="D2337" s="217" t="s">
        <v>312</v>
      </c>
      <c r="E2337" s="261">
        <v>18770</v>
      </c>
      <c r="F2337" s="261">
        <v>18770</v>
      </c>
      <c r="G2337" s="261">
        <v>18770</v>
      </c>
      <c r="H2337" s="260">
        <v>22</v>
      </c>
      <c r="I2337" s="261">
        <v>412940</v>
      </c>
      <c r="J2337" s="238">
        <v>20000000</v>
      </c>
      <c r="K2337" s="261">
        <v>375400000000</v>
      </c>
    </row>
    <row r="2338" spans="3:11" x14ac:dyDescent="0.25">
      <c r="C2338" s="259">
        <v>45427</v>
      </c>
      <c r="D2338" s="217" t="s">
        <v>312</v>
      </c>
      <c r="E2338" s="261">
        <v>18770</v>
      </c>
      <c r="F2338" s="261">
        <v>18770</v>
      </c>
      <c r="G2338" s="261">
        <v>18770</v>
      </c>
      <c r="H2338" s="260">
        <v>1</v>
      </c>
      <c r="I2338" s="261">
        <v>18770</v>
      </c>
      <c r="J2338" s="238">
        <v>20000000</v>
      </c>
      <c r="K2338" s="261">
        <v>375400000000</v>
      </c>
    </row>
    <row r="2339" spans="3:11" x14ac:dyDescent="0.25">
      <c r="C2339" s="259">
        <v>45428</v>
      </c>
      <c r="D2339" s="217" t="s">
        <v>310</v>
      </c>
      <c r="E2339" s="261">
        <v>51000</v>
      </c>
      <c r="F2339" s="261">
        <v>51000</v>
      </c>
      <c r="G2339" s="261">
        <v>51000</v>
      </c>
      <c r="H2339" s="260">
        <v>1</v>
      </c>
      <c r="I2339" s="261">
        <v>51000</v>
      </c>
      <c r="J2339" s="238">
        <v>19450000</v>
      </c>
      <c r="K2339" s="261">
        <v>991950000000</v>
      </c>
    </row>
    <row r="2340" spans="3:11" x14ac:dyDescent="0.25">
      <c r="C2340" s="259">
        <v>45428</v>
      </c>
      <c r="D2340" s="217" t="s">
        <v>310</v>
      </c>
      <c r="E2340" s="261">
        <v>51000</v>
      </c>
      <c r="F2340" s="261">
        <v>51000</v>
      </c>
      <c r="G2340" s="261">
        <v>51000</v>
      </c>
      <c r="H2340" s="260">
        <v>3</v>
      </c>
      <c r="I2340" s="261">
        <v>153000</v>
      </c>
      <c r="J2340" s="238">
        <v>19450000</v>
      </c>
      <c r="K2340" s="261">
        <v>991950000000</v>
      </c>
    </row>
    <row r="2341" spans="3:11" x14ac:dyDescent="0.25">
      <c r="C2341" s="259">
        <v>45428</v>
      </c>
      <c r="D2341" s="217" t="s">
        <v>310</v>
      </c>
      <c r="E2341" s="261">
        <v>51000</v>
      </c>
      <c r="F2341" s="261">
        <v>51000</v>
      </c>
      <c r="G2341" s="261">
        <v>51000</v>
      </c>
      <c r="H2341" s="260">
        <v>1</v>
      </c>
      <c r="I2341" s="261">
        <v>51000</v>
      </c>
      <c r="J2341" s="238">
        <v>19450000</v>
      </c>
      <c r="K2341" s="261">
        <v>991950000000</v>
      </c>
    </row>
    <row r="2342" spans="3:11" x14ac:dyDescent="0.25">
      <c r="C2342" s="259">
        <v>45428</v>
      </c>
      <c r="D2342" s="217" t="s">
        <v>312</v>
      </c>
      <c r="E2342" s="261">
        <v>18770</v>
      </c>
      <c r="F2342" s="261">
        <v>18770</v>
      </c>
      <c r="G2342" s="261">
        <v>18770</v>
      </c>
      <c r="H2342" s="260">
        <v>26</v>
      </c>
      <c r="I2342" s="261">
        <v>488020</v>
      </c>
      <c r="J2342" s="238">
        <v>20000000</v>
      </c>
      <c r="K2342" s="261">
        <v>375400000000</v>
      </c>
    </row>
    <row r="2343" spans="3:11" x14ac:dyDescent="0.25">
      <c r="C2343" s="259">
        <v>45429</v>
      </c>
      <c r="D2343" s="217" t="s">
        <v>312</v>
      </c>
      <c r="E2343" s="261">
        <v>18770</v>
      </c>
      <c r="F2343" s="261">
        <v>18770</v>
      </c>
      <c r="G2343" s="261">
        <v>18770</v>
      </c>
      <c r="H2343" s="260">
        <v>13</v>
      </c>
      <c r="I2343" s="261">
        <v>244010</v>
      </c>
      <c r="J2343" s="238">
        <v>20000000</v>
      </c>
      <c r="K2343" s="261">
        <v>375400000000</v>
      </c>
    </row>
    <row r="2344" spans="3:11" x14ac:dyDescent="0.25">
      <c r="C2344" s="259">
        <v>45429</v>
      </c>
      <c r="D2344" s="217" t="s">
        <v>310</v>
      </c>
      <c r="E2344" s="261">
        <v>51500</v>
      </c>
      <c r="F2344" s="261">
        <v>51000</v>
      </c>
      <c r="G2344" s="261">
        <v>51500</v>
      </c>
      <c r="H2344" s="260">
        <v>2</v>
      </c>
      <c r="I2344" s="261">
        <v>103000</v>
      </c>
      <c r="J2344" s="238">
        <v>19450000</v>
      </c>
      <c r="K2344" s="261">
        <v>1001675000000</v>
      </c>
    </row>
    <row r="2345" spans="3:11" x14ac:dyDescent="0.25">
      <c r="C2345" s="259">
        <v>45429</v>
      </c>
      <c r="D2345" s="217" t="s">
        <v>312</v>
      </c>
      <c r="E2345" s="261">
        <v>18770</v>
      </c>
      <c r="F2345" s="261">
        <v>18770</v>
      </c>
      <c r="G2345" s="261">
        <v>18770</v>
      </c>
      <c r="H2345" s="260">
        <v>2</v>
      </c>
      <c r="I2345" s="261">
        <v>37540</v>
      </c>
      <c r="J2345" s="238">
        <v>20000000</v>
      </c>
      <c r="K2345" s="261">
        <v>375400000000</v>
      </c>
    </row>
    <row r="2346" spans="3:11" x14ac:dyDescent="0.25">
      <c r="C2346" s="259">
        <v>45429</v>
      </c>
      <c r="D2346" s="217" t="s">
        <v>312</v>
      </c>
      <c r="E2346" s="261">
        <v>18770</v>
      </c>
      <c r="F2346" s="261">
        <v>18770</v>
      </c>
      <c r="G2346" s="261">
        <v>18770</v>
      </c>
      <c r="H2346" s="260">
        <v>4</v>
      </c>
      <c r="I2346" s="261">
        <v>75080</v>
      </c>
      <c r="J2346" s="238">
        <v>20000000</v>
      </c>
      <c r="K2346" s="261">
        <v>375400000000</v>
      </c>
    </row>
    <row r="2347" spans="3:11" x14ac:dyDescent="0.25">
      <c r="C2347" s="259">
        <v>45432</v>
      </c>
      <c r="D2347" s="217" t="s">
        <v>310</v>
      </c>
      <c r="E2347" s="261">
        <v>51500</v>
      </c>
      <c r="F2347" s="261">
        <v>51500</v>
      </c>
      <c r="G2347" s="261">
        <v>50000</v>
      </c>
      <c r="H2347" s="260">
        <v>2</v>
      </c>
      <c r="I2347" s="261">
        <v>103000</v>
      </c>
      <c r="J2347" s="238">
        <v>19450000</v>
      </c>
      <c r="K2347" s="261">
        <v>972500000000</v>
      </c>
    </row>
    <row r="2348" spans="3:11" x14ac:dyDescent="0.25">
      <c r="C2348" s="259">
        <v>45432</v>
      </c>
      <c r="D2348" s="217" t="s">
        <v>312</v>
      </c>
      <c r="E2348" s="261">
        <v>18500</v>
      </c>
      <c r="F2348" s="261">
        <v>18770</v>
      </c>
      <c r="G2348" s="261">
        <v>18500</v>
      </c>
      <c r="H2348" s="260">
        <v>10</v>
      </c>
      <c r="I2348" s="261">
        <v>185000</v>
      </c>
      <c r="J2348" s="238">
        <v>20000000</v>
      </c>
      <c r="K2348" s="261">
        <v>370000000000</v>
      </c>
    </row>
    <row r="2349" spans="3:11" x14ac:dyDescent="0.25">
      <c r="C2349" s="259">
        <v>45432</v>
      </c>
      <c r="D2349" s="217" t="s">
        <v>312</v>
      </c>
      <c r="E2349" s="261">
        <v>18500</v>
      </c>
      <c r="F2349" s="261">
        <v>18770</v>
      </c>
      <c r="G2349" s="261">
        <v>18500</v>
      </c>
      <c r="H2349" s="260">
        <v>2</v>
      </c>
      <c r="I2349" s="261">
        <v>37000</v>
      </c>
      <c r="J2349" s="238">
        <v>20000000</v>
      </c>
      <c r="K2349" s="261">
        <v>370000000000</v>
      </c>
    </row>
    <row r="2350" spans="3:11" x14ac:dyDescent="0.25">
      <c r="C2350" s="259">
        <v>45432</v>
      </c>
      <c r="D2350" s="217" t="s">
        <v>312</v>
      </c>
      <c r="E2350" s="261">
        <v>18500</v>
      </c>
      <c r="F2350" s="261">
        <v>18770</v>
      </c>
      <c r="G2350" s="261">
        <v>18500</v>
      </c>
      <c r="H2350" s="260">
        <v>30</v>
      </c>
      <c r="I2350" s="261">
        <v>555000</v>
      </c>
      <c r="J2350" s="238">
        <v>20000000</v>
      </c>
      <c r="K2350" s="261">
        <v>370000000000</v>
      </c>
    </row>
    <row r="2351" spans="3:11" x14ac:dyDescent="0.25">
      <c r="C2351" s="259">
        <v>45432</v>
      </c>
      <c r="D2351" s="217" t="s">
        <v>312</v>
      </c>
      <c r="E2351" s="261">
        <v>18500</v>
      </c>
      <c r="F2351" s="261">
        <v>18770</v>
      </c>
      <c r="G2351" s="261">
        <v>18500</v>
      </c>
      <c r="H2351" s="260">
        <v>2</v>
      </c>
      <c r="I2351" s="261">
        <v>37000</v>
      </c>
      <c r="J2351" s="238">
        <v>20000000</v>
      </c>
      <c r="K2351" s="261">
        <v>370000000000</v>
      </c>
    </row>
    <row r="2352" spans="3:11" x14ac:dyDescent="0.25">
      <c r="C2352" s="259">
        <v>45432</v>
      </c>
      <c r="D2352" s="217" t="s">
        <v>312</v>
      </c>
      <c r="E2352" s="261">
        <v>18500</v>
      </c>
      <c r="F2352" s="261">
        <v>18770</v>
      </c>
      <c r="G2352" s="261">
        <v>18500</v>
      </c>
      <c r="H2352" s="260">
        <v>2</v>
      </c>
      <c r="I2352" s="261">
        <v>37000</v>
      </c>
      <c r="J2352" s="238">
        <v>20000000</v>
      </c>
      <c r="K2352" s="261">
        <v>370000000000</v>
      </c>
    </row>
    <row r="2353" spans="3:11" x14ac:dyDescent="0.25">
      <c r="C2353" s="259">
        <v>45432</v>
      </c>
      <c r="D2353" s="217" t="s">
        <v>310</v>
      </c>
      <c r="E2353" s="261">
        <v>51500</v>
      </c>
      <c r="F2353" s="261">
        <v>51500</v>
      </c>
      <c r="G2353" s="261">
        <v>50000</v>
      </c>
      <c r="H2353" s="260">
        <v>2</v>
      </c>
      <c r="I2353" s="261">
        <v>103000</v>
      </c>
      <c r="J2353" s="238">
        <v>19450000</v>
      </c>
      <c r="K2353" s="261">
        <v>972500000000</v>
      </c>
    </row>
    <row r="2354" spans="3:11" x14ac:dyDescent="0.25">
      <c r="C2354" s="259">
        <v>45432</v>
      </c>
      <c r="D2354" s="217" t="s">
        <v>310</v>
      </c>
      <c r="E2354" s="261">
        <v>51500</v>
      </c>
      <c r="F2354" s="261">
        <v>51500</v>
      </c>
      <c r="G2354" s="261">
        <v>50000</v>
      </c>
      <c r="H2354" s="260">
        <v>2</v>
      </c>
      <c r="I2354" s="261">
        <v>103000</v>
      </c>
      <c r="J2354" s="238">
        <v>19450000</v>
      </c>
      <c r="K2354" s="261">
        <v>972500000000</v>
      </c>
    </row>
    <row r="2355" spans="3:11" x14ac:dyDescent="0.25">
      <c r="C2355" s="259">
        <v>45432</v>
      </c>
      <c r="D2355" s="217" t="s">
        <v>310</v>
      </c>
      <c r="E2355" s="261">
        <v>51000</v>
      </c>
      <c r="F2355" s="261">
        <v>51500</v>
      </c>
      <c r="G2355" s="261">
        <v>50000</v>
      </c>
      <c r="H2355" s="260">
        <v>3</v>
      </c>
      <c r="I2355" s="261">
        <v>153000</v>
      </c>
      <c r="J2355" s="238">
        <v>19450000</v>
      </c>
      <c r="K2355" s="261">
        <v>972500000000</v>
      </c>
    </row>
    <row r="2356" spans="3:11" x14ac:dyDescent="0.25">
      <c r="C2356" s="259">
        <v>45432</v>
      </c>
      <c r="D2356" s="217" t="s">
        <v>310</v>
      </c>
      <c r="E2356" s="261">
        <v>51000</v>
      </c>
      <c r="F2356" s="261">
        <v>51500</v>
      </c>
      <c r="G2356" s="261">
        <v>50000</v>
      </c>
      <c r="H2356" s="260">
        <v>1</v>
      </c>
      <c r="I2356" s="261">
        <v>51000</v>
      </c>
      <c r="J2356" s="238">
        <v>19450000</v>
      </c>
      <c r="K2356" s="261">
        <v>972500000000</v>
      </c>
    </row>
    <row r="2357" spans="3:11" x14ac:dyDescent="0.25">
      <c r="C2357" s="259">
        <v>45432</v>
      </c>
      <c r="D2357" s="217" t="s">
        <v>310</v>
      </c>
      <c r="E2357" s="261">
        <v>50000</v>
      </c>
      <c r="F2357" s="261">
        <v>51500</v>
      </c>
      <c r="G2357" s="261">
        <v>50000</v>
      </c>
      <c r="H2357" s="260">
        <v>9</v>
      </c>
      <c r="I2357" s="261">
        <v>450000</v>
      </c>
      <c r="J2357" s="238">
        <v>19450000</v>
      </c>
      <c r="K2357" s="261">
        <v>972500000000</v>
      </c>
    </row>
    <row r="2358" spans="3:11" x14ac:dyDescent="0.25">
      <c r="C2358" s="259">
        <v>45432</v>
      </c>
      <c r="D2358" s="217" t="s">
        <v>312</v>
      </c>
      <c r="E2358" s="261">
        <v>18500</v>
      </c>
      <c r="F2358" s="261">
        <v>18770</v>
      </c>
      <c r="G2358" s="261">
        <v>18500</v>
      </c>
      <c r="H2358" s="260">
        <v>1</v>
      </c>
      <c r="I2358" s="261">
        <v>18500</v>
      </c>
      <c r="J2358" s="238">
        <v>20000000</v>
      </c>
      <c r="K2358" s="261">
        <v>370000000000</v>
      </c>
    </row>
    <row r="2359" spans="3:11" x14ac:dyDescent="0.25">
      <c r="C2359" s="259">
        <v>45433</v>
      </c>
      <c r="D2359" s="217" t="s">
        <v>312</v>
      </c>
      <c r="E2359" s="261">
        <v>18000</v>
      </c>
      <c r="F2359" s="261">
        <v>18500</v>
      </c>
      <c r="G2359" s="261">
        <v>18000</v>
      </c>
      <c r="H2359" s="260">
        <v>2</v>
      </c>
      <c r="I2359" s="261">
        <v>36000</v>
      </c>
      <c r="J2359" s="238">
        <v>20000000</v>
      </c>
      <c r="K2359" s="261">
        <v>360000000000</v>
      </c>
    </row>
    <row r="2360" spans="3:11" x14ac:dyDescent="0.25">
      <c r="C2360" s="259">
        <v>45433</v>
      </c>
      <c r="D2360" s="217" t="s">
        <v>312</v>
      </c>
      <c r="E2360" s="261">
        <v>18000</v>
      </c>
      <c r="F2360" s="261">
        <v>18500</v>
      </c>
      <c r="G2360" s="261">
        <v>18000</v>
      </c>
      <c r="H2360" s="260">
        <v>2</v>
      </c>
      <c r="I2360" s="261">
        <v>36000</v>
      </c>
      <c r="J2360" s="238">
        <v>20000000</v>
      </c>
      <c r="K2360" s="261">
        <v>360000000000</v>
      </c>
    </row>
    <row r="2361" spans="3:11" x14ac:dyDescent="0.25">
      <c r="C2361" s="259">
        <v>45433</v>
      </c>
      <c r="D2361" s="217" t="s">
        <v>312</v>
      </c>
      <c r="E2361" s="261">
        <v>18000</v>
      </c>
      <c r="F2361" s="261">
        <v>18500</v>
      </c>
      <c r="G2361" s="261">
        <v>18000</v>
      </c>
      <c r="H2361" s="260">
        <v>1</v>
      </c>
      <c r="I2361" s="261">
        <v>18000</v>
      </c>
      <c r="J2361" s="238">
        <v>20000000</v>
      </c>
      <c r="K2361" s="261">
        <v>360000000000</v>
      </c>
    </row>
    <row r="2362" spans="3:11" x14ac:dyDescent="0.25">
      <c r="C2362" s="259">
        <v>45433</v>
      </c>
      <c r="D2362" s="217" t="s">
        <v>312</v>
      </c>
      <c r="E2362" s="261">
        <v>18000</v>
      </c>
      <c r="F2362" s="261">
        <v>18500</v>
      </c>
      <c r="G2362" s="261">
        <v>18000</v>
      </c>
      <c r="H2362" s="260">
        <v>30</v>
      </c>
      <c r="I2362" s="261">
        <v>540000</v>
      </c>
      <c r="J2362" s="238">
        <v>20000000</v>
      </c>
      <c r="K2362" s="261">
        <v>360000000000</v>
      </c>
    </row>
    <row r="2363" spans="3:11" x14ac:dyDescent="0.25">
      <c r="C2363" s="259">
        <v>45434</v>
      </c>
      <c r="D2363" s="217" t="s">
        <v>312</v>
      </c>
      <c r="E2363" s="261">
        <v>18000</v>
      </c>
      <c r="F2363" s="261">
        <v>18000</v>
      </c>
      <c r="G2363" s="261">
        <v>18000</v>
      </c>
      <c r="H2363" s="260">
        <v>10</v>
      </c>
      <c r="I2363" s="261">
        <v>180000</v>
      </c>
      <c r="J2363" s="238">
        <v>20000000</v>
      </c>
      <c r="K2363" s="261">
        <v>360000000000</v>
      </c>
    </row>
    <row r="2364" spans="3:11" x14ac:dyDescent="0.25">
      <c r="C2364" s="259">
        <v>45434</v>
      </c>
      <c r="D2364" s="217" t="s">
        <v>312</v>
      </c>
      <c r="E2364" s="261">
        <v>18000</v>
      </c>
      <c r="F2364" s="261">
        <v>18000</v>
      </c>
      <c r="G2364" s="261">
        <v>18000</v>
      </c>
      <c r="H2364" s="260">
        <v>6</v>
      </c>
      <c r="I2364" s="261">
        <v>108000</v>
      </c>
      <c r="J2364" s="238">
        <v>20000000</v>
      </c>
      <c r="K2364" s="261">
        <v>360000000000</v>
      </c>
    </row>
    <row r="2365" spans="3:11" x14ac:dyDescent="0.25">
      <c r="C2365" s="259">
        <v>45434</v>
      </c>
      <c r="D2365" s="217" t="s">
        <v>312</v>
      </c>
      <c r="E2365" s="261">
        <v>18000</v>
      </c>
      <c r="F2365" s="261">
        <v>18000</v>
      </c>
      <c r="G2365" s="261">
        <v>18000</v>
      </c>
      <c r="H2365" s="260">
        <v>2</v>
      </c>
      <c r="I2365" s="261">
        <v>36000</v>
      </c>
      <c r="J2365" s="238">
        <v>20000000</v>
      </c>
      <c r="K2365" s="261">
        <v>360000000000</v>
      </c>
    </row>
    <row r="2366" spans="3:11" x14ac:dyDescent="0.25">
      <c r="C2366" s="259">
        <v>45434</v>
      </c>
      <c r="D2366" s="217" t="s">
        <v>312</v>
      </c>
      <c r="E2366" s="261">
        <v>18000</v>
      </c>
      <c r="F2366" s="261">
        <v>18000</v>
      </c>
      <c r="G2366" s="261">
        <v>18000</v>
      </c>
      <c r="H2366" s="260">
        <v>7</v>
      </c>
      <c r="I2366" s="261">
        <v>126000</v>
      </c>
      <c r="J2366" s="238">
        <v>20000000</v>
      </c>
      <c r="K2366" s="261">
        <v>360000000000</v>
      </c>
    </row>
    <row r="2367" spans="3:11" x14ac:dyDescent="0.25">
      <c r="C2367" s="259">
        <v>45434</v>
      </c>
      <c r="D2367" s="217" t="s">
        <v>312</v>
      </c>
      <c r="E2367" s="261">
        <v>18000</v>
      </c>
      <c r="F2367" s="261">
        <v>18000</v>
      </c>
      <c r="G2367" s="261">
        <v>18000</v>
      </c>
      <c r="H2367" s="260">
        <v>10</v>
      </c>
      <c r="I2367" s="261">
        <v>180000</v>
      </c>
      <c r="J2367" s="238">
        <v>20000000</v>
      </c>
      <c r="K2367" s="261">
        <v>360000000000</v>
      </c>
    </row>
    <row r="2368" spans="3:11" x14ac:dyDescent="0.25">
      <c r="C2368" s="259">
        <v>45434</v>
      </c>
      <c r="D2368" s="217" t="s">
        <v>312</v>
      </c>
      <c r="E2368" s="261">
        <v>18000</v>
      </c>
      <c r="F2368" s="261">
        <v>18000</v>
      </c>
      <c r="G2368" s="261">
        <v>18000</v>
      </c>
      <c r="H2368" s="260">
        <v>1</v>
      </c>
      <c r="I2368" s="261">
        <v>18000</v>
      </c>
      <c r="J2368" s="238">
        <v>20000000</v>
      </c>
      <c r="K2368" s="261">
        <v>360000000000</v>
      </c>
    </row>
    <row r="2369" spans="3:11" x14ac:dyDescent="0.25">
      <c r="C2369" s="259">
        <v>45434</v>
      </c>
      <c r="D2369" s="217" t="s">
        <v>312</v>
      </c>
      <c r="E2369" s="261">
        <v>18000</v>
      </c>
      <c r="F2369" s="261">
        <v>18000</v>
      </c>
      <c r="G2369" s="261">
        <v>18000</v>
      </c>
      <c r="H2369" s="260">
        <v>31</v>
      </c>
      <c r="I2369" s="261">
        <v>558000</v>
      </c>
      <c r="J2369" s="238">
        <v>20000000</v>
      </c>
      <c r="K2369" s="261">
        <v>360000000000</v>
      </c>
    </row>
    <row r="2370" spans="3:11" x14ac:dyDescent="0.25">
      <c r="C2370" s="259">
        <v>45434</v>
      </c>
      <c r="D2370" s="217" t="s">
        <v>312</v>
      </c>
      <c r="E2370" s="261">
        <v>18000</v>
      </c>
      <c r="F2370" s="261">
        <v>18000</v>
      </c>
      <c r="G2370" s="261">
        <v>18000</v>
      </c>
      <c r="H2370" s="260">
        <v>26</v>
      </c>
      <c r="I2370" s="261">
        <v>468000</v>
      </c>
      <c r="J2370" s="238">
        <v>20000000</v>
      </c>
      <c r="K2370" s="261">
        <v>360000000000</v>
      </c>
    </row>
    <row r="2371" spans="3:11" x14ac:dyDescent="0.25">
      <c r="C2371" s="259">
        <v>45434</v>
      </c>
      <c r="D2371" s="217" t="s">
        <v>310</v>
      </c>
      <c r="E2371" s="261">
        <v>50500</v>
      </c>
      <c r="F2371" s="261">
        <v>50000</v>
      </c>
      <c r="G2371" s="261">
        <v>51500</v>
      </c>
      <c r="H2371" s="260">
        <v>4</v>
      </c>
      <c r="I2371" s="261">
        <v>202000</v>
      </c>
      <c r="J2371" s="238">
        <v>19450000</v>
      </c>
      <c r="K2371" s="261">
        <v>1001675000000</v>
      </c>
    </row>
    <row r="2372" spans="3:11" x14ac:dyDescent="0.25">
      <c r="C2372" s="259">
        <v>45434</v>
      </c>
      <c r="D2372" s="217" t="s">
        <v>310</v>
      </c>
      <c r="E2372" s="261">
        <v>50001</v>
      </c>
      <c r="F2372" s="261">
        <v>50000</v>
      </c>
      <c r="G2372" s="261">
        <v>51500</v>
      </c>
      <c r="H2372" s="260">
        <v>1</v>
      </c>
      <c r="I2372" s="261">
        <v>50001</v>
      </c>
      <c r="J2372" s="238">
        <v>19450000</v>
      </c>
      <c r="K2372" s="261">
        <v>1001675000000</v>
      </c>
    </row>
    <row r="2373" spans="3:11" x14ac:dyDescent="0.25">
      <c r="C2373" s="259">
        <v>45434</v>
      </c>
      <c r="D2373" s="217" t="s">
        <v>310</v>
      </c>
      <c r="E2373" s="261">
        <v>50000</v>
      </c>
      <c r="F2373" s="261">
        <v>50000</v>
      </c>
      <c r="G2373" s="261">
        <v>51500</v>
      </c>
      <c r="H2373" s="260">
        <v>3</v>
      </c>
      <c r="I2373" s="261">
        <v>150000</v>
      </c>
      <c r="J2373" s="238">
        <v>19450000</v>
      </c>
      <c r="K2373" s="261">
        <v>1001675000000</v>
      </c>
    </row>
    <row r="2374" spans="3:11" x14ac:dyDescent="0.25">
      <c r="C2374" s="259">
        <v>45434</v>
      </c>
      <c r="D2374" s="217" t="s">
        <v>312</v>
      </c>
      <c r="E2374" s="261">
        <v>18000</v>
      </c>
      <c r="F2374" s="261">
        <v>18000</v>
      </c>
      <c r="G2374" s="261">
        <v>18000</v>
      </c>
      <c r="H2374" s="260">
        <v>15</v>
      </c>
      <c r="I2374" s="261">
        <v>270000</v>
      </c>
      <c r="J2374" s="238">
        <v>20000000</v>
      </c>
      <c r="K2374" s="261">
        <v>360000000000</v>
      </c>
    </row>
    <row r="2375" spans="3:11" x14ac:dyDescent="0.25">
      <c r="C2375" s="259">
        <v>45434</v>
      </c>
      <c r="D2375" s="217" t="s">
        <v>312</v>
      </c>
      <c r="E2375" s="261">
        <v>18000</v>
      </c>
      <c r="F2375" s="261">
        <v>18000</v>
      </c>
      <c r="G2375" s="261">
        <v>18000</v>
      </c>
      <c r="H2375" s="260">
        <v>2</v>
      </c>
      <c r="I2375" s="261">
        <v>36000</v>
      </c>
      <c r="J2375" s="238">
        <v>20000000</v>
      </c>
      <c r="K2375" s="261">
        <v>360000000000</v>
      </c>
    </row>
    <row r="2376" spans="3:11" x14ac:dyDescent="0.25">
      <c r="C2376" s="259">
        <v>45434</v>
      </c>
      <c r="D2376" s="217" t="s">
        <v>312</v>
      </c>
      <c r="E2376" s="261">
        <v>18000</v>
      </c>
      <c r="F2376" s="261">
        <v>18000</v>
      </c>
      <c r="G2376" s="261">
        <v>18000</v>
      </c>
      <c r="H2376" s="260">
        <v>4</v>
      </c>
      <c r="I2376" s="261">
        <v>72000</v>
      </c>
      <c r="J2376" s="238">
        <v>20000000</v>
      </c>
      <c r="K2376" s="261">
        <v>360000000000</v>
      </c>
    </row>
    <row r="2377" spans="3:11" x14ac:dyDescent="0.25">
      <c r="C2377" s="259">
        <v>45434</v>
      </c>
      <c r="D2377" s="217" t="s">
        <v>310</v>
      </c>
      <c r="E2377" s="261">
        <v>51500</v>
      </c>
      <c r="F2377" s="261">
        <v>50000</v>
      </c>
      <c r="G2377" s="261">
        <v>51500</v>
      </c>
      <c r="H2377" s="260">
        <v>100</v>
      </c>
      <c r="I2377" s="261">
        <v>5150000</v>
      </c>
      <c r="J2377" s="238">
        <v>19450000</v>
      </c>
      <c r="K2377" s="261">
        <v>1001675000000</v>
      </c>
    </row>
    <row r="2378" spans="3:11" x14ac:dyDescent="0.25">
      <c r="C2378" s="259">
        <v>45435</v>
      </c>
      <c r="D2378" s="217" t="s">
        <v>310</v>
      </c>
      <c r="E2378" s="261">
        <v>51500</v>
      </c>
      <c r="F2378" s="261">
        <v>51500</v>
      </c>
      <c r="G2378" s="261">
        <v>57000</v>
      </c>
      <c r="H2378" s="260">
        <v>8</v>
      </c>
      <c r="I2378" s="261">
        <v>412000</v>
      </c>
      <c r="J2378" s="238">
        <v>19450000</v>
      </c>
      <c r="K2378" s="261">
        <v>1108650000000</v>
      </c>
    </row>
    <row r="2379" spans="3:11" x14ac:dyDescent="0.25">
      <c r="C2379" s="259">
        <v>45435</v>
      </c>
      <c r="D2379" s="217" t="s">
        <v>312</v>
      </c>
      <c r="E2379" s="261">
        <v>18000</v>
      </c>
      <c r="F2379" s="261">
        <v>18000</v>
      </c>
      <c r="G2379" s="261">
        <v>18000</v>
      </c>
      <c r="H2379" s="260">
        <v>100</v>
      </c>
      <c r="I2379" s="261">
        <v>1800000</v>
      </c>
      <c r="J2379" s="238">
        <v>20000000</v>
      </c>
      <c r="K2379" s="261">
        <v>360000000000</v>
      </c>
    </row>
    <row r="2380" spans="3:11" x14ac:dyDescent="0.25">
      <c r="C2380" s="259">
        <v>45435</v>
      </c>
      <c r="D2380" s="217" t="s">
        <v>312</v>
      </c>
      <c r="E2380" s="261">
        <v>18000</v>
      </c>
      <c r="F2380" s="261">
        <v>18000</v>
      </c>
      <c r="G2380" s="261">
        <v>18000</v>
      </c>
      <c r="H2380" s="260">
        <v>60</v>
      </c>
      <c r="I2380" s="261">
        <v>1080000</v>
      </c>
      <c r="J2380" s="238">
        <v>20000000</v>
      </c>
      <c r="K2380" s="261">
        <v>360000000000</v>
      </c>
    </row>
    <row r="2381" spans="3:11" x14ac:dyDescent="0.25">
      <c r="C2381" s="259">
        <v>45435</v>
      </c>
      <c r="D2381" s="217" t="s">
        <v>312</v>
      </c>
      <c r="E2381" s="261">
        <v>18000</v>
      </c>
      <c r="F2381" s="261">
        <v>18000</v>
      </c>
      <c r="G2381" s="261">
        <v>18000</v>
      </c>
      <c r="H2381" s="260">
        <v>13</v>
      </c>
      <c r="I2381" s="261">
        <v>234000</v>
      </c>
      <c r="J2381" s="238">
        <v>20000000</v>
      </c>
      <c r="K2381" s="261">
        <v>360000000000</v>
      </c>
    </row>
    <row r="2382" spans="3:11" x14ac:dyDescent="0.25">
      <c r="C2382" s="259">
        <v>45435</v>
      </c>
      <c r="D2382" s="217" t="s">
        <v>312</v>
      </c>
      <c r="E2382" s="261">
        <v>18000</v>
      </c>
      <c r="F2382" s="261">
        <v>18000</v>
      </c>
      <c r="G2382" s="261">
        <v>18000</v>
      </c>
      <c r="H2382" s="260">
        <v>14</v>
      </c>
      <c r="I2382" s="261">
        <v>252000</v>
      </c>
      <c r="J2382" s="238">
        <v>20000000</v>
      </c>
      <c r="K2382" s="261">
        <v>360000000000</v>
      </c>
    </row>
    <row r="2383" spans="3:11" x14ac:dyDescent="0.25">
      <c r="C2383" s="259">
        <v>45435</v>
      </c>
      <c r="D2383" s="217" t="s">
        <v>310</v>
      </c>
      <c r="E2383" s="261">
        <v>51500</v>
      </c>
      <c r="F2383" s="261">
        <v>51500</v>
      </c>
      <c r="G2383" s="261">
        <v>57000</v>
      </c>
      <c r="H2383" s="260">
        <v>5</v>
      </c>
      <c r="I2383" s="261">
        <v>257500</v>
      </c>
      <c r="J2383" s="238">
        <v>19450000</v>
      </c>
      <c r="K2383" s="261">
        <v>1108650000000</v>
      </c>
    </row>
    <row r="2384" spans="3:11" x14ac:dyDescent="0.25">
      <c r="C2384" s="259">
        <v>45435</v>
      </c>
      <c r="D2384" s="217" t="s">
        <v>310</v>
      </c>
      <c r="E2384" s="261">
        <v>51500</v>
      </c>
      <c r="F2384" s="261">
        <v>51500</v>
      </c>
      <c r="G2384" s="261">
        <v>57000</v>
      </c>
      <c r="H2384" s="260">
        <v>13</v>
      </c>
      <c r="I2384" s="261">
        <v>669500</v>
      </c>
      <c r="J2384" s="238">
        <v>19450000</v>
      </c>
      <c r="K2384" s="261">
        <v>1108650000000</v>
      </c>
    </row>
    <row r="2385" spans="3:11" x14ac:dyDescent="0.25">
      <c r="C2385" s="259">
        <v>45435</v>
      </c>
      <c r="D2385" s="217" t="s">
        <v>310</v>
      </c>
      <c r="E2385" s="261">
        <v>51500</v>
      </c>
      <c r="F2385" s="261">
        <v>51500</v>
      </c>
      <c r="G2385" s="261">
        <v>57000</v>
      </c>
      <c r="H2385" s="260">
        <v>162</v>
      </c>
      <c r="I2385" s="261">
        <v>8343000</v>
      </c>
      <c r="J2385" s="238">
        <v>19450000</v>
      </c>
      <c r="K2385" s="261">
        <v>1108650000000</v>
      </c>
    </row>
    <row r="2386" spans="3:11" x14ac:dyDescent="0.25">
      <c r="C2386" s="259">
        <v>45435</v>
      </c>
      <c r="D2386" s="217" t="s">
        <v>310</v>
      </c>
      <c r="E2386" s="261">
        <v>51500</v>
      </c>
      <c r="F2386" s="261">
        <v>51500</v>
      </c>
      <c r="G2386" s="261">
        <v>57000</v>
      </c>
      <c r="H2386" s="260">
        <v>6</v>
      </c>
      <c r="I2386" s="261">
        <v>309000</v>
      </c>
      <c r="J2386" s="238">
        <v>19450000</v>
      </c>
      <c r="K2386" s="261">
        <v>1108650000000</v>
      </c>
    </row>
    <row r="2387" spans="3:11" x14ac:dyDescent="0.25">
      <c r="C2387" s="259">
        <v>45435</v>
      </c>
      <c r="D2387" s="217" t="s">
        <v>310</v>
      </c>
      <c r="E2387" s="261">
        <v>51500</v>
      </c>
      <c r="F2387" s="261">
        <v>51500</v>
      </c>
      <c r="G2387" s="261">
        <v>57000</v>
      </c>
      <c r="H2387" s="260">
        <v>7</v>
      </c>
      <c r="I2387" s="261">
        <v>360500</v>
      </c>
      <c r="J2387" s="238">
        <v>19450000</v>
      </c>
      <c r="K2387" s="261">
        <v>1108650000000</v>
      </c>
    </row>
    <row r="2388" spans="3:11" x14ac:dyDescent="0.25">
      <c r="C2388" s="259">
        <v>45435</v>
      </c>
      <c r="D2388" s="217" t="s">
        <v>310</v>
      </c>
      <c r="E2388" s="261">
        <v>55000</v>
      </c>
      <c r="F2388" s="261">
        <v>51500</v>
      </c>
      <c r="G2388" s="261">
        <v>57000</v>
      </c>
      <c r="H2388" s="260">
        <v>2</v>
      </c>
      <c r="I2388" s="261">
        <v>110000</v>
      </c>
      <c r="J2388" s="238">
        <v>19450000</v>
      </c>
      <c r="K2388" s="261">
        <v>1108650000000</v>
      </c>
    </row>
    <row r="2389" spans="3:11" x14ac:dyDescent="0.25">
      <c r="C2389" s="259">
        <v>45435</v>
      </c>
      <c r="D2389" s="217" t="s">
        <v>310</v>
      </c>
      <c r="E2389" s="261">
        <v>56000</v>
      </c>
      <c r="F2389" s="261">
        <v>51500</v>
      </c>
      <c r="G2389" s="261">
        <v>57000</v>
      </c>
      <c r="H2389" s="260">
        <v>5</v>
      </c>
      <c r="I2389" s="261">
        <v>280000</v>
      </c>
      <c r="J2389" s="238">
        <v>19450000</v>
      </c>
      <c r="K2389" s="261">
        <v>1108650000000</v>
      </c>
    </row>
    <row r="2390" spans="3:11" x14ac:dyDescent="0.25">
      <c r="C2390" s="259">
        <v>45435</v>
      </c>
      <c r="D2390" s="217" t="s">
        <v>310</v>
      </c>
      <c r="E2390" s="261">
        <v>57000</v>
      </c>
      <c r="F2390" s="261">
        <v>51500</v>
      </c>
      <c r="G2390" s="261">
        <v>57000</v>
      </c>
      <c r="H2390" s="260">
        <v>950</v>
      </c>
      <c r="I2390" s="261">
        <v>54150000</v>
      </c>
      <c r="J2390" s="238">
        <v>19450000</v>
      </c>
      <c r="K2390" s="261">
        <v>1108650000000</v>
      </c>
    </row>
    <row r="2391" spans="3:11" x14ac:dyDescent="0.25">
      <c r="C2391" s="259">
        <v>45435</v>
      </c>
      <c r="D2391" s="217" t="s">
        <v>310</v>
      </c>
      <c r="E2391" s="261">
        <v>57000</v>
      </c>
      <c r="F2391" s="261">
        <v>51500</v>
      </c>
      <c r="G2391" s="261">
        <v>57000</v>
      </c>
      <c r="H2391" s="260">
        <v>4</v>
      </c>
      <c r="I2391" s="261">
        <v>228000</v>
      </c>
      <c r="J2391" s="238">
        <v>19450000</v>
      </c>
      <c r="K2391" s="261">
        <v>1108650000000</v>
      </c>
    </row>
    <row r="2392" spans="3:11" x14ac:dyDescent="0.25">
      <c r="C2392" s="259">
        <v>45436</v>
      </c>
      <c r="D2392" s="217" t="s">
        <v>310</v>
      </c>
      <c r="E2392" s="261">
        <v>57000</v>
      </c>
      <c r="F2392" s="261">
        <v>57000</v>
      </c>
      <c r="G2392" s="261">
        <v>65000</v>
      </c>
      <c r="H2392" s="260">
        <v>42</v>
      </c>
      <c r="I2392" s="261">
        <v>2394000</v>
      </c>
      <c r="J2392" s="238">
        <v>19450000</v>
      </c>
      <c r="K2392" s="261">
        <v>1264250000000</v>
      </c>
    </row>
    <row r="2393" spans="3:11" x14ac:dyDescent="0.25">
      <c r="C2393" s="259">
        <v>45436</v>
      </c>
      <c r="D2393" s="217" t="s">
        <v>312</v>
      </c>
      <c r="E2393" s="261">
        <v>18000</v>
      </c>
      <c r="F2393" s="261">
        <v>18000</v>
      </c>
      <c r="G2393" s="261">
        <v>18750</v>
      </c>
      <c r="H2393" s="260">
        <v>880</v>
      </c>
      <c r="I2393" s="261">
        <v>15840000</v>
      </c>
      <c r="J2393" s="238">
        <v>20000000</v>
      </c>
      <c r="K2393" s="261">
        <v>375000000000</v>
      </c>
    </row>
    <row r="2394" spans="3:11" x14ac:dyDescent="0.25">
      <c r="C2394" s="259">
        <v>45436</v>
      </c>
      <c r="D2394" s="217" t="s">
        <v>312</v>
      </c>
      <c r="E2394" s="261">
        <v>18000</v>
      </c>
      <c r="F2394" s="261">
        <v>18000</v>
      </c>
      <c r="G2394" s="261">
        <v>18750</v>
      </c>
      <c r="H2394" s="260">
        <v>55</v>
      </c>
      <c r="I2394" s="261">
        <v>990000</v>
      </c>
      <c r="J2394" s="238">
        <v>20000000</v>
      </c>
      <c r="K2394" s="261">
        <v>375000000000</v>
      </c>
    </row>
    <row r="2395" spans="3:11" x14ac:dyDescent="0.25">
      <c r="C2395" s="259">
        <v>45436</v>
      </c>
      <c r="D2395" s="217" t="s">
        <v>310</v>
      </c>
      <c r="E2395" s="261">
        <v>57000</v>
      </c>
      <c r="F2395" s="261">
        <v>57000</v>
      </c>
      <c r="G2395" s="261">
        <v>65000</v>
      </c>
      <c r="H2395" s="260">
        <v>50</v>
      </c>
      <c r="I2395" s="261">
        <v>2850000</v>
      </c>
      <c r="J2395" s="238">
        <v>19450000</v>
      </c>
      <c r="K2395" s="261">
        <v>1264250000000</v>
      </c>
    </row>
    <row r="2396" spans="3:11" x14ac:dyDescent="0.25">
      <c r="C2396" s="259">
        <v>45436</v>
      </c>
      <c r="D2396" s="217" t="s">
        <v>312</v>
      </c>
      <c r="E2396" s="261">
        <v>18000</v>
      </c>
      <c r="F2396" s="261">
        <v>18000</v>
      </c>
      <c r="G2396" s="261">
        <v>18750</v>
      </c>
      <c r="H2396" s="260">
        <v>36</v>
      </c>
      <c r="I2396" s="261">
        <v>648000</v>
      </c>
      <c r="J2396" s="238">
        <v>20000000</v>
      </c>
      <c r="K2396" s="261">
        <v>375000000000</v>
      </c>
    </row>
    <row r="2397" spans="3:11" x14ac:dyDescent="0.25">
      <c r="C2397" s="259">
        <v>45436</v>
      </c>
      <c r="D2397" s="217" t="s">
        <v>312</v>
      </c>
      <c r="E2397" s="261">
        <v>18000</v>
      </c>
      <c r="F2397" s="261">
        <v>18000</v>
      </c>
      <c r="G2397" s="261">
        <v>18750</v>
      </c>
      <c r="H2397" s="260">
        <v>29</v>
      </c>
      <c r="I2397" s="261">
        <v>522000</v>
      </c>
      <c r="J2397" s="238">
        <v>20000000</v>
      </c>
      <c r="K2397" s="261">
        <v>375000000000</v>
      </c>
    </row>
    <row r="2398" spans="3:11" x14ac:dyDescent="0.25">
      <c r="C2398" s="259">
        <v>45436</v>
      </c>
      <c r="D2398" s="217" t="s">
        <v>310</v>
      </c>
      <c r="E2398" s="261">
        <v>57000</v>
      </c>
      <c r="F2398" s="261">
        <v>57000</v>
      </c>
      <c r="G2398" s="261">
        <v>65000</v>
      </c>
      <c r="H2398" s="260">
        <v>4</v>
      </c>
      <c r="I2398" s="261">
        <v>228000</v>
      </c>
      <c r="J2398" s="238">
        <v>19450000</v>
      </c>
      <c r="K2398" s="261">
        <v>1264250000000</v>
      </c>
    </row>
    <row r="2399" spans="3:11" x14ac:dyDescent="0.25">
      <c r="C2399" s="259">
        <v>45436</v>
      </c>
      <c r="D2399" s="217" t="s">
        <v>310</v>
      </c>
      <c r="E2399" s="261">
        <v>57000</v>
      </c>
      <c r="F2399" s="261">
        <v>57000</v>
      </c>
      <c r="G2399" s="261">
        <v>65000</v>
      </c>
      <c r="H2399" s="260">
        <v>1</v>
      </c>
      <c r="I2399" s="261">
        <v>57000</v>
      </c>
      <c r="J2399" s="238">
        <v>19450000</v>
      </c>
      <c r="K2399" s="261">
        <v>1264250000000</v>
      </c>
    </row>
    <row r="2400" spans="3:11" x14ac:dyDescent="0.25">
      <c r="C2400" s="259">
        <v>45436</v>
      </c>
      <c r="D2400" s="217" t="s">
        <v>310</v>
      </c>
      <c r="E2400" s="261">
        <v>57500</v>
      </c>
      <c r="F2400" s="261">
        <v>57000</v>
      </c>
      <c r="G2400" s="261">
        <v>65000</v>
      </c>
      <c r="H2400" s="260">
        <v>1</v>
      </c>
      <c r="I2400" s="261">
        <v>57500</v>
      </c>
      <c r="J2400" s="238">
        <v>19450000</v>
      </c>
      <c r="K2400" s="261">
        <v>1264250000000</v>
      </c>
    </row>
    <row r="2401" spans="3:11" x14ac:dyDescent="0.25">
      <c r="C2401" s="259">
        <v>45436</v>
      </c>
      <c r="D2401" s="217" t="s">
        <v>310</v>
      </c>
      <c r="E2401" s="261">
        <v>65000</v>
      </c>
      <c r="F2401" s="261">
        <v>57000</v>
      </c>
      <c r="G2401" s="261">
        <v>65000</v>
      </c>
      <c r="H2401" s="260">
        <v>2</v>
      </c>
      <c r="I2401" s="261">
        <v>130000</v>
      </c>
      <c r="J2401" s="238">
        <v>19450000</v>
      </c>
      <c r="K2401" s="261">
        <v>1264250000000</v>
      </c>
    </row>
    <row r="2402" spans="3:11" x14ac:dyDescent="0.25">
      <c r="C2402" s="259">
        <v>45436</v>
      </c>
      <c r="D2402" s="217" t="s">
        <v>312</v>
      </c>
      <c r="E2402" s="261">
        <v>18200</v>
      </c>
      <c r="F2402" s="261">
        <v>18000</v>
      </c>
      <c r="G2402" s="261">
        <v>18750</v>
      </c>
      <c r="H2402" s="260">
        <v>4</v>
      </c>
      <c r="I2402" s="261">
        <v>72800</v>
      </c>
      <c r="J2402" s="238">
        <v>20000000</v>
      </c>
      <c r="K2402" s="261">
        <v>375000000000</v>
      </c>
    </row>
    <row r="2403" spans="3:11" x14ac:dyDescent="0.25">
      <c r="C2403" s="259">
        <v>45436</v>
      </c>
      <c r="D2403" s="217" t="s">
        <v>312</v>
      </c>
      <c r="E2403" s="261">
        <v>18250</v>
      </c>
      <c r="F2403" s="261">
        <v>18000</v>
      </c>
      <c r="G2403" s="261">
        <v>18750</v>
      </c>
      <c r="H2403" s="260">
        <v>200</v>
      </c>
      <c r="I2403" s="261">
        <v>3650000</v>
      </c>
      <c r="J2403" s="238">
        <v>20000000</v>
      </c>
      <c r="K2403" s="261">
        <v>375000000000</v>
      </c>
    </row>
    <row r="2404" spans="3:11" x14ac:dyDescent="0.25">
      <c r="C2404" s="259">
        <v>45436</v>
      </c>
      <c r="D2404" s="217" t="s">
        <v>312</v>
      </c>
      <c r="E2404" s="261">
        <v>18450</v>
      </c>
      <c r="F2404" s="261">
        <v>18000</v>
      </c>
      <c r="G2404" s="261">
        <v>18750</v>
      </c>
      <c r="H2404" s="260">
        <v>14</v>
      </c>
      <c r="I2404" s="261">
        <v>258300</v>
      </c>
      <c r="J2404" s="238">
        <v>20000000</v>
      </c>
      <c r="K2404" s="261">
        <v>375000000000</v>
      </c>
    </row>
    <row r="2405" spans="3:11" x14ac:dyDescent="0.25">
      <c r="C2405" s="259">
        <v>45436</v>
      </c>
      <c r="D2405" s="217" t="s">
        <v>312</v>
      </c>
      <c r="E2405" s="261">
        <v>18450</v>
      </c>
      <c r="F2405" s="261">
        <v>18000</v>
      </c>
      <c r="G2405" s="261">
        <v>18750</v>
      </c>
      <c r="H2405" s="260">
        <v>25</v>
      </c>
      <c r="I2405" s="261">
        <v>461250</v>
      </c>
      <c r="J2405" s="238">
        <v>20000000</v>
      </c>
      <c r="K2405" s="261">
        <v>375000000000</v>
      </c>
    </row>
    <row r="2406" spans="3:11" x14ac:dyDescent="0.25">
      <c r="C2406" s="259">
        <v>45436</v>
      </c>
      <c r="D2406" s="217" t="s">
        <v>312</v>
      </c>
      <c r="E2406" s="261">
        <v>18750</v>
      </c>
      <c r="F2406" s="261">
        <v>18000</v>
      </c>
      <c r="G2406" s="261">
        <v>18750</v>
      </c>
      <c r="H2406" s="260">
        <v>17</v>
      </c>
      <c r="I2406" s="261">
        <v>318750</v>
      </c>
      <c r="J2406" s="238">
        <v>20000000</v>
      </c>
      <c r="K2406" s="261">
        <v>375000000000</v>
      </c>
    </row>
    <row r="2407" spans="3:11" x14ac:dyDescent="0.25">
      <c r="C2407" s="259">
        <v>45436</v>
      </c>
      <c r="D2407" s="217" t="s">
        <v>310</v>
      </c>
      <c r="E2407" s="261">
        <v>65000</v>
      </c>
      <c r="F2407" s="261">
        <v>57000</v>
      </c>
      <c r="G2407" s="261">
        <v>65000</v>
      </c>
      <c r="H2407" s="260">
        <v>3</v>
      </c>
      <c r="I2407" s="261">
        <v>195000</v>
      </c>
      <c r="J2407" s="238">
        <v>19450000</v>
      </c>
      <c r="K2407" s="261">
        <v>1264250000000</v>
      </c>
    </row>
    <row r="2408" spans="3:11" x14ac:dyDescent="0.25">
      <c r="C2408" s="259">
        <v>45436</v>
      </c>
      <c r="D2408" s="217" t="s">
        <v>310</v>
      </c>
      <c r="E2408" s="261">
        <v>65000</v>
      </c>
      <c r="F2408" s="261">
        <v>57000</v>
      </c>
      <c r="G2408" s="261">
        <v>65000</v>
      </c>
      <c r="H2408" s="260">
        <v>1</v>
      </c>
      <c r="I2408" s="261">
        <v>65000</v>
      </c>
      <c r="J2408" s="238">
        <v>19450000</v>
      </c>
      <c r="K2408" s="261">
        <v>1264250000000</v>
      </c>
    </row>
    <row r="2409" spans="3:11" x14ac:dyDescent="0.25">
      <c r="C2409" s="259">
        <v>45439</v>
      </c>
      <c r="D2409" s="217" t="s">
        <v>310</v>
      </c>
      <c r="E2409" s="261">
        <v>57500</v>
      </c>
      <c r="F2409" s="261">
        <v>65000</v>
      </c>
      <c r="G2409" s="261">
        <v>62000</v>
      </c>
      <c r="H2409" s="260">
        <v>5</v>
      </c>
      <c r="I2409" s="261">
        <v>287500</v>
      </c>
      <c r="J2409" s="238">
        <v>19450000</v>
      </c>
      <c r="K2409" s="261">
        <v>1205900000000</v>
      </c>
    </row>
    <row r="2410" spans="3:11" x14ac:dyDescent="0.25">
      <c r="C2410" s="259">
        <v>45439</v>
      </c>
      <c r="D2410" s="217" t="s">
        <v>312</v>
      </c>
      <c r="E2410" s="261">
        <v>18750</v>
      </c>
      <c r="F2410" s="261">
        <v>18750</v>
      </c>
      <c r="G2410" s="261">
        <v>18750</v>
      </c>
      <c r="H2410" s="260">
        <v>2</v>
      </c>
      <c r="I2410" s="261">
        <v>37500</v>
      </c>
      <c r="J2410" s="238">
        <v>20000000</v>
      </c>
      <c r="K2410" s="261">
        <v>375000000000</v>
      </c>
    </row>
    <row r="2411" spans="3:11" x14ac:dyDescent="0.25">
      <c r="C2411" s="259">
        <v>45439</v>
      </c>
      <c r="D2411" s="217" t="s">
        <v>312</v>
      </c>
      <c r="E2411" s="261">
        <v>18750</v>
      </c>
      <c r="F2411" s="261">
        <v>18750</v>
      </c>
      <c r="G2411" s="261">
        <v>18750</v>
      </c>
      <c r="H2411" s="260">
        <v>1</v>
      </c>
      <c r="I2411" s="261">
        <v>18750</v>
      </c>
      <c r="J2411" s="238">
        <v>20000000</v>
      </c>
      <c r="K2411" s="261">
        <v>375000000000</v>
      </c>
    </row>
    <row r="2412" spans="3:11" x14ac:dyDescent="0.25">
      <c r="C2412" s="259">
        <v>45439</v>
      </c>
      <c r="D2412" s="217" t="s">
        <v>312</v>
      </c>
      <c r="E2412" s="261">
        <v>18750</v>
      </c>
      <c r="F2412" s="261">
        <v>18750</v>
      </c>
      <c r="G2412" s="261">
        <v>18750</v>
      </c>
      <c r="H2412" s="260">
        <v>2</v>
      </c>
      <c r="I2412" s="261">
        <v>37500</v>
      </c>
      <c r="J2412" s="238">
        <v>20000000</v>
      </c>
      <c r="K2412" s="261">
        <v>375000000000</v>
      </c>
    </row>
    <row r="2413" spans="3:11" x14ac:dyDescent="0.25">
      <c r="C2413" s="259">
        <v>45439</v>
      </c>
      <c r="D2413" s="217" t="s">
        <v>312</v>
      </c>
      <c r="E2413" s="261">
        <v>18500</v>
      </c>
      <c r="F2413" s="261">
        <v>18750</v>
      </c>
      <c r="G2413" s="261">
        <v>18750</v>
      </c>
      <c r="H2413" s="260">
        <v>5</v>
      </c>
      <c r="I2413" s="261">
        <v>92500</v>
      </c>
      <c r="J2413" s="238">
        <v>20000000</v>
      </c>
      <c r="K2413" s="261">
        <v>375000000000</v>
      </c>
    </row>
    <row r="2414" spans="3:11" x14ac:dyDescent="0.25">
      <c r="C2414" s="259">
        <v>45439</v>
      </c>
      <c r="D2414" s="217" t="s">
        <v>312</v>
      </c>
      <c r="E2414" s="261">
        <v>18500</v>
      </c>
      <c r="F2414" s="261">
        <v>18750</v>
      </c>
      <c r="G2414" s="261">
        <v>18750</v>
      </c>
      <c r="H2414" s="260">
        <v>245</v>
      </c>
      <c r="I2414" s="261">
        <v>4532500</v>
      </c>
      <c r="J2414" s="238">
        <v>20000000</v>
      </c>
      <c r="K2414" s="261">
        <v>375000000000</v>
      </c>
    </row>
    <row r="2415" spans="3:11" x14ac:dyDescent="0.25">
      <c r="C2415" s="259">
        <v>45439</v>
      </c>
      <c r="D2415" s="217" t="s">
        <v>310</v>
      </c>
      <c r="E2415" s="261">
        <v>58000</v>
      </c>
      <c r="F2415" s="261">
        <v>65000</v>
      </c>
      <c r="G2415" s="261">
        <v>62000</v>
      </c>
      <c r="H2415" s="260">
        <v>4</v>
      </c>
      <c r="I2415" s="261">
        <v>232000</v>
      </c>
      <c r="J2415" s="238">
        <v>19450000</v>
      </c>
      <c r="K2415" s="261">
        <v>1205900000000</v>
      </c>
    </row>
    <row r="2416" spans="3:11" x14ac:dyDescent="0.25">
      <c r="C2416" s="259">
        <v>45439</v>
      </c>
      <c r="D2416" s="217" t="s">
        <v>312</v>
      </c>
      <c r="E2416" s="261">
        <v>18750</v>
      </c>
      <c r="F2416" s="261">
        <v>18750</v>
      </c>
      <c r="G2416" s="261">
        <v>18750</v>
      </c>
      <c r="H2416" s="260">
        <v>2</v>
      </c>
      <c r="I2416" s="261">
        <v>37500</v>
      </c>
      <c r="J2416" s="238">
        <v>20000000</v>
      </c>
      <c r="K2416" s="261">
        <v>375000000000</v>
      </c>
    </row>
    <row r="2417" spans="3:11" x14ac:dyDescent="0.25">
      <c r="C2417" s="259">
        <v>45439</v>
      </c>
      <c r="D2417" s="217" t="s">
        <v>310</v>
      </c>
      <c r="E2417" s="261">
        <v>62000</v>
      </c>
      <c r="F2417" s="261">
        <v>65000</v>
      </c>
      <c r="G2417" s="261">
        <v>62000</v>
      </c>
      <c r="H2417" s="260">
        <v>2</v>
      </c>
      <c r="I2417" s="261">
        <v>124000</v>
      </c>
      <c r="J2417" s="238">
        <v>19450000</v>
      </c>
      <c r="K2417" s="261">
        <v>1205900000000</v>
      </c>
    </row>
    <row r="2418" spans="3:11" x14ac:dyDescent="0.25">
      <c r="C2418" s="259">
        <v>45440</v>
      </c>
      <c r="D2418" s="217" t="s">
        <v>312</v>
      </c>
      <c r="E2418" s="261">
        <v>18500</v>
      </c>
      <c r="F2418" s="261">
        <v>18750</v>
      </c>
      <c r="G2418" s="261">
        <v>18500</v>
      </c>
      <c r="H2418" s="260">
        <v>1198</v>
      </c>
      <c r="I2418" s="261">
        <v>22163000</v>
      </c>
      <c r="J2418" s="238">
        <v>20000000</v>
      </c>
      <c r="K2418" s="261">
        <v>370000000000</v>
      </c>
    </row>
    <row r="2419" spans="3:11" x14ac:dyDescent="0.25">
      <c r="C2419" s="259">
        <v>45440</v>
      </c>
      <c r="D2419" s="217" t="s">
        <v>312</v>
      </c>
      <c r="E2419" s="261">
        <v>18500</v>
      </c>
      <c r="F2419" s="261">
        <v>18750</v>
      </c>
      <c r="G2419" s="261">
        <v>18500</v>
      </c>
      <c r="H2419" s="260">
        <v>1</v>
      </c>
      <c r="I2419" s="261">
        <v>18500</v>
      </c>
      <c r="J2419" s="238">
        <v>20000000</v>
      </c>
      <c r="K2419" s="261">
        <v>370000000000</v>
      </c>
    </row>
    <row r="2420" spans="3:11" x14ac:dyDescent="0.25">
      <c r="C2420" s="259">
        <v>45440</v>
      </c>
      <c r="D2420" s="217" t="s">
        <v>312</v>
      </c>
      <c r="E2420" s="261">
        <v>18500</v>
      </c>
      <c r="F2420" s="261">
        <v>18750</v>
      </c>
      <c r="G2420" s="261">
        <v>18500</v>
      </c>
      <c r="H2420" s="260">
        <v>15</v>
      </c>
      <c r="I2420" s="261">
        <v>277500</v>
      </c>
      <c r="J2420" s="238">
        <v>20000000</v>
      </c>
      <c r="K2420" s="261">
        <v>370000000000</v>
      </c>
    </row>
    <row r="2421" spans="3:11" x14ac:dyDescent="0.25">
      <c r="C2421" s="259">
        <v>45440</v>
      </c>
      <c r="D2421" s="217" t="s">
        <v>312</v>
      </c>
      <c r="E2421" s="261">
        <v>18500</v>
      </c>
      <c r="F2421" s="261">
        <v>18750</v>
      </c>
      <c r="G2421" s="261">
        <v>18500</v>
      </c>
      <c r="H2421" s="260">
        <v>3</v>
      </c>
      <c r="I2421" s="261">
        <v>55500</v>
      </c>
      <c r="J2421" s="238">
        <v>20000000</v>
      </c>
      <c r="K2421" s="261">
        <v>370000000000</v>
      </c>
    </row>
    <row r="2422" spans="3:11" x14ac:dyDescent="0.25">
      <c r="C2422" s="259">
        <v>45440</v>
      </c>
      <c r="D2422" s="217" t="s">
        <v>312</v>
      </c>
      <c r="E2422" s="261">
        <v>18500</v>
      </c>
      <c r="F2422" s="261">
        <v>18750</v>
      </c>
      <c r="G2422" s="261">
        <v>18500</v>
      </c>
      <c r="H2422" s="260">
        <v>25</v>
      </c>
      <c r="I2422" s="261">
        <v>462500</v>
      </c>
      <c r="J2422" s="238">
        <v>20000000</v>
      </c>
      <c r="K2422" s="261">
        <v>370000000000</v>
      </c>
    </row>
    <row r="2423" spans="3:11" x14ac:dyDescent="0.25">
      <c r="C2423" s="259">
        <v>45440</v>
      </c>
      <c r="D2423" s="217" t="s">
        <v>312</v>
      </c>
      <c r="E2423" s="261">
        <v>18500</v>
      </c>
      <c r="F2423" s="261">
        <v>18750</v>
      </c>
      <c r="G2423" s="261">
        <v>18500</v>
      </c>
      <c r="H2423" s="260">
        <v>15</v>
      </c>
      <c r="I2423" s="261">
        <v>277500</v>
      </c>
      <c r="J2423" s="238">
        <v>20000000</v>
      </c>
      <c r="K2423" s="261">
        <v>370000000000</v>
      </c>
    </row>
    <row r="2424" spans="3:11" x14ac:dyDescent="0.25">
      <c r="C2424" s="259">
        <v>45440</v>
      </c>
      <c r="D2424" s="217" t="s">
        <v>312</v>
      </c>
      <c r="E2424" s="261">
        <v>18500</v>
      </c>
      <c r="F2424" s="261">
        <v>18750</v>
      </c>
      <c r="G2424" s="261">
        <v>18500</v>
      </c>
      <c r="H2424" s="260">
        <v>10</v>
      </c>
      <c r="I2424" s="261">
        <v>185000</v>
      </c>
      <c r="J2424" s="238">
        <v>20000000</v>
      </c>
      <c r="K2424" s="261">
        <v>370000000000</v>
      </c>
    </row>
    <row r="2425" spans="3:11" x14ac:dyDescent="0.25">
      <c r="C2425" s="259">
        <v>45440</v>
      </c>
      <c r="D2425" s="217" t="s">
        <v>312</v>
      </c>
      <c r="E2425" s="261">
        <v>18500</v>
      </c>
      <c r="F2425" s="261">
        <v>18750</v>
      </c>
      <c r="G2425" s="261">
        <v>18500</v>
      </c>
      <c r="H2425" s="260">
        <v>135</v>
      </c>
      <c r="I2425" s="261">
        <v>2497500</v>
      </c>
      <c r="J2425" s="238">
        <v>20000000</v>
      </c>
      <c r="K2425" s="261">
        <v>370000000000</v>
      </c>
    </row>
    <row r="2426" spans="3:11" x14ac:dyDescent="0.25">
      <c r="C2426" s="259">
        <v>45440</v>
      </c>
      <c r="D2426" s="217" t="s">
        <v>312</v>
      </c>
      <c r="E2426" s="261">
        <v>18500</v>
      </c>
      <c r="F2426" s="261">
        <v>18750</v>
      </c>
      <c r="G2426" s="261">
        <v>18500</v>
      </c>
      <c r="H2426" s="260">
        <v>10</v>
      </c>
      <c r="I2426" s="261">
        <v>185000</v>
      </c>
      <c r="J2426" s="238">
        <v>20000000</v>
      </c>
      <c r="K2426" s="261">
        <v>370000000000</v>
      </c>
    </row>
    <row r="2427" spans="3:11" x14ac:dyDescent="0.25">
      <c r="C2427" s="259">
        <v>45440</v>
      </c>
      <c r="D2427" s="217" t="s">
        <v>312</v>
      </c>
      <c r="E2427" s="261">
        <v>18500</v>
      </c>
      <c r="F2427" s="261">
        <v>18750</v>
      </c>
      <c r="G2427" s="261">
        <v>18500</v>
      </c>
      <c r="H2427" s="260">
        <v>10</v>
      </c>
      <c r="I2427" s="261">
        <v>185000</v>
      </c>
      <c r="J2427" s="238">
        <v>20000000</v>
      </c>
      <c r="K2427" s="261">
        <v>370000000000</v>
      </c>
    </row>
    <row r="2428" spans="3:11" x14ac:dyDescent="0.25">
      <c r="C2428" s="259">
        <v>45441</v>
      </c>
      <c r="D2428" s="217" t="s">
        <v>310</v>
      </c>
      <c r="E2428" s="261">
        <v>62000</v>
      </c>
      <c r="F2428" s="261">
        <v>62000</v>
      </c>
      <c r="G2428" s="261">
        <v>50000</v>
      </c>
      <c r="H2428" s="260">
        <v>1</v>
      </c>
      <c r="I2428" s="261">
        <v>62000</v>
      </c>
      <c r="J2428" s="238">
        <v>19450000</v>
      </c>
      <c r="K2428" s="261">
        <v>972500000000</v>
      </c>
    </row>
    <row r="2429" spans="3:11" x14ac:dyDescent="0.25">
      <c r="C2429" s="259">
        <v>45441</v>
      </c>
      <c r="D2429" s="217" t="s">
        <v>310</v>
      </c>
      <c r="E2429" s="261">
        <v>62000</v>
      </c>
      <c r="F2429" s="261">
        <v>62000</v>
      </c>
      <c r="G2429" s="261">
        <v>50000</v>
      </c>
      <c r="H2429" s="260">
        <v>1</v>
      </c>
      <c r="I2429" s="261">
        <v>62000</v>
      </c>
      <c r="J2429" s="238">
        <v>19450000</v>
      </c>
      <c r="K2429" s="261">
        <v>972500000000</v>
      </c>
    </row>
    <row r="2430" spans="3:11" x14ac:dyDescent="0.25">
      <c r="C2430" s="259">
        <v>45441</v>
      </c>
      <c r="D2430" s="217" t="s">
        <v>310</v>
      </c>
      <c r="E2430" s="261">
        <v>60000</v>
      </c>
      <c r="F2430" s="261">
        <v>62000</v>
      </c>
      <c r="G2430" s="261">
        <v>50000</v>
      </c>
      <c r="H2430" s="260">
        <v>20</v>
      </c>
      <c r="I2430" s="261">
        <v>1200000</v>
      </c>
      <c r="J2430" s="238">
        <v>19450000</v>
      </c>
      <c r="K2430" s="261">
        <v>972500000000</v>
      </c>
    </row>
    <row r="2431" spans="3:11" x14ac:dyDescent="0.25">
      <c r="C2431" s="259">
        <v>45441</v>
      </c>
      <c r="D2431" s="217" t="s">
        <v>310</v>
      </c>
      <c r="E2431" s="261">
        <v>57500</v>
      </c>
      <c r="F2431" s="261">
        <v>62000</v>
      </c>
      <c r="G2431" s="261">
        <v>50000</v>
      </c>
      <c r="H2431" s="260">
        <v>44</v>
      </c>
      <c r="I2431" s="261">
        <v>2530000</v>
      </c>
      <c r="J2431" s="238">
        <v>19450000</v>
      </c>
      <c r="K2431" s="261">
        <v>972500000000</v>
      </c>
    </row>
    <row r="2432" spans="3:11" x14ac:dyDescent="0.25">
      <c r="C2432" s="259">
        <v>45441</v>
      </c>
      <c r="D2432" s="217" t="s">
        <v>310</v>
      </c>
      <c r="E2432" s="261">
        <v>57500</v>
      </c>
      <c r="F2432" s="261">
        <v>62000</v>
      </c>
      <c r="G2432" s="261">
        <v>50000</v>
      </c>
      <c r="H2432" s="260">
        <v>6</v>
      </c>
      <c r="I2432" s="261">
        <v>345000</v>
      </c>
      <c r="J2432" s="238">
        <v>19450000</v>
      </c>
      <c r="K2432" s="261">
        <v>972500000000</v>
      </c>
    </row>
    <row r="2433" spans="3:11" x14ac:dyDescent="0.25">
      <c r="C2433" s="259">
        <v>45441</v>
      </c>
      <c r="D2433" s="217" t="s">
        <v>310</v>
      </c>
      <c r="E2433" s="261">
        <v>57000</v>
      </c>
      <c r="F2433" s="261">
        <v>62000</v>
      </c>
      <c r="G2433" s="261">
        <v>50000</v>
      </c>
      <c r="H2433" s="260">
        <v>10</v>
      </c>
      <c r="I2433" s="261">
        <v>570000</v>
      </c>
      <c r="J2433" s="238">
        <v>19450000</v>
      </c>
      <c r="K2433" s="261">
        <v>972500000000</v>
      </c>
    </row>
    <row r="2434" spans="3:11" x14ac:dyDescent="0.25">
      <c r="C2434" s="259">
        <v>45441</v>
      </c>
      <c r="D2434" s="217" t="s">
        <v>310</v>
      </c>
      <c r="E2434" s="261">
        <v>57000</v>
      </c>
      <c r="F2434" s="261">
        <v>62000</v>
      </c>
      <c r="G2434" s="261">
        <v>50000</v>
      </c>
      <c r="H2434" s="260">
        <v>131</v>
      </c>
      <c r="I2434" s="261">
        <v>7467000</v>
      </c>
      <c r="J2434" s="238">
        <v>19450000</v>
      </c>
      <c r="K2434" s="261">
        <v>972500000000</v>
      </c>
    </row>
    <row r="2435" spans="3:11" x14ac:dyDescent="0.25">
      <c r="C2435" s="259">
        <v>45441</v>
      </c>
      <c r="D2435" s="217" t="s">
        <v>310</v>
      </c>
      <c r="E2435" s="261">
        <v>57000</v>
      </c>
      <c r="F2435" s="261">
        <v>62000</v>
      </c>
      <c r="G2435" s="261">
        <v>50000</v>
      </c>
      <c r="H2435" s="260">
        <v>70</v>
      </c>
      <c r="I2435" s="261">
        <v>3990000</v>
      </c>
      <c r="J2435" s="238">
        <v>19450000</v>
      </c>
      <c r="K2435" s="261">
        <v>972500000000</v>
      </c>
    </row>
    <row r="2436" spans="3:11" x14ac:dyDescent="0.25">
      <c r="C2436" s="259">
        <v>45441</v>
      </c>
      <c r="D2436" s="217" t="s">
        <v>310</v>
      </c>
      <c r="E2436" s="261">
        <v>50000</v>
      </c>
      <c r="F2436" s="261">
        <v>62000</v>
      </c>
      <c r="G2436" s="261">
        <v>50000</v>
      </c>
      <c r="H2436" s="260">
        <v>1632</v>
      </c>
      <c r="I2436" s="261">
        <v>81600000</v>
      </c>
      <c r="J2436" s="238">
        <v>19450000</v>
      </c>
      <c r="K2436" s="261">
        <v>972500000000</v>
      </c>
    </row>
    <row r="2437" spans="3:11" x14ac:dyDescent="0.25">
      <c r="C2437" s="259">
        <v>45441</v>
      </c>
      <c r="D2437" s="217" t="s">
        <v>312</v>
      </c>
      <c r="E2437" s="261">
        <v>18500</v>
      </c>
      <c r="F2437" s="261">
        <v>18500</v>
      </c>
      <c r="G2437" s="261">
        <v>18000</v>
      </c>
      <c r="H2437" s="260">
        <v>5</v>
      </c>
      <c r="I2437" s="261">
        <v>92500</v>
      </c>
      <c r="J2437" s="238">
        <v>20000000</v>
      </c>
      <c r="K2437" s="261">
        <v>360000000000</v>
      </c>
    </row>
    <row r="2438" spans="3:11" x14ac:dyDescent="0.25">
      <c r="C2438" s="259">
        <v>45441</v>
      </c>
      <c r="D2438" s="217" t="s">
        <v>312</v>
      </c>
      <c r="E2438" s="261">
        <v>18000</v>
      </c>
      <c r="F2438" s="261">
        <v>18500</v>
      </c>
      <c r="G2438" s="261">
        <v>18000</v>
      </c>
      <c r="H2438" s="260">
        <v>1</v>
      </c>
      <c r="I2438" s="261">
        <v>18000</v>
      </c>
      <c r="J2438" s="238">
        <v>20000000</v>
      </c>
      <c r="K2438" s="261">
        <v>360000000000</v>
      </c>
    </row>
    <row r="2439" spans="3:11" x14ac:dyDescent="0.25">
      <c r="C2439" s="259">
        <v>45441</v>
      </c>
      <c r="D2439" s="217" t="s">
        <v>312</v>
      </c>
      <c r="E2439" s="261">
        <v>18000</v>
      </c>
      <c r="F2439" s="261">
        <v>18500</v>
      </c>
      <c r="G2439" s="261">
        <v>18000</v>
      </c>
      <c r="H2439" s="260">
        <v>30</v>
      </c>
      <c r="I2439" s="261">
        <v>540000</v>
      </c>
      <c r="J2439" s="238">
        <v>20000000</v>
      </c>
      <c r="K2439" s="261">
        <v>360000000000</v>
      </c>
    </row>
    <row r="2440" spans="3:11" x14ac:dyDescent="0.25">
      <c r="C2440" s="259">
        <v>45441</v>
      </c>
      <c r="D2440" s="217" t="s">
        <v>312</v>
      </c>
      <c r="E2440" s="261">
        <v>18000</v>
      </c>
      <c r="F2440" s="261">
        <v>18500</v>
      </c>
      <c r="G2440" s="261">
        <v>18000</v>
      </c>
      <c r="H2440" s="260">
        <v>2</v>
      </c>
      <c r="I2440" s="261">
        <v>36000</v>
      </c>
      <c r="J2440" s="238">
        <v>20000000</v>
      </c>
      <c r="K2440" s="261">
        <v>360000000000</v>
      </c>
    </row>
    <row r="2441" spans="3:11" x14ac:dyDescent="0.25">
      <c r="C2441" s="259">
        <v>45441</v>
      </c>
      <c r="D2441" s="217" t="s">
        <v>312</v>
      </c>
      <c r="E2441" s="261">
        <v>18000</v>
      </c>
      <c r="F2441" s="261">
        <v>18500</v>
      </c>
      <c r="G2441" s="261">
        <v>18000</v>
      </c>
      <c r="H2441" s="260">
        <v>36</v>
      </c>
      <c r="I2441" s="261">
        <v>648000</v>
      </c>
      <c r="J2441" s="238">
        <v>20000000</v>
      </c>
      <c r="K2441" s="261">
        <v>360000000000</v>
      </c>
    </row>
    <row r="2442" spans="3:11" x14ac:dyDescent="0.25">
      <c r="C2442" s="259">
        <v>45441</v>
      </c>
      <c r="D2442" s="217" t="s">
        <v>312</v>
      </c>
      <c r="E2442" s="261">
        <v>18000</v>
      </c>
      <c r="F2442" s="261">
        <v>18500</v>
      </c>
      <c r="G2442" s="261">
        <v>18000</v>
      </c>
      <c r="H2442" s="260">
        <v>2</v>
      </c>
      <c r="I2442" s="261">
        <v>36000</v>
      </c>
      <c r="J2442" s="238">
        <v>20000000</v>
      </c>
      <c r="K2442" s="261">
        <v>360000000000</v>
      </c>
    </row>
    <row r="2443" spans="3:11" x14ac:dyDescent="0.25">
      <c r="C2443" s="259">
        <v>45441</v>
      </c>
      <c r="D2443" s="217" t="s">
        <v>312</v>
      </c>
      <c r="E2443" s="261">
        <v>18000</v>
      </c>
      <c r="F2443" s="261">
        <v>18500</v>
      </c>
      <c r="G2443" s="261">
        <v>18000</v>
      </c>
      <c r="H2443" s="260">
        <v>20</v>
      </c>
      <c r="I2443" s="261">
        <v>360000</v>
      </c>
      <c r="J2443" s="238">
        <v>20000000</v>
      </c>
      <c r="K2443" s="261">
        <v>360000000000</v>
      </c>
    </row>
    <row r="2444" spans="3:11" x14ac:dyDescent="0.25">
      <c r="C2444" s="259">
        <v>45441</v>
      </c>
      <c r="D2444" s="217" t="s">
        <v>312</v>
      </c>
      <c r="E2444" s="261">
        <v>17500</v>
      </c>
      <c r="F2444" s="261">
        <v>18500</v>
      </c>
      <c r="G2444" s="261">
        <v>18000</v>
      </c>
      <c r="H2444" s="260">
        <v>8</v>
      </c>
      <c r="I2444" s="261">
        <v>140000</v>
      </c>
      <c r="J2444" s="238">
        <v>20000000</v>
      </c>
      <c r="K2444" s="261">
        <v>360000000000</v>
      </c>
    </row>
    <row r="2445" spans="3:11" x14ac:dyDescent="0.25">
      <c r="C2445" s="259">
        <v>45441</v>
      </c>
      <c r="D2445" s="217" t="s">
        <v>312</v>
      </c>
      <c r="E2445" s="261">
        <v>17000</v>
      </c>
      <c r="F2445" s="261">
        <v>18500</v>
      </c>
      <c r="G2445" s="261">
        <v>18000</v>
      </c>
      <c r="H2445" s="260">
        <v>208</v>
      </c>
      <c r="I2445" s="261">
        <v>3536000</v>
      </c>
      <c r="J2445" s="238">
        <v>20000000</v>
      </c>
      <c r="K2445" s="261">
        <v>360000000000</v>
      </c>
    </row>
    <row r="2446" spans="3:11" x14ac:dyDescent="0.25">
      <c r="C2446" s="259">
        <v>45441</v>
      </c>
      <c r="D2446" s="217" t="s">
        <v>312</v>
      </c>
      <c r="E2446" s="261">
        <v>17000</v>
      </c>
      <c r="F2446" s="261">
        <v>18500</v>
      </c>
      <c r="G2446" s="261">
        <v>18000</v>
      </c>
      <c r="H2446" s="260">
        <v>50</v>
      </c>
      <c r="I2446" s="261">
        <v>850000</v>
      </c>
      <c r="J2446" s="238">
        <v>20000000</v>
      </c>
      <c r="K2446" s="261">
        <v>360000000000</v>
      </c>
    </row>
    <row r="2447" spans="3:11" x14ac:dyDescent="0.25">
      <c r="C2447" s="259">
        <v>45441</v>
      </c>
      <c r="D2447" s="217" t="s">
        <v>312</v>
      </c>
      <c r="E2447" s="261">
        <v>15500</v>
      </c>
      <c r="F2447" s="261">
        <v>18500</v>
      </c>
      <c r="G2447" s="261">
        <v>18000</v>
      </c>
      <c r="H2447" s="260">
        <v>6</v>
      </c>
      <c r="I2447" s="261">
        <v>93000</v>
      </c>
      <c r="J2447" s="238">
        <v>20000000</v>
      </c>
      <c r="K2447" s="261">
        <v>360000000000</v>
      </c>
    </row>
    <row r="2448" spans="3:11" x14ac:dyDescent="0.25">
      <c r="C2448" s="259">
        <v>45441</v>
      </c>
      <c r="D2448" s="217" t="s">
        <v>312</v>
      </c>
      <c r="E2448" s="261">
        <v>15000</v>
      </c>
      <c r="F2448" s="261">
        <v>18500</v>
      </c>
      <c r="G2448" s="261">
        <v>18000</v>
      </c>
      <c r="H2448" s="260">
        <v>1</v>
      </c>
      <c r="I2448" s="261">
        <v>15000</v>
      </c>
      <c r="J2448" s="238">
        <v>20000000</v>
      </c>
      <c r="K2448" s="261">
        <v>360000000000</v>
      </c>
    </row>
    <row r="2449" spans="3:11" x14ac:dyDescent="0.25">
      <c r="C2449" s="259">
        <v>45441</v>
      </c>
      <c r="D2449" s="217" t="s">
        <v>312</v>
      </c>
      <c r="E2449" s="261">
        <v>15000</v>
      </c>
      <c r="F2449" s="261">
        <v>18500</v>
      </c>
      <c r="G2449" s="261">
        <v>18000</v>
      </c>
      <c r="H2449" s="260">
        <v>2</v>
      </c>
      <c r="I2449" s="261">
        <v>30000</v>
      </c>
      <c r="J2449" s="238">
        <v>20000000</v>
      </c>
      <c r="K2449" s="261">
        <v>360000000000</v>
      </c>
    </row>
    <row r="2450" spans="3:11" x14ac:dyDescent="0.25">
      <c r="C2450" s="259">
        <v>45441</v>
      </c>
      <c r="D2450" s="217" t="s">
        <v>312</v>
      </c>
      <c r="E2450" s="261">
        <v>15000</v>
      </c>
      <c r="F2450" s="261">
        <v>18500</v>
      </c>
      <c r="G2450" s="261">
        <v>18000</v>
      </c>
      <c r="H2450" s="260">
        <v>6</v>
      </c>
      <c r="I2450" s="261">
        <v>90000</v>
      </c>
      <c r="J2450" s="238">
        <v>20000000</v>
      </c>
      <c r="K2450" s="261">
        <v>360000000000</v>
      </c>
    </row>
    <row r="2451" spans="3:11" x14ac:dyDescent="0.25">
      <c r="C2451" s="259">
        <v>45441</v>
      </c>
      <c r="D2451" s="217" t="s">
        <v>312</v>
      </c>
      <c r="E2451" s="261">
        <v>15000</v>
      </c>
      <c r="F2451" s="261">
        <v>18500</v>
      </c>
      <c r="G2451" s="261">
        <v>18000</v>
      </c>
      <c r="H2451" s="260">
        <v>115</v>
      </c>
      <c r="I2451" s="261">
        <v>1725000</v>
      </c>
      <c r="J2451" s="238">
        <v>20000000</v>
      </c>
      <c r="K2451" s="261">
        <v>360000000000</v>
      </c>
    </row>
    <row r="2452" spans="3:11" x14ac:dyDescent="0.25">
      <c r="C2452" s="259">
        <v>45441</v>
      </c>
      <c r="D2452" s="217" t="s">
        <v>312</v>
      </c>
      <c r="E2452" s="261">
        <v>18000</v>
      </c>
      <c r="F2452" s="261">
        <v>18500</v>
      </c>
      <c r="G2452" s="261">
        <v>18000</v>
      </c>
      <c r="H2452" s="260">
        <v>3909</v>
      </c>
      <c r="I2452" s="261">
        <v>70362000</v>
      </c>
      <c r="J2452" s="238">
        <v>20000000</v>
      </c>
      <c r="K2452" s="261">
        <v>360000000000</v>
      </c>
    </row>
    <row r="2453" spans="3:11" x14ac:dyDescent="0.25">
      <c r="C2453" s="259">
        <v>45442</v>
      </c>
      <c r="D2453" s="217" t="s">
        <v>312</v>
      </c>
      <c r="E2453" s="261">
        <v>18500</v>
      </c>
      <c r="F2453" s="261">
        <v>18000</v>
      </c>
      <c r="G2453" s="261">
        <v>18500</v>
      </c>
      <c r="H2453" s="260">
        <v>1</v>
      </c>
      <c r="I2453" s="261">
        <v>18500</v>
      </c>
      <c r="J2453" s="238">
        <v>20000000</v>
      </c>
      <c r="K2453" s="261">
        <v>370000000000</v>
      </c>
    </row>
    <row r="2454" spans="3:11" x14ac:dyDescent="0.25">
      <c r="C2454" s="259">
        <v>45442</v>
      </c>
      <c r="D2454" s="217" t="s">
        <v>310</v>
      </c>
      <c r="E2454" s="261">
        <v>57500</v>
      </c>
      <c r="F2454" s="261">
        <v>50000</v>
      </c>
      <c r="G2454" s="261">
        <v>57500</v>
      </c>
      <c r="H2454" s="260">
        <v>1</v>
      </c>
      <c r="I2454" s="261">
        <v>57500</v>
      </c>
      <c r="J2454" s="238">
        <v>19450000</v>
      </c>
      <c r="K2454" s="261">
        <v>1118375000000</v>
      </c>
    </row>
    <row r="2455" spans="3:11" x14ac:dyDescent="0.25">
      <c r="C2455" s="259">
        <v>45443</v>
      </c>
      <c r="D2455" s="217" t="s">
        <v>312</v>
      </c>
      <c r="E2455" s="261">
        <v>18500</v>
      </c>
      <c r="F2455" s="261">
        <v>18500</v>
      </c>
      <c r="G2455" s="261">
        <v>18000</v>
      </c>
      <c r="H2455" s="260">
        <v>1</v>
      </c>
      <c r="I2455" s="261">
        <v>18500</v>
      </c>
      <c r="J2455" s="238">
        <v>20000000</v>
      </c>
      <c r="K2455" s="261">
        <v>360000000000</v>
      </c>
    </row>
    <row r="2456" spans="3:11" x14ac:dyDescent="0.25">
      <c r="C2456" s="259">
        <v>45443</v>
      </c>
      <c r="D2456" s="217" t="s">
        <v>312</v>
      </c>
      <c r="E2456" s="261">
        <v>18500</v>
      </c>
      <c r="F2456" s="261">
        <v>18500</v>
      </c>
      <c r="G2456" s="261">
        <v>18000</v>
      </c>
      <c r="H2456" s="260">
        <v>1</v>
      </c>
      <c r="I2456" s="261">
        <v>18500</v>
      </c>
      <c r="J2456" s="238">
        <v>20000000</v>
      </c>
      <c r="K2456" s="261">
        <v>360000000000</v>
      </c>
    </row>
    <row r="2457" spans="3:11" x14ac:dyDescent="0.25">
      <c r="C2457" s="259">
        <v>45443</v>
      </c>
      <c r="D2457" s="217" t="s">
        <v>310</v>
      </c>
      <c r="E2457" s="261">
        <v>57500</v>
      </c>
      <c r="F2457" s="261">
        <v>57500</v>
      </c>
      <c r="G2457" s="261">
        <v>57500</v>
      </c>
      <c r="H2457" s="260">
        <v>2</v>
      </c>
      <c r="I2457" s="261">
        <v>115000</v>
      </c>
      <c r="J2457" s="238">
        <v>19450000</v>
      </c>
      <c r="K2457" s="261">
        <v>1118375000000</v>
      </c>
    </row>
    <row r="2458" spans="3:11" x14ac:dyDescent="0.25">
      <c r="C2458" s="259">
        <v>45443</v>
      </c>
      <c r="D2458" s="217" t="s">
        <v>312</v>
      </c>
      <c r="E2458" s="261">
        <v>18250</v>
      </c>
      <c r="F2458" s="261">
        <v>18500</v>
      </c>
      <c r="G2458" s="261">
        <v>18000</v>
      </c>
      <c r="H2458" s="260">
        <v>2</v>
      </c>
      <c r="I2458" s="261">
        <v>36500</v>
      </c>
      <c r="J2458" s="238">
        <v>20000000</v>
      </c>
      <c r="K2458" s="261">
        <v>360000000000</v>
      </c>
    </row>
    <row r="2459" spans="3:11" x14ac:dyDescent="0.25">
      <c r="C2459" s="259">
        <v>45443</v>
      </c>
      <c r="D2459" s="217" t="s">
        <v>310</v>
      </c>
      <c r="E2459" s="261">
        <v>57500</v>
      </c>
      <c r="F2459" s="261">
        <v>57500</v>
      </c>
      <c r="G2459" s="261">
        <v>57500</v>
      </c>
      <c r="H2459" s="260">
        <v>2</v>
      </c>
      <c r="I2459" s="261">
        <v>115000</v>
      </c>
      <c r="J2459" s="238">
        <v>19450000</v>
      </c>
      <c r="K2459" s="261">
        <v>1118375000000</v>
      </c>
    </row>
    <row r="2460" spans="3:11" x14ac:dyDescent="0.25">
      <c r="C2460" s="259">
        <v>45443</v>
      </c>
      <c r="D2460" s="217" t="s">
        <v>312</v>
      </c>
      <c r="E2460" s="261">
        <v>18250</v>
      </c>
      <c r="F2460" s="261">
        <v>18500</v>
      </c>
      <c r="G2460" s="261">
        <v>18000</v>
      </c>
      <c r="H2460" s="260">
        <v>2</v>
      </c>
      <c r="I2460" s="261">
        <v>36500</v>
      </c>
      <c r="J2460" s="238">
        <v>20000000</v>
      </c>
      <c r="K2460" s="261">
        <v>360000000000</v>
      </c>
    </row>
    <row r="2461" spans="3:11" x14ac:dyDescent="0.25">
      <c r="C2461" s="259">
        <v>45443</v>
      </c>
      <c r="D2461" s="217" t="s">
        <v>312</v>
      </c>
      <c r="E2461" s="261">
        <v>18000</v>
      </c>
      <c r="F2461" s="261">
        <v>18500</v>
      </c>
      <c r="G2461" s="261">
        <v>18000</v>
      </c>
      <c r="H2461" s="260">
        <v>5</v>
      </c>
      <c r="I2461" s="261">
        <v>90000</v>
      </c>
      <c r="J2461" s="238">
        <v>20000000</v>
      </c>
      <c r="K2461" s="261">
        <v>360000000000</v>
      </c>
    </row>
    <row r="2462" spans="3:11" x14ac:dyDescent="0.25">
      <c r="C2462" s="259">
        <v>45443</v>
      </c>
      <c r="D2462" s="217" t="s">
        <v>312</v>
      </c>
      <c r="E2462" s="261">
        <v>18000</v>
      </c>
      <c r="F2462" s="261">
        <v>18500</v>
      </c>
      <c r="G2462" s="261">
        <v>18000</v>
      </c>
      <c r="H2462" s="260">
        <v>91</v>
      </c>
      <c r="I2462" s="261">
        <v>1638000</v>
      </c>
      <c r="J2462" s="238">
        <v>20000000</v>
      </c>
      <c r="K2462" s="261">
        <v>360000000000</v>
      </c>
    </row>
    <row r="2463" spans="3:11" x14ac:dyDescent="0.25">
      <c r="C2463" s="259">
        <v>45443</v>
      </c>
      <c r="D2463" s="217" t="s">
        <v>312</v>
      </c>
      <c r="E2463" s="261">
        <v>18000</v>
      </c>
      <c r="F2463" s="261">
        <v>18500</v>
      </c>
      <c r="G2463" s="261">
        <v>18000</v>
      </c>
      <c r="H2463" s="260">
        <v>6057</v>
      </c>
      <c r="I2463" s="261">
        <v>109026000</v>
      </c>
      <c r="J2463" s="238">
        <v>20000000</v>
      </c>
      <c r="K2463" s="261">
        <v>360000000000</v>
      </c>
    </row>
    <row r="2464" spans="3:11" x14ac:dyDescent="0.25">
      <c r="C2464" s="259">
        <v>45443</v>
      </c>
      <c r="D2464" s="217" t="s">
        <v>310</v>
      </c>
      <c r="E2464" s="261">
        <v>57500</v>
      </c>
      <c r="F2464" s="261">
        <v>57500</v>
      </c>
      <c r="G2464" s="261">
        <v>57500</v>
      </c>
      <c r="H2464" s="260">
        <v>2</v>
      </c>
      <c r="I2464" s="261">
        <v>115000</v>
      </c>
      <c r="J2464" s="238">
        <v>19450000</v>
      </c>
      <c r="K2464" s="261">
        <v>1118375000000</v>
      </c>
    </row>
    <row r="2465" spans="3:11" x14ac:dyDescent="0.25">
      <c r="C2465" s="259">
        <v>45443</v>
      </c>
      <c r="D2465" s="217" t="s">
        <v>312</v>
      </c>
      <c r="E2465" s="261">
        <v>18000</v>
      </c>
      <c r="F2465" s="261">
        <v>18500</v>
      </c>
      <c r="G2465" s="261">
        <v>18000</v>
      </c>
      <c r="H2465" s="260">
        <v>2</v>
      </c>
      <c r="I2465" s="261">
        <v>36000</v>
      </c>
      <c r="J2465" s="238">
        <v>20000000</v>
      </c>
      <c r="K2465" s="261">
        <v>360000000000</v>
      </c>
    </row>
    <row r="2466" spans="3:11" x14ac:dyDescent="0.25">
      <c r="C2466" s="201">
        <v>45446</v>
      </c>
      <c r="D2466" s="217" t="s">
        <v>312</v>
      </c>
      <c r="E2466" s="263">
        <v>18000</v>
      </c>
      <c r="F2466" s="261">
        <v>18000</v>
      </c>
      <c r="G2466" s="261">
        <v>18000</v>
      </c>
      <c r="H2466" s="262">
        <v>1</v>
      </c>
      <c r="I2466" s="263">
        <v>18000</v>
      </c>
      <c r="J2466" s="238">
        <v>20000000</v>
      </c>
      <c r="K2466" s="263">
        <v>360000000000</v>
      </c>
    </row>
    <row r="2467" spans="3:11" x14ac:dyDescent="0.25">
      <c r="C2467" s="201">
        <v>45446</v>
      </c>
      <c r="D2467" s="217" t="s">
        <v>312</v>
      </c>
      <c r="E2467" s="263">
        <v>18000</v>
      </c>
      <c r="F2467" s="261">
        <v>18000</v>
      </c>
      <c r="G2467" s="261">
        <v>18000</v>
      </c>
      <c r="H2467" s="262">
        <v>235</v>
      </c>
      <c r="I2467" s="263">
        <v>4230000</v>
      </c>
      <c r="J2467" s="238">
        <v>20000000</v>
      </c>
      <c r="K2467" s="263">
        <v>360000000000</v>
      </c>
    </row>
    <row r="2468" spans="3:11" x14ac:dyDescent="0.25">
      <c r="C2468" s="201">
        <v>45446</v>
      </c>
      <c r="D2468" s="217" t="s">
        <v>310</v>
      </c>
      <c r="E2468" s="263">
        <v>57000</v>
      </c>
      <c r="F2468" s="261">
        <v>57500</v>
      </c>
      <c r="G2468" s="263">
        <v>57000</v>
      </c>
      <c r="H2468" s="262">
        <v>5</v>
      </c>
      <c r="I2468" s="263">
        <v>285000</v>
      </c>
      <c r="J2468" s="238">
        <v>19450000</v>
      </c>
      <c r="K2468" s="263">
        <v>1108650000000</v>
      </c>
    </row>
    <row r="2469" spans="3:11" x14ac:dyDescent="0.25">
      <c r="C2469" s="201">
        <v>45446</v>
      </c>
      <c r="D2469" s="217" t="s">
        <v>310</v>
      </c>
      <c r="E2469" s="263">
        <v>57500</v>
      </c>
      <c r="F2469" s="261">
        <v>57500</v>
      </c>
      <c r="G2469" s="263">
        <v>57000</v>
      </c>
      <c r="H2469" s="262">
        <v>5</v>
      </c>
      <c r="I2469" s="263">
        <v>287500</v>
      </c>
      <c r="J2469" s="238">
        <v>19450000</v>
      </c>
      <c r="K2469" s="263">
        <v>1108650000000</v>
      </c>
    </row>
    <row r="2470" spans="3:11" x14ac:dyDescent="0.25">
      <c r="C2470" s="201">
        <v>45446</v>
      </c>
      <c r="D2470" s="217" t="s">
        <v>312</v>
      </c>
      <c r="E2470" s="263">
        <v>18000</v>
      </c>
      <c r="F2470" s="261">
        <v>18000</v>
      </c>
      <c r="G2470" s="261">
        <v>18000</v>
      </c>
      <c r="H2470" s="262">
        <v>100</v>
      </c>
      <c r="I2470" s="263">
        <v>1800000</v>
      </c>
      <c r="J2470" s="238">
        <v>20000000</v>
      </c>
      <c r="K2470" s="263">
        <v>360000000000</v>
      </c>
    </row>
    <row r="2471" spans="3:11" x14ac:dyDescent="0.25">
      <c r="C2471" s="201">
        <v>45446</v>
      </c>
      <c r="D2471" s="217" t="s">
        <v>312</v>
      </c>
      <c r="E2471" s="263">
        <v>18000</v>
      </c>
      <c r="F2471" s="261">
        <v>18000</v>
      </c>
      <c r="G2471" s="261">
        <v>18000</v>
      </c>
      <c r="H2471" s="262">
        <v>188</v>
      </c>
      <c r="I2471" s="263">
        <v>3384000</v>
      </c>
      <c r="J2471" s="238">
        <v>20000000</v>
      </c>
      <c r="K2471" s="263">
        <v>360000000000</v>
      </c>
    </row>
    <row r="2472" spans="3:11" x14ac:dyDescent="0.25">
      <c r="C2472" s="201">
        <v>45446</v>
      </c>
      <c r="D2472" s="217" t="s">
        <v>312</v>
      </c>
      <c r="E2472" s="263">
        <v>18000</v>
      </c>
      <c r="F2472" s="261">
        <v>18000</v>
      </c>
      <c r="G2472" s="261">
        <v>18000</v>
      </c>
      <c r="H2472" s="262">
        <v>20</v>
      </c>
      <c r="I2472" s="263">
        <v>360000</v>
      </c>
      <c r="J2472" s="238">
        <v>20000000</v>
      </c>
      <c r="K2472" s="263">
        <v>360000000000</v>
      </c>
    </row>
    <row r="2473" spans="3:11" x14ac:dyDescent="0.25">
      <c r="C2473" s="201">
        <v>45446</v>
      </c>
      <c r="D2473" s="217" t="s">
        <v>312</v>
      </c>
      <c r="E2473" s="263">
        <v>18000</v>
      </c>
      <c r="F2473" s="261">
        <v>18000</v>
      </c>
      <c r="G2473" s="261">
        <v>18000</v>
      </c>
      <c r="H2473" s="262">
        <v>5</v>
      </c>
      <c r="I2473" s="263">
        <v>90000</v>
      </c>
      <c r="J2473" s="238">
        <v>20000000</v>
      </c>
      <c r="K2473" s="263">
        <v>360000000000</v>
      </c>
    </row>
    <row r="2474" spans="3:11" x14ac:dyDescent="0.25">
      <c r="C2474" s="201">
        <v>45446</v>
      </c>
      <c r="D2474" s="217" t="s">
        <v>312</v>
      </c>
      <c r="E2474" s="263">
        <v>18000</v>
      </c>
      <c r="F2474" s="261">
        <v>18000</v>
      </c>
      <c r="G2474" s="261">
        <v>18000</v>
      </c>
      <c r="H2474" s="262">
        <v>5</v>
      </c>
      <c r="I2474" s="263">
        <v>90000</v>
      </c>
      <c r="J2474" s="238">
        <v>20000000</v>
      </c>
      <c r="K2474" s="263">
        <v>360000000000</v>
      </c>
    </row>
    <row r="2475" spans="3:11" x14ac:dyDescent="0.25">
      <c r="C2475" s="201">
        <v>45446</v>
      </c>
      <c r="D2475" s="217" t="s">
        <v>312</v>
      </c>
      <c r="E2475" s="263">
        <v>18000</v>
      </c>
      <c r="F2475" s="261">
        <v>18000</v>
      </c>
      <c r="G2475" s="261">
        <v>18000</v>
      </c>
      <c r="H2475" s="262">
        <v>2</v>
      </c>
      <c r="I2475" s="263">
        <v>36000</v>
      </c>
      <c r="J2475" s="238">
        <v>20000000</v>
      </c>
      <c r="K2475" s="263">
        <v>360000000000</v>
      </c>
    </row>
    <row r="2476" spans="3:11" x14ac:dyDescent="0.25">
      <c r="C2476" s="201">
        <v>45446</v>
      </c>
      <c r="D2476" s="217" t="s">
        <v>310</v>
      </c>
      <c r="E2476" s="263">
        <v>57000</v>
      </c>
      <c r="F2476" s="261">
        <v>57500</v>
      </c>
      <c r="G2476" s="263">
        <v>57000</v>
      </c>
      <c r="H2476" s="262">
        <v>158</v>
      </c>
      <c r="I2476" s="263">
        <v>9006000</v>
      </c>
      <c r="J2476" s="238">
        <v>19450000</v>
      </c>
      <c r="K2476" s="263">
        <v>1108650000000</v>
      </c>
    </row>
    <row r="2477" spans="3:11" x14ac:dyDescent="0.25">
      <c r="C2477" s="201">
        <v>45447</v>
      </c>
      <c r="D2477" s="217" t="s">
        <v>310</v>
      </c>
      <c r="E2477" s="263">
        <v>57000</v>
      </c>
      <c r="F2477" s="263">
        <v>57000</v>
      </c>
      <c r="G2477" s="263">
        <v>57000</v>
      </c>
      <c r="H2477" s="262">
        <v>2</v>
      </c>
      <c r="I2477" s="263">
        <v>114000</v>
      </c>
      <c r="J2477" s="238">
        <v>19450000</v>
      </c>
      <c r="K2477" s="263">
        <v>1108650000000</v>
      </c>
    </row>
    <row r="2478" spans="3:11" x14ac:dyDescent="0.25">
      <c r="C2478" s="201">
        <v>45447</v>
      </c>
      <c r="D2478" s="217" t="s">
        <v>310</v>
      </c>
      <c r="E2478" s="263">
        <v>57000</v>
      </c>
      <c r="F2478" s="263">
        <v>57000</v>
      </c>
      <c r="G2478" s="263">
        <v>54000</v>
      </c>
      <c r="H2478" s="262">
        <v>6</v>
      </c>
      <c r="I2478" s="263">
        <v>342000</v>
      </c>
      <c r="J2478" s="238">
        <v>19450000</v>
      </c>
      <c r="K2478" s="263">
        <v>1050300000000</v>
      </c>
    </row>
    <row r="2479" spans="3:11" x14ac:dyDescent="0.25">
      <c r="C2479" s="201">
        <v>45447</v>
      </c>
      <c r="D2479" s="217" t="s">
        <v>312</v>
      </c>
      <c r="E2479" s="263">
        <v>18000</v>
      </c>
      <c r="F2479" s="261">
        <v>18000</v>
      </c>
      <c r="G2479" s="263">
        <v>17200</v>
      </c>
      <c r="H2479" s="262">
        <v>5</v>
      </c>
      <c r="I2479" s="263">
        <v>90000</v>
      </c>
      <c r="J2479" s="238">
        <v>20000000</v>
      </c>
      <c r="K2479" s="263">
        <v>344000000000</v>
      </c>
    </row>
    <row r="2480" spans="3:11" x14ac:dyDescent="0.25">
      <c r="C2480" s="201">
        <v>45447</v>
      </c>
      <c r="D2480" s="217" t="s">
        <v>312</v>
      </c>
      <c r="E2480" s="263">
        <v>18000</v>
      </c>
      <c r="F2480" s="261">
        <v>18000</v>
      </c>
      <c r="G2480" s="263">
        <v>17200</v>
      </c>
      <c r="H2480" s="262">
        <v>5</v>
      </c>
      <c r="I2480" s="263">
        <v>90000</v>
      </c>
      <c r="J2480" s="238">
        <v>20000000</v>
      </c>
      <c r="K2480" s="263">
        <v>344000000000</v>
      </c>
    </row>
    <row r="2481" spans="3:11" x14ac:dyDescent="0.25">
      <c r="C2481" s="201">
        <v>45447</v>
      </c>
      <c r="D2481" s="217" t="s">
        <v>312</v>
      </c>
      <c r="E2481" s="263">
        <v>18000</v>
      </c>
      <c r="F2481" s="261">
        <v>18000</v>
      </c>
      <c r="G2481" s="263">
        <v>17200</v>
      </c>
      <c r="H2481" s="262">
        <v>10</v>
      </c>
      <c r="I2481" s="263">
        <v>180000</v>
      </c>
      <c r="J2481" s="238">
        <v>20000000</v>
      </c>
      <c r="K2481" s="263">
        <v>344000000000</v>
      </c>
    </row>
    <row r="2482" spans="3:11" x14ac:dyDescent="0.25">
      <c r="C2482" s="201">
        <v>45447</v>
      </c>
      <c r="D2482" s="217" t="s">
        <v>312</v>
      </c>
      <c r="E2482" s="263">
        <v>18000</v>
      </c>
      <c r="F2482" s="261">
        <v>18000</v>
      </c>
      <c r="G2482" s="263">
        <v>17200</v>
      </c>
      <c r="H2482" s="262">
        <v>2</v>
      </c>
      <c r="I2482" s="263">
        <v>36000</v>
      </c>
      <c r="J2482" s="238">
        <v>20000000</v>
      </c>
      <c r="K2482" s="263">
        <v>344000000000</v>
      </c>
    </row>
    <row r="2483" spans="3:11" x14ac:dyDescent="0.25">
      <c r="C2483" s="201">
        <v>45447</v>
      </c>
      <c r="D2483" s="217" t="s">
        <v>312</v>
      </c>
      <c r="E2483" s="263">
        <v>18000</v>
      </c>
      <c r="F2483" s="261">
        <v>18000</v>
      </c>
      <c r="G2483" s="263">
        <v>17200</v>
      </c>
      <c r="H2483" s="262">
        <v>1</v>
      </c>
      <c r="I2483" s="263">
        <v>18000</v>
      </c>
      <c r="J2483" s="238">
        <v>20000000</v>
      </c>
      <c r="K2483" s="263">
        <v>344000000000</v>
      </c>
    </row>
    <row r="2484" spans="3:11" x14ac:dyDescent="0.25">
      <c r="C2484" s="201">
        <v>45447</v>
      </c>
      <c r="D2484" s="217" t="s">
        <v>312</v>
      </c>
      <c r="E2484" s="263">
        <v>18000</v>
      </c>
      <c r="F2484" s="261">
        <v>18000</v>
      </c>
      <c r="G2484" s="263">
        <v>17200</v>
      </c>
      <c r="H2484" s="262">
        <v>15</v>
      </c>
      <c r="I2484" s="263">
        <v>270000</v>
      </c>
      <c r="J2484" s="238">
        <v>20000000</v>
      </c>
      <c r="K2484" s="263">
        <v>344000000000</v>
      </c>
    </row>
    <row r="2485" spans="3:11" x14ac:dyDescent="0.25">
      <c r="C2485" s="201">
        <v>45447</v>
      </c>
      <c r="D2485" s="217" t="s">
        <v>312</v>
      </c>
      <c r="E2485" s="263">
        <v>18000</v>
      </c>
      <c r="F2485" s="261">
        <v>18000</v>
      </c>
      <c r="G2485" s="263">
        <v>17200</v>
      </c>
      <c r="H2485" s="262">
        <v>2</v>
      </c>
      <c r="I2485" s="263">
        <v>36000</v>
      </c>
      <c r="J2485" s="238">
        <v>20000000</v>
      </c>
      <c r="K2485" s="263">
        <v>344000000000</v>
      </c>
    </row>
    <row r="2486" spans="3:11" x14ac:dyDescent="0.25">
      <c r="C2486" s="201">
        <v>45447</v>
      </c>
      <c r="D2486" s="217" t="s">
        <v>312</v>
      </c>
      <c r="E2486" s="263">
        <v>17200</v>
      </c>
      <c r="F2486" s="261">
        <v>18000</v>
      </c>
      <c r="G2486" s="263">
        <v>17200</v>
      </c>
      <c r="H2486" s="262">
        <v>5</v>
      </c>
      <c r="I2486" s="263">
        <v>86000</v>
      </c>
      <c r="J2486" s="238">
        <v>20000000</v>
      </c>
      <c r="K2486" s="263">
        <v>344000000000</v>
      </c>
    </row>
    <row r="2487" spans="3:11" x14ac:dyDescent="0.25">
      <c r="C2487" s="201">
        <v>45447</v>
      </c>
      <c r="D2487" s="217" t="s">
        <v>310</v>
      </c>
      <c r="E2487" s="263">
        <v>54000</v>
      </c>
      <c r="F2487" s="263">
        <v>57000</v>
      </c>
      <c r="G2487" s="263">
        <v>54000</v>
      </c>
      <c r="H2487" s="262">
        <v>25</v>
      </c>
      <c r="I2487" s="263">
        <v>1350000</v>
      </c>
      <c r="J2487" s="238">
        <v>19450000</v>
      </c>
      <c r="K2487" s="263">
        <v>1050300000000</v>
      </c>
    </row>
    <row r="2488" spans="3:11" x14ac:dyDescent="0.25">
      <c r="C2488" s="201">
        <v>45447</v>
      </c>
      <c r="D2488" s="217" t="s">
        <v>312</v>
      </c>
      <c r="E2488" s="263">
        <v>17200</v>
      </c>
      <c r="F2488" s="261">
        <v>18000</v>
      </c>
      <c r="G2488" s="263">
        <v>17200</v>
      </c>
      <c r="H2488" s="262">
        <v>95</v>
      </c>
      <c r="I2488" s="263">
        <v>1634000</v>
      </c>
      <c r="J2488" s="238">
        <v>20000000</v>
      </c>
      <c r="K2488" s="263">
        <v>344000000000</v>
      </c>
    </row>
    <row r="2489" spans="3:11" x14ac:dyDescent="0.25">
      <c r="C2489" s="201">
        <v>45447</v>
      </c>
      <c r="D2489" s="217" t="s">
        <v>310</v>
      </c>
      <c r="E2489" s="263">
        <v>54000</v>
      </c>
      <c r="F2489" s="263">
        <v>57000</v>
      </c>
      <c r="G2489" s="263">
        <v>54000</v>
      </c>
      <c r="H2489" s="262">
        <v>34</v>
      </c>
      <c r="I2489" s="263">
        <v>1836000</v>
      </c>
      <c r="J2489" s="238">
        <v>19450000</v>
      </c>
      <c r="K2489" s="263">
        <v>1050300000000</v>
      </c>
    </row>
    <row r="2490" spans="3:11" x14ac:dyDescent="0.25">
      <c r="C2490" s="201">
        <v>45448</v>
      </c>
      <c r="D2490" s="217" t="s">
        <v>310</v>
      </c>
      <c r="E2490" s="263">
        <v>57500</v>
      </c>
      <c r="F2490" s="263">
        <v>54000</v>
      </c>
      <c r="G2490" s="263">
        <v>57500</v>
      </c>
      <c r="H2490" s="262">
        <v>23</v>
      </c>
      <c r="I2490" s="263">
        <v>1322500</v>
      </c>
      <c r="J2490" s="238">
        <v>19450000</v>
      </c>
      <c r="K2490" s="263">
        <v>1118375000000</v>
      </c>
    </row>
    <row r="2491" spans="3:11" x14ac:dyDescent="0.25">
      <c r="C2491" s="201">
        <v>45448</v>
      </c>
      <c r="D2491" s="217" t="s">
        <v>310</v>
      </c>
      <c r="E2491" s="263">
        <v>57500</v>
      </c>
      <c r="F2491" s="263">
        <v>54000</v>
      </c>
      <c r="G2491" s="263">
        <v>57500</v>
      </c>
      <c r="H2491" s="262">
        <v>15</v>
      </c>
      <c r="I2491" s="263">
        <v>862500</v>
      </c>
      <c r="J2491" s="238">
        <v>19450000</v>
      </c>
      <c r="K2491" s="263">
        <v>1118375000000</v>
      </c>
    </row>
    <row r="2492" spans="3:11" x14ac:dyDescent="0.25">
      <c r="C2492" s="201">
        <v>45448</v>
      </c>
      <c r="D2492" s="217" t="s">
        <v>310</v>
      </c>
      <c r="E2492" s="263">
        <v>57500</v>
      </c>
      <c r="F2492" s="263">
        <v>54000</v>
      </c>
      <c r="G2492" s="263">
        <v>57500</v>
      </c>
      <c r="H2492" s="262">
        <v>6</v>
      </c>
      <c r="I2492" s="263">
        <v>345000</v>
      </c>
      <c r="J2492" s="238">
        <v>19450000</v>
      </c>
      <c r="K2492" s="263">
        <v>1118375000000</v>
      </c>
    </row>
    <row r="2493" spans="3:11" x14ac:dyDescent="0.25">
      <c r="C2493" s="201">
        <v>45448</v>
      </c>
      <c r="D2493" s="217" t="s">
        <v>310</v>
      </c>
      <c r="E2493" s="263">
        <v>57500</v>
      </c>
      <c r="F2493" s="263">
        <v>54000</v>
      </c>
      <c r="G2493" s="263">
        <v>57500</v>
      </c>
      <c r="H2493" s="262">
        <v>1</v>
      </c>
      <c r="I2493" s="263">
        <v>57500</v>
      </c>
      <c r="J2493" s="238">
        <v>19450000</v>
      </c>
      <c r="K2493" s="263">
        <v>1118375000000</v>
      </c>
    </row>
    <row r="2494" spans="3:11" x14ac:dyDescent="0.25">
      <c r="C2494" s="201">
        <v>45449</v>
      </c>
      <c r="D2494" s="217" t="s">
        <v>312</v>
      </c>
      <c r="E2494" s="263">
        <v>17999</v>
      </c>
      <c r="F2494" s="263">
        <v>17200</v>
      </c>
      <c r="G2494" s="263">
        <v>18000</v>
      </c>
      <c r="H2494" s="262">
        <v>2</v>
      </c>
      <c r="I2494" s="263">
        <v>35998</v>
      </c>
      <c r="J2494" s="238">
        <v>20000000</v>
      </c>
      <c r="K2494" s="263">
        <v>360000000000</v>
      </c>
    </row>
    <row r="2495" spans="3:11" x14ac:dyDescent="0.25">
      <c r="C2495" s="201">
        <v>45449</v>
      </c>
      <c r="D2495" s="217" t="s">
        <v>312</v>
      </c>
      <c r="E2495" s="263">
        <v>17995</v>
      </c>
      <c r="F2495" s="263">
        <v>17200</v>
      </c>
      <c r="G2495" s="263">
        <v>18000</v>
      </c>
      <c r="H2495" s="262">
        <v>1</v>
      </c>
      <c r="I2495" s="263">
        <v>17995</v>
      </c>
      <c r="J2495" s="238">
        <v>20000000</v>
      </c>
      <c r="K2495" s="263">
        <v>360000000000</v>
      </c>
    </row>
    <row r="2496" spans="3:11" x14ac:dyDescent="0.25">
      <c r="C2496" s="201">
        <v>45449</v>
      </c>
      <c r="D2496" s="217" t="s">
        <v>312</v>
      </c>
      <c r="E2496" s="263">
        <v>17999</v>
      </c>
      <c r="F2496" s="263">
        <v>17200</v>
      </c>
      <c r="G2496" s="263">
        <v>18000</v>
      </c>
      <c r="H2496" s="262">
        <v>79</v>
      </c>
      <c r="I2496" s="263">
        <v>1421921</v>
      </c>
      <c r="J2496" s="238">
        <v>20000000</v>
      </c>
      <c r="K2496" s="263">
        <v>360000000000</v>
      </c>
    </row>
    <row r="2497" spans="3:11" x14ac:dyDescent="0.25">
      <c r="C2497" s="201">
        <v>45449</v>
      </c>
      <c r="D2497" s="217" t="s">
        <v>310</v>
      </c>
      <c r="E2497" s="263">
        <v>58000</v>
      </c>
      <c r="F2497" s="263">
        <v>57500</v>
      </c>
      <c r="G2497" s="263">
        <v>57500</v>
      </c>
      <c r="H2497" s="262">
        <v>3</v>
      </c>
      <c r="I2497" s="263">
        <v>174000</v>
      </c>
      <c r="J2497" s="238">
        <v>19450000</v>
      </c>
      <c r="K2497" s="263">
        <v>1118375000000</v>
      </c>
    </row>
    <row r="2498" spans="3:11" x14ac:dyDescent="0.25">
      <c r="C2498" s="201">
        <v>45449</v>
      </c>
      <c r="D2498" s="217" t="s">
        <v>312</v>
      </c>
      <c r="E2498" s="263">
        <v>17999</v>
      </c>
      <c r="F2498" s="263">
        <v>17200</v>
      </c>
      <c r="G2498" s="263">
        <v>18000</v>
      </c>
      <c r="H2498" s="262">
        <v>1</v>
      </c>
      <c r="I2498" s="263">
        <v>17999</v>
      </c>
      <c r="J2498" s="238">
        <v>20000000</v>
      </c>
      <c r="K2498" s="263">
        <v>360000000000</v>
      </c>
    </row>
    <row r="2499" spans="3:11" x14ac:dyDescent="0.25">
      <c r="C2499" s="201">
        <v>45449</v>
      </c>
      <c r="D2499" s="217" t="s">
        <v>310</v>
      </c>
      <c r="E2499" s="263">
        <v>57500</v>
      </c>
      <c r="F2499" s="263">
        <v>57500</v>
      </c>
      <c r="G2499" s="263">
        <v>57500</v>
      </c>
      <c r="H2499" s="262">
        <v>1</v>
      </c>
      <c r="I2499" s="263">
        <v>57500</v>
      </c>
      <c r="J2499" s="238">
        <v>19450000</v>
      </c>
      <c r="K2499" s="263">
        <v>1118375000000</v>
      </c>
    </row>
    <row r="2500" spans="3:11" x14ac:dyDescent="0.25">
      <c r="C2500" s="201">
        <v>45449</v>
      </c>
      <c r="D2500" s="217" t="s">
        <v>312</v>
      </c>
      <c r="E2500" s="263">
        <v>17995</v>
      </c>
      <c r="F2500" s="263">
        <v>17200</v>
      </c>
      <c r="G2500" s="263">
        <v>18000</v>
      </c>
      <c r="H2500" s="262">
        <v>1</v>
      </c>
      <c r="I2500" s="263">
        <v>17995</v>
      </c>
      <c r="J2500" s="238">
        <v>20000000</v>
      </c>
      <c r="K2500" s="263">
        <v>360000000000</v>
      </c>
    </row>
    <row r="2501" spans="3:11" x14ac:dyDescent="0.25">
      <c r="C2501" s="201">
        <v>45449</v>
      </c>
      <c r="D2501" s="217" t="s">
        <v>312</v>
      </c>
      <c r="E2501" s="263">
        <v>17995</v>
      </c>
      <c r="F2501" s="263">
        <v>17200</v>
      </c>
      <c r="G2501" s="263">
        <v>18000</v>
      </c>
      <c r="H2501" s="262">
        <v>1</v>
      </c>
      <c r="I2501" s="263">
        <v>17995</v>
      </c>
      <c r="J2501" s="238">
        <v>20000000</v>
      </c>
      <c r="K2501" s="263">
        <v>360000000000</v>
      </c>
    </row>
    <row r="2502" spans="3:11" x14ac:dyDescent="0.25">
      <c r="C2502" s="201">
        <v>45449</v>
      </c>
      <c r="D2502" s="217" t="s">
        <v>310</v>
      </c>
      <c r="E2502" s="263">
        <v>57500</v>
      </c>
      <c r="F2502" s="263">
        <v>57500</v>
      </c>
      <c r="G2502" s="263">
        <v>57500</v>
      </c>
      <c r="H2502" s="262">
        <v>2</v>
      </c>
      <c r="I2502" s="263">
        <v>115000</v>
      </c>
      <c r="J2502" s="238">
        <v>19450000</v>
      </c>
      <c r="K2502" s="263">
        <v>1118375000000</v>
      </c>
    </row>
    <row r="2503" spans="3:11" x14ac:dyDescent="0.25">
      <c r="C2503" s="201">
        <v>45449</v>
      </c>
      <c r="D2503" s="217" t="s">
        <v>312</v>
      </c>
      <c r="E2503" s="263">
        <v>17995</v>
      </c>
      <c r="F2503" s="263">
        <v>17200</v>
      </c>
      <c r="G2503" s="263">
        <v>18000</v>
      </c>
      <c r="H2503" s="262">
        <v>2</v>
      </c>
      <c r="I2503" s="263">
        <v>35990</v>
      </c>
      <c r="J2503" s="238">
        <v>20000000</v>
      </c>
      <c r="K2503" s="263">
        <v>360000000000</v>
      </c>
    </row>
    <row r="2504" spans="3:11" x14ac:dyDescent="0.25">
      <c r="C2504" s="201">
        <v>45449</v>
      </c>
      <c r="D2504" s="217" t="s">
        <v>312</v>
      </c>
      <c r="E2504" s="263">
        <v>17995</v>
      </c>
      <c r="F2504" s="263">
        <v>17200</v>
      </c>
      <c r="G2504" s="263">
        <v>18000</v>
      </c>
      <c r="H2504" s="262">
        <v>3</v>
      </c>
      <c r="I2504" s="263">
        <v>53985</v>
      </c>
      <c r="J2504" s="238">
        <v>20000000</v>
      </c>
      <c r="K2504" s="263">
        <v>360000000000</v>
      </c>
    </row>
    <row r="2505" spans="3:11" x14ac:dyDescent="0.25">
      <c r="C2505" s="201">
        <v>45449</v>
      </c>
      <c r="D2505" s="217" t="s">
        <v>312</v>
      </c>
      <c r="E2505" s="263">
        <v>17999</v>
      </c>
      <c r="F2505" s="263">
        <v>17200</v>
      </c>
      <c r="G2505" s="263">
        <v>18000</v>
      </c>
      <c r="H2505" s="262">
        <v>2</v>
      </c>
      <c r="I2505" s="263">
        <v>35998</v>
      </c>
      <c r="J2505" s="238">
        <v>20000000</v>
      </c>
      <c r="K2505" s="263">
        <v>360000000000</v>
      </c>
    </row>
    <row r="2506" spans="3:11" x14ac:dyDescent="0.25">
      <c r="C2506" s="201">
        <v>45449</v>
      </c>
      <c r="D2506" s="217" t="s">
        <v>312</v>
      </c>
      <c r="E2506" s="263">
        <v>17999</v>
      </c>
      <c r="F2506" s="263">
        <v>17200</v>
      </c>
      <c r="G2506" s="263">
        <v>18000</v>
      </c>
      <c r="H2506" s="262">
        <v>11</v>
      </c>
      <c r="I2506" s="263">
        <v>197989</v>
      </c>
      <c r="J2506" s="238">
        <v>20000000</v>
      </c>
      <c r="K2506" s="263">
        <v>360000000000</v>
      </c>
    </row>
    <row r="2507" spans="3:11" x14ac:dyDescent="0.25">
      <c r="C2507" s="201">
        <v>45449</v>
      </c>
      <c r="D2507" s="217" t="s">
        <v>312</v>
      </c>
      <c r="E2507" s="263">
        <v>17999</v>
      </c>
      <c r="F2507" s="263">
        <v>17200</v>
      </c>
      <c r="G2507" s="263">
        <v>18000</v>
      </c>
      <c r="H2507" s="262">
        <v>26</v>
      </c>
      <c r="I2507" s="263">
        <v>467974</v>
      </c>
      <c r="J2507" s="238">
        <v>20000000</v>
      </c>
      <c r="K2507" s="263">
        <v>360000000000</v>
      </c>
    </row>
    <row r="2508" spans="3:11" x14ac:dyDescent="0.25">
      <c r="C2508" s="201">
        <v>45449</v>
      </c>
      <c r="D2508" s="217" t="s">
        <v>312</v>
      </c>
      <c r="E2508" s="263">
        <v>17200</v>
      </c>
      <c r="F2508" s="263">
        <v>17200</v>
      </c>
      <c r="G2508" s="263">
        <v>18000</v>
      </c>
      <c r="H2508" s="262">
        <v>2</v>
      </c>
      <c r="I2508" s="263">
        <v>34400</v>
      </c>
      <c r="J2508" s="238">
        <v>20000000</v>
      </c>
      <c r="K2508" s="263">
        <v>360000000000</v>
      </c>
    </row>
    <row r="2509" spans="3:11" x14ac:dyDescent="0.25">
      <c r="C2509" s="201">
        <v>45449</v>
      </c>
      <c r="D2509" s="217" t="s">
        <v>312</v>
      </c>
      <c r="E2509" s="263">
        <v>17200</v>
      </c>
      <c r="F2509" s="263">
        <v>17200</v>
      </c>
      <c r="G2509" s="263">
        <v>18000</v>
      </c>
      <c r="H2509" s="262">
        <v>1</v>
      </c>
      <c r="I2509" s="263">
        <v>17200</v>
      </c>
      <c r="J2509" s="238">
        <v>20000000</v>
      </c>
      <c r="K2509" s="263">
        <v>360000000000</v>
      </c>
    </row>
    <row r="2510" spans="3:11" x14ac:dyDescent="0.25">
      <c r="C2510" s="201">
        <v>45449</v>
      </c>
      <c r="D2510" s="217" t="s">
        <v>312</v>
      </c>
      <c r="E2510" s="263">
        <v>17000</v>
      </c>
      <c r="F2510" s="263">
        <v>17200</v>
      </c>
      <c r="G2510" s="263">
        <v>18000</v>
      </c>
      <c r="H2510" s="262">
        <v>7</v>
      </c>
      <c r="I2510" s="263">
        <v>119000</v>
      </c>
      <c r="J2510" s="238">
        <v>20000000</v>
      </c>
      <c r="K2510" s="263">
        <v>360000000000</v>
      </c>
    </row>
    <row r="2511" spans="3:11" x14ac:dyDescent="0.25">
      <c r="C2511" s="201">
        <v>45449</v>
      </c>
      <c r="D2511" s="217" t="s">
        <v>312</v>
      </c>
      <c r="E2511" s="263">
        <v>18000</v>
      </c>
      <c r="F2511" s="263">
        <v>17200</v>
      </c>
      <c r="G2511" s="263">
        <v>18000</v>
      </c>
      <c r="H2511" s="262">
        <v>1</v>
      </c>
      <c r="I2511" s="263">
        <v>18000</v>
      </c>
      <c r="J2511" s="238">
        <v>20000000</v>
      </c>
      <c r="K2511" s="263">
        <v>360000000000</v>
      </c>
    </row>
    <row r="2512" spans="3:11" x14ac:dyDescent="0.25">
      <c r="C2512" s="201">
        <v>45449</v>
      </c>
      <c r="D2512" s="217" t="s">
        <v>312</v>
      </c>
      <c r="E2512" s="263">
        <v>18000</v>
      </c>
      <c r="F2512" s="263">
        <v>17200</v>
      </c>
      <c r="G2512" s="263">
        <v>18000</v>
      </c>
      <c r="H2512" s="262">
        <v>36</v>
      </c>
      <c r="I2512" s="263">
        <v>648000</v>
      </c>
      <c r="J2512" s="238">
        <v>20000000</v>
      </c>
      <c r="K2512" s="263">
        <v>360000000000</v>
      </c>
    </row>
    <row r="2513" spans="3:11" x14ac:dyDescent="0.25">
      <c r="C2513" s="201">
        <v>45449</v>
      </c>
      <c r="D2513" s="217" t="s">
        <v>310</v>
      </c>
      <c r="E2513" s="263">
        <v>57500</v>
      </c>
      <c r="F2513" s="263">
        <v>57500</v>
      </c>
      <c r="G2513" s="263">
        <v>57500</v>
      </c>
      <c r="H2513" s="262">
        <v>25</v>
      </c>
      <c r="I2513" s="263">
        <v>1437500</v>
      </c>
      <c r="J2513" s="238">
        <v>19450000</v>
      </c>
      <c r="K2513" s="263">
        <v>1118375000000</v>
      </c>
    </row>
    <row r="2514" spans="3:11" x14ac:dyDescent="0.25">
      <c r="C2514" s="201">
        <v>45450</v>
      </c>
      <c r="D2514" s="217" t="s">
        <v>312</v>
      </c>
      <c r="E2514" s="263">
        <v>18000</v>
      </c>
      <c r="F2514" s="263">
        <v>18000</v>
      </c>
      <c r="G2514" s="263">
        <v>17500</v>
      </c>
      <c r="H2514" s="262">
        <v>1</v>
      </c>
      <c r="I2514" s="263">
        <v>18000</v>
      </c>
      <c r="J2514" s="238">
        <v>20000000</v>
      </c>
      <c r="K2514" s="263">
        <v>350000000000</v>
      </c>
    </row>
    <row r="2515" spans="3:11" x14ac:dyDescent="0.25">
      <c r="C2515" s="201">
        <v>45450</v>
      </c>
      <c r="D2515" s="217" t="s">
        <v>310</v>
      </c>
      <c r="E2515" s="263">
        <v>57000</v>
      </c>
      <c r="F2515" s="263">
        <v>57500</v>
      </c>
      <c r="G2515" s="263">
        <v>58000</v>
      </c>
      <c r="H2515" s="262">
        <v>1442</v>
      </c>
      <c r="I2515" s="263">
        <v>82194000</v>
      </c>
      <c r="J2515" s="238">
        <v>19450000</v>
      </c>
      <c r="K2515" s="263">
        <v>1128100000000</v>
      </c>
    </row>
    <row r="2516" spans="3:11" x14ac:dyDescent="0.25">
      <c r="C2516" s="201">
        <v>45450</v>
      </c>
      <c r="D2516" s="217" t="s">
        <v>310</v>
      </c>
      <c r="E2516" s="263">
        <v>57500</v>
      </c>
      <c r="F2516" s="263">
        <v>57500</v>
      </c>
      <c r="G2516" s="263">
        <v>58000</v>
      </c>
      <c r="H2516" s="262">
        <v>9</v>
      </c>
      <c r="I2516" s="263">
        <v>517500</v>
      </c>
      <c r="J2516" s="238">
        <v>19450000</v>
      </c>
      <c r="K2516" s="263">
        <v>1128100000000</v>
      </c>
    </row>
    <row r="2517" spans="3:11" x14ac:dyDescent="0.25">
      <c r="C2517" s="201">
        <v>45450</v>
      </c>
      <c r="D2517" s="217" t="s">
        <v>310</v>
      </c>
      <c r="E2517" s="263">
        <v>58000</v>
      </c>
      <c r="F2517" s="263">
        <v>57500</v>
      </c>
      <c r="G2517" s="263">
        <v>58000</v>
      </c>
      <c r="H2517" s="262">
        <v>20</v>
      </c>
      <c r="I2517" s="263">
        <v>1160000</v>
      </c>
      <c r="J2517" s="238">
        <v>19450000</v>
      </c>
      <c r="K2517" s="263">
        <v>1128100000000</v>
      </c>
    </row>
    <row r="2518" spans="3:11" x14ac:dyDescent="0.25">
      <c r="C2518" s="201">
        <v>45450</v>
      </c>
      <c r="D2518" s="217" t="s">
        <v>312</v>
      </c>
      <c r="E2518" s="263">
        <v>17500</v>
      </c>
      <c r="F2518" s="263">
        <v>18000</v>
      </c>
      <c r="G2518" s="263">
        <v>17500</v>
      </c>
      <c r="H2518" s="262">
        <v>2</v>
      </c>
      <c r="I2518" s="263">
        <v>35000</v>
      </c>
      <c r="J2518" s="238">
        <v>20000000</v>
      </c>
      <c r="K2518" s="263">
        <v>350000000000</v>
      </c>
    </row>
    <row r="2519" spans="3:11" x14ac:dyDescent="0.25">
      <c r="C2519" s="201">
        <v>45450</v>
      </c>
      <c r="D2519" s="217" t="s">
        <v>310</v>
      </c>
      <c r="E2519" s="263">
        <v>60000</v>
      </c>
      <c r="F2519" s="263">
        <v>57500</v>
      </c>
      <c r="G2519" s="263">
        <v>58000</v>
      </c>
      <c r="H2519" s="262">
        <v>1500</v>
      </c>
      <c r="I2519" s="263">
        <v>90000000</v>
      </c>
      <c r="J2519" s="238">
        <v>19450000</v>
      </c>
      <c r="K2519" s="263">
        <v>1128100000000</v>
      </c>
    </row>
    <row r="2520" spans="3:11" x14ac:dyDescent="0.25">
      <c r="C2520" s="201">
        <v>45450</v>
      </c>
      <c r="D2520" s="217" t="s">
        <v>312</v>
      </c>
      <c r="E2520" s="263">
        <v>17500</v>
      </c>
      <c r="F2520" s="263">
        <v>18000</v>
      </c>
      <c r="G2520" s="263">
        <v>17500</v>
      </c>
      <c r="H2520" s="262">
        <v>10</v>
      </c>
      <c r="I2520" s="263">
        <v>175000</v>
      </c>
      <c r="J2520" s="238">
        <v>20000000</v>
      </c>
      <c r="K2520" s="263">
        <v>350000000000</v>
      </c>
    </row>
    <row r="2521" spans="3:11" x14ac:dyDescent="0.25">
      <c r="C2521" s="201">
        <v>45450</v>
      </c>
      <c r="D2521" s="217" t="s">
        <v>312</v>
      </c>
      <c r="E2521" s="263">
        <v>17500</v>
      </c>
      <c r="F2521" s="263">
        <v>18000</v>
      </c>
      <c r="G2521" s="263">
        <v>17500</v>
      </c>
      <c r="H2521" s="262">
        <v>10</v>
      </c>
      <c r="I2521" s="263">
        <v>175000</v>
      </c>
      <c r="J2521" s="238">
        <v>20000000</v>
      </c>
      <c r="K2521" s="263">
        <v>350000000000</v>
      </c>
    </row>
    <row r="2522" spans="3:11" x14ac:dyDescent="0.25">
      <c r="C2522" s="201">
        <v>45450</v>
      </c>
      <c r="D2522" s="217" t="s">
        <v>310</v>
      </c>
      <c r="E2522" s="263">
        <v>58000</v>
      </c>
      <c r="F2522" s="263">
        <v>57500</v>
      </c>
      <c r="G2522" s="263">
        <v>58000</v>
      </c>
      <c r="H2522" s="262">
        <v>3</v>
      </c>
      <c r="I2522" s="263">
        <v>174000</v>
      </c>
      <c r="J2522" s="238">
        <v>19450000</v>
      </c>
      <c r="K2522" s="263">
        <v>1128100000000</v>
      </c>
    </row>
    <row r="2523" spans="3:11" x14ac:dyDescent="0.25">
      <c r="C2523" s="201">
        <v>45450</v>
      </c>
      <c r="D2523" s="217" t="s">
        <v>310</v>
      </c>
      <c r="E2523" s="263">
        <v>58000</v>
      </c>
      <c r="F2523" s="263">
        <v>57500</v>
      </c>
      <c r="G2523" s="263">
        <v>58000</v>
      </c>
      <c r="H2523" s="262">
        <v>18</v>
      </c>
      <c r="I2523" s="263">
        <v>1044000</v>
      </c>
      <c r="J2523" s="238">
        <v>19450000</v>
      </c>
      <c r="K2523" s="263">
        <v>1128100000000</v>
      </c>
    </row>
    <row r="2524" spans="3:11" x14ac:dyDescent="0.25">
      <c r="C2524" s="201">
        <v>45450</v>
      </c>
      <c r="D2524" s="217" t="s">
        <v>312</v>
      </c>
      <c r="E2524" s="263">
        <v>17500</v>
      </c>
      <c r="F2524" s="263">
        <v>18000</v>
      </c>
      <c r="G2524" s="263">
        <v>17500</v>
      </c>
      <c r="H2524" s="262">
        <v>110</v>
      </c>
      <c r="I2524" s="263">
        <v>1925000</v>
      </c>
      <c r="J2524" s="238">
        <v>20000000</v>
      </c>
      <c r="K2524" s="263">
        <v>350000000000</v>
      </c>
    </row>
    <row r="2525" spans="3:11" x14ac:dyDescent="0.25">
      <c r="C2525" s="201">
        <v>45453</v>
      </c>
      <c r="D2525" s="217" t="s">
        <v>312</v>
      </c>
      <c r="E2525" s="263">
        <v>17500</v>
      </c>
      <c r="F2525" s="263">
        <v>17500</v>
      </c>
      <c r="G2525" s="263">
        <v>17500</v>
      </c>
      <c r="H2525" s="262">
        <v>2</v>
      </c>
      <c r="I2525" s="263">
        <v>35000</v>
      </c>
      <c r="J2525" s="238">
        <v>20000000</v>
      </c>
      <c r="K2525" s="263">
        <v>350000000000</v>
      </c>
    </row>
    <row r="2526" spans="3:11" x14ac:dyDescent="0.25">
      <c r="C2526" s="201">
        <v>45453</v>
      </c>
      <c r="D2526" s="217" t="s">
        <v>312</v>
      </c>
      <c r="E2526" s="263">
        <v>17500</v>
      </c>
      <c r="F2526" s="263">
        <v>17500</v>
      </c>
      <c r="G2526" s="263">
        <v>17500</v>
      </c>
      <c r="H2526" s="262">
        <v>1</v>
      </c>
      <c r="I2526" s="263">
        <v>17500</v>
      </c>
      <c r="J2526" s="238">
        <v>20000000</v>
      </c>
      <c r="K2526" s="263">
        <v>350000000000</v>
      </c>
    </row>
    <row r="2527" spans="3:11" x14ac:dyDescent="0.25">
      <c r="C2527" s="201">
        <v>45453</v>
      </c>
      <c r="D2527" s="217" t="s">
        <v>312</v>
      </c>
      <c r="E2527" s="263">
        <v>17500</v>
      </c>
      <c r="F2527" s="263">
        <v>17500</v>
      </c>
      <c r="G2527" s="263">
        <v>17500</v>
      </c>
      <c r="H2527" s="262">
        <v>11</v>
      </c>
      <c r="I2527" s="263">
        <v>192500</v>
      </c>
      <c r="J2527" s="238">
        <v>20000000</v>
      </c>
      <c r="K2527" s="263">
        <v>350000000000</v>
      </c>
    </row>
    <row r="2528" spans="3:11" x14ac:dyDescent="0.25">
      <c r="C2528" s="201">
        <v>45453</v>
      </c>
      <c r="D2528" s="217" t="s">
        <v>310</v>
      </c>
      <c r="E2528" s="263">
        <v>60000</v>
      </c>
      <c r="F2528" s="263">
        <v>58000</v>
      </c>
      <c r="G2528" s="263">
        <v>60000</v>
      </c>
      <c r="H2528" s="262">
        <v>20</v>
      </c>
      <c r="I2528" s="263">
        <v>1200000</v>
      </c>
      <c r="J2528" s="238">
        <v>19450000</v>
      </c>
      <c r="K2528" s="263">
        <v>1167000000000</v>
      </c>
    </row>
    <row r="2529" spans="3:11" x14ac:dyDescent="0.25">
      <c r="C2529" s="201">
        <v>45453</v>
      </c>
      <c r="D2529" s="217" t="s">
        <v>310</v>
      </c>
      <c r="E2529" s="263">
        <v>60000</v>
      </c>
      <c r="F2529" s="263">
        <v>58000</v>
      </c>
      <c r="G2529" s="263">
        <v>60000</v>
      </c>
      <c r="H2529" s="262">
        <v>2</v>
      </c>
      <c r="I2529" s="263">
        <v>120000</v>
      </c>
      <c r="J2529" s="238">
        <v>19450000</v>
      </c>
      <c r="K2529" s="263">
        <v>1167000000000</v>
      </c>
    </row>
    <row r="2530" spans="3:11" x14ac:dyDescent="0.25">
      <c r="C2530" s="201">
        <v>45453</v>
      </c>
      <c r="D2530" s="217" t="s">
        <v>310</v>
      </c>
      <c r="E2530" s="263">
        <v>60000</v>
      </c>
      <c r="F2530" s="263">
        <v>58000</v>
      </c>
      <c r="G2530" s="263">
        <v>60000</v>
      </c>
      <c r="H2530" s="262">
        <v>517</v>
      </c>
      <c r="I2530" s="263">
        <v>31020000</v>
      </c>
      <c r="J2530" s="238">
        <v>19450000</v>
      </c>
      <c r="K2530" s="263">
        <v>1167000000000</v>
      </c>
    </row>
    <row r="2531" spans="3:11" x14ac:dyDescent="0.25">
      <c r="C2531" s="201">
        <v>45453</v>
      </c>
      <c r="D2531" s="217" t="s">
        <v>310</v>
      </c>
      <c r="E2531" s="263">
        <v>60000</v>
      </c>
      <c r="F2531" s="263">
        <v>58000</v>
      </c>
      <c r="G2531" s="263">
        <v>60000</v>
      </c>
      <c r="H2531" s="262">
        <v>5</v>
      </c>
      <c r="I2531" s="263">
        <v>300000</v>
      </c>
      <c r="J2531" s="238">
        <v>19450000</v>
      </c>
      <c r="K2531" s="263">
        <v>1167000000000</v>
      </c>
    </row>
    <row r="2532" spans="3:11" x14ac:dyDescent="0.25">
      <c r="C2532" s="201">
        <v>45453</v>
      </c>
      <c r="D2532" s="217" t="s">
        <v>310</v>
      </c>
      <c r="E2532" s="263">
        <v>59000</v>
      </c>
      <c r="F2532" s="263">
        <v>58000</v>
      </c>
      <c r="G2532" s="263">
        <v>60000</v>
      </c>
      <c r="H2532" s="262">
        <v>2</v>
      </c>
      <c r="I2532" s="263">
        <v>118000</v>
      </c>
      <c r="J2532" s="238">
        <v>19450000</v>
      </c>
      <c r="K2532" s="263">
        <v>1167000000000</v>
      </c>
    </row>
    <row r="2533" spans="3:11" x14ac:dyDescent="0.25">
      <c r="C2533" s="201">
        <v>45453</v>
      </c>
      <c r="D2533" s="217" t="s">
        <v>310</v>
      </c>
      <c r="E2533" s="263">
        <v>60000</v>
      </c>
      <c r="F2533" s="263">
        <v>58000</v>
      </c>
      <c r="G2533" s="263">
        <v>60000</v>
      </c>
      <c r="H2533" s="262">
        <v>6</v>
      </c>
      <c r="I2533" s="263">
        <v>360000</v>
      </c>
      <c r="J2533" s="238">
        <v>19450000</v>
      </c>
      <c r="K2533" s="263">
        <v>1167000000000</v>
      </c>
    </row>
    <row r="2534" spans="3:11" x14ac:dyDescent="0.25">
      <c r="C2534" s="201">
        <v>45453</v>
      </c>
      <c r="D2534" s="217" t="s">
        <v>312</v>
      </c>
      <c r="E2534" s="263">
        <v>17500</v>
      </c>
      <c r="F2534" s="263">
        <v>17500</v>
      </c>
      <c r="G2534" s="263">
        <v>17500</v>
      </c>
      <c r="H2534" s="262">
        <v>14</v>
      </c>
      <c r="I2534" s="263">
        <v>245000</v>
      </c>
      <c r="J2534" s="238">
        <v>20000000</v>
      </c>
      <c r="K2534" s="263">
        <v>350000000000</v>
      </c>
    </row>
    <row r="2535" spans="3:11" x14ac:dyDescent="0.25">
      <c r="C2535" s="201">
        <v>45454</v>
      </c>
      <c r="D2535" s="217" t="s">
        <v>312</v>
      </c>
      <c r="E2535" s="263">
        <v>17850</v>
      </c>
      <c r="F2535" s="263">
        <v>17500</v>
      </c>
      <c r="G2535" s="263">
        <v>17500</v>
      </c>
      <c r="H2535" s="262">
        <v>15</v>
      </c>
      <c r="I2535" s="263">
        <v>267750</v>
      </c>
      <c r="J2535" s="238">
        <v>20000000</v>
      </c>
      <c r="K2535" s="263">
        <v>350000000000</v>
      </c>
    </row>
    <row r="2536" spans="3:11" x14ac:dyDescent="0.25">
      <c r="C2536" s="201">
        <v>45454</v>
      </c>
      <c r="D2536" s="217" t="s">
        <v>312</v>
      </c>
      <c r="E2536" s="263">
        <v>17850</v>
      </c>
      <c r="F2536" s="263">
        <v>17500</v>
      </c>
      <c r="G2536" s="263">
        <v>17500</v>
      </c>
      <c r="H2536" s="262">
        <v>15</v>
      </c>
      <c r="I2536" s="263">
        <v>267750</v>
      </c>
      <c r="J2536" s="238">
        <v>20000000</v>
      </c>
      <c r="K2536" s="263">
        <v>350000000000</v>
      </c>
    </row>
    <row r="2537" spans="3:11" x14ac:dyDescent="0.25">
      <c r="C2537" s="201">
        <v>45454</v>
      </c>
      <c r="D2537" s="217" t="s">
        <v>310</v>
      </c>
      <c r="E2537" s="263">
        <v>60000</v>
      </c>
      <c r="F2537" s="263">
        <v>60000</v>
      </c>
      <c r="G2537" s="263">
        <v>60150</v>
      </c>
      <c r="H2537" s="262">
        <v>1</v>
      </c>
      <c r="I2537" s="263">
        <v>60000</v>
      </c>
      <c r="J2537" s="238">
        <v>19450000</v>
      </c>
      <c r="K2537" s="263">
        <v>1169917500000</v>
      </c>
    </row>
    <row r="2538" spans="3:11" x14ac:dyDescent="0.25">
      <c r="C2538" s="201">
        <v>45454</v>
      </c>
      <c r="D2538" s="217" t="s">
        <v>310</v>
      </c>
      <c r="E2538" s="263">
        <v>60000</v>
      </c>
      <c r="F2538" s="263">
        <v>60000</v>
      </c>
      <c r="G2538" s="263">
        <v>60150</v>
      </c>
      <c r="H2538" s="262">
        <v>4</v>
      </c>
      <c r="I2538" s="263">
        <v>240000</v>
      </c>
      <c r="J2538" s="238">
        <v>19450000</v>
      </c>
      <c r="K2538" s="263">
        <v>1169917500000</v>
      </c>
    </row>
    <row r="2539" spans="3:11" x14ac:dyDescent="0.25">
      <c r="C2539" s="201">
        <v>45454</v>
      </c>
      <c r="D2539" s="217" t="s">
        <v>312</v>
      </c>
      <c r="E2539" s="263">
        <v>18000</v>
      </c>
      <c r="F2539" s="263">
        <v>17500</v>
      </c>
      <c r="G2539" s="263">
        <v>17500</v>
      </c>
      <c r="H2539" s="262">
        <v>10</v>
      </c>
      <c r="I2539" s="263">
        <v>180000</v>
      </c>
      <c r="J2539" s="238">
        <v>20000000</v>
      </c>
      <c r="K2539" s="263">
        <v>350000000000</v>
      </c>
    </row>
    <row r="2540" spans="3:11" x14ac:dyDescent="0.25">
      <c r="C2540" s="201">
        <v>45454</v>
      </c>
      <c r="D2540" s="217" t="s">
        <v>312</v>
      </c>
      <c r="E2540" s="263">
        <v>18000</v>
      </c>
      <c r="F2540" s="263">
        <v>17500</v>
      </c>
      <c r="G2540" s="263">
        <v>17500</v>
      </c>
      <c r="H2540" s="262">
        <v>3</v>
      </c>
      <c r="I2540" s="263">
        <v>54000</v>
      </c>
      <c r="J2540" s="238">
        <v>20000000</v>
      </c>
      <c r="K2540" s="263">
        <v>350000000000</v>
      </c>
    </row>
    <row r="2541" spans="3:11" x14ac:dyDescent="0.25">
      <c r="C2541" s="201">
        <v>45454</v>
      </c>
      <c r="D2541" s="217" t="s">
        <v>310</v>
      </c>
      <c r="E2541" s="263">
        <v>56000</v>
      </c>
      <c r="F2541" s="263">
        <v>60000</v>
      </c>
      <c r="G2541" s="263">
        <v>60150</v>
      </c>
      <c r="H2541" s="262">
        <v>1</v>
      </c>
      <c r="I2541" s="263">
        <v>56000</v>
      </c>
      <c r="J2541" s="238">
        <v>19450000</v>
      </c>
      <c r="K2541" s="263">
        <v>1169917500000</v>
      </c>
    </row>
    <row r="2542" spans="3:11" x14ac:dyDescent="0.25">
      <c r="C2542" s="201">
        <v>45454</v>
      </c>
      <c r="D2542" s="217" t="s">
        <v>310</v>
      </c>
      <c r="E2542" s="263">
        <v>56000</v>
      </c>
      <c r="F2542" s="263">
        <v>60000</v>
      </c>
      <c r="G2542" s="263">
        <v>60150</v>
      </c>
      <c r="H2542" s="262">
        <v>35</v>
      </c>
      <c r="I2542" s="263">
        <v>1960000</v>
      </c>
      <c r="J2542" s="238">
        <v>19450000</v>
      </c>
      <c r="K2542" s="263">
        <v>1169917500000</v>
      </c>
    </row>
    <row r="2543" spans="3:11" x14ac:dyDescent="0.25">
      <c r="C2543" s="201">
        <v>45454</v>
      </c>
      <c r="D2543" s="217" t="s">
        <v>310</v>
      </c>
      <c r="E2543" s="263">
        <v>56000</v>
      </c>
      <c r="F2543" s="263">
        <v>60000</v>
      </c>
      <c r="G2543" s="263">
        <v>60150</v>
      </c>
      <c r="H2543" s="262">
        <v>14</v>
      </c>
      <c r="I2543" s="263">
        <v>784000</v>
      </c>
      <c r="J2543" s="238">
        <v>19450000</v>
      </c>
      <c r="K2543" s="263">
        <v>1169917500000</v>
      </c>
    </row>
    <row r="2544" spans="3:11" x14ac:dyDescent="0.25">
      <c r="C2544" s="201">
        <v>45454</v>
      </c>
      <c r="D2544" s="217" t="s">
        <v>310</v>
      </c>
      <c r="E2544" s="263">
        <v>60000</v>
      </c>
      <c r="F2544" s="263">
        <v>60000</v>
      </c>
      <c r="G2544" s="263">
        <v>60150</v>
      </c>
      <c r="H2544" s="262">
        <v>5</v>
      </c>
      <c r="I2544" s="263">
        <v>300000</v>
      </c>
      <c r="J2544" s="238">
        <v>19450000</v>
      </c>
      <c r="K2544" s="263">
        <v>1169917500000</v>
      </c>
    </row>
    <row r="2545" spans="3:11" x14ac:dyDescent="0.25">
      <c r="C2545" s="201">
        <v>45454</v>
      </c>
      <c r="D2545" s="217" t="s">
        <v>312</v>
      </c>
      <c r="E2545" s="263">
        <v>18000</v>
      </c>
      <c r="F2545" s="263">
        <v>17500</v>
      </c>
      <c r="G2545" s="263">
        <v>17500</v>
      </c>
      <c r="H2545" s="262">
        <v>5</v>
      </c>
      <c r="I2545" s="263">
        <v>90000</v>
      </c>
      <c r="J2545" s="238">
        <v>20000000</v>
      </c>
      <c r="K2545" s="263">
        <v>350000000000</v>
      </c>
    </row>
    <row r="2546" spans="3:11" x14ac:dyDescent="0.25">
      <c r="C2546" s="201">
        <v>45454</v>
      </c>
      <c r="D2546" s="217" t="s">
        <v>310</v>
      </c>
      <c r="E2546" s="263">
        <v>60150</v>
      </c>
      <c r="F2546" s="263">
        <v>60000</v>
      </c>
      <c r="G2546" s="263">
        <v>60150</v>
      </c>
      <c r="H2546" s="262">
        <v>2</v>
      </c>
      <c r="I2546" s="263">
        <v>120300</v>
      </c>
      <c r="J2546" s="238">
        <v>19450000</v>
      </c>
      <c r="K2546" s="263">
        <v>1169917500000</v>
      </c>
    </row>
    <row r="2547" spans="3:11" x14ac:dyDescent="0.25">
      <c r="C2547" s="201">
        <v>45454</v>
      </c>
      <c r="D2547" s="217" t="s">
        <v>312</v>
      </c>
      <c r="E2547" s="263">
        <v>17500</v>
      </c>
      <c r="F2547" s="263">
        <v>17500</v>
      </c>
      <c r="G2547" s="263">
        <v>17500</v>
      </c>
      <c r="H2547" s="262">
        <v>1</v>
      </c>
      <c r="I2547" s="263">
        <v>17500</v>
      </c>
      <c r="J2547" s="238">
        <v>20000000</v>
      </c>
      <c r="K2547" s="263">
        <v>350000000000</v>
      </c>
    </row>
    <row r="2548" spans="3:11" x14ac:dyDescent="0.25">
      <c r="C2548" s="201">
        <v>45455</v>
      </c>
      <c r="D2548" s="217" t="s">
        <v>310</v>
      </c>
      <c r="E2548" s="263">
        <v>60150</v>
      </c>
      <c r="F2548" s="263">
        <v>60150</v>
      </c>
      <c r="G2548" s="263">
        <v>60150</v>
      </c>
      <c r="H2548" s="262">
        <v>23</v>
      </c>
      <c r="I2548" s="263">
        <v>1383450</v>
      </c>
      <c r="J2548" s="238">
        <v>19450000</v>
      </c>
      <c r="K2548" s="263">
        <v>1169917500000</v>
      </c>
    </row>
    <row r="2549" spans="3:11" x14ac:dyDescent="0.25">
      <c r="C2549" s="201">
        <v>45455</v>
      </c>
      <c r="D2549" s="217" t="s">
        <v>312</v>
      </c>
      <c r="E2549" s="263">
        <v>18000</v>
      </c>
      <c r="F2549" s="263">
        <v>17500</v>
      </c>
      <c r="G2549" s="263">
        <v>17500</v>
      </c>
      <c r="H2549" s="262">
        <v>2</v>
      </c>
      <c r="I2549" s="263">
        <v>36000</v>
      </c>
      <c r="J2549" s="238">
        <v>20000000</v>
      </c>
      <c r="K2549" s="263">
        <v>350000000000</v>
      </c>
    </row>
    <row r="2550" spans="3:11" x14ac:dyDescent="0.25">
      <c r="C2550" s="201">
        <v>45455</v>
      </c>
      <c r="D2550" s="217" t="s">
        <v>312</v>
      </c>
      <c r="E2550" s="263">
        <v>18000</v>
      </c>
      <c r="F2550" s="263">
        <v>17500</v>
      </c>
      <c r="G2550" s="263">
        <v>17500</v>
      </c>
      <c r="H2550" s="262">
        <v>2</v>
      </c>
      <c r="I2550" s="263">
        <v>36000</v>
      </c>
      <c r="J2550" s="238">
        <v>20000000</v>
      </c>
      <c r="K2550" s="263">
        <v>350000000000</v>
      </c>
    </row>
    <row r="2551" spans="3:11" x14ac:dyDescent="0.25">
      <c r="C2551" s="201">
        <v>45455</v>
      </c>
      <c r="D2551" s="217" t="s">
        <v>312</v>
      </c>
      <c r="E2551" s="263">
        <v>17500</v>
      </c>
      <c r="F2551" s="263">
        <v>17500</v>
      </c>
      <c r="G2551" s="263">
        <v>17500</v>
      </c>
      <c r="H2551" s="262">
        <v>29</v>
      </c>
      <c r="I2551" s="263">
        <v>507500</v>
      </c>
      <c r="J2551" s="238">
        <v>20000000</v>
      </c>
      <c r="K2551" s="263">
        <v>350000000000</v>
      </c>
    </row>
    <row r="2552" spans="3:11" x14ac:dyDescent="0.25">
      <c r="C2552" s="201">
        <v>45455</v>
      </c>
      <c r="D2552" s="217" t="s">
        <v>312</v>
      </c>
      <c r="E2552" s="263">
        <v>17500</v>
      </c>
      <c r="F2552" s="263">
        <v>17500</v>
      </c>
      <c r="G2552" s="263">
        <v>17500</v>
      </c>
      <c r="H2552" s="262">
        <v>2</v>
      </c>
      <c r="I2552" s="263">
        <v>35000</v>
      </c>
      <c r="J2552" s="238">
        <v>20000000</v>
      </c>
      <c r="K2552" s="263">
        <v>350000000000</v>
      </c>
    </row>
    <row r="2553" spans="3:11" x14ac:dyDescent="0.25">
      <c r="C2553" s="201">
        <v>45455</v>
      </c>
      <c r="D2553" s="217" t="s">
        <v>312</v>
      </c>
      <c r="E2553" s="263">
        <v>17000</v>
      </c>
      <c r="F2553" s="263">
        <v>17500</v>
      </c>
      <c r="G2553" s="263">
        <v>17500</v>
      </c>
      <c r="H2553" s="262">
        <v>23</v>
      </c>
      <c r="I2553" s="263">
        <v>391000</v>
      </c>
      <c r="J2553" s="238">
        <v>20000000</v>
      </c>
      <c r="K2553" s="263">
        <v>350000000000</v>
      </c>
    </row>
    <row r="2554" spans="3:11" x14ac:dyDescent="0.25">
      <c r="C2554" s="201">
        <v>45455</v>
      </c>
      <c r="D2554" s="217" t="s">
        <v>312</v>
      </c>
      <c r="E2554" s="263">
        <v>17000</v>
      </c>
      <c r="F2554" s="263">
        <v>17500</v>
      </c>
      <c r="G2554" s="263">
        <v>17500</v>
      </c>
      <c r="H2554" s="262">
        <v>7</v>
      </c>
      <c r="I2554" s="263">
        <v>119000</v>
      </c>
      <c r="J2554" s="238">
        <v>20000000</v>
      </c>
      <c r="K2554" s="263">
        <v>350000000000</v>
      </c>
    </row>
    <row r="2555" spans="3:11" x14ac:dyDescent="0.25">
      <c r="C2555" s="201">
        <v>45455</v>
      </c>
      <c r="D2555" s="217" t="s">
        <v>312</v>
      </c>
      <c r="E2555" s="263">
        <v>17500</v>
      </c>
      <c r="F2555" s="263">
        <v>17500</v>
      </c>
      <c r="G2555" s="263">
        <v>17500</v>
      </c>
      <c r="H2555" s="262">
        <v>14</v>
      </c>
      <c r="I2555" s="263">
        <v>245000</v>
      </c>
      <c r="J2555" s="238">
        <v>20000000</v>
      </c>
      <c r="K2555" s="263">
        <v>350000000000</v>
      </c>
    </row>
    <row r="2556" spans="3:11" x14ac:dyDescent="0.25">
      <c r="C2556" s="201">
        <v>45455</v>
      </c>
      <c r="D2556" s="217" t="s">
        <v>312</v>
      </c>
      <c r="E2556" s="263">
        <v>17500</v>
      </c>
      <c r="F2556" s="263">
        <v>17500</v>
      </c>
      <c r="G2556" s="263">
        <v>17500</v>
      </c>
      <c r="H2556" s="262">
        <v>1</v>
      </c>
      <c r="I2556" s="263">
        <v>17500</v>
      </c>
      <c r="J2556" s="238">
        <v>20000000</v>
      </c>
      <c r="K2556" s="263">
        <v>350000000000</v>
      </c>
    </row>
    <row r="2557" spans="3:11" x14ac:dyDescent="0.25">
      <c r="C2557" s="201">
        <v>45455</v>
      </c>
      <c r="D2557" s="217" t="s">
        <v>312</v>
      </c>
      <c r="E2557" s="263">
        <v>17500</v>
      </c>
      <c r="F2557" s="263">
        <v>17500</v>
      </c>
      <c r="G2557" s="263">
        <v>17500</v>
      </c>
      <c r="H2557" s="262">
        <v>110</v>
      </c>
      <c r="I2557" s="263">
        <v>1925000</v>
      </c>
      <c r="J2557" s="238">
        <v>20000000</v>
      </c>
      <c r="K2557" s="263">
        <v>350000000000</v>
      </c>
    </row>
    <row r="2558" spans="3:11" x14ac:dyDescent="0.25">
      <c r="C2558" s="201">
        <v>45455</v>
      </c>
      <c r="D2558" s="217" t="s">
        <v>310</v>
      </c>
      <c r="E2558" s="263">
        <v>60150</v>
      </c>
      <c r="F2558" s="263">
        <v>60150</v>
      </c>
      <c r="G2558" s="263">
        <v>60150</v>
      </c>
      <c r="H2558" s="262">
        <v>2</v>
      </c>
      <c r="I2558" s="263">
        <v>120300</v>
      </c>
      <c r="J2558" s="238">
        <v>19450000</v>
      </c>
      <c r="K2558" s="263">
        <v>1169917500000</v>
      </c>
    </row>
    <row r="2559" spans="3:11" x14ac:dyDescent="0.25">
      <c r="C2559" s="201">
        <v>45455</v>
      </c>
      <c r="D2559" s="217" t="s">
        <v>312</v>
      </c>
      <c r="E2559" s="263">
        <v>17500</v>
      </c>
      <c r="F2559" s="263">
        <v>17500</v>
      </c>
      <c r="G2559" s="263">
        <v>17500</v>
      </c>
      <c r="H2559" s="262">
        <v>5</v>
      </c>
      <c r="I2559" s="263">
        <v>87500</v>
      </c>
      <c r="J2559" s="238">
        <v>20000000</v>
      </c>
      <c r="K2559" s="263">
        <v>350000000000</v>
      </c>
    </row>
    <row r="2560" spans="3:11" x14ac:dyDescent="0.25">
      <c r="C2560" s="201">
        <v>45456</v>
      </c>
      <c r="D2560" s="217" t="s">
        <v>310</v>
      </c>
      <c r="E2560" s="263">
        <v>60150</v>
      </c>
      <c r="F2560" s="263">
        <v>60150</v>
      </c>
      <c r="G2560" s="263">
        <v>60150</v>
      </c>
      <c r="H2560" s="262">
        <v>1</v>
      </c>
      <c r="I2560" s="263">
        <v>60150</v>
      </c>
      <c r="J2560" s="238">
        <v>19450000</v>
      </c>
      <c r="K2560" s="263">
        <v>1169917500000</v>
      </c>
    </row>
    <row r="2561" spans="3:11" x14ac:dyDescent="0.25">
      <c r="C2561" s="201">
        <v>45456</v>
      </c>
      <c r="D2561" s="217" t="s">
        <v>310</v>
      </c>
      <c r="E2561" s="263">
        <v>60150</v>
      </c>
      <c r="F2561" s="263">
        <v>60150</v>
      </c>
      <c r="G2561" s="263">
        <v>60150</v>
      </c>
      <c r="H2561" s="262">
        <v>8</v>
      </c>
      <c r="I2561" s="263">
        <v>481200</v>
      </c>
      <c r="J2561" s="238">
        <v>19450000</v>
      </c>
      <c r="K2561" s="263">
        <v>1169917500000</v>
      </c>
    </row>
    <row r="2562" spans="3:11" x14ac:dyDescent="0.25">
      <c r="C2562" s="201">
        <v>45456</v>
      </c>
      <c r="D2562" s="217" t="s">
        <v>312</v>
      </c>
      <c r="E2562" s="263">
        <v>18000</v>
      </c>
      <c r="F2562" s="263">
        <v>17500</v>
      </c>
      <c r="G2562" s="263">
        <v>18000</v>
      </c>
      <c r="H2562" s="262">
        <v>3</v>
      </c>
      <c r="I2562" s="263">
        <v>54000</v>
      </c>
      <c r="J2562" s="238">
        <v>20000000</v>
      </c>
      <c r="K2562" s="263">
        <v>360000000000</v>
      </c>
    </row>
    <row r="2563" spans="3:11" x14ac:dyDescent="0.25">
      <c r="C2563" s="201">
        <v>45456</v>
      </c>
      <c r="D2563" s="217" t="s">
        <v>312</v>
      </c>
      <c r="E2563" s="263">
        <v>18000</v>
      </c>
      <c r="F2563" s="263">
        <v>17500</v>
      </c>
      <c r="G2563" s="263">
        <v>18000</v>
      </c>
      <c r="H2563" s="262">
        <v>1</v>
      </c>
      <c r="I2563" s="263">
        <v>18000</v>
      </c>
      <c r="J2563" s="238">
        <v>20000000</v>
      </c>
      <c r="K2563" s="263">
        <v>360000000000</v>
      </c>
    </row>
    <row r="2564" spans="3:11" x14ac:dyDescent="0.25">
      <c r="C2564" s="201">
        <v>45456</v>
      </c>
      <c r="D2564" s="217" t="s">
        <v>310</v>
      </c>
      <c r="E2564" s="263">
        <v>60150</v>
      </c>
      <c r="F2564" s="263">
        <v>60150</v>
      </c>
      <c r="G2564" s="263">
        <v>60150</v>
      </c>
      <c r="H2564" s="262">
        <v>1</v>
      </c>
      <c r="I2564" s="263">
        <v>60150</v>
      </c>
      <c r="J2564" s="238">
        <v>19450000</v>
      </c>
      <c r="K2564" s="263">
        <v>1169917500000</v>
      </c>
    </row>
    <row r="2565" spans="3:11" x14ac:dyDescent="0.25">
      <c r="C2565" s="201">
        <v>45456</v>
      </c>
      <c r="D2565" s="217" t="s">
        <v>312</v>
      </c>
      <c r="E2565" s="263">
        <v>18000</v>
      </c>
      <c r="F2565" s="263">
        <v>17500</v>
      </c>
      <c r="G2565" s="263">
        <v>18000</v>
      </c>
      <c r="H2565" s="262">
        <v>2</v>
      </c>
      <c r="I2565" s="263">
        <v>36000</v>
      </c>
      <c r="J2565" s="238">
        <v>20000000</v>
      </c>
      <c r="K2565" s="263">
        <v>360000000000</v>
      </c>
    </row>
    <row r="2566" spans="3:11" x14ac:dyDescent="0.25">
      <c r="C2566" s="201">
        <v>45456</v>
      </c>
      <c r="D2566" s="217" t="s">
        <v>312</v>
      </c>
      <c r="E2566" s="263">
        <v>18000</v>
      </c>
      <c r="F2566" s="263">
        <v>17500</v>
      </c>
      <c r="G2566" s="263">
        <v>18000</v>
      </c>
      <c r="H2566" s="262">
        <v>3</v>
      </c>
      <c r="I2566" s="263">
        <v>54000</v>
      </c>
      <c r="J2566" s="238">
        <v>20000000</v>
      </c>
      <c r="K2566" s="263">
        <v>360000000000</v>
      </c>
    </row>
    <row r="2567" spans="3:11" x14ac:dyDescent="0.25">
      <c r="C2567" s="201">
        <v>45457</v>
      </c>
      <c r="D2567" s="217" t="s">
        <v>312</v>
      </c>
      <c r="E2567" s="263">
        <v>18000</v>
      </c>
      <c r="F2567" s="263">
        <v>18000</v>
      </c>
      <c r="G2567" s="263">
        <v>17950</v>
      </c>
      <c r="H2567" s="262">
        <v>4</v>
      </c>
      <c r="I2567" s="263">
        <v>72000</v>
      </c>
      <c r="J2567" s="238">
        <v>20000000</v>
      </c>
      <c r="K2567" s="263">
        <v>359000000000</v>
      </c>
    </row>
    <row r="2568" spans="3:11" x14ac:dyDescent="0.25">
      <c r="C2568" s="201">
        <v>45457</v>
      </c>
      <c r="D2568" s="217" t="s">
        <v>312</v>
      </c>
      <c r="E2568" s="263">
        <v>18000</v>
      </c>
      <c r="F2568" s="263">
        <v>18000</v>
      </c>
      <c r="G2568" s="263">
        <v>17950</v>
      </c>
      <c r="H2568" s="262">
        <v>1</v>
      </c>
      <c r="I2568" s="263">
        <v>18000</v>
      </c>
      <c r="J2568" s="238">
        <v>20000000</v>
      </c>
      <c r="K2568" s="263">
        <v>359000000000</v>
      </c>
    </row>
    <row r="2569" spans="3:11" x14ac:dyDescent="0.25">
      <c r="C2569" s="201">
        <v>45457</v>
      </c>
      <c r="D2569" s="217" t="s">
        <v>312</v>
      </c>
      <c r="E2569" s="263">
        <v>18000</v>
      </c>
      <c r="F2569" s="263">
        <v>18000</v>
      </c>
      <c r="G2569" s="263">
        <v>17950</v>
      </c>
      <c r="H2569" s="262">
        <v>2</v>
      </c>
      <c r="I2569" s="263">
        <v>36000</v>
      </c>
      <c r="J2569" s="238">
        <v>20000000</v>
      </c>
      <c r="K2569" s="263">
        <v>359000000000</v>
      </c>
    </row>
    <row r="2570" spans="3:11" x14ac:dyDescent="0.25">
      <c r="C2570" s="201">
        <v>45457</v>
      </c>
      <c r="D2570" s="217" t="s">
        <v>312</v>
      </c>
      <c r="E2570" s="263">
        <v>18000</v>
      </c>
      <c r="F2570" s="263">
        <v>18000</v>
      </c>
      <c r="G2570" s="263">
        <v>17950</v>
      </c>
      <c r="H2570" s="262">
        <v>2</v>
      </c>
      <c r="I2570" s="263">
        <v>36000</v>
      </c>
      <c r="J2570" s="238">
        <v>20000000</v>
      </c>
      <c r="K2570" s="263">
        <v>359000000000</v>
      </c>
    </row>
    <row r="2571" spans="3:11" x14ac:dyDescent="0.25">
      <c r="C2571" s="201">
        <v>45457</v>
      </c>
      <c r="D2571" s="217" t="s">
        <v>310</v>
      </c>
      <c r="E2571" s="263">
        <v>60150</v>
      </c>
      <c r="F2571" s="263">
        <v>60150</v>
      </c>
      <c r="G2571" s="263">
        <v>63000</v>
      </c>
      <c r="H2571" s="262">
        <v>1</v>
      </c>
      <c r="I2571" s="263">
        <v>60150</v>
      </c>
      <c r="J2571" s="238">
        <v>19450000</v>
      </c>
      <c r="K2571" s="263">
        <v>1225350000000</v>
      </c>
    </row>
    <row r="2572" spans="3:11" x14ac:dyDescent="0.25">
      <c r="C2572" s="201">
        <v>45457</v>
      </c>
      <c r="D2572" s="217" t="s">
        <v>312</v>
      </c>
      <c r="E2572" s="263">
        <v>17950</v>
      </c>
      <c r="F2572" s="263">
        <v>18000</v>
      </c>
      <c r="G2572" s="263">
        <v>17950</v>
      </c>
      <c r="H2572" s="262">
        <v>4</v>
      </c>
      <c r="I2572" s="263">
        <v>71800</v>
      </c>
      <c r="J2572" s="238">
        <v>20000000</v>
      </c>
      <c r="K2572" s="263">
        <v>359000000000</v>
      </c>
    </row>
    <row r="2573" spans="3:11" x14ac:dyDescent="0.25">
      <c r="C2573" s="201">
        <v>45457</v>
      </c>
      <c r="D2573" s="217" t="s">
        <v>312</v>
      </c>
      <c r="E2573" s="263">
        <v>17950</v>
      </c>
      <c r="F2573" s="263">
        <v>18000</v>
      </c>
      <c r="G2573" s="263">
        <v>17950</v>
      </c>
      <c r="H2573" s="262">
        <v>9</v>
      </c>
      <c r="I2573" s="263">
        <v>161550</v>
      </c>
      <c r="J2573" s="238">
        <v>20000000</v>
      </c>
      <c r="K2573" s="263">
        <v>359000000000</v>
      </c>
    </row>
    <row r="2574" spans="3:11" x14ac:dyDescent="0.25">
      <c r="C2574" s="201">
        <v>45457</v>
      </c>
      <c r="D2574" s="217" t="s">
        <v>310</v>
      </c>
      <c r="E2574" s="263">
        <v>63000</v>
      </c>
      <c r="F2574" s="263">
        <v>60150</v>
      </c>
      <c r="G2574" s="263">
        <v>63000</v>
      </c>
      <c r="H2574" s="262">
        <v>1</v>
      </c>
      <c r="I2574" s="263">
        <v>63000</v>
      </c>
      <c r="J2574" s="238">
        <v>19450000</v>
      </c>
      <c r="K2574" s="263">
        <v>1225350000000</v>
      </c>
    </row>
    <row r="2575" spans="3:11" x14ac:dyDescent="0.25">
      <c r="C2575" s="201">
        <v>45457</v>
      </c>
      <c r="D2575" s="217" t="s">
        <v>312</v>
      </c>
      <c r="E2575" s="263">
        <v>17950</v>
      </c>
      <c r="F2575" s="263">
        <v>18000</v>
      </c>
      <c r="G2575" s="263">
        <v>17950</v>
      </c>
      <c r="H2575" s="262">
        <v>1</v>
      </c>
      <c r="I2575" s="263">
        <v>17950</v>
      </c>
      <c r="J2575" s="238">
        <v>20000000</v>
      </c>
      <c r="K2575" s="263">
        <v>359000000000</v>
      </c>
    </row>
    <row r="2576" spans="3:11" x14ac:dyDescent="0.25">
      <c r="C2576" s="201">
        <v>45457</v>
      </c>
      <c r="D2576" s="217" t="s">
        <v>312</v>
      </c>
      <c r="E2576" s="263">
        <v>17950</v>
      </c>
      <c r="F2576" s="263">
        <v>18000</v>
      </c>
      <c r="G2576" s="263">
        <v>17950</v>
      </c>
      <c r="H2576" s="262">
        <v>13</v>
      </c>
      <c r="I2576" s="263">
        <v>233350</v>
      </c>
      <c r="J2576" s="238">
        <v>20000000</v>
      </c>
      <c r="K2576" s="263">
        <v>359000000000</v>
      </c>
    </row>
    <row r="2577" spans="3:11" x14ac:dyDescent="0.25">
      <c r="C2577" s="201">
        <v>45457</v>
      </c>
      <c r="D2577" s="217" t="s">
        <v>310</v>
      </c>
      <c r="E2577" s="263">
        <v>63000</v>
      </c>
      <c r="F2577" s="263">
        <v>60150</v>
      </c>
      <c r="G2577" s="263">
        <v>63000</v>
      </c>
      <c r="H2577" s="262">
        <v>2</v>
      </c>
      <c r="I2577" s="263">
        <v>126000</v>
      </c>
      <c r="J2577" s="238">
        <v>19450000</v>
      </c>
      <c r="K2577" s="263">
        <v>1225350000000</v>
      </c>
    </row>
    <row r="2578" spans="3:11" x14ac:dyDescent="0.25">
      <c r="C2578" s="201">
        <v>45460</v>
      </c>
      <c r="D2578" s="217" t="s">
        <v>312</v>
      </c>
      <c r="E2578" s="263">
        <v>18000</v>
      </c>
      <c r="F2578" s="263">
        <v>17950</v>
      </c>
      <c r="G2578" s="263">
        <v>17949</v>
      </c>
      <c r="H2578" s="262">
        <v>5</v>
      </c>
      <c r="I2578" s="263">
        <v>90000</v>
      </c>
      <c r="J2578" s="238">
        <v>20000000</v>
      </c>
      <c r="K2578" s="263">
        <v>358980000000</v>
      </c>
    </row>
    <row r="2579" spans="3:11" x14ac:dyDescent="0.25">
      <c r="C2579" s="201">
        <v>45460</v>
      </c>
      <c r="D2579" s="217" t="s">
        <v>312</v>
      </c>
      <c r="E2579" s="263">
        <v>18000</v>
      </c>
      <c r="F2579" s="263">
        <v>17950</v>
      </c>
      <c r="G2579" s="263">
        <v>17949</v>
      </c>
      <c r="H2579" s="262">
        <v>5</v>
      </c>
      <c r="I2579" s="263">
        <v>90000</v>
      </c>
      <c r="J2579" s="238">
        <v>20000000</v>
      </c>
      <c r="K2579" s="263">
        <v>358980000000</v>
      </c>
    </row>
    <row r="2580" spans="3:11" x14ac:dyDescent="0.25">
      <c r="C2580" s="201">
        <v>45460</v>
      </c>
      <c r="D2580" s="217" t="s">
        <v>310</v>
      </c>
      <c r="E2580" s="263">
        <v>63000</v>
      </c>
      <c r="F2580" s="263">
        <v>63000</v>
      </c>
      <c r="G2580" s="263">
        <v>60150</v>
      </c>
      <c r="H2580" s="262">
        <v>10</v>
      </c>
      <c r="I2580" s="263">
        <v>630000</v>
      </c>
      <c r="J2580" s="238">
        <v>19450000</v>
      </c>
      <c r="K2580" s="263">
        <v>1169917500000</v>
      </c>
    </row>
    <row r="2581" spans="3:11" x14ac:dyDescent="0.25">
      <c r="C2581" s="201">
        <v>45460</v>
      </c>
      <c r="D2581" s="217" t="s">
        <v>310</v>
      </c>
      <c r="E2581" s="263">
        <v>63000</v>
      </c>
      <c r="F2581" s="263">
        <v>63000</v>
      </c>
      <c r="G2581" s="263">
        <v>60150</v>
      </c>
      <c r="H2581" s="262">
        <v>10</v>
      </c>
      <c r="I2581" s="263">
        <v>630000</v>
      </c>
      <c r="J2581" s="238">
        <v>19450000</v>
      </c>
      <c r="K2581" s="263">
        <v>1169917500000</v>
      </c>
    </row>
    <row r="2582" spans="3:11" x14ac:dyDescent="0.25">
      <c r="C2582" s="201">
        <v>45460</v>
      </c>
      <c r="D2582" s="217" t="s">
        <v>312</v>
      </c>
      <c r="E2582" s="263">
        <v>18000</v>
      </c>
      <c r="F2582" s="263">
        <v>17950</v>
      </c>
      <c r="G2582" s="263">
        <v>17949</v>
      </c>
      <c r="H2582" s="262">
        <v>10</v>
      </c>
      <c r="I2582" s="263">
        <v>180000</v>
      </c>
      <c r="J2582" s="238">
        <v>20000000</v>
      </c>
      <c r="K2582" s="263">
        <v>358980000000</v>
      </c>
    </row>
    <row r="2583" spans="3:11" x14ac:dyDescent="0.25">
      <c r="C2583" s="201">
        <v>45460</v>
      </c>
      <c r="D2583" s="217" t="s">
        <v>312</v>
      </c>
      <c r="E2583" s="263">
        <v>17950</v>
      </c>
      <c r="F2583" s="263">
        <v>17950</v>
      </c>
      <c r="G2583" s="263">
        <v>17949</v>
      </c>
      <c r="H2583" s="262">
        <v>2</v>
      </c>
      <c r="I2583" s="263">
        <v>35900</v>
      </c>
      <c r="J2583" s="238">
        <v>20000000</v>
      </c>
      <c r="K2583" s="263">
        <v>358980000000</v>
      </c>
    </row>
    <row r="2584" spans="3:11" x14ac:dyDescent="0.25">
      <c r="C2584" s="201">
        <v>45460</v>
      </c>
      <c r="D2584" s="217" t="s">
        <v>312</v>
      </c>
      <c r="E2584" s="263">
        <v>17950</v>
      </c>
      <c r="F2584" s="263">
        <v>17950</v>
      </c>
      <c r="G2584" s="263">
        <v>17949</v>
      </c>
      <c r="H2584" s="262">
        <v>8</v>
      </c>
      <c r="I2584" s="263">
        <v>143600</v>
      </c>
      <c r="J2584" s="238">
        <v>20000000</v>
      </c>
      <c r="K2584" s="263">
        <v>358980000000</v>
      </c>
    </row>
    <row r="2585" spans="3:11" x14ac:dyDescent="0.25">
      <c r="C2585" s="201">
        <v>45460</v>
      </c>
      <c r="D2585" s="217" t="s">
        <v>312</v>
      </c>
      <c r="E2585" s="263">
        <v>17950</v>
      </c>
      <c r="F2585" s="263">
        <v>17950</v>
      </c>
      <c r="G2585" s="263">
        <v>17949</v>
      </c>
      <c r="H2585" s="262">
        <v>10</v>
      </c>
      <c r="I2585" s="263">
        <v>179500</v>
      </c>
      <c r="J2585" s="238">
        <v>20000000</v>
      </c>
      <c r="K2585" s="263">
        <v>358980000000</v>
      </c>
    </row>
    <row r="2586" spans="3:11" x14ac:dyDescent="0.25">
      <c r="C2586" s="201">
        <v>45460</v>
      </c>
      <c r="D2586" s="217" t="s">
        <v>312</v>
      </c>
      <c r="E2586" s="263">
        <v>17950</v>
      </c>
      <c r="F2586" s="263">
        <v>17950</v>
      </c>
      <c r="G2586" s="263">
        <v>17949</v>
      </c>
      <c r="H2586" s="262">
        <v>2</v>
      </c>
      <c r="I2586" s="263">
        <v>35900</v>
      </c>
      <c r="J2586" s="238">
        <v>20000000</v>
      </c>
      <c r="K2586" s="263">
        <v>358980000000</v>
      </c>
    </row>
    <row r="2587" spans="3:11" x14ac:dyDescent="0.25">
      <c r="C2587" s="201">
        <v>45460</v>
      </c>
      <c r="D2587" s="217" t="s">
        <v>310</v>
      </c>
      <c r="E2587" s="263">
        <v>62999</v>
      </c>
      <c r="F2587" s="263">
        <v>63000</v>
      </c>
      <c r="G2587" s="263">
        <v>60150</v>
      </c>
      <c r="H2587" s="262">
        <v>1</v>
      </c>
      <c r="I2587" s="263">
        <v>62999</v>
      </c>
      <c r="J2587" s="238">
        <v>19450000</v>
      </c>
      <c r="K2587" s="263">
        <v>1169917500000</v>
      </c>
    </row>
    <row r="2588" spans="3:11" x14ac:dyDescent="0.25">
      <c r="C2588" s="201">
        <v>45460</v>
      </c>
      <c r="D2588" s="217" t="s">
        <v>310</v>
      </c>
      <c r="E2588" s="263">
        <v>60150</v>
      </c>
      <c r="F2588" s="263">
        <v>63000</v>
      </c>
      <c r="G2588" s="263">
        <v>60150</v>
      </c>
      <c r="H2588" s="262">
        <v>2</v>
      </c>
      <c r="I2588" s="263">
        <v>120300</v>
      </c>
      <c r="J2588" s="238">
        <v>19450000</v>
      </c>
      <c r="K2588" s="263">
        <v>1169917500000</v>
      </c>
    </row>
    <row r="2589" spans="3:11" x14ac:dyDescent="0.25">
      <c r="C2589" s="201">
        <v>45460</v>
      </c>
      <c r="D2589" s="217" t="s">
        <v>310</v>
      </c>
      <c r="E2589" s="263">
        <v>62000</v>
      </c>
      <c r="F2589" s="263">
        <v>63000</v>
      </c>
      <c r="G2589" s="263">
        <v>60150</v>
      </c>
      <c r="H2589" s="262">
        <v>2</v>
      </c>
      <c r="I2589" s="263">
        <v>124000</v>
      </c>
      <c r="J2589" s="238">
        <v>19450000</v>
      </c>
      <c r="K2589" s="263">
        <v>1169917500000</v>
      </c>
    </row>
    <row r="2590" spans="3:11" x14ac:dyDescent="0.25">
      <c r="C2590" s="201">
        <v>45460</v>
      </c>
      <c r="D2590" s="217" t="s">
        <v>310</v>
      </c>
      <c r="E2590" s="263">
        <v>62000</v>
      </c>
      <c r="F2590" s="263">
        <v>63000</v>
      </c>
      <c r="G2590" s="263">
        <v>60150</v>
      </c>
      <c r="H2590" s="262">
        <v>2</v>
      </c>
      <c r="I2590" s="263">
        <v>124000</v>
      </c>
      <c r="J2590" s="238">
        <v>19450000</v>
      </c>
      <c r="K2590" s="263">
        <v>1169917500000</v>
      </c>
    </row>
    <row r="2591" spans="3:11" x14ac:dyDescent="0.25">
      <c r="C2591" s="201">
        <v>45460</v>
      </c>
      <c r="D2591" s="217" t="s">
        <v>310</v>
      </c>
      <c r="E2591" s="263">
        <v>62000</v>
      </c>
      <c r="F2591" s="263">
        <v>63000</v>
      </c>
      <c r="G2591" s="263">
        <v>60150</v>
      </c>
      <c r="H2591" s="262">
        <v>5</v>
      </c>
      <c r="I2591" s="263">
        <v>310000</v>
      </c>
      <c r="J2591" s="238">
        <v>19450000</v>
      </c>
      <c r="K2591" s="263">
        <v>1169917500000</v>
      </c>
    </row>
    <row r="2592" spans="3:11" x14ac:dyDescent="0.25">
      <c r="C2592" s="201">
        <v>45460</v>
      </c>
      <c r="D2592" s="217" t="s">
        <v>310</v>
      </c>
      <c r="E2592" s="263">
        <v>60150</v>
      </c>
      <c r="F2592" s="263">
        <v>63000</v>
      </c>
      <c r="G2592" s="263">
        <v>60150</v>
      </c>
      <c r="H2592" s="262">
        <v>29</v>
      </c>
      <c r="I2592" s="263">
        <v>1744350</v>
      </c>
      <c r="J2592" s="238">
        <v>19450000</v>
      </c>
      <c r="K2592" s="263">
        <v>1169917500000</v>
      </c>
    </row>
    <row r="2593" spans="3:11" x14ac:dyDescent="0.25">
      <c r="C2593" s="201">
        <v>45460</v>
      </c>
      <c r="D2593" s="217" t="s">
        <v>312</v>
      </c>
      <c r="E2593" s="263">
        <v>17949</v>
      </c>
      <c r="F2593" s="263">
        <v>17950</v>
      </c>
      <c r="G2593" s="263">
        <v>17949</v>
      </c>
      <c r="H2593" s="262">
        <v>2</v>
      </c>
      <c r="I2593" s="263">
        <v>35898</v>
      </c>
      <c r="J2593" s="238">
        <v>20000000</v>
      </c>
      <c r="K2593" s="263">
        <v>358980000000</v>
      </c>
    </row>
    <row r="2594" spans="3:11" x14ac:dyDescent="0.25">
      <c r="C2594" s="201">
        <v>45461</v>
      </c>
      <c r="D2594" s="217" t="s">
        <v>310</v>
      </c>
      <c r="E2594" s="263">
        <v>63000</v>
      </c>
      <c r="F2594" s="263">
        <v>60150</v>
      </c>
      <c r="G2594" s="263">
        <v>63000</v>
      </c>
      <c r="H2594" s="262">
        <v>1</v>
      </c>
      <c r="I2594" s="263">
        <v>63000</v>
      </c>
      <c r="J2594" s="238">
        <v>19450000</v>
      </c>
      <c r="K2594" s="263">
        <v>1225350000000</v>
      </c>
    </row>
    <row r="2595" spans="3:11" x14ac:dyDescent="0.25">
      <c r="C2595" s="201">
        <v>45461</v>
      </c>
      <c r="D2595" s="217" t="s">
        <v>310</v>
      </c>
      <c r="E2595" s="263">
        <v>63000</v>
      </c>
      <c r="F2595" s="263">
        <v>60150</v>
      </c>
      <c r="G2595" s="263">
        <v>63000</v>
      </c>
      <c r="H2595" s="262">
        <v>1</v>
      </c>
      <c r="I2595" s="263">
        <v>63000</v>
      </c>
      <c r="J2595" s="238">
        <v>19450000</v>
      </c>
      <c r="K2595" s="263">
        <v>1225350000000</v>
      </c>
    </row>
    <row r="2596" spans="3:11" x14ac:dyDescent="0.25">
      <c r="C2596" s="201">
        <v>45461</v>
      </c>
      <c r="D2596" s="217" t="s">
        <v>310</v>
      </c>
      <c r="E2596" s="263">
        <v>63000</v>
      </c>
      <c r="F2596" s="263">
        <v>60150</v>
      </c>
      <c r="G2596" s="263">
        <v>63000</v>
      </c>
      <c r="H2596" s="262">
        <v>2</v>
      </c>
      <c r="I2596" s="263">
        <v>126000</v>
      </c>
      <c r="J2596" s="238">
        <v>19450000</v>
      </c>
      <c r="K2596" s="263">
        <v>1225350000000</v>
      </c>
    </row>
    <row r="2597" spans="3:11" x14ac:dyDescent="0.25">
      <c r="C2597" s="201">
        <v>45461</v>
      </c>
      <c r="D2597" s="217" t="s">
        <v>312</v>
      </c>
      <c r="E2597" s="263">
        <v>17949</v>
      </c>
      <c r="F2597" s="263">
        <v>17949</v>
      </c>
      <c r="G2597" s="263">
        <v>17949</v>
      </c>
      <c r="H2597" s="262">
        <v>4</v>
      </c>
      <c r="I2597" s="263">
        <v>71796</v>
      </c>
      <c r="J2597" s="238">
        <v>20000000</v>
      </c>
      <c r="K2597" s="263">
        <v>358980000000</v>
      </c>
    </row>
    <row r="2598" spans="3:11" x14ac:dyDescent="0.25">
      <c r="C2598" s="201">
        <v>45461</v>
      </c>
      <c r="D2598" s="217" t="s">
        <v>310</v>
      </c>
      <c r="E2598" s="263">
        <v>63000</v>
      </c>
      <c r="F2598" s="263">
        <v>60150</v>
      </c>
      <c r="G2598" s="263">
        <v>63000</v>
      </c>
      <c r="H2598" s="262">
        <v>2</v>
      </c>
      <c r="I2598" s="263">
        <v>126000</v>
      </c>
      <c r="J2598" s="238">
        <v>19450000</v>
      </c>
      <c r="K2598" s="263">
        <v>1225350000000</v>
      </c>
    </row>
    <row r="2599" spans="3:11" x14ac:dyDescent="0.25">
      <c r="C2599" s="201">
        <v>45462</v>
      </c>
      <c r="D2599" s="217" t="s">
        <v>312</v>
      </c>
      <c r="E2599" s="263">
        <v>17500</v>
      </c>
      <c r="F2599" s="263">
        <v>17949</v>
      </c>
      <c r="G2599" s="263">
        <v>17500</v>
      </c>
      <c r="H2599" s="262">
        <v>74</v>
      </c>
      <c r="I2599" s="263">
        <v>1295000</v>
      </c>
      <c r="J2599" s="238">
        <v>20000000</v>
      </c>
      <c r="K2599" s="263">
        <v>350000000000</v>
      </c>
    </row>
    <row r="2600" spans="3:11" x14ac:dyDescent="0.25">
      <c r="C2600" s="201">
        <v>45462</v>
      </c>
      <c r="D2600" s="217" t="s">
        <v>310</v>
      </c>
      <c r="E2600" s="263">
        <v>63000</v>
      </c>
      <c r="F2600" s="263">
        <v>63000</v>
      </c>
      <c r="G2600" s="263">
        <v>63000</v>
      </c>
      <c r="H2600" s="262">
        <v>1</v>
      </c>
      <c r="I2600" s="263">
        <v>63000</v>
      </c>
      <c r="J2600" s="238">
        <v>19450000</v>
      </c>
      <c r="K2600" s="263">
        <v>1225350000000</v>
      </c>
    </row>
    <row r="2601" spans="3:11" x14ac:dyDescent="0.25">
      <c r="C2601" s="201">
        <v>45462</v>
      </c>
      <c r="D2601" s="217" t="s">
        <v>312</v>
      </c>
      <c r="E2601" s="263">
        <v>17500</v>
      </c>
      <c r="F2601" s="263">
        <v>17949</v>
      </c>
      <c r="G2601" s="263">
        <v>17500</v>
      </c>
      <c r="H2601" s="262">
        <v>9</v>
      </c>
      <c r="I2601" s="263">
        <v>157500</v>
      </c>
      <c r="J2601" s="238">
        <v>20000000</v>
      </c>
      <c r="K2601" s="263">
        <v>350000000000</v>
      </c>
    </row>
    <row r="2602" spans="3:11" x14ac:dyDescent="0.25">
      <c r="C2602" s="201">
        <v>45463</v>
      </c>
      <c r="D2602" s="217" t="s">
        <v>310</v>
      </c>
      <c r="E2602" s="263">
        <v>63000</v>
      </c>
      <c r="F2602" s="263">
        <v>63000</v>
      </c>
      <c r="G2602" s="263">
        <v>63000</v>
      </c>
      <c r="H2602" s="262">
        <v>6</v>
      </c>
      <c r="I2602" s="263">
        <v>378000</v>
      </c>
      <c r="J2602" s="238">
        <v>19450000</v>
      </c>
      <c r="K2602" s="263">
        <v>1225350000000</v>
      </c>
    </row>
    <row r="2603" spans="3:11" x14ac:dyDescent="0.25">
      <c r="C2603" s="201">
        <v>45463</v>
      </c>
      <c r="D2603" s="217" t="s">
        <v>310</v>
      </c>
      <c r="E2603" s="263">
        <v>63000</v>
      </c>
      <c r="F2603" s="263">
        <v>63000</v>
      </c>
      <c r="G2603" s="263">
        <v>63000</v>
      </c>
      <c r="H2603" s="262">
        <v>4</v>
      </c>
      <c r="I2603" s="263">
        <v>252000</v>
      </c>
      <c r="J2603" s="238">
        <v>19450000</v>
      </c>
      <c r="K2603" s="263">
        <v>1225350000000</v>
      </c>
    </row>
    <row r="2604" spans="3:11" x14ac:dyDescent="0.25">
      <c r="C2604" s="201">
        <v>45463</v>
      </c>
      <c r="D2604" s="217" t="s">
        <v>312</v>
      </c>
      <c r="E2604" s="263">
        <v>17600</v>
      </c>
      <c r="F2604" s="263">
        <v>17500</v>
      </c>
      <c r="G2604" s="263">
        <v>16500</v>
      </c>
      <c r="H2604" s="262">
        <v>1</v>
      </c>
      <c r="I2604" s="263">
        <v>17600</v>
      </c>
      <c r="J2604" s="238">
        <v>20000000</v>
      </c>
      <c r="K2604" s="263">
        <v>330000000000</v>
      </c>
    </row>
    <row r="2605" spans="3:11" x14ac:dyDescent="0.25">
      <c r="C2605" s="201">
        <v>45463</v>
      </c>
      <c r="D2605" s="217" t="s">
        <v>310</v>
      </c>
      <c r="E2605" s="263">
        <v>63000</v>
      </c>
      <c r="F2605" s="263">
        <v>63000</v>
      </c>
      <c r="G2605" s="263">
        <v>63000</v>
      </c>
      <c r="H2605" s="262">
        <v>2</v>
      </c>
      <c r="I2605" s="263">
        <v>126000</v>
      </c>
      <c r="J2605" s="238">
        <v>19450000</v>
      </c>
      <c r="K2605" s="263">
        <v>1225350000000</v>
      </c>
    </row>
    <row r="2606" spans="3:11" x14ac:dyDescent="0.25">
      <c r="C2606" s="201">
        <v>45463</v>
      </c>
      <c r="D2606" s="217" t="s">
        <v>312</v>
      </c>
      <c r="E2606" s="263">
        <v>17500</v>
      </c>
      <c r="F2606" s="263">
        <v>17500</v>
      </c>
      <c r="G2606" s="263">
        <v>16500</v>
      </c>
      <c r="H2606" s="262">
        <v>2</v>
      </c>
      <c r="I2606" s="263">
        <v>35000</v>
      </c>
      <c r="J2606" s="238">
        <v>20000000</v>
      </c>
      <c r="K2606" s="263">
        <v>330000000000</v>
      </c>
    </row>
    <row r="2607" spans="3:11" x14ac:dyDescent="0.25">
      <c r="C2607" s="201">
        <v>45463</v>
      </c>
      <c r="D2607" s="217" t="s">
        <v>312</v>
      </c>
      <c r="E2607" s="263">
        <v>17500</v>
      </c>
      <c r="F2607" s="263">
        <v>17500</v>
      </c>
      <c r="G2607" s="263">
        <v>16500</v>
      </c>
      <c r="H2607" s="262">
        <v>3</v>
      </c>
      <c r="I2607" s="263">
        <v>52500</v>
      </c>
      <c r="J2607" s="238">
        <v>20000000</v>
      </c>
      <c r="K2607" s="263">
        <v>330000000000</v>
      </c>
    </row>
    <row r="2608" spans="3:11" x14ac:dyDescent="0.25">
      <c r="C2608" s="201">
        <v>45463</v>
      </c>
      <c r="D2608" s="217" t="s">
        <v>310</v>
      </c>
      <c r="E2608" s="263">
        <v>63000</v>
      </c>
      <c r="F2608" s="263">
        <v>63000</v>
      </c>
      <c r="G2608" s="263">
        <v>63000</v>
      </c>
      <c r="H2608" s="262">
        <v>1</v>
      </c>
      <c r="I2608" s="263">
        <v>63000</v>
      </c>
      <c r="J2608" s="238">
        <v>19450000</v>
      </c>
      <c r="K2608" s="263">
        <v>1225350000000</v>
      </c>
    </row>
    <row r="2609" spans="3:11" x14ac:dyDescent="0.25">
      <c r="C2609" s="201">
        <v>45463</v>
      </c>
      <c r="D2609" s="217" t="s">
        <v>310</v>
      </c>
      <c r="E2609" s="263">
        <v>63000</v>
      </c>
      <c r="F2609" s="263">
        <v>63000</v>
      </c>
      <c r="G2609" s="263">
        <v>63000</v>
      </c>
      <c r="H2609" s="262">
        <v>2</v>
      </c>
      <c r="I2609" s="263">
        <v>126000</v>
      </c>
      <c r="J2609" s="238">
        <v>19450000</v>
      </c>
      <c r="K2609" s="263">
        <v>1225350000000</v>
      </c>
    </row>
    <row r="2610" spans="3:11" x14ac:dyDescent="0.25">
      <c r="C2610" s="201">
        <v>45463</v>
      </c>
      <c r="D2610" s="217" t="s">
        <v>312</v>
      </c>
      <c r="E2610" s="263">
        <v>17500</v>
      </c>
      <c r="F2610" s="263">
        <v>17500</v>
      </c>
      <c r="G2610" s="263">
        <v>16500</v>
      </c>
      <c r="H2610" s="262">
        <v>10</v>
      </c>
      <c r="I2610" s="263">
        <v>175000</v>
      </c>
      <c r="J2610" s="238">
        <v>20000000</v>
      </c>
      <c r="K2610" s="263">
        <v>330000000000</v>
      </c>
    </row>
    <row r="2611" spans="3:11" x14ac:dyDescent="0.25">
      <c r="C2611" s="201">
        <v>45463</v>
      </c>
      <c r="D2611" s="217" t="s">
        <v>312</v>
      </c>
      <c r="E2611" s="263">
        <v>17000</v>
      </c>
      <c r="F2611" s="263">
        <v>17500</v>
      </c>
      <c r="G2611" s="263">
        <v>16500</v>
      </c>
      <c r="H2611" s="262">
        <v>35</v>
      </c>
      <c r="I2611" s="263">
        <v>595000</v>
      </c>
      <c r="J2611" s="238">
        <v>20000000</v>
      </c>
      <c r="K2611" s="263">
        <v>330000000000</v>
      </c>
    </row>
    <row r="2612" spans="3:11" x14ac:dyDescent="0.25">
      <c r="C2612" s="201">
        <v>45463</v>
      </c>
      <c r="D2612" s="217" t="s">
        <v>312</v>
      </c>
      <c r="E2612" s="263">
        <v>16500</v>
      </c>
      <c r="F2612" s="263">
        <v>17500</v>
      </c>
      <c r="G2612" s="263">
        <v>16500</v>
      </c>
      <c r="H2612" s="262">
        <v>1</v>
      </c>
      <c r="I2612" s="263">
        <v>16500</v>
      </c>
      <c r="J2612" s="238">
        <v>20000000</v>
      </c>
      <c r="K2612" s="263">
        <v>330000000000</v>
      </c>
    </row>
    <row r="2613" spans="3:11" x14ac:dyDescent="0.25">
      <c r="C2613" s="201">
        <v>45464</v>
      </c>
      <c r="D2613" s="217" t="s">
        <v>312</v>
      </c>
      <c r="E2613" s="263">
        <v>17000</v>
      </c>
      <c r="F2613" s="263">
        <v>16500</v>
      </c>
      <c r="G2613" s="263">
        <v>17000</v>
      </c>
      <c r="H2613" s="262">
        <v>3</v>
      </c>
      <c r="I2613" s="263">
        <v>51000</v>
      </c>
      <c r="J2613" s="238">
        <v>20000000</v>
      </c>
      <c r="K2613" s="263">
        <v>340000000000</v>
      </c>
    </row>
    <row r="2614" spans="3:11" x14ac:dyDescent="0.25">
      <c r="C2614" s="201">
        <v>45464</v>
      </c>
      <c r="D2614" s="217" t="s">
        <v>312</v>
      </c>
      <c r="E2614" s="263">
        <v>17000</v>
      </c>
      <c r="F2614" s="263">
        <v>16500</v>
      </c>
      <c r="G2614" s="263">
        <v>17000</v>
      </c>
      <c r="H2614" s="262">
        <v>2</v>
      </c>
      <c r="I2614" s="263">
        <v>34000</v>
      </c>
      <c r="J2614" s="238">
        <v>20000000</v>
      </c>
      <c r="K2614" s="263">
        <v>340000000000</v>
      </c>
    </row>
    <row r="2615" spans="3:11" x14ac:dyDescent="0.25">
      <c r="C2615" s="201">
        <v>45464</v>
      </c>
      <c r="D2615" s="217" t="s">
        <v>310</v>
      </c>
      <c r="E2615" s="263">
        <v>63500</v>
      </c>
      <c r="F2615" s="263">
        <v>63000</v>
      </c>
      <c r="G2615" s="263">
        <v>63000</v>
      </c>
      <c r="H2615" s="262">
        <v>3</v>
      </c>
      <c r="I2615" s="263">
        <v>190500</v>
      </c>
      <c r="J2615" s="238">
        <v>19450000</v>
      </c>
      <c r="K2615" s="263">
        <v>1225350000000</v>
      </c>
    </row>
    <row r="2616" spans="3:11" x14ac:dyDescent="0.25">
      <c r="C2616" s="201">
        <v>45464</v>
      </c>
      <c r="D2616" s="217" t="s">
        <v>312</v>
      </c>
      <c r="E2616" s="263">
        <v>17000</v>
      </c>
      <c r="F2616" s="263">
        <v>16500</v>
      </c>
      <c r="G2616" s="263">
        <v>17000</v>
      </c>
      <c r="H2616" s="262">
        <v>3</v>
      </c>
      <c r="I2616" s="263">
        <v>51000</v>
      </c>
      <c r="J2616" s="238">
        <v>20000000</v>
      </c>
      <c r="K2616" s="263">
        <v>340000000000</v>
      </c>
    </row>
    <row r="2617" spans="3:11" x14ac:dyDescent="0.25">
      <c r="C2617" s="201">
        <v>45464</v>
      </c>
      <c r="D2617" s="217" t="s">
        <v>312</v>
      </c>
      <c r="E2617" s="263">
        <v>17000</v>
      </c>
      <c r="F2617" s="263">
        <v>16500</v>
      </c>
      <c r="G2617" s="263">
        <v>17000</v>
      </c>
      <c r="H2617" s="262">
        <v>5</v>
      </c>
      <c r="I2617" s="263">
        <v>85000</v>
      </c>
      <c r="J2617" s="238">
        <v>20000000</v>
      </c>
      <c r="K2617" s="263">
        <v>340000000000</v>
      </c>
    </row>
    <row r="2618" spans="3:11" x14ac:dyDescent="0.25">
      <c r="C2618" s="201">
        <v>45464</v>
      </c>
      <c r="D2618" s="217" t="s">
        <v>312</v>
      </c>
      <c r="E2618" s="263">
        <v>17000</v>
      </c>
      <c r="F2618" s="263">
        <v>16500</v>
      </c>
      <c r="G2618" s="263">
        <v>17000</v>
      </c>
      <c r="H2618" s="262">
        <v>1</v>
      </c>
      <c r="I2618" s="263">
        <v>17000</v>
      </c>
      <c r="J2618" s="238">
        <v>20000000</v>
      </c>
      <c r="K2618" s="263">
        <v>340000000000</v>
      </c>
    </row>
    <row r="2619" spans="3:11" x14ac:dyDescent="0.25">
      <c r="C2619" s="201">
        <v>45464</v>
      </c>
      <c r="D2619" s="217" t="s">
        <v>312</v>
      </c>
      <c r="E2619" s="263">
        <v>17000</v>
      </c>
      <c r="F2619" s="263">
        <v>16500</v>
      </c>
      <c r="G2619" s="263">
        <v>17000</v>
      </c>
      <c r="H2619" s="262">
        <v>3</v>
      </c>
      <c r="I2619" s="263">
        <v>51000</v>
      </c>
      <c r="J2619" s="238">
        <v>20000000</v>
      </c>
      <c r="K2619" s="263">
        <v>340000000000</v>
      </c>
    </row>
    <row r="2620" spans="3:11" x14ac:dyDescent="0.25">
      <c r="C2620" s="201">
        <v>45464</v>
      </c>
      <c r="D2620" s="217" t="s">
        <v>312</v>
      </c>
      <c r="E2620" s="263">
        <v>17000</v>
      </c>
      <c r="F2620" s="263">
        <v>16500</v>
      </c>
      <c r="G2620" s="263">
        <v>17000</v>
      </c>
      <c r="H2620" s="262">
        <v>2</v>
      </c>
      <c r="I2620" s="263">
        <v>34000</v>
      </c>
      <c r="J2620" s="238">
        <v>20000000</v>
      </c>
      <c r="K2620" s="263">
        <v>340000000000</v>
      </c>
    </row>
    <row r="2621" spans="3:11" x14ac:dyDescent="0.25">
      <c r="C2621" s="201">
        <v>45464</v>
      </c>
      <c r="D2621" s="217" t="s">
        <v>312</v>
      </c>
      <c r="E2621" s="263">
        <v>17000</v>
      </c>
      <c r="F2621" s="263">
        <v>16500</v>
      </c>
      <c r="G2621" s="263">
        <v>17000</v>
      </c>
      <c r="H2621" s="262">
        <v>8</v>
      </c>
      <c r="I2621" s="263">
        <v>136000</v>
      </c>
      <c r="J2621" s="238">
        <v>20000000</v>
      </c>
      <c r="K2621" s="263">
        <v>340000000000</v>
      </c>
    </row>
    <row r="2622" spans="3:11" x14ac:dyDescent="0.25">
      <c r="C2622" s="201">
        <v>45464</v>
      </c>
      <c r="D2622" s="217" t="s">
        <v>310</v>
      </c>
      <c r="E2622" s="263">
        <v>63500</v>
      </c>
      <c r="F2622" s="263">
        <v>63000</v>
      </c>
      <c r="G2622" s="263">
        <v>63000</v>
      </c>
      <c r="H2622" s="262">
        <v>1</v>
      </c>
      <c r="I2622" s="263">
        <v>63500</v>
      </c>
      <c r="J2622" s="238">
        <v>19450000</v>
      </c>
      <c r="K2622" s="263">
        <v>1225350000000</v>
      </c>
    </row>
    <row r="2623" spans="3:11" x14ac:dyDescent="0.25">
      <c r="C2623" s="201">
        <v>45464</v>
      </c>
      <c r="D2623" s="217" t="s">
        <v>312</v>
      </c>
      <c r="E2623" s="263">
        <v>17000</v>
      </c>
      <c r="F2623" s="263">
        <v>16500</v>
      </c>
      <c r="G2623" s="263">
        <v>17000</v>
      </c>
      <c r="H2623" s="262">
        <v>5</v>
      </c>
      <c r="I2623" s="263">
        <v>85000</v>
      </c>
      <c r="J2623" s="238">
        <v>20000000</v>
      </c>
      <c r="K2623" s="263">
        <v>340000000000</v>
      </c>
    </row>
    <row r="2624" spans="3:11" x14ac:dyDescent="0.25">
      <c r="C2624" s="201">
        <v>45464</v>
      </c>
      <c r="D2624" s="217" t="s">
        <v>310</v>
      </c>
      <c r="E2624" s="263">
        <v>63000</v>
      </c>
      <c r="F2624" s="263">
        <v>63000</v>
      </c>
      <c r="G2624" s="263">
        <v>63000</v>
      </c>
      <c r="H2624" s="262">
        <v>2</v>
      </c>
      <c r="I2624" s="263">
        <v>126000</v>
      </c>
      <c r="J2624" s="238">
        <v>19450000</v>
      </c>
      <c r="K2624" s="263">
        <v>1225350000000</v>
      </c>
    </row>
    <row r="2625" spans="3:11" x14ac:dyDescent="0.25">
      <c r="C2625" s="201">
        <v>45467</v>
      </c>
      <c r="D2625" s="217" t="s">
        <v>312</v>
      </c>
      <c r="E2625" s="263">
        <v>17000</v>
      </c>
      <c r="F2625" s="263">
        <v>17000</v>
      </c>
      <c r="G2625" s="263">
        <v>16300</v>
      </c>
      <c r="H2625" s="262">
        <v>3</v>
      </c>
      <c r="I2625" s="263">
        <v>51000</v>
      </c>
      <c r="J2625" s="238">
        <v>20000000</v>
      </c>
      <c r="K2625" s="263">
        <v>326000000000</v>
      </c>
    </row>
    <row r="2626" spans="3:11" x14ac:dyDescent="0.25">
      <c r="C2626" s="201">
        <v>45467</v>
      </c>
      <c r="D2626" s="217" t="s">
        <v>312</v>
      </c>
      <c r="E2626" s="263">
        <v>17000</v>
      </c>
      <c r="F2626" s="263">
        <v>17000</v>
      </c>
      <c r="G2626" s="263">
        <v>16300</v>
      </c>
      <c r="H2626" s="262">
        <v>10</v>
      </c>
      <c r="I2626" s="263">
        <v>170000</v>
      </c>
      <c r="J2626" s="238">
        <v>20000000</v>
      </c>
      <c r="K2626" s="263">
        <v>326000000000</v>
      </c>
    </row>
    <row r="2627" spans="3:11" x14ac:dyDescent="0.25">
      <c r="C2627" s="201">
        <v>45467</v>
      </c>
      <c r="D2627" s="217" t="s">
        <v>310</v>
      </c>
      <c r="E2627" s="263">
        <v>63000</v>
      </c>
      <c r="F2627" s="263">
        <v>63000</v>
      </c>
      <c r="G2627" s="263">
        <v>62000</v>
      </c>
      <c r="H2627" s="262">
        <v>4</v>
      </c>
      <c r="I2627" s="263">
        <v>252000</v>
      </c>
      <c r="J2627" s="238">
        <v>19450000</v>
      </c>
      <c r="K2627" s="263">
        <v>1205900000000</v>
      </c>
    </row>
    <row r="2628" spans="3:11" x14ac:dyDescent="0.25">
      <c r="C2628" s="201">
        <v>45467</v>
      </c>
      <c r="D2628" s="217" t="s">
        <v>312</v>
      </c>
      <c r="E2628" s="263">
        <v>17000</v>
      </c>
      <c r="F2628" s="263">
        <v>17000</v>
      </c>
      <c r="G2628" s="263">
        <v>16300</v>
      </c>
      <c r="H2628" s="262">
        <v>2</v>
      </c>
      <c r="I2628" s="263">
        <v>34000</v>
      </c>
      <c r="J2628" s="238">
        <v>20000000</v>
      </c>
      <c r="K2628" s="263">
        <v>326000000000</v>
      </c>
    </row>
    <row r="2629" spans="3:11" x14ac:dyDescent="0.25">
      <c r="C2629" s="201">
        <v>45467</v>
      </c>
      <c r="D2629" s="217" t="s">
        <v>312</v>
      </c>
      <c r="E2629" s="263">
        <v>17000</v>
      </c>
      <c r="F2629" s="263">
        <v>17000</v>
      </c>
      <c r="G2629" s="263">
        <v>16300</v>
      </c>
      <c r="H2629" s="262">
        <v>10</v>
      </c>
      <c r="I2629" s="263">
        <v>170000</v>
      </c>
      <c r="J2629" s="238">
        <v>20000000</v>
      </c>
      <c r="K2629" s="263">
        <v>326000000000</v>
      </c>
    </row>
    <row r="2630" spans="3:11" x14ac:dyDescent="0.25">
      <c r="C2630" s="201">
        <v>45467</v>
      </c>
      <c r="D2630" s="217" t="s">
        <v>312</v>
      </c>
      <c r="E2630" s="263">
        <v>17000</v>
      </c>
      <c r="F2630" s="263">
        <v>17000</v>
      </c>
      <c r="G2630" s="263">
        <v>16300</v>
      </c>
      <c r="H2630" s="262">
        <v>5</v>
      </c>
      <c r="I2630" s="263">
        <v>85000</v>
      </c>
      <c r="J2630" s="238">
        <v>20000000</v>
      </c>
      <c r="K2630" s="263">
        <v>326000000000</v>
      </c>
    </row>
    <row r="2631" spans="3:11" x14ac:dyDescent="0.25">
      <c r="C2631" s="201">
        <v>45467</v>
      </c>
      <c r="D2631" s="217" t="s">
        <v>312</v>
      </c>
      <c r="E2631" s="263">
        <v>17000</v>
      </c>
      <c r="F2631" s="263">
        <v>17000</v>
      </c>
      <c r="G2631" s="263">
        <v>16300</v>
      </c>
      <c r="H2631" s="262">
        <v>1</v>
      </c>
      <c r="I2631" s="263">
        <v>17000</v>
      </c>
      <c r="J2631" s="238">
        <v>20000000</v>
      </c>
      <c r="K2631" s="263">
        <v>326000000000</v>
      </c>
    </row>
    <row r="2632" spans="3:11" x14ac:dyDescent="0.25">
      <c r="C2632" s="201">
        <v>45467</v>
      </c>
      <c r="D2632" s="217" t="s">
        <v>310</v>
      </c>
      <c r="E2632" s="263">
        <v>63500</v>
      </c>
      <c r="F2632" s="263">
        <v>63000</v>
      </c>
      <c r="G2632" s="263">
        <v>62000</v>
      </c>
      <c r="H2632" s="262">
        <v>2</v>
      </c>
      <c r="I2632" s="263">
        <v>127000</v>
      </c>
      <c r="J2632" s="238">
        <v>19450000</v>
      </c>
      <c r="K2632" s="263">
        <v>1205900000000</v>
      </c>
    </row>
    <row r="2633" spans="3:11" x14ac:dyDescent="0.25">
      <c r="C2633" s="201">
        <v>45467</v>
      </c>
      <c r="D2633" s="217" t="s">
        <v>312</v>
      </c>
      <c r="E2633" s="263">
        <v>16900</v>
      </c>
      <c r="F2633" s="263">
        <v>17000</v>
      </c>
      <c r="G2633" s="263">
        <v>16300</v>
      </c>
      <c r="H2633" s="262">
        <v>13</v>
      </c>
      <c r="I2633" s="263">
        <v>219700</v>
      </c>
      <c r="J2633" s="238">
        <v>20000000</v>
      </c>
      <c r="K2633" s="263">
        <v>326000000000</v>
      </c>
    </row>
    <row r="2634" spans="3:11" x14ac:dyDescent="0.25">
      <c r="C2634" s="201">
        <v>45467</v>
      </c>
      <c r="D2634" s="217" t="s">
        <v>312</v>
      </c>
      <c r="E2634" s="263">
        <v>16500</v>
      </c>
      <c r="F2634" s="263">
        <v>17000</v>
      </c>
      <c r="G2634" s="263">
        <v>16300</v>
      </c>
      <c r="H2634" s="262">
        <v>2</v>
      </c>
      <c r="I2634" s="263">
        <v>33000</v>
      </c>
      <c r="J2634" s="238">
        <v>20000000</v>
      </c>
      <c r="K2634" s="263">
        <v>326000000000</v>
      </c>
    </row>
    <row r="2635" spans="3:11" x14ac:dyDescent="0.25">
      <c r="C2635" s="201">
        <v>45467</v>
      </c>
      <c r="D2635" s="217" t="s">
        <v>312</v>
      </c>
      <c r="E2635" s="263">
        <v>16500</v>
      </c>
      <c r="F2635" s="263">
        <v>17000</v>
      </c>
      <c r="G2635" s="263">
        <v>16300</v>
      </c>
      <c r="H2635" s="262">
        <v>2</v>
      </c>
      <c r="I2635" s="263">
        <v>33000</v>
      </c>
      <c r="J2635" s="238">
        <v>20000000</v>
      </c>
      <c r="K2635" s="263">
        <v>326000000000</v>
      </c>
    </row>
    <row r="2636" spans="3:11" x14ac:dyDescent="0.25">
      <c r="C2636" s="201">
        <v>45467</v>
      </c>
      <c r="D2636" s="217" t="s">
        <v>312</v>
      </c>
      <c r="E2636" s="263">
        <v>16000</v>
      </c>
      <c r="F2636" s="263">
        <v>17000</v>
      </c>
      <c r="G2636" s="263">
        <v>16300</v>
      </c>
      <c r="H2636" s="262">
        <v>196</v>
      </c>
      <c r="I2636" s="263">
        <v>3136000</v>
      </c>
      <c r="J2636" s="238">
        <v>20000000</v>
      </c>
      <c r="K2636" s="263">
        <v>326000000000</v>
      </c>
    </row>
    <row r="2637" spans="3:11" x14ac:dyDescent="0.25">
      <c r="C2637" s="201">
        <v>45467</v>
      </c>
      <c r="D2637" s="217" t="s">
        <v>310</v>
      </c>
      <c r="E2637" s="263">
        <v>63500</v>
      </c>
      <c r="F2637" s="263">
        <v>63000</v>
      </c>
      <c r="G2637" s="263">
        <v>62000</v>
      </c>
      <c r="H2637" s="262">
        <v>1</v>
      </c>
      <c r="I2637" s="263">
        <v>63500</v>
      </c>
      <c r="J2637" s="238">
        <v>19450000</v>
      </c>
      <c r="K2637" s="263">
        <v>1205900000000</v>
      </c>
    </row>
    <row r="2638" spans="3:11" x14ac:dyDescent="0.25">
      <c r="C2638" s="201">
        <v>45467</v>
      </c>
      <c r="D2638" s="217" t="s">
        <v>310</v>
      </c>
      <c r="E2638" s="263">
        <v>63500</v>
      </c>
      <c r="F2638" s="263">
        <v>63000</v>
      </c>
      <c r="G2638" s="263">
        <v>62000</v>
      </c>
      <c r="H2638" s="262">
        <v>1</v>
      </c>
      <c r="I2638" s="263">
        <v>63500</v>
      </c>
      <c r="J2638" s="238">
        <v>19450000</v>
      </c>
      <c r="K2638" s="263">
        <v>1205900000000</v>
      </c>
    </row>
    <row r="2639" spans="3:11" x14ac:dyDescent="0.25">
      <c r="C2639" s="201">
        <v>45467</v>
      </c>
      <c r="D2639" s="217" t="s">
        <v>312</v>
      </c>
      <c r="E2639" s="263">
        <v>16300</v>
      </c>
      <c r="F2639" s="263">
        <v>17000</v>
      </c>
      <c r="G2639" s="263">
        <v>16300</v>
      </c>
      <c r="H2639" s="262">
        <v>1</v>
      </c>
      <c r="I2639" s="263">
        <v>16300</v>
      </c>
      <c r="J2639" s="238">
        <v>20000000</v>
      </c>
      <c r="K2639" s="263">
        <v>326000000000</v>
      </c>
    </row>
    <row r="2640" spans="3:11" x14ac:dyDescent="0.25">
      <c r="C2640" s="201">
        <v>45467</v>
      </c>
      <c r="D2640" s="217" t="s">
        <v>310</v>
      </c>
      <c r="E2640" s="263">
        <v>63500</v>
      </c>
      <c r="F2640" s="263">
        <v>63000</v>
      </c>
      <c r="G2640" s="263">
        <v>62000</v>
      </c>
      <c r="H2640" s="262">
        <v>2</v>
      </c>
      <c r="I2640" s="263">
        <v>127000</v>
      </c>
      <c r="J2640" s="238">
        <v>19450000</v>
      </c>
      <c r="K2640" s="263">
        <v>1205900000000</v>
      </c>
    </row>
    <row r="2641" spans="3:11" x14ac:dyDescent="0.25">
      <c r="C2641" s="201">
        <v>45467</v>
      </c>
      <c r="D2641" s="217" t="s">
        <v>310</v>
      </c>
      <c r="E2641" s="263">
        <v>63500</v>
      </c>
      <c r="F2641" s="263">
        <v>63000</v>
      </c>
      <c r="G2641" s="263">
        <v>62000</v>
      </c>
      <c r="H2641" s="262">
        <v>4</v>
      </c>
      <c r="I2641" s="263">
        <v>254000</v>
      </c>
      <c r="J2641" s="238">
        <v>19450000</v>
      </c>
      <c r="K2641" s="263">
        <v>1205900000000</v>
      </c>
    </row>
    <row r="2642" spans="3:11" x14ac:dyDescent="0.25">
      <c r="C2642" s="201">
        <v>45467</v>
      </c>
      <c r="D2642" s="217" t="s">
        <v>310</v>
      </c>
      <c r="E2642" s="263">
        <v>63000</v>
      </c>
      <c r="F2642" s="263">
        <v>63000</v>
      </c>
      <c r="G2642" s="263">
        <v>62000</v>
      </c>
      <c r="H2642" s="262">
        <v>3</v>
      </c>
      <c r="I2642" s="263">
        <v>189000</v>
      </c>
      <c r="J2642" s="238">
        <v>19450000</v>
      </c>
      <c r="K2642" s="263">
        <v>1205900000000</v>
      </c>
    </row>
    <row r="2643" spans="3:11" x14ac:dyDescent="0.25">
      <c r="C2643" s="201">
        <v>45467</v>
      </c>
      <c r="D2643" s="217" t="s">
        <v>310</v>
      </c>
      <c r="E2643" s="263">
        <v>63000</v>
      </c>
      <c r="F2643" s="263">
        <v>63000</v>
      </c>
      <c r="G2643" s="263">
        <v>62000</v>
      </c>
      <c r="H2643" s="262">
        <v>1</v>
      </c>
      <c r="I2643" s="263">
        <v>63000</v>
      </c>
      <c r="J2643" s="238">
        <v>19450000</v>
      </c>
      <c r="K2643" s="263">
        <v>1205900000000</v>
      </c>
    </row>
    <row r="2644" spans="3:11" x14ac:dyDescent="0.25">
      <c r="C2644" s="201">
        <v>45467</v>
      </c>
      <c r="D2644" s="217" t="s">
        <v>310</v>
      </c>
      <c r="E2644" s="263">
        <v>63000</v>
      </c>
      <c r="F2644" s="263">
        <v>63000</v>
      </c>
      <c r="G2644" s="263">
        <v>62000</v>
      </c>
      <c r="H2644" s="262">
        <v>4</v>
      </c>
      <c r="I2644" s="263">
        <v>252000</v>
      </c>
      <c r="J2644" s="238">
        <v>19450000</v>
      </c>
      <c r="K2644" s="263">
        <v>1205900000000</v>
      </c>
    </row>
    <row r="2645" spans="3:11" x14ac:dyDescent="0.25">
      <c r="C2645" s="201">
        <v>45467</v>
      </c>
      <c r="D2645" s="217" t="s">
        <v>310</v>
      </c>
      <c r="E2645" s="263">
        <v>62000</v>
      </c>
      <c r="F2645" s="263">
        <v>63000</v>
      </c>
      <c r="G2645" s="263">
        <v>62000</v>
      </c>
      <c r="H2645" s="262">
        <v>2</v>
      </c>
      <c r="I2645" s="263">
        <v>124000</v>
      </c>
      <c r="J2645" s="238">
        <v>19450000</v>
      </c>
      <c r="K2645" s="263">
        <v>1205900000000</v>
      </c>
    </row>
    <row r="2646" spans="3:11" x14ac:dyDescent="0.25">
      <c r="C2646" s="201">
        <v>45468</v>
      </c>
      <c r="D2646" s="217" t="s">
        <v>310</v>
      </c>
      <c r="E2646" s="263">
        <v>61000</v>
      </c>
      <c r="F2646" s="263">
        <v>62000</v>
      </c>
      <c r="G2646" s="263">
        <v>58500</v>
      </c>
      <c r="H2646" s="262">
        <v>1</v>
      </c>
      <c r="I2646" s="263">
        <v>61000</v>
      </c>
      <c r="J2646" s="238">
        <v>19450000</v>
      </c>
      <c r="K2646" s="263">
        <v>1137825000000</v>
      </c>
    </row>
    <row r="2647" spans="3:11" x14ac:dyDescent="0.25">
      <c r="C2647" s="201">
        <v>45468</v>
      </c>
      <c r="D2647" s="217" t="s">
        <v>310</v>
      </c>
      <c r="E2647" s="263">
        <v>61000</v>
      </c>
      <c r="F2647" s="263">
        <v>62000</v>
      </c>
      <c r="G2647" s="263">
        <v>58500</v>
      </c>
      <c r="H2647" s="262">
        <v>4</v>
      </c>
      <c r="I2647" s="263">
        <v>244000</v>
      </c>
      <c r="J2647" s="238">
        <v>19450000</v>
      </c>
      <c r="K2647" s="263">
        <v>1137825000000</v>
      </c>
    </row>
    <row r="2648" spans="3:11" x14ac:dyDescent="0.25">
      <c r="C2648" s="201">
        <v>45468</v>
      </c>
      <c r="D2648" s="217" t="s">
        <v>312</v>
      </c>
      <c r="E2648" s="263">
        <v>16900</v>
      </c>
      <c r="F2648" s="263">
        <v>16300</v>
      </c>
      <c r="G2648" s="263">
        <v>16895</v>
      </c>
      <c r="H2648" s="262">
        <v>15</v>
      </c>
      <c r="I2648" s="263">
        <v>253500</v>
      </c>
      <c r="J2648" s="238">
        <v>20000000</v>
      </c>
      <c r="K2648" s="263">
        <v>337900000000</v>
      </c>
    </row>
    <row r="2649" spans="3:11" x14ac:dyDescent="0.25">
      <c r="C2649" s="201">
        <v>45468</v>
      </c>
      <c r="D2649" s="217" t="s">
        <v>310</v>
      </c>
      <c r="E2649" s="263">
        <v>61000</v>
      </c>
      <c r="F2649" s="263">
        <v>62000</v>
      </c>
      <c r="G2649" s="263">
        <v>58500</v>
      </c>
      <c r="H2649" s="262">
        <v>3</v>
      </c>
      <c r="I2649" s="263">
        <v>183000</v>
      </c>
      <c r="J2649" s="238">
        <v>19450000</v>
      </c>
      <c r="K2649" s="263">
        <v>1137825000000</v>
      </c>
    </row>
    <row r="2650" spans="3:11" x14ac:dyDescent="0.25">
      <c r="C2650" s="201">
        <v>45468</v>
      </c>
      <c r="D2650" s="217" t="s">
        <v>310</v>
      </c>
      <c r="E2650" s="263">
        <v>61000</v>
      </c>
      <c r="F2650" s="263">
        <v>62000</v>
      </c>
      <c r="G2650" s="263">
        <v>58500</v>
      </c>
      <c r="H2650" s="262">
        <v>1</v>
      </c>
      <c r="I2650" s="263">
        <v>61000</v>
      </c>
      <c r="J2650" s="238">
        <v>19450000</v>
      </c>
      <c r="K2650" s="263">
        <v>1137825000000</v>
      </c>
    </row>
    <row r="2651" spans="3:11" x14ac:dyDescent="0.25">
      <c r="C2651" s="201">
        <v>45468</v>
      </c>
      <c r="D2651" s="217" t="s">
        <v>310</v>
      </c>
      <c r="E2651" s="263">
        <v>61000</v>
      </c>
      <c r="F2651" s="263">
        <v>62000</v>
      </c>
      <c r="G2651" s="263">
        <v>58500</v>
      </c>
      <c r="H2651" s="262">
        <v>1</v>
      </c>
      <c r="I2651" s="263">
        <v>61000</v>
      </c>
      <c r="J2651" s="238">
        <v>19450000</v>
      </c>
      <c r="K2651" s="263">
        <v>1137825000000</v>
      </c>
    </row>
    <row r="2652" spans="3:11" x14ac:dyDescent="0.25">
      <c r="C2652" s="201">
        <v>45468</v>
      </c>
      <c r="D2652" s="217" t="s">
        <v>312</v>
      </c>
      <c r="E2652" s="263">
        <v>16900</v>
      </c>
      <c r="F2652" s="263">
        <v>16300</v>
      </c>
      <c r="G2652" s="263">
        <v>16895</v>
      </c>
      <c r="H2652" s="262">
        <v>15</v>
      </c>
      <c r="I2652" s="263">
        <v>253500</v>
      </c>
      <c r="J2652" s="238">
        <v>20000000</v>
      </c>
      <c r="K2652" s="263">
        <v>337900000000</v>
      </c>
    </row>
    <row r="2653" spans="3:11" x14ac:dyDescent="0.25">
      <c r="C2653" s="201">
        <v>45468</v>
      </c>
      <c r="D2653" s="217" t="s">
        <v>312</v>
      </c>
      <c r="E2653" s="263">
        <v>16900</v>
      </c>
      <c r="F2653" s="263">
        <v>16300</v>
      </c>
      <c r="G2653" s="263">
        <v>16895</v>
      </c>
      <c r="H2653" s="262">
        <v>2</v>
      </c>
      <c r="I2653" s="263">
        <v>33800</v>
      </c>
      <c r="J2653" s="238">
        <v>20000000</v>
      </c>
      <c r="K2653" s="263">
        <v>337900000000</v>
      </c>
    </row>
    <row r="2654" spans="3:11" x14ac:dyDescent="0.25">
      <c r="C2654" s="201">
        <v>45468</v>
      </c>
      <c r="D2654" s="217" t="s">
        <v>310</v>
      </c>
      <c r="E2654" s="263">
        <v>61000</v>
      </c>
      <c r="F2654" s="263">
        <v>62000</v>
      </c>
      <c r="G2654" s="263">
        <v>58500</v>
      </c>
      <c r="H2654" s="262">
        <v>7</v>
      </c>
      <c r="I2654" s="263">
        <v>427000</v>
      </c>
      <c r="J2654" s="238">
        <v>19450000</v>
      </c>
      <c r="K2654" s="263">
        <v>1137825000000</v>
      </c>
    </row>
    <row r="2655" spans="3:11" x14ac:dyDescent="0.25">
      <c r="C2655" s="201">
        <v>45468</v>
      </c>
      <c r="D2655" s="217" t="s">
        <v>310</v>
      </c>
      <c r="E2655" s="263">
        <v>60150</v>
      </c>
      <c r="F2655" s="263">
        <v>62000</v>
      </c>
      <c r="G2655" s="263">
        <v>58500</v>
      </c>
      <c r="H2655" s="262">
        <v>2</v>
      </c>
      <c r="I2655" s="263">
        <v>120300</v>
      </c>
      <c r="J2655" s="238">
        <v>19450000</v>
      </c>
      <c r="K2655" s="263">
        <v>1137825000000</v>
      </c>
    </row>
    <row r="2656" spans="3:11" x14ac:dyDescent="0.25">
      <c r="C2656" s="201">
        <v>45468</v>
      </c>
      <c r="D2656" s="217" t="s">
        <v>310</v>
      </c>
      <c r="E2656" s="263">
        <v>60010</v>
      </c>
      <c r="F2656" s="263">
        <v>62000</v>
      </c>
      <c r="G2656" s="263">
        <v>58500</v>
      </c>
      <c r="H2656" s="262">
        <v>1</v>
      </c>
      <c r="I2656" s="263">
        <v>60010</v>
      </c>
      <c r="J2656" s="238">
        <v>19450000</v>
      </c>
      <c r="K2656" s="263">
        <v>1137825000000</v>
      </c>
    </row>
    <row r="2657" spans="3:11" x14ac:dyDescent="0.25">
      <c r="C2657" s="201">
        <v>45468</v>
      </c>
      <c r="D2657" s="217" t="s">
        <v>310</v>
      </c>
      <c r="E2657" s="263">
        <v>60000</v>
      </c>
      <c r="F2657" s="263">
        <v>62000</v>
      </c>
      <c r="G2657" s="263">
        <v>58500</v>
      </c>
      <c r="H2657" s="262">
        <v>1000</v>
      </c>
      <c r="I2657" s="263">
        <v>60000000</v>
      </c>
      <c r="J2657" s="238">
        <v>19450000</v>
      </c>
      <c r="K2657" s="263">
        <v>1137825000000</v>
      </c>
    </row>
    <row r="2658" spans="3:11" x14ac:dyDescent="0.25">
      <c r="C2658" s="201">
        <v>45468</v>
      </c>
      <c r="D2658" s="217" t="s">
        <v>310</v>
      </c>
      <c r="E2658" s="263">
        <v>60000</v>
      </c>
      <c r="F2658" s="263">
        <v>62000</v>
      </c>
      <c r="G2658" s="263">
        <v>58500</v>
      </c>
      <c r="H2658" s="262">
        <v>1</v>
      </c>
      <c r="I2658" s="263">
        <v>60000</v>
      </c>
      <c r="J2658" s="238">
        <v>19450000</v>
      </c>
      <c r="K2658" s="263">
        <v>1137825000000</v>
      </c>
    </row>
    <row r="2659" spans="3:11" x14ac:dyDescent="0.25">
      <c r="C2659" s="201">
        <v>45468</v>
      </c>
      <c r="D2659" s="217" t="s">
        <v>312</v>
      </c>
      <c r="E2659" s="263">
        <v>16900</v>
      </c>
      <c r="F2659" s="263">
        <v>16300</v>
      </c>
      <c r="G2659" s="263">
        <v>16895</v>
      </c>
      <c r="H2659" s="262">
        <v>30</v>
      </c>
      <c r="I2659" s="263">
        <v>507000</v>
      </c>
      <c r="J2659" s="238">
        <v>20000000</v>
      </c>
      <c r="K2659" s="263">
        <v>337900000000</v>
      </c>
    </row>
    <row r="2660" spans="3:11" x14ac:dyDescent="0.25">
      <c r="C2660" s="201">
        <v>45468</v>
      </c>
      <c r="D2660" s="217" t="s">
        <v>310</v>
      </c>
      <c r="E2660" s="263">
        <v>58500</v>
      </c>
      <c r="F2660" s="263">
        <v>62000</v>
      </c>
      <c r="G2660" s="263">
        <v>58500</v>
      </c>
      <c r="H2660" s="262">
        <v>60</v>
      </c>
      <c r="I2660" s="263">
        <v>3510000</v>
      </c>
      <c r="J2660" s="238">
        <v>19450000</v>
      </c>
      <c r="K2660" s="263">
        <v>1137825000000</v>
      </c>
    </row>
    <row r="2661" spans="3:11" x14ac:dyDescent="0.25">
      <c r="C2661" s="201">
        <v>45468</v>
      </c>
      <c r="D2661" s="217" t="s">
        <v>310</v>
      </c>
      <c r="E2661" s="263">
        <v>58500</v>
      </c>
      <c r="F2661" s="263">
        <v>62000</v>
      </c>
      <c r="G2661" s="263">
        <v>58500</v>
      </c>
      <c r="H2661" s="262">
        <v>8</v>
      </c>
      <c r="I2661" s="263">
        <v>468000</v>
      </c>
      <c r="J2661" s="238">
        <v>19450000</v>
      </c>
      <c r="K2661" s="263">
        <v>1137825000000</v>
      </c>
    </row>
    <row r="2662" spans="3:11" x14ac:dyDescent="0.25">
      <c r="C2662" s="201">
        <v>45468</v>
      </c>
      <c r="D2662" s="217" t="s">
        <v>310</v>
      </c>
      <c r="E2662" s="263">
        <v>58500</v>
      </c>
      <c r="F2662" s="263">
        <v>62000</v>
      </c>
      <c r="G2662" s="263">
        <v>58500</v>
      </c>
      <c r="H2662" s="262">
        <v>8</v>
      </c>
      <c r="I2662" s="263">
        <v>468000</v>
      </c>
      <c r="J2662" s="238">
        <v>19450000</v>
      </c>
      <c r="K2662" s="263">
        <v>1137825000000</v>
      </c>
    </row>
    <row r="2663" spans="3:11" x14ac:dyDescent="0.25">
      <c r="C2663" s="201">
        <v>45468</v>
      </c>
      <c r="D2663" s="217" t="s">
        <v>310</v>
      </c>
      <c r="E2663" s="263">
        <v>58500</v>
      </c>
      <c r="F2663" s="263">
        <v>62000</v>
      </c>
      <c r="G2663" s="263">
        <v>58500</v>
      </c>
      <c r="H2663" s="262">
        <v>110</v>
      </c>
      <c r="I2663" s="263">
        <v>6435000</v>
      </c>
      <c r="J2663" s="238">
        <v>19450000</v>
      </c>
      <c r="K2663" s="263">
        <v>1137825000000</v>
      </c>
    </row>
    <row r="2664" spans="3:11" x14ac:dyDescent="0.25">
      <c r="C2664" s="201">
        <v>45468</v>
      </c>
      <c r="D2664" s="217" t="s">
        <v>310</v>
      </c>
      <c r="E2664" s="263">
        <v>58500</v>
      </c>
      <c r="F2664" s="263">
        <v>62000</v>
      </c>
      <c r="G2664" s="263">
        <v>58500</v>
      </c>
      <c r="H2664" s="262">
        <v>714</v>
      </c>
      <c r="I2664" s="263">
        <v>41769000</v>
      </c>
      <c r="J2664" s="238">
        <v>19450000</v>
      </c>
      <c r="K2664" s="263">
        <v>1137825000000</v>
      </c>
    </row>
    <row r="2665" spans="3:11" x14ac:dyDescent="0.25">
      <c r="C2665" s="201">
        <v>45468</v>
      </c>
      <c r="D2665" s="217" t="s">
        <v>310</v>
      </c>
      <c r="E2665" s="263">
        <v>58500</v>
      </c>
      <c r="F2665" s="263">
        <v>62000</v>
      </c>
      <c r="G2665" s="263">
        <v>58500</v>
      </c>
      <c r="H2665" s="262">
        <v>10</v>
      </c>
      <c r="I2665" s="263">
        <v>585000</v>
      </c>
      <c r="J2665" s="238">
        <v>19450000</v>
      </c>
      <c r="K2665" s="263">
        <v>1137825000000</v>
      </c>
    </row>
    <row r="2666" spans="3:11" x14ac:dyDescent="0.25">
      <c r="C2666" s="201">
        <v>45468</v>
      </c>
      <c r="D2666" s="217" t="s">
        <v>310</v>
      </c>
      <c r="E2666" s="263">
        <v>58500</v>
      </c>
      <c r="F2666" s="263">
        <v>62000</v>
      </c>
      <c r="G2666" s="263">
        <v>58500</v>
      </c>
      <c r="H2666" s="262">
        <v>20</v>
      </c>
      <c r="I2666" s="263">
        <v>1170000</v>
      </c>
      <c r="J2666" s="238">
        <v>19450000</v>
      </c>
      <c r="K2666" s="263">
        <v>1137825000000</v>
      </c>
    </row>
    <row r="2667" spans="3:11" x14ac:dyDescent="0.25">
      <c r="C2667" s="201">
        <v>45468</v>
      </c>
      <c r="D2667" s="217" t="s">
        <v>312</v>
      </c>
      <c r="E2667" s="263">
        <v>16895</v>
      </c>
      <c r="F2667" s="263">
        <v>16300</v>
      </c>
      <c r="G2667" s="263">
        <v>16895</v>
      </c>
      <c r="H2667" s="262">
        <v>1</v>
      </c>
      <c r="I2667" s="263">
        <v>16895</v>
      </c>
      <c r="J2667" s="238">
        <v>20000000</v>
      </c>
      <c r="K2667" s="263">
        <v>337900000000</v>
      </c>
    </row>
    <row r="2668" spans="3:11" x14ac:dyDescent="0.25">
      <c r="C2668" s="201">
        <v>45468</v>
      </c>
      <c r="D2668" s="217" t="s">
        <v>310</v>
      </c>
      <c r="E2668" s="263">
        <v>58500</v>
      </c>
      <c r="F2668" s="263">
        <v>62000</v>
      </c>
      <c r="G2668" s="263">
        <v>58500</v>
      </c>
      <c r="H2668" s="262">
        <v>17</v>
      </c>
      <c r="I2668" s="263">
        <v>994500</v>
      </c>
      <c r="J2668" s="238">
        <v>19450000</v>
      </c>
      <c r="K2668" s="263">
        <v>1137825000000</v>
      </c>
    </row>
    <row r="2669" spans="3:11" x14ac:dyDescent="0.25">
      <c r="C2669" s="201">
        <v>45468</v>
      </c>
      <c r="D2669" s="217" t="s">
        <v>310</v>
      </c>
      <c r="E2669" s="263">
        <v>58500</v>
      </c>
      <c r="F2669" s="263">
        <v>62000</v>
      </c>
      <c r="G2669" s="263">
        <v>58500</v>
      </c>
      <c r="H2669" s="262">
        <v>9</v>
      </c>
      <c r="I2669" s="263">
        <v>526500</v>
      </c>
      <c r="J2669" s="238">
        <v>19450000</v>
      </c>
      <c r="K2669" s="263">
        <v>1137825000000</v>
      </c>
    </row>
    <row r="2670" spans="3:11" x14ac:dyDescent="0.25">
      <c r="C2670" s="201">
        <v>45468</v>
      </c>
      <c r="D2670" s="217" t="s">
        <v>310</v>
      </c>
      <c r="E2670" s="263">
        <v>58500</v>
      </c>
      <c r="F2670" s="263">
        <v>62000</v>
      </c>
      <c r="G2670" s="263">
        <v>58500</v>
      </c>
      <c r="H2670" s="262">
        <v>170</v>
      </c>
      <c r="I2670" s="263">
        <v>9945000</v>
      </c>
      <c r="J2670" s="238">
        <v>19450000</v>
      </c>
      <c r="K2670" s="263">
        <v>1137825000000</v>
      </c>
    </row>
    <row r="2671" spans="3:11" x14ac:dyDescent="0.25">
      <c r="C2671" s="201">
        <v>45469</v>
      </c>
      <c r="D2671" s="217" t="s">
        <v>310</v>
      </c>
      <c r="E2671" s="263">
        <v>58500</v>
      </c>
      <c r="F2671" s="263">
        <v>58500</v>
      </c>
      <c r="G2671" s="263">
        <v>58500</v>
      </c>
      <c r="H2671" s="262">
        <v>70</v>
      </c>
      <c r="I2671" s="263">
        <v>4095000</v>
      </c>
      <c r="J2671" s="238">
        <v>19450000</v>
      </c>
      <c r="K2671" s="263">
        <v>1137825000000</v>
      </c>
    </row>
    <row r="2672" spans="3:11" x14ac:dyDescent="0.25">
      <c r="C2672" s="201">
        <v>45469</v>
      </c>
      <c r="D2672" s="217" t="s">
        <v>312</v>
      </c>
      <c r="E2672" s="263">
        <v>16895</v>
      </c>
      <c r="F2672" s="263">
        <v>16895</v>
      </c>
      <c r="G2672" s="263">
        <v>16500</v>
      </c>
      <c r="H2672" s="262">
        <v>2</v>
      </c>
      <c r="I2672" s="263">
        <v>33790</v>
      </c>
      <c r="J2672" s="238">
        <v>20000000</v>
      </c>
      <c r="K2672" s="263">
        <v>330000000000</v>
      </c>
    </row>
    <row r="2673" spans="3:11" x14ac:dyDescent="0.25">
      <c r="C2673" s="201">
        <v>45469</v>
      </c>
      <c r="D2673" s="217" t="s">
        <v>310</v>
      </c>
      <c r="E2673" s="263">
        <v>58500</v>
      </c>
      <c r="F2673" s="263">
        <v>58500</v>
      </c>
      <c r="G2673" s="263">
        <v>58500</v>
      </c>
      <c r="H2673" s="262">
        <v>1</v>
      </c>
      <c r="I2673" s="263">
        <v>58500</v>
      </c>
      <c r="J2673" s="238">
        <v>19450000</v>
      </c>
      <c r="K2673" s="263">
        <v>1137825000000</v>
      </c>
    </row>
    <row r="2674" spans="3:11" x14ac:dyDescent="0.25">
      <c r="C2674" s="201">
        <v>45469</v>
      </c>
      <c r="D2674" s="217" t="s">
        <v>312</v>
      </c>
      <c r="E2674" s="263">
        <v>16895</v>
      </c>
      <c r="F2674" s="263">
        <v>16895</v>
      </c>
      <c r="G2674" s="263">
        <v>16500</v>
      </c>
      <c r="H2674" s="262">
        <v>1</v>
      </c>
      <c r="I2674" s="263">
        <v>16895</v>
      </c>
      <c r="J2674" s="238">
        <v>20000000</v>
      </c>
      <c r="K2674" s="263">
        <v>330000000000</v>
      </c>
    </row>
    <row r="2675" spans="3:11" x14ac:dyDescent="0.25">
      <c r="C2675" s="201">
        <v>45469</v>
      </c>
      <c r="D2675" s="217" t="s">
        <v>312</v>
      </c>
      <c r="E2675" s="263">
        <v>16895</v>
      </c>
      <c r="F2675" s="263">
        <v>16895</v>
      </c>
      <c r="G2675" s="263">
        <v>16500</v>
      </c>
      <c r="H2675" s="262">
        <v>2</v>
      </c>
      <c r="I2675" s="263">
        <v>33790</v>
      </c>
      <c r="J2675" s="238">
        <v>20000000</v>
      </c>
      <c r="K2675" s="263">
        <v>330000000000</v>
      </c>
    </row>
    <row r="2676" spans="3:11" x14ac:dyDescent="0.25">
      <c r="C2676" s="201">
        <v>45469</v>
      </c>
      <c r="D2676" s="217" t="s">
        <v>310</v>
      </c>
      <c r="E2676" s="263">
        <v>58500</v>
      </c>
      <c r="F2676" s="263">
        <v>58500</v>
      </c>
      <c r="G2676" s="263">
        <v>58500</v>
      </c>
      <c r="H2676" s="262">
        <v>16</v>
      </c>
      <c r="I2676" s="263">
        <v>936000</v>
      </c>
      <c r="J2676" s="238">
        <v>19450000</v>
      </c>
      <c r="K2676" s="263">
        <v>1137825000000</v>
      </c>
    </row>
    <row r="2677" spans="3:11" x14ac:dyDescent="0.25">
      <c r="C2677" s="201">
        <v>45469</v>
      </c>
      <c r="D2677" s="217" t="s">
        <v>312</v>
      </c>
      <c r="E2677" s="263">
        <v>16895</v>
      </c>
      <c r="F2677" s="263">
        <v>16895</v>
      </c>
      <c r="G2677" s="263">
        <v>16500</v>
      </c>
      <c r="H2677" s="262">
        <v>3</v>
      </c>
      <c r="I2677" s="263">
        <v>50685</v>
      </c>
      <c r="J2677" s="238">
        <v>20000000</v>
      </c>
      <c r="K2677" s="263">
        <v>330000000000</v>
      </c>
    </row>
    <row r="2678" spans="3:11" x14ac:dyDescent="0.25">
      <c r="C2678" s="201">
        <v>45469</v>
      </c>
      <c r="D2678" s="217" t="s">
        <v>310</v>
      </c>
      <c r="E2678" s="263">
        <v>58500</v>
      </c>
      <c r="F2678" s="263">
        <v>58500</v>
      </c>
      <c r="G2678" s="263">
        <v>58500</v>
      </c>
      <c r="H2678" s="262">
        <v>2</v>
      </c>
      <c r="I2678" s="263">
        <v>117000</v>
      </c>
      <c r="J2678" s="238">
        <v>19450000</v>
      </c>
      <c r="K2678" s="263">
        <v>1137825000000</v>
      </c>
    </row>
    <row r="2679" spans="3:11" x14ac:dyDescent="0.25">
      <c r="C2679" s="201">
        <v>45469</v>
      </c>
      <c r="D2679" s="217" t="s">
        <v>310</v>
      </c>
      <c r="E2679" s="263">
        <v>58500</v>
      </c>
      <c r="F2679" s="263">
        <v>58500</v>
      </c>
      <c r="G2679" s="263">
        <v>58500</v>
      </c>
      <c r="H2679" s="262">
        <v>2</v>
      </c>
      <c r="I2679" s="263">
        <v>117000</v>
      </c>
      <c r="J2679" s="238">
        <v>19450000</v>
      </c>
      <c r="K2679" s="263">
        <v>1137825000000</v>
      </c>
    </row>
    <row r="2680" spans="3:11" x14ac:dyDescent="0.25">
      <c r="C2680" s="201">
        <v>45469</v>
      </c>
      <c r="D2680" s="217" t="s">
        <v>310</v>
      </c>
      <c r="E2680" s="263">
        <v>58500</v>
      </c>
      <c r="F2680" s="263">
        <v>58500</v>
      </c>
      <c r="G2680" s="263">
        <v>58500</v>
      </c>
      <c r="H2680" s="262">
        <v>5</v>
      </c>
      <c r="I2680" s="263">
        <v>292500</v>
      </c>
      <c r="J2680" s="238">
        <v>19450000</v>
      </c>
      <c r="K2680" s="263">
        <v>1137825000000</v>
      </c>
    </row>
    <row r="2681" spans="3:11" x14ac:dyDescent="0.25">
      <c r="C2681" s="201">
        <v>45469</v>
      </c>
      <c r="D2681" s="217" t="s">
        <v>312</v>
      </c>
      <c r="E2681" s="263">
        <v>16500</v>
      </c>
      <c r="F2681" s="263">
        <v>16895</v>
      </c>
      <c r="G2681" s="263">
        <v>16500</v>
      </c>
      <c r="H2681" s="262">
        <v>25</v>
      </c>
      <c r="I2681" s="263">
        <v>412500</v>
      </c>
      <c r="J2681" s="238">
        <v>20000000</v>
      </c>
      <c r="K2681" s="263">
        <v>330000000000</v>
      </c>
    </row>
    <row r="2682" spans="3:11" x14ac:dyDescent="0.25">
      <c r="C2682" s="201">
        <v>45469</v>
      </c>
      <c r="D2682" s="217" t="s">
        <v>312</v>
      </c>
      <c r="E2682" s="263">
        <v>16500</v>
      </c>
      <c r="F2682" s="263">
        <v>16895</v>
      </c>
      <c r="G2682" s="263">
        <v>16500</v>
      </c>
      <c r="H2682" s="262">
        <v>5</v>
      </c>
      <c r="I2682" s="263">
        <v>82500</v>
      </c>
      <c r="J2682" s="238">
        <v>20000000</v>
      </c>
      <c r="K2682" s="263">
        <v>330000000000</v>
      </c>
    </row>
    <row r="2683" spans="3:11" x14ac:dyDescent="0.25">
      <c r="C2683" s="201">
        <v>45469</v>
      </c>
      <c r="D2683" s="217" t="s">
        <v>312</v>
      </c>
      <c r="E2683" s="263">
        <v>16500</v>
      </c>
      <c r="F2683" s="263">
        <v>16895</v>
      </c>
      <c r="G2683" s="263">
        <v>16500</v>
      </c>
      <c r="H2683" s="262">
        <v>7</v>
      </c>
      <c r="I2683" s="263">
        <v>115500</v>
      </c>
      <c r="J2683" s="238">
        <v>20000000</v>
      </c>
      <c r="K2683" s="263">
        <v>330000000000</v>
      </c>
    </row>
    <row r="2684" spans="3:11" x14ac:dyDescent="0.25">
      <c r="C2684" s="201">
        <v>45469</v>
      </c>
      <c r="D2684" s="217" t="s">
        <v>312</v>
      </c>
      <c r="E2684" s="263">
        <v>16500</v>
      </c>
      <c r="F2684" s="263">
        <v>16895</v>
      </c>
      <c r="G2684" s="263">
        <v>16500</v>
      </c>
      <c r="H2684" s="262">
        <v>6</v>
      </c>
      <c r="I2684" s="263">
        <v>99000</v>
      </c>
      <c r="J2684" s="238">
        <v>20000000</v>
      </c>
      <c r="K2684" s="263">
        <v>330000000000</v>
      </c>
    </row>
    <row r="2685" spans="3:11" x14ac:dyDescent="0.25">
      <c r="C2685" s="201">
        <v>45469</v>
      </c>
      <c r="D2685" s="217" t="s">
        <v>312</v>
      </c>
      <c r="E2685" s="263">
        <v>16500</v>
      </c>
      <c r="F2685" s="263">
        <v>16895</v>
      </c>
      <c r="G2685" s="263">
        <v>16500</v>
      </c>
      <c r="H2685" s="262">
        <v>77</v>
      </c>
      <c r="I2685" s="263">
        <v>1270500</v>
      </c>
      <c r="J2685" s="238">
        <v>20000000</v>
      </c>
      <c r="K2685" s="263">
        <v>330000000000</v>
      </c>
    </row>
    <row r="2686" spans="3:11" x14ac:dyDescent="0.25">
      <c r="C2686" s="201">
        <v>45469</v>
      </c>
      <c r="D2686" s="217" t="s">
        <v>310</v>
      </c>
      <c r="E2686" s="263">
        <v>58500</v>
      </c>
      <c r="F2686" s="263">
        <v>58500</v>
      </c>
      <c r="G2686" s="263">
        <v>58500</v>
      </c>
      <c r="H2686" s="262">
        <v>2</v>
      </c>
      <c r="I2686" s="263">
        <v>117000</v>
      </c>
      <c r="J2686" s="238">
        <v>19450000</v>
      </c>
      <c r="K2686" s="263">
        <v>1137825000000</v>
      </c>
    </row>
    <row r="2687" spans="3:11" x14ac:dyDescent="0.25">
      <c r="C2687" s="201">
        <v>45469</v>
      </c>
      <c r="D2687" s="217" t="s">
        <v>310</v>
      </c>
      <c r="E2687" s="263">
        <v>58500</v>
      </c>
      <c r="F2687" s="263">
        <v>58500</v>
      </c>
      <c r="G2687" s="263">
        <v>58500</v>
      </c>
      <c r="H2687" s="262">
        <v>7</v>
      </c>
      <c r="I2687" s="263">
        <v>409500</v>
      </c>
      <c r="J2687" s="238">
        <v>19450000</v>
      </c>
      <c r="K2687" s="263">
        <v>1137825000000</v>
      </c>
    </row>
    <row r="2688" spans="3:11" x14ac:dyDescent="0.25">
      <c r="C2688" s="201">
        <v>45469</v>
      </c>
      <c r="D2688" s="217" t="s">
        <v>310</v>
      </c>
      <c r="E2688" s="263">
        <v>58500</v>
      </c>
      <c r="F2688" s="263">
        <v>58500</v>
      </c>
      <c r="G2688" s="263">
        <v>58500</v>
      </c>
      <c r="H2688" s="262">
        <v>1</v>
      </c>
      <c r="I2688" s="263">
        <v>58500</v>
      </c>
      <c r="J2688" s="238">
        <v>19450000</v>
      </c>
      <c r="K2688" s="263">
        <v>1137825000000</v>
      </c>
    </row>
    <row r="2689" spans="3:11" x14ac:dyDescent="0.25">
      <c r="C2689" s="201">
        <v>45470</v>
      </c>
      <c r="D2689" s="217" t="s">
        <v>310</v>
      </c>
      <c r="E2689" s="263">
        <v>58500</v>
      </c>
      <c r="F2689" s="263">
        <v>58500</v>
      </c>
      <c r="G2689" s="263">
        <v>58400</v>
      </c>
      <c r="H2689" s="262">
        <v>1</v>
      </c>
      <c r="I2689" s="263">
        <v>58500</v>
      </c>
      <c r="J2689" s="238">
        <v>19450000</v>
      </c>
      <c r="K2689" s="263">
        <v>1135880000000</v>
      </c>
    </row>
    <row r="2690" spans="3:11" x14ac:dyDescent="0.25">
      <c r="C2690" s="201">
        <v>45470</v>
      </c>
      <c r="D2690" s="217" t="s">
        <v>312</v>
      </c>
      <c r="E2690" s="263">
        <v>16650</v>
      </c>
      <c r="F2690" s="263">
        <v>16500</v>
      </c>
      <c r="G2690" s="263">
        <v>16000</v>
      </c>
      <c r="H2690" s="262">
        <v>2</v>
      </c>
      <c r="I2690" s="263">
        <v>33300</v>
      </c>
      <c r="J2690" s="238">
        <v>20000000</v>
      </c>
      <c r="K2690" s="263">
        <v>320000000000</v>
      </c>
    </row>
    <row r="2691" spans="3:11" x14ac:dyDescent="0.25">
      <c r="C2691" s="201">
        <v>45470</v>
      </c>
      <c r="D2691" s="217" t="s">
        <v>312</v>
      </c>
      <c r="E2691" s="263">
        <v>16650</v>
      </c>
      <c r="F2691" s="263">
        <v>16500</v>
      </c>
      <c r="G2691" s="263">
        <v>16000</v>
      </c>
      <c r="H2691" s="262">
        <v>3</v>
      </c>
      <c r="I2691" s="263">
        <v>49950</v>
      </c>
      <c r="J2691" s="238">
        <v>20000000</v>
      </c>
      <c r="K2691" s="263">
        <v>320000000000</v>
      </c>
    </row>
    <row r="2692" spans="3:11" x14ac:dyDescent="0.25">
      <c r="C2692" s="201">
        <v>45470</v>
      </c>
      <c r="D2692" s="217" t="s">
        <v>312</v>
      </c>
      <c r="E2692" s="263">
        <v>16650</v>
      </c>
      <c r="F2692" s="263">
        <v>16500</v>
      </c>
      <c r="G2692" s="263">
        <v>16000</v>
      </c>
      <c r="H2692" s="262">
        <v>3</v>
      </c>
      <c r="I2692" s="263">
        <v>49950</v>
      </c>
      <c r="J2692" s="238">
        <v>20000000</v>
      </c>
      <c r="K2692" s="263">
        <v>320000000000</v>
      </c>
    </row>
    <row r="2693" spans="3:11" x14ac:dyDescent="0.25">
      <c r="C2693" s="201">
        <v>45470</v>
      </c>
      <c r="D2693" s="217" t="s">
        <v>312</v>
      </c>
      <c r="E2693" s="263">
        <v>16500</v>
      </c>
      <c r="F2693" s="263">
        <v>16500</v>
      </c>
      <c r="G2693" s="263">
        <v>16000</v>
      </c>
      <c r="H2693" s="262">
        <v>2</v>
      </c>
      <c r="I2693" s="263">
        <v>33000</v>
      </c>
      <c r="J2693" s="238">
        <v>20000000</v>
      </c>
      <c r="K2693" s="263">
        <v>320000000000</v>
      </c>
    </row>
    <row r="2694" spans="3:11" x14ac:dyDescent="0.25">
      <c r="C2694" s="201">
        <v>45470</v>
      </c>
      <c r="D2694" s="217" t="s">
        <v>312</v>
      </c>
      <c r="E2694" s="263">
        <v>16500</v>
      </c>
      <c r="F2694" s="263">
        <v>16500</v>
      </c>
      <c r="G2694" s="263">
        <v>16000</v>
      </c>
      <c r="H2694" s="262">
        <v>73</v>
      </c>
      <c r="I2694" s="263">
        <v>1204500</v>
      </c>
      <c r="J2694" s="238">
        <v>20000000</v>
      </c>
      <c r="K2694" s="263">
        <v>320000000000</v>
      </c>
    </row>
    <row r="2695" spans="3:11" x14ac:dyDescent="0.25">
      <c r="C2695" s="201">
        <v>45470</v>
      </c>
      <c r="D2695" s="217" t="s">
        <v>312</v>
      </c>
      <c r="E2695" s="263">
        <v>16500</v>
      </c>
      <c r="F2695" s="263">
        <v>16500</v>
      </c>
      <c r="G2695" s="263">
        <v>16000</v>
      </c>
      <c r="H2695" s="262">
        <v>2</v>
      </c>
      <c r="I2695" s="263">
        <v>33000</v>
      </c>
      <c r="J2695" s="238">
        <v>20000000</v>
      </c>
      <c r="K2695" s="263">
        <v>320000000000</v>
      </c>
    </row>
    <row r="2696" spans="3:11" x14ac:dyDescent="0.25">
      <c r="C2696" s="201">
        <v>45470</v>
      </c>
      <c r="D2696" s="217" t="s">
        <v>312</v>
      </c>
      <c r="E2696" s="263">
        <v>16500</v>
      </c>
      <c r="F2696" s="263">
        <v>16500</v>
      </c>
      <c r="G2696" s="263">
        <v>16000</v>
      </c>
      <c r="H2696" s="262">
        <v>4</v>
      </c>
      <c r="I2696" s="263">
        <v>66000</v>
      </c>
      <c r="J2696" s="238">
        <v>20000000</v>
      </c>
      <c r="K2696" s="263">
        <v>320000000000</v>
      </c>
    </row>
    <row r="2697" spans="3:11" x14ac:dyDescent="0.25">
      <c r="C2697" s="201">
        <v>45470</v>
      </c>
      <c r="D2697" s="217" t="s">
        <v>310</v>
      </c>
      <c r="E2697" s="263">
        <v>58400</v>
      </c>
      <c r="F2697" s="263">
        <v>58500</v>
      </c>
      <c r="G2697" s="263">
        <v>58400</v>
      </c>
      <c r="H2697" s="262">
        <v>3</v>
      </c>
      <c r="I2697" s="263">
        <v>175200</v>
      </c>
      <c r="J2697" s="238">
        <v>19450000</v>
      </c>
      <c r="K2697" s="263">
        <v>1135880000000</v>
      </c>
    </row>
    <row r="2698" spans="3:11" x14ac:dyDescent="0.25">
      <c r="C2698" s="201">
        <v>45470</v>
      </c>
      <c r="D2698" s="217" t="s">
        <v>312</v>
      </c>
      <c r="E2698" s="263">
        <v>16500</v>
      </c>
      <c r="F2698" s="263">
        <v>16500</v>
      </c>
      <c r="G2698" s="263">
        <v>16000</v>
      </c>
      <c r="H2698" s="262">
        <v>5</v>
      </c>
      <c r="I2698" s="263">
        <v>82500</v>
      </c>
      <c r="J2698" s="238">
        <v>20000000</v>
      </c>
      <c r="K2698" s="263">
        <v>320000000000</v>
      </c>
    </row>
    <row r="2699" spans="3:11" x14ac:dyDescent="0.25">
      <c r="C2699" s="201">
        <v>45470</v>
      </c>
      <c r="D2699" s="217" t="s">
        <v>312</v>
      </c>
      <c r="E2699" s="263">
        <v>16500</v>
      </c>
      <c r="F2699" s="263">
        <v>16500</v>
      </c>
      <c r="G2699" s="263">
        <v>16000</v>
      </c>
      <c r="H2699" s="262">
        <v>2</v>
      </c>
      <c r="I2699" s="263">
        <v>33000</v>
      </c>
      <c r="J2699" s="238">
        <v>20000000</v>
      </c>
      <c r="K2699" s="263">
        <v>320000000000</v>
      </c>
    </row>
    <row r="2700" spans="3:11" x14ac:dyDescent="0.25">
      <c r="C2700" s="201">
        <v>45470</v>
      </c>
      <c r="D2700" s="217" t="s">
        <v>312</v>
      </c>
      <c r="E2700" s="263">
        <v>16500</v>
      </c>
      <c r="F2700" s="263">
        <v>16500</v>
      </c>
      <c r="G2700" s="263">
        <v>16000</v>
      </c>
      <c r="H2700" s="262">
        <v>10</v>
      </c>
      <c r="I2700" s="263">
        <v>165000</v>
      </c>
      <c r="J2700" s="238">
        <v>20000000</v>
      </c>
      <c r="K2700" s="263">
        <v>320000000000</v>
      </c>
    </row>
    <row r="2701" spans="3:11" x14ac:dyDescent="0.25">
      <c r="C2701" s="201">
        <v>45470</v>
      </c>
      <c r="D2701" s="217" t="s">
        <v>310</v>
      </c>
      <c r="E2701" s="263">
        <v>58400</v>
      </c>
      <c r="F2701" s="263">
        <v>58500</v>
      </c>
      <c r="G2701" s="263">
        <v>58400</v>
      </c>
      <c r="H2701" s="262">
        <v>2</v>
      </c>
      <c r="I2701" s="263">
        <v>116800</v>
      </c>
      <c r="J2701" s="238">
        <v>19450000</v>
      </c>
      <c r="K2701" s="263">
        <v>1135880000000</v>
      </c>
    </row>
    <row r="2702" spans="3:11" x14ac:dyDescent="0.25">
      <c r="C2702" s="201">
        <v>45470</v>
      </c>
      <c r="D2702" s="217" t="s">
        <v>312</v>
      </c>
      <c r="E2702" s="263">
        <v>16500</v>
      </c>
      <c r="F2702" s="263">
        <v>16500</v>
      </c>
      <c r="G2702" s="263">
        <v>16000</v>
      </c>
      <c r="H2702" s="262">
        <v>2</v>
      </c>
      <c r="I2702" s="263">
        <v>33000</v>
      </c>
      <c r="J2702" s="238">
        <v>20000000</v>
      </c>
      <c r="K2702" s="263">
        <v>320000000000</v>
      </c>
    </row>
    <row r="2703" spans="3:11" x14ac:dyDescent="0.25">
      <c r="C2703" s="201">
        <v>45470</v>
      </c>
      <c r="D2703" s="217" t="s">
        <v>312</v>
      </c>
      <c r="E2703" s="263">
        <v>16500</v>
      </c>
      <c r="F2703" s="263">
        <v>16500</v>
      </c>
      <c r="G2703" s="263">
        <v>16000</v>
      </c>
      <c r="H2703" s="262">
        <v>6</v>
      </c>
      <c r="I2703" s="263">
        <v>99000</v>
      </c>
      <c r="J2703" s="238">
        <v>20000000</v>
      </c>
      <c r="K2703" s="263">
        <v>320000000000</v>
      </c>
    </row>
    <row r="2704" spans="3:11" x14ac:dyDescent="0.25">
      <c r="C2704" s="201">
        <v>45470</v>
      </c>
      <c r="D2704" s="217" t="s">
        <v>312</v>
      </c>
      <c r="E2704" s="263">
        <v>16500</v>
      </c>
      <c r="F2704" s="263">
        <v>16500</v>
      </c>
      <c r="G2704" s="263">
        <v>16000</v>
      </c>
      <c r="H2704" s="262">
        <v>100</v>
      </c>
      <c r="I2704" s="263">
        <v>1650000</v>
      </c>
      <c r="J2704" s="238">
        <v>20000000</v>
      </c>
      <c r="K2704" s="263">
        <v>320000000000</v>
      </c>
    </row>
    <row r="2705" spans="3:11" x14ac:dyDescent="0.25">
      <c r="C2705" s="201">
        <v>45470</v>
      </c>
      <c r="D2705" s="217" t="s">
        <v>312</v>
      </c>
      <c r="E2705" s="263">
        <v>16500</v>
      </c>
      <c r="F2705" s="263">
        <v>16500</v>
      </c>
      <c r="G2705" s="263">
        <v>16000</v>
      </c>
      <c r="H2705" s="262">
        <v>11</v>
      </c>
      <c r="I2705" s="263">
        <v>181500</v>
      </c>
      <c r="J2705" s="238">
        <v>20000000</v>
      </c>
      <c r="K2705" s="263">
        <v>320000000000</v>
      </c>
    </row>
    <row r="2706" spans="3:11" x14ac:dyDescent="0.25">
      <c r="C2706" s="201">
        <v>45470</v>
      </c>
      <c r="D2706" s="217" t="s">
        <v>312</v>
      </c>
      <c r="E2706" s="263">
        <v>16500</v>
      </c>
      <c r="F2706" s="263">
        <v>16500</v>
      </c>
      <c r="G2706" s="263">
        <v>16000</v>
      </c>
      <c r="H2706" s="262">
        <v>1</v>
      </c>
      <c r="I2706" s="263">
        <v>16500</v>
      </c>
      <c r="J2706" s="238">
        <v>20000000</v>
      </c>
      <c r="K2706" s="263">
        <v>320000000000</v>
      </c>
    </row>
    <row r="2707" spans="3:11" x14ac:dyDescent="0.25">
      <c r="C2707" s="201">
        <v>45470</v>
      </c>
      <c r="D2707" s="217" t="s">
        <v>312</v>
      </c>
      <c r="E2707" s="263">
        <v>16500</v>
      </c>
      <c r="F2707" s="263">
        <v>16500</v>
      </c>
      <c r="G2707" s="263">
        <v>16000</v>
      </c>
      <c r="H2707" s="262">
        <v>1</v>
      </c>
      <c r="I2707" s="263">
        <v>16500</v>
      </c>
      <c r="J2707" s="238">
        <v>20000000</v>
      </c>
      <c r="K2707" s="263">
        <v>320000000000</v>
      </c>
    </row>
    <row r="2708" spans="3:11" x14ac:dyDescent="0.25">
      <c r="C2708" s="201">
        <v>45470</v>
      </c>
      <c r="D2708" s="217" t="s">
        <v>312</v>
      </c>
      <c r="E2708" s="263">
        <v>16500</v>
      </c>
      <c r="F2708" s="263">
        <v>16500</v>
      </c>
      <c r="G2708" s="263">
        <v>16000</v>
      </c>
      <c r="H2708" s="262">
        <v>2</v>
      </c>
      <c r="I2708" s="263">
        <v>33000</v>
      </c>
      <c r="J2708" s="238">
        <v>20000000</v>
      </c>
      <c r="K2708" s="263">
        <v>320000000000</v>
      </c>
    </row>
    <row r="2709" spans="3:11" x14ac:dyDescent="0.25">
      <c r="C2709" s="201">
        <v>45470</v>
      </c>
      <c r="D2709" s="217" t="s">
        <v>310</v>
      </c>
      <c r="E2709" s="263">
        <v>58400</v>
      </c>
      <c r="F2709" s="263">
        <v>58500</v>
      </c>
      <c r="G2709" s="263">
        <v>58400</v>
      </c>
      <c r="H2709" s="262">
        <v>3</v>
      </c>
      <c r="I2709" s="263">
        <v>175200</v>
      </c>
      <c r="J2709" s="238">
        <v>19450000</v>
      </c>
      <c r="K2709" s="263">
        <v>1135880000000</v>
      </c>
    </row>
    <row r="2710" spans="3:11" x14ac:dyDescent="0.25">
      <c r="C2710" s="201">
        <v>45470</v>
      </c>
      <c r="D2710" s="217" t="s">
        <v>312</v>
      </c>
      <c r="E2710" s="263">
        <v>16450</v>
      </c>
      <c r="F2710" s="263">
        <v>16500</v>
      </c>
      <c r="G2710" s="263">
        <v>16000</v>
      </c>
      <c r="H2710" s="262">
        <v>15</v>
      </c>
      <c r="I2710" s="263">
        <v>246750</v>
      </c>
      <c r="J2710" s="238">
        <v>20000000</v>
      </c>
      <c r="K2710" s="263">
        <v>320000000000</v>
      </c>
    </row>
    <row r="2711" spans="3:11" x14ac:dyDescent="0.25">
      <c r="C2711" s="201">
        <v>45470</v>
      </c>
      <c r="D2711" s="217" t="s">
        <v>312</v>
      </c>
      <c r="E2711" s="263">
        <v>16000</v>
      </c>
      <c r="F2711" s="263">
        <v>16500</v>
      </c>
      <c r="G2711" s="263">
        <v>16000</v>
      </c>
      <c r="H2711" s="262">
        <v>1</v>
      </c>
      <c r="I2711" s="263">
        <v>16000</v>
      </c>
      <c r="J2711" s="238">
        <v>20000000</v>
      </c>
      <c r="K2711" s="263">
        <v>320000000000</v>
      </c>
    </row>
    <row r="2712" spans="3:11" x14ac:dyDescent="0.25">
      <c r="C2712" s="201">
        <v>45470</v>
      </c>
      <c r="D2712" s="217" t="s">
        <v>312</v>
      </c>
      <c r="E2712" s="263">
        <v>16000</v>
      </c>
      <c r="F2712" s="263">
        <v>16500</v>
      </c>
      <c r="G2712" s="263">
        <v>16000</v>
      </c>
      <c r="H2712" s="262">
        <v>2</v>
      </c>
      <c r="I2712" s="263">
        <v>32000</v>
      </c>
      <c r="J2712" s="238">
        <v>20000000</v>
      </c>
      <c r="K2712" s="263">
        <v>320000000000</v>
      </c>
    </row>
    <row r="2713" spans="3:11" x14ac:dyDescent="0.25">
      <c r="C2713" s="201">
        <v>45470</v>
      </c>
      <c r="D2713" s="217" t="s">
        <v>312</v>
      </c>
      <c r="E2713" s="263">
        <v>16000</v>
      </c>
      <c r="F2713" s="263">
        <v>16500</v>
      </c>
      <c r="G2713" s="263">
        <v>16000</v>
      </c>
      <c r="H2713" s="262">
        <v>2</v>
      </c>
      <c r="I2713" s="263">
        <v>32000</v>
      </c>
      <c r="J2713" s="238">
        <v>20000000</v>
      </c>
      <c r="K2713" s="263">
        <v>320000000000</v>
      </c>
    </row>
    <row r="2714" spans="3:11" x14ac:dyDescent="0.25">
      <c r="C2714" s="201">
        <v>45470</v>
      </c>
      <c r="D2714" s="217" t="s">
        <v>312</v>
      </c>
      <c r="E2714" s="263">
        <v>16000</v>
      </c>
      <c r="F2714" s="263">
        <v>16500</v>
      </c>
      <c r="G2714" s="263">
        <v>16000</v>
      </c>
      <c r="H2714" s="262">
        <v>1</v>
      </c>
      <c r="I2714" s="263">
        <v>16000</v>
      </c>
      <c r="J2714" s="238">
        <v>20000000</v>
      </c>
      <c r="K2714" s="263">
        <v>320000000000</v>
      </c>
    </row>
    <row r="2715" spans="3:11" x14ac:dyDescent="0.25">
      <c r="C2715" s="201">
        <v>45470</v>
      </c>
      <c r="D2715" s="217" t="s">
        <v>312</v>
      </c>
      <c r="E2715" s="263">
        <v>16000</v>
      </c>
      <c r="F2715" s="263">
        <v>16500</v>
      </c>
      <c r="G2715" s="263">
        <v>16000</v>
      </c>
      <c r="H2715" s="262">
        <v>1</v>
      </c>
      <c r="I2715" s="263">
        <v>16000</v>
      </c>
      <c r="J2715" s="238">
        <v>20000000</v>
      </c>
      <c r="K2715" s="263">
        <v>320000000000</v>
      </c>
    </row>
    <row r="2716" spans="3:11" x14ac:dyDescent="0.25">
      <c r="C2716" s="201">
        <v>45470</v>
      </c>
      <c r="D2716" s="217" t="s">
        <v>312</v>
      </c>
      <c r="E2716" s="263">
        <v>16000</v>
      </c>
      <c r="F2716" s="263">
        <v>16500</v>
      </c>
      <c r="G2716" s="263">
        <v>16000</v>
      </c>
      <c r="H2716" s="262">
        <v>1</v>
      </c>
      <c r="I2716" s="263">
        <v>16000</v>
      </c>
      <c r="J2716" s="238">
        <v>20000000</v>
      </c>
      <c r="K2716" s="263">
        <v>320000000000</v>
      </c>
    </row>
    <row r="2717" spans="3:11" x14ac:dyDescent="0.25">
      <c r="C2717" s="201">
        <v>45471</v>
      </c>
      <c r="D2717" s="217" t="s">
        <v>310</v>
      </c>
      <c r="E2717" s="263">
        <v>58400</v>
      </c>
      <c r="F2717" s="263">
        <v>58400</v>
      </c>
      <c r="G2717" s="263">
        <v>63000</v>
      </c>
      <c r="H2717" s="262">
        <v>1</v>
      </c>
      <c r="I2717" s="263">
        <v>58400</v>
      </c>
      <c r="J2717" s="238">
        <v>19450000</v>
      </c>
      <c r="K2717" s="263">
        <v>1225350000000</v>
      </c>
    </row>
    <row r="2718" spans="3:11" x14ac:dyDescent="0.25">
      <c r="C2718" s="201">
        <v>45471</v>
      </c>
      <c r="D2718" s="217" t="s">
        <v>310</v>
      </c>
      <c r="E2718" s="263">
        <v>58400</v>
      </c>
      <c r="F2718" s="263">
        <v>58400</v>
      </c>
      <c r="G2718" s="263">
        <v>63000</v>
      </c>
      <c r="H2718" s="262">
        <v>3</v>
      </c>
      <c r="I2718" s="263">
        <v>175200</v>
      </c>
      <c r="J2718" s="238">
        <v>19450000</v>
      </c>
      <c r="K2718" s="263">
        <v>1225350000000</v>
      </c>
    </row>
    <row r="2719" spans="3:11" x14ac:dyDescent="0.25">
      <c r="C2719" s="201">
        <v>45471</v>
      </c>
      <c r="D2719" s="217" t="s">
        <v>310</v>
      </c>
      <c r="E2719" s="263">
        <v>58400</v>
      </c>
      <c r="F2719" s="263">
        <v>58400</v>
      </c>
      <c r="G2719" s="263">
        <v>63000</v>
      </c>
      <c r="H2719" s="262">
        <v>9</v>
      </c>
      <c r="I2719" s="263">
        <v>525600</v>
      </c>
      <c r="J2719" s="238">
        <v>19450000</v>
      </c>
      <c r="K2719" s="263">
        <v>1225350000000</v>
      </c>
    </row>
    <row r="2720" spans="3:11" x14ac:dyDescent="0.25">
      <c r="C2720" s="201">
        <v>45471</v>
      </c>
      <c r="D2720" s="217" t="s">
        <v>312</v>
      </c>
      <c r="E2720" s="263">
        <v>16000</v>
      </c>
      <c r="F2720" s="263">
        <v>16000</v>
      </c>
      <c r="G2720" s="263">
        <v>16000</v>
      </c>
      <c r="H2720" s="262">
        <v>2</v>
      </c>
      <c r="I2720" s="263">
        <v>32000</v>
      </c>
      <c r="J2720" s="238">
        <v>20000000</v>
      </c>
      <c r="K2720" s="263">
        <v>320000000000</v>
      </c>
    </row>
    <row r="2721" spans="3:11" x14ac:dyDescent="0.25">
      <c r="C2721" s="201">
        <v>45471</v>
      </c>
      <c r="D2721" s="217" t="s">
        <v>312</v>
      </c>
      <c r="E2721" s="263">
        <v>16000</v>
      </c>
      <c r="F2721" s="263">
        <v>16000</v>
      </c>
      <c r="G2721" s="263">
        <v>16000</v>
      </c>
      <c r="H2721" s="262">
        <v>1</v>
      </c>
      <c r="I2721" s="263">
        <v>16000</v>
      </c>
      <c r="J2721" s="238">
        <v>20000000</v>
      </c>
      <c r="K2721" s="263">
        <v>320000000000</v>
      </c>
    </row>
    <row r="2722" spans="3:11" x14ac:dyDescent="0.25">
      <c r="C2722" s="201">
        <v>45471</v>
      </c>
      <c r="D2722" s="217" t="s">
        <v>312</v>
      </c>
      <c r="E2722" s="263">
        <v>16000</v>
      </c>
      <c r="F2722" s="263">
        <v>16000</v>
      </c>
      <c r="G2722" s="263">
        <v>16000</v>
      </c>
      <c r="H2722" s="262">
        <v>263</v>
      </c>
      <c r="I2722" s="263">
        <v>4208000</v>
      </c>
      <c r="J2722" s="238">
        <v>20000000</v>
      </c>
      <c r="K2722" s="263">
        <v>320000000000</v>
      </c>
    </row>
    <row r="2723" spans="3:11" x14ac:dyDescent="0.25">
      <c r="C2723" s="201">
        <v>45471</v>
      </c>
      <c r="D2723" s="217" t="s">
        <v>312</v>
      </c>
      <c r="E2723" s="263">
        <v>16000</v>
      </c>
      <c r="F2723" s="263">
        <v>16000</v>
      </c>
      <c r="G2723" s="263">
        <v>16000</v>
      </c>
      <c r="H2723" s="262">
        <v>3</v>
      </c>
      <c r="I2723" s="263">
        <v>48000</v>
      </c>
      <c r="J2723" s="238">
        <v>20000000</v>
      </c>
      <c r="K2723" s="263">
        <v>320000000000</v>
      </c>
    </row>
    <row r="2724" spans="3:11" x14ac:dyDescent="0.25">
      <c r="C2724" s="201">
        <v>45471</v>
      </c>
      <c r="D2724" s="217" t="s">
        <v>312</v>
      </c>
      <c r="E2724" s="263">
        <v>16000</v>
      </c>
      <c r="F2724" s="263">
        <v>16000</v>
      </c>
      <c r="G2724" s="263">
        <v>16000</v>
      </c>
      <c r="H2724" s="262">
        <v>1</v>
      </c>
      <c r="I2724" s="263">
        <v>16000</v>
      </c>
      <c r="J2724" s="238">
        <v>20000000</v>
      </c>
      <c r="K2724" s="263">
        <v>320000000000</v>
      </c>
    </row>
    <row r="2725" spans="3:11" x14ac:dyDescent="0.25">
      <c r="C2725" s="201">
        <v>45471</v>
      </c>
      <c r="D2725" s="217" t="s">
        <v>310</v>
      </c>
      <c r="E2725" s="263">
        <v>58400</v>
      </c>
      <c r="F2725" s="263">
        <v>58400</v>
      </c>
      <c r="G2725" s="263">
        <v>63000</v>
      </c>
      <c r="H2725" s="262">
        <v>3</v>
      </c>
      <c r="I2725" s="263">
        <v>175200</v>
      </c>
      <c r="J2725" s="238">
        <v>19450000</v>
      </c>
      <c r="K2725" s="263">
        <v>1225350000000</v>
      </c>
    </row>
    <row r="2726" spans="3:11" x14ac:dyDescent="0.25">
      <c r="C2726" s="201">
        <v>45471</v>
      </c>
      <c r="D2726" s="217" t="s">
        <v>312</v>
      </c>
      <c r="E2726" s="263">
        <v>16000</v>
      </c>
      <c r="F2726" s="263">
        <v>16000</v>
      </c>
      <c r="G2726" s="263">
        <v>16000</v>
      </c>
      <c r="H2726" s="262">
        <v>6</v>
      </c>
      <c r="I2726" s="263">
        <v>96000</v>
      </c>
      <c r="J2726" s="238">
        <v>20000000</v>
      </c>
      <c r="K2726" s="263">
        <v>320000000000</v>
      </c>
    </row>
    <row r="2727" spans="3:11" x14ac:dyDescent="0.25">
      <c r="C2727" s="201">
        <v>45471</v>
      </c>
      <c r="D2727" s="217" t="s">
        <v>312</v>
      </c>
      <c r="E2727" s="263">
        <v>16000</v>
      </c>
      <c r="F2727" s="263">
        <v>16000</v>
      </c>
      <c r="G2727" s="263">
        <v>16000</v>
      </c>
      <c r="H2727" s="262">
        <v>45</v>
      </c>
      <c r="I2727" s="263">
        <v>720000</v>
      </c>
      <c r="J2727" s="238">
        <v>20000000</v>
      </c>
      <c r="K2727" s="263">
        <v>320000000000</v>
      </c>
    </row>
    <row r="2728" spans="3:11" x14ac:dyDescent="0.25">
      <c r="C2728" s="201">
        <v>45471</v>
      </c>
      <c r="D2728" s="217" t="s">
        <v>310</v>
      </c>
      <c r="E2728" s="263">
        <v>58400</v>
      </c>
      <c r="F2728" s="263">
        <v>58400</v>
      </c>
      <c r="G2728" s="263">
        <v>63000</v>
      </c>
      <c r="H2728" s="262">
        <v>976</v>
      </c>
      <c r="I2728" s="263">
        <v>56998400</v>
      </c>
      <c r="J2728" s="238">
        <v>19450000</v>
      </c>
      <c r="K2728" s="263">
        <v>1225350000000</v>
      </c>
    </row>
    <row r="2729" spans="3:11" x14ac:dyDescent="0.25">
      <c r="C2729" s="201">
        <v>45471</v>
      </c>
      <c r="D2729" s="217" t="s">
        <v>310</v>
      </c>
      <c r="E2729" s="263">
        <v>58500</v>
      </c>
      <c r="F2729" s="263">
        <v>58400</v>
      </c>
      <c r="G2729" s="263">
        <v>63000</v>
      </c>
      <c r="H2729" s="262">
        <v>25</v>
      </c>
      <c r="I2729" s="263">
        <v>1462500</v>
      </c>
      <c r="J2729" s="238">
        <v>19450000</v>
      </c>
      <c r="K2729" s="263">
        <v>1225350000000</v>
      </c>
    </row>
    <row r="2730" spans="3:11" x14ac:dyDescent="0.25">
      <c r="C2730" s="201">
        <v>45471</v>
      </c>
      <c r="D2730" s="217" t="s">
        <v>310</v>
      </c>
      <c r="E2730" s="263">
        <v>58500</v>
      </c>
      <c r="F2730" s="263">
        <v>58400</v>
      </c>
      <c r="G2730" s="263">
        <v>63000</v>
      </c>
      <c r="H2730" s="262">
        <v>1354</v>
      </c>
      <c r="I2730" s="263">
        <v>79209000</v>
      </c>
      <c r="J2730" s="238">
        <v>19450000</v>
      </c>
      <c r="K2730" s="263">
        <v>1225350000000</v>
      </c>
    </row>
    <row r="2731" spans="3:11" x14ac:dyDescent="0.25">
      <c r="C2731" s="201">
        <v>45471</v>
      </c>
      <c r="D2731" s="217" t="s">
        <v>310</v>
      </c>
      <c r="E2731" s="263">
        <v>63000</v>
      </c>
      <c r="F2731" s="263">
        <v>58400</v>
      </c>
      <c r="G2731" s="263">
        <v>63000</v>
      </c>
      <c r="H2731" s="262">
        <v>16</v>
      </c>
      <c r="I2731" s="263">
        <v>1008000</v>
      </c>
      <c r="J2731" s="238">
        <v>19450000</v>
      </c>
      <c r="K2731" s="263">
        <v>1225350000000</v>
      </c>
    </row>
    <row r="2732" spans="3:11" x14ac:dyDescent="0.25">
      <c r="C2732" s="201">
        <v>45471</v>
      </c>
      <c r="D2732" s="217" t="s">
        <v>312</v>
      </c>
      <c r="E2732" s="263">
        <v>16000</v>
      </c>
      <c r="F2732" s="263">
        <v>16000</v>
      </c>
      <c r="G2732" s="263">
        <v>16000</v>
      </c>
      <c r="H2732" s="262">
        <v>3</v>
      </c>
      <c r="I2732" s="263">
        <v>48000</v>
      </c>
      <c r="J2732" s="238">
        <v>20000000</v>
      </c>
      <c r="K2732" s="263">
        <v>320000000000</v>
      </c>
    </row>
    <row r="2733" spans="3:11" x14ac:dyDescent="0.25">
      <c r="C2733" s="201">
        <v>45471</v>
      </c>
      <c r="D2733" s="217" t="s">
        <v>312</v>
      </c>
      <c r="E2733" s="263">
        <v>16000</v>
      </c>
      <c r="F2733" s="263">
        <v>16000</v>
      </c>
      <c r="G2733" s="263">
        <v>16000</v>
      </c>
      <c r="H2733" s="262">
        <v>2</v>
      </c>
      <c r="I2733" s="263">
        <v>32000</v>
      </c>
      <c r="J2733" s="238">
        <v>20000000</v>
      </c>
      <c r="K2733" s="263">
        <v>320000000000</v>
      </c>
    </row>
    <row r="2734" spans="3:11" x14ac:dyDescent="0.25">
      <c r="C2734" s="201">
        <v>45474</v>
      </c>
      <c r="D2734" s="217" t="s">
        <v>310</v>
      </c>
      <c r="E2734" s="124">
        <v>60000</v>
      </c>
      <c r="F2734" s="124">
        <v>63000</v>
      </c>
      <c r="G2734" s="124">
        <v>62212.5</v>
      </c>
      <c r="H2734" s="217">
        <v>3</v>
      </c>
      <c r="I2734" s="124">
        <v>186637.5</v>
      </c>
      <c r="J2734" s="238">
        <v>19450000</v>
      </c>
      <c r="K2734" s="263">
        <v>1210033125000</v>
      </c>
    </row>
    <row r="2735" spans="3:11" x14ac:dyDescent="0.25">
      <c r="C2735" s="201">
        <v>45474</v>
      </c>
      <c r="D2735" s="217" t="s">
        <v>312</v>
      </c>
      <c r="E2735" s="124">
        <v>15000</v>
      </c>
      <c r="F2735" s="124">
        <v>16000</v>
      </c>
      <c r="G2735" s="124">
        <v>16000</v>
      </c>
      <c r="H2735" s="217">
        <v>100</v>
      </c>
      <c r="I2735" s="124">
        <v>1600000</v>
      </c>
      <c r="J2735" s="238">
        <v>20000000</v>
      </c>
      <c r="K2735" s="263">
        <v>320000000000</v>
      </c>
    </row>
    <row r="2736" spans="3:11" x14ac:dyDescent="0.25">
      <c r="C2736" s="201">
        <v>45474</v>
      </c>
      <c r="D2736" s="217" t="s">
        <v>312</v>
      </c>
      <c r="E2736" s="124">
        <v>15000</v>
      </c>
      <c r="F2736" s="124">
        <v>16000</v>
      </c>
      <c r="G2736" s="124">
        <v>16000</v>
      </c>
      <c r="H2736" s="217">
        <v>1</v>
      </c>
      <c r="I2736" s="124">
        <v>16000</v>
      </c>
      <c r="J2736" s="238">
        <v>20000000</v>
      </c>
      <c r="K2736" s="263">
        <v>320000000000</v>
      </c>
    </row>
    <row r="2737" spans="3:11" x14ac:dyDescent="0.25">
      <c r="C2737" s="201">
        <v>45474</v>
      </c>
      <c r="D2737" s="217" t="s">
        <v>312</v>
      </c>
      <c r="E2737" s="124">
        <v>15000</v>
      </c>
      <c r="F2737" s="124">
        <v>16000</v>
      </c>
      <c r="G2737" s="124">
        <v>16000</v>
      </c>
      <c r="H2737" s="217">
        <v>1</v>
      </c>
      <c r="I2737" s="124">
        <v>16000</v>
      </c>
      <c r="J2737" s="238">
        <v>20000000</v>
      </c>
      <c r="K2737" s="263">
        <v>320000000000</v>
      </c>
    </row>
    <row r="2738" spans="3:11" x14ac:dyDescent="0.25">
      <c r="C2738" s="201">
        <v>45474</v>
      </c>
      <c r="D2738" s="217" t="s">
        <v>312</v>
      </c>
      <c r="E2738" s="124">
        <v>15000</v>
      </c>
      <c r="F2738" s="124">
        <v>16000</v>
      </c>
      <c r="G2738" s="124">
        <v>16000</v>
      </c>
      <c r="H2738" s="217">
        <v>6</v>
      </c>
      <c r="I2738" s="124">
        <v>96000</v>
      </c>
      <c r="J2738" s="238">
        <v>20000000</v>
      </c>
      <c r="K2738" s="263">
        <v>320000000000</v>
      </c>
    </row>
    <row r="2739" spans="3:11" x14ac:dyDescent="0.25">
      <c r="C2739" s="201">
        <v>45474</v>
      </c>
      <c r="D2739" s="217" t="s">
        <v>310</v>
      </c>
      <c r="E2739" s="124">
        <v>60000</v>
      </c>
      <c r="F2739" s="124">
        <v>63000</v>
      </c>
      <c r="G2739" s="124">
        <v>62212.5</v>
      </c>
      <c r="H2739" s="217">
        <v>70</v>
      </c>
      <c r="I2739" s="124">
        <v>4354875</v>
      </c>
      <c r="J2739" s="238">
        <v>19450000</v>
      </c>
      <c r="K2739" s="263">
        <v>1210033125000</v>
      </c>
    </row>
    <row r="2740" spans="3:11" x14ac:dyDescent="0.25">
      <c r="C2740" s="201">
        <v>45474</v>
      </c>
      <c r="D2740" s="217" t="s">
        <v>312</v>
      </c>
      <c r="E2740" s="124">
        <v>15000</v>
      </c>
      <c r="F2740" s="124">
        <v>16000</v>
      </c>
      <c r="G2740" s="124">
        <v>16000</v>
      </c>
      <c r="H2740" s="217">
        <v>17</v>
      </c>
      <c r="I2740" s="124">
        <v>272000</v>
      </c>
      <c r="J2740" s="238">
        <v>20000000</v>
      </c>
      <c r="K2740" s="263">
        <v>320000000000</v>
      </c>
    </row>
    <row r="2741" spans="3:11" x14ac:dyDescent="0.25">
      <c r="C2741" s="201">
        <v>45474</v>
      </c>
      <c r="D2741" s="217" t="s">
        <v>312</v>
      </c>
      <c r="E2741" s="124">
        <v>15000</v>
      </c>
      <c r="F2741" s="124">
        <v>16000</v>
      </c>
      <c r="G2741" s="124">
        <v>16000</v>
      </c>
      <c r="H2741" s="217">
        <v>25</v>
      </c>
      <c r="I2741" s="124">
        <v>400000</v>
      </c>
      <c r="J2741" s="238">
        <v>20000000</v>
      </c>
      <c r="K2741" s="263">
        <v>320000000000</v>
      </c>
    </row>
    <row r="2742" spans="3:11" x14ac:dyDescent="0.25">
      <c r="C2742" s="201">
        <v>45474</v>
      </c>
      <c r="D2742" s="217" t="s">
        <v>312</v>
      </c>
      <c r="E2742" s="124">
        <v>15000</v>
      </c>
      <c r="F2742" s="124">
        <v>16000</v>
      </c>
      <c r="G2742" s="124">
        <v>16000</v>
      </c>
      <c r="H2742" s="217">
        <v>500</v>
      </c>
      <c r="I2742" s="124">
        <v>8000000</v>
      </c>
      <c r="J2742" s="238">
        <v>20000000</v>
      </c>
      <c r="K2742" s="263">
        <v>320000000000</v>
      </c>
    </row>
    <row r="2743" spans="3:11" x14ac:dyDescent="0.25">
      <c r="C2743" s="201">
        <v>45474</v>
      </c>
      <c r="D2743" s="217" t="s">
        <v>312</v>
      </c>
      <c r="E2743" s="124">
        <v>15000</v>
      </c>
      <c r="F2743" s="124">
        <v>16000</v>
      </c>
      <c r="G2743" s="124">
        <v>16000</v>
      </c>
      <c r="H2743" s="217">
        <v>58</v>
      </c>
      <c r="I2743" s="124">
        <v>957000</v>
      </c>
      <c r="J2743" s="238">
        <v>20000000</v>
      </c>
      <c r="K2743" s="263">
        <v>320000000000</v>
      </c>
    </row>
    <row r="2744" spans="3:11" x14ac:dyDescent="0.25">
      <c r="C2744" s="201">
        <v>45474</v>
      </c>
      <c r="D2744" s="217" t="s">
        <v>310</v>
      </c>
      <c r="E2744" s="124">
        <v>60000</v>
      </c>
      <c r="F2744" s="124">
        <v>63000</v>
      </c>
      <c r="G2744" s="124">
        <v>62212.5</v>
      </c>
      <c r="H2744" s="217">
        <v>65</v>
      </c>
      <c r="I2744" s="124">
        <v>4043812.5</v>
      </c>
      <c r="J2744" s="238">
        <v>19450000</v>
      </c>
      <c r="K2744" s="263">
        <v>1210033125000</v>
      </c>
    </row>
    <row r="2745" spans="3:11" x14ac:dyDescent="0.25">
      <c r="C2745" s="201">
        <v>45474</v>
      </c>
      <c r="D2745" s="217" t="s">
        <v>310</v>
      </c>
      <c r="E2745" s="124">
        <v>60000</v>
      </c>
      <c r="F2745" s="124">
        <v>63000</v>
      </c>
      <c r="G2745" s="124">
        <v>62212.5</v>
      </c>
      <c r="H2745" s="217">
        <v>10</v>
      </c>
      <c r="I2745" s="124">
        <v>622125</v>
      </c>
      <c r="J2745" s="238">
        <v>19450000</v>
      </c>
      <c r="K2745" s="263">
        <v>1210033125000</v>
      </c>
    </row>
    <row r="2746" spans="3:11" x14ac:dyDescent="0.25">
      <c r="C2746" s="201">
        <v>45474</v>
      </c>
      <c r="D2746" s="217" t="s">
        <v>312</v>
      </c>
      <c r="E2746" s="124">
        <v>15000</v>
      </c>
      <c r="F2746" s="124">
        <v>16000</v>
      </c>
      <c r="G2746" s="124">
        <v>16000</v>
      </c>
      <c r="H2746" s="217">
        <v>1</v>
      </c>
      <c r="I2746" s="124">
        <v>16500</v>
      </c>
      <c r="J2746" s="238">
        <v>20000000</v>
      </c>
      <c r="K2746" s="263">
        <v>320000000000</v>
      </c>
    </row>
    <row r="2747" spans="3:11" x14ac:dyDescent="0.25">
      <c r="C2747" s="201">
        <v>45474</v>
      </c>
      <c r="D2747" s="217" t="s">
        <v>310</v>
      </c>
      <c r="E2747" s="124">
        <v>60000</v>
      </c>
      <c r="F2747" s="124">
        <v>63000</v>
      </c>
      <c r="G2747" s="124">
        <v>62212.5</v>
      </c>
      <c r="H2747" s="217">
        <v>65</v>
      </c>
      <c r="I2747" s="124">
        <v>4043812.5</v>
      </c>
      <c r="J2747" s="238">
        <v>19450000</v>
      </c>
      <c r="K2747" s="263">
        <v>1210033125000</v>
      </c>
    </row>
    <row r="2748" spans="3:11" x14ac:dyDescent="0.25">
      <c r="C2748" s="201">
        <v>45474</v>
      </c>
      <c r="D2748" s="217" t="s">
        <v>312</v>
      </c>
      <c r="E2748" s="124">
        <v>15000</v>
      </c>
      <c r="F2748" s="124">
        <v>16000</v>
      </c>
      <c r="G2748" s="124">
        <v>16000</v>
      </c>
      <c r="H2748" s="217">
        <v>3</v>
      </c>
      <c r="I2748" s="124">
        <v>48750</v>
      </c>
      <c r="J2748" s="238">
        <v>20000000</v>
      </c>
      <c r="K2748" s="263">
        <v>320000000000</v>
      </c>
    </row>
    <row r="2749" spans="3:11" x14ac:dyDescent="0.25">
      <c r="C2749" s="201">
        <v>45474</v>
      </c>
      <c r="D2749" s="217" t="s">
        <v>312</v>
      </c>
      <c r="E2749" s="124">
        <v>15000</v>
      </c>
      <c r="F2749" s="124">
        <v>16000</v>
      </c>
      <c r="G2749" s="124">
        <v>16000</v>
      </c>
      <c r="H2749" s="217">
        <v>10</v>
      </c>
      <c r="I2749" s="124">
        <v>160000</v>
      </c>
      <c r="J2749" s="238">
        <v>20000000</v>
      </c>
      <c r="K2749" s="263">
        <v>320000000000</v>
      </c>
    </row>
    <row r="2750" spans="3:11" x14ac:dyDescent="0.25">
      <c r="C2750" s="201">
        <v>45474</v>
      </c>
      <c r="D2750" s="217" t="s">
        <v>312</v>
      </c>
      <c r="E2750" s="124">
        <v>15000</v>
      </c>
      <c r="F2750" s="124">
        <v>16000</v>
      </c>
      <c r="G2750" s="124">
        <v>16000</v>
      </c>
      <c r="H2750" s="217">
        <v>1</v>
      </c>
      <c r="I2750" s="124">
        <v>16000</v>
      </c>
      <c r="J2750" s="238">
        <v>20000000</v>
      </c>
      <c r="K2750" s="263">
        <v>320000000000</v>
      </c>
    </row>
    <row r="2751" spans="3:11" x14ac:dyDescent="0.25">
      <c r="C2751" s="201">
        <v>45474</v>
      </c>
      <c r="D2751" s="217" t="s">
        <v>312</v>
      </c>
      <c r="E2751" s="124">
        <v>15000</v>
      </c>
      <c r="F2751" s="124">
        <v>16000</v>
      </c>
      <c r="G2751" s="124">
        <v>16000</v>
      </c>
      <c r="H2751" s="217">
        <v>3</v>
      </c>
      <c r="I2751" s="124">
        <v>48000</v>
      </c>
      <c r="J2751" s="238">
        <v>20000000</v>
      </c>
      <c r="K2751" s="263">
        <v>320000000000</v>
      </c>
    </row>
    <row r="2752" spans="3:11" x14ac:dyDescent="0.25">
      <c r="C2752" s="201">
        <v>45474</v>
      </c>
      <c r="D2752" s="217" t="s">
        <v>312</v>
      </c>
      <c r="E2752" s="124">
        <v>15000</v>
      </c>
      <c r="F2752" s="124">
        <v>16000</v>
      </c>
      <c r="G2752" s="124">
        <v>16000</v>
      </c>
      <c r="H2752" s="217">
        <v>2</v>
      </c>
      <c r="I2752" s="124">
        <v>32000</v>
      </c>
      <c r="J2752" s="238">
        <v>20000000</v>
      </c>
      <c r="K2752" s="263">
        <v>320000000000</v>
      </c>
    </row>
    <row r="2753" spans="3:11" x14ac:dyDescent="0.25">
      <c r="C2753" s="201">
        <v>45474</v>
      </c>
      <c r="D2753" s="217" t="s">
        <v>312</v>
      </c>
      <c r="E2753" s="124">
        <v>15000</v>
      </c>
      <c r="F2753" s="124">
        <v>16000</v>
      </c>
      <c r="G2753" s="124">
        <v>16000</v>
      </c>
      <c r="H2753" s="217">
        <v>2</v>
      </c>
      <c r="I2753" s="124">
        <v>32000</v>
      </c>
      <c r="J2753" s="238">
        <v>20000000</v>
      </c>
      <c r="K2753" s="263">
        <v>320000000000</v>
      </c>
    </row>
    <row r="2754" spans="3:11" x14ac:dyDescent="0.25">
      <c r="C2754" s="201">
        <v>45474</v>
      </c>
      <c r="D2754" s="217" t="s">
        <v>312</v>
      </c>
      <c r="E2754" s="124">
        <v>15000</v>
      </c>
      <c r="F2754" s="124">
        <v>16000</v>
      </c>
      <c r="G2754" s="124">
        <v>16000</v>
      </c>
      <c r="H2754" s="217">
        <v>11</v>
      </c>
      <c r="I2754" s="124">
        <v>176000</v>
      </c>
      <c r="J2754" s="238">
        <v>20000000</v>
      </c>
      <c r="K2754" s="263">
        <v>320000000000</v>
      </c>
    </row>
    <row r="2755" spans="3:11" x14ac:dyDescent="0.25">
      <c r="C2755" s="201">
        <v>45475</v>
      </c>
      <c r="D2755" s="217" t="s">
        <v>310</v>
      </c>
      <c r="E2755" s="124">
        <v>60000</v>
      </c>
      <c r="F2755" s="124">
        <v>62212.5</v>
      </c>
      <c r="G2755" s="124">
        <v>63000</v>
      </c>
      <c r="H2755" s="217">
        <v>37</v>
      </c>
      <c r="I2755" s="124">
        <v>2220000</v>
      </c>
      <c r="J2755" s="238">
        <v>19450000</v>
      </c>
      <c r="K2755" s="263">
        <v>1225350000000</v>
      </c>
    </row>
    <row r="2756" spans="3:11" x14ac:dyDescent="0.25">
      <c r="C2756" s="201">
        <v>45475</v>
      </c>
      <c r="D2756" s="217" t="s">
        <v>310</v>
      </c>
      <c r="E2756" s="124">
        <v>60000</v>
      </c>
      <c r="F2756" s="124">
        <v>62212.5</v>
      </c>
      <c r="G2756" s="124">
        <v>63000</v>
      </c>
      <c r="H2756" s="217">
        <v>100</v>
      </c>
      <c r="I2756" s="124">
        <v>6000000</v>
      </c>
      <c r="J2756" s="238">
        <v>19450000</v>
      </c>
      <c r="K2756" s="263">
        <v>1225350000000</v>
      </c>
    </row>
    <row r="2757" spans="3:11" x14ac:dyDescent="0.25">
      <c r="C2757" s="201">
        <v>45475</v>
      </c>
      <c r="D2757" s="217" t="s">
        <v>310</v>
      </c>
      <c r="E2757" s="124">
        <v>60000</v>
      </c>
      <c r="F2757" s="124">
        <v>62212.5</v>
      </c>
      <c r="G2757" s="124">
        <v>63000</v>
      </c>
      <c r="H2757" s="217">
        <v>2</v>
      </c>
      <c r="I2757" s="124">
        <v>120000</v>
      </c>
      <c r="J2757" s="238">
        <v>19450000</v>
      </c>
      <c r="K2757" s="263">
        <v>1225350000000</v>
      </c>
    </row>
    <row r="2758" spans="3:11" x14ac:dyDescent="0.25">
      <c r="C2758" s="201">
        <v>45475</v>
      </c>
      <c r="D2758" s="217" t="s">
        <v>310</v>
      </c>
      <c r="E2758" s="124">
        <v>60000</v>
      </c>
      <c r="F2758" s="124">
        <v>62212.5</v>
      </c>
      <c r="G2758" s="124">
        <v>63000</v>
      </c>
      <c r="H2758" s="217">
        <v>1</v>
      </c>
      <c r="I2758" s="124">
        <v>63000</v>
      </c>
      <c r="J2758" s="238">
        <v>19450000</v>
      </c>
      <c r="K2758" s="263">
        <v>1225350000000</v>
      </c>
    </row>
    <row r="2759" spans="3:11" x14ac:dyDescent="0.25">
      <c r="C2759" s="201">
        <v>45475</v>
      </c>
      <c r="D2759" s="217" t="s">
        <v>312</v>
      </c>
      <c r="E2759" s="124">
        <v>15000</v>
      </c>
      <c r="F2759" s="124">
        <v>16000</v>
      </c>
      <c r="G2759" s="124">
        <v>16500</v>
      </c>
      <c r="H2759" s="217">
        <v>10</v>
      </c>
      <c r="I2759" s="124">
        <v>162000</v>
      </c>
      <c r="J2759" s="238">
        <v>20000000</v>
      </c>
      <c r="K2759" s="263">
        <v>330000000000</v>
      </c>
    </row>
    <row r="2760" spans="3:11" x14ac:dyDescent="0.25">
      <c r="C2760" s="201">
        <v>45475</v>
      </c>
      <c r="D2760" s="217" t="s">
        <v>312</v>
      </c>
      <c r="E2760" s="124">
        <v>15000</v>
      </c>
      <c r="F2760" s="124">
        <v>16000</v>
      </c>
      <c r="G2760" s="124">
        <v>16500</v>
      </c>
      <c r="H2760" s="217">
        <v>10</v>
      </c>
      <c r="I2760" s="124">
        <v>160000</v>
      </c>
      <c r="J2760" s="238">
        <v>20000000</v>
      </c>
      <c r="K2760" s="263">
        <v>330000000000</v>
      </c>
    </row>
    <row r="2761" spans="3:11" x14ac:dyDescent="0.25">
      <c r="C2761" s="201">
        <v>45475</v>
      </c>
      <c r="D2761" s="217" t="s">
        <v>312</v>
      </c>
      <c r="E2761" s="124">
        <v>15000</v>
      </c>
      <c r="F2761" s="124">
        <v>16000</v>
      </c>
      <c r="G2761" s="124">
        <v>16500</v>
      </c>
      <c r="H2761" s="217">
        <v>20</v>
      </c>
      <c r="I2761" s="124">
        <v>320000</v>
      </c>
      <c r="J2761" s="238">
        <v>20000000</v>
      </c>
      <c r="K2761" s="263">
        <v>330000000000</v>
      </c>
    </row>
    <row r="2762" spans="3:11" x14ac:dyDescent="0.25">
      <c r="C2762" s="201">
        <v>45475</v>
      </c>
      <c r="D2762" s="217" t="s">
        <v>312</v>
      </c>
      <c r="E2762" s="124">
        <v>15000</v>
      </c>
      <c r="F2762" s="124">
        <v>16000</v>
      </c>
      <c r="G2762" s="124">
        <v>16500</v>
      </c>
      <c r="H2762" s="217">
        <v>3</v>
      </c>
      <c r="I2762" s="124">
        <v>48000</v>
      </c>
      <c r="J2762" s="238">
        <v>20000000</v>
      </c>
      <c r="K2762" s="263">
        <v>330000000000</v>
      </c>
    </row>
    <row r="2763" spans="3:11" x14ac:dyDescent="0.25">
      <c r="C2763" s="201">
        <v>45475</v>
      </c>
      <c r="D2763" s="217" t="s">
        <v>312</v>
      </c>
      <c r="E2763" s="124">
        <v>15000</v>
      </c>
      <c r="F2763" s="124">
        <v>16000</v>
      </c>
      <c r="G2763" s="124">
        <v>16500</v>
      </c>
      <c r="H2763" s="217">
        <v>17</v>
      </c>
      <c r="I2763" s="124">
        <v>263500</v>
      </c>
      <c r="J2763" s="238">
        <v>20000000</v>
      </c>
      <c r="K2763" s="263">
        <v>330000000000</v>
      </c>
    </row>
    <row r="2764" spans="3:11" x14ac:dyDescent="0.25">
      <c r="C2764" s="201">
        <v>45475</v>
      </c>
      <c r="D2764" s="217" t="s">
        <v>312</v>
      </c>
      <c r="E2764" s="124">
        <v>15000</v>
      </c>
      <c r="F2764" s="124">
        <v>16000</v>
      </c>
      <c r="G2764" s="124">
        <v>16500</v>
      </c>
      <c r="H2764" s="217">
        <v>5</v>
      </c>
      <c r="I2764" s="124">
        <v>77500</v>
      </c>
      <c r="J2764" s="238">
        <v>20000000</v>
      </c>
      <c r="K2764" s="263">
        <v>330000000000</v>
      </c>
    </row>
    <row r="2765" spans="3:11" x14ac:dyDescent="0.25">
      <c r="C2765" s="201">
        <v>45475</v>
      </c>
      <c r="D2765" s="217" t="s">
        <v>312</v>
      </c>
      <c r="E2765" s="124">
        <v>15000</v>
      </c>
      <c r="F2765" s="124">
        <v>16000</v>
      </c>
      <c r="G2765" s="124">
        <v>16500</v>
      </c>
      <c r="H2765" s="217">
        <v>2</v>
      </c>
      <c r="I2765" s="124">
        <v>33000</v>
      </c>
      <c r="J2765" s="238">
        <v>20000000</v>
      </c>
      <c r="K2765" s="263">
        <v>330000000000</v>
      </c>
    </row>
    <row r="2766" spans="3:11" x14ac:dyDescent="0.25">
      <c r="C2766" s="201">
        <v>45475</v>
      </c>
      <c r="D2766" s="217" t="s">
        <v>310</v>
      </c>
      <c r="E2766" s="124">
        <v>60000</v>
      </c>
      <c r="F2766" s="124">
        <v>62212.5</v>
      </c>
      <c r="G2766" s="124">
        <v>63000</v>
      </c>
      <c r="H2766" s="217">
        <v>100</v>
      </c>
      <c r="I2766" s="124">
        <v>6300000</v>
      </c>
      <c r="J2766" s="238">
        <v>19450000</v>
      </c>
      <c r="K2766" s="263">
        <v>1225350000000</v>
      </c>
    </row>
    <row r="2767" spans="3:11" x14ac:dyDescent="0.25">
      <c r="C2767" s="201">
        <v>45476</v>
      </c>
      <c r="D2767" s="217" t="s">
        <v>310</v>
      </c>
      <c r="E2767" s="124">
        <v>60000</v>
      </c>
      <c r="F2767" s="124">
        <v>63000</v>
      </c>
      <c r="G2767" s="124">
        <v>62000</v>
      </c>
      <c r="H2767" s="217">
        <v>1</v>
      </c>
      <c r="I2767" s="124">
        <v>61000</v>
      </c>
      <c r="J2767" s="238">
        <v>19450000</v>
      </c>
      <c r="K2767" s="263">
        <v>1205900000000</v>
      </c>
    </row>
    <row r="2768" spans="3:11" x14ac:dyDescent="0.25">
      <c r="C2768" s="201">
        <v>45476</v>
      </c>
      <c r="D2768" s="217" t="s">
        <v>312</v>
      </c>
      <c r="E2768" s="124">
        <v>15000</v>
      </c>
      <c r="F2768" s="124">
        <v>16500</v>
      </c>
      <c r="G2768" s="124">
        <v>16000</v>
      </c>
      <c r="H2768" s="217">
        <v>12</v>
      </c>
      <c r="I2768" s="124">
        <v>198000</v>
      </c>
      <c r="J2768" s="238">
        <v>20000000</v>
      </c>
      <c r="K2768" s="263">
        <v>320000000000</v>
      </c>
    </row>
    <row r="2769" spans="3:11" x14ac:dyDescent="0.25">
      <c r="C2769" s="201">
        <v>45476</v>
      </c>
      <c r="D2769" s="217" t="s">
        <v>312</v>
      </c>
      <c r="E2769" s="124">
        <v>15000</v>
      </c>
      <c r="F2769" s="124">
        <v>16500</v>
      </c>
      <c r="G2769" s="124">
        <v>16000</v>
      </c>
      <c r="H2769" s="217">
        <v>1</v>
      </c>
      <c r="I2769" s="124">
        <v>16500</v>
      </c>
      <c r="J2769" s="238">
        <v>20000000</v>
      </c>
      <c r="K2769" s="263">
        <v>320000000000</v>
      </c>
    </row>
    <row r="2770" spans="3:11" x14ac:dyDescent="0.25">
      <c r="C2770" s="201">
        <v>45476</v>
      </c>
      <c r="D2770" s="217" t="s">
        <v>312</v>
      </c>
      <c r="E2770" s="124">
        <v>15000</v>
      </c>
      <c r="F2770" s="124">
        <v>16500</v>
      </c>
      <c r="G2770" s="124">
        <v>16000</v>
      </c>
      <c r="H2770" s="217">
        <v>1</v>
      </c>
      <c r="I2770" s="124">
        <v>16470</v>
      </c>
      <c r="J2770" s="238">
        <v>20000000</v>
      </c>
      <c r="K2770" s="263">
        <v>320000000000</v>
      </c>
    </row>
    <row r="2771" spans="3:11" x14ac:dyDescent="0.25">
      <c r="C2771" s="201">
        <v>45476</v>
      </c>
      <c r="D2771" s="217" t="s">
        <v>312</v>
      </c>
      <c r="E2771" s="124">
        <v>15000</v>
      </c>
      <c r="F2771" s="124">
        <v>16500</v>
      </c>
      <c r="G2771" s="124">
        <v>16000</v>
      </c>
      <c r="H2771" s="217">
        <v>3</v>
      </c>
      <c r="I2771" s="124">
        <v>49410</v>
      </c>
      <c r="J2771" s="238">
        <v>20000000</v>
      </c>
      <c r="K2771" s="263">
        <v>320000000000</v>
      </c>
    </row>
    <row r="2772" spans="3:11" x14ac:dyDescent="0.25">
      <c r="C2772" s="201">
        <v>45476</v>
      </c>
      <c r="D2772" s="217" t="s">
        <v>312</v>
      </c>
      <c r="E2772" s="124">
        <v>15000</v>
      </c>
      <c r="F2772" s="124">
        <v>16500</v>
      </c>
      <c r="G2772" s="124">
        <v>16000</v>
      </c>
      <c r="H2772" s="217">
        <v>2</v>
      </c>
      <c r="I2772" s="124">
        <v>32940</v>
      </c>
      <c r="J2772" s="238">
        <v>20000000</v>
      </c>
      <c r="K2772" s="263">
        <v>320000000000</v>
      </c>
    </row>
    <row r="2773" spans="3:11" x14ac:dyDescent="0.25">
      <c r="C2773" s="201">
        <v>45476</v>
      </c>
      <c r="D2773" s="217" t="s">
        <v>312</v>
      </c>
      <c r="E2773" s="124">
        <v>15000</v>
      </c>
      <c r="F2773" s="124">
        <v>16500</v>
      </c>
      <c r="G2773" s="124">
        <v>16000</v>
      </c>
      <c r="H2773" s="217">
        <v>1</v>
      </c>
      <c r="I2773" s="124">
        <v>16470</v>
      </c>
      <c r="J2773" s="238">
        <v>20000000</v>
      </c>
      <c r="K2773" s="263">
        <v>320000000000</v>
      </c>
    </row>
    <row r="2774" spans="3:11" x14ac:dyDescent="0.25">
      <c r="C2774" s="201">
        <v>45476</v>
      </c>
      <c r="D2774" s="217" t="s">
        <v>312</v>
      </c>
      <c r="E2774" s="124">
        <v>15000</v>
      </c>
      <c r="F2774" s="124">
        <v>16500</v>
      </c>
      <c r="G2774" s="124">
        <v>16000</v>
      </c>
      <c r="H2774" s="217">
        <v>5</v>
      </c>
      <c r="I2774" s="124">
        <v>80500</v>
      </c>
      <c r="J2774" s="238">
        <v>20000000</v>
      </c>
      <c r="K2774" s="263">
        <v>320000000000</v>
      </c>
    </row>
    <row r="2775" spans="3:11" x14ac:dyDescent="0.25">
      <c r="C2775" s="201">
        <v>45476</v>
      </c>
      <c r="D2775" s="217" t="s">
        <v>312</v>
      </c>
      <c r="E2775" s="124">
        <v>15000</v>
      </c>
      <c r="F2775" s="124">
        <v>16500</v>
      </c>
      <c r="G2775" s="124">
        <v>16000</v>
      </c>
      <c r="H2775" s="217">
        <v>2</v>
      </c>
      <c r="I2775" s="124">
        <v>32000</v>
      </c>
      <c r="J2775" s="238">
        <v>20000000</v>
      </c>
      <c r="K2775" s="263">
        <v>320000000000</v>
      </c>
    </row>
    <row r="2776" spans="3:11" x14ac:dyDescent="0.25">
      <c r="C2776" s="201">
        <v>45476</v>
      </c>
      <c r="D2776" s="217" t="s">
        <v>312</v>
      </c>
      <c r="E2776" s="124">
        <v>15000</v>
      </c>
      <c r="F2776" s="124">
        <v>16500</v>
      </c>
      <c r="G2776" s="124">
        <v>16000</v>
      </c>
      <c r="H2776" s="217">
        <v>2</v>
      </c>
      <c r="I2776" s="124">
        <v>32000</v>
      </c>
      <c r="J2776" s="238">
        <v>20000000</v>
      </c>
      <c r="K2776" s="263">
        <v>320000000000</v>
      </c>
    </row>
    <row r="2777" spans="3:11" x14ac:dyDescent="0.25">
      <c r="C2777" s="201">
        <v>45476</v>
      </c>
      <c r="D2777" s="217" t="s">
        <v>312</v>
      </c>
      <c r="E2777" s="124">
        <v>15000</v>
      </c>
      <c r="F2777" s="124">
        <v>16500</v>
      </c>
      <c r="G2777" s="124">
        <v>16000</v>
      </c>
      <c r="H2777" s="217">
        <v>3</v>
      </c>
      <c r="I2777" s="124">
        <v>48000</v>
      </c>
      <c r="J2777" s="238">
        <v>20000000</v>
      </c>
      <c r="K2777" s="263">
        <v>320000000000</v>
      </c>
    </row>
    <row r="2778" spans="3:11" x14ac:dyDescent="0.25">
      <c r="C2778" s="201">
        <v>45476</v>
      </c>
      <c r="D2778" s="217" t="s">
        <v>312</v>
      </c>
      <c r="E2778" s="124">
        <v>15000</v>
      </c>
      <c r="F2778" s="124">
        <v>16500</v>
      </c>
      <c r="G2778" s="124">
        <v>16000</v>
      </c>
      <c r="H2778" s="217">
        <v>1</v>
      </c>
      <c r="I2778" s="124">
        <v>16000</v>
      </c>
      <c r="J2778" s="238">
        <v>20000000</v>
      </c>
      <c r="K2778" s="263">
        <v>320000000000</v>
      </c>
    </row>
    <row r="2779" spans="3:11" x14ac:dyDescent="0.25">
      <c r="C2779" s="201">
        <v>45476</v>
      </c>
      <c r="D2779" s="217" t="s">
        <v>312</v>
      </c>
      <c r="E2779" s="124">
        <v>15000</v>
      </c>
      <c r="F2779" s="124">
        <v>16500</v>
      </c>
      <c r="G2779" s="124">
        <v>16000</v>
      </c>
      <c r="H2779" s="217">
        <v>12</v>
      </c>
      <c r="I2779" s="124">
        <v>192000</v>
      </c>
      <c r="J2779" s="238">
        <v>20000000</v>
      </c>
      <c r="K2779" s="263">
        <v>320000000000</v>
      </c>
    </row>
    <row r="2780" spans="3:11" x14ac:dyDescent="0.25">
      <c r="C2780" s="201">
        <v>45476</v>
      </c>
      <c r="D2780" s="217" t="s">
        <v>310</v>
      </c>
      <c r="E2780" s="124">
        <v>60000</v>
      </c>
      <c r="F2780" s="124">
        <v>63000</v>
      </c>
      <c r="G2780" s="124">
        <v>62000</v>
      </c>
      <c r="H2780" s="217">
        <v>1</v>
      </c>
      <c r="I2780" s="124">
        <v>62000</v>
      </c>
      <c r="J2780" s="238">
        <v>19450000</v>
      </c>
      <c r="K2780" s="263">
        <v>1205900000000</v>
      </c>
    </row>
    <row r="2781" spans="3:11" x14ac:dyDescent="0.25">
      <c r="C2781" s="201">
        <v>45477</v>
      </c>
      <c r="D2781" s="217" t="s">
        <v>312</v>
      </c>
      <c r="E2781" s="124">
        <v>15000</v>
      </c>
      <c r="F2781" s="124">
        <v>16000</v>
      </c>
      <c r="G2781" s="124">
        <v>15900</v>
      </c>
      <c r="H2781" s="217">
        <v>12</v>
      </c>
      <c r="I2781" s="124">
        <v>192000</v>
      </c>
      <c r="J2781" s="238">
        <v>20000000</v>
      </c>
      <c r="K2781" s="263">
        <v>318000000000</v>
      </c>
    </row>
    <row r="2782" spans="3:11" x14ac:dyDescent="0.25">
      <c r="C2782" s="201">
        <v>45477</v>
      </c>
      <c r="D2782" s="217" t="s">
        <v>312</v>
      </c>
      <c r="E2782" s="124">
        <v>15000</v>
      </c>
      <c r="F2782" s="124">
        <v>16000</v>
      </c>
      <c r="G2782" s="124">
        <v>15900</v>
      </c>
      <c r="H2782" s="217">
        <v>1</v>
      </c>
      <c r="I2782" s="124">
        <v>16000</v>
      </c>
      <c r="J2782" s="238">
        <v>20000000</v>
      </c>
      <c r="K2782" s="263">
        <v>318000000000</v>
      </c>
    </row>
    <row r="2783" spans="3:11" x14ac:dyDescent="0.25">
      <c r="C2783" s="201">
        <v>45477</v>
      </c>
      <c r="D2783" s="217" t="s">
        <v>312</v>
      </c>
      <c r="E2783" s="124">
        <v>15000</v>
      </c>
      <c r="F2783" s="124">
        <v>16000</v>
      </c>
      <c r="G2783" s="124">
        <v>15900</v>
      </c>
      <c r="H2783" s="217">
        <v>4</v>
      </c>
      <c r="I2783" s="124">
        <v>64000</v>
      </c>
      <c r="J2783" s="238">
        <v>20000000</v>
      </c>
      <c r="K2783" s="263">
        <v>318000000000</v>
      </c>
    </row>
    <row r="2784" spans="3:11" x14ac:dyDescent="0.25">
      <c r="C2784" s="201">
        <v>45477</v>
      </c>
      <c r="D2784" s="217" t="s">
        <v>312</v>
      </c>
      <c r="E2784" s="124">
        <v>15000</v>
      </c>
      <c r="F2784" s="124">
        <v>16000</v>
      </c>
      <c r="G2784" s="124">
        <v>15900</v>
      </c>
      <c r="H2784" s="217">
        <v>12</v>
      </c>
      <c r="I2784" s="124">
        <v>190800</v>
      </c>
      <c r="J2784" s="238">
        <v>20000000</v>
      </c>
      <c r="K2784" s="263">
        <v>318000000000</v>
      </c>
    </row>
    <row r="2785" spans="3:11" x14ac:dyDescent="0.25">
      <c r="C2785" s="201">
        <v>45477</v>
      </c>
      <c r="D2785" s="217" t="s">
        <v>312</v>
      </c>
      <c r="E2785" s="124">
        <v>15000</v>
      </c>
      <c r="F2785" s="124">
        <v>16000</v>
      </c>
      <c r="G2785" s="124">
        <v>15900</v>
      </c>
      <c r="H2785" s="217">
        <v>1</v>
      </c>
      <c r="I2785" s="124">
        <v>15900</v>
      </c>
      <c r="J2785" s="238">
        <v>20000000</v>
      </c>
      <c r="K2785" s="263">
        <v>318000000000</v>
      </c>
    </row>
    <row r="2786" spans="3:11" x14ac:dyDescent="0.25">
      <c r="C2786" s="201">
        <v>45478</v>
      </c>
      <c r="D2786" s="217" t="s">
        <v>310</v>
      </c>
      <c r="E2786" s="124">
        <v>60000</v>
      </c>
      <c r="F2786" s="124">
        <v>62000</v>
      </c>
      <c r="G2786" s="124">
        <v>63000</v>
      </c>
      <c r="H2786" s="217">
        <v>2</v>
      </c>
      <c r="I2786" s="124">
        <v>124000</v>
      </c>
      <c r="J2786" s="238">
        <v>19450000</v>
      </c>
      <c r="K2786" s="263">
        <v>1225350000000</v>
      </c>
    </row>
    <row r="2787" spans="3:11" x14ac:dyDescent="0.25">
      <c r="C2787" s="201">
        <v>45478</v>
      </c>
      <c r="D2787" s="217" t="s">
        <v>310</v>
      </c>
      <c r="E2787" s="124">
        <v>60000</v>
      </c>
      <c r="F2787" s="124">
        <v>62000</v>
      </c>
      <c r="G2787" s="124">
        <v>63000</v>
      </c>
      <c r="H2787" s="217">
        <v>1</v>
      </c>
      <c r="I2787" s="124">
        <v>62000</v>
      </c>
      <c r="J2787" s="238">
        <v>19450000</v>
      </c>
      <c r="K2787" s="263">
        <v>1225350000000</v>
      </c>
    </row>
    <row r="2788" spans="3:11" x14ac:dyDescent="0.25">
      <c r="C2788" s="201">
        <v>45478</v>
      </c>
      <c r="D2788" s="217" t="s">
        <v>312</v>
      </c>
      <c r="E2788" s="124">
        <v>15000</v>
      </c>
      <c r="F2788" s="124">
        <v>15900</v>
      </c>
      <c r="G2788" s="124">
        <v>16470</v>
      </c>
      <c r="H2788" s="217">
        <v>30</v>
      </c>
      <c r="I2788" s="124">
        <v>477000</v>
      </c>
      <c r="J2788" s="238">
        <v>20000000</v>
      </c>
      <c r="K2788" s="263">
        <v>329400000000</v>
      </c>
    </row>
    <row r="2789" spans="3:11" x14ac:dyDescent="0.25">
      <c r="C2789" s="201">
        <v>45478</v>
      </c>
      <c r="D2789" s="217" t="s">
        <v>312</v>
      </c>
      <c r="E2789" s="124">
        <v>15000</v>
      </c>
      <c r="F2789" s="124">
        <v>15900</v>
      </c>
      <c r="G2789" s="124">
        <v>16470</v>
      </c>
      <c r="H2789" s="217">
        <v>2</v>
      </c>
      <c r="I2789" s="124">
        <v>31800</v>
      </c>
      <c r="J2789" s="238">
        <v>20000000</v>
      </c>
      <c r="K2789" s="263">
        <v>329400000000</v>
      </c>
    </row>
    <row r="2790" spans="3:11" x14ac:dyDescent="0.25">
      <c r="C2790" s="201">
        <v>45478</v>
      </c>
      <c r="D2790" s="217" t="s">
        <v>312</v>
      </c>
      <c r="E2790" s="124">
        <v>15000</v>
      </c>
      <c r="F2790" s="124">
        <v>15900</v>
      </c>
      <c r="G2790" s="124">
        <v>16470</v>
      </c>
      <c r="H2790" s="217">
        <v>1</v>
      </c>
      <c r="I2790" s="124">
        <v>15900</v>
      </c>
      <c r="J2790" s="238">
        <v>20000000</v>
      </c>
      <c r="K2790" s="263">
        <v>329400000000</v>
      </c>
    </row>
    <row r="2791" spans="3:11" x14ac:dyDescent="0.25">
      <c r="C2791" s="201">
        <v>45478</v>
      </c>
      <c r="D2791" s="217" t="s">
        <v>312</v>
      </c>
      <c r="E2791" s="124">
        <v>15000</v>
      </c>
      <c r="F2791" s="124">
        <v>15900</v>
      </c>
      <c r="G2791" s="124">
        <v>16470</v>
      </c>
      <c r="H2791" s="217">
        <v>54</v>
      </c>
      <c r="I2791" s="124">
        <v>858600</v>
      </c>
      <c r="J2791" s="238">
        <v>20000000</v>
      </c>
      <c r="K2791" s="263">
        <v>329400000000</v>
      </c>
    </row>
    <row r="2792" spans="3:11" x14ac:dyDescent="0.25">
      <c r="C2792" s="201">
        <v>45478</v>
      </c>
      <c r="D2792" s="217" t="s">
        <v>310</v>
      </c>
      <c r="E2792" s="124">
        <v>60000</v>
      </c>
      <c r="F2792" s="124">
        <v>62000</v>
      </c>
      <c r="G2792" s="124">
        <v>63000</v>
      </c>
      <c r="H2792" s="217">
        <v>100</v>
      </c>
      <c r="I2792" s="124">
        <v>6175000</v>
      </c>
      <c r="J2792" s="238">
        <v>19450000</v>
      </c>
      <c r="K2792" s="263">
        <v>1225350000000</v>
      </c>
    </row>
    <row r="2793" spans="3:11" x14ac:dyDescent="0.25">
      <c r="C2793" s="201">
        <v>45478</v>
      </c>
      <c r="D2793" s="217" t="s">
        <v>310</v>
      </c>
      <c r="E2793" s="124">
        <v>60000</v>
      </c>
      <c r="F2793" s="124">
        <v>62000</v>
      </c>
      <c r="G2793" s="124">
        <v>63000</v>
      </c>
      <c r="H2793" s="217">
        <v>4</v>
      </c>
      <c r="I2793" s="124">
        <v>244000</v>
      </c>
      <c r="J2793" s="238">
        <v>19450000</v>
      </c>
      <c r="K2793" s="263">
        <v>1225350000000</v>
      </c>
    </row>
    <row r="2794" spans="3:11" x14ac:dyDescent="0.25">
      <c r="C2794" s="201">
        <v>45478</v>
      </c>
      <c r="D2794" s="217" t="s">
        <v>310</v>
      </c>
      <c r="E2794" s="124">
        <v>60000</v>
      </c>
      <c r="F2794" s="124">
        <v>62000</v>
      </c>
      <c r="G2794" s="124">
        <v>63000</v>
      </c>
      <c r="H2794" s="217">
        <v>2</v>
      </c>
      <c r="I2794" s="124">
        <v>120000</v>
      </c>
      <c r="J2794" s="238">
        <v>19450000</v>
      </c>
      <c r="K2794" s="263">
        <v>1225350000000</v>
      </c>
    </row>
    <row r="2795" spans="3:11" x14ac:dyDescent="0.25">
      <c r="C2795" s="201">
        <v>45478</v>
      </c>
      <c r="D2795" s="217" t="s">
        <v>310</v>
      </c>
      <c r="E2795" s="124">
        <v>60000</v>
      </c>
      <c r="F2795" s="124">
        <v>62000</v>
      </c>
      <c r="G2795" s="124">
        <v>63000</v>
      </c>
      <c r="H2795" s="217">
        <v>150</v>
      </c>
      <c r="I2795" s="124">
        <v>9000000</v>
      </c>
      <c r="J2795" s="238">
        <v>19450000</v>
      </c>
      <c r="K2795" s="263">
        <v>1225350000000</v>
      </c>
    </row>
    <row r="2796" spans="3:11" x14ac:dyDescent="0.25">
      <c r="C2796" s="201">
        <v>45478</v>
      </c>
      <c r="D2796" s="217" t="s">
        <v>310</v>
      </c>
      <c r="E2796" s="124">
        <v>60000</v>
      </c>
      <c r="F2796" s="124">
        <v>62000</v>
      </c>
      <c r="G2796" s="124">
        <v>63000</v>
      </c>
      <c r="H2796" s="217">
        <v>202</v>
      </c>
      <c r="I2796" s="124">
        <v>12120000</v>
      </c>
      <c r="J2796" s="238">
        <v>19450000</v>
      </c>
      <c r="K2796" s="263">
        <v>1225350000000</v>
      </c>
    </row>
    <row r="2797" spans="3:11" x14ac:dyDescent="0.25">
      <c r="C2797" s="201">
        <v>45478</v>
      </c>
      <c r="D2797" s="217" t="s">
        <v>310</v>
      </c>
      <c r="E2797" s="124">
        <v>60000</v>
      </c>
      <c r="F2797" s="124">
        <v>62000</v>
      </c>
      <c r="G2797" s="124">
        <v>63000</v>
      </c>
      <c r="H2797" s="217">
        <v>37</v>
      </c>
      <c r="I2797" s="124">
        <v>2294000</v>
      </c>
      <c r="J2797" s="238">
        <v>19450000</v>
      </c>
      <c r="K2797" s="263">
        <v>1225350000000</v>
      </c>
    </row>
    <row r="2798" spans="3:11" x14ac:dyDescent="0.25">
      <c r="C2798" s="201">
        <v>45478</v>
      </c>
      <c r="D2798" s="217" t="s">
        <v>310</v>
      </c>
      <c r="E2798" s="124">
        <v>60000</v>
      </c>
      <c r="F2798" s="124">
        <v>62000</v>
      </c>
      <c r="G2798" s="124">
        <v>63000</v>
      </c>
      <c r="H2798" s="217">
        <v>8</v>
      </c>
      <c r="I2798" s="124">
        <v>496000</v>
      </c>
      <c r="J2798" s="238">
        <v>19450000</v>
      </c>
      <c r="K2798" s="263">
        <v>1225350000000</v>
      </c>
    </row>
    <row r="2799" spans="3:11" x14ac:dyDescent="0.25">
      <c r="C2799" s="201">
        <v>45478</v>
      </c>
      <c r="D2799" s="217" t="s">
        <v>310</v>
      </c>
      <c r="E2799" s="124">
        <v>60000</v>
      </c>
      <c r="F2799" s="124">
        <v>62000</v>
      </c>
      <c r="G2799" s="124">
        <v>63000</v>
      </c>
      <c r="H2799" s="217">
        <v>8</v>
      </c>
      <c r="I2799" s="124">
        <v>504000</v>
      </c>
      <c r="J2799" s="238">
        <v>19450000</v>
      </c>
      <c r="K2799" s="263">
        <v>1225350000000</v>
      </c>
    </row>
    <row r="2800" spans="3:11" x14ac:dyDescent="0.25">
      <c r="C2800" s="201">
        <v>45478</v>
      </c>
      <c r="D2800" s="217" t="s">
        <v>312</v>
      </c>
      <c r="E2800" s="124">
        <v>15000</v>
      </c>
      <c r="F2800" s="124">
        <v>15900</v>
      </c>
      <c r="G2800" s="124">
        <v>16470</v>
      </c>
      <c r="H2800" s="217">
        <v>73</v>
      </c>
      <c r="I2800" s="124">
        <v>1160700</v>
      </c>
      <c r="J2800" s="238">
        <v>20000000</v>
      </c>
      <c r="K2800" s="263">
        <v>329400000000</v>
      </c>
    </row>
    <row r="2801" spans="3:11" x14ac:dyDescent="0.25">
      <c r="C2801" s="201">
        <v>45478</v>
      </c>
      <c r="D2801" s="217" t="s">
        <v>310</v>
      </c>
      <c r="E2801" s="124">
        <v>60000</v>
      </c>
      <c r="F2801" s="124">
        <v>62000</v>
      </c>
      <c r="G2801" s="124">
        <v>63000</v>
      </c>
      <c r="H2801" s="217">
        <v>60</v>
      </c>
      <c r="I2801" s="124">
        <v>3780000</v>
      </c>
      <c r="J2801" s="238">
        <v>19450000</v>
      </c>
      <c r="K2801" s="263">
        <v>1225350000000</v>
      </c>
    </row>
    <row r="2802" spans="3:11" x14ac:dyDescent="0.25">
      <c r="C2802" s="201">
        <v>45478</v>
      </c>
      <c r="D2802" s="217" t="s">
        <v>312</v>
      </c>
      <c r="E2802" s="124">
        <v>15000</v>
      </c>
      <c r="F2802" s="124">
        <v>15900</v>
      </c>
      <c r="G2802" s="124">
        <v>16470</v>
      </c>
      <c r="H2802" s="217">
        <v>1</v>
      </c>
      <c r="I2802" s="124">
        <v>16000</v>
      </c>
      <c r="J2802" s="238">
        <v>20000000</v>
      </c>
      <c r="K2802" s="263">
        <v>329400000000</v>
      </c>
    </row>
    <row r="2803" spans="3:11" x14ac:dyDescent="0.25">
      <c r="C2803" s="201">
        <v>45478</v>
      </c>
      <c r="D2803" s="217" t="s">
        <v>312</v>
      </c>
      <c r="E2803" s="124">
        <v>15000</v>
      </c>
      <c r="F2803" s="124">
        <v>15900</v>
      </c>
      <c r="G2803" s="124">
        <v>16470</v>
      </c>
      <c r="H2803" s="217">
        <v>53</v>
      </c>
      <c r="I2803" s="124">
        <v>872910</v>
      </c>
      <c r="J2803" s="238">
        <v>20000000</v>
      </c>
      <c r="K2803" s="263">
        <v>329400000000</v>
      </c>
    </row>
    <row r="2804" spans="3:11" x14ac:dyDescent="0.25">
      <c r="C2804" s="201">
        <v>45478</v>
      </c>
      <c r="D2804" s="217" t="s">
        <v>312</v>
      </c>
      <c r="E2804" s="124">
        <v>15000</v>
      </c>
      <c r="F2804" s="124">
        <v>15900</v>
      </c>
      <c r="G2804" s="124">
        <v>16470</v>
      </c>
      <c r="H2804" s="217">
        <v>1</v>
      </c>
      <c r="I2804" s="124">
        <v>16470</v>
      </c>
      <c r="J2804" s="238">
        <v>20000000</v>
      </c>
      <c r="K2804" s="263">
        <v>329400000000</v>
      </c>
    </row>
    <row r="2805" spans="3:11" x14ac:dyDescent="0.25">
      <c r="C2805" s="201">
        <v>45481</v>
      </c>
      <c r="D2805" s="217" t="s">
        <v>312</v>
      </c>
      <c r="E2805" s="124">
        <v>15000</v>
      </c>
      <c r="F2805" s="124">
        <v>16470</v>
      </c>
      <c r="G2805" s="124">
        <v>16390</v>
      </c>
      <c r="H2805" s="217">
        <v>20</v>
      </c>
      <c r="I2805" s="124">
        <v>329400</v>
      </c>
      <c r="J2805" s="238">
        <v>20000000</v>
      </c>
      <c r="K2805" s="263">
        <v>327800000000</v>
      </c>
    </row>
    <row r="2806" spans="3:11" x14ac:dyDescent="0.25">
      <c r="C2806" s="201">
        <v>45481</v>
      </c>
      <c r="D2806" s="217" t="s">
        <v>312</v>
      </c>
      <c r="E2806" s="124">
        <v>15000</v>
      </c>
      <c r="F2806" s="124">
        <v>16470</v>
      </c>
      <c r="G2806" s="124">
        <v>16390</v>
      </c>
      <c r="H2806" s="217">
        <v>2</v>
      </c>
      <c r="I2806" s="124">
        <v>32800</v>
      </c>
      <c r="J2806" s="238">
        <v>20000000</v>
      </c>
      <c r="K2806" s="263">
        <v>327800000000</v>
      </c>
    </row>
    <row r="2807" spans="3:11" x14ac:dyDescent="0.25">
      <c r="C2807" s="201">
        <v>45481</v>
      </c>
      <c r="D2807" s="217" t="s">
        <v>312</v>
      </c>
      <c r="E2807" s="124">
        <v>15000</v>
      </c>
      <c r="F2807" s="124">
        <v>16470</v>
      </c>
      <c r="G2807" s="124">
        <v>16390</v>
      </c>
      <c r="H2807" s="217">
        <v>10</v>
      </c>
      <c r="I2807" s="124">
        <v>164000</v>
      </c>
      <c r="J2807" s="238">
        <v>20000000</v>
      </c>
      <c r="K2807" s="263">
        <v>327800000000</v>
      </c>
    </row>
    <row r="2808" spans="3:11" x14ac:dyDescent="0.25">
      <c r="C2808" s="201">
        <v>45481</v>
      </c>
      <c r="D2808" s="217" t="s">
        <v>312</v>
      </c>
      <c r="E2808" s="124">
        <v>15000</v>
      </c>
      <c r="F2808" s="124">
        <v>16470</v>
      </c>
      <c r="G2808" s="124">
        <v>16390</v>
      </c>
      <c r="H2808" s="217">
        <v>5</v>
      </c>
      <c r="I2808" s="124">
        <v>82000</v>
      </c>
      <c r="J2808" s="238">
        <v>20000000</v>
      </c>
      <c r="K2808" s="263">
        <v>327800000000</v>
      </c>
    </row>
    <row r="2809" spans="3:11" x14ac:dyDescent="0.25">
      <c r="C2809" s="201">
        <v>45481</v>
      </c>
      <c r="D2809" s="217" t="s">
        <v>310</v>
      </c>
      <c r="E2809" s="124">
        <v>60000</v>
      </c>
      <c r="F2809" s="124">
        <v>63000</v>
      </c>
      <c r="G2809" s="124">
        <v>63500</v>
      </c>
      <c r="H2809" s="217">
        <v>59</v>
      </c>
      <c r="I2809" s="124">
        <v>3746500</v>
      </c>
      <c r="J2809" s="238">
        <v>19450000</v>
      </c>
      <c r="K2809" s="263">
        <v>1235075000000</v>
      </c>
    </row>
    <row r="2810" spans="3:11" x14ac:dyDescent="0.25">
      <c r="C2810" s="201">
        <v>45481</v>
      </c>
      <c r="D2810" s="217" t="s">
        <v>312</v>
      </c>
      <c r="E2810" s="124">
        <v>15000</v>
      </c>
      <c r="F2810" s="124">
        <v>16470</v>
      </c>
      <c r="G2810" s="124">
        <v>16390</v>
      </c>
      <c r="H2810" s="217">
        <v>1</v>
      </c>
      <c r="I2810" s="124">
        <v>16390</v>
      </c>
      <c r="J2810" s="238">
        <v>20000000</v>
      </c>
      <c r="K2810" s="263">
        <v>327800000000</v>
      </c>
    </row>
    <row r="2811" spans="3:11" x14ac:dyDescent="0.25">
      <c r="C2811" s="201">
        <v>45481</v>
      </c>
      <c r="D2811" s="217" t="s">
        <v>312</v>
      </c>
      <c r="E2811" s="124">
        <v>15000</v>
      </c>
      <c r="F2811" s="124">
        <v>16470</v>
      </c>
      <c r="G2811" s="124">
        <v>16390</v>
      </c>
      <c r="H2811" s="217">
        <v>2</v>
      </c>
      <c r="I2811" s="124">
        <v>32780</v>
      </c>
      <c r="J2811" s="238">
        <v>20000000</v>
      </c>
      <c r="K2811" s="263">
        <v>327800000000</v>
      </c>
    </row>
    <row r="2812" spans="3:11" x14ac:dyDescent="0.25">
      <c r="C2812" s="201">
        <v>45481</v>
      </c>
      <c r="D2812" s="217" t="s">
        <v>312</v>
      </c>
      <c r="E2812" s="124">
        <v>15000</v>
      </c>
      <c r="F2812" s="124">
        <v>16470</v>
      </c>
      <c r="G2812" s="124">
        <v>16390</v>
      </c>
      <c r="H2812" s="217">
        <v>1</v>
      </c>
      <c r="I2812" s="124">
        <v>16390</v>
      </c>
      <c r="J2812" s="238">
        <v>20000000</v>
      </c>
      <c r="K2812" s="263">
        <v>327800000000</v>
      </c>
    </row>
    <row r="2813" spans="3:11" x14ac:dyDescent="0.25">
      <c r="C2813" s="201">
        <v>45482</v>
      </c>
      <c r="D2813" s="217" t="s">
        <v>312</v>
      </c>
      <c r="E2813" s="124">
        <v>15000</v>
      </c>
      <c r="F2813" s="124">
        <v>16390</v>
      </c>
      <c r="G2813" s="124">
        <v>15900</v>
      </c>
      <c r="H2813" s="217">
        <v>1</v>
      </c>
      <c r="I2813" s="124">
        <v>16390</v>
      </c>
      <c r="J2813" s="238">
        <v>20000000</v>
      </c>
      <c r="K2813" s="263">
        <v>318000000000</v>
      </c>
    </row>
    <row r="2814" spans="3:11" x14ac:dyDescent="0.25">
      <c r="C2814" s="201">
        <v>45482</v>
      </c>
      <c r="D2814" s="217" t="s">
        <v>312</v>
      </c>
      <c r="E2814" s="124">
        <v>15000</v>
      </c>
      <c r="F2814" s="124">
        <v>16390</v>
      </c>
      <c r="G2814" s="124">
        <v>15900</v>
      </c>
      <c r="H2814" s="217">
        <v>2</v>
      </c>
      <c r="I2814" s="124">
        <v>32000</v>
      </c>
      <c r="J2814" s="238">
        <v>20000000</v>
      </c>
      <c r="K2814" s="263">
        <v>318000000000</v>
      </c>
    </row>
    <row r="2815" spans="3:11" x14ac:dyDescent="0.25">
      <c r="C2815" s="201">
        <v>45482</v>
      </c>
      <c r="D2815" s="217" t="s">
        <v>312</v>
      </c>
      <c r="E2815" s="124">
        <v>15000</v>
      </c>
      <c r="F2815" s="124">
        <v>16390</v>
      </c>
      <c r="G2815" s="124">
        <v>15900</v>
      </c>
      <c r="H2815" s="217">
        <v>50</v>
      </c>
      <c r="I2815" s="124">
        <v>800000</v>
      </c>
      <c r="J2815" s="238">
        <v>20000000</v>
      </c>
      <c r="K2815" s="263">
        <v>318000000000</v>
      </c>
    </row>
    <row r="2816" spans="3:11" x14ac:dyDescent="0.25">
      <c r="C2816" s="201">
        <v>45482</v>
      </c>
      <c r="D2816" s="217" t="s">
        <v>312</v>
      </c>
      <c r="E2816" s="124">
        <v>15000</v>
      </c>
      <c r="F2816" s="124">
        <v>16390</v>
      </c>
      <c r="G2816" s="124">
        <v>15900</v>
      </c>
      <c r="H2816" s="217">
        <v>2</v>
      </c>
      <c r="I2816" s="124">
        <v>32000</v>
      </c>
      <c r="J2816" s="238">
        <v>20000000</v>
      </c>
      <c r="K2816" s="263">
        <v>318000000000</v>
      </c>
    </row>
    <row r="2817" spans="3:11" x14ac:dyDescent="0.25">
      <c r="C2817" s="201">
        <v>45482</v>
      </c>
      <c r="D2817" s="217" t="s">
        <v>310</v>
      </c>
      <c r="E2817" s="124">
        <v>60000</v>
      </c>
      <c r="F2817" s="124">
        <v>63500</v>
      </c>
      <c r="G2817" s="124">
        <v>64000</v>
      </c>
      <c r="H2817" s="217">
        <v>8</v>
      </c>
      <c r="I2817" s="124">
        <v>504000</v>
      </c>
      <c r="J2817" s="238">
        <v>19450000</v>
      </c>
      <c r="K2817" s="263">
        <v>1244800000000</v>
      </c>
    </row>
    <row r="2818" spans="3:11" x14ac:dyDescent="0.25">
      <c r="C2818" s="201">
        <v>45482</v>
      </c>
      <c r="D2818" s="217" t="s">
        <v>310</v>
      </c>
      <c r="E2818" s="124">
        <v>60000</v>
      </c>
      <c r="F2818" s="124">
        <v>63500</v>
      </c>
      <c r="G2818" s="124">
        <v>64000</v>
      </c>
      <c r="H2818" s="217">
        <v>35</v>
      </c>
      <c r="I2818" s="124">
        <v>2129225</v>
      </c>
      <c r="J2818" s="238">
        <v>19450000</v>
      </c>
      <c r="K2818" s="263">
        <v>1244800000000</v>
      </c>
    </row>
    <row r="2819" spans="3:11" x14ac:dyDescent="0.25">
      <c r="C2819" s="201">
        <v>45482</v>
      </c>
      <c r="D2819" s="217" t="s">
        <v>310</v>
      </c>
      <c r="E2819" s="124">
        <v>60000</v>
      </c>
      <c r="F2819" s="124">
        <v>63500</v>
      </c>
      <c r="G2819" s="124">
        <v>64000</v>
      </c>
      <c r="H2819" s="217">
        <v>7</v>
      </c>
      <c r="I2819" s="124">
        <v>425845</v>
      </c>
      <c r="J2819" s="238">
        <v>19450000</v>
      </c>
      <c r="K2819" s="263">
        <v>1244800000000</v>
      </c>
    </row>
    <row r="2820" spans="3:11" x14ac:dyDescent="0.25">
      <c r="C2820" s="201">
        <v>45482</v>
      </c>
      <c r="D2820" s="217" t="s">
        <v>310</v>
      </c>
      <c r="E2820" s="124">
        <v>60000</v>
      </c>
      <c r="F2820" s="124">
        <v>63500</v>
      </c>
      <c r="G2820" s="124">
        <v>64000</v>
      </c>
      <c r="H2820" s="217">
        <v>3</v>
      </c>
      <c r="I2820" s="124">
        <v>182505</v>
      </c>
      <c r="J2820" s="238">
        <v>19450000</v>
      </c>
      <c r="K2820" s="263">
        <v>1244800000000</v>
      </c>
    </row>
    <row r="2821" spans="3:11" x14ac:dyDescent="0.25">
      <c r="C2821" s="201">
        <v>45482</v>
      </c>
      <c r="D2821" s="217" t="s">
        <v>310</v>
      </c>
      <c r="E2821" s="124">
        <v>60000</v>
      </c>
      <c r="F2821" s="124">
        <v>63500</v>
      </c>
      <c r="G2821" s="124">
        <v>64000</v>
      </c>
      <c r="H2821" s="217">
        <v>5</v>
      </c>
      <c r="I2821" s="124">
        <v>304175</v>
      </c>
      <c r="J2821" s="238">
        <v>19450000</v>
      </c>
      <c r="K2821" s="263">
        <v>1244800000000</v>
      </c>
    </row>
    <row r="2822" spans="3:11" x14ac:dyDescent="0.25">
      <c r="C2822" s="201">
        <v>45482</v>
      </c>
      <c r="D2822" s="217" t="s">
        <v>312</v>
      </c>
      <c r="E2822" s="124">
        <v>15000</v>
      </c>
      <c r="F2822" s="124">
        <v>16390</v>
      </c>
      <c r="G2822" s="124">
        <v>15900</v>
      </c>
      <c r="H2822" s="217">
        <v>2</v>
      </c>
      <c r="I2822" s="124">
        <v>32000</v>
      </c>
      <c r="J2822" s="238">
        <v>20000000</v>
      </c>
      <c r="K2822" s="263">
        <v>318000000000</v>
      </c>
    </row>
    <row r="2823" spans="3:11" x14ac:dyDescent="0.25">
      <c r="C2823" s="201">
        <v>45482</v>
      </c>
      <c r="D2823" s="217" t="s">
        <v>312</v>
      </c>
      <c r="E2823" s="124">
        <v>15000</v>
      </c>
      <c r="F2823" s="124">
        <v>16390</v>
      </c>
      <c r="G2823" s="124">
        <v>15900</v>
      </c>
      <c r="H2823" s="217">
        <v>2</v>
      </c>
      <c r="I2823" s="124">
        <v>31960</v>
      </c>
      <c r="J2823" s="238">
        <v>20000000</v>
      </c>
      <c r="K2823" s="263">
        <v>318000000000</v>
      </c>
    </row>
    <row r="2824" spans="3:11" x14ac:dyDescent="0.25">
      <c r="C2824" s="201">
        <v>45482</v>
      </c>
      <c r="D2824" s="217" t="s">
        <v>312</v>
      </c>
      <c r="E2824" s="124">
        <v>15000</v>
      </c>
      <c r="F2824" s="124">
        <v>16390</v>
      </c>
      <c r="G2824" s="124">
        <v>15900</v>
      </c>
      <c r="H2824" s="217">
        <v>3</v>
      </c>
      <c r="I2824" s="124">
        <v>47940</v>
      </c>
      <c r="J2824" s="238">
        <v>20000000</v>
      </c>
      <c r="K2824" s="263">
        <v>318000000000</v>
      </c>
    </row>
    <row r="2825" spans="3:11" x14ac:dyDescent="0.25">
      <c r="C2825" s="201">
        <v>45482</v>
      </c>
      <c r="D2825" s="217" t="s">
        <v>312</v>
      </c>
      <c r="E2825" s="124">
        <v>15000</v>
      </c>
      <c r="F2825" s="124">
        <v>16390</v>
      </c>
      <c r="G2825" s="124">
        <v>15900</v>
      </c>
      <c r="H2825" s="217">
        <v>5</v>
      </c>
      <c r="I2825" s="124">
        <v>79900</v>
      </c>
      <c r="J2825" s="238">
        <v>20000000</v>
      </c>
      <c r="K2825" s="263">
        <v>318000000000</v>
      </c>
    </row>
    <row r="2826" spans="3:11" x14ac:dyDescent="0.25">
      <c r="C2826" s="201">
        <v>45482</v>
      </c>
      <c r="D2826" s="217" t="s">
        <v>310</v>
      </c>
      <c r="E2826" s="124">
        <v>60000</v>
      </c>
      <c r="F2826" s="124">
        <v>63500</v>
      </c>
      <c r="G2826" s="124">
        <v>64000</v>
      </c>
      <c r="H2826" s="217">
        <v>5</v>
      </c>
      <c r="I2826" s="124">
        <v>304175</v>
      </c>
      <c r="J2826" s="238">
        <v>19450000</v>
      </c>
      <c r="K2826" s="263">
        <v>1244800000000</v>
      </c>
    </row>
    <row r="2827" spans="3:11" x14ac:dyDescent="0.25">
      <c r="C2827" s="201">
        <v>45482</v>
      </c>
      <c r="D2827" s="217" t="s">
        <v>312</v>
      </c>
      <c r="E2827" s="124">
        <v>15000</v>
      </c>
      <c r="F2827" s="124">
        <v>16390</v>
      </c>
      <c r="G2827" s="124">
        <v>15900</v>
      </c>
      <c r="H2827" s="217">
        <v>1</v>
      </c>
      <c r="I2827" s="124">
        <v>15980</v>
      </c>
      <c r="J2827" s="238">
        <v>20000000</v>
      </c>
      <c r="K2827" s="263">
        <v>318000000000</v>
      </c>
    </row>
    <row r="2828" spans="3:11" x14ac:dyDescent="0.25">
      <c r="C2828" s="201">
        <v>45482</v>
      </c>
      <c r="D2828" s="217" t="s">
        <v>310</v>
      </c>
      <c r="E2828" s="124">
        <v>60000</v>
      </c>
      <c r="F2828" s="124">
        <v>63500</v>
      </c>
      <c r="G2828" s="124">
        <v>64000</v>
      </c>
      <c r="H2828" s="217">
        <v>2</v>
      </c>
      <c r="I2828" s="124">
        <v>121670</v>
      </c>
      <c r="J2828" s="238">
        <v>19450000</v>
      </c>
      <c r="K2828" s="263">
        <v>1244800000000</v>
      </c>
    </row>
    <row r="2829" spans="3:11" x14ac:dyDescent="0.25">
      <c r="C2829" s="201">
        <v>45482</v>
      </c>
      <c r="D2829" s="217" t="s">
        <v>312</v>
      </c>
      <c r="E2829" s="124">
        <v>15000</v>
      </c>
      <c r="F2829" s="124">
        <v>16390</v>
      </c>
      <c r="G2829" s="124">
        <v>15900</v>
      </c>
      <c r="H2829" s="217">
        <v>2</v>
      </c>
      <c r="I2829" s="124">
        <v>31960</v>
      </c>
      <c r="J2829" s="238">
        <v>20000000</v>
      </c>
      <c r="K2829" s="263">
        <v>318000000000</v>
      </c>
    </row>
    <row r="2830" spans="3:11" x14ac:dyDescent="0.25">
      <c r="C2830" s="201">
        <v>45482</v>
      </c>
      <c r="D2830" s="217" t="s">
        <v>310</v>
      </c>
      <c r="E2830" s="124">
        <v>60000</v>
      </c>
      <c r="F2830" s="124">
        <v>63500</v>
      </c>
      <c r="G2830" s="124">
        <v>64000</v>
      </c>
      <c r="H2830" s="217">
        <v>20</v>
      </c>
      <c r="I2830" s="124">
        <v>1216700</v>
      </c>
      <c r="J2830" s="238">
        <v>19450000</v>
      </c>
      <c r="K2830" s="263">
        <v>1244800000000</v>
      </c>
    </row>
    <row r="2831" spans="3:11" x14ac:dyDescent="0.25">
      <c r="C2831" s="201">
        <v>45482</v>
      </c>
      <c r="D2831" s="217" t="s">
        <v>310</v>
      </c>
      <c r="E2831" s="124">
        <v>60000</v>
      </c>
      <c r="F2831" s="124">
        <v>63500</v>
      </c>
      <c r="G2831" s="124">
        <v>64000</v>
      </c>
      <c r="H2831" s="217">
        <v>8</v>
      </c>
      <c r="I2831" s="124">
        <v>504000</v>
      </c>
      <c r="J2831" s="238">
        <v>19450000</v>
      </c>
      <c r="K2831" s="263">
        <v>1244800000000</v>
      </c>
    </row>
    <row r="2832" spans="3:11" x14ac:dyDescent="0.25">
      <c r="C2832" s="201">
        <v>45482</v>
      </c>
      <c r="D2832" s="217" t="s">
        <v>310</v>
      </c>
      <c r="E2832" s="124">
        <v>60000</v>
      </c>
      <c r="F2832" s="124">
        <v>63500</v>
      </c>
      <c r="G2832" s="124">
        <v>64000</v>
      </c>
      <c r="H2832" s="217">
        <v>1</v>
      </c>
      <c r="I2832" s="124">
        <v>64000</v>
      </c>
      <c r="J2832" s="238">
        <v>19450000</v>
      </c>
      <c r="K2832" s="263">
        <v>1244800000000</v>
      </c>
    </row>
    <row r="2833" spans="3:11" x14ac:dyDescent="0.25">
      <c r="C2833" s="201">
        <v>45482</v>
      </c>
      <c r="D2833" s="217" t="s">
        <v>310</v>
      </c>
      <c r="E2833" s="124">
        <v>60000</v>
      </c>
      <c r="F2833" s="124">
        <v>63500</v>
      </c>
      <c r="G2833" s="124">
        <v>64000</v>
      </c>
      <c r="H2833" s="217">
        <v>16</v>
      </c>
      <c r="I2833" s="124">
        <v>1024000</v>
      </c>
      <c r="J2833" s="238">
        <v>19450000</v>
      </c>
      <c r="K2833" s="263">
        <v>1244800000000</v>
      </c>
    </row>
    <row r="2834" spans="3:11" x14ac:dyDescent="0.25">
      <c r="C2834" s="201">
        <v>45482</v>
      </c>
      <c r="D2834" s="217" t="s">
        <v>312</v>
      </c>
      <c r="E2834" s="124">
        <v>15000</v>
      </c>
      <c r="F2834" s="124">
        <v>16390</v>
      </c>
      <c r="G2834" s="124">
        <v>15900</v>
      </c>
      <c r="H2834" s="217">
        <v>2</v>
      </c>
      <c r="I2834" s="124">
        <v>31800</v>
      </c>
      <c r="J2834" s="238">
        <v>20000000</v>
      </c>
      <c r="K2834" s="263">
        <v>318000000000</v>
      </c>
    </row>
    <row r="2835" spans="3:11" x14ac:dyDescent="0.25">
      <c r="C2835" s="201">
        <v>45483</v>
      </c>
      <c r="D2835" s="217" t="s">
        <v>312</v>
      </c>
      <c r="E2835" s="124">
        <v>15000</v>
      </c>
      <c r="F2835" s="124">
        <v>15900</v>
      </c>
      <c r="G2835" s="124">
        <v>15200</v>
      </c>
      <c r="H2835" s="217">
        <v>1</v>
      </c>
      <c r="I2835" s="124">
        <v>15750</v>
      </c>
      <c r="J2835" s="238">
        <v>20000000</v>
      </c>
      <c r="K2835" s="263">
        <v>304000000000</v>
      </c>
    </row>
    <row r="2836" spans="3:11" x14ac:dyDescent="0.25">
      <c r="C2836" s="201">
        <v>45483</v>
      </c>
      <c r="D2836" s="217" t="s">
        <v>312</v>
      </c>
      <c r="E2836" s="124">
        <v>15000</v>
      </c>
      <c r="F2836" s="124">
        <v>15900</v>
      </c>
      <c r="G2836" s="124">
        <v>15200</v>
      </c>
      <c r="H2836" s="217">
        <v>1</v>
      </c>
      <c r="I2836" s="124">
        <v>15750</v>
      </c>
      <c r="J2836" s="238">
        <v>20000000</v>
      </c>
      <c r="K2836" s="263">
        <v>304000000000</v>
      </c>
    </row>
    <row r="2837" spans="3:11" x14ac:dyDescent="0.25">
      <c r="C2837" s="201">
        <v>45483</v>
      </c>
      <c r="D2837" s="217" t="s">
        <v>312</v>
      </c>
      <c r="E2837" s="124">
        <v>15000</v>
      </c>
      <c r="F2837" s="124">
        <v>15900</v>
      </c>
      <c r="G2837" s="124">
        <v>15200</v>
      </c>
      <c r="H2837" s="217">
        <v>25</v>
      </c>
      <c r="I2837" s="124">
        <v>393750</v>
      </c>
      <c r="J2837" s="238">
        <v>20000000</v>
      </c>
      <c r="K2837" s="263">
        <v>304000000000</v>
      </c>
    </row>
    <row r="2838" spans="3:11" x14ac:dyDescent="0.25">
      <c r="C2838" s="201">
        <v>45483</v>
      </c>
      <c r="D2838" s="217" t="s">
        <v>312</v>
      </c>
      <c r="E2838" s="124">
        <v>15000</v>
      </c>
      <c r="F2838" s="124">
        <v>15900</v>
      </c>
      <c r="G2838" s="124">
        <v>15200</v>
      </c>
      <c r="H2838" s="217">
        <v>8</v>
      </c>
      <c r="I2838" s="124">
        <v>126000</v>
      </c>
      <c r="J2838" s="238">
        <v>20000000</v>
      </c>
      <c r="K2838" s="263">
        <v>304000000000</v>
      </c>
    </row>
    <row r="2839" spans="3:11" x14ac:dyDescent="0.25">
      <c r="C2839" s="201">
        <v>45483</v>
      </c>
      <c r="D2839" s="217" t="s">
        <v>312</v>
      </c>
      <c r="E2839" s="124">
        <v>15000</v>
      </c>
      <c r="F2839" s="124">
        <v>15900</v>
      </c>
      <c r="G2839" s="124">
        <v>15200</v>
      </c>
      <c r="H2839" s="217">
        <v>6</v>
      </c>
      <c r="I2839" s="124">
        <v>94500</v>
      </c>
      <c r="J2839" s="238">
        <v>20000000</v>
      </c>
      <c r="K2839" s="263">
        <v>304000000000</v>
      </c>
    </row>
    <row r="2840" spans="3:11" x14ac:dyDescent="0.25">
      <c r="C2840" s="201">
        <v>45483</v>
      </c>
      <c r="D2840" s="217" t="s">
        <v>312</v>
      </c>
      <c r="E2840" s="124">
        <v>15000</v>
      </c>
      <c r="F2840" s="124">
        <v>15900</v>
      </c>
      <c r="G2840" s="124">
        <v>15200</v>
      </c>
      <c r="H2840" s="217">
        <v>2</v>
      </c>
      <c r="I2840" s="124">
        <v>31500</v>
      </c>
      <c r="J2840" s="238">
        <v>20000000</v>
      </c>
      <c r="K2840" s="263">
        <v>304000000000</v>
      </c>
    </row>
    <row r="2841" spans="3:11" x14ac:dyDescent="0.25">
      <c r="C2841" s="201">
        <v>45483</v>
      </c>
      <c r="D2841" s="217" t="s">
        <v>310</v>
      </c>
      <c r="E2841" s="124">
        <v>60000</v>
      </c>
      <c r="F2841" s="124">
        <v>64000</v>
      </c>
      <c r="G2841" s="124">
        <v>62000</v>
      </c>
      <c r="H2841" s="217">
        <v>1</v>
      </c>
      <c r="I2841" s="124">
        <v>63000</v>
      </c>
      <c r="J2841" s="238">
        <v>19450000</v>
      </c>
      <c r="K2841" s="263">
        <v>1205900000000</v>
      </c>
    </row>
    <row r="2842" spans="3:11" x14ac:dyDescent="0.25">
      <c r="C2842" s="201">
        <v>45483</v>
      </c>
      <c r="D2842" s="217" t="s">
        <v>310</v>
      </c>
      <c r="E2842" s="124">
        <v>60000</v>
      </c>
      <c r="F2842" s="124">
        <v>64000</v>
      </c>
      <c r="G2842" s="124">
        <v>62000</v>
      </c>
      <c r="H2842" s="217">
        <v>1</v>
      </c>
      <c r="I2842" s="124">
        <v>62000</v>
      </c>
      <c r="J2842" s="238">
        <v>19450000</v>
      </c>
      <c r="K2842" s="263">
        <v>1205900000000</v>
      </c>
    </row>
    <row r="2843" spans="3:11" x14ac:dyDescent="0.25">
      <c r="C2843" s="201">
        <v>45483</v>
      </c>
      <c r="D2843" s="217" t="s">
        <v>312</v>
      </c>
      <c r="E2843" s="124">
        <v>15000</v>
      </c>
      <c r="F2843" s="124">
        <v>15900</v>
      </c>
      <c r="G2843" s="124">
        <v>15200</v>
      </c>
      <c r="H2843" s="217">
        <v>10</v>
      </c>
      <c r="I2843" s="124">
        <v>157500</v>
      </c>
      <c r="J2843" s="238">
        <v>20000000</v>
      </c>
      <c r="K2843" s="263">
        <v>304000000000</v>
      </c>
    </row>
    <row r="2844" spans="3:11" x14ac:dyDescent="0.25">
      <c r="C2844" s="201">
        <v>45483</v>
      </c>
      <c r="D2844" s="217" t="s">
        <v>312</v>
      </c>
      <c r="E2844" s="124">
        <v>15000</v>
      </c>
      <c r="F2844" s="124">
        <v>15900</v>
      </c>
      <c r="G2844" s="124">
        <v>15200</v>
      </c>
      <c r="H2844" s="217">
        <v>2</v>
      </c>
      <c r="I2844" s="124">
        <v>31490</v>
      </c>
      <c r="J2844" s="238">
        <v>20000000</v>
      </c>
      <c r="K2844" s="263">
        <v>304000000000</v>
      </c>
    </row>
    <row r="2845" spans="3:11" x14ac:dyDescent="0.25">
      <c r="C2845" s="201">
        <v>45483</v>
      </c>
      <c r="D2845" s="217" t="s">
        <v>312</v>
      </c>
      <c r="E2845" s="124">
        <v>15000</v>
      </c>
      <c r="F2845" s="124">
        <v>15900</v>
      </c>
      <c r="G2845" s="124">
        <v>15200</v>
      </c>
      <c r="H2845" s="217">
        <v>1</v>
      </c>
      <c r="I2845" s="124">
        <v>15500</v>
      </c>
      <c r="J2845" s="238">
        <v>20000000</v>
      </c>
      <c r="K2845" s="263">
        <v>304000000000</v>
      </c>
    </row>
    <row r="2846" spans="3:11" x14ac:dyDescent="0.25">
      <c r="C2846" s="201">
        <v>45483</v>
      </c>
      <c r="D2846" s="217" t="s">
        <v>312</v>
      </c>
      <c r="E2846" s="124">
        <v>15000</v>
      </c>
      <c r="F2846" s="124">
        <v>15900</v>
      </c>
      <c r="G2846" s="124">
        <v>15200</v>
      </c>
      <c r="H2846" s="217">
        <v>2</v>
      </c>
      <c r="I2846" s="124">
        <v>31000</v>
      </c>
      <c r="J2846" s="238">
        <v>20000000</v>
      </c>
      <c r="K2846" s="263">
        <v>304000000000</v>
      </c>
    </row>
    <row r="2847" spans="3:11" x14ac:dyDescent="0.25">
      <c r="C2847" s="201">
        <v>45483</v>
      </c>
      <c r="D2847" s="217" t="s">
        <v>312</v>
      </c>
      <c r="E2847" s="124">
        <v>15000</v>
      </c>
      <c r="F2847" s="124">
        <v>15900</v>
      </c>
      <c r="G2847" s="124">
        <v>15200</v>
      </c>
      <c r="H2847" s="217">
        <v>200</v>
      </c>
      <c r="I2847" s="124">
        <v>3040000</v>
      </c>
      <c r="J2847" s="238">
        <v>20000000</v>
      </c>
      <c r="K2847" s="263">
        <v>304000000000</v>
      </c>
    </row>
    <row r="2848" spans="3:11" x14ac:dyDescent="0.25">
      <c r="C2848" s="201">
        <v>45483</v>
      </c>
      <c r="D2848" s="217" t="s">
        <v>312</v>
      </c>
      <c r="E2848" s="124">
        <v>15000</v>
      </c>
      <c r="F2848" s="124">
        <v>15900</v>
      </c>
      <c r="G2848" s="124">
        <v>15200</v>
      </c>
      <c r="H2848" s="217">
        <v>1</v>
      </c>
      <c r="I2848" s="124">
        <v>15200</v>
      </c>
      <c r="J2848" s="238">
        <v>20000000</v>
      </c>
      <c r="K2848" s="263">
        <v>304000000000</v>
      </c>
    </row>
    <row r="2849" spans="3:11" x14ac:dyDescent="0.25">
      <c r="C2849" s="201">
        <v>45483</v>
      </c>
      <c r="D2849" s="217" t="s">
        <v>312</v>
      </c>
      <c r="E2849" s="124">
        <v>15000</v>
      </c>
      <c r="F2849" s="124">
        <v>15900</v>
      </c>
      <c r="G2849" s="124">
        <v>15200</v>
      </c>
      <c r="H2849" s="217">
        <v>16</v>
      </c>
      <c r="I2849" s="124">
        <v>243200</v>
      </c>
      <c r="J2849" s="238">
        <v>20000000</v>
      </c>
      <c r="K2849" s="263">
        <v>304000000000</v>
      </c>
    </row>
    <row r="2850" spans="3:11" x14ac:dyDescent="0.25">
      <c r="C2850" s="201">
        <v>45484</v>
      </c>
      <c r="D2850" s="217" t="s">
        <v>310</v>
      </c>
      <c r="E2850" s="124">
        <v>60000</v>
      </c>
      <c r="F2850" s="124">
        <v>62000</v>
      </c>
      <c r="G2850" s="124">
        <v>62000</v>
      </c>
      <c r="H2850" s="217">
        <v>40</v>
      </c>
      <c r="I2850" s="124">
        <v>2480000</v>
      </c>
      <c r="J2850" s="238">
        <v>19450000</v>
      </c>
      <c r="K2850" s="263">
        <v>1205900000000</v>
      </c>
    </row>
    <row r="2851" spans="3:11" x14ac:dyDescent="0.25">
      <c r="C2851" s="201">
        <v>45484</v>
      </c>
      <c r="D2851" s="217" t="s">
        <v>312</v>
      </c>
      <c r="E2851" s="124">
        <v>15000</v>
      </c>
      <c r="F2851" s="124">
        <v>15200</v>
      </c>
      <c r="G2851" s="124">
        <v>15400</v>
      </c>
      <c r="H2851" s="217">
        <v>2</v>
      </c>
      <c r="I2851" s="124">
        <v>31400</v>
      </c>
      <c r="J2851" s="238">
        <v>20000000</v>
      </c>
      <c r="K2851" s="263">
        <v>308000000000</v>
      </c>
    </row>
    <row r="2852" spans="3:11" x14ac:dyDescent="0.25">
      <c r="C2852" s="201">
        <v>45484</v>
      </c>
      <c r="D2852" s="217" t="s">
        <v>312</v>
      </c>
      <c r="E2852" s="124">
        <v>15000</v>
      </c>
      <c r="F2852" s="124">
        <v>15200</v>
      </c>
      <c r="G2852" s="124">
        <v>15400</v>
      </c>
      <c r="H2852" s="217">
        <v>35</v>
      </c>
      <c r="I2852" s="124">
        <v>549500</v>
      </c>
      <c r="J2852" s="238">
        <v>20000000</v>
      </c>
      <c r="K2852" s="263">
        <v>308000000000</v>
      </c>
    </row>
    <row r="2853" spans="3:11" x14ac:dyDescent="0.25">
      <c r="C2853" s="201">
        <v>45484</v>
      </c>
      <c r="D2853" s="217" t="s">
        <v>312</v>
      </c>
      <c r="E2853" s="124">
        <v>15000</v>
      </c>
      <c r="F2853" s="124">
        <v>15200</v>
      </c>
      <c r="G2853" s="124">
        <v>15400</v>
      </c>
      <c r="H2853" s="217">
        <v>15</v>
      </c>
      <c r="I2853" s="124">
        <v>235500</v>
      </c>
      <c r="J2853" s="238">
        <v>20000000</v>
      </c>
      <c r="K2853" s="263">
        <v>308000000000</v>
      </c>
    </row>
    <row r="2854" spans="3:11" x14ac:dyDescent="0.25">
      <c r="C2854" s="201">
        <v>45484</v>
      </c>
      <c r="D2854" s="217" t="s">
        <v>312</v>
      </c>
      <c r="E2854" s="124">
        <v>15000</v>
      </c>
      <c r="F2854" s="124">
        <v>15200</v>
      </c>
      <c r="G2854" s="124">
        <v>15400</v>
      </c>
      <c r="H2854" s="217">
        <v>19</v>
      </c>
      <c r="I2854" s="124">
        <v>298300</v>
      </c>
      <c r="J2854" s="238">
        <v>20000000</v>
      </c>
      <c r="K2854" s="263">
        <v>308000000000</v>
      </c>
    </row>
    <row r="2855" spans="3:11" x14ac:dyDescent="0.25">
      <c r="C2855" s="201">
        <v>45484</v>
      </c>
      <c r="D2855" s="217" t="s">
        <v>312</v>
      </c>
      <c r="E2855" s="124">
        <v>15000</v>
      </c>
      <c r="F2855" s="124">
        <v>15200</v>
      </c>
      <c r="G2855" s="124">
        <v>15400</v>
      </c>
      <c r="H2855" s="217">
        <v>1</v>
      </c>
      <c r="I2855" s="124">
        <v>15700</v>
      </c>
      <c r="J2855" s="238">
        <v>20000000</v>
      </c>
      <c r="K2855" s="263">
        <v>308000000000</v>
      </c>
    </row>
    <row r="2856" spans="3:11" x14ac:dyDescent="0.25">
      <c r="C2856" s="201">
        <v>45484</v>
      </c>
      <c r="D2856" s="217" t="s">
        <v>312</v>
      </c>
      <c r="E2856" s="124">
        <v>15000</v>
      </c>
      <c r="F2856" s="124">
        <v>15200</v>
      </c>
      <c r="G2856" s="124">
        <v>15400</v>
      </c>
      <c r="H2856" s="217">
        <v>28</v>
      </c>
      <c r="I2856" s="124">
        <v>439600</v>
      </c>
      <c r="J2856" s="238">
        <v>20000000</v>
      </c>
      <c r="K2856" s="263">
        <v>308000000000</v>
      </c>
    </row>
    <row r="2857" spans="3:11" x14ac:dyDescent="0.25">
      <c r="C2857" s="201">
        <v>45484</v>
      </c>
      <c r="D2857" s="217" t="s">
        <v>312</v>
      </c>
      <c r="E2857" s="124">
        <v>15000</v>
      </c>
      <c r="F2857" s="124">
        <v>15200</v>
      </c>
      <c r="G2857" s="124">
        <v>15400</v>
      </c>
      <c r="H2857" s="217">
        <v>248</v>
      </c>
      <c r="I2857" s="124">
        <v>3904760</v>
      </c>
      <c r="J2857" s="238">
        <v>20000000</v>
      </c>
      <c r="K2857" s="263">
        <v>308000000000</v>
      </c>
    </row>
    <row r="2858" spans="3:11" x14ac:dyDescent="0.25">
      <c r="C2858" s="201">
        <v>45484</v>
      </c>
      <c r="D2858" s="217" t="s">
        <v>312</v>
      </c>
      <c r="E2858" s="124">
        <v>15000</v>
      </c>
      <c r="F2858" s="124">
        <v>15200</v>
      </c>
      <c r="G2858" s="124">
        <v>15400</v>
      </c>
      <c r="H2858" s="217">
        <v>1</v>
      </c>
      <c r="I2858" s="124">
        <v>15749</v>
      </c>
      <c r="J2858" s="238">
        <v>20000000</v>
      </c>
      <c r="K2858" s="263">
        <v>308000000000</v>
      </c>
    </row>
    <row r="2859" spans="3:11" x14ac:dyDescent="0.25">
      <c r="C2859" s="201">
        <v>45484</v>
      </c>
      <c r="D2859" s="217" t="s">
        <v>312</v>
      </c>
      <c r="E2859" s="124">
        <v>15000</v>
      </c>
      <c r="F2859" s="124">
        <v>15200</v>
      </c>
      <c r="G2859" s="124">
        <v>15400</v>
      </c>
      <c r="H2859" s="217">
        <v>24</v>
      </c>
      <c r="I2859" s="124">
        <v>377880</v>
      </c>
      <c r="J2859" s="238">
        <v>20000000</v>
      </c>
      <c r="K2859" s="263">
        <v>308000000000</v>
      </c>
    </row>
    <row r="2860" spans="3:11" x14ac:dyDescent="0.25">
      <c r="C2860" s="201">
        <v>45484</v>
      </c>
      <c r="D2860" s="217" t="s">
        <v>310</v>
      </c>
      <c r="E2860" s="124">
        <v>60000</v>
      </c>
      <c r="F2860" s="124">
        <v>62000</v>
      </c>
      <c r="G2860" s="124">
        <v>62000</v>
      </c>
      <c r="H2860" s="217">
        <v>8</v>
      </c>
      <c r="I2860" s="124">
        <v>496000</v>
      </c>
      <c r="J2860" s="238">
        <v>19450000</v>
      </c>
      <c r="K2860" s="263">
        <v>1205900000000</v>
      </c>
    </row>
    <row r="2861" spans="3:11" x14ac:dyDescent="0.25">
      <c r="C2861" s="201">
        <v>45484</v>
      </c>
      <c r="D2861" s="217" t="s">
        <v>310</v>
      </c>
      <c r="E2861" s="124">
        <v>60000</v>
      </c>
      <c r="F2861" s="124">
        <v>62000</v>
      </c>
      <c r="G2861" s="124">
        <v>62000</v>
      </c>
      <c r="H2861" s="217">
        <v>40</v>
      </c>
      <c r="I2861" s="124">
        <v>2480000</v>
      </c>
      <c r="J2861" s="238">
        <v>19450000</v>
      </c>
      <c r="K2861" s="263">
        <v>1205900000000</v>
      </c>
    </row>
    <row r="2862" spans="3:11" x14ac:dyDescent="0.25">
      <c r="C2862" s="201">
        <v>45484</v>
      </c>
      <c r="D2862" s="217" t="s">
        <v>312</v>
      </c>
      <c r="E2862" s="124">
        <v>15000</v>
      </c>
      <c r="F2862" s="124">
        <v>15200</v>
      </c>
      <c r="G2862" s="124">
        <v>15400</v>
      </c>
      <c r="H2862" s="217">
        <v>4</v>
      </c>
      <c r="I2862" s="124">
        <v>61600</v>
      </c>
      <c r="J2862" s="238">
        <v>20000000</v>
      </c>
      <c r="K2862" s="263">
        <v>308000000000</v>
      </c>
    </row>
    <row r="2863" spans="3:11" x14ac:dyDescent="0.25">
      <c r="C2863" s="201">
        <v>45484</v>
      </c>
      <c r="D2863" s="217" t="s">
        <v>312</v>
      </c>
      <c r="E2863" s="124">
        <v>15000</v>
      </c>
      <c r="F2863" s="124">
        <v>15200</v>
      </c>
      <c r="G2863" s="124">
        <v>15400</v>
      </c>
      <c r="H2863" s="217">
        <v>30</v>
      </c>
      <c r="I2863" s="124">
        <v>462000</v>
      </c>
      <c r="J2863" s="238">
        <v>20000000</v>
      </c>
      <c r="K2863" s="263">
        <v>308000000000</v>
      </c>
    </row>
    <row r="2864" spans="3:11" x14ac:dyDescent="0.25">
      <c r="C2864" s="201">
        <v>45484</v>
      </c>
      <c r="D2864" s="217" t="s">
        <v>310</v>
      </c>
      <c r="E2864" s="124">
        <v>60000</v>
      </c>
      <c r="F2864" s="124">
        <v>62000</v>
      </c>
      <c r="G2864" s="124">
        <v>62000</v>
      </c>
      <c r="H2864" s="217">
        <v>1</v>
      </c>
      <c r="I2864" s="124">
        <v>62000</v>
      </c>
      <c r="J2864" s="238">
        <v>19450000</v>
      </c>
      <c r="K2864" s="263">
        <v>1205900000000</v>
      </c>
    </row>
    <row r="2865" spans="3:11" x14ac:dyDescent="0.25">
      <c r="C2865" s="201">
        <v>45484</v>
      </c>
      <c r="D2865" s="217" t="s">
        <v>310</v>
      </c>
      <c r="E2865" s="124">
        <v>60000</v>
      </c>
      <c r="F2865" s="124">
        <v>62000</v>
      </c>
      <c r="G2865" s="124">
        <v>62000</v>
      </c>
      <c r="H2865" s="217">
        <v>1</v>
      </c>
      <c r="I2865" s="124">
        <v>62000</v>
      </c>
      <c r="J2865" s="238">
        <v>19450000</v>
      </c>
      <c r="K2865" s="263">
        <v>1205900000000</v>
      </c>
    </row>
    <row r="2866" spans="3:11" x14ac:dyDescent="0.25">
      <c r="C2866" s="201">
        <v>45484</v>
      </c>
      <c r="D2866" s="217" t="s">
        <v>312</v>
      </c>
      <c r="E2866" s="124">
        <v>15000</v>
      </c>
      <c r="F2866" s="124">
        <v>15200</v>
      </c>
      <c r="G2866" s="124">
        <v>15400</v>
      </c>
      <c r="H2866" s="217">
        <v>2</v>
      </c>
      <c r="I2866" s="124">
        <v>30800</v>
      </c>
      <c r="J2866" s="238">
        <v>20000000</v>
      </c>
      <c r="K2866" s="263">
        <v>308000000000</v>
      </c>
    </row>
    <row r="2867" spans="3:11" x14ac:dyDescent="0.25">
      <c r="C2867" s="201">
        <v>45484</v>
      </c>
      <c r="D2867" s="217" t="s">
        <v>312</v>
      </c>
      <c r="E2867" s="124">
        <v>15000</v>
      </c>
      <c r="F2867" s="124">
        <v>15200</v>
      </c>
      <c r="G2867" s="124">
        <v>15400</v>
      </c>
      <c r="H2867" s="217">
        <v>2</v>
      </c>
      <c r="I2867" s="124">
        <v>30800</v>
      </c>
      <c r="J2867" s="238">
        <v>20000000</v>
      </c>
      <c r="K2867" s="263">
        <v>308000000000</v>
      </c>
    </row>
    <row r="2868" spans="3:11" x14ac:dyDescent="0.25">
      <c r="C2868" s="201">
        <v>45484</v>
      </c>
      <c r="D2868" s="217" t="s">
        <v>312</v>
      </c>
      <c r="E2868" s="124">
        <v>15000</v>
      </c>
      <c r="F2868" s="124">
        <v>15200</v>
      </c>
      <c r="G2868" s="124">
        <v>15400</v>
      </c>
      <c r="H2868" s="217">
        <v>2</v>
      </c>
      <c r="I2868" s="124">
        <v>30800</v>
      </c>
      <c r="J2868" s="238">
        <v>20000000</v>
      </c>
      <c r="K2868" s="263">
        <v>308000000000</v>
      </c>
    </row>
    <row r="2869" spans="3:11" x14ac:dyDescent="0.25">
      <c r="C2869" s="201">
        <v>45485</v>
      </c>
      <c r="D2869" s="217" t="s">
        <v>312</v>
      </c>
      <c r="E2869" s="124">
        <v>15000</v>
      </c>
      <c r="F2869" s="124">
        <v>15400</v>
      </c>
      <c r="G2869" s="124">
        <v>15400</v>
      </c>
      <c r="H2869" s="217">
        <v>1</v>
      </c>
      <c r="I2869" s="124">
        <v>15400</v>
      </c>
      <c r="J2869" s="238">
        <v>20000000</v>
      </c>
      <c r="K2869" s="263">
        <v>308000000000</v>
      </c>
    </row>
    <row r="2870" spans="3:11" x14ac:dyDescent="0.25">
      <c r="C2870" s="201">
        <v>45485</v>
      </c>
      <c r="D2870" s="217" t="s">
        <v>312</v>
      </c>
      <c r="E2870" s="124">
        <v>15000</v>
      </c>
      <c r="F2870" s="124">
        <v>15400</v>
      </c>
      <c r="G2870" s="124">
        <v>15400</v>
      </c>
      <c r="H2870" s="217">
        <v>5</v>
      </c>
      <c r="I2870" s="124">
        <v>77000</v>
      </c>
      <c r="J2870" s="238">
        <v>20000000</v>
      </c>
      <c r="K2870" s="263">
        <v>308000000000</v>
      </c>
    </row>
    <row r="2871" spans="3:11" x14ac:dyDescent="0.25">
      <c r="C2871" s="201">
        <v>45485</v>
      </c>
      <c r="D2871" s="217" t="s">
        <v>312</v>
      </c>
      <c r="E2871" s="124">
        <v>15000</v>
      </c>
      <c r="F2871" s="124">
        <v>15400</v>
      </c>
      <c r="G2871" s="124">
        <v>15400</v>
      </c>
      <c r="H2871" s="217">
        <v>8</v>
      </c>
      <c r="I2871" s="124">
        <v>123200</v>
      </c>
      <c r="J2871" s="238">
        <v>20000000</v>
      </c>
      <c r="K2871" s="263">
        <v>308000000000</v>
      </c>
    </row>
    <row r="2872" spans="3:11" x14ac:dyDescent="0.25">
      <c r="C2872" s="201">
        <v>45485</v>
      </c>
      <c r="D2872" s="217" t="s">
        <v>312</v>
      </c>
      <c r="E2872" s="124">
        <v>15000</v>
      </c>
      <c r="F2872" s="124">
        <v>15400</v>
      </c>
      <c r="G2872" s="124">
        <v>15400</v>
      </c>
      <c r="H2872" s="217">
        <v>30</v>
      </c>
      <c r="I2872" s="124">
        <v>462000</v>
      </c>
      <c r="J2872" s="238">
        <v>20000000</v>
      </c>
      <c r="K2872" s="263">
        <v>308000000000</v>
      </c>
    </row>
    <row r="2873" spans="3:11" x14ac:dyDescent="0.25">
      <c r="C2873" s="201">
        <v>45485</v>
      </c>
      <c r="D2873" s="217" t="s">
        <v>312</v>
      </c>
      <c r="E2873" s="124">
        <v>15000</v>
      </c>
      <c r="F2873" s="124">
        <v>15400</v>
      </c>
      <c r="G2873" s="124">
        <v>15400</v>
      </c>
      <c r="H2873" s="217">
        <v>1</v>
      </c>
      <c r="I2873" s="124">
        <v>15400</v>
      </c>
      <c r="J2873" s="238">
        <v>20000000</v>
      </c>
      <c r="K2873" s="263">
        <v>308000000000</v>
      </c>
    </row>
    <row r="2874" spans="3:11" x14ac:dyDescent="0.25">
      <c r="C2874" s="201">
        <v>45485</v>
      </c>
      <c r="D2874" s="217" t="s">
        <v>312</v>
      </c>
      <c r="E2874" s="124">
        <v>15000</v>
      </c>
      <c r="F2874" s="124">
        <v>15400</v>
      </c>
      <c r="G2874" s="124">
        <v>15400</v>
      </c>
      <c r="H2874" s="217">
        <v>5</v>
      </c>
      <c r="I2874" s="124">
        <v>77000</v>
      </c>
      <c r="J2874" s="238">
        <v>20000000</v>
      </c>
      <c r="K2874" s="263">
        <v>308000000000</v>
      </c>
    </row>
    <row r="2875" spans="3:11" x14ac:dyDescent="0.25">
      <c r="C2875" s="201">
        <v>45485</v>
      </c>
      <c r="D2875" s="217" t="s">
        <v>310</v>
      </c>
      <c r="E2875" s="124">
        <v>60000</v>
      </c>
      <c r="F2875" s="124">
        <v>62000</v>
      </c>
      <c r="G2875" s="124">
        <v>62000</v>
      </c>
      <c r="H2875" s="217">
        <v>11</v>
      </c>
      <c r="I2875" s="124">
        <v>682000</v>
      </c>
      <c r="J2875" s="238">
        <v>19450000</v>
      </c>
      <c r="K2875" s="263">
        <v>1205900000000</v>
      </c>
    </row>
    <row r="2876" spans="3:11" x14ac:dyDescent="0.25">
      <c r="C2876" s="201">
        <v>45485</v>
      </c>
      <c r="D2876" s="217" t="s">
        <v>312</v>
      </c>
      <c r="E2876" s="124">
        <v>15000</v>
      </c>
      <c r="F2876" s="124">
        <v>15400</v>
      </c>
      <c r="G2876" s="124">
        <v>15400</v>
      </c>
      <c r="H2876" s="217">
        <v>31</v>
      </c>
      <c r="I2876" s="124">
        <v>477400</v>
      </c>
      <c r="J2876" s="238">
        <v>20000000</v>
      </c>
      <c r="K2876" s="263">
        <v>308000000000</v>
      </c>
    </row>
    <row r="2877" spans="3:11" x14ac:dyDescent="0.25">
      <c r="C2877" s="201">
        <v>45485</v>
      </c>
      <c r="D2877" s="217" t="s">
        <v>312</v>
      </c>
      <c r="E2877" s="124">
        <v>15000</v>
      </c>
      <c r="F2877" s="124">
        <v>15400</v>
      </c>
      <c r="G2877" s="124">
        <v>15400</v>
      </c>
      <c r="H2877" s="217">
        <v>5</v>
      </c>
      <c r="I2877" s="124">
        <v>77000</v>
      </c>
      <c r="J2877" s="238">
        <v>20000000</v>
      </c>
      <c r="K2877" s="263">
        <v>308000000000</v>
      </c>
    </row>
    <row r="2878" spans="3:11" x14ac:dyDescent="0.25">
      <c r="C2878" s="201">
        <v>45485</v>
      </c>
      <c r="D2878" s="217" t="s">
        <v>312</v>
      </c>
      <c r="E2878" s="124">
        <v>15000</v>
      </c>
      <c r="F2878" s="124">
        <v>15400</v>
      </c>
      <c r="G2878" s="124">
        <v>15400</v>
      </c>
      <c r="H2878" s="217">
        <v>1</v>
      </c>
      <c r="I2878" s="124">
        <v>15400</v>
      </c>
      <c r="J2878" s="238">
        <v>20000000</v>
      </c>
      <c r="K2878" s="263">
        <v>308000000000</v>
      </c>
    </row>
    <row r="2879" spans="3:11" x14ac:dyDescent="0.25">
      <c r="C2879" s="201">
        <v>45485</v>
      </c>
      <c r="D2879" s="217" t="s">
        <v>310</v>
      </c>
      <c r="E2879" s="124">
        <v>60000</v>
      </c>
      <c r="F2879" s="124">
        <v>62000</v>
      </c>
      <c r="G2879" s="124">
        <v>62000</v>
      </c>
      <c r="H2879" s="217">
        <v>3</v>
      </c>
      <c r="I2879" s="124">
        <v>189000</v>
      </c>
      <c r="J2879" s="238">
        <v>19450000</v>
      </c>
      <c r="K2879" s="263">
        <v>1205900000000</v>
      </c>
    </row>
    <row r="2880" spans="3:11" x14ac:dyDescent="0.25">
      <c r="C2880" s="201">
        <v>45485</v>
      </c>
      <c r="D2880" s="217" t="s">
        <v>312</v>
      </c>
      <c r="E2880" s="124">
        <v>15000</v>
      </c>
      <c r="F2880" s="124">
        <v>15400</v>
      </c>
      <c r="G2880" s="124">
        <v>15400</v>
      </c>
      <c r="H2880" s="217">
        <v>3</v>
      </c>
      <c r="I2880" s="124">
        <v>46200</v>
      </c>
      <c r="J2880" s="238">
        <v>20000000</v>
      </c>
      <c r="K2880" s="263">
        <v>308000000000</v>
      </c>
    </row>
    <row r="2881" spans="3:11" x14ac:dyDescent="0.25">
      <c r="C2881" s="201">
        <v>45485</v>
      </c>
      <c r="D2881" s="217" t="s">
        <v>312</v>
      </c>
      <c r="E2881" s="124">
        <v>15000</v>
      </c>
      <c r="F2881" s="124">
        <v>15400</v>
      </c>
      <c r="G2881" s="124">
        <v>15400</v>
      </c>
      <c r="H2881" s="217">
        <v>6</v>
      </c>
      <c r="I2881" s="124">
        <v>92400</v>
      </c>
      <c r="J2881" s="238">
        <v>20000000</v>
      </c>
      <c r="K2881" s="263">
        <v>308000000000</v>
      </c>
    </row>
    <row r="2882" spans="3:11" x14ac:dyDescent="0.25">
      <c r="C2882" s="201">
        <v>45485</v>
      </c>
      <c r="D2882" s="217" t="s">
        <v>312</v>
      </c>
      <c r="E2882" s="124">
        <v>15000</v>
      </c>
      <c r="F2882" s="124">
        <v>15400</v>
      </c>
      <c r="G2882" s="124">
        <v>15400</v>
      </c>
      <c r="H2882" s="217">
        <v>10</v>
      </c>
      <c r="I2882" s="124">
        <v>154000</v>
      </c>
      <c r="J2882" s="238">
        <v>20000000</v>
      </c>
      <c r="K2882" s="263">
        <v>308000000000</v>
      </c>
    </row>
    <row r="2883" spans="3:11" x14ac:dyDescent="0.25">
      <c r="C2883" s="201">
        <v>45485</v>
      </c>
      <c r="D2883" s="217" t="s">
        <v>312</v>
      </c>
      <c r="E2883" s="124">
        <v>15000</v>
      </c>
      <c r="F2883" s="124">
        <v>15400</v>
      </c>
      <c r="G2883" s="124">
        <v>15400</v>
      </c>
      <c r="H2883" s="217">
        <v>2</v>
      </c>
      <c r="I2883" s="124">
        <v>30800</v>
      </c>
      <c r="J2883" s="238">
        <v>20000000</v>
      </c>
      <c r="K2883" s="263">
        <v>308000000000</v>
      </c>
    </row>
    <row r="2884" spans="3:11" x14ac:dyDescent="0.25">
      <c r="C2884" s="201">
        <v>45485</v>
      </c>
      <c r="D2884" s="217" t="s">
        <v>310</v>
      </c>
      <c r="E2884" s="124">
        <v>60000</v>
      </c>
      <c r="F2884" s="124">
        <v>62000</v>
      </c>
      <c r="G2884" s="124">
        <v>62000</v>
      </c>
      <c r="H2884" s="217">
        <v>1</v>
      </c>
      <c r="I2884" s="124">
        <v>62000</v>
      </c>
      <c r="J2884" s="238">
        <v>19450000</v>
      </c>
      <c r="K2884" s="263">
        <v>1205900000000</v>
      </c>
    </row>
    <row r="2885" spans="3:11" x14ac:dyDescent="0.25">
      <c r="C2885" s="201">
        <v>45485</v>
      </c>
      <c r="D2885" s="217" t="s">
        <v>310</v>
      </c>
      <c r="E2885" s="124">
        <v>60000</v>
      </c>
      <c r="F2885" s="124">
        <v>62000</v>
      </c>
      <c r="G2885" s="124">
        <v>62000</v>
      </c>
      <c r="H2885" s="217">
        <v>1</v>
      </c>
      <c r="I2885" s="124">
        <v>62000</v>
      </c>
      <c r="J2885" s="238">
        <v>19450000</v>
      </c>
      <c r="K2885" s="263">
        <v>1205900000000</v>
      </c>
    </row>
    <row r="2886" spans="3:11" x14ac:dyDescent="0.25">
      <c r="C2886" s="201">
        <v>45485</v>
      </c>
      <c r="D2886" s="217" t="s">
        <v>312</v>
      </c>
      <c r="E2886" s="124">
        <v>15000</v>
      </c>
      <c r="F2886" s="124">
        <v>15400</v>
      </c>
      <c r="G2886" s="124">
        <v>15400</v>
      </c>
      <c r="H2886" s="217">
        <v>4</v>
      </c>
      <c r="I2886" s="124">
        <v>61600</v>
      </c>
      <c r="J2886" s="238">
        <v>20000000</v>
      </c>
      <c r="K2886" s="263">
        <v>308000000000</v>
      </c>
    </row>
    <row r="2887" spans="3:11" x14ac:dyDescent="0.25">
      <c r="C2887" s="201">
        <v>45485</v>
      </c>
      <c r="D2887" s="217" t="s">
        <v>310</v>
      </c>
      <c r="E2887" s="124">
        <v>60000</v>
      </c>
      <c r="F2887" s="124">
        <v>62000</v>
      </c>
      <c r="G2887" s="124">
        <v>62000</v>
      </c>
      <c r="H2887" s="217">
        <v>2</v>
      </c>
      <c r="I2887" s="124">
        <v>124000</v>
      </c>
      <c r="J2887" s="238">
        <v>19450000</v>
      </c>
      <c r="K2887" s="263">
        <v>1205900000000</v>
      </c>
    </row>
    <row r="2888" spans="3:11" x14ac:dyDescent="0.25">
      <c r="C2888" s="201">
        <v>45488</v>
      </c>
      <c r="D2888" s="217" t="s">
        <v>312</v>
      </c>
      <c r="E2888" s="124">
        <v>15000</v>
      </c>
      <c r="F2888" s="124">
        <v>15400</v>
      </c>
      <c r="G2888" s="124">
        <v>15400</v>
      </c>
      <c r="H2888" s="217">
        <v>2</v>
      </c>
      <c r="I2888" s="124">
        <v>30800</v>
      </c>
      <c r="J2888" s="238">
        <v>20000000</v>
      </c>
      <c r="K2888" s="263">
        <v>308000000000</v>
      </c>
    </row>
    <row r="2889" spans="3:11" x14ac:dyDescent="0.25">
      <c r="C2889" s="201">
        <v>45488</v>
      </c>
      <c r="D2889" s="217" t="s">
        <v>312</v>
      </c>
      <c r="E2889" s="124">
        <v>15000</v>
      </c>
      <c r="F2889" s="124">
        <v>15400</v>
      </c>
      <c r="G2889" s="124">
        <v>15400</v>
      </c>
      <c r="H2889" s="217">
        <v>155</v>
      </c>
      <c r="I2889" s="124">
        <v>2387000</v>
      </c>
      <c r="J2889" s="238">
        <v>20000000</v>
      </c>
      <c r="K2889" s="263">
        <v>308000000000</v>
      </c>
    </row>
    <row r="2890" spans="3:11" x14ac:dyDescent="0.25">
      <c r="C2890" s="201">
        <v>45488</v>
      </c>
      <c r="D2890" s="217" t="s">
        <v>312</v>
      </c>
      <c r="E2890" s="124">
        <v>15000</v>
      </c>
      <c r="F2890" s="124">
        <v>15400</v>
      </c>
      <c r="G2890" s="124">
        <v>15400</v>
      </c>
      <c r="H2890" s="217">
        <v>2</v>
      </c>
      <c r="I2890" s="124">
        <v>30800</v>
      </c>
      <c r="J2890" s="238">
        <v>20000000</v>
      </c>
      <c r="K2890" s="263">
        <v>308000000000</v>
      </c>
    </row>
    <row r="2891" spans="3:11" x14ac:dyDescent="0.25">
      <c r="C2891" s="201">
        <v>45489</v>
      </c>
      <c r="D2891" s="217" t="s">
        <v>310</v>
      </c>
      <c r="E2891" s="124">
        <v>60000</v>
      </c>
      <c r="F2891" s="124">
        <v>62000</v>
      </c>
      <c r="G2891" s="124">
        <v>62500</v>
      </c>
      <c r="H2891" s="217">
        <v>3</v>
      </c>
      <c r="I2891" s="124">
        <v>185997</v>
      </c>
      <c r="J2891" s="238">
        <v>19450000</v>
      </c>
      <c r="K2891" s="263">
        <v>1215625000000</v>
      </c>
    </row>
    <row r="2892" spans="3:11" x14ac:dyDescent="0.25">
      <c r="C2892" s="201">
        <v>45489</v>
      </c>
      <c r="D2892" s="217" t="s">
        <v>312</v>
      </c>
      <c r="E2892" s="124">
        <v>15000</v>
      </c>
      <c r="F2892" s="124">
        <v>15400</v>
      </c>
      <c r="G2892" s="124">
        <v>15250</v>
      </c>
      <c r="H2892" s="217">
        <v>3</v>
      </c>
      <c r="I2892" s="124">
        <v>46200</v>
      </c>
      <c r="J2892" s="238">
        <v>20000000</v>
      </c>
      <c r="K2892" s="263">
        <v>305000000000</v>
      </c>
    </row>
    <row r="2893" spans="3:11" x14ac:dyDescent="0.25">
      <c r="C2893" s="201">
        <v>45489</v>
      </c>
      <c r="D2893" s="217" t="s">
        <v>312</v>
      </c>
      <c r="E2893" s="124">
        <v>15000</v>
      </c>
      <c r="F2893" s="124">
        <v>15400</v>
      </c>
      <c r="G2893" s="124">
        <v>15250</v>
      </c>
      <c r="H2893" s="217">
        <v>5</v>
      </c>
      <c r="I2893" s="124">
        <v>77000</v>
      </c>
      <c r="J2893" s="238">
        <v>20000000</v>
      </c>
      <c r="K2893" s="263">
        <v>305000000000</v>
      </c>
    </row>
    <row r="2894" spans="3:11" x14ac:dyDescent="0.25">
      <c r="C2894" s="201">
        <v>45489</v>
      </c>
      <c r="D2894" s="217" t="s">
        <v>312</v>
      </c>
      <c r="E2894" s="124">
        <v>15000</v>
      </c>
      <c r="F2894" s="124">
        <v>15400</v>
      </c>
      <c r="G2894" s="124">
        <v>15250</v>
      </c>
      <c r="H2894" s="217">
        <v>12</v>
      </c>
      <c r="I2894" s="124">
        <v>183000</v>
      </c>
      <c r="J2894" s="238">
        <v>20000000</v>
      </c>
      <c r="K2894" s="263">
        <v>305000000000</v>
      </c>
    </row>
    <row r="2895" spans="3:11" x14ac:dyDescent="0.25">
      <c r="C2895" s="201">
        <v>45489</v>
      </c>
      <c r="D2895" s="217" t="s">
        <v>312</v>
      </c>
      <c r="E2895" s="124">
        <v>15000</v>
      </c>
      <c r="F2895" s="124">
        <v>15400</v>
      </c>
      <c r="G2895" s="124">
        <v>15250</v>
      </c>
      <c r="H2895" s="217">
        <v>1</v>
      </c>
      <c r="I2895" s="124">
        <v>15400</v>
      </c>
      <c r="J2895" s="238">
        <v>20000000</v>
      </c>
      <c r="K2895" s="263">
        <v>305000000000</v>
      </c>
    </row>
    <row r="2896" spans="3:11" x14ac:dyDescent="0.25">
      <c r="C2896" s="201">
        <v>45489</v>
      </c>
      <c r="D2896" s="217" t="s">
        <v>312</v>
      </c>
      <c r="E2896" s="124">
        <v>15000</v>
      </c>
      <c r="F2896" s="124">
        <v>15400</v>
      </c>
      <c r="G2896" s="124">
        <v>15250</v>
      </c>
      <c r="H2896" s="217">
        <v>4</v>
      </c>
      <c r="I2896" s="124">
        <v>61600</v>
      </c>
      <c r="J2896" s="238">
        <v>20000000</v>
      </c>
      <c r="K2896" s="263">
        <v>305000000000</v>
      </c>
    </row>
    <row r="2897" spans="3:11" x14ac:dyDescent="0.25">
      <c r="C2897" s="201">
        <v>45489</v>
      </c>
      <c r="D2897" s="217" t="s">
        <v>312</v>
      </c>
      <c r="E2897" s="124">
        <v>15000</v>
      </c>
      <c r="F2897" s="124">
        <v>15400</v>
      </c>
      <c r="G2897" s="124">
        <v>15250</v>
      </c>
      <c r="H2897" s="217">
        <v>1</v>
      </c>
      <c r="I2897" s="124">
        <v>15400</v>
      </c>
      <c r="J2897" s="238">
        <v>20000000</v>
      </c>
      <c r="K2897" s="263">
        <v>305000000000</v>
      </c>
    </row>
    <row r="2898" spans="3:11" x14ac:dyDescent="0.25">
      <c r="C2898" s="201">
        <v>45489</v>
      </c>
      <c r="D2898" s="217" t="s">
        <v>312</v>
      </c>
      <c r="E2898" s="124">
        <v>15000</v>
      </c>
      <c r="F2898" s="124">
        <v>15400</v>
      </c>
      <c r="G2898" s="124">
        <v>15250</v>
      </c>
      <c r="H2898" s="217">
        <v>26</v>
      </c>
      <c r="I2898" s="124">
        <v>400400</v>
      </c>
      <c r="J2898" s="238">
        <v>20000000</v>
      </c>
      <c r="K2898" s="263">
        <v>305000000000</v>
      </c>
    </row>
    <row r="2899" spans="3:11" x14ac:dyDescent="0.25">
      <c r="C2899" s="201">
        <v>45489</v>
      </c>
      <c r="D2899" s="217" t="s">
        <v>312</v>
      </c>
      <c r="E2899" s="124">
        <v>15000</v>
      </c>
      <c r="F2899" s="124">
        <v>15400</v>
      </c>
      <c r="G2899" s="124">
        <v>15250</v>
      </c>
      <c r="H2899" s="217">
        <v>2</v>
      </c>
      <c r="I2899" s="124">
        <v>30800</v>
      </c>
      <c r="J2899" s="238">
        <v>20000000</v>
      </c>
      <c r="K2899" s="263">
        <v>305000000000</v>
      </c>
    </row>
    <row r="2900" spans="3:11" x14ac:dyDescent="0.25">
      <c r="C2900" s="201">
        <v>45489</v>
      </c>
      <c r="D2900" s="217" t="s">
        <v>310</v>
      </c>
      <c r="E2900" s="124">
        <v>60000</v>
      </c>
      <c r="F2900" s="124">
        <v>62000</v>
      </c>
      <c r="G2900" s="124">
        <v>62500</v>
      </c>
      <c r="H2900" s="217">
        <v>4</v>
      </c>
      <c r="I2900" s="124">
        <v>250000</v>
      </c>
      <c r="J2900" s="238">
        <v>19450000</v>
      </c>
      <c r="K2900" s="263">
        <v>1215625000000</v>
      </c>
    </row>
    <row r="2901" spans="3:11" x14ac:dyDescent="0.25">
      <c r="C2901" s="201">
        <v>45489</v>
      </c>
      <c r="D2901" s="217" t="s">
        <v>312</v>
      </c>
      <c r="E2901" s="124">
        <v>15000</v>
      </c>
      <c r="F2901" s="124">
        <v>15400</v>
      </c>
      <c r="G2901" s="124">
        <v>15250</v>
      </c>
      <c r="H2901" s="217">
        <v>2</v>
      </c>
      <c r="I2901" s="124">
        <v>30800</v>
      </c>
      <c r="J2901" s="238">
        <v>20000000</v>
      </c>
      <c r="K2901" s="263">
        <v>305000000000</v>
      </c>
    </row>
    <row r="2902" spans="3:11" x14ac:dyDescent="0.25">
      <c r="C2902" s="201">
        <v>45489</v>
      </c>
      <c r="D2902" s="217" t="s">
        <v>312</v>
      </c>
      <c r="E2902" s="124">
        <v>15000</v>
      </c>
      <c r="F2902" s="124">
        <v>15400</v>
      </c>
      <c r="G2902" s="124">
        <v>15250</v>
      </c>
      <c r="H2902" s="217">
        <v>3</v>
      </c>
      <c r="I2902" s="124">
        <v>45750</v>
      </c>
      <c r="J2902" s="238">
        <v>20000000</v>
      </c>
      <c r="K2902" s="263">
        <v>305000000000</v>
      </c>
    </row>
    <row r="2903" spans="3:11" x14ac:dyDescent="0.25">
      <c r="C2903" s="201">
        <v>45489</v>
      </c>
      <c r="D2903" s="217" t="s">
        <v>310</v>
      </c>
      <c r="E2903" s="124">
        <v>60000</v>
      </c>
      <c r="F2903" s="124">
        <v>62000</v>
      </c>
      <c r="G2903" s="124">
        <v>62500</v>
      </c>
      <c r="H2903" s="217">
        <v>3</v>
      </c>
      <c r="I2903" s="124">
        <v>187500</v>
      </c>
      <c r="J2903" s="238">
        <v>19450000</v>
      </c>
      <c r="K2903" s="263">
        <v>1215625000000</v>
      </c>
    </row>
    <row r="2904" spans="3:11" x14ac:dyDescent="0.25">
      <c r="C2904" s="201">
        <v>45490</v>
      </c>
      <c r="D2904" s="217" t="s">
        <v>312</v>
      </c>
      <c r="E2904" s="124">
        <v>15000</v>
      </c>
      <c r="F2904" s="124">
        <v>15250</v>
      </c>
      <c r="G2904" s="124">
        <v>15380</v>
      </c>
      <c r="H2904" s="217">
        <v>1</v>
      </c>
      <c r="I2904" s="124">
        <v>15400</v>
      </c>
      <c r="J2904" s="238">
        <v>20000000</v>
      </c>
      <c r="K2904" s="263">
        <v>307600000000</v>
      </c>
    </row>
    <row r="2905" spans="3:11" x14ac:dyDescent="0.25">
      <c r="C2905" s="201">
        <v>45490</v>
      </c>
      <c r="D2905" s="217" t="s">
        <v>312</v>
      </c>
      <c r="E2905" s="124">
        <v>15000</v>
      </c>
      <c r="F2905" s="124">
        <v>15250</v>
      </c>
      <c r="G2905" s="124">
        <v>15380</v>
      </c>
      <c r="H2905" s="217">
        <v>8</v>
      </c>
      <c r="I2905" s="124">
        <v>123200</v>
      </c>
      <c r="J2905" s="238">
        <v>20000000</v>
      </c>
      <c r="K2905" s="263">
        <v>307600000000</v>
      </c>
    </row>
    <row r="2906" spans="3:11" x14ac:dyDescent="0.25">
      <c r="C2906" s="201">
        <v>45490</v>
      </c>
      <c r="D2906" s="217" t="s">
        <v>312</v>
      </c>
      <c r="E2906" s="124">
        <v>15000</v>
      </c>
      <c r="F2906" s="124">
        <v>15250</v>
      </c>
      <c r="G2906" s="124">
        <v>15380</v>
      </c>
      <c r="H2906" s="217">
        <v>19</v>
      </c>
      <c r="I2906" s="124">
        <v>292600</v>
      </c>
      <c r="J2906" s="238">
        <v>20000000</v>
      </c>
      <c r="K2906" s="263">
        <v>307600000000</v>
      </c>
    </row>
    <row r="2907" spans="3:11" x14ac:dyDescent="0.25">
      <c r="C2907" s="201">
        <v>45490</v>
      </c>
      <c r="D2907" s="217" t="s">
        <v>312</v>
      </c>
      <c r="E2907" s="124">
        <v>15000</v>
      </c>
      <c r="F2907" s="124">
        <v>15250</v>
      </c>
      <c r="G2907" s="124">
        <v>15380</v>
      </c>
      <c r="H2907" s="217">
        <v>1</v>
      </c>
      <c r="I2907" s="124">
        <v>15380</v>
      </c>
      <c r="J2907" s="238">
        <v>20000000</v>
      </c>
      <c r="K2907" s="263">
        <v>307600000000</v>
      </c>
    </row>
    <row r="2908" spans="3:11" x14ac:dyDescent="0.25">
      <c r="C2908" s="201">
        <v>45490</v>
      </c>
      <c r="D2908" s="217" t="s">
        <v>310</v>
      </c>
      <c r="E2908" s="124">
        <v>60000</v>
      </c>
      <c r="F2908" s="124">
        <v>62500</v>
      </c>
      <c r="G2908" s="124">
        <v>62100</v>
      </c>
      <c r="H2908" s="217">
        <v>1</v>
      </c>
      <c r="I2908" s="124">
        <v>62500</v>
      </c>
      <c r="J2908" s="238">
        <v>19450000</v>
      </c>
      <c r="K2908" s="263">
        <v>1207845000000</v>
      </c>
    </row>
    <row r="2909" spans="3:11" x14ac:dyDescent="0.25">
      <c r="C2909" s="201">
        <v>45490</v>
      </c>
      <c r="D2909" s="217" t="s">
        <v>312</v>
      </c>
      <c r="E2909" s="124">
        <v>15000</v>
      </c>
      <c r="F2909" s="124">
        <v>15250</v>
      </c>
      <c r="G2909" s="124">
        <v>15380</v>
      </c>
      <c r="H2909" s="217">
        <v>100</v>
      </c>
      <c r="I2909" s="124">
        <v>1538000</v>
      </c>
      <c r="J2909" s="238">
        <v>20000000</v>
      </c>
      <c r="K2909" s="263">
        <v>307600000000</v>
      </c>
    </row>
    <row r="2910" spans="3:11" x14ac:dyDescent="0.25">
      <c r="C2910" s="201">
        <v>45490</v>
      </c>
      <c r="D2910" s="217" t="s">
        <v>312</v>
      </c>
      <c r="E2910" s="124">
        <v>15000</v>
      </c>
      <c r="F2910" s="124">
        <v>15250</v>
      </c>
      <c r="G2910" s="124">
        <v>15380</v>
      </c>
      <c r="H2910" s="217">
        <v>2</v>
      </c>
      <c r="I2910" s="124">
        <v>30760</v>
      </c>
      <c r="J2910" s="238">
        <v>20000000</v>
      </c>
      <c r="K2910" s="263">
        <v>307600000000</v>
      </c>
    </row>
    <row r="2911" spans="3:11" x14ac:dyDescent="0.25">
      <c r="C2911" s="201">
        <v>45490</v>
      </c>
      <c r="D2911" s="217" t="s">
        <v>310</v>
      </c>
      <c r="E2911" s="124">
        <v>60000</v>
      </c>
      <c r="F2911" s="124">
        <v>62500</v>
      </c>
      <c r="G2911" s="124">
        <v>62100</v>
      </c>
      <c r="H2911" s="217">
        <v>1</v>
      </c>
      <c r="I2911" s="124">
        <v>62500</v>
      </c>
      <c r="J2911" s="238">
        <v>19450000</v>
      </c>
      <c r="K2911" s="263">
        <v>1207845000000</v>
      </c>
    </row>
    <row r="2912" spans="3:11" x14ac:dyDescent="0.25">
      <c r="C2912" s="201">
        <v>45490</v>
      </c>
      <c r="D2912" s="217" t="s">
        <v>312</v>
      </c>
      <c r="E2912" s="124">
        <v>15000</v>
      </c>
      <c r="F2912" s="124">
        <v>15250</v>
      </c>
      <c r="G2912" s="124">
        <v>15380</v>
      </c>
      <c r="H2912" s="217">
        <v>1</v>
      </c>
      <c r="I2912" s="124">
        <v>15380</v>
      </c>
      <c r="J2912" s="238">
        <v>20000000</v>
      </c>
      <c r="K2912" s="263">
        <v>307600000000</v>
      </c>
    </row>
    <row r="2913" spans="3:11" x14ac:dyDescent="0.25">
      <c r="C2913" s="201">
        <v>45490</v>
      </c>
      <c r="D2913" s="217" t="s">
        <v>312</v>
      </c>
      <c r="E2913" s="124">
        <v>15000</v>
      </c>
      <c r="F2913" s="124">
        <v>15250</v>
      </c>
      <c r="G2913" s="124">
        <v>15380</v>
      </c>
      <c r="H2913" s="217">
        <v>1</v>
      </c>
      <c r="I2913" s="124">
        <v>15380</v>
      </c>
      <c r="J2913" s="238">
        <v>20000000</v>
      </c>
      <c r="K2913" s="263">
        <v>307600000000</v>
      </c>
    </row>
    <row r="2914" spans="3:11" x14ac:dyDescent="0.25">
      <c r="C2914" s="201">
        <v>45490</v>
      </c>
      <c r="D2914" s="217" t="s">
        <v>310</v>
      </c>
      <c r="E2914" s="124">
        <v>60000</v>
      </c>
      <c r="F2914" s="124">
        <v>62500</v>
      </c>
      <c r="G2914" s="124">
        <v>62100</v>
      </c>
      <c r="H2914" s="217">
        <v>1</v>
      </c>
      <c r="I2914" s="124">
        <v>62100</v>
      </c>
      <c r="J2914" s="238">
        <v>19450000</v>
      </c>
      <c r="K2914" s="263">
        <v>1207845000000</v>
      </c>
    </row>
    <row r="2915" spans="3:11" x14ac:dyDescent="0.25">
      <c r="C2915" s="201">
        <v>45491</v>
      </c>
      <c r="D2915" s="217" t="s">
        <v>312</v>
      </c>
      <c r="E2915" s="124">
        <v>15000</v>
      </c>
      <c r="F2915" s="124">
        <v>15380</v>
      </c>
      <c r="G2915" s="124">
        <v>15375</v>
      </c>
      <c r="H2915" s="217">
        <v>30</v>
      </c>
      <c r="I2915" s="124">
        <v>461400</v>
      </c>
      <c r="J2915" s="238">
        <v>20000000</v>
      </c>
      <c r="K2915" s="263">
        <v>307500000000</v>
      </c>
    </row>
    <row r="2916" spans="3:11" x14ac:dyDescent="0.25">
      <c r="C2916" s="201">
        <v>45491</v>
      </c>
      <c r="D2916" s="217" t="s">
        <v>312</v>
      </c>
      <c r="E2916" s="124">
        <v>15000</v>
      </c>
      <c r="F2916" s="124">
        <v>15380</v>
      </c>
      <c r="G2916" s="124">
        <v>15375</v>
      </c>
      <c r="H2916" s="217">
        <v>1</v>
      </c>
      <c r="I2916" s="124">
        <v>15380</v>
      </c>
      <c r="J2916" s="238">
        <v>20000000</v>
      </c>
      <c r="K2916" s="263">
        <v>307500000000</v>
      </c>
    </row>
    <row r="2917" spans="3:11" x14ac:dyDescent="0.25">
      <c r="C2917" s="201">
        <v>45491</v>
      </c>
      <c r="D2917" s="217" t="s">
        <v>310</v>
      </c>
      <c r="E2917" s="124">
        <v>60000</v>
      </c>
      <c r="F2917" s="124">
        <v>62100</v>
      </c>
      <c r="G2917" s="124">
        <v>58500</v>
      </c>
      <c r="H2917" s="217">
        <v>3</v>
      </c>
      <c r="I2917" s="124">
        <v>186000</v>
      </c>
      <c r="J2917" s="238">
        <v>19450000</v>
      </c>
      <c r="K2917" s="263">
        <v>1137825000000</v>
      </c>
    </row>
    <row r="2918" spans="3:11" x14ac:dyDescent="0.25">
      <c r="C2918" s="201">
        <v>45491</v>
      </c>
      <c r="D2918" s="217" t="s">
        <v>310</v>
      </c>
      <c r="E2918" s="124">
        <v>60000</v>
      </c>
      <c r="F2918" s="124">
        <v>62100</v>
      </c>
      <c r="G2918" s="124">
        <v>58500</v>
      </c>
      <c r="H2918" s="217">
        <v>8</v>
      </c>
      <c r="I2918" s="124">
        <v>495992</v>
      </c>
      <c r="J2918" s="238">
        <v>19450000</v>
      </c>
      <c r="K2918" s="263">
        <v>1137825000000</v>
      </c>
    </row>
    <row r="2919" spans="3:11" x14ac:dyDescent="0.25">
      <c r="C2919" s="201">
        <v>45491</v>
      </c>
      <c r="D2919" s="217" t="s">
        <v>310</v>
      </c>
      <c r="E2919" s="124">
        <v>60000</v>
      </c>
      <c r="F2919" s="124">
        <v>62100</v>
      </c>
      <c r="G2919" s="124">
        <v>58500</v>
      </c>
      <c r="H2919" s="217">
        <v>1</v>
      </c>
      <c r="I2919" s="124">
        <v>61999</v>
      </c>
      <c r="J2919" s="238">
        <v>19450000</v>
      </c>
      <c r="K2919" s="263">
        <v>1137825000000</v>
      </c>
    </row>
    <row r="2920" spans="3:11" x14ac:dyDescent="0.25">
      <c r="C2920" s="201">
        <v>45491</v>
      </c>
      <c r="D2920" s="217" t="s">
        <v>310</v>
      </c>
      <c r="E2920" s="124">
        <v>60000</v>
      </c>
      <c r="F2920" s="124">
        <v>62100</v>
      </c>
      <c r="G2920" s="124">
        <v>58500</v>
      </c>
      <c r="H2920" s="217">
        <v>10</v>
      </c>
      <c r="I2920" s="124">
        <v>600000</v>
      </c>
      <c r="J2920" s="238">
        <v>19450000</v>
      </c>
      <c r="K2920" s="263">
        <v>1137825000000</v>
      </c>
    </row>
    <row r="2921" spans="3:11" x14ac:dyDescent="0.25">
      <c r="C2921" s="201">
        <v>45491</v>
      </c>
      <c r="D2921" s="217" t="s">
        <v>310</v>
      </c>
      <c r="E2921" s="124">
        <v>60000</v>
      </c>
      <c r="F2921" s="124">
        <v>62100</v>
      </c>
      <c r="G2921" s="124">
        <v>58500</v>
      </c>
      <c r="H2921" s="217">
        <v>100</v>
      </c>
      <c r="I2921" s="124">
        <v>6000000</v>
      </c>
      <c r="J2921" s="238">
        <v>19450000</v>
      </c>
      <c r="K2921" s="263">
        <v>1137825000000</v>
      </c>
    </row>
    <row r="2922" spans="3:11" x14ac:dyDescent="0.25">
      <c r="C2922" s="201">
        <v>45491</v>
      </c>
      <c r="D2922" s="217" t="s">
        <v>310</v>
      </c>
      <c r="E2922" s="124">
        <v>60000</v>
      </c>
      <c r="F2922" s="124">
        <v>62100</v>
      </c>
      <c r="G2922" s="124">
        <v>58500</v>
      </c>
      <c r="H2922" s="217">
        <v>1</v>
      </c>
      <c r="I2922" s="124">
        <v>58500</v>
      </c>
      <c r="J2922" s="238">
        <v>19450000</v>
      </c>
      <c r="K2922" s="263">
        <v>1137825000000</v>
      </c>
    </row>
    <row r="2923" spans="3:11" x14ac:dyDescent="0.25">
      <c r="C2923" s="201">
        <v>45491</v>
      </c>
      <c r="D2923" s="217" t="s">
        <v>310</v>
      </c>
      <c r="E2923" s="124">
        <v>60000</v>
      </c>
      <c r="F2923" s="124">
        <v>62100</v>
      </c>
      <c r="G2923" s="124">
        <v>58500</v>
      </c>
      <c r="H2923" s="217">
        <v>6</v>
      </c>
      <c r="I2923" s="124">
        <v>351000</v>
      </c>
      <c r="J2923" s="238">
        <v>19450000</v>
      </c>
      <c r="K2923" s="263">
        <v>1137825000000</v>
      </c>
    </row>
    <row r="2924" spans="3:11" x14ac:dyDescent="0.25">
      <c r="C2924" s="201">
        <v>45491</v>
      </c>
      <c r="D2924" s="217" t="s">
        <v>312</v>
      </c>
      <c r="E2924" s="124">
        <v>15000</v>
      </c>
      <c r="F2924" s="124">
        <v>15380</v>
      </c>
      <c r="G2924" s="124">
        <v>15375</v>
      </c>
      <c r="H2924" s="217">
        <v>19</v>
      </c>
      <c r="I2924" s="124">
        <v>292220</v>
      </c>
      <c r="J2924" s="238">
        <v>20000000</v>
      </c>
      <c r="K2924" s="263">
        <v>307500000000</v>
      </c>
    </row>
    <row r="2925" spans="3:11" x14ac:dyDescent="0.25">
      <c r="C2925" s="201">
        <v>45491</v>
      </c>
      <c r="D2925" s="217" t="s">
        <v>310</v>
      </c>
      <c r="E2925" s="124">
        <v>60000</v>
      </c>
      <c r="F2925" s="124">
        <v>62100</v>
      </c>
      <c r="G2925" s="124">
        <v>58500</v>
      </c>
      <c r="H2925" s="217">
        <v>2</v>
      </c>
      <c r="I2925" s="124">
        <v>117000</v>
      </c>
      <c r="J2925" s="238">
        <v>19450000</v>
      </c>
      <c r="K2925" s="263">
        <v>1137825000000</v>
      </c>
    </row>
    <row r="2926" spans="3:11" x14ac:dyDescent="0.25">
      <c r="C2926" s="201">
        <v>45491</v>
      </c>
      <c r="D2926" s="217" t="s">
        <v>312</v>
      </c>
      <c r="E2926" s="124">
        <v>15000</v>
      </c>
      <c r="F2926" s="124">
        <v>15380</v>
      </c>
      <c r="G2926" s="124">
        <v>15375</v>
      </c>
      <c r="H2926" s="217">
        <v>1</v>
      </c>
      <c r="I2926" s="124">
        <v>15380</v>
      </c>
      <c r="J2926" s="238">
        <v>20000000</v>
      </c>
      <c r="K2926" s="263">
        <v>307500000000</v>
      </c>
    </row>
    <row r="2927" spans="3:11" x14ac:dyDescent="0.25">
      <c r="C2927" s="201">
        <v>45491</v>
      </c>
      <c r="D2927" s="217" t="s">
        <v>312</v>
      </c>
      <c r="E2927" s="124">
        <v>15000</v>
      </c>
      <c r="F2927" s="124">
        <v>15380</v>
      </c>
      <c r="G2927" s="124">
        <v>15375</v>
      </c>
      <c r="H2927" s="217">
        <v>2</v>
      </c>
      <c r="I2927" s="124">
        <v>30760</v>
      </c>
      <c r="J2927" s="238">
        <v>20000000</v>
      </c>
      <c r="K2927" s="263">
        <v>307500000000</v>
      </c>
    </row>
    <row r="2928" spans="3:11" x14ac:dyDescent="0.25">
      <c r="C2928" s="201">
        <v>45491</v>
      </c>
      <c r="D2928" s="217" t="s">
        <v>310</v>
      </c>
      <c r="E2928" s="124">
        <v>60000</v>
      </c>
      <c r="F2928" s="124">
        <v>62100</v>
      </c>
      <c r="G2928" s="124">
        <v>58500</v>
      </c>
      <c r="H2928" s="217">
        <v>7</v>
      </c>
      <c r="I2928" s="124">
        <v>409500</v>
      </c>
      <c r="J2928" s="238">
        <v>19450000</v>
      </c>
      <c r="K2928" s="263">
        <v>1137825000000</v>
      </c>
    </row>
    <row r="2929" spans="3:11" x14ac:dyDescent="0.25">
      <c r="C2929" s="201">
        <v>45491</v>
      </c>
      <c r="D2929" s="217" t="s">
        <v>312</v>
      </c>
      <c r="E2929" s="124">
        <v>15000</v>
      </c>
      <c r="F2929" s="124">
        <v>15380</v>
      </c>
      <c r="G2929" s="124">
        <v>15375</v>
      </c>
      <c r="H2929" s="217">
        <v>1</v>
      </c>
      <c r="I2929" s="124">
        <v>15380</v>
      </c>
      <c r="J2929" s="238">
        <v>20000000</v>
      </c>
      <c r="K2929" s="263">
        <v>307500000000</v>
      </c>
    </row>
    <row r="2930" spans="3:11" x14ac:dyDescent="0.25">
      <c r="C2930" s="201">
        <v>45491</v>
      </c>
      <c r="D2930" s="217" t="s">
        <v>310</v>
      </c>
      <c r="E2930" s="124">
        <v>60000</v>
      </c>
      <c r="F2930" s="124">
        <v>62100</v>
      </c>
      <c r="G2930" s="124">
        <v>58500</v>
      </c>
      <c r="H2930" s="217">
        <v>7</v>
      </c>
      <c r="I2930" s="124">
        <v>409500</v>
      </c>
      <c r="J2930" s="238">
        <v>19450000</v>
      </c>
      <c r="K2930" s="263">
        <v>1137825000000</v>
      </c>
    </row>
    <row r="2931" spans="3:11" x14ac:dyDescent="0.25">
      <c r="C2931" s="201">
        <v>45491</v>
      </c>
      <c r="D2931" s="217" t="s">
        <v>310</v>
      </c>
      <c r="E2931" s="124">
        <v>60000</v>
      </c>
      <c r="F2931" s="124">
        <v>62100</v>
      </c>
      <c r="G2931" s="124">
        <v>58500</v>
      </c>
      <c r="H2931" s="217">
        <v>10</v>
      </c>
      <c r="I2931" s="124">
        <v>585000</v>
      </c>
      <c r="J2931" s="238">
        <v>19450000</v>
      </c>
      <c r="K2931" s="263">
        <v>1137825000000</v>
      </c>
    </row>
    <row r="2932" spans="3:11" x14ac:dyDescent="0.25">
      <c r="C2932" s="201">
        <v>45491</v>
      </c>
      <c r="D2932" s="217" t="s">
        <v>310</v>
      </c>
      <c r="E2932" s="124">
        <v>60000</v>
      </c>
      <c r="F2932" s="124">
        <v>62100</v>
      </c>
      <c r="G2932" s="124">
        <v>58500</v>
      </c>
      <c r="H2932" s="217">
        <v>16</v>
      </c>
      <c r="I2932" s="124">
        <v>936000</v>
      </c>
      <c r="J2932" s="238">
        <v>19450000</v>
      </c>
      <c r="K2932" s="263">
        <v>1137825000000</v>
      </c>
    </row>
    <row r="2933" spans="3:11" x14ac:dyDescent="0.25">
      <c r="C2933" s="201">
        <v>45491</v>
      </c>
      <c r="D2933" s="217" t="s">
        <v>310</v>
      </c>
      <c r="E2933" s="124">
        <v>60000</v>
      </c>
      <c r="F2933" s="124">
        <v>62100</v>
      </c>
      <c r="G2933" s="124">
        <v>58500</v>
      </c>
      <c r="H2933" s="217">
        <v>17</v>
      </c>
      <c r="I2933" s="124">
        <v>994500</v>
      </c>
      <c r="J2933" s="238">
        <v>19450000</v>
      </c>
      <c r="K2933" s="263">
        <v>1137825000000</v>
      </c>
    </row>
    <row r="2934" spans="3:11" x14ac:dyDescent="0.25">
      <c r="C2934" s="201">
        <v>45491</v>
      </c>
      <c r="D2934" s="217" t="s">
        <v>310</v>
      </c>
      <c r="E2934" s="124">
        <v>60000</v>
      </c>
      <c r="F2934" s="124">
        <v>62100</v>
      </c>
      <c r="G2934" s="124">
        <v>58500</v>
      </c>
      <c r="H2934" s="217">
        <v>1</v>
      </c>
      <c r="I2934" s="124">
        <v>58500</v>
      </c>
      <c r="J2934" s="238">
        <v>19450000</v>
      </c>
      <c r="K2934" s="263">
        <v>1137825000000</v>
      </c>
    </row>
    <row r="2935" spans="3:11" x14ac:dyDescent="0.25">
      <c r="C2935" s="201">
        <v>45491</v>
      </c>
      <c r="D2935" s="217" t="s">
        <v>310</v>
      </c>
      <c r="E2935" s="124">
        <v>60000</v>
      </c>
      <c r="F2935" s="124">
        <v>62100</v>
      </c>
      <c r="G2935" s="124">
        <v>58500</v>
      </c>
      <c r="H2935" s="217">
        <v>6</v>
      </c>
      <c r="I2935" s="124">
        <v>351000</v>
      </c>
      <c r="J2935" s="238">
        <v>19450000</v>
      </c>
      <c r="K2935" s="263">
        <v>1137825000000</v>
      </c>
    </row>
    <row r="2936" spans="3:11" x14ac:dyDescent="0.25">
      <c r="C2936" s="201">
        <v>45491</v>
      </c>
      <c r="D2936" s="217" t="s">
        <v>312</v>
      </c>
      <c r="E2936" s="124">
        <v>15000</v>
      </c>
      <c r="F2936" s="124">
        <v>15380</v>
      </c>
      <c r="G2936" s="124">
        <v>15375</v>
      </c>
      <c r="H2936" s="217">
        <v>1</v>
      </c>
      <c r="I2936" s="124">
        <v>15375</v>
      </c>
      <c r="J2936" s="238">
        <v>20000000</v>
      </c>
      <c r="K2936" s="263">
        <v>307500000000</v>
      </c>
    </row>
    <row r="2937" spans="3:11" x14ac:dyDescent="0.25">
      <c r="C2937" s="201">
        <v>45491</v>
      </c>
      <c r="D2937" s="217" t="s">
        <v>310</v>
      </c>
      <c r="E2937" s="124">
        <v>60000</v>
      </c>
      <c r="F2937" s="124">
        <v>62100</v>
      </c>
      <c r="G2937" s="124">
        <v>58500</v>
      </c>
      <c r="H2937" s="217">
        <v>7</v>
      </c>
      <c r="I2937" s="124">
        <v>409500</v>
      </c>
      <c r="J2937" s="238">
        <v>19450000</v>
      </c>
      <c r="K2937" s="263">
        <v>1137825000000</v>
      </c>
    </row>
    <row r="2938" spans="3:11" x14ac:dyDescent="0.25">
      <c r="C2938" s="201">
        <v>45491</v>
      </c>
      <c r="D2938" s="217" t="s">
        <v>312</v>
      </c>
      <c r="E2938" s="124">
        <v>15000</v>
      </c>
      <c r="F2938" s="124">
        <v>15380</v>
      </c>
      <c r="G2938" s="124">
        <v>15375</v>
      </c>
      <c r="H2938" s="217">
        <v>2</v>
      </c>
      <c r="I2938" s="124">
        <v>30750</v>
      </c>
      <c r="J2938" s="238">
        <v>20000000</v>
      </c>
      <c r="K2938" s="263">
        <v>307500000000</v>
      </c>
    </row>
    <row r="2939" spans="3:11" x14ac:dyDescent="0.25">
      <c r="C2939" s="201">
        <v>45492</v>
      </c>
      <c r="D2939" s="217" t="s">
        <v>310</v>
      </c>
      <c r="E2939" s="124">
        <v>60000</v>
      </c>
      <c r="F2939" s="124">
        <v>58500</v>
      </c>
      <c r="G2939" s="124">
        <v>58500</v>
      </c>
      <c r="H2939" s="217">
        <v>30</v>
      </c>
      <c r="I2939" s="124">
        <v>1755000</v>
      </c>
      <c r="J2939" s="238">
        <v>19450000</v>
      </c>
      <c r="K2939" s="263">
        <v>1137825000000</v>
      </c>
    </row>
    <row r="2940" spans="3:11" x14ac:dyDescent="0.25">
      <c r="C2940" s="201">
        <v>45492</v>
      </c>
      <c r="D2940" s="217" t="s">
        <v>310</v>
      </c>
      <c r="E2940" s="124">
        <v>60000</v>
      </c>
      <c r="F2940" s="124">
        <v>58500</v>
      </c>
      <c r="G2940" s="124">
        <v>58500</v>
      </c>
      <c r="H2940" s="217">
        <v>200</v>
      </c>
      <c r="I2940" s="124">
        <v>11700000</v>
      </c>
      <c r="J2940" s="238">
        <v>19450000</v>
      </c>
      <c r="K2940" s="263">
        <v>1137825000000</v>
      </c>
    </row>
    <row r="2941" spans="3:11" x14ac:dyDescent="0.25">
      <c r="C2941" s="201">
        <v>45492</v>
      </c>
      <c r="D2941" s="217" t="s">
        <v>312</v>
      </c>
      <c r="E2941" s="124">
        <v>15000</v>
      </c>
      <c r="F2941" s="124">
        <v>15375</v>
      </c>
      <c r="G2941" s="124">
        <v>15340</v>
      </c>
      <c r="H2941" s="217">
        <v>1</v>
      </c>
      <c r="I2941" s="124">
        <v>15375</v>
      </c>
      <c r="J2941" s="238">
        <v>20000000</v>
      </c>
      <c r="K2941" s="263">
        <v>306800000000</v>
      </c>
    </row>
    <row r="2942" spans="3:11" x14ac:dyDescent="0.25">
      <c r="C2942" s="201">
        <v>45492</v>
      </c>
      <c r="D2942" s="217" t="s">
        <v>312</v>
      </c>
      <c r="E2942" s="124">
        <v>15000</v>
      </c>
      <c r="F2942" s="124">
        <v>15375</v>
      </c>
      <c r="G2942" s="124">
        <v>15340</v>
      </c>
      <c r="H2942" s="217">
        <v>1</v>
      </c>
      <c r="I2942" s="124">
        <v>15375</v>
      </c>
      <c r="J2942" s="238">
        <v>20000000</v>
      </c>
      <c r="K2942" s="263">
        <v>306800000000</v>
      </c>
    </row>
    <row r="2943" spans="3:11" x14ac:dyDescent="0.25">
      <c r="C2943" s="201">
        <v>45492</v>
      </c>
      <c r="D2943" s="217" t="s">
        <v>310</v>
      </c>
      <c r="E2943" s="124">
        <v>60000</v>
      </c>
      <c r="F2943" s="124">
        <v>58500</v>
      </c>
      <c r="G2943" s="124">
        <v>58500</v>
      </c>
      <c r="H2943" s="217">
        <v>3</v>
      </c>
      <c r="I2943" s="124">
        <v>175500</v>
      </c>
      <c r="J2943" s="238">
        <v>19450000</v>
      </c>
      <c r="K2943" s="263">
        <v>1137825000000</v>
      </c>
    </row>
    <row r="2944" spans="3:11" x14ac:dyDescent="0.25">
      <c r="C2944" s="201">
        <v>45492</v>
      </c>
      <c r="D2944" s="217" t="s">
        <v>312</v>
      </c>
      <c r="E2944" s="124">
        <v>15000</v>
      </c>
      <c r="F2944" s="124">
        <v>15375</v>
      </c>
      <c r="G2944" s="124">
        <v>15340</v>
      </c>
      <c r="H2944" s="217">
        <v>2</v>
      </c>
      <c r="I2944" s="124">
        <v>30750</v>
      </c>
      <c r="J2944" s="238">
        <v>20000000</v>
      </c>
      <c r="K2944" s="263">
        <v>306800000000</v>
      </c>
    </row>
    <row r="2945" spans="3:11" x14ac:dyDescent="0.25">
      <c r="C2945" s="201">
        <v>45492</v>
      </c>
      <c r="D2945" s="217" t="s">
        <v>310</v>
      </c>
      <c r="E2945" s="124">
        <v>60000</v>
      </c>
      <c r="F2945" s="124">
        <v>58500</v>
      </c>
      <c r="G2945" s="124">
        <v>58500</v>
      </c>
      <c r="H2945" s="217">
        <v>1276</v>
      </c>
      <c r="I2945" s="124">
        <v>74646000</v>
      </c>
      <c r="J2945" s="238">
        <v>19450000</v>
      </c>
      <c r="K2945" s="263">
        <v>1137825000000</v>
      </c>
    </row>
    <row r="2946" spans="3:11" x14ac:dyDescent="0.25">
      <c r="C2946" s="201">
        <v>45492</v>
      </c>
      <c r="D2946" s="217" t="s">
        <v>312</v>
      </c>
      <c r="E2946" s="124">
        <v>15000</v>
      </c>
      <c r="F2946" s="124">
        <v>15375</v>
      </c>
      <c r="G2946" s="124">
        <v>15340</v>
      </c>
      <c r="H2946" s="217">
        <v>1</v>
      </c>
      <c r="I2946" s="124">
        <v>15374</v>
      </c>
      <c r="J2946" s="238">
        <v>20000000</v>
      </c>
      <c r="K2946" s="263">
        <v>306800000000</v>
      </c>
    </row>
    <row r="2947" spans="3:11" x14ac:dyDescent="0.25">
      <c r="C2947" s="201">
        <v>45492</v>
      </c>
      <c r="D2947" s="217" t="s">
        <v>312</v>
      </c>
      <c r="E2947" s="124">
        <v>15000</v>
      </c>
      <c r="F2947" s="124">
        <v>15375</v>
      </c>
      <c r="G2947" s="124">
        <v>15340</v>
      </c>
      <c r="H2947" s="217">
        <v>2</v>
      </c>
      <c r="I2947" s="124">
        <v>30710</v>
      </c>
      <c r="J2947" s="238">
        <v>20000000</v>
      </c>
      <c r="K2947" s="263">
        <v>306800000000</v>
      </c>
    </row>
    <row r="2948" spans="3:11" x14ac:dyDescent="0.25">
      <c r="C2948" s="201">
        <v>45492</v>
      </c>
      <c r="D2948" s="217" t="s">
        <v>312</v>
      </c>
      <c r="E2948" s="124">
        <v>15000</v>
      </c>
      <c r="F2948" s="124">
        <v>15375</v>
      </c>
      <c r="G2948" s="124">
        <v>15340</v>
      </c>
      <c r="H2948" s="217">
        <v>2</v>
      </c>
      <c r="I2948" s="124">
        <v>30710</v>
      </c>
      <c r="J2948" s="238">
        <v>20000000</v>
      </c>
      <c r="K2948" s="263">
        <v>306800000000</v>
      </c>
    </row>
    <row r="2949" spans="3:11" x14ac:dyDescent="0.25">
      <c r="C2949" s="201">
        <v>45492</v>
      </c>
      <c r="D2949" s="217" t="s">
        <v>312</v>
      </c>
      <c r="E2949" s="124">
        <v>15000</v>
      </c>
      <c r="F2949" s="124">
        <v>15375</v>
      </c>
      <c r="G2949" s="124">
        <v>15340</v>
      </c>
      <c r="H2949" s="217">
        <v>1</v>
      </c>
      <c r="I2949" s="124">
        <v>15340</v>
      </c>
      <c r="J2949" s="238">
        <v>20000000</v>
      </c>
      <c r="K2949" s="263">
        <v>306800000000</v>
      </c>
    </row>
    <row r="2950" spans="3:11" x14ac:dyDescent="0.25">
      <c r="C2950" s="201">
        <v>45492</v>
      </c>
      <c r="D2950" s="217" t="s">
        <v>310</v>
      </c>
      <c r="E2950" s="124">
        <v>60000</v>
      </c>
      <c r="F2950" s="124">
        <v>58500</v>
      </c>
      <c r="G2950" s="124">
        <v>58500</v>
      </c>
      <c r="H2950" s="217">
        <v>10</v>
      </c>
      <c r="I2950" s="124">
        <v>585000</v>
      </c>
      <c r="J2950" s="238">
        <v>19450000</v>
      </c>
      <c r="K2950" s="263">
        <v>1137825000000</v>
      </c>
    </row>
    <row r="2951" spans="3:11" x14ac:dyDescent="0.25">
      <c r="C2951" s="201">
        <v>45492</v>
      </c>
      <c r="D2951" s="217" t="s">
        <v>310</v>
      </c>
      <c r="E2951" s="124">
        <v>60000</v>
      </c>
      <c r="F2951" s="124">
        <v>58500</v>
      </c>
      <c r="G2951" s="124">
        <v>58500</v>
      </c>
      <c r="H2951" s="217">
        <v>5</v>
      </c>
      <c r="I2951" s="124">
        <v>292500</v>
      </c>
      <c r="J2951" s="238">
        <v>19450000</v>
      </c>
      <c r="K2951" s="263">
        <v>1137825000000</v>
      </c>
    </row>
    <row r="2952" spans="3:11" x14ac:dyDescent="0.25">
      <c r="C2952" s="201">
        <v>45492</v>
      </c>
      <c r="D2952" s="217" t="s">
        <v>310</v>
      </c>
      <c r="E2952" s="124">
        <v>60000</v>
      </c>
      <c r="F2952" s="124">
        <v>58500</v>
      </c>
      <c r="G2952" s="124">
        <v>58500</v>
      </c>
      <c r="H2952" s="217">
        <v>1</v>
      </c>
      <c r="I2952" s="124">
        <v>58500</v>
      </c>
      <c r="J2952" s="238">
        <v>19450000</v>
      </c>
      <c r="K2952" s="263">
        <v>1137825000000</v>
      </c>
    </row>
    <row r="2953" spans="3:11" x14ac:dyDescent="0.25">
      <c r="C2953" s="201">
        <v>45492</v>
      </c>
      <c r="D2953" s="217" t="s">
        <v>310</v>
      </c>
      <c r="E2953" s="124">
        <v>60000</v>
      </c>
      <c r="F2953" s="124">
        <v>58500</v>
      </c>
      <c r="G2953" s="124">
        <v>58500</v>
      </c>
      <c r="H2953" s="217">
        <v>2</v>
      </c>
      <c r="I2953" s="124">
        <v>117000</v>
      </c>
      <c r="J2953" s="238">
        <v>19450000</v>
      </c>
      <c r="K2953" s="263">
        <v>1137825000000</v>
      </c>
    </row>
    <row r="2954" spans="3:11" x14ac:dyDescent="0.25">
      <c r="C2954" s="201">
        <v>45492</v>
      </c>
      <c r="D2954" s="217" t="s">
        <v>310</v>
      </c>
      <c r="E2954" s="124">
        <v>60000</v>
      </c>
      <c r="F2954" s="124">
        <v>58500</v>
      </c>
      <c r="G2954" s="124">
        <v>58500</v>
      </c>
      <c r="H2954" s="217">
        <v>20</v>
      </c>
      <c r="I2954" s="124">
        <v>1170000</v>
      </c>
      <c r="J2954" s="238">
        <v>19450000</v>
      </c>
      <c r="K2954" s="263">
        <v>1137825000000</v>
      </c>
    </row>
    <row r="2955" spans="3:11" x14ac:dyDescent="0.25">
      <c r="C2955" s="201">
        <v>45492</v>
      </c>
      <c r="D2955" s="217" t="s">
        <v>310</v>
      </c>
      <c r="E2955" s="124">
        <v>60000</v>
      </c>
      <c r="F2955" s="124">
        <v>58500</v>
      </c>
      <c r="G2955" s="124">
        <v>58500</v>
      </c>
      <c r="H2955" s="217">
        <v>5</v>
      </c>
      <c r="I2955" s="124">
        <v>292500</v>
      </c>
      <c r="J2955" s="238">
        <v>19450000</v>
      </c>
      <c r="K2955" s="263">
        <v>1137825000000</v>
      </c>
    </row>
    <row r="2956" spans="3:11" x14ac:dyDescent="0.25">
      <c r="C2956" s="201">
        <v>45492</v>
      </c>
      <c r="D2956" s="217" t="s">
        <v>312</v>
      </c>
      <c r="E2956" s="124">
        <v>15000</v>
      </c>
      <c r="F2956" s="124">
        <v>15375</v>
      </c>
      <c r="G2956" s="124">
        <v>15340</v>
      </c>
      <c r="H2956" s="217">
        <v>6</v>
      </c>
      <c r="I2956" s="124">
        <v>91800</v>
      </c>
      <c r="J2956" s="238">
        <v>20000000</v>
      </c>
      <c r="K2956" s="263">
        <v>306800000000</v>
      </c>
    </row>
    <row r="2957" spans="3:11" x14ac:dyDescent="0.25">
      <c r="C2957" s="201">
        <v>45492</v>
      </c>
      <c r="D2957" s="217" t="s">
        <v>312</v>
      </c>
      <c r="E2957" s="124">
        <v>15000</v>
      </c>
      <c r="F2957" s="124">
        <v>15375</v>
      </c>
      <c r="G2957" s="124">
        <v>15340</v>
      </c>
      <c r="H2957" s="217">
        <v>1</v>
      </c>
      <c r="I2957" s="124">
        <v>15340</v>
      </c>
      <c r="J2957" s="238">
        <v>20000000</v>
      </c>
      <c r="K2957" s="263">
        <v>306800000000</v>
      </c>
    </row>
    <row r="2958" spans="3:11" x14ac:dyDescent="0.25">
      <c r="C2958" s="201">
        <v>45495</v>
      </c>
      <c r="D2958" s="217" t="s">
        <v>310</v>
      </c>
      <c r="E2958" s="124">
        <v>60000</v>
      </c>
      <c r="F2958" s="124">
        <v>58500</v>
      </c>
      <c r="G2958" s="124">
        <v>58500</v>
      </c>
      <c r="H2958" s="217">
        <v>17</v>
      </c>
      <c r="I2958" s="124">
        <v>994500</v>
      </c>
      <c r="J2958" s="238">
        <v>19450000</v>
      </c>
      <c r="K2958" s="263">
        <v>1137825000000</v>
      </c>
    </row>
    <row r="2959" spans="3:11" x14ac:dyDescent="0.25">
      <c r="C2959" s="201">
        <v>45495</v>
      </c>
      <c r="D2959" s="217" t="s">
        <v>310</v>
      </c>
      <c r="E2959" s="124">
        <v>60000</v>
      </c>
      <c r="F2959" s="124">
        <v>58500</v>
      </c>
      <c r="G2959" s="124">
        <v>58500</v>
      </c>
      <c r="H2959" s="217">
        <v>6</v>
      </c>
      <c r="I2959" s="124">
        <v>351000</v>
      </c>
      <c r="J2959" s="238">
        <v>19450000</v>
      </c>
      <c r="K2959" s="263">
        <v>1137825000000</v>
      </c>
    </row>
    <row r="2960" spans="3:11" x14ac:dyDescent="0.25">
      <c r="C2960" s="201">
        <v>45495</v>
      </c>
      <c r="D2960" s="217" t="s">
        <v>310</v>
      </c>
      <c r="E2960" s="124">
        <v>60000</v>
      </c>
      <c r="F2960" s="124">
        <v>58500</v>
      </c>
      <c r="G2960" s="124">
        <v>58500</v>
      </c>
      <c r="H2960" s="217">
        <v>15</v>
      </c>
      <c r="I2960" s="124">
        <v>870000</v>
      </c>
      <c r="J2960" s="238">
        <v>19450000</v>
      </c>
      <c r="K2960" s="263">
        <v>1137825000000</v>
      </c>
    </row>
    <row r="2961" spans="3:11" x14ac:dyDescent="0.25">
      <c r="C2961" s="201">
        <v>45495</v>
      </c>
      <c r="D2961" s="217" t="s">
        <v>310</v>
      </c>
      <c r="E2961" s="124">
        <v>60000</v>
      </c>
      <c r="F2961" s="124">
        <v>58500</v>
      </c>
      <c r="G2961" s="124">
        <v>58500</v>
      </c>
      <c r="H2961" s="217">
        <v>1</v>
      </c>
      <c r="I2961" s="124">
        <v>58500</v>
      </c>
      <c r="J2961" s="238">
        <v>19450000</v>
      </c>
      <c r="K2961" s="263">
        <v>1137825000000</v>
      </c>
    </row>
    <row r="2962" spans="3:11" x14ac:dyDescent="0.25">
      <c r="C2962" s="201">
        <v>45495</v>
      </c>
      <c r="D2962" s="217" t="s">
        <v>312</v>
      </c>
      <c r="E2962" s="124">
        <v>15000</v>
      </c>
      <c r="F2962" s="124">
        <v>15340</v>
      </c>
      <c r="G2962" s="124">
        <v>15000</v>
      </c>
      <c r="H2962" s="217">
        <v>5</v>
      </c>
      <c r="I2962" s="124">
        <v>76750</v>
      </c>
      <c r="J2962" s="238">
        <v>20000000</v>
      </c>
      <c r="K2962" s="263">
        <v>300000000000</v>
      </c>
    </row>
    <row r="2963" spans="3:11" x14ac:dyDescent="0.25">
      <c r="C2963" s="201">
        <v>45495</v>
      </c>
      <c r="D2963" s="217" t="s">
        <v>310</v>
      </c>
      <c r="E2963" s="124">
        <v>60000</v>
      </c>
      <c r="F2963" s="124">
        <v>58500</v>
      </c>
      <c r="G2963" s="124">
        <v>58500</v>
      </c>
      <c r="H2963" s="217">
        <v>1</v>
      </c>
      <c r="I2963" s="124">
        <v>58500</v>
      </c>
      <c r="J2963" s="238">
        <v>19450000</v>
      </c>
      <c r="K2963" s="263">
        <v>1137825000000</v>
      </c>
    </row>
    <row r="2964" spans="3:11" x14ac:dyDescent="0.25">
      <c r="C2964" s="201">
        <v>45495</v>
      </c>
      <c r="D2964" s="217" t="s">
        <v>312</v>
      </c>
      <c r="E2964" s="124">
        <v>15000</v>
      </c>
      <c r="F2964" s="124">
        <v>15340</v>
      </c>
      <c r="G2964" s="124">
        <v>15000</v>
      </c>
      <c r="H2964" s="217">
        <v>3</v>
      </c>
      <c r="I2964" s="124">
        <v>46050</v>
      </c>
      <c r="J2964" s="238">
        <v>20000000</v>
      </c>
      <c r="K2964" s="263">
        <v>300000000000</v>
      </c>
    </row>
    <row r="2965" spans="3:11" x14ac:dyDescent="0.25">
      <c r="C2965" s="201">
        <v>45495</v>
      </c>
      <c r="D2965" s="217" t="s">
        <v>312</v>
      </c>
      <c r="E2965" s="124">
        <v>15000</v>
      </c>
      <c r="F2965" s="124">
        <v>15340</v>
      </c>
      <c r="G2965" s="124">
        <v>15000</v>
      </c>
      <c r="H2965" s="217">
        <v>4</v>
      </c>
      <c r="I2965" s="124">
        <v>61400</v>
      </c>
      <c r="J2965" s="238">
        <v>20000000</v>
      </c>
      <c r="K2965" s="263">
        <v>300000000000</v>
      </c>
    </row>
    <row r="2966" spans="3:11" x14ac:dyDescent="0.25">
      <c r="C2966" s="201">
        <v>45495</v>
      </c>
      <c r="D2966" s="217" t="s">
        <v>312</v>
      </c>
      <c r="E2966" s="124">
        <v>15000</v>
      </c>
      <c r="F2966" s="124">
        <v>15340</v>
      </c>
      <c r="G2966" s="124">
        <v>15000</v>
      </c>
      <c r="H2966" s="217">
        <v>3</v>
      </c>
      <c r="I2966" s="124">
        <v>46050</v>
      </c>
      <c r="J2966" s="238">
        <v>20000000</v>
      </c>
      <c r="K2966" s="263">
        <v>300000000000</v>
      </c>
    </row>
    <row r="2967" spans="3:11" x14ac:dyDescent="0.25">
      <c r="C2967" s="201">
        <v>45495</v>
      </c>
      <c r="D2967" s="217" t="s">
        <v>312</v>
      </c>
      <c r="E2967" s="124">
        <v>15000</v>
      </c>
      <c r="F2967" s="124">
        <v>15340</v>
      </c>
      <c r="G2967" s="124">
        <v>15000</v>
      </c>
      <c r="H2967" s="217">
        <v>9</v>
      </c>
      <c r="I2967" s="124">
        <v>137250</v>
      </c>
      <c r="J2967" s="238">
        <v>20000000</v>
      </c>
      <c r="K2967" s="263">
        <v>300000000000</v>
      </c>
    </row>
    <row r="2968" spans="3:11" x14ac:dyDescent="0.25">
      <c r="C2968" s="201">
        <v>45495</v>
      </c>
      <c r="D2968" s="217" t="s">
        <v>312</v>
      </c>
      <c r="E2968" s="124">
        <v>15000</v>
      </c>
      <c r="F2968" s="124">
        <v>15340</v>
      </c>
      <c r="G2968" s="124">
        <v>15000</v>
      </c>
      <c r="H2968" s="217">
        <v>2</v>
      </c>
      <c r="I2968" s="124">
        <v>30000</v>
      </c>
      <c r="J2968" s="238">
        <v>20000000</v>
      </c>
      <c r="K2968" s="263">
        <v>300000000000</v>
      </c>
    </row>
    <row r="2969" spans="3:11" x14ac:dyDescent="0.25">
      <c r="C2969" s="201">
        <v>45495</v>
      </c>
      <c r="D2969" s="217" t="s">
        <v>312</v>
      </c>
      <c r="E2969" s="124">
        <v>15000</v>
      </c>
      <c r="F2969" s="124">
        <v>15340</v>
      </c>
      <c r="G2969" s="124">
        <v>15000</v>
      </c>
      <c r="H2969" s="217">
        <v>5</v>
      </c>
      <c r="I2969" s="124">
        <v>75000</v>
      </c>
      <c r="J2969" s="238">
        <v>20000000</v>
      </c>
      <c r="K2969" s="263">
        <v>300000000000</v>
      </c>
    </row>
    <row r="2970" spans="3:11" x14ac:dyDescent="0.25">
      <c r="C2970" s="201">
        <v>45495</v>
      </c>
      <c r="D2970" s="217" t="s">
        <v>310</v>
      </c>
      <c r="E2970" s="124">
        <v>60000</v>
      </c>
      <c r="F2970" s="124">
        <v>58500</v>
      </c>
      <c r="G2970" s="124">
        <v>58500</v>
      </c>
      <c r="H2970" s="217">
        <v>13</v>
      </c>
      <c r="I2970" s="124">
        <v>760500</v>
      </c>
      <c r="J2970" s="238">
        <v>19450000</v>
      </c>
      <c r="K2970" s="263">
        <v>1137825000000</v>
      </c>
    </row>
    <row r="2971" spans="3:11" x14ac:dyDescent="0.25">
      <c r="C2971" s="201">
        <v>45496</v>
      </c>
      <c r="D2971" s="217" t="s">
        <v>310</v>
      </c>
      <c r="E2971" s="124">
        <v>60000</v>
      </c>
      <c r="F2971" s="124">
        <v>58500</v>
      </c>
      <c r="G2971" s="124">
        <v>54000</v>
      </c>
      <c r="H2971" s="217">
        <v>1</v>
      </c>
      <c r="I2971" s="124">
        <v>58500</v>
      </c>
      <c r="J2971" s="238">
        <v>19450000</v>
      </c>
      <c r="K2971" s="263">
        <v>1050300000000</v>
      </c>
    </row>
    <row r="2972" spans="3:11" x14ac:dyDescent="0.25">
      <c r="C2972" s="201">
        <v>45496</v>
      </c>
      <c r="D2972" s="217" t="s">
        <v>310</v>
      </c>
      <c r="E2972" s="124">
        <v>60000</v>
      </c>
      <c r="F2972" s="124">
        <v>58500</v>
      </c>
      <c r="G2972" s="124">
        <v>54000</v>
      </c>
      <c r="H2972" s="217">
        <v>5</v>
      </c>
      <c r="I2972" s="124">
        <v>292500</v>
      </c>
      <c r="J2972" s="238">
        <v>19450000</v>
      </c>
      <c r="K2972" s="263">
        <v>1050300000000</v>
      </c>
    </row>
    <row r="2973" spans="3:11" x14ac:dyDescent="0.25">
      <c r="C2973" s="201">
        <v>45496</v>
      </c>
      <c r="D2973" s="217" t="s">
        <v>312</v>
      </c>
      <c r="E2973" s="124">
        <v>15000</v>
      </c>
      <c r="F2973" s="124">
        <v>15000</v>
      </c>
      <c r="G2973" s="124">
        <v>15350</v>
      </c>
      <c r="H2973" s="217">
        <v>3</v>
      </c>
      <c r="I2973" s="124">
        <v>45000</v>
      </c>
      <c r="J2973" s="238">
        <v>20000000</v>
      </c>
      <c r="K2973" s="263">
        <v>307000000000</v>
      </c>
    </row>
    <row r="2974" spans="3:11" x14ac:dyDescent="0.25">
      <c r="C2974" s="201">
        <v>45496</v>
      </c>
      <c r="D2974" s="217" t="s">
        <v>310</v>
      </c>
      <c r="E2974" s="124">
        <v>60000</v>
      </c>
      <c r="F2974" s="124">
        <v>58500</v>
      </c>
      <c r="G2974" s="124">
        <v>54000</v>
      </c>
      <c r="H2974" s="217">
        <v>7</v>
      </c>
      <c r="I2974" s="124">
        <v>409500</v>
      </c>
      <c r="J2974" s="238">
        <v>19450000</v>
      </c>
      <c r="K2974" s="263">
        <v>1050300000000</v>
      </c>
    </row>
    <row r="2975" spans="3:11" x14ac:dyDescent="0.25">
      <c r="C2975" s="201">
        <v>45496</v>
      </c>
      <c r="D2975" s="217" t="s">
        <v>312</v>
      </c>
      <c r="E2975" s="124">
        <v>15000</v>
      </c>
      <c r="F2975" s="124">
        <v>15000</v>
      </c>
      <c r="G2975" s="124">
        <v>15350</v>
      </c>
      <c r="H2975" s="217">
        <v>1</v>
      </c>
      <c r="I2975" s="124">
        <v>15000</v>
      </c>
      <c r="J2975" s="238">
        <v>20000000</v>
      </c>
      <c r="K2975" s="263">
        <v>307000000000</v>
      </c>
    </row>
    <row r="2976" spans="3:11" x14ac:dyDescent="0.25">
      <c r="C2976" s="201">
        <v>45496</v>
      </c>
      <c r="D2976" s="217" t="s">
        <v>310</v>
      </c>
      <c r="E2976" s="124">
        <v>60000</v>
      </c>
      <c r="F2976" s="124">
        <v>58500</v>
      </c>
      <c r="G2976" s="124">
        <v>54000</v>
      </c>
      <c r="H2976" s="217">
        <v>6</v>
      </c>
      <c r="I2976" s="124">
        <v>351000</v>
      </c>
      <c r="J2976" s="238">
        <v>19450000</v>
      </c>
      <c r="K2976" s="263">
        <v>1050300000000</v>
      </c>
    </row>
    <row r="2977" spans="3:11" x14ac:dyDescent="0.25">
      <c r="C2977" s="201">
        <v>45496</v>
      </c>
      <c r="D2977" s="217" t="s">
        <v>312</v>
      </c>
      <c r="E2977" s="124">
        <v>15000</v>
      </c>
      <c r="F2977" s="124">
        <v>15000</v>
      </c>
      <c r="G2977" s="124">
        <v>15350</v>
      </c>
      <c r="H2977" s="217">
        <v>15</v>
      </c>
      <c r="I2977" s="124">
        <v>230250</v>
      </c>
      <c r="J2977" s="238">
        <v>20000000</v>
      </c>
      <c r="K2977" s="263">
        <v>307000000000</v>
      </c>
    </row>
    <row r="2978" spans="3:11" x14ac:dyDescent="0.25">
      <c r="C2978" s="201">
        <v>45496</v>
      </c>
      <c r="D2978" s="217" t="s">
        <v>310</v>
      </c>
      <c r="E2978" s="124">
        <v>60000</v>
      </c>
      <c r="F2978" s="124">
        <v>58500</v>
      </c>
      <c r="G2978" s="124">
        <v>54000</v>
      </c>
      <c r="H2978" s="217">
        <v>38</v>
      </c>
      <c r="I2978" s="124">
        <v>2204000</v>
      </c>
      <c r="J2978" s="238">
        <v>19450000</v>
      </c>
      <c r="K2978" s="263">
        <v>1050300000000</v>
      </c>
    </row>
    <row r="2979" spans="3:11" x14ac:dyDescent="0.25">
      <c r="C2979" s="201">
        <v>45496</v>
      </c>
      <c r="D2979" s="217" t="s">
        <v>310</v>
      </c>
      <c r="E2979" s="124">
        <v>60000</v>
      </c>
      <c r="F2979" s="124">
        <v>58500</v>
      </c>
      <c r="G2979" s="124">
        <v>54000</v>
      </c>
      <c r="H2979" s="217">
        <v>10</v>
      </c>
      <c r="I2979" s="124">
        <v>570000</v>
      </c>
      <c r="J2979" s="238">
        <v>19450000</v>
      </c>
      <c r="K2979" s="263">
        <v>1050300000000</v>
      </c>
    </row>
    <row r="2980" spans="3:11" x14ac:dyDescent="0.25">
      <c r="C2980" s="201">
        <v>45496</v>
      </c>
      <c r="D2980" s="217" t="s">
        <v>310</v>
      </c>
      <c r="E2980" s="124">
        <v>60000</v>
      </c>
      <c r="F2980" s="124">
        <v>58500</v>
      </c>
      <c r="G2980" s="124">
        <v>54000</v>
      </c>
      <c r="H2980" s="217">
        <v>2</v>
      </c>
      <c r="I2980" s="124">
        <v>108000</v>
      </c>
      <c r="J2980" s="238">
        <v>19450000</v>
      </c>
      <c r="K2980" s="263">
        <v>1050300000000</v>
      </c>
    </row>
    <row r="2981" spans="3:11" x14ac:dyDescent="0.25">
      <c r="C2981" s="201">
        <v>45496</v>
      </c>
      <c r="D2981" s="217" t="s">
        <v>310</v>
      </c>
      <c r="E2981" s="124">
        <v>60000</v>
      </c>
      <c r="F2981" s="124">
        <v>58500</v>
      </c>
      <c r="G2981" s="124">
        <v>54000</v>
      </c>
      <c r="H2981" s="217">
        <v>3</v>
      </c>
      <c r="I2981" s="124">
        <v>162000</v>
      </c>
      <c r="J2981" s="238">
        <v>19450000</v>
      </c>
      <c r="K2981" s="263">
        <v>1050300000000</v>
      </c>
    </row>
    <row r="2982" spans="3:11" x14ac:dyDescent="0.25">
      <c r="C2982" s="201">
        <v>45496</v>
      </c>
      <c r="D2982" s="217" t="s">
        <v>312</v>
      </c>
      <c r="E2982" s="124">
        <v>15000</v>
      </c>
      <c r="F2982" s="124">
        <v>15000</v>
      </c>
      <c r="G2982" s="124">
        <v>15350</v>
      </c>
      <c r="H2982" s="217">
        <v>2</v>
      </c>
      <c r="I2982" s="124">
        <v>30700</v>
      </c>
      <c r="J2982" s="238">
        <v>20000000</v>
      </c>
      <c r="K2982" s="263">
        <v>307000000000</v>
      </c>
    </row>
    <row r="2983" spans="3:11" x14ac:dyDescent="0.25">
      <c r="C2983" s="201">
        <v>45497</v>
      </c>
      <c r="D2983" s="217" t="s">
        <v>310</v>
      </c>
      <c r="E2983" s="124">
        <v>60000</v>
      </c>
      <c r="F2983" s="124">
        <v>54000</v>
      </c>
      <c r="G2983" s="124">
        <v>58500</v>
      </c>
      <c r="H2983" s="217">
        <v>1</v>
      </c>
      <c r="I2983" s="124">
        <v>58500</v>
      </c>
      <c r="J2983" s="238">
        <v>19450000</v>
      </c>
      <c r="K2983" s="263">
        <v>1137825000000</v>
      </c>
    </row>
    <row r="2984" spans="3:11" x14ac:dyDescent="0.25">
      <c r="C2984" s="201">
        <v>45497</v>
      </c>
      <c r="D2984" s="217" t="s">
        <v>312</v>
      </c>
      <c r="E2984" s="124">
        <v>15000</v>
      </c>
      <c r="F2984" s="124">
        <v>15350</v>
      </c>
      <c r="G2984" s="124">
        <v>15250</v>
      </c>
      <c r="H2984" s="217">
        <v>164</v>
      </c>
      <c r="I2984" s="124">
        <v>2501000</v>
      </c>
      <c r="J2984" s="238">
        <v>20000000</v>
      </c>
      <c r="K2984" s="263">
        <v>305000000000</v>
      </c>
    </row>
    <row r="2985" spans="3:11" x14ac:dyDescent="0.25">
      <c r="C2985" s="201">
        <v>45498</v>
      </c>
      <c r="D2985" s="217" t="s">
        <v>310</v>
      </c>
      <c r="E2985" s="124">
        <v>60000</v>
      </c>
      <c r="F2985" s="124">
        <v>58500</v>
      </c>
      <c r="G2985" s="124">
        <v>58500</v>
      </c>
      <c r="H2985" s="217">
        <v>20</v>
      </c>
      <c r="I2985" s="124">
        <v>1170000</v>
      </c>
      <c r="J2985" s="238">
        <v>19450000</v>
      </c>
      <c r="K2985" s="263">
        <v>1137825000000</v>
      </c>
    </row>
    <row r="2986" spans="3:11" x14ac:dyDescent="0.25">
      <c r="C2986" s="201">
        <v>45498</v>
      </c>
      <c r="D2986" s="217" t="s">
        <v>310</v>
      </c>
      <c r="E2986" s="124">
        <v>60000</v>
      </c>
      <c r="F2986" s="124">
        <v>58500</v>
      </c>
      <c r="G2986" s="124">
        <v>58500</v>
      </c>
      <c r="H2986" s="217">
        <v>3</v>
      </c>
      <c r="I2986" s="124">
        <v>175500</v>
      </c>
      <c r="J2986" s="238">
        <v>19450000</v>
      </c>
      <c r="K2986" s="263">
        <v>1137825000000</v>
      </c>
    </row>
    <row r="2987" spans="3:11" x14ac:dyDescent="0.25">
      <c r="C2987" s="201">
        <v>45499</v>
      </c>
      <c r="D2987" s="217" t="s">
        <v>312</v>
      </c>
      <c r="E2987" s="124">
        <v>15000</v>
      </c>
      <c r="F2987" s="124">
        <v>15250</v>
      </c>
      <c r="G2987" s="124">
        <v>15355</v>
      </c>
      <c r="H2987" s="217">
        <v>36</v>
      </c>
      <c r="I2987" s="124">
        <v>552780</v>
      </c>
      <c r="J2987" s="238">
        <v>20000000</v>
      </c>
      <c r="K2987" s="263">
        <v>307100000000</v>
      </c>
    </row>
    <row r="2988" spans="3:11" x14ac:dyDescent="0.25">
      <c r="C2988" s="201">
        <v>45499</v>
      </c>
      <c r="D2988" s="217" t="s">
        <v>310</v>
      </c>
      <c r="E2988" s="124">
        <v>60000</v>
      </c>
      <c r="F2988" s="124">
        <v>58500</v>
      </c>
      <c r="G2988" s="124">
        <v>58600</v>
      </c>
      <c r="H2988" s="217">
        <v>2</v>
      </c>
      <c r="I2988" s="124">
        <v>120000</v>
      </c>
      <c r="J2988" s="238">
        <v>19450000</v>
      </c>
      <c r="K2988" s="263">
        <v>1139770000000</v>
      </c>
    </row>
    <row r="2989" spans="3:11" x14ac:dyDescent="0.25">
      <c r="C2989" s="201">
        <v>45499</v>
      </c>
      <c r="D2989" s="217" t="s">
        <v>312</v>
      </c>
      <c r="E2989" s="124">
        <v>15000</v>
      </c>
      <c r="F2989" s="124">
        <v>15250</v>
      </c>
      <c r="G2989" s="124">
        <v>15355</v>
      </c>
      <c r="H2989" s="217">
        <v>10</v>
      </c>
      <c r="I2989" s="124">
        <v>153550</v>
      </c>
      <c r="J2989" s="238">
        <v>20000000</v>
      </c>
      <c r="K2989" s="263">
        <v>307100000000</v>
      </c>
    </row>
    <row r="2990" spans="3:11" x14ac:dyDescent="0.25">
      <c r="C2990" s="201">
        <v>45499</v>
      </c>
      <c r="D2990" s="217" t="s">
        <v>312</v>
      </c>
      <c r="E2990" s="124">
        <v>15000</v>
      </c>
      <c r="F2990" s="124">
        <v>15250</v>
      </c>
      <c r="G2990" s="124">
        <v>15355</v>
      </c>
      <c r="H2990" s="217">
        <v>50</v>
      </c>
      <c r="I2990" s="124">
        <v>767750</v>
      </c>
      <c r="J2990" s="238">
        <v>20000000</v>
      </c>
      <c r="K2990" s="263">
        <v>307100000000</v>
      </c>
    </row>
    <row r="2991" spans="3:11" x14ac:dyDescent="0.25">
      <c r="C2991" s="201">
        <v>45499</v>
      </c>
      <c r="D2991" s="217" t="s">
        <v>312</v>
      </c>
      <c r="E2991" s="124">
        <v>15000</v>
      </c>
      <c r="F2991" s="124">
        <v>15250</v>
      </c>
      <c r="G2991" s="124">
        <v>15355</v>
      </c>
      <c r="H2991" s="217">
        <v>10</v>
      </c>
      <c r="I2991" s="124">
        <v>153550</v>
      </c>
      <c r="J2991" s="238">
        <v>20000000</v>
      </c>
      <c r="K2991" s="263">
        <v>307100000000</v>
      </c>
    </row>
    <row r="2992" spans="3:11" x14ac:dyDescent="0.25">
      <c r="C2992" s="201">
        <v>45499</v>
      </c>
      <c r="D2992" s="217" t="s">
        <v>310</v>
      </c>
      <c r="E2992" s="124">
        <v>60000</v>
      </c>
      <c r="F2992" s="124">
        <v>58500</v>
      </c>
      <c r="G2992" s="124">
        <v>58600</v>
      </c>
      <c r="H2992" s="217">
        <v>10</v>
      </c>
      <c r="I2992" s="124">
        <v>600000</v>
      </c>
      <c r="J2992" s="238">
        <v>19450000</v>
      </c>
      <c r="K2992" s="263">
        <v>1139770000000</v>
      </c>
    </row>
    <row r="2993" spans="3:11" x14ac:dyDescent="0.25">
      <c r="C2993" s="201">
        <v>45499</v>
      </c>
      <c r="D2993" s="217" t="s">
        <v>310</v>
      </c>
      <c r="E2993" s="124">
        <v>60000</v>
      </c>
      <c r="F2993" s="124">
        <v>58500</v>
      </c>
      <c r="G2993" s="124">
        <v>58600</v>
      </c>
      <c r="H2993" s="217">
        <v>2</v>
      </c>
      <c r="I2993" s="124">
        <v>120000</v>
      </c>
      <c r="J2993" s="238">
        <v>19450000</v>
      </c>
      <c r="K2993" s="263">
        <v>1139770000000</v>
      </c>
    </row>
    <row r="2994" spans="3:11" x14ac:dyDescent="0.25">
      <c r="C2994" s="201">
        <v>45499</v>
      </c>
      <c r="D2994" s="217" t="s">
        <v>310</v>
      </c>
      <c r="E2994" s="124">
        <v>60000</v>
      </c>
      <c r="F2994" s="124">
        <v>58500</v>
      </c>
      <c r="G2994" s="124">
        <v>58600</v>
      </c>
      <c r="H2994" s="217">
        <v>2</v>
      </c>
      <c r="I2994" s="124">
        <v>118000</v>
      </c>
      <c r="J2994" s="238">
        <v>19450000</v>
      </c>
      <c r="K2994" s="263">
        <v>1139770000000</v>
      </c>
    </row>
    <row r="2995" spans="3:11" x14ac:dyDescent="0.25">
      <c r="C2995" s="201">
        <v>45499</v>
      </c>
      <c r="D2995" s="217" t="s">
        <v>310</v>
      </c>
      <c r="E2995" s="124">
        <v>60000</v>
      </c>
      <c r="F2995" s="124">
        <v>58500</v>
      </c>
      <c r="G2995" s="124">
        <v>58600</v>
      </c>
      <c r="H2995" s="217">
        <v>9</v>
      </c>
      <c r="I2995" s="124">
        <v>527400</v>
      </c>
      <c r="J2995" s="238">
        <v>19450000</v>
      </c>
      <c r="K2995" s="263">
        <v>1139770000000</v>
      </c>
    </row>
    <row r="2996" spans="3:11" x14ac:dyDescent="0.25">
      <c r="C2996" s="201">
        <v>45502</v>
      </c>
      <c r="D2996" s="217" t="s">
        <v>312</v>
      </c>
      <c r="E2996" s="124">
        <v>15000</v>
      </c>
      <c r="F2996" s="124">
        <v>15355</v>
      </c>
      <c r="G2996" s="124">
        <v>15250</v>
      </c>
      <c r="H2996" s="217">
        <v>7</v>
      </c>
      <c r="I2996" s="124">
        <v>106750</v>
      </c>
      <c r="J2996" s="238">
        <v>20000000</v>
      </c>
      <c r="K2996" s="263">
        <v>305000000000</v>
      </c>
    </row>
    <row r="2997" spans="3:11" x14ac:dyDescent="0.25">
      <c r="C2997" s="201">
        <v>45502</v>
      </c>
      <c r="D2997" s="217" t="s">
        <v>310</v>
      </c>
      <c r="E2997" s="124">
        <v>60000</v>
      </c>
      <c r="F2997" s="124">
        <v>58600</v>
      </c>
      <c r="G2997" s="124">
        <v>62000</v>
      </c>
      <c r="H2997" s="217">
        <v>3</v>
      </c>
      <c r="I2997" s="124">
        <v>175500</v>
      </c>
      <c r="J2997" s="238">
        <v>19450000</v>
      </c>
      <c r="K2997" s="263">
        <v>1205900000000</v>
      </c>
    </row>
    <row r="2998" spans="3:11" x14ac:dyDescent="0.25">
      <c r="C2998" s="201">
        <v>45502</v>
      </c>
      <c r="D2998" s="217" t="s">
        <v>310</v>
      </c>
      <c r="E2998" s="124">
        <v>60000</v>
      </c>
      <c r="F2998" s="124">
        <v>58600</v>
      </c>
      <c r="G2998" s="124">
        <v>62000</v>
      </c>
      <c r="H2998" s="217">
        <v>1</v>
      </c>
      <c r="I2998" s="124">
        <v>62100</v>
      </c>
      <c r="J2998" s="238">
        <v>19450000</v>
      </c>
      <c r="K2998" s="263">
        <v>1205900000000</v>
      </c>
    </row>
    <row r="2999" spans="3:11" x14ac:dyDescent="0.25">
      <c r="C2999" s="201">
        <v>45502</v>
      </c>
      <c r="D2999" s="217" t="s">
        <v>312</v>
      </c>
      <c r="E2999" s="124">
        <v>15000</v>
      </c>
      <c r="F2999" s="124">
        <v>15355</v>
      </c>
      <c r="G2999" s="124">
        <v>15250</v>
      </c>
      <c r="H2999" s="217">
        <v>5</v>
      </c>
      <c r="I2999" s="124">
        <v>76775</v>
      </c>
      <c r="J2999" s="238">
        <v>20000000</v>
      </c>
      <c r="K2999" s="263">
        <v>305000000000</v>
      </c>
    </row>
    <row r="3000" spans="3:11" x14ac:dyDescent="0.25">
      <c r="C3000" s="201">
        <v>45502</v>
      </c>
      <c r="D3000" s="217" t="s">
        <v>312</v>
      </c>
      <c r="E3000" s="124">
        <v>15000</v>
      </c>
      <c r="F3000" s="124">
        <v>15355</v>
      </c>
      <c r="G3000" s="124">
        <v>15250</v>
      </c>
      <c r="H3000" s="217">
        <v>1</v>
      </c>
      <c r="I3000" s="124">
        <v>15350</v>
      </c>
      <c r="J3000" s="238">
        <v>20000000</v>
      </c>
      <c r="K3000" s="263">
        <v>305000000000</v>
      </c>
    </row>
    <row r="3001" spans="3:11" x14ac:dyDescent="0.25">
      <c r="C3001" s="201">
        <v>45502</v>
      </c>
      <c r="D3001" s="217" t="s">
        <v>312</v>
      </c>
      <c r="E3001" s="124">
        <v>15000</v>
      </c>
      <c r="F3001" s="124">
        <v>15355</v>
      </c>
      <c r="G3001" s="124">
        <v>15250</v>
      </c>
      <c r="H3001" s="217">
        <v>3</v>
      </c>
      <c r="I3001" s="124">
        <v>45750</v>
      </c>
      <c r="J3001" s="238">
        <v>20000000</v>
      </c>
      <c r="K3001" s="263">
        <v>305000000000</v>
      </c>
    </row>
    <row r="3002" spans="3:11" x14ac:dyDescent="0.25">
      <c r="C3002" s="201">
        <v>45502</v>
      </c>
      <c r="D3002" s="217" t="s">
        <v>310</v>
      </c>
      <c r="E3002" s="124">
        <v>60000</v>
      </c>
      <c r="F3002" s="124">
        <v>58600</v>
      </c>
      <c r="G3002" s="124">
        <v>62000</v>
      </c>
      <c r="H3002" s="217">
        <v>5</v>
      </c>
      <c r="I3002" s="124">
        <v>310000</v>
      </c>
      <c r="J3002" s="238">
        <v>19450000</v>
      </c>
      <c r="K3002" s="263">
        <v>1205900000000</v>
      </c>
    </row>
    <row r="3003" spans="3:11" x14ac:dyDescent="0.25">
      <c r="C3003" s="201">
        <v>45503</v>
      </c>
      <c r="D3003" s="217" t="s">
        <v>310</v>
      </c>
      <c r="E3003" s="124">
        <v>60000</v>
      </c>
      <c r="F3003" s="124">
        <v>62000</v>
      </c>
      <c r="G3003" s="124">
        <v>62500</v>
      </c>
      <c r="H3003" s="217">
        <v>5</v>
      </c>
      <c r="I3003" s="124">
        <v>310500</v>
      </c>
      <c r="J3003" s="238">
        <v>19450000</v>
      </c>
      <c r="K3003" s="263">
        <v>1215625000000</v>
      </c>
    </row>
    <row r="3004" spans="3:11" x14ac:dyDescent="0.25">
      <c r="C3004" s="201">
        <v>45503</v>
      </c>
      <c r="D3004" s="217" t="s">
        <v>312</v>
      </c>
      <c r="E3004" s="124">
        <v>15000</v>
      </c>
      <c r="F3004" s="124">
        <v>15250</v>
      </c>
      <c r="G3004" s="124">
        <v>15300</v>
      </c>
      <c r="H3004" s="217">
        <v>2</v>
      </c>
      <c r="I3004" s="124">
        <v>30500</v>
      </c>
      <c r="J3004" s="238">
        <v>20000000</v>
      </c>
      <c r="K3004" s="263">
        <v>306000000000</v>
      </c>
    </row>
    <row r="3005" spans="3:11" x14ac:dyDescent="0.25">
      <c r="C3005" s="201">
        <v>45503</v>
      </c>
      <c r="D3005" s="217" t="s">
        <v>310</v>
      </c>
      <c r="E3005" s="124">
        <v>60000</v>
      </c>
      <c r="F3005" s="124">
        <v>62000</v>
      </c>
      <c r="G3005" s="124">
        <v>62500</v>
      </c>
      <c r="H3005" s="217">
        <v>12</v>
      </c>
      <c r="I3005" s="124">
        <v>744000</v>
      </c>
      <c r="J3005" s="238">
        <v>19450000</v>
      </c>
      <c r="K3005" s="263">
        <v>1215625000000</v>
      </c>
    </row>
    <row r="3006" spans="3:11" x14ac:dyDescent="0.25">
      <c r="C3006" s="201">
        <v>45503</v>
      </c>
      <c r="D3006" s="217" t="s">
        <v>310</v>
      </c>
      <c r="E3006" s="124">
        <v>60000</v>
      </c>
      <c r="F3006" s="124">
        <v>62000</v>
      </c>
      <c r="G3006" s="124">
        <v>62500</v>
      </c>
      <c r="H3006" s="217">
        <v>3</v>
      </c>
      <c r="I3006" s="124">
        <v>186300</v>
      </c>
      <c r="J3006" s="238">
        <v>19450000</v>
      </c>
      <c r="K3006" s="263">
        <v>1215625000000</v>
      </c>
    </row>
    <row r="3007" spans="3:11" x14ac:dyDescent="0.25">
      <c r="C3007" s="201">
        <v>45503</v>
      </c>
      <c r="D3007" s="217" t="s">
        <v>310</v>
      </c>
      <c r="E3007" s="124">
        <v>60000</v>
      </c>
      <c r="F3007" s="124">
        <v>62000</v>
      </c>
      <c r="G3007" s="124">
        <v>62500</v>
      </c>
      <c r="H3007" s="217">
        <v>2</v>
      </c>
      <c r="I3007" s="124">
        <v>124200</v>
      </c>
      <c r="J3007" s="238">
        <v>19450000</v>
      </c>
      <c r="K3007" s="263">
        <v>1215625000000</v>
      </c>
    </row>
    <row r="3008" spans="3:11" x14ac:dyDescent="0.25">
      <c r="C3008" s="201">
        <v>45503</v>
      </c>
      <c r="D3008" s="217" t="s">
        <v>312</v>
      </c>
      <c r="E3008" s="124">
        <v>15000</v>
      </c>
      <c r="F3008" s="124">
        <v>15250</v>
      </c>
      <c r="G3008" s="124">
        <v>15300</v>
      </c>
      <c r="H3008" s="217">
        <v>10</v>
      </c>
      <c r="I3008" s="124">
        <v>153000</v>
      </c>
      <c r="J3008" s="238">
        <v>20000000</v>
      </c>
      <c r="K3008" s="263">
        <v>306000000000</v>
      </c>
    </row>
    <row r="3009" spans="3:11" x14ac:dyDescent="0.25">
      <c r="C3009" s="201">
        <v>45503</v>
      </c>
      <c r="D3009" s="217" t="s">
        <v>310</v>
      </c>
      <c r="E3009" s="124">
        <v>60000</v>
      </c>
      <c r="F3009" s="124">
        <v>62000</v>
      </c>
      <c r="G3009" s="124">
        <v>62500</v>
      </c>
      <c r="H3009" s="217">
        <v>4</v>
      </c>
      <c r="I3009" s="124">
        <v>248400</v>
      </c>
      <c r="J3009" s="238">
        <v>19450000</v>
      </c>
      <c r="K3009" s="263">
        <v>1215625000000</v>
      </c>
    </row>
    <row r="3010" spans="3:11" x14ac:dyDescent="0.25">
      <c r="C3010" s="201">
        <v>45503</v>
      </c>
      <c r="D3010" s="217" t="s">
        <v>312</v>
      </c>
      <c r="E3010" s="124">
        <v>15000</v>
      </c>
      <c r="F3010" s="124">
        <v>15250</v>
      </c>
      <c r="G3010" s="124">
        <v>15300</v>
      </c>
      <c r="H3010" s="217">
        <v>1</v>
      </c>
      <c r="I3010" s="124">
        <v>15300</v>
      </c>
      <c r="J3010" s="238">
        <v>20000000</v>
      </c>
      <c r="K3010" s="263">
        <v>306000000000</v>
      </c>
    </row>
    <row r="3011" spans="3:11" x14ac:dyDescent="0.25">
      <c r="C3011" s="201">
        <v>45503</v>
      </c>
      <c r="D3011" s="217" t="s">
        <v>312</v>
      </c>
      <c r="E3011" s="124">
        <v>15000</v>
      </c>
      <c r="F3011" s="124">
        <v>15250</v>
      </c>
      <c r="G3011" s="124">
        <v>15300</v>
      </c>
      <c r="H3011" s="217">
        <v>1</v>
      </c>
      <c r="I3011" s="124">
        <v>15300</v>
      </c>
      <c r="J3011" s="238">
        <v>20000000</v>
      </c>
      <c r="K3011" s="263">
        <v>306000000000</v>
      </c>
    </row>
    <row r="3012" spans="3:11" x14ac:dyDescent="0.25">
      <c r="C3012" s="201">
        <v>45503</v>
      </c>
      <c r="D3012" s="217" t="s">
        <v>310</v>
      </c>
      <c r="E3012" s="124">
        <v>60000</v>
      </c>
      <c r="F3012" s="124">
        <v>62000</v>
      </c>
      <c r="G3012" s="124">
        <v>62500</v>
      </c>
      <c r="H3012" s="217">
        <v>2</v>
      </c>
      <c r="I3012" s="124">
        <v>124300</v>
      </c>
      <c r="J3012" s="238">
        <v>19450000</v>
      </c>
      <c r="K3012" s="263">
        <v>1215625000000</v>
      </c>
    </row>
    <row r="3013" spans="3:11" x14ac:dyDescent="0.25">
      <c r="C3013" s="201">
        <v>45503</v>
      </c>
      <c r="D3013" s="217" t="s">
        <v>310</v>
      </c>
      <c r="E3013" s="124">
        <v>60000</v>
      </c>
      <c r="F3013" s="124">
        <v>62000</v>
      </c>
      <c r="G3013" s="124">
        <v>62500</v>
      </c>
      <c r="H3013" s="217">
        <v>4</v>
      </c>
      <c r="I3013" s="124">
        <v>248600</v>
      </c>
      <c r="J3013" s="238">
        <v>19450000</v>
      </c>
      <c r="K3013" s="263">
        <v>1215625000000</v>
      </c>
    </row>
    <row r="3014" spans="3:11" x14ac:dyDescent="0.25">
      <c r="C3014" s="201">
        <v>45503</v>
      </c>
      <c r="D3014" s="217" t="s">
        <v>310</v>
      </c>
      <c r="E3014" s="124">
        <v>60000</v>
      </c>
      <c r="F3014" s="124">
        <v>62000</v>
      </c>
      <c r="G3014" s="124">
        <v>62500</v>
      </c>
      <c r="H3014" s="217">
        <v>35</v>
      </c>
      <c r="I3014" s="124">
        <v>2170000</v>
      </c>
      <c r="J3014" s="238">
        <v>19450000</v>
      </c>
      <c r="K3014" s="263">
        <v>1215625000000</v>
      </c>
    </row>
    <row r="3015" spans="3:11" x14ac:dyDescent="0.25">
      <c r="C3015" s="201">
        <v>45503</v>
      </c>
      <c r="D3015" s="217" t="s">
        <v>310</v>
      </c>
      <c r="E3015" s="124">
        <v>60000</v>
      </c>
      <c r="F3015" s="124">
        <v>62000</v>
      </c>
      <c r="G3015" s="124">
        <v>62500</v>
      </c>
      <c r="H3015" s="217">
        <v>1</v>
      </c>
      <c r="I3015" s="124">
        <v>62500</v>
      </c>
      <c r="J3015" s="238">
        <v>19450000</v>
      </c>
      <c r="K3015" s="263">
        <v>1215625000000</v>
      </c>
    </row>
    <row r="3016" spans="3:11" x14ac:dyDescent="0.25">
      <c r="C3016" s="201">
        <v>45503</v>
      </c>
      <c r="D3016" s="217" t="s">
        <v>312</v>
      </c>
      <c r="E3016" s="124">
        <v>15000</v>
      </c>
      <c r="F3016" s="124">
        <v>15250</v>
      </c>
      <c r="G3016" s="124">
        <v>15300</v>
      </c>
      <c r="H3016" s="217">
        <v>1</v>
      </c>
      <c r="I3016" s="124">
        <v>15300</v>
      </c>
      <c r="J3016" s="238">
        <v>20000000</v>
      </c>
      <c r="K3016" s="263">
        <v>306000000000</v>
      </c>
    </row>
    <row r="3017" spans="3:11" x14ac:dyDescent="0.25">
      <c r="C3017" s="201">
        <v>45503</v>
      </c>
      <c r="D3017" s="217" t="s">
        <v>312</v>
      </c>
      <c r="E3017" s="124">
        <v>15000</v>
      </c>
      <c r="F3017" s="124">
        <v>15250</v>
      </c>
      <c r="G3017" s="124">
        <v>15300</v>
      </c>
      <c r="H3017" s="217">
        <v>1</v>
      </c>
      <c r="I3017" s="124">
        <v>15300</v>
      </c>
      <c r="J3017" s="238">
        <v>20000000</v>
      </c>
      <c r="K3017" s="263">
        <v>306000000000</v>
      </c>
    </row>
    <row r="3018" spans="3:11" x14ac:dyDescent="0.25">
      <c r="C3018" s="201">
        <v>45504</v>
      </c>
      <c r="D3018" s="217" t="s">
        <v>310</v>
      </c>
      <c r="E3018" s="124">
        <v>60000</v>
      </c>
      <c r="F3018" s="124">
        <v>62500</v>
      </c>
      <c r="G3018" s="124">
        <v>60000</v>
      </c>
      <c r="H3018" s="217">
        <v>53</v>
      </c>
      <c r="I3018" s="124">
        <v>3286000</v>
      </c>
      <c r="J3018" s="238">
        <v>19450000</v>
      </c>
      <c r="K3018" s="263">
        <v>1167000000000</v>
      </c>
    </row>
    <row r="3019" spans="3:11" x14ac:dyDescent="0.25">
      <c r="C3019" s="201">
        <v>45504</v>
      </c>
      <c r="D3019" s="217" t="s">
        <v>312</v>
      </c>
      <c r="E3019" s="124">
        <v>15000</v>
      </c>
      <c r="F3019" s="124">
        <v>15300</v>
      </c>
      <c r="G3019" s="124">
        <v>15000</v>
      </c>
      <c r="H3019" s="217">
        <v>12</v>
      </c>
      <c r="I3019" s="124">
        <v>183600</v>
      </c>
      <c r="J3019" s="238">
        <v>20000000</v>
      </c>
      <c r="K3019" s="263">
        <v>300000000000</v>
      </c>
    </row>
    <row r="3020" spans="3:11" x14ac:dyDescent="0.25">
      <c r="C3020" s="201">
        <v>45504</v>
      </c>
      <c r="D3020" s="217" t="s">
        <v>310</v>
      </c>
      <c r="E3020" s="124">
        <v>60000</v>
      </c>
      <c r="F3020" s="124">
        <v>62500</v>
      </c>
      <c r="G3020" s="124">
        <v>60000</v>
      </c>
      <c r="H3020" s="217">
        <v>5</v>
      </c>
      <c r="I3020" s="124">
        <v>300000</v>
      </c>
      <c r="J3020" s="238">
        <v>19450000</v>
      </c>
      <c r="K3020" s="263">
        <v>1167000000000</v>
      </c>
    </row>
    <row r="3021" spans="3:11" x14ac:dyDescent="0.25">
      <c r="C3021" s="201">
        <v>45504</v>
      </c>
      <c r="D3021" s="217" t="s">
        <v>312</v>
      </c>
      <c r="E3021" s="124">
        <v>15000</v>
      </c>
      <c r="F3021" s="124">
        <v>15300</v>
      </c>
      <c r="G3021" s="124">
        <v>15000</v>
      </c>
      <c r="H3021" s="217">
        <v>1</v>
      </c>
      <c r="I3021" s="124">
        <v>15300</v>
      </c>
      <c r="J3021" s="238">
        <v>20000000</v>
      </c>
      <c r="K3021" s="263">
        <v>300000000000</v>
      </c>
    </row>
    <row r="3022" spans="3:11" x14ac:dyDescent="0.25">
      <c r="C3022" s="201">
        <v>45504</v>
      </c>
      <c r="D3022" s="217" t="s">
        <v>312</v>
      </c>
      <c r="E3022" s="124">
        <v>15000</v>
      </c>
      <c r="F3022" s="124">
        <v>15300</v>
      </c>
      <c r="G3022" s="124">
        <v>15000</v>
      </c>
      <c r="H3022" s="217">
        <v>1</v>
      </c>
      <c r="I3022" s="124">
        <v>15300</v>
      </c>
      <c r="J3022" s="238">
        <v>20000000</v>
      </c>
      <c r="K3022" s="263">
        <v>300000000000</v>
      </c>
    </row>
    <row r="3023" spans="3:11" x14ac:dyDescent="0.25">
      <c r="C3023" s="201">
        <v>45504</v>
      </c>
      <c r="D3023" s="217" t="s">
        <v>312</v>
      </c>
      <c r="E3023" s="124">
        <v>15000</v>
      </c>
      <c r="F3023" s="124">
        <v>15300</v>
      </c>
      <c r="G3023" s="124">
        <v>15000</v>
      </c>
      <c r="H3023" s="217">
        <v>2</v>
      </c>
      <c r="I3023" s="124">
        <v>30502</v>
      </c>
      <c r="J3023" s="238">
        <v>20000000</v>
      </c>
      <c r="K3023" s="263">
        <v>300000000000</v>
      </c>
    </row>
    <row r="3024" spans="3:11" x14ac:dyDescent="0.25">
      <c r="C3024" s="201">
        <v>45504</v>
      </c>
      <c r="D3024" s="217" t="s">
        <v>312</v>
      </c>
      <c r="E3024" s="124">
        <v>15000</v>
      </c>
      <c r="F3024" s="124">
        <v>15300</v>
      </c>
      <c r="G3024" s="124">
        <v>15000</v>
      </c>
      <c r="H3024" s="217">
        <v>2</v>
      </c>
      <c r="I3024" s="124">
        <v>30500</v>
      </c>
      <c r="J3024" s="238">
        <v>20000000</v>
      </c>
      <c r="K3024" s="263">
        <v>300000000000</v>
      </c>
    </row>
    <row r="3025" spans="3:11" x14ac:dyDescent="0.25">
      <c r="C3025" s="201">
        <v>45504</v>
      </c>
      <c r="D3025" s="217" t="s">
        <v>312</v>
      </c>
      <c r="E3025" s="124">
        <v>15000</v>
      </c>
      <c r="F3025" s="124">
        <v>15300</v>
      </c>
      <c r="G3025" s="124">
        <v>15000</v>
      </c>
      <c r="H3025" s="217">
        <v>6</v>
      </c>
      <c r="I3025" s="124">
        <v>91500</v>
      </c>
      <c r="J3025" s="238">
        <v>20000000</v>
      </c>
      <c r="K3025" s="263">
        <v>300000000000</v>
      </c>
    </row>
    <row r="3026" spans="3:11" x14ac:dyDescent="0.25">
      <c r="C3026" s="201">
        <v>45504</v>
      </c>
      <c r="D3026" s="217" t="s">
        <v>312</v>
      </c>
      <c r="E3026" s="124">
        <v>15000</v>
      </c>
      <c r="F3026" s="124">
        <v>15300</v>
      </c>
      <c r="G3026" s="124">
        <v>15000</v>
      </c>
      <c r="H3026" s="217">
        <v>54</v>
      </c>
      <c r="I3026" s="124">
        <v>823500</v>
      </c>
      <c r="J3026" s="238">
        <v>20000000</v>
      </c>
      <c r="K3026" s="263">
        <v>300000000000</v>
      </c>
    </row>
    <row r="3027" spans="3:11" x14ac:dyDescent="0.25">
      <c r="C3027" s="201">
        <v>45504</v>
      </c>
      <c r="D3027" s="217" t="s">
        <v>312</v>
      </c>
      <c r="E3027" s="124">
        <v>15000</v>
      </c>
      <c r="F3027" s="124">
        <v>15300</v>
      </c>
      <c r="G3027" s="124">
        <v>15000</v>
      </c>
      <c r="H3027" s="217">
        <v>1</v>
      </c>
      <c r="I3027" s="124">
        <v>15250</v>
      </c>
      <c r="J3027" s="238">
        <v>20000000</v>
      </c>
      <c r="K3027" s="263">
        <v>300000000000</v>
      </c>
    </row>
    <row r="3028" spans="3:11" x14ac:dyDescent="0.25">
      <c r="C3028" s="201">
        <v>45504</v>
      </c>
      <c r="D3028" s="217" t="s">
        <v>312</v>
      </c>
      <c r="E3028" s="124">
        <v>15000</v>
      </c>
      <c r="F3028" s="124">
        <v>15300</v>
      </c>
      <c r="G3028" s="124">
        <v>15000</v>
      </c>
      <c r="H3028" s="217">
        <v>6</v>
      </c>
      <c r="I3028" s="124">
        <v>91500</v>
      </c>
      <c r="J3028" s="238">
        <v>20000000</v>
      </c>
      <c r="K3028" s="263">
        <v>300000000000</v>
      </c>
    </row>
    <row r="3029" spans="3:11" x14ac:dyDescent="0.25">
      <c r="C3029" s="201">
        <v>45504</v>
      </c>
      <c r="D3029" s="217" t="s">
        <v>312</v>
      </c>
      <c r="E3029" s="124">
        <v>15000</v>
      </c>
      <c r="F3029" s="124">
        <v>15300</v>
      </c>
      <c r="G3029" s="124">
        <v>15000</v>
      </c>
      <c r="H3029" s="217">
        <v>1</v>
      </c>
      <c r="I3029" s="124">
        <v>15250</v>
      </c>
      <c r="J3029" s="238">
        <v>20000000</v>
      </c>
      <c r="K3029" s="263">
        <v>300000000000</v>
      </c>
    </row>
    <row r="3030" spans="3:11" x14ac:dyDescent="0.25">
      <c r="C3030" s="201">
        <v>45504</v>
      </c>
      <c r="D3030" s="217" t="s">
        <v>312</v>
      </c>
      <c r="E3030" s="124">
        <v>15000</v>
      </c>
      <c r="F3030" s="124">
        <v>15300</v>
      </c>
      <c r="G3030" s="124">
        <v>15000</v>
      </c>
      <c r="H3030" s="217">
        <v>1</v>
      </c>
      <c r="I3030" s="124">
        <v>15250</v>
      </c>
      <c r="J3030" s="238">
        <v>20000000</v>
      </c>
      <c r="K3030" s="263">
        <v>300000000000</v>
      </c>
    </row>
    <row r="3031" spans="3:11" x14ac:dyDescent="0.25">
      <c r="C3031" s="201">
        <v>45504</v>
      </c>
      <c r="D3031" s="217" t="s">
        <v>312</v>
      </c>
      <c r="E3031" s="124">
        <v>15000</v>
      </c>
      <c r="F3031" s="124">
        <v>15300</v>
      </c>
      <c r="G3031" s="124">
        <v>15000</v>
      </c>
      <c r="H3031" s="217">
        <v>2</v>
      </c>
      <c r="I3031" s="124">
        <v>30500</v>
      </c>
      <c r="J3031" s="238">
        <v>20000000</v>
      </c>
      <c r="K3031" s="263">
        <v>300000000000</v>
      </c>
    </row>
    <row r="3032" spans="3:11" x14ac:dyDescent="0.25">
      <c r="C3032" s="201">
        <v>45504</v>
      </c>
      <c r="D3032" s="217" t="s">
        <v>312</v>
      </c>
      <c r="E3032" s="124">
        <v>15000</v>
      </c>
      <c r="F3032" s="124">
        <v>15300</v>
      </c>
      <c r="G3032" s="124">
        <v>15000</v>
      </c>
      <c r="H3032" s="217">
        <v>1</v>
      </c>
      <c r="I3032" s="124">
        <v>15250</v>
      </c>
      <c r="J3032" s="238">
        <v>20000000</v>
      </c>
      <c r="K3032" s="263">
        <v>300000000000</v>
      </c>
    </row>
    <row r="3033" spans="3:11" x14ac:dyDescent="0.25">
      <c r="C3033" s="201">
        <v>45504</v>
      </c>
      <c r="D3033" s="217" t="s">
        <v>312</v>
      </c>
      <c r="E3033" s="124">
        <v>15000</v>
      </c>
      <c r="F3033" s="124">
        <v>15300</v>
      </c>
      <c r="G3033" s="124">
        <v>15000</v>
      </c>
      <c r="H3033" s="217">
        <v>11</v>
      </c>
      <c r="I3033" s="124">
        <v>167750</v>
      </c>
      <c r="J3033" s="238">
        <v>20000000</v>
      </c>
      <c r="K3033" s="263">
        <v>300000000000</v>
      </c>
    </row>
    <row r="3034" spans="3:11" x14ac:dyDescent="0.25">
      <c r="C3034" s="201">
        <v>45504</v>
      </c>
      <c r="D3034" s="217" t="s">
        <v>312</v>
      </c>
      <c r="E3034" s="124">
        <v>15000</v>
      </c>
      <c r="F3034" s="124">
        <v>15300</v>
      </c>
      <c r="G3034" s="124">
        <v>15000</v>
      </c>
      <c r="H3034" s="217">
        <v>1</v>
      </c>
      <c r="I3034" s="124">
        <v>15250</v>
      </c>
      <c r="J3034" s="238">
        <v>20000000</v>
      </c>
      <c r="K3034" s="263">
        <v>300000000000</v>
      </c>
    </row>
    <row r="3035" spans="3:11" x14ac:dyDescent="0.25">
      <c r="C3035" s="201">
        <v>45504</v>
      </c>
      <c r="D3035" s="217" t="s">
        <v>312</v>
      </c>
      <c r="E3035" s="124">
        <v>15000</v>
      </c>
      <c r="F3035" s="124">
        <v>15300</v>
      </c>
      <c r="G3035" s="124">
        <v>15000</v>
      </c>
      <c r="H3035" s="217">
        <v>6</v>
      </c>
      <c r="I3035" s="124">
        <v>91200</v>
      </c>
      <c r="J3035" s="238">
        <v>20000000</v>
      </c>
      <c r="K3035" s="263">
        <v>300000000000</v>
      </c>
    </row>
    <row r="3036" spans="3:11" x14ac:dyDescent="0.25">
      <c r="C3036" s="201">
        <v>45504</v>
      </c>
      <c r="D3036" s="217" t="s">
        <v>312</v>
      </c>
      <c r="E3036" s="124">
        <v>15000</v>
      </c>
      <c r="F3036" s="124">
        <v>15300</v>
      </c>
      <c r="G3036" s="124">
        <v>15000</v>
      </c>
      <c r="H3036" s="217">
        <v>5</v>
      </c>
      <c r="I3036" s="124">
        <v>75000</v>
      </c>
      <c r="J3036" s="238">
        <v>20000000</v>
      </c>
      <c r="K3036" s="263">
        <v>300000000000</v>
      </c>
    </row>
    <row r="3037" spans="3:11" x14ac:dyDescent="0.25">
      <c r="C3037" s="201">
        <v>45504</v>
      </c>
      <c r="D3037" s="217" t="s">
        <v>312</v>
      </c>
      <c r="E3037" s="124">
        <v>15000</v>
      </c>
      <c r="F3037" s="124">
        <v>15300</v>
      </c>
      <c r="G3037" s="124">
        <v>15000</v>
      </c>
      <c r="H3037" s="217">
        <v>3</v>
      </c>
      <c r="I3037" s="124">
        <v>45000</v>
      </c>
      <c r="J3037" s="238">
        <v>20000000</v>
      </c>
      <c r="K3037" s="263">
        <v>300000000000</v>
      </c>
    </row>
    <row r="3038" spans="3:11" x14ac:dyDescent="0.25">
      <c r="C3038" s="201">
        <v>45504</v>
      </c>
      <c r="D3038" s="217" t="s">
        <v>312</v>
      </c>
      <c r="E3038" s="124">
        <v>15000</v>
      </c>
      <c r="F3038" s="124">
        <v>15300</v>
      </c>
      <c r="G3038" s="124">
        <v>15000</v>
      </c>
      <c r="H3038" s="217">
        <v>4</v>
      </c>
      <c r="I3038" s="124">
        <v>60000</v>
      </c>
      <c r="J3038" s="238">
        <v>20000000</v>
      </c>
      <c r="K3038" s="263">
        <v>300000000000</v>
      </c>
    </row>
    <row r="3039" spans="3:11" x14ac:dyDescent="0.25">
      <c r="C3039" s="201">
        <v>45504</v>
      </c>
      <c r="D3039" s="217" t="s">
        <v>312</v>
      </c>
      <c r="E3039" s="124">
        <v>15000</v>
      </c>
      <c r="F3039" s="124">
        <v>15300</v>
      </c>
      <c r="G3039" s="124">
        <v>15000</v>
      </c>
      <c r="H3039" s="217">
        <v>2</v>
      </c>
      <c r="I3039" s="124">
        <v>30000</v>
      </c>
      <c r="J3039" s="238">
        <v>20000000</v>
      </c>
      <c r="K3039" s="263">
        <v>300000000000</v>
      </c>
    </row>
    <row r="3040" spans="3:11" x14ac:dyDescent="0.25">
      <c r="C3040" s="201">
        <v>45504</v>
      </c>
      <c r="D3040" s="217" t="s">
        <v>312</v>
      </c>
      <c r="E3040" s="124">
        <v>15000</v>
      </c>
      <c r="F3040" s="124">
        <v>15300</v>
      </c>
      <c r="G3040" s="124">
        <v>15000</v>
      </c>
      <c r="H3040" s="217">
        <v>1</v>
      </c>
      <c r="I3040" s="124">
        <v>15000</v>
      </c>
      <c r="J3040" s="238">
        <v>20000000</v>
      </c>
      <c r="K3040" s="263">
        <v>300000000000</v>
      </c>
    </row>
    <row r="3041" spans="3:11" x14ac:dyDescent="0.25">
      <c r="C3041" s="201">
        <v>45504</v>
      </c>
      <c r="D3041" s="217" t="s">
        <v>312</v>
      </c>
      <c r="E3041" s="124">
        <v>15000</v>
      </c>
      <c r="F3041" s="124">
        <v>15300</v>
      </c>
      <c r="G3041" s="124">
        <v>15000</v>
      </c>
      <c r="H3041" s="217">
        <v>1</v>
      </c>
      <c r="I3041" s="124">
        <v>15000</v>
      </c>
      <c r="J3041" s="238">
        <v>20000000</v>
      </c>
      <c r="K3041" s="263">
        <v>300000000000</v>
      </c>
    </row>
    <row r="3042" spans="3:11" x14ac:dyDescent="0.25">
      <c r="C3042" s="281">
        <v>45505</v>
      </c>
      <c r="D3042" s="217" t="s">
        <v>312</v>
      </c>
      <c r="E3042" s="283">
        <v>15000</v>
      </c>
      <c r="F3042" s="124">
        <v>15000</v>
      </c>
      <c r="G3042" s="124">
        <v>15000</v>
      </c>
      <c r="H3042" s="282">
        <v>17</v>
      </c>
      <c r="I3042" s="283">
        <v>255000</v>
      </c>
      <c r="J3042" s="284">
        <v>20000000</v>
      </c>
      <c r="K3042" s="263">
        <v>300000000000</v>
      </c>
    </row>
    <row r="3043" spans="3:11" x14ac:dyDescent="0.25">
      <c r="C3043" s="281">
        <v>45505</v>
      </c>
      <c r="D3043" s="217" t="s">
        <v>312</v>
      </c>
      <c r="E3043" s="283">
        <v>15000</v>
      </c>
      <c r="F3043" s="124">
        <v>15000</v>
      </c>
      <c r="G3043" s="124">
        <v>15000</v>
      </c>
      <c r="H3043" s="282">
        <v>4</v>
      </c>
      <c r="I3043" s="283">
        <v>60000</v>
      </c>
      <c r="J3043" s="284">
        <v>20000000</v>
      </c>
      <c r="K3043" s="263">
        <v>300000000000</v>
      </c>
    </row>
    <row r="3044" spans="3:11" x14ac:dyDescent="0.25">
      <c r="C3044" s="281">
        <v>45505</v>
      </c>
      <c r="D3044" s="217" t="s">
        <v>312</v>
      </c>
      <c r="E3044" s="283">
        <v>15000</v>
      </c>
      <c r="F3044" s="124">
        <v>15000</v>
      </c>
      <c r="G3044" s="124">
        <v>15000</v>
      </c>
      <c r="H3044" s="282">
        <v>2</v>
      </c>
      <c r="I3044" s="283">
        <v>30000</v>
      </c>
      <c r="J3044" s="284">
        <v>20000000</v>
      </c>
      <c r="K3044" s="263">
        <v>300000000000</v>
      </c>
    </row>
    <row r="3045" spans="3:11" x14ac:dyDescent="0.25">
      <c r="C3045" s="281">
        <v>45505</v>
      </c>
      <c r="D3045" s="217" t="s">
        <v>310</v>
      </c>
      <c r="E3045" s="283">
        <v>60000</v>
      </c>
      <c r="F3045" s="124">
        <v>60000</v>
      </c>
      <c r="G3045" s="124">
        <v>60000</v>
      </c>
      <c r="H3045" s="282">
        <v>1</v>
      </c>
      <c r="I3045" s="283">
        <v>60000</v>
      </c>
      <c r="J3045" s="238">
        <v>19450000</v>
      </c>
      <c r="K3045" s="263">
        <v>1167000000000</v>
      </c>
    </row>
    <row r="3046" spans="3:11" x14ac:dyDescent="0.25">
      <c r="C3046" s="281">
        <v>45505</v>
      </c>
      <c r="D3046" s="217" t="s">
        <v>312</v>
      </c>
      <c r="E3046" s="283">
        <v>15000</v>
      </c>
      <c r="F3046" s="124">
        <v>15000</v>
      </c>
      <c r="G3046" s="124">
        <v>15000</v>
      </c>
      <c r="H3046" s="282">
        <v>6</v>
      </c>
      <c r="I3046" s="283">
        <v>90000</v>
      </c>
      <c r="J3046" s="284">
        <v>20000000</v>
      </c>
      <c r="K3046" s="263">
        <v>300000000000</v>
      </c>
    </row>
    <row r="3047" spans="3:11" x14ac:dyDescent="0.25">
      <c r="C3047" s="281">
        <v>45505</v>
      </c>
      <c r="D3047" s="217" t="s">
        <v>312</v>
      </c>
      <c r="E3047" s="283">
        <v>15000</v>
      </c>
      <c r="F3047" s="124">
        <v>15000</v>
      </c>
      <c r="G3047" s="124">
        <v>15000</v>
      </c>
      <c r="H3047" s="282">
        <v>7</v>
      </c>
      <c r="I3047" s="283">
        <v>105000</v>
      </c>
      <c r="J3047" s="284">
        <v>20000000</v>
      </c>
      <c r="K3047" s="263">
        <v>300000000000</v>
      </c>
    </row>
    <row r="3048" spans="3:11" x14ac:dyDescent="0.25">
      <c r="C3048" s="281">
        <v>45505</v>
      </c>
      <c r="D3048" s="217" t="s">
        <v>310</v>
      </c>
      <c r="E3048" s="283">
        <v>60000</v>
      </c>
      <c r="F3048" s="124">
        <v>60000</v>
      </c>
      <c r="G3048" s="124">
        <v>60000</v>
      </c>
      <c r="H3048" s="282">
        <v>1</v>
      </c>
      <c r="I3048" s="283">
        <v>60000</v>
      </c>
      <c r="J3048" s="238">
        <v>19450000</v>
      </c>
      <c r="K3048" s="263">
        <v>1167000000000</v>
      </c>
    </row>
    <row r="3049" spans="3:11" x14ac:dyDescent="0.25">
      <c r="C3049" s="281">
        <v>45506</v>
      </c>
      <c r="D3049" s="217" t="s">
        <v>312</v>
      </c>
      <c r="E3049" s="283">
        <v>15000</v>
      </c>
      <c r="F3049" s="124">
        <v>15000</v>
      </c>
      <c r="G3049" s="124">
        <v>15000</v>
      </c>
      <c r="H3049" s="282">
        <v>5</v>
      </c>
      <c r="I3049" s="283">
        <v>75000</v>
      </c>
      <c r="J3049" s="284">
        <v>20000000</v>
      </c>
      <c r="K3049" s="263">
        <v>300000000000</v>
      </c>
    </row>
    <row r="3050" spans="3:11" x14ac:dyDescent="0.25">
      <c r="C3050" s="281">
        <v>45506</v>
      </c>
      <c r="D3050" s="217" t="s">
        <v>312</v>
      </c>
      <c r="E3050" s="283">
        <v>15000</v>
      </c>
      <c r="F3050" s="124">
        <v>15000</v>
      </c>
      <c r="G3050" s="124">
        <v>15000</v>
      </c>
      <c r="H3050" s="282">
        <v>2</v>
      </c>
      <c r="I3050" s="283">
        <v>30000</v>
      </c>
      <c r="J3050" s="284">
        <v>20000000</v>
      </c>
      <c r="K3050" s="263">
        <v>300000000000</v>
      </c>
    </row>
    <row r="3051" spans="3:11" x14ac:dyDescent="0.25">
      <c r="C3051" s="281">
        <v>45506</v>
      </c>
      <c r="D3051" s="217" t="s">
        <v>312</v>
      </c>
      <c r="E3051" s="283">
        <v>15000</v>
      </c>
      <c r="F3051" s="124">
        <v>15000</v>
      </c>
      <c r="G3051" s="124">
        <v>15000</v>
      </c>
      <c r="H3051" s="282">
        <v>14</v>
      </c>
      <c r="I3051" s="283">
        <v>210000</v>
      </c>
      <c r="J3051" s="284">
        <v>20000000</v>
      </c>
      <c r="K3051" s="263">
        <v>300000000000</v>
      </c>
    </row>
    <row r="3052" spans="3:11" x14ac:dyDescent="0.25">
      <c r="C3052" s="281">
        <v>45506</v>
      </c>
      <c r="D3052" s="217" t="s">
        <v>312</v>
      </c>
      <c r="E3052" s="283">
        <v>15000</v>
      </c>
      <c r="F3052" s="124">
        <v>15000</v>
      </c>
      <c r="G3052" s="124">
        <v>15000</v>
      </c>
      <c r="H3052" s="282">
        <v>10</v>
      </c>
      <c r="I3052" s="283">
        <v>150000</v>
      </c>
      <c r="J3052" s="284">
        <v>20000000</v>
      </c>
      <c r="K3052" s="263">
        <v>300000000000</v>
      </c>
    </row>
    <row r="3053" spans="3:11" x14ac:dyDescent="0.25">
      <c r="C3053" s="281">
        <v>45506</v>
      </c>
      <c r="D3053" s="217" t="s">
        <v>310</v>
      </c>
      <c r="E3053" s="283">
        <v>61999</v>
      </c>
      <c r="F3053" s="124">
        <v>60000</v>
      </c>
      <c r="G3053" s="283">
        <v>61999</v>
      </c>
      <c r="H3053" s="282">
        <v>3</v>
      </c>
      <c r="I3053" s="283">
        <v>185997</v>
      </c>
      <c r="J3053" s="238">
        <v>19450000</v>
      </c>
      <c r="K3053" s="263">
        <v>1205880550000</v>
      </c>
    </row>
    <row r="3054" spans="3:11" x14ac:dyDescent="0.25">
      <c r="C3054" s="281">
        <v>45506</v>
      </c>
      <c r="D3054" s="217" t="s">
        <v>312</v>
      </c>
      <c r="E3054" s="283">
        <v>15000</v>
      </c>
      <c r="F3054" s="124">
        <v>15000</v>
      </c>
      <c r="G3054" s="124">
        <v>15000</v>
      </c>
      <c r="H3054" s="282">
        <v>3</v>
      </c>
      <c r="I3054" s="283">
        <v>45000</v>
      </c>
      <c r="J3054" s="284">
        <v>20000000</v>
      </c>
      <c r="K3054" s="263">
        <v>300000000000</v>
      </c>
    </row>
    <row r="3055" spans="3:11" x14ac:dyDescent="0.25">
      <c r="C3055" s="281">
        <v>45506</v>
      </c>
      <c r="D3055" s="217" t="s">
        <v>310</v>
      </c>
      <c r="E3055" s="283">
        <v>61999</v>
      </c>
      <c r="F3055" s="124">
        <v>60000</v>
      </c>
      <c r="G3055" s="283">
        <v>61999</v>
      </c>
      <c r="H3055" s="282">
        <v>10</v>
      </c>
      <c r="I3055" s="283">
        <v>619990</v>
      </c>
      <c r="J3055" s="238">
        <v>19450000</v>
      </c>
      <c r="K3055" s="263">
        <v>1205880550000</v>
      </c>
    </row>
    <row r="3056" spans="3:11" x14ac:dyDescent="0.25">
      <c r="C3056" s="281">
        <v>45506</v>
      </c>
      <c r="D3056" s="217" t="s">
        <v>312</v>
      </c>
      <c r="E3056" s="283">
        <v>15000</v>
      </c>
      <c r="F3056" s="124">
        <v>15000</v>
      </c>
      <c r="G3056" s="124">
        <v>15000</v>
      </c>
      <c r="H3056" s="282">
        <v>16</v>
      </c>
      <c r="I3056" s="283">
        <v>240000</v>
      </c>
      <c r="J3056" s="284">
        <v>20000000</v>
      </c>
      <c r="K3056" s="263">
        <v>300000000000</v>
      </c>
    </row>
    <row r="3057" spans="3:11" x14ac:dyDescent="0.25">
      <c r="C3057" s="281">
        <v>45506</v>
      </c>
      <c r="D3057" s="217" t="s">
        <v>312</v>
      </c>
      <c r="E3057" s="283">
        <v>15000</v>
      </c>
      <c r="F3057" s="124">
        <v>15000</v>
      </c>
      <c r="G3057" s="124">
        <v>15000</v>
      </c>
      <c r="H3057" s="282">
        <v>1</v>
      </c>
      <c r="I3057" s="283">
        <v>15000</v>
      </c>
      <c r="J3057" s="284">
        <v>20000000</v>
      </c>
      <c r="K3057" s="263">
        <v>300000000000</v>
      </c>
    </row>
    <row r="3058" spans="3:11" x14ac:dyDescent="0.25">
      <c r="C3058" s="281">
        <v>45506</v>
      </c>
      <c r="D3058" s="217" t="s">
        <v>312</v>
      </c>
      <c r="E3058" s="283">
        <v>15000</v>
      </c>
      <c r="F3058" s="124">
        <v>15000</v>
      </c>
      <c r="G3058" s="124">
        <v>15000</v>
      </c>
      <c r="H3058" s="282">
        <v>2</v>
      </c>
      <c r="I3058" s="283">
        <v>30000</v>
      </c>
      <c r="J3058" s="284">
        <v>20000000</v>
      </c>
      <c r="K3058" s="263">
        <v>300000000000</v>
      </c>
    </row>
    <row r="3059" spans="3:11" x14ac:dyDescent="0.25">
      <c r="C3059" s="281">
        <v>45506</v>
      </c>
      <c r="D3059" s="217" t="s">
        <v>312</v>
      </c>
      <c r="E3059" s="283">
        <v>15000</v>
      </c>
      <c r="F3059" s="124">
        <v>15000</v>
      </c>
      <c r="G3059" s="124">
        <v>15000</v>
      </c>
      <c r="H3059" s="282">
        <v>1</v>
      </c>
      <c r="I3059" s="283">
        <v>15000</v>
      </c>
      <c r="J3059" s="284">
        <v>20000000</v>
      </c>
      <c r="K3059" s="263">
        <v>300000000000</v>
      </c>
    </row>
    <row r="3060" spans="3:11" x14ac:dyDescent="0.25">
      <c r="C3060" s="281">
        <v>45506</v>
      </c>
      <c r="D3060" s="217" t="s">
        <v>312</v>
      </c>
      <c r="E3060" s="283">
        <v>15000</v>
      </c>
      <c r="F3060" s="124">
        <v>15000</v>
      </c>
      <c r="G3060" s="124">
        <v>15000</v>
      </c>
      <c r="H3060" s="282">
        <v>15</v>
      </c>
      <c r="I3060" s="283">
        <v>225000</v>
      </c>
      <c r="J3060" s="284">
        <v>20000000</v>
      </c>
      <c r="K3060" s="263">
        <v>300000000000</v>
      </c>
    </row>
    <row r="3061" spans="3:11" x14ac:dyDescent="0.25">
      <c r="C3061" s="281">
        <v>45506</v>
      </c>
      <c r="D3061" s="217" t="s">
        <v>312</v>
      </c>
      <c r="E3061" s="283">
        <v>15000</v>
      </c>
      <c r="F3061" s="124">
        <v>15000</v>
      </c>
      <c r="G3061" s="124">
        <v>15000</v>
      </c>
      <c r="H3061" s="282">
        <v>4</v>
      </c>
      <c r="I3061" s="283">
        <v>60000</v>
      </c>
      <c r="J3061" s="284">
        <v>20000000</v>
      </c>
      <c r="K3061" s="263">
        <v>300000000000</v>
      </c>
    </row>
    <row r="3062" spans="3:11" x14ac:dyDescent="0.25">
      <c r="C3062" s="281">
        <v>45506</v>
      </c>
      <c r="D3062" s="217" t="s">
        <v>312</v>
      </c>
      <c r="E3062" s="283">
        <v>15000</v>
      </c>
      <c r="F3062" s="124">
        <v>15000</v>
      </c>
      <c r="G3062" s="124">
        <v>15000</v>
      </c>
      <c r="H3062" s="282">
        <v>2</v>
      </c>
      <c r="I3062" s="283">
        <v>30000</v>
      </c>
      <c r="J3062" s="284">
        <v>20000000</v>
      </c>
      <c r="K3062" s="263">
        <v>300000000000</v>
      </c>
    </row>
    <row r="3063" spans="3:11" x14ac:dyDescent="0.25">
      <c r="C3063" s="281">
        <v>45506</v>
      </c>
      <c r="D3063" s="217" t="s">
        <v>312</v>
      </c>
      <c r="E3063" s="283">
        <v>15000</v>
      </c>
      <c r="F3063" s="124">
        <v>15000</v>
      </c>
      <c r="G3063" s="124">
        <v>15000</v>
      </c>
      <c r="H3063" s="282">
        <v>10</v>
      </c>
      <c r="I3063" s="283">
        <v>150000</v>
      </c>
      <c r="J3063" s="284">
        <v>20000000</v>
      </c>
      <c r="K3063" s="263">
        <v>300000000000</v>
      </c>
    </row>
    <row r="3064" spans="3:11" x14ac:dyDescent="0.25">
      <c r="C3064" s="281">
        <v>45506</v>
      </c>
      <c r="D3064" s="217" t="s">
        <v>310</v>
      </c>
      <c r="E3064" s="283">
        <v>61999</v>
      </c>
      <c r="F3064" s="124">
        <v>60000</v>
      </c>
      <c r="G3064" s="283">
        <v>61999</v>
      </c>
      <c r="H3064" s="282">
        <v>1</v>
      </c>
      <c r="I3064" s="283">
        <v>61999</v>
      </c>
      <c r="J3064" s="238">
        <v>19450000</v>
      </c>
      <c r="K3064" s="263">
        <v>1205880550000</v>
      </c>
    </row>
    <row r="3065" spans="3:11" x14ac:dyDescent="0.25">
      <c r="C3065" s="281">
        <v>45506</v>
      </c>
      <c r="D3065" s="217" t="s">
        <v>312</v>
      </c>
      <c r="E3065" s="283">
        <v>15000</v>
      </c>
      <c r="F3065" s="124">
        <v>15000</v>
      </c>
      <c r="G3065" s="124">
        <v>15000</v>
      </c>
      <c r="H3065" s="282">
        <v>1</v>
      </c>
      <c r="I3065" s="283">
        <v>15000</v>
      </c>
      <c r="J3065" s="284">
        <v>20000000</v>
      </c>
      <c r="K3065" s="263">
        <v>300000000000</v>
      </c>
    </row>
    <row r="3066" spans="3:11" x14ac:dyDescent="0.25">
      <c r="C3066" s="281">
        <v>45506</v>
      </c>
      <c r="D3066" s="217" t="s">
        <v>312</v>
      </c>
      <c r="E3066" s="283">
        <v>15000</v>
      </c>
      <c r="F3066" s="124">
        <v>15000</v>
      </c>
      <c r="G3066" s="124">
        <v>15000</v>
      </c>
      <c r="H3066" s="282">
        <v>80</v>
      </c>
      <c r="I3066" s="283">
        <v>1200000</v>
      </c>
      <c r="J3066" s="284">
        <v>20000000</v>
      </c>
      <c r="K3066" s="263">
        <v>300000000000</v>
      </c>
    </row>
    <row r="3067" spans="3:11" x14ac:dyDescent="0.25">
      <c r="C3067" s="281">
        <v>45506</v>
      </c>
      <c r="D3067" s="217" t="s">
        <v>310</v>
      </c>
      <c r="E3067" s="283">
        <v>61999</v>
      </c>
      <c r="F3067" s="124">
        <v>60000</v>
      </c>
      <c r="G3067" s="283">
        <v>61999</v>
      </c>
      <c r="H3067" s="282">
        <v>14</v>
      </c>
      <c r="I3067" s="283">
        <v>867986</v>
      </c>
      <c r="J3067" s="238">
        <v>19450000</v>
      </c>
      <c r="K3067" s="263">
        <v>1205880550000</v>
      </c>
    </row>
    <row r="3068" spans="3:11" x14ac:dyDescent="0.25">
      <c r="C3068" s="281">
        <v>45506</v>
      </c>
      <c r="D3068" s="217" t="s">
        <v>310</v>
      </c>
      <c r="E3068" s="283">
        <v>61999</v>
      </c>
      <c r="F3068" s="124">
        <v>60000</v>
      </c>
      <c r="G3068" s="283">
        <v>61999</v>
      </c>
      <c r="H3068" s="282">
        <v>7</v>
      </c>
      <c r="I3068" s="283">
        <v>433993</v>
      </c>
      <c r="J3068" s="238">
        <v>19450000</v>
      </c>
      <c r="K3068" s="263">
        <v>1205880550000</v>
      </c>
    </row>
    <row r="3069" spans="3:11" x14ac:dyDescent="0.25">
      <c r="C3069" s="281">
        <v>45509</v>
      </c>
      <c r="D3069" s="217" t="s">
        <v>312</v>
      </c>
      <c r="E3069" s="283">
        <v>15000</v>
      </c>
      <c r="F3069" s="124">
        <v>15000</v>
      </c>
      <c r="G3069" s="124">
        <v>15000</v>
      </c>
      <c r="H3069" s="282">
        <v>1</v>
      </c>
      <c r="I3069" s="283">
        <v>15000</v>
      </c>
      <c r="J3069" s="284">
        <v>20000000</v>
      </c>
      <c r="K3069" s="263">
        <v>300000000000</v>
      </c>
    </row>
    <row r="3070" spans="3:11" x14ac:dyDescent="0.25">
      <c r="C3070" s="281">
        <v>45509</v>
      </c>
      <c r="D3070" s="217" t="s">
        <v>312</v>
      </c>
      <c r="E3070" s="283">
        <v>15000</v>
      </c>
      <c r="F3070" s="124">
        <v>15000</v>
      </c>
      <c r="G3070" s="124">
        <v>15000</v>
      </c>
      <c r="H3070" s="282">
        <v>2</v>
      </c>
      <c r="I3070" s="283">
        <v>30000</v>
      </c>
      <c r="J3070" s="284">
        <v>20000000</v>
      </c>
      <c r="K3070" s="263">
        <v>300000000000</v>
      </c>
    </row>
    <row r="3071" spans="3:11" x14ac:dyDescent="0.25">
      <c r="C3071" s="281">
        <v>45509</v>
      </c>
      <c r="D3071" s="217" t="s">
        <v>312</v>
      </c>
      <c r="E3071" s="283">
        <v>15000</v>
      </c>
      <c r="F3071" s="124">
        <v>15000</v>
      </c>
      <c r="G3071" s="124">
        <v>15000</v>
      </c>
      <c r="H3071" s="282">
        <v>8</v>
      </c>
      <c r="I3071" s="283">
        <v>120000</v>
      </c>
      <c r="J3071" s="284">
        <v>20000000</v>
      </c>
      <c r="K3071" s="263">
        <v>300000000000</v>
      </c>
    </row>
    <row r="3072" spans="3:11" x14ac:dyDescent="0.25">
      <c r="C3072" s="281">
        <v>45509</v>
      </c>
      <c r="D3072" s="217" t="s">
        <v>312</v>
      </c>
      <c r="E3072" s="283">
        <v>15000</v>
      </c>
      <c r="F3072" s="124">
        <v>15000</v>
      </c>
      <c r="G3072" s="124">
        <v>15000</v>
      </c>
      <c r="H3072" s="282">
        <v>2</v>
      </c>
      <c r="I3072" s="283">
        <v>30000</v>
      </c>
      <c r="J3072" s="284">
        <v>20000000</v>
      </c>
      <c r="K3072" s="263">
        <v>300000000000</v>
      </c>
    </row>
    <row r="3073" spans="3:11" x14ac:dyDescent="0.25">
      <c r="C3073" s="281">
        <v>45509</v>
      </c>
      <c r="D3073" s="217" t="s">
        <v>312</v>
      </c>
      <c r="E3073" s="283">
        <v>15000</v>
      </c>
      <c r="F3073" s="124">
        <v>15000</v>
      </c>
      <c r="G3073" s="124">
        <v>15000</v>
      </c>
      <c r="H3073" s="282">
        <v>7</v>
      </c>
      <c r="I3073" s="283">
        <v>105000</v>
      </c>
      <c r="J3073" s="284">
        <v>20000000</v>
      </c>
      <c r="K3073" s="263">
        <v>300000000000</v>
      </c>
    </row>
    <row r="3074" spans="3:11" x14ac:dyDescent="0.25">
      <c r="C3074" s="281">
        <v>45509</v>
      </c>
      <c r="D3074" s="217" t="s">
        <v>312</v>
      </c>
      <c r="E3074" s="283">
        <v>15000</v>
      </c>
      <c r="F3074" s="124">
        <v>15000</v>
      </c>
      <c r="G3074" s="124">
        <v>15000</v>
      </c>
      <c r="H3074" s="282">
        <v>1</v>
      </c>
      <c r="I3074" s="283">
        <v>15000</v>
      </c>
      <c r="J3074" s="284">
        <v>20000000</v>
      </c>
      <c r="K3074" s="263">
        <v>300000000000</v>
      </c>
    </row>
    <row r="3075" spans="3:11" x14ac:dyDescent="0.25">
      <c r="C3075" s="281">
        <v>45509</v>
      </c>
      <c r="D3075" s="217" t="s">
        <v>312</v>
      </c>
      <c r="E3075" s="283">
        <v>15000</v>
      </c>
      <c r="F3075" s="124">
        <v>15000</v>
      </c>
      <c r="G3075" s="124">
        <v>15000</v>
      </c>
      <c r="H3075" s="282">
        <v>10</v>
      </c>
      <c r="I3075" s="283">
        <v>150000</v>
      </c>
      <c r="J3075" s="284">
        <v>20000000</v>
      </c>
      <c r="K3075" s="263">
        <v>300000000000</v>
      </c>
    </row>
    <row r="3076" spans="3:11" x14ac:dyDescent="0.25">
      <c r="C3076" s="281">
        <v>45509</v>
      </c>
      <c r="D3076" s="217" t="s">
        <v>312</v>
      </c>
      <c r="E3076" s="283">
        <v>15000</v>
      </c>
      <c r="F3076" s="124">
        <v>15000</v>
      </c>
      <c r="G3076" s="124">
        <v>15000</v>
      </c>
      <c r="H3076" s="282">
        <v>1</v>
      </c>
      <c r="I3076" s="283">
        <v>15000</v>
      </c>
      <c r="J3076" s="284">
        <v>20000000</v>
      </c>
      <c r="K3076" s="263">
        <v>300000000000</v>
      </c>
    </row>
    <row r="3077" spans="3:11" x14ac:dyDescent="0.25">
      <c r="C3077" s="281">
        <v>45509</v>
      </c>
      <c r="D3077" s="217" t="s">
        <v>312</v>
      </c>
      <c r="E3077" s="283">
        <v>15000</v>
      </c>
      <c r="F3077" s="124">
        <v>15000</v>
      </c>
      <c r="G3077" s="124">
        <v>15000</v>
      </c>
      <c r="H3077" s="282">
        <v>2</v>
      </c>
      <c r="I3077" s="283">
        <v>30000</v>
      </c>
      <c r="J3077" s="284">
        <v>20000000</v>
      </c>
      <c r="K3077" s="263">
        <v>300000000000</v>
      </c>
    </row>
    <row r="3078" spans="3:11" x14ac:dyDescent="0.25">
      <c r="C3078" s="281">
        <v>45509</v>
      </c>
      <c r="D3078" s="217" t="s">
        <v>310</v>
      </c>
      <c r="E3078" s="283">
        <v>61999</v>
      </c>
      <c r="F3078" s="283">
        <v>61999</v>
      </c>
      <c r="G3078" s="283">
        <v>61999</v>
      </c>
      <c r="H3078" s="282">
        <v>1</v>
      </c>
      <c r="I3078" s="283">
        <v>61999</v>
      </c>
      <c r="J3078" s="238">
        <v>19450000</v>
      </c>
      <c r="K3078" s="263">
        <v>1205880550000</v>
      </c>
    </row>
    <row r="3079" spans="3:11" x14ac:dyDescent="0.25">
      <c r="C3079" s="281">
        <v>45509</v>
      </c>
      <c r="D3079" s="217" t="s">
        <v>312</v>
      </c>
      <c r="E3079" s="283">
        <v>15000</v>
      </c>
      <c r="F3079" s="124">
        <v>15000</v>
      </c>
      <c r="G3079" s="124">
        <v>15000</v>
      </c>
      <c r="H3079" s="282">
        <v>2</v>
      </c>
      <c r="I3079" s="283">
        <v>30000</v>
      </c>
      <c r="J3079" s="284">
        <v>20000000</v>
      </c>
      <c r="K3079" s="263">
        <v>300000000000</v>
      </c>
    </row>
    <row r="3080" spans="3:11" x14ac:dyDescent="0.25">
      <c r="C3080" s="281">
        <v>45509</v>
      </c>
      <c r="D3080" s="217" t="s">
        <v>312</v>
      </c>
      <c r="E3080" s="283">
        <v>15000</v>
      </c>
      <c r="F3080" s="124">
        <v>15000</v>
      </c>
      <c r="G3080" s="124">
        <v>15000</v>
      </c>
      <c r="H3080" s="282">
        <v>10</v>
      </c>
      <c r="I3080" s="283">
        <v>150000</v>
      </c>
      <c r="J3080" s="284">
        <v>20000000</v>
      </c>
      <c r="K3080" s="263">
        <v>300000000000</v>
      </c>
    </row>
    <row r="3081" spans="3:11" x14ac:dyDescent="0.25">
      <c r="C3081" s="281">
        <v>45509</v>
      </c>
      <c r="D3081" s="217" t="s">
        <v>310</v>
      </c>
      <c r="E3081" s="283">
        <v>61999</v>
      </c>
      <c r="F3081" s="283">
        <v>61999</v>
      </c>
      <c r="G3081" s="283">
        <v>61999</v>
      </c>
      <c r="H3081" s="282">
        <v>1</v>
      </c>
      <c r="I3081" s="283">
        <v>61999</v>
      </c>
      <c r="J3081" s="238">
        <v>19450000</v>
      </c>
      <c r="K3081" s="263">
        <v>1205880550000</v>
      </c>
    </row>
    <row r="3082" spans="3:11" x14ac:dyDescent="0.25">
      <c r="C3082" s="281">
        <v>45509</v>
      </c>
      <c r="D3082" s="217" t="s">
        <v>312</v>
      </c>
      <c r="E3082" s="283">
        <v>15000</v>
      </c>
      <c r="F3082" s="124">
        <v>15000</v>
      </c>
      <c r="G3082" s="124">
        <v>15000</v>
      </c>
      <c r="H3082" s="282">
        <v>3</v>
      </c>
      <c r="I3082" s="283">
        <v>45000</v>
      </c>
      <c r="J3082" s="284">
        <v>20000000</v>
      </c>
      <c r="K3082" s="263">
        <v>300000000000</v>
      </c>
    </row>
    <row r="3083" spans="3:11" x14ac:dyDescent="0.25">
      <c r="C3083" s="281">
        <v>45510</v>
      </c>
      <c r="D3083" s="217" t="s">
        <v>310</v>
      </c>
      <c r="E3083" s="283">
        <v>61999</v>
      </c>
      <c r="F3083" s="283">
        <v>61999</v>
      </c>
      <c r="G3083" s="283">
        <v>61999</v>
      </c>
      <c r="H3083" s="282">
        <v>5</v>
      </c>
      <c r="I3083" s="283">
        <v>309995</v>
      </c>
      <c r="J3083" s="238">
        <v>19450000</v>
      </c>
      <c r="K3083" s="263">
        <v>1205880550000</v>
      </c>
    </row>
    <row r="3084" spans="3:11" x14ac:dyDescent="0.25">
      <c r="C3084" s="281">
        <v>45510</v>
      </c>
      <c r="D3084" s="217" t="s">
        <v>310</v>
      </c>
      <c r="E3084" s="283">
        <v>61999</v>
      </c>
      <c r="F3084" s="283">
        <v>61999</v>
      </c>
      <c r="G3084" s="283">
        <v>61999</v>
      </c>
      <c r="H3084" s="282">
        <v>2</v>
      </c>
      <c r="I3084" s="283">
        <v>123998</v>
      </c>
      <c r="J3084" s="238">
        <v>19450000</v>
      </c>
      <c r="K3084" s="263">
        <v>1205880550000</v>
      </c>
    </row>
    <row r="3085" spans="3:11" x14ac:dyDescent="0.25">
      <c r="C3085" s="281">
        <v>45510</v>
      </c>
      <c r="D3085" s="217" t="s">
        <v>312</v>
      </c>
      <c r="E3085" s="283">
        <v>15350</v>
      </c>
      <c r="F3085" s="124">
        <v>15000</v>
      </c>
      <c r="G3085" s="283">
        <v>15350</v>
      </c>
      <c r="H3085" s="282">
        <v>1</v>
      </c>
      <c r="I3085" s="283">
        <v>15350</v>
      </c>
      <c r="J3085" s="284">
        <v>20000000</v>
      </c>
      <c r="K3085" s="263">
        <v>307000000000</v>
      </c>
    </row>
    <row r="3086" spans="3:11" x14ac:dyDescent="0.25">
      <c r="C3086" s="281">
        <v>45510</v>
      </c>
      <c r="D3086" s="217" t="s">
        <v>312</v>
      </c>
      <c r="E3086" s="283">
        <v>15350</v>
      </c>
      <c r="F3086" s="124">
        <v>15000</v>
      </c>
      <c r="G3086" s="283">
        <v>15350</v>
      </c>
      <c r="H3086" s="282">
        <v>6</v>
      </c>
      <c r="I3086" s="283">
        <v>92100</v>
      </c>
      <c r="J3086" s="284">
        <v>20000000</v>
      </c>
      <c r="K3086" s="263">
        <v>307000000000</v>
      </c>
    </row>
    <row r="3087" spans="3:11" x14ac:dyDescent="0.25">
      <c r="C3087" s="281">
        <v>45510</v>
      </c>
      <c r="D3087" s="217" t="s">
        <v>312</v>
      </c>
      <c r="E3087" s="283">
        <v>15350</v>
      </c>
      <c r="F3087" s="124">
        <v>15000</v>
      </c>
      <c r="G3087" s="283">
        <v>15350</v>
      </c>
      <c r="H3087" s="282">
        <v>3</v>
      </c>
      <c r="I3087" s="283">
        <v>46050</v>
      </c>
      <c r="J3087" s="284">
        <v>20000000</v>
      </c>
      <c r="K3087" s="263">
        <v>307000000000</v>
      </c>
    </row>
    <row r="3088" spans="3:11" x14ac:dyDescent="0.25">
      <c r="C3088" s="281">
        <v>45510</v>
      </c>
      <c r="D3088" s="217" t="s">
        <v>310</v>
      </c>
      <c r="E3088" s="283">
        <v>61000</v>
      </c>
      <c r="F3088" s="283">
        <v>61999</v>
      </c>
      <c r="G3088" s="283">
        <v>61999</v>
      </c>
      <c r="H3088" s="282">
        <v>1</v>
      </c>
      <c r="I3088" s="283">
        <v>61000</v>
      </c>
      <c r="J3088" s="238">
        <v>19450000</v>
      </c>
      <c r="K3088" s="263">
        <v>1205880550000</v>
      </c>
    </row>
    <row r="3089" spans="3:11" x14ac:dyDescent="0.25">
      <c r="C3089" s="281">
        <v>45510</v>
      </c>
      <c r="D3089" s="217" t="s">
        <v>310</v>
      </c>
      <c r="E3089" s="283">
        <v>61000</v>
      </c>
      <c r="F3089" s="283">
        <v>61999</v>
      </c>
      <c r="G3089" s="283">
        <v>61999</v>
      </c>
      <c r="H3089" s="282">
        <v>3</v>
      </c>
      <c r="I3089" s="283">
        <v>183000</v>
      </c>
      <c r="J3089" s="238">
        <v>19450000</v>
      </c>
      <c r="K3089" s="263">
        <v>1205880550000</v>
      </c>
    </row>
    <row r="3090" spans="3:11" x14ac:dyDescent="0.25">
      <c r="C3090" s="281">
        <v>45510</v>
      </c>
      <c r="D3090" s="217" t="s">
        <v>310</v>
      </c>
      <c r="E3090" s="283">
        <v>60000</v>
      </c>
      <c r="F3090" s="283">
        <v>61999</v>
      </c>
      <c r="G3090" s="283">
        <v>61999</v>
      </c>
      <c r="H3090" s="282">
        <v>2</v>
      </c>
      <c r="I3090" s="283">
        <v>120000</v>
      </c>
      <c r="J3090" s="238">
        <v>19450000</v>
      </c>
      <c r="K3090" s="263">
        <v>1205880550000</v>
      </c>
    </row>
    <row r="3091" spans="3:11" x14ac:dyDescent="0.25">
      <c r="C3091" s="281">
        <v>45510</v>
      </c>
      <c r="D3091" s="217" t="s">
        <v>312</v>
      </c>
      <c r="E3091" s="283">
        <v>15350</v>
      </c>
      <c r="F3091" s="124">
        <v>15000</v>
      </c>
      <c r="G3091" s="283">
        <v>15350</v>
      </c>
      <c r="H3091" s="282">
        <v>2</v>
      </c>
      <c r="I3091" s="283">
        <v>30700</v>
      </c>
      <c r="J3091" s="284">
        <v>20000000</v>
      </c>
      <c r="K3091" s="263">
        <v>307000000000</v>
      </c>
    </row>
    <row r="3092" spans="3:11" x14ac:dyDescent="0.25">
      <c r="C3092" s="281">
        <v>45510</v>
      </c>
      <c r="D3092" s="217" t="s">
        <v>310</v>
      </c>
      <c r="E3092" s="283">
        <v>61000</v>
      </c>
      <c r="F3092" s="283">
        <v>61999</v>
      </c>
      <c r="G3092" s="283">
        <v>61999</v>
      </c>
      <c r="H3092" s="282">
        <v>1</v>
      </c>
      <c r="I3092" s="283">
        <v>61000</v>
      </c>
      <c r="J3092" s="238">
        <v>19450000</v>
      </c>
      <c r="K3092" s="263">
        <v>1205880550000</v>
      </c>
    </row>
    <row r="3093" spans="3:11" x14ac:dyDescent="0.25">
      <c r="C3093" s="281">
        <v>45510</v>
      </c>
      <c r="D3093" s="217" t="s">
        <v>312</v>
      </c>
      <c r="E3093" s="283">
        <v>15350</v>
      </c>
      <c r="F3093" s="124">
        <v>15000</v>
      </c>
      <c r="G3093" s="283">
        <v>15350</v>
      </c>
      <c r="H3093" s="282">
        <v>2</v>
      </c>
      <c r="I3093" s="283">
        <v>30700</v>
      </c>
      <c r="J3093" s="284">
        <v>20000000</v>
      </c>
      <c r="K3093" s="263">
        <v>307000000000</v>
      </c>
    </row>
    <row r="3094" spans="3:11" x14ac:dyDescent="0.25">
      <c r="C3094" s="281">
        <v>45510</v>
      </c>
      <c r="D3094" s="217" t="s">
        <v>312</v>
      </c>
      <c r="E3094" s="283">
        <v>15350</v>
      </c>
      <c r="F3094" s="124">
        <v>15000</v>
      </c>
      <c r="G3094" s="283">
        <v>15350</v>
      </c>
      <c r="H3094" s="282">
        <v>2</v>
      </c>
      <c r="I3094" s="283">
        <v>30700</v>
      </c>
      <c r="J3094" s="284">
        <v>20000000</v>
      </c>
      <c r="K3094" s="263">
        <v>307000000000</v>
      </c>
    </row>
    <row r="3095" spans="3:11" x14ac:dyDescent="0.25">
      <c r="C3095" s="281">
        <v>45511</v>
      </c>
      <c r="D3095" s="217" t="s">
        <v>312</v>
      </c>
      <c r="E3095" s="283">
        <v>15300</v>
      </c>
      <c r="F3095" s="283">
        <v>15350</v>
      </c>
      <c r="G3095" s="283">
        <v>15350</v>
      </c>
      <c r="H3095" s="282">
        <v>1</v>
      </c>
      <c r="I3095" s="283">
        <v>15300</v>
      </c>
      <c r="J3095" s="284">
        <v>20000000</v>
      </c>
      <c r="K3095" s="263">
        <v>307000000000</v>
      </c>
    </row>
    <row r="3096" spans="3:11" x14ac:dyDescent="0.25">
      <c r="C3096" s="281">
        <v>45511</v>
      </c>
      <c r="D3096" s="217" t="s">
        <v>312</v>
      </c>
      <c r="E3096" s="283">
        <v>15300</v>
      </c>
      <c r="F3096" s="283">
        <v>15350</v>
      </c>
      <c r="G3096" s="283">
        <v>15350</v>
      </c>
      <c r="H3096" s="282">
        <v>2</v>
      </c>
      <c r="I3096" s="283">
        <v>30600</v>
      </c>
      <c r="J3096" s="284">
        <v>20000000</v>
      </c>
      <c r="K3096" s="263">
        <v>307000000000</v>
      </c>
    </row>
    <row r="3097" spans="3:11" x14ac:dyDescent="0.25">
      <c r="C3097" s="281">
        <v>45511</v>
      </c>
      <c r="D3097" s="217" t="s">
        <v>312</v>
      </c>
      <c r="E3097" s="283">
        <v>15300</v>
      </c>
      <c r="F3097" s="283">
        <v>15350</v>
      </c>
      <c r="G3097" s="283">
        <v>15350</v>
      </c>
      <c r="H3097" s="282">
        <v>1</v>
      </c>
      <c r="I3097" s="283">
        <v>15300</v>
      </c>
      <c r="J3097" s="284">
        <v>20000000</v>
      </c>
      <c r="K3097" s="263">
        <v>307000000000</v>
      </c>
    </row>
    <row r="3098" spans="3:11" x14ac:dyDescent="0.25">
      <c r="C3098" s="281">
        <v>45511</v>
      </c>
      <c r="D3098" s="217" t="s">
        <v>310</v>
      </c>
      <c r="E3098" s="283">
        <v>61000</v>
      </c>
      <c r="F3098" s="283">
        <v>61999</v>
      </c>
      <c r="G3098" s="283">
        <v>61999</v>
      </c>
      <c r="H3098" s="282">
        <v>1</v>
      </c>
      <c r="I3098" s="283">
        <v>61000</v>
      </c>
      <c r="J3098" s="238">
        <v>19450000</v>
      </c>
      <c r="K3098" s="263">
        <v>1205880550000</v>
      </c>
    </row>
    <row r="3099" spans="3:11" x14ac:dyDescent="0.25">
      <c r="C3099" s="281">
        <v>45511</v>
      </c>
      <c r="D3099" s="217" t="s">
        <v>312</v>
      </c>
      <c r="E3099" s="283">
        <v>15300</v>
      </c>
      <c r="F3099" s="283">
        <v>15350</v>
      </c>
      <c r="G3099" s="283">
        <v>15350</v>
      </c>
      <c r="H3099" s="282">
        <v>2</v>
      </c>
      <c r="I3099" s="283">
        <v>30600</v>
      </c>
      <c r="J3099" s="284">
        <v>20000000</v>
      </c>
      <c r="K3099" s="263">
        <v>307000000000</v>
      </c>
    </row>
    <row r="3100" spans="3:11" x14ac:dyDescent="0.25">
      <c r="C3100" s="281">
        <v>45511</v>
      </c>
      <c r="D3100" s="217" t="s">
        <v>312</v>
      </c>
      <c r="E3100" s="283">
        <v>15200</v>
      </c>
      <c r="F3100" s="283">
        <v>15350</v>
      </c>
      <c r="G3100" s="283">
        <v>15350</v>
      </c>
      <c r="H3100" s="282">
        <v>8</v>
      </c>
      <c r="I3100" s="283">
        <v>121600</v>
      </c>
      <c r="J3100" s="284">
        <v>20000000</v>
      </c>
      <c r="K3100" s="263">
        <v>307000000000</v>
      </c>
    </row>
    <row r="3101" spans="3:11" x14ac:dyDescent="0.25">
      <c r="C3101" s="281">
        <v>45511</v>
      </c>
      <c r="D3101" s="217" t="s">
        <v>310</v>
      </c>
      <c r="E3101" s="283">
        <v>61000</v>
      </c>
      <c r="F3101" s="283">
        <v>61999</v>
      </c>
      <c r="G3101" s="283">
        <v>61999</v>
      </c>
      <c r="H3101" s="282">
        <v>1</v>
      </c>
      <c r="I3101" s="283">
        <v>61000</v>
      </c>
      <c r="J3101" s="238">
        <v>19450000</v>
      </c>
      <c r="K3101" s="263">
        <v>1205880550000</v>
      </c>
    </row>
    <row r="3102" spans="3:11" x14ac:dyDescent="0.25">
      <c r="C3102" s="281">
        <v>45511</v>
      </c>
      <c r="D3102" s="217" t="s">
        <v>310</v>
      </c>
      <c r="E3102" s="283">
        <v>61000</v>
      </c>
      <c r="F3102" s="283">
        <v>61999</v>
      </c>
      <c r="G3102" s="283">
        <v>61999</v>
      </c>
      <c r="H3102" s="282">
        <v>3</v>
      </c>
      <c r="I3102" s="283">
        <v>183000</v>
      </c>
      <c r="J3102" s="238">
        <v>19450000</v>
      </c>
      <c r="K3102" s="263">
        <v>1205880550000</v>
      </c>
    </row>
    <row r="3103" spans="3:11" x14ac:dyDescent="0.25">
      <c r="C3103" s="281">
        <v>45511</v>
      </c>
      <c r="D3103" s="217" t="s">
        <v>312</v>
      </c>
      <c r="E3103" s="283">
        <v>15300</v>
      </c>
      <c r="F3103" s="283">
        <v>15350</v>
      </c>
      <c r="G3103" s="283">
        <v>15350</v>
      </c>
      <c r="H3103" s="282">
        <v>5</v>
      </c>
      <c r="I3103" s="283">
        <v>76500</v>
      </c>
      <c r="J3103" s="284">
        <v>20000000</v>
      </c>
      <c r="K3103" s="263">
        <v>307000000000</v>
      </c>
    </row>
    <row r="3104" spans="3:11" x14ac:dyDescent="0.25">
      <c r="C3104" s="281">
        <v>45511</v>
      </c>
      <c r="D3104" s="217" t="s">
        <v>310</v>
      </c>
      <c r="E3104" s="283">
        <v>61000</v>
      </c>
      <c r="F3104" s="283">
        <v>61999</v>
      </c>
      <c r="G3104" s="283">
        <v>61999</v>
      </c>
      <c r="H3104" s="282">
        <v>2</v>
      </c>
      <c r="I3104" s="283">
        <v>122000</v>
      </c>
      <c r="J3104" s="238">
        <v>19450000</v>
      </c>
      <c r="K3104" s="263">
        <v>1205880550000</v>
      </c>
    </row>
    <row r="3105" spans="3:11" x14ac:dyDescent="0.25">
      <c r="C3105" s="281">
        <v>45511</v>
      </c>
      <c r="D3105" s="217" t="s">
        <v>310</v>
      </c>
      <c r="E3105" s="283">
        <v>61000</v>
      </c>
      <c r="F3105" s="283">
        <v>61999</v>
      </c>
      <c r="G3105" s="283">
        <v>61999</v>
      </c>
      <c r="H3105" s="282">
        <v>3</v>
      </c>
      <c r="I3105" s="283">
        <v>183000</v>
      </c>
      <c r="J3105" s="238">
        <v>19450000</v>
      </c>
      <c r="K3105" s="263">
        <v>1205880550000</v>
      </c>
    </row>
    <row r="3106" spans="3:11" x14ac:dyDescent="0.25">
      <c r="C3106" s="281">
        <v>45511</v>
      </c>
      <c r="D3106" s="217" t="s">
        <v>310</v>
      </c>
      <c r="E3106" s="283">
        <v>60500</v>
      </c>
      <c r="F3106" s="283">
        <v>61999</v>
      </c>
      <c r="G3106" s="283">
        <v>61999</v>
      </c>
      <c r="H3106" s="282">
        <v>4</v>
      </c>
      <c r="I3106" s="283">
        <v>242000</v>
      </c>
      <c r="J3106" s="238">
        <v>19450000</v>
      </c>
      <c r="K3106" s="263">
        <v>1205880550000</v>
      </c>
    </row>
    <row r="3107" spans="3:11" x14ac:dyDescent="0.25">
      <c r="C3107" s="281">
        <v>45511</v>
      </c>
      <c r="D3107" s="217" t="s">
        <v>310</v>
      </c>
      <c r="E3107" s="283">
        <v>60000</v>
      </c>
      <c r="F3107" s="283">
        <v>61999</v>
      </c>
      <c r="G3107" s="283">
        <v>61999</v>
      </c>
      <c r="H3107" s="282">
        <v>6</v>
      </c>
      <c r="I3107" s="283">
        <v>360000</v>
      </c>
      <c r="J3107" s="238">
        <v>19450000</v>
      </c>
      <c r="K3107" s="263">
        <v>1205880550000</v>
      </c>
    </row>
    <row r="3108" spans="3:11" x14ac:dyDescent="0.25">
      <c r="C3108" s="281">
        <v>45511</v>
      </c>
      <c r="D3108" s="217" t="s">
        <v>310</v>
      </c>
      <c r="E3108" s="283">
        <v>58500</v>
      </c>
      <c r="F3108" s="283">
        <v>61999</v>
      </c>
      <c r="G3108" s="283">
        <v>61999</v>
      </c>
      <c r="H3108" s="282">
        <v>37</v>
      </c>
      <c r="I3108" s="283">
        <v>2164500</v>
      </c>
      <c r="J3108" s="238">
        <v>19450000</v>
      </c>
      <c r="K3108" s="263">
        <v>1205880550000</v>
      </c>
    </row>
    <row r="3109" spans="3:11" x14ac:dyDescent="0.25">
      <c r="C3109" s="281">
        <v>45511</v>
      </c>
      <c r="D3109" s="217" t="s">
        <v>310</v>
      </c>
      <c r="E3109" s="283">
        <v>61999</v>
      </c>
      <c r="F3109" s="283">
        <v>61999</v>
      </c>
      <c r="G3109" s="283">
        <v>61999</v>
      </c>
      <c r="H3109" s="282">
        <v>1</v>
      </c>
      <c r="I3109" s="283">
        <v>61999</v>
      </c>
      <c r="J3109" s="238">
        <v>19450000</v>
      </c>
      <c r="K3109" s="263">
        <v>1205880550000</v>
      </c>
    </row>
    <row r="3110" spans="3:11" x14ac:dyDescent="0.25">
      <c r="C3110" s="281">
        <v>45511</v>
      </c>
      <c r="D3110" s="217" t="s">
        <v>312</v>
      </c>
      <c r="E3110" s="283">
        <v>15350</v>
      </c>
      <c r="F3110" s="283">
        <v>15350</v>
      </c>
      <c r="G3110" s="283">
        <v>15350</v>
      </c>
      <c r="H3110" s="282">
        <v>3</v>
      </c>
      <c r="I3110" s="283">
        <v>46050</v>
      </c>
      <c r="J3110" s="284">
        <v>20000000</v>
      </c>
      <c r="K3110" s="263">
        <v>307000000000</v>
      </c>
    </row>
    <row r="3111" spans="3:11" x14ac:dyDescent="0.25">
      <c r="C3111" s="281">
        <v>45512</v>
      </c>
      <c r="D3111" s="217" t="s">
        <v>310</v>
      </c>
      <c r="E3111" s="283">
        <v>61000</v>
      </c>
      <c r="F3111" s="283">
        <v>61999</v>
      </c>
      <c r="G3111" s="283">
        <v>61999</v>
      </c>
      <c r="H3111" s="282">
        <v>1</v>
      </c>
      <c r="I3111" s="283">
        <v>61000</v>
      </c>
      <c r="J3111" s="238">
        <v>19450000</v>
      </c>
      <c r="K3111" s="263">
        <v>1205880550000</v>
      </c>
    </row>
    <row r="3112" spans="3:11" x14ac:dyDescent="0.25">
      <c r="C3112" s="281">
        <v>45512</v>
      </c>
      <c r="D3112" s="217" t="s">
        <v>312</v>
      </c>
      <c r="E3112" s="283">
        <v>15350</v>
      </c>
      <c r="F3112" s="283">
        <v>15350</v>
      </c>
      <c r="G3112" s="283">
        <v>15250</v>
      </c>
      <c r="H3112" s="282">
        <v>3</v>
      </c>
      <c r="I3112" s="283">
        <v>46050</v>
      </c>
      <c r="J3112" s="284">
        <v>20000000</v>
      </c>
      <c r="K3112" s="263">
        <v>305000000000</v>
      </c>
    </row>
    <row r="3113" spans="3:11" x14ac:dyDescent="0.25">
      <c r="C3113" s="281">
        <v>45512</v>
      </c>
      <c r="D3113" s="217" t="s">
        <v>312</v>
      </c>
      <c r="E3113" s="283">
        <v>15350</v>
      </c>
      <c r="F3113" s="283">
        <v>15350</v>
      </c>
      <c r="G3113" s="283">
        <v>15250</v>
      </c>
      <c r="H3113" s="282">
        <v>1</v>
      </c>
      <c r="I3113" s="283">
        <v>15350</v>
      </c>
      <c r="J3113" s="284">
        <v>20000000</v>
      </c>
      <c r="K3113" s="263">
        <v>305000000000</v>
      </c>
    </row>
    <row r="3114" spans="3:11" x14ac:dyDescent="0.25">
      <c r="C3114" s="281">
        <v>45512</v>
      </c>
      <c r="D3114" s="217" t="s">
        <v>312</v>
      </c>
      <c r="E3114" s="283">
        <v>15350</v>
      </c>
      <c r="F3114" s="283">
        <v>15350</v>
      </c>
      <c r="G3114" s="283">
        <v>15250</v>
      </c>
      <c r="H3114" s="282">
        <v>1</v>
      </c>
      <c r="I3114" s="283">
        <v>15350</v>
      </c>
      <c r="J3114" s="284">
        <v>20000000</v>
      </c>
      <c r="K3114" s="263">
        <v>305000000000</v>
      </c>
    </row>
    <row r="3115" spans="3:11" x14ac:dyDescent="0.25">
      <c r="C3115" s="281">
        <v>45512</v>
      </c>
      <c r="D3115" s="217" t="s">
        <v>310</v>
      </c>
      <c r="E3115" s="283">
        <v>61999</v>
      </c>
      <c r="F3115" s="283">
        <v>61999</v>
      </c>
      <c r="G3115" s="283">
        <v>61999</v>
      </c>
      <c r="H3115" s="282">
        <v>1</v>
      </c>
      <c r="I3115" s="283">
        <v>61999</v>
      </c>
      <c r="J3115" s="238">
        <v>19450000</v>
      </c>
      <c r="K3115" s="263">
        <v>1205880550000</v>
      </c>
    </row>
    <row r="3116" spans="3:11" x14ac:dyDescent="0.25">
      <c r="C3116" s="281">
        <v>45512</v>
      </c>
      <c r="D3116" s="217" t="s">
        <v>312</v>
      </c>
      <c r="E3116" s="283">
        <v>15300</v>
      </c>
      <c r="F3116" s="283">
        <v>15350</v>
      </c>
      <c r="G3116" s="283">
        <v>15250</v>
      </c>
      <c r="H3116" s="282">
        <v>3</v>
      </c>
      <c r="I3116" s="283">
        <v>45900</v>
      </c>
      <c r="J3116" s="284">
        <v>20000000</v>
      </c>
      <c r="K3116" s="263">
        <v>305000000000</v>
      </c>
    </row>
    <row r="3117" spans="3:11" x14ac:dyDescent="0.25">
      <c r="C3117" s="281">
        <v>45512</v>
      </c>
      <c r="D3117" s="217" t="s">
        <v>312</v>
      </c>
      <c r="E3117" s="283">
        <v>15300</v>
      </c>
      <c r="F3117" s="283">
        <v>15350</v>
      </c>
      <c r="G3117" s="283">
        <v>15250</v>
      </c>
      <c r="H3117" s="282">
        <v>1</v>
      </c>
      <c r="I3117" s="283">
        <v>15300</v>
      </c>
      <c r="J3117" s="284">
        <v>20000000</v>
      </c>
      <c r="K3117" s="263">
        <v>305000000000</v>
      </c>
    </row>
    <row r="3118" spans="3:11" x14ac:dyDescent="0.25">
      <c r="C3118" s="281">
        <v>45512</v>
      </c>
      <c r="D3118" s="217" t="s">
        <v>312</v>
      </c>
      <c r="E3118" s="283">
        <v>15300</v>
      </c>
      <c r="F3118" s="283">
        <v>15350</v>
      </c>
      <c r="G3118" s="283">
        <v>15250</v>
      </c>
      <c r="H3118" s="282">
        <v>1</v>
      </c>
      <c r="I3118" s="283">
        <v>15300</v>
      </c>
      <c r="J3118" s="284">
        <v>20000000</v>
      </c>
      <c r="K3118" s="263">
        <v>305000000000</v>
      </c>
    </row>
    <row r="3119" spans="3:11" x14ac:dyDescent="0.25">
      <c r="C3119" s="281">
        <v>45512</v>
      </c>
      <c r="D3119" s="217" t="s">
        <v>312</v>
      </c>
      <c r="E3119" s="283">
        <v>15250</v>
      </c>
      <c r="F3119" s="283">
        <v>15350</v>
      </c>
      <c r="G3119" s="283">
        <v>15250</v>
      </c>
      <c r="H3119" s="282">
        <v>1</v>
      </c>
      <c r="I3119" s="283">
        <v>15250</v>
      </c>
      <c r="J3119" s="284">
        <v>20000000</v>
      </c>
      <c r="K3119" s="263">
        <v>305000000000</v>
      </c>
    </row>
    <row r="3120" spans="3:11" x14ac:dyDescent="0.25">
      <c r="C3120" s="281">
        <v>45512</v>
      </c>
      <c r="D3120" s="217" t="s">
        <v>312</v>
      </c>
      <c r="E3120" s="283">
        <v>15250</v>
      </c>
      <c r="F3120" s="283">
        <v>15350</v>
      </c>
      <c r="G3120" s="283">
        <v>15250</v>
      </c>
      <c r="H3120" s="282">
        <v>2</v>
      </c>
      <c r="I3120" s="283">
        <v>30500</v>
      </c>
      <c r="J3120" s="284">
        <v>20000000</v>
      </c>
      <c r="K3120" s="263">
        <v>305000000000</v>
      </c>
    </row>
    <row r="3121" spans="3:11" x14ac:dyDescent="0.25">
      <c r="C3121" s="281">
        <v>45513</v>
      </c>
      <c r="D3121" s="217" t="s">
        <v>310</v>
      </c>
      <c r="E3121" s="283">
        <v>61500</v>
      </c>
      <c r="F3121" s="283">
        <v>61999</v>
      </c>
      <c r="G3121" s="283">
        <v>58500</v>
      </c>
      <c r="H3121" s="282">
        <v>2</v>
      </c>
      <c r="I3121" s="283">
        <v>123000</v>
      </c>
      <c r="J3121" s="238">
        <v>19450000</v>
      </c>
      <c r="K3121" s="263">
        <v>1137825000000</v>
      </c>
    </row>
    <row r="3122" spans="3:11" x14ac:dyDescent="0.25">
      <c r="C3122" s="281">
        <v>45513</v>
      </c>
      <c r="D3122" s="217" t="s">
        <v>310</v>
      </c>
      <c r="E3122" s="283">
        <v>61500</v>
      </c>
      <c r="F3122" s="283">
        <v>61999</v>
      </c>
      <c r="G3122" s="283">
        <v>58500</v>
      </c>
      <c r="H3122" s="282">
        <v>1</v>
      </c>
      <c r="I3122" s="283">
        <v>61500</v>
      </c>
      <c r="J3122" s="238">
        <v>19450000</v>
      </c>
      <c r="K3122" s="263">
        <v>1137825000000</v>
      </c>
    </row>
    <row r="3123" spans="3:11" x14ac:dyDescent="0.25">
      <c r="C3123" s="281">
        <v>45513</v>
      </c>
      <c r="D3123" s="217" t="s">
        <v>312</v>
      </c>
      <c r="E3123" s="283">
        <v>15250</v>
      </c>
      <c r="F3123" s="283">
        <v>15250</v>
      </c>
      <c r="G3123" s="283">
        <v>15250</v>
      </c>
      <c r="H3123" s="282">
        <v>3</v>
      </c>
      <c r="I3123" s="283">
        <v>45750</v>
      </c>
      <c r="J3123" s="284">
        <v>20000000</v>
      </c>
      <c r="K3123" s="263">
        <v>305000000000</v>
      </c>
    </row>
    <row r="3124" spans="3:11" x14ac:dyDescent="0.25">
      <c r="C3124" s="281">
        <v>45513</v>
      </c>
      <c r="D3124" s="217" t="s">
        <v>312</v>
      </c>
      <c r="E3124" s="283">
        <v>15000</v>
      </c>
      <c r="F3124" s="283">
        <v>15250</v>
      </c>
      <c r="G3124" s="283">
        <v>15250</v>
      </c>
      <c r="H3124" s="282">
        <v>57</v>
      </c>
      <c r="I3124" s="283">
        <v>855000</v>
      </c>
      <c r="J3124" s="284">
        <v>20000000</v>
      </c>
      <c r="K3124" s="263">
        <v>305000000000</v>
      </c>
    </row>
    <row r="3125" spans="3:11" x14ac:dyDescent="0.25">
      <c r="C3125" s="281">
        <v>45513</v>
      </c>
      <c r="D3125" s="217" t="s">
        <v>312</v>
      </c>
      <c r="E3125" s="283">
        <v>15250</v>
      </c>
      <c r="F3125" s="283">
        <v>15250</v>
      </c>
      <c r="G3125" s="283">
        <v>15250</v>
      </c>
      <c r="H3125" s="282">
        <v>143</v>
      </c>
      <c r="I3125" s="283">
        <v>2180750</v>
      </c>
      <c r="J3125" s="284">
        <v>20000000</v>
      </c>
      <c r="K3125" s="263">
        <v>305000000000</v>
      </c>
    </row>
    <row r="3126" spans="3:11" x14ac:dyDescent="0.25">
      <c r="C3126" s="281">
        <v>45513</v>
      </c>
      <c r="D3126" s="217" t="s">
        <v>312</v>
      </c>
      <c r="E3126" s="283">
        <v>15250</v>
      </c>
      <c r="F3126" s="283">
        <v>15250</v>
      </c>
      <c r="G3126" s="283">
        <v>15250</v>
      </c>
      <c r="H3126" s="282">
        <v>1</v>
      </c>
      <c r="I3126" s="283">
        <v>15250</v>
      </c>
      <c r="J3126" s="284">
        <v>20000000</v>
      </c>
      <c r="K3126" s="263">
        <v>305000000000</v>
      </c>
    </row>
    <row r="3127" spans="3:11" x14ac:dyDescent="0.25">
      <c r="C3127" s="281">
        <v>45513</v>
      </c>
      <c r="D3127" s="217" t="s">
        <v>312</v>
      </c>
      <c r="E3127" s="283">
        <v>15250</v>
      </c>
      <c r="F3127" s="283">
        <v>15250</v>
      </c>
      <c r="G3127" s="283">
        <v>15250</v>
      </c>
      <c r="H3127" s="282">
        <v>2</v>
      </c>
      <c r="I3127" s="283">
        <v>30500</v>
      </c>
      <c r="J3127" s="284">
        <v>20000000</v>
      </c>
      <c r="K3127" s="263">
        <v>305000000000</v>
      </c>
    </row>
    <row r="3128" spans="3:11" x14ac:dyDescent="0.25">
      <c r="C3128" s="281">
        <v>45513</v>
      </c>
      <c r="D3128" s="217" t="s">
        <v>312</v>
      </c>
      <c r="E3128" s="283">
        <v>15250</v>
      </c>
      <c r="F3128" s="283">
        <v>15250</v>
      </c>
      <c r="G3128" s="283">
        <v>15250</v>
      </c>
      <c r="H3128" s="282">
        <v>2</v>
      </c>
      <c r="I3128" s="283">
        <v>30500</v>
      </c>
      <c r="J3128" s="284">
        <v>20000000</v>
      </c>
      <c r="K3128" s="263">
        <v>305000000000</v>
      </c>
    </row>
    <row r="3129" spans="3:11" x14ac:dyDescent="0.25">
      <c r="C3129" s="281">
        <v>45513</v>
      </c>
      <c r="D3129" s="217" t="s">
        <v>310</v>
      </c>
      <c r="E3129" s="283">
        <v>58500</v>
      </c>
      <c r="F3129" s="283">
        <v>61999</v>
      </c>
      <c r="G3129" s="283">
        <v>58500</v>
      </c>
      <c r="H3129" s="282">
        <v>100</v>
      </c>
      <c r="I3129" s="283">
        <v>5850000</v>
      </c>
      <c r="J3129" s="238">
        <v>19450000</v>
      </c>
      <c r="K3129" s="263">
        <v>1137825000000</v>
      </c>
    </row>
    <row r="3130" spans="3:11" x14ac:dyDescent="0.25">
      <c r="C3130" s="281">
        <v>45513</v>
      </c>
      <c r="D3130" s="217" t="s">
        <v>312</v>
      </c>
      <c r="E3130" s="283">
        <v>15250</v>
      </c>
      <c r="F3130" s="283">
        <v>15250</v>
      </c>
      <c r="G3130" s="283">
        <v>15250</v>
      </c>
      <c r="H3130" s="282">
        <v>1</v>
      </c>
      <c r="I3130" s="283">
        <v>15250</v>
      </c>
      <c r="J3130" s="284">
        <v>20000000</v>
      </c>
      <c r="K3130" s="263">
        <v>305000000000</v>
      </c>
    </row>
    <row r="3131" spans="3:11" x14ac:dyDescent="0.25">
      <c r="C3131" s="281">
        <v>45513</v>
      </c>
      <c r="D3131" s="217" t="s">
        <v>312</v>
      </c>
      <c r="E3131" s="283">
        <v>15250</v>
      </c>
      <c r="F3131" s="283">
        <v>15250</v>
      </c>
      <c r="G3131" s="283">
        <v>15250</v>
      </c>
      <c r="H3131" s="282">
        <v>1</v>
      </c>
      <c r="I3131" s="283">
        <v>15250</v>
      </c>
      <c r="J3131" s="284">
        <v>20000000</v>
      </c>
      <c r="K3131" s="263">
        <v>305000000000</v>
      </c>
    </row>
    <row r="3132" spans="3:11" x14ac:dyDescent="0.25">
      <c r="C3132" s="281">
        <v>45513</v>
      </c>
      <c r="D3132" s="217" t="s">
        <v>312</v>
      </c>
      <c r="E3132" s="283">
        <v>15250</v>
      </c>
      <c r="F3132" s="283">
        <v>15250</v>
      </c>
      <c r="G3132" s="283">
        <v>15250</v>
      </c>
      <c r="H3132" s="282">
        <v>3</v>
      </c>
      <c r="I3132" s="283">
        <v>45750</v>
      </c>
      <c r="J3132" s="284">
        <v>20000000</v>
      </c>
      <c r="K3132" s="263">
        <v>305000000000</v>
      </c>
    </row>
    <row r="3133" spans="3:11" x14ac:dyDescent="0.25">
      <c r="C3133" s="281">
        <v>45516</v>
      </c>
      <c r="D3133" s="217" t="s">
        <v>312</v>
      </c>
      <c r="E3133" s="283">
        <v>15250</v>
      </c>
      <c r="F3133" s="283">
        <v>15250</v>
      </c>
      <c r="G3133" s="283">
        <v>15250</v>
      </c>
      <c r="H3133" s="282">
        <v>15</v>
      </c>
      <c r="I3133" s="283">
        <v>228750</v>
      </c>
      <c r="J3133" s="284">
        <v>20000000</v>
      </c>
      <c r="K3133" s="263">
        <v>305000000000</v>
      </c>
    </row>
    <row r="3134" spans="3:11" x14ac:dyDescent="0.25">
      <c r="C3134" s="281">
        <v>45516</v>
      </c>
      <c r="D3134" s="217" t="s">
        <v>312</v>
      </c>
      <c r="E3134" s="283">
        <v>15250</v>
      </c>
      <c r="F3134" s="283">
        <v>15250</v>
      </c>
      <c r="G3134" s="283">
        <v>15250</v>
      </c>
      <c r="H3134" s="282">
        <v>15</v>
      </c>
      <c r="I3134" s="283">
        <v>228750</v>
      </c>
      <c r="J3134" s="284">
        <v>20000000</v>
      </c>
      <c r="K3134" s="263">
        <v>305000000000</v>
      </c>
    </row>
    <row r="3135" spans="3:11" x14ac:dyDescent="0.25">
      <c r="C3135" s="281">
        <v>45516</v>
      </c>
      <c r="D3135" s="217" t="s">
        <v>312</v>
      </c>
      <c r="E3135" s="283">
        <v>15250</v>
      </c>
      <c r="F3135" s="283">
        <v>15250</v>
      </c>
      <c r="G3135" s="283">
        <v>15250</v>
      </c>
      <c r="H3135" s="282">
        <v>2</v>
      </c>
      <c r="I3135" s="283">
        <v>30500</v>
      </c>
      <c r="J3135" s="284">
        <v>20000000</v>
      </c>
      <c r="K3135" s="263">
        <v>305000000000</v>
      </c>
    </row>
    <row r="3136" spans="3:11" x14ac:dyDescent="0.25">
      <c r="C3136" s="281">
        <v>45516</v>
      </c>
      <c r="D3136" s="217" t="s">
        <v>312</v>
      </c>
      <c r="E3136" s="283">
        <v>15250</v>
      </c>
      <c r="F3136" s="283">
        <v>15250</v>
      </c>
      <c r="G3136" s="283">
        <v>15250</v>
      </c>
      <c r="H3136" s="282">
        <v>2</v>
      </c>
      <c r="I3136" s="283">
        <v>30500</v>
      </c>
      <c r="J3136" s="284">
        <v>20000000</v>
      </c>
      <c r="K3136" s="263">
        <v>305000000000</v>
      </c>
    </row>
    <row r="3137" spans="3:11" x14ac:dyDescent="0.25">
      <c r="C3137" s="281">
        <v>45517</v>
      </c>
      <c r="D3137" s="217" t="s">
        <v>310</v>
      </c>
      <c r="E3137" s="283">
        <v>61500</v>
      </c>
      <c r="F3137" s="283">
        <v>58500</v>
      </c>
      <c r="G3137" s="283">
        <v>61500</v>
      </c>
      <c r="H3137" s="282">
        <v>3</v>
      </c>
      <c r="I3137" s="283">
        <v>184500</v>
      </c>
      <c r="J3137" s="238">
        <v>19450000</v>
      </c>
      <c r="K3137" s="263">
        <v>1196175000000</v>
      </c>
    </row>
    <row r="3138" spans="3:11" x14ac:dyDescent="0.25">
      <c r="C3138" s="281">
        <v>45517</v>
      </c>
      <c r="D3138" s="217" t="s">
        <v>312</v>
      </c>
      <c r="E3138" s="283">
        <v>15250</v>
      </c>
      <c r="F3138" s="283">
        <v>15250</v>
      </c>
      <c r="G3138" s="283">
        <v>14000</v>
      </c>
      <c r="H3138" s="282">
        <v>1</v>
      </c>
      <c r="I3138" s="283">
        <v>15250</v>
      </c>
      <c r="J3138" s="284">
        <v>20000000</v>
      </c>
      <c r="K3138" s="263">
        <v>280000000000</v>
      </c>
    </row>
    <row r="3139" spans="3:11" x14ac:dyDescent="0.25">
      <c r="C3139" s="281">
        <v>45517</v>
      </c>
      <c r="D3139" s="217" t="s">
        <v>312</v>
      </c>
      <c r="E3139" s="283">
        <v>15250</v>
      </c>
      <c r="F3139" s="283">
        <v>15250</v>
      </c>
      <c r="G3139" s="283">
        <v>14000</v>
      </c>
      <c r="H3139" s="282">
        <v>15</v>
      </c>
      <c r="I3139" s="283">
        <v>228750</v>
      </c>
      <c r="J3139" s="284">
        <v>20000000</v>
      </c>
      <c r="K3139" s="263">
        <v>280000000000</v>
      </c>
    </row>
    <row r="3140" spans="3:11" x14ac:dyDescent="0.25">
      <c r="C3140" s="281">
        <v>45517</v>
      </c>
      <c r="D3140" s="217" t="s">
        <v>312</v>
      </c>
      <c r="E3140" s="283">
        <v>15250</v>
      </c>
      <c r="F3140" s="283">
        <v>15250</v>
      </c>
      <c r="G3140" s="283">
        <v>14000</v>
      </c>
      <c r="H3140" s="282">
        <v>16</v>
      </c>
      <c r="I3140" s="283">
        <v>244000</v>
      </c>
      <c r="J3140" s="284">
        <v>20000000</v>
      </c>
      <c r="K3140" s="263">
        <v>280000000000</v>
      </c>
    </row>
    <row r="3141" spans="3:11" x14ac:dyDescent="0.25">
      <c r="C3141" s="281">
        <v>45517</v>
      </c>
      <c r="D3141" s="217" t="s">
        <v>310</v>
      </c>
      <c r="E3141" s="283">
        <v>61500</v>
      </c>
      <c r="F3141" s="283">
        <v>58500</v>
      </c>
      <c r="G3141" s="283">
        <v>61500</v>
      </c>
      <c r="H3141" s="282">
        <v>3</v>
      </c>
      <c r="I3141" s="283">
        <v>184500</v>
      </c>
      <c r="J3141" s="238">
        <v>19450000</v>
      </c>
      <c r="K3141" s="263">
        <v>1196175000000</v>
      </c>
    </row>
    <row r="3142" spans="3:11" x14ac:dyDescent="0.25">
      <c r="C3142" s="281">
        <v>45517</v>
      </c>
      <c r="D3142" s="217" t="s">
        <v>312</v>
      </c>
      <c r="E3142" s="283">
        <v>15250</v>
      </c>
      <c r="F3142" s="283">
        <v>15250</v>
      </c>
      <c r="G3142" s="283">
        <v>14000</v>
      </c>
      <c r="H3142" s="282">
        <v>2</v>
      </c>
      <c r="I3142" s="283">
        <v>30500</v>
      </c>
      <c r="J3142" s="284">
        <v>20000000</v>
      </c>
      <c r="K3142" s="263">
        <v>280000000000</v>
      </c>
    </row>
    <row r="3143" spans="3:11" x14ac:dyDescent="0.25">
      <c r="C3143" s="281">
        <v>45517</v>
      </c>
      <c r="D3143" s="217" t="s">
        <v>310</v>
      </c>
      <c r="E3143" s="283">
        <v>61500</v>
      </c>
      <c r="F3143" s="283">
        <v>58500</v>
      </c>
      <c r="G3143" s="283">
        <v>61500</v>
      </c>
      <c r="H3143" s="282">
        <v>1</v>
      </c>
      <c r="I3143" s="283">
        <v>61500</v>
      </c>
      <c r="J3143" s="238">
        <v>19450000</v>
      </c>
      <c r="K3143" s="263">
        <v>1196175000000</v>
      </c>
    </row>
    <row r="3144" spans="3:11" x14ac:dyDescent="0.25">
      <c r="C3144" s="281">
        <v>45517</v>
      </c>
      <c r="D3144" s="217" t="s">
        <v>312</v>
      </c>
      <c r="E3144" s="283">
        <v>15245</v>
      </c>
      <c r="F3144" s="283">
        <v>15250</v>
      </c>
      <c r="G3144" s="283">
        <v>14000</v>
      </c>
      <c r="H3144" s="282">
        <v>2</v>
      </c>
      <c r="I3144" s="283">
        <v>30490</v>
      </c>
      <c r="J3144" s="284">
        <v>20000000</v>
      </c>
      <c r="K3144" s="263">
        <v>280000000000</v>
      </c>
    </row>
    <row r="3145" spans="3:11" x14ac:dyDescent="0.25">
      <c r="C3145" s="281">
        <v>45517</v>
      </c>
      <c r="D3145" s="217" t="s">
        <v>312</v>
      </c>
      <c r="E3145" s="283">
        <v>15000</v>
      </c>
      <c r="F3145" s="283">
        <v>15250</v>
      </c>
      <c r="G3145" s="283">
        <v>14000</v>
      </c>
      <c r="H3145" s="282">
        <v>2</v>
      </c>
      <c r="I3145" s="283">
        <v>30000</v>
      </c>
      <c r="J3145" s="284">
        <v>20000000</v>
      </c>
      <c r="K3145" s="263">
        <v>280000000000</v>
      </c>
    </row>
    <row r="3146" spans="3:11" x14ac:dyDescent="0.25">
      <c r="C3146" s="281">
        <v>45517</v>
      </c>
      <c r="D3146" s="217" t="s">
        <v>312</v>
      </c>
      <c r="E3146" s="283">
        <v>14900</v>
      </c>
      <c r="F3146" s="283">
        <v>15250</v>
      </c>
      <c r="G3146" s="283">
        <v>14000</v>
      </c>
      <c r="H3146" s="282">
        <v>75</v>
      </c>
      <c r="I3146" s="283">
        <v>1117500</v>
      </c>
      <c r="J3146" s="284">
        <v>20000000</v>
      </c>
      <c r="K3146" s="263">
        <v>280000000000</v>
      </c>
    </row>
    <row r="3147" spans="3:11" x14ac:dyDescent="0.25">
      <c r="C3147" s="281">
        <v>45517</v>
      </c>
      <c r="D3147" s="217" t="s">
        <v>312</v>
      </c>
      <c r="E3147" s="283">
        <v>14800</v>
      </c>
      <c r="F3147" s="283">
        <v>15250</v>
      </c>
      <c r="G3147" s="283">
        <v>14000</v>
      </c>
      <c r="H3147" s="282">
        <v>14</v>
      </c>
      <c r="I3147" s="283">
        <v>207200</v>
      </c>
      <c r="J3147" s="284">
        <v>20000000</v>
      </c>
      <c r="K3147" s="263">
        <v>280000000000</v>
      </c>
    </row>
    <row r="3148" spans="3:11" x14ac:dyDescent="0.25">
      <c r="C3148" s="281">
        <v>45517</v>
      </c>
      <c r="D3148" s="217" t="s">
        <v>312</v>
      </c>
      <c r="E3148" s="283">
        <v>14800</v>
      </c>
      <c r="F3148" s="283">
        <v>15250</v>
      </c>
      <c r="G3148" s="283">
        <v>14000</v>
      </c>
      <c r="H3148" s="282">
        <v>1</v>
      </c>
      <c r="I3148" s="283">
        <v>14800</v>
      </c>
      <c r="J3148" s="284">
        <v>20000000</v>
      </c>
      <c r="K3148" s="263">
        <v>280000000000</v>
      </c>
    </row>
    <row r="3149" spans="3:11" x14ac:dyDescent="0.25">
      <c r="C3149" s="281">
        <v>45517</v>
      </c>
      <c r="D3149" s="217" t="s">
        <v>312</v>
      </c>
      <c r="E3149" s="283">
        <v>14000</v>
      </c>
      <c r="F3149" s="283">
        <v>15250</v>
      </c>
      <c r="G3149" s="283">
        <v>14000</v>
      </c>
      <c r="H3149" s="282">
        <v>6</v>
      </c>
      <c r="I3149" s="283">
        <v>84000</v>
      </c>
      <c r="J3149" s="284">
        <v>20000000</v>
      </c>
      <c r="K3149" s="263">
        <v>280000000000</v>
      </c>
    </row>
    <row r="3150" spans="3:11" x14ac:dyDescent="0.25">
      <c r="C3150" s="281">
        <v>45517</v>
      </c>
      <c r="D3150" s="217" t="s">
        <v>312</v>
      </c>
      <c r="E3150" s="283">
        <v>14000</v>
      </c>
      <c r="F3150" s="283">
        <v>15250</v>
      </c>
      <c r="G3150" s="283">
        <v>14000</v>
      </c>
      <c r="H3150" s="282">
        <v>70</v>
      </c>
      <c r="I3150" s="283">
        <v>980000</v>
      </c>
      <c r="J3150" s="284">
        <v>20000000</v>
      </c>
      <c r="K3150" s="263">
        <v>280000000000</v>
      </c>
    </row>
    <row r="3151" spans="3:11" x14ac:dyDescent="0.25">
      <c r="C3151" s="281">
        <v>45518</v>
      </c>
      <c r="D3151" s="217" t="s">
        <v>310</v>
      </c>
      <c r="E3151" s="283">
        <v>61500</v>
      </c>
      <c r="F3151" s="283">
        <v>61500</v>
      </c>
      <c r="G3151" s="283">
        <v>61500</v>
      </c>
      <c r="H3151" s="282">
        <v>9</v>
      </c>
      <c r="I3151" s="283">
        <v>553500</v>
      </c>
      <c r="J3151" s="238">
        <v>19450000</v>
      </c>
      <c r="K3151" s="263">
        <v>1196175000000</v>
      </c>
    </row>
    <row r="3152" spans="3:11" x14ac:dyDescent="0.25">
      <c r="C3152" s="281">
        <v>45518</v>
      </c>
      <c r="D3152" s="217" t="s">
        <v>312</v>
      </c>
      <c r="E3152" s="283">
        <v>15250</v>
      </c>
      <c r="F3152" s="283">
        <v>14000</v>
      </c>
      <c r="G3152" s="283">
        <v>14000</v>
      </c>
      <c r="H3152" s="282">
        <v>2</v>
      </c>
      <c r="I3152" s="283">
        <v>30500</v>
      </c>
      <c r="J3152" s="284">
        <v>20000000</v>
      </c>
      <c r="K3152" s="263">
        <v>280000000000</v>
      </c>
    </row>
    <row r="3153" spans="3:11" x14ac:dyDescent="0.25">
      <c r="C3153" s="281">
        <v>45518</v>
      </c>
      <c r="D3153" s="217" t="s">
        <v>312</v>
      </c>
      <c r="E3153" s="283">
        <v>15250</v>
      </c>
      <c r="F3153" s="283">
        <v>14000</v>
      </c>
      <c r="G3153" s="283">
        <v>14000</v>
      </c>
      <c r="H3153" s="282">
        <v>1</v>
      </c>
      <c r="I3153" s="283">
        <v>15250</v>
      </c>
      <c r="J3153" s="284">
        <v>20000000</v>
      </c>
      <c r="K3153" s="263">
        <v>280000000000</v>
      </c>
    </row>
    <row r="3154" spans="3:11" x14ac:dyDescent="0.25">
      <c r="C3154" s="281">
        <v>45518</v>
      </c>
      <c r="D3154" s="217" t="s">
        <v>312</v>
      </c>
      <c r="E3154" s="283">
        <v>15250</v>
      </c>
      <c r="F3154" s="283">
        <v>14000</v>
      </c>
      <c r="G3154" s="283">
        <v>14000</v>
      </c>
      <c r="H3154" s="282">
        <v>1</v>
      </c>
      <c r="I3154" s="283">
        <v>15250</v>
      </c>
      <c r="J3154" s="284">
        <v>20000000</v>
      </c>
      <c r="K3154" s="263">
        <v>280000000000</v>
      </c>
    </row>
    <row r="3155" spans="3:11" x14ac:dyDescent="0.25">
      <c r="C3155" s="281">
        <v>45518</v>
      </c>
      <c r="D3155" s="217" t="s">
        <v>312</v>
      </c>
      <c r="E3155" s="283">
        <v>14000</v>
      </c>
      <c r="F3155" s="283">
        <v>14000</v>
      </c>
      <c r="G3155" s="283">
        <v>14000</v>
      </c>
      <c r="H3155" s="282">
        <v>40</v>
      </c>
      <c r="I3155" s="283">
        <v>560000</v>
      </c>
      <c r="J3155" s="284">
        <v>20000000</v>
      </c>
      <c r="K3155" s="263">
        <v>280000000000</v>
      </c>
    </row>
    <row r="3156" spans="3:11" x14ac:dyDescent="0.25">
      <c r="C3156" s="281">
        <v>45518</v>
      </c>
      <c r="D3156" s="217" t="s">
        <v>312</v>
      </c>
      <c r="E3156" s="283">
        <v>14000</v>
      </c>
      <c r="F3156" s="283">
        <v>14000</v>
      </c>
      <c r="G3156" s="283">
        <v>14000</v>
      </c>
      <c r="H3156" s="282">
        <v>16</v>
      </c>
      <c r="I3156" s="283">
        <v>224000</v>
      </c>
      <c r="J3156" s="284">
        <v>20000000</v>
      </c>
      <c r="K3156" s="263">
        <v>280000000000</v>
      </c>
    </row>
    <row r="3157" spans="3:11" x14ac:dyDescent="0.25">
      <c r="C3157" s="281">
        <v>45518</v>
      </c>
      <c r="D3157" s="217" t="s">
        <v>312</v>
      </c>
      <c r="E3157" s="283">
        <v>14000</v>
      </c>
      <c r="F3157" s="283">
        <v>14000</v>
      </c>
      <c r="G3157" s="283">
        <v>14000</v>
      </c>
      <c r="H3157" s="282">
        <v>3</v>
      </c>
      <c r="I3157" s="283">
        <v>42000</v>
      </c>
      <c r="J3157" s="284">
        <v>20000000</v>
      </c>
      <c r="K3157" s="263">
        <v>280000000000</v>
      </c>
    </row>
    <row r="3158" spans="3:11" x14ac:dyDescent="0.25">
      <c r="C3158" s="281">
        <v>45518</v>
      </c>
      <c r="D3158" s="217" t="s">
        <v>312</v>
      </c>
      <c r="E3158" s="283">
        <v>14000</v>
      </c>
      <c r="F3158" s="283">
        <v>14000</v>
      </c>
      <c r="G3158" s="283">
        <v>14000</v>
      </c>
      <c r="H3158" s="282">
        <v>40</v>
      </c>
      <c r="I3158" s="283">
        <v>560000</v>
      </c>
      <c r="J3158" s="284">
        <v>20000000</v>
      </c>
      <c r="K3158" s="263">
        <v>280000000000</v>
      </c>
    </row>
    <row r="3159" spans="3:11" x14ac:dyDescent="0.25">
      <c r="C3159" s="281">
        <v>45518</v>
      </c>
      <c r="D3159" s="217" t="s">
        <v>310</v>
      </c>
      <c r="E3159" s="283">
        <v>61500</v>
      </c>
      <c r="F3159" s="283">
        <v>61500</v>
      </c>
      <c r="G3159" s="283">
        <v>61500</v>
      </c>
      <c r="H3159" s="282">
        <v>9</v>
      </c>
      <c r="I3159" s="283">
        <v>553500</v>
      </c>
      <c r="J3159" s="238">
        <v>19450000</v>
      </c>
      <c r="K3159" s="263">
        <v>1196175000000</v>
      </c>
    </row>
    <row r="3160" spans="3:11" x14ac:dyDescent="0.25">
      <c r="C3160" s="281">
        <v>45518</v>
      </c>
      <c r="D3160" s="217" t="s">
        <v>312</v>
      </c>
      <c r="E3160" s="283">
        <v>14000</v>
      </c>
      <c r="F3160" s="283">
        <v>14000</v>
      </c>
      <c r="G3160" s="283">
        <v>14000</v>
      </c>
      <c r="H3160" s="282">
        <v>103</v>
      </c>
      <c r="I3160" s="283">
        <v>1442000</v>
      </c>
      <c r="J3160" s="284">
        <v>20000000</v>
      </c>
      <c r="K3160" s="263">
        <v>280000000000</v>
      </c>
    </row>
    <row r="3161" spans="3:11" x14ac:dyDescent="0.25">
      <c r="C3161" s="281">
        <v>45518</v>
      </c>
      <c r="D3161" s="217" t="s">
        <v>312</v>
      </c>
      <c r="E3161" s="283">
        <v>14000</v>
      </c>
      <c r="F3161" s="283">
        <v>14000</v>
      </c>
      <c r="G3161" s="283">
        <v>14000</v>
      </c>
      <c r="H3161" s="282">
        <v>2</v>
      </c>
      <c r="I3161" s="283">
        <v>28000</v>
      </c>
      <c r="J3161" s="284">
        <v>20000000</v>
      </c>
      <c r="K3161" s="263">
        <v>280000000000</v>
      </c>
    </row>
    <row r="3162" spans="3:11" x14ac:dyDescent="0.25">
      <c r="C3162" s="281">
        <v>45518</v>
      </c>
      <c r="D3162" s="217" t="s">
        <v>312</v>
      </c>
      <c r="E3162" s="283">
        <v>14000</v>
      </c>
      <c r="F3162" s="283">
        <v>14000</v>
      </c>
      <c r="G3162" s="283">
        <v>14000</v>
      </c>
      <c r="H3162" s="282">
        <v>81</v>
      </c>
      <c r="I3162" s="283">
        <v>1134000</v>
      </c>
      <c r="J3162" s="284">
        <v>20000000</v>
      </c>
      <c r="K3162" s="263">
        <v>280000000000</v>
      </c>
    </row>
    <row r="3163" spans="3:11" x14ac:dyDescent="0.25">
      <c r="C3163" s="281">
        <v>45519</v>
      </c>
      <c r="D3163" s="217" t="s">
        <v>310</v>
      </c>
      <c r="E3163" s="283">
        <v>61600</v>
      </c>
      <c r="F3163" s="283">
        <v>61500</v>
      </c>
      <c r="G3163" s="283">
        <v>61880</v>
      </c>
      <c r="H3163" s="282">
        <v>1</v>
      </c>
      <c r="I3163" s="283">
        <v>61600</v>
      </c>
      <c r="J3163" s="238">
        <v>19450000</v>
      </c>
      <c r="K3163" s="263">
        <v>1203566000000</v>
      </c>
    </row>
    <row r="3164" spans="3:11" x14ac:dyDescent="0.25">
      <c r="C3164" s="281">
        <v>45519</v>
      </c>
      <c r="D3164" s="217" t="s">
        <v>310</v>
      </c>
      <c r="E3164" s="283">
        <v>61600</v>
      </c>
      <c r="F3164" s="283">
        <v>61500</v>
      </c>
      <c r="G3164" s="283">
        <v>61880</v>
      </c>
      <c r="H3164" s="282">
        <v>2</v>
      </c>
      <c r="I3164" s="283">
        <v>123200</v>
      </c>
      <c r="J3164" s="238">
        <v>19450000</v>
      </c>
      <c r="K3164" s="263">
        <v>1203566000000</v>
      </c>
    </row>
    <row r="3165" spans="3:11" x14ac:dyDescent="0.25">
      <c r="C3165" s="281">
        <v>45519</v>
      </c>
      <c r="D3165" s="217" t="s">
        <v>310</v>
      </c>
      <c r="E3165" s="283">
        <v>61600</v>
      </c>
      <c r="F3165" s="283">
        <v>61500</v>
      </c>
      <c r="G3165" s="283">
        <v>61880</v>
      </c>
      <c r="H3165" s="282">
        <v>67</v>
      </c>
      <c r="I3165" s="283">
        <v>4127200</v>
      </c>
      <c r="J3165" s="238">
        <v>19450000</v>
      </c>
      <c r="K3165" s="263">
        <v>1203566000000</v>
      </c>
    </row>
    <row r="3166" spans="3:11" x14ac:dyDescent="0.25">
      <c r="C3166" s="281">
        <v>45519</v>
      </c>
      <c r="D3166" s="217" t="s">
        <v>312</v>
      </c>
      <c r="E3166" s="283">
        <v>14000</v>
      </c>
      <c r="F3166" s="283">
        <v>14000</v>
      </c>
      <c r="G3166" s="283">
        <v>12000</v>
      </c>
      <c r="H3166" s="282">
        <v>4</v>
      </c>
      <c r="I3166" s="283">
        <v>56000</v>
      </c>
      <c r="J3166" s="284">
        <v>20000000</v>
      </c>
      <c r="K3166" s="263">
        <v>240000000000</v>
      </c>
    </row>
    <row r="3167" spans="3:11" x14ac:dyDescent="0.25">
      <c r="C3167" s="281">
        <v>45519</v>
      </c>
      <c r="D3167" s="217" t="s">
        <v>312</v>
      </c>
      <c r="E3167" s="283">
        <v>14000</v>
      </c>
      <c r="F3167" s="283">
        <v>14000</v>
      </c>
      <c r="G3167" s="283">
        <v>12000</v>
      </c>
      <c r="H3167" s="282">
        <v>1</v>
      </c>
      <c r="I3167" s="283">
        <v>14000</v>
      </c>
      <c r="J3167" s="284">
        <v>20000000</v>
      </c>
      <c r="K3167" s="263">
        <v>240000000000</v>
      </c>
    </row>
    <row r="3168" spans="3:11" x14ac:dyDescent="0.25">
      <c r="C3168" s="281">
        <v>45519</v>
      </c>
      <c r="D3168" s="217" t="s">
        <v>312</v>
      </c>
      <c r="E3168" s="283">
        <v>14000</v>
      </c>
      <c r="F3168" s="283">
        <v>14000</v>
      </c>
      <c r="G3168" s="283">
        <v>12000</v>
      </c>
      <c r="H3168" s="282">
        <v>5</v>
      </c>
      <c r="I3168" s="283">
        <v>70000</v>
      </c>
      <c r="J3168" s="284">
        <v>20000000</v>
      </c>
      <c r="K3168" s="263">
        <v>240000000000</v>
      </c>
    </row>
    <row r="3169" spans="3:11" x14ac:dyDescent="0.25">
      <c r="C3169" s="281">
        <v>45519</v>
      </c>
      <c r="D3169" s="217" t="s">
        <v>312</v>
      </c>
      <c r="E3169" s="283">
        <v>14000</v>
      </c>
      <c r="F3169" s="283">
        <v>14000</v>
      </c>
      <c r="G3169" s="283">
        <v>12000</v>
      </c>
      <c r="H3169" s="282">
        <v>1</v>
      </c>
      <c r="I3169" s="283">
        <v>14000</v>
      </c>
      <c r="J3169" s="284">
        <v>20000000</v>
      </c>
      <c r="K3169" s="263">
        <v>240000000000</v>
      </c>
    </row>
    <row r="3170" spans="3:11" x14ac:dyDescent="0.25">
      <c r="C3170" s="281">
        <v>45519</v>
      </c>
      <c r="D3170" s="217" t="s">
        <v>312</v>
      </c>
      <c r="E3170" s="283">
        <v>12000</v>
      </c>
      <c r="F3170" s="283">
        <v>14000</v>
      </c>
      <c r="G3170" s="283">
        <v>12000</v>
      </c>
      <c r="H3170" s="282">
        <v>4</v>
      </c>
      <c r="I3170" s="283">
        <v>48000</v>
      </c>
      <c r="J3170" s="284">
        <v>20000000</v>
      </c>
      <c r="K3170" s="263">
        <v>240000000000</v>
      </c>
    </row>
    <row r="3171" spans="3:11" x14ac:dyDescent="0.25">
      <c r="C3171" s="281">
        <v>45519</v>
      </c>
      <c r="D3171" s="217" t="s">
        <v>310</v>
      </c>
      <c r="E3171" s="283">
        <v>61880</v>
      </c>
      <c r="F3171" s="283">
        <v>61500</v>
      </c>
      <c r="G3171" s="283">
        <v>61880</v>
      </c>
      <c r="H3171" s="282">
        <v>2</v>
      </c>
      <c r="I3171" s="283">
        <v>123760</v>
      </c>
      <c r="J3171" s="238">
        <v>19450000</v>
      </c>
      <c r="K3171" s="263">
        <v>1203566000000</v>
      </c>
    </row>
    <row r="3172" spans="3:11" x14ac:dyDescent="0.25">
      <c r="C3172" s="281">
        <v>45520</v>
      </c>
      <c r="D3172" s="217" t="s">
        <v>310</v>
      </c>
      <c r="E3172" s="283">
        <v>61890</v>
      </c>
      <c r="F3172" s="283">
        <v>61880</v>
      </c>
      <c r="G3172" s="283">
        <v>61890</v>
      </c>
      <c r="H3172" s="282">
        <v>25</v>
      </c>
      <c r="I3172" s="283">
        <v>1547250</v>
      </c>
      <c r="J3172" s="238">
        <v>19450000</v>
      </c>
      <c r="K3172" s="263">
        <v>1203760500000</v>
      </c>
    </row>
    <row r="3173" spans="3:11" x14ac:dyDescent="0.25">
      <c r="C3173" s="281">
        <v>45520</v>
      </c>
      <c r="D3173" s="217" t="s">
        <v>310</v>
      </c>
      <c r="E3173" s="283">
        <v>61890</v>
      </c>
      <c r="F3173" s="283">
        <v>61880</v>
      </c>
      <c r="G3173" s="283">
        <v>61890</v>
      </c>
      <c r="H3173" s="282">
        <v>3</v>
      </c>
      <c r="I3173" s="283">
        <v>185670</v>
      </c>
      <c r="J3173" s="238">
        <v>19450000</v>
      </c>
      <c r="K3173" s="263">
        <v>1203760500000</v>
      </c>
    </row>
    <row r="3174" spans="3:11" x14ac:dyDescent="0.25">
      <c r="C3174" s="281">
        <v>45520</v>
      </c>
      <c r="D3174" s="217" t="s">
        <v>310</v>
      </c>
      <c r="E3174" s="283">
        <v>61890</v>
      </c>
      <c r="F3174" s="283">
        <v>61880</v>
      </c>
      <c r="G3174" s="283">
        <v>61890</v>
      </c>
      <c r="H3174" s="282">
        <v>1</v>
      </c>
      <c r="I3174" s="283">
        <v>61890</v>
      </c>
      <c r="J3174" s="238">
        <v>19450000</v>
      </c>
      <c r="K3174" s="263">
        <v>1203760500000</v>
      </c>
    </row>
    <row r="3175" spans="3:11" x14ac:dyDescent="0.25">
      <c r="C3175" s="281">
        <v>45520</v>
      </c>
      <c r="D3175" s="217" t="s">
        <v>310</v>
      </c>
      <c r="E3175" s="283">
        <v>61890</v>
      </c>
      <c r="F3175" s="283">
        <v>61880</v>
      </c>
      <c r="G3175" s="283">
        <v>61890</v>
      </c>
      <c r="H3175" s="282">
        <v>4</v>
      </c>
      <c r="I3175" s="283">
        <v>247560</v>
      </c>
      <c r="J3175" s="238">
        <v>19450000</v>
      </c>
      <c r="K3175" s="263">
        <v>1203760500000</v>
      </c>
    </row>
    <row r="3176" spans="3:11" x14ac:dyDescent="0.25">
      <c r="C3176" s="281">
        <v>45520</v>
      </c>
      <c r="D3176" s="217" t="s">
        <v>312</v>
      </c>
      <c r="E3176" s="283">
        <v>14000</v>
      </c>
      <c r="F3176" s="283">
        <v>12000</v>
      </c>
      <c r="G3176" s="283">
        <v>14000</v>
      </c>
      <c r="H3176" s="282">
        <v>10</v>
      </c>
      <c r="I3176" s="283">
        <v>140000</v>
      </c>
      <c r="J3176" s="284">
        <v>20000000</v>
      </c>
      <c r="K3176" s="263">
        <v>280000000000</v>
      </c>
    </row>
    <row r="3177" spans="3:11" x14ac:dyDescent="0.25">
      <c r="C3177" s="281">
        <v>45520</v>
      </c>
      <c r="D3177" s="217" t="s">
        <v>312</v>
      </c>
      <c r="E3177" s="283">
        <v>14000</v>
      </c>
      <c r="F3177" s="283">
        <v>12000</v>
      </c>
      <c r="G3177" s="283">
        <v>14000</v>
      </c>
      <c r="H3177" s="282">
        <v>9</v>
      </c>
      <c r="I3177" s="283">
        <v>126000</v>
      </c>
      <c r="J3177" s="284">
        <v>20000000</v>
      </c>
      <c r="K3177" s="263">
        <v>280000000000</v>
      </c>
    </row>
    <row r="3178" spans="3:11" x14ac:dyDescent="0.25">
      <c r="C3178" s="281">
        <v>45523</v>
      </c>
      <c r="D3178" s="217" t="s">
        <v>310</v>
      </c>
      <c r="E3178" s="283">
        <v>61890</v>
      </c>
      <c r="F3178" s="283">
        <v>61890</v>
      </c>
      <c r="G3178" s="283">
        <v>61890</v>
      </c>
      <c r="H3178" s="282">
        <v>7</v>
      </c>
      <c r="I3178" s="283">
        <v>433230</v>
      </c>
      <c r="J3178" s="238">
        <v>19450000</v>
      </c>
      <c r="K3178" s="263">
        <v>1203760500000</v>
      </c>
    </row>
    <row r="3179" spans="3:11" x14ac:dyDescent="0.25">
      <c r="C3179" s="281">
        <v>45523</v>
      </c>
      <c r="D3179" s="217" t="s">
        <v>312</v>
      </c>
      <c r="E3179" s="283">
        <v>14000</v>
      </c>
      <c r="F3179" s="283">
        <v>14000</v>
      </c>
      <c r="G3179" s="283">
        <v>15248</v>
      </c>
      <c r="H3179" s="282">
        <v>1</v>
      </c>
      <c r="I3179" s="283">
        <v>14000</v>
      </c>
      <c r="J3179" s="284">
        <v>20000000</v>
      </c>
      <c r="K3179" s="263">
        <v>304960000000</v>
      </c>
    </row>
    <row r="3180" spans="3:11" x14ac:dyDescent="0.25">
      <c r="C3180" s="281">
        <v>45523</v>
      </c>
      <c r="D3180" s="217" t="s">
        <v>312</v>
      </c>
      <c r="E3180" s="283">
        <v>14000</v>
      </c>
      <c r="F3180" s="283">
        <v>14000</v>
      </c>
      <c r="G3180" s="283">
        <v>15248</v>
      </c>
      <c r="H3180" s="282">
        <v>2</v>
      </c>
      <c r="I3180" s="283">
        <v>28000</v>
      </c>
      <c r="J3180" s="284">
        <v>20000000</v>
      </c>
      <c r="K3180" s="263">
        <v>304960000000</v>
      </c>
    </row>
    <row r="3181" spans="3:11" x14ac:dyDescent="0.25">
      <c r="C3181" s="281">
        <v>45523</v>
      </c>
      <c r="D3181" s="217" t="s">
        <v>312</v>
      </c>
      <c r="E3181" s="283">
        <v>14000</v>
      </c>
      <c r="F3181" s="283">
        <v>14000</v>
      </c>
      <c r="G3181" s="283">
        <v>15248</v>
      </c>
      <c r="H3181" s="282">
        <v>10</v>
      </c>
      <c r="I3181" s="283">
        <v>140000</v>
      </c>
      <c r="J3181" s="284">
        <v>20000000</v>
      </c>
      <c r="K3181" s="263">
        <v>304960000000</v>
      </c>
    </row>
    <row r="3182" spans="3:11" x14ac:dyDescent="0.25">
      <c r="C3182" s="281">
        <v>45523</v>
      </c>
      <c r="D3182" s="217" t="s">
        <v>312</v>
      </c>
      <c r="E3182" s="283">
        <v>14000</v>
      </c>
      <c r="F3182" s="283">
        <v>14000</v>
      </c>
      <c r="G3182" s="283">
        <v>15248</v>
      </c>
      <c r="H3182" s="282">
        <v>1</v>
      </c>
      <c r="I3182" s="283">
        <v>14000</v>
      </c>
      <c r="J3182" s="284">
        <v>20000000</v>
      </c>
      <c r="K3182" s="263">
        <v>304960000000</v>
      </c>
    </row>
    <row r="3183" spans="3:11" x14ac:dyDescent="0.25">
      <c r="C3183" s="281">
        <v>45523</v>
      </c>
      <c r="D3183" s="217" t="s">
        <v>312</v>
      </c>
      <c r="E3183" s="283">
        <v>14000</v>
      </c>
      <c r="F3183" s="283">
        <v>14000</v>
      </c>
      <c r="G3183" s="283">
        <v>15248</v>
      </c>
      <c r="H3183" s="282">
        <v>3</v>
      </c>
      <c r="I3183" s="283">
        <v>42000</v>
      </c>
      <c r="J3183" s="284">
        <v>20000000</v>
      </c>
      <c r="K3183" s="263">
        <v>304960000000</v>
      </c>
    </row>
    <row r="3184" spans="3:11" x14ac:dyDescent="0.25">
      <c r="C3184" s="281">
        <v>45523</v>
      </c>
      <c r="D3184" s="217" t="s">
        <v>310</v>
      </c>
      <c r="E3184" s="283">
        <v>62000</v>
      </c>
      <c r="F3184" s="283">
        <v>61890</v>
      </c>
      <c r="G3184" s="283">
        <v>61890</v>
      </c>
      <c r="H3184" s="282">
        <v>7</v>
      </c>
      <c r="I3184" s="283">
        <v>434000</v>
      </c>
      <c r="J3184" s="238">
        <v>19450000</v>
      </c>
      <c r="K3184" s="263">
        <v>1203760500000</v>
      </c>
    </row>
    <row r="3185" spans="3:11" x14ac:dyDescent="0.25">
      <c r="C3185" s="281">
        <v>45523</v>
      </c>
      <c r="D3185" s="217" t="s">
        <v>310</v>
      </c>
      <c r="E3185" s="283">
        <v>61890</v>
      </c>
      <c r="F3185" s="283">
        <v>61890</v>
      </c>
      <c r="G3185" s="283">
        <v>61890</v>
      </c>
      <c r="H3185" s="282">
        <v>16</v>
      </c>
      <c r="I3185" s="283">
        <v>990240</v>
      </c>
      <c r="J3185" s="238">
        <v>19450000</v>
      </c>
      <c r="K3185" s="263">
        <v>1203760500000</v>
      </c>
    </row>
    <row r="3186" spans="3:11" x14ac:dyDescent="0.25">
      <c r="C3186" s="281">
        <v>45523</v>
      </c>
      <c r="D3186" s="217" t="s">
        <v>310</v>
      </c>
      <c r="E3186" s="283">
        <v>61890</v>
      </c>
      <c r="F3186" s="283">
        <v>61890</v>
      </c>
      <c r="G3186" s="283">
        <v>61890</v>
      </c>
      <c r="H3186" s="282">
        <v>1</v>
      </c>
      <c r="I3186" s="283">
        <v>61890</v>
      </c>
      <c r="J3186" s="238">
        <v>19450000</v>
      </c>
      <c r="K3186" s="263">
        <v>1203760500000</v>
      </c>
    </row>
    <row r="3187" spans="3:11" x14ac:dyDescent="0.25">
      <c r="C3187" s="281">
        <v>45523</v>
      </c>
      <c r="D3187" s="217" t="s">
        <v>310</v>
      </c>
      <c r="E3187" s="283">
        <v>61890</v>
      </c>
      <c r="F3187" s="283">
        <v>61890</v>
      </c>
      <c r="G3187" s="283">
        <v>61890</v>
      </c>
      <c r="H3187" s="282">
        <v>3</v>
      </c>
      <c r="I3187" s="283">
        <v>185670</v>
      </c>
      <c r="J3187" s="238">
        <v>19450000</v>
      </c>
      <c r="K3187" s="263">
        <v>1203760500000</v>
      </c>
    </row>
    <row r="3188" spans="3:11" x14ac:dyDescent="0.25">
      <c r="C3188" s="281">
        <v>45523</v>
      </c>
      <c r="D3188" s="217" t="s">
        <v>310</v>
      </c>
      <c r="E3188" s="283">
        <v>61890</v>
      </c>
      <c r="F3188" s="283">
        <v>61890</v>
      </c>
      <c r="G3188" s="283">
        <v>61890</v>
      </c>
      <c r="H3188" s="282">
        <v>1</v>
      </c>
      <c r="I3188" s="283">
        <v>61890</v>
      </c>
      <c r="J3188" s="238">
        <v>19450000</v>
      </c>
      <c r="K3188" s="263">
        <v>1203760500000</v>
      </c>
    </row>
    <row r="3189" spans="3:11" x14ac:dyDescent="0.25">
      <c r="C3189" s="281">
        <v>45523</v>
      </c>
      <c r="D3189" s="217" t="s">
        <v>312</v>
      </c>
      <c r="E3189" s="283">
        <v>14000</v>
      </c>
      <c r="F3189" s="283">
        <v>14000</v>
      </c>
      <c r="G3189" s="283">
        <v>15248</v>
      </c>
      <c r="H3189" s="282">
        <v>2</v>
      </c>
      <c r="I3189" s="283">
        <v>28000</v>
      </c>
      <c r="J3189" s="284">
        <v>20000000</v>
      </c>
      <c r="K3189" s="263">
        <v>304960000000</v>
      </c>
    </row>
    <row r="3190" spans="3:11" x14ac:dyDescent="0.25">
      <c r="C3190" s="281">
        <v>45523</v>
      </c>
      <c r="D3190" s="217" t="s">
        <v>312</v>
      </c>
      <c r="E3190" s="283">
        <v>14000</v>
      </c>
      <c r="F3190" s="283">
        <v>14000</v>
      </c>
      <c r="G3190" s="283">
        <v>15248</v>
      </c>
      <c r="H3190" s="282">
        <v>4</v>
      </c>
      <c r="I3190" s="283">
        <v>56000</v>
      </c>
      <c r="J3190" s="284">
        <v>20000000</v>
      </c>
      <c r="K3190" s="263">
        <v>304960000000</v>
      </c>
    </row>
    <row r="3191" spans="3:11" x14ac:dyDescent="0.25">
      <c r="C3191" s="281">
        <v>45523</v>
      </c>
      <c r="D3191" s="217" t="s">
        <v>310</v>
      </c>
      <c r="E3191" s="283">
        <v>61890</v>
      </c>
      <c r="F3191" s="283">
        <v>61890</v>
      </c>
      <c r="G3191" s="283">
        <v>61890</v>
      </c>
      <c r="H3191" s="282">
        <v>6</v>
      </c>
      <c r="I3191" s="283">
        <v>371340</v>
      </c>
      <c r="J3191" s="238">
        <v>19450000</v>
      </c>
      <c r="K3191" s="263">
        <v>1203760500000</v>
      </c>
    </row>
    <row r="3192" spans="3:11" x14ac:dyDescent="0.25">
      <c r="C3192" s="281">
        <v>45523</v>
      </c>
      <c r="D3192" s="217" t="s">
        <v>312</v>
      </c>
      <c r="E3192" s="283">
        <v>15248</v>
      </c>
      <c r="F3192" s="283">
        <v>14000</v>
      </c>
      <c r="G3192" s="283">
        <v>15248</v>
      </c>
      <c r="H3192" s="282">
        <v>2</v>
      </c>
      <c r="I3192" s="283">
        <v>30496</v>
      </c>
      <c r="J3192" s="284">
        <v>20000000</v>
      </c>
      <c r="K3192" s="263">
        <v>304960000000</v>
      </c>
    </row>
    <row r="3193" spans="3:11" x14ac:dyDescent="0.25">
      <c r="C3193" s="281">
        <v>45524</v>
      </c>
      <c r="D3193" s="217" t="s">
        <v>310</v>
      </c>
      <c r="E3193" s="283">
        <v>61890</v>
      </c>
      <c r="F3193" s="283">
        <v>61890</v>
      </c>
      <c r="G3193" s="283">
        <v>60985</v>
      </c>
      <c r="H3193" s="282">
        <v>2</v>
      </c>
      <c r="I3193" s="283">
        <v>123780</v>
      </c>
      <c r="J3193" s="238">
        <v>19450000</v>
      </c>
      <c r="K3193" s="263">
        <v>1186158250000</v>
      </c>
    </row>
    <row r="3194" spans="3:11" x14ac:dyDescent="0.25">
      <c r="C3194" s="281">
        <v>45524</v>
      </c>
      <c r="D3194" s="217" t="s">
        <v>312</v>
      </c>
      <c r="E3194" s="283">
        <v>15248</v>
      </c>
      <c r="F3194" s="283">
        <v>15248</v>
      </c>
      <c r="G3194" s="283">
        <v>16000</v>
      </c>
      <c r="H3194" s="282">
        <v>2</v>
      </c>
      <c r="I3194" s="283">
        <v>30496</v>
      </c>
      <c r="J3194" s="284">
        <v>20000000</v>
      </c>
      <c r="K3194" s="263">
        <v>320000000000</v>
      </c>
    </row>
    <row r="3195" spans="3:11" x14ac:dyDescent="0.25">
      <c r="C3195" s="281">
        <v>45524</v>
      </c>
      <c r="D3195" s="217" t="s">
        <v>310</v>
      </c>
      <c r="E3195" s="283">
        <v>61890</v>
      </c>
      <c r="F3195" s="283">
        <v>61890</v>
      </c>
      <c r="G3195" s="283">
        <v>60985</v>
      </c>
      <c r="H3195" s="282">
        <v>14</v>
      </c>
      <c r="I3195" s="283">
        <v>866460</v>
      </c>
      <c r="J3195" s="238">
        <v>19450000</v>
      </c>
      <c r="K3195" s="263">
        <v>1186158250000</v>
      </c>
    </row>
    <row r="3196" spans="3:11" x14ac:dyDescent="0.25">
      <c r="C3196" s="281">
        <v>45524</v>
      </c>
      <c r="D3196" s="217" t="s">
        <v>310</v>
      </c>
      <c r="E3196" s="283">
        <v>61600</v>
      </c>
      <c r="F3196" s="283">
        <v>61890</v>
      </c>
      <c r="G3196" s="283">
        <v>60985</v>
      </c>
      <c r="H3196" s="282">
        <v>10</v>
      </c>
      <c r="I3196" s="283">
        <v>616000</v>
      </c>
      <c r="J3196" s="238">
        <v>19450000</v>
      </c>
      <c r="K3196" s="263">
        <v>1186158250000</v>
      </c>
    </row>
    <row r="3197" spans="3:11" x14ac:dyDescent="0.25">
      <c r="C3197" s="281">
        <v>45524</v>
      </c>
      <c r="D3197" s="217" t="s">
        <v>310</v>
      </c>
      <c r="E3197" s="283">
        <v>61600</v>
      </c>
      <c r="F3197" s="283">
        <v>61890</v>
      </c>
      <c r="G3197" s="283">
        <v>60985</v>
      </c>
      <c r="H3197" s="282">
        <v>60</v>
      </c>
      <c r="I3197" s="283">
        <v>3696000</v>
      </c>
      <c r="J3197" s="238">
        <v>19450000</v>
      </c>
      <c r="K3197" s="263">
        <v>1186158250000</v>
      </c>
    </row>
    <row r="3198" spans="3:11" x14ac:dyDescent="0.25">
      <c r="C3198" s="281">
        <v>45524</v>
      </c>
      <c r="D3198" s="217" t="s">
        <v>310</v>
      </c>
      <c r="E3198" s="283">
        <v>61500</v>
      </c>
      <c r="F3198" s="283">
        <v>61890</v>
      </c>
      <c r="G3198" s="283">
        <v>60985</v>
      </c>
      <c r="H3198" s="282">
        <v>2</v>
      </c>
      <c r="I3198" s="283">
        <v>123000</v>
      </c>
      <c r="J3198" s="238">
        <v>19450000</v>
      </c>
      <c r="K3198" s="263">
        <v>1186158250000</v>
      </c>
    </row>
    <row r="3199" spans="3:11" x14ac:dyDescent="0.25">
      <c r="C3199" s="281">
        <v>45524</v>
      </c>
      <c r="D3199" s="217" t="s">
        <v>310</v>
      </c>
      <c r="E3199" s="283">
        <v>61500</v>
      </c>
      <c r="F3199" s="283">
        <v>61890</v>
      </c>
      <c r="G3199" s="283">
        <v>60985</v>
      </c>
      <c r="H3199" s="282">
        <v>2</v>
      </c>
      <c r="I3199" s="283">
        <v>123000</v>
      </c>
      <c r="J3199" s="238">
        <v>19450000</v>
      </c>
      <c r="K3199" s="263">
        <v>1186158250000</v>
      </c>
    </row>
    <row r="3200" spans="3:11" x14ac:dyDescent="0.25">
      <c r="C3200" s="281">
        <v>45524</v>
      </c>
      <c r="D3200" s="217" t="s">
        <v>310</v>
      </c>
      <c r="E3200" s="283">
        <v>60985</v>
      </c>
      <c r="F3200" s="283">
        <v>61890</v>
      </c>
      <c r="G3200" s="283">
        <v>60985</v>
      </c>
      <c r="H3200" s="282">
        <v>2</v>
      </c>
      <c r="I3200" s="283">
        <v>121970</v>
      </c>
      <c r="J3200" s="238">
        <v>19450000</v>
      </c>
      <c r="K3200" s="263">
        <v>1186158250000</v>
      </c>
    </row>
    <row r="3201" spans="3:11" x14ac:dyDescent="0.25">
      <c r="C3201" s="281">
        <v>45524</v>
      </c>
      <c r="D3201" s="217" t="s">
        <v>312</v>
      </c>
      <c r="E3201" s="283">
        <v>16000</v>
      </c>
      <c r="F3201" s="283">
        <v>15248</v>
      </c>
      <c r="G3201" s="283">
        <v>16000</v>
      </c>
      <c r="H3201" s="282">
        <v>3</v>
      </c>
      <c r="I3201" s="283">
        <v>48000</v>
      </c>
      <c r="J3201" s="284">
        <v>20000000</v>
      </c>
      <c r="K3201" s="263">
        <v>320000000000</v>
      </c>
    </row>
    <row r="3202" spans="3:11" x14ac:dyDescent="0.25">
      <c r="C3202" s="281">
        <v>45524</v>
      </c>
      <c r="D3202" s="217" t="s">
        <v>310</v>
      </c>
      <c r="E3202" s="283">
        <v>60985</v>
      </c>
      <c r="F3202" s="283">
        <v>61890</v>
      </c>
      <c r="G3202" s="283">
        <v>60985</v>
      </c>
      <c r="H3202" s="282">
        <v>1</v>
      </c>
      <c r="I3202" s="283">
        <v>60985</v>
      </c>
      <c r="J3202" s="238">
        <v>19450000</v>
      </c>
      <c r="K3202" s="263">
        <v>1186158250000</v>
      </c>
    </row>
    <row r="3203" spans="3:11" x14ac:dyDescent="0.25">
      <c r="C3203" s="281">
        <v>45524</v>
      </c>
      <c r="D3203" s="217" t="s">
        <v>310</v>
      </c>
      <c r="E3203" s="283">
        <v>60985</v>
      </c>
      <c r="F3203" s="283">
        <v>61890</v>
      </c>
      <c r="G3203" s="283">
        <v>60985</v>
      </c>
      <c r="H3203" s="282">
        <v>2</v>
      </c>
      <c r="I3203" s="283">
        <v>121970</v>
      </c>
      <c r="J3203" s="238">
        <v>19450000</v>
      </c>
      <c r="K3203" s="263">
        <v>1186158250000</v>
      </c>
    </row>
    <row r="3204" spans="3:11" x14ac:dyDescent="0.25">
      <c r="C3204" s="281">
        <v>45524</v>
      </c>
      <c r="D3204" s="217" t="s">
        <v>310</v>
      </c>
      <c r="E3204" s="283">
        <v>60985</v>
      </c>
      <c r="F3204" s="283">
        <v>61890</v>
      </c>
      <c r="G3204" s="283">
        <v>60985</v>
      </c>
      <c r="H3204" s="282">
        <v>69</v>
      </c>
      <c r="I3204" s="283">
        <v>4207965</v>
      </c>
      <c r="J3204" s="238">
        <v>19450000</v>
      </c>
      <c r="K3204" s="263">
        <v>1186158250000</v>
      </c>
    </row>
    <row r="3205" spans="3:11" x14ac:dyDescent="0.25">
      <c r="C3205" s="281">
        <v>45525</v>
      </c>
      <c r="D3205" s="217" t="s">
        <v>310</v>
      </c>
      <c r="E3205" s="283">
        <v>60985</v>
      </c>
      <c r="F3205" s="283">
        <v>60985</v>
      </c>
      <c r="G3205" s="283">
        <v>60985</v>
      </c>
      <c r="H3205" s="282">
        <v>2</v>
      </c>
      <c r="I3205" s="283">
        <v>121970</v>
      </c>
      <c r="J3205" s="238">
        <v>19450000</v>
      </c>
      <c r="K3205" s="263">
        <v>1186158250000</v>
      </c>
    </row>
    <row r="3206" spans="3:11" x14ac:dyDescent="0.25">
      <c r="C3206" s="281">
        <v>45525</v>
      </c>
      <c r="D3206" s="217" t="s">
        <v>312</v>
      </c>
      <c r="E3206" s="283">
        <v>16000</v>
      </c>
      <c r="F3206" s="283">
        <v>16000</v>
      </c>
      <c r="G3206" s="283">
        <v>15250</v>
      </c>
      <c r="H3206" s="282">
        <v>1</v>
      </c>
      <c r="I3206" s="283">
        <v>16000</v>
      </c>
      <c r="J3206" s="284">
        <v>20000000</v>
      </c>
      <c r="K3206" s="263">
        <v>305000000000</v>
      </c>
    </row>
    <row r="3207" spans="3:11" x14ac:dyDescent="0.25">
      <c r="C3207" s="281">
        <v>45525</v>
      </c>
      <c r="D3207" s="217" t="s">
        <v>312</v>
      </c>
      <c r="E3207" s="283">
        <v>16000</v>
      </c>
      <c r="F3207" s="283">
        <v>16000</v>
      </c>
      <c r="G3207" s="283">
        <v>15250</v>
      </c>
      <c r="H3207" s="282">
        <v>6</v>
      </c>
      <c r="I3207" s="283">
        <v>96000</v>
      </c>
      <c r="J3207" s="284">
        <v>20000000</v>
      </c>
      <c r="K3207" s="263">
        <v>305000000000</v>
      </c>
    </row>
    <row r="3208" spans="3:11" x14ac:dyDescent="0.25">
      <c r="C3208" s="281">
        <v>45525</v>
      </c>
      <c r="D3208" s="217" t="s">
        <v>312</v>
      </c>
      <c r="E3208" s="283">
        <v>16000</v>
      </c>
      <c r="F3208" s="283">
        <v>16000</v>
      </c>
      <c r="G3208" s="283">
        <v>15250</v>
      </c>
      <c r="H3208" s="282">
        <v>3</v>
      </c>
      <c r="I3208" s="283">
        <v>48000</v>
      </c>
      <c r="J3208" s="284">
        <v>20000000</v>
      </c>
      <c r="K3208" s="263">
        <v>305000000000</v>
      </c>
    </row>
    <row r="3209" spans="3:11" x14ac:dyDescent="0.25">
      <c r="C3209" s="281">
        <v>45525</v>
      </c>
      <c r="D3209" s="217" t="s">
        <v>312</v>
      </c>
      <c r="E3209" s="283">
        <v>16000</v>
      </c>
      <c r="F3209" s="283">
        <v>16000</v>
      </c>
      <c r="G3209" s="283">
        <v>15250</v>
      </c>
      <c r="H3209" s="282">
        <v>1</v>
      </c>
      <c r="I3209" s="283">
        <v>16000</v>
      </c>
      <c r="J3209" s="284">
        <v>20000000</v>
      </c>
      <c r="K3209" s="263">
        <v>305000000000</v>
      </c>
    </row>
    <row r="3210" spans="3:11" x14ac:dyDescent="0.25">
      <c r="C3210" s="281">
        <v>45525</v>
      </c>
      <c r="D3210" s="217" t="s">
        <v>312</v>
      </c>
      <c r="E3210" s="283">
        <v>15800</v>
      </c>
      <c r="F3210" s="283">
        <v>16000</v>
      </c>
      <c r="G3210" s="283">
        <v>15250</v>
      </c>
      <c r="H3210" s="282">
        <v>3</v>
      </c>
      <c r="I3210" s="283">
        <v>47400</v>
      </c>
      <c r="J3210" s="284">
        <v>20000000</v>
      </c>
      <c r="K3210" s="263">
        <v>305000000000</v>
      </c>
    </row>
    <row r="3211" spans="3:11" x14ac:dyDescent="0.25">
      <c r="C3211" s="281">
        <v>45525</v>
      </c>
      <c r="D3211" s="217" t="s">
        <v>312</v>
      </c>
      <c r="E3211" s="283">
        <v>15248</v>
      </c>
      <c r="F3211" s="283">
        <v>16000</v>
      </c>
      <c r="G3211" s="283">
        <v>15250</v>
      </c>
      <c r="H3211" s="282">
        <v>1</v>
      </c>
      <c r="I3211" s="283">
        <v>15248</v>
      </c>
      <c r="J3211" s="284">
        <v>20000000</v>
      </c>
      <c r="K3211" s="263">
        <v>305000000000</v>
      </c>
    </row>
    <row r="3212" spans="3:11" x14ac:dyDescent="0.25">
      <c r="C3212" s="281">
        <v>45525</v>
      </c>
      <c r="D3212" s="217" t="s">
        <v>312</v>
      </c>
      <c r="E3212" s="283">
        <v>15248</v>
      </c>
      <c r="F3212" s="283">
        <v>16000</v>
      </c>
      <c r="G3212" s="283">
        <v>15250</v>
      </c>
      <c r="H3212" s="282">
        <v>33</v>
      </c>
      <c r="I3212" s="283">
        <v>503184</v>
      </c>
      <c r="J3212" s="284">
        <v>20000000</v>
      </c>
      <c r="K3212" s="263">
        <v>305000000000</v>
      </c>
    </row>
    <row r="3213" spans="3:11" x14ac:dyDescent="0.25">
      <c r="C3213" s="281">
        <v>45525</v>
      </c>
      <c r="D3213" s="217" t="s">
        <v>312</v>
      </c>
      <c r="E3213" s="283">
        <v>15248</v>
      </c>
      <c r="F3213" s="283">
        <v>16000</v>
      </c>
      <c r="G3213" s="283">
        <v>15250</v>
      </c>
      <c r="H3213" s="282">
        <v>1</v>
      </c>
      <c r="I3213" s="283">
        <v>15248</v>
      </c>
      <c r="J3213" s="284">
        <v>20000000</v>
      </c>
      <c r="K3213" s="263">
        <v>305000000000</v>
      </c>
    </row>
    <row r="3214" spans="3:11" x14ac:dyDescent="0.25">
      <c r="C3214" s="281">
        <v>45525</v>
      </c>
      <c r="D3214" s="217" t="s">
        <v>312</v>
      </c>
      <c r="E3214" s="283">
        <v>15248</v>
      </c>
      <c r="F3214" s="283">
        <v>16000</v>
      </c>
      <c r="G3214" s="283">
        <v>15250</v>
      </c>
      <c r="H3214" s="282">
        <v>1</v>
      </c>
      <c r="I3214" s="283">
        <v>15248</v>
      </c>
      <c r="J3214" s="284">
        <v>20000000</v>
      </c>
      <c r="K3214" s="263">
        <v>305000000000</v>
      </c>
    </row>
    <row r="3215" spans="3:11" x14ac:dyDescent="0.25">
      <c r="C3215" s="281">
        <v>45525</v>
      </c>
      <c r="D3215" s="217" t="s">
        <v>312</v>
      </c>
      <c r="E3215" s="283">
        <v>15248</v>
      </c>
      <c r="F3215" s="283">
        <v>16000</v>
      </c>
      <c r="G3215" s="283">
        <v>15250</v>
      </c>
      <c r="H3215" s="282">
        <v>1</v>
      </c>
      <c r="I3215" s="283">
        <v>15248</v>
      </c>
      <c r="J3215" s="284">
        <v>20000000</v>
      </c>
      <c r="K3215" s="263">
        <v>305000000000</v>
      </c>
    </row>
    <row r="3216" spans="3:11" x14ac:dyDescent="0.25">
      <c r="C3216" s="281">
        <v>45525</v>
      </c>
      <c r="D3216" s="217" t="s">
        <v>312</v>
      </c>
      <c r="E3216" s="283">
        <v>15248</v>
      </c>
      <c r="F3216" s="283">
        <v>16000</v>
      </c>
      <c r="G3216" s="283">
        <v>15250</v>
      </c>
      <c r="H3216" s="282">
        <v>1</v>
      </c>
      <c r="I3216" s="283">
        <v>15248</v>
      </c>
      <c r="J3216" s="284">
        <v>20000000</v>
      </c>
      <c r="K3216" s="263">
        <v>305000000000</v>
      </c>
    </row>
    <row r="3217" spans="3:11" x14ac:dyDescent="0.25">
      <c r="C3217" s="281">
        <v>45525</v>
      </c>
      <c r="D3217" s="217" t="s">
        <v>312</v>
      </c>
      <c r="E3217" s="283">
        <v>15248</v>
      </c>
      <c r="F3217" s="283">
        <v>16000</v>
      </c>
      <c r="G3217" s="283">
        <v>15250</v>
      </c>
      <c r="H3217" s="282">
        <v>1</v>
      </c>
      <c r="I3217" s="283">
        <v>15248</v>
      </c>
      <c r="J3217" s="284">
        <v>20000000</v>
      </c>
      <c r="K3217" s="263">
        <v>305000000000</v>
      </c>
    </row>
    <row r="3218" spans="3:11" x14ac:dyDescent="0.25">
      <c r="C3218" s="281">
        <v>45525</v>
      </c>
      <c r="D3218" s="217" t="s">
        <v>312</v>
      </c>
      <c r="E3218" s="283">
        <v>15248</v>
      </c>
      <c r="F3218" s="283">
        <v>16000</v>
      </c>
      <c r="G3218" s="283">
        <v>15250</v>
      </c>
      <c r="H3218" s="282">
        <v>1</v>
      </c>
      <c r="I3218" s="283">
        <v>15248</v>
      </c>
      <c r="J3218" s="284">
        <v>20000000</v>
      </c>
      <c r="K3218" s="263">
        <v>305000000000</v>
      </c>
    </row>
    <row r="3219" spans="3:11" x14ac:dyDescent="0.25">
      <c r="C3219" s="281">
        <v>45525</v>
      </c>
      <c r="D3219" s="217" t="s">
        <v>312</v>
      </c>
      <c r="E3219" s="283">
        <v>15248</v>
      </c>
      <c r="F3219" s="283">
        <v>16000</v>
      </c>
      <c r="G3219" s="283">
        <v>15250</v>
      </c>
      <c r="H3219" s="282">
        <v>1</v>
      </c>
      <c r="I3219" s="283">
        <v>15248</v>
      </c>
      <c r="J3219" s="284">
        <v>20000000</v>
      </c>
      <c r="K3219" s="263">
        <v>305000000000</v>
      </c>
    </row>
    <row r="3220" spans="3:11" x14ac:dyDescent="0.25">
      <c r="C3220" s="281">
        <v>45525</v>
      </c>
      <c r="D3220" s="217" t="s">
        <v>312</v>
      </c>
      <c r="E3220" s="283">
        <v>15248</v>
      </c>
      <c r="F3220" s="283">
        <v>16000</v>
      </c>
      <c r="G3220" s="283">
        <v>15250</v>
      </c>
      <c r="H3220" s="282">
        <v>1</v>
      </c>
      <c r="I3220" s="283">
        <v>15248</v>
      </c>
      <c r="J3220" s="284">
        <v>20000000</v>
      </c>
      <c r="K3220" s="263">
        <v>305000000000</v>
      </c>
    </row>
    <row r="3221" spans="3:11" x14ac:dyDescent="0.25">
      <c r="C3221" s="281">
        <v>45525</v>
      </c>
      <c r="D3221" s="217" t="s">
        <v>312</v>
      </c>
      <c r="E3221" s="283">
        <v>15248</v>
      </c>
      <c r="F3221" s="283">
        <v>16000</v>
      </c>
      <c r="G3221" s="283">
        <v>15250</v>
      </c>
      <c r="H3221" s="282">
        <v>1</v>
      </c>
      <c r="I3221" s="283">
        <v>15248</v>
      </c>
      <c r="J3221" s="284">
        <v>20000000</v>
      </c>
      <c r="K3221" s="263">
        <v>305000000000</v>
      </c>
    </row>
    <row r="3222" spans="3:11" x14ac:dyDescent="0.25">
      <c r="C3222" s="281">
        <v>45525</v>
      </c>
      <c r="D3222" s="217" t="s">
        <v>312</v>
      </c>
      <c r="E3222" s="283">
        <v>15248</v>
      </c>
      <c r="F3222" s="283">
        <v>16000</v>
      </c>
      <c r="G3222" s="283">
        <v>15250</v>
      </c>
      <c r="H3222" s="282">
        <v>1</v>
      </c>
      <c r="I3222" s="283">
        <v>15248</v>
      </c>
      <c r="J3222" s="284">
        <v>20000000</v>
      </c>
      <c r="K3222" s="263">
        <v>305000000000</v>
      </c>
    </row>
    <row r="3223" spans="3:11" x14ac:dyDescent="0.25">
      <c r="C3223" s="281">
        <v>45525</v>
      </c>
      <c r="D3223" s="217" t="s">
        <v>312</v>
      </c>
      <c r="E3223" s="283">
        <v>15248</v>
      </c>
      <c r="F3223" s="283">
        <v>16000</v>
      </c>
      <c r="G3223" s="283">
        <v>15250</v>
      </c>
      <c r="H3223" s="282">
        <v>1</v>
      </c>
      <c r="I3223" s="283">
        <v>15248</v>
      </c>
      <c r="J3223" s="284">
        <v>20000000</v>
      </c>
      <c r="K3223" s="263">
        <v>305000000000</v>
      </c>
    </row>
    <row r="3224" spans="3:11" x14ac:dyDescent="0.25">
      <c r="C3224" s="281">
        <v>45525</v>
      </c>
      <c r="D3224" s="217" t="s">
        <v>312</v>
      </c>
      <c r="E3224" s="283">
        <v>15248</v>
      </c>
      <c r="F3224" s="283">
        <v>16000</v>
      </c>
      <c r="G3224" s="283">
        <v>15250</v>
      </c>
      <c r="H3224" s="282">
        <v>10</v>
      </c>
      <c r="I3224" s="283">
        <v>152480</v>
      </c>
      <c r="J3224" s="284">
        <v>20000000</v>
      </c>
      <c r="K3224" s="263">
        <v>305000000000</v>
      </c>
    </row>
    <row r="3225" spans="3:11" x14ac:dyDescent="0.25">
      <c r="C3225" s="281">
        <v>45525</v>
      </c>
      <c r="D3225" s="217" t="s">
        <v>310</v>
      </c>
      <c r="E3225" s="283">
        <v>60985</v>
      </c>
      <c r="F3225" s="283">
        <v>60985</v>
      </c>
      <c r="G3225" s="283">
        <v>60985</v>
      </c>
      <c r="H3225" s="282">
        <v>2</v>
      </c>
      <c r="I3225" s="283">
        <v>121970</v>
      </c>
      <c r="J3225" s="238">
        <v>19450000</v>
      </c>
      <c r="K3225" s="263">
        <v>1186158250000</v>
      </c>
    </row>
    <row r="3226" spans="3:11" x14ac:dyDescent="0.25">
      <c r="C3226" s="281">
        <v>45525</v>
      </c>
      <c r="D3226" s="217" t="s">
        <v>310</v>
      </c>
      <c r="E3226" s="283">
        <v>60985</v>
      </c>
      <c r="F3226" s="283">
        <v>60985</v>
      </c>
      <c r="G3226" s="283">
        <v>60985</v>
      </c>
      <c r="H3226" s="282">
        <v>50</v>
      </c>
      <c r="I3226" s="283">
        <v>3049250</v>
      </c>
      <c r="J3226" s="238">
        <v>19450000</v>
      </c>
      <c r="K3226" s="263">
        <v>1186158250000</v>
      </c>
    </row>
    <row r="3227" spans="3:11" x14ac:dyDescent="0.25">
      <c r="C3227" s="281">
        <v>45525</v>
      </c>
      <c r="D3227" s="217" t="s">
        <v>310</v>
      </c>
      <c r="E3227" s="283">
        <v>60985</v>
      </c>
      <c r="F3227" s="283">
        <v>60985</v>
      </c>
      <c r="G3227" s="283">
        <v>60985</v>
      </c>
      <c r="H3227" s="282">
        <v>100</v>
      </c>
      <c r="I3227" s="283">
        <v>6098500</v>
      </c>
      <c r="J3227" s="238">
        <v>19450000</v>
      </c>
      <c r="K3227" s="263">
        <v>1186158250000</v>
      </c>
    </row>
    <row r="3228" spans="3:11" x14ac:dyDescent="0.25">
      <c r="C3228" s="281">
        <v>45525</v>
      </c>
      <c r="D3228" s="217" t="s">
        <v>312</v>
      </c>
      <c r="E3228" s="283">
        <v>15250</v>
      </c>
      <c r="F3228" s="283">
        <v>16000</v>
      </c>
      <c r="G3228" s="283">
        <v>15250</v>
      </c>
      <c r="H3228" s="282">
        <v>10</v>
      </c>
      <c r="I3228" s="283">
        <v>152500</v>
      </c>
      <c r="J3228" s="284">
        <v>20000000</v>
      </c>
      <c r="K3228" s="263">
        <v>305000000000</v>
      </c>
    </row>
    <row r="3229" spans="3:11" x14ac:dyDescent="0.25">
      <c r="C3229" s="281">
        <v>45525</v>
      </c>
      <c r="D3229" s="217" t="s">
        <v>312</v>
      </c>
      <c r="E3229" s="283">
        <v>15250</v>
      </c>
      <c r="F3229" s="283">
        <v>16000</v>
      </c>
      <c r="G3229" s="283">
        <v>15250</v>
      </c>
      <c r="H3229" s="282">
        <v>1</v>
      </c>
      <c r="I3229" s="283">
        <v>15250</v>
      </c>
      <c r="J3229" s="284">
        <v>20000000</v>
      </c>
      <c r="K3229" s="263">
        <v>305000000000</v>
      </c>
    </row>
    <row r="3230" spans="3:11" x14ac:dyDescent="0.25">
      <c r="C3230" s="281">
        <v>45525</v>
      </c>
      <c r="D3230" s="217" t="s">
        <v>310</v>
      </c>
      <c r="E3230" s="283">
        <v>60985</v>
      </c>
      <c r="F3230" s="283">
        <v>60985</v>
      </c>
      <c r="G3230" s="283">
        <v>60985</v>
      </c>
      <c r="H3230" s="282">
        <v>100</v>
      </c>
      <c r="I3230" s="283">
        <v>6098500</v>
      </c>
      <c r="J3230" s="238">
        <v>19450000</v>
      </c>
      <c r="K3230" s="263">
        <v>1186158250000</v>
      </c>
    </row>
    <row r="3231" spans="3:11" x14ac:dyDescent="0.25">
      <c r="C3231" s="281">
        <v>45525</v>
      </c>
      <c r="D3231" s="217" t="s">
        <v>310</v>
      </c>
      <c r="E3231" s="283">
        <v>60985</v>
      </c>
      <c r="F3231" s="283">
        <v>60985</v>
      </c>
      <c r="G3231" s="283">
        <v>60985</v>
      </c>
      <c r="H3231" s="282">
        <v>1</v>
      </c>
      <c r="I3231" s="283">
        <v>60985</v>
      </c>
      <c r="J3231" s="238">
        <v>19450000</v>
      </c>
      <c r="K3231" s="263">
        <v>1186158250000</v>
      </c>
    </row>
    <row r="3232" spans="3:11" x14ac:dyDescent="0.25">
      <c r="C3232" s="281">
        <v>45525</v>
      </c>
      <c r="D3232" s="217" t="s">
        <v>310</v>
      </c>
      <c r="E3232" s="283">
        <v>60985</v>
      </c>
      <c r="F3232" s="283">
        <v>60985</v>
      </c>
      <c r="G3232" s="283">
        <v>60985</v>
      </c>
      <c r="H3232" s="282">
        <v>41</v>
      </c>
      <c r="I3232" s="283">
        <v>2500385</v>
      </c>
      <c r="J3232" s="238">
        <v>19450000</v>
      </c>
      <c r="K3232" s="263">
        <v>1186158250000</v>
      </c>
    </row>
    <row r="3233" spans="3:11" x14ac:dyDescent="0.25">
      <c r="C3233" s="281">
        <v>45525</v>
      </c>
      <c r="D3233" s="217" t="s">
        <v>312</v>
      </c>
      <c r="E3233" s="283">
        <v>15250</v>
      </c>
      <c r="F3233" s="283">
        <v>16000</v>
      </c>
      <c r="G3233" s="283">
        <v>15250</v>
      </c>
      <c r="H3233" s="282">
        <v>2</v>
      </c>
      <c r="I3233" s="283">
        <v>30500</v>
      </c>
      <c r="J3233" s="284">
        <v>20000000</v>
      </c>
      <c r="K3233" s="263">
        <v>305000000000</v>
      </c>
    </row>
    <row r="3234" spans="3:11" x14ac:dyDescent="0.25">
      <c r="C3234" s="281">
        <v>45526</v>
      </c>
      <c r="D3234" s="217" t="s">
        <v>312</v>
      </c>
      <c r="E3234" s="283">
        <v>15248</v>
      </c>
      <c r="F3234" s="283">
        <v>15250</v>
      </c>
      <c r="G3234" s="283">
        <v>15248</v>
      </c>
      <c r="H3234" s="282">
        <v>5</v>
      </c>
      <c r="I3234" s="283">
        <v>76240</v>
      </c>
      <c r="J3234" s="284">
        <v>20000000</v>
      </c>
      <c r="K3234" s="263">
        <v>304960000000</v>
      </c>
    </row>
    <row r="3235" spans="3:11" x14ac:dyDescent="0.25">
      <c r="C3235" s="281">
        <v>45526</v>
      </c>
      <c r="D3235" s="217" t="s">
        <v>310</v>
      </c>
      <c r="E3235" s="283">
        <v>60990</v>
      </c>
      <c r="F3235" s="283">
        <v>60985</v>
      </c>
      <c r="G3235" s="283">
        <v>60990</v>
      </c>
      <c r="H3235" s="282">
        <v>12</v>
      </c>
      <c r="I3235" s="283">
        <v>731880</v>
      </c>
      <c r="J3235" s="238">
        <v>19450000</v>
      </c>
      <c r="K3235" s="263">
        <v>1186255500000</v>
      </c>
    </row>
    <row r="3236" spans="3:11" x14ac:dyDescent="0.25">
      <c r="C3236" s="281">
        <v>45526</v>
      </c>
      <c r="D3236" s="217" t="s">
        <v>312</v>
      </c>
      <c r="E3236" s="283">
        <v>15250</v>
      </c>
      <c r="F3236" s="283">
        <v>15250</v>
      </c>
      <c r="G3236" s="283">
        <v>15248</v>
      </c>
      <c r="H3236" s="282">
        <v>10</v>
      </c>
      <c r="I3236" s="283">
        <v>152500</v>
      </c>
      <c r="J3236" s="284">
        <v>20000000</v>
      </c>
      <c r="K3236" s="263">
        <v>304960000000</v>
      </c>
    </row>
    <row r="3237" spans="3:11" x14ac:dyDescent="0.25">
      <c r="C3237" s="281">
        <v>45526</v>
      </c>
      <c r="D3237" s="217" t="s">
        <v>312</v>
      </c>
      <c r="E3237" s="283">
        <v>15250</v>
      </c>
      <c r="F3237" s="283">
        <v>15250</v>
      </c>
      <c r="G3237" s="283">
        <v>15248</v>
      </c>
      <c r="H3237" s="282">
        <v>4</v>
      </c>
      <c r="I3237" s="283">
        <v>61000</v>
      </c>
      <c r="J3237" s="284">
        <v>20000000</v>
      </c>
      <c r="K3237" s="263">
        <v>304960000000</v>
      </c>
    </row>
    <row r="3238" spans="3:11" x14ac:dyDescent="0.25">
      <c r="C3238" s="281">
        <v>45526</v>
      </c>
      <c r="D3238" s="217" t="s">
        <v>310</v>
      </c>
      <c r="E3238" s="283">
        <v>60990</v>
      </c>
      <c r="F3238" s="283">
        <v>60985</v>
      </c>
      <c r="G3238" s="283">
        <v>60990</v>
      </c>
      <c r="H3238" s="282">
        <v>17</v>
      </c>
      <c r="I3238" s="283">
        <v>1036830</v>
      </c>
      <c r="J3238" s="238">
        <v>19450000</v>
      </c>
      <c r="K3238" s="263">
        <v>1186255500000</v>
      </c>
    </row>
    <row r="3239" spans="3:11" x14ac:dyDescent="0.25">
      <c r="C3239" s="281">
        <v>45526</v>
      </c>
      <c r="D3239" s="217" t="s">
        <v>312</v>
      </c>
      <c r="E3239" s="283">
        <v>15248</v>
      </c>
      <c r="F3239" s="283">
        <v>15250</v>
      </c>
      <c r="G3239" s="283">
        <v>15248</v>
      </c>
      <c r="H3239" s="282">
        <v>14</v>
      </c>
      <c r="I3239" s="283">
        <v>213472</v>
      </c>
      <c r="J3239" s="284">
        <v>20000000</v>
      </c>
      <c r="K3239" s="263">
        <v>304960000000</v>
      </c>
    </row>
    <row r="3240" spans="3:11" x14ac:dyDescent="0.25">
      <c r="C3240" s="281">
        <v>45527</v>
      </c>
      <c r="D3240" s="217" t="s">
        <v>312</v>
      </c>
      <c r="E3240" s="283">
        <v>15250</v>
      </c>
      <c r="F3240" s="283">
        <v>15248</v>
      </c>
      <c r="G3240" s="283">
        <v>15250</v>
      </c>
      <c r="H3240" s="282">
        <v>1</v>
      </c>
      <c r="I3240" s="283">
        <v>15250</v>
      </c>
      <c r="J3240" s="284">
        <v>20000000</v>
      </c>
      <c r="K3240" s="263">
        <v>305000000000</v>
      </c>
    </row>
    <row r="3241" spans="3:11" x14ac:dyDescent="0.25">
      <c r="C3241" s="281">
        <v>45527</v>
      </c>
      <c r="D3241" s="217" t="s">
        <v>312</v>
      </c>
      <c r="E3241" s="283">
        <v>15250</v>
      </c>
      <c r="F3241" s="283">
        <v>15248</v>
      </c>
      <c r="G3241" s="283">
        <v>15250</v>
      </c>
      <c r="H3241" s="282">
        <v>1</v>
      </c>
      <c r="I3241" s="283">
        <v>15250</v>
      </c>
      <c r="J3241" s="284">
        <v>20000000</v>
      </c>
      <c r="K3241" s="263">
        <v>305000000000</v>
      </c>
    </row>
    <row r="3242" spans="3:11" x14ac:dyDescent="0.25">
      <c r="C3242" s="281">
        <v>45527</v>
      </c>
      <c r="D3242" s="217" t="s">
        <v>310</v>
      </c>
      <c r="E3242" s="283">
        <v>60990</v>
      </c>
      <c r="F3242" s="283">
        <v>60990</v>
      </c>
      <c r="G3242" s="283">
        <v>60990</v>
      </c>
      <c r="H3242" s="282">
        <v>1</v>
      </c>
      <c r="I3242" s="283">
        <v>60990</v>
      </c>
      <c r="J3242" s="238">
        <v>19450000</v>
      </c>
      <c r="K3242" s="263">
        <v>1186255500000</v>
      </c>
    </row>
    <row r="3243" spans="3:11" x14ac:dyDescent="0.25">
      <c r="C3243" s="281">
        <v>45527</v>
      </c>
      <c r="D3243" s="217" t="s">
        <v>312</v>
      </c>
      <c r="E3243" s="283">
        <v>15250</v>
      </c>
      <c r="F3243" s="283">
        <v>15248</v>
      </c>
      <c r="G3243" s="283">
        <v>15250</v>
      </c>
      <c r="H3243" s="282">
        <v>1</v>
      </c>
      <c r="I3243" s="283">
        <v>15250</v>
      </c>
      <c r="J3243" s="284">
        <v>20000000</v>
      </c>
      <c r="K3243" s="263">
        <v>305000000000</v>
      </c>
    </row>
    <row r="3244" spans="3:11" x14ac:dyDescent="0.25">
      <c r="C3244" s="281">
        <v>45527</v>
      </c>
      <c r="D3244" s="217" t="s">
        <v>312</v>
      </c>
      <c r="E3244" s="283">
        <v>15250</v>
      </c>
      <c r="F3244" s="283">
        <v>15248</v>
      </c>
      <c r="G3244" s="283">
        <v>15250</v>
      </c>
      <c r="H3244" s="282">
        <v>5</v>
      </c>
      <c r="I3244" s="283">
        <v>76250</v>
      </c>
      <c r="J3244" s="284">
        <v>20000000</v>
      </c>
      <c r="K3244" s="263">
        <v>305000000000</v>
      </c>
    </row>
    <row r="3245" spans="3:11" x14ac:dyDescent="0.25">
      <c r="C3245" s="281">
        <v>45527</v>
      </c>
      <c r="D3245" s="217" t="s">
        <v>312</v>
      </c>
      <c r="E3245" s="283">
        <v>15250</v>
      </c>
      <c r="F3245" s="283">
        <v>15248</v>
      </c>
      <c r="G3245" s="283">
        <v>15250</v>
      </c>
      <c r="H3245" s="282">
        <v>2</v>
      </c>
      <c r="I3245" s="283">
        <v>30500</v>
      </c>
      <c r="J3245" s="284">
        <v>20000000</v>
      </c>
      <c r="K3245" s="263">
        <v>305000000000</v>
      </c>
    </row>
    <row r="3246" spans="3:11" x14ac:dyDescent="0.25">
      <c r="C3246" s="281">
        <v>45527</v>
      </c>
      <c r="D3246" s="217" t="s">
        <v>310</v>
      </c>
      <c r="E3246" s="283">
        <v>60990</v>
      </c>
      <c r="F3246" s="283">
        <v>60990</v>
      </c>
      <c r="G3246" s="283">
        <v>60990</v>
      </c>
      <c r="H3246" s="282">
        <v>1</v>
      </c>
      <c r="I3246" s="283">
        <v>60990</v>
      </c>
      <c r="J3246" s="238">
        <v>19450000</v>
      </c>
      <c r="K3246" s="263">
        <v>1186255500000</v>
      </c>
    </row>
    <row r="3247" spans="3:11" x14ac:dyDescent="0.25">
      <c r="C3247" s="281">
        <v>45527</v>
      </c>
      <c r="D3247" s="217" t="s">
        <v>312</v>
      </c>
      <c r="E3247" s="283">
        <v>15250</v>
      </c>
      <c r="F3247" s="283">
        <v>15248</v>
      </c>
      <c r="G3247" s="283">
        <v>15250</v>
      </c>
      <c r="H3247" s="282">
        <v>8</v>
      </c>
      <c r="I3247" s="283">
        <v>122000</v>
      </c>
      <c r="J3247" s="284">
        <v>20000000</v>
      </c>
      <c r="K3247" s="263">
        <v>305000000000</v>
      </c>
    </row>
    <row r="3248" spans="3:11" x14ac:dyDescent="0.25">
      <c r="C3248" s="281">
        <v>45527</v>
      </c>
      <c r="D3248" s="217" t="s">
        <v>310</v>
      </c>
      <c r="E3248" s="283">
        <v>60990</v>
      </c>
      <c r="F3248" s="283">
        <v>60990</v>
      </c>
      <c r="G3248" s="283">
        <v>60990</v>
      </c>
      <c r="H3248" s="282">
        <v>1</v>
      </c>
      <c r="I3248" s="283">
        <v>60990</v>
      </c>
      <c r="J3248" s="238">
        <v>19450000</v>
      </c>
      <c r="K3248" s="263">
        <v>1186255500000</v>
      </c>
    </row>
    <row r="3249" spans="3:11" x14ac:dyDescent="0.25">
      <c r="C3249" s="281">
        <v>45527</v>
      </c>
      <c r="D3249" s="217" t="s">
        <v>312</v>
      </c>
      <c r="E3249" s="283">
        <v>15250</v>
      </c>
      <c r="F3249" s="283">
        <v>15248</v>
      </c>
      <c r="G3249" s="283">
        <v>15250</v>
      </c>
      <c r="H3249" s="282">
        <v>11</v>
      </c>
      <c r="I3249" s="283">
        <v>167750</v>
      </c>
      <c r="J3249" s="284">
        <v>20000000</v>
      </c>
      <c r="K3249" s="263">
        <v>305000000000</v>
      </c>
    </row>
    <row r="3250" spans="3:11" x14ac:dyDescent="0.25">
      <c r="C3250" s="281">
        <v>45527</v>
      </c>
      <c r="D3250" s="217" t="s">
        <v>310</v>
      </c>
      <c r="E3250" s="283">
        <v>60990</v>
      </c>
      <c r="F3250" s="283">
        <v>60990</v>
      </c>
      <c r="G3250" s="283">
        <v>60990</v>
      </c>
      <c r="H3250" s="282">
        <v>2</v>
      </c>
      <c r="I3250" s="283">
        <v>121980</v>
      </c>
      <c r="J3250" s="238">
        <v>19450000</v>
      </c>
      <c r="K3250" s="263">
        <v>1186255500000</v>
      </c>
    </row>
    <row r="3251" spans="3:11" x14ac:dyDescent="0.25">
      <c r="C3251" s="281">
        <v>45527</v>
      </c>
      <c r="D3251" s="217" t="s">
        <v>312</v>
      </c>
      <c r="E3251" s="283">
        <v>15248</v>
      </c>
      <c r="F3251" s="283">
        <v>15248</v>
      </c>
      <c r="G3251" s="283">
        <v>15250</v>
      </c>
      <c r="H3251" s="282">
        <v>5</v>
      </c>
      <c r="I3251" s="283">
        <v>76240</v>
      </c>
      <c r="J3251" s="284">
        <v>20000000</v>
      </c>
      <c r="K3251" s="263">
        <v>305000000000</v>
      </c>
    </row>
    <row r="3252" spans="3:11" x14ac:dyDescent="0.25">
      <c r="C3252" s="281">
        <v>45527</v>
      </c>
      <c r="D3252" s="217" t="s">
        <v>312</v>
      </c>
      <c r="E3252" s="283">
        <v>15248</v>
      </c>
      <c r="F3252" s="283">
        <v>15248</v>
      </c>
      <c r="G3252" s="283">
        <v>15250</v>
      </c>
      <c r="H3252" s="282">
        <v>5</v>
      </c>
      <c r="I3252" s="283">
        <v>76240</v>
      </c>
      <c r="J3252" s="284">
        <v>20000000</v>
      </c>
      <c r="K3252" s="263">
        <v>305000000000</v>
      </c>
    </row>
    <row r="3253" spans="3:11" x14ac:dyDescent="0.25">
      <c r="C3253" s="281">
        <v>45527</v>
      </c>
      <c r="D3253" s="217" t="s">
        <v>312</v>
      </c>
      <c r="E3253" s="283">
        <v>15248</v>
      </c>
      <c r="F3253" s="283">
        <v>15248</v>
      </c>
      <c r="G3253" s="283">
        <v>15250</v>
      </c>
      <c r="H3253" s="282">
        <v>41</v>
      </c>
      <c r="I3253" s="283">
        <v>625168</v>
      </c>
      <c r="J3253" s="284">
        <v>20000000</v>
      </c>
      <c r="K3253" s="263">
        <v>305000000000</v>
      </c>
    </row>
    <row r="3254" spans="3:11" x14ac:dyDescent="0.25">
      <c r="C3254" s="281">
        <v>45527</v>
      </c>
      <c r="D3254" s="217" t="s">
        <v>312</v>
      </c>
      <c r="E3254" s="283">
        <v>15248</v>
      </c>
      <c r="F3254" s="283">
        <v>15248</v>
      </c>
      <c r="G3254" s="283">
        <v>15250</v>
      </c>
      <c r="H3254" s="282">
        <v>10</v>
      </c>
      <c r="I3254" s="283">
        <v>152480</v>
      </c>
      <c r="J3254" s="284">
        <v>20000000</v>
      </c>
      <c r="K3254" s="263">
        <v>305000000000</v>
      </c>
    </row>
    <row r="3255" spans="3:11" x14ac:dyDescent="0.25">
      <c r="C3255" s="281">
        <v>45527</v>
      </c>
      <c r="D3255" s="217" t="s">
        <v>312</v>
      </c>
      <c r="E3255" s="283">
        <v>15248</v>
      </c>
      <c r="F3255" s="283">
        <v>15248</v>
      </c>
      <c r="G3255" s="283">
        <v>15250</v>
      </c>
      <c r="H3255" s="282">
        <v>5</v>
      </c>
      <c r="I3255" s="283">
        <v>76240</v>
      </c>
      <c r="J3255" s="284">
        <v>20000000</v>
      </c>
      <c r="K3255" s="263">
        <v>305000000000</v>
      </c>
    </row>
    <row r="3256" spans="3:11" x14ac:dyDescent="0.25">
      <c r="C3256" s="281">
        <v>45527</v>
      </c>
      <c r="D3256" s="217" t="s">
        <v>312</v>
      </c>
      <c r="E3256" s="283">
        <v>15248</v>
      </c>
      <c r="F3256" s="283">
        <v>15248</v>
      </c>
      <c r="G3256" s="283">
        <v>15250</v>
      </c>
      <c r="H3256" s="282">
        <v>10</v>
      </c>
      <c r="I3256" s="283">
        <v>152480</v>
      </c>
      <c r="J3256" s="284">
        <v>20000000</v>
      </c>
      <c r="K3256" s="263">
        <v>305000000000</v>
      </c>
    </row>
    <row r="3257" spans="3:11" x14ac:dyDescent="0.25">
      <c r="C3257" s="281">
        <v>45527</v>
      </c>
      <c r="D3257" s="217" t="s">
        <v>310</v>
      </c>
      <c r="E3257" s="283">
        <v>60990</v>
      </c>
      <c r="F3257" s="283">
        <v>60990</v>
      </c>
      <c r="G3257" s="283">
        <v>60990</v>
      </c>
      <c r="H3257" s="282">
        <v>4</v>
      </c>
      <c r="I3257" s="283">
        <v>243960</v>
      </c>
      <c r="J3257" s="238">
        <v>19450000</v>
      </c>
      <c r="K3257" s="263">
        <v>1186255500000</v>
      </c>
    </row>
    <row r="3258" spans="3:11" x14ac:dyDescent="0.25">
      <c r="C3258" s="281">
        <v>45527</v>
      </c>
      <c r="D3258" s="217" t="s">
        <v>312</v>
      </c>
      <c r="E3258" s="283">
        <v>15248</v>
      </c>
      <c r="F3258" s="283">
        <v>15248</v>
      </c>
      <c r="G3258" s="283">
        <v>15250</v>
      </c>
      <c r="H3258" s="282">
        <v>5</v>
      </c>
      <c r="I3258" s="283">
        <v>76240</v>
      </c>
      <c r="J3258" s="284">
        <v>20000000</v>
      </c>
      <c r="K3258" s="263">
        <v>305000000000</v>
      </c>
    </row>
    <row r="3259" spans="3:11" x14ac:dyDescent="0.25">
      <c r="C3259" s="281">
        <v>45527</v>
      </c>
      <c r="D3259" s="217" t="s">
        <v>312</v>
      </c>
      <c r="E3259" s="283">
        <v>15248</v>
      </c>
      <c r="F3259" s="283">
        <v>15248</v>
      </c>
      <c r="G3259" s="283">
        <v>15250</v>
      </c>
      <c r="H3259" s="282">
        <v>19</v>
      </c>
      <c r="I3259" s="283">
        <v>289712</v>
      </c>
      <c r="J3259" s="284">
        <v>20000000</v>
      </c>
      <c r="K3259" s="263">
        <v>305000000000</v>
      </c>
    </row>
    <row r="3260" spans="3:11" x14ac:dyDescent="0.25">
      <c r="C3260" s="281">
        <v>45527</v>
      </c>
      <c r="D3260" s="217" t="s">
        <v>312</v>
      </c>
      <c r="E3260" s="283">
        <v>15250</v>
      </c>
      <c r="F3260" s="283">
        <v>15248</v>
      </c>
      <c r="G3260" s="283">
        <v>15250</v>
      </c>
      <c r="H3260" s="282">
        <v>5</v>
      </c>
      <c r="I3260" s="283">
        <v>76250</v>
      </c>
      <c r="J3260" s="284">
        <v>20000000</v>
      </c>
      <c r="K3260" s="263">
        <v>305000000000</v>
      </c>
    </row>
    <row r="3261" spans="3:11" x14ac:dyDescent="0.25">
      <c r="C3261" s="281">
        <v>45530</v>
      </c>
      <c r="D3261" s="217" t="s">
        <v>310</v>
      </c>
      <c r="E3261" s="283">
        <v>60990</v>
      </c>
      <c r="F3261" s="283">
        <v>60990</v>
      </c>
      <c r="G3261" s="283">
        <v>60990</v>
      </c>
      <c r="H3261" s="282">
        <v>5</v>
      </c>
      <c r="I3261" s="283">
        <v>304950</v>
      </c>
      <c r="J3261" s="238">
        <v>19450000</v>
      </c>
      <c r="K3261" s="263">
        <v>1186255500000</v>
      </c>
    </row>
    <row r="3262" spans="3:11" x14ac:dyDescent="0.25">
      <c r="C3262" s="281">
        <v>45530</v>
      </c>
      <c r="D3262" s="217" t="s">
        <v>310</v>
      </c>
      <c r="E3262" s="283">
        <v>60990</v>
      </c>
      <c r="F3262" s="283">
        <v>60990</v>
      </c>
      <c r="G3262" s="283">
        <v>60990</v>
      </c>
      <c r="H3262" s="282">
        <v>3</v>
      </c>
      <c r="I3262" s="283">
        <v>182970</v>
      </c>
      <c r="J3262" s="238">
        <v>19450000</v>
      </c>
      <c r="K3262" s="263">
        <v>1186255500000</v>
      </c>
    </row>
    <row r="3263" spans="3:11" x14ac:dyDescent="0.25">
      <c r="C3263" s="281">
        <v>45530</v>
      </c>
      <c r="D3263" s="217" t="s">
        <v>312</v>
      </c>
      <c r="E3263" s="283">
        <v>15250</v>
      </c>
      <c r="F3263" s="283">
        <v>15250</v>
      </c>
      <c r="G3263" s="283">
        <v>15250</v>
      </c>
      <c r="H3263" s="282">
        <v>18</v>
      </c>
      <c r="I3263" s="283">
        <v>274500</v>
      </c>
      <c r="J3263" s="284">
        <v>20000000</v>
      </c>
      <c r="K3263" s="263">
        <v>305000000000</v>
      </c>
    </row>
    <row r="3264" spans="3:11" x14ac:dyDescent="0.25">
      <c r="C3264" s="281">
        <v>45530</v>
      </c>
      <c r="D3264" s="217" t="s">
        <v>312</v>
      </c>
      <c r="E3264" s="283">
        <v>15250</v>
      </c>
      <c r="F3264" s="283">
        <v>15250</v>
      </c>
      <c r="G3264" s="283">
        <v>15250</v>
      </c>
      <c r="H3264" s="282">
        <v>1</v>
      </c>
      <c r="I3264" s="283">
        <v>15250</v>
      </c>
      <c r="J3264" s="284">
        <v>20000000</v>
      </c>
      <c r="K3264" s="263">
        <v>305000000000</v>
      </c>
    </row>
    <row r="3265" spans="3:11" x14ac:dyDescent="0.25">
      <c r="C3265" s="281">
        <v>45530</v>
      </c>
      <c r="D3265" s="217" t="s">
        <v>312</v>
      </c>
      <c r="E3265" s="283">
        <v>15250</v>
      </c>
      <c r="F3265" s="283">
        <v>15250</v>
      </c>
      <c r="G3265" s="283">
        <v>15250</v>
      </c>
      <c r="H3265" s="282">
        <v>10</v>
      </c>
      <c r="I3265" s="283">
        <v>152500</v>
      </c>
      <c r="J3265" s="284">
        <v>20000000</v>
      </c>
      <c r="K3265" s="263">
        <v>305000000000</v>
      </c>
    </row>
    <row r="3266" spans="3:11" x14ac:dyDescent="0.25">
      <c r="C3266" s="281">
        <v>45530</v>
      </c>
      <c r="D3266" s="217" t="s">
        <v>312</v>
      </c>
      <c r="E3266" s="283">
        <v>15250</v>
      </c>
      <c r="F3266" s="283">
        <v>15250</v>
      </c>
      <c r="G3266" s="283">
        <v>15250</v>
      </c>
      <c r="H3266" s="282">
        <v>3</v>
      </c>
      <c r="I3266" s="283">
        <v>45750</v>
      </c>
      <c r="J3266" s="284">
        <v>20000000</v>
      </c>
      <c r="K3266" s="263">
        <v>305000000000</v>
      </c>
    </row>
    <row r="3267" spans="3:11" x14ac:dyDescent="0.25">
      <c r="C3267" s="281">
        <v>45530</v>
      </c>
      <c r="D3267" s="217" t="s">
        <v>312</v>
      </c>
      <c r="E3267" s="283">
        <v>15250</v>
      </c>
      <c r="F3267" s="283">
        <v>15250</v>
      </c>
      <c r="G3267" s="283">
        <v>15250</v>
      </c>
      <c r="H3267" s="282">
        <v>2</v>
      </c>
      <c r="I3267" s="283">
        <v>30500</v>
      </c>
      <c r="J3267" s="284">
        <v>20000000</v>
      </c>
      <c r="K3267" s="263">
        <v>305000000000</v>
      </c>
    </row>
    <row r="3268" spans="3:11" x14ac:dyDescent="0.25">
      <c r="C3268" s="281">
        <v>45530</v>
      </c>
      <c r="D3268" s="217" t="s">
        <v>312</v>
      </c>
      <c r="E3268" s="283">
        <v>15250</v>
      </c>
      <c r="F3268" s="283">
        <v>15250</v>
      </c>
      <c r="G3268" s="283">
        <v>15250</v>
      </c>
      <c r="H3268" s="282">
        <v>10</v>
      </c>
      <c r="I3268" s="283">
        <v>152500</v>
      </c>
      <c r="J3268" s="284">
        <v>20000000</v>
      </c>
      <c r="K3268" s="263">
        <v>305000000000</v>
      </c>
    </row>
    <row r="3269" spans="3:11" x14ac:dyDescent="0.25">
      <c r="C3269" s="281">
        <v>45530</v>
      </c>
      <c r="D3269" s="217" t="s">
        <v>310</v>
      </c>
      <c r="E3269" s="283">
        <v>60990</v>
      </c>
      <c r="F3269" s="283">
        <v>60990</v>
      </c>
      <c r="G3269" s="283">
        <v>60990</v>
      </c>
      <c r="H3269" s="282">
        <v>1</v>
      </c>
      <c r="I3269" s="283">
        <v>60990</v>
      </c>
      <c r="J3269" s="238">
        <v>19450000</v>
      </c>
      <c r="K3269" s="263">
        <v>1186255500000</v>
      </c>
    </row>
    <row r="3270" spans="3:11" x14ac:dyDescent="0.25">
      <c r="C3270" s="281">
        <v>45530</v>
      </c>
      <c r="D3270" s="217" t="s">
        <v>310</v>
      </c>
      <c r="E3270" s="283">
        <v>60990</v>
      </c>
      <c r="F3270" s="283">
        <v>60990</v>
      </c>
      <c r="G3270" s="283">
        <v>60990</v>
      </c>
      <c r="H3270" s="282">
        <v>3</v>
      </c>
      <c r="I3270" s="283">
        <v>182970</v>
      </c>
      <c r="J3270" s="238">
        <v>19450000</v>
      </c>
      <c r="K3270" s="263">
        <v>1186255500000</v>
      </c>
    </row>
    <row r="3271" spans="3:11" x14ac:dyDescent="0.25">
      <c r="C3271" s="281">
        <v>45530</v>
      </c>
      <c r="D3271" s="217" t="s">
        <v>312</v>
      </c>
      <c r="E3271" s="283">
        <v>15250</v>
      </c>
      <c r="F3271" s="283">
        <v>15250</v>
      </c>
      <c r="G3271" s="283">
        <v>15250</v>
      </c>
      <c r="H3271" s="282">
        <v>3</v>
      </c>
      <c r="I3271" s="283">
        <v>45750</v>
      </c>
      <c r="J3271" s="284">
        <v>20000000</v>
      </c>
      <c r="K3271" s="263">
        <v>305000000000</v>
      </c>
    </row>
    <row r="3272" spans="3:11" x14ac:dyDescent="0.25">
      <c r="C3272" s="281">
        <v>45530</v>
      </c>
      <c r="D3272" s="217" t="s">
        <v>312</v>
      </c>
      <c r="E3272" s="283">
        <v>15250</v>
      </c>
      <c r="F3272" s="283">
        <v>15250</v>
      </c>
      <c r="G3272" s="283">
        <v>15250</v>
      </c>
      <c r="H3272" s="282">
        <v>23</v>
      </c>
      <c r="I3272" s="283">
        <v>350750</v>
      </c>
      <c r="J3272" s="284">
        <v>20000000</v>
      </c>
      <c r="K3272" s="263">
        <v>305000000000</v>
      </c>
    </row>
    <row r="3273" spans="3:11" x14ac:dyDescent="0.25">
      <c r="C3273" s="281">
        <v>45530</v>
      </c>
      <c r="D3273" s="217" t="s">
        <v>310</v>
      </c>
      <c r="E3273" s="283">
        <v>60990</v>
      </c>
      <c r="F3273" s="283">
        <v>60990</v>
      </c>
      <c r="G3273" s="283">
        <v>60990</v>
      </c>
      <c r="H3273" s="282">
        <v>2</v>
      </c>
      <c r="I3273" s="283">
        <v>121980</v>
      </c>
      <c r="J3273" s="238">
        <v>19450000</v>
      </c>
      <c r="K3273" s="263">
        <v>1186255500000</v>
      </c>
    </row>
    <row r="3274" spans="3:11" x14ac:dyDescent="0.25">
      <c r="C3274" s="281">
        <v>45530</v>
      </c>
      <c r="D3274" s="217" t="s">
        <v>312</v>
      </c>
      <c r="E3274" s="283">
        <v>15250</v>
      </c>
      <c r="F3274" s="283">
        <v>15250</v>
      </c>
      <c r="G3274" s="283">
        <v>15250</v>
      </c>
      <c r="H3274" s="282">
        <v>3</v>
      </c>
      <c r="I3274" s="283">
        <v>45750</v>
      </c>
      <c r="J3274" s="284">
        <v>20000000</v>
      </c>
      <c r="K3274" s="263">
        <v>305000000000</v>
      </c>
    </row>
    <row r="3275" spans="3:11" x14ac:dyDescent="0.25">
      <c r="C3275" s="281">
        <v>45530</v>
      </c>
      <c r="D3275" s="217" t="s">
        <v>312</v>
      </c>
      <c r="E3275" s="283">
        <v>15250</v>
      </c>
      <c r="F3275" s="283">
        <v>15250</v>
      </c>
      <c r="G3275" s="283">
        <v>15250</v>
      </c>
      <c r="H3275" s="282">
        <v>1</v>
      </c>
      <c r="I3275" s="283">
        <v>15250</v>
      </c>
      <c r="J3275" s="284">
        <v>20000000</v>
      </c>
      <c r="K3275" s="263">
        <v>305000000000</v>
      </c>
    </row>
    <row r="3276" spans="3:11" x14ac:dyDescent="0.25">
      <c r="C3276" s="281">
        <v>45530</v>
      </c>
      <c r="D3276" s="217" t="s">
        <v>312</v>
      </c>
      <c r="E3276" s="283">
        <v>15250</v>
      </c>
      <c r="F3276" s="283">
        <v>15250</v>
      </c>
      <c r="G3276" s="283">
        <v>15250</v>
      </c>
      <c r="H3276" s="282">
        <v>5</v>
      </c>
      <c r="I3276" s="283">
        <v>76250</v>
      </c>
      <c r="J3276" s="284">
        <v>20000000</v>
      </c>
      <c r="K3276" s="263">
        <v>305000000000</v>
      </c>
    </row>
    <row r="3277" spans="3:11" x14ac:dyDescent="0.25">
      <c r="C3277" s="281">
        <v>45530</v>
      </c>
      <c r="D3277" s="217" t="s">
        <v>312</v>
      </c>
      <c r="E3277" s="283">
        <v>15250</v>
      </c>
      <c r="F3277" s="283">
        <v>15250</v>
      </c>
      <c r="G3277" s="283">
        <v>15250</v>
      </c>
      <c r="H3277" s="282">
        <v>79</v>
      </c>
      <c r="I3277" s="283">
        <v>1204750</v>
      </c>
      <c r="J3277" s="284">
        <v>20000000</v>
      </c>
      <c r="K3277" s="263">
        <v>305000000000</v>
      </c>
    </row>
    <row r="3278" spans="3:11" x14ac:dyDescent="0.25">
      <c r="C3278" s="281">
        <v>45530</v>
      </c>
      <c r="D3278" s="217" t="s">
        <v>310</v>
      </c>
      <c r="E3278" s="283">
        <v>60990</v>
      </c>
      <c r="F3278" s="283">
        <v>60990</v>
      </c>
      <c r="G3278" s="283">
        <v>60990</v>
      </c>
      <c r="H3278" s="282">
        <v>14</v>
      </c>
      <c r="I3278" s="283">
        <v>853860</v>
      </c>
      <c r="J3278" s="238">
        <v>19450000</v>
      </c>
      <c r="K3278" s="263">
        <v>1186255500000</v>
      </c>
    </row>
    <row r="3279" spans="3:11" x14ac:dyDescent="0.25">
      <c r="C3279" s="281">
        <v>45530</v>
      </c>
      <c r="D3279" s="217" t="s">
        <v>310</v>
      </c>
      <c r="E3279" s="283">
        <v>60990</v>
      </c>
      <c r="F3279" s="283">
        <v>60990</v>
      </c>
      <c r="G3279" s="283">
        <v>60990</v>
      </c>
      <c r="H3279" s="282">
        <v>32</v>
      </c>
      <c r="I3279" s="283">
        <v>1951680</v>
      </c>
      <c r="J3279" s="238">
        <v>19450000</v>
      </c>
      <c r="K3279" s="263">
        <v>1186255500000</v>
      </c>
    </row>
    <row r="3280" spans="3:11" x14ac:dyDescent="0.25">
      <c r="C3280" s="281">
        <v>45531</v>
      </c>
      <c r="D3280" s="217" t="s">
        <v>310</v>
      </c>
      <c r="E3280" s="283">
        <v>60990</v>
      </c>
      <c r="F3280" s="283">
        <v>60990</v>
      </c>
      <c r="G3280" s="283">
        <v>60990</v>
      </c>
      <c r="H3280" s="282">
        <v>5</v>
      </c>
      <c r="I3280" s="283">
        <v>304950</v>
      </c>
      <c r="J3280" s="238">
        <v>19450000</v>
      </c>
      <c r="K3280" s="263">
        <v>1186255500000</v>
      </c>
    </row>
    <row r="3281" spans="3:11" x14ac:dyDescent="0.25">
      <c r="C3281" s="281">
        <v>45531</v>
      </c>
      <c r="D3281" s="217" t="s">
        <v>310</v>
      </c>
      <c r="E3281" s="283">
        <v>60990</v>
      </c>
      <c r="F3281" s="283">
        <v>60990</v>
      </c>
      <c r="G3281" s="283">
        <v>60990</v>
      </c>
      <c r="H3281" s="282">
        <v>1</v>
      </c>
      <c r="I3281" s="283">
        <v>60990</v>
      </c>
      <c r="J3281" s="238">
        <v>19450000</v>
      </c>
      <c r="K3281" s="263">
        <v>1186255500000</v>
      </c>
    </row>
    <row r="3282" spans="3:11" x14ac:dyDescent="0.25">
      <c r="C3282" s="281">
        <v>45531</v>
      </c>
      <c r="D3282" s="217" t="s">
        <v>312</v>
      </c>
      <c r="E3282" s="283">
        <v>14500</v>
      </c>
      <c r="F3282" s="283">
        <v>15250</v>
      </c>
      <c r="G3282" s="283">
        <v>14500</v>
      </c>
      <c r="H3282" s="282">
        <v>19</v>
      </c>
      <c r="I3282" s="283">
        <v>275500</v>
      </c>
      <c r="J3282" s="284">
        <v>20000000</v>
      </c>
      <c r="K3282" s="263">
        <v>290000000000</v>
      </c>
    </row>
    <row r="3283" spans="3:11" x14ac:dyDescent="0.25">
      <c r="C3283" s="281">
        <v>45531</v>
      </c>
      <c r="D3283" s="217" t="s">
        <v>310</v>
      </c>
      <c r="E3283" s="283">
        <v>60990</v>
      </c>
      <c r="F3283" s="283">
        <v>60990</v>
      </c>
      <c r="G3283" s="283">
        <v>60990</v>
      </c>
      <c r="H3283" s="282">
        <v>1</v>
      </c>
      <c r="I3283" s="283">
        <v>60990</v>
      </c>
      <c r="J3283" s="238">
        <v>19450000</v>
      </c>
      <c r="K3283" s="263">
        <v>1186255500000</v>
      </c>
    </row>
    <row r="3284" spans="3:11" x14ac:dyDescent="0.25">
      <c r="C3284" s="281">
        <v>45531</v>
      </c>
      <c r="D3284" s="217" t="s">
        <v>312</v>
      </c>
      <c r="E3284" s="283">
        <v>14500</v>
      </c>
      <c r="F3284" s="283">
        <v>15250</v>
      </c>
      <c r="G3284" s="283">
        <v>14500</v>
      </c>
      <c r="H3284" s="282">
        <v>1</v>
      </c>
      <c r="I3284" s="283">
        <v>14500</v>
      </c>
      <c r="J3284" s="284">
        <v>20000000</v>
      </c>
      <c r="K3284" s="263">
        <v>290000000000</v>
      </c>
    </row>
    <row r="3285" spans="3:11" x14ac:dyDescent="0.25">
      <c r="C3285" s="281">
        <v>45531</v>
      </c>
      <c r="D3285" s="217" t="s">
        <v>312</v>
      </c>
      <c r="E3285" s="283">
        <v>14500</v>
      </c>
      <c r="F3285" s="283">
        <v>15250</v>
      </c>
      <c r="G3285" s="283">
        <v>14500</v>
      </c>
      <c r="H3285" s="282">
        <v>1</v>
      </c>
      <c r="I3285" s="283">
        <v>14500</v>
      </c>
      <c r="J3285" s="284">
        <v>20000000</v>
      </c>
      <c r="K3285" s="263">
        <v>290000000000</v>
      </c>
    </row>
    <row r="3286" spans="3:11" x14ac:dyDescent="0.25">
      <c r="C3286" s="281">
        <v>45531</v>
      </c>
      <c r="D3286" s="217" t="s">
        <v>310</v>
      </c>
      <c r="E3286" s="283">
        <v>60985</v>
      </c>
      <c r="F3286" s="283">
        <v>60990</v>
      </c>
      <c r="G3286" s="283">
        <v>60990</v>
      </c>
      <c r="H3286" s="282">
        <v>2</v>
      </c>
      <c r="I3286" s="283">
        <v>121970</v>
      </c>
      <c r="J3286" s="238">
        <v>19450000</v>
      </c>
      <c r="K3286" s="263">
        <v>1186255500000</v>
      </c>
    </row>
    <row r="3287" spans="3:11" x14ac:dyDescent="0.25">
      <c r="C3287" s="281">
        <v>45531</v>
      </c>
      <c r="D3287" s="217" t="s">
        <v>312</v>
      </c>
      <c r="E3287" s="283">
        <v>14500</v>
      </c>
      <c r="F3287" s="283">
        <v>15250</v>
      </c>
      <c r="G3287" s="283">
        <v>14500</v>
      </c>
      <c r="H3287" s="282">
        <v>5</v>
      </c>
      <c r="I3287" s="283">
        <v>72500</v>
      </c>
      <c r="J3287" s="284">
        <v>20000000</v>
      </c>
      <c r="K3287" s="263">
        <v>290000000000</v>
      </c>
    </row>
    <row r="3288" spans="3:11" x14ac:dyDescent="0.25">
      <c r="C3288" s="281">
        <v>45531</v>
      </c>
      <c r="D3288" s="217" t="s">
        <v>312</v>
      </c>
      <c r="E3288" s="283">
        <v>14500</v>
      </c>
      <c r="F3288" s="283">
        <v>15250</v>
      </c>
      <c r="G3288" s="283">
        <v>14500</v>
      </c>
      <c r="H3288" s="282">
        <v>26</v>
      </c>
      <c r="I3288" s="283">
        <v>377000</v>
      </c>
      <c r="J3288" s="284">
        <v>20000000</v>
      </c>
      <c r="K3288" s="263">
        <v>290000000000</v>
      </c>
    </row>
    <row r="3289" spans="3:11" x14ac:dyDescent="0.25">
      <c r="C3289" s="281">
        <v>45531</v>
      </c>
      <c r="D3289" s="217" t="s">
        <v>312</v>
      </c>
      <c r="E3289" s="283">
        <v>14500</v>
      </c>
      <c r="F3289" s="283">
        <v>15250</v>
      </c>
      <c r="G3289" s="283">
        <v>14500</v>
      </c>
      <c r="H3289" s="282">
        <v>3</v>
      </c>
      <c r="I3289" s="283">
        <v>43500</v>
      </c>
      <c r="J3289" s="284">
        <v>20000000</v>
      </c>
      <c r="K3289" s="263">
        <v>290000000000</v>
      </c>
    </row>
    <row r="3290" spans="3:11" x14ac:dyDescent="0.25">
      <c r="C3290" s="281">
        <v>45531</v>
      </c>
      <c r="D3290" s="217" t="s">
        <v>312</v>
      </c>
      <c r="E3290" s="283">
        <v>14500</v>
      </c>
      <c r="F3290" s="283">
        <v>15250</v>
      </c>
      <c r="G3290" s="283">
        <v>14500</v>
      </c>
      <c r="H3290" s="282">
        <v>1</v>
      </c>
      <c r="I3290" s="283">
        <v>14500</v>
      </c>
      <c r="J3290" s="284">
        <v>20000000</v>
      </c>
      <c r="K3290" s="263">
        <v>290000000000</v>
      </c>
    </row>
    <row r="3291" spans="3:11" x14ac:dyDescent="0.25">
      <c r="C3291" s="281">
        <v>45531</v>
      </c>
      <c r="D3291" s="217" t="s">
        <v>312</v>
      </c>
      <c r="E3291" s="283">
        <v>14500</v>
      </c>
      <c r="F3291" s="283">
        <v>15250</v>
      </c>
      <c r="G3291" s="283">
        <v>14500</v>
      </c>
      <c r="H3291" s="282">
        <v>2</v>
      </c>
      <c r="I3291" s="283">
        <v>29000</v>
      </c>
      <c r="J3291" s="284">
        <v>20000000</v>
      </c>
      <c r="K3291" s="263">
        <v>290000000000</v>
      </c>
    </row>
    <row r="3292" spans="3:11" x14ac:dyDescent="0.25">
      <c r="C3292" s="281">
        <v>45531</v>
      </c>
      <c r="D3292" s="217" t="s">
        <v>312</v>
      </c>
      <c r="E3292" s="283">
        <v>14500</v>
      </c>
      <c r="F3292" s="283">
        <v>15250</v>
      </c>
      <c r="G3292" s="283">
        <v>14500</v>
      </c>
      <c r="H3292" s="282">
        <v>1</v>
      </c>
      <c r="I3292" s="283">
        <v>14500</v>
      </c>
      <c r="J3292" s="284">
        <v>20000000</v>
      </c>
      <c r="K3292" s="263">
        <v>290000000000</v>
      </c>
    </row>
    <row r="3293" spans="3:11" x14ac:dyDescent="0.25">
      <c r="C3293" s="281">
        <v>45531</v>
      </c>
      <c r="D3293" s="217" t="s">
        <v>312</v>
      </c>
      <c r="E3293" s="283">
        <v>14500</v>
      </c>
      <c r="F3293" s="283">
        <v>15250</v>
      </c>
      <c r="G3293" s="283">
        <v>14500</v>
      </c>
      <c r="H3293" s="282">
        <v>1</v>
      </c>
      <c r="I3293" s="283">
        <v>14500</v>
      </c>
      <c r="J3293" s="284">
        <v>20000000</v>
      </c>
      <c r="K3293" s="263">
        <v>290000000000</v>
      </c>
    </row>
    <row r="3294" spans="3:11" x14ac:dyDescent="0.25">
      <c r="C3294" s="281">
        <v>45531</v>
      </c>
      <c r="D3294" s="217" t="s">
        <v>310</v>
      </c>
      <c r="E3294" s="283">
        <v>60990</v>
      </c>
      <c r="F3294" s="283">
        <v>60990</v>
      </c>
      <c r="G3294" s="283">
        <v>60990</v>
      </c>
      <c r="H3294" s="282">
        <v>8</v>
      </c>
      <c r="I3294" s="283">
        <v>487920</v>
      </c>
      <c r="J3294" s="238">
        <v>19450000</v>
      </c>
      <c r="K3294" s="263">
        <v>1186255500000</v>
      </c>
    </row>
    <row r="3295" spans="3:11" x14ac:dyDescent="0.25">
      <c r="C3295" s="281">
        <v>45531</v>
      </c>
      <c r="D3295" s="217" t="s">
        <v>310</v>
      </c>
      <c r="E3295" s="283">
        <v>60990</v>
      </c>
      <c r="F3295" s="283">
        <v>60990</v>
      </c>
      <c r="G3295" s="283">
        <v>60990</v>
      </c>
      <c r="H3295" s="282">
        <v>8</v>
      </c>
      <c r="I3295" s="283">
        <v>487920</v>
      </c>
      <c r="J3295" s="238">
        <v>19450000</v>
      </c>
      <c r="K3295" s="263">
        <v>1186255500000</v>
      </c>
    </row>
    <row r="3296" spans="3:11" x14ac:dyDescent="0.25">
      <c r="C3296" s="281">
        <v>45531</v>
      </c>
      <c r="D3296" s="217" t="s">
        <v>312</v>
      </c>
      <c r="E3296" s="283">
        <v>14500</v>
      </c>
      <c r="F3296" s="283">
        <v>15250</v>
      </c>
      <c r="G3296" s="283">
        <v>14500</v>
      </c>
      <c r="H3296" s="282">
        <v>1</v>
      </c>
      <c r="I3296" s="283">
        <v>14500</v>
      </c>
      <c r="J3296" s="284">
        <v>20000000</v>
      </c>
      <c r="K3296" s="263">
        <v>290000000000</v>
      </c>
    </row>
    <row r="3297" spans="3:11" x14ac:dyDescent="0.25">
      <c r="C3297" s="281">
        <v>45532</v>
      </c>
      <c r="D3297" s="217" t="s">
        <v>310</v>
      </c>
      <c r="E3297" s="283">
        <v>60990</v>
      </c>
      <c r="F3297" s="283">
        <v>60990</v>
      </c>
      <c r="G3297" s="283">
        <v>60985</v>
      </c>
      <c r="H3297" s="282">
        <v>5</v>
      </c>
      <c r="I3297" s="283">
        <v>304950</v>
      </c>
      <c r="J3297" s="238">
        <v>19450000</v>
      </c>
      <c r="K3297" s="263">
        <v>1186158250000</v>
      </c>
    </row>
    <row r="3298" spans="3:11" x14ac:dyDescent="0.25">
      <c r="C3298" s="281">
        <v>45532</v>
      </c>
      <c r="D3298" s="217" t="s">
        <v>312</v>
      </c>
      <c r="E3298" s="283">
        <v>14500</v>
      </c>
      <c r="F3298" s="283">
        <v>14500</v>
      </c>
      <c r="G3298" s="283">
        <v>13000</v>
      </c>
      <c r="H3298" s="282">
        <v>1</v>
      </c>
      <c r="I3298" s="283">
        <v>14500</v>
      </c>
      <c r="J3298" s="284">
        <v>20000000</v>
      </c>
      <c r="K3298" s="263">
        <v>260000000000</v>
      </c>
    </row>
    <row r="3299" spans="3:11" x14ac:dyDescent="0.25">
      <c r="C3299" s="281">
        <v>45532</v>
      </c>
      <c r="D3299" s="217" t="s">
        <v>312</v>
      </c>
      <c r="E3299" s="283">
        <v>14500</v>
      </c>
      <c r="F3299" s="283">
        <v>14500</v>
      </c>
      <c r="G3299" s="283">
        <v>13000</v>
      </c>
      <c r="H3299" s="282">
        <v>10</v>
      </c>
      <c r="I3299" s="283">
        <v>145000</v>
      </c>
      <c r="J3299" s="284">
        <v>20000000</v>
      </c>
      <c r="K3299" s="263">
        <v>260000000000</v>
      </c>
    </row>
    <row r="3300" spans="3:11" x14ac:dyDescent="0.25">
      <c r="C3300" s="281">
        <v>45532</v>
      </c>
      <c r="D3300" s="217" t="s">
        <v>310</v>
      </c>
      <c r="E3300" s="283">
        <v>60990</v>
      </c>
      <c r="F3300" s="283">
        <v>60990</v>
      </c>
      <c r="G3300" s="283">
        <v>60985</v>
      </c>
      <c r="H3300" s="282">
        <v>5</v>
      </c>
      <c r="I3300" s="283">
        <v>304950</v>
      </c>
      <c r="J3300" s="238">
        <v>19450000</v>
      </c>
      <c r="K3300" s="263">
        <v>1186158250000</v>
      </c>
    </row>
    <row r="3301" spans="3:11" x14ac:dyDescent="0.25">
      <c r="C3301" s="281">
        <v>45532</v>
      </c>
      <c r="D3301" s="217" t="s">
        <v>310</v>
      </c>
      <c r="E3301" s="283">
        <v>60990</v>
      </c>
      <c r="F3301" s="283">
        <v>60990</v>
      </c>
      <c r="G3301" s="283">
        <v>60985</v>
      </c>
      <c r="H3301" s="282">
        <v>8</v>
      </c>
      <c r="I3301" s="283">
        <v>487920</v>
      </c>
      <c r="J3301" s="238">
        <v>19450000</v>
      </c>
      <c r="K3301" s="263">
        <v>1186158250000</v>
      </c>
    </row>
    <row r="3302" spans="3:11" x14ac:dyDescent="0.25">
      <c r="C3302" s="281">
        <v>45532</v>
      </c>
      <c r="D3302" s="217" t="s">
        <v>312</v>
      </c>
      <c r="E3302" s="283">
        <v>14500</v>
      </c>
      <c r="F3302" s="283">
        <v>14500</v>
      </c>
      <c r="G3302" s="283">
        <v>13000</v>
      </c>
      <c r="H3302" s="282">
        <v>11</v>
      </c>
      <c r="I3302" s="283">
        <v>159500</v>
      </c>
      <c r="J3302" s="284">
        <v>20000000</v>
      </c>
      <c r="K3302" s="263">
        <v>260000000000</v>
      </c>
    </row>
    <row r="3303" spans="3:11" x14ac:dyDescent="0.25">
      <c r="C3303" s="281">
        <v>45532</v>
      </c>
      <c r="D3303" s="217" t="s">
        <v>312</v>
      </c>
      <c r="E3303" s="283">
        <v>14500</v>
      </c>
      <c r="F3303" s="283">
        <v>14500</v>
      </c>
      <c r="G3303" s="283">
        <v>13000</v>
      </c>
      <c r="H3303" s="282">
        <v>20</v>
      </c>
      <c r="I3303" s="283">
        <v>290000</v>
      </c>
      <c r="J3303" s="284">
        <v>20000000</v>
      </c>
      <c r="K3303" s="263">
        <v>260000000000</v>
      </c>
    </row>
    <row r="3304" spans="3:11" x14ac:dyDescent="0.25">
      <c r="C3304" s="281">
        <v>45532</v>
      </c>
      <c r="D3304" s="217" t="s">
        <v>310</v>
      </c>
      <c r="E3304" s="283">
        <v>60990</v>
      </c>
      <c r="F3304" s="283">
        <v>60990</v>
      </c>
      <c r="G3304" s="283">
        <v>60985</v>
      </c>
      <c r="H3304" s="282">
        <v>18</v>
      </c>
      <c r="I3304" s="283">
        <v>1097820</v>
      </c>
      <c r="J3304" s="238">
        <v>19450000</v>
      </c>
      <c r="K3304" s="263">
        <v>1186158250000</v>
      </c>
    </row>
    <row r="3305" spans="3:11" x14ac:dyDescent="0.25">
      <c r="C3305" s="281">
        <v>45532</v>
      </c>
      <c r="D3305" s="217" t="s">
        <v>312</v>
      </c>
      <c r="E3305" s="283">
        <v>14500</v>
      </c>
      <c r="F3305" s="283">
        <v>14500</v>
      </c>
      <c r="G3305" s="283">
        <v>13000</v>
      </c>
      <c r="H3305" s="282">
        <v>6</v>
      </c>
      <c r="I3305" s="283">
        <v>87000</v>
      </c>
      <c r="J3305" s="284">
        <v>20000000</v>
      </c>
      <c r="K3305" s="263">
        <v>260000000000</v>
      </c>
    </row>
    <row r="3306" spans="3:11" x14ac:dyDescent="0.25">
      <c r="C3306" s="281">
        <v>45532</v>
      </c>
      <c r="D3306" s="217" t="s">
        <v>310</v>
      </c>
      <c r="E3306" s="283">
        <v>60990</v>
      </c>
      <c r="F3306" s="283">
        <v>60990</v>
      </c>
      <c r="G3306" s="283">
        <v>60985</v>
      </c>
      <c r="H3306" s="282">
        <v>10</v>
      </c>
      <c r="I3306" s="283">
        <v>609900</v>
      </c>
      <c r="J3306" s="238">
        <v>19450000</v>
      </c>
      <c r="K3306" s="263">
        <v>1186158250000</v>
      </c>
    </row>
    <row r="3307" spans="3:11" x14ac:dyDescent="0.25">
      <c r="C3307" s="281">
        <v>45532</v>
      </c>
      <c r="D3307" s="217" t="s">
        <v>310</v>
      </c>
      <c r="E3307" s="283">
        <v>60990</v>
      </c>
      <c r="F3307" s="283">
        <v>60990</v>
      </c>
      <c r="G3307" s="283">
        <v>60985</v>
      </c>
      <c r="H3307" s="282">
        <v>1</v>
      </c>
      <c r="I3307" s="283">
        <v>60990</v>
      </c>
      <c r="J3307" s="238">
        <v>19450000</v>
      </c>
      <c r="K3307" s="263">
        <v>1186158250000</v>
      </c>
    </row>
    <row r="3308" spans="3:11" x14ac:dyDescent="0.25">
      <c r="C3308" s="281">
        <v>45532</v>
      </c>
      <c r="D3308" s="217" t="s">
        <v>312</v>
      </c>
      <c r="E3308" s="283">
        <v>14000</v>
      </c>
      <c r="F3308" s="283">
        <v>14500</v>
      </c>
      <c r="G3308" s="283">
        <v>13000</v>
      </c>
      <c r="H3308" s="282">
        <v>1</v>
      </c>
      <c r="I3308" s="283">
        <v>14000</v>
      </c>
      <c r="J3308" s="284">
        <v>20000000</v>
      </c>
      <c r="K3308" s="263">
        <v>260000000000</v>
      </c>
    </row>
    <row r="3309" spans="3:11" x14ac:dyDescent="0.25">
      <c r="C3309" s="281">
        <v>45532</v>
      </c>
      <c r="D3309" s="217" t="s">
        <v>312</v>
      </c>
      <c r="E3309" s="283">
        <v>14000</v>
      </c>
      <c r="F3309" s="283">
        <v>14500</v>
      </c>
      <c r="G3309" s="283">
        <v>13000</v>
      </c>
      <c r="H3309" s="282">
        <v>5</v>
      </c>
      <c r="I3309" s="283">
        <v>70000</v>
      </c>
      <c r="J3309" s="284">
        <v>20000000</v>
      </c>
      <c r="K3309" s="263">
        <v>260000000000</v>
      </c>
    </row>
    <row r="3310" spans="3:11" x14ac:dyDescent="0.25">
      <c r="C3310" s="281">
        <v>45532</v>
      </c>
      <c r="D3310" s="217" t="s">
        <v>312</v>
      </c>
      <c r="E3310" s="283">
        <v>13000</v>
      </c>
      <c r="F3310" s="283">
        <v>14500</v>
      </c>
      <c r="G3310" s="283">
        <v>13000</v>
      </c>
      <c r="H3310" s="282">
        <v>30</v>
      </c>
      <c r="I3310" s="283">
        <v>390000</v>
      </c>
      <c r="J3310" s="284">
        <v>20000000</v>
      </c>
      <c r="K3310" s="263">
        <v>260000000000</v>
      </c>
    </row>
    <row r="3311" spans="3:11" x14ac:dyDescent="0.25">
      <c r="C3311" s="281">
        <v>45532</v>
      </c>
      <c r="D3311" s="217" t="s">
        <v>312</v>
      </c>
      <c r="E3311" s="283">
        <v>13000</v>
      </c>
      <c r="F3311" s="283">
        <v>14500</v>
      </c>
      <c r="G3311" s="283">
        <v>13000</v>
      </c>
      <c r="H3311" s="282">
        <v>10</v>
      </c>
      <c r="I3311" s="283">
        <v>130000</v>
      </c>
      <c r="J3311" s="284">
        <v>20000000</v>
      </c>
      <c r="K3311" s="263">
        <v>260000000000</v>
      </c>
    </row>
    <row r="3312" spans="3:11" x14ac:dyDescent="0.25">
      <c r="C3312" s="281">
        <v>45532</v>
      </c>
      <c r="D3312" s="217" t="s">
        <v>312</v>
      </c>
      <c r="E3312" s="283">
        <v>13000</v>
      </c>
      <c r="F3312" s="283">
        <v>14500</v>
      </c>
      <c r="G3312" s="283">
        <v>13000</v>
      </c>
      <c r="H3312" s="282">
        <v>1</v>
      </c>
      <c r="I3312" s="283">
        <v>13000</v>
      </c>
      <c r="J3312" s="284">
        <v>20000000</v>
      </c>
      <c r="K3312" s="263">
        <v>260000000000</v>
      </c>
    </row>
    <row r="3313" spans="3:11" x14ac:dyDescent="0.25">
      <c r="C3313" s="281">
        <v>45532</v>
      </c>
      <c r="D3313" s="217" t="s">
        <v>312</v>
      </c>
      <c r="E3313" s="283">
        <v>13000</v>
      </c>
      <c r="F3313" s="283">
        <v>14500</v>
      </c>
      <c r="G3313" s="283">
        <v>13000</v>
      </c>
      <c r="H3313" s="282">
        <v>11</v>
      </c>
      <c r="I3313" s="283">
        <v>143000</v>
      </c>
      <c r="J3313" s="284">
        <v>20000000</v>
      </c>
      <c r="K3313" s="263">
        <v>260000000000</v>
      </c>
    </row>
    <row r="3314" spans="3:11" x14ac:dyDescent="0.25">
      <c r="C3314" s="281">
        <v>45532</v>
      </c>
      <c r="D3314" s="217" t="s">
        <v>312</v>
      </c>
      <c r="E3314" s="283">
        <v>13000</v>
      </c>
      <c r="F3314" s="283">
        <v>14500</v>
      </c>
      <c r="G3314" s="283">
        <v>13000</v>
      </c>
      <c r="H3314" s="282">
        <v>1</v>
      </c>
      <c r="I3314" s="283">
        <v>13000</v>
      </c>
      <c r="J3314" s="284">
        <v>20000000</v>
      </c>
      <c r="K3314" s="263">
        <v>260000000000</v>
      </c>
    </row>
    <row r="3315" spans="3:11" x14ac:dyDescent="0.25">
      <c r="C3315" s="281">
        <v>45532</v>
      </c>
      <c r="D3315" s="217" t="s">
        <v>310</v>
      </c>
      <c r="E3315" s="283">
        <v>60985</v>
      </c>
      <c r="F3315" s="283">
        <v>60990</v>
      </c>
      <c r="G3315" s="283">
        <v>60985</v>
      </c>
      <c r="H3315" s="282">
        <v>1</v>
      </c>
      <c r="I3315" s="283">
        <v>60985</v>
      </c>
      <c r="J3315" s="238">
        <v>19450000</v>
      </c>
      <c r="K3315" s="263">
        <v>1186158250000</v>
      </c>
    </row>
    <row r="3316" spans="3:11" x14ac:dyDescent="0.25">
      <c r="C3316" s="281">
        <v>45532</v>
      </c>
      <c r="D3316" s="217" t="s">
        <v>312</v>
      </c>
      <c r="E3316" s="283">
        <v>13000</v>
      </c>
      <c r="F3316" s="283">
        <v>14500</v>
      </c>
      <c r="G3316" s="283">
        <v>13000</v>
      </c>
      <c r="H3316" s="282">
        <v>1</v>
      </c>
      <c r="I3316" s="283">
        <v>13000</v>
      </c>
      <c r="J3316" s="284">
        <v>20000000</v>
      </c>
      <c r="K3316" s="263">
        <v>260000000000</v>
      </c>
    </row>
    <row r="3317" spans="3:11" x14ac:dyDescent="0.25">
      <c r="C3317" s="281">
        <v>45532</v>
      </c>
      <c r="D3317" s="217" t="s">
        <v>312</v>
      </c>
      <c r="E3317" s="283">
        <v>13000</v>
      </c>
      <c r="F3317" s="283">
        <v>14500</v>
      </c>
      <c r="G3317" s="283">
        <v>13000</v>
      </c>
      <c r="H3317" s="282">
        <v>4</v>
      </c>
      <c r="I3317" s="283">
        <v>52000</v>
      </c>
      <c r="J3317" s="284">
        <v>20000000</v>
      </c>
      <c r="K3317" s="263">
        <v>260000000000</v>
      </c>
    </row>
    <row r="3318" spans="3:11" x14ac:dyDescent="0.25">
      <c r="C3318" s="281">
        <v>45532</v>
      </c>
      <c r="D3318" s="217" t="s">
        <v>312</v>
      </c>
      <c r="E3318" s="283">
        <v>13000</v>
      </c>
      <c r="F3318" s="283">
        <v>14500</v>
      </c>
      <c r="G3318" s="283">
        <v>13000</v>
      </c>
      <c r="H3318" s="282">
        <v>100</v>
      </c>
      <c r="I3318" s="283">
        <v>1300000</v>
      </c>
      <c r="J3318" s="284">
        <v>20000000</v>
      </c>
      <c r="K3318" s="263">
        <v>260000000000</v>
      </c>
    </row>
    <row r="3319" spans="3:11" x14ac:dyDescent="0.25">
      <c r="C3319" s="281">
        <v>45532</v>
      </c>
      <c r="D3319" s="217" t="s">
        <v>312</v>
      </c>
      <c r="E3319" s="283">
        <v>13000</v>
      </c>
      <c r="F3319" s="283">
        <v>14500</v>
      </c>
      <c r="G3319" s="283">
        <v>13000</v>
      </c>
      <c r="H3319" s="282">
        <v>1</v>
      </c>
      <c r="I3319" s="283">
        <v>13000</v>
      </c>
      <c r="J3319" s="284">
        <v>20000000</v>
      </c>
      <c r="K3319" s="263">
        <v>260000000000</v>
      </c>
    </row>
    <row r="3320" spans="3:11" x14ac:dyDescent="0.25">
      <c r="C3320" s="281">
        <v>45532</v>
      </c>
      <c r="D3320" s="217" t="s">
        <v>312</v>
      </c>
      <c r="E3320" s="283">
        <v>13000</v>
      </c>
      <c r="F3320" s="283">
        <v>14500</v>
      </c>
      <c r="G3320" s="283">
        <v>13000</v>
      </c>
      <c r="H3320" s="282">
        <v>35</v>
      </c>
      <c r="I3320" s="283">
        <v>455000</v>
      </c>
      <c r="J3320" s="284">
        <v>20000000</v>
      </c>
      <c r="K3320" s="263">
        <v>260000000000</v>
      </c>
    </row>
    <row r="3321" spans="3:11" x14ac:dyDescent="0.25">
      <c r="C3321" s="281">
        <v>45533</v>
      </c>
      <c r="D3321" s="217" t="s">
        <v>310</v>
      </c>
      <c r="E3321" s="283">
        <v>60990</v>
      </c>
      <c r="F3321" s="283">
        <v>60985</v>
      </c>
      <c r="G3321" s="283">
        <v>60985</v>
      </c>
      <c r="H3321" s="282">
        <v>18</v>
      </c>
      <c r="I3321" s="283">
        <v>1097820</v>
      </c>
      <c r="J3321" s="238">
        <v>19450000</v>
      </c>
      <c r="K3321" s="263">
        <v>1186158250000</v>
      </c>
    </row>
    <row r="3322" spans="3:11" x14ac:dyDescent="0.25">
      <c r="C3322" s="281">
        <v>45533</v>
      </c>
      <c r="D3322" s="217" t="s">
        <v>312</v>
      </c>
      <c r="E3322" s="283">
        <v>14500</v>
      </c>
      <c r="F3322" s="283">
        <v>13000</v>
      </c>
      <c r="G3322" s="283">
        <v>13100</v>
      </c>
      <c r="H3322" s="282">
        <v>150</v>
      </c>
      <c r="I3322" s="283">
        <v>2175000</v>
      </c>
      <c r="J3322" s="284">
        <v>20000000</v>
      </c>
      <c r="K3322" s="263">
        <v>262000000000</v>
      </c>
    </row>
    <row r="3323" spans="3:11" x14ac:dyDescent="0.25">
      <c r="C3323" s="281">
        <v>45533</v>
      </c>
      <c r="D3323" s="217" t="s">
        <v>312</v>
      </c>
      <c r="E3323" s="283">
        <v>14500</v>
      </c>
      <c r="F3323" s="283">
        <v>13000</v>
      </c>
      <c r="G3323" s="283">
        <v>13100</v>
      </c>
      <c r="H3323" s="282">
        <v>10</v>
      </c>
      <c r="I3323" s="283">
        <v>145000</v>
      </c>
      <c r="J3323" s="284">
        <v>20000000</v>
      </c>
      <c r="K3323" s="263">
        <v>262000000000</v>
      </c>
    </row>
    <row r="3324" spans="3:11" x14ac:dyDescent="0.25">
      <c r="C3324" s="281">
        <v>45533</v>
      </c>
      <c r="D3324" s="217" t="s">
        <v>312</v>
      </c>
      <c r="E3324" s="283">
        <v>14500</v>
      </c>
      <c r="F3324" s="283">
        <v>13000</v>
      </c>
      <c r="G3324" s="283">
        <v>13100</v>
      </c>
      <c r="H3324" s="282">
        <v>4</v>
      </c>
      <c r="I3324" s="283">
        <v>58000</v>
      </c>
      <c r="J3324" s="284">
        <v>20000000</v>
      </c>
      <c r="K3324" s="263">
        <v>262000000000</v>
      </c>
    </row>
    <row r="3325" spans="3:11" x14ac:dyDescent="0.25">
      <c r="C3325" s="281">
        <v>45533</v>
      </c>
      <c r="D3325" s="217" t="s">
        <v>312</v>
      </c>
      <c r="E3325" s="283">
        <v>14500</v>
      </c>
      <c r="F3325" s="283">
        <v>13000</v>
      </c>
      <c r="G3325" s="283">
        <v>13100</v>
      </c>
      <c r="H3325" s="282">
        <v>100</v>
      </c>
      <c r="I3325" s="283">
        <v>1450000</v>
      </c>
      <c r="J3325" s="284">
        <v>20000000</v>
      </c>
      <c r="K3325" s="263">
        <v>262000000000</v>
      </c>
    </row>
    <row r="3326" spans="3:11" x14ac:dyDescent="0.25">
      <c r="C3326" s="281">
        <v>45533</v>
      </c>
      <c r="D3326" s="217" t="s">
        <v>310</v>
      </c>
      <c r="E3326" s="283">
        <v>60990</v>
      </c>
      <c r="F3326" s="283">
        <v>60985</v>
      </c>
      <c r="G3326" s="283">
        <v>60985</v>
      </c>
      <c r="H3326" s="282">
        <v>100</v>
      </c>
      <c r="I3326" s="283">
        <v>6099000</v>
      </c>
      <c r="J3326" s="238">
        <v>19450000</v>
      </c>
      <c r="K3326" s="263">
        <v>1186158250000</v>
      </c>
    </row>
    <row r="3327" spans="3:11" x14ac:dyDescent="0.25">
      <c r="C3327" s="281">
        <v>45533</v>
      </c>
      <c r="D3327" s="217" t="s">
        <v>312</v>
      </c>
      <c r="E3327" s="283">
        <v>14500</v>
      </c>
      <c r="F3327" s="283">
        <v>13000</v>
      </c>
      <c r="G3327" s="283">
        <v>13100</v>
      </c>
      <c r="H3327" s="282">
        <v>150</v>
      </c>
      <c r="I3327" s="283">
        <v>2175000</v>
      </c>
      <c r="J3327" s="284">
        <v>20000000</v>
      </c>
      <c r="K3327" s="263">
        <v>262000000000</v>
      </c>
    </row>
    <row r="3328" spans="3:11" x14ac:dyDescent="0.25">
      <c r="C3328" s="281">
        <v>45533</v>
      </c>
      <c r="D3328" s="217" t="s">
        <v>312</v>
      </c>
      <c r="E3328" s="283">
        <v>13800</v>
      </c>
      <c r="F3328" s="283">
        <v>13000</v>
      </c>
      <c r="G3328" s="283">
        <v>13100</v>
      </c>
      <c r="H3328" s="282">
        <v>2</v>
      </c>
      <c r="I3328" s="283">
        <v>27600</v>
      </c>
      <c r="J3328" s="284">
        <v>20000000</v>
      </c>
      <c r="K3328" s="263">
        <v>262000000000</v>
      </c>
    </row>
    <row r="3329" spans="3:11" x14ac:dyDescent="0.25">
      <c r="C3329" s="281">
        <v>45533</v>
      </c>
      <c r="D3329" s="217" t="s">
        <v>312</v>
      </c>
      <c r="E3329" s="283">
        <v>13100</v>
      </c>
      <c r="F3329" s="283">
        <v>13000</v>
      </c>
      <c r="G3329" s="283">
        <v>13100</v>
      </c>
      <c r="H3329" s="282">
        <v>5</v>
      </c>
      <c r="I3329" s="283">
        <v>65500</v>
      </c>
      <c r="J3329" s="284">
        <v>20000000</v>
      </c>
      <c r="K3329" s="263">
        <v>262000000000</v>
      </c>
    </row>
    <row r="3330" spans="3:11" x14ac:dyDescent="0.25">
      <c r="C3330" s="281">
        <v>45533</v>
      </c>
      <c r="D3330" s="217" t="s">
        <v>310</v>
      </c>
      <c r="E3330" s="283">
        <v>60985</v>
      </c>
      <c r="F3330" s="283">
        <v>60985</v>
      </c>
      <c r="G3330" s="283">
        <v>60985</v>
      </c>
      <c r="H3330" s="282">
        <v>5</v>
      </c>
      <c r="I3330" s="283">
        <v>304925</v>
      </c>
      <c r="J3330" s="238">
        <v>19450000</v>
      </c>
      <c r="K3330" s="263">
        <v>1186158250000</v>
      </c>
    </row>
    <row r="3331" spans="3:11" x14ac:dyDescent="0.25">
      <c r="C3331" s="281">
        <v>45534</v>
      </c>
      <c r="D3331" s="217" t="s">
        <v>312</v>
      </c>
      <c r="E3331" s="283">
        <v>14500</v>
      </c>
      <c r="F3331" s="283">
        <v>13100</v>
      </c>
      <c r="G3331" s="283">
        <v>14500</v>
      </c>
      <c r="H3331" s="282">
        <v>1</v>
      </c>
      <c r="I3331" s="283">
        <v>14500</v>
      </c>
      <c r="J3331" s="284">
        <v>20000000</v>
      </c>
      <c r="K3331" s="263">
        <v>290000000000</v>
      </c>
    </row>
    <row r="3332" spans="3:11" x14ac:dyDescent="0.25">
      <c r="C3332" s="281">
        <v>45534</v>
      </c>
      <c r="D3332" s="217" t="s">
        <v>312</v>
      </c>
      <c r="E3332" s="283">
        <v>14500</v>
      </c>
      <c r="F3332" s="283">
        <v>13100</v>
      </c>
      <c r="G3332" s="283">
        <v>14500</v>
      </c>
      <c r="H3332" s="282">
        <v>1</v>
      </c>
      <c r="I3332" s="283">
        <v>14500</v>
      </c>
      <c r="J3332" s="284">
        <v>20000000</v>
      </c>
      <c r="K3332" s="263">
        <v>290000000000</v>
      </c>
    </row>
    <row r="3333" spans="3:11" x14ac:dyDescent="0.25">
      <c r="C3333" s="281">
        <v>45534</v>
      </c>
      <c r="D3333" s="217" t="s">
        <v>312</v>
      </c>
      <c r="E3333" s="283">
        <v>14500</v>
      </c>
      <c r="F3333" s="283">
        <v>13100</v>
      </c>
      <c r="G3333" s="283">
        <v>14500</v>
      </c>
      <c r="H3333" s="282">
        <v>1</v>
      </c>
      <c r="I3333" s="283">
        <v>14500</v>
      </c>
      <c r="J3333" s="284">
        <v>20000000</v>
      </c>
      <c r="K3333" s="263">
        <v>290000000000</v>
      </c>
    </row>
    <row r="3334" spans="3:11" x14ac:dyDescent="0.25">
      <c r="C3334" s="281">
        <v>45534</v>
      </c>
      <c r="D3334" s="217" t="s">
        <v>312</v>
      </c>
      <c r="E3334" s="283">
        <v>14500</v>
      </c>
      <c r="F3334" s="283">
        <v>13100</v>
      </c>
      <c r="G3334" s="283">
        <v>14500</v>
      </c>
      <c r="H3334" s="282">
        <v>2</v>
      </c>
      <c r="I3334" s="283">
        <v>29000</v>
      </c>
      <c r="J3334" s="284">
        <v>20000000</v>
      </c>
      <c r="K3334" s="263">
        <v>290000000000</v>
      </c>
    </row>
    <row r="3335" spans="3:11" x14ac:dyDescent="0.25">
      <c r="C3335" s="281">
        <v>45534</v>
      </c>
      <c r="D3335" s="217" t="s">
        <v>312</v>
      </c>
      <c r="E3335" s="283">
        <v>14500</v>
      </c>
      <c r="F3335" s="283">
        <v>13100</v>
      </c>
      <c r="G3335" s="283">
        <v>14500</v>
      </c>
      <c r="H3335" s="282">
        <v>3</v>
      </c>
      <c r="I3335" s="283">
        <v>43500</v>
      </c>
      <c r="J3335" s="284">
        <v>20000000</v>
      </c>
      <c r="K3335" s="263">
        <v>290000000000</v>
      </c>
    </row>
    <row r="3336" spans="3:11" x14ac:dyDescent="0.25">
      <c r="C3336" s="281">
        <v>45534</v>
      </c>
      <c r="D3336" s="217" t="s">
        <v>310</v>
      </c>
      <c r="E3336" s="283">
        <v>60990</v>
      </c>
      <c r="F3336" s="283">
        <v>60985</v>
      </c>
      <c r="G3336" s="283">
        <v>60990</v>
      </c>
      <c r="H3336" s="282">
        <v>2</v>
      </c>
      <c r="I3336" s="283">
        <v>121980</v>
      </c>
      <c r="J3336" s="238">
        <v>19450000</v>
      </c>
      <c r="K3336" s="263">
        <v>1186255500000</v>
      </c>
    </row>
    <row r="3337" spans="3:11" x14ac:dyDescent="0.25">
      <c r="C3337" s="281">
        <v>45534</v>
      </c>
      <c r="D3337" s="217" t="s">
        <v>312</v>
      </c>
      <c r="E3337" s="283">
        <v>14500</v>
      </c>
      <c r="F3337" s="283">
        <v>13100</v>
      </c>
      <c r="G3337" s="283">
        <v>14500</v>
      </c>
      <c r="H3337" s="282">
        <v>1</v>
      </c>
      <c r="I3337" s="283">
        <v>14500</v>
      </c>
      <c r="J3337" s="284">
        <v>20000000</v>
      </c>
      <c r="K3337" s="263">
        <v>290000000000</v>
      </c>
    </row>
    <row r="3338" spans="3:11" x14ac:dyDescent="0.25">
      <c r="C3338" s="281">
        <v>45534</v>
      </c>
      <c r="D3338" s="217" t="s">
        <v>310</v>
      </c>
      <c r="E3338" s="283">
        <v>60985</v>
      </c>
      <c r="F3338" s="283">
        <v>60985</v>
      </c>
      <c r="G3338" s="283">
        <v>60990</v>
      </c>
      <c r="H3338" s="282">
        <v>1</v>
      </c>
      <c r="I3338" s="283">
        <v>60985</v>
      </c>
      <c r="J3338" s="238">
        <v>19450000</v>
      </c>
      <c r="K3338" s="263">
        <v>1186255500000</v>
      </c>
    </row>
    <row r="3339" spans="3:11" x14ac:dyDescent="0.25">
      <c r="C3339" s="281">
        <v>45534</v>
      </c>
      <c r="D3339" s="217" t="s">
        <v>312</v>
      </c>
      <c r="E3339" s="283">
        <v>14500</v>
      </c>
      <c r="F3339" s="283">
        <v>13100</v>
      </c>
      <c r="G3339" s="283">
        <v>14500</v>
      </c>
      <c r="H3339" s="282">
        <v>1</v>
      </c>
      <c r="I3339" s="283">
        <v>14500</v>
      </c>
      <c r="J3339" s="284">
        <v>20000000</v>
      </c>
      <c r="K3339" s="263">
        <v>290000000000</v>
      </c>
    </row>
    <row r="3340" spans="3:11" x14ac:dyDescent="0.25">
      <c r="C3340" s="281">
        <v>45534</v>
      </c>
      <c r="D3340" s="217" t="s">
        <v>312</v>
      </c>
      <c r="E3340" s="283">
        <v>14500</v>
      </c>
      <c r="F3340" s="283">
        <v>13100</v>
      </c>
      <c r="G3340" s="283">
        <v>14500</v>
      </c>
      <c r="H3340" s="282">
        <v>1</v>
      </c>
      <c r="I3340" s="283">
        <v>14500</v>
      </c>
      <c r="J3340" s="284">
        <v>20000000</v>
      </c>
      <c r="K3340" s="263">
        <v>290000000000</v>
      </c>
    </row>
    <row r="3341" spans="3:11" x14ac:dyDescent="0.25">
      <c r="C3341" s="281">
        <v>45534</v>
      </c>
      <c r="D3341" s="217" t="s">
        <v>310</v>
      </c>
      <c r="E3341" s="283">
        <v>60990</v>
      </c>
      <c r="F3341" s="283">
        <v>60985</v>
      </c>
      <c r="G3341" s="283">
        <v>60990</v>
      </c>
      <c r="H3341" s="282">
        <v>1</v>
      </c>
      <c r="I3341" s="283">
        <v>60990</v>
      </c>
      <c r="J3341" s="238">
        <v>19450000</v>
      </c>
      <c r="K3341" s="263">
        <v>1186255500000</v>
      </c>
    </row>
    <row r="3342" spans="3:11" x14ac:dyDescent="0.25">
      <c r="C3342" s="281">
        <v>45534</v>
      </c>
      <c r="D3342" s="217" t="s">
        <v>312</v>
      </c>
      <c r="E3342" s="283">
        <v>14500</v>
      </c>
      <c r="F3342" s="283">
        <v>13100</v>
      </c>
      <c r="G3342" s="283">
        <v>14500</v>
      </c>
      <c r="H3342" s="282">
        <v>5</v>
      </c>
      <c r="I3342" s="283">
        <v>72500</v>
      </c>
      <c r="J3342" s="284">
        <v>20000000</v>
      </c>
      <c r="K3342" s="263">
        <v>290000000000</v>
      </c>
    </row>
    <row r="3343" spans="3:11" x14ac:dyDescent="0.25">
      <c r="C3343" s="281">
        <v>45534</v>
      </c>
      <c r="D3343" s="217" t="s">
        <v>312</v>
      </c>
      <c r="E3343" s="283">
        <v>14500</v>
      </c>
      <c r="F3343" s="283">
        <v>13100</v>
      </c>
      <c r="G3343" s="283">
        <v>14500</v>
      </c>
      <c r="H3343" s="282">
        <v>3</v>
      </c>
      <c r="I3343" s="283">
        <v>43500</v>
      </c>
      <c r="J3343" s="284">
        <v>20000000</v>
      </c>
      <c r="K3343" s="263">
        <v>290000000000</v>
      </c>
    </row>
    <row r="3344" spans="3:11" x14ac:dyDescent="0.25">
      <c r="C3344" s="281">
        <v>45534</v>
      </c>
      <c r="D3344" s="217" t="s">
        <v>310</v>
      </c>
      <c r="E3344" s="283">
        <v>60990</v>
      </c>
      <c r="F3344" s="283">
        <v>60985</v>
      </c>
      <c r="G3344" s="283">
        <v>60990</v>
      </c>
      <c r="H3344" s="282">
        <v>1</v>
      </c>
      <c r="I3344" s="283">
        <v>60990</v>
      </c>
      <c r="J3344" s="238">
        <v>19450000</v>
      </c>
      <c r="K3344" s="263">
        <v>1186255500000</v>
      </c>
    </row>
    <row r="3345" spans="3:11" x14ac:dyDescent="0.25">
      <c r="C3345" s="201">
        <v>45537</v>
      </c>
      <c r="D3345" s="217" t="s">
        <v>310</v>
      </c>
      <c r="E3345" s="124">
        <v>60990</v>
      </c>
      <c r="F3345" s="124">
        <v>60990</v>
      </c>
      <c r="G3345" s="124">
        <v>60985</v>
      </c>
      <c r="H3345" s="217">
        <v>2</v>
      </c>
      <c r="I3345" s="124">
        <v>121980</v>
      </c>
      <c r="J3345" s="238">
        <v>19450000</v>
      </c>
      <c r="K3345" s="124">
        <v>1186158250000</v>
      </c>
    </row>
    <row r="3346" spans="3:11" x14ac:dyDescent="0.25">
      <c r="C3346" s="201">
        <v>45537</v>
      </c>
      <c r="D3346" s="217" t="s">
        <v>310</v>
      </c>
      <c r="E3346" s="124">
        <v>60990</v>
      </c>
      <c r="F3346" s="124">
        <v>60990</v>
      </c>
      <c r="G3346" s="124">
        <v>60985</v>
      </c>
      <c r="H3346" s="217">
        <v>5</v>
      </c>
      <c r="I3346" s="124">
        <v>304950</v>
      </c>
      <c r="J3346" s="238">
        <v>19450000</v>
      </c>
      <c r="K3346" s="124">
        <v>1186158250000</v>
      </c>
    </row>
    <row r="3347" spans="3:11" x14ac:dyDescent="0.25">
      <c r="C3347" s="201">
        <v>45537</v>
      </c>
      <c r="D3347" s="217" t="s">
        <v>310</v>
      </c>
      <c r="E3347" s="124">
        <v>60990</v>
      </c>
      <c r="F3347" s="124">
        <v>60990</v>
      </c>
      <c r="G3347" s="124">
        <v>60985</v>
      </c>
      <c r="H3347" s="217">
        <v>1</v>
      </c>
      <c r="I3347" s="124">
        <v>60990</v>
      </c>
      <c r="J3347" s="238">
        <v>19450000</v>
      </c>
      <c r="K3347" s="124">
        <v>1186158250000</v>
      </c>
    </row>
    <row r="3348" spans="3:11" x14ac:dyDescent="0.25">
      <c r="C3348" s="201">
        <v>45537</v>
      </c>
      <c r="D3348" s="217" t="s">
        <v>310</v>
      </c>
      <c r="E3348" s="124">
        <v>60990</v>
      </c>
      <c r="F3348" s="124">
        <v>60990</v>
      </c>
      <c r="G3348" s="124">
        <v>60985</v>
      </c>
      <c r="H3348" s="217">
        <v>2</v>
      </c>
      <c r="I3348" s="124">
        <v>121980</v>
      </c>
      <c r="J3348" s="238">
        <v>19450000</v>
      </c>
      <c r="K3348" s="124">
        <v>1186158250000</v>
      </c>
    </row>
    <row r="3349" spans="3:11" x14ac:dyDescent="0.25">
      <c r="C3349" s="201">
        <v>45537</v>
      </c>
      <c r="D3349" s="217" t="s">
        <v>310</v>
      </c>
      <c r="E3349" s="124">
        <v>60990</v>
      </c>
      <c r="F3349" s="124">
        <v>60990</v>
      </c>
      <c r="G3349" s="124">
        <v>60985</v>
      </c>
      <c r="H3349" s="217">
        <v>1</v>
      </c>
      <c r="I3349" s="124">
        <v>60990</v>
      </c>
      <c r="J3349" s="238">
        <v>19450000</v>
      </c>
      <c r="K3349" s="124">
        <v>1186158250000</v>
      </c>
    </row>
    <row r="3350" spans="3:11" x14ac:dyDescent="0.25">
      <c r="C3350" s="201">
        <v>45537</v>
      </c>
      <c r="D3350" s="217" t="s">
        <v>312</v>
      </c>
      <c r="E3350" s="124">
        <v>14500</v>
      </c>
      <c r="F3350" s="124">
        <v>14500</v>
      </c>
      <c r="G3350" s="124">
        <v>14500</v>
      </c>
      <c r="H3350" s="217">
        <v>20</v>
      </c>
      <c r="I3350" s="124">
        <v>290000</v>
      </c>
      <c r="J3350" s="238">
        <v>20000000</v>
      </c>
      <c r="K3350" s="124">
        <v>290000000000</v>
      </c>
    </row>
    <row r="3351" spans="3:11" x14ac:dyDescent="0.25">
      <c r="C3351" s="201">
        <v>45537</v>
      </c>
      <c r="D3351" s="217" t="s">
        <v>312</v>
      </c>
      <c r="E3351" s="124">
        <v>14500</v>
      </c>
      <c r="F3351" s="124">
        <v>14500</v>
      </c>
      <c r="G3351" s="124">
        <v>14500</v>
      </c>
      <c r="H3351" s="217">
        <v>2</v>
      </c>
      <c r="I3351" s="124">
        <v>29000</v>
      </c>
      <c r="J3351" s="238">
        <v>20000000</v>
      </c>
      <c r="K3351" s="124">
        <v>290000000000</v>
      </c>
    </row>
    <row r="3352" spans="3:11" x14ac:dyDescent="0.25">
      <c r="C3352" s="201">
        <v>45537</v>
      </c>
      <c r="D3352" s="217" t="s">
        <v>312</v>
      </c>
      <c r="E3352" s="124">
        <v>14500</v>
      </c>
      <c r="F3352" s="124">
        <v>14500</v>
      </c>
      <c r="G3352" s="124">
        <v>14500</v>
      </c>
      <c r="H3352" s="217">
        <v>1</v>
      </c>
      <c r="I3352" s="124">
        <v>14500</v>
      </c>
      <c r="J3352" s="238">
        <v>20000000</v>
      </c>
      <c r="K3352" s="124">
        <v>290000000000</v>
      </c>
    </row>
    <row r="3353" spans="3:11" x14ac:dyDescent="0.25">
      <c r="C3353" s="201">
        <v>45537</v>
      </c>
      <c r="D3353" s="217" t="s">
        <v>312</v>
      </c>
      <c r="E3353" s="124">
        <v>14500</v>
      </c>
      <c r="F3353" s="124">
        <v>14500</v>
      </c>
      <c r="G3353" s="124">
        <v>14500</v>
      </c>
      <c r="H3353" s="217">
        <v>9</v>
      </c>
      <c r="I3353" s="124">
        <v>130500</v>
      </c>
      <c r="J3353" s="238">
        <v>20000000</v>
      </c>
      <c r="K3353" s="124">
        <v>290000000000</v>
      </c>
    </row>
    <row r="3354" spans="3:11" x14ac:dyDescent="0.25">
      <c r="C3354" s="201">
        <v>45537</v>
      </c>
      <c r="D3354" s="217" t="s">
        <v>312</v>
      </c>
      <c r="E3354" s="124">
        <v>14500</v>
      </c>
      <c r="F3354" s="124">
        <v>14500</v>
      </c>
      <c r="G3354" s="124">
        <v>14500</v>
      </c>
      <c r="H3354" s="217">
        <v>2</v>
      </c>
      <c r="I3354" s="124">
        <v>29000</v>
      </c>
      <c r="J3354" s="238">
        <v>20000000</v>
      </c>
      <c r="K3354" s="124">
        <v>290000000000</v>
      </c>
    </row>
    <row r="3355" spans="3:11" x14ac:dyDescent="0.25">
      <c r="C3355" s="201">
        <v>45537</v>
      </c>
      <c r="D3355" s="217" t="s">
        <v>312</v>
      </c>
      <c r="E3355" s="124">
        <v>14500</v>
      </c>
      <c r="F3355" s="124">
        <v>14500</v>
      </c>
      <c r="G3355" s="124">
        <v>14500</v>
      </c>
      <c r="H3355" s="217">
        <v>3</v>
      </c>
      <c r="I3355" s="124">
        <v>43500</v>
      </c>
      <c r="J3355" s="238">
        <v>20000000</v>
      </c>
      <c r="K3355" s="124">
        <v>290000000000</v>
      </c>
    </row>
    <row r="3356" spans="3:11" x14ac:dyDescent="0.25">
      <c r="C3356" s="201">
        <v>45537</v>
      </c>
      <c r="D3356" s="217" t="s">
        <v>312</v>
      </c>
      <c r="E3356" s="124">
        <v>14500</v>
      </c>
      <c r="F3356" s="124">
        <v>14500</v>
      </c>
      <c r="G3356" s="124">
        <v>14500</v>
      </c>
      <c r="H3356" s="217">
        <v>2</v>
      </c>
      <c r="I3356" s="124">
        <v>29000</v>
      </c>
      <c r="J3356" s="238">
        <v>20000000</v>
      </c>
      <c r="K3356" s="124">
        <v>290000000000</v>
      </c>
    </row>
    <row r="3357" spans="3:11" x14ac:dyDescent="0.25">
      <c r="C3357" s="201">
        <v>45537</v>
      </c>
      <c r="D3357" s="217" t="s">
        <v>312</v>
      </c>
      <c r="E3357" s="124">
        <v>14500</v>
      </c>
      <c r="F3357" s="124">
        <v>14500</v>
      </c>
      <c r="G3357" s="124">
        <v>14500</v>
      </c>
      <c r="H3357" s="217">
        <v>2</v>
      </c>
      <c r="I3357" s="124">
        <v>29000</v>
      </c>
      <c r="J3357" s="238">
        <v>20000000</v>
      </c>
      <c r="K3357" s="124">
        <v>290000000000</v>
      </c>
    </row>
    <row r="3358" spans="3:11" x14ac:dyDescent="0.25">
      <c r="C3358" s="201">
        <v>45537</v>
      </c>
      <c r="D3358" s="217" t="s">
        <v>312</v>
      </c>
      <c r="E3358" s="124">
        <v>14500</v>
      </c>
      <c r="F3358" s="124">
        <v>14500</v>
      </c>
      <c r="G3358" s="124">
        <v>14500</v>
      </c>
      <c r="H3358" s="217">
        <v>2</v>
      </c>
      <c r="I3358" s="124">
        <v>29000</v>
      </c>
      <c r="J3358" s="238">
        <v>20000000</v>
      </c>
      <c r="K3358" s="124">
        <v>290000000000</v>
      </c>
    </row>
    <row r="3359" spans="3:11" x14ac:dyDescent="0.25">
      <c r="C3359" s="201">
        <v>45537</v>
      </c>
      <c r="D3359" s="217" t="s">
        <v>310</v>
      </c>
      <c r="E3359" s="124">
        <v>60990</v>
      </c>
      <c r="F3359" s="124">
        <v>60990</v>
      </c>
      <c r="G3359" s="124">
        <v>60985</v>
      </c>
      <c r="H3359" s="217">
        <v>10</v>
      </c>
      <c r="I3359" s="124">
        <v>609900</v>
      </c>
      <c r="J3359" s="238">
        <v>19450000</v>
      </c>
      <c r="K3359" s="124">
        <v>1186158250000</v>
      </c>
    </row>
    <row r="3360" spans="3:11" x14ac:dyDescent="0.25">
      <c r="C3360" s="201">
        <v>45537</v>
      </c>
      <c r="D3360" s="217" t="s">
        <v>312</v>
      </c>
      <c r="E3360" s="124">
        <v>14000</v>
      </c>
      <c r="F3360" s="124">
        <v>14500</v>
      </c>
      <c r="G3360" s="124">
        <v>14500</v>
      </c>
      <c r="H3360" s="217">
        <v>1</v>
      </c>
      <c r="I3360" s="124">
        <v>14000</v>
      </c>
      <c r="J3360" s="238">
        <v>20000000</v>
      </c>
      <c r="K3360" s="124">
        <v>290000000000</v>
      </c>
    </row>
    <row r="3361" spans="3:11" x14ac:dyDescent="0.25">
      <c r="C3361" s="201">
        <v>45537</v>
      </c>
      <c r="D3361" s="217" t="s">
        <v>312</v>
      </c>
      <c r="E3361" s="124">
        <v>14000</v>
      </c>
      <c r="F3361" s="124">
        <v>14500</v>
      </c>
      <c r="G3361" s="124">
        <v>14500</v>
      </c>
      <c r="H3361" s="217">
        <v>1</v>
      </c>
      <c r="I3361" s="124">
        <v>14000</v>
      </c>
      <c r="J3361" s="238">
        <v>20000000</v>
      </c>
      <c r="K3361" s="124">
        <v>290000000000</v>
      </c>
    </row>
    <row r="3362" spans="3:11" x14ac:dyDescent="0.25">
      <c r="C3362" s="201">
        <v>45537</v>
      </c>
      <c r="D3362" s="217" t="s">
        <v>312</v>
      </c>
      <c r="E3362" s="124">
        <v>14500</v>
      </c>
      <c r="F3362" s="124">
        <v>14500</v>
      </c>
      <c r="G3362" s="124">
        <v>14500</v>
      </c>
      <c r="H3362" s="217">
        <v>1</v>
      </c>
      <c r="I3362" s="124">
        <v>14500</v>
      </c>
      <c r="J3362" s="238">
        <v>20000000</v>
      </c>
      <c r="K3362" s="124">
        <v>290000000000</v>
      </c>
    </row>
    <row r="3363" spans="3:11" x14ac:dyDescent="0.25">
      <c r="C3363" s="201">
        <v>45537</v>
      </c>
      <c r="D3363" s="217" t="s">
        <v>312</v>
      </c>
      <c r="E3363" s="124">
        <v>14400</v>
      </c>
      <c r="F3363" s="124">
        <v>14500</v>
      </c>
      <c r="G3363" s="124">
        <v>14500</v>
      </c>
      <c r="H3363" s="217">
        <v>19</v>
      </c>
      <c r="I3363" s="124">
        <v>273600</v>
      </c>
      <c r="J3363" s="238">
        <v>20000000</v>
      </c>
      <c r="K3363" s="124">
        <v>290000000000</v>
      </c>
    </row>
    <row r="3364" spans="3:11" x14ac:dyDescent="0.25">
      <c r="C3364" s="201">
        <v>45537</v>
      </c>
      <c r="D3364" s="217" t="s">
        <v>310</v>
      </c>
      <c r="E3364" s="124">
        <v>60985</v>
      </c>
      <c r="F3364" s="124">
        <v>60990</v>
      </c>
      <c r="G3364" s="124">
        <v>60985</v>
      </c>
      <c r="H3364" s="217">
        <v>2</v>
      </c>
      <c r="I3364" s="124">
        <v>121970</v>
      </c>
      <c r="J3364" s="238">
        <v>19450000</v>
      </c>
      <c r="K3364" s="124">
        <v>1186158250000</v>
      </c>
    </row>
    <row r="3365" spans="3:11" x14ac:dyDescent="0.25">
      <c r="C3365" s="201">
        <v>45537</v>
      </c>
      <c r="D3365" s="217" t="s">
        <v>310</v>
      </c>
      <c r="E3365" s="124">
        <v>60985</v>
      </c>
      <c r="F3365" s="124">
        <v>60990</v>
      </c>
      <c r="G3365" s="124">
        <v>60985</v>
      </c>
      <c r="H3365" s="217">
        <v>1</v>
      </c>
      <c r="I3365" s="124">
        <v>60985</v>
      </c>
      <c r="J3365" s="238">
        <v>19450000</v>
      </c>
      <c r="K3365" s="124">
        <v>1186158250000</v>
      </c>
    </row>
    <row r="3366" spans="3:11" x14ac:dyDescent="0.25">
      <c r="C3366" s="201">
        <v>45537</v>
      </c>
      <c r="D3366" s="217" t="s">
        <v>312</v>
      </c>
      <c r="E3366" s="124">
        <v>14400</v>
      </c>
      <c r="F3366" s="124">
        <v>14500</v>
      </c>
      <c r="G3366" s="124">
        <v>14500</v>
      </c>
      <c r="H3366" s="217">
        <v>1</v>
      </c>
      <c r="I3366" s="124">
        <v>14400</v>
      </c>
      <c r="J3366" s="238">
        <v>20000000</v>
      </c>
      <c r="K3366" s="124">
        <v>290000000000</v>
      </c>
    </row>
    <row r="3367" spans="3:11" x14ac:dyDescent="0.25">
      <c r="C3367" s="201">
        <v>45537</v>
      </c>
      <c r="D3367" s="217" t="s">
        <v>312</v>
      </c>
      <c r="E3367" s="124">
        <v>14500</v>
      </c>
      <c r="F3367" s="124">
        <v>14500</v>
      </c>
      <c r="G3367" s="124">
        <v>14500</v>
      </c>
      <c r="H3367" s="217">
        <v>11</v>
      </c>
      <c r="I3367" s="124">
        <v>159500</v>
      </c>
      <c r="J3367" s="238">
        <v>20000000</v>
      </c>
      <c r="K3367" s="124">
        <v>290000000000</v>
      </c>
    </row>
    <row r="3368" spans="3:11" x14ac:dyDescent="0.25">
      <c r="C3368" s="201">
        <v>45537</v>
      </c>
      <c r="D3368" s="217" t="s">
        <v>312</v>
      </c>
      <c r="E3368" s="124">
        <v>14500</v>
      </c>
      <c r="F3368" s="124">
        <v>14500</v>
      </c>
      <c r="G3368" s="124">
        <v>14500</v>
      </c>
      <c r="H3368" s="217">
        <v>2</v>
      </c>
      <c r="I3368" s="124">
        <v>29000</v>
      </c>
      <c r="J3368" s="238">
        <v>20000000</v>
      </c>
      <c r="K3368" s="124">
        <v>290000000000</v>
      </c>
    </row>
    <row r="3369" spans="3:11" x14ac:dyDescent="0.25">
      <c r="C3369" s="201">
        <v>45538</v>
      </c>
      <c r="D3369" s="217" t="s">
        <v>310</v>
      </c>
      <c r="E3369" s="124">
        <v>60990</v>
      </c>
      <c r="F3369" s="124">
        <v>60985</v>
      </c>
      <c r="G3369" s="124">
        <v>60990</v>
      </c>
      <c r="H3369" s="217">
        <v>5</v>
      </c>
      <c r="I3369" s="124">
        <v>304950</v>
      </c>
      <c r="J3369" s="238">
        <v>19450000</v>
      </c>
      <c r="K3369" s="124">
        <v>1186255500000</v>
      </c>
    </row>
    <row r="3370" spans="3:11" x14ac:dyDescent="0.25">
      <c r="C3370" s="201">
        <v>45538</v>
      </c>
      <c r="D3370" s="217" t="s">
        <v>310</v>
      </c>
      <c r="E3370" s="124">
        <v>60990</v>
      </c>
      <c r="F3370" s="124">
        <v>60985</v>
      </c>
      <c r="G3370" s="124">
        <v>60990</v>
      </c>
      <c r="H3370" s="217">
        <v>2</v>
      </c>
      <c r="I3370" s="124">
        <v>121980</v>
      </c>
      <c r="J3370" s="238">
        <v>19450000</v>
      </c>
      <c r="K3370" s="124">
        <v>1186255500000</v>
      </c>
    </row>
    <row r="3371" spans="3:11" x14ac:dyDescent="0.25">
      <c r="C3371" s="201">
        <v>45538</v>
      </c>
      <c r="D3371" s="217" t="s">
        <v>312</v>
      </c>
      <c r="E3371" s="124">
        <v>14500</v>
      </c>
      <c r="F3371" s="124">
        <v>14500</v>
      </c>
      <c r="G3371" s="124">
        <v>14500</v>
      </c>
      <c r="H3371" s="217">
        <v>3</v>
      </c>
      <c r="I3371" s="124">
        <v>43500</v>
      </c>
      <c r="J3371" s="238">
        <v>20000000</v>
      </c>
      <c r="K3371" s="124">
        <v>290000000000</v>
      </c>
    </row>
    <row r="3372" spans="3:11" x14ac:dyDescent="0.25">
      <c r="C3372" s="201">
        <v>45538</v>
      </c>
      <c r="D3372" s="217" t="s">
        <v>312</v>
      </c>
      <c r="E3372" s="124">
        <v>14500</v>
      </c>
      <c r="F3372" s="124">
        <v>14500</v>
      </c>
      <c r="G3372" s="124">
        <v>14500</v>
      </c>
      <c r="H3372" s="217">
        <v>1</v>
      </c>
      <c r="I3372" s="124">
        <v>14500</v>
      </c>
      <c r="J3372" s="238">
        <v>20000000</v>
      </c>
      <c r="K3372" s="124">
        <v>290000000000</v>
      </c>
    </row>
    <row r="3373" spans="3:11" x14ac:dyDescent="0.25">
      <c r="C3373" s="201">
        <v>45538</v>
      </c>
      <c r="D3373" s="217" t="s">
        <v>312</v>
      </c>
      <c r="E3373" s="124">
        <v>14500</v>
      </c>
      <c r="F3373" s="124">
        <v>14500</v>
      </c>
      <c r="G3373" s="124">
        <v>14500</v>
      </c>
      <c r="H3373" s="217">
        <v>5</v>
      </c>
      <c r="I3373" s="124">
        <v>72500</v>
      </c>
      <c r="J3373" s="238">
        <v>20000000</v>
      </c>
      <c r="K3373" s="124">
        <v>290000000000</v>
      </c>
    </row>
    <row r="3374" spans="3:11" x14ac:dyDescent="0.25">
      <c r="C3374" s="201">
        <v>45538</v>
      </c>
      <c r="D3374" s="217" t="s">
        <v>312</v>
      </c>
      <c r="E3374" s="124">
        <v>14500</v>
      </c>
      <c r="F3374" s="124">
        <v>14500</v>
      </c>
      <c r="G3374" s="124">
        <v>14500</v>
      </c>
      <c r="H3374" s="217">
        <v>1</v>
      </c>
      <c r="I3374" s="124">
        <v>14500</v>
      </c>
      <c r="J3374" s="238">
        <v>20000000</v>
      </c>
      <c r="K3374" s="124">
        <v>290000000000</v>
      </c>
    </row>
    <row r="3375" spans="3:11" x14ac:dyDescent="0.25">
      <c r="C3375" s="201">
        <v>45538</v>
      </c>
      <c r="D3375" s="217" t="s">
        <v>312</v>
      </c>
      <c r="E3375" s="124">
        <v>14500</v>
      </c>
      <c r="F3375" s="124">
        <v>14500</v>
      </c>
      <c r="G3375" s="124">
        <v>14500</v>
      </c>
      <c r="H3375" s="217">
        <v>10</v>
      </c>
      <c r="I3375" s="124">
        <v>145000</v>
      </c>
      <c r="J3375" s="238">
        <v>20000000</v>
      </c>
      <c r="K3375" s="124">
        <v>290000000000</v>
      </c>
    </row>
    <row r="3376" spans="3:11" x14ac:dyDescent="0.25">
      <c r="C3376" s="201">
        <v>45538</v>
      </c>
      <c r="D3376" s="217" t="s">
        <v>312</v>
      </c>
      <c r="E3376" s="124">
        <v>14500</v>
      </c>
      <c r="F3376" s="124">
        <v>14500</v>
      </c>
      <c r="G3376" s="124">
        <v>14500</v>
      </c>
      <c r="H3376" s="217">
        <v>1</v>
      </c>
      <c r="I3376" s="124">
        <v>14500</v>
      </c>
      <c r="J3376" s="238">
        <v>20000000</v>
      </c>
      <c r="K3376" s="124">
        <v>290000000000</v>
      </c>
    </row>
    <row r="3377" spans="3:11" x14ac:dyDescent="0.25">
      <c r="C3377" s="201">
        <v>45538</v>
      </c>
      <c r="D3377" s="217" t="s">
        <v>310</v>
      </c>
      <c r="E3377" s="124">
        <v>60990</v>
      </c>
      <c r="F3377" s="124">
        <v>60985</v>
      </c>
      <c r="G3377" s="124">
        <v>60990</v>
      </c>
      <c r="H3377" s="217">
        <v>1</v>
      </c>
      <c r="I3377" s="124">
        <v>60990</v>
      </c>
      <c r="J3377" s="238">
        <v>19450000</v>
      </c>
      <c r="K3377" s="124">
        <v>1186255500000</v>
      </c>
    </row>
    <row r="3378" spans="3:11" x14ac:dyDescent="0.25">
      <c r="C3378" s="201">
        <v>45538</v>
      </c>
      <c r="D3378" s="217" t="s">
        <v>312</v>
      </c>
      <c r="E3378" s="124">
        <v>14500</v>
      </c>
      <c r="F3378" s="124">
        <v>14500</v>
      </c>
      <c r="G3378" s="124">
        <v>14500</v>
      </c>
      <c r="H3378" s="217">
        <v>5</v>
      </c>
      <c r="I3378" s="124">
        <v>72500</v>
      </c>
      <c r="J3378" s="238">
        <v>20000000</v>
      </c>
      <c r="K3378" s="124">
        <v>290000000000</v>
      </c>
    </row>
    <row r="3379" spans="3:11" x14ac:dyDescent="0.25">
      <c r="C3379" s="201">
        <v>45538</v>
      </c>
      <c r="D3379" s="217" t="s">
        <v>312</v>
      </c>
      <c r="E3379" s="124">
        <v>14500</v>
      </c>
      <c r="F3379" s="124">
        <v>14500</v>
      </c>
      <c r="G3379" s="124">
        <v>14500</v>
      </c>
      <c r="H3379" s="217">
        <v>1</v>
      </c>
      <c r="I3379" s="124">
        <v>14500</v>
      </c>
      <c r="J3379" s="238">
        <v>20000000</v>
      </c>
      <c r="K3379" s="124">
        <v>290000000000</v>
      </c>
    </row>
    <row r="3380" spans="3:11" x14ac:dyDescent="0.25">
      <c r="C3380" s="201">
        <v>45539</v>
      </c>
      <c r="D3380" s="217" t="s">
        <v>310</v>
      </c>
      <c r="E3380" s="124">
        <v>60990</v>
      </c>
      <c r="F3380" s="124">
        <v>60990</v>
      </c>
      <c r="G3380" s="124">
        <v>60989</v>
      </c>
      <c r="H3380" s="217">
        <v>1</v>
      </c>
      <c r="I3380" s="124">
        <v>60990</v>
      </c>
      <c r="J3380" s="238">
        <v>19450000</v>
      </c>
      <c r="K3380" s="124">
        <v>1186236050000</v>
      </c>
    </row>
    <row r="3381" spans="3:11" x14ac:dyDescent="0.25">
      <c r="C3381" s="201">
        <v>45539</v>
      </c>
      <c r="D3381" s="217" t="s">
        <v>312</v>
      </c>
      <c r="E3381" s="124">
        <v>14500</v>
      </c>
      <c r="F3381" s="124">
        <v>14500</v>
      </c>
      <c r="G3381" s="124">
        <v>14500</v>
      </c>
      <c r="H3381" s="217">
        <v>1</v>
      </c>
      <c r="I3381" s="124">
        <v>14500</v>
      </c>
      <c r="J3381" s="238">
        <v>20000000</v>
      </c>
      <c r="K3381" s="124">
        <v>290000000000</v>
      </c>
    </row>
    <row r="3382" spans="3:11" x14ac:dyDescent="0.25">
      <c r="C3382" s="201">
        <v>45539</v>
      </c>
      <c r="D3382" s="217" t="s">
        <v>312</v>
      </c>
      <c r="E3382" s="124">
        <v>14500</v>
      </c>
      <c r="F3382" s="124">
        <v>14500</v>
      </c>
      <c r="G3382" s="124">
        <v>14500</v>
      </c>
      <c r="H3382" s="217">
        <v>5</v>
      </c>
      <c r="I3382" s="124">
        <v>72500</v>
      </c>
      <c r="J3382" s="238">
        <v>20000000</v>
      </c>
      <c r="K3382" s="124">
        <v>290000000000</v>
      </c>
    </row>
    <row r="3383" spans="3:11" x14ac:dyDescent="0.25">
      <c r="C3383" s="201">
        <v>45539</v>
      </c>
      <c r="D3383" s="217" t="s">
        <v>312</v>
      </c>
      <c r="E3383" s="124">
        <v>14500</v>
      </c>
      <c r="F3383" s="124">
        <v>14500</v>
      </c>
      <c r="G3383" s="124">
        <v>14500</v>
      </c>
      <c r="H3383" s="217">
        <v>1</v>
      </c>
      <c r="I3383" s="124">
        <v>14500</v>
      </c>
      <c r="J3383" s="238">
        <v>20000000</v>
      </c>
      <c r="K3383" s="124">
        <v>290000000000</v>
      </c>
    </row>
    <row r="3384" spans="3:11" x14ac:dyDescent="0.25">
      <c r="C3384" s="201">
        <v>45539</v>
      </c>
      <c r="D3384" s="217" t="s">
        <v>310</v>
      </c>
      <c r="E3384" s="124">
        <v>60990</v>
      </c>
      <c r="F3384" s="124">
        <v>60990</v>
      </c>
      <c r="G3384" s="124">
        <v>60989</v>
      </c>
      <c r="H3384" s="217">
        <v>1</v>
      </c>
      <c r="I3384" s="124">
        <v>60990</v>
      </c>
      <c r="J3384" s="238">
        <v>19450000</v>
      </c>
      <c r="K3384" s="124">
        <v>1186236050000</v>
      </c>
    </row>
    <row r="3385" spans="3:11" x14ac:dyDescent="0.25">
      <c r="C3385" s="201">
        <v>45539</v>
      </c>
      <c r="D3385" s="217" t="s">
        <v>312</v>
      </c>
      <c r="E3385" s="124">
        <v>14500</v>
      </c>
      <c r="F3385" s="124">
        <v>14500</v>
      </c>
      <c r="G3385" s="124">
        <v>14500</v>
      </c>
      <c r="H3385" s="217">
        <v>1</v>
      </c>
      <c r="I3385" s="124">
        <v>14500</v>
      </c>
      <c r="J3385" s="238">
        <v>20000000</v>
      </c>
      <c r="K3385" s="124">
        <v>290000000000</v>
      </c>
    </row>
    <row r="3386" spans="3:11" x14ac:dyDescent="0.25">
      <c r="C3386" s="201">
        <v>45539</v>
      </c>
      <c r="D3386" s="217" t="s">
        <v>312</v>
      </c>
      <c r="E3386" s="124">
        <v>14500</v>
      </c>
      <c r="F3386" s="124">
        <v>14500</v>
      </c>
      <c r="G3386" s="124">
        <v>14500</v>
      </c>
      <c r="H3386" s="217">
        <v>4</v>
      </c>
      <c r="I3386" s="124">
        <v>58000</v>
      </c>
      <c r="J3386" s="238">
        <v>20000000</v>
      </c>
      <c r="K3386" s="124">
        <v>290000000000</v>
      </c>
    </row>
    <row r="3387" spans="3:11" x14ac:dyDescent="0.25">
      <c r="C3387" s="201">
        <v>45539</v>
      </c>
      <c r="D3387" s="217" t="s">
        <v>312</v>
      </c>
      <c r="E3387" s="124">
        <v>14500</v>
      </c>
      <c r="F3387" s="124">
        <v>14500</v>
      </c>
      <c r="G3387" s="124">
        <v>14500</v>
      </c>
      <c r="H3387" s="217">
        <v>1</v>
      </c>
      <c r="I3387" s="124">
        <v>14500</v>
      </c>
      <c r="J3387" s="238">
        <v>20000000</v>
      </c>
      <c r="K3387" s="124">
        <v>290000000000</v>
      </c>
    </row>
    <row r="3388" spans="3:11" x14ac:dyDescent="0.25">
      <c r="C3388" s="201">
        <v>45539</v>
      </c>
      <c r="D3388" s="217" t="s">
        <v>312</v>
      </c>
      <c r="E3388" s="124">
        <v>14500</v>
      </c>
      <c r="F3388" s="124">
        <v>14500</v>
      </c>
      <c r="G3388" s="124">
        <v>14500</v>
      </c>
      <c r="H3388" s="217">
        <v>1</v>
      </c>
      <c r="I3388" s="124">
        <v>14500</v>
      </c>
      <c r="J3388" s="238">
        <v>20000000</v>
      </c>
      <c r="K3388" s="124">
        <v>290000000000</v>
      </c>
    </row>
    <row r="3389" spans="3:11" x14ac:dyDescent="0.25">
      <c r="C3389" s="201">
        <v>45539</v>
      </c>
      <c r="D3389" s="217" t="s">
        <v>312</v>
      </c>
      <c r="E3389" s="124">
        <v>14500</v>
      </c>
      <c r="F3389" s="124">
        <v>14500</v>
      </c>
      <c r="G3389" s="124">
        <v>14500</v>
      </c>
      <c r="H3389" s="217">
        <v>1</v>
      </c>
      <c r="I3389" s="124">
        <v>14500</v>
      </c>
      <c r="J3389" s="238">
        <v>20000000</v>
      </c>
      <c r="K3389" s="124">
        <v>290000000000</v>
      </c>
    </row>
    <row r="3390" spans="3:11" x14ac:dyDescent="0.25">
      <c r="C3390" s="201">
        <v>45539</v>
      </c>
      <c r="D3390" s="217" t="s">
        <v>310</v>
      </c>
      <c r="E3390" s="124">
        <v>60990</v>
      </c>
      <c r="F3390" s="124">
        <v>60990</v>
      </c>
      <c r="G3390" s="124">
        <v>60989</v>
      </c>
      <c r="H3390" s="217">
        <v>21</v>
      </c>
      <c r="I3390" s="124">
        <v>1280790</v>
      </c>
      <c r="J3390" s="238">
        <v>19450000</v>
      </c>
      <c r="K3390" s="124">
        <v>1186236050000</v>
      </c>
    </row>
    <row r="3391" spans="3:11" x14ac:dyDescent="0.25">
      <c r="C3391" s="201">
        <v>45539</v>
      </c>
      <c r="D3391" s="217" t="s">
        <v>310</v>
      </c>
      <c r="E3391" s="124">
        <v>60990</v>
      </c>
      <c r="F3391" s="124">
        <v>60990</v>
      </c>
      <c r="G3391" s="124">
        <v>60989</v>
      </c>
      <c r="H3391" s="217">
        <v>179</v>
      </c>
      <c r="I3391" s="124">
        <v>10917210</v>
      </c>
      <c r="J3391" s="238">
        <v>19450000</v>
      </c>
      <c r="K3391" s="124">
        <v>1186236050000</v>
      </c>
    </row>
    <row r="3392" spans="3:11" x14ac:dyDescent="0.25">
      <c r="C3392" s="201">
        <v>45539</v>
      </c>
      <c r="D3392" s="217" t="s">
        <v>312</v>
      </c>
      <c r="E3392" s="124">
        <v>14500</v>
      </c>
      <c r="F3392" s="124">
        <v>14500</v>
      </c>
      <c r="G3392" s="124">
        <v>14500</v>
      </c>
      <c r="H3392" s="217">
        <v>200</v>
      </c>
      <c r="I3392" s="124">
        <v>2900000</v>
      </c>
      <c r="J3392" s="238">
        <v>20000000</v>
      </c>
      <c r="K3392" s="124">
        <v>290000000000</v>
      </c>
    </row>
    <row r="3393" spans="3:11" x14ac:dyDescent="0.25">
      <c r="C3393" s="201">
        <v>45539</v>
      </c>
      <c r="D3393" s="217" t="s">
        <v>312</v>
      </c>
      <c r="E3393" s="124">
        <v>14500</v>
      </c>
      <c r="F3393" s="124">
        <v>14500</v>
      </c>
      <c r="G3393" s="124">
        <v>14500</v>
      </c>
      <c r="H3393" s="217">
        <v>2</v>
      </c>
      <c r="I3393" s="124">
        <v>29000</v>
      </c>
      <c r="J3393" s="238">
        <v>20000000</v>
      </c>
      <c r="K3393" s="124">
        <v>290000000000</v>
      </c>
    </row>
    <row r="3394" spans="3:11" x14ac:dyDescent="0.25">
      <c r="C3394" s="201">
        <v>45539</v>
      </c>
      <c r="D3394" s="217" t="s">
        <v>312</v>
      </c>
      <c r="E3394" s="124">
        <v>14500</v>
      </c>
      <c r="F3394" s="124">
        <v>14500</v>
      </c>
      <c r="G3394" s="124">
        <v>14500</v>
      </c>
      <c r="H3394" s="217">
        <v>2</v>
      </c>
      <c r="I3394" s="124">
        <v>29000</v>
      </c>
      <c r="J3394" s="238">
        <v>20000000</v>
      </c>
      <c r="K3394" s="124">
        <v>290000000000</v>
      </c>
    </row>
    <row r="3395" spans="3:11" x14ac:dyDescent="0.25">
      <c r="C3395" s="201">
        <v>45539</v>
      </c>
      <c r="D3395" s="217" t="s">
        <v>310</v>
      </c>
      <c r="E3395" s="124">
        <v>60989</v>
      </c>
      <c r="F3395" s="124">
        <v>60990</v>
      </c>
      <c r="G3395" s="124">
        <v>60989</v>
      </c>
      <c r="H3395" s="217">
        <v>1</v>
      </c>
      <c r="I3395" s="124">
        <v>60989</v>
      </c>
      <c r="J3395" s="238">
        <v>19450000</v>
      </c>
      <c r="K3395" s="124">
        <v>1186236050000</v>
      </c>
    </row>
    <row r="3396" spans="3:11" x14ac:dyDescent="0.25">
      <c r="C3396" s="201">
        <v>45539</v>
      </c>
      <c r="D3396" s="217" t="s">
        <v>312</v>
      </c>
      <c r="E3396" s="124">
        <v>14500</v>
      </c>
      <c r="F3396" s="124">
        <v>14500</v>
      </c>
      <c r="G3396" s="124">
        <v>14500</v>
      </c>
      <c r="H3396" s="217">
        <v>2</v>
      </c>
      <c r="I3396" s="124">
        <v>29000</v>
      </c>
      <c r="J3396" s="238">
        <v>20000000</v>
      </c>
      <c r="K3396" s="124">
        <v>290000000000</v>
      </c>
    </row>
    <row r="3397" spans="3:11" x14ac:dyDescent="0.25">
      <c r="C3397" s="201">
        <v>45539</v>
      </c>
      <c r="D3397" s="217" t="s">
        <v>312</v>
      </c>
      <c r="E3397" s="124">
        <v>14500</v>
      </c>
      <c r="F3397" s="124">
        <v>14500</v>
      </c>
      <c r="G3397" s="124">
        <v>14500</v>
      </c>
      <c r="H3397" s="217">
        <v>2</v>
      </c>
      <c r="I3397" s="124">
        <v>29000</v>
      </c>
      <c r="J3397" s="238">
        <v>20000000</v>
      </c>
      <c r="K3397" s="124">
        <v>290000000000</v>
      </c>
    </row>
    <row r="3398" spans="3:11" x14ac:dyDescent="0.25">
      <c r="C3398" s="201">
        <v>45539</v>
      </c>
      <c r="D3398" s="217" t="s">
        <v>312</v>
      </c>
      <c r="E3398" s="124">
        <v>14500</v>
      </c>
      <c r="F3398" s="124">
        <v>14500</v>
      </c>
      <c r="G3398" s="124">
        <v>14500</v>
      </c>
      <c r="H3398" s="217">
        <v>7</v>
      </c>
      <c r="I3398" s="124">
        <v>101500</v>
      </c>
      <c r="J3398" s="238">
        <v>20000000</v>
      </c>
      <c r="K3398" s="124">
        <v>290000000000</v>
      </c>
    </row>
    <row r="3399" spans="3:11" x14ac:dyDescent="0.25">
      <c r="C3399" s="201">
        <v>45539</v>
      </c>
      <c r="D3399" s="217" t="s">
        <v>312</v>
      </c>
      <c r="E3399" s="124">
        <v>14500</v>
      </c>
      <c r="F3399" s="124">
        <v>14500</v>
      </c>
      <c r="G3399" s="124">
        <v>14500</v>
      </c>
      <c r="H3399" s="217">
        <v>2</v>
      </c>
      <c r="I3399" s="124">
        <v>29000</v>
      </c>
      <c r="J3399" s="238">
        <v>20000000</v>
      </c>
      <c r="K3399" s="124">
        <v>290000000000</v>
      </c>
    </row>
    <row r="3400" spans="3:11" x14ac:dyDescent="0.25">
      <c r="C3400" s="201">
        <v>45540</v>
      </c>
      <c r="D3400" s="217" t="s">
        <v>312</v>
      </c>
      <c r="E3400" s="124">
        <v>14500</v>
      </c>
      <c r="F3400" s="124">
        <v>14500</v>
      </c>
      <c r="G3400" s="124">
        <v>14499</v>
      </c>
      <c r="H3400" s="217">
        <v>6</v>
      </c>
      <c r="I3400" s="124">
        <v>87000</v>
      </c>
      <c r="J3400" s="238">
        <v>20000000</v>
      </c>
      <c r="K3400" s="124">
        <v>289980000000</v>
      </c>
    </row>
    <row r="3401" spans="3:11" x14ac:dyDescent="0.25">
      <c r="C3401" s="201">
        <v>45540</v>
      </c>
      <c r="D3401" s="217" t="s">
        <v>312</v>
      </c>
      <c r="E3401" s="124">
        <v>14500</v>
      </c>
      <c r="F3401" s="124">
        <v>14500</v>
      </c>
      <c r="G3401" s="124">
        <v>14499</v>
      </c>
      <c r="H3401" s="217">
        <v>2</v>
      </c>
      <c r="I3401" s="124">
        <v>29000</v>
      </c>
      <c r="J3401" s="238">
        <v>20000000</v>
      </c>
      <c r="K3401" s="124">
        <v>289980000000</v>
      </c>
    </row>
    <row r="3402" spans="3:11" x14ac:dyDescent="0.25">
      <c r="C3402" s="201">
        <v>45540</v>
      </c>
      <c r="D3402" s="217" t="s">
        <v>310</v>
      </c>
      <c r="E3402" s="124">
        <v>60990</v>
      </c>
      <c r="F3402" s="124">
        <v>60989</v>
      </c>
      <c r="G3402" s="124">
        <v>60990</v>
      </c>
      <c r="H3402" s="217">
        <v>1</v>
      </c>
      <c r="I3402" s="124">
        <v>60990</v>
      </c>
      <c r="J3402" s="238">
        <v>19450000</v>
      </c>
      <c r="K3402" s="124">
        <v>1186255500000</v>
      </c>
    </row>
    <row r="3403" spans="3:11" x14ac:dyDescent="0.25">
      <c r="C3403" s="201">
        <v>45540</v>
      </c>
      <c r="D3403" s="217" t="s">
        <v>310</v>
      </c>
      <c r="E3403" s="124">
        <v>60990</v>
      </c>
      <c r="F3403" s="124">
        <v>60989</v>
      </c>
      <c r="G3403" s="124">
        <v>60990</v>
      </c>
      <c r="H3403" s="217">
        <v>1</v>
      </c>
      <c r="I3403" s="124">
        <v>60990</v>
      </c>
      <c r="J3403" s="238">
        <v>19450000</v>
      </c>
      <c r="K3403" s="124">
        <v>1186255500000</v>
      </c>
    </row>
    <row r="3404" spans="3:11" x14ac:dyDescent="0.25">
      <c r="C3404" s="201">
        <v>45540</v>
      </c>
      <c r="D3404" s="217" t="s">
        <v>312</v>
      </c>
      <c r="E3404" s="124">
        <v>14500</v>
      </c>
      <c r="F3404" s="124">
        <v>14500</v>
      </c>
      <c r="G3404" s="124">
        <v>14499</v>
      </c>
      <c r="H3404" s="217">
        <v>1</v>
      </c>
      <c r="I3404" s="124">
        <v>14500</v>
      </c>
      <c r="J3404" s="238">
        <v>20000000</v>
      </c>
      <c r="K3404" s="124">
        <v>289980000000</v>
      </c>
    </row>
    <row r="3405" spans="3:11" x14ac:dyDescent="0.25">
      <c r="C3405" s="201">
        <v>45540</v>
      </c>
      <c r="D3405" s="217" t="s">
        <v>312</v>
      </c>
      <c r="E3405" s="124">
        <v>14500</v>
      </c>
      <c r="F3405" s="124">
        <v>14500</v>
      </c>
      <c r="G3405" s="124">
        <v>14499</v>
      </c>
      <c r="H3405" s="217">
        <v>68</v>
      </c>
      <c r="I3405" s="124">
        <v>986000</v>
      </c>
      <c r="J3405" s="238">
        <v>20000000</v>
      </c>
      <c r="K3405" s="124">
        <v>289980000000</v>
      </c>
    </row>
    <row r="3406" spans="3:11" x14ac:dyDescent="0.25">
      <c r="C3406" s="201">
        <v>45540</v>
      </c>
      <c r="D3406" s="217" t="s">
        <v>312</v>
      </c>
      <c r="E3406" s="124">
        <v>14500</v>
      </c>
      <c r="F3406" s="124">
        <v>14500</v>
      </c>
      <c r="G3406" s="124">
        <v>14499</v>
      </c>
      <c r="H3406" s="217">
        <v>77</v>
      </c>
      <c r="I3406" s="124">
        <v>1116500</v>
      </c>
      <c r="J3406" s="238">
        <v>20000000</v>
      </c>
      <c r="K3406" s="124">
        <v>289980000000</v>
      </c>
    </row>
    <row r="3407" spans="3:11" x14ac:dyDescent="0.25">
      <c r="C3407" s="201">
        <v>45540</v>
      </c>
      <c r="D3407" s="217" t="s">
        <v>310</v>
      </c>
      <c r="E3407" s="124">
        <v>60990</v>
      </c>
      <c r="F3407" s="124">
        <v>60989</v>
      </c>
      <c r="G3407" s="124">
        <v>60990</v>
      </c>
      <c r="H3407" s="217">
        <v>100</v>
      </c>
      <c r="I3407" s="124">
        <v>6099000</v>
      </c>
      <c r="J3407" s="238">
        <v>19450000</v>
      </c>
      <c r="K3407" s="124">
        <v>1186255500000</v>
      </c>
    </row>
    <row r="3408" spans="3:11" x14ac:dyDescent="0.25">
      <c r="C3408" s="201">
        <v>45540</v>
      </c>
      <c r="D3408" s="217" t="s">
        <v>312</v>
      </c>
      <c r="E3408" s="124">
        <v>14500</v>
      </c>
      <c r="F3408" s="124">
        <v>14500</v>
      </c>
      <c r="G3408" s="124">
        <v>14499</v>
      </c>
      <c r="H3408" s="217">
        <v>1</v>
      </c>
      <c r="I3408" s="124">
        <v>14500</v>
      </c>
      <c r="J3408" s="238">
        <v>20000000</v>
      </c>
      <c r="K3408" s="124">
        <v>289980000000</v>
      </c>
    </row>
    <row r="3409" spans="3:11" x14ac:dyDescent="0.25">
      <c r="C3409" s="201">
        <v>45540</v>
      </c>
      <c r="D3409" s="217" t="s">
        <v>312</v>
      </c>
      <c r="E3409" s="124">
        <v>14500</v>
      </c>
      <c r="F3409" s="124">
        <v>14500</v>
      </c>
      <c r="G3409" s="124">
        <v>14499</v>
      </c>
      <c r="H3409" s="217">
        <v>1</v>
      </c>
      <c r="I3409" s="124">
        <v>14500</v>
      </c>
      <c r="J3409" s="238">
        <v>20000000</v>
      </c>
      <c r="K3409" s="124">
        <v>289980000000</v>
      </c>
    </row>
    <row r="3410" spans="3:11" x14ac:dyDescent="0.25">
      <c r="C3410" s="201">
        <v>45540</v>
      </c>
      <c r="D3410" s="217" t="s">
        <v>312</v>
      </c>
      <c r="E3410" s="124">
        <v>14499</v>
      </c>
      <c r="F3410" s="124">
        <v>14500</v>
      </c>
      <c r="G3410" s="124">
        <v>14499</v>
      </c>
      <c r="H3410" s="217">
        <v>4</v>
      </c>
      <c r="I3410" s="124">
        <v>57996</v>
      </c>
      <c r="J3410" s="238">
        <v>20000000</v>
      </c>
      <c r="K3410" s="124">
        <v>289980000000</v>
      </c>
    </row>
    <row r="3411" spans="3:11" x14ac:dyDescent="0.25">
      <c r="C3411" s="201">
        <v>45540</v>
      </c>
      <c r="D3411" s="217" t="s">
        <v>312</v>
      </c>
      <c r="E3411" s="124">
        <v>14499</v>
      </c>
      <c r="F3411" s="124">
        <v>14500</v>
      </c>
      <c r="G3411" s="124">
        <v>14499</v>
      </c>
      <c r="H3411" s="217">
        <v>1</v>
      </c>
      <c r="I3411" s="124">
        <v>14499</v>
      </c>
      <c r="J3411" s="238">
        <v>20000000</v>
      </c>
      <c r="K3411" s="124">
        <v>289980000000</v>
      </c>
    </row>
    <row r="3412" spans="3:11" x14ac:dyDescent="0.25">
      <c r="C3412" s="201">
        <v>45541</v>
      </c>
      <c r="D3412" s="217" t="s">
        <v>312</v>
      </c>
      <c r="E3412" s="124">
        <v>14499</v>
      </c>
      <c r="F3412" s="124">
        <v>14499</v>
      </c>
      <c r="G3412" s="124">
        <v>14400</v>
      </c>
      <c r="H3412" s="217">
        <v>1</v>
      </c>
      <c r="I3412" s="124">
        <v>14499</v>
      </c>
      <c r="J3412" s="238">
        <v>20000000</v>
      </c>
      <c r="K3412" s="124">
        <v>288000000000</v>
      </c>
    </row>
    <row r="3413" spans="3:11" x14ac:dyDescent="0.25">
      <c r="C3413" s="201">
        <v>45541</v>
      </c>
      <c r="D3413" s="217" t="s">
        <v>312</v>
      </c>
      <c r="E3413" s="124">
        <v>14499</v>
      </c>
      <c r="F3413" s="124">
        <v>14499</v>
      </c>
      <c r="G3413" s="124">
        <v>14400</v>
      </c>
      <c r="H3413" s="217">
        <v>1</v>
      </c>
      <c r="I3413" s="124">
        <v>14499</v>
      </c>
      <c r="J3413" s="238">
        <v>20000000</v>
      </c>
      <c r="K3413" s="124">
        <v>288000000000</v>
      </c>
    </row>
    <row r="3414" spans="3:11" x14ac:dyDescent="0.25">
      <c r="C3414" s="201">
        <v>45541</v>
      </c>
      <c r="D3414" s="217" t="s">
        <v>310</v>
      </c>
      <c r="E3414" s="124">
        <v>60990</v>
      </c>
      <c r="F3414" s="124">
        <v>60990</v>
      </c>
      <c r="G3414" s="124">
        <v>60989</v>
      </c>
      <c r="H3414" s="217">
        <v>5</v>
      </c>
      <c r="I3414" s="124">
        <v>304950</v>
      </c>
      <c r="J3414" s="238">
        <v>19450000</v>
      </c>
      <c r="K3414" s="124">
        <v>1186236050000</v>
      </c>
    </row>
    <row r="3415" spans="3:11" x14ac:dyDescent="0.25">
      <c r="C3415" s="201">
        <v>45541</v>
      </c>
      <c r="D3415" s="217" t="s">
        <v>310</v>
      </c>
      <c r="E3415" s="124">
        <v>60990</v>
      </c>
      <c r="F3415" s="124">
        <v>60990</v>
      </c>
      <c r="G3415" s="124">
        <v>60989</v>
      </c>
      <c r="H3415" s="217">
        <v>13</v>
      </c>
      <c r="I3415" s="124">
        <v>792870</v>
      </c>
      <c r="J3415" s="238">
        <v>19450000</v>
      </c>
      <c r="K3415" s="124">
        <v>1186236050000</v>
      </c>
    </row>
    <row r="3416" spans="3:11" x14ac:dyDescent="0.25">
      <c r="C3416" s="201">
        <v>45541</v>
      </c>
      <c r="D3416" s="217" t="s">
        <v>310</v>
      </c>
      <c r="E3416" s="124">
        <v>60990</v>
      </c>
      <c r="F3416" s="124">
        <v>60990</v>
      </c>
      <c r="G3416" s="124">
        <v>60989</v>
      </c>
      <c r="H3416" s="217">
        <v>2</v>
      </c>
      <c r="I3416" s="124">
        <v>121980</v>
      </c>
      <c r="J3416" s="238">
        <v>19450000</v>
      </c>
      <c r="K3416" s="124">
        <v>1186236050000</v>
      </c>
    </row>
    <row r="3417" spans="3:11" x14ac:dyDescent="0.25">
      <c r="C3417" s="201">
        <v>45541</v>
      </c>
      <c r="D3417" s="217" t="s">
        <v>312</v>
      </c>
      <c r="E3417" s="124">
        <v>14400</v>
      </c>
      <c r="F3417" s="124">
        <v>14499</v>
      </c>
      <c r="G3417" s="124">
        <v>14400</v>
      </c>
      <c r="H3417" s="217">
        <v>2</v>
      </c>
      <c r="I3417" s="124">
        <v>28800</v>
      </c>
      <c r="J3417" s="238">
        <v>20000000</v>
      </c>
      <c r="K3417" s="124">
        <v>288000000000</v>
      </c>
    </row>
    <row r="3418" spans="3:11" x14ac:dyDescent="0.25">
      <c r="C3418" s="201">
        <v>45541</v>
      </c>
      <c r="D3418" s="217" t="s">
        <v>312</v>
      </c>
      <c r="E3418" s="124">
        <v>14400</v>
      </c>
      <c r="F3418" s="124">
        <v>14499</v>
      </c>
      <c r="G3418" s="124">
        <v>14400</v>
      </c>
      <c r="H3418" s="217">
        <v>1</v>
      </c>
      <c r="I3418" s="124">
        <v>14400</v>
      </c>
      <c r="J3418" s="238">
        <v>20000000</v>
      </c>
      <c r="K3418" s="124">
        <v>288000000000</v>
      </c>
    </row>
    <row r="3419" spans="3:11" x14ac:dyDescent="0.25">
      <c r="C3419" s="201">
        <v>45541</v>
      </c>
      <c r="D3419" s="217" t="s">
        <v>310</v>
      </c>
      <c r="E3419" s="124">
        <v>60989</v>
      </c>
      <c r="F3419" s="124">
        <v>60990</v>
      </c>
      <c r="G3419" s="124">
        <v>60989</v>
      </c>
      <c r="H3419" s="217">
        <v>2</v>
      </c>
      <c r="I3419" s="124">
        <v>121978</v>
      </c>
      <c r="J3419" s="238">
        <v>19450000</v>
      </c>
      <c r="K3419" s="124">
        <v>1186236050000</v>
      </c>
    </row>
    <row r="3420" spans="3:11" x14ac:dyDescent="0.25">
      <c r="C3420" s="201">
        <v>45541</v>
      </c>
      <c r="D3420" s="217" t="s">
        <v>312</v>
      </c>
      <c r="E3420" s="124">
        <v>14400</v>
      </c>
      <c r="F3420" s="124">
        <v>14499</v>
      </c>
      <c r="G3420" s="124">
        <v>14400</v>
      </c>
      <c r="H3420" s="217">
        <v>1</v>
      </c>
      <c r="I3420" s="124">
        <v>14400</v>
      </c>
      <c r="J3420" s="238">
        <v>20000000</v>
      </c>
      <c r="K3420" s="124">
        <v>288000000000</v>
      </c>
    </row>
    <row r="3421" spans="3:11" x14ac:dyDescent="0.25">
      <c r="C3421" s="201">
        <v>45544</v>
      </c>
      <c r="D3421" s="217" t="s">
        <v>310</v>
      </c>
      <c r="E3421" s="124">
        <v>61000</v>
      </c>
      <c r="F3421" s="124">
        <v>60989</v>
      </c>
      <c r="G3421" s="124">
        <v>60990</v>
      </c>
      <c r="H3421" s="217">
        <v>3</v>
      </c>
      <c r="I3421" s="124">
        <v>183000</v>
      </c>
      <c r="J3421" s="238">
        <v>19450000</v>
      </c>
      <c r="K3421" s="124">
        <v>1186255500000</v>
      </c>
    </row>
    <row r="3422" spans="3:11" x14ac:dyDescent="0.25">
      <c r="C3422" s="201">
        <v>45544</v>
      </c>
      <c r="D3422" s="217" t="s">
        <v>310</v>
      </c>
      <c r="E3422" s="124">
        <v>61000</v>
      </c>
      <c r="F3422" s="124">
        <v>60989</v>
      </c>
      <c r="G3422" s="124">
        <v>60990</v>
      </c>
      <c r="H3422" s="217">
        <v>1</v>
      </c>
      <c r="I3422" s="124">
        <v>61000</v>
      </c>
      <c r="J3422" s="238">
        <v>19450000</v>
      </c>
      <c r="K3422" s="124">
        <v>1186255500000</v>
      </c>
    </row>
    <row r="3423" spans="3:11" x14ac:dyDescent="0.25">
      <c r="C3423" s="201">
        <v>45544</v>
      </c>
      <c r="D3423" s="217" t="s">
        <v>310</v>
      </c>
      <c r="E3423" s="124">
        <v>61000</v>
      </c>
      <c r="F3423" s="124">
        <v>60989</v>
      </c>
      <c r="G3423" s="124">
        <v>60990</v>
      </c>
      <c r="H3423" s="217">
        <v>8</v>
      </c>
      <c r="I3423" s="124">
        <v>488000</v>
      </c>
      <c r="J3423" s="238">
        <v>19450000</v>
      </c>
      <c r="K3423" s="124">
        <v>1186255500000</v>
      </c>
    </row>
    <row r="3424" spans="3:11" x14ac:dyDescent="0.25">
      <c r="C3424" s="201">
        <v>45544</v>
      </c>
      <c r="D3424" s="217" t="s">
        <v>310</v>
      </c>
      <c r="E3424" s="124">
        <v>61000</v>
      </c>
      <c r="F3424" s="124">
        <v>60989</v>
      </c>
      <c r="G3424" s="124">
        <v>60990</v>
      </c>
      <c r="H3424" s="217">
        <v>1</v>
      </c>
      <c r="I3424" s="124">
        <v>61000</v>
      </c>
      <c r="J3424" s="238">
        <v>19450000</v>
      </c>
      <c r="K3424" s="124">
        <v>1186255500000</v>
      </c>
    </row>
    <row r="3425" spans="3:11" x14ac:dyDescent="0.25">
      <c r="C3425" s="201">
        <v>45544</v>
      </c>
      <c r="D3425" s="217" t="s">
        <v>312</v>
      </c>
      <c r="E3425" s="124">
        <v>14499</v>
      </c>
      <c r="F3425" s="124">
        <v>14400</v>
      </c>
      <c r="G3425" s="124">
        <v>14500</v>
      </c>
      <c r="H3425" s="217">
        <v>1</v>
      </c>
      <c r="I3425" s="124">
        <v>14499</v>
      </c>
      <c r="J3425" s="238">
        <v>20000000</v>
      </c>
      <c r="K3425" s="124">
        <v>290000000000</v>
      </c>
    </row>
    <row r="3426" spans="3:11" x14ac:dyDescent="0.25">
      <c r="C3426" s="201">
        <v>45544</v>
      </c>
      <c r="D3426" s="217" t="s">
        <v>312</v>
      </c>
      <c r="E3426" s="124">
        <v>14499</v>
      </c>
      <c r="F3426" s="124">
        <v>14400</v>
      </c>
      <c r="G3426" s="124">
        <v>14500</v>
      </c>
      <c r="H3426" s="217">
        <v>3</v>
      </c>
      <c r="I3426" s="124">
        <v>43497</v>
      </c>
      <c r="J3426" s="238">
        <v>20000000</v>
      </c>
      <c r="K3426" s="124">
        <v>290000000000</v>
      </c>
    </row>
    <row r="3427" spans="3:11" x14ac:dyDescent="0.25">
      <c r="C3427" s="201">
        <v>45544</v>
      </c>
      <c r="D3427" s="217" t="s">
        <v>312</v>
      </c>
      <c r="E3427" s="124">
        <v>14499</v>
      </c>
      <c r="F3427" s="124">
        <v>14400</v>
      </c>
      <c r="G3427" s="124">
        <v>14500</v>
      </c>
      <c r="H3427" s="217">
        <v>1</v>
      </c>
      <c r="I3427" s="124">
        <v>14499</v>
      </c>
      <c r="J3427" s="238">
        <v>20000000</v>
      </c>
      <c r="K3427" s="124">
        <v>290000000000</v>
      </c>
    </row>
    <row r="3428" spans="3:11" x14ac:dyDescent="0.25">
      <c r="C3428" s="201">
        <v>45544</v>
      </c>
      <c r="D3428" s="217" t="s">
        <v>312</v>
      </c>
      <c r="E3428" s="124">
        <v>14499</v>
      </c>
      <c r="F3428" s="124">
        <v>14400</v>
      </c>
      <c r="G3428" s="124">
        <v>14500</v>
      </c>
      <c r="H3428" s="217">
        <v>1</v>
      </c>
      <c r="I3428" s="124">
        <v>14499</v>
      </c>
      <c r="J3428" s="238">
        <v>20000000</v>
      </c>
      <c r="K3428" s="124">
        <v>290000000000</v>
      </c>
    </row>
    <row r="3429" spans="3:11" x14ac:dyDescent="0.25">
      <c r="C3429" s="201">
        <v>45544</v>
      </c>
      <c r="D3429" s="217" t="s">
        <v>312</v>
      </c>
      <c r="E3429" s="124">
        <v>14500</v>
      </c>
      <c r="F3429" s="124">
        <v>14400</v>
      </c>
      <c r="G3429" s="124">
        <v>14500</v>
      </c>
      <c r="H3429" s="217">
        <v>3</v>
      </c>
      <c r="I3429" s="124">
        <v>43500</v>
      </c>
      <c r="J3429" s="238">
        <v>20000000</v>
      </c>
      <c r="K3429" s="124">
        <v>290000000000</v>
      </c>
    </row>
    <row r="3430" spans="3:11" x14ac:dyDescent="0.25">
      <c r="C3430" s="201">
        <v>45544</v>
      </c>
      <c r="D3430" s="217" t="s">
        <v>310</v>
      </c>
      <c r="E3430" s="124">
        <v>60990</v>
      </c>
      <c r="F3430" s="124">
        <v>60989</v>
      </c>
      <c r="G3430" s="124">
        <v>60990</v>
      </c>
      <c r="H3430" s="217">
        <v>20</v>
      </c>
      <c r="I3430" s="124">
        <v>1219800</v>
      </c>
      <c r="J3430" s="238">
        <v>19450000</v>
      </c>
      <c r="K3430" s="124">
        <v>1186255500000</v>
      </c>
    </row>
    <row r="3431" spans="3:11" x14ac:dyDescent="0.25">
      <c r="C3431" s="201">
        <v>45544</v>
      </c>
      <c r="D3431" s="217" t="s">
        <v>310</v>
      </c>
      <c r="E3431" s="124">
        <v>60990</v>
      </c>
      <c r="F3431" s="124">
        <v>60989</v>
      </c>
      <c r="G3431" s="124">
        <v>60990</v>
      </c>
      <c r="H3431" s="217">
        <v>8</v>
      </c>
      <c r="I3431" s="124">
        <v>487920</v>
      </c>
      <c r="J3431" s="238">
        <v>19450000</v>
      </c>
      <c r="K3431" s="124">
        <v>1186255500000</v>
      </c>
    </row>
    <row r="3432" spans="3:11" x14ac:dyDescent="0.25">
      <c r="C3432" s="201">
        <v>45544</v>
      </c>
      <c r="D3432" s="217" t="s">
        <v>312</v>
      </c>
      <c r="E3432" s="124">
        <v>14500</v>
      </c>
      <c r="F3432" s="124">
        <v>14400</v>
      </c>
      <c r="G3432" s="124">
        <v>14500</v>
      </c>
      <c r="H3432" s="217">
        <v>300</v>
      </c>
      <c r="I3432" s="124">
        <v>4350000</v>
      </c>
      <c r="J3432" s="238">
        <v>20000000</v>
      </c>
      <c r="K3432" s="124">
        <v>290000000000</v>
      </c>
    </row>
    <row r="3433" spans="3:11" x14ac:dyDescent="0.25">
      <c r="C3433" s="201">
        <v>45544</v>
      </c>
      <c r="D3433" s="217" t="s">
        <v>312</v>
      </c>
      <c r="E3433" s="124">
        <v>14500</v>
      </c>
      <c r="F3433" s="124">
        <v>14400</v>
      </c>
      <c r="G3433" s="124">
        <v>14500</v>
      </c>
      <c r="H3433" s="217">
        <v>2</v>
      </c>
      <c r="I3433" s="124">
        <v>29000</v>
      </c>
      <c r="J3433" s="238">
        <v>20000000</v>
      </c>
      <c r="K3433" s="124">
        <v>290000000000</v>
      </c>
    </row>
    <row r="3434" spans="3:11" x14ac:dyDescent="0.25">
      <c r="C3434" s="201">
        <v>45544</v>
      </c>
      <c r="D3434" s="217" t="s">
        <v>312</v>
      </c>
      <c r="E3434" s="124">
        <v>14500</v>
      </c>
      <c r="F3434" s="124">
        <v>14400</v>
      </c>
      <c r="G3434" s="124">
        <v>14500</v>
      </c>
      <c r="H3434" s="217">
        <v>2</v>
      </c>
      <c r="I3434" s="124">
        <v>29000</v>
      </c>
      <c r="J3434" s="238">
        <v>20000000</v>
      </c>
      <c r="K3434" s="124">
        <v>290000000000</v>
      </c>
    </row>
    <row r="3435" spans="3:11" x14ac:dyDescent="0.25">
      <c r="C3435" s="201">
        <v>45544</v>
      </c>
      <c r="D3435" s="217" t="s">
        <v>312</v>
      </c>
      <c r="E3435" s="124">
        <v>14500</v>
      </c>
      <c r="F3435" s="124">
        <v>14400</v>
      </c>
      <c r="G3435" s="124">
        <v>14500</v>
      </c>
      <c r="H3435" s="217">
        <v>5</v>
      </c>
      <c r="I3435" s="124">
        <v>72500</v>
      </c>
      <c r="J3435" s="238">
        <v>20000000</v>
      </c>
      <c r="K3435" s="124">
        <v>290000000000</v>
      </c>
    </row>
    <row r="3436" spans="3:11" x14ac:dyDescent="0.25">
      <c r="C3436" s="201">
        <v>45544</v>
      </c>
      <c r="D3436" s="217" t="s">
        <v>312</v>
      </c>
      <c r="E3436" s="124">
        <v>14500</v>
      </c>
      <c r="F3436" s="124">
        <v>14400</v>
      </c>
      <c r="G3436" s="124">
        <v>14500</v>
      </c>
      <c r="H3436" s="217">
        <v>1</v>
      </c>
      <c r="I3436" s="124">
        <v>14500</v>
      </c>
      <c r="J3436" s="238">
        <v>20000000</v>
      </c>
      <c r="K3436" s="124">
        <v>290000000000</v>
      </c>
    </row>
    <row r="3437" spans="3:11" x14ac:dyDescent="0.25">
      <c r="C3437" s="201">
        <v>45545</v>
      </c>
      <c r="D3437" s="217" t="s">
        <v>312</v>
      </c>
      <c r="E3437" s="124">
        <v>14500</v>
      </c>
      <c r="F3437" s="124">
        <v>14500</v>
      </c>
      <c r="G3437" s="124">
        <v>14500</v>
      </c>
      <c r="H3437" s="217">
        <v>2</v>
      </c>
      <c r="I3437" s="124">
        <v>29000</v>
      </c>
      <c r="J3437" s="238">
        <v>20000000</v>
      </c>
      <c r="K3437" s="124">
        <v>290000000000</v>
      </c>
    </row>
    <row r="3438" spans="3:11" x14ac:dyDescent="0.25">
      <c r="C3438" s="201">
        <v>45545</v>
      </c>
      <c r="D3438" s="217" t="s">
        <v>312</v>
      </c>
      <c r="E3438" s="124">
        <v>14500</v>
      </c>
      <c r="F3438" s="124">
        <v>14500</v>
      </c>
      <c r="G3438" s="124">
        <v>14500</v>
      </c>
      <c r="H3438" s="217">
        <v>6</v>
      </c>
      <c r="I3438" s="124">
        <v>87000</v>
      </c>
      <c r="J3438" s="238">
        <v>20000000</v>
      </c>
      <c r="K3438" s="124">
        <v>290000000000</v>
      </c>
    </row>
    <row r="3439" spans="3:11" x14ac:dyDescent="0.25">
      <c r="C3439" s="201">
        <v>45545</v>
      </c>
      <c r="D3439" s="217" t="s">
        <v>312</v>
      </c>
      <c r="E3439" s="124">
        <v>14500</v>
      </c>
      <c r="F3439" s="124">
        <v>14500</v>
      </c>
      <c r="G3439" s="124">
        <v>14500</v>
      </c>
      <c r="H3439" s="217">
        <v>2</v>
      </c>
      <c r="I3439" s="124">
        <v>29000</v>
      </c>
      <c r="J3439" s="238">
        <v>20000000</v>
      </c>
      <c r="K3439" s="124">
        <v>290000000000</v>
      </c>
    </row>
    <row r="3440" spans="3:11" x14ac:dyDescent="0.25">
      <c r="C3440" s="201">
        <v>45545</v>
      </c>
      <c r="D3440" s="217" t="s">
        <v>312</v>
      </c>
      <c r="E3440" s="124">
        <v>14500</v>
      </c>
      <c r="F3440" s="124">
        <v>14500</v>
      </c>
      <c r="G3440" s="124">
        <v>14500</v>
      </c>
      <c r="H3440" s="217">
        <v>1</v>
      </c>
      <c r="I3440" s="124">
        <v>14500</v>
      </c>
      <c r="J3440" s="238">
        <v>20000000</v>
      </c>
      <c r="K3440" s="124">
        <v>290000000000</v>
      </c>
    </row>
    <row r="3441" spans="3:11" x14ac:dyDescent="0.25">
      <c r="C3441" s="201">
        <v>45545</v>
      </c>
      <c r="D3441" s="217" t="s">
        <v>312</v>
      </c>
      <c r="E3441" s="124">
        <v>14499</v>
      </c>
      <c r="F3441" s="124">
        <v>14500</v>
      </c>
      <c r="G3441" s="124">
        <v>14500</v>
      </c>
      <c r="H3441" s="217">
        <v>1</v>
      </c>
      <c r="I3441" s="124">
        <v>14499</v>
      </c>
      <c r="J3441" s="238">
        <v>20000000</v>
      </c>
      <c r="K3441" s="124">
        <v>290000000000</v>
      </c>
    </row>
    <row r="3442" spans="3:11" x14ac:dyDescent="0.25">
      <c r="C3442" s="201">
        <v>45545</v>
      </c>
      <c r="D3442" s="217" t="s">
        <v>312</v>
      </c>
      <c r="E3442" s="124">
        <v>14499</v>
      </c>
      <c r="F3442" s="124">
        <v>14500</v>
      </c>
      <c r="G3442" s="124">
        <v>14500</v>
      </c>
      <c r="H3442" s="217">
        <v>1</v>
      </c>
      <c r="I3442" s="124">
        <v>14499</v>
      </c>
      <c r="J3442" s="238">
        <v>20000000</v>
      </c>
      <c r="K3442" s="124">
        <v>290000000000</v>
      </c>
    </row>
    <row r="3443" spans="3:11" x14ac:dyDescent="0.25">
      <c r="C3443" s="201">
        <v>45545</v>
      </c>
      <c r="D3443" s="217" t="s">
        <v>312</v>
      </c>
      <c r="E3443" s="124">
        <v>14500</v>
      </c>
      <c r="F3443" s="124">
        <v>14500</v>
      </c>
      <c r="G3443" s="124">
        <v>14500</v>
      </c>
      <c r="H3443" s="217">
        <v>1</v>
      </c>
      <c r="I3443" s="124">
        <v>14500</v>
      </c>
      <c r="J3443" s="238">
        <v>20000000</v>
      </c>
      <c r="K3443" s="124">
        <v>290000000000</v>
      </c>
    </row>
    <row r="3444" spans="3:11" x14ac:dyDescent="0.25">
      <c r="C3444" s="201">
        <v>45545</v>
      </c>
      <c r="D3444" s="217" t="s">
        <v>312</v>
      </c>
      <c r="E3444" s="124">
        <v>14500</v>
      </c>
      <c r="F3444" s="124">
        <v>14500</v>
      </c>
      <c r="G3444" s="124">
        <v>14500</v>
      </c>
      <c r="H3444" s="217">
        <v>1</v>
      </c>
      <c r="I3444" s="124">
        <v>14500</v>
      </c>
      <c r="J3444" s="238">
        <v>20000000</v>
      </c>
      <c r="K3444" s="124">
        <v>290000000000</v>
      </c>
    </row>
    <row r="3445" spans="3:11" x14ac:dyDescent="0.25">
      <c r="C3445" s="201">
        <v>45545</v>
      </c>
      <c r="D3445" s="217" t="s">
        <v>312</v>
      </c>
      <c r="E3445" s="124">
        <v>14500</v>
      </c>
      <c r="F3445" s="124">
        <v>14500</v>
      </c>
      <c r="G3445" s="124">
        <v>14500</v>
      </c>
      <c r="H3445" s="217">
        <v>1</v>
      </c>
      <c r="I3445" s="124">
        <v>14500</v>
      </c>
      <c r="J3445" s="238">
        <v>20000000</v>
      </c>
      <c r="K3445" s="124">
        <v>290000000000</v>
      </c>
    </row>
    <row r="3446" spans="3:11" x14ac:dyDescent="0.25">
      <c r="C3446" s="201">
        <v>45546</v>
      </c>
      <c r="D3446" s="217" t="s">
        <v>310</v>
      </c>
      <c r="E3446" s="124">
        <v>60985</v>
      </c>
      <c r="F3446" s="124">
        <v>60990</v>
      </c>
      <c r="G3446" s="124">
        <v>60985</v>
      </c>
      <c r="H3446" s="217">
        <v>1</v>
      </c>
      <c r="I3446" s="124">
        <v>60985</v>
      </c>
      <c r="J3446" s="238">
        <v>19450000</v>
      </c>
      <c r="K3446" s="124">
        <v>1186158250000</v>
      </c>
    </row>
    <row r="3447" spans="3:11" x14ac:dyDescent="0.25">
      <c r="C3447" s="201">
        <v>45546</v>
      </c>
      <c r="D3447" s="217" t="s">
        <v>312</v>
      </c>
      <c r="E3447" s="124">
        <v>14500</v>
      </c>
      <c r="F3447" s="124">
        <v>14500</v>
      </c>
      <c r="G3447" s="124">
        <v>14499</v>
      </c>
      <c r="H3447" s="217">
        <v>2</v>
      </c>
      <c r="I3447" s="124">
        <v>29000</v>
      </c>
      <c r="J3447" s="238">
        <v>20000000</v>
      </c>
      <c r="K3447" s="124">
        <v>289980000000</v>
      </c>
    </row>
    <row r="3448" spans="3:11" x14ac:dyDescent="0.25">
      <c r="C3448" s="201">
        <v>45546</v>
      </c>
      <c r="D3448" s="217" t="s">
        <v>312</v>
      </c>
      <c r="E3448" s="124">
        <v>14500</v>
      </c>
      <c r="F3448" s="124">
        <v>14500</v>
      </c>
      <c r="G3448" s="124">
        <v>14499</v>
      </c>
      <c r="H3448" s="217">
        <v>3</v>
      </c>
      <c r="I3448" s="124">
        <v>43500</v>
      </c>
      <c r="J3448" s="238">
        <v>20000000</v>
      </c>
      <c r="K3448" s="124">
        <v>289980000000</v>
      </c>
    </row>
    <row r="3449" spans="3:11" x14ac:dyDescent="0.25">
      <c r="C3449" s="201">
        <v>45546</v>
      </c>
      <c r="D3449" s="217" t="s">
        <v>312</v>
      </c>
      <c r="E3449" s="124">
        <v>14500</v>
      </c>
      <c r="F3449" s="124">
        <v>14500</v>
      </c>
      <c r="G3449" s="124">
        <v>14499</v>
      </c>
      <c r="H3449" s="217">
        <v>1</v>
      </c>
      <c r="I3449" s="124">
        <v>14500</v>
      </c>
      <c r="J3449" s="238">
        <v>20000000</v>
      </c>
      <c r="K3449" s="124">
        <v>289980000000</v>
      </c>
    </row>
    <row r="3450" spans="3:11" x14ac:dyDescent="0.25">
      <c r="C3450" s="201">
        <v>45546</v>
      </c>
      <c r="D3450" s="217" t="s">
        <v>312</v>
      </c>
      <c r="E3450" s="124">
        <v>14500</v>
      </c>
      <c r="F3450" s="124">
        <v>14500</v>
      </c>
      <c r="G3450" s="124">
        <v>14499</v>
      </c>
      <c r="H3450" s="217">
        <v>1</v>
      </c>
      <c r="I3450" s="124">
        <v>14500</v>
      </c>
      <c r="J3450" s="238">
        <v>20000000</v>
      </c>
      <c r="K3450" s="124">
        <v>289980000000</v>
      </c>
    </row>
    <row r="3451" spans="3:11" x14ac:dyDescent="0.25">
      <c r="C3451" s="201">
        <v>45546</v>
      </c>
      <c r="D3451" s="217" t="s">
        <v>312</v>
      </c>
      <c r="E3451" s="124">
        <v>14500</v>
      </c>
      <c r="F3451" s="124">
        <v>14500</v>
      </c>
      <c r="G3451" s="124">
        <v>14499</v>
      </c>
      <c r="H3451" s="217">
        <v>1</v>
      </c>
      <c r="I3451" s="124">
        <v>14500</v>
      </c>
      <c r="J3451" s="238">
        <v>20000000</v>
      </c>
      <c r="K3451" s="124">
        <v>289980000000</v>
      </c>
    </row>
    <row r="3452" spans="3:11" x14ac:dyDescent="0.25">
      <c r="C3452" s="201">
        <v>45546</v>
      </c>
      <c r="D3452" s="217" t="s">
        <v>312</v>
      </c>
      <c r="E3452" s="124">
        <v>14500</v>
      </c>
      <c r="F3452" s="124">
        <v>14500</v>
      </c>
      <c r="G3452" s="124">
        <v>14499</v>
      </c>
      <c r="H3452" s="217">
        <v>2</v>
      </c>
      <c r="I3452" s="124">
        <v>29000</v>
      </c>
      <c r="J3452" s="238">
        <v>20000000</v>
      </c>
      <c r="K3452" s="124">
        <v>289980000000</v>
      </c>
    </row>
    <row r="3453" spans="3:11" x14ac:dyDescent="0.25">
      <c r="C3453" s="201">
        <v>45546</v>
      </c>
      <c r="D3453" s="217" t="s">
        <v>312</v>
      </c>
      <c r="E3453" s="124">
        <v>14499</v>
      </c>
      <c r="F3453" s="124">
        <v>14500</v>
      </c>
      <c r="G3453" s="124">
        <v>14499</v>
      </c>
      <c r="H3453" s="217">
        <v>2</v>
      </c>
      <c r="I3453" s="124">
        <v>28998</v>
      </c>
      <c r="J3453" s="238">
        <v>20000000</v>
      </c>
      <c r="K3453" s="124">
        <v>289980000000</v>
      </c>
    </row>
    <row r="3454" spans="3:11" x14ac:dyDescent="0.25">
      <c r="C3454" s="201">
        <v>45547</v>
      </c>
      <c r="D3454" s="217" t="s">
        <v>310</v>
      </c>
      <c r="E3454" s="124">
        <v>61000</v>
      </c>
      <c r="F3454" s="124">
        <v>60985</v>
      </c>
      <c r="G3454" s="124">
        <v>61000</v>
      </c>
      <c r="H3454" s="217">
        <v>10</v>
      </c>
      <c r="I3454" s="124">
        <v>610000</v>
      </c>
      <c r="J3454" s="238">
        <v>19450000</v>
      </c>
      <c r="K3454" s="124">
        <v>1186450000000</v>
      </c>
    </row>
    <row r="3455" spans="3:11" x14ac:dyDescent="0.25">
      <c r="C3455" s="201">
        <v>45547</v>
      </c>
      <c r="D3455" s="217" t="s">
        <v>310</v>
      </c>
      <c r="E3455" s="124">
        <v>61000</v>
      </c>
      <c r="F3455" s="124">
        <v>60985</v>
      </c>
      <c r="G3455" s="124">
        <v>61000</v>
      </c>
      <c r="H3455" s="217">
        <v>26</v>
      </c>
      <c r="I3455" s="124">
        <v>1586000</v>
      </c>
      <c r="J3455" s="238">
        <v>19450000</v>
      </c>
      <c r="K3455" s="124">
        <v>1186450000000</v>
      </c>
    </row>
    <row r="3456" spans="3:11" x14ac:dyDescent="0.25">
      <c r="C3456" s="201">
        <v>45547</v>
      </c>
      <c r="D3456" s="217" t="s">
        <v>310</v>
      </c>
      <c r="E3456" s="124">
        <v>61000</v>
      </c>
      <c r="F3456" s="124">
        <v>60985</v>
      </c>
      <c r="G3456" s="124">
        <v>61000</v>
      </c>
      <c r="H3456" s="217">
        <v>23</v>
      </c>
      <c r="I3456" s="124">
        <v>1403000</v>
      </c>
      <c r="J3456" s="238">
        <v>19450000</v>
      </c>
      <c r="K3456" s="124">
        <v>1186450000000</v>
      </c>
    </row>
    <row r="3457" spans="3:11" x14ac:dyDescent="0.25">
      <c r="C3457" s="201">
        <v>45547</v>
      </c>
      <c r="D3457" s="217" t="s">
        <v>312</v>
      </c>
      <c r="E3457" s="124">
        <v>14495</v>
      </c>
      <c r="F3457" s="124">
        <v>14499</v>
      </c>
      <c r="G3457" s="124">
        <v>14500</v>
      </c>
      <c r="H3457" s="217">
        <v>1</v>
      </c>
      <c r="I3457" s="124">
        <v>14495</v>
      </c>
      <c r="J3457" s="238">
        <v>20000000</v>
      </c>
      <c r="K3457" s="124">
        <v>290000000000</v>
      </c>
    </row>
    <row r="3458" spans="3:11" x14ac:dyDescent="0.25">
      <c r="C3458" s="201">
        <v>45547</v>
      </c>
      <c r="D3458" s="217" t="s">
        <v>312</v>
      </c>
      <c r="E3458" s="124">
        <v>14495</v>
      </c>
      <c r="F3458" s="124">
        <v>14499</v>
      </c>
      <c r="G3458" s="124">
        <v>14500</v>
      </c>
      <c r="H3458" s="217">
        <v>1</v>
      </c>
      <c r="I3458" s="124">
        <v>14495</v>
      </c>
      <c r="J3458" s="238">
        <v>20000000</v>
      </c>
      <c r="K3458" s="124">
        <v>290000000000</v>
      </c>
    </row>
    <row r="3459" spans="3:11" x14ac:dyDescent="0.25">
      <c r="C3459" s="201">
        <v>45547</v>
      </c>
      <c r="D3459" s="217" t="s">
        <v>312</v>
      </c>
      <c r="E3459" s="124">
        <v>14500</v>
      </c>
      <c r="F3459" s="124">
        <v>14499</v>
      </c>
      <c r="G3459" s="124">
        <v>14500</v>
      </c>
      <c r="H3459" s="217">
        <v>1</v>
      </c>
      <c r="I3459" s="124">
        <v>14500</v>
      </c>
      <c r="J3459" s="238">
        <v>20000000</v>
      </c>
      <c r="K3459" s="124">
        <v>290000000000</v>
      </c>
    </row>
    <row r="3460" spans="3:11" x14ac:dyDescent="0.25">
      <c r="C3460" s="201">
        <v>45547</v>
      </c>
      <c r="D3460" s="217" t="s">
        <v>310</v>
      </c>
      <c r="E3460" s="124">
        <v>61000</v>
      </c>
      <c r="F3460" s="124">
        <v>60985</v>
      </c>
      <c r="G3460" s="124">
        <v>61000</v>
      </c>
      <c r="H3460" s="217">
        <v>7</v>
      </c>
      <c r="I3460" s="124">
        <v>427000</v>
      </c>
      <c r="J3460" s="238">
        <v>19450000</v>
      </c>
      <c r="K3460" s="124">
        <v>1186450000000</v>
      </c>
    </row>
    <row r="3461" spans="3:11" x14ac:dyDescent="0.25">
      <c r="C3461" s="201">
        <v>45548</v>
      </c>
      <c r="D3461" s="217" t="s">
        <v>312</v>
      </c>
      <c r="E3461" s="124">
        <v>14400</v>
      </c>
      <c r="F3461" s="124">
        <v>14500</v>
      </c>
      <c r="G3461" s="124">
        <v>14200</v>
      </c>
      <c r="H3461" s="217">
        <v>5</v>
      </c>
      <c r="I3461" s="124">
        <v>72000</v>
      </c>
      <c r="J3461" s="238">
        <v>20000000</v>
      </c>
      <c r="K3461" s="124">
        <v>284000000000</v>
      </c>
    </row>
    <row r="3462" spans="3:11" x14ac:dyDescent="0.25">
      <c r="C3462" s="201">
        <v>45548</v>
      </c>
      <c r="D3462" s="217" t="s">
        <v>312</v>
      </c>
      <c r="E3462" s="124">
        <v>14400</v>
      </c>
      <c r="F3462" s="124">
        <v>14500</v>
      </c>
      <c r="G3462" s="124">
        <v>14200</v>
      </c>
      <c r="H3462" s="217">
        <v>4</v>
      </c>
      <c r="I3462" s="124">
        <v>57600</v>
      </c>
      <c r="J3462" s="238">
        <v>20000000</v>
      </c>
      <c r="K3462" s="124">
        <v>284000000000</v>
      </c>
    </row>
    <row r="3463" spans="3:11" x14ac:dyDescent="0.25">
      <c r="C3463" s="201">
        <v>45548</v>
      </c>
      <c r="D3463" s="217" t="s">
        <v>312</v>
      </c>
      <c r="E3463" s="124">
        <v>14400</v>
      </c>
      <c r="F3463" s="124">
        <v>14500</v>
      </c>
      <c r="G3463" s="124">
        <v>14200</v>
      </c>
      <c r="H3463" s="217">
        <v>3</v>
      </c>
      <c r="I3463" s="124">
        <v>43200</v>
      </c>
      <c r="J3463" s="238">
        <v>20000000</v>
      </c>
      <c r="K3463" s="124">
        <v>284000000000</v>
      </c>
    </row>
    <row r="3464" spans="3:11" x14ac:dyDescent="0.25">
      <c r="C3464" s="201">
        <v>45548</v>
      </c>
      <c r="D3464" s="217" t="s">
        <v>312</v>
      </c>
      <c r="E3464" s="124">
        <v>14400</v>
      </c>
      <c r="F3464" s="124">
        <v>14500</v>
      </c>
      <c r="G3464" s="124">
        <v>14200</v>
      </c>
      <c r="H3464" s="217">
        <v>2</v>
      </c>
      <c r="I3464" s="124">
        <v>28800</v>
      </c>
      <c r="J3464" s="238">
        <v>20000000</v>
      </c>
      <c r="K3464" s="124">
        <v>284000000000</v>
      </c>
    </row>
    <row r="3465" spans="3:11" x14ac:dyDescent="0.25">
      <c r="C3465" s="201">
        <v>45548</v>
      </c>
      <c r="D3465" s="217" t="s">
        <v>310</v>
      </c>
      <c r="E3465" s="124">
        <v>63000</v>
      </c>
      <c r="F3465" s="124">
        <v>61000</v>
      </c>
      <c r="G3465" s="124">
        <v>61000</v>
      </c>
      <c r="H3465" s="217">
        <v>1</v>
      </c>
      <c r="I3465" s="124">
        <v>63000</v>
      </c>
      <c r="J3465" s="238">
        <v>19450000</v>
      </c>
      <c r="K3465" s="124">
        <v>1186450000000</v>
      </c>
    </row>
    <row r="3466" spans="3:11" x14ac:dyDescent="0.25">
      <c r="C3466" s="201">
        <v>45548</v>
      </c>
      <c r="D3466" s="217" t="s">
        <v>312</v>
      </c>
      <c r="E3466" s="124">
        <v>14200</v>
      </c>
      <c r="F3466" s="124">
        <v>14500</v>
      </c>
      <c r="G3466" s="124">
        <v>14200</v>
      </c>
      <c r="H3466" s="217">
        <v>1</v>
      </c>
      <c r="I3466" s="124">
        <v>14200</v>
      </c>
      <c r="J3466" s="238">
        <v>20000000</v>
      </c>
      <c r="K3466" s="124">
        <v>284000000000</v>
      </c>
    </row>
    <row r="3467" spans="3:11" x14ac:dyDescent="0.25">
      <c r="C3467" s="201">
        <v>45548</v>
      </c>
      <c r="D3467" s="217" t="s">
        <v>312</v>
      </c>
      <c r="E3467" s="124">
        <v>14200</v>
      </c>
      <c r="F3467" s="124">
        <v>14500</v>
      </c>
      <c r="G3467" s="124">
        <v>14200</v>
      </c>
      <c r="H3467" s="217">
        <v>10</v>
      </c>
      <c r="I3467" s="124">
        <v>142000</v>
      </c>
      <c r="J3467" s="238">
        <v>20000000</v>
      </c>
      <c r="K3467" s="124">
        <v>284000000000</v>
      </c>
    </row>
    <row r="3468" spans="3:11" x14ac:dyDescent="0.25">
      <c r="C3468" s="201">
        <v>45548</v>
      </c>
      <c r="D3468" s="217" t="s">
        <v>312</v>
      </c>
      <c r="E3468" s="124">
        <v>14200</v>
      </c>
      <c r="F3468" s="124">
        <v>14500</v>
      </c>
      <c r="G3468" s="124">
        <v>14200</v>
      </c>
      <c r="H3468" s="217">
        <v>2</v>
      </c>
      <c r="I3468" s="124">
        <v>28400</v>
      </c>
      <c r="J3468" s="238">
        <v>20000000</v>
      </c>
      <c r="K3468" s="124">
        <v>284000000000</v>
      </c>
    </row>
    <row r="3469" spans="3:11" x14ac:dyDescent="0.25">
      <c r="C3469" s="201">
        <v>45548</v>
      </c>
      <c r="D3469" s="217" t="s">
        <v>310</v>
      </c>
      <c r="E3469" s="124">
        <v>61000</v>
      </c>
      <c r="F3469" s="124">
        <v>61000</v>
      </c>
      <c r="G3469" s="124">
        <v>61000</v>
      </c>
      <c r="H3469" s="217">
        <v>1</v>
      </c>
      <c r="I3469" s="124">
        <v>61000</v>
      </c>
      <c r="J3469" s="238">
        <v>19450000</v>
      </c>
      <c r="K3469" s="124">
        <v>1186450000000</v>
      </c>
    </row>
    <row r="3470" spans="3:11" x14ac:dyDescent="0.25">
      <c r="C3470" s="201">
        <v>45548</v>
      </c>
      <c r="D3470" s="217" t="s">
        <v>310</v>
      </c>
      <c r="E3470" s="124">
        <v>61000</v>
      </c>
      <c r="F3470" s="124">
        <v>61000</v>
      </c>
      <c r="G3470" s="124">
        <v>61000</v>
      </c>
      <c r="H3470" s="217">
        <v>6</v>
      </c>
      <c r="I3470" s="124">
        <v>366000</v>
      </c>
      <c r="J3470" s="238">
        <v>19450000</v>
      </c>
      <c r="K3470" s="124">
        <v>1186450000000</v>
      </c>
    </row>
    <row r="3471" spans="3:11" x14ac:dyDescent="0.25">
      <c r="C3471" s="201">
        <v>45548</v>
      </c>
      <c r="D3471" s="217" t="s">
        <v>312</v>
      </c>
      <c r="E3471" s="124">
        <v>14200</v>
      </c>
      <c r="F3471" s="124">
        <v>14500</v>
      </c>
      <c r="G3471" s="124">
        <v>14200</v>
      </c>
      <c r="H3471" s="217">
        <v>3</v>
      </c>
      <c r="I3471" s="124">
        <v>42600</v>
      </c>
      <c r="J3471" s="238">
        <v>20000000</v>
      </c>
      <c r="K3471" s="124">
        <v>284000000000</v>
      </c>
    </row>
    <row r="3472" spans="3:11" x14ac:dyDescent="0.25">
      <c r="C3472" s="201">
        <v>45553</v>
      </c>
      <c r="D3472" s="217" t="s">
        <v>312</v>
      </c>
      <c r="E3472" s="124">
        <v>15500</v>
      </c>
      <c r="F3472" s="124">
        <v>14200</v>
      </c>
      <c r="G3472" s="124">
        <v>14495</v>
      </c>
      <c r="H3472" s="217">
        <v>10</v>
      </c>
      <c r="I3472" s="124">
        <v>155000</v>
      </c>
      <c r="J3472" s="238">
        <v>20000000</v>
      </c>
      <c r="K3472" s="124">
        <v>289900000000</v>
      </c>
    </row>
    <row r="3473" spans="3:11" x14ac:dyDescent="0.25">
      <c r="C3473" s="201">
        <v>45553</v>
      </c>
      <c r="D3473" s="217" t="s">
        <v>312</v>
      </c>
      <c r="E3473" s="124">
        <v>14500</v>
      </c>
      <c r="F3473" s="124">
        <v>14200</v>
      </c>
      <c r="G3473" s="124">
        <v>14495</v>
      </c>
      <c r="H3473" s="217">
        <v>1</v>
      </c>
      <c r="I3473" s="124">
        <v>14500</v>
      </c>
      <c r="J3473" s="238">
        <v>20000000</v>
      </c>
      <c r="K3473" s="124">
        <v>289900000000</v>
      </c>
    </row>
    <row r="3474" spans="3:11" x14ac:dyDescent="0.25">
      <c r="C3474" s="201">
        <v>45553</v>
      </c>
      <c r="D3474" s="217" t="s">
        <v>312</v>
      </c>
      <c r="E3474" s="124">
        <v>14495</v>
      </c>
      <c r="F3474" s="124">
        <v>14200</v>
      </c>
      <c r="G3474" s="124">
        <v>14495</v>
      </c>
      <c r="H3474" s="217">
        <v>1</v>
      </c>
      <c r="I3474" s="124">
        <v>14495</v>
      </c>
      <c r="J3474" s="238">
        <v>20000000</v>
      </c>
      <c r="K3474" s="124">
        <v>289900000000</v>
      </c>
    </row>
    <row r="3475" spans="3:11" x14ac:dyDescent="0.25">
      <c r="C3475" s="201">
        <v>45553</v>
      </c>
      <c r="D3475" s="217" t="s">
        <v>312</v>
      </c>
      <c r="E3475" s="124">
        <v>14495</v>
      </c>
      <c r="F3475" s="124">
        <v>14200</v>
      </c>
      <c r="G3475" s="124">
        <v>14495</v>
      </c>
      <c r="H3475" s="217">
        <v>80</v>
      </c>
      <c r="I3475" s="124">
        <v>1159600</v>
      </c>
      <c r="J3475" s="238">
        <v>20000000</v>
      </c>
      <c r="K3475" s="124">
        <v>289900000000</v>
      </c>
    </row>
    <row r="3476" spans="3:11" x14ac:dyDescent="0.25">
      <c r="C3476" s="201">
        <v>45554</v>
      </c>
      <c r="D3476" s="217" t="s">
        <v>312</v>
      </c>
      <c r="E3476" s="124">
        <v>15000</v>
      </c>
      <c r="F3476" s="124">
        <v>14495</v>
      </c>
      <c r="G3476" s="124">
        <v>15500</v>
      </c>
      <c r="H3476" s="217">
        <v>2</v>
      </c>
      <c r="I3476" s="124">
        <v>30000</v>
      </c>
      <c r="J3476" s="238">
        <v>20000000</v>
      </c>
      <c r="K3476" s="124">
        <v>310000000000</v>
      </c>
    </row>
    <row r="3477" spans="3:11" x14ac:dyDescent="0.25">
      <c r="C3477" s="201">
        <v>45554</v>
      </c>
      <c r="D3477" s="217" t="s">
        <v>312</v>
      </c>
      <c r="E3477" s="124">
        <v>15000</v>
      </c>
      <c r="F3477" s="124">
        <v>14495</v>
      </c>
      <c r="G3477" s="124">
        <v>15500</v>
      </c>
      <c r="H3477" s="217">
        <v>3</v>
      </c>
      <c r="I3477" s="124">
        <v>45000</v>
      </c>
      <c r="J3477" s="238">
        <v>20000000</v>
      </c>
      <c r="K3477" s="124">
        <v>310000000000</v>
      </c>
    </row>
    <row r="3478" spans="3:11" x14ac:dyDescent="0.25">
      <c r="C3478" s="201">
        <v>45554</v>
      </c>
      <c r="D3478" s="217" t="s">
        <v>310</v>
      </c>
      <c r="E3478" s="124">
        <v>62900</v>
      </c>
      <c r="F3478" s="124">
        <v>61000</v>
      </c>
      <c r="G3478" s="124">
        <v>61000</v>
      </c>
      <c r="H3478" s="217">
        <v>2</v>
      </c>
      <c r="I3478" s="124">
        <v>125800</v>
      </c>
      <c r="J3478" s="238">
        <v>19450000</v>
      </c>
      <c r="K3478" s="124">
        <v>1186450000000</v>
      </c>
    </row>
    <row r="3479" spans="3:11" x14ac:dyDescent="0.25">
      <c r="C3479" s="201">
        <v>45554</v>
      </c>
      <c r="D3479" s="217" t="s">
        <v>312</v>
      </c>
      <c r="E3479" s="124">
        <v>15400</v>
      </c>
      <c r="F3479" s="124">
        <v>14495</v>
      </c>
      <c r="G3479" s="124">
        <v>15500</v>
      </c>
      <c r="H3479" s="217">
        <v>1</v>
      </c>
      <c r="I3479" s="124">
        <v>15400</v>
      </c>
      <c r="J3479" s="238">
        <v>20000000</v>
      </c>
      <c r="K3479" s="124">
        <v>310000000000</v>
      </c>
    </row>
    <row r="3480" spans="3:11" x14ac:dyDescent="0.25">
      <c r="C3480" s="201">
        <v>45554</v>
      </c>
      <c r="D3480" s="217" t="s">
        <v>312</v>
      </c>
      <c r="E3480" s="124">
        <v>15500</v>
      </c>
      <c r="F3480" s="124">
        <v>14495</v>
      </c>
      <c r="G3480" s="124">
        <v>15500</v>
      </c>
      <c r="H3480" s="217">
        <v>3</v>
      </c>
      <c r="I3480" s="124">
        <v>46500</v>
      </c>
      <c r="J3480" s="238">
        <v>20000000</v>
      </c>
      <c r="K3480" s="124">
        <v>310000000000</v>
      </c>
    </row>
    <row r="3481" spans="3:11" x14ac:dyDescent="0.25">
      <c r="C3481" s="201">
        <v>45554</v>
      </c>
      <c r="D3481" s="217" t="s">
        <v>312</v>
      </c>
      <c r="E3481" s="124">
        <v>15500</v>
      </c>
      <c r="F3481" s="124">
        <v>14495</v>
      </c>
      <c r="G3481" s="124">
        <v>15500</v>
      </c>
      <c r="H3481" s="217">
        <v>1</v>
      </c>
      <c r="I3481" s="124">
        <v>15500</v>
      </c>
      <c r="J3481" s="238">
        <v>20000000</v>
      </c>
      <c r="K3481" s="124">
        <v>310000000000</v>
      </c>
    </row>
    <row r="3482" spans="3:11" x14ac:dyDescent="0.25">
      <c r="C3482" s="201">
        <v>45554</v>
      </c>
      <c r="D3482" s="217" t="s">
        <v>310</v>
      </c>
      <c r="E3482" s="124">
        <v>61000</v>
      </c>
      <c r="F3482" s="124">
        <v>61000</v>
      </c>
      <c r="G3482" s="124">
        <v>61000</v>
      </c>
      <c r="H3482" s="217">
        <v>2</v>
      </c>
      <c r="I3482" s="124">
        <v>122000</v>
      </c>
      <c r="J3482" s="238">
        <v>19450000</v>
      </c>
      <c r="K3482" s="124">
        <v>1186450000000</v>
      </c>
    </row>
    <row r="3483" spans="3:11" x14ac:dyDescent="0.25">
      <c r="C3483" s="201">
        <v>45555</v>
      </c>
      <c r="D3483" s="217" t="s">
        <v>310</v>
      </c>
      <c r="E3483" s="124">
        <v>61000</v>
      </c>
      <c r="F3483" s="124">
        <v>61000</v>
      </c>
      <c r="G3483" s="124">
        <v>62900</v>
      </c>
      <c r="H3483" s="217">
        <v>3</v>
      </c>
      <c r="I3483" s="124">
        <v>183000</v>
      </c>
      <c r="J3483" s="238">
        <v>19450000</v>
      </c>
      <c r="K3483" s="124">
        <v>1223405000000</v>
      </c>
    </row>
    <row r="3484" spans="3:11" x14ac:dyDescent="0.25">
      <c r="C3484" s="201">
        <v>45555</v>
      </c>
      <c r="D3484" s="217" t="s">
        <v>312</v>
      </c>
      <c r="E3484" s="124">
        <v>15500</v>
      </c>
      <c r="F3484" s="124">
        <v>15500</v>
      </c>
      <c r="G3484" s="124">
        <v>15500</v>
      </c>
      <c r="H3484" s="217">
        <v>24</v>
      </c>
      <c r="I3484" s="124">
        <v>372000</v>
      </c>
      <c r="J3484" s="238">
        <v>20000000</v>
      </c>
      <c r="K3484" s="124">
        <v>310000000000</v>
      </c>
    </row>
    <row r="3485" spans="3:11" x14ac:dyDescent="0.25">
      <c r="C3485" s="201">
        <v>45555</v>
      </c>
      <c r="D3485" s="217" t="s">
        <v>310</v>
      </c>
      <c r="E3485" s="124">
        <v>62900</v>
      </c>
      <c r="F3485" s="124">
        <v>61000</v>
      </c>
      <c r="G3485" s="124">
        <v>62900</v>
      </c>
      <c r="H3485" s="217">
        <v>5</v>
      </c>
      <c r="I3485" s="124">
        <v>314500</v>
      </c>
      <c r="J3485" s="238">
        <v>19450000</v>
      </c>
      <c r="K3485" s="124">
        <v>1223405000000</v>
      </c>
    </row>
    <row r="3486" spans="3:11" x14ac:dyDescent="0.25">
      <c r="C3486" s="201">
        <v>45555</v>
      </c>
      <c r="D3486" s="217" t="s">
        <v>312</v>
      </c>
      <c r="E3486" s="124">
        <v>15500</v>
      </c>
      <c r="F3486" s="124">
        <v>15500</v>
      </c>
      <c r="G3486" s="124">
        <v>15500</v>
      </c>
      <c r="H3486" s="217">
        <v>1</v>
      </c>
      <c r="I3486" s="124">
        <v>15500</v>
      </c>
      <c r="J3486" s="238">
        <v>20000000</v>
      </c>
      <c r="K3486" s="124">
        <v>310000000000</v>
      </c>
    </row>
    <row r="3487" spans="3:11" x14ac:dyDescent="0.25">
      <c r="C3487" s="201">
        <v>45555</v>
      </c>
      <c r="D3487" s="217" t="s">
        <v>312</v>
      </c>
      <c r="E3487" s="124">
        <v>15500</v>
      </c>
      <c r="F3487" s="124">
        <v>15500</v>
      </c>
      <c r="G3487" s="124">
        <v>15500</v>
      </c>
      <c r="H3487" s="217">
        <v>1</v>
      </c>
      <c r="I3487" s="124">
        <v>15500</v>
      </c>
      <c r="J3487" s="238">
        <v>20000000</v>
      </c>
      <c r="K3487" s="124">
        <v>310000000000</v>
      </c>
    </row>
    <row r="3488" spans="3:11" x14ac:dyDescent="0.25">
      <c r="C3488" s="201">
        <v>45558</v>
      </c>
      <c r="D3488" s="217" t="s">
        <v>312</v>
      </c>
      <c r="E3488" s="124">
        <v>15500</v>
      </c>
      <c r="F3488" s="124">
        <v>15500</v>
      </c>
      <c r="G3488" s="124">
        <v>15500</v>
      </c>
      <c r="H3488" s="217">
        <v>1</v>
      </c>
      <c r="I3488" s="124">
        <v>15500</v>
      </c>
      <c r="J3488" s="238">
        <v>20000000</v>
      </c>
      <c r="K3488" s="124">
        <v>310000000000</v>
      </c>
    </row>
    <row r="3489" spans="3:11" x14ac:dyDescent="0.25">
      <c r="C3489" s="201">
        <v>45558</v>
      </c>
      <c r="D3489" s="217" t="s">
        <v>312</v>
      </c>
      <c r="E3489" s="124">
        <v>15500</v>
      </c>
      <c r="F3489" s="124">
        <v>15500</v>
      </c>
      <c r="G3489" s="124">
        <v>15500</v>
      </c>
      <c r="H3489" s="217">
        <v>2</v>
      </c>
      <c r="I3489" s="124">
        <v>31000</v>
      </c>
      <c r="J3489" s="238">
        <v>20000000</v>
      </c>
      <c r="K3489" s="124">
        <v>310000000000</v>
      </c>
    </row>
    <row r="3490" spans="3:11" x14ac:dyDescent="0.25">
      <c r="C3490" s="201">
        <v>45558</v>
      </c>
      <c r="D3490" s="217" t="s">
        <v>312</v>
      </c>
      <c r="E3490" s="124">
        <v>15500</v>
      </c>
      <c r="F3490" s="124">
        <v>15500</v>
      </c>
      <c r="G3490" s="124">
        <v>15500</v>
      </c>
      <c r="H3490" s="217">
        <v>1</v>
      </c>
      <c r="I3490" s="124">
        <v>15500</v>
      </c>
      <c r="J3490" s="238">
        <v>20000000</v>
      </c>
      <c r="K3490" s="124">
        <v>310000000000</v>
      </c>
    </row>
    <row r="3491" spans="3:11" x14ac:dyDescent="0.25">
      <c r="C3491" s="201">
        <v>45558</v>
      </c>
      <c r="D3491" s="217" t="s">
        <v>312</v>
      </c>
      <c r="E3491" s="124">
        <v>15500</v>
      </c>
      <c r="F3491" s="124">
        <v>15500</v>
      </c>
      <c r="G3491" s="124">
        <v>15500</v>
      </c>
      <c r="H3491" s="217">
        <v>1</v>
      </c>
      <c r="I3491" s="124">
        <v>15500</v>
      </c>
      <c r="J3491" s="238">
        <v>20000000</v>
      </c>
      <c r="K3491" s="124">
        <v>310000000000</v>
      </c>
    </row>
    <row r="3492" spans="3:11" x14ac:dyDescent="0.25">
      <c r="C3492" s="201">
        <v>45558</v>
      </c>
      <c r="D3492" s="217" t="s">
        <v>312</v>
      </c>
      <c r="E3492" s="124">
        <v>15500</v>
      </c>
      <c r="F3492" s="124">
        <v>15500</v>
      </c>
      <c r="G3492" s="124">
        <v>15500</v>
      </c>
      <c r="H3492" s="217">
        <v>5</v>
      </c>
      <c r="I3492" s="124">
        <v>77500</v>
      </c>
      <c r="J3492" s="238">
        <v>20000000</v>
      </c>
      <c r="K3492" s="124">
        <v>310000000000</v>
      </c>
    </row>
    <row r="3493" spans="3:11" x14ac:dyDescent="0.25">
      <c r="C3493" s="201">
        <v>45558</v>
      </c>
      <c r="D3493" s="217" t="s">
        <v>312</v>
      </c>
      <c r="E3493" s="124">
        <v>15501</v>
      </c>
      <c r="F3493" s="124">
        <v>15500</v>
      </c>
      <c r="G3493" s="124">
        <v>15500</v>
      </c>
      <c r="H3493" s="217">
        <v>7</v>
      </c>
      <c r="I3493" s="124">
        <v>108507</v>
      </c>
      <c r="J3493" s="238">
        <v>20000000</v>
      </c>
      <c r="K3493" s="124">
        <v>310000000000</v>
      </c>
    </row>
    <row r="3494" spans="3:11" x14ac:dyDescent="0.25">
      <c r="C3494" s="201">
        <v>45558</v>
      </c>
      <c r="D3494" s="217" t="s">
        <v>312</v>
      </c>
      <c r="E3494" s="124">
        <v>15500</v>
      </c>
      <c r="F3494" s="124">
        <v>15500</v>
      </c>
      <c r="G3494" s="124">
        <v>15500</v>
      </c>
      <c r="H3494" s="217">
        <v>2</v>
      </c>
      <c r="I3494" s="124">
        <v>31000</v>
      </c>
      <c r="J3494" s="238">
        <v>20000000</v>
      </c>
      <c r="K3494" s="124">
        <v>310000000000</v>
      </c>
    </row>
    <row r="3495" spans="3:11" x14ac:dyDescent="0.25">
      <c r="C3495" s="201">
        <v>45558</v>
      </c>
      <c r="D3495" s="217" t="s">
        <v>312</v>
      </c>
      <c r="E3495" s="124">
        <v>15500</v>
      </c>
      <c r="F3495" s="124">
        <v>15500</v>
      </c>
      <c r="G3495" s="124">
        <v>15500</v>
      </c>
      <c r="H3495" s="217">
        <v>1</v>
      </c>
      <c r="I3495" s="124">
        <v>15500</v>
      </c>
      <c r="J3495" s="238">
        <v>20000000</v>
      </c>
      <c r="K3495" s="124">
        <v>310000000000</v>
      </c>
    </row>
    <row r="3496" spans="3:11" x14ac:dyDescent="0.25">
      <c r="C3496" s="201">
        <v>45558</v>
      </c>
      <c r="D3496" s="217" t="s">
        <v>310</v>
      </c>
      <c r="E3496" s="124">
        <v>61010</v>
      </c>
      <c r="F3496" s="124">
        <v>62900</v>
      </c>
      <c r="G3496" s="124">
        <v>61000</v>
      </c>
      <c r="H3496" s="217">
        <v>3</v>
      </c>
      <c r="I3496" s="124">
        <v>183030</v>
      </c>
      <c r="J3496" s="238">
        <v>19450000</v>
      </c>
      <c r="K3496" s="124">
        <v>1186450000000</v>
      </c>
    </row>
    <row r="3497" spans="3:11" x14ac:dyDescent="0.25">
      <c r="C3497" s="201">
        <v>45558</v>
      </c>
      <c r="D3497" s="217" t="s">
        <v>310</v>
      </c>
      <c r="E3497" s="124">
        <v>61001</v>
      </c>
      <c r="F3497" s="124">
        <v>62900</v>
      </c>
      <c r="G3497" s="124">
        <v>61000</v>
      </c>
      <c r="H3497" s="217">
        <v>5</v>
      </c>
      <c r="I3497" s="124">
        <v>305005</v>
      </c>
      <c r="J3497" s="238">
        <v>19450000</v>
      </c>
      <c r="K3497" s="124">
        <v>1186450000000</v>
      </c>
    </row>
    <row r="3498" spans="3:11" x14ac:dyDescent="0.25">
      <c r="C3498" s="201">
        <v>45558</v>
      </c>
      <c r="D3498" s="217" t="s">
        <v>310</v>
      </c>
      <c r="E3498" s="124">
        <v>61000</v>
      </c>
      <c r="F3498" s="124">
        <v>62900</v>
      </c>
      <c r="G3498" s="124">
        <v>61000</v>
      </c>
      <c r="H3498" s="217">
        <v>1</v>
      </c>
      <c r="I3498" s="124">
        <v>61000</v>
      </c>
      <c r="J3498" s="238">
        <v>19450000</v>
      </c>
      <c r="K3498" s="124">
        <v>1186450000000</v>
      </c>
    </row>
    <row r="3499" spans="3:11" x14ac:dyDescent="0.25">
      <c r="C3499" s="201">
        <v>45558</v>
      </c>
      <c r="D3499" s="217" t="s">
        <v>310</v>
      </c>
      <c r="E3499" s="124">
        <v>61000</v>
      </c>
      <c r="F3499" s="124">
        <v>62900</v>
      </c>
      <c r="G3499" s="124">
        <v>61000</v>
      </c>
      <c r="H3499" s="217">
        <v>1</v>
      </c>
      <c r="I3499" s="124">
        <v>61000</v>
      </c>
      <c r="J3499" s="238">
        <v>19450000</v>
      </c>
      <c r="K3499" s="124">
        <v>1186450000000</v>
      </c>
    </row>
    <row r="3500" spans="3:11" x14ac:dyDescent="0.25">
      <c r="C3500" s="201">
        <v>45559</v>
      </c>
      <c r="D3500" s="217" t="s">
        <v>310</v>
      </c>
      <c r="E3500" s="124">
        <v>61200</v>
      </c>
      <c r="F3500" s="124">
        <v>61000</v>
      </c>
      <c r="G3500" s="124">
        <v>61200</v>
      </c>
      <c r="H3500" s="217">
        <v>4</v>
      </c>
      <c r="I3500" s="124">
        <v>244800</v>
      </c>
      <c r="J3500" s="238">
        <v>19450000</v>
      </c>
      <c r="K3500" s="124">
        <v>1190340000000</v>
      </c>
    </row>
    <row r="3501" spans="3:11" x14ac:dyDescent="0.25">
      <c r="C3501" s="201">
        <v>45559</v>
      </c>
      <c r="D3501" s="217" t="s">
        <v>312</v>
      </c>
      <c r="E3501" s="124">
        <v>15501</v>
      </c>
      <c r="F3501" s="124">
        <v>15500</v>
      </c>
      <c r="G3501" s="124">
        <v>15000</v>
      </c>
      <c r="H3501" s="217">
        <v>3</v>
      </c>
      <c r="I3501" s="124">
        <v>46503</v>
      </c>
      <c r="J3501" s="238">
        <v>20000000</v>
      </c>
      <c r="K3501" s="124">
        <v>300000000000</v>
      </c>
    </row>
    <row r="3502" spans="3:11" x14ac:dyDescent="0.25">
      <c r="C3502" s="201">
        <v>45559</v>
      </c>
      <c r="D3502" s="217" t="s">
        <v>312</v>
      </c>
      <c r="E3502" s="124">
        <v>15501</v>
      </c>
      <c r="F3502" s="124">
        <v>15500</v>
      </c>
      <c r="G3502" s="124">
        <v>15000</v>
      </c>
      <c r="H3502" s="217">
        <v>1</v>
      </c>
      <c r="I3502" s="124">
        <v>15501</v>
      </c>
      <c r="J3502" s="238">
        <v>20000000</v>
      </c>
      <c r="K3502" s="124">
        <v>300000000000</v>
      </c>
    </row>
    <row r="3503" spans="3:11" x14ac:dyDescent="0.25">
      <c r="C3503" s="201">
        <v>45559</v>
      </c>
      <c r="D3503" s="217" t="s">
        <v>312</v>
      </c>
      <c r="E3503" s="124">
        <v>15500</v>
      </c>
      <c r="F3503" s="124">
        <v>15500</v>
      </c>
      <c r="G3503" s="124">
        <v>15000</v>
      </c>
      <c r="H3503" s="217">
        <v>1</v>
      </c>
      <c r="I3503" s="124">
        <v>15500</v>
      </c>
      <c r="J3503" s="238">
        <v>20000000</v>
      </c>
      <c r="K3503" s="124">
        <v>300000000000</v>
      </c>
    </row>
    <row r="3504" spans="3:11" x14ac:dyDescent="0.25">
      <c r="C3504" s="201">
        <v>45559</v>
      </c>
      <c r="D3504" s="217" t="s">
        <v>312</v>
      </c>
      <c r="E3504" s="124">
        <v>15500</v>
      </c>
      <c r="F3504" s="124">
        <v>15500</v>
      </c>
      <c r="G3504" s="124">
        <v>15000</v>
      </c>
      <c r="H3504" s="217">
        <v>2</v>
      </c>
      <c r="I3504" s="124">
        <v>31000</v>
      </c>
      <c r="J3504" s="238">
        <v>20000000</v>
      </c>
      <c r="K3504" s="124">
        <v>300000000000</v>
      </c>
    </row>
    <row r="3505" spans="3:11" x14ac:dyDescent="0.25">
      <c r="C3505" s="201">
        <v>45559</v>
      </c>
      <c r="D3505" s="217" t="s">
        <v>312</v>
      </c>
      <c r="E3505" s="124">
        <v>15500</v>
      </c>
      <c r="F3505" s="124">
        <v>15500</v>
      </c>
      <c r="G3505" s="124">
        <v>15000</v>
      </c>
      <c r="H3505" s="217">
        <v>1</v>
      </c>
      <c r="I3505" s="124">
        <v>15500</v>
      </c>
      <c r="J3505" s="238">
        <v>20000000</v>
      </c>
      <c r="K3505" s="124">
        <v>300000000000</v>
      </c>
    </row>
    <row r="3506" spans="3:11" x14ac:dyDescent="0.25">
      <c r="C3506" s="201">
        <v>45559</v>
      </c>
      <c r="D3506" s="217" t="s">
        <v>312</v>
      </c>
      <c r="E3506" s="124">
        <v>15500</v>
      </c>
      <c r="F3506" s="124">
        <v>15500</v>
      </c>
      <c r="G3506" s="124">
        <v>15000</v>
      </c>
      <c r="H3506" s="217">
        <v>1</v>
      </c>
      <c r="I3506" s="124">
        <v>15500</v>
      </c>
      <c r="J3506" s="238">
        <v>20000000</v>
      </c>
      <c r="K3506" s="124">
        <v>300000000000</v>
      </c>
    </row>
    <row r="3507" spans="3:11" x14ac:dyDescent="0.25">
      <c r="C3507" s="201">
        <v>45559</v>
      </c>
      <c r="D3507" s="217" t="s">
        <v>312</v>
      </c>
      <c r="E3507" s="124">
        <v>15250</v>
      </c>
      <c r="F3507" s="124">
        <v>15500</v>
      </c>
      <c r="G3507" s="124">
        <v>15000</v>
      </c>
      <c r="H3507" s="217">
        <v>1</v>
      </c>
      <c r="I3507" s="124">
        <v>15250</v>
      </c>
      <c r="J3507" s="238">
        <v>20000000</v>
      </c>
      <c r="K3507" s="124">
        <v>300000000000</v>
      </c>
    </row>
    <row r="3508" spans="3:11" x14ac:dyDescent="0.25">
      <c r="C3508" s="201">
        <v>45559</v>
      </c>
      <c r="D3508" s="217" t="s">
        <v>312</v>
      </c>
      <c r="E3508" s="124">
        <v>15000</v>
      </c>
      <c r="F3508" s="124">
        <v>15500</v>
      </c>
      <c r="G3508" s="124">
        <v>15000</v>
      </c>
      <c r="H3508" s="217">
        <v>3</v>
      </c>
      <c r="I3508" s="124">
        <v>45000</v>
      </c>
      <c r="J3508" s="238">
        <v>20000000</v>
      </c>
      <c r="K3508" s="124">
        <v>300000000000</v>
      </c>
    </row>
    <row r="3509" spans="3:11" x14ac:dyDescent="0.25">
      <c r="C3509" s="201">
        <v>45559</v>
      </c>
      <c r="D3509" s="217" t="s">
        <v>312</v>
      </c>
      <c r="E3509" s="124">
        <v>15000</v>
      </c>
      <c r="F3509" s="124">
        <v>15500</v>
      </c>
      <c r="G3509" s="124">
        <v>15000</v>
      </c>
      <c r="H3509" s="217">
        <v>3</v>
      </c>
      <c r="I3509" s="124">
        <v>45000</v>
      </c>
      <c r="J3509" s="238">
        <v>20000000</v>
      </c>
      <c r="K3509" s="124">
        <v>300000000000</v>
      </c>
    </row>
    <row r="3510" spans="3:11" x14ac:dyDescent="0.25">
      <c r="C3510" s="201">
        <v>45559</v>
      </c>
      <c r="D3510" s="217" t="s">
        <v>312</v>
      </c>
      <c r="E3510" s="124">
        <v>15000</v>
      </c>
      <c r="F3510" s="124">
        <v>15500</v>
      </c>
      <c r="G3510" s="124">
        <v>15000</v>
      </c>
      <c r="H3510" s="217">
        <v>10</v>
      </c>
      <c r="I3510" s="124">
        <v>150000</v>
      </c>
      <c r="J3510" s="238">
        <v>20000000</v>
      </c>
      <c r="K3510" s="124">
        <v>300000000000</v>
      </c>
    </row>
    <row r="3511" spans="3:11" x14ac:dyDescent="0.25">
      <c r="C3511" s="201">
        <v>45559</v>
      </c>
      <c r="D3511" s="217" t="s">
        <v>312</v>
      </c>
      <c r="E3511" s="124">
        <v>15000</v>
      </c>
      <c r="F3511" s="124">
        <v>15500</v>
      </c>
      <c r="G3511" s="124">
        <v>15000</v>
      </c>
      <c r="H3511" s="217">
        <v>10</v>
      </c>
      <c r="I3511" s="124">
        <v>150000</v>
      </c>
      <c r="J3511" s="238">
        <v>20000000</v>
      </c>
      <c r="K3511" s="124">
        <v>300000000000</v>
      </c>
    </row>
    <row r="3512" spans="3:11" x14ac:dyDescent="0.25">
      <c r="C3512" s="201">
        <v>45559</v>
      </c>
      <c r="D3512" s="217" t="s">
        <v>312</v>
      </c>
      <c r="E3512" s="124">
        <v>15000</v>
      </c>
      <c r="F3512" s="124">
        <v>15500</v>
      </c>
      <c r="G3512" s="124">
        <v>15000</v>
      </c>
      <c r="H3512" s="217">
        <v>4</v>
      </c>
      <c r="I3512" s="124">
        <v>60000</v>
      </c>
      <c r="J3512" s="238">
        <v>20000000</v>
      </c>
      <c r="K3512" s="124">
        <v>300000000000</v>
      </c>
    </row>
    <row r="3513" spans="3:11" x14ac:dyDescent="0.25">
      <c r="C3513" s="201">
        <v>45559</v>
      </c>
      <c r="D3513" s="217" t="s">
        <v>312</v>
      </c>
      <c r="E3513" s="124">
        <v>14495</v>
      </c>
      <c r="F3513" s="124">
        <v>15500</v>
      </c>
      <c r="G3513" s="124">
        <v>15000</v>
      </c>
      <c r="H3513" s="217">
        <v>181</v>
      </c>
      <c r="I3513" s="124">
        <v>2623595</v>
      </c>
      <c r="J3513" s="238">
        <v>20000000</v>
      </c>
      <c r="K3513" s="124">
        <v>300000000000</v>
      </c>
    </row>
    <row r="3514" spans="3:11" x14ac:dyDescent="0.25">
      <c r="C3514" s="201">
        <v>45559</v>
      </c>
      <c r="D3514" s="217" t="s">
        <v>312</v>
      </c>
      <c r="E3514" s="124">
        <v>15000</v>
      </c>
      <c r="F3514" s="124">
        <v>15500</v>
      </c>
      <c r="G3514" s="124">
        <v>15000</v>
      </c>
      <c r="H3514" s="217">
        <v>1</v>
      </c>
      <c r="I3514" s="124">
        <v>15000</v>
      </c>
      <c r="J3514" s="238">
        <v>20000000</v>
      </c>
      <c r="K3514" s="124">
        <v>300000000000</v>
      </c>
    </row>
    <row r="3515" spans="3:11" x14ac:dyDescent="0.25">
      <c r="C3515" s="201">
        <v>45559</v>
      </c>
      <c r="D3515" s="217" t="s">
        <v>312</v>
      </c>
      <c r="E3515" s="124">
        <v>15000</v>
      </c>
      <c r="F3515" s="124">
        <v>15500</v>
      </c>
      <c r="G3515" s="124">
        <v>15000</v>
      </c>
      <c r="H3515" s="217">
        <v>3</v>
      </c>
      <c r="I3515" s="124">
        <v>45000</v>
      </c>
      <c r="J3515" s="238">
        <v>20000000</v>
      </c>
      <c r="K3515" s="124">
        <v>300000000000</v>
      </c>
    </row>
    <row r="3516" spans="3:11" x14ac:dyDescent="0.25">
      <c r="C3516" s="201">
        <v>45560</v>
      </c>
      <c r="D3516" s="217" t="s">
        <v>312</v>
      </c>
      <c r="E3516" s="124">
        <v>15000</v>
      </c>
      <c r="F3516" s="124">
        <v>15000</v>
      </c>
      <c r="G3516" s="124">
        <v>15000</v>
      </c>
      <c r="H3516" s="217">
        <v>1</v>
      </c>
      <c r="I3516" s="124">
        <v>15000</v>
      </c>
      <c r="J3516" s="238">
        <v>20000000</v>
      </c>
      <c r="K3516" s="124">
        <v>300000000000</v>
      </c>
    </row>
    <row r="3517" spans="3:11" x14ac:dyDescent="0.25">
      <c r="C3517" s="201">
        <v>45560</v>
      </c>
      <c r="D3517" s="217" t="s">
        <v>312</v>
      </c>
      <c r="E3517" s="124">
        <v>15000</v>
      </c>
      <c r="F3517" s="124">
        <v>15000</v>
      </c>
      <c r="G3517" s="124">
        <v>15000</v>
      </c>
      <c r="H3517" s="217">
        <v>2</v>
      </c>
      <c r="I3517" s="124">
        <v>30000</v>
      </c>
      <c r="J3517" s="238">
        <v>20000000</v>
      </c>
      <c r="K3517" s="124">
        <v>300000000000</v>
      </c>
    </row>
    <row r="3518" spans="3:11" x14ac:dyDescent="0.25">
      <c r="C3518" s="201">
        <v>45560</v>
      </c>
      <c r="D3518" s="217" t="s">
        <v>310</v>
      </c>
      <c r="E3518" s="124">
        <v>63000</v>
      </c>
      <c r="F3518" s="124">
        <v>61200</v>
      </c>
      <c r="G3518" s="124">
        <v>63000</v>
      </c>
      <c r="H3518" s="217">
        <v>2</v>
      </c>
      <c r="I3518" s="124">
        <v>126000</v>
      </c>
      <c r="J3518" s="238">
        <v>19450000</v>
      </c>
      <c r="K3518" s="124">
        <v>1225350000000</v>
      </c>
    </row>
    <row r="3519" spans="3:11" x14ac:dyDescent="0.25">
      <c r="C3519" s="201">
        <v>45560</v>
      </c>
      <c r="D3519" s="217" t="s">
        <v>310</v>
      </c>
      <c r="E3519" s="124">
        <v>63000</v>
      </c>
      <c r="F3519" s="124">
        <v>61200</v>
      </c>
      <c r="G3519" s="124">
        <v>63000</v>
      </c>
      <c r="H3519" s="217">
        <v>2</v>
      </c>
      <c r="I3519" s="124">
        <v>126000</v>
      </c>
      <c r="J3519" s="238">
        <v>19450000</v>
      </c>
      <c r="K3519" s="124">
        <v>1225350000000</v>
      </c>
    </row>
    <row r="3520" spans="3:11" x14ac:dyDescent="0.25">
      <c r="C3520" s="201">
        <v>45560</v>
      </c>
      <c r="D3520" s="217" t="s">
        <v>312</v>
      </c>
      <c r="E3520" s="124">
        <v>15000</v>
      </c>
      <c r="F3520" s="124">
        <v>15000</v>
      </c>
      <c r="G3520" s="124">
        <v>15000</v>
      </c>
      <c r="H3520" s="217">
        <v>2</v>
      </c>
      <c r="I3520" s="124">
        <v>30000</v>
      </c>
      <c r="J3520" s="238">
        <v>20000000</v>
      </c>
      <c r="K3520" s="124">
        <v>300000000000</v>
      </c>
    </row>
    <row r="3521" spans="3:11" x14ac:dyDescent="0.25">
      <c r="C3521" s="201">
        <v>45560</v>
      </c>
      <c r="D3521" s="217" t="s">
        <v>310</v>
      </c>
      <c r="E3521" s="124">
        <v>63000</v>
      </c>
      <c r="F3521" s="124">
        <v>61200</v>
      </c>
      <c r="G3521" s="124">
        <v>63000</v>
      </c>
      <c r="H3521" s="217">
        <v>2</v>
      </c>
      <c r="I3521" s="124">
        <v>126000</v>
      </c>
      <c r="J3521" s="238">
        <v>19450000</v>
      </c>
      <c r="K3521" s="124">
        <v>1225350000000</v>
      </c>
    </row>
    <row r="3522" spans="3:11" x14ac:dyDescent="0.25">
      <c r="C3522" s="201">
        <v>45560</v>
      </c>
      <c r="D3522" s="217" t="s">
        <v>312</v>
      </c>
      <c r="E3522" s="124">
        <v>14495</v>
      </c>
      <c r="F3522" s="124">
        <v>15000</v>
      </c>
      <c r="G3522" s="124">
        <v>15000</v>
      </c>
      <c r="H3522" s="217">
        <v>35</v>
      </c>
      <c r="I3522" s="124">
        <v>507325</v>
      </c>
      <c r="J3522" s="238">
        <v>20000000</v>
      </c>
      <c r="K3522" s="124">
        <v>300000000000</v>
      </c>
    </row>
    <row r="3523" spans="3:11" x14ac:dyDescent="0.25">
      <c r="C3523" s="201">
        <v>45560</v>
      </c>
      <c r="D3523" s="217" t="s">
        <v>312</v>
      </c>
      <c r="E3523" s="124">
        <v>15000</v>
      </c>
      <c r="F3523" s="124">
        <v>15000</v>
      </c>
      <c r="G3523" s="124">
        <v>15000</v>
      </c>
      <c r="H3523" s="217">
        <v>10</v>
      </c>
      <c r="I3523" s="124">
        <v>150000</v>
      </c>
      <c r="J3523" s="238">
        <v>20000000</v>
      </c>
      <c r="K3523" s="124">
        <v>300000000000</v>
      </c>
    </row>
    <row r="3524" spans="3:11" x14ac:dyDescent="0.25">
      <c r="C3524" s="201">
        <v>45561</v>
      </c>
      <c r="D3524" s="217" t="s">
        <v>312</v>
      </c>
      <c r="E3524" s="124">
        <v>15000</v>
      </c>
      <c r="F3524" s="124">
        <v>15000</v>
      </c>
      <c r="G3524" s="124">
        <v>15000</v>
      </c>
      <c r="H3524" s="217">
        <v>1</v>
      </c>
      <c r="I3524" s="124">
        <v>15000</v>
      </c>
      <c r="J3524" s="238">
        <v>20000000</v>
      </c>
      <c r="K3524" s="124">
        <v>300000000000</v>
      </c>
    </row>
    <row r="3525" spans="3:11" x14ac:dyDescent="0.25">
      <c r="C3525" s="201">
        <v>45561</v>
      </c>
      <c r="D3525" s="217" t="s">
        <v>312</v>
      </c>
      <c r="E3525" s="124">
        <v>15000</v>
      </c>
      <c r="F3525" s="124">
        <v>15000</v>
      </c>
      <c r="G3525" s="124">
        <v>15000</v>
      </c>
      <c r="H3525" s="217">
        <v>1</v>
      </c>
      <c r="I3525" s="124">
        <v>15000</v>
      </c>
      <c r="J3525" s="238">
        <v>20000000</v>
      </c>
      <c r="K3525" s="124">
        <v>300000000000</v>
      </c>
    </row>
    <row r="3526" spans="3:11" x14ac:dyDescent="0.25">
      <c r="C3526" s="201">
        <v>45561</v>
      </c>
      <c r="D3526" s="217" t="s">
        <v>312</v>
      </c>
      <c r="E3526" s="124">
        <v>15000</v>
      </c>
      <c r="F3526" s="124">
        <v>15000</v>
      </c>
      <c r="G3526" s="124">
        <v>15000</v>
      </c>
      <c r="H3526" s="217">
        <v>11</v>
      </c>
      <c r="I3526" s="124">
        <v>165000</v>
      </c>
      <c r="J3526" s="238">
        <v>20000000</v>
      </c>
      <c r="K3526" s="124">
        <v>300000000000</v>
      </c>
    </row>
    <row r="3527" spans="3:11" x14ac:dyDescent="0.25">
      <c r="C3527" s="201">
        <v>45561</v>
      </c>
      <c r="D3527" s="217" t="s">
        <v>312</v>
      </c>
      <c r="E3527" s="124">
        <v>15000</v>
      </c>
      <c r="F3527" s="124">
        <v>15000</v>
      </c>
      <c r="G3527" s="124">
        <v>15000</v>
      </c>
      <c r="H3527" s="217">
        <v>11</v>
      </c>
      <c r="I3527" s="124">
        <v>165000</v>
      </c>
      <c r="J3527" s="238">
        <v>20000000</v>
      </c>
      <c r="K3527" s="124">
        <v>300000000000</v>
      </c>
    </row>
    <row r="3528" spans="3:11" x14ac:dyDescent="0.25">
      <c r="C3528" s="201">
        <v>45561</v>
      </c>
      <c r="D3528" s="217" t="s">
        <v>310</v>
      </c>
      <c r="E3528" s="124">
        <v>62800</v>
      </c>
      <c r="F3528" s="124">
        <v>63000</v>
      </c>
      <c r="G3528" s="124">
        <v>62800</v>
      </c>
      <c r="H3528" s="217">
        <v>2</v>
      </c>
      <c r="I3528" s="124">
        <v>125600</v>
      </c>
      <c r="J3528" s="238">
        <v>19450000</v>
      </c>
      <c r="K3528" s="124">
        <v>1221460000000</v>
      </c>
    </row>
    <row r="3529" spans="3:11" x14ac:dyDescent="0.25">
      <c r="C3529" s="201">
        <v>45561</v>
      </c>
      <c r="D3529" s="217" t="s">
        <v>312</v>
      </c>
      <c r="E3529" s="124">
        <v>15000</v>
      </c>
      <c r="F3529" s="124">
        <v>15000</v>
      </c>
      <c r="G3529" s="124">
        <v>15000</v>
      </c>
      <c r="H3529" s="217">
        <v>5</v>
      </c>
      <c r="I3529" s="124">
        <v>75000</v>
      </c>
      <c r="J3529" s="238">
        <v>20000000</v>
      </c>
      <c r="K3529" s="124">
        <v>300000000000</v>
      </c>
    </row>
    <row r="3530" spans="3:11" x14ac:dyDescent="0.25">
      <c r="C3530" s="201">
        <v>45561</v>
      </c>
      <c r="D3530" s="217" t="s">
        <v>312</v>
      </c>
      <c r="E3530" s="124">
        <v>15000</v>
      </c>
      <c r="F3530" s="124">
        <v>15000</v>
      </c>
      <c r="G3530" s="124">
        <v>15000</v>
      </c>
      <c r="H3530" s="217">
        <v>5</v>
      </c>
      <c r="I3530" s="124">
        <v>75000</v>
      </c>
      <c r="J3530" s="238">
        <v>20000000</v>
      </c>
      <c r="K3530" s="124">
        <v>300000000000</v>
      </c>
    </row>
    <row r="3531" spans="3:11" x14ac:dyDescent="0.25">
      <c r="C3531" s="201">
        <v>45561</v>
      </c>
      <c r="D3531" s="217" t="s">
        <v>312</v>
      </c>
      <c r="E3531" s="124">
        <v>15000</v>
      </c>
      <c r="F3531" s="124">
        <v>15000</v>
      </c>
      <c r="G3531" s="124">
        <v>15000</v>
      </c>
      <c r="H3531" s="217">
        <v>3</v>
      </c>
      <c r="I3531" s="124">
        <v>45000</v>
      </c>
      <c r="J3531" s="238">
        <v>20000000</v>
      </c>
      <c r="K3531" s="124">
        <v>300000000000</v>
      </c>
    </row>
    <row r="3532" spans="3:11" x14ac:dyDescent="0.25">
      <c r="C3532" s="201">
        <v>45561</v>
      </c>
      <c r="D3532" s="217" t="s">
        <v>312</v>
      </c>
      <c r="E3532" s="124">
        <v>15000</v>
      </c>
      <c r="F3532" s="124">
        <v>15000</v>
      </c>
      <c r="G3532" s="124">
        <v>15000</v>
      </c>
      <c r="H3532" s="217">
        <v>3</v>
      </c>
      <c r="I3532" s="124">
        <v>45000</v>
      </c>
      <c r="J3532" s="238">
        <v>20000000</v>
      </c>
      <c r="K3532" s="124">
        <v>300000000000</v>
      </c>
    </row>
    <row r="3533" spans="3:11" x14ac:dyDescent="0.25">
      <c r="C3533" s="201">
        <v>45561</v>
      </c>
      <c r="D3533" s="217" t="s">
        <v>312</v>
      </c>
      <c r="E3533" s="124">
        <v>15000</v>
      </c>
      <c r="F3533" s="124">
        <v>15000</v>
      </c>
      <c r="G3533" s="124">
        <v>15000</v>
      </c>
      <c r="H3533" s="217">
        <v>3</v>
      </c>
      <c r="I3533" s="124">
        <v>45000</v>
      </c>
      <c r="J3533" s="238">
        <v>20000000</v>
      </c>
      <c r="K3533" s="124">
        <v>300000000000</v>
      </c>
    </row>
    <row r="3534" spans="3:11" x14ac:dyDescent="0.25">
      <c r="C3534" s="201">
        <v>45561</v>
      </c>
      <c r="D3534" s="217" t="s">
        <v>312</v>
      </c>
      <c r="E3534" s="124">
        <v>15000</v>
      </c>
      <c r="F3534" s="124">
        <v>15000</v>
      </c>
      <c r="G3534" s="124">
        <v>15000</v>
      </c>
      <c r="H3534" s="217">
        <v>17</v>
      </c>
      <c r="I3534" s="124">
        <v>255000</v>
      </c>
      <c r="J3534" s="238">
        <v>20000000</v>
      </c>
      <c r="K3534" s="124">
        <v>300000000000</v>
      </c>
    </row>
    <row r="3535" spans="3:11" x14ac:dyDescent="0.25">
      <c r="C3535" s="201">
        <v>45561</v>
      </c>
      <c r="D3535" s="217" t="s">
        <v>310</v>
      </c>
      <c r="E3535" s="124">
        <v>62800</v>
      </c>
      <c r="F3535" s="124">
        <v>63000</v>
      </c>
      <c r="G3535" s="124">
        <v>62800</v>
      </c>
      <c r="H3535" s="217">
        <v>5</v>
      </c>
      <c r="I3535" s="124">
        <v>314000</v>
      </c>
      <c r="J3535" s="238">
        <v>19450000</v>
      </c>
      <c r="K3535" s="124">
        <v>1221460000000</v>
      </c>
    </row>
    <row r="3536" spans="3:11" x14ac:dyDescent="0.25">
      <c r="C3536" s="201">
        <v>45562</v>
      </c>
      <c r="D3536" s="217" t="s">
        <v>312</v>
      </c>
      <c r="E3536" s="124">
        <v>15000</v>
      </c>
      <c r="F3536" s="124">
        <v>15000</v>
      </c>
      <c r="G3536" s="124">
        <v>15000</v>
      </c>
      <c r="H3536" s="217">
        <v>3</v>
      </c>
      <c r="I3536" s="124">
        <v>45000</v>
      </c>
      <c r="J3536" s="238">
        <v>20000000</v>
      </c>
      <c r="K3536" s="124">
        <v>300000000000</v>
      </c>
    </row>
    <row r="3537" spans="3:11" x14ac:dyDescent="0.25">
      <c r="C3537" s="201">
        <v>45562</v>
      </c>
      <c r="D3537" s="217" t="s">
        <v>310</v>
      </c>
      <c r="E3537" s="124">
        <v>62850</v>
      </c>
      <c r="F3537" s="124">
        <v>62800</v>
      </c>
      <c r="G3537" s="124">
        <v>62850</v>
      </c>
      <c r="H3537" s="217">
        <v>6</v>
      </c>
      <c r="I3537" s="124">
        <v>377100</v>
      </c>
      <c r="J3537" s="238">
        <v>19450000</v>
      </c>
      <c r="K3537" s="124">
        <v>1222432500000</v>
      </c>
    </row>
    <row r="3538" spans="3:11" x14ac:dyDescent="0.25">
      <c r="C3538" s="201">
        <v>45562</v>
      </c>
      <c r="D3538" s="217" t="s">
        <v>310</v>
      </c>
      <c r="E3538" s="124">
        <v>62850</v>
      </c>
      <c r="F3538" s="124">
        <v>62800</v>
      </c>
      <c r="G3538" s="124">
        <v>62850</v>
      </c>
      <c r="H3538" s="217">
        <v>1</v>
      </c>
      <c r="I3538" s="124">
        <v>62850</v>
      </c>
      <c r="J3538" s="238">
        <v>19450000</v>
      </c>
      <c r="K3538" s="124">
        <v>1222432500000</v>
      </c>
    </row>
    <row r="3539" spans="3:11" x14ac:dyDescent="0.25">
      <c r="C3539" s="201">
        <v>45562</v>
      </c>
      <c r="D3539" s="217" t="s">
        <v>312</v>
      </c>
      <c r="E3539" s="124">
        <v>15000</v>
      </c>
      <c r="F3539" s="124">
        <v>15000</v>
      </c>
      <c r="G3539" s="124">
        <v>15000</v>
      </c>
      <c r="H3539" s="217">
        <v>1</v>
      </c>
      <c r="I3539" s="124">
        <v>15000</v>
      </c>
      <c r="J3539" s="238">
        <v>20000000</v>
      </c>
      <c r="K3539" s="124">
        <v>300000000000</v>
      </c>
    </row>
    <row r="3540" spans="3:11" x14ac:dyDescent="0.25">
      <c r="C3540" s="201">
        <v>45562</v>
      </c>
      <c r="D3540" s="217" t="s">
        <v>312</v>
      </c>
      <c r="E3540" s="124">
        <v>15000</v>
      </c>
      <c r="F3540" s="124">
        <v>15000</v>
      </c>
      <c r="G3540" s="124">
        <v>15000</v>
      </c>
      <c r="H3540" s="217">
        <v>3</v>
      </c>
      <c r="I3540" s="124">
        <v>45000</v>
      </c>
      <c r="J3540" s="238">
        <v>20000000</v>
      </c>
      <c r="K3540" s="124">
        <v>300000000000</v>
      </c>
    </row>
    <row r="3541" spans="3:11" x14ac:dyDescent="0.25">
      <c r="C3541" s="201">
        <v>45562</v>
      </c>
      <c r="D3541" s="217" t="s">
        <v>312</v>
      </c>
      <c r="E3541" s="124">
        <v>15000</v>
      </c>
      <c r="F3541" s="124">
        <v>15000</v>
      </c>
      <c r="G3541" s="124">
        <v>15000</v>
      </c>
      <c r="H3541" s="217">
        <v>6</v>
      </c>
      <c r="I3541" s="124">
        <v>90000</v>
      </c>
      <c r="J3541" s="238">
        <v>20000000</v>
      </c>
      <c r="K3541" s="124">
        <v>300000000000</v>
      </c>
    </row>
    <row r="3542" spans="3:11" x14ac:dyDescent="0.25">
      <c r="C3542" s="201">
        <v>45562</v>
      </c>
      <c r="D3542" s="217" t="s">
        <v>312</v>
      </c>
      <c r="E3542" s="124">
        <v>15000</v>
      </c>
      <c r="F3542" s="124">
        <v>15000</v>
      </c>
      <c r="G3542" s="124">
        <v>15000</v>
      </c>
      <c r="H3542" s="217">
        <v>5</v>
      </c>
      <c r="I3542" s="124">
        <v>75000</v>
      </c>
      <c r="J3542" s="238">
        <v>20000000</v>
      </c>
      <c r="K3542" s="124">
        <v>300000000000</v>
      </c>
    </row>
    <row r="3543" spans="3:11" x14ac:dyDescent="0.25">
      <c r="C3543" s="201">
        <v>45562</v>
      </c>
      <c r="D3543" s="217" t="s">
        <v>312</v>
      </c>
      <c r="E3543" s="124">
        <v>15000</v>
      </c>
      <c r="F3543" s="124">
        <v>15000</v>
      </c>
      <c r="G3543" s="124">
        <v>15000</v>
      </c>
      <c r="H3543" s="217">
        <v>1</v>
      </c>
      <c r="I3543" s="124">
        <v>15000</v>
      </c>
      <c r="J3543" s="238">
        <v>20000000</v>
      </c>
      <c r="K3543" s="124">
        <v>300000000000</v>
      </c>
    </row>
    <row r="3544" spans="3:11" x14ac:dyDescent="0.25">
      <c r="C3544" s="201">
        <v>45565</v>
      </c>
      <c r="D3544" s="217" t="s">
        <v>312</v>
      </c>
      <c r="E3544" s="124">
        <v>15000</v>
      </c>
      <c r="F3544" s="124">
        <v>15000</v>
      </c>
      <c r="G3544" s="124">
        <v>15000</v>
      </c>
      <c r="H3544" s="217">
        <v>1</v>
      </c>
      <c r="I3544" s="124">
        <v>15000</v>
      </c>
      <c r="J3544" s="238">
        <v>20000000</v>
      </c>
      <c r="K3544" s="124">
        <v>300000000000</v>
      </c>
    </row>
    <row r="3545" spans="3:11" x14ac:dyDescent="0.25">
      <c r="C3545" s="201">
        <v>45565</v>
      </c>
      <c r="D3545" s="217" t="s">
        <v>312</v>
      </c>
      <c r="E3545" s="124">
        <v>15000</v>
      </c>
      <c r="F3545" s="124">
        <v>15000</v>
      </c>
      <c r="G3545" s="124">
        <v>15000</v>
      </c>
      <c r="H3545" s="217">
        <v>1</v>
      </c>
      <c r="I3545" s="124">
        <v>15000</v>
      </c>
      <c r="J3545" s="238">
        <v>20000000</v>
      </c>
      <c r="K3545" s="124">
        <v>300000000000</v>
      </c>
    </row>
    <row r="3546" spans="3:11" x14ac:dyDescent="0.25">
      <c r="C3546" s="201">
        <v>45565</v>
      </c>
      <c r="D3546" s="217" t="s">
        <v>312</v>
      </c>
      <c r="E3546" s="124">
        <v>15000</v>
      </c>
      <c r="F3546" s="124">
        <v>15000</v>
      </c>
      <c r="G3546" s="124">
        <v>15000</v>
      </c>
      <c r="H3546" s="217">
        <v>7</v>
      </c>
      <c r="I3546" s="124">
        <v>105000</v>
      </c>
      <c r="J3546" s="238">
        <v>20000000</v>
      </c>
      <c r="K3546" s="124">
        <v>300000000000</v>
      </c>
    </row>
    <row r="3547" spans="3:11" x14ac:dyDescent="0.25">
      <c r="C3547" s="201">
        <v>45565</v>
      </c>
      <c r="D3547" s="217" t="s">
        <v>312</v>
      </c>
      <c r="E3547" s="124">
        <v>15000</v>
      </c>
      <c r="F3547" s="124">
        <v>15000</v>
      </c>
      <c r="G3547" s="124">
        <v>15000</v>
      </c>
      <c r="H3547" s="217">
        <v>2</v>
      </c>
      <c r="I3547" s="124">
        <v>30000</v>
      </c>
      <c r="J3547" s="238">
        <v>20000000</v>
      </c>
      <c r="K3547" s="124">
        <v>300000000000</v>
      </c>
    </row>
    <row r="3548" spans="3:11" x14ac:dyDescent="0.25">
      <c r="C3548" s="201">
        <v>45565</v>
      </c>
      <c r="D3548" s="217" t="s">
        <v>312</v>
      </c>
      <c r="E3548" s="124">
        <v>15000</v>
      </c>
      <c r="F3548" s="124">
        <v>15000</v>
      </c>
      <c r="G3548" s="124">
        <v>15000</v>
      </c>
      <c r="H3548" s="217">
        <v>120</v>
      </c>
      <c r="I3548" s="124">
        <v>1800000</v>
      </c>
      <c r="J3548" s="238">
        <v>20000000</v>
      </c>
      <c r="K3548" s="124">
        <v>300000000000</v>
      </c>
    </row>
    <row r="3549" spans="3:11" x14ac:dyDescent="0.25">
      <c r="C3549" s="201">
        <v>45565</v>
      </c>
      <c r="D3549" s="217" t="s">
        <v>310</v>
      </c>
      <c r="E3549" s="124">
        <v>62850</v>
      </c>
      <c r="F3549" s="124">
        <v>62850</v>
      </c>
      <c r="G3549" s="124">
        <v>62850</v>
      </c>
      <c r="H3549" s="217">
        <v>2</v>
      </c>
      <c r="I3549" s="124">
        <v>125700</v>
      </c>
      <c r="J3549" s="238">
        <v>19450000</v>
      </c>
      <c r="K3549" s="124">
        <v>1222432500000</v>
      </c>
    </row>
    <row r="3550" spans="3:11" x14ac:dyDescent="0.25">
      <c r="C3550" s="201">
        <v>45565</v>
      </c>
      <c r="D3550" s="217" t="s">
        <v>312</v>
      </c>
      <c r="E3550" s="124">
        <v>14500</v>
      </c>
      <c r="F3550" s="124">
        <v>15000</v>
      </c>
      <c r="G3550" s="124">
        <v>15000</v>
      </c>
      <c r="H3550" s="217">
        <v>8</v>
      </c>
      <c r="I3550" s="124">
        <v>116000</v>
      </c>
      <c r="J3550" s="238">
        <v>20000000</v>
      </c>
      <c r="K3550" s="124">
        <v>300000000000</v>
      </c>
    </row>
    <row r="3551" spans="3:11" x14ac:dyDescent="0.25">
      <c r="C3551" s="201">
        <v>45565</v>
      </c>
      <c r="D3551" s="217" t="s">
        <v>312</v>
      </c>
      <c r="E3551" s="124">
        <v>15000</v>
      </c>
      <c r="F3551" s="124">
        <v>15000</v>
      </c>
      <c r="G3551" s="124">
        <v>15000</v>
      </c>
      <c r="H3551" s="217">
        <v>1</v>
      </c>
      <c r="I3551" s="124">
        <v>15000</v>
      </c>
      <c r="J3551" s="238">
        <v>20000000</v>
      </c>
      <c r="K3551" s="124">
        <v>300000000000</v>
      </c>
    </row>
    <row r="3552" spans="3:11" x14ac:dyDescent="0.25">
      <c r="C3552" s="201">
        <v>45566</v>
      </c>
      <c r="D3552" s="217" t="s">
        <v>310</v>
      </c>
      <c r="E3552" s="124">
        <v>62000</v>
      </c>
      <c r="F3552" s="124">
        <v>62850</v>
      </c>
      <c r="G3552" s="124">
        <v>61200</v>
      </c>
      <c r="H3552" s="217">
        <v>50</v>
      </c>
      <c r="I3552" s="124">
        <v>3100000</v>
      </c>
      <c r="J3552" s="238">
        <v>19450000</v>
      </c>
      <c r="K3552" s="124">
        <v>1190340000000</v>
      </c>
    </row>
    <row r="3553" spans="3:11" x14ac:dyDescent="0.25">
      <c r="C3553" s="201">
        <v>45566</v>
      </c>
      <c r="D3553" s="217" t="s">
        <v>312</v>
      </c>
      <c r="E3553" s="124">
        <v>15000</v>
      </c>
      <c r="F3553" s="124">
        <v>15000</v>
      </c>
      <c r="G3553" s="124">
        <v>15000</v>
      </c>
      <c r="H3553" s="217">
        <v>1</v>
      </c>
      <c r="I3553" s="124">
        <v>15000</v>
      </c>
      <c r="J3553" s="238">
        <v>20000000</v>
      </c>
      <c r="K3553" s="124">
        <v>300000000000</v>
      </c>
    </row>
    <row r="3554" spans="3:11" x14ac:dyDescent="0.25">
      <c r="C3554" s="201">
        <v>45566</v>
      </c>
      <c r="D3554" s="217" t="s">
        <v>312</v>
      </c>
      <c r="E3554" s="124">
        <v>15000</v>
      </c>
      <c r="F3554" s="124">
        <v>15000</v>
      </c>
      <c r="G3554" s="124">
        <v>15000</v>
      </c>
      <c r="H3554" s="217">
        <v>50</v>
      </c>
      <c r="I3554" s="124">
        <v>750000</v>
      </c>
      <c r="J3554" s="238">
        <v>20000000</v>
      </c>
      <c r="K3554" s="124">
        <v>300000000000</v>
      </c>
    </row>
    <row r="3555" spans="3:11" x14ac:dyDescent="0.25">
      <c r="C3555" s="201">
        <v>45566</v>
      </c>
      <c r="D3555" s="217" t="s">
        <v>310</v>
      </c>
      <c r="E3555" s="124">
        <v>62850</v>
      </c>
      <c r="F3555" s="124">
        <v>62850</v>
      </c>
      <c r="G3555" s="124">
        <v>61200</v>
      </c>
      <c r="H3555" s="217">
        <v>5</v>
      </c>
      <c r="I3555" s="124">
        <v>314250</v>
      </c>
      <c r="J3555" s="238">
        <v>19450000</v>
      </c>
      <c r="K3555" s="124">
        <v>1190340000000</v>
      </c>
    </row>
    <row r="3556" spans="3:11" x14ac:dyDescent="0.25">
      <c r="C3556" s="201">
        <v>45566</v>
      </c>
      <c r="D3556" s="217" t="s">
        <v>310</v>
      </c>
      <c r="E3556" s="124">
        <v>62850</v>
      </c>
      <c r="F3556" s="124">
        <v>62850</v>
      </c>
      <c r="G3556" s="124">
        <v>61200</v>
      </c>
      <c r="H3556" s="217">
        <v>9</v>
      </c>
      <c r="I3556" s="124">
        <v>565650</v>
      </c>
      <c r="J3556" s="238">
        <v>19450000</v>
      </c>
      <c r="K3556" s="124">
        <v>1190340000000</v>
      </c>
    </row>
    <row r="3557" spans="3:11" x14ac:dyDescent="0.25">
      <c r="C3557" s="201">
        <v>45566</v>
      </c>
      <c r="D3557" s="217" t="s">
        <v>312</v>
      </c>
      <c r="E3557" s="124">
        <v>15000</v>
      </c>
      <c r="F3557" s="124">
        <v>15000</v>
      </c>
      <c r="G3557" s="124">
        <v>15000</v>
      </c>
      <c r="H3557" s="217">
        <v>100</v>
      </c>
      <c r="I3557" s="124">
        <v>1500000</v>
      </c>
      <c r="J3557" s="238">
        <v>20000000</v>
      </c>
      <c r="K3557" s="124">
        <v>300000000000</v>
      </c>
    </row>
    <row r="3558" spans="3:11" x14ac:dyDescent="0.25">
      <c r="C3558" s="201">
        <v>45566</v>
      </c>
      <c r="D3558" s="217" t="s">
        <v>310</v>
      </c>
      <c r="E3558" s="124">
        <v>62000</v>
      </c>
      <c r="F3558" s="124">
        <v>62850</v>
      </c>
      <c r="G3558" s="124">
        <v>61200</v>
      </c>
      <c r="H3558" s="217">
        <v>1</v>
      </c>
      <c r="I3558" s="124">
        <v>62000</v>
      </c>
      <c r="J3558" s="238">
        <v>19450000</v>
      </c>
      <c r="K3558" s="124">
        <v>1190340000000</v>
      </c>
    </row>
    <row r="3559" spans="3:11" x14ac:dyDescent="0.25">
      <c r="C3559" s="201">
        <v>45566</v>
      </c>
      <c r="D3559" s="217" t="s">
        <v>310</v>
      </c>
      <c r="E3559" s="124">
        <v>62000</v>
      </c>
      <c r="F3559" s="124">
        <v>62850</v>
      </c>
      <c r="G3559" s="124">
        <v>61200</v>
      </c>
      <c r="H3559" s="217">
        <v>2</v>
      </c>
      <c r="I3559" s="124">
        <v>124000</v>
      </c>
      <c r="J3559" s="238">
        <v>19450000</v>
      </c>
      <c r="K3559" s="124">
        <v>1190340000000</v>
      </c>
    </row>
    <row r="3560" spans="3:11" x14ac:dyDescent="0.25">
      <c r="C3560" s="201">
        <v>45566</v>
      </c>
      <c r="D3560" s="217" t="s">
        <v>310</v>
      </c>
      <c r="E3560" s="124">
        <v>62000</v>
      </c>
      <c r="F3560" s="124">
        <v>62850</v>
      </c>
      <c r="G3560" s="124">
        <v>61200</v>
      </c>
      <c r="H3560" s="217">
        <v>10</v>
      </c>
      <c r="I3560" s="124">
        <v>620000</v>
      </c>
      <c r="J3560" s="238">
        <v>19450000</v>
      </c>
      <c r="K3560" s="124">
        <v>1190340000000</v>
      </c>
    </row>
    <row r="3561" spans="3:11" x14ac:dyDescent="0.25">
      <c r="C3561" s="201">
        <v>45566</v>
      </c>
      <c r="D3561" s="217" t="s">
        <v>312</v>
      </c>
      <c r="E3561" s="124">
        <v>15000</v>
      </c>
      <c r="F3561" s="124">
        <v>15000</v>
      </c>
      <c r="G3561" s="124">
        <v>15000</v>
      </c>
      <c r="H3561" s="217">
        <v>50</v>
      </c>
      <c r="I3561" s="124">
        <v>750000</v>
      </c>
      <c r="J3561" s="238">
        <v>20000000</v>
      </c>
      <c r="K3561" s="124">
        <v>300000000000</v>
      </c>
    </row>
    <row r="3562" spans="3:11" x14ac:dyDescent="0.25">
      <c r="C3562" s="201">
        <v>45566</v>
      </c>
      <c r="D3562" s="217" t="s">
        <v>312</v>
      </c>
      <c r="E3562" s="124">
        <v>15000</v>
      </c>
      <c r="F3562" s="124">
        <v>15000</v>
      </c>
      <c r="G3562" s="124">
        <v>15000</v>
      </c>
      <c r="H3562" s="217">
        <v>3</v>
      </c>
      <c r="I3562" s="124">
        <v>45000</v>
      </c>
      <c r="J3562" s="238">
        <v>20000000</v>
      </c>
      <c r="K3562" s="124">
        <v>300000000000</v>
      </c>
    </row>
    <row r="3563" spans="3:11" x14ac:dyDescent="0.25">
      <c r="C3563" s="201">
        <v>45566</v>
      </c>
      <c r="D3563" s="217" t="s">
        <v>310</v>
      </c>
      <c r="E3563" s="124">
        <v>61250</v>
      </c>
      <c r="F3563" s="124">
        <v>62850</v>
      </c>
      <c r="G3563" s="124">
        <v>61200</v>
      </c>
      <c r="H3563" s="217">
        <v>6</v>
      </c>
      <c r="I3563" s="124">
        <v>367500</v>
      </c>
      <c r="J3563" s="238">
        <v>19450000</v>
      </c>
      <c r="K3563" s="124">
        <v>1190340000000</v>
      </c>
    </row>
    <row r="3564" spans="3:11" x14ac:dyDescent="0.25">
      <c r="C3564" s="201">
        <v>45566</v>
      </c>
      <c r="D3564" s="217" t="s">
        <v>310</v>
      </c>
      <c r="E3564" s="124">
        <v>61200</v>
      </c>
      <c r="F3564" s="124">
        <v>62850</v>
      </c>
      <c r="G3564" s="124">
        <v>61200</v>
      </c>
      <c r="H3564" s="217">
        <v>11</v>
      </c>
      <c r="I3564" s="124">
        <v>673200</v>
      </c>
      <c r="J3564" s="238">
        <v>19450000</v>
      </c>
      <c r="K3564" s="124">
        <v>1190340000000</v>
      </c>
    </row>
    <row r="3565" spans="3:11" x14ac:dyDescent="0.25">
      <c r="C3565" s="201">
        <v>45566</v>
      </c>
      <c r="D3565" s="217" t="s">
        <v>310</v>
      </c>
      <c r="E3565" s="124">
        <v>61200</v>
      </c>
      <c r="F3565" s="124">
        <v>62850</v>
      </c>
      <c r="G3565" s="124">
        <v>61200</v>
      </c>
      <c r="H3565" s="217">
        <v>5</v>
      </c>
      <c r="I3565" s="124">
        <v>306000</v>
      </c>
      <c r="J3565" s="238">
        <v>19450000</v>
      </c>
      <c r="K3565" s="124">
        <v>1190340000000</v>
      </c>
    </row>
    <row r="3566" spans="3:11" x14ac:dyDescent="0.25">
      <c r="C3566" s="201">
        <v>45567</v>
      </c>
      <c r="D3566" s="217" t="s">
        <v>312</v>
      </c>
      <c r="E3566" s="124">
        <v>15000</v>
      </c>
      <c r="F3566" s="124">
        <v>15000</v>
      </c>
      <c r="G3566" s="124">
        <v>15000</v>
      </c>
      <c r="H3566" s="217">
        <v>1</v>
      </c>
      <c r="I3566" s="124">
        <v>15000</v>
      </c>
      <c r="J3566" s="238">
        <v>20000000</v>
      </c>
      <c r="K3566" s="124">
        <v>300000000000</v>
      </c>
    </row>
    <row r="3567" spans="3:11" x14ac:dyDescent="0.25">
      <c r="C3567" s="201">
        <v>45567</v>
      </c>
      <c r="D3567" s="217" t="s">
        <v>310</v>
      </c>
      <c r="E3567" s="124">
        <v>61200</v>
      </c>
      <c r="F3567" s="124">
        <v>61200</v>
      </c>
      <c r="G3567" s="124">
        <v>61100</v>
      </c>
      <c r="H3567" s="217">
        <v>8</v>
      </c>
      <c r="I3567" s="124">
        <v>489600</v>
      </c>
      <c r="J3567" s="238">
        <v>19450000</v>
      </c>
      <c r="K3567" s="124">
        <v>1188395000000</v>
      </c>
    </row>
    <row r="3568" spans="3:11" x14ac:dyDescent="0.25">
      <c r="C3568" s="201">
        <v>45567</v>
      </c>
      <c r="D3568" s="217" t="s">
        <v>310</v>
      </c>
      <c r="E3568" s="124">
        <v>61100</v>
      </c>
      <c r="F3568" s="124">
        <v>61200</v>
      </c>
      <c r="G3568" s="124">
        <v>61100</v>
      </c>
      <c r="H3568" s="217">
        <v>1</v>
      </c>
      <c r="I3568" s="124">
        <v>61100</v>
      </c>
      <c r="J3568" s="238">
        <v>19450000</v>
      </c>
      <c r="K3568" s="124">
        <v>1188395000000</v>
      </c>
    </row>
    <row r="3569" spans="3:11" x14ac:dyDescent="0.25">
      <c r="C3569" s="201">
        <v>45567</v>
      </c>
      <c r="D3569" s="217" t="s">
        <v>312</v>
      </c>
      <c r="E3569" s="124">
        <v>15000</v>
      </c>
      <c r="F3569" s="124">
        <v>15000</v>
      </c>
      <c r="G3569" s="124">
        <v>15000</v>
      </c>
      <c r="H3569" s="217">
        <v>1</v>
      </c>
      <c r="I3569" s="124">
        <v>15000</v>
      </c>
      <c r="J3569" s="238">
        <v>20000000</v>
      </c>
      <c r="K3569" s="124">
        <v>300000000000</v>
      </c>
    </row>
    <row r="3570" spans="3:11" x14ac:dyDescent="0.25">
      <c r="C3570" s="201">
        <v>45567</v>
      </c>
      <c r="D3570" s="217" t="s">
        <v>312</v>
      </c>
      <c r="E3570" s="124">
        <v>15000</v>
      </c>
      <c r="F3570" s="124">
        <v>15000</v>
      </c>
      <c r="G3570" s="124">
        <v>15000</v>
      </c>
      <c r="H3570" s="217">
        <v>1</v>
      </c>
      <c r="I3570" s="124">
        <v>15000</v>
      </c>
      <c r="J3570" s="238">
        <v>20000000</v>
      </c>
      <c r="K3570" s="124">
        <v>300000000000</v>
      </c>
    </row>
    <row r="3571" spans="3:11" x14ac:dyDescent="0.25">
      <c r="C3571" s="201">
        <v>45567</v>
      </c>
      <c r="D3571" s="217" t="s">
        <v>312</v>
      </c>
      <c r="E3571" s="124">
        <v>15000</v>
      </c>
      <c r="F3571" s="124">
        <v>15000</v>
      </c>
      <c r="G3571" s="124">
        <v>15000</v>
      </c>
      <c r="H3571" s="217">
        <v>1</v>
      </c>
      <c r="I3571" s="124">
        <v>15000</v>
      </c>
      <c r="J3571" s="238">
        <v>20000000</v>
      </c>
      <c r="K3571" s="124">
        <v>300000000000</v>
      </c>
    </row>
    <row r="3572" spans="3:11" x14ac:dyDescent="0.25">
      <c r="C3572" s="201">
        <v>45567</v>
      </c>
      <c r="D3572" s="217" t="s">
        <v>312</v>
      </c>
      <c r="E3572" s="124">
        <v>15000</v>
      </c>
      <c r="F3572" s="124">
        <v>15000</v>
      </c>
      <c r="G3572" s="124">
        <v>15000</v>
      </c>
      <c r="H3572" s="217">
        <v>1</v>
      </c>
      <c r="I3572" s="124">
        <v>15000</v>
      </c>
      <c r="J3572" s="238">
        <v>20000000</v>
      </c>
      <c r="K3572" s="124">
        <v>300000000000</v>
      </c>
    </row>
    <row r="3573" spans="3:11" x14ac:dyDescent="0.25">
      <c r="C3573" s="201">
        <v>45568</v>
      </c>
      <c r="D3573" s="217" t="s">
        <v>312</v>
      </c>
      <c r="E3573" s="124">
        <v>14500</v>
      </c>
      <c r="F3573" s="124">
        <v>15000</v>
      </c>
      <c r="G3573" s="124">
        <v>14500</v>
      </c>
      <c r="H3573" s="217">
        <v>2</v>
      </c>
      <c r="I3573" s="124">
        <v>29000</v>
      </c>
      <c r="J3573" s="238">
        <v>20000000</v>
      </c>
      <c r="K3573" s="124">
        <v>290000000000</v>
      </c>
    </row>
    <row r="3574" spans="3:11" x14ac:dyDescent="0.25">
      <c r="C3574" s="201">
        <v>45568</v>
      </c>
      <c r="D3574" s="217" t="s">
        <v>310</v>
      </c>
      <c r="E3574" s="124">
        <v>61200</v>
      </c>
      <c r="F3574" s="124">
        <v>61100</v>
      </c>
      <c r="G3574" s="124">
        <v>61200</v>
      </c>
      <c r="H3574" s="217">
        <v>1</v>
      </c>
      <c r="I3574" s="124">
        <v>61200</v>
      </c>
      <c r="J3574" s="238">
        <v>19450000</v>
      </c>
      <c r="K3574" s="124">
        <v>1190340000000</v>
      </c>
    </row>
    <row r="3575" spans="3:11" x14ac:dyDescent="0.25">
      <c r="C3575" s="201">
        <v>45569</v>
      </c>
      <c r="D3575" s="217" t="s">
        <v>310</v>
      </c>
      <c r="E3575" s="124">
        <v>61200</v>
      </c>
      <c r="F3575" s="124">
        <v>61200</v>
      </c>
      <c r="G3575" s="124">
        <v>61200</v>
      </c>
      <c r="H3575" s="217">
        <v>1</v>
      </c>
      <c r="I3575" s="124">
        <v>61200</v>
      </c>
      <c r="J3575" s="238">
        <v>19450000</v>
      </c>
      <c r="K3575" s="124">
        <v>1190340000000</v>
      </c>
    </row>
    <row r="3576" spans="3:11" x14ac:dyDescent="0.25">
      <c r="C3576" s="201">
        <v>45569</v>
      </c>
      <c r="D3576" s="217" t="s">
        <v>312</v>
      </c>
      <c r="E3576" s="124">
        <v>14500</v>
      </c>
      <c r="F3576" s="124">
        <v>14500</v>
      </c>
      <c r="G3576" s="124">
        <v>15000</v>
      </c>
      <c r="H3576" s="217">
        <v>2</v>
      </c>
      <c r="I3576" s="124">
        <v>29000</v>
      </c>
      <c r="J3576" s="238">
        <v>20000000</v>
      </c>
      <c r="K3576" s="124">
        <v>300000000000</v>
      </c>
    </row>
    <row r="3577" spans="3:11" x14ac:dyDescent="0.25">
      <c r="C3577" s="201">
        <v>45569</v>
      </c>
      <c r="D3577" s="217" t="s">
        <v>312</v>
      </c>
      <c r="E3577" s="124">
        <v>14999</v>
      </c>
      <c r="F3577" s="124">
        <v>14500</v>
      </c>
      <c r="G3577" s="124">
        <v>15000</v>
      </c>
      <c r="H3577" s="217">
        <v>1</v>
      </c>
      <c r="I3577" s="124">
        <v>14999</v>
      </c>
      <c r="J3577" s="238">
        <v>20000000</v>
      </c>
      <c r="K3577" s="124">
        <v>300000000000</v>
      </c>
    </row>
    <row r="3578" spans="3:11" x14ac:dyDescent="0.25">
      <c r="C3578" s="201">
        <v>45569</v>
      </c>
      <c r="D3578" s="217" t="s">
        <v>312</v>
      </c>
      <c r="E3578" s="124">
        <v>14999</v>
      </c>
      <c r="F3578" s="124">
        <v>14500</v>
      </c>
      <c r="G3578" s="124">
        <v>15000</v>
      </c>
      <c r="H3578" s="217">
        <v>23</v>
      </c>
      <c r="I3578" s="124">
        <v>344977</v>
      </c>
      <c r="J3578" s="238">
        <v>20000000</v>
      </c>
      <c r="K3578" s="124">
        <v>300000000000</v>
      </c>
    </row>
    <row r="3579" spans="3:11" x14ac:dyDescent="0.25">
      <c r="C3579" s="201">
        <v>45569</v>
      </c>
      <c r="D3579" s="217" t="s">
        <v>312</v>
      </c>
      <c r="E3579" s="124">
        <v>15000</v>
      </c>
      <c r="F3579" s="124">
        <v>14500</v>
      </c>
      <c r="G3579" s="124">
        <v>15000</v>
      </c>
      <c r="H3579" s="217">
        <v>10</v>
      </c>
      <c r="I3579" s="124">
        <v>150000</v>
      </c>
      <c r="J3579" s="238">
        <v>20000000</v>
      </c>
      <c r="K3579" s="124">
        <v>300000000000</v>
      </c>
    </row>
    <row r="3580" spans="3:11" x14ac:dyDescent="0.25">
      <c r="C3580" s="201">
        <v>45569</v>
      </c>
      <c r="D3580" s="217" t="s">
        <v>312</v>
      </c>
      <c r="E3580" s="124">
        <v>15000</v>
      </c>
      <c r="F3580" s="124">
        <v>14500</v>
      </c>
      <c r="G3580" s="124">
        <v>15000</v>
      </c>
      <c r="H3580" s="217">
        <v>10</v>
      </c>
      <c r="I3580" s="124">
        <v>150000</v>
      </c>
      <c r="J3580" s="238">
        <v>20000000</v>
      </c>
      <c r="K3580" s="124">
        <v>300000000000</v>
      </c>
    </row>
    <row r="3581" spans="3:11" x14ac:dyDescent="0.25">
      <c r="C3581" s="201">
        <v>45569</v>
      </c>
      <c r="D3581" s="217" t="s">
        <v>312</v>
      </c>
      <c r="E3581" s="124">
        <v>15000</v>
      </c>
      <c r="F3581" s="124">
        <v>14500</v>
      </c>
      <c r="G3581" s="124">
        <v>15000</v>
      </c>
      <c r="H3581" s="217">
        <v>1</v>
      </c>
      <c r="I3581" s="124">
        <v>15000</v>
      </c>
      <c r="J3581" s="238">
        <v>20000000</v>
      </c>
      <c r="K3581" s="124">
        <v>300000000000</v>
      </c>
    </row>
    <row r="3582" spans="3:11" x14ac:dyDescent="0.25">
      <c r="C3582" s="201">
        <v>45569</v>
      </c>
      <c r="D3582" s="217" t="s">
        <v>312</v>
      </c>
      <c r="E3582" s="124">
        <v>15000</v>
      </c>
      <c r="F3582" s="124">
        <v>14500</v>
      </c>
      <c r="G3582" s="124">
        <v>15000</v>
      </c>
      <c r="H3582" s="217">
        <v>10</v>
      </c>
      <c r="I3582" s="124">
        <v>150000</v>
      </c>
      <c r="J3582" s="238">
        <v>20000000</v>
      </c>
      <c r="K3582" s="124">
        <v>300000000000</v>
      </c>
    </row>
    <row r="3583" spans="3:11" x14ac:dyDescent="0.25">
      <c r="C3583" s="201">
        <v>45569</v>
      </c>
      <c r="D3583" s="217" t="s">
        <v>312</v>
      </c>
      <c r="E3583" s="124">
        <v>15000</v>
      </c>
      <c r="F3583" s="124">
        <v>14500</v>
      </c>
      <c r="G3583" s="124">
        <v>15000</v>
      </c>
      <c r="H3583" s="217">
        <v>7</v>
      </c>
      <c r="I3583" s="124">
        <v>105000</v>
      </c>
      <c r="J3583" s="238">
        <v>20000000</v>
      </c>
      <c r="K3583" s="124">
        <v>300000000000</v>
      </c>
    </row>
    <row r="3584" spans="3:11" x14ac:dyDescent="0.25">
      <c r="C3584" s="201">
        <v>45572</v>
      </c>
      <c r="D3584" s="217" t="s">
        <v>312</v>
      </c>
      <c r="E3584" s="124">
        <v>14999</v>
      </c>
      <c r="F3584" s="124">
        <v>15000</v>
      </c>
      <c r="G3584" s="124">
        <v>15000</v>
      </c>
      <c r="H3584" s="217">
        <v>30</v>
      </c>
      <c r="I3584" s="124">
        <v>449970</v>
      </c>
      <c r="J3584" s="238">
        <v>20000000</v>
      </c>
      <c r="K3584" s="124">
        <v>300000000000</v>
      </c>
    </row>
    <row r="3585" spans="3:11" x14ac:dyDescent="0.25">
      <c r="C3585" s="201">
        <v>45572</v>
      </c>
      <c r="D3585" s="217" t="s">
        <v>312</v>
      </c>
      <c r="E3585" s="124">
        <v>14999</v>
      </c>
      <c r="F3585" s="124">
        <v>15000</v>
      </c>
      <c r="G3585" s="124">
        <v>15000</v>
      </c>
      <c r="H3585" s="217">
        <v>1</v>
      </c>
      <c r="I3585" s="124">
        <v>14999</v>
      </c>
      <c r="J3585" s="238">
        <v>20000000</v>
      </c>
      <c r="K3585" s="124">
        <v>300000000000</v>
      </c>
    </row>
    <row r="3586" spans="3:11" x14ac:dyDescent="0.25">
      <c r="C3586" s="201">
        <v>45572</v>
      </c>
      <c r="D3586" s="217" t="s">
        <v>312</v>
      </c>
      <c r="E3586" s="124">
        <v>14999</v>
      </c>
      <c r="F3586" s="124">
        <v>15000</v>
      </c>
      <c r="G3586" s="124">
        <v>15000</v>
      </c>
      <c r="H3586" s="217">
        <v>16</v>
      </c>
      <c r="I3586" s="124">
        <v>239984</v>
      </c>
      <c r="J3586" s="238">
        <v>20000000</v>
      </c>
      <c r="K3586" s="124">
        <v>300000000000</v>
      </c>
    </row>
    <row r="3587" spans="3:11" x14ac:dyDescent="0.25">
      <c r="C3587" s="201">
        <v>45572</v>
      </c>
      <c r="D3587" s="217" t="s">
        <v>312</v>
      </c>
      <c r="E3587" s="124">
        <v>14999</v>
      </c>
      <c r="F3587" s="124">
        <v>15000</v>
      </c>
      <c r="G3587" s="124">
        <v>15000</v>
      </c>
      <c r="H3587" s="217">
        <v>3</v>
      </c>
      <c r="I3587" s="124">
        <v>44997</v>
      </c>
      <c r="J3587" s="238">
        <v>20000000</v>
      </c>
      <c r="K3587" s="124">
        <v>300000000000</v>
      </c>
    </row>
    <row r="3588" spans="3:11" x14ac:dyDescent="0.25">
      <c r="C3588" s="201">
        <v>45572</v>
      </c>
      <c r="D3588" s="217" t="s">
        <v>312</v>
      </c>
      <c r="E3588" s="124">
        <v>14999</v>
      </c>
      <c r="F3588" s="124">
        <v>15000</v>
      </c>
      <c r="G3588" s="124">
        <v>15000</v>
      </c>
      <c r="H3588" s="217">
        <v>6</v>
      </c>
      <c r="I3588" s="124">
        <v>89994</v>
      </c>
      <c r="J3588" s="238">
        <v>20000000</v>
      </c>
      <c r="K3588" s="124">
        <v>300000000000</v>
      </c>
    </row>
    <row r="3589" spans="3:11" x14ac:dyDescent="0.25">
      <c r="C3589" s="201">
        <v>45572</v>
      </c>
      <c r="D3589" s="217" t="s">
        <v>312</v>
      </c>
      <c r="E3589" s="124">
        <v>15000</v>
      </c>
      <c r="F3589" s="124">
        <v>15000</v>
      </c>
      <c r="G3589" s="124">
        <v>15000</v>
      </c>
      <c r="H3589" s="217">
        <v>48</v>
      </c>
      <c r="I3589" s="124">
        <v>720000</v>
      </c>
      <c r="J3589" s="238">
        <v>20000000</v>
      </c>
      <c r="K3589" s="124">
        <v>300000000000</v>
      </c>
    </row>
    <row r="3590" spans="3:11" x14ac:dyDescent="0.25">
      <c r="C3590" s="201">
        <v>45572</v>
      </c>
      <c r="D3590" s="217" t="s">
        <v>310</v>
      </c>
      <c r="E3590" s="124">
        <v>61200</v>
      </c>
      <c r="F3590" s="124">
        <v>61200</v>
      </c>
      <c r="G3590" s="124">
        <v>61200</v>
      </c>
      <c r="H3590" s="217">
        <v>5</v>
      </c>
      <c r="I3590" s="124">
        <v>306000</v>
      </c>
      <c r="J3590" s="238">
        <v>19450000</v>
      </c>
      <c r="K3590" s="124">
        <v>1190340000000</v>
      </c>
    </row>
    <row r="3591" spans="3:11" x14ac:dyDescent="0.25">
      <c r="C3591" s="201">
        <v>45573</v>
      </c>
      <c r="D3591" s="217" t="s">
        <v>312</v>
      </c>
      <c r="E3591" s="124">
        <v>14500</v>
      </c>
      <c r="F3591" s="124">
        <v>15000</v>
      </c>
      <c r="G3591" s="124">
        <v>14500</v>
      </c>
      <c r="H3591" s="217">
        <v>1</v>
      </c>
      <c r="I3591" s="124">
        <v>14500</v>
      </c>
      <c r="J3591" s="238">
        <v>20000000</v>
      </c>
      <c r="K3591" s="124">
        <v>290000000000</v>
      </c>
    </row>
    <row r="3592" spans="3:11" x14ac:dyDescent="0.25">
      <c r="C3592" s="201">
        <v>45573</v>
      </c>
      <c r="D3592" s="217" t="s">
        <v>312</v>
      </c>
      <c r="E3592" s="124">
        <v>14500</v>
      </c>
      <c r="F3592" s="124">
        <v>15000</v>
      </c>
      <c r="G3592" s="124">
        <v>14500</v>
      </c>
      <c r="H3592" s="217">
        <v>20</v>
      </c>
      <c r="I3592" s="124">
        <v>290000</v>
      </c>
      <c r="J3592" s="238">
        <v>20000000</v>
      </c>
      <c r="K3592" s="124">
        <v>290000000000</v>
      </c>
    </row>
    <row r="3593" spans="3:11" x14ac:dyDescent="0.25">
      <c r="C3593" s="201">
        <v>45573</v>
      </c>
      <c r="D3593" s="217" t="s">
        <v>312</v>
      </c>
      <c r="E3593" s="124">
        <v>14500</v>
      </c>
      <c r="F3593" s="124">
        <v>15000</v>
      </c>
      <c r="G3593" s="124">
        <v>14500</v>
      </c>
      <c r="H3593" s="217">
        <v>2</v>
      </c>
      <c r="I3593" s="124">
        <v>29000</v>
      </c>
      <c r="J3593" s="238">
        <v>20000000</v>
      </c>
      <c r="K3593" s="124">
        <v>290000000000</v>
      </c>
    </row>
    <row r="3594" spans="3:11" x14ac:dyDescent="0.25">
      <c r="C3594" s="201">
        <v>45573</v>
      </c>
      <c r="D3594" s="217" t="s">
        <v>310</v>
      </c>
      <c r="E3594" s="124">
        <v>61200</v>
      </c>
      <c r="F3594" s="124">
        <v>61200</v>
      </c>
      <c r="G3594" s="124">
        <v>61200</v>
      </c>
      <c r="H3594" s="217">
        <v>5</v>
      </c>
      <c r="I3594" s="124">
        <v>306000</v>
      </c>
      <c r="J3594" s="238">
        <v>19450000</v>
      </c>
      <c r="K3594" s="124">
        <v>1190340000000</v>
      </c>
    </row>
    <row r="3595" spans="3:11" x14ac:dyDescent="0.25">
      <c r="C3595" s="201">
        <v>45573</v>
      </c>
      <c r="D3595" s="217" t="s">
        <v>310</v>
      </c>
      <c r="E3595" s="124">
        <v>61200</v>
      </c>
      <c r="F3595" s="124">
        <v>61200</v>
      </c>
      <c r="G3595" s="124">
        <v>61200</v>
      </c>
      <c r="H3595" s="217">
        <v>10</v>
      </c>
      <c r="I3595" s="124">
        <v>612000</v>
      </c>
      <c r="J3595" s="238">
        <v>19450000</v>
      </c>
      <c r="K3595" s="124">
        <v>1190340000000</v>
      </c>
    </row>
    <row r="3596" spans="3:11" x14ac:dyDescent="0.25">
      <c r="C3596" s="201">
        <v>45573</v>
      </c>
      <c r="D3596" s="217" t="s">
        <v>312</v>
      </c>
      <c r="E3596" s="124">
        <v>14500</v>
      </c>
      <c r="F3596" s="124">
        <v>15000</v>
      </c>
      <c r="G3596" s="124">
        <v>14500</v>
      </c>
      <c r="H3596" s="217">
        <v>5</v>
      </c>
      <c r="I3596" s="124">
        <v>72500</v>
      </c>
      <c r="J3596" s="238">
        <v>20000000</v>
      </c>
      <c r="K3596" s="124">
        <v>290000000000</v>
      </c>
    </row>
    <row r="3597" spans="3:11" x14ac:dyDescent="0.25">
      <c r="C3597" s="201">
        <v>45574</v>
      </c>
      <c r="D3597" s="217" t="s">
        <v>312</v>
      </c>
      <c r="E3597" s="124">
        <v>14500</v>
      </c>
      <c r="F3597" s="124">
        <v>14500</v>
      </c>
      <c r="G3597" s="124">
        <v>14500</v>
      </c>
      <c r="H3597" s="217">
        <v>1</v>
      </c>
      <c r="I3597" s="124">
        <v>14500</v>
      </c>
      <c r="J3597" s="238">
        <v>20000000</v>
      </c>
      <c r="K3597" s="124">
        <v>290000000000</v>
      </c>
    </row>
    <row r="3598" spans="3:11" x14ac:dyDescent="0.25">
      <c r="C3598" s="201">
        <v>45574</v>
      </c>
      <c r="D3598" s="217" t="s">
        <v>312</v>
      </c>
      <c r="E3598" s="124">
        <v>14500</v>
      </c>
      <c r="F3598" s="124">
        <v>14500</v>
      </c>
      <c r="G3598" s="124">
        <v>14500</v>
      </c>
      <c r="H3598" s="217">
        <v>10</v>
      </c>
      <c r="I3598" s="124">
        <v>145000</v>
      </c>
      <c r="J3598" s="238">
        <v>20000000</v>
      </c>
      <c r="K3598" s="124">
        <v>290000000000</v>
      </c>
    </row>
    <row r="3599" spans="3:11" x14ac:dyDescent="0.25">
      <c r="C3599" s="201">
        <v>45574</v>
      </c>
      <c r="D3599" s="217" t="s">
        <v>312</v>
      </c>
      <c r="E3599" s="124">
        <v>14500</v>
      </c>
      <c r="F3599" s="124">
        <v>14500</v>
      </c>
      <c r="G3599" s="124">
        <v>14500</v>
      </c>
      <c r="H3599" s="217">
        <v>1</v>
      </c>
      <c r="I3599" s="124">
        <v>14500</v>
      </c>
      <c r="J3599" s="238">
        <v>20000000</v>
      </c>
      <c r="K3599" s="124">
        <v>290000000000</v>
      </c>
    </row>
    <row r="3600" spans="3:11" x14ac:dyDescent="0.25">
      <c r="C3600" s="201">
        <v>45574</v>
      </c>
      <c r="D3600" s="217" t="s">
        <v>310</v>
      </c>
      <c r="E3600" s="124">
        <v>61000</v>
      </c>
      <c r="F3600" s="124">
        <v>61200</v>
      </c>
      <c r="G3600" s="124">
        <v>61200</v>
      </c>
      <c r="H3600" s="217">
        <v>1</v>
      </c>
      <c r="I3600" s="124">
        <v>61000</v>
      </c>
      <c r="J3600" s="238">
        <v>19450000</v>
      </c>
      <c r="K3600" s="124">
        <v>1190340000000</v>
      </c>
    </row>
    <row r="3601" spans="3:11" x14ac:dyDescent="0.25">
      <c r="C3601" s="201">
        <v>45574</v>
      </c>
      <c r="D3601" s="217" t="s">
        <v>312</v>
      </c>
      <c r="E3601" s="124">
        <v>14500</v>
      </c>
      <c r="F3601" s="124">
        <v>14500</v>
      </c>
      <c r="G3601" s="124">
        <v>14500</v>
      </c>
      <c r="H3601" s="217">
        <v>10</v>
      </c>
      <c r="I3601" s="124">
        <v>145000</v>
      </c>
      <c r="J3601" s="238">
        <v>20000000</v>
      </c>
      <c r="K3601" s="124">
        <v>290000000000</v>
      </c>
    </row>
    <row r="3602" spans="3:11" x14ac:dyDescent="0.25">
      <c r="C3602" s="201">
        <v>45574</v>
      </c>
      <c r="D3602" s="217" t="s">
        <v>312</v>
      </c>
      <c r="E3602" s="124">
        <v>14499</v>
      </c>
      <c r="F3602" s="124">
        <v>14500</v>
      </c>
      <c r="G3602" s="124">
        <v>14500</v>
      </c>
      <c r="H3602" s="217">
        <v>5</v>
      </c>
      <c r="I3602" s="124">
        <v>72495</v>
      </c>
      <c r="J3602" s="238">
        <v>20000000</v>
      </c>
      <c r="K3602" s="124">
        <v>290000000000</v>
      </c>
    </row>
    <row r="3603" spans="3:11" x14ac:dyDescent="0.25">
      <c r="C3603" s="201">
        <v>45574</v>
      </c>
      <c r="D3603" s="217" t="s">
        <v>312</v>
      </c>
      <c r="E3603" s="124">
        <v>14500</v>
      </c>
      <c r="F3603" s="124">
        <v>14500</v>
      </c>
      <c r="G3603" s="124">
        <v>14500</v>
      </c>
      <c r="H3603" s="217">
        <v>5</v>
      </c>
      <c r="I3603" s="124">
        <v>72500</v>
      </c>
      <c r="J3603" s="238">
        <v>20000000</v>
      </c>
      <c r="K3603" s="124">
        <v>290000000000</v>
      </c>
    </row>
    <row r="3604" spans="3:11" x14ac:dyDescent="0.25">
      <c r="C3604" s="201">
        <v>45574</v>
      </c>
      <c r="D3604" s="217" t="s">
        <v>310</v>
      </c>
      <c r="E3604" s="124">
        <v>61200</v>
      </c>
      <c r="F3604" s="124">
        <v>61200</v>
      </c>
      <c r="G3604" s="124">
        <v>61200</v>
      </c>
      <c r="H3604" s="217">
        <v>2</v>
      </c>
      <c r="I3604" s="124">
        <v>122400</v>
      </c>
      <c r="J3604" s="238">
        <v>19450000</v>
      </c>
      <c r="K3604" s="124">
        <v>1190340000000</v>
      </c>
    </row>
    <row r="3605" spans="3:11" x14ac:dyDescent="0.25">
      <c r="C3605" s="201">
        <v>45575</v>
      </c>
      <c r="D3605" s="217" t="s">
        <v>312</v>
      </c>
      <c r="E3605" s="124">
        <v>14500</v>
      </c>
      <c r="F3605" s="124">
        <v>14500</v>
      </c>
      <c r="G3605" s="124">
        <v>14500</v>
      </c>
      <c r="H3605" s="217">
        <v>5</v>
      </c>
      <c r="I3605" s="124">
        <v>72500</v>
      </c>
      <c r="J3605" s="238">
        <v>20000000</v>
      </c>
      <c r="K3605" s="124">
        <v>290000000000</v>
      </c>
    </row>
    <row r="3606" spans="3:11" x14ac:dyDescent="0.25">
      <c r="C3606" s="201">
        <v>45575</v>
      </c>
      <c r="D3606" s="217" t="s">
        <v>312</v>
      </c>
      <c r="E3606" s="124">
        <v>14500</v>
      </c>
      <c r="F3606" s="124">
        <v>14500</v>
      </c>
      <c r="G3606" s="124">
        <v>14500</v>
      </c>
      <c r="H3606" s="217">
        <v>1</v>
      </c>
      <c r="I3606" s="124">
        <v>14500</v>
      </c>
      <c r="J3606" s="238">
        <v>20000000</v>
      </c>
      <c r="K3606" s="124">
        <v>290000000000</v>
      </c>
    </row>
    <row r="3607" spans="3:11" x14ac:dyDescent="0.25">
      <c r="C3607" s="201">
        <v>45575</v>
      </c>
      <c r="D3607" s="217" t="s">
        <v>312</v>
      </c>
      <c r="E3607" s="124">
        <v>14500</v>
      </c>
      <c r="F3607" s="124">
        <v>14500</v>
      </c>
      <c r="G3607" s="124">
        <v>14500</v>
      </c>
      <c r="H3607" s="217">
        <v>1</v>
      </c>
      <c r="I3607" s="124">
        <v>14500</v>
      </c>
      <c r="J3607" s="238">
        <v>20000000</v>
      </c>
      <c r="K3607" s="124">
        <v>290000000000</v>
      </c>
    </row>
    <row r="3608" spans="3:11" x14ac:dyDescent="0.25">
      <c r="C3608" s="201">
        <v>45575</v>
      </c>
      <c r="D3608" s="217" t="s">
        <v>312</v>
      </c>
      <c r="E3608" s="124">
        <v>14500</v>
      </c>
      <c r="F3608" s="124">
        <v>14500</v>
      </c>
      <c r="G3608" s="124">
        <v>14500</v>
      </c>
      <c r="H3608" s="217">
        <v>1</v>
      </c>
      <c r="I3608" s="124">
        <v>14500</v>
      </c>
      <c r="J3608" s="238">
        <v>20000000</v>
      </c>
      <c r="K3608" s="124">
        <v>290000000000</v>
      </c>
    </row>
    <row r="3609" spans="3:11" x14ac:dyDescent="0.25">
      <c r="C3609" s="201">
        <v>45575</v>
      </c>
      <c r="D3609" s="217" t="s">
        <v>312</v>
      </c>
      <c r="E3609" s="124">
        <v>14500</v>
      </c>
      <c r="F3609" s="124">
        <v>14500</v>
      </c>
      <c r="G3609" s="124">
        <v>14500</v>
      </c>
      <c r="H3609" s="217">
        <v>2</v>
      </c>
      <c r="I3609" s="124">
        <v>29000</v>
      </c>
      <c r="J3609" s="238">
        <v>20000000</v>
      </c>
      <c r="K3609" s="124">
        <v>290000000000</v>
      </c>
    </row>
    <row r="3610" spans="3:11" x14ac:dyDescent="0.25">
      <c r="C3610" s="201">
        <v>45575</v>
      </c>
      <c r="D3610" s="217" t="s">
        <v>312</v>
      </c>
      <c r="E3610" s="124">
        <v>14500</v>
      </c>
      <c r="F3610" s="124">
        <v>14500</v>
      </c>
      <c r="G3610" s="124">
        <v>14500</v>
      </c>
      <c r="H3610" s="217">
        <v>1</v>
      </c>
      <c r="I3610" s="124">
        <v>14500</v>
      </c>
      <c r="J3610" s="238">
        <v>20000000</v>
      </c>
      <c r="K3610" s="124">
        <v>290000000000</v>
      </c>
    </row>
    <row r="3611" spans="3:11" x14ac:dyDescent="0.25">
      <c r="C3611" s="201">
        <v>45575</v>
      </c>
      <c r="D3611" s="217" t="s">
        <v>310</v>
      </c>
      <c r="E3611" s="124">
        <v>60000</v>
      </c>
      <c r="F3611" s="124">
        <v>61200</v>
      </c>
      <c r="G3611" s="124">
        <v>53000</v>
      </c>
      <c r="H3611" s="217">
        <v>12</v>
      </c>
      <c r="I3611" s="124">
        <v>720000</v>
      </c>
      <c r="J3611" s="238">
        <v>19450000</v>
      </c>
      <c r="K3611" s="124">
        <v>1030850000000</v>
      </c>
    </row>
    <row r="3612" spans="3:11" x14ac:dyDescent="0.25">
      <c r="C3612" s="201">
        <v>45575</v>
      </c>
      <c r="D3612" s="217" t="s">
        <v>310</v>
      </c>
      <c r="E3612" s="124">
        <v>60000</v>
      </c>
      <c r="F3612" s="124">
        <v>61200</v>
      </c>
      <c r="G3612" s="124">
        <v>53000</v>
      </c>
      <c r="H3612" s="217">
        <v>1</v>
      </c>
      <c r="I3612" s="124">
        <v>60000</v>
      </c>
      <c r="J3612" s="238">
        <v>19450000</v>
      </c>
      <c r="K3612" s="124">
        <v>1030850000000</v>
      </c>
    </row>
    <row r="3613" spans="3:11" x14ac:dyDescent="0.25">
      <c r="C3613" s="201">
        <v>45575</v>
      </c>
      <c r="D3613" s="217" t="s">
        <v>310</v>
      </c>
      <c r="E3613" s="124">
        <v>53000</v>
      </c>
      <c r="F3613" s="124">
        <v>61200</v>
      </c>
      <c r="G3613" s="124">
        <v>53000</v>
      </c>
      <c r="H3613" s="217">
        <v>117</v>
      </c>
      <c r="I3613" s="124">
        <v>6201000</v>
      </c>
      <c r="J3613" s="238">
        <v>19450000</v>
      </c>
      <c r="K3613" s="124">
        <v>1030850000000</v>
      </c>
    </row>
    <row r="3614" spans="3:11" x14ac:dyDescent="0.25">
      <c r="C3614" s="201">
        <v>45575</v>
      </c>
      <c r="D3614" s="217" t="s">
        <v>312</v>
      </c>
      <c r="E3614" s="124">
        <v>14500</v>
      </c>
      <c r="F3614" s="124">
        <v>14500</v>
      </c>
      <c r="G3614" s="124">
        <v>14500</v>
      </c>
      <c r="H3614" s="217">
        <v>6</v>
      </c>
      <c r="I3614" s="124">
        <v>87000</v>
      </c>
      <c r="J3614" s="238">
        <v>20000000</v>
      </c>
      <c r="K3614" s="124">
        <v>290000000000</v>
      </c>
    </row>
    <row r="3615" spans="3:11" x14ac:dyDescent="0.25">
      <c r="C3615" s="201">
        <v>45576</v>
      </c>
      <c r="D3615" s="217" t="s">
        <v>310</v>
      </c>
      <c r="E3615" s="124">
        <v>60985</v>
      </c>
      <c r="F3615" s="124">
        <v>53000</v>
      </c>
      <c r="G3615" s="124">
        <v>60985</v>
      </c>
      <c r="H3615" s="217">
        <v>10</v>
      </c>
      <c r="I3615" s="124">
        <v>609850</v>
      </c>
      <c r="J3615" s="238">
        <v>19450000</v>
      </c>
      <c r="K3615" s="124">
        <v>1186158250000</v>
      </c>
    </row>
    <row r="3616" spans="3:11" x14ac:dyDescent="0.25">
      <c r="C3616" s="201">
        <v>45576</v>
      </c>
      <c r="D3616" s="217" t="s">
        <v>310</v>
      </c>
      <c r="E3616" s="124">
        <v>60985</v>
      </c>
      <c r="F3616" s="124">
        <v>53000</v>
      </c>
      <c r="G3616" s="124">
        <v>60985</v>
      </c>
      <c r="H3616" s="217">
        <v>5</v>
      </c>
      <c r="I3616" s="124">
        <v>304925</v>
      </c>
      <c r="J3616" s="238">
        <v>19450000</v>
      </c>
      <c r="K3616" s="124">
        <v>1186158250000</v>
      </c>
    </row>
    <row r="3617" spans="3:11" x14ac:dyDescent="0.25">
      <c r="C3617" s="201">
        <v>45576</v>
      </c>
      <c r="D3617" s="217" t="s">
        <v>312</v>
      </c>
      <c r="E3617" s="124">
        <v>14500</v>
      </c>
      <c r="F3617" s="124">
        <v>14500</v>
      </c>
      <c r="G3617" s="124">
        <v>14500</v>
      </c>
      <c r="H3617" s="217">
        <v>8</v>
      </c>
      <c r="I3617" s="124">
        <v>116000</v>
      </c>
      <c r="J3617" s="238">
        <v>20000000</v>
      </c>
      <c r="K3617" s="124">
        <v>290000000000</v>
      </c>
    </row>
    <row r="3618" spans="3:11" x14ac:dyDescent="0.25">
      <c r="C3618" s="201">
        <v>45576</v>
      </c>
      <c r="D3618" s="217" t="s">
        <v>312</v>
      </c>
      <c r="E3618" s="124">
        <v>14500</v>
      </c>
      <c r="F3618" s="124">
        <v>14500</v>
      </c>
      <c r="G3618" s="124">
        <v>14500</v>
      </c>
      <c r="H3618" s="217">
        <v>2</v>
      </c>
      <c r="I3618" s="124">
        <v>29000</v>
      </c>
      <c r="J3618" s="238">
        <v>20000000</v>
      </c>
      <c r="K3618" s="124">
        <v>290000000000</v>
      </c>
    </row>
    <row r="3619" spans="3:11" x14ac:dyDescent="0.25">
      <c r="C3619" s="201">
        <v>45576</v>
      </c>
      <c r="D3619" s="217" t="s">
        <v>312</v>
      </c>
      <c r="E3619" s="124">
        <v>14500</v>
      </c>
      <c r="F3619" s="124">
        <v>14500</v>
      </c>
      <c r="G3619" s="124">
        <v>14500</v>
      </c>
      <c r="H3619" s="217">
        <v>7</v>
      </c>
      <c r="I3619" s="124">
        <v>101500</v>
      </c>
      <c r="J3619" s="238">
        <v>20000000</v>
      </c>
      <c r="K3619" s="124">
        <v>290000000000</v>
      </c>
    </row>
    <row r="3620" spans="3:11" x14ac:dyDescent="0.25">
      <c r="C3620" s="201">
        <v>45576</v>
      </c>
      <c r="D3620" s="217" t="s">
        <v>312</v>
      </c>
      <c r="E3620" s="124">
        <v>14500</v>
      </c>
      <c r="F3620" s="124">
        <v>14500</v>
      </c>
      <c r="G3620" s="124">
        <v>14500</v>
      </c>
      <c r="H3620" s="217">
        <v>1</v>
      </c>
      <c r="I3620" s="124">
        <v>14500</v>
      </c>
      <c r="J3620" s="238">
        <v>20000000</v>
      </c>
      <c r="K3620" s="124">
        <v>290000000000</v>
      </c>
    </row>
    <row r="3621" spans="3:11" x14ac:dyDescent="0.25">
      <c r="C3621" s="201">
        <v>45576</v>
      </c>
      <c r="D3621" s="217" t="s">
        <v>312</v>
      </c>
      <c r="E3621" s="124">
        <v>14500</v>
      </c>
      <c r="F3621" s="124">
        <v>14500</v>
      </c>
      <c r="G3621" s="124">
        <v>14500</v>
      </c>
      <c r="H3621" s="217">
        <v>10</v>
      </c>
      <c r="I3621" s="124">
        <v>145000</v>
      </c>
      <c r="J3621" s="238">
        <v>20000000</v>
      </c>
      <c r="K3621" s="124">
        <v>290000000000</v>
      </c>
    </row>
    <row r="3622" spans="3:11" x14ac:dyDescent="0.25">
      <c r="C3622" s="201">
        <v>45579</v>
      </c>
      <c r="D3622" s="217" t="s">
        <v>312</v>
      </c>
      <c r="E3622" s="124">
        <v>15000</v>
      </c>
      <c r="F3622" s="124">
        <v>14500</v>
      </c>
      <c r="G3622" s="124">
        <v>15000</v>
      </c>
      <c r="H3622" s="217">
        <v>4</v>
      </c>
      <c r="I3622" s="124">
        <v>60000</v>
      </c>
      <c r="J3622" s="238">
        <v>20000000</v>
      </c>
      <c r="K3622" s="124">
        <v>300000000000</v>
      </c>
    </row>
    <row r="3623" spans="3:11" x14ac:dyDescent="0.25">
      <c r="C3623" s="201">
        <v>45579</v>
      </c>
      <c r="D3623" s="217" t="s">
        <v>310</v>
      </c>
      <c r="E3623" s="124">
        <v>60999</v>
      </c>
      <c r="F3623" s="124">
        <v>60985</v>
      </c>
      <c r="G3623" s="124">
        <v>61000</v>
      </c>
      <c r="H3623" s="217">
        <v>1</v>
      </c>
      <c r="I3623" s="124">
        <v>60999</v>
      </c>
      <c r="J3623" s="238">
        <v>19450000</v>
      </c>
      <c r="K3623" s="124">
        <v>1186450000000</v>
      </c>
    </row>
    <row r="3624" spans="3:11" x14ac:dyDescent="0.25">
      <c r="C3624" s="201">
        <v>45579</v>
      </c>
      <c r="D3624" s="217" t="s">
        <v>310</v>
      </c>
      <c r="E3624" s="124">
        <v>61000</v>
      </c>
      <c r="F3624" s="124">
        <v>60985</v>
      </c>
      <c r="G3624" s="124">
        <v>61000</v>
      </c>
      <c r="H3624" s="217">
        <v>3</v>
      </c>
      <c r="I3624" s="124">
        <v>183000</v>
      </c>
      <c r="J3624" s="238">
        <v>19450000</v>
      </c>
      <c r="K3624" s="124">
        <v>1186450000000</v>
      </c>
    </row>
    <row r="3625" spans="3:11" x14ac:dyDescent="0.25">
      <c r="C3625" s="201">
        <v>45579</v>
      </c>
      <c r="D3625" s="217" t="s">
        <v>312</v>
      </c>
      <c r="E3625" s="124">
        <v>15000</v>
      </c>
      <c r="F3625" s="124">
        <v>14500</v>
      </c>
      <c r="G3625" s="124">
        <v>15000</v>
      </c>
      <c r="H3625" s="217">
        <v>5</v>
      </c>
      <c r="I3625" s="124">
        <v>75000</v>
      </c>
      <c r="J3625" s="238">
        <v>20000000</v>
      </c>
      <c r="K3625" s="124">
        <v>300000000000</v>
      </c>
    </row>
    <row r="3626" spans="3:11" x14ac:dyDescent="0.25">
      <c r="C3626" s="201">
        <v>45579</v>
      </c>
      <c r="D3626" s="217" t="s">
        <v>310</v>
      </c>
      <c r="E3626" s="124">
        <v>61000</v>
      </c>
      <c r="F3626" s="124">
        <v>60985</v>
      </c>
      <c r="G3626" s="124">
        <v>61000</v>
      </c>
      <c r="H3626" s="217">
        <v>12</v>
      </c>
      <c r="I3626" s="124">
        <v>732000</v>
      </c>
      <c r="J3626" s="238">
        <v>19450000</v>
      </c>
      <c r="K3626" s="124">
        <v>1186450000000</v>
      </c>
    </row>
    <row r="3627" spans="3:11" x14ac:dyDescent="0.25">
      <c r="C3627" s="201">
        <v>45579</v>
      </c>
      <c r="D3627" s="217" t="s">
        <v>312</v>
      </c>
      <c r="E3627" s="124">
        <v>15000</v>
      </c>
      <c r="F3627" s="124">
        <v>14500</v>
      </c>
      <c r="G3627" s="124">
        <v>15000</v>
      </c>
      <c r="H3627" s="217">
        <v>100</v>
      </c>
      <c r="I3627" s="124">
        <v>1500000</v>
      </c>
      <c r="J3627" s="238">
        <v>20000000</v>
      </c>
      <c r="K3627" s="124">
        <v>300000000000</v>
      </c>
    </row>
    <row r="3628" spans="3:11" x14ac:dyDescent="0.25">
      <c r="C3628" s="201">
        <v>45579</v>
      </c>
      <c r="D3628" s="217" t="s">
        <v>310</v>
      </c>
      <c r="E3628" s="124">
        <v>61000</v>
      </c>
      <c r="F3628" s="124">
        <v>60985</v>
      </c>
      <c r="G3628" s="124">
        <v>61000</v>
      </c>
      <c r="H3628" s="217">
        <v>13</v>
      </c>
      <c r="I3628" s="124">
        <v>793000</v>
      </c>
      <c r="J3628" s="238">
        <v>19450000</v>
      </c>
      <c r="K3628" s="124">
        <v>1186450000000</v>
      </c>
    </row>
    <row r="3629" spans="3:11" x14ac:dyDescent="0.25">
      <c r="C3629" s="201">
        <v>45579</v>
      </c>
      <c r="D3629" s="217" t="s">
        <v>312</v>
      </c>
      <c r="E3629" s="124">
        <v>15000</v>
      </c>
      <c r="F3629" s="124">
        <v>14500</v>
      </c>
      <c r="G3629" s="124">
        <v>15000</v>
      </c>
      <c r="H3629" s="217">
        <v>1</v>
      </c>
      <c r="I3629" s="124">
        <v>15000</v>
      </c>
      <c r="J3629" s="238">
        <v>20000000</v>
      </c>
      <c r="K3629" s="124">
        <v>300000000000</v>
      </c>
    </row>
    <row r="3630" spans="3:11" x14ac:dyDescent="0.25">
      <c r="C3630" s="201">
        <v>45579</v>
      </c>
      <c r="D3630" s="217" t="s">
        <v>310</v>
      </c>
      <c r="E3630" s="124">
        <v>61000</v>
      </c>
      <c r="F3630" s="124">
        <v>60985</v>
      </c>
      <c r="G3630" s="124">
        <v>61000</v>
      </c>
      <c r="H3630" s="217">
        <v>1</v>
      </c>
      <c r="I3630" s="124">
        <v>61000</v>
      </c>
      <c r="J3630" s="238">
        <v>19450000</v>
      </c>
      <c r="K3630" s="124">
        <v>1186450000000</v>
      </c>
    </row>
    <row r="3631" spans="3:11" x14ac:dyDescent="0.25">
      <c r="C3631" s="201">
        <v>45580</v>
      </c>
      <c r="D3631" s="217" t="s">
        <v>310</v>
      </c>
      <c r="E3631" s="124">
        <v>61000</v>
      </c>
      <c r="F3631" s="124">
        <v>61000</v>
      </c>
      <c r="G3631" s="124">
        <v>60985</v>
      </c>
      <c r="H3631" s="217">
        <v>3</v>
      </c>
      <c r="I3631" s="124">
        <v>183000</v>
      </c>
      <c r="J3631" s="238">
        <v>19450000</v>
      </c>
      <c r="K3631" s="124">
        <v>1186158250000</v>
      </c>
    </row>
    <row r="3632" spans="3:11" x14ac:dyDescent="0.25">
      <c r="C3632" s="201">
        <v>45580</v>
      </c>
      <c r="D3632" s="217" t="s">
        <v>310</v>
      </c>
      <c r="E3632" s="124">
        <v>61000</v>
      </c>
      <c r="F3632" s="124">
        <v>61000</v>
      </c>
      <c r="G3632" s="124">
        <v>60985</v>
      </c>
      <c r="H3632" s="217">
        <v>74</v>
      </c>
      <c r="I3632" s="124">
        <v>4514000</v>
      </c>
      <c r="J3632" s="238">
        <v>19450000</v>
      </c>
      <c r="K3632" s="124">
        <v>1186158250000</v>
      </c>
    </row>
    <row r="3633" spans="3:11" x14ac:dyDescent="0.25">
      <c r="C3633" s="201">
        <v>45580</v>
      </c>
      <c r="D3633" s="217" t="s">
        <v>312</v>
      </c>
      <c r="E3633" s="124">
        <v>14500</v>
      </c>
      <c r="F3633" s="124">
        <v>15000</v>
      </c>
      <c r="G3633" s="124">
        <v>14000</v>
      </c>
      <c r="H3633" s="217">
        <v>20</v>
      </c>
      <c r="I3633" s="124">
        <v>290000</v>
      </c>
      <c r="J3633" s="238">
        <v>20000000</v>
      </c>
      <c r="K3633" s="124">
        <v>280000000000</v>
      </c>
    </row>
    <row r="3634" spans="3:11" x14ac:dyDescent="0.25">
      <c r="C3634" s="201">
        <v>45580</v>
      </c>
      <c r="D3634" s="217" t="s">
        <v>312</v>
      </c>
      <c r="E3634" s="124">
        <v>14500</v>
      </c>
      <c r="F3634" s="124">
        <v>15000</v>
      </c>
      <c r="G3634" s="124">
        <v>14000</v>
      </c>
      <c r="H3634" s="217">
        <v>17</v>
      </c>
      <c r="I3634" s="124">
        <v>246500</v>
      </c>
      <c r="J3634" s="238">
        <v>20000000</v>
      </c>
      <c r="K3634" s="124">
        <v>280000000000</v>
      </c>
    </row>
    <row r="3635" spans="3:11" x14ac:dyDescent="0.25">
      <c r="C3635" s="201">
        <v>45580</v>
      </c>
      <c r="D3635" s="217" t="s">
        <v>312</v>
      </c>
      <c r="E3635" s="124">
        <v>14000</v>
      </c>
      <c r="F3635" s="124">
        <v>15000</v>
      </c>
      <c r="G3635" s="124">
        <v>14000</v>
      </c>
      <c r="H3635" s="217">
        <v>7</v>
      </c>
      <c r="I3635" s="124">
        <v>98000</v>
      </c>
      <c r="J3635" s="238">
        <v>20000000</v>
      </c>
      <c r="K3635" s="124">
        <v>280000000000</v>
      </c>
    </row>
    <row r="3636" spans="3:11" x14ac:dyDescent="0.25">
      <c r="C3636" s="201">
        <v>45580</v>
      </c>
      <c r="D3636" s="217" t="s">
        <v>312</v>
      </c>
      <c r="E3636" s="124">
        <v>14000</v>
      </c>
      <c r="F3636" s="124">
        <v>15000</v>
      </c>
      <c r="G3636" s="124">
        <v>14000</v>
      </c>
      <c r="H3636" s="217">
        <v>24</v>
      </c>
      <c r="I3636" s="124">
        <v>336000</v>
      </c>
      <c r="J3636" s="238">
        <v>20000000</v>
      </c>
      <c r="K3636" s="124">
        <v>280000000000</v>
      </c>
    </row>
    <row r="3637" spans="3:11" x14ac:dyDescent="0.25">
      <c r="C3637" s="201">
        <v>45580</v>
      </c>
      <c r="D3637" s="217" t="s">
        <v>310</v>
      </c>
      <c r="E3637" s="124">
        <v>60985</v>
      </c>
      <c r="F3637" s="124">
        <v>61000</v>
      </c>
      <c r="G3637" s="124">
        <v>60985</v>
      </c>
      <c r="H3637" s="217">
        <v>8</v>
      </c>
      <c r="I3637" s="124">
        <v>487880</v>
      </c>
      <c r="J3637" s="238">
        <v>19450000</v>
      </c>
      <c r="K3637" s="124">
        <v>1186158250000</v>
      </c>
    </row>
    <row r="3638" spans="3:11" x14ac:dyDescent="0.25">
      <c r="C3638" s="201">
        <v>45580</v>
      </c>
      <c r="D3638" s="217" t="s">
        <v>310</v>
      </c>
      <c r="E3638" s="124">
        <v>60985</v>
      </c>
      <c r="F3638" s="124">
        <v>61000</v>
      </c>
      <c r="G3638" s="124">
        <v>60985</v>
      </c>
      <c r="H3638" s="217">
        <v>1</v>
      </c>
      <c r="I3638" s="124">
        <v>60985</v>
      </c>
      <c r="J3638" s="238">
        <v>19450000</v>
      </c>
      <c r="K3638" s="124">
        <v>1186158250000</v>
      </c>
    </row>
    <row r="3639" spans="3:11" x14ac:dyDescent="0.25">
      <c r="C3639" s="201">
        <v>45580</v>
      </c>
      <c r="D3639" s="217" t="s">
        <v>312</v>
      </c>
      <c r="E3639" s="124">
        <v>14000</v>
      </c>
      <c r="F3639" s="124">
        <v>15000</v>
      </c>
      <c r="G3639" s="124">
        <v>14000</v>
      </c>
      <c r="H3639" s="217">
        <v>20</v>
      </c>
      <c r="I3639" s="124">
        <v>280000</v>
      </c>
      <c r="J3639" s="238">
        <v>20000000</v>
      </c>
      <c r="K3639" s="124">
        <v>280000000000</v>
      </c>
    </row>
    <row r="3640" spans="3:11" x14ac:dyDescent="0.25">
      <c r="C3640" s="201">
        <v>45580</v>
      </c>
      <c r="D3640" s="217" t="s">
        <v>312</v>
      </c>
      <c r="E3640" s="124">
        <v>14000</v>
      </c>
      <c r="F3640" s="124">
        <v>15000</v>
      </c>
      <c r="G3640" s="124">
        <v>14000</v>
      </c>
      <c r="H3640" s="217">
        <v>2</v>
      </c>
      <c r="I3640" s="124">
        <v>28000</v>
      </c>
      <c r="J3640" s="238">
        <v>20000000</v>
      </c>
      <c r="K3640" s="124">
        <v>280000000000</v>
      </c>
    </row>
    <row r="3641" spans="3:11" x14ac:dyDescent="0.25">
      <c r="C3641" s="201">
        <v>45581</v>
      </c>
      <c r="D3641" s="217" t="s">
        <v>312</v>
      </c>
      <c r="E3641" s="124">
        <v>14000</v>
      </c>
      <c r="F3641" s="124">
        <v>14000</v>
      </c>
      <c r="G3641" s="124">
        <v>14000</v>
      </c>
      <c r="H3641" s="217">
        <v>5</v>
      </c>
      <c r="I3641" s="124">
        <v>70000</v>
      </c>
      <c r="J3641" s="238">
        <v>20000000</v>
      </c>
      <c r="K3641" s="124">
        <v>280000000000</v>
      </c>
    </row>
    <row r="3642" spans="3:11" x14ac:dyDescent="0.25">
      <c r="C3642" s="201">
        <v>45581</v>
      </c>
      <c r="D3642" s="217" t="s">
        <v>312</v>
      </c>
      <c r="E3642" s="124">
        <v>14000</v>
      </c>
      <c r="F3642" s="124">
        <v>14000</v>
      </c>
      <c r="G3642" s="124">
        <v>14000</v>
      </c>
      <c r="H3642" s="217">
        <v>5</v>
      </c>
      <c r="I3642" s="124">
        <v>70000</v>
      </c>
      <c r="J3642" s="238">
        <v>20000000</v>
      </c>
      <c r="K3642" s="124">
        <v>280000000000</v>
      </c>
    </row>
    <row r="3643" spans="3:11" x14ac:dyDescent="0.25">
      <c r="C3643" s="201">
        <v>45581</v>
      </c>
      <c r="D3643" s="217" t="s">
        <v>312</v>
      </c>
      <c r="E3643" s="124">
        <v>14000</v>
      </c>
      <c r="F3643" s="124">
        <v>14000</v>
      </c>
      <c r="G3643" s="124">
        <v>14000</v>
      </c>
      <c r="H3643" s="217">
        <v>15</v>
      </c>
      <c r="I3643" s="124">
        <v>210000</v>
      </c>
      <c r="J3643" s="238">
        <v>20000000</v>
      </c>
      <c r="K3643" s="124">
        <v>280000000000</v>
      </c>
    </row>
    <row r="3644" spans="3:11" x14ac:dyDescent="0.25">
      <c r="C3644" s="201">
        <v>45581</v>
      </c>
      <c r="D3644" s="217" t="s">
        <v>312</v>
      </c>
      <c r="E3644" s="124">
        <v>14000</v>
      </c>
      <c r="F3644" s="124">
        <v>14000</v>
      </c>
      <c r="G3644" s="124">
        <v>14000</v>
      </c>
      <c r="H3644" s="217">
        <v>1</v>
      </c>
      <c r="I3644" s="124">
        <v>14000</v>
      </c>
      <c r="J3644" s="238">
        <v>20000000</v>
      </c>
      <c r="K3644" s="124">
        <v>280000000000</v>
      </c>
    </row>
    <row r="3645" spans="3:11" x14ac:dyDescent="0.25">
      <c r="C3645" s="201">
        <v>45581</v>
      </c>
      <c r="D3645" s="217" t="s">
        <v>312</v>
      </c>
      <c r="E3645" s="124">
        <v>14000</v>
      </c>
      <c r="F3645" s="124">
        <v>14000</v>
      </c>
      <c r="G3645" s="124">
        <v>14000</v>
      </c>
      <c r="H3645" s="217">
        <v>6</v>
      </c>
      <c r="I3645" s="124">
        <v>84000</v>
      </c>
      <c r="J3645" s="238">
        <v>20000000</v>
      </c>
      <c r="K3645" s="124">
        <v>280000000000</v>
      </c>
    </row>
    <row r="3646" spans="3:11" x14ac:dyDescent="0.25">
      <c r="C3646" s="201">
        <v>45581</v>
      </c>
      <c r="D3646" s="217" t="s">
        <v>310</v>
      </c>
      <c r="E3646" s="124">
        <v>60980</v>
      </c>
      <c r="F3646" s="124">
        <v>60985</v>
      </c>
      <c r="G3646" s="124">
        <v>60980</v>
      </c>
      <c r="H3646" s="217">
        <v>1</v>
      </c>
      <c r="I3646" s="124">
        <v>60980</v>
      </c>
      <c r="J3646" s="238">
        <v>19450000</v>
      </c>
      <c r="K3646" s="124">
        <v>1186061000000</v>
      </c>
    </row>
    <row r="3647" spans="3:11" x14ac:dyDescent="0.25">
      <c r="C3647" s="201">
        <v>45581</v>
      </c>
      <c r="D3647" s="217" t="s">
        <v>312</v>
      </c>
      <c r="E3647" s="124">
        <v>14000</v>
      </c>
      <c r="F3647" s="124">
        <v>14000</v>
      </c>
      <c r="G3647" s="124">
        <v>14000</v>
      </c>
      <c r="H3647" s="217">
        <v>1</v>
      </c>
      <c r="I3647" s="124">
        <v>14000</v>
      </c>
      <c r="J3647" s="238">
        <v>20000000</v>
      </c>
      <c r="K3647" s="124">
        <v>280000000000</v>
      </c>
    </row>
    <row r="3648" spans="3:11" x14ac:dyDescent="0.25">
      <c r="C3648" s="201">
        <v>45581</v>
      </c>
      <c r="D3648" s="217" t="s">
        <v>312</v>
      </c>
      <c r="E3648" s="124">
        <v>14000</v>
      </c>
      <c r="F3648" s="124">
        <v>14000</v>
      </c>
      <c r="G3648" s="124">
        <v>14000</v>
      </c>
      <c r="H3648" s="217">
        <v>3</v>
      </c>
      <c r="I3648" s="124">
        <v>42000</v>
      </c>
      <c r="J3648" s="238">
        <v>20000000</v>
      </c>
      <c r="K3648" s="124">
        <v>280000000000</v>
      </c>
    </row>
    <row r="3649" spans="3:11" x14ac:dyDescent="0.25">
      <c r="C3649" s="201">
        <v>45581</v>
      </c>
      <c r="D3649" s="217" t="s">
        <v>312</v>
      </c>
      <c r="E3649" s="124">
        <v>14000</v>
      </c>
      <c r="F3649" s="124">
        <v>14000</v>
      </c>
      <c r="G3649" s="124">
        <v>14000</v>
      </c>
      <c r="H3649" s="217">
        <v>5</v>
      </c>
      <c r="I3649" s="124">
        <v>70000</v>
      </c>
      <c r="J3649" s="238">
        <v>20000000</v>
      </c>
      <c r="K3649" s="124">
        <v>280000000000</v>
      </c>
    </row>
    <row r="3650" spans="3:11" x14ac:dyDescent="0.25">
      <c r="C3650" s="201">
        <v>45581</v>
      </c>
      <c r="D3650" s="217" t="s">
        <v>312</v>
      </c>
      <c r="E3650" s="124">
        <v>14000</v>
      </c>
      <c r="F3650" s="124">
        <v>14000</v>
      </c>
      <c r="G3650" s="124">
        <v>14000</v>
      </c>
      <c r="H3650" s="217">
        <v>2</v>
      </c>
      <c r="I3650" s="124">
        <v>28000</v>
      </c>
      <c r="J3650" s="238">
        <v>20000000</v>
      </c>
      <c r="K3650" s="124">
        <v>280000000000</v>
      </c>
    </row>
    <row r="3651" spans="3:11" x14ac:dyDescent="0.25">
      <c r="C3651" s="201">
        <v>45582</v>
      </c>
      <c r="D3651" s="217" t="s">
        <v>312</v>
      </c>
      <c r="E3651" s="124">
        <v>14000</v>
      </c>
      <c r="F3651" s="124">
        <v>14000</v>
      </c>
      <c r="G3651" s="124">
        <v>14000</v>
      </c>
      <c r="H3651" s="217">
        <v>5</v>
      </c>
      <c r="I3651" s="124">
        <v>70000</v>
      </c>
      <c r="J3651" s="238">
        <v>20000000</v>
      </c>
      <c r="K3651" s="124">
        <v>280000000000</v>
      </c>
    </row>
    <row r="3652" spans="3:11" x14ac:dyDescent="0.25">
      <c r="C3652" s="201">
        <v>45582</v>
      </c>
      <c r="D3652" s="217" t="s">
        <v>312</v>
      </c>
      <c r="E3652" s="124">
        <v>14000</v>
      </c>
      <c r="F3652" s="124">
        <v>14000</v>
      </c>
      <c r="G3652" s="124">
        <v>14000</v>
      </c>
      <c r="H3652" s="217">
        <v>10</v>
      </c>
      <c r="I3652" s="124">
        <v>140000</v>
      </c>
      <c r="J3652" s="238">
        <v>20000000</v>
      </c>
      <c r="K3652" s="124">
        <v>280000000000</v>
      </c>
    </row>
    <row r="3653" spans="3:11" x14ac:dyDescent="0.25">
      <c r="C3653" s="201">
        <v>45582</v>
      </c>
      <c r="D3653" s="217" t="s">
        <v>312</v>
      </c>
      <c r="E3653" s="124">
        <v>14000</v>
      </c>
      <c r="F3653" s="124">
        <v>14000</v>
      </c>
      <c r="G3653" s="124">
        <v>14000</v>
      </c>
      <c r="H3653" s="217">
        <v>1</v>
      </c>
      <c r="I3653" s="124">
        <v>14000</v>
      </c>
      <c r="J3653" s="238">
        <v>20000000</v>
      </c>
      <c r="K3653" s="124">
        <v>280000000000</v>
      </c>
    </row>
    <row r="3654" spans="3:11" x14ac:dyDescent="0.25">
      <c r="C3654" s="201">
        <v>45582</v>
      </c>
      <c r="D3654" s="217" t="s">
        <v>312</v>
      </c>
      <c r="E3654" s="124">
        <v>14000</v>
      </c>
      <c r="F3654" s="124">
        <v>14000</v>
      </c>
      <c r="G3654" s="124">
        <v>14000</v>
      </c>
      <c r="H3654" s="217">
        <v>5</v>
      </c>
      <c r="I3654" s="124">
        <v>70000</v>
      </c>
      <c r="J3654" s="238">
        <v>20000000</v>
      </c>
      <c r="K3654" s="124">
        <v>280000000000</v>
      </c>
    </row>
    <row r="3655" spans="3:11" x14ac:dyDescent="0.25">
      <c r="C3655" s="201">
        <v>45582</v>
      </c>
      <c r="D3655" s="217" t="s">
        <v>310</v>
      </c>
      <c r="E3655" s="124">
        <v>60000</v>
      </c>
      <c r="F3655" s="124">
        <v>60980</v>
      </c>
      <c r="G3655" s="124">
        <v>54000</v>
      </c>
      <c r="H3655" s="217">
        <v>5</v>
      </c>
      <c r="I3655" s="124">
        <v>300000</v>
      </c>
      <c r="J3655" s="238">
        <v>19450000</v>
      </c>
      <c r="K3655" s="124">
        <v>1050300000000</v>
      </c>
    </row>
    <row r="3656" spans="3:11" x14ac:dyDescent="0.25">
      <c r="C3656" s="201">
        <v>45582</v>
      </c>
      <c r="D3656" s="217" t="s">
        <v>312</v>
      </c>
      <c r="E3656" s="124">
        <v>14000</v>
      </c>
      <c r="F3656" s="124">
        <v>14000</v>
      </c>
      <c r="G3656" s="124">
        <v>14000</v>
      </c>
      <c r="H3656" s="217">
        <v>4</v>
      </c>
      <c r="I3656" s="124">
        <v>56000</v>
      </c>
      <c r="J3656" s="238">
        <v>20000000</v>
      </c>
      <c r="K3656" s="124">
        <v>280000000000</v>
      </c>
    </row>
    <row r="3657" spans="3:11" x14ac:dyDescent="0.25">
      <c r="C3657" s="201">
        <v>45582</v>
      </c>
      <c r="D3657" s="217" t="s">
        <v>310</v>
      </c>
      <c r="E3657" s="124">
        <v>60000</v>
      </c>
      <c r="F3657" s="124">
        <v>60980</v>
      </c>
      <c r="G3657" s="124">
        <v>54000</v>
      </c>
      <c r="H3657" s="217">
        <v>5</v>
      </c>
      <c r="I3657" s="124">
        <v>300000</v>
      </c>
      <c r="J3657" s="238">
        <v>19450000</v>
      </c>
      <c r="K3657" s="124">
        <v>1050300000000</v>
      </c>
    </row>
    <row r="3658" spans="3:11" x14ac:dyDescent="0.25">
      <c r="C3658" s="201">
        <v>45582</v>
      </c>
      <c r="D3658" s="217" t="s">
        <v>312</v>
      </c>
      <c r="E3658" s="124">
        <v>14000</v>
      </c>
      <c r="F3658" s="124">
        <v>14000</v>
      </c>
      <c r="G3658" s="124">
        <v>14000</v>
      </c>
      <c r="H3658" s="217">
        <v>1</v>
      </c>
      <c r="I3658" s="124">
        <v>14000</v>
      </c>
      <c r="J3658" s="238">
        <v>20000000</v>
      </c>
      <c r="K3658" s="124">
        <v>280000000000</v>
      </c>
    </row>
    <row r="3659" spans="3:11" x14ac:dyDescent="0.25">
      <c r="C3659" s="201">
        <v>45582</v>
      </c>
      <c r="D3659" s="217" t="s">
        <v>310</v>
      </c>
      <c r="E3659" s="124">
        <v>60000</v>
      </c>
      <c r="F3659" s="124">
        <v>60980</v>
      </c>
      <c r="G3659" s="124">
        <v>54000</v>
      </c>
      <c r="H3659" s="217">
        <v>2</v>
      </c>
      <c r="I3659" s="124">
        <v>120000</v>
      </c>
      <c r="J3659" s="238">
        <v>19450000</v>
      </c>
      <c r="K3659" s="124">
        <v>1050300000000</v>
      </c>
    </row>
    <row r="3660" spans="3:11" x14ac:dyDescent="0.25">
      <c r="C3660" s="201">
        <v>45582</v>
      </c>
      <c r="D3660" s="217" t="s">
        <v>310</v>
      </c>
      <c r="E3660" s="124">
        <v>54000</v>
      </c>
      <c r="F3660" s="124">
        <v>60980</v>
      </c>
      <c r="G3660" s="124">
        <v>54000</v>
      </c>
      <c r="H3660" s="217">
        <v>93</v>
      </c>
      <c r="I3660" s="124">
        <v>5022000</v>
      </c>
      <c r="J3660" s="238">
        <v>19450000</v>
      </c>
      <c r="K3660" s="124">
        <v>1050300000000</v>
      </c>
    </row>
    <row r="3661" spans="3:11" x14ac:dyDescent="0.25">
      <c r="C3661" s="201">
        <v>45583</v>
      </c>
      <c r="D3661" s="217" t="s">
        <v>312</v>
      </c>
      <c r="E3661" s="124">
        <v>14000</v>
      </c>
      <c r="F3661" s="124">
        <v>14000</v>
      </c>
      <c r="G3661" s="124">
        <v>13000</v>
      </c>
      <c r="H3661" s="217">
        <v>1</v>
      </c>
      <c r="I3661" s="124">
        <v>14000</v>
      </c>
      <c r="J3661" s="238">
        <v>20000000</v>
      </c>
      <c r="K3661" s="124">
        <v>260000000000</v>
      </c>
    </row>
    <row r="3662" spans="3:11" x14ac:dyDescent="0.25">
      <c r="C3662" s="201">
        <v>45583</v>
      </c>
      <c r="D3662" s="217" t="s">
        <v>312</v>
      </c>
      <c r="E3662" s="124">
        <v>14000</v>
      </c>
      <c r="F3662" s="124">
        <v>14000</v>
      </c>
      <c r="G3662" s="124">
        <v>13000</v>
      </c>
      <c r="H3662" s="217">
        <v>11</v>
      </c>
      <c r="I3662" s="124">
        <v>154000</v>
      </c>
      <c r="J3662" s="238">
        <v>20000000</v>
      </c>
      <c r="K3662" s="124">
        <v>260000000000</v>
      </c>
    </row>
    <row r="3663" spans="3:11" x14ac:dyDescent="0.25">
      <c r="C3663" s="201">
        <v>45583</v>
      </c>
      <c r="D3663" s="217" t="s">
        <v>312</v>
      </c>
      <c r="E3663" s="124">
        <v>14000</v>
      </c>
      <c r="F3663" s="124">
        <v>14000</v>
      </c>
      <c r="G3663" s="124">
        <v>13000</v>
      </c>
      <c r="H3663" s="217">
        <v>2</v>
      </c>
      <c r="I3663" s="124">
        <v>28000</v>
      </c>
      <c r="J3663" s="238">
        <v>20000000</v>
      </c>
      <c r="K3663" s="124">
        <v>260000000000</v>
      </c>
    </row>
    <row r="3664" spans="3:11" x14ac:dyDescent="0.25">
      <c r="C3664" s="201">
        <v>45583</v>
      </c>
      <c r="D3664" s="217" t="s">
        <v>312</v>
      </c>
      <c r="E3664" s="124">
        <v>13000</v>
      </c>
      <c r="F3664" s="124">
        <v>14000</v>
      </c>
      <c r="G3664" s="124">
        <v>13000</v>
      </c>
      <c r="H3664" s="217">
        <v>4</v>
      </c>
      <c r="I3664" s="124">
        <v>52000</v>
      </c>
      <c r="J3664" s="238">
        <v>20000000</v>
      </c>
      <c r="K3664" s="124">
        <v>260000000000</v>
      </c>
    </row>
    <row r="3665" spans="3:11" x14ac:dyDescent="0.25">
      <c r="C3665" s="201">
        <v>45583</v>
      </c>
      <c r="D3665" s="217" t="s">
        <v>312</v>
      </c>
      <c r="E3665" s="124">
        <v>13000</v>
      </c>
      <c r="F3665" s="124">
        <v>14000</v>
      </c>
      <c r="G3665" s="124">
        <v>13000</v>
      </c>
      <c r="H3665" s="217">
        <v>20</v>
      </c>
      <c r="I3665" s="124">
        <v>260000</v>
      </c>
      <c r="J3665" s="238">
        <v>20000000</v>
      </c>
      <c r="K3665" s="124">
        <v>260000000000</v>
      </c>
    </row>
    <row r="3666" spans="3:11" x14ac:dyDescent="0.25">
      <c r="C3666" s="201">
        <v>45583</v>
      </c>
      <c r="D3666" s="217" t="s">
        <v>310</v>
      </c>
      <c r="E3666" s="124">
        <v>60000</v>
      </c>
      <c r="F3666" s="124">
        <v>54000</v>
      </c>
      <c r="G3666" s="124">
        <v>60000</v>
      </c>
      <c r="H3666" s="217">
        <v>2</v>
      </c>
      <c r="I3666" s="124">
        <v>120000</v>
      </c>
      <c r="J3666" s="238">
        <v>19450000</v>
      </c>
      <c r="K3666" s="124">
        <v>1167000000000</v>
      </c>
    </row>
    <row r="3667" spans="3:11" x14ac:dyDescent="0.25">
      <c r="C3667" s="201">
        <v>45583</v>
      </c>
      <c r="D3667" s="217" t="s">
        <v>312</v>
      </c>
      <c r="E3667" s="124">
        <v>13000</v>
      </c>
      <c r="F3667" s="124">
        <v>14000</v>
      </c>
      <c r="G3667" s="124">
        <v>13000</v>
      </c>
      <c r="H3667" s="217">
        <v>5</v>
      </c>
      <c r="I3667" s="124">
        <v>65000</v>
      </c>
      <c r="J3667" s="238">
        <v>20000000</v>
      </c>
      <c r="K3667" s="124">
        <v>260000000000</v>
      </c>
    </row>
    <row r="3668" spans="3:11" x14ac:dyDescent="0.25">
      <c r="C3668" s="201">
        <v>45583</v>
      </c>
      <c r="D3668" s="217" t="s">
        <v>312</v>
      </c>
      <c r="E3668" s="124">
        <v>13000</v>
      </c>
      <c r="F3668" s="124">
        <v>14000</v>
      </c>
      <c r="G3668" s="124">
        <v>13000</v>
      </c>
      <c r="H3668" s="217">
        <v>4</v>
      </c>
      <c r="I3668" s="124">
        <v>52000</v>
      </c>
      <c r="J3668" s="238">
        <v>20000000</v>
      </c>
      <c r="K3668" s="124">
        <v>260000000000</v>
      </c>
    </row>
    <row r="3669" spans="3:11" x14ac:dyDescent="0.25">
      <c r="C3669" s="201">
        <v>45583</v>
      </c>
      <c r="D3669" s="217" t="s">
        <v>312</v>
      </c>
      <c r="E3669" s="124">
        <v>13000</v>
      </c>
      <c r="F3669" s="124">
        <v>14000</v>
      </c>
      <c r="G3669" s="124">
        <v>13000</v>
      </c>
      <c r="H3669" s="217">
        <v>3</v>
      </c>
      <c r="I3669" s="124">
        <v>39000</v>
      </c>
      <c r="J3669" s="238">
        <v>20000000</v>
      </c>
      <c r="K3669" s="124">
        <v>260000000000</v>
      </c>
    </row>
    <row r="3670" spans="3:11" x14ac:dyDescent="0.25">
      <c r="C3670" s="201">
        <v>45583</v>
      </c>
      <c r="D3670" s="217" t="s">
        <v>312</v>
      </c>
      <c r="E3670" s="124">
        <v>13000</v>
      </c>
      <c r="F3670" s="124">
        <v>14000</v>
      </c>
      <c r="G3670" s="124">
        <v>13000</v>
      </c>
      <c r="H3670" s="217">
        <v>1</v>
      </c>
      <c r="I3670" s="124">
        <v>13000</v>
      </c>
      <c r="J3670" s="238">
        <v>20000000</v>
      </c>
      <c r="K3670" s="124">
        <v>260000000000</v>
      </c>
    </row>
    <row r="3671" spans="3:11" x14ac:dyDescent="0.25">
      <c r="C3671" s="201">
        <v>45583</v>
      </c>
      <c r="D3671" s="217" t="s">
        <v>312</v>
      </c>
      <c r="E3671" s="124">
        <v>13000</v>
      </c>
      <c r="F3671" s="124">
        <v>14000</v>
      </c>
      <c r="G3671" s="124">
        <v>13000</v>
      </c>
      <c r="H3671" s="217">
        <v>13</v>
      </c>
      <c r="I3671" s="124">
        <v>169000</v>
      </c>
      <c r="J3671" s="238">
        <v>20000000</v>
      </c>
      <c r="K3671" s="124">
        <v>260000000000</v>
      </c>
    </row>
    <row r="3672" spans="3:11" x14ac:dyDescent="0.25">
      <c r="C3672" s="201">
        <v>45583</v>
      </c>
      <c r="D3672" s="217" t="s">
        <v>312</v>
      </c>
      <c r="E3672" s="124">
        <v>13000</v>
      </c>
      <c r="F3672" s="124">
        <v>14000</v>
      </c>
      <c r="G3672" s="124">
        <v>13000</v>
      </c>
      <c r="H3672" s="217">
        <v>5</v>
      </c>
      <c r="I3672" s="124">
        <v>65000</v>
      </c>
      <c r="J3672" s="238">
        <v>20000000</v>
      </c>
      <c r="K3672" s="124">
        <v>260000000000</v>
      </c>
    </row>
    <row r="3673" spans="3:11" x14ac:dyDescent="0.25">
      <c r="C3673" s="201">
        <v>45583</v>
      </c>
      <c r="D3673" s="217" t="s">
        <v>310</v>
      </c>
      <c r="E3673" s="124">
        <v>60000</v>
      </c>
      <c r="F3673" s="124">
        <v>54000</v>
      </c>
      <c r="G3673" s="124">
        <v>60000</v>
      </c>
      <c r="H3673" s="217">
        <v>5</v>
      </c>
      <c r="I3673" s="124">
        <v>300000</v>
      </c>
      <c r="J3673" s="238">
        <v>19450000</v>
      </c>
      <c r="K3673" s="124">
        <v>1167000000000</v>
      </c>
    </row>
    <row r="3674" spans="3:11" x14ac:dyDescent="0.25">
      <c r="C3674" s="201">
        <v>45583</v>
      </c>
      <c r="D3674" s="217" t="s">
        <v>312</v>
      </c>
      <c r="E3674" s="124">
        <v>13000</v>
      </c>
      <c r="F3674" s="124">
        <v>14000</v>
      </c>
      <c r="G3674" s="124">
        <v>13000</v>
      </c>
      <c r="H3674" s="217">
        <v>1</v>
      </c>
      <c r="I3674" s="124">
        <v>13000</v>
      </c>
      <c r="J3674" s="238">
        <v>20000000</v>
      </c>
      <c r="K3674" s="124">
        <v>260000000000</v>
      </c>
    </row>
    <row r="3675" spans="3:11" x14ac:dyDescent="0.25">
      <c r="C3675" s="201">
        <v>45583</v>
      </c>
      <c r="D3675" s="217" t="s">
        <v>312</v>
      </c>
      <c r="E3675" s="124">
        <v>13000</v>
      </c>
      <c r="F3675" s="124">
        <v>14000</v>
      </c>
      <c r="G3675" s="124">
        <v>13000</v>
      </c>
      <c r="H3675" s="217">
        <v>2</v>
      </c>
      <c r="I3675" s="124">
        <v>26000</v>
      </c>
      <c r="J3675" s="238">
        <v>20000000</v>
      </c>
      <c r="K3675" s="124">
        <v>260000000000</v>
      </c>
    </row>
    <row r="3676" spans="3:11" x14ac:dyDescent="0.25">
      <c r="C3676" s="201">
        <v>45583</v>
      </c>
      <c r="D3676" s="217" t="s">
        <v>312</v>
      </c>
      <c r="E3676" s="124">
        <v>13000</v>
      </c>
      <c r="F3676" s="124">
        <v>14000</v>
      </c>
      <c r="G3676" s="124">
        <v>13000</v>
      </c>
      <c r="H3676" s="217">
        <v>2</v>
      </c>
      <c r="I3676" s="124">
        <v>26000</v>
      </c>
      <c r="J3676" s="238">
        <v>20000000</v>
      </c>
      <c r="K3676" s="124">
        <v>260000000000</v>
      </c>
    </row>
    <row r="3677" spans="3:11" x14ac:dyDescent="0.25">
      <c r="C3677" s="201">
        <v>45583</v>
      </c>
      <c r="D3677" s="217" t="s">
        <v>312</v>
      </c>
      <c r="E3677" s="124">
        <v>13000</v>
      </c>
      <c r="F3677" s="124">
        <v>14000</v>
      </c>
      <c r="G3677" s="124">
        <v>13000</v>
      </c>
      <c r="H3677" s="217">
        <v>20</v>
      </c>
      <c r="I3677" s="124">
        <v>260000</v>
      </c>
      <c r="J3677" s="238">
        <v>20000000</v>
      </c>
      <c r="K3677" s="124">
        <v>260000000000</v>
      </c>
    </row>
    <row r="3678" spans="3:11" x14ac:dyDescent="0.25">
      <c r="C3678" s="201">
        <v>45583</v>
      </c>
      <c r="D3678" s="217" t="s">
        <v>312</v>
      </c>
      <c r="E3678" s="124">
        <v>13000</v>
      </c>
      <c r="F3678" s="124">
        <v>14000</v>
      </c>
      <c r="G3678" s="124">
        <v>13000</v>
      </c>
      <c r="H3678" s="217">
        <v>18</v>
      </c>
      <c r="I3678" s="124">
        <v>234000</v>
      </c>
      <c r="J3678" s="238">
        <v>20000000</v>
      </c>
      <c r="K3678" s="124">
        <v>260000000000</v>
      </c>
    </row>
    <row r="3679" spans="3:11" x14ac:dyDescent="0.25">
      <c r="C3679" s="201">
        <v>45583</v>
      </c>
      <c r="D3679" s="217" t="s">
        <v>312</v>
      </c>
      <c r="E3679" s="124">
        <v>13000</v>
      </c>
      <c r="F3679" s="124">
        <v>14000</v>
      </c>
      <c r="G3679" s="124">
        <v>13000</v>
      </c>
      <c r="H3679" s="217">
        <v>5</v>
      </c>
      <c r="I3679" s="124">
        <v>65000</v>
      </c>
      <c r="J3679" s="238">
        <v>20000000</v>
      </c>
      <c r="K3679" s="124">
        <v>260000000000</v>
      </c>
    </row>
    <row r="3680" spans="3:11" x14ac:dyDescent="0.25">
      <c r="C3680" s="201">
        <v>45583</v>
      </c>
      <c r="D3680" s="217" t="s">
        <v>312</v>
      </c>
      <c r="E3680" s="124">
        <v>13000</v>
      </c>
      <c r="F3680" s="124">
        <v>14000</v>
      </c>
      <c r="G3680" s="124">
        <v>13000</v>
      </c>
      <c r="H3680" s="217">
        <v>2</v>
      </c>
      <c r="I3680" s="124">
        <v>26000</v>
      </c>
      <c r="J3680" s="238">
        <v>20000000</v>
      </c>
      <c r="K3680" s="124">
        <v>260000000000</v>
      </c>
    </row>
    <row r="3681" spans="3:11" x14ac:dyDescent="0.25">
      <c r="C3681" s="201">
        <v>45583</v>
      </c>
      <c r="D3681" s="217" t="s">
        <v>312</v>
      </c>
      <c r="E3681" s="124">
        <v>13000</v>
      </c>
      <c r="F3681" s="124">
        <v>14000</v>
      </c>
      <c r="G3681" s="124">
        <v>13000</v>
      </c>
      <c r="H3681" s="217">
        <v>1</v>
      </c>
      <c r="I3681" s="124">
        <v>13000</v>
      </c>
      <c r="J3681" s="238">
        <v>20000000</v>
      </c>
      <c r="K3681" s="124">
        <v>260000000000</v>
      </c>
    </row>
    <row r="3682" spans="3:11" x14ac:dyDescent="0.25">
      <c r="C3682" s="201">
        <v>45583</v>
      </c>
      <c r="D3682" s="217" t="s">
        <v>312</v>
      </c>
      <c r="E3682" s="124">
        <v>13000</v>
      </c>
      <c r="F3682" s="124">
        <v>14000</v>
      </c>
      <c r="G3682" s="124">
        <v>13000</v>
      </c>
      <c r="H3682" s="217">
        <v>2</v>
      </c>
      <c r="I3682" s="124">
        <v>26000</v>
      </c>
      <c r="J3682" s="238">
        <v>20000000</v>
      </c>
      <c r="K3682" s="124">
        <v>260000000000</v>
      </c>
    </row>
    <row r="3683" spans="3:11" x14ac:dyDescent="0.25">
      <c r="C3683" s="201">
        <v>45583</v>
      </c>
      <c r="D3683" s="217" t="s">
        <v>312</v>
      </c>
      <c r="E3683" s="124">
        <v>13000</v>
      </c>
      <c r="F3683" s="124">
        <v>14000</v>
      </c>
      <c r="G3683" s="124">
        <v>13000</v>
      </c>
      <c r="H3683" s="217">
        <v>1</v>
      </c>
      <c r="I3683" s="124">
        <v>13000</v>
      </c>
      <c r="J3683" s="238">
        <v>20000000</v>
      </c>
      <c r="K3683" s="124">
        <v>260000000000</v>
      </c>
    </row>
    <row r="3684" spans="3:11" x14ac:dyDescent="0.25">
      <c r="C3684" s="201">
        <v>45583</v>
      </c>
      <c r="D3684" s="217" t="s">
        <v>310</v>
      </c>
      <c r="E3684" s="124">
        <v>60000</v>
      </c>
      <c r="F3684" s="124">
        <v>54000</v>
      </c>
      <c r="G3684" s="124">
        <v>60000</v>
      </c>
      <c r="H3684" s="217">
        <v>1</v>
      </c>
      <c r="I3684" s="124">
        <v>60000</v>
      </c>
      <c r="J3684" s="238">
        <v>19450000</v>
      </c>
      <c r="K3684" s="124">
        <v>1167000000000</v>
      </c>
    </row>
    <row r="3685" spans="3:11" x14ac:dyDescent="0.25">
      <c r="C3685" s="201">
        <v>45586</v>
      </c>
      <c r="D3685" s="217" t="s">
        <v>310</v>
      </c>
      <c r="E3685" s="124">
        <v>53000</v>
      </c>
      <c r="F3685" s="124">
        <v>60000</v>
      </c>
      <c r="G3685" s="124">
        <v>60000</v>
      </c>
      <c r="H3685" s="217">
        <v>6</v>
      </c>
      <c r="I3685" s="124">
        <v>318000</v>
      </c>
      <c r="J3685" s="238">
        <v>19450000</v>
      </c>
      <c r="K3685" s="124">
        <v>1167000000000</v>
      </c>
    </row>
    <row r="3686" spans="3:11" x14ac:dyDescent="0.25">
      <c r="C3686" s="201">
        <v>45586</v>
      </c>
      <c r="D3686" s="217" t="s">
        <v>310</v>
      </c>
      <c r="E3686" s="124">
        <v>53000</v>
      </c>
      <c r="F3686" s="124">
        <v>60000</v>
      </c>
      <c r="G3686" s="124">
        <v>60000</v>
      </c>
      <c r="H3686" s="217">
        <v>2</v>
      </c>
      <c r="I3686" s="124">
        <v>106000</v>
      </c>
      <c r="J3686" s="238">
        <v>19450000</v>
      </c>
      <c r="K3686" s="124">
        <v>1167000000000</v>
      </c>
    </row>
    <row r="3687" spans="3:11" x14ac:dyDescent="0.25">
      <c r="C3687" s="201">
        <v>45586</v>
      </c>
      <c r="D3687" s="217" t="s">
        <v>310</v>
      </c>
      <c r="E3687" s="124">
        <v>53000</v>
      </c>
      <c r="F3687" s="124">
        <v>60000</v>
      </c>
      <c r="G3687" s="124">
        <v>60000</v>
      </c>
      <c r="H3687" s="217">
        <v>2</v>
      </c>
      <c r="I3687" s="124">
        <v>106000</v>
      </c>
      <c r="J3687" s="238">
        <v>19450000</v>
      </c>
      <c r="K3687" s="124">
        <v>1167000000000</v>
      </c>
    </row>
    <row r="3688" spans="3:11" x14ac:dyDescent="0.25">
      <c r="C3688" s="201">
        <v>45586</v>
      </c>
      <c r="D3688" s="217" t="s">
        <v>310</v>
      </c>
      <c r="E3688" s="124">
        <v>53000</v>
      </c>
      <c r="F3688" s="124">
        <v>60000</v>
      </c>
      <c r="G3688" s="124">
        <v>60000</v>
      </c>
      <c r="H3688" s="217">
        <v>160</v>
      </c>
      <c r="I3688" s="124">
        <v>8480000</v>
      </c>
      <c r="J3688" s="238">
        <v>19450000</v>
      </c>
      <c r="K3688" s="124">
        <v>1167000000000</v>
      </c>
    </row>
    <row r="3689" spans="3:11" x14ac:dyDescent="0.25">
      <c r="C3689" s="201">
        <v>45586</v>
      </c>
      <c r="D3689" s="217" t="s">
        <v>310</v>
      </c>
      <c r="E3689" s="124">
        <v>53000</v>
      </c>
      <c r="F3689" s="124">
        <v>60000</v>
      </c>
      <c r="G3689" s="124">
        <v>60000</v>
      </c>
      <c r="H3689" s="217">
        <v>813</v>
      </c>
      <c r="I3689" s="124">
        <v>43089000</v>
      </c>
      <c r="J3689" s="238">
        <v>19450000</v>
      </c>
      <c r="K3689" s="124">
        <v>1167000000000</v>
      </c>
    </row>
    <row r="3690" spans="3:11" x14ac:dyDescent="0.25">
      <c r="C3690" s="201">
        <v>45586</v>
      </c>
      <c r="D3690" s="217" t="s">
        <v>310</v>
      </c>
      <c r="E3690" s="124">
        <v>53000</v>
      </c>
      <c r="F3690" s="124">
        <v>60000</v>
      </c>
      <c r="G3690" s="124">
        <v>60000</v>
      </c>
      <c r="H3690" s="217">
        <v>2</v>
      </c>
      <c r="I3690" s="124">
        <v>106000</v>
      </c>
      <c r="J3690" s="238">
        <v>19450000</v>
      </c>
      <c r="K3690" s="124">
        <v>1167000000000</v>
      </c>
    </row>
    <row r="3691" spans="3:11" x14ac:dyDescent="0.25">
      <c r="C3691" s="201">
        <v>45586</v>
      </c>
      <c r="D3691" s="217" t="s">
        <v>312</v>
      </c>
      <c r="E3691" s="124">
        <v>13000</v>
      </c>
      <c r="F3691" s="124">
        <v>13000</v>
      </c>
      <c r="G3691" s="124">
        <v>13000</v>
      </c>
      <c r="H3691" s="217">
        <v>10</v>
      </c>
      <c r="I3691" s="124">
        <v>130000</v>
      </c>
      <c r="J3691" s="238">
        <v>20000000</v>
      </c>
      <c r="K3691" s="124">
        <v>260000000000</v>
      </c>
    </row>
    <row r="3692" spans="3:11" x14ac:dyDescent="0.25">
      <c r="C3692" s="201">
        <v>45586</v>
      </c>
      <c r="D3692" s="217" t="s">
        <v>312</v>
      </c>
      <c r="E3692" s="124">
        <v>13000</v>
      </c>
      <c r="F3692" s="124">
        <v>13000</v>
      </c>
      <c r="G3692" s="124">
        <v>13000</v>
      </c>
      <c r="H3692" s="217">
        <v>10</v>
      </c>
      <c r="I3692" s="124">
        <v>130000</v>
      </c>
      <c r="J3692" s="238">
        <v>20000000</v>
      </c>
      <c r="K3692" s="124">
        <v>260000000000</v>
      </c>
    </row>
    <row r="3693" spans="3:11" x14ac:dyDescent="0.25">
      <c r="C3693" s="201">
        <v>45586</v>
      </c>
      <c r="D3693" s="217" t="s">
        <v>310</v>
      </c>
      <c r="E3693" s="124">
        <v>53000</v>
      </c>
      <c r="F3693" s="124">
        <v>60000</v>
      </c>
      <c r="G3693" s="124">
        <v>60000</v>
      </c>
      <c r="H3693" s="217">
        <v>2</v>
      </c>
      <c r="I3693" s="124">
        <v>106000</v>
      </c>
      <c r="J3693" s="238">
        <v>19450000</v>
      </c>
      <c r="K3693" s="124">
        <v>1167000000000</v>
      </c>
    </row>
    <row r="3694" spans="3:11" x14ac:dyDescent="0.25">
      <c r="C3694" s="201">
        <v>45586</v>
      </c>
      <c r="D3694" s="217" t="s">
        <v>310</v>
      </c>
      <c r="E3694" s="124">
        <v>53000</v>
      </c>
      <c r="F3694" s="124">
        <v>60000</v>
      </c>
      <c r="G3694" s="124">
        <v>60000</v>
      </c>
      <c r="H3694" s="217">
        <v>5</v>
      </c>
      <c r="I3694" s="124">
        <v>265000</v>
      </c>
      <c r="J3694" s="238">
        <v>19450000</v>
      </c>
      <c r="K3694" s="124">
        <v>1167000000000</v>
      </c>
    </row>
    <row r="3695" spans="3:11" x14ac:dyDescent="0.25">
      <c r="C3695" s="201">
        <v>45586</v>
      </c>
      <c r="D3695" s="217" t="s">
        <v>310</v>
      </c>
      <c r="E3695" s="124">
        <v>51000</v>
      </c>
      <c r="F3695" s="124">
        <v>60000</v>
      </c>
      <c r="G3695" s="124">
        <v>60000</v>
      </c>
      <c r="H3695" s="217">
        <v>156</v>
      </c>
      <c r="I3695" s="124">
        <v>7956000</v>
      </c>
      <c r="J3695" s="238">
        <v>19450000</v>
      </c>
      <c r="K3695" s="124">
        <v>1167000000000</v>
      </c>
    </row>
    <row r="3696" spans="3:11" x14ac:dyDescent="0.25">
      <c r="C3696" s="201">
        <v>45586</v>
      </c>
      <c r="D3696" s="217" t="s">
        <v>312</v>
      </c>
      <c r="E3696" s="124">
        <v>13000</v>
      </c>
      <c r="F3696" s="124">
        <v>13000</v>
      </c>
      <c r="G3696" s="124">
        <v>13000</v>
      </c>
      <c r="H3696" s="217">
        <v>44</v>
      </c>
      <c r="I3696" s="124">
        <v>572000</v>
      </c>
      <c r="J3696" s="238">
        <v>20000000</v>
      </c>
      <c r="K3696" s="124">
        <v>260000000000</v>
      </c>
    </row>
    <row r="3697" spans="3:11" x14ac:dyDescent="0.25">
      <c r="C3697" s="201">
        <v>45586</v>
      </c>
      <c r="D3697" s="217" t="s">
        <v>312</v>
      </c>
      <c r="E3697" s="124">
        <v>13000</v>
      </c>
      <c r="F3697" s="124">
        <v>13000</v>
      </c>
      <c r="G3697" s="124">
        <v>13000</v>
      </c>
      <c r="H3697" s="217">
        <v>20</v>
      </c>
      <c r="I3697" s="124">
        <v>260000</v>
      </c>
      <c r="J3697" s="238">
        <v>20000000</v>
      </c>
      <c r="K3697" s="124">
        <v>260000000000</v>
      </c>
    </row>
    <row r="3698" spans="3:11" x14ac:dyDescent="0.25">
      <c r="C3698" s="201">
        <v>45586</v>
      </c>
      <c r="D3698" s="217" t="s">
        <v>310</v>
      </c>
      <c r="E3698" s="124">
        <v>53000</v>
      </c>
      <c r="F3698" s="124">
        <v>60000</v>
      </c>
      <c r="G3698" s="124">
        <v>60000</v>
      </c>
      <c r="H3698" s="217">
        <v>17</v>
      </c>
      <c r="I3698" s="124">
        <v>901000</v>
      </c>
      <c r="J3698" s="238">
        <v>19450000</v>
      </c>
      <c r="K3698" s="124">
        <v>1167000000000</v>
      </c>
    </row>
    <row r="3699" spans="3:11" x14ac:dyDescent="0.25">
      <c r="C3699" s="201">
        <v>45586</v>
      </c>
      <c r="D3699" s="217" t="s">
        <v>310</v>
      </c>
      <c r="E3699" s="124">
        <v>53000</v>
      </c>
      <c r="F3699" s="124">
        <v>60000</v>
      </c>
      <c r="G3699" s="124">
        <v>60000</v>
      </c>
      <c r="H3699" s="217">
        <v>2</v>
      </c>
      <c r="I3699" s="124">
        <v>106000</v>
      </c>
      <c r="J3699" s="238">
        <v>19450000</v>
      </c>
      <c r="K3699" s="124">
        <v>1167000000000</v>
      </c>
    </row>
    <row r="3700" spans="3:11" x14ac:dyDescent="0.25">
      <c r="C3700" s="201">
        <v>45586</v>
      </c>
      <c r="D3700" s="217" t="s">
        <v>312</v>
      </c>
      <c r="E3700" s="124">
        <v>13000</v>
      </c>
      <c r="F3700" s="124">
        <v>13000</v>
      </c>
      <c r="G3700" s="124">
        <v>13000</v>
      </c>
      <c r="H3700" s="217">
        <v>1</v>
      </c>
      <c r="I3700" s="124">
        <v>13000</v>
      </c>
      <c r="J3700" s="238">
        <v>20000000</v>
      </c>
      <c r="K3700" s="124">
        <v>260000000000</v>
      </c>
    </row>
    <row r="3701" spans="3:11" x14ac:dyDescent="0.25">
      <c r="C3701" s="201">
        <v>45586</v>
      </c>
      <c r="D3701" s="217" t="s">
        <v>312</v>
      </c>
      <c r="E3701" s="124">
        <v>13000</v>
      </c>
      <c r="F3701" s="124">
        <v>13000</v>
      </c>
      <c r="G3701" s="124">
        <v>13000</v>
      </c>
      <c r="H3701" s="217">
        <v>1</v>
      </c>
      <c r="I3701" s="124">
        <v>13000</v>
      </c>
      <c r="J3701" s="238">
        <v>20000000</v>
      </c>
      <c r="K3701" s="124">
        <v>260000000000</v>
      </c>
    </row>
    <row r="3702" spans="3:11" x14ac:dyDescent="0.25">
      <c r="C3702" s="201">
        <v>45586</v>
      </c>
      <c r="D3702" s="217" t="s">
        <v>310</v>
      </c>
      <c r="E3702" s="124">
        <v>53000</v>
      </c>
      <c r="F3702" s="124">
        <v>60000</v>
      </c>
      <c r="G3702" s="124">
        <v>60000</v>
      </c>
      <c r="H3702" s="217">
        <v>3</v>
      </c>
      <c r="I3702" s="124">
        <v>159000</v>
      </c>
      <c r="J3702" s="238">
        <v>19450000</v>
      </c>
      <c r="K3702" s="124">
        <v>1167000000000</v>
      </c>
    </row>
    <row r="3703" spans="3:11" x14ac:dyDescent="0.25">
      <c r="C3703" s="201">
        <v>45586</v>
      </c>
      <c r="D3703" s="217" t="s">
        <v>310</v>
      </c>
      <c r="E3703" s="124">
        <v>53000</v>
      </c>
      <c r="F3703" s="124">
        <v>60000</v>
      </c>
      <c r="G3703" s="124">
        <v>60000</v>
      </c>
      <c r="H3703" s="217">
        <v>25</v>
      </c>
      <c r="I3703" s="124">
        <v>1325000</v>
      </c>
      <c r="J3703" s="238">
        <v>19450000</v>
      </c>
      <c r="K3703" s="124">
        <v>1167000000000</v>
      </c>
    </row>
    <row r="3704" spans="3:11" x14ac:dyDescent="0.25">
      <c r="C3704" s="201">
        <v>45586</v>
      </c>
      <c r="D3704" s="217" t="s">
        <v>310</v>
      </c>
      <c r="E3704" s="124">
        <v>53000</v>
      </c>
      <c r="F3704" s="124">
        <v>60000</v>
      </c>
      <c r="G3704" s="124">
        <v>60000</v>
      </c>
      <c r="H3704" s="217">
        <v>3</v>
      </c>
      <c r="I3704" s="124">
        <v>159000</v>
      </c>
      <c r="J3704" s="238">
        <v>19450000</v>
      </c>
      <c r="K3704" s="124">
        <v>1167000000000</v>
      </c>
    </row>
    <row r="3705" spans="3:11" x14ac:dyDescent="0.25">
      <c r="C3705" s="201">
        <v>45586</v>
      </c>
      <c r="D3705" s="217" t="s">
        <v>310</v>
      </c>
      <c r="E3705" s="124">
        <v>53000</v>
      </c>
      <c r="F3705" s="124">
        <v>60000</v>
      </c>
      <c r="G3705" s="124">
        <v>60000</v>
      </c>
      <c r="H3705" s="217">
        <v>13</v>
      </c>
      <c r="I3705" s="124">
        <v>689000</v>
      </c>
      <c r="J3705" s="238">
        <v>19450000</v>
      </c>
      <c r="K3705" s="124">
        <v>1167000000000</v>
      </c>
    </row>
    <row r="3706" spans="3:11" x14ac:dyDescent="0.25">
      <c r="C3706" s="201">
        <v>45586</v>
      </c>
      <c r="D3706" s="217" t="s">
        <v>310</v>
      </c>
      <c r="E3706" s="124">
        <v>53000</v>
      </c>
      <c r="F3706" s="124">
        <v>60000</v>
      </c>
      <c r="G3706" s="124">
        <v>60000</v>
      </c>
      <c r="H3706" s="217">
        <v>20</v>
      </c>
      <c r="I3706" s="124">
        <v>1060000</v>
      </c>
      <c r="J3706" s="238">
        <v>19450000</v>
      </c>
      <c r="K3706" s="124">
        <v>1167000000000</v>
      </c>
    </row>
    <row r="3707" spans="3:11" x14ac:dyDescent="0.25">
      <c r="C3707" s="201">
        <v>45586</v>
      </c>
      <c r="D3707" s="217" t="s">
        <v>310</v>
      </c>
      <c r="E3707" s="124">
        <v>53000</v>
      </c>
      <c r="F3707" s="124">
        <v>60000</v>
      </c>
      <c r="G3707" s="124">
        <v>60000</v>
      </c>
      <c r="H3707" s="217">
        <v>70</v>
      </c>
      <c r="I3707" s="124">
        <v>3710000</v>
      </c>
      <c r="J3707" s="238">
        <v>19450000</v>
      </c>
      <c r="K3707" s="124">
        <v>1167000000000</v>
      </c>
    </row>
    <row r="3708" spans="3:11" x14ac:dyDescent="0.25">
      <c r="C3708" s="201">
        <v>45586</v>
      </c>
      <c r="D3708" s="217" t="s">
        <v>312</v>
      </c>
      <c r="E3708" s="124">
        <v>13000</v>
      </c>
      <c r="F3708" s="124">
        <v>13000</v>
      </c>
      <c r="G3708" s="124">
        <v>13000</v>
      </c>
      <c r="H3708" s="217">
        <v>1</v>
      </c>
      <c r="I3708" s="124">
        <v>13000</v>
      </c>
      <c r="J3708" s="238">
        <v>20000000</v>
      </c>
      <c r="K3708" s="124">
        <v>260000000000</v>
      </c>
    </row>
    <row r="3709" spans="3:11" x14ac:dyDescent="0.25">
      <c r="C3709" s="201">
        <v>45586</v>
      </c>
      <c r="D3709" s="217" t="s">
        <v>312</v>
      </c>
      <c r="E3709" s="124">
        <v>13000</v>
      </c>
      <c r="F3709" s="124">
        <v>13000</v>
      </c>
      <c r="G3709" s="124">
        <v>13000</v>
      </c>
      <c r="H3709" s="217">
        <v>1</v>
      </c>
      <c r="I3709" s="124">
        <v>13000</v>
      </c>
      <c r="J3709" s="238">
        <v>20000000</v>
      </c>
      <c r="K3709" s="124">
        <v>260000000000</v>
      </c>
    </row>
    <row r="3710" spans="3:11" x14ac:dyDescent="0.25">
      <c r="C3710" s="201">
        <v>45586</v>
      </c>
      <c r="D3710" s="217" t="s">
        <v>310</v>
      </c>
      <c r="E3710" s="124">
        <v>60000</v>
      </c>
      <c r="F3710" s="124">
        <v>60000</v>
      </c>
      <c r="G3710" s="124">
        <v>60000</v>
      </c>
      <c r="H3710" s="217">
        <v>2</v>
      </c>
      <c r="I3710" s="124">
        <v>120000</v>
      </c>
      <c r="J3710" s="238">
        <v>19450000</v>
      </c>
      <c r="K3710" s="124">
        <v>1167000000000</v>
      </c>
    </row>
    <row r="3711" spans="3:11" x14ac:dyDescent="0.25">
      <c r="C3711" s="201">
        <v>45586</v>
      </c>
      <c r="D3711" s="217" t="s">
        <v>312</v>
      </c>
      <c r="E3711" s="124">
        <v>13000</v>
      </c>
      <c r="F3711" s="124">
        <v>13000</v>
      </c>
      <c r="G3711" s="124">
        <v>13000</v>
      </c>
      <c r="H3711" s="217">
        <v>4</v>
      </c>
      <c r="I3711" s="124">
        <v>52000</v>
      </c>
      <c r="J3711" s="238">
        <v>20000000</v>
      </c>
      <c r="K3711" s="124">
        <v>260000000000</v>
      </c>
    </row>
    <row r="3712" spans="3:11" x14ac:dyDescent="0.25">
      <c r="C3712" s="201">
        <v>45586</v>
      </c>
      <c r="D3712" s="217" t="s">
        <v>312</v>
      </c>
      <c r="E3712" s="124">
        <v>13000</v>
      </c>
      <c r="F3712" s="124">
        <v>13000</v>
      </c>
      <c r="G3712" s="124">
        <v>13000</v>
      </c>
      <c r="H3712" s="217">
        <v>3</v>
      </c>
      <c r="I3712" s="124">
        <v>39000</v>
      </c>
      <c r="J3712" s="238">
        <v>20000000</v>
      </c>
      <c r="K3712" s="124">
        <v>260000000000</v>
      </c>
    </row>
    <row r="3713" spans="3:11" x14ac:dyDescent="0.25">
      <c r="C3713" s="201">
        <v>45586</v>
      </c>
      <c r="D3713" s="217" t="s">
        <v>312</v>
      </c>
      <c r="E3713" s="124">
        <v>13000</v>
      </c>
      <c r="F3713" s="124">
        <v>13000</v>
      </c>
      <c r="G3713" s="124">
        <v>13000</v>
      </c>
      <c r="H3713" s="217">
        <v>20</v>
      </c>
      <c r="I3713" s="124">
        <v>260000</v>
      </c>
      <c r="J3713" s="238">
        <v>20000000</v>
      </c>
      <c r="K3713" s="124">
        <v>260000000000</v>
      </c>
    </row>
    <row r="3714" spans="3:11" x14ac:dyDescent="0.25">
      <c r="C3714" s="201">
        <v>45587</v>
      </c>
      <c r="D3714" s="217" t="s">
        <v>310</v>
      </c>
      <c r="E3714" s="124">
        <v>50000</v>
      </c>
      <c r="F3714" s="124">
        <v>60000</v>
      </c>
      <c r="G3714" s="124">
        <v>51000</v>
      </c>
      <c r="H3714" s="217">
        <v>7</v>
      </c>
      <c r="I3714" s="124">
        <v>350000</v>
      </c>
      <c r="J3714" s="238">
        <v>19450000</v>
      </c>
      <c r="K3714" s="124">
        <v>991950000000</v>
      </c>
    </row>
    <row r="3715" spans="3:11" x14ac:dyDescent="0.25">
      <c r="C3715" s="201">
        <v>45587</v>
      </c>
      <c r="D3715" s="217" t="s">
        <v>310</v>
      </c>
      <c r="E3715" s="124">
        <v>50000</v>
      </c>
      <c r="F3715" s="124">
        <v>60000</v>
      </c>
      <c r="G3715" s="124">
        <v>51000</v>
      </c>
      <c r="H3715" s="217">
        <v>3</v>
      </c>
      <c r="I3715" s="124">
        <v>150000</v>
      </c>
      <c r="J3715" s="238">
        <v>19450000</v>
      </c>
      <c r="K3715" s="124">
        <v>991950000000</v>
      </c>
    </row>
    <row r="3716" spans="3:11" x14ac:dyDescent="0.25">
      <c r="C3716" s="201">
        <v>45587</v>
      </c>
      <c r="D3716" s="217" t="s">
        <v>310</v>
      </c>
      <c r="E3716" s="124">
        <v>50000</v>
      </c>
      <c r="F3716" s="124">
        <v>60000</v>
      </c>
      <c r="G3716" s="124">
        <v>51000</v>
      </c>
      <c r="H3716" s="217">
        <v>1</v>
      </c>
      <c r="I3716" s="124">
        <v>50000</v>
      </c>
      <c r="J3716" s="238">
        <v>19450000</v>
      </c>
      <c r="K3716" s="124">
        <v>991950000000</v>
      </c>
    </row>
    <row r="3717" spans="3:11" x14ac:dyDescent="0.25">
      <c r="C3717" s="201">
        <v>45587</v>
      </c>
      <c r="D3717" s="217" t="s">
        <v>310</v>
      </c>
      <c r="E3717" s="124">
        <v>50000</v>
      </c>
      <c r="F3717" s="124">
        <v>60000</v>
      </c>
      <c r="G3717" s="124">
        <v>51000</v>
      </c>
      <c r="H3717" s="217">
        <v>2</v>
      </c>
      <c r="I3717" s="124">
        <v>100000</v>
      </c>
      <c r="J3717" s="238">
        <v>19450000</v>
      </c>
      <c r="K3717" s="124">
        <v>991950000000</v>
      </c>
    </row>
    <row r="3718" spans="3:11" x14ac:dyDescent="0.25">
      <c r="C3718" s="201">
        <v>45587</v>
      </c>
      <c r="D3718" s="217" t="s">
        <v>310</v>
      </c>
      <c r="E3718" s="124">
        <v>50000</v>
      </c>
      <c r="F3718" s="124">
        <v>60000</v>
      </c>
      <c r="G3718" s="124">
        <v>51000</v>
      </c>
      <c r="H3718" s="217">
        <v>2</v>
      </c>
      <c r="I3718" s="124">
        <v>100000</v>
      </c>
      <c r="J3718" s="238">
        <v>19450000</v>
      </c>
      <c r="K3718" s="124">
        <v>991950000000</v>
      </c>
    </row>
    <row r="3719" spans="3:11" x14ac:dyDescent="0.25">
      <c r="C3719" s="201">
        <v>45587</v>
      </c>
      <c r="D3719" s="217" t="s">
        <v>310</v>
      </c>
      <c r="E3719" s="124">
        <v>50000</v>
      </c>
      <c r="F3719" s="124">
        <v>60000</v>
      </c>
      <c r="G3719" s="124">
        <v>51000</v>
      </c>
      <c r="H3719" s="217">
        <v>10</v>
      </c>
      <c r="I3719" s="124">
        <v>500000</v>
      </c>
      <c r="J3719" s="238">
        <v>19450000</v>
      </c>
      <c r="K3719" s="124">
        <v>991950000000</v>
      </c>
    </row>
    <row r="3720" spans="3:11" x14ac:dyDescent="0.25">
      <c r="C3720" s="201">
        <v>45587</v>
      </c>
      <c r="D3720" s="217" t="s">
        <v>310</v>
      </c>
      <c r="E3720" s="124">
        <v>50000</v>
      </c>
      <c r="F3720" s="124">
        <v>60000</v>
      </c>
      <c r="G3720" s="124">
        <v>51000</v>
      </c>
      <c r="H3720" s="217">
        <v>1</v>
      </c>
      <c r="I3720" s="124">
        <v>50000</v>
      </c>
      <c r="J3720" s="238">
        <v>19450000</v>
      </c>
      <c r="K3720" s="124">
        <v>991950000000</v>
      </c>
    </row>
    <row r="3721" spans="3:11" x14ac:dyDescent="0.25">
      <c r="C3721" s="201">
        <v>45587</v>
      </c>
      <c r="D3721" s="217" t="s">
        <v>312</v>
      </c>
      <c r="E3721" s="124">
        <v>13000</v>
      </c>
      <c r="F3721" s="124">
        <v>13000</v>
      </c>
      <c r="G3721" s="124">
        <v>13000</v>
      </c>
      <c r="H3721" s="217">
        <v>5</v>
      </c>
      <c r="I3721" s="124">
        <v>65000</v>
      </c>
      <c r="J3721" s="238">
        <v>20000000</v>
      </c>
      <c r="K3721" s="124">
        <v>260000000000</v>
      </c>
    </row>
    <row r="3722" spans="3:11" x14ac:dyDescent="0.25">
      <c r="C3722" s="201">
        <v>45587</v>
      </c>
      <c r="D3722" s="217" t="s">
        <v>312</v>
      </c>
      <c r="E3722" s="124">
        <v>13000</v>
      </c>
      <c r="F3722" s="124">
        <v>13000</v>
      </c>
      <c r="G3722" s="124">
        <v>13000</v>
      </c>
      <c r="H3722" s="217">
        <v>10</v>
      </c>
      <c r="I3722" s="124">
        <v>130000</v>
      </c>
      <c r="J3722" s="238">
        <v>20000000</v>
      </c>
      <c r="K3722" s="124">
        <v>260000000000</v>
      </c>
    </row>
    <row r="3723" spans="3:11" x14ac:dyDescent="0.25">
      <c r="C3723" s="201">
        <v>45587</v>
      </c>
      <c r="D3723" s="217" t="s">
        <v>310</v>
      </c>
      <c r="E3723" s="124">
        <v>51000</v>
      </c>
      <c r="F3723" s="124">
        <v>60000</v>
      </c>
      <c r="G3723" s="124">
        <v>51000</v>
      </c>
      <c r="H3723" s="217">
        <v>6</v>
      </c>
      <c r="I3723" s="124">
        <v>306000</v>
      </c>
      <c r="J3723" s="238">
        <v>19450000</v>
      </c>
      <c r="K3723" s="124">
        <v>991950000000</v>
      </c>
    </row>
    <row r="3724" spans="3:11" x14ac:dyDescent="0.25">
      <c r="C3724" s="201">
        <v>45587</v>
      </c>
      <c r="D3724" s="217" t="s">
        <v>310</v>
      </c>
      <c r="E3724" s="124">
        <v>51000</v>
      </c>
      <c r="F3724" s="124">
        <v>60000</v>
      </c>
      <c r="G3724" s="124">
        <v>51000</v>
      </c>
      <c r="H3724" s="217">
        <v>5</v>
      </c>
      <c r="I3724" s="124">
        <v>255000</v>
      </c>
      <c r="J3724" s="238">
        <v>19450000</v>
      </c>
      <c r="K3724" s="124">
        <v>991950000000</v>
      </c>
    </row>
    <row r="3725" spans="3:11" x14ac:dyDescent="0.25">
      <c r="C3725" s="201">
        <v>45587</v>
      </c>
      <c r="D3725" s="217" t="s">
        <v>310</v>
      </c>
      <c r="E3725" s="124">
        <v>51000</v>
      </c>
      <c r="F3725" s="124">
        <v>60000</v>
      </c>
      <c r="G3725" s="124">
        <v>51000</v>
      </c>
      <c r="H3725" s="217">
        <v>1</v>
      </c>
      <c r="I3725" s="124">
        <v>51000</v>
      </c>
      <c r="J3725" s="238">
        <v>19450000</v>
      </c>
      <c r="K3725" s="124">
        <v>991950000000</v>
      </c>
    </row>
    <row r="3726" spans="3:11" x14ac:dyDescent="0.25">
      <c r="C3726" s="201">
        <v>45587</v>
      </c>
      <c r="D3726" s="217" t="s">
        <v>310</v>
      </c>
      <c r="E3726" s="124">
        <v>51000</v>
      </c>
      <c r="F3726" s="124">
        <v>60000</v>
      </c>
      <c r="G3726" s="124">
        <v>51000</v>
      </c>
      <c r="H3726" s="217">
        <v>130</v>
      </c>
      <c r="I3726" s="124">
        <v>6630000</v>
      </c>
      <c r="J3726" s="238">
        <v>19450000</v>
      </c>
      <c r="K3726" s="124">
        <v>991950000000</v>
      </c>
    </row>
    <row r="3727" spans="3:11" x14ac:dyDescent="0.25">
      <c r="C3727" s="201">
        <v>45587</v>
      </c>
      <c r="D3727" s="217" t="s">
        <v>312</v>
      </c>
      <c r="E3727" s="124">
        <v>13000</v>
      </c>
      <c r="F3727" s="124">
        <v>13000</v>
      </c>
      <c r="G3727" s="124">
        <v>13000</v>
      </c>
      <c r="H3727" s="217">
        <v>1</v>
      </c>
      <c r="I3727" s="124">
        <v>13000</v>
      </c>
      <c r="J3727" s="238">
        <v>20000000</v>
      </c>
      <c r="K3727" s="124">
        <v>260000000000</v>
      </c>
    </row>
    <row r="3728" spans="3:11" x14ac:dyDescent="0.25">
      <c r="C3728" s="201">
        <v>45587</v>
      </c>
      <c r="D3728" s="217" t="s">
        <v>310</v>
      </c>
      <c r="E3728" s="124">
        <v>51000</v>
      </c>
      <c r="F3728" s="124">
        <v>60000</v>
      </c>
      <c r="G3728" s="124">
        <v>51000</v>
      </c>
      <c r="H3728" s="217">
        <v>6</v>
      </c>
      <c r="I3728" s="124">
        <v>306000</v>
      </c>
      <c r="J3728" s="238">
        <v>19450000</v>
      </c>
      <c r="K3728" s="124">
        <v>991950000000</v>
      </c>
    </row>
    <row r="3729" spans="3:11" x14ac:dyDescent="0.25">
      <c r="C3729" s="201">
        <v>45587</v>
      </c>
      <c r="D3729" s="217" t="s">
        <v>310</v>
      </c>
      <c r="E3729" s="124">
        <v>51000</v>
      </c>
      <c r="F3729" s="124">
        <v>60000</v>
      </c>
      <c r="G3729" s="124">
        <v>51000</v>
      </c>
      <c r="H3729" s="217">
        <v>5</v>
      </c>
      <c r="I3729" s="124">
        <v>255000</v>
      </c>
      <c r="J3729" s="238">
        <v>19450000</v>
      </c>
      <c r="K3729" s="124">
        <v>991950000000</v>
      </c>
    </row>
    <row r="3730" spans="3:11" x14ac:dyDescent="0.25">
      <c r="C3730" s="201">
        <v>45587</v>
      </c>
      <c r="D3730" s="217" t="s">
        <v>310</v>
      </c>
      <c r="E3730" s="124">
        <v>51000</v>
      </c>
      <c r="F3730" s="124">
        <v>60000</v>
      </c>
      <c r="G3730" s="124">
        <v>51000</v>
      </c>
      <c r="H3730" s="217">
        <v>7</v>
      </c>
      <c r="I3730" s="124">
        <v>357000</v>
      </c>
      <c r="J3730" s="238">
        <v>19450000</v>
      </c>
      <c r="K3730" s="124">
        <v>991950000000</v>
      </c>
    </row>
    <row r="3731" spans="3:11" x14ac:dyDescent="0.25">
      <c r="C3731" s="201">
        <v>45587</v>
      </c>
      <c r="D3731" s="217" t="s">
        <v>310</v>
      </c>
      <c r="E3731" s="124">
        <v>51000</v>
      </c>
      <c r="F3731" s="124">
        <v>60000</v>
      </c>
      <c r="G3731" s="124">
        <v>51000</v>
      </c>
      <c r="H3731" s="217">
        <v>6</v>
      </c>
      <c r="I3731" s="124">
        <v>306000</v>
      </c>
      <c r="J3731" s="238">
        <v>19450000</v>
      </c>
      <c r="K3731" s="124">
        <v>991950000000</v>
      </c>
    </row>
    <row r="3732" spans="3:11" x14ac:dyDescent="0.25">
      <c r="C3732" s="201">
        <v>45587</v>
      </c>
      <c r="D3732" s="217" t="s">
        <v>310</v>
      </c>
      <c r="E3732" s="124">
        <v>51000</v>
      </c>
      <c r="F3732" s="124">
        <v>60000</v>
      </c>
      <c r="G3732" s="124">
        <v>51000</v>
      </c>
      <c r="H3732" s="217">
        <v>1</v>
      </c>
      <c r="I3732" s="124">
        <v>51000</v>
      </c>
      <c r="J3732" s="238">
        <v>19450000</v>
      </c>
      <c r="K3732" s="124">
        <v>991950000000</v>
      </c>
    </row>
    <row r="3733" spans="3:11" x14ac:dyDescent="0.25">
      <c r="C3733" s="201">
        <v>45587</v>
      </c>
      <c r="D3733" s="217" t="s">
        <v>310</v>
      </c>
      <c r="E3733" s="124">
        <v>51000</v>
      </c>
      <c r="F3733" s="124">
        <v>60000</v>
      </c>
      <c r="G3733" s="124">
        <v>51000</v>
      </c>
      <c r="H3733" s="217">
        <v>2</v>
      </c>
      <c r="I3733" s="124">
        <v>102000</v>
      </c>
      <c r="J3733" s="238">
        <v>19450000</v>
      </c>
      <c r="K3733" s="124">
        <v>991950000000</v>
      </c>
    </row>
    <row r="3734" spans="3:11" x14ac:dyDescent="0.25">
      <c r="C3734" s="201">
        <v>45587</v>
      </c>
      <c r="D3734" s="217" t="s">
        <v>310</v>
      </c>
      <c r="E3734" s="124">
        <v>51000</v>
      </c>
      <c r="F3734" s="124">
        <v>60000</v>
      </c>
      <c r="G3734" s="124">
        <v>51000</v>
      </c>
      <c r="H3734" s="217">
        <v>1</v>
      </c>
      <c r="I3734" s="124">
        <v>51000</v>
      </c>
      <c r="J3734" s="238">
        <v>19450000</v>
      </c>
      <c r="K3734" s="124">
        <v>991950000000</v>
      </c>
    </row>
    <row r="3735" spans="3:11" x14ac:dyDescent="0.25">
      <c r="C3735" s="201">
        <v>45587</v>
      </c>
      <c r="D3735" s="217" t="s">
        <v>312</v>
      </c>
      <c r="E3735" s="124">
        <v>13000</v>
      </c>
      <c r="F3735" s="124">
        <v>13000</v>
      </c>
      <c r="G3735" s="124">
        <v>13000</v>
      </c>
      <c r="H3735" s="217">
        <v>1</v>
      </c>
      <c r="I3735" s="124">
        <v>13000</v>
      </c>
      <c r="J3735" s="238">
        <v>20000000</v>
      </c>
      <c r="K3735" s="124">
        <v>260000000000</v>
      </c>
    </row>
    <row r="3736" spans="3:11" x14ac:dyDescent="0.25">
      <c r="C3736" s="201">
        <v>45587</v>
      </c>
      <c r="D3736" s="217" t="s">
        <v>312</v>
      </c>
      <c r="E3736" s="124">
        <v>13000</v>
      </c>
      <c r="F3736" s="124">
        <v>13000</v>
      </c>
      <c r="G3736" s="124">
        <v>13000</v>
      </c>
      <c r="H3736" s="217">
        <v>10</v>
      </c>
      <c r="I3736" s="124">
        <v>130000</v>
      </c>
      <c r="J3736" s="238">
        <v>20000000</v>
      </c>
      <c r="K3736" s="124">
        <v>260000000000</v>
      </c>
    </row>
    <row r="3737" spans="3:11" x14ac:dyDescent="0.25">
      <c r="C3737" s="201">
        <v>45587</v>
      </c>
      <c r="D3737" s="217" t="s">
        <v>310</v>
      </c>
      <c r="E3737" s="124">
        <v>51000</v>
      </c>
      <c r="F3737" s="124">
        <v>60000</v>
      </c>
      <c r="G3737" s="124">
        <v>51000</v>
      </c>
      <c r="H3737" s="217">
        <v>2</v>
      </c>
      <c r="I3737" s="124">
        <v>102000</v>
      </c>
      <c r="J3737" s="238">
        <v>19450000</v>
      </c>
      <c r="K3737" s="124">
        <v>991950000000</v>
      </c>
    </row>
    <row r="3738" spans="3:11" x14ac:dyDescent="0.25">
      <c r="C3738" s="201">
        <v>45587</v>
      </c>
      <c r="D3738" s="217" t="s">
        <v>310</v>
      </c>
      <c r="E3738" s="124">
        <v>51000</v>
      </c>
      <c r="F3738" s="124">
        <v>60000</v>
      </c>
      <c r="G3738" s="124">
        <v>51000</v>
      </c>
      <c r="H3738" s="217">
        <v>2</v>
      </c>
      <c r="I3738" s="124">
        <v>102000</v>
      </c>
      <c r="J3738" s="238">
        <v>19450000</v>
      </c>
      <c r="K3738" s="124">
        <v>991950000000</v>
      </c>
    </row>
    <row r="3739" spans="3:11" x14ac:dyDescent="0.25">
      <c r="C3739" s="201">
        <v>45587</v>
      </c>
      <c r="D3739" s="217" t="s">
        <v>310</v>
      </c>
      <c r="E3739" s="124">
        <v>50000</v>
      </c>
      <c r="F3739" s="124">
        <v>60000</v>
      </c>
      <c r="G3739" s="124">
        <v>51000</v>
      </c>
      <c r="H3739" s="217">
        <v>5</v>
      </c>
      <c r="I3739" s="124">
        <v>250000</v>
      </c>
      <c r="J3739" s="238">
        <v>19450000</v>
      </c>
      <c r="K3739" s="124">
        <v>991950000000</v>
      </c>
    </row>
    <row r="3740" spans="3:11" x14ac:dyDescent="0.25">
      <c r="C3740" s="201">
        <v>45587</v>
      </c>
      <c r="D3740" s="217" t="s">
        <v>310</v>
      </c>
      <c r="E3740" s="124">
        <v>51000</v>
      </c>
      <c r="F3740" s="124">
        <v>60000</v>
      </c>
      <c r="G3740" s="124">
        <v>51000</v>
      </c>
      <c r="H3740" s="217">
        <v>5</v>
      </c>
      <c r="I3740" s="124">
        <v>255000</v>
      </c>
      <c r="J3740" s="238">
        <v>19450000</v>
      </c>
      <c r="K3740" s="124">
        <v>991950000000</v>
      </c>
    </row>
    <row r="3741" spans="3:11" x14ac:dyDescent="0.25">
      <c r="C3741" s="201">
        <v>45587</v>
      </c>
      <c r="D3741" s="217" t="s">
        <v>310</v>
      </c>
      <c r="E3741" s="124">
        <v>51000</v>
      </c>
      <c r="F3741" s="124">
        <v>60000</v>
      </c>
      <c r="G3741" s="124">
        <v>51000</v>
      </c>
      <c r="H3741" s="217">
        <v>2</v>
      </c>
      <c r="I3741" s="124">
        <v>102000</v>
      </c>
      <c r="J3741" s="238">
        <v>19450000</v>
      </c>
      <c r="K3741" s="124">
        <v>991950000000</v>
      </c>
    </row>
    <row r="3742" spans="3:11" x14ac:dyDescent="0.25">
      <c r="C3742" s="201">
        <v>45587</v>
      </c>
      <c r="D3742" s="217" t="s">
        <v>310</v>
      </c>
      <c r="E3742" s="124">
        <v>51000</v>
      </c>
      <c r="F3742" s="124">
        <v>60000</v>
      </c>
      <c r="G3742" s="124">
        <v>51000</v>
      </c>
      <c r="H3742" s="217">
        <v>14</v>
      </c>
      <c r="I3742" s="124">
        <v>714000</v>
      </c>
      <c r="J3742" s="238">
        <v>19450000</v>
      </c>
      <c r="K3742" s="124">
        <v>991950000000</v>
      </c>
    </row>
    <row r="3743" spans="3:11" x14ac:dyDescent="0.25">
      <c r="C3743" s="201">
        <v>45587</v>
      </c>
      <c r="D3743" s="217" t="s">
        <v>310</v>
      </c>
      <c r="E3743" s="124">
        <v>51000</v>
      </c>
      <c r="F3743" s="124">
        <v>60000</v>
      </c>
      <c r="G3743" s="124">
        <v>51000</v>
      </c>
      <c r="H3743" s="217">
        <v>1</v>
      </c>
      <c r="I3743" s="124">
        <v>51000</v>
      </c>
      <c r="J3743" s="238">
        <v>19450000</v>
      </c>
      <c r="K3743" s="124">
        <v>991950000000</v>
      </c>
    </row>
    <row r="3744" spans="3:11" x14ac:dyDescent="0.25">
      <c r="C3744" s="201">
        <v>45587</v>
      </c>
      <c r="D3744" s="217" t="s">
        <v>310</v>
      </c>
      <c r="E3744" s="124">
        <v>51000</v>
      </c>
      <c r="F3744" s="124">
        <v>60000</v>
      </c>
      <c r="G3744" s="124">
        <v>51000</v>
      </c>
      <c r="H3744" s="217">
        <v>1</v>
      </c>
      <c r="I3744" s="124">
        <v>51000</v>
      </c>
      <c r="J3744" s="238">
        <v>19450000</v>
      </c>
      <c r="K3744" s="124">
        <v>991950000000</v>
      </c>
    </row>
    <row r="3745" spans="3:11" x14ac:dyDescent="0.25">
      <c r="C3745" s="201">
        <v>45587</v>
      </c>
      <c r="D3745" s="217" t="s">
        <v>310</v>
      </c>
      <c r="E3745" s="124">
        <v>51000</v>
      </c>
      <c r="F3745" s="124">
        <v>60000</v>
      </c>
      <c r="G3745" s="124">
        <v>51000</v>
      </c>
      <c r="H3745" s="217">
        <v>33</v>
      </c>
      <c r="I3745" s="124">
        <v>1683000</v>
      </c>
      <c r="J3745" s="238">
        <v>19450000</v>
      </c>
      <c r="K3745" s="124">
        <v>991950000000</v>
      </c>
    </row>
    <row r="3746" spans="3:11" x14ac:dyDescent="0.25">
      <c r="C3746" s="201">
        <v>45587</v>
      </c>
      <c r="D3746" s="217" t="s">
        <v>310</v>
      </c>
      <c r="E3746" s="124">
        <v>51000</v>
      </c>
      <c r="F3746" s="124">
        <v>60000</v>
      </c>
      <c r="G3746" s="124">
        <v>51000</v>
      </c>
      <c r="H3746" s="217">
        <v>1</v>
      </c>
      <c r="I3746" s="124">
        <v>51000</v>
      </c>
      <c r="J3746" s="238">
        <v>19450000</v>
      </c>
      <c r="K3746" s="124">
        <v>991950000000</v>
      </c>
    </row>
    <row r="3747" spans="3:11" x14ac:dyDescent="0.25">
      <c r="C3747" s="201">
        <v>45587</v>
      </c>
      <c r="D3747" s="217" t="s">
        <v>310</v>
      </c>
      <c r="E3747" s="124">
        <v>51000</v>
      </c>
      <c r="F3747" s="124">
        <v>60000</v>
      </c>
      <c r="G3747" s="124">
        <v>51000</v>
      </c>
      <c r="H3747" s="217">
        <v>2</v>
      </c>
      <c r="I3747" s="124">
        <v>102000</v>
      </c>
      <c r="J3747" s="238">
        <v>19450000</v>
      </c>
      <c r="K3747" s="124">
        <v>991950000000</v>
      </c>
    </row>
    <row r="3748" spans="3:11" x14ac:dyDescent="0.25">
      <c r="C3748" s="201">
        <v>45587</v>
      </c>
      <c r="D3748" s="217" t="s">
        <v>310</v>
      </c>
      <c r="E3748" s="124">
        <v>51000</v>
      </c>
      <c r="F3748" s="124">
        <v>60000</v>
      </c>
      <c r="G3748" s="124">
        <v>51000</v>
      </c>
      <c r="H3748" s="217">
        <v>1</v>
      </c>
      <c r="I3748" s="124">
        <v>51000</v>
      </c>
      <c r="J3748" s="238">
        <v>19450000</v>
      </c>
      <c r="K3748" s="124">
        <v>991950000000</v>
      </c>
    </row>
    <row r="3749" spans="3:11" x14ac:dyDescent="0.25">
      <c r="C3749" s="201">
        <v>45587</v>
      </c>
      <c r="D3749" s="217" t="s">
        <v>310</v>
      </c>
      <c r="E3749" s="124">
        <v>51000</v>
      </c>
      <c r="F3749" s="124">
        <v>60000</v>
      </c>
      <c r="G3749" s="124">
        <v>51000</v>
      </c>
      <c r="H3749" s="217">
        <v>78</v>
      </c>
      <c r="I3749" s="124">
        <v>3978000</v>
      </c>
      <c r="J3749" s="238">
        <v>19450000</v>
      </c>
      <c r="K3749" s="124">
        <v>991950000000</v>
      </c>
    </row>
    <row r="3750" spans="3:11" x14ac:dyDescent="0.25">
      <c r="C3750" s="201">
        <v>45587</v>
      </c>
      <c r="D3750" s="217" t="s">
        <v>312</v>
      </c>
      <c r="E3750" s="124">
        <v>13000</v>
      </c>
      <c r="F3750" s="124">
        <v>13000</v>
      </c>
      <c r="G3750" s="124">
        <v>13000</v>
      </c>
      <c r="H3750" s="217">
        <v>2</v>
      </c>
      <c r="I3750" s="124">
        <v>26000</v>
      </c>
      <c r="J3750" s="238">
        <v>20000000</v>
      </c>
      <c r="K3750" s="124">
        <v>260000000000</v>
      </c>
    </row>
    <row r="3751" spans="3:11" x14ac:dyDescent="0.25">
      <c r="C3751" s="201">
        <v>45587</v>
      </c>
      <c r="D3751" s="217" t="s">
        <v>310</v>
      </c>
      <c r="E3751" s="124">
        <v>50000</v>
      </c>
      <c r="F3751" s="124">
        <v>60000</v>
      </c>
      <c r="G3751" s="124">
        <v>51000</v>
      </c>
      <c r="H3751" s="217">
        <v>1</v>
      </c>
      <c r="I3751" s="124">
        <v>50000</v>
      </c>
      <c r="J3751" s="238">
        <v>19450000</v>
      </c>
      <c r="K3751" s="124">
        <v>991950000000</v>
      </c>
    </row>
    <row r="3752" spans="3:11" x14ac:dyDescent="0.25">
      <c r="C3752" s="201">
        <v>45587</v>
      </c>
      <c r="D3752" s="217" t="s">
        <v>310</v>
      </c>
      <c r="E3752" s="124">
        <v>51000</v>
      </c>
      <c r="F3752" s="124">
        <v>60000</v>
      </c>
      <c r="G3752" s="124">
        <v>51000</v>
      </c>
      <c r="H3752" s="217">
        <v>3</v>
      </c>
      <c r="I3752" s="124">
        <v>153000</v>
      </c>
      <c r="J3752" s="238">
        <v>19450000</v>
      </c>
      <c r="K3752" s="124">
        <v>991950000000</v>
      </c>
    </row>
    <row r="3753" spans="3:11" x14ac:dyDescent="0.25">
      <c r="C3753" s="201">
        <v>45587</v>
      </c>
      <c r="D3753" s="217" t="s">
        <v>310</v>
      </c>
      <c r="E3753" s="124">
        <v>51000</v>
      </c>
      <c r="F3753" s="124">
        <v>60000</v>
      </c>
      <c r="G3753" s="124">
        <v>51000</v>
      </c>
      <c r="H3753" s="217">
        <v>2</v>
      </c>
      <c r="I3753" s="124">
        <v>102000</v>
      </c>
      <c r="J3753" s="238">
        <v>19450000</v>
      </c>
      <c r="K3753" s="124">
        <v>991950000000</v>
      </c>
    </row>
    <row r="3754" spans="3:11" x14ac:dyDescent="0.25">
      <c r="C3754" s="201">
        <v>45587</v>
      </c>
      <c r="D3754" s="217" t="s">
        <v>310</v>
      </c>
      <c r="E3754" s="124">
        <v>51000</v>
      </c>
      <c r="F3754" s="124">
        <v>60000</v>
      </c>
      <c r="G3754" s="124">
        <v>51000</v>
      </c>
      <c r="H3754" s="217">
        <v>6</v>
      </c>
      <c r="I3754" s="124">
        <v>306000</v>
      </c>
      <c r="J3754" s="238">
        <v>19450000</v>
      </c>
      <c r="K3754" s="124">
        <v>991950000000</v>
      </c>
    </row>
    <row r="3755" spans="3:11" x14ac:dyDescent="0.25">
      <c r="C3755" s="201">
        <v>45588</v>
      </c>
      <c r="D3755" s="217" t="s">
        <v>310</v>
      </c>
      <c r="E3755" s="124">
        <v>50000</v>
      </c>
      <c r="F3755" s="124">
        <v>51000</v>
      </c>
      <c r="G3755" s="124">
        <v>51000</v>
      </c>
      <c r="H3755" s="217">
        <v>2</v>
      </c>
      <c r="I3755" s="124">
        <v>100000</v>
      </c>
      <c r="J3755" s="238">
        <v>19450000</v>
      </c>
      <c r="K3755" s="124">
        <v>991950000000</v>
      </c>
    </row>
    <row r="3756" spans="3:11" x14ac:dyDescent="0.25">
      <c r="C3756" s="201">
        <v>45588</v>
      </c>
      <c r="D3756" s="217" t="s">
        <v>312</v>
      </c>
      <c r="E3756" s="124">
        <v>12150</v>
      </c>
      <c r="F3756" s="124">
        <v>13000</v>
      </c>
      <c r="G3756" s="124">
        <v>13000</v>
      </c>
      <c r="H3756" s="217">
        <v>2</v>
      </c>
      <c r="I3756" s="124">
        <v>24300</v>
      </c>
      <c r="J3756" s="238">
        <v>20000000</v>
      </c>
      <c r="K3756" s="124">
        <v>260000000000</v>
      </c>
    </row>
    <row r="3757" spans="3:11" x14ac:dyDescent="0.25">
      <c r="C3757" s="201">
        <v>45588</v>
      </c>
      <c r="D3757" s="217" t="s">
        <v>312</v>
      </c>
      <c r="E3757" s="124">
        <v>12150</v>
      </c>
      <c r="F3757" s="124">
        <v>13000</v>
      </c>
      <c r="G3757" s="124">
        <v>13000</v>
      </c>
      <c r="H3757" s="217">
        <v>2</v>
      </c>
      <c r="I3757" s="124">
        <v>24300</v>
      </c>
      <c r="J3757" s="238">
        <v>20000000</v>
      </c>
      <c r="K3757" s="124">
        <v>260000000000</v>
      </c>
    </row>
    <row r="3758" spans="3:11" x14ac:dyDescent="0.25">
      <c r="C3758" s="201">
        <v>45588</v>
      </c>
      <c r="D3758" s="217" t="s">
        <v>312</v>
      </c>
      <c r="E3758" s="124">
        <v>12150</v>
      </c>
      <c r="F3758" s="124">
        <v>13000</v>
      </c>
      <c r="G3758" s="124">
        <v>13000</v>
      </c>
      <c r="H3758" s="217">
        <v>2</v>
      </c>
      <c r="I3758" s="124">
        <v>24300</v>
      </c>
      <c r="J3758" s="238">
        <v>20000000</v>
      </c>
      <c r="K3758" s="124">
        <v>260000000000</v>
      </c>
    </row>
    <row r="3759" spans="3:11" x14ac:dyDescent="0.25">
      <c r="C3759" s="201">
        <v>45588</v>
      </c>
      <c r="D3759" s="217" t="s">
        <v>312</v>
      </c>
      <c r="E3759" s="124">
        <v>12150</v>
      </c>
      <c r="F3759" s="124">
        <v>13000</v>
      </c>
      <c r="G3759" s="124">
        <v>13000</v>
      </c>
      <c r="H3759" s="217">
        <v>94</v>
      </c>
      <c r="I3759" s="124">
        <v>1142100</v>
      </c>
      <c r="J3759" s="238">
        <v>20000000</v>
      </c>
      <c r="K3759" s="124">
        <v>260000000000</v>
      </c>
    </row>
    <row r="3760" spans="3:11" x14ac:dyDescent="0.25">
      <c r="C3760" s="201">
        <v>45588</v>
      </c>
      <c r="D3760" s="217" t="s">
        <v>310</v>
      </c>
      <c r="E3760" s="124">
        <v>50000</v>
      </c>
      <c r="F3760" s="124">
        <v>51000</v>
      </c>
      <c r="G3760" s="124">
        <v>51000</v>
      </c>
      <c r="H3760" s="217">
        <v>10</v>
      </c>
      <c r="I3760" s="124">
        <v>500000</v>
      </c>
      <c r="J3760" s="238">
        <v>19450000</v>
      </c>
      <c r="K3760" s="124">
        <v>991950000000</v>
      </c>
    </row>
    <row r="3761" spans="3:11" x14ac:dyDescent="0.25">
      <c r="C3761" s="201">
        <v>45588</v>
      </c>
      <c r="D3761" s="217" t="s">
        <v>312</v>
      </c>
      <c r="E3761" s="124">
        <v>12150</v>
      </c>
      <c r="F3761" s="124">
        <v>13000</v>
      </c>
      <c r="G3761" s="124">
        <v>13000</v>
      </c>
      <c r="H3761" s="217">
        <v>41</v>
      </c>
      <c r="I3761" s="124">
        <v>498150</v>
      </c>
      <c r="J3761" s="238">
        <v>20000000</v>
      </c>
      <c r="K3761" s="124">
        <v>260000000000</v>
      </c>
    </row>
    <row r="3762" spans="3:11" x14ac:dyDescent="0.25">
      <c r="C3762" s="201">
        <v>45588</v>
      </c>
      <c r="D3762" s="217" t="s">
        <v>310</v>
      </c>
      <c r="E3762" s="124">
        <v>50000</v>
      </c>
      <c r="F3762" s="124">
        <v>51000</v>
      </c>
      <c r="G3762" s="124">
        <v>51000</v>
      </c>
      <c r="H3762" s="217">
        <v>7</v>
      </c>
      <c r="I3762" s="124">
        <v>350000</v>
      </c>
      <c r="J3762" s="238">
        <v>19450000</v>
      </c>
      <c r="K3762" s="124">
        <v>991950000000</v>
      </c>
    </row>
    <row r="3763" spans="3:11" x14ac:dyDescent="0.25">
      <c r="C3763" s="201">
        <v>45588</v>
      </c>
      <c r="D3763" s="217" t="s">
        <v>312</v>
      </c>
      <c r="E3763" s="124">
        <v>12800</v>
      </c>
      <c r="F3763" s="124">
        <v>13000</v>
      </c>
      <c r="G3763" s="124">
        <v>13000</v>
      </c>
      <c r="H3763" s="217">
        <v>2</v>
      </c>
      <c r="I3763" s="124">
        <v>25600</v>
      </c>
      <c r="J3763" s="238">
        <v>20000000</v>
      </c>
      <c r="K3763" s="124">
        <v>260000000000</v>
      </c>
    </row>
    <row r="3764" spans="3:11" x14ac:dyDescent="0.25">
      <c r="C3764" s="201">
        <v>45588</v>
      </c>
      <c r="D3764" s="217" t="s">
        <v>310</v>
      </c>
      <c r="E3764" s="124">
        <v>51000</v>
      </c>
      <c r="F3764" s="124">
        <v>51000</v>
      </c>
      <c r="G3764" s="124">
        <v>51000</v>
      </c>
      <c r="H3764" s="217">
        <v>1</v>
      </c>
      <c r="I3764" s="124">
        <v>51000</v>
      </c>
      <c r="J3764" s="238">
        <v>19450000</v>
      </c>
      <c r="K3764" s="124">
        <v>991950000000</v>
      </c>
    </row>
    <row r="3765" spans="3:11" x14ac:dyDescent="0.25">
      <c r="C3765" s="201">
        <v>45588</v>
      </c>
      <c r="D3765" s="217" t="s">
        <v>312</v>
      </c>
      <c r="E3765" s="124">
        <v>12800</v>
      </c>
      <c r="F3765" s="124">
        <v>13000</v>
      </c>
      <c r="G3765" s="124">
        <v>13000</v>
      </c>
      <c r="H3765" s="217">
        <v>3</v>
      </c>
      <c r="I3765" s="124">
        <v>38400</v>
      </c>
      <c r="J3765" s="238">
        <v>20000000</v>
      </c>
      <c r="K3765" s="124">
        <v>260000000000</v>
      </c>
    </row>
    <row r="3766" spans="3:11" x14ac:dyDescent="0.25">
      <c r="C3766" s="201">
        <v>45588</v>
      </c>
      <c r="D3766" s="217" t="s">
        <v>310</v>
      </c>
      <c r="E3766" s="124">
        <v>51000</v>
      </c>
      <c r="F3766" s="124">
        <v>51000</v>
      </c>
      <c r="G3766" s="124">
        <v>51000</v>
      </c>
      <c r="H3766" s="217">
        <v>1</v>
      </c>
      <c r="I3766" s="124">
        <v>51000</v>
      </c>
      <c r="J3766" s="238">
        <v>19450000</v>
      </c>
      <c r="K3766" s="124">
        <v>991950000000</v>
      </c>
    </row>
    <row r="3767" spans="3:11" x14ac:dyDescent="0.25">
      <c r="C3767" s="201">
        <v>45588</v>
      </c>
      <c r="D3767" s="217" t="s">
        <v>312</v>
      </c>
      <c r="E3767" s="124">
        <v>12800</v>
      </c>
      <c r="F3767" s="124">
        <v>13000</v>
      </c>
      <c r="G3767" s="124">
        <v>13000</v>
      </c>
      <c r="H3767" s="217">
        <v>3</v>
      </c>
      <c r="I3767" s="124">
        <v>38400</v>
      </c>
      <c r="J3767" s="238">
        <v>20000000</v>
      </c>
      <c r="K3767" s="124">
        <v>260000000000</v>
      </c>
    </row>
    <row r="3768" spans="3:11" x14ac:dyDescent="0.25">
      <c r="C3768" s="201">
        <v>45588</v>
      </c>
      <c r="D3768" s="217" t="s">
        <v>312</v>
      </c>
      <c r="E3768" s="124">
        <v>12800</v>
      </c>
      <c r="F3768" s="124">
        <v>13000</v>
      </c>
      <c r="G3768" s="124">
        <v>13000</v>
      </c>
      <c r="H3768" s="217">
        <v>1</v>
      </c>
      <c r="I3768" s="124">
        <v>12800</v>
      </c>
      <c r="J3768" s="238">
        <v>20000000</v>
      </c>
      <c r="K3768" s="124">
        <v>260000000000</v>
      </c>
    </row>
    <row r="3769" spans="3:11" x14ac:dyDescent="0.25">
      <c r="C3769" s="201">
        <v>45588</v>
      </c>
      <c r="D3769" s="217" t="s">
        <v>310</v>
      </c>
      <c r="E3769" s="124">
        <v>51000</v>
      </c>
      <c r="F3769" s="124">
        <v>51000</v>
      </c>
      <c r="G3769" s="124">
        <v>51000</v>
      </c>
      <c r="H3769" s="217">
        <v>10</v>
      </c>
      <c r="I3769" s="124">
        <v>510000</v>
      </c>
      <c r="J3769" s="238">
        <v>19450000</v>
      </c>
      <c r="K3769" s="124">
        <v>991950000000</v>
      </c>
    </row>
    <row r="3770" spans="3:11" x14ac:dyDescent="0.25">
      <c r="C3770" s="201">
        <v>45588</v>
      </c>
      <c r="D3770" s="217" t="s">
        <v>312</v>
      </c>
      <c r="E3770" s="124">
        <v>12800</v>
      </c>
      <c r="F3770" s="124">
        <v>13000</v>
      </c>
      <c r="G3770" s="124">
        <v>13000</v>
      </c>
      <c r="H3770" s="217">
        <v>1</v>
      </c>
      <c r="I3770" s="124">
        <v>12800</v>
      </c>
      <c r="J3770" s="238">
        <v>20000000</v>
      </c>
      <c r="K3770" s="124">
        <v>260000000000</v>
      </c>
    </row>
    <row r="3771" spans="3:11" x14ac:dyDescent="0.25">
      <c r="C3771" s="201">
        <v>45588</v>
      </c>
      <c r="D3771" s="217" t="s">
        <v>312</v>
      </c>
      <c r="E3771" s="124">
        <v>13000</v>
      </c>
      <c r="F3771" s="124">
        <v>13000</v>
      </c>
      <c r="G3771" s="124">
        <v>13000</v>
      </c>
      <c r="H3771" s="217">
        <v>50</v>
      </c>
      <c r="I3771" s="124">
        <v>650000</v>
      </c>
      <c r="J3771" s="238">
        <v>20000000</v>
      </c>
      <c r="K3771" s="124">
        <v>260000000000</v>
      </c>
    </row>
    <row r="3772" spans="3:11" x14ac:dyDescent="0.25">
      <c r="C3772" s="201">
        <v>45588</v>
      </c>
      <c r="D3772" s="217" t="s">
        <v>312</v>
      </c>
      <c r="E3772" s="124">
        <v>13000</v>
      </c>
      <c r="F3772" s="124">
        <v>13000</v>
      </c>
      <c r="G3772" s="124">
        <v>13000</v>
      </c>
      <c r="H3772" s="217">
        <v>1</v>
      </c>
      <c r="I3772" s="124">
        <v>13000</v>
      </c>
      <c r="J3772" s="238">
        <v>20000000</v>
      </c>
      <c r="K3772" s="124">
        <v>260000000000</v>
      </c>
    </row>
    <row r="3773" spans="3:11" x14ac:dyDescent="0.25">
      <c r="C3773" s="201">
        <v>45588</v>
      </c>
      <c r="D3773" s="217" t="s">
        <v>312</v>
      </c>
      <c r="E3773" s="124">
        <v>13000</v>
      </c>
      <c r="F3773" s="124">
        <v>13000</v>
      </c>
      <c r="G3773" s="124">
        <v>13000</v>
      </c>
      <c r="H3773" s="217">
        <v>15</v>
      </c>
      <c r="I3773" s="124">
        <v>195000</v>
      </c>
      <c r="J3773" s="238">
        <v>20000000</v>
      </c>
      <c r="K3773" s="124">
        <v>260000000000</v>
      </c>
    </row>
    <row r="3774" spans="3:11" x14ac:dyDescent="0.25">
      <c r="C3774" s="201">
        <v>45589</v>
      </c>
      <c r="D3774" s="217" t="s">
        <v>310</v>
      </c>
      <c r="E3774" s="124">
        <v>51000</v>
      </c>
      <c r="F3774" s="124">
        <v>51000</v>
      </c>
      <c r="G3774" s="124">
        <v>51000</v>
      </c>
      <c r="H3774" s="217">
        <v>15</v>
      </c>
      <c r="I3774" s="124">
        <v>765000</v>
      </c>
      <c r="J3774" s="238">
        <v>19450000</v>
      </c>
      <c r="K3774" s="124">
        <v>991950000000</v>
      </c>
    </row>
    <row r="3775" spans="3:11" x14ac:dyDescent="0.25">
      <c r="C3775" s="201">
        <v>45589</v>
      </c>
      <c r="D3775" s="217" t="s">
        <v>310</v>
      </c>
      <c r="E3775" s="124">
        <v>51000</v>
      </c>
      <c r="F3775" s="124">
        <v>51000</v>
      </c>
      <c r="G3775" s="124">
        <v>51000</v>
      </c>
      <c r="H3775" s="217">
        <v>5</v>
      </c>
      <c r="I3775" s="124">
        <v>255000</v>
      </c>
      <c r="J3775" s="238">
        <v>19450000</v>
      </c>
      <c r="K3775" s="124">
        <v>991950000000</v>
      </c>
    </row>
    <row r="3776" spans="3:11" x14ac:dyDescent="0.25">
      <c r="C3776" s="201">
        <v>45589</v>
      </c>
      <c r="D3776" s="217" t="s">
        <v>310</v>
      </c>
      <c r="E3776" s="124">
        <v>51000</v>
      </c>
      <c r="F3776" s="124">
        <v>51000</v>
      </c>
      <c r="G3776" s="124">
        <v>51000</v>
      </c>
      <c r="H3776" s="217">
        <v>1</v>
      </c>
      <c r="I3776" s="124">
        <v>51000</v>
      </c>
      <c r="J3776" s="238">
        <v>19450000</v>
      </c>
      <c r="K3776" s="124">
        <v>991950000000</v>
      </c>
    </row>
    <row r="3777" spans="3:11" x14ac:dyDescent="0.25">
      <c r="C3777" s="201">
        <v>45589</v>
      </c>
      <c r="D3777" s="217" t="s">
        <v>310</v>
      </c>
      <c r="E3777" s="124">
        <v>51000</v>
      </c>
      <c r="F3777" s="124">
        <v>51000</v>
      </c>
      <c r="G3777" s="124">
        <v>51000</v>
      </c>
      <c r="H3777" s="217">
        <v>30</v>
      </c>
      <c r="I3777" s="124">
        <v>1530000</v>
      </c>
      <c r="J3777" s="238">
        <v>19450000</v>
      </c>
      <c r="K3777" s="124">
        <v>991950000000</v>
      </c>
    </row>
    <row r="3778" spans="3:11" x14ac:dyDescent="0.25">
      <c r="C3778" s="201">
        <v>45589</v>
      </c>
      <c r="D3778" s="217" t="s">
        <v>312</v>
      </c>
      <c r="E3778" s="124">
        <v>13000</v>
      </c>
      <c r="F3778" s="124">
        <v>13000</v>
      </c>
      <c r="G3778" s="124">
        <v>11000</v>
      </c>
      <c r="H3778" s="217">
        <v>3</v>
      </c>
      <c r="I3778" s="124">
        <v>39000</v>
      </c>
      <c r="J3778" s="238">
        <v>20000000</v>
      </c>
      <c r="K3778" s="124">
        <v>220000000000</v>
      </c>
    </row>
    <row r="3779" spans="3:11" x14ac:dyDescent="0.25">
      <c r="C3779" s="201">
        <v>45589</v>
      </c>
      <c r="D3779" s="217" t="s">
        <v>312</v>
      </c>
      <c r="E3779" s="124">
        <v>13000</v>
      </c>
      <c r="F3779" s="124">
        <v>13000</v>
      </c>
      <c r="G3779" s="124">
        <v>11000</v>
      </c>
      <c r="H3779" s="217">
        <v>2</v>
      </c>
      <c r="I3779" s="124">
        <v>26000</v>
      </c>
      <c r="J3779" s="238">
        <v>20000000</v>
      </c>
      <c r="K3779" s="124">
        <v>220000000000</v>
      </c>
    </row>
    <row r="3780" spans="3:11" x14ac:dyDescent="0.25">
      <c r="C3780" s="201">
        <v>45589</v>
      </c>
      <c r="D3780" s="217" t="s">
        <v>312</v>
      </c>
      <c r="E3780" s="124">
        <v>13000</v>
      </c>
      <c r="F3780" s="124">
        <v>13000</v>
      </c>
      <c r="G3780" s="124">
        <v>11000</v>
      </c>
      <c r="H3780" s="217">
        <v>2</v>
      </c>
      <c r="I3780" s="124">
        <v>26000</v>
      </c>
      <c r="J3780" s="238">
        <v>20000000</v>
      </c>
      <c r="K3780" s="124">
        <v>220000000000</v>
      </c>
    </row>
    <row r="3781" spans="3:11" x14ac:dyDescent="0.25">
      <c r="C3781" s="201">
        <v>45589</v>
      </c>
      <c r="D3781" s="217" t="s">
        <v>310</v>
      </c>
      <c r="E3781" s="124">
        <v>51000</v>
      </c>
      <c r="F3781" s="124">
        <v>51000</v>
      </c>
      <c r="G3781" s="124">
        <v>51000</v>
      </c>
      <c r="H3781" s="217">
        <v>5</v>
      </c>
      <c r="I3781" s="124">
        <v>255000</v>
      </c>
      <c r="J3781" s="238">
        <v>19450000</v>
      </c>
      <c r="K3781" s="124">
        <v>991950000000</v>
      </c>
    </row>
    <row r="3782" spans="3:11" x14ac:dyDescent="0.25">
      <c r="C3782" s="201">
        <v>45589</v>
      </c>
      <c r="D3782" s="217" t="s">
        <v>312</v>
      </c>
      <c r="E3782" s="124">
        <v>13000</v>
      </c>
      <c r="F3782" s="124">
        <v>13000</v>
      </c>
      <c r="G3782" s="124">
        <v>11000</v>
      </c>
      <c r="H3782" s="217">
        <v>10</v>
      </c>
      <c r="I3782" s="124">
        <v>130000</v>
      </c>
      <c r="J3782" s="238">
        <v>20000000</v>
      </c>
      <c r="K3782" s="124">
        <v>220000000000</v>
      </c>
    </row>
    <row r="3783" spans="3:11" x14ac:dyDescent="0.25">
      <c r="C3783" s="201">
        <v>45589</v>
      </c>
      <c r="D3783" s="217" t="s">
        <v>312</v>
      </c>
      <c r="E3783" s="124">
        <v>13000</v>
      </c>
      <c r="F3783" s="124">
        <v>13000</v>
      </c>
      <c r="G3783" s="124">
        <v>11000</v>
      </c>
      <c r="H3783" s="217">
        <v>7</v>
      </c>
      <c r="I3783" s="124">
        <v>91000</v>
      </c>
      <c r="J3783" s="238">
        <v>20000000</v>
      </c>
      <c r="K3783" s="124">
        <v>220000000000</v>
      </c>
    </row>
    <row r="3784" spans="3:11" x14ac:dyDescent="0.25">
      <c r="C3784" s="201">
        <v>45589</v>
      </c>
      <c r="D3784" s="217" t="s">
        <v>310</v>
      </c>
      <c r="E3784" s="124">
        <v>51000</v>
      </c>
      <c r="F3784" s="124">
        <v>51000</v>
      </c>
      <c r="G3784" s="124">
        <v>51000</v>
      </c>
      <c r="H3784" s="217">
        <v>1</v>
      </c>
      <c r="I3784" s="124">
        <v>51000</v>
      </c>
      <c r="J3784" s="238">
        <v>19450000</v>
      </c>
      <c r="K3784" s="124">
        <v>991950000000</v>
      </c>
    </row>
    <row r="3785" spans="3:11" x14ac:dyDescent="0.25">
      <c r="C3785" s="201">
        <v>45589</v>
      </c>
      <c r="D3785" s="217" t="s">
        <v>312</v>
      </c>
      <c r="E3785" s="124">
        <v>13000</v>
      </c>
      <c r="F3785" s="124">
        <v>13000</v>
      </c>
      <c r="G3785" s="124">
        <v>11000</v>
      </c>
      <c r="H3785" s="217">
        <v>4</v>
      </c>
      <c r="I3785" s="124">
        <v>52000</v>
      </c>
      <c r="J3785" s="238">
        <v>20000000</v>
      </c>
      <c r="K3785" s="124">
        <v>220000000000</v>
      </c>
    </row>
    <row r="3786" spans="3:11" x14ac:dyDescent="0.25">
      <c r="C3786" s="201">
        <v>45589</v>
      </c>
      <c r="D3786" s="217" t="s">
        <v>312</v>
      </c>
      <c r="E3786" s="124">
        <v>13000</v>
      </c>
      <c r="F3786" s="124">
        <v>13000</v>
      </c>
      <c r="G3786" s="124">
        <v>11000</v>
      </c>
      <c r="H3786" s="217">
        <v>1</v>
      </c>
      <c r="I3786" s="124">
        <v>13000</v>
      </c>
      <c r="J3786" s="238">
        <v>20000000</v>
      </c>
      <c r="K3786" s="124">
        <v>220000000000</v>
      </c>
    </row>
    <row r="3787" spans="3:11" x14ac:dyDescent="0.25">
      <c r="C3787" s="201">
        <v>45589</v>
      </c>
      <c r="D3787" s="217" t="s">
        <v>312</v>
      </c>
      <c r="E3787" s="124">
        <v>12100</v>
      </c>
      <c r="F3787" s="124">
        <v>13000</v>
      </c>
      <c r="G3787" s="124">
        <v>11000</v>
      </c>
      <c r="H3787" s="217">
        <v>20</v>
      </c>
      <c r="I3787" s="124">
        <v>242000</v>
      </c>
      <c r="J3787" s="238">
        <v>20000000</v>
      </c>
      <c r="K3787" s="124">
        <v>220000000000</v>
      </c>
    </row>
    <row r="3788" spans="3:11" x14ac:dyDescent="0.25">
      <c r="C3788" s="201">
        <v>45589</v>
      </c>
      <c r="D3788" s="217" t="s">
        <v>312</v>
      </c>
      <c r="E3788" s="124">
        <v>12100</v>
      </c>
      <c r="F3788" s="124">
        <v>13000</v>
      </c>
      <c r="G3788" s="124">
        <v>11000</v>
      </c>
      <c r="H3788" s="217">
        <v>40</v>
      </c>
      <c r="I3788" s="124">
        <v>484000</v>
      </c>
      <c r="J3788" s="238">
        <v>20000000</v>
      </c>
      <c r="K3788" s="124">
        <v>220000000000</v>
      </c>
    </row>
    <row r="3789" spans="3:11" x14ac:dyDescent="0.25">
      <c r="C3789" s="201">
        <v>45589</v>
      </c>
      <c r="D3789" s="217" t="s">
        <v>312</v>
      </c>
      <c r="E3789" s="124">
        <v>12000</v>
      </c>
      <c r="F3789" s="124">
        <v>13000</v>
      </c>
      <c r="G3789" s="124">
        <v>11000</v>
      </c>
      <c r="H3789" s="217">
        <v>5</v>
      </c>
      <c r="I3789" s="124">
        <v>60000</v>
      </c>
      <c r="J3789" s="238">
        <v>20000000</v>
      </c>
      <c r="K3789" s="124">
        <v>220000000000</v>
      </c>
    </row>
    <row r="3790" spans="3:11" x14ac:dyDescent="0.25">
      <c r="C3790" s="201">
        <v>45589</v>
      </c>
      <c r="D3790" s="217" t="s">
        <v>312</v>
      </c>
      <c r="E3790" s="124">
        <v>12000</v>
      </c>
      <c r="F3790" s="124">
        <v>13000</v>
      </c>
      <c r="G3790" s="124">
        <v>11000</v>
      </c>
      <c r="H3790" s="217">
        <v>5</v>
      </c>
      <c r="I3790" s="124">
        <v>60000</v>
      </c>
      <c r="J3790" s="238">
        <v>20000000</v>
      </c>
      <c r="K3790" s="124">
        <v>220000000000</v>
      </c>
    </row>
    <row r="3791" spans="3:11" x14ac:dyDescent="0.25">
      <c r="C3791" s="201">
        <v>45589</v>
      </c>
      <c r="D3791" s="217" t="s">
        <v>312</v>
      </c>
      <c r="E3791" s="124">
        <v>11000</v>
      </c>
      <c r="F3791" s="124">
        <v>13000</v>
      </c>
      <c r="G3791" s="124">
        <v>11000</v>
      </c>
      <c r="H3791" s="217">
        <v>2</v>
      </c>
      <c r="I3791" s="124">
        <v>22000</v>
      </c>
      <c r="J3791" s="238">
        <v>20000000</v>
      </c>
      <c r="K3791" s="124">
        <v>220000000000</v>
      </c>
    </row>
    <row r="3792" spans="3:11" x14ac:dyDescent="0.25">
      <c r="C3792" s="201">
        <v>45589</v>
      </c>
      <c r="D3792" s="217" t="s">
        <v>312</v>
      </c>
      <c r="E3792" s="124">
        <v>11000</v>
      </c>
      <c r="F3792" s="124">
        <v>13000</v>
      </c>
      <c r="G3792" s="124">
        <v>11000</v>
      </c>
      <c r="H3792" s="217">
        <v>4</v>
      </c>
      <c r="I3792" s="124">
        <v>44000</v>
      </c>
      <c r="J3792" s="238">
        <v>20000000</v>
      </c>
      <c r="K3792" s="124">
        <v>220000000000</v>
      </c>
    </row>
    <row r="3793" spans="3:11" x14ac:dyDescent="0.25">
      <c r="C3793" s="201">
        <v>45589</v>
      </c>
      <c r="D3793" s="217" t="s">
        <v>312</v>
      </c>
      <c r="E3793" s="124">
        <v>11000</v>
      </c>
      <c r="F3793" s="124">
        <v>13000</v>
      </c>
      <c r="G3793" s="124">
        <v>11000</v>
      </c>
      <c r="H3793" s="217">
        <v>100</v>
      </c>
      <c r="I3793" s="124">
        <v>1100000</v>
      </c>
      <c r="J3793" s="238">
        <v>20000000</v>
      </c>
      <c r="K3793" s="124">
        <v>220000000000</v>
      </c>
    </row>
    <row r="3794" spans="3:11" x14ac:dyDescent="0.25">
      <c r="C3794" s="201">
        <v>45589</v>
      </c>
      <c r="D3794" s="217" t="s">
        <v>312</v>
      </c>
      <c r="E3794" s="124">
        <v>11000</v>
      </c>
      <c r="F3794" s="124">
        <v>13000</v>
      </c>
      <c r="G3794" s="124">
        <v>11000</v>
      </c>
      <c r="H3794" s="217">
        <v>50</v>
      </c>
      <c r="I3794" s="124">
        <v>550000</v>
      </c>
      <c r="J3794" s="238">
        <v>20000000</v>
      </c>
      <c r="K3794" s="124">
        <v>220000000000</v>
      </c>
    </row>
    <row r="3795" spans="3:11" x14ac:dyDescent="0.25">
      <c r="C3795" s="201">
        <v>45589</v>
      </c>
      <c r="D3795" s="217" t="s">
        <v>310</v>
      </c>
      <c r="E3795" s="124">
        <v>51000</v>
      </c>
      <c r="F3795" s="124">
        <v>51000</v>
      </c>
      <c r="G3795" s="124">
        <v>51000</v>
      </c>
      <c r="H3795" s="217">
        <v>5</v>
      </c>
      <c r="I3795" s="124">
        <v>255000</v>
      </c>
      <c r="J3795" s="238">
        <v>19450000</v>
      </c>
      <c r="K3795" s="124">
        <v>991950000000</v>
      </c>
    </row>
    <row r="3796" spans="3:11" x14ac:dyDescent="0.25">
      <c r="C3796" s="201">
        <v>45589</v>
      </c>
      <c r="D3796" s="217" t="s">
        <v>312</v>
      </c>
      <c r="E3796" s="124">
        <v>11000</v>
      </c>
      <c r="F3796" s="124">
        <v>13000</v>
      </c>
      <c r="G3796" s="124">
        <v>11000</v>
      </c>
      <c r="H3796" s="217">
        <v>7</v>
      </c>
      <c r="I3796" s="124">
        <v>77000</v>
      </c>
      <c r="J3796" s="238">
        <v>20000000</v>
      </c>
      <c r="K3796" s="124">
        <v>220000000000</v>
      </c>
    </row>
    <row r="3797" spans="3:11" x14ac:dyDescent="0.25">
      <c r="C3797" s="201">
        <v>45589</v>
      </c>
      <c r="D3797" s="217" t="s">
        <v>312</v>
      </c>
      <c r="E3797" s="124">
        <v>11000</v>
      </c>
      <c r="F3797" s="124">
        <v>13000</v>
      </c>
      <c r="G3797" s="124">
        <v>11000</v>
      </c>
      <c r="H3797" s="217">
        <v>20</v>
      </c>
      <c r="I3797" s="124">
        <v>220000</v>
      </c>
      <c r="J3797" s="238">
        <v>20000000</v>
      </c>
      <c r="K3797" s="124">
        <v>220000000000</v>
      </c>
    </row>
    <row r="3798" spans="3:11" x14ac:dyDescent="0.25">
      <c r="C3798" s="201">
        <v>45589</v>
      </c>
      <c r="D3798" s="217" t="s">
        <v>312</v>
      </c>
      <c r="E3798" s="124">
        <v>11000</v>
      </c>
      <c r="F3798" s="124">
        <v>13000</v>
      </c>
      <c r="G3798" s="124">
        <v>11000</v>
      </c>
      <c r="H3798" s="217">
        <v>20</v>
      </c>
      <c r="I3798" s="124">
        <v>220000</v>
      </c>
      <c r="J3798" s="238">
        <v>20000000</v>
      </c>
      <c r="K3798" s="124">
        <v>220000000000</v>
      </c>
    </row>
    <row r="3799" spans="3:11" x14ac:dyDescent="0.25">
      <c r="C3799" s="201">
        <v>45589</v>
      </c>
      <c r="D3799" s="217" t="s">
        <v>312</v>
      </c>
      <c r="E3799" s="124">
        <v>11000</v>
      </c>
      <c r="F3799" s="124">
        <v>13000</v>
      </c>
      <c r="G3799" s="124">
        <v>11000</v>
      </c>
      <c r="H3799" s="217">
        <v>40</v>
      </c>
      <c r="I3799" s="124">
        <v>440000</v>
      </c>
      <c r="J3799" s="238">
        <v>20000000</v>
      </c>
      <c r="K3799" s="124">
        <v>220000000000</v>
      </c>
    </row>
    <row r="3800" spans="3:11" x14ac:dyDescent="0.25">
      <c r="C3800" s="201">
        <v>45589</v>
      </c>
      <c r="D3800" s="217" t="s">
        <v>312</v>
      </c>
      <c r="E3800" s="124">
        <v>11000</v>
      </c>
      <c r="F3800" s="124">
        <v>13000</v>
      </c>
      <c r="G3800" s="124">
        <v>11000</v>
      </c>
      <c r="H3800" s="217">
        <v>1</v>
      </c>
      <c r="I3800" s="124">
        <v>11000</v>
      </c>
      <c r="J3800" s="238">
        <v>20000000</v>
      </c>
      <c r="K3800" s="124">
        <v>220000000000</v>
      </c>
    </row>
    <row r="3801" spans="3:11" x14ac:dyDescent="0.25">
      <c r="C3801" s="201">
        <v>45589</v>
      </c>
      <c r="D3801" s="217" t="s">
        <v>312</v>
      </c>
      <c r="E3801" s="124">
        <v>11000</v>
      </c>
      <c r="F3801" s="124">
        <v>13000</v>
      </c>
      <c r="G3801" s="124">
        <v>11000</v>
      </c>
      <c r="H3801" s="217">
        <v>4</v>
      </c>
      <c r="I3801" s="124">
        <v>44000</v>
      </c>
      <c r="J3801" s="238">
        <v>20000000</v>
      </c>
      <c r="K3801" s="124">
        <v>220000000000</v>
      </c>
    </row>
    <row r="3802" spans="3:11" x14ac:dyDescent="0.25">
      <c r="C3802" s="201">
        <v>45589</v>
      </c>
      <c r="D3802" s="217" t="s">
        <v>312</v>
      </c>
      <c r="E3802" s="124">
        <v>11000</v>
      </c>
      <c r="F3802" s="124">
        <v>13000</v>
      </c>
      <c r="G3802" s="124">
        <v>11000</v>
      </c>
      <c r="H3802" s="217">
        <v>15</v>
      </c>
      <c r="I3802" s="124">
        <v>165000</v>
      </c>
      <c r="J3802" s="238">
        <v>20000000</v>
      </c>
      <c r="K3802" s="124">
        <v>220000000000</v>
      </c>
    </row>
    <row r="3803" spans="3:11" x14ac:dyDescent="0.25">
      <c r="C3803" s="201">
        <v>45589</v>
      </c>
      <c r="D3803" s="217" t="s">
        <v>312</v>
      </c>
      <c r="E3803" s="124">
        <v>11000</v>
      </c>
      <c r="F3803" s="124">
        <v>13000</v>
      </c>
      <c r="G3803" s="124">
        <v>11000</v>
      </c>
      <c r="H3803" s="217">
        <v>3</v>
      </c>
      <c r="I3803" s="124">
        <v>33000</v>
      </c>
      <c r="J3803" s="238">
        <v>20000000</v>
      </c>
      <c r="K3803" s="124">
        <v>220000000000</v>
      </c>
    </row>
    <row r="3804" spans="3:11" x14ac:dyDescent="0.25">
      <c r="C3804" s="201">
        <v>45589</v>
      </c>
      <c r="D3804" s="217" t="s">
        <v>312</v>
      </c>
      <c r="E3804" s="124">
        <v>11000</v>
      </c>
      <c r="F3804" s="124">
        <v>13000</v>
      </c>
      <c r="G3804" s="124">
        <v>11000</v>
      </c>
      <c r="H3804" s="217">
        <v>3</v>
      </c>
      <c r="I3804" s="124">
        <v>33000</v>
      </c>
      <c r="J3804" s="238">
        <v>20000000</v>
      </c>
      <c r="K3804" s="124">
        <v>220000000000</v>
      </c>
    </row>
    <row r="3805" spans="3:11" x14ac:dyDescent="0.25">
      <c r="C3805" s="201">
        <v>45589</v>
      </c>
      <c r="D3805" s="217" t="s">
        <v>312</v>
      </c>
      <c r="E3805" s="124">
        <v>11000</v>
      </c>
      <c r="F3805" s="124">
        <v>13000</v>
      </c>
      <c r="G3805" s="124">
        <v>11000</v>
      </c>
      <c r="H3805" s="217">
        <v>72</v>
      </c>
      <c r="I3805" s="124">
        <v>792000</v>
      </c>
      <c r="J3805" s="238">
        <v>20000000</v>
      </c>
      <c r="K3805" s="124">
        <v>220000000000</v>
      </c>
    </row>
    <row r="3806" spans="3:11" x14ac:dyDescent="0.25">
      <c r="C3806" s="201">
        <v>45589</v>
      </c>
      <c r="D3806" s="217" t="s">
        <v>312</v>
      </c>
      <c r="E3806" s="124">
        <v>11000</v>
      </c>
      <c r="F3806" s="124">
        <v>13000</v>
      </c>
      <c r="G3806" s="124">
        <v>11000</v>
      </c>
      <c r="H3806" s="217">
        <v>51</v>
      </c>
      <c r="I3806" s="124">
        <v>561000</v>
      </c>
      <c r="J3806" s="238">
        <v>20000000</v>
      </c>
      <c r="K3806" s="124">
        <v>220000000000</v>
      </c>
    </row>
    <row r="3807" spans="3:11" x14ac:dyDescent="0.25">
      <c r="C3807" s="201">
        <v>45589</v>
      </c>
      <c r="D3807" s="217" t="s">
        <v>312</v>
      </c>
      <c r="E3807" s="124">
        <v>11000</v>
      </c>
      <c r="F3807" s="124">
        <v>13000</v>
      </c>
      <c r="G3807" s="124">
        <v>11000</v>
      </c>
      <c r="H3807" s="217">
        <v>10</v>
      </c>
      <c r="I3807" s="124">
        <v>110000</v>
      </c>
      <c r="J3807" s="238">
        <v>20000000</v>
      </c>
      <c r="K3807" s="124">
        <v>220000000000</v>
      </c>
    </row>
    <row r="3808" spans="3:11" x14ac:dyDescent="0.25">
      <c r="C3808" s="201">
        <v>45590</v>
      </c>
      <c r="D3808" s="217" t="s">
        <v>310</v>
      </c>
      <c r="E3808" s="124">
        <v>50000</v>
      </c>
      <c r="F3808" s="124">
        <v>51000</v>
      </c>
      <c r="G3808" s="124">
        <v>51000</v>
      </c>
      <c r="H3808" s="217">
        <v>1</v>
      </c>
      <c r="I3808" s="124">
        <v>50000</v>
      </c>
      <c r="J3808" s="238">
        <v>19450000</v>
      </c>
      <c r="K3808" s="124">
        <v>991950000000</v>
      </c>
    </row>
    <row r="3809" spans="3:11" x14ac:dyDescent="0.25">
      <c r="C3809" s="201">
        <v>45590</v>
      </c>
      <c r="D3809" s="217" t="s">
        <v>310</v>
      </c>
      <c r="E3809" s="124">
        <v>50000</v>
      </c>
      <c r="F3809" s="124">
        <v>51000</v>
      </c>
      <c r="G3809" s="124">
        <v>51000</v>
      </c>
      <c r="H3809" s="217">
        <v>1</v>
      </c>
      <c r="I3809" s="124">
        <v>50000</v>
      </c>
      <c r="J3809" s="238">
        <v>19450000</v>
      </c>
      <c r="K3809" s="124">
        <v>991950000000</v>
      </c>
    </row>
    <row r="3810" spans="3:11" x14ac:dyDescent="0.25">
      <c r="C3810" s="201">
        <v>45590</v>
      </c>
      <c r="D3810" s="217" t="s">
        <v>310</v>
      </c>
      <c r="E3810" s="124">
        <v>50000</v>
      </c>
      <c r="F3810" s="124">
        <v>51000</v>
      </c>
      <c r="G3810" s="124">
        <v>51000</v>
      </c>
      <c r="H3810" s="217">
        <v>1</v>
      </c>
      <c r="I3810" s="124">
        <v>50000</v>
      </c>
      <c r="J3810" s="238">
        <v>19450000</v>
      </c>
      <c r="K3810" s="124">
        <v>991950000000</v>
      </c>
    </row>
    <row r="3811" spans="3:11" x14ac:dyDescent="0.25">
      <c r="C3811" s="201">
        <v>45590</v>
      </c>
      <c r="D3811" s="217" t="s">
        <v>310</v>
      </c>
      <c r="E3811" s="124">
        <v>50000</v>
      </c>
      <c r="F3811" s="124">
        <v>51000</v>
      </c>
      <c r="G3811" s="124">
        <v>51000</v>
      </c>
      <c r="H3811" s="217">
        <v>1</v>
      </c>
      <c r="I3811" s="124">
        <v>50000</v>
      </c>
      <c r="J3811" s="238">
        <v>19450000</v>
      </c>
      <c r="K3811" s="124">
        <v>991950000000</v>
      </c>
    </row>
    <row r="3812" spans="3:11" x14ac:dyDescent="0.25">
      <c r="C3812" s="201">
        <v>45590</v>
      </c>
      <c r="D3812" s="217" t="s">
        <v>310</v>
      </c>
      <c r="E3812" s="124">
        <v>50000</v>
      </c>
      <c r="F3812" s="124">
        <v>51000</v>
      </c>
      <c r="G3812" s="124">
        <v>51000</v>
      </c>
      <c r="H3812" s="217">
        <v>6</v>
      </c>
      <c r="I3812" s="124">
        <v>300000</v>
      </c>
      <c r="J3812" s="238">
        <v>19450000</v>
      </c>
      <c r="K3812" s="124">
        <v>991950000000</v>
      </c>
    </row>
    <row r="3813" spans="3:11" x14ac:dyDescent="0.25">
      <c r="C3813" s="201">
        <v>45590</v>
      </c>
      <c r="D3813" s="217" t="s">
        <v>310</v>
      </c>
      <c r="E3813" s="124">
        <v>50000</v>
      </c>
      <c r="F3813" s="124">
        <v>51000</v>
      </c>
      <c r="G3813" s="124">
        <v>51000</v>
      </c>
      <c r="H3813" s="217">
        <v>2</v>
      </c>
      <c r="I3813" s="124">
        <v>100000</v>
      </c>
      <c r="J3813" s="238">
        <v>19450000</v>
      </c>
      <c r="K3813" s="124">
        <v>991950000000</v>
      </c>
    </row>
    <row r="3814" spans="3:11" x14ac:dyDescent="0.25">
      <c r="C3814" s="201">
        <v>45590</v>
      </c>
      <c r="D3814" s="217" t="s">
        <v>312</v>
      </c>
      <c r="E3814" s="124">
        <v>11000</v>
      </c>
      <c r="F3814" s="124">
        <v>11000</v>
      </c>
      <c r="G3814" s="124">
        <v>11000</v>
      </c>
      <c r="H3814" s="217">
        <v>9</v>
      </c>
      <c r="I3814" s="124">
        <v>99000</v>
      </c>
      <c r="J3814" s="238">
        <v>20000000</v>
      </c>
      <c r="K3814" s="124">
        <v>220000000000</v>
      </c>
    </row>
    <row r="3815" spans="3:11" x14ac:dyDescent="0.25">
      <c r="C3815" s="201">
        <v>45590</v>
      </c>
      <c r="D3815" s="217" t="s">
        <v>312</v>
      </c>
      <c r="E3815" s="124">
        <v>11000</v>
      </c>
      <c r="F3815" s="124">
        <v>11000</v>
      </c>
      <c r="G3815" s="124">
        <v>11000</v>
      </c>
      <c r="H3815" s="217">
        <v>7</v>
      </c>
      <c r="I3815" s="124">
        <v>77000</v>
      </c>
      <c r="J3815" s="238">
        <v>20000000</v>
      </c>
      <c r="K3815" s="124">
        <v>220000000000</v>
      </c>
    </row>
    <row r="3816" spans="3:11" x14ac:dyDescent="0.25">
      <c r="C3816" s="201">
        <v>45590</v>
      </c>
      <c r="D3816" s="217" t="s">
        <v>312</v>
      </c>
      <c r="E3816" s="124">
        <v>11000</v>
      </c>
      <c r="F3816" s="124">
        <v>11000</v>
      </c>
      <c r="G3816" s="124">
        <v>11000</v>
      </c>
      <c r="H3816" s="217">
        <v>10</v>
      </c>
      <c r="I3816" s="124">
        <v>110000</v>
      </c>
      <c r="J3816" s="238">
        <v>20000000</v>
      </c>
      <c r="K3816" s="124">
        <v>220000000000</v>
      </c>
    </row>
    <row r="3817" spans="3:11" x14ac:dyDescent="0.25">
      <c r="C3817" s="201">
        <v>45590</v>
      </c>
      <c r="D3817" s="217" t="s">
        <v>312</v>
      </c>
      <c r="E3817" s="124">
        <v>11000</v>
      </c>
      <c r="F3817" s="124">
        <v>11000</v>
      </c>
      <c r="G3817" s="124">
        <v>11000</v>
      </c>
      <c r="H3817" s="217">
        <v>2</v>
      </c>
      <c r="I3817" s="124">
        <v>22000</v>
      </c>
      <c r="J3817" s="238">
        <v>20000000</v>
      </c>
      <c r="K3817" s="124">
        <v>220000000000</v>
      </c>
    </row>
    <row r="3818" spans="3:11" x14ac:dyDescent="0.25">
      <c r="C3818" s="201">
        <v>45590</v>
      </c>
      <c r="D3818" s="217" t="s">
        <v>312</v>
      </c>
      <c r="E3818" s="124">
        <v>11000</v>
      </c>
      <c r="F3818" s="124">
        <v>11000</v>
      </c>
      <c r="G3818" s="124">
        <v>11000</v>
      </c>
      <c r="H3818" s="217">
        <v>2</v>
      </c>
      <c r="I3818" s="124">
        <v>22000</v>
      </c>
      <c r="J3818" s="238">
        <v>20000000</v>
      </c>
      <c r="K3818" s="124">
        <v>220000000000</v>
      </c>
    </row>
    <row r="3819" spans="3:11" x14ac:dyDescent="0.25">
      <c r="C3819" s="201">
        <v>45590</v>
      </c>
      <c r="D3819" s="217" t="s">
        <v>312</v>
      </c>
      <c r="E3819" s="124">
        <v>11000</v>
      </c>
      <c r="F3819" s="124">
        <v>11000</v>
      </c>
      <c r="G3819" s="124">
        <v>11000</v>
      </c>
      <c r="H3819" s="217">
        <v>5</v>
      </c>
      <c r="I3819" s="124">
        <v>55000</v>
      </c>
      <c r="J3819" s="238">
        <v>20000000</v>
      </c>
      <c r="K3819" s="124">
        <v>220000000000</v>
      </c>
    </row>
    <row r="3820" spans="3:11" x14ac:dyDescent="0.25">
      <c r="C3820" s="201">
        <v>45590</v>
      </c>
      <c r="D3820" s="217" t="s">
        <v>312</v>
      </c>
      <c r="E3820" s="124">
        <v>11000</v>
      </c>
      <c r="F3820" s="124">
        <v>11000</v>
      </c>
      <c r="G3820" s="124">
        <v>11000</v>
      </c>
      <c r="H3820" s="217">
        <v>60</v>
      </c>
      <c r="I3820" s="124">
        <v>660000</v>
      </c>
      <c r="J3820" s="238">
        <v>20000000</v>
      </c>
      <c r="K3820" s="124">
        <v>220000000000</v>
      </c>
    </row>
    <row r="3821" spans="3:11" x14ac:dyDescent="0.25">
      <c r="C3821" s="201">
        <v>45590</v>
      </c>
      <c r="D3821" s="217" t="s">
        <v>312</v>
      </c>
      <c r="E3821" s="124">
        <v>11000</v>
      </c>
      <c r="F3821" s="124">
        <v>11000</v>
      </c>
      <c r="G3821" s="124">
        <v>11000</v>
      </c>
      <c r="H3821" s="217">
        <v>2</v>
      </c>
      <c r="I3821" s="124">
        <v>22000</v>
      </c>
      <c r="J3821" s="238">
        <v>20000000</v>
      </c>
      <c r="K3821" s="124">
        <v>220000000000</v>
      </c>
    </row>
    <row r="3822" spans="3:11" x14ac:dyDescent="0.25">
      <c r="C3822" s="201">
        <v>45590</v>
      </c>
      <c r="D3822" s="217" t="s">
        <v>312</v>
      </c>
      <c r="E3822" s="124">
        <v>11000</v>
      </c>
      <c r="F3822" s="124">
        <v>11000</v>
      </c>
      <c r="G3822" s="124">
        <v>11000</v>
      </c>
      <c r="H3822" s="217">
        <v>3</v>
      </c>
      <c r="I3822" s="124">
        <v>33000</v>
      </c>
      <c r="J3822" s="238">
        <v>20000000</v>
      </c>
      <c r="K3822" s="124">
        <v>220000000000</v>
      </c>
    </row>
    <row r="3823" spans="3:11" x14ac:dyDescent="0.25">
      <c r="C3823" s="201">
        <v>45590</v>
      </c>
      <c r="D3823" s="217" t="s">
        <v>312</v>
      </c>
      <c r="E3823" s="124">
        <v>11000</v>
      </c>
      <c r="F3823" s="124">
        <v>11000</v>
      </c>
      <c r="G3823" s="124">
        <v>11000</v>
      </c>
      <c r="H3823" s="217">
        <v>4</v>
      </c>
      <c r="I3823" s="124">
        <v>44000</v>
      </c>
      <c r="J3823" s="238">
        <v>20000000</v>
      </c>
      <c r="K3823" s="124">
        <v>220000000000</v>
      </c>
    </row>
    <row r="3824" spans="3:11" x14ac:dyDescent="0.25">
      <c r="C3824" s="201">
        <v>45590</v>
      </c>
      <c r="D3824" s="217" t="s">
        <v>312</v>
      </c>
      <c r="E3824" s="124">
        <v>11000</v>
      </c>
      <c r="F3824" s="124">
        <v>11000</v>
      </c>
      <c r="G3824" s="124">
        <v>11000</v>
      </c>
      <c r="H3824" s="217">
        <v>20</v>
      </c>
      <c r="I3824" s="124">
        <v>220000</v>
      </c>
      <c r="J3824" s="238">
        <v>20000000</v>
      </c>
      <c r="K3824" s="124">
        <v>220000000000</v>
      </c>
    </row>
    <row r="3825" spans="3:11" x14ac:dyDescent="0.25">
      <c r="C3825" s="201">
        <v>45590</v>
      </c>
      <c r="D3825" s="217" t="s">
        <v>312</v>
      </c>
      <c r="E3825" s="124">
        <v>11000</v>
      </c>
      <c r="F3825" s="124">
        <v>11000</v>
      </c>
      <c r="G3825" s="124">
        <v>11000</v>
      </c>
      <c r="H3825" s="217">
        <v>9</v>
      </c>
      <c r="I3825" s="124">
        <v>99000</v>
      </c>
      <c r="J3825" s="238">
        <v>20000000</v>
      </c>
      <c r="K3825" s="124">
        <v>220000000000</v>
      </c>
    </row>
    <row r="3826" spans="3:11" x14ac:dyDescent="0.25">
      <c r="C3826" s="201">
        <v>45590</v>
      </c>
      <c r="D3826" s="217" t="s">
        <v>310</v>
      </c>
      <c r="E3826" s="124">
        <v>51000</v>
      </c>
      <c r="F3826" s="124">
        <v>51000</v>
      </c>
      <c r="G3826" s="124">
        <v>51000</v>
      </c>
      <c r="H3826" s="217">
        <v>1</v>
      </c>
      <c r="I3826" s="124">
        <v>51000</v>
      </c>
      <c r="J3826" s="238">
        <v>19450000</v>
      </c>
      <c r="K3826" s="124">
        <v>991950000000</v>
      </c>
    </row>
    <row r="3827" spans="3:11" x14ac:dyDescent="0.25">
      <c r="C3827" s="201">
        <v>45590</v>
      </c>
      <c r="D3827" s="217" t="s">
        <v>312</v>
      </c>
      <c r="E3827" s="124">
        <v>11000</v>
      </c>
      <c r="F3827" s="124">
        <v>11000</v>
      </c>
      <c r="G3827" s="124">
        <v>11000</v>
      </c>
      <c r="H3827" s="217">
        <v>20</v>
      </c>
      <c r="I3827" s="124">
        <v>220000</v>
      </c>
      <c r="J3827" s="238">
        <v>20000000</v>
      </c>
      <c r="K3827" s="124">
        <v>220000000000</v>
      </c>
    </row>
    <row r="3828" spans="3:11" x14ac:dyDescent="0.25">
      <c r="C3828" s="201">
        <v>45590</v>
      </c>
      <c r="D3828" s="217" t="s">
        <v>312</v>
      </c>
      <c r="E3828" s="124">
        <v>11000</v>
      </c>
      <c r="F3828" s="124">
        <v>11000</v>
      </c>
      <c r="G3828" s="124">
        <v>11000</v>
      </c>
      <c r="H3828" s="217">
        <v>1</v>
      </c>
      <c r="I3828" s="124">
        <v>11000</v>
      </c>
      <c r="J3828" s="238">
        <v>20000000</v>
      </c>
      <c r="K3828" s="124">
        <v>220000000000</v>
      </c>
    </row>
    <row r="3829" spans="3:11" x14ac:dyDescent="0.25">
      <c r="C3829" s="201">
        <v>45590</v>
      </c>
      <c r="D3829" s="217" t="s">
        <v>310</v>
      </c>
      <c r="E3829" s="124">
        <v>51000</v>
      </c>
      <c r="F3829" s="124">
        <v>51000</v>
      </c>
      <c r="G3829" s="124">
        <v>51000</v>
      </c>
      <c r="H3829" s="217">
        <v>2</v>
      </c>
      <c r="I3829" s="124">
        <v>102000</v>
      </c>
      <c r="J3829" s="238">
        <v>19450000</v>
      </c>
      <c r="K3829" s="124">
        <v>991950000000</v>
      </c>
    </row>
    <row r="3830" spans="3:11" x14ac:dyDescent="0.25">
      <c r="C3830" s="201">
        <v>45590</v>
      </c>
      <c r="D3830" s="217" t="s">
        <v>312</v>
      </c>
      <c r="E3830" s="124">
        <v>11000</v>
      </c>
      <c r="F3830" s="124">
        <v>11000</v>
      </c>
      <c r="G3830" s="124">
        <v>11000</v>
      </c>
      <c r="H3830" s="217">
        <v>10</v>
      </c>
      <c r="I3830" s="124">
        <v>110000</v>
      </c>
      <c r="J3830" s="238">
        <v>20000000</v>
      </c>
      <c r="K3830" s="124">
        <v>220000000000</v>
      </c>
    </row>
    <row r="3831" spans="3:11" x14ac:dyDescent="0.25">
      <c r="C3831" s="201">
        <v>45590</v>
      </c>
      <c r="D3831" s="217" t="s">
        <v>312</v>
      </c>
      <c r="E3831" s="124">
        <v>11000</v>
      </c>
      <c r="F3831" s="124">
        <v>11000</v>
      </c>
      <c r="G3831" s="124">
        <v>11000</v>
      </c>
      <c r="H3831" s="217">
        <v>2</v>
      </c>
      <c r="I3831" s="124">
        <v>22000</v>
      </c>
      <c r="J3831" s="238">
        <v>20000000</v>
      </c>
      <c r="K3831" s="124">
        <v>220000000000</v>
      </c>
    </row>
    <row r="3832" spans="3:11" x14ac:dyDescent="0.25">
      <c r="C3832" s="201">
        <v>45590</v>
      </c>
      <c r="D3832" s="217" t="s">
        <v>310</v>
      </c>
      <c r="E3832" s="124">
        <v>51000</v>
      </c>
      <c r="F3832" s="124">
        <v>51000</v>
      </c>
      <c r="G3832" s="124">
        <v>51000</v>
      </c>
      <c r="H3832" s="217">
        <v>1</v>
      </c>
      <c r="I3832" s="124">
        <v>51000</v>
      </c>
      <c r="J3832" s="238">
        <v>19450000</v>
      </c>
      <c r="K3832" s="124">
        <v>991950000000</v>
      </c>
    </row>
    <row r="3833" spans="3:11" x14ac:dyDescent="0.25">
      <c r="C3833" s="201">
        <v>45590</v>
      </c>
      <c r="D3833" s="217" t="s">
        <v>312</v>
      </c>
      <c r="E3833" s="124">
        <v>11000</v>
      </c>
      <c r="F3833" s="124">
        <v>11000</v>
      </c>
      <c r="G3833" s="124">
        <v>11000</v>
      </c>
      <c r="H3833" s="217">
        <v>6</v>
      </c>
      <c r="I3833" s="124">
        <v>66000</v>
      </c>
      <c r="J3833" s="238">
        <v>20000000</v>
      </c>
      <c r="K3833" s="124">
        <v>220000000000</v>
      </c>
    </row>
    <row r="3834" spans="3:11" x14ac:dyDescent="0.25">
      <c r="C3834" s="201">
        <v>45590</v>
      </c>
      <c r="D3834" s="217" t="s">
        <v>310</v>
      </c>
      <c r="E3834" s="124">
        <v>51000</v>
      </c>
      <c r="F3834" s="124">
        <v>51000</v>
      </c>
      <c r="G3834" s="124">
        <v>51000</v>
      </c>
      <c r="H3834" s="217">
        <v>2</v>
      </c>
      <c r="I3834" s="124">
        <v>102000</v>
      </c>
      <c r="J3834" s="238">
        <v>19450000</v>
      </c>
      <c r="K3834" s="124">
        <v>991950000000</v>
      </c>
    </row>
    <row r="3835" spans="3:11" x14ac:dyDescent="0.25">
      <c r="C3835" s="201">
        <v>45590</v>
      </c>
      <c r="D3835" s="217" t="s">
        <v>312</v>
      </c>
      <c r="E3835" s="124">
        <v>11000</v>
      </c>
      <c r="F3835" s="124">
        <v>11000</v>
      </c>
      <c r="G3835" s="124">
        <v>11000</v>
      </c>
      <c r="H3835" s="217">
        <v>30</v>
      </c>
      <c r="I3835" s="124">
        <v>330000</v>
      </c>
      <c r="J3835" s="238">
        <v>20000000</v>
      </c>
      <c r="K3835" s="124">
        <v>220000000000</v>
      </c>
    </row>
    <row r="3836" spans="3:11" x14ac:dyDescent="0.25">
      <c r="C3836" s="201">
        <v>45590</v>
      </c>
      <c r="D3836" s="217" t="s">
        <v>310</v>
      </c>
      <c r="E3836" s="124">
        <v>51000</v>
      </c>
      <c r="F3836" s="124">
        <v>51000</v>
      </c>
      <c r="G3836" s="124">
        <v>51000</v>
      </c>
      <c r="H3836" s="217">
        <v>4</v>
      </c>
      <c r="I3836" s="124">
        <v>204000</v>
      </c>
      <c r="J3836" s="238">
        <v>19450000</v>
      </c>
      <c r="K3836" s="124">
        <v>991950000000</v>
      </c>
    </row>
    <row r="3837" spans="3:11" x14ac:dyDescent="0.25">
      <c r="C3837" s="201">
        <v>45590</v>
      </c>
      <c r="D3837" s="217" t="s">
        <v>312</v>
      </c>
      <c r="E3837" s="124">
        <v>10000</v>
      </c>
      <c r="F3837" s="124">
        <v>11000</v>
      </c>
      <c r="G3837" s="124">
        <v>11000</v>
      </c>
      <c r="H3837" s="217">
        <v>19</v>
      </c>
      <c r="I3837" s="124">
        <v>190000</v>
      </c>
      <c r="J3837" s="238">
        <v>20000000</v>
      </c>
      <c r="K3837" s="124">
        <v>220000000000</v>
      </c>
    </row>
    <row r="3838" spans="3:11" x14ac:dyDescent="0.25">
      <c r="C3838" s="201">
        <v>45590</v>
      </c>
      <c r="D3838" s="217" t="s">
        <v>312</v>
      </c>
      <c r="E3838" s="124">
        <v>11000</v>
      </c>
      <c r="F3838" s="124">
        <v>11000</v>
      </c>
      <c r="G3838" s="124">
        <v>11000</v>
      </c>
      <c r="H3838" s="217">
        <v>4</v>
      </c>
      <c r="I3838" s="124">
        <v>44000</v>
      </c>
      <c r="J3838" s="238">
        <v>20000000</v>
      </c>
      <c r="K3838" s="124">
        <v>220000000000</v>
      </c>
    </row>
    <row r="3839" spans="3:11" x14ac:dyDescent="0.25">
      <c r="C3839" s="201">
        <v>45590</v>
      </c>
      <c r="D3839" s="217" t="s">
        <v>312</v>
      </c>
      <c r="E3839" s="124">
        <v>11000</v>
      </c>
      <c r="F3839" s="124">
        <v>11000</v>
      </c>
      <c r="G3839" s="124">
        <v>11000</v>
      </c>
      <c r="H3839" s="217">
        <v>10</v>
      </c>
      <c r="I3839" s="124">
        <v>110000</v>
      </c>
      <c r="J3839" s="238">
        <v>20000000</v>
      </c>
      <c r="K3839" s="124">
        <v>220000000000</v>
      </c>
    </row>
    <row r="3840" spans="3:11" x14ac:dyDescent="0.25">
      <c r="C3840" s="201">
        <v>45590</v>
      </c>
      <c r="D3840" s="217" t="s">
        <v>312</v>
      </c>
      <c r="E3840" s="124">
        <v>11000</v>
      </c>
      <c r="F3840" s="124">
        <v>11000</v>
      </c>
      <c r="G3840" s="124">
        <v>11000</v>
      </c>
      <c r="H3840" s="217">
        <v>40</v>
      </c>
      <c r="I3840" s="124">
        <v>440000</v>
      </c>
      <c r="J3840" s="238">
        <v>20000000</v>
      </c>
      <c r="K3840" s="124">
        <v>220000000000</v>
      </c>
    </row>
    <row r="3841" spans="3:11" x14ac:dyDescent="0.25">
      <c r="C3841" s="201">
        <v>45590</v>
      </c>
      <c r="D3841" s="217" t="s">
        <v>310</v>
      </c>
      <c r="E3841" s="124">
        <v>51000</v>
      </c>
      <c r="F3841" s="124">
        <v>51000</v>
      </c>
      <c r="G3841" s="124">
        <v>51000</v>
      </c>
      <c r="H3841" s="217">
        <v>15</v>
      </c>
      <c r="I3841" s="124">
        <v>765000</v>
      </c>
      <c r="J3841" s="238">
        <v>19450000</v>
      </c>
      <c r="K3841" s="124">
        <v>991950000000</v>
      </c>
    </row>
    <row r="3842" spans="3:11" x14ac:dyDescent="0.25">
      <c r="C3842" s="201">
        <v>45590</v>
      </c>
      <c r="D3842" s="217" t="s">
        <v>310</v>
      </c>
      <c r="E3842" s="124">
        <v>51000</v>
      </c>
      <c r="F3842" s="124">
        <v>51000</v>
      </c>
      <c r="G3842" s="124">
        <v>51000</v>
      </c>
      <c r="H3842" s="217">
        <v>5</v>
      </c>
      <c r="I3842" s="124">
        <v>255000</v>
      </c>
      <c r="J3842" s="238">
        <v>19450000</v>
      </c>
      <c r="K3842" s="124">
        <v>991950000000</v>
      </c>
    </row>
    <row r="3843" spans="3:11" x14ac:dyDescent="0.25">
      <c r="C3843" s="201">
        <v>45590</v>
      </c>
      <c r="D3843" s="217" t="s">
        <v>312</v>
      </c>
      <c r="E3843" s="124">
        <v>11000</v>
      </c>
      <c r="F3843" s="124">
        <v>11000</v>
      </c>
      <c r="G3843" s="124">
        <v>11000</v>
      </c>
      <c r="H3843" s="217">
        <v>5</v>
      </c>
      <c r="I3843" s="124">
        <v>55000</v>
      </c>
      <c r="J3843" s="238">
        <v>20000000</v>
      </c>
      <c r="K3843" s="124">
        <v>220000000000</v>
      </c>
    </row>
    <row r="3844" spans="3:11" x14ac:dyDescent="0.25">
      <c r="C3844" s="201">
        <v>45590</v>
      </c>
      <c r="D3844" s="217" t="s">
        <v>312</v>
      </c>
      <c r="E3844" s="124">
        <v>11000</v>
      </c>
      <c r="F3844" s="124">
        <v>11000</v>
      </c>
      <c r="G3844" s="124">
        <v>11000</v>
      </c>
      <c r="H3844" s="217">
        <v>3</v>
      </c>
      <c r="I3844" s="124">
        <v>33000</v>
      </c>
      <c r="J3844" s="238">
        <v>20000000</v>
      </c>
      <c r="K3844" s="124">
        <v>220000000000</v>
      </c>
    </row>
    <row r="3845" spans="3:11" x14ac:dyDescent="0.25">
      <c r="C3845" s="201">
        <v>45590</v>
      </c>
      <c r="D3845" s="217" t="s">
        <v>312</v>
      </c>
      <c r="E3845" s="124">
        <v>11000</v>
      </c>
      <c r="F3845" s="124">
        <v>11000</v>
      </c>
      <c r="G3845" s="124">
        <v>11000</v>
      </c>
      <c r="H3845" s="217">
        <v>10</v>
      </c>
      <c r="I3845" s="124">
        <v>110000</v>
      </c>
      <c r="J3845" s="238">
        <v>20000000</v>
      </c>
      <c r="K3845" s="124">
        <v>220000000000</v>
      </c>
    </row>
    <row r="3846" spans="3:11" x14ac:dyDescent="0.25">
      <c r="C3846" s="201">
        <v>45590</v>
      </c>
      <c r="D3846" s="217" t="s">
        <v>312</v>
      </c>
      <c r="E3846" s="124">
        <v>11000</v>
      </c>
      <c r="F3846" s="124">
        <v>11000</v>
      </c>
      <c r="G3846" s="124">
        <v>11000</v>
      </c>
      <c r="H3846" s="217">
        <v>1</v>
      </c>
      <c r="I3846" s="124">
        <v>11000</v>
      </c>
      <c r="J3846" s="238">
        <v>20000000</v>
      </c>
      <c r="K3846" s="124">
        <v>220000000000</v>
      </c>
    </row>
    <row r="3847" spans="3:11" x14ac:dyDescent="0.25">
      <c r="C3847" s="201">
        <v>45590</v>
      </c>
      <c r="D3847" s="217" t="s">
        <v>312</v>
      </c>
      <c r="E3847" s="124">
        <v>11000</v>
      </c>
      <c r="F3847" s="124">
        <v>11000</v>
      </c>
      <c r="G3847" s="124">
        <v>11000</v>
      </c>
      <c r="H3847" s="217">
        <v>1</v>
      </c>
      <c r="I3847" s="124">
        <v>11000</v>
      </c>
      <c r="J3847" s="238">
        <v>20000000</v>
      </c>
      <c r="K3847" s="124">
        <v>220000000000</v>
      </c>
    </row>
    <row r="3848" spans="3:11" x14ac:dyDescent="0.25">
      <c r="C3848" s="201">
        <v>45593</v>
      </c>
      <c r="D3848" s="217" t="s">
        <v>312</v>
      </c>
      <c r="E3848" s="124">
        <v>11000</v>
      </c>
      <c r="F3848" s="124">
        <v>11000</v>
      </c>
      <c r="G3848" s="124">
        <v>11000</v>
      </c>
      <c r="H3848" s="217">
        <v>15</v>
      </c>
      <c r="I3848" s="124">
        <v>165000</v>
      </c>
      <c r="J3848" s="238">
        <v>20000000</v>
      </c>
      <c r="K3848" s="124">
        <v>220000000000</v>
      </c>
    </row>
    <row r="3849" spans="3:11" x14ac:dyDescent="0.25">
      <c r="C3849" s="201">
        <v>45593</v>
      </c>
      <c r="D3849" s="217" t="s">
        <v>310</v>
      </c>
      <c r="E3849" s="124">
        <v>51000</v>
      </c>
      <c r="F3849" s="124">
        <v>51000</v>
      </c>
      <c r="G3849" s="124">
        <v>51000</v>
      </c>
      <c r="H3849" s="217">
        <v>2</v>
      </c>
      <c r="I3849" s="124">
        <v>102000</v>
      </c>
      <c r="J3849" s="238">
        <v>19450000</v>
      </c>
      <c r="K3849" s="124">
        <v>991950000000</v>
      </c>
    </row>
    <row r="3850" spans="3:11" x14ac:dyDescent="0.25">
      <c r="C3850" s="201">
        <v>45593</v>
      </c>
      <c r="D3850" s="217" t="s">
        <v>312</v>
      </c>
      <c r="E3850" s="124">
        <v>11000</v>
      </c>
      <c r="F3850" s="124">
        <v>11000</v>
      </c>
      <c r="G3850" s="124">
        <v>11000</v>
      </c>
      <c r="H3850" s="217">
        <v>3</v>
      </c>
      <c r="I3850" s="124">
        <v>33000</v>
      </c>
      <c r="J3850" s="238">
        <v>20000000</v>
      </c>
      <c r="K3850" s="124">
        <v>220000000000</v>
      </c>
    </row>
    <row r="3851" spans="3:11" x14ac:dyDescent="0.25">
      <c r="C3851" s="201">
        <v>45593</v>
      </c>
      <c r="D3851" s="217" t="s">
        <v>312</v>
      </c>
      <c r="E3851" s="124">
        <v>11000</v>
      </c>
      <c r="F3851" s="124">
        <v>11000</v>
      </c>
      <c r="G3851" s="124">
        <v>11000</v>
      </c>
      <c r="H3851" s="217">
        <v>10</v>
      </c>
      <c r="I3851" s="124">
        <v>110000</v>
      </c>
      <c r="J3851" s="238">
        <v>20000000</v>
      </c>
      <c r="K3851" s="124">
        <v>220000000000</v>
      </c>
    </row>
    <row r="3852" spans="3:11" x14ac:dyDescent="0.25">
      <c r="C3852" s="201">
        <v>45593</v>
      </c>
      <c r="D3852" s="217" t="s">
        <v>312</v>
      </c>
      <c r="E3852" s="124">
        <v>11000</v>
      </c>
      <c r="F3852" s="124">
        <v>11000</v>
      </c>
      <c r="G3852" s="124">
        <v>11000</v>
      </c>
      <c r="H3852" s="217">
        <v>50</v>
      </c>
      <c r="I3852" s="124">
        <v>550000</v>
      </c>
      <c r="J3852" s="238">
        <v>20000000</v>
      </c>
      <c r="K3852" s="124">
        <v>220000000000</v>
      </c>
    </row>
    <row r="3853" spans="3:11" x14ac:dyDescent="0.25">
      <c r="C3853" s="201">
        <v>45593</v>
      </c>
      <c r="D3853" s="217" t="s">
        <v>310</v>
      </c>
      <c r="E3853" s="124">
        <v>51000</v>
      </c>
      <c r="F3853" s="124">
        <v>51000</v>
      </c>
      <c r="G3853" s="124">
        <v>51000</v>
      </c>
      <c r="H3853" s="217">
        <v>1</v>
      </c>
      <c r="I3853" s="124">
        <v>51000</v>
      </c>
      <c r="J3853" s="238">
        <v>19450000</v>
      </c>
      <c r="K3853" s="124">
        <v>991950000000</v>
      </c>
    </row>
    <row r="3854" spans="3:11" x14ac:dyDescent="0.25">
      <c r="C3854" s="201">
        <v>45593</v>
      </c>
      <c r="D3854" s="217" t="s">
        <v>310</v>
      </c>
      <c r="E3854" s="124">
        <v>51000</v>
      </c>
      <c r="F3854" s="124">
        <v>51000</v>
      </c>
      <c r="G3854" s="124">
        <v>51000</v>
      </c>
      <c r="H3854" s="217">
        <v>3</v>
      </c>
      <c r="I3854" s="124">
        <v>153000</v>
      </c>
      <c r="J3854" s="238">
        <v>19450000</v>
      </c>
      <c r="K3854" s="124">
        <v>991950000000</v>
      </c>
    </row>
    <row r="3855" spans="3:11" x14ac:dyDescent="0.25">
      <c r="C3855" s="201">
        <v>45594</v>
      </c>
      <c r="D3855" s="217" t="s">
        <v>310</v>
      </c>
      <c r="E3855" s="124">
        <v>50998</v>
      </c>
      <c r="F3855" s="124">
        <v>51000</v>
      </c>
      <c r="G3855" s="124">
        <v>50998</v>
      </c>
      <c r="H3855" s="217">
        <v>1</v>
      </c>
      <c r="I3855" s="124">
        <v>50998</v>
      </c>
      <c r="J3855" s="238">
        <v>19450000</v>
      </c>
      <c r="K3855" s="124">
        <v>991911100000</v>
      </c>
    </row>
    <row r="3856" spans="3:11" x14ac:dyDescent="0.25">
      <c r="C3856" s="201">
        <v>45594</v>
      </c>
      <c r="D3856" s="217" t="s">
        <v>310</v>
      </c>
      <c r="E3856" s="124">
        <v>50998</v>
      </c>
      <c r="F3856" s="124">
        <v>51000</v>
      </c>
      <c r="G3856" s="124">
        <v>50998</v>
      </c>
      <c r="H3856" s="217">
        <v>2</v>
      </c>
      <c r="I3856" s="124">
        <v>101996</v>
      </c>
      <c r="J3856" s="238">
        <v>19450000</v>
      </c>
      <c r="K3856" s="124">
        <v>991911100000</v>
      </c>
    </row>
    <row r="3857" spans="3:11" x14ac:dyDescent="0.25">
      <c r="C3857" s="201">
        <v>45594</v>
      </c>
      <c r="D3857" s="217" t="s">
        <v>312</v>
      </c>
      <c r="E3857" s="124">
        <v>11000</v>
      </c>
      <c r="F3857" s="124">
        <v>11000</v>
      </c>
      <c r="G3857" s="124">
        <v>11000</v>
      </c>
      <c r="H3857" s="217">
        <v>2</v>
      </c>
      <c r="I3857" s="124">
        <v>22000</v>
      </c>
      <c r="J3857" s="238">
        <v>20000000</v>
      </c>
      <c r="K3857" s="124">
        <v>220000000000</v>
      </c>
    </row>
    <row r="3858" spans="3:11" x14ac:dyDescent="0.25">
      <c r="C3858" s="201">
        <v>45594</v>
      </c>
      <c r="D3858" s="217" t="s">
        <v>312</v>
      </c>
      <c r="E3858" s="124">
        <v>11000</v>
      </c>
      <c r="F3858" s="124">
        <v>11000</v>
      </c>
      <c r="G3858" s="124">
        <v>11000</v>
      </c>
      <c r="H3858" s="217">
        <v>36</v>
      </c>
      <c r="I3858" s="124">
        <v>396000</v>
      </c>
      <c r="J3858" s="238">
        <v>20000000</v>
      </c>
      <c r="K3858" s="124">
        <v>220000000000</v>
      </c>
    </row>
    <row r="3859" spans="3:11" x14ac:dyDescent="0.25">
      <c r="C3859" s="201">
        <v>45594</v>
      </c>
      <c r="D3859" s="217" t="s">
        <v>312</v>
      </c>
      <c r="E3859" s="124">
        <v>11000</v>
      </c>
      <c r="F3859" s="124">
        <v>11000</v>
      </c>
      <c r="G3859" s="124">
        <v>11000</v>
      </c>
      <c r="H3859" s="217">
        <v>1</v>
      </c>
      <c r="I3859" s="124">
        <v>11000</v>
      </c>
      <c r="J3859" s="238">
        <v>20000000</v>
      </c>
      <c r="K3859" s="124">
        <v>220000000000</v>
      </c>
    </row>
    <row r="3860" spans="3:11" x14ac:dyDescent="0.25">
      <c r="C3860" s="201">
        <v>45594</v>
      </c>
      <c r="D3860" s="217" t="s">
        <v>312</v>
      </c>
      <c r="E3860" s="124">
        <v>11000</v>
      </c>
      <c r="F3860" s="124">
        <v>11000</v>
      </c>
      <c r="G3860" s="124">
        <v>11000</v>
      </c>
      <c r="H3860" s="217">
        <v>1</v>
      </c>
      <c r="I3860" s="124">
        <v>11000</v>
      </c>
      <c r="J3860" s="238">
        <v>20000000</v>
      </c>
      <c r="K3860" s="124">
        <v>220000000000</v>
      </c>
    </row>
    <row r="3861" spans="3:11" x14ac:dyDescent="0.25">
      <c r="C3861" s="201">
        <v>45594</v>
      </c>
      <c r="D3861" s="217" t="s">
        <v>312</v>
      </c>
      <c r="E3861" s="124">
        <v>11000</v>
      </c>
      <c r="F3861" s="124">
        <v>11000</v>
      </c>
      <c r="G3861" s="124">
        <v>11000</v>
      </c>
      <c r="H3861" s="217">
        <v>1</v>
      </c>
      <c r="I3861" s="124">
        <v>11000</v>
      </c>
      <c r="J3861" s="238">
        <v>20000000</v>
      </c>
      <c r="K3861" s="124">
        <v>220000000000</v>
      </c>
    </row>
    <row r="3862" spans="3:11" x14ac:dyDescent="0.25">
      <c r="C3862" s="201">
        <v>45594</v>
      </c>
      <c r="D3862" s="217" t="s">
        <v>312</v>
      </c>
      <c r="E3862" s="124">
        <v>11000</v>
      </c>
      <c r="F3862" s="124">
        <v>11000</v>
      </c>
      <c r="G3862" s="124">
        <v>11000</v>
      </c>
      <c r="H3862" s="217">
        <v>9</v>
      </c>
      <c r="I3862" s="124">
        <v>99000</v>
      </c>
      <c r="J3862" s="238">
        <v>20000000</v>
      </c>
      <c r="K3862" s="124">
        <v>220000000000</v>
      </c>
    </row>
    <row r="3863" spans="3:11" x14ac:dyDescent="0.25">
      <c r="C3863" s="201">
        <v>45594</v>
      </c>
      <c r="D3863" s="217" t="s">
        <v>312</v>
      </c>
      <c r="E3863" s="124">
        <v>11000</v>
      </c>
      <c r="F3863" s="124">
        <v>11000</v>
      </c>
      <c r="G3863" s="124">
        <v>11000</v>
      </c>
      <c r="H3863" s="217">
        <v>3</v>
      </c>
      <c r="I3863" s="124">
        <v>33000</v>
      </c>
      <c r="J3863" s="238">
        <v>20000000</v>
      </c>
      <c r="K3863" s="124">
        <v>220000000000</v>
      </c>
    </row>
    <row r="3864" spans="3:11" x14ac:dyDescent="0.25">
      <c r="C3864" s="201">
        <v>45594</v>
      </c>
      <c r="D3864" s="217" t="s">
        <v>312</v>
      </c>
      <c r="E3864" s="124">
        <v>11000</v>
      </c>
      <c r="F3864" s="124">
        <v>11000</v>
      </c>
      <c r="G3864" s="124">
        <v>11000</v>
      </c>
      <c r="H3864" s="217">
        <v>400</v>
      </c>
      <c r="I3864" s="124">
        <v>4400000</v>
      </c>
      <c r="J3864" s="238">
        <v>20000000</v>
      </c>
      <c r="K3864" s="124">
        <v>220000000000</v>
      </c>
    </row>
    <row r="3865" spans="3:11" x14ac:dyDescent="0.25">
      <c r="C3865" s="201">
        <v>45594</v>
      </c>
      <c r="D3865" s="217" t="s">
        <v>312</v>
      </c>
      <c r="E3865" s="124">
        <v>11000</v>
      </c>
      <c r="F3865" s="124">
        <v>11000</v>
      </c>
      <c r="G3865" s="124">
        <v>11000</v>
      </c>
      <c r="H3865" s="217">
        <v>859</v>
      </c>
      <c r="I3865" s="124">
        <v>9449000</v>
      </c>
      <c r="J3865" s="238">
        <v>20000000</v>
      </c>
      <c r="K3865" s="124">
        <v>220000000000</v>
      </c>
    </row>
    <row r="3866" spans="3:11" x14ac:dyDescent="0.25">
      <c r="C3866" s="201">
        <v>45594</v>
      </c>
      <c r="D3866" s="217" t="s">
        <v>312</v>
      </c>
      <c r="E3866" s="124">
        <v>11000</v>
      </c>
      <c r="F3866" s="124">
        <v>11000</v>
      </c>
      <c r="G3866" s="124">
        <v>11000</v>
      </c>
      <c r="H3866" s="217">
        <v>3</v>
      </c>
      <c r="I3866" s="124">
        <v>33000</v>
      </c>
      <c r="J3866" s="238">
        <v>20000000</v>
      </c>
      <c r="K3866" s="124">
        <v>220000000000</v>
      </c>
    </row>
    <row r="3867" spans="3:11" x14ac:dyDescent="0.25">
      <c r="C3867" s="201">
        <v>45594</v>
      </c>
      <c r="D3867" s="217" t="s">
        <v>312</v>
      </c>
      <c r="E3867" s="124">
        <v>11000</v>
      </c>
      <c r="F3867" s="124">
        <v>11000</v>
      </c>
      <c r="G3867" s="124">
        <v>11000</v>
      </c>
      <c r="H3867" s="217">
        <v>2</v>
      </c>
      <c r="I3867" s="124">
        <v>22000</v>
      </c>
      <c r="J3867" s="238">
        <v>20000000</v>
      </c>
      <c r="K3867" s="124">
        <v>220000000000</v>
      </c>
    </row>
    <row r="3868" spans="3:11" x14ac:dyDescent="0.25">
      <c r="C3868" s="201">
        <v>45594</v>
      </c>
      <c r="D3868" s="217" t="s">
        <v>312</v>
      </c>
      <c r="E3868" s="124">
        <v>11000</v>
      </c>
      <c r="F3868" s="124">
        <v>11000</v>
      </c>
      <c r="G3868" s="124">
        <v>11000</v>
      </c>
      <c r="H3868" s="217">
        <v>36</v>
      </c>
      <c r="I3868" s="124">
        <v>396000</v>
      </c>
      <c r="J3868" s="238">
        <v>20000000</v>
      </c>
      <c r="K3868" s="124">
        <v>220000000000</v>
      </c>
    </row>
    <row r="3869" spans="3:11" x14ac:dyDescent="0.25">
      <c r="C3869" s="201">
        <v>45594</v>
      </c>
      <c r="D3869" s="217" t="s">
        <v>312</v>
      </c>
      <c r="E3869" s="124">
        <v>11000</v>
      </c>
      <c r="F3869" s="124">
        <v>11000</v>
      </c>
      <c r="G3869" s="124">
        <v>11000</v>
      </c>
      <c r="H3869" s="217">
        <v>1</v>
      </c>
      <c r="I3869" s="124">
        <v>11000</v>
      </c>
      <c r="J3869" s="238">
        <v>20000000</v>
      </c>
      <c r="K3869" s="124">
        <v>220000000000</v>
      </c>
    </row>
    <row r="3870" spans="3:11" x14ac:dyDescent="0.25">
      <c r="C3870" s="201">
        <v>45594</v>
      </c>
      <c r="D3870" s="217" t="s">
        <v>312</v>
      </c>
      <c r="E3870" s="124">
        <v>11000</v>
      </c>
      <c r="F3870" s="124">
        <v>11000</v>
      </c>
      <c r="G3870" s="124">
        <v>11000</v>
      </c>
      <c r="H3870" s="217">
        <v>1</v>
      </c>
      <c r="I3870" s="124">
        <v>11000</v>
      </c>
      <c r="J3870" s="238">
        <v>20000000</v>
      </c>
      <c r="K3870" s="124">
        <v>220000000000</v>
      </c>
    </row>
    <row r="3871" spans="3:11" x14ac:dyDescent="0.25">
      <c r="C3871" s="201">
        <v>45594</v>
      </c>
      <c r="D3871" s="217" t="s">
        <v>310</v>
      </c>
      <c r="E3871" s="124">
        <v>50998</v>
      </c>
      <c r="F3871" s="124">
        <v>51000</v>
      </c>
      <c r="G3871" s="124">
        <v>50998</v>
      </c>
      <c r="H3871" s="217">
        <v>3</v>
      </c>
      <c r="I3871" s="124">
        <v>152994</v>
      </c>
      <c r="J3871" s="238">
        <v>19450000</v>
      </c>
      <c r="K3871" s="124">
        <v>991911100000</v>
      </c>
    </row>
    <row r="3872" spans="3:11" x14ac:dyDescent="0.25">
      <c r="C3872" s="201">
        <v>45594</v>
      </c>
      <c r="D3872" s="217" t="s">
        <v>310</v>
      </c>
      <c r="E3872" s="124">
        <v>50998</v>
      </c>
      <c r="F3872" s="124">
        <v>51000</v>
      </c>
      <c r="G3872" s="124">
        <v>50998</v>
      </c>
      <c r="H3872" s="217">
        <v>6</v>
      </c>
      <c r="I3872" s="124">
        <v>305988</v>
      </c>
      <c r="J3872" s="238">
        <v>19450000</v>
      </c>
      <c r="K3872" s="124">
        <v>991911100000</v>
      </c>
    </row>
    <row r="3873" spans="3:11" x14ac:dyDescent="0.25">
      <c r="C3873" s="201">
        <v>45594</v>
      </c>
      <c r="D3873" s="217" t="s">
        <v>312</v>
      </c>
      <c r="E3873" s="124">
        <v>11000</v>
      </c>
      <c r="F3873" s="124">
        <v>11000</v>
      </c>
      <c r="G3873" s="124">
        <v>11000</v>
      </c>
      <c r="H3873" s="217">
        <v>10</v>
      </c>
      <c r="I3873" s="124">
        <v>110000</v>
      </c>
      <c r="J3873" s="238">
        <v>20000000</v>
      </c>
      <c r="K3873" s="124">
        <v>220000000000</v>
      </c>
    </row>
    <row r="3874" spans="3:11" x14ac:dyDescent="0.25">
      <c r="C3874" s="201">
        <v>45594</v>
      </c>
      <c r="D3874" s="217" t="s">
        <v>310</v>
      </c>
      <c r="E3874" s="124">
        <v>50000</v>
      </c>
      <c r="F3874" s="124">
        <v>51000</v>
      </c>
      <c r="G3874" s="124">
        <v>50998</v>
      </c>
      <c r="H3874" s="217">
        <v>7</v>
      </c>
      <c r="I3874" s="124">
        <v>350000</v>
      </c>
      <c r="J3874" s="238">
        <v>19450000</v>
      </c>
      <c r="K3874" s="124">
        <v>991911100000</v>
      </c>
    </row>
    <row r="3875" spans="3:11" x14ac:dyDescent="0.25">
      <c r="C3875" s="201">
        <v>45594</v>
      </c>
      <c r="D3875" s="217" t="s">
        <v>312</v>
      </c>
      <c r="E3875" s="124">
        <v>11000</v>
      </c>
      <c r="F3875" s="124">
        <v>11000</v>
      </c>
      <c r="G3875" s="124">
        <v>11000</v>
      </c>
      <c r="H3875" s="217">
        <v>12</v>
      </c>
      <c r="I3875" s="124">
        <v>132000</v>
      </c>
      <c r="J3875" s="238">
        <v>20000000</v>
      </c>
      <c r="K3875" s="124">
        <v>220000000000</v>
      </c>
    </row>
    <row r="3876" spans="3:11" x14ac:dyDescent="0.25">
      <c r="C3876" s="201">
        <v>45594</v>
      </c>
      <c r="D3876" s="217" t="s">
        <v>312</v>
      </c>
      <c r="E3876" s="124">
        <v>11000</v>
      </c>
      <c r="F3876" s="124">
        <v>11000</v>
      </c>
      <c r="G3876" s="124">
        <v>11000</v>
      </c>
      <c r="H3876" s="217">
        <v>1</v>
      </c>
      <c r="I3876" s="124">
        <v>11000</v>
      </c>
      <c r="J3876" s="238">
        <v>20000000</v>
      </c>
      <c r="K3876" s="124">
        <v>220000000000</v>
      </c>
    </row>
    <row r="3877" spans="3:11" x14ac:dyDescent="0.25">
      <c r="C3877" s="201">
        <v>45594</v>
      </c>
      <c r="D3877" s="217" t="s">
        <v>310</v>
      </c>
      <c r="E3877" s="124">
        <v>50000</v>
      </c>
      <c r="F3877" s="124">
        <v>51000</v>
      </c>
      <c r="G3877" s="124">
        <v>50998</v>
      </c>
      <c r="H3877" s="217">
        <v>3</v>
      </c>
      <c r="I3877" s="124">
        <v>150000</v>
      </c>
      <c r="J3877" s="238">
        <v>19450000</v>
      </c>
      <c r="K3877" s="124">
        <v>991911100000</v>
      </c>
    </row>
    <row r="3878" spans="3:11" x14ac:dyDescent="0.25">
      <c r="C3878" s="201">
        <v>45594</v>
      </c>
      <c r="D3878" s="217" t="s">
        <v>312</v>
      </c>
      <c r="E3878" s="124">
        <v>11000</v>
      </c>
      <c r="F3878" s="124">
        <v>11000</v>
      </c>
      <c r="G3878" s="124">
        <v>11000</v>
      </c>
      <c r="H3878" s="217">
        <v>10</v>
      </c>
      <c r="I3878" s="124">
        <v>110000</v>
      </c>
      <c r="J3878" s="238">
        <v>20000000</v>
      </c>
      <c r="K3878" s="124">
        <v>220000000000</v>
      </c>
    </row>
    <row r="3879" spans="3:11" x14ac:dyDescent="0.25">
      <c r="C3879" s="201">
        <v>45594</v>
      </c>
      <c r="D3879" s="217" t="s">
        <v>312</v>
      </c>
      <c r="E3879" s="124">
        <v>11000</v>
      </c>
      <c r="F3879" s="124">
        <v>11000</v>
      </c>
      <c r="G3879" s="124">
        <v>11000</v>
      </c>
      <c r="H3879" s="217">
        <v>15</v>
      </c>
      <c r="I3879" s="124">
        <v>165000</v>
      </c>
      <c r="J3879" s="238">
        <v>20000000</v>
      </c>
      <c r="K3879" s="124">
        <v>220000000000</v>
      </c>
    </row>
    <row r="3880" spans="3:11" x14ac:dyDescent="0.25">
      <c r="C3880" s="201">
        <v>45594</v>
      </c>
      <c r="D3880" s="217" t="s">
        <v>310</v>
      </c>
      <c r="E3880" s="124">
        <v>50998</v>
      </c>
      <c r="F3880" s="124">
        <v>51000</v>
      </c>
      <c r="G3880" s="124">
        <v>50998</v>
      </c>
      <c r="H3880" s="217">
        <v>2</v>
      </c>
      <c r="I3880" s="124">
        <v>101996</v>
      </c>
      <c r="J3880" s="238">
        <v>19450000</v>
      </c>
      <c r="K3880" s="124">
        <v>991911100000</v>
      </c>
    </row>
    <row r="3881" spans="3:11" x14ac:dyDescent="0.25">
      <c r="C3881" s="201">
        <v>45594</v>
      </c>
      <c r="D3881" s="217" t="s">
        <v>310</v>
      </c>
      <c r="E3881" s="124">
        <v>50998</v>
      </c>
      <c r="F3881" s="124">
        <v>51000</v>
      </c>
      <c r="G3881" s="124">
        <v>50998</v>
      </c>
      <c r="H3881" s="217">
        <v>3</v>
      </c>
      <c r="I3881" s="124">
        <v>152994</v>
      </c>
      <c r="J3881" s="238">
        <v>19450000</v>
      </c>
      <c r="K3881" s="124">
        <v>991911100000</v>
      </c>
    </row>
    <row r="3882" spans="3:11" x14ac:dyDescent="0.25">
      <c r="C3882" s="201">
        <v>45594</v>
      </c>
      <c r="D3882" s="217" t="s">
        <v>312</v>
      </c>
      <c r="E3882" s="124">
        <v>11000</v>
      </c>
      <c r="F3882" s="124">
        <v>11000</v>
      </c>
      <c r="G3882" s="124">
        <v>11000</v>
      </c>
      <c r="H3882" s="217">
        <v>40</v>
      </c>
      <c r="I3882" s="124">
        <v>440000</v>
      </c>
      <c r="J3882" s="238">
        <v>20000000</v>
      </c>
      <c r="K3882" s="124">
        <v>220000000000</v>
      </c>
    </row>
    <row r="3883" spans="3:11" x14ac:dyDescent="0.25">
      <c r="C3883" s="201">
        <v>45594</v>
      </c>
      <c r="D3883" s="217" t="s">
        <v>312</v>
      </c>
      <c r="E3883" s="124">
        <v>11000</v>
      </c>
      <c r="F3883" s="124">
        <v>11000</v>
      </c>
      <c r="G3883" s="124">
        <v>11000</v>
      </c>
      <c r="H3883" s="217">
        <v>81</v>
      </c>
      <c r="I3883" s="124">
        <v>891000</v>
      </c>
      <c r="J3883" s="238">
        <v>20000000</v>
      </c>
      <c r="K3883" s="124">
        <v>220000000000</v>
      </c>
    </row>
    <row r="3884" spans="3:11" x14ac:dyDescent="0.25">
      <c r="C3884" s="201">
        <v>45594</v>
      </c>
      <c r="D3884" s="217" t="s">
        <v>312</v>
      </c>
      <c r="E3884" s="124">
        <v>11000</v>
      </c>
      <c r="F3884" s="124">
        <v>11000</v>
      </c>
      <c r="G3884" s="124">
        <v>11000</v>
      </c>
      <c r="H3884" s="217">
        <v>4</v>
      </c>
      <c r="I3884" s="124">
        <v>44000</v>
      </c>
      <c r="J3884" s="238">
        <v>20000000</v>
      </c>
      <c r="K3884" s="124">
        <v>220000000000</v>
      </c>
    </row>
    <row r="3885" spans="3:11" x14ac:dyDescent="0.25">
      <c r="C3885" s="201">
        <v>45594</v>
      </c>
      <c r="D3885" s="217" t="s">
        <v>312</v>
      </c>
      <c r="E3885" s="124">
        <v>11000</v>
      </c>
      <c r="F3885" s="124">
        <v>11000</v>
      </c>
      <c r="G3885" s="124">
        <v>11000</v>
      </c>
      <c r="H3885" s="217">
        <v>2</v>
      </c>
      <c r="I3885" s="124">
        <v>22000</v>
      </c>
      <c r="J3885" s="238">
        <v>20000000</v>
      </c>
      <c r="K3885" s="124">
        <v>220000000000</v>
      </c>
    </row>
    <row r="3886" spans="3:11" x14ac:dyDescent="0.25">
      <c r="C3886" s="201">
        <v>45594</v>
      </c>
      <c r="D3886" s="217" t="s">
        <v>312</v>
      </c>
      <c r="E3886" s="124">
        <v>11000</v>
      </c>
      <c r="F3886" s="124">
        <v>11000</v>
      </c>
      <c r="G3886" s="124">
        <v>11000</v>
      </c>
      <c r="H3886" s="217">
        <v>5</v>
      </c>
      <c r="I3886" s="124">
        <v>55000</v>
      </c>
      <c r="J3886" s="238">
        <v>20000000</v>
      </c>
      <c r="K3886" s="124">
        <v>220000000000</v>
      </c>
    </row>
    <row r="3887" spans="3:11" x14ac:dyDescent="0.25">
      <c r="C3887" s="201">
        <v>45594</v>
      </c>
      <c r="D3887" s="217" t="s">
        <v>312</v>
      </c>
      <c r="E3887" s="124">
        <v>11000</v>
      </c>
      <c r="F3887" s="124">
        <v>11000</v>
      </c>
      <c r="G3887" s="124">
        <v>11000</v>
      </c>
      <c r="H3887" s="217">
        <v>2</v>
      </c>
      <c r="I3887" s="124">
        <v>22000</v>
      </c>
      <c r="J3887" s="238">
        <v>20000000</v>
      </c>
      <c r="K3887" s="124">
        <v>220000000000</v>
      </c>
    </row>
    <row r="3888" spans="3:11" x14ac:dyDescent="0.25">
      <c r="C3888" s="201">
        <v>45594</v>
      </c>
      <c r="D3888" s="217" t="s">
        <v>312</v>
      </c>
      <c r="E3888" s="124">
        <v>11000</v>
      </c>
      <c r="F3888" s="124">
        <v>11000</v>
      </c>
      <c r="G3888" s="124">
        <v>11000</v>
      </c>
      <c r="H3888" s="217">
        <v>5</v>
      </c>
      <c r="I3888" s="124">
        <v>55000</v>
      </c>
      <c r="J3888" s="238">
        <v>20000000</v>
      </c>
      <c r="K3888" s="124">
        <v>220000000000</v>
      </c>
    </row>
    <row r="3889" spans="3:11" x14ac:dyDescent="0.25">
      <c r="C3889" s="201">
        <v>45594</v>
      </c>
      <c r="D3889" s="217" t="s">
        <v>312</v>
      </c>
      <c r="E3889" s="124">
        <v>11000</v>
      </c>
      <c r="F3889" s="124">
        <v>11000</v>
      </c>
      <c r="G3889" s="124">
        <v>11000</v>
      </c>
      <c r="H3889" s="217">
        <v>2</v>
      </c>
      <c r="I3889" s="124">
        <v>22000</v>
      </c>
      <c r="J3889" s="238">
        <v>20000000</v>
      </c>
      <c r="K3889" s="124">
        <v>220000000000</v>
      </c>
    </row>
    <row r="3890" spans="3:11" x14ac:dyDescent="0.25">
      <c r="C3890" s="201">
        <v>45594</v>
      </c>
      <c r="D3890" s="217" t="s">
        <v>310</v>
      </c>
      <c r="E3890" s="124">
        <v>50998</v>
      </c>
      <c r="F3890" s="124">
        <v>51000</v>
      </c>
      <c r="G3890" s="124">
        <v>50998</v>
      </c>
      <c r="H3890" s="217">
        <v>1</v>
      </c>
      <c r="I3890" s="124">
        <v>50998</v>
      </c>
      <c r="J3890" s="238">
        <v>19450000</v>
      </c>
      <c r="K3890" s="124">
        <v>991911100000</v>
      </c>
    </row>
    <row r="3891" spans="3:11" x14ac:dyDescent="0.25">
      <c r="C3891" s="201">
        <v>45594</v>
      </c>
      <c r="D3891" s="217" t="s">
        <v>312</v>
      </c>
      <c r="E3891" s="124">
        <v>11000</v>
      </c>
      <c r="F3891" s="124">
        <v>11000</v>
      </c>
      <c r="G3891" s="124">
        <v>11000</v>
      </c>
      <c r="H3891" s="217">
        <v>5</v>
      </c>
      <c r="I3891" s="124">
        <v>55000</v>
      </c>
      <c r="J3891" s="238">
        <v>20000000</v>
      </c>
      <c r="K3891" s="124">
        <v>220000000000</v>
      </c>
    </row>
    <row r="3892" spans="3:11" x14ac:dyDescent="0.25">
      <c r="C3892" s="201">
        <v>45594</v>
      </c>
      <c r="D3892" s="217" t="s">
        <v>312</v>
      </c>
      <c r="E3892" s="124">
        <v>11000</v>
      </c>
      <c r="F3892" s="124">
        <v>11000</v>
      </c>
      <c r="G3892" s="124">
        <v>11000</v>
      </c>
      <c r="H3892" s="217">
        <v>20</v>
      </c>
      <c r="I3892" s="124">
        <v>220000</v>
      </c>
      <c r="J3892" s="238">
        <v>20000000</v>
      </c>
      <c r="K3892" s="124">
        <v>220000000000</v>
      </c>
    </row>
    <row r="3893" spans="3:11" x14ac:dyDescent="0.25">
      <c r="C3893" s="201">
        <v>45594</v>
      </c>
      <c r="D3893" s="217" t="s">
        <v>310</v>
      </c>
      <c r="E3893" s="124">
        <v>50998</v>
      </c>
      <c r="F3893" s="124">
        <v>51000</v>
      </c>
      <c r="G3893" s="124">
        <v>50998</v>
      </c>
      <c r="H3893" s="217">
        <v>10</v>
      </c>
      <c r="I3893" s="124">
        <v>509980</v>
      </c>
      <c r="J3893" s="238">
        <v>19450000</v>
      </c>
      <c r="K3893" s="124">
        <v>991911100000</v>
      </c>
    </row>
    <row r="3894" spans="3:11" x14ac:dyDescent="0.25">
      <c r="C3894" s="201">
        <v>45594</v>
      </c>
      <c r="D3894" s="217" t="s">
        <v>310</v>
      </c>
      <c r="E3894" s="124">
        <v>50998</v>
      </c>
      <c r="F3894" s="124">
        <v>51000</v>
      </c>
      <c r="G3894" s="124">
        <v>50998</v>
      </c>
      <c r="H3894" s="217">
        <v>4</v>
      </c>
      <c r="I3894" s="124">
        <v>203992</v>
      </c>
      <c r="J3894" s="238">
        <v>19450000</v>
      </c>
      <c r="K3894" s="124">
        <v>991911100000</v>
      </c>
    </row>
    <row r="3895" spans="3:11" x14ac:dyDescent="0.25">
      <c r="C3895" s="201">
        <v>45595</v>
      </c>
      <c r="D3895" s="217" t="s">
        <v>310</v>
      </c>
      <c r="E3895" s="124">
        <v>50998</v>
      </c>
      <c r="F3895" s="124">
        <v>50998</v>
      </c>
      <c r="G3895" s="124">
        <v>51000</v>
      </c>
      <c r="H3895" s="217">
        <v>5</v>
      </c>
      <c r="I3895" s="124">
        <v>254990</v>
      </c>
      <c r="J3895" s="238">
        <v>19450000</v>
      </c>
      <c r="K3895" s="124">
        <v>991950000000</v>
      </c>
    </row>
    <row r="3896" spans="3:11" x14ac:dyDescent="0.25">
      <c r="C3896" s="201">
        <v>45595</v>
      </c>
      <c r="D3896" s="217" t="s">
        <v>310</v>
      </c>
      <c r="E3896" s="124">
        <v>50998</v>
      </c>
      <c r="F3896" s="124">
        <v>50998</v>
      </c>
      <c r="G3896" s="124">
        <v>51000</v>
      </c>
      <c r="H3896" s="217">
        <v>1</v>
      </c>
      <c r="I3896" s="124">
        <v>50998</v>
      </c>
      <c r="J3896" s="238">
        <v>19450000</v>
      </c>
      <c r="K3896" s="124">
        <v>991950000000</v>
      </c>
    </row>
    <row r="3897" spans="3:11" x14ac:dyDescent="0.25">
      <c r="C3897" s="201">
        <v>45595</v>
      </c>
      <c r="D3897" s="217" t="s">
        <v>310</v>
      </c>
      <c r="E3897" s="124">
        <v>50998</v>
      </c>
      <c r="F3897" s="124">
        <v>50998</v>
      </c>
      <c r="G3897" s="124">
        <v>51000</v>
      </c>
      <c r="H3897" s="217">
        <v>10</v>
      </c>
      <c r="I3897" s="124">
        <v>509980</v>
      </c>
      <c r="J3897" s="238">
        <v>19450000</v>
      </c>
      <c r="K3897" s="124">
        <v>991950000000</v>
      </c>
    </row>
    <row r="3898" spans="3:11" x14ac:dyDescent="0.25">
      <c r="C3898" s="201">
        <v>45595</v>
      </c>
      <c r="D3898" s="217" t="s">
        <v>310</v>
      </c>
      <c r="E3898" s="124">
        <v>50998</v>
      </c>
      <c r="F3898" s="124">
        <v>50998</v>
      </c>
      <c r="G3898" s="124">
        <v>51000</v>
      </c>
      <c r="H3898" s="217">
        <v>2</v>
      </c>
      <c r="I3898" s="124">
        <v>101996</v>
      </c>
      <c r="J3898" s="238">
        <v>19450000</v>
      </c>
      <c r="K3898" s="124">
        <v>991950000000</v>
      </c>
    </row>
    <row r="3899" spans="3:11" x14ac:dyDescent="0.25">
      <c r="C3899" s="201">
        <v>45595</v>
      </c>
      <c r="D3899" s="217" t="s">
        <v>312</v>
      </c>
      <c r="E3899" s="124">
        <v>11000</v>
      </c>
      <c r="F3899" s="124">
        <v>11000</v>
      </c>
      <c r="G3899" s="124">
        <v>11000</v>
      </c>
      <c r="H3899" s="217">
        <v>1</v>
      </c>
      <c r="I3899" s="124">
        <v>11000</v>
      </c>
      <c r="J3899" s="238">
        <v>20000000</v>
      </c>
      <c r="K3899" s="124">
        <v>220000000000</v>
      </c>
    </row>
    <row r="3900" spans="3:11" x14ac:dyDescent="0.25">
      <c r="C3900" s="201">
        <v>45595</v>
      </c>
      <c r="D3900" s="217" t="s">
        <v>312</v>
      </c>
      <c r="E3900" s="124">
        <v>11000</v>
      </c>
      <c r="F3900" s="124">
        <v>11000</v>
      </c>
      <c r="G3900" s="124">
        <v>11000</v>
      </c>
      <c r="H3900" s="217">
        <v>2</v>
      </c>
      <c r="I3900" s="124">
        <v>22000</v>
      </c>
      <c r="J3900" s="238">
        <v>20000000</v>
      </c>
      <c r="K3900" s="124">
        <v>220000000000</v>
      </c>
    </row>
    <row r="3901" spans="3:11" x14ac:dyDescent="0.25">
      <c r="C3901" s="201">
        <v>45595</v>
      </c>
      <c r="D3901" s="217" t="s">
        <v>312</v>
      </c>
      <c r="E3901" s="124">
        <v>11000</v>
      </c>
      <c r="F3901" s="124">
        <v>11000</v>
      </c>
      <c r="G3901" s="124">
        <v>11000</v>
      </c>
      <c r="H3901" s="217">
        <v>10</v>
      </c>
      <c r="I3901" s="124">
        <v>110000</v>
      </c>
      <c r="J3901" s="238">
        <v>20000000</v>
      </c>
      <c r="K3901" s="124">
        <v>220000000000</v>
      </c>
    </row>
    <row r="3902" spans="3:11" x14ac:dyDescent="0.25">
      <c r="C3902" s="201">
        <v>45595</v>
      </c>
      <c r="D3902" s="217" t="s">
        <v>312</v>
      </c>
      <c r="E3902" s="124">
        <v>11000</v>
      </c>
      <c r="F3902" s="124">
        <v>11000</v>
      </c>
      <c r="G3902" s="124">
        <v>11000</v>
      </c>
      <c r="H3902" s="217">
        <v>3</v>
      </c>
      <c r="I3902" s="124">
        <v>33000</v>
      </c>
      <c r="J3902" s="238">
        <v>20000000</v>
      </c>
      <c r="K3902" s="124">
        <v>220000000000</v>
      </c>
    </row>
    <row r="3903" spans="3:11" x14ac:dyDescent="0.25">
      <c r="C3903" s="201">
        <v>45595</v>
      </c>
      <c r="D3903" s="217" t="s">
        <v>312</v>
      </c>
      <c r="E3903" s="124">
        <v>11000</v>
      </c>
      <c r="F3903" s="124">
        <v>11000</v>
      </c>
      <c r="G3903" s="124">
        <v>11000</v>
      </c>
      <c r="H3903" s="217">
        <v>1</v>
      </c>
      <c r="I3903" s="124">
        <v>11000</v>
      </c>
      <c r="J3903" s="238">
        <v>20000000</v>
      </c>
      <c r="K3903" s="124">
        <v>220000000000</v>
      </c>
    </row>
    <row r="3904" spans="3:11" x14ac:dyDescent="0.25">
      <c r="C3904" s="201">
        <v>45595</v>
      </c>
      <c r="D3904" s="217" t="s">
        <v>312</v>
      </c>
      <c r="E3904" s="124">
        <v>11000</v>
      </c>
      <c r="F3904" s="124">
        <v>11000</v>
      </c>
      <c r="G3904" s="124">
        <v>11000</v>
      </c>
      <c r="H3904" s="217">
        <v>10</v>
      </c>
      <c r="I3904" s="124">
        <v>110000</v>
      </c>
      <c r="J3904" s="238">
        <v>20000000</v>
      </c>
      <c r="K3904" s="124">
        <v>220000000000</v>
      </c>
    </row>
    <row r="3905" spans="3:11" x14ac:dyDescent="0.25">
      <c r="C3905" s="201">
        <v>45595</v>
      </c>
      <c r="D3905" s="217" t="s">
        <v>312</v>
      </c>
      <c r="E3905" s="124">
        <v>11000</v>
      </c>
      <c r="F3905" s="124">
        <v>11000</v>
      </c>
      <c r="G3905" s="124">
        <v>11000</v>
      </c>
      <c r="H3905" s="217">
        <v>1</v>
      </c>
      <c r="I3905" s="124">
        <v>11000</v>
      </c>
      <c r="J3905" s="238">
        <v>20000000</v>
      </c>
      <c r="K3905" s="124">
        <v>220000000000</v>
      </c>
    </row>
    <row r="3906" spans="3:11" x14ac:dyDescent="0.25">
      <c r="C3906" s="201">
        <v>45595</v>
      </c>
      <c r="D3906" s="217" t="s">
        <v>312</v>
      </c>
      <c r="E3906" s="124">
        <v>11000</v>
      </c>
      <c r="F3906" s="124">
        <v>11000</v>
      </c>
      <c r="G3906" s="124">
        <v>11000</v>
      </c>
      <c r="H3906" s="217">
        <v>18</v>
      </c>
      <c r="I3906" s="124">
        <v>198000</v>
      </c>
      <c r="J3906" s="238">
        <v>20000000</v>
      </c>
      <c r="K3906" s="124">
        <v>220000000000</v>
      </c>
    </row>
    <row r="3907" spans="3:11" x14ac:dyDescent="0.25">
      <c r="C3907" s="201">
        <v>45595</v>
      </c>
      <c r="D3907" s="217" t="s">
        <v>312</v>
      </c>
      <c r="E3907" s="124">
        <v>11000</v>
      </c>
      <c r="F3907" s="124">
        <v>11000</v>
      </c>
      <c r="G3907" s="124">
        <v>11000</v>
      </c>
      <c r="H3907" s="217">
        <v>2</v>
      </c>
      <c r="I3907" s="124">
        <v>22000</v>
      </c>
      <c r="J3907" s="238">
        <v>20000000</v>
      </c>
      <c r="K3907" s="124">
        <v>220000000000</v>
      </c>
    </row>
    <row r="3908" spans="3:11" x14ac:dyDescent="0.25">
      <c r="C3908" s="201">
        <v>45595</v>
      </c>
      <c r="D3908" s="217" t="s">
        <v>312</v>
      </c>
      <c r="E3908" s="124">
        <v>11000</v>
      </c>
      <c r="F3908" s="124">
        <v>11000</v>
      </c>
      <c r="G3908" s="124">
        <v>11000</v>
      </c>
      <c r="H3908" s="217">
        <v>10</v>
      </c>
      <c r="I3908" s="124">
        <v>110000</v>
      </c>
      <c r="J3908" s="238">
        <v>20000000</v>
      </c>
      <c r="K3908" s="124">
        <v>220000000000</v>
      </c>
    </row>
    <row r="3909" spans="3:11" x14ac:dyDescent="0.25">
      <c r="C3909" s="201">
        <v>45595</v>
      </c>
      <c r="D3909" s="217" t="s">
        <v>312</v>
      </c>
      <c r="E3909" s="124">
        <v>11000</v>
      </c>
      <c r="F3909" s="124">
        <v>11000</v>
      </c>
      <c r="G3909" s="124">
        <v>11000</v>
      </c>
      <c r="H3909" s="217">
        <v>1</v>
      </c>
      <c r="I3909" s="124">
        <v>11000</v>
      </c>
      <c r="J3909" s="238">
        <v>20000000</v>
      </c>
      <c r="K3909" s="124">
        <v>220000000000</v>
      </c>
    </row>
    <row r="3910" spans="3:11" x14ac:dyDescent="0.25">
      <c r="C3910" s="201">
        <v>45595</v>
      </c>
      <c r="D3910" s="217" t="s">
        <v>312</v>
      </c>
      <c r="E3910" s="124">
        <v>11000</v>
      </c>
      <c r="F3910" s="124">
        <v>11000</v>
      </c>
      <c r="G3910" s="124">
        <v>11000</v>
      </c>
      <c r="H3910" s="217">
        <v>10</v>
      </c>
      <c r="I3910" s="124">
        <v>110000</v>
      </c>
      <c r="J3910" s="238">
        <v>20000000</v>
      </c>
      <c r="K3910" s="124">
        <v>220000000000</v>
      </c>
    </row>
    <row r="3911" spans="3:11" x14ac:dyDescent="0.25">
      <c r="C3911" s="201">
        <v>45595</v>
      </c>
      <c r="D3911" s="217" t="s">
        <v>312</v>
      </c>
      <c r="E3911" s="124">
        <v>11000</v>
      </c>
      <c r="F3911" s="124">
        <v>11000</v>
      </c>
      <c r="G3911" s="124">
        <v>11000</v>
      </c>
      <c r="H3911" s="217">
        <v>1027</v>
      </c>
      <c r="I3911" s="124">
        <v>11297000</v>
      </c>
      <c r="J3911" s="238">
        <v>20000000</v>
      </c>
      <c r="K3911" s="124">
        <v>220000000000</v>
      </c>
    </row>
    <row r="3912" spans="3:11" x14ac:dyDescent="0.25">
      <c r="C3912" s="201">
        <v>45595</v>
      </c>
      <c r="D3912" s="217" t="s">
        <v>312</v>
      </c>
      <c r="E3912" s="124">
        <v>11000</v>
      </c>
      <c r="F3912" s="124">
        <v>11000</v>
      </c>
      <c r="G3912" s="124">
        <v>11000</v>
      </c>
      <c r="H3912" s="217">
        <v>10</v>
      </c>
      <c r="I3912" s="124">
        <v>110000</v>
      </c>
      <c r="J3912" s="238">
        <v>20000000</v>
      </c>
      <c r="K3912" s="124">
        <v>220000000000</v>
      </c>
    </row>
    <row r="3913" spans="3:11" x14ac:dyDescent="0.25">
      <c r="C3913" s="201">
        <v>45595</v>
      </c>
      <c r="D3913" s="217" t="s">
        <v>312</v>
      </c>
      <c r="E3913" s="124">
        <v>11000</v>
      </c>
      <c r="F3913" s="124">
        <v>11000</v>
      </c>
      <c r="G3913" s="124">
        <v>11000</v>
      </c>
      <c r="H3913" s="217">
        <v>384</v>
      </c>
      <c r="I3913" s="124">
        <v>4224000</v>
      </c>
      <c r="J3913" s="238">
        <v>20000000</v>
      </c>
      <c r="K3913" s="124">
        <v>220000000000</v>
      </c>
    </row>
    <row r="3914" spans="3:11" x14ac:dyDescent="0.25">
      <c r="C3914" s="201">
        <v>45595</v>
      </c>
      <c r="D3914" s="217" t="s">
        <v>312</v>
      </c>
      <c r="E3914" s="124">
        <v>12000</v>
      </c>
      <c r="F3914" s="124">
        <v>11000</v>
      </c>
      <c r="G3914" s="124">
        <v>11000</v>
      </c>
      <c r="H3914" s="217">
        <v>40</v>
      </c>
      <c r="I3914" s="124">
        <v>480000</v>
      </c>
      <c r="J3914" s="238">
        <v>20000000</v>
      </c>
      <c r="K3914" s="124">
        <v>220000000000</v>
      </c>
    </row>
    <row r="3915" spans="3:11" x14ac:dyDescent="0.25">
      <c r="C3915" s="201">
        <v>45595</v>
      </c>
      <c r="D3915" s="217" t="s">
        <v>310</v>
      </c>
      <c r="E3915" s="124">
        <v>50998</v>
      </c>
      <c r="F3915" s="124">
        <v>50998</v>
      </c>
      <c r="G3915" s="124">
        <v>51000</v>
      </c>
      <c r="H3915" s="217">
        <v>2</v>
      </c>
      <c r="I3915" s="124">
        <v>101996</v>
      </c>
      <c r="J3915" s="238">
        <v>19450000</v>
      </c>
      <c r="K3915" s="124">
        <v>991950000000</v>
      </c>
    </row>
    <row r="3916" spans="3:11" x14ac:dyDescent="0.25">
      <c r="C3916" s="201">
        <v>45595</v>
      </c>
      <c r="D3916" s="217" t="s">
        <v>310</v>
      </c>
      <c r="E3916" s="124">
        <v>50998</v>
      </c>
      <c r="F3916" s="124">
        <v>50998</v>
      </c>
      <c r="G3916" s="124">
        <v>51000</v>
      </c>
      <c r="H3916" s="217">
        <v>4</v>
      </c>
      <c r="I3916" s="124">
        <v>203992</v>
      </c>
      <c r="J3916" s="238">
        <v>19450000</v>
      </c>
      <c r="K3916" s="124">
        <v>991950000000</v>
      </c>
    </row>
    <row r="3917" spans="3:11" x14ac:dyDescent="0.25">
      <c r="C3917" s="201">
        <v>45595</v>
      </c>
      <c r="D3917" s="217" t="s">
        <v>310</v>
      </c>
      <c r="E3917" s="124">
        <v>50000</v>
      </c>
      <c r="F3917" s="124">
        <v>50998</v>
      </c>
      <c r="G3917" s="124">
        <v>51000</v>
      </c>
      <c r="H3917" s="217">
        <v>1</v>
      </c>
      <c r="I3917" s="124">
        <v>50000</v>
      </c>
      <c r="J3917" s="238">
        <v>19450000</v>
      </c>
      <c r="K3917" s="124">
        <v>991950000000</v>
      </c>
    </row>
    <row r="3918" spans="3:11" x14ac:dyDescent="0.25">
      <c r="C3918" s="201">
        <v>45595</v>
      </c>
      <c r="D3918" s="217" t="s">
        <v>310</v>
      </c>
      <c r="E3918" s="124">
        <v>50000</v>
      </c>
      <c r="F3918" s="124">
        <v>50998</v>
      </c>
      <c r="G3918" s="124">
        <v>51000</v>
      </c>
      <c r="H3918" s="217">
        <v>4</v>
      </c>
      <c r="I3918" s="124">
        <v>200000</v>
      </c>
      <c r="J3918" s="238">
        <v>19450000</v>
      </c>
      <c r="K3918" s="124">
        <v>991950000000</v>
      </c>
    </row>
    <row r="3919" spans="3:11" x14ac:dyDescent="0.25">
      <c r="C3919" s="201">
        <v>45595</v>
      </c>
      <c r="D3919" s="217" t="s">
        <v>310</v>
      </c>
      <c r="E3919" s="124">
        <v>50000</v>
      </c>
      <c r="F3919" s="124">
        <v>50998</v>
      </c>
      <c r="G3919" s="124">
        <v>51000</v>
      </c>
      <c r="H3919" s="217">
        <v>2</v>
      </c>
      <c r="I3919" s="124">
        <v>100000</v>
      </c>
      <c r="J3919" s="238">
        <v>19450000</v>
      </c>
      <c r="K3919" s="124">
        <v>991950000000</v>
      </c>
    </row>
    <row r="3920" spans="3:11" x14ac:dyDescent="0.25">
      <c r="C3920" s="201">
        <v>45595</v>
      </c>
      <c r="D3920" s="217" t="s">
        <v>310</v>
      </c>
      <c r="E3920" s="124">
        <v>50000</v>
      </c>
      <c r="F3920" s="124">
        <v>50998</v>
      </c>
      <c r="G3920" s="124">
        <v>51000</v>
      </c>
      <c r="H3920" s="217">
        <v>10</v>
      </c>
      <c r="I3920" s="124">
        <v>500000</v>
      </c>
      <c r="J3920" s="238">
        <v>19450000</v>
      </c>
      <c r="K3920" s="124">
        <v>991950000000</v>
      </c>
    </row>
    <row r="3921" spans="3:11" x14ac:dyDescent="0.25">
      <c r="C3921" s="201">
        <v>45595</v>
      </c>
      <c r="D3921" s="217" t="s">
        <v>310</v>
      </c>
      <c r="E3921" s="124">
        <v>50000</v>
      </c>
      <c r="F3921" s="124">
        <v>50998</v>
      </c>
      <c r="G3921" s="124">
        <v>51000</v>
      </c>
      <c r="H3921" s="217">
        <v>3</v>
      </c>
      <c r="I3921" s="124">
        <v>150000</v>
      </c>
      <c r="J3921" s="238">
        <v>19450000</v>
      </c>
      <c r="K3921" s="124">
        <v>991950000000</v>
      </c>
    </row>
    <row r="3922" spans="3:11" x14ac:dyDescent="0.25">
      <c r="C3922" s="201">
        <v>45595</v>
      </c>
      <c r="D3922" s="217" t="s">
        <v>312</v>
      </c>
      <c r="E3922" s="124">
        <v>12000</v>
      </c>
      <c r="F3922" s="124">
        <v>11000</v>
      </c>
      <c r="G3922" s="124">
        <v>11000</v>
      </c>
      <c r="H3922" s="217">
        <v>62</v>
      </c>
      <c r="I3922" s="124">
        <v>744000</v>
      </c>
      <c r="J3922" s="238">
        <v>20000000</v>
      </c>
      <c r="K3922" s="124">
        <v>220000000000</v>
      </c>
    </row>
    <row r="3923" spans="3:11" x14ac:dyDescent="0.25">
      <c r="C3923" s="201">
        <v>45595</v>
      </c>
      <c r="D3923" s="217" t="s">
        <v>312</v>
      </c>
      <c r="E3923" s="124">
        <v>12000</v>
      </c>
      <c r="F3923" s="124">
        <v>11000</v>
      </c>
      <c r="G3923" s="124">
        <v>11000</v>
      </c>
      <c r="H3923" s="217">
        <v>2</v>
      </c>
      <c r="I3923" s="124">
        <v>24000</v>
      </c>
      <c r="J3923" s="238">
        <v>20000000</v>
      </c>
      <c r="K3923" s="124">
        <v>220000000000</v>
      </c>
    </row>
    <row r="3924" spans="3:11" x14ac:dyDescent="0.25">
      <c r="C3924" s="201">
        <v>45595</v>
      </c>
      <c r="D3924" s="217" t="s">
        <v>310</v>
      </c>
      <c r="E3924" s="124">
        <v>50998</v>
      </c>
      <c r="F3924" s="124">
        <v>50998</v>
      </c>
      <c r="G3924" s="124">
        <v>51000</v>
      </c>
      <c r="H3924" s="217">
        <v>24</v>
      </c>
      <c r="I3924" s="124">
        <v>1223952</v>
      </c>
      <c r="J3924" s="238">
        <v>19450000</v>
      </c>
      <c r="K3924" s="124">
        <v>991950000000</v>
      </c>
    </row>
    <row r="3925" spans="3:11" x14ac:dyDescent="0.25">
      <c r="C3925" s="201">
        <v>45595</v>
      </c>
      <c r="D3925" s="217" t="s">
        <v>310</v>
      </c>
      <c r="E3925" s="124">
        <v>51000</v>
      </c>
      <c r="F3925" s="124">
        <v>50998</v>
      </c>
      <c r="G3925" s="124">
        <v>51000</v>
      </c>
      <c r="H3925" s="217">
        <v>100</v>
      </c>
      <c r="I3925" s="124">
        <v>5100000</v>
      </c>
      <c r="J3925" s="238">
        <v>19450000</v>
      </c>
      <c r="K3925" s="124">
        <v>991950000000</v>
      </c>
    </row>
    <row r="3926" spans="3:11" x14ac:dyDescent="0.25">
      <c r="C3926" s="201">
        <v>45595</v>
      </c>
      <c r="D3926" s="217" t="s">
        <v>312</v>
      </c>
      <c r="E3926" s="124">
        <v>12000</v>
      </c>
      <c r="F3926" s="124">
        <v>11000</v>
      </c>
      <c r="G3926" s="124">
        <v>11000</v>
      </c>
      <c r="H3926" s="217">
        <v>10</v>
      </c>
      <c r="I3926" s="124">
        <v>120000</v>
      </c>
      <c r="J3926" s="238">
        <v>20000000</v>
      </c>
      <c r="K3926" s="124">
        <v>220000000000</v>
      </c>
    </row>
    <row r="3927" spans="3:11" x14ac:dyDescent="0.25">
      <c r="C3927" s="201">
        <v>45595</v>
      </c>
      <c r="D3927" s="217" t="s">
        <v>312</v>
      </c>
      <c r="E3927" s="124">
        <v>12000</v>
      </c>
      <c r="F3927" s="124">
        <v>11000</v>
      </c>
      <c r="G3927" s="124">
        <v>11000</v>
      </c>
      <c r="H3927" s="217">
        <v>4</v>
      </c>
      <c r="I3927" s="124">
        <v>48000</v>
      </c>
      <c r="J3927" s="238">
        <v>20000000</v>
      </c>
      <c r="K3927" s="124">
        <v>220000000000</v>
      </c>
    </row>
    <row r="3928" spans="3:11" x14ac:dyDescent="0.25">
      <c r="C3928" s="201">
        <v>45595</v>
      </c>
      <c r="D3928" s="217" t="s">
        <v>312</v>
      </c>
      <c r="E3928" s="124">
        <v>12000</v>
      </c>
      <c r="F3928" s="124">
        <v>11000</v>
      </c>
      <c r="G3928" s="124">
        <v>11000</v>
      </c>
      <c r="H3928" s="217">
        <v>2</v>
      </c>
      <c r="I3928" s="124">
        <v>24000</v>
      </c>
      <c r="J3928" s="238">
        <v>20000000</v>
      </c>
      <c r="K3928" s="124">
        <v>220000000000</v>
      </c>
    </row>
    <row r="3929" spans="3:11" x14ac:dyDescent="0.25">
      <c r="C3929" s="201">
        <v>45595</v>
      </c>
      <c r="D3929" s="217" t="s">
        <v>312</v>
      </c>
      <c r="E3929" s="124">
        <v>12000</v>
      </c>
      <c r="F3929" s="124">
        <v>11000</v>
      </c>
      <c r="G3929" s="124">
        <v>11000</v>
      </c>
      <c r="H3929" s="217">
        <v>2</v>
      </c>
      <c r="I3929" s="124">
        <v>24000</v>
      </c>
      <c r="J3929" s="238">
        <v>20000000</v>
      </c>
      <c r="K3929" s="124">
        <v>220000000000</v>
      </c>
    </row>
    <row r="3930" spans="3:11" x14ac:dyDescent="0.25">
      <c r="C3930" s="201">
        <v>45595</v>
      </c>
      <c r="D3930" s="217" t="s">
        <v>312</v>
      </c>
      <c r="E3930" s="124">
        <v>12000</v>
      </c>
      <c r="F3930" s="124">
        <v>11000</v>
      </c>
      <c r="G3930" s="124">
        <v>11000</v>
      </c>
      <c r="H3930" s="217">
        <v>6</v>
      </c>
      <c r="I3930" s="124">
        <v>72000</v>
      </c>
      <c r="J3930" s="238">
        <v>20000000</v>
      </c>
      <c r="K3930" s="124">
        <v>220000000000</v>
      </c>
    </row>
    <row r="3931" spans="3:11" x14ac:dyDescent="0.25">
      <c r="C3931" s="201">
        <v>45595</v>
      </c>
      <c r="D3931" s="217" t="s">
        <v>312</v>
      </c>
      <c r="E3931" s="124">
        <v>12000</v>
      </c>
      <c r="F3931" s="124">
        <v>11000</v>
      </c>
      <c r="G3931" s="124">
        <v>11000</v>
      </c>
      <c r="H3931" s="217">
        <v>7</v>
      </c>
      <c r="I3931" s="124">
        <v>84000</v>
      </c>
      <c r="J3931" s="238">
        <v>20000000</v>
      </c>
      <c r="K3931" s="124">
        <v>220000000000</v>
      </c>
    </row>
    <row r="3932" spans="3:11" x14ac:dyDescent="0.25">
      <c r="C3932" s="201">
        <v>45595</v>
      </c>
      <c r="D3932" s="217" t="s">
        <v>312</v>
      </c>
      <c r="E3932" s="124">
        <v>12000</v>
      </c>
      <c r="F3932" s="124">
        <v>11000</v>
      </c>
      <c r="G3932" s="124">
        <v>11000</v>
      </c>
      <c r="H3932" s="217">
        <v>2</v>
      </c>
      <c r="I3932" s="124">
        <v>24000</v>
      </c>
      <c r="J3932" s="238">
        <v>20000000</v>
      </c>
      <c r="K3932" s="124">
        <v>220000000000</v>
      </c>
    </row>
    <row r="3933" spans="3:11" x14ac:dyDescent="0.25">
      <c r="C3933" s="201">
        <v>45595</v>
      </c>
      <c r="D3933" s="217" t="s">
        <v>312</v>
      </c>
      <c r="E3933" s="124">
        <v>12000</v>
      </c>
      <c r="F3933" s="124">
        <v>11000</v>
      </c>
      <c r="G3933" s="124">
        <v>11000</v>
      </c>
      <c r="H3933" s="217">
        <v>8</v>
      </c>
      <c r="I3933" s="124">
        <v>96000</v>
      </c>
      <c r="J3933" s="238">
        <v>20000000</v>
      </c>
      <c r="K3933" s="124">
        <v>220000000000</v>
      </c>
    </row>
    <row r="3934" spans="3:11" x14ac:dyDescent="0.25">
      <c r="C3934" s="201">
        <v>45595</v>
      </c>
      <c r="D3934" s="217" t="s">
        <v>312</v>
      </c>
      <c r="E3934" s="124">
        <v>12000</v>
      </c>
      <c r="F3934" s="124">
        <v>11000</v>
      </c>
      <c r="G3934" s="124">
        <v>11000</v>
      </c>
      <c r="H3934" s="217">
        <v>6</v>
      </c>
      <c r="I3934" s="124">
        <v>72000</v>
      </c>
      <c r="J3934" s="238">
        <v>20000000</v>
      </c>
      <c r="K3934" s="124">
        <v>220000000000</v>
      </c>
    </row>
    <row r="3935" spans="3:11" x14ac:dyDescent="0.25">
      <c r="C3935" s="201">
        <v>45595</v>
      </c>
      <c r="D3935" s="217" t="s">
        <v>310</v>
      </c>
      <c r="E3935" s="124">
        <v>50990</v>
      </c>
      <c r="F3935" s="124">
        <v>50998</v>
      </c>
      <c r="G3935" s="124">
        <v>51000</v>
      </c>
      <c r="H3935" s="217">
        <v>1</v>
      </c>
      <c r="I3935" s="124">
        <v>50990</v>
      </c>
      <c r="J3935" s="238">
        <v>19450000</v>
      </c>
      <c r="K3935" s="124">
        <v>991950000000</v>
      </c>
    </row>
    <row r="3936" spans="3:11" x14ac:dyDescent="0.25">
      <c r="C3936" s="201">
        <v>45595</v>
      </c>
      <c r="D3936" s="217" t="s">
        <v>310</v>
      </c>
      <c r="E3936" s="124">
        <v>50990</v>
      </c>
      <c r="F3936" s="124">
        <v>50998</v>
      </c>
      <c r="G3936" s="124">
        <v>51000</v>
      </c>
      <c r="H3936" s="217">
        <v>1</v>
      </c>
      <c r="I3936" s="124">
        <v>50990</v>
      </c>
      <c r="J3936" s="238">
        <v>19450000</v>
      </c>
      <c r="K3936" s="124">
        <v>991950000000</v>
      </c>
    </row>
    <row r="3937" spans="3:11" x14ac:dyDescent="0.25">
      <c r="C3937" s="201">
        <v>45595</v>
      </c>
      <c r="D3937" s="217" t="s">
        <v>310</v>
      </c>
      <c r="E3937" s="124">
        <v>50990</v>
      </c>
      <c r="F3937" s="124">
        <v>50998</v>
      </c>
      <c r="G3937" s="124">
        <v>51000</v>
      </c>
      <c r="H3937" s="217">
        <v>3</v>
      </c>
      <c r="I3937" s="124">
        <v>152970</v>
      </c>
      <c r="J3937" s="238">
        <v>19450000</v>
      </c>
      <c r="K3937" s="124">
        <v>991950000000</v>
      </c>
    </row>
    <row r="3938" spans="3:11" x14ac:dyDescent="0.25">
      <c r="C3938" s="201">
        <v>45595</v>
      </c>
      <c r="D3938" s="217" t="s">
        <v>310</v>
      </c>
      <c r="E3938" s="124">
        <v>50700</v>
      </c>
      <c r="F3938" s="124">
        <v>50998</v>
      </c>
      <c r="G3938" s="124">
        <v>51000</v>
      </c>
      <c r="H3938" s="217">
        <v>1</v>
      </c>
      <c r="I3938" s="124">
        <v>50700</v>
      </c>
      <c r="J3938" s="238">
        <v>19450000</v>
      </c>
      <c r="K3938" s="124">
        <v>991950000000</v>
      </c>
    </row>
    <row r="3939" spans="3:11" x14ac:dyDescent="0.25">
      <c r="C3939" s="201">
        <v>45595</v>
      </c>
      <c r="D3939" s="217" t="s">
        <v>310</v>
      </c>
      <c r="E3939" s="124">
        <v>50500</v>
      </c>
      <c r="F3939" s="124">
        <v>50998</v>
      </c>
      <c r="G3939" s="124">
        <v>51000</v>
      </c>
      <c r="H3939" s="217">
        <v>1</v>
      </c>
      <c r="I3939" s="124">
        <v>50500</v>
      </c>
      <c r="J3939" s="238">
        <v>19450000</v>
      </c>
      <c r="K3939" s="124">
        <v>991950000000</v>
      </c>
    </row>
    <row r="3940" spans="3:11" x14ac:dyDescent="0.25">
      <c r="C3940" s="201">
        <v>45595</v>
      </c>
      <c r="D3940" s="217" t="s">
        <v>312</v>
      </c>
      <c r="E3940" s="124">
        <v>12000</v>
      </c>
      <c r="F3940" s="124">
        <v>11000</v>
      </c>
      <c r="G3940" s="124">
        <v>11000</v>
      </c>
      <c r="H3940" s="217">
        <v>2</v>
      </c>
      <c r="I3940" s="124">
        <v>24000</v>
      </c>
      <c r="J3940" s="238">
        <v>20000000</v>
      </c>
      <c r="K3940" s="124">
        <v>220000000000</v>
      </c>
    </row>
    <row r="3941" spans="3:11" x14ac:dyDescent="0.25">
      <c r="C3941" s="201">
        <v>45595</v>
      </c>
      <c r="D3941" s="217" t="s">
        <v>312</v>
      </c>
      <c r="E3941" s="124">
        <v>12000</v>
      </c>
      <c r="F3941" s="124">
        <v>11000</v>
      </c>
      <c r="G3941" s="124">
        <v>11000</v>
      </c>
      <c r="H3941" s="217">
        <v>5</v>
      </c>
      <c r="I3941" s="124">
        <v>60000</v>
      </c>
      <c r="J3941" s="238">
        <v>20000000</v>
      </c>
      <c r="K3941" s="124">
        <v>220000000000</v>
      </c>
    </row>
    <row r="3942" spans="3:11" x14ac:dyDescent="0.25">
      <c r="C3942" s="201">
        <v>45595</v>
      </c>
      <c r="D3942" s="217" t="s">
        <v>312</v>
      </c>
      <c r="E3942" s="124">
        <v>11500</v>
      </c>
      <c r="F3942" s="124">
        <v>11000</v>
      </c>
      <c r="G3942" s="124">
        <v>11000</v>
      </c>
      <c r="H3942" s="217">
        <v>70</v>
      </c>
      <c r="I3942" s="124">
        <v>805000</v>
      </c>
      <c r="J3942" s="238">
        <v>20000000</v>
      </c>
      <c r="K3942" s="124">
        <v>220000000000</v>
      </c>
    </row>
    <row r="3943" spans="3:11" x14ac:dyDescent="0.25">
      <c r="C3943" s="201">
        <v>45595</v>
      </c>
      <c r="D3943" s="217" t="s">
        <v>312</v>
      </c>
      <c r="E3943" s="124">
        <v>11500</v>
      </c>
      <c r="F3943" s="124">
        <v>11000</v>
      </c>
      <c r="G3943" s="124">
        <v>11000</v>
      </c>
      <c r="H3943" s="217">
        <v>2</v>
      </c>
      <c r="I3943" s="124">
        <v>23000</v>
      </c>
      <c r="J3943" s="238">
        <v>20000000</v>
      </c>
      <c r="K3943" s="124">
        <v>220000000000</v>
      </c>
    </row>
    <row r="3944" spans="3:11" x14ac:dyDescent="0.25">
      <c r="C3944" s="201">
        <v>45595</v>
      </c>
      <c r="D3944" s="217" t="s">
        <v>312</v>
      </c>
      <c r="E3944" s="124">
        <v>11300</v>
      </c>
      <c r="F3944" s="124">
        <v>11000</v>
      </c>
      <c r="G3944" s="124">
        <v>11000</v>
      </c>
      <c r="H3944" s="217">
        <v>5</v>
      </c>
      <c r="I3944" s="124">
        <v>56500</v>
      </c>
      <c r="J3944" s="238">
        <v>20000000</v>
      </c>
      <c r="K3944" s="124">
        <v>220000000000</v>
      </c>
    </row>
    <row r="3945" spans="3:11" x14ac:dyDescent="0.25">
      <c r="C3945" s="201">
        <v>45595</v>
      </c>
      <c r="D3945" s="217" t="s">
        <v>312</v>
      </c>
      <c r="E3945" s="124">
        <v>11000</v>
      </c>
      <c r="F3945" s="124">
        <v>11000</v>
      </c>
      <c r="G3945" s="124">
        <v>11000</v>
      </c>
      <c r="H3945" s="217">
        <v>86</v>
      </c>
      <c r="I3945" s="124">
        <v>946000</v>
      </c>
      <c r="J3945" s="238">
        <v>20000000</v>
      </c>
      <c r="K3945" s="124">
        <v>220000000000</v>
      </c>
    </row>
    <row r="3946" spans="3:11" x14ac:dyDescent="0.25">
      <c r="C3946" s="201">
        <v>45595</v>
      </c>
      <c r="D3946" s="217" t="s">
        <v>312</v>
      </c>
      <c r="E3946" s="124">
        <v>11000</v>
      </c>
      <c r="F3946" s="124">
        <v>11000</v>
      </c>
      <c r="G3946" s="124">
        <v>11000</v>
      </c>
      <c r="H3946" s="217">
        <v>10</v>
      </c>
      <c r="I3946" s="124">
        <v>110000</v>
      </c>
      <c r="J3946" s="238">
        <v>20000000</v>
      </c>
      <c r="K3946" s="124">
        <v>220000000000</v>
      </c>
    </row>
    <row r="3947" spans="3:11" x14ac:dyDescent="0.25">
      <c r="C3947" s="201">
        <v>45595</v>
      </c>
      <c r="D3947" s="217" t="s">
        <v>312</v>
      </c>
      <c r="E3947" s="124">
        <v>11000</v>
      </c>
      <c r="F3947" s="124">
        <v>11000</v>
      </c>
      <c r="G3947" s="124">
        <v>11000</v>
      </c>
      <c r="H3947" s="217">
        <v>15</v>
      </c>
      <c r="I3947" s="124">
        <v>165000</v>
      </c>
      <c r="J3947" s="238">
        <v>20000000</v>
      </c>
      <c r="K3947" s="124">
        <v>220000000000</v>
      </c>
    </row>
    <row r="3948" spans="3:11" x14ac:dyDescent="0.25">
      <c r="C3948" s="201">
        <v>45595</v>
      </c>
      <c r="D3948" s="217" t="s">
        <v>312</v>
      </c>
      <c r="E3948" s="124">
        <v>11000</v>
      </c>
      <c r="F3948" s="124">
        <v>11000</v>
      </c>
      <c r="G3948" s="124">
        <v>11000</v>
      </c>
      <c r="H3948" s="217">
        <v>5</v>
      </c>
      <c r="I3948" s="124">
        <v>55000</v>
      </c>
      <c r="J3948" s="238">
        <v>20000000</v>
      </c>
      <c r="K3948" s="124">
        <v>220000000000</v>
      </c>
    </row>
    <row r="3949" spans="3:11" x14ac:dyDescent="0.25">
      <c r="C3949" s="201">
        <v>45595</v>
      </c>
      <c r="D3949" s="217" t="s">
        <v>310</v>
      </c>
      <c r="E3949" s="124">
        <v>50990</v>
      </c>
      <c r="F3949" s="124">
        <v>50998</v>
      </c>
      <c r="G3949" s="124">
        <v>51000</v>
      </c>
      <c r="H3949" s="217">
        <v>1</v>
      </c>
      <c r="I3949" s="124">
        <v>50990</v>
      </c>
      <c r="J3949" s="238">
        <v>19450000</v>
      </c>
      <c r="K3949" s="124">
        <v>991950000000</v>
      </c>
    </row>
    <row r="3950" spans="3:11" x14ac:dyDescent="0.25">
      <c r="C3950" s="201">
        <v>45595</v>
      </c>
      <c r="D3950" s="217" t="s">
        <v>312</v>
      </c>
      <c r="E3950" s="124">
        <v>11000</v>
      </c>
      <c r="F3950" s="124">
        <v>11000</v>
      </c>
      <c r="G3950" s="124">
        <v>11000</v>
      </c>
      <c r="H3950" s="217">
        <v>85</v>
      </c>
      <c r="I3950" s="124">
        <v>935000</v>
      </c>
      <c r="J3950" s="238">
        <v>20000000</v>
      </c>
      <c r="K3950" s="124">
        <v>220000000000</v>
      </c>
    </row>
    <row r="3951" spans="3:11" x14ac:dyDescent="0.25">
      <c r="C3951" s="201">
        <v>45595</v>
      </c>
      <c r="D3951" s="217" t="s">
        <v>312</v>
      </c>
      <c r="E3951" s="124">
        <v>11000</v>
      </c>
      <c r="F3951" s="124">
        <v>11000</v>
      </c>
      <c r="G3951" s="124">
        <v>11000</v>
      </c>
      <c r="H3951" s="217">
        <v>10</v>
      </c>
      <c r="I3951" s="124">
        <v>110000</v>
      </c>
      <c r="J3951" s="238">
        <v>20000000</v>
      </c>
      <c r="K3951" s="124">
        <v>220000000000</v>
      </c>
    </row>
    <row r="3952" spans="3:11" x14ac:dyDescent="0.25">
      <c r="C3952" s="201">
        <v>45595</v>
      </c>
      <c r="D3952" s="217" t="s">
        <v>310</v>
      </c>
      <c r="E3952" s="124">
        <v>50990</v>
      </c>
      <c r="F3952" s="124">
        <v>50998</v>
      </c>
      <c r="G3952" s="124">
        <v>51000</v>
      </c>
      <c r="H3952" s="217">
        <v>5</v>
      </c>
      <c r="I3952" s="124">
        <v>254950</v>
      </c>
      <c r="J3952" s="238">
        <v>19450000</v>
      </c>
      <c r="K3952" s="124">
        <v>991950000000</v>
      </c>
    </row>
    <row r="3953" spans="3:11" x14ac:dyDescent="0.25">
      <c r="C3953" s="201">
        <v>45595</v>
      </c>
      <c r="D3953" s="217" t="s">
        <v>310</v>
      </c>
      <c r="E3953" s="124">
        <v>50990</v>
      </c>
      <c r="F3953" s="124">
        <v>50998</v>
      </c>
      <c r="G3953" s="124">
        <v>51000</v>
      </c>
      <c r="H3953" s="217">
        <v>4</v>
      </c>
      <c r="I3953" s="124">
        <v>203960</v>
      </c>
      <c r="J3953" s="238">
        <v>19450000</v>
      </c>
      <c r="K3953" s="124">
        <v>991950000000</v>
      </c>
    </row>
    <row r="3954" spans="3:11" x14ac:dyDescent="0.25">
      <c r="C3954" s="201">
        <v>45595</v>
      </c>
      <c r="D3954" s="217" t="s">
        <v>310</v>
      </c>
      <c r="E3954" s="124">
        <v>51000</v>
      </c>
      <c r="F3954" s="124">
        <v>50998</v>
      </c>
      <c r="G3954" s="124">
        <v>51000</v>
      </c>
      <c r="H3954" s="217">
        <v>2</v>
      </c>
      <c r="I3954" s="124">
        <v>102000</v>
      </c>
      <c r="J3954" s="238">
        <v>19450000</v>
      </c>
      <c r="K3954" s="124">
        <v>991950000000</v>
      </c>
    </row>
    <row r="3955" spans="3:11" x14ac:dyDescent="0.25">
      <c r="C3955" s="201">
        <v>45595</v>
      </c>
      <c r="D3955" s="217" t="s">
        <v>312</v>
      </c>
      <c r="E3955" s="124">
        <v>11000</v>
      </c>
      <c r="F3955" s="124">
        <v>11000</v>
      </c>
      <c r="G3955" s="124">
        <v>11000</v>
      </c>
      <c r="H3955" s="217">
        <v>7</v>
      </c>
      <c r="I3955" s="124">
        <v>77000</v>
      </c>
      <c r="J3955" s="238">
        <v>20000000</v>
      </c>
      <c r="K3955" s="124">
        <v>220000000000</v>
      </c>
    </row>
    <row r="3956" spans="3:11" x14ac:dyDescent="0.25">
      <c r="C3956" s="201">
        <v>45595</v>
      </c>
      <c r="D3956" s="217" t="s">
        <v>310</v>
      </c>
      <c r="E3956" s="124">
        <v>51000</v>
      </c>
      <c r="F3956" s="124">
        <v>50998</v>
      </c>
      <c r="G3956" s="124">
        <v>51000</v>
      </c>
      <c r="H3956" s="217">
        <v>173</v>
      </c>
      <c r="I3956" s="124">
        <v>8823000</v>
      </c>
      <c r="J3956" s="238">
        <v>19450000</v>
      </c>
      <c r="K3956" s="124">
        <v>991950000000</v>
      </c>
    </row>
    <row r="3957" spans="3:11" x14ac:dyDescent="0.25">
      <c r="C3957" s="201">
        <v>45595</v>
      </c>
      <c r="D3957" s="217" t="s">
        <v>312</v>
      </c>
      <c r="E3957" s="124">
        <v>11000</v>
      </c>
      <c r="F3957" s="124">
        <v>11000</v>
      </c>
      <c r="G3957" s="124">
        <v>11000</v>
      </c>
      <c r="H3957" s="217">
        <v>2</v>
      </c>
      <c r="I3957" s="124">
        <v>22000</v>
      </c>
      <c r="J3957" s="238">
        <v>20000000</v>
      </c>
      <c r="K3957" s="124">
        <v>220000000000</v>
      </c>
    </row>
    <row r="3958" spans="3:11" x14ac:dyDescent="0.25">
      <c r="C3958" s="201">
        <v>45595</v>
      </c>
      <c r="D3958" s="217" t="s">
        <v>312</v>
      </c>
      <c r="E3958" s="124">
        <v>11000</v>
      </c>
      <c r="F3958" s="124">
        <v>11000</v>
      </c>
      <c r="G3958" s="124">
        <v>11000</v>
      </c>
      <c r="H3958" s="217">
        <v>3</v>
      </c>
      <c r="I3958" s="124">
        <v>33000</v>
      </c>
      <c r="J3958" s="238">
        <v>20000000</v>
      </c>
      <c r="K3958" s="124">
        <v>220000000000</v>
      </c>
    </row>
    <row r="3959" spans="3:11" x14ac:dyDescent="0.25">
      <c r="C3959" s="201">
        <v>45595</v>
      </c>
      <c r="D3959" s="217" t="s">
        <v>312</v>
      </c>
      <c r="E3959" s="124">
        <v>11000</v>
      </c>
      <c r="F3959" s="124">
        <v>11000</v>
      </c>
      <c r="G3959" s="124">
        <v>11000</v>
      </c>
      <c r="H3959" s="217">
        <v>1</v>
      </c>
      <c r="I3959" s="124">
        <v>11000</v>
      </c>
      <c r="J3959" s="238">
        <v>20000000</v>
      </c>
      <c r="K3959" s="124">
        <v>220000000000</v>
      </c>
    </row>
    <row r="3960" spans="3:11" x14ac:dyDescent="0.25">
      <c r="C3960" s="201">
        <v>45595</v>
      </c>
      <c r="D3960" s="217" t="s">
        <v>310</v>
      </c>
      <c r="E3960" s="124">
        <v>51000</v>
      </c>
      <c r="F3960" s="124">
        <v>50998</v>
      </c>
      <c r="G3960" s="124">
        <v>51000</v>
      </c>
      <c r="H3960" s="217">
        <v>195</v>
      </c>
      <c r="I3960" s="124">
        <v>9945000</v>
      </c>
      <c r="J3960" s="238">
        <v>19450000</v>
      </c>
      <c r="K3960" s="124">
        <v>991950000000</v>
      </c>
    </row>
    <row r="3961" spans="3:11" x14ac:dyDescent="0.25">
      <c r="C3961" s="201">
        <v>45596</v>
      </c>
      <c r="D3961" s="217" t="s">
        <v>310</v>
      </c>
      <c r="E3961" s="124">
        <v>51000</v>
      </c>
      <c r="F3961" s="124">
        <v>51000</v>
      </c>
      <c r="G3961" s="124">
        <v>51000</v>
      </c>
      <c r="H3961" s="217">
        <v>2</v>
      </c>
      <c r="I3961" s="124">
        <v>102000</v>
      </c>
      <c r="J3961" s="238">
        <v>19450000</v>
      </c>
      <c r="K3961" s="124">
        <v>991950000000</v>
      </c>
    </row>
    <row r="3962" spans="3:11" x14ac:dyDescent="0.25">
      <c r="C3962" s="201">
        <v>45596</v>
      </c>
      <c r="D3962" s="217" t="s">
        <v>310</v>
      </c>
      <c r="E3962" s="124">
        <v>51000</v>
      </c>
      <c r="F3962" s="124">
        <v>51000</v>
      </c>
      <c r="G3962" s="124">
        <v>51000</v>
      </c>
      <c r="H3962" s="217">
        <v>10</v>
      </c>
      <c r="I3962" s="124">
        <v>510000</v>
      </c>
      <c r="J3962" s="238">
        <v>19450000</v>
      </c>
      <c r="K3962" s="124">
        <v>991950000000</v>
      </c>
    </row>
    <row r="3963" spans="3:11" x14ac:dyDescent="0.25">
      <c r="C3963" s="201">
        <v>45596</v>
      </c>
      <c r="D3963" s="217" t="s">
        <v>310</v>
      </c>
      <c r="E3963" s="124">
        <v>51000</v>
      </c>
      <c r="F3963" s="124">
        <v>51000</v>
      </c>
      <c r="G3963" s="124">
        <v>51000</v>
      </c>
      <c r="H3963" s="217">
        <v>3</v>
      </c>
      <c r="I3963" s="124">
        <v>153000</v>
      </c>
      <c r="J3963" s="238">
        <v>19450000</v>
      </c>
      <c r="K3963" s="124">
        <v>991950000000</v>
      </c>
    </row>
    <row r="3964" spans="3:11" x14ac:dyDescent="0.25">
      <c r="C3964" s="201">
        <v>45596</v>
      </c>
      <c r="D3964" s="217" t="s">
        <v>312</v>
      </c>
      <c r="E3964" s="124">
        <v>11000</v>
      </c>
      <c r="F3964" s="124">
        <v>11000</v>
      </c>
      <c r="G3964" s="124">
        <v>11000</v>
      </c>
      <c r="H3964" s="217">
        <v>8</v>
      </c>
      <c r="I3964" s="124">
        <v>88000</v>
      </c>
      <c r="J3964" s="238">
        <v>20000000</v>
      </c>
      <c r="K3964" s="124">
        <v>220000000000</v>
      </c>
    </row>
    <row r="3965" spans="3:11" x14ac:dyDescent="0.25">
      <c r="C3965" s="201">
        <v>45596</v>
      </c>
      <c r="D3965" s="217" t="s">
        <v>312</v>
      </c>
      <c r="E3965" s="124">
        <v>11000</v>
      </c>
      <c r="F3965" s="124">
        <v>11000</v>
      </c>
      <c r="G3965" s="124">
        <v>11000</v>
      </c>
      <c r="H3965" s="217">
        <v>8</v>
      </c>
      <c r="I3965" s="124">
        <v>88000</v>
      </c>
      <c r="J3965" s="238">
        <v>20000000</v>
      </c>
      <c r="K3965" s="124">
        <v>220000000000</v>
      </c>
    </row>
    <row r="3966" spans="3:11" x14ac:dyDescent="0.25">
      <c r="C3966" s="201">
        <v>45596</v>
      </c>
      <c r="D3966" s="217" t="s">
        <v>312</v>
      </c>
      <c r="E3966" s="124">
        <v>11000</v>
      </c>
      <c r="F3966" s="124">
        <v>11000</v>
      </c>
      <c r="G3966" s="124">
        <v>11000</v>
      </c>
      <c r="H3966" s="217">
        <v>5</v>
      </c>
      <c r="I3966" s="124">
        <v>55000</v>
      </c>
      <c r="J3966" s="238">
        <v>20000000</v>
      </c>
      <c r="K3966" s="124">
        <v>220000000000</v>
      </c>
    </row>
    <row r="3967" spans="3:11" x14ac:dyDescent="0.25">
      <c r="C3967" s="201">
        <v>45596</v>
      </c>
      <c r="D3967" s="217" t="s">
        <v>312</v>
      </c>
      <c r="E3967" s="124">
        <v>11000</v>
      </c>
      <c r="F3967" s="124">
        <v>11000</v>
      </c>
      <c r="G3967" s="124">
        <v>11000</v>
      </c>
      <c r="H3967" s="217">
        <v>110</v>
      </c>
      <c r="I3967" s="124">
        <v>1210000</v>
      </c>
      <c r="J3967" s="238">
        <v>20000000</v>
      </c>
      <c r="K3967" s="124">
        <v>220000000000</v>
      </c>
    </row>
    <row r="3968" spans="3:11" x14ac:dyDescent="0.25">
      <c r="C3968" s="201">
        <v>45596</v>
      </c>
      <c r="D3968" s="217" t="s">
        <v>312</v>
      </c>
      <c r="E3968" s="124">
        <v>11000</v>
      </c>
      <c r="F3968" s="124">
        <v>11000</v>
      </c>
      <c r="G3968" s="124">
        <v>11000</v>
      </c>
      <c r="H3968" s="217">
        <v>2</v>
      </c>
      <c r="I3968" s="124">
        <v>22000</v>
      </c>
      <c r="J3968" s="238">
        <v>20000000</v>
      </c>
      <c r="K3968" s="124">
        <v>220000000000</v>
      </c>
    </row>
    <row r="3969" spans="3:11" x14ac:dyDescent="0.25">
      <c r="C3969" s="201">
        <v>45596</v>
      </c>
      <c r="D3969" s="217" t="s">
        <v>312</v>
      </c>
      <c r="E3969" s="124">
        <v>11000</v>
      </c>
      <c r="F3969" s="124">
        <v>11000</v>
      </c>
      <c r="G3969" s="124">
        <v>11000</v>
      </c>
      <c r="H3969" s="217">
        <v>2</v>
      </c>
      <c r="I3969" s="124">
        <v>22000</v>
      </c>
      <c r="J3969" s="238">
        <v>20000000</v>
      </c>
      <c r="K3969" s="124">
        <v>220000000000</v>
      </c>
    </row>
    <row r="3970" spans="3:11" x14ac:dyDescent="0.25">
      <c r="C3970" s="201">
        <v>45596</v>
      </c>
      <c r="D3970" s="217" t="s">
        <v>312</v>
      </c>
      <c r="E3970" s="124">
        <v>11000</v>
      </c>
      <c r="F3970" s="124">
        <v>11000</v>
      </c>
      <c r="G3970" s="124">
        <v>11000</v>
      </c>
      <c r="H3970" s="217">
        <v>20</v>
      </c>
      <c r="I3970" s="124">
        <v>220000</v>
      </c>
      <c r="J3970" s="238">
        <v>20000000</v>
      </c>
      <c r="K3970" s="124">
        <v>220000000000</v>
      </c>
    </row>
    <row r="3971" spans="3:11" x14ac:dyDescent="0.25">
      <c r="C3971" s="201">
        <v>45596</v>
      </c>
      <c r="D3971" s="217" t="s">
        <v>312</v>
      </c>
      <c r="E3971" s="124">
        <v>11000</v>
      </c>
      <c r="F3971" s="124">
        <v>11000</v>
      </c>
      <c r="G3971" s="124">
        <v>11000</v>
      </c>
      <c r="H3971" s="217">
        <v>544</v>
      </c>
      <c r="I3971" s="124">
        <v>5984000</v>
      </c>
      <c r="J3971" s="238">
        <v>20000000</v>
      </c>
      <c r="K3971" s="124">
        <v>220000000000</v>
      </c>
    </row>
    <row r="3972" spans="3:11" x14ac:dyDescent="0.25">
      <c r="C3972" s="201">
        <v>45596</v>
      </c>
      <c r="D3972" s="217" t="s">
        <v>312</v>
      </c>
      <c r="E3972" s="124">
        <v>11000</v>
      </c>
      <c r="F3972" s="124">
        <v>11000</v>
      </c>
      <c r="G3972" s="124">
        <v>11000</v>
      </c>
      <c r="H3972" s="217">
        <v>5456</v>
      </c>
      <c r="I3972" s="124">
        <v>60016000</v>
      </c>
      <c r="J3972" s="238">
        <v>20000000</v>
      </c>
      <c r="K3972" s="124">
        <v>220000000000</v>
      </c>
    </row>
    <row r="3973" spans="3:11" x14ac:dyDescent="0.25">
      <c r="C3973" s="201">
        <v>45596</v>
      </c>
      <c r="D3973" s="217" t="s">
        <v>310</v>
      </c>
      <c r="E3973" s="124">
        <v>51000</v>
      </c>
      <c r="F3973" s="124">
        <v>51000</v>
      </c>
      <c r="G3973" s="124">
        <v>51000</v>
      </c>
      <c r="H3973" s="217">
        <v>1</v>
      </c>
      <c r="I3973" s="124">
        <v>51000</v>
      </c>
      <c r="J3973" s="238">
        <v>19450000</v>
      </c>
      <c r="K3973" s="124">
        <v>991950000000</v>
      </c>
    </row>
    <row r="3974" spans="3:11" x14ac:dyDescent="0.25">
      <c r="C3974" s="201">
        <v>45597</v>
      </c>
      <c r="D3974" s="217" t="s">
        <v>310</v>
      </c>
      <c r="E3974" s="124">
        <v>51000</v>
      </c>
      <c r="F3974" s="124">
        <v>51000</v>
      </c>
      <c r="G3974" s="124">
        <v>50000</v>
      </c>
      <c r="H3974" s="217">
        <v>4</v>
      </c>
      <c r="I3974" s="124">
        <v>204000</v>
      </c>
      <c r="J3974" s="238">
        <v>19450000</v>
      </c>
      <c r="K3974" s="124">
        <v>972500000000</v>
      </c>
    </row>
    <row r="3975" spans="3:11" x14ac:dyDescent="0.25">
      <c r="C3975" s="201">
        <v>45597</v>
      </c>
      <c r="D3975" s="217" t="s">
        <v>312</v>
      </c>
      <c r="E3975" s="124">
        <v>11010</v>
      </c>
      <c r="F3975" s="124">
        <v>11000</v>
      </c>
      <c r="G3975" s="124">
        <v>11500</v>
      </c>
      <c r="H3975" s="217">
        <v>2</v>
      </c>
      <c r="I3975" s="124">
        <v>22020</v>
      </c>
      <c r="J3975" s="238">
        <v>20000000</v>
      </c>
      <c r="K3975" s="124">
        <v>230000000000</v>
      </c>
    </row>
    <row r="3976" spans="3:11" x14ac:dyDescent="0.25">
      <c r="C3976" s="201">
        <v>45597</v>
      </c>
      <c r="D3976" s="217" t="s">
        <v>1155</v>
      </c>
      <c r="E3976" s="124">
        <v>14999</v>
      </c>
      <c r="F3976" s="124">
        <v>14999</v>
      </c>
      <c r="G3976" s="124">
        <v>15000</v>
      </c>
      <c r="H3976" s="217">
        <v>9</v>
      </c>
      <c r="I3976" s="124">
        <v>134991</v>
      </c>
      <c r="J3976" s="238">
        <v>2400000</v>
      </c>
      <c r="K3976" s="124">
        <v>36000000000</v>
      </c>
    </row>
    <row r="3977" spans="3:11" x14ac:dyDescent="0.25">
      <c r="C3977" s="201">
        <v>45597</v>
      </c>
      <c r="D3977" s="217" t="s">
        <v>1155</v>
      </c>
      <c r="E3977" s="124">
        <v>15000</v>
      </c>
      <c r="F3977" s="124">
        <v>14999</v>
      </c>
      <c r="G3977" s="124">
        <v>15000</v>
      </c>
      <c r="H3977" s="217">
        <v>3</v>
      </c>
      <c r="I3977" s="124">
        <v>45000</v>
      </c>
      <c r="J3977" s="238">
        <v>2400000</v>
      </c>
      <c r="K3977" s="124">
        <v>36000000000</v>
      </c>
    </row>
    <row r="3978" spans="3:11" x14ac:dyDescent="0.25">
      <c r="C3978" s="201">
        <v>45597</v>
      </c>
      <c r="D3978" s="217" t="s">
        <v>310</v>
      </c>
      <c r="E3978" s="124">
        <v>51000</v>
      </c>
      <c r="F3978" s="124">
        <v>51000</v>
      </c>
      <c r="G3978" s="124">
        <v>50000</v>
      </c>
      <c r="H3978" s="217">
        <v>1</v>
      </c>
      <c r="I3978" s="124">
        <v>51000</v>
      </c>
      <c r="J3978" s="238">
        <v>19450000</v>
      </c>
      <c r="K3978" s="124">
        <v>972500000000</v>
      </c>
    </row>
    <row r="3979" spans="3:11" x14ac:dyDescent="0.25">
      <c r="C3979" s="201">
        <v>45597</v>
      </c>
      <c r="D3979" s="217" t="s">
        <v>310</v>
      </c>
      <c r="E3979" s="124">
        <v>51000</v>
      </c>
      <c r="F3979" s="124">
        <v>51000</v>
      </c>
      <c r="G3979" s="124">
        <v>50000</v>
      </c>
      <c r="H3979" s="217">
        <v>2</v>
      </c>
      <c r="I3979" s="124">
        <v>102000</v>
      </c>
      <c r="J3979" s="238">
        <v>19450000</v>
      </c>
      <c r="K3979" s="124">
        <v>972500000000</v>
      </c>
    </row>
    <row r="3980" spans="3:11" x14ac:dyDescent="0.25">
      <c r="C3980" s="201">
        <v>45597</v>
      </c>
      <c r="D3980" s="217" t="s">
        <v>312</v>
      </c>
      <c r="E3980" s="124">
        <v>11500</v>
      </c>
      <c r="F3980" s="124">
        <v>11000</v>
      </c>
      <c r="G3980" s="124">
        <v>11500</v>
      </c>
      <c r="H3980" s="217">
        <v>5</v>
      </c>
      <c r="I3980" s="124">
        <v>57500</v>
      </c>
      <c r="J3980" s="238">
        <v>20000000</v>
      </c>
      <c r="K3980" s="124">
        <v>230000000000</v>
      </c>
    </row>
    <row r="3981" spans="3:11" x14ac:dyDescent="0.25">
      <c r="C3981" s="201">
        <v>45597</v>
      </c>
      <c r="D3981" s="217" t="s">
        <v>312</v>
      </c>
      <c r="E3981" s="124">
        <v>11500</v>
      </c>
      <c r="F3981" s="124">
        <v>11000</v>
      </c>
      <c r="G3981" s="124">
        <v>11500</v>
      </c>
      <c r="H3981" s="217">
        <v>3</v>
      </c>
      <c r="I3981" s="124">
        <v>34500</v>
      </c>
      <c r="J3981" s="238">
        <v>20000000</v>
      </c>
      <c r="K3981" s="124">
        <v>230000000000</v>
      </c>
    </row>
    <row r="3982" spans="3:11" x14ac:dyDescent="0.25">
      <c r="C3982" s="201">
        <v>45597</v>
      </c>
      <c r="D3982" s="217" t="s">
        <v>310</v>
      </c>
      <c r="E3982" s="124">
        <v>51000</v>
      </c>
      <c r="F3982" s="124">
        <v>51000</v>
      </c>
      <c r="G3982" s="124">
        <v>50000</v>
      </c>
      <c r="H3982" s="217">
        <v>25</v>
      </c>
      <c r="I3982" s="124">
        <v>1275000</v>
      </c>
      <c r="J3982" s="238">
        <v>19450000</v>
      </c>
      <c r="K3982" s="124">
        <v>972500000000</v>
      </c>
    </row>
    <row r="3983" spans="3:11" x14ac:dyDescent="0.25">
      <c r="C3983" s="201">
        <v>45597</v>
      </c>
      <c r="D3983" s="217" t="s">
        <v>310</v>
      </c>
      <c r="E3983" s="124">
        <v>50998</v>
      </c>
      <c r="F3983" s="124">
        <v>51000</v>
      </c>
      <c r="G3983" s="124">
        <v>50000</v>
      </c>
      <c r="H3983" s="217">
        <v>24</v>
      </c>
      <c r="I3983" s="124">
        <v>1223952</v>
      </c>
      <c r="J3983" s="238">
        <v>19450000</v>
      </c>
      <c r="K3983" s="124">
        <v>972500000000</v>
      </c>
    </row>
    <row r="3984" spans="3:11" x14ac:dyDescent="0.25">
      <c r="C3984" s="201">
        <v>45597</v>
      </c>
      <c r="D3984" s="217" t="s">
        <v>310</v>
      </c>
      <c r="E3984" s="124">
        <v>50800</v>
      </c>
      <c r="F3984" s="124">
        <v>51000</v>
      </c>
      <c r="G3984" s="124">
        <v>50000</v>
      </c>
      <c r="H3984" s="217">
        <v>10</v>
      </c>
      <c r="I3984" s="124">
        <v>508000</v>
      </c>
      <c r="J3984" s="238">
        <v>19450000</v>
      </c>
      <c r="K3984" s="124">
        <v>972500000000</v>
      </c>
    </row>
    <row r="3985" spans="3:11" x14ac:dyDescent="0.25">
      <c r="C3985" s="201">
        <v>45597</v>
      </c>
      <c r="D3985" s="217" t="s">
        <v>310</v>
      </c>
      <c r="E3985" s="124">
        <v>50500</v>
      </c>
      <c r="F3985" s="124">
        <v>51000</v>
      </c>
      <c r="G3985" s="124">
        <v>50000</v>
      </c>
      <c r="H3985" s="217">
        <v>20</v>
      </c>
      <c r="I3985" s="124">
        <v>1010000</v>
      </c>
      <c r="J3985" s="238">
        <v>19450000</v>
      </c>
      <c r="K3985" s="124">
        <v>972500000000</v>
      </c>
    </row>
    <row r="3986" spans="3:11" x14ac:dyDescent="0.25">
      <c r="C3986" s="201">
        <v>45597</v>
      </c>
      <c r="D3986" s="217" t="s">
        <v>310</v>
      </c>
      <c r="E3986" s="124">
        <v>50000</v>
      </c>
      <c r="F3986" s="124">
        <v>51000</v>
      </c>
      <c r="G3986" s="124">
        <v>50000</v>
      </c>
      <c r="H3986" s="217">
        <v>2</v>
      </c>
      <c r="I3986" s="124">
        <v>100000</v>
      </c>
      <c r="J3986" s="238">
        <v>19450000</v>
      </c>
      <c r="K3986" s="124">
        <v>972500000000</v>
      </c>
    </row>
    <row r="3987" spans="3:11" x14ac:dyDescent="0.25">
      <c r="C3987" s="201">
        <v>45597</v>
      </c>
      <c r="D3987" s="217" t="s">
        <v>310</v>
      </c>
      <c r="E3987" s="124">
        <v>50000</v>
      </c>
      <c r="F3987" s="124">
        <v>51000</v>
      </c>
      <c r="G3987" s="124">
        <v>50000</v>
      </c>
      <c r="H3987" s="217">
        <v>2</v>
      </c>
      <c r="I3987" s="124">
        <v>100000</v>
      </c>
      <c r="J3987" s="238">
        <v>19450000</v>
      </c>
      <c r="K3987" s="124">
        <v>972500000000</v>
      </c>
    </row>
    <row r="3988" spans="3:11" x14ac:dyDescent="0.25">
      <c r="C3988" s="201">
        <v>45597</v>
      </c>
      <c r="D3988" s="217" t="s">
        <v>310</v>
      </c>
      <c r="E3988" s="124">
        <v>48960</v>
      </c>
      <c r="F3988" s="124">
        <v>51000</v>
      </c>
      <c r="G3988" s="124">
        <v>50000</v>
      </c>
      <c r="H3988" s="217">
        <v>2</v>
      </c>
      <c r="I3988" s="124">
        <v>97920</v>
      </c>
      <c r="J3988" s="238">
        <v>19450000</v>
      </c>
      <c r="K3988" s="124">
        <v>972500000000</v>
      </c>
    </row>
    <row r="3989" spans="3:11" x14ac:dyDescent="0.25">
      <c r="C3989" s="201">
        <v>45597</v>
      </c>
      <c r="D3989" s="217" t="s">
        <v>310</v>
      </c>
      <c r="E3989" s="124">
        <v>47000</v>
      </c>
      <c r="F3989" s="124">
        <v>51000</v>
      </c>
      <c r="G3989" s="124">
        <v>50000</v>
      </c>
      <c r="H3989" s="217">
        <v>105</v>
      </c>
      <c r="I3989" s="124">
        <v>4935000</v>
      </c>
      <c r="J3989" s="238">
        <v>19450000</v>
      </c>
      <c r="K3989" s="124">
        <v>972500000000</v>
      </c>
    </row>
    <row r="3990" spans="3:11" x14ac:dyDescent="0.25">
      <c r="C3990" s="201">
        <v>45597</v>
      </c>
      <c r="D3990" s="217" t="s">
        <v>310</v>
      </c>
      <c r="E3990" s="124">
        <v>45900</v>
      </c>
      <c r="F3990" s="124">
        <v>51000</v>
      </c>
      <c r="G3990" s="124">
        <v>50000</v>
      </c>
      <c r="H3990" s="217">
        <v>2</v>
      </c>
      <c r="I3990" s="124">
        <v>91800</v>
      </c>
      <c r="J3990" s="238">
        <v>19450000</v>
      </c>
      <c r="K3990" s="124">
        <v>972500000000</v>
      </c>
    </row>
    <row r="3991" spans="3:11" x14ac:dyDescent="0.25">
      <c r="C3991" s="201">
        <v>45597</v>
      </c>
      <c r="D3991" s="217" t="s">
        <v>310</v>
      </c>
      <c r="E3991" s="124">
        <v>45900</v>
      </c>
      <c r="F3991" s="124">
        <v>51000</v>
      </c>
      <c r="G3991" s="124">
        <v>50000</v>
      </c>
      <c r="H3991" s="217">
        <v>1</v>
      </c>
      <c r="I3991" s="124">
        <v>45900</v>
      </c>
      <c r="J3991" s="238">
        <v>19450000</v>
      </c>
      <c r="K3991" s="124">
        <v>972500000000</v>
      </c>
    </row>
    <row r="3992" spans="3:11" x14ac:dyDescent="0.25">
      <c r="C3992" s="201">
        <v>45597</v>
      </c>
      <c r="D3992" s="217" t="s">
        <v>310</v>
      </c>
      <c r="E3992" s="124">
        <v>45900</v>
      </c>
      <c r="F3992" s="124">
        <v>51000</v>
      </c>
      <c r="G3992" s="124">
        <v>50000</v>
      </c>
      <c r="H3992" s="217">
        <v>250</v>
      </c>
      <c r="I3992" s="124">
        <v>11475000</v>
      </c>
      <c r="J3992" s="238">
        <v>19450000</v>
      </c>
      <c r="K3992" s="124">
        <v>972500000000</v>
      </c>
    </row>
    <row r="3993" spans="3:11" x14ac:dyDescent="0.25">
      <c r="C3993" s="201">
        <v>45597</v>
      </c>
      <c r="D3993" s="217" t="s">
        <v>312</v>
      </c>
      <c r="E3993" s="124">
        <v>11500</v>
      </c>
      <c r="F3993" s="124">
        <v>11000</v>
      </c>
      <c r="G3993" s="124">
        <v>11500</v>
      </c>
      <c r="H3993" s="217">
        <v>100</v>
      </c>
      <c r="I3993" s="124">
        <v>1150000</v>
      </c>
      <c r="J3993" s="238">
        <v>20000000</v>
      </c>
      <c r="K3993" s="124">
        <v>230000000000</v>
      </c>
    </row>
    <row r="3994" spans="3:11" x14ac:dyDescent="0.25">
      <c r="C3994" s="201">
        <v>45597</v>
      </c>
      <c r="D3994" s="217" t="s">
        <v>310</v>
      </c>
      <c r="E3994" s="124">
        <v>45900</v>
      </c>
      <c r="F3994" s="124">
        <v>51000</v>
      </c>
      <c r="G3994" s="124">
        <v>50000</v>
      </c>
      <c r="H3994" s="217">
        <v>23</v>
      </c>
      <c r="I3994" s="124">
        <v>1055700</v>
      </c>
      <c r="J3994" s="238">
        <v>19450000</v>
      </c>
      <c r="K3994" s="124">
        <v>972500000000</v>
      </c>
    </row>
    <row r="3995" spans="3:11" x14ac:dyDescent="0.25">
      <c r="C3995" s="201">
        <v>45597</v>
      </c>
      <c r="D3995" s="217" t="s">
        <v>310</v>
      </c>
      <c r="E3995" s="124">
        <v>45900</v>
      </c>
      <c r="F3995" s="124">
        <v>51000</v>
      </c>
      <c r="G3995" s="124">
        <v>50000</v>
      </c>
      <c r="H3995" s="217">
        <v>132</v>
      </c>
      <c r="I3995" s="124">
        <v>6058800</v>
      </c>
      <c r="J3995" s="238">
        <v>19450000</v>
      </c>
      <c r="K3995" s="124">
        <v>972500000000</v>
      </c>
    </row>
    <row r="3996" spans="3:11" x14ac:dyDescent="0.25">
      <c r="C3996" s="201">
        <v>45597</v>
      </c>
      <c r="D3996" s="217" t="s">
        <v>310</v>
      </c>
      <c r="E3996" s="124">
        <v>50000</v>
      </c>
      <c r="F3996" s="124">
        <v>51000</v>
      </c>
      <c r="G3996" s="124">
        <v>50000</v>
      </c>
      <c r="H3996" s="217">
        <v>10</v>
      </c>
      <c r="I3996" s="124">
        <v>500000</v>
      </c>
      <c r="J3996" s="238">
        <v>19450000</v>
      </c>
      <c r="K3996" s="124">
        <v>972500000000</v>
      </c>
    </row>
    <row r="3997" spans="3:11" x14ac:dyDescent="0.25">
      <c r="C3997" s="201">
        <v>45597</v>
      </c>
      <c r="D3997" s="217" t="s">
        <v>312</v>
      </c>
      <c r="E3997" s="124">
        <v>11500</v>
      </c>
      <c r="F3997" s="124">
        <v>11000</v>
      </c>
      <c r="G3997" s="124">
        <v>11500</v>
      </c>
      <c r="H3997" s="217">
        <v>12</v>
      </c>
      <c r="I3997" s="124">
        <v>138000</v>
      </c>
      <c r="J3997" s="238">
        <v>20000000</v>
      </c>
      <c r="K3997" s="124">
        <v>230000000000</v>
      </c>
    </row>
    <row r="3998" spans="3:11" x14ac:dyDescent="0.25">
      <c r="C3998" s="201">
        <v>45597</v>
      </c>
      <c r="D3998" s="217" t="s">
        <v>312</v>
      </c>
      <c r="E3998" s="124">
        <v>11500</v>
      </c>
      <c r="F3998" s="124">
        <v>11000</v>
      </c>
      <c r="G3998" s="124">
        <v>11500</v>
      </c>
      <c r="H3998" s="217">
        <v>30</v>
      </c>
      <c r="I3998" s="124">
        <v>345000</v>
      </c>
      <c r="J3998" s="238">
        <v>20000000</v>
      </c>
      <c r="K3998" s="124">
        <v>230000000000</v>
      </c>
    </row>
    <row r="3999" spans="3:11" x14ac:dyDescent="0.25">
      <c r="C3999" s="201">
        <v>45600</v>
      </c>
      <c r="D3999" s="217" t="s">
        <v>310</v>
      </c>
      <c r="E3999" s="124">
        <v>51000</v>
      </c>
      <c r="F3999" s="124">
        <v>50000</v>
      </c>
      <c r="G3999" s="124">
        <v>55000</v>
      </c>
      <c r="H3999" s="217">
        <v>4</v>
      </c>
      <c r="I3999" s="124">
        <v>204000</v>
      </c>
      <c r="J3999" s="238">
        <v>19450000</v>
      </c>
      <c r="K3999" s="124">
        <v>1069750000000</v>
      </c>
    </row>
    <row r="4000" spans="3:11" x14ac:dyDescent="0.25">
      <c r="C4000" s="201">
        <v>45600</v>
      </c>
      <c r="D4000" s="217" t="s">
        <v>310</v>
      </c>
      <c r="E4000" s="124">
        <v>51000</v>
      </c>
      <c r="F4000" s="124">
        <v>50000</v>
      </c>
      <c r="G4000" s="124">
        <v>55000</v>
      </c>
      <c r="H4000" s="217">
        <v>2</v>
      </c>
      <c r="I4000" s="124">
        <v>102000</v>
      </c>
      <c r="J4000" s="238">
        <v>19450000</v>
      </c>
      <c r="K4000" s="124">
        <v>1069750000000</v>
      </c>
    </row>
    <row r="4001" spans="3:11" x14ac:dyDescent="0.25">
      <c r="C4001" s="201">
        <v>45600</v>
      </c>
      <c r="D4001" s="217" t="s">
        <v>310</v>
      </c>
      <c r="E4001" s="124">
        <v>51000</v>
      </c>
      <c r="F4001" s="124">
        <v>50000</v>
      </c>
      <c r="G4001" s="124">
        <v>55000</v>
      </c>
      <c r="H4001" s="217">
        <v>4</v>
      </c>
      <c r="I4001" s="124">
        <v>204000</v>
      </c>
      <c r="J4001" s="238">
        <v>19450000</v>
      </c>
      <c r="K4001" s="124">
        <v>1069750000000</v>
      </c>
    </row>
    <row r="4002" spans="3:11" x14ac:dyDescent="0.25">
      <c r="C4002" s="201">
        <v>45600</v>
      </c>
      <c r="D4002" s="217" t="s">
        <v>310</v>
      </c>
      <c r="E4002" s="124">
        <v>51000</v>
      </c>
      <c r="F4002" s="124">
        <v>50000</v>
      </c>
      <c r="G4002" s="124">
        <v>55000</v>
      </c>
      <c r="H4002" s="217">
        <v>2</v>
      </c>
      <c r="I4002" s="124">
        <v>102000</v>
      </c>
      <c r="J4002" s="238">
        <v>19450000</v>
      </c>
      <c r="K4002" s="124">
        <v>1069750000000</v>
      </c>
    </row>
    <row r="4003" spans="3:11" x14ac:dyDescent="0.25">
      <c r="C4003" s="201">
        <v>45600</v>
      </c>
      <c r="D4003" s="217" t="s">
        <v>310</v>
      </c>
      <c r="E4003" s="124">
        <v>51000</v>
      </c>
      <c r="F4003" s="124">
        <v>50000</v>
      </c>
      <c r="G4003" s="124">
        <v>55000</v>
      </c>
      <c r="H4003" s="217">
        <v>2</v>
      </c>
      <c r="I4003" s="124">
        <v>102000</v>
      </c>
      <c r="J4003" s="238">
        <v>19450000</v>
      </c>
      <c r="K4003" s="124">
        <v>1069750000000</v>
      </c>
    </row>
    <row r="4004" spans="3:11" x14ac:dyDescent="0.25">
      <c r="C4004" s="201">
        <v>45600</v>
      </c>
      <c r="D4004" s="217" t="s">
        <v>312</v>
      </c>
      <c r="E4004" s="124">
        <v>11500</v>
      </c>
      <c r="F4004" s="124">
        <v>11500</v>
      </c>
      <c r="G4004" s="124">
        <v>11500</v>
      </c>
      <c r="H4004" s="217">
        <v>12</v>
      </c>
      <c r="I4004" s="124">
        <v>138000</v>
      </c>
      <c r="J4004" s="238">
        <v>20000000</v>
      </c>
      <c r="K4004" s="124">
        <v>230000000000</v>
      </c>
    </row>
    <row r="4005" spans="3:11" x14ac:dyDescent="0.25">
      <c r="C4005" s="201">
        <v>45600</v>
      </c>
      <c r="D4005" s="217" t="s">
        <v>310</v>
      </c>
      <c r="E4005" s="124">
        <v>51000</v>
      </c>
      <c r="F4005" s="124">
        <v>50000</v>
      </c>
      <c r="G4005" s="124">
        <v>55000</v>
      </c>
      <c r="H4005" s="217">
        <v>4</v>
      </c>
      <c r="I4005" s="124">
        <v>204000</v>
      </c>
      <c r="J4005" s="238">
        <v>19450000</v>
      </c>
      <c r="K4005" s="124">
        <v>1069750000000</v>
      </c>
    </row>
    <row r="4006" spans="3:11" x14ac:dyDescent="0.25">
      <c r="C4006" s="201">
        <v>45600</v>
      </c>
      <c r="D4006" s="217" t="s">
        <v>312</v>
      </c>
      <c r="E4006" s="124">
        <v>11500</v>
      </c>
      <c r="F4006" s="124">
        <v>11500</v>
      </c>
      <c r="G4006" s="124">
        <v>11500</v>
      </c>
      <c r="H4006" s="217">
        <v>2</v>
      </c>
      <c r="I4006" s="124">
        <v>23000</v>
      </c>
      <c r="J4006" s="238">
        <v>20000000</v>
      </c>
      <c r="K4006" s="124">
        <v>230000000000</v>
      </c>
    </row>
    <row r="4007" spans="3:11" x14ac:dyDescent="0.25">
      <c r="C4007" s="201">
        <v>45600</v>
      </c>
      <c r="D4007" s="217" t="s">
        <v>312</v>
      </c>
      <c r="E4007" s="124">
        <v>11500</v>
      </c>
      <c r="F4007" s="124">
        <v>11500</v>
      </c>
      <c r="G4007" s="124">
        <v>11500</v>
      </c>
      <c r="H4007" s="217">
        <v>10</v>
      </c>
      <c r="I4007" s="124">
        <v>115000</v>
      </c>
      <c r="J4007" s="238">
        <v>20000000</v>
      </c>
      <c r="K4007" s="124">
        <v>230000000000</v>
      </c>
    </row>
    <row r="4008" spans="3:11" x14ac:dyDescent="0.25">
      <c r="C4008" s="201">
        <v>45600</v>
      </c>
      <c r="D4008" s="217" t="s">
        <v>312</v>
      </c>
      <c r="E4008" s="124">
        <v>11500</v>
      </c>
      <c r="F4008" s="124">
        <v>11500</v>
      </c>
      <c r="G4008" s="124">
        <v>11500</v>
      </c>
      <c r="H4008" s="217">
        <v>5</v>
      </c>
      <c r="I4008" s="124">
        <v>57500</v>
      </c>
      <c r="J4008" s="238">
        <v>20000000</v>
      </c>
      <c r="K4008" s="124">
        <v>230000000000</v>
      </c>
    </row>
    <row r="4009" spans="3:11" x14ac:dyDescent="0.25">
      <c r="C4009" s="201">
        <v>45600</v>
      </c>
      <c r="D4009" s="217" t="s">
        <v>312</v>
      </c>
      <c r="E4009" s="124">
        <v>11500</v>
      </c>
      <c r="F4009" s="124">
        <v>11500</v>
      </c>
      <c r="G4009" s="124">
        <v>11500</v>
      </c>
      <c r="H4009" s="217">
        <v>8</v>
      </c>
      <c r="I4009" s="124">
        <v>92000</v>
      </c>
      <c r="J4009" s="238">
        <v>20000000</v>
      </c>
      <c r="K4009" s="124">
        <v>230000000000</v>
      </c>
    </row>
    <row r="4010" spans="3:11" x14ac:dyDescent="0.25">
      <c r="C4010" s="201">
        <v>45600</v>
      </c>
      <c r="D4010" s="217" t="s">
        <v>312</v>
      </c>
      <c r="E4010" s="124">
        <v>11500</v>
      </c>
      <c r="F4010" s="124">
        <v>11500</v>
      </c>
      <c r="G4010" s="124">
        <v>11500</v>
      </c>
      <c r="H4010" s="217">
        <v>5</v>
      </c>
      <c r="I4010" s="124">
        <v>57500</v>
      </c>
      <c r="J4010" s="238">
        <v>20000000</v>
      </c>
      <c r="K4010" s="124">
        <v>230000000000</v>
      </c>
    </row>
    <row r="4011" spans="3:11" x14ac:dyDescent="0.25">
      <c r="C4011" s="201">
        <v>45600</v>
      </c>
      <c r="D4011" s="217" t="s">
        <v>312</v>
      </c>
      <c r="E4011" s="124">
        <v>11500</v>
      </c>
      <c r="F4011" s="124">
        <v>11500</v>
      </c>
      <c r="G4011" s="124">
        <v>11500</v>
      </c>
      <c r="H4011" s="217">
        <v>4</v>
      </c>
      <c r="I4011" s="124">
        <v>46000</v>
      </c>
      <c r="J4011" s="238">
        <v>20000000</v>
      </c>
      <c r="K4011" s="124">
        <v>230000000000</v>
      </c>
    </row>
    <row r="4012" spans="3:11" x14ac:dyDescent="0.25">
      <c r="C4012" s="201">
        <v>45600</v>
      </c>
      <c r="D4012" s="217" t="s">
        <v>312</v>
      </c>
      <c r="E4012" s="124">
        <v>11500</v>
      </c>
      <c r="F4012" s="124">
        <v>11500</v>
      </c>
      <c r="G4012" s="124">
        <v>11500</v>
      </c>
      <c r="H4012" s="217">
        <v>1</v>
      </c>
      <c r="I4012" s="124">
        <v>11500</v>
      </c>
      <c r="J4012" s="238">
        <v>20000000</v>
      </c>
      <c r="K4012" s="124">
        <v>230000000000</v>
      </c>
    </row>
    <row r="4013" spans="3:11" x14ac:dyDescent="0.25">
      <c r="C4013" s="201">
        <v>45600</v>
      </c>
      <c r="D4013" s="217" t="s">
        <v>312</v>
      </c>
      <c r="E4013" s="124">
        <v>11500</v>
      </c>
      <c r="F4013" s="124">
        <v>11500</v>
      </c>
      <c r="G4013" s="124">
        <v>11500</v>
      </c>
      <c r="H4013" s="217">
        <v>10</v>
      </c>
      <c r="I4013" s="124">
        <v>115000</v>
      </c>
      <c r="J4013" s="238">
        <v>20000000</v>
      </c>
      <c r="K4013" s="124">
        <v>230000000000</v>
      </c>
    </row>
    <row r="4014" spans="3:11" x14ac:dyDescent="0.25">
      <c r="C4014" s="201">
        <v>45600</v>
      </c>
      <c r="D4014" s="217" t="s">
        <v>312</v>
      </c>
      <c r="E4014" s="124">
        <v>11500</v>
      </c>
      <c r="F4014" s="124">
        <v>11500</v>
      </c>
      <c r="G4014" s="124">
        <v>11500</v>
      </c>
      <c r="H4014" s="217">
        <v>1</v>
      </c>
      <c r="I4014" s="124">
        <v>11500</v>
      </c>
      <c r="J4014" s="238">
        <v>20000000</v>
      </c>
      <c r="K4014" s="124">
        <v>230000000000</v>
      </c>
    </row>
    <row r="4015" spans="3:11" x14ac:dyDescent="0.25">
      <c r="C4015" s="201">
        <v>45600</v>
      </c>
      <c r="D4015" s="217" t="s">
        <v>312</v>
      </c>
      <c r="E4015" s="124">
        <v>11500</v>
      </c>
      <c r="F4015" s="124">
        <v>11500</v>
      </c>
      <c r="G4015" s="124">
        <v>11500</v>
      </c>
      <c r="H4015" s="217">
        <v>8</v>
      </c>
      <c r="I4015" s="124">
        <v>92000</v>
      </c>
      <c r="J4015" s="238">
        <v>20000000</v>
      </c>
      <c r="K4015" s="124">
        <v>230000000000</v>
      </c>
    </row>
    <row r="4016" spans="3:11" x14ac:dyDescent="0.25">
      <c r="C4016" s="201">
        <v>45600</v>
      </c>
      <c r="D4016" s="217" t="s">
        <v>312</v>
      </c>
      <c r="E4016" s="124">
        <v>11500</v>
      </c>
      <c r="F4016" s="124">
        <v>11500</v>
      </c>
      <c r="G4016" s="124">
        <v>11500</v>
      </c>
      <c r="H4016" s="217">
        <v>40</v>
      </c>
      <c r="I4016" s="124">
        <v>460000</v>
      </c>
      <c r="J4016" s="238">
        <v>20000000</v>
      </c>
      <c r="K4016" s="124">
        <v>230000000000</v>
      </c>
    </row>
    <row r="4017" spans="3:11" x14ac:dyDescent="0.25">
      <c r="C4017" s="201">
        <v>45600</v>
      </c>
      <c r="D4017" s="217" t="s">
        <v>310</v>
      </c>
      <c r="E4017" s="124">
        <v>51000</v>
      </c>
      <c r="F4017" s="124">
        <v>50000</v>
      </c>
      <c r="G4017" s="124">
        <v>55000</v>
      </c>
      <c r="H4017" s="217">
        <v>2</v>
      </c>
      <c r="I4017" s="124">
        <v>102000</v>
      </c>
      <c r="J4017" s="238">
        <v>19450000</v>
      </c>
      <c r="K4017" s="124">
        <v>1069750000000</v>
      </c>
    </row>
    <row r="4018" spans="3:11" x14ac:dyDescent="0.25">
      <c r="C4018" s="201">
        <v>45600</v>
      </c>
      <c r="D4018" s="217" t="s">
        <v>1155</v>
      </c>
      <c r="E4018" s="124">
        <v>17000</v>
      </c>
      <c r="F4018" s="124">
        <v>15000</v>
      </c>
      <c r="G4018" s="124">
        <v>18000</v>
      </c>
      <c r="H4018" s="217">
        <v>1</v>
      </c>
      <c r="I4018" s="124">
        <v>17000</v>
      </c>
      <c r="J4018" s="238">
        <v>2400000</v>
      </c>
      <c r="K4018" s="124">
        <v>43200000000</v>
      </c>
    </row>
    <row r="4019" spans="3:11" x14ac:dyDescent="0.25">
      <c r="C4019" s="201">
        <v>45600</v>
      </c>
      <c r="D4019" s="217" t="s">
        <v>312</v>
      </c>
      <c r="E4019" s="124">
        <v>11500</v>
      </c>
      <c r="F4019" s="124">
        <v>11500</v>
      </c>
      <c r="G4019" s="124">
        <v>11500</v>
      </c>
      <c r="H4019" s="217">
        <v>10</v>
      </c>
      <c r="I4019" s="124">
        <v>115000</v>
      </c>
      <c r="J4019" s="238">
        <v>20000000</v>
      </c>
      <c r="K4019" s="124">
        <v>230000000000</v>
      </c>
    </row>
    <row r="4020" spans="3:11" x14ac:dyDescent="0.25">
      <c r="C4020" s="201">
        <v>45600</v>
      </c>
      <c r="D4020" s="217" t="s">
        <v>312</v>
      </c>
      <c r="E4020" s="124">
        <v>11500</v>
      </c>
      <c r="F4020" s="124">
        <v>11500</v>
      </c>
      <c r="G4020" s="124">
        <v>11500</v>
      </c>
      <c r="H4020" s="217">
        <v>10</v>
      </c>
      <c r="I4020" s="124">
        <v>115000</v>
      </c>
      <c r="J4020" s="238">
        <v>20000000</v>
      </c>
      <c r="K4020" s="124">
        <v>230000000000</v>
      </c>
    </row>
    <row r="4021" spans="3:11" x14ac:dyDescent="0.25">
      <c r="C4021" s="201">
        <v>45600</v>
      </c>
      <c r="D4021" s="217" t="s">
        <v>312</v>
      </c>
      <c r="E4021" s="124">
        <v>11050</v>
      </c>
      <c r="F4021" s="124">
        <v>11500</v>
      </c>
      <c r="G4021" s="124">
        <v>11500</v>
      </c>
      <c r="H4021" s="217">
        <v>2</v>
      </c>
      <c r="I4021" s="124">
        <v>22100</v>
      </c>
      <c r="J4021" s="238">
        <v>20000000</v>
      </c>
      <c r="K4021" s="124">
        <v>230000000000</v>
      </c>
    </row>
    <row r="4022" spans="3:11" x14ac:dyDescent="0.25">
      <c r="C4022" s="201">
        <v>45600</v>
      </c>
      <c r="D4022" s="217" t="s">
        <v>312</v>
      </c>
      <c r="E4022" s="124">
        <v>11050</v>
      </c>
      <c r="F4022" s="124">
        <v>11500</v>
      </c>
      <c r="G4022" s="124">
        <v>11500</v>
      </c>
      <c r="H4022" s="217">
        <v>10</v>
      </c>
      <c r="I4022" s="124">
        <v>110500</v>
      </c>
      <c r="J4022" s="238">
        <v>20000000</v>
      </c>
      <c r="K4022" s="124">
        <v>230000000000</v>
      </c>
    </row>
    <row r="4023" spans="3:11" x14ac:dyDescent="0.25">
      <c r="C4023" s="201">
        <v>45600</v>
      </c>
      <c r="D4023" s="217" t="s">
        <v>312</v>
      </c>
      <c r="E4023" s="124">
        <v>11500</v>
      </c>
      <c r="F4023" s="124">
        <v>11500</v>
      </c>
      <c r="G4023" s="124">
        <v>11500</v>
      </c>
      <c r="H4023" s="217">
        <v>1</v>
      </c>
      <c r="I4023" s="124">
        <v>11500</v>
      </c>
      <c r="J4023" s="238">
        <v>20000000</v>
      </c>
      <c r="K4023" s="124">
        <v>230000000000</v>
      </c>
    </row>
    <row r="4024" spans="3:11" x14ac:dyDescent="0.25">
      <c r="C4024" s="201">
        <v>45600</v>
      </c>
      <c r="D4024" s="217" t="s">
        <v>1155</v>
      </c>
      <c r="E4024" s="124">
        <v>17000</v>
      </c>
      <c r="F4024" s="124">
        <v>15000</v>
      </c>
      <c r="G4024" s="124">
        <v>18000</v>
      </c>
      <c r="H4024" s="217">
        <v>4</v>
      </c>
      <c r="I4024" s="124">
        <v>68000</v>
      </c>
      <c r="J4024" s="238">
        <v>2400000</v>
      </c>
      <c r="K4024" s="124">
        <v>43200000000</v>
      </c>
    </row>
    <row r="4025" spans="3:11" x14ac:dyDescent="0.25">
      <c r="C4025" s="201">
        <v>45600</v>
      </c>
      <c r="D4025" s="217" t="s">
        <v>312</v>
      </c>
      <c r="E4025" s="124">
        <v>11011</v>
      </c>
      <c r="F4025" s="124">
        <v>11500</v>
      </c>
      <c r="G4025" s="124">
        <v>11500</v>
      </c>
      <c r="H4025" s="217">
        <v>1</v>
      </c>
      <c r="I4025" s="124">
        <v>11011</v>
      </c>
      <c r="J4025" s="238">
        <v>20000000</v>
      </c>
      <c r="K4025" s="124">
        <v>230000000000</v>
      </c>
    </row>
    <row r="4026" spans="3:11" x14ac:dyDescent="0.25">
      <c r="C4026" s="201">
        <v>45600</v>
      </c>
      <c r="D4026" s="217" t="s">
        <v>312</v>
      </c>
      <c r="E4026" s="124">
        <v>11010</v>
      </c>
      <c r="F4026" s="124">
        <v>11500</v>
      </c>
      <c r="G4026" s="124">
        <v>11500</v>
      </c>
      <c r="H4026" s="217">
        <v>1</v>
      </c>
      <c r="I4026" s="124">
        <v>11010</v>
      </c>
      <c r="J4026" s="238">
        <v>20000000</v>
      </c>
      <c r="K4026" s="124">
        <v>230000000000</v>
      </c>
    </row>
    <row r="4027" spans="3:11" x14ac:dyDescent="0.25">
      <c r="C4027" s="201">
        <v>45600</v>
      </c>
      <c r="D4027" s="217" t="s">
        <v>312</v>
      </c>
      <c r="E4027" s="124">
        <v>11010</v>
      </c>
      <c r="F4027" s="124">
        <v>11500</v>
      </c>
      <c r="G4027" s="124">
        <v>11500</v>
      </c>
      <c r="H4027" s="217">
        <v>3</v>
      </c>
      <c r="I4027" s="124">
        <v>33030</v>
      </c>
      <c r="J4027" s="238">
        <v>20000000</v>
      </c>
      <c r="K4027" s="124">
        <v>230000000000</v>
      </c>
    </row>
    <row r="4028" spans="3:11" x14ac:dyDescent="0.25">
      <c r="C4028" s="201">
        <v>45600</v>
      </c>
      <c r="D4028" s="217" t="s">
        <v>312</v>
      </c>
      <c r="E4028" s="124">
        <v>11010</v>
      </c>
      <c r="F4028" s="124">
        <v>11500</v>
      </c>
      <c r="G4028" s="124">
        <v>11500</v>
      </c>
      <c r="H4028" s="217">
        <v>10</v>
      </c>
      <c r="I4028" s="124">
        <v>110100</v>
      </c>
      <c r="J4028" s="238">
        <v>20000000</v>
      </c>
      <c r="K4028" s="124">
        <v>230000000000</v>
      </c>
    </row>
    <row r="4029" spans="3:11" x14ac:dyDescent="0.25">
      <c r="C4029" s="201">
        <v>45600</v>
      </c>
      <c r="D4029" s="217" t="s">
        <v>312</v>
      </c>
      <c r="E4029" s="124">
        <v>11010</v>
      </c>
      <c r="F4029" s="124">
        <v>11500</v>
      </c>
      <c r="G4029" s="124">
        <v>11500</v>
      </c>
      <c r="H4029" s="217">
        <v>6</v>
      </c>
      <c r="I4029" s="124">
        <v>66060</v>
      </c>
      <c r="J4029" s="238">
        <v>20000000</v>
      </c>
      <c r="K4029" s="124">
        <v>230000000000</v>
      </c>
    </row>
    <row r="4030" spans="3:11" x14ac:dyDescent="0.25">
      <c r="C4030" s="201">
        <v>45600</v>
      </c>
      <c r="D4030" s="217" t="s">
        <v>312</v>
      </c>
      <c r="E4030" s="124">
        <v>11010</v>
      </c>
      <c r="F4030" s="124">
        <v>11500</v>
      </c>
      <c r="G4030" s="124">
        <v>11500</v>
      </c>
      <c r="H4030" s="217">
        <v>1</v>
      </c>
      <c r="I4030" s="124">
        <v>11010</v>
      </c>
      <c r="J4030" s="238">
        <v>20000000</v>
      </c>
      <c r="K4030" s="124">
        <v>230000000000</v>
      </c>
    </row>
    <row r="4031" spans="3:11" x14ac:dyDescent="0.25">
      <c r="C4031" s="201">
        <v>45600</v>
      </c>
      <c r="D4031" s="217" t="s">
        <v>312</v>
      </c>
      <c r="E4031" s="124">
        <v>11500</v>
      </c>
      <c r="F4031" s="124">
        <v>11500</v>
      </c>
      <c r="G4031" s="124">
        <v>11500</v>
      </c>
      <c r="H4031" s="217">
        <v>2</v>
      </c>
      <c r="I4031" s="124">
        <v>23000</v>
      </c>
      <c r="J4031" s="238">
        <v>20000000</v>
      </c>
      <c r="K4031" s="124">
        <v>230000000000</v>
      </c>
    </row>
    <row r="4032" spans="3:11" x14ac:dyDescent="0.25">
      <c r="C4032" s="201">
        <v>45600</v>
      </c>
      <c r="D4032" s="217" t="s">
        <v>1155</v>
      </c>
      <c r="E4032" s="124">
        <v>17000</v>
      </c>
      <c r="F4032" s="124">
        <v>15000</v>
      </c>
      <c r="G4032" s="124">
        <v>18000</v>
      </c>
      <c r="H4032" s="217">
        <v>3</v>
      </c>
      <c r="I4032" s="124">
        <v>51000</v>
      </c>
      <c r="J4032" s="238">
        <v>2400000</v>
      </c>
      <c r="K4032" s="124">
        <v>43200000000</v>
      </c>
    </row>
    <row r="4033" spans="3:11" x14ac:dyDescent="0.25">
      <c r="C4033" s="201">
        <v>45600</v>
      </c>
      <c r="D4033" s="217" t="s">
        <v>310</v>
      </c>
      <c r="E4033" s="124">
        <v>51000</v>
      </c>
      <c r="F4033" s="124">
        <v>50000</v>
      </c>
      <c r="G4033" s="124">
        <v>55000</v>
      </c>
      <c r="H4033" s="217">
        <v>20</v>
      </c>
      <c r="I4033" s="124">
        <v>1020000</v>
      </c>
      <c r="J4033" s="238">
        <v>19450000</v>
      </c>
      <c r="K4033" s="124">
        <v>1069750000000</v>
      </c>
    </row>
    <row r="4034" spans="3:11" x14ac:dyDescent="0.25">
      <c r="C4034" s="201">
        <v>45600</v>
      </c>
      <c r="D4034" s="217" t="s">
        <v>1155</v>
      </c>
      <c r="E4034" s="124">
        <v>18000</v>
      </c>
      <c r="F4034" s="124">
        <v>15000</v>
      </c>
      <c r="G4034" s="124">
        <v>18000</v>
      </c>
      <c r="H4034" s="217">
        <v>5</v>
      </c>
      <c r="I4034" s="124">
        <v>90000</v>
      </c>
      <c r="J4034" s="238">
        <v>2400000</v>
      </c>
      <c r="K4034" s="124">
        <v>43200000000</v>
      </c>
    </row>
    <row r="4035" spans="3:11" x14ac:dyDescent="0.25">
      <c r="C4035" s="201">
        <v>45600</v>
      </c>
      <c r="D4035" s="217" t="s">
        <v>1155</v>
      </c>
      <c r="E4035" s="124">
        <v>18000</v>
      </c>
      <c r="F4035" s="124">
        <v>15000</v>
      </c>
      <c r="G4035" s="124">
        <v>18000</v>
      </c>
      <c r="H4035" s="217">
        <v>10</v>
      </c>
      <c r="I4035" s="124">
        <v>180000</v>
      </c>
      <c r="J4035" s="238">
        <v>2400000</v>
      </c>
      <c r="K4035" s="124">
        <v>43200000000</v>
      </c>
    </row>
    <row r="4036" spans="3:11" x14ac:dyDescent="0.25">
      <c r="C4036" s="201">
        <v>45600</v>
      </c>
      <c r="D4036" s="217" t="s">
        <v>310</v>
      </c>
      <c r="E4036" s="124">
        <v>50000</v>
      </c>
      <c r="F4036" s="124">
        <v>50000</v>
      </c>
      <c r="G4036" s="124">
        <v>55000</v>
      </c>
      <c r="H4036" s="217">
        <v>11</v>
      </c>
      <c r="I4036" s="124">
        <v>550000</v>
      </c>
      <c r="J4036" s="238">
        <v>19450000</v>
      </c>
      <c r="K4036" s="124">
        <v>1069750000000</v>
      </c>
    </row>
    <row r="4037" spans="3:11" x14ac:dyDescent="0.25">
      <c r="C4037" s="201">
        <v>45600</v>
      </c>
      <c r="D4037" s="217" t="s">
        <v>1155</v>
      </c>
      <c r="E4037" s="124">
        <v>18000</v>
      </c>
      <c r="F4037" s="124">
        <v>15000</v>
      </c>
      <c r="G4037" s="124">
        <v>18000</v>
      </c>
      <c r="H4037" s="217">
        <v>40</v>
      </c>
      <c r="I4037" s="124">
        <v>720000</v>
      </c>
      <c r="J4037" s="238">
        <v>2400000</v>
      </c>
      <c r="K4037" s="124">
        <v>43200000000</v>
      </c>
    </row>
    <row r="4038" spans="3:11" x14ac:dyDescent="0.25">
      <c r="C4038" s="201">
        <v>45600</v>
      </c>
      <c r="D4038" s="217" t="s">
        <v>312</v>
      </c>
      <c r="E4038" s="124">
        <v>11500</v>
      </c>
      <c r="F4038" s="124">
        <v>11500</v>
      </c>
      <c r="G4038" s="124">
        <v>11500</v>
      </c>
      <c r="H4038" s="217">
        <v>10</v>
      </c>
      <c r="I4038" s="124">
        <v>115000</v>
      </c>
      <c r="J4038" s="238">
        <v>20000000</v>
      </c>
      <c r="K4038" s="124">
        <v>230000000000</v>
      </c>
    </row>
    <row r="4039" spans="3:11" x14ac:dyDescent="0.25">
      <c r="C4039" s="201">
        <v>45600</v>
      </c>
      <c r="D4039" s="217" t="s">
        <v>310</v>
      </c>
      <c r="E4039" s="124">
        <v>51000</v>
      </c>
      <c r="F4039" s="124">
        <v>50000</v>
      </c>
      <c r="G4039" s="124">
        <v>55000</v>
      </c>
      <c r="H4039" s="217">
        <v>7</v>
      </c>
      <c r="I4039" s="124">
        <v>357000</v>
      </c>
      <c r="J4039" s="238">
        <v>19450000</v>
      </c>
      <c r="K4039" s="124">
        <v>1069750000000</v>
      </c>
    </row>
    <row r="4040" spans="3:11" x14ac:dyDescent="0.25">
      <c r="C4040" s="201">
        <v>45600</v>
      </c>
      <c r="D4040" s="217" t="s">
        <v>310</v>
      </c>
      <c r="E4040" s="124">
        <v>51000</v>
      </c>
      <c r="F4040" s="124">
        <v>50000</v>
      </c>
      <c r="G4040" s="124">
        <v>55000</v>
      </c>
      <c r="H4040" s="217">
        <v>2</v>
      </c>
      <c r="I4040" s="124">
        <v>102000</v>
      </c>
      <c r="J4040" s="238">
        <v>19450000</v>
      </c>
      <c r="K4040" s="124">
        <v>1069750000000</v>
      </c>
    </row>
    <row r="4041" spans="3:11" x14ac:dyDescent="0.25">
      <c r="C4041" s="201">
        <v>45600</v>
      </c>
      <c r="D4041" s="217" t="s">
        <v>310</v>
      </c>
      <c r="E4041" s="124">
        <v>55000</v>
      </c>
      <c r="F4041" s="124">
        <v>50000</v>
      </c>
      <c r="G4041" s="124">
        <v>55000</v>
      </c>
      <c r="H4041" s="217">
        <v>11</v>
      </c>
      <c r="I4041" s="124">
        <v>605000</v>
      </c>
      <c r="J4041" s="238">
        <v>19450000</v>
      </c>
      <c r="K4041" s="124">
        <v>1069750000000</v>
      </c>
    </row>
    <row r="4042" spans="3:11" x14ac:dyDescent="0.25">
      <c r="C4042" s="201">
        <v>45600</v>
      </c>
      <c r="D4042" s="217" t="s">
        <v>312</v>
      </c>
      <c r="E4042" s="124">
        <v>11500</v>
      </c>
      <c r="F4042" s="124">
        <v>11500</v>
      </c>
      <c r="G4042" s="124">
        <v>11500</v>
      </c>
      <c r="H4042" s="217">
        <v>2</v>
      </c>
      <c r="I4042" s="124">
        <v>23000</v>
      </c>
      <c r="J4042" s="238">
        <v>20000000</v>
      </c>
      <c r="K4042" s="124">
        <v>230000000000</v>
      </c>
    </row>
    <row r="4043" spans="3:11" x14ac:dyDescent="0.25">
      <c r="C4043" s="201">
        <v>45600</v>
      </c>
      <c r="D4043" s="217" t="s">
        <v>312</v>
      </c>
      <c r="E4043" s="124">
        <v>11500</v>
      </c>
      <c r="F4043" s="124">
        <v>11500</v>
      </c>
      <c r="G4043" s="124">
        <v>11500</v>
      </c>
      <c r="H4043" s="217">
        <v>1</v>
      </c>
      <c r="I4043" s="124">
        <v>11500</v>
      </c>
      <c r="J4043" s="238">
        <v>20000000</v>
      </c>
      <c r="K4043" s="124">
        <v>230000000000</v>
      </c>
    </row>
    <row r="4044" spans="3:11" x14ac:dyDescent="0.25">
      <c r="C4044" s="201">
        <v>45601</v>
      </c>
      <c r="D4044" s="217" t="s">
        <v>310</v>
      </c>
      <c r="E4044" s="124">
        <v>50000</v>
      </c>
      <c r="F4044" s="124">
        <v>55000</v>
      </c>
      <c r="G4044" s="124">
        <v>53000</v>
      </c>
      <c r="H4044" s="217">
        <v>10</v>
      </c>
      <c r="I4044" s="124">
        <v>500000</v>
      </c>
      <c r="J4044" s="238">
        <v>19450000</v>
      </c>
      <c r="K4044" s="124">
        <v>1030850000000</v>
      </c>
    </row>
    <row r="4045" spans="3:11" x14ac:dyDescent="0.25">
      <c r="C4045" s="201">
        <v>45601</v>
      </c>
      <c r="D4045" s="217" t="s">
        <v>312</v>
      </c>
      <c r="E4045" s="124">
        <v>11500</v>
      </c>
      <c r="F4045" s="124">
        <v>11500</v>
      </c>
      <c r="G4045" s="124">
        <v>11500</v>
      </c>
      <c r="H4045" s="217">
        <v>4</v>
      </c>
      <c r="I4045" s="124">
        <v>46000</v>
      </c>
      <c r="J4045" s="238">
        <v>20000000</v>
      </c>
      <c r="K4045" s="124">
        <v>230000000000</v>
      </c>
    </row>
    <row r="4046" spans="3:11" x14ac:dyDescent="0.25">
      <c r="C4046" s="201">
        <v>45601</v>
      </c>
      <c r="D4046" s="217" t="s">
        <v>312</v>
      </c>
      <c r="E4046" s="124">
        <v>11500</v>
      </c>
      <c r="F4046" s="124">
        <v>11500</v>
      </c>
      <c r="G4046" s="124">
        <v>11500</v>
      </c>
      <c r="H4046" s="217">
        <v>2</v>
      </c>
      <c r="I4046" s="124">
        <v>23000</v>
      </c>
      <c r="J4046" s="238">
        <v>20000000</v>
      </c>
      <c r="K4046" s="124">
        <v>230000000000</v>
      </c>
    </row>
    <row r="4047" spans="3:11" x14ac:dyDescent="0.25">
      <c r="C4047" s="201">
        <v>45601</v>
      </c>
      <c r="D4047" s="217" t="s">
        <v>312</v>
      </c>
      <c r="E4047" s="124">
        <v>11500</v>
      </c>
      <c r="F4047" s="124">
        <v>11500</v>
      </c>
      <c r="G4047" s="124">
        <v>11500</v>
      </c>
      <c r="H4047" s="217">
        <v>2</v>
      </c>
      <c r="I4047" s="124">
        <v>23000</v>
      </c>
      <c r="J4047" s="238">
        <v>20000000</v>
      </c>
      <c r="K4047" s="124">
        <v>230000000000</v>
      </c>
    </row>
    <row r="4048" spans="3:11" x14ac:dyDescent="0.25">
      <c r="C4048" s="201">
        <v>45601</v>
      </c>
      <c r="D4048" s="217" t="s">
        <v>1155</v>
      </c>
      <c r="E4048" s="124">
        <v>21600</v>
      </c>
      <c r="F4048" s="124">
        <v>18000</v>
      </c>
      <c r="G4048" s="124">
        <v>22500</v>
      </c>
      <c r="H4048" s="217">
        <v>20</v>
      </c>
      <c r="I4048" s="124">
        <v>432000</v>
      </c>
      <c r="J4048" s="238">
        <v>2400000</v>
      </c>
      <c r="K4048" s="124">
        <v>54000000000</v>
      </c>
    </row>
    <row r="4049" spans="3:11" x14ac:dyDescent="0.25">
      <c r="C4049" s="201">
        <v>45601</v>
      </c>
      <c r="D4049" s="217" t="s">
        <v>312</v>
      </c>
      <c r="E4049" s="124">
        <v>11500</v>
      </c>
      <c r="F4049" s="124">
        <v>11500</v>
      </c>
      <c r="G4049" s="124">
        <v>11500</v>
      </c>
      <c r="H4049" s="217">
        <v>5</v>
      </c>
      <c r="I4049" s="124">
        <v>57500</v>
      </c>
      <c r="J4049" s="238">
        <v>20000000</v>
      </c>
      <c r="K4049" s="124">
        <v>230000000000</v>
      </c>
    </row>
    <row r="4050" spans="3:11" x14ac:dyDescent="0.25">
      <c r="C4050" s="201">
        <v>45601</v>
      </c>
      <c r="D4050" s="217" t="s">
        <v>312</v>
      </c>
      <c r="E4050" s="124">
        <v>11500</v>
      </c>
      <c r="F4050" s="124">
        <v>11500</v>
      </c>
      <c r="G4050" s="124">
        <v>11500</v>
      </c>
      <c r="H4050" s="217">
        <v>2</v>
      </c>
      <c r="I4050" s="124">
        <v>23000</v>
      </c>
      <c r="J4050" s="238">
        <v>20000000</v>
      </c>
      <c r="K4050" s="124">
        <v>230000000000</v>
      </c>
    </row>
    <row r="4051" spans="3:11" x14ac:dyDescent="0.25">
      <c r="C4051" s="201">
        <v>45601</v>
      </c>
      <c r="D4051" s="217" t="s">
        <v>312</v>
      </c>
      <c r="E4051" s="124">
        <v>11500</v>
      </c>
      <c r="F4051" s="124">
        <v>11500</v>
      </c>
      <c r="G4051" s="124">
        <v>11500</v>
      </c>
      <c r="H4051" s="217">
        <v>2</v>
      </c>
      <c r="I4051" s="124">
        <v>23000</v>
      </c>
      <c r="J4051" s="238">
        <v>20000000</v>
      </c>
      <c r="K4051" s="124">
        <v>230000000000</v>
      </c>
    </row>
    <row r="4052" spans="3:11" x14ac:dyDescent="0.25">
      <c r="C4052" s="201">
        <v>45601</v>
      </c>
      <c r="D4052" s="217" t="s">
        <v>312</v>
      </c>
      <c r="E4052" s="124">
        <v>11500</v>
      </c>
      <c r="F4052" s="124">
        <v>11500</v>
      </c>
      <c r="G4052" s="124">
        <v>11500</v>
      </c>
      <c r="H4052" s="217">
        <v>15</v>
      </c>
      <c r="I4052" s="124">
        <v>172500</v>
      </c>
      <c r="J4052" s="238">
        <v>20000000</v>
      </c>
      <c r="K4052" s="124">
        <v>230000000000</v>
      </c>
    </row>
    <row r="4053" spans="3:11" x14ac:dyDescent="0.25">
      <c r="C4053" s="201">
        <v>45601</v>
      </c>
      <c r="D4053" s="217" t="s">
        <v>312</v>
      </c>
      <c r="E4053" s="124">
        <v>11500</v>
      </c>
      <c r="F4053" s="124">
        <v>11500</v>
      </c>
      <c r="G4053" s="124">
        <v>11500</v>
      </c>
      <c r="H4053" s="217">
        <v>2</v>
      </c>
      <c r="I4053" s="124">
        <v>23000</v>
      </c>
      <c r="J4053" s="238">
        <v>20000000</v>
      </c>
      <c r="K4053" s="124">
        <v>230000000000</v>
      </c>
    </row>
    <row r="4054" spans="3:11" x14ac:dyDescent="0.25">
      <c r="C4054" s="201">
        <v>45601</v>
      </c>
      <c r="D4054" s="217" t="s">
        <v>312</v>
      </c>
      <c r="E4054" s="124">
        <v>11500</v>
      </c>
      <c r="F4054" s="124">
        <v>11500</v>
      </c>
      <c r="G4054" s="124">
        <v>11500</v>
      </c>
      <c r="H4054" s="217">
        <v>45</v>
      </c>
      <c r="I4054" s="124">
        <v>517500</v>
      </c>
      <c r="J4054" s="238">
        <v>20000000</v>
      </c>
      <c r="K4054" s="124">
        <v>230000000000</v>
      </c>
    </row>
    <row r="4055" spans="3:11" x14ac:dyDescent="0.25">
      <c r="C4055" s="201">
        <v>45601</v>
      </c>
      <c r="D4055" s="217" t="s">
        <v>1155</v>
      </c>
      <c r="E4055" s="124">
        <v>22000</v>
      </c>
      <c r="F4055" s="124">
        <v>18000</v>
      </c>
      <c r="G4055" s="124">
        <v>22500</v>
      </c>
      <c r="H4055" s="217">
        <v>1</v>
      </c>
      <c r="I4055" s="124">
        <v>22000</v>
      </c>
      <c r="J4055" s="238">
        <v>2400000</v>
      </c>
      <c r="K4055" s="124">
        <v>54000000000</v>
      </c>
    </row>
    <row r="4056" spans="3:11" x14ac:dyDescent="0.25">
      <c r="C4056" s="201">
        <v>45601</v>
      </c>
      <c r="D4056" s="217" t="s">
        <v>312</v>
      </c>
      <c r="E4056" s="124">
        <v>11500</v>
      </c>
      <c r="F4056" s="124">
        <v>11500</v>
      </c>
      <c r="G4056" s="124">
        <v>11500</v>
      </c>
      <c r="H4056" s="217">
        <v>30</v>
      </c>
      <c r="I4056" s="124">
        <v>345000</v>
      </c>
      <c r="J4056" s="238">
        <v>20000000</v>
      </c>
      <c r="K4056" s="124">
        <v>230000000000</v>
      </c>
    </row>
    <row r="4057" spans="3:11" x14ac:dyDescent="0.25">
      <c r="C4057" s="201">
        <v>45601</v>
      </c>
      <c r="D4057" s="217" t="s">
        <v>312</v>
      </c>
      <c r="E4057" s="124">
        <v>11500</v>
      </c>
      <c r="F4057" s="124">
        <v>11500</v>
      </c>
      <c r="G4057" s="124">
        <v>11500</v>
      </c>
      <c r="H4057" s="217">
        <v>2</v>
      </c>
      <c r="I4057" s="124">
        <v>23000</v>
      </c>
      <c r="J4057" s="238">
        <v>20000000</v>
      </c>
      <c r="K4057" s="124">
        <v>230000000000</v>
      </c>
    </row>
    <row r="4058" spans="3:11" x14ac:dyDescent="0.25">
      <c r="C4058" s="201">
        <v>45601</v>
      </c>
      <c r="D4058" s="217" t="s">
        <v>1155</v>
      </c>
      <c r="E4058" s="124">
        <v>22400</v>
      </c>
      <c r="F4058" s="124">
        <v>18000</v>
      </c>
      <c r="G4058" s="124">
        <v>22500</v>
      </c>
      <c r="H4058" s="217">
        <v>5</v>
      </c>
      <c r="I4058" s="124">
        <v>112000</v>
      </c>
      <c r="J4058" s="238">
        <v>2400000</v>
      </c>
      <c r="K4058" s="124">
        <v>54000000000</v>
      </c>
    </row>
    <row r="4059" spans="3:11" x14ac:dyDescent="0.25">
      <c r="C4059" s="201">
        <v>45601</v>
      </c>
      <c r="D4059" s="217" t="s">
        <v>1155</v>
      </c>
      <c r="E4059" s="124">
        <v>22000</v>
      </c>
      <c r="F4059" s="124">
        <v>18000</v>
      </c>
      <c r="G4059" s="124">
        <v>22500</v>
      </c>
      <c r="H4059" s="217">
        <v>1</v>
      </c>
      <c r="I4059" s="124">
        <v>22000</v>
      </c>
      <c r="J4059" s="238">
        <v>2400000</v>
      </c>
      <c r="K4059" s="124">
        <v>54000000000</v>
      </c>
    </row>
    <row r="4060" spans="3:11" x14ac:dyDescent="0.25">
      <c r="C4060" s="201">
        <v>45601</v>
      </c>
      <c r="D4060" s="217" t="s">
        <v>1155</v>
      </c>
      <c r="E4060" s="124">
        <v>22000</v>
      </c>
      <c r="F4060" s="124">
        <v>18000</v>
      </c>
      <c r="G4060" s="124">
        <v>22500</v>
      </c>
      <c r="H4060" s="217">
        <v>9</v>
      </c>
      <c r="I4060" s="124">
        <v>198000</v>
      </c>
      <c r="J4060" s="238">
        <v>2400000</v>
      </c>
      <c r="K4060" s="124">
        <v>54000000000</v>
      </c>
    </row>
    <row r="4061" spans="3:11" x14ac:dyDescent="0.25">
      <c r="C4061" s="201">
        <v>45601</v>
      </c>
      <c r="D4061" s="217" t="s">
        <v>1155</v>
      </c>
      <c r="E4061" s="124">
        <v>22500</v>
      </c>
      <c r="F4061" s="124">
        <v>18000</v>
      </c>
      <c r="G4061" s="124">
        <v>22500</v>
      </c>
      <c r="H4061" s="217">
        <v>2</v>
      </c>
      <c r="I4061" s="124">
        <v>45000</v>
      </c>
      <c r="J4061" s="238">
        <v>2400000</v>
      </c>
      <c r="K4061" s="124">
        <v>54000000000</v>
      </c>
    </row>
    <row r="4062" spans="3:11" x14ac:dyDescent="0.25">
      <c r="C4062" s="201">
        <v>45601</v>
      </c>
      <c r="D4062" s="217" t="s">
        <v>312</v>
      </c>
      <c r="E4062" s="124">
        <v>11500</v>
      </c>
      <c r="F4062" s="124">
        <v>11500</v>
      </c>
      <c r="G4062" s="124">
        <v>11500</v>
      </c>
      <c r="H4062" s="217">
        <v>100</v>
      </c>
      <c r="I4062" s="124">
        <v>1150000</v>
      </c>
      <c r="J4062" s="238">
        <v>20000000</v>
      </c>
      <c r="K4062" s="124">
        <v>230000000000</v>
      </c>
    </row>
    <row r="4063" spans="3:11" x14ac:dyDescent="0.25">
      <c r="C4063" s="201">
        <v>45601</v>
      </c>
      <c r="D4063" s="217" t="s">
        <v>312</v>
      </c>
      <c r="E4063" s="124">
        <v>11500</v>
      </c>
      <c r="F4063" s="124">
        <v>11500</v>
      </c>
      <c r="G4063" s="124">
        <v>11500</v>
      </c>
      <c r="H4063" s="217">
        <v>10</v>
      </c>
      <c r="I4063" s="124">
        <v>115000</v>
      </c>
      <c r="J4063" s="238">
        <v>20000000</v>
      </c>
      <c r="K4063" s="124">
        <v>230000000000</v>
      </c>
    </row>
    <row r="4064" spans="3:11" x14ac:dyDescent="0.25">
      <c r="C4064" s="201">
        <v>45601</v>
      </c>
      <c r="D4064" s="217" t="s">
        <v>1155</v>
      </c>
      <c r="E4064" s="124">
        <v>22500</v>
      </c>
      <c r="F4064" s="124">
        <v>18000</v>
      </c>
      <c r="G4064" s="124">
        <v>22500</v>
      </c>
      <c r="H4064" s="217">
        <v>2</v>
      </c>
      <c r="I4064" s="124">
        <v>45000</v>
      </c>
      <c r="J4064" s="238">
        <v>2400000</v>
      </c>
      <c r="K4064" s="124">
        <v>54000000000</v>
      </c>
    </row>
    <row r="4065" spans="3:11" x14ac:dyDescent="0.25">
      <c r="C4065" s="201">
        <v>45601</v>
      </c>
      <c r="D4065" s="217" t="s">
        <v>1155</v>
      </c>
      <c r="E4065" s="124">
        <v>22500</v>
      </c>
      <c r="F4065" s="124">
        <v>18000</v>
      </c>
      <c r="G4065" s="124">
        <v>22500</v>
      </c>
      <c r="H4065" s="217">
        <v>56</v>
      </c>
      <c r="I4065" s="124">
        <v>1260000</v>
      </c>
      <c r="J4065" s="238">
        <v>2400000</v>
      </c>
      <c r="K4065" s="124">
        <v>54000000000</v>
      </c>
    </row>
    <row r="4066" spans="3:11" x14ac:dyDescent="0.25">
      <c r="C4066" s="201">
        <v>45601</v>
      </c>
      <c r="D4066" s="217" t="s">
        <v>1155</v>
      </c>
      <c r="E4066" s="124">
        <v>22500</v>
      </c>
      <c r="F4066" s="124">
        <v>18000</v>
      </c>
      <c r="G4066" s="124">
        <v>22500</v>
      </c>
      <c r="H4066" s="217">
        <v>4</v>
      </c>
      <c r="I4066" s="124">
        <v>90000</v>
      </c>
      <c r="J4066" s="238">
        <v>2400000</v>
      </c>
      <c r="K4066" s="124">
        <v>54000000000</v>
      </c>
    </row>
    <row r="4067" spans="3:11" x14ac:dyDescent="0.25">
      <c r="C4067" s="201">
        <v>45601</v>
      </c>
      <c r="D4067" s="217" t="s">
        <v>1155</v>
      </c>
      <c r="E4067" s="124">
        <v>22500</v>
      </c>
      <c r="F4067" s="124">
        <v>18000</v>
      </c>
      <c r="G4067" s="124">
        <v>22500</v>
      </c>
      <c r="H4067" s="217">
        <v>6</v>
      </c>
      <c r="I4067" s="124">
        <v>135000</v>
      </c>
      <c r="J4067" s="238">
        <v>2400000</v>
      </c>
      <c r="K4067" s="124">
        <v>54000000000</v>
      </c>
    </row>
    <row r="4068" spans="3:11" x14ac:dyDescent="0.25">
      <c r="C4068" s="201">
        <v>45601</v>
      </c>
      <c r="D4068" s="217" t="s">
        <v>1155</v>
      </c>
      <c r="E4068" s="124">
        <v>22500</v>
      </c>
      <c r="F4068" s="124">
        <v>18000</v>
      </c>
      <c r="G4068" s="124">
        <v>22500</v>
      </c>
      <c r="H4068" s="217">
        <v>8</v>
      </c>
      <c r="I4068" s="124">
        <v>180000</v>
      </c>
      <c r="J4068" s="238">
        <v>2400000</v>
      </c>
      <c r="K4068" s="124">
        <v>54000000000</v>
      </c>
    </row>
    <row r="4069" spans="3:11" x14ac:dyDescent="0.25">
      <c r="C4069" s="201">
        <v>45601</v>
      </c>
      <c r="D4069" s="217" t="s">
        <v>312</v>
      </c>
      <c r="E4069" s="124">
        <v>11500</v>
      </c>
      <c r="F4069" s="124">
        <v>11500</v>
      </c>
      <c r="G4069" s="124">
        <v>11500</v>
      </c>
      <c r="H4069" s="217">
        <v>2</v>
      </c>
      <c r="I4069" s="124">
        <v>23000</v>
      </c>
      <c r="J4069" s="238">
        <v>20000000</v>
      </c>
      <c r="K4069" s="124">
        <v>230000000000</v>
      </c>
    </row>
    <row r="4070" spans="3:11" x14ac:dyDescent="0.25">
      <c r="C4070" s="201">
        <v>45601</v>
      </c>
      <c r="D4070" s="217" t="s">
        <v>312</v>
      </c>
      <c r="E4070" s="124">
        <v>11500</v>
      </c>
      <c r="F4070" s="124">
        <v>11500</v>
      </c>
      <c r="G4070" s="124">
        <v>11500</v>
      </c>
      <c r="H4070" s="217">
        <v>2</v>
      </c>
      <c r="I4070" s="124">
        <v>23000</v>
      </c>
      <c r="J4070" s="238">
        <v>20000000</v>
      </c>
      <c r="K4070" s="124">
        <v>230000000000</v>
      </c>
    </row>
    <row r="4071" spans="3:11" x14ac:dyDescent="0.25">
      <c r="C4071" s="201">
        <v>45601</v>
      </c>
      <c r="D4071" s="217" t="s">
        <v>312</v>
      </c>
      <c r="E4071" s="124">
        <v>11500</v>
      </c>
      <c r="F4071" s="124">
        <v>11500</v>
      </c>
      <c r="G4071" s="124">
        <v>11500</v>
      </c>
      <c r="H4071" s="217">
        <v>30</v>
      </c>
      <c r="I4071" s="124">
        <v>345000</v>
      </c>
      <c r="J4071" s="238">
        <v>20000000</v>
      </c>
      <c r="K4071" s="124">
        <v>230000000000</v>
      </c>
    </row>
    <row r="4072" spans="3:11" x14ac:dyDescent="0.25">
      <c r="C4072" s="201">
        <v>45601</v>
      </c>
      <c r="D4072" s="217" t="s">
        <v>310</v>
      </c>
      <c r="E4072" s="124">
        <v>56900</v>
      </c>
      <c r="F4072" s="124">
        <v>55000</v>
      </c>
      <c r="G4072" s="124">
        <v>53000</v>
      </c>
      <c r="H4072" s="217">
        <v>10</v>
      </c>
      <c r="I4072" s="124">
        <v>569000</v>
      </c>
      <c r="J4072" s="238">
        <v>19450000</v>
      </c>
      <c r="K4072" s="124">
        <v>1030850000000</v>
      </c>
    </row>
    <row r="4073" spans="3:11" x14ac:dyDescent="0.25">
      <c r="C4073" s="201">
        <v>45601</v>
      </c>
      <c r="D4073" s="217" t="s">
        <v>312</v>
      </c>
      <c r="E4073" s="124">
        <v>11500</v>
      </c>
      <c r="F4073" s="124">
        <v>11500</v>
      </c>
      <c r="G4073" s="124">
        <v>11500</v>
      </c>
      <c r="H4073" s="217">
        <v>50</v>
      </c>
      <c r="I4073" s="124">
        <v>575000</v>
      </c>
      <c r="J4073" s="238">
        <v>20000000</v>
      </c>
      <c r="K4073" s="124">
        <v>230000000000</v>
      </c>
    </row>
    <row r="4074" spans="3:11" x14ac:dyDescent="0.25">
      <c r="C4074" s="201">
        <v>45601</v>
      </c>
      <c r="D4074" s="217" t="s">
        <v>312</v>
      </c>
      <c r="E4074" s="124">
        <v>11500</v>
      </c>
      <c r="F4074" s="124">
        <v>11500</v>
      </c>
      <c r="G4074" s="124">
        <v>11500</v>
      </c>
      <c r="H4074" s="217">
        <v>2</v>
      </c>
      <c r="I4074" s="124">
        <v>23000</v>
      </c>
      <c r="J4074" s="238">
        <v>20000000</v>
      </c>
      <c r="K4074" s="124">
        <v>230000000000</v>
      </c>
    </row>
    <row r="4075" spans="3:11" x14ac:dyDescent="0.25">
      <c r="C4075" s="201">
        <v>45601</v>
      </c>
      <c r="D4075" s="217" t="s">
        <v>312</v>
      </c>
      <c r="E4075" s="124">
        <v>11500</v>
      </c>
      <c r="F4075" s="124">
        <v>11500</v>
      </c>
      <c r="G4075" s="124">
        <v>11500</v>
      </c>
      <c r="H4075" s="217">
        <v>20</v>
      </c>
      <c r="I4075" s="124">
        <v>230000</v>
      </c>
      <c r="J4075" s="238">
        <v>20000000</v>
      </c>
      <c r="K4075" s="124">
        <v>230000000000</v>
      </c>
    </row>
    <row r="4076" spans="3:11" x14ac:dyDescent="0.25">
      <c r="C4076" s="201">
        <v>45601</v>
      </c>
      <c r="D4076" s="217" t="s">
        <v>312</v>
      </c>
      <c r="E4076" s="124">
        <v>11500</v>
      </c>
      <c r="F4076" s="124">
        <v>11500</v>
      </c>
      <c r="G4076" s="124">
        <v>11500</v>
      </c>
      <c r="H4076" s="217">
        <v>10</v>
      </c>
      <c r="I4076" s="124">
        <v>115000</v>
      </c>
      <c r="J4076" s="238">
        <v>20000000</v>
      </c>
      <c r="K4076" s="124">
        <v>230000000000</v>
      </c>
    </row>
    <row r="4077" spans="3:11" x14ac:dyDescent="0.25">
      <c r="C4077" s="201">
        <v>45601</v>
      </c>
      <c r="D4077" s="217" t="s">
        <v>310</v>
      </c>
      <c r="E4077" s="124">
        <v>53000</v>
      </c>
      <c r="F4077" s="124">
        <v>55000</v>
      </c>
      <c r="G4077" s="124">
        <v>53000</v>
      </c>
      <c r="H4077" s="217">
        <v>1</v>
      </c>
      <c r="I4077" s="124">
        <v>53000</v>
      </c>
      <c r="J4077" s="238">
        <v>19450000</v>
      </c>
      <c r="K4077" s="124">
        <v>1030850000000</v>
      </c>
    </row>
    <row r="4078" spans="3:11" x14ac:dyDescent="0.25">
      <c r="C4078" s="201">
        <v>45601</v>
      </c>
      <c r="D4078" s="217" t="s">
        <v>1155</v>
      </c>
      <c r="E4078" s="124">
        <v>22500</v>
      </c>
      <c r="F4078" s="124">
        <v>18000</v>
      </c>
      <c r="G4078" s="124">
        <v>22500</v>
      </c>
      <c r="H4078" s="217">
        <v>7</v>
      </c>
      <c r="I4078" s="124">
        <v>157500</v>
      </c>
      <c r="J4078" s="238">
        <v>2400000</v>
      </c>
      <c r="K4078" s="124">
        <v>54000000000</v>
      </c>
    </row>
    <row r="4079" spans="3:11" x14ac:dyDescent="0.25">
      <c r="C4079" s="201">
        <v>45601</v>
      </c>
      <c r="D4079" s="217" t="s">
        <v>1155</v>
      </c>
      <c r="E4079" s="124">
        <v>22500</v>
      </c>
      <c r="F4079" s="124">
        <v>18000</v>
      </c>
      <c r="G4079" s="124">
        <v>22500</v>
      </c>
      <c r="H4079" s="217">
        <v>34</v>
      </c>
      <c r="I4079" s="124">
        <v>765000</v>
      </c>
      <c r="J4079" s="238">
        <v>2400000</v>
      </c>
      <c r="K4079" s="124">
        <v>54000000000</v>
      </c>
    </row>
    <row r="4080" spans="3:11" x14ac:dyDescent="0.25">
      <c r="C4080" s="201">
        <v>45601</v>
      </c>
      <c r="D4080" s="217" t="s">
        <v>312</v>
      </c>
      <c r="E4080" s="124">
        <v>11500</v>
      </c>
      <c r="F4080" s="124">
        <v>11500</v>
      </c>
      <c r="G4080" s="124">
        <v>11500</v>
      </c>
      <c r="H4080" s="217">
        <v>2</v>
      </c>
      <c r="I4080" s="124">
        <v>23000</v>
      </c>
      <c r="J4080" s="238">
        <v>20000000</v>
      </c>
      <c r="K4080" s="124">
        <v>230000000000</v>
      </c>
    </row>
    <row r="4081" spans="3:11" x14ac:dyDescent="0.25">
      <c r="C4081" s="201">
        <v>45602</v>
      </c>
      <c r="D4081" s="217" t="s">
        <v>310</v>
      </c>
      <c r="E4081" s="124">
        <v>53000</v>
      </c>
      <c r="F4081" s="124">
        <v>53000</v>
      </c>
      <c r="G4081" s="124">
        <v>50000</v>
      </c>
      <c r="H4081" s="217">
        <v>2</v>
      </c>
      <c r="I4081" s="124">
        <v>106000</v>
      </c>
      <c r="J4081" s="238">
        <v>19450000</v>
      </c>
      <c r="K4081" s="124">
        <v>972500000000</v>
      </c>
    </row>
    <row r="4082" spans="3:11" x14ac:dyDescent="0.25">
      <c r="C4082" s="201">
        <v>45602</v>
      </c>
      <c r="D4082" s="217" t="s">
        <v>312</v>
      </c>
      <c r="E4082" s="124">
        <v>11500</v>
      </c>
      <c r="F4082" s="124">
        <v>11500</v>
      </c>
      <c r="G4082" s="124">
        <v>11500</v>
      </c>
      <c r="H4082" s="217">
        <v>1</v>
      </c>
      <c r="I4082" s="124">
        <v>11500</v>
      </c>
      <c r="J4082" s="238">
        <v>20000000</v>
      </c>
      <c r="K4082" s="124">
        <v>230000000000</v>
      </c>
    </row>
    <row r="4083" spans="3:11" x14ac:dyDescent="0.25">
      <c r="C4083" s="201">
        <v>45602</v>
      </c>
      <c r="D4083" s="217" t="s">
        <v>312</v>
      </c>
      <c r="E4083" s="124">
        <v>11500</v>
      </c>
      <c r="F4083" s="124">
        <v>11500</v>
      </c>
      <c r="G4083" s="124">
        <v>11500</v>
      </c>
      <c r="H4083" s="217">
        <v>13</v>
      </c>
      <c r="I4083" s="124">
        <v>149500</v>
      </c>
      <c r="J4083" s="238">
        <v>20000000</v>
      </c>
      <c r="K4083" s="124">
        <v>230000000000</v>
      </c>
    </row>
    <row r="4084" spans="3:11" x14ac:dyDescent="0.25">
      <c r="C4084" s="201">
        <v>45602</v>
      </c>
      <c r="D4084" s="217" t="s">
        <v>312</v>
      </c>
      <c r="E4084" s="124">
        <v>11500</v>
      </c>
      <c r="F4084" s="124">
        <v>11500</v>
      </c>
      <c r="G4084" s="124">
        <v>11500</v>
      </c>
      <c r="H4084" s="217">
        <v>1</v>
      </c>
      <c r="I4084" s="124">
        <v>11500</v>
      </c>
      <c r="J4084" s="238">
        <v>20000000</v>
      </c>
      <c r="K4084" s="124">
        <v>230000000000</v>
      </c>
    </row>
    <row r="4085" spans="3:11" x14ac:dyDescent="0.25">
      <c r="C4085" s="201">
        <v>45602</v>
      </c>
      <c r="D4085" s="217" t="s">
        <v>312</v>
      </c>
      <c r="E4085" s="124">
        <v>11500</v>
      </c>
      <c r="F4085" s="124">
        <v>11500</v>
      </c>
      <c r="G4085" s="124">
        <v>11500</v>
      </c>
      <c r="H4085" s="217">
        <v>6</v>
      </c>
      <c r="I4085" s="124">
        <v>69000</v>
      </c>
      <c r="J4085" s="238">
        <v>20000000</v>
      </c>
      <c r="K4085" s="124">
        <v>230000000000</v>
      </c>
    </row>
    <row r="4086" spans="3:11" x14ac:dyDescent="0.25">
      <c r="C4086" s="201">
        <v>45602</v>
      </c>
      <c r="D4086" s="217" t="s">
        <v>312</v>
      </c>
      <c r="E4086" s="124">
        <v>11500</v>
      </c>
      <c r="F4086" s="124">
        <v>11500</v>
      </c>
      <c r="G4086" s="124">
        <v>11500</v>
      </c>
      <c r="H4086" s="217">
        <v>2</v>
      </c>
      <c r="I4086" s="124">
        <v>23000</v>
      </c>
      <c r="J4086" s="238">
        <v>20000000</v>
      </c>
      <c r="K4086" s="124">
        <v>230000000000</v>
      </c>
    </row>
    <row r="4087" spans="3:11" x14ac:dyDescent="0.25">
      <c r="C4087" s="201">
        <v>45602</v>
      </c>
      <c r="D4087" s="217" t="s">
        <v>1155</v>
      </c>
      <c r="E4087" s="124">
        <v>25000</v>
      </c>
      <c r="F4087" s="124">
        <v>22500</v>
      </c>
      <c r="G4087" s="124">
        <v>28000</v>
      </c>
      <c r="H4087" s="217">
        <v>16</v>
      </c>
      <c r="I4087" s="124">
        <v>400000</v>
      </c>
      <c r="J4087" s="238">
        <v>2400000</v>
      </c>
      <c r="K4087" s="124">
        <v>67200000000</v>
      </c>
    </row>
    <row r="4088" spans="3:11" x14ac:dyDescent="0.25">
      <c r="C4088" s="201">
        <v>45602</v>
      </c>
      <c r="D4088" s="217" t="s">
        <v>1155</v>
      </c>
      <c r="E4088" s="124">
        <v>25000</v>
      </c>
      <c r="F4088" s="124">
        <v>22500</v>
      </c>
      <c r="G4088" s="124">
        <v>28000</v>
      </c>
      <c r="H4088" s="217">
        <v>26</v>
      </c>
      <c r="I4088" s="124">
        <v>650000</v>
      </c>
      <c r="J4088" s="238">
        <v>2400000</v>
      </c>
      <c r="K4088" s="124">
        <v>67200000000</v>
      </c>
    </row>
    <row r="4089" spans="3:11" x14ac:dyDescent="0.25">
      <c r="C4089" s="201">
        <v>45602</v>
      </c>
      <c r="D4089" s="217" t="s">
        <v>1155</v>
      </c>
      <c r="E4089" s="124">
        <v>25000</v>
      </c>
      <c r="F4089" s="124">
        <v>22500</v>
      </c>
      <c r="G4089" s="124">
        <v>28000</v>
      </c>
      <c r="H4089" s="217">
        <v>78</v>
      </c>
      <c r="I4089" s="124">
        <v>1950000</v>
      </c>
      <c r="J4089" s="238">
        <v>2400000</v>
      </c>
      <c r="K4089" s="124">
        <v>67200000000</v>
      </c>
    </row>
    <row r="4090" spans="3:11" x14ac:dyDescent="0.25">
      <c r="C4090" s="201">
        <v>45602</v>
      </c>
      <c r="D4090" s="217" t="s">
        <v>1155</v>
      </c>
      <c r="E4090" s="124">
        <v>27000</v>
      </c>
      <c r="F4090" s="124">
        <v>22500</v>
      </c>
      <c r="G4090" s="124">
        <v>28000</v>
      </c>
      <c r="H4090" s="217">
        <v>3</v>
      </c>
      <c r="I4090" s="124">
        <v>81000</v>
      </c>
      <c r="J4090" s="238">
        <v>2400000</v>
      </c>
      <c r="K4090" s="124">
        <v>67200000000</v>
      </c>
    </row>
    <row r="4091" spans="3:11" x14ac:dyDescent="0.25">
      <c r="C4091" s="201">
        <v>45602</v>
      </c>
      <c r="D4091" s="217" t="s">
        <v>1155</v>
      </c>
      <c r="E4091" s="124">
        <v>27000</v>
      </c>
      <c r="F4091" s="124">
        <v>22500</v>
      </c>
      <c r="G4091" s="124">
        <v>28000</v>
      </c>
      <c r="H4091" s="217">
        <v>3</v>
      </c>
      <c r="I4091" s="124">
        <v>81000</v>
      </c>
      <c r="J4091" s="238">
        <v>2400000</v>
      </c>
      <c r="K4091" s="124">
        <v>67200000000</v>
      </c>
    </row>
    <row r="4092" spans="3:11" x14ac:dyDescent="0.25">
      <c r="C4092" s="201">
        <v>45602</v>
      </c>
      <c r="D4092" s="217" t="s">
        <v>312</v>
      </c>
      <c r="E4092" s="124">
        <v>11500</v>
      </c>
      <c r="F4092" s="124">
        <v>11500</v>
      </c>
      <c r="G4092" s="124">
        <v>11500</v>
      </c>
      <c r="H4092" s="217">
        <v>7</v>
      </c>
      <c r="I4092" s="124">
        <v>80500</v>
      </c>
      <c r="J4092" s="238">
        <v>20000000</v>
      </c>
      <c r="K4092" s="124">
        <v>230000000000</v>
      </c>
    </row>
    <row r="4093" spans="3:11" x14ac:dyDescent="0.25">
      <c r="C4093" s="201">
        <v>45602</v>
      </c>
      <c r="D4093" s="217" t="s">
        <v>312</v>
      </c>
      <c r="E4093" s="124">
        <v>11500</v>
      </c>
      <c r="F4093" s="124">
        <v>11500</v>
      </c>
      <c r="G4093" s="124">
        <v>11500</v>
      </c>
      <c r="H4093" s="217">
        <v>3</v>
      </c>
      <c r="I4093" s="124">
        <v>34500</v>
      </c>
      <c r="J4093" s="238">
        <v>20000000</v>
      </c>
      <c r="K4093" s="124">
        <v>230000000000</v>
      </c>
    </row>
    <row r="4094" spans="3:11" x14ac:dyDescent="0.25">
      <c r="C4094" s="201">
        <v>45602</v>
      </c>
      <c r="D4094" s="217" t="s">
        <v>312</v>
      </c>
      <c r="E4094" s="124">
        <v>11500</v>
      </c>
      <c r="F4094" s="124">
        <v>11500</v>
      </c>
      <c r="G4094" s="124">
        <v>11500</v>
      </c>
      <c r="H4094" s="217">
        <v>4</v>
      </c>
      <c r="I4094" s="124">
        <v>46000</v>
      </c>
      <c r="J4094" s="238">
        <v>20000000</v>
      </c>
      <c r="K4094" s="124">
        <v>230000000000</v>
      </c>
    </row>
    <row r="4095" spans="3:11" x14ac:dyDescent="0.25">
      <c r="C4095" s="201">
        <v>45602</v>
      </c>
      <c r="D4095" s="217" t="s">
        <v>1155</v>
      </c>
      <c r="E4095" s="124">
        <v>27000</v>
      </c>
      <c r="F4095" s="124">
        <v>22500</v>
      </c>
      <c r="G4095" s="124">
        <v>28000</v>
      </c>
      <c r="H4095" s="217">
        <v>4</v>
      </c>
      <c r="I4095" s="124">
        <v>108000</v>
      </c>
      <c r="J4095" s="238">
        <v>2400000</v>
      </c>
      <c r="K4095" s="124">
        <v>67200000000</v>
      </c>
    </row>
    <row r="4096" spans="3:11" x14ac:dyDescent="0.25">
      <c r="C4096" s="201">
        <v>45602</v>
      </c>
      <c r="D4096" s="217" t="s">
        <v>1155</v>
      </c>
      <c r="E4096" s="124">
        <v>27000</v>
      </c>
      <c r="F4096" s="124">
        <v>22500</v>
      </c>
      <c r="G4096" s="124">
        <v>28000</v>
      </c>
      <c r="H4096" s="217">
        <v>1</v>
      </c>
      <c r="I4096" s="124">
        <v>27000</v>
      </c>
      <c r="J4096" s="238">
        <v>2400000</v>
      </c>
      <c r="K4096" s="124">
        <v>67200000000</v>
      </c>
    </row>
    <row r="4097" spans="3:11" x14ac:dyDescent="0.25">
      <c r="C4097" s="201">
        <v>45602</v>
      </c>
      <c r="D4097" s="217" t="s">
        <v>312</v>
      </c>
      <c r="E4097" s="124">
        <v>11500</v>
      </c>
      <c r="F4097" s="124">
        <v>11500</v>
      </c>
      <c r="G4097" s="124">
        <v>11500</v>
      </c>
      <c r="H4097" s="217">
        <v>1</v>
      </c>
      <c r="I4097" s="124">
        <v>11500</v>
      </c>
      <c r="J4097" s="238">
        <v>20000000</v>
      </c>
      <c r="K4097" s="124">
        <v>230000000000</v>
      </c>
    </row>
    <row r="4098" spans="3:11" x14ac:dyDescent="0.25">
      <c r="C4098" s="201">
        <v>45602</v>
      </c>
      <c r="D4098" s="217" t="s">
        <v>1155</v>
      </c>
      <c r="E4098" s="124">
        <v>27000</v>
      </c>
      <c r="F4098" s="124">
        <v>22500</v>
      </c>
      <c r="G4098" s="124">
        <v>28000</v>
      </c>
      <c r="H4098" s="217">
        <v>1</v>
      </c>
      <c r="I4098" s="124">
        <v>27000</v>
      </c>
      <c r="J4098" s="238">
        <v>2400000</v>
      </c>
      <c r="K4098" s="124">
        <v>67200000000</v>
      </c>
    </row>
    <row r="4099" spans="3:11" x14ac:dyDescent="0.25">
      <c r="C4099" s="201">
        <v>45602</v>
      </c>
      <c r="D4099" s="217" t="s">
        <v>1155</v>
      </c>
      <c r="E4099" s="124">
        <v>27000</v>
      </c>
      <c r="F4099" s="124">
        <v>22500</v>
      </c>
      <c r="G4099" s="124">
        <v>28000</v>
      </c>
      <c r="H4099" s="217">
        <v>5</v>
      </c>
      <c r="I4099" s="124">
        <v>135000</v>
      </c>
      <c r="J4099" s="238">
        <v>2400000</v>
      </c>
      <c r="K4099" s="124">
        <v>67200000000</v>
      </c>
    </row>
    <row r="4100" spans="3:11" x14ac:dyDescent="0.25">
      <c r="C4100" s="201">
        <v>45602</v>
      </c>
      <c r="D4100" s="217" t="s">
        <v>1155</v>
      </c>
      <c r="E4100" s="124">
        <v>27000</v>
      </c>
      <c r="F4100" s="124">
        <v>22500</v>
      </c>
      <c r="G4100" s="124">
        <v>28000</v>
      </c>
      <c r="H4100" s="217">
        <v>1</v>
      </c>
      <c r="I4100" s="124">
        <v>27000</v>
      </c>
      <c r="J4100" s="238">
        <v>2400000</v>
      </c>
      <c r="K4100" s="124">
        <v>67200000000</v>
      </c>
    </row>
    <row r="4101" spans="3:11" x14ac:dyDescent="0.25">
      <c r="C4101" s="201">
        <v>45602</v>
      </c>
      <c r="D4101" s="217" t="s">
        <v>1155</v>
      </c>
      <c r="E4101" s="124">
        <v>27000</v>
      </c>
      <c r="F4101" s="124">
        <v>22500</v>
      </c>
      <c r="G4101" s="124">
        <v>28000</v>
      </c>
      <c r="H4101" s="217">
        <v>49</v>
      </c>
      <c r="I4101" s="124">
        <v>1323000</v>
      </c>
      <c r="J4101" s="238">
        <v>2400000</v>
      </c>
      <c r="K4101" s="124">
        <v>67200000000</v>
      </c>
    </row>
    <row r="4102" spans="3:11" x14ac:dyDescent="0.25">
      <c r="C4102" s="201">
        <v>45602</v>
      </c>
      <c r="D4102" s="217" t="s">
        <v>1155</v>
      </c>
      <c r="E4102" s="124">
        <v>27000</v>
      </c>
      <c r="F4102" s="124">
        <v>22500</v>
      </c>
      <c r="G4102" s="124">
        <v>28000</v>
      </c>
      <c r="H4102" s="217">
        <v>67</v>
      </c>
      <c r="I4102" s="124">
        <v>1809000</v>
      </c>
      <c r="J4102" s="238">
        <v>2400000</v>
      </c>
      <c r="K4102" s="124">
        <v>67200000000</v>
      </c>
    </row>
    <row r="4103" spans="3:11" x14ac:dyDescent="0.25">
      <c r="C4103" s="201">
        <v>45602</v>
      </c>
      <c r="D4103" s="217" t="s">
        <v>312</v>
      </c>
      <c r="E4103" s="124">
        <v>11500</v>
      </c>
      <c r="F4103" s="124">
        <v>11500</v>
      </c>
      <c r="G4103" s="124">
        <v>11500</v>
      </c>
      <c r="H4103" s="217">
        <v>2</v>
      </c>
      <c r="I4103" s="124">
        <v>23000</v>
      </c>
      <c r="J4103" s="238">
        <v>20000000</v>
      </c>
      <c r="K4103" s="124">
        <v>230000000000</v>
      </c>
    </row>
    <row r="4104" spans="3:11" x14ac:dyDescent="0.25">
      <c r="C4104" s="201">
        <v>45602</v>
      </c>
      <c r="D4104" s="217" t="s">
        <v>312</v>
      </c>
      <c r="E4104" s="124">
        <v>11500</v>
      </c>
      <c r="F4104" s="124">
        <v>11500</v>
      </c>
      <c r="G4104" s="124">
        <v>11500</v>
      </c>
      <c r="H4104" s="217">
        <v>1</v>
      </c>
      <c r="I4104" s="124">
        <v>11500</v>
      </c>
      <c r="J4104" s="238">
        <v>20000000</v>
      </c>
      <c r="K4104" s="124">
        <v>230000000000</v>
      </c>
    </row>
    <row r="4105" spans="3:11" x14ac:dyDescent="0.25">
      <c r="C4105" s="201">
        <v>45602</v>
      </c>
      <c r="D4105" s="217" t="s">
        <v>1155</v>
      </c>
      <c r="E4105" s="124">
        <v>28000</v>
      </c>
      <c r="F4105" s="124">
        <v>22500</v>
      </c>
      <c r="G4105" s="124">
        <v>28000</v>
      </c>
      <c r="H4105" s="217">
        <v>3</v>
      </c>
      <c r="I4105" s="124">
        <v>84000</v>
      </c>
      <c r="J4105" s="238">
        <v>2400000</v>
      </c>
      <c r="K4105" s="124">
        <v>67200000000</v>
      </c>
    </row>
    <row r="4106" spans="3:11" x14ac:dyDescent="0.25">
      <c r="C4106" s="201">
        <v>45602</v>
      </c>
      <c r="D4106" s="217" t="s">
        <v>312</v>
      </c>
      <c r="E4106" s="124">
        <v>11500</v>
      </c>
      <c r="F4106" s="124">
        <v>11500</v>
      </c>
      <c r="G4106" s="124">
        <v>11500</v>
      </c>
      <c r="H4106" s="217">
        <v>1</v>
      </c>
      <c r="I4106" s="124">
        <v>11500</v>
      </c>
      <c r="J4106" s="238">
        <v>20000000</v>
      </c>
      <c r="K4106" s="124">
        <v>230000000000</v>
      </c>
    </row>
    <row r="4107" spans="3:11" x14ac:dyDescent="0.25">
      <c r="C4107" s="201">
        <v>45602</v>
      </c>
      <c r="D4107" s="217" t="s">
        <v>1155</v>
      </c>
      <c r="E4107" s="124">
        <v>27000</v>
      </c>
      <c r="F4107" s="124">
        <v>22500</v>
      </c>
      <c r="G4107" s="124">
        <v>28000</v>
      </c>
      <c r="H4107" s="217">
        <v>1</v>
      </c>
      <c r="I4107" s="124">
        <v>27000</v>
      </c>
      <c r="J4107" s="238">
        <v>2400000</v>
      </c>
      <c r="K4107" s="124">
        <v>67200000000</v>
      </c>
    </row>
    <row r="4108" spans="3:11" x14ac:dyDescent="0.25">
      <c r="C4108" s="201">
        <v>45602</v>
      </c>
      <c r="D4108" s="217" t="s">
        <v>312</v>
      </c>
      <c r="E4108" s="124">
        <v>11500</v>
      </c>
      <c r="F4108" s="124">
        <v>11500</v>
      </c>
      <c r="G4108" s="124">
        <v>11500</v>
      </c>
      <c r="H4108" s="217">
        <v>33</v>
      </c>
      <c r="I4108" s="124">
        <v>379500</v>
      </c>
      <c r="J4108" s="238">
        <v>20000000</v>
      </c>
      <c r="K4108" s="124">
        <v>230000000000</v>
      </c>
    </row>
    <row r="4109" spans="3:11" x14ac:dyDescent="0.25">
      <c r="C4109" s="201">
        <v>45602</v>
      </c>
      <c r="D4109" s="217" t="s">
        <v>1155</v>
      </c>
      <c r="E4109" s="124">
        <v>27000</v>
      </c>
      <c r="F4109" s="124">
        <v>22500</v>
      </c>
      <c r="G4109" s="124">
        <v>28000</v>
      </c>
      <c r="H4109" s="217">
        <v>35</v>
      </c>
      <c r="I4109" s="124">
        <v>945000</v>
      </c>
      <c r="J4109" s="238">
        <v>2400000</v>
      </c>
      <c r="K4109" s="124">
        <v>67200000000</v>
      </c>
    </row>
    <row r="4110" spans="3:11" x14ac:dyDescent="0.25">
      <c r="C4110" s="201">
        <v>45602</v>
      </c>
      <c r="D4110" s="217" t="s">
        <v>312</v>
      </c>
      <c r="E4110" s="124">
        <v>11500</v>
      </c>
      <c r="F4110" s="124">
        <v>11500</v>
      </c>
      <c r="G4110" s="124">
        <v>11500</v>
      </c>
      <c r="H4110" s="217">
        <v>295</v>
      </c>
      <c r="I4110" s="124">
        <v>3392500</v>
      </c>
      <c r="J4110" s="238">
        <v>20000000</v>
      </c>
      <c r="K4110" s="124">
        <v>230000000000</v>
      </c>
    </row>
    <row r="4111" spans="3:11" x14ac:dyDescent="0.25">
      <c r="C4111" s="201">
        <v>45602</v>
      </c>
      <c r="D4111" s="217" t="s">
        <v>1155</v>
      </c>
      <c r="E4111" s="124">
        <v>27000</v>
      </c>
      <c r="F4111" s="124">
        <v>22500</v>
      </c>
      <c r="G4111" s="124">
        <v>28000</v>
      </c>
      <c r="H4111" s="217">
        <v>4</v>
      </c>
      <c r="I4111" s="124">
        <v>108000</v>
      </c>
      <c r="J4111" s="238">
        <v>2400000</v>
      </c>
      <c r="K4111" s="124">
        <v>67200000000</v>
      </c>
    </row>
    <row r="4112" spans="3:11" x14ac:dyDescent="0.25">
      <c r="C4112" s="201">
        <v>45602</v>
      </c>
      <c r="D4112" s="217" t="s">
        <v>310</v>
      </c>
      <c r="E4112" s="124">
        <v>53000</v>
      </c>
      <c r="F4112" s="124">
        <v>53000</v>
      </c>
      <c r="G4112" s="124">
        <v>50000</v>
      </c>
      <c r="H4112" s="217">
        <v>58</v>
      </c>
      <c r="I4112" s="124">
        <v>3074000</v>
      </c>
      <c r="J4112" s="238">
        <v>19450000</v>
      </c>
      <c r="K4112" s="124">
        <v>972500000000</v>
      </c>
    </row>
    <row r="4113" spans="3:11" x14ac:dyDescent="0.25">
      <c r="C4113" s="201">
        <v>45602</v>
      </c>
      <c r="D4113" s="217" t="s">
        <v>310</v>
      </c>
      <c r="E4113" s="124">
        <v>53000</v>
      </c>
      <c r="F4113" s="124">
        <v>53000</v>
      </c>
      <c r="G4113" s="124">
        <v>50000</v>
      </c>
      <c r="H4113" s="217">
        <v>3</v>
      </c>
      <c r="I4113" s="124">
        <v>159000</v>
      </c>
      <c r="J4113" s="238">
        <v>19450000</v>
      </c>
      <c r="K4113" s="124">
        <v>972500000000</v>
      </c>
    </row>
    <row r="4114" spans="3:11" x14ac:dyDescent="0.25">
      <c r="C4114" s="201">
        <v>45602</v>
      </c>
      <c r="D4114" s="217" t="s">
        <v>1155</v>
      </c>
      <c r="E4114" s="124">
        <v>27000</v>
      </c>
      <c r="F4114" s="124">
        <v>22500</v>
      </c>
      <c r="G4114" s="124">
        <v>28000</v>
      </c>
      <c r="H4114" s="217">
        <v>30</v>
      </c>
      <c r="I4114" s="124">
        <v>810000</v>
      </c>
      <c r="J4114" s="238">
        <v>2400000</v>
      </c>
      <c r="K4114" s="124">
        <v>67200000000</v>
      </c>
    </row>
    <row r="4115" spans="3:11" x14ac:dyDescent="0.25">
      <c r="C4115" s="201">
        <v>45602</v>
      </c>
      <c r="D4115" s="217" t="s">
        <v>310</v>
      </c>
      <c r="E4115" s="124">
        <v>53000</v>
      </c>
      <c r="F4115" s="124">
        <v>53000</v>
      </c>
      <c r="G4115" s="124">
        <v>50000</v>
      </c>
      <c r="H4115" s="217">
        <v>2</v>
      </c>
      <c r="I4115" s="124">
        <v>106000</v>
      </c>
      <c r="J4115" s="238">
        <v>19450000</v>
      </c>
      <c r="K4115" s="124">
        <v>972500000000</v>
      </c>
    </row>
    <row r="4116" spans="3:11" x14ac:dyDescent="0.25">
      <c r="C4116" s="201">
        <v>45602</v>
      </c>
      <c r="D4116" s="217" t="s">
        <v>310</v>
      </c>
      <c r="E4116" s="124">
        <v>52000</v>
      </c>
      <c r="F4116" s="124">
        <v>53000</v>
      </c>
      <c r="G4116" s="124">
        <v>50000</v>
      </c>
      <c r="H4116" s="217">
        <v>17</v>
      </c>
      <c r="I4116" s="124">
        <v>884000</v>
      </c>
      <c r="J4116" s="238">
        <v>19450000</v>
      </c>
      <c r="K4116" s="124">
        <v>972500000000</v>
      </c>
    </row>
    <row r="4117" spans="3:11" x14ac:dyDescent="0.25">
      <c r="C4117" s="201">
        <v>45602</v>
      </c>
      <c r="D4117" s="217" t="s">
        <v>310</v>
      </c>
      <c r="E4117" s="124">
        <v>52000</v>
      </c>
      <c r="F4117" s="124">
        <v>53000</v>
      </c>
      <c r="G4117" s="124">
        <v>50000</v>
      </c>
      <c r="H4117" s="217">
        <v>2</v>
      </c>
      <c r="I4117" s="124">
        <v>104000</v>
      </c>
      <c r="J4117" s="238">
        <v>19450000</v>
      </c>
      <c r="K4117" s="124">
        <v>972500000000</v>
      </c>
    </row>
    <row r="4118" spans="3:11" x14ac:dyDescent="0.25">
      <c r="C4118" s="201">
        <v>45602</v>
      </c>
      <c r="D4118" s="217" t="s">
        <v>312</v>
      </c>
      <c r="E4118" s="124">
        <v>11500</v>
      </c>
      <c r="F4118" s="124">
        <v>11500</v>
      </c>
      <c r="G4118" s="124">
        <v>11500</v>
      </c>
      <c r="H4118" s="217">
        <v>1</v>
      </c>
      <c r="I4118" s="124">
        <v>11500</v>
      </c>
      <c r="J4118" s="238">
        <v>20000000</v>
      </c>
      <c r="K4118" s="124">
        <v>230000000000</v>
      </c>
    </row>
    <row r="4119" spans="3:11" x14ac:dyDescent="0.25">
      <c r="C4119" s="201">
        <v>45602</v>
      </c>
      <c r="D4119" s="217" t="s">
        <v>312</v>
      </c>
      <c r="E4119" s="124">
        <v>11500</v>
      </c>
      <c r="F4119" s="124">
        <v>11500</v>
      </c>
      <c r="G4119" s="124">
        <v>11500</v>
      </c>
      <c r="H4119" s="217">
        <v>4</v>
      </c>
      <c r="I4119" s="124">
        <v>46000</v>
      </c>
      <c r="J4119" s="238">
        <v>20000000</v>
      </c>
      <c r="K4119" s="124">
        <v>230000000000</v>
      </c>
    </row>
    <row r="4120" spans="3:11" x14ac:dyDescent="0.25">
      <c r="C4120" s="201">
        <v>45602</v>
      </c>
      <c r="D4120" s="217" t="s">
        <v>312</v>
      </c>
      <c r="E4120" s="124">
        <v>11500</v>
      </c>
      <c r="F4120" s="124">
        <v>11500</v>
      </c>
      <c r="G4120" s="124">
        <v>11500</v>
      </c>
      <c r="H4120" s="217">
        <v>6</v>
      </c>
      <c r="I4120" s="124">
        <v>69000</v>
      </c>
      <c r="J4120" s="238">
        <v>20000000</v>
      </c>
      <c r="K4120" s="124">
        <v>230000000000</v>
      </c>
    </row>
    <row r="4121" spans="3:11" x14ac:dyDescent="0.25">
      <c r="C4121" s="201">
        <v>45602</v>
      </c>
      <c r="D4121" s="217" t="s">
        <v>312</v>
      </c>
      <c r="E4121" s="124">
        <v>11500</v>
      </c>
      <c r="F4121" s="124">
        <v>11500</v>
      </c>
      <c r="G4121" s="124">
        <v>11500</v>
      </c>
      <c r="H4121" s="217">
        <v>6</v>
      </c>
      <c r="I4121" s="124">
        <v>69000</v>
      </c>
      <c r="J4121" s="238">
        <v>20000000</v>
      </c>
      <c r="K4121" s="124">
        <v>230000000000</v>
      </c>
    </row>
    <row r="4122" spans="3:11" x14ac:dyDescent="0.25">
      <c r="C4122" s="201">
        <v>45602</v>
      </c>
      <c r="D4122" s="217" t="s">
        <v>1155</v>
      </c>
      <c r="E4122" s="124">
        <v>27000</v>
      </c>
      <c r="F4122" s="124">
        <v>22500</v>
      </c>
      <c r="G4122" s="124">
        <v>28000</v>
      </c>
      <c r="H4122" s="217">
        <v>4</v>
      </c>
      <c r="I4122" s="124">
        <v>108000</v>
      </c>
      <c r="J4122" s="238">
        <v>2400000</v>
      </c>
      <c r="K4122" s="124">
        <v>67200000000</v>
      </c>
    </row>
    <row r="4123" spans="3:11" x14ac:dyDescent="0.25">
      <c r="C4123" s="201">
        <v>45602</v>
      </c>
      <c r="D4123" s="217" t="s">
        <v>1155</v>
      </c>
      <c r="E4123" s="124">
        <v>27000</v>
      </c>
      <c r="F4123" s="124">
        <v>22500</v>
      </c>
      <c r="G4123" s="124">
        <v>28000</v>
      </c>
      <c r="H4123" s="217">
        <v>28</v>
      </c>
      <c r="I4123" s="124">
        <v>756000</v>
      </c>
      <c r="J4123" s="238">
        <v>2400000</v>
      </c>
      <c r="K4123" s="124">
        <v>67200000000</v>
      </c>
    </row>
    <row r="4124" spans="3:11" x14ac:dyDescent="0.25">
      <c r="C4124" s="201">
        <v>45602</v>
      </c>
      <c r="D4124" s="217" t="s">
        <v>1155</v>
      </c>
      <c r="E4124" s="124">
        <v>28000</v>
      </c>
      <c r="F4124" s="124">
        <v>22500</v>
      </c>
      <c r="G4124" s="124">
        <v>28000</v>
      </c>
      <c r="H4124" s="217">
        <v>10</v>
      </c>
      <c r="I4124" s="124">
        <v>280000</v>
      </c>
      <c r="J4124" s="238">
        <v>2400000</v>
      </c>
      <c r="K4124" s="124">
        <v>67200000000</v>
      </c>
    </row>
    <row r="4125" spans="3:11" x14ac:dyDescent="0.25">
      <c r="C4125" s="201">
        <v>45602</v>
      </c>
      <c r="D4125" s="217" t="s">
        <v>1155</v>
      </c>
      <c r="E4125" s="124">
        <v>26800</v>
      </c>
      <c r="F4125" s="124">
        <v>22500</v>
      </c>
      <c r="G4125" s="124">
        <v>28000</v>
      </c>
      <c r="H4125" s="217">
        <v>23</v>
      </c>
      <c r="I4125" s="124">
        <v>616400</v>
      </c>
      <c r="J4125" s="238">
        <v>2400000</v>
      </c>
      <c r="K4125" s="124">
        <v>67200000000</v>
      </c>
    </row>
    <row r="4126" spans="3:11" x14ac:dyDescent="0.25">
      <c r="C4126" s="201">
        <v>45602</v>
      </c>
      <c r="D4126" s="217" t="s">
        <v>1155</v>
      </c>
      <c r="E4126" s="124">
        <v>26800</v>
      </c>
      <c r="F4126" s="124">
        <v>22500</v>
      </c>
      <c r="G4126" s="124">
        <v>28000</v>
      </c>
      <c r="H4126" s="217">
        <v>8</v>
      </c>
      <c r="I4126" s="124">
        <v>214400</v>
      </c>
      <c r="J4126" s="238">
        <v>2400000</v>
      </c>
      <c r="K4126" s="124">
        <v>67200000000</v>
      </c>
    </row>
    <row r="4127" spans="3:11" x14ac:dyDescent="0.25">
      <c r="C4127" s="201">
        <v>45602</v>
      </c>
      <c r="D4127" s="217" t="s">
        <v>1155</v>
      </c>
      <c r="E4127" s="124">
        <v>27000</v>
      </c>
      <c r="F4127" s="124">
        <v>22500</v>
      </c>
      <c r="G4127" s="124">
        <v>28000</v>
      </c>
      <c r="H4127" s="217">
        <v>7</v>
      </c>
      <c r="I4127" s="124">
        <v>189000</v>
      </c>
      <c r="J4127" s="238">
        <v>2400000</v>
      </c>
      <c r="K4127" s="124">
        <v>67200000000</v>
      </c>
    </row>
    <row r="4128" spans="3:11" x14ac:dyDescent="0.25">
      <c r="C4128" s="201">
        <v>45602</v>
      </c>
      <c r="D4128" s="217" t="s">
        <v>312</v>
      </c>
      <c r="E4128" s="124">
        <v>11500</v>
      </c>
      <c r="F4128" s="124">
        <v>11500</v>
      </c>
      <c r="G4128" s="124">
        <v>11500</v>
      </c>
      <c r="H4128" s="217">
        <v>10</v>
      </c>
      <c r="I4128" s="124">
        <v>115000</v>
      </c>
      <c r="J4128" s="238">
        <v>20000000</v>
      </c>
      <c r="K4128" s="124">
        <v>230000000000</v>
      </c>
    </row>
    <row r="4129" spans="3:11" x14ac:dyDescent="0.25">
      <c r="C4129" s="201">
        <v>45602</v>
      </c>
      <c r="D4129" s="217" t="s">
        <v>312</v>
      </c>
      <c r="E4129" s="124">
        <v>11500</v>
      </c>
      <c r="F4129" s="124">
        <v>11500</v>
      </c>
      <c r="G4129" s="124">
        <v>11500</v>
      </c>
      <c r="H4129" s="217">
        <v>1</v>
      </c>
      <c r="I4129" s="124">
        <v>11500</v>
      </c>
      <c r="J4129" s="238">
        <v>20000000</v>
      </c>
      <c r="K4129" s="124">
        <v>230000000000</v>
      </c>
    </row>
    <row r="4130" spans="3:11" x14ac:dyDescent="0.25">
      <c r="C4130" s="201">
        <v>45602</v>
      </c>
      <c r="D4130" s="217" t="s">
        <v>1155</v>
      </c>
      <c r="E4130" s="124">
        <v>27000</v>
      </c>
      <c r="F4130" s="124">
        <v>22500</v>
      </c>
      <c r="G4130" s="124">
        <v>28000</v>
      </c>
      <c r="H4130" s="217">
        <v>13</v>
      </c>
      <c r="I4130" s="124">
        <v>351000</v>
      </c>
      <c r="J4130" s="238">
        <v>2400000</v>
      </c>
      <c r="K4130" s="124">
        <v>67200000000</v>
      </c>
    </row>
    <row r="4131" spans="3:11" x14ac:dyDescent="0.25">
      <c r="C4131" s="201">
        <v>45602</v>
      </c>
      <c r="D4131" s="217" t="s">
        <v>312</v>
      </c>
      <c r="E4131" s="124">
        <v>11500</v>
      </c>
      <c r="F4131" s="124">
        <v>11500</v>
      </c>
      <c r="G4131" s="124">
        <v>11500</v>
      </c>
      <c r="H4131" s="217">
        <v>1</v>
      </c>
      <c r="I4131" s="124">
        <v>11500</v>
      </c>
      <c r="J4131" s="238">
        <v>20000000</v>
      </c>
      <c r="K4131" s="124">
        <v>230000000000</v>
      </c>
    </row>
    <row r="4132" spans="3:11" x14ac:dyDescent="0.25">
      <c r="C4132" s="201">
        <v>45602</v>
      </c>
      <c r="D4132" s="217" t="s">
        <v>1155</v>
      </c>
      <c r="E4132" s="124">
        <v>28000</v>
      </c>
      <c r="F4132" s="124">
        <v>22500</v>
      </c>
      <c r="G4132" s="124">
        <v>28000</v>
      </c>
      <c r="H4132" s="217">
        <v>3</v>
      </c>
      <c r="I4132" s="124">
        <v>84000</v>
      </c>
      <c r="J4132" s="238">
        <v>2400000</v>
      </c>
      <c r="K4132" s="124">
        <v>67200000000</v>
      </c>
    </row>
    <row r="4133" spans="3:11" x14ac:dyDescent="0.25">
      <c r="C4133" s="201">
        <v>45602</v>
      </c>
      <c r="D4133" s="217" t="s">
        <v>310</v>
      </c>
      <c r="E4133" s="124">
        <v>50000</v>
      </c>
      <c r="F4133" s="124">
        <v>53000</v>
      </c>
      <c r="G4133" s="124">
        <v>50000</v>
      </c>
      <c r="H4133" s="217">
        <v>1</v>
      </c>
      <c r="I4133" s="124">
        <v>50000</v>
      </c>
      <c r="J4133" s="238">
        <v>19450000</v>
      </c>
      <c r="K4133" s="124">
        <v>972500000000</v>
      </c>
    </row>
    <row r="4134" spans="3:11" x14ac:dyDescent="0.25">
      <c r="C4134" s="201">
        <v>45602</v>
      </c>
      <c r="D4134" s="217" t="s">
        <v>310</v>
      </c>
      <c r="E4134" s="124">
        <v>50000</v>
      </c>
      <c r="F4134" s="124">
        <v>53000</v>
      </c>
      <c r="G4134" s="124">
        <v>50000</v>
      </c>
      <c r="H4134" s="217">
        <v>14</v>
      </c>
      <c r="I4134" s="124">
        <v>700000</v>
      </c>
      <c r="J4134" s="238">
        <v>19450000</v>
      </c>
      <c r="K4134" s="124">
        <v>972500000000</v>
      </c>
    </row>
    <row r="4135" spans="3:11" x14ac:dyDescent="0.25">
      <c r="C4135" s="201">
        <v>45603</v>
      </c>
      <c r="D4135" s="217" t="s">
        <v>312</v>
      </c>
      <c r="E4135" s="124">
        <v>11500</v>
      </c>
      <c r="F4135" s="124">
        <v>11500</v>
      </c>
      <c r="G4135" s="124">
        <v>11500</v>
      </c>
      <c r="H4135" s="217">
        <v>1</v>
      </c>
      <c r="I4135" s="124">
        <v>11500</v>
      </c>
      <c r="J4135" s="238">
        <v>20000000</v>
      </c>
      <c r="K4135" s="124">
        <v>230000000000</v>
      </c>
    </row>
    <row r="4136" spans="3:11" x14ac:dyDescent="0.25">
      <c r="C4136" s="201">
        <v>45603</v>
      </c>
      <c r="D4136" s="217" t="s">
        <v>312</v>
      </c>
      <c r="E4136" s="124">
        <v>11500</v>
      </c>
      <c r="F4136" s="124">
        <v>11500</v>
      </c>
      <c r="G4136" s="124">
        <v>11500</v>
      </c>
      <c r="H4136" s="217">
        <v>25</v>
      </c>
      <c r="I4136" s="124">
        <v>287500</v>
      </c>
      <c r="J4136" s="238">
        <v>20000000</v>
      </c>
      <c r="K4136" s="124">
        <v>230000000000</v>
      </c>
    </row>
    <row r="4137" spans="3:11" x14ac:dyDescent="0.25">
      <c r="C4137" s="201">
        <v>45603</v>
      </c>
      <c r="D4137" s="217" t="s">
        <v>312</v>
      </c>
      <c r="E4137" s="124">
        <v>11500</v>
      </c>
      <c r="F4137" s="124">
        <v>11500</v>
      </c>
      <c r="G4137" s="124">
        <v>11500</v>
      </c>
      <c r="H4137" s="217">
        <v>6</v>
      </c>
      <c r="I4137" s="124">
        <v>69000</v>
      </c>
      <c r="J4137" s="238">
        <v>20000000</v>
      </c>
      <c r="K4137" s="124">
        <v>230000000000</v>
      </c>
    </row>
    <row r="4138" spans="3:11" x14ac:dyDescent="0.25">
      <c r="C4138" s="201">
        <v>45603</v>
      </c>
      <c r="D4138" s="217" t="s">
        <v>312</v>
      </c>
      <c r="E4138" s="124">
        <v>11500</v>
      </c>
      <c r="F4138" s="124">
        <v>11500</v>
      </c>
      <c r="G4138" s="124">
        <v>11500</v>
      </c>
      <c r="H4138" s="217">
        <v>2</v>
      </c>
      <c r="I4138" s="124">
        <v>23000</v>
      </c>
      <c r="J4138" s="238">
        <v>20000000</v>
      </c>
      <c r="K4138" s="124">
        <v>230000000000</v>
      </c>
    </row>
    <row r="4139" spans="3:11" x14ac:dyDescent="0.25">
      <c r="C4139" s="201">
        <v>45603</v>
      </c>
      <c r="D4139" s="217" t="s">
        <v>312</v>
      </c>
      <c r="E4139" s="124">
        <v>11500</v>
      </c>
      <c r="F4139" s="124">
        <v>11500</v>
      </c>
      <c r="G4139" s="124">
        <v>11500</v>
      </c>
      <c r="H4139" s="217">
        <v>44</v>
      </c>
      <c r="I4139" s="124">
        <v>506000</v>
      </c>
      <c r="J4139" s="238">
        <v>20000000</v>
      </c>
      <c r="K4139" s="124">
        <v>230000000000</v>
      </c>
    </row>
    <row r="4140" spans="3:11" x14ac:dyDescent="0.25">
      <c r="C4140" s="201">
        <v>45603</v>
      </c>
      <c r="D4140" s="217" t="s">
        <v>312</v>
      </c>
      <c r="E4140" s="124">
        <v>11500</v>
      </c>
      <c r="F4140" s="124">
        <v>11500</v>
      </c>
      <c r="G4140" s="124">
        <v>11500</v>
      </c>
      <c r="H4140" s="217">
        <v>10</v>
      </c>
      <c r="I4140" s="124">
        <v>115000</v>
      </c>
      <c r="J4140" s="238">
        <v>20000000</v>
      </c>
      <c r="K4140" s="124">
        <v>230000000000</v>
      </c>
    </row>
    <row r="4141" spans="3:11" x14ac:dyDescent="0.25">
      <c r="C4141" s="201">
        <v>45603</v>
      </c>
      <c r="D4141" s="217" t="s">
        <v>1155</v>
      </c>
      <c r="E4141" s="124">
        <v>26800</v>
      </c>
      <c r="F4141" s="124">
        <v>28000</v>
      </c>
      <c r="G4141" s="124">
        <v>23450</v>
      </c>
      <c r="H4141" s="217">
        <v>1</v>
      </c>
      <c r="I4141" s="124">
        <v>26800</v>
      </c>
      <c r="J4141" s="238">
        <v>2400000</v>
      </c>
      <c r="K4141" s="124">
        <v>56280000000</v>
      </c>
    </row>
    <row r="4142" spans="3:11" x14ac:dyDescent="0.25">
      <c r="C4142" s="201">
        <v>45603</v>
      </c>
      <c r="D4142" s="217" t="s">
        <v>1155</v>
      </c>
      <c r="E4142" s="124">
        <v>26800</v>
      </c>
      <c r="F4142" s="124">
        <v>28000</v>
      </c>
      <c r="G4142" s="124">
        <v>23450</v>
      </c>
      <c r="H4142" s="217">
        <v>4</v>
      </c>
      <c r="I4142" s="124">
        <v>107200</v>
      </c>
      <c r="J4142" s="238">
        <v>2400000</v>
      </c>
      <c r="K4142" s="124">
        <v>56280000000</v>
      </c>
    </row>
    <row r="4143" spans="3:11" x14ac:dyDescent="0.25">
      <c r="C4143" s="201">
        <v>45603</v>
      </c>
      <c r="D4143" s="217" t="s">
        <v>1155</v>
      </c>
      <c r="E4143" s="124">
        <v>26800</v>
      </c>
      <c r="F4143" s="124">
        <v>28000</v>
      </c>
      <c r="G4143" s="124">
        <v>23450</v>
      </c>
      <c r="H4143" s="217">
        <v>19</v>
      </c>
      <c r="I4143" s="124">
        <v>509200</v>
      </c>
      <c r="J4143" s="238">
        <v>2400000</v>
      </c>
      <c r="K4143" s="124">
        <v>56280000000</v>
      </c>
    </row>
    <row r="4144" spans="3:11" x14ac:dyDescent="0.25">
      <c r="C4144" s="201">
        <v>45603</v>
      </c>
      <c r="D4144" s="217" t="s">
        <v>1155</v>
      </c>
      <c r="E4144" s="124">
        <v>26800</v>
      </c>
      <c r="F4144" s="124">
        <v>28000</v>
      </c>
      <c r="G4144" s="124">
        <v>23450</v>
      </c>
      <c r="H4144" s="217">
        <v>91</v>
      </c>
      <c r="I4144" s="124">
        <v>2438800</v>
      </c>
      <c r="J4144" s="238">
        <v>2400000</v>
      </c>
      <c r="K4144" s="124">
        <v>56280000000</v>
      </c>
    </row>
    <row r="4145" spans="3:11" x14ac:dyDescent="0.25">
      <c r="C4145" s="201">
        <v>45603</v>
      </c>
      <c r="D4145" s="217" t="s">
        <v>1155</v>
      </c>
      <c r="E4145" s="124">
        <v>27950</v>
      </c>
      <c r="F4145" s="124">
        <v>28000</v>
      </c>
      <c r="G4145" s="124">
        <v>23450</v>
      </c>
      <c r="H4145" s="217">
        <v>11</v>
      </c>
      <c r="I4145" s="124">
        <v>307450</v>
      </c>
      <c r="J4145" s="238">
        <v>2400000</v>
      </c>
      <c r="K4145" s="124">
        <v>56280000000</v>
      </c>
    </row>
    <row r="4146" spans="3:11" x14ac:dyDescent="0.25">
      <c r="C4146" s="201">
        <v>45603</v>
      </c>
      <c r="D4146" s="217" t="s">
        <v>1155</v>
      </c>
      <c r="E4146" s="124">
        <v>26800</v>
      </c>
      <c r="F4146" s="124">
        <v>28000</v>
      </c>
      <c r="G4146" s="124">
        <v>23450</v>
      </c>
      <c r="H4146" s="217">
        <v>19</v>
      </c>
      <c r="I4146" s="124">
        <v>509200</v>
      </c>
      <c r="J4146" s="238">
        <v>2400000</v>
      </c>
      <c r="K4146" s="124">
        <v>56280000000</v>
      </c>
    </row>
    <row r="4147" spans="3:11" x14ac:dyDescent="0.25">
      <c r="C4147" s="201">
        <v>45603</v>
      </c>
      <c r="D4147" s="217" t="s">
        <v>1155</v>
      </c>
      <c r="E4147" s="124">
        <v>25000</v>
      </c>
      <c r="F4147" s="124">
        <v>28000</v>
      </c>
      <c r="G4147" s="124">
        <v>23450</v>
      </c>
      <c r="H4147" s="217">
        <v>5</v>
      </c>
      <c r="I4147" s="124">
        <v>125000</v>
      </c>
      <c r="J4147" s="238">
        <v>2400000</v>
      </c>
      <c r="K4147" s="124">
        <v>56280000000</v>
      </c>
    </row>
    <row r="4148" spans="3:11" x14ac:dyDescent="0.25">
      <c r="C4148" s="201">
        <v>45603</v>
      </c>
      <c r="D4148" s="217" t="s">
        <v>1155</v>
      </c>
      <c r="E4148" s="124">
        <v>23010</v>
      </c>
      <c r="F4148" s="124">
        <v>28000</v>
      </c>
      <c r="G4148" s="124">
        <v>23450</v>
      </c>
      <c r="H4148" s="217">
        <v>100</v>
      </c>
      <c r="I4148" s="124">
        <v>2301000</v>
      </c>
      <c r="J4148" s="238">
        <v>2400000</v>
      </c>
      <c r="K4148" s="124">
        <v>56280000000</v>
      </c>
    </row>
    <row r="4149" spans="3:11" x14ac:dyDescent="0.25">
      <c r="C4149" s="201">
        <v>45603</v>
      </c>
      <c r="D4149" s="217" t="s">
        <v>1155</v>
      </c>
      <c r="E4149" s="124">
        <v>23000</v>
      </c>
      <c r="F4149" s="124">
        <v>28000</v>
      </c>
      <c r="G4149" s="124">
        <v>23450</v>
      </c>
      <c r="H4149" s="217">
        <v>150</v>
      </c>
      <c r="I4149" s="124">
        <v>3450000</v>
      </c>
      <c r="J4149" s="238">
        <v>2400000</v>
      </c>
      <c r="K4149" s="124">
        <v>56280000000</v>
      </c>
    </row>
    <row r="4150" spans="3:11" x14ac:dyDescent="0.25">
      <c r="C4150" s="201">
        <v>45603</v>
      </c>
      <c r="D4150" s="217" t="s">
        <v>312</v>
      </c>
      <c r="E4150" s="124">
        <v>11500</v>
      </c>
      <c r="F4150" s="124">
        <v>11500</v>
      </c>
      <c r="G4150" s="124">
        <v>11500</v>
      </c>
      <c r="H4150" s="217">
        <v>2</v>
      </c>
      <c r="I4150" s="124">
        <v>23000</v>
      </c>
      <c r="J4150" s="238">
        <v>20000000</v>
      </c>
      <c r="K4150" s="124">
        <v>230000000000</v>
      </c>
    </row>
    <row r="4151" spans="3:11" x14ac:dyDescent="0.25">
      <c r="C4151" s="201">
        <v>45603</v>
      </c>
      <c r="D4151" s="217" t="s">
        <v>1155</v>
      </c>
      <c r="E4151" s="124">
        <v>26800</v>
      </c>
      <c r="F4151" s="124">
        <v>28000</v>
      </c>
      <c r="G4151" s="124">
        <v>23450</v>
      </c>
      <c r="H4151" s="217">
        <v>1</v>
      </c>
      <c r="I4151" s="124">
        <v>26800</v>
      </c>
      <c r="J4151" s="238">
        <v>2400000</v>
      </c>
      <c r="K4151" s="124">
        <v>56280000000</v>
      </c>
    </row>
    <row r="4152" spans="3:11" x14ac:dyDescent="0.25">
      <c r="C4152" s="201">
        <v>45603</v>
      </c>
      <c r="D4152" s="217" t="s">
        <v>1155</v>
      </c>
      <c r="E4152" s="124">
        <v>26800</v>
      </c>
      <c r="F4152" s="124">
        <v>28000</v>
      </c>
      <c r="G4152" s="124">
        <v>23450</v>
      </c>
      <c r="H4152" s="217">
        <v>1</v>
      </c>
      <c r="I4152" s="124">
        <v>26800</v>
      </c>
      <c r="J4152" s="238">
        <v>2400000</v>
      </c>
      <c r="K4152" s="124">
        <v>56280000000</v>
      </c>
    </row>
    <row r="4153" spans="3:11" x14ac:dyDescent="0.25">
      <c r="C4153" s="201">
        <v>45603</v>
      </c>
      <c r="D4153" s="217" t="s">
        <v>1155</v>
      </c>
      <c r="E4153" s="124">
        <v>26800</v>
      </c>
      <c r="F4153" s="124">
        <v>28000</v>
      </c>
      <c r="G4153" s="124">
        <v>23450</v>
      </c>
      <c r="H4153" s="217">
        <v>5</v>
      </c>
      <c r="I4153" s="124">
        <v>134000</v>
      </c>
      <c r="J4153" s="238">
        <v>2400000</v>
      </c>
      <c r="K4153" s="124">
        <v>56280000000</v>
      </c>
    </row>
    <row r="4154" spans="3:11" x14ac:dyDescent="0.25">
      <c r="C4154" s="201">
        <v>45603</v>
      </c>
      <c r="D4154" s="217" t="s">
        <v>312</v>
      </c>
      <c r="E4154" s="124">
        <v>11500</v>
      </c>
      <c r="F4154" s="124">
        <v>11500</v>
      </c>
      <c r="G4154" s="124">
        <v>11500</v>
      </c>
      <c r="H4154" s="217">
        <v>1</v>
      </c>
      <c r="I4154" s="124">
        <v>11500</v>
      </c>
      <c r="J4154" s="238">
        <v>20000000</v>
      </c>
      <c r="K4154" s="124">
        <v>230000000000</v>
      </c>
    </row>
    <row r="4155" spans="3:11" x14ac:dyDescent="0.25">
      <c r="C4155" s="201">
        <v>45603</v>
      </c>
      <c r="D4155" s="217" t="s">
        <v>310</v>
      </c>
      <c r="E4155" s="124">
        <v>53550</v>
      </c>
      <c r="F4155" s="124">
        <v>50000</v>
      </c>
      <c r="G4155" s="124">
        <v>53000</v>
      </c>
      <c r="H4155" s="217">
        <v>5</v>
      </c>
      <c r="I4155" s="124">
        <v>267750</v>
      </c>
      <c r="J4155" s="238">
        <v>19450000</v>
      </c>
      <c r="K4155" s="124">
        <v>1030850000000</v>
      </c>
    </row>
    <row r="4156" spans="3:11" x14ac:dyDescent="0.25">
      <c r="C4156" s="201">
        <v>45603</v>
      </c>
      <c r="D4156" s="217" t="s">
        <v>310</v>
      </c>
      <c r="E4156" s="124">
        <v>53000</v>
      </c>
      <c r="F4156" s="124">
        <v>50000</v>
      </c>
      <c r="G4156" s="124">
        <v>53000</v>
      </c>
      <c r="H4156" s="217">
        <v>10</v>
      </c>
      <c r="I4156" s="124">
        <v>530000</v>
      </c>
      <c r="J4156" s="238">
        <v>19450000</v>
      </c>
      <c r="K4156" s="124">
        <v>1030850000000</v>
      </c>
    </row>
    <row r="4157" spans="3:11" x14ac:dyDescent="0.25">
      <c r="C4157" s="201">
        <v>45603</v>
      </c>
      <c r="D4157" s="217" t="s">
        <v>310</v>
      </c>
      <c r="E4157" s="124">
        <v>53000</v>
      </c>
      <c r="F4157" s="124">
        <v>50000</v>
      </c>
      <c r="G4157" s="124">
        <v>53000</v>
      </c>
      <c r="H4157" s="217">
        <v>2</v>
      </c>
      <c r="I4157" s="124">
        <v>106000</v>
      </c>
      <c r="J4157" s="238">
        <v>19450000</v>
      </c>
      <c r="K4157" s="124">
        <v>1030850000000</v>
      </c>
    </row>
    <row r="4158" spans="3:11" x14ac:dyDescent="0.25">
      <c r="C4158" s="201">
        <v>45603</v>
      </c>
      <c r="D4158" s="217" t="s">
        <v>310</v>
      </c>
      <c r="E4158" s="124">
        <v>53000</v>
      </c>
      <c r="F4158" s="124">
        <v>50000</v>
      </c>
      <c r="G4158" s="124">
        <v>53000</v>
      </c>
      <c r="H4158" s="217">
        <v>1</v>
      </c>
      <c r="I4158" s="124">
        <v>53000</v>
      </c>
      <c r="J4158" s="238">
        <v>19450000</v>
      </c>
      <c r="K4158" s="124">
        <v>1030850000000</v>
      </c>
    </row>
    <row r="4159" spans="3:11" x14ac:dyDescent="0.25">
      <c r="C4159" s="201">
        <v>45603</v>
      </c>
      <c r="D4159" s="217" t="s">
        <v>310</v>
      </c>
      <c r="E4159" s="124">
        <v>50000</v>
      </c>
      <c r="F4159" s="124">
        <v>50000</v>
      </c>
      <c r="G4159" s="124">
        <v>53000</v>
      </c>
      <c r="H4159" s="217">
        <v>14</v>
      </c>
      <c r="I4159" s="124">
        <v>700000</v>
      </c>
      <c r="J4159" s="238">
        <v>19450000</v>
      </c>
      <c r="K4159" s="124">
        <v>1030850000000</v>
      </c>
    </row>
    <row r="4160" spans="3:11" x14ac:dyDescent="0.25">
      <c r="C4160" s="201">
        <v>45603</v>
      </c>
      <c r="D4160" s="217" t="s">
        <v>1155</v>
      </c>
      <c r="E4160" s="124">
        <v>26700</v>
      </c>
      <c r="F4160" s="124">
        <v>28000</v>
      </c>
      <c r="G4160" s="124">
        <v>23450</v>
      </c>
      <c r="H4160" s="217">
        <v>1</v>
      </c>
      <c r="I4160" s="124">
        <v>26700</v>
      </c>
      <c r="J4160" s="238">
        <v>2400000</v>
      </c>
      <c r="K4160" s="124">
        <v>56280000000</v>
      </c>
    </row>
    <row r="4161" spans="3:11" x14ac:dyDescent="0.25">
      <c r="C4161" s="201">
        <v>45603</v>
      </c>
      <c r="D4161" s="217" t="s">
        <v>1155</v>
      </c>
      <c r="E4161" s="124">
        <v>25000</v>
      </c>
      <c r="F4161" s="124">
        <v>28000</v>
      </c>
      <c r="G4161" s="124">
        <v>23450</v>
      </c>
      <c r="H4161" s="217">
        <v>15</v>
      </c>
      <c r="I4161" s="124">
        <v>375000</v>
      </c>
      <c r="J4161" s="238">
        <v>2400000</v>
      </c>
      <c r="K4161" s="124">
        <v>56280000000</v>
      </c>
    </row>
    <row r="4162" spans="3:11" x14ac:dyDescent="0.25">
      <c r="C4162" s="201">
        <v>45603</v>
      </c>
      <c r="D4162" s="217" t="s">
        <v>1155</v>
      </c>
      <c r="E4162" s="124">
        <v>24850</v>
      </c>
      <c r="F4162" s="124">
        <v>28000</v>
      </c>
      <c r="G4162" s="124">
        <v>23450</v>
      </c>
      <c r="H4162" s="217">
        <v>5</v>
      </c>
      <c r="I4162" s="124">
        <v>124250</v>
      </c>
      <c r="J4162" s="238">
        <v>2400000</v>
      </c>
      <c r="K4162" s="124">
        <v>56280000000</v>
      </c>
    </row>
    <row r="4163" spans="3:11" x14ac:dyDescent="0.25">
      <c r="C4163" s="201">
        <v>45603</v>
      </c>
      <c r="D4163" s="217" t="s">
        <v>310</v>
      </c>
      <c r="E4163" s="124">
        <v>54000</v>
      </c>
      <c r="F4163" s="124">
        <v>50000</v>
      </c>
      <c r="G4163" s="124">
        <v>53000</v>
      </c>
      <c r="H4163" s="217">
        <v>4</v>
      </c>
      <c r="I4163" s="124">
        <v>216000</v>
      </c>
      <c r="J4163" s="238">
        <v>19450000</v>
      </c>
      <c r="K4163" s="124">
        <v>1030850000000</v>
      </c>
    </row>
    <row r="4164" spans="3:11" x14ac:dyDescent="0.25">
      <c r="C4164" s="201">
        <v>45603</v>
      </c>
      <c r="D4164" s="217" t="s">
        <v>310</v>
      </c>
      <c r="E4164" s="124">
        <v>50500</v>
      </c>
      <c r="F4164" s="124">
        <v>50000</v>
      </c>
      <c r="G4164" s="124">
        <v>53000</v>
      </c>
      <c r="H4164" s="217">
        <v>5</v>
      </c>
      <c r="I4164" s="124">
        <v>252500</v>
      </c>
      <c r="J4164" s="238">
        <v>19450000</v>
      </c>
      <c r="K4164" s="124">
        <v>1030850000000</v>
      </c>
    </row>
    <row r="4165" spans="3:11" x14ac:dyDescent="0.25">
      <c r="C4165" s="201">
        <v>45603</v>
      </c>
      <c r="D4165" s="217" t="s">
        <v>1155</v>
      </c>
      <c r="E4165" s="124">
        <v>24850</v>
      </c>
      <c r="F4165" s="124">
        <v>28000</v>
      </c>
      <c r="G4165" s="124">
        <v>23450</v>
      </c>
      <c r="H4165" s="217">
        <v>4</v>
      </c>
      <c r="I4165" s="124">
        <v>99400</v>
      </c>
      <c r="J4165" s="238">
        <v>2400000</v>
      </c>
      <c r="K4165" s="124">
        <v>56280000000</v>
      </c>
    </row>
    <row r="4166" spans="3:11" x14ac:dyDescent="0.25">
      <c r="C4166" s="201">
        <v>45603</v>
      </c>
      <c r="D4166" s="217" t="s">
        <v>1155</v>
      </c>
      <c r="E4166" s="124">
        <v>24850</v>
      </c>
      <c r="F4166" s="124">
        <v>28000</v>
      </c>
      <c r="G4166" s="124">
        <v>23450</v>
      </c>
      <c r="H4166" s="217">
        <v>11</v>
      </c>
      <c r="I4166" s="124">
        <v>273350</v>
      </c>
      <c r="J4166" s="238">
        <v>2400000</v>
      </c>
      <c r="K4166" s="124">
        <v>56280000000</v>
      </c>
    </row>
    <row r="4167" spans="3:11" x14ac:dyDescent="0.25">
      <c r="C4167" s="201">
        <v>45603</v>
      </c>
      <c r="D4167" s="217" t="s">
        <v>1155</v>
      </c>
      <c r="E4167" s="124">
        <v>24900</v>
      </c>
      <c r="F4167" s="124">
        <v>28000</v>
      </c>
      <c r="G4167" s="124">
        <v>23450</v>
      </c>
      <c r="H4167" s="217">
        <v>24</v>
      </c>
      <c r="I4167" s="124">
        <v>597600</v>
      </c>
      <c r="J4167" s="238">
        <v>2400000</v>
      </c>
      <c r="K4167" s="124">
        <v>56280000000</v>
      </c>
    </row>
    <row r="4168" spans="3:11" x14ac:dyDescent="0.25">
      <c r="C4168" s="201">
        <v>45603</v>
      </c>
      <c r="D4168" s="217" t="s">
        <v>1155</v>
      </c>
      <c r="E4168" s="124">
        <v>24100</v>
      </c>
      <c r="F4168" s="124">
        <v>28000</v>
      </c>
      <c r="G4168" s="124">
        <v>23450</v>
      </c>
      <c r="H4168" s="217">
        <v>5</v>
      </c>
      <c r="I4168" s="124">
        <v>120500</v>
      </c>
      <c r="J4168" s="238">
        <v>2400000</v>
      </c>
      <c r="K4168" s="124">
        <v>56280000000</v>
      </c>
    </row>
    <row r="4169" spans="3:11" x14ac:dyDescent="0.25">
      <c r="C4169" s="201">
        <v>45603</v>
      </c>
      <c r="D4169" s="217" t="s">
        <v>1155</v>
      </c>
      <c r="E4169" s="124">
        <v>23000</v>
      </c>
      <c r="F4169" s="124">
        <v>28000</v>
      </c>
      <c r="G4169" s="124">
        <v>23450</v>
      </c>
      <c r="H4169" s="217">
        <v>15</v>
      </c>
      <c r="I4169" s="124">
        <v>345000</v>
      </c>
      <c r="J4169" s="238">
        <v>2400000</v>
      </c>
      <c r="K4169" s="124">
        <v>56280000000</v>
      </c>
    </row>
    <row r="4170" spans="3:11" x14ac:dyDescent="0.25">
      <c r="C4170" s="201">
        <v>45603</v>
      </c>
      <c r="D4170" s="217" t="s">
        <v>312</v>
      </c>
      <c r="E4170" s="124">
        <v>11010</v>
      </c>
      <c r="F4170" s="124">
        <v>11500</v>
      </c>
      <c r="G4170" s="124">
        <v>11500</v>
      </c>
      <c r="H4170" s="217">
        <v>1</v>
      </c>
      <c r="I4170" s="124">
        <v>11010</v>
      </c>
      <c r="J4170" s="238">
        <v>20000000</v>
      </c>
      <c r="K4170" s="124">
        <v>230000000000</v>
      </c>
    </row>
    <row r="4171" spans="3:11" x14ac:dyDescent="0.25">
      <c r="C4171" s="201">
        <v>45603</v>
      </c>
      <c r="D4171" s="217" t="s">
        <v>1155</v>
      </c>
      <c r="E4171" s="124">
        <v>22510</v>
      </c>
      <c r="F4171" s="124">
        <v>28000</v>
      </c>
      <c r="G4171" s="124">
        <v>23450</v>
      </c>
      <c r="H4171" s="217">
        <v>5</v>
      </c>
      <c r="I4171" s="124">
        <v>112550</v>
      </c>
      <c r="J4171" s="238">
        <v>2400000</v>
      </c>
      <c r="K4171" s="124">
        <v>56280000000</v>
      </c>
    </row>
    <row r="4172" spans="3:11" x14ac:dyDescent="0.25">
      <c r="C4172" s="201">
        <v>45603</v>
      </c>
      <c r="D4172" s="217" t="s">
        <v>1155</v>
      </c>
      <c r="E4172" s="124">
        <v>22500</v>
      </c>
      <c r="F4172" s="124">
        <v>28000</v>
      </c>
      <c r="G4172" s="124">
        <v>23450</v>
      </c>
      <c r="H4172" s="217">
        <v>3</v>
      </c>
      <c r="I4172" s="124">
        <v>67500</v>
      </c>
      <c r="J4172" s="238">
        <v>2400000</v>
      </c>
      <c r="K4172" s="124">
        <v>56280000000</v>
      </c>
    </row>
    <row r="4173" spans="3:11" x14ac:dyDescent="0.25">
      <c r="C4173" s="201">
        <v>45603</v>
      </c>
      <c r="D4173" s="217" t="s">
        <v>1155</v>
      </c>
      <c r="E4173" s="124">
        <v>22500</v>
      </c>
      <c r="F4173" s="124">
        <v>28000</v>
      </c>
      <c r="G4173" s="124">
        <v>23450</v>
      </c>
      <c r="H4173" s="217">
        <v>13</v>
      </c>
      <c r="I4173" s="124">
        <v>292500</v>
      </c>
      <c r="J4173" s="238">
        <v>2400000</v>
      </c>
      <c r="K4173" s="124">
        <v>56280000000</v>
      </c>
    </row>
    <row r="4174" spans="3:11" x14ac:dyDescent="0.25">
      <c r="C4174" s="201">
        <v>45603</v>
      </c>
      <c r="D4174" s="217" t="s">
        <v>1155</v>
      </c>
      <c r="E4174" s="124">
        <v>22500</v>
      </c>
      <c r="F4174" s="124">
        <v>28000</v>
      </c>
      <c r="G4174" s="124">
        <v>23450</v>
      </c>
      <c r="H4174" s="217">
        <v>20</v>
      </c>
      <c r="I4174" s="124">
        <v>450000</v>
      </c>
      <c r="J4174" s="238">
        <v>2400000</v>
      </c>
      <c r="K4174" s="124">
        <v>56280000000</v>
      </c>
    </row>
    <row r="4175" spans="3:11" x14ac:dyDescent="0.25">
      <c r="C4175" s="201">
        <v>45603</v>
      </c>
      <c r="D4175" s="217" t="s">
        <v>1155</v>
      </c>
      <c r="E4175" s="124">
        <v>22500</v>
      </c>
      <c r="F4175" s="124">
        <v>28000</v>
      </c>
      <c r="G4175" s="124">
        <v>23450</v>
      </c>
      <c r="H4175" s="217">
        <v>3</v>
      </c>
      <c r="I4175" s="124">
        <v>67500</v>
      </c>
      <c r="J4175" s="238">
        <v>2400000</v>
      </c>
      <c r="K4175" s="124">
        <v>56280000000</v>
      </c>
    </row>
    <row r="4176" spans="3:11" x14ac:dyDescent="0.25">
      <c r="C4176" s="201">
        <v>45603</v>
      </c>
      <c r="D4176" s="217" t="s">
        <v>1155</v>
      </c>
      <c r="E4176" s="124">
        <v>22500</v>
      </c>
      <c r="F4176" s="124">
        <v>28000</v>
      </c>
      <c r="G4176" s="124">
        <v>23450</v>
      </c>
      <c r="H4176" s="217">
        <v>56</v>
      </c>
      <c r="I4176" s="124">
        <v>1260000</v>
      </c>
      <c r="J4176" s="238">
        <v>2400000</v>
      </c>
      <c r="K4176" s="124">
        <v>56280000000</v>
      </c>
    </row>
    <row r="4177" spans="3:11" x14ac:dyDescent="0.25">
      <c r="C4177" s="201">
        <v>45603</v>
      </c>
      <c r="D4177" s="217" t="s">
        <v>312</v>
      </c>
      <c r="E4177" s="124">
        <v>11500</v>
      </c>
      <c r="F4177" s="124">
        <v>11500</v>
      </c>
      <c r="G4177" s="124">
        <v>11500</v>
      </c>
      <c r="H4177" s="217">
        <v>60</v>
      </c>
      <c r="I4177" s="124">
        <v>690000</v>
      </c>
      <c r="J4177" s="238">
        <v>20000000</v>
      </c>
      <c r="K4177" s="124">
        <v>230000000000</v>
      </c>
    </row>
    <row r="4178" spans="3:11" x14ac:dyDescent="0.25">
      <c r="C4178" s="201">
        <v>45603</v>
      </c>
      <c r="D4178" s="217" t="s">
        <v>1155</v>
      </c>
      <c r="E4178" s="124">
        <v>24700</v>
      </c>
      <c r="F4178" s="124">
        <v>28000</v>
      </c>
      <c r="G4178" s="124">
        <v>23450</v>
      </c>
      <c r="H4178" s="217">
        <v>10</v>
      </c>
      <c r="I4178" s="124">
        <v>247000</v>
      </c>
      <c r="J4178" s="238">
        <v>2400000</v>
      </c>
      <c r="K4178" s="124">
        <v>56280000000</v>
      </c>
    </row>
    <row r="4179" spans="3:11" x14ac:dyDescent="0.25">
      <c r="C4179" s="201">
        <v>45603</v>
      </c>
      <c r="D4179" s="217" t="s">
        <v>1155</v>
      </c>
      <c r="E4179" s="124">
        <v>22500</v>
      </c>
      <c r="F4179" s="124">
        <v>28000</v>
      </c>
      <c r="G4179" s="124">
        <v>23450</v>
      </c>
      <c r="H4179" s="217">
        <v>36</v>
      </c>
      <c r="I4179" s="124">
        <v>810000</v>
      </c>
      <c r="J4179" s="238">
        <v>2400000</v>
      </c>
      <c r="K4179" s="124">
        <v>56280000000</v>
      </c>
    </row>
    <row r="4180" spans="3:11" x14ac:dyDescent="0.25">
      <c r="C4180" s="201">
        <v>45603</v>
      </c>
      <c r="D4180" s="217" t="s">
        <v>1155</v>
      </c>
      <c r="E4180" s="124">
        <v>22500</v>
      </c>
      <c r="F4180" s="124">
        <v>28000</v>
      </c>
      <c r="G4180" s="124">
        <v>23450</v>
      </c>
      <c r="H4180" s="217">
        <v>6</v>
      </c>
      <c r="I4180" s="124">
        <v>135000</v>
      </c>
      <c r="J4180" s="238">
        <v>2400000</v>
      </c>
      <c r="K4180" s="124">
        <v>56280000000</v>
      </c>
    </row>
    <row r="4181" spans="3:11" x14ac:dyDescent="0.25">
      <c r="C4181" s="201">
        <v>45603</v>
      </c>
      <c r="D4181" s="217" t="s">
        <v>1155</v>
      </c>
      <c r="E4181" s="124">
        <v>22500</v>
      </c>
      <c r="F4181" s="124">
        <v>28000</v>
      </c>
      <c r="G4181" s="124">
        <v>23450</v>
      </c>
      <c r="H4181" s="217">
        <v>6</v>
      </c>
      <c r="I4181" s="124">
        <v>135000</v>
      </c>
      <c r="J4181" s="238">
        <v>2400000</v>
      </c>
      <c r="K4181" s="124">
        <v>56280000000</v>
      </c>
    </row>
    <row r="4182" spans="3:11" x14ac:dyDescent="0.25">
      <c r="C4182" s="201">
        <v>45603</v>
      </c>
      <c r="D4182" s="217" t="s">
        <v>1155</v>
      </c>
      <c r="E4182" s="124">
        <v>22500</v>
      </c>
      <c r="F4182" s="124">
        <v>28000</v>
      </c>
      <c r="G4182" s="124">
        <v>23450</v>
      </c>
      <c r="H4182" s="217">
        <v>10</v>
      </c>
      <c r="I4182" s="124">
        <v>225000</v>
      </c>
      <c r="J4182" s="238">
        <v>2400000</v>
      </c>
      <c r="K4182" s="124">
        <v>56280000000</v>
      </c>
    </row>
    <row r="4183" spans="3:11" x14ac:dyDescent="0.25">
      <c r="C4183" s="201">
        <v>45603</v>
      </c>
      <c r="D4183" s="217" t="s">
        <v>1155</v>
      </c>
      <c r="E4183" s="124">
        <v>22500</v>
      </c>
      <c r="F4183" s="124">
        <v>28000</v>
      </c>
      <c r="G4183" s="124">
        <v>23450</v>
      </c>
      <c r="H4183" s="217">
        <v>2</v>
      </c>
      <c r="I4183" s="124">
        <v>45000</v>
      </c>
      <c r="J4183" s="238">
        <v>2400000</v>
      </c>
      <c r="K4183" s="124">
        <v>56280000000</v>
      </c>
    </row>
    <row r="4184" spans="3:11" x14ac:dyDescent="0.25">
      <c r="C4184" s="201">
        <v>45603</v>
      </c>
      <c r="D4184" s="217" t="s">
        <v>1155</v>
      </c>
      <c r="E4184" s="124">
        <v>22500</v>
      </c>
      <c r="F4184" s="124">
        <v>28000</v>
      </c>
      <c r="G4184" s="124">
        <v>23450</v>
      </c>
      <c r="H4184" s="217">
        <v>67</v>
      </c>
      <c r="I4184" s="124">
        <v>1507500</v>
      </c>
      <c r="J4184" s="238">
        <v>2400000</v>
      </c>
      <c r="K4184" s="124">
        <v>56280000000</v>
      </c>
    </row>
    <row r="4185" spans="3:11" x14ac:dyDescent="0.25">
      <c r="C4185" s="201">
        <v>45603</v>
      </c>
      <c r="D4185" s="217" t="s">
        <v>1155</v>
      </c>
      <c r="E4185" s="124">
        <v>22500</v>
      </c>
      <c r="F4185" s="124">
        <v>28000</v>
      </c>
      <c r="G4185" s="124">
        <v>23450</v>
      </c>
      <c r="H4185" s="217">
        <v>2</v>
      </c>
      <c r="I4185" s="124">
        <v>45000</v>
      </c>
      <c r="J4185" s="238">
        <v>2400000</v>
      </c>
      <c r="K4185" s="124">
        <v>56280000000</v>
      </c>
    </row>
    <row r="4186" spans="3:11" x14ac:dyDescent="0.25">
      <c r="C4186" s="201">
        <v>45603</v>
      </c>
      <c r="D4186" s="217" t="s">
        <v>1155</v>
      </c>
      <c r="E4186" s="124">
        <v>22500</v>
      </c>
      <c r="F4186" s="124">
        <v>28000</v>
      </c>
      <c r="G4186" s="124">
        <v>23450</v>
      </c>
      <c r="H4186" s="217">
        <v>15</v>
      </c>
      <c r="I4186" s="124">
        <v>337500</v>
      </c>
      <c r="J4186" s="238">
        <v>2400000</v>
      </c>
      <c r="K4186" s="124">
        <v>56280000000</v>
      </c>
    </row>
    <row r="4187" spans="3:11" x14ac:dyDescent="0.25">
      <c r="C4187" s="201">
        <v>45603</v>
      </c>
      <c r="D4187" s="217" t="s">
        <v>1155</v>
      </c>
      <c r="E4187" s="124">
        <v>22500</v>
      </c>
      <c r="F4187" s="124">
        <v>28000</v>
      </c>
      <c r="G4187" s="124">
        <v>23450</v>
      </c>
      <c r="H4187" s="217">
        <v>8</v>
      </c>
      <c r="I4187" s="124">
        <v>180000</v>
      </c>
      <c r="J4187" s="238">
        <v>2400000</v>
      </c>
      <c r="K4187" s="124">
        <v>56280000000</v>
      </c>
    </row>
    <row r="4188" spans="3:11" x14ac:dyDescent="0.25">
      <c r="C4188" s="201">
        <v>45603</v>
      </c>
      <c r="D4188" s="217" t="s">
        <v>1155</v>
      </c>
      <c r="E4188" s="124">
        <v>22500</v>
      </c>
      <c r="F4188" s="124">
        <v>28000</v>
      </c>
      <c r="G4188" s="124">
        <v>23450</v>
      </c>
      <c r="H4188" s="217">
        <v>9</v>
      </c>
      <c r="I4188" s="124">
        <v>202500</v>
      </c>
      <c r="J4188" s="238">
        <v>2400000</v>
      </c>
      <c r="K4188" s="124">
        <v>56280000000</v>
      </c>
    </row>
    <row r="4189" spans="3:11" x14ac:dyDescent="0.25">
      <c r="C4189" s="201">
        <v>45603</v>
      </c>
      <c r="D4189" s="217" t="s">
        <v>1155</v>
      </c>
      <c r="E4189" s="124">
        <v>22500</v>
      </c>
      <c r="F4189" s="124">
        <v>28000</v>
      </c>
      <c r="G4189" s="124">
        <v>23450</v>
      </c>
      <c r="H4189" s="217">
        <v>5</v>
      </c>
      <c r="I4189" s="124">
        <v>112500</v>
      </c>
      <c r="J4189" s="238">
        <v>2400000</v>
      </c>
      <c r="K4189" s="124">
        <v>56280000000</v>
      </c>
    </row>
    <row r="4190" spans="3:11" x14ac:dyDescent="0.25">
      <c r="C4190" s="201">
        <v>45603</v>
      </c>
      <c r="D4190" s="217" t="s">
        <v>1155</v>
      </c>
      <c r="E4190" s="124">
        <v>22500</v>
      </c>
      <c r="F4190" s="124">
        <v>28000</v>
      </c>
      <c r="G4190" s="124">
        <v>23450</v>
      </c>
      <c r="H4190" s="217">
        <v>75</v>
      </c>
      <c r="I4190" s="124">
        <v>1687500</v>
      </c>
      <c r="J4190" s="238">
        <v>2400000</v>
      </c>
      <c r="K4190" s="124">
        <v>56280000000</v>
      </c>
    </row>
    <row r="4191" spans="3:11" x14ac:dyDescent="0.25">
      <c r="C4191" s="201">
        <v>45603</v>
      </c>
      <c r="D4191" s="217" t="s">
        <v>312</v>
      </c>
      <c r="E4191" s="124">
        <v>11500</v>
      </c>
      <c r="F4191" s="124">
        <v>11500</v>
      </c>
      <c r="G4191" s="124">
        <v>11500</v>
      </c>
      <c r="H4191" s="217">
        <v>28</v>
      </c>
      <c r="I4191" s="124">
        <v>322000</v>
      </c>
      <c r="J4191" s="238">
        <v>20000000</v>
      </c>
      <c r="K4191" s="124">
        <v>230000000000</v>
      </c>
    </row>
    <row r="4192" spans="3:11" x14ac:dyDescent="0.25">
      <c r="C4192" s="201">
        <v>45603</v>
      </c>
      <c r="D4192" s="217" t="s">
        <v>1155</v>
      </c>
      <c r="E4192" s="124">
        <v>22500</v>
      </c>
      <c r="F4192" s="124">
        <v>28000</v>
      </c>
      <c r="G4192" s="124">
        <v>23450</v>
      </c>
      <c r="H4192" s="217">
        <v>25</v>
      </c>
      <c r="I4192" s="124">
        <v>562500</v>
      </c>
      <c r="J4192" s="238">
        <v>2400000</v>
      </c>
      <c r="K4192" s="124">
        <v>56280000000</v>
      </c>
    </row>
    <row r="4193" spans="3:11" x14ac:dyDescent="0.25">
      <c r="C4193" s="201">
        <v>45603</v>
      </c>
      <c r="D4193" s="217" t="s">
        <v>1155</v>
      </c>
      <c r="E4193" s="124">
        <v>22500</v>
      </c>
      <c r="F4193" s="124">
        <v>28000</v>
      </c>
      <c r="G4193" s="124">
        <v>23450</v>
      </c>
      <c r="H4193" s="217">
        <v>5</v>
      </c>
      <c r="I4193" s="124">
        <v>112500</v>
      </c>
      <c r="J4193" s="238">
        <v>2400000</v>
      </c>
      <c r="K4193" s="124">
        <v>56280000000</v>
      </c>
    </row>
    <row r="4194" spans="3:11" x14ac:dyDescent="0.25">
      <c r="C4194" s="201">
        <v>45603</v>
      </c>
      <c r="D4194" s="217" t="s">
        <v>1155</v>
      </c>
      <c r="E4194" s="124">
        <v>22500</v>
      </c>
      <c r="F4194" s="124">
        <v>28000</v>
      </c>
      <c r="G4194" s="124">
        <v>23450</v>
      </c>
      <c r="H4194" s="217">
        <v>4</v>
      </c>
      <c r="I4194" s="124">
        <v>90000</v>
      </c>
      <c r="J4194" s="238">
        <v>2400000</v>
      </c>
      <c r="K4194" s="124">
        <v>56280000000</v>
      </c>
    </row>
    <row r="4195" spans="3:11" x14ac:dyDescent="0.25">
      <c r="C4195" s="201">
        <v>45603</v>
      </c>
      <c r="D4195" s="217" t="s">
        <v>1155</v>
      </c>
      <c r="E4195" s="124">
        <v>22500</v>
      </c>
      <c r="F4195" s="124">
        <v>28000</v>
      </c>
      <c r="G4195" s="124">
        <v>23450</v>
      </c>
      <c r="H4195" s="217">
        <v>1</v>
      </c>
      <c r="I4195" s="124">
        <v>22500</v>
      </c>
      <c r="J4195" s="238">
        <v>2400000</v>
      </c>
      <c r="K4195" s="124">
        <v>56280000000</v>
      </c>
    </row>
    <row r="4196" spans="3:11" x14ac:dyDescent="0.25">
      <c r="C4196" s="201">
        <v>45603</v>
      </c>
      <c r="D4196" s="217" t="s">
        <v>1155</v>
      </c>
      <c r="E4196" s="124">
        <v>22500</v>
      </c>
      <c r="F4196" s="124">
        <v>28000</v>
      </c>
      <c r="G4196" s="124">
        <v>23450</v>
      </c>
      <c r="H4196" s="217">
        <v>2</v>
      </c>
      <c r="I4196" s="124">
        <v>45000</v>
      </c>
      <c r="J4196" s="238">
        <v>2400000</v>
      </c>
      <c r="K4196" s="124">
        <v>56280000000</v>
      </c>
    </row>
    <row r="4197" spans="3:11" x14ac:dyDescent="0.25">
      <c r="C4197" s="201">
        <v>45603</v>
      </c>
      <c r="D4197" s="217" t="s">
        <v>1155</v>
      </c>
      <c r="E4197" s="124">
        <v>22500</v>
      </c>
      <c r="F4197" s="124">
        <v>28000</v>
      </c>
      <c r="G4197" s="124">
        <v>23450</v>
      </c>
      <c r="H4197" s="217">
        <v>3</v>
      </c>
      <c r="I4197" s="124">
        <v>67500</v>
      </c>
      <c r="J4197" s="238">
        <v>2400000</v>
      </c>
      <c r="K4197" s="124">
        <v>56280000000</v>
      </c>
    </row>
    <row r="4198" spans="3:11" x14ac:dyDescent="0.25">
      <c r="C4198" s="201">
        <v>45603</v>
      </c>
      <c r="D4198" s="217" t="s">
        <v>1155</v>
      </c>
      <c r="E4198" s="124">
        <v>22500</v>
      </c>
      <c r="F4198" s="124">
        <v>28000</v>
      </c>
      <c r="G4198" s="124">
        <v>23450</v>
      </c>
      <c r="H4198" s="217">
        <v>2</v>
      </c>
      <c r="I4198" s="124">
        <v>45000</v>
      </c>
      <c r="J4198" s="238">
        <v>2400000</v>
      </c>
      <c r="K4198" s="124">
        <v>56280000000</v>
      </c>
    </row>
    <row r="4199" spans="3:11" x14ac:dyDescent="0.25">
      <c r="C4199" s="201">
        <v>45603</v>
      </c>
      <c r="D4199" s="217" t="s">
        <v>1155</v>
      </c>
      <c r="E4199" s="124">
        <v>22500</v>
      </c>
      <c r="F4199" s="124">
        <v>28000</v>
      </c>
      <c r="G4199" s="124">
        <v>23450</v>
      </c>
      <c r="H4199" s="217">
        <v>1</v>
      </c>
      <c r="I4199" s="124">
        <v>22500</v>
      </c>
      <c r="J4199" s="238">
        <v>2400000</v>
      </c>
      <c r="K4199" s="124">
        <v>56280000000</v>
      </c>
    </row>
    <row r="4200" spans="3:11" x14ac:dyDescent="0.25">
      <c r="C4200" s="201">
        <v>45603</v>
      </c>
      <c r="D4200" s="217" t="s">
        <v>1155</v>
      </c>
      <c r="E4200" s="124">
        <v>22500</v>
      </c>
      <c r="F4200" s="124">
        <v>28000</v>
      </c>
      <c r="G4200" s="124">
        <v>23450</v>
      </c>
      <c r="H4200" s="217">
        <v>7</v>
      </c>
      <c r="I4200" s="124">
        <v>157500</v>
      </c>
      <c r="J4200" s="238">
        <v>2400000</v>
      </c>
      <c r="K4200" s="124">
        <v>56280000000</v>
      </c>
    </row>
    <row r="4201" spans="3:11" x14ac:dyDescent="0.25">
      <c r="C4201" s="201">
        <v>45603</v>
      </c>
      <c r="D4201" s="217" t="s">
        <v>1155</v>
      </c>
      <c r="E4201" s="124">
        <v>22500</v>
      </c>
      <c r="F4201" s="124">
        <v>28000</v>
      </c>
      <c r="G4201" s="124">
        <v>23450</v>
      </c>
      <c r="H4201" s="217">
        <v>2</v>
      </c>
      <c r="I4201" s="124">
        <v>45000</v>
      </c>
      <c r="J4201" s="238">
        <v>2400000</v>
      </c>
      <c r="K4201" s="124">
        <v>56280000000</v>
      </c>
    </row>
    <row r="4202" spans="3:11" x14ac:dyDescent="0.25">
      <c r="C4202" s="201">
        <v>45603</v>
      </c>
      <c r="D4202" s="217" t="s">
        <v>1155</v>
      </c>
      <c r="E4202" s="124">
        <v>22450</v>
      </c>
      <c r="F4202" s="124">
        <v>28000</v>
      </c>
      <c r="G4202" s="124">
        <v>23450</v>
      </c>
      <c r="H4202" s="217">
        <v>5</v>
      </c>
      <c r="I4202" s="124">
        <v>112250</v>
      </c>
      <c r="J4202" s="238">
        <v>2400000</v>
      </c>
      <c r="K4202" s="124">
        <v>56280000000</v>
      </c>
    </row>
    <row r="4203" spans="3:11" x14ac:dyDescent="0.25">
      <c r="C4203" s="201">
        <v>45603</v>
      </c>
      <c r="D4203" s="217" t="s">
        <v>1155</v>
      </c>
      <c r="E4203" s="124">
        <v>25000</v>
      </c>
      <c r="F4203" s="124">
        <v>28000</v>
      </c>
      <c r="G4203" s="124">
        <v>23450</v>
      </c>
      <c r="H4203" s="217">
        <v>130</v>
      </c>
      <c r="I4203" s="124">
        <v>3250000</v>
      </c>
      <c r="J4203" s="238">
        <v>2400000</v>
      </c>
      <c r="K4203" s="124">
        <v>56280000000</v>
      </c>
    </row>
    <row r="4204" spans="3:11" x14ac:dyDescent="0.25">
      <c r="C4204" s="201">
        <v>45603</v>
      </c>
      <c r="D4204" s="217" t="s">
        <v>1155</v>
      </c>
      <c r="E4204" s="124">
        <v>25000</v>
      </c>
      <c r="F4204" s="124">
        <v>28000</v>
      </c>
      <c r="G4204" s="124">
        <v>23450</v>
      </c>
      <c r="H4204" s="217">
        <v>30</v>
      </c>
      <c r="I4204" s="124">
        <v>750000</v>
      </c>
      <c r="J4204" s="238">
        <v>2400000</v>
      </c>
      <c r="K4204" s="124">
        <v>56280000000</v>
      </c>
    </row>
    <row r="4205" spans="3:11" x14ac:dyDescent="0.25">
      <c r="C4205" s="201">
        <v>45603</v>
      </c>
      <c r="D4205" s="217" t="s">
        <v>1155</v>
      </c>
      <c r="E4205" s="124">
        <v>25000</v>
      </c>
      <c r="F4205" s="124">
        <v>28000</v>
      </c>
      <c r="G4205" s="124">
        <v>23450</v>
      </c>
      <c r="H4205" s="217">
        <v>10</v>
      </c>
      <c r="I4205" s="124">
        <v>250000</v>
      </c>
      <c r="J4205" s="238">
        <v>2400000</v>
      </c>
      <c r="K4205" s="124">
        <v>56280000000</v>
      </c>
    </row>
    <row r="4206" spans="3:11" x14ac:dyDescent="0.25">
      <c r="C4206" s="201">
        <v>45603</v>
      </c>
      <c r="D4206" s="217" t="s">
        <v>312</v>
      </c>
      <c r="E4206" s="124">
        <v>11010</v>
      </c>
      <c r="F4206" s="124">
        <v>11500</v>
      </c>
      <c r="G4206" s="124">
        <v>11500</v>
      </c>
      <c r="H4206" s="217">
        <v>1</v>
      </c>
      <c r="I4206" s="124">
        <v>11010</v>
      </c>
      <c r="J4206" s="238">
        <v>20000000</v>
      </c>
      <c r="K4206" s="124">
        <v>230000000000</v>
      </c>
    </row>
    <row r="4207" spans="3:11" x14ac:dyDescent="0.25">
      <c r="C4207" s="201">
        <v>45603</v>
      </c>
      <c r="D4207" s="217" t="s">
        <v>312</v>
      </c>
      <c r="E4207" s="124">
        <v>11010</v>
      </c>
      <c r="F4207" s="124">
        <v>11500</v>
      </c>
      <c r="G4207" s="124">
        <v>11500</v>
      </c>
      <c r="H4207" s="217">
        <v>2</v>
      </c>
      <c r="I4207" s="124">
        <v>22020</v>
      </c>
      <c r="J4207" s="238">
        <v>20000000</v>
      </c>
      <c r="K4207" s="124">
        <v>230000000000</v>
      </c>
    </row>
    <row r="4208" spans="3:11" x14ac:dyDescent="0.25">
      <c r="C4208" s="201">
        <v>45603</v>
      </c>
      <c r="D4208" s="217" t="s">
        <v>312</v>
      </c>
      <c r="E4208" s="124">
        <v>11009</v>
      </c>
      <c r="F4208" s="124">
        <v>11500</v>
      </c>
      <c r="G4208" s="124">
        <v>11500</v>
      </c>
      <c r="H4208" s="217">
        <v>4</v>
      </c>
      <c r="I4208" s="124">
        <v>44036</v>
      </c>
      <c r="J4208" s="238">
        <v>20000000</v>
      </c>
      <c r="K4208" s="124">
        <v>230000000000</v>
      </c>
    </row>
    <row r="4209" spans="3:11" x14ac:dyDescent="0.25">
      <c r="C4209" s="201">
        <v>45603</v>
      </c>
      <c r="D4209" s="217" t="s">
        <v>312</v>
      </c>
      <c r="E4209" s="124">
        <v>11009</v>
      </c>
      <c r="F4209" s="124">
        <v>11500</v>
      </c>
      <c r="G4209" s="124">
        <v>11500</v>
      </c>
      <c r="H4209" s="217">
        <v>4</v>
      </c>
      <c r="I4209" s="124">
        <v>44036</v>
      </c>
      <c r="J4209" s="238">
        <v>20000000</v>
      </c>
      <c r="K4209" s="124">
        <v>230000000000</v>
      </c>
    </row>
    <row r="4210" spans="3:11" x14ac:dyDescent="0.25">
      <c r="C4210" s="201">
        <v>45603</v>
      </c>
      <c r="D4210" s="217" t="s">
        <v>1155</v>
      </c>
      <c r="E4210" s="124">
        <v>24999.99</v>
      </c>
      <c r="F4210" s="124">
        <v>28000</v>
      </c>
      <c r="G4210" s="124">
        <v>23450</v>
      </c>
      <c r="H4210" s="217">
        <v>1</v>
      </c>
      <c r="I4210" s="124">
        <v>24999.99</v>
      </c>
      <c r="J4210" s="238">
        <v>2400000</v>
      </c>
      <c r="K4210" s="124">
        <v>56280000000</v>
      </c>
    </row>
    <row r="4211" spans="3:11" x14ac:dyDescent="0.25">
      <c r="C4211" s="201">
        <v>45603</v>
      </c>
      <c r="D4211" s="217" t="s">
        <v>312</v>
      </c>
      <c r="E4211" s="124">
        <v>11000</v>
      </c>
      <c r="F4211" s="124">
        <v>11500</v>
      </c>
      <c r="G4211" s="124">
        <v>11500</v>
      </c>
      <c r="H4211" s="217">
        <v>1</v>
      </c>
      <c r="I4211" s="124">
        <v>11000</v>
      </c>
      <c r="J4211" s="238">
        <v>20000000</v>
      </c>
      <c r="K4211" s="124">
        <v>230000000000</v>
      </c>
    </row>
    <row r="4212" spans="3:11" x14ac:dyDescent="0.25">
      <c r="C4212" s="201">
        <v>45603</v>
      </c>
      <c r="D4212" s="217" t="s">
        <v>312</v>
      </c>
      <c r="E4212" s="124">
        <v>11000</v>
      </c>
      <c r="F4212" s="124">
        <v>11500</v>
      </c>
      <c r="G4212" s="124">
        <v>11500</v>
      </c>
      <c r="H4212" s="217">
        <v>8</v>
      </c>
      <c r="I4212" s="124">
        <v>88000</v>
      </c>
      <c r="J4212" s="238">
        <v>20000000</v>
      </c>
      <c r="K4212" s="124">
        <v>230000000000</v>
      </c>
    </row>
    <row r="4213" spans="3:11" x14ac:dyDescent="0.25">
      <c r="C4213" s="201">
        <v>45603</v>
      </c>
      <c r="D4213" s="217" t="s">
        <v>310</v>
      </c>
      <c r="E4213" s="124">
        <v>53000</v>
      </c>
      <c r="F4213" s="124">
        <v>50000</v>
      </c>
      <c r="G4213" s="124">
        <v>53000</v>
      </c>
      <c r="H4213" s="217">
        <v>10</v>
      </c>
      <c r="I4213" s="124">
        <v>530000</v>
      </c>
      <c r="J4213" s="238">
        <v>19450000</v>
      </c>
      <c r="K4213" s="124">
        <v>1030850000000</v>
      </c>
    </row>
    <row r="4214" spans="3:11" x14ac:dyDescent="0.25">
      <c r="C4214" s="201">
        <v>45603</v>
      </c>
      <c r="D4214" s="217" t="s">
        <v>310</v>
      </c>
      <c r="E4214" s="124">
        <v>55000</v>
      </c>
      <c r="F4214" s="124">
        <v>50000</v>
      </c>
      <c r="G4214" s="124">
        <v>53000</v>
      </c>
      <c r="H4214" s="217">
        <v>10</v>
      </c>
      <c r="I4214" s="124">
        <v>550000</v>
      </c>
      <c r="J4214" s="238">
        <v>19450000</v>
      </c>
      <c r="K4214" s="124">
        <v>1030850000000</v>
      </c>
    </row>
    <row r="4215" spans="3:11" x14ac:dyDescent="0.25">
      <c r="C4215" s="201">
        <v>45603</v>
      </c>
      <c r="D4215" s="217" t="s">
        <v>310</v>
      </c>
      <c r="E4215" s="124">
        <v>53000</v>
      </c>
      <c r="F4215" s="124">
        <v>50000</v>
      </c>
      <c r="G4215" s="124">
        <v>53000</v>
      </c>
      <c r="H4215" s="217">
        <v>10</v>
      </c>
      <c r="I4215" s="124">
        <v>530000</v>
      </c>
      <c r="J4215" s="238">
        <v>19450000</v>
      </c>
      <c r="K4215" s="124">
        <v>1030850000000</v>
      </c>
    </row>
    <row r="4216" spans="3:11" x14ac:dyDescent="0.25">
      <c r="C4216" s="201">
        <v>45603</v>
      </c>
      <c r="D4216" s="217" t="s">
        <v>1155</v>
      </c>
      <c r="E4216" s="124">
        <v>24999.99</v>
      </c>
      <c r="F4216" s="124">
        <v>28000</v>
      </c>
      <c r="G4216" s="124">
        <v>23450</v>
      </c>
      <c r="H4216" s="217">
        <v>4</v>
      </c>
      <c r="I4216" s="124">
        <v>99999.96</v>
      </c>
      <c r="J4216" s="238">
        <v>2400000</v>
      </c>
      <c r="K4216" s="124">
        <v>56280000000</v>
      </c>
    </row>
    <row r="4217" spans="3:11" x14ac:dyDescent="0.25">
      <c r="C4217" s="201">
        <v>45603</v>
      </c>
      <c r="D4217" s="217" t="s">
        <v>1155</v>
      </c>
      <c r="E4217" s="124">
        <v>24999.99</v>
      </c>
      <c r="F4217" s="124">
        <v>28000</v>
      </c>
      <c r="G4217" s="124">
        <v>23450</v>
      </c>
      <c r="H4217" s="217">
        <v>5</v>
      </c>
      <c r="I4217" s="124">
        <v>124999.95</v>
      </c>
      <c r="J4217" s="238">
        <v>2400000</v>
      </c>
      <c r="K4217" s="124">
        <v>56280000000</v>
      </c>
    </row>
    <row r="4218" spans="3:11" x14ac:dyDescent="0.25">
      <c r="C4218" s="201">
        <v>45603</v>
      </c>
      <c r="D4218" s="217" t="s">
        <v>1155</v>
      </c>
      <c r="E4218" s="124">
        <v>24999.99</v>
      </c>
      <c r="F4218" s="124">
        <v>28000</v>
      </c>
      <c r="G4218" s="124">
        <v>23450</v>
      </c>
      <c r="H4218" s="217">
        <v>8</v>
      </c>
      <c r="I4218" s="124">
        <v>199999.92</v>
      </c>
      <c r="J4218" s="238">
        <v>2400000</v>
      </c>
      <c r="K4218" s="124">
        <v>56280000000</v>
      </c>
    </row>
    <row r="4219" spans="3:11" x14ac:dyDescent="0.25">
      <c r="C4219" s="201">
        <v>45603</v>
      </c>
      <c r="D4219" s="217" t="s">
        <v>1155</v>
      </c>
      <c r="E4219" s="124">
        <v>25000</v>
      </c>
      <c r="F4219" s="124">
        <v>28000</v>
      </c>
      <c r="G4219" s="124">
        <v>23450</v>
      </c>
      <c r="H4219" s="217">
        <v>7</v>
      </c>
      <c r="I4219" s="124">
        <v>175000</v>
      </c>
      <c r="J4219" s="238">
        <v>2400000</v>
      </c>
      <c r="K4219" s="124">
        <v>56280000000</v>
      </c>
    </row>
    <row r="4220" spans="3:11" x14ac:dyDescent="0.25">
      <c r="C4220" s="201">
        <v>45603</v>
      </c>
      <c r="D4220" s="217" t="s">
        <v>312</v>
      </c>
      <c r="E4220" s="124">
        <v>11500</v>
      </c>
      <c r="F4220" s="124">
        <v>11500</v>
      </c>
      <c r="G4220" s="124">
        <v>11500</v>
      </c>
      <c r="H4220" s="217">
        <v>10</v>
      </c>
      <c r="I4220" s="124">
        <v>115000</v>
      </c>
      <c r="J4220" s="238">
        <v>20000000</v>
      </c>
      <c r="K4220" s="124">
        <v>230000000000</v>
      </c>
    </row>
    <row r="4221" spans="3:11" x14ac:dyDescent="0.25">
      <c r="C4221" s="201">
        <v>45603</v>
      </c>
      <c r="D4221" s="217" t="s">
        <v>312</v>
      </c>
      <c r="E4221" s="124">
        <v>11500</v>
      </c>
      <c r="F4221" s="124">
        <v>11500</v>
      </c>
      <c r="G4221" s="124">
        <v>11500</v>
      </c>
      <c r="H4221" s="217">
        <v>350</v>
      </c>
      <c r="I4221" s="124">
        <v>4025000</v>
      </c>
      <c r="J4221" s="238">
        <v>20000000</v>
      </c>
      <c r="K4221" s="124">
        <v>230000000000</v>
      </c>
    </row>
    <row r="4222" spans="3:11" x14ac:dyDescent="0.25">
      <c r="C4222" s="201">
        <v>45603</v>
      </c>
      <c r="D4222" s="217" t="s">
        <v>312</v>
      </c>
      <c r="E4222" s="124">
        <v>11500</v>
      </c>
      <c r="F4222" s="124">
        <v>11500</v>
      </c>
      <c r="G4222" s="124">
        <v>11500</v>
      </c>
      <c r="H4222" s="217">
        <v>10</v>
      </c>
      <c r="I4222" s="124">
        <v>115000</v>
      </c>
      <c r="J4222" s="238">
        <v>20000000</v>
      </c>
      <c r="K4222" s="124">
        <v>230000000000</v>
      </c>
    </row>
    <row r="4223" spans="3:11" x14ac:dyDescent="0.25">
      <c r="C4223" s="201">
        <v>45603</v>
      </c>
      <c r="D4223" s="217" t="s">
        <v>310</v>
      </c>
      <c r="E4223" s="124">
        <v>55000</v>
      </c>
      <c r="F4223" s="124">
        <v>50000</v>
      </c>
      <c r="G4223" s="124">
        <v>53000</v>
      </c>
      <c r="H4223" s="217">
        <v>5</v>
      </c>
      <c r="I4223" s="124">
        <v>275000</v>
      </c>
      <c r="J4223" s="238">
        <v>19450000</v>
      </c>
      <c r="K4223" s="124">
        <v>1030850000000</v>
      </c>
    </row>
    <row r="4224" spans="3:11" x14ac:dyDescent="0.25">
      <c r="C4224" s="201">
        <v>45603</v>
      </c>
      <c r="D4224" s="217" t="s">
        <v>1155</v>
      </c>
      <c r="E4224" s="124">
        <v>24000</v>
      </c>
      <c r="F4224" s="124">
        <v>28000</v>
      </c>
      <c r="G4224" s="124">
        <v>23450</v>
      </c>
      <c r="H4224" s="217">
        <v>3</v>
      </c>
      <c r="I4224" s="124">
        <v>72000</v>
      </c>
      <c r="J4224" s="238">
        <v>2400000</v>
      </c>
      <c r="K4224" s="124">
        <v>56280000000</v>
      </c>
    </row>
    <row r="4225" spans="3:11" x14ac:dyDescent="0.25">
      <c r="C4225" s="201">
        <v>45603</v>
      </c>
      <c r="D4225" s="217" t="s">
        <v>1155</v>
      </c>
      <c r="E4225" s="124">
        <v>23900</v>
      </c>
      <c r="F4225" s="124">
        <v>28000</v>
      </c>
      <c r="G4225" s="124">
        <v>23450</v>
      </c>
      <c r="H4225" s="217">
        <v>2</v>
      </c>
      <c r="I4225" s="124">
        <v>47800</v>
      </c>
      <c r="J4225" s="238">
        <v>2400000</v>
      </c>
      <c r="K4225" s="124">
        <v>56280000000</v>
      </c>
    </row>
    <row r="4226" spans="3:11" x14ac:dyDescent="0.25">
      <c r="C4226" s="201">
        <v>45603</v>
      </c>
      <c r="D4226" s="217" t="s">
        <v>1155</v>
      </c>
      <c r="E4226" s="124">
        <v>22500</v>
      </c>
      <c r="F4226" s="124">
        <v>28000</v>
      </c>
      <c r="G4226" s="124">
        <v>23450</v>
      </c>
      <c r="H4226" s="217">
        <v>5</v>
      </c>
      <c r="I4226" s="124">
        <v>112500</v>
      </c>
      <c r="J4226" s="238">
        <v>2400000</v>
      </c>
      <c r="K4226" s="124">
        <v>56280000000</v>
      </c>
    </row>
    <row r="4227" spans="3:11" x14ac:dyDescent="0.25">
      <c r="C4227" s="201">
        <v>45603</v>
      </c>
      <c r="D4227" s="217" t="s">
        <v>1155</v>
      </c>
      <c r="E4227" s="124">
        <v>23500</v>
      </c>
      <c r="F4227" s="124">
        <v>28000</v>
      </c>
      <c r="G4227" s="124">
        <v>23450</v>
      </c>
      <c r="H4227" s="217">
        <v>5</v>
      </c>
      <c r="I4227" s="124">
        <v>117500</v>
      </c>
      <c r="J4227" s="238">
        <v>2400000</v>
      </c>
      <c r="K4227" s="124">
        <v>56280000000</v>
      </c>
    </row>
    <row r="4228" spans="3:11" x14ac:dyDescent="0.25">
      <c r="C4228" s="201">
        <v>45603</v>
      </c>
      <c r="D4228" s="217" t="s">
        <v>312</v>
      </c>
      <c r="E4228" s="124">
        <v>11500</v>
      </c>
      <c r="F4228" s="124">
        <v>11500</v>
      </c>
      <c r="G4228" s="124">
        <v>11500</v>
      </c>
      <c r="H4228" s="217">
        <v>15</v>
      </c>
      <c r="I4228" s="124">
        <v>172500</v>
      </c>
      <c r="J4228" s="238">
        <v>20000000</v>
      </c>
      <c r="K4228" s="124">
        <v>230000000000</v>
      </c>
    </row>
    <row r="4229" spans="3:11" x14ac:dyDescent="0.25">
      <c r="C4229" s="201">
        <v>45603</v>
      </c>
      <c r="D4229" s="217" t="s">
        <v>1155</v>
      </c>
      <c r="E4229" s="124">
        <v>23500</v>
      </c>
      <c r="F4229" s="124">
        <v>28000</v>
      </c>
      <c r="G4229" s="124">
        <v>23450</v>
      </c>
      <c r="H4229" s="217">
        <v>1</v>
      </c>
      <c r="I4229" s="124">
        <v>23500</v>
      </c>
      <c r="J4229" s="238">
        <v>2400000</v>
      </c>
      <c r="K4229" s="124">
        <v>56280000000</v>
      </c>
    </row>
    <row r="4230" spans="3:11" x14ac:dyDescent="0.25">
      <c r="C4230" s="201">
        <v>45603</v>
      </c>
      <c r="D4230" s="217" t="s">
        <v>1155</v>
      </c>
      <c r="E4230" s="124">
        <v>23500</v>
      </c>
      <c r="F4230" s="124">
        <v>28000</v>
      </c>
      <c r="G4230" s="124">
        <v>23450</v>
      </c>
      <c r="H4230" s="217">
        <v>1</v>
      </c>
      <c r="I4230" s="124">
        <v>23500</v>
      </c>
      <c r="J4230" s="238">
        <v>2400000</v>
      </c>
      <c r="K4230" s="124">
        <v>56280000000</v>
      </c>
    </row>
    <row r="4231" spans="3:11" x14ac:dyDescent="0.25">
      <c r="C4231" s="201">
        <v>45603</v>
      </c>
      <c r="D4231" s="217" t="s">
        <v>1155</v>
      </c>
      <c r="E4231" s="124">
        <v>21000</v>
      </c>
      <c r="F4231" s="124">
        <v>28000</v>
      </c>
      <c r="G4231" s="124">
        <v>23450</v>
      </c>
      <c r="H4231" s="217">
        <v>19</v>
      </c>
      <c r="I4231" s="124">
        <v>399000</v>
      </c>
      <c r="J4231" s="238">
        <v>2400000</v>
      </c>
      <c r="K4231" s="124">
        <v>56280000000</v>
      </c>
    </row>
    <row r="4232" spans="3:11" x14ac:dyDescent="0.25">
      <c r="C4232" s="201">
        <v>45603</v>
      </c>
      <c r="D4232" s="217" t="s">
        <v>312</v>
      </c>
      <c r="E4232" s="124">
        <v>11500</v>
      </c>
      <c r="F4232" s="124">
        <v>11500</v>
      </c>
      <c r="G4232" s="124">
        <v>11500</v>
      </c>
      <c r="H4232" s="217">
        <v>9</v>
      </c>
      <c r="I4232" s="124">
        <v>103500</v>
      </c>
      <c r="J4232" s="238">
        <v>20000000</v>
      </c>
      <c r="K4232" s="124">
        <v>230000000000</v>
      </c>
    </row>
    <row r="4233" spans="3:11" x14ac:dyDescent="0.25">
      <c r="C4233" s="201">
        <v>45603</v>
      </c>
      <c r="D4233" s="217" t="s">
        <v>310</v>
      </c>
      <c r="E4233" s="124">
        <v>53000</v>
      </c>
      <c r="F4233" s="124">
        <v>50000</v>
      </c>
      <c r="G4233" s="124">
        <v>53000</v>
      </c>
      <c r="H4233" s="217">
        <v>10</v>
      </c>
      <c r="I4233" s="124">
        <v>530000</v>
      </c>
      <c r="J4233" s="238">
        <v>19450000</v>
      </c>
      <c r="K4233" s="124">
        <v>1030850000000</v>
      </c>
    </row>
    <row r="4234" spans="3:11" x14ac:dyDescent="0.25">
      <c r="C4234" s="201">
        <v>45603</v>
      </c>
      <c r="D4234" s="217" t="s">
        <v>310</v>
      </c>
      <c r="E4234" s="124">
        <v>53000</v>
      </c>
      <c r="F4234" s="124">
        <v>50000</v>
      </c>
      <c r="G4234" s="124">
        <v>53000</v>
      </c>
      <c r="H4234" s="217">
        <v>10</v>
      </c>
      <c r="I4234" s="124">
        <v>530000</v>
      </c>
      <c r="J4234" s="238">
        <v>19450000</v>
      </c>
      <c r="K4234" s="124">
        <v>1030850000000</v>
      </c>
    </row>
    <row r="4235" spans="3:11" x14ac:dyDescent="0.25">
      <c r="C4235" s="201">
        <v>45603</v>
      </c>
      <c r="D4235" s="217" t="s">
        <v>310</v>
      </c>
      <c r="E4235" s="124">
        <v>53000</v>
      </c>
      <c r="F4235" s="124">
        <v>50000</v>
      </c>
      <c r="G4235" s="124">
        <v>53000</v>
      </c>
      <c r="H4235" s="217">
        <v>1</v>
      </c>
      <c r="I4235" s="124">
        <v>53000</v>
      </c>
      <c r="J4235" s="238">
        <v>19450000</v>
      </c>
      <c r="K4235" s="124">
        <v>1030850000000</v>
      </c>
    </row>
    <row r="4236" spans="3:11" x14ac:dyDescent="0.25">
      <c r="C4236" s="201">
        <v>45603</v>
      </c>
      <c r="D4236" s="217" t="s">
        <v>310</v>
      </c>
      <c r="E4236" s="124">
        <v>50000</v>
      </c>
      <c r="F4236" s="124">
        <v>50000</v>
      </c>
      <c r="G4236" s="124">
        <v>53000</v>
      </c>
      <c r="H4236" s="217">
        <v>1</v>
      </c>
      <c r="I4236" s="124">
        <v>50000</v>
      </c>
      <c r="J4236" s="238">
        <v>19450000</v>
      </c>
      <c r="K4236" s="124">
        <v>1030850000000</v>
      </c>
    </row>
    <row r="4237" spans="3:11" x14ac:dyDescent="0.25">
      <c r="C4237" s="201">
        <v>45603</v>
      </c>
      <c r="D4237" s="217" t="s">
        <v>1155</v>
      </c>
      <c r="E4237" s="124">
        <v>22500</v>
      </c>
      <c r="F4237" s="124">
        <v>28000</v>
      </c>
      <c r="G4237" s="124">
        <v>23450</v>
      </c>
      <c r="H4237" s="217">
        <v>14</v>
      </c>
      <c r="I4237" s="124">
        <v>315000</v>
      </c>
      <c r="J4237" s="238">
        <v>2400000</v>
      </c>
      <c r="K4237" s="124">
        <v>56280000000</v>
      </c>
    </row>
    <row r="4238" spans="3:11" x14ac:dyDescent="0.25">
      <c r="C4238" s="201">
        <v>45603</v>
      </c>
      <c r="D4238" s="217" t="s">
        <v>1155</v>
      </c>
      <c r="E4238" s="124">
        <v>23000</v>
      </c>
      <c r="F4238" s="124">
        <v>28000</v>
      </c>
      <c r="G4238" s="124">
        <v>23450</v>
      </c>
      <c r="H4238" s="217">
        <v>5</v>
      </c>
      <c r="I4238" s="124">
        <v>115000</v>
      </c>
      <c r="J4238" s="238">
        <v>2400000</v>
      </c>
      <c r="K4238" s="124">
        <v>56280000000</v>
      </c>
    </row>
    <row r="4239" spans="3:11" x14ac:dyDescent="0.25">
      <c r="C4239" s="201">
        <v>45603</v>
      </c>
      <c r="D4239" s="217" t="s">
        <v>1155</v>
      </c>
      <c r="E4239" s="124">
        <v>23000</v>
      </c>
      <c r="F4239" s="124">
        <v>28000</v>
      </c>
      <c r="G4239" s="124">
        <v>23450</v>
      </c>
      <c r="H4239" s="217">
        <v>5</v>
      </c>
      <c r="I4239" s="124">
        <v>115000</v>
      </c>
      <c r="J4239" s="238">
        <v>2400000</v>
      </c>
      <c r="K4239" s="124">
        <v>56280000000</v>
      </c>
    </row>
    <row r="4240" spans="3:11" x14ac:dyDescent="0.25">
      <c r="C4240" s="201">
        <v>45603</v>
      </c>
      <c r="D4240" s="217" t="s">
        <v>1155</v>
      </c>
      <c r="E4240" s="124">
        <v>23400</v>
      </c>
      <c r="F4240" s="124">
        <v>28000</v>
      </c>
      <c r="G4240" s="124">
        <v>23450</v>
      </c>
      <c r="H4240" s="217">
        <v>2</v>
      </c>
      <c r="I4240" s="124">
        <v>46800</v>
      </c>
      <c r="J4240" s="238">
        <v>2400000</v>
      </c>
      <c r="K4240" s="124">
        <v>56280000000</v>
      </c>
    </row>
    <row r="4241" spans="3:11" x14ac:dyDescent="0.25">
      <c r="C4241" s="201">
        <v>45603</v>
      </c>
      <c r="D4241" s="217" t="s">
        <v>1155</v>
      </c>
      <c r="E4241" s="124">
        <v>23450</v>
      </c>
      <c r="F4241" s="124">
        <v>28000</v>
      </c>
      <c r="G4241" s="124">
        <v>23450</v>
      </c>
      <c r="H4241" s="217">
        <v>3</v>
      </c>
      <c r="I4241" s="124">
        <v>70350</v>
      </c>
      <c r="J4241" s="238">
        <v>2400000</v>
      </c>
      <c r="K4241" s="124">
        <v>56280000000</v>
      </c>
    </row>
    <row r="4242" spans="3:11" x14ac:dyDescent="0.25">
      <c r="C4242" s="201">
        <v>45603</v>
      </c>
      <c r="D4242" s="217" t="s">
        <v>1155</v>
      </c>
      <c r="E4242" s="124">
        <v>23450</v>
      </c>
      <c r="F4242" s="124">
        <v>28000</v>
      </c>
      <c r="G4242" s="124">
        <v>23450</v>
      </c>
      <c r="H4242" s="217">
        <v>5</v>
      </c>
      <c r="I4242" s="124">
        <v>117250</v>
      </c>
      <c r="J4242" s="238">
        <v>2400000</v>
      </c>
      <c r="K4242" s="124">
        <v>56280000000</v>
      </c>
    </row>
    <row r="4243" spans="3:11" x14ac:dyDescent="0.25">
      <c r="C4243" s="201">
        <v>45603</v>
      </c>
      <c r="D4243" s="217" t="s">
        <v>1155</v>
      </c>
      <c r="E4243" s="124">
        <v>23450</v>
      </c>
      <c r="F4243" s="124">
        <v>28000</v>
      </c>
      <c r="G4243" s="124">
        <v>23450</v>
      </c>
      <c r="H4243" s="217">
        <v>23</v>
      </c>
      <c r="I4243" s="124">
        <v>539350</v>
      </c>
      <c r="J4243" s="238">
        <v>2400000</v>
      </c>
      <c r="K4243" s="124">
        <v>56280000000</v>
      </c>
    </row>
    <row r="4244" spans="3:11" x14ac:dyDescent="0.25">
      <c r="C4244" s="201">
        <v>45603</v>
      </c>
      <c r="D4244" s="217" t="s">
        <v>312</v>
      </c>
      <c r="E4244" s="124">
        <v>11500</v>
      </c>
      <c r="F4244" s="124">
        <v>11500</v>
      </c>
      <c r="G4244" s="124">
        <v>11500</v>
      </c>
      <c r="H4244" s="217">
        <v>2</v>
      </c>
      <c r="I4244" s="124">
        <v>23000</v>
      </c>
      <c r="J4244" s="238">
        <v>20000000</v>
      </c>
      <c r="K4244" s="124">
        <v>230000000000</v>
      </c>
    </row>
    <row r="4245" spans="3:11" x14ac:dyDescent="0.25">
      <c r="C4245" s="201">
        <v>45603</v>
      </c>
      <c r="D4245" s="217" t="s">
        <v>1155</v>
      </c>
      <c r="E4245" s="124">
        <v>23450</v>
      </c>
      <c r="F4245" s="124">
        <v>28000</v>
      </c>
      <c r="G4245" s="124">
        <v>23450</v>
      </c>
      <c r="H4245" s="217">
        <v>35</v>
      </c>
      <c r="I4245" s="124">
        <v>820750</v>
      </c>
      <c r="J4245" s="238">
        <v>2400000</v>
      </c>
      <c r="K4245" s="124">
        <v>56280000000</v>
      </c>
    </row>
    <row r="4246" spans="3:11" x14ac:dyDescent="0.25">
      <c r="C4246" s="201">
        <v>45603</v>
      </c>
      <c r="D4246" s="217" t="s">
        <v>310</v>
      </c>
      <c r="E4246" s="124">
        <v>53000</v>
      </c>
      <c r="F4246" s="124">
        <v>50000</v>
      </c>
      <c r="G4246" s="124">
        <v>53000</v>
      </c>
      <c r="H4246" s="217">
        <v>5</v>
      </c>
      <c r="I4246" s="124">
        <v>265000</v>
      </c>
      <c r="J4246" s="238">
        <v>19450000</v>
      </c>
      <c r="K4246" s="124">
        <v>1030850000000</v>
      </c>
    </row>
    <row r="4247" spans="3:11" x14ac:dyDescent="0.25">
      <c r="C4247" s="201">
        <v>45604</v>
      </c>
      <c r="D4247" s="217" t="s">
        <v>312</v>
      </c>
      <c r="E4247" s="124">
        <v>11499</v>
      </c>
      <c r="F4247" s="124">
        <v>11500</v>
      </c>
      <c r="G4247" s="124">
        <v>11500</v>
      </c>
      <c r="H4247" s="217">
        <v>88</v>
      </c>
      <c r="I4247" s="124">
        <v>1011912</v>
      </c>
      <c r="J4247" s="238">
        <v>20000000</v>
      </c>
      <c r="K4247" s="124">
        <v>230000000000</v>
      </c>
    </row>
    <row r="4248" spans="3:11" x14ac:dyDescent="0.25">
      <c r="C4248" s="201">
        <v>45604</v>
      </c>
      <c r="D4248" s="217" t="s">
        <v>312</v>
      </c>
      <c r="E4248" s="124">
        <v>11499</v>
      </c>
      <c r="F4248" s="124">
        <v>11500</v>
      </c>
      <c r="G4248" s="124">
        <v>11500</v>
      </c>
      <c r="H4248" s="217">
        <v>8</v>
      </c>
      <c r="I4248" s="124">
        <v>91992</v>
      </c>
      <c r="J4248" s="238">
        <v>20000000</v>
      </c>
      <c r="K4248" s="124">
        <v>230000000000</v>
      </c>
    </row>
    <row r="4249" spans="3:11" x14ac:dyDescent="0.25">
      <c r="C4249" s="201">
        <v>45604</v>
      </c>
      <c r="D4249" s="217" t="s">
        <v>312</v>
      </c>
      <c r="E4249" s="124">
        <v>11499</v>
      </c>
      <c r="F4249" s="124">
        <v>11500</v>
      </c>
      <c r="G4249" s="124">
        <v>11500</v>
      </c>
      <c r="H4249" s="217">
        <v>10</v>
      </c>
      <c r="I4249" s="124">
        <v>114990</v>
      </c>
      <c r="J4249" s="238">
        <v>20000000</v>
      </c>
      <c r="K4249" s="124">
        <v>230000000000</v>
      </c>
    </row>
    <row r="4250" spans="3:11" x14ac:dyDescent="0.25">
      <c r="C4250" s="201">
        <v>45604</v>
      </c>
      <c r="D4250" s="217" t="s">
        <v>1155</v>
      </c>
      <c r="E4250" s="124">
        <v>23500</v>
      </c>
      <c r="F4250" s="124">
        <v>23450</v>
      </c>
      <c r="G4250" s="124">
        <v>23000</v>
      </c>
      <c r="H4250" s="217">
        <v>2</v>
      </c>
      <c r="I4250" s="124">
        <v>47000</v>
      </c>
      <c r="J4250" s="238">
        <v>2400000</v>
      </c>
      <c r="K4250" s="124">
        <v>55200000000</v>
      </c>
    </row>
    <row r="4251" spans="3:11" x14ac:dyDescent="0.25">
      <c r="C4251" s="201">
        <v>45604</v>
      </c>
      <c r="D4251" s="217" t="s">
        <v>1155</v>
      </c>
      <c r="E4251" s="124">
        <v>23500</v>
      </c>
      <c r="F4251" s="124">
        <v>23450</v>
      </c>
      <c r="G4251" s="124">
        <v>23000</v>
      </c>
      <c r="H4251" s="217">
        <v>1</v>
      </c>
      <c r="I4251" s="124">
        <v>23500</v>
      </c>
      <c r="J4251" s="238">
        <v>2400000</v>
      </c>
      <c r="K4251" s="124">
        <v>55200000000</v>
      </c>
    </row>
    <row r="4252" spans="3:11" x14ac:dyDescent="0.25">
      <c r="C4252" s="201">
        <v>45604</v>
      </c>
      <c r="D4252" s="217" t="s">
        <v>1155</v>
      </c>
      <c r="E4252" s="124">
        <v>23500</v>
      </c>
      <c r="F4252" s="124">
        <v>23450</v>
      </c>
      <c r="G4252" s="124">
        <v>23000</v>
      </c>
      <c r="H4252" s="217">
        <v>4</v>
      </c>
      <c r="I4252" s="124">
        <v>94000</v>
      </c>
      <c r="J4252" s="238">
        <v>2400000</v>
      </c>
      <c r="K4252" s="124">
        <v>55200000000</v>
      </c>
    </row>
    <row r="4253" spans="3:11" x14ac:dyDescent="0.25">
      <c r="C4253" s="201">
        <v>45604</v>
      </c>
      <c r="D4253" s="217" t="s">
        <v>1155</v>
      </c>
      <c r="E4253" s="124">
        <v>23500</v>
      </c>
      <c r="F4253" s="124">
        <v>23450</v>
      </c>
      <c r="G4253" s="124">
        <v>23000</v>
      </c>
      <c r="H4253" s="217">
        <v>14</v>
      </c>
      <c r="I4253" s="124">
        <v>329000</v>
      </c>
      <c r="J4253" s="238">
        <v>2400000</v>
      </c>
      <c r="K4253" s="124">
        <v>55200000000</v>
      </c>
    </row>
    <row r="4254" spans="3:11" x14ac:dyDescent="0.25">
      <c r="C4254" s="201">
        <v>45604</v>
      </c>
      <c r="D4254" s="217" t="s">
        <v>1155</v>
      </c>
      <c r="E4254" s="124">
        <v>23500</v>
      </c>
      <c r="F4254" s="124">
        <v>23450</v>
      </c>
      <c r="G4254" s="124">
        <v>23000</v>
      </c>
      <c r="H4254" s="217">
        <v>2</v>
      </c>
      <c r="I4254" s="124">
        <v>47000</v>
      </c>
      <c r="J4254" s="238">
        <v>2400000</v>
      </c>
      <c r="K4254" s="124">
        <v>55200000000</v>
      </c>
    </row>
    <row r="4255" spans="3:11" x14ac:dyDescent="0.25">
      <c r="C4255" s="201">
        <v>45604</v>
      </c>
      <c r="D4255" s="217" t="s">
        <v>1155</v>
      </c>
      <c r="E4255" s="124">
        <v>23500</v>
      </c>
      <c r="F4255" s="124">
        <v>23450</v>
      </c>
      <c r="G4255" s="124">
        <v>23000</v>
      </c>
      <c r="H4255" s="217">
        <v>5</v>
      </c>
      <c r="I4255" s="124">
        <v>117500</v>
      </c>
      <c r="J4255" s="238">
        <v>2400000</v>
      </c>
      <c r="K4255" s="124">
        <v>55200000000</v>
      </c>
    </row>
    <row r="4256" spans="3:11" x14ac:dyDescent="0.25">
      <c r="C4256" s="201">
        <v>45604</v>
      </c>
      <c r="D4256" s="217" t="s">
        <v>1155</v>
      </c>
      <c r="E4256" s="124">
        <v>23500</v>
      </c>
      <c r="F4256" s="124">
        <v>23450</v>
      </c>
      <c r="G4256" s="124">
        <v>23000</v>
      </c>
      <c r="H4256" s="217">
        <v>5</v>
      </c>
      <c r="I4256" s="124">
        <v>117500</v>
      </c>
      <c r="J4256" s="238">
        <v>2400000</v>
      </c>
      <c r="K4256" s="124">
        <v>55200000000</v>
      </c>
    </row>
    <row r="4257" spans="3:11" x14ac:dyDescent="0.25">
      <c r="C4257" s="201">
        <v>45604</v>
      </c>
      <c r="D4257" s="217" t="s">
        <v>310</v>
      </c>
      <c r="E4257" s="124">
        <v>53000</v>
      </c>
      <c r="F4257" s="124">
        <v>53000</v>
      </c>
      <c r="G4257" s="124">
        <v>55000</v>
      </c>
      <c r="H4257" s="217">
        <v>4</v>
      </c>
      <c r="I4257" s="124">
        <v>212000</v>
      </c>
      <c r="J4257" s="238">
        <v>19450000</v>
      </c>
      <c r="K4257" s="124">
        <v>1069750000000</v>
      </c>
    </row>
    <row r="4258" spans="3:11" x14ac:dyDescent="0.25">
      <c r="C4258" s="201">
        <v>45604</v>
      </c>
      <c r="D4258" s="217" t="s">
        <v>310</v>
      </c>
      <c r="E4258" s="124">
        <v>53000</v>
      </c>
      <c r="F4258" s="124">
        <v>53000</v>
      </c>
      <c r="G4258" s="124">
        <v>55000</v>
      </c>
      <c r="H4258" s="217">
        <v>3</v>
      </c>
      <c r="I4258" s="124">
        <v>159000</v>
      </c>
      <c r="J4258" s="238">
        <v>19450000</v>
      </c>
      <c r="K4258" s="124">
        <v>1069750000000</v>
      </c>
    </row>
    <row r="4259" spans="3:11" x14ac:dyDescent="0.25">
      <c r="C4259" s="201">
        <v>45604</v>
      </c>
      <c r="D4259" s="217" t="s">
        <v>1155</v>
      </c>
      <c r="E4259" s="124">
        <v>21000</v>
      </c>
      <c r="F4259" s="124">
        <v>23450</v>
      </c>
      <c r="G4259" s="124">
        <v>23000</v>
      </c>
      <c r="H4259" s="217">
        <v>2</v>
      </c>
      <c r="I4259" s="124">
        <v>42000</v>
      </c>
      <c r="J4259" s="238">
        <v>2400000</v>
      </c>
      <c r="K4259" s="124">
        <v>55200000000</v>
      </c>
    </row>
    <row r="4260" spans="3:11" x14ac:dyDescent="0.25">
      <c r="C4260" s="201">
        <v>45604</v>
      </c>
      <c r="D4260" s="217" t="s">
        <v>1155</v>
      </c>
      <c r="E4260" s="124">
        <v>21000</v>
      </c>
      <c r="F4260" s="124">
        <v>23450</v>
      </c>
      <c r="G4260" s="124">
        <v>23000</v>
      </c>
      <c r="H4260" s="217">
        <v>3</v>
      </c>
      <c r="I4260" s="124">
        <v>63000</v>
      </c>
      <c r="J4260" s="238">
        <v>2400000</v>
      </c>
      <c r="K4260" s="124">
        <v>55200000000</v>
      </c>
    </row>
    <row r="4261" spans="3:11" x14ac:dyDescent="0.25">
      <c r="C4261" s="201">
        <v>45604</v>
      </c>
      <c r="D4261" s="217" t="s">
        <v>1155</v>
      </c>
      <c r="E4261" s="124">
        <v>19000</v>
      </c>
      <c r="F4261" s="124">
        <v>23450</v>
      </c>
      <c r="G4261" s="124">
        <v>23000</v>
      </c>
      <c r="H4261" s="217">
        <v>800</v>
      </c>
      <c r="I4261" s="124">
        <v>15200000</v>
      </c>
      <c r="J4261" s="238">
        <v>2400000</v>
      </c>
      <c r="K4261" s="124">
        <v>55200000000</v>
      </c>
    </row>
    <row r="4262" spans="3:11" x14ac:dyDescent="0.25">
      <c r="C4262" s="201">
        <v>45604</v>
      </c>
      <c r="D4262" s="217" t="s">
        <v>310</v>
      </c>
      <c r="E4262" s="124">
        <v>53000</v>
      </c>
      <c r="F4262" s="124">
        <v>53000</v>
      </c>
      <c r="G4262" s="124">
        <v>55000</v>
      </c>
      <c r="H4262" s="217">
        <v>2</v>
      </c>
      <c r="I4262" s="124">
        <v>106000</v>
      </c>
      <c r="J4262" s="238">
        <v>19450000</v>
      </c>
      <c r="K4262" s="124">
        <v>1069750000000</v>
      </c>
    </row>
    <row r="4263" spans="3:11" x14ac:dyDescent="0.25">
      <c r="C4263" s="201">
        <v>45604</v>
      </c>
      <c r="D4263" s="217" t="s">
        <v>1155</v>
      </c>
      <c r="E4263" s="124">
        <v>19000</v>
      </c>
      <c r="F4263" s="124">
        <v>23450</v>
      </c>
      <c r="G4263" s="124">
        <v>23000</v>
      </c>
      <c r="H4263" s="217">
        <v>38</v>
      </c>
      <c r="I4263" s="124">
        <v>722000</v>
      </c>
      <c r="J4263" s="238">
        <v>2400000</v>
      </c>
      <c r="K4263" s="124">
        <v>55200000000</v>
      </c>
    </row>
    <row r="4264" spans="3:11" x14ac:dyDescent="0.25">
      <c r="C4264" s="201">
        <v>45604</v>
      </c>
      <c r="D4264" s="217" t="s">
        <v>1155</v>
      </c>
      <c r="E4264" s="124">
        <v>20000</v>
      </c>
      <c r="F4264" s="124">
        <v>23450</v>
      </c>
      <c r="G4264" s="124">
        <v>23000</v>
      </c>
      <c r="H4264" s="217">
        <v>42</v>
      </c>
      <c r="I4264" s="124">
        <v>840000</v>
      </c>
      <c r="J4264" s="238">
        <v>2400000</v>
      </c>
      <c r="K4264" s="124">
        <v>55200000000</v>
      </c>
    </row>
    <row r="4265" spans="3:11" x14ac:dyDescent="0.25">
      <c r="C4265" s="201">
        <v>45604</v>
      </c>
      <c r="D4265" s="217" t="s">
        <v>1155</v>
      </c>
      <c r="E4265" s="124">
        <v>19000</v>
      </c>
      <c r="F4265" s="124">
        <v>23450</v>
      </c>
      <c r="G4265" s="124">
        <v>23000</v>
      </c>
      <c r="H4265" s="217">
        <v>120</v>
      </c>
      <c r="I4265" s="124">
        <v>2280000</v>
      </c>
      <c r="J4265" s="238">
        <v>2400000</v>
      </c>
      <c r="K4265" s="124">
        <v>55200000000</v>
      </c>
    </row>
    <row r="4266" spans="3:11" x14ac:dyDescent="0.25">
      <c r="C4266" s="201">
        <v>45604</v>
      </c>
      <c r="D4266" s="217" t="s">
        <v>1155</v>
      </c>
      <c r="E4266" s="124">
        <v>19000</v>
      </c>
      <c r="F4266" s="124">
        <v>23450</v>
      </c>
      <c r="G4266" s="124">
        <v>23000</v>
      </c>
      <c r="H4266" s="217">
        <v>42</v>
      </c>
      <c r="I4266" s="124">
        <v>798000</v>
      </c>
      <c r="J4266" s="238">
        <v>2400000</v>
      </c>
      <c r="K4266" s="124">
        <v>55200000000</v>
      </c>
    </row>
    <row r="4267" spans="3:11" x14ac:dyDescent="0.25">
      <c r="C4267" s="201">
        <v>45604</v>
      </c>
      <c r="D4267" s="217" t="s">
        <v>312</v>
      </c>
      <c r="E4267" s="124">
        <v>11500</v>
      </c>
      <c r="F4267" s="124">
        <v>11500</v>
      </c>
      <c r="G4267" s="124">
        <v>11500</v>
      </c>
      <c r="H4267" s="217">
        <v>1</v>
      </c>
      <c r="I4267" s="124">
        <v>11500</v>
      </c>
      <c r="J4267" s="238">
        <v>20000000</v>
      </c>
      <c r="K4267" s="124">
        <v>230000000000</v>
      </c>
    </row>
    <row r="4268" spans="3:11" x14ac:dyDescent="0.25">
      <c r="C4268" s="201">
        <v>45604</v>
      </c>
      <c r="D4268" s="217" t="s">
        <v>312</v>
      </c>
      <c r="E4268" s="124">
        <v>11500</v>
      </c>
      <c r="F4268" s="124">
        <v>11500</v>
      </c>
      <c r="G4268" s="124">
        <v>11500</v>
      </c>
      <c r="H4268" s="217">
        <v>4</v>
      </c>
      <c r="I4268" s="124">
        <v>46000</v>
      </c>
      <c r="J4268" s="238">
        <v>20000000</v>
      </c>
      <c r="K4268" s="124">
        <v>230000000000</v>
      </c>
    </row>
    <row r="4269" spans="3:11" x14ac:dyDescent="0.25">
      <c r="C4269" s="201">
        <v>45604</v>
      </c>
      <c r="D4269" s="217" t="s">
        <v>310</v>
      </c>
      <c r="E4269" s="124">
        <v>49000</v>
      </c>
      <c r="F4269" s="124">
        <v>53000</v>
      </c>
      <c r="G4269" s="124">
        <v>55000</v>
      </c>
      <c r="H4269" s="217">
        <v>5</v>
      </c>
      <c r="I4269" s="124">
        <v>245000</v>
      </c>
      <c r="J4269" s="238">
        <v>19450000</v>
      </c>
      <c r="K4269" s="124">
        <v>1069750000000</v>
      </c>
    </row>
    <row r="4270" spans="3:11" x14ac:dyDescent="0.25">
      <c r="C4270" s="201">
        <v>45604</v>
      </c>
      <c r="D4270" s="217" t="s">
        <v>312</v>
      </c>
      <c r="E4270" s="124">
        <v>11500</v>
      </c>
      <c r="F4270" s="124">
        <v>11500</v>
      </c>
      <c r="G4270" s="124">
        <v>11500</v>
      </c>
      <c r="H4270" s="217">
        <v>5</v>
      </c>
      <c r="I4270" s="124">
        <v>57500</v>
      </c>
      <c r="J4270" s="238">
        <v>20000000</v>
      </c>
      <c r="K4270" s="124">
        <v>230000000000</v>
      </c>
    </row>
    <row r="4271" spans="3:11" x14ac:dyDescent="0.25">
      <c r="C4271" s="201">
        <v>45604</v>
      </c>
      <c r="D4271" s="217" t="s">
        <v>1155</v>
      </c>
      <c r="E4271" s="124">
        <v>22500</v>
      </c>
      <c r="F4271" s="124">
        <v>23450</v>
      </c>
      <c r="G4271" s="124">
        <v>23000</v>
      </c>
      <c r="H4271" s="217">
        <v>37</v>
      </c>
      <c r="I4271" s="124">
        <v>832500</v>
      </c>
      <c r="J4271" s="238">
        <v>2400000</v>
      </c>
      <c r="K4271" s="124">
        <v>55200000000</v>
      </c>
    </row>
    <row r="4272" spans="3:11" x14ac:dyDescent="0.25">
      <c r="C4272" s="201">
        <v>45604</v>
      </c>
      <c r="D4272" s="217" t="s">
        <v>310</v>
      </c>
      <c r="E4272" s="124">
        <v>49000</v>
      </c>
      <c r="F4272" s="124">
        <v>53000</v>
      </c>
      <c r="G4272" s="124">
        <v>55000</v>
      </c>
      <c r="H4272" s="217">
        <v>2</v>
      </c>
      <c r="I4272" s="124">
        <v>98000</v>
      </c>
      <c r="J4272" s="238">
        <v>19450000</v>
      </c>
      <c r="K4272" s="124">
        <v>1069750000000</v>
      </c>
    </row>
    <row r="4273" spans="3:11" x14ac:dyDescent="0.25">
      <c r="C4273" s="201">
        <v>45604</v>
      </c>
      <c r="D4273" s="217" t="s">
        <v>310</v>
      </c>
      <c r="E4273" s="124">
        <v>53500</v>
      </c>
      <c r="F4273" s="124">
        <v>53000</v>
      </c>
      <c r="G4273" s="124">
        <v>55000</v>
      </c>
      <c r="H4273" s="217">
        <v>6</v>
      </c>
      <c r="I4273" s="124">
        <v>321000</v>
      </c>
      <c r="J4273" s="238">
        <v>19450000</v>
      </c>
      <c r="K4273" s="124">
        <v>1069750000000</v>
      </c>
    </row>
    <row r="4274" spans="3:11" x14ac:dyDescent="0.25">
      <c r="C4274" s="201">
        <v>45604</v>
      </c>
      <c r="D4274" s="217" t="s">
        <v>310</v>
      </c>
      <c r="E4274" s="124">
        <v>55000</v>
      </c>
      <c r="F4274" s="124">
        <v>53000</v>
      </c>
      <c r="G4274" s="124">
        <v>55000</v>
      </c>
      <c r="H4274" s="217">
        <v>1</v>
      </c>
      <c r="I4274" s="124">
        <v>55000</v>
      </c>
      <c r="J4274" s="238">
        <v>19450000</v>
      </c>
      <c r="K4274" s="124">
        <v>1069750000000</v>
      </c>
    </row>
    <row r="4275" spans="3:11" x14ac:dyDescent="0.25">
      <c r="C4275" s="201">
        <v>45604</v>
      </c>
      <c r="D4275" s="217" t="s">
        <v>1155</v>
      </c>
      <c r="E4275" s="124">
        <v>20000</v>
      </c>
      <c r="F4275" s="124">
        <v>23450</v>
      </c>
      <c r="G4275" s="124">
        <v>23000</v>
      </c>
      <c r="H4275" s="217">
        <v>25</v>
      </c>
      <c r="I4275" s="124">
        <v>500000</v>
      </c>
      <c r="J4275" s="238">
        <v>2400000</v>
      </c>
      <c r="K4275" s="124">
        <v>55200000000</v>
      </c>
    </row>
    <row r="4276" spans="3:11" x14ac:dyDescent="0.25">
      <c r="C4276" s="201">
        <v>45604</v>
      </c>
      <c r="D4276" s="217" t="s">
        <v>1155</v>
      </c>
      <c r="E4276" s="124">
        <v>20000</v>
      </c>
      <c r="F4276" s="124">
        <v>23450</v>
      </c>
      <c r="G4276" s="124">
        <v>23000</v>
      </c>
      <c r="H4276" s="217">
        <v>73</v>
      </c>
      <c r="I4276" s="124">
        <v>1460000</v>
      </c>
      <c r="J4276" s="238">
        <v>2400000</v>
      </c>
      <c r="K4276" s="124">
        <v>55200000000</v>
      </c>
    </row>
    <row r="4277" spans="3:11" x14ac:dyDescent="0.25">
      <c r="C4277" s="201">
        <v>45604</v>
      </c>
      <c r="D4277" s="217" t="s">
        <v>1155</v>
      </c>
      <c r="E4277" s="124">
        <v>19500</v>
      </c>
      <c r="F4277" s="124">
        <v>23450</v>
      </c>
      <c r="G4277" s="124">
        <v>23000</v>
      </c>
      <c r="H4277" s="217">
        <v>10</v>
      </c>
      <c r="I4277" s="124">
        <v>195000</v>
      </c>
      <c r="J4277" s="238">
        <v>2400000</v>
      </c>
      <c r="K4277" s="124">
        <v>55200000000</v>
      </c>
    </row>
    <row r="4278" spans="3:11" x14ac:dyDescent="0.25">
      <c r="C4278" s="201">
        <v>45604</v>
      </c>
      <c r="D4278" s="217" t="s">
        <v>1155</v>
      </c>
      <c r="E4278" s="124">
        <v>19000</v>
      </c>
      <c r="F4278" s="124">
        <v>23450</v>
      </c>
      <c r="G4278" s="124">
        <v>23000</v>
      </c>
      <c r="H4278" s="217">
        <v>1</v>
      </c>
      <c r="I4278" s="124">
        <v>19000</v>
      </c>
      <c r="J4278" s="238">
        <v>2400000</v>
      </c>
      <c r="K4278" s="124">
        <v>55200000000</v>
      </c>
    </row>
    <row r="4279" spans="3:11" x14ac:dyDescent="0.25">
      <c r="C4279" s="201">
        <v>45604</v>
      </c>
      <c r="D4279" s="217" t="s">
        <v>1155</v>
      </c>
      <c r="E4279" s="124">
        <v>18500</v>
      </c>
      <c r="F4279" s="124">
        <v>23450</v>
      </c>
      <c r="G4279" s="124">
        <v>23000</v>
      </c>
      <c r="H4279" s="217">
        <v>20</v>
      </c>
      <c r="I4279" s="124">
        <v>370000</v>
      </c>
      <c r="J4279" s="238">
        <v>2400000</v>
      </c>
      <c r="K4279" s="124">
        <v>55200000000</v>
      </c>
    </row>
    <row r="4280" spans="3:11" x14ac:dyDescent="0.25">
      <c r="C4280" s="201">
        <v>45604</v>
      </c>
      <c r="D4280" s="217" t="s">
        <v>310</v>
      </c>
      <c r="E4280" s="124">
        <v>53500</v>
      </c>
      <c r="F4280" s="124">
        <v>53000</v>
      </c>
      <c r="G4280" s="124">
        <v>55000</v>
      </c>
      <c r="H4280" s="217">
        <v>1</v>
      </c>
      <c r="I4280" s="124">
        <v>53500</v>
      </c>
      <c r="J4280" s="238">
        <v>19450000</v>
      </c>
      <c r="K4280" s="124">
        <v>1069750000000</v>
      </c>
    </row>
    <row r="4281" spans="3:11" x14ac:dyDescent="0.25">
      <c r="C4281" s="201">
        <v>45604</v>
      </c>
      <c r="D4281" s="217" t="s">
        <v>1155</v>
      </c>
      <c r="E4281" s="124">
        <v>18500</v>
      </c>
      <c r="F4281" s="124">
        <v>23450</v>
      </c>
      <c r="G4281" s="124">
        <v>23000</v>
      </c>
      <c r="H4281" s="217">
        <v>2</v>
      </c>
      <c r="I4281" s="124">
        <v>37000</v>
      </c>
      <c r="J4281" s="238">
        <v>2400000</v>
      </c>
      <c r="K4281" s="124">
        <v>55200000000</v>
      </c>
    </row>
    <row r="4282" spans="3:11" x14ac:dyDescent="0.25">
      <c r="C4282" s="201">
        <v>45604</v>
      </c>
      <c r="D4282" s="217" t="s">
        <v>1155</v>
      </c>
      <c r="E4282" s="124">
        <v>18500</v>
      </c>
      <c r="F4282" s="124">
        <v>23450</v>
      </c>
      <c r="G4282" s="124">
        <v>23000</v>
      </c>
      <c r="H4282" s="217">
        <v>4</v>
      </c>
      <c r="I4282" s="124">
        <v>74000</v>
      </c>
      <c r="J4282" s="238">
        <v>2400000</v>
      </c>
      <c r="K4282" s="124">
        <v>55200000000</v>
      </c>
    </row>
    <row r="4283" spans="3:11" x14ac:dyDescent="0.25">
      <c r="C4283" s="201">
        <v>45604</v>
      </c>
      <c r="D4283" s="217" t="s">
        <v>1155</v>
      </c>
      <c r="E4283" s="124">
        <v>18500</v>
      </c>
      <c r="F4283" s="124">
        <v>23450</v>
      </c>
      <c r="G4283" s="124">
        <v>23000</v>
      </c>
      <c r="H4283" s="217">
        <v>2</v>
      </c>
      <c r="I4283" s="124">
        <v>37000</v>
      </c>
      <c r="J4283" s="238">
        <v>2400000</v>
      </c>
      <c r="K4283" s="124">
        <v>55200000000</v>
      </c>
    </row>
    <row r="4284" spans="3:11" x14ac:dyDescent="0.25">
      <c r="C4284" s="201">
        <v>45604</v>
      </c>
      <c r="D4284" s="217" t="s">
        <v>1155</v>
      </c>
      <c r="E4284" s="124">
        <v>19000</v>
      </c>
      <c r="F4284" s="124">
        <v>23450</v>
      </c>
      <c r="G4284" s="124">
        <v>23000</v>
      </c>
      <c r="H4284" s="217">
        <v>10</v>
      </c>
      <c r="I4284" s="124">
        <v>190000</v>
      </c>
      <c r="J4284" s="238">
        <v>2400000</v>
      </c>
      <c r="K4284" s="124">
        <v>55200000000</v>
      </c>
    </row>
    <row r="4285" spans="3:11" x14ac:dyDescent="0.25">
      <c r="C4285" s="201">
        <v>45604</v>
      </c>
      <c r="D4285" s="217" t="s">
        <v>1155</v>
      </c>
      <c r="E4285" s="124">
        <v>22500</v>
      </c>
      <c r="F4285" s="124">
        <v>23450</v>
      </c>
      <c r="G4285" s="124">
        <v>23000</v>
      </c>
      <c r="H4285" s="217">
        <v>8</v>
      </c>
      <c r="I4285" s="124">
        <v>180000</v>
      </c>
      <c r="J4285" s="238">
        <v>2400000</v>
      </c>
      <c r="K4285" s="124">
        <v>55200000000</v>
      </c>
    </row>
    <row r="4286" spans="3:11" x14ac:dyDescent="0.25">
      <c r="C4286" s="201">
        <v>45604</v>
      </c>
      <c r="D4286" s="217" t="s">
        <v>312</v>
      </c>
      <c r="E4286" s="124">
        <v>11500</v>
      </c>
      <c r="F4286" s="124">
        <v>11500</v>
      </c>
      <c r="G4286" s="124">
        <v>11500</v>
      </c>
      <c r="H4286" s="217">
        <v>2</v>
      </c>
      <c r="I4286" s="124">
        <v>23000</v>
      </c>
      <c r="J4286" s="238">
        <v>20000000</v>
      </c>
      <c r="K4286" s="124">
        <v>230000000000</v>
      </c>
    </row>
    <row r="4287" spans="3:11" x14ac:dyDescent="0.25">
      <c r="C4287" s="201">
        <v>45604</v>
      </c>
      <c r="D4287" s="217" t="s">
        <v>1155</v>
      </c>
      <c r="E4287" s="124">
        <v>22500</v>
      </c>
      <c r="F4287" s="124">
        <v>23450</v>
      </c>
      <c r="G4287" s="124">
        <v>23000</v>
      </c>
      <c r="H4287" s="217">
        <v>37</v>
      </c>
      <c r="I4287" s="124">
        <v>832500</v>
      </c>
      <c r="J4287" s="238">
        <v>2400000</v>
      </c>
      <c r="K4287" s="124">
        <v>55200000000</v>
      </c>
    </row>
    <row r="4288" spans="3:11" x14ac:dyDescent="0.25">
      <c r="C4288" s="201">
        <v>45604</v>
      </c>
      <c r="D4288" s="217" t="s">
        <v>1155</v>
      </c>
      <c r="E4288" s="124">
        <v>22500</v>
      </c>
      <c r="F4288" s="124">
        <v>23450</v>
      </c>
      <c r="G4288" s="124">
        <v>23000</v>
      </c>
      <c r="H4288" s="217">
        <v>5</v>
      </c>
      <c r="I4288" s="124">
        <v>112500</v>
      </c>
      <c r="J4288" s="238">
        <v>2400000</v>
      </c>
      <c r="K4288" s="124">
        <v>55200000000</v>
      </c>
    </row>
    <row r="4289" spans="3:11" x14ac:dyDescent="0.25">
      <c r="C4289" s="201">
        <v>45604</v>
      </c>
      <c r="D4289" s="217" t="s">
        <v>310</v>
      </c>
      <c r="E4289" s="124">
        <v>52500</v>
      </c>
      <c r="F4289" s="124">
        <v>53000</v>
      </c>
      <c r="G4289" s="124">
        <v>55000</v>
      </c>
      <c r="H4289" s="217">
        <v>2</v>
      </c>
      <c r="I4289" s="124">
        <v>105000</v>
      </c>
      <c r="J4289" s="238">
        <v>19450000</v>
      </c>
      <c r="K4289" s="124">
        <v>1069750000000</v>
      </c>
    </row>
    <row r="4290" spans="3:11" x14ac:dyDescent="0.25">
      <c r="C4290" s="201">
        <v>45604</v>
      </c>
      <c r="D4290" s="217" t="s">
        <v>1155</v>
      </c>
      <c r="E4290" s="124">
        <v>20000</v>
      </c>
      <c r="F4290" s="124">
        <v>23450</v>
      </c>
      <c r="G4290" s="124">
        <v>23000</v>
      </c>
      <c r="H4290" s="217">
        <v>100</v>
      </c>
      <c r="I4290" s="124">
        <v>2000000</v>
      </c>
      <c r="J4290" s="238">
        <v>2400000</v>
      </c>
      <c r="K4290" s="124">
        <v>55200000000</v>
      </c>
    </row>
    <row r="4291" spans="3:11" x14ac:dyDescent="0.25">
      <c r="C4291" s="201">
        <v>45604</v>
      </c>
      <c r="D4291" s="217" t="s">
        <v>1155</v>
      </c>
      <c r="E4291" s="124">
        <v>19000</v>
      </c>
      <c r="F4291" s="124">
        <v>23450</v>
      </c>
      <c r="G4291" s="124">
        <v>23000</v>
      </c>
      <c r="H4291" s="217">
        <v>63</v>
      </c>
      <c r="I4291" s="124">
        <v>1197000</v>
      </c>
      <c r="J4291" s="238">
        <v>2400000</v>
      </c>
      <c r="K4291" s="124">
        <v>55200000000</v>
      </c>
    </row>
    <row r="4292" spans="3:11" x14ac:dyDescent="0.25">
      <c r="C4292" s="201">
        <v>45604</v>
      </c>
      <c r="D4292" s="217" t="s">
        <v>310</v>
      </c>
      <c r="E4292" s="124">
        <v>55000</v>
      </c>
      <c r="F4292" s="124">
        <v>53000</v>
      </c>
      <c r="G4292" s="124">
        <v>55000</v>
      </c>
      <c r="H4292" s="217">
        <v>20</v>
      </c>
      <c r="I4292" s="124">
        <v>1100000</v>
      </c>
      <c r="J4292" s="238">
        <v>19450000</v>
      </c>
      <c r="K4292" s="124">
        <v>1069750000000</v>
      </c>
    </row>
    <row r="4293" spans="3:11" x14ac:dyDescent="0.25">
      <c r="C4293" s="201">
        <v>45604</v>
      </c>
      <c r="D4293" s="217" t="s">
        <v>312</v>
      </c>
      <c r="E4293" s="124">
        <v>11500</v>
      </c>
      <c r="F4293" s="124">
        <v>11500</v>
      </c>
      <c r="G4293" s="124">
        <v>11500</v>
      </c>
      <c r="H4293" s="217">
        <v>70</v>
      </c>
      <c r="I4293" s="124">
        <v>805000</v>
      </c>
      <c r="J4293" s="238">
        <v>20000000</v>
      </c>
      <c r="K4293" s="124">
        <v>230000000000</v>
      </c>
    </row>
    <row r="4294" spans="3:11" x14ac:dyDescent="0.25">
      <c r="C4294" s="201">
        <v>45604</v>
      </c>
      <c r="D4294" s="217" t="s">
        <v>310</v>
      </c>
      <c r="E4294" s="124">
        <v>55000</v>
      </c>
      <c r="F4294" s="124">
        <v>53000</v>
      </c>
      <c r="G4294" s="124">
        <v>55000</v>
      </c>
      <c r="H4294" s="217">
        <v>10</v>
      </c>
      <c r="I4294" s="124">
        <v>550000</v>
      </c>
      <c r="J4294" s="238">
        <v>19450000</v>
      </c>
      <c r="K4294" s="124">
        <v>1069750000000</v>
      </c>
    </row>
    <row r="4295" spans="3:11" x14ac:dyDescent="0.25">
      <c r="C4295" s="201">
        <v>45604</v>
      </c>
      <c r="D4295" s="217" t="s">
        <v>1155</v>
      </c>
      <c r="E4295" s="124">
        <v>22500</v>
      </c>
      <c r="F4295" s="124">
        <v>23450</v>
      </c>
      <c r="G4295" s="124">
        <v>23000</v>
      </c>
      <c r="H4295" s="217">
        <v>5</v>
      </c>
      <c r="I4295" s="124">
        <v>112500</v>
      </c>
      <c r="J4295" s="238">
        <v>2400000</v>
      </c>
      <c r="K4295" s="124">
        <v>55200000000</v>
      </c>
    </row>
    <row r="4296" spans="3:11" x14ac:dyDescent="0.25">
      <c r="C4296" s="201">
        <v>45604</v>
      </c>
      <c r="D4296" s="217" t="s">
        <v>312</v>
      </c>
      <c r="E4296" s="124">
        <v>11500</v>
      </c>
      <c r="F4296" s="124">
        <v>11500</v>
      </c>
      <c r="G4296" s="124">
        <v>11500</v>
      </c>
      <c r="H4296" s="217">
        <v>10</v>
      </c>
      <c r="I4296" s="124">
        <v>115000</v>
      </c>
      <c r="J4296" s="238">
        <v>20000000</v>
      </c>
      <c r="K4296" s="124">
        <v>230000000000</v>
      </c>
    </row>
    <row r="4297" spans="3:11" x14ac:dyDescent="0.25">
      <c r="C4297" s="201">
        <v>45604</v>
      </c>
      <c r="D4297" s="217" t="s">
        <v>312</v>
      </c>
      <c r="E4297" s="124">
        <v>11500</v>
      </c>
      <c r="F4297" s="124">
        <v>11500</v>
      </c>
      <c r="G4297" s="124">
        <v>11500</v>
      </c>
      <c r="H4297" s="217">
        <v>2</v>
      </c>
      <c r="I4297" s="124">
        <v>23000</v>
      </c>
      <c r="J4297" s="238">
        <v>20000000</v>
      </c>
      <c r="K4297" s="124">
        <v>230000000000</v>
      </c>
    </row>
    <row r="4298" spans="3:11" x14ac:dyDescent="0.25">
      <c r="C4298" s="201">
        <v>45604</v>
      </c>
      <c r="D4298" s="217" t="s">
        <v>312</v>
      </c>
      <c r="E4298" s="124">
        <v>11500</v>
      </c>
      <c r="F4298" s="124">
        <v>11500</v>
      </c>
      <c r="G4298" s="124">
        <v>11500</v>
      </c>
      <c r="H4298" s="217">
        <v>10</v>
      </c>
      <c r="I4298" s="124">
        <v>115000</v>
      </c>
      <c r="J4298" s="238">
        <v>20000000</v>
      </c>
      <c r="K4298" s="124">
        <v>230000000000</v>
      </c>
    </row>
    <row r="4299" spans="3:11" x14ac:dyDescent="0.25">
      <c r="C4299" s="201">
        <v>45604</v>
      </c>
      <c r="D4299" s="217" t="s">
        <v>312</v>
      </c>
      <c r="E4299" s="124">
        <v>11500</v>
      </c>
      <c r="F4299" s="124">
        <v>11500</v>
      </c>
      <c r="G4299" s="124">
        <v>11500</v>
      </c>
      <c r="H4299" s="217">
        <v>30</v>
      </c>
      <c r="I4299" s="124">
        <v>345000</v>
      </c>
      <c r="J4299" s="238">
        <v>20000000</v>
      </c>
      <c r="K4299" s="124">
        <v>230000000000</v>
      </c>
    </row>
    <row r="4300" spans="3:11" x14ac:dyDescent="0.25">
      <c r="C4300" s="201">
        <v>45604</v>
      </c>
      <c r="D4300" s="217" t="s">
        <v>1155</v>
      </c>
      <c r="E4300" s="124">
        <v>24000</v>
      </c>
      <c r="F4300" s="124">
        <v>23450</v>
      </c>
      <c r="G4300" s="124">
        <v>23000</v>
      </c>
      <c r="H4300" s="217">
        <v>14</v>
      </c>
      <c r="I4300" s="124">
        <v>336000</v>
      </c>
      <c r="J4300" s="238">
        <v>2400000</v>
      </c>
      <c r="K4300" s="124">
        <v>55200000000</v>
      </c>
    </row>
    <row r="4301" spans="3:11" x14ac:dyDescent="0.25">
      <c r="C4301" s="201">
        <v>45604</v>
      </c>
      <c r="D4301" s="217" t="s">
        <v>1155</v>
      </c>
      <c r="E4301" s="124">
        <v>24000</v>
      </c>
      <c r="F4301" s="124">
        <v>23450</v>
      </c>
      <c r="G4301" s="124">
        <v>23000</v>
      </c>
      <c r="H4301" s="217">
        <v>13</v>
      </c>
      <c r="I4301" s="124">
        <v>312000</v>
      </c>
      <c r="J4301" s="238">
        <v>2400000</v>
      </c>
      <c r="K4301" s="124">
        <v>55200000000</v>
      </c>
    </row>
    <row r="4302" spans="3:11" x14ac:dyDescent="0.25">
      <c r="C4302" s="201">
        <v>45604</v>
      </c>
      <c r="D4302" s="217" t="s">
        <v>1155</v>
      </c>
      <c r="E4302" s="124">
        <v>24500</v>
      </c>
      <c r="F4302" s="124">
        <v>23450</v>
      </c>
      <c r="G4302" s="124">
        <v>23000</v>
      </c>
      <c r="H4302" s="217">
        <v>13</v>
      </c>
      <c r="I4302" s="124">
        <v>318500</v>
      </c>
      <c r="J4302" s="238">
        <v>2400000</v>
      </c>
      <c r="K4302" s="124">
        <v>55200000000</v>
      </c>
    </row>
    <row r="4303" spans="3:11" x14ac:dyDescent="0.25">
      <c r="C4303" s="201">
        <v>45604</v>
      </c>
      <c r="D4303" s="217" t="s">
        <v>310</v>
      </c>
      <c r="E4303" s="124">
        <v>54990</v>
      </c>
      <c r="F4303" s="124">
        <v>53000</v>
      </c>
      <c r="G4303" s="124">
        <v>55000</v>
      </c>
      <c r="H4303" s="217">
        <v>55</v>
      </c>
      <c r="I4303" s="124">
        <v>3024450</v>
      </c>
      <c r="J4303" s="238">
        <v>19450000</v>
      </c>
      <c r="K4303" s="124">
        <v>1069750000000</v>
      </c>
    </row>
    <row r="4304" spans="3:11" x14ac:dyDescent="0.25">
      <c r="C4304" s="201">
        <v>45604</v>
      </c>
      <c r="D4304" s="217" t="s">
        <v>310</v>
      </c>
      <c r="E4304" s="124">
        <v>55000</v>
      </c>
      <c r="F4304" s="124">
        <v>53000</v>
      </c>
      <c r="G4304" s="124">
        <v>55000</v>
      </c>
      <c r="H4304" s="217">
        <v>61</v>
      </c>
      <c r="I4304" s="124">
        <v>3355000</v>
      </c>
      <c r="J4304" s="238">
        <v>19450000</v>
      </c>
      <c r="K4304" s="124">
        <v>1069750000000</v>
      </c>
    </row>
    <row r="4305" spans="3:11" x14ac:dyDescent="0.25">
      <c r="C4305" s="201">
        <v>45604</v>
      </c>
      <c r="D4305" s="217" t="s">
        <v>312</v>
      </c>
      <c r="E4305" s="124">
        <v>11500</v>
      </c>
      <c r="F4305" s="124">
        <v>11500</v>
      </c>
      <c r="G4305" s="124">
        <v>11500</v>
      </c>
      <c r="H4305" s="217">
        <v>95</v>
      </c>
      <c r="I4305" s="124">
        <v>1092500</v>
      </c>
      <c r="J4305" s="238">
        <v>20000000</v>
      </c>
      <c r="K4305" s="124">
        <v>230000000000</v>
      </c>
    </row>
    <row r="4306" spans="3:11" x14ac:dyDescent="0.25">
      <c r="C4306" s="201">
        <v>45604</v>
      </c>
      <c r="D4306" s="217" t="s">
        <v>1155</v>
      </c>
      <c r="E4306" s="124">
        <v>24500</v>
      </c>
      <c r="F4306" s="124">
        <v>23450</v>
      </c>
      <c r="G4306" s="124">
        <v>23000</v>
      </c>
      <c r="H4306" s="217">
        <v>20</v>
      </c>
      <c r="I4306" s="124">
        <v>490000</v>
      </c>
      <c r="J4306" s="238">
        <v>2400000</v>
      </c>
      <c r="K4306" s="124">
        <v>55200000000</v>
      </c>
    </row>
    <row r="4307" spans="3:11" x14ac:dyDescent="0.25">
      <c r="C4307" s="201">
        <v>45604</v>
      </c>
      <c r="D4307" s="217" t="s">
        <v>1155</v>
      </c>
      <c r="E4307" s="124">
        <v>22800</v>
      </c>
      <c r="F4307" s="124">
        <v>23450</v>
      </c>
      <c r="G4307" s="124">
        <v>23000</v>
      </c>
      <c r="H4307" s="217">
        <v>5</v>
      </c>
      <c r="I4307" s="124">
        <v>114000</v>
      </c>
      <c r="J4307" s="238">
        <v>2400000</v>
      </c>
      <c r="K4307" s="124">
        <v>55200000000</v>
      </c>
    </row>
    <row r="4308" spans="3:11" x14ac:dyDescent="0.25">
      <c r="C4308" s="201">
        <v>45604</v>
      </c>
      <c r="D4308" s="217" t="s">
        <v>1155</v>
      </c>
      <c r="E4308" s="124">
        <v>22501</v>
      </c>
      <c r="F4308" s="124">
        <v>23450</v>
      </c>
      <c r="G4308" s="124">
        <v>23000</v>
      </c>
      <c r="H4308" s="217">
        <v>27</v>
      </c>
      <c r="I4308" s="124">
        <v>607527</v>
      </c>
      <c r="J4308" s="238">
        <v>2400000</v>
      </c>
      <c r="K4308" s="124">
        <v>55200000000</v>
      </c>
    </row>
    <row r="4309" spans="3:11" x14ac:dyDescent="0.25">
      <c r="C4309" s="201">
        <v>45604</v>
      </c>
      <c r="D4309" s="217" t="s">
        <v>1155</v>
      </c>
      <c r="E4309" s="124">
        <v>19469</v>
      </c>
      <c r="F4309" s="124">
        <v>23450</v>
      </c>
      <c r="G4309" s="124">
        <v>23000</v>
      </c>
      <c r="H4309" s="217">
        <v>2</v>
      </c>
      <c r="I4309" s="124">
        <v>38938</v>
      </c>
      <c r="J4309" s="238">
        <v>2400000</v>
      </c>
      <c r="K4309" s="124">
        <v>55200000000</v>
      </c>
    </row>
    <row r="4310" spans="3:11" x14ac:dyDescent="0.25">
      <c r="C4310" s="201">
        <v>45604</v>
      </c>
      <c r="D4310" s="217" t="s">
        <v>310</v>
      </c>
      <c r="E4310" s="124">
        <v>55000</v>
      </c>
      <c r="F4310" s="124">
        <v>53000</v>
      </c>
      <c r="G4310" s="124">
        <v>55000</v>
      </c>
      <c r="H4310" s="217">
        <v>23</v>
      </c>
      <c r="I4310" s="124">
        <v>1265000</v>
      </c>
      <c r="J4310" s="238">
        <v>19450000</v>
      </c>
      <c r="K4310" s="124">
        <v>1069750000000</v>
      </c>
    </row>
    <row r="4311" spans="3:11" x14ac:dyDescent="0.25">
      <c r="C4311" s="201">
        <v>45604</v>
      </c>
      <c r="D4311" s="217" t="s">
        <v>1155</v>
      </c>
      <c r="E4311" s="124">
        <v>23000</v>
      </c>
      <c r="F4311" s="124">
        <v>23450</v>
      </c>
      <c r="G4311" s="124">
        <v>23000</v>
      </c>
      <c r="H4311" s="217">
        <v>32</v>
      </c>
      <c r="I4311" s="124">
        <v>736000</v>
      </c>
      <c r="J4311" s="238">
        <v>2400000</v>
      </c>
      <c r="K4311" s="124">
        <v>55200000000</v>
      </c>
    </row>
    <row r="4312" spans="3:11" x14ac:dyDescent="0.25">
      <c r="C4312" s="201">
        <v>45608</v>
      </c>
      <c r="D4312" s="217" t="s">
        <v>310</v>
      </c>
      <c r="E4312" s="124">
        <v>55000</v>
      </c>
      <c r="F4312" s="124">
        <v>55000</v>
      </c>
      <c r="G4312" s="124">
        <v>55000</v>
      </c>
      <c r="H4312" s="217">
        <v>1</v>
      </c>
      <c r="I4312" s="124">
        <v>55000</v>
      </c>
      <c r="J4312" s="238">
        <v>19450000</v>
      </c>
      <c r="K4312" s="124">
        <v>1069750000000</v>
      </c>
    </row>
    <row r="4313" spans="3:11" x14ac:dyDescent="0.25">
      <c r="C4313" s="201">
        <v>45608</v>
      </c>
      <c r="D4313" s="217" t="s">
        <v>312</v>
      </c>
      <c r="E4313" s="124">
        <v>11500</v>
      </c>
      <c r="F4313" s="124">
        <v>11500</v>
      </c>
      <c r="G4313" s="124">
        <v>11499</v>
      </c>
      <c r="H4313" s="217">
        <v>1</v>
      </c>
      <c r="I4313" s="124">
        <v>11500</v>
      </c>
      <c r="J4313" s="238">
        <v>20000000</v>
      </c>
      <c r="K4313" s="124">
        <v>229980000000</v>
      </c>
    </row>
    <row r="4314" spans="3:11" x14ac:dyDescent="0.25">
      <c r="C4314" s="201">
        <v>45608</v>
      </c>
      <c r="D4314" s="217" t="s">
        <v>312</v>
      </c>
      <c r="E4314" s="124">
        <v>11500</v>
      </c>
      <c r="F4314" s="124">
        <v>11500</v>
      </c>
      <c r="G4314" s="124">
        <v>11499</v>
      </c>
      <c r="H4314" s="217">
        <v>2</v>
      </c>
      <c r="I4314" s="124">
        <v>23000</v>
      </c>
      <c r="J4314" s="238">
        <v>20000000</v>
      </c>
      <c r="K4314" s="124">
        <v>229980000000</v>
      </c>
    </row>
    <row r="4315" spans="3:11" x14ac:dyDescent="0.25">
      <c r="C4315" s="201">
        <v>45608</v>
      </c>
      <c r="D4315" s="217" t="s">
        <v>312</v>
      </c>
      <c r="E4315" s="124">
        <v>11500</v>
      </c>
      <c r="F4315" s="124">
        <v>11500</v>
      </c>
      <c r="G4315" s="124">
        <v>11499</v>
      </c>
      <c r="H4315" s="217">
        <v>3</v>
      </c>
      <c r="I4315" s="124">
        <v>34500</v>
      </c>
      <c r="J4315" s="238">
        <v>20000000</v>
      </c>
      <c r="K4315" s="124">
        <v>229980000000</v>
      </c>
    </row>
    <row r="4316" spans="3:11" x14ac:dyDescent="0.25">
      <c r="C4316" s="201">
        <v>45608</v>
      </c>
      <c r="D4316" s="217" t="s">
        <v>312</v>
      </c>
      <c r="E4316" s="124">
        <v>11500</v>
      </c>
      <c r="F4316" s="124">
        <v>11500</v>
      </c>
      <c r="G4316" s="124">
        <v>11499</v>
      </c>
      <c r="H4316" s="217">
        <v>1</v>
      </c>
      <c r="I4316" s="124">
        <v>11500</v>
      </c>
      <c r="J4316" s="238">
        <v>20000000</v>
      </c>
      <c r="K4316" s="124">
        <v>229980000000</v>
      </c>
    </row>
    <row r="4317" spans="3:11" x14ac:dyDescent="0.25">
      <c r="C4317" s="201">
        <v>45608</v>
      </c>
      <c r="D4317" s="217" t="s">
        <v>312</v>
      </c>
      <c r="E4317" s="124">
        <v>11500</v>
      </c>
      <c r="F4317" s="124">
        <v>11500</v>
      </c>
      <c r="G4317" s="124">
        <v>11499</v>
      </c>
      <c r="H4317" s="217">
        <v>3</v>
      </c>
      <c r="I4317" s="124">
        <v>34500</v>
      </c>
      <c r="J4317" s="238">
        <v>20000000</v>
      </c>
      <c r="K4317" s="124">
        <v>229980000000</v>
      </c>
    </row>
    <row r="4318" spans="3:11" x14ac:dyDescent="0.25">
      <c r="C4318" s="201">
        <v>45608</v>
      </c>
      <c r="D4318" s="217" t="s">
        <v>312</v>
      </c>
      <c r="E4318" s="124">
        <v>11500</v>
      </c>
      <c r="F4318" s="124">
        <v>11500</v>
      </c>
      <c r="G4318" s="124">
        <v>11499</v>
      </c>
      <c r="H4318" s="217">
        <v>40</v>
      </c>
      <c r="I4318" s="124">
        <v>460000</v>
      </c>
      <c r="J4318" s="238">
        <v>20000000</v>
      </c>
      <c r="K4318" s="124">
        <v>229980000000</v>
      </c>
    </row>
    <row r="4319" spans="3:11" x14ac:dyDescent="0.25">
      <c r="C4319" s="201">
        <v>45608</v>
      </c>
      <c r="D4319" s="217" t="s">
        <v>1155</v>
      </c>
      <c r="E4319" s="124">
        <v>22990</v>
      </c>
      <c r="F4319" s="124">
        <v>23000</v>
      </c>
      <c r="G4319" s="124">
        <v>18500</v>
      </c>
      <c r="H4319" s="217">
        <v>10</v>
      </c>
      <c r="I4319" s="124">
        <v>229900</v>
      </c>
      <c r="J4319" s="238">
        <v>2400000</v>
      </c>
      <c r="K4319" s="124">
        <v>44400000000</v>
      </c>
    </row>
    <row r="4320" spans="3:11" x14ac:dyDescent="0.25">
      <c r="C4320" s="201">
        <v>45608</v>
      </c>
      <c r="D4320" s="217" t="s">
        <v>1155</v>
      </c>
      <c r="E4320" s="124">
        <v>22990</v>
      </c>
      <c r="F4320" s="124">
        <v>23000</v>
      </c>
      <c r="G4320" s="124">
        <v>18500</v>
      </c>
      <c r="H4320" s="217">
        <v>10</v>
      </c>
      <c r="I4320" s="124">
        <v>229900</v>
      </c>
      <c r="J4320" s="238">
        <v>2400000</v>
      </c>
      <c r="K4320" s="124">
        <v>44400000000</v>
      </c>
    </row>
    <row r="4321" spans="3:11" x14ac:dyDescent="0.25">
      <c r="C4321" s="201">
        <v>45608</v>
      </c>
      <c r="D4321" s="217" t="s">
        <v>1155</v>
      </c>
      <c r="E4321" s="124">
        <v>22990</v>
      </c>
      <c r="F4321" s="124">
        <v>23000</v>
      </c>
      <c r="G4321" s="124">
        <v>18500</v>
      </c>
      <c r="H4321" s="217">
        <v>5</v>
      </c>
      <c r="I4321" s="124">
        <v>114950</v>
      </c>
      <c r="J4321" s="238">
        <v>2400000</v>
      </c>
      <c r="K4321" s="124">
        <v>44400000000</v>
      </c>
    </row>
    <row r="4322" spans="3:11" x14ac:dyDescent="0.25">
      <c r="C4322" s="201">
        <v>45608</v>
      </c>
      <c r="D4322" s="217" t="s">
        <v>1155</v>
      </c>
      <c r="E4322" s="124">
        <v>22990</v>
      </c>
      <c r="F4322" s="124">
        <v>23000</v>
      </c>
      <c r="G4322" s="124">
        <v>18500</v>
      </c>
      <c r="H4322" s="217">
        <v>25</v>
      </c>
      <c r="I4322" s="124">
        <v>574750</v>
      </c>
      <c r="J4322" s="238">
        <v>2400000</v>
      </c>
      <c r="K4322" s="124">
        <v>44400000000</v>
      </c>
    </row>
    <row r="4323" spans="3:11" x14ac:dyDescent="0.25">
      <c r="C4323" s="201">
        <v>45608</v>
      </c>
      <c r="D4323" s="217" t="s">
        <v>310</v>
      </c>
      <c r="E4323" s="124">
        <v>55000</v>
      </c>
      <c r="F4323" s="124">
        <v>55000</v>
      </c>
      <c r="G4323" s="124">
        <v>55000</v>
      </c>
      <c r="H4323" s="217">
        <v>5</v>
      </c>
      <c r="I4323" s="124">
        <v>275000</v>
      </c>
      <c r="J4323" s="238">
        <v>19450000</v>
      </c>
      <c r="K4323" s="124">
        <v>1069750000000</v>
      </c>
    </row>
    <row r="4324" spans="3:11" x14ac:dyDescent="0.25">
      <c r="C4324" s="201">
        <v>45608</v>
      </c>
      <c r="D4324" s="217" t="s">
        <v>1155</v>
      </c>
      <c r="E4324" s="124">
        <v>22990</v>
      </c>
      <c r="F4324" s="124">
        <v>23000</v>
      </c>
      <c r="G4324" s="124">
        <v>18500</v>
      </c>
      <c r="H4324" s="217">
        <v>10</v>
      </c>
      <c r="I4324" s="124">
        <v>229900</v>
      </c>
      <c r="J4324" s="238">
        <v>2400000</v>
      </c>
      <c r="K4324" s="124">
        <v>44400000000</v>
      </c>
    </row>
    <row r="4325" spans="3:11" x14ac:dyDescent="0.25">
      <c r="C4325" s="201">
        <v>45608</v>
      </c>
      <c r="D4325" s="217" t="s">
        <v>312</v>
      </c>
      <c r="E4325" s="124">
        <v>11500</v>
      </c>
      <c r="F4325" s="124">
        <v>11500</v>
      </c>
      <c r="G4325" s="124">
        <v>11499</v>
      </c>
      <c r="H4325" s="217">
        <v>5</v>
      </c>
      <c r="I4325" s="124">
        <v>57500</v>
      </c>
      <c r="J4325" s="238">
        <v>20000000</v>
      </c>
      <c r="K4325" s="124">
        <v>229980000000</v>
      </c>
    </row>
    <row r="4326" spans="3:11" x14ac:dyDescent="0.25">
      <c r="C4326" s="201">
        <v>45608</v>
      </c>
      <c r="D4326" s="217" t="s">
        <v>1155</v>
      </c>
      <c r="E4326" s="124">
        <v>22950</v>
      </c>
      <c r="F4326" s="124">
        <v>23000</v>
      </c>
      <c r="G4326" s="124">
        <v>18500</v>
      </c>
      <c r="H4326" s="217">
        <v>2</v>
      </c>
      <c r="I4326" s="124">
        <v>45900</v>
      </c>
      <c r="J4326" s="238">
        <v>2400000</v>
      </c>
      <c r="K4326" s="124">
        <v>44400000000</v>
      </c>
    </row>
    <row r="4327" spans="3:11" x14ac:dyDescent="0.25">
      <c r="C4327" s="201">
        <v>45608</v>
      </c>
      <c r="D4327" s="217" t="s">
        <v>1155</v>
      </c>
      <c r="E4327" s="124">
        <v>22950</v>
      </c>
      <c r="F4327" s="124">
        <v>23000</v>
      </c>
      <c r="G4327" s="124">
        <v>18500</v>
      </c>
      <c r="H4327" s="217">
        <v>1</v>
      </c>
      <c r="I4327" s="124">
        <v>22950</v>
      </c>
      <c r="J4327" s="238">
        <v>2400000</v>
      </c>
      <c r="K4327" s="124">
        <v>44400000000</v>
      </c>
    </row>
    <row r="4328" spans="3:11" x14ac:dyDescent="0.25">
      <c r="C4328" s="201">
        <v>45608</v>
      </c>
      <c r="D4328" s="217" t="s">
        <v>1155</v>
      </c>
      <c r="E4328" s="124">
        <v>21000</v>
      </c>
      <c r="F4328" s="124">
        <v>23000</v>
      </c>
      <c r="G4328" s="124">
        <v>18500</v>
      </c>
      <c r="H4328" s="217">
        <v>20</v>
      </c>
      <c r="I4328" s="124">
        <v>420000</v>
      </c>
      <c r="J4328" s="238">
        <v>2400000</v>
      </c>
      <c r="K4328" s="124">
        <v>44400000000</v>
      </c>
    </row>
    <row r="4329" spans="3:11" x14ac:dyDescent="0.25">
      <c r="C4329" s="201">
        <v>45608</v>
      </c>
      <c r="D4329" s="217" t="s">
        <v>1155</v>
      </c>
      <c r="E4329" s="124">
        <v>20000</v>
      </c>
      <c r="F4329" s="124">
        <v>23000</v>
      </c>
      <c r="G4329" s="124">
        <v>18500</v>
      </c>
      <c r="H4329" s="217">
        <v>110</v>
      </c>
      <c r="I4329" s="124">
        <v>2200000</v>
      </c>
      <c r="J4329" s="238">
        <v>2400000</v>
      </c>
      <c r="K4329" s="124">
        <v>44400000000</v>
      </c>
    </row>
    <row r="4330" spans="3:11" x14ac:dyDescent="0.25">
      <c r="C4330" s="201">
        <v>45608</v>
      </c>
      <c r="D4330" s="217" t="s">
        <v>1155</v>
      </c>
      <c r="E4330" s="124">
        <v>20000</v>
      </c>
      <c r="F4330" s="124">
        <v>23000</v>
      </c>
      <c r="G4330" s="124">
        <v>18500</v>
      </c>
      <c r="H4330" s="217">
        <v>5</v>
      </c>
      <c r="I4330" s="124">
        <v>100000</v>
      </c>
      <c r="J4330" s="238">
        <v>2400000</v>
      </c>
      <c r="K4330" s="124">
        <v>44400000000</v>
      </c>
    </row>
    <row r="4331" spans="3:11" x14ac:dyDescent="0.25">
      <c r="C4331" s="201">
        <v>45608</v>
      </c>
      <c r="D4331" s="217" t="s">
        <v>1155</v>
      </c>
      <c r="E4331" s="124">
        <v>20000</v>
      </c>
      <c r="F4331" s="124">
        <v>23000</v>
      </c>
      <c r="G4331" s="124">
        <v>18500</v>
      </c>
      <c r="H4331" s="217">
        <v>1</v>
      </c>
      <c r="I4331" s="124">
        <v>20000</v>
      </c>
      <c r="J4331" s="238">
        <v>2400000</v>
      </c>
      <c r="K4331" s="124">
        <v>44400000000</v>
      </c>
    </row>
    <row r="4332" spans="3:11" x14ac:dyDescent="0.25">
      <c r="C4332" s="201">
        <v>45608</v>
      </c>
      <c r="D4332" s="217" t="s">
        <v>1155</v>
      </c>
      <c r="E4332" s="124">
        <v>20000</v>
      </c>
      <c r="F4332" s="124">
        <v>23000</v>
      </c>
      <c r="G4332" s="124">
        <v>18500</v>
      </c>
      <c r="H4332" s="217">
        <v>7</v>
      </c>
      <c r="I4332" s="124">
        <v>140000</v>
      </c>
      <c r="J4332" s="238">
        <v>2400000</v>
      </c>
      <c r="K4332" s="124">
        <v>44400000000</v>
      </c>
    </row>
    <row r="4333" spans="3:11" x14ac:dyDescent="0.25">
      <c r="C4333" s="201">
        <v>45608</v>
      </c>
      <c r="D4333" s="217" t="s">
        <v>312</v>
      </c>
      <c r="E4333" s="124">
        <v>11499</v>
      </c>
      <c r="F4333" s="124">
        <v>11500</v>
      </c>
      <c r="G4333" s="124">
        <v>11499</v>
      </c>
      <c r="H4333" s="217">
        <v>6</v>
      </c>
      <c r="I4333" s="124">
        <v>68994</v>
      </c>
      <c r="J4333" s="238">
        <v>20000000</v>
      </c>
      <c r="K4333" s="124">
        <v>229980000000</v>
      </c>
    </row>
    <row r="4334" spans="3:11" x14ac:dyDescent="0.25">
      <c r="C4334" s="201">
        <v>45608</v>
      </c>
      <c r="D4334" s="217" t="s">
        <v>1155</v>
      </c>
      <c r="E4334" s="124">
        <v>22400</v>
      </c>
      <c r="F4334" s="124">
        <v>23000</v>
      </c>
      <c r="G4334" s="124">
        <v>18500</v>
      </c>
      <c r="H4334" s="217">
        <v>10</v>
      </c>
      <c r="I4334" s="124">
        <v>224000</v>
      </c>
      <c r="J4334" s="238">
        <v>2400000</v>
      </c>
      <c r="K4334" s="124">
        <v>44400000000</v>
      </c>
    </row>
    <row r="4335" spans="3:11" x14ac:dyDescent="0.25">
      <c r="C4335" s="201">
        <v>45608</v>
      </c>
      <c r="D4335" s="217" t="s">
        <v>312</v>
      </c>
      <c r="E4335" s="124">
        <v>11499</v>
      </c>
      <c r="F4335" s="124">
        <v>11500</v>
      </c>
      <c r="G4335" s="124">
        <v>11499</v>
      </c>
      <c r="H4335" s="217">
        <v>4</v>
      </c>
      <c r="I4335" s="124">
        <v>45996</v>
      </c>
      <c r="J4335" s="238">
        <v>20000000</v>
      </c>
      <c r="K4335" s="124">
        <v>229980000000</v>
      </c>
    </row>
    <row r="4336" spans="3:11" x14ac:dyDescent="0.25">
      <c r="C4336" s="201">
        <v>45608</v>
      </c>
      <c r="D4336" s="217" t="s">
        <v>312</v>
      </c>
      <c r="E4336" s="124">
        <v>11499</v>
      </c>
      <c r="F4336" s="124">
        <v>11500</v>
      </c>
      <c r="G4336" s="124">
        <v>11499</v>
      </c>
      <c r="H4336" s="217">
        <v>14</v>
      </c>
      <c r="I4336" s="124">
        <v>160986</v>
      </c>
      <c r="J4336" s="238">
        <v>20000000</v>
      </c>
      <c r="K4336" s="124">
        <v>229980000000</v>
      </c>
    </row>
    <row r="4337" spans="3:11" x14ac:dyDescent="0.25">
      <c r="C4337" s="201">
        <v>45608</v>
      </c>
      <c r="D4337" s="217" t="s">
        <v>312</v>
      </c>
      <c r="E4337" s="124">
        <v>11340</v>
      </c>
      <c r="F4337" s="124">
        <v>11500</v>
      </c>
      <c r="G4337" s="124">
        <v>11499</v>
      </c>
      <c r="H4337" s="217">
        <v>10</v>
      </c>
      <c r="I4337" s="124">
        <v>113400</v>
      </c>
      <c r="J4337" s="238">
        <v>20000000</v>
      </c>
      <c r="K4337" s="124">
        <v>229980000000</v>
      </c>
    </row>
    <row r="4338" spans="3:11" x14ac:dyDescent="0.25">
      <c r="C4338" s="201">
        <v>45608</v>
      </c>
      <c r="D4338" s="217" t="s">
        <v>312</v>
      </c>
      <c r="E4338" s="124">
        <v>11000</v>
      </c>
      <c r="F4338" s="124">
        <v>11500</v>
      </c>
      <c r="G4338" s="124">
        <v>11499</v>
      </c>
      <c r="H4338" s="217">
        <v>1</v>
      </c>
      <c r="I4338" s="124">
        <v>11000</v>
      </c>
      <c r="J4338" s="238">
        <v>20000000</v>
      </c>
      <c r="K4338" s="124">
        <v>229980000000</v>
      </c>
    </row>
    <row r="4339" spans="3:11" x14ac:dyDescent="0.25">
      <c r="C4339" s="201">
        <v>45608</v>
      </c>
      <c r="D4339" s="217" t="s">
        <v>312</v>
      </c>
      <c r="E4339" s="124">
        <v>11000</v>
      </c>
      <c r="F4339" s="124">
        <v>11500</v>
      </c>
      <c r="G4339" s="124">
        <v>11499</v>
      </c>
      <c r="H4339" s="217">
        <v>5</v>
      </c>
      <c r="I4339" s="124">
        <v>55000</v>
      </c>
      <c r="J4339" s="238">
        <v>20000000</v>
      </c>
      <c r="K4339" s="124">
        <v>229980000000</v>
      </c>
    </row>
    <row r="4340" spans="3:11" x14ac:dyDescent="0.25">
      <c r="C4340" s="201">
        <v>45608</v>
      </c>
      <c r="D4340" s="217" t="s">
        <v>312</v>
      </c>
      <c r="E4340" s="124">
        <v>11000</v>
      </c>
      <c r="F4340" s="124">
        <v>11500</v>
      </c>
      <c r="G4340" s="124">
        <v>11499</v>
      </c>
      <c r="H4340" s="217">
        <v>27</v>
      </c>
      <c r="I4340" s="124">
        <v>297000</v>
      </c>
      <c r="J4340" s="238">
        <v>20000000</v>
      </c>
      <c r="K4340" s="124">
        <v>229980000000</v>
      </c>
    </row>
    <row r="4341" spans="3:11" x14ac:dyDescent="0.25">
      <c r="C4341" s="201">
        <v>45608</v>
      </c>
      <c r="D4341" s="217" t="s">
        <v>1155</v>
      </c>
      <c r="E4341" s="124">
        <v>22400</v>
      </c>
      <c r="F4341" s="124">
        <v>23000</v>
      </c>
      <c r="G4341" s="124">
        <v>18500</v>
      </c>
      <c r="H4341" s="217">
        <v>5</v>
      </c>
      <c r="I4341" s="124">
        <v>112000</v>
      </c>
      <c r="J4341" s="238">
        <v>2400000</v>
      </c>
      <c r="K4341" s="124">
        <v>44400000000</v>
      </c>
    </row>
    <row r="4342" spans="3:11" x14ac:dyDescent="0.25">
      <c r="C4342" s="201">
        <v>45608</v>
      </c>
      <c r="D4342" s="217" t="s">
        <v>312</v>
      </c>
      <c r="E4342" s="124">
        <v>11499</v>
      </c>
      <c r="F4342" s="124">
        <v>11500</v>
      </c>
      <c r="G4342" s="124">
        <v>11499</v>
      </c>
      <c r="H4342" s="217">
        <v>1</v>
      </c>
      <c r="I4342" s="124">
        <v>11499</v>
      </c>
      <c r="J4342" s="238">
        <v>20000000</v>
      </c>
      <c r="K4342" s="124">
        <v>229980000000</v>
      </c>
    </row>
    <row r="4343" spans="3:11" x14ac:dyDescent="0.25">
      <c r="C4343" s="201">
        <v>45608</v>
      </c>
      <c r="D4343" s="217" t="s">
        <v>310</v>
      </c>
      <c r="E4343" s="124">
        <v>55000</v>
      </c>
      <c r="F4343" s="124">
        <v>55000</v>
      </c>
      <c r="G4343" s="124">
        <v>55000</v>
      </c>
      <c r="H4343" s="217">
        <v>6</v>
      </c>
      <c r="I4343" s="124">
        <v>330000</v>
      </c>
      <c r="J4343" s="238">
        <v>19450000</v>
      </c>
      <c r="K4343" s="124">
        <v>1069750000000</v>
      </c>
    </row>
    <row r="4344" spans="3:11" x14ac:dyDescent="0.25">
      <c r="C4344" s="201">
        <v>45608</v>
      </c>
      <c r="D4344" s="217" t="s">
        <v>310</v>
      </c>
      <c r="E4344" s="124">
        <v>55000</v>
      </c>
      <c r="F4344" s="124">
        <v>55000</v>
      </c>
      <c r="G4344" s="124">
        <v>55000</v>
      </c>
      <c r="H4344" s="217">
        <v>1</v>
      </c>
      <c r="I4344" s="124">
        <v>55000</v>
      </c>
      <c r="J4344" s="238">
        <v>19450000</v>
      </c>
      <c r="K4344" s="124">
        <v>1069750000000</v>
      </c>
    </row>
    <row r="4345" spans="3:11" x14ac:dyDescent="0.25">
      <c r="C4345" s="201">
        <v>45608</v>
      </c>
      <c r="D4345" s="217" t="s">
        <v>310</v>
      </c>
      <c r="E4345" s="124">
        <v>55000</v>
      </c>
      <c r="F4345" s="124">
        <v>55000</v>
      </c>
      <c r="G4345" s="124">
        <v>55000</v>
      </c>
      <c r="H4345" s="217">
        <v>1</v>
      </c>
      <c r="I4345" s="124">
        <v>55000</v>
      </c>
      <c r="J4345" s="238">
        <v>19450000</v>
      </c>
      <c r="K4345" s="124">
        <v>1069750000000</v>
      </c>
    </row>
    <row r="4346" spans="3:11" x14ac:dyDescent="0.25">
      <c r="C4346" s="201">
        <v>45608</v>
      </c>
      <c r="D4346" s="217" t="s">
        <v>310</v>
      </c>
      <c r="E4346" s="124">
        <v>55000</v>
      </c>
      <c r="F4346" s="124">
        <v>55000</v>
      </c>
      <c r="G4346" s="124">
        <v>55000</v>
      </c>
      <c r="H4346" s="217">
        <v>1</v>
      </c>
      <c r="I4346" s="124">
        <v>55000</v>
      </c>
      <c r="J4346" s="238">
        <v>19450000</v>
      </c>
      <c r="K4346" s="124">
        <v>1069750000000</v>
      </c>
    </row>
    <row r="4347" spans="3:11" x14ac:dyDescent="0.25">
      <c r="C4347" s="201">
        <v>45608</v>
      </c>
      <c r="D4347" s="217" t="s">
        <v>312</v>
      </c>
      <c r="E4347" s="124">
        <v>11499</v>
      </c>
      <c r="F4347" s="124">
        <v>11500</v>
      </c>
      <c r="G4347" s="124">
        <v>11499</v>
      </c>
      <c r="H4347" s="217">
        <v>1</v>
      </c>
      <c r="I4347" s="124">
        <v>11499</v>
      </c>
      <c r="J4347" s="238">
        <v>20000000</v>
      </c>
      <c r="K4347" s="124">
        <v>229980000000</v>
      </c>
    </row>
    <row r="4348" spans="3:11" x14ac:dyDescent="0.25">
      <c r="C4348" s="201">
        <v>45608</v>
      </c>
      <c r="D4348" s="217" t="s">
        <v>312</v>
      </c>
      <c r="E4348" s="124">
        <v>11499</v>
      </c>
      <c r="F4348" s="124">
        <v>11500</v>
      </c>
      <c r="G4348" s="124">
        <v>11499</v>
      </c>
      <c r="H4348" s="217">
        <v>5</v>
      </c>
      <c r="I4348" s="124">
        <v>57495</v>
      </c>
      <c r="J4348" s="238">
        <v>20000000</v>
      </c>
      <c r="K4348" s="124">
        <v>229980000000</v>
      </c>
    </row>
    <row r="4349" spans="3:11" x14ac:dyDescent="0.25">
      <c r="C4349" s="201">
        <v>45608</v>
      </c>
      <c r="D4349" s="217" t="s">
        <v>1155</v>
      </c>
      <c r="E4349" s="124">
        <v>20000</v>
      </c>
      <c r="F4349" s="124">
        <v>23000</v>
      </c>
      <c r="G4349" s="124">
        <v>18500</v>
      </c>
      <c r="H4349" s="217">
        <v>1</v>
      </c>
      <c r="I4349" s="124">
        <v>20000</v>
      </c>
      <c r="J4349" s="238">
        <v>2400000</v>
      </c>
      <c r="K4349" s="124">
        <v>44400000000</v>
      </c>
    </row>
    <row r="4350" spans="3:11" x14ac:dyDescent="0.25">
      <c r="C4350" s="201">
        <v>45608</v>
      </c>
      <c r="D4350" s="217" t="s">
        <v>1155</v>
      </c>
      <c r="E4350" s="124">
        <v>20000</v>
      </c>
      <c r="F4350" s="124">
        <v>23000</v>
      </c>
      <c r="G4350" s="124">
        <v>18500</v>
      </c>
      <c r="H4350" s="217">
        <v>5</v>
      </c>
      <c r="I4350" s="124">
        <v>100000</v>
      </c>
      <c r="J4350" s="238">
        <v>2400000</v>
      </c>
      <c r="K4350" s="124">
        <v>44400000000</v>
      </c>
    </row>
    <row r="4351" spans="3:11" x14ac:dyDescent="0.25">
      <c r="C4351" s="201">
        <v>45608</v>
      </c>
      <c r="D4351" s="217" t="s">
        <v>1155</v>
      </c>
      <c r="E4351" s="124">
        <v>18600</v>
      </c>
      <c r="F4351" s="124">
        <v>23000</v>
      </c>
      <c r="G4351" s="124">
        <v>18500</v>
      </c>
      <c r="H4351" s="217">
        <v>1</v>
      </c>
      <c r="I4351" s="124">
        <v>18600</v>
      </c>
      <c r="J4351" s="238">
        <v>2400000</v>
      </c>
      <c r="K4351" s="124">
        <v>44400000000</v>
      </c>
    </row>
    <row r="4352" spans="3:11" x14ac:dyDescent="0.25">
      <c r="C4352" s="201">
        <v>45608</v>
      </c>
      <c r="D4352" s="217" t="s">
        <v>1155</v>
      </c>
      <c r="E4352" s="124">
        <v>18500</v>
      </c>
      <c r="F4352" s="124">
        <v>23000</v>
      </c>
      <c r="G4352" s="124">
        <v>18500</v>
      </c>
      <c r="H4352" s="217">
        <v>1</v>
      </c>
      <c r="I4352" s="124">
        <v>18500</v>
      </c>
      <c r="J4352" s="238">
        <v>2400000</v>
      </c>
      <c r="K4352" s="124">
        <v>44400000000</v>
      </c>
    </row>
    <row r="4353" spans="3:11" x14ac:dyDescent="0.25">
      <c r="C4353" s="201">
        <v>45608</v>
      </c>
      <c r="D4353" s="217" t="s">
        <v>1155</v>
      </c>
      <c r="E4353" s="124">
        <v>18500</v>
      </c>
      <c r="F4353" s="124">
        <v>23000</v>
      </c>
      <c r="G4353" s="124">
        <v>18500</v>
      </c>
      <c r="H4353" s="217">
        <v>26</v>
      </c>
      <c r="I4353" s="124">
        <v>481000</v>
      </c>
      <c r="J4353" s="238">
        <v>2400000</v>
      </c>
      <c r="K4353" s="124">
        <v>44400000000</v>
      </c>
    </row>
    <row r="4354" spans="3:11" x14ac:dyDescent="0.25">
      <c r="C4354" s="201">
        <v>45608</v>
      </c>
      <c r="D4354" s="217" t="s">
        <v>1155</v>
      </c>
      <c r="E4354" s="124">
        <v>18500</v>
      </c>
      <c r="F4354" s="124">
        <v>23000</v>
      </c>
      <c r="G4354" s="124">
        <v>18500</v>
      </c>
      <c r="H4354" s="217">
        <v>1</v>
      </c>
      <c r="I4354" s="124">
        <v>18500</v>
      </c>
      <c r="J4354" s="238">
        <v>2400000</v>
      </c>
      <c r="K4354" s="124">
        <v>44400000000</v>
      </c>
    </row>
    <row r="4355" spans="3:11" x14ac:dyDescent="0.25">
      <c r="C4355" s="201">
        <v>45608</v>
      </c>
      <c r="D4355" s="217" t="s">
        <v>312</v>
      </c>
      <c r="E4355" s="124">
        <v>11499</v>
      </c>
      <c r="F4355" s="124">
        <v>11500</v>
      </c>
      <c r="G4355" s="124">
        <v>11499</v>
      </c>
      <c r="H4355" s="217">
        <v>3</v>
      </c>
      <c r="I4355" s="124">
        <v>34497</v>
      </c>
      <c r="J4355" s="238">
        <v>20000000</v>
      </c>
      <c r="K4355" s="124">
        <v>229980000000</v>
      </c>
    </row>
    <row r="4356" spans="3:11" x14ac:dyDescent="0.25">
      <c r="C4356" s="201">
        <v>45608</v>
      </c>
      <c r="D4356" s="217" t="s">
        <v>312</v>
      </c>
      <c r="E4356" s="124">
        <v>11499</v>
      </c>
      <c r="F4356" s="124">
        <v>11500</v>
      </c>
      <c r="G4356" s="124">
        <v>11499</v>
      </c>
      <c r="H4356" s="217">
        <v>30</v>
      </c>
      <c r="I4356" s="124">
        <v>344970</v>
      </c>
      <c r="J4356" s="238">
        <v>20000000</v>
      </c>
      <c r="K4356" s="124">
        <v>229980000000</v>
      </c>
    </row>
    <row r="4357" spans="3:11" x14ac:dyDescent="0.25">
      <c r="C4357" s="201">
        <v>45609</v>
      </c>
      <c r="D4357" s="217" t="s">
        <v>312</v>
      </c>
      <c r="E4357" s="124">
        <v>11499</v>
      </c>
      <c r="F4357" s="124">
        <v>11499</v>
      </c>
      <c r="G4357" s="124">
        <v>11499</v>
      </c>
      <c r="H4357" s="217">
        <v>5</v>
      </c>
      <c r="I4357" s="124">
        <v>57495</v>
      </c>
      <c r="J4357" s="238">
        <v>20000000</v>
      </c>
      <c r="K4357" s="124">
        <v>229980000000</v>
      </c>
    </row>
    <row r="4358" spans="3:11" x14ac:dyDescent="0.25">
      <c r="C4358" s="201">
        <v>45609</v>
      </c>
      <c r="D4358" s="217" t="s">
        <v>312</v>
      </c>
      <c r="E4358" s="124">
        <v>11499</v>
      </c>
      <c r="F4358" s="124">
        <v>11499</v>
      </c>
      <c r="G4358" s="124">
        <v>11499</v>
      </c>
      <c r="H4358" s="217">
        <v>8</v>
      </c>
      <c r="I4358" s="124">
        <v>91992</v>
      </c>
      <c r="J4358" s="238">
        <v>20000000</v>
      </c>
      <c r="K4358" s="124">
        <v>229980000000</v>
      </c>
    </row>
    <row r="4359" spans="3:11" x14ac:dyDescent="0.25">
      <c r="C4359" s="201">
        <v>45609</v>
      </c>
      <c r="D4359" s="217" t="s">
        <v>312</v>
      </c>
      <c r="E4359" s="124">
        <v>11499</v>
      </c>
      <c r="F4359" s="124">
        <v>11499</v>
      </c>
      <c r="G4359" s="124">
        <v>11499</v>
      </c>
      <c r="H4359" s="217">
        <v>8</v>
      </c>
      <c r="I4359" s="124">
        <v>91992</v>
      </c>
      <c r="J4359" s="238">
        <v>20000000</v>
      </c>
      <c r="K4359" s="124">
        <v>229980000000</v>
      </c>
    </row>
    <row r="4360" spans="3:11" x14ac:dyDescent="0.25">
      <c r="C4360" s="201">
        <v>45609</v>
      </c>
      <c r="D4360" s="217" t="s">
        <v>1155</v>
      </c>
      <c r="E4360" s="124">
        <v>20000</v>
      </c>
      <c r="F4360" s="124">
        <v>18500</v>
      </c>
      <c r="G4360" s="124">
        <v>23000</v>
      </c>
      <c r="H4360" s="217">
        <v>30</v>
      </c>
      <c r="I4360" s="124">
        <v>600000</v>
      </c>
      <c r="J4360" s="238">
        <v>2400000</v>
      </c>
      <c r="K4360" s="124">
        <v>55200000000</v>
      </c>
    </row>
    <row r="4361" spans="3:11" x14ac:dyDescent="0.25">
      <c r="C4361" s="201">
        <v>45609</v>
      </c>
      <c r="D4361" s="217" t="s">
        <v>312</v>
      </c>
      <c r="E4361" s="124">
        <v>11400</v>
      </c>
      <c r="F4361" s="124">
        <v>11499</v>
      </c>
      <c r="G4361" s="124">
        <v>11499</v>
      </c>
      <c r="H4361" s="217">
        <v>4</v>
      </c>
      <c r="I4361" s="124">
        <v>45600</v>
      </c>
      <c r="J4361" s="238">
        <v>20000000</v>
      </c>
      <c r="K4361" s="124">
        <v>229980000000</v>
      </c>
    </row>
    <row r="4362" spans="3:11" x14ac:dyDescent="0.25">
      <c r="C4362" s="201">
        <v>45609</v>
      </c>
      <c r="D4362" s="217" t="s">
        <v>1155</v>
      </c>
      <c r="E4362" s="124">
        <v>20000</v>
      </c>
      <c r="F4362" s="124">
        <v>18500</v>
      </c>
      <c r="G4362" s="124">
        <v>23000</v>
      </c>
      <c r="H4362" s="217">
        <v>1</v>
      </c>
      <c r="I4362" s="124">
        <v>20000</v>
      </c>
      <c r="J4362" s="238">
        <v>2400000</v>
      </c>
      <c r="K4362" s="124">
        <v>55200000000</v>
      </c>
    </row>
    <row r="4363" spans="3:11" x14ac:dyDescent="0.25">
      <c r="C4363" s="201">
        <v>45609</v>
      </c>
      <c r="D4363" s="217" t="s">
        <v>1155</v>
      </c>
      <c r="E4363" s="124">
        <v>20000</v>
      </c>
      <c r="F4363" s="124">
        <v>18500</v>
      </c>
      <c r="G4363" s="124">
        <v>23000</v>
      </c>
      <c r="H4363" s="217">
        <v>5</v>
      </c>
      <c r="I4363" s="124">
        <v>100000</v>
      </c>
      <c r="J4363" s="238">
        <v>2400000</v>
      </c>
      <c r="K4363" s="124">
        <v>55200000000</v>
      </c>
    </row>
    <row r="4364" spans="3:11" x14ac:dyDescent="0.25">
      <c r="C4364" s="201">
        <v>45609</v>
      </c>
      <c r="D4364" s="217" t="s">
        <v>312</v>
      </c>
      <c r="E4364" s="124">
        <v>11499</v>
      </c>
      <c r="F4364" s="124">
        <v>11499</v>
      </c>
      <c r="G4364" s="124">
        <v>11499</v>
      </c>
      <c r="H4364" s="217">
        <v>2</v>
      </c>
      <c r="I4364" s="124">
        <v>22998</v>
      </c>
      <c r="J4364" s="238">
        <v>20000000</v>
      </c>
      <c r="K4364" s="124">
        <v>229980000000</v>
      </c>
    </row>
    <row r="4365" spans="3:11" x14ac:dyDescent="0.25">
      <c r="C4365" s="201">
        <v>45609</v>
      </c>
      <c r="D4365" s="217" t="s">
        <v>312</v>
      </c>
      <c r="E4365" s="124">
        <v>11499</v>
      </c>
      <c r="F4365" s="124">
        <v>11499</v>
      </c>
      <c r="G4365" s="124">
        <v>11499</v>
      </c>
      <c r="H4365" s="217">
        <v>1</v>
      </c>
      <c r="I4365" s="124">
        <v>11499</v>
      </c>
      <c r="J4365" s="238">
        <v>20000000</v>
      </c>
      <c r="K4365" s="124">
        <v>229980000000</v>
      </c>
    </row>
    <row r="4366" spans="3:11" x14ac:dyDescent="0.25">
      <c r="C4366" s="201">
        <v>45609</v>
      </c>
      <c r="D4366" s="217" t="s">
        <v>1155</v>
      </c>
      <c r="E4366" s="124">
        <v>20500</v>
      </c>
      <c r="F4366" s="124">
        <v>18500</v>
      </c>
      <c r="G4366" s="124">
        <v>23000</v>
      </c>
      <c r="H4366" s="217">
        <v>5</v>
      </c>
      <c r="I4366" s="124">
        <v>102500</v>
      </c>
      <c r="J4366" s="238">
        <v>2400000</v>
      </c>
      <c r="K4366" s="124">
        <v>55200000000</v>
      </c>
    </row>
    <row r="4367" spans="3:11" x14ac:dyDescent="0.25">
      <c r="C4367" s="201">
        <v>45609</v>
      </c>
      <c r="D4367" s="217" t="s">
        <v>1155</v>
      </c>
      <c r="E4367" s="124">
        <v>20500</v>
      </c>
      <c r="F4367" s="124">
        <v>18500</v>
      </c>
      <c r="G4367" s="124">
        <v>23000</v>
      </c>
      <c r="H4367" s="217">
        <v>64</v>
      </c>
      <c r="I4367" s="124">
        <v>1312000</v>
      </c>
      <c r="J4367" s="238">
        <v>2400000</v>
      </c>
      <c r="K4367" s="124">
        <v>55200000000</v>
      </c>
    </row>
    <row r="4368" spans="3:11" x14ac:dyDescent="0.25">
      <c r="C4368" s="201">
        <v>45609</v>
      </c>
      <c r="D4368" s="217" t="s">
        <v>1155</v>
      </c>
      <c r="E4368" s="124">
        <v>22199</v>
      </c>
      <c r="F4368" s="124">
        <v>18500</v>
      </c>
      <c r="G4368" s="124">
        <v>23000</v>
      </c>
      <c r="H4368" s="217">
        <v>20</v>
      </c>
      <c r="I4368" s="124">
        <v>443980</v>
      </c>
      <c r="J4368" s="238">
        <v>2400000</v>
      </c>
      <c r="K4368" s="124">
        <v>55200000000</v>
      </c>
    </row>
    <row r="4369" spans="3:11" x14ac:dyDescent="0.25">
      <c r="C4369" s="201">
        <v>45609</v>
      </c>
      <c r="D4369" s="217" t="s">
        <v>1155</v>
      </c>
      <c r="E4369" s="124">
        <v>22199</v>
      </c>
      <c r="F4369" s="124">
        <v>18500</v>
      </c>
      <c r="G4369" s="124">
        <v>23000</v>
      </c>
      <c r="H4369" s="217">
        <v>10</v>
      </c>
      <c r="I4369" s="124">
        <v>221990</v>
      </c>
      <c r="J4369" s="238">
        <v>2400000</v>
      </c>
      <c r="K4369" s="124">
        <v>55200000000</v>
      </c>
    </row>
    <row r="4370" spans="3:11" x14ac:dyDescent="0.25">
      <c r="C4370" s="201">
        <v>45609</v>
      </c>
      <c r="D4370" s="217" t="s">
        <v>1155</v>
      </c>
      <c r="E4370" s="124">
        <v>20500</v>
      </c>
      <c r="F4370" s="124">
        <v>18500</v>
      </c>
      <c r="G4370" s="124">
        <v>23000</v>
      </c>
      <c r="H4370" s="217">
        <v>36</v>
      </c>
      <c r="I4370" s="124">
        <v>738000</v>
      </c>
      <c r="J4370" s="238">
        <v>2400000</v>
      </c>
      <c r="K4370" s="124">
        <v>55200000000</v>
      </c>
    </row>
    <row r="4371" spans="3:11" x14ac:dyDescent="0.25">
      <c r="C4371" s="201">
        <v>45609</v>
      </c>
      <c r="D4371" s="217" t="s">
        <v>1155</v>
      </c>
      <c r="E4371" s="124">
        <v>20000</v>
      </c>
      <c r="F4371" s="124">
        <v>18500</v>
      </c>
      <c r="G4371" s="124">
        <v>23000</v>
      </c>
      <c r="H4371" s="217">
        <v>55</v>
      </c>
      <c r="I4371" s="124">
        <v>1100000</v>
      </c>
      <c r="J4371" s="238">
        <v>2400000</v>
      </c>
      <c r="K4371" s="124">
        <v>55200000000</v>
      </c>
    </row>
    <row r="4372" spans="3:11" x14ac:dyDescent="0.25">
      <c r="C4372" s="201">
        <v>45609</v>
      </c>
      <c r="D4372" s="217" t="s">
        <v>1155</v>
      </c>
      <c r="E4372" s="124">
        <v>20000</v>
      </c>
      <c r="F4372" s="124">
        <v>18500</v>
      </c>
      <c r="G4372" s="124">
        <v>23000</v>
      </c>
      <c r="H4372" s="217">
        <v>1</v>
      </c>
      <c r="I4372" s="124">
        <v>20000</v>
      </c>
      <c r="J4372" s="238">
        <v>2400000</v>
      </c>
      <c r="K4372" s="124">
        <v>55200000000</v>
      </c>
    </row>
    <row r="4373" spans="3:11" x14ac:dyDescent="0.25">
      <c r="C4373" s="201">
        <v>45609</v>
      </c>
      <c r="D4373" s="217" t="s">
        <v>1155</v>
      </c>
      <c r="E4373" s="124">
        <v>22199</v>
      </c>
      <c r="F4373" s="124">
        <v>18500</v>
      </c>
      <c r="G4373" s="124">
        <v>23000</v>
      </c>
      <c r="H4373" s="217">
        <v>16</v>
      </c>
      <c r="I4373" s="124">
        <v>355184</v>
      </c>
      <c r="J4373" s="238">
        <v>2400000</v>
      </c>
      <c r="K4373" s="124">
        <v>55200000000</v>
      </c>
    </row>
    <row r="4374" spans="3:11" x14ac:dyDescent="0.25">
      <c r="C4374" s="201">
        <v>45609</v>
      </c>
      <c r="D4374" s="217" t="s">
        <v>1155</v>
      </c>
      <c r="E4374" s="124">
        <v>22500</v>
      </c>
      <c r="F4374" s="124">
        <v>18500</v>
      </c>
      <c r="G4374" s="124">
        <v>23000</v>
      </c>
      <c r="H4374" s="217">
        <v>800</v>
      </c>
      <c r="I4374" s="124">
        <v>18000000</v>
      </c>
      <c r="J4374" s="238">
        <v>2400000</v>
      </c>
      <c r="K4374" s="124">
        <v>55200000000</v>
      </c>
    </row>
    <row r="4375" spans="3:11" x14ac:dyDescent="0.25">
      <c r="C4375" s="201">
        <v>45609</v>
      </c>
      <c r="D4375" s="217" t="s">
        <v>310</v>
      </c>
      <c r="E4375" s="124">
        <v>54996</v>
      </c>
      <c r="F4375" s="124">
        <v>55000</v>
      </c>
      <c r="G4375" s="124">
        <v>54996</v>
      </c>
      <c r="H4375" s="217">
        <v>2</v>
      </c>
      <c r="I4375" s="124">
        <v>109992</v>
      </c>
      <c r="J4375" s="238">
        <v>19450000</v>
      </c>
      <c r="K4375" s="124">
        <v>1069672200000</v>
      </c>
    </row>
    <row r="4376" spans="3:11" x14ac:dyDescent="0.25">
      <c r="C4376" s="201">
        <v>45609</v>
      </c>
      <c r="D4376" s="217" t="s">
        <v>312</v>
      </c>
      <c r="E4376" s="124">
        <v>11499</v>
      </c>
      <c r="F4376" s="124">
        <v>11499</v>
      </c>
      <c r="G4376" s="124">
        <v>11499</v>
      </c>
      <c r="H4376" s="217">
        <v>4</v>
      </c>
      <c r="I4376" s="124">
        <v>45996</v>
      </c>
      <c r="J4376" s="238">
        <v>20000000</v>
      </c>
      <c r="K4376" s="124">
        <v>229980000000</v>
      </c>
    </row>
    <row r="4377" spans="3:11" x14ac:dyDescent="0.25">
      <c r="C4377" s="201">
        <v>45609</v>
      </c>
      <c r="D4377" s="217" t="s">
        <v>312</v>
      </c>
      <c r="E4377" s="124">
        <v>11400</v>
      </c>
      <c r="F4377" s="124">
        <v>11499</v>
      </c>
      <c r="G4377" s="124">
        <v>11499</v>
      </c>
      <c r="H4377" s="217">
        <v>3</v>
      </c>
      <c r="I4377" s="124">
        <v>34200</v>
      </c>
      <c r="J4377" s="238">
        <v>20000000</v>
      </c>
      <c r="K4377" s="124">
        <v>229980000000</v>
      </c>
    </row>
    <row r="4378" spans="3:11" x14ac:dyDescent="0.25">
      <c r="C4378" s="201">
        <v>45609</v>
      </c>
      <c r="D4378" s="217" t="s">
        <v>310</v>
      </c>
      <c r="E4378" s="124">
        <v>54996</v>
      </c>
      <c r="F4378" s="124">
        <v>55000</v>
      </c>
      <c r="G4378" s="124">
        <v>54996</v>
      </c>
      <c r="H4378" s="217">
        <v>2</v>
      </c>
      <c r="I4378" s="124">
        <v>109992</v>
      </c>
      <c r="J4378" s="238">
        <v>19450000</v>
      </c>
      <c r="K4378" s="124">
        <v>1069672200000</v>
      </c>
    </row>
    <row r="4379" spans="3:11" x14ac:dyDescent="0.25">
      <c r="C4379" s="201">
        <v>45609</v>
      </c>
      <c r="D4379" s="217" t="s">
        <v>312</v>
      </c>
      <c r="E4379" s="124">
        <v>11499</v>
      </c>
      <c r="F4379" s="124">
        <v>11499</v>
      </c>
      <c r="G4379" s="124">
        <v>11499</v>
      </c>
      <c r="H4379" s="217">
        <v>4</v>
      </c>
      <c r="I4379" s="124">
        <v>45996</v>
      </c>
      <c r="J4379" s="238">
        <v>20000000</v>
      </c>
      <c r="K4379" s="124">
        <v>229980000000</v>
      </c>
    </row>
    <row r="4380" spans="3:11" x14ac:dyDescent="0.25">
      <c r="C4380" s="201">
        <v>45609</v>
      </c>
      <c r="D4380" s="217" t="s">
        <v>310</v>
      </c>
      <c r="E4380" s="124">
        <v>54996</v>
      </c>
      <c r="F4380" s="124">
        <v>55000</v>
      </c>
      <c r="G4380" s="124">
        <v>54996</v>
      </c>
      <c r="H4380" s="217">
        <v>4</v>
      </c>
      <c r="I4380" s="124">
        <v>219984</v>
      </c>
      <c r="J4380" s="238">
        <v>19450000</v>
      </c>
      <c r="K4380" s="124">
        <v>1069672200000</v>
      </c>
    </row>
    <row r="4381" spans="3:11" x14ac:dyDescent="0.25">
      <c r="C4381" s="201">
        <v>45609</v>
      </c>
      <c r="D4381" s="217" t="s">
        <v>310</v>
      </c>
      <c r="E4381" s="124">
        <v>54996</v>
      </c>
      <c r="F4381" s="124">
        <v>55000</v>
      </c>
      <c r="G4381" s="124">
        <v>54996</v>
      </c>
      <c r="H4381" s="217">
        <v>10</v>
      </c>
      <c r="I4381" s="124">
        <v>549960</v>
      </c>
      <c r="J4381" s="238">
        <v>19450000</v>
      </c>
      <c r="K4381" s="124">
        <v>1069672200000</v>
      </c>
    </row>
    <row r="4382" spans="3:11" x14ac:dyDescent="0.25">
      <c r="C4382" s="201">
        <v>45609</v>
      </c>
      <c r="D4382" s="217" t="s">
        <v>312</v>
      </c>
      <c r="E4382" s="124">
        <v>11499</v>
      </c>
      <c r="F4382" s="124">
        <v>11499</v>
      </c>
      <c r="G4382" s="124">
        <v>11499</v>
      </c>
      <c r="H4382" s="217">
        <v>30</v>
      </c>
      <c r="I4382" s="124">
        <v>344970</v>
      </c>
      <c r="J4382" s="238">
        <v>20000000</v>
      </c>
      <c r="K4382" s="124">
        <v>229980000000</v>
      </c>
    </row>
    <row r="4383" spans="3:11" x14ac:dyDescent="0.25">
      <c r="C4383" s="201">
        <v>45609</v>
      </c>
      <c r="D4383" s="217" t="s">
        <v>1155</v>
      </c>
      <c r="E4383" s="124">
        <v>22999</v>
      </c>
      <c r="F4383" s="124">
        <v>18500</v>
      </c>
      <c r="G4383" s="124">
        <v>23000</v>
      </c>
      <c r="H4383" s="217">
        <v>57</v>
      </c>
      <c r="I4383" s="124">
        <v>1310943</v>
      </c>
      <c r="J4383" s="238">
        <v>2400000</v>
      </c>
      <c r="K4383" s="124">
        <v>55200000000</v>
      </c>
    </row>
    <row r="4384" spans="3:11" x14ac:dyDescent="0.25">
      <c r="C4384" s="201">
        <v>45609</v>
      </c>
      <c r="D4384" s="217" t="s">
        <v>1155</v>
      </c>
      <c r="E4384" s="124">
        <v>23000</v>
      </c>
      <c r="F4384" s="124">
        <v>18500</v>
      </c>
      <c r="G4384" s="124">
        <v>23000</v>
      </c>
      <c r="H4384" s="217">
        <v>43</v>
      </c>
      <c r="I4384" s="124">
        <v>989000</v>
      </c>
      <c r="J4384" s="238">
        <v>2400000</v>
      </c>
      <c r="K4384" s="124">
        <v>55200000000</v>
      </c>
    </row>
    <row r="4385" spans="3:11" x14ac:dyDescent="0.25">
      <c r="C4385" s="201">
        <v>45609</v>
      </c>
      <c r="D4385" s="217" t="s">
        <v>312</v>
      </c>
      <c r="E4385" s="124">
        <v>11499</v>
      </c>
      <c r="F4385" s="124">
        <v>11499</v>
      </c>
      <c r="G4385" s="124">
        <v>11499</v>
      </c>
      <c r="H4385" s="217">
        <v>10</v>
      </c>
      <c r="I4385" s="124">
        <v>114990</v>
      </c>
      <c r="J4385" s="238">
        <v>20000000</v>
      </c>
      <c r="K4385" s="124">
        <v>229980000000</v>
      </c>
    </row>
    <row r="4386" spans="3:11" x14ac:dyDescent="0.25">
      <c r="C4386" s="201">
        <v>45610</v>
      </c>
      <c r="D4386" s="217" t="s">
        <v>310</v>
      </c>
      <c r="E4386" s="124">
        <v>54800</v>
      </c>
      <c r="F4386" s="124">
        <v>54996</v>
      </c>
      <c r="G4386" s="124">
        <v>54996</v>
      </c>
      <c r="H4386" s="217">
        <v>1</v>
      </c>
      <c r="I4386" s="124">
        <v>54800</v>
      </c>
      <c r="J4386" s="238">
        <v>19450000</v>
      </c>
      <c r="K4386" s="124">
        <v>1069672200000</v>
      </c>
    </row>
    <row r="4387" spans="3:11" x14ac:dyDescent="0.25">
      <c r="C4387" s="201">
        <v>45610</v>
      </c>
      <c r="D4387" s="217" t="s">
        <v>312</v>
      </c>
      <c r="E4387" s="124">
        <v>11499</v>
      </c>
      <c r="F4387" s="124">
        <v>11499</v>
      </c>
      <c r="G4387" s="124">
        <v>11400</v>
      </c>
      <c r="H4387" s="217">
        <v>3</v>
      </c>
      <c r="I4387" s="124">
        <v>34497</v>
      </c>
      <c r="J4387" s="238">
        <v>20000000</v>
      </c>
      <c r="K4387" s="124">
        <v>228000000000</v>
      </c>
    </row>
    <row r="4388" spans="3:11" x14ac:dyDescent="0.25">
      <c r="C4388" s="201">
        <v>45610</v>
      </c>
      <c r="D4388" s="217" t="s">
        <v>312</v>
      </c>
      <c r="E4388" s="124">
        <v>11499</v>
      </c>
      <c r="F4388" s="124">
        <v>11499</v>
      </c>
      <c r="G4388" s="124">
        <v>11400</v>
      </c>
      <c r="H4388" s="217">
        <v>10</v>
      </c>
      <c r="I4388" s="124">
        <v>114990</v>
      </c>
      <c r="J4388" s="238">
        <v>20000000</v>
      </c>
      <c r="K4388" s="124">
        <v>228000000000</v>
      </c>
    </row>
    <row r="4389" spans="3:11" x14ac:dyDescent="0.25">
      <c r="C4389" s="201">
        <v>45610</v>
      </c>
      <c r="D4389" s="217" t="s">
        <v>312</v>
      </c>
      <c r="E4389" s="124">
        <v>11499</v>
      </c>
      <c r="F4389" s="124">
        <v>11499</v>
      </c>
      <c r="G4389" s="124">
        <v>11400</v>
      </c>
      <c r="H4389" s="217">
        <v>3</v>
      </c>
      <c r="I4389" s="124">
        <v>34497</v>
      </c>
      <c r="J4389" s="238">
        <v>20000000</v>
      </c>
      <c r="K4389" s="124">
        <v>228000000000</v>
      </c>
    </row>
    <row r="4390" spans="3:11" x14ac:dyDescent="0.25">
      <c r="C4390" s="201">
        <v>45610</v>
      </c>
      <c r="D4390" s="217" t="s">
        <v>1155</v>
      </c>
      <c r="E4390" s="124">
        <v>22000</v>
      </c>
      <c r="F4390" s="124">
        <v>23000</v>
      </c>
      <c r="G4390" s="124">
        <v>22000</v>
      </c>
      <c r="H4390" s="217">
        <v>3</v>
      </c>
      <c r="I4390" s="124">
        <v>66000</v>
      </c>
      <c r="J4390" s="238">
        <v>2400000</v>
      </c>
      <c r="K4390" s="124">
        <v>52800000000</v>
      </c>
    </row>
    <row r="4391" spans="3:11" x14ac:dyDescent="0.25">
      <c r="C4391" s="201">
        <v>45610</v>
      </c>
      <c r="D4391" s="217" t="s">
        <v>1155</v>
      </c>
      <c r="E4391" s="124">
        <v>22000</v>
      </c>
      <c r="F4391" s="124">
        <v>23000</v>
      </c>
      <c r="G4391" s="124">
        <v>22000</v>
      </c>
      <c r="H4391" s="217">
        <v>22</v>
      </c>
      <c r="I4391" s="124">
        <v>484000</v>
      </c>
      <c r="J4391" s="238">
        <v>2400000</v>
      </c>
      <c r="K4391" s="124">
        <v>52800000000</v>
      </c>
    </row>
    <row r="4392" spans="3:11" x14ac:dyDescent="0.25">
      <c r="C4392" s="201">
        <v>45610</v>
      </c>
      <c r="D4392" s="217" t="s">
        <v>1155</v>
      </c>
      <c r="E4392" s="124">
        <v>20800</v>
      </c>
      <c r="F4392" s="124">
        <v>23000</v>
      </c>
      <c r="G4392" s="124">
        <v>22000</v>
      </c>
      <c r="H4392" s="217">
        <v>50</v>
      </c>
      <c r="I4392" s="124">
        <v>1040000</v>
      </c>
      <c r="J4392" s="238">
        <v>2400000</v>
      </c>
      <c r="K4392" s="124">
        <v>52800000000</v>
      </c>
    </row>
    <row r="4393" spans="3:11" x14ac:dyDescent="0.25">
      <c r="C4393" s="201">
        <v>45610</v>
      </c>
      <c r="D4393" s="217" t="s">
        <v>1155</v>
      </c>
      <c r="E4393" s="124">
        <v>22000</v>
      </c>
      <c r="F4393" s="124">
        <v>23000</v>
      </c>
      <c r="G4393" s="124">
        <v>22000</v>
      </c>
      <c r="H4393" s="217">
        <v>2</v>
      </c>
      <c r="I4393" s="124">
        <v>44000</v>
      </c>
      <c r="J4393" s="238">
        <v>2400000</v>
      </c>
      <c r="K4393" s="124">
        <v>52800000000</v>
      </c>
    </row>
    <row r="4394" spans="3:11" x14ac:dyDescent="0.25">
      <c r="C4394" s="201">
        <v>45610</v>
      </c>
      <c r="D4394" s="217" t="s">
        <v>312</v>
      </c>
      <c r="E4394" s="124">
        <v>11400</v>
      </c>
      <c r="F4394" s="124">
        <v>11499</v>
      </c>
      <c r="G4394" s="124">
        <v>11400</v>
      </c>
      <c r="H4394" s="217">
        <v>30</v>
      </c>
      <c r="I4394" s="124">
        <v>342000</v>
      </c>
      <c r="J4394" s="238">
        <v>20000000</v>
      </c>
      <c r="K4394" s="124">
        <v>228000000000</v>
      </c>
    </row>
    <row r="4395" spans="3:11" x14ac:dyDescent="0.25">
      <c r="C4395" s="201">
        <v>45610</v>
      </c>
      <c r="D4395" s="217" t="s">
        <v>1155</v>
      </c>
      <c r="E4395" s="124">
        <v>21000</v>
      </c>
      <c r="F4395" s="124">
        <v>23000</v>
      </c>
      <c r="G4395" s="124">
        <v>22000</v>
      </c>
      <c r="H4395" s="217">
        <v>2</v>
      </c>
      <c r="I4395" s="124">
        <v>42000</v>
      </c>
      <c r="J4395" s="238">
        <v>2400000</v>
      </c>
      <c r="K4395" s="124">
        <v>52800000000</v>
      </c>
    </row>
    <row r="4396" spans="3:11" x14ac:dyDescent="0.25">
      <c r="C4396" s="201">
        <v>45610</v>
      </c>
      <c r="D4396" s="217" t="s">
        <v>312</v>
      </c>
      <c r="E4396" s="124">
        <v>11400</v>
      </c>
      <c r="F4396" s="124">
        <v>11499</v>
      </c>
      <c r="G4396" s="124">
        <v>11400</v>
      </c>
      <c r="H4396" s="217">
        <v>5</v>
      </c>
      <c r="I4396" s="124">
        <v>57000</v>
      </c>
      <c r="J4396" s="238">
        <v>20000000</v>
      </c>
      <c r="K4396" s="124">
        <v>228000000000</v>
      </c>
    </row>
    <row r="4397" spans="3:11" x14ac:dyDescent="0.25">
      <c r="C4397" s="201">
        <v>45610</v>
      </c>
      <c r="D4397" s="217" t="s">
        <v>310</v>
      </c>
      <c r="E4397" s="124">
        <v>54996</v>
      </c>
      <c r="F4397" s="124">
        <v>54996</v>
      </c>
      <c r="G4397" s="124">
        <v>54996</v>
      </c>
      <c r="H4397" s="217">
        <v>4</v>
      </c>
      <c r="I4397" s="124">
        <v>219984</v>
      </c>
      <c r="J4397" s="238">
        <v>19450000</v>
      </c>
      <c r="K4397" s="124">
        <v>1069672200000</v>
      </c>
    </row>
    <row r="4398" spans="3:11" x14ac:dyDescent="0.25">
      <c r="C4398" s="201">
        <v>45610</v>
      </c>
      <c r="D4398" s="217" t="s">
        <v>312</v>
      </c>
      <c r="E4398" s="124">
        <v>11400</v>
      </c>
      <c r="F4398" s="124">
        <v>11499</v>
      </c>
      <c r="G4398" s="124">
        <v>11400</v>
      </c>
      <c r="H4398" s="217">
        <v>1</v>
      </c>
      <c r="I4398" s="124">
        <v>11400</v>
      </c>
      <c r="J4398" s="238">
        <v>20000000</v>
      </c>
      <c r="K4398" s="124">
        <v>228000000000</v>
      </c>
    </row>
    <row r="4399" spans="3:11" x14ac:dyDescent="0.25">
      <c r="C4399" s="201">
        <v>45610</v>
      </c>
      <c r="D4399" s="217" t="s">
        <v>1155</v>
      </c>
      <c r="E4399" s="124">
        <v>21999</v>
      </c>
      <c r="F4399" s="124">
        <v>23000</v>
      </c>
      <c r="G4399" s="124">
        <v>22000</v>
      </c>
      <c r="H4399" s="217">
        <v>1</v>
      </c>
      <c r="I4399" s="124">
        <v>21999</v>
      </c>
      <c r="J4399" s="238">
        <v>2400000</v>
      </c>
      <c r="K4399" s="124">
        <v>52800000000</v>
      </c>
    </row>
    <row r="4400" spans="3:11" x14ac:dyDescent="0.25">
      <c r="C4400" s="201">
        <v>45610</v>
      </c>
      <c r="D4400" s="217" t="s">
        <v>1155</v>
      </c>
      <c r="E4400" s="124">
        <v>22000</v>
      </c>
      <c r="F4400" s="124">
        <v>23000</v>
      </c>
      <c r="G4400" s="124">
        <v>22000</v>
      </c>
      <c r="H4400" s="217">
        <v>2</v>
      </c>
      <c r="I4400" s="124">
        <v>44000</v>
      </c>
      <c r="J4400" s="238">
        <v>2400000</v>
      </c>
      <c r="K4400" s="124">
        <v>52800000000</v>
      </c>
    </row>
    <row r="4401" spans="3:11" x14ac:dyDescent="0.25">
      <c r="C4401" s="201">
        <v>45610</v>
      </c>
      <c r="D4401" s="217" t="s">
        <v>1155</v>
      </c>
      <c r="E4401" s="124">
        <v>22000</v>
      </c>
      <c r="F4401" s="124">
        <v>23000</v>
      </c>
      <c r="G4401" s="124">
        <v>22000</v>
      </c>
      <c r="H4401" s="217">
        <v>11</v>
      </c>
      <c r="I4401" s="124">
        <v>242000</v>
      </c>
      <c r="J4401" s="238">
        <v>2400000</v>
      </c>
      <c r="K4401" s="124">
        <v>52800000000</v>
      </c>
    </row>
    <row r="4402" spans="3:11" x14ac:dyDescent="0.25">
      <c r="C4402" s="201">
        <v>45610</v>
      </c>
      <c r="D4402" s="217" t="s">
        <v>1155</v>
      </c>
      <c r="E4402" s="124">
        <v>22000</v>
      </c>
      <c r="F4402" s="124">
        <v>23000</v>
      </c>
      <c r="G4402" s="124">
        <v>22000</v>
      </c>
      <c r="H4402" s="217">
        <v>14</v>
      </c>
      <c r="I4402" s="124">
        <v>308000</v>
      </c>
      <c r="J4402" s="238">
        <v>2400000</v>
      </c>
      <c r="K4402" s="124">
        <v>52800000000</v>
      </c>
    </row>
    <row r="4403" spans="3:11" x14ac:dyDescent="0.25">
      <c r="C4403" s="201">
        <v>45610</v>
      </c>
      <c r="D4403" s="217" t="s">
        <v>1155</v>
      </c>
      <c r="E4403" s="124">
        <v>22750</v>
      </c>
      <c r="F4403" s="124">
        <v>23000</v>
      </c>
      <c r="G4403" s="124">
        <v>22000</v>
      </c>
      <c r="H4403" s="217">
        <v>100</v>
      </c>
      <c r="I4403" s="124">
        <v>2275000</v>
      </c>
      <c r="J4403" s="238">
        <v>2400000</v>
      </c>
      <c r="K4403" s="124">
        <v>52800000000</v>
      </c>
    </row>
    <row r="4404" spans="3:11" x14ac:dyDescent="0.25">
      <c r="C4404" s="201">
        <v>45610</v>
      </c>
      <c r="D4404" s="217" t="s">
        <v>1155</v>
      </c>
      <c r="E4404" s="124">
        <v>22900</v>
      </c>
      <c r="F4404" s="124">
        <v>23000</v>
      </c>
      <c r="G4404" s="124">
        <v>22000</v>
      </c>
      <c r="H4404" s="217">
        <v>36</v>
      </c>
      <c r="I4404" s="124">
        <v>824400</v>
      </c>
      <c r="J4404" s="238">
        <v>2400000</v>
      </c>
      <c r="K4404" s="124">
        <v>52800000000</v>
      </c>
    </row>
    <row r="4405" spans="3:11" x14ac:dyDescent="0.25">
      <c r="C4405" s="201">
        <v>45610</v>
      </c>
      <c r="D4405" s="217" t="s">
        <v>1155</v>
      </c>
      <c r="E4405" s="124">
        <v>22990</v>
      </c>
      <c r="F4405" s="124">
        <v>23000</v>
      </c>
      <c r="G4405" s="124">
        <v>22000</v>
      </c>
      <c r="H4405" s="217">
        <v>201</v>
      </c>
      <c r="I4405" s="124">
        <v>4620990</v>
      </c>
      <c r="J4405" s="238">
        <v>2400000</v>
      </c>
      <c r="K4405" s="124">
        <v>52800000000</v>
      </c>
    </row>
    <row r="4406" spans="3:11" x14ac:dyDescent="0.25">
      <c r="C4406" s="201">
        <v>45610</v>
      </c>
      <c r="D4406" s="217" t="s">
        <v>1155</v>
      </c>
      <c r="E4406" s="124">
        <v>22990</v>
      </c>
      <c r="F4406" s="124">
        <v>23000</v>
      </c>
      <c r="G4406" s="124">
        <v>22000</v>
      </c>
      <c r="H4406" s="217">
        <v>3</v>
      </c>
      <c r="I4406" s="124">
        <v>68970</v>
      </c>
      <c r="J4406" s="238">
        <v>2400000</v>
      </c>
      <c r="K4406" s="124">
        <v>52800000000</v>
      </c>
    </row>
    <row r="4407" spans="3:11" x14ac:dyDescent="0.25">
      <c r="C4407" s="201">
        <v>45610</v>
      </c>
      <c r="D4407" s="217" t="s">
        <v>1155</v>
      </c>
      <c r="E4407" s="124">
        <v>22990</v>
      </c>
      <c r="F4407" s="124">
        <v>23000</v>
      </c>
      <c r="G4407" s="124">
        <v>22000</v>
      </c>
      <c r="H4407" s="217">
        <v>120</v>
      </c>
      <c r="I4407" s="124">
        <v>2758800</v>
      </c>
      <c r="J4407" s="238">
        <v>2400000</v>
      </c>
      <c r="K4407" s="124">
        <v>52800000000</v>
      </c>
    </row>
    <row r="4408" spans="3:11" x14ac:dyDescent="0.25">
      <c r="C4408" s="201">
        <v>45610</v>
      </c>
      <c r="D4408" s="217" t="s">
        <v>1155</v>
      </c>
      <c r="E4408" s="124">
        <v>22990</v>
      </c>
      <c r="F4408" s="124">
        <v>23000</v>
      </c>
      <c r="G4408" s="124">
        <v>22000</v>
      </c>
      <c r="H4408" s="217">
        <v>67</v>
      </c>
      <c r="I4408" s="124">
        <v>1540330</v>
      </c>
      <c r="J4408" s="238">
        <v>2400000</v>
      </c>
      <c r="K4408" s="124">
        <v>52800000000</v>
      </c>
    </row>
    <row r="4409" spans="3:11" x14ac:dyDescent="0.25">
      <c r="C4409" s="201">
        <v>45610</v>
      </c>
      <c r="D4409" s="217" t="s">
        <v>1155</v>
      </c>
      <c r="E4409" s="124">
        <v>23125</v>
      </c>
      <c r="F4409" s="124">
        <v>23000</v>
      </c>
      <c r="G4409" s="124">
        <v>22000</v>
      </c>
      <c r="H4409" s="217">
        <v>1</v>
      </c>
      <c r="I4409" s="124">
        <v>23125</v>
      </c>
      <c r="J4409" s="238">
        <v>2400000</v>
      </c>
      <c r="K4409" s="124">
        <v>52800000000</v>
      </c>
    </row>
    <row r="4410" spans="3:11" x14ac:dyDescent="0.25">
      <c r="C4410" s="201">
        <v>45610</v>
      </c>
      <c r="D4410" s="217" t="s">
        <v>312</v>
      </c>
      <c r="E4410" s="124">
        <v>11400</v>
      </c>
      <c r="F4410" s="124">
        <v>11499</v>
      </c>
      <c r="G4410" s="124">
        <v>11400</v>
      </c>
      <c r="H4410" s="217">
        <v>3</v>
      </c>
      <c r="I4410" s="124">
        <v>34200</v>
      </c>
      <c r="J4410" s="238">
        <v>20000000</v>
      </c>
      <c r="K4410" s="124">
        <v>228000000000</v>
      </c>
    </row>
    <row r="4411" spans="3:11" x14ac:dyDescent="0.25">
      <c r="C4411" s="201">
        <v>45610</v>
      </c>
      <c r="D4411" s="217" t="s">
        <v>310</v>
      </c>
      <c r="E4411" s="124">
        <v>54996</v>
      </c>
      <c r="F4411" s="124">
        <v>54996</v>
      </c>
      <c r="G4411" s="124">
        <v>54996</v>
      </c>
      <c r="H4411" s="217">
        <v>4</v>
      </c>
      <c r="I4411" s="124">
        <v>219984</v>
      </c>
      <c r="J4411" s="238">
        <v>19450000</v>
      </c>
      <c r="K4411" s="124">
        <v>1069672200000</v>
      </c>
    </row>
    <row r="4412" spans="3:11" x14ac:dyDescent="0.25">
      <c r="C4412" s="201">
        <v>45610</v>
      </c>
      <c r="D4412" s="217" t="s">
        <v>1155</v>
      </c>
      <c r="E4412" s="124">
        <v>22000</v>
      </c>
      <c r="F4412" s="124">
        <v>23000</v>
      </c>
      <c r="G4412" s="124">
        <v>22000</v>
      </c>
      <c r="H4412" s="217">
        <v>5</v>
      </c>
      <c r="I4412" s="124">
        <v>110000</v>
      </c>
      <c r="J4412" s="238">
        <v>2400000</v>
      </c>
      <c r="K4412" s="124">
        <v>52800000000</v>
      </c>
    </row>
    <row r="4413" spans="3:11" x14ac:dyDescent="0.25">
      <c r="C4413" s="201">
        <v>45611</v>
      </c>
      <c r="D4413" s="217" t="s">
        <v>310</v>
      </c>
      <c r="E4413" s="124">
        <v>54996</v>
      </c>
      <c r="F4413" s="124">
        <v>54996</v>
      </c>
      <c r="G4413" s="124">
        <v>54600</v>
      </c>
      <c r="H4413" s="217">
        <v>1</v>
      </c>
      <c r="I4413" s="124">
        <v>54996</v>
      </c>
      <c r="J4413" s="238">
        <v>19450000</v>
      </c>
      <c r="K4413" s="124">
        <v>1061970000000</v>
      </c>
    </row>
    <row r="4414" spans="3:11" x14ac:dyDescent="0.25">
      <c r="C4414" s="201">
        <v>45611</v>
      </c>
      <c r="D4414" s="217" t="s">
        <v>310</v>
      </c>
      <c r="E4414" s="124">
        <v>54996</v>
      </c>
      <c r="F4414" s="124">
        <v>54996</v>
      </c>
      <c r="G4414" s="124">
        <v>54600</v>
      </c>
      <c r="H4414" s="217">
        <v>19</v>
      </c>
      <c r="I4414" s="124">
        <v>1044924</v>
      </c>
      <c r="J4414" s="238">
        <v>19450000</v>
      </c>
      <c r="K4414" s="124">
        <v>1061970000000</v>
      </c>
    </row>
    <row r="4415" spans="3:11" x14ac:dyDescent="0.25">
      <c r="C4415" s="201">
        <v>45611</v>
      </c>
      <c r="D4415" s="217" t="s">
        <v>310</v>
      </c>
      <c r="E4415" s="124">
        <v>54996</v>
      </c>
      <c r="F4415" s="124">
        <v>54996</v>
      </c>
      <c r="G4415" s="124">
        <v>54600</v>
      </c>
      <c r="H4415" s="217">
        <v>2</v>
      </c>
      <c r="I4415" s="124">
        <v>109992</v>
      </c>
      <c r="J4415" s="238">
        <v>19450000</v>
      </c>
      <c r="K4415" s="124">
        <v>1061970000000</v>
      </c>
    </row>
    <row r="4416" spans="3:11" x14ac:dyDescent="0.25">
      <c r="C4416" s="201">
        <v>45611</v>
      </c>
      <c r="D4416" s="217" t="s">
        <v>312</v>
      </c>
      <c r="E4416" s="124">
        <v>11400</v>
      </c>
      <c r="F4416" s="124">
        <v>11400</v>
      </c>
      <c r="G4416" s="124">
        <v>11380</v>
      </c>
      <c r="H4416" s="217">
        <v>110</v>
      </c>
      <c r="I4416" s="124">
        <v>1254000</v>
      </c>
      <c r="J4416" s="238">
        <v>20000000</v>
      </c>
      <c r="K4416" s="124">
        <v>227600000000</v>
      </c>
    </row>
    <row r="4417" spans="3:11" x14ac:dyDescent="0.25">
      <c r="C4417" s="201">
        <v>45611</v>
      </c>
      <c r="D4417" s="217" t="s">
        <v>312</v>
      </c>
      <c r="E4417" s="124">
        <v>11400</v>
      </c>
      <c r="F4417" s="124">
        <v>11400</v>
      </c>
      <c r="G4417" s="124">
        <v>11380</v>
      </c>
      <c r="H4417" s="217">
        <v>146</v>
      </c>
      <c r="I4417" s="124">
        <v>1664400</v>
      </c>
      <c r="J4417" s="238">
        <v>20000000</v>
      </c>
      <c r="K4417" s="124">
        <v>227600000000</v>
      </c>
    </row>
    <row r="4418" spans="3:11" x14ac:dyDescent="0.25">
      <c r="C4418" s="201">
        <v>45611</v>
      </c>
      <c r="D4418" s="217" t="s">
        <v>1155</v>
      </c>
      <c r="E4418" s="124">
        <v>22990</v>
      </c>
      <c r="F4418" s="124">
        <v>22000</v>
      </c>
      <c r="G4418" s="124">
        <v>20000</v>
      </c>
      <c r="H4418" s="217">
        <v>4</v>
      </c>
      <c r="I4418" s="124">
        <v>91960</v>
      </c>
      <c r="J4418" s="238">
        <v>2400000</v>
      </c>
      <c r="K4418" s="124">
        <v>48000000000</v>
      </c>
    </row>
    <row r="4419" spans="3:11" x14ac:dyDescent="0.25">
      <c r="C4419" s="201">
        <v>45611</v>
      </c>
      <c r="D4419" s="217" t="s">
        <v>1155</v>
      </c>
      <c r="E4419" s="124">
        <v>22990</v>
      </c>
      <c r="F4419" s="124">
        <v>22000</v>
      </c>
      <c r="G4419" s="124">
        <v>20000</v>
      </c>
      <c r="H4419" s="217">
        <v>5</v>
      </c>
      <c r="I4419" s="124">
        <v>114950</v>
      </c>
      <c r="J4419" s="238">
        <v>2400000</v>
      </c>
      <c r="K4419" s="124">
        <v>48000000000</v>
      </c>
    </row>
    <row r="4420" spans="3:11" x14ac:dyDescent="0.25">
      <c r="C4420" s="201">
        <v>45611</v>
      </c>
      <c r="D4420" s="217" t="s">
        <v>1155</v>
      </c>
      <c r="E4420" s="124">
        <v>22990</v>
      </c>
      <c r="F4420" s="124">
        <v>22000</v>
      </c>
      <c r="G4420" s="124">
        <v>20000</v>
      </c>
      <c r="H4420" s="217">
        <v>56</v>
      </c>
      <c r="I4420" s="124">
        <v>1287440</v>
      </c>
      <c r="J4420" s="238">
        <v>2400000</v>
      </c>
      <c r="K4420" s="124">
        <v>48000000000</v>
      </c>
    </row>
    <row r="4421" spans="3:11" x14ac:dyDescent="0.25">
      <c r="C4421" s="201">
        <v>45611</v>
      </c>
      <c r="D4421" s="217" t="s">
        <v>312</v>
      </c>
      <c r="E4421" s="124">
        <v>11400</v>
      </c>
      <c r="F4421" s="124">
        <v>11400</v>
      </c>
      <c r="G4421" s="124">
        <v>11380</v>
      </c>
      <c r="H4421" s="217">
        <v>200</v>
      </c>
      <c r="I4421" s="124">
        <v>2280000</v>
      </c>
      <c r="J4421" s="238">
        <v>20000000</v>
      </c>
      <c r="K4421" s="124">
        <v>227600000000</v>
      </c>
    </row>
    <row r="4422" spans="3:11" x14ac:dyDescent="0.25">
      <c r="C4422" s="201">
        <v>45611</v>
      </c>
      <c r="D4422" s="217" t="s">
        <v>312</v>
      </c>
      <c r="E4422" s="124">
        <v>11400</v>
      </c>
      <c r="F4422" s="124">
        <v>11400</v>
      </c>
      <c r="G4422" s="124">
        <v>11380</v>
      </c>
      <c r="H4422" s="217">
        <v>4</v>
      </c>
      <c r="I4422" s="124">
        <v>45600</v>
      </c>
      <c r="J4422" s="238">
        <v>20000000</v>
      </c>
      <c r="K4422" s="124">
        <v>227600000000</v>
      </c>
    </row>
    <row r="4423" spans="3:11" x14ac:dyDescent="0.25">
      <c r="C4423" s="201">
        <v>45611</v>
      </c>
      <c r="D4423" s="217" t="s">
        <v>312</v>
      </c>
      <c r="E4423" s="124">
        <v>11380</v>
      </c>
      <c r="F4423" s="124">
        <v>11400</v>
      </c>
      <c r="G4423" s="124">
        <v>11380</v>
      </c>
      <c r="H4423" s="217">
        <v>1</v>
      </c>
      <c r="I4423" s="124">
        <v>11380</v>
      </c>
      <c r="J4423" s="238">
        <v>20000000</v>
      </c>
      <c r="K4423" s="124">
        <v>227600000000</v>
      </c>
    </row>
    <row r="4424" spans="3:11" x14ac:dyDescent="0.25">
      <c r="C4424" s="201">
        <v>45611</v>
      </c>
      <c r="D4424" s="217" t="s">
        <v>1155</v>
      </c>
      <c r="E4424" s="124">
        <v>22000</v>
      </c>
      <c r="F4424" s="124">
        <v>22000</v>
      </c>
      <c r="G4424" s="124">
        <v>20000</v>
      </c>
      <c r="H4424" s="217">
        <v>5</v>
      </c>
      <c r="I4424" s="124">
        <v>110000</v>
      </c>
      <c r="J4424" s="238">
        <v>2400000</v>
      </c>
      <c r="K4424" s="124">
        <v>48000000000</v>
      </c>
    </row>
    <row r="4425" spans="3:11" x14ac:dyDescent="0.25">
      <c r="C4425" s="201">
        <v>45611</v>
      </c>
      <c r="D4425" s="217" t="s">
        <v>312</v>
      </c>
      <c r="E4425" s="124">
        <v>11380</v>
      </c>
      <c r="F4425" s="124">
        <v>11400</v>
      </c>
      <c r="G4425" s="124">
        <v>11380</v>
      </c>
      <c r="H4425" s="217">
        <v>50</v>
      </c>
      <c r="I4425" s="124">
        <v>569000</v>
      </c>
      <c r="J4425" s="238">
        <v>20000000</v>
      </c>
      <c r="K4425" s="124">
        <v>227600000000</v>
      </c>
    </row>
    <row r="4426" spans="3:11" x14ac:dyDescent="0.25">
      <c r="C4426" s="201">
        <v>45611</v>
      </c>
      <c r="D4426" s="217" t="s">
        <v>1155</v>
      </c>
      <c r="E4426" s="124">
        <v>22990</v>
      </c>
      <c r="F4426" s="124">
        <v>22000</v>
      </c>
      <c r="G4426" s="124">
        <v>20000</v>
      </c>
      <c r="H4426" s="217">
        <v>5</v>
      </c>
      <c r="I4426" s="124">
        <v>114950</v>
      </c>
      <c r="J4426" s="238">
        <v>2400000</v>
      </c>
      <c r="K4426" s="124">
        <v>48000000000</v>
      </c>
    </row>
    <row r="4427" spans="3:11" x14ac:dyDescent="0.25">
      <c r="C4427" s="201">
        <v>45611</v>
      </c>
      <c r="D4427" s="217" t="s">
        <v>1155</v>
      </c>
      <c r="E4427" s="124">
        <v>22990</v>
      </c>
      <c r="F4427" s="124">
        <v>22000</v>
      </c>
      <c r="G4427" s="124">
        <v>20000</v>
      </c>
      <c r="H4427" s="217">
        <v>4</v>
      </c>
      <c r="I4427" s="124">
        <v>91960</v>
      </c>
      <c r="J4427" s="238">
        <v>2400000</v>
      </c>
      <c r="K4427" s="124">
        <v>48000000000</v>
      </c>
    </row>
    <row r="4428" spans="3:11" x14ac:dyDescent="0.25">
      <c r="C4428" s="201">
        <v>45611</v>
      </c>
      <c r="D4428" s="217" t="s">
        <v>312</v>
      </c>
      <c r="E4428" s="124">
        <v>11380</v>
      </c>
      <c r="F4428" s="124">
        <v>11400</v>
      </c>
      <c r="G4428" s="124">
        <v>11380</v>
      </c>
      <c r="H4428" s="217">
        <v>4</v>
      </c>
      <c r="I4428" s="124">
        <v>45520</v>
      </c>
      <c r="J4428" s="238">
        <v>20000000</v>
      </c>
      <c r="K4428" s="124">
        <v>227600000000</v>
      </c>
    </row>
    <row r="4429" spans="3:11" x14ac:dyDescent="0.25">
      <c r="C4429" s="201">
        <v>45611</v>
      </c>
      <c r="D4429" s="217" t="s">
        <v>1155</v>
      </c>
      <c r="E4429" s="124">
        <v>20000</v>
      </c>
      <c r="F4429" s="124">
        <v>22000</v>
      </c>
      <c r="G4429" s="124">
        <v>20000</v>
      </c>
      <c r="H4429" s="217">
        <v>2</v>
      </c>
      <c r="I4429" s="124">
        <v>40000</v>
      </c>
      <c r="J4429" s="238">
        <v>2400000</v>
      </c>
      <c r="K4429" s="124">
        <v>48000000000</v>
      </c>
    </row>
    <row r="4430" spans="3:11" x14ac:dyDescent="0.25">
      <c r="C4430" s="201">
        <v>45611</v>
      </c>
      <c r="D4430" s="217" t="s">
        <v>1155</v>
      </c>
      <c r="E4430" s="124">
        <v>20000</v>
      </c>
      <c r="F4430" s="124">
        <v>22000</v>
      </c>
      <c r="G4430" s="124">
        <v>20000</v>
      </c>
      <c r="H4430" s="217">
        <v>9</v>
      </c>
      <c r="I4430" s="124">
        <v>180000</v>
      </c>
      <c r="J4430" s="238">
        <v>2400000</v>
      </c>
      <c r="K4430" s="124">
        <v>48000000000</v>
      </c>
    </row>
    <row r="4431" spans="3:11" x14ac:dyDescent="0.25">
      <c r="C4431" s="201">
        <v>45611</v>
      </c>
      <c r="D4431" s="217" t="s">
        <v>310</v>
      </c>
      <c r="E4431" s="124">
        <v>54600</v>
      </c>
      <c r="F4431" s="124">
        <v>54996</v>
      </c>
      <c r="G4431" s="124">
        <v>54600</v>
      </c>
      <c r="H4431" s="217">
        <v>10</v>
      </c>
      <c r="I4431" s="124">
        <v>546000</v>
      </c>
      <c r="J4431" s="238">
        <v>19450000</v>
      </c>
      <c r="K4431" s="124">
        <v>1061970000000</v>
      </c>
    </row>
    <row r="4432" spans="3:11" x14ac:dyDescent="0.25">
      <c r="C4432" s="201">
        <v>45611</v>
      </c>
      <c r="D4432" s="217" t="s">
        <v>312</v>
      </c>
      <c r="E4432" s="124">
        <v>11380</v>
      </c>
      <c r="F4432" s="124">
        <v>11400</v>
      </c>
      <c r="G4432" s="124">
        <v>11380</v>
      </c>
      <c r="H4432" s="217">
        <v>10</v>
      </c>
      <c r="I4432" s="124">
        <v>113800</v>
      </c>
      <c r="J4432" s="238">
        <v>20000000</v>
      </c>
      <c r="K4432" s="124">
        <v>227600000000</v>
      </c>
    </row>
    <row r="4433" spans="3:11" x14ac:dyDescent="0.25">
      <c r="C4433" s="201">
        <v>45611</v>
      </c>
      <c r="D4433" s="217" t="s">
        <v>312</v>
      </c>
      <c r="E4433" s="124">
        <v>11380</v>
      </c>
      <c r="F4433" s="124">
        <v>11400</v>
      </c>
      <c r="G4433" s="124">
        <v>11380</v>
      </c>
      <c r="H4433" s="217">
        <v>2</v>
      </c>
      <c r="I4433" s="124">
        <v>22760</v>
      </c>
      <c r="J4433" s="238">
        <v>20000000</v>
      </c>
      <c r="K4433" s="124">
        <v>227600000000</v>
      </c>
    </row>
    <row r="4434" spans="3:11" x14ac:dyDescent="0.25">
      <c r="C4434" s="201">
        <v>45611</v>
      </c>
      <c r="D4434" s="217" t="s">
        <v>312</v>
      </c>
      <c r="E4434" s="124">
        <v>11380</v>
      </c>
      <c r="F4434" s="124">
        <v>11400</v>
      </c>
      <c r="G4434" s="124">
        <v>11380</v>
      </c>
      <c r="H4434" s="217">
        <v>5</v>
      </c>
      <c r="I4434" s="124">
        <v>56900</v>
      </c>
      <c r="J4434" s="238">
        <v>20000000</v>
      </c>
      <c r="K4434" s="124">
        <v>227600000000</v>
      </c>
    </row>
    <row r="4435" spans="3:11" x14ac:dyDescent="0.25">
      <c r="C4435" s="201">
        <v>45611</v>
      </c>
      <c r="D4435" s="217" t="s">
        <v>312</v>
      </c>
      <c r="E4435" s="124">
        <v>11380</v>
      </c>
      <c r="F4435" s="124">
        <v>11400</v>
      </c>
      <c r="G4435" s="124">
        <v>11380</v>
      </c>
      <c r="H4435" s="217">
        <v>1</v>
      </c>
      <c r="I4435" s="124">
        <v>11380</v>
      </c>
      <c r="J4435" s="238">
        <v>20000000</v>
      </c>
      <c r="K4435" s="124">
        <v>227600000000</v>
      </c>
    </row>
    <row r="4436" spans="3:11" x14ac:dyDescent="0.25">
      <c r="C4436" s="201">
        <v>45614</v>
      </c>
      <c r="D4436" s="217" t="s">
        <v>310</v>
      </c>
      <c r="E4436" s="124">
        <v>54600</v>
      </c>
      <c r="F4436" s="124">
        <v>54600</v>
      </c>
      <c r="G4436" s="124">
        <v>55000</v>
      </c>
      <c r="H4436" s="217">
        <v>2</v>
      </c>
      <c r="I4436" s="124">
        <v>109200</v>
      </c>
      <c r="J4436" s="238">
        <v>19450000</v>
      </c>
      <c r="K4436" s="124">
        <v>1069750000000</v>
      </c>
    </row>
    <row r="4437" spans="3:11" x14ac:dyDescent="0.25">
      <c r="C4437" s="201">
        <v>45614</v>
      </c>
      <c r="D4437" s="217" t="s">
        <v>312</v>
      </c>
      <c r="E4437" s="124">
        <v>11380</v>
      </c>
      <c r="F4437" s="124">
        <v>11380</v>
      </c>
      <c r="G4437" s="124">
        <v>11380</v>
      </c>
      <c r="H4437" s="217">
        <v>1</v>
      </c>
      <c r="I4437" s="124">
        <v>11380</v>
      </c>
      <c r="J4437" s="238">
        <v>20000000</v>
      </c>
      <c r="K4437" s="124">
        <v>227600000000</v>
      </c>
    </row>
    <row r="4438" spans="3:11" x14ac:dyDescent="0.25">
      <c r="C4438" s="201">
        <v>45614</v>
      </c>
      <c r="D4438" s="217" t="s">
        <v>312</v>
      </c>
      <c r="E4438" s="124">
        <v>11380</v>
      </c>
      <c r="F4438" s="124">
        <v>11380</v>
      </c>
      <c r="G4438" s="124">
        <v>11380</v>
      </c>
      <c r="H4438" s="217">
        <v>13</v>
      </c>
      <c r="I4438" s="124">
        <v>147940</v>
      </c>
      <c r="J4438" s="238">
        <v>20000000</v>
      </c>
      <c r="K4438" s="124">
        <v>227600000000</v>
      </c>
    </row>
    <row r="4439" spans="3:11" x14ac:dyDescent="0.25">
      <c r="C4439" s="201">
        <v>45614</v>
      </c>
      <c r="D4439" s="217" t="s">
        <v>1155</v>
      </c>
      <c r="E4439" s="124">
        <v>17600</v>
      </c>
      <c r="F4439" s="124">
        <v>20000</v>
      </c>
      <c r="G4439" s="124">
        <v>20000</v>
      </c>
      <c r="H4439" s="217">
        <v>1</v>
      </c>
      <c r="I4439" s="124">
        <v>17600</v>
      </c>
      <c r="J4439" s="238">
        <v>2400000</v>
      </c>
      <c r="K4439" s="124">
        <v>48000000000</v>
      </c>
    </row>
    <row r="4440" spans="3:11" x14ac:dyDescent="0.25">
      <c r="C4440" s="201">
        <v>45614</v>
      </c>
      <c r="D4440" s="217" t="s">
        <v>1155</v>
      </c>
      <c r="E4440" s="124">
        <v>17600</v>
      </c>
      <c r="F4440" s="124">
        <v>20000</v>
      </c>
      <c r="G4440" s="124">
        <v>20000</v>
      </c>
      <c r="H4440" s="217">
        <v>10</v>
      </c>
      <c r="I4440" s="124">
        <v>176000</v>
      </c>
      <c r="J4440" s="238">
        <v>2400000</v>
      </c>
      <c r="K4440" s="124">
        <v>48000000000</v>
      </c>
    </row>
    <row r="4441" spans="3:11" x14ac:dyDescent="0.25">
      <c r="C4441" s="201">
        <v>45614</v>
      </c>
      <c r="D4441" s="217" t="s">
        <v>1155</v>
      </c>
      <c r="E4441" s="124">
        <v>17600</v>
      </c>
      <c r="F4441" s="124">
        <v>20000</v>
      </c>
      <c r="G4441" s="124">
        <v>20000</v>
      </c>
      <c r="H4441" s="217">
        <v>2</v>
      </c>
      <c r="I4441" s="124">
        <v>35200</v>
      </c>
      <c r="J4441" s="238">
        <v>2400000</v>
      </c>
      <c r="K4441" s="124">
        <v>48000000000</v>
      </c>
    </row>
    <row r="4442" spans="3:11" x14ac:dyDescent="0.25">
      <c r="C4442" s="201">
        <v>45614</v>
      </c>
      <c r="D4442" s="217" t="s">
        <v>1155</v>
      </c>
      <c r="E4442" s="124">
        <v>17600</v>
      </c>
      <c r="F4442" s="124">
        <v>20000</v>
      </c>
      <c r="G4442" s="124">
        <v>20000</v>
      </c>
      <c r="H4442" s="217">
        <v>1</v>
      </c>
      <c r="I4442" s="124">
        <v>17600</v>
      </c>
      <c r="J4442" s="238">
        <v>2400000</v>
      </c>
      <c r="K4442" s="124">
        <v>48000000000</v>
      </c>
    </row>
    <row r="4443" spans="3:11" x14ac:dyDescent="0.25">
      <c r="C4443" s="201">
        <v>45614</v>
      </c>
      <c r="D4443" s="217" t="s">
        <v>1155</v>
      </c>
      <c r="E4443" s="124">
        <v>17600</v>
      </c>
      <c r="F4443" s="124">
        <v>20000</v>
      </c>
      <c r="G4443" s="124">
        <v>20000</v>
      </c>
      <c r="H4443" s="217">
        <v>181</v>
      </c>
      <c r="I4443" s="124">
        <v>3185600</v>
      </c>
      <c r="J4443" s="238">
        <v>2400000</v>
      </c>
      <c r="K4443" s="124">
        <v>48000000000</v>
      </c>
    </row>
    <row r="4444" spans="3:11" x14ac:dyDescent="0.25">
      <c r="C4444" s="201">
        <v>45614</v>
      </c>
      <c r="D4444" s="217" t="s">
        <v>1155</v>
      </c>
      <c r="E4444" s="124">
        <v>17600</v>
      </c>
      <c r="F4444" s="124">
        <v>20000</v>
      </c>
      <c r="G4444" s="124">
        <v>20000</v>
      </c>
      <c r="H4444" s="217">
        <v>305</v>
      </c>
      <c r="I4444" s="124">
        <v>5368000</v>
      </c>
      <c r="J4444" s="238">
        <v>2400000</v>
      </c>
      <c r="K4444" s="124">
        <v>48000000000</v>
      </c>
    </row>
    <row r="4445" spans="3:11" x14ac:dyDescent="0.25">
      <c r="C4445" s="201">
        <v>45614</v>
      </c>
      <c r="D4445" s="217" t="s">
        <v>1155</v>
      </c>
      <c r="E4445" s="124">
        <v>17600</v>
      </c>
      <c r="F4445" s="124">
        <v>20000</v>
      </c>
      <c r="G4445" s="124">
        <v>20000</v>
      </c>
      <c r="H4445" s="217">
        <v>361</v>
      </c>
      <c r="I4445" s="124">
        <v>6353600</v>
      </c>
      <c r="J4445" s="238">
        <v>2400000</v>
      </c>
      <c r="K4445" s="124">
        <v>48000000000</v>
      </c>
    </row>
    <row r="4446" spans="3:11" x14ac:dyDescent="0.25">
      <c r="C4446" s="201">
        <v>45614</v>
      </c>
      <c r="D4446" s="217" t="s">
        <v>1155</v>
      </c>
      <c r="E4446" s="124">
        <v>17600</v>
      </c>
      <c r="F4446" s="124">
        <v>20000</v>
      </c>
      <c r="G4446" s="124">
        <v>20000</v>
      </c>
      <c r="H4446" s="217">
        <v>496</v>
      </c>
      <c r="I4446" s="124">
        <v>8729600</v>
      </c>
      <c r="J4446" s="238">
        <v>2400000</v>
      </c>
      <c r="K4446" s="124">
        <v>48000000000</v>
      </c>
    </row>
    <row r="4447" spans="3:11" x14ac:dyDescent="0.25">
      <c r="C4447" s="201">
        <v>45614</v>
      </c>
      <c r="D4447" s="217" t="s">
        <v>1155</v>
      </c>
      <c r="E4447" s="124">
        <v>17600</v>
      </c>
      <c r="F4447" s="124">
        <v>20000</v>
      </c>
      <c r="G4447" s="124">
        <v>20000</v>
      </c>
      <c r="H4447" s="217">
        <v>561</v>
      </c>
      <c r="I4447" s="124">
        <v>9873600</v>
      </c>
      <c r="J4447" s="238">
        <v>2400000</v>
      </c>
      <c r="K4447" s="124">
        <v>48000000000</v>
      </c>
    </row>
    <row r="4448" spans="3:11" x14ac:dyDescent="0.25">
      <c r="C4448" s="201">
        <v>45614</v>
      </c>
      <c r="D4448" s="217" t="s">
        <v>1155</v>
      </c>
      <c r="E4448" s="124">
        <v>17600</v>
      </c>
      <c r="F4448" s="124">
        <v>20000</v>
      </c>
      <c r="G4448" s="124">
        <v>20000</v>
      </c>
      <c r="H4448" s="217">
        <v>330</v>
      </c>
      <c r="I4448" s="124">
        <v>5808000</v>
      </c>
      <c r="J4448" s="238">
        <v>2400000</v>
      </c>
      <c r="K4448" s="124">
        <v>48000000000</v>
      </c>
    </row>
    <row r="4449" spans="3:11" x14ac:dyDescent="0.25">
      <c r="C4449" s="201">
        <v>45614</v>
      </c>
      <c r="D4449" s="217" t="s">
        <v>312</v>
      </c>
      <c r="E4449" s="124">
        <v>11380</v>
      </c>
      <c r="F4449" s="124">
        <v>11380</v>
      </c>
      <c r="G4449" s="124">
        <v>11380</v>
      </c>
      <c r="H4449" s="217">
        <v>5</v>
      </c>
      <c r="I4449" s="124">
        <v>56900</v>
      </c>
      <c r="J4449" s="238">
        <v>20000000</v>
      </c>
      <c r="K4449" s="124">
        <v>227600000000</v>
      </c>
    </row>
    <row r="4450" spans="3:11" x14ac:dyDescent="0.25">
      <c r="C4450" s="201">
        <v>45614</v>
      </c>
      <c r="D4450" s="217" t="s">
        <v>1155</v>
      </c>
      <c r="E4450" s="124">
        <v>17600</v>
      </c>
      <c r="F4450" s="124">
        <v>20000</v>
      </c>
      <c r="G4450" s="124">
        <v>20000</v>
      </c>
      <c r="H4450" s="217">
        <v>175</v>
      </c>
      <c r="I4450" s="124">
        <v>3080000</v>
      </c>
      <c r="J4450" s="238">
        <v>2400000</v>
      </c>
      <c r="K4450" s="124">
        <v>48000000000</v>
      </c>
    </row>
    <row r="4451" spans="3:11" x14ac:dyDescent="0.25">
      <c r="C4451" s="201">
        <v>45614</v>
      </c>
      <c r="D4451" s="217" t="s">
        <v>1155</v>
      </c>
      <c r="E4451" s="124">
        <v>17600</v>
      </c>
      <c r="F4451" s="124">
        <v>20000</v>
      </c>
      <c r="G4451" s="124">
        <v>20000</v>
      </c>
      <c r="H4451" s="217">
        <v>349</v>
      </c>
      <c r="I4451" s="124">
        <v>6142400</v>
      </c>
      <c r="J4451" s="238">
        <v>2400000</v>
      </c>
      <c r="K4451" s="124">
        <v>48000000000</v>
      </c>
    </row>
    <row r="4452" spans="3:11" x14ac:dyDescent="0.25">
      <c r="C4452" s="201">
        <v>45614</v>
      </c>
      <c r="D4452" s="217" t="s">
        <v>1155</v>
      </c>
      <c r="E4452" s="124">
        <v>17600</v>
      </c>
      <c r="F4452" s="124">
        <v>20000</v>
      </c>
      <c r="G4452" s="124">
        <v>20000</v>
      </c>
      <c r="H4452" s="217">
        <v>1</v>
      </c>
      <c r="I4452" s="124">
        <v>17600</v>
      </c>
      <c r="J4452" s="238">
        <v>2400000</v>
      </c>
      <c r="K4452" s="124">
        <v>48000000000</v>
      </c>
    </row>
    <row r="4453" spans="3:11" x14ac:dyDescent="0.25">
      <c r="C4453" s="201">
        <v>45614</v>
      </c>
      <c r="D4453" s="217" t="s">
        <v>1155</v>
      </c>
      <c r="E4453" s="124">
        <v>17600</v>
      </c>
      <c r="F4453" s="124">
        <v>20000</v>
      </c>
      <c r="G4453" s="124">
        <v>20000</v>
      </c>
      <c r="H4453" s="217">
        <v>130</v>
      </c>
      <c r="I4453" s="124">
        <v>2288000</v>
      </c>
      <c r="J4453" s="238">
        <v>2400000</v>
      </c>
      <c r="K4453" s="124">
        <v>48000000000</v>
      </c>
    </row>
    <row r="4454" spans="3:11" x14ac:dyDescent="0.25">
      <c r="C4454" s="201">
        <v>45614</v>
      </c>
      <c r="D4454" s="217" t="s">
        <v>1155</v>
      </c>
      <c r="E4454" s="124">
        <v>17600</v>
      </c>
      <c r="F4454" s="124">
        <v>20000</v>
      </c>
      <c r="G4454" s="124">
        <v>20000</v>
      </c>
      <c r="H4454" s="217">
        <v>20</v>
      </c>
      <c r="I4454" s="124">
        <v>352000</v>
      </c>
      <c r="J4454" s="238">
        <v>2400000</v>
      </c>
      <c r="K4454" s="124">
        <v>48000000000</v>
      </c>
    </row>
    <row r="4455" spans="3:11" x14ac:dyDescent="0.25">
      <c r="C4455" s="201">
        <v>45614</v>
      </c>
      <c r="D4455" s="217" t="s">
        <v>312</v>
      </c>
      <c r="E4455" s="124">
        <v>11200</v>
      </c>
      <c r="F4455" s="124">
        <v>11380</v>
      </c>
      <c r="G4455" s="124">
        <v>11380</v>
      </c>
      <c r="H4455" s="217">
        <v>4</v>
      </c>
      <c r="I4455" s="124">
        <v>44800</v>
      </c>
      <c r="J4455" s="238">
        <v>20000000</v>
      </c>
      <c r="K4455" s="124">
        <v>227600000000</v>
      </c>
    </row>
    <row r="4456" spans="3:11" x14ac:dyDescent="0.25">
      <c r="C4456" s="201">
        <v>45614</v>
      </c>
      <c r="D4456" s="217" t="s">
        <v>312</v>
      </c>
      <c r="E4456" s="124">
        <v>11380</v>
      </c>
      <c r="F4456" s="124">
        <v>11380</v>
      </c>
      <c r="G4456" s="124">
        <v>11380</v>
      </c>
      <c r="H4456" s="217">
        <v>200</v>
      </c>
      <c r="I4456" s="124">
        <v>2276000</v>
      </c>
      <c r="J4456" s="238">
        <v>20000000</v>
      </c>
      <c r="K4456" s="124">
        <v>227600000000</v>
      </c>
    </row>
    <row r="4457" spans="3:11" x14ac:dyDescent="0.25">
      <c r="C4457" s="201">
        <v>45614</v>
      </c>
      <c r="D4457" s="217" t="s">
        <v>310</v>
      </c>
      <c r="E4457" s="124">
        <v>54500</v>
      </c>
      <c r="F4457" s="124">
        <v>54600</v>
      </c>
      <c r="G4457" s="124">
        <v>55000</v>
      </c>
      <c r="H4457" s="217">
        <v>31</v>
      </c>
      <c r="I4457" s="124">
        <v>1689500</v>
      </c>
      <c r="J4457" s="238">
        <v>19450000</v>
      </c>
      <c r="K4457" s="124">
        <v>1069750000000</v>
      </c>
    </row>
    <row r="4458" spans="3:11" x14ac:dyDescent="0.25">
      <c r="C4458" s="201">
        <v>45614</v>
      </c>
      <c r="D4458" s="217" t="s">
        <v>310</v>
      </c>
      <c r="E4458" s="124">
        <v>54600</v>
      </c>
      <c r="F4458" s="124">
        <v>54600</v>
      </c>
      <c r="G4458" s="124">
        <v>55000</v>
      </c>
      <c r="H4458" s="217">
        <v>13</v>
      </c>
      <c r="I4458" s="124">
        <v>709800</v>
      </c>
      <c r="J4458" s="238">
        <v>19450000</v>
      </c>
      <c r="K4458" s="124">
        <v>1069750000000</v>
      </c>
    </row>
    <row r="4459" spans="3:11" x14ac:dyDescent="0.25">
      <c r="C4459" s="201">
        <v>45614</v>
      </c>
      <c r="D4459" s="217" t="s">
        <v>310</v>
      </c>
      <c r="E4459" s="124">
        <v>54600</v>
      </c>
      <c r="F4459" s="124">
        <v>54600</v>
      </c>
      <c r="G4459" s="124">
        <v>55000</v>
      </c>
      <c r="H4459" s="217">
        <v>19</v>
      </c>
      <c r="I4459" s="124">
        <v>1037400</v>
      </c>
      <c r="J4459" s="238">
        <v>19450000</v>
      </c>
      <c r="K4459" s="124">
        <v>1069750000000</v>
      </c>
    </row>
    <row r="4460" spans="3:11" x14ac:dyDescent="0.25">
      <c r="C4460" s="201">
        <v>45614</v>
      </c>
      <c r="D4460" s="217" t="s">
        <v>310</v>
      </c>
      <c r="E4460" s="124">
        <v>54600</v>
      </c>
      <c r="F4460" s="124">
        <v>54600</v>
      </c>
      <c r="G4460" s="124">
        <v>55000</v>
      </c>
      <c r="H4460" s="217">
        <v>37</v>
      </c>
      <c r="I4460" s="124">
        <v>2020200</v>
      </c>
      <c r="J4460" s="238">
        <v>19450000</v>
      </c>
      <c r="K4460" s="124">
        <v>1069750000000</v>
      </c>
    </row>
    <row r="4461" spans="3:11" x14ac:dyDescent="0.25">
      <c r="C4461" s="201">
        <v>45614</v>
      </c>
      <c r="D4461" s="217" t="s">
        <v>310</v>
      </c>
      <c r="E4461" s="124">
        <v>54600</v>
      </c>
      <c r="F4461" s="124">
        <v>54600</v>
      </c>
      <c r="G4461" s="124">
        <v>55000</v>
      </c>
      <c r="H4461" s="217">
        <v>15</v>
      </c>
      <c r="I4461" s="124">
        <v>819000</v>
      </c>
      <c r="J4461" s="238">
        <v>19450000</v>
      </c>
      <c r="K4461" s="124">
        <v>1069750000000</v>
      </c>
    </row>
    <row r="4462" spans="3:11" x14ac:dyDescent="0.25">
      <c r="C4462" s="201">
        <v>45614</v>
      </c>
      <c r="D4462" s="217" t="s">
        <v>310</v>
      </c>
      <c r="E4462" s="124">
        <v>55000</v>
      </c>
      <c r="F4462" s="124">
        <v>54600</v>
      </c>
      <c r="G4462" s="124">
        <v>55000</v>
      </c>
      <c r="H4462" s="217">
        <v>1</v>
      </c>
      <c r="I4462" s="124">
        <v>55000</v>
      </c>
      <c r="J4462" s="238">
        <v>19450000</v>
      </c>
      <c r="K4462" s="124">
        <v>1069750000000</v>
      </c>
    </row>
    <row r="4463" spans="3:11" x14ac:dyDescent="0.25">
      <c r="C4463" s="201">
        <v>45614</v>
      </c>
      <c r="D4463" s="217" t="s">
        <v>1155</v>
      </c>
      <c r="E4463" s="124">
        <v>18500</v>
      </c>
      <c r="F4463" s="124">
        <v>20000</v>
      </c>
      <c r="G4463" s="124">
        <v>20000</v>
      </c>
      <c r="H4463" s="217">
        <v>150</v>
      </c>
      <c r="I4463" s="124">
        <v>2775000</v>
      </c>
      <c r="J4463" s="238">
        <v>2400000</v>
      </c>
      <c r="K4463" s="124">
        <v>48000000000</v>
      </c>
    </row>
    <row r="4464" spans="3:11" x14ac:dyDescent="0.25">
      <c r="C4464" s="201">
        <v>45614</v>
      </c>
      <c r="D4464" s="217" t="s">
        <v>312</v>
      </c>
      <c r="E4464" s="124">
        <v>11380</v>
      </c>
      <c r="F4464" s="124">
        <v>11380</v>
      </c>
      <c r="G4464" s="124">
        <v>11380</v>
      </c>
      <c r="H4464" s="217">
        <v>2</v>
      </c>
      <c r="I4464" s="124">
        <v>22760</v>
      </c>
      <c r="J4464" s="238">
        <v>20000000</v>
      </c>
      <c r="K4464" s="124">
        <v>227600000000</v>
      </c>
    </row>
    <row r="4465" spans="3:11" x14ac:dyDescent="0.25">
      <c r="C4465" s="201">
        <v>45614</v>
      </c>
      <c r="D4465" s="217" t="s">
        <v>1155</v>
      </c>
      <c r="E4465" s="124">
        <v>18550</v>
      </c>
      <c r="F4465" s="124">
        <v>20000</v>
      </c>
      <c r="G4465" s="124">
        <v>20000</v>
      </c>
      <c r="H4465" s="217">
        <v>10</v>
      </c>
      <c r="I4465" s="124">
        <v>185500</v>
      </c>
      <c r="J4465" s="238">
        <v>2400000</v>
      </c>
      <c r="K4465" s="124">
        <v>48000000000</v>
      </c>
    </row>
    <row r="4466" spans="3:11" x14ac:dyDescent="0.25">
      <c r="C4466" s="201">
        <v>45614</v>
      </c>
      <c r="D4466" s="217" t="s">
        <v>1155</v>
      </c>
      <c r="E4466" s="124">
        <v>18500</v>
      </c>
      <c r="F4466" s="124">
        <v>20000</v>
      </c>
      <c r="G4466" s="124">
        <v>20000</v>
      </c>
      <c r="H4466" s="217">
        <v>2</v>
      </c>
      <c r="I4466" s="124">
        <v>37000</v>
      </c>
      <c r="J4466" s="238">
        <v>2400000</v>
      </c>
      <c r="K4466" s="124">
        <v>48000000000</v>
      </c>
    </row>
    <row r="4467" spans="3:11" x14ac:dyDescent="0.25">
      <c r="C4467" s="201">
        <v>45614</v>
      </c>
      <c r="D4467" s="217" t="s">
        <v>1155</v>
      </c>
      <c r="E4467" s="124">
        <v>20000</v>
      </c>
      <c r="F4467" s="124">
        <v>20000</v>
      </c>
      <c r="G4467" s="124">
        <v>20000</v>
      </c>
      <c r="H4467" s="217">
        <v>419</v>
      </c>
      <c r="I4467" s="124">
        <v>8380000</v>
      </c>
      <c r="J4467" s="238">
        <v>2400000</v>
      </c>
      <c r="K4467" s="124">
        <v>48000000000</v>
      </c>
    </row>
    <row r="4468" spans="3:11" x14ac:dyDescent="0.25">
      <c r="C4468" s="201">
        <v>45614</v>
      </c>
      <c r="D4468" s="217" t="s">
        <v>312</v>
      </c>
      <c r="E4468" s="124">
        <v>11200</v>
      </c>
      <c r="F4468" s="124">
        <v>11380</v>
      </c>
      <c r="G4468" s="124">
        <v>11380</v>
      </c>
      <c r="H4468" s="217">
        <v>1</v>
      </c>
      <c r="I4468" s="124">
        <v>11200</v>
      </c>
      <c r="J4468" s="238">
        <v>20000000</v>
      </c>
      <c r="K4468" s="124">
        <v>227600000000</v>
      </c>
    </row>
    <row r="4469" spans="3:11" x14ac:dyDescent="0.25">
      <c r="C4469" s="201">
        <v>45614</v>
      </c>
      <c r="D4469" s="217" t="s">
        <v>312</v>
      </c>
      <c r="E4469" s="124">
        <v>11380</v>
      </c>
      <c r="F4469" s="124">
        <v>11380</v>
      </c>
      <c r="G4469" s="124">
        <v>11380</v>
      </c>
      <c r="H4469" s="217">
        <v>1</v>
      </c>
      <c r="I4469" s="124">
        <v>11380</v>
      </c>
      <c r="J4469" s="238">
        <v>20000000</v>
      </c>
      <c r="K4469" s="124">
        <v>227600000000</v>
      </c>
    </row>
    <row r="4470" spans="3:11" x14ac:dyDescent="0.25">
      <c r="C4470" s="201">
        <v>45615</v>
      </c>
      <c r="D4470" s="217" t="s">
        <v>312</v>
      </c>
      <c r="E4470" s="124">
        <v>11380</v>
      </c>
      <c r="F4470" s="124">
        <v>11380</v>
      </c>
      <c r="G4470" s="124">
        <v>11380</v>
      </c>
      <c r="H4470" s="217">
        <v>1</v>
      </c>
      <c r="I4470" s="124">
        <v>11380</v>
      </c>
      <c r="J4470" s="238">
        <v>20000000</v>
      </c>
      <c r="K4470" s="124">
        <v>227600000000</v>
      </c>
    </row>
    <row r="4471" spans="3:11" x14ac:dyDescent="0.25">
      <c r="C4471" s="201">
        <v>45615</v>
      </c>
      <c r="D4471" s="217" t="s">
        <v>312</v>
      </c>
      <c r="E4471" s="124">
        <v>11380</v>
      </c>
      <c r="F4471" s="124">
        <v>11380</v>
      </c>
      <c r="G4471" s="124">
        <v>11380</v>
      </c>
      <c r="H4471" s="217">
        <v>50</v>
      </c>
      <c r="I4471" s="124">
        <v>569000</v>
      </c>
      <c r="J4471" s="238">
        <v>20000000</v>
      </c>
      <c r="K4471" s="124">
        <v>227600000000</v>
      </c>
    </row>
    <row r="4472" spans="3:11" x14ac:dyDescent="0.25">
      <c r="C4472" s="201">
        <v>45615</v>
      </c>
      <c r="D4472" s="217" t="s">
        <v>1155</v>
      </c>
      <c r="E4472" s="124">
        <v>18000</v>
      </c>
      <c r="F4472" s="124">
        <v>20000</v>
      </c>
      <c r="G4472" s="124">
        <v>19000</v>
      </c>
      <c r="H4472" s="217">
        <v>1</v>
      </c>
      <c r="I4472" s="124">
        <v>18000</v>
      </c>
      <c r="J4472" s="238">
        <v>2400000</v>
      </c>
      <c r="K4472" s="124">
        <v>45600000000</v>
      </c>
    </row>
    <row r="4473" spans="3:11" x14ac:dyDescent="0.25">
      <c r="C4473" s="201">
        <v>45615</v>
      </c>
      <c r="D4473" s="217" t="s">
        <v>1155</v>
      </c>
      <c r="E4473" s="124">
        <v>18000</v>
      </c>
      <c r="F4473" s="124">
        <v>20000</v>
      </c>
      <c r="G4473" s="124">
        <v>19000</v>
      </c>
      <c r="H4473" s="217">
        <v>55</v>
      </c>
      <c r="I4473" s="124">
        <v>990000</v>
      </c>
      <c r="J4473" s="238">
        <v>2400000</v>
      </c>
      <c r="K4473" s="124">
        <v>45600000000</v>
      </c>
    </row>
    <row r="4474" spans="3:11" x14ac:dyDescent="0.25">
      <c r="C4474" s="201">
        <v>45615</v>
      </c>
      <c r="D4474" s="217" t="s">
        <v>1155</v>
      </c>
      <c r="E4474" s="124">
        <v>18000</v>
      </c>
      <c r="F4474" s="124">
        <v>20000</v>
      </c>
      <c r="G4474" s="124">
        <v>19000</v>
      </c>
      <c r="H4474" s="217">
        <v>1</v>
      </c>
      <c r="I4474" s="124">
        <v>18000</v>
      </c>
      <c r="J4474" s="238">
        <v>2400000</v>
      </c>
      <c r="K4474" s="124">
        <v>45600000000</v>
      </c>
    </row>
    <row r="4475" spans="3:11" x14ac:dyDescent="0.25">
      <c r="C4475" s="201">
        <v>45615</v>
      </c>
      <c r="D4475" s="217" t="s">
        <v>1155</v>
      </c>
      <c r="E4475" s="124">
        <v>18000</v>
      </c>
      <c r="F4475" s="124">
        <v>20000</v>
      </c>
      <c r="G4475" s="124">
        <v>19000</v>
      </c>
      <c r="H4475" s="217">
        <v>32</v>
      </c>
      <c r="I4475" s="124">
        <v>576000</v>
      </c>
      <c r="J4475" s="238">
        <v>2400000</v>
      </c>
      <c r="K4475" s="124">
        <v>45600000000</v>
      </c>
    </row>
    <row r="4476" spans="3:11" x14ac:dyDescent="0.25">
      <c r="C4476" s="201">
        <v>45615</v>
      </c>
      <c r="D4476" s="217" t="s">
        <v>1155</v>
      </c>
      <c r="E4476" s="124">
        <v>18000</v>
      </c>
      <c r="F4476" s="124">
        <v>20000</v>
      </c>
      <c r="G4476" s="124">
        <v>19000</v>
      </c>
      <c r="H4476" s="217">
        <v>8</v>
      </c>
      <c r="I4476" s="124">
        <v>144000</v>
      </c>
      <c r="J4476" s="238">
        <v>2400000</v>
      </c>
      <c r="K4476" s="124">
        <v>45600000000</v>
      </c>
    </row>
    <row r="4477" spans="3:11" x14ac:dyDescent="0.25">
      <c r="C4477" s="201">
        <v>45615</v>
      </c>
      <c r="D4477" s="217" t="s">
        <v>1155</v>
      </c>
      <c r="E4477" s="124">
        <v>17000</v>
      </c>
      <c r="F4477" s="124">
        <v>20000</v>
      </c>
      <c r="G4477" s="124">
        <v>19000</v>
      </c>
      <c r="H4477" s="217">
        <v>10</v>
      </c>
      <c r="I4477" s="124">
        <v>170000</v>
      </c>
      <c r="J4477" s="238">
        <v>2400000</v>
      </c>
      <c r="K4477" s="124">
        <v>45600000000</v>
      </c>
    </row>
    <row r="4478" spans="3:11" x14ac:dyDescent="0.25">
      <c r="C4478" s="201">
        <v>45615</v>
      </c>
      <c r="D4478" s="217" t="s">
        <v>1155</v>
      </c>
      <c r="E4478" s="124">
        <v>17000</v>
      </c>
      <c r="F4478" s="124">
        <v>20000</v>
      </c>
      <c r="G4478" s="124">
        <v>19000</v>
      </c>
      <c r="H4478" s="217">
        <v>9</v>
      </c>
      <c r="I4478" s="124">
        <v>153000</v>
      </c>
      <c r="J4478" s="238">
        <v>2400000</v>
      </c>
      <c r="K4478" s="124">
        <v>45600000000</v>
      </c>
    </row>
    <row r="4479" spans="3:11" x14ac:dyDescent="0.25">
      <c r="C4479" s="201">
        <v>45615</v>
      </c>
      <c r="D4479" s="217" t="s">
        <v>1155</v>
      </c>
      <c r="E4479" s="124">
        <v>18498</v>
      </c>
      <c r="F4479" s="124">
        <v>20000</v>
      </c>
      <c r="G4479" s="124">
        <v>19000</v>
      </c>
      <c r="H4479" s="217">
        <v>2</v>
      </c>
      <c r="I4479" s="124">
        <v>36996</v>
      </c>
      <c r="J4479" s="238">
        <v>2400000</v>
      </c>
      <c r="K4479" s="124">
        <v>45600000000</v>
      </c>
    </row>
    <row r="4480" spans="3:11" x14ac:dyDescent="0.25">
      <c r="C4480" s="201">
        <v>45615</v>
      </c>
      <c r="D4480" s="217" t="s">
        <v>312</v>
      </c>
      <c r="E4480" s="124">
        <v>11380</v>
      </c>
      <c r="F4480" s="124">
        <v>11380</v>
      </c>
      <c r="G4480" s="124">
        <v>11380</v>
      </c>
      <c r="H4480" s="217">
        <v>1</v>
      </c>
      <c r="I4480" s="124">
        <v>11380</v>
      </c>
      <c r="J4480" s="238">
        <v>20000000</v>
      </c>
      <c r="K4480" s="124">
        <v>227600000000</v>
      </c>
    </row>
    <row r="4481" spans="3:11" x14ac:dyDescent="0.25">
      <c r="C4481" s="201">
        <v>45615</v>
      </c>
      <c r="D4481" s="217" t="s">
        <v>1155</v>
      </c>
      <c r="E4481" s="124">
        <v>18500</v>
      </c>
      <c r="F4481" s="124">
        <v>20000</v>
      </c>
      <c r="G4481" s="124">
        <v>19000</v>
      </c>
      <c r="H4481" s="217">
        <v>10</v>
      </c>
      <c r="I4481" s="124">
        <v>185000</v>
      </c>
      <c r="J4481" s="238">
        <v>2400000</v>
      </c>
      <c r="K4481" s="124">
        <v>45600000000</v>
      </c>
    </row>
    <row r="4482" spans="3:11" x14ac:dyDescent="0.25">
      <c r="C4482" s="201">
        <v>45615</v>
      </c>
      <c r="D4482" s="217" t="s">
        <v>1155</v>
      </c>
      <c r="E4482" s="124">
        <v>18500</v>
      </c>
      <c r="F4482" s="124">
        <v>20000</v>
      </c>
      <c r="G4482" s="124">
        <v>19000</v>
      </c>
      <c r="H4482" s="217">
        <v>4</v>
      </c>
      <c r="I4482" s="124">
        <v>74000</v>
      </c>
      <c r="J4482" s="238">
        <v>2400000</v>
      </c>
      <c r="K4482" s="124">
        <v>45600000000</v>
      </c>
    </row>
    <row r="4483" spans="3:11" x14ac:dyDescent="0.25">
      <c r="C4483" s="201">
        <v>45615</v>
      </c>
      <c r="D4483" s="217" t="s">
        <v>1155</v>
      </c>
      <c r="E4483" s="124">
        <v>19250</v>
      </c>
      <c r="F4483" s="124">
        <v>20000</v>
      </c>
      <c r="G4483" s="124">
        <v>19000</v>
      </c>
      <c r="H4483" s="217">
        <v>1</v>
      </c>
      <c r="I4483" s="124">
        <v>19250</v>
      </c>
      <c r="J4483" s="238">
        <v>2400000</v>
      </c>
      <c r="K4483" s="124">
        <v>45600000000</v>
      </c>
    </row>
    <row r="4484" spans="3:11" x14ac:dyDescent="0.25">
      <c r="C4484" s="201">
        <v>45615</v>
      </c>
      <c r="D4484" s="217" t="s">
        <v>312</v>
      </c>
      <c r="E4484" s="124">
        <v>11380</v>
      </c>
      <c r="F4484" s="124">
        <v>11380</v>
      </c>
      <c r="G4484" s="124">
        <v>11380</v>
      </c>
      <c r="H4484" s="217">
        <v>7</v>
      </c>
      <c r="I4484" s="124">
        <v>79660</v>
      </c>
      <c r="J4484" s="238">
        <v>20000000</v>
      </c>
      <c r="K4484" s="124">
        <v>227600000000</v>
      </c>
    </row>
    <row r="4485" spans="3:11" x14ac:dyDescent="0.25">
      <c r="C4485" s="201">
        <v>45615</v>
      </c>
      <c r="D4485" s="217" t="s">
        <v>312</v>
      </c>
      <c r="E4485" s="124">
        <v>11380</v>
      </c>
      <c r="F4485" s="124">
        <v>11380</v>
      </c>
      <c r="G4485" s="124">
        <v>11380</v>
      </c>
      <c r="H4485" s="217">
        <v>5</v>
      </c>
      <c r="I4485" s="124">
        <v>56900</v>
      </c>
      <c r="J4485" s="238">
        <v>20000000</v>
      </c>
      <c r="K4485" s="124">
        <v>227600000000</v>
      </c>
    </row>
    <row r="4486" spans="3:11" x14ac:dyDescent="0.25">
      <c r="C4486" s="201">
        <v>45615</v>
      </c>
      <c r="D4486" s="217" t="s">
        <v>312</v>
      </c>
      <c r="E4486" s="124">
        <v>11380</v>
      </c>
      <c r="F4486" s="124">
        <v>11380</v>
      </c>
      <c r="G4486" s="124">
        <v>11380</v>
      </c>
      <c r="H4486" s="217">
        <v>3</v>
      </c>
      <c r="I4486" s="124">
        <v>34140</v>
      </c>
      <c r="J4486" s="238">
        <v>20000000</v>
      </c>
      <c r="K4486" s="124">
        <v>227600000000</v>
      </c>
    </row>
    <row r="4487" spans="3:11" x14ac:dyDescent="0.25">
      <c r="C4487" s="201">
        <v>45615</v>
      </c>
      <c r="D4487" s="217" t="s">
        <v>312</v>
      </c>
      <c r="E4487" s="124">
        <v>11380</v>
      </c>
      <c r="F4487" s="124">
        <v>11380</v>
      </c>
      <c r="G4487" s="124">
        <v>11380</v>
      </c>
      <c r="H4487" s="217">
        <v>20</v>
      </c>
      <c r="I4487" s="124">
        <v>227600</v>
      </c>
      <c r="J4487" s="238">
        <v>20000000</v>
      </c>
      <c r="K4487" s="124">
        <v>227600000000</v>
      </c>
    </row>
    <row r="4488" spans="3:11" x14ac:dyDescent="0.25">
      <c r="C4488" s="201">
        <v>45615</v>
      </c>
      <c r="D4488" s="217" t="s">
        <v>1155</v>
      </c>
      <c r="E4488" s="124">
        <v>18300</v>
      </c>
      <c r="F4488" s="124">
        <v>20000</v>
      </c>
      <c r="G4488" s="124">
        <v>19000</v>
      </c>
      <c r="H4488" s="217">
        <v>10</v>
      </c>
      <c r="I4488" s="124">
        <v>183000</v>
      </c>
      <c r="J4488" s="238">
        <v>2400000</v>
      </c>
      <c r="K4488" s="124">
        <v>45600000000</v>
      </c>
    </row>
    <row r="4489" spans="3:11" x14ac:dyDescent="0.25">
      <c r="C4489" s="201">
        <v>45615</v>
      </c>
      <c r="D4489" s="217" t="s">
        <v>1155</v>
      </c>
      <c r="E4489" s="124">
        <v>18000</v>
      </c>
      <c r="F4489" s="124">
        <v>20000</v>
      </c>
      <c r="G4489" s="124">
        <v>19000</v>
      </c>
      <c r="H4489" s="217">
        <v>2</v>
      </c>
      <c r="I4489" s="124">
        <v>36000</v>
      </c>
      <c r="J4489" s="238">
        <v>2400000</v>
      </c>
      <c r="K4489" s="124">
        <v>45600000000</v>
      </c>
    </row>
    <row r="4490" spans="3:11" x14ac:dyDescent="0.25">
      <c r="C4490" s="201">
        <v>45615</v>
      </c>
      <c r="D4490" s="217" t="s">
        <v>312</v>
      </c>
      <c r="E4490" s="124">
        <v>11380</v>
      </c>
      <c r="F4490" s="124">
        <v>11380</v>
      </c>
      <c r="G4490" s="124">
        <v>11380</v>
      </c>
      <c r="H4490" s="217">
        <v>1</v>
      </c>
      <c r="I4490" s="124">
        <v>11380</v>
      </c>
      <c r="J4490" s="238">
        <v>20000000</v>
      </c>
      <c r="K4490" s="124">
        <v>227600000000</v>
      </c>
    </row>
    <row r="4491" spans="3:11" x14ac:dyDescent="0.25">
      <c r="C4491" s="201">
        <v>45615</v>
      </c>
      <c r="D4491" s="217" t="s">
        <v>1155</v>
      </c>
      <c r="E4491" s="124">
        <v>18000</v>
      </c>
      <c r="F4491" s="124">
        <v>20000</v>
      </c>
      <c r="G4491" s="124">
        <v>19000</v>
      </c>
      <c r="H4491" s="217">
        <v>1</v>
      </c>
      <c r="I4491" s="124">
        <v>18000</v>
      </c>
      <c r="J4491" s="238">
        <v>2400000</v>
      </c>
      <c r="K4491" s="124">
        <v>45600000000</v>
      </c>
    </row>
    <row r="4492" spans="3:11" x14ac:dyDescent="0.25">
      <c r="C4492" s="201">
        <v>45615</v>
      </c>
      <c r="D4492" s="217" t="s">
        <v>1155</v>
      </c>
      <c r="E4492" s="124">
        <v>18500</v>
      </c>
      <c r="F4492" s="124">
        <v>20000</v>
      </c>
      <c r="G4492" s="124">
        <v>19000</v>
      </c>
      <c r="H4492" s="217">
        <v>1</v>
      </c>
      <c r="I4492" s="124">
        <v>18500</v>
      </c>
      <c r="J4492" s="238">
        <v>2400000</v>
      </c>
      <c r="K4492" s="124">
        <v>45600000000</v>
      </c>
    </row>
    <row r="4493" spans="3:11" x14ac:dyDescent="0.25">
      <c r="C4493" s="201">
        <v>45615</v>
      </c>
      <c r="D4493" s="217" t="s">
        <v>1155</v>
      </c>
      <c r="E4493" s="124">
        <v>18500</v>
      </c>
      <c r="F4493" s="124">
        <v>20000</v>
      </c>
      <c r="G4493" s="124">
        <v>19000</v>
      </c>
      <c r="H4493" s="217">
        <v>14</v>
      </c>
      <c r="I4493" s="124">
        <v>259000</v>
      </c>
      <c r="J4493" s="238">
        <v>2400000</v>
      </c>
      <c r="K4493" s="124">
        <v>45600000000</v>
      </c>
    </row>
    <row r="4494" spans="3:11" x14ac:dyDescent="0.25">
      <c r="C4494" s="201">
        <v>45615</v>
      </c>
      <c r="D4494" s="217" t="s">
        <v>1155</v>
      </c>
      <c r="E4494" s="124">
        <v>18500</v>
      </c>
      <c r="F4494" s="124">
        <v>20000</v>
      </c>
      <c r="G4494" s="124">
        <v>19000</v>
      </c>
      <c r="H4494" s="217">
        <v>1</v>
      </c>
      <c r="I4494" s="124">
        <v>18500</v>
      </c>
      <c r="J4494" s="238">
        <v>2400000</v>
      </c>
      <c r="K4494" s="124">
        <v>45600000000</v>
      </c>
    </row>
    <row r="4495" spans="3:11" x14ac:dyDescent="0.25">
      <c r="C4495" s="201">
        <v>45615</v>
      </c>
      <c r="D4495" s="217" t="s">
        <v>1155</v>
      </c>
      <c r="E4495" s="124">
        <v>18500</v>
      </c>
      <c r="F4495" s="124">
        <v>20000</v>
      </c>
      <c r="G4495" s="124">
        <v>19000</v>
      </c>
      <c r="H4495" s="217">
        <v>14</v>
      </c>
      <c r="I4495" s="124">
        <v>259000</v>
      </c>
      <c r="J4495" s="238">
        <v>2400000</v>
      </c>
      <c r="K4495" s="124">
        <v>45600000000</v>
      </c>
    </row>
    <row r="4496" spans="3:11" x14ac:dyDescent="0.25">
      <c r="C4496" s="201">
        <v>45615</v>
      </c>
      <c r="D4496" s="217" t="s">
        <v>1155</v>
      </c>
      <c r="E4496" s="124">
        <v>19000</v>
      </c>
      <c r="F4496" s="124">
        <v>20000</v>
      </c>
      <c r="G4496" s="124">
        <v>19000</v>
      </c>
      <c r="H4496" s="217">
        <v>6</v>
      </c>
      <c r="I4496" s="124">
        <v>114000</v>
      </c>
      <c r="J4496" s="238">
        <v>2400000</v>
      </c>
      <c r="K4496" s="124">
        <v>45600000000</v>
      </c>
    </row>
    <row r="4497" spans="3:11" x14ac:dyDescent="0.25">
      <c r="C4497" s="201">
        <v>45615</v>
      </c>
      <c r="D4497" s="217" t="s">
        <v>310</v>
      </c>
      <c r="E4497" s="124">
        <v>54000</v>
      </c>
      <c r="F4497" s="124">
        <v>55000</v>
      </c>
      <c r="G4497" s="124">
        <v>54000</v>
      </c>
      <c r="H4497" s="217">
        <v>2</v>
      </c>
      <c r="I4497" s="124">
        <v>108000</v>
      </c>
      <c r="J4497" s="238">
        <v>19450000</v>
      </c>
      <c r="K4497" s="124">
        <v>1050300000000</v>
      </c>
    </row>
    <row r="4498" spans="3:11" x14ac:dyDescent="0.25">
      <c r="C4498" s="201">
        <v>45615</v>
      </c>
      <c r="D4498" s="217" t="s">
        <v>1155</v>
      </c>
      <c r="E4498" s="124">
        <v>19000</v>
      </c>
      <c r="F4498" s="124">
        <v>20000</v>
      </c>
      <c r="G4498" s="124">
        <v>19000</v>
      </c>
      <c r="H4498" s="217">
        <v>2</v>
      </c>
      <c r="I4498" s="124">
        <v>38000</v>
      </c>
      <c r="J4498" s="238">
        <v>2400000</v>
      </c>
      <c r="K4498" s="124">
        <v>45600000000</v>
      </c>
    </row>
    <row r="4499" spans="3:11" x14ac:dyDescent="0.25">
      <c r="C4499" s="201">
        <v>45615</v>
      </c>
      <c r="D4499" s="217" t="s">
        <v>312</v>
      </c>
      <c r="E4499" s="124">
        <v>11380</v>
      </c>
      <c r="F4499" s="124">
        <v>11380</v>
      </c>
      <c r="G4499" s="124">
        <v>11380</v>
      </c>
      <c r="H4499" s="217">
        <v>60</v>
      </c>
      <c r="I4499" s="124">
        <v>682800</v>
      </c>
      <c r="J4499" s="238">
        <v>20000000</v>
      </c>
      <c r="K4499" s="124">
        <v>227600000000</v>
      </c>
    </row>
    <row r="4500" spans="3:11" x14ac:dyDescent="0.25">
      <c r="C4500" s="201">
        <v>45616</v>
      </c>
      <c r="D4500" s="217" t="s">
        <v>310</v>
      </c>
      <c r="E4500" s="124">
        <v>54250</v>
      </c>
      <c r="F4500" s="124">
        <v>54000</v>
      </c>
      <c r="G4500" s="124">
        <v>54250</v>
      </c>
      <c r="H4500" s="217">
        <v>1</v>
      </c>
      <c r="I4500" s="124">
        <v>54250</v>
      </c>
      <c r="J4500" s="238">
        <v>19450000</v>
      </c>
      <c r="K4500" s="124">
        <v>1055162500000</v>
      </c>
    </row>
    <row r="4501" spans="3:11" x14ac:dyDescent="0.25">
      <c r="C4501" s="201">
        <v>45616</v>
      </c>
      <c r="D4501" s="217" t="s">
        <v>310</v>
      </c>
      <c r="E4501" s="124">
        <v>54250</v>
      </c>
      <c r="F4501" s="124">
        <v>54000</v>
      </c>
      <c r="G4501" s="124">
        <v>54250</v>
      </c>
      <c r="H4501" s="217">
        <v>3</v>
      </c>
      <c r="I4501" s="124">
        <v>162750</v>
      </c>
      <c r="J4501" s="238">
        <v>19450000</v>
      </c>
      <c r="K4501" s="124">
        <v>1055162500000</v>
      </c>
    </row>
    <row r="4502" spans="3:11" x14ac:dyDescent="0.25">
      <c r="C4502" s="201">
        <v>45616</v>
      </c>
      <c r="D4502" s="217" t="s">
        <v>312</v>
      </c>
      <c r="E4502" s="124">
        <v>11380</v>
      </c>
      <c r="F4502" s="124">
        <v>11380</v>
      </c>
      <c r="G4502" s="124">
        <v>10000</v>
      </c>
      <c r="H4502" s="217">
        <v>9</v>
      </c>
      <c r="I4502" s="124">
        <v>102420</v>
      </c>
      <c r="J4502" s="238">
        <v>20000000</v>
      </c>
      <c r="K4502" s="124">
        <v>200000000000</v>
      </c>
    </row>
    <row r="4503" spans="3:11" x14ac:dyDescent="0.25">
      <c r="C4503" s="201">
        <v>45616</v>
      </c>
      <c r="D4503" s="217" t="s">
        <v>312</v>
      </c>
      <c r="E4503" s="124">
        <v>11380</v>
      </c>
      <c r="F4503" s="124">
        <v>11380</v>
      </c>
      <c r="G4503" s="124">
        <v>10000</v>
      </c>
      <c r="H4503" s="217">
        <v>10</v>
      </c>
      <c r="I4503" s="124">
        <v>113800</v>
      </c>
      <c r="J4503" s="238">
        <v>20000000</v>
      </c>
      <c r="K4503" s="124">
        <v>200000000000</v>
      </c>
    </row>
    <row r="4504" spans="3:11" x14ac:dyDescent="0.25">
      <c r="C4504" s="201">
        <v>45616</v>
      </c>
      <c r="D4504" s="217" t="s">
        <v>312</v>
      </c>
      <c r="E4504" s="124">
        <v>11000</v>
      </c>
      <c r="F4504" s="124">
        <v>11380</v>
      </c>
      <c r="G4504" s="124">
        <v>10000</v>
      </c>
      <c r="H4504" s="217">
        <v>12</v>
      </c>
      <c r="I4504" s="124">
        <v>132000</v>
      </c>
      <c r="J4504" s="238">
        <v>20000000</v>
      </c>
      <c r="K4504" s="124">
        <v>200000000000</v>
      </c>
    </row>
    <row r="4505" spans="3:11" x14ac:dyDescent="0.25">
      <c r="C4505" s="201">
        <v>45616</v>
      </c>
      <c r="D4505" s="217" t="s">
        <v>312</v>
      </c>
      <c r="E4505" s="124">
        <v>11000</v>
      </c>
      <c r="F4505" s="124">
        <v>11380</v>
      </c>
      <c r="G4505" s="124">
        <v>10000</v>
      </c>
      <c r="H4505" s="217">
        <v>50</v>
      </c>
      <c r="I4505" s="124">
        <v>550000</v>
      </c>
      <c r="J4505" s="238">
        <v>20000000</v>
      </c>
      <c r="K4505" s="124">
        <v>200000000000</v>
      </c>
    </row>
    <row r="4506" spans="3:11" x14ac:dyDescent="0.25">
      <c r="C4506" s="201">
        <v>45616</v>
      </c>
      <c r="D4506" s="217" t="s">
        <v>1155</v>
      </c>
      <c r="E4506" s="124">
        <v>19000</v>
      </c>
      <c r="F4506" s="124">
        <v>19000</v>
      </c>
      <c r="G4506" s="124">
        <v>19000</v>
      </c>
      <c r="H4506" s="217">
        <v>1</v>
      </c>
      <c r="I4506" s="124">
        <v>19000</v>
      </c>
      <c r="J4506" s="238">
        <v>2400000</v>
      </c>
      <c r="K4506" s="124">
        <v>45600000000</v>
      </c>
    </row>
    <row r="4507" spans="3:11" x14ac:dyDescent="0.25">
      <c r="C4507" s="201">
        <v>45616</v>
      </c>
      <c r="D4507" s="217" t="s">
        <v>1155</v>
      </c>
      <c r="E4507" s="124">
        <v>19000</v>
      </c>
      <c r="F4507" s="124">
        <v>19000</v>
      </c>
      <c r="G4507" s="124">
        <v>19000</v>
      </c>
      <c r="H4507" s="217">
        <v>1</v>
      </c>
      <c r="I4507" s="124">
        <v>19000</v>
      </c>
      <c r="J4507" s="238">
        <v>2400000</v>
      </c>
      <c r="K4507" s="124">
        <v>45600000000</v>
      </c>
    </row>
    <row r="4508" spans="3:11" x14ac:dyDescent="0.25">
      <c r="C4508" s="201">
        <v>45616</v>
      </c>
      <c r="D4508" s="217" t="s">
        <v>1155</v>
      </c>
      <c r="E4508" s="124">
        <v>18500</v>
      </c>
      <c r="F4508" s="124">
        <v>19000</v>
      </c>
      <c r="G4508" s="124">
        <v>19000</v>
      </c>
      <c r="H4508" s="217">
        <v>10</v>
      </c>
      <c r="I4508" s="124">
        <v>185000</v>
      </c>
      <c r="J4508" s="238">
        <v>2400000</v>
      </c>
      <c r="K4508" s="124">
        <v>45600000000</v>
      </c>
    </row>
    <row r="4509" spans="3:11" x14ac:dyDescent="0.25">
      <c r="C4509" s="201">
        <v>45616</v>
      </c>
      <c r="D4509" s="217" t="s">
        <v>1155</v>
      </c>
      <c r="E4509" s="124">
        <v>18500</v>
      </c>
      <c r="F4509" s="124">
        <v>19000</v>
      </c>
      <c r="G4509" s="124">
        <v>19000</v>
      </c>
      <c r="H4509" s="217">
        <v>5</v>
      </c>
      <c r="I4509" s="124">
        <v>92500</v>
      </c>
      <c r="J4509" s="238">
        <v>2400000</v>
      </c>
      <c r="K4509" s="124">
        <v>45600000000</v>
      </c>
    </row>
    <row r="4510" spans="3:11" x14ac:dyDescent="0.25">
      <c r="C4510" s="201">
        <v>45616</v>
      </c>
      <c r="D4510" s="217" t="s">
        <v>312</v>
      </c>
      <c r="E4510" s="124">
        <v>10950</v>
      </c>
      <c r="F4510" s="124">
        <v>11380</v>
      </c>
      <c r="G4510" s="124">
        <v>10000</v>
      </c>
      <c r="H4510" s="217">
        <v>10</v>
      </c>
      <c r="I4510" s="124">
        <v>109500</v>
      </c>
      <c r="J4510" s="238">
        <v>20000000</v>
      </c>
      <c r="K4510" s="124">
        <v>200000000000</v>
      </c>
    </row>
    <row r="4511" spans="3:11" x14ac:dyDescent="0.25">
      <c r="C4511" s="201">
        <v>45616</v>
      </c>
      <c r="D4511" s="217" t="s">
        <v>1155</v>
      </c>
      <c r="E4511" s="124">
        <v>18583.330000000002</v>
      </c>
      <c r="F4511" s="124">
        <v>19000</v>
      </c>
      <c r="G4511" s="124">
        <v>19000</v>
      </c>
      <c r="H4511" s="217">
        <v>79.999999999999986</v>
      </c>
      <c r="I4511" s="124">
        <v>1486666.4</v>
      </c>
      <c r="J4511" s="238">
        <v>2400000</v>
      </c>
      <c r="K4511" s="124">
        <v>45600000000</v>
      </c>
    </row>
    <row r="4512" spans="3:11" x14ac:dyDescent="0.25">
      <c r="C4512" s="201">
        <v>45616</v>
      </c>
      <c r="D4512" s="217" t="s">
        <v>312</v>
      </c>
      <c r="E4512" s="124">
        <v>10950</v>
      </c>
      <c r="F4512" s="124">
        <v>11380</v>
      </c>
      <c r="G4512" s="124">
        <v>10000</v>
      </c>
      <c r="H4512" s="217">
        <v>10</v>
      </c>
      <c r="I4512" s="124">
        <v>109500</v>
      </c>
      <c r="J4512" s="238">
        <v>20000000</v>
      </c>
      <c r="K4512" s="124">
        <v>200000000000</v>
      </c>
    </row>
    <row r="4513" spans="3:11" x14ac:dyDescent="0.25">
      <c r="C4513" s="201">
        <v>45616</v>
      </c>
      <c r="D4513" s="217" t="s">
        <v>312</v>
      </c>
      <c r="E4513" s="124">
        <v>10950</v>
      </c>
      <c r="F4513" s="124">
        <v>11380</v>
      </c>
      <c r="G4513" s="124">
        <v>10000</v>
      </c>
      <c r="H4513" s="217">
        <v>25</v>
      </c>
      <c r="I4513" s="124">
        <v>273750</v>
      </c>
      <c r="J4513" s="238">
        <v>20000000</v>
      </c>
      <c r="K4513" s="124">
        <v>200000000000</v>
      </c>
    </row>
    <row r="4514" spans="3:11" x14ac:dyDescent="0.25">
      <c r="C4514" s="201">
        <v>45616</v>
      </c>
      <c r="D4514" s="217" t="s">
        <v>312</v>
      </c>
      <c r="E4514" s="124">
        <v>10950</v>
      </c>
      <c r="F4514" s="124">
        <v>11380</v>
      </c>
      <c r="G4514" s="124">
        <v>10000</v>
      </c>
      <c r="H4514" s="217">
        <v>100</v>
      </c>
      <c r="I4514" s="124">
        <v>1095000</v>
      </c>
      <c r="J4514" s="238">
        <v>20000000</v>
      </c>
      <c r="K4514" s="124">
        <v>200000000000</v>
      </c>
    </row>
    <row r="4515" spans="3:11" x14ac:dyDescent="0.25">
      <c r="C4515" s="201">
        <v>45616</v>
      </c>
      <c r="D4515" s="217" t="s">
        <v>312</v>
      </c>
      <c r="E4515" s="124">
        <v>10950</v>
      </c>
      <c r="F4515" s="124">
        <v>11380</v>
      </c>
      <c r="G4515" s="124">
        <v>10000</v>
      </c>
      <c r="H4515" s="217">
        <v>60</v>
      </c>
      <c r="I4515" s="124">
        <v>657000</v>
      </c>
      <c r="J4515" s="238">
        <v>20000000</v>
      </c>
      <c r="K4515" s="124">
        <v>200000000000</v>
      </c>
    </row>
    <row r="4516" spans="3:11" x14ac:dyDescent="0.25">
      <c r="C4516" s="201">
        <v>45616</v>
      </c>
      <c r="D4516" s="217" t="s">
        <v>312</v>
      </c>
      <c r="E4516" s="124">
        <v>10950</v>
      </c>
      <c r="F4516" s="124">
        <v>11380</v>
      </c>
      <c r="G4516" s="124">
        <v>10000</v>
      </c>
      <c r="H4516" s="217">
        <v>26</v>
      </c>
      <c r="I4516" s="124">
        <v>284700</v>
      </c>
      <c r="J4516" s="238">
        <v>20000000</v>
      </c>
      <c r="K4516" s="124">
        <v>200000000000</v>
      </c>
    </row>
    <row r="4517" spans="3:11" x14ac:dyDescent="0.25">
      <c r="C4517" s="201">
        <v>45616</v>
      </c>
      <c r="D4517" s="217" t="s">
        <v>312</v>
      </c>
      <c r="E4517" s="124">
        <v>10950</v>
      </c>
      <c r="F4517" s="124">
        <v>11380</v>
      </c>
      <c r="G4517" s="124">
        <v>10000</v>
      </c>
      <c r="H4517" s="217">
        <v>1</v>
      </c>
      <c r="I4517" s="124">
        <v>10950</v>
      </c>
      <c r="J4517" s="238">
        <v>20000000</v>
      </c>
      <c r="K4517" s="124">
        <v>200000000000</v>
      </c>
    </row>
    <row r="4518" spans="3:11" x14ac:dyDescent="0.25">
      <c r="C4518" s="201">
        <v>45616</v>
      </c>
      <c r="D4518" s="217" t="s">
        <v>312</v>
      </c>
      <c r="E4518" s="124">
        <v>10945</v>
      </c>
      <c r="F4518" s="124">
        <v>11380</v>
      </c>
      <c r="G4518" s="124">
        <v>10000</v>
      </c>
      <c r="H4518" s="217">
        <v>3</v>
      </c>
      <c r="I4518" s="124">
        <v>32835</v>
      </c>
      <c r="J4518" s="238">
        <v>20000000</v>
      </c>
      <c r="K4518" s="124">
        <v>200000000000</v>
      </c>
    </row>
    <row r="4519" spans="3:11" x14ac:dyDescent="0.25">
      <c r="C4519" s="201">
        <v>45616</v>
      </c>
      <c r="D4519" s="217" t="s">
        <v>312</v>
      </c>
      <c r="E4519" s="124">
        <v>10500</v>
      </c>
      <c r="F4519" s="124">
        <v>11380</v>
      </c>
      <c r="G4519" s="124">
        <v>10000</v>
      </c>
      <c r="H4519" s="217">
        <v>50</v>
      </c>
      <c r="I4519" s="124">
        <v>525000</v>
      </c>
      <c r="J4519" s="238">
        <v>20000000</v>
      </c>
      <c r="K4519" s="124">
        <v>200000000000</v>
      </c>
    </row>
    <row r="4520" spans="3:11" x14ac:dyDescent="0.25">
      <c r="C4520" s="201">
        <v>45616</v>
      </c>
      <c r="D4520" s="217" t="s">
        <v>312</v>
      </c>
      <c r="E4520" s="124">
        <v>10000</v>
      </c>
      <c r="F4520" s="124">
        <v>11380</v>
      </c>
      <c r="G4520" s="124">
        <v>10000</v>
      </c>
      <c r="H4520" s="217">
        <v>1</v>
      </c>
      <c r="I4520" s="124">
        <v>10000</v>
      </c>
      <c r="J4520" s="238">
        <v>20000000</v>
      </c>
      <c r="K4520" s="124">
        <v>200000000000</v>
      </c>
    </row>
    <row r="4521" spans="3:11" x14ac:dyDescent="0.25">
      <c r="C4521" s="201">
        <v>45616</v>
      </c>
      <c r="D4521" s="217" t="s">
        <v>312</v>
      </c>
      <c r="E4521" s="124">
        <v>10000</v>
      </c>
      <c r="F4521" s="124">
        <v>11380</v>
      </c>
      <c r="G4521" s="124">
        <v>10000</v>
      </c>
      <c r="H4521" s="217">
        <v>3</v>
      </c>
      <c r="I4521" s="124">
        <v>30000</v>
      </c>
      <c r="J4521" s="238">
        <v>20000000</v>
      </c>
      <c r="K4521" s="124">
        <v>200000000000</v>
      </c>
    </row>
    <row r="4522" spans="3:11" x14ac:dyDescent="0.25">
      <c r="C4522" s="201">
        <v>45616</v>
      </c>
      <c r="D4522" s="217" t="s">
        <v>312</v>
      </c>
      <c r="E4522" s="124">
        <v>10000</v>
      </c>
      <c r="F4522" s="124">
        <v>11380</v>
      </c>
      <c r="G4522" s="124">
        <v>10000</v>
      </c>
      <c r="H4522" s="217">
        <v>10</v>
      </c>
      <c r="I4522" s="124">
        <v>100000</v>
      </c>
      <c r="J4522" s="238">
        <v>20000000</v>
      </c>
      <c r="K4522" s="124">
        <v>200000000000</v>
      </c>
    </row>
    <row r="4523" spans="3:11" x14ac:dyDescent="0.25">
      <c r="C4523" s="201">
        <v>45616</v>
      </c>
      <c r="D4523" s="217" t="s">
        <v>312</v>
      </c>
      <c r="E4523" s="124">
        <v>10000</v>
      </c>
      <c r="F4523" s="124">
        <v>11380</v>
      </c>
      <c r="G4523" s="124">
        <v>10000</v>
      </c>
      <c r="H4523" s="217">
        <v>40</v>
      </c>
      <c r="I4523" s="124">
        <v>400000</v>
      </c>
      <c r="J4523" s="238">
        <v>20000000</v>
      </c>
      <c r="K4523" s="124">
        <v>200000000000</v>
      </c>
    </row>
    <row r="4524" spans="3:11" x14ac:dyDescent="0.25">
      <c r="C4524" s="201">
        <v>45616</v>
      </c>
      <c r="D4524" s="217" t="s">
        <v>312</v>
      </c>
      <c r="E4524" s="124">
        <v>10000</v>
      </c>
      <c r="F4524" s="124">
        <v>11380</v>
      </c>
      <c r="G4524" s="124">
        <v>10000</v>
      </c>
      <c r="H4524" s="217">
        <v>3</v>
      </c>
      <c r="I4524" s="124">
        <v>30000</v>
      </c>
      <c r="J4524" s="238">
        <v>20000000</v>
      </c>
      <c r="K4524" s="124">
        <v>200000000000</v>
      </c>
    </row>
    <row r="4525" spans="3:11" x14ac:dyDescent="0.25">
      <c r="C4525" s="201">
        <v>45616</v>
      </c>
      <c r="D4525" s="217" t="s">
        <v>312</v>
      </c>
      <c r="E4525" s="124">
        <v>10000</v>
      </c>
      <c r="F4525" s="124">
        <v>11380</v>
      </c>
      <c r="G4525" s="124">
        <v>10000</v>
      </c>
      <c r="H4525" s="217">
        <v>3</v>
      </c>
      <c r="I4525" s="124">
        <v>30000</v>
      </c>
      <c r="J4525" s="238">
        <v>20000000</v>
      </c>
      <c r="K4525" s="124">
        <v>200000000000</v>
      </c>
    </row>
    <row r="4526" spans="3:11" x14ac:dyDescent="0.25">
      <c r="C4526" s="201">
        <v>45616</v>
      </c>
      <c r="D4526" s="217" t="s">
        <v>1155</v>
      </c>
      <c r="E4526" s="124">
        <v>19000</v>
      </c>
      <c r="F4526" s="124">
        <v>19000</v>
      </c>
      <c r="G4526" s="124">
        <v>19000</v>
      </c>
      <c r="H4526" s="217">
        <v>2</v>
      </c>
      <c r="I4526" s="124">
        <v>38000</v>
      </c>
      <c r="J4526" s="238">
        <v>2400000</v>
      </c>
      <c r="K4526" s="124">
        <v>45600000000</v>
      </c>
    </row>
    <row r="4527" spans="3:11" x14ac:dyDescent="0.25">
      <c r="C4527" s="201">
        <v>45616</v>
      </c>
      <c r="D4527" s="217" t="s">
        <v>1155</v>
      </c>
      <c r="E4527" s="124">
        <v>19000</v>
      </c>
      <c r="F4527" s="124">
        <v>19000</v>
      </c>
      <c r="G4527" s="124">
        <v>19000</v>
      </c>
      <c r="H4527" s="217">
        <v>10</v>
      </c>
      <c r="I4527" s="124">
        <v>190000</v>
      </c>
      <c r="J4527" s="238">
        <v>2400000</v>
      </c>
      <c r="K4527" s="124">
        <v>45600000000</v>
      </c>
    </row>
    <row r="4528" spans="3:11" x14ac:dyDescent="0.25">
      <c r="C4528" s="201">
        <v>45617</v>
      </c>
      <c r="D4528" s="217" t="s">
        <v>310</v>
      </c>
      <c r="E4528" s="124">
        <v>54250</v>
      </c>
      <c r="F4528" s="124">
        <v>54250</v>
      </c>
      <c r="G4528" s="124">
        <v>54250</v>
      </c>
      <c r="H4528" s="217">
        <v>4</v>
      </c>
      <c r="I4528" s="124">
        <v>217000</v>
      </c>
      <c r="J4528" s="238">
        <v>19450000</v>
      </c>
      <c r="K4528" s="124">
        <v>1055162500000</v>
      </c>
    </row>
    <row r="4529" spans="3:11" x14ac:dyDescent="0.25">
      <c r="C4529" s="201">
        <v>45617</v>
      </c>
      <c r="D4529" s="217" t="s">
        <v>312</v>
      </c>
      <c r="E4529" s="124">
        <v>10950</v>
      </c>
      <c r="F4529" s="124">
        <v>10000</v>
      </c>
      <c r="G4529" s="124">
        <v>9500</v>
      </c>
      <c r="H4529" s="217">
        <v>5</v>
      </c>
      <c r="I4529" s="124">
        <v>54750</v>
      </c>
      <c r="J4529" s="238">
        <v>20000000</v>
      </c>
      <c r="K4529" s="124">
        <v>190000000000</v>
      </c>
    </row>
    <row r="4530" spans="3:11" x14ac:dyDescent="0.25">
      <c r="C4530" s="201">
        <v>45617</v>
      </c>
      <c r="D4530" s="217" t="s">
        <v>312</v>
      </c>
      <c r="E4530" s="124">
        <v>10950</v>
      </c>
      <c r="F4530" s="124">
        <v>10000</v>
      </c>
      <c r="G4530" s="124">
        <v>9500</v>
      </c>
      <c r="H4530" s="217">
        <v>4</v>
      </c>
      <c r="I4530" s="124">
        <v>43800</v>
      </c>
      <c r="J4530" s="238">
        <v>20000000</v>
      </c>
      <c r="K4530" s="124">
        <v>190000000000</v>
      </c>
    </row>
    <row r="4531" spans="3:11" x14ac:dyDescent="0.25">
      <c r="C4531" s="201">
        <v>45617</v>
      </c>
      <c r="D4531" s="217" t="s">
        <v>312</v>
      </c>
      <c r="E4531" s="124">
        <v>10950</v>
      </c>
      <c r="F4531" s="124">
        <v>10000</v>
      </c>
      <c r="G4531" s="124">
        <v>9500</v>
      </c>
      <c r="H4531" s="217">
        <v>1</v>
      </c>
      <c r="I4531" s="124">
        <v>10950</v>
      </c>
      <c r="J4531" s="238">
        <v>20000000</v>
      </c>
      <c r="K4531" s="124">
        <v>190000000000</v>
      </c>
    </row>
    <row r="4532" spans="3:11" x14ac:dyDescent="0.25">
      <c r="C4532" s="201">
        <v>45617</v>
      </c>
      <c r="D4532" s="217" t="s">
        <v>1155</v>
      </c>
      <c r="E4532" s="124">
        <v>19000</v>
      </c>
      <c r="F4532" s="124">
        <v>19000</v>
      </c>
      <c r="G4532" s="124">
        <v>19000</v>
      </c>
      <c r="H4532" s="217">
        <v>5</v>
      </c>
      <c r="I4532" s="124">
        <v>95000</v>
      </c>
      <c r="J4532" s="238">
        <v>2400000</v>
      </c>
      <c r="K4532" s="124">
        <v>45600000000</v>
      </c>
    </row>
    <row r="4533" spans="3:11" x14ac:dyDescent="0.25">
      <c r="C4533" s="201">
        <v>45617</v>
      </c>
      <c r="D4533" s="217" t="s">
        <v>1155</v>
      </c>
      <c r="E4533" s="124">
        <v>19000</v>
      </c>
      <c r="F4533" s="124">
        <v>19000</v>
      </c>
      <c r="G4533" s="124">
        <v>19000</v>
      </c>
      <c r="H4533" s="217">
        <v>1</v>
      </c>
      <c r="I4533" s="124">
        <v>19000</v>
      </c>
      <c r="J4533" s="238">
        <v>2400000</v>
      </c>
      <c r="K4533" s="124">
        <v>45600000000</v>
      </c>
    </row>
    <row r="4534" spans="3:11" x14ac:dyDescent="0.25">
      <c r="C4534" s="201">
        <v>45617</v>
      </c>
      <c r="D4534" s="217" t="s">
        <v>1155</v>
      </c>
      <c r="E4534" s="124">
        <v>19000</v>
      </c>
      <c r="F4534" s="124">
        <v>19000</v>
      </c>
      <c r="G4534" s="124">
        <v>19000</v>
      </c>
      <c r="H4534" s="217">
        <v>172</v>
      </c>
      <c r="I4534" s="124">
        <v>3268000</v>
      </c>
      <c r="J4534" s="238">
        <v>2400000</v>
      </c>
      <c r="K4534" s="124">
        <v>45600000000</v>
      </c>
    </row>
    <row r="4535" spans="3:11" x14ac:dyDescent="0.25">
      <c r="C4535" s="201">
        <v>45617</v>
      </c>
      <c r="D4535" s="217" t="s">
        <v>1155</v>
      </c>
      <c r="E4535" s="124">
        <v>19000</v>
      </c>
      <c r="F4535" s="124">
        <v>19000</v>
      </c>
      <c r="G4535" s="124">
        <v>19000</v>
      </c>
      <c r="H4535" s="217">
        <v>12</v>
      </c>
      <c r="I4535" s="124">
        <v>228000</v>
      </c>
      <c r="J4535" s="238">
        <v>2400000</v>
      </c>
      <c r="K4535" s="124">
        <v>45600000000</v>
      </c>
    </row>
    <row r="4536" spans="3:11" x14ac:dyDescent="0.25">
      <c r="C4536" s="201">
        <v>45617</v>
      </c>
      <c r="D4536" s="217" t="s">
        <v>312</v>
      </c>
      <c r="E4536" s="124">
        <v>10950</v>
      </c>
      <c r="F4536" s="124">
        <v>10000</v>
      </c>
      <c r="G4536" s="124">
        <v>9500</v>
      </c>
      <c r="H4536" s="217">
        <v>10</v>
      </c>
      <c r="I4536" s="124">
        <v>109500</v>
      </c>
      <c r="J4536" s="238">
        <v>20000000</v>
      </c>
      <c r="K4536" s="124">
        <v>190000000000</v>
      </c>
    </row>
    <row r="4537" spans="3:11" x14ac:dyDescent="0.25">
      <c r="C4537" s="201">
        <v>45617</v>
      </c>
      <c r="D4537" s="217" t="s">
        <v>312</v>
      </c>
      <c r="E4537" s="124">
        <v>10100</v>
      </c>
      <c r="F4537" s="124">
        <v>10000</v>
      </c>
      <c r="G4537" s="124">
        <v>9500</v>
      </c>
      <c r="H4537" s="217">
        <v>4</v>
      </c>
      <c r="I4537" s="124">
        <v>40400</v>
      </c>
      <c r="J4537" s="238">
        <v>20000000</v>
      </c>
      <c r="K4537" s="124">
        <v>190000000000</v>
      </c>
    </row>
    <row r="4538" spans="3:11" x14ac:dyDescent="0.25">
      <c r="C4538" s="201">
        <v>45617</v>
      </c>
      <c r="D4538" s="217" t="s">
        <v>312</v>
      </c>
      <c r="E4538" s="124">
        <v>10000</v>
      </c>
      <c r="F4538" s="124">
        <v>10000</v>
      </c>
      <c r="G4538" s="124">
        <v>9500</v>
      </c>
      <c r="H4538" s="217">
        <v>1</v>
      </c>
      <c r="I4538" s="124">
        <v>10000</v>
      </c>
      <c r="J4538" s="238">
        <v>20000000</v>
      </c>
      <c r="K4538" s="124">
        <v>190000000000</v>
      </c>
    </row>
    <row r="4539" spans="3:11" x14ac:dyDescent="0.25">
      <c r="C4539" s="201">
        <v>45617</v>
      </c>
      <c r="D4539" s="217" t="s">
        <v>312</v>
      </c>
      <c r="E4539" s="124">
        <v>10000</v>
      </c>
      <c r="F4539" s="124">
        <v>10000</v>
      </c>
      <c r="G4539" s="124">
        <v>9500</v>
      </c>
      <c r="H4539" s="217">
        <v>22</v>
      </c>
      <c r="I4539" s="124">
        <v>220000</v>
      </c>
      <c r="J4539" s="238">
        <v>20000000</v>
      </c>
      <c r="K4539" s="124">
        <v>190000000000</v>
      </c>
    </row>
    <row r="4540" spans="3:11" x14ac:dyDescent="0.25">
      <c r="C4540" s="201">
        <v>45617</v>
      </c>
      <c r="D4540" s="217" t="s">
        <v>312</v>
      </c>
      <c r="E4540" s="124">
        <v>10000</v>
      </c>
      <c r="F4540" s="124">
        <v>10000</v>
      </c>
      <c r="G4540" s="124">
        <v>9500</v>
      </c>
      <c r="H4540" s="217">
        <v>4</v>
      </c>
      <c r="I4540" s="124">
        <v>40000</v>
      </c>
      <c r="J4540" s="238">
        <v>20000000</v>
      </c>
      <c r="K4540" s="124">
        <v>190000000000</v>
      </c>
    </row>
    <row r="4541" spans="3:11" x14ac:dyDescent="0.25">
      <c r="C4541" s="201">
        <v>45617</v>
      </c>
      <c r="D4541" s="217" t="s">
        <v>312</v>
      </c>
      <c r="E4541" s="124">
        <v>10000</v>
      </c>
      <c r="F4541" s="124">
        <v>10000</v>
      </c>
      <c r="G4541" s="124">
        <v>9500</v>
      </c>
      <c r="H4541" s="217">
        <v>1</v>
      </c>
      <c r="I4541" s="124">
        <v>10000</v>
      </c>
      <c r="J4541" s="238">
        <v>20000000</v>
      </c>
      <c r="K4541" s="124">
        <v>190000000000</v>
      </c>
    </row>
    <row r="4542" spans="3:11" x14ac:dyDescent="0.25">
      <c r="C4542" s="201">
        <v>45617</v>
      </c>
      <c r="D4542" s="217" t="s">
        <v>312</v>
      </c>
      <c r="E4542" s="124">
        <v>10000</v>
      </c>
      <c r="F4542" s="124">
        <v>10000</v>
      </c>
      <c r="G4542" s="124">
        <v>9500</v>
      </c>
      <c r="H4542" s="217">
        <v>10</v>
      </c>
      <c r="I4542" s="124">
        <v>100000</v>
      </c>
      <c r="J4542" s="238">
        <v>20000000</v>
      </c>
      <c r="K4542" s="124">
        <v>190000000000</v>
      </c>
    </row>
    <row r="4543" spans="3:11" x14ac:dyDescent="0.25">
      <c r="C4543" s="201">
        <v>45617</v>
      </c>
      <c r="D4543" s="217" t="s">
        <v>312</v>
      </c>
      <c r="E4543" s="124">
        <v>10000</v>
      </c>
      <c r="F4543" s="124">
        <v>10000</v>
      </c>
      <c r="G4543" s="124">
        <v>9500</v>
      </c>
      <c r="H4543" s="217">
        <v>30</v>
      </c>
      <c r="I4543" s="124">
        <v>300000</v>
      </c>
      <c r="J4543" s="238">
        <v>20000000</v>
      </c>
      <c r="K4543" s="124">
        <v>190000000000</v>
      </c>
    </row>
    <row r="4544" spans="3:11" x14ac:dyDescent="0.25">
      <c r="C4544" s="201">
        <v>45617</v>
      </c>
      <c r="D4544" s="217" t="s">
        <v>312</v>
      </c>
      <c r="E4544" s="124">
        <v>10000</v>
      </c>
      <c r="F4544" s="124">
        <v>10000</v>
      </c>
      <c r="G4544" s="124">
        <v>9500</v>
      </c>
      <c r="H4544" s="217">
        <v>40</v>
      </c>
      <c r="I4544" s="124">
        <v>400000</v>
      </c>
      <c r="J4544" s="238">
        <v>20000000</v>
      </c>
      <c r="K4544" s="124">
        <v>190000000000</v>
      </c>
    </row>
    <row r="4545" spans="3:11" x14ac:dyDescent="0.25">
      <c r="C4545" s="201">
        <v>45617</v>
      </c>
      <c r="D4545" s="217" t="s">
        <v>312</v>
      </c>
      <c r="E4545" s="124">
        <v>10000</v>
      </c>
      <c r="F4545" s="124">
        <v>10000</v>
      </c>
      <c r="G4545" s="124">
        <v>9500</v>
      </c>
      <c r="H4545" s="217">
        <v>15</v>
      </c>
      <c r="I4545" s="124">
        <v>150000</v>
      </c>
      <c r="J4545" s="238">
        <v>20000000</v>
      </c>
      <c r="K4545" s="124">
        <v>190000000000</v>
      </c>
    </row>
    <row r="4546" spans="3:11" x14ac:dyDescent="0.25">
      <c r="C4546" s="201">
        <v>45617</v>
      </c>
      <c r="D4546" s="217" t="s">
        <v>312</v>
      </c>
      <c r="E4546" s="124">
        <v>10000</v>
      </c>
      <c r="F4546" s="124">
        <v>10000</v>
      </c>
      <c r="G4546" s="124">
        <v>9500</v>
      </c>
      <c r="H4546" s="217">
        <v>20</v>
      </c>
      <c r="I4546" s="124">
        <v>200000</v>
      </c>
      <c r="J4546" s="238">
        <v>20000000</v>
      </c>
      <c r="K4546" s="124">
        <v>190000000000</v>
      </c>
    </row>
    <row r="4547" spans="3:11" x14ac:dyDescent="0.25">
      <c r="C4547" s="201">
        <v>45617</v>
      </c>
      <c r="D4547" s="217" t="s">
        <v>312</v>
      </c>
      <c r="E4547" s="124">
        <v>10000</v>
      </c>
      <c r="F4547" s="124">
        <v>10000</v>
      </c>
      <c r="G4547" s="124">
        <v>9500</v>
      </c>
      <c r="H4547" s="217">
        <v>25</v>
      </c>
      <c r="I4547" s="124">
        <v>250000</v>
      </c>
      <c r="J4547" s="238">
        <v>20000000</v>
      </c>
      <c r="K4547" s="124">
        <v>190000000000</v>
      </c>
    </row>
    <row r="4548" spans="3:11" x14ac:dyDescent="0.25">
      <c r="C4548" s="201">
        <v>45617</v>
      </c>
      <c r="D4548" s="217" t="s">
        <v>1155</v>
      </c>
      <c r="E4548" s="124">
        <v>18500</v>
      </c>
      <c r="F4548" s="124">
        <v>19000</v>
      </c>
      <c r="G4548" s="124">
        <v>19000</v>
      </c>
      <c r="H4548" s="217">
        <v>2</v>
      </c>
      <c r="I4548" s="124">
        <v>37000</v>
      </c>
      <c r="J4548" s="238">
        <v>2400000</v>
      </c>
      <c r="K4548" s="124">
        <v>45600000000</v>
      </c>
    </row>
    <row r="4549" spans="3:11" x14ac:dyDescent="0.25">
      <c r="C4549" s="201">
        <v>45617</v>
      </c>
      <c r="D4549" s="217" t="s">
        <v>1155</v>
      </c>
      <c r="E4549" s="124">
        <v>19000</v>
      </c>
      <c r="F4549" s="124">
        <v>19000</v>
      </c>
      <c r="G4549" s="124">
        <v>19000</v>
      </c>
      <c r="H4549" s="217">
        <v>2</v>
      </c>
      <c r="I4549" s="124">
        <v>38000</v>
      </c>
      <c r="J4549" s="238">
        <v>2400000</v>
      </c>
      <c r="K4549" s="124">
        <v>45600000000</v>
      </c>
    </row>
    <row r="4550" spans="3:11" x14ac:dyDescent="0.25">
      <c r="C4550" s="201">
        <v>45617</v>
      </c>
      <c r="D4550" s="217" t="s">
        <v>312</v>
      </c>
      <c r="E4550" s="124">
        <v>9500</v>
      </c>
      <c r="F4550" s="124">
        <v>10000</v>
      </c>
      <c r="G4550" s="124">
        <v>9500</v>
      </c>
      <c r="H4550" s="217">
        <v>7</v>
      </c>
      <c r="I4550" s="124">
        <v>66500</v>
      </c>
      <c r="J4550" s="238">
        <v>20000000</v>
      </c>
      <c r="K4550" s="124">
        <v>190000000000</v>
      </c>
    </row>
    <row r="4551" spans="3:11" x14ac:dyDescent="0.25">
      <c r="C4551" s="201">
        <v>45617</v>
      </c>
      <c r="D4551" s="217" t="s">
        <v>312</v>
      </c>
      <c r="E4551" s="124">
        <v>9500</v>
      </c>
      <c r="F4551" s="124">
        <v>10000</v>
      </c>
      <c r="G4551" s="124">
        <v>9500</v>
      </c>
      <c r="H4551" s="217">
        <v>40</v>
      </c>
      <c r="I4551" s="124">
        <v>380000</v>
      </c>
      <c r="J4551" s="238">
        <v>20000000</v>
      </c>
      <c r="K4551" s="124">
        <v>190000000000</v>
      </c>
    </row>
    <row r="4552" spans="3:11" x14ac:dyDescent="0.25">
      <c r="C4552" s="201">
        <v>45617</v>
      </c>
      <c r="D4552" s="217" t="s">
        <v>1155</v>
      </c>
      <c r="E4552" s="124">
        <v>18000</v>
      </c>
      <c r="F4552" s="124">
        <v>19000</v>
      </c>
      <c r="G4552" s="124">
        <v>19000</v>
      </c>
      <c r="H4552" s="217">
        <v>46</v>
      </c>
      <c r="I4552" s="124">
        <v>828000</v>
      </c>
      <c r="J4552" s="238">
        <v>2400000</v>
      </c>
      <c r="K4552" s="124">
        <v>45600000000</v>
      </c>
    </row>
    <row r="4553" spans="3:11" x14ac:dyDescent="0.25">
      <c r="C4553" s="201">
        <v>45617</v>
      </c>
      <c r="D4553" s="217" t="s">
        <v>312</v>
      </c>
      <c r="E4553" s="124">
        <v>9500</v>
      </c>
      <c r="F4553" s="124">
        <v>10000</v>
      </c>
      <c r="G4553" s="124">
        <v>9500</v>
      </c>
      <c r="H4553" s="217">
        <v>12</v>
      </c>
      <c r="I4553" s="124">
        <v>114000</v>
      </c>
      <c r="J4553" s="238">
        <v>20000000</v>
      </c>
      <c r="K4553" s="124">
        <v>190000000000</v>
      </c>
    </row>
    <row r="4554" spans="3:11" x14ac:dyDescent="0.25">
      <c r="C4554" s="201">
        <v>45617</v>
      </c>
      <c r="D4554" s="217" t="s">
        <v>1155</v>
      </c>
      <c r="E4554" s="124">
        <v>19000</v>
      </c>
      <c r="F4554" s="124">
        <v>19000</v>
      </c>
      <c r="G4554" s="124">
        <v>19000</v>
      </c>
      <c r="H4554" s="217">
        <v>2</v>
      </c>
      <c r="I4554" s="124">
        <v>38000</v>
      </c>
      <c r="J4554" s="238">
        <v>2400000</v>
      </c>
      <c r="K4554" s="124">
        <v>45600000000</v>
      </c>
    </row>
    <row r="4555" spans="3:11" x14ac:dyDescent="0.25">
      <c r="C4555" s="201">
        <v>45617</v>
      </c>
      <c r="D4555" s="217" t="s">
        <v>312</v>
      </c>
      <c r="E4555" s="124">
        <v>9500</v>
      </c>
      <c r="F4555" s="124">
        <v>10000</v>
      </c>
      <c r="G4555" s="124">
        <v>9500</v>
      </c>
      <c r="H4555" s="217">
        <v>126</v>
      </c>
      <c r="I4555" s="124">
        <v>1197000</v>
      </c>
      <c r="J4555" s="238">
        <v>20000000</v>
      </c>
      <c r="K4555" s="124">
        <v>190000000000</v>
      </c>
    </row>
    <row r="4556" spans="3:11" x14ac:dyDescent="0.25">
      <c r="C4556" s="201">
        <v>45617</v>
      </c>
      <c r="D4556" s="217" t="s">
        <v>312</v>
      </c>
      <c r="E4556" s="124">
        <v>9500</v>
      </c>
      <c r="F4556" s="124">
        <v>10000</v>
      </c>
      <c r="G4556" s="124">
        <v>9500</v>
      </c>
      <c r="H4556" s="217">
        <v>10</v>
      </c>
      <c r="I4556" s="124">
        <v>95000</v>
      </c>
      <c r="J4556" s="238">
        <v>20000000</v>
      </c>
      <c r="K4556" s="124">
        <v>190000000000</v>
      </c>
    </row>
    <row r="4557" spans="3:11" x14ac:dyDescent="0.25">
      <c r="C4557" s="201">
        <v>45617</v>
      </c>
      <c r="D4557" s="217" t="s">
        <v>312</v>
      </c>
      <c r="E4557" s="124">
        <v>9500</v>
      </c>
      <c r="F4557" s="124">
        <v>10000</v>
      </c>
      <c r="G4557" s="124">
        <v>9500</v>
      </c>
      <c r="H4557" s="217">
        <v>60</v>
      </c>
      <c r="I4557" s="124">
        <v>570000</v>
      </c>
      <c r="J4557" s="238">
        <v>20000000</v>
      </c>
      <c r="K4557" s="124">
        <v>190000000000</v>
      </c>
    </row>
    <row r="4558" spans="3:11" x14ac:dyDescent="0.25">
      <c r="C4558" s="201">
        <v>45617</v>
      </c>
      <c r="D4558" s="217" t="s">
        <v>1155</v>
      </c>
      <c r="E4558" s="124">
        <v>19500</v>
      </c>
      <c r="F4558" s="124">
        <v>19000</v>
      </c>
      <c r="G4558" s="124">
        <v>19000</v>
      </c>
      <c r="H4558" s="217">
        <v>5</v>
      </c>
      <c r="I4558" s="124">
        <v>97500</v>
      </c>
      <c r="J4558" s="238">
        <v>2400000</v>
      </c>
      <c r="K4558" s="124">
        <v>45600000000</v>
      </c>
    </row>
    <row r="4559" spans="3:11" x14ac:dyDescent="0.25">
      <c r="C4559" s="201">
        <v>45617</v>
      </c>
      <c r="D4559" s="217" t="s">
        <v>312</v>
      </c>
      <c r="E4559" s="124">
        <v>9500</v>
      </c>
      <c r="F4559" s="124">
        <v>10000</v>
      </c>
      <c r="G4559" s="124">
        <v>9500</v>
      </c>
      <c r="H4559" s="217">
        <v>4</v>
      </c>
      <c r="I4559" s="124">
        <v>38000</v>
      </c>
      <c r="J4559" s="238">
        <v>20000000</v>
      </c>
      <c r="K4559" s="124">
        <v>190000000000</v>
      </c>
    </row>
    <row r="4560" spans="3:11" x14ac:dyDescent="0.25">
      <c r="C4560" s="201">
        <v>45617</v>
      </c>
      <c r="D4560" s="217" t="s">
        <v>312</v>
      </c>
      <c r="E4560" s="124">
        <v>9500</v>
      </c>
      <c r="F4560" s="124">
        <v>10000</v>
      </c>
      <c r="G4560" s="124">
        <v>9500</v>
      </c>
      <c r="H4560" s="217">
        <v>10</v>
      </c>
      <c r="I4560" s="124">
        <v>95000</v>
      </c>
      <c r="J4560" s="238">
        <v>20000000</v>
      </c>
      <c r="K4560" s="124">
        <v>190000000000</v>
      </c>
    </row>
    <row r="4561" spans="3:11" x14ac:dyDescent="0.25">
      <c r="C4561" s="201">
        <v>45617</v>
      </c>
      <c r="D4561" s="217" t="s">
        <v>312</v>
      </c>
      <c r="E4561" s="124">
        <v>9500</v>
      </c>
      <c r="F4561" s="124">
        <v>10000</v>
      </c>
      <c r="G4561" s="124">
        <v>9500</v>
      </c>
      <c r="H4561" s="217">
        <v>11</v>
      </c>
      <c r="I4561" s="124">
        <v>104500</v>
      </c>
      <c r="J4561" s="238">
        <v>20000000</v>
      </c>
      <c r="K4561" s="124">
        <v>190000000000</v>
      </c>
    </row>
    <row r="4562" spans="3:11" x14ac:dyDescent="0.25">
      <c r="C4562" s="201">
        <v>45617</v>
      </c>
      <c r="D4562" s="217" t="s">
        <v>310</v>
      </c>
      <c r="E4562" s="124">
        <v>54250</v>
      </c>
      <c r="F4562" s="124">
        <v>54250</v>
      </c>
      <c r="G4562" s="124">
        <v>54250</v>
      </c>
      <c r="H4562" s="217">
        <v>3</v>
      </c>
      <c r="I4562" s="124">
        <v>162750</v>
      </c>
      <c r="J4562" s="238">
        <v>19450000</v>
      </c>
      <c r="K4562" s="124">
        <v>1055162500000</v>
      </c>
    </row>
    <row r="4563" spans="3:11" x14ac:dyDescent="0.25">
      <c r="C4563" s="201">
        <v>45617</v>
      </c>
      <c r="D4563" s="217" t="s">
        <v>310</v>
      </c>
      <c r="E4563" s="124">
        <v>54250</v>
      </c>
      <c r="F4563" s="124">
        <v>54250</v>
      </c>
      <c r="G4563" s="124">
        <v>54250</v>
      </c>
      <c r="H4563" s="217">
        <v>1</v>
      </c>
      <c r="I4563" s="124">
        <v>54250</v>
      </c>
      <c r="J4563" s="238">
        <v>19450000</v>
      </c>
      <c r="K4563" s="124">
        <v>1055162500000</v>
      </c>
    </row>
    <row r="4564" spans="3:11" x14ac:dyDescent="0.25">
      <c r="C4564" s="201">
        <v>45617</v>
      </c>
      <c r="D4564" s="217" t="s">
        <v>310</v>
      </c>
      <c r="E4564" s="124">
        <v>52000</v>
      </c>
      <c r="F4564" s="124">
        <v>54250</v>
      </c>
      <c r="G4564" s="124">
        <v>54250</v>
      </c>
      <c r="H4564" s="217">
        <v>5</v>
      </c>
      <c r="I4564" s="124">
        <v>260000</v>
      </c>
      <c r="J4564" s="238">
        <v>19450000</v>
      </c>
      <c r="K4564" s="124">
        <v>1055162500000</v>
      </c>
    </row>
    <row r="4565" spans="3:11" x14ac:dyDescent="0.25">
      <c r="C4565" s="201">
        <v>45617</v>
      </c>
      <c r="D4565" s="217" t="s">
        <v>312</v>
      </c>
      <c r="E4565" s="124">
        <v>9500</v>
      </c>
      <c r="F4565" s="124">
        <v>10000</v>
      </c>
      <c r="G4565" s="124">
        <v>9500</v>
      </c>
      <c r="H4565" s="217">
        <v>30</v>
      </c>
      <c r="I4565" s="124">
        <v>285000</v>
      </c>
      <c r="J4565" s="238">
        <v>20000000</v>
      </c>
      <c r="K4565" s="124">
        <v>190000000000</v>
      </c>
    </row>
    <row r="4566" spans="3:11" x14ac:dyDescent="0.25">
      <c r="C4566" s="201">
        <v>45617</v>
      </c>
      <c r="D4566" s="217" t="s">
        <v>312</v>
      </c>
      <c r="E4566" s="124">
        <v>9500</v>
      </c>
      <c r="F4566" s="124">
        <v>10000</v>
      </c>
      <c r="G4566" s="124">
        <v>9500</v>
      </c>
      <c r="H4566" s="217">
        <v>10</v>
      </c>
      <c r="I4566" s="124">
        <v>95000</v>
      </c>
      <c r="J4566" s="238">
        <v>20000000</v>
      </c>
      <c r="K4566" s="124">
        <v>190000000000</v>
      </c>
    </row>
    <row r="4567" spans="3:11" x14ac:dyDescent="0.25">
      <c r="C4567" s="201">
        <v>45617</v>
      </c>
      <c r="D4567" s="217" t="s">
        <v>310</v>
      </c>
      <c r="E4567" s="124">
        <v>54250</v>
      </c>
      <c r="F4567" s="124">
        <v>54250</v>
      </c>
      <c r="G4567" s="124">
        <v>54250</v>
      </c>
      <c r="H4567" s="217">
        <v>1</v>
      </c>
      <c r="I4567" s="124">
        <v>54250</v>
      </c>
      <c r="J4567" s="238">
        <v>19450000</v>
      </c>
      <c r="K4567" s="124">
        <v>1055162500000</v>
      </c>
    </row>
    <row r="4568" spans="3:11" x14ac:dyDescent="0.25">
      <c r="C4568" s="201">
        <v>45617</v>
      </c>
      <c r="D4568" s="217" t="s">
        <v>1155</v>
      </c>
      <c r="E4568" s="124">
        <v>19000</v>
      </c>
      <c r="F4568" s="124">
        <v>19000</v>
      </c>
      <c r="G4568" s="124">
        <v>19000</v>
      </c>
      <c r="H4568" s="217">
        <v>30</v>
      </c>
      <c r="I4568" s="124">
        <v>570000</v>
      </c>
      <c r="J4568" s="238">
        <v>2400000</v>
      </c>
      <c r="K4568" s="124">
        <v>45600000000</v>
      </c>
    </row>
    <row r="4569" spans="3:11" x14ac:dyDescent="0.25">
      <c r="C4569" s="201">
        <v>45617</v>
      </c>
      <c r="D4569" s="217" t="s">
        <v>312</v>
      </c>
      <c r="E4569" s="124">
        <v>9500</v>
      </c>
      <c r="F4569" s="124">
        <v>10000</v>
      </c>
      <c r="G4569" s="124">
        <v>9500</v>
      </c>
      <c r="H4569" s="217">
        <v>1</v>
      </c>
      <c r="I4569" s="124">
        <v>9500</v>
      </c>
      <c r="J4569" s="238">
        <v>20000000</v>
      </c>
      <c r="K4569" s="124">
        <v>190000000000</v>
      </c>
    </row>
    <row r="4570" spans="3:11" x14ac:dyDescent="0.25">
      <c r="C4570" s="201">
        <v>45617</v>
      </c>
      <c r="D4570" s="217" t="s">
        <v>312</v>
      </c>
      <c r="E4570" s="124">
        <v>9500</v>
      </c>
      <c r="F4570" s="124">
        <v>10000</v>
      </c>
      <c r="G4570" s="124">
        <v>9500</v>
      </c>
      <c r="H4570" s="217">
        <v>10</v>
      </c>
      <c r="I4570" s="124">
        <v>95000</v>
      </c>
      <c r="J4570" s="238">
        <v>20000000</v>
      </c>
      <c r="K4570" s="124">
        <v>190000000000</v>
      </c>
    </row>
    <row r="4571" spans="3:11" x14ac:dyDescent="0.25">
      <c r="C4571" s="201">
        <v>45617</v>
      </c>
      <c r="D4571" s="217" t="s">
        <v>310</v>
      </c>
      <c r="E4571" s="124">
        <v>54250</v>
      </c>
      <c r="F4571" s="124">
        <v>54250</v>
      </c>
      <c r="G4571" s="124">
        <v>54250</v>
      </c>
      <c r="H4571" s="217">
        <v>1</v>
      </c>
      <c r="I4571" s="124">
        <v>54250</v>
      </c>
      <c r="J4571" s="238">
        <v>19450000</v>
      </c>
      <c r="K4571" s="124">
        <v>1055162500000</v>
      </c>
    </row>
    <row r="4572" spans="3:11" x14ac:dyDescent="0.25">
      <c r="C4572" s="201">
        <v>45617</v>
      </c>
      <c r="D4572" s="217" t="s">
        <v>310</v>
      </c>
      <c r="E4572" s="124">
        <v>54250</v>
      </c>
      <c r="F4572" s="124">
        <v>54250</v>
      </c>
      <c r="G4572" s="124">
        <v>54250</v>
      </c>
      <c r="H4572" s="217">
        <v>2</v>
      </c>
      <c r="I4572" s="124">
        <v>108500</v>
      </c>
      <c r="J4572" s="238">
        <v>19450000</v>
      </c>
      <c r="K4572" s="124">
        <v>1055162500000</v>
      </c>
    </row>
    <row r="4573" spans="3:11" x14ac:dyDescent="0.25">
      <c r="C4573" s="201">
        <v>45618</v>
      </c>
      <c r="D4573" s="217" t="s">
        <v>310</v>
      </c>
      <c r="E4573" s="124">
        <v>54250</v>
      </c>
      <c r="F4573" s="124">
        <v>54250</v>
      </c>
      <c r="G4573" s="124">
        <v>54500</v>
      </c>
      <c r="H4573" s="217">
        <v>4</v>
      </c>
      <c r="I4573" s="124">
        <v>217000</v>
      </c>
      <c r="J4573" s="238">
        <v>19450000</v>
      </c>
      <c r="K4573" s="124">
        <v>1060025000000</v>
      </c>
    </row>
    <row r="4574" spans="3:11" x14ac:dyDescent="0.25">
      <c r="C4574" s="201">
        <v>45618</v>
      </c>
      <c r="D4574" s="217" t="s">
        <v>310</v>
      </c>
      <c r="E4574" s="124">
        <v>54250</v>
      </c>
      <c r="F4574" s="124">
        <v>54250</v>
      </c>
      <c r="G4574" s="124">
        <v>54500</v>
      </c>
      <c r="H4574" s="217">
        <v>2</v>
      </c>
      <c r="I4574" s="124">
        <v>108500</v>
      </c>
      <c r="J4574" s="238">
        <v>19450000</v>
      </c>
      <c r="K4574" s="124">
        <v>1060025000000</v>
      </c>
    </row>
    <row r="4575" spans="3:11" x14ac:dyDescent="0.25">
      <c r="C4575" s="201">
        <v>45618</v>
      </c>
      <c r="D4575" s="217" t="s">
        <v>310</v>
      </c>
      <c r="E4575" s="124">
        <v>54250</v>
      </c>
      <c r="F4575" s="124">
        <v>54250</v>
      </c>
      <c r="G4575" s="124">
        <v>54500</v>
      </c>
      <c r="H4575" s="217">
        <v>2</v>
      </c>
      <c r="I4575" s="124">
        <v>108500</v>
      </c>
      <c r="J4575" s="238">
        <v>19450000</v>
      </c>
      <c r="K4575" s="124">
        <v>1060025000000</v>
      </c>
    </row>
    <row r="4576" spans="3:11" x14ac:dyDescent="0.25">
      <c r="C4576" s="201">
        <v>45618</v>
      </c>
      <c r="D4576" s="217" t="s">
        <v>312</v>
      </c>
      <c r="E4576" s="124">
        <v>10500</v>
      </c>
      <c r="F4576" s="124">
        <v>9500</v>
      </c>
      <c r="G4576" s="124">
        <v>9500</v>
      </c>
      <c r="H4576" s="217">
        <v>1</v>
      </c>
      <c r="I4576" s="124">
        <v>10500</v>
      </c>
      <c r="J4576" s="238">
        <v>20000000</v>
      </c>
      <c r="K4576" s="124">
        <v>190000000000</v>
      </c>
    </row>
    <row r="4577" spans="3:11" x14ac:dyDescent="0.25">
      <c r="C4577" s="201">
        <v>45618</v>
      </c>
      <c r="D4577" s="217" t="s">
        <v>312</v>
      </c>
      <c r="E4577" s="124">
        <v>10500</v>
      </c>
      <c r="F4577" s="124">
        <v>9500</v>
      </c>
      <c r="G4577" s="124">
        <v>9500</v>
      </c>
      <c r="H4577" s="217">
        <v>1</v>
      </c>
      <c r="I4577" s="124">
        <v>10500</v>
      </c>
      <c r="J4577" s="238">
        <v>20000000</v>
      </c>
      <c r="K4577" s="124">
        <v>190000000000</v>
      </c>
    </row>
    <row r="4578" spans="3:11" x14ac:dyDescent="0.25">
      <c r="C4578" s="201">
        <v>45618</v>
      </c>
      <c r="D4578" s="217" t="s">
        <v>1155</v>
      </c>
      <c r="E4578" s="124">
        <v>19500</v>
      </c>
      <c r="F4578" s="124">
        <v>19000</v>
      </c>
      <c r="G4578" s="124">
        <v>18000</v>
      </c>
      <c r="H4578" s="217">
        <v>1</v>
      </c>
      <c r="I4578" s="124">
        <v>19500</v>
      </c>
      <c r="J4578" s="238">
        <v>2400000</v>
      </c>
      <c r="K4578" s="124">
        <v>43200000000</v>
      </c>
    </row>
    <row r="4579" spans="3:11" x14ac:dyDescent="0.25">
      <c r="C4579" s="201">
        <v>45618</v>
      </c>
      <c r="D4579" s="217" t="s">
        <v>1155</v>
      </c>
      <c r="E4579" s="124">
        <v>19000</v>
      </c>
      <c r="F4579" s="124">
        <v>19000</v>
      </c>
      <c r="G4579" s="124">
        <v>18000</v>
      </c>
      <c r="H4579" s="217">
        <v>1</v>
      </c>
      <c r="I4579" s="124">
        <v>19000</v>
      </c>
      <c r="J4579" s="238">
        <v>2400000</v>
      </c>
      <c r="K4579" s="124">
        <v>43200000000</v>
      </c>
    </row>
    <row r="4580" spans="3:11" x14ac:dyDescent="0.25">
      <c r="C4580" s="201">
        <v>45618</v>
      </c>
      <c r="D4580" s="217" t="s">
        <v>1155</v>
      </c>
      <c r="E4580" s="124">
        <v>19000</v>
      </c>
      <c r="F4580" s="124">
        <v>19000</v>
      </c>
      <c r="G4580" s="124">
        <v>18000</v>
      </c>
      <c r="H4580" s="217">
        <v>100</v>
      </c>
      <c r="I4580" s="124">
        <v>1900000</v>
      </c>
      <c r="J4580" s="238">
        <v>2400000</v>
      </c>
      <c r="K4580" s="124">
        <v>43200000000</v>
      </c>
    </row>
    <row r="4581" spans="3:11" x14ac:dyDescent="0.25">
      <c r="C4581" s="201">
        <v>45618</v>
      </c>
      <c r="D4581" s="217" t="s">
        <v>1155</v>
      </c>
      <c r="E4581" s="124">
        <v>19000</v>
      </c>
      <c r="F4581" s="124">
        <v>19000</v>
      </c>
      <c r="G4581" s="124">
        <v>18000</v>
      </c>
      <c r="H4581" s="217">
        <v>10</v>
      </c>
      <c r="I4581" s="124">
        <v>190000</v>
      </c>
      <c r="J4581" s="238">
        <v>2400000</v>
      </c>
      <c r="K4581" s="124">
        <v>43200000000</v>
      </c>
    </row>
    <row r="4582" spans="3:11" x14ac:dyDescent="0.25">
      <c r="C4582" s="201">
        <v>45618</v>
      </c>
      <c r="D4582" s="217" t="s">
        <v>312</v>
      </c>
      <c r="E4582" s="124">
        <v>10500</v>
      </c>
      <c r="F4582" s="124">
        <v>9500</v>
      </c>
      <c r="G4582" s="124">
        <v>9500</v>
      </c>
      <c r="H4582" s="217">
        <v>1</v>
      </c>
      <c r="I4582" s="124">
        <v>10500</v>
      </c>
      <c r="J4582" s="238">
        <v>20000000</v>
      </c>
      <c r="K4582" s="124">
        <v>190000000000</v>
      </c>
    </row>
    <row r="4583" spans="3:11" x14ac:dyDescent="0.25">
      <c r="C4583" s="201">
        <v>45618</v>
      </c>
      <c r="D4583" s="217" t="s">
        <v>310</v>
      </c>
      <c r="E4583" s="124">
        <v>54250</v>
      </c>
      <c r="F4583" s="124">
        <v>54250</v>
      </c>
      <c r="G4583" s="124">
        <v>54500</v>
      </c>
      <c r="H4583" s="217">
        <v>2</v>
      </c>
      <c r="I4583" s="124">
        <v>108500</v>
      </c>
      <c r="J4583" s="238">
        <v>19450000</v>
      </c>
      <c r="K4583" s="124">
        <v>1060025000000</v>
      </c>
    </row>
    <row r="4584" spans="3:11" x14ac:dyDescent="0.25">
      <c r="C4584" s="201">
        <v>45618</v>
      </c>
      <c r="D4584" s="217" t="s">
        <v>310</v>
      </c>
      <c r="E4584" s="124">
        <v>54250</v>
      </c>
      <c r="F4584" s="124">
        <v>54250</v>
      </c>
      <c r="G4584" s="124">
        <v>54500</v>
      </c>
      <c r="H4584" s="217">
        <v>12</v>
      </c>
      <c r="I4584" s="124">
        <v>651000</v>
      </c>
      <c r="J4584" s="238">
        <v>19450000</v>
      </c>
      <c r="K4584" s="124">
        <v>1060025000000</v>
      </c>
    </row>
    <row r="4585" spans="3:11" x14ac:dyDescent="0.25">
      <c r="C4585" s="201">
        <v>45618</v>
      </c>
      <c r="D4585" s="217" t="s">
        <v>1155</v>
      </c>
      <c r="E4585" s="124">
        <v>18000</v>
      </c>
      <c r="F4585" s="124">
        <v>19000</v>
      </c>
      <c r="G4585" s="124">
        <v>18000</v>
      </c>
      <c r="H4585" s="217">
        <v>1</v>
      </c>
      <c r="I4585" s="124">
        <v>18000</v>
      </c>
      <c r="J4585" s="238">
        <v>2400000</v>
      </c>
      <c r="K4585" s="124">
        <v>43200000000</v>
      </c>
    </row>
    <row r="4586" spans="3:11" x14ac:dyDescent="0.25">
      <c r="C4586" s="201">
        <v>45618</v>
      </c>
      <c r="D4586" s="217" t="s">
        <v>1155</v>
      </c>
      <c r="E4586" s="124">
        <v>18000</v>
      </c>
      <c r="F4586" s="124">
        <v>19000</v>
      </c>
      <c r="G4586" s="124">
        <v>18000</v>
      </c>
      <c r="H4586" s="217">
        <v>27</v>
      </c>
      <c r="I4586" s="124">
        <v>486000</v>
      </c>
      <c r="J4586" s="238">
        <v>2400000</v>
      </c>
      <c r="K4586" s="124">
        <v>43200000000</v>
      </c>
    </row>
    <row r="4587" spans="3:11" x14ac:dyDescent="0.25">
      <c r="C4587" s="201">
        <v>45618</v>
      </c>
      <c r="D4587" s="217" t="s">
        <v>1155</v>
      </c>
      <c r="E4587" s="124">
        <v>18000</v>
      </c>
      <c r="F4587" s="124">
        <v>19000</v>
      </c>
      <c r="G4587" s="124">
        <v>18000</v>
      </c>
      <c r="H4587" s="217">
        <v>109</v>
      </c>
      <c r="I4587" s="124">
        <v>1962000</v>
      </c>
      <c r="J4587" s="238">
        <v>2400000</v>
      </c>
      <c r="K4587" s="124">
        <v>43200000000</v>
      </c>
    </row>
    <row r="4588" spans="3:11" x14ac:dyDescent="0.25">
      <c r="C4588" s="201">
        <v>45618</v>
      </c>
      <c r="D4588" s="217" t="s">
        <v>1155</v>
      </c>
      <c r="E4588" s="124">
        <v>18000</v>
      </c>
      <c r="F4588" s="124">
        <v>19000</v>
      </c>
      <c r="G4588" s="124">
        <v>18000</v>
      </c>
      <c r="H4588" s="217">
        <v>13</v>
      </c>
      <c r="I4588" s="124">
        <v>234000</v>
      </c>
      <c r="J4588" s="238">
        <v>2400000</v>
      </c>
      <c r="K4588" s="124">
        <v>43200000000</v>
      </c>
    </row>
    <row r="4589" spans="3:11" x14ac:dyDescent="0.25">
      <c r="C4589" s="201">
        <v>45618</v>
      </c>
      <c r="D4589" s="217" t="s">
        <v>1155</v>
      </c>
      <c r="E4589" s="124">
        <v>18000</v>
      </c>
      <c r="F4589" s="124">
        <v>19000</v>
      </c>
      <c r="G4589" s="124">
        <v>18000</v>
      </c>
      <c r="H4589" s="217">
        <v>12</v>
      </c>
      <c r="I4589" s="124">
        <v>216000</v>
      </c>
      <c r="J4589" s="238">
        <v>2400000</v>
      </c>
      <c r="K4589" s="124">
        <v>43200000000</v>
      </c>
    </row>
    <row r="4590" spans="3:11" x14ac:dyDescent="0.25">
      <c r="C4590" s="201">
        <v>45618</v>
      </c>
      <c r="D4590" s="217" t="s">
        <v>1155</v>
      </c>
      <c r="E4590" s="124">
        <v>18000</v>
      </c>
      <c r="F4590" s="124">
        <v>19000</v>
      </c>
      <c r="G4590" s="124">
        <v>18000</v>
      </c>
      <c r="H4590" s="217">
        <v>30</v>
      </c>
      <c r="I4590" s="124">
        <v>540000</v>
      </c>
      <c r="J4590" s="238">
        <v>2400000</v>
      </c>
      <c r="K4590" s="124">
        <v>43200000000</v>
      </c>
    </row>
    <row r="4591" spans="3:11" x14ac:dyDescent="0.25">
      <c r="C4591" s="201">
        <v>45618</v>
      </c>
      <c r="D4591" s="217" t="s">
        <v>1155</v>
      </c>
      <c r="E4591" s="124">
        <v>18000</v>
      </c>
      <c r="F4591" s="124">
        <v>19000</v>
      </c>
      <c r="G4591" s="124">
        <v>18000</v>
      </c>
      <c r="H4591" s="217">
        <v>12</v>
      </c>
      <c r="I4591" s="124">
        <v>216000</v>
      </c>
      <c r="J4591" s="238">
        <v>2400000</v>
      </c>
      <c r="K4591" s="124">
        <v>43200000000</v>
      </c>
    </row>
    <row r="4592" spans="3:11" x14ac:dyDescent="0.25">
      <c r="C4592" s="201">
        <v>45618</v>
      </c>
      <c r="D4592" s="217" t="s">
        <v>312</v>
      </c>
      <c r="E4592" s="124">
        <v>10500</v>
      </c>
      <c r="F4592" s="124">
        <v>9500</v>
      </c>
      <c r="G4592" s="124">
        <v>9500</v>
      </c>
      <c r="H4592" s="217">
        <v>9</v>
      </c>
      <c r="I4592" s="124">
        <v>94500</v>
      </c>
      <c r="J4592" s="238">
        <v>20000000</v>
      </c>
      <c r="K4592" s="124">
        <v>190000000000</v>
      </c>
    </row>
    <row r="4593" spans="3:11" x14ac:dyDescent="0.25">
      <c r="C4593" s="201">
        <v>45618</v>
      </c>
      <c r="D4593" s="217" t="s">
        <v>312</v>
      </c>
      <c r="E4593" s="124">
        <v>10500</v>
      </c>
      <c r="F4593" s="124">
        <v>9500</v>
      </c>
      <c r="G4593" s="124">
        <v>9500</v>
      </c>
      <c r="H4593" s="217">
        <v>1</v>
      </c>
      <c r="I4593" s="124">
        <v>10500</v>
      </c>
      <c r="J4593" s="238">
        <v>20000000</v>
      </c>
      <c r="K4593" s="124">
        <v>190000000000</v>
      </c>
    </row>
    <row r="4594" spans="3:11" x14ac:dyDescent="0.25">
      <c r="C4594" s="201">
        <v>45618</v>
      </c>
      <c r="D4594" s="217" t="s">
        <v>1155</v>
      </c>
      <c r="E4594" s="124">
        <v>18000</v>
      </c>
      <c r="F4594" s="124">
        <v>19000</v>
      </c>
      <c r="G4594" s="124">
        <v>18000</v>
      </c>
      <c r="H4594" s="217">
        <v>5</v>
      </c>
      <c r="I4594" s="124">
        <v>90000</v>
      </c>
      <c r="J4594" s="238">
        <v>2400000</v>
      </c>
      <c r="K4594" s="124">
        <v>43200000000</v>
      </c>
    </row>
    <row r="4595" spans="3:11" x14ac:dyDescent="0.25">
      <c r="C4595" s="201">
        <v>45618</v>
      </c>
      <c r="D4595" s="217" t="s">
        <v>312</v>
      </c>
      <c r="E4595" s="124">
        <v>10700</v>
      </c>
      <c r="F4595" s="124">
        <v>9500</v>
      </c>
      <c r="G4595" s="124">
        <v>9500</v>
      </c>
      <c r="H4595" s="217">
        <v>74</v>
      </c>
      <c r="I4595" s="124">
        <v>791800</v>
      </c>
      <c r="J4595" s="238">
        <v>20000000</v>
      </c>
      <c r="K4595" s="124">
        <v>190000000000</v>
      </c>
    </row>
    <row r="4596" spans="3:11" x14ac:dyDescent="0.25">
      <c r="C4596" s="201">
        <v>45618</v>
      </c>
      <c r="D4596" s="217" t="s">
        <v>310</v>
      </c>
      <c r="E4596" s="124">
        <v>54250</v>
      </c>
      <c r="F4596" s="124">
        <v>54250</v>
      </c>
      <c r="G4596" s="124">
        <v>54500</v>
      </c>
      <c r="H4596" s="217">
        <v>3</v>
      </c>
      <c r="I4596" s="124">
        <v>162750</v>
      </c>
      <c r="J4596" s="238">
        <v>19450000</v>
      </c>
      <c r="K4596" s="124">
        <v>1060025000000</v>
      </c>
    </row>
    <row r="4597" spans="3:11" x14ac:dyDescent="0.25">
      <c r="C4597" s="201">
        <v>45618</v>
      </c>
      <c r="D4597" s="217" t="s">
        <v>312</v>
      </c>
      <c r="E4597" s="124">
        <v>10700</v>
      </c>
      <c r="F4597" s="124">
        <v>9500</v>
      </c>
      <c r="G4597" s="124">
        <v>9500</v>
      </c>
      <c r="H4597" s="217">
        <v>3</v>
      </c>
      <c r="I4597" s="124">
        <v>32100</v>
      </c>
      <c r="J4597" s="238">
        <v>20000000</v>
      </c>
      <c r="K4597" s="124">
        <v>190000000000</v>
      </c>
    </row>
    <row r="4598" spans="3:11" x14ac:dyDescent="0.25">
      <c r="C4598" s="201">
        <v>45618</v>
      </c>
      <c r="D4598" s="217" t="s">
        <v>310</v>
      </c>
      <c r="E4598" s="124">
        <v>54250</v>
      </c>
      <c r="F4598" s="124">
        <v>54250</v>
      </c>
      <c r="G4598" s="124">
        <v>54500</v>
      </c>
      <c r="H4598" s="217">
        <v>14</v>
      </c>
      <c r="I4598" s="124">
        <v>759500</v>
      </c>
      <c r="J4598" s="238">
        <v>19450000</v>
      </c>
      <c r="K4598" s="124">
        <v>1060025000000</v>
      </c>
    </row>
    <row r="4599" spans="3:11" x14ac:dyDescent="0.25">
      <c r="C4599" s="201">
        <v>45618</v>
      </c>
      <c r="D4599" s="217" t="s">
        <v>312</v>
      </c>
      <c r="E4599" s="124">
        <v>10700</v>
      </c>
      <c r="F4599" s="124">
        <v>9500</v>
      </c>
      <c r="G4599" s="124">
        <v>9500</v>
      </c>
      <c r="H4599" s="217">
        <v>1</v>
      </c>
      <c r="I4599" s="124">
        <v>10700</v>
      </c>
      <c r="J4599" s="238">
        <v>20000000</v>
      </c>
      <c r="K4599" s="124">
        <v>190000000000</v>
      </c>
    </row>
    <row r="4600" spans="3:11" x14ac:dyDescent="0.25">
      <c r="C4600" s="201">
        <v>45618</v>
      </c>
      <c r="D4600" s="217" t="s">
        <v>310</v>
      </c>
      <c r="E4600" s="124">
        <v>54250</v>
      </c>
      <c r="F4600" s="124">
        <v>54250</v>
      </c>
      <c r="G4600" s="124">
        <v>54500</v>
      </c>
      <c r="H4600" s="217">
        <v>10</v>
      </c>
      <c r="I4600" s="124">
        <v>542500</v>
      </c>
      <c r="J4600" s="238">
        <v>19450000</v>
      </c>
      <c r="K4600" s="124">
        <v>1060025000000</v>
      </c>
    </row>
    <row r="4601" spans="3:11" x14ac:dyDescent="0.25">
      <c r="C4601" s="201">
        <v>45618</v>
      </c>
      <c r="D4601" s="217" t="s">
        <v>1155</v>
      </c>
      <c r="E4601" s="124">
        <v>17999</v>
      </c>
      <c r="F4601" s="124">
        <v>19000</v>
      </c>
      <c r="G4601" s="124">
        <v>18000</v>
      </c>
      <c r="H4601" s="217">
        <v>4</v>
      </c>
      <c r="I4601" s="124">
        <v>71996</v>
      </c>
      <c r="J4601" s="238">
        <v>2400000</v>
      </c>
      <c r="K4601" s="124">
        <v>43200000000</v>
      </c>
    </row>
    <row r="4602" spans="3:11" x14ac:dyDescent="0.25">
      <c r="C4602" s="201">
        <v>45618</v>
      </c>
      <c r="D4602" s="217" t="s">
        <v>1155</v>
      </c>
      <c r="E4602" s="124">
        <v>18000</v>
      </c>
      <c r="F4602" s="124">
        <v>19000</v>
      </c>
      <c r="G4602" s="124">
        <v>18000</v>
      </c>
      <c r="H4602" s="217">
        <v>20</v>
      </c>
      <c r="I4602" s="124">
        <v>360000</v>
      </c>
      <c r="J4602" s="238">
        <v>2400000</v>
      </c>
      <c r="K4602" s="124">
        <v>43200000000</v>
      </c>
    </row>
    <row r="4603" spans="3:11" x14ac:dyDescent="0.25">
      <c r="C4603" s="201">
        <v>45618</v>
      </c>
      <c r="D4603" s="217" t="s">
        <v>310</v>
      </c>
      <c r="E4603" s="124">
        <v>54000</v>
      </c>
      <c r="F4603" s="124">
        <v>54250</v>
      </c>
      <c r="G4603" s="124">
        <v>54500</v>
      </c>
      <c r="H4603" s="217">
        <v>7</v>
      </c>
      <c r="I4603" s="124">
        <v>378000</v>
      </c>
      <c r="J4603" s="238">
        <v>19450000</v>
      </c>
      <c r="K4603" s="124">
        <v>1060025000000</v>
      </c>
    </row>
    <row r="4604" spans="3:11" x14ac:dyDescent="0.25">
      <c r="C4604" s="201">
        <v>45618</v>
      </c>
      <c r="D4604" s="217" t="s">
        <v>310</v>
      </c>
      <c r="E4604" s="124">
        <v>54260</v>
      </c>
      <c r="F4604" s="124">
        <v>54250</v>
      </c>
      <c r="G4604" s="124">
        <v>54500</v>
      </c>
      <c r="H4604" s="217">
        <v>13</v>
      </c>
      <c r="I4604" s="124">
        <v>705380</v>
      </c>
      <c r="J4604" s="238">
        <v>19450000</v>
      </c>
      <c r="K4604" s="124">
        <v>1060025000000</v>
      </c>
    </row>
    <row r="4605" spans="3:11" x14ac:dyDescent="0.25">
      <c r="C4605" s="201">
        <v>45618</v>
      </c>
      <c r="D4605" s="217" t="s">
        <v>312</v>
      </c>
      <c r="E4605" s="124">
        <v>10675</v>
      </c>
      <c r="F4605" s="124">
        <v>9500</v>
      </c>
      <c r="G4605" s="124">
        <v>9500</v>
      </c>
      <c r="H4605" s="217">
        <v>10</v>
      </c>
      <c r="I4605" s="124">
        <v>106750</v>
      </c>
      <c r="J4605" s="238">
        <v>20000000</v>
      </c>
      <c r="K4605" s="124">
        <v>190000000000</v>
      </c>
    </row>
    <row r="4606" spans="3:11" x14ac:dyDescent="0.25">
      <c r="C4606" s="201">
        <v>45618</v>
      </c>
      <c r="D4606" s="217" t="s">
        <v>312</v>
      </c>
      <c r="E4606" s="124">
        <v>10500</v>
      </c>
      <c r="F4606" s="124">
        <v>9500</v>
      </c>
      <c r="G4606" s="124">
        <v>9500</v>
      </c>
      <c r="H4606" s="217">
        <v>2</v>
      </c>
      <c r="I4606" s="124">
        <v>21000</v>
      </c>
      <c r="J4606" s="238">
        <v>20000000</v>
      </c>
      <c r="K4606" s="124">
        <v>190000000000</v>
      </c>
    </row>
    <row r="4607" spans="3:11" x14ac:dyDescent="0.25">
      <c r="C4607" s="201">
        <v>45618</v>
      </c>
      <c r="D4607" s="217" t="s">
        <v>312</v>
      </c>
      <c r="E4607" s="124">
        <v>10500</v>
      </c>
      <c r="F4607" s="124">
        <v>9500</v>
      </c>
      <c r="G4607" s="124">
        <v>9500</v>
      </c>
      <c r="H4607" s="217">
        <v>30</v>
      </c>
      <c r="I4607" s="124">
        <v>315000</v>
      </c>
      <c r="J4607" s="238">
        <v>20000000</v>
      </c>
      <c r="K4607" s="124">
        <v>190000000000</v>
      </c>
    </row>
    <row r="4608" spans="3:11" x14ac:dyDescent="0.25">
      <c r="C4608" s="201">
        <v>45618</v>
      </c>
      <c r="D4608" s="217" t="s">
        <v>312</v>
      </c>
      <c r="E4608" s="124">
        <v>10500</v>
      </c>
      <c r="F4608" s="124">
        <v>9500</v>
      </c>
      <c r="G4608" s="124">
        <v>9500</v>
      </c>
      <c r="H4608" s="217">
        <v>50</v>
      </c>
      <c r="I4608" s="124">
        <v>525000</v>
      </c>
      <c r="J4608" s="238">
        <v>20000000</v>
      </c>
      <c r="K4608" s="124">
        <v>190000000000</v>
      </c>
    </row>
    <row r="4609" spans="3:11" x14ac:dyDescent="0.25">
      <c r="C4609" s="201">
        <v>45618</v>
      </c>
      <c r="D4609" s="217" t="s">
        <v>312</v>
      </c>
      <c r="E4609" s="124">
        <v>10000</v>
      </c>
      <c r="F4609" s="124">
        <v>9500</v>
      </c>
      <c r="G4609" s="124">
        <v>9500</v>
      </c>
      <c r="H4609" s="217">
        <v>1</v>
      </c>
      <c r="I4609" s="124">
        <v>10000</v>
      </c>
      <c r="J4609" s="238">
        <v>20000000</v>
      </c>
      <c r="K4609" s="124">
        <v>190000000000</v>
      </c>
    </row>
    <row r="4610" spans="3:11" x14ac:dyDescent="0.25">
      <c r="C4610" s="201">
        <v>45618</v>
      </c>
      <c r="D4610" s="217" t="s">
        <v>312</v>
      </c>
      <c r="E4610" s="124">
        <v>10000</v>
      </c>
      <c r="F4610" s="124">
        <v>9500</v>
      </c>
      <c r="G4610" s="124">
        <v>9500</v>
      </c>
      <c r="H4610" s="217">
        <v>10</v>
      </c>
      <c r="I4610" s="124">
        <v>100000</v>
      </c>
      <c r="J4610" s="238">
        <v>20000000</v>
      </c>
      <c r="K4610" s="124">
        <v>190000000000</v>
      </c>
    </row>
    <row r="4611" spans="3:11" x14ac:dyDescent="0.25">
      <c r="C4611" s="201">
        <v>45618</v>
      </c>
      <c r="D4611" s="217" t="s">
        <v>312</v>
      </c>
      <c r="E4611" s="124">
        <v>10000</v>
      </c>
      <c r="F4611" s="124">
        <v>9500</v>
      </c>
      <c r="G4611" s="124">
        <v>9500</v>
      </c>
      <c r="H4611" s="217">
        <v>23</v>
      </c>
      <c r="I4611" s="124">
        <v>230000</v>
      </c>
      <c r="J4611" s="238">
        <v>20000000</v>
      </c>
      <c r="K4611" s="124">
        <v>190000000000</v>
      </c>
    </row>
    <row r="4612" spans="3:11" x14ac:dyDescent="0.25">
      <c r="C4612" s="201">
        <v>45618</v>
      </c>
      <c r="D4612" s="217" t="s">
        <v>312</v>
      </c>
      <c r="E4612" s="124">
        <v>10000</v>
      </c>
      <c r="F4612" s="124">
        <v>9500</v>
      </c>
      <c r="G4612" s="124">
        <v>9500</v>
      </c>
      <c r="H4612" s="217">
        <v>30</v>
      </c>
      <c r="I4612" s="124">
        <v>300000</v>
      </c>
      <c r="J4612" s="238">
        <v>20000000</v>
      </c>
      <c r="K4612" s="124">
        <v>190000000000</v>
      </c>
    </row>
    <row r="4613" spans="3:11" x14ac:dyDescent="0.25">
      <c r="C4613" s="201">
        <v>45618</v>
      </c>
      <c r="D4613" s="217" t="s">
        <v>312</v>
      </c>
      <c r="E4613" s="124">
        <v>10000</v>
      </c>
      <c r="F4613" s="124">
        <v>9500</v>
      </c>
      <c r="G4613" s="124">
        <v>9500</v>
      </c>
      <c r="H4613" s="217">
        <v>10</v>
      </c>
      <c r="I4613" s="124">
        <v>100000</v>
      </c>
      <c r="J4613" s="238">
        <v>20000000</v>
      </c>
      <c r="K4613" s="124">
        <v>190000000000</v>
      </c>
    </row>
    <row r="4614" spans="3:11" x14ac:dyDescent="0.25">
      <c r="C4614" s="201">
        <v>45618</v>
      </c>
      <c r="D4614" s="217" t="s">
        <v>312</v>
      </c>
      <c r="E4614" s="124">
        <v>10000</v>
      </c>
      <c r="F4614" s="124">
        <v>9500</v>
      </c>
      <c r="G4614" s="124">
        <v>9500</v>
      </c>
      <c r="H4614" s="217">
        <v>5</v>
      </c>
      <c r="I4614" s="124">
        <v>50000</v>
      </c>
      <c r="J4614" s="238">
        <v>20000000</v>
      </c>
      <c r="K4614" s="124">
        <v>190000000000</v>
      </c>
    </row>
    <row r="4615" spans="3:11" x14ac:dyDescent="0.25">
      <c r="C4615" s="201">
        <v>45618</v>
      </c>
      <c r="D4615" s="217" t="s">
        <v>312</v>
      </c>
      <c r="E4615" s="124">
        <v>10000</v>
      </c>
      <c r="F4615" s="124">
        <v>9500</v>
      </c>
      <c r="G4615" s="124">
        <v>9500</v>
      </c>
      <c r="H4615" s="217">
        <v>1</v>
      </c>
      <c r="I4615" s="124">
        <v>10000</v>
      </c>
      <c r="J4615" s="238">
        <v>20000000</v>
      </c>
      <c r="K4615" s="124">
        <v>190000000000</v>
      </c>
    </row>
    <row r="4616" spans="3:11" x14ac:dyDescent="0.25">
      <c r="C4616" s="201">
        <v>45618</v>
      </c>
      <c r="D4616" s="217" t="s">
        <v>312</v>
      </c>
      <c r="E4616" s="124">
        <v>10000</v>
      </c>
      <c r="F4616" s="124">
        <v>9500</v>
      </c>
      <c r="G4616" s="124">
        <v>9500</v>
      </c>
      <c r="H4616" s="217">
        <v>5</v>
      </c>
      <c r="I4616" s="124">
        <v>50000</v>
      </c>
      <c r="J4616" s="238">
        <v>20000000</v>
      </c>
      <c r="K4616" s="124">
        <v>190000000000</v>
      </c>
    </row>
    <row r="4617" spans="3:11" x14ac:dyDescent="0.25">
      <c r="C4617" s="201">
        <v>45618</v>
      </c>
      <c r="D4617" s="217" t="s">
        <v>312</v>
      </c>
      <c r="E4617" s="124">
        <v>10000</v>
      </c>
      <c r="F4617" s="124">
        <v>9500</v>
      </c>
      <c r="G4617" s="124">
        <v>9500</v>
      </c>
      <c r="H4617" s="217">
        <v>100</v>
      </c>
      <c r="I4617" s="124">
        <v>1000000</v>
      </c>
      <c r="J4617" s="238">
        <v>20000000</v>
      </c>
      <c r="K4617" s="124">
        <v>190000000000</v>
      </c>
    </row>
    <row r="4618" spans="3:11" x14ac:dyDescent="0.25">
      <c r="C4618" s="201">
        <v>45618</v>
      </c>
      <c r="D4618" s="217" t="s">
        <v>312</v>
      </c>
      <c r="E4618" s="124">
        <v>10000</v>
      </c>
      <c r="F4618" s="124">
        <v>9500</v>
      </c>
      <c r="G4618" s="124">
        <v>9500</v>
      </c>
      <c r="H4618" s="217">
        <v>1</v>
      </c>
      <c r="I4618" s="124">
        <v>10000</v>
      </c>
      <c r="J4618" s="238">
        <v>20000000</v>
      </c>
      <c r="K4618" s="124">
        <v>190000000000</v>
      </c>
    </row>
    <row r="4619" spans="3:11" x14ac:dyDescent="0.25">
      <c r="C4619" s="201">
        <v>45618</v>
      </c>
      <c r="D4619" s="217" t="s">
        <v>312</v>
      </c>
      <c r="E4619" s="124">
        <v>10000</v>
      </c>
      <c r="F4619" s="124">
        <v>9500</v>
      </c>
      <c r="G4619" s="124">
        <v>9500</v>
      </c>
      <c r="H4619" s="217">
        <v>10</v>
      </c>
      <c r="I4619" s="124">
        <v>100000</v>
      </c>
      <c r="J4619" s="238">
        <v>20000000</v>
      </c>
      <c r="K4619" s="124">
        <v>190000000000</v>
      </c>
    </row>
    <row r="4620" spans="3:11" x14ac:dyDescent="0.25">
      <c r="C4620" s="201">
        <v>45618</v>
      </c>
      <c r="D4620" s="217" t="s">
        <v>312</v>
      </c>
      <c r="E4620" s="124">
        <v>10000</v>
      </c>
      <c r="F4620" s="124">
        <v>9500</v>
      </c>
      <c r="G4620" s="124">
        <v>9500</v>
      </c>
      <c r="H4620" s="217">
        <v>90</v>
      </c>
      <c r="I4620" s="124">
        <v>900000</v>
      </c>
      <c r="J4620" s="238">
        <v>20000000</v>
      </c>
      <c r="K4620" s="124">
        <v>190000000000</v>
      </c>
    </row>
    <row r="4621" spans="3:11" x14ac:dyDescent="0.25">
      <c r="C4621" s="201">
        <v>45618</v>
      </c>
      <c r="D4621" s="217" t="s">
        <v>312</v>
      </c>
      <c r="E4621" s="124">
        <v>10000</v>
      </c>
      <c r="F4621" s="124">
        <v>9500</v>
      </c>
      <c r="G4621" s="124">
        <v>9500</v>
      </c>
      <c r="H4621" s="217">
        <v>10</v>
      </c>
      <c r="I4621" s="124">
        <v>100000</v>
      </c>
      <c r="J4621" s="238">
        <v>20000000</v>
      </c>
      <c r="K4621" s="124">
        <v>190000000000</v>
      </c>
    </row>
    <row r="4622" spans="3:11" x14ac:dyDescent="0.25">
      <c r="C4622" s="201">
        <v>45618</v>
      </c>
      <c r="D4622" s="217" t="s">
        <v>312</v>
      </c>
      <c r="E4622" s="124">
        <v>10000</v>
      </c>
      <c r="F4622" s="124">
        <v>9500</v>
      </c>
      <c r="G4622" s="124">
        <v>9500</v>
      </c>
      <c r="H4622" s="217">
        <v>5</v>
      </c>
      <c r="I4622" s="124">
        <v>50000</v>
      </c>
      <c r="J4622" s="238">
        <v>20000000</v>
      </c>
      <c r="K4622" s="124">
        <v>190000000000</v>
      </c>
    </row>
    <row r="4623" spans="3:11" x14ac:dyDescent="0.25">
      <c r="C4623" s="201">
        <v>45618</v>
      </c>
      <c r="D4623" s="217" t="s">
        <v>312</v>
      </c>
      <c r="E4623" s="124">
        <v>10000</v>
      </c>
      <c r="F4623" s="124">
        <v>9500</v>
      </c>
      <c r="G4623" s="124">
        <v>9500</v>
      </c>
      <c r="H4623" s="217">
        <v>3</v>
      </c>
      <c r="I4623" s="124">
        <v>30000</v>
      </c>
      <c r="J4623" s="238">
        <v>20000000</v>
      </c>
      <c r="K4623" s="124">
        <v>190000000000</v>
      </c>
    </row>
    <row r="4624" spans="3:11" x14ac:dyDescent="0.25">
      <c r="C4624" s="201">
        <v>45618</v>
      </c>
      <c r="D4624" s="217" t="s">
        <v>312</v>
      </c>
      <c r="E4624" s="124">
        <v>9500</v>
      </c>
      <c r="F4624" s="124">
        <v>9500</v>
      </c>
      <c r="G4624" s="124">
        <v>9500</v>
      </c>
      <c r="H4624" s="217">
        <v>53</v>
      </c>
      <c r="I4624" s="124">
        <v>503500</v>
      </c>
      <c r="J4624" s="238">
        <v>20000000</v>
      </c>
      <c r="K4624" s="124">
        <v>190000000000</v>
      </c>
    </row>
    <row r="4625" spans="3:11" x14ac:dyDescent="0.25">
      <c r="C4625" s="201">
        <v>45618</v>
      </c>
      <c r="D4625" s="217" t="s">
        <v>312</v>
      </c>
      <c r="E4625" s="124">
        <v>9500</v>
      </c>
      <c r="F4625" s="124">
        <v>9500</v>
      </c>
      <c r="G4625" s="124">
        <v>9500</v>
      </c>
      <c r="H4625" s="217">
        <v>10</v>
      </c>
      <c r="I4625" s="124">
        <v>95000</v>
      </c>
      <c r="J4625" s="238">
        <v>20000000</v>
      </c>
      <c r="K4625" s="124">
        <v>190000000000</v>
      </c>
    </row>
    <row r="4626" spans="3:11" x14ac:dyDescent="0.25">
      <c r="C4626" s="201">
        <v>45618</v>
      </c>
      <c r="D4626" s="217" t="s">
        <v>312</v>
      </c>
      <c r="E4626" s="124">
        <v>9500</v>
      </c>
      <c r="F4626" s="124">
        <v>9500</v>
      </c>
      <c r="G4626" s="124">
        <v>9500</v>
      </c>
      <c r="H4626" s="217">
        <v>100</v>
      </c>
      <c r="I4626" s="124">
        <v>950000</v>
      </c>
      <c r="J4626" s="238">
        <v>20000000</v>
      </c>
      <c r="K4626" s="124">
        <v>190000000000</v>
      </c>
    </row>
    <row r="4627" spans="3:11" x14ac:dyDescent="0.25">
      <c r="C4627" s="201">
        <v>45618</v>
      </c>
      <c r="D4627" s="217" t="s">
        <v>312</v>
      </c>
      <c r="E4627" s="124">
        <v>9500</v>
      </c>
      <c r="F4627" s="124">
        <v>9500</v>
      </c>
      <c r="G4627" s="124">
        <v>9500</v>
      </c>
      <c r="H4627" s="217">
        <v>10</v>
      </c>
      <c r="I4627" s="124">
        <v>95000</v>
      </c>
      <c r="J4627" s="238">
        <v>20000000</v>
      </c>
      <c r="K4627" s="124">
        <v>190000000000</v>
      </c>
    </row>
    <row r="4628" spans="3:11" x14ac:dyDescent="0.25">
      <c r="C4628" s="201">
        <v>45618</v>
      </c>
      <c r="D4628" s="217" t="s">
        <v>312</v>
      </c>
      <c r="E4628" s="124">
        <v>9500</v>
      </c>
      <c r="F4628" s="124">
        <v>9500</v>
      </c>
      <c r="G4628" s="124">
        <v>9500</v>
      </c>
      <c r="H4628" s="217">
        <v>11</v>
      </c>
      <c r="I4628" s="124">
        <v>104500</v>
      </c>
      <c r="J4628" s="238">
        <v>20000000</v>
      </c>
      <c r="K4628" s="124">
        <v>190000000000</v>
      </c>
    </row>
    <row r="4629" spans="3:11" x14ac:dyDescent="0.25">
      <c r="C4629" s="201">
        <v>45618</v>
      </c>
      <c r="D4629" s="217" t="s">
        <v>310</v>
      </c>
      <c r="E4629" s="124">
        <v>52000</v>
      </c>
      <c r="F4629" s="124">
        <v>54250</v>
      </c>
      <c r="G4629" s="124">
        <v>54500</v>
      </c>
      <c r="H4629" s="217">
        <v>14</v>
      </c>
      <c r="I4629" s="124">
        <v>728000</v>
      </c>
      <c r="J4629" s="238">
        <v>19450000</v>
      </c>
      <c r="K4629" s="124">
        <v>1060025000000</v>
      </c>
    </row>
    <row r="4630" spans="3:11" x14ac:dyDescent="0.25">
      <c r="C4630" s="201">
        <v>45618</v>
      </c>
      <c r="D4630" s="217" t="s">
        <v>310</v>
      </c>
      <c r="E4630" s="124">
        <v>54260</v>
      </c>
      <c r="F4630" s="124">
        <v>54250</v>
      </c>
      <c r="G4630" s="124">
        <v>54500</v>
      </c>
      <c r="H4630" s="217">
        <v>2</v>
      </c>
      <c r="I4630" s="124">
        <v>108520</v>
      </c>
      <c r="J4630" s="238">
        <v>19450000</v>
      </c>
      <c r="K4630" s="124">
        <v>1060025000000</v>
      </c>
    </row>
    <row r="4631" spans="3:11" x14ac:dyDescent="0.25">
      <c r="C4631" s="201">
        <v>45618</v>
      </c>
      <c r="D4631" s="217" t="s">
        <v>310</v>
      </c>
      <c r="E4631" s="124">
        <v>54500</v>
      </c>
      <c r="F4631" s="124">
        <v>54250</v>
      </c>
      <c r="G4631" s="124">
        <v>54500</v>
      </c>
      <c r="H4631" s="217">
        <v>5</v>
      </c>
      <c r="I4631" s="124">
        <v>272500</v>
      </c>
      <c r="J4631" s="238">
        <v>19450000</v>
      </c>
      <c r="K4631" s="124">
        <v>1060025000000</v>
      </c>
    </row>
    <row r="4632" spans="3:11" x14ac:dyDescent="0.25">
      <c r="C4632" s="201">
        <v>45618</v>
      </c>
      <c r="D4632" s="217" t="s">
        <v>1155</v>
      </c>
      <c r="E4632" s="124">
        <v>18000</v>
      </c>
      <c r="F4632" s="124">
        <v>19000</v>
      </c>
      <c r="G4632" s="124">
        <v>18000</v>
      </c>
      <c r="H4632" s="217">
        <v>10</v>
      </c>
      <c r="I4632" s="124">
        <v>180000</v>
      </c>
      <c r="J4632" s="238">
        <v>2400000</v>
      </c>
      <c r="K4632" s="124">
        <v>43200000000</v>
      </c>
    </row>
    <row r="4633" spans="3:11" x14ac:dyDescent="0.25">
      <c r="C4633" s="201">
        <v>45618</v>
      </c>
      <c r="D4633" s="217" t="s">
        <v>312</v>
      </c>
      <c r="E4633" s="124">
        <v>9500</v>
      </c>
      <c r="F4633" s="124">
        <v>9500</v>
      </c>
      <c r="G4633" s="124">
        <v>9500</v>
      </c>
      <c r="H4633" s="217">
        <v>10</v>
      </c>
      <c r="I4633" s="124">
        <v>95000</v>
      </c>
      <c r="J4633" s="238">
        <v>20000000</v>
      </c>
      <c r="K4633" s="124">
        <v>190000000000</v>
      </c>
    </row>
    <row r="4634" spans="3:11" x14ac:dyDescent="0.25">
      <c r="C4634" s="201">
        <v>45618</v>
      </c>
      <c r="D4634" s="217" t="s">
        <v>312</v>
      </c>
      <c r="E4634" s="124">
        <v>9500</v>
      </c>
      <c r="F4634" s="124">
        <v>9500</v>
      </c>
      <c r="G4634" s="124">
        <v>9500</v>
      </c>
      <c r="H4634" s="217">
        <v>1</v>
      </c>
      <c r="I4634" s="124">
        <v>9500</v>
      </c>
      <c r="J4634" s="238">
        <v>20000000</v>
      </c>
      <c r="K4634" s="124">
        <v>190000000000</v>
      </c>
    </row>
    <row r="4635" spans="3:11" x14ac:dyDescent="0.25">
      <c r="C4635" s="201">
        <v>45618</v>
      </c>
      <c r="D4635" s="217" t="s">
        <v>312</v>
      </c>
      <c r="E4635" s="124">
        <v>9500</v>
      </c>
      <c r="F4635" s="124">
        <v>9500</v>
      </c>
      <c r="G4635" s="124">
        <v>9500</v>
      </c>
      <c r="H4635" s="217">
        <v>1</v>
      </c>
      <c r="I4635" s="124">
        <v>9500</v>
      </c>
      <c r="J4635" s="238">
        <v>20000000</v>
      </c>
      <c r="K4635" s="124">
        <v>190000000000</v>
      </c>
    </row>
    <row r="4636" spans="3:11" x14ac:dyDescent="0.25">
      <c r="C4636" s="201">
        <v>45618</v>
      </c>
      <c r="D4636" s="217" t="s">
        <v>1155</v>
      </c>
      <c r="E4636" s="124">
        <v>18000</v>
      </c>
      <c r="F4636" s="124">
        <v>19000</v>
      </c>
      <c r="G4636" s="124">
        <v>18000</v>
      </c>
      <c r="H4636" s="217">
        <v>34</v>
      </c>
      <c r="I4636" s="124">
        <v>612000</v>
      </c>
      <c r="J4636" s="238">
        <v>2400000</v>
      </c>
      <c r="K4636" s="124">
        <v>43200000000</v>
      </c>
    </row>
    <row r="4637" spans="3:11" x14ac:dyDescent="0.25">
      <c r="C4637" s="201">
        <v>45621</v>
      </c>
      <c r="D4637" s="217" t="s">
        <v>310</v>
      </c>
      <c r="E4637" s="124">
        <v>54990</v>
      </c>
      <c r="F4637" s="124">
        <v>54500</v>
      </c>
      <c r="G4637" s="124">
        <v>54985</v>
      </c>
      <c r="H4637" s="217">
        <v>1</v>
      </c>
      <c r="I4637" s="124">
        <v>54990</v>
      </c>
      <c r="J4637" s="238">
        <v>19450000</v>
      </c>
      <c r="K4637" s="124">
        <v>1069458250000</v>
      </c>
    </row>
    <row r="4638" spans="3:11" x14ac:dyDescent="0.25">
      <c r="C4638" s="201">
        <v>45621</v>
      </c>
      <c r="D4638" s="217" t="s">
        <v>312</v>
      </c>
      <c r="E4638" s="124">
        <v>9500</v>
      </c>
      <c r="F4638" s="124">
        <v>9500</v>
      </c>
      <c r="G4638" s="124">
        <v>9500</v>
      </c>
      <c r="H4638" s="217">
        <v>1.0000000105263158</v>
      </c>
      <c r="I4638" s="124">
        <v>9500.0000999999993</v>
      </c>
      <c r="J4638" s="238">
        <v>20000000</v>
      </c>
      <c r="K4638" s="124">
        <v>190000000000</v>
      </c>
    </row>
    <row r="4639" spans="3:11" x14ac:dyDescent="0.25">
      <c r="C4639" s="201">
        <v>45621</v>
      </c>
      <c r="D4639" s="217" t="s">
        <v>312</v>
      </c>
      <c r="E4639" s="124">
        <v>9500</v>
      </c>
      <c r="F4639" s="124">
        <v>9500</v>
      </c>
      <c r="G4639" s="124">
        <v>9500</v>
      </c>
      <c r="H4639" s="217">
        <v>2</v>
      </c>
      <c r="I4639" s="124">
        <v>19000</v>
      </c>
      <c r="J4639" s="238">
        <v>20000000</v>
      </c>
      <c r="K4639" s="124">
        <v>190000000000</v>
      </c>
    </row>
    <row r="4640" spans="3:11" x14ac:dyDescent="0.25">
      <c r="C4640" s="201">
        <v>45621</v>
      </c>
      <c r="D4640" s="217" t="s">
        <v>312</v>
      </c>
      <c r="E4640" s="124">
        <v>9500</v>
      </c>
      <c r="F4640" s="124">
        <v>9500</v>
      </c>
      <c r="G4640" s="124">
        <v>9500</v>
      </c>
      <c r="H4640" s="217">
        <v>50</v>
      </c>
      <c r="I4640" s="124">
        <v>475000</v>
      </c>
      <c r="J4640" s="238">
        <v>20000000</v>
      </c>
      <c r="K4640" s="124">
        <v>190000000000</v>
      </c>
    </row>
    <row r="4641" spans="3:11" x14ac:dyDescent="0.25">
      <c r="C4641" s="201">
        <v>45621</v>
      </c>
      <c r="D4641" s="217" t="s">
        <v>312</v>
      </c>
      <c r="E4641" s="124">
        <v>9500</v>
      </c>
      <c r="F4641" s="124">
        <v>9500</v>
      </c>
      <c r="G4641" s="124">
        <v>9500</v>
      </c>
      <c r="H4641" s="217">
        <v>8</v>
      </c>
      <c r="I4641" s="124">
        <v>76000</v>
      </c>
      <c r="J4641" s="238">
        <v>20000000</v>
      </c>
      <c r="K4641" s="124">
        <v>190000000000</v>
      </c>
    </row>
    <row r="4642" spans="3:11" x14ac:dyDescent="0.25">
      <c r="C4642" s="201">
        <v>45621</v>
      </c>
      <c r="D4642" s="217" t="s">
        <v>312</v>
      </c>
      <c r="E4642" s="124">
        <v>9500</v>
      </c>
      <c r="F4642" s="124">
        <v>9500</v>
      </c>
      <c r="G4642" s="124">
        <v>9500</v>
      </c>
      <c r="H4642" s="217">
        <v>10</v>
      </c>
      <c r="I4642" s="124">
        <v>95000</v>
      </c>
      <c r="J4642" s="238">
        <v>20000000</v>
      </c>
      <c r="K4642" s="124">
        <v>190000000000</v>
      </c>
    </row>
    <row r="4643" spans="3:11" x14ac:dyDescent="0.25">
      <c r="C4643" s="201">
        <v>45621</v>
      </c>
      <c r="D4643" s="217" t="s">
        <v>312</v>
      </c>
      <c r="E4643" s="124">
        <v>9500</v>
      </c>
      <c r="F4643" s="124">
        <v>9500</v>
      </c>
      <c r="G4643" s="124">
        <v>9500</v>
      </c>
      <c r="H4643" s="217">
        <v>3</v>
      </c>
      <c r="I4643" s="124">
        <v>28500</v>
      </c>
      <c r="J4643" s="238">
        <v>20000000</v>
      </c>
      <c r="K4643" s="124">
        <v>190000000000</v>
      </c>
    </row>
    <row r="4644" spans="3:11" x14ac:dyDescent="0.25">
      <c r="C4644" s="201">
        <v>45621</v>
      </c>
      <c r="D4644" s="217" t="s">
        <v>312</v>
      </c>
      <c r="E4644" s="124">
        <v>9500</v>
      </c>
      <c r="F4644" s="124">
        <v>9500</v>
      </c>
      <c r="G4644" s="124">
        <v>9500</v>
      </c>
      <c r="H4644" s="217">
        <v>2</v>
      </c>
      <c r="I4644" s="124">
        <v>19000</v>
      </c>
      <c r="J4644" s="238">
        <v>20000000</v>
      </c>
      <c r="K4644" s="124">
        <v>190000000000</v>
      </c>
    </row>
    <row r="4645" spans="3:11" x14ac:dyDescent="0.25">
      <c r="C4645" s="201">
        <v>45621</v>
      </c>
      <c r="D4645" s="217" t="s">
        <v>312</v>
      </c>
      <c r="E4645" s="124">
        <v>9500</v>
      </c>
      <c r="F4645" s="124">
        <v>9500</v>
      </c>
      <c r="G4645" s="124">
        <v>9500</v>
      </c>
      <c r="H4645" s="217">
        <v>20</v>
      </c>
      <c r="I4645" s="124">
        <v>190000</v>
      </c>
      <c r="J4645" s="238">
        <v>20000000</v>
      </c>
      <c r="K4645" s="124">
        <v>190000000000</v>
      </c>
    </row>
    <row r="4646" spans="3:11" x14ac:dyDescent="0.25">
      <c r="C4646" s="201">
        <v>45621</v>
      </c>
      <c r="D4646" s="217" t="s">
        <v>312</v>
      </c>
      <c r="E4646" s="124">
        <v>9500</v>
      </c>
      <c r="F4646" s="124">
        <v>9500</v>
      </c>
      <c r="G4646" s="124">
        <v>9500</v>
      </c>
      <c r="H4646" s="217">
        <v>1.0000000105263158</v>
      </c>
      <c r="I4646" s="124">
        <v>9500.0000999999993</v>
      </c>
      <c r="J4646" s="238">
        <v>20000000</v>
      </c>
      <c r="K4646" s="124">
        <v>190000000000</v>
      </c>
    </row>
    <row r="4647" spans="3:11" x14ac:dyDescent="0.25">
      <c r="C4647" s="201">
        <v>45621</v>
      </c>
      <c r="D4647" s="217" t="s">
        <v>312</v>
      </c>
      <c r="E4647" s="124">
        <v>9500</v>
      </c>
      <c r="F4647" s="124">
        <v>9500</v>
      </c>
      <c r="G4647" s="124">
        <v>9500</v>
      </c>
      <c r="H4647" s="217">
        <v>5</v>
      </c>
      <c r="I4647" s="124">
        <v>47500</v>
      </c>
      <c r="J4647" s="238">
        <v>20000000</v>
      </c>
      <c r="K4647" s="124">
        <v>190000000000</v>
      </c>
    </row>
    <row r="4648" spans="3:11" x14ac:dyDescent="0.25">
      <c r="C4648" s="201">
        <v>45621</v>
      </c>
      <c r="D4648" s="217" t="s">
        <v>312</v>
      </c>
      <c r="E4648" s="124">
        <v>9500</v>
      </c>
      <c r="F4648" s="124">
        <v>9500</v>
      </c>
      <c r="G4648" s="124">
        <v>9500</v>
      </c>
      <c r="H4648" s="217">
        <v>20</v>
      </c>
      <c r="I4648" s="124">
        <v>190000</v>
      </c>
      <c r="J4648" s="238">
        <v>20000000</v>
      </c>
      <c r="K4648" s="124">
        <v>190000000000</v>
      </c>
    </row>
    <row r="4649" spans="3:11" x14ac:dyDescent="0.25">
      <c r="C4649" s="201">
        <v>45621</v>
      </c>
      <c r="D4649" s="217" t="s">
        <v>312</v>
      </c>
      <c r="E4649" s="124">
        <v>9500</v>
      </c>
      <c r="F4649" s="124">
        <v>9500</v>
      </c>
      <c r="G4649" s="124">
        <v>9500</v>
      </c>
      <c r="H4649" s="217">
        <v>16</v>
      </c>
      <c r="I4649" s="124">
        <v>152000</v>
      </c>
      <c r="J4649" s="238">
        <v>20000000</v>
      </c>
      <c r="K4649" s="124">
        <v>190000000000</v>
      </c>
    </row>
    <row r="4650" spans="3:11" x14ac:dyDescent="0.25">
      <c r="C4650" s="201">
        <v>45621</v>
      </c>
      <c r="D4650" s="217" t="s">
        <v>312</v>
      </c>
      <c r="E4650" s="124">
        <v>9500</v>
      </c>
      <c r="F4650" s="124">
        <v>9500</v>
      </c>
      <c r="G4650" s="124">
        <v>9500</v>
      </c>
      <c r="H4650" s="217">
        <v>10</v>
      </c>
      <c r="I4650" s="124">
        <v>95000</v>
      </c>
      <c r="J4650" s="238">
        <v>20000000</v>
      </c>
      <c r="K4650" s="124">
        <v>190000000000</v>
      </c>
    </row>
    <row r="4651" spans="3:11" x14ac:dyDescent="0.25">
      <c r="C4651" s="201">
        <v>45621</v>
      </c>
      <c r="D4651" s="217" t="s">
        <v>312</v>
      </c>
      <c r="E4651" s="124">
        <v>9500</v>
      </c>
      <c r="F4651" s="124">
        <v>9500</v>
      </c>
      <c r="G4651" s="124">
        <v>9500</v>
      </c>
      <c r="H4651" s="217">
        <v>10</v>
      </c>
      <c r="I4651" s="124">
        <v>95000</v>
      </c>
      <c r="J4651" s="238">
        <v>20000000</v>
      </c>
      <c r="K4651" s="124">
        <v>190000000000</v>
      </c>
    </row>
    <row r="4652" spans="3:11" x14ac:dyDescent="0.25">
      <c r="C4652" s="201">
        <v>45621</v>
      </c>
      <c r="D4652" s="217" t="s">
        <v>312</v>
      </c>
      <c r="E4652" s="124">
        <v>9500</v>
      </c>
      <c r="F4652" s="124">
        <v>9500</v>
      </c>
      <c r="G4652" s="124">
        <v>9500</v>
      </c>
      <c r="H4652" s="217">
        <v>4</v>
      </c>
      <c r="I4652" s="124">
        <v>38000</v>
      </c>
      <c r="J4652" s="238">
        <v>20000000</v>
      </c>
      <c r="K4652" s="124">
        <v>190000000000</v>
      </c>
    </row>
    <row r="4653" spans="3:11" x14ac:dyDescent="0.25">
      <c r="C4653" s="201">
        <v>45621</v>
      </c>
      <c r="D4653" s="217" t="s">
        <v>312</v>
      </c>
      <c r="E4653" s="124">
        <v>9500</v>
      </c>
      <c r="F4653" s="124">
        <v>9500</v>
      </c>
      <c r="G4653" s="124">
        <v>9500</v>
      </c>
      <c r="H4653" s="217">
        <v>10</v>
      </c>
      <c r="I4653" s="124">
        <v>95000</v>
      </c>
      <c r="J4653" s="238">
        <v>20000000</v>
      </c>
      <c r="K4653" s="124">
        <v>190000000000</v>
      </c>
    </row>
    <row r="4654" spans="3:11" x14ac:dyDescent="0.25">
      <c r="C4654" s="201">
        <v>45621</v>
      </c>
      <c r="D4654" s="217" t="s">
        <v>312</v>
      </c>
      <c r="E4654" s="124">
        <v>9500</v>
      </c>
      <c r="F4654" s="124">
        <v>9500</v>
      </c>
      <c r="G4654" s="124">
        <v>9500</v>
      </c>
      <c r="H4654" s="217">
        <v>30</v>
      </c>
      <c r="I4654" s="124">
        <v>285000</v>
      </c>
      <c r="J4654" s="238">
        <v>20000000</v>
      </c>
      <c r="K4654" s="124">
        <v>190000000000</v>
      </c>
    </row>
    <row r="4655" spans="3:11" x14ac:dyDescent="0.25">
      <c r="C4655" s="201">
        <v>45621</v>
      </c>
      <c r="D4655" s="217" t="s">
        <v>1155</v>
      </c>
      <c r="E4655" s="124">
        <v>18000</v>
      </c>
      <c r="F4655" s="124">
        <v>18000</v>
      </c>
      <c r="G4655" s="124">
        <v>18000</v>
      </c>
      <c r="H4655" s="217">
        <v>1</v>
      </c>
      <c r="I4655" s="124">
        <v>18000</v>
      </c>
      <c r="J4655" s="238">
        <v>2400000</v>
      </c>
      <c r="K4655" s="124">
        <v>43200000000</v>
      </c>
    </row>
    <row r="4656" spans="3:11" x14ac:dyDescent="0.25">
      <c r="C4656" s="201">
        <v>45621</v>
      </c>
      <c r="D4656" s="217" t="s">
        <v>1155</v>
      </c>
      <c r="E4656" s="124">
        <v>18000</v>
      </c>
      <c r="F4656" s="124">
        <v>18000</v>
      </c>
      <c r="G4656" s="124">
        <v>18000</v>
      </c>
      <c r="H4656" s="217">
        <v>20</v>
      </c>
      <c r="I4656" s="124">
        <v>360000</v>
      </c>
      <c r="J4656" s="238">
        <v>2400000</v>
      </c>
      <c r="K4656" s="124">
        <v>43200000000</v>
      </c>
    </row>
    <row r="4657" spans="3:11" x14ac:dyDescent="0.25">
      <c r="C4657" s="201">
        <v>45621</v>
      </c>
      <c r="D4657" s="217" t="s">
        <v>1155</v>
      </c>
      <c r="E4657" s="124">
        <v>18000</v>
      </c>
      <c r="F4657" s="124">
        <v>18000</v>
      </c>
      <c r="G4657" s="124">
        <v>18000</v>
      </c>
      <c r="H4657" s="217">
        <v>1</v>
      </c>
      <c r="I4657" s="124">
        <v>18000</v>
      </c>
      <c r="J4657" s="238">
        <v>2400000</v>
      </c>
      <c r="K4657" s="124">
        <v>43200000000</v>
      </c>
    </row>
    <row r="4658" spans="3:11" x14ac:dyDescent="0.25">
      <c r="C4658" s="201">
        <v>45621</v>
      </c>
      <c r="D4658" s="217" t="s">
        <v>1155</v>
      </c>
      <c r="E4658" s="124">
        <v>18000</v>
      </c>
      <c r="F4658" s="124">
        <v>18000</v>
      </c>
      <c r="G4658" s="124">
        <v>18000</v>
      </c>
      <c r="H4658" s="217">
        <v>3</v>
      </c>
      <c r="I4658" s="124">
        <v>54000</v>
      </c>
      <c r="J4658" s="238">
        <v>2400000</v>
      </c>
      <c r="K4658" s="124">
        <v>43200000000</v>
      </c>
    </row>
    <row r="4659" spans="3:11" x14ac:dyDescent="0.25">
      <c r="C4659" s="201">
        <v>45621</v>
      </c>
      <c r="D4659" s="217" t="s">
        <v>1155</v>
      </c>
      <c r="E4659" s="124">
        <v>18000</v>
      </c>
      <c r="F4659" s="124">
        <v>18000</v>
      </c>
      <c r="G4659" s="124">
        <v>18000</v>
      </c>
      <c r="H4659" s="217">
        <v>55</v>
      </c>
      <c r="I4659" s="124">
        <v>990000</v>
      </c>
      <c r="J4659" s="238">
        <v>2400000</v>
      </c>
      <c r="K4659" s="124">
        <v>43200000000</v>
      </c>
    </row>
    <row r="4660" spans="3:11" x14ac:dyDescent="0.25">
      <c r="C4660" s="201">
        <v>45621</v>
      </c>
      <c r="D4660" s="217" t="s">
        <v>1155</v>
      </c>
      <c r="E4660" s="124">
        <v>18000</v>
      </c>
      <c r="F4660" s="124">
        <v>18000</v>
      </c>
      <c r="G4660" s="124">
        <v>18000</v>
      </c>
      <c r="H4660" s="217">
        <v>10</v>
      </c>
      <c r="I4660" s="124">
        <v>180000</v>
      </c>
      <c r="J4660" s="238">
        <v>2400000</v>
      </c>
      <c r="K4660" s="124">
        <v>43200000000</v>
      </c>
    </row>
    <row r="4661" spans="3:11" x14ac:dyDescent="0.25">
      <c r="C4661" s="201">
        <v>45621</v>
      </c>
      <c r="D4661" s="217" t="s">
        <v>312</v>
      </c>
      <c r="E4661" s="124">
        <v>9500</v>
      </c>
      <c r="F4661" s="124">
        <v>9500</v>
      </c>
      <c r="G4661" s="124">
        <v>9500</v>
      </c>
      <c r="H4661" s="217">
        <v>30</v>
      </c>
      <c r="I4661" s="124">
        <v>285000</v>
      </c>
      <c r="J4661" s="238">
        <v>20000000</v>
      </c>
      <c r="K4661" s="124">
        <v>190000000000</v>
      </c>
    </row>
    <row r="4662" spans="3:11" x14ac:dyDescent="0.25">
      <c r="C4662" s="201">
        <v>45621</v>
      </c>
      <c r="D4662" s="217" t="s">
        <v>312</v>
      </c>
      <c r="E4662" s="124">
        <v>9500</v>
      </c>
      <c r="F4662" s="124">
        <v>9500</v>
      </c>
      <c r="G4662" s="124">
        <v>9500</v>
      </c>
      <c r="H4662" s="217">
        <v>5</v>
      </c>
      <c r="I4662" s="124">
        <v>47500</v>
      </c>
      <c r="J4662" s="238">
        <v>20000000</v>
      </c>
      <c r="K4662" s="124">
        <v>190000000000</v>
      </c>
    </row>
    <row r="4663" spans="3:11" x14ac:dyDescent="0.25">
      <c r="C4663" s="201">
        <v>45621</v>
      </c>
      <c r="D4663" s="217" t="s">
        <v>312</v>
      </c>
      <c r="E4663" s="124">
        <v>9500</v>
      </c>
      <c r="F4663" s="124">
        <v>9500</v>
      </c>
      <c r="G4663" s="124">
        <v>9500</v>
      </c>
      <c r="H4663" s="217">
        <v>10</v>
      </c>
      <c r="I4663" s="124">
        <v>95000</v>
      </c>
      <c r="J4663" s="238">
        <v>20000000</v>
      </c>
      <c r="K4663" s="124">
        <v>190000000000</v>
      </c>
    </row>
    <row r="4664" spans="3:11" x14ac:dyDescent="0.25">
      <c r="C4664" s="201">
        <v>45621</v>
      </c>
      <c r="D4664" s="217" t="s">
        <v>312</v>
      </c>
      <c r="E4664" s="124">
        <v>9500</v>
      </c>
      <c r="F4664" s="124">
        <v>9500</v>
      </c>
      <c r="G4664" s="124">
        <v>9500</v>
      </c>
      <c r="H4664" s="217">
        <v>10</v>
      </c>
      <c r="I4664" s="124">
        <v>95000</v>
      </c>
      <c r="J4664" s="238">
        <v>20000000</v>
      </c>
      <c r="K4664" s="124">
        <v>190000000000</v>
      </c>
    </row>
    <row r="4665" spans="3:11" x14ac:dyDescent="0.25">
      <c r="C4665" s="201">
        <v>45621</v>
      </c>
      <c r="D4665" s="217" t="s">
        <v>312</v>
      </c>
      <c r="E4665" s="124">
        <v>9500</v>
      </c>
      <c r="F4665" s="124">
        <v>9500</v>
      </c>
      <c r="G4665" s="124">
        <v>9500</v>
      </c>
      <c r="H4665" s="217">
        <v>312</v>
      </c>
      <c r="I4665" s="124">
        <v>2964000</v>
      </c>
      <c r="J4665" s="238">
        <v>20000000</v>
      </c>
      <c r="K4665" s="124">
        <v>190000000000</v>
      </c>
    </row>
    <row r="4666" spans="3:11" x14ac:dyDescent="0.25">
      <c r="C4666" s="201">
        <v>45621</v>
      </c>
      <c r="D4666" s="217" t="s">
        <v>1155</v>
      </c>
      <c r="E4666" s="124">
        <v>18000</v>
      </c>
      <c r="F4666" s="124">
        <v>18000</v>
      </c>
      <c r="G4666" s="124">
        <v>18000</v>
      </c>
      <c r="H4666" s="217">
        <v>7</v>
      </c>
      <c r="I4666" s="124">
        <v>126000</v>
      </c>
      <c r="J4666" s="238">
        <v>2400000</v>
      </c>
      <c r="K4666" s="124">
        <v>43200000000</v>
      </c>
    </row>
    <row r="4667" spans="3:11" x14ac:dyDescent="0.25">
      <c r="C4667" s="201">
        <v>45621</v>
      </c>
      <c r="D4667" s="217" t="s">
        <v>1155</v>
      </c>
      <c r="E4667" s="124">
        <v>19000</v>
      </c>
      <c r="F4667" s="124">
        <v>18000</v>
      </c>
      <c r="G4667" s="124">
        <v>18000</v>
      </c>
      <c r="H4667" s="217">
        <v>3</v>
      </c>
      <c r="I4667" s="124">
        <v>57000</v>
      </c>
      <c r="J4667" s="238">
        <v>2400000</v>
      </c>
      <c r="K4667" s="124">
        <v>43200000000</v>
      </c>
    </row>
    <row r="4668" spans="3:11" x14ac:dyDescent="0.25">
      <c r="C4668" s="201">
        <v>45621</v>
      </c>
      <c r="D4668" s="217" t="s">
        <v>312</v>
      </c>
      <c r="E4668" s="124">
        <v>9500</v>
      </c>
      <c r="F4668" s="124">
        <v>9500</v>
      </c>
      <c r="G4668" s="124">
        <v>9500</v>
      </c>
      <c r="H4668" s="217">
        <v>10</v>
      </c>
      <c r="I4668" s="124">
        <v>95000</v>
      </c>
      <c r="J4668" s="238">
        <v>20000000</v>
      </c>
      <c r="K4668" s="124">
        <v>190000000000</v>
      </c>
    </row>
    <row r="4669" spans="3:11" x14ac:dyDescent="0.25">
      <c r="C4669" s="201">
        <v>45621</v>
      </c>
      <c r="D4669" s="217" t="s">
        <v>310</v>
      </c>
      <c r="E4669" s="124">
        <v>54500</v>
      </c>
      <c r="F4669" s="124">
        <v>54500</v>
      </c>
      <c r="G4669" s="124">
        <v>54985</v>
      </c>
      <c r="H4669" s="217">
        <v>35</v>
      </c>
      <c r="I4669" s="124">
        <v>1907500</v>
      </c>
      <c r="J4669" s="238">
        <v>19450000</v>
      </c>
      <c r="K4669" s="124">
        <v>1069458250000</v>
      </c>
    </row>
    <row r="4670" spans="3:11" x14ac:dyDescent="0.25">
      <c r="C4670" s="201">
        <v>45621</v>
      </c>
      <c r="D4670" s="217" t="s">
        <v>312</v>
      </c>
      <c r="E4670" s="124">
        <v>9500</v>
      </c>
      <c r="F4670" s="124">
        <v>9500</v>
      </c>
      <c r="G4670" s="124">
        <v>9500</v>
      </c>
      <c r="H4670" s="217">
        <v>24</v>
      </c>
      <c r="I4670" s="124">
        <v>228000</v>
      </c>
      <c r="J4670" s="238">
        <v>20000000</v>
      </c>
      <c r="K4670" s="124">
        <v>190000000000</v>
      </c>
    </row>
    <row r="4671" spans="3:11" x14ac:dyDescent="0.25">
      <c r="C4671" s="201">
        <v>45621</v>
      </c>
      <c r="D4671" s="217" t="s">
        <v>312</v>
      </c>
      <c r="E4671" s="124">
        <v>9500</v>
      </c>
      <c r="F4671" s="124">
        <v>9500</v>
      </c>
      <c r="G4671" s="124">
        <v>9500</v>
      </c>
      <c r="H4671" s="217">
        <v>28</v>
      </c>
      <c r="I4671" s="124">
        <v>266000</v>
      </c>
      <c r="J4671" s="238">
        <v>20000000</v>
      </c>
      <c r="K4671" s="124">
        <v>190000000000</v>
      </c>
    </row>
    <row r="4672" spans="3:11" x14ac:dyDescent="0.25">
      <c r="C4672" s="201">
        <v>45621</v>
      </c>
      <c r="D4672" s="217" t="s">
        <v>312</v>
      </c>
      <c r="E4672" s="124">
        <v>9500</v>
      </c>
      <c r="F4672" s="124">
        <v>9500</v>
      </c>
      <c r="G4672" s="124">
        <v>9500</v>
      </c>
      <c r="H4672" s="217">
        <v>20</v>
      </c>
      <c r="I4672" s="124">
        <v>190000</v>
      </c>
      <c r="J4672" s="238">
        <v>20000000</v>
      </c>
      <c r="K4672" s="124">
        <v>190000000000</v>
      </c>
    </row>
    <row r="4673" spans="3:11" x14ac:dyDescent="0.25">
      <c r="C4673" s="201">
        <v>45621</v>
      </c>
      <c r="D4673" s="217" t="s">
        <v>312</v>
      </c>
      <c r="E4673" s="124">
        <v>9500</v>
      </c>
      <c r="F4673" s="124">
        <v>9500</v>
      </c>
      <c r="G4673" s="124">
        <v>9500</v>
      </c>
      <c r="H4673" s="217">
        <v>10</v>
      </c>
      <c r="I4673" s="124">
        <v>95000</v>
      </c>
      <c r="J4673" s="238">
        <v>20000000</v>
      </c>
      <c r="K4673" s="124">
        <v>190000000000</v>
      </c>
    </row>
    <row r="4674" spans="3:11" x14ac:dyDescent="0.25">
      <c r="C4674" s="201">
        <v>45621</v>
      </c>
      <c r="D4674" s="217" t="s">
        <v>312</v>
      </c>
      <c r="E4674" s="124">
        <v>9500</v>
      </c>
      <c r="F4674" s="124">
        <v>9500</v>
      </c>
      <c r="G4674" s="124">
        <v>9500</v>
      </c>
      <c r="H4674" s="217">
        <v>1</v>
      </c>
      <c r="I4674" s="124">
        <v>9500</v>
      </c>
      <c r="J4674" s="238">
        <v>20000000</v>
      </c>
      <c r="K4674" s="124">
        <v>190000000000</v>
      </c>
    </row>
    <row r="4675" spans="3:11" x14ac:dyDescent="0.25">
      <c r="C4675" s="201">
        <v>45621</v>
      </c>
      <c r="D4675" s="217" t="s">
        <v>312</v>
      </c>
      <c r="E4675" s="124">
        <v>9500</v>
      </c>
      <c r="F4675" s="124">
        <v>9500</v>
      </c>
      <c r="G4675" s="124">
        <v>9500</v>
      </c>
      <c r="H4675" s="217">
        <v>1</v>
      </c>
      <c r="I4675" s="124">
        <v>9500</v>
      </c>
      <c r="J4675" s="238">
        <v>20000000</v>
      </c>
      <c r="K4675" s="124">
        <v>190000000000</v>
      </c>
    </row>
    <row r="4676" spans="3:11" x14ac:dyDescent="0.25">
      <c r="C4676" s="201">
        <v>45621</v>
      </c>
      <c r="D4676" s="217" t="s">
        <v>312</v>
      </c>
      <c r="E4676" s="124">
        <v>9500</v>
      </c>
      <c r="F4676" s="124">
        <v>9500</v>
      </c>
      <c r="G4676" s="124">
        <v>9500</v>
      </c>
      <c r="H4676" s="217">
        <v>2</v>
      </c>
      <c r="I4676" s="124">
        <v>19000</v>
      </c>
      <c r="J4676" s="238">
        <v>20000000</v>
      </c>
      <c r="K4676" s="124">
        <v>190000000000</v>
      </c>
    </row>
    <row r="4677" spans="3:11" x14ac:dyDescent="0.25">
      <c r="C4677" s="201">
        <v>45621</v>
      </c>
      <c r="D4677" s="217" t="s">
        <v>312</v>
      </c>
      <c r="E4677" s="124">
        <v>9500</v>
      </c>
      <c r="F4677" s="124">
        <v>9500</v>
      </c>
      <c r="G4677" s="124">
        <v>9500</v>
      </c>
      <c r="H4677" s="217">
        <v>9</v>
      </c>
      <c r="I4677" s="124">
        <v>85500</v>
      </c>
      <c r="J4677" s="238">
        <v>20000000</v>
      </c>
      <c r="K4677" s="124">
        <v>190000000000</v>
      </c>
    </row>
    <row r="4678" spans="3:11" x14ac:dyDescent="0.25">
      <c r="C4678" s="201">
        <v>45621</v>
      </c>
      <c r="D4678" s="217" t="s">
        <v>312</v>
      </c>
      <c r="E4678" s="124">
        <v>9500</v>
      </c>
      <c r="F4678" s="124">
        <v>9500</v>
      </c>
      <c r="G4678" s="124">
        <v>9500</v>
      </c>
      <c r="H4678" s="217">
        <v>20</v>
      </c>
      <c r="I4678" s="124">
        <v>190000</v>
      </c>
      <c r="J4678" s="238">
        <v>20000000</v>
      </c>
      <c r="K4678" s="124">
        <v>190000000000</v>
      </c>
    </row>
    <row r="4679" spans="3:11" x14ac:dyDescent="0.25">
      <c r="C4679" s="201">
        <v>45621</v>
      </c>
      <c r="D4679" s="217" t="s">
        <v>1155</v>
      </c>
      <c r="E4679" s="124">
        <v>17500</v>
      </c>
      <c r="F4679" s="124">
        <v>18000</v>
      </c>
      <c r="G4679" s="124">
        <v>18000</v>
      </c>
      <c r="H4679" s="217">
        <v>4</v>
      </c>
      <c r="I4679" s="124">
        <v>70000</v>
      </c>
      <c r="J4679" s="238">
        <v>2400000</v>
      </c>
      <c r="K4679" s="124">
        <v>43200000000</v>
      </c>
    </row>
    <row r="4680" spans="3:11" x14ac:dyDescent="0.25">
      <c r="C4680" s="201">
        <v>45621</v>
      </c>
      <c r="D4680" s="217" t="s">
        <v>1155</v>
      </c>
      <c r="E4680" s="124">
        <v>17500</v>
      </c>
      <c r="F4680" s="124">
        <v>18000</v>
      </c>
      <c r="G4680" s="124">
        <v>18000</v>
      </c>
      <c r="H4680" s="217">
        <v>16</v>
      </c>
      <c r="I4680" s="124">
        <v>280000</v>
      </c>
      <c r="J4680" s="238">
        <v>2400000</v>
      </c>
      <c r="K4680" s="124">
        <v>43200000000</v>
      </c>
    </row>
    <row r="4681" spans="3:11" x14ac:dyDescent="0.25">
      <c r="C4681" s="201">
        <v>45621</v>
      </c>
      <c r="D4681" s="217" t="s">
        <v>1155</v>
      </c>
      <c r="E4681" s="124">
        <v>18000</v>
      </c>
      <c r="F4681" s="124">
        <v>18000</v>
      </c>
      <c r="G4681" s="124">
        <v>18000</v>
      </c>
      <c r="H4681" s="217">
        <v>3</v>
      </c>
      <c r="I4681" s="124">
        <v>54000</v>
      </c>
      <c r="J4681" s="238">
        <v>2400000</v>
      </c>
      <c r="K4681" s="124">
        <v>43200000000</v>
      </c>
    </row>
    <row r="4682" spans="3:11" x14ac:dyDescent="0.25">
      <c r="C4682" s="201">
        <v>45621</v>
      </c>
      <c r="D4682" s="217" t="s">
        <v>310</v>
      </c>
      <c r="E4682" s="124">
        <v>54990</v>
      </c>
      <c r="F4682" s="124">
        <v>54500</v>
      </c>
      <c r="G4682" s="124">
        <v>54985</v>
      </c>
      <c r="H4682" s="217">
        <v>5</v>
      </c>
      <c r="I4682" s="124">
        <v>274950</v>
      </c>
      <c r="J4682" s="238">
        <v>19450000</v>
      </c>
      <c r="K4682" s="124">
        <v>1069458250000</v>
      </c>
    </row>
    <row r="4683" spans="3:11" x14ac:dyDescent="0.25">
      <c r="C4683" s="201">
        <v>45621</v>
      </c>
      <c r="D4683" s="217" t="s">
        <v>312</v>
      </c>
      <c r="E4683" s="124">
        <v>9500</v>
      </c>
      <c r="F4683" s="124">
        <v>9500</v>
      </c>
      <c r="G4683" s="124">
        <v>9500</v>
      </c>
      <c r="H4683" s="217">
        <v>2</v>
      </c>
      <c r="I4683" s="124">
        <v>19000</v>
      </c>
      <c r="J4683" s="238">
        <v>20000000</v>
      </c>
      <c r="K4683" s="124">
        <v>190000000000</v>
      </c>
    </row>
    <row r="4684" spans="3:11" x14ac:dyDescent="0.25">
      <c r="C4684" s="201">
        <v>45621</v>
      </c>
      <c r="D4684" s="217" t="s">
        <v>1155</v>
      </c>
      <c r="E4684" s="124">
        <v>18000</v>
      </c>
      <c r="F4684" s="124">
        <v>18000</v>
      </c>
      <c r="G4684" s="124">
        <v>18000</v>
      </c>
      <c r="H4684" s="217">
        <v>5</v>
      </c>
      <c r="I4684" s="124">
        <v>90000</v>
      </c>
      <c r="J4684" s="238">
        <v>2400000</v>
      </c>
      <c r="K4684" s="124">
        <v>43200000000</v>
      </c>
    </row>
    <row r="4685" spans="3:11" x14ac:dyDescent="0.25">
      <c r="C4685" s="201">
        <v>45621</v>
      </c>
      <c r="D4685" s="217" t="s">
        <v>312</v>
      </c>
      <c r="E4685" s="124">
        <v>9500</v>
      </c>
      <c r="F4685" s="124">
        <v>9500</v>
      </c>
      <c r="G4685" s="124">
        <v>9500</v>
      </c>
      <c r="H4685" s="217">
        <v>5</v>
      </c>
      <c r="I4685" s="124">
        <v>47500</v>
      </c>
      <c r="J4685" s="238">
        <v>20000000</v>
      </c>
      <c r="K4685" s="124">
        <v>190000000000</v>
      </c>
    </row>
    <row r="4686" spans="3:11" x14ac:dyDescent="0.25">
      <c r="C4686" s="201">
        <v>45621</v>
      </c>
      <c r="D4686" s="217" t="s">
        <v>310</v>
      </c>
      <c r="E4686" s="124">
        <v>54985</v>
      </c>
      <c r="F4686" s="124">
        <v>54500</v>
      </c>
      <c r="G4686" s="124">
        <v>54985</v>
      </c>
      <c r="H4686" s="217">
        <v>1</v>
      </c>
      <c r="I4686" s="124">
        <v>54985</v>
      </c>
      <c r="J4686" s="238">
        <v>19450000</v>
      </c>
      <c r="K4686" s="124">
        <v>1069458250000</v>
      </c>
    </row>
    <row r="4687" spans="3:11" x14ac:dyDescent="0.25">
      <c r="C4687" s="201">
        <v>45621</v>
      </c>
      <c r="D4687" s="217" t="s">
        <v>312</v>
      </c>
      <c r="E4687" s="124">
        <v>9500</v>
      </c>
      <c r="F4687" s="124">
        <v>9500</v>
      </c>
      <c r="G4687" s="124">
        <v>9500</v>
      </c>
      <c r="H4687" s="217">
        <v>10</v>
      </c>
      <c r="I4687" s="124">
        <v>95000</v>
      </c>
      <c r="J4687" s="238">
        <v>20000000</v>
      </c>
      <c r="K4687" s="124">
        <v>190000000000</v>
      </c>
    </row>
    <row r="4688" spans="3:11" x14ac:dyDescent="0.25">
      <c r="C4688" s="201">
        <v>45621</v>
      </c>
      <c r="D4688" s="217" t="s">
        <v>1155</v>
      </c>
      <c r="E4688" s="124">
        <v>18000</v>
      </c>
      <c r="F4688" s="124">
        <v>18000</v>
      </c>
      <c r="G4688" s="124">
        <v>18000</v>
      </c>
      <c r="H4688" s="217">
        <v>7</v>
      </c>
      <c r="I4688" s="124">
        <v>126000</v>
      </c>
      <c r="J4688" s="238">
        <v>2400000</v>
      </c>
      <c r="K4688" s="124">
        <v>43200000000</v>
      </c>
    </row>
    <row r="4689" spans="3:11" x14ac:dyDescent="0.25">
      <c r="C4689" s="201">
        <v>45622</v>
      </c>
      <c r="D4689" s="217" t="s">
        <v>310</v>
      </c>
      <c r="E4689" s="124">
        <v>54700</v>
      </c>
      <c r="F4689" s="124">
        <v>54985</v>
      </c>
      <c r="G4689" s="124">
        <v>54000</v>
      </c>
      <c r="H4689" s="217">
        <v>1</v>
      </c>
      <c r="I4689" s="124">
        <v>54700</v>
      </c>
      <c r="J4689" s="238">
        <v>19450000</v>
      </c>
      <c r="K4689" s="124">
        <v>1050300000000</v>
      </c>
    </row>
    <row r="4690" spans="3:11" x14ac:dyDescent="0.25">
      <c r="C4690" s="201">
        <v>45622</v>
      </c>
      <c r="D4690" s="217" t="s">
        <v>312</v>
      </c>
      <c r="E4690" s="124">
        <v>9500</v>
      </c>
      <c r="F4690" s="124">
        <v>9500</v>
      </c>
      <c r="G4690" s="124">
        <v>10100</v>
      </c>
      <c r="H4690" s="217">
        <v>10</v>
      </c>
      <c r="I4690" s="124">
        <v>95000</v>
      </c>
      <c r="J4690" s="238">
        <v>20000000</v>
      </c>
      <c r="K4690" s="124">
        <v>202000000000</v>
      </c>
    </row>
    <row r="4691" spans="3:11" x14ac:dyDescent="0.25">
      <c r="C4691" s="201">
        <v>45622</v>
      </c>
      <c r="D4691" s="217" t="s">
        <v>312</v>
      </c>
      <c r="E4691" s="124">
        <v>9500</v>
      </c>
      <c r="F4691" s="124">
        <v>9500</v>
      </c>
      <c r="G4691" s="124">
        <v>10100</v>
      </c>
      <c r="H4691" s="217">
        <v>1.0000000105263158</v>
      </c>
      <c r="I4691" s="124">
        <v>9500.0000999999993</v>
      </c>
      <c r="J4691" s="238">
        <v>20000000</v>
      </c>
      <c r="K4691" s="124">
        <v>202000000000</v>
      </c>
    </row>
    <row r="4692" spans="3:11" x14ac:dyDescent="0.25">
      <c r="C4692" s="201">
        <v>45622</v>
      </c>
      <c r="D4692" s="217" t="s">
        <v>312</v>
      </c>
      <c r="E4692" s="124">
        <v>9500</v>
      </c>
      <c r="F4692" s="124">
        <v>9500</v>
      </c>
      <c r="G4692" s="124">
        <v>10100</v>
      </c>
      <c r="H4692" s="217">
        <v>1.0000000105263158</v>
      </c>
      <c r="I4692" s="124">
        <v>9500.0000999999993</v>
      </c>
      <c r="J4692" s="238">
        <v>20000000</v>
      </c>
      <c r="K4692" s="124">
        <v>202000000000</v>
      </c>
    </row>
    <row r="4693" spans="3:11" x14ac:dyDescent="0.25">
      <c r="C4693" s="201">
        <v>45622</v>
      </c>
      <c r="D4693" s="217" t="s">
        <v>1155</v>
      </c>
      <c r="E4693" s="124">
        <v>18000</v>
      </c>
      <c r="F4693" s="124">
        <v>18000</v>
      </c>
      <c r="G4693" s="124">
        <v>17999</v>
      </c>
      <c r="H4693" s="217">
        <v>5</v>
      </c>
      <c r="I4693" s="124">
        <v>90000</v>
      </c>
      <c r="J4693" s="238">
        <v>2400000</v>
      </c>
      <c r="K4693" s="124">
        <v>43197600000</v>
      </c>
    </row>
    <row r="4694" spans="3:11" x14ac:dyDescent="0.25">
      <c r="C4694" s="201">
        <v>45622</v>
      </c>
      <c r="D4694" s="217" t="s">
        <v>1155</v>
      </c>
      <c r="E4694" s="124">
        <v>18000</v>
      </c>
      <c r="F4694" s="124">
        <v>18000</v>
      </c>
      <c r="G4694" s="124">
        <v>17999</v>
      </c>
      <c r="H4694" s="217">
        <v>1</v>
      </c>
      <c r="I4694" s="124">
        <v>18000</v>
      </c>
      <c r="J4694" s="238">
        <v>2400000</v>
      </c>
      <c r="K4694" s="124">
        <v>43197600000</v>
      </c>
    </row>
    <row r="4695" spans="3:11" x14ac:dyDescent="0.25">
      <c r="C4695" s="201">
        <v>45622</v>
      </c>
      <c r="D4695" s="217" t="s">
        <v>1155</v>
      </c>
      <c r="E4695" s="124">
        <v>18000</v>
      </c>
      <c r="F4695" s="124">
        <v>18000</v>
      </c>
      <c r="G4695" s="124">
        <v>17999</v>
      </c>
      <c r="H4695" s="217">
        <v>1</v>
      </c>
      <c r="I4695" s="124">
        <v>18000</v>
      </c>
      <c r="J4695" s="238">
        <v>2400000</v>
      </c>
      <c r="K4695" s="124">
        <v>43197600000</v>
      </c>
    </row>
    <row r="4696" spans="3:11" x14ac:dyDescent="0.25">
      <c r="C4696" s="201">
        <v>45622</v>
      </c>
      <c r="D4696" s="217" t="s">
        <v>1155</v>
      </c>
      <c r="E4696" s="124">
        <v>18000</v>
      </c>
      <c r="F4696" s="124">
        <v>18000</v>
      </c>
      <c r="G4696" s="124">
        <v>17999</v>
      </c>
      <c r="H4696" s="217">
        <v>2</v>
      </c>
      <c r="I4696" s="124">
        <v>36000</v>
      </c>
      <c r="J4696" s="238">
        <v>2400000</v>
      </c>
      <c r="K4696" s="124">
        <v>43197600000</v>
      </c>
    </row>
    <row r="4697" spans="3:11" x14ac:dyDescent="0.25">
      <c r="C4697" s="201">
        <v>45622</v>
      </c>
      <c r="D4697" s="217" t="s">
        <v>312</v>
      </c>
      <c r="E4697" s="124">
        <v>9500</v>
      </c>
      <c r="F4697" s="124">
        <v>9500</v>
      </c>
      <c r="G4697" s="124">
        <v>10100</v>
      </c>
      <c r="H4697" s="217">
        <v>3000</v>
      </c>
      <c r="I4697" s="124">
        <v>28500000</v>
      </c>
      <c r="J4697" s="238">
        <v>20000000</v>
      </c>
      <c r="K4697" s="124">
        <v>202000000000</v>
      </c>
    </row>
    <row r="4698" spans="3:11" x14ac:dyDescent="0.25">
      <c r="C4698" s="201">
        <v>45622</v>
      </c>
      <c r="D4698" s="217" t="s">
        <v>312</v>
      </c>
      <c r="E4698" s="124">
        <v>9500</v>
      </c>
      <c r="F4698" s="124">
        <v>9500</v>
      </c>
      <c r="G4698" s="124">
        <v>10100</v>
      </c>
      <c r="H4698" s="217">
        <v>1585</v>
      </c>
      <c r="I4698" s="124">
        <v>15057500</v>
      </c>
      <c r="J4698" s="238">
        <v>20000000</v>
      </c>
      <c r="K4698" s="124">
        <v>202000000000</v>
      </c>
    </row>
    <row r="4699" spans="3:11" x14ac:dyDescent="0.25">
      <c r="C4699" s="201">
        <v>45622</v>
      </c>
      <c r="D4699" s="217" t="s">
        <v>312</v>
      </c>
      <c r="E4699" s="124">
        <v>9500</v>
      </c>
      <c r="F4699" s="124">
        <v>9500</v>
      </c>
      <c r="G4699" s="124">
        <v>10100</v>
      </c>
      <c r="H4699" s="217">
        <v>4</v>
      </c>
      <c r="I4699" s="124">
        <v>38000</v>
      </c>
      <c r="J4699" s="238">
        <v>20000000</v>
      </c>
      <c r="K4699" s="124">
        <v>202000000000</v>
      </c>
    </row>
    <row r="4700" spans="3:11" x14ac:dyDescent="0.25">
      <c r="C4700" s="201">
        <v>45622</v>
      </c>
      <c r="D4700" s="217" t="s">
        <v>312</v>
      </c>
      <c r="E4700" s="124">
        <v>9500</v>
      </c>
      <c r="F4700" s="124">
        <v>9500</v>
      </c>
      <c r="G4700" s="124">
        <v>10100</v>
      </c>
      <c r="H4700" s="217">
        <v>1</v>
      </c>
      <c r="I4700" s="124">
        <v>9500</v>
      </c>
      <c r="J4700" s="238">
        <v>20000000</v>
      </c>
      <c r="K4700" s="124">
        <v>202000000000</v>
      </c>
    </row>
    <row r="4701" spans="3:11" x14ac:dyDescent="0.25">
      <c r="C4701" s="201">
        <v>45622</v>
      </c>
      <c r="D4701" s="217" t="s">
        <v>1155</v>
      </c>
      <c r="E4701" s="124">
        <v>17999</v>
      </c>
      <c r="F4701" s="124">
        <v>18000</v>
      </c>
      <c r="G4701" s="124">
        <v>17999</v>
      </c>
      <c r="H4701" s="217">
        <v>109</v>
      </c>
      <c r="I4701" s="124">
        <v>1961891</v>
      </c>
      <c r="J4701" s="238">
        <v>2400000</v>
      </c>
      <c r="K4701" s="124">
        <v>43197600000</v>
      </c>
    </row>
    <row r="4702" spans="3:11" x14ac:dyDescent="0.25">
      <c r="C4702" s="201">
        <v>45622</v>
      </c>
      <c r="D4702" s="217" t="s">
        <v>1155</v>
      </c>
      <c r="E4702" s="124">
        <v>16200</v>
      </c>
      <c r="F4702" s="124">
        <v>18000</v>
      </c>
      <c r="G4702" s="124">
        <v>17999</v>
      </c>
      <c r="H4702" s="217">
        <v>36</v>
      </c>
      <c r="I4702" s="124">
        <v>583200</v>
      </c>
      <c r="J4702" s="238">
        <v>2400000</v>
      </c>
      <c r="K4702" s="124">
        <v>43197600000</v>
      </c>
    </row>
    <row r="4703" spans="3:11" x14ac:dyDescent="0.25">
      <c r="C4703" s="201">
        <v>45622</v>
      </c>
      <c r="D4703" s="217" t="s">
        <v>1155</v>
      </c>
      <c r="E4703" s="124">
        <v>17999</v>
      </c>
      <c r="F4703" s="124">
        <v>18000</v>
      </c>
      <c r="G4703" s="124">
        <v>17999</v>
      </c>
      <c r="H4703" s="217">
        <v>10</v>
      </c>
      <c r="I4703" s="124">
        <v>179990</v>
      </c>
      <c r="J4703" s="238">
        <v>2400000</v>
      </c>
      <c r="K4703" s="124">
        <v>43197600000</v>
      </c>
    </row>
    <row r="4704" spans="3:11" x14ac:dyDescent="0.25">
      <c r="C4704" s="201">
        <v>45622</v>
      </c>
      <c r="D4704" s="217" t="s">
        <v>312</v>
      </c>
      <c r="E4704" s="124">
        <v>10100</v>
      </c>
      <c r="F4704" s="124">
        <v>9500</v>
      </c>
      <c r="G4704" s="124">
        <v>10100</v>
      </c>
      <c r="H4704" s="217">
        <v>8</v>
      </c>
      <c r="I4704" s="124">
        <v>80800</v>
      </c>
      <c r="J4704" s="238">
        <v>20000000</v>
      </c>
      <c r="K4704" s="124">
        <v>202000000000</v>
      </c>
    </row>
    <row r="4705" spans="3:11" x14ac:dyDescent="0.25">
      <c r="C4705" s="201">
        <v>45622</v>
      </c>
      <c r="D4705" s="217" t="s">
        <v>310</v>
      </c>
      <c r="E4705" s="124">
        <v>54000</v>
      </c>
      <c r="F4705" s="124">
        <v>54985</v>
      </c>
      <c r="G4705" s="124">
        <v>54000</v>
      </c>
      <c r="H4705" s="217">
        <v>1</v>
      </c>
      <c r="I4705" s="124">
        <v>54000</v>
      </c>
      <c r="J4705" s="238">
        <v>19450000</v>
      </c>
      <c r="K4705" s="124">
        <v>1050300000000</v>
      </c>
    </row>
    <row r="4706" spans="3:11" x14ac:dyDescent="0.25">
      <c r="C4706" s="201">
        <v>45622</v>
      </c>
      <c r="D4706" s="217" t="s">
        <v>310</v>
      </c>
      <c r="E4706" s="124">
        <v>54000</v>
      </c>
      <c r="F4706" s="124">
        <v>54985</v>
      </c>
      <c r="G4706" s="124">
        <v>54000</v>
      </c>
      <c r="H4706" s="217">
        <v>4</v>
      </c>
      <c r="I4706" s="124">
        <v>216000</v>
      </c>
      <c r="J4706" s="238">
        <v>19450000</v>
      </c>
      <c r="K4706" s="124">
        <v>1050300000000</v>
      </c>
    </row>
    <row r="4707" spans="3:11" x14ac:dyDescent="0.25">
      <c r="C4707" s="201">
        <v>45622</v>
      </c>
      <c r="D4707" s="217" t="s">
        <v>1155</v>
      </c>
      <c r="E4707" s="124">
        <v>17999</v>
      </c>
      <c r="F4707" s="124">
        <v>18000</v>
      </c>
      <c r="G4707" s="124">
        <v>17999</v>
      </c>
      <c r="H4707" s="217">
        <v>1</v>
      </c>
      <c r="I4707" s="124">
        <v>17999</v>
      </c>
      <c r="J4707" s="238">
        <v>2400000</v>
      </c>
      <c r="K4707" s="124">
        <v>43197600000</v>
      </c>
    </row>
    <row r="4708" spans="3:11" x14ac:dyDescent="0.25">
      <c r="C4708" s="201">
        <v>45622</v>
      </c>
      <c r="D4708" s="217" t="s">
        <v>310</v>
      </c>
      <c r="E4708" s="124">
        <v>54000</v>
      </c>
      <c r="F4708" s="124">
        <v>54985</v>
      </c>
      <c r="G4708" s="124">
        <v>54000</v>
      </c>
      <c r="H4708" s="217">
        <v>2</v>
      </c>
      <c r="I4708" s="124">
        <v>108000</v>
      </c>
      <c r="J4708" s="238">
        <v>19450000</v>
      </c>
      <c r="K4708" s="124">
        <v>1050300000000</v>
      </c>
    </row>
    <row r="4709" spans="3:11" x14ac:dyDescent="0.25">
      <c r="C4709" s="201">
        <v>45622</v>
      </c>
      <c r="D4709" s="217" t="s">
        <v>1155</v>
      </c>
      <c r="E4709" s="124">
        <v>17999</v>
      </c>
      <c r="F4709" s="124">
        <v>18000</v>
      </c>
      <c r="G4709" s="124">
        <v>17999</v>
      </c>
      <c r="H4709" s="217">
        <v>7</v>
      </c>
      <c r="I4709" s="124">
        <v>125993</v>
      </c>
      <c r="J4709" s="238">
        <v>2400000</v>
      </c>
      <c r="K4709" s="124">
        <v>43197600000</v>
      </c>
    </row>
    <row r="4710" spans="3:11" x14ac:dyDescent="0.25">
      <c r="C4710" s="201">
        <v>45622</v>
      </c>
      <c r="D4710" s="217" t="s">
        <v>1155</v>
      </c>
      <c r="E4710" s="124">
        <v>17999</v>
      </c>
      <c r="F4710" s="124">
        <v>18000</v>
      </c>
      <c r="G4710" s="124">
        <v>17999</v>
      </c>
      <c r="H4710" s="217">
        <v>3</v>
      </c>
      <c r="I4710" s="124">
        <v>53997</v>
      </c>
      <c r="J4710" s="238">
        <v>2400000</v>
      </c>
      <c r="K4710" s="124">
        <v>43197600000</v>
      </c>
    </row>
    <row r="4711" spans="3:11" x14ac:dyDescent="0.25">
      <c r="C4711" s="201">
        <v>45622</v>
      </c>
      <c r="D4711" s="217" t="s">
        <v>310</v>
      </c>
      <c r="E4711" s="124">
        <v>54000</v>
      </c>
      <c r="F4711" s="124">
        <v>54985</v>
      </c>
      <c r="G4711" s="124">
        <v>54000</v>
      </c>
      <c r="H4711" s="217">
        <v>3</v>
      </c>
      <c r="I4711" s="124">
        <v>162000</v>
      </c>
      <c r="J4711" s="238">
        <v>19450000</v>
      </c>
      <c r="K4711" s="124">
        <v>1050300000000</v>
      </c>
    </row>
    <row r="4712" spans="3:11" x14ac:dyDescent="0.25">
      <c r="C4712" s="201">
        <v>45622</v>
      </c>
      <c r="D4712" s="217" t="s">
        <v>310</v>
      </c>
      <c r="E4712" s="124">
        <v>52000</v>
      </c>
      <c r="F4712" s="124">
        <v>54985</v>
      </c>
      <c r="G4712" s="124">
        <v>54000</v>
      </c>
      <c r="H4712" s="217">
        <v>5</v>
      </c>
      <c r="I4712" s="124">
        <v>260000</v>
      </c>
      <c r="J4712" s="238">
        <v>19450000</v>
      </c>
      <c r="K4712" s="124">
        <v>1050300000000</v>
      </c>
    </row>
    <row r="4713" spans="3:11" x14ac:dyDescent="0.25">
      <c r="C4713" s="201">
        <v>45622</v>
      </c>
      <c r="D4713" s="217" t="s">
        <v>310</v>
      </c>
      <c r="E4713" s="124">
        <v>52000</v>
      </c>
      <c r="F4713" s="124">
        <v>54985</v>
      </c>
      <c r="G4713" s="124">
        <v>54000</v>
      </c>
      <c r="H4713" s="217">
        <v>20</v>
      </c>
      <c r="I4713" s="124">
        <v>1040000</v>
      </c>
      <c r="J4713" s="238">
        <v>19450000</v>
      </c>
      <c r="K4713" s="124">
        <v>1050300000000</v>
      </c>
    </row>
    <row r="4714" spans="3:11" x14ac:dyDescent="0.25">
      <c r="C4714" s="201">
        <v>45622</v>
      </c>
      <c r="D4714" s="217" t="s">
        <v>310</v>
      </c>
      <c r="E4714" s="124">
        <v>50000</v>
      </c>
      <c r="F4714" s="124">
        <v>54985</v>
      </c>
      <c r="G4714" s="124">
        <v>54000</v>
      </c>
      <c r="H4714" s="217">
        <v>10</v>
      </c>
      <c r="I4714" s="124">
        <v>500000</v>
      </c>
      <c r="J4714" s="238">
        <v>19450000</v>
      </c>
      <c r="K4714" s="124">
        <v>1050300000000</v>
      </c>
    </row>
    <row r="4715" spans="3:11" x14ac:dyDescent="0.25">
      <c r="C4715" s="201">
        <v>45622</v>
      </c>
      <c r="D4715" s="217" t="s">
        <v>310</v>
      </c>
      <c r="E4715" s="124">
        <v>50000</v>
      </c>
      <c r="F4715" s="124">
        <v>54985</v>
      </c>
      <c r="G4715" s="124">
        <v>54000</v>
      </c>
      <c r="H4715" s="217">
        <v>10</v>
      </c>
      <c r="I4715" s="124">
        <v>500000</v>
      </c>
      <c r="J4715" s="238">
        <v>19450000</v>
      </c>
      <c r="K4715" s="124">
        <v>1050300000000</v>
      </c>
    </row>
    <row r="4716" spans="3:11" x14ac:dyDescent="0.25">
      <c r="C4716" s="201">
        <v>45622</v>
      </c>
      <c r="D4716" s="217" t="s">
        <v>310</v>
      </c>
      <c r="E4716" s="124">
        <v>54000</v>
      </c>
      <c r="F4716" s="124">
        <v>54985</v>
      </c>
      <c r="G4716" s="124">
        <v>54000</v>
      </c>
      <c r="H4716" s="217">
        <v>19</v>
      </c>
      <c r="I4716" s="124">
        <v>1026000</v>
      </c>
      <c r="J4716" s="238">
        <v>19450000</v>
      </c>
      <c r="K4716" s="124">
        <v>1050300000000</v>
      </c>
    </row>
    <row r="4717" spans="3:11" x14ac:dyDescent="0.25">
      <c r="C4717" s="201">
        <v>45623</v>
      </c>
      <c r="D4717" s="217" t="s">
        <v>310</v>
      </c>
      <c r="E4717" s="124">
        <v>54000</v>
      </c>
      <c r="F4717" s="124">
        <v>54000</v>
      </c>
      <c r="G4717" s="124">
        <v>47000</v>
      </c>
      <c r="H4717" s="217">
        <v>1</v>
      </c>
      <c r="I4717" s="124">
        <v>54000</v>
      </c>
      <c r="J4717" s="238">
        <v>19450000</v>
      </c>
      <c r="K4717" s="124">
        <v>914150000000</v>
      </c>
    </row>
    <row r="4718" spans="3:11" x14ac:dyDescent="0.25">
      <c r="C4718" s="201">
        <v>45623</v>
      </c>
      <c r="D4718" s="217" t="s">
        <v>310</v>
      </c>
      <c r="E4718" s="124">
        <v>54000</v>
      </c>
      <c r="F4718" s="124">
        <v>54000</v>
      </c>
      <c r="G4718" s="124">
        <v>47000</v>
      </c>
      <c r="H4718" s="217">
        <v>1</v>
      </c>
      <c r="I4718" s="124">
        <v>54000</v>
      </c>
      <c r="J4718" s="238">
        <v>19450000</v>
      </c>
      <c r="K4718" s="124">
        <v>914150000000</v>
      </c>
    </row>
    <row r="4719" spans="3:11" x14ac:dyDescent="0.25">
      <c r="C4719" s="201">
        <v>45623</v>
      </c>
      <c r="D4719" s="217" t="s">
        <v>312</v>
      </c>
      <c r="E4719" s="124">
        <v>9500</v>
      </c>
      <c r="F4719" s="124">
        <v>10100</v>
      </c>
      <c r="G4719" s="124">
        <v>10100</v>
      </c>
      <c r="H4719" s="217">
        <v>2</v>
      </c>
      <c r="I4719" s="124">
        <v>19000</v>
      </c>
      <c r="J4719" s="238">
        <v>20000000</v>
      </c>
      <c r="K4719" s="124">
        <v>202000000000</v>
      </c>
    </row>
    <row r="4720" spans="3:11" x14ac:dyDescent="0.25">
      <c r="C4720" s="201">
        <v>45623</v>
      </c>
      <c r="D4720" s="217" t="s">
        <v>312</v>
      </c>
      <c r="E4720" s="124">
        <v>9500</v>
      </c>
      <c r="F4720" s="124">
        <v>10100</v>
      </c>
      <c r="G4720" s="124">
        <v>10100</v>
      </c>
      <c r="H4720" s="217">
        <v>3</v>
      </c>
      <c r="I4720" s="124">
        <v>28500</v>
      </c>
      <c r="J4720" s="238">
        <v>20000000</v>
      </c>
      <c r="K4720" s="124">
        <v>202000000000</v>
      </c>
    </row>
    <row r="4721" spans="3:11" x14ac:dyDescent="0.25">
      <c r="C4721" s="201">
        <v>45623</v>
      </c>
      <c r="D4721" s="217" t="s">
        <v>312</v>
      </c>
      <c r="E4721" s="124">
        <v>9500</v>
      </c>
      <c r="F4721" s="124">
        <v>10100</v>
      </c>
      <c r="G4721" s="124">
        <v>10100</v>
      </c>
      <c r="H4721" s="217">
        <v>9</v>
      </c>
      <c r="I4721" s="124">
        <v>85500</v>
      </c>
      <c r="J4721" s="238">
        <v>20000000</v>
      </c>
      <c r="K4721" s="124">
        <v>202000000000</v>
      </c>
    </row>
    <row r="4722" spans="3:11" x14ac:dyDescent="0.25">
      <c r="C4722" s="201">
        <v>45623</v>
      </c>
      <c r="D4722" s="217" t="s">
        <v>312</v>
      </c>
      <c r="E4722" s="124">
        <v>9500</v>
      </c>
      <c r="F4722" s="124">
        <v>10100</v>
      </c>
      <c r="G4722" s="124">
        <v>10100</v>
      </c>
      <c r="H4722" s="217">
        <v>5</v>
      </c>
      <c r="I4722" s="124">
        <v>47500</v>
      </c>
      <c r="J4722" s="238">
        <v>20000000</v>
      </c>
      <c r="K4722" s="124">
        <v>202000000000</v>
      </c>
    </row>
    <row r="4723" spans="3:11" x14ac:dyDescent="0.25">
      <c r="C4723" s="201">
        <v>45623</v>
      </c>
      <c r="D4723" s="217" t="s">
        <v>312</v>
      </c>
      <c r="E4723" s="124">
        <v>9500</v>
      </c>
      <c r="F4723" s="124">
        <v>10100</v>
      </c>
      <c r="G4723" s="124">
        <v>10100</v>
      </c>
      <c r="H4723" s="217">
        <v>10</v>
      </c>
      <c r="I4723" s="124">
        <v>95000</v>
      </c>
      <c r="J4723" s="238">
        <v>20000000</v>
      </c>
      <c r="K4723" s="124">
        <v>202000000000</v>
      </c>
    </row>
    <row r="4724" spans="3:11" x14ac:dyDescent="0.25">
      <c r="C4724" s="201">
        <v>45623</v>
      </c>
      <c r="D4724" s="217" t="s">
        <v>312</v>
      </c>
      <c r="E4724" s="124">
        <v>9500</v>
      </c>
      <c r="F4724" s="124">
        <v>10100</v>
      </c>
      <c r="G4724" s="124">
        <v>10100</v>
      </c>
      <c r="H4724" s="217">
        <v>11</v>
      </c>
      <c r="I4724" s="124">
        <v>104500</v>
      </c>
      <c r="J4724" s="238">
        <v>20000000</v>
      </c>
      <c r="K4724" s="124">
        <v>202000000000</v>
      </c>
    </row>
    <row r="4725" spans="3:11" x14ac:dyDescent="0.25">
      <c r="C4725" s="201">
        <v>45623</v>
      </c>
      <c r="D4725" s="217" t="s">
        <v>1155</v>
      </c>
      <c r="E4725" s="124">
        <v>17500</v>
      </c>
      <c r="F4725" s="124">
        <v>17999</v>
      </c>
      <c r="G4725" s="124">
        <v>16200</v>
      </c>
      <c r="H4725" s="217">
        <v>1</v>
      </c>
      <c r="I4725" s="124">
        <v>17500</v>
      </c>
      <c r="J4725" s="238">
        <v>2400000</v>
      </c>
      <c r="K4725" s="124">
        <v>38880000000</v>
      </c>
    </row>
    <row r="4726" spans="3:11" x14ac:dyDescent="0.25">
      <c r="C4726" s="201">
        <v>45623</v>
      </c>
      <c r="D4726" s="217" t="s">
        <v>1155</v>
      </c>
      <c r="E4726" s="124">
        <v>17500</v>
      </c>
      <c r="F4726" s="124">
        <v>17999</v>
      </c>
      <c r="G4726" s="124">
        <v>16200</v>
      </c>
      <c r="H4726" s="217">
        <v>2</v>
      </c>
      <c r="I4726" s="124">
        <v>35000</v>
      </c>
      <c r="J4726" s="238">
        <v>2400000</v>
      </c>
      <c r="K4726" s="124">
        <v>38880000000</v>
      </c>
    </row>
    <row r="4727" spans="3:11" x14ac:dyDescent="0.25">
      <c r="C4727" s="201">
        <v>45623</v>
      </c>
      <c r="D4727" s="217" t="s">
        <v>312</v>
      </c>
      <c r="E4727" s="124">
        <v>9500</v>
      </c>
      <c r="F4727" s="124">
        <v>10100</v>
      </c>
      <c r="G4727" s="124">
        <v>10100</v>
      </c>
      <c r="H4727" s="217">
        <v>1</v>
      </c>
      <c r="I4727" s="124">
        <v>9500</v>
      </c>
      <c r="J4727" s="238">
        <v>20000000</v>
      </c>
      <c r="K4727" s="124">
        <v>202000000000</v>
      </c>
    </row>
    <row r="4728" spans="3:11" x14ac:dyDescent="0.25">
      <c r="C4728" s="201">
        <v>45623</v>
      </c>
      <c r="D4728" s="217" t="s">
        <v>312</v>
      </c>
      <c r="E4728" s="124">
        <v>10000</v>
      </c>
      <c r="F4728" s="124">
        <v>10100</v>
      </c>
      <c r="G4728" s="124">
        <v>10100</v>
      </c>
      <c r="H4728" s="217">
        <v>12</v>
      </c>
      <c r="I4728" s="124">
        <v>120000</v>
      </c>
      <c r="J4728" s="238">
        <v>20000000</v>
      </c>
      <c r="K4728" s="124">
        <v>202000000000</v>
      </c>
    </row>
    <row r="4729" spans="3:11" x14ac:dyDescent="0.25">
      <c r="C4729" s="201">
        <v>45623</v>
      </c>
      <c r="D4729" s="217" t="s">
        <v>312</v>
      </c>
      <c r="E4729" s="124">
        <v>9501</v>
      </c>
      <c r="F4729" s="124">
        <v>10100</v>
      </c>
      <c r="G4729" s="124">
        <v>10100</v>
      </c>
      <c r="H4729" s="217">
        <v>50</v>
      </c>
      <c r="I4729" s="124">
        <v>475050</v>
      </c>
      <c r="J4729" s="238">
        <v>20000000</v>
      </c>
      <c r="K4729" s="124">
        <v>202000000000</v>
      </c>
    </row>
    <row r="4730" spans="3:11" x14ac:dyDescent="0.25">
      <c r="C4730" s="201">
        <v>45623</v>
      </c>
      <c r="D4730" s="217" t="s">
        <v>312</v>
      </c>
      <c r="E4730" s="124">
        <v>9501</v>
      </c>
      <c r="F4730" s="124">
        <v>10100</v>
      </c>
      <c r="G4730" s="124">
        <v>10100</v>
      </c>
      <c r="H4730" s="217">
        <v>5</v>
      </c>
      <c r="I4730" s="124">
        <v>47505</v>
      </c>
      <c r="J4730" s="238">
        <v>20000000</v>
      </c>
      <c r="K4730" s="124">
        <v>202000000000</v>
      </c>
    </row>
    <row r="4731" spans="3:11" x14ac:dyDescent="0.25">
      <c r="C4731" s="201">
        <v>45623</v>
      </c>
      <c r="D4731" s="217" t="s">
        <v>1155</v>
      </c>
      <c r="E4731" s="124">
        <v>17500</v>
      </c>
      <c r="F4731" s="124">
        <v>17999</v>
      </c>
      <c r="G4731" s="124">
        <v>16200</v>
      </c>
      <c r="H4731" s="217">
        <v>1</v>
      </c>
      <c r="I4731" s="124">
        <v>17500</v>
      </c>
      <c r="J4731" s="238">
        <v>2400000</v>
      </c>
      <c r="K4731" s="124">
        <v>38880000000</v>
      </c>
    </row>
    <row r="4732" spans="3:11" x14ac:dyDescent="0.25">
      <c r="C4732" s="201">
        <v>45623</v>
      </c>
      <c r="D4732" s="217" t="s">
        <v>1155</v>
      </c>
      <c r="E4732" s="124">
        <v>17500</v>
      </c>
      <c r="F4732" s="124">
        <v>17999</v>
      </c>
      <c r="G4732" s="124">
        <v>16200</v>
      </c>
      <c r="H4732" s="217">
        <v>3</v>
      </c>
      <c r="I4732" s="124">
        <v>52500</v>
      </c>
      <c r="J4732" s="238">
        <v>2400000</v>
      </c>
      <c r="K4732" s="124">
        <v>38880000000</v>
      </c>
    </row>
    <row r="4733" spans="3:11" x14ac:dyDescent="0.25">
      <c r="C4733" s="201">
        <v>45623</v>
      </c>
      <c r="D4733" s="217" t="s">
        <v>1155</v>
      </c>
      <c r="E4733" s="124">
        <v>17500</v>
      </c>
      <c r="F4733" s="124">
        <v>17999</v>
      </c>
      <c r="G4733" s="124">
        <v>16200</v>
      </c>
      <c r="H4733" s="217">
        <v>5</v>
      </c>
      <c r="I4733" s="124">
        <v>87500</v>
      </c>
      <c r="J4733" s="238">
        <v>2400000</v>
      </c>
      <c r="K4733" s="124">
        <v>38880000000</v>
      </c>
    </row>
    <row r="4734" spans="3:11" x14ac:dyDescent="0.25">
      <c r="C4734" s="201">
        <v>45623</v>
      </c>
      <c r="D4734" s="217" t="s">
        <v>1155</v>
      </c>
      <c r="E4734" s="124">
        <v>17500</v>
      </c>
      <c r="F4734" s="124">
        <v>17999</v>
      </c>
      <c r="G4734" s="124">
        <v>16200</v>
      </c>
      <c r="H4734" s="217">
        <v>3</v>
      </c>
      <c r="I4734" s="124">
        <v>52500</v>
      </c>
      <c r="J4734" s="238">
        <v>2400000</v>
      </c>
      <c r="K4734" s="124">
        <v>38880000000</v>
      </c>
    </row>
    <row r="4735" spans="3:11" x14ac:dyDescent="0.25">
      <c r="C4735" s="201">
        <v>45623</v>
      </c>
      <c r="D4735" s="217" t="s">
        <v>1155</v>
      </c>
      <c r="E4735" s="124">
        <v>17500</v>
      </c>
      <c r="F4735" s="124">
        <v>17999</v>
      </c>
      <c r="G4735" s="124">
        <v>16200</v>
      </c>
      <c r="H4735" s="217">
        <v>2</v>
      </c>
      <c r="I4735" s="124">
        <v>35000</v>
      </c>
      <c r="J4735" s="238">
        <v>2400000</v>
      </c>
      <c r="K4735" s="124">
        <v>38880000000</v>
      </c>
    </row>
    <row r="4736" spans="3:11" x14ac:dyDescent="0.25">
      <c r="C4736" s="201">
        <v>45623</v>
      </c>
      <c r="D4736" s="217" t="s">
        <v>310</v>
      </c>
      <c r="E4736" s="124">
        <v>47000</v>
      </c>
      <c r="F4736" s="124">
        <v>54000</v>
      </c>
      <c r="G4736" s="124">
        <v>47000</v>
      </c>
      <c r="H4736" s="217">
        <v>12</v>
      </c>
      <c r="I4736" s="124">
        <v>564000</v>
      </c>
      <c r="J4736" s="238">
        <v>19450000</v>
      </c>
      <c r="K4736" s="124">
        <v>914150000000</v>
      </c>
    </row>
    <row r="4737" spans="3:11" x14ac:dyDescent="0.25">
      <c r="C4737" s="201">
        <v>45623</v>
      </c>
      <c r="D4737" s="217" t="s">
        <v>1155</v>
      </c>
      <c r="E4737" s="124">
        <v>17000</v>
      </c>
      <c r="F4737" s="124">
        <v>17999</v>
      </c>
      <c r="G4737" s="124">
        <v>16200</v>
      </c>
      <c r="H4737" s="217">
        <v>2</v>
      </c>
      <c r="I4737" s="124">
        <v>34000</v>
      </c>
      <c r="J4737" s="238">
        <v>2400000</v>
      </c>
      <c r="K4737" s="124">
        <v>38880000000</v>
      </c>
    </row>
    <row r="4738" spans="3:11" x14ac:dyDescent="0.25">
      <c r="C4738" s="201">
        <v>45623</v>
      </c>
      <c r="D4738" s="217" t="s">
        <v>312</v>
      </c>
      <c r="E4738" s="124">
        <v>10100</v>
      </c>
      <c r="F4738" s="124">
        <v>10100</v>
      </c>
      <c r="G4738" s="124">
        <v>10100</v>
      </c>
      <c r="H4738" s="217">
        <v>10</v>
      </c>
      <c r="I4738" s="124">
        <v>101000</v>
      </c>
      <c r="J4738" s="238">
        <v>20000000</v>
      </c>
      <c r="K4738" s="124">
        <v>202000000000</v>
      </c>
    </row>
    <row r="4739" spans="3:11" x14ac:dyDescent="0.25">
      <c r="C4739" s="201">
        <v>45623</v>
      </c>
      <c r="D4739" s="217" t="s">
        <v>310</v>
      </c>
      <c r="E4739" s="124">
        <v>47000</v>
      </c>
      <c r="F4739" s="124">
        <v>54000</v>
      </c>
      <c r="G4739" s="124">
        <v>47000</v>
      </c>
      <c r="H4739" s="217">
        <v>1</v>
      </c>
      <c r="I4739" s="124">
        <v>47000</v>
      </c>
      <c r="J4739" s="238">
        <v>19450000</v>
      </c>
      <c r="K4739" s="124">
        <v>914150000000</v>
      </c>
    </row>
    <row r="4740" spans="3:11" x14ac:dyDescent="0.25">
      <c r="C4740" s="201">
        <v>45623</v>
      </c>
      <c r="D4740" s="217" t="s">
        <v>310</v>
      </c>
      <c r="E4740" s="124">
        <v>47000</v>
      </c>
      <c r="F4740" s="124">
        <v>54000</v>
      </c>
      <c r="G4740" s="124">
        <v>47000</v>
      </c>
      <c r="H4740" s="217">
        <v>5</v>
      </c>
      <c r="I4740" s="124">
        <v>235000</v>
      </c>
      <c r="J4740" s="238">
        <v>19450000</v>
      </c>
      <c r="K4740" s="124">
        <v>914150000000</v>
      </c>
    </row>
    <row r="4741" spans="3:11" x14ac:dyDescent="0.25">
      <c r="C4741" s="201">
        <v>45623</v>
      </c>
      <c r="D4741" s="217" t="s">
        <v>312</v>
      </c>
      <c r="E4741" s="124">
        <v>10100</v>
      </c>
      <c r="F4741" s="124">
        <v>10100</v>
      </c>
      <c r="G4741" s="124">
        <v>10100</v>
      </c>
      <c r="H4741" s="217">
        <v>10</v>
      </c>
      <c r="I4741" s="124">
        <v>101000</v>
      </c>
      <c r="J4741" s="238">
        <v>20000000</v>
      </c>
      <c r="K4741" s="124">
        <v>202000000000</v>
      </c>
    </row>
    <row r="4742" spans="3:11" x14ac:dyDescent="0.25">
      <c r="C4742" s="201">
        <v>45623</v>
      </c>
      <c r="D4742" s="217" t="s">
        <v>310</v>
      </c>
      <c r="E4742" s="124">
        <v>47000</v>
      </c>
      <c r="F4742" s="124">
        <v>54000</v>
      </c>
      <c r="G4742" s="124">
        <v>47000</v>
      </c>
      <c r="H4742" s="217">
        <v>2</v>
      </c>
      <c r="I4742" s="124">
        <v>94000</v>
      </c>
      <c r="J4742" s="238">
        <v>19450000</v>
      </c>
      <c r="K4742" s="124">
        <v>914150000000</v>
      </c>
    </row>
    <row r="4743" spans="3:11" x14ac:dyDescent="0.25">
      <c r="C4743" s="201">
        <v>45623</v>
      </c>
      <c r="D4743" s="217" t="s">
        <v>310</v>
      </c>
      <c r="E4743" s="124">
        <v>47000</v>
      </c>
      <c r="F4743" s="124">
        <v>54000</v>
      </c>
      <c r="G4743" s="124">
        <v>47000</v>
      </c>
      <c r="H4743" s="217">
        <v>5</v>
      </c>
      <c r="I4743" s="124">
        <v>235000</v>
      </c>
      <c r="J4743" s="238">
        <v>19450000</v>
      </c>
      <c r="K4743" s="124">
        <v>914150000000</v>
      </c>
    </row>
    <row r="4744" spans="3:11" x14ac:dyDescent="0.25">
      <c r="C4744" s="201">
        <v>45623</v>
      </c>
      <c r="D4744" s="217" t="s">
        <v>310</v>
      </c>
      <c r="E4744" s="124">
        <v>47000</v>
      </c>
      <c r="F4744" s="124">
        <v>54000</v>
      </c>
      <c r="G4744" s="124">
        <v>47000</v>
      </c>
      <c r="H4744" s="217">
        <v>2</v>
      </c>
      <c r="I4744" s="124">
        <v>94000</v>
      </c>
      <c r="J4744" s="238">
        <v>19450000</v>
      </c>
      <c r="K4744" s="124">
        <v>914150000000</v>
      </c>
    </row>
    <row r="4745" spans="3:11" x14ac:dyDescent="0.25">
      <c r="C4745" s="201">
        <v>45623</v>
      </c>
      <c r="D4745" s="217" t="s">
        <v>310</v>
      </c>
      <c r="E4745" s="124">
        <v>47000</v>
      </c>
      <c r="F4745" s="124">
        <v>54000</v>
      </c>
      <c r="G4745" s="124">
        <v>47000</v>
      </c>
      <c r="H4745" s="217">
        <v>12</v>
      </c>
      <c r="I4745" s="124">
        <v>564000</v>
      </c>
      <c r="J4745" s="238">
        <v>19450000</v>
      </c>
      <c r="K4745" s="124">
        <v>914150000000</v>
      </c>
    </row>
    <row r="4746" spans="3:11" x14ac:dyDescent="0.25">
      <c r="C4746" s="201">
        <v>45623</v>
      </c>
      <c r="D4746" s="217" t="s">
        <v>310</v>
      </c>
      <c r="E4746" s="124">
        <v>47000</v>
      </c>
      <c r="F4746" s="124">
        <v>54000</v>
      </c>
      <c r="G4746" s="124">
        <v>47000</v>
      </c>
      <c r="H4746" s="217">
        <v>28</v>
      </c>
      <c r="I4746" s="124">
        <v>1316000</v>
      </c>
      <c r="J4746" s="238">
        <v>19450000</v>
      </c>
      <c r="K4746" s="124">
        <v>914150000000</v>
      </c>
    </row>
    <row r="4747" spans="3:11" x14ac:dyDescent="0.25">
      <c r="C4747" s="201">
        <v>45623</v>
      </c>
      <c r="D4747" s="217" t="s">
        <v>312</v>
      </c>
      <c r="E4747" s="124">
        <v>10100</v>
      </c>
      <c r="F4747" s="124">
        <v>10100</v>
      </c>
      <c r="G4747" s="124">
        <v>10100</v>
      </c>
      <c r="H4747" s="217">
        <v>5</v>
      </c>
      <c r="I4747" s="124">
        <v>50500</v>
      </c>
      <c r="J4747" s="238">
        <v>20000000</v>
      </c>
      <c r="K4747" s="124">
        <v>202000000000</v>
      </c>
    </row>
    <row r="4748" spans="3:11" x14ac:dyDescent="0.25">
      <c r="C4748" s="201">
        <v>45623</v>
      </c>
      <c r="D4748" s="217" t="s">
        <v>312</v>
      </c>
      <c r="E4748" s="124">
        <v>10100</v>
      </c>
      <c r="F4748" s="124">
        <v>10100</v>
      </c>
      <c r="G4748" s="124">
        <v>10100</v>
      </c>
      <c r="H4748" s="217">
        <v>1</v>
      </c>
      <c r="I4748" s="124">
        <v>10100</v>
      </c>
      <c r="J4748" s="238">
        <v>20000000</v>
      </c>
      <c r="K4748" s="124">
        <v>202000000000</v>
      </c>
    </row>
    <row r="4749" spans="3:11" x14ac:dyDescent="0.25">
      <c r="C4749" s="201">
        <v>45623</v>
      </c>
      <c r="D4749" s="217" t="s">
        <v>312</v>
      </c>
      <c r="E4749" s="124">
        <v>10100</v>
      </c>
      <c r="F4749" s="124">
        <v>10100</v>
      </c>
      <c r="G4749" s="124">
        <v>10100</v>
      </c>
      <c r="H4749" s="217">
        <v>3</v>
      </c>
      <c r="I4749" s="124">
        <v>30300</v>
      </c>
      <c r="J4749" s="238">
        <v>20000000</v>
      </c>
      <c r="K4749" s="124">
        <v>202000000000</v>
      </c>
    </row>
    <row r="4750" spans="3:11" x14ac:dyDescent="0.25">
      <c r="C4750" s="201">
        <v>45623</v>
      </c>
      <c r="D4750" s="217" t="s">
        <v>1155</v>
      </c>
      <c r="E4750" s="124">
        <v>17000</v>
      </c>
      <c r="F4750" s="124">
        <v>17999</v>
      </c>
      <c r="G4750" s="124">
        <v>16200</v>
      </c>
      <c r="H4750" s="217">
        <v>1</v>
      </c>
      <c r="I4750" s="124">
        <v>17000</v>
      </c>
      <c r="J4750" s="238">
        <v>2400000</v>
      </c>
      <c r="K4750" s="124">
        <v>38880000000</v>
      </c>
    </row>
    <row r="4751" spans="3:11" x14ac:dyDescent="0.25">
      <c r="C4751" s="201">
        <v>45623</v>
      </c>
      <c r="D4751" s="217" t="s">
        <v>1155</v>
      </c>
      <c r="E4751" s="124">
        <v>17000</v>
      </c>
      <c r="F4751" s="124">
        <v>17999</v>
      </c>
      <c r="G4751" s="124">
        <v>16200</v>
      </c>
      <c r="H4751" s="217">
        <v>10</v>
      </c>
      <c r="I4751" s="124">
        <v>170000</v>
      </c>
      <c r="J4751" s="238">
        <v>2400000</v>
      </c>
      <c r="K4751" s="124">
        <v>38880000000</v>
      </c>
    </row>
    <row r="4752" spans="3:11" x14ac:dyDescent="0.25">
      <c r="C4752" s="201">
        <v>45623</v>
      </c>
      <c r="D4752" s="217" t="s">
        <v>1155</v>
      </c>
      <c r="E4752" s="124">
        <v>16200</v>
      </c>
      <c r="F4752" s="124">
        <v>17999</v>
      </c>
      <c r="G4752" s="124">
        <v>16200</v>
      </c>
      <c r="H4752" s="217">
        <v>29</v>
      </c>
      <c r="I4752" s="124">
        <v>469800</v>
      </c>
      <c r="J4752" s="238">
        <v>2400000</v>
      </c>
      <c r="K4752" s="124">
        <v>38880000000</v>
      </c>
    </row>
    <row r="4753" spans="3:11" x14ac:dyDescent="0.25">
      <c r="C4753" s="201">
        <v>45624</v>
      </c>
      <c r="D4753" s="217" t="s">
        <v>312</v>
      </c>
      <c r="E4753" s="124">
        <v>10100</v>
      </c>
      <c r="F4753" s="124">
        <v>10100</v>
      </c>
      <c r="G4753" s="124">
        <v>10500</v>
      </c>
      <c r="H4753" s="217">
        <v>2</v>
      </c>
      <c r="I4753" s="124">
        <v>20200</v>
      </c>
      <c r="J4753" s="238">
        <v>20000000</v>
      </c>
      <c r="K4753" s="124">
        <v>210000000000</v>
      </c>
    </row>
    <row r="4754" spans="3:11" x14ac:dyDescent="0.25">
      <c r="C4754" s="201">
        <v>45624</v>
      </c>
      <c r="D4754" s="217" t="s">
        <v>312</v>
      </c>
      <c r="E4754" s="124">
        <v>10100</v>
      </c>
      <c r="F4754" s="124">
        <v>10100</v>
      </c>
      <c r="G4754" s="124">
        <v>10500</v>
      </c>
      <c r="H4754" s="217">
        <v>1</v>
      </c>
      <c r="I4754" s="124">
        <v>10100</v>
      </c>
      <c r="J4754" s="238">
        <v>20000000</v>
      </c>
      <c r="K4754" s="124">
        <v>210000000000</v>
      </c>
    </row>
    <row r="4755" spans="3:11" x14ac:dyDescent="0.25">
      <c r="C4755" s="201">
        <v>45624</v>
      </c>
      <c r="D4755" s="217" t="s">
        <v>312</v>
      </c>
      <c r="E4755" s="124">
        <v>10100</v>
      </c>
      <c r="F4755" s="124">
        <v>10100</v>
      </c>
      <c r="G4755" s="124">
        <v>10500</v>
      </c>
      <c r="H4755" s="217">
        <v>1</v>
      </c>
      <c r="I4755" s="124">
        <v>10100</v>
      </c>
      <c r="J4755" s="238">
        <v>20000000</v>
      </c>
      <c r="K4755" s="124">
        <v>210000000000</v>
      </c>
    </row>
    <row r="4756" spans="3:11" x14ac:dyDescent="0.25">
      <c r="C4756" s="201">
        <v>45624</v>
      </c>
      <c r="D4756" s="217" t="s">
        <v>312</v>
      </c>
      <c r="E4756" s="124">
        <v>10100</v>
      </c>
      <c r="F4756" s="124">
        <v>10100</v>
      </c>
      <c r="G4756" s="124">
        <v>10500</v>
      </c>
      <c r="H4756" s="217">
        <v>1</v>
      </c>
      <c r="I4756" s="124">
        <v>10100</v>
      </c>
      <c r="J4756" s="238">
        <v>20000000</v>
      </c>
      <c r="K4756" s="124">
        <v>210000000000</v>
      </c>
    </row>
    <row r="4757" spans="3:11" x14ac:dyDescent="0.25">
      <c r="C4757" s="201">
        <v>45624</v>
      </c>
      <c r="D4757" s="217" t="s">
        <v>310</v>
      </c>
      <c r="E4757" s="124">
        <v>54000</v>
      </c>
      <c r="F4757" s="124">
        <v>47000</v>
      </c>
      <c r="G4757" s="124">
        <v>48000</v>
      </c>
      <c r="H4757" s="217">
        <v>1</v>
      </c>
      <c r="I4757" s="124">
        <v>54000</v>
      </c>
      <c r="J4757" s="238">
        <v>19450000</v>
      </c>
      <c r="K4757" s="124">
        <v>933600000000</v>
      </c>
    </row>
    <row r="4758" spans="3:11" x14ac:dyDescent="0.25">
      <c r="C4758" s="201">
        <v>45624</v>
      </c>
      <c r="D4758" s="217" t="s">
        <v>310</v>
      </c>
      <c r="E4758" s="124">
        <v>54000</v>
      </c>
      <c r="F4758" s="124">
        <v>47000</v>
      </c>
      <c r="G4758" s="124">
        <v>48000</v>
      </c>
      <c r="H4758" s="217">
        <v>4</v>
      </c>
      <c r="I4758" s="124">
        <v>216000</v>
      </c>
      <c r="J4758" s="238">
        <v>19450000</v>
      </c>
      <c r="K4758" s="124">
        <v>933600000000</v>
      </c>
    </row>
    <row r="4759" spans="3:11" x14ac:dyDescent="0.25">
      <c r="C4759" s="201">
        <v>45624</v>
      </c>
      <c r="D4759" s="217" t="s">
        <v>312</v>
      </c>
      <c r="E4759" s="124">
        <v>10100</v>
      </c>
      <c r="F4759" s="124">
        <v>10100</v>
      </c>
      <c r="G4759" s="124">
        <v>10500</v>
      </c>
      <c r="H4759" s="217">
        <v>58</v>
      </c>
      <c r="I4759" s="124">
        <v>585800</v>
      </c>
      <c r="J4759" s="238">
        <v>20000000</v>
      </c>
      <c r="K4759" s="124">
        <v>210000000000</v>
      </c>
    </row>
    <row r="4760" spans="3:11" x14ac:dyDescent="0.25">
      <c r="C4760" s="201">
        <v>45624</v>
      </c>
      <c r="D4760" s="217" t="s">
        <v>310</v>
      </c>
      <c r="E4760" s="124">
        <v>47050</v>
      </c>
      <c r="F4760" s="124">
        <v>47000</v>
      </c>
      <c r="G4760" s="124">
        <v>48000</v>
      </c>
      <c r="H4760" s="217">
        <v>1</v>
      </c>
      <c r="I4760" s="124">
        <v>47050</v>
      </c>
      <c r="J4760" s="238">
        <v>19450000</v>
      </c>
      <c r="K4760" s="124">
        <v>933600000000</v>
      </c>
    </row>
    <row r="4761" spans="3:11" x14ac:dyDescent="0.25">
      <c r="C4761" s="201">
        <v>45624</v>
      </c>
      <c r="D4761" s="217" t="s">
        <v>310</v>
      </c>
      <c r="E4761" s="124">
        <v>48000</v>
      </c>
      <c r="F4761" s="124">
        <v>47000</v>
      </c>
      <c r="G4761" s="124">
        <v>48000</v>
      </c>
      <c r="H4761" s="217">
        <v>1</v>
      </c>
      <c r="I4761" s="124">
        <v>48000</v>
      </c>
      <c r="J4761" s="238">
        <v>19450000</v>
      </c>
      <c r="K4761" s="124">
        <v>933600000000</v>
      </c>
    </row>
    <row r="4762" spans="3:11" x14ac:dyDescent="0.25">
      <c r="C4762" s="201">
        <v>45624</v>
      </c>
      <c r="D4762" s="217" t="s">
        <v>1155</v>
      </c>
      <c r="E4762" s="124">
        <v>17250</v>
      </c>
      <c r="F4762" s="124">
        <v>16200</v>
      </c>
      <c r="G4762" s="124">
        <v>17000</v>
      </c>
      <c r="H4762" s="217">
        <v>2</v>
      </c>
      <c r="I4762" s="124">
        <v>34500</v>
      </c>
      <c r="J4762" s="238">
        <v>2400000</v>
      </c>
      <c r="K4762" s="124">
        <v>40800000000</v>
      </c>
    </row>
    <row r="4763" spans="3:11" x14ac:dyDescent="0.25">
      <c r="C4763" s="201">
        <v>45624</v>
      </c>
      <c r="D4763" s="217" t="s">
        <v>312</v>
      </c>
      <c r="E4763" s="124">
        <v>10500</v>
      </c>
      <c r="F4763" s="124">
        <v>10100</v>
      </c>
      <c r="G4763" s="124">
        <v>10500</v>
      </c>
      <c r="H4763" s="217">
        <v>2</v>
      </c>
      <c r="I4763" s="124">
        <v>21000</v>
      </c>
      <c r="J4763" s="238">
        <v>20000000</v>
      </c>
      <c r="K4763" s="124">
        <v>210000000000</v>
      </c>
    </row>
    <row r="4764" spans="3:11" x14ac:dyDescent="0.25">
      <c r="C4764" s="201">
        <v>45624</v>
      </c>
      <c r="D4764" s="217" t="s">
        <v>312</v>
      </c>
      <c r="E4764" s="124">
        <v>10500</v>
      </c>
      <c r="F4764" s="124">
        <v>10100</v>
      </c>
      <c r="G4764" s="124">
        <v>10500</v>
      </c>
      <c r="H4764" s="217">
        <v>2</v>
      </c>
      <c r="I4764" s="124">
        <v>21000</v>
      </c>
      <c r="J4764" s="238">
        <v>20000000</v>
      </c>
      <c r="K4764" s="124">
        <v>210000000000</v>
      </c>
    </row>
    <row r="4765" spans="3:11" x14ac:dyDescent="0.25">
      <c r="C4765" s="201">
        <v>45624</v>
      </c>
      <c r="D4765" s="217" t="s">
        <v>1155</v>
      </c>
      <c r="E4765" s="124">
        <v>17000</v>
      </c>
      <c r="F4765" s="124">
        <v>16200</v>
      </c>
      <c r="G4765" s="124">
        <v>17000</v>
      </c>
      <c r="H4765" s="217">
        <v>1</v>
      </c>
      <c r="I4765" s="124">
        <v>17000</v>
      </c>
      <c r="J4765" s="238">
        <v>2400000</v>
      </c>
      <c r="K4765" s="124">
        <v>40800000000</v>
      </c>
    </row>
    <row r="4766" spans="3:11" x14ac:dyDescent="0.25">
      <c r="C4766" s="201">
        <v>45625</v>
      </c>
      <c r="D4766" s="217" t="s">
        <v>312</v>
      </c>
      <c r="E4766" s="124">
        <v>10500</v>
      </c>
      <c r="F4766" s="124">
        <v>10500</v>
      </c>
      <c r="G4766" s="124">
        <v>10101</v>
      </c>
      <c r="H4766" s="217">
        <v>1</v>
      </c>
      <c r="I4766" s="124">
        <v>10500</v>
      </c>
      <c r="J4766" s="238">
        <v>20000000</v>
      </c>
      <c r="K4766" s="124">
        <v>202020000000</v>
      </c>
    </row>
    <row r="4767" spans="3:11" x14ac:dyDescent="0.25">
      <c r="C4767" s="201">
        <v>45625</v>
      </c>
      <c r="D4767" s="217" t="s">
        <v>312</v>
      </c>
      <c r="E4767" s="124">
        <v>10500</v>
      </c>
      <c r="F4767" s="124">
        <v>10500</v>
      </c>
      <c r="G4767" s="124">
        <v>10101</v>
      </c>
      <c r="H4767" s="217">
        <v>95</v>
      </c>
      <c r="I4767" s="124">
        <v>997500</v>
      </c>
      <c r="J4767" s="238">
        <v>20000000</v>
      </c>
      <c r="K4767" s="124">
        <v>202020000000</v>
      </c>
    </row>
    <row r="4768" spans="3:11" x14ac:dyDescent="0.25">
      <c r="C4768" s="201">
        <v>45625</v>
      </c>
      <c r="D4768" s="217" t="s">
        <v>312</v>
      </c>
      <c r="E4768" s="124">
        <v>10700</v>
      </c>
      <c r="F4768" s="124">
        <v>10500</v>
      </c>
      <c r="G4768" s="124">
        <v>10101</v>
      </c>
      <c r="H4768" s="217">
        <v>3</v>
      </c>
      <c r="I4768" s="124">
        <v>32100</v>
      </c>
      <c r="J4768" s="238">
        <v>20000000</v>
      </c>
      <c r="K4768" s="124">
        <v>202020000000</v>
      </c>
    </row>
    <row r="4769" spans="3:11" x14ac:dyDescent="0.25">
      <c r="C4769" s="201">
        <v>45625</v>
      </c>
      <c r="D4769" s="217" t="s">
        <v>312</v>
      </c>
      <c r="E4769" s="124">
        <v>11000</v>
      </c>
      <c r="F4769" s="124">
        <v>10500</v>
      </c>
      <c r="G4769" s="124">
        <v>10101</v>
      </c>
      <c r="H4769" s="217">
        <v>200</v>
      </c>
      <c r="I4769" s="124">
        <v>2200000</v>
      </c>
      <c r="J4769" s="238">
        <v>20000000</v>
      </c>
      <c r="K4769" s="124">
        <v>202020000000</v>
      </c>
    </row>
    <row r="4770" spans="3:11" x14ac:dyDescent="0.25">
      <c r="C4770" s="201">
        <v>45625</v>
      </c>
      <c r="D4770" s="217" t="s">
        <v>1155</v>
      </c>
      <c r="E4770" s="124">
        <v>16750</v>
      </c>
      <c r="F4770" s="124">
        <v>17000</v>
      </c>
      <c r="G4770" s="124">
        <v>17000</v>
      </c>
      <c r="H4770" s="217">
        <v>2</v>
      </c>
      <c r="I4770" s="124">
        <v>33500</v>
      </c>
      <c r="J4770" s="238">
        <v>2400000</v>
      </c>
      <c r="K4770" s="124">
        <v>40800000000</v>
      </c>
    </row>
    <row r="4771" spans="3:11" x14ac:dyDescent="0.25">
      <c r="C4771" s="201">
        <v>45625</v>
      </c>
      <c r="D4771" s="217" t="s">
        <v>1155</v>
      </c>
      <c r="E4771" s="124">
        <v>16500</v>
      </c>
      <c r="F4771" s="124">
        <v>17000</v>
      </c>
      <c r="G4771" s="124">
        <v>17000</v>
      </c>
      <c r="H4771" s="217">
        <v>5</v>
      </c>
      <c r="I4771" s="124">
        <v>82500</v>
      </c>
      <c r="J4771" s="238">
        <v>2400000</v>
      </c>
      <c r="K4771" s="124">
        <v>40800000000</v>
      </c>
    </row>
    <row r="4772" spans="3:11" x14ac:dyDescent="0.25">
      <c r="C4772" s="201">
        <v>45625</v>
      </c>
      <c r="D4772" s="217" t="s">
        <v>1155</v>
      </c>
      <c r="E4772" s="124">
        <v>16500</v>
      </c>
      <c r="F4772" s="124">
        <v>17000</v>
      </c>
      <c r="G4772" s="124">
        <v>17000</v>
      </c>
      <c r="H4772" s="217">
        <v>4</v>
      </c>
      <c r="I4772" s="124">
        <v>66000</v>
      </c>
      <c r="J4772" s="238">
        <v>2400000</v>
      </c>
      <c r="K4772" s="124">
        <v>40800000000</v>
      </c>
    </row>
    <row r="4773" spans="3:11" x14ac:dyDescent="0.25">
      <c r="C4773" s="201">
        <v>45625</v>
      </c>
      <c r="D4773" s="217" t="s">
        <v>312</v>
      </c>
      <c r="E4773" s="124">
        <v>11000</v>
      </c>
      <c r="F4773" s="124">
        <v>10500</v>
      </c>
      <c r="G4773" s="124">
        <v>10101</v>
      </c>
      <c r="H4773" s="217">
        <v>1</v>
      </c>
      <c r="I4773" s="124">
        <v>11000</v>
      </c>
      <c r="J4773" s="238">
        <v>20000000</v>
      </c>
      <c r="K4773" s="124">
        <v>202020000000</v>
      </c>
    </row>
    <row r="4774" spans="3:11" x14ac:dyDescent="0.25">
      <c r="C4774" s="201">
        <v>45625</v>
      </c>
      <c r="D4774" s="217" t="s">
        <v>312</v>
      </c>
      <c r="E4774" s="124">
        <v>11000</v>
      </c>
      <c r="F4774" s="124">
        <v>10500</v>
      </c>
      <c r="G4774" s="124">
        <v>10101</v>
      </c>
      <c r="H4774" s="217">
        <v>10</v>
      </c>
      <c r="I4774" s="124">
        <v>110000</v>
      </c>
      <c r="J4774" s="238">
        <v>20000000</v>
      </c>
      <c r="K4774" s="124">
        <v>202020000000</v>
      </c>
    </row>
    <row r="4775" spans="3:11" x14ac:dyDescent="0.25">
      <c r="C4775" s="201">
        <v>45625</v>
      </c>
      <c r="D4775" s="217" t="s">
        <v>1155</v>
      </c>
      <c r="E4775" s="124">
        <v>16500</v>
      </c>
      <c r="F4775" s="124">
        <v>17000</v>
      </c>
      <c r="G4775" s="124">
        <v>17000</v>
      </c>
      <c r="H4775" s="217">
        <v>12</v>
      </c>
      <c r="I4775" s="124">
        <v>198000</v>
      </c>
      <c r="J4775" s="238">
        <v>2400000</v>
      </c>
      <c r="K4775" s="124">
        <v>40800000000</v>
      </c>
    </row>
    <row r="4776" spans="3:11" x14ac:dyDescent="0.25">
      <c r="C4776" s="201">
        <v>45625</v>
      </c>
      <c r="D4776" s="217" t="s">
        <v>1155</v>
      </c>
      <c r="E4776" s="124">
        <v>16300</v>
      </c>
      <c r="F4776" s="124">
        <v>17000</v>
      </c>
      <c r="G4776" s="124">
        <v>17000</v>
      </c>
      <c r="H4776" s="217">
        <v>10</v>
      </c>
      <c r="I4776" s="124">
        <v>163000</v>
      </c>
      <c r="J4776" s="238">
        <v>2400000</v>
      </c>
      <c r="K4776" s="124">
        <v>40800000000</v>
      </c>
    </row>
    <row r="4777" spans="3:11" x14ac:dyDescent="0.25">
      <c r="C4777" s="201">
        <v>45625</v>
      </c>
      <c r="D4777" s="217" t="s">
        <v>1155</v>
      </c>
      <c r="E4777" s="124">
        <v>16200</v>
      </c>
      <c r="F4777" s="124">
        <v>17000</v>
      </c>
      <c r="G4777" s="124">
        <v>17000</v>
      </c>
      <c r="H4777" s="217">
        <v>5</v>
      </c>
      <c r="I4777" s="124">
        <v>81000</v>
      </c>
      <c r="J4777" s="238">
        <v>2400000</v>
      </c>
      <c r="K4777" s="124">
        <v>40800000000</v>
      </c>
    </row>
    <row r="4778" spans="3:11" x14ac:dyDescent="0.25">
      <c r="C4778" s="201">
        <v>45625</v>
      </c>
      <c r="D4778" s="217" t="s">
        <v>1155</v>
      </c>
      <c r="E4778" s="124">
        <v>16200</v>
      </c>
      <c r="F4778" s="124">
        <v>17000</v>
      </c>
      <c r="G4778" s="124">
        <v>17000</v>
      </c>
      <c r="H4778" s="217">
        <v>1</v>
      </c>
      <c r="I4778" s="124">
        <v>16200</v>
      </c>
      <c r="J4778" s="238">
        <v>2400000</v>
      </c>
      <c r="K4778" s="124">
        <v>40800000000</v>
      </c>
    </row>
    <row r="4779" spans="3:11" x14ac:dyDescent="0.25">
      <c r="C4779" s="201">
        <v>45625</v>
      </c>
      <c r="D4779" s="217" t="s">
        <v>1155</v>
      </c>
      <c r="E4779" s="124">
        <v>16000</v>
      </c>
      <c r="F4779" s="124">
        <v>17000</v>
      </c>
      <c r="G4779" s="124">
        <v>17000</v>
      </c>
      <c r="H4779" s="217">
        <v>25</v>
      </c>
      <c r="I4779" s="124">
        <v>400000</v>
      </c>
      <c r="J4779" s="238">
        <v>2400000</v>
      </c>
      <c r="K4779" s="124">
        <v>40800000000</v>
      </c>
    </row>
    <row r="4780" spans="3:11" x14ac:dyDescent="0.25">
      <c r="C4780" s="201">
        <v>45625</v>
      </c>
      <c r="D4780" s="217" t="s">
        <v>1155</v>
      </c>
      <c r="E4780" s="124">
        <v>15000</v>
      </c>
      <c r="F4780" s="124">
        <v>17000</v>
      </c>
      <c r="G4780" s="124">
        <v>17000</v>
      </c>
      <c r="H4780" s="217">
        <v>24</v>
      </c>
      <c r="I4780" s="124">
        <v>360000</v>
      </c>
      <c r="J4780" s="238">
        <v>2400000</v>
      </c>
      <c r="K4780" s="124">
        <v>40800000000</v>
      </c>
    </row>
    <row r="4781" spans="3:11" x14ac:dyDescent="0.25">
      <c r="C4781" s="201">
        <v>45625</v>
      </c>
      <c r="D4781" s="217" t="s">
        <v>312</v>
      </c>
      <c r="E4781" s="124">
        <v>10950</v>
      </c>
      <c r="F4781" s="124">
        <v>10500</v>
      </c>
      <c r="G4781" s="124">
        <v>10101</v>
      </c>
      <c r="H4781" s="217">
        <v>1</v>
      </c>
      <c r="I4781" s="124">
        <v>10950</v>
      </c>
      <c r="J4781" s="238">
        <v>20000000</v>
      </c>
      <c r="K4781" s="124">
        <v>202020000000</v>
      </c>
    </row>
    <row r="4782" spans="3:11" x14ac:dyDescent="0.25">
      <c r="C4782" s="201">
        <v>45625</v>
      </c>
      <c r="D4782" s="217" t="s">
        <v>312</v>
      </c>
      <c r="E4782" s="124">
        <v>11000</v>
      </c>
      <c r="F4782" s="124">
        <v>10500</v>
      </c>
      <c r="G4782" s="124">
        <v>10101</v>
      </c>
      <c r="H4782" s="217">
        <v>1</v>
      </c>
      <c r="I4782" s="124">
        <v>11000</v>
      </c>
      <c r="J4782" s="238">
        <v>20000000</v>
      </c>
      <c r="K4782" s="124">
        <v>202020000000</v>
      </c>
    </row>
    <row r="4783" spans="3:11" x14ac:dyDescent="0.25">
      <c r="C4783" s="201">
        <v>45625</v>
      </c>
      <c r="D4783" s="217" t="s">
        <v>1155</v>
      </c>
      <c r="E4783" s="124">
        <v>17000</v>
      </c>
      <c r="F4783" s="124">
        <v>17000</v>
      </c>
      <c r="G4783" s="124">
        <v>17000</v>
      </c>
      <c r="H4783" s="217">
        <v>8</v>
      </c>
      <c r="I4783" s="124">
        <v>136000</v>
      </c>
      <c r="J4783" s="238">
        <v>2400000</v>
      </c>
      <c r="K4783" s="124">
        <v>40800000000</v>
      </c>
    </row>
    <row r="4784" spans="3:11" x14ac:dyDescent="0.25">
      <c r="C4784" s="201">
        <v>45625</v>
      </c>
      <c r="D4784" s="217" t="s">
        <v>310</v>
      </c>
      <c r="E4784" s="124">
        <v>54000</v>
      </c>
      <c r="F4784" s="124">
        <v>48000</v>
      </c>
      <c r="G4784" s="124">
        <v>53000</v>
      </c>
      <c r="H4784" s="217">
        <v>9</v>
      </c>
      <c r="I4784" s="124">
        <v>486000</v>
      </c>
      <c r="J4784" s="238">
        <v>19450000</v>
      </c>
      <c r="K4784" s="124">
        <v>1030850000000</v>
      </c>
    </row>
    <row r="4785" spans="3:11" x14ac:dyDescent="0.25">
      <c r="C4785" s="201">
        <v>45625</v>
      </c>
      <c r="D4785" s="217" t="s">
        <v>312</v>
      </c>
      <c r="E4785" s="124">
        <v>11000</v>
      </c>
      <c r="F4785" s="124">
        <v>10500</v>
      </c>
      <c r="G4785" s="124">
        <v>10101</v>
      </c>
      <c r="H4785" s="217">
        <v>1</v>
      </c>
      <c r="I4785" s="124">
        <v>11000</v>
      </c>
      <c r="J4785" s="238">
        <v>20000000</v>
      </c>
      <c r="K4785" s="124">
        <v>202020000000</v>
      </c>
    </row>
    <row r="4786" spans="3:11" x14ac:dyDescent="0.25">
      <c r="C4786" s="201">
        <v>45625</v>
      </c>
      <c r="D4786" s="217" t="s">
        <v>312</v>
      </c>
      <c r="E4786" s="124">
        <v>11000</v>
      </c>
      <c r="F4786" s="124">
        <v>10500</v>
      </c>
      <c r="G4786" s="124">
        <v>10101</v>
      </c>
      <c r="H4786" s="217">
        <v>5</v>
      </c>
      <c r="I4786" s="124">
        <v>55000</v>
      </c>
      <c r="J4786" s="238">
        <v>20000000</v>
      </c>
      <c r="K4786" s="124">
        <v>202020000000</v>
      </c>
    </row>
    <row r="4787" spans="3:11" x14ac:dyDescent="0.25">
      <c r="C4787" s="201">
        <v>45625</v>
      </c>
      <c r="D4787" s="217" t="s">
        <v>1155</v>
      </c>
      <c r="E4787" s="124">
        <v>17000</v>
      </c>
      <c r="F4787" s="124">
        <v>17000</v>
      </c>
      <c r="G4787" s="124">
        <v>17000</v>
      </c>
      <c r="H4787" s="217">
        <v>2</v>
      </c>
      <c r="I4787" s="124">
        <v>34000</v>
      </c>
      <c r="J4787" s="238">
        <v>2400000</v>
      </c>
      <c r="K4787" s="124">
        <v>40800000000</v>
      </c>
    </row>
    <row r="4788" spans="3:11" x14ac:dyDescent="0.25">
      <c r="C4788" s="201">
        <v>45625</v>
      </c>
      <c r="D4788" s="217" t="s">
        <v>1155</v>
      </c>
      <c r="E4788" s="124">
        <v>17000</v>
      </c>
      <c r="F4788" s="124">
        <v>17000</v>
      </c>
      <c r="G4788" s="124">
        <v>17000</v>
      </c>
      <c r="H4788" s="217">
        <v>3</v>
      </c>
      <c r="I4788" s="124">
        <v>51000</v>
      </c>
      <c r="J4788" s="238">
        <v>2400000</v>
      </c>
      <c r="K4788" s="124">
        <v>40800000000</v>
      </c>
    </row>
    <row r="4789" spans="3:11" x14ac:dyDescent="0.25">
      <c r="C4789" s="201">
        <v>45625</v>
      </c>
      <c r="D4789" s="217" t="s">
        <v>312</v>
      </c>
      <c r="E4789" s="124">
        <v>11000</v>
      </c>
      <c r="F4789" s="124">
        <v>10500</v>
      </c>
      <c r="G4789" s="124">
        <v>10101</v>
      </c>
      <c r="H4789" s="217">
        <v>2</v>
      </c>
      <c r="I4789" s="124">
        <v>22000</v>
      </c>
      <c r="J4789" s="238">
        <v>20000000</v>
      </c>
      <c r="K4789" s="124">
        <v>202020000000</v>
      </c>
    </row>
    <row r="4790" spans="3:11" x14ac:dyDescent="0.25">
      <c r="C4790" s="201">
        <v>45625</v>
      </c>
      <c r="D4790" s="217" t="s">
        <v>1155</v>
      </c>
      <c r="E4790" s="124">
        <v>17000</v>
      </c>
      <c r="F4790" s="124">
        <v>17000</v>
      </c>
      <c r="G4790" s="124">
        <v>17000</v>
      </c>
      <c r="H4790" s="217">
        <v>1</v>
      </c>
      <c r="I4790" s="124">
        <v>17000</v>
      </c>
      <c r="J4790" s="238">
        <v>2400000</v>
      </c>
      <c r="K4790" s="124">
        <v>40800000000</v>
      </c>
    </row>
    <row r="4791" spans="3:11" x14ac:dyDescent="0.25">
      <c r="C4791" s="201">
        <v>45625</v>
      </c>
      <c r="D4791" s="217" t="s">
        <v>310</v>
      </c>
      <c r="E4791" s="124">
        <v>53000</v>
      </c>
      <c r="F4791" s="124">
        <v>48000</v>
      </c>
      <c r="G4791" s="124">
        <v>53000</v>
      </c>
      <c r="H4791" s="217">
        <v>4</v>
      </c>
      <c r="I4791" s="124">
        <v>212000</v>
      </c>
      <c r="J4791" s="238">
        <v>19450000</v>
      </c>
      <c r="K4791" s="124">
        <v>1030850000000</v>
      </c>
    </row>
    <row r="4792" spans="3:11" x14ac:dyDescent="0.25">
      <c r="C4792" s="201">
        <v>45625</v>
      </c>
      <c r="D4792" s="217" t="s">
        <v>310</v>
      </c>
      <c r="E4792" s="124">
        <v>53000</v>
      </c>
      <c r="F4792" s="124">
        <v>48000</v>
      </c>
      <c r="G4792" s="124">
        <v>53000</v>
      </c>
      <c r="H4792" s="217">
        <v>2</v>
      </c>
      <c r="I4792" s="124">
        <v>106000</v>
      </c>
      <c r="J4792" s="238">
        <v>19450000</v>
      </c>
      <c r="K4792" s="124">
        <v>1030850000000</v>
      </c>
    </row>
    <row r="4793" spans="3:11" x14ac:dyDescent="0.25">
      <c r="C4793" s="201">
        <v>45625</v>
      </c>
      <c r="D4793" s="217" t="s">
        <v>312</v>
      </c>
      <c r="E4793" s="124">
        <v>10500</v>
      </c>
      <c r="F4793" s="124">
        <v>10500</v>
      </c>
      <c r="G4793" s="124">
        <v>10101</v>
      </c>
      <c r="H4793" s="217">
        <v>25</v>
      </c>
      <c r="I4793" s="124">
        <v>262500</v>
      </c>
      <c r="J4793" s="238">
        <v>20000000</v>
      </c>
      <c r="K4793" s="124">
        <v>202020000000</v>
      </c>
    </row>
    <row r="4794" spans="3:11" x14ac:dyDescent="0.25">
      <c r="C4794" s="201">
        <v>45625</v>
      </c>
      <c r="D4794" s="217" t="s">
        <v>312</v>
      </c>
      <c r="E4794" s="124">
        <v>11000</v>
      </c>
      <c r="F4794" s="124">
        <v>10500</v>
      </c>
      <c r="G4794" s="124">
        <v>10101</v>
      </c>
      <c r="H4794" s="217">
        <v>35</v>
      </c>
      <c r="I4794" s="124">
        <v>385000</v>
      </c>
      <c r="J4794" s="238">
        <v>20000000</v>
      </c>
      <c r="K4794" s="124">
        <v>202020000000</v>
      </c>
    </row>
    <row r="4795" spans="3:11" x14ac:dyDescent="0.25">
      <c r="C4795" s="201">
        <v>45625</v>
      </c>
      <c r="D4795" s="217" t="s">
        <v>312</v>
      </c>
      <c r="E4795" s="124">
        <v>11000</v>
      </c>
      <c r="F4795" s="124">
        <v>10500</v>
      </c>
      <c r="G4795" s="124">
        <v>10101</v>
      </c>
      <c r="H4795" s="217">
        <v>5</v>
      </c>
      <c r="I4795" s="124">
        <v>55000</v>
      </c>
      <c r="J4795" s="238">
        <v>20000000</v>
      </c>
      <c r="K4795" s="124">
        <v>202020000000</v>
      </c>
    </row>
    <row r="4796" spans="3:11" x14ac:dyDescent="0.25">
      <c r="C4796" s="201">
        <v>45625</v>
      </c>
      <c r="D4796" s="217" t="s">
        <v>312</v>
      </c>
      <c r="E4796" s="124">
        <v>10200</v>
      </c>
      <c r="F4796" s="124">
        <v>10500</v>
      </c>
      <c r="G4796" s="124">
        <v>10101</v>
      </c>
      <c r="H4796" s="217">
        <v>1</v>
      </c>
      <c r="I4796" s="124">
        <v>10200</v>
      </c>
      <c r="J4796" s="238">
        <v>20000000</v>
      </c>
      <c r="K4796" s="124">
        <v>202020000000</v>
      </c>
    </row>
    <row r="4797" spans="3:11" x14ac:dyDescent="0.25">
      <c r="C4797" s="201">
        <v>45625</v>
      </c>
      <c r="D4797" s="217" t="s">
        <v>312</v>
      </c>
      <c r="E4797" s="124">
        <v>10101</v>
      </c>
      <c r="F4797" s="124">
        <v>10500</v>
      </c>
      <c r="G4797" s="124">
        <v>10101</v>
      </c>
      <c r="H4797" s="217">
        <v>82</v>
      </c>
      <c r="I4797" s="124">
        <v>828282</v>
      </c>
      <c r="J4797" s="238">
        <v>20000000</v>
      </c>
      <c r="K4797" s="124">
        <v>202020000000</v>
      </c>
    </row>
    <row r="4798" spans="3:11" x14ac:dyDescent="0.25">
      <c r="C4798" s="201">
        <v>45625</v>
      </c>
      <c r="D4798" s="217" t="s">
        <v>312</v>
      </c>
      <c r="E4798" s="124">
        <v>10101</v>
      </c>
      <c r="F4798" s="124">
        <v>10500</v>
      </c>
      <c r="G4798" s="124">
        <v>10101</v>
      </c>
      <c r="H4798" s="217">
        <v>1</v>
      </c>
      <c r="I4798" s="124">
        <v>10101</v>
      </c>
      <c r="J4798" s="238">
        <v>20000000</v>
      </c>
      <c r="K4798" s="124">
        <v>202020000000</v>
      </c>
    </row>
    <row r="4799" spans="3:11" x14ac:dyDescent="0.25">
      <c r="C4799" s="201">
        <v>45625</v>
      </c>
      <c r="D4799" s="217" t="s">
        <v>312</v>
      </c>
      <c r="E4799" s="124">
        <v>10101</v>
      </c>
      <c r="F4799" s="124">
        <v>10500</v>
      </c>
      <c r="G4799" s="124">
        <v>10101</v>
      </c>
      <c r="H4799" s="217">
        <v>16</v>
      </c>
      <c r="I4799" s="124">
        <v>161616</v>
      </c>
      <c r="J4799" s="238">
        <v>20000000</v>
      </c>
      <c r="K4799" s="124">
        <v>202020000000</v>
      </c>
    </row>
    <row r="4800" spans="3:11" x14ac:dyDescent="0.25">
      <c r="C4800" s="201">
        <v>45625</v>
      </c>
      <c r="D4800" s="217" t="s">
        <v>310</v>
      </c>
      <c r="E4800" s="124">
        <v>53000</v>
      </c>
      <c r="F4800" s="124">
        <v>48000</v>
      </c>
      <c r="G4800" s="124">
        <v>53000</v>
      </c>
      <c r="H4800" s="217">
        <v>6</v>
      </c>
      <c r="I4800" s="124">
        <v>318000</v>
      </c>
      <c r="J4800" s="238">
        <v>19450000</v>
      </c>
      <c r="K4800" s="124">
        <v>1030850000000</v>
      </c>
    </row>
    <row r="4801" spans="3:11" x14ac:dyDescent="0.25">
      <c r="C4801" s="201">
        <v>45628</v>
      </c>
      <c r="D4801" s="217" t="s">
        <v>1155</v>
      </c>
      <c r="E4801" s="124">
        <v>17000</v>
      </c>
      <c r="F4801" s="124">
        <v>17000</v>
      </c>
      <c r="G4801" s="124">
        <v>17000</v>
      </c>
      <c r="H4801" s="217">
        <v>1</v>
      </c>
      <c r="I4801" s="124">
        <v>17000</v>
      </c>
      <c r="J4801" s="238">
        <v>2400000</v>
      </c>
      <c r="K4801" s="124">
        <v>40800000000</v>
      </c>
    </row>
    <row r="4802" spans="3:11" x14ac:dyDescent="0.25">
      <c r="C4802" s="201">
        <v>45628</v>
      </c>
      <c r="D4802" s="217" t="s">
        <v>310</v>
      </c>
      <c r="E4802" s="124">
        <v>52900</v>
      </c>
      <c r="F4802" s="124">
        <v>53000</v>
      </c>
      <c r="G4802" s="124">
        <v>53000</v>
      </c>
      <c r="H4802" s="217">
        <v>2</v>
      </c>
      <c r="I4802" s="124">
        <v>105800</v>
      </c>
      <c r="J4802" s="238">
        <v>19450000</v>
      </c>
      <c r="K4802" s="124">
        <v>1030850000000</v>
      </c>
    </row>
    <row r="4803" spans="3:11" x14ac:dyDescent="0.25">
      <c r="C4803" s="201">
        <v>45628</v>
      </c>
      <c r="D4803" s="217" t="s">
        <v>1155</v>
      </c>
      <c r="E4803" s="124">
        <v>17000</v>
      </c>
      <c r="F4803" s="124">
        <v>17000</v>
      </c>
      <c r="G4803" s="124">
        <v>17000</v>
      </c>
      <c r="H4803" s="217">
        <v>1</v>
      </c>
      <c r="I4803" s="124">
        <v>17000</v>
      </c>
      <c r="J4803" s="238">
        <v>2400000</v>
      </c>
      <c r="K4803" s="124">
        <v>40800000000</v>
      </c>
    </row>
    <row r="4804" spans="3:11" x14ac:dyDescent="0.25">
      <c r="C4804" s="201">
        <v>45628</v>
      </c>
      <c r="D4804" s="217" t="s">
        <v>310</v>
      </c>
      <c r="E4804" s="124">
        <v>52900</v>
      </c>
      <c r="F4804" s="124">
        <v>53000</v>
      </c>
      <c r="G4804" s="124">
        <v>53000</v>
      </c>
      <c r="H4804" s="217">
        <v>1</v>
      </c>
      <c r="I4804" s="124">
        <v>52900</v>
      </c>
      <c r="J4804" s="238">
        <v>19450000</v>
      </c>
      <c r="K4804" s="124">
        <v>1030850000000</v>
      </c>
    </row>
    <row r="4805" spans="3:11" x14ac:dyDescent="0.25">
      <c r="C4805" s="201">
        <v>45628</v>
      </c>
      <c r="D4805" s="217" t="s">
        <v>310</v>
      </c>
      <c r="E4805" s="124">
        <v>53000</v>
      </c>
      <c r="F4805" s="124">
        <v>53000</v>
      </c>
      <c r="G4805" s="124">
        <v>53000</v>
      </c>
      <c r="H4805" s="217">
        <v>1</v>
      </c>
      <c r="I4805" s="124">
        <v>53000</v>
      </c>
      <c r="J4805" s="238">
        <v>19450000</v>
      </c>
      <c r="K4805" s="124">
        <v>1030850000000</v>
      </c>
    </row>
    <row r="4806" spans="3:11" x14ac:dyDescent="0.25">
      <c r="C4806" s="201">
        <v>45628</v>
      </c>
      <c r="D4806" s="217" t="s">
        <v>310</v>
      </c>
      <c r="E4806" s="124">
        <v>53000</v>
      </c>
      <c r="F4806" s="124">
        <v>53000</v>
      </c>
      <c r="G4806" s="124">
        <v>53000</v>
      </c>
      <c r="H4806" s="217">
        <v>1</v>
      </c>
      <c r="I4806" s="124">
        <v>53000</v>
      </c>
      <c r="J4806" s="238">
        <v>19450000</v>
      </c>
      <c r="K4806" s="124">
        <v>1030850000000</v>
      </c>
    </row>
    <row r="4807" spans="3:11" x14ac:dyDescent="0.25">
      <c r="C4807" s="201">
        <v>45628</v>
      </c>
      <c r="D4807" s="217" t="s">
        <v>1155</v>
      </c>
      <c r="E4807" s="124">
        <v>17000</v>
      </c>
      <c r="F4807" s="124">
        <v>17000</v>
      </c>
      <c r="G4807" s="124">
        <v>17000</v>
      </c>
      <c r="H4807" s="217">
        <v>5</v>
      </c>
      <c r="I4807" s="124">
        <v>85000</v>
      </c>
      <c r="J4807" s="238">
        <v>2400000</v>
      </c>
      <c r="K4807" s="124">
        <v>40800000000</v>
      </c>
    </row>
    <row r="4808" spans="3:11" x14ac:dyDescent="0.25">
      <c r="C4808" s="201">
        <v>45628</v>
      </c>
      <c r="D4808" s="217" t="s">
        <v>1155</v>
      </c>
      <c r="E4808" s="124">
        <v>17000</v>
      </c>
      <c r="F4808" s="124">
        <v>17000</v>
      </c>
      <c r="G4808" s="124">
        <v>17000</v>
      </c>
      <c r="H4808" s="217">
        <v>1</v>
      </c>
      <c r="I4808" s="124">
        <v>17000</v>
      </c>
      <c r="J4808" s="238">
        <v>2400000</v>
      </c>
      <c r="K4808" s="124">
        <v>40800000000</v>
      </c>
    </row>
    <row r="4809" spans="3:11" x14ac:dyDescent="0.25">
      <c r="C4809" s="201">
        <v>45628</v>
      </c>
      <c r="D4809" s="217" t="s">
        <v>1155</v>
      </c>
      <c r="E4809" s="124">
        <v>17000</v>
      </c>
      <c r="F4809" s="124">
        <v>17000</v>
      </c>
      <c r="G4809" s="124">
        <v>17000</v>
      </c>
      <c r="H4809" s="217">
        <v>1</v>
      </c>
      <c r="I4809" s="124">
        <v>17000</v>
      </c>
      <c r="J4809" s="238">
        <v>2400000</v>
      </c>
      <c r="K4809" s="124">
        <v>40800000000</v>
      </c>
    </row>
    <row r="4810" spans="3:11" x14ac:dyDescent="0.25">
      <c r="C4810" s="201">
        <v>45628</v>
      </c>
      <c r="D4810" s="217" t="s">
        <v>1155</v>
      </c>
      <c r="E4810" s="124">
        <v>17000</v>
      </c>
      <c r="F4810" s="124">
        <v>17000</v>
      </c>
      <c r="G4810" s="124">
        <v>17000</v>
      </c>
      <c r="H4810" s="217">
        <v>2</v>
      </c>
      <c r="I4810" s="124">
        <v>34000</v>
      </c>
      <c r="J4810" s="238">
        <v>2400000</v>
      </c>
      <c r="K4810" s="124">
        <v>40800000000</v>
      </c>
    </row>
    <row r="4811" spans="3:11" x14ac:dyDescent="0.25">
      <c r="C4811" s="201">
        <v>45628</v>
      </c>
      <c r="D4811" s="217" t="s">
        <v>1155</v>
      </c>
      <c r="E4811" s="124">
        <v>18500</v>
      </c>
      <c r="F4811" s="124">
        <v>17000</v>
      </c>
      <c r="G4811" s="124">
        <v>17000</v>
      </c>
      <c r="H4811" s="217">
        <v>3</v>
      </c>
      <c r="I4811" s="124">
        <v>55500</v>
      </c>
      <c r="J4811" s="238">
        <v>2400000</v>
      </c>
      <c r="K4811" s="124">
        <v>40800000000</v>
      </c>
    </row>
    <row r="4812" spans="3:11" x14ac:dyDescent="0.25">
      <c r="C4812" s="201">
        <v>45628</v>
      </c>
      <c r="D4812" s="217" t="s">
        <v>312</v>
      </c>
      <c r="E4812" s="124">
        <v>11000</v>
      </c>
      <c r="F4812" s="124">
        <v>10101</v>
      </c>
      <c r="G4812" s="124">
        <v>11000</v>
      </c>
      <c r="H4812" s="217">
        <v>10</v>
      </c>
      <c r="I4812" s="124">
        <v>110000</v>
      </c>
      <c r="J4812" s="238">
        <v>20000000</v>
      </c>
      <c r="K4812" s="124">
        <v>220000000000</v>
      </c>
    </row>
    <row r="4813" spans="3:11" x14ac:dyDescent="0.25">
      <c r="C4813" s="201">
        <v>45628</v>
      </c>
      <c r="D4813" s="217" t="s">
        <v>1155</v>
      </c>
      <c r="E4813" s="124">
        <v>17002</v>
      </c>
      <c r="F4813" s="124">
        <v>17000</v>
      </c>
      <c r="G4813" s="124">
        <v>17000</v>
      </c>
      <c r="H4813" s="217">
        <v>11</v>
      </c>
      <c r="I4813" s="124">
        <v>187022</v>
      </c>
      <c r="J4813" s="238">
        <v>2400000</v>
      </c>
      <c r="K4813" s="124">
        <v>40800000000</v>
      </c>
    </row>
    <row r="4814" spans="3:11" x14ac:dyDescent="0.25">
      <c r="C4814" s="201">
        <v>45628</v>
      </c>
      <c r="D4814" s="217" t="s">
        <v>312</v>
      </c>
      <c r="E4814" s="124">
        <v>11200</v>
      </c>
      <c r="F4814" s="124">
        <v>10101</v>
      </c>
      <c r="G4814" s="124">
        <v>11000</v>
      </c>
      <c r="H4814" s="217">
        <v>8</v>
      </c>
      <c r="I4814" s="124">
        <v>89600</v>
      </c>
      <c r="J4814" s="238">
        <v>20000000</v>
      </c>
      <c r="K4814" s="124">
        <v>220000000000</v>
      </c>
    </row>
    <row r="4815" spans="3:11" x14ac:dyDescent="0.25">
      <c r="C4815" s="201">
        <v>45628</v>
      </c>
      <c r="D4815" s="217" t="s">
        <v>310</v>
      </c>
      <c r="E4815" s="124">
        <v>52990</v>
      </c>
      <c r="F4815" s="124">
        <v>53000</v>
      </c>
      <c r="G4815" s="124">
        <v>53000</v>
      </c>
      <c r="H4815" s="217">
        <v>1</v>
      </c>
      <c r="I4815" s="124">
        <v>52990</v>
      </c>
      <c r="J4815" s="238">
        <v>19450000</v>
      </c>
      <c r="K4815" s="124">
        <v>1030850000000</v>
      </c>
    </row>
    <row r="4816" spans="3:11" x14ac:dyDescent="0.25">
      <c r="C4816" s="201">
        <v>45628</v>
      </c>
      <c r="D4816" s="217" t="s">
        <v>1155</v>
      </c>
      <c r="E4816" s="124">
        <v>17500</v>
      </c>
      <c r="F4816" s="124">
        <v>17000</v>
      </c>
      <c r="G4816" s="124">
        <v>17000</v>
      </c>
      <c r="H4816" s="217">
        <v>2</v>
      </c>
      <c r="I4816" s="124">
        <v>35000</v>
      </c>
      <c r="J4816" s="238">
        <v>2400000</v>
      </c>
      <c r="K4816" s="124">
        <v>40800000000</v>
      </c>
    </row>
    <row r="4817" spans="3:11" x14ac:dyDescent="0.25">
      <c r="C4817" s="201">
        <v>45628</v>
      </c>
      <c r="D4817" s="217" t="s">
        <v>312</v>
      </c>
      <c r="E4817" s="124">
        <v>11000</v>
      </c>
      <c r="F4817" s="124">
        <v>10101</v>
      </c>
      <c r="G4817" s="124">
        <v>11000</v>
      </c>
      <c r="H4817" s="217">
        <v>10</v>
      </c>
      <c r="I4817" s="124">
        <v>110000</v>
      </c>
      <c r="J4817" s="238">
        <v>20000000</v>
      </c>
      <c r="K4817" s="124">
        <v>220000000000</v>
      </c>
    </row>
    <row r="4818" spans="3:11" x14ac:dyDescent="0.25">
      <c r="C4818" s="201">
        <v>45628</v>
      </c>
      <c r="D4818" s="217" t="s">
        <v>310</v>
      </c>
      <c r="E4818" s="124">
        <v>53000</v>
      </c>
      <c r="F4818" s="124">
        <v>53000</v>
      </c>
      <c r="G4818" s="124">
        <v>53000</v>
      </c>
      <c r="H4818" s="217">
        <v>2</v>
      </c>
      <c r="I4818" s="124">
        <v>106000</v>
      </c>
      <c r="J4818" s="238">
        <v>19450000</v>
      </c>
      <c r="K4818" s="124">
        <v>1030850000000</v>
      </c>
    </row>
    <row r="4819" spans="3:11" x14ac:dyDescent="0.25">
      <c r="C4819" s="201">
        <v>45628</v>
      </c>
      <c r="D4819" s="217" t="s">
        <v>1155</v>
      </c>
      <c r="E4819" s="124">
        <v>17000</v>
      </c>
      <c r="F4819" s="124">
        <v>17000</v>
      </c>
      <c r="G4819" s="124">
        <v>17000</v>
      </c>
      <c r="H4819" s="217">
        <v>2</v>
      </c>
      <c r="I4819" s="124">
        <v>34000</v>
      </c>
      <c r="J4819" s="238">
        <v>2400000</v>
      </c>
      <c r="K4819" s="124">
        <v>40800000000</v>
      </c>
    </row>
    <row r="4820" spans="3:11" x14ac:dyDescent="0.25">
      <c r="C4820" s="201">
        <v>45628</v>
      </c>
      <c r="D4820" s="217" t="s">
        <v>1155</v>
      </c>
      <c r="E4820" s="124">
        <v>17000</v>
      </c>
      <c r="F4820" s="124">
        <v>17000</v>
      </c>
      <c r="G4820" s="124">
        <v>17000</v>
      </c>
      <c r="H4820" s="217">
        <v>1</v>
      </c>
      <c r="I4820" s="124">
        <v>17000</v>
      </c>
      <c r="J4820" s="238">
        <v>2400000</v>
      </c>
      <c r="K4820" s="124">
        <v>40800000000</v>
      </c>
    </row>
    <row r="4821" spans="3:11" x14ac:dyDescent="0.25">
      <c r="C4821" s="201">
        <v>45628</v>
      </c>
      <c r="D4821" s="217" t="s">
        <v>1155</v>
      </c>
      <c r="E4821" s="124">
        <v>17000</v>
      </c>
      <c r="F4821" s="124">
        <v>17000</v>
      </c>
      <c r="G4821" s="124">
        <v>17000</v>
      </c>
      <c r="H4821" s="217">
        <v>1</v>
      </c>
      <c r="I4821" s="124">
        <v>17000</v>
      </c>
      <c r="J4821" s="238">
        <v>2400000</v>
      </c>
      <c r="K4821" s="124">
        <v>40800000000</v>
      </c>
    </row>
    <row r="4822" spans="3:11" x14ac:dyDescent="0.25">
      <c r="C4822" s="201">
        <v>45628</v>
      </c>
      <c r="D4822" s="217" t="s">
        <v>1155</v>
      </c>
      <c r="E4822" s="124">
        <v>17000</v>
      </c>
      <c r="F4822" s="124">
        <v>17000</v>
      </c>
      <c r="G4822" s="124">
        <v>17000</v>
      </c>
      <c r="H4822" s="217">
        <v>1</v>
      </c>
      <c r="I4822" s="124">
        <v>17000</v>
      </c>
      <c r="J4822" s="238">
        <v>2400000</v>
      </c>
      <c r="K4822" s="124">
        <v>40800000000</v>
      </c>
    </row>
    <row r="4823" spans="3:11" x14ac:dyDescent="0.25">
      <c r="C4823" s="201">
        <v>45631</v>
      </c>
      <c r="D4823" s="217" t="s">
        <v>312</v>
      </c>
      <c r="E4823" s="124">
        <v>11001</v>
      </c>
      <c r="F4823" s="124">
        <v>11000</v>
      </c>
      <c r="G4823" s="124">
        <v>13000</v>
      </c>
      <c r="H4823" s="217">
        <v>6</v>
      </c>
      <c r="I4823" s="124">
        <v>66006</v>
      </c>
      <c r="J4823" s="238">
        <v>20000000</v>
      </c>
      <c r="K4823" s="124">
        <v>260000000000</v>
      </c>
    </row>
    <row r="4824" spans="3:11" x14ac:dyDescent="0.25">
      <c r="C4824" s="201">
        <v>45631</v>
      </c>
      <c r="D4824" s="217" t="s">
        <v>312</v>
      </c>
      <c r="E4824" s="124">
        <v>13000</v>
      </c>
      <c r="F4824" s="124">
        <v>11000</v>
      </c>
      <c r="G4824" s="124">
        <v>13000</v>
      </c>
      <c r="H4824" s="217">
        <v>1</v>
      </c>
      <c r="I4824" s="124">
        <v>13000</v>
      </c>
      <c r="J4824" s="238">
        <v>20000000</v>
      </c>
      <c r="K4824" s="124">
        <v>260000000000</v>
      </c>
    </row>
    <row r="4825" spans="3:11" x14ac:dyDescent="0.25">
      <c r="C4825" s="201">
        <v>45631</v>
      </c>
      <c r="D4825" s="217" t="s">
        <v>312</v>
      </c>
      <c r="E4825" s="124">
        <v>11001</v>
      </c>
      <c r="F4825" s="124">
        <v>11000</v>
      </c>
      <c r="G4825" s="124">
        <v>13000</v>
      </c>
      <c r="H4825" s="217">
        <v>2</v>
      </c>
      <c r="I4825" s="124">
        <v>22002</v>
      </c>
      <c r="J4825" s="238">
        <v>20000000</v>
      </c>
      <c r="K4825" s="124">
        <v>260000000000</v>
      </c>
    </row>
    <row r="4826" spans="3:11" x14ac:dyDescent="0.25">
      <c r="C4826" s="201">
        <v>45631</v>
      </c>
      <c r="D4826" s="217" t="s">
        <v>1155</v>
      </c>
      <c r="E4826" s="124">
        <v>17000</v>
      </c>
      <c r="F4826" s="124">
        <v>17000</v>
      </c>
      <c r="G4826" s="124">
        <v>17000</v>
      </c>
      <c r="H4826" s="217">
        <v>2</v>
      </c>
      <c r="I4826" s="124">
        <v>34000</v>
      </c>
      <c r="J4826" s="238">
        <v>2400000</v>
      </c>
      <c r="K4826" s="124">
        <v>40800000000</v>
      </c>
    </row>
    <row r="4827" spans="3:11" x14ac:dyDescent="0.25">
      <c r="C4827" s="201">
        <v>45631</v>
      </c>
      <c r="D4827" s="217" t="s">
        <v>1155</v>
      </c>
      <c r="E4827" s="124">
        <v>17000</v>
      </c>
      <c r="F4827" s="124">
        <v>17000</v>
      </c>
      <c r="G4827" s="124">
        <v>17000</v>
      </c>
      <c r="H4827" s="217">
        <v>10</v>
      </c>
      <c r="I4827" s="124">
        <v>170000</v>
      </c>
      <c r="J4827" s="238">
        <v>2400000</v>
      </c>
      <c r="K4827" s="124">
        <v>40800000000</v>
      </c>
    </row>
    <row r="4828" spans="3:11" x14ac:dyDescent="0.25">
      <c r="C4828" s="201">
        <v>45631</v>
      </c>
      <c r="D4828" s="217" t="s">
        <v>1155</v>
      </c>
      <c r="E4828" s="124">
        <v>17000</v>
      </c>
      <c r="F4828" s="124">
        <v>17000</v>
      </c>
      <c r="G4828" s="124">
        <v>17000</v>
      </c>
      <c r="H4828" s="217">
        <v>4</v>
      </c>
      <c r="I4828" s="124">
        <v>68000</v>
      </c>
      <c r="J4828" s="238">
        <v>2400000</v>
      </c>
      <c r="K4828" s="124">
        <v>40800000000</v>
      </c>
    </row>
    <row r="4829" spans="3:11" x14ac:dyDescent="0.25">
      <c r="C4829" s="201">
        <v>45631</v>
      </c>
      <c r="D4829" s="217" t="s">
        <v>1155</v>
      </c>
      <c r="E4829" s="124">
        <v>17000</v>
      </c>
      <c r="F4829" s="124">
        <v>17000</v>
      </c>
      <c r="G4829" s="124">
        <v>17000</v>
      </c>
      <c r="H4829" s="217">
        <v>20</v>
      </c>
      <c r="I4829" s="124">
        <v>340000</v>
      </c>
      <c r="J4829" s="238">
        <v>2400000</v>
      </c>
      <c r="K4829" s="124">
        <v>40800000000</v>
      </c>
    </row>
    <row r="4830" spans="3:11" x14ac:dyDescent="0.25">
      <c r="C4830" s="201">
        <v>45631</v>
      </c>
      <c r="D4830" s="217" t="s">
        <v>310</v>
      </c>
      <c r="E4830" s="124">
        <v>53000</v>
      </c>
      <c r="F4830" s="124">
        <v>53000</v>
      </c>
      <c r="G4830" s="124">
        <v>55000</v>
      </c>
      <c r="H4830" s="217">
        <v>3</v>
      </c>
      <c r="I4830" s="124">
        <v>159000</v>
      </c>
      <c r="J4830" s="238">
        <v>19450000</v>
      </c>
      <c r="K4830" s="124">
        <v>1069750000000</v>
      </c>
    </row>
    <row r="4831" spans="3:11" x14ac:dyDescent="0.25">
      <c r="C4831" s="201">
        <v>45631</v>
      </c>
      <c r="D4831" s="217" t="s">
        <v>310</v>
      </c>
      <c r="E4831" s="124">
        <v>53002</v>
      </c>
      <c r="F4831" s="124">
        <v>53000</v>
      </c>
      <c r="G4831" s="124">
        <v>55000</v>
      </c>
      <c r="H4831" s="217">
        <v>1</v>
      </c>
      <c r="I4831" s="124">
        <v>53002</v>
      </c>
      <c r="J4831" s="238">
        <v>19450000</v>
      </c>
      <c r="K4831" s="124">
        <v>1069750000000</v>
      </c>
    </row>
    <row r="4832" spans="3:11" x14ac:dyDescent="0.25">
      <c r="C4832" s="201">
        <v>45631</v>
      </c>
      <c r="D4832" s="217" t="s">
        <v>312</v>
      </c>
      <c r="E4832" s="124">
        <v>12100</v>
      </c>
      <c r="F4832" s="124">
        <v>11000</v>
      </c>
      <c r="G4832" s="124">
        <v>13000</v>
      </c>
      <c r="H4832" s="217">
        <v>2</v>
      </c>
      <c r="I4832" s="124">
        <v>24200</v>
      </c>
      <c r="J4832" s="238">
        <v>20000000</v>
      </c>
      <c r="K4832" s="124">
        <v>260000000000</v>
      </c>
    </row>
    <row r="4833" spans="3:11" x14ac:dyDescent="0.25">
      <c r="C4833" s="201">
        <v>45631</v>
      </c>
      <c r="D4833" s="217" t="s">
        <v>1155</v>
      </c>
      <c r="E4833" s="124">
        <v>17172.560000000001</v>
      </c>
      <c r="F4833" s="124">
        <v>17000</v>
      </c>
      <c r="G4833" s="124">
        <v>17000</v>
      </c>
      <c r="H4833" s="217">
        <v>10</v>
      </c>
      <c r="I4833" s="124">
        <v>171725.6</v>
      </c>
      <c r="J4833" s="238">
        <v>2400000</v>
      </c>
      <c r="K4833" s="124">
        <v>40800000000</v>
      </c>
    </row>
    <row r="4834" spans="3:11" x14ac:dyDescent="0.25">
      <c r="C4834" s="201">
        <v>45631</v>
      </c>
      <c r="D4834" s="217" t="s">
        <v>312</v>
      </c>
      <c r="E4834" s="124">
        <v>11001</v>
      </c>
      <c r="F4834" s="124">
        <v>11000</v>
      </c>
      <c r="G4834" s="124">
        <v>13000</v>
      </c>
      <c r="H4834" s="217">
        <v>23</v>
      </c>
      <c r="I4834" s="124">
        <v>253023</v>
      </c>
      <c r="J4834" s="238">
        <v>20000000</v>
      </c>
      <c r="K4834" s="124">
        <v>260000000000</v>
      </c>
    </row>
    <row r="4835" spans="3:11" x14ac:dyDescent="0.25">
      <c r="C4835" s="201">
        <v>45631</v>
      </c>
      <c r="D4835" s="217" t="s">
        <v>1155</v>
      </c>
      <c r="E4835" s="124">
        <v>17000</v>
      </c>
      <c r="F4835" s="124">
        <v>17000</v>
      </c>
      <c r="G4835" s="124">
        <v>17000</v>
      </c>
      <c r="H4835" s="217">
        <v>3</v>
      </c>
      <c r="I4835" s="124">
        <v>51000</v>
      </c>
      <c r="J4835" s="238">
        <v>2400000</v>
      </c>
      <c r="K4835" s="124">
        <v>40800000000</v>
      </c>
    </row>
    <row r="4836" spans="3:11" x14ac:dyDescent="0.25">
      <c r="C4836" s="201">
        <v>45631</v>
      </c>
      <c r="D4836" s="217" t="s">
        <v>310</v>
      </c>
      <c r="E4836" s="124">
        <v>53000</v>
      </c>
      <c r="F4836" s="124">
        <v>53000</v>
      </c>
      <c r="G4836" s="124">
        <v>55000</v>
      </c>
      <c r="H4836" s="217">
        <v>3</v>
      </c>
      <c r="I4836" s="124">
        <v>159000</v>
      </c>
      <c r="J4836" s="238">
        <v>19450000</v>
      </c>
      <c r="K4836" s="124">
        <v>1069750000000</v>
      </c>
    </row>
    <row r="4837" spans="3:11" x14ac:dyDescent="0.25">
      <c r="C4837" s="201">
        <v>45631</v>
      </c>
      <c r="D4837" s="217" t="s">
        <v>310</v>
      </c>
      <c r="E4837" s="124">
        <v>53000</v>
      </c>
      <c r="F4837" s="124">
        <v>53000</v>
      </c>
      <c r="G4837" s="124">
        <v>55000</v>
      </c>
      <c r="H4837" s="217">
        <v>6</v>
      </c>
      <c r="I4837" s="124">
        <v>318000</v>
      </c>
      <c r="J4837" s="238">
        <v>19450000</v>
      </c>
      <c r="K4837" s="124">
        <v>1069750000000</v>
      </c>
    </row>
    <row r="4838" spans="3:11" x14ac:dyDescent="0.25">
      <c r="C4838" s="201">
        <v>45631</v>
      </c>
      <c r="D4838" s="217" t="s">
        <v>312</v>
      </c>
      <c r="E4838" s="124">
        <v>13000</v>
      </c>
      <c r="F4838" s="124">
        <v>11000</v>
      </c>
      <c r="G4838" s="124">
        <v>13000</v>
      </c>
      <c r="H4838" s="217">
        <v>9</v>
      </c>
      <c r="I4838" s="124">
        <v>117000</v>
      </c>
      <c r="J4838" s="238">
        <v>20000000</v>
      </c>
      <c r="K4838" s="124">
        <v>260000000000</v>
      </c>
    </row>
    <row r="4839" spans="3:11" x14ac:dyDescent="0.25">
      <c r="C4839" s="201">
        <v>45631</v>
      </c>
      <c r="D4839" s="217" t="s">
        <v>312</v>
      </c>
      <c r="E4839" s="124">
        <v>13000</v>
      </c>
      <c r="F4839" s="124">
        <v>11000</v>
      </c>
      <c r="G4839" s="124">
        <v>13000</v>
      </c>
      <c r="H4839" s="217">
        <v>3</v>
      </c>
      <c r="I4839" s="124">
        <v>39000</v>
      </c>
      <c r="J4839" s="238">
        <v>20000000</v>
      </c>
      <c r="K4839" s="124">
        <v>260000000000</v>
      </c>
    </row>
    <row r="4840" spans="3:11" x14ac:dyDescent="0.25">
      <c r="C4840" s="201">
        <v>45631</v>
      </c>
      <c r="D4840" s="217" t="s">
        <v>312</v>
      </c>
      <c r="E4840" s="124">
        <v>13000</v>
      </c>
      <c r="F4840" s="124">
        <v>11000</v>
      </c>
      <c r="G4840" s="124">
        <v>13000</v>
      </c>
      <c r="H4840" s="217">
        <v>3</v>
      </c>
      <c r="I4840" s="124">
        <v>39000</v>
      </c>
      <c r="J4840" s="238">
        <v>20000000</v>
      </c>
      <c r="K4840" s="124">
        <v>260000000000</v>
      </c>
    </row>
    <row r="4841" spans="3:11" x14ac:dyDescent="0.25">
      <c r="C4841" s="201">
        <v>45631</v>
      </c>
      <c r="D4841" s="217" t="s">
        <v>312</v>
      </c>
      <c r="E4841" s="124">
        <v>13000</v>
      </c>
      <c r="F4841" s="124">
        <v>11000</v>
      </c>
      <c r="G4841" s="124">
        <v>13000</v>
      </c>
      <c r="H4841" s="217">
        <v>5</v>
      </c>
      <c r="I4841" s="124">
        <v>65000</v>
      </c>
      <c r="J4841" s="238">
        <v>20000000</v>
      </c>
      <c r="K4841" s="124">
        <v>260000000000</v>
      </c>
    </row>
    <row r="4842" spans="3:11" x14ac:dyDescent="0.25">
      <c r="C4842" s="201">
        <v>45631</v>
      </c>
      <c r="D4842" s="217" t="s">
        <v>312</v>
      </c>
      <c r="E4842" s="124">
        <v>11000</v>
      </c>
      <c r="F4842" s="124">
        <v>11000</v>
      </c>
      <c r="G4842" s="124">
        <v>13000</v>
      </c>
      <c r="H4842" s="217">
        <v>15</v>
      </c>
      <c r="I4842" s="124">
        <v>165000</v>
      </c>
      <c r="J4842" s="238">
        <v>20000000</v>
      </c>
      <c r="K4842" s="124">
        <v>260000000000</v>
      </c>
    </row>
    <row r="4843" spans="3:11" x14ac:dyDescent="0.25">
      <c r="C4843" s="201">
        <v>45631</v>
      </c>
      <c r="D4843" s="217" t="s">
        <v>310</v>
      </c>
      <c r="E4843" s="124">
        <v>53000</v>
      </c>
      <c r="F4843" s="124">
        <v>53000</v>
      </c>
      <c r="G4843" s="124">
        <v>55000</v>
      </c>
      <c r="H4843" s="217">
        <v>18</v>
      </c>
      <c r="I4843" s="124">
        <v>954000</v>
      </c>
      <c r="J4843" s="238">
        <v>19450000</v>
      </c>
      <c r="K4843" s="124">
        <v>1069750000000</v>
      </c>
    </row>
    <row r="4844" spans="3:11" x14ac:dyDescent="0.25">
      <c r="C4844" s="201">
        <v>45631</v>
      </c>
      <c r="D4844" s="217" t="s">
        <v>310</v>
      </c>
      <c r="E4844" s="124">
        <v>53000</v>
      </c>
      <c r="F4844" s="124">
        <v>53000</v>
      </c>
      <c r="G4844" s="124">
        <v>55000</v>
      </c>
      <c r="H4844" s="217">
        <v>1</v>
      </c>
      <c r="I4844" s="124">
        <v>53000</v>
      </c>
      <c r="J4844" s="238">
        <v>19450000</v>
      </c>
      <c r="K4844" s="124">
        <v>1069750000000</v>
      </c>
    </row>
    <row r="4845" spans="3:11" x14ac:dyDescent="0.25">
      <c r="C4845" s="201">
        <v>45631</v>
      </c>
      <c r="D4845" s="217" t="s">
        <v>312</v>
      </c>
      <c r="E4845" s="124">
        <v>11000</v>
      </c>
      <c r="F4845" s="124">
        <v>11000</v>
      </c>
      <c r="G4845" s="124">
        <v>13000</v>
      </c>
      <c r="H4845" s="217">
        <v>2</v>
      </c>
      <c r="I4845" s="124">
        <v>22000</v>
      </c>
      <c r="J4845" s="238">
        <v>20000000</v>
      </c>
      <c r="K4845" s="124">
        <v>260000000000</v>
      </c>
    </row>
    <row r="4846" spans="3:11" x14ac:dyDescent="0.25">
      <c r="C4846" s="201">
        <v>45631</v>
      </c>
      <c r="D4846" s="217" t="s">
        <v>312</v>
      </c>
      <c r="E4846" s="124">
        <v>11000</v>
      </c>
      <c r="F4846" s="124">
        <v>11000</v>
      </c>
      <c r="G4846" s="124">
        <v>13000</v>
      </c>
      <c r="H4846" s="217">
        <v>5</v>
      </c>
      <c r="I4846" s="124">
        <v>55000</v>
      </c>
      <c r="J4846" s="238">
        <v>20000000</v>
      </c>
      <c r="K4846" s="124">
        <v>260000000000</v>
      </c>
    </row>
    <row r="4847" spans="3:11" x14ac:dyDescent="0.25">
      <c r="C4847" s="201">
        <v>45631</v>
      </c>
      <c r="D4847" s="217" t="s">
        <v>312</v>
      </c>
      <c r="E4847" s="124">
        <v>11000</v>
      </c>
      <c r="F4847" s="124">
        <v>11000</v>
      </c>
      <c r="G4847" s="124">
        <v>13000</v>
      </c>
      <c r="H4847" s="217">
        <v>1</v>
      </c>
      <c r="I4847" s="124">
        <v>11000</v>
      </c>
      <c r="J4847" s="238">
        <v>20000000</v>
      </c>
      <c r="K4847" s="124">
        <v>260000000000</v>
      </c>
    </row>
    <row r="4848" spans="3:11" x14ac:dyDescent="0.25">
      <c r="C4848" s="201">
        <v>45631</v>
      </c>
      <c r="D4848" s="217" t="s">
        <v>310</v>
      </c>
      <c r="E4848" s="124">
        <v>45000</v>
      </c>
      <c r="F4848" s="124">
        <v>53000</v>
      </c>
      <c r="G4848" s="124">
        <v>55000</v>
      </c>
      <c r="H4848" s="217">
        <v>22</v>
      </c>
      <c r="I4848" s="124">
        <v>990000</v>
      </c>
      <c r="J4848" s="238">
        <v>19450000</v>
      </c>
      <c r="K4848" s="124">
        <v>1069750000000</v>
      </c>
    </row>
    <row r="4849" spans="3:11" x14ac:dyDescent="0.25">
      <c r="C4849" s="201">
        <v>45631</v>
      </c>
      <c r="D4849" s="217" t="s">
        <v>310</v>
      </c>
      <c r="E4849" s="124">
        <v>45000</v>
      </c>
      <c r="F4849" s="124">
        <v>53000</v>
      </c>
      <c r="G4849" s="124">
        <v>55000</v>
      </c>
      <c r="H4849" s="217">
        <v>1</v>
      </c>
      <c r="I4849" s="124">
        <v>45000</v>
      </c>
      <c r="J4849" s="238">
        <v>19450000</v>
      </c>
      <c r="K4849" s="124">
        <v>1069750000000</v>
      </c>
    </row>
    <row r="4850" spans="3:11" x14ac:dyDescent="0.25">
      <c r="C4850" s="201">
        <v>45631</v>
      </c>
      <c r="D4850" s="217" t="s">
        <v>312</v>
      </c>
      <c r="E4850" s="124">
        <v>11000</v>
      </c>
      <c r="F4850" s="124">
        <v>11000</v>
      </c>
      <c r="G4850" s="124">
        <v>13000</v>
      </c>
      <c r="H4850" s="217">
        <v>1</v>
      </c>
      <c r="I4850" s="124">
        <v>11000</v>
      </c>
      <c r="J4850" s="238">
        <v>20000000</v>
      </c>
      <c r="K4850" s="124">
        <v>260000000000</v>
      </c>
    </row>
    <row r="4851" spans="3:11" x14ac:dyDescent="0.25">
      <c r="C4851" s="201">
        <v>45631</v>
      </c>
      <c r="D4851" s="217" t="s">
        <v>310</v>
      </c>
      <c r="E4851" s="124">
        <v>53100</v>
      </c>
      <c r="F4851" s="124">
        <v>53000</v>
      </c>
      <c r="G4851" s="124">
        <v>55000</v>
      </c>
      <c r="H4851" s="217">
        <v>1</v>
      </c>
      <c r="I4851" s="124">
        <v>53100</v>
      </c>
      <c r="J4851" s="238">
        <v>19450000</v>
      </c>
      <c r="K4851" s="124">
        <v>1069750000000</v>
      </c>
    </row>
    <row r="4852" spans="3:11" x14ac:dyDescent="0.25">
      <c r="C4852" s="201">
        <v>45631</v>
      </c>
      <c r="D4852" s="217" t="s">
        <v>312</v>
      </c>
      <c r="E4852" s="124">
        <v>12000</v>
      </c>
      <c r="F4852" s="124">
        <v>11000</v>
      </c>
      <c r="G4852" s="124">
        <v>13000</v>
      </c>
      <c r="H4852" s="217">
        <v>10</v>
      </c>
      <c r="I4852" s="124">
        <v>120000</v>
      </c>
      <c r="J4852" s="238">
        <v>20000000</v>
      </c>
      <c r="K4852" s="124">
        <v>260000000000</v>
      </c>
    </row>
    <row r="4853" spans="3:11" x14ac:dyDescent="0.25">
      <c r="C4853" s="201">
        <v>45631</v>
      </c>
      <c r="D4853" s="217" t="s">
        <v>312</v>
      </c>
      <c r="E4853" s="124">
        <v>12000</v>
      </c>
      <c r="F4853" s="124">
        <v>11000</v>
      </c>
      <c r="G4853" s="124">
        <v>13000</v>
      </c>
      <c r="H4853" s="217">
        <v>2</v>
      </c>
      <c r="I4853" s="124">
        <v>24000</v>
      </c>
      <c r="J4853" s="238">
        <v>20000000</v>
      </c>
      <c r="K4853" s="124">
        <v>260000000000</v>
      </c>
    </row>
    <row r="4854" spans="3:11" x14ac:dyDescent="0.25">
      <c r="C4854" s="201">
        <v>45631</v>
      </c>
      <c r="D4854" s="217" t="s">
        <v>312</v>
      </c>
      <c r="E4854" s="124">
        <v>12000</v>
      </c>
      <c r="F4854" s="124">
        <v>11000</v>
      </c>
      <c r="G4854" s="124">
        <v>13000</v>
      </c>
      <c r="H4854" s="217">
        <v>18</v>
      </c>
      <c r="I4854" s="124">
        <v>216000</v>
      </c>
      <c r="J4854" s="238">
        <v>20000000</v>
      </c>
      <c r="K4854" s="124">
        <v>260000000000</v>
      </c>
    </row>
    <row r="4855" spans="3:11" x14ac:dyDescent="0.25">
      <c r="C4855" s="201">
        <v>45631</v>
      </c>
      <c r="D4855" s="217" t="s">
        <v>1155</v>
      </c>
      <c r="E4855" s="124">
        <v>19000</v>
      </c>
      <c r="F4855" s="124">
        <v>17000</v>
      </c>
      <c r="G4855" s="124">
        <v>17000</v>
      </c>
      <c r="H4855" s="217">
        <v>3</v>
      </c>
      <c r="I4855" s="124">
        <v>57000</v>
      </c>
      <c r="J4855" s="238">
        <v>2400000</v>
      </c>
      <c r="K4855" s="124">
        <v>40800000000</v>
      </c>
    </row>
    <row r="4856" spans="3:11" x14ac:dyDescent="0.25">
      <c r="C4856" s="201">
        <v>45631</v>
      </c>
      <c r="D4856" s="217" t="s">
        <v>1155</v>
      </c>
      <c r="E4856" s="124">
        <v>19000</v>
      </c>
      <c r="F4856" s="124">
        <v>17000</v>
      </c>
      <c r="G4856" s="124">
        <v>17000</v>
      </c>
      <c r="H4856" s="217">
        <v>4</v>
      </c>
      <c r="I4856" s="124">
        <v>76000</v>
      </c>
      <c r="J4856" s="238">
        <v>2400000</v>
      </c>
      <c r="K4856" s="124">
        <v>40800000000</v>
      </c>
    </row>
    <row r="4857" spans="3:11" x14ac:dyDescent="0.25">
      <c r="C4857" s="201">
        <v>45631</v>
      </c>
      <c r="D4857" s="217" t="s">
        <v>312</v>
      </c>
      <c r="E4857" s="124">
        <v>12000</v>
      </c>
      <c r="F4857" s="124">
        <v>11000</v>
      </c>
      <c r="G4857" s="124">
        <v>13000</v>
      </c>
      <c r="H4857" s="217">
        <v>1</v>
      </c>
      <c r="I4857" s="124">
        <v>12000</v>
      </c>
      <c r="J4857" s="238">
        <v>20000000</v>
      </c>
      <c r="K4857" s="124">
        <v>260000000000</v>
      </c>
    </row>
    <row r="4858" spans="3:11" x14ac:dyDescent="0.25">
      <c r="C4858" s="201">
        <v>45631</v>
      </c>
      <c r="D4858" s="217" t="s">
        <v>312</v>
      </c>
      <c r="E4858" s="124">
        <v>12000</v>
      </c>
      <c r="F4858" s="124">
        <v>11000</v>
      </c>
      <c r="G4858" s="124">
        <v>13000</v>
      </c>
      <c r="H4858" s="217">
        <v>8</v>
      </c>
      <c r="I4858" s="124">
        <v>96000</v>
      </c>
      <c r="J4858" s="238">
        <v>20000000</v>
      </c>
      <c r="K4858" s="124">
        <v>260000000000</v>
      </c>
    </row>
    <row r="4859" spans="3:11" x14ac:dyDescent="0.25">
      <c r="C4859" s="201">
        <v>45631</v>
      </c>
      <c r="D4859" s="217" t="s">
        <v>312</v>
      </c>
      <c r="E4859" s="124">
        <v>12000</v>
      </c>
      <c r="F4859" s="124">
        <v>11000</v>
      </c>
      <c r="G4859" s="124">
        <v>13000</v>
      </c>
      <c r="H4859" s="217">
        <v>3</v>
      </c>
      <c r="I4859" s="124">
        <v>36000</v>
      </c>
      <c r="J4859" s="238">
        <v>20000000</v>
      </c>
      <c r="K4859" s="124">
        <v>260000000000</v>
      </c>
    </row>
    <row r="4860" spans="3:11" x14ac:dyDescent="0.25">
      <c r="C4860" s="201">
        <v>45631</v>
      </c>
      <c r="D4860" s="217" t="s">
        <v>1155</v>
      </c>
      <c r="E4860" s="124">
        <v>19000</v>
      </c>
      <c r="F4860" s="124">
        <v>17000</v>
      </c>
      <c r="G4860" s="124">
        <v>17000</v>
      </c>
      <c r="H4860" s="217">
        <v>3</v>
      </c>
      <c r="I4860" s="124">
        <v>57000</v>
      </c>
      <c r="J4860" s="238">
        <v>2400000</v>
      </c>
      <c r="K4860" s="124">
        <v>40800000000</v>
      </c>
    </row>
    <row r="4861" spans="3:11" x14ac:dyDescent="0.25">
      <c r="C4861" s="201">
        <v>45631</v>
      </c>
      <c r="D4861" s="217" t="s">
        <v>1155</v>
      </c>
      <c r="E4861" s="124">
        <v>17000</v>
      </c>
      <c r="F4861" s="124">
        <v>17000</v>
      </c>
      <c r="G4861" s="124">
        <v>17000</v>
      </c>
      <c r="H4861" s="217">
        <v>10</v>
      </c>
      <c r="I4861" s="124">
        <v>170000</v>
      </c>
      <c r="J4861" s="238">
        <v>2400000</v>
      </c>
      <c r="K4861" s="124">
        <v>40800000000</v>
      </c>
    </row>
    <row r="4862" spans="3:11" x14ac:dyDescent="0.25">
      <c r="C4862" s="201">
        <v>45631</v>
      </c>
      <c r="D4862" s="217" t="s">
        <v>310</v>
      </c>
      <c r="E4862" s="124">
        <v>54000</v>
      </c>
      <c r="F4862" s="124">
        <v>53000</v>
      </c>
      <c r="G4862" s="124">
        <v>55000</v>
      </c>
      <c r="H4862" s="217">
        <v>7</v>
      </c>
      <c r="I4862" s="124">
        <v>378000</v>
      </c>
      <c r="J4862" s="238">
        <v>19450000</v>
      </c>
      <c r="K4862" s="124">
        <v>1069750000000</v>
      </c>
    </row>
    <row r="4863" spans="3:11" x14ac:dyDescent="0.25">
      <c r="C4863" s="201">
        <v>45631</v>
      </c>
      <c r="D4863" s="217" t="s">
        <v>310</v>
      </c>
      <c r="E4863" s="124">
        <v>53100</v>
      </c>
      <c r="F4863" s="124">
        <v>53000</v>
      </c>
      <c r="G4863" s="124">
        <v>55000</v>
      </c>
      <c r="H4863" s="217">
        <v>1</v>
      </c>
      <c r="I4863" s="124">
        <v>53100</v>
      </c>
      <c r="J4863" s="238">
        <v>19450000</v>
      </c>
      <c r="K4863" s="124">
        <v>1069750000000</v>
      </c>
    </row>
    <row r="4864" spans="3:11" x14ac:dyDescent="0.25">
      <c r="C4864" s="201">
        <v>45631</v>
      </c>
      <c r="D4864" s="217" t="s">
        <v>1155</v>
      </c>
      <c r="E4864" s="124">
        <v>17000</v>
      </c>
      <c r="F4864" s="124">
        <v>17000</v>
      </c>
      <c r="G4864" s="124">
        <v>17000</v>
      </c>
      <c r="H4864" s="217">
        <v>35</v>
      </c>
      <c r="I4864" s="124">
        <v>595000</v>
      </c>
      <c r="J4864" s="238">
        <v>2400000</v>
      </c>
      <c r="K4864" s="124">
        <v>40800000000</v>
      </c>
    </row>
    <row r="4865" spans="3:11" x14ac:dyDescent="0.25">
      <c r="C4865" s="201">
        <v>45631</v>
      </c>
      <c r="D4865" s="217" t="s">
        <v>312</v>
      </c>
      <c r="E4865" s="124">
        <v>13000</v>
      </c>
      <c r="F4865" s="124">
        <v>11000</v>
      </c>
      <c r="G4865" s="124">
        <v>13000</v>
      </c>
      <c r="H4865" s="217">
        <v>35</v>
      </c>
      <c r="I4865" s="124">
        <v>455000</v>
      </c>
      <c r="J4865" s="238">
        <v>20000000</v>
      </c>
      <c r="K4865" s="124">
        <v>260000000000</v>
      </c>
    </row>
    <row r="4866" spans="3:11" x14ac:dyDescent="0.25">
      <c r="C4866" s="201">
        <v>45631</v>
      </c>
      <c r="D4866" s="217" t="s">
        <v>1155</v>
      </c>
      <c r="E4866" s="124">
        <v>17000</v>
      </c>
      <c r="F4866" s="124">
        <v>17000</v>
      </c>
      <c r="G4866" s="124">
        <v>17000</v>
      </c>
      <c r="H4866" s="217">
        <v>5</v>
      </c>
      <c r="I4866" s="124">
        <v>85000</v>
      </c>
      <c r="J4866" s="238">
        <v>2400000</v>
      </c>
      <c r="K4866" s="124">
        <v>40800000000</v>
      </c>
    </row>
    <row r="4867" spans="3:11" x14ac:dyDescent="0.25">
      <c r="C4867" s="201">
        <v>45631</v>
      </c>
      <c r="D4867" s="217" t="s">
        <v>310</v>
      </c>
      <c r="E4867" s="124">
        <v>55000</v>
      </c>
      <c r="F4867" s="124">
        <v>53000</v>
      </c>
      <c r="G4867" s="124">
        <v>55000</v>
      </c>
      <c r="H4867" s="217">
        <v>2</v>
      </c>
      <c r="I4867" s="124">
        <v>110000</v>
      </c>
      <c r="J4867" s="238">
        <v>19450000</v>
      </c>
      <c r="K4867" s="124">
        <v>1069750000000</v>
      </c>
    </row>
    <row r="4868" spans="3:11" x14ac:dyDescent="0.25">
      <c r="C4868" s="201">
        <v>45631</v>
      </c>
      <c r="D4868" s="217" t="s">
        <v>1155</v>
      </c>
      <c r="E4868" s="124">
        <v>17000</v>
      </c>
      <c r="F4868" s="124">
        <v>17000</v>
      </c>
      <c r="G4868" s="124">
        <v>17000</v>
      </c>
      <c r="H4868" s="217">
        <v>6</v>
      </c>
      <c r="I4868" s="124">
        <v>102000</v>
      </c>
      <c r="J4868" s="238">
        <v>2400000</v>
      </c>
      <c r="K4868" s="124">
        <v>40800000000</v>
      </c>
    </row>
    <row r="4869" spans="3:11" x14ac:dyDescent="0.25">
      <c r="C4869" s="201">
        <v>45631</v>
      </c>
      <c r="D4869" s="217" t="s">
        <v>1155</v>
      </c>
      <c r="E4869" s="124">
        <v>17000</v>
      </c>
      <c r="F4869" s="124">
        <v>17000</v>
      </c>
      <c r="G4869" s="124">
        <v>17000</v>
      </c>
      <c r="H4869" s="217">
        <v>1</v>
      </c>
      <c r="I4869" s="124">
        <v>17000</v>
      </c>
      <c r="J4869" s="238">
        <v>2400000</v>
      </c>
      <c r="K4869" s="124">
        <v>40800000000</v>
      </c>
    </row>
    <row r="4870" spans="3:11" x14ac:dyDescent="0.25">
      <c r="C4870" s="201">
        <v>45631</v>
      </c>
      <c r="D4870" s="217" t="s">
        <v>312</v>
      </c>
      <c r="E4870" s="124">
        <v>13010</v>
      </c>
      <c r="F4870" s="124">
        <v>11000</v>
      </c>
      <c r="G4870" s="124">
        <v>13000</v>
      </c>
      <c r="H4870" s="217">
        <v>20</v>
      </c>
      <c r="I4870" s="124">
        <v>260200</v>
      </c>
      <c r="J4870" s="238">
        <v>20000000</v>
      </c>
      <c r="K4870" s="124">
        <v>260000000000</v>
      </c>
    </row>
    <row r="4871" spans="3:11" x14ac:dyDescent="0.25">
      <c r="C4871" s="201">
        <v>45631</v>
      </c>
      <c r="D4871" s="217" t="s">
        <v>312</v>
      </c>
      <c r="E4871" s="124">
        <v>13000</v>
      </c>
      <c r="F4871" s="124">
        <v>11000</v>
      </c>
      <c r="G4871" s="124">
        <v>13000</v>
      </c>
      <c r="H4871" s="217">
        <v>10</v>
      </c>
      <c r="I4871" s="124">
        <v>130000</v>
      </c>
      <c r="J4871" s="238">
        <v>20000000</v>
      </c>
      <c r="K4871" s="124">
        <v>260000000000</v>
      </c>
    </row>
    <row r="4872" spans="3:11" x14ac:dyDescent="0.25">
      <c r="C4872" s="201">
        <v>45631</v>
      </c>
      <c r="D4872" s="217" t="s">
        <v>312</v>
      </c>
      <c r="E4872" s="124">
        <v>11000</v>
      </c>
      <c r="F4872" s="124">
        <v>11000</v>
      </c>
      <c r="G4872" s="124">
        <v>13000</v>
      </c>
      <c r="H4872" s="217">
        <v>3</v>
      </c>
      <c r="I4872" s="124">
        <v>33000</v>
      </c>
      <c r="J4872" s="238">
        <v>20000000</v>
      </c>
      <c r="K4872" s="124">
        <v>260000000000</v>
      </c>
    </row>
    <row r="4873" spans="3:11" x14ac:dyDescent="0.25">
      <c r="C4873" s="201">
        <v>45631</v>
      </c>
      <c r="D4873" s="217" t="s">
        <v>312</v>
      </c>
      <c r="E4873" s="124">
        <v>13000</v>
      </c>
      <c r="F4873" s="124">
        <v>11000</v>
      </c>
      <c r="G4873" s="124">
        <v>13000</v>
      </c>
      <c r="H4873" s="217">
        <v>5</v>
      </c>
      <c r="I4873" s="124">
        <v>65000</v>
      </c>
      <c r="J4873" s="238">
        <v>20000000</v>
      </c>
      <c r="K4873" s="124">
        <v>260000000000</v>
      </c>
    </row>
    <row r="4874" spans="3:11" x14ac:dyDescent="0.25">
      <c r="C4874" s="201">
        <v>45632</v>
      </c>
      <c r="D4874" s="217" t="s">
        <v>312</v>
      </c>
      <c r="E4874" s="124">
        <v>12800</v>
      </c>
      <c r="F4874" s="124">
        <v>13000</v>
      </c>
      <c r="G4874" s="124">
        <v>13000</v>
      </c>
      <c r="H4874" s="217">
        <v>8</v>
      </c>
      <c r="I4874" s="124">
        <v>102400</v>
      </c>
      <c r="J4874" s="238">
        <v>20000000</v>
      </c>
      <c r="K4874" s="124">
        <v>260000000000</v>
      </c>
    </row>
    <row r="4875" spans="3:11" x14ac:dyDescent="0.25">
      <c r="C4875" s="201">
        <v>45632</v>
      </c>
      <c r="D4875" s="217" t="s">
        <v>312</v>
      </c>
      <c r="E4875" s="124">
        <v>12600</v>
      </c>
      <c r="F4875" s="124">
        <v>13000</v>
      </c>
      <c r="G4875" s="124">
        <v>13000</v>
      </c>
      <c r="H4875" s="217">
        <v>15</v>
      </c>
      <c r="I4875" s="124">
        <v>189000</v>
      </c>
      <c r="J4875" s="238">
        <v>20000000</v>
      </c>
      <c r="K4875" s="124">
        <v>260000000000</v>
      </c>
    </row>
    <row r="4876" spans="3:11" x14ac:dyDescent="0.25">
      <c r="C4876" s="201">
        <v>45632</v>
      </c>
      <c r="D4876" s="217" t="s">
        <v>1155</v>
      </c>
      <c r="E4876" s="124">
        <v>17000</v>
      </c>
      <c r="F4876" s="124">
        <v>17000</v>
      </c>
      <c r="G4876" s="124">
        <v>17000</v>
      </c>
      <c r="H4876" s="217">
        <v>10</v>
      </c>
      <c r="I4876" s="124">
        <v>170000</v>
      </c>
      <c r="J4876" s="238">
        <v>2400000</v>
      </c>
      <c r="K4876" s="124">
        <v>40800000000</v>
      </c>
    </row>
    <row r="4877" spans="3:11" x14ac:dyDescent="0.25">
      <c r="C4877" s="201">
        <v>45632</v>
      </c>
      <c r="D4877" s="217" t="s">
        <v>1155</v>
      </c>
      <c r="E4877" s="124">
        <v>17000</v>
      </c>
      <c r="F4877" s="124">
        <v>17000</v>
      </c>
      <c r="G4877" s="124">
        <v>17000</v>
      </c>
      <c r="H4877" s="217">
        <v>1</v>
      </c>
      <c r="I4877" s="124">
        <v>17000</v>
      </c>
      <c r="J4877" s="238">
        <v>2400000</v>
      </c>
      <c r="K4877" s="124">
        <v>40800000000</v>
      </c>
    </row>
    <row r="4878" spans="3:11" x14ac:dyDescent="0.25">
      <c r="C4878" s="201">
        <v>45632</v>
      </c>
      <c r="D4878" s="217" t="s">
        <v>310</v>
      </c>
      <c r="E4878" s="124">
        <v>55000</v>
      </c>
      <c r="F4878" s="124">
        <v>55000</v>
      </c>
      <c r="G4878" s="124">
        <v>55000</v>
      </c>
      <c r="H4878" s="217">
        <v>1</v>
      </c>
      <c r="I4878" s="124">
        <v>55000</v>
      </c>
      <c r="J4878" s="238">
        <v>19450000</v>
      </c>
      <c r="K4878" s="124">
        <v>1069750000000</v>
      </c>
    </row>
    <row r="4879" spans="3:11" x14ac:dyDescent="0.25">
      <c r="C4879" s="201">
        <v>45632</v>
      </c>
      <c r="D4879" s="217" t="s">
        <v>310</v>
      </c>
      <c r="E4879" s="124">
        <v>55000</v>
      </c>
      <c r="F4879" s="124">
        <v>55000</v>
      </c>
      <c r="G4879" s="124">
        <v>55000</v>
      </c>
      <c r="H4879" s="217">
        <v>1</v>
      </c>
      <c r="I4879" s="124">
        <v>55000</v>
      </c>
      <c r="J4879" s="238">
        <v>19450000</v>
      </c>
      <c r="K4879" s="124">
        <v>1069750000000</v>
      </c>
    </row>
    <row r="4880" spans="3:11" x14ac:dyDescent="0.25">
      <c r="C4880" s="201">
        <v>45632</v>
      </c>
      <c r="D4880" s="217" t="s">
        <v>310</v>
      </c>
      <c r="E4880" s="124">
        <v>55000</v>
      </c>
      <c r="F4880" s="124">
        <v>55000</v>
      </c>
      <c r="G4880" s="124">
        <v>55000</v>
      </c>
      <c r="H4880" s="217">
        <v>5</v>
      </c>
      <c r="I4880" s="124">
        <v>275000</v>
      </c>
      <c r="J4880" s="238">
        <v>19450000</v>
      </c>
      <c r="K4880" s="124">
        <v>1069750000000</v>
      </c>
    </row>
    <row r="4881" spans="3:11" x14ac:dyDescent="0.25">
      <c r="C4881" s="201">
        <v>45632</v>
      </c>
      <c r="D4881" s="217" t="s">
        <v>310</v>
      </c>
      <c r="E4881" s="124">
        <v>54000</v>
      </c>
      <c r="F4881" s="124">
        <v>55000</v>
      </c>
      <c r="G4881" s="124">
        <v>55000</v>
      </c>
      <c r="H4881" s="217">
        <v>2</v>
      </c>
      <c r="I4881" s="124">
        <v>108000</v>
      </c>
      <c r="J4881" s="238">
        <v>19450000</v>
      </c>
      <c r="K4881" s="124">
        <v>1069750000000</v>
      </c>
    </row>
    <row r="4882" spans="3:11" x14ac:dyDescent="0.25">
      <c r="C4882" s="201">
        <v>45632</v>
      </c>
      <c r="D4882" s="217" t="s">
        <v>310</v>
      </c>
      <c r="E4882" s="124">
        <v>54000</v>
      </c>
      <c r="F4882" s="124">
        <v>55000</v>
      </c>
      <c r="G4882" s="124">
        <v>55000</v>
      </c>
      <c r="H4882" s="217">
        <v>2</v>
      </c>
      <c r="I4882" s="124">
        <v>108000</v>
      </c>
      <c r="J4882" s="238">
        <v>19450000</v>
      </c>
      <c r="K4882" s="124">
        <v>1069750000000</v>
      </c>
    </row>
    <row r="4883" spans="3:11" x14ac:dyDescent="0.25">
      <c r="C4883" s="201">
        <v>45632</v>
      </c>
      <c r="D4883" s="217" t="s">
        <v>312</v>
      </c>
      <c r="E4883" s="124">
        <v>12600</v>
      </c>
      <c r="F4883" s="124">
        <v>13000</v>
      </c>
      <c r="G4883" s="124">
        <v>13000</v>
      </c>
      <c r="H4883" s="217">
        <v>1</v>
      </c>
      <c r="I4883" s="124">
        <v>12600</v>
      </c>
      <c r="J4883" s="238">
        <v>20000000</v>
      </c>
      <c r="K4883" s="124">
        <v>260000000000</v>
      </c>
    </row>
    <row r="4884" spans="3:11" x14ac:dyDescent="0.25">
      <c r="C4884" s="201">
        <v>45632</v>
      </c>
      <c r="D4884" s="217" t="s">
        <v>312</v>
      </c>
      <c r="E4884" s="124">
        <v>12800</v>
      </c>
      <c r="F4884" s="124">
        <v>13000</v>
      </c>
      <c r="G4884" s="124">
        <v>13000</v>
      </c>
      <c r="H4884" s="217">
        <v>12</v>
      </c>
      <c r="I4884" s="124">
        <v>153600</v>
      </c>
      <c r="J4884" s="238">
        <v>20000000</v>
      </c>
      <c r="K4884" s="124">
        <v>260000000000</v>
      </c>
    </row>
    <row r="4885" spans="3:11" x14ac:dyDescent="0.25">
      <c r="C4885" s="201">
        <v>45632</v>
      </c>
      <c r="D4885" s="217" t="s">
        <v>1155</v>
      </c>
      <c r="E4885" s="124">
        <v>17000</v>
      </c>
      <c r="F4885" s="124">
        <v>17000</v>
      </c>
      <c r="G4885" s="124">
        <v>17000</v>
      </c>
      <c r="H4885" s="217">
        <v>6</v>
      </c>
      <c r="I4885" s="124">
        <v>102000</v>
      </c>
      <c r="J4885" s="238">
        <v>2400000</v>
      </c>
      <c r="K4885" s="124">
        <v>40800000000</v>
      </c>
    </row>
    <row r="4886" spans="3:11" x14ac:dyDescent="0.25">
      <c r="C4886" s="201">
        <v>45632</v>
      </c>
      <c r="D4886" s="217" t="s">
        <v>312</v>
      </c>
      <c r="E4886" s="124">
        <v>13200</v>
      </c>
      <c r="F4886" s="124">
        <v>13000</v>
      </c>
      <c r="G4886" s="124">
        <v>13000</v>
      </c>
      <c r="H4886" s="217">
        <v>1</v>
      </c>
      <c r="I4886" s="124">
        <v>13200</v>
      </c>
      <c r="J4886" s="238">
        <v>20000000</v>
      </c>
      <c r="K4886" s="124">
        <v>260000000000</v>
      </c>
    </row>
    <row r="4887" spans="3:11" x14ac:dyDescent="0.25">
      <c r="C4887" s="201">
        <v>45632</v>
      </c>
      <c r="D4887" s="217" t="s">
        <v>310</v>
      </c>
      <c r="E4887" s="124">
        <v>55000</v>
      </c>
      <c r="F4887" s="124">
        <v>55000</v>
      </c>
      <c r="G4887" s="124">
        <v>55000</v>
      </c>
      <c r="H4887" s="217">
        <v>1</v>
      </c>
      <c r="I4887" s="124">
        <v>55000</v>
      </c>
      <c r="J4887" s="238">
        <v>19450000</v>
      </c>
      <c r="K4887" s="124">
        <v>1069750000000</v>
      </c>
    </row>
    <row r="4888" spans="3:11" x14ac:dyDescent="0.25">
      <c r="C4888" s="201">
        <v>45632</v>
      </c>
      <c r="D4888" s="217" t="s">
        <v>310</v>
      </c>
      <c r="E4888" s="124">
        <v>54000</v>
      </c>
      <c r="F4888" s="124">
        <v>55000</v>
      </c>
      <c r="G4888" s="124">
        <v>55000</v>
      </c>
      <c r="H4888" s="217">
        <v>16</v>
      </c>
      <c r="I4888" s="124">
        <v>864000</v>
      </c>
      <c r="J4888" s="238">
        <v>19450000</v>
      </c>
      <c r="K4888" s="124">
        <v>1069750000000</v>
      </c>
    </row>
    <row r="4889" spans="3:11" x14ac:dyDescent="0.25">
      <c r="C4889" s="201">
        <v>45632</v>
      </c>
      <c r="D4889" s="217" t="s">
        <v>310</v>
      </c>
      <c r="E4889" s="124">
        <v>55000</v>
      </c>
      <c r="F4889" s="124">
        <v>55000</v>
      </c>
      <c r="G4889" s="124">
        <v>55000</v>
      </c>
      <c r="H4889" s="217">
        <v>3</v>
      </c>
      <c r="I4889" s="124">
        <v>165000</v>
      </c>
      <c r="J4889" s="238">
        <v>19450000</v>
      </c>
      <c r="K4889" s="124">
        <v>1069750000000</v>
      </c>
    </row>
    <row r="4890" spans="3:11" x14ac:dyDescent="0.25">
      <c r="C4890" s="201">
        <v>45632</v>
      </c>
      <c r="D4890" s="217" t="s">
        <v>310</v>
      </c>
      <c r="E4890" s="124">
        <v>53000</v>
      </c>
      <c r="F4890" s="124">
        <v>55000</v>
      </c>
      <c r="G4890" s="124">
        <v>55000</v>
      </c>
      <c r="H4890" s="217">
        <v>1</v>
      </c>
      <c r="I4890" s="124">
        <v>53000</v>
      </c>
      <c r="J4890" s="238">
        <v>19450000</v>
      </c>
      <c r="K4890" s="124">
        <v>1069750000000</v>
      </c>
    </row>
    <row r="4891" spans="3:11" x14ac:dyDescent="0.25">
      <c r="C4891" s="201">
        <v>45632</v>
      </c>
      <c r="D4891" s="217" t="s">
        <v>310</v>
      </c>
      <c r="E4891" s="124">
        <v>50000</v>
      </c>
      <c r="F4891" s="124">
        <v>55000</v>
      </c>
      <c r="G4891" s="124">
        <v>55000</v>
      </c>
      <c r="H4891" s="217">
        <v>10</v>
      </c>
      <c r="I4891" s="124">
        <v>500000</v>
      </c>
      <c r="J4891" s="238">
        <v>19450000</v>
      </c>
      <c r="K4891" s="124">
        <v>1069750000000</v>
      </c>
    </row>
    <row r="4892" spans="3:11" x14ac:dyDescent="0.25">
      <c r="C4892" s="201">
        <v>45632</v>
      </c>
      <c r="D4892" s="217" t="s">
        <v>310</v>
      </c>
      <c r="E4892" s="124">
        <v>50000</v>
      </c>
      <c r="F4892" s="124">
        <v>55000</v>
      </c>
      <c r="G4892" s="124">
        <v>55000</v>
      </c>
      <c r="H4892" s="217">
        <v>1</v>
      </c>
      <c r="I4892" s="124">
        <v>50000</v>
      </c>
      <c r="J4892" s="238">
        <v>19450000</v>
      </c>
      <c r="K4892" s="124">
        <v>1069750000000</v>
      </c>
    </row>
    <row r="4893" spans="3:11" x14ac:dyDescent="0.25">
      <c r="C4893" s="201">
        <v>45632</v>
      </c>
      <c r="D4893" s="217" t="s">
        <v>312</v>
      </c>
      <c r="E4893" s="124">
        <v>12000</v>
      </c>
      <c r="F4893" s="124">
        <v>13000</v>
      </c>
      <c r="G4893" s="124">
        <v>13000</v>
      </c>
      <c r="H4893" s="217">
        <v>1</v>
      </c>
      <c r="I4893" s="124">
        <v>12000</v>
      </c>
      <c r="J4893" s="238">
        <v>20000000</v>
      </c>
      <c r="K4893" s="124">
        <v>260000000000</v>
      </c>
    </row>
    <row r="4894" spans="3:11" x14ac:dyDescent="0.25">
      <c r="C4894" s="201">
        <v>45632</v>
      </c>
      <c r="D4894" s="217" t="s">
        <v>310</v>
      </c>
      <c r="E4894" s="124">
        <v>54000</v>
      </c>
      <c r="F4894" s="124">
        <v>55000</v>
      </c>
      <c r="G4894" s="124">
        <v>55000</v>
      </c>
      <c r="H4894" s="217">
        <v>1</v>
      </c>
      <c r="I4894" s="124">
        <v>54000</v>
      </c>
      <c r="J4894" s="238">
        <v>19450000</v>
      </c>
      <c r="K4894" s="124">
        <v>1069750000000</v>
      </c>
    </row>
    <row r="4895" spans="3:11" x14ac:dyDescent="0.25">
      <c r="C4895" s="201">
        <v>45632</v>
      </c>
      <c r="D4895" s="217" t="s">
        <v>312</v>
      </c>
      <c r="E4895" s="124">
        <v>13500</v>
      </c>
      <c r="F4895" s="124">
        <v>13000</v>
      </c>
      <c r="G4895" s="124">
        <v>13000</v>
      </c>
      <c r="H4895" s="217">
        <v>3</v>
      </c>
      <c r="I4895" s="124">
        <v>40500</v>
      </c>
      <c r="J4895" s="238">
        <v>20000000</v>
      </c>
      <c r="K4895" s="124">
        <v>260000000000</v>
      </c>
    </row>
    <row r="4896" spans="3:11" x14ac:dyDescent="0.25">
      <c r="C4896" s="201">
        <v>45632</v>
      </c>
      <c r="D4896" s="217" t="s">
        <v>310</v>
      </c>
      <c r="E4896" s="124">
        <v>55000</v>
      </c>
      <c r="F4896" s="124">
        <v>55000</v>
      </c>
      <c r="G4896" s="124">
        <v>55000</v>
      </c>
      <c r="H4896" s="217">
        <v>2</v>
      </c>
      <c r="I4896" s="124">
        <v>110000</v>
      </c>
      <c r="J4896" s="238">
        <v>19450000</v>
      </c>
      <c r="K4896" s="124">
        <v>1069750000000</v>
      </c>
    </row>
    <row r="4897" spans="3:11" x14ac:dyDescent="0.25">
      <c r="C4897" s="201">
        <v>45632</v>
      </c>
      <c r="D4897" s="217" t="s">
        <v>310</v>
      </c>
      <c r="E4897" s="124">
        <v>55000</v>
      </c>
      <c r="F4897" s="124">
        <v>55000</v>
      </c>
      <c r="G4897" s="124">
        <v>55000</v>
      </c>
      <c r="H4897" s="217">
        <v>2</v>
      </c>
      <c r="I4897" s="124">
        <v>110000</v>
      </c>
      <c r="J4897" s="238">
        <v>19450000</v>
      </c>
      <c r="K4897" s="124">
        <v>1069750000000</v>
      </c>
    </row>
    <row r="4898" spans="3:11" x14ac:dyDescent="0.25">
      <c r="C4898" s="201">
        <v>45632</v>
      </c>
      <c r="D4898" s="217" t="s">
        <v>310</v>
      </c>
      <c r="E4898" s="124">
        <v>55000</v>
      </c>
      <c r="F4898" s="124">
        <v>55000</v>
      </c>
      <c r="G4898" s="124">
        <v>55000</v>
      </c>
      <c r="H4898" s="217">
        <v>1</v>
      </c>
      <c r="I4898" s="124">
        <v>55000</v>
      </c>
      <c r="J4898" s="238">
        <v>19450000</v>
      </c>
      <c r="K4898" s="124">
        <v>1069750000000</v>
      </c>
    </row>
    <row r="4899" spans="3:11" x14ac:dyDescent="0.25">
      <c r="C4899" s="201">
        <v>45632</v>
      </c>
      <c r="D4899" s="217" t="s">
        <v>1155</v>
      </c>
      <c r="E4899" s="124">
        <v>17000</v>
      </c>
      <c r="F4899" s="124">
        <v>17000</v>
      </c>
      <c r="G4899" s="124">
        <v>17000</v>
      </c>
      <c r="H4899" s="217">
        <v>5</v>
      </c>
      <c r="I4899" s="124">
        <v>85000</v>
      </c>
      <c r="J4899" s="238">
        <v>2400000</v>
      </c>
      <c r="K4899" s="124">
        <v>40800000000</v>
      </c>
    </row>
    <row r="4900" spans="3:11" x14ac:dyDescent="0.25">
      <c r="C4900" s="201">
        <v>45632</v>
      </c>
      <c r="D4900" s="217" t="s">
        <v>1155</v>
      </c>
      <c r="E4900" s="124">
        <v>17000</v>
      </c>
      <c r="F4900" s="124">
        <v>17000</v>
      </c>
      <c r="G4900" s="124">
        <v>17000</v>
      </c>
      <c r="H4900" s="217">
        <v>1</v>
      </c>
      <c r="I4900" s="124">
        <v>17000</v>
      </c>
      <c r="J4900" s="238">
        <v>2400000</v>
      </c>
      <c r="K4900" s="124">
        <v>40800000000</v>
      </c>
    </row>
    <row r="4901" spans="3:11" x14ac:dyDescent="0.25">
      <c r="C4901" s="201">
        <v>45632</v>
      </c>
      <c r="D4901" s="217" t="s">
        <v>1155</v>
      </c>
      <c r="E4901" s="124">
        <v>17000</v>
      </c>
      <c r="F4901" s="124">
        <v>17000</v>
      </c>
      <c r="G4901" s="124">
        <v>17000</v>
      </c>
      <c r="H4901" s="217">
        <v>1</v>
      </c>
      <c r="I4901" s="124">
        <v>17000</v>
      </c>
      <c r="J4901" s="238">
        <v>2400000</v>
      </c>
      <c r="K4901" s="124">
        <v>40800000000</v>
      </c>
    </row>
    <row r="4902" spans="3:11" x14ac:dyDescent="0.25">
      <c r="C4902" s="201">
        <v>45632</v>
      </c>
      <c r="D4902" s="217" t="s">
        <v>312</v>
      </c>
      <c r="E4902" s="124">
        <v>13000</v>
      </c>
      <c r="F4902" s="124">
        <v>13000</v>
      </c>
      <c r="G4902" s="124">
        <v>13000</v>
      </c>
      <c r="H4902" s="217">
        <v>1</v>
      </c>
      <c r="I4902" s="124">
        <v>13000</v>
      </c>
      <c r="J4902" s="238">
        <v>20000000</v>
      </c>
      <c r="K4902" s="124">
        <v>260000000000</v>
      </c>
    </row>
    <row r="4903" spans="3:11" x14ac:dyDescent="0.25">
      <c r="C4903" s="201">
        <v>45632</v>
      </c>
      <c r="D4903" s="217" t="s">
        <v>312</v>
      </c>
      <c r="E4903" s="124">
        <v>13500</v>
      </c>
      <c r="F4903" s="124">
        <v>13000</v>
      </c>
      <c r="G4903" s="124">
        <v>13000</v>
      </c>
      <c r="H4903" s="217">
        <v>28</v>
      </c>
      <c r="I4903" s="124">
        <v>378000</v>
      </c>
      <c r="J4903" s="238">
        <v>20000000</v>
      </c>
      <c r="K4903" s="124">
        <v>260000000000</v>
      </c>
    </row>
    <row r="4904" spans="3:11" x14ac:dyDescent="0.25">
      <c r="C4904" s="201">
        <v>45632</v>
      </c>
      <c r="D4904" s="217" t="s">
        <v>312</v>
      </c>
      <c r="E4904" s="124">
        <v>13000</v>
      </c>
      <c r="F4904" s="124">
        <v>13000</v>
      </c>
      <c r="G4904" s="124">
        <v>13000</v>
      </c>
      <c r="H4904" s="217">
        <v>7</v>
      </c>
      <c r="I4904" s="124">
        <v>91000</v>
      </c>
      <c r="J4904" s="238">
        <v>20000000</v>
      </c>
      <c r="K4904" s="124">
        <v>260000000000</v>
      </c>
    </row>
    <row r="4905" spans="3:11" x14ac:dyDescent="0.25">
      <c r="C4905" s="201">
        <v>45632</v>
      </c>
      <c r="D4905" s="217" t="s">
        <v>1155</v>
      </c>
      <c r="E4905" s="124">
        <v>17000</v>
      </c>
      <c r="F4905" s="124">
        <v>17000</v>
      </c>
      <c r="G4905" s="124">
        <v>17000</v>
      </c>
      <c r="H4905" s="217">
        <v>1</v>
      </c>
      <c r="I4905" s="124">
        <v>17000</v>
      </c>
      <c r="J4905" s="238">
        <v>2400000</v>
      </c>
      <c r="K4905" s="124">
        <v>40800000000</v>
      </c>
    </row>
    <row r="4906" spans="3:11" x14ac:dyDescent="0.25">
      <c r="C4906" s="201">
        <v>45632</v>
      </c>
      <c r="D4906" s="217" t="s">
        <v>1155</v>
      </c>
      <c r="E4906" s="124">
        <v>17000</v>
      </c>
      <c r="F4906" s="124">
        <v>17000</v>
      </c>
      <c r="G4906" s="124">
        <v>17000</v>
      </c>
      <c r="H4906" s="217">
        <v>2</v>
      </c>
      <c r="I4906" s="124">
        <v>34000</v>
      </c>
      <c r="J4906" s="238">
        <v>2400000</v>
      </c>
      <c r="K4906" s="124">
        <v>40800000000</v>
      </c>
    </row>
    <row r="4907" spans="3:11" x14ac:dyDescent="0.25">
      <c r="C4907" s="201">
        <v>45632</v>
      </c>
      <c r="D4907" s="217" t="s">
        <v>1155</v>
      </c>
      <c r="E4907" s="124">
        <v>17000</v>
      </c>
      <c r="F4907" s="124">
        <v>17000</v>
      </c>
      <c r="G4907" s="124">
        <v>17000</v>
      </c>
      <c r="H4907" s="217">
        <v>1</v>
      </c>
      <c r="I4907" s="124">
        <v>17000</v>
      </c>
      <c r="J4907" s="238">
        <v>2400000</v>
      </c>
      <c r="K4907" s="124">
        <v>40800000000</v>
      </c>
    </row>
    <row r="4908" spans="3:11" x14ac:dyDescent="0.25">
      <c r="C4908" s="201">
        <v>45632</v>
      </c>
      <c r="D4908" s="217" t="s">
        <v>312</v>
      </c>
      <c r="E4908" s="124">
        <v>13200</v>
      </c>
      <c r="F4908" s="124">
        <v>13000</v>
      </c>
      <c r="G4908" s="124">
        <v>13000</v>
      </c>
      <c r="H4908" s="217">
        <v>16</v>
      </c>
      <c r="I4908" s="124">
        <v>211200</v>
      </c>
      <c r="J4908" s="238">
        <v>20000000</v>
      </c>
      <c r="K4908" s="124">
        <v>260000000000</v>
      </c>
    </row>
    <row r="4909" spans="3:11" x14ac:dyDescent="0.25">
      <c r="C4909" s="201">
        <v>45632</v>
      </c>
      <c r="D4909" s="217" t="s">
        <v>1155</v>
      </c>
      <c r="E4909" s="124">
        <v>17000</v>
      </c>
      <c r="F4909" s="124">
        <v>17000</v>
      </c>
      <c r="G4909" s="124">
        <v>17000</v>
      </c>
      <c r="H4909" s="217">
        <v>6</v>
      </c>
      <c r="I4909" s="124">
        <v>102000</v>
      </c>
      <c r="J4909" s="238">
        <v>2400000</v>
      </c>
      <c r="K4909" s="124">
        <v>40800000000</v>
      </c>
    </row>
    <row r="4910" spans="3:11" x14ac:dyDescent="0.25">
      <c r="C4910" s="201">
        <v>45632</v>
      </c>
      <c r="D4910" s="217" t="s">
        <v>312</v>
      </c>
      <c r="E4910" s="124">
        <v>13000</v>
      </c>
      <c r="F4910" s="124">
        <v>13000</v>
      </c>
      <c r="G4910" s="124">
        <v>13000</v>
      </c>
      <c r="H4910" s="217">
        <v>4</v>
      </c>
      <c r="I4910" s="124">
        <v>52000</v>
      </c>
      <c r="J4910" s="238">
        <v>20000000</v>
      </c>
      <c r="K4910" s="124">
        <v>260000000000</v>
      </c>
    </row>
    <row r="4911" spans="3:11" x14ac:dyDescent="0.25">
      <c r="C4911" s="201">
        <v>45632</v>
      </c>
      <c r="D4911" s="217" t="s">
        <v>312</v>
      </c>
      <c r="E4911" s="124">
        <v>13200</v>
      </c>
      <c r="F4911" s="124">
        <v>13000</v>
      </c>
      <c r="G4911" s="124">
        <v>13000</v>
      </c>
      <c r="H4911" s="217">
        <v>4</v>
      </c>
      <c r="I4911" s="124">
        <v>52800</v>
      </c>
      <c r="J4911" s="238">
        <v>20000000</v>
      </c>
      <c r="K4911" s="124">
        <v>260000000000</v>
      </c>
    </row>
    <row r="4912" spans="3:11" x14ac:dyDescent="0.25">
      <c r="C4912" s="201">
        <v>45632</v>
      </c>
      <c r="D4912" s="217" t="s">
        <v>312</v>
      </c>
      <c r="E4912" s="124">
        <v>13200</v>
      </c>
      <c r="F4912" s="124">
        <v>13000</v>
      </c>
      <c r="G4912" s="124">
        <v>13000</v>
      </c>
      <c r="H4912" s="217">
        <v>12</v>
      </c>
      <c r="I4912" s="124">
        <v>158400</v>
      </c>
      <c r="J4912" s="238">
        <v>20000000</v>
      </c>
      <c r="K4912" s="124">
        <v>260000000000</v>
      </c>
    </row>
    <row r="4913" spans="3:11" x14ac:dyDescent="0.25">
      <c r="C4913" s="201">
        <v>45632</v>
      </c>
      <c r="D4913" s="217" t="s">
        <v>1155</v>
      </c>
      <c r="E4913" s="124">
        <v>17000</v>
      </c>
      <c r="F4913" s="124">
        <v>17000</v>
      </c>
      <c r="G4913" s="124">
        <v>17000</v>
      </c>
      <c r="H4913" s="217">
        <v>1</v>
      </c>
      <c r="I4913" s="124">
        <v>17000</v>
      </c>
      <c r="J4913" s="238">
        <v>2400000</v>
      </c>
      <c r="K4913" s="124">
        <v>40800000000</v>
      </c>
    </row>
    <row r="4914" spans="3:11" x14ac:dyDescent="0.25">
      <c r="C4914" s="201">
        <v>45632</v>
      </c>
      <c r="D4914" s="217" t="s">
        <v>312</v>
      </c>
      <c r="E4914" s="124">
        <v>13200</v>
      </c>
      <c r="F4914" s="124">
        <v>13000</v>
      </c>
      <c r="G4914" s="124">
        <v>13000</v>
      </c>
      <c r="H4914" s="217">
        <v>7</v>
      </c>
      <c r="I4914" s="124">
        <v>92400</v>
      </c>
      <c r="J4914" s="238">
        <v>20000000</v>
      </c>
      <c r="K4914" s="124">
        <v>260000000000</v>
      </c>
    </row>
    <row r="4915" spans="3:11" x14ac:dyDescent="0.25">
      <c r="C4915" s="201">
        <v>45632</v>
      </c>
      <c r="D4915" s="217" t="s">
        <v>312</v>
      </c>
      <c r="E4915" s="124">
        <v>13200</v>
      </c>
      <c r="F4915" s="124">
        <v>13000</v>
      </c>
      <c r="G4915" s="124">
        <v>13000</v>
      </c>
      <c r="H4915" s="217">
        <v>10</v>
      </c>
      <c r="I4915" s="124">
        <v>132000</v>
      </c>
      <c r="J4915" s="238">
        <v>20000000</v>
      </c>
      <c r="K4915" s="124">
        <v>260000000000</v>
      </c>
    </row>
    <row r="4916" spans="3:11" x14ac:dyDescent="0.25">
      <c r="C4916" s="201">
        <v>45632</v>
      </c>
      <c r="D4916" s="217" t="s">
        <v>1155</v>
      </c>
      <c r="E4916" s="124">
        <v>17000</v>
      </c>
      <c r="F4916" s="124">
        <v>17000</v>
      </c>
      <c r="G4916" s="124">
        <v>17000</v>
      </c>
      <c r="H4916" s="217">
        <v>1</v>
      </c>
      <c r="I4916" s="124">
        <v>17000</v>
      </c>
      <c r="J4916" s="238">
        <v>2400000</v>
      </c>
      <c r="K4916" s="124">
        <v>40800000000</v>
      </c>
    </row>
    <row r="4917" spans="3:11" x14ac:dyDescent="0.25">
      <c r="C4917" s="201">
        <v>45632</v>
      </c>
      <c r="D4917" s="217" t="s">
        <v>1155</v>
      </c>
      <c r="E4917" s="124">
        <v>17000</v>
      </c>
      <c r="F4917" s="124">
        <v>17000</v>
      </c>
      <c r="G4917" s="124">
        <v>17000</v>
      </c>
      <c r="H4917" s="217">
        <v>2</v>
      </c>
      <c r="I4917" s="124">
        <v>34000</v>
      </c>
      <c r="J4917" s="238">
        <v>2400000</v>
      </c>
      <c r="K4917" s="124">
        <v>40800000000</v>
      </c>
    </row>
    <row r="4918" spans="3:11" x14ac:dyDescent="0.25">
      <c r="C4918" s="201">
        <v>45632</v>
      </c>
      <c r="D4918" s="217" t="s">
        <v>310</v>
      </c>
      <c r="E4918" s="124">
        <v>55000</v>
      </c>
      <c r="F4918" s="124">
        <v>55000</v>
      </c>
      <c r="G4918" s="124">
        <v>55000</v>
      </c>
      <c r="H4918" s="217">
        <v>8</v>
      </c>
      <c r="I4918" s="124">
        <v>440000</v>
      </c>
      <c r="J4918" s="238">
        <v>19450000</v>
      </c>
      <c r="K4918" s="124">
        <v>1069750000000</v>
      </c>
    </row>
    <row r="4919" spans="3:11" x14ac:dyDescent="0.25">
      <c r="C4919" s="201">
        <v>45632</v>
      </c>
      <c r="D4919" s="217" t="s">
        <v>310</v>
      </c>
      <c r="E4919" s="124">
        <v>55000</v>
      </c>
      <c r="F4919" s="124">
        <v>55000</v>
      </c>
      <c r="G4919" s="124">
        <v>55000</v>
      </c>
      <c r="H4919" s="217">
        <v>2</v>
      </c>
      <c r="I4919" s="124">
        <v>110000</v>
      </c>
      <c r="J4919" s="238">
        <v>19450000</v>
      </c>
      <c r="K4919" s="124">
        <v>1069750000000</v>
      </c>
    </row>
    <row r="4920" spans="3:11" x14ac:dyDescent="0.25">
      <c r="C4920" s="201">
        <v>45632</v>
      </c>
      <c r="D4920" s="217" t="s">
        <v>310</v>
      </c>
      <c r="E4920" s="124">
        <v>55000</v>
      </c>
      <c r="F4920" s="124">
        <v>55000</v>
      </c>
      <c r="G4920" s="124">
        <v>55000</v>
      </c>
      <c r="H4920" s="217">
        <v>10</v>
      </c>
      <c r="I4920" s="124">
        <v>550000</v>
      </c>
      <c r="J4920" s="238">
        <v>19450000</v>
      </c>
      <c r="K4920" s="124">
        <v>1069750000000</v>
      </c>
    </row>
    <row r="4921" spans="3:11" x14ac:dyDescent="0.25">
      <c r="C4921" s="201">
        <v>45632</v>
      </c>
      <c r="D4921" s="217" t="s">
        <v>312</v>
      </c>
      <c r="E4921" s="124">
        <v>13000</v>
      </c>
      <c r="F4921" s="124">
        <v>13000</v>
      </c>
      <c r="G4921" s="124">
        <v>13000</v>
      </c>
      <c r="H4921" s="217">
        <v>2</v>
      </c>
      <c r="I4921" s="124">
        <v>26000</v>
      </c>
      <c r="J4921" s="238">
        <v>20000000</v>
      </c>
      <c r="K4921" s="124">
        <v>260000000000</v>
      </c>
    </row>
    <row r="4922" spans="3:11" x14ac:dyDescent="0.25">
      <c r="C4922" s="201">
        <v>45632</v>
      </c>
      <c r="D4922" s="217" t="s">
        <v>312</v>
      </c>
      <c r="E4922" s="124">
        <v>13000</v>
      </c>
      <c r="F4922" s="124">
        <v>13000</v>
      </c>
      <c r="G4922" s="124">
        <v>13000</v>
      </c>
      <c r="H4922" s="217">
        <v>3</v>
      </c>
      <c r="I4922" s="124">
        <v>39000</v>
      </c>
      <c r="J4922" s="238">
        <v>20000000</v>
      </c>
      <c r="K4922" s="124">
        <v>260000000000</v>
      </c>
    </row>
    <row r="4923" spans="3:11" x14ac:dyDescent="0.25">
      <c r="C4923" s="201">
        <v>45632</v>
      </c>
      <c r="D4923" s="217" t="s">
        <v>312</v>
      </c>
      <c r="E4923" s="124">
        <v>13000</v>
      </c>
      <c r="F4923" s="124">
        <v>13000</v>
      </c>
      <c r="G4923" s="124">
        <v>13000</v>
      </c>
      <c r="H4923" s="217">
        <v>1</v>
      </c>
      <c r="I4923" s="124">
        <v>13000</v>
      </c>
      <c r="J4923" s="238">
        <v>20000000</v>
      </c>
      <c r="K4923" s="124">
        <v>260000000000</v>
      </c>
    </row>
    <row r="4924" spans="3:11" x14ac:dyDescent="0.25">
      <c r="C4924" s="201">
        <v>45632</v>
      </c>
      <c r="D4924" s="217" t="s">
        <v>312</v>
      </c>
      <c r="E4924" s="124">
        <v>13000</v>
      </c>
      <c r="F4924" s="124">
        <v>13000</v>
      </c>
      <c r="G4924" s="124">
        <v>13000</v>
      </c>
      <c r="H4924" s="217">
        <v>2</v>
      </c>
      <c r="I4924" s="124">
        <v>26000</v>
      </c>
      <c r="J4924" s="238">
        <v>20000000</v>
      </c>
      <c r="K4924" s="124">
        <v>260000000000</v>
      </c>
    </row>
    <row r="4925" spans="3:11" x14ac:dyDescent="0.25">
      <c r="C4925" s="201">
        <v>45632</v>
      </c>
      <c r="D4925" s="217" t="s">
        <v>1155</v>
      </c>
      <c r="E4925" s="124">
        <v>17000</v>
      </c>
      <c r="F4925" s="124">
        <v>17000</v>
      </c>
      <c r="G4925" s="124">
        <v>17000</v>
      </c>
      <c r="H4925" s="217">
        <v>10</v>
      </c>
      <c r="I4925" s="124">
        <v>170000</v>
      </c>
      <c r="J4925" s="238">
        <v>2400000</v>
      </c>
      <c r="K4925" s="124">
        <v>40800000000</v>
      </c>
    </row>
    <row r="4926" spans="3:11" x14ac:dyDescent="0.25">
      <c r="C4926" s="201">
        <v>45632</v>
      </c>
      <c r="D4926" s="217" t="s">
        <v>1155</v>
      </c>
      <c r="E4926" s="124">
        <v>17000</v>
      </c>
      <c r="F4926" s="124">
        <v>17000</v>
      </c>
      <c r="G4926" s="124">
        <v>17000</v>
      </c>
      <c r="H4926" s="217">
        <v>10</v>
      </c>
      <c r="I4926" s="124">
        <v>170000</v>
      </c>
      <c r="J4926" s="238">
        <v>2400000</v>
      </c>
      <c r="K4926" s="124">
        <v>40800000000</v>
      </c>
    </row>
    <row r="4927" spans="3:11" x14ac:dyDescent="0.25">
      <c r="C4927" s="201">
        <v>45632</v>
      </c>
      <c r="D4927" s="217" t="s">
        <v>312</v>
      </c>
      <c r="E4927" s="124">
        <v>13000</v>
      </c>
      <c r="F4927" s="124">
        <v>13000</v>
      </c>
      <c r="G4927" s="124">
        <v>13000</v>
      </c>
      <c r="H4927" s="217">
        <v>2</v>
      </c>
      <c r="I4927" s="124">
        <v>26000</v>
      </c>
      <c r="J4927" s="238">
        <v>20000000</v>
      </c>
      <c r="K4927" s="124">
        <v>260000000000</v>
      </c>
    </row>
    <row r="4928" spans="3:11" x14ac:dyDescent="0.25">
      <c r="C4928" s="201">
        <v>45632</v>
      </c>
      <c r="D4928" s="217" t="s">
        <v>312</v>
      </c>
      <c r="E4928" s="124">
        <v>13000</v>
      </c>
      <c r="F4928" s="124">
        <v>13000</v>
      </c>
      <c r="G4928" s="124">
        <v>13000</v>
      </c>
      <c r="H4928" s="217">
        <v>5</v>
      </c>
      <c r="I4928" s="124">
        <v>65000</v>
      </c>
      <c r="J4928" s="238">
        <v>20000000</v>
      </c>
      <c r="K4928" s="124">
        <v>260000000000</v>
      </c>
    </row>
    <row r="4929" spans="3:11" x14ac:dyDescent="0.25">
      <c r="C4929" s="201">
        <v>45632</v>
      </c>
      <c r="D4929" s="217" t="s">
        <v>312</v>
      </c>
      <c r="E4929" s="124">
        <v>13000</v>
      </c>
      <c r="F4929" s="124">
        <v>13000</v>
      </c>
      <c r="G4929" s="124">
        <v>13000</v>
      </c>
      <c r="H4929" s="217">
        <v>6</v>
      </c>
      <c r="I4929" s="124">
        <v>78000</v>
      </c>
      <c r="J4929" s="238">
        <v>20000000</v>
      </c>
      <c r="K4929" s="124">
        <v>260000000000</v>
      </c>
    </row>
    <row r="4930" spans="3:11" x14ac:dyDescent="0.25">
      <c r="C4930" s="201">
        <v>45632</v>
      </c>
      <c r="D4930" s="217" t="s">
        <v>312</v>
      </c>
      <c r="E4930" s="124">
        <v>13000</v>
      </c>
      <c r="F4930" s="124">
        <v>13000</v>
      </c>
      <c r="G4930" s="124">
        <v>13000</v>
      </c>
      <c r="H4930" s="217">
        <v>4</v>
      </c>
      <c r="I4930" s="124">
        <v>52000</v>
      </c>
      <c r="J4930" s="238">
        <v>20000000</v>
      </c>
      <c r="K4930" s="124">
        <v>260000000000</v>
      </c>
    </row>
    <row r="4931" spans="3:11" x14ac:dyDescent="0.25">
      <c r="C4931" s="201">
        <v>45632</v>
      </c>
      <c r="D4931" s="217" t="s">
        <v>312</v>
      </c>
      <c r="E4931" s="124">
        <v>13000</v>
      </c>
      <c r="F4931" s="124">
        <v>13000</v>
      </c>
      <c r="G4931" s="124">
        <v>13000</v>
      </c>
      <c r="H4931" s="217">
        <v>1</v>
      </c>
      <c r="I4931" s="124">
        <v>13000</v>
      </c>
      <c r="J4931" s="238">
        <v>20000000</v>
      </c>
      <c r="K4931" s="124">
        <v>260000000000</v>
      </c>
    </row>
    <row r="4932" spans="3:11" x14ac:dyDescent="0.25">
      <c r="C4932" s="201">
        <v>45635</v>
      </c>
      <c r="D4932" s="217" t="s">
        <v>310</v>
      </c>
      <c r="E4932" s="124">
        <v>50000</v>
      </c>
      <c r="F4932" s="124">
        <v>55000</v>
      </c>
      <c r="G4932" s="124">
        <v>50000</v>
      </c>
      <c r="H4932" s="217">
        <v>1</v>
      </c>
      <c r="I4932" s="124">
        <v>50000</v>
      </c>
      <c r="J4932" s="238">
        <v>19450000</v>
      </c>
      <c r="K4932" s="124">
        <v>972500000000</v>
      </c>
    </row>
    <row r="4933" spans="3:11" x14ac:dyDescent="0.25">
      <c r="C4933" s="201">
        <v>45635</v>
      </c>
      <c r="D4933" s="217" t="s">
        <v>310</v>
      </c>
      <c r="E4933" s="124">
        <v>50000</v>
      </c>
      <c r="F4933" s="124">
        <v>55000</v>
      </c>
      <c r="G4933" s="124">
        <v>50000</v>
      </c>
      <c r="H4933" s="217">
        <v>1</v>
      </c>
      <c r="I4933" s="124">
        <v>50000</v>
      </c>
      <c r="J4933" s="238">
        <v>19450000</v>
      </c>
      <c r="K4933" s="124">
        <v>972500000000</v>
      </c>
    </row>
    <row r="4934" spans="3:11" x14ac:dyDescent="0.25">
      <c r="C4934" s="201">
        <v>45635</v>
      </c>
      <c r="D4934" s="217" t="s">
        <v>310</v>
      </c>
      <c r="E4934" s="124">
        <v>50000</v>
      </c>
      <c r="F4934" s="124">
        <v>55000</v>
      </c>
      <c r="G4934" s="124">
        <v>50000</v>
      </c>
      <c r="H4934" s="217">
        <v>2</v>
      </c>
      <c r="I4934" s="124">
        <v>100000</v>
      </c>
      <c r="J4934" s="238">
        <v>19450000</v>
      </c>
      <c r="K4934" s="124">
        <v>972500000000</v>
      </c>
    </row>
    <row r="4935" spans="3:11" x14ac:dyDescent="0.25">
      <c r="C4935" s="201">
        <v>45635</v>
      </c>
      <c r="D4935" s="217" t="s">
        <v>312</v>
      </c>
      <c r="E4935" s="124">
        <v>12000</v>
      </c>
      <c r="F4935" s="124">
        <v>13000</v>
      </c>
      <c r="G4935" s="124">
        <v>12000</v>
      </c>
      <c r="H4935" s="217">
        <v>1</v>
      </c>
      <c r="I4935" s="124">
        <v>12000</v>
      </c>
      <c r="J4935" s="238">
        <v>20000000</v>
      </c>
      <c r="K4935" s="124">
        <v>240000000000</v>
      </c>
    </row>
    <row r="4936" spans="3:11" x14ac:dyDescent="0.25">
      <c r="C4936" s="201">
        <v>45635</v>
      </c>
      <c r="D4936" s="217" t="s">
        <v>312</v>
      </c>
      <c r="E4936" s="124">
        <v>12000</v>
      </c>
      <c r="F4936" s="124">
        <v>13000</v>
      </c>
      <c r="G4936" s="124">
        <v>12000</v>
      </c>
      <c r="H4936" s="217">
        <v>10</v>
      </c>
      <c r="I4936" s="124">
        <v>120000</v>
      </c>
      <c r="J4936" s="238">
        <v>20000000</v>
      </c>
      <c r="K4936" s="124">
        <v>240000000000</v>
      </c>
    </row>
    <row r="4937" spans="3:11" x14ac:dyDescent="0.25">
      <c r="C4937" s="201">
        <v>45635</v>
      </c>
      <c r="D4937" s="217" t="s">
        <v>312</v>
      </c>
      <c r="E4937" s="124">
        <v>12000</v>
      </c>
      <c r="F4937" s="124">
        <v>13000</v>
      </c>
      <c r="G4937" s="124">
        <v>12000</v>
      </c>
      <c r="H4937" s="217">
        <v>10</v>
      </c>
      <c r="I4937" s="124">
        <v>120000</v>
      </c>
      <c r="J4937" s="238">
        <v>20000000</v>
      </c>
      <c r="K4937" s="124">
        <v>240000000000</v>
      </c>
    </row>
    <row r="4938" spans="3:11" x14ac:dyDescent="0.25">
      <c r="C4938" s="201">
        <v>45636</v>
      </c>
      <c r="D4938" s="217" t="s">
        <v>310</v>
      </c>
      <c r="E4938" s="124">
        <v>50000</v>
      </c>
      <c r="F4938" s="124">
        <v>50000</v>
      </c>
      <c r="G4938" s="124">
        <v>55000</v>
      </c>
      <c r="H4938" s="217">
        <v>1</v>
      </c>
      <c r="I4938" s="124">
        <v>50000</v>
      </c>
      <c r="J4938" s="238">
        <v>19450000</v>
      </c>
      <c r="K4938" s="124">
        <v>1069750000000</v>
      </c>
    </row>
    <row r="4939" spans="3:11" x14ac:dyDescent="0.25">
      <c r="C4939" s="201">
        <v>45636</v>
      </c>
      <c r="D4939" s="217" t="s">
        <v>310</v>
      </c>
      <c r="E4939" s="124">
        <v>50000</v>
      </c>
      <c r="F4939" s="124">
        <v>50000</v>
      </c>
      <c r="G4939" s="124">
        <v>55000</v>
      </c>
      <c r="H4939" s="217">
        <v>5</v>
      </c>
      <c r="I4939" s="124">
        <v>250000</v>
      </c>
      <c r="J4939" s="238">
        <v>19450000</v>
      </c>
      <c r="K4939" s="124">
        <v>1069750000000</v>
      </c>
    </row>
    <row r="4940" spans="3:11" x14ac:dyDescent="0.25">
      <c r="C4940" s="201">
        <v>45636</v>
      </c>
      <c r="D4940" s="217" t="s">
        <v>310</v>
      </c>
      <c r="E4940" s="124">
        <v>50000</v>
      </c>
      <c r="F4940" s="124">
        <v>50000</v>
      </c>
      <c r="G4940" s="124">
        <v>55000</v>
      </c>
      <c r="H4940" s="217">
        <v>1</v>
      </c>
      <c r="I4940" s="124">
        <v>50000</v>
      </c>
      <c r="J4940" s="238">
        <v>19450000</v>
      </c>
      <c r="K4940" s="124">
        <v>1069750000000</v>
      </c>
    </row>
    <row r="4941" spans="3:11" x14ac:dyDescent="0.25">
      <c r="C4941" s="201">
        <v>45636</v>
      </c>
      <c r="D4941" s="217" t="s">
        <v>310</v>
      </c>
      <c r="E4941" s="124">
        <v>50000</v>
      </c>
      <c r="F4941" s="124">
        <v>50000</v>
      </c>
      <c r="G4941" s="124">
        <v>55000</v>
      </c>
      <c r="H4941" s="217">
        <v>1</v>
      </c>
      <c r="I4941" s="124">
        <v>50000</v>
      </c>
      <c r="J4941" s="238">
        <v>19450000</v>
      </c>
      <c r="K4941" s="124">
        <v>1069750000000</v>
      </c>
    </row>
    <row r="4942" spans="3:11" x14ac:dyDescent="0.25">
      <c r="C4942" s="201">
        <v>45636</v>
      </c>
      <c r="D4942" s="217" t="s">
        <v>310</v>
      </c>
      <c r="E4942" s="124">
        <v>50000</v>
      </c>
      <c r="F4942" s="124">
        <v>50000</v>
      </c>
      <c r="G4942" s="124">
        <v>55000</v>
      </c>
      <c r="H4942" s="217">
        <v>5</v>
      </c>
      <c r="I4942" s="124">
        <v>250000</v>
      </c>
      <c r="J4942" s="238">
        <v>19450000</v>
      </c>
      <c r="K4942" s="124">
        <v>1069750000000</v>
      </c>
    </row>
    <row r="4943" spans="3:11" x14ac:dyDescent="0.25">
      <c r="C4943" s="201">
        <v>45636</v>
      </c>
      <c r="D4943" s="217" t="s">
        <v>312</v>
      </c>
      <c r="E4943" s="124">
        <v>12000</v>
      </c>
      <c r="F4943" s="124">
        <v>12000</v>
      </c>
      <c r="G4943" s="124">
        <v>12800</v>
      </c>
      <c r="H4943" s="217">
        <v>3</v>
      </c>
      <c r="I4943" s="124">
        <v>36000</v>
      </c>
      <c r="J4943" s="238">
        <v>20000000</v>
      </c>
      <c r="K4943" s="124">
        <v>256000000000</v>
      </c>
    </row>
    <row r="4944" spans="3:11" x14ac:dyDescent="0.25">
      <c r="C4944" s="201">
        <v>45636</v>
      </c>
      <c r="D4944" s="217" t="s">
        <v>312</v>
      </c>
      <c r="E4944" s="124">
        <v>12000</v>
      </c>
      <c r="F4944" s="124">
        <v>12000</v>
      </c>
      <c r="G4944" s="124">
        <v>12800</v>
      </c>
      <c r="H4944" s="217">
        <v>10</v>
      </c>
      <c r="I4944" s="124">
        <v>120000</v>
      </c>
      <c r="J4944" s="238">
        <v>20000000</v>
      </c>
      <c r="K4944" s="124">
        <v>256000000000</v>
      </c>
    </row>
    <row r="4945" spans="3:11" x14ac:dyDescent="0.25">
      <c r="C4945" s="201">
        <v>45636</v>
      </c>
      <c r="D4945" s="217" t="s">
        <v>1155</v>
      </c>
      <c r="E4945" s="124">
        <v>17000</v>
      </c>
      <c r="F4945" s="124">
        <v>17000</v>
      </c>
      <c r="G4945" s="124">
        <v>17000</v>
      </c>
      <c r="H4945" s="217">
        <v>10</v>
      </c>
      <c r="I4945" s="124">
        <v>170000</v>
      </c>
      <c r="J4945" s="238">
        <v>2400000</v>
      </c>
      <c r="K4945" s="124">
        <v>40800000000</v>
      </c>
    </row>
    <row r="4946" spans="3:11" x14ac:dyDescent="0.25">
      <c r="C4946" s="201">
        <v>45636</v>
      </c>
      <c r="D4946" s="217" t="s">
        <v>1155</v>
      </c>
      <c r="E4946" s="124">
        <v>17000</v>
      </c>
      <c r="F4946" s="124">
        <v>17000</v>
      </c>
      <c r="G4946" s="124">
        <v>17000</v>
      </c>
      <c r="H4946" s="217">
        <v>1</v>
      </c>
      <c r="I4946" s="124">
        <v>17000</v>
      </c>
      <c r="J4946" s="238">
        <v>2400000</v>
      </c>
      <c r="K4946" s="124">
        <v>40800000000</v>
      </c>
    </row>
    <row r="4947" spans="3:11" x14ac:dyDescent="0.25">
      <c r="C4947" s="201">
        <v>45636</v>
      </c>
      <c r="D4947" s="217" t="s">
        <v>1155</v>
      </c>
      <c r="E4947" s="124">
        <v>17000</v>
      </c>
      <c r="F4947" s="124">
        <v>17000</v>
      </c>
      <c r="G4947" s="124">
        <v>17000</v>
      </c>
      <c r="H4947" s="217">
        <v>1</v>
      </c>
      <c r="I4947" s="124">
        <v>17000</v>
      </c>
      <c r="J4947" s="238">
        <v>2400000</v>
      </c>
      <c r="K4947" s="124">
        <v>40800000000</v>
      </c>
    </row>
    <row r="4948" spans="3:11" x14ac:dyDescent="0.25">
      <c r="C4948" s="201">
        <v>45636</v>
      </c>
      <c r="D4948" s="217" t="s">
        <v>1155</v>
      </c>
      <c r="E4948" s="124">
        <v>17000</v>
      </c>
      <c r="F4948" s="124">
        <v>17000</v>
      </c>
      <c r="G4948" s="124">
        <v>17000</v>
      </c>
      <c r="H4948" s="217">
        <v>31</v>
      </c>
      <c r="I4948" s="124">
        <v>527000</v>
      </c>
      <c r="J4948" s="238">
        <v>2400000</v>
      </c>
      <c r="K4948" s="124">
        <v>40800000000</v>
      </c>
    </row>
    <row r="4949" spans="3:11" x14ac:dyDescent="0.25">
      <c r="C4949" s="201">
        <v>45636</v>
      </c>
      <c r="D4949" s="217" t="s">
        <v>1155</v>
      </c>
      <c r="E4949" s="124">
        <v>17000</v>
      </c>
      <c r="F4949" s="124">
        <v>17000</v>
      </c>
      <c r="G4949" s="124">
        <v>17000</v>
      </c>
      <c r="H4949" s="217">
        <v>1</v>
      </c>
      <c r="I4949" s="124">
        <v>17000</v>
      </c>
      <c r="J4949" s="238">
        <v>2400000</v>
      </c>
      <c r="K4949" s="124">
        <v>40800000000</v>
      </c>
    </row>
    <row r="4950" spans="3:11" x14ac:dyDescent="0.25">
      <c r="C4950" s="201">
        <v>45636</v>
      </c>
      <c r="D4950" s="217" t="s">
        <v>312</v>
      </c>
      <c r="E4950" s="124">
        <v>12000</v>
      </c>
      <c r="F4950" s="124">
        <v>12000</v>
      </c>
      <c r="G4950" s="124">
        <v>12800</v>
      </c>
      <c r="H4950" s="217">
        <v>24</v>
      </c>
      <c r="I4950" s="124">
        <v>288000</v>
      </c>
      <c r="J4950" s="238">
        <v>20000000</v>
      </c>
      <c r="K4950" s="124">
        <v>256000000000</v>
      </c>
    </row>
    <row r="4951" spans="3:11" x14ac:dyDescent="0.25">
      <c r="C4951" s="201">
        <v>45636</v>
      </c>
      <c r="D4951" s="217" t="s">
        <v>312</v>
      </c>
      <c r="E4951" s="124">
        <v>12000</v>
      </c>
      <c r="F4951" s="124">
        <v>12000</v>
      </c>
      <c r="G4951" s="124">
        <v>12800</v>
      </c>
      <c r="H4951" s="217">
        <v>2</v>
      </c>
      <c r="I4951" s="124">
        <v>24000</v>
      </c>
      <c r="J4951" s="238">
        <v>20000000</v>
      </c>
      <c r="K4951" s="124">
        <v>256000000000</v>
      </c>
    </row>
    <row r="4952" spans="3:11" x14ac:dyDescent="0.25">
      <c r="C4952" s="201">
        <v>45636</v>
      </c>
      <c r="D4952" s="217" t="s">
        <v>312</v>
      </c>
      <c r="E4952" s="124">
        <v>12000</v>
      </c>
      <c r="F4952" s="124">
        <v>12000</v>
      </c>
      <c r="G4952" s="124">
        <v>12800</v>
      </c>
      <c r="H4952" s="217">
        <v>2</v>
      </c>
      <c r="I4952" s="124">
        <v>24000</v>
      </c>
      <c r="J4952" s="238">
        <v>20000000</v>
      </c>
      <c r="K4952" s="124">
        <v>256000000000</v>
      </c>
    </row>
    <row r="4953" spans="3:11" x14ac:dyDescent="0.25">
      <c r="C4953" s="201">
        <v>45636</v>
      </c>
      <c r="D4953" s="217" t="s">
        <v>310</v>
      </c>
      <c r="E4953" s="124">
        <v>50000</v>
      </c>
      <c r="F4953" s="124">
        <v>50000</v>
      </c>
      <c r="G4953" s="124">
        <v>55000</v>
      </c>
      <c r="H4953" s="217">
        <v>3</v>
      </c>
      <c r="I4953" s="124">
        <v>150000</v>
      </c>
      <c r="J4953" s="238">
        <v>19450000</v>
      </c>
      <c r="K4953" s="124">
        <v>1069750000000</v>
      </c>
    </row>
    <row r="4954" spans="3:11" x14ac:dyDescent="0.25">
      <c r="C4954" s="201">
        <v>45636</v>
      </c>
      <c r="D4954" s="217" t="s">
        <v>312</v>
      </c>
      <c r="E4954" s="124">
        <v>12000</v>
      </c>
      <c r="F4954" s="124">
        <v>12000</v>
      </c>
      <c r="G4954" s="124">
        <v>12800</v>
      </c>
      <c r="H4954" s="217">
        <v>76</v>
      </c>
      <c r="I4954" s="124">
        <v>912000</v>
      </c>
      <c r="J4954" s="238">
        <v>20000000</v>
      </c>
      <c r="K4954" s="124">
        <v>256000000000</v>
      </c>
    </row>
    <row r="4955" spans="3:11" x14ac:dyDescent="0.25">
      <c r="C4955" s="201">
        <v>45636</v>
      </c>
      <c r="D4955" s="217" t="s">
        <v>312</v>
      </c>
      <c r="E4955" s="124">
        <v>12000</v>
      </c>
      <c r="F4955" s="124">
        <v>12000</v>
      </c>
      <c r="G4955" s="124">
        <v>12800</v>
      </c>
      <c r="H4955" s="217">
        <v>3</v>
      </c>
      <c r="I4955" s="124">
        <v>36000</v>
      </c>
      <c r="J4955" s="238">
        <v>20000000</v>
      </c>
      <c r="K4955" s="124">
        <v>256000000000</v>
      </c>
    </row>
    <row r="4956" spans="3:11" x14ac:dyDescent="0.25">
      <c r="C4956" s="201">
        <v>45636</v>
      </c>
      <c r="D4956" s="217" t="s">
        <v>1155</v>
      </c>
      <c r="E4956" s="124">
        <v>17000</v>
      </c>
      <c r="F4956" s="124">
        <v>17000</v>
      </c>
      <c r="G4956" s="124">
        <v>17000</v>
      </c>
      <c r="H4956" s="217">
        <v>1</v>
      </c>
      <c r="I4956" s="124">
        <v>17000</v>
      </c>
      <c r="J4956" s="238">
        <v>2400000</v>
      </c>
      <c r="K4956" s="124">
        <v>40800000000</v>
      </c>
    </row>
    <row r="4957" spans="3:11" x14ac:dyDescent="0.25">
      <c r="C4957" s="201">
        <v>45636</v>
      </c>
      <c r="D4957" s="217" t="s">
        <v>312</v>
      </c>
      <c r="E4957" s="124">
        <v>12800</v>
      </c>
      <c r="F4957" s="124">
        <v>12000</v>
      </c>
      <c r="G4957" s="124">
        <v>12800</v>
      </c>
      <c r="H4957" s="217">
        <v>20</v>
      </c>
      <c r="I4957" s="124">
        <v>256000</v>
      </c>
      <c r="J4957" s="238">
        <v>20000000</v>
      </c>
      <c r="K4957" s="124">
        <v>256000000000</v>
      </c>
    </row>
    <row r="4958" spans="3:11" x14ac:dyDescent="0.25">
      <c r="C4958" s="201">
        <v>45636</v>
      </c>
      <c r="D4958" s="217" t="s">
        <v>1155</v>
      </c>
      <c r="E4958" s="124">
        <v>18000</v>
      </c>
      <c r="F4958" s="124">
        <v>17000</v>
      </c>
      <c r="G4958" s="124">
        <v>17000</v>
      </c>
      <c r="H4958" s="217">
        <v>2</v>
      </c>
      <c r="I4958" s="124">
        <v>36000</v>
      </c>
      <c r="J4958" s="238">
        <v>2400000</v>
      </c>
      <c r="K4958" s="124">
        <v>40800000000</v>
      </c>
    </row>
    <row r="4959" spans="3:11" x14ac:dyDescent="0.25">
      <c r="C4959" s="201">
        <v>45636</v>
      </c>
      <c r="D4959" s="217" t="s">
        <v>1155</v>
      </c>
      <c r="E4959" s="124">
        <v>19000</v>
      </c>
      <c r="F4959" s="124">
        <v>17000</v>
      </c>
      <c r="G4959" s="124">
        <v>17000</v>
      </c>
      <c r="H4959" s="217">
        <v>1</v>
      </c>
      <c r="I4959" s="124">
        <v>19000</v>
      </c>
      <c r="J4959" s="238">
        <v>2400000</v>
      </c>
      <c r="K4959" s="124">
        <v>40800000000</v>
      </c>
    </row>
    <row r="4960" spans="3:11" x14ac:dyDescent="0.25">
      <c r="C4960" s="201">
        <v>45636</v>
      </c>
      <c r="D4960" s="217" t="s">
        <v>1155</v>
      </c>
      <c r="E4960" s="124">
        <v>18500</v>
      </c>
      <c r="F4960" s="124">
        <v>17000</v>
      </c>
      <c r="G4960" s="124">
        <v>17000</v>
      </c>
      <c r="H4960" s="217">
        <v>9</v>
      </c>
      <c r="I4960" s="124">
        <v>166500</v>
      </c>
      <c r="J4960" s="238">
        <v>2400000</v>
      </c>
      <c r="K4960" s="124">
        <v>40800000000</v>
      </c>
    </row>
    <row r="4961" spans="3:11" x14ac:dyDescent="0.25">
      <c r="C4961" s="201">
        <v>45636</v>
      </c>
      <c r="D4961" s="217" t="s">
        <v>310</v>
      </c>
      <c r="E4961" s="124">
        <v>54999</v>
      </c>
      <c r="F4961" s="124">
        <v>50000</v>
      </c>
      <c r="G4961" s="124">
        <v>55000</v>
      </c>
      <c r="H4961" s="217">
        <v>10</v>
      </c>
      <c r="I4961" s="124">
        <v>549990</v>
      </c>
      <c r="J4961" s="238">
        <v>19450000</v>
      </c>
      <c r="K4961" s="124">
        <v>1069750000000</v>
      </c>
    </row>
    <row r="4962" spans="3:11" x14ac:dyDescent="0.25">
      <c r="C4962" s="201">
        <v>45636</v>
      </c>
      <c r="D4962" s="217" t="s">
        <v>1155</v>
      </c>
      <c r="E4962" s="124">
        <v>16800</v>
      </c>
      <c r="F4962" s="124">
        <v>17000</v>
      </c>
      <c r="G4962" s="124">
        <v>17000</v>
      </c>
      <c r="H4962" s="217">
        <v>5</v>
      </c>
      <c r="I4962" s="124">
        <v>84000</v>
      </c>
      <c r="J4962" s="238">
        <v>2400000</v>
      </c>
      <c r="K4962" s="124">
        <v>40800000000</v>
      </c>
    </row>
    <row r="4963" spans="3:11" x14ac:dyDescent="0.25">
      <c r="C4963" s="201">
        <v>45636</v>
      </c>
      <c r="D4963" s="217" t="s">
        <v>1155</v>
      </c>
      <c r="E4963" s="124">
        <v>16500</v>
      </c>
      <c r="F4963" s="124">
        <v>17000</v>
      </c>
      <c r="G4963" s="124">
        <v>17000</v>
      </c>
      <c r="H4963" s="217">
        <v>3</v>
      </c>
      <c r="I4963" s="124">
        <v>49500</v>
      </c>
      <c r="J4963" s="238">
        <v>2400000</v>
      </c>
      <c r="K4963" s="124">
        <v>40800000000</v>
      </c>
    </row>
    <row r="4964" spans="3:11" x14ac:dyDescent="0.25">
      <c r="C4964" s="201">
        <v>45636</v>
      </c>
      <c r="D4964" s="217" t="s">
        <v>1155</v>
      </c>
      <c r="E4964" s="124">
        <v>17000</v>
      </c>
      <c r="F4964" s="124">
        <v>17000</v>
      </c>
      <c r="G4964" s="124">
        <v>17000</v>
      </c>
      <c r="H4964" s="217">
        <v>129</v>
      </c>
      <c r="I4964" s="124">
        <v>2193000</v>
      </c>
      <c r="J4964" s="238">
        <v>2400000</v>
      </c>
      <c r="K4964" s="124">
        <v>40800000000</v>
      </c>
    </row>
    <row r="4965" spans="3:11" x14ac:dyDescent="0.25">
      <c r="C4965" s="201">
        <v>45636</v>
      </c>
      <c r="D4965" s="217" t="s">
        <v>310</v>
      </c>
      <c r="E4965" s="124">
        <v>55000</v>
      </c>
      <c r="F4965" s="124">
        <v>50000</v>
      </c>
      <c r="G4965" s="124">
        <v>55000</v>
      </c>
      <c r="H4965" s="217">
        <v>2</v>
      </c>
      <c r="I4965" s="124">
        <v>110000</v>
      </c>
      <c r="J4965" s="238">
        <v>19450000</v>
      </c>
      <c r="K4965" s="124">
        <v>1069750000000</v>
      </c>
    </row>
    <row r="4966" spans="3:11" x14ac:dyDescent="0.25">
      <c r="C4966" s="201">
        <v>45636</v>
      </c>
      <c r="D4966" s="217" t="s">
        <v>1155</v>
      </c>
      <c r="E4966" s="124">
        <v>17000</v>
      </c>
      <c r="F4966" s="124">
        <v>17000</v>
      </c>
      <c r="G4966" s="124">
        <v>17000</v>
      </c>
      <c r="H4966" s="217">
        <v>5</v>
      </c>
      <c r="I4966" s="124">
        <v>85000</v>
      </c>
      <c r="J4966" s="238">
        <v>2400000</v>
      </c>
      <c r="K4966" s="124">
        <v>40800000000</v>
      </c>
    </row>
    <row r="4967" spans="3:11" x14ac:dyDescent="0.25">
      <c r="C4967" s="201">
        <v>45636</v>
      </c>
      <c r="D4967" s="217" t="s">
        <v>1155</v>
      </c>
      <c r="E4967" s="124">
        <v>17000</v>
      </c>
      <c r="F4967" s="124">
        <v>17000</v>
      </c>
      <c r="G4967" s="124">
        <v>17000</v>
      </c>
      <c r="H4967" s="217">
        <v>20</v>
      </c>
      <c r="I4967" s="124">
        <v>340000</v>
      </c>
      <c r="J4967" s="238">
        <v>2400000</v>
      </c>
      <c r="K4967" s="124">
        <v>40800000000</v>
      </c>
    </row>
    <row r="4968" spans="3:11" x14ac:dyDescent="0.25">
      <c r="C4968" s="201">
        <v>45636</v>
      </c>
      <c r="D4968" s="217" t="s">
        <v>1155</v>
      </c>
      <c r="E4968" s="124">
        <v>17000</v>
      </c>
      <c r="F4968" s="124">
        <v>17000</v>
      </c>
      <c r="G4968" s="124">
        <v>17000</v>
      </c>
      <c r="H4968" s="217">
        <v>10</v>
      </c>
      <c r="I4968" s="124">
        <v>170000</v>
      </c>
      <c r="J4968" s="238">
        <v>2400000</v>
      </c>
      <c r="K4968" s="124">
        <v>40800000000</v>
      </c>
    </row>
    <row r="4969" spans="3:11" x14ac:dyDescent="0.25">
      <c r="C4969" s="201">
        <v>45636</v>
      </c>
      <c r="D4969" s="217" t="s">
        <v>312</v>
      </c>
      <c r="E4969" s="124">
        <v>12800</v>
      </c>
      <c r="F4969" s="124">
        <v>12000</v>
      </c>
      <c r="G4969" s="124">
        <v>12800</v>
      </c>
      <c r="H4969" s="217">
        <v>10</v>
      </c>
      <c r="I4969" s="124">
        <v>128000</v>
      </c>
      <c r="J4969" s="238">
        <v>20000000</v>
      </c>
      <c r="K4969" s="124">
        <v>256000000000</v>
      </c>
    </row>
    <row r="4970" spans="3:11" x14ac:dyDescent="0.25">
      <c r="C4970" s="201">
        <v>45636</v>
      </c>
      <c r="D4970" s="217" t="s">
        <v>1155</v>
      </c>
      <c r="E4970" s="124">
        <v>17000</v>
      </c>
      <c r="F4970" s="124">
        <v>17000</v>
      </c>
      <c r="G4970" s="124">
        <v>17000</v>
      </c>
      <c r="H4970" s="217">
        <v>5</v>
      </c>
      <c r="I4970" s="124">
        <v>85000</v>
      </c>
      <c r="J4970" s="238">
        <v>2400000</v>
      </c>
      <c r="K4970" s="124">
        <v>40800000000</v>
      </c>
    </row>
    <row r="4971" spans="3:11" x14ac:dyDescent="0.25">
      <c r="C4971" s="201">
        <v>45636</v>
      </c>
      <c r="D4971" s="217" t="s">
        <v>1155</v>
      </c>
      <c r="E4971" s="124">
        <v>17000</v>
      </c>
      <c r="F4971" s="124">
        <v>17000</v>
      </c>
      <c r="G4971" s="124">
        <v>17000</v>
      </c>
      <c r="H4971" s="217">
        <v>3</v>
      </c>
      <c r="I4971" s="124">
        <v>51000</v>
      </c>
      <c r="J4971" s="238">
        <v>2400000</v>
      </c>
      <c r="K4971" s="124">
        <v>40800000000</v>
      </c>
    </row>
    <row r="4972" spans="3:11" x14ac:dyDescent="0.25">
      <c r="C4972" s="201">
        <v>45636</v>
      </c>
      <c r="D4972" s="217" t="s">
        <v>1155</v>
      </c>
      <c r="E4972" s="124">
        <v>17000</v>
      </c>
      <c r="F4972" s="124">
        <v>17000</v>
      </c>
      <c r="G4972" s="124">
        <v>17000</v>
      </c>
      <c r="H4972" s="217">
        <v>96</v>
      </c>
      <c r="I4972" s="124">
        <v>1632000</v>
      </c>
      <c r="J4972" s="238">
        <v>2400000</v>
      </c>
      <c r="K4972" s="124">
        <v>40800000000</v>
      </c>
    </row>
    <row r="4973" spans="3:11" x14ac:dyDescent="0.25">
      <c r="C4973" s="201">
        <v>45636</v>
      </c>
      <c r="D4973" s="217" t="s">
        <v>1155</v>
      </c>
      <c r="E4973" s="124">
        <v>17000</v>
      </c>
      <c r="F4973" s="124">
        <v>17000</v>
      </c>
      <c r="G4973" s="124">
        <v>17000</v>
      </c>
      <c r="H4973" s="217">
        <v>2</v>
      </c>
      <c r="I4973" s="124">
        <v>34000</v>
      </c>
      <c r="J4973" s="238">
        <v>2400000</v>
      </c>
      <c r="K4973" s="124">
        <v>40800000000</v>
      </c>
    </row>
    <row r="4974" spans="3:11" x14ac:dyDescent="0.25">
      <c r="C4974" s="201">
        <v>45636</v>
      </c>
      <c r="D4974" s="217" t="s">
        <v>1155</v>
      </c>
      <c r="E4974" s="124">
        <v>17000</v>
      </c>
      <c r="F4974" s="124">
        <v>17000</v>
      </c>
      <c r="G4974" s="124">
        <v>17000</v>
      </c>
      <c r="H4974" s="217">
        <v>6</v>
      </c>
      <c r="I4974" s="124">
        <v>102000</v>
      </c>
      <c r="J4974" s="238">
        <v>2400000</v>
      </c>
      <c r="K4974" s="124">
        <v>40800000000</v>
      </c>
    </row>
    <row r="4975" spans="3:11" x14ac:dyDescent="0.25">
      <c r="C4975" s="201">
        <v>45636</v>
      </c>
      <c r="D4975" s="217" t="s">
        <v>1155</v>
      </c>
      <c r="E4975" s="124">
        <v>17000</v>
      </c>
      <c r="F4975" s="124">
        <v>17000</v>
      </c>
      <c r="G4975" s="124">
        <v>17000</v>
      </c>
      <c r="H4975" s="217">
        <v>10</v>
      </c>
      <c r="I4975" s="124">
        <v>170000</v>
      </c>
      <c r="J4975" s="238">
        <v>2400000</v>
      </c>
      <c r="K4975" s="124">
        <v>40800000000</v>
      </c>
    </row>
    <row r="4976" spans="3:11" x14ac:dyDescent="0.25">
      <c r="C4976" s="201">
        <v>45636</v>
      </c>
      <c r="D4976" s="217" t="s">
        <v>1155</v>
      </c>
      <c r="E4976" s="124">
        <v>17000</v>
      </c>
      <c r="F4976" s="124">
        <v>17000</v>
      </c>
      <c r="G4976" s="124">
        <v>17000</v>
      </c>
      <c r="H4976" s="217">
        <v>25</v>
      </c>
      <c r="I4976" s="124">
        <v>425000</v>
      </c>
      <c r="J4976" s="238">
        <v>2400000</v>
      </c>
      <c r="K4976" s="124">
        <v>40800000000</v>
      </c>
    </row>
    <row r="4977" spans="3:11" x14ac:dyDescent="0.25">
      <c r="C4977" s="201">
        <v>45636</v>
      </c>
      <c r="D4977" s="217" t="s">
        <v>1155</v>
      </c>
      <c r="E4977" s="124">
        <v>17000</v>
      </c>
      <c r="F4977" s="124">
        <v>17000</v>
      </c>
      <c r="G4977" s="124">
        <v>17000</v>
      </c>
      <c r="H4977" s="217">
        <v>105</v>
      </c>
      <c r="I4977" s="124">
        <v>1785000</v>
      </c>
      <c r="J4977" s="238">
        <v>2400000</v>
      </c>
      <c r="K4977" s="124">
        <v>40800000000</v>
      </c>
    </row>
    <row r="4978" spans="3:11" x14ac:dyDescent="0.25">
      <c r="C4978" s="201">
        <v>45636</v>
      </c>
      <c r="D4978" s="217" t="s">
        <v>1155</v>
      </c>
      <c r="E4978" s="124">
        <v>17000</v>
      </c>
      <c r="F4978" s="124">
        <v>17000</v>
      </c>
      <c r="G4978" s="124">
        <v>17000</v>
      </c>
      <c r="H4978" s="217">
        <v>72</v>
      </c>
      <c r="I4978" s="124">
        <v>1224000</v>
      </c>
      <c r="J4978" s="238">
        <v>2400000</v>
      </c>
      <c r="K4978" s="124">
        <v>40800000000</v>
      </c>
    </row>
    <row r="4979" spans="3:11" x14ac:dyDescent="0.25">
      <c r="C4979" s="201">
        <v>45636</v>
      </c>
      <c r="D4979" s="217" t="s">
        <v>1155</v>
      </c>
      <c r="E4979" s="124">
        <v>17000</v>
      </c>
      <c r="F4979" s="124">
        <v>17000</v>
      </c>
      <c r="G4979" s="124">
        <v>17000</v>
      </c>
      <c r="H4979" s="217">
        <v>15</v>
      </c>
      <c r="I4979" s="124">
        <v>255000</v>
      </c>
      <c r="J4979" s="238">
        <v>2400000</v>
      </c>
      <c r="K4979" s="124">
        <v>40800000000</v>
      </c>
    </row>
    <row r="4980" spans="3:11" x14ac:dyDescent="0.25">
      <c r="C4980" s="201">
        <v>45636</v>
      </c>
      <c r="D4980" s="217" t="s">
        <v>1155</v>
      </c>
      <c r="E4980" s="124">
        <v>17000</v>
      </c>
      <c r="F4980" s="124">
        <v>17000</v>
      </c>
      <c r="G4980" s="124">
        <v>17000</v>
      </c>
      <c r="H4980" s="217">
        <v>15</v>
      </c>
      <c r="I4980" s="124">
        <v>255000</v>
      </c>
      <c r="J4980" s="238">
        <v>2400000</v>
      </c>
      <c r="K4980" s="124">
        <v>40800000000</v>
      </c>
    </row>
    <row r="4981" spans="3:11" x14ac:dyDescent="0.25">
      <c r="C4981" s="201">
        <v>45636</v>
      </c>
      <c r="D4981" s="217" t="s">
        <v>1155</v>
      </c>
      <c r="E4981" s="124">
        <v>17000</v>
      </c>
      <c r="F4981" s="124">
        <v>17000</v>
      </c>
      <c r="G4981" s="124">
        <v>17000</v>
      </c>
      <c r="H4981" s="217">
        <v>8</v>
      </c>
      <c r="I4981" s="124">
        <v>136000</v>
      </c>
      <c r="J4981" s="238">
        <v>2400000</v>
      </c>
      <c r="K4981" s="124">
        <v>40800000000</v>
      </c>
    </row>
    <row r="4982" spans="3:11" x14ac:dyDescent="0.25">
      <c r="C4982" s="201">
        <v>45636</v>
      </c>
      <c r="D4982" s="217" t="s">
        <v>312</v>
      </c>
      <c r="E4982" s="124">
        <v>12800</v>
      </c>
      <c r="F4982" s="124">
        <v>12000</v>
      </c>
      <c r="G4982" s="124">
        <v>12800</v>
      </c>
      <c r="H4982" s="217">
        <v>50</v>
      </c>
      <c r="I4982" s="124">
        <v>640000</v>
      </c>
      <c r="J4982" s="238">
        <v>20000000</v>
      </c>
      <c r="K4982" s="124">
        <v>256000000000</v>
      </c>
    </row>
    <row r="4983" spans="3:11" x14ac:dyDescent="0.25">
      <c r="C4983" s="201">
        <v>45636</v>
      </c>
      <c r="D4983" s="217" t="s">
        <v>312</v>
      </c>
      <c r="E4983" s="124">
        <v>12200</v>
      </c>
      <c r="F4983" s="124">
        <v>12000</v>
      </c>
      <c r="G4983" s="124">
        <v>12800</v>
      </c>
      <c r="H4983" s="217">
        <v>2</v>
      </c>
      <c r="I4983" s="124">
        <v>24400</v>
      </c>
      <c r="J4983" s="238">
        <v>20000000</v>
      </c>
      <c r="K4983" s="124">
        <v>256000000000</v>
      </c>
    </row>
    <row r="4984" spans="3:11" x14ac:dyDescent="0.25">
      <c r="C4984" s="201">
        <v>45636</v>
      </c>
      <c r="D4984" s="217" t="s">
        <v>312</v>
      </c>
      <c r="E4984" s="124">
        <v>12800</v>
      </c>
      <c r="F4984" s="124">
        <v>12000</v>
      </c>
      <c r="G4984" s="124">
        <v>12800</v>
      </c>
      <c r="H4984" s="217">
        <v>4</v>
      </c>
      <c r="I4984" s="124">
        <v>51200</v>
      </c>
      <c r="J4984" s="238">
        <v>20000000</v>
      </c>
      <c r="K4984" s="124">
        <v>256000000000</v>
      </c>
    </row>
    <row r="4985" spans="3:11" x14ac:dyDescent="0.25">
      <c r="C4985" s="201">
        <v>45636</v>
      </c>
      <c r="D4985" s="217" t="s">
        <v>312</v>
      </c>
      <c r="E4985" s="124">
        <v>12500</v>
      </c>
      <c r="F4985" s="124">
        <v>12000</v>
      </c>
      <c r="G4985" s="124">
        <v>12800</v>
      </c>
      <c r="H4985" s="217">
        <v>3</v>
      </c>
      <c r="I4985" s="124">
        <v>37500</v>
      </c>
      <c r="J4985" s="238">
        <v>20000000</v>
      </c>
      <c r="K4985" s="124">
        <v>256000000000</v>
      </c>
    </row>
    <row r="4986" spans="3:11" x14ac:dyDescent="0.25">
      <c r="C4986" s="201">
        <v>45636</v>
      </c>
      <c r="D4986" s="217" t="s">
        <v>312</v>
      </c>
      <c r="E4986" s="124">
        <v>12800</v>
      </c>
      <c r="F4986" s="124">
        <v>12000</v>
      </c>
      <c r="G4986" s="124">
        <v>12800</v>
      </c>
      <c r="H4986" s="217">
        <v>1</v>
      </c>
      <c r="I4986" s="124">
        <v>12800</v>
      </c>
      <c r="J4986" s="238">
        <v>20000000</v>
      </c>
      <c r="K4986" s="124">
        <v>256000000000</v>
      </c>
    </row>
    <row r="4987" spans="3:11" x14ac:dyDescent="0.25">
      <c r="C4987" s="201">
        <v>45636</v>
      </c>
      <c r="D4987" s="217" t="s">
        <v>1155</v>
      </c>
      <c r="E4987" s="124">
        <v>18000</v>
      </c>
      <c r="F4987" s="124">
        <v>17000</v>
      </c>
      <c r="G4987" s="124">
        <v>17000</v>
      </c>
      <c r="H4987" s="217">
        <v>5</v>
      </c>
      <c r="I4987" s="124">
        <v>90000</v>
      </c>
      <c r="J4987" s="238">
        <v>2400000</v>
      </c>
      <c r="K4987" s="124">
        <v>40800000000</v>
      </c>
    </row>
    <row r="4988" spans="3:11" x14ac:dyDescent="0.25">
      <c r="C4988" s="201">
        <v>45637</v>
      </c>
      <c r="D4988" s="217" t="s">
        <v>312</v>
      </c>
      <c r="E4988" s="124">
        <v>12800</v>
      </c>
      <c r="F4988" s="124">
        <v>12800</v>
      </c>
      <c r="G4988" s="124">
        <v>12200</v>
      </c>
      <c r="H4988" s="217">
        <v>5</v>
      </c>
      <c r="I4988" s="124">
        <v>64000</v>
      </c>
      <c r="J4988" s="238">
        <v>20000000</v>
      </c>
      <c r="K4988" s="124">
        <v>244000000000</v>
      </c>
    </row>
    <row r="4989" spans="3:11" x14ac:dyDescent="0.25">
      <c r="C4989" s="201">
        <v>45637</v>
      </c>
      <c r="D4989" s="217" t="s">
        <v>312</v>
      </c>
      <c r="E4989" s="124">
        <v>12800</v>
      </c>
      <c r="F4989" s="124">
        <v>12800</v>
      </c>
      <c r="G4989" s="124">
        <v>12200</v>
      </c>
      <c r="H4989" s="217">
        <v>20</v>
      </c>
      <c r="I4989" s="124">
        <v>256000</v>
      </c>
      <c r="J4989" s="238">
        <v>20000000</v>
      </c>
      <c r="K4989" s="124">
        <v>244000000000</v>
      </c>
    </row>
    <row r="4990" spans="3:11" x14ac:dyDescent="0.25">
      <c r="C4990" s="201">
        <v>45637</v>
      </c>
      <c r="D4990" s="217" t="s">
        <v>312</v>
      </c>
      <c r="E4990" s="124">
        <v>12800</v>
      </c>
      <c r="F4990" s="124">
        <v>12800</v>
      </c>
      <c r="G4990" s="124">
        <v>12200</v>
      </c>
      <c r="H4990" s="217">
        <v>50</v>
      </c>
      <c r="I4990" s="124">
        <v>640000</v>
      </c>
      <c r="J4990" s="238">
        <v>20000000</v>
      </c>
      <c r="K4990" s="124">
        <v>244000000000</v>
      </c>
    </row>
    <row r="4991" spans="3:11" x14ac:dyDescent="0.25">
      <c r="C4991" s="201">
        <v>45637</v>
      </c>
      <c r="D4991" s="217" t="s">
        <v>1155</v>
      </c>
      <c r="E4991" s="124">
        <v>18000</v>
      </c>
      <c r="F4991" s="124">
        <v>17000</v>
      </c>
      <c r="G4991" s="124">
        <v>17000</v>
      </c>
      <c r="H4991" s="217">
        <v>16</v>
      </c>
      <c r="I4991" s="124">
        <v>288000</v>
      </c>
      <c r="J4991" s="238">
        <v>2400000</v>
      </c>
      <c r="K4991" s="124">
        <v>40800000000</v>
      </c>
    </row>
    <row r="4992" spans="3:11" x14ac:dyDescent="0.25">
      <c r="C4992" s="201">
        <v>45637</v>
      </c>
      <c r="D4992" s="217" t="s">
        <v>312</v>
      </c>
      <c r="E4992" s="124">
        <v>12800</v>
      </c>
      <c r="F4992" s="124">
        <v>12800</v>
      </c>
      <c r="G4992" s="124">
        <v>12200</v>
      </c>
      <c r="H4992" s="217">
        <v>10</v>
      </c>
      <c r="I4992" s="124">
        <v>128000</v>
      </c>
      <c r="J4992" s="238">
        <v>20000000</v>
      </c>
      <c r="K4992" s="124">
        <v>244000000000</v>
      </c>
    </row>
    <row r="4993" spans="3:11" x14ac:dyDescent="0.25">
      <c r="C4993" s="201">
        <v>45637</v>
      </c>
      <c r="D4993" s="217" t="s">
        <v>312</v>
      </c>
      <c r="E4993" s="124">
        <v>12800</v>
      </c>
      <c r="F4993" s="124">
        <v>12800</v>
      </c>
      <c r="G4993" s="124">
        <v>12200</v>
      </c>
      <c r="H4993" s="217">
        <v>5</v>
      </c>
      <c r="I4993" s="124">
        <v>64000</v>
      </c>
      <c r="J4993" s="238">
        <v>20000000</v>
      </c>
      <c r="K4993" s="124">
        <v>244000000000</v>
      </c>
    </row>
    <row r="4994" spans="3:11" x14ac:dyDescent="0.25">
      <c r="C4994" s="201">
        <v>45637</v>
      </c>
      <c r="D4994" s="217" t="s">
        <v>312</v>
      </c>
      <c r="E4994" s="124">
        <v>12800</v>
      </c>
      <c r="F4994" s="124">
        <v>12800</v>
      </c>
      <c r="G4994" s="124">
        <v>12200</v>
      </c>
      <c r="H4994" s="217">
        <v>15</v>
      </c>
      <c r="I4994" s="124">
        <v>192000</v>
      </c>
      <c r="J4994" s="238">
        <v>20000000</v>
      </c>
      <c r="K4994" s="124">
        <v>244000000000</v>
      </c>
    </row>
    <row r="4995" spans="3:11" x14ac:dyDescent="0.25">
      <c r="C4995" s="201">
        <v>45637</v>
      </c>
      <c r="D4995" s="217" t="s">
        <v>312</v>
      </c>
      <c r="E4995" s="124">
        <v>12800</v>
      </c>
      <c r="F4995" s="124">
        <v>12800</v>
      </c>
      <c r="G4995" s="124">
        <v>12200</v>
      </c>
      <c r="H4995" s="217">
        <v>1</v>
      </c>
      <c r="I4995" s="124">
        <v>12800</v>
      </c>
      <c r="J4995" s="238">
        <v>20000000</v>
      </c>
      <c r="K4995" s="124">
        <v>244000000000</v>
      </c>
    </row>
    <row r="4996" spans="3:11" x14ac:dyDescent="0.25">
      <c r="C4996" s="201">
        <v>45637</v>
      </c>
      <c r="D4996" s="217" t="s">
        <v>1155</v>
      </c>
      <c r="E4996" s="124">
        <v>18300</v>
      </c>
      <c r="F4996" s="124">
        <v>17000</v>
      </c>
      <c r="G4996" s="124">
        <v>17000</v>
      </c>
      <c r="H4996" s="217">
        <v>10</v>
      </c>
      <c r="I4996" s="124">
        <v>183000</v>
      </c>
      <c r="J4996" s="238">
        <v>2400000</v>
      </c>
      <c r="K4996" s="124">
        <v>40800000000</v>
      </c>
    </row>
    <row r="4997" spans="3:11" x14ac:dyDescent="0.25">
      <c r="C4997" s="201">
        <v>45637</v>
      </c>
      <c r="D4997" s="217" t="s">
        <v>312</v>
      </c>
      <c r="E4997" s="124">
        <v>12800</v>
      </c>
      <c r="F4997" s="124">
        <v>12800</v>
      </c>
      <c r="G4997" s="124">
        <v>12200</v>
      </c>
      <c r="H4997" s="217">
        <v>180</v>
      </c>
      <c r="I4997" s="124">
        <v>2304000</v>
      </c>
      <c r="J4997" s="238">
        <v>20000000</v>
      </c>
      <c r="K4997" s="124">
        <v>244000000000</v>
      </c>
    </row>
    <row r="4998" spans="3:11" x14ac:dyDescent="0.25">
      <c r="C4998" s="201">
        <v>45637</v>
      </c>
      <c r="D4998" s="217" t="s">
        <v>312</v>
      </c>
      <c r="E4998" s="124">
        <v>12800</v>
      </c>
      <c r="F4998" s="124">
        <v>12800</v>
      </c>
      <c r="G4998" s="124">
        <v>12200</v>
      </c>
      <c r="H4998" s="217">
        <v>10</v>
      </c>
      <c r="I4998" s="124">
        <v>128000</v>
      </c>
      <c r="J4998" s="238">
        <v>20000000</v>
      </c>
      <c r="K4998" s="124">
        <v>244000000000</v>
      </c>
    </row>
    <row r="4999" spans="3:11" x14ac:dyDescent="0.25">
      <c r="C4999" s="201">
        <v>45637</v>
      </c>
      <c r="D4999" s="217" t="s">
        <v>1155</v>
      </c>
      <c r="E4999" s="124">
        <v>18000</v>
      </c>
      <c r="F4999" s="124">
        <v>17000</v>
      </c>
      <c r="G4999" s="124">
        <v>17000</v>
      </c>
      <c r="H4999" s="217">
        <v>1</v>
      </c>
      <c r="I4999" s="124">
        <v>18000</v>
      </c>
      <c r="J4999" s="238">
        <v>2400000</v>
      </c>
      <c r="K4999" s="124">
        <v>40800000000</v>
      </c>
    </row>
    <row r="5000" spans="3:11" x14ac:dyDescent="0.25">
      <c r="C5000" s="201">
        <v>45637</v>
      </c>
      <c r="D5000" s="217" t="s">
        <v>312</v>
      </c>
      <c r="E5000" s="124">
        <v>12800</v>
      </c>
      <c r="F5000" s="124">
        <v>12800</v>
      </c>
      <c r="G5000" s="124">
        <v>12200</v>
      </c>
      <c r="H5000" s="217">
        <v>10</v>
      </c>
      <c r="I5000" s="124">
        <v>128000</v>
      </c>
      <c r="J5000" s="238">
        <v>20000000</v>
      </c>
      <c r="K5000" s="124">
        <v>244000000000</v>
      </c>
    </row>
    <row r="5001" spans="3:11" x14ac:dyDescent="0.25">
      <c r="C5001" s="201">
        <v>45637</v>
      </c>
      <c r="D5001" s="217" t="s">
        <v>312</v>
      </c>
      <c r="E5001" s="124">
        <v>12800</v>
      </c>
      <c r="F5001" s="124">
        <v>12800</v>
      </c>
      <c r="G5001" s="124">
        <v>12200</v>
      </c>
      <c r="H5001" s="217">
        <v>8</v>
      </c>
      <c r="I5001" s="124">
        <v>102400</v>
      </c>
      <c r="J5001" s="238">
        <v>20000000</v>
      </c>
      <c r="K5001" s="124">
        <v>244000000000</v>
      </c>
    </row>
    <row r="5002" spans="3:11" x14ac:dyDescent="0.25">
      <c r="C5002" s="201">
        <v>45637</v>
      </c>
      <c r="D5002" s="217" t="s">
        <v>1154</v>
      </c>
      <c r="E5002" s="124">
        <v>16573.75</v>
      </c>
      <c r="F5002" s="124">
        <v>16573.75</v>
      </c>
      <c r="G5002" s="124">
        <v>15910.8</v>
      </c>
      <c r="H5002" s="217">
        <v>1</v>
      </c>
      <c r="I5002" s="124">
        <v>16573.75</v>
      </c>
      <c r="J5002" s="238">
        <v>600000</v>
      </c>
      <c r="K5002" s="124">
        <v>9546480000</v>
      </c>
    </row>
    <row r="5003" spans="3:11" x14ac:dyDescent="0.25">
      <c r="C5003" s="201">
        <v>45637</v>
      </c>
      <c r="D5003" s="217" t="s">
        <v>1155</v>
      </c>
      <c r="E5003" s="124">
        <v>18300</v>
      </c>
      <c r="F5003" s="124">
        <v>17000</v>
      </c>
      <c r="G5003" s="124">
        <v>17000</v>
      </c>
      <c r="H5003" s="217">
        <v>18</v>
      </c>
      <c r="I5003" s="124">
        <v>329400</v>
      </c>
      <c r="J5003" s="238">
        <v>2400000</v>
      </c>
      <c r="K5003" s="124">
        <v>40800000000</v>
      </c>
    </row>
    <row r="5004" spans="3:11" x14ac:dyDescent="0.25">
      <c r="C5004" s="201">
        <v>45637</v>
      </c>
      <c r="D5004" s="217" t="s">
        <v>312</v>
      </c>
      <c r="E5004" s="124">
        <v>12800</v>
      </c>
      <c r="F5004" s="124">
        <v>12800</v>
      </c>
      <c r="G5004" s="124">
        <v>12200</v>
      </c>
      <c r="H5004" s="217">
        <v>2</v>
      </c>
      <c r="I5004" s="124">
        <v>25600</v>
      </c>
      <c r="J5004" s="238">
        <v>20000000</v>
      </c>
      <c r="K5004" s="124">
        <v>244000000000</v>
      </c>
    </row>
    <row r="5005" spans="3:11" x14ac:dyDescent="0.25">
      <c r="C5005" s="201">
        <v>45637</v>
      </c>
      <c r="D5005" s="217" t="s">
        <v>312</v>
      </c>
      <c r="E5005" s="124">
        <v>12800</v>
      </c>
      <c r="F5005" s="124">
        <v>12800</v>
      </c>
      <c r="G5005" s="124">
        <v>12200</v>
      </c>
      <c r="H5005" s="217">
        <v>10</v>
      </c>
      <c r="I5005" s="124">
        <v>128000</v>
      </c>
      <c r="J5005" s="238">
        <v>20000000</v>
      </c>
      <c r="K5005" s="124">
        <v>244000000000</v>
      </c>
    </row>
    <row r="5006" spans="3:11" x14ac:dyDescent="0.25">
      <c r="C5006" s="201">
        <v>45637</v>
      </c>
      <c r="D5006" s="217" t="s">
        <v>312</v>
      </c>
      <c r="E5006" s="124">
        <v>12800</v>
      </c>
      <c r="F5006" s="124">
        <v>12800</v>
      </c>
      <c r="G5006" s="124">
        <v>12200</v>
      </c>
      <c r="H5006" s="217">
        <v>75</v>
      </c>
      <c r="I5006" s="124">
        <v>960000</v>
      </c>
      <c r="J5006" s="238">
        <v>20000000</v>
      </c>
      <c r="K5006" s="124">
        <v>244000000000</v>
      </c>
    </row>
    <row r="5007" spans="3:11" x14ac:dyDescent="0.25">
      <c r="C5007" s="201">
        <v>45637</v>
      </c>
      <c r="D5007" s="217" t="s">
        <v>312</v>
      </c>
      <c r="E5007" s="124">
        <v>12800</v>
      </c>
      <c r="F5007" s="124">
        <v>12800</v>
      </c>
      <c r="G5007" s="124">
        <v>12200</v>
      </c>
      <c r="H5007" s="217">
        <v>5</v>
      </c>
      <c r="I5007" s="124">
        <v>64000</v>
      </c>
      <c r="J5007" s="238">
        <v>20000000</v>
      </c>
      <c r="K5007" s="124">
        <v>244000000000</v>
      </c>
    </row>
    <row r="5008" spans="3:11" x14ac:dyDescent="0.25">
      <c r="C5008" s="201">
        <v>45637</v>
      </c>
      <c r="D5008" s="217" t="s">
        <v>1155</v>
      </c>
      <c r="E5008" s="124">
        <v>18300</v>
      </c>
      <c r="F5008" s="124">
        <v>17000</v>
      </c>
      <c r="G5008" s="124">
        <v>17000</v>
      </c>
      <c r="H5008" s="217">
        <v>20</v>
      </c>
      <c r="I5008" s="124">
        <v>366000</v>
      </c>
      <c r="J5008" s="238">
        <v>2400000</v>
      </c>
      <c r="K5008" s="124">
        <v>40800000000</v>
      </c>
    </row>
    <row r="5009" spans="3:11" x14ac:dyDescent="0.25">
      <c r="C5009" s="201">
        <v>45637</v>
      </c>
      <c r="D5009" s="217" t="s">
        <v>312</v>
      </c>
      <c r="E5009" s="124">
        <v>12800</v>
      </c>
      <c r="F5009" s="124">
        <v>12800</v>
      </c>
      <c r="G5009" s="124">
        <v>12200</v>
      </c>
      <c r="H5009" s="217">
        <v>30</v>
      </c>
      <c r="I5009" s="124">
        <v>384000</v>
      </c>
      <c r="J5009" s="238">
        <v>20000000</v>
      </c>
      <c r="K5009" s="124">
        <v>244000000000</v>
      </c>
    </row>
    <row r="5010" spans="3:11" x14ac:dyDescent="0.25">
      <c r="C5010" s="201">
        <v>45637</v>
      </c>
      <c r="D5010" s="217" t="s">
        <v>312</v>
      </c>
      <c r="E5010" s="124">
        <v>12800</v>
      </c>
      <c r="F5010" s="124">
        <v>12800</v>
      </c>
      <c r="G5010" s="124">
        <v>12200</v>
      </c>
      <c r="H5010" s="217">
        <v>30</v>
      </c>
      <c r="I5010" s="124">
        <v>384000</v>
      </c>
      <c r="J5010" s="238">
        <v>20000000</v>
      </c>
      <c r="K5010" s="124">
        <v>244000000000</v>
      </c>
    </row>
    <row r="5011" spans="3:11" x14ac:dyDescent="0.25">
      <c r="C5011" s="201">
        <v>45637</v>
      </c>
      <c r="D5011" s="217" t="s">
        <v>312</v>
      </c>
      <c r="E5011" s="124">
        <v>12800</v>
      </c>
      <c r="F5011" s="124">
        <v>12800</v>
      </c>
      <c r="G5011" s="124">
        <v>12200</v>
      </c>
      <c r="H5011" s="217">
        <v>1</v>
      </c>
      <c r="I5011" s="124">
        <v>12800</v>
      </c>
      <c r="J5011" s="238">
        <v>20000000</v>
      </c>
      <c r="K5011" s="124">
        <v>244000000000</v>
      </c>
    </row>
    <row r="5012" spans="3:11" x14ac:dyDescent="0.25">
      <c r="C5012" s="201">
        <v>45637</v>
      </c>
      <c r="D5012" s="217" t="s">
        <v>310</v>
      </c>
      <c r="E5012" s="124">
        <v>52500</v>
      </c>
      <c r="F5012" s="124">
        <v>55000</v>
      </c>
      <c r="G5012" s="124">
        <v>50000</v>
      </c>
      <c r="H5012" s="217">
        <v>40</v>
      </c>
      <c r="I5012" s="124">
        <v>2100000</v>
      </c>
      <c r="J5012" s="238">
        <v>19450000</v>
      </c>
      <c r="K5012" s="124">
        <v>972500000000</v>
      </c>
    </row>
    <row r="5013" spans="3:11" x14ac:dyDescent="0.25">
      <c r="C5013" s="201">
        <v>45637</v>
      </c>
      <c r="D5013" s="217" t="s">
        <v>310</v>
      </c>
      <c r="E5013" s="124">
        <v>52000</v>
      </c>
      <c r="F5013" s="124">
        <v>55000</v>
      </c>
      <c r="G5013" s="124">
        <v>50000</v>
      </c>
      <c r="H5013" s="217">
        <v>6</v>
      </c>
      <c r="I5013" s="124">
        <v>312000</v>
      </c>
      <c r="J5013" s="238">
        <v>19450000</v>
      </c>
      <c r="K5013" s="124">
        <v>972500000000</v>
      </c>
    </row>
    <row r="5014" spans="3:11" x14ac:dyDescent="0.25">
      <c r="C5014" s="201">
        <v>45637</v>
      </c>
      <c r="D5014" s="217" t="s">
        <v>310</v>
      </c>
      <c r="E5014" s="124">
        <v>52000</v>
      </c>
      <c r="F5014" s="124">
        <v>55000</v>
      </c>
      <c r="G5014" s="124">
        <v>50000</v>
      </c>
      <c r="H5014" s="217">
        <v>1</v>
      </c>
      <c r="I5014" s="124">
        <v>52000</v>
      </c>
      <c r="J5014" s="238">
        <v>19450000</v>
      </c>
      <c r="K5014" s="124">
        <v>972500000000</v>
      </c>
    </row>
    <row r="5015" spans="3:11" x14ac:dyDescent="0.25">
      <c r="C5015" s="201">
        <v>45637</v>
      </c>
      <c r="D5015" s="217" t="s">
        <v>312</v>
      </c>
      <c r="E5015" s="124">
        <v>12800</v>
      </c>
      <c r="F5015" s="124">
        <v>12800</v>
      </c>
      <c r="G5015" s="124">
        <v>12200</v>
      </c>
      <c r="H5015" s="217">
        <v>5</v>
      </c>
      <c r="I5015" s="124">
        <v>64000</v>
      </c>
      <c r="J5015" s="238">
        <v>20000000</v>
      </c>
      <c r="K5015" s="124">
        <v>244000000000</v>
      </c>
    </row>
    <row r="5016" spans="3:11" x14ac:dyDescent="0.25">
      <c r="C5016" s="201">
        <v>45637</v>
      </c>
      <c r="D5016" s="217" t="s">
        <v>312</v>
      </c>
      <c r="E5016" s="124">
        <v>12800</v>
      </c>
      <c r="F5016" s="124">
        <v>12800</v>
      </c>
      <c r="G5016" s="124">
        <v>12200</v>
      </c>
      <c r="H5016" s="217">
        <v>15</v>
      </c>
      <c r="I5016" s="124">
        <v>192000</v>
      </c>
      <c r="J5016" s="238">
        <v>20000000</v>
      </c>
      <c r="K5016" s="124">
        <v>244000000000</v>
      </c>
    </row>
    <row r="5017" spans="3:11" x14ac:dyDescent="0.25">
      <c r="C5017" s="201">
        <v>45637</v>
      </c>
      <c r="D5017" s="217" t="s">
        <v>312</v>
      </c>
      <c r="E5017" s="124">
        <v>12200</v>
      </c>
      <c r="F5017" s="124">
        <v>12800</v>
      </c>
      <c r="G5017" s="124">
        <v>12200</v>
      </c>
      <c r="H5017" s="217">
        <v>2</v>
      </c>
      <c r="I5017" s="124">
        <v>24400</v>
      </c>
      <c r="J5017" s="238">
        <v>20000000</v>
      </c>
      <c r="K5017" s="124">
        <v>244000000000</v>
      </c>
    </row>
    <row r="5018" spans="3:11" x14ac:dyDescent="0.25">
      <c r="C5018" s="201">
        <v>45637</v>
      </c>
      <c r="D5018" s="217" t="s">
        <v>1155</v>
      </c>
      <c r="E5018" s="124">
        <v>18500</v>
      </c>
      <c r="F5018" s="124">
        <v>17000</v>
      </c>
      <c r="G5018" s="124">
        <v>17000</v>
      </c>
      <c r="H5018" s="217">
        <v>20</v>
      </c>
      <c r="I5018" s="124">
        <v>370000</v>
      </c>
      <c r="J5018" s="238">
        <v>2400000</v>
      </c>
      <c r="K5018" s="124">
        <v>40800000000</v>
      </c>
    </row>
    <row r="5019" spans="3:11" x14ac:dyDescent="0.25">
      <c r="C5019" s="201">
        <v>45637</v>
      </c>
      <c r="D5019" s="217" t="s">
        <v>1155</v>
      </c>
      <c r="E5019" s="124">
        <v>17500</v>
      </c>
      <c r="F5019" s="124">
        <v>17000</v>
      </c>
      <c r="G5019" s="124">
        <v>17000</v>
      </c>
      <c r="H5019" s="217">
        <v>1</v>
      </c>
      <c r="I5019" s="124">
        <v>17500</v>
      </c>
      <c r="J5019" s="238">
        <v>2400000</v>
      </c>
      <c r="K5019" s="124">
        <v>40800000000</v>
      </c>
    </row>
    <row r="5020" spans="3:11" x14ac:dyDescent="0.25">
      <c r="C5020" s="201">
        <v>45637</v>
      </c>
      <c r="D5020" s="217" t="s">
        <v>1155</v>
      </c>
      <c r="E5020" s="124">
        <v>17000</v>
      </c>
      <c r="F5020" s="124">
        <v>17000</v>
      </c>
      <c r="G5020" s="124">
        <v>17000</v>
      </c>
      <c r="H5020" s="217">
        <v>7</v>
      </c>
      <c r="I5020" s="124">
        <v>119000</v>
      </c>
      <c r="J5020" s="238">
        <v>2400000</v>
      </c>
      <c r="K5020" s="124">
        <v>40800000000</v>
      </c>
    </row>
    <row r="5021" spans="3:11" x14ac:dyDescent="0.25">
      <c r="C5021" s="201">
        <v>45637</v>
      </c>
      <c r="D5021" s="217" t="s">
        <v>1155</v>
      </c>
      <c r="E5021" s="124">
        <v>17000</v>
      </c>
      <c r="F5021" s="124">
        <v>17000</v>
      </c>
      <c r="G5021" s="124">
        <v>17000</v>
      </c>
      <c r="H5021" s="217">
        <v>1</v>
      </c>
      <c r="I5021" s="124">
        <v>17000</v>
      </c>
      <c r="J5021" s="238">
        <v>2400000</v>
      </c>
      <c r="K5021" s="124">
        <v>40800000000</v>
      </c>
    </row>
    <row r="5022" spans="3:11" x14ac:dyDescent="0.25">
      <c r="C5022" s="201">
        <v>45637</v>
      </c>
      <c r="D5022" s="217" t="s">
        <v>1155</v>
      </c>
      <c r="E5022" s="124">
        <v>18500</v>
      </c>
      <c r="F5022" s="124">
        <v>17000</v>
      </c>
      <c r="G5022" s="124">
        <v>17000</v>
      </c>
      <c r="H5022" s="217">
        <v>1</v>
      </c>
      <c r="I5022" s="124">
        <v>18500</v>
      </c>
      <c r="J5022" s="238">
        <v>2400000</v>
      </c>
      <c r="K5022" s="124">
        <v>40800000000</v>
      </c>
    </row>
    <row r="5023" spans="3:11" x14ac:dyDescent="0.25">
      <c r="C5023" s="201">
        <v>45637</v>
      </c>
      <c r="D5023" s="217" t="s">
        <v>1155</v>
      </c>
      <c r="E5023" s="124">
        <v>18500</v>
      </c>
      <c r="F5023" s="124">
        <v>17000</v>
      </c>
      <c r="G5023" s="124">
        <v>17000</v>
      </c>
      <c r="H5023" s="217">
        <v>11</v>
      </c>
      <c r="I5023" s="124">
        <v>203500</v>
      </c>
      <c r="J5023" s="238">
        <v>2400000</v>
      </c>
      <c r="K5023" s="124">
        <v>40800000000</v>
      </c>
    </row>
    <row r="5024" spans="3:11" x14ac:dyDescent="0.25">
      <c r="C5024" s="201">
        <v>45637</v>
      </c>
      <c r="D5024" s="217" t="s">
        <v>1155</v>
      </c>
      <c r="E5024" s="124">
        <v>18500</v>
      </c>
      <c r="F5024" s="124">
        <v>17000</v>
      </c>
      <c r="G5024" s="124">
        <v>17000</v>
      </c>
      <c r="H5024" s="217">
        <v>21</v>
      </c>
      <c r="I5024" s="124">
        <v>388500</v>
      </c>
      <c r="J5024" s="238">
        <v>2400000</v>
      </c>
      <c r="K5024" s="124">
        <v>40800000000</v>
      </c>
    </row>
    <row r="5025" spans="3:11" x14ac:dyDescent="0.25">
      <c r="C5025" s="201">
        <v>45637</v>
      </c>
      <c r="D5025" s="217" t="s">
        <v>312</v>
      </c>
      <c r="E5025" s="124">
        <v>12500</v>
      </c>
      <c r="F5025" s="124">
        <v>12800</v>
      </c>
      <c r="G5025" s="124">
        <v>12200</v>
      </c>
      <c r="H5025" s="217">
        <v>97</v>
      </c>
      <c r="I5025" s="124">
        <v>1212500</v>
      </c>
      <c r="J5025" s="238">
        <v>20000000</v>
      </c>
      <c r="K5025" s="124">
        <v>244000000000</v>
      </c>
    </row>
    <row r="5026" spans="3:11" x14ac:dyDescent="0.25">
      <c r="C5026" s="201">
        <v>45637</v>
      </c>
      <c r="D5026" s="217" t="s">
        <v>1155</v>
      </c>
      <c r="E5026" s="124">
        <v>17000</v>
      </c>
      <c r="F5026" s="124">
        <v>17000</v>
      </c>
      <c r="G5026" s="124">
        <v>17000</v>
      </c>
      <c r="H5026" s="217">
        <v>10</v>
      </c>
      <c r="I5026" s="124">
        <v>170000</v>
      </c>
      <c r="J5026" s="238">
        <v>2400000</v>
      </c>
      <c r="K5026" s="124">
        <v>40800000000</v>
      </c>
    </row>
    <row r="5027" spans="3:11" x14ac:dyDescent="0.25">
      <c r="C5027" s="201">
        <v>45637</v>
      </c>
      <c r="D5027" s="217" t="s">
        <v>1154</v>
      </c>
      <c r="E5027" s="124">
        <v>15910.8</v>
      </c>
      <c r="F5027" s="124">
        <v>16573.75</v>
      </c>
      <c r="G5027" s="124">
        <v>15910.8</v>
      </c>
      <c r="H5027" s="217">
        <v>2</v>
      </c>
      <c r="I5027" s="124">
        <v>31821.599999999999</v>
      </c>
      <c r="J5027" s="238">
        <v>600000</v>
      </c>
      <c r="K5027" s="124">
        <v>9546480000</v>
      </c>
    </row>
    <row r="5028" spans="3:11" x14ac:dyDescent="0.25">
      <c r="C5028" s="201">
        <v>45637</v>
      </c>
      <c r="D5028" s="217" t="s">
        <v>312</v>
      </c>
      <c r="E5028" s="124">
        <v>12200</v>
      </c>
      <c r="F5028" s="124">
        <v>12800</v>
      </c>
      <c r="G5028" s="124">
        <v>12200</v>
      </c>
      <c r="H5028" s="217">
        <v>1</v>
      </c>
      <c r="I5028" s="124">
        <v>12200</v>
      </c>
      <c r="J5028" s="238">
        <v>20000000</v>
      </c>
      <c r="K5028" s="124">
        <v>244000000000</v>
      </c>
    </row>
    <row r="5029" spans="3:11" x14ac:dyDescent="0.25">
      <c r="C5029" s="201">
        <v>45637</v>
      </c>
      <c r="D5029" s="217" t="s">
        <v>310</v>
      </c>
      <c r="E5029" s="124">
        <v>50000</v>
      </c>
      <c r="F5029" s="124">
        <v>55000</v>
      </c>
      <c r="G5029" s="124">
        <v>50000</v>
      </c>
      <c r="H5029" s="217">
        <v>67</v>
      </c>
      <c r="I5029" s="124">
        <v>3350000</v>
      </c>
      <c r="J5029" s="238">
        <v>19450000</v>
      </c>
      <c r="K5029" s="124">
        <v>972500000000</v>
      </c>
    </row>
    <row r="5030" spans="3:11" x14ac:dyDescent="0.25">
      <c r="C5030" s="201">
        <v>45637</v>
      </c>
      <c r="D5030" s="217" t="s">
        <v>310</v>
      </c>
      <c r="E5030" s="124">
        <v>50000</v>
      </c>
      <c r="F5030" s="124">
        <v>55000</v>
      </c>
      <c r="G5030" s="124">
        <v>50000</v>
      </c>
      <c r="H5030" s="217">
        <v>40</v>
      </c>
      <c r="I5030" s="124">
        <v>2000000</v>
      </c>
      <c r="J5030" s="238">
        <v>19450000</v>
      </c>
      <c r="K5030" s="124">
        <v>972500000000</v>
      </c>
    </row>
    <row r="5031" spans="3:11" x14ac:dyDescent="0.25">
      <c r="C5031" s="201">
        <v>45637</v>
      </c>
      <c r="D5031" s="217" t="s">
        <v>310</v>
      </c>
      <c r="E5031" s="124">
        <v>50000</v>
      </c>
      <c r="F5031" s="124">
        <v>55000</v>
      </c>
      <c r="G5031" s="124">
        <v>50000</v>
      </c>
      <c r="H5031" s="217">
        <v>1</v>
      </c>
      <c r="I5031" s="124">
        <v>50000</v>
      </c>
      <c r="J5031" s="238">
        <v>19450000</v>
      </c>
      <c r="K5031" s="124">
        <v>972500000000</v>
      </c>
    </row>
    <row r="5032" spans="3:11" x14ac:dyDescent="0.25">
      <c r="C5032" s="201">
        <v>45637</v>
      </c>
      <c r="D5032" s="217" t="s">
        <v>312</v>
      </c>
      <c r="E5032" s="124">
        <v>12200</v>
      </c>
      <c r="F5032" s="124">
        <v>12800</v>
      </c>
      <c r="G5032" s="124">
        <v>12200</v>
      </c>
      <c r="H5032" s="217">
        <v>2</v>
      </c>
      <c r="I5032" s="124">
        <v>24400</v>
      </c>
      <c r="J5032" s="238">
        <v>20000000</v>
      </c>
      <c r="K5032" s="124">
        <v>244000000000</v>
      </c>
    </row>
    <row r="5033" spans="3:11" x14ac:dyDescent="0.25">
      <c r="C5033" s="201">
        <v>45637</v>
      </c>
      <c r="D5033" s="217" t="s">
        <v>312</v>
      </c>
      <c r="E5033" s="124">
        <v>12200</v>
      </c>
      <c r="F5033" s="124">
        <v>12800</v>
      </c>
      <c r="G5033" s="124">
        <v>12200</v>
      </c>
      <c r="H5033" s="217">
        <v>50</v>
      </c>
      <c r="I5033" s="124">
        <v>610000</v>
      </c>
      <c r="J5033" s="238">
        <v>20000000</v>
      </c>
      <c r="K5033" s="124">
        <v>244000000000</v>
      </c>
    </row>
    <row r="5034" spans="3:11" x14ac:dyDescent="0.25">
      <c r="C5034" s="201">
        <v>45637</v>
      </c>
      <c r="D5034" s="217" t="s">
        <v>310</v>
      </c>
      <c r="E5034" s="124">
        <v>50000</v>
      </c>
      <c r="F5034" s="124">
        <v>55000</v>
      </c>
      <c r="G5034" s="124">
        <v>50000</v>
      </c>
      <c r="H5034" s="217">
        <v>2</v>
      </c>
      <c r="I5034" s="124">
        <v>100000</v>
      </c>
      <c r="J5034" s="238">
        <v>19450000</v>
      </c>
      <c r="K5034" s="124">
        <v>972500000000</v>
      </c>
    </row>
    <row r="5035" spans="3:11" x14ac:dyDescent="0.25">
      <c r="C5035" s="201">
        <v>45637</v>
      </c>
      <c r="D5035" s="217" t="s">
        <v>310</v>
      </c>
      <c r="E5035" s="124">
        <v>50000</v>
      </c>
      <c r="F5035" s="124">
        <v>55000</v>
      </c>
      <c r="G5035" s="124">
        <v>50000</v>
      </c>
      <c r="H5035" s="217">
        <v>40</v>
      </c>
      <c r="I5035" s="124">
        <v>2000000</v>
      </c>
      <c r="J5035" s="238">
        <v>19450000</v>
      </c>
      <c r="K5035" s="124">
        <v>972500000000</v>
      </c>
    </row>
    <row r="5036" spans="3:11" x14ac:dyDescent="0.25">
      <c r="C5036" s="201">
        <v>45637</v>
      </c>
      <c r="D5036" s="217" t="s">
        <v>310</v>
      </c>
      <c r="E5036" s="124">
        <v>50000</v>
      </c>
      <c r="F5036" s="124">
        <v>55000</v>
      </c>
      <c r="G5036" s="124">
        <v>50000</v>
      </c>
      <c r="H5036" s="217">
        <v>2</v>
      </c>
      <c r="I5036" s="124">
        <v>100000</v>
      </c>
      <c r="J5036" s="238">
        <v>19450000</v>
      </c>
      <c r="K5036" s="124">
        <v>972500000000</v>
      </c>
    </row>
    <row r="5037" spans="3:11" x14ac:dyDescent="0.25">
      <c r="C5037" s="201">
        <v>45637</v>
      </c>
      <c r="D5037" s="217" t="s">
        <v>310</v>
      </c>
      <c r="E5037" s="124">
        <v>50000</v>
      </c>
      <c r="F5037" s="124">
        <v>55000</v>
      </c>
      <c r="G5037" s="124">
        <v>50000</v>
      </c>
      <c r="H5037" s="217">
        <v>5</v>
      </c>
      <c r="I5037" s="124">
        <v>250000</v>
      </c>
      <c r="J5037" s="238">
        <v>19450000</v>
      </c>
      <c r="K5037" s="124">
        <v>972500000000</v>
      </c>
    </row>
    <row r="5038" spans="3:11" x14ac:dyDescent="0.25">
      <c r="C5038" s="201">
        <v>45638</v>
      </c>
      <c r="D5038" s="217" t="s">
        <v>310</v>
      </c>
      <c r="E5038" s="124">
        <v>52000</v>
      </c>
      <c r="F5038" s="124">
        <v>50000</v>
      </c>
      <c r="G5038" s="124">
        <v>52000</v>
      </c>
      <c r="H5038" s="217">
        <v>2</v>
      </c>
      <c r="I5038" s="124">
        <v>104000</v>
      </c>
      <c r="J5038" s="238">
        <v>19450000</v>
      </c>
      <c r="K5038" s="124">
        <v>1011400000000</v>
      </c>
    </row>
    <row r="5039" spans="3:11" x14ac:dyDescent="0.25">
      <c r="C5039" s="201">
        <v>45638</v>
      </c>
      <c r="D5039" s="217" t="s">
        <v>1155</v>
      </c>
      <c r="E5039" s="124">
        <v>18300</v>
      </c>
      <c r="F5039" s="124">
        <v>17000</v>
      </c>
      <c r="G5039" s="124">
        <v>18300</v>
      </c>
      <c r="H5039" s="217">
        <v>3</v>
      </c>
      <c r="I5039" s="124">
        <v>54900</v>
      </c>
      <c r="J5039" s="238">
        <v>2400000</v>
      </c>
      <c r="K5039" s="124">
        <v>43920000000</v>
      </c>
    </row>
    <row r="5040" spans="3:11" x14ac:dyDescent="0.25">
      <c r="C5040" s="201">
        <v>45638</v>
      </c>
      <c r="D5040" s="217" t="s">
        <v>1155</v>
      </c>
      <c r="E5040" s="124">
        <v>18300</v>
      </c>
      <c r="F5040" s="124">
        <v>17000</v>
      </c>
      <c r="G5040" s="124">
        <v>18300</v>
      </c>
      <c r="H5040" s="217">
        <v>1</v>
      </c>
      <c r="I5040" s="124">
        <v>18300</v>
      </c>
      <c r="J5040" s="238">
        <v>2400000</v>
      </c>
      <c r="K5040" s="124">
        <v>43920000000</v>
      </c>
    </row>
    <row r="5041" spans="3:11" x14ac:dyDescent="0.25">
      <c r="C5041" s="201">
        <v>45638</v>
      </c>
      <c r="D5041" s="217" t="s">
        <v>1154</v>
      </c>
      <c r="E5041" s="124">
        <v>19888.5</v>
      </c>
      <c r="F5041" s="124">
        <v>15910.8</v>
      </c>
      <c r="G5041" s="124">
        <v>20717.18</v>
      </c>
      <c r="H5041" s="217">
        <v>100</v>
      </c>
      <c r="I5041" s="124">
        <v>1988850</v>
      </c>
      <c r="J5041" s="238">
        <v>600000</v>
      </c>
      <c r="K5041" s="124">
        <v>12430308000</v>
      </c>
    </row>
    <row r="5042" spans="3:11" x14ac:dyDescent="0.25">
      <c r="C5042" s="201">
        <v>45638</v>
      </c>
      <c r="D5042" s="217" t="s">
        <v>310</v>
      </c>
      <c r="E5042" s="124">
        <v>52000</v>
      </c>
      <c r="F5042" s="124">
        <v>50000</v>
      </c>
      <c r="G5042" s="124">
        <v>52000</v>
      </c>
      <c r="H5042" s="217">
        <v>2</v>
      </c>
      <c r="I5042" s="124">
        <v>104000</v>
      </c>
      <c r="J5042" s="238">
        <v>19450000</v>
      </c>
      <c r="K5042" s="124">
        <v>1011400000000</v>
      </c>
    </row>
    <row r="5043" spans="3:11" x14ac:dyDescent="0.25">
      <c r="C5043" s="201">
        <v>45638</v>
      </c>
      <c r="D5043" s="217" t="s">
        <v>310</v>
      </c>
      <c r="E5043" s="124">
        <v>52000</v>
      </c>
      <c r="F5043" s="124">
        <v>50000</v>
      </c>
      <c r="G5043" s="124">
        <v>52000</v>
      </c>
      <c r="H5043" s="217">
        <v>10</v>
      </c>
      <c r="I5043" s="124">
        <v>520000</v>
      </c>
      <c r="J5043" s="238">
        <v>19450000</v>
      </c>
      <c r="K5043" s="124">
        <v>1011400000000</v>
      </c>
    </row>
    <row r="5044" spans="3:11" x14ac:dyDescent="0.25">
      <c r="C5044" s="201">
        <v>45638</v>
      </c>
      <c r="D5044" s="217" t="s">
        <v>310</v>
      </c>
      <c r="E5044" s="124">
        <v>52000</v>
      </c>
      <c r="F5044" s="124">
        <v>50000</v>
      </c>
      <c r="G5044" s="124">
        <v>52000</v>
      </c>
      <c r="H5044" s="217">
        <v>15</v>
      </c>
      <c r="I5044" s="124">
        <v>780000</v>
      </c>
      <c r="J5044" s="238">
        <v>19450000</v>
      </c>
      <c r="K5044" s="124">
        <v>1011400000000</v>
      </c>
    </row>
    <row r="5045" spans="3:11" x14ac:dyDescent="0.25">
      <c r="C5045" s="201">
        <v>45638</v>
      </c>
      <c r="D5045" s="217" t="s">
        <v>312</v>
      </c>
      <c r="E5045" s="124">
        <v>12500</v>
      </c>
      <c r="F5045" s="124">
        <v>12200</v>
      </c>
      <c r="G5045" s="124">
        <v>12500</v>
      </c>
      <c r="H5045" s="217">
        <v>20</v>
      </c>
      <c r="I5045" s="124">
        <v>250000</v>
      </c>
      <c r="J5045" s="238">
        <v>20000000</v>
      </c>
      <c r="K5045" s="124">
        <v>250000000000</v>
      </c>
    </row>
    <row r="5046" spans="3:11" x14ac:dyDescent="0.25">
      <c r="C5046" s="201">
        <v>45638</v>
      </c>
      <c r="D5046" s="217" t="s">
        <v>312</v>
      </c>
      <c r="E5046" s="124">
        <v>12500</v>
      </c>
      <c r="F5046" s="124">
        <v>12200</v>
      </c>
      <c r="G5046" s="124">
        <v>12500</v>
      </c>
      <c r="H5046" s="217">
        <v>1</v>
      </c>
      <c r="I5046" s="124">
        <v>12500</v>
      </c>
      <c r="J5046" s="238">
        <v>20000000</v>
      </c>
      <c r="K5046" s="124">
        <v>250000000000</v>
      </c>
    </row>
    <row r="5047" spans="3:11" x14ac:dyDescent="0.25">
      <c r="C5047" s="201">
        <v>45638</v>
      </c>
      <c r="D5047" s="217" t="s">
        <v>312</v>
      </c>
      <c r="E5047" s="124">
        <v>12500</v>
      </c>
      <c r="F5047" s="124">
        <v>12200</v>
      </c>
      <c r="G5047" s="124">
        <v>12500</v>
      </c>
      <c r="H5047" s="217">
        <v>10</v>
      </c>
      <c r="I5047" s="124">
        <v>125000</v>
      </c>
      <c r="J5047" s="238">
        <v>20000000</v>
      </c>
      <c r="K5047" s="124">
        <v>250000000000</v>
      </c>
    </row>
    <row r="5048" spans="3:11" x14ac:dyDescent="0.25">
      <c r="C5048" s="201">
        <v>45638</v>
      </c>
      <c r="D5048" s="217" t="s">
        <v>310</v>
      </c>
      <c r="E5048" s="124">
        <v>52000</v>
      </c>
      <c r="F5048" s="124">
        <v>50000</v>
      </c>
      <c r="G5048" s="124">
        <v>52000</v>
      </c>
      <c r="H5048" s="217">
        <v>2</v>
      </c>
      <c r="I5048" s="124">
        <v>104000</v>
      </c>
      <c r="J5048" s="238">
        <v>19450000</v>
      </c>
      <c r="K5048" s="124">
        <v>1011400000000</v>
      </c>
    </row>
    <row r="5049" spans="3:11" x14ac:dyDescent="0.25">
      <c r="C5049" s="201">
        <v>45638</v>
      </c>
      <c r="D5049" s="217" t="s">
        <v>1154</v>
      </c>
      <c r="E5049" s="124">
        <v>20717.18</v>
      </c>
      <c r="F5049" s="124">
        <v>15910.8</v>
      </c>
      <c r="G5049" s="124">
        <v>20717.18</v>
      </c>
      <c r="H5049" s="217">
        <v>1</v>
      </c>
      <c r="I5049" s="124">
        <v>20717.18</v>
      </c>
      <c r="J5049" s="238">
        <v>600000</v>
      </c>
      <c r="K5049" s="124">
        <v>12430308000</v>
      </c>
    </row>
    <row r="5050" spans="3:11" x14ac:dyDescent="0.25">
      <c r="C5050" s="201">
        <v>45638</v>
      </c>
      <c r="D5050" s="217" t="s">
        <v>312</v>
      </c>
      <c r="E5050" s="124">
        <v>12500</v>
      </c>
      <c r="F5050" s="124">
        <v>12200</v>
      </c>
      <c r="G5050" s="124">
        <v>12500</v>
      </c>
      <c r="H5050" s="217">
        <v>20</v>
      </c>
      <c r="I5050" s="124">
        <v>250000</v>
      </c>
      <c r="J5050" s="238">
        <v>20000000</v>
      </c>
      <c r="K5050" s="124">
        <v>250000000000</v>
      </c>
    </row>
    <row r="5051" spans="3:11" x14ac:dyDescent="0.25">
      <c r="C5051" s="201">
        <v>45638</v>
      </c>
      <c r="D5051" s="217" t="s">
        <v>310</v>
      </c>
      <c r="E5051" s="124">
        <v>52000</v>
      </c>
      <c r="F5051" s="124">
        <v>50000</v>
      </c>
      <c r="G5051" s="124">
        <v>52000</v>
      </c>
      <c r="H5051" s="217">
        <v>10</v>
      </c>
      <c r="I5051" s="124">
        <v>520000</v>
      </c>
      <c r="J5051" s="238">
        <v>19450000</v>
      </c>
      <c r="K5051" s="124">
        <v>1011400000000</v>
      </c>
    </row>
    <row r="5052" spans="3:11" x14ac:dyDescent="0.25">
      <c r="C5052" s="201">
        <v>45638</v>
      </c>
      <c r="D5052" s="217" t="s">
        <v>312</v>
      </c>
      <c r="E5052" s="124">
        <v>12800</v>
      </c>
      <c r="F5052" s="124">
        <v>12200</v>
      </c>
      <c r="G5052" s="124">
        <v>12500</v>
      </c>
      <c r="H5052" s="217">
        <v>2</v>
      </c>
      <c r="I5052" s="124">
        <v>25600</v>
      </c>
      <c r="J5052" s="238">
        <v>20000000</v>
      </c>
      <c r="K5052" s="124">
        <v>250000000000</v>
      </c>
    </row>
    <row r="5053" spans="3:11" x14ac:dyDescent="0.25">
      <c r="C5053" s="201">
        <v>45638</v>
      </c>
      <c r="D5053" s="217" t="s">
        <v>1154</v>
      </c>
      <c r="E5053" s="124">
        <v>20717.18</v>
      </c>
      <c r="F5053" s="124">
        <v>15910.8</v>
      </c>
      <c r="G5053" s="124">
        <v>20717.18</v>
      </c>
      <c r="H5053" s="217">
        <v>2</v>
      </c>
      <c r="I5053" s="124">
        <v>41434.36</v>
      </c>
      <c r="J5053" s="238">
        <v>600000</v>
      </c>
      <c r="K5053" s="124">
        <v>12430308000</v>
      </c>
    </row>
    <row r="5054" spans="3:11" x14ac:dyDescent="0.25">
      <c r="C5054" s="201">
        <v>45638</v>
      </c>
      <c r="D5054" s="217" t="s">
        <v>1155</v>
      </c>
      <c r="E5054" s="124">
        <v>18300</v>
      </c>
      <c r="F5054" s="124">
        <v>17000</v>
      </c>
      <c r="G5054" s="124">
        <v>18300</v>
      </c>
      <c r="H5054" s="217">
        <v>3</v>
      </c>
      <c r="I5054" s="124">
        <v>54900</v>
      </c>
      <c r="J5054" s="238">
        <v>2400000</v>
      </c>
      <c r="K5054" s="124">
        <v>43920000000</v>
      </c>
    </row>
    <row r="5055" spans="3:11" x14ac:dyDescent="0.25">
      <c r="C5055" s="201">
        <v>45638</v>
      </c>
      <c r="D5055" s="217" t="s">
        <v>312</v>
      </c>
      <c r="E5055" s="124">
        <v>12500</v>
      </c>
      <c r="F5055" s="124">
        <v>12200</v>
      </c>
      <c r="G5055" s="124">
        <v>12500</v>
      </c>
      <c r="H5055" s="217">
        <v>10</v>
      </c>
      <c r="I5055" s="124">
        <v>125000</v>
      </c>
      <c r="J5055" s="238">
        <v>20000000</v>
      </c>
      <c r="K5055" s="124">
        <v>250000000000</v>
      </c>
    </row>
    <row r="5056" spans="3:11" x14ac:dyDescent="0.25">
      <c r="C5056" s="201">
        <v>45638</v>
      </c>
      <c r="D5056" s="217" t="s">
        <v>1155</v>
      </c>
      <c r="E5056" s="124">
        <v>18295</v>
      </c>
      <c r="F5056" s="124">
        <v>17000</v>
      </c>
      <c r="G5056" s="124">
        <v>18300</v>
      </c>
      <c r="H5056" s="217">
        <v>13</v>
      </c>
      <c r="I5056" s="124">
        <v>237835</v>
      </c>
      <c r="J5056" s="238">
        <v>2400000</v>
      </c>
      <c r="K5056" s="124">
        <v>43920000000</v>
      </c>
    </row>
    <row r="5057" spans="3:11" x14ac:dyDescent="0.25">
      <c r="C5057" s="201">
        <v>45638</v>
      </c>
      <c r="D5057" s="217" t="s">
        <v>312</v>
      </c>
      <c r="E5057" s="124">
        <v>12800</v>
      </c>
      <c r="F5057" s="124">
        <v>12200</v>
      </c>
      <c r="G5057" s="124">
        <v>12500</v>
      </c>
      <c r="H5057" s="217">
        <v>20</v>
      </c>
      <c r="I5057" s="124">
        <v>256000</v>
      </c>
      <c r="J5057" s="238">
        <v>20000000</v>
      </c>
      <c r="K5057" s="124">
        <v>250000000000</v>
      </c>
    </row>
    <row r="5058" spans="3:11" x14ac:dyDescent="0.25">
      <c r="C5058" s="201">
        <v>45638</v>
      </c>
      <c r="D5058" s="217" t="s">
        <v>1155</v>
      </c>
      <c r="E5058" s="124">
        <v>18200</v>
      </c>
      <c r="F5058" s="124">
        <v>17000</v>
      </c>
      <c r="G5058" s="124">
        <v>18300</v>
      </c>
      <c r="H5058" s="217">
        <v>4</v>
      </c>
      <c r="I5058" s="124">
        <v>72800</v>
      </c>
      <c r="J5058" s="238">
        <v>2400000</v>
      </c>
      <c r="K5058" s="124">
        <v>43920000000</v>
      </c>
    </row>
    <row r="5059" spans="3:11" x14ac:dyDescent="0.25">
      <c r="C5059" s="201">
        <v>45638</v>
      </c>
      <c r="D5059" s="217" t="s">
        <v>312</v>
      </c>
      <c r="E5059" s="124">
        <v>12500</v>
      </c>
      <c r="F5059" s="124">
        <v>12200</v>
      </c>
      <c r="G5059" s="124">
        <v>12500</v>
      </c>
      <c r="H5059" s="217">
        <v>5</v>
      </c>
      <c r="I5059" s="124">
        <v>62500</v>
      </c>
      <c r="J5059" s="238">
        <v>20000000</v>
      </c>
      <c r="K5059" s="124">
        <v>250000000000</v>
      </c>
    </row>
    <row r="5060" spans="3:11" x14ac:dyDescent="0.25">
      <c r="C5060" s="201">
        <v>45638</v>
      </c>
      <c r="D5060" s="217" t="s">
        <v>312</v>
      </c>
      <c r="E5060" s="124">
        <v>12800</v>
      </c>
      <c r="F5060" s="124">
        <v>12200</v>
      </c>
      <c r="G5060" s="124">
        <v>12500</v>
      </c>
      <c r="H5060" s="217">
        <v>20</v>
      </c>
      <c r="I5060" s="124">
        <v>256000</v>
      </c>
      <c r="J5060" s="238">
        <v>20000000</v>
      </c>
      <c r="K5060" s="124">
        <v>250000000000</v>
      </c>
    </row>
    <row r="5061" spans="3:11" x14ac:dyDescent="0.25">
      <c r="C5061" s="201">
        <v>45638</v>
      </c>
      <c r="D5061" s="217" t="s">
        <v>1154</v>
      </c>
      <c r="E5061" s="124">
        <v>20717</v>
      </c>
      <c r="F5061" s="124">
        <v>15910.8</v>
      </c>
      <c r="G5061" s="124">
        <v>20717.18</v>
      </c>
      <c r="H5061" s="217">
        <v>1</v>
      </c>
      <c r="I5061" s="124">
        <v>20717</v>
      </c>
      <c r="J5061" s="238">
        <v>600000</v>
      </c>
      <c r="K5061" s="124">
        <v>12430308000</v>
      </c>
    </row>
    <row r="5062" spans="3:11" x14ac:dyDescent="0.25">
      <c r="C5062" s="201">
        <v>45638</v>
      </c>
      <c r="D5062" s="217" t="s">
        <v>1154</v>
      </c>
      <c r="E5062" s="124">
        <v>20717.18</v>
      </c>
      <c r="F5062" s="124">
        <v>15910.8</v>
      </c>
      <c r="G5062" s="124">
        <v>20717.18</v>
      </c>
      <c r="H5062" s="217">
        <v>1</v>
      </c>
      <c r="I5062" s="124">
        <v>20717.18</v>
      </c>
      <c r="J5062" s="238">
        <v>600000</v>
      </c>
      <c r="K5062" s="124">
        <v>12430308000</v>
      </c>
    </row>
    <row r="5063" spans="3:11" x14ac:dyDescent="0.25">
      <c r="C5063" s="201">
        <v>45638</v>
      </c>
      <c r="D5063" s="217" t="s">
        <v>1154</v>
      </c>
      <c r="E5063" s="124">
        <v>20500</v>
      </c>
      <c r="F5063" s="124">
        <v>15910.8</v>
      </c>
      <c r="G5063" s="124">
        <v>20717.18</v>
      </c>
      <c r="H5063" s="217">
        <v>2</v>
      </c>
      <c r="I5063" s="124">
        <v>41000</v>
      </c>
      <c r="J5063" s="238">
        <v>600000</v>
      </c>
      <c r="K5063" s="124">
        <v>12430308000</v>
      </c>
    </row>
    <row r="5064" spans="3:11" x14ac:dyDescent="0.25">
      <c r="C5064" s="201">
        <v>45638</v>
      </c>
      <c r="D5064" s="217" t="s">
        <v>1155</v>
      </c>
      <c r="E5064" s="124">
        <v>18295</v>
      </c>
      <c r="F5064" s="124">
        <v>17000</v>
      </c>
      <c r="G5064" s="124">
        <v>18300</v>
      </c>
      <c r="H5064" s="217">
        <v>5</v>
      </c>
      <c r="I5064" s="124">
        <v>91475</v>
      </c>
      <c r="J5064" s="238">
        <v>2400000</v>
      </c>
      <c r="K5064" s="124">
        <v>43920000000</v>
      </c>
    </row>
    <row r="5065" spans="3:11" x14ac:dyDescent="0.25">
      <c r="C5065" s="201">
        <v>45638</v>
      </c>
      <c r="D5065" s="217" t="s">
        <v>1154</v>
      </c>
      <c r="E5065" s="124">
        <v>20717.18</v>
      </c>
      <c r="F5065" s="124">
        <v>15910.8</v>
      </c>
      <c r="G5065" s="124">
        <v>20717.18</v>
      </c>
      <c r="H5065" s="217">
        <v>13.000000000000002</v>
      </c>
      <c r="I5065" s="124">
        <v>269323.34000000003</v>
      </c>
      <c r="J5065" s="238">
        <v>600000</v>
      </c>
      <c r="K5065" s="124">
        <v>12430308000</v>
      </c>
    </row>
    <row r="5066" spans="3:11" x14ac:dyDescent="0.25">
      <c r="C5066" s="201">
        <v>45638</v>
      </c>
      <c r="D5066" s="217" t="s">
        <v>312</v>
      </c>
      <c r="E5066" s="124">
        <v>12500</v>
      </c>
      <c r="F5066" s="124">
        <v>12200</v>
      </c>
      <c r="G5066" s="124">
        <v>12500</v>
      </c>
      <c r="H5066" s="217">
        <v>2</v>
      </c>
      <c r="I5066" s="124">
        <v>25000</v>
      </c>
      <c r="J5066" s="238">
        <v>20000000</v>
      </c>
      <c r="K5066" s="124">
        <v>250000000000</v>
      </c>
    </row>
    <row r="5067" spans="3:11" x14ac:dyDescent="0.25">
      <c r="C5067" s="201">
        <v>45638</v>
      </c>
      <c r="D5067" s="217" t="s">
        <v>1154</v>
      </c>
      <c r="E5067" s="124">
        <v>20717.18</v>
      </c>
      <c r="F5067" s="124">
        <v>15910.8</v>
      </c>
      <c r="G5067" s="124">
        <v>20717.18</v>
      </c>
      <c r="H5067" s="217">
        <v>100</v>
      </c>
      <c r="I5067" s="124">
        <v>2071718</v>
      </c>
      <c r="J5067" s="238">
        <v>600000</v>
      </c>
      <c r="K5067" s="124">
        <v>12430308000</v>
      </c>
    </row>
    <row r="5068" spans="3:11" x14ac:dyDescent="0.25">
      <c r="C5068" s="201">
        <v>45638</v>
      </c>
      <c r="D5068" s="217" t="s">
        <v>312</v>
      </c>
      <c r="E5068" s="124">
        <v>12800</v>
      </c>
      <c r="F5068" s="124">
        <v>12200</v>
      </c>
      <c r="G5068" s="124">
        <v>12500</v>
      </c>
      <c r="H5068" s="217">
        <v>2</v>
      </c>
      <c r="I5068" s="124">
        <v>25600</v>
      </c>
      <c r="J5068" s="238">
        <v>20000000</v>
      </c>
      <c r="K5068" s="124">
        <v>250000000000</v>
      </c>
    </row>
    <row r="5069" spans="3:11" x14ac:dyDescent="0.25">
      <c r="C5069" s="201">
        <v>45638</v>
      </c>
      <c r="D5069" s="217" t="s">
        <v>1155</v>
      </c>
      <c r="E5069" s="124">
        <v>18295</v>
      </c>
      <c r="F5069" s="124">
        <v>17000</v>
      </c>
      <c r="G5069" s="124">
        <v>18300</v>
      </c>
      <c r="H5069" s="217">
        <v>2</v>
      </c>
      <c r="I5069" s="124">
        <v>36590</v>
      </c>
      <c r="J5069" s="238">
        <v>2400000</v>
      </c>
      <c r="K5069" s="124">
        <v>43920000000</v>
      </c>
    </row>
    <row r="5070" spans="3:11" x14ac:dyDescent="0.25">
      <c r="C5070" s="201">
        <v>45638</v>
      </c>
      <c r="D5070" s="217" t="s">
        <v>1154</v>
      </c>
      <c r="E5070" s="124">
        <v>20717.18</v>
      </c>
      <c r="F5070" s="124">
        <v>15910.8</v>
      </c>
      <c r="G5070" s="124">
        <v>20717.18</v>
      </c>
      <c r="H5070" s="217">
        <v>1</v>
      </c>
      <c r="I5070" s="124">
        <v>20717.18</v>
      </c>
      <c r="J5070" s="238">
        <v>600000</v>
      </c>
      <c r="K5070" s="124">
        <v>12430308000</v>
      </c>
    </row>
    <row r="5071" spans="3:11" x14ac:dyDescent="0.25">
      <c r="C5071" s="201">
        <v>45638</v>
      </c>
      <c r="D5071" s="217" t="s">
        <v>312</v>
      </c>
      <c r="E5071" s="124">
        <v>12500</v>
      </c>
      <c r="F5071" s="124">
        <v>12200</v>
      </c>
      <c r="G5071" s="124">
        <v>12500</v>
      </c>
      <c r="H5071" s="217">
        <v>10</v>
      </c>
      <c r="I5071" s="124">
        <v>125000</v>
      </c>
      <c r="J5071" s="238">
        <v>20000000</v>
      </c>
      <c r="K5071" s="124">
        <v>250000000000</v>
      </c>
    </row>
    <row r="5072" spans="3:11" x14ac:dyDescent="0.25">
      <c r="C5072" s="201">
        <v>45638</v>
      </c>
      <c r="D5072" s="217" t="s">
        <v>1154</v>
      </c>
      <c r="E5072" s="124">
        <v>20717.18</v>
      </c>
      <c r="F5072" s="124">
        <v>15910.8</v>
      </c>
      <c r="G5072" s="124">
        <v>20717.18</v>
      </c>
      <c r="H5072" s="217">
        <v>50</v>
      </c>
      <c r="I5072" s="124">
        <v>1035859</v>
      </c>
      <c r="J5072" s="238">
        <v>600000</v>
      </c>
      <c r="K5072" s="124">
        <v>12430308000</v>
      </c>
    </row>
    <row r="5073" spans="3:11" x14ac:dyDescent="0.25">
      <c r="C5073" s="201">
        <v>45638</v>
      </c>
      <c r="D5073" s="217" t="s">
        <v>310</v>
      </c>
      <c r="E5073" s="124">
        <v>52000</v>
      </c>
      <c r="F5073" s="124">
        <v>50000</v>
      </c>
      <c r="G5073" s="124">
        <v>52000</v>
      </c>
      <c r="H5073" s="217">
        <v>10</v>
      </c>
      <c r="I5073" s="124">
        <v>520000</v>
      </c>
      <c r="J5073" s="238">
        <v>19450000</v>
      </c>
      <c r="K5073" s="124">
        <v>1011400000000</v>
      </c>
    </row>
    <row r="5074" spans="3:11" x14ac:dyDescent="0.25">
      <c r="C5074" s="201">
        <v>45638</v>
      </c>
      <c r="D5074" s="217" t="s">
        <v>312</v>
      </c>
      <c r="E5074" s="124">
        <v>12500</v>
      </c>
      <c r="F5074" s="124">
        <v>12200</v>
      </c>
      <c r="G5074" s="124">
        <v>12500</v>
      </c>
      <c r="H5074" s="217">
        <v>100</v>
      </c>
      <c r="I5074" s="124">
        <v>1250000</v>
      </c>
      <c r="J5074" s="238">
        <v>20000000</v>
      </c>
      <c r="K5074" s="124">
        <v>250000000000</v>
      </c>
    </row>
    <row r="5075" spans="3:11" x14ac:dyDescent="0.25">
      <c r="C5075" s="201">
        <v>45638</v>
      </c>
      <c r="D5075" s="217" t="s">
        <v>310</v>
      </c>
      <c r="E5075" s="124">
        <v>52000</v>
      </c>
      <c r="F5075" s="124">
        <v>50000</v>
      </c>
      <c r="G5075" s="124">
        <v>52000</v>
      </c>
      <c r="H5075" s="217">
        <v>1</v>
      </c>
      <c r="I5075" s="124">
        <v>52000</v>
      </c>
      <c r="J5075" s="238">
        <v>19450000</v>
      </c>
      <c r="K5075" s="124">
        <v>1011400000000</v>
      </c>
    </row>
    <row r="5076" spans="3:11" x14ac:dyDescent="0.25">
      <c r="C5076" s="201">
        <v>45638</v>
      </c>
      <c r="D5076" s="217" t="s">
        <v>312</v>
      </c>
      <c r="E5076" s="124">
        <v>12550</v>
      </c>
      <c r="F5076" s="124">
        <v>12200</v>
      </c>
      <c r="G5076" s="124">
        <v>12500</v>
      </c>
      <c r="H5076" s="217">
        <v>1000</v>
      </c>
      <c r="I5076" s="124">
        <v>12550000</v>
      </c>
      <c r="J5076" s="238">
        <v>20000000</v>
      </c>
      <c r="K5076" s="124">
        <v>250000000000</v>
      </c>
    </row>
    <row r="5077" spans="3:11" x14ac:dyDescent="0.25">
      <c r="C5077" s="201">
        <v>45638</v>
      </c>
      <c r="D5077" s="217" t="s">
        <v>1154</v>
      </c>
      <c r="E5077" s="124">
        <v>20717.18</v>
      </c>
      <c r="F5077" s="124">
        <v>15910.8</v>
      </c>
      <c r="G5077" s="124">
        <v>20717.18</v>
      </c>
      <c r="H5077" s="217">
        <v>50</v>
      </c>
      <c r="I5077" s="124">
        <v>1035859</v>
      </c>
      <c r="J5077" s="238">
        <v>600000</v>
      </c>
      <c r="K5077" s="124">
        <v>12430308000</v>
      </c>
    </row>
    <row r="5078" spans="3:11" x14ac:dyDescent="0.25">
      <c r="C5078" s="201">
        <v>45638</v>
      </c>
      <c r="D5078" s="217" t="s">
        <v>312</v>
      </c>
      <c r="E5078" s="124">
        <v>12800</v>
      </c>
      <c r="F5078" s="124">
        <v>12200</v>
      </c>
      <c r="G5078" s="124">
        <v>12500</v>
      </c>
      <c r="H5078" s="217">
        <v>40</v>
      </c>
      <c r="I5078" s="124">
        <v>512000</v>
      </c>
      <c r="J5078" s="238">
        <v>20000000</v>
      </c>
      <c r="K5078" s="124">
        <v>250000000000</v>
      </c>
    </row>
    <row r="5079" spans="3:11" x14ac:dyDescent="0.25">
      <c r="C5079" s="201">
        <v>45638</v>
      </c>
      <c r="D5079" s="217" t="s">
        <v>312</v>
      </c>
      <c r="E5079" s="124">
        <v>12800</v>
      </c>
      <c r="F5079" s="124">
        <v>12200</v>
      </c>
      <c r="G5079" s="124">
        <v>12500</v>
      </c>
      <c r="H5079" s="217">
        <v>3</v>
      </c>
      <c r="I5079" s="124">
        <v>38400</v>
      </c>
      <c r="J5079" s="238">
        <v>20000000</v>
      </c>
      <c r="K5079" s="124">
        <v>250000000000</v>
      </c>
    </row>
    <row r="5080" spans="3:11" x14ac:dyDescent="0.25">
      <c r="C5080" s="201">
        <v>45638</v>
      </c>
      <c r="D5080" s="217" t="s">
        <v>312</v>
      </c>
      <c r="E5080" s="124">
        <v>12800</v>
      </c>
      <c r="F5080" s="124">
        <v>12200</v>
      </c>
      <c r="G5080" s="124">
        <v>12500</v>
      </c>
      <c r="H5080" s="217">
        <v>5</v>
      </c>
      <c r="I5080" s="124">
        <v>64000</v>
      </c>
      <c r="J5080" s="238">
        <v>20000000</v>
      </c>
      <c r="K5080" s="124">
        <v>250000000000</v>
      </c>
    </row>
    <row r="5081" spans="3:11" x14ac:dyDescent="0.25">
      <c r="C5081" s="201">
        <v>45638</v>
      </c>
      <c r="D5081" s="217" t="s">
        <v>1154</v>
      </c>
      <c r="E5081" s="124">
        <v>20717.18</v>
      </c>
      <c r="F5081" s="124">
        <v>15910.8</v>
      </c>
      <c r="G5081" s="124">
        <v>20717.18</v>
      </c>
      <c r="H5081" s="217">
        <v>5</v>
      </c>
      <c r="I5081" s="124">
        <v>103585.9</v>
      </c>
      <c r="J5081" s="238">
        <v>600000</v>
      </c>
      <c r="K5081" s="124">
        <v>12430308000</v>
      </c>
    </row>
    <row r="5082" spans="3:11" x14ac:dyDescent="0.25">
      <c r="C5082" s="201">
        <v>45638</v>
      </c>
      <c r="D5082" s="217" t="s">
        <v>1155</v>
      </c>
      <c r="E5082" s="124">
        <v>18295</v>
      </c>
      <c r="F5082" s="124">
        <v>17000</v>
      </c>
      <c r="G5082" s="124">
        <v>18300</v>
      </c>
      <c r="H5082" s="217">
        <v>5</v>
      </c>
      <c r="I5082" s="124">
        <v>91475</v>
      </c>
      <c r="J5082" s="238">
        <v>2400000</v>
      </c>
      <c r="K5082" s="124">
        <v>43920000000</v>
      </c>
    </row>
    <row r="5083" spans="3:11" x14ac:dyDescent="0.25">
      <c r="C5083" s="201">
        <v>45638</v>
      </c>
      <c r="D5083" s="217" t="s">
        <v>1155</v>
      </c>
      <c r="E5083" s="124">
        <v>18295</v>
      </c>
      <c r="F5083" s="124">
        <v>17000</v>
      </c>
      <c r="G5083" s="124">
        <v>18300</v>
      </c>
      <c r="H5083" s="217">
        <v>2</v>
      </c>
      <c r="I5083" s="124">
        <v>36590</v>
      </c>
      <c r="J5083" s="238">
        <v>2400000</v>
      </c>
      <c r="K5083" s="124">
        <v>43920000000</v>
      </c>
    </row>
    <row r="5084" spans="3:11" x14ac:dyDescent="0.25">
      <c r="C5084" s="201">
        <v>45638</v>
      </c>
      <c r="D5084" s="217" t="s">
        <v>312</v>
      </c>
      <c r="E5084" s="124">
        <v>12500</v>
      </c>
      <c r="F5084" s="124">
        <v>12200</v>
      </c>
      <c r="G5084" s="124">
        <v>12500</v>
      </c>
      <c r="H5084" s="217">
        <v>4</v>
      </c>
      <c r="I5084" s="124">
        <v>50000</v>
      </c>
      <c r="J5084" s="238">
        <v>20000000</v>
      </c>
      <c r="K5084" s="124">
        <v>250000000000</v>
      </c>
    </row>
    <row r="5085" spans="3:11" x14ac:dyDescent="0.25">
      <c r="C5085" s="201">
        <v>45638</v>
      </c>
      <c r="D5085" s="217" t="s">
        <v>312</v>
      </c>
      <c r="E5085" s="124">
        <v>12500</v>
      </c>
      <c r="F5085" s="124">
        <v>12200</v>
      </c>
      <c r="G5085" s="124">
        <v>12500</v>
      </c>
      <c r="H5085" s="217">
        <v>13</v>
      </c>
      <c r="I5085" s="124">
        <v>162500</v>
      </c>
      <c r="J5085" s="238">
        <v>20000000</v>
      </c>
      <c r="K5085" s="124">
        <v>250000000000</v>
      </c>
    </row>
    <row r="5086" spans="3:11" x14ac:dyDescent="0.25">
      <c r="C5086" s="201">
        <v>45638</v>
      </c>
      <c r="D5086" s="217" t="s">
        <v>310</v>
      </c>
      <c r="E5086" s="124">
        <v>52000</v>
      </c>
      <c r="F5086" s="124">
        <v>50000</v>
      </c>
      <c r="G5086" s="124">
        <v>52000</v>
      </c>
      <c r="H5086" s="217">
        <v>2</v>
      </c>
      <c r="I5086" s="124">
        <v>104000</v>
      </c>
      <c r="J5086" s="238">
        <v>19450000</v>
      </c>
      <c r="K5086" s="124">
        <v>1011400000000</v>
      </c>
    </row>
    <row r="5087" spans="3:11" x14ac:dyDescent="0.25">
      <c r="C5087" s="201">
        <v>45638</v>
      </c>
      <c r="D5087" s="217" t="s">
        <v>312</v>
      </c>
      <c r="E5087" s="124">
        <v>12500</v>
      </c>
      <c r="F5087" s="124">
        <v>12200</v>
      </c>
      <c r="G5087" s="124">
        <v>12500</v>
      </c>
      <c r="H5087" s="217">
        <v>6</v>
      </c>
      <c r="I5087" s="124">
        <v>75000</v>
      </c>
      <c r="J5087" s="238">
        <v>20000000</v>
      </c>
      <c r="K5087" s="124">
        <v>250000000000</v>
      </c>
    </row>
    <row r="5088" spans="3:11" x14ac:dyDescent="0.25">
      <c r="C5088" s="201">
        <v>45638</v>
      </c>
      <c r="D5088" s="217" t="s">
        <v>312</v>
      </c>
      <c r="E5088" s="124">
        <v>12800</v>
      </c>
      <c r="F5088" s="124">
        <v>12200</v>
      </c>
      <c r="G5088" s="124">
        <v>12500</v>
      </c>
      <c r="H5088" s="217">
        <v>35</v>
      </c>
      <c r="I5088" s="124">
        <v>448000</v>
      </c>
      <c r="J5088" s="238">
        <v>20000000</v>
      </c>
      <c r="K5088" s="124">
        <v>250000000000</v>
      </c>
    </row>
    <row r="5089" spans="3:11" x14ac:dyDescent="0.25">
      <c r="C5089" s="201">
        <v>45638</v>
      </c>
      <c r="D5089" s="217" t="s">
        <v>1155</v>
      </c>
      <c r="E5089" s="124">
        <v>18295</v>
      </c>
      <c r="F5089" s="124">
        <v>17000</v>
      </c>
      <c r="G5089" s="124">
        <v>18300</v>
      </c>
      <c r="H5089" s="217">
        <v>148</v>
      </c>
      <c r="I5089" s="124">
        <v>2707660</v>
      </c>
      <c r="J5089" s="238">
        <v>2400000</v>
      </c>
      <c r="K5089" s="124">
        <v>43920000000</v>
      </c>
    </row>
    <row r="5090" spans="3:11" x14ac:dyDescent="0.25">
      <c r="C5090" s="201">
        <v>45638</v>
      </c>
      <c r="D5090" s="217" t="s">
        <v>312</v>
      </c>
      <c r="E5090" s="124">
        <v>12500</v>
      </c>
      <c r="F5090" s="124">
        <v>12200</v>
      </c>
      <c r="G5090" s="124">
        <v>12500</v>
      </c>
      <c r="H5090" s="217">
        <v>10</v>
      </c>
      <c r="I5090" s="124">
        <v>125000</v>
      </c>
      <c r="J5090" s="238">
        <v>20000000</v>
      </c>
      <c r="K5090" s="124">
        <v>250000000000</v>
      </c>
    </row>
    <row r="5091" spans="3:11" x14ac:dyDescent="0.25">
      <c r="C5091" s="201">
        <v>45638</v>
      </c>
      <c r="D5091" s="217" t="s">
        <v>310</v>
      </c>
      <c r="E5091" s="124">
        <v>52000</v>
      </c>
      <c r="F5091" s="124">
        <v>50000</v>
      </c>
      <c r="G5091" s="124">
        <v>52000</v>
      </c>
      <c r="H5091" s="217">
        <v>3</v>
      </c>
      <c r="I5091" s="124">
        <v>156000</v>
      </c>
      <c r="J5091" s="238">
        <v>19450000</v>
      </c>
      <c r="K5091" s="124">
        <v>1011400000000</v>
      </c>
    </row>
    <row r="5092" spans="3:11" x14ac:dyDescent="0.25">
      <c r="C5092" s="201">
        <v>45638</v>
      </c>
      <c r="D5092" s="217" t="s">
        <v>312</v>
      </c>
      <c r="E5092" s="124">
        <v>12500</v>
      </c>
      <c r="F5092" s="124">
        <v>12200</v>
      </c>
      <c r="G5092" s="124">
        <v>12500</v>
      </c>
      <c r="H5092" s="217">
        <v>5</v>
      </c>
      <c r="I5092" s="124">
        <v>62500</v>
      </c>
      <c r="J5092" s="238">
        <v>20000000</v>
      </c>
      <c r="K5092" s="124">
        <v>250000000000</v>
      </c>
    </row>
    <row r="5093" spans="3:11" x14ac:dyDescent="0.25">
      <c r="C5093" s="201">
        <v>45638</v>
      </c>
      <c r="D5093" s="217" t="s">
        <v>1155</v>
      </c>
      <c r="E5093" s="124">
        <v>18295</v>
      </c>
      <c r="F5093" s="124">
        <v>17000</v>
      </c>
      <c r="G5093" s="124">
        <v>18300</v>
      </c>
      <c r="H5093" s="217">
        <v>5</v>
      </c>
      <c r="I5093" s="124">
        <v>91475</v>
      </c>
      <c r="J5093" s="238">
        <v>2400000</v>
      </c>
      <c r="K5093" s="124">
        <v>43920000000</v>
      </c>
    </row>
    <row r="5094" spans="3:11" x14ac:dyDescent="0.25">
      <c r="C5094" s="201">
        <v>45638</v>
      </c>
      <c r="D5094" s="217" t="s">
        <v>312</v>
      </c>
      <c r="E5094" s="124">
        <v>12800</v>
      </c>
      <c r="F5094" s="124">
        <v>12200</v>
      </c>
      <c r="G5094" s="124">
        <v>12500</v>
      </c>
      <c r="H5094" s="217">
        <v>5</v>
      </c>
      <c r="I5094" s="124">
        <v>64000</v>
      </c>
      <c r="J5094" s="238">
        <v>20000000</v>
      </c>
      <c r="K5094" s="124">
        <v>250000000000</v>
      </c>
    </row>
    <row r="5095" spans="3:11" x14ac:dyDescent="0.25">
      <c r="C5095" s="201">
        <v>45638</v>
      </c>
      <c r="D5095" s="217" t="s">
        <v>1155</v>
      </c>
      <c r="E5095" s="124">
        <v>18300</v>
      </c>
      <c r="F5095" s="124">
        <v>17000</v>
      </c>
      <c r="G5095" s="124">
        <v>18300</v>
      </c>
      <c r="H5095" s="217">
        <v>46</v>
      </c>
      <c r="I5095" s="124">
        <v>841800</v>
      </c>
      <c r="J5095" s="238">
        <v>2400000</v>
      </c>
      <c r="K5095" s="124">
        <v>43920000000</v>
      </c>
    </row>
    <row r="5096" spans="3:11" x14ac:dyDescent="0.25">
      <c r="C5096" s="201">
        <v>45638</v>
      </c>
      <c r="D5096" s="217" t="s">
        <v>1155</v>
      </c>
      <c r="E5096" s="124">
        <v>18295</v>
      </c>
      <c r="F5096" s="124">
        <v>17000</v>
      </c>
      <c r="G5096" s="124">
        <v>18300</v>
      </c>
      <c r="H5096" s="217">
        <v>20</v>
      </c>
      <c r="I5096" s="124">
        <v>365900</v>
      </c>
      <c r="J5096" s="238">
        <v>2400000</v>
      </c>
      <c r="K5096" s="124">
        <v>43920000000</v>
      </c>
    </row>
    <row r="5097" spans="3:11" x14ac:dyDescent="0.25">
      <c r="C5097" s="201">
        <v>45638</v>
      </c>
      <c r="D5097" s="217" t="s">
        <v>312</v>
      </c>
      <c r="E5097" s="124">
        <v>12500</v>
      </c>
      <c r="F5097" s="124">
        <v>12200</v>
      </c>
      <c r="G5097" s="124">
        <v>12500</v>
      </c>
      <c r="H5097" s="217">
        <v>3</v>
      </c>
      <c r="I5097" s="124">
        <v>37500</v>
      </c>
      <c r="J5097" s="238">
        <v>20000000</v>
      </c>
      <c r="K5097" s="124">
        <v>250000000000</v>
      </c>
    </row>
    <row r="5098" spans="3:11" x14ac:dyDescent="0.25">
      <c r="C5098" s="201">
        <v>45638</v>
      </c>
      <c r="D5098" s="217" t="s">
        <v>1154</v>
      </c>
      <c r="E5098" s="124">
        <v>20717.18</v>
      </c>
      <c r="F5098" s="124">
        <v>15910.8</v>
      </c>
      <c r="G5098" s="124">
        <v>20717.18</v>
      </c>
      <c r="H5098" s="217">
        <v>26.000000000000004</v>
      </c>
      <c r="I5098" s="124">
        <v>538646.68000000005</v>
      </c>
      <c r="J5098" s="238">
        <v>600000</v>
      </c>
      <c r="K5098" s="124">
        <v>12430308000</v>
      </c>
    </row>
    <row r="5099" spans="3:11" x14ac:dyDescent="0.25">
      <c r="C5099" s="201">
        <v>45638</v>
      </c>
      <c r="D5099" s="217" t="s">
        <v>1155</v>
      </c>
      <c r="E5099" s="124">
        <v>18300</v>
      </c>
      <c r="F5099" s="124">
        <v>17000</v>
      </c>
      <c r="G5099" s="124">
        <v>18300</v>
      </c>
      <c r="H5099" s="217">
        <v>20</v>
      </c>
      <c r="I5099" s="124">
        <v>366000</v>
      </c>
      <c r="J5099" s="238">
        <v>2400000</v>
      </c>
      <c r="K5099" s="124">
        <v>43920000000</v>
      </c>
    </row>
    <row r="5100" spans="3:11" x14ac:dyDescent="0.25">
      <c r="C5100" s="201">
        <v>45638</v>
      </c>
      <c r="D5100" s="217" t="s">
        <v>1155</v>
      </c>
      <c r="E5100" s="124">
        <v>18300</v>
      </c>
      <c r="F5100" s="124">
        <v>17000</v>
      </c>
      <c r="G5100" s="124">
        <v>18300</v>
      </c>
      <c r="H5100" s="217">
        <v>20</v>
      </c>
      <c r="I5100" s="124">
        <v>366000</v>
      </c>
      <c r="J5100" s="238">
        <v>2400000</v>
      </c>
      <c r="K5100" s="124">
        <v>43920000000</v>
      </c>
    </row>
    <row r="5101" spans="3:11" x14ac:dyDescent="0.25">
      <c r="C5101" s="201">
        <v>45638</v>
      </c>
      <c r="D5101" s="217" t="s">
        <v>312</v>
      </c>
      <c r="E5101" s="124">
        <v>12800</v>
      </c>
      <c r="F5101" s="124">
        <v>12200</v>
      </c>
      <c r="G5101" s="124">
        <v>12500</v>
      </c>
      <c r="H5101" s="217">
        <v>5</v>
      </c>
      <c r="I5101" s="124">
        <v>64000</v>
      </c>
      <c r="J5101" s="238">
        <v>20000000</v>
      </c>
      <c r="K5101" s="124">
        <v>250000000000</v>
      </c>
    </row>
    <row r="5102" spans="3:11" x14ac:dyDescent="0.25">
      <c r="C5102" s="201">
        <v>45638</v>
      </c>
      <c r="D5102" s="217" t="s">
        <v>1155</v>
      </c>
      <c r="E5102" s="124">
        <v>18300</v>
      </c>
      <c r="F5102" s="124">
        <v>17000</v>
      </c>
      <c r="G5102" s="124">
        <v>18300</v>
      </c>
      <c r="H5102" s="217">
        <v>2</v>
      </c>
      <c r="I5102" s="124">
        <v>36600</v>
      </c>
      <c r="J5102" s="238">
        <v>2400000</v>
      </c>
      <c r="K5102" s="124">
        <v>43920000000</v>
      </c>
    </row>
    <row r="5103" spans="3:11" x14ac:dyDescent="0.25">
      <c r="C5103" s="201">
        <v>45638</v>
      </c>
      <c r="D5103" s="217" t="s">
        <v>310</v>
      </c>
      <c r="E5103" s="124">
        <v>52000</v>
      </c>
      <c r="F5103" s="124">
        <v>50000</v>
      </c>
      <c r="G5103" s="124">
        <v>52000</v>
      </c>
      <c r="H5103" s="217">
        <v>2</v>
      </c>
      <c r="I5103" s="124">
        <v>104000</v>
      </c>
      <c r="J5103" s="238">
        <v>19450000</v>
      </c>
      <c r="K5103" s="124">
        <v>1011400000000</v>
      </c>
    </row>
    <row r="5104" spans="3:11" x14ac:dyDescent="0.25">
      <c r="C5104" s="201">
        <v>45638</v>
      </c>
      <c r="D5104" s="217" t="s">
        <v>312</v>
      </c>
      <c r="E5104" s="124">
        <v>12500</v>
      </c>
      <c r="F5104" s="124">
        <v>12200</v>
      </c>
      <c r="G5104" s="124">
        <v>12500</v>
      </c>
      <c r="H5104" s="217">
        <v>6</v>
      </c>
      <c r="I5104" s="124">
        <v>75000</v>
      </c>
      <c r="J5104" s="238">
        <v>20000000</v>
      </c>
      <c r="K5104" s="124">
        <v>250000000000</v>
      </c>
    </row>
    <row r="5105" spans="3:11" x14ac:dyDescent="0.25">
      <c r="C5105" s="201">
        <v>45639</v>
      </c>
      <c r="D5105" s="217" t="s">
        <v>1154</v>
      </c>
      <c r="E5105" s="124">
        <v>25896.47</v>
      </c>
      <c r="F5105" s="124">
        <v>20717.18</v>
      </c>
      <c r="G5105" s="124">
        <v>25896.47</v>
      </c>
      <c r="H5105" s="217">
        <v>1</v>
      </c>
      <c r="I5105" s="124">
        <v>25896.47</v>
      </c>
      <c r="J5105" s="238">
        <v>600000</v>
      </c>
      <c r="K5105" s="124">
        <v>15537882000</v>
      </c>
    </row>
    <row r="5106" spans="3:11" x14ac:dyDescent="0.25">
      <c r="C5106" s="201">
        <v>45639</v>
      </c>
      <c r="D5106" s="217" t="s">
        <v>1155</v>
      </c>
      <c r="E5106" s="124">
        <v>18299</v>
      </c>
      <c r="F5106" s="124">
        <v>18300</v>
      </c>
      <c r="G5106" s="124">
        <v>18000</v>
      </c>
      <c r="H5106" s="217">
        <v>1</v>
      </c>
      <c r="I5106" s="124">
        <v>18299</v>
      </c>
      <c r="J5106" s="238">
        <v>2400000</v>
      </c>
      <c r="K5106" s="124">
        <v>43200000000</v>
      </c>
    </row>
    <row r="5107" spans="3:11" x14ac:dyDescent="0.25">
      <c r="C5107" s="201">
        <v>45639</v>
      </c>
      <c r="D5107" s="217" t="s">
        <v>1155</v>
      </c>
      <c r="E5107" s="124">
        <v>18299</v>
      </c>
      <c r="F5107" s="124">
        <v>18300</v>
      </c>
      <c r="G5107" s="124">
        <v>18000</v>
      </c>
      <c r="H5107" s="217">
        <v>47</v>
      </c>
      <c r="I5107" s="124">
        <v>860053</v>
      </c>
      <c r="J5107" s="238">
        <v>2400000</v>
      </c>
      <c r="K5107" s="124">
        <v>43200000000</v>
      </c>
    </row>
    <row r="5108" spans="3:11" x14ac:dyDescent="0.25">
      <c r="C5108" s="201">
        <v>45639</v>
      </c>
      <c r="D5108" s="217" t="s">
        <v>1155</v>
      </c>
      <c r="E5108" s="124">
        <v>18299</v>
      </c>
      <c r="F5108" s="124">
        <v>18300</v>
      </c>
      <c r="G5108" s="124">
        <v>18000</v>
      </c>
      <c r="H5108" s="217">
        <v>10</v>
      </c>
      <c r="I5108" s="124">
        <v>182990</v>
      </c>
      <c r="J5108" s="238">
        <v>2400000</v>
      </c>
      <c r="K5108" s="124">
        <v>43200000000</v>
      </c>
    </row>
    <row r="5109" spans="3:11" x14ac:dyDescent="0.25">
      <c r="C5109" s="201">
        <v>45639</v>
      </c>
      <c r="D5109" s="217" t="s">
        <v>312</v>
      </c>
      <c r="E5109" s="124">
        <v>12800</v>
      </c>
      <c r="F5109" s="124">
        <v>12500</v>
      </c>
      <c r="G5109" s="124">
        <v>13199</v>
      </c>
      <c r="H5109" s="217">
        <v>5</v>
      </c>
      <c r="I5109" s="124">
        <v>64000</v>
      </c>
      <c r="J5109" s="238">
        <v>20000000</v>
      </c>
      <c r="K5109" s="124">
        <v>263980000000</v>
      </c>
    </row>
    <row r="5110" spans="3:11" x14ac:dyDescent="0.25">
      <c r="C5110" s="201">
        <v>45639</v>
      </c>
      <c r="D5110" s="217" t="s">
        <v>1154</v>
      </c>
      <c r="E5110" s="124">
        <v>25896.47</v>
      </c>
      <c r="F5110" s="124">
        <v>20717.18</v>
      </c>
      <c r="G5110" s="124">
        <v>25896.47</v>
      </c>
      <c r="H5110" s="217">
        <v>12</v>
      </c>
      <c r="I5110" s="124">
        <v>310757.64</v>
      </c>
      <c r="J5110" s="238">
        <v>600000</v>
      </c>
      <c r="K5110" s="124">
        <v>15537882000</v>
      </c>
    </row>
    <row r="5111" spans="3:11" x14ac:dyDescent="0.25">
      <c r="C5111" s="201">
        <v>45639</v>
      </c>
      <c r="D5111" s="217" t="s">
        <v>1155</v>
      </c>
      <c r="E5111" s="124">
        <v>18299</v>
      </c>
      <c r="F5111" s="124">
        <v>18300</v>
      </c>
      <c r="G5111" s="124">
        <v>18000</v>
      </c>
      <c r="H5111" s="217">
        <v>10</v>
      </c>
      <c r="I5111" s="124">
        <v>182990</v>
      </c>
      <c r="J5111" s="238">
        <v>2400000</v>
      </c>
      <c r="K5111" s="124">
        <v>43200000000</v>
      </c>
    </row>
    <row r="5112" spans="3:11" x14ac:dyDescent="0.25">
      <c r="C5112" s="201">
        <v>45639</v>
      </c>
      <c r="D5112" s="217" t="s">
        <v>1154</v>
      </c>
      <c r="E5112" s="124">
        <v>25896.47</v>
      </c>
      <c r="F5112" s="124">
        <v>20717.18</v>
      </c>
      <c r="G5112" s="124">
        <v>25896.47</v>
      </c>
      <c r="H5112" s="217">
        <v>36</v>
      </c>
      <c r="I5112" s="124">
        <v>932272.92</v>
      </c>
      <c r="J5112" s="238">
        <v>600000</v>
      </c>
      <c r="K5112" s="124">
        <v>15537882000</v>
      </c>
    </row>
    <row r="5113" spans="3:11" x14ac:dyDescent="0.25">
      <c r="C5113" s="201">
        <v>45639</v>
      </c>
      <c r="D5113" s="217" t="s">
        <v>1154</v>
      </c>
      <c r="E5113" s="124">
        <v>25896.47</v>
      </c>
      <c r="F5113" s="124">
        <v>20717.18</v>
      </c>
      <c r="G5113" s="124">
        <v>25896.47</v>
      </c>
      <c r="H5113" s="217">
        <v>50</v>
      </c>
      <c r="I5113" s="124">
        <v>1294823.5</v>
      </c>
      <c r="J5113" s="238">
        <v>600000</v>
      </c>
      <c r="K5113" s="124">
        <v>15537882000</v>
      </c>
    </row>
    <row r="5114" spans="3:11" x14ac:dyDescent="0.25">
      <c r="C5114" s="201">
        <v>45639</v>
      </c>
      <c r="D5114" s="217" t="s">
        <v>1154</v>
      </c>
      <c r="E5114" s="124">
        <v>25896.47</v>
      </c>
      <c r="F5114" s="124">
        <v>20717.18</v>
      </c>
      <c r="G5114" s="124">
        <v>25896.47</v>
      </c>
      <c r="H5114" s="217">
        <v>64</v>
      </c>
      <c r="I5114" s="124">
        <v>1657374.08</v>
      </c>
      <c r="J5114" s="238">
        <v>600000</v>
      </c>
      <c r="K5114" s="124">
        <v>15537882000</v>
      </c>
    </row>
    <row r="5115" spans="3:11" x14ac:dyDescent="0.25">
      <c r="C5115" s="201">
        <v>45639</v>
      </c>
      <c r="D5115" s="217" t="s">
        <v>1154</v>
      </c>
      <c r="E5115" s="124">
        <v>24860.61</v>
      </c>
      <c r="F5115" s="124">
        <v>20717.18</v>
      </c>
      <c r="G5115" s="124">
        <v>25896.47</v>
      </c>
      <c r="H5115" s="217">
        <v>3</v>
      </c>
      <c r="I5115" s="124">
        <v>74581.83</v>
      </c>
      <c r="J5115" s="238">
        <v>600000</v>
      </c>
      <c r="K5115" s="124">
        <v>15537882000</v>
      </c>
    </row>
    <row r="5116" spans="3:11" x14ac:dyDescent="0.25">
      <c r="C5116" s="201">
        <v>45639</v>
      </c>
      <c r="D5116" s="217" t="s">
        <v>312</v>
      </c>
      <c r="E5116" s="124">
        <v>12500</v>
      </c>
      <c r="F5116" s="124">
        <v>12500</v>
      </c>
      <c r="G5116" s="124">
        <v>13199</v>
      </c>
      <c r="H5116" s="217">
        <v>5</v>
      </c>
      <c r="I5116" s="124">
        <v>62500</v>
      </c>
      <c r="J5116" s="238">
        <v>20000000</v>
      </c>
      <c r="K5116" s="124">
        <v>263980000000</v>
      </c>
    </row>
    <row r="5117" spans="3:11" x14ac:dyDescent="0.25">
      <c r="C5117" s="201">
        <v>45639</v>
      </c>
      <c r="D5117" s="217" t="s">
        <v>1154</v>
      </c>
      <c r="E5117" s="124">
        <v>24860.61</v>
      </c>
      <c r="F5117" s="124">
        <v>20717.18</v>
      </c>
      <c r="G5117" s="124">
        <v>25896.47</v>
      </c>
      <c r="H5117" s="217">
        <v>2</v>
      </c>
      <c r="I5117" s="124">
        <v>49721.22</v>
      </c>
      <c r="J5117" s="238">
        <v>600000</v>
      </c>
      <c r="K5117" s="124">
        <v>15537882000</v>
      </c>
    </row>
    <row r="5118" spans="3:11" x14ac:dyDescent="0.25">
      <c r="C5118" s="201">
        <v>45639</v>
      </c>
      <c r="D5118" s="217" t="s">
        <v>1154</v>
      </c>
      <c r="E5118" s="124">
        <v>24860.61</v>
      </c>
      <c r="F5118" s="124">
        <v>20717.18</v>
      </c>
      <c r="G5118" s="124">
        <v>25896.47</v>
      </c>
      <c r="H5118" s="217">
        <v>2</v>
      </c>
      <c r="I5118" s="124">
        <v>49721.22</v>
      </c>
      <c r="J5118" s="238">
        <v>600000</v>
      </c>
      <c r="K5118" s="124">
        <v>15537882000</v>
      </c>
    </row>
    <row r="5119" spans="3:11" x14ac:dyDescent="0.25">
      <c r="C5119" s="201">
        <v>45639</v>
      </c>
      <c r="D5119" s="217" t="s">
        <v>312</v>
      </c>
      <c r="E5119" s="124">
        <v>12500</v>
      </c>
      <c r="F5119" s="124">
        <v>12500</v>
      </c>
      <c r="G5119" s="124">
        <v>13199</v>
      </c>
      <c r="H5119" s="217">
        <v>5</v>
      </c>
      <c r="I5119" s="124">
        <v>62500</v>
      </c>
      <c r="J5119" s="238">
        <v>20000000</v>
      </c>
      <c r="K5119" s="124">
        <v>263980000000</v>
      </c>
    </row>
    <row r="5120" spans="3:11" x14ac:dyDescent="0.25">
      <c r="C5120" s="201">
        <v>45639</v>
      </c>
      <c r="D5120" s="217" t="s">
        <v>1155</v>
      </c>
      <c r="E5120" s="124">
        <v>18299</v>
      </c>
      <c r="F5120" s="124">
        <v>18300</v>
      </c>
      <c r="G5120" s="124">
        <v>18000</v>
      </c>
      <c r="H5120" s="217">
        <v>5</v>
      </c>
      <c r="I5120" s="124">
        <v>91495</v>
      </c>
      <c r="J5120" s="238">
        <v>2400000</v>
      </c>
      <c r="K5120" s="124">
        <v>43200000000</v>
      </c>
    </row>
    <row r="5121" spans="3:11" x14ac:dyDescent="0.25">
      <c r="C5121" s="201">
        <v>45639</v>
      </c>
      <c r="D5121" s="217" t="s">
        <v>1155</v>
      </c>
      <c r="E5121" s="124">
        <v>18299</v>
      </c>
      <c r="F5121" s="124">
        <v>18300</v>
      </c>
      <c r="G5121" s="124">
        <v>18000</v>
      </c>
      <c r="H5121" s="217">
        <v>10</v>
      </c>
      <c r="I5121" s="124">
        <v>182990</v>
      </c>
      <c r="J5121" s="238">
        <v>2400000</v>
      </c>
      <c r="K5121" s="124">
        <v>43200000000</v>
      </c>
    </row>
    <row r="5122" spans="3:11" x14ac:dyDescent="0.25">
      <c r="C5122" s="201">
        <v>45639</v>
      </c>
      <c r="D5122" s="217" t="s">
        <v>312</v>
      </c>
      <c r="E5122" s="124">
        <v>12500</v>
      </c>
      <c r="F5122" s="124">
        <v>12500</v>
      </c>
      <c r="G5122" s="124">
        <v>13199</v>
      </c>
      <c r="H5122" s="217">
        <v>3</v>
      </c>
      <c r="I5122" s="124">
        <v>37500</v>
      </c>
      <c r="J5122" s="238">
        <v>20000000</v>
      </c>
      <c r="K5122" s="124">
        <v>263980000000</v>
      </c>
    </row>
    <row r="5123" spans="3:11" x14ac:dyDescent="0.25">
      <c r="C5123" s="201">
        <v>45639</v>
      </c>
      <c r="D5123" s="217" t="s">
        <v>312</v>
      </c>
      <c r="E5123" s="124">
        <v>12500</v>
      </c>
      <c r="F5123" s="124">
        <v>12500</v>
      </c>
      <c r="G5123" s="124">
        <v>13199</v>
      </c>
      <c r="H5123" s="217">
        <v>10</v>
      </c>
      <c r="I5123" s="124">
        <v>125000</v>
      </c>
      <c r="J5123" s="238">
        <v>20000000</v>
      </c>
      <c r="K5123" s="124">
        <v>263980000000</v>
      </c>
    </row>
    <row r="5124" spans="3:11" x14ac:dyDescent="0.25">
      <c r="C5124" s="201">
        <v>45639</v>
      </c>
      <c r="D5124" s="217" t="s">
        <v>312</v>
      </c>
      <c r="E5124" s="124">
        <v>12500</v>
      </c>
      <c r="F5124" s="124">
        <v>12500</v>
      </c>
      <c r="G5124" s="124">
        <v>13199</v>
      </c>
      <c r="H5124" s="217">
        <v>2</v>
      </c>
      <c r="I5124" s="124">
        <v>25000</v>
      </c>
      <c r="J5124" s="238">
        <v>20000000</v>
      </c>
      <c r="K5124" s="124">
        <v>263980000000</v>
      </c>
    </row>
    <row r="5125" spans="3:11" x14ac:dyDescent="0.25">
      <c r="C5125" s="201">
        <v>45639</v>
      </c>
      <c r="D5125" s="217" t="s">
        <v>1154</v>
      </c>
      <c r="E5125" s="124">
        <v>25896.47</v>
      </c>
      <c r="F5125" s="124">
        <v>20717.18</v>
      </c>
      <c r="G5125" s="124">
        <v>25896.47</v>
      </c>
      <c r="H5125" s="217">
        <v>12</v>
      </c>
      <c r="I5125" s="124">
        <v>310757.64</v>
      </c>
      <c r="J5125" s="238">
        <v>600000</v>
      </c>
      <c r="K5125" s="124">
        <v>15537882000</v>
      </c>
    </row>
    <row r="5126" spans="3:11" x14ac:dyDescent="0.25">
      <c r="C5126" s="201">
        <v>45639</v>
      </c>
      <c r="D5126" s="217" t="s">
        <v>1155</v>
      </c>
      <c r="E5126" s="124">
        <v>18500</v>
      </c>
      <c r="F5126" s="124">
        <v>18300</v>
      </c>
      <c r="G5126" s="124">
        <v>18000</v>
      </c>
      <c r="H5126" s="217">
        <v>10</v>
      </c>
      <c r="I5126" s="124">
        <v>185000</v>
      </c>
      <c r="J5126" s="238">
        <v>2400000</v>
      </c>
      <c r="K5126" s="124">
        <v>43200000000</v>
      </c>
    </row>
    <row r="5127" spans="3:11" x14ac:dyDescent="0.25">
      <c r="C5127" s="201">
        <v>45639</v>
      </c>
      <c r="D5127" s="217" t="s">
        <v>1155</v>
      </c>
      <c r="E5127" s="124">
        <v>18500</v>
      </c>
      <c r="F5127" s="124">
        <v>18300</v>
      </c>
      <c r="G5127" s="124">
        <v>18000</v>
      </c>
      <c r="H5127" s="217">
        <v>20</v>
      </c>
      <c r="I5127" s="124">
        <v>370000</v>
      </c>
      <c r="J5127" s="238">
        <v>2400000</v>
      </c>
      <c r="K5127" s="124">
        <v>43200000000</v>
      </c>
    </row>
    <row r="5128" spans="3:11" x14ac:dyDescent="0.25">
      <c r="C5128" s="201">
        <v>45639</v>
      </c>
      <c r="D5128" s="217" t="s">
        <v>312</v>
      </c>
      <c r="E5128" s="124">
        <v>13100</v>
      </c>
      <c r="F5128" s="124">
        <v>12500</v>
      </c>
      <c r="G5128" s="124">
        <v>13199</v>
      </c>
      <c r="H5128" s="217">
        <v>7</v>
      </c>
      <c r="I5128" s="124">
        <v>91700</v>
      </c>
      <c r="J5128" s="238">
        <v>20000000</v>
      </c>
      <c r="K5128" s="124">
        <v>263980000000</v>
      </c>
    </row>
    <row r="5129" spans="3:11" x14ac:dyDescent="0.25">
      <c r="C5129" s="201">
        <v>45639</v>
      </c>
      <c r="D5129" s="217" t="s">
        <v>1154</v>
      </c>
      <c r="E5129" s="124">
        <v>25896.47</v>
      </c>
      <c r="F5129" s="124">
        <v>20717.18</v>
      </c>
      <c r="G5129" s="124">
        <v>25896.47</v>
      </c>
      <c r="H5129" s="217">
        <v>2</v>
      </c>
      <c r="I5129" s="124">
        <v>51792.94</v>
      </c>
      <c r="J5129" s="238">
        <v>600000</v>
      </c>
      <c r="K5129" s="124">
        <v>15537882000</v>
      </c>
    </row>
    <row r="5130" spans="3:11" x14ac:dyDescent="0.25">
      <c r="C5130" s="201">
        <v>45639</v>
      </c>
      <c r="D5130" s="217" t="s">
        <v>312</v>
      </c>
      <c r="E5130" s="124">
        <v>13100</v>
      </c>
      <c r="F5130" s="124">
        <v>12500</v>
      </c>
      <c r="G5130" s="124">
        <v>13199</v>
      </c>
      <c r="H5130" s="217">
        <v>2</v>
      </c>
      <c r="I5130" s="124">
        <v>26200</v>
      </c>
      <c r="J5130" s="238">
        <v>20000000</v>
      </c>
      <c r="K5130" s="124">
        <v>263980000000</v>
      </c>
    </row>
    <row r="5131" spans="3:11" x14ac:dyDescent="0.25">
      <c r="C5131" s="201">
        <v>45639</v>
      </c>
      <c r="D5131" s="217" t="s">
        <v>1155</v>
      </c>
      <c r="E5131" s="124">
        <v>18299</v>
      </c>
      <c r="F5131" s="124">
        <v>18300</v>
      </c>
      <c r="G5131" s="124">
        <v>18000</v>
      </c>
      <c r="H5131" s="217">
        <v>50</v>
      </c>
      <c r="I5131" s="124">
        <v>914950</v>
      </c>
      <c r="J5131" s="238">
        <v>2400000</v>
      </c>
      <c r="K5131" s="124">
        <v>43200000000</v>
      </c>
    </row>
    <row r="5132" spans="3:11" x14ac:dyDescent="0.25">
      <c r="C5132" s="201">
        <v>45639</v>
      </c>
      <c r="D5132" s="217" t="s">
        <v>1155</v>
      </c>
      <c r="E5132" s="124">
        <v>18299</v>
      </c>
      <c r="F5132" s="124">
        <v>18300</v>
      </c>
      <c r="G5132" s="124">
        <v>18000</v>
      </c>
      <c r="H5132" s="217">
        <v>45</v>
      </c>
      <c r="I5132" s="124">
        <v>823455</v>
      </c>
      <c r="J5132" s="238">
        <v>2400000</v>
      </c>
      <c r="K5132" s="124">
        <v>43200000000</v>
      </c>
    </row>
    <row r="5133" spans="3:11" x14ac:dyDescent="0.25">
      <c r="C5133" s="201">
        <v>45639</v>
      </c>
      <c r="D5133" s="217" t="s">
        <v>312</v>
      </c>
      <c r="E5133" s="124">
        <v>13199</v>
      </c>
      <c r="F5133" s="124">
        <v>12500</v>
      </c>
      <c r="G5133" s="124">
        <v>13199</v>
      </c>
      <c r="H5133" s="217">
        <v>99</v>
      </c>
      <c r="I5133" s="124">
        <v>1306701</v>
      </c>
      <c r="J5133" s="238">
        <v>20000000</v>
      </c>
      <c r="K5133" s="124">
        <v>263980000000</v>
      </c>
    </row>
    <row r="5134" spans="3:11" x14ac:dyDescent="0.25">
      <c r="C5134" s="201">
        <v>45639</v>
      </c>
      <c r="D5134" s="217" t="s">
        <v>312</v>
      </c>
      <c r="E5134" s="124">
        <v>13199</v>
      </c>
      <c r="F5134" s="124">
        <v>12500</v>
      </c>
      <c r="G5134" s="124">
        <v>13199</v>
      </c>
      <c r="H5134" s="217">
        <v>10</v>
      </c>
      <c r="I5134" s="124">
        <v>131990</v>
      </c>
      <c r="J5134" s="238">
        <v>20000000</v>
      </c>
      <c r="K5134" s="124">
        <v>263980000000</v>
      </c>
    </row>
    <row r="5135" spans="3:11" x14ac:dyDescent="0.25">
      <c r="C5135" s="201">
        <v>45639</v>
      </c>
      <c r="D5135" s="217" t="s">
        <v>312</v>
      </c>
      <c r="E5135" s="124">
        <v>13100</v>
      </c>
      <c r="F5135" s="124">
        <v>12500</v>
      </c>
      <c r="G5135" s="124">
        <v>13199</v>
      </c>
      <c r="H5135" s="217">
        <v>1</v>
      </c>
      <c r="I5135" s="124">
        <v>13100</v>
      </c>
      <c r="J5135" s="238">
        <v>20000000</v>
      </c>
      <c r="K5135" s="124">
        <v>263980000000</v>
      </c>
    </row>
    <row r="5136" spans="3:11" x14ac:dyDescent="0.25">
      <c r="C5136" s="201">
        <v>45639</v>
      </c>
      <c r="D5136" s="217" t="s">
        <v>1155</v>
      </c>
      <c r="E5136" s="124">
        <v>18500</v>
      </c>
      <c r="F5136" s="124">
        <v>18300</v>
      </c>
      <c r="G5136" s="124">
        <v>18000</v>
      </c>
      <c r="H5136" s="217">
        <v>67</v>
      </c>
      <c r="I5136" s="124">
        <v>1239500</v>
      </c>
      <c r="J5136" s="238">
        <v>2400000</v>
      </c>
      <c r="K5136" s="124">
        <v>43200000000</v>
      </c>
    </row>
    <row r="5137" spans="3:11" x14ac:dyDescent="0.25">
      <c r="C5137" s="201">
        <v>45639</v>
      </c>
      <c r="D5137" s="217" t="s">
        <v>1154</v>
      </c>
      <c r="E5137" s="124">
        <v>25896.47</v>
      </c>
      <c r="F5137" s="124">
        <v>20717.18</v>
      </c>
      <c r="G5137" s="124">
        <v>25896.47</v>
      </c>
      <c r="H5137" s="217">
        <v>7</v>
      </c>
      <c r="I5137" s="124">
        <v>181275.29</v>
      </c>
      <c r="J5137" s="238">
        <v>600000</v>
      </c>
      <c r="K5137" s="124">
        <v>15537882000</v>
      </c>
    </row>
    <row r="5138" spans="3:11" x14ac:dyDescent="0.25">
      <c r="C5138" s="201">
        <v>45639</v>
      </c>
      <c r="D5138" s="217" t="s">
        <v>1155</v>
      </c>
      <c r="E5138" s="124">
        <v>18300</v>
      </c>
      <c r="F5138" s="124">
        <v>18300</v>
      </c>
      <c r="G5138" s="124">
        <v>18000</v>
      </c>
      <c r="H5138" s="217">
        <v>30</v>
      </c>
      <c r="I5138" s="124">
        <v>549000</v>
      </c>
      <c r="J5138" s="238">
        <v>2400000</v>
      </c>
      <c r="K5138" s="124">
        <v>43200000000</v>
      </c>
    </row>
    <row r="5139" spans="3:11" x14ac:dyDescent="0.25">
      <c r="C5139" s="201">
        <v>45639</v>
      </c>
      <c r="D5139" s="217" t="s">
        <v>1154</v>
      </c>
      <c r="E5139" s="124">
        <v>25896.47</v>
      </c>
      <c r="F5139" s="124">
        <v>20717.18</v>
      </c>
      <c r="G5139" s="124">
        <v>25896.47</v>
      </c>
      <c r="H5139" s="217">
        <v>20</v>
      </c>
      <c r="I5139" s="124">
        <v>517929.4</v>
      </c>
      <c r="J5139" s="238">
        <v>600000</v>
      </c>
      <c r="K5139" s="124">
        <v>15537882000</v>
      </c>
    </row>
    <row r="5140" spans="3:11" x14ac:dyDescent="0.25">
      <c r="C5140" s="201">
        <v>45639</v>
      </c>
      <c r="D5140" s="217" t="s">
        <v>1154</v>
      </c>
      <c r="E5140" s="124">
        <v>25896.47</v>
      </c>
      <c r="F5140" s="124">
        <v>20717.18</v>
      </c>
      <c r="G5140" s="124">
        <v>25896.47</v>
      </c>
      <c r="H5140" s="217">
        <v>2</v>
      </c>
      <c r="I5140" s="124">
        <v>51792.94</v>
      </c>
      <c r="J5140" s="238">
        <v>600000</v>
      </c>
      <c r="K5140" s="124">
        <v>15537882000</v>
      </c>
    </row>
    <row r="5141" spans="3:11" x14ac:dyDescent="0.25">
      <c r="C5141" s="201">
        <v>45639</v>
      </c>
      <c r="D5141" s="217" t="s">
        <v>1154</v>
      </c>
      <c r="E5141" s="124">
        <v>25896.47</v>
      </c>
      <c r="F5141" s="124">
        <v>20717.18</v>
      </c>
      <c r="G5141" s="124">
        <v>25896.47</v>
      </c>
      <c r="H5141" s="217">
        <v>1</v>
      </c>
      <c r="I5141" s="124">
        <v>25896.47</v>
      </c>
      <c r="J5141" s="238">
        <v>600000</v>
      </c>
      <c r="K5141" s="124">
        <v>15537882000</v>
      </c>
    </row>
    <row r="5142" spans="3:11" x14ac:dyDescent="0.25">
      <c r="C5142" s="201">
        <v>45639</v>
      </c>
      <c r="D5142" s="217" t="s">
        <v>1155</v>
      </c>
      <c r="E5142" s="124">
        <v>18500</v>
      </c>
      <c r="F5142" s="124">
        <v>18300</v>
      </c>
      <c r="G5142" s="124">
        <v>18000</v>
      </c>
      <c r="H5142" s="217">
        <v>20</v>
      </c>
      <c r="I5142" s="124">
        <v>370000</v>
      </c>
      <c r="J5142" s="238">
        <v>2400000</v>
      </c>
      <c r="K5142" s="124">
        <v>43200000000</v>
      </c>
    </row>
    <row r="5143" spans="3:11" x14ac:dyDescent="0.25">
      <c r="C5143" s="201">
        <v>45639</v>
      </c>
      <c r="D5143" s="217" t="s">
        <v>1154</v>
      </c>
      <c r="E5143" s="124">
        <v>25896.47</v>
      </c>
      <c r="F5143" s="124">
        <v>20717.18</v>
      </c>
      <c r="G5143" s="124">
        <v>25896.47</v>
      </c>
      <c r="H5143" s="217">
        <v>5</v>
      </c>
      <c r="I5143" s="124">
        <v>129482.35</v>
      </c>
      <c r="J5143" s="238">
        <v>600000</v>
      </c>
      <c r="K5143" s="124">
        <v>15537882000</v>
      </c>
    </row>
    <row r="5144" spans="3:11" x14ac:dyDescent="0.25">
      <c r="C5144" s="201">
        <v>45639</v>
      </c>
      <c r="D5144" s="217" t="s">
        <v>1155</v>
      </c>
      <c r="E5144" s="124">
        <v>18299</v>
      </c>
      <c r="F5144" s="124">
        <v>18300</v>
      </c>
      <c r="G5144" s="124">
        <v>18000</v>
      </c>
      <c r="H5144" s="217">
        <v>20</v>
      </c>
      <c r="I5144" s="124">
        <v>365980</v>
      </c>
      <c r="J5144" s="238">
        <v>2400000</v>
      </c>
      <c r="K5144" s="124">
        <v>43200000000</v>
      </c>
    </row>
    <row r="5145" spans="3:11" x14ac:dyDescent="0.25">
      <c r="C5145" s="201">
        <v>45639</v>
      </c>
      <c r="D5145" s="217" t="s">
        <v>1155</v>
      </c>
      <c r="E5145" s="124">
        <v>18000</v>
      </c>
      <c r="F5145" s="124">
        <v>18300</v>
      </c>
      <c r="G5145" s="124">
        <v>18000</v>
      </c>
      <c r="H5145" s="217">
        <v>1</v>
      </c>
      <c r="I5145" s="124">
        <v>18000</v>
      </c>
      <c r="J5145" s="238">
        <v>2400000</v>
      </c>
      <c r="K5145" s="124">
        <v>43200000000</v>
      </c>
    </row>
    <row r="5146" spans="3:11" x14ac:dyDescent="0.25">
      <c r="C5146" s="201">
        <v>45639</v>
      </c>
      <c r="D5146" s="217" t="s">
        <v>1155</v>
      </c>
      <c r="E5146" s="124">
        <v>18002</v>
      </c>
      <c r="F5146" s="124">
        <v>18300</v>
      </c>
      <c r="G5146" s="124">
        <v>18000</v>
      </c>
      <c r="H5146" s="217">
        <v>1</v>
      </c>
      <c r="I5146" s="124">
        <v>18002</v>
      </c>
      <c r="J5146" s="238">
        <v>2400000</v>
      </c>
      <c r="K5146" s="124">
        <v>43200000000</v>
      </c>
    </row>
    <row r="5147" spans="3:11" x14ac:dyDescent="0.25">
      <c r="C5147" s="201">
        <v>45639</v>
      </c>
      <c r="D5147" s="217" t="s">
        <v>312</v>
      </c>
      <c r="E5147" s="124">
        <v>12500</v>
      </c>
      <c r="F5147" s="124">
        <v>12500</v>
      </c>
      <c r="G5147" s="124">
        <v>13199</v>
      </c>
      <c r="H5147" s="217">
        <v>10</v>
      </c>
      <c r="I5147" s="124">
        <v>125000</v>
      </c>
      <c r="J5147" s="238">
        <v>20000000</v>
      </c>
      <c r="K5147" s="124">
        <v>263980000000</v>
      </c>
    </row>
    <row r="5148" spans="3:11" x14ac:dyDescent="0.25">
      <c r="C5148" s="201">
        <v>45639</v>
      </c>
      <c r="D5148" s="217" t="s">
        <v>1154</v>
      </c>
      <c r="E5148" s="124">
        <v>25896.47</v>
      </c>
      <c r="F5148" s="124">
        <v>20717.18</v>
      </c>
      <c r="G5148" s="124">
        <v>25896.47</v>
      </c>
      <c r="H5148" s="217">
        <v>1</v>
      </c>
      <c r="I5148" s="124">
        <v>25896.47</v>
      </c>
      <c r="J5148" s="238">
        <v>600000</v>
      </c>
      <c r="K5148" s="124">
        <v>15537882000</v>
      </c>
    </row>
    <row r="5149" spans="3:11" x14ac:dyDescent="0.25">
      <c r="C5149" s="201">
        <v>45639</v>
      </c>
      <c r="D5149" s="217" t="s">
        <v>312</v>
      </c>
      <c r="E5149" s="124">
        <v>12500</v>
      </c>
      <c r="F5149" s="124">
        <v>12500</v>
      </c>
      <c r="G5149" s="124">
        <v>13199</v>
      </c>
      <c r="H5149" s="217">
        <v>12</v>
      </c>
      <c r="I5149" s="124">
        <v>150000</v>
      </c>
      <c r="J5149" s="238">
        <v>20000000</v>
      </c>
      <c r="K5149" s="124">
        <v>263980000000</v>
      </c>
    </row>
    <row r="5150" spans="3:11" x14ac:dyDescent="0.25">
      <c r="C5150" s="201">
        <v>45639</v>
      </c>
      <c r="D5150" s="217" t="s">
        <v>1155</v>
      </c>
      <c r="E5150" s="124">
        <v>18000</v>
      </c>
      <c r="F5150" s="124">
        <v>18300</v>
      </c>
      <c r="G5150" s="124">
        <v>18000</v>
      </c>
      <c r="H5150" s="217">
        <v>1</v>
      </c>
      <c r="I5150" s="124">
        <v>18000</v>
      </c>
      <c r="J5150" s="238">
        <v>2400000</v>
      </c>
      <c r="K5150" s="124">
        <v>43200000000</v>
      </c>
    </row>
    <row r="5151" spans="3:11" x14ac:dyDescent="0.25">
      <c r="C5151" s="201">
        <v>45639</v>
      </c>
      <c r="D5151" s="217" t="s">
        <v>1154</v>
      </c>
      <c r="E5151" s="124">
        <v>25896.47</v>
      </c>
      <c r="F5151" s="124">
        <v>20717.18</v>
      </c>
      <c r="G5151" s="124">
        <v>25896.47</v>
      </c>
      <c r="H5151" s="217">
        <v>50</v>
      </c>
      <c r="I5151" s="124">
        <v>1294823.5</v>
      </c>
      <c r="J5151" s="238">
        <v>600000</v>
      </c>
      <c r="K5151" s="124">
        <v>15537882000</v>
      </c>
    </row>
    <row r="5152" spans="3:11" x14ac:dyDescent="0.25">
      <c r="C5152" s="201">
        <v>45639</v>
      </c>
      <c r="D5152" s="217" t="s">
        <v>1154</v>
      </c>
      <c r="E5152" s="124">
        <v>25896.47</v>
      </c>
      <c r="F5152" s="124">
        <v>20717.18</v>
      </c>
      <c r="G5152" s="124">
        <v>25896.47</v>
      </c>
      <c r="H5152" s="217">
        <v>260</v>
      </c>
      <c r="I5152" s="124">
        <v>6733082.2000000002</v>
      </c>
      <c r="J5152" s="238">
        <v>600000</v>
      </c>
      <c r="K5152" s="124">
        <v>15537882000</v>
      </c>
    </row>
    <row r="5153" spans="3:11" x14ac:dyDescent="0.25">
      <c r="C5153" s="201">
        <v>45639</v>
      </c>
      <c r="D5153" s="217" t="s">
        <v>1154</v>
      </c>
      <c r="E5153" s="124">
        <v>25896.47</v>
      </c>
      <c r="F5153" s="124">
        <v>20717.18</v>
      </c>
      <c r="G5153" s="124">
        <v>25896.47</v>
      </c>
      <c r="H5153" s="217">
        <v>8</v>
      </c>
      <c r="I5153" s="124">
        <v>207171.76</v>
      </c>
      <c r="J5153" s="238">
        <v>600000</v>
      </c>
      <c r="K5153" s="124">
        <v>15537882000</v>
      </c>
    </row>
    <row r="5154" spans="3:11" x14ac:dyDescent="0.25">
      <c r="C5154" s="201">
        <v>45639</v>
      </c>
      <c r="D5154" s="217" t="s">
        <v>1154</v>
      </c>
      <c r="E5154" s="124">
        <v>25896.47</v>
      </c>
      <c r="F5154" s="124">
        <v>20717.18</v>
      </c>
      <c r="G5154" s="124">
        <v>25896.47</v>
      </c>
      <c r="H5154" s="217">
        <v>8</v>
      </c>
      <c r="I5154" s="124">
        <v>207171.76</v>
      </c>
      <c r="J5154" s="238">
        <v>600000</v>
      </c>
      <c r="K5154" s="124">
        <v>15537882000</v>
      </c>
    </row>
    <row r="5155" spans="3:11" x14ac:dyDescent="0.25">
      <c r="C5155" s="201">
        <v>45639</v>
      </c>
      <c r="D5155" s="217" t="s">
        <v>1154</v>
      </c>
      <c r="E5155" s="124">
        <v>25896.47</v>
      </c>
      <c r="F5155" s="124">
        <v>20717.18</v>
      </c>
      <c r="G5155" s="124">
        <v>25896.47</v>
      </c>
      <c r="H5155" s="217">
        <v>1</v>
      </c>
      <c r="I5155" s="124">
        <v>25896.47</v>
      </c>
      <c r="J5155" s="238">
        <v>600000</v>
      </c>
      <c r="K5155" s="124">
        <v>15537882000</v>
      </c>
    </row>
    <row r="5156" spans="3:11" x14ac:dyDescent="0.25">
      <c r="C5156" s="201">
        <v>45639</v>
      </c>
      <c r="D5156" s="217" t="s">
        <v>1155</v>
      </c>
      <c r="E5156" s="124">
        <v>18299</v>
      </c>
      <c r="F5156" s="124">
        <v>18300</v>
      </c>
      <c r="G5156" s="124">
        <v>18000</v>
      </c>
      <c r="H5156" s="217">
        <v>1</v>
      </c>
      <c r="I5156" s="124">
        <v>18299</v>
      </c>
      <c r="J5156" s="238">
        <v>2400000</v>
      </c>
      <c r="K5156" s="124">
        <v>43200000000</v>
      </c>
    </row>
    <row r="5157" spans="3:11" x14ac:dyDescent="0.25">
      <c r="C5157" s="201">
        <v>45639</v>
      </c>
      <c r="D5157" s="217" t="s">
        <v>1155</v>
      </c>
      <c r="E5157" s="124">
        <v>18299</v>
      </c>
      <c r="F5157" s="124">
        <v>18300</v>
      </c>
      <c r="G5157" s="124">
        <v>18000</v>
      </c>
      <c r="H5157" s="217">
        <v>1</v>
      </c>
      <c r="I5157" s="124">
        <v>18299</v>
      </c>
      <c r="J5157" s="238">
        <v>2400000</v>
      </c>
      <c r="K5157" s="124">
        <v>43200000000</v>
      </c>
    </row>
    <row r="5158" spans="3:11" x14ac:dyDescent="0.25">
      <c r="C5158" s="201">
        <v>45639</v>
      </c>
      <c r="D5158" s="217" t="s">
        <v>1154</v>
      </c>
      <c r="E5158" s="124">
        <v>25896.47</v>
      </c>
      <c r="F5158" s="124">
        <v>20717.18</v>
      </c>
      <c r="G5158" s="124">
        <v>25896.47</v>
      </c>
      <c r="H5158" s="217">
        <v>8</v>
      </c>
      <c r="I5158" s="124">
        <v>207171.76</v>
      </c>
      <c r="J5158" s="238">
        <v>600000</v>
      </c>
      <c r="K5158" s="124">
        <v>15537882000</v>
      </c>
    </row>
    <row r="5159" spans="3:11" x14ac:dyDescent="0.25">
      <c r="C5159" s="201">
        <v>45639</v>
      </c>
      <c r="D5159" s="217" t="s">
        <v>312</v>
      </c>
      <c r="E5159" s="124">
        <v>12500</v>
      </c>
      <c r="F5159" s="124">
        <v>12500</v>
      </c>
      <c r="G5159" s="124">
        <v>13199</v>
      </c>
      <c r="H5159" s="217">
        <v>7</v>
      </c>
      <c r="I5159" s="124">
        <v>87500</v>
      </c>
      <c r="J5159" s="238">
        <v>20000000</v>
      </c>
      <c r="K5159" s="124">
        <v>263980000000</v>
      </c>
    </row>
    <row r="5160" spans="3:11" x14ac:dyDescent="0.25">
      <c r="C5160" s="201">
        <v>45639</v>
      </c>
      <c r="D5160" s="217" t="s">
        <v>312</v>
      </c>
      <c r="E5160" s="124">
        <v>12500</v>
      </c>
      <c r="F5160" s="124">
        <v>12500</v>
      </c>
      <c r="G5160" s="124">
        <v>13199</v>
      </c>
      <c r="H5160" s="217">
        <v>10</v>
      </c>
      <c r="I5160" s="124">
        <v>125000</v>
      </c>
      <c r="J5160" s="238">
        <v>20000000</v>
      </c>
      <c r="K5160" s="124">
        <v>263980000000</v>
      </c>
    </row>
    <row r="5161" spans="3:11" x14ac:dyDescent="0.25">
      <c r="C5161" s="201">
        <v>45639</v>
      </c>
      <c r="D5161" s="217" t="s">
        <v>312</v>
      </c>
      <c r="E5161" s="124">
        <v>12500</v>
      </c>
      <c r="F5161" s="124">
        <v>12500</v>
      </c>
      <c r="G5161" s="124">
        <v>13199</v>
      </c>
      <c r="H5161" s="217">
        <v>3</v>
      </c>
      <c r="I5161" s="124">
        <v>37500</v>
      </c>
      <c r="J5161" s="238">
        <v>20000000</v>
      </c>
      <c r="K5161" s="124">
        <v>263980000000</v>
      </c>
    </row>
    <row r="5162" spans="3:11" x14ac:dyDescent="0.25">
      <c r="C5162" s="201">
        <v>45639</v>
      </c>
      <c r="D5162" s="217" t="s">
        <v>1154</v>
      </c>
      <c r="E5162" s="124">
        <v>25896.47</v>
      </c>
      <c r="F5162" s="124">
        <v>20717.18</v>
      </c>
      <c r="G5162" s="124">
        <v>25896.47</v>
      </c>
      <c r="H5162" s="217">
        <v>65</v>
      </c>
      <c r="I5162" s="124">
        <v>1683270.55</v>
      </c>
      <c r="J5162" s="238">
        <v>600000</v>
      </c>
      <c r="K5162" s="124">
        <v>15537882000</v>
      </c>
    </row>
    <row r="5163" spans="3:11" x14ac:dyDescent="0.25">
      <c r="C5163" s="201">
        <v>45639</v>
      </c>
      <c r="D5163" s="217" t="s">
        <v>1155</v>
      </c>
      <c r="E5163" s="124">
        <v>18000</v>
      </c>
      <c r="F5163" s="124">
        <v>18300</v>
      </c>
      <c r="G5163" s="124">
        <v>18000</v>
      </c>
      <c r="H5163" s="217">
        <v>39</v>
      </c>
      <c r="I5163" s="124">
        <v>702000</v>
      </c>
      <c r="J5163" s="238">
        <v>2400000</v>
      </c>
      <c r="K5163" s="124">
        <v>43200000000</v>
      </c>
    </row>
    <row r="5164" spans="3:11" x14ac:dyDescent="0.25">
      <c r="C5164" s="201">
        <v>45639</v>
      </c>
      <c r="D5164" s="217" t="s">
        <v>312</v>
      </c>
      <c r="E5164" s="124">
        <v>13199</v>
      </c>
      <c r="F5164" s="124">
        <v>12500</v>
      </c>
      <c r="G5164" s="124">
        <v>13199</v>
      </c>
      <c r="H5164" s="217">
        <v>1</v>
      </c>
      <c r="I5164" s="124">
        <v>13199</v>
      </c>
      <c r="J5164" s="238">
        <v>20000000</v>
      </c>
      <c r="K5164" s="124">
        <v>263980000000</v>
      </c>
    </row>
    <row r="5165" spans="3:11" x14ac:dyDescent="0.25">
      <c r="C5165" s="201">
        <v>45639</v>
      </c>
      <c r="D5165" s="217" t="s">
        <v>312</v>
      </c>
      <c r="E5165" s="124">
        <v>13100</v>
      </c>
      <c r="F5165" s="124">
        <v>12500</v>
      </c>
      <c r="G5165" s="124">
        <v>13199</v>
      </c>
      <c r="H5165" s="217">
        <v>8</v>
      </c>
      <c r="I5165" s="124">
        <v>104800</v>
      </c>
      <c r="J5165" s="238">
        <v>20000000</v>
      </c>
      <c r="K5165" s="124">
        <v>263980000000</v>
      </c>
    </row>
    <row r="5166" spans="3:11" x14ac:dyDescent="0.25">
      <c r="C5166" s="201">
        <v>45639</v>
      </c>
      <c r="D5166" s="217" t="s">
        <v>312</v>
      </c>
      <c r="E5166" s="124">
        <v>13199</v>
      </c>
      <c r="F5166" s="124">
        <v>12500</v>
      </c>
      <c r="G5166" s="124">
        <v>13199</v>
      </c>
      <c r="H5166" s="217">
        <v>2</v>
      </c>
      <c r="I5166" s="124">
        <v>26398</v>
      </c>
      <c r="J5166" s="238">
        <v>20000000</v>
      </c>
      <c r="K5166" s="124">
        <v>263980000000</v>
      </c>
    </row>
    <row r="5167" spans="3:11" x14ac:dyDescent="0.25">
      <c r="C5167" s="201">
        <v>45639</v>
      </c>
      <c r="D5167" s="217" t="s">
        <v>1154</v>
      </c>
      <c r="E5167" s="124">
        <v>25896.47</v>
      </c>
      <c r="F5167" s="124">
        <v>20717.18</v>
      </c>
      <c r="G5167" s="124">
        <v>25896.47</v>
      </c>
      <c r="H5167" s="217">
        <v>50</v>
      </c>
      <c r="I5167" s="124">
        <v>1294823.5</v>
      </c>
      <c r="J5167" s="238">
        <v>600000</v>
      </c>
      <c r="K5167" s="124">
        <v>15537882000</v>
      </c>
    </row>
    <row r="5168" spans="3:11" x14ac:dyDescent="0.25">
      <c r="C5168" s="201">
        <v>45639</v>
      </c>
      <c r="D5168" s="217" t="s">
        <v>1155</v>
      </c>
      <c r="E5168" s="124">
        <v>18000</v>
      </c>
      <c r="F5168" s="124">
        <v>18300</v>
      </c>
      <c r="G5168" s="124">
        <v>18000</v>
      </c>
      <c r="H5168" s="217">
        <v>10</v>
      </c>
      <c r="I5168" s="124">
        <v>180000</v>
      </c>
      <c r="J5168" s="238">
        <v>2400000</v>
      </c>
      <c r="K5168" s="124">
        <v>43200000000</v>
      </c>
    </row>
    <row r="5169" spans="3:11" x14ac:dyDescent="0.25">
      <c r="C5169" s="201">
        <v>45639</v>
      </c>
      <c r="D5169" s="217" t="s">
        <v>312</v>
      </c>
      <c r="E5169" s="124">
        <v>13199</v>
      </c>
      <c r="F5169" s="124">
        <v>12500</v>
      </c>
      <c r="G5169" s="124">
        <v>13199</v>
      </c>
      <c r="H5169" s="217">
        <v>45</v>
      </c>
      <c r="I5169" s="124">
        <v>593955</v>
      </c>
      <c r="J5169" s="238">
        <v>20000000</v>
      </c>
      <c r="K5169" s="124">
        <v>263980000000</v>
      </c>
    </row>
    <row r="5170" spans="3:11" x14ac:dyDescent="0.25">
      <c r="C5170" s="201">
        <v>45639</v>
      </c>
      <c r="D5170" s="217" t="s">
        <v>1154</v>
      </c>
      <c r="E5170" s="124">
        <v>25896.47</v>
      </c>
      <c r="F5170" s="124">
        <v>20717.18</v>
      </c>
      <c r="G5170" s="124">
        <v>25896.47</v>
      </c>
      <c r="H5170" s="217">
        <v>82.999999999999986</v>
      </c>
      <c r="I5170" s="124">
        <v>2149407.0099999998</v>
      </c>
      <c r="J5170" s="238">
        <v>600000</v>
      </c>
      <c r="K5170" s="124">
        <v>15537882000</v>
      </c>
    </row>
    <row r="5171" spans="3:11" x14ac:dyDescent="0.25">
      <c r="C5171" s="201">
        <v>45639</v>
      </c>
      <c r="D5171" s="217" t="s">
        <v>1154</v>
      </c>
      <c r="E5171" s="124">
        <v>25896.47</v>
      </c>
      <c r="F5171" s="124">
        <v>20717.18</v>
      </c>
      <c r="G5171" s="124">
        <v>25896.47</v>
      </c>
      <c r="H5171" s="217">
        <v>1</v>
      </c>
      <c r="I5171" s="124">
        <v>25896.47</v>
      </c>
      <c r="J5171" s="238">
        <v>600000</v>
      </c>
      <c r="K5171" s="124">
        <v>15537882000</v>
      </c>
    </row>
    <row r="5172" spans="3:11" x14ac:dyDescent="0.25">
      <c r="C5172" s="201">
        <v>45639</v>
      </c>
      <c r="D5172" s="217" t="s">
        <v>1154</v>
      </c>
      <c r="E5172" s="124">
        <v>25896.47</v>
      </c>
      <c r="F5172" s="124">
        <v>20717.18</v>
      </c>
      <c r="G5172" s="124">
        <v>25896.47</v>
      </c>
      <c r="H5172" s="217">
        <v>100</v>
      </c>
      <c r="I5172" s="124">
        <v>2589647</v>
      </c>
      <c r="J5172" s="238">
        <v>600000</v>
      </c>
      <c r="K5172" s="124">
        <v>15537882000</v>
      </c>
    </row>
    <row r="5173" spans="3:11" x14ac:dyDescent="0.25">
      <c r="C5173" s="201">
        <v>45639</v>
      </c>
      <c r="D5173" s="217" t="s">
        <v>1155</v>
      </c>
      <c r="E5173" s="124">
        <v>18000</v>
      </c>
      <c r="F5173" s="124">
        <v>18300</v>
      </c>
      <c r="G5173" s="124">
        <v>18000</v>
      </c>
      <c r="H5173" s="217">
        <v>1</v>
      </c>
      <c r="I5173" s="124">
        <v>18000</v>
      </c>
      <c r="J5173" s="238">
        <v>2400000</v>
      </c>
      <c r="K5173" s="124">
        <v>43200000000</v>
      </c>
    </row>
    <row r="5174" spans="3:11" x14ac:dyDescent="0.25">
      <c r="C5174" s="201">
        <v>45639</v>
      </c>
      <c r="D5174" s="217" t="s">
        <v>1155</v>
      </c>
      <c r="E5174" s="124">
        <v>18000</v>
      </c>
      <c r="F5174" s="124">
        <v>18300</v>
      </c>
      <c r="G5174" s="124">
        <v>18000</v>
      </c>
      <c r="H5174" s="217">
        <v>3</v>
      </c>
      <c r="I5174" s="124">
        <v>54000</v>
      </c>
      <c r="J5174" s="238">
        <v>2400000</v>
      </c>
      <c r="K5174" s="124">
        <v>43200000000</v>
      </c>
    </row>
    <row r="5175" spans="3:11" x14ac:dyDescent="0.25">
      <c r="C5175" s="201">
        <v>45642</v>
      </c>
      <c r="D5175" s="217" t="s">
        <v>1154</v>
      </c>
      <c r="E5175" s="124">
        <v>28100</v>
      </c>
      <c r="F5175" s="124">
        <v>25896.47</v>
      </c>
      <c r="G5175" s="124">
        <v>29500</v>
      </c>
      <c r="H5175" s="217">
        <v>4</v>
      </c>
      <c r="I5175" s="124">
        <v>112400</v>
      </c>
      <c r="J5175" s="238">
        <v>600000</v>
      </c>
      <c r="K5175" s="124">
        <v>17700000000</v>
      </c>
    </row>
    <row r="5176" spans="3:11" x14ac:dyDescent="0.25">
      <c r="C5176" s="201">
        <v>45642</v>
      </c>
      <c r="D5176" s="217" t="s">
        <v>1154</v>
      </c>
      <c r="E5176" s="124">
        <v>29780.94</v>
      </c>
      <c r="F5176" s="124">
        <v>25896.47</v>
      </c>
      <c r="G5176" s="124">
        <v>29500</v>
      </c>
      <c r="H5176" s="217">
        <v>1</v>
      </c>
      <c r="I5176" s="124">
        <v>29780.94</v>
      </c>
      <c r="J5176" s="238">
        <v>600000</v>
      </c>
      <c r="K5176" s="124">
        <v>17700000000</v>
      </c>
    </row>
    <row r="5177" spans="3:11" x14ac:dyDescent="0.25">
      <c r="C5177" s="201">
        <v>45642</v>
      </c>
      <c r="D5177" s="217" t="s">
        <v>1154</v>
      </c>
      <c r="E5177" s="124">
        <v>31895</v>
      </c>
      <c r="F5177" s="124">
        <v>25896.47</v>
      </c>
      <c r="G5177" s="124">
        <v>29500</v>
      </c>
      <c r="H5177" s="217">
        <v>6</v>
      </c>
      <c r="I5177" s="124">
        <v>191370</v>
      </c>
      <c r="J5177" s="238">
        <v>600000</v>
      </c>
      <c r="K5177" s="124">
        <v>17700000000</v>
      </c>
    </row>
    <row r="5178" spans="3:11" x14ac:dyDescent="0.25">
      <c r="C5178" s="201">
        <v>45642</v>
      </c>
      <c r="D5178" s="217" t="s">
        <v>1154</v>
      </c>
      <c r="E5178" s="124">
        <v>31890</v>
      </c>
      <c r="F5178" s="124">
        <v>25896.47</v>
      </c>
      <c r="G5178" s="124">
        <v>29500</v>
      </c>
      <c r="H5178" s="217">
        <v>3</v>
      </c>
      <c r="I5178" s="124">
        <v>95670</v>
      </c>
      <c r="J5178" s="238">
        <v>600000</v>
      </c>
      <c r="K5178" s="124">
        <v>17700000000</v>
      </c>
    </row>
    <row r="5179" spans="3:11" x14ac:dyDescent="0.25">
      <c r="C5179" s="201">
        <v>45642</v>
      </c>
      <c r="D5179" s="217" t="s">
        <v>1154</v>
      </c>
      <c r="E5179" s="124">
        <v>30000</v>
      </c>
      <c r="F5179" s="124">
        <v>25896.47</v>
      </c>
      <c r="G5179" s="124">
        <v>29500</v>
      </c>
      <c r="H5179" s="217">
        <v>6</v>
      </c>
      <c r="I5179" s="124">
        <v>180000</v>
      </c>
      <c r="J5179" s="238">
        <v>600000</v>
      </c>
      <c r="K5179" s="124">
        <v>17700000000</v>
      </c>
    </row>
    <row r="5180" spans="3:11" x14ac:dyDescent="0.25">
      <c r="C5180" s="201">
        <v>45642</v>
      </c>
      <c r="D5180" s="217" t="s">
        <v>1154</v>
      </c>
      <c r="E5180" s="124">
        <v>31900</v>
      </c>
      <c r="F5180" s="124">
        <v>25896.47</v>
      </c>
      <c r="G5180" s="124">
        <v>29500</v>
      </c>
      <c r="H5180" s="217">
        <v>10</v>
      </c>
      <c r="I5180" s="124">
        <v>319000</v>
      </c>
      <c r="J5180" s="238">
        <v>600000</v>
      </c>
      <c r="K5180" s="124">
        <v>17700000000</v>
      </c>
    </row>
    <row r="5181" spans="3:11" x14ac:dyDescent="0.25">
      <c r="C5181" s="201">
        <v>45642</v>
      </c>
      <c r="D5181" s="217" t="s">
        <v>1154</v>
      </c>
      <c r="E5181" s="124">
        <v>31075.759999999998</v>
      </c>
      <c r="F5181" s="124">
        <v>25896.47</v>
      </c>
      <c r="G5181" s="124">
        <v>29500</v>
      </c>
      <c r="H5181" s="217">
        <v>2</v>
      </c>
      <c r="I5181" s="124">
        <v>62151.519999999997</v>
      </c>
      <c r="J5181" s="238">
        <v>600000</v>
      </c>
      <c r="K5181" s="124">
        <v>17700000000</v>
      </c>
    </row>
    <row r="5182" spans="3:11" x14ac:dyDescent="0.25">
      <c r="C5182" s="201">
        <v>45642</v>
      </c>
      <c r="D5182" s="217" t="s">
        <v>1154</v>
      </c>
      <c r="E5182" s="124">
        <v>30000</v>
      </c>
      <c r="F5182" s="124">
        <v>25896.47</v>
      </c>
      <c r="G5182" s="124">
        <v>29500</v>
      </c>
      <c r="H5182" s="217">
        <v>1</v>
      </c>
      <c r="I5182" s="124">
        <v>30000</v>
      </c>
      <c r="J5182" s="238">
        <v>600000</v>
      </c>
      <c r="K5182" s="124">
        <v>17700000000</v>
      </c>
    </row>
    <row r="5183" spans="3:11" x14ac:dyDescent="0.25">
      <c r="C5183" s="201">
        <v>45642</v>
      </c>
      <c r="D5183" s="217" t="s">
        <v>1154</v>
      </c>
      <c r="E5183" s="124">
        <v>31895</v>
      </c>
      <c r="F5183" s="124">
        <v>25896.47</v>
      </c>
      <c r="G5183" s="124">
        <v>29500</v>
      </c>
      <c r="H5183" s="217">
        <v>40</v>
      </c>
      <c r="I5183" s="124">
        <v>1275800</v>
      </c>
      <c r="J5183" s="238">
        <v>600000</v>
      </c>
      <c r="K5183" s="124">
        <v>17700000000</v>
      </c>
    </row>
    <row r="5184" spans="3:11" x14ac:dyDescent="0.25">
      <c r="C5184" s="201">
        <v>45642</v>
      </c>
      <c r="D5184" s="217" t="s">
        <v>310</v>
      </c>
      <c r="E5184" s="124">
        <v>51000</v>
      </c>
      <c r="F5184" s="124">
        <v>52000</v>
      </c>
      <c r="G5184" s="124">
        <v>56000</v>
      </c>
      <c r="H5184" s="217">
        <v>5</v>
      </c>
      <c r="I5184" s="124">
        <v>255000</v>
      </c>
      <c r="J5184" s="238">
        <v>19450000</v>
      </c>
      <c r="K5184" s="124">
        <v>1089200000000</v>
      </c>
    </row>
    <row r="5185" spans="3:11" x14ac:dyDescent="0.25">
      <c r="C5185" s="201">
        <v>45642</v>
      </c>
      <c r="D5185" s="217" t="s">
        <v>1154</v>
      </c>
      <c r="E5185" s="124">
        <v>31895</v>
      </c>
      <c r="F5185" s="124">
        <v>25896.47</v>
      </c>
      <c r="G5185" s="124">
        <v>29500</v>
      </c>
      <c r="H5185" s="217">
        <v>32</v>
      </c>
      <c r="I5185" s="124">
        <v>1020640</v>
      </c>
      <c r="J5185" s="238">
        <v>600000</v>
      </c>
      <c r="K5185" s="124">
        <v>17700000000</v>
      </c>
    </row>
    <row r="5186" spans="3:11" x14ac:dyDescent="0.25">
      <c r="C5186" s="201">
        <v>45642</v>
      </c>
      <c r="D5186" s="217" t="s">
        <v>1154</v>
      </c>
      <c r="E5186" s="124">
        <v>27700</v>
      </c>
      <c r="F5186" s="124">
        <v>25896.47</v>
      </c>
      <c r="G5186" s="124">
        <v>29500</v>
      </c>
      <c r="H5186" s="217">
        <v>22</v>
      </c>
      <c r="I5186" s="124">
        <v>609400</v>
      </c>
      <c r="J5186" s="238">
        <v>600000</v>
      </c>
      <c r="K5186" s="124">
        <v>17700000000</v>
      </c>
    </row>
    <row r="5187" spans="3:11" x14ac:dyDescent="0.25">
      <c r="C5187" s="201">
        <v>45642</v>
      </c>
      <c r="D5187" s="217" t="s">
        <v>1154</v>
      </c>
      <c r="E5187" s="124">
        <v>31075.759999999998</v>
      </c>
      <c r="F5187" s="124">
        <v>25896.47</v>
      </c>
      <c r="G5187" s="124">
        <v>29500</v>
      </c>
      <c r="H5187" s="217">
        <v>2</v>
      </c>
      <c r="I5187" s="124">
        <v>62151.519999999997</v>
      </c>
      <c r="J5187" s="238">
        <v>600000</v>
      </c>
      <c r="K5187" s="124">
        <v>17700000000</v>
      </c>
    </row>
    <row r="5188" spans="3:11" x14ac:dyDescent="0.25">
      <c r="C5188" s="201">
        <v>45642</v>
      </c>
      <c r="D5188" s="217" t="s">
        <v>312</v>
      </c>
      <c r="E5188" s="124">
        <v>13501</v>
      </c>
      <c r="F5188" s="124">
        <v>13199</v>
      </c>
      <c r="G5188" s="124">
        <v>14001</v>
      </c>
      <c r="H5188" s="217">
        <v>10</v>
      </c>
      <c r="I5188" s="124">
        <v>135010</v>
      </c>
      <c r="J5188" s="238">
        <v>20000000</v>
      </c>
      <c r="K5188" s="124">
        <v>280020000000</v>
      </c>
    </row>
    <row r="5189" spans="3:11" x14ac:dyDescent="0.25">
      <c r="C5189" s="201">
        <v>45642</v>
      </c>
      <c r="D5189" s="217" t="s">
        <v>310</v>
      </c>
      <c r="E5189" s="124">
        <v>52001</v>
      </c>
      <c r="F5189" s="124">
        <v>52000</v>
      </c>
      <c r="G5189" s="124">
        <v>56000</v>
      </c>
      <c r="H5189" s="217">
        <v>9</v>
      </c>
      <c r="I5189" s="124">
        <v>468009</v>
      </c>
      <c r="J5189" s="238">
        <v>19450000</v>
      </c>
      <c r="K5189" s="124">
        <v>1089200000000</v>
      </c>
    </row>
    <row r="5190" spans="3:11" x14ac:dyDescent="0.25">
      <c r="C5190" s="201">
        <v>45642</v>
      </c>
      <c r="D5190" s="217" t="s">
        <v>1154</v>
      </c>
      <c r="E5190" s="124">
        <v>31900</v>
      </c>
      <c r="F5190" s="124">
        <v>25896.47</v>
      </c>
      <c r="G5190" s="124">
        <v>29500</v>
      </c>
      <c r="H5190" s="217">
        <v>15</v>
      </c>
      <c r="I5190" s="124">
        <v>478500</v>
      </c>
      <c r="J5190" s="238">
        <v>600000</v>
      </c>
      <c r="K5190" s="124">
        <v>17700000000</v>
      </c>
    </row>
    <row r="5191" spans="3:11" x14ac:dyDescent="0.25">
      <c r="C5191" s="201">
        <v>45642</v>
      </c>
      <c r="D5191" s="217" t="s">
        <v>1154</v>
      </c>
      <c r="E5191" s="124">
        <v>31990</v>
      </c>
      <c r="F5191" s="124">
        <v>25896.47</v>
      </c>
      <c r="G5191" s="124">
        <v>29500</v>
      </c>
      <c r="H5191" s="217">
        <v>2</v>
      </c>
      <c r="I5191" s="124">
        <v>63980</v>
      </c>
      <c r="J5191" s="238">
        <v>600000</v>
      </c>
      <c r="K5191" s="124">
        <v>17700000000</v>
      </c>
    </row>
    <row r="5192" spans="3:11" x14ac:dyDescent="0.25">
      <c r="C5192" s="201">
        <v>45642</v>
      </c>
      <c r="D5192" s="217" t="s">
        <v>1154</v>
      </c>
      <c r="E5192" s="124">
        <v>31990</v>
      </c>
      <c r="F5192" s="124">
        <v>25896.47</v>
      </c>
      <c r="G5192" s="124">
        <v>29500</v>
      </c>
      <c r="H5192" s="217">
        <v>2</v>
      </c>
      <c r="I5192" s="124">
        <v>63980</v>
      </c>
      <c r="J5192" s="238">
        <v>600000</v>
      </c>
      <c r="K5192" s="124">
        <v>17700000000</v>
      </c>
    </row>
    <row r="5193" spans="3:11" x14ac:dyDescent="0.25">
      <c r="C5193" s="201">
        <v>45642</v>
      </c>
      <c r="D5193" s="217" t="s">
        <v>310</v>
      </c>
      <c r="E5193" s="124">
        <v>52000</v>
      </c>
      <c r="F5193" s="124">
        <v>52000</v>
      </c>
      <c r="G5193" s="124">
        <v>56000</v>
      </c>
      <c r="H5193" s="217">
        <v>1</v>
      </c>
      <c r="I5193" s="124">
        <v>52000</v>
      </c>
      <c r="J5193" s="238">
        <v>19450000</v>
      </c>
      <c r="K5193" s="124">
        <v>1089200000000</v>
      </c>
    </row>
    <row r="5194" spans="3:11" x14ac:dyDescent="0.25">
      <c r="C5194" s="201">
        <v>45642</v>
      </c>
      <c r="D5194" s="217" t="s">
        <v>312</v>
      </c>
      <c r="E5194" s="124">
        <v>14000</v>
      </c>
      <c r="F5194" s="124">
        <v>13199</v>
      </c>
      <c r="G5194" s="124">
        <v>14001</v>
      </c>
      <c r="H5194" s="217">
        <v>2</v>
      </c>
      <c r="I5194" s="124">
        <v>28000</v>
      </c>
      <c r="J5194" s="238">
        <v>20000000</v>
      </c>
      <c r="K5194" s="124">
        <v>280020000000</v>
      </c>
    </row>
    <row r="5195" spans="3:11" x14ac:dyDescent="0.25">
      <c r="C5195" s="201">
        <v>45642</v>
      </c>
      <c r="D5195" s="217" t="s">
        <v>1154</v>
      </c>
      <c r="E5195" s="124">
        <v>31900</v>
      </c>
      <c r="F5195" s="124">
        <v>25896.47</v>
      </c>
      <c r="G5195" s="124">
        <v>29500</v>
      </c>
      <c r="H5195" s="217">
        <v>10</v>
      </c>
      <c r="I5195" s="124">
        <v>319000</v>
      </c>
      <c r="J5195" s="238">
        <v>600000</v>
      </c>
      <c r="K5195" s="124">
        <v>17700000000</v>
      </c>
    </row>
    <row r="5196" spans="3:11" x14ac:dyDescent="0.25">
      <c r="C5196" s="201">
        <v>45642</v>
      </c>
      <c r="D5196" s="217" t="s">
        <v>310</v>
      </c>
      <c r="E5196" s="124">
        <v>52000</v>
      </c>
      <c r="F5196" s="124">
        <v>52000</v>
      </c>
      <c r="G5196" s="124">
        <v>56000</v>
      </c>
      <c r="H5196" s="217">
        <v>2</v>
      </c>
      <c r="I5196" s="124">
        <v>104000</v>
      </c>
      <c r="J5196" s="238">
        <v>19450000</v>
      </c>
      <c r="K5196" s="124">
        <v>1089200000000</v>
      </c>
    </row>
    <row r="5197" spans="3:11" x14ac:dyDescent="0.25">
      <c r="C5197" s="201">
        <v>45642</v>
      </c>
      <c r="D5197" s="217" t="s">
        <v>310</v>
      </c>
      <c r="E5197" s="124">
        <v>52000</v>
      </c>
      <c r="F5197" s="124">
        <v>52000</v>
      </c>
      <c r="G5197" s="124">
        <v>56000</v>
      </c>
      <c r="H5197" s="217">
        <v>1</v>
      </c>
      <c r="I5197" s="124">
        <v>52000</v>
      </c>
      <c r="J5197" s="238">
        <v>19450000</v>
      </c>
      <c r="K5197" s="124">
        <v>1089200000000</v>
      </c>
    </row>
    <row r="5198" spans="3:11" x14ac:dyDescent="0.25">
      <c r="C5198" s="201">
        <v>45642</v>
      </c>
      <c r="D5198" s="217" t="s">
        <v>310</v>
      </c>
      <c r="E5198" s="124">
        <v>52000</v>
      </c>
      <c r="F5198" s="124">
        <v>52000</v>
      </c>
      <c r="G5198" s="124">
        <v>56000</v>
      </c>
      <c r="H5198" s="217">
        <v>6</v>
      </c>
      <c r="I5198" s="124">
        <v>312000</v>
      </c>
      <c r="J5198" s="238">
        <v>19450000</v>
      </c>
      <c r="K5198" s="124">
        <v>1089200000000</v>
      </c>
    </row>
    <row r="5199" spans="3:11" x14ac:dyDescent="0.25">
      <c r="C5199" s="201">
        <v>45642</v>
      </c>
      <c r="D5199" s="217" t="s">
        <v>1154</v>
      </c>
      <c r="E5199" s="124">
        <v>31100</v>
      </c>
      <c r="F5199" s="124">
        <v>25896.47</v>
      </c>
      <c r="G5199" s="124">
        <v>29500</v>
      </c>
      <c r="H5199" s="217">
        <v>153</v>
      </c>
      <c r="I5199" s="124">
        <v>4758300</v>
      </c>
      <c r="J5199" s="238">
        <v>600000</v>
      </c>
      <c r="K5199" s="124">
        <v>17700000000</v>
      </c>
    </row>
    <row r="5200" spans="3:11" x14ac:dyDescent="0.25">
      <c r="C5200" s="201">
        <v>45642</v>
      </c>
      <c r="D5200" s="217" t="s">
        <v>1154</v>
      </c>
      <c r="E5200" s="124">
        <v>31200</v>
      </c>
      <c r="F5200" s="124">
        <v>25896.47</v>
      </c>
      <c r="G5200" s="124">
        <v>29500</v>
      </c>
      <c r="H5200" s="217">
        <v>100</v>
      </c>
      <c r="I5200" s="124">
        <v>3120000</v>
      </c>
      <c r="J5200" s="238">
        <v>600000</v>
      </c>
      <c r="K5200" s="124">
        <v>17700000000</v>
      </c>
    </row>
    <row r="5201" spans="3:11" x14ac:dyDescent="0.25">
      <c r="C5201" s="201">
        <v>45642</v>
      </c>
      <c r="D5201" s="217" t="s">
        <v>1154</v>
      </c>
      <c r="E5201" s="124">
        <v>30000</v>
      </c>
      <c r="F5201" s="124">
        <v>25896.47</v>
      </c>
      <c r="G5201" s="124">
        <v>29500</v>
      </c>
      <c r="H5201" s="217">
        <v>12</v>
      </c>
      <c r="I5201" s="124">
        <v>360000</v>
      </c>
      <c r="J5201" s="238">
        <v>600000</v>
      </c>
      <c r="K5201" s="124">
        <v>17700000000</v>
      </c>
    </row>
    <row r="5202" spans="3:11" x14ac:dyDescent="0.25">
      <c r="C5202" s="201">
        <v>45642</v>
      </c>
      <c r="D5202" s="217" t="s">
        <v>1154</v>
      </c>
      <c r="E5202" s="124">
        <v>30000</v>
      </c>
      <c r="F5202" s="124">
        <v>25896.47</v>
      </c>
      <c r="G5202" s="124">
        <v>29500</v>
      </c>
      <c r="H5202" s="217">
        <v>27</v>
      </c>
      <c r="I5202" s="124">
        <v>810000</v>
      </c>
      <c r="J5202" s="238">
        <v>600000</v>
      </c>
      <c r="K5202" s="124">
        <v>17700000000</v>
      </c>
    </row>
    <row r="5203" spans="3:11" x14ac:dyDescent="0.25">
      <c r="C5203" s="201">
        <v>45642</v>
      </c>
      <c r="D5203" s="217" t="s">
        <v>1154</v>
      </c>
      <c r="E5203" s="124">
        <v>30000</v>
      </c>
      <c r="F5203" s="124">
        <v>25896.47</v>
      </c>
      <c r="G5203" s="124">
        <v>29500</v>
      </c>
      <c r="H5203" s="217">
        <v>16</v>
      </c>
      <c r="I5203" s="124">
        <v>480000</v>
      </c>
      <c r="J5203" s="238">
        <v>600000</v>
      </c>
      <c r="K5203" s="124">
        <v>17700000000</v>
      </c>
    </row>
    <row r="5204" spans="3:11" x14ac:dyDescent="0.25">
      <c r="C5204" s="201">
        <v>45642</v>
      </c>
      <c r="D5204" s="217" t="s">
        <v>1154</v>
      </c>
      <c r="E5204" s="124">
        <v>31900</v>
      </c>
      <c r="F5204" s="124">
        <v>25896.47</v>
      </c>
      <c r="G5204" s="124">
        <v>29500</v>
      </c>
      <c r="H5204" s="217">
        <v>30</v>
      </c>
      <c r="I5204" s="124">
        <v>957000</v>
      </c>
      <c r="J5204" s="238">
        <v>600000</v>
      </c>
      <c r="K5204" s="124">
        <v>17700000000</v>
      </c>
    </row>
    <row r="5205" spans="3:11" x14ac:dyDescent="0.25">
      <c r="C5205" s="201">
        <v>45642</v>
      </c>
      <c r="D5205" s="217" t="s">
        <v>1155</v>
      </c>
      <c r="E5205" s="124">
        <v>19000</v>
      </c>
      <c r="F5205" s="124">
        <v>18000</v>
      </c>
      <c r="G5205" s="124">
        <v>19500</v>
      </c>
      <c r="H5205" s="217">
        <v>5</v>
      </c>
      <c r="I5205" s="124">
        <v>95000</v>
      </c>
      <c r="J5205" s="238">
        <v>2400000</v>
      </c>
      <c r="K5205" s="124">
        <v>46800000000</v>
      </c>
    </row>
    <row r="5206" spans="3:11" x14ac:dyDescent="0.25">
      <c r="C5206" s="201">
        <v>45642</v>
      </c>
      <c r="D5206" s="217" t="s">
        <v>1154</v>
      </c>
      <c r="E5206" s="124">
        <v>30000</v>
      </c>
      <c r="F5206" s="124">
        <v>25896.47</v>
      </c>
      <c r="G5206" s="124">
        <v>29500</v>
      </c>
      <c r="H5206" s="217">
        <v>4</v>
      </c>
      <c r="I5206" s="124">
        <v>120000</v>
      </c>
      <c r="J5206" s="238">
        <v>600000</v>
      </c>
      <c r="K5206" s="124">
        <v>17700000000</v>
      </c>
    </row>
    <row r="5207" spans="3:11" x14ac:dyDescent="0.25">
      <c r="C5207" s="201">
        <v>45642</v>
      </c>
      <c r="D5207" s="217" t="s">
        <v>1154</v>
      </c>
      <c r="E5207" s="124">
        <v>32000</v>
      </c>
      <c r="F5207" s="124">
        <v>25896.47</v>
      </c>
      <c r="G5207" s="124">
        <v>29500</v>
      </c>
      <c r="H5207" s="217">
        <v>1</v>
      </c>
      <c r="I5207" s="124">
        <v>32000</v>
      </c>
      <c r="J5207" s="238">
        <v>600000</v>
      </c>
      <c r="K5207" s="124">
        <v>17700000000</v>
      </c>
    </row>
    <row r="5208" spans="3:11" x14ac:dyDescent="0.25">
      <c r="C5208" s="201">
        <v>45642</v>
      </c>
      <c r="D5208" s="217" t="s">
        <v>1154</v>
      </c>
      <c r="E5208" s="124">
        <v>32300</v>
      </c>
      <c r="F5208" s="124">
        <v>25896.47</v>
      </c>
      <c r="G5208" s="124">
        <v>29500</v>
      </c>
      <c r="H5208" s="217">
        <v>100</v>
      </c>
      <c r="I5208" s="124">
        <v>3230000</v>
      </c>
      <c r="J5208" s="238">
        <v>600000</v>
      </c>
      <c r="K5208" s="124">
        <v>17700000000</v>
      </c>
    </row>
    <row r="5209" spans="3:11" x14ac:dyDescent="0.25">
      <c r="C5209" s="201">
        <v>45642</v>
      </c>
      <c r="D5209" s="217" t="s">
        <v>1154</v>
      </c>
      <c r="E5209" s="124">
        <v>30500</v>
      </c>
      <c r="F5209" s="124">
        <v>25896.47</v>
      </c>
      <c r="G5209" s="124">
        <v>29500</v>
      </c>
      <c r="H5209" s="217">
        <v>2</v>
      </c>
      <c r="I5209" s="124">
        <v>61000</v>
      </c>
      <c r="J5209" s="238">
        <v>600000</v>
      </c>
      <c r="K5209" s="124">
        <v>17700000000</v>
      </c>
    </row>
    <row r="5210" spans="3:11" x14ac:dyDescent="0.25">
      <c r="C5210" s="201">
        <v>45642</v>
      </c>
      <c r="D5210" s="217" t="s">
        <v>1154</v>
      </c>
      <c r="E5210" s="124">
        <v>31250</v>
      </c>
      <c r="F5210" s="124">
        <v>25896.47</v>
      </c>
      <c r="G5210" s="124">
        <v>29500</v>
      </c>
      <c r="H5210" s="217">
        <v>6</v>
      </c>
      <c r="I5210" s="124">
        <v>187500</v>
      </c>
      <c r="J5210" s="238">
        <v>600000</v>
      </c>
      <c r="K5210" s="124">
        <v>17700000000</v>
      </c>
    </row>
    <row r="5211" spans="3:11" x14ac:dyDescent="0.25">
      <c r="C5211" s="201">
        <v>45642</v>
      </c>
      <c r="D5211" s="217" t="s">
        <v>1154</v>
      </c>
      <c r="E5211" s="124">
        <v>31800</v>
      </c>
      <c r="F5211" s="124">
        <v>25896.47</v>
      </c>
      <c r="G5211" s="124">
        <v>29500</v>
      </c>
      <c r="H5211" s="217">
        <v>3</v>
      </c>
      <c r="I5211" s="124">
        <v>95400</v>
      </c>
      <c r="J5211" s="238">
        <v>600000</v>
      </c>
      <c r="K5211" s="124">
        <v>17700000000</v>
      </c>
    </row>
    <row r="5212" spans="3:11" x14ac:dyDescent="0.25">
      <c r="C5212" s="201">
        <v>45642</v>
      </c>
      <c r="D5212" s="217" t="s">
        <v>312</v>
      </c>
      <c r="E5212" s="124">
        <v>13501</v>
      </c>
      <c r="F5212" s="124">
        <v>13199</v>
      </c>
      <c r="G5212" s="124">
        <v>14001</v>
      </c>
      <c r="H5212" s="217">
        <v>12</v>
      </c>
      <c r="I5212" s="124">
        <v>162012</v>
      </c>
      <c r="J5212" s="238">
        <v>20000000</v>
      </c>
      <c r="K5212" s="124">
        <v>280020000000</v>
      </c>
    </row>
    <row r="5213" spans="3:11" x14ac:dyDescent="0.25">
      <c r="C5213" s="201">
        <v>45642</v>
      </c>
      <c r="D5213" s="217" t="s">
        <v>1154</v>
      </c>
      <c r="E5213" s="124">
        <v>31000</v>
      </c>
      <c r="F5213" s="124">
        <v>25896.47</v>
      </c>
      <c r="G5213" s="124">
        <v>29500</v>
      </c>
      <c r="H5213" s="217">
        <v>12</v>
      </c>
      <c r="I5213" s="124">
        <v>372000</v>
      </c>
      <c r="J5213" s="238">
        <v>600000</v>
      </c>
      <c r="K5213" s="124">
        <v>17700000000</v>
      </c>
    </row>
    <row r="5214" spans="3:11" x14ac:dyDescent="0.25">
      <c r="C5214" s="201">
        <v>45642</v>
      </c>
      <c r="D5214" s="217" t="s">
        <v>1154</v>
      </c>
      <c r="E5214" s="124">
        <v>31250</v>
      </c>
      <c r="F5214" s="124">
        <v>25896.47</v>
      </c>
      <c r="G5214" s="124">
        <v>29500</v>
      </c>
      <c r="H5214" s="217">
        <v>6</v>
      </c>
      <c r="I5214" s="124">
        <v>187500</v>
      </c>
      <c r="J5214" s="238">
        <v>600000</v>
      </c>
      <c r="K5214" s="124">
        <v>17700000000</v>
      </c>
    </row>
    <row r="5215" spans="3:11" x14ac:dyDescent="0.25">
      <c r="C5215" s="201">
        <v>45642</v>
      </c>
      <c r="D5215" s="217" t="s">
        <v>1154</v>
      </c>
      <c r="E5215" s="124">
        <v>30000</v>
      </c>
      <c r="F5215" s="124">
        <v>25896.47</v>
      </c>
      <c r="G5215" s="124">
        <v>29500</v>
      </c>
      <c r="H5215" s="217">
        <v>30</v>
      </c>
      <c r="I5215" s="124">
        <v>900000</v>
      </c>
      <c r="J5215" s="238">
        <v>600000</v>
      </c>
      <c r="K5215" s="124">
        <v>17700000000</v>
      </c>
    </row>
    <row r="5216" spans="3:11" x14ac:dyDescent="0.25">
      <c r="C5216" s="201">
        <v>45642</v>
      </c>
      <c r="D5216" s="217" t="s">
        <v>1154</v>
      </c>
      <c r="E5216" s="124">
        <v>30000</v>
      </c>
      <c r="F5216" s="124">
        <v>25896.47</v>
      </c>
      <c r="G5216" s="124">
        <v>29500</v>
      </c>
      <c r="H5216" s="217">
        <v>180</v>
      </c>
      <c r="I5216" s="124">
        <v>5400000</v>
      </c>
      <c r="J5216" s="238">
        <v>600000</v>
      </c>
      <c r="K5216" s="124">
        <v>17700000000</v>
      </c>
    </row>
    <row r="5217" spans="3:11" x14ac:dyDescent="0.25">
      <c r="C5217" s="201">
        <v>45642</v>
      </c>
      <c r="D5217" s="217" t="s">
        <v>1154</v>
      </c>
      <c r="E5217" s="124">
        <v>30000</v>
      </c>
      <c r="F5217" s="124">
        <v>25896.47</v>
      </c>
      <c r="G5217" s="124">
        <v>29500</v>
      </c>
      <c r="H5217" s="217">
        <v>20</v>
      </c>
      <c r="I5217" s="124">
        <v>600000</v>
      </c>
      <c r="J5217" s="238">
        <v>600000</v>
      </c>
      <c r="K5217" s="124">
        <v>17700000000</v>
      </c>
    </row>
    <row r="5218" spans="3:11" x14ac:dyDescent="0.25">
      <c r="C5218" s="201">
        <v>45642</v>
      </c>
      <c r="D5218" s="217" t="s">
        <v>1154</v>
      </c>
      <c r="E5218" s="124">
        <v>30000</v>
      </c>
      <c r="F5218" s="124">
        <v>25896.47</v>
      </c>
      <c r="G5218" s="124">
        <v>29500</v>
      </c>
      <c r="H5218" s="217">
        <v>1</v>
      </c>
      <c r="I5218" s="124">
        <v>30000</v>
      </c>
      <c r="J5218" s="238">
        <v>600000</v>
      </c>
      <c r="K5218" s="124">
        <v>17700000000</v>
      </c>
    </row>
    <row r="5219" spans="3:11" x14ac:dyDescent="0.25">
      <c r="C5219" s="201">
        <v>45642</v>
      </c>
      <c r="D5219" s="217" t="s">
        <v>1154</v>
      </c>
      <c r="E5219" s="124">
        <v>30000</v>
      </c>
      <c r="F5219" s="124">
        <v>25896.47</v>
      </c>
      <c r="G5219" s="124">
        <v>29500</v>
      </c>
      <c r="H5219" s="217">
        <v>5</v>
      </c>
      <c r="I5219" s="124">
        <v>150000</v>
      </c>
      <c r="J5219" s="238">
        <v>600000</v>
      </c>
      <c r="K5219" s="124">
        <v>17700000000</v>
      </c>
    </row>
    <row r="5220" spans="3:11" x14ac:dyDescent="0.25">
      <c r="C5220" s="201">
        <v>45642</v>
      </c>
      <c r="D5220" s="217" t="s">
        <v>1154</v>
      </c>
      <c r="E5220" s="124">
        <v>32370</v>
      </c>
      <c r="F5220" s="124">
        <v>25896.47</v>
      </c>
      <c r="G5220" s="124">
        <v>29500</v>
      </c>
      <c r="H5220" s="217">
        <v>11</v>
      </c>
      <c r="I5220" s="124">
        <v>356070</v>
      </c>
      <c r="J5220" s="238">
        <v>600000</v>
      </c>
      <c r="K5220" s="124">
        <v>17700000000</v>
      </c>
    </row>
    <row r="5221" spans="3:11" x14ac:dyDescent="0.25">
      <c r="C5221" s="201">
        <v>45642</v>
      </c>
      <c r="D5221" s="217" t="s">
        <v>312</v>
      </c>
      <c r="E5221" s="124">
        <v>14000</v>
      </c>
      <c r="F5221" s="124">
        <v>13199</v>
      </c>
      <c r="G5221" s="124">
        <v>14001</v>
      </c>
      <c r="H5221" s="217">
        <v>18</v>
      </c>
      <c r="I5221" s="124">
        <v>252000</v>
      </c>
      <c r="J5221" s="238">
        <v>20000000</v>
      </c>
      <c r="K5221" s="124">
        <v>280020000000</v>
      </c>
    </row>
    <row r="5222" spans="3:11" x14ac:dyDescent="0.25">
      <c r="C5222" s="201">
        <v>45642</v>
      </c>
      <c r="D5222" s="217" t="s">
        <v>1154</v>
      </c>
      <c r="E5222" s="124">
        <v>30000</v>
      </c>
      <c r="F5222" s="124">
        <v>25896.47</v>
      </c>
      <c r="G5222" s="124">
        <v>29500</v>
      </c>
      <c r="H5222" s="217">
        <v>19</v>
      </c>
      <c r="I5222" s="124">
        <v>570000</v>
      </c>
      <c r="J5222" s="238">
        <v>600000</v>
      </c>
      <c r="K5222" s="124">
        <v>17700000000</v>
      </c>
    </row>
    <row r="5223" spans="3:11" x14ac:dyDescent="0.25">
      <c r="C5223" s="201">
        <v>45642</v>
      </c>
      <c r="D5223" s="217" t="s">
        <v>1154</v>
      </c>
      <c r="E5223" s="124">
        <v>30000</v>
      </c>
      <c r="F5223" s="124">
        <v>25896.47</v>
      </c>
      <c r="G5223" s="124">
        <v>29500</v>
      </c>
      <c r="H5223" s="217">
        <v>260</v>
      </c>
      <c r="I5223" s="124">
        <v>7800000</v>
      </c>
      <c r="J5223" s="238">
        <v>600000</v>
      </c>
      <c r="K5223" s="124">
        <v>17700000000</v>
      </c>
    </row>
    <row r="5224" spans="3:11" x14ac:dyDescent="0.25">
      <c r="C5224" s="201">
        <v>45642</v>
      </c>
      <c r="D5224" s="217" t="s">
        <v>1154</v>
      </c>
      <c r="E5224" s="124">
        <v>30000</v>
      </c>
      <c r="F5224" s="124">
        <v>25896.47</v>
      </c>
      <c r="G5224" s="124">
        <v>29500</v>
      </c>
      <c r="H5224" s="217">
        <v>10</v>
      </c>
      <c r="I5224" s="124">
        <v>300000</v>
      </c>
      <c r="J5224" s="238">
        <v>600000</v>
      </c>
      <c r="K5224" s="124">
        <v>17700000000</v>
      </c>
    </row>
    <row r="5225" spans="3:11" x14ac:dyDescent="0.25">
      <c r="C5225" s="201">
        <v>45642</v>
      </c>
      <c r="D5225" s="217" t="s">
        <v>1154</v>
      </c>
      <c r="E5225" s="124">
        <v>30000</v>
      </c>
      <c r="F5225" s="124">
        <v>25896.47</v>
      </c>
      <c r="G5225" s="124">
        <v>29500</v>
      </c>
      <c r="H5225" s="217">
        <v>20</v>
      </c>
      <c r="I5225" s="124">
        <v>600000</v>
      </c>
      <c r="J5225" s="238">
        <v>600000</v>
      </c>
      <c r="K5225" s="124">
        <v>17700000000</v>
      </c>
    </row>
    <row r="5226" spans="3:11" x14ac:dyDescent="0.25">
      <c r="C5226" s="201">
        <v>45642</v>
      </c>
      <c r="D5226" s="217" t="s">
        <v>1154</v>
      </c>
      <c r="E5226" s="124">
        <v>31000</v>
      </c>
      <c r="F5226" s="124">
        <v>25896.47</v>
      </c>
      <c r="G5226" s="124">
        <v>29500</v>
      </c>
      <c r="H5226" s="217">
        <v>100</v>
      </c>
      <c r="I5226" s="124">
        <v>3100000</v>
      </c>
      <c r="J5226" s="238">
        <v>600000</v>
      </c>
      <c r="K5226" s="124">
        <v>17700000000</v>
      </c>
    </row>
    <row r="5227" spans="3:11" x14ac:dyDescent="0.25">
      <c r="C5227" s="201">
        <v>45642</v>
      </c>
      <c r="D5227" s="217" t="s">
        <v>1154</v>
      </c>
      <c r="E5227" s="124">
        <v>31000</v>
      </c>
      <c r="F5227" s="124">
        <v>25896.47</v>
      </c>
      <c r="G5227" s="124">
        <v>29500</v>
      </c>
      <c r="H5227" s="217">
        <v>1</v>
      </c>
      <c r="I5227" s="124">
        <v>31000</v>
      </c>
      <c r="J5227" s="238">
        <v>600000</v>
      </c>
      <c r="K5227" s="124">
        <v>17700000000</v>
      </c>
    </row>
    <row r="5228" spans="3:11" x14ac:dyDescent="0.25">
      <c r="C5228" s="201">
        <v>45642</v>
      </c>
      <c r="D5228" s="217" t="s">
        <v>1154</v>
      </c>
      <c r="E5228" s="124">
        <v>30000</v>
      </c>
      <c r="F5228" s="124">
        <v>25896.47</v>
      </c>
      <c r="G5228" s="124">
        <v>29500</v>
      </c>
      <c r="H5228" s="217">
        <v>22</v>
      </c>
      <c r="I5228" s="124">
        <v>660000</v>
      </c>
      <c r="J5228" s="238">
        <v>600000</v>
      </c>
      <c r="K5228" s="124">
        <v>17700000000</v>
      </c>
    </row>
    <row r="5229" spans="3:11" x14ac:dyDescent="0.25">
      <c r="C5229" s="201">
        <v>45642</v>
      </c>
      <c r="D5229" s="217" t="s">
        <v>1154</v>
      </c>
      <c r="E5229" s="124">
        <v>31075.759999999998</v>
      </c>
      <c r="F5229" s="124">
        <v>25896.47</v>
      </c>
      <c r="G5229" s="124">
        <v>29500</v>
      </c>
      <c r="H5229" s="217">
        <v>47</v>
      </c>
      <c r="I5229" s="124">
        <v>1460560.72</v>
      </c>
      <c r="J5229" s="238">
        <v>600000</v>
      </c>
      <c r="K5229" s="124">
        <v>17700000000</v>
      </c>
    </row>
    <row r="5230" spans="3:11" x14ac:dyDescent="0.25">
      <c r="C5230" s="201">
        <v>45642</v>
      </c>
      <c r="D5230" s="217" t="s">
        <v>1154</v>
      </c>
      <c r="E5230" s="124">
        <v>31000</v>
      </c>
      <c r="F5230" s="124">
        <v>25896.47</v>
      </c>
      <c r="G5230" s="124">
        <v>29500</v>
      </c>
      <c r="H5230" s="217">
        <v>28</v>
      </c>
      <c r="I5230" s="124">
        <v>868000</v>
      </c>
      <c r="J5230" s="238">
        <v>600000</v>
      </c>
      <c r="K5230" s="124">
        <v>17700000000</v>
      </c>
    </row>
    <row r="5231" spans="3:11" x14ac:dyDescent="0.25">
      <c r="C5231" s="201">
        <v>45642</v>
      </c>
      <c r="D5231" s="217" t="s">
        <v>1154</v>
      </c>
      <c r="E5231" s="124">
        <v>31000</v>
      </c>
      <c r="F5231" s="124">
        <v>25896.47</v>
      </c>
      <c r="G5231" s="124">
        <v>29500</v>
      </c>
      <c r="H5231" s="217">
        <v>53</v>
      </c>
      <c r="I5231" s="124">
        <v>1643000</v>
      </c>
      <c r="J5231" s="238">
        <v>600000</v>
      </c>
      <c r="K5231" s="124">
        <v>17700000000</v>
      </c>
    </row>
    <row r="5232" spans="3:11" x14ac:dyDescent="0.25">
      <c r="C5232" s="201">
        <v>45642</v>
      </c>
      <c r="D5232" s="217" t="s">
        <v>1155</v>
      </c>
      <c r="E5232" s="124">
        <v>18501</v>
      </c>
      <c r="F5232" s="124">
        <v>18000</v>
      </c>
      <c r="G5232" s="124">
        <v>19500</v>
      </c>
      <c r="H5232" s="217">
        <v>1</v>
      </c>
      <c r="I5232" s="124">
        <v>18501</v>
      </c>
      <c r="J5232" s="238">
        <v>2400000</v>
      </c>
      <c r="K5232" s="124">
        <v>46800000000</v>
      </c>
    </row>
    <row r="5233" spans="3:11" x14ac:dyDescent="0.25">
      <c r="C5233" s="201">
        <v>45642</v>
      </c>
      <c r="D5233" s="217" t="s">
        <v>1154</v>
      </c>
      <c r="E5233" s="124">
        <v>28000</v>
      </c>
      <c r="F5233" s="124">
        <v>25896.47</v>
      </c>
      <c r="G5233" s="124">
        <v>29500</v>
      </c>
      <c r="H5233" s="217">
        <v>46</v>
      </c>
      <c r="I5233" s="124">
        <v>1288000</v>
      </c>
      <c r="J5233" s="238">
        <v>600000</v>
      </c>
      <c r="K5233" s="124">
        <v>17700000000</v>
      </c>
    </row>
    <row r="5234" spans="3:11" x14ac:dyDescent="0.25">
      <c r="C5234" s="201">
        <v>45642</v>
      </c>
      <c r="D5234" s="217" t="s">
        <v>1155</v>
      </c>
      <c r="E5234" s="124">
        <v>18501</v>
      </c>
      <c r="F5234" s="124">
        <v>18000</v>
      </c>
      <c r="G5234" s="124">
        <v>19500</v>
      </c>
      <c r="H5234" s="217">
        <v>5</v>
      </c>
      <c r="I5234" s="124">
        <v>92505</v>
      </c>
      <c r="J5234" s="238">
        <v>2400000</v>
      </c>
      <c r="K5234" s="124">
        <v>46800000000</v>
      </c>
    </row>
    <row r="5235" spans="3:11" x14ac:dyDescent="0.25">
      <c r="C5235" s="201">
        <v>45642</v>
      </c>
      <c r="D5235" s="217" t="s">
        <v>1155</v>
      </c>
      <c r="E5235" s="124">
        <v>18501</v>
      </c>
      <c r="F5235" s="124">
        <v>18000</v>
      </c>
      <c r="G5235" s="124">
        <v>19500</v>
      </c>
      <c r="H5235" s="217">
        <v>1</v>
      </c>
      <c r="I5235" s="124">
        <v>18501</v>
      </c>
      <c r="J5235" s="238">
        <v>2400000</v>
      </c>
      <c r="K5235" s="124">
        <v>46800000000</v>
      </c>
    </row>
    <row r="5236" spans="3:11" x14ac:dyDescent="0.25">
      <c r="C5236" s="201">
        <v>45642</v>
      </c>
      <c r="D5236" s="217" t="s">
        <v>1155</v>
      </c>
      <c r="E5236" s="124">
        <v>18501</v>
      </c>
      <c r="F5236" s="124">
        <v>18000</v>
      </c>
      <c r="G5236" s="124">
        <v>19500</v>
      </c>
      <c r="H5236" s="217">
        <v>4</v>
      </c>
      <c r="I5236" s="124">
        <v>74004</v>
      </c>
      <c r="J5236" s="238">
        <v>2400000</v>
      </c>
      <c r="K5236" s="124">
        <v>46800000000</v>
      </c>
    </row>
    <row r="5237" spans="3:11" x14ac:dyDescent="0.25">
      <c r="C5237" s="201">
        <v>45642</v>
      </c>
      <c r="D5237" s="217" t="s">
        <v>1154</v>
      </c>
      <c r="E5237" s="124">
        <v>28259</v>
      </c>
      <c r="F5237" s="124">
        <v>25896.47</v>
      </c>
      <c r="G5237" s="124">
        <v>29500</v>
      </c>
      <c r="H5237" s="217">
        <v>11</v>
      </c>
      <c r="I5237" s="124">
        <v>310849</v>
      </c>
      <c r="J5237" s="238">
        <v>600000</v>
      </c>
      <c r="K5237" s="124">
        <v>17700000000</v>
      </c>
    </row>
    <row r="5238" spans="3:11" x14ac:dyDescent="0.25">
      <c r="C5238" s="201">
        <v>45642</v>
      </c>
      <c r="D5238" s="217" t="s">
        <v>1154</v>
      </c>
      <c r="E5238" s="124">
        <v>30000</v>
      </c>
      <c r="F5238" s="124">
        <v>25896.47</v>
      </c>
      <c r="G5238" s="124">
        <v>29500</v>
      </c>
      <c r="H5238" s="217">
        <v>200</v>
      </c>
      <c r="I5238" s="124">
        <v>6000000</v>
      </c>
      <c r="J5238" s="238">
        <v>600000</v>
      </c>
      <c r="K5238" s="124">
        <v>17700000000</v>
      </c>
    </row>
    <row r="5239" spans="3:11" x14ac:dyDescent="0.25">
      <c r="C5239" s="201">
        <v>45642</v>
      </c>
      <c r="D5239" s="217" t="s">
        <v>1154</v>
      </c>
      <c r="E5239" s="124">
        <v>27000</v>
      </c>
      <c r="F5239" s="124">
        <v>25896.47</v>
      </c>
      <c r="G5239" s="124">
        <v>29500</v>
      </c>
      <c r="H5239" s="217">
        <v>5</v>
      </c>
      <c r="I5239" s="124">
        <v>135000</v>
      </c>
      <c r="J5239" s="238">
        <v>600000</v>
      </c>
      <c r="K5239" s="124">
        <v>17700000000</v>
      </c>
    </row>
    <row r="5240" spans="3:11" x14ac:dyDescent="0.25">
      <c r="C5240" s="201">
        <v>45642</v>
      </c>
      <c r="D5240" s="217" t="s">
        <v>1154</v>
      </c>
      <c r="E5240" s="124">
        <v>27000</v>
      </c>
      <c r="F5240" s="124">
        <v>25896.47</v>
      </c>
      <c r="G5240" s="124">
        <v>29500</v>
      </c>
      <c r="H5240" s="217">
        <v>50</v>
      </c>
      <c r="I5240" s="124">
        <v>1350000</v>
      </c>
      <c r="J5240" s="238">
        <v>600000</v>
      </c>
      <c r="K5240" s="124">
        <v>17700000000</v>
      </c>
    </row>
    <row r="5241" spans="3:11" x14ac:dyDescent="0.25">
      <c r="C5241" s="201">
        <v>45642</v>
      </c>
      <c r="D5241" s="217" t="s">
        <v>1154</v>
      </c>
      <c r="E5241" s="124">
        <v>29000</v>
      </c>
      <c r="F5241" s="124">
        <v>25896.47</v>
      </c>
      <c r="G5241" s="124">
        <v>29500</v>
      </c>
      <c r="H5241" s="217">
        <v>9</v>
      </c>
      <c r="I5241" s="124">
        <v>261000</v>
      </c>
      <c r="J5241" s="238">
        <v>600000</v>
      </c>
      <c r="K5241" s="124">
        <v>17700000000</v>
      </c>
    </row>
    <row r="5242" spans="3:11" x14ac:dyDescent="0.25">
      <c r="C5242" s="201">
        <v>45642</v>
      </c>
      <c r="D5242" s="217" t="s">
        <v>1154</v>
      </c>
      <c r="E5242" s="124">
        <v>30000</v>
      </c>
      <c r="F5242" s="124">
        <v>25896.47</v>
      </c>
      <c r="G5242" s="124">
        <v>29500</v>
      </c>
      <c r="H5242" s="217">
        <v>94</v>
      </c>
      <c r="I5242" s="124">
        <v>2820000</v>
      </c>
      <c r="J5242" s="238">
        <v>600000</v>
      </c>
      <c r="K5242" s="124">
        <v>17700000000</v>
      </c>
    </row>
    <row r="5243" spans="3:11" x14ac:dyDescent="0.25">
      <c r="C5243" s="201">
        <v>45642</v>
      </c>
      <c r="D5243" s="217" t="s">
        <v>1154</v>
      </c>
      <c r="E5243" s="124">
        <v>31075.759999999998</v>
      </c>
      <c r="F5243" s="124">
        <v>25896.47</v>
      </c>
      <c r="G5243" s="124">
        <v>29500</v>
      </c>
      <c r="H5243" s="217">
        <v>1</v>
      </c>
      <c r="I5243" s="124">
        <v>31075.759999999998</v>
      </c>
      <c r="J5243" s="238">
        <v>600000</v>
      </c>
      <c r="K5243" s="124">
        <v>17700000000</v>
      </c>
    </row>
    <row r="5244" spans="3:11" x14ac:dyDescent="0.25">
      <c r="C5244" s="201">
        <v>45642</v>
      </c>
      <c r="D5244" s="217" t="s">
        <v>1154</v>
      </c>
      <c r="E5244" s="124">
        <v>32000</v>
      </c>
      <c r="F5244" s="124">
        <v>25896.47</v>
      </c>
      <c r="G5244" s="124">
        <v>29500</v>
      </c>
      <c r="H5244" s="217">
        <v>1</v>
      </c>
      <c r="I5244" s="124">
        <v>32000</v>
      </c>
      <c r="J5244" s="238">
        <v>600000</v>
      </c>
      <c r="K5244" s="124">
        <v>17700000000</v>
      </c>
    </row>
    <row r="5245" spans="3:11" x14ac:dyDescent="0.25">
      <c r="C5245" s="201">
        <v>45642</v>
      </c>
      <c r="D5245" s="217" t="s">
        <v>1154</v>
      </c>
      <c r="E5245" s="124">
        <v>31075.759999999998</v>
      </c>
      <c r="F5245" s="124">
        <v>25896.47</v>
      </c>
      <c r="G5245" s="124">
        <v>29500</v>
      </c>
      <c r="H5245" s="217">
        <v>5</v>
      </c>
      <c r="I5245" s="124">
        <v>155378.79999999999</v>
      </c>
      <c r="J5245" s="238">
        <v>600000</v>
      </c>
      <c r="K5245" s="124">
        <v>17700000000</v>
      </c>
    </row>
    <row r="5246" spans="3:11" x14ac:dyDescent="0.25">
      <c r="C5246" s="201">
        <v>45642</v>
      </c>
      <c r="D5246" s="217" t="s">
        <v>1154</v>
      </c>
      <c r="E5246" s="124">
        <v>31075.759999999998</v>
      </c>
      <c r="F5246" s="124">
        <v>25896.47</v>
      </c>
      <c r="G5246" s="124">
        <v>29500</v>
      </c>
      <c r="H5246" s="217">
        <v>100</v>
      </c>
      <c r="I5246" s="124">
        <v>3107576</v>
      </c>
      <c r="J5246" s="238">
        <v>600000</v>
      </c>
      <c r="K5246" s="124">
        <v>17700000000</v>
      </c>
    </row>
    <row r="5247" spans="3:11" x14ac:dyDescent="0.25">
      <c r="C5247" s="201">
        <v>45642</v>
      </c>
      <c r="D5247" s="217" t="s">
        <v>1154</v>
      </c>
      <c r="E5247" s="124">
        <v>31075.759999999998</v>
      </c>
      <c r="F5247" s="124">
        <v>25896.47</v>
      </c>
      <c r="G5247" s="124">
        <v>29500</v>
      </c>
      <c r="H5247" s="217">
        <v>10</v>
      </c>
      <c r="I5247" s="124">
        <v>310757.59999999998</v>
      </c>
      <c r="J5247" s="238">
        <v>600000</v>
      </c>
      <c r="K5247" s="124">
        <v>17700000000</v>
      </c>
    </row>
    <row r="5248" spans="3:11" x14ac:dyDescent="0.25">
      <c r="C5248" s="201">
        <v>45642</v>
      </c>
      <c r="D5248" s="217" t="s">
        <v>1154</v>
      </c>
      <c r="E5248" s="124">
        <v>32370.58</v>
      </c>
      <c r="F5248" s="124">
        <v>25896.47</v>
      </c>
      <c r="G5248" s="124">
        <v>29500</v>
      </c>
      <c r="H5248" s="217">
        <v>337</v>
      </c>
      <c r="I5248" s="124">
        <v>10908885.460000001</v>
      </c>
      <c r="J5248" s="238">
        <v>600000</v>
      </c>
      <c r="K5248" s="124">
        <v>17700000000</v>
      </c>
    </row>
    <row r="5249" spans="3:11" x14ac:dyDescent="0.25">
      <c r="C5249" s="201">
        <v>45642</v>
      </c>
      <c r="D5249" s="217" t="s">
        <v>312</v>
      </c>
      <c r="E5249" s="124">
        <v>14000</v>
      </c>
      <c r="F5249" s="124">
        <v>13199</v>
      </c>
      <c r="G5249" s="124">
        <v>14001</v>
      </c>
      <c r="H5249" s="217">
        <v>1</v>
      </c>
      <c r="I5249" s="124">
        <v>14000</v>
      </c>
      <c r="J5249" s="238">
        <v>20000000</v>
      </c>
      <c r="K5249" s="124">
        <v>280020000000</v>
      </c>
    </row>
    <row r="5250" spans="3:11" x14ac:dyDescent="0.25">
      <c r="C5250" s="201">
        <v>45642</v>
      </c>
      <c r="D5250" s="217" t="s">
        <v>1154</v>
      </c>
      <c r="E5250" s="124">
        <v>32000</v>
      </c>
      <c r="F5250" s="124">
        <v>25896.47</v>
      </c>
      <c r="G5250" s="124">
        <v>29500</v>
      </c>
      <c r="H5250" s="217">
        <v>2</v>
      </c>
      <c r="I5250" s="124">
        <v>64000</v>
      </c>
      <c r="J5250" s="238">
        <v>600000</v>
      </c>
      <c r="K5250" s="124">
        <v>17700000000</v>
      </c>
    </row>
    <row r="5251" spans="3:11" x14ac:dyDescent="0.25">
      <c r="C5251" s="201">
        <v>45642</v>
      </c>
      <c r="D5251" s="217" t="s">
        <v>1154</v>
      </c>
      <c r="E5251" s="124">
        <v>31700</v>
      </c>
      <c r="F5251" s="124">
        <v>25896.47</v>
      </c>
      <c r="G5251" s="124">
        <v>29500</v>
      </c>
      <c r="H5251" s="217">
        <v>13</v>
      </c>
      <c r="I5251" s="124">
        <v>412100</v>
      </c>
      <c r="J5251" s="238">
        <v>600000</v>
      </c>
      <c r="K5251" s="124">
        <v>17700000000</v>
      </c>
    </row>
    <row r="5252" spans="3:11" x14ac:dyDescent="0.25">
      <c r="C5252" s="201">
        <v>45642</v>
      </c>
      <c r="D5252" s="217" t="s">
        <v>1154</v>
      </c>
      <c r="E5252" s="124">
        <v>31900</v>
      </c>
      <c r="F5252" s="124">
        <v>25896.47</v>
      </c>
      <c r="G5252" s="124">
        <v>29500</v>
      </c>
      <c r="H5252" s="217">
        <v>11</v>
      </c>
      <c r="I5252" s="124">
        <v>350900</v>
      </c>
      <c r="J5252" s="238">
        <v>600000</v>
      </c>
      <c r="K5252" s="124">
        <v>17700000000</v>
      </c>
    </row>
    <row r="5253" spans="3:11" x14ac:dyDescent="0.25">
      <c r="C5253" s="201">
        <v>45642</v>
      </c>
      <c r="D5253" s="217" t="s">
        <v>1154</v>
      </c>
      <c r="E5253" s="124">
        <v>31700</v>
      </c>
      <c r="F5253" s="124">
        <v>25896.47</v>
      </c>
      <c r="G5253" s="124">
        <v>29500</v>
      </c>
      <c r="H5253" s="217">
        <v>7</v>
      </c>
      <c r="I5253" s="124">
        <v>221900</v>
      </c>
      <c r="J5253" s="238">
        <v>600000</v>
      </c>
      <c r="K5253" s="124">
        <v>17700000000</v>
      </c>
    </row>
    <row r="5254" spans="3:11" x14ac:dyDescent="0.25">
      <c r="C5254" s="201">
        <v>45642</v>
      </c>
      <c r="D5254" s="217" t="s">
        <v>1154</v>
      </c>
      <c r="E5254" s="124">
        <v>31000</v>
      </c>
      <c r="F5254" s="124">
        <v>25896.47</v>
      </c>
      <c r="G5254" s="124">
        <v>29500</v>
      </c>
      <c r="H5254" s="217">
        <v>4</v>
      </c>
      <c r="I5254" s="124">
        <v>124000</v>
      </c>
      <c r="J5254" s="238">
        <v>600000</v>
      </c>
      <c r="K5254" s="124">
        <v>17700000000</v>
      </c>
    </row>
    <row r="5255" spans="3:11" x14ac:dyDescent="0.25">
      <c r="C5255" s="201">
        <v>45642</v>
      </c>
      <c r="D5255" s="217" t="s">
        <v>1154</v>
      </c>
      <c r="E5255" s="124">
        <v>31000</v>
      </c>
      <c r="F5255" s="124">
        <v>25896.47</v>
      </c>
      <c r="G5255" s="124">
        <v>29500</v>
      </c>
      <c r="H5255" s="217">
        <v>1</v>
      </c>
      <c r="I5255" s="124">
        <v>31000</v>
      </c>
      <c r="J5255" s="238">
        <v>600000</v>
      </c>
      <c r="K5255" s="124">
        <v>17700000000</v>
      </c>
    </row>
    <row r="5256" spans="3:11" x14ac:dyDescent="0.25">
      <c r="C5256" s="201">
        <v>45642</v>
      </c>
      <c r="D5256" s="217" t="s">
        <v>312</v>
      </c>
      <c r="E5256" s="124">
        <v>14000</v>
      </c>
      <c r="F5256" s="124">
        <v>13199</v>
      </c>
      <c r="G5256" s="124">
        <v>14001</v>
      </c>
      <c r="H5256" s="217">
        <v>2</v>
      </c>
      <c r="I5256" s="124">
        <v>28000</v>
      </c>
      <c r="J5256" s="238">
        <v>20000000</v>
      </c>
      <c r="K5256" s="124">
        <v>280020000000</v>
      </c>
    </row>
    <row r="5257" spans="3:11" x14ac:dyDescent="0.25">
      <c r="C5257" s="201">
        <v>45642</v>
      </c>
      <c r="D5257" s="217" t="s">
        <v>1154</v>
      </c>
      <c r="E5257" s="124">
        <v>31075.759999999998</v>
      </c>
      <c r="F5257" s="124">
        <v>25896.47</v>
      </c>
      <c r="G5257" s="124">
        <v>29500</v>
      </c>
      <c r="H5257" s="217">
        <v>15.000000000000002</v>
      </c>
      <c r="I5257" s="124">
        <v>466136.4</v>
      </c>
      <c r="J5257" s="238">
        <v>600000</v>
      </c>
      <c r="K5257" s="124">
        <v>17700000000</v>
      </c>
    </row>
    <row r="5258" spans="3:11" x14ac:dyDescent="0.25">
      <c r="C5258" s="201">
        <v>45642</v>
      </c>
      <c r="D5258" s="217" t="s">
        <v>1154</v>
      </c>
      <c r="E5258" s="124">
        <v>31075.759999999998</v>
      </c>
      <c r="F5258" s="124">
        <v>25896.47</v>
      </c>
      <c r="G5258" s="124">
        <v>29500</v>
      </c>
      <c r="H5258" s="217">
        <v>1</v>
      </c>
      <c r="I5258" s="124">
        <v>31075.759999999998</v>
      </c>
      <c r="J5258" s="238">
        <v>600000</v>
      </c>
      <c r="K5258" s="124">
        <v>17700000000</v>
      </c>
    </row>
    <row r="5259" spans="3:11" x14ac:dyDescent="0.25">
      <c r="C5259" s="201">
        <v>45642</v>
      </c>
      <c r="D5259" s="217" t="s">
        <v>1154</v>
      </c>
      <c r="E5259" s="124">
        <v>30000</v>
      </c>
      <c r="F5259" s="124">
        <v>25896.47</v>
      </c>
      <c r="G5259" s="124">
        <v>29500</v>
      </c>
      <c r="H5259" s="217">
        <v>78</v>
      </c>
      <c r="I5259" s="124">
        <v>2340000</v>
      </c>
      <c r="J5259" s="238">
        <v>600000</v>
      </c>
      <c r="K5259" s="124">
        <v>17700000000</v>
      </c>
    </row>
    <row r="5260" spans="3:11" x14ac:dyDescent="0.25">
      <c r="C5260" s="201">
        <v>45642</v>
      </c>
      <c r="D5260" s="217" t="s">
        <v>1154</v>
      </c>
      <c r="E5260" s="124">
        <v>31075.759999999998</v>
      </c>
      <c r="F5260" s="124">
        <v>25896.47</v>
      </c>
      <c r="G5260" s="124">
        <v>29500</v>
      </c>
      <c r="H5260" s="217">
        <v>91.000000000000014</v>
      </c>
      <c r="I5260" s="124">
        <v>2827894.16</v>
      </c>
      <c r="J5260" s="238">
        <v>600000</v>
      </c>
      <c r="K5260" s="124">
        <v>17700000000</v>
      </c>
    </row>
    <row r="5261" spans="3:11" x14ac:dyDescent="0.25">
      <c r="C5261" s="201">
        <v>45642</v>
      </c>
      <c r="D5261" s="217" t="s">
        <v>1154</v>
      </c>
      <c r="E5261" s="124">
        <v>31075.759999999998</v>
      </c>
      <c r="F5261" s="124">
        <v>25896.47</v>
      </c>
      <c r="G5261" s="124">
        <v>29500</v>
      </c>
      <c r="H5261" s="217">
        <v>9.0000000000000018</v>
      </c>
      <c r="I5261" s="124">
        <v>279681.84000000003</v>
      </c>
      <c r="J5261" s="238">
        <v>600000</v>
      </c>
      <c r="K5261" s="124">
        <v>17700000000</v>
      </c>
    </row>
    <row r="5262" spans="3:11" x14ac:dyDescent="0.25">
      <c r="C5262" s="201">
        <v>45642</v>
      </c>
      <c r="D5262" s="217" t="s">
        <v>1154</v>
      </c>
      <c r="E5262" s="124">
        <v>31000</v>
      </c>
      <c r="F5262" s="124">
        <v>25896.47</v>
      </c>
      <c r="G5262" s="124">
        <v>29500</v>
      </c>
      <c r="H5262" s="217">
        <v>59</v>
      </c>
      <c r="I5262" s="124">
        <v>1829000</v>
      </c>
      <c r="J5262" s="238">
        <v>600000</v>
      </c>
      <c r="K5262" s="124">
        <v>17700000000</v>
      </c>
    </row>
    <row r="5263" spans="3:11" x14ac:dyDescent="0.25">
      <c r="C5263" s="201">
        <v>45642</v>
      </c>
      <c r="D5263" s="217" t="s">
        <v>1154</v>
      </c>
      <c r="E5263" s="124">
        <v>30000</v>
      </c>
      <c r="F5263" s="124">
        <v>25896.47</v>
      </c>
      <c r="G5263" s="124">
        <v>29500</v>
      </c>
      <c r="H5263" s="217">
        <v>6</v>
      </c>
      <c r="I5263" s="124">
        <v>180000</v>
      </c>
      <c r="J5263" s="238">
        <v>600000</v>
      </c>
      <c r="K5263" s="124">
        <v>17700000000</v>
      </c>
    </row>
    <row r="5264" spans="3:11" x14ac:dyDescent="0.25">
      <c r="C5264" s="201">
        <v>45642</v>
      </c>
      <c r="D5264" s="217" t="s">
        <v>1154</v>
      </c>
      <c r="E5264" s="124">
        <v>31000</v>
      </c>
      <c r="F5264" s="124">
        <v>25896.47</v>
      </c>
      <c r="G5264" s="124">
        <v>29500</v>
      </c>
      <c r="H5264" s="217">
        <v>5</v>
      </c>
      <c r="I5264" s="124">
        <v>155000</v>
      </c>
      <c r="J5264" s="238">
        <v>600000</v>
      </c>
      <c r="K5264" s="124">
        <v>17700000000</v>
      </c>
    </row>
    <row r="5265" spans="3:11" x14ac:dyDescent="0.25">
      <c r="C5265" s="201">
        <v>45642</v>
      </c>
      <c r="D5265" s="217" t="s">
        <v>1154</v>
      </c>
      <c r="E5265" s="124">
        <v>32000</v>
      </c>
      <c r="F5265" s="124">
        <v>25896.47</v>
      </c>
      <c r="G5265" s="124">
        <v>29500</v>
      </c>
      <c r="H5265" s="217">
        <v>3</v>
      </c>
      <c r="I5265" s="124">
        <v>96000</v>
      </c>
      <c r="J5265" s="238">
        <v>600000</v>
      </c>
      <c r="K5265" s="124">
        <v>17700000000</v>
      </c>
    </row>
    <row r="5266" spans="3:11" x14ac:dyDescent="0.25">
      <c r="C5266" s="201">
        <v>45642</v>
      </c>
      <c r="D5266" s="217" t="s">
        <v>1154</v>
      </c>
      <c r="E5266" s="124">
        <v>30000</v>
      </c>
      <c r="F5266" s="124">
        <v>25896.47</v>
      </c>
      <c r="G5266" s="124">
        <v>29500</v>
      </c>
      <c r="H5266" s="217">
        <v>2</v>
      </c>
      <c r="I5266" s="124">
        <v>60000</v>
      </c>
      <c r="J5266" s="238">
        <v>600000</v>
      </c>
      <c r="K5266" s="124">
        <v>17700000000</v>
      </c>
    </row>
    <row r="5267" spans="3:11" x14ac:dyDescent="0.25">
      <c r="C5267" s="201">
        <v>45642</v>
      </c>
      <c r="D5267" s="217" t="s">
        <v>1154</v>
      </c>
      <c r="E5267" s="124">
        <v>30000</v>
      </c>
      <c r="F5267" s="124">
        <v>25896.47</v>
      </c>
      <c r="G5267" s="124">
        <v>29500</v>
      </c>
      <c r="H5267" s="217">
        <v>8</v>
      </c>
      <c r="I5267" s="124">
        <v>240000</v>
      </c>
      <c r="J5267" s="238">
        <v>600000</v>
      </c>
      <c r="K5267" s="124">
        <v>17700000000</v>
      </c>
    </row>
    <row r="5268" spans="3:11" x14ac:dyDescent="0.25">
      <c r="C5268" s="201">
        <v>45642</v>
      </c>
      <c r="D5268" s="217" t="s">
        <v>1154</v>
      </c>
      <c r="E5268" s="124">
        <v>30990</v>
      </c>
      <c r="F5268" s="124">
        <v>25896.47</v>
      </c>
      <c r="G5268" s="124">
        <v>29500</v>
      </c>
      <c r="H5268" s="217">
        <v>1</v>
      </c>
      <c r="I5268" s="124">
        <v>30990</v>
      </c>
      <c r="J5268" s="238">
        <v>600000</v>
      </c>
      <c r="K5268" s="124">
        <v>17700000000</v>
      </c>
    </row>
    <row r="5269" spans="3:11" x14ac:dyDescent="0.25">
      <c r="C5269" s="201">
        <v>45642</v>
      </c>
      <c r="D5269" s="217" t="s">
        <v>1154</v>
      </c>
      <c r="E5269" s="124">
        <v>30000</v>
      </c>
      <c r="F5269" s="124">
        <v>25896.47</v>
      </c>
      <c r="G5269" s="124">
        <v>29500</v>
      </c>
      <c r="H5269" s="217">
        <v>886</v>
      </c>
      <c r="I5269" s="124">
        <v>26580000</v>
      </c>
      <c r="J5269" s="238">
        <v>600000</v>
      </c>
      <c r="K5269" s="124">
        <v>17700000000</v>
      </c>
    </row>
    <row r="5270" spans="3:11" x14ac:dyDescent="0.25">
      <c r="C5270" s="201">
        <v>45642</v>
      </c>
      <c r="D5270" s="217" t="s">
        <v>1154</v>
      </c>
      <c r="E5270" s="124">
        <v>30990</v>
      </c>
      <c r="F5270" s="124">
        <v>25896.47</v>
      </c>
      <c r="G5270" s="124">
        <v>29500</v>
      </c>
      <c r="H5270" s="217">
        <v>1</v>
      </c>
      <c r="I5270" s="124">
        <v>30990</v>
      </c>
      <c r="J5270" s="238">
        <v>600000</v>
      </c>
      <c r="K5270" s="124">
        <v>17700000000</v>
      </c>
    </row>
    <row r="5271" spans="3:11" x14ac:dyDescent="0.25">
      <c r="C5271" s="201">
        <v>45642</v>
      </c>
      <c r="D5271" s="217" t="s">
        <v>1155</v>
      </c>
      <c r="E5271" s="124">
        <v>18899</v>
      </c>
      <c r="F5271" s="124">
        <v>18000</v>
      </c>
      <c r="G5271" s="124">
        <v>19500</v>
      </c>
      <c r="H5271" s="217">
        <v>66</v>
      </c>
      <c r="I5271" s="124">
        <v>1247334</v>
      </c>
      <c r="J5271" s="238">
        <v>2400000</v>
      </c>
      <c r="K5271" s="124">
        <v>46800000000</v>
      </c>
    </row>
    <row r="5272" spans="3:11" x14ac:dyDescent="0.25">
      <c r="C5272" s="201">
        <v>45642</v>
      </c>
      <c r="D5272" s="217" t="s">
        <v>1154</v>
      </c>
      <c r="E5272" s="124">
        <v>28500</v>
      </c>
      <c r="F5272" s="124">
        <v>25896.47</v>
      </c>
      <c r="G5272" s="124">
        <v>29500</v>
      </c>
      <c r="H5272" s="217">
        <v>1</v>
      </c>
      <c r="I5272" s="124">
        <v>28500</v>
      </c>
      <c r="J5272" s="238">
        <v>600000</v>
      </c>
      <c r="K5272" s="124">
        <v>17700000000</v>
      </c>
    </row>
    <row r="5273" spans="3:11" x14ac:dyDescent="0.25">
      <c r="C5273" s="201">
        <v>45642</v>
      </c>
      <c r="D5273" s="217" t="s">
        <v>1154</v>
      </c>
      <c r="E5273" s="124">
        <v>29000</v>
      </c>
      <c r="F5273" s="124">
        <v>25896.47</v>
      </c>
      <c r="G5273" s="124">
        <v>29500</v>
      </c>
      <c r="H5273" s="217">
        <v>2</v>
      </c>
      <c r="I5273" s="124">
        <v>58000</v>
      </c>
      <c r="J5273" s="238">
        <v>600000</v>
      </c>
      <c r="K5273" s="124">
        <v>17700000000</v>
      </c>
    </row>
    <row r="5274" spans="3:11" x14ac:dyDescent="0.25">
      <c r="C5274" s="201">
        <v>45642</v>
      </c>
      <c r="D5274" s="217" t="s">
        <v>1154</v>
      </c>
      <c r="E5274" s="124">
        <v>30000</v>
      </c>
      <c r="F5274" s="124">
        <v>25896.47</v>
      </c>
      <c r="G5274" s="124">
        <v>29500</v>
      </c>
      <c r="H5274" s="217">
        <v>1</v>
      </c>
      <c r="I5274" s="124">
        <v>30000</v>
      </c>
      <c r="J5274" s="238">
        <v>600000</v>
      </c>
      <c r="K5274" s="124">
        <v>17700000000</v>
      </c>
    </row>
    <row r="5275" spans="3:11" x14ac:dyDescent="0.25">
      <c r="C5275" s="201">
        <v>45642</v>
      </c>
      <c r="D5275" s="217" t="s">
        <v>1155</v>
      </c>
      <c r="E5275" s="124">
        <v>18899</v>
      </c>
      <c r="F5275" s="124">
        <v>18000</v>
      </c>
      <c r="G5275" s="124">
        <v>19500</v>
      </c>
      <c r="H5275" s="217">
        <v>2</v>
      </c>
      <c r="I5275" s="124">
        <v>37798</v>
      </c>
      <c r="J5275" s="238">
        <v>2400000</v>
      </c>
      <c r="K5275" s="124">
        <v>46800000000</v>
      </c>
    </row>
    <row r="5276" spans="3:11" x14ac:dyDescent="0.25">
      <c r="C5276" s="201">
        <v>45642</v>
      </c>
      <c r="D5276" s="217" t="s">
        <v>1154</v>
      </c>
      <c r="E5276" s="124">
        <v>28000</v>
      </c>
      <c r="F5276" s="124">
        <v>25896.47</v>
      </c>
      <c r="G5276" s="124">
        <v>29500</v>
      </c>
      <c r="H5276" s="217">
        <v>2</v>
      </c>
      <c r="I5276" s="124">
        <v>56000</v>
      </c>
      <c r="J5276" s="238">
        <v>600000</v>
      </c>
      <c r="K5276" s="124">
        <v>17700000000</v>
      </c>
    </row>
    <row r="5277" spans="3:11" x14ac:dyDescent="0.25">
      <c r="C5277" s="201">
        <v>45642</v>
      </c>
      <c r="D5277" s="217" t="s">
        <v>1154</v>
      </c>
      <c r="E5277" s="124">
        <v>30980</v>
      </c>
      <c r="F5277" s="124">
        <v>25896.47</v>
      </c>
      <c r="G5277" s="124">
        <v>29500</v>
      </c>
      <c r="H5277" s="217">
        <v>2</v>
      </c>
      <c r="I5277" s="124">
        <v>61960</v>
      </c>
      <c r="J5277" s="238">
        <v>600000</v>
      </c>
      <c r="K5277" s="124">
        <v>17700000000</v>
      </c>
    </row>
    <row r="5278" spans="3:11" x14ac:dyDescent="0.25">
      <c r="C5278" s="201">
        <v>45642</v>
      </c>
      <c r="D5278" s="217" t="s">
        <v>1154</v>
      </c>
      <c r="E5278" s="124">
        <v>31000</v>
      </c>
      <c r="F5278" s="124">
        <v>25896.47</v>
      </c>
      <c r="G5278" s="124">
        <v>29500</v>
      </c>
      <c r="H5278" s="217">
        <v>8</v>
      </c>
      <c r="I5278" s="124">
        <v>248000</v>
      </c>
      <c r="J5278" s="238">
        <v>600000</v>
      </c>
      <c r="K5278" s="124">
        <v>17700000000</v>
      </c>
    </row>
    <row r="5279" spans="3:11" x14ac:dyDescent="0.25">
      <c r="C5279" s="201">
        <v>45642</v>
      </c>
      <c r="D5279" s="217" t="s">
        <v>1154</v>
      </c>
      <c r="E5279" s="124">
        <v>30980</v>
      </c>
      <c r="F5279" s="124">
        <v>25896.47</v>
      </c>
      <c r="G5279" s="124">
        <v>29500</v>
      </c>
      <c r="H5279" s="217">
        <v>1</v>
      </c>
      <c r="I5279" s="124">
        <v>30980</v>
      </c>
      <c r="J5279" s="238">
        <v>600000</v>
      </c>
      <c r="K5279" s="124">
        <v>17700000000</v>
      </c>
    </row>
    <row r="5280" spans="3:11" x14ac:dyDescent="0.25">
      <c r="C5280" s="201">
        <v>45642</v>
      </c>
      <c r="D5280" s="217" t="s">
        <v>1154</v>
      </c>
      <c r="E5280" s="124">
        <v>30910</v>
      </c>
      <c r="F5280" s="124">
        <v>25896.47</v>
      </c>
      <c r="G5280" s="124">
        <v>29500</v>
      </c>
      <c r="H5280" s="217">
        <v>7</v>
      </c>
      <c r="I5280" s="124">
        <v>216370</v>
      </c>
      <c r="J5280" s="238">
        <v>600000</v>
      </c>
      <c r="K5280" s="124">
        <v>17700000000</v>
      </c>
    </row>
    <row r="5281" spans="3:11" x14ac:dyDescent="0.25">
      <c r="C5281" s="201">
        <v>45642</v>
      </c>
      <c r="D5281" s="217" t="s">
        <v>1154</v>
      </c>
      <c r="E5281" s="124">
        <v>30980</v>
      </c>
      <c r="F5281" s="124">
        <v>25896.47</v>
      </c>
      <c r="G5281" s="124">
        <v>29500</v>
      </c>
      <c r="H5281" s="217">
        <v>25</v>
      </c>
      <c r="I5281" s="124">
        <v>774500</v>
      </c>
      <c r="J5281" s="238">
        <v>600000</v>
      </c>
      <c r="K5281" s="124">
        <v>17700000000</v>
      </c>
    </row>
    <row r="5282" spans="3:11" x14ac:dyDescent="0.25">
      <c r="C5282" s="201">
        <v>45642</v>
      </c>
      <c r="D5282" s="217" t="s">
        <v>1154</v>
      </c>
      <c r="E5282" s="124">
        <v>31000</v>
      </c>
      <c r="F5282" s="124">
        <v>25896.47</v>
      </c>
      <c r="G5282" s="124">
        <v>29500</v>
      </c>
      <c r="H5282" s="217">
        <v>10</v>
      </c>
      <c r="I5282" s="124">
        <v>310000</v>
      </c>
      <c r="J5282" s="238">
        <v>600000</v>
      </c>
      <c r="K5282" s="124">
        <v>17700000000</v>
      </c>
    </row>
    <row r="5283" spans="3:11" x14ac:dyDescent="0.25">
      <c r="C5283" s="201">
        <v>45642</v>
      </c>
      <c r="D5283" s="217" t="s">
        <v>1154</v>
      </c>
      <c r="E5283" s="124">
        <v>30540.33</v>
      </c>
      <c r="F5283" s="124">
        <v>25896.47</v>
      </c>
      <c r="G5283" s="124">
        <v>29500</v>
      </c>
      <c r="H5283" s="217">
        <v>1</v>
      </c>
      <c r="I5283" s="124">
        <v>30540.33</v>
      </c>
      <c r="J5283" s="238">
        <v>600000</v>
      </c>
      <c r="K5283" s="124">
        <v>17700000000</v>
      </c>
    </row>
    <row r="5284" spans="3:11" x14ac:dyDescent="0.25">
      <c r="C5284" s="201">
        <v>45642</v>
      </c>
      <c r="D5284" s="217" t="s">
        <v>1154</v>
      </c>
      <c r="E5284" s="124">
        <v>30540.33</v>
      </c>
      <c r="F5284" s="124">
        <v>25896.47</v>
      </c>
      <c r="G5284" s="124">
        <v>29500</v>
      </c>
      <c r="H5284" s="217">
        <v>1</v>
      </c>
      <c r="I5284" s="124">
        <v>30540.33</v>
      </c>
      <c r="J5284" s="238">
        <v>600000</v>
      </c>
      <c r="K5284" s="124">
        <v>17700000000</v>
      </c>
    </row>
    <row r="5285" spans="3:11" x14ac:dyDescent="0.25">
      <c r="C5285" s="201">
        <v>45642</v>
      </c>
      <c r="D5285" s="217" t="s">
        <v>1154</v>
      </c>
      <c r="E5285" s="124">
        <v>30990</v>
      </c>
      <c r="F5285" s="124">
        <v>25896.47</v>
      </c>
      <c r="G5285" s="124">
        <v>29500</v>
      </c>
      <c r="H5285" s="217">
        <v>22</v>
      </c>
      <c r="I5285" s="124">
        <v>681780</v>
      </c>
      <c r="J5285" s="238">
        <v>600000</v>
      </c>
      <c r="K5285" s="124">
        <v>17700000000</v>
      </c>
    </row>
    <row r="5286" spans="3:11" x14ac:dyDescent="0.25">
      <c r="C5286" s="201">
        <v>45642</v>
      </c>
      <c r="D5286" s="217" t="s">
        <v>1154</v>
      </c>
      <c r="E5286" s="124">
        <v>30000</v>
      </c>
      <c r="F5286" s="124">
        <v>25896.47</v>
      </c>
      <c r="G5286" s="124">
        <v>29500</v>
      </c>
      <c r="H5286" s="217">
        <v>11</v>
      </c>
      <c r="I5286" s="124">
        <v>330000</v>
      </c>
      <c r="J5286" s="238">
        <v>600000</v>
      </c>
      <c r="K5286" s="124">
        <v>17700000000</v>
      </c>
    </row>
    <row r="5287" spans="3:11" x14ac:dyDescent="0.25">
      <c r="C5287" s="201">
        <v>45642</v>
      </c>
      <c r="D5287" s="217" t="s">
        <v>1154</v>
      </c>
      <c r="E5287" s="124">
        <v>31500</v>
      </c>
      <c r="F5287" s="124">
        <v>25896.47</v>
      </c>
      <c r="G5287" s="124">
        <v>29500</v>
      </c>
      <c r="H5287" s="217">
        <v>68</v>
      </c>
      <c r="I5287" s="124">
        <v>2142000</v>
      </c>
      <c r="J5287" s="238">
        <v>600000</v>
      </c>
      <c r="K5287" s="124">
        <v>17700000000</v>
      </c>
    </row>
    <row r="5288" spans="3:11" x14ac:dyDescent="0.25">
      <c r="C5288" s="201">
        <v>45642</v>
      </c>
      <c r="D5288" s="217" t="s">
        <v>1154</v>
      </c>
      <c r="E5288" s="124">
        <v>27999.9</v>
      </c>
      <c r="F5288" s="124">
        <v>25896.47</v>
      </c>
      <c r="G5288" s="124">
        <v>29500</v>
      </c>
      <c r="H5288" s="217">
        <v>6.9999999999999991</v>
      </c>
      <c r="I5288" s="124">
        <v>195999.3</v>
      </c>
      <c r="J5288" s="238">
        <v>600000</v>
      </c>
      <c r="K5288" s="124">
        <v>17700000000</v>
      </c>
    </row>
    <row r="5289" spans="3:11" x14ac:dyDescent="0.25">
      <c r="C5289" s="201">
        <v>45642</v>
      </c>
      <c r="D5289" s="217" t="s">
        <v>1155</v>
      </c>
      <c r="E5289" s="124">
        <v>18502</v>
      </c>
      <c r="F5289" s="124">
        <v>18000</v>
      </c>
      <c r="G5289" s="124">
        <v>19500</v>
      </c>
      <c r="H5289" s="217">
        <v>1</v>
      </c>
      <c r="I5289" s="124">
        <v>18502</v>
      </c>
      <c r="J5289" s="238">
        <v>2400000</v>
      </c>
      <c r="K5289" s="124">
        <v>46800000000</v>
      </c>
    </row>
    <row r="5290" spans="3:11" x14ac:dyDescent="0.25">
      <c r="C5290" s="201">
        <v>45642</v>
      </c>
      <c r="D5290" s="217" t="s">
        <v>1154</v>
      </c>
      <c r="E5290" s="124">
        <v>27999.9</v>
      </c>
      <c r="F5290" s="124">
        <v>25896.47</v>
      </c>
      <c r="G5290" s="124">
        <v>29500</v>
      </c>
      <c r="H5290" s="217">
        <v>13.999999999999998</v>
      </c>
      <c r="I5290" s="124">
        <v>391998.6</v>
      </c>
      <c r="J5290" s="238">
        <v>600000</v>
      </c>
      <c r="K5290" s="124">
        <v>17700000000</v>
      </c>
    </row>
    <row r="5291" spans="3:11" x14ac:dyDescent="0.25">
      <c r="C5291" s="201">
        <v>45642</v>
      </c>
      <c r="D5291" s="217" t="s">
        <v>1154</v>
      </c>
      <c r="E5291" s="124">
        <v>27999.9</v>
      </c>
      <c r="F5291" s="124">
        <v>25896.47</v>
      </c>
      <c r="G5291" s="124">
        <v>29500</v>
      </c>
      <c r="H5291" s="217">
        <v>2</v>
      </c>
      <c r="I5291" s="124">
        <v>55999.8</v>
      </c>
      <c r="J5291" s="238">
        <v>600000</v>
      </c>
      <c r="K5291" s="124">
        <v>17700000000</v>
      </c>
    </row>
    <row r="5292" spans="3:11" x14ac:dyDescent="0.25">
      <c r="C5292" s="201">
        <v>45642</v>
      </c>
      <c r="D5292" s="217" t="s">
        <v>1155</v>
      </c>
      <c r="E5292" s="124">
        <v>18501</v>
      </c>
      <c r="F5292" s="124">
        <v>18000</v>
      </c>
      <c r="G5292" s="124">
        <v>19500</v>
      </c>
      <c r="H5292" s="217">
        <v>5</v>
      </c>
      <c r="I5292" s="124">
        <v>92505</v>
      </c>
      <c r="J5292" s="238">
        <v>2400000</v>
      </c>
      <c r="K5292" s="124">
        <v>46800000000</v>
      </c>
    </row>
    <row r="5293" spans="3:11" x14ac:dyDescent="0.25">
      <c r="C5293" s="201">
        <v>45642</v>
      </c>
      <c r="D5293" s="217" t="s">
        <v>1155</v>
      </c>
      <c r="E5293" s="124">
        <v>18500</v>
      </c>
      <c r="F5293" s="124">
        <v>18000</v>
      </c>
      <c r="G5293" s="124">
        <v>19500</v>
      </c>
      <c r="H5293" s="217">
        <v>16</v>
      </c>
      <c r="I5293" s="124">
        <v>296000</v>
      </c>
      <c r="J5293" s="238">
        <v>2400000</v>
      </c>
      <c r="K5293" s="124">
        <v>46800000000</v>
      </c>
    </row>
    <row r="5294" spans="3:11" x14ac:dyDescent="0.25">
      <c r="C5294" s="201">
        <v>45642</v>
      </c>
      <c r="D5294" s="217" t="s">
        <v>1155</v>
      </c>
      <c r="E5294" s="124">
        <v>18899</v>
      </c>
      <c r="F5294" s="124">
        <v>18000</v>
      </c>
      <c r="G5294" s="124">
        <v>19500</v>
      </c>
      <c r="H5294" s="217">
        <v>50</v>
      </c>
      <c r="I5294" s="124">
        <v>944950</v>
      </c>
      <c r="J5294" s="238">
        <v>2400000</v>
      </c>
      <c r="K5294" s="124">
        <v>46800000000</v>
      </c>
    </row>
    <row r="5295" spans="3:11" x14ac:dyDescent="0.25">
      <c r="C5295" s="201">
        <v>45642</v>
      </c>
      <c r="D5295" s="217" t="s">
        <v>1155</v>
      </c>
      <c r="E5295" s="124">
        <v>18700</v>
      </c>
      <c r="F5295" s="124">
        <v>18000</v>
      </c>
      <c r="G5295" s="124">
        <v>19500</v>
      </c>
      <c r="H5295" s="217">
        <v>10</v>
      </c>
      <c r="I5295" s="124">
        <v>187000</v>
      </c>
      <c r="J5295" s="238">
        <v>2400000</v>
      </c>
      <c r="K5295" s="124">
        <v>46800000000</v>
      </c>
    </row>
    <row r="5296" spans="3:11" x14ac:dyDescent="0.25">
      <c r="C5296" s="201">
        <v>45642</v>
      </c>
      <c r="D5296" s="217" t="s">
        <v>1155</v>
      </c>
      <c r="E5296" s="124">
        <v>18500</v>
      </c>
      <c r="F5296" s="124">
        <v>18000</v>
      </c>
      <c r="G5296" s="124">
        <v>19500</v>
      </c>
      <c r="H5296" s="217">
        <v>10</v>
      </c>
      <c r="I5296" s="124">
        <v>185000</v>
      </c>
      <c r="J5296" s="238">
        <v>2400000</v>
      </c>
      <c r="K5296" s="124">
        <v>46800000000</v>
      </c>
    </row>
    <row r="5297" spans="3:11" x14ac:dyDescent="0.25">
      <c r="C5297" s="201">
        <v>45642</v>
      </c>
      <c r="D5297" s="217" t="s">
        <v>1155</v>
      </c>
      <c r="E5297" s="124">
        <v>18500</v>
      </c>
      <c r="F5297" s="124">
        <v>18000</v>
      </c>
      <c r="G5297" s="124">
        <v>19500</v>
      </c>
      <c r="H5297" s="217">
        <v>2</v>
      </c>
      <c r="I5297" s="124">
        <v>37000</v>
      </c>
      <c r="J5297" s="238">
        <v>2400000</v>
      </c>
      <c r="K5297" s="124">
        <v>46800000000</v>
      </c>
    </row>
    <row r="5298" spans="3:11" x14ac:dyDescent="0.25">
      <c r="C5298" s="201">
        <v>45642</v>
      </c>
      <c r="D5298" s="217" t="s">
        <v>1154</v>
      </c>
      <c r="E5298" s="124">
        <v>30000</v>
      </c>
      <c r="F5298" s="124">
        <v>25896.47</v>
      </c>
      <c r="G5298" s="124">
        <v>29500</v>
      </c>
      <c r="H5298" s="217">
        <v>233</v>
      </c>
      <c r="I5298" s="124">
        <v>6990000</v>
      </c>
      <c r="J5298" s="238">
        <v>600000</v>
      </c>
      <c r="K5298" s="124">
        <v>17700000000</v>
      </c>
    </row>
    <row r="5299" spans="3:11" x14ac:dyDescent="0.25">
      <c r="C5299" s="201">
        <v>45642</v>
      </c>
      <c r="D5299" s="217" t="s">
        <v>310</v>
      </c>
      <c r="E5299" s="124">
        <v>55000</v>
      </c>
      <c r="F5299" s="124">
        <v>52000</v>
      </c>
      <c r="G5299" s="124">
        <v>56000</v>
      </c>
      <c r="H5299" s="217">
        <v>2</v>
      </c>
      <c r="I5299" s="124">
        <v>110000</v>
      </c>
      <c r="J5299" s="238">
        <v>19450000</v>
      </c>
      <c r="K5299" s="124">
        <v>1089200000000</v>
      </c>
    </row>
    <row r="5300" spans="3:11" x14ac:dyDescent="0.25">
      <c r="C5300" s="201">
        <v>45642</v>
      </c>
      <c r="D5300" s="217" t="s">
        <v>1154</v>
      </c>
      <c r="E5300" s="124">
        <v>30000</v>
      </c>
      <c r="F5300" s="124">
        <v>25896.47</v>
      </c>
      <c r="G5300" s="124">
        <v>29500</v>
      </c>
      <c r="H5300" s="217">
        <v>40</v>
      </c>
      <c r="I5300" s="124">
        <v>1200000</v>
      </c>
      <c r="J5300" s="238">
        <v>600000</v>
      </c>
      <c r="K5300" s="124">
        <v>17700000000</v>
      </c>
    </row>
    <row r="5301" spans="3:11" x14ac:dyDescent="0.25">
      <c r="C5301" s="201">
        <v>45642</v>
      </c>
      <c r="D5301" s="217" t="s">
        <v>1154</v>
      </c>
      <c r="E5301" s="124">
        <v>29500</v>
      </c>
      <c r="F5301" s="124">
        <v>25896.47</v>
      </c>
      <c r="G5301" s="124">
        <v>29500</v>
      </c>
      <c r="H5301" s="217">
        <v>3</v>
      </c>
      <c r="I5301" s="124">
        <v>88500</v>
      </c>
      <c r="J5301" s="238">
        <v>600000</v>
      </c>
      <c r="K5301" s="124">
        <v>17700000000</v>
      </c>
    </row>
    <row r="5302" spans="3:11" x14ac:dyDescent="0.25">
      <c r="C5302" s="201">
        <v>45642</v>
      </c>
      <c r="D5302" s="217" t="s">
        <v>1154</v>
      </c>
      <c r="E5302" s="124">
        <v>29500</v>
      </c>
      <c r="F5302" s="124">
        <v>25896.47</v>
      </c>
      <c r="G5302" s="124">
        <v>29500</v>
      </c>
      <c r="H5302" s="217">
        <v>22</v>
      </c>
      <c r="I5302" s="124">
        <v>649000</v>
      </c>
      <c r="J5302" s="238">
        <v>600000</v>
      </c>
      <c r="K5302" s="124">
        <v>17700000000</v>
      </c>
    </row>
    <row r="5303" spans="3:11" x14ac:dyDescent="0.25">
      <c r="C5303" s="201">
        <v>45642</v>
      </c>
      <c r="D5303" s="217" t="s">
        <v>1154</v>
      </c>
      <c r="E5303" s="124">
        <v>30000</v>
      </c>
      <c r="F5303" s="124">
        <v>25896.47</v>
      </c>
      <c r="G5303" s="124">
        <v>29500</v>
      </c>
      <c r="H5303" s="217">
        <v>15</v>
      </c>
      <c r="I5303" s="124">
        <v>450000</v>
      </c>
      <c r="J5303" s="238">
        <v>600000</v>
      </c>
      <c r="K5303" s="124">
        <v>17700000000</v>
      </c>
    </row>
    <row r="5304" spans="3:11" x14ac:dyDescent="0.25">
      <c r="C5304" s="201">
        <v>45642</v>
      </c>
      <c r="D5304" s="217" t="s">
        <v>1154</v>
      </c>
      <c r="E5304" s="124">
        <v>30000</v>
      </c>
      <c r="F5304" s="124">
        <v>25896.47</v>
      </c>
      <c r="G5304" s="124">
        <v>29500</v>
      </c>
      <c r="H5304" s="217">
        <v>11</v>
      </c>
      <c r="I5304" s="124">
        <v>330000</v>
      </c>
      <c r="J5304" s="238">
        <v>600000</v>
      </c>
      <c r="K5304" s="124">
        <v>17700000000</v>
      </c>
    </row>
    <row r="5305" spans="3:11" x14ac:dyDescent="0.25">
      <c r="C5305" s="201">
        <v>45642</v>
      </c>
      <c r="D5305" s="217" t="s">
        <v>1154</v>
      </c>
      <c r="E5305" s="124">
        <v>29990</v>
      </c>
      <c r="F5305" s="124">
        <v>25896.47</v>
      </c>
      <c r="G5305" s="124">
        <v>29500</v>
      </c>
      <c r="H5305" s="217">
        <v>4</v>
      </c>
      <c r="I5305" s="124">
        <v>119960</v>
      </c>
      <c r="J5305" s="238">
        <v>600000</v>
      </c>
      <c r="K5305" s="124">
        <v>17700000000</v>
      </c>
    </row>
    <row r="5306" spans="3:11" x14ac:dyDescent="0.25">
      <c r="C5306" s="201">
        <v>45642</v>
      </c>
      <c r="D5306" s="217" t="s">
        <v>1154</v>
      </c>
      <c r="E5306" s="124">
        <v>30000</v>
      </c>
      <c r="F5306" s="124">
        <v>25896.47</v>
      </c>
      <c r="G5306" s="124">
        <v>29500</v>
      </c>
      <c r="H5306" s="217">
        <v>1</v>
      </c>
      <c r="I5306" s="124">
        <v>30000</v>
      </c>
      <c r="J5306" s="238">
        <v>600000</v>
      </c>
      <c r="K5306" s="124">
        <v>17700000000</v>
      </c>
    </row>
    <row r="5307" spans="3:11" x14ac:dyDescent="0.25">
      <c r="C5307" s="201">
        <v>45642</v>
      </c>
      <c r="D5307" s="217" t="s">
        <v>1154</v>
      </c>
      <c r="E5307" s="124">
        <v>30000</v>
      </c>
      <c r="F5307" s="124">
        <v>25896.47</v>
      </c>
      <c r="G5307" s="124">
        <v>29500</v>
      </c>
      <c r="H5307" s="217">
        <v>10</v>
      </c>
      <c r="I5307" s="124">
        <v>300000</v>
      </c>
      <c r="J5307" s="238">
        <v>600000</v>
      </c>
      <c r="K5307" s="124">
        <v>17700000000</v>
      </c>
    </row>
    <row r="5308" spans="3:11" x14ac:dyDescent="0.25">
      <c r="C5308" s="201">
        <v>45642</v>
      </c>
      <c r="D5308" s="217" t="s">
        <v>1154</v>
      </c>
      <c r="E5308" s="124">
        <v>30910</v>
      </c>
      <c r="F5308" s="124">
        <v>25896.47</v>
      </c>
      <c r="G5308" s="124">
        <v>29500</v>
      </c>
      <c r="H5308" s="217">
        <v>2</v>
      </c>
      <c r="I5308" s="124">
        <v>61820</v>
      </c>
      <c r="J5308" s="238">
        <v>600000</v>
      </c>
      <c r="K5308" s="124">
        <v>17700000000</v>
      </c>
    </row>
    <row r="5309" spans="3:11" x14ac:dyDescent="0.25">
      <c r="C5309" s="201">
        <v>45642</v>
      </c>
      <c r="D5309" s="217" t="s">
        <v>1154</v>
      </c>
      <c r="E5309" s="124">
        <v>31900</v>
      </c>
      <c r="F5309" s="124">
        <v>25896.47</v>
      </c>
      <c r="G5309" s="124">
        <v>29500</v>
      </c>
      <c r="H5309" s="217">
        <v>4</v>
      </c>
      <c r="I5309" s="124">
        <v>127600</v>
      </c>
      <c r="J5309" s="238">
        <v>600000</v>
      </c>
      <c r="K5309" s="124">
        <v>17700000000</v>
      </c>
    </row>
    <row r="5310" spans="3:11" x14ac:dyDescent="0.25">
      <c r="C5310" s="201">
        <v>45642</v>
      </c>
      <c r="D5310" s="217" t="s">
        <v>1154</v>
      </c>
      <c r="E5310" s="124">
        <v>27999.9</v>
      </c>
      <c r="F5310" s="124">
        <v>25896.47</v>
      </c>
      <c r="G5310" s="124">
        <v>29500</v>
      </c>
      <c r="H5310" s="217">
        <v>10</v>
      </c>
      <c r="I5310" s="124">
        <v>279999</v>
      </c>
      <c r="J5310" s="238">
        <v>600000</v>
      </c>
      <c r="K5310" s="124">
        <v>17700000000</v>
      </c>
    </row>
    <row r="5311" spans="3:11" x14ac:dyDescent="0.25">
      <c r="C5311" s="201">
        <v>45642</v>
      </c>
      <c r="D5311" s="217" t="s">
        <v>1154</v>
      </c>
      <c r="E5311" s="124">
        <v>31999</v>
      </c>
      <c r="F5311" s="124">
        <v>25896.47</v>
      </c>
      <c r="G5311" s="124">
        <v>29500</v>
      </c>
      <c r="H5311" s="217">
        <v>7</v>
      </c>
      <c r="I5311" s="124">
        <v>223993</v>
      </c>
      <c r="J5311" s="238">
        <v>600000</v>
      </c>
      <c r="K5311" s="124">
        <v>17700000000</v>
      </c>
    </row>
    <row r="5312" spans="3:11" x14ac:dyDescent="0.25">
      <c r="C5312" s="201">
        <v>45642</v>
      </c>
      <c r="D5312" s="217" t="s">
        <v>1154</v>
      </c>
      <c r="E5312" s="124">
        <v>31999</v>
      </c>
      <c r="F5312" s="124">
        <v>25896.47</v>
      </c>
      <c r="G5312" s="124">
        <v>29500</v>
      </c>
      <c r="H5312" s="217">
        <v>15</v>
      </c>
      <c r="I5312" s="124">
        <v>479985</v>
      </c>
      <c r="J5312" s="238">
        <v>600000</v>
      </c>
      <c r="K5312" s="124">
        <v>17700000000</v>
      </c>
    </row>
    <row r="5313" spans="3:11" x14ac:dyDescent="0.25">
      <c r="C5313" s="201">
        <v>45642</v>
      </c>
      <c r="D5313" s="217" t="s">
        <v>1154</v>
      </c>
      <c r="E5313" s="124">
        <v>32000</v>
      </c>
      <c r="F5313" s="124">
        <v>25896.47</v>
      </c>
      <c r="G5313" s="124">
        <v>29500</v>
      </c>
      <c r="H5313" s="217">
        <v>15</v>
      </c>
      <c r="I5313" s="124">
        <v>480000</v>
      </c>
      <c r="J5313" s="238">
        <v>600000</v>
      </c>
      <c r="K5313" s="124">
        <v>17700000000</v>
      </c>
    </row>
    <row r="5314" spans="3:11" x14ac:dyDescent="0.25">
      <c r="C5314" s="201">
        <v>45642</v>
      </c>
      <c r="D5314" s="217" t="s">
        <v>1154</v>
      </c>
      <c r="E5314" s="124">
        <v>27999.9</v>
      </c>
      <c r="F5314" s="124">
        <v>25896.47</v>
      </c>
      <c r="G5314" s="124">
        <v>29500</v>
      </c>
      <c r="H5314" s="217">
        <v>1</v>
      </c>
      <c r="I5314" s="124">
        <v>27999.9</v>
      </c>
      <c r="J5314" s="238">
        <v>600000</v>
      </c>
      <c r="K5314" s="124">
        <v>17700000000</v>
      </c>
    </row>
    <row r="5315" spans="3:11" x14ac:dyDescent="0.25">
      <c r="C5315" s="201">
        <v>45642</v>
      </c>
      <c r="D5315" s="217" t="s">
        <v>1154</v>
      </c>
      <c r="E5315" s="124">
        <v>27999.9</v>
      </c>
      <c r="F5315" s="124">
        <v>25896.47</v>
      </c>
      <c r="G5315" s="124">
        <v>29500</v>
      </c>
      <c r="H5315" s="217">
        <v>2</v>
      </c>
      <c r="I5315" s="124">
        <v>55999.8</v>
      </c>
      <c r="J5315" s="238">
        <v>600000</v>
      </c>
      <c r="K5315" s="124">
        <v>17700000000</v>
      </c>
    </row>
    <row r="5316" spans="3:11" x14ac:dyDescent="0.25">
      <c r="C5316" s="201">
        <v>45642</v>
      </c>
      <c r="D5316" s="217" t="s">
        <v>1154</v>
      </c>
      <c r="E5316" s="124">
        <v>27999.9</v>
      </c>
      <c r="F5316" s="124">
        <v>25896.47</v>
      </c>
      <c r="G5316" s="124">
        <v>29500</v>
      </c>
      <c r="H5316" s="217">
        <v>11.999999999999998</v>
      </c>
      <c r="I5316" s="124">
        <v>335998.8</v>
      </c>
      <c r="J5316" s="238">
        <v>600000</v>
      </c>
      <c r="K5316" s="124">
        <v>17700000000</v>
      </c>
    </row>
    <row r="5317" spans="3:11" x14ac:dyDescent="0.25">
      <c r="C5317" s="201">
        <v>45642</v>
      </c>
      <c r="D5317" s="217" t="s">
        <v>1154</v>
      </c>
      <c r="E5317" s="124">
        <v>27999.9</v>
      </c>
      <c r="F5317" s="124">
        <v>25896.47</v>
      </c>
      <c r="G5317" s="124">
        <v>29500</v>
      </c>
      <c r="H5317" s="217">
        <v>15</v>
      </c>
      <c r="I5317" s="124">
        <v>419998.5</v>
      </c>
      <c r="J5317" s="238">
        <v>600000</v>
      </c>
      <c r="K5317" s="124">
        <v>17700000000</v>
      </c>
    </row>
    <row r="5318" spans="3:11" x14ac:dyDescent="0.25">
      <c r="C5318" s="201">
        <v>45642</v>
      </c>
      <c r="D5318" s="217" t="s">
        <v>1154</v>
      </c>
      <c r="E5318" s="124">
        <v>27999.9</v>
      </c>
      <c r="F5318" s="124">
        <v>25896.47</v>
      </c>
      <c r="G5318" s="124">
        <v>29500</v>
      </c>
      <c r="H5318" s="217">
        <v>5</v>
      </c>
      <c r="I5318" s="124">
        <v>139999.5</v>
      </c>
      <c r="J5318" s="238">
        <v>600000</v>
      </c>
      <c r="K5318" s="124">
        <v>17700000000</v>
      </c>
    </row>
    <row r="5319" spans="3:11" x14ac:dyDescent="0.25">
      <c r="C5319" s="201">
        <v>45642</v>
      </c>
      <c r="D5319" s="217" t="s">
        <v>1154</v>
      </c>
      <c r="E5319" s="124">
        <v>27999.9</v>
      </c>
      <c r="F5319" s="124">
        <v>25896.47</v>
      </c>
      <c r="G5319" s="124">
        <v>29500</v>
      </c>
      <c r="H5319" s="217">
        <v>1</v>
      </c>
      <c r="I5319" s="124">
        <v>27999.9</v>
      </c>
      <c r="J5319" s="238">
        <v>600000</v>
      </c>
      <c r="K5319" s="124">
        <v>17700000000</v>
      </c>
    </row>
    <row r="5320" spans="3:11" x14ac:dyDescent="0.25">
      <c r="C5320" s="201">
        <v>45642</v>
      </c>
      <c r="D5320" s="217" t="s">
        <v>1154</v>
      </c>
      <c r="E5320" s="124">
        <v>32300</v>
      </c>
      <c r="F5320" s="124">
        <v>25896.47</v>
      </c>
      <c r="G5320" s="124">
        <v>29500</v>
      </c>
      <c r="H5320" s="217">
        <v>17</v>
      </c>
      <c r="I5320" s="124">
        <v>549100</v>
      </c>
      <c r="J5320" s="238">
        <v>600000</v>
      </c>
      <c r="K5320" s="124">
        <v>17700000000</v>
      </c>
    </row>
    <row r="5321" spans="3:11" x14ac:dyDescent="0.25">
      <c r="C5321" s="201">
        <v>45642</v>
      </c>
      <c r="D5321" s="217" t="s">
        <v>1154</v>
      </c>
      <c r="E5321" s="124">
        <v>32300</v>
      </c>
      <c r="F5321" s="124">
        <v>25896.47</v>
      </c>
      <c r="G5321" s="124">
        <v>29500</v>
      </c>
      <c r="H5321" s="217">
        <v>3</v>
      </c>
      <c r="I5321" s="124">
        <v>96900</v>
      </c>
      <c r="J5321" s="238">
        <v>600000</v>
      </c>
      <c r="K5321" s="124">
        <v>17700000000</v>
      </c>
    </row>
    <row r="5322" spans="3:11" x14ac:dyDescent="0.25">
      <c r="C5322" s="201">
        <v>45642</v>
      </c>
      <c r="D5322" s="217" t="s">
        <v>1154</v>
      </c>
      <c r="E5322" s="124">
        <v>32300</v>
      </c>
      <c r="F5322" s="124">
        <v>25896.47</v>
      </c>
      <c r="G5322" s="124">
        <v>29500</v>
      </c>
      <c r="H5322" s="217">
        <v>6</v>
      </c>
      <c r="I5322" s="124">
        <v>193800</v>
      </c>
      <c r="J5322" s="238">
        <v>600000</v>
      </c>
      <c r="K5322" s="124">
        <v>17700000000</v>
      </c>
    </row>
    <row r="5323" spans="3:11" x14ac:dyDescent="0.25">
      <c r="C5323" s="201">
        <v>45642</v>
      </c>
      <c r="D5323" s="217" t="s">
        <v>1154</v>
      </c>
      <c r="E5323" s="124">
        <v>32000</v>
      </c>
      <c r="F5323" s="124">
        <v>25896.47</v>
      </c>
      <c r="G5323" s="124">
        <v>29500</v>
      </c>
      <c r="H5323" s="217">
        <v>20</v>
      </c>
      <c r="I5323" s="124">
        <v>640000</v>
      </c>
      <c r="J5323" s="238">
        <v>600000</v>
      </c>
      <c r="K5323" s="124">
        <v>17700000000</v>
      </c>
    </row>
    <row r="5324" spans="3:11" x14ac:dyDescent="0.25">
      <c r="C5324" s="201">
        <v>45642</v>
      </c>
      <c r="D5324" s="217" t="s">
        <v>1154</v>
      </c>
      <c r="E5324" s="124">
        <v>32000</v>
      </c>
      <c r="F5324" s="124">
        <v>25896.47</v>
      </c>
      <c r="G5324" s="124">
        <v>29500</v>
      </c>
      <c r="H5324" s="217">
        <v>1</v>
      </c>
      <c r="I5324" s="124">
        <v>32000</v>
      </c>
      <c r="J5324" s="238">
        <v>600000</v>
      </c>
      <c r="K5324" s="124">
        <v>17700000000</v>
      </c>
    </row>
    <row r="5325" spans="3:11" x14ac:dyDescent="0.25">
      <c r="C5325" s="201">
        <v>45642</v>
      </c>
      <c r="D5325" s="217" t="s">
        <v>1154</v>
      </c>
      <c r="E5325" s="124">
        <v>32000</v>
      </c>
      <c r="F5325" s="124">
        <v>25896.47</v>
      </c>
      <c r="G5325" s="124">
        <v>29500</v>
      </c>
      <c r="H5325" s="217">
        <v>3</v>
      </c>
      <c r="I5325" s="124">
        <v>96000</v>
      </c>
      <c r="J5325" s="238">
        <v>600000</v>
      </c>
      <c r="K5325" s="124">
        <v>17700000000</v>
      </c>
    </row>
    <row r="5326" spans="3:11" x14ac:dyDescent="0.25">
      <c r="C5326" s="201">
        <v>45642</v>
      </c>
      <c r="D5326" s="217" t="s">
        <v>1154</v>
      </c>
      <c r="E5326" s="124">
        <v>31999</v>
      </c>
      <c r="F5326" s="124">
        <v>25896.47</v>
      </c>
      <c r="G5326" s="124">
        <v>29500</v>
      </c>
      <c r="H5326" s="217">
        <v>2</v>
      </c>
      <c r="I5326" s="124">
        <v>63998</v>
      </c>
      <c r="J5326" s="238">
        <v>600000</v>
      </c>
      <c r="K5326" s="124">
        <v>17700000000</v>
      </c>
    </row>
    <row r="5327" spans="3:11" x14ac:dyDescent="0.25">
      <c r="C5327" s="201">
        <v>45642</v>
      </c>
      <c r="D5327" s="217" t="s">
        <v>312</v>
      </c>
      <c r="E5327" s="124">
        <v>14000</v>
      </c>
      <c r="F5327" s="124">
        <v>13199</v>
      </c>
      <c r="G5327" s="124">
        <v>14001</v>
      </c>
      <c r="H5327" s="217">
        <v>277</v>
      </c>
      <c r="I5327" s="124">
        <v>3878000</v>
      </c>
      <c r="J5327" s="238">
        <v>20000000</v>
      </c>
      <c r="K5327" s="124">
        <v>280020000000</v>
      </c>
    </row>
    <row r="5328" spans="3:11" x14ac:dyDescent="0.25">
      <c r="C5328" s="201">
        <v>45642</v>
      </c>
      <c r="D5328" s="217" t="s">
        <v>1154</v>
      </c>
      <c r="E5328" s="124">
        <v>32000</v>
      </c>
      <c r="F5328" s="124">
        <v>25896.47</v>
      </c>
      <c r="G5328" s="124">
        <v>29500</v>
      </c>
      <c r="H5328" s="217">
        <v>83</v>
      </c>
      <c r="I5328" s="124">
        <v>2656000</v>
      </c>
      <c r="J5328" s="238">
        <v>600000</v>
      </c>
      <c r="K5328" s="124">
        <v>17700000000</v>
      </c>
    </row>
    <row r="5329" spans="3:11" x14ac:dyDescent="0.25">
      <c r="C5329" s="201">
        <v>45642</v>
      </c>
      <c r="D5329" s="217" t="s">
        <v>1155</v>
      </c>
      <c r="E5329" s="124">
        <v>19000</v>
      </c>
      <c r="F5329" s="124">
        <v>18000</v>
      </c>
      <c r="G5329" s="124">
        <v>19500</v>
      </c>
      <c r="H5329" s="217">
        <v>11</v>
      </c>
      <c r="I5329" s="124">
        <v>209000</v>
      </c>
      <c r="J5329" s="238">
        <v>2400000</v>
      </c>
      <c r="K5329" s="124">
        <v>46800000000</v>
      </c>
    </row>
    <row r="5330" spans="3:11" x14ac:dyDescent="0.25">
      <c r="C5330" s="201">
        <v>45642</v>
      </c>
      <c r="D5330" s="217" t="s">
        <v>1154</v>
      </c>
      <c r="E5330" s="124">
        <v>32000</v>
      </c>
      <c r="F5330" s="124">
        <v>25896.47</v>
      </c>
      <c r="G5330" s="124">
        <v>29500</v>
      </c>
      <c r="H5330" s="217">
        <v>57</v>
      </c>
      <c r="I5330" s="124">
        <v>1824000</v>
      </c>
      <c r="J5330" s="238">
        <v>600000</v>
      </c>
      <c r="K5330" s="124">
        <v>17700000000</v>
      </c>
    </row>
    <row r="5331" spans="3:11" x14ac:dyDescent="0.25">
      <c r="C5331" s="201">
        <v>45642</v>
      </c>
      <c r="D5331" s="217" t="s">
        <v>1154</v>
      </c>
      <c r="E5331" s="124">
        <v>30990</v>
      </c>
      <c r="F5331" s="124">
        <v>25896.47</v>
      </c>
      <c r="G5331" s="124">
        <v>29500</v>
      </c>
      <c r="H5331" s="217">
        <v>50</v>
      </c>
      <c r="I5331" s="124">
        <v>1549500</v>
      </c>
      <c r="J5331" s="238">
        <v>600000</v>
      </c>
      <c r="K5331" s="124">
        <v>17700000000</v>
      </c>
    </row>
    <row r="5332" spans="3:11" x14ac:dyDescent="0.25">
      <c r="C5332" s="201">
        <v>45642</v>
      </c>
      <c r="D5332" s="217" t="s">
        <v>1154</v>
      </c>
      <c r="E5332" s="124">
        <v>30980</v>
      </c>
      <c r="F5332" s="124">
        <v>25896.47</v>
      </c>
      <c r="G5332" s="124">
        <v>29500</v>
      </c>
      <c r="H5332" s="217">
        <v>5</v>
      </c>
      <c r="I5332" s="124">
        <v>154900</v>
      </c>
      <c r="J5332" s="238">
        <v>600000</v>
      </c>
      <c r="K5332" s="124">
        <v>17700000000</v>
      </c>
    </row>
    <row r="5333" spans="3:11" x14ac:dyDescent="0.25">
      <c r="C5333" s="201">
        <v>45642</v>
      </c>
      <c r="D5333" s="217" t="s">
        <v>1154</v>
      </c>
      <c r="E5333" s="124">
        <v>30990</v>
      </c>
      <c r="F5333" s="124">
        <v>25896.47</v>
      </c>
      <c r="G5333" s="124">
        <v>29500</v>
      </c>
      <c r="H5333" s="217">
        <v>38</v>
      </c>
      <c r="I5333" s="124">
        <v>1177620</v>
      </c>
      <c r="J5333" s="238">
        <v>600000</v>
      </c>
      <c r="K5333" s="124">
        <v>17700000000</v>
      </c>
    </row>
    <row r="5334" spans="3:11" x14ac:dyDescent="0.25">
      <c r="C5334" s="201">
        <v>45642</v>
      </c>
      <c r="D5334" s="217" t="s">
        <v>1154</v>
      </c>
      <c r="E5334" s="124">
        <v>30000</v>
      </c>
      <c r="F5334" s="124">
        <v>25896.47</v>
      </c>
      <c r="G5334" s="124">
        <v>29500</v>
      </c>
      <c r="H5334" s="217">
        <v>18</v>
      </c>
      <c r="I5334" s="124">
        <v>540000</v>
      </c>
      <c r="J5334" s="238">
        <v>600000</v>
      </c>
      <c r="K5334" s="124">
        <v>17700000000</v>
      </c>
    </row>
    <row r="5335" spans="3:11" x14ac:dyDescent="0.25">
      <c r="C5335" s="201">
        <v>45642</v>
      </c>
      <c r="D5335" s="217" t="s">
        <v>1154</v>
      </c>
      <c r="E5335" s="124">
        <v>30990</v>
      </c>
      <c r="F5335" s="124">
        <v>25896.47</v>
      </c>
      <c r="G5335" s="124">
        <v>29500</v>
      </c>
      <c r="H5335" s="217">
        <v>2</v>
      </c>
      <c r="I5335" s="124">
        <v>61980</v>
      </c>
      <c r="J5335" s="238">
        <v>600000</v>
      </c>
      <c r="K5335" s="124">
        <v>17700000000</v>
      </c>
    </row>
    <row r="5336" spans="3:11" x14ac:dyDescent="0.25">
      <c r="C5336" s="201">
        <v>45642</v>
      </c>
      <c r="D5336" s="217" t="s">
        <v>1154</v>
      </c>
      <c r="E5336" s="124">
        <v>30980</v>
      </c>
      <c r="F5336" s="124">
        <v>25896.47</v>
      </c>
      <c r="G5336" s="124">
        <v>29500</v>
      </c>
      <c r="H5336" s="217">
        <v>66</v>
      </c>
      <c r="I5336" s="124">
        <v>2044680</v>
      </c>
      <c r="J5336" s="238">
        <v>600000</v>
      </c>
      <c r="K5336" s="124">
        <v>17700000000</v>
      </c>
    </row>
    <row r="5337" spans="3:11" x14ac:dyDescent="0.25">
      <c r="C5337" s="201">
        <v>45642</v>
      </c>
      <c r="D5337" s="217" t="s">
        <v>1154</v>
      </c>
      <c r="E5337" s="124">
        <v>30980</v>
      </c>
      <c r="F5337" s="124">
        <v>25896.47</v>
      </c>
      <c r="G5337" s="124">
        <v>29500</v>
      </c>
      <c r="H5337" s="217">
        <v>1</v>
      </c>
      <c r="I5337" s="124">
        <v>30980</v>
      </c>
      <c r="J5337" s="238">
        <v>600000</v>
      </c>
      <c r="K5337" s="124">
        <v>17700000000</v>
      </c>
    </row>
    <row r="5338" spans="3:11" x14ac:dyDescent="0.25">
      <c r="C5338" s="201">
        <v>45642</v>
      </c>
      <c r="D5338" s="217" t="s">
        <v>1154</v>
      </c>
      <c r="E5338" s="124">
        <v>30000</v>
      </c>
      <c r="F5338" s="124">
        <v>25896.47</v>
      </c>
      <c r="G5338" s="124">
        <v>29500</v>
      </c>
      <c r="H5338" s="217">
        <v>1</v>
      </c>
      <c r="I5338" s="124">
        <v>30000</v>
      </c>
      <c r="J5338" s="238">
        <v>600000</v>
      </c>
      <c r="K5338" s="124">
        <v>17700000000</v>
      </c>
    </row>
    <row r="5339" spans="3:11" x14ac:dyDescent="0.25">
      <c r="C5339" s="201">
        <v>45642</v>
      </c>
      <c r="D5339" s="217" t="s">
        <v>1154</v>
      </c>
      <c r="E5339" s="124">
        <v>30980</v>
      </c>
      <c r="F5339" s="124">
        <v>25896.47</v>
      </c>
      <c r="G5339" s="124">
        <v>29500</v>
      </c>
      <c r="H5339" s="217">
        <v>50</v>
      </c>
      <c r="I5339" s="124">
        <v>1549000</v>
      </c>
      <c r="J5339" s="238">
        <v>600000</v>
      </c>
      <c r="K5339" s="124">
        <v>17700000000</v>
      </c>
    </row>
    <row r="5340" spans="3:11" x14ac:dyDescent="0.25">
      <c r="C5340" s="201">
        <v>45642</v>
      </c>
      <c r="D5340" s="217" t="s">
        <v>1154</v>
      </c>
      <c r="E5340" s="124">
        <v>30001</v>
      </c>
      <c r="F5340" s="124">
        <v>25896.47</v>
      </c>
      <c r="G5340" s="124">
        <v>29500</v>
      </c>
      <c r="H5340" s="217">
        <v>3</v>
      </c>
      <c r="I5340" s="124">
        <v>90003</v>
      </c>
      <c r="J5340" s="238">
        <v>600000</v>
      </c>
      <c r="K5340" s="124">
        <v>17700000000</v>
      </c>
    </row>
    <row r="5341" spans="3:11" x14ac:dyDescent="0.25">
      <c r="C5341" s="201">
        <v>45642</v>
      </c>
      <c r="D5341" s="217" t="s">
        <v>1154</v>
      </c>
      <c r="E5341" s="124">
        <v>30990</v>
      </c>
      <c r="F5341" s="124">
        <v>25896.47</v>
      </c>
      <c r="G5341" s="124">
        <v>29500</v>
      </c>
      <c r="H5341" s="217">
        <v>4</v>
      </c>
      <c r="I5341" s="124">
        <v>123960</v>
      </c>
      <c r="J5341" s="238">
        <v>600000</v>
      </c>
      <c r="K5341" s="124">
        <v>17700000000</v>
      </c>
    </row>
    <row r="5342" spans="3:11" x14ac:dyDescent="0.25">
      <c r="C5342" s="201">
        <v>45642</v>
      </c>
      <c r="D5342" s="217" t="s">
        <v>1154</v>
      </c>
      <c r="E5342" s="124">
        <v>30990</v>
      </c>
      <c r="F5342" s="124">
        <v>25896.47</v>
      </c>
      <c r="G5342" s="124">
        <v>29500</v>
      </c>
      <c r="H5342" s="217">
        <v>6</v>
      </c>
      <c r="I5342" s="124">
        <v>185940</v>
      </c>
      <c r="J5342" s="238">
        <v>600000</v>
      </c>
      <c r="K5342" s="124">
        <v>17700000000</v>
      </c>
    </row>
    <row r="5343" spans="3:11" x14ac:dyDescent="0.25">
      <c r="C5343" s="201">
        <v>45642</v>
      </c>
      <c r="D5343" s="217" t="s">
        <v>1154</v>
      </c>
      <c r="E5343" s="124">
        <v>30000</v>
      </c>
      <c r="F5343" s="124">
        <v>25896.47</v>
      </c>
      <c r="G5343" s="124">
        <v>29500</v>
      </c>
      <c r="H5343" s="217">
        <v>6</v>
      </c>
      <c r="I5343" s="124">
        <v>180000</v>
      </c>
      <c r="J5343" s="238">
        <v>600000</v>
      </c>
      <c r="K5343" s="124">
        <v>17700000000</v>
      </c>
    </row>
    <row r="5344" spans="3:11" x14ac:dyDescent="0.25">
      <c r="C5344" s="201">
        <v>45642</v>
      </c>
      <c r="D5344" s="217" t="s">
        <v>312</v>
      </c>
      <c r="E5344" s="124">
        <v>14000</v>
      </c>
      <c r="F5344" s="124">
        <v>13199</v>
      </c>
      <c r="G5344" s="124">
        <v>14001</v>
      </c>
      <c r="H5344" s="217">
        <v>1</v>
      </c>
      <c r="I5344" s="124">
        <v>14000</v>
      </c>
      <c r="J5344" s="238">
        <v>20000000</v>
      </c>
      <c r="K5344" s="124">
        <v>280020000000</v>
      </c>
    </row>
    <row r="5345" spans="3:11" x14ac:dyDescent="0.25">
      <c r="C5345" s="201">
        <v>45642</v>
      </c>
      <c r="D5345" s="217" t="s">
        <v>1154</v>
      </c>
      <c r="E5345" s="124">
        <v>30000</v>
      </c>
      <c r="F5345" s="124">
        <v>25896.47</v>
      </c>
      <c r="G5345" s="124">
        <v>29500</v>
      </c>
      <c r="H5345" s="217">
        <v>1</v>
      </c>
      <c r="I5345" s="124">
        <v>30000</v>
      </c>
      <c r="J5345" s="238">
        <v>600000</v>
      </c>
      <c r="K5345" s="124">
        <v>17700000000</v>
      </c>
    </row>
    <row r="5346" spans="3:11" x14ac:dyDescent="0.25">
      <c r="C5346" s="201">
        <v>45642</v>
      </c>
      <c r="D5346" s="217" t="s">
        <v>1154</v>
      </c>
      <c r="E5346" s="124">
        <v>30000</v>
      </c>
      <c r="F5346" s="124">
        <v>25896.47</v>
      </c>
      <c r="G5346" s="124">
        <v>29500</v>
      </c>
      <c r="H5346" s="217">
        <v>2</v>
      </c>
      <c r="I5346" s="124">
        <v>60000</v>
      </c>
      <c r="J5346" s="238">
        <v>600000</v>
      </c>
      <c r="K5346" s="124">
        <v>17700000000</v>
      </c>
    </row>
    <row r="5347" spans="3:11" x14ac:dyDescent="0.25">
      <c r="C5347" s="201">
        <v>45642</v>
      </c>
      <c r="D5347" s="217" t="s">
        <v>1154</v>
      </c>
      <c r="E5347" s="124">
        <v>30000</v>
      </c>
      <c r="F5347" s="124">
        <v>25896.47</v>
      </c>
      <c r="G5347" s="124">
        <v>29500</v>
      </c>
      <c r="H5347" s="217">
        <v>18</v>
      </c>
      <c r="I5347" s="124">
        <v>540000</v>
      </c>
      <c r="J5347" s="238">
        <v>600000</v>
      </c>
      <c r="K5347" s="124">
        <v>17700000000</v>
      </c>
    </row>
    <row r="5348" spans="3:11" x14ac:dyDescent="0.25">
      <c r="C5348" s="201">
        <v>45642</v>
      </c>
      <c r="D5348" s="217" t="s">
        <v>312</v>
      </c>
      <c r="E5348" s="124">
        <v>14001</v>
      </c>
      <c r="F5348" s="124">
        <v>13199</v>
      </c>
      <c r="G5348" s="124">
        <v>14001</v>
      </c>
      <c r="H5348" s="217">
        <v>9</v>
      </c>
      <c r="I5348" s="124">
        <v>126009</v>
      </c>
      <c r="J5348" s="238">
        <v>20000000</v>
      </c>
      <c r="K5348" s="124">
        <v>280020000000</v>
      </c>
    </row>
    <row r="5349" spans="3:11" x14ac:dyDescent="0.25">
      <c r="C5349" s="201">
        <v>45642</v>
      </c>
      <c r="D5349" s="217" t="s">
        <v>1154</v>
      </c>
      <c r="E5349" s="124">
        <v>30000</v>
      </c>
      <c r="F5349" s="124">
        <v>25896.47</v>
      </c>
      <c r="G5349" s="124">
        <v>29500</v>
      </c>
      <c r="H5349" s="217">
        <v>50</v>
      </c>
      <c r="I5349" s="124">
        <v>1500000</v>
      </c>
      <c r="J5349" s="238">
        <v>600000</v>
      </c>
      <c r="K5349" s="124">
        <v>17700000000</v>
      </c>
    </row>
    <row r="5350" spans="3:11" x14ac:dyDescent="0.25">
      <c r="C5350" s="201">
        <v>45642</v>
      </c>
      <c r="D5350" s="217" t="s">
        <v>1154</v>
      </c>
      <c r="E5350" s="124">
        <v>30000</v>
      </c>
      <c r="F5350" s="124">
        <v>25896.47</v>
      </c>
      <c r="G5350" s="124">
        <v>29500</v>
      </c>
      <c r="H5350" s="217">
        <v>2</v>
      </c>
      <c r="I5350" s="124">
        <v>60000</v>
      </c>
      <c r="J5350" s="238">
        <v>600000</v>
      </c>
      <c r="K5350" s="124">
        <v>17700000000</v>
      </c>
    </row>
    <row r="5351" spans="3:11" x14ac:dyDescent="0.25">
      <c r="C5351" s="201">
        <v>45642</v>
      </c>
      <c r="D5351" s="217" t="s">
        <v>1154</v>
      </c>
      <c r="E5351" s="124">
        <v>30000</v>
      </c>
      <c r="F5351" s="124">
        <v>25896.47</v>
      </c>
      <c r="G5351" s="124">
        <v>29500</v>
      </c>
      <c r="H5351" s="217">
        <v>12</v>
      </c>
      <c r="I5351" s="124">
        <v>360000</v>
      </c>
      <c r="J5351" s="238">
        <v>600000</v>
      </c>
      <c r="K5351" s="124">
        <v>17700000000</v>
      </c>
    </row>
    <row r="5352" spans="3:11" x14ac:dyDescent="0.25">
      <c r="C5352" s="201">
        <v>45642</v>
      </c>
      <c r="D5352" s="217" t="s">
        <v>312</v>
      </c>
      <c r="E5352" s="124">
        <v>13501</v>
      </c>
      <c r="F5352" s="124">
        <v>13199</v>
      </c>
      <c r="G5352" s="124">
        <v>14001</v>
      </c>
      <c r="H5352" s="217">
        <v>5</v>
      </c>
      <c r="I5352" s="124">
        <v>67505</v>
      </c>
      <c r="J5352" s="238">
        <v>20000000</v>
      </c>
      <c r="K5352" s="124">
        <v>280020000000</v>
      </c>
    </row>
    <row r="5353" spans="3:11" x14ac:dyDescent="0.25">
      <c r="C5353" s="201">
        <v>45642</v>
      </c>
      <c r="D5353" s="217" t="s">
        <v>312</v>
      </c>
      <c r="E5353" s="124">
        <v>13501</v>
      </c>
      <c r="F5353" s="124">
        <v>13199</v>
      </c>
      <c r="G5353" s="124">
        <v>14001</v>
      </c>
      <c r="H5353" s="217">
        <v>6</v>
      </c>
      <c r="I5353" s="124">
        <v>81006</v>
      </c>
      <c r="J5353" s="238">
        <v>20000000</v>
      </c>
      <c r="K5353" s="124">
        <v>280020000000</v>
      </c>
    </row>
    <row r="5354" spans="3:11" x14ac:dyDescent="0.25">
      <c r="C5354" s="201">
        <v>45642</v>
      </c>
      <c r="D5354" s="217" t="s">
        <v>1154</v>
      </c>
      <c r="E5354" s="124">
        <v>26518</v>
      </c>
      <c r="F5354" s="124">
        <v>25896.47</v>
      </c>
      <c r="G5354" s="124">
        <v>29500</v>
      </c>
      <c r="H5354" s="217">
        <v>46</v>
      </c>
      <c r="I5354" s="124">
        <v>1219828</v>
      </c>
      <c r="J5354" s="238">
        <v>600000</v>
      </c>
      <c r="K5354" s="124">
        <v>17700000000</v>
      </c>
    </row>
    <row r="5355" spans="3:11" x14ac:dyDescent="0.25">
      <c r="C5355" s="201">
        <v>45642</v>
      </c>
      <c r="D5355" s="217" t="s">
        <v>1154</v>
      </c>
      <c r="E5355" s="124">
        <v>26518</v>
      </c>
      <c r="F5355" s="124">
        <v>25896.47</v>
      </c>
      <c r="G5355" s="124">
        <v>29500</v>
      </c>
      <c r="H5355" s="217">
        <v>2</v>
      </c>
      <c r="I5355" s="124">
        <v>53036</v>
      </c>
      <c r="J5355" s="238">
        <v>600000</v>
      </c>
      <c r="K5355" s="124">
        <v>17700000000</v>
      </c>
    </row>
    <row r="5356" spans="3:11" x14ac:dyDescent="0.25">
      <c r="C5356" s="201">
        <v>45642</v>
      </c>
      <c r="D5356" s="217" t="s">
        <v>1154</v>
      </c>
      <c r="E5356" s="124">
        <v>26518</v>
      </c>
      <c r="F5356" s="124">
        <v>25896.47</v>
      </c>
      <c r="G5356" s="124">
        <v>29500</v>
      </c>
      <c r="H5356" s="217">
        <v>63</v>
      </c>
      <c r="I5356" s="124">
        <v>1670634</v>
      </c>
      <c r="J5356" s="238">
        <v>600000</v>
      </c>
      <c r="K5356" s="124">
        <v>17700000000</v>
      </c>
    </row>
    <row r="5357" spans="3:11" x14ac:dyDescent="0.25">
      <c r="C5357" s="201">
        <v>45642</v>
      </c>
      <c r="D5357" s="217" t="s">
        <v>312</v>
      </c>
      <c r="E5357" s="124">
        <v>13501</v>
      </c>
      <c r="F5357" s="124">
        <v>13199</v>
      </c>
      <c r="G5357" s="124">
        <v>14001</v>
      </c>
      <c r="H5357" s="217">
        <v>4</v>
      </c>
      <c r="I5357" s="124">
        <v>54004</v>
      </c>
      <c r="J5357" s="238">
        <v>20000000</v>
      </c>
      <c r="K5357" s="124">
        <v>280020000000</v>
      </c>
    </row>
    <row r="5358" spans="3:11" x14ac:dyDescent="0.25">
      <c r="C5358" s="201">
        <v>45642</v>
      </c>
      <c r="D5358" s="217" t="s">
        <v>312</v>
      </c>
      <c r="E5358" s="124">
        <v>13501</v>
      </c>
      <c r="F5358" s="124">
        <v>13199</v>
      </c>
      <c r="G5358" s="124">
        <v>14001</v>
      </c>
      <c r="H5358" s="217">
        <v>88</v>
      </c>
      <c r="I5358" s="124">
        <v>1188088</v>
      </c>
      <c r="J5358" s="238">
        <v>20000000</v>
      </c>
      <c r="K5358" s="124">
        <v>280020000000</v>
      </c>
    </row>
    <row r="5359" spans="3:11" x14ac:dyDescent="0.25">
      <c r="C5359" s="201">
        <v>45642</v>
      </c>
      <c r="D5359" s="217" t="s">
        <v>1155</v>
      </c>
      <c r="E5359" s="124">
        <v>18501</v>
      </c>
      <c r="F5359" s="124">
        <v>18000</v>
      </c>
      <c r="G5359" s="124">
        <v>19500</v>
      </c>
      <c r="H5359" s="217">
        <v>4</v>
      </c>
      <c r="I5359" s="124">
        <v>74004</v>
      </c>
      <c r="J5359" s="238">
        <v>2400000</v>
      </c>
      <c r="K5359" s="124">
        <v>46800000000</v>
      </c>
    </row>
    <row r="5360" spans="3:11" x14ac:dyDescent="0.25">
      <c r="C5360" s="201">
        <v>45642</v>
      </c>
      <c r="D5360" s="217" t="s">
        <v>312</v>
      </c>
      <c r="E5360" s="124">
        <v>13501</v>
      </c>
      <c r="F5360" s="124">
        <v>13199</v>
      </c>
      <c r="G5360" s="124">
        <v>14001</v>
      </c>
      <c r="H5360" s="217">
        <v>100</v>
      </c>
      <c r="I5360" s="124">
        <v>1350100</v>
      </c>
      <c r="J5360" s="238">
        <v>20000000</v>
      </c>
      <c r="K5360" s="124">
        <v>280020000000</v>
      </c>
    </row>
    <row r="5361" spans="3:11" x14ac:dyDescent="0.25">
      <c r="C5361" s="201">
        <v>45642</v>
      </c>
      <c r="D5361" s="217" t="s">
        <v>312</v>
      </c>
      <c r="E5361" s="124">
        <v>13501</v>
      </c>
      <c r="F5361" s="124">
        <v>13199</v>
      </c>
      <c r="G5361" s="124">
        <v>14001</v>
      </c>
      <c r="H5361" s="217">
        <v>19</v>
      </c>
      <c r="I5361" s="124">
        <v>256519</v>
      </c>
      <c r="J5361" s="238">
        <v>20000000</v>
      </c>
      <c r="K5361" s="124">
        <v>280020000000</v>
      </c>
    </row>
    <row r="5362" spans="3:11" x14ac:dyDescent="0.25">
      <c r="C5362" s="201">
        <v>45642</v>
      </c>
      <c r="D5362" s="217" t="s">
        <v>312</v>
      </c>
      <c r="E5362" s="124">
        <v>13501</v>
      </c>
      <c r="F5362" s="124">
        <v>13199</v>
      </c>
      <c r="G5362" s="124">
        <v>14001</v>
      </c>
      <c r="H5362" s="217">
        <v>12</v>
      </c>
      <c r="I5362" s="124">
        <v>162012</v>
      </c>
      <c r="J5362" s="238">
        <v>20000000</v>
      </c>
      <c r="K5362" s="124">
        <v>280020000000</v>
      </c>
    </row>
    <row r="5363" spans="3:11" x14ac:dyDescent="0.25">
      <c r="C5363" s="201">
        <v>45642</v>
      </c>
      <c r="D5363" s="217" t="s">
        <v>1154</v>
      </c>
      <c r="E5363" s="124">
        <v>26518</v>
      </c>
      <c r="F5363" s="124">
        <v>25896.47</v>
      </c>
      <c r="G5363" s="124">
        <v>29500</v>
      </c>
      <c r="H5363" s="217">
        <v>16</v>
      </c>
      <c r="I5363" s="124">
        <v>424288</v>
      </c>
      <c r="J5363" s="238">
        <v>600000</v>
      </c>
      <c r="K5363" s="124">
        <v>17700000000</v>
      </c>
    </row>
    <row r="5364" spans="3:11" x14ac:dyDescent="0.25">
      <c r="C5364" s="201">
        <v>45642</v>
      </c>
      <c r="D5364" s="217" t="s">
        <v>1154</v>
      </c>
      <c r="E5364" s="124">
        <v>26518</v>
      </c>
      <c r="F5364" s="124">
        <v>25896.47</v>
      </c>
      <c r="G5364" s="124">
        <v>29500</v>
      </c>
      <c r="H5364" s="217">
        <v>12</v>
      </c>
      <c r="I5364" s="124">
        <v>318216</v>
      </c>
      <c r="J5364" s="238">
        <v>600000</v>
      </c>
      <c r="K5364" s="124">
        <v>17700000000</v>
      </c>
    </row>
    <row r="5365" spans="3:11" x14ac:dyDescent="0.25">
      <c r="C5365" s="201">
        <v>45642</v>
      </c>
      <c r="D5365" s="217" t="s">
        <v>1154</v>
      </c>
      <c r="E5365" s="124">
        <v>26518</v>
      </c>
      <c r="F5365" s="124">
        <v>25896.47</v>
      </c>
      <c r="G5365" s="124">
        <v>29500</v>
      </c>
      <c r="H5365" s="217">
        <v>2</v>
      </c>
      <c r="I5365" s="124">
        <v>53036</v>
      </c>
      <c r="J5365" s="238">
        <v>600000</v>
      </c>
      <c r="K5365" s="124">
        <v>17700000000</v>
      </c>
    </row>
    <row r="5366" spans="3:11" x14ac:dyDescent="0.25">
      <c r="C5366" s="201">
        <v>45642</v>
      </c>
      <c r="D5366" s="217" t="s">
        <v>1154</v>
      </c>
      <c r="E5366" s="124">
        <v>26518</v>
      </c>
      <c r="F5366" s="124">
        <v>25896.47</v>
      </c>
      <c r="G5366" s="124">
        <v>29500</v>
      </c>
      <c r="H5366" s="217">
        <v>60</v>
      </c>
      <c r="I5366" s="124">
        <v>1591080</v>
      </c>
      <c r="J5366" s="238">
        <v>600000</v>
      </c>
      <c r="K5366" s="124">
        <v>17700000000</v>
      </c>
    </row>
    <row r="5367" spans="3:11" x14ac:dyDescent="0.25">
      <c r="C5367" s="201">
        <v>45642</v>
      </c>
      <c r="D5367" s="217" t="s">
        <v>1154</v>
      </c>
      <c r="E5367" s="124">
        <v>26518</v>
      </c>
      <c r="F5367" s="124">
        <v>25896.47</v>
      </c>
      <c r="G5367" s="124">
        <v>29500</v>
      </c>
      <c r="H5367" s="217">
        <v>2</v>
      </c>
      <c r="I5367" s="124">
        <v>53036</v>
      </c>
      <c r="J5367" s="238">
        <v>600000</v>
      </c>
      <c r="K5367" s="124">
        <v>17700000000</v>
      </c>
    </row>
    <row r="5368" spans="3:11" x14ac:dyDescent="0.25">
      <c r="C5368" s="201">
        <v>45642</v>
      </c>
      <c r="D5368" s="217" t="s">
        <v>1154</v>
      </c>
      <c r="E5368" s="124">
        <v>26518</v>
      </c>
      <c r="F5368" s="124">
        <v>25896.47</v>
      </c>
      <c r="G5368" s="124">
        <v>29500</v>
      </c>
      <c r="H5368" s="217">
        <v>2</v>
      </c>
      <c r="I5368" s="124">
        <v>53036</v>
      </c>
      <c r="J5368" s="238">
        <v>600000</v>
      </c>
      <c r="K5368" s="124">
        <v>17700000000</v>
      </c>
    </row>
    <row r="5369" spans="3:11" x14ac:dyDescent="0.25">
      <c r="C5369" s="201">
        <v>45642</v>
      </c>
      <c r="D5369" s="217" t="s">
        <v>1154</v>
      </c>
      <c r="E5369" s="124">
        <v>29899</v>
      </c>
      <c r="F5369" s="124">
        <v>25896.47</v>
      </c>
      <c r="G5369" s="124">
        <v>29500</v>
      </c>
      <c r="H5369" s="217">
        <v>4</v>
      </c>
      <c r="I5369" s="124">
        <v>119596</v>
      </c>
      <c r="J5369" s="238">
        <v>600000</v>
      </c>
      <c r="K5369" s="124">
        <v>17700000000</v>
      </c>
    </row>
    <row r="5370" spans="3:11" x14ac:dyDescent="0.25">
      <c r="C5370" s="201">
        <v>45642</v>
      </c>
      <c r="D5370" s="217" t="s">
        <v>1154</v>
      </c>
      <c r="E5370" s="124">
        <v>29300</v>
      </c>
      <c r="F5370" s="124">
        <v>25896.47</v>
      </c>
      <c r="G5370" s="124">
        <v>29500</v>
      </c>
      <c r="H5370" s="217">
        <v>6</v>
      </c>
      <c r="I5370" s="124">
        <v>175800</v>
      </c>
      <c r="J5370" s="238">
        <v>600000</v>
      </c>
      <c r="K5370" s="124">
        <v>17700000000</v>
      </c>
    </row>
    <row r="5371" spans="3:11" x14ac:dyDescent="0.25">
      <c r="C5371" s="201">
        <v>45642</v>
      </c>
      <c r="D5371" s="217" t="s">
        <v>1154</v>
      </c>
      <c r="E5371" s="124">
        <v>29899</v>
      </c>
      <c r="F5371" s="124">
        <v>25896.47</v>
      </c>
      <c r="G5371" s="124">
        <v>29500</v>
      </c>
      <c r="H5371" s="217">
        <v>3</v>
      </c>
      <c r="I5371" s="124">
        <v>89697</v>
      </c>
      <c r="J5371" s="238">
        <v>600000</v>
      </c>
      <c r="K5371" s="124">
        <v>17700000000</v>
      </c>
    </row>
    <row r="5372" spans="3:11" x14ac:dyDescent="0.25">
      <c r="C5372" s="201">
        <v>45642</v>
      </c>
      <c r="D5372" s="217" t="s">
        <v>1154</v>
      </c>
      <c r="E5372" s="124">
        <v>29000</v>
      </c>
      <c r="F5372" s="124">
        <v>25896.47</v>
      </c>
      <c r="G5372" s="124">
        <v>29500</v>
      </c>
      <c r="H5372" s="217">
        <v>6</v>
      </c>
      <c r="I5372" s="124">
        <v>174000</v>
      </c>
      <c r="J5372" s="238">
        <v>600000</v>
      </c>
      <c r="K5372" s="124">
        <v>17700000000</v>
      </c>
    </row>
    <row r="5373" spans="3:11" x14ac:dyDescent="0.25">
      <c r="C5373" s="201">
        <v>45642</v>
      </c>
      <c r="D5373" s="217" t="s">
        <v>310</v>
      </c>
      <c r="E5373" s="124">
        <v>56299</v>
      </c>
      <c r="F5373" s="124">
        <v>52000</v>
      </c>
      <c r="G5373" s="124">
        <v>56000</v>
      </c>
      <c r="H5373" s="217">
        <v>14</v>
      </c>
      <c r="I5373" s="124">
        <v>788186</v>
      </c>
      <c r="J5373" s="238">
        <v>19450000</v>
      </c>
      <c r="K5373" s="124">
        <v>1089200000000</v>
      </c>
    </row>
    <row r="5374" spans="3:11" x14ac:dyDescent="0.25">
      <c r="C5374" s="201">
        <v>45642</v>
      </c>
      <c r="D5374" s="217" t="s">
        <v>1154</v>
      </c>
      <c r="E5374" s="124">
        <v>29000</v>
      </c>
      <c r="F5374" s="124">
        <v>25896.47</v>
      </c>
      <c r="G5374" s="124">
        <v>29500</v>
      </c>
      <c r="H5374" s="217">
        <v>5</v>
      </c>
      <c r="I5374" s="124">
        <v>145000</v>
      </c>
      <c r="J5374" s="238">
        <v>600000</v>
      </c>
      <c r="K5374" s="124">
        <v>17700000000</v>
      </c>
    </row>
    <row r="5375" spans="3:11" x14ac:dyDescent="0.25">
      <c r="C5375" s="201">
        <v>45642</v>
      </c>
      <c r="D5375" s="217" t="s">
        <v>1155</v>
      </c>
      <c r="E5375" s="124">
        <v>20000</v>
      </c>
      <c r="F5375" s="124">
        <v>18000</v>
      </c>
      <c r="G5375" s="124">
        <v>19500</v>
      </c>
      <c r="H5375" s="217">
        <v>1</v>
      </c>
      <c r="I5375" s="124">
        <v>20000</v>
      </c>
      <c r="J5375" s="238">
        <v>2400000</v>
      </c>
      <c r="K5375" s="124">
        <v>46800000000</v>
      </c>
    </row>
    <row r="5376" spans="3:11" x14ac:dyDescent="0.25">
      <c r="C5376" s="201">
        <v>45642</v>
      </c>
      <c r="D5376" s="217" t="s">
        <v>1154</v>
      </c>
      <c r="E5376" s="124">
        <v>29899</v>
      </c>
      <c r="F5376" s="124">
        <v>25896.47</v>
      </c>
      <c r="G5376" s="124">
        <v>29500</v>
      </c>
      <c r="H5376" s="217">
        <v>8</v>
      </c>
      <c r="I5376" s="124">
        <v>239192</v>
      </c>
      <c r="J5376" s="238">
        <v>600000</v>
      </c>
      <c r="K5376" s="124">
        <v>17700000000</v>
      </c>
    </row>
    <row r="5377" spans="3:11" x14ac:dyDescent="0.25">
      <c r="C5377" s="201">
        <v>45642</v>
      </c>
      <c r="D5377" s="217" t="s">
        <v>310</v>
      </c>
      <c r="E5377" s="124">
        <v>56299</v>
      </c>
      <c r="F5377" s="124">
        <v>52000</v>
      </c>
      <c r="G5377" s="124">
        <v>56000</v>
      </c>
      <c r="H5377" s="217">
        <v>1</v>
      </c>
      <c r="I5377" s="124">
        <v>56299</v>
      </c>
      <c r="J5377" s="238">
        <v>19450000</v>
      </c>
      <c r="K5377" s="124">
        <v>1089200000000</v>
      </c>
    </row>
    <row r="5378" spans="3:11" x14ac:dyDescent="0.25">
      <c r="C5378" s="201">
        <v>45642</v>
      </c>
      <c r="D5378" s="217" t="s">
        <v>1155</v>
      </c>
      <c r="E5378" s="124">
        <v>19000</v>
      </c>
      <c r="F5378" s="124">
        <v>18000</v>
      </c>
      <c r="G5378" s="124">
        <v>19500</v>
      </c>
      <c r="H5378" s="217">
        <v>25</v>
      </c>
      <c r="I5378" s="124">
        <v>475000</v>
      </c>
      <c r="J5378" s="238">
        <v>2400000</v>
      </c>
      <c r="K5378" s="124">
        <v>46800000000</v>
      </c>
    </row>
    <row r="5379" spans="3:11" x14ac:dyDescent="0.25">
      <c r="C5379" s="201">
        <v>45642</v>
      </c>
      <c r="D5379" s="217" t="s">
        <v>1154</v>
      </c>
      <c r="E5379" s="124">
        <v>29899</v>
      </c>
      <c r="F5379" s="124">
        <v>25896.47</v>
      </c>
      <c r="G5379" s="124">
        <v>29500</v>
      </c>
      <c r="H5379" s="217">
        <v>2</v>
      </c>
      <c r="I5379" s="124">
        <v>59798</v>
      </c>
      <c r="J5379" s="238">
        <v>600000</v>
      </c>
      <c r="K5379" s="124">
        <v>17700000000</v>
      </c>
    </row>
    <row r="5380" spans="3:11" x14ac:dyDescent="0.25">
      <c r="C5380" s="201">
        <v>45642</v>
      </c>
      <c r="D5380" s="217" t="s">
        <v>312</v>
      </c>
      <c r="E5380" s="124">
        <v>14200</v>
      </c>
      <c r="F5380" s="124">
        <v>13199</v>
      </c>
      <c r="G5380" s="124">
        <v>14001</v>
      </c>
      <c r="H5380" s="217">
        <v>2</v>
      </c>
      <c r="I5380" s="124">
        <v>28400</v>
      </c>
      <c r="J5380" s="238">
        <v>20000000</v>
      </c>
      <c r="K5380" s="124">
        <v>280020000000</v>
      </c>
    </row>
    <row r="5381" spans="3:11" x14ac:dyDescent="0.25">
      <c r="C5381" s="201">
        <v>45642</v>
      </c>
      <c r="D5381" s="217" t="s">
        <v>1155</v>
      </c>
      <c r="E5381" s="124">
        <v>18899</v>
      </c>
      <c r="F5381" s="124">
        <v>18000</v>
      </c>
      <c r="G5381" s="124">
        <v>19500</v>
      </c>
      <c r="H5381" s="217">
        <v>150</v>
      </c>
      <c r="I5381" s="124">
        <v>2834850</v>
      </c>
      <c r="J5381" s="238">
        <v>2400000</v>
      </c>
      <c r="K5381" s="124">
        <v>46800000000</v>
      </c>
    </row>
    <row r="5382" spans="3:11" x14ac:dyDescent="0.25">
      <c r="C5382" s="201">
        <v>45642</v>
      </c>
      <c r="D5382" s="217" t="s">
        <v>312</v>
      </c>
      <c r="E5382" s="124">
        <v>14100</v>
      </c>
      <c r="F5382" s="124">
        <v>13199</v>
      </c>
      <c r="G5382" s="124">
        <v>14001</v>
      </c>
      <c r="H5382" s="217">
        <v>8</v>
      </c>
      <c r="I5382" s="124">
        <v>112800</v>
      </c>
      <c r="J5382" s="238">
        <v>20000000</v>
      </c>
      <c r="K5382" s="124">
        <v>280020000000</v>
      </c>
    </row>
    <row r="5383" spans="3:11" x14ac:dyDescent="0.25">
      <c r="C5383" s="201">
        <v>45642</v>
      </c>
      <c r="D5383" s="217" t="s">
        <v>1154</v>
      </c>
      <c r="E5383" s="124">
        <v>29000</v>
      </c>
      <c r="F5383" s="124">
        <v>25896.47</v>
      </c>
      <c r="G5383" s="124">
        <v>29500</v>
      </c>
      <c r="H5383" s="217">
        <v>3</v>
      </c>
      <c r="I5383" s="124">
        <v>87000</v>
      </c>
      <c r="J5383" s="238">
        <v>600000</v>
      </c>
      <c r="K5383" s="124">
        <v>17700000000</v>
      </c>
    </row>
    <row r="5384" spans="3:11" x14ac:dyDescent="0.25">
      <c r="C5384" s="201">
        <v>45642</v>
      </c>
      <c r="D5384" s="217" t="s">
        <v>1155</v>
      </c>
      <c r="E5384" s="124">
        <v>19500</v>
      </c>
      <c r="F5384" s="124">
        <v>18000</v>
      </c>
      <c r="G5384" s="124">
        <v>19500</v>
      </c>
      <c r="H5384" s="217">
        <v>74</v>
      </c>
      <c r="I5384" s="124">
        <v>1443000</v>
      </c>
      <c r="J5384" s="238">
        <v>2400000</v>
      </c>
      <c r="K5384" s="124">
        <v>46800000000</v>
      </c>
    </row>
    <row r="5385" spans="3:11" x14ac:dyDescent="0.25">
      <c r="C5385" s="201">
        <v>45642</v>
      </c>
      <c r="D5385" s="217" t="s">
        <v>1155</v>
      </c>
      <c r="E5385" s="124">
        <v>19500</v>
      </c>
      <c r="F5385" s="124">
        <v>18000</v>
      </c>
      <c r="G5385" s="124">
        <v>19500</v>
      </c>
      <c r="H5385" s="217">
        <v>5</v>
      </c>
      <c r="I5385" s="124">
        <v>97500</v>
      </c>
      <c r="J5385" s="238">
        <v>2400000</v>
      </c>
      <c r="K5385" s="124">
        <v>46800000000</v>
      </c>
    </row>
    <row r="5386" spans="3:11" x14ac:dyDescent="0.25">
      <c r="C5386" s="201">
        <v>45642</v>
      </c>
      <c r="D5386" s="217" t="s">
        <v>312</v>
      </c>
      <c r="E5386" s="124">
        <v>14200</v>
      </c>
      <c r="F5386" s="124">
        <v>13199</v>
      </c>
      <c r="G5386" s="124">
        <v>14001</v>
      </c>
      <c r="H5386" s="217">
        <v>2</v>
      </c>
      <c r="I5386" s="124">
        <v>28400</v>
      </c>
      <c r="J5386" s="238">
        <v>20000000</v>
      </c>
      <c r="K5386" s="124">
        <v>280020000000</v>
      </c>
    </row>
    <row r="5387" spans="3:11" x14ac:dyDescent="0.25">
      <c r="C5387" s="201">
        <v>45642</v>
      </c>
      <c r="D5387" s="217" t="s">
        <v>1155</v>
      </c>
      <c r="E5387" s="124">
        <v>19000</v>
      </c>
      <c r="F5387" s="124">
        <v>18000</v>
      </c>
      <c r="G5387" s="124">
        <v>19500</v>
      </c>
      <c r="H5387" s="217">
        <v>29</v>
      </c>
      <c r="I5387" s="124">
        <v>551000</v>
      </c>
      <c r="J5387" s="238">
        <v>2400000</v>
      </c>
      <c r="K5387" s="124">
        <v>46800000000</v>
      </c>
    </row>
    <row r="5388" spans="3:11" x14ac:dyDescent="0.25">
      <c r="C5388" s="201">
        <v>45642</v>
      </c>
      <c r="D5388" s="217" t="s">
        <v>1155</v>
      </c>
      <c r="E5388" s="124">
        <v>19500</v>
      </c>
      <c r="F5388" s="124">
        <v>18000</v>
      </c>
      <c r="G5388" s="124">
        <v>19500</v>
      </c>
      <c r="H5388" s="217">
        <v>26</v>
      </c>
      <c r="I5388" s="124">
        <v>507000</v>
      </c>
      <c r="J5388" s="238">
        <v>2400000</v>
      </c>
      <c r="K5388" s="124">
        <v>46800000000</v>
      </c>
    </row>
    <row r="5389" spans="3:11" x14ac:dyDescent="0.25">
      <c r="C5389" s="201">
        <v>45642</v>
      </c>
      <c r="D5389" s="217" t="s">
        <v>1154</v>
      </c>
      <c r="E5389" s="124">
        <v>27700</v>
      </c>
      <c r="F5389" s="124">
        <v>25896.47</v>
      </c>
      <c r="G5389" s="124">
        <v>29500</v>
      </c>
      <c r="H5389" s="217">
        <v>58</v>
      </c>
      <c r="I5389" s="124">
        <v>1606600</v>
      </c>
      <c r="J5389" s="238">
        <v>600000</v>
      </c>
      <c r="K5389" s="124">
        <v>17700000000</v>
      </c>
    </row>
    <row r="5390" spans="3:11" x14ac:dyDescent="0.25">
      <c r="C5390" s="201">
        <v>45642</v>
      </c>
      <c r="D5390" s="217" t="s">
        <v>1154</v>
      </c>
      <c r="E5390" s="124">
        <v>27700</v>
      </c>
      <c r="F5390" s="124">
        <v>25896.47</v>
      </c>
      <c r="G5390" s="124">
        <v>29500</v>
      </c>
      <c r="H5390" s="217">
        <v>10</v>
      </c>
      <c r="I5390" s="124">
        <v>277000</v>
      </c>
      <c r="J5390" s="238">
        <v>600000</v>
      </c>
      <c r="K5390" s="124">
        <v>17700000000</v>
      </c>
    </row>
    <row r="5391" spans="3:11" x14ac:dyDescent="0.25">
      <c r="C5391" s="201">
        <v>45642</v>
      </c>
      <c r="D5391" s="217" t="s">
        <v>1154</v>
      </c>
      <c r="E5391" s="124">
        <v>27999</v>
      </c>
      <c r="F5391" s="124">
        <v>25896.47</v>
      </c>
      <c r="G5391" s="124">
        <v>29500</v>
      </c>
      <c r="H5391" s="217">
        <v>2</v>
      </c>
      <c r="I5391" s="124">
        <v>55998</v>
      </c>
      <c r="J5391" s="238">
        <v>600000</v>
      </c>
      <c r="K5391" s="124">
        <v>17700000000</v>
      </c>
    </row>
    <row r="5392" spans="3:11" x14ac:dyDescent="0.25">
      <c r="C5392" s="201">
        <v>45642</v>
      </c>
      <c r="D5392" s="217" t="s">
        <v>1154</v>
      </c>
      <c r="E5392" s="124">
        <v>27999.9</v>
      </c>
      <c r="F5392" s="124">
        <v>25896.47</v>
      </c>
      <c r="G5392" s="124">
        <v>29500</v>
      </c>
      <c r="H5392" s="217">
        <v>6.9999999999999991</v>
      </c>
      <c r="I5392" s="124">
        <v>195999.3</v>
      </c>
      <c r="J5392" s="238">
        <v>600000</v>
      </c>
      <c r="K5392" s="124">
        <v>17700000000</v>
      </c>
    </row>
    <row r="5393" spans="3:11" x14ac:dyDescent="0.25">
      <c r="C5393" s="201">
        <v>45642</v>
      </c>
      <c r="D5393" s="217" t="s">
        <v>310</v>
      </c>
      <c r="E5393" s="124">
        <v>55100</v>
      </c>
      <c r="F5393" s="124">
        <v>52000</v>
      </c>
      <c r="G5393" s="124">
        <v>56000</v>
      </c>
      <c r="H5393" s="217">
        <v>6</v>
      </c>
      <c r="I5393" s="124">
        <v>330600</v>
      </c>
      <c r="J5393" s="238">
        <v>19450000</v>
      </c>
      <c r="K5393" s="124">
        <v>1089200000000</v>
      </c>
    </row>
    <row r="5394" spans="3:11" x14ac:dyDescent="0.25">
      <c r="C5394" s="201">
        <v>45642</v>
      </c>
      <c r="D5394" s="217" t="s">
        <v>1155</v>
      </c>
      <c r="E5394" s="124">
        <v>19500</v>
      </c>
      <c r="F5394" s="124">
        <v>18000</v>
      </c>
      <c r="G5394" s="124">
        <v>19500</v>
      </c>
      <c r="H5394" s="217">
        <v>1</v>
      </c>
      <c r="I5394" s="124">
        <v>19500</v>
      </c>
      <c r="J5394" s="238">
        <v>2400000</v>
      </c>
      <c r="K5394" s="124">
        <v>46800000000</v>
      </c>
    </row>
    <row r="5395" spans="3:11" x14ac:dyDescent="0.25">
      <c r="C5395" s="201">
        <v>45642</v>
      </c>
      <c r="D5395" s="217" t="s">
        <v>1154</v>
      </c>
      <c r="E5395" s="124">
        <v>29000</v>
      </c>
      <c r="F5395" s="124">
        <v>25896.47</v>
      </c>
      <c r="G5395" s="124">
        <v>29500</v>
      </c>
      <c r="H5395" s="217">
        <v>12</v>
      </c>
      <c r="I5395" s="124">
        <v>348000</v>
      </c>
      <c r="J5395" s="238">
        <v>600000</v>
      </c>
      <c r="K5395" s="124">
        <v>17700000000</v>
      </c>
    </row>
    <row r="5396" spans="3:11" x14ac:dyDescent="0.25">
      <c r="C5396" s="201">
        <v>45642</v>
      </c>
      <c r="D5396" s="217" t="s">
        <v>1155</v>
      </c>
      <c r="E5396" s="124">
        <v>19500</v>
      </c>
      <c r="F5396" s="124">
        <v>18000</v>
      </c>
      <c r="G5396" s="124">
        <v>19500</v>
      </c>
      <c r="H5396" s="217">
        <v>1</v>
      </c>
      <c r="I5396" s="124">
        <v>19500</v>
      </c>
      <c r="J5396" s="238">
        <v>2400000</v>
      </c>
      <c r="K5396" s="124">
        <v>46800000000</v>
      </c>
    </row>
    <row r="5397" spans="3:11" x14ac:dyDescent="0.25">
      <c r="C5397" s="201">
        <v>45642</v>
      </c>
      <c r="D5397" s="217" t="s">
        <v>1154</v>
      </c>
      <c r="E5397" s="124">
        <v>29899</v>
      </c>
      <c r="F5397" s="124">
        <v>25896.47</v>
      </c>
      <c r="G5397" s="124">
        <v>29500</v>
      </c>
      <c r="H5397" s="217">
        <v>11</v>
      </c>
      <c r="I5397" s="124">
        <v>328889</v>
      </c>
      <c r="J5397" s="238">
        <v>600000</v>
      </c>
      <c r="K5397" s="124">
        <v>17700000000</v>
      </c>
    </row>
    <row r="5398" spans="3:11" x14ac:dyDescent="0.25">
      <c r="C5398" s="201">
        <v>45642</v>
      </c>
      <c r="D5398" s="217" t="s">
        <v>1154</v>
      </c>
      <c r="E5398" s="124">
        <v>29500</v>
      </c>
      <c r="F5398" s="124">
        <v>25896.47</v>
      </c>
      <c r="G5398" s="124">
        <v>29500</v>
      </c>
      <c r="H5398" s="217">
        <v>1</v>
      </c>
      <c r="I5398" s="124">
        <v>29500</v>
      </c>
      <c r="J5398" s="238">
        <v>600000</v>
      </c>
      <c r="K5398" s="124">
        <v>17700000000</v>
      </c>
    </row>
    <row r="5399" spans="3:11" x14ac:dyDescent="0.25">
      <c r="C5399" s="201">
        <v>45642</v>
      </c>
      <c r="D5399" s="217" t="s">
        <v>310</v>
      </c>
      <c r="E5399" s="124">
        <v>56000</v>
      </c>
      <c r="F5399" s="124">
        <v>52000</v>
      </c>
      <c r="G5399" s="124">
        <v>56000</v>
      </c>
      <c r="H5399" s="217">
        <v>2</v>
      </c>
      <c r="I5399" s="124">
        <v>112000</v>
      </c>
      <c r="J5399" s="238">
        <v>19450000</v>
      </c>
      <c r="K5399" s="124">
        <v>1089200000000</v>
      </c>
    </row>
    <row r="5400" spans="3:11" x14ac:dyDescent="0.25">
      <c r="C5400" s="201">
        <v>45642</v>
      </c>
      <c r="D5400" s="217" t="s">
        <v>312</v>
      </c>
      <c r="E5400" s="124">
        <v>14001</v>
      </c>
      <c r="F5400" s="124">
        <v>13199</v>
      </c>
      <c r="G5400" s="124">
        <v>14001</v>
      </c>
      <c r="H5400" s="217">
        <v>30</v>
      </c>
      <c r="I5400" s="124">
        <v>420030</v>
      </c>
      <c r="J5400" s="238">
        <v>20000000</v>
      </c>
      <c r="K5400" s="124">
        <v>280020000000</v>
      </c>
    </row>
    <row r="5401" spans="3:11" x14ac:dyDescent="0.25">
      <c r="C5401" s="201">
        <v>45642</v>
      </c>
      <c r="D5401" s="217" t="s">
        <v>312</v>
      </c>
      <c r="E5401" s="124">
        <v>14001</v>
      </c>
      <c r="F5401" s="124">
        <v>13199</v>
      </c>
      <c r="G5401" s="124">
        <v>14001</v>
      </c>
      <c r="H5401" s="217">
        <v>4</v>
      </c>
      <c r="I5401" s="124">
        <v>56004</v>
      </c>
      <c r="J5401" s="238">
        <v>20000000</v>
      </c>
      <c r="K5401" s="124">
        <v>280020000000</v>
      </c>
    </row>
    <row r="5402" spans="3:11" x14ac:dyDescent="0.25">
      <c r="C5402" s="201">
        <v>45643</v>
      </c>
      <c r="D5402" s="217" t="s">
        <v>312</v>
      </c>
      <c r="E5402" s="124">
        <v>13100</v>
      </c>
      <c r="F5402" s="124">
        <v>14001</v>
      </c>
      <c r="G5402" s="124">
        <v>14000</v>
      </c>
      <c r="H5402" s="217">
        <v>1</v>
      </c>
      <c r="I5402" s="124">
        <v>13100</v>
      </c>
      <c r="J5402" s="238">
        <v>20000000</v>
      </c>
      <c r="K5402" s="124">
        <v>280000000000</v>
      </c>
    </row>
    <row r="5403" spans="3:11" x14ac:dyDescent="0.25">
      <c r="C5403" s="201">
        <v>45643</v>
      </c>
      <c r="D5403" s="217" t="s">
        <v>312</v>
      </c>
      <c r="E5403" s="124">
        <v>13100</v>
      </c>
      <c r="F5403" s="124">
        <v>14001</v>
      </c>
      <c r="G5403" s="124">
        <v>14000</v>
      </c>
      <c r="H5403" s="217">
        <v>20</v>
      </c>
      <c r="I5403" s="124">
        <v>262000</v>
      </c>
      <c r="J5403" s="238">
        <v>20000000</v>
      </c>
      <c r="K5403" s="124">
        <v>280000000000</v>
      </c>
    </row>
    <row r="5404" spans="3:11" x14ac:dyDescent="0.25">
      <c r="C5404" s="201">
        <v>45643</v>
      </c>
      <c r="D5404" s="217" t="s">
        <v>312</v>
      </c>
      <c r="E5404" s="124">
        <v>13100</v>
      </c>
      <c r="F5404" s="124">
        <v>14001</v>
      </c>
      <c r="G5404" s="124">
        <v>14000</v>
      </c>
      <c r="H5404" s="217">
        <v>150</v>
      </c>
      <c r="I5404" s="124">
        <v>1965000</v>
      </c>
      <c r="J5404" s="238">
        <v>20000000</v>
      </c>
      <c r="K5404" s="124">
        <v>280000000000</v>
      </c>
    </row>
    <row r="5405" spans="3:11" x14ac:dyDescent="0.25">
      <c r="C5405" s="201">
        <v>45643</v>
      </c>
      <c r="D5405" s="217" t="s">
        <v>312</v>
      </c>
      <c r="E5405" s="124">
        <v>13100</v>
      </c>
      <c r="F5405" s="124">
        <v>14001</v>
      </c>
      <c r="G5405" s="124">
        <v>14000</v>
      </c>
      <c r="H5405" s="217">
        <v>2</v>
      </c>
      <c r="I5405" s="124">
        <v>26200</v>
      </c>
      <c r="J5405" s="238">
        <v>20000000</v>
      </c>
      <c r="K5405" s="124">
        <v>280000000000</v>
      </c>
    </row>
    <row r="5406" spans="3:11" x14ac:dyDescent="0.25">
      <c r="C5406" s="201">
        <v>45643</v>
      </c>
      <c r="D5406" s="217" t="s">
        <v>312</v>
      </c>
      <c r="E5406" s="124">
        <v>13100</v>
      </c>
      <c r="F5406" s="124">
        <v>14001</v>
      </c>
      <c r="G5406" s="124">
        <v>14000</v>
      </c>
      <c r="H5406" s="217">
        <v>1</v>
      </c>
      <c r="I5406" s="124">
        <v>13100</v>
      </c>
      <c r="J5406" s="238">
        <v>20000000</v>
      </c>
      <c r="K5406" s="124">
        <v>280000000000</v>
      </c>
    </row>
    <row r="5407" spans="3:11" x14ac:dyDescent="0.25">
      <c r="C5407" s="201">
        <v>45643</v>
      </c>
      <c r="D5407" s="217" t="s">
        <v>312</v>
      </c>
      <c r="E5407" s="124">
        <v>12500</v>
      </c>
      <c r="F5407" s="124">
        <v>14001</v>
      </c>
      <c r="G5407" s="124">
        <v>14000</v>
      </c>
      <c r="H5407" s="217">
        <v>5</v>
      </c>
      <c r="I5407" s="124">
        <v>62500</v>
      </c>
      <c r="J5407" s="238">
        <v>20000000</v>
      </c>
      <c r="K5407" s="124">
        <v>280000000000</v>
      </c>
    </row>
    <row r="5408" spans="3:11" x14ac:dyDescent="0.25">
      <c r="C5408" s="201">
        <v>45643</v>
      </c>
      <c r="D5408" s="217" t="s">
        <v>312</v>
      </c>
      <c r="E5408" s="124">
        <v>12500</v>
      </c>
      <c r="F5408" s="124">
        <v>14001</v>
      </c>
      <c r="G5408" s="124">
        <v>14000</v>
      </c>
      <c r="H5408" s="217">
        <v>8</v>
      </c>
      <c r="I5408" s="124">
        <v>100000</v>
      </c>
      <c r="J5408" s="238">
        <v>20000000</v>
      </c>
      <c r="K5408" s="124">
        <v>280000000000</v>
      </c>
    </row>
    <row r="5409" spans="3:11" x14ac:dyDescent="0.25">
      <c r="C5409" s="201">
        <v>45643</v>
      </c>
      <c r="D5409" s="217" t="s">
        <v>312</v>
      </c>
      <c r="E5409" s="124">
        <v>12500</v>
      </c>
      <c r="F5409" s="124">
        <v>14001</v>
      </c>
      <c r="G5409" s="124">
        <v>14000</v>
      </c>
      <c r="H5409" s="217">
        <v>1</v>
      </c>
      <c r="I5409" s="124">
        <v>12500</v>
      </c>
      <c r="J5409" s="238">
        <v>20000000</v>
      </c>
      <c r="K5409" s="124">
        <v>280000000000</v>
      </c>
    </row>
    <row r="5410" spans="3:11" x14ac:dyDescent="0.25">
      <c r="C5410" s="201">
        <v>45643</v>
      </c>
      <c r="D5410" s="217" t="s">
        <v>312</v>
      </c>
      <c r="E5410" s="124">
        <v>12500</v>
      </c>
      <c r="F5410" s="124">
        <v>14001</v>
      </c>
      <c r="G5410" s="124">
        <v>14000</v>
      </c>
      <c r="H5410" s="217">
        <v>350</v>
      </c>
      <c r="I5410" s="124">
        <v>4375000</v>
      </c>
      <c r="J5410" s="238">
        <v>20000000</v>
      </c>
      <c r="K5410" s="124">
        <v>280000000000</v>
      </c>
    </row>
    <row r="5411" spans="3:11" x14ac:dyDescent="0.25">
      <c r="C5411" s="201">
        <v>45643</v>
      </c>
      <c r="D5411" s="217" t="s">
        <v>312</v>
      </c>
      <c r="E5411" s="124">
        <v>12500</v>
      </c>
      <c r="F5411" s="124">
        <v>14001</v>
      </c>
      <c r="G5411" s="124">
        <v>14000</v>
      </c>
      <c r="H5411" s="217">
        <v>500</v>
      </c>
      <c r="I5411" s="124">
        <v>6250000</v>
      </c>
      <c r="J5411" s="238">
        <v>20000000</v>
      </c>
      <c r="K5411" s="124">
        <v>280000000000</v>
      </c>
    </row>
    <row r="5412" spans="3:11" x14ac:dyDescent="0.25">
      <c r="C5412" s="201">
        <v>45643</v>
      </c>
      <c r="D5412" s="217" t="s">
        <v>1154</v>
      </c>
      <c r="E5412" s="124">
        <v>26500</v>
      </c>
      <c r="F5412" s="124">
        <v>29500</v>
      </c>
      <c r="G5412" s="124">
        <v>26500</v>
      </c>
      <c r="H5412" s="217">
        <v>70</v>
      </c>
      <c r="I5412" s="124">
        <v>1855000</v>
      </c>
      <c r="J5412" s="238">
        <v>600000</v>
      </c>
      <c r="K5412" s="124">
        <v>15900000000</v>
      </c>
    </row>
    <row r="5413" spans="3:11" x14ac:dyDescent="0.25">
      <c r="C5413" s="201">
        <v>45643</v>
      </c>
      <c r="D5413" s="217" t="s">
        <v>1154</v>
      </c>
      <c r="E5413" s="124">
        <v>23000</v>
      </c>
      <c r="F5413" s="124">
        <v>29500</v>
      </c>
      <c r="G5413" s="124">
        <v>26500</v>
      </c>
      <c r="H5413" s="217">
        <v>81</v>
      </c>
      <c r="I5413" s="124">
        <v>1863000</v>
      </c>
      <c r="J5413" s="238">
        <v>600000</v>
      </c>
      <c r="K5413" s="124">
        <v>15900000000</v>
      </c>
    </row>
    <row r="5414" spans="3:11" x14ac:dyDescent="0.25">
      <c r="C5414" s="201">
        <v>45643</v>
      </c>
      <c r="D5414" s="217" t="s">
        <v>1155</v>
      </c>
      <c r="E5414" s="124">
        <v>19500</v>
      </c>
      <c r="F5414" s="124">
        <v>19500</v>
      </c>
      <c r="G5414" s="124">
        <v>20000</v>
      </c>
      <c r="H5414" s="217">
        <v>9</v>
      </c>
      <c r="I5414" s="124">
        <v>175500</v>
      </c>
      <c r="J5414" s="238">
        <v>2400000</v>
      </c>
      <c r="K5414" s="124">
        <v>48000000000</v>
      </c>
    </row>
    <row r="5415" spans="3:11" x14ac:dyDescent="0.25">
      <c r="C5415" s="201">
        <v>45643</v>
      </c>
      <c r="D5415" s="217" t="s">
        <v>1154</v>
      </c>
      <c r="E5415" s="124">
        <v>23000</v>
      </c>
      <c r="F5415" s="124">
        <v>29500</v>
      </c>
      <c r="G5415" s="124">
        <v>26500</v>
      </c>
      <c r="H5415" s="217">
        <v>5</v>
      </c>
      <c r="I5415" s="124">
        <v>115000</v>
      </c>
      <c r="J5415" s="238">
        <v>600000</v>
      </c>
      <c r="K5415" s="124">
        <v>15900000000</v>
      </c>
    </row>
    <row r="5416" spans="3:11" x14ac:dyDescent="0.25">
      <c r="C5416" s="201">
        <v>45643</v>
      </c>
      <c r="D5416" s="217" t="s">
        <v>1155</v>
      </c>
      <c r="E5416" s="124">
        <v>20000</v>
      </c>
      <c r="F5416" s="124">
        <v>19500</v>
      </c>
      <c r="G5416" s="124">
        <v>20000</v>
      </c>
      <c r="H5416" s="217">
        <v>1</v>
      </c>
      <c r="I5416" s="124">
        <v>20000</v>
      </c>
      <c r="J5416" s="238">
        <v>2400000</v>
      </c>
      <c r="K5416" s="124">
        <v>48000000000</v>
      </c>
    </row>
    <row r="5417" spans="3:11" x14ac:dyDescent="0.25">
      <c r="C5417" s="201">
        <v>45643</v>
      </c>
      <c r="D5417" s="217" t="s">
        <v>1154</v>
      </c>
      <c r="E5417" s="124">
        <v>26000</v>
      </c>
      <c r="F5417" s="124">
        <v>29500</v>
      </c>
      <c r="G5417" s="124">
        <v>26500</v>
      </c>
      <c r="H5417" s="217">
        <v>1</v>
      </c>
      <c r="I5417" s="124">
        <v>26000</v>
      </c>
      <c r="J5417" s="238">
        <v>600000</v>
      </c>
      <c r="K5417" s="124">
        <v>15900000000</v>
      </c>
    </row>
    <row r="5418" spans="3:11" x14ac:dyDescent="0.25">
      <c r="C5418" s="201">
        <v>45643</v>
      </c>
      <c r="D5418" s="217" t="s">
        <v>1155</v>
      </c>
      <c r="E5418" s="124">
        <v>19500</v>
      </c>
      <c r="F5418" s="124">
        <v>19500</v>
      </c>
      <c r="G5418" s="124">
        <v>20000</v>
      </c>
      <c r="H5418" s="217">
        <v>4</v>
      </c>
      <c r="I5418" s="124">
        <v>78000</v>
      </c>
      <c r="J5418" s="238">
        <v>2400000</v>
      </c>
      <c r="K5418" s="124">
        <v>48000000000</v>
      </c>
    </row>
    <row r="5419" spans="3:11" x14ac:dyDescent="0.25">
      <c r="C5419" s="201">
        <v>45643</v>
      </c>
      <c r="D5419" s="217" t="s">
        <v>312</v>
      </c>
      <c r="E5419" s="124">
        <v>13500</v>
      </c>
      <c r="F5419" s="124">
        <v>14001</v>
      </c>
      <c r="G5419" s="124">
        <v>14000</v>
      </c>
      <c r="H5419" s="217">
        <v>90</v>
      </c>
      <c r="I5419" s="124">
        <v>1215000</v>
      </c>
      <c r="J5419" s="238">
        <v>20000000</v>
      </c>
      <c r="K5419" s="124">
        <v>280000000000</v>
      </c>
    </row>
    <row r="5420" spans="3:11" x14ac:dyDescent="0.25">
      <c r="C5420" s="201">
        <v>45643</v>
      </c>
      <c r="D5420" s="217" t="s">
        <v>312</v>
      </c>
      <c r="E5420" s="124">
        <v>13100</v>
      </c>
      <c r="F5420" s="124">
        <v>14001</v>
      </c>
      <c r="G5420" s="124">
        <v>14000</v>
      </c>
      <c r="H5420" s="217">
        <v>13</v>
      </c>
      <c r="I5420" s="124">
        <v>170300</v>
      </c>
      <c r="J5420" s="238">
        <v>20000000</v>
      </c>
      <c r="K5420" s="124">
        <v>280000000000</v>
      </c>
    </row>
    <row r="5421" spans="3:11" x14ac:dyDescent="0.25">
      <c r="C5421" s="201">
        <v>45643</v>
      </c>
      <c r="D5421" s="217" t="s">
        <v>312</v>
      </c>
      <c r="E5421" s="124">
        <v>13500</v>
      </c>
      <c r="F5421" s="124">
        <v>14001</v>
      </c>
      <c r="G5421" s="124">
        <v>14000</v>
      </c>
      <c r="H5421" s="217">
        <v>500</v>
      </c>
      <c r="I5421" s="124">
        <v>6750000</v>
      </c>
      <c r="J5421" s="238">
        <v>20000000</v>
      </c>
      <c r="K5421" s="124">
        <v>280000000000</v>
      </c>
    </row>
    <row r="5422" spans="3:11" x14ac:dyDescent="0.25">
      <c r="C5422" s="201">
        <v>45643</v>
      </c>
      <c r="D5422" s="217" t="s">
        <v>1155</v>
      </c>
      <c r="E5422" s="124">
        <v>18899</v>
      </c>
      <c r="F5422" s="124">
        <v>19500</v>
      </c>
      <c r="G5422" s="124">
        <v>20000</v>
      </c>
      <c r="H5422" s="217">
        <v>37</v>
      </c>
      <c r="I5422" s="124">
        <v>699263</v>
      </c>
      <c r="J5422" s="238">
        <v>2400000</v>
      </c>
      <c r="K5422" s="124">
        <v>48000000000</v>
      </c>
    </row>
    <row r="5423" spans="3:11" x14ac:dyDescent="0.25">
      <c r="C5423" s="201">
        <v>45643</v>
      </c>
      <c r="D5423" s="217" t="s">
        <v>312</v>
      </c>
      <c r="E5423" s="124">
        <v>13800</v>
      </c>
      <c r="F5423" s="124">
        <v>14001</v>
      </c>
      <c r="G5423" s="124">
        <v>14000</v>
      </c>
      <c r="H5423" s="217">
        <v>4</v>
      </c>
      <c r="I5423" s="124">
        <v>55200</v>
      </c>
      <c r="J5423" s="238">
        <v>20000000</v>
      </c>
      <c r="K5423" s="124">
        <v>280000000000</v>
      </c>
    </row>
    <row r="5424" spans="3:11" x14ac:dyDescent="0.25">
      <c r="C5424" s="201">
        <v>45643</v>
      </c>
      <c r="D5424" s="217" t="s">
        <v>312</v>
      </c>
      <c r="E5424" s="124">
        <v>12500</v>
      </c>
      <c r="F5424" s="124">
        <v>14001</v>
      </c>
      <c r="G5424" s="124">
        <v>14000</v>
      </c>
      <c r="H5424" s="217">
        <v>10</v>
      </c>
      <c r="I5424" s="124">
        <v>125000</v>
      </c>
      <c r="J5424" s="238">
        <v>20000000</v>
      </c>
      <c r="K5424" s="124">
        <v>280000000000</v>
      </c>
    </row>
    <row r="5425" spans="3:11" x14ac:dyDescent="0.25">
      <c r="C5425" s="201">
        <v>45643</v>
      </c>
      <c r="D5425" s="217" t="s">
        <v>1154</v>
      </c>
      <c r="E5425" s="124">
        <v>26500</v>
      </c>
      <c r="F5425" s="124">
        <v>29500</v>
      </c>
      <c r="G5425" s="124">
        <v>26500</v>
      </c>
      <c r="H5425" s="217">
        <v>2</v>
      </c>
      <c r="I5425" s="124">
        <v>53000</v>
      </c>
      <c r="J5425" s="238">
        <v>600000</v>
      </c>
      <c r="K5425" s="124">
        <v>15900000000</v>
      </c>
    </row>
    <row r="5426" spans="3:11" x14ac:dyDescent="0.25">
      <c r="C5426" s="201">
        <v>45643</v>
      </c>
      <c r="D5426" s="217" t="s">
        <v>312</v>
      </c>
      <c r="E5426" s="124">
        <v>12500</v>
      </c>
      <c r="F5426" s="124">
        <v>14001</v>
      </c>
      <c r="G5426" s="124">
        <v>14000</v>
      </c>
      <c r="H5426" s="217">
        <v>1</v>
      </c>
      <c r="I5426" s="124">
        <v>12500</v>
      </c>
      <c r="J5426" s="238">
        <v>20000000</v>
      </c>
      <c r="K5426" s="124">
        <v>280000000000</v>
      </c>
    </row>
    <row r="5427" spans="3:11" x14ac:dyDescent="0.25">
      <c r="C5427" s="201">
        <v>45643</v>
      </c>
      <c r="D5427" s="217" t="s">
        <v>1154</v>
      </c>
      <c r="E5427" s="124">
        <v>26500</v>
      </c>
      <c r="F5427" s="124">
        <v>29500</v>
      </c>
      <c r="G5427" s="124">
        <v>26500</v>
      </c>
      <c r="H5427" s="217">
        <v>1</v>
      </c>
      <c r="I5427" s="124">
        <v>26500</v>
      </c>
      <c r="J5427" s="238">
        <v>600000</v>
      </c>
      <c r="K5427" s="124">
        <v>15900000000</v>
      </c>
    </row>
    <row r="5428" spans="3:11" x14ac:dyDescent="0.25">
      <c r="C5428" s="201">
        <v>45643</v>
      </c>
      <c r="D5428" s="217" t="s">
        <v>312</v>
      </c>
      <c r="E5428" s="124">
        <v>12500</v>
      </c>
      <c r="F5428" s="124">
        <v>14001</v>
      </c>
      <c r="G5428" s="124">
        <v>14000</v>
      </c>
      <c r="H5428" s="217">
        <v>2</v>
      </c>
      <c r="I5428" s="124">
        <v>25000</v>
      </c>
      <c r="J5428" s="238">
        <v>20000000</v>
      </c>
      <c r="K5428" s="124">
        <v>280000000000</v>
      </c>
    </row>
    <row r="5429" spans="3:11" x14ac:dyDescent="0.25">
      <c r="C5429" s="201">
        <v>45643</v>
      </c>
      <c r="D5429" s="217" t="s">
        <v>1154</v>
      </c>
      <c r="E5429" s="124">
        <v>26500</v>
      </c>
      <c r="F5429" s="124">
        <v>29500</v>
      </c>
      <c r="G5429" s="124">
        <v>26500</v>
      </c>
      <c r="H5429" s="217">
        <v>2</v>
      </c>
      <c r="I5429" s="124">
        <v>53000</v>
      </c>
      <c r="J5429" s="238">
        <v>600000</v>
      </c>
      <c r="K5429" s="124">
        <v>15900000000</v>
      </c>
    </row>
    <row r="5430" spans="3:11" x14ac:dyDescent="0.25">
      <c r="C5430" s="201">
        <v>45643</v>
      </c>
      <c r="D5430" s="217" t="s">
        <v>312</v>
      </c>
      <c r="E5430" s="124">
        <v>12500</v>
      </c>
      <c r="F5430" s="124">
        <v>14001</v>
      </c>
      <c r="G5430" s="124">
        <v>14000</v>
      </c>
      <c r="H5430" s="217">
        <v>5</v>
      </c>
      <c r="I5430" s="124">
        <v>62500</v>
      </c>
      <c r="J5430" s="238">
        <v>20000000</v>
      </c>
      <c r="K5430" s="124">
        <v>280000000000</v>
      </c>
    </row>
    <row r="5431" spans="3:11" x14ac:dyDescent="0.25">
      <c r="C5431" s="201">
        <v>45643</v>
      </c>
      <c r="D5431" s="217" t="s">
        <v>312</v>
      </c>
      <c r="E5431" s="124">
        <v>12500</v>
      </c>
      <c r="F5431" s="124">
        <v>14001</v>
      </c>
      <c r="G5431" s="124">
        <v>14000</v>
      </c>
      <c r="H5431" s="217">
        <v>30</v>
      </c>
      <c r="I5431" s="124">
        <v>375000</v>
      </c>
      <c r="J5431" s="238">
        <v>20000000</v>
      </c>
      <c r="K5431" s="124">
        <v>280000000000</v>
      </c>
    </row>
    <row r="5432" spans="3:11" x14ac:dyDescent="0.25">
      <c r="C5432" s="201">
        <v>45643</v>
      </c>
      <c r="D5432" s="217" t="s">
        <v>312</v>
      </c>
      <c r="E5432" s="124">
        <v>12500</v>
      </c>
      <c r="F5432" s="124">
        <v>14001</v>
      </c>
      <c r="G5432" s="124">
        <v>14000</v>
      </c>
      <c r="H5432" s="217">
        <v>45</v>
      </c>
      <c r="I5432" s="124">
        <v>562500</v>
      </c>
      <c r="J5432" s="238">
        <v>20000000</v>
      </c>
      <c r="K5432" s="124">
        <v>280000000000</v>
      </c>
    </row>
    <row r="5433" spans="3:11" x14ac:dyDescent="0.25">
      <c r="C5433" s="201">
        <v>45643</v>
      </c>
      <c r="D5433" s="217" t="s">
        <v>312</v>
      </c>
      <c r="E5433" s="124">
        <v>12500</v>
      </c>
      <c r="F5433" s="124">
        <v>14001</v>
      </c>
      <c r="G5433" s="124">
        <v>14000</v>
      </c>
      <c r="H5433" s="217">
        <v>8</v>
      </c>
      <c r="I5433" s="124">
        <v>100000</v>
      </c>
      <c r="J5433" s="238">
        <v>20000000</v>
      </c>
      <c r="K5433" s="124">
        <v>280000000000</v>
      </c>
    </row>
    <row r="5434" spans="3:11" x14ac:dyDescent="0.25">
      <c r="C5434" s="201">
        <v>45643</v>
      </c>
      <c r="D5434" s="217" t="s">
        <v>312</v>
      </c>
      <c r="E5434" s="124">
        <v>12500</v>
      </c>
      <c r="F5434" s="124">
        <v>14001</v>
      </c>
      <c r="G5434" s="124">
        <v>14000</v>
      </c>
      <c r="H5434" s="217">
        <v>10</v>
      </c>
      <c r="I5434" s="124">
        <v>125000</v>
      </c>
      <c r="J5434" s="238">
        <v>20000000</v>
      </c>
      <c r="K5434" s="124">
        <v>280000000000</v>
      </c>
    </row>
    <row r="5435" spans="3:11" x14ac:dyDescent="0.25">
      <c r="C5435" s="201">
        <v>45643</v>
      </c>
      <c r="D5435" s="217" t="s">
        <v>312</v>
      </c>
      <c r="E5435" s="124">
        <v>12500</v>
      </c>
      <c r="F5435" s="124">
        <v>14001</v>
      </c>
      <c r="G5435" s="124">
        <v>14000</v>
      </c>
      <c r="H5435" s="217">
        <v>100</v>
      </c>
      <c r="I5435" s="124">
        <v>1250000</v>
      </c>
      <c r="J5435" s="238">
        <v>20000000</v>
      </c>
      <c r="K5435" s="124">
        <v>280000000000</v>
      </c>
    </row>
    <row r="5436" spans="3:11" x14ac:dyDescent="0.25">
      <c r="C5436" s="201">
        <v>45643</v>
      </c>
      <c r="D5436" s="217" t="s">
        <v>312</v>
      </c>
      <c r="E5436" s="124">
        <v>12500</v>
      </c>
      <c r="F5436" s="124">
        <v>14001</v>
      </c>
      <c r="G5436" s="124">
        <v>14000</v>
      </c>
      <c r="H5436" s="217">
        <v>75</v>
      </c>
      <c r="I5436" s="124">
        <v>937500</v>
      </c>
      <c r="J5436" s="238">
        <v>20000000</v>
      </c>
      <c r="K5436" s="124">
        <v>280000000000</v>
      </c>
    </row>
    <row r="5437" spans="3:11" x14ac:dyDescent="0.25">
      <c r="C5437" s="201">
        <v>45643</v>
      </c>
      <c r="D5437" s="217" t="s">
        <v>1154</v>
      </c>
      <c r="E5437" s="124">
        <v>26500</v>
      </c>
      <c r="F5437" s="124">
        <v>29500</v>
      </c>
      <c r="G5437" s="124">
        <v>26500</v>
      </c>
      <c r="H5437" s="217">
        <v>10</v>
      </c>
      <c r="I5437" s="124">
        <v>265000</v>
      </c>
      <c r="J5437" s="238">
        <v>600000</v>
      </c>
      <c r="K5437" s="124">
        <v>15900000000</v>
      </c>
    </row>
    <row r="5438" spans="3:11" x14ac:dyDescent="0.25">
      <c r="C5438" s="201">
        <v>45643</v>
      </c>
      <c r="D5438" s="217" t="s">
        <v>310</v>
      </c>
      <c r="E5438" s="124">
        <v>56000</v>
      </c>
      <c r="F5438" s="124">
        <v>56000</v>
      </c>
      <c r="G5438" s="124">
        <v>56000</v>
      </c>
      <c r="H5438" s="217">
        <v>7</v>
      </c>
      <c r="I5438" s="124">
        <v>392000</v>
      </c>
      <c r="J5438" s="238">
        <v>19450000</v>
      </c>
      <c r="K5438" s="124">
        <v>1089200000000</v>
      </c>
    </row>
    <row r="5439" spans="3:11" x14ac:dyDescent="0.25">
      <c r="C5439" s="201">
        <v>45643</v>
      </c>
      <c r="D5439" s="217" t="s">
        <v>1154</v>
      </c>
      <c r="E5439" s="124">
        <v>29500</v>
      </c>
      <c r="F5439" s="124">
        <v>29500</v>
      </c>
      <c r="G5439" s="124">
        <v>26500</v>
      </c>
      <c r="H5439" s="217">
        <v>7</v>
      </c>
      <c r="I5439" s="124">
        <v>206500</v>
      </c>
      <c r="J5439" s="238">
        <v>600000</v>
      </c>
      <c r="K5439" s="124">
        <v>15900000000</v>
      </c>
    </row>
    <row r="5440" spans="3:11" x14ac:dyDescent="0.25">
      <c r="C5440" s="201">
        <v>45643</v>
      </c>
      <c r="D5440" s="217" t="s">
        <v>1154</v>
      </c>
      <c r="E5440" s="124">
        <v>29500</v>
      </c>
      <c r="F5440" s="124">
        <v>29500</v>
      </c>
      <c r="G5440" s="124">
        <v>26500</v>
      </c>
      <c r="H5440" s="217">
        <v>10</v>
      </c>
      <c r="I5440" s="124">
        <v>295000</v>
      </c>
      <c r="J5440" s="238">
        <v>600000</v>
      </c>
      <c r="K5440" s="124">
        <v>15900000000</v>
      </c>
    </row>
    <row r="5441" spans="3:11" x14ac:dyDescent="0.25">
      <c r="C5441" s="201">
        <v>45643</v>
      </c>
      <c r="D5441" s="217" t="s">
        <v>1154</v>
      </c>
      <c r="E5441" s="124">
        <v>29500</v>
      </c>
      <c r="F5441" s="124">
        <v>29500</v>
      </c>
      <c r="G5441" s="124">
        <v>26500</v>
      </c>
      <c r="H5441" s="217">
        <v>13</v>
      </c>
      <c r="I5441" s="124">
        <v>383500</v>
      </c>
      <c r="J5441" s="238">
        <v>600000</v>
      </c>
      <c r="K5441" s="124">
        <v>15900000000</v>
      </c>
    </row>
    <row r="5442" spans="3:11" x14ac:dyDescent="0.25">
      <c r="C5442" s="201">
        <v>45643</v>
      </c>
      <c r="D5442" s="217" t="s">
        <v>1154</v>
      </c>
      <c r="E5442" s="124">
        <v>29500</v>
      </c>
      <c r="F5442" s="124">
        <v>29500</v>
      </c>
      <c r="G5442" s="124">
        <v>26500</v>
      </c>
      <c r="H5442" s="217">
        <v>77</v>
      </c>
      <c r="I5442" s="124">
        <v>2271500</v>
      </c>
      <c r="J5442" s="238">
        <v>600000</v>
      </c>
      <c r="K5442" s="124">
        <v>15900000000</v>
      </c>
    </row>
    <row r="5443" spans="3:11" x14ac:dyDescent="0.25">
      <c r="C5443" s="201">
        <v>45643</v>
      </c>
      <c r="D5443" s="217" t="s">
        <v>1154</v>
      </c>
      <c r="E5443" s="124">
        <v>29500</v>
      </c>
      <c r="F5443" s="124">
        <v>29500</v>
      </c>
      <c r="G5443" s="124">
        <v>26500</v>
      </c>
      <c r="H5443" s="217">
        <v>10</v>
      </c>
      <c r="I5443" s="124">
        <v>295000</v>
      </c>
      <c r="J5443" s="238">
        <v>600000</v>
      </c>
      <c r="K5443" s="124">
        <v>15900000000</v>
      </c>
    </row>
    <row r="5444" spans="3:11" x14ac:dyDescent="0.25">
      <c r="C5444" s="201">
        <v>45643</v>
      </c>
      <c r="D5444" s="217" t="s">
        <v>312</v>
      </c>
      <c r="E5444" s="124">
        <v>13500</v>
      </c>
      <c r="F5444" s="124">
        <v>14001</v>
      </c>
      <c r="G5444" s="124">
        <v>14000</v>
      </c>
      <c r="H5444" s="217">
        <v>1</v>
      </c>
      <c r="I5444" s="124">
        <v>13500</v>
      </c>
      <c r="J5444" s="238">
        <v>20000000</v>
      </c>
      <c r="K5444" s="124">
        <v>280000000000</v>
      </c>
    </row>
    <row r="5445" spans="3:11" x14ac:dyDescent="0.25">
      <c r="C5445" s="201">
        <v>45643</v>
      </c>
      <c r="D5445" s="217" t="s">
        <v>312</v>
      </c>
      <c r="E5445" s="124">
        <v>13500</v>
      </c>
      <c r="F5445" s="124">
        <v>14001</v>
      </c>
      <c r="G5445" s="124">
        <v>14000</v>
      </c>
      <c r="H5445" s="217">
        <v>15</v>
      </c>
      <c r="I5445" s="124">
        <v>202500</v>
      </c>
      <c r="J5445" s="238">
        <v>20000000</v>
      </c>
      <c r="K5445" s="124">
        <v>280000000000</v>
      </c>
    </row>
    <row r="5446" spans="3:11" x14ac:dyDescent="0.25">
      <c r="C5446" s="201">
        <v>45643</v>
      </c>
      <c r="D5446" s="217" t="s">
        <v>312</v>
      </c>
      <c r="E5446" s="124">
        <v>13500</v>
      </c>
      <c r="F5446" s="124">
        <v>14001</v>
      </c>
      <c r="G5446" s="124">
        <v>14000</v>
      </c>
      <c r="H5446" s="217">
        <v>2</v>
      </c>
      <c r="I5446" s="124">
        <v>27000</v>
      </c>
      <c r="J5446" s="238">
        <v>20000000</v>
      </c>
      <c r="K5446" s="124">
        <v>280000000000</v>
      </c>
    </row>
    <row r="5447" spans="3:11" x14ac:dyDescent="0.25">
      <c r="C5447" s="201">
        <v>45643</v>
      </c>
      <c r="D5447" s="217" t="s">
        <v>312</v>
      </c>
      <c r="E5447" s="124">
        <v>13500</v>
      </c>
      <c r="F5447" s="124">
        <v>14001</v>
      </c>
      <c r="G5447" s="124">
        <v>14000</v>
      </c>
      <c r="H5447" s="217">
        <v>25</v>
      </c>
      <c r="I5447" s="124">
        <v>337500</v>
      </c>
      <c r="J5447" s="238">
        <v>20000000</v>
      </c>
      <c r="K5447" s="124">
        <v>280000000000</v>
      </c>
    </row>
    <row r="5448" spans="3:11" x14ac:dyDescent="0.25">
      <c r="C5448" s="201">
        <v>45643</v>
      </c>
      <c r="D5448" s="217" t="s">
        <v>312</v>
      </c>
      <c r="E5448" s="124">
        <v>13500</v>
      </c>
      <c r="F5448" s="124">
        <v>14001</v>
      </c>
      <c r="G5448" s="124">
        <v>14000</v>
      </c>
      <c r="H5448" s="217">
        <v>4</v>
      </c>
      <c r="I5448" s="124">
        <v>54000</v>
      </c>
      <c r="J5448" s="238">
        <v>20000000</v>
      </c>
      <c r="K5448" s="124">
        <v>280000000000</v>
      </c>
    </row>
    <row r="5449" spans="3:11" x14ac:dyDescent="0.25">
      <c r="C5449" s="201">
        <v>45643</v>
      </c>
      <c r="D5449" s="217" t="s">
        <v>312</v>
      </c>
      <c r="E5449" s="124">
        <v>13500</v>
      </c>
      <c r="F5449" s="124">
        <v>14001</v>
      </c>
      <c r="G5449" s="124">
        <v>14000</v>
      </c>
      <c r="H5449" s="217">
        <v>3</v>
      </c>
      <c r="I5449" s="124">
        <v>40500</v>
      </c>
      <c r="J5449" s="238">
        <v>20000000</v>
      </c>
      <c r="K5449" s="124">
        <v>280000000000</v>
      </c>
    </row>
    <row r="5450" spans="3:11" x14ac:dyDescent="0.25">
      <c r="C5450" s="201">
        <v>45643</v>
      </c>
      <c r="D5450" s="217" t="s">
        <v>1154</v>
      </c>
      <c r="E5450" s="124">
        <v>29500</v>
      </c>
      <c r="F5450" s="124">
        <v>29500</v>
      </c>
      <c r="G5450" s="124">
        <v>26500</v>
      </c>
      <c r="H5450" s="217">
        <v>58</v>
      </c>
      <c r="I5450" s="124">
        <v>1711000</v>
      </c>
      <c r="J5450" s="238">
        <v>600000</v>
      </c>
      <c r="K5450" s="124">
        <v>15900000000</v>
      </c>
    </row>
    <row r="5451" spans="3:11" x14ac:dyDescent="0.25">
      <c r="C5451" s="201">
        <v>45643</v>
      </c>
      <c r="D5451" s="217" t="s">
        <v>1154</v>
      </c>
      <c r="E5451" s="124">
        <v>29500</v>
      </c>
      <c r="F5451" s="124">
        <v>29500</v>
      </c>
      <c r="G5451" s="124">
        <v>26500</v>
      </c>
      <c r="H5451" s="217">
        <v>5</v>
      </c>
      <c r="I5451" s="124">
        <v>147500</v>
      </c>
      <c r="J5451" s="238">
        <v>600000</v>
      </c>
      <c r="K5451" s="124">
        <v>15900000000</v>
      </c>
    </row>
    <row r="5452" spans="3:11" x14ac:dyDescent="0.25">
      <c r="C5452" s="201">
        <v>45643</v>
      </c>
      <c r="D5452" s="217" t="s">
        <v>1154</v>
      </c>
      <c r="E5452" s="124">
        <v>29500</v>
      </c>
      <c r="F5452" s="124">
        <v>29500</v>
      </c>
      <c r="G5452" s="124">
        <v>26500</v>
      </c>
      <c r="H5452" s="217">
        <v>42</v>
      </c>
      <c r="I5452" s="124">
        <v>1239000</v>
      </c>
      <c r="J5452" s="238">
        <v>600000</v>
      </c>
      <c r="K5452" s="124">
        <v>15900000000</v>
      </c>
    </row>
    <row r="5453" spans="3:11" x14ac:dyDescent="0.25">
      <c r="C5453" s="201">
        <v>45643</v>
      </c>
      <c r="D5453" s="217" t="s">
        <v>1154</v>
      </c>
      <c r="E5453" s="124">
        <v>29500</v>
      </c>
      <c r="F5453" s="124">
        <v>29500</v>
      </c>
      <c r="G5453" s="124">
        <v>26500</v>
      </c>
      <c r="H5453" s="217">
        <v>6</v>
      </c>
      <c r="I5453" s="124">
        <v>177000</v>
      </c>
      <c r="J5453" s="238">
        <v>600000</v>
      </c>
      <c r="K5453" s="124">
        <v>15900000000</v>
      </c>
    </row>
    <row r="5454" spans="3:11" x14ac:dyDescent="0.25">
      <c r="C5454" s="201">
        <v>45643</v>
      </c>
      <c r="D5454" s="217" t="s">
        <v>1154</v>
      </c>
      <c r="E5454" s="124">
        <v>29500</v>
      </c>
      <c r="F5454" s="124">
        <v>29500</v>
      </c>
      <c r="G5454" s="124">
        <v>26500</v>
      </c>
      <c r="H5454" s="217">
        <v>2</v>
      </c>
      <c r="I5454" s="124">
        <v>59000</v>
      </c>
      <c r="J5454" s="238">
        <v>600000</v>
      </c>
      <c r="K5454" s="124">
        <v>15900000000</v>
      </c>
    </row>
    <row r="5455" spans="3:11" x14ac:dyDescent="0.25">
      <c r="C5455" s="201">
        <v>45643</v>
      </c>
      <c r="D5455" s="217" t="s">
        <v>1154</v>
      </c>
      <c r="E5455" s="124">
        <v>29500</v>
      </c>
      <c r="F5455" s="124">
        <v>29500</v>
      </c>
      <c r="G5455" s="124">
        <v>26500</v>
      </c>
      <c r="H5455" s="217">
        <v>7</v>
      </c>
      <c r="I5455" s="124">
        <v>206500</v>
      </c>
      <c r="J5455" s="238">
        <v>600000</v>
      </c>
      <c r="K5455" s="124">
        <v>15900000000</v>
      </c>
    </row>
    <row r="5456" spans="3:11" x14ac:dyDescent="0.25">
      <c r="C5456" s="201">
        <v>45643</v>
      </c>
      <c r="D5456" s="217" t="s">
        <v>1154</v>
      </c>
      <c r="E5456" s="124">
        <v>29500</v>
      </c>
      <c r="F5456" s="124">
        <v>29500</v>
      </c>
      <c r="G5456" s="124">
        <v>26500</v>
      </c>
      <c r="H5456" s="217">
        <v>55</v>
      </c>
      <c r="I5456" s="124">
        <v>1622500</v>
      </c>
      <c r="J5456" s="238">
        <v>600000</v>
      </c>
      <c r="K5456" s="124">
        <v>15900000000</v>
      </c>
    </row>
    <row r="5457" spans="3:11" x14ac:dyDescent="0.25">
      <c r="C5457" s="201">
        <v>45643</v>
      </c>
      <c r="D5457" s="217" t="s">
        <v>1154</v>
      </c>
      <c r="E5457" s="124">
        <v>29500</v>
      </c>
      <c r="F5457" s="124">
        <v>29500</v>
      </c>
      <c r="G5457" s="124">
        <v>26500</v>
      </c>
      <c r="H5457" s="217">
        <v>1</v>
      </c>
      <c r="I5457" s="124">
        <v>29500</v>
      </c>
      <c r="J5457" s="238">
        <v>600000</v>
      </c>
      <c r="K5457" s="124">
        <v>15900000000</v>
      </c>
    </row>
    <row r="5458" spans="3:11" x14ac:dyDescent="0.25">
      <c r="C5458" s="201">
        <v>45643</v>
      </c>
      <c r="D5458" s="217" t="s">
        <v>1154</v>
      </c>
      <c r="E5458" s="124">
        <v>29500</v>
      </c>
      <c r="F5458" s="124">
        <v>29500</v>
      </c>
      <c r="G5458" s="124">
        <v>26500</v>
      </c>
      <c r="H5458" s="217">
        <v>25</v>
      </c>
      <c r="I5458" s="124">
        <v>737500</v>
      </c>
      <c r="J5458" s="238">
        <v>600000</v>
      </c>
      <c r="K5458" s="124">
        <v>15900000000</v>
      </c>
    </row>
    <row r="5459" spans="3:11" x14ac:dyDescent="0.25">
      <c r="C5459" s="201">
        <v>45643</v>
      </c>
      <c r="D5459" s="217" t="s">
        <v>1154</v>
      </c>
      <c r="E5459" s="124">
        <v>29500</v>
      </c>
      <c r="F5459" s="124">
        <v>29500</v>
      </c>
      <c r="G5459" s="124">
        <v>26500</v>
      </c>
      <c r="H5459" s="217">
        <v>11</v>
      </c>
      <c r="I5459" s="124">
        <v>324500</v>
      </c>
      <c r="J5459" s="238">
        <v>600000</v>
      </c>
      <c r="K5459" s="124">
        <v>15900000000</v>
      </c>
    </row>
    <row r="5460" spans="3:11" x14ac:dyDescent="0.25">
      <c r="C5460" s="201">
        <v>45643</v>
      </c>
      <c r="D5460" s="217" t="s">
        <v>1154</v>
      </c>
      <c r="E5460" s="124">
        <v>29500</v>
      </c>
      <c r="F5460" s="124">
        <v>29500</v>
      </c>
      <c r="G5460" s="124">
        <v>26500</v>
      </c>
      <c r="H5460" s="217">
        <v>1</v>
      </c>
      <c r="I5460" s="124">
        <v>29500</v>
      </c>
      <c r="J5460" s="238">
        <v>600000</v>
      </c>
      <c r="K5460" s="124">
        <v>15900000000</v>
      </c>
    </row>
    <row r="5461" spans="3:11" x14ac:dyDescent="0.25">
      <c r="C5461" s="201">
        <v>45643</v>
      </c>
      <c r="D5461" s="217" t="s">
        <v>1154</v>
      </c>
      <c r="E5461" s="124">
        <v>27000</v>
      </c>
      <c r="F5461" s="124">
        <v>29500</v>
      </c>
      <c r="G5461" s="124">
        <v>26500</v>
      </c>
      <c r="H5461" s="217">
        <v>90</v>
      </c>
      <c r="I5461" s="124">
        <v>2430000</v>
      </c>
      <c r="J5461" s="238">
        <v>600000</v>
      </c>
      <c r="K5461" s="124">
        <v>15900000000</v>
      </c>
    </row>
    <row r="5462" spans="3:11" x14ac:dyDescent="0.25">
      <c r="C5462" s="201">
        <v>45643</v>
      </c>
      <c r="D5462" s="217" t="s">
        <v>1154</v>
      </c>
      <c r="E5462" s="124">
        <v>27000</v>
      </c>
      <c r="F5462" s="124">
        <v>29500</v>
      </c>
      <c r="G5462" s="124">
        <v>26500</v>
      </c>
      <c r="H5462" s="217">
        <v>13</v>
      </c>
      <c r="I5462" s="124">
        <v>351000</v>
      </c>
      <c r="J5462" s="238">
        <v>600000</v>
      </c>
      <c r="K5462" s="124">
        <v>15900000000</v>
      </c>
    </row>
    <row r="5463" spans="3:11" x14ac:dyDescent="0.25">
      <c r="C5463" s="201">
        <v>45643</v>
      </c>
      <c r="D5463" s="217" t="s">
        <v>1154</v>
      </c>
      <c r="E5463" s="124">
        <v>27500</v>
      </c>
      <c r="F5463" s="124">
        <v>29500</v>
      </c>
      <c r="G5463" s="124">
        <v>26500</v>
      </c>
      <c r="H5463" s="217">
        <v>6</v>
      </c>
      <c r="I5463" s="124">
        <v>165000</v>
      </c>
      <c r="J5463" s="238">
        <v>600000</v>
      </c>
      <c r="K5463" s="124">
        <v>15900000000</v>
      </c>
    </row>
    <row r="5464" spans="3:11" x14ac:dyDescent="0.25">
      <c r="C5464" s="201">
        <v>45643</v>
      </c>
      <c r="D5464" s="217" t="s">
        <v>1154</v>
      </c>
      <c r="E5464" s="124">
        <v>27700</v>
      </c>
      <c r="F5464" s="124">
        <v>29500</v>
      </c>
      <c r="G5464" s="124">
        <v>26500</v>
      </c>
      <c r="H5464" s="217">
        <v>25</v>
      </c>
      <c r="I5464" s="124">
        <v>692500</v>
      </c>
      <c r="J5464" s="238">
        <v>600000</v>
      </c>
      <c r="K5464" s="124">
        <v>15900000000</v>
      </c>
    </row>
    <row r="5465" spans="3:11" x14ac:dyDescent="0.25">
      <c r="C5465" s="201">
        <v>45643</v>
      </c>
      <c r="D5465" s="217" t="s">
        <v>1154</v>
      </c>
      <c r="E5465" s="124">
        <v>27500</v>
      </c>
      <c r="F5465" s="124">
        <v>29500</v>
      </c>
      <c r="G5465" s="124">
        <v>26500</v>
      </c>
      <c r="H5465" s="217">
        <v>25</v>
      </c>
      <c r="I5465" s="124">
        <v>687500</v>
      </c>
      <c r="J5465" s="238">
        <v>600000</v>
      </c>
      <c r="K5465" s="124">
        <v>15900000000</v>
      </c>
    </row>
    <row r="5466" spans="3:11" x14ac:dyDescent="0.25">
      <c r="C5466" s="201">
        <v>45643</v>
      </c>
      <c r="D5466" s="217" t="s">
        <v>310</v>
      </c>
      <c r="E5466" s="124">
        <v>56000</v>
      </c>
      <c r="F5466" s="124">
        <v>56000</v>
      </c>
      <c r="G5466" s="124">
        <v>56000</v>
      </c>
      <c r="H5466" s="217">
        <v>1</v>
      </c>
      <c r="I5466" s="124">
        <v>56000</v>
      </c>
      <c r="J5466" s="238">
        <v>19450000</v>
      </c>
      <c r="K5466" s="124">
        <v>1089200000000</v>
      </c>
    </row>
    <row r="5467" spans="3:11" x14ac:dyDescent="0.25">
      <c r="C5467" s="201">
        <v>45643</v>
      </c>
      <c r="D5467" s="217" t="s">
        <v>312</v>
      </c>
      <c r="E5467" s="124">
        <v>14001</v>
      </c>
      <c r="F5467" s="124">
        <v>14001</v>
      </c>
      <c r="G5467" s="124">
        <v>14000</v>
      </c>
      <c r="H5467" s="217">
        <v>1</v>
      </c>
      <c r="I5467" s="124">
        <v>14001</v>
      </c>
      <c r="J5467" s="238">
        <v>20000000</v>
      </c>
      <c r="K5467" s="124">
        <v>280000000000</v>
      </c>
    </row>
    <row r="5468" spans="3:11" x14ac:dyDescent="0.25">
      <c r="C5468" s="201">
        <v>45643</v>
      </c>
      <c r="D5468" s="217" t="s">
        <v>1154</v>
      </c>
      <c r="E5468" s="124">
        <v>27000</v>
      </c>
      <c r="F5468" s="124">
        <v>29500</v>
      </c>
      <c r="G5468" s="124">
        <v>26500</v>
      </c>
      <c r="H5468" s="217">
        <v>2</v>
      </c>
      <c r="I5468" s="124">
        <v>54000</v>
      </c>
      <c r="J5468" s="238">
        <v>600000</v>
      </c>
      <c r="K5468" s="124">
        <v>15900000000</v>
      </c>
    </row>
    <row r="5469" spans="3:11" x14ac:dyDescent="0.25">
      <c r="C5469" s="201">
        <v>45643</v>
      </c>
      <c r="D5469" s="217" t="s">
        <v>312</v>
      </c>
      <c r="E5469" s="124">
        <v>14000</v>
      </c>
      <c r="F5469" s="124">
        <v>14001</v>
      </c>
      <c r="G5469" s="124">
        <v>14000</v>
      </c>
      <c r="H5469" s="217">
        <v>1</v>
      </c>
      <c r="I5469" s="124">
        <v>14000</v>
      </c>
      <c r="J5469" s="238">
        <v>20000000</v>
      </c>
      <c r="K5469" s="124">
        <v>280000000000</v>
      </c>
    </row>
    <row r="5470" spans="3:11" x14ac:dyDescent="0.25">
      <c r="C5470" s="201">
        <v>45643</v>
      </c>
      <c r="D5470" s="217" t="s">
        <v>1155</v>
      </c>
      <c r="E5470" s="124">
        <v>20000</v>
      </c>
      <c r="F5470" s="124">
        <v>19500</v>
      </c>
      <c r="G5470" s="124">
        <v>20000</v>
      </c>
      <c r="H5470" s="217">
        <v>5</v>
      </c>
      <c r="I5470" s="124">
        <v>100000</v>
      </c>
      <c r="J5470" s="238">
        <v>2400000</v>
      </c>
      <c r="K5470" s="124">
        <v>48000000000</v>
      </c>
    </row>
    <row r="5471" spans="3:11" x14ac:dyDescent="0.25">
      <c r="C5471" s="201">
        <v>45643</v>
      </c>
      <c r="D5471" s="217" t="s">
        <v>1155</v>
      </c>
      <c r="E5471" s="124">
        <v>20000</v>
      </c>
      <c r="F5471" s="124">
        <v>19500</v>
      </c>
      <c r="G5471" s="124">
        <v>20000</v>
      </c>
      <c r="H5471" s="217">
        <v>10</v>
      </c>
      <c r="I5471" s="124">
        <v>200000</v>
      </c>
      <c r="J5471" s="238">
        <v>2400000</v>
      </c>
      <c r="K5471" s="124">
        <v>48000000000</v>
      </c>
    </row>
    <row r="5472" spans="3:11" x14ac:dyDescent="0.25">
      <c r="C5472" s="201">
        <v>45643</v>
      </c>
      <c r="D5472" s="217" t="s">
        <v>1155</v>
      </c>
      <c r="E5472" s="124">
        <v>20000</v>
      </c>
      <c r="F5472" s="124">
        <v>19500</v>
      </c>
      <c r="G5472" s="124">
        <v>20000</v>
      </c>
      <c r="H5472" s="217">
        <v>10</v>
      </c>
      <c r="I5472" s="124">
        <v>200000</v>
      </c>
      <c r="J5472" s="238">
        <v>2400000</v>
      </c>
      <c r="K5472" s="124">
        <v>48000000000</v>
      </c>
    </row>
    <row r="5473" spans="3:11" x14ac:dyDescent="0.25">
      <c r="C5473" s="201">
        <v>45643</v>
      </c>
      <c r="D5473" s="217" t="s">
        <v>1155</v>
      </c>
      <c r="E5473" s="124">
        <v>20000</v>
      </c>
      <c r="F5473" s="124">
        <v>19500</v>
      </c>
      <c r="G5473" s="124">
        <v>20000</v>
      </c>
      <c r="H5473" s="217">
        <v>1</v>
      </c>
      <c r="I5473" s="124">
        <v>20000</v>
      </c>
      <c r="J5473" s="238">
        <v>2400000</v>
      </c>
      <c r="K5473" s="124">
        <v>48000000000</v>
      </c>
    </row>
    <row r="5474" spans="3:11" x14ac:dyDescent="0.25">
      <c r="C5474" s="201">
        <v>45643</v>
      </c>
      <c r="D5474" s="217" t="s">
        <v>1155</v>
      </c>
      <c r="E5474" s="124">
        <v>20000</v>
      </c>
      <c r="F5474" s="124">
        <v>19500</v>
      </c>
      <c r="G5474" s="124">
        <v>20000</v>
      </c>
      <c r="H5474" s="217">
        <v>1</v>
      </c>
      <c r="I5474" s="124">
        <v>20000</v>
      </c>
      <c r="J5474" s="238">
        <v>2400000</v>
      </c>
      <c r="K5474" s="124">
        <v>48000000000</v>
      </c>
    </row>
    <row r="5475" spans="3:11" x14ac:dyDescent="0.25">
      <c r="C5475" s="201">
        <v>45643</v>
      </c>
      <c r="D5475" s="217" t="s">
        <v>1155</v>
      </c>
      <c r="E5475" s="124">
        <v>20000</v>
      </c>
      <c r="F5475" s="124">
        <v>19500</v>
      </c>
      <c r="G5475" s="124">
        <v>20000</v>
      </c>
      <c r="H5475" s="217">
        <v>9</v>
      </c>
      <c r="I5475" s="124">
        <v>180000</v>
      </c>
      <c r="J5475" s="238">
        <v>2400000</v>
      </c>
      <c r="K5475" s="124">
        <v>48000000000</v>
      </c>
    </row>
    <row r="5476" spans="3:11" x14ac:dyDescent="0.25">
      <c r="C5476" s="201">
        <v>45643</v>
      </c>
      <c r="D5476" s="217" t="s">
        <v>312</v>
      </c>
      <c r="E5476" s="124">
        <v>13500</v>
      </c>
      <c r="F5476" s="124">
        <v>14001</v>
      </c>
      <c r="G5476" s="124">
        <v>14000</v>
      </c>
      <c r="H5476" s="217">
        <v>100</v>
      </c>
      <c r="I5476" s="124">
        <v>1350000</v>
      </c>
      <c r="J5476" s="238">
        <v>20000000</v>
      </c>
      <c r="K5476" s="124">
        <v>280000000000</v>
      </c>
    </row>
    <row r="5477" spans="3:11" x14ac:dyDescent="0.25">
      <c r="C5477" s="201">
        <v>45643</v>
      </c>
      <c r="D5477" s="217" t="s">
        <v>1154</v>
      </c>
      <c r="E5477" s="124">
        <v>27700</v>
      </c>
      <c r="F5477" s="124">
        <v>29500</v>
      </c>
      <c r="G5477" s="124">
        <v>26500</v>
      </c>
      <c r="H5477" s="217">
        <v>85</v>
      </c>
      <c r="I5477" s="124">
        <v>2354500</v>
      </c>
      <c r="J5477" s="238">
        <v>600000</v>
      </c>
      <c r="K5477" s="124">
        <v>15900000000</v>
      </c>
    </row>
    <row r="5478" spans="3:11" x14ac:dyDescent="0.25">
      <c r="C5478" s="201">
        <v>45643</v>
      </c>
      <c r="D5478" s="217" t="s">
        <v>1154</v>
      </c>
      <c r="E5478" s="124">
        <v>27700</v>
      </c>
      <c r="F5478" s="124">
        <v>29500</v>
      </c>
      <c r="G5478" s="124">
        <v>26500</v>
      </c>
      <c r="H5478" s="217">
        <v>5</v>
      </c>
      <c r="I5478" s="124">
        <v>138500</v>
      </c>
      <c r="J5478" s="238">
        <v>600000</v>
      </c>
      <c r="K5478" s="124">
        <v>15900000000</v>
      </c>
    </row>
    <row r="5479" spans="3:11" x14ac:dyDescent="0.25">
      <c r="C5479" s="201">
        <v>45643</v>
      </c>
      <c r="D5479" s="217" t="s">
        <v>1154</v>
      </c>
      <c r="E5479" s="124">
        <v>28000</v>
      </c>
      <c r="F5479" s="124">
        <v>29500</v>
      </c>
      <c r="G5479" s="124">
        <v>26500</v>
      </c>
      <c r="H5479" s="217">
        <v>5</v>
      </c>
      <c r="I5479" s="124">
        <v>140000</v>
      </c>
      <c r="J5479" s="238">
        <v>600000</v>
      </c>
      <c r="K5479" s="124">
        <v>15900000000</v>
      </c>
    </row>
    <row r="5480" spans="3:11" x14ac:dyDescent="0.25">
      <c r="C5480" s="201">
        <v>45643</v>
      </c>
      <c r="D5480" s="217" t="s">
        <v>1154</v>
      </c>
      <c r="E5480" s="124">
        <v>28500</v>
      </c>
      <c r="F5480" s="124">
        <v>29500</v>
      </c>
      <c r="G5480" s="124">
        <v>26500</v>
      </c>
      <c r="H5480" s="217">
        <v>26</v>
      </c>
      <c r="I5480" s="124">
        <v>741000</v>
      </c>
      <c r="J5480" s="238">
        <v>600000</v>
      </c>
      <c r="K5480" s="124">
        <v>15900000000</v>
      </c>
    </row>
    <row r="5481" spans="3:11" x14ac:dyDescent="0.25">
      <c r="C5481" s="201">
        <v>45643</v>
      </c>
      <c r="D5481" s="217" t="s">
        <v>1154</v>
      </c>
      <c r="E5481" s="124">
        <v>28500</v>
      </c>
      <c r="F5481" s="124">
        <v>29500</v>
      </c>
      <c r="G5481" s="124">
        <v>26500</v>
      </c>
      <c r="H5481" s="217">
        <v>2</v>
      </c>
      <c r="I5481" s="124">
        <v>57000</v>
      </c>
      <c r="J5481" s="238">
        <v>600000</v>
      </c>
      <c r="K5481" s="124">
        <v>15900000000</v>
      </c>
    </row>
    <row r="5482" spans="3:11" x14ac:dyDescent="0.25">
      <c r="C5482" s="201">
        <v>45643</v>
      </c>
      <c r="D5482" s="217" t="s">
        <v>1154</v>
      </c>
      <c r="E5482" s="124">
        <v>29500</v>
      </c>
      <c r="F5482" s="124">
        <v>29500</v>
      </c>
      <c r="G5482" s="124">
        <v>26500</v>
      </c>
      <c r="H5482" s="217">
        <v>20</v>
      </c>
      <c r="I5482" s="124">
        <v>590000</v>
      </c>
      <c r="J5482" s="238">
        <v>600000</v>
      </c>
      <c r="K5482" s="124">
        <v>15900000000</v>
      </c>
    </row>
    <row r="5483" spans="3:11" x14ac:dyDescent="0.25">
      <c r="C5483" s="201">
        <v>45643</v>
      </c>
      <c r="D5483" s="217" t="s">
        <v>310</v>
      </c>
      <c r="E5483" s="124">
        <v>55100</v>
      </c>
      <c r="F5483" s="124">
        <v>56000</v>
      </c>
      <c r="G5483" s="124">
        <v>56000</v>
      </c>
      <c r="H5483" s="217">
        <v>2</v>
      </c>
      <c r="I5483" s="124">
        <v>110200</v>
      </c>
      <c r="J5483" s="238">
        <v>19450000</v>
      </c>
      <c r="K5483" s="124">
        <v>1089200000000</v>
      </c>
    </row>
    <row r="5484" spans="3:11" x14ac:dyDescent="0.25">
      <c r="C5484" s="201">
        <v>45643</v>
      </c>
      <c r="D5484" s="217" t="s">
        <v>1154</v>
      </c>
      <c r="E5484" s="124">
        <v>29500</v>
      </c>
      <c r="F5484" s="124">
        <v>29500</v>
      </c>
      <c r="G5484" s="124">
        <v>26500</v>
      </c>
      <c r="H5484" s="217">
        <v>20</v>
      </c>
      <c r="I5484" s="124">
        <v>590000</v>
      </c>
      <c r="J5484" s="238">
        <v>600000</v>
      </c>
      <c r="K5484" s="124">
        <v>15900000000</v>
      </c>
    </row>
    <row r="5485" spans="3:11" x14ac:dyDescent="0.25">
      <c r="C5485" s="201">
        <v>45643</v>
      </c>
      <c r="D5485" s="217" t="s">
        <v>1154</v>
      </c>
      <c r="E5485" s="124">
        <v>27700</v>
      </c>
      <c r="F5485" s="124">
        <v>29500</v>
      </c>
      <c r="G5485" s="124">
        <v>26500</v>
      </c>
      <c r="H5485" s="217">
        <v>5</v>
      </c>
      <c r="I5485" s="124">
        <v>138500</v>
      </c>
      <c r="J5485" s="238">
        <v>600000</v>
      </c>
      <c r="K5485" s="124">
        <v>15900000000</v>
      </c>
    </row>
    <row r="5486" spans="3:11" x14ac:dyDescent="0.25">
      <c r="C5486" s="201">
        <v>45643</v>
      </c>
      <c r="D5486" s="217" t="s">
        <v>1154</v>
      </c>
      <c r="E5486" s="124">
        <v>25800</v>
      </c>
      <c r="F5486" s="124">
        <v>29500</v>
      </c>
      <c r="G5486" s="124">
        <v>26500</v>
      </c>
      <c r="H5486" s="217">
        <v>3</v>
      </c>
      <c r="I5486" s="124">
        <v>77400</v>
      </c>
      <c r="J5486" s="238">
        <v>600000</v>
      </c>
      <c r="K5486" s="124">
        <v>15900000000</v>
      </c>
    </row>
    <row r="5487" spans="3:11" x14ac:dyDescent="0.25">
      <c r="C5487" s="201">
        <v>45643</v>
      </c>
      <c r="D5487" s="217" t="s">
        <v>1154</v>
      </c>
      <c r="E5487" s="124">
        <v>25800</v>
      </c>
      <c r="F5487" s="124">
        <v>29500</v>
      </c>
      <c r="G5487" s="124">
        <v>26500</v>
      </c>
      <c r="H5487" s="217">
        <v>1</v>
      </c>
      <c r="I5487" s="124">
        <v>25800</v>
      </c>
      <c r="J5487" s="238">
        <v>600000</v>
      </c>
      <c r="K5487" s="124">
        <v>15900000000</v>
      </c>
    </row>
    <row r="5488" spans="3:11" x14ac:dyDescent="0.25">
      <c r="C5488" s="201">
        <v>45643</v>
      </c>
      <c r="D5488" s="217" t="s">
        <v>1154</v>
      </c>
      <c r="E5488" s="124">
        <v>25900</v>
      </c>
      <c r="F5488" s="124">
        <v>29500</v>
      </c>
      <c r="G5488" s="124">
        <v>26500</v>
      </c>
      <c r="H5488" s="217">
        <v>3</v>
      </c>
      <c r="I5488" s="124">
        <v>77700</v>
      </c>
      <c r="J5488" s="238">
        <v>600000</v>
      </c>
      <c r="K5488" s="124">
        <v>15900000000</v>
      </c>
    </row>
    <row r="5489" spans="3:11" x14ac:dyDescent="0.25">
      <c r="C5489" s="201">
        <v>45643</v>
      </c>
      <c r="D5489" s="217" t="s">
        <v>1155</v>
      </c>
      <c r="E5489" s="124">
        <v>20000</v>
      </c>
      <c r="F5489" s="124">
        <v>19500</v>
      </c>
      <c r="G5489" s="124">
        <v>20000</v>
      </c>
      <c r="H5489" s="217">
        <v>4</v>
      </c>
      <c r="I5489" s="124">
        <v>80000</v>
      </c>
      <c r="J5489" s="238">
        <v>2400000</v>
      </c>
      <c r="K5489" s="124">
        <v>48000000000</v>
      </c>
    </row>
    <row r="5490" spans="3:11" x14ac:dyDescent="0.25">
      <c r="C5490" s="201">
        <v>45643</v>
      </c>
      <c r="D5490" s="217" t="s">
        <v>1155</v>
      </c>
      <c r="E5490" s="124">
        <v>20000</v>
      </c>
      <c r="F5490" s="124">
        <v>19500</v>
      </c>
      <c r="G5490" s="124">
        <v>20000</v>
      </c>
      <c r="H5490" s="217">
        <v>5</v>
      </c>
      <c r="I5490" s="124">
        <v>100000</v>
      </c>
      <c r="J5490" s="238">
        <v>2400000</v>
      </c>
      <c r="K5490" s="124">
        <v>48000000000</v>
      </c>
    </row>
    <row r="5491" spans="3:11" x14ac:dyDescent="0.25">
      <c r="C5491" s="201">
        <v>45643</v>
      </c>
      <c r="D5491" s="217" t="s">
        <v>1154</v>
      </c>
      <c r="E5491" s="124">
        <v>25000</v>
      </c>
      <c r="F5491" s="124">
        <v>29500</v>
      </c>
      <c r="G5491" s="124">
        <v>26500</v>
      </c>
      <c r="H5491" s="217">
        <v>31</v>
      </c>
      <c r="I5491" s="124">
        <v>775000</v>
      </c>
      <c r="J5491" s="238">
        <v>600000</v>
      </c>
      <c r="K5491" s="124">
        <v>15900000000</v>
      </c>
    </row>
    <row r="5492" spans="3:11" x14ac:dyDescent="0.25">
      <c r="C5492" s="201">
        <v>45643</v>
      </c>
      <c r="D5492" s="217" t="s">
        <v>1154</v>
      </c>
      <c r="E5492" s="124">
        <v>25900</v>
      </c>
      <c r="F5492" s="124">
        <v>29500</v>
      </c>
      <c r="G5492" s="124">
        <v>26500</v>
      </c>
      <c r="H5492" s="217">
        <v>1</v>
      </c>
      <c r="I5492" s="124">
        <v>25900</v>
      </c>
      <c r="J5492" s="238">
        <v>600000</v>
      </c>
      <c r="K5492" s="124">
        <v>15900000000</v>
      </c>
    </row>
    <row r="5493" spans="3:11" x14ac:dyDescent="0.25">
      <c r="C5493" s="201">
        <v>45643</v>
      </c>
      <c r="D5493" s="217" t="s">
        <v>312</v>
      </c>
      <c r="E5493" s="124">
        <v>14020</v>
      </c>
      <c r="F5493" s="124">
        <v>14001</v>
      </c>
      <c r="G5493" s="124">
        <v>14000</v>
      </c>
      <c r="H5493" s="217">
        <v>3</v>
      </c>
      <c r="I5493" s="124">
        <v>42060</v>
      </c>
      <c r="J5493" s="238">
        <v>20000000</v>
      </c>
      <c r="K5493" s="124">
        <v>280000000000</v>
      </c>
    </row>
    <row r="5494" spans="3:11" x14ac:dyDescent="0.25">
      <c r="C5494" s="201">
        <v>45643</v>
      </c>
      <c r="D5494" s="217" t="s">
        <v>1154</v>
      </c>
      <c r="E5494" s="124">
        <v>25000</v>
      </c>
      <c r="F5494" s="124">
        <v>29500</v>
      </c>
      <c r="G5494" s="124">
        <v>26500</v>
      </c>
      <c r="H5494" s="217">
        <v>65</v>
      </c>
      <c r="I5494" s="124">
        <v>1625000</v>
      </c>
      <c r="J5494" s="238">
        <v>600000</v>
      </c>
      <c r="K5494" s="124">
        <v>15900000000</v>
      </c>
    </row>
    <row r="5495" spans="3:11" x14ac:dyDescent="0.25">
      <c r="C5495" s="201">
        <v>45643</v>
      </c>
      <c r="D5495" s="217" t="s">
        <v>1154</v>
      </c>
      <c r="E5495" s="124">
        <v>25000</v>
      </c>
      <c r="F5495" s="124">
        <v>29500</v>
      </c>
      <c r="G5495" s="124">
        <v>26500</v>
      </c>
      <c r="H5495" s="217">
        <v>3</v>
      </c>
      <c r="I5495" s="124">
        <v>75000</v>
      </c>
      <c r="J5495" s="238">
        <v>600000</v>
      </c>
      <c r="K5495" s="124">
        <v>15900000000</v>
      </c>
    </row>
    <row r="5496" spans="3:11" x14ac:dyDescent="0.25">
      <c r="C5496" s="201">
        <v>45643</v>
      </c>
      <c r="D5496" s="217" t="s">
        <v>1154</v>
      </c>
      <c r="E5496" s="124">
        <v>26500</v>
      </c>
      <c r="F5496" s="124">
        <v>29500</v>
      </c>
      <c r="G5496" s="124">
        <v>26500</v>
      </c>
      <c r="H5496" s="217">
        <v>24</v>
      </c>
      <c r="I5496" s="124">
        <v>636000</v>
      </c>
      <c r="J5496" s="238">
        <v>600000</v>
      </c>
      <c r="K5496" s="124">
        <v>15900000000</v>
      </c>
    </row>
    <row r="5497" spans="3:11" x14ac:dyDescent="0.25">
      <c r="C5497" s="201">
        <v>45643</v>
      </c>
      <c r="D5497" s="217" t="s">
        <v>1154</v>
      </c>
      <c r="E5497" s="124">
        <v>26500</v>
      </c>
      <c r="F5497" s="124">
        <v>29500</v>
      </c>
      <c r="G5497" s="124">
        <v>26500</v>
      </c>
      <c r="H5497" s="217">
        <v>1</v>
      </c>
      <c r="I5497" s="124">
        <v>26500</v>
      </c>
      <c r="J5497" s="238">
        <v>600000</v>
      </c>
      <c r="K5497" s="124">
        <v>15900000000</v>
      </c>
    </row>
    <row r="5498" spans="3:11" x14ac:dyDescent="0.25">
      <c r="C5498" s="201">
        <v>45643</v>
      </c>
      <c r="D5498" s="217" t="s">
        <v>1154</v>
      </c>
      <c r="E5498" s="124">
        <v>25800</v>
      </c>
      <c r="F5498" s="124">
        <v>29500</v>
      </c>
      <c r="G5498" s="124">
        <v>26500</v>
      </c>
      <c r="H5498" s="217">
        <v>10</v>
      </c>
      <c r="I5498" s="124">
        <v>258000</v>
      </c>
      <c r="J5498" s="238">
        <v>600000</v>
      </c>
      <c r="K5498" s="124">
        <v>15900000000</v>
      </c>
    </row>
    <row r="5499" spans="3:11" x14ac:dyDescent="0.25">
      <c r="C5499" s="201">
        <v>45643</v>
      </c>
      <c r="D5499" s="217" t="s">
        <v>1154</v>
      </c>
      <c r="E5499" s="124">
        <v>25896.47</v>
      </c>
      <c r="F5499" s="124">
        <v>29500</v>
      </c>
      <c r="G5499" s="124">
        <v>26500</v>
      </c>
      <c r="H5499" s="217">
        <v>1</v>
      </c>
      <c r="I5499" s="124">
        <v>25896.47</v>
      </c>
      <c r="J5499" s="238">
        <v>600000</v>
      </c>
      <c r="K5499" s="124">
        <v>15900000000</v>
      </c>
    </row>
    <row r="5500" spans="3:11" x14ac:dyDescent="0.25">
      <c r="C5500" s="201">
        <v>45643</v>
      </c>
      <c r="D5500" s="217" t="s">
        <v>1154</v>
      </c>
      <c r="E5500" s="124">
        <v>25896.47</v>
      </c>
      <c r="F5500" s="124">
        <v>29500</v>
      </c>
      <c r="G5500" s="124">
        <v>26500</v>
      </c>
      <c r="H5500" s="217">
        <v>2</v>
      </c>
      <c r="I5500" s="124">
        <v>51792.94</v>
      </c>
      <c r="J5500" s="238">
        <v>600000</v>
      </c>
      <c r="K5500" s="124">
        <v>15900000000</v>
      </c>
    </row>
    <row r="5501" spans="3:11" x14ac:dyDescent="0.25">
      <c r="C5501" s="201">
        <v>45643</v>
      </c>
      <c r="D5501" s="217" t="s">
        <v>312</v>
      </c>
      <c r="E5501" s="124">
        <v>14001</v>
      </c>
      <c r="F5501" s="124">
        <v>14001</v>
      </c>
      <c r="G5501" s="124">
        <v>14000</v>
      </c>
      <c r="H5501" s="217">
        <v>1</v>
      </c>
      <c r="I5501" s="124">
        <v>14001</v>
      </c>
      <c r="J5501" s="238">
        <v>20000000</v>
      </c>
      <c r="K5501" s="124">
        <v>280000000000</v>
      </c>
    </row>
    <row r="5502" spans="3:11" x14ac:dyDescent="0.25">
      <c r="C5502" s="201">
        <v>45643</v>
      </c>
      <c r="D5502" s="217" t="s">
        <v>1154</v>
      </c>
      <c r="E5502" s="124">
        <v>27700</v>
      </c>
      <c r="F5502" s="124">
        <v>29500</v>
      </c>
      <c r="G5502" s="124">
        <v>26500</v>
      </c>
      <c r="H5502" s="217">
        <v>2</v>
      </c>
      <c r="I5502" s="124">
        <v>55400</v>
      </c>
      <c r="J5502" s="238">
        <v>600000</v>
      </c>
      <c r="K5502" s="124">
        <v>15900000000</v>
      </c>
    </row>
    <row r="5503" spans="3:11" x14ac:dyDescent="0.25">
      <c r="C5503" s="201">
        <v>45643</v>
      </c>
      <c r="D5503" s="217" t="s">
        <v>1154</v>
      </c>
      <c r="E5503" s="124">
        <v>27700</v>
      </c>
      <c r="F5503" s="124">
        <v>29500</v>
      </c>
      <c r="G5503" s="124">
        <v>26500</v>
      </c>
      <c r="H5503" s="217">
        <v>1</v>
      </c>
      <c r="I5503" s="124">
        <v>27700</v>
      </c>
      <c r="J5503" s="238">
        <v>600000</v>
      </c>
      <c r="K5503" s="124">
        <v>15900000000</v>
      </c>
    </row>
    <row r="5504" spans="3:11" x14ac:dyDescent="0.25">
      <c r="C5504" s="201">
        <v>45643</v>
      </c>
      <c r="D5504" s="217" t="s">
        <v>1154</v>
      </c>
      <c r="E5504" s="124">
        <v>27000</v>
      </c>
      <c r="F5504" s="124">
        <v>29500</v>
      </c>
      <c r="G5504" s="124">
        <v>26500</v>
      </c>
      <c r="H5504" s="217">
        <v>3</v>
      </c>
      <c r="I5504" s="124">
        <v>81000</v>
      </c>
      <c r="J5504" s="238">
        <v>600000</v>
      </c>
      <c r="K5504" s="124">
        <v>15900000000</v>
      </c>
    </row>
    <row r="5505" spans="3:11" x14ac:dyDescent="0.25">
      <c r="C5505" s="201">
        <v>45643</v>
      </c>
      <c r="D5505" s="217" t="s">
        <v>1154</v>
      </c>
      <c r="E5505" s="124">
        <v>27000</v>
      </c>
      <c r="F5505" s="124">
        <v>29500</v>
      </c>
      <c r="G5505" s="124">
        <v>26500</v>
      </c>
      <c r="H5505" s="217">
        <v>3</v>
      </c>
      <c r="I5505" s="124">
        <v>81000</v>
      </c>
      <c r="J5505" s="238">
        <v>600000</v>
      </c>
      <c r="K5505" s="124">
        <v>15900000000</v>
      </c>
    </row>
    <row r="5506" spans="3:11" x14ac:dyDescent="0.25">
      <c r="C5506" s="201">
        <v>45643</v>
      </c>
      <c r="D5506" s="217" t="s">
        <v>1154</v>
      </c>
      <c r="E5506" s="124">
        <v>25800</v>
      </c>
      <c r="F5506" s="124">
        <v>29500</v>
      </c>
      <c r="G5506" s="124">
        <v>26500</v>
      </c>
      <c r="H5506" s="217">
        <v>7</v>
      </c>
      <c r="I5506" s="124">
        <v>180600</v>
      </c>
      <c r="J5506" s="238">
        <v>600000</v>
      </c>
      <c r="K5506" s="124">
        <v>15900000000</v>
      </c>
    </row>
    <row r="5507" spans="3:11" x14ac:dyDescent="0.25">
      <c r="C5507" s="201">
        <v>45643</v>
      </c>
      <c r="D5507" s="217" t="s">
        <v>1154</v>
      </c>
      <c r="E5507" s="124">
        <v>26900</v>
      </c>
      <c r="F5507" s="124">
        <v>29500</v>
      </c>
      <c r="G5507" s="124">
        <v>26500</v>
      </c>
      <c r="H5507" s="217">
        <v>2</v>
      </c>
      <c r="I5507" s="124">
        <v>53800</v>
      </c>
      <c r="J5507" s="238">
        <v>600000</v>
      </c>
      <c r="K5507" s="124">
        <v>15900000000</v>
      </c>
    </row>
    <row r="5508" spans="3:11" x14ac:dyDescent="0.25">
      <c r="C5508" s="201">
        <v>45643</v>
      </c>
      <c r="D5508" s="217" t="s">
        <v>1154</v>
      </c>
      <c r="E5508" s="124">
        <v>26900</v>
      </c>
      <c r="F5508" s="124">
        <v>29500</v>
      </c>
      <c r="G5508" s="124">
        <v>26500</v>
      </c>
      <c r="H5508" s="217">
        <v>22</v>
      </c>
      <c r="I5508" s="124">
        <v>591800</v>
      </c>
      <c r="J5508" s="238">
        <v>600000</v>
      </c>
      <c r="K5508" s="124">
        <v>15900000000</v>
      </c>
    </row>
    <row r="5509" spans="3:11" x14ac:dyDescent="0.25">
      <c r="C5509" s="201">
        <v>45643</v>
      </c>
      <c r="D5509" s="217" t="s">
        <v>310</v>
      </c>
      <c r="E5509" s="124">
        <v>56000</v>
      </c>
      <c r="F5509" s="124">
        <v>56000</v>
      </c>
      <c r="G5509" s="124">
        <v>56000</v>
      </c>
      <c r="H5509" s="217">
        <v>2</v>
      </c>
      <c r="I5509" s="124">
        <v>112000</v>
      </c>
      <c r="J5509" s="238">
        <v>19450000</v>
      </c>
      <c r="K5509" s="124">
        <v>1089200000000</v>
      </c>
    </row>
    <row r="5510" spans="3:11" x14ac:dyDescent="0.25">
      <c r="C5510" s="201">
        <v>45643</v>
      </c>
      <c r="D5510" s="217" t="s">
        <v>1154</v>
      </c>
      <c r="E5510" s="124">
        <v>26900</v>
      </c>
      <c r="F5510" s="124">
        <v>29500</v>
      </c>
      <c r="G5510" s="124">
        <v>26500</v>
      </c>
      <c r="H5510" s="217">
        <v>98</v>
      </c>
      <c r="I5510" s="124">
        <v>2636200</v>
      </c>
      <c r="J5510" s="238">
        <v>600000</v>
      </c>
      <c r="K5510" s="124">
        <v>15900000000</v>
      </c>
    </row>
    <row r="5511" spans="3:11" x14ac:dyDescent="0.25">
      <c r="C5511" s="201">
        <v>45643</v>
      </c>
      <c r="D5511" s="217" t="s">
        <v>310</v>
      </c>
      <c r="E5511" s="124">
        <v>56000</v>
      </c>
      <c r="F5511" s="124">
        <v>56000</v>
      </c>
      <c r="G5511" s="124">
        <v>56000</v>
      </c>
      <c r="H5511" s="217">
        <v>2</v>
      </c>
      <c r="I5511" s="124">
        <v>112000</v>
      </c>
      <c r="J5511" s="238">
        <v>19450000</v>
      </c>
      <c r="K5511" s="124">
        <v>1089200000000</v>
      </c>
    </row>
    <row r="5512" spans="3:11" x14ac:dyDescent="0.25">
      <c r="C5512" s="201">
        <v>45643</v>
      </c>
      <c r="D5512" s="217" t="s">
        <v>1154</v>
      </c>
      <c r="E5512" s="124">
        <v>26000</v>
      </c>
      <c r="F5512" s="124">
        <v>29500</v>
      </c>
      <c r="G5512" s="124">
        <v>26500</v>
      </c>
      <c r="H5512" s="217">
        <v>4</v>
      </c>
      <c r="I5512" s="124">
        <v>104000</v>
      </c>
      <c r="J5512" s="238">
        <v>600000</v>
      </c>
      <c r="K5512" s="124">
        <v>15900000000</v>
      </c>
    </row>
    <row r="5513" spans="3:11" x14ac:dyDescent="0.25">
      <c r="C5513" s="201">
        <v>45643</v>
      </c>
      <c r="D5513" s="217" t="s">
        <v>1154</v>
      </c>
      <c r="E5513" s="124">
        <v>25000</v>
      </c>
      <c r="F5513" s="124">
        <v>29500</v>
      </c>
      <c r="G5513" s="124">
        <v>26500</v>
      </c>
      <c r="H5513" s="217">
        <v>25</v>
      </c>
      <c r="I5513" s="124">
        <v>625000</v>
      </c>
      <c r="J5513" s="238">
        <v>600000</v>
      </c>
      <c r="K5513" s="124">
        <v>15900000000</v>
      </c>
    </row>
    <row r="5514" spans="3:11" x14ac:dyDescent="0.25">
      <c r="C5514" s="201">
        <v>45643</v>
      </c>
      <c r="D5514" s="217" t="s">
        <v>1154</v>
      </c>
      <c r="E5514" s="124">
        <v>25000</v>
      </c>
      <c r="F5514" s="124">
        <v>29500</v>
      </c>
      <c r="G5514" s="124">
        <v>26500</v>
      </c>
      <c r="H5514" s="217">
        <v>5</v>
      </c>
      <c r="I5514" s="124">
        <v>125000</v>
      </c>
      <c r="J5514" s="238">
        <v>600000</v>
      </c>
      <c r="K5514" s="124">
        <v>15900000000</v>
      </c>
    </row>
    <row r="5515" spans="3:11" x14ac:dyDescent="0.25">
      <c r="C5515" s="201">
        <v>45643</v>
      </c>
      <c r="D5515" s="217" t="s">
        <v>1154</v>
      </c>
      <c r="E5515" s="124">
        <v>25000</v>
      </c>
      <c r="F5515" s="124">
        <v>29500</v>
      </c>
      <c r="G5515" s="124">
        <v>26500</v>
      </c>
      <c r="H5515" s="217">
        <v>4</v>
      </c>
      <c r="I5515" s="124">
        <v>100000</v>
      </c>
      <c r="J5515" s="238">
        <v>600000</v>
      </c>
      <c r="K5515" s="124">
        <v>15900000000</v>
      </c>
    </row>
    <row r="5516" spans="3:11" x14ac:dyDescent="0.25">
      <c r="C5516" s="201">
        <v>45643</v>
      </c>
      <c r="D5516" s="217" t="s">
        <v>1154</v>
      </c>
      <c r="E5516" s="124">
        <v>26900</v>
      </c>
      <c r="F5516" s="124">
        <v>29500</v>
      </c>
      <c r="G5516" s="124">
        <v>26500</v>
      </c>
      <c r="H5516" s="217">
        <v>1</v>
      </c>
      <c r="I5516" s="124">
        <v>26900</v>
      </c>
      <c r="J5516" s="238">
        <v>600000</v>
      </c>
      <c r="K5516" s="124">
        <v>15900000000</v>
      </c>
    </row>
    <row r="5517" spans="3:11" x14ac:dyDescent="0.25">
      <c r="C5517" s="201">
        <v>45643</v>
      </c>
      <c r="D5517" s="217" t="s">
        <v>1154</v>
      </c>
      <c r="E5517" s="124">
        <v>26000</v>
      </c>
      <c r="F5517" s="124">
        <v>29500</v>
      </c>
      <c r="G5517" s="124">
        <v>26500</v>
      </c>
      <c r="H5517" s="217">
        <v>16</v>
      </c>
      <c r="I5517" s="124">
        <v>416000</v>
      </c>
      <c r="J5517" s="238">
        <v>600000</v>
      </c>
      <c r="K5517" s="124">
        <v>15900000000</v>
      </c>
    </row>
    <row r="5518" spans="3:11" x14ac:dyDescent="0.25">
      <c r="C5518" s="201">
        <v>45643</v>
      </c>
      <c r="D5518" s="217" t="s">
        <v>312</v>
      </c>
      <c r="E5518" s="124">
        <v>14100</v>
      </c>
      <c r="F5518" s="124">
        <v>14001</v>
      </c>
      <c r="G5518" s="124">
        <v>14000</v>
      </c>
      <c r="H5518" s="217">
        <v>29</v>
      </c>
      <c r="I5518" s="124">
        <v>408900</v>
      </c>
      <c r="J5518" s="238">
        <v>20000000</v>
      </c>
      <c r="K5518" s="124">
        <v>280000000000</v>
      </c>
    </row>
    <row r="5519" spans="3:11" x14ac:dyDescent="0.25">
      <c r="C5519" s="201">
        <v>45643</v>
      </c>
      <c r="D5519" s="217" t="s">
        <v>312</v>
      </c>
      <c r="E5519" s="124">
        <v>14000</v>
      </c>
      <c r="F5519" s="124">
        <v>14001</v>
      </c>
      <c r="G5519" s="124">
        <v>14000</v>
      </c>
      <c r="H5519" s="217">
        <v>10</v>
      </c>
      <c r="I5519" s="124">
        <v>140000</v>
      </c>
      <c r="J5519" s="238">
        <v>20000000</v>
      </c>
      <c r="K5519" s="124">
        <v>280000000000</v>
      </c>
    </row>
    <row r="5520" spans="3:11" x14ac:dyDescent="0.25">
      <c r="C5520" s="201">
        <v>45643</v>
      </c>
      <c r="D5520" s="217" t="s">
        <v>1155</v>
      </c>
      <c r="E5520" s="124">
        <v>20000</v>
      </c>
      <c r="F5520" s="124">
        <v>19500</v>
      </c>
      <c r="G5520" s="124">
        <v>20000</v>
      </c>
      <c r="H5520" s="217">
        <v>20</v>
      </c>
      <c r="I5520" s="124">
        <v>400000</v>
      </c>
      <c r="J5520" s="238">
        <v>2400000</v>
      </c>
      <c r="K5520" s="124">
        <v>48000000000</v>
      </c>
    </row>
    <row r="5521" spans="3:11" x14ac:dyDescent="0.25">
      <c r="C5521" s="201">
        <v>45643</v>
      </c>
      <c r="D5521" s="217" t="s">
        <v>1154</v>
      </c>
      <c r="E5521" s="124">
        <v>25900</v>
      </c>
      <c r="F5521" s="124">
        <v>29500</v>
      </c>
      <c r="G5521" s="124">
        <v>26500</v>
      </c>
      <c r="H5521" s="217">
        <v>4</v>
      </c>
      <c r="I5521" s="124">
        <v>103600</v>
      </c>
      <c r="J5521" s="238">
        <v>600000</v>
      </c>
      <c r="K5521" s="124">
        <v>15900000000</v>
      </c>
    </row>
    <row r="5522" spans="3:11" x14ac:dyDescent="0.25">
      <c r="C5522" s="201">
        <v>45643</v>
      </c>
      <c r="D5522" s="217" t="s">
        <v>1154</v>
      </c>
      <c r="E5522" s="124">
        <v>25000</v>
      </c>
      <c r="F5522" s="124">
        <v>29500</v>
      </c>
      <c r="G5522" s="124">
        <v>26500</v>
      </c>
      <c r="H5522" s="217">
        <v>11</v>
      </c>
      <c r="I5522" s="124">
        <v>275000</v>
      </c>
      <c r="J5522" s="238">
        <v>600000</v>
      </c>
      <c r="K5522" s="124">
        <v>15900000000</v>
      </c>
    </row>
    <row r="5523" spans="3:11" x14ac:dyDescent="0.25">
      <c r="C5523" s="201">
        <v>45643</v>
      </c>
      <c r="D5523" s="217" t="s">
        <v>312</v>
      </c>
      <c r="E5523" s="124">
        <v>14000</v>
      </c>
      <c r="F5523" s="124">
        <v>14001</v>
      </c>
      <c r="G5523" s="124">
        <v>14000</v>
      </c>
      <c r="H5523" s="217">
        <v>100</v>
      </c>
      <c r="I5523" s="124">
        <v>1400000</v>
      </c>
      <c r="J5523" s="238">
        <v>20000000</v>
      </c>
      <c r="K5523" s="124">
        <v>280000000000</v>
      </c>
    </row>
    <row r="5524" spans="3:11" x14ac:dyDescent="0.25">
      <c r="C5524" s="201">
        <v>45643</v>
      </c>
      <c r="D5524" s="217" t="s">
        <v>1154</v>
      </c>
      <c r="E5524" s="124">
        <v>25700</v>
      </c>
      <c r="F5524" s="124">
        <v>29500</v>
      </c>
      <c r="G5524" s="124">
        <v>26500</v>
      </c>
      <c r="H5524" s="217">
        <v>1</v>
      </c>
      <c r="I5524" s="124">
        <v>25700</v>
      </c>
      <c r="J5524" s="238">
        <v>600000</v>
      </c>
      <c r="K5524" s="124">
        <v>15900000000</v>
      </c>
    </row>
    <row r="5525" spans="3:11" x14ac:dyDescent="0.25">
      <c r="C5525" s="201">
        <v>45643</v>
      </c>
      <c r="D5525" s="217" t="s">
        <v>1154</v>
      </c>
      <c r="E5525" s="124">
        <v>25900</v>
      </c>
      <c r="F5525" s="124">
        <v>29500</v>
      </c>
      <c r="G5525" s="124">
        <v>26500</v>
      </c>
      <c r="H5525" s="217">
        <v>1</v>
      </c>
      <c r="I5525" s="124">
        <v>25900</v>
      </c>
      <c r="J5525" s="238">
        <v>600000</v>
      </c>
      <c r="K5525" s="124">
        <v>15900000000</v>
      </c>
    </row>
    <row r="5526" spans="3:11" x14ac:dyDescent="0.25">
      <c r="C5526" s="201">
        <v>45643</v>
      </c>
      <c r="D5526" s="217" t="s">
        <v>1155</v>
      </c>
      <c r="E5526" s="124">
        <v>20000</v>
      </c>
      <c r="F5526" s="124">
        <v>19500</v>
      </c>
      <c r="G5526" s="124">
        <v>20000</v>
      </c>
      <c r="H5526" s="217">
        <v>7</v>
      </c>
      <c r="I5526" s="124">
        <v>140000</v>
      </c>
      <c r="J5526" s="238">
        <v>2400000</v>
      </c>
      <c r="K5526" s="124">
        <v>48000000000</v>
      </c>
    </row>
    <row r="5527" spans="3:11" x14ac:dyDescent="0.25">
      <c r="C5527" s="201">
        <v>45643</v>
      </c>
      <c r="D5527" s="217" t="s">
        <v>1154</v>
      </c>
      <c r="E5527" s="124">
        <v>25896.47</v>
      </c>
      <c r="F5527" s="124">
        <v>29500</v>
      </c>
      <c r="G5527" s="124">
        <v>26500</v>
      </c>
      <c r="H5527" s="217">
        <v>1</v>
      </c>
      <c r="I5527" s="124">
        <v>25896.47</v>
      </c>
      <c r="J5527" s="238">
        <v>600000</v>
      </c>
      <c r="K5527" s="124">
        <v>15900000000</v>
      </c>
    </row>
    <row r="5528" spans="3:11" x14ac:dyDescent="0.25">
      <c r="C5528" s="201">
        <v>45643</v>
      </c>
      <c r="D5528" s="217" t="s">
        <v>1154</v>
      </c>
      <c r="E5528" s="124">
        <v>27650</v>
      </c>
      <c r="F5528" s="124">
        <v>29500</v>
      </c>
      <c r="G5528" s="124">
        <v>26500</v>
      </c>
      <c r="H5528" s="217">
        <v>6</v>
      </c>
      <c r="I5528" s="124">
        <v>165900</v>
      </c>
      <c r="J5528" s="238">
        <v>600000</v>
      </c>
      <c r="K5528" s="124">
        <v>15900000000</v>
      </c>
    </row>
    <row r="5529" spans="3:11" x14ac:dyDescent="0.25">
      <c r="C5529" s="201">
        <v>45643</v>
      </c>
      <c r="D5529" s="217" t="s">
        <v>1154</v>
      </c>
      <c r="E5529" s="124">
        <v>27699</v>
      </c>
      <c r="F5529" s="124">
        <v>29500</v>
      </c>
      <c r="G5529" s="124">
        <v>26500</v>
      </c>
      <c r="H5529" s="217">
        <v>5</v>
      </c>
      <c r="I5529" s="124">
        <v>138495</v>
      </c>
      <c r="J5529" s="238">
        <v>600000</v>
      </c>
      <c r="K5529" s="124">
        <v>15900000000</v>
      </c>
    </row>
    <row r="5530" spans="3:11" x14ac:dyDescent="0.25">
      <c r="C5530" s="201">
        <v>45643</v>
      </c>
      <c r="D5530" s="217" t="s">
        <v>1154</v>
      </c>
      <c r="E5530" s="124">
        <v>27650</v>
      </c>
      <c r="F5530" s="124">
        <v>29500</v>
      </c>
      <c r="G5530" s="124">
        <v>26500</v>
      </c>
      <c r="H5530" s="217">
        <v>18</v>
      </c>
      <c r="I5530" s="124">
        <v>497700</v>
      </c>
      <c r="J5530" s="238">
        <v>600000</v>
      </c>
      <c r="K5530" s="124">
        <v>15900000000</v>
      </c>
    </row>
    <row r="5531" spans="3:11" x14ac:dyDescent="0.25">
      <c r="C5531" s="201">
        <v>45643</v>
      </c>
      <c r="D5531" s="217" t="s">
        <v>1154</v>
      </c>
      <c r="E5531" s="124">
        <v>27000</v>
      </c>
      <c r="F5531" s="124">
        <v>29500</v>
      </c>
      <c r="G5531" s="124">
        <v>26500</v>
      </c>
      <c r="H5531" s="217">
        <v>2</v>
      </c>
      <c r="I5531" s="124">
        <v>54000</v>
      </c>
      <c r="J5531" s="238">
        <v>600000</v>
      </c>
      <c r="K5531" s="124">
        <v>15900000000</v>
      </c>
    </row>
    <row r="5532" spans="3:11" x14ac:dyDescent="0.25">
      <c r="C5532" s="201">
        <v>45643</v>
      </c>
      <c r="D5532" s="217" t="s">
        <v>1155</v>
      </c>
      <c r="E5532" s="124">
        <v>19990</v>
      </c>
      <c r="F5532" s="124">
        <v>19500</v>
      </c>
      <c r="G5532" s="124">
        <v>20000</v>
      </c>
      <c r="H5532" s="217">
        <v>58</v>
      </c>
      <c r="I5532" s="124">
        <v>1159420</v>
      </c>
      <c r="J5532" s="238">
        <v>2400000</v>
      </c>
      <c r="K5532" s="124">
        <v>48000000000</v>
      </c>
    </row>
    <row r="5533" spans="3:11" x14ac:dyDescent="0.25">
      <c r="C5533" s="201">
        <v>45643</v>
      </c>
      <c r="D5533" s="217" t="s">
        <v>1155</v>
      </c>
      <c r="E5533" s="124">
        <v>20000</v>
      </c>
      <c r="F5533" s="124">
        <v>19500</v>
      </c>
      <c r="G5533" s="124">
        <v>20000</v>
      </c>
      <c r="H5533" s="217">
        <v>34</v>
      </c>
      <c r="I5533" s="124">
        <v>680000</v>
      </c>
      <c r="J5533" s="238">
        <v>2400000</v>
      </c>
      <c r="K5533" s="124">
        <v>48000000000</v>
      </c>
    </row>
    <row r="5534" spans="3:11" x14ac:dyDescent="0.25">
      <c r="C5534" s="201">
        <v>45643</v>
      </c>
      <c r="D5534" s="217" t="s">
        <v>1154</v>
      </c>
      <c r="E5534" s="124">
        <v>27650</v>
      </c>
      <c r="F5534" s="124">
        <v>29500</v>
      </c>
      <c r="G5534" s="124">
        <v>26500</v>
      </c>
      <c r="H5534" s="217">
        <v>1</v>
      </c>
      <c r="I5534" s="124">
        <v>27650</v>
      </c>
      <c r="J5534" s="238">
        <v>600000</v>
      </c>
      <c r="K5534" s="124">
        <v>15900000000</v>
      </c>
    </row>
    <row r="5535" spans="3:11" x14ac:dyDescent="0.25">
      <c r="C5535" s="201">
        <v>45643</v>
      </c>
      <c r="D5535" s="217" t="s">
        <v>1154</v>
      </c>
      <c r="E5535" s="124">
        <v>27650</v>
      </c>
      <c r="F5535" s="124">
        <v>29500</v>
      </c>
      <c r="G5535" s="124">
        <v>26500</v>
      </c>
      <c r="H5535" s="217">
        <v>6</v>
      </c>
      <c r="I5535" s="124">
        <v>165900</v>
      </c>
      <c r="J5535" s="238">
        <v>600000</v>
      </c>
      <c r="K5535" s="124">
        <v>15900000000</v>
      </c>
    </row>
    <row r="5536" spans="3:11" x14ac:dyDescent="0.25">
      <c r="C5536" s="201">
        <v>45643</v>
      </c>
      <c r="D5536" s="217" t="s">
        <v>1154</v>
      </c>
      <c r="E5536" s="124">
        <v>27650</v>
      </c>
      <c r="F5536" s="124">
        <v>29500</v>
      </c>
      <c r="G5536" s="124">
        <v>26500</v>
      </c>
      <c r="H5536" s="217">
        <v>5</v>
      </c>
      <c r="I5536" s="124">
        <v>138250</v>
      </c>
      <c r="J5536" s="238">
        <v>600000</v>
      </c>
      <c r="K5536" s="124">
        <v>15900000000</v>
      </c>
    </row>
    <row r="5537" spans="3:11" x14ac:dyDescent="0.25">
      <c r="C5537" s="201">
        <v>45643</v>
      </c>
      <c r="D5537" s="217" t="s">
        <v>1154</v>
      </c>
      <c r="E5537" s="124">
        <v>27700</v>
      </c>
      <c r="F5537" s="124">
        <v>29500</v>
      </c>
      <c r="G5537" s="124">
        <v>26500</v>
      </c>
      <c r="H5537" s="217">
        <v>1</v>
      </c>
      <c r="I5537" s="124">
        <v>27700</v>
      </c>
      <c r="J5537" s="238">
        <v>600000</v>
      </c>
      <c r="K5537" s="124">
        <v>15900000000</v>
      </c>
    </row>
    <row r="5538" spans="3:11" x14ac:dyDescent="0.25">
      <c r="C5538" s="201">
        <v>45643</v>
      </c>
      <c r="D5538" s="217" t="s">
        <v>1154</v>
      </c>
      <c r="E5538" s="124">
        <v>27000</v>
      </c>
      <c r="F5538" s="124">
        <v>29500</v>
      </c>
      <c r="G5538" s="124">
        <v>26500</v>
      </c>
      <c r="H5538" s="217">
        <v>1</v>
      </c>
      <c r="I5538" s="124">
        <v>27000</v>
      </c>
      <c r="J5538" s="238">
        <v>600000</v>
      </c>
      <c r="K5538" s="124">
        <v>15900000000</v>
      </c>
    </row>
    <row r="5539" spans="3:11" x14ac:dyDescent="0.25">
      <c r="C5539" s="201">
        <v>45643</v>
      </c>
      <c r="D5539" s="217" t="s">
        <v>1154</v>
      </c>
      <c r="E5539" s="124">
        <v>27650</v>
      </c>
      <c r="F5539" s="124">
        <v>29500</v>
      </c>
      <c r="G5539" s="124">
        <v>26500</v>
      </c>
      <c r="H5539" s="217">
        <v>19</v>
      </c>
      <c r="I5539" s="124">
        <v>525350</v>
      </c>
      <c r="J5539" s="238">
        <v>600000</v>
      </c>
      <c r="K5539" s="124">
        <v>15900000000</v>
      </c>
    </row>
    <row r="5540" spans="3:11" x14ac:dyDescent="0.25">
      <c r="C5540" s="201">
        <v>45643</v>
      </c>
      <c r="D5540" s="217" t="s">
        <v>1154</v>
      </c>
      <c r="E5540" s="124">
        <v>27000</v>
      </c>
      <c r="F5540" s="124">
        <v>29500</v>
      </c>
      <c r="G5540" s="124">
        <v>26500</v>
      </c>
      <c r="H5540" s="217">
        <v>4</v>
      </c>
      <c r="I5540" s="124">
        <v>108000</v>
      </c>
      <c r="J5540" s="238">
        <v>600000</v>
      </c>
      <c r="K5540" s="124">
        <v>15900000000</v>
      </c>
    </row>
    <row r="5541" spans="3:11" x14ac:dyDescent="0.25">
      <c r="C5541" s="201">
        <v>45643</v>
      </c>
      <c r="D5541" s="217" t="s">
        <v>1154</v>
      </c>
      <c r="E5541" s="124">
        <v>27650</v>
      </c>
      <c r="F5541" s="124">
        <v>29500</v>
      </c>
      <c r="G5541" s="124">
        <v>26500</v>
      </c>
      <c r="H5541" s="217">
        <v>29</v>
      </c>
      <c r="I5541" s="124">
        <v>801850</v>
      </c>
      <c r="J5541" s="238">
        <v>600000</v>
      </c>
      <c r="K5541" s="124">
        <v>15900000000</v>
      </c>
    </row>
    <row r="5542" spans="3:11" x14ac:dyDescent="0.25">
      <c r="C5542" s="201">
        <v>45643</v>
      </c>
      <c r="D5542" s="217" t="s">
        <v>1154</v>
      </c>
      <c r="E5542" s="124">
        <v>27000</v>
      </c>
      <c r="F5542" s="124">
        <v>29500</v>
      </c>
      <c r="G5542" s="124">
        <v>26500</v>
      </c>
      <c r="H5542" s="217">
        <v>38</v>
      </c>
      <c r="I5542" s="124">
        <v>1026000</v>
      </c>
      <c r="J5542" s="238">
        <v>600000</v>
      </c>
      <c r="K5542" s="124">
        <v>15900000000</v>
      </c>
    </row>
    <row r="5543" spans="3:11" x14ac:dyDescent="0.25">
      <c r="C5543" s="201">
        <v>45643</v>
      </c>
      <c r="D5543" s="217" t="s">
        <v>1154</v>
      </c>
      <c r="E5543" s="124">
        <v>27650</v>
      </c>
      <c r="F5543" s="124">
        <v>29500</v>
      </c>
      <c r="G5543" s="124">
        <v>26500</v>
      </c>
      <c r="H5543" s="217">
        <v>20</v>
      </c>
      <c r="I5543" s="124">
        <v>553000</v>
      </c>
      <c r="J5543" s="238">
        <v>600000</v>
      </c>
      <c r="K5543" s="124">
        <v>15900000000</v>
      </c>
    </row>
    <row r="5544" spans="3:11" x14ac:dyDescent="0.25">
      <c r="C5544" s="201">
        <v>45643</v>
      </c>
      <c r="D5544" s="217" t="s">
        <v>1155</v>
      </c>
      <c r="E5544" s="124">
        <v>19500</v>
      </c>
      <c r="F5544" s="124">
        <v>19500</v>
      </c>
      <c r="G5544" s="124">
        <v>20000</v>
      </c>
      <c r="H5544" s="217">
        <v>11</v>
      </c>
      <c r="I5544" s="124">
        <v>214500</v>
      </c>
      <c r="J5544" s="238">
        <v>2400000</v>
      </c>
      <c r="K5544" s="124">
        <v>48000000000</v>
      </c>
    </row>
    <row r="5545" spans="3:11" x14ac:dyDescent="0.25">
      <c r="C5545" s="201">
        <v>45643</v>
      </c>
      <c r="D5545" s="217" t="s">
        <v>1154</v>
      </c>
      <c r="E5545" s="124">
        <v>26000</v>
      </c>
      <c r="F5545" s="124">
        <v>29500</v>
      </c>
      <c r="G5545" s="124">
        <v>26500</v>
      </c>
      <c r="H5545" s="217">
        <v>3</v>
      </c>
      <c r="I5545" s="124">
        <v>78000</v>
      </c>
      <c r="J5545" s="238">
        <v>600000</v>
      </c>
      <c r="K5545" s="124">
        <v>15900000000</v>
      </c>
    </row>
    <row r="5546" spans="3:11" x14ac:dyDescent="0.25">
      <c r="C5546" s="201">
        <v>45643</v>
      </c>
      <c r="D5546" s="217" t="s">
        <v>1154</v>
      </c>
      <c r="E5546" s="124">
        <v>26000</v>
      </c>
      <c r="F5546" s="124">
        <v>29500</v>
      </c>
      <c r="G5546" s="124">
        <v>26500</v>
      </c>
      <c r="H5546" s="217">
        <v>5</v>
      </c>
      <c r="I5546" s="124">
        <v>130000</v>
      </c>
      <c r="J5546" s="238">
        <v>600000</v>
      </c>
      <c r="K5546" s="124">
        <v>15900000000</v>
      </c>
    </row>
    <row r="5547" spans="3:11" x14ac:dyDescent="0.25">
      <c r="C5547" s="201">
        <v>45643</v>
      </c>
      <c r="D5547" s="217" t="s">
        <v>1154</v>
      </c>
      <c r="E5547" s="124">
        <v>26000</v>
      </c>
      <c r="F5547" s="124">
        <v>29500</v>
      </c>
      <c r="G5547" s="124">
        <v>26500</v>
      </c>
      <c r="H5547" s="217">
        <v>20</v>
      </c>
      <c r="I5547" s="124">
        <v>520000</v>
      </c>
      <c r="J5547" s="238">
        <v>600000</v>
      </c>
      <c r="K5547" s="124">
        <v>15900000000</v>
      </c>
    </row>
    <row r="5548" spans="3:11" x14ac:dyDescent="0.25">
      <c r="C5548" s="201">
        <v>45643</v>
      </c>
      <c r="D5548" s="217" t="s">
        <v>1154</v>
      </c>
      <c r="E5548" s="124">
        <v>26000</v>
      </c>
      <c r="F5548" s="124">
        <v>29500</v>
      </c>
      <c r="G5548" s="124">
        <v>26500</v>
      </c>
      <c r="H5548" s="217">
        <v>225</v>
      </c>
      <c r="I5548" s="124">
        <v>5850000</v>
      </c>
      <c r="J5548" s="238">
        <v>600000</v>
      </c>
      <c r="K5548" s="124">
        <v>15900000000</v>
      </c>
    </row>
    <row r="5549" spans="3:11" x14ac:dyDescent="0.25">
      <c r="C5549" s="201">
        <v>45643</v>
      </c>
      <c r="D5549" s="217" t="s">
        <v>1154</v>
      </c>
      <c r="E5549" s="124">
        <v>26000</v>
      </c>
      <c r="F5549" s="124">
        <v>29500</v>
      </c>
      <c r="G5549" s="124">
        <v>26500</v>
      </c>
      <c r="H5549" s="217">
        <v>4</v>
      </c>
      <c r="I5549" s="124">
        <v>104000</v>
      </c>
      <c r="J5549" s="238">
        <v>600000</v>
      </c>
      <c r="K5549" s="124">
        <v>15900000000</v>
      </c>
    </row>
    <row r="5550" spans="3:11" x14ac:dyDescent="0.25">
      <c r="C5550" s="201">
        <v>45643</v>
      </c>
      <c r="D5550" s="217" t="s">
        <v>1154</v>
      </c>
      <c r="E5550" s="124">
        <v>25900</v>
      </c>
      <c r="F5550" s="124">
        <v>29500</v>
      </c>
      <c r="G5550" s="124">
        <v>26500</v>
      </c>
      <c r="H5550" s="217">
        <v>29</v>
      </c>
      <c r="I5550" s="124">
        <v>751100</v>
      </c>
      <c r="J5550" s="238">
        <v>600000</v>
      </c>
      <c r="K5550" s="124">
        <v>15900000000</v>
      </c>
    </row>
    <row r="5551" spans="3:11" x14ac:dyDescent="0.25">
      <c r="C5551" s="201">
        <v>45643</v>
      </c>
      <c r="D5551" s="217" t="s">
        <v>1154</v>
      </c>
      <c r="E5551" s="124">
        <v>25896.47</v>
      </c>
      <c r="F5551" s="124">
        <v>29500</v>
      </c>
      <c r="G5551" s="124">
        <v>26500</v>
      </c>
      <c r="H5551" s="217">
        <v>2</v>
      </c>
      <c r="I5551" s="124">
        <v>51792.94</v>
      </c>
      <c r="J5551" s="238">
        <v>600000</v>
      </c>
      <c r="K5551" s="124">
        <v>15900000000</v>
      </c>
    </row>
    <row r="5552" spans="3:11" x14ac:dyDescent="0.25">
      <c r="C5552" s="201">
        <v>45643</v>
      </c>
      <c r="D5552" s="217" t="s">
        <v>1154</v>
      </c>
      <c r="E5552" s="124">
        <v>26000</v>
      </c>
      <c r="F5552" s="124">
        <v>29500</v>
      </c>
      <c r="G5552" s="124">
        <v>26500</v>
      </c>
      <c r="H5552" s="217">
        <v>40</v>
      </c>
      <c r="I5552" s="124">
        <v>1040000</v>
      </c>
      <c r="J5552" s="238">
        <v>600000</v>
      </c>
      <c r="K5552" s="124">
        <v>15900000000</v>
      </c>
    </row>
    <row r="5553" spans="3:11" x14ac:dyDescent="0.25">
      <c r="C5553" s="201">
        <v>45643</v>
      </c>
      <c r="D5553" s="217" t="s">
        <v>1154</v>
      </c>
      <c r="E5553" s="124">
        <v>25900</v>
      </c>
      <c r="F5553" s="124">
        <v>29500</v>
      </c>
      <c r="G5553" s="124">
        <v>26500</v>
      </c>
      <c r="H5553" s="217">
        <v>11</v>
      </c>
      <c r="I5553" s="124">
        <v>284900</v>
      </c>
      <c r="J5553" s="238">
        <v>600000</v>
      </c>
      <c r="K5553" s="124">
        <v>15900000000</v>
      </c>
    </row>
    <row r="5554" spans="3:11" x14ac:dyDescent="0.25">
      <c r="C5554" s="201">
        <v>45643</v>
      </c>
      <c r="D5554" s="217" t="s">
        <v>1154</v>
      </c>
      <c r="E5554" s="124">
        <v>27950</v>
      </c>
      <c r="F5554" s="124">
        <v>29500</v>
      </c>
      <c r="G5554" s="124">
        <v>26500</v>
      </c>
      <c r="H5554" s="217">
        <v>3</v>
      </c>
      <c r="I5554" s="124">
        <v>83850</v>
      </c>
      <c r="J5554" s="238">
        <v>600000</v>
      </c>
      <c r="K5554" s="124">
        <v>15900000000</v>
      </c>
    </row>
    <row r="5555" spans="3:11" x14ac:dyDescent="0.25">
      <c r="C5555" s="201">
        <v>45643</v>
      </c>
      <c r="D5555" s="217" t="s">
        <v>1154</v>
      </c>
      <c r="E5555" s="124">
        <v>27650</v>
      </c>
      <c r="F5555" s="124">
        <v>29500</v>
      </c>
      <c r="G5555" s="124">
        <v>26500</v>
      </c>
      <c r="H5555" s="217">
        <v>5</v>
      </c>
      <c r="I5555" s="124">
        <v>138250</v>
      </c>
      <c r="J5555" s="238">
        <v>600000</v>
      </c>
      <c r="K5555" s="124">
        <v>15900000000</v>
      </c>
    </row>
    <row r="5556" spans="3:11" x14ac:dyDescent="0.25">
      <c r="C5556" s="201">
        <v>45643</v>
      </c>
      <c r="D5556" s="217" t="s">
        <v>1155</v>
      </c>
      <c r="E5556" s="124">
        <v>20000</v>
      </c>
      <c r="F5556" s="124">
        <v>19500</v>
      </c>
      <c r="G5556" s="124">
        <v>20000</v>
      </c>
      <c r="H5556" s="217">
        <v>8</v>
      </c>
      <c r="I5556" s="124">
        <v>160000</v>
      </c>
      <c r="J5556" s="238">
        <v>2400000</v>
      </c>
      <c r="K5556" s="124">
        <v>48000000000</v>
      </c>
    </row>
    <row r="5557" spans="3:11" x14ac:dyDescent="0.25">
      <c r="C5557" s="201">
        <v>45643</v>
      </c>
      <c r="D5557" s="217" t="s">
        <v>1154</v>
      </c>
      <c r="E5557" s="124">
        <v>27000</v>
      </c>
      <c r="F5557" s="124">
        <v>29500</v>
      </c>
      <c r="G5557" s="124">
        <v>26500</v>
      </c>
      <c r="H5557" s="217">
        <v>1</v>
      </c>
      <c r="I5557" s="124">
        <v>27000</v>
      </c>
      <c r="J5557" s="238">
        <v>600000</v>
      </c>
      <c r="K5557" s="124">
        <v>15900000000</v>
      </c>
    </row>
    <row r="5558" spans="3:11" x14ac:dyDescent="0.25">
      <c r="C5558" s="201">
        <v>45643</v>
      </c>
      <c r="D5558" s="217" t="s">
        <v>1154</v>
      </c>
      <c r="E5558" s="124">
        <v>26000</v>
      </c>
      <c r="F5558" s="124">
        <v>29500</v>
      </c>
      <c r="G5558" s="124">
        <v>26500</v>
      </c>
      <c r="H5558" s="217">
        <v>100</v>
      </c>
      <c r="I5558" s="124">
        <v>2600000</v>
      </c>
      <c r="J5558" s="238">
        <v>600000</v>
      </c>
      <c r="K5558" s="124">
        <v>15900000000</v>
      </c>
    </row>
    <row r="5559" spans="3:11" x14ac:dyDescent="0.25">
      <c r="C5559" s="201">
        <v>45643</v>
      </c>
      <c r="D5559" s="217" t="s">
        <v>1154</v>
      </c>
      <c r="E5559" s="124">
        <v>26500</v>
      </c>
      <c r="F5559" s="124">
        <v>29500</v>
      </c>
      <c r="G5559" s="124">
        <v>26500</v>
      </c>
      <c r="H5559" s="217">
        <v>1</v>
      </c>
      <c r="I5559" s="124">
        <v>26500</v>
      </c>
      <c r="J5559" s="238">
        <v>600000</v>
      </c>
      <c r="K5559" s="124">
        <v>15900000000</v>
      </c>
    </row>
    <row r="5560" spans="3:11" x14ac:dyDescent="0.25">
      <c r="C5560" s="201">
        <v>45643</v>
      </c>
      <c r="D5560" s="217" t="s">
        <v>1154</v>
      </c>
      <c r="E5560" s="124">
        <v>26520</v>
      </c>
      <c r="F5560" s="124">
        <v>29500</v>
      </c>
      <c r="G5560" s="124">
        <v>26500</v>
      </c>
      <c r="H5560" s="217">
        <v>4</v>
      </c>
      <c r="I5560" s="124">
        <v>106080</v>
      </c>
      <c r="J5560" s="238">
        <v>600000</v>
      </c>
      <c r="K5560" s="124">
        <v>15900000000</v>
      </c>
    </row>
    <row r="5561" spans="3:11" x14ac:dyDescent="0.25">
      <c r="C5561" s="201">
        <v>45643</v>
      </c>
      <c r="D5561" s="217" t="s">
        <v>1154</v>
      </c>
      <c r="E5561" s="124">
        <v>26500</v>
      </c>
      <c r="F5561" s="124">
        <v>29500</v>
      </c>
      <c r="G5561" s="124">
        <v>26500</v>
      </c>
      <c r="H5561" s="217">
        <v>2</v>
      </c>
      <c r="I5561" s="124">
        <v>53000</v>
      </c>
      <c r="J5561" s="238">
        <v>600000</v>
      </c>
      <c r="K5561" s="124">
        <v>15900000000</v>
      </c>
    </row>
    <row r="5562" spans="3:11" x14ac:dyDescent="0.25">
      <c r="C5562" s="201">
        <v>45644</v>
      </c>
      <c r="D5562" s="217" t="s">
        <v>312</v>
      </c>
      <c r="E5562" s="124">
        <v>12500</v>
      </c>
      <c r="F5562" s="124">
        <v>14000</v>
      </c>
      <c r="G5562" s="124">
        <v>12500</v>
      </c>
      <c r="H5562" s="217">
        <v>2</v>
      </c>
      <c r="I5562" s="124">
        <v>25000</v>
      </c>
      <c r="J5562" s="238">
        <v>20000000</v>
      </c>
      <c r="K5562" s="124">
        <v>250000000000</v>
      </c>
    </row>
    <row r="5563" spans="3:11" x14ac:dyDescent="0.25">
      <c r="C5563" s="201">
        <v>45644</v>
      </c>
      <c r="D5563" s="217" t="s">
        <v>312</v>
      </c>
      <c r="E5563" s="124">
        <v>12500</v>
      </c>
      <c r="F5563" s="124">
        <v>14000</v>
      </c>
      <c r="G5563" s="124">
        <v>12500</v>
      </c>
      <c r="H5563" s="217">
        <v>4</v>
      </c>
      <c r="I5563" s="124">
        <v>50000</v>
      </c>
      <c r="J5563" s="238">
        <v>20000000</v>
      </c>
      <c r="K5563" s="124">
        <v>250000000000</v>
      </c>
    </row>
    <row r="5564" spans="3:11" x14ac:dyDescent="0.25">
      <c r="C5564" s="201">
        <v>45644</v>
      </c>
      <c r="D5564" s="217" t="s">
        <v>312</v>
      </c>
      <c r="E5564" s="124">
        <v>12500</v>
      </c>
      <c r="F5564" s="124">
        <v>14000</v>
      </c>
      <c r="G5564" s="124">
        <v>12500</v>
      </c>
      <c r="H5564" s="217">
        <v>1</v>
      </c>
      <c r="I5564" s="124">
        <v>12500</v>
      </c>
      <c r="J5564" s="238">
        <v>20000000</v>
      </c>
      <c r="K5564" s="124">
        <v>250000000000</v>
      </c>
    </row>
    <row r="5565" spans="3:11" x14ac:dyDescent="0.25">
      <c r="C5565" s="201">
        <v>45644</v>
      </c>
      <c r="D5565" s="217" t="s">
        <v>312</v>
      </c>
      <c r="E5565" s="124">
        <v>12500</v>
      </c>
      <c r="F5565" s="124">
        <v>14000</v>
      </c>
      <c r="G5565" s="124">
        <v>12500</v>
      </c>
      <c r="H5565" s="217">
        <v>27</v>
      </c>
      <c r="I5565" s="124">
        <v>337500</v>
      </c>
      <c r="J5565" s="238">
        <v>20000000</v>
      </c>
      <c r="K5565" s="124">
        <v>250000000000</v>
      </c>
    </row>
    <row r="5566" spans="3:11" x14ac:dyDescent="0.25">
      <c r="C5566" s="201">
        <v>45644</v>
      </c>
      <c r="D5566" s="217" t="s">
        <v>312</v>
      </c>
      <c r="E5566" s="124">
        <v>12500</v>
      </c>
      <c r="F5566" s="124">
        <v>14000</v>
      </c>
      <c r="G5566" s="124">
        <v>12500</v>
      </c>
      <c r="H5566" s="217">
        <v>12</v>
      </c>
      <c r="I5566" s="124">
        <v>150000</v>
      </c>
      <c r="J5566" s="238">
        <v>20000000</v>
      </c>
      <c r="K5566" s="124">
        <v>250000000000</v>
      </c>
    </row>
    <row r="5567" spans="3:11" x14ac:dyDescent="0.25">
      <c r="C5567" s="201">
        <v>45644</v>
      </c>
      <c r="D5567" s="217" t="s">
        <v>312</v>
      </c>
      <c r="E5567" s="124">
        <v>12500</v>
      </c>
      <c r="F5567" s="124">
        <v>14000</v>
      </c>
      <c r="G5567" s="124">
        <v>12500</v>
      </c>
      <c r="H5567" s="217">
        <v>1</v>
      </c>
      <c r="I5567" s="124">
        <v>12500</v>
      </c>
      <c r="J5567" s="238">
        <v>20000000</v>
      </c>
      <c r="K5567" s="124">
        <v>250000000000</v>
      </c>
    </row>
    <row r="5568" spans="3:11" x14ac:dyDescent="0.25">
      <c r="C5568" s="201">
        <v>45644</v>
      </c>
      <c r="D5568" s="217" t="s">
        <v>312</v>
      </c>
      <c r="E5568" s="124">
        <v>12500</v>
      </c>
      <c r="F5568" s="124">
        <v>14000</v>
      </c>
      <c r="G5568" s="124">
        <v>12500</v>
      </c>
      <c r="H5568" s="217">
        <v>24</v>
      </c>
      <c r="I5568" s="124">
        <v>300000</v>
      </c>
      <c r="J5568" s="238">
        <v>20000000</v>
      </c>
      <c r="K5568" s="124">
        <v>250000000000</v>
      </c>
    </row>
    <row r="5569" spans="3:11" x14ac:dyDescent="0.25">
      <c r="C5569" s="201">
        <v>45644</v>
      </c>
      <c r="D5569" s="217" t="s">
        <v>312</v>
      </c>
      <c r="E5569" s="124">
        <v>12500</v>
      </c>
      <c r="F5569" s="124">
        <v>14000</v>
      </c>
      <c r="G5569" s="124">
        <v>12500</v>
      </c>
      <c r="H5569" s="217">
        <v>13</v>
      </c>
      <c r="I5569" s="124">
        <v>162500</v>
      </c>
      <c r="J5569" s="238">
        <v>20000000</v>
      </c>
      <c r="K5569" s="124">
        <v>250000000000</v>
      </c>
    </row>
    <row r="5570" spans="3:11" x14ac:dyDescent="0.25">
      <c r="C5570" s="201">
        <v>45644</v>
      </c>
      <c r="D5570" s="217" t="s">
        <v>312</v>
      </c>
      <c r="E5570" s="124">
        <v>12500</v>
      </c>
      <c r="F5570" s="124">
        <v>14000</v>
      </c>
      <c r="G5570" s="124">
        <v>12500</v>
      </c>
      <c r="H5570" s="217">
        <v>1</v>
      </c>
      <c r="I5570" s="124">
        <v>12500</v>
      </c>
      <c r="J5570" s="238">
        <v>20000000</v>
      </c>
      <c r="K5570" s="124">
        <v>250000000000</v>
      </c>
    </row>
    <row r="5571" spans="3:11" x14ac:dyDescent="0.25">
      <c r="C5571" s="201">
        <v>45644</v>
      </c>
      <c r="D5571" s="217" t="s">
        <v>312</v>
      </c>
      <c r="E5571" s="124">
        <v>12500</v>
      </c>
      <c r="F5571" s="124">
        <v>14000</v>
      </c>
      <c r="G5571" s="124">
        <v>12500</v>
      </c>
      <c r="H5571" s="217">
        <v>315</v>
      </c>
      <c r="I5571" s="124">
        <v>3937500</v>
      </c>
      <c r="J5571" s="238">
        <v>20000000</v>
      </c>
      <c r="K5571" s="124">
        <v>250000000000</v>
      </c>
    </row>
    <row r="5572" spans="3:11" x14ac:dyDescent="0.25">
      <c r="C5572" s="201">
        <v>45644</v>
      </c>
      <c r="D5572" s="217" t="s">
        <v>312</v>
      </c>
      <c r="E5572" s="124">
        <v>12500</v>
      </c>
      <c r="F5572" s="124">
        <v>14000</v>
      </c>
      <c r="G5572" s="124">
        <v>12500</v>
      </c>
      <c r="H5572" s="217">
        <v>42</v>
      </c>
      <c r="I5572" s="124">
        <v>525000</v>
      </c>
      <c r="J5572" s="238">
        <v>20000000</v>
      </c>
      <c r="K5572" s="124">
        <v>250000000000</v>
      </c>
    </row>
    <row r="5573" spans="3:11" x14ac:dyDescent="0.25">
      <c r="C5573" s="201">
        <v>45644</v>
      </c>
      <c r="D5573" s="217" t="s">
        <v>1154</v>
      </c>
      <c r="E5573" s="124">
        <v>26000</v>
      </c>
      <c r="F5573" s="124">
        <v>26500</v>
      </c>
      <c r="G5573" s="124">
        <v>24000</v>
      </c>
      <c r="H5573" s="217">
        <v>1</v>
      </c>
      <c r="I5573" s="124">
        <v>26000</v>
      </c>
      <c r="J5573" s="238">
        <v>600000</v>
      </c>
      <c r="K5573" s="124">
        <v>14400000000</v>
      </c>
    </row>
    <row r="5574" spans="3:11" x14ac:dyDescent="0.25">
      <c r="C5574" s="201">
        <v>45644</v>
      </c>
      <c r="D5574" s="217" t="s">
        <v>1154</v>
      </c>
      <c r="E5574" s="124">
        <v>26000</v>
      </c>
      <c r="F5574" s="124">
        <v>26500</v>
      </c>
      <c r="G5574" s="124">
        <v>24000</v>
      </c>
      <c r="H5574" s="217">
        <v>3</v>
      </c>
      <c r="I5574" s="124">
        <v>78000</v>
      </c>
      <c r="J5574" s="238">
        <v>600000</v>
      </c>
      <c r="K5574" s="124">
        <v>14400000000</v>
      </c>
    </row>
    <row r="5575" spans="3:11" x14ac:dyDescent="0.25">
      <c r="C5575" s="201">
        <v>45644</v>
      </c>
      <c r="D5575" s="217" t="s">
        <v>1154</v>
      </c>
      <c r="E5575" s="124">
        <v>26000</v>
      </c>
      <c r="F5575" s="124">
        <v>26500</v>
      </c>
      <c r="G5575" s="124">
        <v>24000</v>
      </c>
      <c r="H5575" s="217">
        <v>7</v>
      </c>
      <c r="I5575" s="124">
        <v>182000</v>
      </c>
      <c r="J5575" s="238">
        <v>600000</v>
      </c>
      <c r="K5575" s="124">
        <v>14400000000</v>
      </c>
    </row>
    <row r="5576" spans="3:11" x14ac:dyDescent="0.25">
      <c r="C5576" s="201">
        <v>45644</v>
      </c>
      <c r="D5576" s="217" t="s">
        <v>1154</v>
      </c>
      <c r="E5576" s="124">
        <v>26000</v>
      </c>
      <c r="F5576" s="124">
        <v>26500</v>
      </c>
      <c r="G5576" s="124">
        <v>24000</v>
      </c>
      <c r="H5576" s="217">
        <v>11</v>
      </c>
      <c r="I5576" s="124">
        <v>286000</v>
      </c>
      <c r="J5576" s="238">
        <v>600000</v>
      </c>
      <c r="K5576" s="124">
        <v>14400000000</v>
      </c>
    </row>
    <row r="5577" spans="3:11" x14ac:dyDescent="0.25">
      <c r="C5577" s="201">
        <v>45644</v>
      </c>
      <c r="D5577" s="217" t="s">
        <v>1154</v>
      </c>
      <c r="E5577" s="124">
        <v>26000</v>
      </c>
      <c r="F5577" s="124">
        <v>26500</v>
      </c>
      <c r="G5577" s="124">
        <v>24000</v>
      </c>
      <c r="H5577" s="217">
        <v>6</v>
      </c>
      <c r="I5577" s="124">
        <v>156000</v>
      </c>
      <c r="J5577" s="238">
        <v>600000</v>
      </c>
      <c r="K5577" s="124">
        <v>14400000000</v>
      </c>
    </row>
    <row r="5578" spans="3:11" x14ac:dyDescent="0.25">
      <c r="C5578" s="201">
        <v>45644</v>
      </c>
      <c r="D5578" s="217" t="s">
        <v>1154</v>
      </c>
      <c r="E5578" s="124">
        <v>26000</v>
      </c>
      <c r="F5578" s="124">
        <v>26500</v>
      </c>
      <c r="G5578" s="124">
        <v>24000</v>
      </c>
      <c r="H5578" s="217">
        <v>5</v>
      </c>
      <c r="I5578" s="124">
        <v>130000</v>
      </c>
      <c r="J5578" s="238">
        <v>600000</v>
      </c>
      <c r="K5578" s="124">
        <v>14400000000</v>
      </c>
    </row>
    <row r="5579" spans="3:11" x14ac:dyDescent="0.25">
      <c r="C5579" s="201">
        <v>45644</v>
      </c>
      <c r="D5579" s="217" t="s">
        <v>1154</v>
      </c>
      <c r="E5579" s="124">
        <v>26000</v>
      </c>
      <c r="F5579" s="124">
        <v>26500</v>
      </c>
      <c r="G5579" s="124">
        <v>24000</v>
      </c>
      <c r="H5579" s="217">
        <v>10</v>
      </c>
      <c r="I5579" s="124">
        <v>260000</v>
      </c>
      <c r="J5579" s="238">
        <v>600000</v>
      </c>
      <c r="K5579" s="124">
        <v>14400000000</v>
      </c>
    </row>
    <row r="5580" spans="3:11" x14ac:dyDescent="0.25">
      <c r="C5580" s="201">
        <v>45644</v>
      </c>
      <c r="D5580" s="217" t="s">
        <v>312</v>
      </c>
      <c r="E5580" s="124">
        <v>12500</v>
      </c>
      <c r="F5580" s="124">
        <v>14000</v>
      </c>
      <c r="G5580" s="124">
        <v>12500</v>
      </c>
      <c r="H5580" s="217">
        <v>1</v>
      </c>
      <c r="I5580" s="124">
        <v>12500</v>
      </c>
      <c r="J5580" s="238">
        <v>20000000</v>
      </c>
      <c r="K5580" s="124">
        <v>250000000000</v>
      </c>
    </row>
    <row r="5581" spans="3:11" x14ac:dyDescent="0.25">
      <c r="C5581" s="201">
        <v>45644</v>
      </c>
      <c r="D5581" s="217" t="s">
        <v>1154</v>
      </c>
      <c r="E5581" s="124">
        <v>26000</v>
      </c>
      <c r="F5581" s="124">
        <v>26500</v>
      </c>
      <c r="G5581" s="124">
        <v>24000</v>
      </c>
      <c r="H5581" s="217">
        <v>4</v>
      </c>
      <c r="I5581" s="124">
        <v>104000</v>
      </c>
      <c r="J5581" s="238">
        <v>600000</v>
      </c>
      <c r="K5581" s="124">
        <v>14400000000</v>
      </c>
    </row>
    <row r="5582" spans="3:11" x14ac:dyDescent="0.25">
      <c r="C5582" s="201">
        <v>45644</v>
      </c>
      <c r="D5582" s="217" t="s">
        <v>1154</v>
      </c>
      <c r="E5582" s="124">
        <v>26000</v>
      </c>
      <c r="F5582" s="124">
        <v>26500</v>
      </c>
      <c r="G5582" s="124">
        <v>24000</v>
      </c>
      <c r="H5582" s="217">
        <v>1</v>
      </c>
      <c r="I5582" s="124">
        <v>26000</v>
      </c>
      <c r="J5582" s="238">
        <v>600000</v>
      </c>
      <c r="K5582" s="124">
        <v>14400000000</v>
      </c>
    </row>
    <row r="5583" spans="3:11" x14ac:dyDescent="0.25">
      <c r="C5583" s="201">
        <v>45644</v>
      </c>
      <c r="D5583" s="217" t="s">
        <v>1154</v>
      </c>
      <c r="E5583" s="124">
        <v>26000</v>
      </c>
      <c r="F5583" s="124">
        <v>26500</v>
      </c>
      <c r="G5583" s="124">
        <v>24000</v>
      </c>
      <c r="H5583" s="217">
        <v>8</v>
      </c>
      <c r="I5583" s="124">
        <v>208000</v>
      </c>
      <c r="J5583" s="238">
        <v>600000</v>
      </c>
      <c r="K5583" s="124">
        <v>14400000000</v>
      </c>
    </row>
    <row r="5584" spans="3:11" x14ac:dyDescent="0.25">
      <c r="C5584" s="201">
        <v>45644</v>
      </c>
      <c r="D5584" s="217" t="s">
        <v>1154</v>
      </c>
      <c r="E5584" s="124">
        <v>25000</v>
      </c>
      <c r="F5584" s="124">
        <v>26500</v>
      </c>
      <c r="G5584" s="124">
        <v>24000</v>
      </c>
      <c r="H5584" s="217">
        <v>7</v>
      </c>
      <c r="I5584" s="124">
        <v>175000</v>
      </c>
      <c r="J5584" s="238">
        <v>600000</v>
      </c>
      <c r="K5584" s="124">
        <v>14400000000</v>
      </c>
    </row>
    <row r="5585" spans="3:11" x14ac:dyDescent="0.25">
      <c r="C5585" s="201">
        <v>45644</v>
      </c>
      <c r="D5585" s="217" t="s">
        <v>1154</v>
      </c>
      <c r="E5585" s="124">
        <v>25000</v>
      </c>
      <c r="F5585" s="124">
        <v>26500</v>
      </c>
      <c r="G5585" s="124">
        <v>24000</v>
      </c>
      <c r="H5585" s="217">
        <v>2</v>
      </c>
      <c r="I5585" s="124">
        <v>50000</v>
      </c>
      <c r="J5585" s="238">
        <v>600000</v>
      </c>
      <c r="K5585" s="124">
        <v>14400000000</v>
      </c>
    </row>
    <row r="5586" spans="3:11" x14ac:dyDescent="0.25">
      <c r="C5586" s="201">
        <v>45644</v>
      </c>
      <c r="D5586" s="217" t="s">
        <v>1154</v>
      </c>
      <c r="E5586" s="124">
        <v>25000</v>
      </c>
      <c r="F5586" s="124">
        <v>26500</v>
      </c>
      <c r="G5586" s="124">
        <v>24000</v>
      </c>
      <c r="H5586" s="217">
        <v>40</v>
      </c>
      <c r="I5586" s="124">
        <v>1000000</v>
      </c>
      <c r="J5586" s="238">
        <v>600000</v>
      </c>
      <c r="K5586" s="124">
        <v>14400000000</v>
      </c>
    </row>
    <row r="5587" spans="3:11" x14ac:dyDescent="0.25">
      <c r="C5587" s="201">
        <v>45644</v>
      </c>
      <c r="D5587" s="217" t="s">
        <v>1154</v>
      </c>
      <c r="E5587" s="124">
        <v>25000</v>
      </c>
      <c r="F5587" s="124">
        <v>26500</v>
      </c>
      <c r="G5587" s="124">
        <v>24000</v>
      </c>
      <c r="H5587" s="217">
        <v>4</v>
      </c>
      <c r="I5587" s="124">
        <v>100000</v>
      </c>
      <c r="J5587" s="238">
        <v>600000</v>
      </c>
      <c r="K5587" s="124">
        <v>14400000000</v>
      </c>
    </row>
    <row r="5588" spans="3:11" x14ac:dyDescent="0.25">
      <c r="C5588" s="201">
        <v>45644</v>
      </c>
      <c r="D5588" s="217" t="s">
        <v>312</v>
      </c>
      <c r="E5588" s="124">
        <v>12500</v>
      </c>
      <c r="F5588" s="124">
        <v>14000</v>
      </c>
      <c r="G5588" s="124">
        <v>12500</v>
      </c>
      <c r="H5588" s="217">
        <v>222</v>
      </c>
      <c r="I5588" s="124">
        <v>2775000</v>
      </c>
      <c r="J5588" s="238">
        <v>20000000</v>
      </c>
      <c r="K5588" s="124">
        <v>250000000000</v>
      </c>
    </row>
    <row r="5589" spans="3:11" x14ac:dyDescent="0.25">
      <c r="C5589" s="201">
        <v>45644</v>
      </c>
      <c r="D5589" s="217" t="s">
        <v>312</v>
      </c>
      <c r="E5589" s="124">
        <v>12500</v>
      </c>
      <c r="F5589" s="124">
        <v>14000</v>
      </c>
      <c r="G5589" s="124">
        <v>12500</v>
      </c>
      <c r="H5589" s="217">
        <v>798</v>
      </c>
      <c r="I5589" s="124">
        <v>9975000</v>
      </c>
      <c r="J5589" s="238">
        <v>20000000</v>
      </c>
      <c r="K5589" s="124">
        <v>250000000000</v>
      </c>
    </row>
    <row r="5590" spans="3:11" x14ac:dyDescent="0.25">
      <c r="C5590" s="201">
        <v>45644</v>
      </c>
      <c r="D5590" s="217" t="s">
        <v>312</v>
      </c>
      <c r="E5590" s="124">
        <v>12500</v>
      </c>
      <c r="F5590" s="124">
        <v>14000</v>
      </c>
      <c r="G5590" s="124">
        <v>12500</v>
      </c>
      <c r="H5590" s="217">
        <v>1</v>
      </c>
      <c r="I5590" s="124">
        <v>12500</v>
      </c>
      <c r="J5590" s="238">
        <v>20000000</v>
      </c>
      <c r="K5590" s="124">
        <v>250000000000</v>
      </c>
    </row>
    <row r="5591" spans="3:11" x14ac:dyDescent="0.25">
      <c r="C5591" s="201">
        <v>45644</v>
      </c>
      <c r="D5591" s="217" t="s">
        <v>312</v>
      </c>
      <c r="E5591" s="124">
        <v>12500</v>
      </c>
      <c r="F5591" s="124">
        <v>14000</v>
      </c>
      <c r="G5591" s="124">
        <v>12500</v>
      </c>
      <c r="H5591" s="217">
        <v>10</v>
      </c>
      <c r="I5591" s="124">
        <v>125000</v>
      </c>
      <c r="J5591" s="238">
        <v>20000000</v>
      </c>
      <c r="K5591" s="124">
        <v>250000000000</v>
      </c>
    </row>
    <row r="5592" spans="3:11" x14ac:dyDescent="0.25">
      <c r="C5592" s="201">
        <v>45644</v>
      </c>
      <c r="D5592" s="217" t="s">
        <v>312</v>
      </c>
      <c r="E5592" s="124">
        <v>12500</v>
      </c>
      <c r="F5592" s="124">
        <v>14000</v>
      </c>
      <c r="G5592" s="124">
        <v>12500</v>
      </c>
      <c r="H5592" s="217">
        <v>50</v>
      </c>
      <c r="I5592" s="124">
        <v>625000</v>
      </c>
      <c r="J5592" s="238">
        <v>20000000</v>
      </c>
      <c r="K5592" s="124">
        <v>250000000000</v>
      </c>
    </row>
    <row r="5593" spans="3:11" x14ac:dyDescent="0.25">
      <c r="C5593" s="201">
        <v>45644</v>
      </c>
      <c r="D5593" s="217" t="s">
        <v>312</v>
      </c>
      <c r="E5593" s="124">
        <v>12500</v>
      </c>
      <c r="F5593" s="124">
        <v>14000</v>
      </c>
      <c r="G5593" s="124">
        <v>12500</v>
      </c>
      <c r="H5593" s="217">
        <v>3</v>
      </c>
      <c r="I5593" s="124">
        <v>37500</v>
      </c>
      <c r="J5593" s="238">
        <v>20000000</v>
      </c>
      <c r="K5593" s="124">
        <v>250000000000</v>
      </c>
    </row>
    <row r="5594" spans="3:11" x14ac:dyDescent="0.25">
      <c r="C5594" s="201">
        <v>45644</v>
      </c>
      <c r="D5594" s="217" t="s">
        <v>1154</v>
      </c>
      <c r="E5594" s="124">
        <v>25500</v>
      </c>
      <c r="F5594" s="124">
        <v>26500</v>
      </c>
      <c r="G5594" s="124">
        <v>24000</v>
      </c>
      <c r="H5594" s="217">
        <v>6</v>
      </c>
      <c r="I5594" s="124">
        <v>153000</v>
      </c>
      <c r="J5594" s="238">
        <v>600000</v>
      </c>
      <c r="K5594" s="124">
        <v>14400000000</v>
      </c>
    </row>
    <row r="5595" spans="3:11" x14ac:dyDescent="0.25">
      <c r="C5595" s="201">
        <v>45644</v>
      </c>
      <c r="D5595" s="217" t="s">
        <v>1154</v>
      </c>
      <c r="E5595" s="124">
        <v>25000</v>
      </c>
      <c r="F5595" s="124">
        <v>26500</v>
      </c>
      <c r="G5595" s="124">
        <v>24000</v>
      </c>
      <c r="H5595" s="217">
        <v>100</v>
      </c>
      <c r="I5595" s="124">
        <v>2500000</v>
      </c>
      <c r="J5595" s="238">
        <v>600000</v>
      </c>
      <c r="K5595" s="124">
        <v>14400000000</v>
      </c>
    </row>
    <row r="5596" spans="3:11" x14ac:dyDescent="0.25">
      <c r="C5596" s="201">
        <v>45644</v>
      </c>
      <c r="D5596" s="217" t="s">
        <v>312</v>
      </c>
      <c r="E5596" s="124">
        <v>12500</v>
      </c>
      <c r="F5596" s="124">
        <v>14000</v>
      </c>
      <c r="G5596" s="124">
        <v>12500</v>
      </c>
      <c r="H5596" s="217">
        <v>10</v>
      </c>
      <c r="I5596" s="124">
        <v>125000</v>
      </c>
      <c r="J5596" s="238">
        <v>20000000</v>
      </c>
      <c r="K5596" s="124">
        <v>250000000000</v>
      </c>
    </row>
    <row r="5597" spans="3:11" x14ac:dyDescent="0.25">
      <c r="C5597" s="201">
        <v>45644</v>
      </c>
      <c r="D5597" s="217" t="s">
        <v>312</v>
      </c>
      <c r="E5597" s="124">
        <v>12500</v>
      </c>
      <c r="F5597" s="124">
        <v>14000</v>
      </c>
      <c r="G5597" s="124">
        <v>12500</v>
      </c>
      <c r="H5597" s="217">
        <v>12</v>
      </c>
      <c r="I5597" s="124">
        <v>150000</v>
      </c>
      <c r="J5597" s="238">
        <v>20000000</v>
      </c>
      <c r="K5597" s="124">
        <v>250000000000</v>
      </c>
    </row>
    <row r="5598" spans="3:11" x14ac:dyDescent="0.25">
      <c r="C5598" s="201">
        <v>45644</v>
      </c>
      <c r="D5598" s="217" t="s">
        <v>310</v>
      </c>
      <c r="E5598" s="124">
        <v>56000</v>
      </c>
      <c r="F5598" s="124">
        <v>56000</v>
      </c>
      <c r="G5598" s="124">
        <v>55500</v>
      </c>
      <c r="H5598" s="217">
        <v>5</v>
      </c>
      <c r="I5598" s="124">
        <v>280000</v>
      </c>
      <c r="J5598" s="238">
        <v>19450000</v>
      </c>
      <c r="K5598" s="124">
        <v>1079475000000</v>
      </c>
    </row>
    <row r="5599" spans="3:11" x14ac:dyDescent="0.25">
      <c r="C5599" s="201">
        <v>45644</v>
      </c>
      <c r="D5599" s="217" t="s">
        <v>1155</v>
      </c>
      <c r="E5599" s="124">
        <v>19000</v>
      </c>
      <c r="F5599" s="124">
        <v>20000</v>
      </c>
      <c r="G5599" s="124">
        <v>19000</v>
      </c>
      <c r="H5599" s="217">
        <v>4</v>
      </c>
      <c r="I5599" s="124">
        <v>76000</v>
      </c>
      <c r="J5599" s="238">
        <v>2400000</v>
      </c>
      <c r="K5599" s="124">
        <v>45600000000</v>
      </c>
    </row>
    <row r="5600" spans="3:11" x14ac:dyDescent="0.25">
      <c r="C5600" s="201">
        <v>45644</v>
      </c>
      <c r="D5600" s="217" t="s">
        <v>1154</v>
      </c>
      <c r="E5600" s="124">
        <v>25000</v>
      </c>
      <c r="F5600" s="124">
        <v>26500</v>
      </c>
      <c r="G5600" s="124">
        <v>24000</v>
      </c>
      <c r="H5600" s="217">
        <v>10</v>
      </c>
      <c r="I5600" s="124">
        <v>250000</v>
      </c>
      <c r="J5600" s="238">
        <v>600000</v>
      </c>
      <c r="K5600" s="124">
        <v>14400000000</v>
      </c>
    </row>
    <row r="5601" spans="3:11" x14ac:dyDescent="0.25">
      <c r="C5601" s="201">
        <v>45644</v>
      </c>
      <c r="D5601" s="217" t="s">
        <v>1154</v>
      </c>
      <c r="E5601" s="124">
        <v>25000</v>
      </c>
      <c r="F5601" s="124">
        <v>26500</v>
      </c>
      <c r="G5601" s="124">
        <v>24000</v>
      </c>
      <c r="H5601" s="217">
        <v>5</v>
      </c>
      <c r="I5601" s="124">
        <v>125000</v>
      </c>
      <c r="J5601" s="238">
        <v>600000</v>
      </c>
      <c r="K5601" s="124">
        <v>14400000000</v>
      </c>
    </row>
    <row r="5602" spans="3:11" x14ac:dyDescent="0.25">
      <c r="C5602" s="201">
        <v>45644</v>
      </c>
      <c r="D5602" s="217" t="s">
        <v>312</v>
      </c>
      <c r="E5602" s="124">
        <v>12500</v>
      </c>
      <c r="F5602" s="124">
        <v>14000</v>
      </c>
      <c r="G5602" s="124">
        <v>12500</v>
      </c>
      <c r="H5602" s="217">
        <v>7</v>
      </c>
      <c r="I5602" s="124">
        <v>87500</v>
      </c>
      <c r="J5602" s="238">
        <v>20000000</v>
      </c>
      <c r="K5602" s="124">
        <v>250000000000</v>
      </c>
    </row>
    <row r="5603" spans="3:11" x14ac:dyDescent="0.25">
      <c r="C5603" s="201">
        <v>45644</v>
      </c>
      <c r="D5603" s="217" t="s">
        <v>312</v>
      </c>
      <c r="E5603" s="124">
        <v>12500</v>
      </c>
      <c r="F5603" s="124">
        <v>14000</v>
      </c>
      <c r="G5603" s="124">
        <v>12500</v>
      </c>
      <c r="H5603" s="217">
        <v>1</v>
      </c>
      <c r="I5603" s="124">
        <v>12500</v>
      </c>
      <c r="J5603" s="238">
        <v>20000000</v>
      </c>
      <c r="K5603" s="124">
        <v>250000000000</v>
      </c>
    </row>
    <row r="5604" spans="3:11" x14ac:dyDescent="0.25">
      <c r="C5604" s="201">
        <v>45644</v>
      </c>
      <c r="D5604" s="217" t="s">
        <v>312</v>
      </c>
      <c r="E5604" s="124">
        <v>12500</v>
      </c>
      <c r="F5604" s="124">
        <v>14000</v>
      </c>
      <c r="G5604" s="124">
        <v>12500</v>
      </c>
      <c r="H5604" s="217">
        <v>40</v>
      </c>
      <c r="I5604" s="124">
        <v>500000</v>
      </c>
      <c r="J5604" s="238">
        <v>20000000</v>
      </c>
      <c r="K5604" s="124">
        <v>250000000000</v>
      </c>
    </row>
    <row r="5605" spans="3:11" x14ac:dyDescent="0.25">
      <c r="C5605" s="201">
        <v>45644</v>
      </c>
      <c r="D5605" s="217" t="s">
        <v>1154</v>
      </c>
      <c r="E5605" s="124">
        <v>25000</v>
      </c>
      <c r="F5605" s="124">
        <v>26500</v>
      </c>
      <c r="G5605" s="124">
        <v>24000</v>
      </c>
      <c r="H5605" s="217">
        <v>4</v>
      </c>
      <c r="I5605" s="124">
        <v>100000</v>
      </c>
      <c r="J5605" s="238">
        <v>600000</v>
      </c>
      <c r="K5605" s="124">
        <v>14400000000</v>
      </c>
    </row>
    <row r="5606" spans="3:11" x14ac:dyDescent="0.25">
      <c r="C5606" s="201">
        <v>45644</v>
      </c>
      <c r="D5606" s="217" t="s">
        <v>312</v>
      </c>
      <c r="E5606" s="124">
        <v>12500</v>
      </c>
      <c r="F5606" s="124">
        <v>14000</v>
      </c>
      <c r="G5606" s="124">
        <v>12500</v>
      </c>
      <c r="H5606" s="217">
        <v>35</v>
      </c>
      <c r="I5606" s="124">
        <v>437500</v>
      </c>
      <c r="J5606" s="238">
        <v>20000000</v>
      </c>
      <c r="K5606" s="124">
        <v>250000000000</v>
      </c>
    </row>
    <row r="5607" spans="3:11" x14ac:dyDescent="0.25">
      <c r="C5607" s="201">
        <v>45644</v>
      </c>
      <c r="D5607" s="217" t="s">
        <v>312</v>
      </c>
      <c r="E5607" s="124">
        <v>12400</v>
      </c>
      <c r="F5607" s="124">
        <v>14000</v>
      </c>
      <c r="G5607" s="124">
        <v>12500</v>
      </c>
      <c r="H5607" s="217">
        <v>2</v>
      </c>
      <c r="I5607" s="124">
        <v>24800</v>
      </c>
      <c r="J5607" s="238">
        <v>20000000</v>
      </c>
      <c r="K5607" s="124">
        <v>250000000000</v>
      </c>
    </row>
    <row r="5608" spans="3:11" x14ac:dyDescent="0.25">
      <c r="C5608" s="201">
        <v>45644</v>
      </c>
      <c r="D5608" s="217" t="s">
        <v>1154</v>
      </c>
      <c r="E5608" s="124">
        <v>26000</v>
      </c>
      <c r="F5608" s="124">
        <v>26500</v>
      </c>
      <c r="G5608" s="124">
        <v>24000</v>
      </c>
      <c r="H5608" s="217">
        <v>2</v>
      </c>
      <c r="I5608" s="124">
        <v>52000</v>
      </c>
      <c r="J5608" s="238">
        <v>600000</v>
      </c>
      <c r="K5608" s="124">
        <v>14400000000</v>
      </c>
    </row>
    <row r="5609" spans="3:11" x14ac:dyDescent="0.25">
      <c r="C5609" s="201">
        <v>45644</v>
      </c>
      <c r="D5609" s="217" t="s">
        <v>1154</v>
      </c>
      <c r="E5609" s="124">
        <v>25999</v>
      </c>
      <c r="F5609" s="124">
        <v>26500</v>
      </c>
      <c r="G5609" s="124">
        <v>24000</v>
      </c>
      <c r="H5609" s="217">
        <v>3</v>
      </c>
      <c r="I5609" s="124">
        <v>77997</v>
      </c>
      <c r="J5609" s="238">
        <v>600000</v>
      </c>
      <c r="K5609" s="124">
        <v>14400000000</v>
      </c>
    </row>
    <row r="5610" spans="3:11" x14ac:dyDescent="0.25">
      <c r="C5610" s="201">
        <v>45644</v>
      </c>
      <c r="D5610" s="217" t="s">
        <v>312</v>
      </c>
      <c r="E5610" s="124">
        <v>12500</v>
      </c>
      <c r="F5610" s="124">
        <v>14000</v>
      </c>
      <c r="G5610" s="124">
        <v>12500</v>
      </c>
      <c r="H5610" s="217">
        <v>5</v>
      </c>
      <c r="I5610" s="124">
        <v>62500</v>
      </c>
      <c r="J5610" s="238">
        <v>20000000</v>
      </c>
      <c r="K5610" s="124">
        <v>250000000000</v>
      </c>
    </row>
    <row r="5611" spans="3:11" x14ac:dyDescent="0.25">
      <c r="C5611" s="201">
        <v>45644</v>
      </c>
      <c r="D5611" s="217" t="s">
        <v>1154</v>
      </c>
      <c r="E5611" s="124">
        <v>25950</v>
      </c>
      <c r="F5611" s="124">
        <v>26500</v>
      </c>
      <c r="G5611" s="124">
        <v>24000</v>
      </c>
      <c r="H5611" s="217">
        <v>23</v>
      </c>
      <c r="I5611" s="124">
        <v>596850</v>
      </c>
      <c r="J5611" s="238">
        <v>600000</v>
      </c>
      <c r="K5611" s="124">
        <v>14400000000</v>
      </c>
    </row>
    <row r="5612" spans="3:11" x14ac:dyDescent="0.25">
      <c r="C5612" s="201">
        <v>45644</v>
      </c>
      <c r="D5612" s="217" t="s">
        <v>312</v>
      </c>
      <c r="E5612" s="124">
        <v>12500</v>
      </c>
      <c r="F5612" s="124">
        <v>14000</v>
      </c>
      <c r="G5612" s="124">
        <v>12500</v>
      </c>
      <c r="H5612" s="217">
        <v>10</v>
      </c>
      <c r="I5612" s="124">
        <v>125000</v>
      </c>
      <c r="J5612" s="238">
        <v>20000000</v>
      </c>
      <c r="K5612" s="124">
        <v>250000000000</v>
      </c>
    </row>
    <row r="5613" spans="3:11" x14ac:dyDescent="0.25">
      <c r="C5613" s="201">
        <v>45644</v>
      </c>
      <c r="D5613" s="217" t="s">
        <v>1154</v>
      </c>
      <c r="E5613" s="124">
        <v>26000</v>
      </c>
      <c r="F5613" s="124">
        <v>26500</v>
      </c>
      <c r="G5613" s="124">
        <v>24000</v>
      </c>
      <c r="H5613" s="217">
        <v>2</v>
      </c>
      <c r="I5613" s="124">
        <v>52000</v>
      </c>
      <c r="J5613" s="238">
        <v>600000</v>
      </c>
      <c r="K5613" s="124">
        <v>14400000000</v>
      </c>
    </row>
    <row r="5614" spans="3:11" x14ac:dyDescent="0.25">
      <c r="C5614" s="201">
        <v>45644</v>
      </c>
      <c r="D5614" s="217" t="s">
        <v>1154</v>
      </c>
      <c r="E5614" s="124">
        <v>26000</v>
      </c>
      <c r="F5614" s="124">
        <v>26500</v>
      </c>
      <c r="G5614" s="124">
        <v>24000</v>
      </c>
      <c r="H5614" s="217">
        <v>1</v>
      </c>
      <c r="I5614" s="124">
        <v>26000</v>
      </c>
      <c r="J5614" s="238">
        <v>600000</v>
      </c>
      <c r="K5614" s="124">
        <v>14400000000</v>
      </c>
    </row>
    <row r="5615" spans="3:11" x14ac:dyDescent="0.25">
      <c r="C5615" s="201">
        <v>45644</v>
      </c>
      <c r="D5615" s="217" t="s">
        <v>1154</v>
      </c>
      <c r="E5615" s="124">
        <v>26000</v>
      </c>
      <c r="F5615" s="124">
        <v>26500</v>
      </c>
      <c r="G5615" s="124">
        <v>24000</v>
      </c>
      <c r="H5615" s="217">
        <v>143</v>
      </c>
      <c r="I5615" s="124">
        <v>3718000</v>
      </c>
      <c r="J5615" s="238">
        <v>600000</v>
      </c>
      <c r="K5615" s="124">
        <v>14400000000</v>
      </c>
    </row>
    <row r="5616" spans="3:11" x14ac:dyDescent="0.25">
      <c r="C5616" s="201">
        <v>45644</v>
      </c>
      <c r="D5616" s="217" t="s">
        <v>1154</v>
      </c>
      <c r="E5616" s="124">
        <v>25000</v>
      </c>
      <c r="F5616" s="124">
        <v>26500</v>
      </c>
      <c r="G5616" s="124">
        <v>24000</v>
      </c>
      <c r="H5616" s="217">
        <v>2</v>
      </c>
      <c r="I5616" s="124">
        <v>50000</v>
      </c>
      <c r="J5616" s="238">
        <v>600000</v>
      </c>
      <c r="K5616" s="124">
        <v>14400000000</v>
      </c>
    </row>
    <row r="5617" spans="3:11" x14ac:dyDescent="0.25">
      <c r="C5617" s="201">
        <v>45644</v>
      </c>
      <c r="D5617" s="217" t="s">
        <v>1154</v>
      </c>
      <c r="E5617" s="124">
        <v>25000</v>
      </c>
      <c r="F5617" s="124">
        <v>26500</v>
      </c>
      <c r="G5617" s="124">
        <v>24000</v>
      </c>
      <c r="H5617" s="217">
        <v>1</v>
      </c>
      <c r="I5617" s="124">
        <v>25000</v>
      </c>
      <c r="J5617" s="238">
        <v>600000</v>
      </c>
      <c r="K5617" s="124">
        <v>14400000000</v>
      </c>
    </row>
    <row r="5618" spans="3:11" x14ac:dyDescent="0.25">
      <c r="C5618" s="201">
        <v>45644</v>
      </c>
      <c r="D5618" s="217" t="s">
        <v>1154</v>
      </c>
      <c r="E5618" s="124">
        <v>26000</v>
      </c>
      <c r="F5618" s="124">
        <v>26500</v>
      </c>
      <c r="G5618" s="124">
        <v>24000</v>
      </c>
      <c r="H5618" s="217">
        <v>1</v>
      </c>
      <c r="I5618" s="124">
        <v>26000</v>
      </c>
      <c r="J5618" s="238">
        <v>600000</v>
      </c>
      <c r="K5618" s="124">
        <v>14400000000</v>
      </c>
    </row>
    <row r="5619" spans="3:11" x14ac:dyDescent="0.25">
      <c r="C5619" s="201">
        <v>45644</v>
      </c>
      <c r="D5619" s="217" t="s">
        <v>1154</v>
      </c>
      <c r="E5619" s="124">
        <v>26479</v>
      </c>
      <c r="F5619" s="124">
        <v>26500</v>
      </c>
      <c r="G5619" s="124">
        <v>24000</v>
      </c>
      <c r="H5619" s="217">
        <v>747</v>
      </c>
      <c r="I5619" s="124">
        <v>19779813</v>
      </c>
      <c r="J5619" s="238">
        <v>600000</v>
      </c>
      <c r="K5619" s="124">
        <v>14400000000</v>
      </c>
    </row>
    <row r="5620" spans="3:11" x14ac:dyDescent="0.25">
      <c r="C5620" s="201">
        <v>45644</v>
      </c>
      <c r="D5620" s="217" t="s">
        <v>1154</v>
      </c>
      <c r="E5620" s="124">
        <v>26480</v>
      </c>
      <c r="F5620" s="124">
        <v>26500</v>
      </c>
      <c r="G5620" s="124">
        <v>24000</v>
      </c>
      <c r="H5620" s="217">
        <v>61</v>
      </c>
      <c r="I5620" s="124">
        <v>1615280</v>
      </c>
      <c r="J5620" s="238">
        <v>600000</v>
      </c>
      <c r="K5620" s="124">
        <v>14400000000</v>
      </c>
    </row>
    <row r="5621" spans="3:11" x14ac:dyDescent="0.25">
      <c r="C5621" s="201">
        <v>45644</v>
      </c>
      <c r="D5621" s="217" t="s">
        <v>1154</v>
      </c>
      <c r="E5621" s="124">
        <v>25999</v>
      </c>
      <c r="F5621" s="124">
        <v>26500</v>
      </c>
      <c r="G5621" s="124">
        <v>24000</v>
      </c>
      <c r="H5621" s="217">
        <v>37</v>
      </c>
      <c r="I5621" s="124">
        <v>961963</v>
      </c>
      <c r="J5621" s="238">
        <v>600000</v>
      </c>
      <c r="K5621" s="124">
        <v>14400000000</v>
      </c>
    </row>
    <row r="5622" spans="3:11" x14ac:dyDescent="0.25">
      <c r="C5622" s="201">
        <v>45644</v>
      </c>
      <c r="D5622" s="217" t="s">
        <v>312</v>
      </c>
      <c r="E5622" s="124">
        <v>12500</v>
      </c>
      <c r="F5622" s="124">
        <v>14000</v>
      </c>
      <c r="G5622" s="124">
        <v>12500</v>
      </c>
      <c r="H5622" s="217">
        <v>32</v>
      </c>
      <c r="I5622" s="124">
        <v>400000</v>
      </c>
      <c r="J5622" s="238">
        <v>20000000</v>
      </c>
      <c r="K5622" s="124">
        <v>250000000000</v>
      </c>
    </row>
    <row r="5623" spans="3:11" x14ac:dyDescent="0.25">
      <c r="C5623" s="201">
        <v>45644</v>
      </c>
      <c r="D5623" s="217" t="s">
        <v>1154</v>
      </c>
      <c r="E5623" s="124">
        <v>25000</v>
      </c>
      <c r="F5623" s="124">
        <v>26500</v>
      </c>
      <c r="G5623" s="124">
        <v>24000</v>
      </c>
      <c r="H5623" s="217">
        <v>1</v>
      </c>
      <c r="I5623" s="124">
        <v>25000</v>
      </c>
      <c r="J5623" s="238">
        <v>600000</v>
      </c>
      <c r="K5623" s="124">
        <v>14400000000</v>
      </c>
    </row>
    <row r="5624" spans="3:11" x14ac:dyDescent="0.25">
      <c r="C5624" s="201">
        <v>45644</v>
      </c>
      <c r="D5624" s="217" t="s">
        <v>1154</v>
      </c>
      <c r="E5624" s="124">
        <v>23005</v>
      </c>
      <c r="F5624" s="124">
        <v>26500</v>
      </c>
      <c r="G5624" s="124">
        <v>24000</v>
      </c>
      <c r="H5624" s="217">
        <v>44</v>
      </c>
      <c r="I5624" s="124">
        <v>1012220</v>
      </c>
      <c r="J5624" s="238">
        <v>600000</v>
      </c>
      <c r="K5624" s="124">
        <v>14400000000</v>
      </c>
    </row>
    <row r="5625" spans="3:11" x14ac:dyDescent="0.25">
      <c r="C5625" s="201">
        <v>45644</v>
      </c>
      <c r="D5625" s="217" t="s">
        <v>312</v>
      </c>
      <c r="E5625" s="124">
        <v>12500</v>
      </c>
      <c r="F5625" s="124">
        <v>14000</v>
      </c>
      <c r="G5625" s="124">
        <v>12500</v>
      </c>
      <c r="H5625" s="217">
        <v>2</v>
      </c>
      <c r="I5625" s="124">
        <v>25000</v>
      </c>
      <c r="J5625" s="238">
        <v>20000000</v>
      </c>
      <c r="K5625" s="124">
        <v>250000000000</v>
      </c>
    </row>
    <row r="5626" spans="3:11" x14ac:dyDescent="0.25">
      <c r="C5626" s="201">
        <v>45644</v>
      </c>
      <c r="D5626" s="217" t="s">
        <v>312</v>
      </c>
      <c r="E5626" s="124">
        <v>12500</v>
      </c>
      <c r="F5626" s="124">
        <v>14000</v>
      </c>
      <c r="G5626" s="124">
        <v>12500</v>
      </c>
      <c r="H5626" s="217">
        <v>1</v>
      </c>
      <c r="I5626" s="124">
        <v>12500</v>
      </c>
      <c r="J5626" s="238">
        <v>20000000</v>
      </c>
      <c r="K5626" s="124">
        <v>250000000000</v>
      </c>
    </row>
    <row r="5627" spans="3:11" x14ac:dyDescent="0.25">
      <c r="C5627" s="201">
        <v>45644</v>
      </c>
      <c r="D5627" s="217" t="s">
        <v>1154</v>
      </c>
      <c r="E5627" s="124">
        <v>23005</v>
      </c>
      <c r="F5627" s="124">
        <v>26500</v>
      </c>
      <c r="G5627" s="124">
        <v>24000</v>
      </c>
      <c r="H5627" s="217">
        <v>3</v>
      </c>
      <c r="I5627" s="124">
        <v>69015</v>
      </c>
      <c r="J5627" s="238">
        <v>600000</v>
      </c>
      <c r="K5627" s="124">
        <v>14400000000</v>
      </c>
    </row>
    <row r="5628" spans="3:11" x14ac:dyDescent="0.25">
      <c r="C5628" s="201">
        <v>45644</v>
      </c>
      <c r="D5628" s="217" t="s">
        <v>1154</v>
      </c>
      <c r="E5628" s="124">
        <v>23000</v>
      </c>
      <c r="F5628" s="124">
        <v>26500</v>
      </c>
      <c r="G5628" s="124">
        <v>24000</v>
      </c>
      <c r="H5628" s="217">
        <v>3</v>
      </c>
      <c r="I5628" s="124">
        <v>69000</v>
      </c>
      <c r="J5628" s="238">
        <v>600000</v>
      </c>
      <c r="K5628" s="124">
        <v>14400000000</v>
      </c>
    </row>
    <row r="5629" spans="3:11" x14ac:dyDescent="0.25">
      <c r="C5629" s="201">
        <v>45644</v>
      </c>
      <c r="D5629" s="217" t="s">
        <v>1154</v>
      </c>
      <c r="E5629" s="124">
        <v>23005</v>
      </c>
      <c r="F5629" s="124">
        <v>26500</v>
      </c>
      <c r="G5629" s="124">
        <v>24000</v>
      </c>
      <c r="H5629" s="217">
        <v>1</v>
      </c>
      <c r="I5629" s="124">
        <v>23005</v>
      </c>
      <c r="J5629" s="238">
        <v>600000</v>
      </c>
      <c r="K5629" s="124">
        <v>14400000000</v>
      </c>
    </row>
    <row r="5630" spans="3:11" x14ac:dyDescent="0.25">
      <c r="C5630" s="201">
        <v>45644</v>
      </c>
      <c r="D5630" s="217" t="s">
        <v>1154</v>
      </c>
      <c r="E5630" s="124">
        <v>23250</v>
      </c>
      <c r="F5630" s="124">
        <v>26500</v>
      </c>
      <c r="G5630" s="124">
        <v>24000</v>
      </c>
      <c r="H5630" s="217">
        <v>2</v>
      </c>
      <c r="I5630" s="124">
        <v>46500</v>
      </c>
      <c r="J5630" s="238">
        <v>600000</v>
      </c>
      <c r="K5630" s="124">
        <v>14400000000</v>
      </c>
    </row>
    <row r="5631" spans="3:11" x14ac:dyDescent="0.25">
      <c r="C5631" s="201">
        <v>45644</v>
      </c>
      <c r="D5631" s="217" t="s">
        <v>1154</v>
      </c>
      <c r="E5631" s="124">
        <v>23005</v>
      </c>
      <c r="F5631" s="124">
        <v>26500</v>
      </c>
      <c r="G5631" s="124">
        <v>24000</v>
      </c>
      <c r="H5631" s="217">
        <v>1</v>
      </c>
      <c r="I5631" s="124">
        <v>23005</v>
      </c>
      <c r="J5631" s="238">
        <v>600000</v>
      </c>
      <c r="K5631" s="124">
        <v>14400000000</v>
      </c>
    </row>
    <row r="5632" spans="3:11" x14ac:dyDescent="0.25">
      <c r="C5632" s="201">
        <v>45644</v>
      </c>
      <c r="D5632" s="217" t="s">
        <v>310</v>
      </c>
      <c r="E5632" s="124">
        <v>55500</v>
      </c>
      <c r="F5632" s="124">
        <v>56000</v>
      </c>
      <c r="G5632" s="124">
        <v>55500</v>
      </c>
      <c r="H5632" s="217">
        <v>2</v>
      </c>
      <c r="I5632" s="124">
        <v>111000</v>
      </c>
      <c r="J5632" s="238">
        <v>19450000</v>
      </c>
      <c r="K5632" s="124">
        <v>1079475000000</v>
      </c>
    </row>
    <row r="5633" spans="3:11" x14ac:dyDescent="0.25">
      <c r="C5633" s="201">
        <v>45644</v>
      </c>
      <c r="D5633" s="217" t="s">
        <v>312</v>
      </c>
      <c r="E5633" s="124">
        <v>12500</v>
      </c>
      <c r="F5633" s="124">
        <v>14000</v>
      </c>
      <c r="G5633" s="124">
        <v>12500</v>
      </c>
      <c r="H5633" s="217">
        <v>102</v>
      </c>
      <c r="I5633" s="124">
        <v>1275000</v>
      </c>
      <c r="J5633" s="238">
        <v>20000000</v>
      </c>
      <c r="K5633" s="124">
        <v>250000000000</v>
      </c>
    </row>
    <row r="5634" spans="3:11" x14ac:dyDescent="0.25">
      <c r="C5634" s="201">
        <v>45644</v>
      </c>
      <c r="D5634" s="217" t="s">
        <v>312</v>
      </c>
      <c r="E5634" s="124">
        <v>12500</v>
      </c>
      <c r="F5634" s="124">
        <v>14000</v>
      </c>
      <c r="G5634" s="124">
        <v>12500</v>
      </c>
      <c r="H5634" s="217">
        <v>2</v>
      </c>
      <c r="I5634" s="124">
        <v>25000</v>
      </c>
      <c r="J5634" s="238">
        <v>20000000</v>
      </c>
      <c r="K5634" s="124">
        <v>250000000000</v>
      </c>
    </row>
    <row r="5635" spans="3:11" x14ac:dyDescent="0.25">
      <c r="C5635" s="201">
        <v>45644</v>
      </c>
      <c r="D5635" s="217" t="s">
        <v>310</v>
      </c>
      <c r="E5635" s="124">
        <v>55500</v>
      </c>
      <c r="F5635" s="124">
        <v>56000</v>
      </c>
      <c r="G5635" s="124">
        <v>55500</v>
      </c>
      <c r="H5635" s="217">
        <v>1</v>
      </c>
      <c r="I5635" s="124">
        <v>55500</v>
      </c>
      <c r="J5635" s="238">
        <v>19450000</v>
      </c>
      <c r="K5635" s="124">
        <v>1079475000000</v>
      </c>
    </row>
    <row r="5636" spans="3:11" x14ac:dyDescent="0.25">
      <c r="C5636" s="201">
        <v>45644</v>
      </c>
      <c r="D5636" s="217" t="s">
        <v>1154</v>
      </c>
      <c r="E5636" s="124">
        <v>23000</v>
      </c>
      <c r="F5636" s="124">
        <v>26500</v>
      </c>
      <c r="G5636" s="124">
        <v>24000</v>
      </c>
      <c r="H5636" s="217">
        <v>2</v>
      </c>
      <c r="I5636" s="124">
        <v>46000</v>
      </c>
      <c r="J5636" s="238">
        <v>600000</v>
      </c>
      <c r="K5636" s="124">
        <v>14400000000</v>
      </c>
    </row>
    <row r="5637" spans="3:11" x14ac:dyDescent="0.25">
      <c r="C5637" s="201">
        <v>45644</v>
      </c>
      <c r="D5637" s="217" t="s">
        <v>1154</v>
      </c>
      <c r="E5637" s="124">
        <v>23005</v>
      </c>
      <c r="F5637" s="124">
        <v>26500</v>
      </c>
      <c r="G5637" s="124">
        <v>24000</v>
      </c>
      <c r="H5637" s="217">
        <v>92</v>
      </c>
      <c r="I5637" s="124">
        <v>2116460</v>
      </c>
      <c r="J5637" s="238">
        <v>600000</v>
      </c>
      <c r="K5637" s="124">
        <v>14400000000</v>
      </c>
    </row>
    <row r="5638" spans="3:11" x14ac:dyDescent="0.25">
      <c r="C5638" s="201">
        <v>45644</v>
      </c>
      <c r="D5638" s="217" t="s">
        <v>1154</v>
      </c>
      <c r="E5638" s="124">
        <v>23005</v>
      </c>
      <c r="F5638" s="124">
        <v>26500</v>
      </c>
      <c r="G5638" s="124">
        <v>24000</v>
      </c>
      <c r="H5638" s="217">
        <v>3</v>
      </c>
      <c r="I5638" s="124">
        <v>69015</v>
      </c>
      <c r="J5638" s="238">
        <v>600000</v>
      </c>
      <c r="K5638" s="124">
        <v>14400000000</v>
      </c>
    </row>
    <row r="5639" spans="3:11" x14ac:dyDescent="0.25">
      <c r="C5639" s="201">
        <v>45644</v>
      </c>
      <c r="D5639" s="217" t="s">
        <v>312</v>
      </c>
      <c r="E5639" s="124">
        <v>12500</v>
      </c>
      <c r="F5639" s="124">
        <v>14000</v>
      </c>
      <c r="G5639" s="124">
        <v>12500</v>
      </c>
      <c r="H5639" s="217">
        <v>1</v>
      </c>
      <c r="I5639" s="124">
        <v>12500</v>
      </c>
      <c r="J5639" s="238">
        <v>20000000</v>
      </c>
      <c r="K5639" s="124">
        <v>250000000000</v>
      </c>
    </row>
    <row r="5640" spans="3:11" x14ac:dyDescent="0.25">
      <c r="C5640" s="201">
        <v>45644</v>
      </c>
      <c r="D5640" s="217" t="s">
        <v>1155</v>
      </c>
      <c r="E5640" s="124">
        <v>18899</v>
      </c>
      <c r="F5640" s="124">
        <v>20000</v>
      </c>
      <c r="G5640" s="124">
        <v>19000</v>
      </c>
      <c r="H5640" s="217">
        <v>1</v>
      </c>
      <c r="I5640" s="124">
        <v>18899</v>
      </c>
      <c r="J5640" s="238">
        <v>2400000</v>
      </c>
      <c r="K5640" s="124">
        <v>45600000000</v>
      </c>
    </row>
    <row r="5641" spans="3:11" x14ac:dyDescent="0.25">
      <c r="C5641" s="201">
        <v>45644</v>
      </c>
      <c r="D5641" s="217" t="s">
        <v>1155</v>
      </c>
      <c r="E5641" s="124">
        <v>18295</v>
      </c>
      <c r="F5641" s="124">
        <v>20000</v>
      </c>
      <c r="G5641" s="124">
        <v>19000</v>
      </c>
      <c r="H5641" s="217">
        <v>5</v>
      </c>
      <c r="I5641" s="124">
        <v>91475</v>
      </c>
      <c r="J5641" s="238">
        <v>2400000</v>
      </c>
      <c r="K5641" s="124">
        <v>45600000000</v>
      </c>
    </row>
    <row r="5642" spans="3:11" x14ac:dyDescent="0.25">
      <c r="C5642" s="201">
        <v>45644</v>
      </c>
      <c r="D5642" s="217" t="s">
        <v>1155</v>
      </c>
      <c r="E5642" s="124">
        <v>18900</v>
      </c>
      <c r="F5642" s="124">
        <v>20000</v>
      </c>
      <c r="G5642" s="124">
        <v>19000</v>
      </c>
      <c r="H5642" s="217">
        <v>4</v>
      </c>
      <c r="I5642" s="124">
        <v>75600</v>
      </c>
      <c r="J5642" s="238">
        <v>2400000</v>
      </c>
      <c r="K5642" s="124">
        <v>45600000000</v>
      </c>
    </row>
    <row r="5643" spans="3:11" x14ac:dyDescent="0.25">
      <c r="C5643" s="201">
        <v>45644</v>
      </c>
      <c r="D5643" s="217" t="s">
        <v>1155</v>
      </c>
      <c r="E5643" s="124">
        <v>19000</v>
      </c>
      <c r="F5643" s="124">
        <v>20000</v>
      </c>
      <c r="G5643" s="124">
        <v>19000</v>
      </c>
      <c r="H5643" s="217">
        <v>2</v>
      </c>
      <c r="I5643" s="124">
        <v>38000</v>
      </c>
      <c r="J5643" s="238">
        <v>2400000</v>
      </c>
      <c r="K5643" s="124">
        <v>45600000000</v>
      </c>
    </row>
    <row r="5644" spans="3:11" x14ac:dyDescent="0.25">
      <c r="C5644" s="201">
        <v>45644</v>
      </c>
      <c r="D5644" s="217" t="s">
        <v>1155</v>
      </c>
      <c r="E5644" s="124">
        <v>19000</v>
      </c>
      <c r="F5644" s="124">
        <v>20000</v>
      </c>
      <c r="G5644" s="124">
        <v>19000</v>
      </c>
      <c r="H5644" s="217">
        <v>1</v>
      </c>
      <c r="I5644" s="124">
        <v>19000</v>
      </c>
      <c r="J5644" s="238">
        <v>2400000</v>
      </c>
      <c r="K5644" s="124">
        <v>45600000000</v>
      </c>
    </row>
    <row r="5645" spans="3:11" x14ac:dyDescent="0.25">
      <c r="C5645" s="201">
        <v>45644</v>
      </c>
      <c r="D5645" s="217" t="s">
        <v>1154</v>
      </c>
      <c r="E5645" s="124">
        <v>25000</v>
      </c>
      <c r="F5645" s="124">
        <v>26500</v>
      </c>
      <c r="G5645" s="124">
        <v>24000</v>
      </c>
      <c r="H5645" s="217">
        <v>3</v>
      </c>
      <c r="I5645" s="124">
        <v>75000</v>
      </c>
      <c r="J5645" s="238">
        <v>600000</v>
      </c>
      <c r="K5645" s="124">
        <v>14400000000</v>
      </c>
    </row>
    <row r="5646" spans="3:11" x14ac:dyDescent="0.25">
      <c r="C5646" s="201">
        <v>45644</v>
      </c>
      <c r="D5646" s="217" t="s">
        <v>1154</v>
      </c>
      <c r="E5646" s="124">
        <v>25000</v>
      </c>
      <c r="F5646" s="124">
        <v>26500</v>
      </c>
      <c r="G5646" s="124">
        <v>24000</v>
      </c>
      <c r="H5646" s="217">
        <v>11</v>
      </c>
      <c r="I5646" s="124">
        <v>275000</v>
      </c>
      <c r="J5646" s="238">
        <v>600000</v>
      </c>
      <c r="K5646" s="124">
        <v>14400000000</v>
      </c>
    </row>
    <row r="5647" spans="3:11" x14ac:dyDescent="0.25">
      <c r="C5647" s="201">
        <v>45644</v>
      </c>
      <c r="D5647" s="217" t="s">
        <v>1154</v>
      </c>
      <c r="E5647" s="124">
        <v>25000</v>
      </c>
      <c r="F5647" s="124">
        <v>26500</v>
      </c>
      <c r="G5647" s="124">
        <v>24000</v>
      </c>
      <c r="H5647" s="217">
        <v>14</v>
      </c>
      <c r="I5647" s="124">
        <v>350000</v>
      </c>
      <c r="J5647" s="238">
        <v>600000</v>
      </c>
      <c r="K5647" s="124">
        <v>14400000000</v>
      </c>
    </row>
    <row r="5648" spans="3:11" x14ac:dyDescent="0.25">
      <c r="C5648" s="201">
        <v>45644</v>
      </c>
      <c r="D5648" s="217" t="s">
        <v>1154</v>
      </c>
      <c r="E5648" s="124">
        <v>25000</v>
      </c>
      <c r="F5648" s="124">
        <v>26500</v>
      </c>
      <c r="G5648" s="124">
        <v>24000</v>
      </c>
      <c r="H5648" s="217">
        <v>1</v>
      </c>
      <c r="I5648" s="124">
        <v>25000</v>
      </c>
      <c r="J5648" s="238">
        <v>600000</v>
      </c>
      <c r="K5648" s="124">
        <v>14400000000</v>
      </c>
    </row>
    <row r="5649" spans="3:11" x14ac:dyDescent="0.25">
      <c r="C5649" s="201">
        <v>45644</v>
      </c>
      <c r="D5649" s="217" t="s">
        <v>1154</v>
      </c>
      <c r="E5649" s="124">
        <v>23000</v>
      </c>
      <c r="F5649" s="124">
        <v>26500</v>
      </c>
      <c r="G5649" s="124">
        <v>24000</v>
      </c>
      <c r="H5649" s="217">
        <v>1</v>
      </c>
      <c r="I5649" s="124">
        <v>23000</v>
      </c>
      <c r="J5649" s="238">
        <v>600000</v>
      </c>
      <c r="K5649" s="124">
        <v>14400000000</v>
      </c>
    </row>
    <row r="5650" spans="3:11" x14ac:dyDescent="0.25">
      <c r="C5650" s="201">
        <v>45644</v>
      </c>
      <c r="D5650" s="217" t="s">
        <v>1154</v>
      </c>
      <c r="E5650" s="124">
        <v>23000</v>
      </c>
      <c r="F5650" s="124">
        <v>26500</v>
      </c>
      <c r="G5650" s="124">
        <v>24000</v>
      </c>
      <c r="H5650" s="217">
        <v>1</v>
      </c>
      <c r="I5650" s="124">
        <v>23000</v>
      </c>
      <c r="J5650" s="238">
        <v>600000</v>
      </c>
      <c r="K5650" s="124">
        <v>14400000000</v>
      </c>
    </row>
    <row r="5651" spans="3:11" x14ac:dyDescent="0.25">
      <c r="C5651" s="201">
        <v>45644</v>
      </c>
      <c r="D5651" s="217" t="s">
        <v>1154</v>
      </c>
      <c r="E5651" s="124">
        <v>23000</v>
      </c>
      <c r="F5651" s="124">
        <v>26500</v>
      </c>
      <c r="G5651" s="124">
        <v>24000</v>
      </c>
      <c r="H5651" s="217">
        <v>5</v>
      </c>
      <c r="I5651" s="124">
        <v>115000</v>
      </c>
      <c r="J5651" s="238">
        <v>600000</v>
      </c>
      <c r="K5651" s="124">
        <v>14400000000</v>
      </c>
    </row>
    <row r="5652" spans="3:11" x14ac:dyDescent="0.25">
      <c r="C5652" s="201">
        <v>45644</v>
      </c>
      <c r="D5652" s="217" t="s">
        <v>1154</v>
      </c>
      <c r="E5652" s="124">
        <v>23000</v>
      </c>
      <c r="F5652" s="124">
        <v>26500</v>
      </c>
      <c r="G5652" s="124">
        <v>24000</v>
      </c>
      <c r="H5652" s="217">
        <v>33</v>
      </c>
      <c r="I5652" s="124">
        <v>759000</v>
      </c>
      <c r="J5652" s="238">
        <v>600000</v>
      </c>
      <c r="K5652" s="124">
        <v>14400000000</v>
      </c>
    </row>
    <row r="5653" spans="3:11" x14ac:dyDescent="0.25">
      <c r="C5653" s="201">
        <v>45644</v>
      </c>
      <c r="D5653" s="217" t="s">
        <v>312</v>
      </c>
      <c r="E5653" s="124">
        <v>12500</v>
      </c>
      <c r="F5653" s="124">
        <v>14000</v>
      </c>
      <c r="G5653" s="124">
        <v>12500</v>
      </c>
      <c r="H5653" s="217">
        <v>1</v>
      </c>
      <c r="I5653" s="124">
        <v>12500</v>
      </c>
      <c r="J5653" s="238">
        <v>20000000</v>
      </c>
      <c r="K5653" s="124">
        <v>250000000000</v>
      </c>
    </row>
    <row r="5654" spans="3:11" x14ac:dyDescent="0.25">
      <c r="C5654" s="201">
        <v>45644</v>
      </c>
      <c r="D5654" s="217" t="s">
        <v>1154</v>
      </c>
      <c r="E5654" s="124">
        <v>25000</v>
      </c>
      <c r="F5654" s="124">
        <v>26500</v>
      </c>
      <c r="G5654" s="124">
        <v>24000</v>
      </c>
      <c r="H5654" s="217">
        <v>18</v>
      </c>
      <c r="I5654" s="124">
        <v>450000</v>
      </c>
      <c r="J5654" s="238">
        <v>600000</v>
      </c>
      <c r="K5654" s="124">
        <v>14400000000</v>
      </c>
    </row>
    <row r="5655" spans="3:11" x14ac:dyDescent="0.25">
      <c r="C5655" s="201">
        <v>45644</v>
      </c>
      <c r="D5655" s="217" t="s">
        <v>1155</v>
      </c>
      <c r="E5655" s="124">
        <v>19000</v>
      </c>
      <c r="F5655" s="124">
        <v>20000</v>
      </c>
      <c r="G5655" s="124">
        <v>19000</v>
      </c>
      <c r="H5655" s="217">
        <v>1</v>
      </c>
      <c r="I5655" s="124">
        <v>19000</v>
      </c>
      <c r="J5655" s="238">
        <v>2400000</v>
      </c>
      <c r="K5655" s="124">
        <v>45600000000</v>
      </c>
    </row>
    <row r="5656" spans="3:11" x14ac:dyDescent="0.25">
      <c r="C5656" s="201">
        <v>45644</v>
      </c>
      <c r="D5656" s="217" t="s">
        <v>1154</v>
      </c>
      <c r="E5656" s="124">
        <v>24900</v>
      </c>
      <c r="F5656" s="124">
        <v>26500</v>
      </c>
      <c r="G5656" s="124">
        <v>24000</v>
      </c>
      <c r="H5656" s="217">
        <v>5</v>
      </c>
      <c r="I5656" s="124">
        <v>124500</v>
      </c>
      <c r="J5656" s="238">
        <v>600000</v>
      </c>
      <c r="K5656" s="124">
        <v>14400000000</v>
      </c>
    </row>
    <row r="5657" spans="3:11" x14ac:dyDescent="0.25">
      <c r="C5657" s="201">
        <v>45644</v>
      </c>
      <c r="D5657" s="217" t="s">
        <v>312</v>
      </c>
      <c r="E5657" s="124">
        <v>12500</v>
      </c>
      <c r="F5657" s="124">
        <v>14000</v>
      </c>
      <c r="G5657" s="124">
        <v>12500</v>
      </c>
      <c r="H5657" s="217">
        <v>1</v>
      </c>
      <c r="I5657" s="124">
        <v>12500</v>
      </c>
      <c r="J5657" s="238">
        <v>20000000</v>
      </c>
      <c r="K5657" s="124">
        <v>250000000000</v>
      </c>
    </row>
    <row r="5658" spans="3:11" x14ac:dyDescent="0.25">
      <c r="C5658" s="201">
        <v>45644</v>
      </c>
      <c r="D5658" s="217" t="s">
        <v>1154</v>
      </c>
      <c r="E5658" s="124">
        <v>24000</v>
      </c>
      <c r="F5658" s="124">
        <v>26500</v>
      </c>
      <c r="G5658" s="124">
        <v>24000</v>
      </c>
      <c r="H5658" s="217">
        <v>2</v>
      </c>
      <c r="I5658" s="124">
        <v>48000</v>
      </c>
      <c r="J5658" s="238">
        <v>600000</v>
      </c>
      <c r="K5658" s="124">
        <v>14400000000</v>
      </c>
    </row>
    <row r="5659" spans="3:11" x14ac:dyDescent="0.25">
      <c r="C5659" s="201">
        <v>45645</v>
      </c>
      <c r="D5659" s="217" t="s">
        <v>310</v>
      </c>
      <c r="E5659" s="124">
        <v>55500</v>
      </c>
      <c r="F5659" s="124">
        <v>55500</v>
      </c>
      <c r="G5659" s="124">
        <v>55500</v>
      </c>
      <c r="H5659" s="217">
        <v>2</v>
      </c>
      <c r="I5659" s="124">
        <v>111000</v>
      </c>
      <c r="J5659" s="238">
        <v>19450000</v>
      </c>
      <c r="K5659" s="124">
        <v>1079475000000</v>
      </c>
    </row>
    <row r="5660" spans="3:11" x14ac:dyDescent="0.25">
      <c r="C5660" s="201">
        <v>45645</v>
      </c>
      <c r="D5660" s="217" t="s">
        <v>1154</v>
      </c>
      <c r="E5660" s="124">
        <v>24900</v>
      </c>
      <c r="F5660" s="124">
        <v>24000</v>
      </c>
      <c r="G5660" s="124">
        <v>25999</v>
      </c>
      <c r="H5660" s="217">
        <v>1</v>
      </c>
      <c r="I5660" s="124">
        <v>24900</v>
      </c>
      <c r="J5660" s="238">
        <v>600000</v>
      </c>
      <c r="K5660" s="124">
        <v>15599400000</v>
      </c>
    </row>
    <row r="5661" spans="3:11" x14ac:dyDescent="0.25">
      <c r="C5661" s="201">
        <v>45645</v>
      </c>
      <c r="D5661" s="217" t="s">
        <v>310</v>
      </c>
      <c r="E5661" s="124">
        <v>55500</v>
      </c>
      <c r="F5661" s="124">
        <v>55500</v>
      </c>
      <c r="G5661" s="124">
        <v>55500</v>
      </c>
      <c r="H5661" s="217">
        <v>1</v>
      </c>
      <c r="I5661" s="124">
        <v>55500</v>
      </c>
      <c r="J5661" s="238">
        <v>19450000</v>
      </c>
      <c r="K5661" s="124">
        <v>1079475000000</v>
      </c>
    </row>
    <row r="5662" spans="3:11" x14ac:dyDescent="0.25">
      <c r="C5662" s="201">
        <v>45645</v>
      </c>
      <c r="D5662" s="217" t="s">
        <v>312</v>
      </c>
      <c r="E5662" s="124">
        <v>12500</v>
      </c>
      <c r="F5662" s="124">
        <v>12500</v>
      </c>
      <c r="G5662" s="124">
        <v>12500</v>
      </c>
      <c r="H5662" s="217">
        <v>1</v>
      </c>
      <c r="I5662" s="124">
        <v>12500</v>
      </c>
      <c r="J5662" s="238">
        <v>20000000</v>
      </c>
      <c r="K5662" s="124">
        <v>250000000000</v>
      </c>
    </row>
    <row r="5663" spans="3:11" x14ac:dyDescent="0.25">
      <c r="C5663" s="201">
        <v>45645</v>
      </c>
      <c r="D5663" s="217" t="s">
        <v>1154</v>
      </c>
      <c r="E5663" s="124">
        <v>24850</v>
      </c>
      <c r="F5663" s="124">
        <v>24000</v>
      </c>
      <c r="G5663" s="124">
        <v>25999</v>
      </c>
      <c r="H5663" s="217">
        <v>1</v>
      </c>
      <c r="I5663" s="124">
        <v>24850</v>
      </c>
      <c r="J5663" s="238">
        <v>600000</v>
      </c>
      <c r="K5663" s="124">
        <v>15599400000</v>
      </c>
    </row>
    <row r="5664" spans="3:11" x14ac:dyDescent="0.25">
      <c r="C5664" s="201">
        <v>45645</v>
      </c>
      <c r="D5664" s="217" t="s">
        <v>312</v>
      </c>
      <c r="E5664" s="124">
        <v>12500</v>
      </c>
      <c r="F5664" s="124">
        <v>12500</v>
      </c>
      <c r="G5664" s="124">
        <v>12500</v>
      </c>
      <c r="H5664" s="217">
        <v>2</v>
      </c>
      <c r="I5664" s="124">
        <v>25000</v>
      </c>
      <c r="J5664" s="238">
        <v>20000000</v>
      </c>
      <c r="K5664" s="124">
        <v>250000000000</v>
      </c>
    </row>
    <row r="5665" spans="3:11" x14ac:dyDescent="0.25">
      <c r="C5665" s="201">
        <v>45645</v>
      </c>
      <c r="D5665" s="217" t="s">
        <v>312</v>
      </c>
      <c r="E5665" s="124">
        <v>12500</v>
      </c>
      <c r="F5665" s="124">
        <v>12500</v>
      </c>
      <c r="G5665" s="124">
        <v>12500</v>
      </c>
      <c r="H5665" s="217">
        <v>4</v>
      </c>
      <c r="I5665" s="124">
        <v>50000</v>
      </c>
      <c r="J5665" s="238">
        <v>20000000</v>
      </c>
      <c r="K5665" s="124">
        <v>250000000000</v>
      </c>
    </row>
    <row r="5666" spans="3:11" x14ac:dyDescent="0.25">
      <c r="C5666" s="201">
        <v>45645</v>
      </c>
      <c r="D5666" s="217" t="s">
        <v>312</v>
      </c>
      <c r="E5666" s="124">
        <v>12500</v>
      </c>
      <c r="F5666" s="124">
        <v>12500</v>
      </c>
      <c r="G5666" s="124">
        <v>12500</v>
      </c>
      <c r="H5666" s="217">
        <v>2</v>
      </c>
      <c r="I5666" s="124">
        <v>25000</v>
      </c>
      <c r="J5666" s="238">
        <v>20000000</v>
      </c>
      <c r="K5666" s="124">
        <v>250000000000</v>
      </c>
    </row>
    <row r="5667" spans="3:11" x14ac:dyDescent="0.25">
      <c r="C5667" s="201">
        <v>45645</v>
      </c>
      <c r="D5667" s="217" t="s">
        <v>312</v>
      </c>
      <c r="E5667" s="124">
        <v>12500</v>
      </c>
      <c r="F5667" s="124">
        <v>12500</v>
      </c>
      <c r="G5667" s="124">
        <v>12500</v>
      </c>
      <c r="H5667" s="217">
        <v>44</v>
      </c>
      <c r="I5667" s="124">
        <v>550000</v>
      </c>
      <c r="J5667" s="238">
        <v>20000000</v>
      </c>
      <c r="K5667" s="124">
        <v>250000000000</v>
      </c>
    </row>
    <row r="5668" spans="3:11" x14ac:dyDescent="0.25">
      <c r="C5668" s="201">
        <v>45645</v>
      </c>
      <c r="D5668" s="217" t="s">
        <v>312</v>
      </c>
      <c r="E5668" s="124">
        <v>12500</v>
      </c>
      <c r="F5668" s="124">
        <v>12500</v>
      </c>
      <c r="G5668" s="124">
        <v>12500</v>
      </c>
      <c r="H5668" s="217">
        <v>4</v>
      </c>
      <c r="I5668" s="124">
        <v>50000</v>
      </c>
      <c r="J5668" s="238">
        <v>20000000</v>
      </c>
      <c r="K5668" s="124">
        <v>250000000000</v>
      </c>
    </row>
    <row r="5669" spans="3:11" x14ac:dyDescent="0.25">
      <c r="C5669" s="201">
        <v>45645</v>
      </c>
      <c r="D5669" s="217" t="s">
        <v>312</v>
      </c>
      <c r="E5669" s="124">
        <v>12500</v>
      </c>
      <c r="F5669" s="124">
        <v>12500</v>
      </c>
      <c r="G5669" s="124">
        <v>12500</v>
      </c>
      <c r="H5669" s="217">
        <v>10</v>
      </c>
      <c r="I5669" s="124">
        <v>125000</v>
      </c>
      <c r="J5669" s="238">
        <v>20000000</v>
      </c>
      <c r="K5669" s="124">
        <v>250000000000</v>
      </c>
    </row>
    <row r="5670" spans="3:11" x14ac:dyDescent="0.25">
      <c r="C5670" s="201">
        <v>45645</v>
      </c>
      <c r="D5670" s="217" t="s">
        <v>1154</v>
      </c>
      <c r="E5670" s="124">
        <v>24900</v>
      </c>
      <c r="F5670" s="124">
        <v>24000</v>
      </c>
      <c r="G5670" s="124">
        <v>25999</v>
      </c>
      <c r="H5670" s="217">
        <v>1</v>
      </c>
      <c r="I5670" s="124">
        <v>24900</v>
      </c>
      <c r="J5670" s="238">
        <v>600000</v>
      </c>
      <c r="K5670" s="124">
        <v>15599400000</v>
      </c>
    </row>
    <row r="5671" spans="3:11" x14ac:dyDescent="0.25">
      <c r="C5671" s="201">
        <v>45645</v>
      </c>
      <c r="D5671" s="217" t="s">
        <v>312</v>
      </c>
      <c r="E5671" s="124">
        <v>12500</v>
      </c>
      <c r="F5671" s="124">
        <v>12500</v>
      </c>
      <c r="G5671" s="124">
        <v>12500</v>
      </c>
      <c r="H5671" s="217">
        <v>1</v>
      </c>
      <c r="I5671" s="124">
        <v>12500</v>
      </c>
      <c r="J5671" s="238">
        <v>20000000</v>
      </c>
      <c r="K5671" s="124">
        <v>250000000000</v>
      </c>
    </row>
    <row r="5672" spans="3:11" x14ac:dyDescent="0.25">
      <c r="C5672" s="201">
        <v>45645</v>
      </c>
      <c r="D5672" s="217" t="s">
        <v>1154</v>
      </c>
      <c r="E5672" s="124">
        <v>24900</v>
      </c>
      <c r="F5672" s="124">
        <v>24000</v>
      </c>
      <c r="G5672" s="124">
        <v>25999</v>
      </c>
      <c r="H5672" s="217">
        <v>10</v>
      </c>
      <c r="I5672" s="124">
        <v>249000</v>
      </c>
      <c r="J5672" s="238">
        <v>600000</v>
      </c>
      <c r="K5672" s="124">
        <v>15599400000</v>
      </c>
    </row>
    <row r="5673" spans="3:11" x14ac:dyDescent="0.25">
      <c r="C5673" s="201">
        <v>45645</v>
      </c>
      <c r="D5673" s="217" t="s">
        <v>1154</v>
      </c>
      <c r="E5673" s="124">
        <v>24900</v>
      </c>
      <c r="F5673" s="124">
        <v>24000</v>
      </c>
      <c r="G5673" s="124">
        <v>25999</v>
      </c>
      <c r="H5673" s="217">
        <v>1</v>
      </c>
      <c r="I5673" s="124">
        <v>24900</v>
      </c>
      <c r="J5673" s="238">
        <v>600000</v>
      </c>
      <c r="K5673" s="124">
        <v>15599400000</v>
      </c>
    </row>
    <row r="5674" spans="3:11" x14ac:dyDescent="0.25">
      <c r="C5674" s="201">
        <v>45645</v>
      </c>
      <c r="D5674" s="217" t="s">
        <v>312</v>
      </c>
      <c r="E5674" s="124">
        <v>12500</v>
      </c>
      <c r="F5674" s="124">
        <v>12500</v>
      </c>
      <c r="G5674" s="124">
        <v>12500</v>
      </c>
      <c r="H5674" s="217">
        <v>1</v>
      </c>
      <c r="I5674" s="124">
        <v>12500</v>
      </c>
      <c r="J5674" s="238">
        <v>20000000</v>
      </c>
      <c r="K5674" s="124">
        <v>250000000000</v>
      </c>
    </row>
    <row r="5675" spans="3:11" x14ac:dyDescent="0.25">
      <c r="C5675" s="201">
        <v>45645</v>
      </c>
      <c r="D5675" s="217" t="s">
        <v>312</v>
      </c>
      <c r="E5675" s="124">
        <v>12500</v>
      </c>
      <c r="F5675" s="124">
        <v>12500</v>
      </c>
      <c r="G5675" s="124">
        <v>12500</v>
      </c>
      <c r="H5675" s="217">
        <v>8</v>
      </c>
      <c r="I5675" s="124">
        <v>100000</v>
      </c>
      <c r="J5675" s="238">
        <v>20000000</v>
      </c>
      <c r="K5675" s="124">
        <v>250000000000</v>
      </c>
    </row>
    <row r="5676" spans="3:11" x14ac:dyDescent="0.25">
      <c r="C5676" s="201">
        <v>45645</v>
      </c>
      <c r="D5676" s="217" t="s">
        <v>1154</v>
      </c>
      <c r="E5676" s="124">
        <v>24850</v>
      </c>
      <c r="F5676" s="124">
        <v>24000</v>
      </c>
      <c r="G5676" s="124">
        <v>25999</v>
      </c>
      <c r="H5676" s="217">
        <v>1</v>
      </c>
      <c r="I5676" s="124">
        <v>24850</v>
      </c>
      <c r="J5676" s="238">
        <v>600000</v>
      </c>
      <c r="K5676" s="124">
        <v>15599400000</v>
      </c>
    </row>
    <row r="5677" spans="3:11" x14ac:dyDescent="0.25">
      <c r="C5677" s="201">
        <v>45645</v>
      </c>
      <c r="D5677" s="217" t="s">
        <v>310</v>
      </c>
      <c r="E5677" s="124">
        <v>54000</v>
      </c>
      <c r="F5677" s="124">
        <v>55500</v>
      </c>
      <c r="G5677" s="124">
        <v>55500</v>
      </c>
      <c r="H5677" s="217">
        <v>2</v>
      </c>
      <c r="I5677" s="124">
        <v>108000</v>
      </c>
      <c r="J5677" s="238">
        <v>19450000</v>
      </c>
      <c r="K5677" s="124">
        <v>1079475000000</v>
      </c>
    </row>
    <row r="5678" spans="3:11" x14ac:dyDescent="0.25">
      <c r="C5678" s="201">
        <v>45645</v>
      </c>
      <c r="D5678" s="217" t="s">
        <v>1154</v>
      </c>
      <c r="E5678" s="124">
        <v>25000</v>
      </c>
      <c r="F5678" s="124">
        <v>24000</v>
      </c>
      <c r="G5678" s="124">
        <v>25999</v>
      </c>
      <c r="H5678" s="217">
        <v>10</v>
      </c>
      <c r="I5678" s="124">
        <v>250000</v>
      </c>
      <c r="J5678" s="238">
        <v>600000</v>
      </c>
      <c r="K5678" s="124">
        <v>15599400000</v>
      </c>
    </row>
    <row r="5679" spans="3:11" x14ac:dyDescent="0.25">
      <c r="C5679" s="201">
        <v>45645</v>
      </c>
      <c r="D5679" s="217" t="s">
        <v>1154</v>
      </c>
      <c r="E5679" s="124">
        <v>25000</v>
      </c>
      <c r="F5679" s="124">
        <v>24000</v>
      </c>
      <c r="G5679" s="124">
        <v>25999</v>
      </c>
      <c r="H5679" s="217">
        <v>15</v>
      </c>
      <c r="I5679" s="124">
        <v>375000</v>
      </c>
      <c r="J5679" s="238">
        <v>600000</v>
      </c>
      <c r="K5679" s="124">
        <v>15599400000</v>
      </c>
    </row>
    <row r="5680" spans="3:11" x14ac:dyDescent="0.25">
      <c r="C5680" s="201">
        <v>45645</v>
      </c>
      <c r="D5680" s="217" t="s">
        <v>312</v>
      </c>
      <c r="E5680" s="124">
        <v>12500</v>
      </c>
      <c r="F5680" s="124">
        <v>12500</v>
      </c>
      <c r="G5680" s="124">
        <v>12500</v>
      </c>
      <c r="H5680" s="217">
        <v>1</v>
      </c>
      <c r="I5680" s="124">
        <v>12500</v>
      </c>
      <c r="J5680" s="238">
        <v>20000000</v>
      </c>
      <c r="K5680" s="124">
        <v>250000000000</v>
      </c>
    </row>
    <row r="5681" spans="3:11" x14ac:dyDescent="0.25">
      <c r="C5681" s="201">
        <v>45645</v>
      </c>
      <c r="D5681" s="217" t="s">
        <v>1154</v>
      </c>
      <c r="E5681" s="124">
        <v>25000</v>
      </c>
      <c r="F5681" s="124">
        <v>24000</v>
      </c>
      <c r="G5681" s="124">
        <v>25999</v>
      </c>
      <c r="H5681" s="217">
        <v>1</v>
      </c>
      <c r="I5681" s="124">
        <v>25000</v>
      </c>
      <c r="J5681" s="238">
        <v>600000</v>
      </c>
      <c r="K5681" s="124">
        <v>15599400000</v>
      </c>
    </row>
    <row r="5682" spans="3:11" x14ac:dyDescent="0.25">
      <c r="C5682" s="201">
        <v>45645</v>
      </c>
      <c r="D5682" s="217" t="s">
        <v>1154</v>
      </c>
      <c r="E5682" s="124">
        <v>25000</v>
      </c>
      <c r="F5682" s="124">
        <v>24000</v>
      </c>
      <c r="G5682" s="124">
        <v>25999</v>
      </c>
      <c r="H5682" s="217">
        <v>6</v>
      </c>
      <c r="I5682" s="124">
        <v>150000</v>
      </c>
      <c r="J5682" s="238">
        <v>600000</v>
      </c>
      <c r="K5682" s="124">
        <v>15599400000</v>
      </c>
    </row>
    <row r="5683" spans="3:11" x14ac:dyDescent="0.25">
      <c r="C5683" s="201">
        <v>45645</v>
      </c>
      <c r="D5683" s="217" t="s">
        <v>312</v>
      </c>
      <c r="E5683" s="124">
        <v>12500</v>
      </c>
      <c r="F5683" s="124">
        <v>12500</v>
      </c>
      <c r="G5683" s="124">
        <v>12500</v>
      </c>
      <c r="H5683" s="217">
        <v>2</v>
      </c>
      <c r="I5683" s="124">
        <v>25000</v>
      </c>
      <c r="J5683" s="238">
        <v>20000000</v>
      </c>
      <c r="K5683" s="124">
        <v>250000000000</v>
      </c>
    </row>
    <row r="5684" spans="3:11" x14ac:dyDescent="0.25">
      <c r="C5684" s="201">
        <v>45645</v>
      </c>
      <c r="D5684" s="217" t="s">
        <v>310</v>
      </c>
      <c r="E5684" s="124">
        <v>55500</v>
      </c>
      <c r="F5684" s="124">
        <v>55500</v>
      </c>
      <c r="G5684" s="124">
        <v>55500</v>
      </c>
      <c r="H5684" s="217">
        <v>7</v>
      </c>
      <c r="I5684" s="124">
        <v>388500</v>
      </c>
      <c r="J5684" s="238">
        <v>19450000</v>
      </c>
      <c r="K5684" s="124">
        <v>1079475000000</v>
      </c>
    </row>
    <row r="5685" spans="3:11" x14ac:dyDescent="0.25">
      <c r="C5685" s="201">
        <v>45645</v>
      </c>
      <c r="D5685" s="217" t="s">
        <v>312</v>
      </c>
      <c r="E5685" s="124">
        <v>12500</v>
      </c>
      <c r="F5685" s="124">
        <v>12500</v>
      </c>
      <c r="G5685" s="124">
        <v>12500</v>
      </c>
      <c r="H5685" s="217">
        <v>31</v>
      </c>
      <c r="I5685" s="124">
        <v>387500</v>
      </c>
      <c r="J5685" s="238">
        <v>20000000</v>
      </c>
      <c r="K5685" s="124">
        <v>250000000000</v>
      </c>
    </row>
    <row r="5686" spans="3:11" x14ac:dyDescent="0.25">
      <c r="C5686" s="201">
        <v>45645</v>
      </c>
      <c r="D5686" s="217" t="s">
        <v>1154</v>
      </c>
      <c r="E5686" s="124">
        <v>25000</v>
      </c>
      <c r="F5686" s="124">
        <v>24000</v>
      </c>
      <c r="G5686" s="124">
        <v>25999</v>
      </c>
      <c r="H5686" s="217">
        <v>4</v>
      </c>
      <c r="I5686" s="124">
        <v>100000</v>
      </c>
      <c r="J5686" s="238">
        <v>600000</v>
      </c>
      <c r="K5686" s="124">
        <v>15599400000</v>
      </c>
    </row>
    <row r="5687" spans="3:11" x14ac:dyDescent="0.25">
      <c r="C5687" s="201">
        <v>45645</v>
      </c>
      <c r="D5687" s="217" t="s">
        <v>1154</v>
      </c>
      <c r="E5687" s="124">
        <v>25000</v>
      </c>
      <c r="F5687" s="124">
        <v>24000</v>
      </c>
      <c r="G5687" s="124">
        <v>25999</v>
      </c>
      <c r="H5687" s="217">
        <v>2</v>
      </c>
      <c r="I5687" s="124">
        <v>50000</v>
      </c>
      <c r="J5687" s="238">
        <v>600000</v>
      </c>
      <c r="K5687" s="124">
        <v>15599400000</v>
      </c>
    </row>
    <row r="5688" spans="3:11" x14ac:dyDescent="0.25">
      <c r="C5688" s="201">
        <v>45645</v>
      </c>
      <c r="D5688" s="217" t="s">
        <v>1154</v>
      </c>
      <c r="E5688" s="124">
        <v>25999</v>
      </c>
      <c r="F5688" s="124">
        <v>24000</v>
      </c>
      <c r="G5688" s="124">
        <v>25999</v>
      </c>
      <c r="H5688" s="217">
        <v>1</v>
      </c>
      <c r="I5688" s="124">
        <v>25999</v>
      </c>
      <c r="J5688" s="238">
        <v>600000</v>
      </c>
      <c r="K5688" s="124">
        <v>15599400000</v>
      </c>
    </row>
    <row r="5689" spans="3:11" x14ac:dyDescent="0.25">
      <c r="C5689" s="201">
        <v>45645</v>
      </c>
      <c r="D5689" s="217" t="s">
        <v>1154</v>
      </c>
      <c r="E5689" s="124">
        <v>25100</v>
      </c>
      <c r="F5689" s="124">
        <v>24000</v>
      </c>
      <c r="G5689" s="124">
        <v>25999</v>
      </c>
      <c r="H5689" s="217">
        <v>6</v>
      </c>
      <c r="I5689" s="124">
        <v>150600</v>
      </c>
      <c r="J5689" s="238">
        <v>600000</v>
      </c>
      <c r="K5689" s="124">
        <v>15599400000</v>
      </c>
    </row>
    <row r="5690" spans="3:11" x14ac:dyDescent="0.25">
      <c r="C5690" s="201">
        <v>45645</v>
      </c>
      <c r="D5690" s="217" t="s">
        <v>1154</v>
      </c>
      <c r="E5690" s="124">
        <v>25000</v>
      </c>
      <c r="F5690" s="124">
        <v>24000</v>
      </c>
      <c r="G5690" s="124">
        <v>25999</v>
      </c>
      <c r="H5690" s="217">
        <v>3</v>
      </c>
      <c r="I5690" s="124">
        <v>75000</v>
      </c>
      <c r="J5690" s="238">
        <v>600000</v>
      </c>
      <c r="K5690" s="124">
        <v>15599400000</v>
      </c>
    </row>
    <row r="5691" spans="3:11" x14ac:dyDescent="0.25">
      <c r="C5691" s="201">
        <v>45645</v>
      </c>
      <c r="D5691" s="217" t="s">
        <v>1154</v>
      </c>
      <c r="E5691" s="124">
        <v>24500</v>
      </c>
      <c r="F5691" s="124">
        <v>24000</v>
      </c>
      <c r="G5691" s="124">
        <v>25999</v>
      </c>
      <c r="H5691" s="217">
        <v>1</v>
      </c>
      <c r="I5691" s="124">
        <v>24500</v>
      </c>
      <c r="J5691" s="238">
        <v>600000</v>
      </c>
      <c r="K5691" s="124">
        <v>15599400000</v>
      </c>
    </row>
    <row r="5692" spans="3:11" x14ac:dyDescent="0.25">
      <c r="C5692" s="201">
        <v>45645</v>
      </c>
      <c r="D5692" s="217" t="s">
        <v>310</v>
      </c>
      <c r="E5692" s="124">
        <v>55500</v>
      </c>
      <c r="F5692" s="124">
        <v>55500</v>
      </c>
      <c r="G5692" s="124">
        <v>55500</v>
      </c>
      <c r="H5692" s="217">
        <v>1</v>
      </c>
      <c r="I5692" s="124">
        <v>55500</v>
      </c>
      <c r="J5692" s="238">
        <v>19450000</v>
      </c>
      <c r="K5692" s="124">
        <v>1079475000000</v>
      </c>
    </row>
    <row r="5693" spans="3:11" x14ac:dyDescent="0.25">
      <c r="C5693" s="201">
        <v>45645</v>
      </c>
      <c r="D5693" s="217" t="s">
        <v>1154</v>
      </c>
      <c r="E5693" s="124">
        <v>24500</v>
      </c>
      <c r="F5693" s="124">
        <v>24000</v>
      </c>
      <c r="G5693" s="124">
        <v>25999</v>
      </c>
      <c r="H5693" s="217">
        <v>3</v>
      </c>
      <c r="I5693" s="124">
        <v>73500</v>
      </c>
      <c r="J5693" s="238">
        <v>600000</v>
      </c>
      <c r="K5693" s="124">
        <v>15599400000</v>
      </c>
    </row>
    <row r="5694" spans="3:11" x14ac:dyDescent="0.25">
      <c r="C5694" s="201">
        <v>45645</v>
      </c>
      <c r="D5694" s="217" t="s">
        <v>1154</v>
      </c>
      <c r="E5694" s="124">
        <v>24500</v>
      </c>
      <c r="F5694" s="124">
        <v>24000</v>
      </c>
      <c r="G5694" s="124">
        <v>25999</v>
      </c>
      <c r="H5694" s="217">
        <v>1</v>
      </c>
      <c r="I5694" s="124">
        <v>24500</v>
      </c>
      <c r="J5694" s="238">
        <v>600000</v>
      </c>
      <c r="K5694" s="124">
        <v>15599400000</v>
      </c>
    </row>
    <row r="5695" spans="3:11" x14ac:dyDescent="0.25">
      <c r="C5695" s="201">
        <v>45645</v>
      </c>
      <c r="D5695" s="217" t="s">
        <v>1154</v>
      </c>
      <c r="E5695" s="124">
        <v>24500</v>
      </c>
      <c r="F5695" s="124">
        <v>24000</v>
      </c>
      <c r="G5695" s="124">
        <v>25999</v>
      </c>
      <c r="H5695" s="217">
        <v>2</v>
      </c>
      <c r="I5695" s="124">
        <v>49000</v>
      </c>
      <c r="J5695" s="238">
        <v>600000</v>
      </c>
      <c r="K5695" s="124">
        <v>15599400000</v>
      </c>
    </row>
    <row r="5696" spans="3:11" x14ac:dyDescent="0.25">
      <c r="C5696" s="201">
        <v>45645</v>
      </c>
      <c r="D5696" s="217" t="s">
        <v>1155</v>
      </c>
      <c r="E5696" s="124">
        <v>19000</v>
      </c>
      <c r="F5696" s="124">
        <v>19000</v>
      </c>
      <c r="G5696" s="124">
        <v>19000</v>
      </c>
      <c r="H5696" s="217">
        <v>3</v>
      </c>
      <c r="I5696" s="124">
        <v>57000</v>
      </c>
      <c r="J5696" s="238">
        <v>2400000</v>
      </c>
      <c r="K5696" s="124">
        <v>45600000000</v>
      </c>
    </row>
    <row r="5697" spans="3:11" x14ac:dyDescent="0.25">
      <c r="C5697" s="201">
        <v>45645</v>
      </c>
      <c r="D5697" s="217" t="s">
        <v>312</v>
      </c>
      <c r="E5697" s="124">
        <v>12310</v>
      </c>
      <c r="F5697" s="124">
        <v>12500</v>
      </c>
      <c r="G5697" s="124">
        <v>12500</v>
      </c>
      <c r="H5697" s="217">
        <v>3</v>
      </c>
      <c r="I5697" s="124">
        <v>36930</v>
      </c>
      <c r="J5697" s="238">
        <v>20000000</v>
      </c>
      <c r="K5697" s="124">
        <v>250000000000</v>
      </c>
    </row>
    <row r="5698" spans="3:11" x14ac:dyDescent="0.25">
      <c r="C5698" s="201">
        <v>45645</v>
      </c>
      <c r="D5698" s="217" t="s">
        <v>1155</v>
      </c>
      <c r="E5698" s="124">
        <v>19000</v>
      </c>
      <c r="F5698" s="124">
        <v>19000</v>
      </c>
      <c r="G5698" s="124">
        <v>19000</v>
      </c>
      <c r="H5698" s="217">
        <v>1</v>
      </c>
      <c r="I5698" s="124">
        <v>19000</v>
      </c>
      <c r="J5698" s="238">
        <v>2400000</v>
      </c>
      <c r="K5698" s="124">
        <v>45600000000</v>
      </c>
    </row>
    <row r="5699" spans="3:11" x14ac:dyDescent="0.25">
      <c r="C5699" s="201">
        <v>45645</v>
      </c>
      <c r="D5699" s="217" t="s">
        <v>1154</v>
      </c>
      <c r="E5699" s="124">
        <v>25000</v>
      </c>
      <c r="F5699" s="124">
        <v>24000</v>
      </c>
      <c r="G5699" s="124">
        <v>25999</v>
      </c>
      <c r="H5699" s="217">
        <v>60</v>
      </c>
      <c r="I5699" s="124">
        <v>1500000</v>
      </c>
      <c r="J5699" s="238">
        <v>600000</v>
      </c>
      <c r="K5699" s="124">
        <v>15599400000</v>
      </c>
    </row>
    <row r="5700" spans="3:11" x14ac:dyDescent="0.25">
      <c r="C5700" s="201">
        <v>45645</v>
      </c>
      <c r="D5700" s="217" t="s">
        <v>312</v>
      </c>
      <c r="E5700" s="124">
        <v>12500</v>
      </c>
      <c r="F5700" s="124">
        <v>12500</v>
      </c>
      <c r="G5700" s="124">
        <v>12500</v>
      </c>
      <c r="H5700" s="217">
        <v>1</v>
      </c>
      <c r="I5700" s="124">
        <v>12500</v>
      </c>
      <c r="J5700" s="238">
        <v>20000000</v>
      </c>
      <c r="K5700" s="124">
        <v>250000000000</v>
      </c>
    </row>
    <row r="5701" spans="3:11" x14ac:dyDescent="0.25">
      <c r="C5701" s="201">
        <v>45645</v>
      </c>
      <c r="D5701" s="217" t="s">
        <v>1154</v>
      </c>
      <c r="E5701" s="124">
        <v>23007</v>
      </c>
      <c r="F5701" s="124">
        <v>24000</v>
      </c>
      <c r="G5701" s="124">
        <v>25999</v>
      </c>
      <c r="H5701" s="217">
        <v>30</v>
      </c>
      <c r="I5701" s="124">
        <v>690210</v>
      </c>
      <c r="J5701" s="238">
        <v>600000</v>
      </c>
      <c r="K5701" s="124">
        <v>15599400000</v>
      </c>
    </row>
    <row r="5702" spans="3:11" x14ac:dyDescent="0.25">
      <c r="C5702" s="201">
        <v>45645</v>
      </c>
      <c r="D5702" s="217" t="s">
        <v>1154</v>
      </c>
      <c r="E5702" s="124">
        <v>24900</v>
      </c>
      <c r="F5702" s="124">
        <v>24000</v>
      </c>
      <c r="G5702" s="124">
        <v>25999</v>
      </c>
      <c r="H5702" s="217">
        <v>5</v>
      </c>
      <c r="I5702" s="124">
        <v>124500</v>
      </c>
      <c r="J5702" s="238">
        <v>600000</v>
      </c>
      <c r="K5702" s="124">
        <v>15599400000</v>
      </c>
    </row>
    <row r="5703" spans="3:11" x14ac:dyDescent="0.25">
      <c r="C5703" s="201">
        <v>45645</v>
      </c>
      <c r="D5703" s="217" t="s">
        <v>310</v>
      </c>
      <c r="E5703" s="124">
        <v>55500</v>
      </c>
      <c r="F5703" s="124">
        <v>55500</v>
      </c>
      <c r="G5703" s="124">
        <v>55500</v>
      </c>
      <c r="H5703" s="217">
        <v>2</v>
      </c>
      <c r="I5703" s="124">
        <v>111000</v>
      </c>
      <c r="J5703" s="238">
        <v>19450000</v>
      </c>
      <c r="K5703" s="124">
        <v>1079475000000</v>
      </c>
    </row>
    <row r="5704" spans="3:11" x14ac:dyDescent="0.25">
      <c r="C5704" s="201">
        <v>45645</v>
      </c>
      <c r="D5704" s="217" t="s">
        <v>1154</v>
      </c>
      <c r="E5704" s="124">
        <v>23009</v>
      </c>
      <c r="F5704" s="124">
        <v>24000</v>
      </c>
      <c r="G5704" s="124">
        <v>25999</v>
      </c>
      <c r="H5704" s="217">
        <v>61</v>
      </c>
      <c r="I5704" s="124">
        <v>1403549</v>
      </c>
      <c r="J5704" s="238">
        <v>600000</v>
      </c>
      <c r="K5704" s="124">
        <v>15599400000</v>
      </c>
    </row>
    <row r="5705" spans="3:11" x14ac:dyDescent="0.25">
      <c r="C5705" s="201">
        <v>45645</v>
      </c>
      <c r="D5705" s="217" t="s">
        <v>1154</v>
      </c>
      <c r="E5705" s="124">
        <v>25999</v>
      </c>
      <c r="F5705" s="124">
        <v>24000</v>
      </c>
      <c r="G5705" s="124">
        <v>25999</v>
      </c>
      <c r="H5705" s="217">
        <v>18</v>
      </c>
      <c r="I5705" s="124">
        <v>467982</v>
      </c>
      <c r="J5705" s="238">
        <v>600000</v>
      </c>
      <c r="K5705" s="124">
        <v>15599400000</v>
      </c>
    </row>
    <row r="5706" spans="3:11" x14ac:dyDescent="0.25">
      <c r="C5706" s="201">
        <v>45645</v>
      </c>
      <c r="D5706" s="217" t="s">
        <v>1154</v>
      </c>
      <c r="E5706" s="124">
        <v>25999</v>
      </c>
      <c r="F5706" s="124">
        <v>24000</v>
      </c>
      <c r="G5706" s="124">
        <v>25999</v>
      </c>
      <c r="H5706" s="217">
        <v>1</v>
      </c>
      <c r="I5706" s="124">
        <v>25999</v>
      </c>
      <c r="J5706" s="238">
        <v>600000</v>
      </c>
      <c r="K5706" s="124">
        <v>15599400000</v>
      </c>
    </row>
    <row r="5707" spans="3:11" x14ac:dyDescent="0.25">
      <c r="C5707" s="201">
        <v>45645</v>
      </c>
      <c r="D5707" s="217" t="s">
        <v>1154</v>
      </c>
      <c r="E5707" s="124">
        <v>25999</v>
      </c>
      <c r="F5707" s="124">
        <v>24000</v>
      </c>
      <c r="G5707" s="124">
        <v>25999</v>
      </c>
      <c r="H5707" s="217">
        <v>24</v>
      </c>
      <c r="I5707" s="124">
        <v>623976</v>
      </c>
      <c r="J5707" s="238">
        <v>600000</v>
      </c>
      <c r="K5707" s="124">
        <v>15599400000</v>
      </c>
    </row>
    <row r="5708" spans="3:11" x14ac:dyDescent="0.25">
      <c r="C5708" s="201">
        <v>45645</v>
      </c>
      <c r="D5708" s="217" t="s">
        <v>1154</v>
      </c>
      <c r="E5708" s="124">
        <v>25999</v>
      </c>
      <c r="F5708" s="124">
        <v>24000</v>
      </c>
      <c r="G5708" s="124">
        <v>25999</v>
      </c>
      <c r="H5708" s="217">
        <v>45</v>
      </c>
      <c r="I5708" s="124">
        <v>1169955</v>
      </c>
      <c r="J5708" s="238">
        <v>600000</v>
      </c>
      <c r="K5708" s="124">
        <v>15599400000</v>
      </c>
    </row>
    <row r="5709" spans="3:11" x14ac:dyDescent="0.25">
      <c r="C5709" s="201">
        <v>45645</v>
      </c>
      <c r="D5709" s="217" t="s">
        <v>1154</v>
      </c>
      <c r="E5709" s="124">
        <v>25999</v>
      </c>
      <c r="F5709" s="124">
        <v>24000</v>
      </c>
      <c r="G5709" s="124">
        <v>25999</v>
      </c>
      <c r="H5709" s="217">
        <v>1</v>
      </c>
      <c r="I5709" s="124">
        <v>25999</v>
      </c>
      <c r="J5709" s="238">
        <v>600000</v>
      </c>
      <c r="K5709" s="124">
        <v>15599400000</v>
      </c>
    </row>
    <row r="5710" spans="3:11" x14ac:dyDescent="0.25">
      <c r="C5710" s="201">
        <v>45645</v>
      </c>
      <c r="D5710" s="217" t="s">
        <v>1154</v>
      </c>
      <c r="E5710" s="124">
        <v>25999</v>
      </c>
      <c r="F5710" s="124">
        <v>24000</v>
      </c>
      <c r="G5710" s="124">
        <v>25999</v>
      </c>
      <c r="H5710" s="217">
        <v>9</v>
      </c>
      <c r="I5710" s="124">
        <v>233991</v>
      </c>
      <c r="J5710" s="238">
        <v>600000</v>
      </c>
      <c r="K5710" s="124">
        <v>15599400000</v>
      </c>
    </row>
    <row r="5711" spans="3:11" x14ac:dyDescent="0.25">
      <c r="C5711" s="201">
        <v>45645</v>
      </c>
      <c r="D5711" s="217" t="s">
        <v>1154</v>
      </c>
      <c r="E5711" s="124">
        <v>25999</v>
      </c>
      <c r="F5711" s="124">
        <v>24000</v>
      </c>
      <c r="G5711" s="124">
        <v>25999</v>
      </c>
      <c r="H5711" s="217">
        <v>3</v>
      </c>
      <c r="I5711" s="124">
        <v>77997</v>
      </c>
      <c r="J5711" s="238">
        <v>600000</v>
      </c>
      <c r="K5711" s="124">
        <v>15599400000</v>
      </c>
    </row>
    <row r="5712" spans="3:11" x14ac:dyDescent="0.25">
      <c r="C5712" s="201">
        <v>45645</v>
      </c>
      <c r="D5712" s="217" t="s">
        <v>312</v>
      </c>
      <c r="E5712" s="124">
        <v>12500</v>
      </c>
      <c r="F5712" s="124">
        <v>12500</v>
      </c>
      <c r="G5712" s="124">
        <v>12500</v>
      </c>
      <c r="H5712" s="217">
        <v>2</v>
      </c>
      <c r="I5712" s="124">
        <v>25000</v>
      </c>
      <c r="J5712" s="238">
        <v>20000000</v>
      </c>
      <c r="K5712" s="124">
        <v>250000000000</v>
      </c>
    </row>
    <row r="5713" spans="3:11" x14ac:dyDescent="0.25">
      <c r="C5713" s="201">
        <v>45645</v>
      </c>
      <c r="D5713" s="217" t="s">
        <v>1154</v>
      </c>
      <c r="E5713" s="124">
        <v>25999</v>
      </c>
      <c r="F5713" s="124">
        <v>24000</v>
      </c>
      <c r="G5713" s="124">
        <v>25999</v>
      </c>
      <c r="H5713" s="217">
        <v>19</v>
      </c>
      <c r="I5713" s="124">
        <v>493981</v>
      </c>
      <c r="J5713" s="238">
        <v>600000</v>
      </c>
      <c r="K5713" s="124">
        <v>15599400000</v>
      </c>
    </row>
    <row r="5714" spans="3:11" x14ac:dyDescent="0.25">
      <c r="C5714" s="201">
        <v>45645</v>
      </c>
      <c r="D5714" s="217" t="s">
        <v>312</v>
      </c>
      <c r="E5714" s="124">
        <v>12500</v>
      </c>
      <c r="F5714" s="124">
        <v>12500</v>
      </c>
      <c r="G5714" s="124">
        <v>12500</v>
      </c>
      <c r="H5714" s="217">
        <v>20</v>
      </c>
      <c r="I5714" s="124">
        <v>250000</v>
      </c>
      <c r="J5714" s="238">
        <v>20000000</v>
      </c>
      <c r="K5714" s="124">
        <v>250000000000</v>
      </c>
    </row>
    <row r="5715" spans="3:11" x14ac:dyDescent="0.25">
      <c r="C5715" s="201">
        <v>45645</v>
      </c>
      <c r="D5715" s="217" t="s">
        <v>312</v>
      </c>
      <c r="E5715" s="124">
        <v>12500</v>
      </c>
      <c r="F5715" s="124">
        <v>12500</v>
      </c>
      <c r="G5715" s="124">
        <v>12500</v>
      </c>
      <c r="H5715" s="217">
        <v>20</v>
      </c>
      <c r="I5715" s="124">
        <v>250000</v>
      </c>
      <c r="J5715" s="238">
        <v>20000000</v>
      </c>
      <c r="K5715" s="124">
        <v>250000000000</v>
      </c>
    </row>
    <row r="5716" spans="3:11" x14ac:dyDescent="0.25">
      <c r="C5716" s="201">
        <v>45645</v>
      </c>
      <c r="D5716" s="217" t="s">
        <v>312</v>
      </c>
      <c r="E5716" s="124">
        <v>12500</v>
      </c>
      <c r="F5716" s="124">
        <v>12500</v>
      </c>
      <c r="G5716" s="124">
        <v>12500</v>
      </c>
      <c r="H5716" s="217">
        <v>8</v>
      </c>
      <c r="I5716" s="124">
        <v>100000</v>
      </c>
      <c r="J5716" s="238">
        <v>20000000</v>
      </c>
      <c r="K5716" s="124">
        <v>250000000000</v>
      </c>
    </row>
    <row r="5717" spans="3:11" x14ac:dyDescent="0.25">
      <c r="C5717" s="201">
        <v>45645</v>
      </c>
      <c r="D5717" s="217" t="s">
        <v>1154</v>
      </c>
      <c r="E5717" s="124">
        <v>25999</v>
      </c>
      <c r="F5717" s="124">
        <v>24000</v>
      </c>
      <c r="G5717" s="124">
        <v>25999</v>
      </c>
      <c r="H5717" s="217">
        <v>1</v>
      </c>
      <c r="I5717" s="124">
        <v>25999</v>
      </c>
      <c r="J5717" s="238">
        <v>600000</v>
      </c>
      <c r="K5717" s="124">
        <v>15599400000</v>
      </c>
    </row>
    <row r="5718" spans="3:11" x14ac:dyDescent="0.25">
      <c r="C5718" s="201">
        <v>45645</v>
      </c>
      <c r="D5718" s="217" t="s">
        <v>1154</v>
      </c>
      <c r="E5718" s="124">
        <v>25999</v>
      </c>
      <c r="F5718" s="124">
        <v>24000</v>
      </c>
      <c r="G5718" s="124">
        <v>25999</v>
      </c>
      <c r="H5718" s="217">
        <v>2</v>
      </c>
      <c r="I5718" s="124">
        <v>51998</v>
      </c>
      <c r="J5718" s="238">
        <v>600000</v>
      </c>
      <c r="K5718" s="124">
        <v>15599400000</v>
      </c>
    </row>
    <row r="5719" spans="3:11" x14ac:dyDescent="0.25">
      <c r="C5719" s="201">
        <v>45645</v>
      </c>
      <c r="D5719" s="217" t="s">
        <v>1154</v>
      </c>
      <c r="E5719" s="124">
        <v>25999</v>
      </c>
      <c r="F5719" s="124">
        <v>24000</v>
      </c>
      <c r="G5719" s="124">
        <v>25999</v>
      </c>
      <c r="H5719" s="217">
        <v>3</v>
      </c>
      <c r="I5719" s="124">
        <v>77997</v>
      </c>
      <c r="J5719" s="238">
        <v>600000</v>
      </c>
      <c r="K5719" s="124">
        <v>15599400000</v>
      </c>
    </row>
    <row r="5720" spans="3:11" x14ac:dyDescent="0.25">
      <c r="C5720" s="201">
        <v>45645</v>
      </c>
      <c r="D5720" s="217" t="s">
        <v>310</v>
      </c>
      <c r="E5720" s="124">
        <v>55500</v>
      </c>
      <c r="F5720" s="124">
        <v>55500</v>
      </c>
      <c r="G5720" s="124">
        <v>55500</v>
      </c>
      <c r="H5720" s="217">
        <v>1</v>
      </c>
      <c r="I5720" s="124">
        <v>55500</v>
      </c>
      <c r="J5720" s="238">
        <v>19450000</v>
      </c>
      <c r="K5720" s="124">
        <v>1079475000000</v>
      </c>
    </row>
    <row r="5721" spans="3:11" x14ac:dyDescent="0.25">
      <c r="C5721" s="201">
        <v>45645</v>
      </c>
      <c r="D5721" s="217" t="s">
        <v>310</v>
      </c>
      <c r="E5721" s="124">
        <v>55500</v>
      </c>
      <c r="F5721" s="124">
        <v>55500</v>
      </c>
      <c r="G5721" s="124">
        <v>55500</v>
      </c>
      <c r="H5721" s="217">
        <v>1</v>
      </c>
      <c r="I5721" s="124">
        <v>55500</v>
      </c>
      <c r="J5721" s="238">
        <v>19450000</v>
      </c>
      <c r="K5721" s="124">
        <v>1079475000000</v>
      </c>
    </row>
    <row r="5722" spans="3:11" x14ac:dyDescent="0.25">
      <c r="C5722" s="201">
        <v>45646</v>
      </c>
      <c r="D5722" s="217" t="s">
        <v>1154</v>
      </c>
      <c r="E5722" s="124">
        <v>22110</v>
      </c>
      <c r="F5722" s="124">
        <v>25999</v>
      </c>
      <c r="G5722" s="124">
        <v>23500</v>
      </c>
      <c r="H5722" s="217">
        <v>5</v>
      </c>
      <c r="I5722" s="124">
        <v>110550</v>
      </c>
      <c r="J5722" s="238">
        <v>600000</v>
      </c>
      <c r="K5722" s="124">
        <v>14100000000</v>
      </c>
    </row>
    <row r="5723" spans="3:11" x14ac:dyDescent="0.25">
      <c r="C5723" s="201">
        <v>45646</v>
      </c>
      <c r="D5723" s="217" t="s">
        <v>1154</v>
      </c>
      <c r="E5723" s="124">
        <v>22110</v>
      </c>
      <c r="F5723" s="124">
        <v>25999</v>
      </c>
      <c r="G5723" s="124">
        <v>23500</v>
      </c>
      <c r="H5723" s="217">
        <v>18</v>
      </c>
      <c r="I5723" s="124">
        <v>397980</v>
      </c>
      <c r="J5723" s="238">
        <v>600000</v>
      </c>
      <c r="K5723" s="124">
        <v>14100000000</v>
      </c>
    </row>
    <row r="5724" spans="3:11" x14ac:dyDescent="0.25">
      <c r="C5724" s="201">
        <v>45646</v>
      </c>
      <c r="D5724" s="217" t="s">
        <v>1154</v>
      </c>
      <c r="E5724" s="124">
        <v>22110</v>
      </c>
      <c r="F5724" s="124">
        <v>25999</v>
      </c>
      <c r="G5724" s="124">
        <v>23500</v>
      </c>
      <c r="H5724" s="217">
        <v>85</v>
      </c>
      <c r="I5724" s="124">
        <v>1879350</v>
      </c>
      <c r="J5724" s="238">
        <v>600000</v>
      </c>
      <c r="K5724" s="124">
        <v>14100000000</v>
      </c>
    </row>
    <row r="5725" spans="3:11" x14ac:dyDescent="0.25">
      <c r="C5725" s="201">
        <v>45646</v>
      </c>
      <c r="D5725" s="217" t="s">
        <v>1154</v>
      </c>
      <c r="E5725" s="124">
        <v>22200</v>
      </c>
      <c r="F5725" s="124">
        <v>25999</v>
      </c>
      <c r="G5725" s="124">
        <v>23500</v>
      </c>
      <c r="H5725" s="217">
        <v>500</v>
      </c>
      <c r="I5725" s="124">
        <v>11100000</v>
      </c>
      <c r="J5725" s="238">
        <v>600000</v>
      </c>
      <c r="K5725" s="124">
        <v>14100000000</v>
      </c>
    </row>
    <row r="5726" spans="3:11" x14ac:dyDescent="0.25">
      <c r="C5726" s="201">
        <v>45646</v>
      </c>
      <c r="D5726" s="217" t="s">
        <v>312</v>
      </c>
      <c r="E5726" s="124">
        <v>12360</v>
      </c>
      <c r="F5726" s="124">
        <v>12500</v>
      </c>
      <c r="G5726" s="124">
        <v>12400</v>
      </c>
      <c r="H5726" s="217">
        <v>2</v>
      </c>
      <c r="I5726" s="124">
        <v>24720</v>
      </c>
      <c r="J5726" s="238">
        <v>20000000</v>
      </c>
      <c r="K5726" s="124">
        <v>248000000000</v>
      </c>
    </row>
    <row r="5727" spans="3:11" x14ac:dyDescent="0.25">
      <c r="C5727" s="201">
        <v>45646</v>
      </c>
      <c r="D5727" s="217" t="s">
        <v>1154</v>
      </c>
      <c r="E5727" s="124">
        <v>22100</v>
      </c>
      <c r="F5727" s="124">
        <v>25999</v>
      </c>
      <c r="G5727" s="124">
        <v>23500</v>
      </c>
      <c r="H5727" s="217">
        <v>1</v>
      </c>
      <c r="I5727" s="124">
        <v>22100</v>
      </c>
      <c r="J5727" s="238">
        <v>600000</v>
      </c>
      <c r="K5727" s="124">
        <v>14100000000</v>
      </c>
    </row>
    <row r="5728" spans="3:11" x14ac:dyDescent="0.25">
      <c r="C5728" s="201">
        <v>45646</v>
      </c>
      <c r="D5728" s="217" t="s">
        <v>1154</v>
      </c>
      <c r="E5728" s="124">
        <v>22100</v>
      </c>
      <c r="F5728" s="124">
        <v>25999</v>
      </c>
      <c r="G5728" s="124">
        <v>23500</v>
      </c>
      <c r="H5728" s="217">
        <v>8</v>
      </c>
      <c r="I5728" s="124">
        <v>176800</v>
      </c>
      <c r="J5728" s="238">
        <v>600000</v>
      </c>
      <c r="K5728" s="124">
        <v>14100000000</v>
      </c>
    </row>
    <row r="5729" spans="3:11" x14ac:dyDescent="0.25">
      <c r="C5729" s="201">
        <v>45646</v>
      </c>
      <c r="D5729" s="217" t="s">
        <v>1154</v>
      </c>
      <c r="E5729" s="124">
        <v>22100</v>
      </c>
      <c r="F5729" s="124">
        <v>25999</v>
      </c>
      <c r="G5729" s="124">
        <v>23500</v>
      </c>
      <c r="H5729" s="217">
        <v>9</v>
      </c>
      <c r="I5729" s="124">
        <v>198900</v>
      </c>
      <c r="J5729" s="238">
        <v>600000</v>
      </c>
      <c r="K5729" s="124">
        <v>14100000000</v>
      </c>
    </row>
    <row r="5730" spans="3:11" x14ac:dyDescent="0.25">
      <c r="C5730" s="201">
        <v>45646</v>
      </c>
      <c r="D5730" s="217" t="s">
        <v>1154</v>
      </c>
      <c r="E5730" s="124">
        <v>22011</v>
      </c>
      <c r="F5730" s="124">
        <v>25999</v>
      </c>
      <c r="G5730" s="124">
        <v>23500</v>
      </c>
      <c r="H5730" s="217">
        <v>19</v>
      </c>
      <c r="I5730" s="124">
        <v>418209</v>
      </c>
      <c r="J5730" s="238">
        <v>600000</v>
      </c>
      <c r="K5730" s="124">
        <v>14100000000</v>
      </c>
    </row>
    <row r="5731" spans="3:11" x14ac:dyDescent="0.25">
      <c r="C5731" s="201">
        <v>45646</v>
      </c>
      <c r="D5731" s="217" t="s">
        <v>1154</v>
      </c>
      <c r="E5731" s="124">
        <v>22100</v>
      </c>
      <c r="F5731" s="124">
        <v>25999</v>
      </c>
      <c r="G5731" s="124">
        <v>23500</v>
      </c>
      <c r="H5731" s="217">
        <v>2</v>
      </c>
      <c r="I5731" s="124">
        <v>44200</v>
      </c>
      <c r="J5731" s="238">
        <v>600000</v>
      </c>
      <c r="K5731" s="124">
        <v>14100000000</v>
      </c>
    </row>
    <row r="5732" spans="3:11" x14ac:dyDescent="0.25">
      <c r="C5732" s="201">
        <v>45646</v>
      </c>
      <c r="D5732" s="217" t="s">
        <v>1154</v>
      </c>
      <c r="E5732" s="124">
        <v>22100</v>
      </c>
      <c r="F5732" s="124">
        <v>25999</v>
      </c>
      <c r="G5732" s="124">
        <v>23500</v>
      </c>
      <c r="H5732" s="217">
        <v>40</v>
      </c>
      <c r="I5732" s="124">
        <v>884000</v>
      </c>
      <c r="J5732" s="238">
        <v>600000</v>
      </c>
      <c r="K5732" s="124">
        <v>14100000000</v>
      </c>
    </row>
    <row r="5733" spans="3:11" x14ac:dyDescent="0.25">
      <c r="C5733" s="201">
        <v>45646</v>
      </c>
      <c r="D5733" s="217" t="s">
        <v>312</v>
      </c>
      <c r="E5733" s="124">
        <v>12310</v>
      </c>
      <c r="F5733" s="124">
        <v>12500</v>
      </c>
      <c r="G5733" s="124">
        <v>12400</v>
      </c>
      <c r="H5733" s="217">
        <v>1</v>
      </c>
      <c r="I5733" s="124">
        <v>12310</v>
      </c>
      <c r="J5733" s="238">
        <v>20000000</v>
      </c>
      <c r="K5733" s="124">
        <v>248000000000</v>
      </c>
    </row>
    <row r="5734" spans="3:11" x14ac:dyDescent="0.25">
      <c r="C5734" s="201">
        <v>45646</v>
      </c>
      <c r="D5734" s="217" t="s">
        <v>312</v>
      </c>
      <c r="E5734" s="124">
        <v>12310</v>
      </c>
      <c r="F5734" s="124">
        <v>12500</v>
      </c>
      <c r="G5734" s="124">
        <v>12400</v>
      </c>
      <c r="H5734" s="217">
        <v>1</v>
      </c>
      <c r="I5734" s="124">
        <v>12310</v>
      </c>
      <c r="J5734" s="238">
        <v>20000000</v>
      </c>
      <c r="K5734" s="124">
        <v>248000000000</v>
      </c>
    </row>
    <row r="5735" spans="3:11" x14ac:dyDescent="0.25">
      <c r="C5735" s="201">
        <v>45646</v>
      </c>
      <c r="D5735" s="217" t="s">
        <v>312</v>
      </c>
      <c r="E5735" s="124">
        <v>12310</v>
      </c>
      <c r="F5735" s="124">
        <v>12500</v>
      </c>
      <c r="G5735" s="124">
        <v>12400</v>
      </c>
      <c r="H5735" s="217">
        <v>1</v>
      </c>
      <c r="I5735" s="124">
        <v>12310</v>
      </c>
      <c r="J5735" s="238">
        <v>20000000</v>
      </c>
      <c r="K5735" s="124">
        <v>248000000000</v>
      </c>
    </row>
    <row r="5736" spans="3:11" x14ac:dyDescent="0.25">
      <c r="C5736" s="201">
        <v>45646</v>
      </c>
      <c r="D5736" s="217" t="s">
        <v>1154</v>
      </c>
      <c r="E5736" s="124">
        <v>24500</v>
      </c>
      <c r="F5736" s="124">
        <v>25999</v>
      </c>
      <c r="G5736" s="124">
        <v>23500</v>
      </c>
      <c r="H5736" s="217">
        <v>1</v>
      </c>
      <c r="I5736" s="124">
        <v>24500</v>
      </c>
      <c r="J5736" s="238">
        <v>600000</v>
      </c>
      <c r="K5736" s="124">
        <v>14100000000</v>
      </c>
    </row>
    <row r="5737" spans="3:11" x14ac:dyDescent="0.25">
      <c r="C5737" s="201">
        <v>45646</v>
      </c>
      <c r="D5737" s="217" t="s">
        <v>1154</v>
      </c>
      <c r="E5737" s="124">
        <v>24500</v>
      </c>
      <c r="F5737" s="124">
        <v>25999</v>
      </c>
      <c r="G5737" s="124">
        <v>23500</v>
      </c>
      <c r="H5737" s="217">
        <v>23</v>
      </c>
      <c r="I5737" s="124">
        <v>563500</v>
      </c>
      <c r="J5737" s="238">
        <v>600000</v>
      </c>
      <c r="K5737" s="124">
        <v>14100000000</v>
      </c>
    </row>
    <row r="5738" spans="3:11" x14ac:dyDescent="0.25">
      <c r="C5738" s="201">
        <v>45646</v>
      </c>
      <c r="D5738" s="217" t="s">
        <v>312</v>
      </c>
      <c r="E5738" s="124">
        <v>12310</v>
      </c>
      <c r="F5738" s="124">
        <v>12500</v>
      </c>
      <c r="G5738" s="124">
        <v>12400</v>
      </c>
      <c r="H5738" s="217">
        <v>1</v>
      </c>
      <c r="I5738" s="124">
        <v>12310</v>
      </c>
      <c r="J5738" s="238">
        <v>20000000</v>
      </c>
      <c r="K5738" s="124">
        <v>248000000000</v>
      </c>
    </row>
    <row r="5739" spans="3:11" x14ac:dyDescent="0.25">
      <c r="C5739" s="201">
        <v>45646</v>
      </c>
      <c r="D5739" s="217" t="s">
        <v>312</v>
      </c>
      <c r="E5739" s="124">
        <v>12310</v>
      </c>
      <c r="F5739" s="124">
        <v>12500</v>
      </c>
      <c r="G5739" s="124">
        <v>12400</v>
      </c>
      <c r="H5739" s="217">
        <v>1</v>
      </c>
      <c r="I5739" s="124">
        <v>12310</v>
      </c>
      <c r="J5739" s="238">
        <v>20000000</v>
      </c>
      <c r="K5739" s="124">
        <v>248000000000</v>
      </c>
    </row>
    <row r="5740" spans="3:11" x14ac:dyDescent="0.25">
      <c r="C5740" s="201">
        <v>45646</v>
      </c>
      <c r="D5740" s="217" t="s">
        <v>312</v>
      </c>
      <c r="E5740" s="124">
        <v>12310</v>
      </c>
      <c r="F5740" s="124">
        <v>12500</v>
      </c>
      <c r="G5740" s="124">
        <v>12400</v>
      </c>
      <c r="H5740" s="217">
        <v>1</v>
      </c>
      <c r="I5740" s="124">
        <v>12310</v>
      </c>
      <c r="J5740" s="238">
        <v>20000000</v>
      </c>
      <c r="K5740" s="124">
        <v>248000000000</v>
      </c>
    </row>
    <row r="5741" spans="3:11" x14ac:dyDescent="0.25">
      <c r="C5741" s="201">
        <v>45646</v>
      </c>
      <c r="D5741" s="217" t="s">
        <v>312</v>
      </c>
      <c r="E5741" s="124">
        <v>12310</v>
      </c>
      <c r="F5741" s="124">
        <v>12500</v>
      </c>
      <c r="G5741" s="124">
        <v>12400</v>
      </c>
      <c r="H5741" s="217">
        <v>1</v>
      </c>
      <c r="I5741" s="124">
        <v>12310</v>
      </c>
      <c r="J5741" s="238">
        <v>20000000</v>
      </c>
      <c r="K5741" s="124">
        <v>248000000000</v>
      </c>
    </row>
    <row r="5742" spans="3:11" x14ac:dyDescent="0.25">
      <c r="C5742" s="201">
        <v>45646</v>
      </c>
      <c r="D5742" s="217" t="s">
        <v>312</v>
      </c>
      <c r="E5742" s="124">
        <v>12310</v>
      </c>
      <c r="F5742" s="124">
        <v>12500</v>
      </c>
      <c r="G5742" s="124">
        <v>12400</v>
      </c>
      <c r="H5742" s="217">
        <v>1</v>
      </c>
      <c r="I5742" s="124">
        <v>12310</v>
      </c>
      <c r="J5742" s="238">
        <v>20000000</v>
      </c>
      <c r="K5742" s="124">
        <v>248000000000</v>
      </c>
    </row>
    <row r="5743" spans="3:11" x14ac:dyDescent="0.25">
      <c r="C5743" s="201">
        <v>45646</v>
      </c>
      <c r="D5743" s="217" t="s">
        <v>1154</v>
      </c>
      <c r="E5743" s="124">
        <v>24500</v>
      </c>
      <c r="F5743" s="124">
        <v>25999</v>
      </c>
      <c r="G5743" s="124">
        <v>23500</v>
      </c>
      <c r="H5743" s="217">
        <v>1</v>
      </c>
      <c r="I5743" s="124">
        <v>24500</v>
      </c>
      <c r="J5743" s="238">
        <v>600000</v>
      </c>
      <c r="K5743" s="124">
        <v>14100000000</v>
      </c>
    </row>
    <row r="5744" spans="3:11" x14ac:dyDescent="0.25">
      <c r="C5744" s="201">
        <v>45646</v>
      </c>
      <c r="D5744" s="217" t="s">
        <v>1154</v>
      </c>
      <c r="E5744" s="124">
        <v>24500</v>
      </c>
      <c r="F5744" s="124">
        <v>25999</v>
      </c>
      <c r="G5744" s="124">
        <v>23500</v>
      </c>
      <c r="H5744" s="217">
        <v>47</v>
      </c>
      <c r="I5744" s="124">
        <v>1151500</v>
      </c>
      <c r="J5744" s="238">
        <v>600000</v>
      </c>
      <c r="K5744" s="124">
        <v>14100000000</v>
      </c>
    </row>
    <row r="5745" spans="3:11" x14ac:dyDescent="0.25">
      <c r="C5745" s="201">
        <v>45646</v>
      </c>
      <c r="D5745" s="217" t="s">
        <v>1154</v>
      </c>
      <c r="E5745" s="124">
        <v>24500</v>
      </c>
      <c r="F5745" s="124">
        <v>25999</v>
      </c>
      <c r="G5745" s="124">
        <v>23500</v>
      </c>
      <c r="H5745" s="217">
        <v>1</v>
      </c>
      <c r="I5745" s="124">
        <v>24500</v>
      </c>
      <c r="J5745" s="238">
        <v>600000</v>
      </c>
      <c r="K5745" s="124">
        <v>14100000000</v>
      </c>
    </row>
    <row r="5746" spans="3:11" x14ac:dyDescent="0.25">
      <c r="C5746" s="201">
        <v>45646</v>
      </c>
      <c r="D5746" s="217" t="s">
        <v>310</v>
      </c>
      <c r="E5746" s="124">
        <v>55500</v>
      </c>
      <c r="F5746" s="124">
        <v>55500</v>
      </c>
      <c r="G5746" s="124">
        <v>55500</v>
      </c>
      <c r="H5746" s="217">
        <v>2</v>
      </c>
      <c r="I5746" s="124">
        <v>111000</v>
      </c>
      <c r="J5746" s="238">
        <v>19450000</v>
      </c>
      <c r="K5746" s="124">
        <v>1079475000000</v>
      </c>
    </row>
    <row r="5747" spans="3:11" x14ac:dyDescent="0.25">
      <c r="C5747" s="201">
        <v>45646</v>
      </c>
      <c r="D5747" s="217" t="s">
        <v>1154</v>
      </c>
      <c r="E5747" s="124">
        <v>24500</v>
      </c>
      <c r="F5747" s="124">
        <v>25999</v>
      </c>
      <c r="G5747" s="124">
        <v>23500</v>
      </c>
      <c r="H5747" s="217">
        <v>1</v>
      </c>
      <c r="I5747" s="124">
        <v>24500</v>
      </c>
      <c r="J5747" s="238">
        <v>600000</v>
      </c>
      <c r="K5747" s="124">
        <v>14100000000</v>
      </c>
    </row>
    <row r="5748" spans="3:11" x14ac:dyDescent="0.25">
      <c r="C5748" s="201">
        <v>45646</v>
      </c>
      <c r="D5748" s="217" t="s">
        <v>1155</v>
      </c>
      <c r="E5748" s="124">
        <v>18200</v>
      </c>
      <c r="F5748" s="124">
        <v>19000</v>
      </c>
      <c r="G5748" s="124">
        <v>18200</v>
      </c>
      <c r="H5748" s="217">
        <v>5</v>
      </c>
      <c r="I5748" s="124">
        <v>91000</v>
      </c>
      <c r="J5748" s="238">
        <v>2400000</v>
      </c>
      <c r="K5748" s="124">
        <v>43680000000</v>
      </c>
    </row>
    <row r="5749" spans="3:11" x14ac:dyDescent="0.25">
      <c r="C5749" s="201">
        <v>45646</v>
      </c>
      <c r="D5749" s="217" t="s">
        <v>1154</v>
      </c>
      <c r="E5749" s="124">
        <v>22600</v>
      </c>
      <c r="F5749" s="124">
        <v>25999</v>
      </c>
      <c r="G5749" s="124">
        <v>23500</v>
      </c>
      <c r="H5749" s="217">
        <v>5</v>
      </c>
      <c r="I5749" s="124">
        <v>113000</v>
      </c>
      <c r="J5749" s="238">
        <v>600000</v>
      </c>
      <c r="K5749" s="124">
        <v>14100000000</v>
      </c>
    </row>
    <row r="5750" spans="3:11" x14ac:dyDescent="0.25">
      <c r="C5750" s="201">
        <v>45646</v>
      </c>
      <c r="D5750" s="217" t="s">
        <v>1154</v>
      </c>
      <c r="E5750" s="124">
        <v>22500</v>
      </c>
      <c r="F5750" s="124">
        <v>25999</v>
      </c>
      <c r="G5750" s="124">
        <v>23500</v>
      </c>
      <c r="H5750" s="217">
        <v>8</v>
      </c>
      <c r="I5750" s="124">
        <v>180000</v>
      </c>
      <c r="J5750" s="238">
        <v>600000</v>
      </c>
      <c r="K5750" s="124">
        <v>14100000000</v>
      </c>
    </row>
    <row r="5751" spans="3:11" x14ac:dyDescent="0.25">
      <c r="C5751" s="201">
        <v>45646</v>
      </c>
      <c r="D5751" s="217" t="s">
        <v>1154</v>
      </c>
      <c r="E5751" s="124">
        <v>23500</v>
      </c>
      <c r="F5751" s="124">
        <v>25999</v>
      </c>
      <c r="G5751" s="124">
        <v>23500</v>
      </c>
      <c r="H5751" s="217">
        <v>2</v>
      </c>
      <c r="I5751" s="124">
        <v>47000</v>
      </c>
      <c r="J5751" s="238">
        <v>600000</v>
      </c>
      <c r="K5751" s="124">
        <v>14100000000</v>
      </c>
    </row>
    <row r="5752" spans="3:11" x14ac:dyDescent="0.25">
      <c r="C5752" s="201">
        <v>45646</v>
      </c>
      <c r="D5752" s="217" t="s">
        <v>1154</v>
      </c>
      <c r="E5752" s="124">
        <v>23500</v>
      </c>
      <c r="F5752" s="124">
        <v>25999</v>
      </c>
      <c r="G5752" s="124">
        <v>23500</v>
      </c>
      <c r="H5752" s="217">
        <v>5</v>
      </c>
      <c r="I5752" s="124">
        <v>117500</v>
      </c>
      <c r="J5752" s="238">
        <v>600000</v>
      </c>
      <c r="K5752" s="124">
        <v>14100000000</v>
      </c>
    </row>
    <row r="5753" spans="3:11" x14ac:dyDescent="0.25">
      <c r="C5753" s="201">
        <v>45646</v>
      </c>
      <c r="D5753" s="217" t="s">
        <v>1154</v>
      </c>
      <c r="E5753" s="124">
        <v>23500</v>
      </c>
      <c r="F5753" s="124">
        <v>25999</v>
      </c>
      <c r="G5753" s="124">
        <v>23500</v>
      </c>
      <c r="H5753" s="217">
        <v>3</v>
      </c>
      <c r="I5753" s="124">
        <v>70500</v>
      </c>
      <c r="J5753" s="238">
        <v>600000</v>
      </c>
      <c r="K5753" s="124">
        <v>14100000000</v>
      </c>
    </row>
    <row r="5754" spans="3:11" x14ac:dyDescent="0.25">
      <c r="C5754" s="201">
        <v>45646</v>
      </c>
      <c r="D5754" s="217" t="s">
        <v>1154</v>
      </c>
      <c r="E5754" s="124">
        <v>24450</v>
      </c>
      <c r="F5754" s="124">
        <v>25999</v>
      </c>
      <c r="G5754" s="124">
        <v>23500</v>
      </c>
      <c r="H5754" s="217">
        <v>10</v>
      </c>
      <c r="I5754" s="124">
        <v>244500</v>
      </c>
      <c r="J5754" s="238">
        <v>600000</v>
      </c>
      <c r="K5754" s="124">
        <v>14100000000</v>
      </c>
    </row>
    <row r="5755" spans="3:11" x14ac:dyDescent="0.25">
      <c r="C5755" s="201">
        <v>45646</v>
      </c>
      <c r="D5755" s="217" t="s">
        <v>310</v>
      </c>
      <c r="E5755" s="124">
        <v>55500</v>
      </c>
      <c r="F5755" s="124">
        <v>55500</v>
      </c>
      <c r="G5755" s="124">
        <v>55500</v>
      </c>
      <c r="H5755" s="217">
        <v>1</v>
      </c>
      <c r="I5755" s="124">
        <v>55500</v>
      </c>
      <c r="J5755" s="238">
        <v>19450000</v>
      </c>
      <c r="K5755" s="124">
        <v>1079475000000</v>
      </c>
    </row>
    <row r="5756" spans="3:11" x14ac:dyDescent="0.25">
      <c r="C5756" s="201">
        <v>45646</v>
      </c>
      <c r="D5756" s="217" t="s">
        <v>1154</v>
      </c>
      <c r="E5756" s="124">
        <v>22010</v>
      </c>
      <c r="F5756" s="124">
        <v>25999</v>
      </c>
      <c r="G5756" s="124">
        <v>23500</v>
      </c>
      <c r="H5756" s="217">
        <v>214</v>
      </c>
      <c r="I5756" s="124">
        <v>4710140</v>
      </c>
      <c r="J5756" s="238">
        <v>600000</v>
      </c>
      <c r="K5756" s="124">
        <v>14100000000</v>
      </c>
    </row>
    <row r="5757" spans="3:11" x14ac:dyDescent="0.25">
      <c r="C5757" s="201">
        <v>45646</v>
      </c>
      <c r="D5757" s="217" t="s">
        <v>310</v>
      </c>
      <c r="E5757" s="124">
        <v>55500</v>
      </c>
      <c r="F5757" s="124">
        <v>55500</v>
      </c>
      <c r="G5757" s="124">
        <v>55500</v>
      </c>
      <c r="H5757" s="217">
        <v>1</v>
      </c>
      <c r="I5757" s="124">
        <v>55500</v>
      </c>
      <c r="J5757" s="238">
        <v>19450000</v>
      </c>
      <c r="K5757" s="124">
        <v>1079475000000</v>
      </c>
    </row>
    <row r="5758" spans="3:11" x14ac:dyDescent="0.25">
      <c r="C5758" s="201">
        <v>45646</v>
      </c>
      <c r="D5758" s="217" t="s">
        <v>1154</v>
      </c>
      <c r="E5758" s="124">
        <v>23000</v>
      </c>
      <c r="F5758" s="124">
        <v>25999</v>
      </c>
      <c r="G5758" s="124">
        <v>23500</v>
      </c>
      <c r="H5758" s="217">
        <v>130</v>
      </c>
      <c r="I5758" s="124">
        <v>2990000</v>
      </c>
      <c r="J5758" s="238">
        <v>600000</v>
      </c>
      <c r="K5758" s="124">
        <v>14100000000</v>
      </c>
    </row>
    <row r="5759" spans="3:11" x14ac:dyDescent="0.25">
      <c r="C5759" s="201">
        <v>45646</v>
      </c>
      <c r="D5759" s="217" t="s">
        <v>1154</v>
      </c>
      <c r="E5759" s="124">
        <v>22500</v>
      </c>
      <c r="F5759" s="124">
        <v>25999</v>
      </c>
      <c r="G5759" s="124">
        <v>23500</v>
      </c>
      <c r="H5759" s="217">
        <v>64</v>
      </c>
      <c r="I5759" s="124">
        <v>1440000</v>
      </c>
      <c r="J5759" s="238">
        <v>600000</v>
      </c>
      <c r="K5759" s="124">
        <v>14100000000</v>
      </c>
    </row>
    <row r="5760" spans="3:11" x14ac:dyDescent="0.25">
      <c r="C5760" s="201">
        <v>45646</v>
      </c>
      <c r="D5760" s="217" t="s">
        <v>1154</v>
      </c>
      <c r="E5760" s="124">
        <v>23500</v>
      </c>
      <c r="F5760" s="124">
        <v>25999</v>
      </c>
      <c r="G5760" s="124">
        <v>23500</v>
      </c>
      <c r="H5760" s="217">
        <v>204</v>
      </c>
      <c r="I5760" s="124">
        <v>4794000</v>
      </c>
      <c r="J5760" s="238">
        <v>600000</v>
      </c>
      <c r="K5760" s="124">
        <v>14100000000</v>
      </c>
    </row>
    <row r="5761" spans="3:11" x14ac:dyDescent="0.25">
      <c r="C5761" s="201">
        <v>45646</v>
      </c>
      <c r="D5761" s="217" t="s">
        <v>1155</v>
      </c>
      <c r="E5761" s="124">
        <v>18295</v>
      </c>
      <c r="F5761" s="124">
        <v>19000</v>
      </c>
      <c r="G5761" s="124">
        <v>18200</v>
      </c>
      <c r="H5761" s="217">
        <v>18</v>
      </c>
      <c r="I5761" s="124">
        <v>329310</v>
      </c>
      <c r="J5761" s="238">
        <v>2400000</v>
      </c>
      <c r="K5761" s="124">
        <v>43680000000</v>
      </c>
    </row>
    <row r="5762" spans="3:11" x14ac:dyDescent="0.25">
      <c r="C5762" s="201">
        <v>45646</v>
      </c>
      <c r="D5762" s="217" t="s">
        <v>1155</v>
      </c>
      <c r="E5762" s="124">
        <v>19500</v>
      </c>
      <c r="F5762" s="124">
        <v>19000</v>
      </c>
      <c r="G5762" s="124">
        <v>18200</v>
      </c>
      <c r="H5762" s="217">
        <v>7</v>
      </c>
      <c r="I5762" s="124">
        <v>136500</v>
      </c>
      <c r="J5762" s="238">
        <v>2400000</v>
      </c>
      <c r="K5762" s="124">
        <v>43680000000</v>
      </c>
    </row>
    <row r="5763" spans="3:11" x14ac:dyDescent="0.25">
      <c r="C5763" s="201">
        <v>45646</v>
      </c>
      <c r="D5763" s="217" t="s">
        <v>1154</v>
      </c>
      <c r="E5763" s="124">
        <v>22500</v>
      </c>
      <c r="F5763" s="124">
        <v>25999</v>
      </c>
      <c r="G5763" s="124">
        <v>23500</v>
      </c>
      <c r="H5763" s="217">
        <v>117</v>
      </c>
      <c r="I5763" s="124">
        <v>2632500</v>
      </c>
      <c r="J5763" s="238">
        <v>600000</v>
      </c>
      <c r="K5763" s="124">
        <v>14100000000</v>
      </c>
    </row>
    <row r="5764" spans="3:11" x14ac:dyDescent="0.25">
      <c r="C5764" s="201">
        <v>45646</v>
      </c>
      <c r="D5764" s="217" t="s">
        <v>1154</v>
      </c>
      <c r="E5764" s="124">
        <v>22010</v>
      </c>
      <c r="F5764" s="124">
        <v>25999</v>
      </c>
      <c r="G5764" s="124">
        <v>23500</v>
      </c>
      <c r="H5764" s="217">
        <v>14</v>
      </c>
      <c r="I5764" s="124">
        <v>308140</v>
      </c>
      <c r="J5764" s="238">
        <v>600000</v>
      </c>
      <c r="K5764" s="124">
        <v>14100000000</v>
      </c>
    </row>
    <row r="5765" spans="3:11" x14ac:dyDescent="0.25">
      <c r="C5765" s="201">
        <v>45646</v>
      </c>
      <c r="D5765" s="217" t="s">
        <v>1154</v>
      </c>
      <c r="E5765" s="124">
        <v>22500</v>
      </c>
      <c r="F5765" s="124">
        <v>25999</v>
      </c>
      <c r="G5765" s="124">
        <v>23500</v>
      </c>
      <c r="H5765" s="217">
        <v>2</v>
      </c>
      <c r="I5765" s="124">
        <v>45000</v>
      </c>
      <c r="J5765" s="238">
        <v>600000</v>
      </c>
      <c r="K5765" s="124">
        <v>14100000000</v>
      </c>
    </row>
    <row r="5766" spans="3:11" x14ac:dyDescent="0.25">
      <c r="C5766" s="201">
        <v>45646</v>
      </c>
      <c r="D5766" s="217" t="s">
        <v>312</v>
      </c>
      <c r="E5766" s="124">
        <v>12400</v>
      </c>
      <c r="F5766" s="124">
        <v>12500</v>
      </c>
      <c r="G5766" s="124">
        <v>12400</v>
      </c>
      <c r="H5766" s="217">
        <v>10</v>
      </c>
      <c r="I5766" s="124">
        <v>124000</v>
      </c>
      <c r="J5766" s="238">
        <v>20000000</v>
      </c>
      <c r="K5766" s="124">
        <v>248000000000</v>
      </c>
    </row>
    <row r="5767" spans="3:11" x14ac:dyDescent="0.25">
      <c r="C5767" s="201">
        <v>45646</v>
      </c>
      <c r="D5767" s="217" t="s">
        <v>312</v>
      </c>
      <c r="E5767" s="124">
        <v>12360</v>
      </c>
      <c r="F5767" s="124">
        <v>12500</v>
      </c>
      <c r="G5767" s="124">
        <v>12400</v>
      </c>
      <c r="H5767" s="217">
        <v>2</v>
      </c>
      <c r="I5767" s="124">
        <v>24720</v>
      </c>
      <c r="J5767" s="238">
        <v>20000000</v>
      </c>
      <c r="K5767" s="124">
        <v>248000000000</v>
      </c>
    </row>
    <row r="5768" spans="3:11" x14ac:dyDescent="0.25">
      <c r="C5768" s="201">
        <v>45646</v>
      </c>
      <c r="D5768" s="217" t="s">
        <v>1154</v>
      </c>
      <c r="E5768" s="124">
        <v>23999</v>
      </c>
      <c r="F5768" s="124">
        <v>25999</v>
      </c>
      <c r="G5768" s="124">
        <v>23500</v>
      </c>
      <c r="H5768" s="217">
        <v>1</v>
      </c>
      <c r="I5768" s="124">
        <v>23999</v>
      </c>
      <c r="J5768" s="238">
        <v>600000</v>
      </c>
      <c r="K5768" s="124">
        <v>14100000000</v>
      </c>
    </row>
    <row r="5769" spans="3:11" x14ac:dyDescent="0.25">
      <c r="C5769" s="201">
        <v>45646</v>
      </c>
      <c r="D5769" s="217" t="s">
        <v>1154</v>
      </c>
      <c r="E5769" s="124">
        <v>24000</v>
      </c>
      <c r="F5769" s="124">
        <v>25999</v>
      </c>
      <c r="G5769" s="124">
        <v>23500</v>
      </c>
      <c r="H5769" s="217">
        <v>4</v>
      </c>
      <c r="I5769" s="124">
        <v>96000</v>
      </c>
      <c r="J5769" s="238">
        <v>600000</v>
      </c>
      <c r="K5769" s="124">
        <v>14100000000</v>
      </c>
    </row>
    <row r="5770" spans="3:11" x14ac:dyDescent="0.25">
      <c r="C5770" s="201">
        <v>45646</v>
      </c>
      <c r="D5770" s="217" t="s">
        <v>312</v>
      </c>
      <c r="E5770" s="124">
        <v>12400</v>
      </c>
      <c r="F5770" s="124">
        <v>12500</v>
      </c>
      <c r="G5770" s="124">
        <v>12400</v>
      </c>
      <c r="H5770" s="217">
        <v>4</v>
      </c>
      <c r="I5770" s="124">
        <v>49600</v>
      </c>
      <c r="J5770" s="238">
        <v>20000000</v>
      </c>
      <c r="K5770" s="124">
        <v>248000000000</v>
      </c>
    </row>
    <row r="5771" spans="3:11" x14ac:dyDescent="0.25">
      <c r="C5771" s="201">
        <v>45646</v>
      </c>
      <c r="D5771" s="217" t="s">
        <v>312</v>
      </c>
      <c r="E5771" s="124">
        <v>12400</v>
      </c>
      <c r="F5771" s="124">
        <v>12500</v>
      </c>
      <c r="G5771" s="124">
        <v>12400</v>
      </c>
      <c r="H5771" s="217">
        <v>5</v>
      </c>
      <c r="I5771" s="124">
        <v>62000</v>
      </c>
      <c r="J5771" s="238">
        <v>20000000</v>
      </c>
      <c r="K5771" s="124">
        <v>248000000000</v>
      </c>
    </row>
    <row r="5772" spans="3:11" x14ac:dyDescent="0.25">
      <c r="C5772" s="201">
        <v>45646</v>
      </c>
      <c r="D5772" s="217" t="s">
        <v>312</v>
      </c>
      <c r="E5772" s="124">
        <v>12400</v>
      </c>
      <c r="F5772" s="124">
        <v>12500</v>
      </c>
      <c r="G5772" s="124">
        <v>12400</v>
      </c>
      <c r="H5772" s="217">
        <v>5</v>
      </c>
      <c r="I5772" s="124">
        <v>62000</v>
      </c>
      <c r="J5772" s="238">
        <v>20000000</v>
      </c>
      <c r="K5772" s="124">
        <v>248000000000</v>
      </c>
    </row>
    <row r="5773" spans="3:11" x14ac:dyDescent="0.25">
      <c r="C5773" s="201">
        <v>45646</v>
      </c>
      <c r="D5773" s="217" t="s">
        <v>1154</v>
      </c>
      <c r="E5773" s="124">
        <v>22100</v>
      </c>
      <c r="F5773" s="124">
        <v>25999</v>
      </c>
      <c r="G5773" s="124">
        <v>23500</v>
      </c>
      <c r="H5773" s="217">
        <v>7</v>
      </c>
      <c r="I5773" s="124">
        <v>154700</v>
      </c>
      <c r="J5773" s="238">
        <v>600000</v>
      </c>
      <c r="K5773" s="124">
        <v>14100000000</v>
      </c>
    </row>
    <row r="5774" spans="3:11" x14ac:dyDescent="0.25">
      <c r="C5774" s="201">
        <v>45646</v>
      </c>
      <c r="D5774" s="217" t="s">
        <v>312</v>
      </c>
      <c r="E5774" s="124">
        <v>12400</v>
      </c>
      <c r="F5774" s="124">
        <v>12500</v>
      </c>
      <c r="G5774" s="124">
        <v>12400</v>
      </c>
      <c r="H5774" s="217">
        <v>2</v>
      </c>
      <c r="I5774" s="124">
        <v>24800</v>
      </c>
      <c r="J5774" s="238">
        <v>20000000</v>
      </c>
      <c r="K5774" s="124">
        <v>248000000000</v>
      </c>
    </row>
    <row r="5775" spans="3:11" x14ac:dyDescent="0.25">
      <c r="C5775" s="201">
        <v>45646</v>
      </c>
      <c r="D5775" s="217" t="s">
        <v>1154</v>
      </c>
      <c r="E5775" s="124">
        <v>22100</v>
      </c>
      <c r="F5775" s="124">
        <v>25999</v>
      </c>
      <c r="G5775" s="124">
        <v>23500</v>
      </c>
      <c r="H5775" s="217">
        <v>5</v>
      </c>
      <c r="I5775" s="124">
        <v>110500</v>
      </c>
      <c r="J5775" s="238">
        <v>600000</v>
      </c>
      <c r="K5775" s="124">
        <v>14100000000</v>
      </c>
    </row>
    <row r="5776" spans="3:11" x14ac:dyDescent="0.25">
      <c r="C5776" s="201">
        <v>45646</v>
      </c>
      <c r="D5776" s="217" t="s">
        <v>312</v>
      </c>
      <c r="E5776" s="124">
        <v>12400</v>
      </c>
      <c r="F5776" s="124">
        <v>12500</v>
      </c>
      <c r="G5776" s="124">
        <v>12400</v>
      </c>
      <c r="H5776" s="217">
        <v>8</v>
      </c>
      <c r="I5776" s="124">
        <v>99200</v>
      </c>
      <c r="J5776" s="238">
        <v>20000000</v>
      </c>
      <c r="K5776" s="124">
        <v>248000000000</v>
      </c>
    </row>
    <row r="5777" spans="3:11" x14ac:dyDescent="0.25">
      <c r="C5777" s="201">
        <v>45646</v>
      </c>
      <c r="D5777" s="217" t="s">
        <v>312</v>
      </c>
      <c r="E5777" s="124">
        <v>12400</v>
      </c>
      <c r="F5777" s="124">
        <v>12500</v>
      </c>
      <c r="G5777" s="124">
        <v>12400</v>
      </c>
      <c r="H5777" s="217">
        <v>4</v>
      </c>
      <c r="I5777" s="124">
        <v>49600</v>
      </c>
      <c r="J5777" s="238">
        <v>20000000</v>
      </c>
      <c r="K5777" s="124">
        <v>248000000000</v>
      </c>
    </row>
    <row r="5778" spans="3:11" x14ac:dyDescent="0.25">
      <c r="C5778" s="201">
        <v>45646</v>
      </c>
      <c r="D5778" s="217" t="s">
        <v>310</v>
      </c>
      <c r="E5778" s="124">
        <v>55000</v>
      </c>
      <c r="F5778" s="124">
        <v>55500</v>
      </c>
      <c r="G5778" s="124">
        <v>55500</v>
      </c>
      <c r="H5778" s="217">
        <v>1</v>
      </c>
      <c r="I5778" s="124">
        <v>55000</v>
      </c>
      <c r="J5778" s="238">
        <v>19450000</v>
      </c>
      <c r="K5778" s="124">
        <v>1079475000000</v>
      </c>
    </row>
    <row r="5779" spans="3:11" x14ac:dyDescent="0.25">
      <c r="C5779" s="201">
        <v>45646</v>
      </c>
      <c r="D5779" s="217" t="s">
        <v>310</v>
      </c>
      <c r="E5779" s="124">
        <v>55000</v>
      </c>
      <c r="F5779" s="124">
        <v>55500</v>
      </c>
      <c r="G5779" s="124">
        <v>55500</v>
      </c>
      <c r="H5779" s="217">
        <v>1</v>
      </c>
      <c r="I5779" s="124">
        <v>55000</v>
      </c>
      <c r="J5779" s="238">
        <v>19450000</v>
      </c>
      <c r="K5779" s="124">
        <v>1079475000000</v>
      </c>
    </row>
    <row r="5780" spans="3:11" x14ac:dyDescent="0.25">
      <c r="C5780" s="201">
        <v>45646</v>
      </c>
      <c r="D5780" s="217" t="s">
        <v>312</v>
      </c>
      <c r="E5780" s="124">
        <v>12400</v>
      </c>
      <c r="F5780" s="124">
        <v>12500</v>
      </c>
      <c r="G5780" s="124">
        <v>12400</v>
      </c>
      <c r="H5780" s="217">
        <v>4</v>
      </c>
      <c r="I5780" s="124">
        <v>49600</v>
      </c>
      <c r="J5780" s="238">
        <v>20000000</v>
      </c>
      <c r="K5780" s="124">
        <v>248000000000</v>
      </c>
    </row>
    <row r="5781" spans="3:11" x14ac:dyDescent="0.25">
      <c r="C5781" s="201">
        <v>45646</v>
      </c>
      <c r="D5781" s="217" t="s">
        <v>1154</v>
      </c>
      <c r="E5781" s="124">
        <v>22100</v>
      </c>
      <c r="F5781" s="124">
        <v>25999</v>
      </c>
      <c r="G5781" s="124">
        <v>23500</v>
      </c>
      <c r="H5781" s="217">
        <v>10</v>
      </c>
      <c r="I5781" s="124">
        <v>221000</v>
      </c>
      <c r="J5781" s="238">
        <v>600000</v>
      </c>
      <c r="K5781" s="124">
        <v>14100000000</v>
      </c>
    </row>
    <row r="5782" spans="3:11" x14ac:dyDescent="0.25">
      <c r="C5782" s="201">
        <v>45646</v>
      </c>
      <c r="D5782" s="217" t="s">
        <v>1154</v>
      </c>
      <c r="E5782" s="124">
        <v>23550</v>
      </c>
      <c r="F5782" s="124">
        <v>25999</v>
      </c>
      <c r="G5782" s="124">
        <v>23500</v>
      </c>
      <c r="H5782" s="217">
        <v>14</v>
      </c>
      <c r="I5782" s="124">
        <v>329700</v>
      </c>
      <c r="J5782" s="238">
        <v>600000</v>
      </c>
      <c r="K5782" s="124">
        <v>14100000000</v>
      </c>
    </row>
    <row r="5783" spans="3:11" x14ac:dyDescent="0.25">
      <c r="C5783" s="201">
        <v>45646</v>
      </c>
      <c r="D5783" s="217" t="s">
        <v>312</v>
      </c>
      <c r="E5783" s="124">
        <v>12400</v>
      </c>
      <c r="F5783" s="124">
        <v>12500</v>
      </c>
      <c r="G5783" s="124">
        <v>12400</v>
      </c>
      <c r="H5783" s="217">
        <v>8</v>
      </c>
      <c r="I5783" s="124">
        <v>99200</v>
      </c>
      <c r="J5783" s="238">
        <v>20000000</v>
      </c>
      <c r="K5783" s="124">
        <v>248000000000</v>
      </c>
    </row>
    <row r="5784" spans="3:11" x14ac:dyDescent="0.25">
      <c r="C5784" s="201">
        <v>45646</v>
      </c>
      <c r="D5784" s="217" t="s">
        <v>1155</v>
      </c>
      <c r="E5784" s="124">
        <v>18200</v>
      </c>
      <c r="F5784" s="124">
        <v>19000</v>
      </c>
      <c r="G5784" s="124">
        <v>18200</v>
      </c>
      <c r="H5784" s="217">
        <v>3</v>
      </c>
      <c r="I5784" s="124">
        <v>54600</v>
      </c>
      <c r="J5784" s="238">
        <v>2400000</v>
      </c>
      <c r="K5784" s="124">
        <v>43680000000</v>
      </c>
    </row>
    <row r="5785" spans="3:11" x14ac:dyDescent="0.25">
      <c r="C5785" s="201">
        <v>45646</v>
      </c>
      <c r="D5785" s="217" t="s">
        <v>1154</v>
      </c>
      <c r="E5785" s="124">
        <v>24850</v>
      </c>
      <c r="F5785" s="124">
        <v>25999</v>
      </c>
      <c r="G5785" s="124">
        <v>23500</v>
      </c>
      <c r="H5785" s="217">
        <v>7</v>
      </c>
      <c r="I5785" s="124">
        <v>173950</v>
      </c>
      <c r="J5785" s="238">
        <v>600000</v>
      </c>
      <c r="K5785" s="124">
        <v>14100000000</v>
      </c>
    </row>
    <row r="5786" spans="3:11" x14ac:dyDescent="0.25">
      <c r="C5786" s="201">
        <v>45646</v>
      </c>
      <c r="D5786" s="217" t="s">
        <v>1154</v>
      </c>
      <c r="E5786" s="124">
        <v>24850</v>
      </c>
      <c r="F5786" s="124">
        <v>25999</v>
      </c>
      <c r="G5786" s="124">
        <v>23500</v>
      </c>
      <c r="H5786" s="217">
        <v>30</v>
      </c>
      <c r="I5786" s="124">
        <v>745500</v>
      </c>
      <c r="J5786" s="238">
        <v>600000</v>
      </c>
      <c r="K5786" s="124">
        <v>14100000000</v>
      </c>
    </row>
    <row r="5787" spans="3:11" x14ac:dyDescent="0.25">
      <c r="C5787" s="201">
        <v>45646</v>
      </c>
      <c r="D5787" s="217" t="s">
        <v>1154</v>
      </c>
      <c r="E5787" s="124">
        <v>24500</v>
      </c>
      <c r="F5787" s="124">
        <v>25999</v>
      </c>
      <c r="G5787" s="124">
        <v>23500</v>
      </c>
      <c r="H5787" s="217">
        <v>32</v>
      </c>
      <c r="I5787" s="124">
        <v>784000</v>
      </c>
      <c r="J5787" s="238">
        <v>600000</v>
      </c>
      <c r="K5787" s="124">
        <v>14100000000</v>
      </c>
    </row>
    <row r="5788" spans="3:11" x14ac:dyDescent="0.25">
      <c r="C5788" s="201">
        <v>45646</v>
      </c>
      <c r="D5788" s="217" t="s">
        <v>312</v>
      </c>
      <c r="E5788" s="124">
        <v>12400</v>
      </c>
      <c r="F5788" s="124">
        <v>12500</v>
      </c>
      <c r="G5788" s="124">
        <v>12400</v>
      </c>
      <c r="H5788" s="217">
        <v>30</v>
      </c>
      <c r="I5788" s="124">
        <v>372000</v>
      </c>
      <c r="J5788" s="238">
        <v>20000000</v>
      </c>
      <c r="K5788" s="124">
        <v>248000000000</v>
      </c>
    </row>
    <row r="5789" spans="3:11" x14ac:dyDescent="0.25">
      <c r="C5789" s="201">
        <v>45646</v>
      </c>
      <c r="D5789" s="217" t="s">
        <v>1154</v>
      </c>
      <c r="E5789" s="124">
        <v>24850</v>
      </c>
      <c r="F5789" s="124">
        <v>25999</v>
      </c>
      <c r="G5789" s="124">
        <v>23500</v>
      </c>
      <c r="H5789" s="217">
        <v>10</v>
      </c>
      <c r="I5789" s="124">
        <v>248500</v>
      </c>
      <c r="J5789" s="238">
        <v>600000</v>
      </c>
      <c r="K5789" s="124">
        <v>14100000000</v>
      </c>
    </row>
    <row r="5790" spans="3:11" x14ac:dyDescent="0.25">
      <c r="C5790" s="201">
        <v>45646</v>
      </c>
      <c r="D5790" s="217" t="s">
        <v>310</v>
      </c>
      <c r="E5790" s="124">
        <v>55000</v>
      </c>
      <c r="F5790" s="124">
        <v>55500</v>
      </c>
      <c r="G5790" s="124">
        <v>55500</v>
      </c>
      <c r="H5790" s="217">
        <v>2</v>
      </c>
      <c r="I5790" s="124">
        <v>110000</v>
      </c>
      <c r="J5790" s="238">
        <v>19450000</v>
      </c>
      <c r="K5790" s="124">
        <v>1079475000000</v>
      </c>
    </row>
    <row r="5791" spans="3:11" x14ac:dyDescent="0.25">
      <c r="C5791" s="201">
        <v>45646</v>
      </c>
      <c r="D5791" s="217" t="s">
        <v>312</v>
      </c>
      <c r="E5791" s="124">
        <v>12400</v>
      </c>
      <c r="F5791" s="124">
        <v>12500</v>
      </c>
      <c r="G5791" s="124">
        <v>12400</v>
      </c>
      <c r="H5791" s="217">
        <v>1</v>
      </c>
      <c r="I5791" s="124">
        <v>12400</v>
      </c>
      <c r="J5791" s="238">
        <v>20000000</v>
      </c>
      <c r="K5791" s="124">
        <v>248000000000</v>
      </c>
    </row>
    <row r="5792" spans="3:11" x14ac:dyDescent="0.25">
      <c r="C5792" s="201">
        <v>45646</v>
      </c>
      <c r="D5792" s="217" t="s">
        <v>1155</v>
      </c>
      <c r="E5792" s="124">
        <v>18200</v>
      </c>
      <c r="F5792" s="124">
        <v>19000</v>
      </c>
      <c r="G5792" s="124">
        <v>18200</v>
      </c>
      <c r="H5792" s="217">
        <v>3</v>
      </c>
      <c r="I5792" s="124">
        <v>54600</v>
      </c>
      <c r="J5792" s="238">
        <v>2400000</v>
      </c>
      <c r="K5792" s="124">
        <v>43680000000</v>
      </c>
    </row>
    <row r="5793" spans="3:11" x14ac:dyDescent="0.25">
      <c r="C5793" s="201">
        <v>45646</v>
      </c>
      <c r="D5793" s="217" t="s">
        <v>1155</v>
      </c>
      <c r="E5793" s="124">
        <v>18200</v>
      </c>
      <c r="F5793" s="124">
        <v>19000</v>
      </c>
      <c r="G5793" s="124">
        <v>18200</v>
      </c>
      <c r="H5793" s="217">
        <v>5</v>
      </c>
      <c r="I5793" s="124">
        <v>91000</v>
      </c>
      <c r="J5793" s="238">
        <v>2400000</v>
      </c>
      <c r="K5793" s="124">
        <v>43680000000</v>
      </c>
    </row>
    <row r="5794" spans="3:11" x14ac:dyDescent="0.25">
      <c r="C5794" s="201">
        <v>45646</v>
      </c>
      <c r="D5794" s="217" t="s">
        <v>1155</v>
      </c>
      <c r="E5794" s="124">
        <v>18200</v>
      </c>
      <c r="F5794" s="124">
        <v>19000</v>
      </c>
      <c r="G5794" s="124">
        <v>18200</v>
      </c>
      <c r="H5794" s="217">
        <v>2</v>
      </c>
      <c r="I5794" s="124">
        <v>36400</v>
      </c>
      <c r="J5794" s="238">
        <v>2400000</v>
      </c>
      <c r="K5794" s="124">
        <v>43680000000</v>
      </c>
    </row>
    <row r="5795" spans="3:11" x14ac:dyDescent="0.25">
      <c r="C5795" s="201">
        <v>45646</v>
      </c>
      <c r="D5795" s="217" t="s">
        <v>1155</v>
      </c>
      <c r="E5795" s="124">
        <v>18200</v>
      </c>
      <c r="F5795" s="124">
        <v>19000</v>
      </c>
      <c r="G5795" s="124">
        <v>18200</v>
      </c>
      <c r="H5795" s="217">
        <v>11</v>
      </c>
      <c r="I5795" s="124">
        <v>200200</v>
      </c>
      <c r="J5795" s="238">
        <v>2400000</v>
      </c>
      <c r="K5795" s="124">
        <v>43680000000</v>
      </c>
    </row>
    <row r="5796" spans="3:11" x14ac:dyDescent="0.25">
      <c r="C5796" s="201">
        <v>45646</v>
      </c>
      <c r="D5796" s="217" t="s">
        <v>1155</v>
      </c>
      <c r="E5796" s="124">
        <v>18200</v>
      </c>
      <c r="F5796" s="124">
        <v>19000</v>
      </c>
      <c r="G5796" s="124">
        <v>18200</v>
      </c>
      <c r="H5796" s="217">
        <v>8</v>
      </c>
      <c r="I5796" s="124">
        <v>145600</v>
      </c>
      <c r="J5796" s="238">
        <v>2400000</v>
      </c>
      <c r="K5796" s="124">
        <v>43680000000</v>
      </c>
    </row>
    <row r="5797" spans="3:11" x14ac:dyDescent="0.25">
      <c r="C5797" s="201">
        <v>45646</v>
      </c>
      <c r="D5797" s="217" t="s">
        <v>1154</v>
      </c>
      <c r="E5797" s="124">
        <v>24800</v>
      </c>
      <c r="F5797" s="124">
        <v>25999</v>
      </c>
      <c r="G5797" s="124">
        <v>23500</v>
      </c>
      <c r="H5797" s="217">
        <v>3</v>
      </c>
      <c r="I5797" s="124">
        <v>74400</v>
      </c>
      <c r="J5797" s="238">
        <v>600000</v>
      </c>
      <c r="K5797" s="124">
        <v>14100000000</v>
      </c>
    </row>
    <row r="5798" spans="3:11" x14ac:dyDescent="0.25">
      <c r="C5798" s="201">
        <v>45646</v>
      </c>
      <c r="D5798" s="217" t="s">
        <v>1154</v>
      </c>
      <c r="E5798" s="124">
        <v>24850</v>
      </c>
      <c r="F5798" s="124">
        <v>25999</v>
      </c>
      <c r="G5798" s="124">
        <v>23500</v>
      </c>
      <c r="H5798" s="217">
        <v>13</v>
      </c>
      <c r="I5798" s="124">
        <v>323050</v>
      </c>
      <c r="J5798" s="238">
        <v>600000</v>
      </c>
      <c r="K5798" s="124">
        <v>14100000000</v>
      </c>
    </row>
    <row r="5799" spans="3:11" x14ac:dyDescent="0.25">
      <c r="C5799" s="201">
        <v>45646</v>
      </c>
      <c r="D5799" s="217" t="s">
        <v>1154</v>
      </c>
      <c r="E5799" s="124">
        <v>24500</v>
      </c>
      <c r="F5799" s="124">
        <v>25999</v>
      </c>
      <c r="G5799" s="124">
        <v>23500</v>
      </c>
      <c r="H5799" s="217">
        <v>4</v>
      </c>
      <c r="I5799" s="124">
        <v>98000</v>
      </c>
      <c r="J5799" s="238">
        <v>600000</v>
      </c>
      <c r="K5799" s="124">
        <v>14100000000</v>
      </c>
    </row>
    <row r="5800" spans="3:11" x14ac:dyDescent="0.25">
      <c r="C5800" s="201">
        <v>45646</v>
      </c>
      <c r="D5800" s="217" t="s">
        <v>1154</v>
      </c>
      <c r="E5800" s="124">
        <v>24800</v>
      </c>
      <c r="F5800" s="124">
        <v>25999</v>
      </c>
      <c r="G5800" s="124">
        <v>23500</v>
      </c>
      <c r="H5800" s="217">
        <v>7</v>
      </c>
      <c r="I5800" s="124">
        <v>173600</v>
      </c>
      <c r="J5800" s="238">
        <v>600000</v>
      </c>
      <c r="K5800" s="124">
        <v>14100000000</v>
      </c>
    </row>
    <row r="5801" spans="3:11" x14ac:dyDescent="0.25">
      <c r="C5801" s="201">
        <v>45646</v>
      </c>
      <c r="D5801" s="217" t="s">
        <v>312</v>
      </c>
      <c r="E5801" s="124">
        <v>12400</v>
      </c>
      <c r="F5801" s="124">
        <v>12500</v>
      </c>
      <c r="G5801" s="124">
        <v>12400</v>
      </c>
      <c r="H5801" s="217">
        <v>16</v>
      </c>
      <c r="I5801" s="124">
        <v>198400</v>
      </c>
      <c r="J5801" s="238">
        <v>20000000</v>
      </c>
      <c r="K5801" s="124">
        <v>248000000000</v>
      </c>
    </row>
    <row r="5802" spans="3:11" x14ac:dyDescent="0.25">
      <c r="C5802" s="201">
        <v>45646</v>
      </c>
      <c r="D5802" s="217" t="s">
        <v>1155</v>
      </c>
      <c r="E5802" s="124">
        <v>18200</v>
      </c>
      <c r="F5802" s="124">
        <v>19000</v>
      </c>
      <c r="G5802" s="124">
        <v>18200</v>
      </c>
      <c r="H5802" s="217">
        <v>2</v>
      </c>
      <c r="I5802" s="124">
        <v>36400</v>
      </c>
      <c r="J5802" s="238">
        <v>2400000</v>
      </c>
      <c r="K5802" s="124">
        <v>43680000000</v>
      </c>
    </row>
    <row r="5803" spans="3:11" x14ac:dyDescent="0.25">
      <c r="C5803" s="201">
        <v>45646</v>
      </c>
      <c r="D5803" s="217" t="s">
        <v>312</v>
      </c>
      <c r="E5803" s="124">
        <v>12400</v>
      </c>
      <c r="F5803" s="124">
        <v>12500</v>
      </c>
      <c r="G5803" s="124">
        <v>12400</v>
      </c>
      <c r="H5803" s="217">
        <v>1</v>
      </c>
      <c r="I5803" s="124">
        <v>12400</v>
      </c>
      <c r="J5803" s="238">
        <v>20000000</v>
      </c>
      <c r="K5803" s="124">
        <v>248000000000</v>
      </c>
    </row>
    <row r="5804" spans="3:11" x14ac:dyDescent="0.25">
      <c r="C5804" s="201">
        <v>45646</v>
      </c>
      <c r="D5804" s="217" t="s">
        <v>1155</v>
      </c>
      <c r="E5804" s="124">
        <v>18200</v>
      </c>
      <c r="F5804" s="124">
        <v>19000</v>
      </c>
      <c r="G5804" s="124">
        <v>18200</v>
      </c>
      <c r="H5804" s="217">
        <v>1</v>
      </c>
      <c r="I5804" s="124">
        <v>18200</v>
      </c>
      <c r="J5804" s="238">
        <v>2400000</v>
      </c>
      <c r="K5804" s="124">
        <v>43680000000</v>
      </c>
    </row>
    <row r="5805" spans="3:11" x14ac:dyDescent="0.25">
      <c r="C5805" s="201">
        <v>45646</v>
      </c>
      <c r="D5805" s="217" t="s">
        <v>1154</v>
      </c>
      <c r="E5805" s="124">
        <v>24500</v>
      </c>
      <c r="F5805" s="124">
        <v>25999</v>
      </c>
      <c r="G5805" s="124">
        <v>23500</v>
      </c>
      <c r="H5805" s="217">
        <v>7</v>
      </c>
      <c r="I5805" s="124">
        <v>171500</v>
      </c>
      <c r="J5805" s="238">
        <v>600000</v>
      </c>
      <c r="K5805" s="124">
        <v>14100000000</v>
      </c>
    </row>
    <row r="5806" spans="3:11" x14ac:dyDescent="0.25">
      <c r="C5806" s="201">
        <v>45646</v>
      </c>
      <c r="D5806" s="217" t="s">
        <v>1154</v>
      </c>
      <c r="E5806" s="124">
        <v>24500</v>
      </c>
      <c r="F5806" s="124">
        <v>25999</v>
      </c>
      <c r="G5806" s="124">
        <v>23500</v>
      </c>
      <c r="H5806" s="217">
        <v>24</v>
      </c>
      <c r="I5806" s="124">
        <v>588000</v>
      </c>
      <c r="J5806" s="238">
        <v>600000</v>
      </c>
      <c r="K5806" s="124">
        <v>14100000000</v>
      </c>
    </row>
    <row r="5807" spans="3:11" x14ac:dyDescent="0.25">
      <c r="C5807" s="201">
        <v>45646</v>
      </c>
      <c r="D5807" s="217" t="s">
        <v>1154</v>
      </c>
      <c r="E5807" s="124">
        <v>23550</v>
      </c>
      <c r="F5807" s="124">
        <v>25999</v>
      </c>
      <c r="G5807" s="124">
        <v>23500</v>
      </c>
      <c r="H5807" s="217">
        <v>5</v>
      </c>
      <c r="I5807" s="124">
        <v>117750</v>
      </c>
      <c r="J5807" s="238">
        <v>600000</v>
      </c>
      <c r="K5807" s="124">
        <v>14100000000</v>
      </c>
    </row>
    <row r="5808" spans="3:11" x14ac:dyDescent="0.25">
      <c r="C5808" s="201">
        <v>45646</v>
      </c>
      <c r="D5808" s="217" t="s">
        <v>1155</v>
      </c>
      <c r="E5808" s="124">
        <v>18200</v>
      </c>
      <c r="F5808" s="124">
        <v>19000</v>
      </c>
      <c r="G5808" s="124">
        <v>18200</v>
      </c>
      <c r="H5808" s="217">
        <v>17</v>
      </c>
      <c r="I5808" s="124">
        <v>309400</v>
      </c>
      <c r="J5808" s="238">
        <v>2400000</v>
      </c>
      <c r="K5808" s="124">
        <v>43680000000</v>
      </c>
    </row>
    <row r="5809" spans="3:11" x14ac:dyDescent="0.25">
      <c r="C5809" s="201">
        <v>45646</v>
      </c>
      <c r="D5809" s="217" t="s">
        <v>1154</v>
      </c>
      <c r="E5809" s="124">
        <v>24500</v>
      </c>
      <c r="F5809" s="124">
        <v>25999</v>
      </c>
      <c r="G5809" s="124">
        <v>23500</v>
      </c>
      <c r="H5809" s="217">
        <v>3</v>
      </c>
      <c r="I5809" s="124">
        <v>73500</v>
      </c>
      <c r="J5809" s="238">
        <v>600000</v>
      </c>
      <c r="K5809" s="124">
        <v>14100000000</v>
      </c>
    </row>
    <row r="5810" spans="3:11" x14ac:dyDescent="0.25">
      <c r="C5810" s="201">
        <v>45646</v>
      </c>
      <c r="D5810" s="217" t="s">
        <v>1154</v>
      </c>
      <c r="E5810" s="124">
        <v>24000</v>
      </c>
      <c r="F5810" s="124">
        <v>25999</v>
      </c>
      <c r="G5810" s="124">
        <v>23500</v>
      </c>
      <c r="H5810" s="217">
        <v>1</v>
      </c>
      <c r="I5810" s="124">
        <v>24000</v>
      </c>
      <c r="J5810" s="238">
        <v>600000</v>
      </c>
      <c r="K5810" s="124">
        <v>14100000000</v>
      </c>
    </row>
    <row r="5811" spans="3:11" x14ac:dyDescent="0.25">
      <c r="C5811" s="201">
        <v>45646</v>
      </c>
      <c r="D5811" s="217" t="s">
        <v>1154</v>
      </c>
      <c r="E5811" s="124">
        <v>24500</v>
      </c>
      <c r="F5811" s="124">
        <v>25999</v>
      </c>
      <c r="G5811" s="124">
        <v>23500</v>
      </c>
      <c r="H5811" s="217">
        <v>10</v>
      </c>
      <c r="I5811" s="124">
        <v>245000</v>
      </c>
      <c r="J5811" s="238">
        <v>600000</v>
      </c>
      <c r="K5811" s="124">
        <v>14100000000</v>
      </c>
    </row>
    <row r="5812" spans="3:11" x14ac:dyDescent="0.25">
      <c r="C5812" s="201">
        <v>45646</v>
      </c>
      <c r="D5812" s="217" t="s">
        <v>1154</v>
      </c>
      <c r="E5812" s="124">
        <v>24500</v>
      </c>
      <c r="F5812" s="124">
        <v>25999</v>
      </c>
      <c r="G5812" s="124">
        <v>23500</v>
      </c>
      <c r="H5812" s="217">
        <v>11</v>
      </c>
      <c r="I5812" s="124">
        <v>269500</v>
      </c>
      <c r="J5812" s="238">
        <v>600000</v>
      </c>
      <c r="K5812" s="124">
        <v>14100000000</v>
      </c>
    </row>
    <row r="5813" spans="3:11" x14ac:dyDescent="0.25">
      <c r="C5813" s="201">
        <v>45646</v>
      </c>
      <c r="D5813" s="217" t="s">
        <v>1154</v>
      </c>
      <c r="E5813" s="124">
        <v>24500</v>
      </c>
      <c r="F5813" s="124">
        <v>25999</v>
      </c>
      <c r="G5813" s="124">
        <v>23500</v>
      </c>
      <c r="H5813" s="217">
        <v>136</v>
      </c>
      <c r="I5813" s="124">
        <v>3332000</v>
      </c>
      <c r="J5813" s="238">
        <v>600000</v>
      </c>
      <c r="K5813" s="124">
        <v>14100000000</v>
      </c>
    </row>
    <row r="5814" spans="3:11" x14ac:dyDescent="0.25">
      <c r="C5814" s="201">
        <v>45646</v>
      </c>
      <c r="D5814" s="217" t="s">
        <v>312</v>
      </c>
      <c r="E5814" s="124">
        <v>12400</v>
      </c>
      <c r="F5814" s="124">
        <v>12500</v>
      </c>
      <c r="G5814" s="124">
        <v>12400</v>
      </c>
      <c r="H5814" s="217">
        <v>10</v>
      </c>
      <c r="I5814" s="124">
        <v>124000</v>
      </c>
      <c r="J5814" s="238">
        <v>20000000</v>
      </c>
      <c r="K5814" s="124">
        <v>248000000000</v>
      </c>
    </row>
    <row r="5815" spans="3:11" x14ac:dyDescent="0.25">
      <c r="C5815" s="201">
        <v>45646</v>
      </c>
      <c r="D5815" s="217" t="s">
        <v>1154</v>
      </c>
      <c r="E5815" s="124">
        <v>24500</v>
      </c>
      <c r="F5815" s="124">
        <v>25999</v>
      </c>
      <c r="G5815" s="124">
        <v>23500</v>
      </c>
      <c r="H5815" s="217">
        <v>7</v>
      </c>
      <c r="I5815" s="124">
        <v>171500</v>
      </c>
      <c r="J5815" s="238">
        <v>600000</v>
      </c>
      <c r="K5815" s="124">
        <v>14100000000</v>
      </c>
    </row>
    <row r="5816" spans="3:11" x14ac:dyDescent="0.25">
      <c r="C5816" s="201">
        <v>45646</v>
      </c>
      <c r="D5816" s="217" t="s">
        <v>310</v>
      </c>
      <c r="E5816" s="124">
        <v>55000</v>
      </c>
      <c r="F5816" s="124">
        <v>55500</v>
      </c>
      <c r="G5816" s="124">
        <v>55500</v>
      </c>
      <c r="H5816" s="217">
        <v>1</v>
      </c>
      <c r="I5816" s="124">
        <v>55000</v>
      </c>
      <c r="J5816" s="238">
        <v>19450000</v>
      </c>
      <c r="K5816" s="124">
        <v>1079475000000</v>
      </c>
    </row>
    <row r="5817" spans="3:11" x14ac:dyDescent="0.25">
      <c r="C5817" s="201">
        <v>45646</v>
      </c>
      <c r="D5817" s="217" t="s">
        <v>310</v>
      </c>
      <c r="E5817" s="124">
        <v>55500</v>
      </c>
      <c r="F5817" s="124">
        <v>55500</v>
      </c>
      <c r="G5817" s="124">
        <v>55500</v>
      </c>
      <c r="H5817" s="217">
        <v>9</v>
      </c>
      <c r="I5817" s="124">
        <v>499500</v>
      </c>
      <c r="J5817" s="238">
        <v>19450000</v>
      </c>
      <c r="K5817" s="124">
        <v>1079475000000</v>
      </c>
    </row>
    <row r="5818" spans="3:11" x14ac:dyDescent="0.25">
      <c r="C5818" s="201">
        <v>45646</v>
      </c>
      <c r="D5818" s="217" t="s">
        <v>312</v>
      </c>
      <c r="E5818" s="124">
        <v>12400</v>
      </c>
      <c r="F5818" s="124">
        <v>12500</v>
      </c>
      <c r="G5818" s="124">
        <v>12400</v>
      </c>
      <c r="H5818" s="217">
        <v>10</v>
      </c>
      <c r="I5818" s="124">
        <v>124000</v>
      </c>
      <c r="J5818" s="238">
        <v>20000000</v>
      </c>
      <c r="K5818" s="124">
        <v>248000000000</v>
      </c>
    </row>
    <row r="5819" spans="3:11" x14ac:dyDescent="0.25">
      <c r="C5819" s="201">
        <v>45646</v>
      </c>
      <c r="D5819" s="217" t="s">
        <v>1154</v>
      </c>
      <c r="E5819" s="124">
        <v>24500</v>
      </c>
      <c r="F5819" s="124">
        <v>25999</v>
      </c>
      <c r="G5819" s="124">
        <v>23500</v>
      </c>
      <c r="H5819" s="217">
        <v>3</v>
      </c>
      <c r="I5819" s="124">
        <v>73500</v>
      </c>
      <c r="J5819" s="238">
        <v>600000</v>
      </c>
      <c r="K5819" s="124">
        <v>14100000000</v>
      </c>
    </row>
    <row r="5820" spans="3:11" x14ac:dyDescent="0.25">
      <c r="C5820" s="201">
        <v>45646</v>
      </c>
      <c r="D5820" s="217" t="s">
        <v>1154</v>
      </c>
      <c r="E5820" s="124">
        <v>23500</v>
      </c>
      <c r="F5820" s="124">
        <v>25999</v>
      </c>
      <c r="G5820" s="124">
        <v>23500</v>
      </c>
      <c r="H5820" s="217">
        <v>3</v>
      </c>
      <c r="I5820" s="124">
        <v>70500</v>
      </c>
      <c r="J5820" s="238">
        <v>600000</v>
      </c>
      <c r="K5820" s="124">
        <v>14100000000</v>
      </c>
    </row>
    <row r="5821" spans="3:11" x14ac:dyDescent="0.25">
      <c r="C5821" s="201">
        <v>45649</v>
      </c>
      <c r="D5821" s="217" t="s">
        <v>1154</v>
      </c>
      <c r="E5821" s="124">
        <v>22200</v>
      </c>
      <c r="F5821" s="124">
        <v>23500</v>
      </c>
      <c r="G5821" s="124">
        <v>22000</v>
      </c>
      <c r="H5821" s="217">
        <v>54</v>
      </c>
      <c r="I5821" s="124">
        <v>1198800</v>
      </c>
      <c r="J5821" s="238">
        <v>600000</v>
      </c>
      <c r="K5821" s="124">
        <v>13200000000</v>
      </c>
    </row>
    <row r="5822" spans="3:11" x14ac:dyDescent="0.25">
      <c r="C5822" s="201">
        <v>45649</v>
      </c>
      <c r="D5822" s="217" t="s">
        <v>312</v>
      </c>
      <c r="E5822" s="124">
        <v>12200</v>
      </c>
      <c r="F5822" s="124">
        <v>12400</v>
      </c>
      <c r="G5822" s="124">
        <v>12500</v>
      </c>
      <c r="H5822" s="217">
        <v>90</v>
      </c>
      <c r="I5822" s="124">
        <v>1098000</v>
      </c>
      <c r="J5822" s="238">
        <v>20000000</v>
      </c>
      <c r="K5822" s="124">
        <v>250000000000</v>
      </c>
    </row>
    <row r="5823" spans="3:11" x14ac:dyDescent="0.25">
      <c r="C5823" s="201">
        <v>45649</v>
      </c>
      <c r="D5823" s="217" t="s">
        <v>310</v>
      </c>
      <c r="E5823" s="124">
        <v>55000</v>
      </c>
      <c r="F5823" s="124">
        <v>55500</v>
      </c>
      <c r="G5823" s="124">
        <v>54990</v>
      </c>
      <c r="H5823" s="217">
        <v>7</v>
      </c>
      <c r="I5823" s="124">
        <v>385000</v>
      </c>
      <c r="J5823" s="238">
        <v>19450000</v>
      </c>
      <c r="K5823" s="124">
        <v>1069555500000</v>
      </c>
    </row>
    <row r="5824" spans="3:11" x14ac:dyDescent="0.25">
      <c r="C5824" s="201">
        <v>45649</v>
      </c>
      <c r="D5824" s="217" t="s">
        <v>312</v>
      </c>
      <c r="E5824" s="124">
        <v>12300</v>
      </c>
      <c r="F5824" s="124">
        <v>12400</v>
      </c>
      <c r="G5824" s="124">
        <v>12500</v>
      </c>
      <c r="H5824" s="217">
        <v>1</v>
      </c>
      <c r="I5824" s="124">
        <v>12300</v>
      </c>
      <c r="J5824" s="238">
        <v>20000000</v>
      </c>
      <c r="K5824" s="124">
        <v>250000000000</v>
      </c>
    </row>
    <row r="5825" spans="3:11" x14ac:dyDescent="0.25">
      <c r="C5825" s="201">
        <v>45649</v>
      </c>
      <c r="D5825" s="217" t="s">
        <v>312</v>
      </c>
      <c r="E5825" s="124">
        <v>12425</v>
      </c>
      <c r="F5825" s="124">
        <v>12400</v>
      </c>
      <c r="G5825" s="124">
        <v>12500</v>
      </c>
      <c r="H5825" s="217">
        <v>10</v>
      </c>
      <c r="I5825" s="124">
        <v>124250</v>
      </c>
      <c r="J5825" s="238">
        <v>20000000</v>
      </c>
      <c r="K5825" s="124">
        <v>250000000000</v>
      </c>
    </row>
    <row r="5826" spans="3:11" x14ac:dyDescent="0.25">
      <c r="C5826" s="201">
        <v>45649</v>
      </c>
      <c r="D5826" s="217" t="s">
        <v>1154</v>
      </c>
      <c r="E5826" s="124">
        <v>22200</v>
      </c>
      <c r="F5826" s="124">
        <v>23500</v>
      </c>
      <c r="G5826" s="124">
        <v>22000</v>
      </c>
      <c r="H5826" s="217">
        <v>13</v>
      </c>
      <c r="I5826" s="124">
        <v>288600</v>
      </c>
      <c r="J5826" s="238">
        <v>600000</v>
      </c>
      <c r="K5826" s="124">
        <v>13200000000</v>
      </c>
    </row>
    <row r="5827" spans="3:11" x14ac:dyDescent="0.25">
      <c r="C5827" s="201">
        <v>45649</v>
      </c>
      <c r="D5827" s="217" t="s">
        <v>312</v>
      </c>
      <c r="E5827" s="124">
        <v>12400</v>
      </c>
      <c r="F5827" s="124">
        <v>12400</v>
      </c>
      <c r="G5827" s="124">
        <v>12500</v>
      </c>
      <c r="H5827" s="217">
        <v>11</v>
      </c>
      <c r="I5827" s="124">
        <v>136400</v>
      </c>
      <c r="J5827" s="238">
        <v>20000000</v>
      </c>
      <c r="K5827" s="124">
        <v>250000000000</v>
      </c>
    </row>
    <row r="5828" spans="3:11" x14ac:dyDescent="0.25">
      <c r="C5828" s="201">
        <v>45649</v>
      </c>
      <c r="D5828" s="217" t="s">
        <v>312</v>
      </c>
      <c r="E5828" s="124">
        <v>12400</v>
      </c>
      <c r="F5828" s="124">
        <v>12400</v>
      </c>
      <c r="G5828" s="124">
        <v>12500</v>
      </c>
      <c r="H5828" s="217">
        <v>8</v>
      </c>
      <c r="I5828" s="124">
        <v>99200</v>
      </c>
      <c r="J5828" s="238">
        <v>20000000</v>
      </c>
      <c r="K5828" s="124">
        <v>250000000000</v>
      </c>
    </row>
    <row r="5829" spans="3:11" x14ac:dyDescent="0.25">
      <c r="C5829" s="201">
        <v>45649</v>
      </c>
      <c r="D5829" s="217" t="s">
        <v>1154</v>
      </c>
      <c r="E5829" s="124">
        <v>22200</v>
      </c>
      <c r="F5829" s="124">
        <v>23500</v>
      </c>
      <c r="G5829" s="124">
        <v>22000</v>
      </c>
      <c r="H5829" s="217">
        <v>300</v>
      </c>
      <c r="I5829" s="124">
        <v>6660000</v>
      </c>
      <c r="J5829" s="238">
        <v>600000</v>
      </c>
      <c r="K5829" s="124">
        <v>13200000000</v>
      </c>
    </row>
    <row r="5830" spans="3:11" x14ac:dyDescent="0.25">
      <c r="C5830" s="201">
        <v>45649</v>
      </c>
      <c r="D5830" s="217" t="s">
        <v>1154</v>
      </c>
      <c r="E5830" s="124">
        <v>22200</v>
      </c>
      <c r="F5830" s="124">
        <v>23500</v>
      </c>
      <c r="G5830" s="124">
        <v>22000</v>
      </c>
      <c r="H5830" s="217">
        <v>146</v>
      </c>
      <c r="I5830" s="124">
        <v>3241200</v>
      </c>
      <c r="J5830" s="238">
        <v>600000</v>
      </c>
      <c r="K5830" s="124">
        <v>13200000000</v>
      </c>
    </row>
    <row r="5831" spans="3:11" x14ac:dyDescent="0.25">
      <c r="C5831" s="201">
        <v>45649</v>
      </c>
      <c r="D5831" s="217" t="s">
        <v>1154</v>
      </c>
      <c r="E5831" s="124">
        <v>22199</v>
      </c>
      <c r="F5831" s="124">
        <v>23500</v>
      </c>
      <c r="G5831" s="124">
        <v>22000</v>
      </c>
      <c r="H5831" s="217">
        <v>5</v>
      </c>
      <c r="I5831" s="124">
        <v>110995</v>
      </c>
      <c r="J5831" s="238">
        <v>600000</v>
      </c>
      <c r="K5831" s="124">
        <v>13200000000</v>
      </c>
    </row>
    <row r="5832" spans="3:11" x14ac:dyDescent="0.25">
      <c r="C5832" s="201">
        <v>45649</v>
      </c>
      <c r="D5832" s="217" t="s">
        <v>1154</v>
      </c>
      <c r="E5832" s="124">
        <v>22200</v>
      </c>
      <c r="F5832" s="124">
        <v>23500</v>
      </c>
      <c r="G5832" s="124">
        <v>22000</v>
      </c>
      <c r="H5832" s="217">
        <v>11</v>
      </c>
      <c r="I5832" s="124">
        <v>244200</v>
      </c>
      <c r="J5832" s="238">
        <v>600000</v>
      </c>
      <c r="K5832" s="124">
        <v>13200000000</v>
      </c>
    </row>
    <row r="5833" spans="3:11" x14ac:dyDescent="0.25">
      <c r="C5833" s="201">
        <v>45649</v>
      </c>
      <c r="D5833" s="217" t="s">
        <v>312</v>
      </c>
      <c r="E5833" s="124">
        <v>12400</v>
      </c>
      <c r="F5833" s="124">
        <v>12400</v>
      </c>
      <c r="G5833" s="124">
        <v>12500</v>
      </c>
      <c r="H5833" s="217">
        <v>2</v>
      </c>
      <c r="I5833" s="124">
        <v>24800</v>
      </c>
      <c r="J5833" s="238">
        <v>20000000</v>
      </c>
      <c r="K5833" s="124">
        <v>250000000000</v>
      </c>
    </row>
    <row r="5834" spans="3:11" x14ac:dyDescent="0.25">
      <c r="C5834" s="201">
        <v>45649</v>
      </c>
      <c r="D5834" s="217" t="s">
        <v>312</v>
      </c>
      <c r="E5834" s="124">
        <v>12409</v>
      </c>
      <c r="F5834" s="124">
        <v>12400</v>
      </c>
      <c r="G5834" s="124">
        <v>12500</v>
      </c>
      <c r="H5834" s="217">
        <v>1</v>
      </c>
      <c r="I5834" s="124">
        <v>12409</v>
      </c>
      <c r="J5834" s="238">
        <v>20000000</v>
      </c>
      <c r="K5834" s="124">
        <v>250000000000</v>
      </c>
    </row>
    <row r="5835" spans="3:11" x14ac:dyDescent="0.25">
      <c r="C5835" s="201">
        <v>45649</v>
      </c>
      <c r="D5835" s="217" t="s">
        <v>1154</v>
      </c>
      <c r="E5835" s="124">
        <v>22200</v>
      </c>
      <c r="F5835" s="124">
        <v>23500</v>
      </c>
      <c r="G5835" s="124">
        <v>22000</v>
      </c>
      <c r="H5835" s="217">
        <v>3</v>
      </c>
      <c r="I5835" s="124">
        <v>66600</v>
      </c>
      <c r="J5835" s="238">
        <v>600000</v>
      </c>
      <c r="K5835" s="124">
        <v>13200000000</v>
      </c>
    </row>
    <row r="5836" spans="3:11" x14ac:dyDescent="0.25">
      <c r="C5836" s="201">
        <v>45649</v>
      </c>
      <c r="D5836" s="217" t="s">
        <v>1154</v>
      </c>
      <c r="E5836" s="124">
        <v>22200</v>
      </c>
      <c r="F5836" s="124">
        <v>23500</v>
      </c>
      <c r="G5836" s="124">
        <v>22000</v>
      </c>
      <c r="H5836" s="217">
        <v>20</v>
      </c>
      <c r="I5836" s="124">
        <v>444000</v>
      </c>
      <c r="J5836" s="238">
        <v>600000</v>
      </c>
      <c r="K5836" s="124">
        <v>13200000000</v>
      </c>
    </row>
    <row r="5837" spans="3:11" x14ac:dyDescent="0.25">
      <c r="C5837" s="201">
        <v>45649</v>
      </c>
      <c r="D5837" s="217" t="s">
        <v>1154</v>
      </c>
      <c r="E5837" s="124">
        <v>22200</v>
      </c>
      <c r="F5837" s="124">
        <v>23500</v>
      </c>
      <c r="G5837" s="124">
        <v>22000</v>
      </c>
      <c r="H5837" s="217">
        <v>100</v>
      </c>
      <c r="I5837" s="124">
        <v>2220000</v>
      </c>
      <c r="J5837" s="238">
        <v>600000</v>
      </c>
      <c r="K5837" s="124">
        <v>13200000000</v>
      </c>
    </row>
    <row r="5838" spans="3:11" x14ac:dyDescent="0.25">
      <c r="C5838" s="201">
        <v>45649</v>
      </c>
      <c r="D5838" s="217" t="s">
        <v>1154</v>
      </c>
      <c r="E5838" s="124">
        <v>22200</v>
      </c>
      <c r="F5838" s="124">
        <v>23500</v>
      </c>
      <c r="G5838" s="124">
        <v>22000</v>
      </c>
      <c r="H5838" s="217">
        <v>2</v>
      </c>
      <c r="I5838" s="124">
        <v>44400</v>
      </c>
      <c r="J5838" s="238">
        <v>600000</v>
      </c>
      <c r="K5838" s="124">
        <v>13200000000</v>
      </c>
    </row>
    <row r="5839" spans="3:11" x14ac:dyDescent="0.25">
      <c r="C5839" s="201">
        <v>45649</v>
      </c>
      <c r="D5839" s="217" t="s">
        <v>310</v>
      </c>
      <c r="E5839" s="124">
        <v>55000</v>
      </c>
      <c r="F5839" s="124">
        <v>55500</v>
      </c>
      <c r="G5839" s="124">
        <v>54990</v>
      </c>
      <c r="H5839" s="217">
        <v>2</v>
      </c>
      <c r="I5839" s="124">
        <v>110000</v>
      </c>
      <c r="J5839" s="238">
        <v>19450000</v>
      </c>
      <c r="K5839" s="124">
        <v>1069555500000</v>
      </c>
    </row>
    <row r="5840" spans="3:11" x14ac:dyDescent="0.25">
      <c r="C5840" s="201">
        <v>45649</v>
      </c>
      <c r="D5840" s="217" t="s">
        <v>310</v>
      </c>
      <c r="E5840" s="124">
        <v>55000</v>
      </c>
      <c r="F5840" s="124">
        <v>55500</v>
      </c>
      <c r="G5840" s="124">
        <v>54990</v>
      </c>
      <c r="H5840" s="217">
        <v>18</v>
      </c>
      <c r="I5840" s="124">
        <v>990000</v>
      </c>
      <c r="J5840" s="238">
        <v>19450000</v>
      </c>
      <c r="K5840" s="124">
        <v>1069555500000</v>
      </c>
    </row>
    <row r="5841" spans="3:11" x14ac:dyDescent="0.25">
      <c r="C5841" s="201">
        <v>45649</v>
      </c>
      <c r="D5841" s="217" t="s">
        <v>312</v>
      </c>
      <c r="E5841" s="124">
        <v>12412.18</v>
      </c>
      <c r="F5841" s="124">
        <v>12400</v>
      </c>
      <c r="G5841" s="124">
        <v>12500</v>
      </c>
      <c r="H5841" s="217">
        <v>65</v>
      </c>
      <c r="I5841" s="124">
        <v>806791.7</v>
      </c>
      <c r="J5841" s="238">
        <v>20000000</v>
      </c>
      <c r="K5841" s="124">
        <v>250000000000</v>
      </c>
    </row>
    <row r="5842" spans="3:11" x14ac:dyDescent="0.25">
      <c r="C5842" s="201">
        <v>45649</v>
      </c>
      <c r="D5842" s="217" t="s">
        <v>1154</v>
      </c>
      <c r="E5842" s="124">
        <v>22200</v>
      </c>
      <c r="F5842" s="124">
        <v>23500</v>
      </c>
      <c r="G5842" s="124">
        <v>22000</v>
      </c>
      <c r="H5842" s="217">
        <v>5</v>
      </c>
      <c r="I5842" s="124">
        <v>111000</v>
      </c>
      <c r="J5842" s="238">
        <v>600000</v>
      </c>
      <c r="K5842" s="124">
        <v>13200000000</v>
      </c>
    </row>
    <row r="5843" spans="3:11" x14ac:dyDescent="0.25">
      <c r="C5843" s="201">
        <v>45649</v>
      </c>
      <c r="D5843" s="217" t="s">
        <v>312</v>
      </c>
      <c r="E5843" s="124">
        <v>12300</v>
      </c>
      <c r="F5843" s="124">
        <v>12400</v>
      </c>
      <c r="G5843" s="124">
        <v>12500</v>
      </c>
      <c r="H5843" s="217">
        <v>6</v>
      </c>
      <c r="I5843" s="124">
        <v>73800</v>
      </c>
      <c r="J5843" s="238">
        <v>20000000</v>
      </c>
      <c r="K5843" s="124">
        <v>250000000000</v>
      </c>
    </row>
    <row r="5844" spans="3:11" x14ac:dyDescent="0.25">
      <c r="C5844" s="201">
        <v>45649</v>
      </c>
      <c r="D5844" s="217" t="s">
        <v>312</v>
      </c>
      <c r="E5844" s="124">
        <v>12000</v>
      </c>
      <c r="F5844" s="124">
        <v>12400</v>
      </c>
      <c r="G5844" s="124">
        <v>12500</v>
      </c>
      <c r="H5844" s="217">
        <v>1</v>
      </c>
      <c r="I5844" s="124">
        <v>12000</v>
      </c>
      <c r="J5844" s="238">
        <v>20000000</v>
      </c>
      <c r="K5844" s="124">
        <v>250000000000</v>
      </c>
    </row>
    <row r="5845" spans="3:11" x14ac:dyDescent="0.25">
      <c r="C5845" s="201">
        <v>45649</v>
      </c>
      <c r="D5845" s="217" t="s">
        <v>312</v>
      </c>
      <c r="E5845" s="124">
        <v>12000</v>
      </c>
      <c r="F5845" s="124">
        <v>12400</v>
      </c>
      <c r="G5845" s="124">
        <v>12500</v>
      </c>
      <c r="H5845" s="217">
        <v>4</v>
      </c>
      <c r="I5845" s="124">
        <v>48000</v>
      </c>
      <c r="J5845" s="238">
        <v>20000000</v>
      </c>
      <c r="K5845" s="124">
        <v>250000000000</v>
      </c>
    </row>
    <row r="5846" spans="3:11" x14ac:dyDescent="0.25">
      <c r="C5846" s="201">
        <v>45649</v>
      </c>
      <c r="D5846" s="217" t="s">
        <v>312</v>
      </c>
      <c r="E5846" s="124">
        <v>12000</v>
      </c>
      <c r="F5846" s="124">
        <v>12400</v>
      </c>
      <c r="G5846" s="124">
        <v>12500</v>
      </c>
      <c r="H5846" s="217">
        <v>100</v>
      </c>
      <c r="I5846" s="124">
        <v>1200000</v>
      </c>
      <c r="J5846" s="238">
        <v>20000000</v>
      </c>
      <c r="K5846" s="124">
        <v>250000000000</v>
      </c>
    </row>
    <row r="5847" spans="3:11" x14ac:dyDescent="0.25">
      <c r="C5847" s="201">
        <v>45649</v>
      </c>
      <c r="D5847" s="217" t="s">
        <v>312</v>
      </c>
      <c r="E5847" s="124">
        <v>12500</v>
      </c>
      <c r="F5847" s="124">
        <v>12400</v>
      </c>
      <c r="G5847" s="124">
        <v>12500</v>
      </c>
      <c r="H5847" s="217">
        <v>6</v>
      </c>
      <c r="I5847" s="124">
        <v>75000</v>
      </c>
      <c r="J5847" s="238">
        <v>20000000</v>
      </c>
      <c r="K5847" s="124">
        <v>250000000000</v>
      </c>
    </row>
    <row r="5848" spans="3:11" x14ac:dyDescent="0.25">
      <c r="C5848" s="201">
        <v>45649</v>
      </c>
      <c r="D5848" s="217" t="s">
        <v>1154</v>
      </c>
      <c r="E5848" s="124">
        <v>22200</v>
      </c>
      <c r="F5848" s="124">
        <v>23500</v>
      </c>
      <c r="G5848" s="124">
        <v>22000</v>
      </c>
      <c r="H5848" s="217">
        <v>2</v>
      </c>
      <c r="I5848" s="124">
        <v>44400</v>
      </c>
      <c r="J5848" s="238">
        <v>600000</v>
      </c>
      <c r="K5848" s="124">
        <v>13200000000</v>
      </c>
    </row>
    <row r="5849" spans="3:11" x14ac:dyDescent="0.25">
      <c r="C5849" s="201">
        <v>45649</v>
      </c>
      <c r="D5849" s="217" t="s">
        <v>1154</v>
      </c>
      <c r="E5849" s="124">
        <v>22200</v>
      </c>
      <c r="F5849" s="124">
        <v>23500</v>
      </c>
      <c r="G5849" s="124">
        <v>22000</v>
      </c>
      <c r="H5849" s="217">
        <v>4</v>
      </c>
      <c r="I5849" s="124">
        <v>88800</v>
      </c>
      <c r="J5849" s="238">
        <v>600000</v>
      </c>
      <c r="K5849" s="124">
        <v>13200000000</v>
      </c>
    </row>
    <row r="5850" spans="3:11" x14ac:dyDescent="0.25">
      <c r="C5850" s="201">
        <v>45649</v>
      </c>
      <c r="D5850" s="217" t="s">
        <v>1154</v>
      </c>
      <c r="E5850" s="124">
        <v>22250</v>
      </c>
      <c r="F5850" s="124">
        <v>23500</v>
      </c>
      <c r="G5850" s="124">
        <v>22000</v>
      </c>
      <c r="H5850" s="217">
        <v>1000</v>
      </c>
      <c r="I5850" s="124">
        <v>22250000</v>
      </c>
      <c r="J5850" s="238">
        <v>600000</v>
      </c>
      <c r="K5850" s="124">
        <v>13200000000</v>
      </c>
    </row>
    <row r="5851" spans="3:11" x14ac:dyDescent="0.25">
      <c r="C5851" s="201">
        <v>45649</v>
      </c>
      <c r="D5851" s="217" t="s">
        <v>1154</v>
      </c>
      <c r="E5851" s="124">
        <v>22200</v>
      </c>
      <c r="F5851" s="124">
        <v>23500</v>
      </c>
      <c r="G5851" s="124">
        <v>22000</v>
      </c>
      <c r="H5851" s="217">
        <v>2</v>
      </c>
      <c r="I5851" s="124">
        <v>44400</v>
      </c>
      <c r="J5851" s="238">
        <v>600000</v>
      </c>
      <c r="K5851" s="124">
        <v>13200000000</v>
      </c>
    </row>
    <row r="5852" spans="3:11" x14ac:dyDescent="0.25">
      <c r="C5852" s="201">
        <v>45649</v>
      </c>
      <c r="D5852" s="217" t="s">
        <v>1154</v>
      </c>
      <c r="E5852" s="124">
        <v>22200</v>
      </c>
      <c r="F5852" s="124">
        <v>23500</v>
      </c>
      <c r="G5852" s="124">
        <v>22000</v>
      </c>
      <c r="H5852" s="217">
        <v>1</v>
      </c>
      <c r="I5852" s="124">
        <v>22200</v>
      </c>
      <c r="J5852" s="238">
        <v>600000</v>
      </c>
      <c r="K5852" s="124">
        <v>13200000000</v>
      </c>
    </row>
    <row r="5853" spans="3:11" x14ac:dyDescent="0.25">
      <c r="C5853" s="201">
        <v>45649</v>
      </c>
      <c r="D5853" s="217" t="s">
        <v>1154</v>
      </c>
      <c r="E5853" s="124">
        <v>22200</v>
      </c>
      <c r="F5853" s="124">
        <v>23500</v>
      </c>
      <c r="G5853" s="124">
        <v>22000</v>
      </c>
      <c r="H5853" s="217">
        <v>3</v>
      </c>
      <c r="I5853" s="124">
        <v>66600</v>
      </c>
      <c r="J5853" s="238">
        <v>600000</v>
      </c>
      <c r="K5853" s="124">
        <v>13200000000</v>
      </c>
    </row>
    <row r="5854" spans="3:11" x14ac:dyDescent="0.25">
      <c r="C5854" s="201">
        <v>45649</v>
      </c>
      <c r="D5854" s="217" t="s">
        <v>312</v>
      </c>
      <c r="E5854" s="124">
        <v>12000</v>
      </c>
      <c r="F5854" s="124">
        <v>12400</v>
      </c>
      <c r="G5854" s="124">
        <v>12500</v>
      </c>
      <c r="H5854" s="217">
        <v>100</v>
      </c>
      <c r="I5854" s="124">
        <v>1200000</v>
      </c>
      <c r="J5854" s="238">
        <v>20000000</v>
      </c>
      <c r="K5854" s="124">
        <v>250000000000</v>
      </c>
    </row>
    <row r="5855" spans="3:11" x14ac:dyDescent="0.25">
      <c r="C5855" s="201">
        <v>45649</v>
      </c>
      <c r="D5855" s="217" t="s">
        <v>312</v>
      </c>
      <c r="E5855" s="124">
        <v>12000</v>
      </c>
      <c r="F5855" s="124">
        <v>12400</v>
      </c>
      <c r="G5855" s="124">
        <v>12500</v>
      </c>
      <c r="H5855" s="217">
        <v>19</v>
      </c>
      <c r="I5855" s="124">
        <v>228000</v>
      </c>
      <c r="J5855" s="238">
        <v>20000000</v>
      </c>
      <c r="K5855" s="124">
        <v>250000000000</v>
      </c>
    </row>
    <row r="5856" spans="3:11" x14ac:dyDescent="0.25">
      <c r="C5856" s="201">
        <v>45649</v>
      </c>
      <c r="D5856" s="217" t="s">
        <v>312</v>
      </c>
      <c r="E5856" s="124">
        <v>12000</v>
      </c>
      <c r="F5856" s="124">
        <v>12400</v>
      </c>
      <c r="G5856" s="124">
        <v>12500</v>
      </c>
      <c r="H5856" s="217">
        <v>8</v>
      </c>
      <c r="I5856" s="124">
        <v>96000</v>
      </c>
      <c r="J5856" s="238">
        <v>20000000</v>
      </c>
      <c r="K5856" s="124">
        <v>250000000000</v>
      </c>
    </row>
    <row r="5857" spans="3:11" x14ac:dyDescent="0.25">
      <c r="C5857" s="201">
        <v>45649</v>
      </c>
      <c r="D5857" s="217" t="s">
        <v>1154</v>
      </c>
      <c r="E5857" s="124">
        <v>22200</v>
      </c>
      <c r="F5857" s="124">
        <v>23500</v>
      </c>
      <c r="G5857" s="124">
        <v>22000</v>
      </c>
      <c r="H5857" s="217">
        <v>2</v>
      </c>
      <c r="I5857" s="124">
        <v>44400</v>
      </c>
      <c r="J5857" s="238">
        <v>600000</v>
      </c>
      <c r="K5857" s="124">
        <v>13200000000</v>
      </c>
    </row>
    <row r="5858" spans="3:11" x14ac:dyDescent="0.25">
      <c r="C5858" s="201">
        <v>45649</v>
      </c>
      <c r="D5858" s="217" t="s">
        <v>312</v>
      </c>
      <c r="E5858" s="124">
        <v>12000</v>
      </c>
      <c r="F5858" s="124">
        <v>12400</v>
      </c>
      <c r="G5858" s="124">
        <v>12500</v>
      </c>
      <c r="H5858" s="217">
        <v>17</v>
      </c>
      <c r="I5858" s="124">
        <v>204000</v>
      </c>
      <c r="J5858" s="238">
        <v>20000000</v>
      </c>
      <c r="K5858" s="124">
        <v>250000000000</v>
      </c>
    </row>
    <row r="5859" spans="3:11" x14ac:dyDescent="0.25">
      <c r="C5859" s="201">
        <v>45649</v>
      </c>
      <c r="D5859" s="217" t="s">
        <v>312</v>
      </c>
      <c r="E5859" s="124">
        <v>12000</v>
      </c>
      <c r="F5859" s="124">
        <v>12400</v>
      </c>
      <c r="G5859" s="124">
        <v>12500</v>
      </c>
      <c r="H5859" s="217">
        <v>21</v>
      </c>
      <c r="I5859" s="124">
        <v>252000</v>
      </c>
      <c r="J5859" s="238">
        <v>20000000</v>
      </c>
      <c r="K5859" s="124">
        <v>250000000000</v>
      </c>
    </row>
    <row r="5860" spans="3:11" x14ac:dyDescent="0.25">
      <c r="C5860" s="201">
        <v>45649</v>
      </c>
      <c r="D5860" s="217" t="s">
        <v>312</v>
      </c>
      <c r="E5860" s="124">
        <v>12450</v>
      </c>
      <c r="F5860" s="124">
        <v>12400</v>
      </c>
      <c r="G5860" s="124">
        <v>12500</v>
      </c>
      <c r="H5860" s="217">
        <v>10</v>
      </c>
      <c r="I5860" s="124">
        <v>124500</v>
      </c>
      <c r="J5860" s="238">
        <v>20000000</v>
      </c>
      <c r="K5860" s="124">
        <v>250000000000</v>
      </c>
    </row>
    <row r="5861" spans="3:11" x14ac:dyDescent="0.25">
      <c r="C5861" s="201">
        <v>45649</v>
      </c>
      <c r="D5861" s="217" t="s">
        <v>312</v>
      </c>
      <c r="E5861" s="124">
        <v>12500</v>
      </c>
      <c r="F5861" s="124">
        <v>12400</v>
      </c>
      <c r="G5861" s="124">
        <v>12500</v>
      </c>
      <c r="H5861" s="217">
        <v>5</v>
      </c>
      <c r="I5861" s="124">
        <v>62500</v>
      </c>
      <c r="J5861" s="238">
        <v>20000000</v>
      </c>
      <c r="K5861" s="124">
        <v>250000000000</v>
      </c>
    </row>
    <row r="5862" spans="3:11" x14ac:dyDescent="0.25">
      <c r="C5862" s="201">
        <v>45649</v>
      </c>
      <c r="D5862" s="217" t="s">
        <v>312</v>
      </c>
      <c r="E5862" s="124">
        <v>12500</v>
      </c>
      <c r="F5862" s="124">
        <v>12400</v>
      </c>
      <c r="G5862" s="124">
        <v>12500</v>
      </c>
      <c r="H5862" s="217">
        <v>25</v>
      </c>
      <c r="I5862" s="124">
        <v>312500</v>
      </c>
      <c r="J5862" s="238">
        <v>20000000</v>
      </c>
      <c r="K5862" s="124">
        <v>250000000000</v>
      </c>
    </row>
    <row r="5863" spans="3:11" x14ac:dyDescent="0.25">
      <c r="C5863" s="201">
        <v>45649</v>
      </c>
      <c r="D5863" s="217" t="s">
        <v>312</v>
      </c>
      <c r="E5863" s="124">
        <v>12300</v>
      </c>
      <c r="F5863" s="124">
        <v>12400</v>
      </c>
      <c r="G5863" s="124">
        <v>12500</v>
      </c>
      <c r="H5863" s="217">
        <v>9</v>
      </c>
      <c r="I5863" s="124">
        <v>110700</v>
      </c>
      <c r="J5863" s="238">
        <v>20000000</v>
      </c>
      <c r="K5863" s="124">
        <v>250000000000</v>
      </c>
    </row>
    <row r="5864" spans="3:11" x14ac:dyDescent="0.25">
      <c r="C5864" s="201">
        <v>45649</v>
      </c>
      <c r="D5864" s="217" t="s">
        <v>312</v>
      </c>
      <c r="E5864" s="124">
        <v>12500</v>
      </c>
      <c r="F5864" s="124">
        <v>12400</v>
      </c>
      <c r="G5864" s="124">
        <v>12500</v>
      </c>
      <c r="H5864" s="217">
        <v>1</v>
      </c>
      <c r="I5864" s="124">
        <v>12500</v>
      </c>
      <c r="J5864" s="238">
        <v>20000000</v>
      </c>
      <c r="K5864" s="124">
        <v>250000000000</v>
      </c>
    </row>
    <row r="5865" spans="3:11" x14ac:dyDescent="0.25">
      <c r="C5865" s="201">
        <v>45649</v>
      </c>
      <c r="D5865" s="217" t="s">
        <v>1154</v>
      </c>
      <c r="E5865" s="124">
        <v>22210</v>
      </c>
      <c r="F5865" s="124">
        <v>23500</v>
      </c>
      <c r="G5865" s="124">
        <v>22000</v>
      </c>
      <c r="H5865" s="217">
        <v>1000</v>
      </c>
      <c r="I5865" s="124">
        <v>22210000</v>
      </c>
      <c r="J5865" s="238">
        <v>600000</v>
      </c>
      <c r="K5865" s="124">
        <v>13200000000</v>
      </c>
    </row>
    <row r="5866" spans="3:11" x14ac:dyDescent="0.25">
      <c r="C5866" s="201">
        <v>45649</v>
      </c>
      <c r="D5866" s="217" t="s">
        <v>1154</v>
      </c>
      <c r="E5866" s="124">
        <v>23000</v>
      </c>
      <c r="F5866" s="124">
        <v>23500</v>
      </c>
      <c r="G5866" s="124">
        <v>22000</v>
      </c>
      <c r="H5866" s="217">
        <v>2</v>
      </c>
      <c r="I5866" s="124">
        <v>46000</v>
      </c>
      <c r="J5866" s="238">
        <v>600000</v>
      </c>
      <c r="K5866" s="124">
        <v>13200000000</v>
      </c>
    </row>
    <row r="5867" spans="3:11" x14ac:dyDescent="0.25">
      <c r="C5867" s="201">
        <v>45649</v>
      </c>
      <c r="D5867" s="217" t="s">
        <v>310</v>
      </c>
      <c r="E5867" s="124">
        <v>54990</v>
      </c>
      <c r="F5867" s="124">
        <v>55500</v>
      </c>
      <c r="G5867" s="124">
        <v>54990</v>
      </c>
      <c r="H5867" s="217">
        <v>1</v>
      </c>
      <c r="I5867" s="124">
        <v>54990</v>
      </c>
      <c r="J5867" s="238">
        <v>19450000</v>
      </c>
      <c r="K5867" s="124">
        <v>1069555500000</v>
      </c>
    </row>
    <row r="5868" spans="3:11" x14ac:dyDescent="0.25">
      <c r="C5868" s="201">
        <v>45649</v>
      </c>
      <c r="D5868" s="217" t="s">
        <v>1154</v>
      </c>
      <c r="E5868" s="124">
        <v>23000</v>
      </c>
      <c r="F5868" s="124">
        <v>23500</v>
      </c>
      <c r="G5868" s="124">
        <v>22000</v>
      </c>
      <c r="H5868" s="217">
        <v>100</v>
      </c>
      <c r="I5868" s="124">
        <v>2300000</v>
      </c>
      <c r="J5868" s="238">
        <v>600000</v>
      </c>
      <c r="K5868" s="124">
        <v>13200000000</v>
      </c>
    </row>
    <row r="5869" spans="3:11" x14ac:dyDescent="0.25">
      <c r="C5869" s="201">
        <v>45649</v>
      </c>
      <c r="D5869" s="217" t="s">
        <v>312</v>
      </c>
      <c r="E5869" s="124">
        <v>12310</v>
      </c>
      <c r="F5869" s="124">
        <v>12400</v>
      </c>
      <c r="G5869" s="124">
        <v>12500</v>
      </c>
      <c r="H5869" s="217">
        <v>1</v>
      </c>
      <c r="I5869" s="124">
        <v>12310</v>
      </c>
      <c r="J5869" s="238">
        <v>20000000</v>
      </c>
      <c r="K5869" s="124">
        <v>250000000000</v>
      </c>
    </row>
    <row r="5870" spans="3:11" x14ac:dyDescent="0.25">
      <c r="C5870" s="201">
        <v>45649</v>
      </c>
      <c r="D5870" s="217" t="s">
        <v>1154</v>
      </c>
      <c r="E5870" s="124">
        <v>22000</v>
      </c>
      <c r="F5870" s="124">
        <v>23500</v>
      </c>
      <c r="G5870" s="124">
        <v>22000</v>
      </c>
      <c r="H5870" s="217">
        <v>215</v>
      </c>
      <c r="I5870" s="124">
        <v>4730000</v>
      </c>
      <c r="J5870" s="238">
        <v>600000</v>
      </c>
      <c r="K5870" s="124">
        <v>13200000000</v>
      </c>
    </row>
    <row r="5871" spans="3:11" x14ac:dyDescent="0.25">
      <c r="C5871" s="201">
        <v>45649</v>
      </c>
      <c r="D5871" s="217" t="s">
        <v>312</v>
      </c>
      <c r="E5871" s="124">
        <v>12360</v>
      </c>
      <c r="F5871" s="124">
        <v>12400</v>
      </c>
      <c r="G5871" s="124">
        <v>12500</v>
      </c>
      <c r="H5871" s="217">
        <v>2</v>
      </c>
      <c r="I5871" s="124">
        <v>24720</v>
      </c>
      <c r="J5871" s="238">
        <v>20000000</v>
      </c>
      <c r="K5871" s="124">
        <v>250000000000</v>
      </c>
    </row>
    <row r="5872" spans="3:11" x14ac:dyDescent="0.25">
      <c r="C5872" s="201">
        <v>45649</v>
      </c>
      <c r="D5872" s="217" t="s">
        <v>310</v>
      </c>
      <c r="E5872" s="124">
        <v>54990</v>
      </c>
      <c r="F5872" s="124">
        <v>55500</v>
      </c>
      <c r="G5872" s="124">
        <v>54990</v>
      </c>
      <c r="H5872" s="217">
        <v>5</v>
      </c>
      <c r="I5872" s="124">
        <v>274950</v>
      </c>
      <c r="J5872" s="238">
        <v>19450000</v>
      </c>
      <c r="K5872" s="124">
        <v>1069555500000</v>
      </c>
    </row>
    <row r="5873" spans="3:11" x14ac:dyDescent="0.25">
      <c r="C5873" s="201">
        <v>45649</v>
      </c>
      <c r="D5873" s="217" t="s">
        <v>312</v>
      </c>
      <c r="E5873" s="124">
        <v>12500</v>
      </c>
      <c r="F5873" s="124">
        <v>12400</v>
      </c>
      <c r="G5873" s="124">
        <v>12500</v>
      </c>
      <c r="H5873" s="217">
        <v>10</v>
      </c>
      <c r="I5873" s="124">
        <v>125000</v>
      </c>
      <c r="J5873" s="238">
        <v>20000000</v>
      </c>
      <c r="K5873" s="124">
        <v>250000000000</v>
      </c>
    </row>
    <row r="5874" spans="3:11" x14ac:dyDescent="0.25">
      <c r="C5874" s="201">
        <v>45649</v>
      </c>
      <c r="D5874" s="217" t="s">
        <v>312</v>
      </c>
      <c r="E5874" s="124">
        <v>12500</v>
      </c>
      <c r="F5874" s="124">
        <v>12400</v>
      </c>
      <c r="G5874" s="124">
        <v>12500</v>
      </c>
      <c r="H5874" s="217">
        <v>5</v>
      </c>
      <c r="I5874" s="124">
        <v>62500</v>
      </c>
      <c r="J5874" s="238">
        <v>20000000</v>
      </c>
      <c r="K5874" s="124">
        <v>250000000000</v>
      </c>
    </row>
    <row r="5875" spans="3:11" x14ac:dyDescent="0.25">
      <c r="C5875" s="201">
        <v>45649</v>
      </c>
      <c r="D5875" s="217" t="s">
        <v>1155</v>
      </c>
      <c r="E5875" s="124">
        <v>19500</v>
      </c>
      <c r="F5875" s="124">
        <v>18200</v>
      </c>
      <c r="G5875" s="124">
        <v>19500</v>
      </c>
      <c r="H5875" s="217">
        <v>1</v>
      </c>
      <c r="I5875" s="124">
        <v>19500</v>
      </c>
      <c r="J5875" s="238">
        <v>2400000</v>
      </c>
      <c r="K5875" s="124">
        <v>46800000000</v>
      </c>
    </row>
    <row r="5876" spans="3:11" x14ac:dyDescent="0.25">
      <c r="C5876" s="201">
        <v>45649</v>
      </c>
      <c r="D5876" s="217" t="s">
        <v>1154</v>
      </c>
      <c r="E5876" s="124">
        <v>23000</v>
      </c>
      <c r="F5876" s="124">
        <v>23500</v>
      </c>
      <c r="G5876" s="124">
        <v>22000</v>
      </c>
      <c r="H5876" s="217">
        <v>1</v>
      </c>
      <c r="I5876" s="124">
        <v>23000</v>
      </c>
      <c r="J5876" s="238">
        <v>600000</v>
      </c>
      <c r="K5876" s="124">
        <v>13200000000</v>
      </c>
    </row>
    <row r="5877" spans="3:11" x14ac:dyDescent="0.25">
      <c r="C5877" s="201">
        <v>45649</v>
      </c>
      <c r="D5877" s="217" t="s">
        <v>1154</v>
      </c>
      <c r="E5877" s="124">
        <v>22500</v>
      </c>
      <c r="F5877" s="124">
        <v>23500</v>
      </c>
      <c r="G5877" s="124">
        <v>22000</v>
      </c>
      <c r="H5877" s="217">
        <v>88</v>
      </c>
      <c r="I5877" s="124">
        <v>1980000</v>
      </c>
      <c r="J5877" s="238">
        <v>600000</v>
      </c>
      <c r="K5877" s="124">
        <v>13200000000</v>
      </c>
    </row>
    <row r="5878" spans="3:11" x14ac:dyDescent="0.25">
      <c r="C5878" s="201">
        <v>45649</v>
      </c>
      <c r="D5878" s="217" t="s">
        <v>310</v>
      </c>
      <c r="E5878" s="124">
        <v>54990</v>
      </c>
      <c r="F5878" s="124">
        <v>55500</v>
      </c>
      <c r="G5878" s="124">
        <v>54990</v>
      </c>
      <c r="H5878" s="217">
        <v>3</v>
      </c>
      <c r="I5878" s="124">
        <v>164970</v>
      </c>
      <c r="J5878" s="238">
        <v>19450000</v>
      </c>
      <c r="K5878" s="124">
        <v>1069555500000</v>
      </c>
    </row>
    <row r="5879" spans="3:11" x14ac:dyDescent="0.25">
      <c r="C5879" s="201">
        <v>45649</v>
      </c>
      <c r="D5879" s="217" t="s">
        <v>312</v>
      </c>
      <c r="E5879" s="124">
        <v>12500</v>
      </c>
      <c r="F5879" s="124">
        <v>12400</v>
      </c>
      <c r="G5879" s="124">
        <v>12500</v>
      </c>
      <c r="H5879" s="217">
        <v>4</v>
      </c>
      <c r="I5879" s="124">
        <v>50000</v>
      </c>
      <c r="J5879" s="238">
        <v>20000000</v>
      </c>
      <c r="K5879" s="124">
        <v>250000000000</v>
      </c>
    </row>
    <row r="5880" spans="3:11" x14ac:dyDescent="0.25">
      <c r="C5880" s="201">
        <v>45649</v>
      </c>
      <c r="D5880" s="217" t="s">
        <v>1154</v>
      </c>
      <c r="E5880" s="124">
        <v>22500</v>
      </c>
      <c r="F5880" s="124">
        <v>23500</v>
      </c>
      <c r="G5880" s="124">
        <v>22000</v>
      </c>
      <c r="H5880" s="217">
        <v>98</v>
      </c>
      <c r="I5880" s="124">
        <v>2205000</v>
      </c>
      <c r="J5880" s="238">
        <v>600000</v>
      </c>
      <c r="K5880" s="124">
        <v>13200000000</v>
      </c>
    </row>
    <row r="5881" spans="3:11" x14ac:dyDescent="0.25">
      <c r="C5881" s="201">
        <v>45649</v>
      </c>
      <c r="D5881" s="217" t="s">
        <v>1154</v>
      </c>
      <c r="E5881" s="124">
        <v>22500</v>
      </c>
      <c r="F5881" s="124">
        <v>23500</v>
      </c>
      <c r="G5881" s="124">
        <v>22000</v>
      </c>
      <c r="H5881" s="217">
        <v>2</v>
      </c>
      <c r="I5881" s="124">
        <v>45000</v>
      </c>
      <c r="J5881" s="238">
        <v>600000</v>
      </c>
      <c r="K5881" s="124">
        <v>13200000000</v>
      </c>
    </row>
    <row r="5882" spans="3:11" x14ac:dyDescent="0.25">
      <c r="C5882" s="201">
        <v>45649</v>
      </c>
      <c r="D5882" s="217" t="s">
        <v>1154</v>
      </c>
      <c r="E5882" s="124">
        <v>23000</v>
      </c>
      <c r="F5882" s="124">
        <v>23500</v>
      </c>
      <c r="G5882" s="124">
        <v>22000</v>
      </c>
      <c r="H5882" s="217">
        <v>1</v>
      </c>
      <c r="I5882" s="124">
        <v>23000</v>
      </c>
      <c r="J5882" s="238">
        <v>600000</v>
      </c>
      <c r="K5882" s="124">
        <v>13200000000</v>
      </c>
    </row>
    <row r="5883" spans="3:11" x14ac:dyDescent="0.25">
      <c r="C5883" s="201">
        <v>45649</v>
      </c>
      <c r="D5883" s="217" t="s">
        <v>1155</v>
      </c>
      <c r="E5883" s="124">
        <v>19500</v>
      </c>
      <c r="F5883" s="124">
        <v>18200</v>
      </c>
      <c r="G5883" s="124">
        <v>19500</v>
      </c>
      <c r="H5883" s="217">
        <v>5</v>
      </c>
      <c r="I5883" s="124">
        <v>97500</v>
      </c>
      <c r="J5883" s="238">
        <v>2400000</v>
      </c>
      <c r="K5883" s="124">
        <v>46800000000</v>
      </c>
    </row>
    <row r="5884" spans="3:11" x14ac:dyDescent="0.25">
      <c r="C5884" s="201">
        <v>45649</v>
      </c>
      <c r="D5884" s="217" t="s">
        <v>1154</v>
      </c>
      <c r="E5884" s="124">
        <v>22000</v>
      </c>
      <c r="F5884" s="124">
        <v>23500</v>
      </c>
      <c r="G5884" s="124">
        <v>22000</v>
      </c>
      <c r="H5884" s="217">
        <v>22</v>
      </c>
      <c r="I5884" s="124">
        <v>484000</v>
      </c>
      <c r="J5884" s="238">
        <v>600000</v>
      </c>
      <c r="K5884" s="124">
        <v>13200000000</v>
      </c>
    </row>
    <row r="5885" spans="3:11" x14ac:dyDescent="0.25">
      <c r="C5885" s="201">
        <v>45649</v>
      </c>
      <c r="D5885" s="217" t="s">
        <v>1154</v>
      </c>
      <c r="E5885" s="124">
        <v>22000</v>
      </c>
      <c r="F5885" s="124">
        <v>23500</v>
      </c>
      <c r="G5885" s="124">
        <v>22000</v>
      </c>
      <c r="H5885" s="217">
        <v>127</v>
      </c>
      <c r="I5885" s="124">
        <v>2794000</v>
      </c>
      <c r="J5885" s="238">
        <v>600000</v>
      </c>
      <c r="K5885" s="124">
        <v>13200000000</v>
      </c>
    </row>
    <row r="5886" spans="3:11" x14ac:dyDescent="0.25">
      <c r="C5886" s="201">
        <v>45649</v>
      </c>
      <c r="D5886" s="217" t="s">
        <v>1154</v>
      </c>
      <c r="E5886" s="124">
        <v>22000</v>
      </c>
      <c r="F5886" s="124">
        <v>23500</v>
      </c>
      <c r="G5886" s="124">
        <v>22000</v>
      </c>
      <c r="H5886" s="217">
        <v>2</v>
      </c>
      <c r="I5886" s="124">
        <v>44000</v>
      </c>
      <c r="J5886" s="238">
        <v>600000</v>
      </c>
      <c r="K5886" s="124">
        <v>13200000000</v>
      </c>
    </row>
    <row r="5887" spans="3:11" x14ac:dyDescent="0.25">
      <c r="C5887" s="201">
        <v>45649</v>
      </c>
      <c r="D5887" s="217" t="s">
        <v>310</v>
      </c>
      <c r="E5887" s="124">
        <v>54990</v>
      </c>
      <c r="F5887" s="124">
        <v>55500</v>
      </c>
      <c r="G5887" s="124">
        <v>54990</v>
      </c>
      <c r="H5887" s="217">
        <v>1</v>
      </c>
      <c r="I5887" s="124">
        <v>54990</v>
      </c>
      <c r="J5887" s="238">
        <v>19450000</v>
      </c>
      <c r="K5887" s="124">
        <v>1069555500000</v>
      </c>
    </row>
    <row r="5888" spans="3:11" x14ac:dyDescent="0.25">
      <c r="C5888" s="201">
        <v>45649</v>
      </c>
      <c r="D5888" s="217" t="s">
        <v>312</v>
      </c>
      <c r="E5888" s="124">
        <v>12500</v>
      </c>
      <c r="F5888" s="124">
        <v>12400</v>
      </c>
      <c r="G5888" s="124">
        <v>12500</v>
      </c>
      <c r="H5888" s="217">
        <v>1</v>
      </c>
      <c r="I5888" s="124">
        <v>12500</v>
      </c>
      <c r="J5888" s="238">
        <v>20000000</v>
      </c>
      <c r="K5888" s="124">
        <v>250000000000</v>
      </c>
    </row>
    <row r="5889" spans="3:11" x14ac:dyDescent="0.25">
      <c r="C5889" s="201">
        <v>45649</v>
      </c>
      <c r="D5889" s="217" t="s">
        <v>1154</v>
      </c>
      <c r="E5889" s="124">
        <v>23000</v>
      </c>
      <c r="F5889" s="124">
        <v>23500</v>
      </c>
      <c r="G5889" s="124">
        <v>22000</v>
      </c>
      <c r="H5889" s="217">
        <v>97</v>
      </c>
      <c r="I5889" s="124">
        <v>2231000</v>
      </c>
      <c r="J5889" s="238">
        <v>600000</v>
      </c>
      <c r="K5889" s="124">
        <v>13200000000</v>
      </c>
    </row>
    <row r="5890" spans="3:11" x14ac:dyDescent="0.25">
      <c r="C5890" s="201">
        <v>45649</v>
      </c>
      <c r="D5890" s="217" t="s">
        <v>1154</v>
      </c>
      <c r="E5890" s="124">
        <v>22000</v>
      </c>
      <c r="F5890" s="124">
        <v>23500</v>
      </c>
      <c r="G5890" s="124">
        <v>22000</v>
      </c>
      <c r="H5890" s="217">
        <v>2</v>
      </c>
      <c r="I5890" s="124">
        <v>44000</v>
      </c>
      <c r="J5890" s="238">
        <v>600000</v>
      </c>
      <c r="K5890" s="124">
        <v>13200000000</v>
      </c>
    </row>
    <row r="5891" spans="3:11" x14ac:dyDescent="0.25">
      <c r="C5891" s="201">
        <v>45649</v>
      </c>
      <c r="D5891" s="217" t="s">
        <v>1154</v>
      </c>
      <c r="E5891" s="124">
        <v>22000</v>
      </c>
      <c r="F5891" s="124">
        <v>23500</v>
      </c>
      <c r="G5891" s="124">
        <v>22000</v>
      </c>
      <c r="H5891" s="217">
        <v>2</v>
      </c>
      <c r="I5891" s="124">
        <v>44000</v>
      </c>
      <c r="J5891" s="238">
        <v>600000</v>
      </c>
      <c r="K5891" s="124">
        <v>13200000000</v>
      </c>
    </row>
    <row r="5892" spans="3:11" x14ac:dyDescent="0.25">
      <c r="C5892" s="201">
        <v>45649</v>
      </c>
      <c r="D5892" s="217" t="s">
        <v>1154</v>
      </c>
      <c r="E5892" s="124">
        <v>21500</v>
      </c>
      <c r="F5892" s="124">
        <v>23500</v>
      </c>
      <c r="G5892" s="124">
        <v>22000</v>
      </c>
      <c r="H5892" s="217">
        <v>37</v>
      </c>
      <c r="I5892" s="124">
        <v>795500</v>
      </c>
      <c r="J5892" s="238">
        <v>600000</v>
      </c>
      <c r="K5892" s="124">
        <v>13200000000</v>
      </c>
    </row>
    <row r="5893" spans="3:11" x14ac:dyDescent="0.25">
      <c r="C5893" s="201">
        <v>45649</v>
      </c>
      <c r="D5893" s="217" t="s">
        <v>1154</v>
      </c>
      <c r="E5893" s="124">
        <v>22215</v>
      </c>
      <c r="F5893" s="124">
        <v>23500</v>
      </c>
      <c r="G5893" s="124">
        <v>22000</v>
      </c>
      <c r="H5893" s="217">
        <v>25</v>
      </c>
      <c r="I5893" s="124">
        <v>555375</v>
      </c>
      <c r="J5893" s="238">
        <v>600000</v>
      </c>
      <c r="K5893" s="124">
        <v>13200000000</v>
      </c>
    </row>
    <row r="5894" spans="3:11" x14ac:dyDescent="0.25">
      <c r="C5894" s="201">
        <v>45649</v>
      </c>
      <c r="D5894" s="217" t="s">
        <v>1154</v>
      </c>
      <c r="E5894" s="124">
        <v>22210</v>
      </c>
      <c r="F5894" s="124">
        <v>23500</v>
      </c>
      <c r="G5894" s="124">
        <v>22000</v>
      </c>
      <c r="H5894" s="217">
        <v>2</v>
      </c>
      <c r="I5894" s="124">
        <v>44420</v>
      </c>
      <c r="J5894" s="238">
        <v>600000</v>
      </c>
      <c r="K5894" s="124">
        <v>13200000000</v>
      </c>
    </row>
    <row r="5895" spans="3:11" x14ac:dyDescent="0.25">
      <c r="C5895" s="201">
        <v>45649</v>
      </c>
      <c r="D5895" s="217" t="s">
        <v>1155</v>
      </c>
      <c r="E5895" s="124">
        <v>19500</v>
      </c>
      <c r="F5895" s="124">
        <v>18200</v>
      </c>
      <c r="G5895" s="124">
        <v>19500</v>
      </c>
      <c r="H5895" s="217">
        <v>3</v>
      </c>
      <c r="I5895" s="124">
        <v>58500</v>
      </c>
      <c r="J5895" s="238">
        <v>2400000</v>
      </c>
      <c r="K5895" s="124">
        <v>46800000000</v>
      </c>
    </row>
    <row r="5896" spans="3:11" x14ac:dyDescent="0.25">
      <c r="C5896" s="201">
        <v>45649</v>
      </c>
      <c r="D5896" s="217" t="s">
        <v>312</v>
      </c>
      <c r="E5896" s="124">
        <v>12400</v>
      </c>
      <c r="F5896" s="124">
        <v>12400</v>
      </c>
      <c r="G5896" s="124">
        <v>12500</v>
      </c>
      <c r="H5896" s="217">
        <v>61</v>
      </c>
      <c r="I5896" s="124">
        <v>756400</v>
      </c>
      <c r="J5896" s="238">
        <v>20000000</v>
      </c>
      <c r="K5896" s="124">
        <v>250000000000</v>
      </c>
    </row>
    <row r="5897" spans="3:11" x14ac:dyDescent="0.25">
      <c r="C5897" s="201">
        <v>45649</v>
      </c>
      <c r="D5897" s="217" t="s">
        <v>1155</v>
      </c>
      <c r="E5897" s="124">
        <v>19500</v>
      </c>
      <c r="F5897" s="124">
        <v>18200</v>
      </c>
      <c r="G5897" s="124">
        <v>19500</v>
      </c>
      <c r="H5897" s="217">
        <v>3</v>
      </c>
      <c r="I5897" s="124">
        <v>58500</v>
      </c>
      <c r="J5897" s="238">
        <v>2400000</v>
      </c>
      <c r="K5897" s="124">
        <v>46800000000</v>
      </c>
    </row>
    <row r="5898" spans="3:11" x14ac:dyDescent="0.25">
      <c r="C5898" s="201">
        <v>45649</v>
      </c>
      <c r="D5898" s="217" t="s">
        <v>1155</v>
      </c>
      <c r="E5898" s="124">
        <v>19500</v>
      </c>
      <c r="F5898" s="124">
        <v>18200</v>
      </c>
      <c r="G5898" s="124">
        <v>19500</v>
      </c>
      <c r="H5898" s="217">
        <v>4</v>
      </c>
      <c r="I5898" s="124">
        <v>78000</v>
      </c>
      <c r="J5898" s="238">
        <v>2400000</v>
      </c>
      <c r="K5898" s="124">
        <v>46800000000</v>
      </c>
    </row>
    <row r="5899" spans="3:11" x14ac:dyDescent="0.25">
      <c r="C5899" s="201">
        <v>45649</v>
      </c>
      <c r="D5899" s="217" t="s">
        <v>1155</v>
      </c>
      <c r="E5899" s="124">
        <v>19500</v>
      </c>
      <c r="F5899" s="124">
        <v>18200</v>
      </c>
      <c r="G5899" s="124">
        <v>19500</v>
      </c>
      <c r="H5899" s="217">
        <v>4</v>
      </c>
      <c r="I5899" s="124">
        <v>78000</v>
      </c>
      <c r="J5899" s="238">
        <v>2400000</v>
      </c>
      <c r="K5899" s="124">
        <v>46800000000</v>
      </c>
    </row>
    <row r="5900" spans="3:11" x14ac:dyDescent="0.25">
      <c r="C5900" s="201">
        <v>45649</v>
      </c>
      <c r="D5900" s="217" t="s">
        <v>1154</v>
      </c>
      <c r="E5900" s="124">
        <v>22215</v>
      </c>
      <c r="F5900" s="124">
        <v>23500</v>
      </c>
      <c r="G5900" s="124">
        <v>22000</v>
      </c>
      <c r="H5900" s="217">
        <v>5</v>
      </c>
      <c r="I5900" s="124">
        <v>111075</v>
      </c>
      <c r="J5900" s="238">
        <v>600000</v>
      </c>
      <c r="K5900" s="124">
        <v>13200000000</v>
      </c>
    </row>
    <row r="5901" spans="3:11" x14ac:dyDescent="0.25">
      <c r="C5901" s="201">
        <v>45649</v>
      </c>
      <c r="D5901" s="217" t="s">
        <v>1154</v>
      </c>
      <c r="E5901" s="124">
        <v>22000</v>
      </c>
      <c r="F5901" s="124">
        <v>23500</v>
      </c>
      <c r="G5901" s="124">
        <v>22000</v>
      </c>
      <c r="H5901" s="217">
        <v>137</v>
      </c>
      <c r="I5901" s="124">
        <v>3014000</v>
      </c>
      <c r="J5901" s="238">
        <v>600000</v>
      </c>
      <c r="K5901" s="124">
        <v>13200000000</v>
      </c>
    </row>
    <row r="5902" spans="3:11" x14ac:dyDescent="0.25">
      <c r="C5902" s="201">
        <v>45649</v>
      </c>
      <c r="D5902" s="217" t="s">
        <v>312</v>
      </c>
      <c r="E5902" s="124">
        <v>12360</v>
      </c>
      <c r="F5902" s="124">
        <v>12400</v>
      </c>
      <c r="G5902" s="124">
        <v>12500</v>
      </c>
      <c r="H5902" s="217">
        <v>1</v>
      </c>
      <c r="I5902" s="124">
        <v>12360</v>
      </c>
      <c r="J5902" s="238">
        <v>20000000</v>
      </c>
      <c r="K5902" s="124">
        <v>250000000000</v>
      </c>
    </row>
    <row r="5903" spans="3:11" x14ac:dyDescent="0.25">
      <c r="C5903" s="201">
        <v>45649</v>
      </c>
      <c r="D5903" s="217" t="s">
        <v>312</v>
      </c>
      <c r="E5903" s="124">
        <v>12396</v>
      </c>
      <c r="F5903" s="124">
        <v>12400</v>
      </c>
      <c r="G5903" s="124">
        <v>12500</v>
      </c>
      <c r="H5903" s="217">
        <v>2</v>
      </c>
      <c r="I5903" s="124">
        <v>24792</v>
      </c>
      <c r="J5903" s="238">
        <v>20000000</v>
      </c>
      <c r="K5903" s="124">
        <v>250000000000</v>
      </c>
    </row>
    <row r="5904" spans="3:11" x14ac:dyDescent="0.25">
      <c r="C5904" s="201">
        <v>45649</v>
      </c>
      <c r="D5904" s="217" t="s">
        <v>312</v>
      </c>
      <c r="E5904" s="124">
        <v>12370</v>
      </c>
      <c r="F5904" s="124">
        <v>12400</v>
      </c>
      <c r="G5904" s="124">
        <v>12500</v>
      </c>
      <c r="H5904" s="217">
        <v>2</v>
      </c>
      <c r="I5904" s="124">
        <v>24740</v>
      </c>
      <c r="J5904" s="238">
        <v>20000000</v>
      </c>
      <c r="K5904" s="124">
        <v>250000000000</v>
      </c>
    </row>
    <row r="5905" spans="3:11" x14ac:dyDescent="0.25">
      <c r="C5905" s="201">
        <v>45649</v>
      </c>
      <c r="D5905" s="217" t="s">
        <v>312</v>
      </c>
      <c r="E5905" s="124">
        <v>12360</v>
      </c>
      <c r="F5905" s="124">
        <v>12400</v>
      </c>
      <c r="G5905" s="124">
        <v>12500</v>
      </c>
      <c r="H5905" s="217">
        <v>1</v>
      </c>
      <c r="I5905" s="124">
        <v>12360</v>
      </c>
      <c r="J5905" s="238">
        <v>20000000</v>
      </c>
      <c r="K5905" s="124">
        <v>250000000000</v>
      </c>
    </row>
    <row r="5906" spans="3:11" x14ac:dyDescent="0.25">
      <c r="C5906" s="201">
        <v>45649</v>
      </c>
      <c r="D5906" s="217" t="s">
        <v>312</v>
      </c>
      <c r="E5906" s="124">
        <v>12360</v>
      </c>
      <c r="F5906" s="124">
        <v>12400</v>
      </c>
      <c r="G5906" s="124">
        <v>12500</v>
      </c>
      <c r="H5906" s="217">
        <v>8</v>
      </c>
      <c r="I5906" s="124">
        <v>98880</v>
      </c>
      <c r="J5906" s="238">
        <v>20000000</v>
      </c>
      <c r="K5906" s="124">
        <v>250000000000</v>
      </c>
    </row>
    <row r="5907" spans="3:11" x14ac:dyDescent="0.25">
      <c r="C5907" s="201">
        <v>45649</v>
      </c>
      <c r="D5907" s="217" t="s">
        <v>1154</v>
      </c>
      <c r="E5907" s="124">
        <v>22000</v>
      </c>
      <c r="F5907" s="124">
        <v>23500</v>
      </c>
      <c r="G5907" s="124">
        <v>22000</v>
      </c>
      <c r="H5907" s="217">
        <v>227</v>
      </c>
      <c r="I5907" s="124">
        <v>4994000</v>
      </c>
      <c r="J5907" s="238">
        <v>600000</v>
      </c>
      <c r="K5907" s="124">
        <v>13200000000</v>
      </c>
    </row>
    <row r="5908" spans="3:11" x14ac:dyDescent="0.25">
      <c r="C5908" s="201">
        <v>45649</v>
      </c>
      <c r="D5908" s="217" t="s">
        <v>312</v>
      </c>
      <c r="E5908" s="124">
        <v>12360</v>
      </c>
      <c r="F5908" s="124">
        <v>12400</v>
      </c>
      <c r="G5908" s="124">
        <v>12500</v>
      </c>
      <c r="H5908" s="217">
        <v>1</v>
      </c>
      <c r="I5908" s="124">
        <v>12360</v>
      </c>
      <c r="J5908" s="238">
        <v>20000000</v>
      </c>
      <c r="K5908" s="124">
        <v>250000000000</v>
      </c>
    </row>
    <row r="5909" spans="3:11" x14ac:dyDescent="0.25">
      <c r="C5909" s="201">
        <v>45649</v>
      </c>
      <c r="D5909" s="217" t="s">
        <v>312</v>
      </c>
      <c r="E5909" s="124">
        <v>12400</v>
      </c>
      <c r="F5909" s="124">
        <v>12400</v>
      </c>
      <c r="G5909" s="124">
        <v>12500</v>
      </c>
      <c r="H5909" s="217">
        <v>2</v>
      </c>
      <c r="I5909" s="124">
        <v>24800</v>
      </c>
      <c r="J5909" s="238">
        <v>20000000</v>
      </c>
      <c r="K5909" s="124">
        <v>250000000000</v>
      </c>
    </row>
    <row r="5910" spans="3:11" x14ac:dyDescent="0.25">
      <c r="C5910" s="201">
        <v>45649</v>
      </c>
      <c r="D5910" s="217" t="s">
        <v>312</v>
      </c>
      <c r="E5910" s="124">
        <v>12400</v>
      </c>
      <c r="F5910" s="124">
        <v>12400</v>
      </c>
      <c r="G5910" s="124">
        <v>12500</v>
      </c>
      <c r="H5910" s="217">
        <v>2</v>
      </c>
      <c r="I5910" s="124">
        <v>24800</v>
      </c>
      <c r="J5910" s="238">
        <v>20000000</v>
      </c>
      <c r="K5910" s="124">
        <v>250000000000</v>
      </c>
    </row>
    <row r="5911" spans="3:11" x14ac:dyDescent="0.25">
      <c r="C5911" s="201">
        <v>45649</v>
      </c>
      <c r="D5911" s="217" t="s">
        <v>1154</v>
      </c>
      <c r="E5911" s="124">
        <v>22500</v>
      </c>
      <c r="F5911" s="124">
        <v>23500</v>
      </c>
      <c r="G5911" s="124">
        <v>22000</v>
      </c>
      <c r="H5911" s="217">
        <v>100</v>
      </c>
      <c r="I5911" s="124">
        <v>2250000</v>
      </c>
      <c r="J5911" s="238">
        <v>600000</v>
      </c>
      <c r="K5911" s="124">
        <v>13200000000</v>
      </c>
    </row>
    <row r="5912" spans="3:11" x14ac:dyDescent="0.25">
      <c r="C5912" s="201">
        <v>45649</v>
      </c>
      <c r="D5912" s="217" t="s">
        <v>312</v>
      </c>
      <c r="E5912" s="124">
        <v>12400</v>
      </c>
      <c r="F5912" s="124">
        <v>12400</v>
      </c>
      <c r="G5912" s="124">
        <v>12500</v>
      </c>
      <c r="H5912" s="217">
        <v>19</v>
      </c>
      <c r="I5912" s="124">
        <v>235600</v>
      </c>
      <c r="J5912" s="238">
        <v>20000000</v>
      </c>
      <c r="K5912" s="124">
        <v>250000000000</v>
      </c>
    </row>
    <row r="5913" spans="3:11" x14ac:dyDescent="0.25">
      <c r="C5913" s="201">
        <v>45649</v>
      </c>
      <c r="D5913" s="217" t="s">
        <v>312</v>
      </c>
      <c r="E5913" s="124">
        <v>12500</v>
      </c>
      <c r="F5913" s="124">
        <v>12400</v>
      </c>
      <c r="G5913" s="124">
        <v>12500</v>
      </c>
      <c r="H5913" s="217">
        <v>1</v>
      </c>
      <c r="I5913" s="124">
        <v>12500</v>
      </c>
      <c r="J5913" s="238">
        <v>20000000</v>
      </c>
      <c r="K5913" s="124">
        <v>250000000000</v>
      </c>
    </row>
    <row r="5914" spans="3:11" x14ac:dyDescent="0.25">
      <c r="C5914" s="201">
        <v>45649</v>
      </c>
      <c r="D5914" s="217" t="s">
        <v>1154</v>
      </c>
      <c r="E5914" s="124">
        <v>22010</v>
      </c>
      <c r="F5914" s="124">
        <v>23500</v>
      </c>
      <c r="G5914" s="124">
        <v>22000</v>
      </c>
      <c r="H5914" s="217">
        <v>3</v>
      </c>
      <c r="I5914" s="124">
        <v>66030</v>
      </c>
      <c r="J5914" s="238">
        <v>600000</v>
      </c>
      <c r="K5914" s="124">
        <v>13200000000</v>
      </c>
    </row>
    <row r="5915" spans="3:11" x14ac:dyDescent="0.25">
      <c r="C5915" s="201">
        <v>45649</v>
      </c>
      <c r="D5915" s="217" t="s">
        <v>1154</v>
      </c>
      <c r="E5915" s="124">
        <v>22010</v>
      </c>
      <c r="F5915" s="124">
        <v>23500</v>
      </c>
      <c r="G5915" s="124">
        <v>22000</v>
      </c>
      <c r="H5915" s="217">
        <v>5</v>
      </c>
      <c r="I5915" s="124">
        <v>110050</v>
      </c>
      <c r="J5915" s="238">
        <v>600000</v>
      </c>
      <c r="K5915" s="124">
        <v>13200000000</v>
      </c>
    </row>
    <row r="5916" spans="3:11" x14ac:dyDescent="0.25">
      <c r="C5916" s="201">
        <v>45649</v>
      </c>
      <c r="D5916" s="217" t="s">
        <v>310</v>
      </c>
      <c r="E5916" s="124">
        <v>54990</v>
      </c>
      <c r="F5916" s="124">
        <v>55500</v>
      </c>
      <c r="G5916" s="124">
        <v>54990</v>
      </c>
      <c r="H5916" s="217">
        <v>11</v>
      </c>
      <c r="I5916" s="124">
        <v>604890</v>
      </c>
      <c r="J5916" s="238">
        <v>19450000</v>
      </c>
      <c r="K5916" s="124">
        <v>1069555500000</v>
      </c>
    </row>
    <row r="5917" spans="3:11" x14ac:dyDescent="0.25">
      <c r="C5917" s="201">
        <v>45649</v>
      </c>
      <c r="D5917" s="217" t="s">
        <v>1154</v>
      </c>
      <c r="E5917" s="124">
        <v>22210</v>
      </c>
      <c r="F5917" s="124">
        <v>23500</v>
      </c>
      <c r="G5917" s="124">
        <v>22000</v>
      </c>
      <c r="H5917" s="217">
        <v>14</v>
      </c>
      <c r="I5917" s="124">
        <v>310940</v>
      </c>
      <c r="J5917" s="238">
        <v>600000</v>
      </c>
      <c r="K5917" s="124">
        <v>13200000000</v>
      </c>
    </row>
    <row r="5918" spans="3:11" x14ac:dyDescent="0.25">
      <c r="C5918" s="201">
        <v>45649</v>
      </c>
      <c r="D5918" s="217" t="s">
        <v>1154</v>
      </c>
      <c r="E5918" s="124">
        <v>23000</v>
      </c>
      <c r="F5918" s="124">
        <v>23500</v>
      </c>
      <c r="G5918" s="124">
        <v>22000</v>
      </c>
      <c r="H5918" s="217">
        <v>38</v>
      </c>
      <c r="I5918" s="124">
        <v>874000</v>
      </c>
      <c r="J5918" s="238">
        <v>600000</v>
      </c>
      <c r="K5918" s="124">
        <v>13200000000</v>
      </c>
    </row>
    <row r="5919" spans="3:11" x14ac:dyDescent="0.25">
      <c r="C5919" s="201">
        <v>45649</v>
      </c>
      <c r="D5919" s="217" t="s">
        <v>1154</v>
      </c>
      <c r="E5919" s="124">
        <v>22200</v>
      </c>
      <c r="F5919" s="124">
        <v>23500</v>
      </c>
      <c r="G5919" s="124">
        <v>22000</v>
      </c>
      <c r="H5919" s="217">
        <v>30</v>
      </c>
      <c r="I5919" s="124">
        <v>666000</v>
      </c>
      <c r="J5919" s="238">
        <v>600000</v>
      </c>
      <c r="K5919" s="124">
        <v>13200000000</v>
      </c>
    </row>
    <row r="5920" spans="3:11" x14ac:dyDescent="0.25">
      <c r="C5920" s="201">
        <v>45649</v>
      </c>
      <c r="D5920" s="217" t="s">
        <v>1154</v>
      </c>
      <c r="E5920" s="124">
        <v>22000</v>
      </c>
      <c r="F5920" s="124">
        <v>23500</v>
      </c>
      <c r="G5920" s="124">
        <v>22000</v>
      </c>
      <c r="H5920" s="217">
        <v>2</v>
      </c>
      <c r="I5920" s="124">
        <v>44000</v>
      </c>
      <c r="J5920" s="238">
        <v>600000</v>
      </c>
      <c r="K5920" s="124">
        <v>13200000000</v>
      </c>
    </row>
    <row r="5921" spans="3:11" x14ac:dyDescent="0.25">
      <c r="C5921" s="201">
        <v>45649</v>
      </c>
      <c r="D5921" s="217" t="s">
        <v>312</v>
      </c>
      <c r="E5921" s="124">
        <v>12500</v>
      </c>
      <c r="F5921" s="124">
        <v>12400</v>
      </c>
      <c r="G5921" s="124">
        <v>12500</v>
      </c>
      <c r="H5921" s="217">
        <v>3</v>
      </c>
      <c r="I5921" s="124">
        <v>37500</v>
      </c>
      <c r="J5921" s="238">
        <v>20000000</v>
      </c>
      <c r="K5921" s="124">
        <v>250000000000</v>
      </c>
    </row>
    <row r="5922" spans="3:11" x14ac:dyDescent="0.25">
      <c r="C5922" s="201">
        <v>45649</v>
      </c>
      <c r="D5922" s="217" t="s">
        <v>1154</v>
      </c>
      <c r="E5922" s="124">
        <v>22000</v>
      </c>
      <c r="F5922" s="124">
        <v>23500</v>
      </c>
      <c r="G5922" s="124">
        <v>22000</v>
      </c>
      <c r="H5922" s="217">
        <v>1</v>
      </c>
      <c r="I5922" s="124">
        <v>22000</v>
      </c>
      <c r="J5922" s="238">
        <v>600000</v>
      </c>
      <c r="K5922" s="124">
        <v>13200000000</v>
      </c>
    </row>
    <row r="5923" spans="3:11" x14ac:dyDescent="0.25">
      <c r="C5923" s="201">
        <v>45649</v>
      </c>
      <c r="D5923" s="217" t="s">
        <v>1154</v>
      </c>
      <c r="E5923" s="124">
        <v>22000</v>
      </c>
      <c r="F5923" s="124">
        <v>23500</v>
      </c>
      <c r="G5923" s="124">
        <v>22000</v>
      </c>
      <c r="H5923" s="217">
        <v>15</v>
      </c>
      <c r="I5923" s="124">
        <v>330000</v>
      </c>
      <c r="J5923" s="238">
        <v>600000</v>
      </c>
      <c r="K5923" s="124">
        <v>13200000000</v>
      </c>
    </row>
    <row r="5924" spans="3:11" x14ac:dyDescent="0.25">
      <c r="C5924" s="201">
        <v>45649</v>
      </c>
      <c r="D5924" s="217" t="s">
        <v>1154</v>
      </c>
      <c r="E5924" s="124">
        <v>22100</v>
      </c>
      <c r="F5924" s="124">
        <v>23500</v>
      </c>
      <c r="G5924" s="124">
        <v>22000</v>
      </c>
      <c r="H5924" s="217">
        <v>1</v>
      </c>
      <c r="I5924" s="124">
        <v>22100</v>
      </c>
      <c r="J5924" s="238">
        <v>600000</v>
      </c>
      <c r="K5924" s="124">
        <v>13200000000</v>
      </c>
    </row>
    <row r="5925" spans="3:11" x14ac:dyDescent="0.25">
      <c r="C5925" s="201">
        <v>45649</v>
      </c>
      <c r="D5925" s="217" t="s">
        <v>1154</v>
      </c>
      <c r="E5925" s="124">
        <v>22000</v>
      </c>
      <c r="F5925" s="124">
        <v>23500</v>
      </c>
      <c r="G5925" s="124">
        <v>22000</v>
      </c>
      <c r="H5925" s="217">
        <v>28</v>
      </c>
      <c r="I5925" s="124">
        <v>616000</v>
      </c>
      <c r="J5925" s="238">
        <v>600000</v>
      </c>
      <c r="K5925" s="124">
        <v>13200000000</v>
      </c>
    </row>
    <row r="5926" spans="3:11" x14ac:dyDescent="0.25">
      <c r="C5926" s="201">
        <v>45649</v>
      </c>
      <c r="D5926" s="217" t="s">
        <v>1154</v>
      </c>
      <c r="E5926" s="124">
        <v>22000</v>
      </c>
      <c r="F5926" s="124">
        <v>23500</v>
      </c>
      <c r="G5926" s="124">
        <v>22000</v>
      </c>
      <c r="H5926" s="217">
        <v>5</v>
      </c>
      <c r="I5926" s="124">
        <v>110000</v>
      </c>
      <c r="J5926" s="238">
        <v>600000</v>
      </c>
      <c r="K5926" s="124">
        <v>13200000000</v>
      </c>
    </row>
    <row r="5927" spans="3:11" x14ac:dyDescent="0.25">
      <c r="C5927" s="201">
        <v>45649</v>
      </c>
      <c r="D5927" s="217" t="s">
        <v>1154</v>
      </c>
      <c r="E5927" s="124">
        <v>22000</v>
      </c>
      <c r="F5927" s="124">
        <v>23500</v>
      </c>
      <c r="G5927" s="124">
        <v>22000</v>
      </c>
      <c r="H5927" s="217">
        <v>24</v>
      </c>
      <c r="I5927" s="124">
        <v>528000</v>
      </c>
      <c r="J5927" s="238">
        <v>600000</v>
      </c>
      <c r="K5927" s="124">
        <v>13200000000</v>
      </c>
    </row>
    <row r="5928" spans="3:11" x14ac:dyDescent="0.25">
      <c r="C5928" s="201">
        <v>45650</v>
      </c>
      <c r="D5928" s="217" t="s">
        <v>312</v>
      </c>
      <c r="E5928" s="124">
        <v>12500</v>
      </c>
      <c r="F5928" s="124">
        <v>12500</v>
      </c>
      <c r="G5928" s="124">
        <v>12500</v>
      </c>
      <c r="H5928" s="217">
        <v>10</v>
      </c>
      <c r="I5928" s="124">
        <v>125000</v>
      </c>
      <c r="J5928" s="238">
        <v>20000000</v>
      </c>
      <c r="K5928" s="124">
        <v>250000000000</v>
      </c>
    </row>
    <row r="5929" spans="3:11" x14ac:dyDescent="0.25">
      <c r="C5929" s="201">
        <v>45650</v>
      </c>
      <c r="D5929" s="217" t="s">
        <v>1154</v>
      </c>
      <c r="E5929" s="124">
        <v>22000</v>
      </c>
      <c r="F5929" s="124">
        <v>22000</v>
      </c>
      <c r="G5929" s="124">
        <v>21999</v>
      </c>
      <c r="H5929" s="217">
        <v>11</v>
      </c>
      <c r="I5929" s="124">
        <v>242000</v>
      </c>
      <c r="J5929" s="238">
        <v>600000</v>
      </c>
      <c r="K5929" s="124">
        <v>13199400000</v>
      </c>
    </row>
    <row r="5930" spans="3:11" x14ac:dyDescent="0.25">
      <c r="C5930" s="201">
        <v>45650</v>
      </c>
      <c r="D5930" s="217" t="s">
        <v>1154</v>
      </c>
      <c r="E5930" s="124">
        <v>22010</v>
      </c>
      <c r="F5930" s="124">
        <v>22000</v>
      </c>
      <c r="G5930" s="124">
        <v>21999</v>
      </c>
      <c r="H5930" s="217">
        <v>995</v>
      </c>
      <c r="I5930" s="124">
        <v>21899950</v>
      </c>
      <c r="J5930" s="238">
        <v>600000</v>
      </c>
      <c r="K5930" s="124">
        <v>13199400000</v>
      </c>
    </row>
    <row r="5931" spans="3:11" x14ac:dyDescent="0.25">
      <c r="C5931" s="201">
        <v>45650</v>
      </c>
      <c r="D5931" s="217" t="s">
        <v>1154</v>
      </c>
      <c r="E5931" s="124">
        <v>22010</v>
      </c>
      <c r="F5931" s="124">
        <v>22000</v>
      </c>
      <c r="G5931" s="124">
        <v>21999</v>
      </c>
      <c r="H5931" s="217">
        <v>5</v>
      </c>
      <c r="I5931" s="124">
        <v>110050</v>
      </c>
      <c r="J5931" s="238">
        <v>600000</v>
      </c>
      <c r="K5931" s="124">
        <v>13199400000</v>
      </c>
    </row>
    <row r="5932" spans="3:11" x14ac:dyDescent="0.25">
      <c r="C5932" s="201">
        <v>45650</v>
      </c>
      <c r="D5932" s="217" t="s">
        <v>312</v>
      </c>
      <c r="E5932" s="124">
        <v>12500</v>
      </c>
      <c r="F5932" s="124">
        <v>12500</v>
      </c>
      <c r="G5932" s="124">
        <v>12500</v>
      </c>
      <c r="H5932" s="217">
        <v>30</v>
      </c>
      <c r="I5932" s="124">
        <v>375000</v>
      </c>
      <c r="J5932" s="238">
        <v>20000000</v>
      </c>
      <c r="K5932" s="124">
        <v>250000000000</v>
      </c>
    </row>
    <row r="5933" spans="3:11" x14ac:dyDescent="0.25">
      <c r="C5933" s="201">
        <v>45650</v>
      </c>
      <c r="D5933" s="217" t="s">
        <v>1154</v>
      </c>
      <c r="E5933" s="124">
        <v>22010</v>
      </c>
      <c r="F5933" s="124">
        <v>22000</v>
      </c>
      <c r="G5933" s="124">
        <v>21999</v>
      </c>
      <c r="H5933" s="217">
        <v>680</v>
      </c>
      <c r="I5933" s="124">
        <v>14966800</v>
      </c>
      <c r="J5933" s="238">
        <v>600000</v>
      </c>
      <c r="K5933" s="124">
        <v>13199400000</v>
      </c>
    </row>
    <row r="5934" spans="3:11" x14ac:dyDescent="0.25">
      <c r="C5934" s="201">
        <v>45650</v>
      </c>
      <c r="D5934" s="217" t="s">
        <v>1154</v>
      </c>
      <c r="E5934" s="124">
        <v>22200</v>
      </c>
      <c r="F5934" s="124">
        <v>22000</v>
      </c>
      <c r="G5934" s="124">
        <v>21999</v>
      </c>
      <c r="H5934" s="217">
        <v>23</v>
      </c>
      <c r="I5934" s="124">
        <v>510600</v>
      </c>
      <c r="J5934" s="238">
        <v>600000</v>
      </c>
      <c r="K5934" s="124">
        <v>13199400000</v>
      </c>
    </row>
    <row r="5935" spans="3:11" x14ac:dyDescent="0.25">
      <c r="C5935" s="201">
        <v>45650</v>
      </c>
      <c r="D5935" s="217" t="s">
        <v>1154</v>
      </c>
      <c r="E5935" s="124">
        <v>22010</v>
      </c>
      <c r="F5935" s="124">
        <v>22000</v>
      </c>
      <c r="G5935" s="124">
        <v>21999</v>
      </c>
      <c r="H5935" s="217">
        <v>20</v>
      </c>
      <c r="I5935" s="124">
        <v>440200</v>
      </c>
      <c r="J5935" s="238">
        <v>600000</v>
      </c>
      <c r="K5935" s="124">
        <v>13199400000</v>
      </c>
    </row>
    <row r="5936" spans="3:11" x14ac:dyDescent="0.25">
      <c r="C5936" s="201">
        <v>45650</v>
      </c>
      <c r="D5936" s="217" t="s">
        <v>1154</v>
      </c>
      <c r="E5936" s="124">
        <v>22500</v>
      </c>
      <c r="F5936" s="124">
        <v>22000</v>
      </c>
      <c r="G5936" s="124">
        <v>21999</v>
      </c>
      <c r="H5936" s="217">
        <v>5</v>
      </c>
      <c r="I5936" s="124">
        <v>112500</v>
      </c>
      <c r="J5936" s="238">
        <v>600000</v>
      </c>
      <c r="K5936" s="124">
        <v>13199400000</v>
      </c>
    </row>
    <row r="5937" spans="3:11" x14ac:dyDescent="0.25">
      <c r="C5937" s="201">
        <v>45650</v>
      </c>
      <c r="D5937" s="217" t="s">
        <v>312</v>
      </c>
      <c r="E5937" s="124">
        <v>12500</v>
      </c>
      <c r="F5937" s="124">
        <v>12500</v>
      </c>
      <c r="G5937" s="124">
        <v>12500</v>
      </c>
      <c r="H5937" s="217">
        <v>3200</v>
      </c>
      <c r="I5937" s="124">
        <v>40000000</v>
      </c>
      <c r="J5937" s="238">
        <v>20000000</v>
      </c>
      <c r="K5937" s="124">
        <v>250000000000</v>
      </c>
    </row>
    <row r="5938" spans="3:11" x14ac:dyDescent="0.25">
      <c r="C5938" s="201">
        <v>45650</v>
      </c>
      <c r="D5938" s="217" t="s">
        <v>312</v>
      </c>
      <c r="E5938" s="124">
        <v>12500</v>
      </c>
      <c r="F5938" s="124">
        <v>12500</v>
      </c>
      <c r="G5938" s="124">
        <v>12500</v>
      </c>
      <c r="H5938" s="217">
        <v>2</v>
      </c>
      <c r="I5938" s="124">
        <v>25000</v>
      </c>
      <c r="J5938" s="238">
        <v>20000000</v>
      </c>
      <c r="K5938" s="124">
        <v>250000000000</v>
      </c>
    </row>
    <row r="5939" spans="3:11" x14ac:dyDescent="0.25">
      <c r="C5939" s="201">
        <v>45650</v>
      </c>
      <c r="D5939" s="217" t="s">
        <v>1155</v>
      </c>
      <c r="E5939" s="124">
        <v>19499</v>
      </c>
      <c r="F5939" s="124">
        <v>19500</v>
      </c>
      <c r="G5939" s="124">
        <v>19499</v>
      </c>
      <c r="H5939" s="217">
        <v>2</v>
      </c>
      <c r="I5939" s="124">
        <v>38998</v>
      </c>
      <c r="J5939" s="238">
        <v>2400000</v>
      </c>
      <c r="K5939" s="124">
        <v>46797600000</v>
      </c>
    </row>
    <row r="5940" spans="3:11" x14ac:dyDescent="0.25">
      <c r="C5940" s="201">
        <v>45650</v>
      </c>
      <c r="D5940" s="217" t="s">
        <v>1154</v>
      </c>
      <c r="E5940" s="124">
        <v>22500</v>
      </c>
      <c r="F5940" s="124">
        <v>22000</v>
      </c>
      <c r="G5940" s="124">
        <v>21999</v>
      </c>
      <c r="H5940" s="217">
        <v>10</v>
      </c>
      <c r="I5940" s="124">
        <v>225000</v>
      </c>
      <c r="J5940" s="238">
        <v>600000</v>
      </c>
      <c r="K5940" s="124">
        <v>13199400000</v>
      </c>
    </row>
    <row r="5941" spans="3:11" x14ac:dyDescent="0.25">
      <c r="C5941" s="201">
        <v>45650</v>
      </c>
      <c r="D5941" s="217" t="s">
        <v>1154</v>
      </c>
      <c r="E5941" s="124">
        <v>22500</v>
      </c>
      <c r="F5941" s="124">
        <v>22000</v>
      </c>
      <c r="G5941" s="124">
        <v>21999</v>
      </c>
      <c r="H5941" s="217">
        <v>486</v>
      </c>
      <c r="I5941" s="124">
        <v>10935000</v>
      </c>
      <c r="J5941" s="238">
        <v>600000</v>
      </c>
      <c r="K5941" s="124">
        <v>13199400000</v>
      </c>
    </row>
    <row r="5942" spans="3:11" x14ac:dyDescent="0.25">
      <c r="C5942" s="201">
        <v>45650</v>
      </c>
      <c r="D5942" s="217" t="s">
        <v>1154</v>
      </c>
      <c r="E5942" s="124">
        <v>22210</v>
      </c>
      <c r="F5942" s="124">
        <v>22000</v>
      </c>
      <c r="G5942" s="124">
        <v>21999</v>
      </c>
      <c r="H5942" s="217">
        <v>3</v>
      </c>
      <c r="I5942" s="124">
        <v>66630</v>
      </c>
      <c r="J5942" s="238">
        <v>600000</v>
      </c>
      <c r="K5942" s="124">
        <v>13199400000</v>
      </c>
    </row>
    <row r="5943" spans="3:11" x14ac:dyDescent="0.25">
      <c r="C5943" s="201">
        <v>45650</v>
      </c>
      <c r="D5943" s="217" t="s">
        <v>1155</v>
      </c>
      <c r="E5943" s="124">
        <v>19499</v>
      </c>
      <c r="F5943" s="124">
        <v>19500</v>
      </c>
      <c r="G5943" s="124">
        <v>19499</v>
      </c>
      <c r="H5943" s="217">
        <v>13</v>
      </c>
      <c r="I5943" s="124">
        <v>253487</v>
      </c>
      <c r="J5943" s="238">
        <v>2400000</v>
      </c>
      <c r="K5943" s="124">
        <v>46797600000</v>
      </c>
    </row>
    <row r="5944" spans="3:11" x14ac:dyDescent="0.25">
      <c r="C5944" s="201">
        <v>45650</v>
      </c>
      <c r="D5944" s="217" t="s">
        <v>1154</v>
      </c>
      <c r="E5944" s="124">
        <v>21800</v>
      </c>
      <c r="F5944" s="124">
        <v>22000</v>
      </c>
      <c r="G5944" s="124">
        <v>21999</v>
      </c>
      <c r="H5944" s="217">
        <v>47</v>
      </c>
      <c r="I5944" s="124">
        <v>1024600</v>
      </c>
      <c r="J5944" s="238">
        <v>600000</v>
      </c>
      <c r="K5944" s="124">
        <v>13199400000</v>
      </c>
    </row>
    <row r="5945" spans="3:11" x14ac:dyDescent="0.25">
      <c r="C5945" s="201">
        <v>45650</v>
      </c>
      <c r="D5945" s="217" t="s">
        <v>312</v>
      </c>
      <c r="E5945" s="124">
        <v>12500</v>
      </c>
      <c r="F5945" s="124">
        <v>12500</v>
      </c>
      <c r="G5945" s="124">
        <v>12500</v>
      </c>
      <c r="H5945" s="217">
        <v>2</v>
      </c>
      <c r="I5945" s="124">
        <v>25000</v>
      </c>
      <c r="J5945" s="238">
        <v>20000000</v>
      </c>
      <c r="K5945" s="124">
        <v>250000000000</v>
      </c>
    </row>
    <row r="5946" spans="3:11" x14ac:dyDescent="0.25">
      <c r="C5946" s="201">
        <v>45650</v>
      </c>
      <c r="D5946" s="217" t="s">
        <v>1154</v>
      </c>
      <c r="E5946" s="124">
        <v>21900</v>
      </c>
      <c r="F5946" s="124">
        <v>22000</v>
      </c>
      <c r="G5946" s="124">
        <v>21999</v>
      </c>
      <c r="H5946" s="217">
        <v>2</v>
      </c>
      <c r="I5946" s="124">
        <v>43800</v>
      </c>
      <c r="J5946" s="238">
        <v>600000</v>
      </c>
      <c r="K5946" s="124">
        <v>13199400000</v>
      </c>
    </row>
    <row r="5947" spans="3:11" x14ac:dyDescent="0.25">
      <c r="C5947" s="201">
        <v>45650</v>
      </c>
      <c r="D5947" s="217" t="s">
        <v>310</v>
      </c>
      <c r="E5947" s="124">
        <v>54990</v>
      </c>
      <c r="F5947" s="124">
        <v>54990</v>
      </c>
      <c r="G5947" s="124">
        <v>54990</v>
      </c>
      <c r="H5947" s="217">
        <v>10</v>
      </c>
      <c r="I5947" s="124">
        <v>549900</v>
      </c>
      <c r="J5947" s="238">
        <v>19450000</v>
      </c>
      <c r="K5947" s="124">
        <v>1069555500000</v>
      </c>
    </row>
    <row r="5948" spans="3:11" x14ac:dyDescent="0.25">
      <c r="C5948" s="201">
        <v>45650</v>
      </c>
      <c r="D5948" s="217" t="s">
        <v>310</v>
      </c>
      <c r="E5948" s="124">
        <v>54990</v>
      </c>
      <c r="F5948" s="124">
        <v>54990</v>
      </c>
      <c r="G5948" s="124">
        <v>54990</v>
      </c>
      <c r="H5948" s="217">
        <v>1</v>
      </c>
      <c r="I5948" s="124">
        <v>54990</v>
      </c>
      <c r="J5948" s="238">
        <v>19450000</v>
      </c>
      <c r="K5948" s="124">
        <v>1069555500000</v>
      </c>
    </row>
    <row r="5949" spans="3:11" x14ac:dyDescent="0.25">
      <c r="C5949" s="201">
        <v>45650</v>
      </c>
      <c r="D5949" s="217" t="s">
        <v>1154</v>
      </c>
      <c r="E5949" s="124">
        <v>21999</v>
      </c>
      <c r="F5949" s="124">
        <v>22000</v>
      </c>
      <c r="G5949" s="124">
        <v>21999</v>
      </c>
      <c r="H5949" s="217">
        <v>10</v>
      </c>
      <c r="I5949" s="124">
        <v>219990</v>
      </c>
      <c r="J5949" s="238">
        <v>600000</v>
      </c>
      <c r="K5949" s="124">
        <v>13199400000</v>
      </c>
    </row>
    <row r="5950" spans="3:11" x14ac:dyDescent="0.25">
      <c r="C5950" s="201">
        <v>45650</v>
      </c>
      <c r="D5950" s="217" t="s">
        <v>1155</v>
      </c>
      <c r="E5950" s="124">
        <v>19499</v>
      </c>
      <c r="F5950" s="124">
        <v>19500</v>
      </c>
      <c r="G5950" s="124">
        <v>19499</v>
      </c>
      <c r="H5950" s="217">
        <v>10</v>
      </c>
      <c r="I5950" s="124">
        <v>194990</v>
      </c>
      <c r="J5950" s="238">
        <v>2400000</v>
      </c>
      <c r="K5950" s="124">
        <v>46797600000</v>
      </c>
    </row>
    <row r="5951" spans="3:11" x14ac:dyDescent="0.25">
      <c r="C5951" s="201">
        <v>45650</v>
      </c>
      <c r="D5951" s="217" t="s">
        <v>312</v>
      </c>
      <c r="E5951" s="124">
        <v>12500</v>
      </c>
      <c r="F5951" s="124">
        <v>12500</v>
      </c>
      <c r="G5951" s="124">
        <v>12500</v>
      </c>
      <c r="H5951" s="217">
        <v>1</v>
      </c>
      <c r="I5951" s="124">
        <v>12500</v>
      </c>
      <c r="J5951" s="238">
        <v>20000000</v>
      </c>
      <c r="K5951" s="124">
        <v>250000000000</v>
      </c>
    </row>
    <row r="5952" spans="3:11" x14ac:dyDescent="0.25">
      <c r="C5952" s="201">
        <v>45650</v>
      </c>
      <c r="D5952" s="217" t="s">
        <v>1155</v>
      </c>
      <c r="E5952" s="124">
        <v>19499</v>
      </c>
      <c r="F5952" s="124">
        <v>19500</v>
      </c>
      <c r="G5952" s="124">
        <v>19499</v>
      </c>
      <c r="H5952" s="217">
        <v>25</v>
      </c>
      <c r="I5952" s="124">
        <v>487475</v>
      </c>
      <c r="J5952" s="238">
        <v>2400000</v>
      </c>
      <c r="K5952" s="124">
        <v>46797600000</v>
      </c>
    </row>
    <row r="5953" spans="3:11" x14ac:dyDescent="0.25">
      <c r="C5953" s="201">
        <v>45650</v>
      </c>
      <c r="D5953" s="217" t="s">
        <v>1155</v>
      </c>
      <c r="E5953" s="124">
        <v>19499</v>
      </c>
      <c r="F5953" s="124">
        <v>19500</v>
      </c>
      <c r="G5953" s="124">
        <v>19499</v>
      </c>
      <c r="H5953" s="217">
        <v>2</v>
      </c>
      <c r="I5953" s="124">
        <v>38998</v>
      </c>
      <c r="J5953" s="238">
        <v>2400000</v>
      </c>
      <c r="K5953" s="124">
        <v>46797600000</v>
      </c>
    </row>
    <row r="5954" spans="3:11" x14ac:dyDescent="0.25">
      <c r="C5954" s="201">
        <v>45650</v>
      </c>
      <c r="D5954" s="217" t="s">
        <v>1155</v>
      </c>
      <c r="E5954" s="124">
        <v>19499</v>
      </c>
      <c r="F5954" s="124">
        <v>19500</v>
      </c>
      <c r="G5954" s="124">
        <v>19499</v>
      </c>
      <c r="H5954" s="217">
        <v>3</v>
      </c>
      <c r="I5954" s="124">
        <v>58497</v>
      </c>
      <c r="J5954" s="238">
        <v>2400000</v>
      </c>
      <c r="K5954" s="124">
        <v>46797600000</v>
      </c>
    </row>
    <row r="5955" spans="3:11" x14ac:dyDescent="0.25">
      <c r="C5955" s="201">
        <v>45650</v>
      </c>
      <c r="D5955" s="217" t="s">
        <v>1154</v>
      </c>
      <c r="E5955" s="124">
        <v>22000</v>
      </c>
      <c r="F5955" s="124">
        <v>22000</v>
      </c>
      <c r="G5955" s="124">
        <v>21999</v>
      </c>
      <c r="H5955" s="217">
        <v>26</v>
      </c>
      <c r="I5955" s="124">
        <v>572000</v>
      </c>
      <c r="J5955" s="238">
        <v>600000</v>
      </c>
      <c r="K5955" s="124">
        <v>13199400000</v>
      </c>
    </row>
    <row r="5956" spans="3:11" x14ac:dyDescent="0.25">
      <c r="C5956" s="201">
        <v>45650</v>
      </c>
      <c r="D5956" s="217" t="s">
        <v>310</v>
      </c>
      <c r="E5956" s="124">
        <v>54990</v>
      </c>
      <c r="F5956" s="124">
        <v>54990</v>
      </c>
      <c r="G5956" s="124">
        <v>54990</v>
      </c>
      <c r="H5956" s="217">
        <v>2</v>
      </c>
      <c r="I5956" s="124">
        <v>109980</v>
      </c>
      <c r="J5956" s="238">
        <v>19450000</v>
      </c>
      <c r="K5956" s="124">
        <v>1069555500000</v>
      </c>
    </row>
    <row r="5957" spans="3:11" x14ac:dyDescent="0.25">
      <c r="C5957" s="201">
        <v>45650</v>
      </c>
      <c r="D5957" s="217" t="s">
        <v>1154</v>
      </c>
      <c r="E5957" s="124">
        <v>22000</v>
      </c>
      <c r="F5957" s="124">
        <v>22000</v>
      </c>
      <c r="G5957" s="124">
        <v>21999</v>
      </c>
      <c r="H5957" s="217">
        <v>2</v>
      </c>
      <c r="I5957" s="124">
        <v>44000</v>
      </c>
      <c r="J5957" s="238">
        <v>600000</v>
      </c>
      <c r="K5957" s="124">
        <v>13199400000</v>
      </c>
    </row>
    <row r="5958" spans="3:11" x14ac:dyDescent="0.25">
      <c r="C5958" s="201">
        <v>45650</v>
      </c>
      <c r="D5958" s="217" t="s">
        <v>312</v>
      </c>
      <c r="E5958" s="124">
        <v>12500</v>
      </c>
      <c r="F5958" s="124">
        <v>12500</v>
      </c>
      <c r="G5958" s="124">
        <v>12500</v>
      </c>
      <c r="H5958" s="217">
        <v>2</v>
      </c>
      <c r="I5958" s="124">
        <v>25000</v>
      </c>
      <c r="J5958" s="238">
        <v>20000000</v>
      </c>
      <c r="K5958" s="124">
        <v>250000000000</v>
      </c>
    </row>
    <row r="5959" spans="3:11" x14ac:dyDescent="0.25">
      <c r="C5959" s="201">
        <v>45650</v>
      </c>
      <c r="D5959" s="217" t="s">
        <v>1155</v>
      </c>
      <c r="E5959" s="124">
        <v>19499</v>
      </c>
      <c r="F5959" s="124">
        <v>19500</v>
      </c>
      <c r="G5959" s="124">
        <v>19499</v>
      </c>
      <c r="H5959" s="217">
        <v>2</v>
      </c>
      <c r="I5959" s="124">
        <v>38998</v>
      </c>
      <c r="J5959" s="238">
        <v>2400000</v>
      </c>
      <c r="K5959" s="124">
        <v>46797600000</v>
      </c>
    </row>
    <row r="5960" spans="3:11" x14ac:dyDescent="0.25">
      <c r="C5960" s="201">
        <v>45650</v>
      </c>
      <c r="D5960" s="217" t="s">
        <v>1154</v>
      </c>
      <c r="E5960" s="124">
        <v>21999</v>
      </c>
      <c r="F5960" s="124">
        <v>22000</v>
      </c>
      <c r="G5960" s="124">
        <v>21999</v>
      </c>
      <c r="H5960" s="217">
        <v>1</v>
      </c>
      <c r="I5960" s="124">
        <v>21999</v>
      </c>
      <c r="J5960" s="238">
        <v>600000</v>
      </c>
      <c r="K5960" s="124">
        <v>13199400000</v>
      </c>
    </row>
    <row r="5961" spans="3:11" x14ac:dyDescent="0.25">
      <c r="C5961" s="201">
        <v>45650</v>
      </c>
      <c r="D5961" s="217" t="s">
        <v>1154</v>
      </c>
      <c r="E5961" s="124">
        <v>21999</v>
      </c>
      <c r="F5961" s="124">
        <v>22000</v>
      </c>
      <c r="G5961" s="124">
        <v>21999</v>
      </c>
      <c r="H5961" s="217">
        <v>2</v>
      </c>
      <c r="I5961" s="124">
        <v>43998</v>
      </c>
      <c r="J5961" s="238">
        <v>600000</v>
      </c>
      <c r="K5961" s="124">
        <v>13199400000</v>
      </c>
    </row>
    <row r="5962" spans="3:11" x14ac:dyDescent="0.25">
      <c r="C5962" s="201">
        <v>45650</v>
      </c>
      <c r="D5962" s="217" t="s">
        <v>1154</v>
      </c>
      <c r="E5962" s="124">
        <v>21999</v>
      </c>
      <c r="F5962" s="124">
        <v>22000</v>
      </c>
      <c r="G5962" s="124">
        <v>21999</v>
      </c>
      <c r="H5962" s="217">
        <v>2</v>
      </c>
      <c r="I5962" s="124">
        <v>43998</v>
      </c>
      <c r="J5962" s="238">
        <v>600000</v>
      </c>
      <c r="K5962" s="124">
        <v>13199400000</v>
      </c>
    </row>
    <row r="5963" spans="3:11" x14ac:dyDescent="0.25">
      <c r="C5963" s="201">
        <v>45650</v>
      </c>
      <c r="D5963" s="217" t="s">
        <v>1154</v>
      </c>
      <c r="E5963" s="124">
        <v>21999</v>
      </c>
      <c r="F5963" s="124">
        <v>22000</v>
      </c>
      <c r="G5963" s="124">
        <v>21999</v>
      </c>
      <c r="H5963" s="217">
        <v>10</v>
      </c>
      <c r="I5963" s="124">
        <v>219990</v>
      </c>
      <c r="J5963" s="238">
        <v>600000</v>
      </c>
      <c r="K5963" s="124">
        <v>13199400000</v>
      </c>
    </row>
    <row r="5964" spans="3:11" x14ac:dyDescent="0.25">
      <c r="C5964" s="201">
        <v>45650</v>
      </c>
      <c r="D5964" s="217" t="s">
        <v>1154</v>
      </c>
      <c r="E5964" s="124">
        <v>21999</v>
      </c>
      <c r="F5964" s="124">
        <v>22000</v>
      </c>
      <c r="G5964" s="124">
        <v>21999</v>
      </c>
      <c r="H5964" s="217">
        <v>3</v>
      </c>
      <c r="I5964" s="124">
        <v>65997</v>
      </c>
      <c r="J5964" s="238">
        <v>600000</v>
      </c>
      <c r="K5964" s="124">
        <v>13199400000</v>
      </c>
    </row>
    <row r="5965" spans="3:11" x14ac:dyDescent="0.25">
      <c r="C5965" s="201">
        <v>45650</v>
      </c>
      <c r="D5965" s="217" t="s">
        <v>312</v>
      </c>
      <c r="E5965" s="124">
        <v>12500</v>
      </c>
      <c r="F5965" s="124">
        <v>12500</v>
      </c>
      <c r="G5965" s="124">
        <v>12500</v>
      </c>
      <c r="H5965" s="217">
        <v>7</v>
      </c>
      <c r="I5965" s="124">
        <v>87500</v>
      </c>
      <c r="J5965" s="238">
        <v>20000000</v>
      </c>
      <c r="K5965" s="124">
        <v>250000000000</v>
      </c>
    </row>
    <row r="5966" spans="3:11" x14ac:dyDescent="0.25">
      <c r="C5966" s="201">
        <v>45650</v>
      </c>
      <c r="D5966" s="217" t="s">
        <v>312</v>
      </c>
      <c r="E5966" s="124">
        <v>12500</v>
      </c>
      <c r="F5966" s="124">
        <v>12500</v>
      </c>
      <c r="G5966" s="124">
        <v>12500</v>
      </c>
      <c r="H5966" s="217">
        <v>10</v>
      </c>
      <c r="I5966" s="124">
        <v>125000</v>
      </c>
      <c r="J5966" s="238">
        <v>20000000</v>
      </c>
      <c r="K5966" s="124">
        <v>250000000000</v>
      </c>
    </row>
    <row r="5967" spans="3:11" x14ac:dyDescent="0.25">
      <c r="C5967" s="201">
        <v>45650</v>
      </c>
      <c r="D5967" s="217" t="s">
        <v>312</v>
      </c>
      <c r="E5967" s="124">
        <v>12500</v>
      </c>
      <c r="F5967" s="124">
        <v>12500</v>
      </c>
      <c r="G5967" s="124">
        <v>12500</v>
      </c>
      <c r="H5967" s="217">
        <v>2</v>
      </c>
      <c r="I5967" s="124">
        <v>25000</v>
      </c>
      <c r="J5967" s="238">
        <v>20000000</v>
      </c>
      <c r="K5967" s="124">
        <v>250000000000</v>
      </c>
    </row>
    <row r="5968" spans="3:11" x14ac:dyDescent="0.25">
      <c r="C5968" s="201">
        <v>45650</v>
      </c>
      <c r="D5968" s="217" t="s">
        <v>312</v>
      </c>
      <c r="E5968" s="124">
        <v>12500</v>
      </c>
      <c r="F5968" s="124">
        <v>12500</v>
      </c>
      <c r="G5968" s="124">
        <v>12500</v>
      </c>
      <c r="H5968" s="217">
        <v>2</v>
      </c>
      <c r="I5968" s="124">
        <v>25000</v>
      </c>
      <c r="J5968" s="238">
        <v>20000000</v>
      </c>
      <c r="K5968" s="124">
        <v>250000000000</v>
      </c>
    </row>
    <row r="5969" spans="3:11" x14ac:dyDescent="0.25">
      <c r="C5969" s="201">
        <v>45650</v>
      </c>
      <c r="D5969" s="217" t="s">
        <v>312</v>
      </c>
      <c r="E5969" s="124">
        <v>12500</v>
      </c>
      <c r="F5969" s="124">
        <v>12500</v>
      </c>
      <c r="G5969" s="124">
        <v>12500</v>
      </c>
      <c r="H5969" s="217">
        <v>1</v>
      </c>
      <c r="I5969" s="124">
        <v>12500</v>
      </c>
      <c r="J5969" s="238">
        <v>20000000</v>
      </c>
      <c r="K5969" s="124">
        <v>250000000000</v>
      </c>
    </row>
    <row r="5970" spans="3:11" x14ac:dyDescent="0.25">
      <c r="C5970" s="201">
        <v>45652</v>
      </c>
      <c r="D5970" s="217" t="s">
        <v>1154</v>
      </c>
      <c r="E5970" s="124">
        <v>21900</v>
      </c>
      <c r="F5970" s="124">
        <v>21999</v>
      </c>
      <c r="G5970" s="124">
        <v>23280</v>
      </c>
      <c r="H5970" s="217">
        <v>37</v>
      </c>
      <c r="I5970" s="124">
        <v>810300</v>
      </c>
      <c r="J5970" s="238">
        <v>600000</v>
      </c>
      <c r="K5970" s="124">
        <v>13968000000</v>
      </c>
    </row>
    <row r="5971" spans="3:11" x14ac:dyDescent="0.25">
      <c r="C5971" s="201">
        <v>45652</v>
      </c>
      <c r="D5971" s="217" t="s">
        <v>1154</v>
      </c>
      <c r="E5971" s="124">
        <v>21900</v>
      </c>
      <c r="F5971" s="124">
        <v>21999</v>
      </c>
      <c r="G5971" s="124">
        <v>23280</v>
      </c>
      <c r="H5971" s="217">
        <v>92</v>
      </c>
      <c r="I5971" s="124">
        <v>2014800</v>
      </c>
      <c r="J5971" s="238">
        <v>600000</v>
      </c>
      <c r="K5971" s="124">
        <v>13968000000</v>
      </c>
    </row>
    <row r="5972" spans="3:11" x14ac:dyDescent="0.25">
      <c r="C5972" s="201">
        <v>45652</v>
      </c>
      <c r="D5972" s="217" t="s">
        <v>1154</v>
      </c>
      <c r="E5972" s="124">
        <v>21900</v>
      </c>
      <c r="F5972" s="124">
        <v>21999</v>
      </c>
      <c r="G5972" s="124">
        <v>23280</v>
      </c>
      <c r="H5972" s="217">
        <v>90</v>
      </c>
      <c r="I5972" s="124">
        <v>1971000</v>
      </c>
      <c r="J5972" s="238">
        <v>600000</v>
      </c>
      <c r="K5972" s="124">
        <v>13968000000</v>
      </c>
    </row>
    <row r="5973" spans="3:11" x14ac:dyDescent="0.25">
      <c r="C5973" s="201">
        <v>45652</v>
      </c>
      <c r="D5973" s="217" t="s">
        <v>1154</v>
      </c>
      <c r="E5973" s="124">
        <v>21900</v>
      </c>
      <c r="F5973" s="124">
        <v>21999</v>
      </c>
      <c r="G5973" s="124">
        <v>23280</v>
      </c>
      <c r="H5973" s="217">
        <v>5</v>
      </c>
      <c r="I5973" s="124">
        <v>109500</v>
      </c>
      <c r="J5973" s="238">
        <v>600000</v>
      </c>
      <c r="K5973" s="124">
        <v>13968000000</v>
      </c>
    </row>
    <row r="5974" spans="3:11" x14ac:dyDescent="0.25">
      <c r="C5974" s="201">
        <v>45652</v>
      </c>
      <c r="D5974" s="217" t="s">
        <v>1154</v>
      </c>
      <c r="E5974" s="124">
        <v>21900</v>
      </c>
      <c r="F5974" s="124">
        <v>21999</v>
      </c>
      <c r="G5974" s="124">
        <v>23280</v>
      </c>
      <c r="H5974" s="217">
        <v>1</v>
      </c>
      <c r="I5974" s="124">
        <v>21900</v>
      </c>
      <c r="J5974" s="238">
        <v>600000</v>
      </c>
      <c r="K5974" s="124">
        <v>13968000000</v>
      </c>
    </row>
    <row r="5975" spans="3:11" x14ac:dyDescent="0.25">
      <c r="C5975" s="201">
        <v>45652</v>
      </c>
      <c r="D5975" s="217" t="s">
        <v>1155</v>
      </c>
      <c r="E5975" s="124">
        <v>19499</v>
      </c>
      <c r="F5975" s="124">
        <v>19499</v>
      </c>
      <c r="G5975" s="124">
        <v>19499</v>
      </c>
      <c r="H5975" s="217">
        <v>1</v>
      </c>
      <c r="I5975" s="124">
        <v>19499</v>
      </c>
      <c r="J5975" s="238">
        <v>2400000</v>
      </c>
      <c r="K5975" s="124">
        <v>46797600000</v>
      </c>
    </row>
    <row r="5976" spans="3:11" x14ac:dyDescent="0.25">
      <c r="C5976" s="201">
        <v>45652</v>
      </c>
      <c r="D5976" s="217" t="s">
        <v>1154</v>
      </c>
      <c r="E5976" s="124">
        <v>21900</v>
      </c>
      <c r="F5976" s="124">
        <v>21999</v>
      </c>
      <c r="G5976" s="124">
        <v>23280</v>
      </c>
      <c r="H5976" s="217">
        <v>1</v>
      </c>
      <c r="I5976" s="124">
        <v>21900</v>
      </c>
      <c r="J5976" s="238">
        <v>600000</v>
      </c>
      <c r="K5976" s="124">
        <v>13968000000</v>
      </c>
    </row>
    <row r="5977" spans="3:11" x14ac:dyDescent="0.25">
      <c r="C5977" s="201">
        <v>45652</v>
      </c>
      <c r="D5977" s="217" t="s">
        <v>312</v>
      </c>
      <c r="E5977" s="124">
        <v>12500</v>
      </c>
      <c r="F5977" s="124">
        <v>12500</v>
      </c>
      <c r="G5977" s="124">
        <v>12500</v>
      </c>
      <c r="H5977" s="217">
        <v>1</v>
      </c>
      <c r="I5977" s="124">
        <v>12500</v>
      </c>
      <c r="J5977" s="238">
        <v>20000000</v>
      </c>
      <c r="K5977" s="124">
        <v>250000000000</v>
      </c>
    </row>
    <row r="5978" spans="3:11" x14ac:dyDescent="0.25">
      <c r="C5978" s="201">
        <v>45652</v>
      </c>
      <c r="D5978" s="217" t="s">
        <v>312</v>
      </c>
      <c r="E5978" s="124">
        <v>12500</v>
      </c>
      <c r="F5978" s="124">
        <v>12500</v>
      </c>
      <c r="G5978" s="124">
        <v>12500</v>
      </c>
      <c r="H5978" s="217">
        <v>1</v>
      </c>
      <c r="I5978" s="124">
        <v>12500</v>
      </c>
      <c r="J5978" s="238">
        <v>20000000</v>
      </c>
      <c r="K5978" s="124">
        <v>250000000000</v>
      </c>
    </row>
    <row r="5979" spans="3:11" x14ac:dyDescent="0.25">
      <c r="C5979" s="201">
        <v>45652</v>
      </c>
      <c r="D5979" s="217" t="s">
        <v>312</v>
      </c>
      <c r="E5979" s="124">
        <v>12500</v>
      </c>
      <c r="F5979" s="124">
        <v>12500</v>
      </c>
      <c r="G5979" s="124">
        <v>12500</v>
      </c>
      <c r="H5979" s="217">
        <v>5</v>
      </c>
      <c r="I5979" s="124">
        <v>62500</v>
      </c>
      <c r="J5979" s="238">
        <v>20000000</v>
      </c>
      <c r="K5979" s="124">
        <v>250000000000</v>
      </c>
    </row>
    <row r="5980" spans="3:11" x14ac:dyDescent="0.25">
      <c r="C5980" s="201">
        <v>45652</v>
      </c>
      <c r="D5980" s="217" t="s">
        <v>310</v>
      </c>
      <c r="E5980" s="124">
        <v>54000</v>
      </c>
      <c r="F5980" s="124">
        <v>54990</v>
      </c>
      <c r="G5980" s="124">
        <v>56500</v>
      </c>
      <c r="H5980" s="217">
        <v>4</v>
      </c>
      <c r="I5980" s="124">
        <v>216000</v>
      </c>
      <c r="J5980" s="238">
        <v>19450000</v>
      </c>
      <c r="K5980" s="124">
        <v>1098925000000</v>
      </c>
    </row>
    <row r="5981" spans="3:11" x14ac:dyDescent="0.25">
      <c r="C5981" s="201">
        <v>45652</v>
      </c>
      <c r="D5981" s="217" t="s">
        <v>1155</v>
      </c>
      <c r="E5981" s="124">
        <v>19499</v>
      </c>
      <c r="F5981" s="124">
        <v>19499</v>
      </c>
      <c r="G5981" s="124">
        <v>19499</v>
      </c>
      <c r="H5981" s="217">
        <v>1</v>
      </c>
      <c r="I5981" s="124">
        <v>19499</v>
      </c>
      <c r="J5981" s="238">
        <v>2400000</v>
      </c>
      <c r="K5981" s="124">
        <v>46797600000</v>
      </c>
    </row>
    <row r="5982" spans="3:11" x14ac:dyDescent="0.25">
      <c r="C5982" s="201">
        <v>45652</v>
      </c>
      <c r="D5982" s="217" t="s">
        <v>1155</v>
      </c>
      <c r="E5982" s="124">
        <v>19200</v>
      </c>
      <c r="F5982" s="124">
        <v>19499</v>
      </c>
      <c r="G5982" s="124">
        <v>19499</v>
      </c>
      <c r="H5982" s="217">
        <v>10</v>
      </c>
      <c r="I5982" s="124">
        <v>192000</v>
      </c>
      <c r="J5982" s="238">
        <v>2400000</v>
      </c>
      <c r="K5982" s="124">
        <v>46797600000</v>
      </c>
    </row>
    <row r="5983" spans="3:11" x14ac:dyDescent="0.25">
      <c r="C5983" s="201">
        <v>45652</v>
      </c>
      <c r="D5983" s="217" t="s">
        <v>1154</v>
      </c>
      <c r="E5983" s="124">
        <v>22500</v>
      </c>
      <c r="F5983" s="124">
        <v>21999</v>
      </c>
      <c r="G5983" s="124">
        <v>23280</v>
      </c>
      <c r="H5983" s="217">
        <v>7</v>
      </c>
      <c r="I5983" s="124">
        <v>157500</v>
      </c>
      <c r="J5983" s="238">
        <v>600000</v>
      </c>
      <c r="K5983" s="124">
        <v>13968000000</v>
      </c>
    </row>
    <row r="5984" spans="3:11" x14ac:dyDescent="0.25">
      <c r="C5984" s="201">
        <v>45652</v>
      </c>
      <c r="D5984" s="217" t="s">
        <v>1154</v>
      </c>
      <c r="E5984" s="124">
        <v>22500</v>
      </c>
      <c r="F5984" s="124">
        <v>21999</v>
      </c>
      <c r="G5984" s="124">
        <v>23280</v>
      </c>
      <c r="H5984" s="217">
        <v>14</v>
      </c>
      <c r="I5984" s="124">
        <v>315000</v>
      </c>
      <c r="J5984" s="238">
        <v>600000</v>
      </c>
      <c r="K5984" s="124">
        <v>13968000000</v>
      </c>
    </row>
    <row r="5985" spans="3:11" x14ac:dyDescent="0.25">
      <c r="C5985" s="201">
        <v>45652</v>
      </c>
      <c r="D5985" s="217" t="s">
        <v>1155</v>
      </c>
      <c r="E5985" s="124">
        <v>19499</v>
      </c>
      <c r="F5985" s="124">
        <v>19499</v>
      </c>
      <c r="G5985" s="124">
        <v>19499</v>
      </c>
      <c r="H5985" s="217">
        <v>45</v>
      </c>
      <c r="I5985" s="124">
        <v>877455</v>
      </c>
      <c r="J5985" s="238">
        <v>2400000</v>
      </c>
      <c r="K5985" s="124">
        <v>46797600000</v>
      </c>
    </row>
    <row r="5986" spans="3:11" x14ac:dyDescent="0.25">
      <c r="C5986" s="201">
        <v>45652</v>
      </c>
      <c r="D5986" s="217" t="s">
        <v>312</v>
      </c>
      <c r="E5986" s="124">
        <v>12500</v>
      </c>
      <c r="F5986" s="124">
        <v>12500</v>
      </c>
      <c r="G5986" s="124">
        <v>12500</v>
      </c>
      <c r="H5986" s="217">
        <v>15</v>
      </c>
      <c r="I5986" s="124">
        <v>187500</v>
      </c>
      <c r="J5986" s="238">
        <v>20000000</v>
      </c>
      <c r="K5986" s="124">
        <v>250000000000</v>
      </c>
    </row>
    <row r="5987" spans="3:11" x14ac:dyDescent="0.25">
      <c r="C5987" s="201">
        <v>45652</v>
      </c>
      <c r="D5987" s="217" t="s">
        <v>1155</v>
      </c>
      <c r="E5987" s="124">
        <v>19499</v>
      </c>
      <c r="F5987" s="124">
        <v>19499</v>
      </c>
      <c r="G5987" s="124">
        <v>19499</v>
      </c>
      <c r="H5987" s="217">
        <v>5</v>
      </c>
      <c r="I5987" s="124">
        <v>97495</v>
      </c>
      <c r="J5987" s="238">
        <v>2400000</v>
      </c>
      <c r="K5987" s="124">
        <v>46797600000</v>
      </c>
    </row>
    <row r="5988" spans="3:11" x14ac:dyDescent="0.25">
      <c r="C5988" s="201">
        <v>45652</v>
      </c>
      <c r="D5988" s="217" t="s">
        <v>312</v>
      </c>
      <c r="E5988" s="124">
        <v>12500</v>
      </c>
      <c r="F5988" s="124">
        <v>12500</v>
      </c>
      <c r="G5988" s="124">
        <v>12500</v>
      </c>
      <c r="H5988" s="217">
        <v>20</v>
      </c>
      <c r="I5988" s="124">
        <v>250000</v>
      </c>
      <c r="J5988" s="238">
        <v>20000000</v>
      </c>
      <c r="K5988" s="124">
        <v>250000000000</v>
      </c>
    </row>
    <row r="5989" spans="3:11" x14ac:dyDescent="0.25">
      <c r="C5989" s="201">
        <v>45652</v>
      </c>
      <c r="D5989" s="217" t="s">
        <v>310</v>
      </c>
      <c r="E5989" s="124">
        <v>56500</v>
      </c>
      <c r="F5989" s="124">
        <v>54990</v>
      </c>
      <c r="G5989" s="124">
        <v>56500</v>
      </c>
      <c r="H5989" s="217">
        <v>1</v>
      </c>
      <c r="I5989" s="124">
        <v>56500</v>
      </c>
      <c r="J5989" s="238">
        <v>19450000</v>
      </c>
      <c r="K5989" s="124">
        <v>1098925000000</v>
      </c>
    </row>
    <row r="5990" spans="3:11" x14ac:dyDescent="0.25">
      <c r="C5990" s="201">
        <v>45652</v>
      </c>
      <c r="D5990" s="217" t="s">
        <v>1154</v>
      </c>
      <c r="E5990" s="124">
        <v>22500</v>
      </c>
      <c r="F5990" s="124">
        <v>21999</v>
      </c>
      <c r="G5990" s="124">
        <v>23280</v>
      </c>
      <c r="H5990" s="217">
        <v>10</v>
      </c>
      <c r="I5990" s="124">
        <v>225000</v>
      </c>
      <c r="J5990" s="238">
        <v>600000</v>
      </c>
      <c r="K5990" s="124">
        <v>13968000000</v>
      </c>
    </row>
    <row r="5991" spans="3:11" x14ac:dyDescent="0.25">
      <c r="C5991" s="201">
        <v>45652</v>
      </c>
      <c r="D5991" s="217" t="s">
        <v>1154</v>
      </c>
      <c r="E5991" s="124">
        <v>22500</v>
      </c>
      <c r="F5991" s="124">
        <v>21999</v>
      </c>
      <c r="G5991" s="124">
        <v>23280</v>
      </c>
      <c r="H5991" s="217">
        <v>25</v>
      </c>
      <c r="I5991" s="124">
        <v>562500</v>
      </c>
      <c r="J5991" s="238">
        <v>600000</v>
      </c>
      <c r="K5991" s="124">
        <v>13968000000</v>
      </c>
    </row>
    <row r="5992" spans="3:11" x14ac:dyDescent="0.25">
      <c r="C5992" s="201">
        <v>45652</v>
      </c>
      <c r="D5992" s="217" t="s">
        <v>1155</v>
      </c>
      <c r="E5992" s="124">
        <v>19000</v>
      </c>
      <c r="F5992" s="124">
        <v>19499</v>
      </c>
      <c r="G5992" s="124">
        <v>19499</v>
      </c>
      <c r="H5992" s="217">
        <v>7</v>
      </c>
      <c r="I5992" s="124">
        <v>133000</v>
      </c>
      <c r="J5992" s="238">
        <v>2400000</v>
      </c>
      <c r="K5992" s="124">
        <v>46797600000</v>
      </c>
    </row>
    <row r="5993" spans="3:11" x14ac:dyDescent="0.25">
      <c r="C5993" s="201">
        <v>45652</v>
      </c>
      <c r="D5993" s="217" t="s">
        <v>1154</v>
      </c>
      <c r="E5993" s="124">
        <v>22501</v>
      </c>
      <c r="F5993" s="124">
        <v>21999</v>
      </c>
      <c r="G5993" s="124">
        <v>23280</v>
      </c>
      <c r="H5993" s="217">
        <v>8</v>
      </c>
      <c r="I5993" s="124">
        <v>180008</v>
      </c>
      <c r="J5993" s="238">
        <v>600000</v>
      </c>
      <c r="K5993" s="124">
        <v>13968000000</v>
      </c>
    </row>
    <row r="5994" spans="3:11" x14ac:dyDescent="0.25">
      <c r="C5994" s="201">
        <v>45652</v>
      </c>
      <c r="D5994" s="217" t="s">
        <v>1154</v>
      </c>
      <c r="E5994" s="124">
        <v>22500</v>
      </c>
      <c r="F5994" s="124">
        <v>21999</v>
      </c>
      <c r="G5994" s="124">
        <v>23280</v>
      </c>
      <c r="H5994" s="217">
        <v>44</v>
      </c>
      <c r="I5994" s="124">
        <v>990000</v>
      </c>
      <c r="J5994" s="238">
        <v>600000</v>
      </c>
      <c r="K5994" s="124">
        <v>13968000000</v>
      </c>
    </row>
    <row r="5995" spans="3:11" x14ac:dyDescent="0.25">
      <c r="C5995" s="201">
        <v>45652</v>
      </c>
      <c r="D5995" s="217" t="s">
        <v>310</v>
      </c>
      <c r="E5995" s="124">
        <v>56500</v>
      </c>
      <c r="F5995" s="124">
        <v>54990</v>
      </c>
      <c r="G5995" s="124">
        <v>56500</v>
      </c>
      <c r="H5995" s="217">
        <v>4</v>
      </c>
      <c r="I5995" s="124">
        <v>226000</v>
      </c>
      <c r="J5995" s="238">
        <v>19450000</v>
      </c>
      <c r="K5995" s="124">
        <v>1098925000000</v>
      </c>
    </row>
    <row r="5996" spans="3:11" x14ac:dyDescent="0.25">
      <c r="C5996" s="201">
        <v>45652</v>
      </c>
      <c r="D5996" s="217" t="s">
        <v>1154</v>
      </c>
      <c r="E5996" s="124">
        <v>22011</v>
      </c>
      <c r="F5996" s="124">
        <v>21999</v>
      </c>
      <c r="G5996" s="124">
        <v>23280</v>
      </c>
      <c r="H5996" s="217">
        <v>41</v>
      </c>
      <c r="I5996" s="124">
        <v>902451</v>
      </c>
      <c r="J5996" s="238">
        <v>600000</v>
      </c>
      <c r="K5996" s="124">
        <v>13968000000</v>
      </c>
    </row>
    <row r="5997" spans="3:11" x14ac:dyDescent="0.25">
      <c r="C5997" s="201">
        <v>45652</v>
      </c>
      <c r="D5997" s="217" t="s">
        <v>1154</v>
      </c>
      <c r="E5997" s="124">
        <v>22010</v>
      </c>
      <c r="F5997" s="124">
        <v>21999</v>
      </c>
      <c r="G5997" s="124">
        <v>23280</v>
      </c>
      <c r="H5997" s="217">
        <v>5</v>
      </c>
      <c r="I5997" s="124">
        <v>110050</v>
      </c>
      <c r="J5997" s="238">
        <v>600000</v>
      </c>
      <c r="K5997" s="124">
        <v>13968000000</v>
      </c>
    </row>
    <row r="5998" spans="3:11" x14ac:dyDescent="0.25">
      <c r="C5998" s="201">
        <v>45652</v>
      </c>
      <c r="D5998" s="217" t="s">
        <v>312</v>
      </c>
      <c r="E5998" s="124">
        <v>12500</v>
      </c>
      <c r="F5998" s="124">
        <v>12500</v>
      </c>
      <c r="G5998" s="124">
        <v>12500</v>
      </c>
      <c r="H5998" s="217">
        <v>10</v>
      </c>
      <c r="I5998" s="124">
        <v>125000</v>
      </c>
      <c r="J5998" s="238">
        <v>20000000</v>
      </c>
      <c r="K5998" s="124">
        <v>250000000000</v>
      </c>
    </row>
    <row r="5999" spans="3:11" x14ac:dyDescent="0.25">
      <c r="C5999" s="201">
        <v>45652</v>
      </c>
      <c r="D5999" s="217" t="s">
        <v>1154</v>
      </c>
      <c r="E5999" s="124">
        <v>22010</v>
      </c>
      <c r="F5999" s="124">
        <v>21999</v>
      </c>
      <c r="G5999" s="124">
        <v>23280</v>
      </c>
      <c r="H5999" s="217">
        <v>3</v>
      </c>
      <c r="I5999" s="124">
        <v>66030</v>
      </c>
      <c r="J5999" s="238">
        <v>600000</v>
      </c>
      <c r="K5999" s="124">
        <v>13968000000</v>
      </c>
    </row>
    <row r="6000" spans="3:11" x14ac:dyDescent="0.25">
      <c r="C6000" s="201">
        <v>45652</v>
      </c>
      <c r="D6000" s="217" t="s">
        <v>312</v>
      </c>
      <c r="E6000" s="124">
        <v>12500</v>
      </c>
      <c r="F6000" s="124">
        <v>12500</v>
      </c>
      <c r="G6000" s="124">
        <v>12500</v>
      </c>
      <c r="H6000" s="217">
        <v>14</v>
      </c>
      <c r="I6000" s="124">
        <v>175000</v>
      </c>
      <c r="J6000" s="238">
        <v>20000000</v>
      </c>
      <c r="K6000" s="124">
        <v>250000000000</v>
      </c>
    </row>
    <row r="6001" spans="3:11" x14ac:dyDescent="0.25">
      <c r="C6001" s="201">
        <v>45652</v>
      </c>
      <c r="D6001" s="217" t="s">
        <v>310</v>
      </c>
      <c r="E6001" s="124">
        <v>54990</v>
      </c>
      <c r="F6001" s="124">
        <v>54990</v>
      </c>
      <c r="G6001" s="124">
        <v>56500</v>
      </c>
      <c r="H6001" s="217">
        <v>2</v>
      </c>
      <c r="I6001" s="124">
        <v>109980</v>
      </c>
      <c r="J6001" s="238">
        <v>19450000</v>
      </c>
      <c r="K6001" s="124">
        <v>1098925000000</v>
      </c>
    </row>
    <row r="6002" spans="3:11" x14ac:dyDescent="0.25">
      <c r="C6002" s="201">
        <v>45652</v>
      </c>
      <c r="D6002" s="217" t="s">
        <v>1154</v>
      </c>
      <c r="E6002" s="124">
        <v>22010</v>
      </c>
      <c r="F6002" s="124">
        <v>21999</v>
      </c>
      <c r="G6002" s="124">
        <v>23280</v>
      </c>
      <c r="H6002" s="217">
        <v>10</v>
      </c>
      <c r="I6002" s="124">
        <v>220100</v>
      </c>
      <c r="J6002" s="238">
        <v>600000</v>
      </c>
      <c r="K6002" s="124">
        <v>13968000000</v>
      </c>
    </row>
    <row r="6003" spans="3:11" x14ac:dyDescent="0.25">
      <c r="C6003" s="201">
        <v>45652</v>
      </c>
      <c r="D6003" s="217" t="s">
        <v>312</v>
      </c>
      <c r="E6003" s="124">
        <v>12500</v>
      </c>
      <c r="F6003" s="124">
        <v>12500</v>
      </c>
      <c r="G6003" s="124">
        <v>12500</v>
      </c>
      <c r="H6003" s="217">
        <v>2</v>
      </c>
      <c r="I6003" s="124">
        <v>25000</v>
      </c>
      <c r="J6003" s="238">
        <v>20000000</v>
      </c>
      <c r="K6003" s="124">
        <v>250000000000</v>
      </c>
    </row>
    <row r="6004" spans="3:11" x14ac:dyDescent="0.25">
      <c r="C6004" s="201">
        <v>45652</v>
      </c>
      <c r="D6004" s="217" t="s">
        <v>310</v>
      </c>
      <c r="E6004" s="124">
        <v>54990</v>
      </c>
      <c r="F6004" s="124">
        <v>54990</v>
      </c>
      <c r="G6004" s="124">
        <v>56500</v>
      </c>
      <c r="H6004" s="217">
        <v>2</v>
      </c>
      <c r="I6004" s="124">
        <v>109980</v>
      </c>
      <c r="J6004" s="238">
        <v>19450000</v>
      </c>
      <c r="K6004" s="124">
        <v>1098925000000</v>
      </c>
    </row>
    <row r="6005" spans="3:11" x14ac:dyDescent="0.25">
      <c r="C6005" s="201">
        <v>45652</v>
      </c>
      <c r="D6005" s="217" t="s">
        <v>310</v>
      </c>
      <c r="E6005" s="124">
        <v>54990</v>
      </c>
      <c r="F6005" s="124">
        <v>54990</v>
      </c>
      <c r="G6005" s="124">
        <v>56500</v>
      </c>
      <c r="H6005" s="217">
        <v>1</v>
      </c>
      <c r="I6005" s="124">
        <v>54990</v>
      </c>
      <c r="J6005" s="238">
        <v>19450000</v>
      </c>
      <c r="K6005" s="124">
        <v>1098925000000</v>
      </c>
    </row>
    <row r="6006" spans="3:11" x14ac:dyDescent="0.25">
      <c r="C6006" s="201">
        <v>45652</v>
      </c>
      <c r="D6006" s="217" t="s">
        <v>310</v>
      </c>
      <c r="E6006" s="124">
        <v>54990</v>
      </c>
      <c r="F6006" s="124">
        <v>54990</v>
      </c>
      <c r="G6006" s="124">
        <v>56500</v>
      </c>
      <c r="H6006" s="217">
        <v>4</v>
      </c>
      <c r="I6006" s="124">
        <v>219960</v>
      </c>
      <c r="J6006" s="238">
        <v>19450000</v>
      </c>
      <c r="K6006" s="124">
        <v>1098925000000</v>
      </c>
    </row>
    <row r="6007" spans="3:11" x14ac:dyDescent="0.25">
      <c r="C6007" s="201">
        <v>45652</v>
      </c>
      <c r="D6007" s="217" t="s">
        <v>310</v>
      </c>
      <c r="E6007" s="124">
        <v>54000</v>
      </c>
      <c r="F6007" s="124">
        <v>54990</v>
      </c>
      <c r="G6007" s="124">
        <v>56500</v>
      </c>
      <c r="H6007" s="217">
        <v>23</v>
      </c>
      <c r="I6007" s="124">
        <v>1242000</v>
      </c>
      <c r="J6007" s="238">
        <v>19450000</v>
      </c>
      <c r="K6007" s="124">
        <v>1098925000000</v>
      </c>
    </row>
    <row r="6008" spans="3:11" x14ac:dyDescent="0.25">
      <c r="C6008" s="201">
        <v>45652</v>
      </c>
      <c r="D6008" s="217" t="s">
        <v>312</v>
      </c>
      <c r="E6008" s="124">
        <v>12500</v>
      </c>
      <c r="F6008" s="124">
        <v>12500</v>
      </c>
      <c r="G6008" s="124">
        <v>12500</v>
      </c>
      <c r="H6008" s="217">
        <v>100</v>
      </c>
      <c r="I6008" s="124">
        <v>1250000</v>
      </c>
      <c r="J6008" s="238">
        <v>20000000</v>
      </c>
      <c r="K6008" s="124">
        <v>250000000000</v>
      </c>
    </row>
    <row r="6009" spans="3:11" x14ac:dyDescent="0.25">
      <c r="C6009" s="201">
        <v>45652</v>
      </c>
      <c r="D6009" s="217" t="s">
        <v>1155</v>
      </c>
      <c r="E6009" s="124">
        <v>19499</v>
      </c>
      <c r="F6009" s="124">
        <v>19499</v>
      </c>
      <c r="G6009" s="124">
        <v>19499</v>
      </c>
      <c r="H6009" s="217">
        <v>100</v>
      </c>
      <c r="I6009" s="124">
        <v>1949900</v>
      </c>
      <c r="J6009" s="238">
        <v>2400000</v>
      </c>
      <c r="K6009" s="124">
        <v>46797600000</v>
      </c>
    </row>
    <row r="6010" spans="3:11" x14ac:dyDescent="0.25">
      <c r="C6010" s="201">
        <v>45652</v>
      </c>
      <c r="D6010" s="217" t="s">
        <v>312</v>
      </c>
      <c r="E6010" s="124">
        <v>12500</v>
      </c>
      <c r="F6010" s="124">
        <v>12500</v>
      </c>
      <c r="G6010" s="124">
        <v>12500</v>
      </c>
      <c r="H6010" s="217">
        <v>7</v>
      </c>
      <c r="I6010" s="124">
        <v>87500</v>
      </c>
      <c r="J6010" s="238">
        <v>20000000</v>
      </c>
      <c r="K6010" s="124">
        <v>250000000000</v>
      </c>
    </row>
    <row r="6011" spans="3:11" x14ac:dyDescent="0.25">
      <c r="C6011" s="201">
        <v>45652</v>
      </c>
      <c r="D6011" s="217" t="s">
        <v>310</v>
      </c>
      <c r="E6011" s="124">
        <v>54000</v>
      </c>
      <c r="F6011" s="124">
        <v>54990</v>
      </c>
      <c r="G6011" s="124">
        <v>56500</v>
      </c>
      <c r="H6011" s="217">
        <v>1</v>
      </c>
      <c r="I6011" s="124">
        <v>54000</v>
      </c>
      <c r="J6011" s="238">
        <v>19450000</v>
      </c>
      <c r="K6011" s="124">
        <v>1098925000000</v>
      </c>
    </row>
    <row r="6012" spans="3:11" x14ac:dyDescent="0.25">
      <c r="C6012" s="201">
        <v>45652</v>
      </c>
      <c r="D6012" s="217" t="s">
        <v>310</v>
      </c>
      <c r="E6012" s="124">
        <v>54990</v>
      </c>
      <c r="F6012" s="124">
        <v>54990</v>
      </c>
      <c r="G6012" s="124">
        <v>56500</v>
      </c>
      <c r="H6012" s="217">
        <v>76</v>
      </c>
      <c r="I6012" s="124">
        <v>4179240</v>
      </c>
      <c r="J6012" s="238">
        <v>19450000</v>
      </c>
      <c r="K6012" s="124">
        <v>1098925000000</v>
      </c>
    </row>
    <row r="6013" spans="3:11" x14ac:dyDescent="0.25">
      <c r="C6013" s="201">
        <v>45652</v>
      </c>
      <c r="D6013" s="217" t="s">
        <v>1154</v>
      </c>
      <c r="E6013" s="124">
        <v>22500</v>
      </c>
      <c r="F6013" s="124">
        <v>21999</v>
      </c>
      <c r="G6013" s="124">
        <v>23280</v>
      </c>
      <c r="H6013" s="217">
        <v>7</v>
      </c>
      <c r="I6013" s="124">
        <v>157500</v>
      </c>
      <c r="J6013" s="238">
        <v>600000</v>
      </c>
      <c r="K6013" s="124">
        <v>13968000000</v>
      </c>
    </row>
    <row r="6014" spans="3:11" x14ac:dyDescent="0.25">
      <c r="C6014" s="201">
        <v>45652</v>
      </c>
      <c r="D6014" s="217" t="s">
        <v>310</v>
      </c>
      <c r="E6014" s="124">
        <v>54999</v>
      </c>
      <c r="F6014" s="124">
        <v>54990</v>
      </c>
      <c r="G6014" s="124">
        <v>56500</v>
      </c>
      <c r="H6014" s="217">
        <v>2</v>
      </c>
      <c r="I6014" s="124">
        <v>109998</v>
      </c>
      <c r="J6014" s="238">
        <v>19450000</v>
      </c>
      <c r="K6014" s="124">
        <v>1098925000000</v>
      </c>
    </row>
    <row r="6015" spans="3:11" x14ac:dyDescent="0.25">
      <c r="C6015" s="201">
        <v>45652</v>
      </c>
      <c r="D6015" s="217" t="s">
        <v>310</v>
      </c>
      <c r="E6015" s="124">
        <v>55000</v>
      </c>
      <c r="F6015" s="124">
        <v>54990</v>
      </c>
      <c r="G6015" s="124">
        <v>56500</v>
      </c>
      <c r="H6015" s="217">
        <v>23</v>
      </c>
      <c r="I6015" s="124">
        <v>1265000</v>
      </c>
      <c r="J6015" s="238">
        <v>19450000</v>
      </c>
      <c r="K6015" s="124">
        <v>1098925000000</v>
      </c>
    </row>
    <row r="6016" spans="3:11" x14ac:dyDescent="0.25">
      <c r="C6016" s="201">
        <v>45652</v>
      </c>
      <c r="D6016" s="217" t="s">
        <v>310</v>
      </c>
      <c r="E6016" s="124">
        <v>54990</v>
      </c>
      <c r="F6016" s="124">
        <v>54990</v>
      </c>
      <c r="G6016" s="124">
        <v>56500</v>
      </c>
      <c r="H6016" s="217">
        <v>81</v>
      </c>
      <c r="I6016" s="124">
        <v>4454190</v>
      </c>
      <c r="J6016" s="238">
        <v>19450000</v>
      </c>
      <c r="K6016" s="124">
        <v>1098925000000</v>
      </c>
    </row>
    <row r="6017" spans="3:11" x14ac:dyDescent="0.25">
      <c r="C6017" s="201">
        <v>45652</v>
      </c>
      <c r="D6017" s="217" t="s">
        <v>1155</v>
      </c>
      <c r="E6017" s="124">
        <v>19499</v>
      </c>
      <c r="F6017" s="124">
        <v>19499</v>
      </c>
      <c r="G6017" s="124">
        <v>19499</v>
      </c>
      <c r="H6017" s="217">
        <v>35</v>
      </c>
      <c r="I6017" s="124">
        <v>682465</v>
      </c>
      <c r="J6017" s="238">
        <v>2400000</v>
      </c>
      <c r="K6017" s="124">
        <v>46797600000</v>
      </c>
    </row>
    <row r="6018" spans="3:11" x14ac:dyDescent="0.25">
      <c r="C6018" s="201">
        <v>45652</v>
      </c>
      <c r="D6018" s="217" t="s">
        <v>1154</v>
      </c>
      <c r="E6018" s="124">
        <v>22010</v>
      </c>
      <c r="F6018" s="124">
        <v>21999</v>
      </c>
      <c r="G6018" s="124">
        <v>23280</v>
      </c>
      <c r="H6018" s="217">
        <v>6</v>
      </c>
      <c r="I6018" s="124">
        <v>132060</v>
      </c>
      <c r="J6018" s="238">
        <v>600000</v>
      </c>
      <c r="K6018" s="124">
        <v>13968000000</v>
      </c>
    </row>
    <row r="6019" spans="3:11" x14ac:dyDescent="0.25">
      <c r="C6019" s="201">
        <v>45652</v>
      </c>
      <c r="D6019" s="217" t="s">
        <v>312</v>
      </c>
      <c r="E6019" s="124">
        <v>12500</v>
      </c>
      <c r="F6019" s="124">
        <v>12500</v>
      </c>
      <c r="G6019" s="124">
        <v>12500</v>
      </c>
      <c r="H6019" s="217">
        <v>50</v>
      </c>
      <c r="I6019" s="124">
        <v>625000</v>
      </c>
      <c r="J6019" s="238">
        <v>20000000</v>
      </c>
      <c r="K6019" s="124">
        <v>250000000000</v>
      </c>
    </row>
    <row r="6020" spans="3:11" x14ac:dyDescent="0.25">
      <c r="C6020" s="201">
        <v>45652</v>
      </c>
      <c r="D6020" s="217" t="s">
        <v>1154</v>
      </c>
      <c r="E6020" s="124">
        <v>23250</v>
      </c>
      <c r="F6020" s="124">
        <v>21999</v>
      </c>
      <c r="G6020" s="124">
        <v>23280</v>
      </c>
      <c r="H6020" s="217">
        <v>5</v>
      </c>
      <c r="I6020" s="124">
        <v>116250</v>
      </c>
      <c r="J6020" s="238">
        <v>600000</v>
      </c>
      <c r="K6020" s="124">
        <v>13968000000</v>
      </c>
    </row>
    <row r="6021" spans="3:11" x14ac:dyDescent="0.25">
      <c r="C6021" s="201">
        <v>45652</v>
      </c>
      <c r="D6021" s="217" t="s">
        <v>310</v>
      </c>
      <c r="E6021" s="124">
        <v>55500</v>
      </c>
      <c r="F6021" s="124">
        <v>54990</v>
      </c>
      <c r="G6021" s="124">
        <v>56500</v>
      </c>
      <c r="H6021" s="217">
        <v>77</v>
      </c>
      <c r="I6021" s="124">
        <v>4273500</v>
      </c>
      <c r="J6021" s="238">
        <v>19450000</v>
      </c>
      <c r="K6021" s="124">
        <v>1098925000000</v>
      </c>
    </row>
    <row r="6022" spans="3:11" x14ac:dyDescent="0.25">
      <c r="C6022" s="201">
        <v>45652</v>
      </c>
      <c r="D6022" s="217" t="s">
        <v>310</v>
      </c>
      <c r="E6022" s="124">
        <v>56500</v>
      </c>
      <c r="F6022" s="124">
        <v>54990</v>
      </c>
      <c r="G6022" s="124">
        <v>56500</v>
      </c>
      <c r="H6022" s="217">
        <v>47</v>
      </c>
      <c r="I6022" s="124">
        <v>2655500</v>
      </c>
      <c r="J6022" s="238">
        <v>19450000</v>
      </c>
      <c r="K6022" s="124">
        <v>1098925000000</v>
      </c>
    </row>
    <row r="6023" spans="3:11" x14ac:dyDescent="0.25">
      <c r="C6023" s="201">
        <v>45652</v>
      </c>
      <c r="D6023" s="217" t="s">
        <v>1154</v>
      </c>
      <c r="E6023" s="124">
        <v>22010</v>
      </c>
      <c r="F6023" s="124">
        <v>21999</v>
      </c>
      <c r="G6023" s="124">
        <v>23280</v>
      </c>
      <c r="H6023" s="217">
        <v>423</v>
      </c>
      <c r="I6023" s="124">
        <v>9310230</v>
      </c>
      <c r="J6023" s="238">
        <v>600000</v>
      </c>
      <c r="K6023" s="124">
        <v>13968000000</v>
      </c>
    </row>
    <row r="6024" spans="3:11" x14ac:dyDescent="0.25">
      <c r="C6024" s="201">
        <v>45652</v>
      </c>
      <c r="D6024" s="217" t="s">
        <v>1154</v>
      </c>
      <c r="E6024" s="124">
        <v>23280</v>
      </c>
      <c r="F6024" s="124">
        <v>21999</v>
      </c>
      <c r="G6024" s="124">
        <v>23280</v>
      </c>
      <c r="H6024" s="217">
        <v>65</v>
      </c>
      <c r="I6024" s="124">
        <v>1513200</v>
      </c>
      <c r="J6024" s="238">
        <v>600000</v>
      </c>
      <c r="K6024" s="124">
        <v>13968000000</v>
      </c>
    </row>
    <row r="6025" spans="3:11" x14ac:dyDescent="0.25">
      <c r="C6025" s="201">
        <v>45652</v>
      </c>
      <c r="D6025" s="217" t="s">
        <v>1154</v>
      </c>
      <c r="E6025" s="124">
        <v>23000</v>
      </c>
      <c r="F6025" s="124">
        <v>21999</v>
      </c>
      <c r="G6025" s="124">
        <v>23280</v>
      </c>
      <c r="H6025" s="217">
        <v>13</v>
      </c>
      <c r="I6025" s="124">
        <v>299000</v>
      </c>
      <c r="J6025" s="238">
        <v>600000</v>
      </c>
      <c r="K6025" s="124">
        <v>13968000000</v>
      </c>
    </row>
    <row r="6026" spans="3:11" x14ac:dyDescent="0.25">
      <c r="C6026" s="201">
        <v>45652</v>
      </c>
      <c r="D6026" s="217" t="s">
        <v>1154</v>
      </c>
      <c r="E6026" s="124">
        <v>22500</v>
      </c>
      <c r="F6026" s="124">
        <v>21999</v>
      </c>
      <c r="G6026" s="124">
        <v>23280</v>
      </c>
      <c r="H6026" s="217">
        <v>1</v>
      </c>
      <c r="I6026" s="124">
        <v>22500</v>
      </c>
      <c r="J6026" s="238">
        <v>600000</v>
      </c>
      <c r="K6026" s="124">
        <v>13968000000</v>
      </c>
    </row>
    <row r="6027" spans="3:11" x14ac:dyDescent="0.25">
      <c r="C6027" s="201">
        <v>45652</v>
      </c>
      <c r="D6027" s="217" t="s">
        <v>1154</v>
      </c>
      <c r="E6027" s="124">
        <v>23280</v>
      </c>
      <c r="F6027" s="124">
        <v>21999</v>
      </c>
      <c r="G6027" s="124">
        <v>23280</v>
      </c>
      <c r="H6027" s="217">
        <v>100</v>
      </c>
      <c r="I6027" s="124">
        <v>2328000</v>
      </c>
      <c r="J6027" s="238">
        <v>600000</v>
      </c>
      <c r="K6027" s="124">
        <v>13968000000</v>
      </c>
    </row>
    <row r="6028" spans="3:11" x14ac:dyDescent="0.25">
      <c r="C6028" s="201">
        <v>45652</v>
      </c>
      <c r="D6028" s="217" t="s">
        <v>312</v>
      </c>
      <c r="E6028" s="124">
        <v>12500</v>
      </c>
      <c r="F6028" s="124">
        <v>12500</v>
      </c>
      <c r="G6028" s="124">
        <v>12500</v>
      </c>
      <c r="H6028" s="217">
        <v>8</v>
      </c>
      <c r="I6028" s="124">
        <v>100000</v>
      </c>
      <c r="J6028" s="238">
        <v>20000000</v>
      </c>
      <c r="K6028" s="124">
        <v>250000000000</v>
      </c>
    </row>
    <row r="6029" spans="3:11" x14ac:dyDescent="0.25">
      <c r="C6029" s="201">
        <v>45652</v>
      </c>
      <c r="D6029" s="217" t="s">
        <v>1154</v>
      </c>
      <c r="E6029" s="124">
        <v>23280</v>
      </c>
      <c r="F6029" s="124">
        <v>21999</v>
      </c>
      <c r="G6029" s="124">
        <v>23280</v>
      </c>
      <c r="H6029" s="217">
        <v>2</v>
      </c>
      <c r="I6029" s="124">
        <v>46560</v>
      </c>
      <c r="J6029" s="238">
        <v>600000</v>
      </c>
      <c r="K6029" s="124">
        <v>13968000000</v>
      </c>
    </row>
    <row r="6030" spans="3:11" x14ac:dyDescent="0.25">
      <c r="C6030" s="201">
        <v>45653</v>
      </c>
      <c r="D6030" s="217" t="s">
        <v>310</v>
      </c>
      <c r="E6030" s="124">
        <v>53000</v>
      </c>
      <c r="F6030" s="124">
        <v>56500</v>
      </c>
      <c r="G6030" s="124">
        <v>56000</v>
      </c>
      <c r="H6030" s="217">
        <v>2</v>
      </c>
      <c r="I6030" s="124">
        <v>106000</v>
      </c>
      <c r="J6030" s="238">
        <v>19450000</v>
      </c>
      <c r="K6030" s="124">
        <v>1089200000000</v>
      </c>
    </row>
    <row r="6031" spans="3:11" x14ac:dyDescent="0.25">
      <c r="C6031" s="201">
        <v>45653</v>
      </c>
      <c r="D6031" s="217" t="s">
        <v>1155</v>
      </c>
      <c r="E6031" s="124">
        <v>19000</v>
      </c>
      <c r="F6031" s="124">
        <v>19499</v>
      </c>
      <c r="G6031" s="124">
        <v>19000</v>
      </c>
      <c r="H6031" s="217">
        <v>1</v>
      </c>
      <c r="I6031" s="124">
        <v>19000</v>
      </c>
      <c r="J6031" s="238">
        <v>2400000</v>
      </c>
      <c r="K6031" s="124">
        <v>45600000000</v>
      </c>
    </row>
    <row r="6032" spans="3:11" x14ac:dyDescent="0.25">
      <c r="C6032" s="201">
        <v>45653</v>
      </c>
      <c r="D6032" s="217" t="s">
        <v>312</v>
      </c>
      <c r="E6032" s="124">
        <v>12500</v>
      </c>
      <c r="F6032" s="124">
        <v>12500</v>
      </c>
      <c r="G6032" s="124">
        <v>12500</v>
      </c>
      <c r="H6032" s="217">
        <v>5</v>
      </c>
      <c r="I6032" s="124">
        <v>62500</v>
      </c>
      <c r="J6032" s="238">
        <v>20000000</v>
      </c>
      <c r="K6032" s="124">
        <v>250000000000</v>
      </c>
    </row>
    <row r="6033" spans="3:11" x14ac:dyDescent="0.25">
      <c r="C6033" s="201">
        <v>45653</v>
      </c>
      <c r="D6033" s="217" t="s">
        <v>310</v>
      </c>
      <c r="E6033" s="124">
        <v>53000</v>
      </c>
      <c r="F6033" s="124">
        <v>56500</v>
      </c>
      <c r="G6033" s="124">
        <v>56000</v>
      </c>
      <c r="H6033" s="217">
        <v>1</v>
      </c>
      <c r="I6033" s="124">
        <v>53000</v>
      </c>
      <c r="J6033" s="238">
        <v>19450000</v>
      </c>
      <c r="K6033" s="124">
        <v>1089200000000</v>
      </c>
    </row>
    <row r="6034" spans="3:11" x14ac:dyDescent="0.25">
      <c r="C6034" s="201">
        <v>45653</v>
      </c>
      <c r="D6034" s="217" t="s">
        <v>1155</v>
      </c>
      <c r="E6034" s="124">
        <v>19000</v>
      </c>
      <c r="F6034" s="124">
        <v>19499</v>
      </c>
      <c r="G6034" s="124">
        <v>19000</v>
      </c>
      <c r="H6034" s="217">
        <v>3</v>
      </c>
      <c r="I6034" s="124">
        <v>57000</v>
      </c>
      <c r="J6034" s="238">
        <v>2400000</v>
      </c>
      <c r="K6034" s="124">
        <v>45600000000</v>
      </c>
    </row>
    <row r="6035" spans="3:11" x14ac:dyDescent="0.25">
      <c r="C6035" s="201">
        <v>45653</v>
      </c>
      <c r="D6035" s="217" t="s">
        <v>312</v>
      </c>
      <c r="E6035" s="124">
        <v>12500</v>
      </c>
      <c r="F6035" s="124">
        <v>12500</v>
      </c>
      <c r="G6035" s="124">
        <v>12500</v>
      </c>
      <c r="H6035" s="217">
        <v>1</v>
      </c>
      <c r="I6035" s="124">
        <v>12500</v>
      </c>
      <c r="J6035" s="238">
        <v>20000000</v>
      </c>
      <c r="K6035" s="124">
        <v>250000000000</v>
      </c>
    </row>
    <row r="6036" spans="3:11" x14ac:dyDescent="0.25">
      <c r="C6036" s="201">
        <v>45653</v>
      </c>
      <c r="D6036" s="217" t="s">
        <v>312</v>
      </c>
      <c r="E6036" s="124">
        <v>12500</v>
      </c>
      <c r="F6036" s="124">
        <v>12500</v>
      </c>
      <c r="G6036" s="124">
        <v>12500</v>
      </c>
      <c r="H6036" s="217">
        <v>1</v>
      </c>
      <c r="I6036" s="124">
        <v>12500</v>
      </c>
      <c r="J6036" s="238">
        <v>20000000</v>
      </c>
      <c r="K6036" s="124">
        <v>250000000000</v>
      </c>
    </row>
    <row r="6037" spans="3:11" x14ac:dyDescent="0.25">
      <c r="C6037" s="201">
        <v>45653</v>
      </c>
      <c r="D6037" s="217" t="s">
        <v>312</v>
      </c>
      <c r="E6037" s="124">
        <v>12500</v>
      </c>
      <c r="F6037" s="124">
        <v>12500</v>
      </c>
      <c r="G6037" s="124">
        <v>12500</v>
      </c>
      <c r="H6037" s="217">
        <v>1</v>
      </c>
      <c r="I6037" s="124">
        <v>12500</v>
      </c>
      <c r="J6037" s="238">
        <v>20000000</v>
      </c>
      <c r="K6037" s="124">
        <v>250000000000</v>
      </c>
    </row>
    <row r="6038" spans="3:11" x14ac:dyDescent="0.25">
      <c r="C6038" s="201">
        <v>45653</v>
      </c>
      <c r="D6038" s="217" t="s">
        <v>310</v>
      </c>
      <c r="E6038" s="124">
        <v>56000</v>
      </c>
      <c r="F6038" s="124">
        <v>56500</v>
      </c>
      <c r="G6038" s="124">
        <v>56000</v>
      </c>
      <c r="H6038" s="217">
        <v>2</v>
      </c>
      <c r="I6038" s="124">
        <v>112000</v>
      </c>
      <c r="J6038" s="238">
        <v>19450000</v>
      </c>
      <c r="K6038" s="124">
        <v>1089200000000</v>
      </c>
    </row>
    <row r="6039" spans="3:11" x14ac:dyDescent="0.25">
      <c r="C6039" s="201">
        <v>45653</v>
      </c>
      <c r="D6039" s="217" t="s">
        <v>312</v>
      </c>
      <c r="E6039" s="124">
        <v>12500</v>
      </c>
      <c r="F6039" s="124">
        <v>12500</v>
      </c>
      <c r="G6039" s="124">
        <v>12500</v>
      </c>
      <c r="H6039" s="217">
        <v>2</v>
      </c>
      <c r="I6039" s="124">
        <v>25000</v>
      </c>
      <c r="J6039" s="238">
        <v>20000000</v>
      </c>
      <c r="K6039" s="124">
        <v>250000000000</v>
      </c>
    </row>
    <row r="6040" spans="3:11" x14ac:dyDescent="0.25">
      <c r="C6040" s="201">
        <v>45653</v>
      </c>
      <c r="D6040" s="217" t="s">
        <v>1155</v>
      </c>
      <c r="E6040" s="124">
        <v>19000</v>
      </c>
      <c r="F6040" s="124">
        <v>19499</v>
      </c>
      <c r="G6040" s="124">
        <v>19000</v>
      </c>
      <c r="H6040" s="217">
        <v>13</v>
      </c>
      <c r="I6040" s="124">
        <v>247000</v>
      </c>
      <c r="J6040" s="238">
        <v>2400000</v>
      </c>
      <c r="K6040" s="124">
        <v>45600000000</v>
      </c>
    </row>
    <row r="6041" spans="3:11" x14ac:dyDescent="0.25">
      <c r="C6041" s="201">
        <v>45653</v>
      </c>
      <c r="D6041" s="217" t="s">
        <v>1154</v>
      </c>
      <c r="E6041" s="124">
        <v>23500</v>
      </c>
      <c r="F6041" s="124">
        <v>23280</v>
      </c>
      <c r="G6041" s="124">
        <v>23000</v>
      </c>
      <c r="H6041" s="217">
        <v>6</v>
      </c>
      <c r="I6041" s="124">
        <v>141000</v>
      </c>
      <c r="J6041" s="238">
        <v>600000</v>
      </c>
      <c r="K6041" s="124">
        <v>13800000000</v>
      </c>
    </row>
    <row r="6042" spans="3:11" x14ac:dyDescent="0.25">
      <c r="C6042" s="201">
        <v>45653</v>
      </c>
      <c r="D6042" s="217" t="s">
        <v>312</v>
      </c>
      <c r="E6042" s="124">
        <v>12500</v>
      </c>
      <c r="F6042" s="124">
        <v>12500</v>
      </c>
      <c r="G6042" s="124">
        <v>12500</v>
      </c>
      <c r="H6042" s="217">
        <v>1</v>
      </c>
      <c r="I6042" s="124">
        <v>12500</v>
      </c>
      <c r="J6042" s="238">
        <v>20000000</v>
      </c>
      <c r="K6042" s="124">
        <v>250000000000</v>
      </c>
    </row>
    <row r="6043" spans="3:11" x14ac:dyDescent="0.25">
      <c r="C6043" s="201">
        <v>45653</v>
      </c>
      <c r="D6043" s="217" t="s">
        <v>310</v>
      </c>
      <c r="E6043" s="124">
        <v>53000</v>
      </c>
      <c r="F6043" s="124">
        <v>56500</v>
      </c>
      <c r="G6043" s="124">
        <v>56000</v>
      </c>
      <c r="H6043" s="217">
        <v>1</v>
      </c>
      <c r="I6043" s="124">
        <v>53000</v>
      </c>
      <c r="J6043" s="238">
        <v>19450000</v>
      </c>
      <c r="K6043" s="124">
        <v>1089200000000</v>
      </c>
    </row>
    <row r="6044" spans="3:11" x14ac:dyDescent="0.25">
      <c r="C6044" s="201">
        <v>45653</v>
      </c>
      <c r="D6044" s="217" t="s">
        <v>312</v>
      </c>
      <c r="E6044" s="124">
        <v>12500</v>
      </c>
      <c r="F6044" s="124">
        <v>12500</v>
      </c>
      <c r="G6044" s="124">
        <v>12500</v>
      </c>
      <c r="H6044" s="217">
        <v>1</v>
      </c>
      <c r="I6044" s="124">
        <v>12500</v>
      </c>
      <c r="J6044" s="238">
        <v>20000000</v>
      </c>
      <c r="K6044" s="124">
        <v>250000000000</v>
      </c>
    </row>
    <row r="6045" spans="3:11" x14ac:dyDescent="0.25">
      <c r="C6045" s="201">
        <v>45653</v>
      </c>
      <c r="D6045" s="217" t="s">
        <v>1155</v>
      </c>
      <c r="E6045" s="124">
        <v>19000</v>
      </c>
      <c r="F6045" s="124">
        <v>19499</v>
      </c>
      <c r="G6045" s="124">
        <v>19000</v>
      </c>
      <c r="H6045" s="217">
        <v>2</v>
      </c>
      <c r="I6045" s="124">
        <v>38000</v>
      </c>
      <c r="J6045" s="238">
        <v>2400000</v>
      </c>
      <c r="K6045" s="124">
        <v>45600000000</v>
      </c>
    </row>
    <row r="6046" spans="3:11" x14ac:dyDescent="0.25">
      <c r="C6046" s="201">
        <v>45653</v>
      </c>
      <c r="D6046" s="217" t="s">
        <v>310</v>
      </c>
      <c r="E6046" s="124">
        <v>53000</v>
      </c>
      <c r="F6046" s="124">
        <v>56500</v>
      </c>
      <c r="G6046" s="124">
        <v>56000</v>
      </c>
      <c r="H6046" s="217">
        <v>3</v>
      </c>
      <c r="I6046" s="124">
        <v>159000</v>
      </c>
      <c r="J6046" s="238">
        <v>19450000</v>
      </c>
      <c r="K6046" s="124">
        <v>1089200000000</v>
      </c>
    </row>
    <row r="6047" spans="3:11" x14ac:dyDescent="0.25">
      <c r="C6047" s="201">
        <v>45653</v>
      </c>
      <c r="D6047" s="217" t="s">
        <v>312</v>
      </c>
      <c r="E6047" s="124">
        <v>12500</v>
      </c>
      <c r="F6047" s="124">
        <v>12500</v>
      </c>
      <c r="G6047" s="124">
        <v>12500</v>
      </c>
      <c r="H6047" s="217">
        <v>20</v>
      </c>
      <c r="I6047" s="124">
        <v>250000</v>
      </c>
      <c r="J6047" s="238">
        <v>20000000</v>
      </c>
      <c r="K6047" s="124">
        <v>250000000000</v>
      </c>
    </row>
    <row r="6048" spans="3:11" x14ac:dyDescent="0.25">
      <c r="C6048" s="201">
        <v>45653</v>
      </c>
      <c r="D6048" s="217" t="s">
        <v>310</v>
      </c>
      <c r="E6048" s="124">
        <v>56000</v>
      </c>
      <c r="F6048" s="124">
        <v>56500</v>
      </c>
      <c r="G6048" s="124">
        <v>56000</v>
      </c>
      <c r="H6048" s="217">
        <v>1</v>
      </c>
      <c r="I6048" s="124">
        <v>56000</v>
      </c>
      <c r="J6048" s="238">
        <v>19450000</v>
      </c>
      <c r="K6048" s="124">
        <v>1089200000000</v>
      </c>
    </row>
    <row r="6049" spans="3:11" x14ac:dyDescent="0.25">
      <c r="C6049" s="201">
        <v>45653</v>
      </c>
      <c r="D6049" s="217" t="s">
        <v>1155</v>
      </c>
      <c r="E6049" s="124">
        <v>19000</v>
      </c>
      <c r="F6049" s="124">
        <v>19499</v>
      </c>
      <c r="G6049" s="124">
        <v>19000</v>
      </c>
      <c r="H6049" s="217">
        <v>1</v>
      </c>
      <c r="I6049" s="124">
        <v>19000</v>
      </c>
      <c r="J6049" s="238">
        <v>2400000</v>
      </c>
      <c r="K6049" s="124">
        <v>45600000000</v>
      </c>
    </row>
    <row r="6050" spans="3:11" x14ac:dyDescent="0.25">
      <c r="C6050" s="201">
        <v>45653</v>
      </c>
      <c r="D6050" s="217" t="s">
        <v>312</v>
      </c>
      <c r="E6050" s="124">
        <v>12500</v>
      </c>
      <c r="F6050" s="124">
        <v>12500</v>
      </c>
      <c r="G6050" s="124">
        <v>12500</v>
      </c>
      <c r="H6050" s="217">
        <v>2</v>
      </c>
      <c r="I6050" s="124">
        <v>25000</v>
      </c>
      <c r="J6050" s="238">
        <v>20000000</v>
      </c>
      <c r="K6050" s="124">
        <v>250000000000</v>
      </c>
    </row>
    <row r="6051" spans="3:11" x14ac:dyDescent="0.25">
      <c r="C6051" s="201">
        <v>45653</v>
      </c>
      <c r="D6051" s="217" t="s">
        <v>1155</v>
      </c>
      <c r="E6051" s="124">
        <v>19000</v>
      </c>
      <c r="F6051" s="124">
        <v>19499</v>
      </c>
      <c r="G6051" s="124">
        <v>19000</v>
      </c>
      <c r="H6051" s="217">
        <v>19</v>
      </c>
      <c r="I6051" s="124">
        <v>361000</v>
      </c>
      <c r="J6051" s="238">
        <v>2400000</v>
      </c>
      <c r="K6051" s="124">
        <v>45600000000</v>
      </c>
    </row>
    <row r="6052" spans="3:11" x14ac:dyDescent="0.25">
      <c r="C6052" s="201">
        <v>45653</v>
      </c>
      <c r="D6052" s="217" t="s">
        <v>312</v>
      </c>
      <c r="E6052" s="124">
        <v>12500</v>
      </c>
      <c r="F6052" s="124">
        <v>12500</v>
      </c>
      <c r="G6052" s="124">
        <v>12500</v>
      </c>
      <c r="H6052" s="217">
        <v>5</v>
      </c>
      <c r="I6052" s="124">
        <v>62500</v>
      </c>
      <c r="J6052" s="238">
        <v>20000000</v>
      </c>
      <c r="K6052" s="124">
        <v>250000000000</v>
      </c>
    </row>
    <row r="6053" spans="3:11" x14ac:dyDescent="0.25">
      <c r="C6053" s="201">
        <v>45653</v>
      </c>
      <c r="D6053" s="217" t="s">
        <v>1155</v>
      </c>
      <c r="E6053" s="124">
        <v>19000</v>
      </c>
      <c r="F6053" s="124">
        <v>19499</v>
      </c>
      <c r="G6053" s="124">
        <v>19000</v>
      </c>
      <c r="H6053" s="217">
        <v>2</v>
      </c>
      <c r="I6053" s="124">
        <v>38000</v>
      </c>
      <c r="J6053" s="238">
        <v>2400000</v>
      </c>
      <c r="K6053" s="124">
        <v>45600000000</v>
      </c>
    </row>
    <row r="6054" spans="3:11" x14ac:dyDescent="0.25">
      <c r="C6054" s="201">
        <v>45653</v>
      </c>
      <c r="D6054" s="217" t="s">
        <v>1155</v>
      </c>
      <c r="E6054" s="124">
        <v>19000</v>
      </c>
      <c r="F6054" s="124">
        <v>19499</v>
      </c>
      <c r="G6054" s="124">
        <v>19000</v>
      </c>
      <c r="H6054" s="217">
        <v>15</v>
      </c>
      <c r="I6054" s="124">
        <v>285000</v>
      </c>
      <c r="J6054" s="238">
        <v>2400000</v>
      </c>
      <c r="K6054" s="124">
        <v>45600000000</v>
      </c>
    </row>
    <row r="6055" spans="3:11" x14ac:dyDescent="0.25">
      <c r="C6055" s="201">
        <v>45653</v>
      </c>
      <c r="D6055" s="217" t="s">
        <v>1155</v>
      </c>
      <c r="E6055" s="124">
        <v>19000</v>
      </c>
      <c r="F6055" s="124">
        <v>19499</v>
      </c>
      <c r="G6055" s="124">
        <v>19000</v>
      </c>
      <c r="H6055" s="217">
        <v>1</v>
      </c>
      <c r="I6055" s="124">
        <v>19000</v>
      </c>
      <c r="J6055" s="238">
        <v>2400000</v>
      </c>
      <c r="K6055" s="124">
        <v>45600000000</v>
      </c>
    </row>
    <row r="6056" spans="3:11" x14ac:dyDescent="0.25">
      <c r="C6056" s="201">
        <v>45653</v>
      </c>
      <c r="D6056" s="217" t="s">
        <v>312</v>
      </c>
      <c r="E6056" s="124">
        <v>12500</v>
      </c>
      <c r="F6056" s="124">
        <v>12500</v>
      </c>
      <c r="G6056" s="124">
        <v>12500</v>
      </c>
      <c r="H6056" s="217">
        <v>2</v>
      </c>
      <c r="I6056" s="124">
        <v>25000</v>
      </c>
      <c r="J6056" s="238">
        <v>20000000</v>
      </c>
      <c r="K6056" s="124">
        <v>250000000000</v>
      </c>
    </row>
    <row r="6057" spans="3:11" x14ac:dyDescent="0.25">
      <c r="C6057" s="201">
        <v>45653</v>
      </c>
      <c r="D6057" s="217" t="s">
        <v>1155</v>
      </c>
      <c r="E6057" s="124">
        <v>19000</v>
      </c>
      <c r="F6057" s="124">
        <v>19499</v>
      </c>
      <c r="G6057" s="124">
        <v>19000</v>
      </c>
      <c r="H6057" s="217">
        <v>5</v>
      </c>
      <c r="I6057" s="124">
        <v>95000</v>
      </c>
      <c r="J6057" s="238">
        <v>2400000</v>
      </c>
      <c r="K6057" s="124">
        <v>45600000000</v>
      </c>
    </row>
    <row r="6058" spans="3:11" x14ac:dyDescent="0.25">
      <c r="C6058" s="201">
        <v>45653</v>
      </c>
      <c r="D6058" s="217" t="s">
        <v>1155</v>
      </c>
      <c r="E6058" s="124">
        <v>19000</v>
      </c>
      <c r="F6058" s="124">
        <v>19499</v>
      </c>
      <c r="G6058" s="124">
        <v>19000</v>
      </c>
      <c r="H6058" s="217">
        <v>5</v>
      </c>
      <c r="I6058" s="124">
        <v>95000</v>
      </c>
      <c r="J6058" s="238">
        <v>2400000</v>
      </c>
      <c r="K6058" s="124">
        <v>45600000000</v>
      </c>
    </row>
    <row r="6059" spans="3:11" x14ac:dyDescent="0.25">
      <c r="C6059" s="201">
        <v>45653</v>
      </c>
      <c r="D6059" s="217" t="s">
        <v>312</v>
      </c>
      <c r="E6059" s="124">
        <v>12500</v>
      </c>
      <c r="F6059" s="124">
        <v>12500</v>
      </c>
      <c r="G6059" s="124">
        <v>12500</v>
      </c>
      <c r="H6059" s="217">
        <v>1</v>
      </c>
      <c r="I6059" s="124">
        <v>12500</v>
      </c>
      <c r="J6059" s="238">
        <v>20000000</v>
      </c>
      <c r="K6059" s="124">
        <v>250000000000</v>
      </c>
    </row>
    <row r="6060" spans="3:11" x14ac:dyDescent="0.25">
      <c r="C6060" s="201">
        <v>45653</v>
      </c>
      <c r="D6060" s="217" t="s">
        <v>312</v>
      </c>
      <c r="E6060" s="124">
        <v>12500</v>
      </c>
      <c r="F6060" s="124">
        <v>12500</v>
      </c>
      <c r="G6060" s="124">
        <v>12500</v>
      </c>
      <c r="H6060" s="217">
        <v>4</v>
      </c>
      <c r="I6060" s="124">
        <v>50000</v>
      </c>
      <c r="J6060" s="238">
        <v>20000000</v>
      </c>
      <c r="K6060" s="124">
        <v>250000000000</v>
      </c>
    </row>
    <row r="6061" spans="3:11" x14ac:dyDescent="0.25">
      <c r="C6061" s="201">
        <v>45653</v>
      </c>
      <c r="D6061" s="217" t="s">
        <v>312</v>
      </c>
      <c r="E6061" s="124">
        <v>12500</v>
      </c>
      <c r="F6061" s="124">
        <v>12500</v>
      </c>
      <c r="G6061" s="124">
        <v>12500</v>
      </c>
      <c r="H6061" s="217">
        <v>1</v>
      </c>
      <c r="I6061" s="124">
        <v>12500</v>
      </c>
      <c r="J6061" s="238">
        <v>20000000</v>
      </c>
      <c r="K6061" s="124">
        <v>250000000000</v>
      </c>
    </row>
    <row r="6062" spans="3:11" x14ac:dyDescent="0.25">
      <c r="C6062" s="201">
        <v>45653</v>
      </c>
      <c r="D6062" s="217" t="s">
        <v>312</v>
      </c>
      <c r="E6062" s="124">
        <v>12500</v>
      </c>
      <c r="F6062" s="124">
        <v>12500</v>
      </c>
      <c r="G6062" s="124">
        <v>12500</v>
      </c>
      <c r="H6062" s="217">
        <v>2</v>
      </c>
      <c r="I6062" s="124">
        <v>25000</v>
      </c>
      <c r="J6062" s="238">
        <v>20000000</v>
      </c>
      <c r="K6062" s="124">
        <v>250000000000</v>
      </c>
    </row>
    <row r="6063" spans="3:11" x14ac:dyDescent="0.25">
      <c r="C6063" s="201">
        <v>45656</v>
      </c>
      <c r="D6063" s="217" t="s">
        <v>1155</v>
      </c>
      <c r="E6063" s="124">
        <v>19000</v>
      </c>
      <c r="F6063" s="124">
        <v>19000</v>
      </c>
      <c r="G6063" s="124">
        <v>19000</v>
      </c>
      <c r="H6063" s="217">
        <v>2</v>
      </c>
      <c r="I6063" s="124">
        <v>38000</v>
      </c>
      <c r="J6063" s="238">
        <v>2400000</v>
      </c>
      <c r="K6063" s="124">
        <v>45600000000</v>
      </c>
    </row>
    <row r="6064" spans="3:11" x14ac:dyDescent="0.25">
      <c r="C6064" s="201">
        <v>45656</v>
      </c>
      <c r="D6064" s="217" t="s">
        <v>1155</v>
      </c>
      <c r="E6064" s="124">
        <v>19000</v>
      </c>
      <c r="F6064" s="124">
        <v>19000</v>
      </c>
      <c r="G6064" s="124">
        <v>19000</v>
      </c>
      <c r="H6064" s="217">
        <v>10</v>
      </c>
      <c r="I6064" s="124">
        <v>190000</v>
      </c>
      <c r="J6064" s="238">
        <v>2400000</v>
      </c>
      <c r="K6064" s="124">
        <v>45600000000</v>
      </c>
    </row>
    <row r="6065" spans="3:11" x14ac:dyDescent="0.25">
      <c r="C6065" s="201">
        <v>45656</v>
      </c>
      <c r="D6065" s="217" t="s">
        <v>1154</v>
      </c>
      <c r="E6065" s="124">
        <v>23500</v>
      </c>
      <c r="F6065" s="124">
        <v>23280</v>
      </c>
      <c r="G6065" s="124">
        <v>23000</v>
      </c>
      <c r="H6065" s="217">
        <v>1</v>
      </c>
      <c r="I6065" s="124">
        <v>23500</v>
      </c>
      <c r="J6065" s="238">
        <v>600000</v>
      </c>
      <c r="K6065" s="124">
        <v>13800000000</v>
      </c>
    </row>
    <row r="6066" spans="3:11" x14ac:dyDescent="0.25">
      <c r="C6066" s="201">
        <v>45656</v>
      </c>
      <c r="D6066" s="217" t="s">
        <v>1154</v>
      </c>
      <c r="E6066" s="124">
        <v>23200</v>
      </c>
      <c r="F6066" s="124">
        <v>23280</v>
      </c>
      <c r="G6066" s="124">
        <v>23000</v>
      </c>
      <c r="H6066" s="217">
        <v>2</v>
      </c>
      <c r="I6066" s="124">
        <v>46400</v>
      </c>
      <c r="J6066" s="238">
        <v>600000</v>
      </c>
      <c r="K6066" s="124">
        <v>13800000000</v>
      </c>
    </row>
    <row r="6067" spans="3:11" x14ac:dyDescent="0.25">
      <c r="C6067" s="201">
        <v>45656</v>
      </c>
      <c r="D6067" s="217" t="s">
        <v>1155</v>
      </c>
      <c r="E6067" s="124">
        <v>19499</v>
      </c>
      <c r="F6067" s="124">
        <v>19000</v>
      </c>
      <c r="G6067" s="124">
        <v>19000</v>
      </c>
      <c r="H6067" s="217">
        <v>1</v>
      </c>
      <c r="I6067" s="124">
        <v>19499</v>
      </c>
      <c r="J6067" s="238">
        <v>2400000</v>
      </c>
      <c r="K6067" s="124">
        <v>45600000000</v>
      </c>
    </row>
    <row r="6068" spans="3:11" x14ac:dyDescent="0.25">
      <c r="C6068" s="201">
        <v>45656</v>
      </c>
      <c r="D6068" s="217" t="s">
        <v>1154</v>
      </c>
      <c r="E6068" s="124">
        <v>23000</v>
      </c>
      <c r="F6068" s="124">
        <v>23280</v>
      </c>
      <c r="G6068" s="124">
        <v>23000</v>
      </c>
      <c r="H6068" s="217">
        <v>1</v>
      </c>
      <c r="I6068" s="124">
        <v>23000</v>
      </c>
      <c r="J6068" s="238">
        <v>600000</v>
      </c>
      <c r="K6068" s="124">
        <v>13800000000</v>
      </c>
    </row>
    <row r="6069" spans="3:11" x14ac:dyDescent="0.25">
      <c r="C6069" s="201">
        <v>45656</v>
      </c>
      <c r="D6069" s="217" t="s">
        <v>1154</v>
      </c>
      <c r="E6069" s="124">
        <v>23000</v>
      </c>
      <c r="F6069" s="124">
        <v>23280</v>
      </c>
      <c r="G6069" s="124">
        <v>23000</v>
      </c>
      <c r="H6069" s="217">
        <v>4</v>
      </c>
      <c r="I6069" s="124">
        <v>92000</v>
      </c>
      <c r="J6069" s="238">
        <v>600000</v>
      </c>
      <c r="K6069" s="124">
        <v>13800000000</v>
      </c>
    </row>
    <row r="6070" spans="3:11" x14ac:dyDescent="0.25">
      <c r="C6070" s="201">
        <v>45656</v>
      </c>
      <c r="D6070" s="217" t="s">
        <v>1154</v>
      </c>
      <c r="E6070" s="124">
        <v>23000</v>
      </c>
      <c r="F6070" s="124">
        <v>23280</v>
      </c>
      <c r="G6070" s="124">
        <v>23000</v>
      </c>
      <c r="H6070" s="217">
        <v>2</v>
      </c>
      <c r="I6070" s="124">
        <v>46000</v>
      </c>
      <c r="J6070" s="238">
        <v>600000</v>
      </c>
      <c r="K6070" s="124">
        <v>13800000000</v>
      </c>
    </row>
    <row r="6071" spans="3:11" x14ac:dyDescent="0.25">
      <c r="C6071" s="201">
        <v>45656</v>
      </c>
      <c r="D6071" s="217" t="s">
        <v>310</v>
      </c>
      <c r="E6071" s="124">
        <v>55990</v>
      </c>
      <c r="F6071" s="124">
        <v>56000</v>
      </c>
      <c r="G6071" s="124">
        <v>53000</v>
      </c>
      <c r="H6071" s="217">
        <v>3</v>
      </c>
      <c r="I6071" s="124">
        <v>167970</v>
      </c>
      <c r="J6071" s="238">
        <v>19450000</v>
      </c>
      <c r="K6071" s="124">
        <v>1030850000000</v>
      </c>
    </row>
    <row r="6072" spans="3:11" x14ac:dyDescent="0.25">
      <c r="C6072" s="201">
        <v>45656</v>
      </c>
      <c r="D6072" s="217" t="s">
        <v>1154</v>
      </c>
      <c r="E6072" s="124">
        <v>23000</v>
      </c>
      <c r="F6072" s="124">
        <v>23280</v>
      </c>
      <c r="G6072" s="124">
        <v>23000</v>
      </c>
      <c r="H6072" s="217">
        <v>1</v>
      </c>
      <c r="I6072" s="124">
        <v>23000</v>
      </c>
      <c r="J6072" s="238">
        <v>600000</v>
      </c>
      <c r="K6072" s="124">
        <v>13800000000</v>
      </c>
    </row>
    <row r="6073" spans="3:11" x14ac:dyDescent="0.25">
      <c r="C6073" s="201">
        <v>45656</v>
      </c>
      <c r="D6073" s="217" t="s">
        <v>310</v>
      </c>
      <c r="E6073" s="124">
        <v>55990</v>
      </c>
      <c r="F6073" s="124">
        <v>56000</v>
      </c>
      <c r="G6073" s="124">
        <v>53000</v>
      </c>
      <c r="H6073" s="217">
        <v>4</v>
      </c>
      <c r="I6073" s="124">
        <v>223960</v>
      </c>
      <c r="J6073" s="238">
        <v>19450000</v>
      </c>
      <c r="K6073" s="124">
        <v>1030850000000</v>
      </c>
    </row>
    <row r="6074" spans="3:11" x14ac:dyDescent="0.25">
      <c r="C6074" s="201">
        <v>45656</v>
      </c>
      <c r="D6074" s="217" t="s">
        <v>1155</v>
      </c>
      <c r="E6074" s="124">
        <v>19499</v>
      </c>
      <c r="F6074" s="124">
        <v>19000</v>
      </c>
      <c r="G6074" s="124">
        <v>19000</v>
      </c>
      <c r="H6074" s="217">
        <v>2</v>
      </c>
      <c r="I6074" s="124">
        <v>38998</v>
      </c>
      <c r="J6074" s="238">
        <v>2400000</v>
      </c>
      <c r="K6074" s="124">
        <v>45600000000</v>
      </c>
    </row>
    <row r="6075" spans="3:11" x14ac:dyDescent="0.25">
      <c r="C6075" s="201">
        <v>45656</v>
      </c>
      <c r="D6075" s="217" t="s">
        <v>1155</v>
      </c>
      <c r="E6075" s="124">
        <v>19499</v>
      </c>
      <c r="F6075" s="124">
        <v>19000</v>
      </c>
      <c r="G6075" s="124">
        <v>19000</v>
      </c>
      <c r="H6075" s="217">
        <v>1</v>
      </c>
      <c r="I6075" s="124">
        <v>19499</v>
      </c>
      <c r="J6075" s="238">
        <v>2400000</v>
      </c>
      <c r="K6075" s="124">
        <v>45600000000</v>
      </c>
    </row>
    <row r="6076" spans="3:11" x14ac:dyDescent="0.25">
      <c r="C6076" s="201">
        <v>45656</v>
      </c>
      <c r="D6076" s="217" t="s">
        <v>312</v>
      </c>
      <c r="E6076" s="124">
        <v>12500</v>
      </c>
      <c r="F6076" s="124">
        <v>12500</v>
      </c>
      <c r="G6076" s="124">
        <v>12500</v>
      </c>
      <c r="H6076" s="217">
        <v>10</v>
      </c>
      <c r="I6076" s="124">
        <v>125000</v>
      </c>
      <c r="J6076" s="238">
        <v>20000000</v>
      </c>
      <c r="K6076" s="124">
        <v>250000000000</v>
      </c>
    </row>
    <row r="6077" spans="3:11" x14ac:dyDescent="0.25">
      <c r="C6077" s="201">
        <v>45656</v>
      </c>
      <c r="D6077" s="217" t="s">
        <v>312</v>
      </c>
      <c r="E6077" s="124">
        <v>12500</v>
      </c>
      <c r="F6077" s="124">
        <v>12500</v>
      </c>
      <c r="G6077" s="124">
        <v>12500</v>
      </c>
      <c r="H6077" s="217">
        <v>31</v>
      </c>
      <c r="I6077" s="124">
        <v>387500</v>
      </c>
      <c r="J6077" s="238">
        <v>20000000</v>
      </c>
      <c r="K6077" s="124">
        <v>250000000000</v>
      </c>
    </row>
    <row r="6078" spans="3:11" x14ac:dyDescent="0.25">
      <c r="C6078" s="201">
        <v>45656</v>
      </c>
      <c r="D6078" s="217" t="s">
        <v>310</v>
      </c>
      <c r="E6078" s="124">
        <v>55990</v>
      </c>
      <c r="F6078" s="124">
        <v>56000</v>
      </c>
      <c r="G6078" s="124">
        <v>53000</v>
      </c>
      <c r="H6078" s="217">
        <v>1</v>
      </c>
      <c r="I6078" s="124">
        <v>55990</v>
      </c>
      <c r="J6078" s="238">
        <v>19450000</v>
      </c>
      <c r="K6078" s="124">
        <v>1030850000000</v>
      </c>
    </row>
    <row r="6079" spans="3:11" x14ac:dyDescent="0.25">
      <c r="C6079" s="201">
        <v>45656</v>
      </c>
      <c r="D6079" s="217" t="s">
        <v>312</v>
      </c>
      <c r="E6079" s="124">
        <v>12500</v>
      </c>
      <c r="F6079" s="124">
        <v>12500</v>
      </c>
      <c r="G6079" s="124">
        <v>12500</v>
      </c>
      <c r="H6079" s="217">
        <v>2</v>
      </c>
      <c r="I6079" s="124">
        <v>25000</v>
      </c>
      <c r="J6079" s="238">
        <v>20000000</v>
      </c>
      <c r="K6079" s="124">
        <v>250000000000</v>
      </c>
    </row>
    <row r="6080" spans="3:11" x14ac:dyDescent="0.25">
      <c r="C6080" s="201">
        <v>45656</v>
      </c>
      <c r="D6080" s="217" t="s">
        <v>1154</v>
      </c>
      <c r="E6080" s="124">
        <v>23000</v>
      </c>
      <c r="F6080" s="124">
        <v>23280</v>
      </c>
      <c r="G6080" s="124">
        <v>23000</v>
      </c>
      <c r="H6080" s="217">
        <v>4</v>
      </c>
      <c r="I6080" s="124">
        <v>92000</v>
      </c>
      <c r="J6080" s="238">
        <v>600000</v>
      </c>
      <c r="K6080" s="124">
        <v>13800000000</v>
      </c>
    </row>
    <row r="6081" spans="3:11" x14ac:dyDescent="0.25">
      <c r="C6081" s="201">
        <v>45656</v>
      </c>
      <c r="D6081" s="217" t="s">
        <v>312</v>
      </c>
      <c r="E6081" s="124">
        <v>12500</v>
      </c>
      <c r="F6081" s="124">
        <v>12500</v>
      </c>
      <c r="G6081" s="124">
        <v>12500</v>
      </c>
      <c r="H6081" s="217">
        <v>1</v>
      </c>
      <c r="I6081" s="124">
        <v>12500</v>
      </c>
      <c r="J6081" s="238">
        <v>20000000</v>
      </c>
      <c r="K6081" s="124">
        <v>250000000000</v>
      </c>
    </row>
    <row r="6082" spans="3:11" x14ac:dyDescent="0.25">
      <c r="C6082" s="201">
        <v>45656</v>
      </c>
      <c r="D6082" s="217" t="s">
        <v>312</v>
      </c>
      <c r="E6082" s="124">
        <v>12465</v>
      </c>
      <c r="F6082" s="124">
        <v>12500</v>
      </c>
      <c r="G6082" s="124">
        <v>12500</v>
      </c>
      <c r="H6082" s="217">
        <v>2</v>
      </c>
      <c r="I6082" s="124">
        <v>24930</v>
      </c>
      <c r="J6082" s="238">
        <v>20000000</v>
      </c>
      <c r="K6082" s="124">
        <v>250000000000</v>
      </c>
    </row>
    <row r="6083" spans="3:11" x14ac:dyDescent="0.25">
      <c r="C6083" s="201">
        <v>45656</v>
      </c>
      <c r="D6083" s="217" t="s">
        <v>312</v>
      </c>
      <c r="E6083" s="124">
        <v>12500</v>
      </c>
      <c r="F6083" s="124">
        <v>12500</v>
      </c>
      <c r="G6083" s="124">
        <v>12500</v>
      </c>
      <c r="H6083" s="217">
        <v>20</v>
      </c>
      <c r="I6083" s="124">
        <v>250000</v>
      </c>
      <c r="J6083" s="238">
        <v>20000000</v>
      </c>
      <c r="K6083" s="124">
        <v>250000000000</v>
      </c>
    </row>
    <row r="6084" spans="3:11" x14ac:dyDescent="0.25">
      <c r="C6084" s="201">
        <v>45656</v>
      </c>
      <c r="D6084" s="217" t="s">
        <v>1155</v>
      </c>
      <c r="E6084" s="124">
        <v>19000</v>
      </c>
      <c r="F6084" s="124">
        <v>19000</v>
      </c>
      <c r="G6084" s="124">
        <v>19000</v>
      </c>
      <c r="H6084" s="217">
        <v>3</v>
      </c>
      <c r="I6084" s="124">
        <v>57000</v>
      </c>
      <c r="J6084" s="238">
        <v>2400000</v>
      </c>
      <c r="K6084" s="124">
        <v>45600000000</v>
      </c>
    </row>
    <row r="6085" spans="3:11" x14ac:dyDescent="0.25">
      <c r="C6085" s="201">
        <v>45656</v>
      </c>
      <c r="D6085" s="217" t="s">
        <v>312</v>
      </c>
      <c r="E6085" s="124">
        <v>12500</v>
      </c>
      <c r="F6085" s="124">
        <v>12500</v>
      </c>
      <c r="G6085" s="124">
        <v>12500</v>
      </c>
      <c r="H6085" s="217">
        <v>1</v>
      </c>
      <c r="I6085" s="124">
        <v>12500</v>
      </c>
      <c r="J6085" s="238">
        <v>20000000</v>
      </c>
      <c r="K6085" s="124">
        <v>250000000000</v>
      </c>
    </row>
    <row r="6086" spans="3:11" x14ac:dyDescent="0.25">
      <c r="C6086" s="201">
        <v>45656</v>
      </c>
      <c r="D6086" s="217" t="s">
        <v>312</v>
      </c>
      <c r="E6086" s="124">
        <v>12500</v>
      </c>
      <c r="F6086" s="124">
        <v>12500</v>
      </c>
      <c r="G6086" s="124">
        <v>12500</v>
      </c>
      <c r="H6086" s="217">
        <v>50</v>
      </c>
      <c r="I6086" s="124">
        <v>625000</v>
      </c>
      <c r="J6086" s="238">
        <v>20000000</v>
      </c>
      <c r="K6086" s="124">
        <v>250000000000</v>
      </c>
    </row>
    <row r="6087" spans="3:11" x14ac:dyDescent="0.25">
      <c r="C6087" s="201">
        <v>45656</v>
      </c>
      <c r="D6087" s="217" t="s">
        <v>1154</v>
      </c>
      <c r="E6087" s="124">
        <v>22990</v>
      </c>
      <c r="F6087" s="124">
        <v>23280</v>
      </c>
      <c r="G6087" s="124">
        <v>23000</v>
      </c>
      <c r="H6087" s="217">
        <v>5</v>
      </c>
      <c r="I6087" s="124">
        <v>114950</v>
      </c>
      <c r="J6087" s="238">
        <v>600000</v>
      </c>
      <c r="K6087" s="124">
        <v>13800000000</v>
      </c>
    </row>
    <row r="6088" spans="3:11" x14ac:dyDescent="0.25">
      <c r="C6088" s="201">
        <v>45656</v>
      </c>
      <c r="D6088" s="217" t="s">
        <v>312</v>
      </c>
      <c r="E6088" s="124">
        <v>12500</v>
      </c>
      <c r="F6088" s="124">
        <v>12500</v>
      </c>
      <c r="G6088" s="124">
        <v>12500</v>
      </c>
      <c r="H6088" s="217">
        <v>8</v>
      </c>
      <c r="I6088" s="124">
        <v>100000</v>
      </c>
      <c r="J6088" s="238">
        <v>20000000</v>
      </c>
      <c r="K6088" s="124">
        <v>250000000000</v>
      </c>
    </row>
    <row r="6089" spans="3:11" x14ac:dyDescent="0.25">
      <c r="C6089" s="201">
        <v>45656</v>
      </c>
      <c r="D6089" s="217" t="s">
        <v>1154</v>
      </c>
      <c r="E6089" s="124">
        <v>22990</v>
      </c>
      <c r="F6089" s="124">
        <v>23280</v>
      </c>
      <c r="G6089" s="124">
        <v>23000</v>
      </c>
      <c r="H6089" s="217">
        <v>104</v>
      </c>
      <c r="I6089" s="124">
        <v>2390960</v>
      </c>
      <c r="J6089" s="238">
        <v>600000</v>
      </c>
      <c r="K6089" s="124">
        <v>13800000000</v>
      </c>
    </row>
    <row r="6090" spans="3:11" x14ac:dyDescent="0.25">
      <c r="C6090" s="201">
        <v>45656</v>
      </c>
      <c r="D6090" s="217" t="s">
        <v>312</v>
      </c>
      <c r="E6090" s="124">
        <v>12500</v>
      </c>
      <c r="F6090" s="124">
        <v>12500</v>
      </c>
      <c r="G6090" s="124">
        <v>12500</v>
      </c>
      <c r="H6090" s="217">
        <v>1</v>
      </c>
      <c r="I6090" s="124">
        <v>12500</v>
      </c>
      <c r="J6090" s="238">
        <v>20000000</v>
      </c>
      <c r="K6090" s="124">
        <v>250000000000</v>
      </c>
    </row>
    <row r="6091" spans="3:11" x14ac:dyDescent="0.25">
      <c r="C6091" s="201">
        <v>45656</v>
      </c>
      <c r="D6091" s="217" t="s">
        <v>312</v>
      </c>
      <c r="E6091" s="124">
        <v>12500</v>
      </c>
      <c r="F6091" s="124">
        <v>12500</v>
      </c>
      <c r="G6091" s="124">
        <v>12500</v>
      </c>
      <c r="H6091" s="217">
        <v>1</v>
      </c>
      <c r="I6091" s="124">
        <v>12500</v>
      </c>
      <c r="J6091" s="238">
        <v>20000000</v>
      </c>
      <c r="K6091" s="124">
        <v>250000000000</v>
      </c>
    </row>
    <row r="6092" spans="3:11" x14ac:dyDescent="0.25">
      <c r="C6092" s="201">
        <v>45656</v>
      </c>
      <c r="D6092" s="217" t="s">
        <v>1154</v>
      </c>
      <c r="E6092" s="124">
        <v>23000</v>
      </c>
      <c r="F6092" s="124">
        <v>23280</v>
      </c>
      <c r="G6092" s="124">
        <v>23000</v>
      </c>
      <c r="H6092" s="217">
        <v>1</v>
      </c>
      <c r="I6092" s="124">
        <v>23000</v>
      </c>
      <c r="J6092" s="238">
        <v>600000</v>
      </c>
      <c r="K6092" s="124">
        <v>13800000000</v>
      </c>
    </row>
    <row r="6093" spans="3:11" x14ac:dyDescent="0.25">
      <c r="C6093" s="201">
        <v>45656</v>
      </c>
      <c r="D6093" s="217" t="s">
        <v>1154</v>
      </c>
      <c r="E6093" s="124">
        <v>23000</v>
      </c>
      <c r="F6093" s="124">
        <v>23280</v>
      </c>
      <c r="G6093" s="124">
        <v>23000</v>
      </c>
      <c r="H6093" s="217">
        <v>1</v>
      </c>
      <c r="I6093" s="124">
        <v>23000</v>
      </c>
      <c r="J6093" s="238">
        <v>600000</v>
      </c>
      <c r="K6093" s="124">
        <v>13800000000</v>
      </c>
    </row>
    <row r="6094" spans="3:11" x14ac:dyDescent="0.25">
      <c r="C6094" s="201">
        <v>45656</v>
      </c>
      <c r="D6094" s="217" t="s">
        <v>310</v>
      </c>
      <c r="E6094" s="124">
        <v>55990</v>
      </c>
      <c r="F6094" s="124">
        <v>56000</v>
      </c>
      <c r="G6094" s="124">
        <v>53000</v>
      </c>
      <c r="H6094" s="217">
        <v>2</v>
      </c>
      <c r="I6094" s="124">
        <v>111980</v>
      </c>
      <c r="J6094" s="238">
        <v>19450000</v>
      </c>
      <c r="K6094" s="124">
        <v>1030850000000</v>
      </c>
    </row>
    <row r="6095" spans="3:11" x14ac:dyDescent="0.25">
      <c r="C6095" s="201">
        <v>45656</v>
      </c>
      <c r="D6095" s="217" t="s">
        <v>312</v>
      </c>
      <c r="E6095" s="124">
        <v>12500</v>
      </c>
      <c r="F6095" s="124">
        <v>12500</v>
      </c>
      <c r="G6095" s="124">
        <v>12500</v>
      </c>
      <c r="H6095" s="217">
        <v>1</v>
      </c>
      <c r="I6095" s="124">
        <v>12500</v>
      </c>
      <c r="J6095" s="238">
        <v>20000000</v>
      </c>
      <c r="K6095" s="124">
        <v>250000000000</v>
      </c>
    </row>
    <row r="6096" spans="3:11" x14ac:dyDescent="0.25">
      <c r="C6096" s="201">
        <v>45656</v>
      </c>
      <c r="D6096" s="217" t="s">
        <v>312</v>
      </c>
      <c r="E6096" s="124">
        <v>12500</v>
      </c>
      <c r="F6096" s="124">
        <v>12500</v>
      </c>
      <c r="G6096" s="124">
        <v>12500</v>
      </c>
      <c r="H6096" s="217">
        <v>8</v>
      </c>
      <c r="I6096" s="124">
        <v>100000</v>
      </c>
      <c r="J6096" s="238">
        <v>20000000</v>
      </c>
      <c r="K6096" s="124">
        <v>250000000000</v>
      </c>
    </row>
    <row r="6097" spans="3:11" x14ac:dyDescent="0.25">
      <c r="C6097" s="201">
        <v>45656</v>
      </c>
      <c r="D6097" s="217" t="s">
        <v>312</v>
      </c>
      <c r="E6097" s="124">
        <v>12500</v>
      </c>
      <c r="F6097" s="124">
        <v>12500</v>
      </c>
      <c r="G6097" s="124">
        <v>12500</v>
      </c>
      <c r="H6097" s="217">
        <v>7</v>
      </c>
      <c r="I6097" s="124">
        <v>87500</v>
      </c>
      <c r="J6097" s="238">
        <v>20000000</v>
      </c>
      <c r="K6097" s="124">
        <v>250000000000</v>
      </c>
    </row>
    <row r="6098" spans="3:11" x14ac:dyDescent="0.25">
      <c r="C6098" s="201">
        <v>45656</v>
      </c>
      <c r="D6098" s="217" t="s">
        <v>1154</v>
      </c>
      <c r="E6098" s="124">
        <v>23000</v>
      </c>
      <c r="F6098" s="124">
        <v>23280</v>
      </c>
      <c r="G6098" s="124">
        <v>23000</v>
      </c>
      <c r="H6098" s="217">
        <v>11</v>
      </c>
      <c r="I6098" s="124">
        <v>253000</v>
      </c>
      <c r="J6098" s="238">
        <v>600000</v>
      </c>
      <c r="K6098" s="124">
        <v>13800000000</v>
      </c>
    </row>
    <row r="6099" spans="3:11" x14ac:dyDescent="0.25">
      <c r="C6099" s="201">
        <v>45656</v>
      </c>
      <c r="D6099" s="217" t="s">
        <v>312</v>
      </c>
      <c r="E6099" s="124">
        <v>12500</v>
      </c>
      <c r="F6099" s="124">
        <v>12500</v>
      </c>
      <c r="G6099" s="124">
        <v>12500</v>
      </c>
      <c r="H6099" s="217">
        <v>1</v>
      </c>
      <c r="I6099" s="124">
        <v>12500</v>
      </c>
      <c r="J6099" s="238">
        <v>20000000</v>
      </c>
      <c r="K6099" s="124">
        <v>250000000000</v>
      </c>
    </row>
    <row r="6100" spans="3:11" x14ac:dyDescent="0.25">
      <c r="C6100" s="201">
        <v>45656</v>
      </c>
      <c r="D6100" s="217" t="s">
        <v>1154</v>
      </c>
      <c r="E6100" s="124">
        <v>22990</v>
      </c>
      <c r="F6100" s="124">
        <v>23280</v>
      </c>
      <c r="G6100" s="124">
        <v>23000</v>
      </c>
      <c r="H6100" s="217">
        <v>25</v>
      </c>
      <c r="I6100" s="124">
        <v>574750</v>
      </c>
      <c r="J6100" s="238">
        <v>600000</v>
      </c>
      <c r="K6100" s="124">
        <v>13800000000</v>
      </c>
    </row>
    <row r="6101" spans="3:11" x14ac:dyDescent="0.25">
      <c r="C6101" s="201">
        <v>45656</v>
      </c>
      <c r="D6101" s="217" t="s">
        <v>310</v>
      </c>
      <c r="E6101" s="124">
        <v>55980</v>
      </c>
      <c r="F6101" s="124">
        <v>56000</v>
      </c>
      <c r="G6101" s="124">
        <v>53000</v>
      </c>
      <c r="H6101" s="217">
        <v>3</v>
      </c>
      <c r="I6101" s="124">
        <v>167940</v>
      </c>
      <c r="J6101" s="238">
        <v>19450000</v>
      </c>
      <c r="K6101" s="124">
        <v>1030850000000</v>
      </c>
    </row>
    <row r="6102" spans="3:11" x14ac:dyDescent="0.25">
      <c r="C6102" s="201">
        <v>45656</v>
      </c>
      <c r="D6102" s="217" t="s">
        <v>1154</v>
      </c>
      <c r="E6102" s="124">
        <v>22550</v>
      </c>
      <c r="F6102" s="124">
        <v>23280</v>
      </c>
      <c r="G6102" s="124">
        <v>23000</v>
      </c>
      <c r="H6102" s="217">
        <v>5</v>
      </c>
      <c r="I6102" s="124">
        <v>112750</v>
      </c>
      <c r="J6102" s="238">
        <v>600000</v>
      </c>
      <c r="K6102" s="124">
        <v>13800000000</v>
      </c>
    </row>
    <row r="6103" spans="3:11" x14ac:dyDescent="0.25">
      <c r="C6103" s="201">
        <v>45656</v>
      </c>
      <c r="D6103" s="217" t="s">
        <v>1155</v>
      </c>
      <c r="E6103" s="124">
        <v>19000</v>
      </c>
      <c r="F6103" s="124">
        <v>19000</v>
      </c>
      <c r="G6103" s="124">
        <v>19000</v>
      </c>
      <c r="H6103" s="217">
        <v>10</v>
      </c>
      <c r="I6103" s="124">
        <v>190000</v>
      </c>
      <c r="J6103" s="238">
        <v>2400000</v>
      </c>
      <c r="K6103" s="124">
        <v>45600000000</v>
      </c>
    </row>
    <row r="6104" spans="3:11" x14ac:dyDescent="0.25">
      <c r="C6104" s="201">
        <v>45656</v>
      </c>
      <c r="D6104" s="217" t="s">
        <v>310</v>
      </c>
      <c r="E6104" s="124">
        <v>55980</v>
      </c>
      <c r="F6104" s="124">
        <v>56000</v>
      </c>
      <c r="G6104" s="124">
        <v>53000</v>
      </c>
      <c r="H6104" s="217">
        <v>2</v>
      </c>
      <c r="I6104" s="124">
        <v>111960</v>
      </c>
      <c r="J6104" s="238">
        <v>19450000</v>
      </c>
      <c r="K6104" s="124">
        <v>1030850000000</v>
      </c>
    </row>
    <row r="6105" spans="3:11" x14ac:dyDescent="0.25">
      <c r="C6105" s="201">
        <v>45656</v>
      </c>
      <c r="D6105" s="217" t="s">
        <v>1155</v>
      </c>
      <c r="E6105" s="124">
        <v>19000</v>
      </c>
      <c r="F6105" s="124">
        <v>19000</v>
      </c>
      <c r="G6105" s="124">
        <v>19000</v>
      </c>
      <c r="H6105" s="217">
        <v>10</v>
      </c>
      <c r="I6105" s="124">
        <v>190000</v>
      </c>
      <c r="J6105" s="238">
        <v>2400000</v>
      </c>
      <c r="K6105" s="124">
        <v>45600000000</v>
      </c>
    </row>
    <row r="6106" spans="3:11" x14ac:dyDescent="0.25">
      <c r="C6106" s="201">
        <v>45656</v>
      </c>
      <c r="D6106" s="217" t="s">
        <v>1155</v>
      </c>
      <c r="E6106" s="124">
        <v>18999</v>
      </c>
      <c r="F6106" s="124">
        <v>19000</v>
      </c>
      <c r="G6106" s="124">
        <v>19000</v>
      </c>
      <c r="H6106" s="217">
        <v>1</v>
      </c>
      <c r="I6106" s="124">
        <v>18999</v>
      </c>
      <c r="J6106" s="238">
        <v>2400000</v>
      </c>
      <c r="K6106" s="124">
        <v>45600000000</v>
      </c>
    </row>
    <row r="6107" spans="3:11" x14ac:dyDescent="0.25">
      <c r="C6107" s="201">
        <v>45656</v>
      </c>
      <c r="D6107" s="217" t="s">
        <v>1155</v>
      </c>
      <c r="E6107" s="124">
        <v>19000</v>
      </c>
      <c r="F6107" s="124">
        <v>19000</v>
      </c>
      <c r="G6107" s="124">
        <v>19000</v>
      </c>
      <c r="H6107" s="217">
        <v>1</v>
      </c>
      <c r="I6107" s="124">
        <v>19000</v>
      </c>
      <c r="J6107" s="238">
        <v>2400000</v>
      </c>
      <c r="K6107" s="124">
        <v>45600000000</v>
      </c>
    </row>
    <row r="6108" spans="3:11" x14ac:dyDescent="0.25">
      <c r="C6108" s="201">
        <v>45656</v>
      </c>
      <c r="D6108" s="217" t="s">
        <v>1154</v>
      </c>
      <c r="E6108" s="124">
        <v>22990</v>
      </c>
      <c r="F6108" s="124">
        <v>23280</v>
      </c>
      <c r="G6108" s="124">
        <v>23000</v>
      </c>
      <c r="H6108" s="217">
        <v>1</v>
      </c>
      <c r="I6108" s="124">
        <v>22990</v>
      </c>
      <c r="J6108" s="238">
        <v>600000</v>
      </c>
      <c r="K6108" s="124">
        <v>13800000000</v>
      </c>
    </row>
    <row r="6109" spans="3:11" x14ac:dyDescent="0.25">
      <c r="C6109" s="201">
        <v>45656</v>
      </c>
      <c r="D6109" s="217" t="s">
        <v>1154</v>
      </c>
      <c r="E6109" s="124">
        <v>22550</v>
      </c>
      <c r="F6109" s="124">
        <v>23280</v>
      </c>
      <c r="G6109" s="124">
        <v>23000</v>
      </c>
      <c r="H6109" s="217">
        <v>9</v>
      </c>
      <c r="I6109" s="124">
        <v>202950</v>
      </c>
      <c r="J6109" s="238">
        <v>600000</v>
      </c>
      <c r="K6109" s="124">
        <v>13800000000</v>
      </c>
    </row>
    <row r="6110" spans="3:11" x14ac:dyDescent="0.25">
      <c r="C6110" s="201">
        <v>45656</v>
      </c>
      <c r="D6110" s="217" t="s">
        <v>312</v>
      </c>
      <c r="E6110" s="124">
        <v>12500</v>
      </c>
      <c r="F6110" s="124">
        <v>12500</v>
      </c>
      <c r="G6110" s="124">
        <v>12500</v>
      </c>
      <c r="H6110" s="217">
        <v>10</v>
      </c>
      <c r="I6110" s="124">
        <v>125000</v>
      </c>
      <c r="J6110" s="238">
        <v>20000000</v>
      </c>
      <c r="K6110" s="124">
        <v>250000000000</v>
      </c>
    </row>
    <row r="6111" spans="3:11" x14ac:dyDescent="0.25">
      <c r="C6111" s="201">
        <v>45656</v>
      </c>
      <c r="D6111" s="217" t="s">
        <v>312</v>
      </c>
      <c r="E6111" s="124">
        <v>12500</v>
      </c>
      <c r="F6111" s="124">
        <v>12500</v>
      </c>
      <c r="G6111" s="124">
        <v>12500</v>
      </c>
      <c r="H6111" s="217">
        <v>5</v>
      </c>
      <c r="I6111" s="124">
        <v>62500</v>
      </c>
      <c r="J6111" s="238">
        <v>20000000</v>
      </c>
      <c r="K6111" s="124">
        <v>250000000000</v>
      </c>
    </row>
    <row r="6112" spans="3:11" x14ac:dyDescent="0.25">
      <c r="C6112" s="201">
        <v>45656</v>
      </c>
      <c r="D6112" s="217" t="s">
        <v>312</v>
      </c>
      <c r="E6112" s="124">
        <v>12500</v>
      </c>
      <c r="F6112" s="124">
        <v>12500</v>
      </c>
      <c r="G6112" s="124">
        <v>12500</v>
      </c>
      <c r="H6112" s="217">
        <v>1</v>
      </c>
      <c r="I6112" s="124">
        <v>12500</v>
      </c>
      <c r="J6112" s="238">
        <v>20000000</v>
      </c>
      <c r="K6112" s="124">
        <v>250000000000</v>
      </c>
    </row>
    <row r="6113" spans="3:11" x14ac:dyDescent="0.25">
      <c r="C6113" s="201">
        <v>45656</v>
      </c>
      <c r="D6113" s="217" t="s">
        <v>312</v>
      </c>
      <c r="E6113" s="124">
        <v>12500</v>
      </c>
      <c r="F6113" s="124">
        <v>12500</v>
      </c>
      <c r="G6113" s="124">
        <v>12500</v>
      </c>
      <c r="H6113" s="217">
        <v>10</v>
      </c>
      <c r="I6113" s="124">
        <v>125000</v>
      </c>
      <c r="J6113" s="238">
        <v>20000000</v>
      </c>
      <c r="K6113" s="124">
        <v>250000000000</v>
      </c>
    </row>
    <row r="6114" spans="3:11" x14ac:dyDescent="0.25">
      <c r="C6114" s="201">
        <v>45656</v>
      </c>
      <c r="D6114" s="217" t="s">
        <v>1154</v>
      </c>
      <c r="E6114" s="124">
        <v>22990</v>
      </c>
      <c r="F6114" s="124">
        <v>23280</v>
      </c>
      <c r="G6114" s="124">
        <v>23000</v>
      </c>
      <c r="H6114" s="217">
        <v>41</v>
      </c>
      <c r="I6114" s="124">
        <v>942590</v>
      </c>
      <c r="J6114" s="238">
        <v>600000</v>
      </c>
      <c r="K6114" s="124">
        <v>13800000000</v>
      </c>
    </row>
    <row r="6115" spans="3:11" x14ac:dyDescent="0.25">
      <c r="C6115" s="201">
        <v>45656</v>
      </c>
      <c r="D6115" s="217" t="s">
        <v>310</v>
      </c>
      <c r="E6115" s="124">
        <v>55980</v>
      </c>
      <c r="F6115" s="124">
        <v>56000</v>
      </c>
      <c r="G6115" s="124">
        <v>53000</v>
      </c>
      <c r="H6115" s="217">
        <v>4</v>
      </c>
      <c r="I6115" s="124">
        <v>223920</v>
      </c>
      <c r="J6115" s="238">
        <v>19450000</v>
      </c>
      <c r="K6115" s="124">
        <v>1030850000000</v>
      </c>
    </row>
    <row r="6116" spans="3:11" x14ac:dyDescent="0.25">
      <c r="C6116" s="201">
        <v>45656</v>
      </c>
      <c r="D6116" s="217" t="s">
        <v>310</v>
      </c>
      <c r="E6116" s="124">
        <v>53000</v>
      </c>
      <c r="F6116" s="124">
        <v>56000</v>
      </c>
      <c r="G6116" s="124">
        <v>53000</v>
      </c>
      <c r="H6116" s="217">
        <v>7</v>
      </c>
      <c r="I6116" s="124">
        <v>371000</v>
      </c>
      <c r="J6116" s="238">
        <v>19450000</v>
      </c>
      <c r="K6116" s="124">
        <v>1030850000000</v>
      </c>
    </row>
    <row r="6117" spans="3:11" x14ac:dyDescent="0.25">
      <c r="C6117" s="201">
        <v>45656</v>
      </c>
      <c r="D6117" s="217" t="s">
        <v>1154</v>
      </c>
      <c r="E6117" s="124">
        <v>22990</v>
      </c>
      <c r="F6117" s="124">
        <v>23280</v>
      </c>
      <c r="G6117" s="124">
        <v>23000</v>
      </c>
      <c r="H6117" s="217">
        <v>4</v>
      </c>
      <c r="I6117" s="124">
        <v>91960</v>
      </c>
      <c r="J6117" s="238">
        <v>600000</v>
      </c>
      <c r="K6117" s="124">
        <v>13800000000</v>
      </c>
    </row>
    <row r="6118" spans="3:11" x14ac:dyDescent="0.25">
      <c r="C6118" s="201">
        <v>45656</v>
      </c>
      <c r="D6118" s="217" t="s">
        <v>1154</v>
      </c>
      <c r="E6118" s="124">
        <v>23000</v>
      </c>
      <c r="F6118" s="124">
        <v>23280</v>
      </c>
      <c r="G6118" s="124">
        <v>23000</v>
      </c>
      <c r="H6118" s="217">
        <v>13</v>
      </c>
      <c r="I6118" s="124">
        <v>299000</v>
      </c>
      <c r="J6118" s="238">
        <v>600000</v>
      </c>
      <c r="K6118" s="124">
        <v>13800000000</v>
      </c>
    </row>
    <row r="6119" spans="3:11" x14ac:dyDescent="0.25">
      <c r="C6119" s="201">
        <v>45656</v>
      </c>
      <c r="D6119" s="217" t="s">
        <v>1154</v>
      </c>
      <c r="E6119" s="124">
        <v>23000</v>
      </c>
      <c r="F6119" s="124">
        <v>23280</v>
      </c>
      <c r="G6119" s="124">
        <v>23000</v>
      </c>
      <c r="H6119" s="217">
        <v>22</v>
      </c>
      <c r="I6119" s="124">
        <v>506000</v>
      </c>
      <c r="J6119" s="238">
        <v>600000</v>
      </c>
      <c r="K6119" s="124">
        <v>13800000000</v>
      </c>
    </row>
    <row r="6120" spans="3:11" x14ac:dyDescent="0.25">
      <c r="C6120" s="201">
        <v>45657</v>
      </c>
      <c r="D6120" s="217" t="s">
        <v>1154</v>
      </c>
      <c r="E6120" s="124">
        <v>22560</v>
      </c>
      <c r="F6120" s="124">
        <v>23000</v>
      </c>
      <c r="G6120" s="124">
        <v>23000</v>
      </c>
      <c r="H6120" s="217">
        <v>200</v>
      </c>
      <c r="I6120" s="124">
        <v>4512000</v>
      </c>
      <c r="J6120" s="238">
        <v>600000</v>
      </c>
      <c r="K6120" s="124">
        <v>13800000000</v>
      </c>
    </row>
    <row r="6121" spans="3:11" x14ac:dyDescent="0.25">
      <c r="C6121" s="201">
        <v>45657</v>
      </c>
      <c r="D6121" s="217" t="s">
        <v>1154</v>
      </c>
      <c r="E6121" s="124">
        <v>22560</v>
      </c>
      <c r="F6121" s="124">
        <v>23000</v>
      </c>
      <c r="G6121" s="124">
        <v>23000</v>
      </c>
      <c r="H6121" s="217">
        <v>98</v>
      </c>
      <c r="I6121" s="124">
        <v>2210880</v>
      </c>
      <c r="J6121" s="238">
        <v>600000</v>
      </c>
      <c r="K6121" s="124">
        <v>13800000000</v>
      </c>
    </row>
    <row r="6122" spans="3:11" x14ac:dyDescent="0.25">
      <c r="C6122" s="201">
        <v>45657</v>
      </c>
      <c r="D6122" s="217" t="s">
        <v>312</v>
      </c>
      <c r="E6122" s="124">
        <v>12500</v>
      </c>
      <c r="F6122" s="124">
        <v>12500</v>
      </c>
      <c r="G6122" s="124">
        <v>12500</v>
      </c>
      <c r="H6122" s="217">
        <v>2</v>
      </c>
      <c r="I6122" s="124">
        <v>25000</v>
      </c>
      <c r="J6122" s="238">
        <v>20000000</v>
      </c>
      <c r="K6122" s="124">
        <v>250000000000</v>
      </c>
    </row>
    <row r="6123" spans="3:11" x14ac:dyDescent="0.25">
      <c r="C6123" s="201">
        <v>45657</v>
      </c>
      <c r="D6123" s="217" t="s">
        <v>1154</v>
      </c>
      <c r="E6123" s="124">
        <v>23000</v>
      </c>
      <c r="F6123" s="124">
        <v>23000</v>
      </c>
      <c r="G6123" s="124">
        <v>23000</v>
      </c>
      <c r="H6123" s="217">
        <v>9</v>
      </c>
      <c r="I6123" s="124">
        <v>207000</v>
      </c>
      <c r="J6123" s="238">
        <v>600000</v>
      </c>
      <c r="K6123" s="124">
        <v>13800000000</v>
      </c>
    </row>
    <row r="6124" spans="3:11" x14ac:dyDescent="0.25">
      <c r="C6124" s="201">
        <v>45657</v>
      </c>
      <c r="D6124" s="217" t="s">
        <v>1154</v>
      </c>
      <c r="E6124" s="124">
        <v>23000</v>
      </c>
      <c r="F6124" s="124">
        <v>23000</v>
      </c>
      <c r="G6124" s="124">
        <v>23000</v>
      </c>
      <c r="H6124" s="217">
        <v>11</v>
      </c>
      <c r="I6124" s="124">
        <v>253000</v>
      </c>
      <c r="J6124" s="238">
        <v>600000</v>
      </c>
      <c r="K6124" s="124">
        <v>13800000000</v>
      </c>
    </row>
    <row r="6125" spans="3:11" x14ac:dyDescent="0.25">
      <c r="C6125" s="201">
        <v>45657</v>
      </c>
      <c r="D6125" s="217" t="s">
        <v>1154</v>
      </c>
      <c r="E6125" s="124">
        <v>22560</v>
      </c>
      <c r="F6125" s="124">
        <v>23000</v>
      </c>
      <c r="G6125" s="124">
        <v>23000</v>
      </c>
      <c r="H6125" s="217">
        <v>350</v>
      </c>
      <c r="I6125" s="124">
        <v>7896000</v>
      </c>
      <c r="J6125" s="238">
        <v>600000</v>
      </c>
      <c r="K6125" s="124">
        <v>13800000000</v>
      </c>
    </row>
    <row r="6126" spans="3:11" x14ac:dyDescent="0.25">
      <c r="C6126" s="201">
        <v>45657</v>
      </c>
      <c r="D6126" s="217" t="s">
        <v>1154</v>
      </c>
      <c r="E6126" s="124">
        <v>23000</v>
      </c>
      <c r="F6126" s="124">
        <v>23000</v>
      </c>
      <c r="G6126" s="124">
        <v>23000</v>
      </c>
      <c r="H6126" s="217">
        <v>6</v>
      </c>
      <c r="I6126" s="124">
        <v>138000</v>
      </c>
      <c r="J6126" s="238">
        <v>600000</v>
      </c>
      <c r="K6126" s="124">
        <v>13800000000</v>
      </c>
    </row>
    <row r="6127" spans="3:11" x14ac:dyDescent="0.25">
      <c r="C6127" s="201">
        <v>45657</v>
      </c>
      <c r="D6127" s="217" t="s">
        <v>1154</v>
      </c>
      <c r="E6127" s="124">
        <v>23000</v>
      </c>
      <c r="F6127" s="124">
        <v>23000</v>
      </c>
      <c r="G6127" s="124">
        <v>23000</v>
      </c>
      <c r="H6127" s="217">
        <v>27</v>
      </c>
      <c r="I6127" s="124">
        <v>621000</v>
      </c>
      <c r="J6127" s="238">
        <v>600000</v>
      </c>
      <c r="K6127" s="124">
        <v>13800000000</v>
      </c>
    </row>
    <row r="6128" spans="3:11" x14ac:dyDescent="0.25">
      <c r="C6128" s="201">
        <v>45657</v>
      </c>
      <c r="D6128" s="217" t="s">
        <v>1154</v>
      </c>
      <c r="E6128" s="124">
        <v>23000</v>
      </c>
      <c r="F6128" s="124">
        <v>23000</v>
      </c>
      <c r="G6128" s="124">
        <v>23000</v>
      </c>
      <c r="H6128" s="217">
        <v>2</v>
      </c>
      <c r="I6128" s="124">
        <v>46000</v>
      </c>
      <c r="J6128" s="238">
        <v>600000</v>
      </c>
      <c r="K6128" s="124">
        <v>13800000000</v>
      </c>
    </row>
    <row r="6129" spans="3:11" x14ac:dyDescent="0.25">
      <c r="C6129" s="201">
        <v>45657</v>
      </c>
      <c r="D6129" s="217" t="s">
        <v>1155</v>
      </c>
      <c r="E6129" s="124">
        <v>19000</v>
      </c>
      <c r="F6129" s="124">
        <v>19000</v>
      </c>
      <c r="G6129" s="124">
        <v>19000</v>
      </c>
      <c r="H6129" s="217">
        <v>279</v>
      </c>
      <c r="I6129" s="124">
        <v>5301000</v>
      </c>
      <c r="J6129" s="238">
        <v>2400000</v>
      </c>
      <c r="K6129" s="124">
        <v>45600000000</v>
      </c>
    </row>
    <row r="6130" spans="3:11" x14ac:dyDescent="0.25">
      <c r="C6130" s="201">
        <v>45657</v>
      </c>
      <c r="D6130" s="217" t="s">
        <v>312</v>
      </c>
      <c r="E6130" s="124">
        <v>12465</v>
      </c>
      <c r="F6130" s="124">
        <v>12500</v>
      </c>
      <c r="G6130" s="124">
        <v>12500</v>
      </c>
      <c r="H6130" s="217">
        <v>4</v>
      </c>
      <c r="I6130" s="124">
        <v>49860</v>
      </c>
      <c r="J6130" s="238">
        <v>20000000</v>
      </c>
      <c r="K6130" s="124">
        <v>250000000000</v>
      </c>
    </row>
    <row r="6131" spans="3:11" x14ac:dyDescent="0.25">
      <c r="C6131" s="201">
        <v>45657</v>
      </c>
      <c r="D6131" s="217" t="s">
        <v>312</v>
      </c>
      <c r="E6131" s="124">
        <v>12465</v>
      </c>
      <c r="F6131" s="124">
        <v>12500</v>
      </c>
      <c r="G6131" s="124">
        <v>12500</v>
      </c>
      <c r="H6131" s="217">
        <v>1</v>
      </c>
      <c r="I6131" s="124">
        <v>12465</v>
      </c>
      <c r="J6131" s="238">
        <v>20000000</v>
      </c>
      <c r="K6131" s="124">
        <v>250000000000</v>
      </c>
    </row>
    <row r="6132" spans="3:11" x14ac:dyDescent="0.25">
      <c r="C6132" s="201">
        <v>45657</v>
      </c>
      <c r="D6132" s="217" t="s">
        <v>1154</v>
      </c>
      <c r="E6132" s="124">
        <v>23000</v>
      </c>
      <c r="F6132" s="124">
        <v>23000</v>
      </c>
      <c r="G6132" s="124">
        <v>23000</v>
      </c>
      <c r="H6132" s="217">
        <v>13</v>
      </c>
      <c r="I6132" s="124">
        <v>299000</v>
      </c>
      <c r="J6132" s="238">
        <v>600000</v>
      </c>
      <c r="K6132" s="124">
        <v>13800000000</v>
      </c>
    </row>
    <row r="6133" spans="3:11" x14ac:dyDescent="0.25">
      <c r="C6133" s="201">
        <v>45657</v>
      </c>
      <c r="D6133" s="217" t="s">
        <v>1154</v>
      </c>
      <c r="E6133" s="124">
        <v>23000</v>
      </c>
      <c r="F6133" s="124">
        <v>23000</v>
      </c>
      <c r="G6133" s="124">
        <v>23000</v>
      </c>
      <c r="H6133" s="217">
        <v>12</v>
      </c>
      <c r="I6133" s="124">
        <v>276000</v>
      </c>
      <c r="J6133" s="238">
        <v>600000</v>
      </c>
      <c r="K6133" s="124">
        <v>13800000000</v>
      </c>
    </row>
    <row r="6134" spans="3:11" x14ac:dyDescent="0.25">
      <c r="C6134" s="201">
        <v>45657</v>
      </c>
      <c r="D6134" s="217" t="s">
        <v>1154</v>
      </c>
      <c r="E6134" s="124">
        <v>23000</v>
      </c>
      <c r="F6134" s="124">
        <v>23000</v>
      </c>
      <c r="G6134" s="124">
        <v>23000</v>
      </c>
      <c r="H6134" s="217">
        <v>6</v>
      </c>
      <c r="I6134" s="124">
        <v>138000</v>
      </c>
      <c r="J6134" s="238">
        <v>600000</v>
      </c>
      <c r="K6134" s="124">
        <v>13800000000</v>
      </c>
    </row>
    <row r="6135" spans="3:11" x14ac:dyDescent="0.25">
      <c r="C6135" s="201">
        <v>45657</v>
      </c>
      <c r="D6135" s="217" t="s">
        <v>312</v>
      </c>
      <c r="E6135" s="124">
        <v>12465</v>
      </c>
      <c r="F6135" s="124">
        <v>12500</v>
      </c>
      <c r="G6135" s="124">
        <v>12500</v>
      </c>
      <c r="H6135" s="217">
        <v>3</v>
      </c>
      <c r="I6135" s="124">
        <v>37395</v>
      </c>
      <c r="J6135" s="238">
        <v>20000000</v>
      </c>
      <c r="K6135" s="124">
        <v>250000000000</v>
      </c>
    </row>
    <row r="6136" spans="3:11" x14ac:dyDescent="0.25">
      <c r="C6136" s="201">
        <v>45657</v>
      </c>
      <c r="D6136" s="217" t="s">
        <v>310</v>
      </c>
      <c r="E6136" s="124">
        <v>55990</v>
      </c>
      <c r="F6136" s="124">
        <v>53000</v>
      </c>
      <c r="G6136" s="124">
        <v>55000</v>
      </c>
      <c r="H6136" s="217">
        <v>1</v>
      </c>
      <c r="I6136" s="124">
        <v>55990</v>
      </c>
      <c r="J6136" s="238">
        <v>19450000</v>
      </c>
      <c r="K6136" s="124">
        <v>1069750000000</v>
      </c>
    </row>
    <row r="6137" spans="3:11" x14ac:dyDescent="0.25">
      <c r="C6137" s="201">
        <v>45657</v>
      </c>
      <c r="D6137" s="217" t="s">
        <v>312</v>
      </c>
      <c r="E6137" s="124">
        <v>12500</v>
      </c>
      <c r="F6137" s="124">
        <v>12500</v>
      </c>
      <c r="G6137" s="124">
        <v>12500</v>
      </c>
      <c r="H6137" s="217">
        <v>87664</v>
      </c>
      <c r="I6137" s="124">
        <v>1095800000</v>
      </c>
      <c r="J6137" s="238">
        <v>20000000</v>
      </c>
      <c r="K6137" s="124">
        <v>250000000000</v>
      </c>
    </row>
    <row r="6138" spans="3:11" x14ac:dyDescent="0.25">
      <c r="C6138" s="201">
        <v>45657</v>
      </c>
      <c r="D6138" s="217" t="s">
        <v>310</v>
      </c>
      <c r="E6138" s="124">
        <v>55800</v>
      </c>
      <c r="F6138" s="124">
        <v>53000</v>
      </c>
      <c r="G6138" s="124">
        <v>55000</v>
      </c>
      <c r="H6138" s="217">
        <v>1</v>
      </c>
      <c r="I6138" s="124">
        <v>55800</v>
      </c>
      <c r="J6138" s="238">
        <v>19450000</v>
      </c>
      <c r="K6138" s="124">
        <v>1069750000000</v>
      </c>
    </row>
    <row r="6139" spans="3:11" x14ac:dyDescent="0.25">
      <c r="C6139" s="201">
        <v>45657</v>
      </c>
      <c r="D6139" s="217" t="s">
        <v>310</v>
      </c>
      <c r="E6139" s="124">
        <v>55990</v>
      </c>
      <c r="F6139" s="124">
        <v>53000</v>
      </c>
      <c r="G6139" s="124">
        <v>55000</v>
      </c>
      <c r="H6139" s="217">
        <v>14</v>
      </c>
      <c r="I6139" s="124">
        <v>783860</v>
      </c>
      <c r="J6139" s="238">
        <v>19450000</v>
      </c>
      <c r="K6139" s="124">
        <v>1069750000000</v>
      </c>
    </row>
    <row r="6140" spans="3:11" x14ac:dyDescent="0.25">
      <c r="C6140" s="201">
        <v>45657</v>
      </c>
      <c r="D6140" s="217" t="s">
        <v>1154</v>
      </c>
      <c r="E6140" s="124">
        <v>23000</v>
      </c>
      <c r="F6140" s="124">
        <v>23000</v>
      </c>
      <c r="G6140" s="124">
        <v>23000</v>
      </c>
      <c r="H6140" s="217">
        <v>35</v>
      </c>
      <c r="I6140" s="124">
        <v>805000</v>
      </c>
      <c r="J6140" s="238">
        <v>600000</v>
      </c>
      <c r="K6140" s="124">
        <v>13800000000</v>
      </c>
    </row>
    <row r="6141" spans="3:11" x14ac:dyDescent="0.25">
      <c r="C6141" s="201">
        <v>45657</v>
      </c>
      <c r="D6141" s="217" t="s">
        <v>1154</v>
      </c>
      <c r="E6141" s="124">
        <v>23000</v>
      </c>
      <c r="F6141" s="124">
        <v>23000</v>
      </c>
      <c r="G6141" s="124">
        <v>23000</v>
      </c>
      <c r="H6141" s="217">
        <v>343</v>
      </c>
      <c r="I6141" s="124">
        <v>7889000</v>
      </c>
      <c r="J6141" s="238">
        <v>600000</v>
      </c>
      <c r="K6141" s="124">
        <v>13800000000</v>
      </c>
    </row>
    <row r="6142" spans="3:11" x14ac:dyDescent="0.25">
      <c r="C6142" s="201">
        <v>45657</v>
      </c>
      <c r="D6142" s="217" t="s">
        <v>1154</v>
      </c>
      <c r="E6142" s="124">
        <v>23000</v>
      </c>
      <c r="F6142" s="124">
        <v>23000</v>
      </c>
      <c r="G6142" s="124">
        <v>23000</v>
      </c>
      <c r="H6142" s="217">
        <v>46</v>
      </c>
      <c r="I6142" s="124">
        <v>1058000</v>
      </c>
      <c r="J6142" s="238">
        <v>600000</v>
      </c>
      <c r="K6142" s="124">
        <v>13800000000</v>
      </c>
    </row>
    <row r="6143" spans="3:11" x14ac:dyDescent="0.25">
      <c r="C6143" s="201">
        <v>45657</v>
      </c>
      <c r="D6143" s="217" t="s">
        <v>1155</v>
      </c>
      <c r="E6143" s="124">
        <v>19000</v>
      </c>
      <c r="F6143" s="124">
        <v>19000</v>
      </c>
      <c r="G6143" s="124">
        <v>19000</v>
      </c>
      <c r="H6143" s="217">
        <v>1</v>
      </c>
      <c r="I6143" s="124">
        <v>19000</v>
      </c>
      <c r="J6143" s="238">
        <v>2400000</v>
      </c>
      <c r="K6143" s="124">
        <v>45600000000</v>
      </c>
    </row>
    <row r="6144" spans="3:11" x14ac:dyDescent="0.25">
      <c r="C6144" s="201">
        <v>45657</v>
      </c>
      <c r="D6144" s="217" t="s">
        <v>1155</v>
      </c>
      <c r="E6144" s="124">
        <v>19000</v>
      </c>
      <c r="F6144" s="124">
        <v>19000</v>
      </c>
      <c r="G6144" s="124">
        <v>19000</v>
      </c>
      <c r="H6144" s="217">
        <v>1</v>
      </c>
      <c r="I6144" s="124">
        <v>19000</v>
      </c>
      <c r="J6144" s="238">
        <v>2400000</v>
      </c>
      <c r="K6144" s="124">
        <v>45600000000</v>
      </c>
    </row>
    <row r="6145" spans="3:11" x14ac:dyDescent="0.25">
      <c r="C6145" s="201">
        <v>45657</v>
      </c>
      <c r="D6145" s="217" t="s">
        <v>1154</v>
      </c>
      <c r="E6145" s="124">
        <v>22900</v>
      </c>
      <c r="F6145" s="124">
        <v>23000</v>
      </c>
      <c r="G6145" s="124">
        <v>23000</v>
      </c>
      <c r="H6145" s="217">
        <v>1</v>
      </c>
      <c r="I6145" s="124">
        <v>22900</v>
      </c>
      <c r="J6145" s="238">
        <v>600000</v>
      </c>
      <c r="K6145" s="124">
        <v>13800000000</v>
      </c>
    </row>
    <row r="6146" spans="3:11" x14ac:dyDescent="0.25">
      <c r="C6146" s="201">
        <v>45657</v>
      </c>
      <c r="D6146" s="217" t="s">
        <v>310</v>
      </c>
      <c r="E6146" s="124">
        <v>55990</v>
      </c>
      <c r="F6146" s="124">
        <v>53000</v>
      </c>
      <c r="G6146" s="124">
        <v>55000</v>
      </c>
      <c r="H6146" s="217">
        <v>1</v>
      </c>
      <c r="I6146" s="124">
        <v>55990</v>
      </c>
      <c r="J6146" s="238">
        <v>19450000</v>
      </c>
      <c r="K6146" s="124">
        <v>1069750000000</v>
      </c>
    </row>
    <row r="6147" spans="3:11" x14ac:dyDescent="0.25">
      <c r="C6147" s="201">
        <v>45657</v>
      </c>
      <c r="D6147" s="217" t="s">
        <v>1155</v>
      </c>
      <c r="E6147" s="124">
        <v>19000</v>
      </c>
      <c r="F6147" s="124">
        <v>19000</v>
      </c>
      <c r="G6147" s="124">
        <v>19000</v>
      </c>
      <c r="H6147" s="217">
        <v>1</v>
      </c>
      <c r="I6147" s="124">
        <v>19000</v>
      </c>
      <c r="J6147" s="238">
        <v>2400000</v>
      </c>
      <c r="K6147" s="124">
        <v>45600000000</v>
      </c>
    </row>
    <row r="6148" spans="3:11" x14ac:dyDescent="0.25">
      <c r="C6148" s="201">
        <v>45657</v>
      </c>
      <c r="D6148" s="217" t="s">
        <v>310</v>
      </c>
      <c r="E6148" s="124">
        <v>55990</v>
      </c>
      <c r="F6148" s="124">
        <v>53000</v>
      </c>
      <c r="G6148" s="124">
        <v>55000</v>
      </c>
      <c r="H6148" s="217">
        <v>2</v>
      </c>
      <c r="I6148" s="124">
        <v>111980</v>
      </c>
      <c r="J6148" s="238">
        <v>19450000</v>
      </c>
      <c r="K6148" s="124">
        <v>1069750000000</v>
      </c>
    </row>
    <row r="6149" spans="3:11" x14ac:dyDescent="0.25">
      <c r="C6149" s="201">
        <v>45657</v>
      </c>
      <c r="D6149" s="217" t="s">
        <v>312</v>
      </c>
      <c r="E6149" s="124">
        <v>12500</v>
      </c>
      <c r="F6149" s="124">
        <v>12500</v>
      </c>
      <c r="G6149" s="124">
        <v>12500</v>
      </c>
      <c r="H6149" s="217">
        <v>4</v>
      </c>
      <c r="I6149" s="124">
        <v>50000</v>
      </c>
      <c r="J6149" s="238">
        <v>20000000</v>
      </c>
      <c r="K6149" s="124">
        <v>250000000000</v>
      </c>
    </row>
    <row r="6150" spans="3:11" x14ac:dyDescent="0.25">
      <c r="C6150" s="201">
        <v>45657</v>
      </c>
      <c r="D6150" s="217" t="s">
        <v>312</v>
      </c>
      <c r="E6150" s="124">
        <v>12500</v>
      </c>
      <c r="F6150" s="124">
        <v>12500</v>
      </c>
      <c r="G6150" s="124">
        <v>12500</v>
      </c>
      <c r="H6150" s="217">
        <v>5</v>
      </c>
      <c r="I6150" s="124">
        <v>62500</v>
      </c>
      <c r="J6150" s="238">
        <v>20000000</v>
      </c>
      <c r="K6150" s="124">
        <v>250000000000</v>
      </c>
    </row>
    <row r="6151" spans="3:11" x14ac:dyDescent="0.25">
      <c r="C6151" s="201">
        <v>45657</v>
      </c>
      <c r="D6151" s="217" t="s">
        <v>1154</v>
      </c>
      <c r="E6151" s="124">
        <v>23000</v>
      </c>
      <c r="F6151" s="124">
        <v>23000</v>
      </c>
      <c r="G6151" s="124">
        <v>23000</v>
      </c>
      <c r="H6151" s="217">
        <v>1</v>
      </c>
      <c r="I6151" s="124">
        <v>23000</v>
      </c>
      <c r="J6151" s="238">
        <v>600000</v>
      </c>
      <c r="K6151" s="124">
        <v>13800000000</v>
      </c>
    </row>
    <row r="6152" spans="3:11" x14ac:dyDescent="0.25">
      <c r="C6152" s="201">
        <v>45657</v>
      </c>
      <c r="D6152" s="217" t="s">
        <v>310</v>
      </c>
      <c r="E6152" s="124">
        <v>55990</v>
      </c>
      <c r="F6152" s="124">
        <v>53000</v>
      </c>
      <c r="G6152" s="124">
        <v>55000</v>
      </c>
      <c r="H6152" s="217">
        <v>2</v>
      </c>
      <c r="I6152" s="124">
        <v>111980</v>
      </c>
      <c r="J6152" s="238">
        <v>19450000</v>
      </c>
      <c r="K6152" s="124">
        <v>1069750000000</v>
      </c>
    </row>
    <row r="6153" spans="3:11" x14ac:dyDescent="0.25">
      <c r="C6153" s="201">
        <v>45657</v>
      </c>
      <c r="D6153" s="217" t="s">
        <v>1155</v>
      </c>
      <c r="E6153" s="124">
        <v>19000</v>
      </c>
      <c r="F6153" s="124">
        <v>19000</v>
      </c>
      <c r="G6153" s="124">
        <v>19000</v>
      </c>
      <c r="H6153" s="217">
        <v>1</v>
      </c>
      <c r="I6153" s="124">
        <v>19000</v>
      </c>
      <c r="J6153" s="238">
        <v>2400000</v>
      </c>
      <c r="K6153" s="124">
        <v>45600000000</v>
      </c>
    </row>
    <row r="6154" spans="3:11" x14ac:dyDescent="0.25">
      <c r="C6154" s="201">
        <v>45657</v>
      </c>
      <c r="D6154" s="217" t="s">
        <v>1155</v>
      </c>
      <c r="E6154" s="124">
        <v>19000</v>
      </c>
      <c r="F6154" s="124">
        <v>19000</v>
      </c>
      <c r="G6154" s="124">
        <v>19000</v>
      </c>
      <c r="H6154" s="217">
        <v>2</v>
      </c>
      <c r="I6154" s="124">
        <v>38000</v>
      </c>
      <c r="J6154" s="238">
        <v>2400000</v>
      </c>
      <c r="K6154" s="124">
        <v>45600000000</v>
      </c>
    </row>
    <row r="6155" spans="3:11" x14ac:dyDescent="0.25">
      <c r="C6155" s="201">
        <v>45657</v>
      </c>
      <c r="D6155" s="217" t="s">
        <v>310</v>
      </c>
      <c r="E6155" s="124">
        <v>55000</v>
      </c>
      <c r="F6155" s="124">
        <v>53000</v>
      </c>
      <c r="G6155" s="124">
        <v>55000</v>
      </c>
      <c r="H6155" s="217">
        <v>1</v>
      </c>
      <c r="I6155" s="124">
        <v>55000</v>
      </c>
      <c r="J6155" s="238">
        <v>19450000</v>
      </c>
      <c r="K6155" s="124">
        <v>1069750000000</v>
      </c>
    </row>
    <row r="6156" spans="3:11" x14ac:dyDescent="0.25">
      <c r="C6156" s="385">
        <v>45659</v>
      </c>
      <c r="D6156" s="217" t="s">
        <v>1154</v>
      </c>
      <c r="E6156" s="387">
        <v>23500</v>
      </c>
      <c r="F6156" s="124">
        <v>23000</v>
      </c>
      <c r="G6156" s="124">
        <v>23000</v>
      </c>
      <c r="H6156" s="386">
        <v>1</v>
      </c>
      <c r="I6156" s="387">
        <v>23500</v>
      </c>
      <c r="J6156" s="388">
        <v>600000</v>
      </c>
      <c r="K6156" s="387">
        <v>13800000000</v>
      </c>
    </row>
    <row r="6157" spans="3:11" x14ac:dyDescent="0.25">
      <c r="C6157" s="385">
        <v>45659</v>
      </c>
      <c r="D6157" s="217" t="s">
        <v>1154</v>
      </c>
      <c r="E6157" s="387">
        <v>23500</v>
      </c>
      <c r="F6157" s="124">
        <v>23000</v>
      </c>
      <c r="G6157" s="124">
        <v>23000</v>
      </c>
      <c r="H6157" s="386">
        <v>1</v>
      </c>
      <c r="I6157" s="387">
        <v>23500</v>
      </c>
      <c r="J6157" s="388">
        <v>600000</v>
      </c>
      <c r="K6157" s="387">
        <v>13800000000</v>
      </c>
    </row>
    <row r="6158" spans="3:11" x14ac:dyDescent="0.25">
      <c r="C6158" s="385">
        <v>45659</v>
      </c>
      <c r="D6158" s="217" t="s">
        <v>312</v>
      </c>
      <c r="E6158" s="387">
        <v>12700</v>
      </c>
      <c r="F6158" s="124">
        <v>12500</v>
      </c>
      <c r="G6158" s="387">
        <v>13000</v>
      </c>
      <c r="H6158" s="386">
        <v>1</v>
      </c>
      <c r="I6158" s="387">
        <v>12700</v>
      </c>
      <c r="J6158" s="388">
        <v>20000000</v>
      </c>
      <c r="K6158" s="387">
        <v>260000000000</v>
      </c>
    </row>
    <row r="6159" spans="3:11" x14ac:dyDescent="0.25">
      <c r="C6159" s="385">
        <v>45659</v>
      </c>
      <c r="D6159" s="217" t="s">
        <v>1155</v>
      </c>
      <c r="E6159" s="387">
        <v>19000</v>
      </c>
      <c r="F6159" s="124">
        <v>19000</v>
      </c>
      <c r="G6159" s="124">
        <v>19000</v>
      </c>
      <c r="H6159" s="386">
        <v>12</v>
      </c>
      <c r="I6159" s="387">
        <v>228000</v>
      </c>
      <c r="J6159" s="388">
        <v>2400000</v>
      </c>
      <c r="K6159" s="387">
        <v>45600000000</v>
      </c>
    </row>
    <row r="6160" spans="3:11" x14ac:dyDescent="0.25">
      <c r="C6160" s="385">
        <v>45659</v>
      </c>
      <c r="D6160" s="217" t="s">
        <v>1154</v>
      </c>
      <c r="E6160" s="387">
        <v>23500</v>
      </c>
      <c r="F6160" s="124">
        <v>23000</v>
      </c>
      <c r="G6160" s="124">
        <v>23000</v>
      </c>
      <c r="H6160" s="386">
        <v>1</v>
      </c>
      <c r="I6160" s="387">
        <v>23500</v>
      </c>
      <c r="J6160" s="388">
        <v>600000</v>
      </c>
      <c r="K6160" s="387">
        <v>13800000000</v>
      </c>
    </row>
    <row r="6161" spans="3:11" x14ac:dyDescent="0.25">
      <c r="C6161" s="385">
        <v>45659</v>
      </c>
      <c r="D6161" s="217" t="s">
        <v>1155</v>
      </c>
      <c r="E6161" s="387">
        <v>19000</v>
      </c>
      <c r="F6161" s="124">
        <v>19000</v>
      </c>
      <c r="G6161" s="124">
        <v>19000</v>
      </c>
      <c r="H6161" s="386">
        <v>25</v>
      </c>
      <c r="I6161" s="387">
        <v>475000</v>
      </c>
      <c r="J6161" s="388">
        <v>2400000</v>
      </c>
      <c r="K6161" s="387">
        <v>45600000000</v>
      </c>
    </row>
    <row r="6162" spans="3:11" x14ac:dyDescent="0.25">
      <c r="C6162" s="385">
        <v>45659</v>
      </c>
      <c r="D6162" s="217" t="s">
        <v>1154</v>
      </c>
      <c r="E6162" s="387">
        <v>23500</v>
      </c>
      <c r="F6162" s="124">
        <v>23000</v>
      </c>
      <c r="G6162" s="124">
        <v>23000</v>
      </c>
      <c r="H6162" s="386">
        <v>13</v>
      </c>
      <c r="I6162" s="387">
        <v>305500</v>
      </c>
      <c r="J6162" s="388">
        <v>600000</v>
      </c>
      <c r="K6162" s="387">
        <v>13800000000</v>
      </c>
    </row>
    <row r="6163" spans="3:11" x14ac:dyDescent="0.25">
      <c r="C6163" s="385">
        <v>45659</v>
      </c>
      <c r="D6163" s="217" t="s">
        <v>1154</v>
      </c>
      <c r="E6163" s="387">
        <v>23500</v>
      </c>
      <c r="F6163" s="124">
        <v>23000</v>
      </c>
      <c r="G6163" s="124">
        <v>23000</v>
      </c>
      <c r="H6163" s="386">
        <v>2</v>
      </c>
      <c r="I6163" s="387">
        <v>47000</v>
      </c>
      <c r="J6163" s="388">
        <v>600000</v>
      </c>
      <c r="K6163" s="387">
        <v>13800000000</v>
      </c>
    </row>
    <row r="6164" spans="3:11" x14ac:dyDescent="0.25">
      <c r="C6164" s="385">
        <v>45659</v>
      </c>
      <c r="D6164" s="217" t="s">
        <v>1154</v>
      </c>
      <c r="E6164" s="387">
        <v>23500</v>
      </c>
      <c r="F6164" s="124">
        <v>23000</v>
      </c>
      <c r="G6164" s="124">
        <v>23000</v>
      </c>
      <c r="H6164" s="386">
        <v>9</v>
      </c>
      <c r="I6164" s="387">
        <v>211500</v>
      </c>
      <c r="J6164" s="388">
        <v>600000</v>
      </c>
      <c r="K6164" s="387">
        <v>13800000000</v>
      </c>
    </row>
    <row r="6165" spans="3:11" x14ac:dyDescent="0.25">
      <c r="C6165" s="385">
        <v>45659</v>
      </c>
      <c r="D6165" s="217" t="s">
        <v>312</v>
      </c>
      <c r="E6165" s="387">
        <v>12800</v>
      </c>
      <c r="F6165" s="124">
        <v>12500</v>
      </c>
      <c r="G6165" s="387">
        <v>13000</v>
      </c>
      <c r="H6165" s="386">
        <v>1</v>
      </c>
      <c r="I6165" s="387">
        <v>12800</v>
      </c>
      <c r="J6165" s="388">
        <v>20000000</v>
      </c>
      <c r="K6165" s="387">
        <v>260000000000</v>
      </c>
    </row>
    <row r="6166" spans="3:11" x14ac:dyDescent="0.25">
      <c r="C6166" s="385">
        <v>45659</v>
      </c>
      <c r="D6166" s="217" t="s">
        <v>312</v>
      </c>
      <c r="E6166" s="387">
        <v>12700</v>
      </c>
      <c r="F6166" s="124">
        <v>12500</v>
      </c>
      <c r="G6166" s="387">
        <v>13000</v>
      </c>
      <c r="H6166" s="386">
        <v>1</v>
      </c>
      <c r="I6166" s="387">
        <v>12700</v>
      </c>
      <c r="J6166" s="388">
        <v>20000000</v>
      </c>
      <c r="K6166" s="387">
        <v>260000000000</v>
      </c>
    </row>
    <row r="6167" spans="3:11" x14ac:dyDescent="0.25">
      <c r="C6167" s="385">
        <v>45659</v>
      </c>
      <c r="D6167" s="217" t="s">
        <v>1155</v>
      </c>
      <c r="E6167" s="387">
        <v>19000</v>
      </c>
      <c r="F6167" s="124">
        <v>19000</v>
      </c>
      <c r="G6167" s="124">
        <v>19000</v>
      </c>
      <c r="H6167" s="386">
        <v>30</v>
      </c>
      <c r="I6167" s="387">
        <v>570000</v>
      </c>
      <c r="J6167" s="388">
        <v>2400000</v>
      </c>
      <c r="K6167" s="387">
        <v>45600000000</v>
      </c>
    </row>
    <row r="6168" spans="3:11" x14ac:dyDescent="0.25">
      <c r="C6168" s="385">
        <v>45659</v>
      </c>
      <c r="D6168" s="217" t="s">
        <v>312</v>
      </c>
      <c r="E6168" s="387">
        <v>12700</v>
      </c>
      <c r="F6168" s="124">
        <v>12500</v>
      </c>
      <c r="G6168" s="387">
        <v>13000</v>
      </c>
      <c r="H6168" s="386">
        <v>1</v>
      </c>
      <c r="I6168" s="387">
        <v>12700</v>
      </c>
      <c r="J6168" s="388">
        <v>20000000</v>
      </c>
      <c r="K6168" s="387">
        <v>260000000000</v>
      </c>
    </row>
    <row r="6169" spans="3:11" x14ac:dyDescent="0.25">
      <c r="C6169" s="385">
        <v>45659</v>
      </c>
      <c r="D6169" s="217" t="s">
        <v>1154</v>
      </c>
      <c r="E6169" s="387">
        <v>23000</v>
      </c>
      <c r="F6169" s="124">
        <v>23000</v>
      </c>
      <c r="G6169" s="124">
        <v>23000</v>
      </c>
      <c r="H6169" s="386">
        <v>2</v>
      </c>
      <c r="I6169" s="387">
        <v>46000</v>
      </c>
      <c r="J6169" s="388">
        <v>600000</v>
      </c>
      <c r="K6169" s="387">
        <v>13800000000</v>
      </c>
    </row>
    <row r="6170" spans="3:11" x14ac:dyDescent="0.25">
      <c r="C6170" s="385">
        <v>45659</v>
      </c>
      <c r="D6170" s="217" t="s">
        <v>312</v>
      </c>
      <c r="E6170" s="387">
        <v>12700</v>
      </c>
      <c r="F6170" s="124">
        <v>12500</v>
      </c>
      <c r="G6170" s="387">
        <v>13000</v>
      </c>
      <c r="H6170" s="386">
        <v>1</v>
      </c>
      <c r="I6170" s="387">
        <v>12700</v>
      </c>
      <c r="J6170" s="388">
        <v>20000000</v>
      </c>
      <c r="K6170" s="387">
        <v>260000000000</v>
      </c>
    </row>
    <row r="6171" spans="3:11" x14ac:dyDescent="0.25">
      <c r="C6171" s="385">
        <v>45659</v>
      </c>
      <c r="D6171" s="217" t="s">
        <v>312</v>
      </c>
      <c r="E6171" s="387">
        <v>12700</v>
      </c>
      <c r="F6171" s="124">
        <v>12500</v>
      </c>
      <c r="G6171" s="387">
        <v>13000</v>
      </c>
      <c r="H6171" s="386">
        <v>2</v>
      </c>
      <c r="I6171" s="387">
        <v>25400</v>
      </c>
      <c r="J6171" s="388">
        <v>20000000</v>
      </c>
      <c r="K6171" s="387">
        <v>260000000000</v>
      </c>
    </row>
    <row r="6172" spans="3:11" x14ac:dyDescent="0.25">
      <c r="C6172" s="385">
        <v>45659</v>
      </c>
      <c r="D6172" s="217" t="s">
        <v>1154</v>
      </c>
      <c r="E6172" s="387">
        <v>22990</v>
      </c>
      <c r="F6172" s="124">
        <v>23000</v>
      </c>
      <c r="G6172" s="124">
        <v>23000</v>
      </c>
      <c r="H6172" s="386">
        <v>6</v>
      </c>
      <c r="I6172" s="387">
        <v>137940</v>
      </c>
      <c r="J6172" s="388">
        <v>600000</v>
      </c>
      <c r="K6172" s="387">
        <v>13800000000</v>
      </c>
    </row>
    <row r="6173" spans="3:11" x14ac:dyDescent="0.25">
      <c r="C6173" s="385">
        <v>45659</v>
      </c>
      <c r="D6173" s="217" t="s">
        <v>312</v>
      </c>
      <c r="E6173" s="387">
        <v>12700</v>
      </c>
      <c r="F6173" s="124">
        <v>12500</v>
      </c>
      <c r="G6173" s="387">
        <v>13000</v>
      </c>
      <c r="H6173" s="386">
        <v>3</v>
      </c>
      <c r="I6173" s="387">
        <v>38100</v>
      </c>
      <c r="J6173" s="388">
        <v>20000000</v>
      </c>
      <c r="K6173" s="387">
        <v>260000000000</v>
      </c>
    </row>
    <row r="6174" spans="3:11" x14ac:dyDescent="0.25">
      <c r="C6174" s="385">
        <v>45659</v>
      </c>
      <c r="D6174" s="217" t="s">
        <v>1155</v>
      </c>
      <c r="E6174" s="387">
        <v>19000</v>
      </c>
      <c r="F6174" s="124">
        <v>19000</v>
      </c>
      <c r="G6174" s="124">
        <v>19000</v>
      </c>
      <c r="H6174" s="386">
        <v>5</v>
      </c>
      <c r="I6174" s="387">
        <v>95000</v>
      </c>
      <c r="J6174" s="388">
        <v>2400000</v>
      </c>
      <c r="K6174" s="387">
        <v>45600000000</v>
      </c>
    </row>
    <row r="6175" spans="3:11" x14ac:dyDescent="0.25">
      <c r="C6175" s="385">
        <v>45659</v>
      </c>
      <c r="D6175" s="217" t="s">
        <v>310</v>
      </c>
      <c r="E6175" s="387">
        <v>55989</v>
      </c>
      <c r="F6175" s="124">
        <v>55000</v>
      </c>
      <c r="G6175" s="387">
        <v>55989</v>
      </c>
      <c r="H6175" s="386">
        <v>1</v>
      </c>
      <c r="I6175" s="387">
        <v>55989</v>
      </c>
      <c r="J6175" s="238">
        <v>19450000</v>
      </c>
      <c r="K6175" s="387">
        <v>1088986050000</v>
      </c>
    </row>
    <row r="6176" spans="3:11" x14ac:dyDescent="0.25">
      <c r="C6176" s="385">
        <v>45659</v>
      </c>
      <c r="D6176" s="217" t="s">
        <v>1155</v>
      </c>
      <c r="E6176" s="387">
        <v>19000</v>
      </c>
      <c r="F6176" s="124">
        <v>19000</v>
      </c>
      <c r="G6176" s="124">
        <v>19000</v>
      </c>
      <c r="H6176" s="386">
        <v>2</v>
      </c>
      <c r="I6176" s="387">
        <v>38000</v>
      </c>
      <c r="J6176" s="388">
        <v>2400000</v>
      </c>
      <c r="K6176" s="387">
        <v>45600000000</v>
      </c>
    </row>
    <row r="6177" spans="3:11" x14ac:dyDescent="0.25">
      <c r="C6177" s="385">
        <v>45659</v>
      </c>
      <c r="D6177" s="217" t="s">
        <v>312</v>
      </c>
      <c r="E6177" s="387">
        <v>13000</v>
      </c>
      <c r="F6177" s="124">
        <v>12500</v>
      </c>
      <c r="G6177" s="387">
        <v>13000</v>
      </c>
      <c r="H6177" s="386">
        <v>1</v>
      </c>
      <c r="I6177" s="387">
        <v>13000</v>
      </c>
      <c r="J6177" s="388">
        <v>20000000</v>
      </c>
      <c r="K6177" s="387">
        <v>260000000000</v>
      </c>
    </row>
    <row r="6178" spans="3:11" x14ac:dyDescent="0.25">
      <c r="C6178" s="385">
        <v>45659</v>
      </c>
      <c r="D6178" s="217" t="s">
        <v>312</v>
      </c>
      <c r="E6178" s="387">
        <v>13000</v>
      </c>
      <c r="F6178" s="124">
        <v>12500</v>
      </c>
      <c r="G6178" s="387">
        <v>13000</v>
      </c>
      <c r="H6178" s="386">
        <v>1</v>
      </c>
      <c r="I6178" s="387">
        <v>13000</v>
      </c>
      <c r="J6178" s="388">
        <v>20000000</v>
      </c>
      <c r="K6178" s="387">
        <v>260000000000</v>
      </c>
    </row>
    <row r="6179" spans="3:11" x14ac:dyDescent="0.25">
      <c r="C6179" s="385">
        <v>45659</v>
      </c>
      <c r="D6179" s="217" t="s">
        <v>310</v>
      </c>
      <c r="E6179" s="387">
        <v>55989</v>
      </c>
      <c r="F6179" s="124">
        <v>55000</v>
      </c>
      <c r="G6179" s="387">
        <v>55989</v>
      </c>
      <c r="H6179" s="386">
        <v>1</v>
      </c>
      <c r="I6179" s="387">
        <v>55989</v>
      </c>
      <c r="J6179" s="238">
        <v>19450000</v>
      </c>
      <c r="K6179" s="387">
        <v>1088986050000</v>
      </c>
    </row>
    <row r="6180" spans="3:11" x14ac:dyDescent="0.25">
      <c r="C6180" s="385">
        <v>45659</v>
      </c>
      <c r="D6180" s="217" t="s">
        <v>310</v>
      </c>
      <c r="E6180" s="387">
        <v>55989</v>
      </c>
      <c r="F6180" s="124">
        <v>55000</v>
      </c>
      <c r="G6180" s="387">
        <v>55989</v>
      </c>
      <c r="H6180" s="386">
        <v>5</v>
      </c>
      <c r="I6180" s="387">
        <v>279945</v>
      </c>
      <c r="J6180" s="238">
        <v>19450000</v>
      </c>
      <c r="K6180" s="387">
        <v>1088986050000</v>
      </c>
    </row>
    <row r="6181" spans="3:11" x14ac:dyDescent="0.25">
      <c r="C6181" s="385">
        <v>45659</v>
      </c>
      <c r="D6181" s="217" t="s">
        <v>312</v>
      </c>
      <c r="E6181" s="387">
        <v>13000</v>
      </c>
      <c r="F6181" s="124">
        <v>12500</v>
      </c>
      <c r="G6181" s="387">
        <v>13000</v>
      </c>
      <c r="H6181" s="386">
        <v>12</v>
      </c>
      <c r="I6181" s="387">
        <v>156000</v>
      </c>
      <c r="J6181" s="388">
        <v>20000000</v>
      </c>
      <c r="K6181" s="387">
        <v>260000000000</v>
      </c>
    </row>
    <row r="6182" spans="3:11" x14ac:dyDescent="0.25">
      <c r="C6182" s="385">
        <v>45659</v>
      </c>
      <c r="D6182" s="217" t="s">
        <v>1155</v>
      </c>
      <c r="E6182" s="387">
        <v>19000</v>
      </c>
      <c r="F6182" s="124">
        <v>19000</v>
      </c>
      <c r="G6182" s="124">
        <v>19000</v>
      </c>
      <c r="H6182" s="386">
        <v>2</v>
      </c>
      <c r="I6182" s="387">
        <v>38000</v>
      </c>
      <c r="J6182" s="388">
        <v>2400000</v>
      </c>
      <c r="K6182" s="387">
        <v>45600000000</v>
      </c>
    </row>
    <row r="6183" spans="3:11" x14ac:dyDescent="0.25">
      <c r="C6183" s="385">
        <v>45659</v>
      </c>
      <c r="D6183" s="217" t="s">
        <v>1154</v>
      </c>
      <c r="E6183" s="387">
        <v>22900</v>
      </c>
      <c r="F6183" s="124">
        <v>23000</v>
      </c>
      <c r="G6183" s="124">
        <v>23000</v>
      </c>
      <c r="H6183" s="386">
        <v>9</v>
      </c>
      <c r="I6183" s="387">
        <v>206100</v>
      </c>
      <c r="J6183" s="388">
        <v>600000</v>
      </c>
      <c r="K6183" s="387">
        <v>13800000000</v>
      </c>
    </row>
    <row r="6184" spans="3:11" x14ac:dyDescent="0.25">
      <c r="C6184" s="385">
        <v>45659</v>
      </c>
      <c r="D6184" s="217" t="s">
        <v>1155</v>
      </c>
      <c r="E6184" s="387">
        <v>19000</v>
      </c>
      <c r="F6184" s="124">
        <v>19000</v>
      </c>
      <c r="G6184" s="124">
        <v>19000</v>
      </c>
      <c r="H6184" s="386">
        <v>1</v>
      </c>
      <c r="I6184" s="387">
        <v>19000</v>
      </c>
      <c r="J6184" s="388">
        <v>2400000</v>
      </c>
      <c r="K6184" s="387">
        <v>45600000000</v>
      </c>
    </row>
    <row r="6185" spans="3:11" x14ac:dyDescent="0.25">
      <c r="C6185" s="385">
        <v>45659</v>
      </c>
      <c r="D6185" s="217" t="s">
        <v>1154</v>
      </c>
      <c r="E6185" s="387">
        <v>22990</v>
      </c>
      <c r="F6185" s="124">
        <v>23000</v>
      </c>
      <c r="G6185" s="124">
        <v>23000</v>
      </c>
      <c r="H6185" s="386">
        <v>2</v>
      </c>
      <c r="I6185" s="387">
        <v>45980</v>
      </c>
      <c r="J6185" s="388">
        <v>600000</v>
      </c>
      <c r="K6185" s="387">
        <v>13800000000</v>
      </c>
    </row>
    <row r="6186" spans="3:11" x14ac:dyDescent="0.25">
      <c r="C6186" s="385">
        <v>45659</v>
      </c>
      <c r="D6186" s="217" t="s">
        <v>312</v>
      </c>
      <c r="E6186" s="387">
        <v>13000</v>
      </c>
      <c r="F6186" s="124">
        <v>12500</v>
      </c>
      <c r="G6186" s="387">
        <v>13000</v>
      </c>
      <c r="H6186" s="386">
        <v>2</v>
      </c>
      <c r="I6186" s="387">
        <v>26000</v>
      </c>
      <c r="J6186" s="388">
        <v>20000000</v>
      </c>
      <c r="K6186" s="387">
        <v>260000000000</v>
      </c>
    </row>
    <row r="6187" spans="3:11" x14ac:dyDescent="0.25">
      <c r="C6187" s="385">
        <v>45659</v>
      </c>
      <c r="D6187" s="217" t="s">
        <v>1154</v>
      </c>
      <c r="E6187" s="387">
        <v>22990</v>
      </c>
      <c r="F6187" s="124">
        <v>23000</v>
      </c>
      <c r="G6187" s="124">
        <v>23000</v>
      </c>
      <c r="H6187" s="386">
        <v>27</v>
      </c>
      <c r="I6187" s="387">
        <v>620730</v>
      </c>
      <c r="J6187" s="388">
        <v>600000</v>
      </c>
      <c r="K6187" s="387">
        <v>13800000000</v>
      </c>
    </row>
    <row r="6188" spans="3:11" x14ac:dyDescent="0.25">
      <c r="C6188" s="385">
        <v>45659</v>
      </c>
      <c r="D6188" s="217" t="s">
        <v>1154</v>
      </c>
      <c r="E6188" s="387">
        <v>23000</v>
      </c>
      <c r="F6188" s="124">
        <v>23000</v>
      </c>
      <c r="G6188" s="124">
        <v>23000</v>
      </c>
      <c r="H6188" s="386">
        <v>1</v>
      </c>
      <c r="I6188" s="387">
        <v>23000</v>
      </c>
      <c r="J6188" s="388">
        <v>600000</v>
      </c>
      <c r="K6188" s="387">
        <v>13800000000</v>
      </c>
    </row>
    <row r="6189" spans="3:11" x14ac:dyDescent="0.25">
      <c r="C6189" s="385">
        <v>45659</v>
      </c>
      <c r="D6189" s="217" t="s">
        <v>1154</v>
      </c>
      <c r="E6189" s="387">
        <v>23000</v>
      </c>
      <c r="F6189" s="124">
        <v>23000</v>
      </c>
      <c r="G6189" s="124">
        <v>23000</v>
      </c>
      <c r="H6189" s="386">
        <v>1</v>
      </c>
      <c r="I6189" s="387">
        <v>23000</v>
      </c>
      <c r="J6189" s="388">
        <v>600000</v>
      </c>
      <c r="K6189" s="387">
        <v>13800000000</v>
      </c>
    </row>
    <row r="6190" spans="3:11" x14ac:dyDescent="0.25">
      <c r="C6190" s="385">
        <v>45659</v>
      </c>
      <c r="D6190" s="217" t="s">
        <v>1154</v>
      </c>
      <c r="E6190" s="387">
        <v>23000</v>
      </c>
      <c r="F6190" s="124">
        <v>23000</v>
      </c>
      <c r="G6190" s="124">
        <v>23000</v>
      </c>
      <c r="H6190" s="386">
        <v>1</v>
      </c>
      <c r="I6190" s="387">
        <v>23000</v>
      </c>
      <c r="J6190" s="388">
        <v>600000</v>
      </c>
      <c r="K6190" s="387">
        <v>13800000000</v>
      </c>
    </row>
    <row r="6191" spans="3:11" x14ac:dyDescent="0.25">
      <c r="C6191" s="385">
        <v>45659</v>
      </c>
      <c r="D6191" s="217" t="s">
        <v>1154</v>
      </c>
      <c r="E6191" s="387">
        <v>23000</v>
      </c>
      <c r="F6191" s="124">
        <v>23000</v>
      </c>
      <c r="G6191" s="124">
        <v>23000</v>
      </c>
      <c r="H6191" s="386">
        <v>1</v>
      </c>
      <c r="I6191" s="387">
        <v>23000</v>
      </c>
      <c r="J6191" s="388">
        <v>600000</v>
      </c>
      <c r="K6191" s="387">
        <v>13800000000</v>
      </c>
    </row>
    <row r="6192" spans="3:11" x14ac:dyDescent="0.25">
      <c r="C6192" s="385">
        <v>45659</v>
      </c>
      <c r="D6192" s="217" t="s">
        <v>1155</v>
      </c>
      <c r="E6192" s="387">
        <v>19000</v>
      </c>
      <c r="F6192" s="124">
        <v>19000</v>
      </c>
      <c r="G6192" s="124">
        <v>19000</v>
      </c>
      <c r="H6192" s="386">
        <v>53</v>
      </c>
      <c r="I6192" s="387">
        <v>1007000</v>
      </c>
      <c r="J6192" s="388">
        <v>2400000</v>
      </c>
      <c r="K6192" s="387">
        <v>45600000000</v>
      </c>
    </row>
    <row r="6193" spans="3:11" x14ac:dyDescent="0.25">
      <c r="C6193" s="385">
        <v>45659</v>
      </c>
      <c r="D6193" s="217" t="s">
        <v>1155</v>
      </c>
      <c r="E6193" s="387">
        <v>19000</v>
      </c>
      <c r="F6193" s="124">
        <v>19000</v>
      </c>
      <c r="G6193" s="124">
        <v>19000</v>
      </c>
      <c r="H6193" s="386">
        <v>10</v>
      </c>
      <c r="I6193" s="387">
        <v>190000</v>
      </c>
      <c r="J6193" s="388">
        <v>2400000</v>
      </c>
      <c r="K6193" s="387">
        <v>45600000000</v>
      </c>
    </row>
    <row r="6194" spans="3:11" x14ac:dyDescent="0.25">
      <c r="C6194" s="385">
        <v>45659</v>
      </c>
      <c r="D6194" s="217" t="s">
        <v>312</v>
      </c>
      <c r="E6194" s="387">
        <v>13000</v>
      </c>
      <c r="F6194" s="124">
        <v>12500</v>
      </c>
      <c r="G6194" s="387">
        <v>13000</v>
      </c>
      <c r="H6194" s="386">
        <v>9</v>
      </c>
      <c r="I6194" s="387">
        <v>117000</v>
      </c>
      <c r="J6194" s="388">
        <v>20000000</v>
      </c>
      <c r="K6194" s="387">
        <v>260000000000</v>
      </c>
    </row>
    <row r="6195" spans="3:11" x14ac:dyDescent="0.25">
      <c r="C6195" s="385">
        <v>45660</v>
      </c>
      <c r="D6195" s="217" t="s">
        <v>1154</v>
      </c>
      <c r="E6195" s="387">
        <v>23000</v>
      </c>
      <c r="F6195" s="124">
        <v>23000</v>
      </c>
      <c r="G6195" s="124">
        <v>23000</v>
      </c>
      <c r="H6195" s="386">
        <v>2</v>
      </c>
      <c r="I6195" s="387">
        <v>46000</v>
      </c>
      <c r="J6195" s="388">
        <v>600000</v>
      </c>
      <c r="K6195" s="387">
        <v>13800000000</v>
      </c>
    </row>
    <row r="6196" spans="3:11" x14ac:dyDescent="0.25">
      <c r="C6196" s="385">
        <v>45660</v>
      </c>
      <c r="D6196" s="217" t="s">
        <v>1154</v>
      </c>
      <c r="E6196" s="387">
        <v>23000</v>
      </c>
      <c r="F6196" s="124">
        <v>23000</v>
      </c>
      <c r="G6196" s="124">
        <v>23000</v>
      </c>
      <c r="H6196" s="386">
        <v>12</v>
      </c>
      <c r="I6196" s="387">
        <v>276000</v>
      </c>
      <c r="J6196" s="388">
        <v>600000</v>
      </c>
      <c r="K6196" s="387">
        <v>13800000000</v>
      </c>
    </row>
    <row r="6197" spans="3:11" x14ac:dyDescent="0.25">
      <c r="C6197" s="385">
        <v>45660</v>
      </c>
      <c r="D6197" s="217" t="s">
        <v>1154</v>
      </c>
      <c r="E6197" s="387">
        <v>23000</v>
      </c>
      <c r="F6197" s="124">
        <v>23000</v>
      </c>
      <c r="G6197" s="124">
        <v>23000</v>
      </c>
      <c r="H6197" s="386">
        <v>3</v>
      </c>
      <c r="I6197" s="387">
        <v>69000</v>
      </c>
      <c r="J6197" s="388">
        <v>600000</v>
      </c>
      <c r="K6197" s="387">
        <v>13800000000</v>
      </c>
    </row>
    <row r="6198" spans="3:11" x14ac:dyDescent="0.25">
      <c r="C6198" s="385">
        <v>45660</v>
      </c>
      <c r="D6198" s="217" t="s">
        <v>1154</v>
      </c>
      <c r="E6198" s="387">
        <v>23000</v>
      </c>
      <c r="F6198" s="124">
        <v>23000</v>
      </c>
      <c r="G6198" s="124">
        <v>23000</v>
      </c>
      <c r="H6198" s="386">
        <v>13</v>
      </c>
      <c r="I6198" s="387">
        <v>299000</v>
      </c>
      <c r="J6198" s="388">
        <v>600000</v>
      </c>
      <c r="K6198" s="387">
        <v>13800000000</v>
      </c>
    </row>
    <row r="6199" spans="3:11" x14ac:dyDescent="0.25">
      <c r="C6199" s="385">
        <v>45660</v>
      </c>
      <c r="D6199" s="217" t="s">
        <v>1154</v>
      </c>
      <c r="E6199" s="387">
        <v>23000</v>
      </c>
      <c r="F6199" s="124">
        <v>23000</v>
      </c>
      <c r="G6199" s="124">
        <v>23000</v>
      </c>
      <c r="H6199" s="386">
        <v>15</v>
      </c>
      <c r="I6199" s="387">
        <v>345000</v>
      </c>
      <c r="J6199" s="388">
        <v>600000</v>
      </c>
      <c r="K6199" s="387">
        <v>13800000000</v>
      </c>
    </row>
    <row r="6200" spans="3:11" x14ac:dyDescent="0.25">
      <c r="C6200" s="385">
        <v>45660</v>
      </c>
      <c r="D6200" s="217" t="s">
        <v>1155</v>
      </c>
      <c r="E6200" s="387">
        <v>18901</v>
      </c>
      <c r="F6200" s="124">
        <v>19000</v>
      </c>
      <c r="G6200" s="124">
        <v>19000</v>
      </c>
      <c r="H6200" s="386">
        <v>2</v>
      </c>
      <c r="I6200" s="387">
        <v>37802</v>
      </c>
      <c r="J6200" s="388">
        <v>2400000</v>
      </c>
      <c r="K6200" s="387">
        <v>45600000000</v>
      </c>
    </row>
    <row r="6201" spans="3:11" x14ac:dyDescent="0.25">
      <c r="C6201" s="385">
        <v>45660</v>
      </c>
      <c r="D6201" s="217" t="s">
        <v>1155</v>
      </c>
      <c r="E6201" s="387">
        <v>19000</v>
      </c>
      <c r="F6201" s="124">
        <v>19000</v>
      </c>
      <c r="G6201" s="124">
        <v>19000</v>
      </c>
      <c r="H6201" s="386">
        <v>1</v>
      </c>
      <c r="I6201" s="387">
        <v>19000</v>
      </c>
      <c r="J6201" s="388">
        <v>2400000</v>
      </c>
      <c r="K6201" s="387">
        <v>45600000000</v>
      </c>
    </row>
    <row r="6202" spans="3:11" x14ac:dyDescent="0.25">
      <c r="C6202" s="385">
        <v>45660</v>
      </c>
      <c r="D6202" s="217" t="s">
        <v>312</v>
      </c>
      <c r="E6202" s="387">
        <v>13000</v>
      </c>
      <c r="F6202" s="387">
        <v>13000</v>
      </c>
      <c r="G6202" s="387">
        <v>13000</v>
      </c>
      <c r="H6202" s="386">
        <v>38</v>
      </c>
      <c r="I6202" s="387">
        <v>494000</v>
      </c>
      <c r="J6202" s="388">
        <v>20000000</v>
      </c>
      <c r="K6202" s="387">
        <v>260000000000</v>
      </c>
    </row>
    <row r="6203" spans="3:11" x14ac:dyDescent="0.25">
      <c r="C6203" s="385">
        <v>45660</v>
      </c>
      <c r="D6203" s="217" t="s">
        <v>312</v>
      </c>
      <c r="E6203" s="387">
        <v>12501</v>
      </c>
      <c r="F6203" s="387">
        <v>13000</v>
      </c>
      <c r="G6203" s="387">
        <v>13000</v>
      </c>
      <c r="H6203" s="386">
        <v>130</v>
      </c>
      <c r="I6203" s="387">
        <v>1625130</v>
      </c>
      <c r="J6203" s="388">
        <v>20000000</v>
      </c>
      <c r="K6203" s="387">
        <v>260000000000</v>
      </c>
    </row>
    <row r="6204" spans="3:11" x14ac:dyDescent="0.25">
      <c r="C6204" s="385">
        <v>45660</v>
      </c>
      <c r="D6204" s="217" t="s">
        <v>312</v>
      </c>
      <c r="E6204" s="387">
        <v>12500</v>
      </c>
      <c r="F6204" s="387">
        <v>13000</v>
      </c>
      <c r="G6204" s="387">
        <v>13000</v>
      </c>
      <c r="H6204" s="386">
        <v>2</v>
      </c>
      <c r="I6204" s="387">
        <v>25000</v>
      </c>
      <c r="J6204" s="388">
        <v>20000000</v>
      </c>
      <c r="K6204" s="387">
        <v>260000000000</v>
      </c>
    </row>
    <row r="6205" spans="3:11" x14ac:dyDescent="0.25">
      <c r="C6205" s="385">
        <v>45660</v>
      </c>
      <c r="D6205" s="217" t="s">
        <v>312</v>
      </c>
      <c r="E6205" s="387">
        <v>12500</v>
      </c>
      <c r="F6205" s="387">
        <v>13000</v>
      </c>
      <c r="G6205" s="387">
        <v>13000</v>
      </c>
      <c r="H6205" s="386">
        <v>10</v>
      </c>
      <c r="I6205" s="387">
        <v>125000</v>
      </c>
      <c r="J6205" s="388">
        <v>20000000</v>
      </c>
      <c r="K6205" s="387">
        <v>260000000000</v>
      </c>
    </row>
    <row r="6206" spans="3:11" x14ac:dyDescent="0.25">
      <c r="C6206" s="385">
        <v>45660</v>
      </c>
      <c r="D6206" s="217" t="s">
        <v>312</v>
      </c>
      <c r="E6206" s="387">
        <v>12500</v>
      </c>
      <c r="F6206" s="387">
        <v>13000</v>
      </c>
      <c r="G6206" s="387">
        <v>13000</v>
      </c>
      <c r="H6206" s="386">
        <v>5</v>
      </c>
      <c r="I6206" s="387">
        <v>62500</v>
      </c>
      <c r="J6206" s="388">
        <v>20000000</v>
      </c>
      <c r="K6206" s="387">
        <v>260000000000</v>
      </c>
    </row>
    <row r="6207" spans="3:11" x14ac:dyDescent="0.25">
      <c r="C6207" s="385">
        <v>45660</v>
      </c>
      <c r="D6207" s="217" t="s">
        <v>310</v>
      </c>
      <c r="E6207" s="387">
        <v>55989</v>
      </c>
      <c r="F6207" s="387">
        <v>55989</v>
      </c>
      <c r="G6207" s="387">
        <v>55989</v>
      </c>
      <c r="H6207" s="386">
        <v>5</v>
      </c>
      <c r="I6207" s="387">
        <v>279945</v>
      </c>
      <c r="J6207" s="238">
        <v>19450000</v>
      </c>
      <c r="K6207" s="387">
        <v>1088986050000</v>
      </c>
    </row>
    <row r="6208" spans="3:11" x14ac:dyDescent="0.25">
      <c r="C6208" s="385">
        <v>45660</v>
      </c>
      <c r="D6208" s="217" t="s">
        <v>1155</v>
      </c>
      <c r="E6208" s="387">
        <v>19000</v>
      </c>
      <c r="F6208" s="124">
        <v>19000</v>
      </c>
      <c r="G6208" s="124">
        <v>19000</v>
      </c>
      <c r="H6208" s="386">
        <v>3</v>
      </c>
      <c r="I6208" s="387">
        <v>57000</v>
      </c>
      <c r="J6208" s="388">
        <v>2400000</v>
      </c>
      <c r="K6208" s="387">
        <v>45600000000</v>
      </c>
    </row>
    <row r="6209" spans="3:11" x14ac:dyDescent="0.25">
      <c r="C6209" s="385">
        <v>45660</v>
      </c>
      <c r="D6209" s="217" t="s">
        <v>1154</v>
      </c>
      <c r="E6209" s="387">
        <v>23000</v>
      </c>
      <c r="F6209" s="124">
        <v>23000</v>
      </c>
      <c r="G6209" s="124">
        <v>23000</v>
      </c>
      <c r="H6209" s="386">
        <v>2</v>
      </c>
      <c r="I6209" s="387">
        <v>46000</v>
      </c>
      <c r="J6209" s="388">
        <v>600000</v>
      </c>
      <c r="K6209" s="387">
        <v>13800000000</v>
      </c>
    </row>
    <row r="6210" spans="3:11" x14ac:dyDescent="0.25">
      <c r="C6210" s="385">
        <v>45660</v>
      </c>
      <c r="D6210" s="217" t="s">
        <v>312</v>
      </c>
      <c r="E6210" s="387">
        <v>13000</v>
      </c>
      <c r="F6210" s="387">
        <v>13000</v>
      </c>
      <c r="G6210" s="387">
        <v>13000</v>
      </c>
      <c r="H6210" s="386">
        <v>10</v>
      </c>
      <c r="I6210" s="387">
        <v>130000</v>
      </c>
      <c r="J6210" s="388">
        <v>20000000</v>
      </c>
      <c r="K6210" s="387">
        <v>260000000000</v>
      </c>
    </row>
    <row r="6211" spans="3:11" x14ac:dyDescent="0.25">
      <c r="C6211" s="385">
        <v>45660</v>
      </c>
      <c r="D6211" s="217" t="s">
        <v>1155</v>
      </c>
      <c r="E6211" s="387">
        <v>19000</v>
      </c>
      <c r="F6211" s="124">
        <v>19000</v>
      </c>
      <c r="G6211" s="124">
        <v>19000</v>
      </c>
      <c r="H6211" s="386">
        <v>1</v>
      </c>
      <c r="I6211" s="387">
        <v>19000</v>
      </c>
      <c r="J6211" s="388">
        <v>2400000</v>
      </c>
      <c r="K6211" s="387">
        <v>45600000000</v>
      </c>
    </row>
    <row r="6212" spans="3:11" x14ac:dyDescent="0.25">
      <c r="C6212" s="385">
        <v>45660</v>
      </c>
      <c r="D6212" s="217" t="s">
        <v>1155</v>
      </c>
      <c r="E6212" s="387">
        <v>19000</v>
      </c>
      <c r="F6212" s="124">
        <v>19000</v>
      </c>
      <c r="G6212" s="124">
        <v>19000</v>
      </c>
      <c r="H6212" s="386">
        <v>1</v>
      </c>
      <c r="I6212" s="387">
        <v>19000</v>
      </c>
      <c r="J6212" s="388">
        <v>2400000</v>
      </c>
      <c r="K6212" s="387">
        <v>45600000000</v>
      </c>
    </row>
    <row r="6213" spans="3:11" x14ac:dyDescent="0.25">
      <c r="C6213" s="385">
        <v>45660</v>
      </c>
      <c r="D6213" s="217" t="s">
        <v>312</v>
      </c>
      <c r="E6213" s="387">
        <v>13000</v>
      </c>
      <c r="F6213" s="387">
        <v>13000</v>
      </c>
      <c r="G6213" s="387">
        <v>13000</v>
      </c>
      <c r="H6213" s="386">
        <v>90</v>
      </c>
      <c r="I6213" s="387">
        <v>1170000</v>
      </c>
      <c r="J6213" s="388">
        <v>20000000</v>
      </c>
      <c r="K6213" s="387">
        <v>260000000000</v>
      </c>
    </row>
    <row r="6214" spans="3:11" x14ac:dyDescent="0.25">
      <c r="C6214" s="385">
        <v>45660</v>
      </c>
      <c r="D6214" s="217" t="s">
        <v>312</v>
      </c>
      <c r="E6214" s="387">
        <v>13000</v>
      </c>
      <c r="F6214" s="387">
        <v>13000</v>
      </c>
      <c r="G6214" s="387">
        <v>13000</v>
      </c>
      <c r="H6214" s="386">
        <v>110</v>
      </c>
      <c r="I6214" s="387">
        <v>1430000</v>
      </c>
      <c r="J6214" s="388">
        <v>20000000</v>
      </c>
      <c r="K6214" s="387">
        <v>260000000000</v>
      </c>
    </row>
    <row r="6215" spans="3:11" x14ac:dyDescent="0.25">
      <c r="C6215" s="385">
        <v>45660</v>
      </c>
      <c r="D6215" s="217" t="s">
        <v>312</v>
      </c>
      <c r="E6215" s="387">
        <v>13000</v>
      </c>
      <c r="F6215" s="387">
        <v>13000</v>
      </c>
      <c r="G6215" s="387">
        <v>13000</v>
      </c>
      <c r="H6215" s="386">
        <v>3</v>
      </c>
      <c r="I6215" s="387">
        <v>39000</v>
      </c>
      <c r="J6215" s="388">
        <v>20000000</v>
      </c>
      <c r="K6215" s="387">
        <v>260000000000</v>
      </c>
    </row>
    <row r="6216" spans="3:11" x14ac:dyDescent="0.25">
      <c r="C6216" s="385">
        <v>45660</v>
      </c>
      <c r="D6216" s="217" t="s">
        <v>312</v>
      </c>
      <c r="E6216" s="387">
        <v>13000</v>
      </c>
      <c r="F6216" s="387">
        <v>13000</v>
      </c>
      <c r="G6216" s="387">
        <v>13000</v>
      </c>
      <c r="H6216" s="386">
        <v>1</v>
      </c>
      <c r="I6216" s="387">
        <v>13000</v>
      </c>
      <c r="J6216" s="388">
        <v>20000000</v>
      </c>
      <c r="K6216" s="387">
        <v>260000000000</v>
      </c>
    </row>
    <row r="6217" spans="3:11" x14ac:dyDescent="0.25">
      <c r="C6217" s="385">
        <v>45660</v>
      </c>
      <c r="D6217" s="217" t="s">
        <v>312</v>
      </c>
      <c r="E6217" s="387">
        <v>13000</v>
      </c>
      <c r="F6217" s="387">
        <v>13000</v>
      </c>
      <c r="G6217" s="387">
        <v>13000</v>
      </c>
      <c r="H6217" s="386">
        <v>7</v>
      </c>
      <c r="I6217" s="387">
        <v>91000</v>
      </c>
      <c r="J6217" s="388">
        <v>20000000</v>
      </c>
      <c r="K6217" s="387">
        <v>260000000000</v>
      </c>
    </row>
    <row r="6218" spans="3:11" x14ac:dyDescent="0.25">
      <c r="C6218" s="385">
        <v>45660</v>
      </c>
      <c r="D6218" s="217" t="s">
        <v>1154</v>
      </c>
      <c r="E6218" s="387">
        <v>23000</v>
      </c>
      <c r="F6218" s="124">
        <v>23000</v>
      </c>
      <c r="G6218" s="124">
        <v>23000</v>
      </c>
      <c r="H6218" s="386">
        <v>1</v>
      </c>
      <c r="I6218" s="387">
        <v>23000</v>
      </c>
      <c r="J6218" s="388">
        <v>600000</v>
      </c>
      <c r="K6218" s="387">
        <v>13800000000</v>
      </c>
    </row>
    <row r="6219" spans="3:11" x14ac:dyDescent="0.25">
      <c r="C6219" s="385">
        <v>45660</v>
      </c>
      <c r="D6219" s="217" t="s">
        <v>312</v>
      </c>
      <c r="E6219" s="387">
        <v>13000</v>
      </c>
      <c r="F6219" s="387">
        <v>13000</v>
      </c>
      <c r="G6219" s="387">
        <v>13000</v>
      </c>
      <c r="H6219" s="386">
        <v>2</v>
      </c>
      <c r="I6219" s="387">
        <v>26000</v>
      </c>
      <c r="J6219" s="388">
        <v>20000000</v>
      </c>
      <c r="K6219" s="387">
        <v>260000000000</v>
      </c>
    </row>
    <row r="6220" spans="3:11" x14ac:dyDescent="0.25">
      <c r="C6220" s="385">
        <v>45660</v>
      </c>
      <c r="D6220" s="217" t="s">
        <v>310</v>
      </c>
      <c r="E6220" s="387">
        <v>55900</v>
      </c>
      <c r="F6220" s="387">
        <v>55989</v>
      </c>
      <c r="G6220" s="387">
        <v>55989</v>
      </c>
      <c r="H6220" s="386">
        <v>1</v>
      </c>
      <c r="I6220" s="387">
        <v>55900</v>
      </c>
      <c r="J6220" s="238">
        <v>19450000</v>
      </c>
      <c r="K6220" s="387">
        <v>1088986050000</v>
      </c>
    </row>
    <row r="6221" spans="3:11" x14ac:dyDescent="0.25">
      <c r="C6221" s="385">
        <v>45660</v>
      </c>
      <c r="D6221" s="217" t="s">
        <v>1154</v>
      </c>
      <c r="E6221" s="387">
        <v>22900</v>
      </c>
      <c r="F6221" s="124">
        <v>23000</v>
      </c>
      <c r="G6221" s="124">
        <v>23000</v>
      </c>
      <c r="H6221" s="386">
        <v>5</v>
      </c>
      <c r="I6221" s="387">
        <v>114500</v>
      </c>
      <c r="J6221" s="388">
        <v>600000</v>
      </c>
      <c r="K6221" s="387">
        <v>13800000000</v>
      </c>
    </row>
    <row r="6222" spans="3:11" x14ac:dyDescent="0.25">
      <c r="C6222" s="385">
        <v>45660</v>
      </c>
      <c r="D6222" s="217" t="s">
        <v>1154</v>
      </c>
      <c r="E6222" s="387">
        <v>23000</v>
      </c>
      <c r="F6222" s="124">
        <v>23000</v>
      </c>
      <c r="G6222" s="124">
        <v>23000</v>
      </c>
      <c r="H6222" s="386">
        <v>4</v>
      </c>
      <c r="I6222" s="387">
        <v>92000</v>
      </c>
      <c r="J6222" s="388">
        <v>600000</v>
      </c>
      <c r="K6222" s="387">
        <v>13800000000</v>
      </c>
    </row>
    <row r="6223" spans="3:11" x14ac:dyDescent="0.25">
      <c r="C6223" s="385">
        <v>45660</v>
      </c>
      <c r="D6223" s="217" t="s">
        <v>310</v>
      </c>
      <c r="E6223" s="387">
        <v>55989</v>
      </c>
      <c r="F6223" s="387">
        <v>55989</v>
      </c>
      <c r="G6223" s="387">
        <v>55989</v>
      </c>
      <c r="H6223" s="386">
        <v>6</v>
      </c>
      <c r="I6223" s="387">
        <v>335934</v>
      </c>
      <c r="J6223" s="238">
        <v>19450000</v>
      </c>
      <c r="K6223" s="387">
        <v>1088986050000</v>
      </c>
    </row>
    <row r="6224" spans="3:11" x14ac:dyDescent="0.25">
      <c r="C6224" s="385">
        <v>45663</v>
      </c>
      <c r="D6224" s="217" t="s">
        <v>310</v>
      </c>
      <c r="E6224" s="387">
        <v>55989</v>
      </c>
      <c r="F6224" s="387">
        <v>55989</v>
      </c>
      <c r="G6224" s="387">
        <v>55980</v>
      </c>
      <c r="H6224" s="386">
        <v>1</v>
      </c>
      <c r="I6224" s="387">
        <v>55989</v>
      </c>
      <c r="J6224" s="238">
        <v>19450000</v>
      </c>
      <c r="K6224" s="387">
        <v>1088811000000</v>
      </c>
    </row>
    <row r="6225" spans="3:11" x14ac:dyDescent="0.25">
      <c r="C6225" s="385">
        <v>45663</v>
      </c>
      <c r="D6225" s="217" t="s">
        <v>310</v>
      </c>
      <c r="E6225" s="387">
        <v>55989</v>
      </c>
      <c r="F6225" s="387">
        <v>55989</v>
      </c>
      <c r="G6225" s="387">
        <v>55980</v>
      </c>
      <c r="H6225" s="386">
        <v>1</v>
      </c>
      <c r="I6225" s="387">
        <v>55989</v>
      </c>
      <c r="J6225" s="238">
        <v>19450000</v>
      </c>
      <c r="K6225" s="387">
        <v>1088811000000</v>
      </c>
    </row>
    <row r="6226" spans="3:11" x14ac:dyDescent="0.25">
      <c r="C6226" s="385">
        <v>45663</v>
      </c>
      <c r="D6226" s="217" t="s">
        <v>1154</v>
      </c>
      <c r="E6226" s="387">
        <v>22900</v>
      </c>
      <c r="F6226" s="124">
        <v>23000</v>
      </c>
      <c r="G6226" s="387">
        <v>22110</v>
      </c>
      <c r="H6226" s="386">
        <v>1</v>
      </c>
      <c r="I6226" s="387">
        <v>22900</v>
      </c>
      <c r="J6226" s="388">
        <v>600000</v>
      </c>
      <c r="K6226" s="387">
        <v>13266000000</v>
      </c>
    </row>
    <row r="6227" spans="3:11" x14ac:dyDescent="0.25">
      <c r="C6227" s="385">
        <v>45663</v>
      </c>
      <c r="D6227" s="217" t="s">
        <v>312</v>
      </c>
      <c r="E6227" s="387">
        <v>13000</v>
      </c>
      <c r="F6227" s="387">
        <v>13000</v>
      </c>
      <c r="G6227" s="387">
        <v>13500</v>
      </c>
      <c r="H6227" s="386">
        <v>1</v>
      </c>
      <c r="I6227" s="387">
        <v>13000</v>
      </c>
      <c r="J6227" s="388">
        <v>20000000</v>
      </c>
      <c r="K6227" s="387">
        <v>270000000000</v>
      </c>
    </row>
    <row r="6228" spans="3:11" x14ac:dyDescent="0.25">
      <c r="C6228" s="385">
        <v>45663</v>
      </c>
      <c r="D6228" s="217" t="s">
        <v>312</v>
      </c>
      <c r="E6228" s="387">
        <v>13000</v>
      </c>
      <c r="F6228" s="387">
        <v>13000</v>
      </c>
      <c r="G6228" s="387">
        <v>13500</v>
      </c>
      <c r="H6228" s="386">
        <v>2</v>
      </c>
      <c r="I6228" s="387">
        <v>26000</v>
      </c>
      <c r="J6228" s="388">
        <v>20000000</v>
      </c>
      <c r="K6228" s="387">
        <v>270000000000</v>
      </c>
    </row>
    <row r="6229" spans="3:11" x14ac:dyDescent="0.25">
      <c r="C6229" s="385">
        <v>45663</v>
      </c>
      <c r="D6229" s="217" t="s">
        <v>312</v>
      </c>
      <c r="E6229" s="387">
        <v>13000</v>
      </c>
      <c r="F6229" s="387">
        <v>13000</v>
      </c>
      <c r="G6229" s="387">
        <v>13500</v>
      </c>
      <c r="H6229" s="386">
        <v>1</v>
      </c>
      <c r="I6229" s="387">
        <v>13000</v>
      </c>
      <c r="J6229" s="388">
        <v>20000000</v>
      </c>
      <c r="K6229" s="387">
        <v>270000000000</v>
      </c>
    </row>
    <row r="6230" spans="3:11" x14ac:dyDescent="0.25">
      <c r="C6230" s="385">
        <v>45663</v>
      </c>
      <c r="D6230" s="217" t="s">
        <v>1155</v>
      </c>
      <c r="E6230" s="387">
        <v>19000</v>
      </c>
      <c r="F6230" s="124">
        <v>19000</v>
      </c>
      <c r="G6230" s="124">
        <v>19000</v>
      </c>
      <c r="H6230" s="386">
        <v>2</v>
      </c>
      <c r="I6230" s="387">
        <v>38000</v>
      </c>
      <c r="J6230" s="388">
        <v>2400000</v>
      </c>
      <c r="K6230" s="387">
        <v>45600000000</v>
      </c>
    </row>
    <row r="6231" spans="3:11" x14ac:dyDescent="0.25">
      <c r="C6231" s="385">
        <v>45663</v>
      </c>
      <c r="D6231" s="217" t="s">
        <v>1155</v>
      </c>
      <c r="E6231" s="387">
        <v>19000</v>
      </c>
      <c r="F6231" s="124">
        <v>19000</v>
      </c>
      <c r="G6231" s="124">
        <v>19000</v>
      </c>
      <c r="H6231" s="386">
        <v>4</v>
      </c>
      <c r="I6231" s="387">
        <v>76000</v>
      </c>
      <c r="J6231" s="388">
        <v>2400000</v>
      </c>
      <c r="K6231" s="387">
        <v>45600000000</v>
      </c>
    </row>
    <row r="6232" spans="3:11" x14ac:dyDescent="0.25">
      <c r="C6232" s="385">
        <v>45663</v>
      </c>
      <c r="D6232" s="217" t="s">
        <v>312</v>
      </c>
      <c r="E6232" s="387">
        <v>13000</v>
      </c>
      <c r="F6232" s="387">
        <v>13000</v>
      </c>
      <c r="G6232" s="387">
        <v>13500</v>
      </c>
      <c r="H6232" s="386">
        <v>15</v>
      </c>
      <c r="I6232" s="387">
        <v>195000</v>
      </c>
      <c r="J6232" s="388">
        <v>20000000</v>
      </c>
      <c r="K6232" s="387">
        <v>270000000000</v>
      </c>
    </row>
    <row r="6233" spans="3:11" x14ac:dyDescent="0.25">
      <c r="C6233" s="385">
        <v>45663</v>
      </c>
      <c r="D6233" s="217" t="s">
        <v>312</v>
      </c>
      <c r="E6233" s="387">
        <v>13000</v>
      </c>
      <c r="F6233" s="387">
        <v>13000</v>
      </c>
      <c r="G6233" s="387">
        <v>13500</v>
      </c>
      <c r="H6233" s="386">
        <v>25</v>
      </c>
      <c r="I6233" s="387">
        <v>325000</v>
      </c>
      <c r="J6233" s="388">
        <v>20000000</v>
      </c>
      <c r="K6233" s="387">
        <v>270000000000</v>
      </c>
    </row>
    <row r="6234" spans="3:11" x14ac:dyDescent="0.25">
      <c r="C6234" s="385">
        <v>45663</v>
      </c>
      <c r="D6234" s="217" t="s">
        <v>312</v>
      </c>
      <c r="E6234" s="387">
        <v>13000</v>
      </c>
      <c r="F6234" s="387">
        <v>13000</v>
      </c>
      <c r="G6234" s="387">
        <v>13500</v>
      </c>
      <c r="H6234" s="386">
        <v>2</v>
      </c>
      <c r="I6234" s="387">
        <v>26000</v>
      </c>
      <c r="J6234" s="388">
        <v>20000000</v>
      </c>
      <c r="K6234" s="387">
        <v>270000000000</v>
      </c>
    </row>
    <row r="6235" spans="3:11" x14ac:dyDescent="0.25">
      <c r="C6235" s="385">
        <v>45663</v>
      </c>
      <c r="D6235" s="217" t="s">
        <v>1154</v>
      </c>
      <c r="E6235" s="387">
        <v>23000</v>
      </c>
      <c r="F6235" s="124">
        <v>23000</v>
      </c>
      <c r="G6235" s="387">
        <v>22110</v>
      </c>
      <c r="H6235" s="386">
        <v>1</v>
      </c>
      <c r="I6235" s="387">
        <v>23000</v>
      </c>
      <c r="J6235" s="388">
        <v>600000</v>
      </c>
      <c r="K6235" s="387">
        <v>13266000000</v>
      </c>
    </row>
    <row r="6236" spans="3:11" x14ac:dyDescent="0.25">
      <c r="C6236" s="385">
        <v>45663</v>
      </c>
      <c r="D6236" s="217" t="s">
        <v>1155</v>
      </c>
      <c r="E6236" s="387">
        <v>19000</v>
      </c>
      <c r="F6236" s="124">
        <v>19000</v>
      </c>
      <c r="G6236" s="124">
        <v>19000</v>
      </c>
      <c r="H6236" s="386">
        <v>1</v>
      </c>
      <c r="I6236" s="387">
        <v>19000</v>
      </c>
      <c r="J6236" s="388">
        <v>2400000</v>
      </c>
      <c r="K6236" s="387">
        <v>45600000000</v>
      </c>
    </row>
    <row r="6237" spans="3:11" x14ac:dyDescent="0.25">
      <c r="C6237" s="385">
        <v>45663</v>
      </c>
      <c r="D6237" s="217" t="s">
        <v>312</v>
      </c>
      <c r="E6237" s="387">
        <v>13000</v>
      </c>
      <c r="F6237" s="387">
        <v>13000</v>
      </c>
      <c r="G6237" s="387">
        <v>13500</v>
      </c>
      <c r="H6237" s="386">
        <v>10</v>
      </c>
      <c r="I6237" s="387">
        <v>130000</v>
      </c>
      <c r="J6237" s="388">
        <v>20000000</v>
      </c>
      <c r="K6237" s="387">
        <v>270000000000</v>
      </c>
    </row>
    <row r="6238" spans="3:11" x14ac:dyDescent="0.25">
      <c r="C6238" s="385">
        <v>45663</v>
      </c>
      <c r="D6238" s="217" t="s">
        <v>312</v>
      </c>
      <c r="E6238" s="387">
        <v>13000</v>
      </c>
      <c r="F6238" s="387">
        <v>13000</v>
      </c>
      <c r="G6238" s="387">
        <v>13500</v>
      </c>
      <c r="H6238" s="386">
        <v>10</v>
      </c>
      <c r="I6238" s="387">
        <v>130000</v>
      </c>
      <c r="J6238" s="388">
        <v>20000000</v>
      </c>
      <c r="K6238" s="387">
        <v>270000000000</v>
      </c>
    </row>
    <row r="6239" spans="3:11" x14ac:dyDescent="0.25">
      <c r="C6239" s="385">
        <v>45663</v>
      </c>
      <c r="D6239" s="217" t="s">
        <v>312</v>
      </c>
      <c r="E6239" s="387">
        <v>13000</v>
      </c>
      <c r="F6239" s="387">
        <v>13000</v>
      </c>
      <c r="G6239" s="387">
        <v>13500</v>
      </c>
      <c r="H6239" s="386">
        <v>3</v>
      </c>
      <c r="I6239" s="387">
        <v>39000</v>
      </c>
      <c r="J6239" s="388">
        <v>20000000</v>
      </c>
      <c r="K6239" s="387">
        <v>270000000000</v>
      </c>
    </row>
    <row r="6240" spans="3:11" x14ac:dyDescent="0.25">
      <c r="C6240" s="385">
        <v>45663</v>
      </c>
      <c r="D6240" s="217" t="s">
        <v>312</v>
      </c>
      <c r="E6240" s="387">
        <v>13000</v>
      </c>
      <c r="F6240" s="387">
        <v>13000</v>
      </c>
      <c r="G6240" s="387">
        <v>13500</v>
      </c>
      <c r="H6240" s="386">
        <v>5</v>
      </c>
      <c r="I6240" s="387">
        <v>65000</v>
      </c>
      <c r="J6240" s="388">
        <v>20000000</v>
      </c>
      <c r="K6240" s="387">
        <v>270000000000</v>
      </c>
    </row>
    <row r="6241" spans="3:11" x14ac:dyDescent="0.25">
      <c r="C6241" s="385">
        <v>45663</v>
      </c>
      <c r="D6241" s="217" t="s">
        <v>1155</v>
      </c>
      <c r="E6241" s="387">
        <v>19000</v>
      </c>
      <c r="F6241" s="124">
        <v>19000</v>
      </c>
      <c r="G6241" s="124">
        <v>19000</v>
      </c>
      <c r="H6241" s="386">
        <v>3</v>
      </c>
      <c r="I6241" s="387">
        <v>57000</v>
      </c>
      <c r="J6241" s="388">
        <v>2400000</v>
      </c>
      <c r="K6241" s="387">
        <v>45600000000</v>
      </c>
    </row>
    <row r="6242" spans="3:11" x14ac:dyDescent="0.25">
      <c r="C6242" s="385">
        <v>45663</v>
      </c>
      <c r="D6242" s="217" t="s">
        <v>310</v>
      </c>
      <c r="E6242" s="387">
        <v>55980</v>
      </c>
      <c r="F6242" s="387">
        <v>55989</v>
      </c>
      <c r="G6242" s="387">
        <v>55980</v>
      </c>
      <c r="H6242" s="386">
        <v>1</v>
      </c>
      <c r="I6242" s="387">
        <v>55980</v>
      </c>
      <c r="J6242" s="238">
        <v>19450000</v>
      </c>
      <c r="K6242" s="387">
        <v>1088811000000</v>
      </c>
    </row>
    <row r="6243" spans="3:11" x14ac:dyDescent="0.25">
      <c r="C6243" s="385">
        <v>45663</v>
      </c>
      <c r="D6243" s="217" t="s">
        <v>312</v>
      </c>
      <c r="E6243" s="387">
        <v>13000</v>
      </c>
      <c r="F6243" s="387">
        <v>13000</v>
      </c>
      <c r="G6243" s="387">
        <v>13500</v>
      </c>
      <c r="H6243" s="386">
        <v>1</v>
      </c>
      <c r="I6243" s="387">
        <v>13000</v>
      </c>
      <c r="J6243" s="388">
        <v>20000000</v>
      </c>
      <c r="K6243" s="387">
        <v>270000000000</v>
      </c>
    </row>
    <row r="6244" spans="3:11" x14ac:dyDescent="0.25">
      <c r="C6244" s="385">
        <v>45663</v>
      </c>
      <c r="D6244" s="217" t="s">
        <v>310</v>
      </c>
      <c r="E6244" s="387">
        <v>55980</v>
      </c>
      <c r="F6244" s="387">
        <v>55989</v>
      </c>
      <c r="G6244" s="387">
        <v>55980</v>
      </c>
      <c r="H6244" s="386">
        <v>19</v>
      </c>
      <c r="I6244" s="387">
        <v>1063620</v>
      </c>
      <c r="J6244" s="238">
        <v>19450000</v>
      </c>
      <c r="K6244" s="387">
        <v>1088811000000</v>
      </c>
    </row>
    <row r="6245" spans="3:11" x14ac:dyDescent="0.25">
      <c r="C6245" s="385">
        <v>45663</v>
      </c>
      <c r="D6245" s="217" t="s">
        <v>310</v>
      </c>
      <c r="E6245" s="387">
        <v>55980</v>
      </c>
      <c r="F6245" s="387">
        <v>55989</v>
      </c>
      <c r="G6245" s="387">
        <v>55980</v>
      </c>
      <c r="H6245" s="386">
        <v>1</v>
      </c>
      <c r="I6245" s="387">
        <v>55980</v>
      </c>
      <c r="J6245" s="238">
        <v>19450000</v>
      </c>
      <c r="K6245" s="387">
        <v>1088811000000</v>
      </c>
    </row>
    <row r="6246" spans="3:11" x14ac:dyDescent="0.25">
      <c r="C6246" s="385">
        <v>45663</v>
      </c>
      <c r="D6246" s="217" t="s">
        <v>312</v>
      </c>
      <c r="E6246" s="387">
        <v>13000</v>
      </c>
      <c r="F6246" s="387">
        <v>13000</v>
      </c>
      <c r="G6246" s="387">
        <v>13500</v>
      </c>
      <c r="H6246" s="386">
        <v>100</v>
      </c>
      <c r="I6246" s="387">
        <v>1300000</v>
      </c>
      <c r="J6246" s="388">
        <v>20000000</v>
      </c>
      <c r="K6246" s="387">
        <v>270000000000</v>
      </c>
    </row>
    <row r="6247" spans="3:11" x14ac:dyDescent="0.25">
      <c r="C6247" s="385">
        <v>45663</v>
      </c>
      <c r="D6247" s="217" t="s">
        <v>1155</v>
      </c>
      <c r="E6247" s="387">
        <v>19000</v>
      </c>
      <c r="F6247" s="124">
        <v>19000</v>
      </c>
      <c r="G6247" s="124">
        <v>19000</v>
      </c>
      <c r="H6247" s="386">
        <v>50</v>
      </c>
      <c r="I6247" s="387">
        <v>950000</v>
      </c>
      <c r="J6247" s="388">
        <v>2400000</v>
      </c>
      <c r="K6247" s="387">
        <v>45600000000</v>
      </c>
    </row>
    <row r="6248" spans="3:11" x14ac:dyDescent="0.25">
      <c r="C6248" s="385">
        <v>45663</v>
      </c>
      <c r="D6248" s="217" t="s">
        <v>1154</v>
      </c>
      <c r="E6248" s="387">
        <v>22900</v>
      </c>
      <c r="F6248" s="124">
        <v>23000</v>
      </c>
      <c r="G6248" s="387">
        <v>22110</v>
      </c>
      <c r="H6248" s="386">
        <v>14</v>
      </c>
      <c r="I6248" s="387">
        <v>320600</v>
      </c>
      <c r="J6248" s="388">
        <v>600000</v>
      </c>
      <c r="K6248" s="387">
        <v>13266000000</v>
      </c>
    </row>
    <row r="6249" spans="3:11" x14ac:dyDescent="0.25">
      <c r="C6249" s="385">
        <v>45663</v>
      </c>
      <c r="D6249" s="217" t="s">
        <v>1154</v>
      </c>
      <c r="E6249" s="387">
        <v>22900</v>
      </c>
      <c r="F6249" s="124">
        <v>23000</v>
      </c>
      <c r="G6249" s="387">
        <v>22110</v>
      </c>
      <c r="H6249" s="386">
        <v>1</v>
      </c>
      <c r="I6249" s="387">
        <v>22900</v>
      </c>
      <c r="J6249" s="388">
        <v>600000</v>
      </c>
      <c r="K6249" s="387">
        <v>13266000000</v>
      </c>
    </row>
    <row r="6250" spans="3:11" x14ac:dyDescent="0.25">
      <c r="C6250" s="385">
        <v>45663</v>
      </c>
      <c r="D6250" s="217" t="s">
        <v>1154</v>
      </c>
      <c r="E6250" s="387">
        <v>22560</v>
      </c>
      <c r="F6250" s="124">
        <v>23000</v>
      </c>
      <c r="G6250" s="387">
        <v>22110</v>
      </c>
      <c r="H6250" s="386">
        <v>50</v>
      </c>
      <c r="I6250" s="387">
        <v>1128000</v>
      </c>
      <c r="J6250" s="388">
        <v>600000</v>
      </c>
      <c r="K6250" s="387">
        <v>13266000000</v>
      </c>
    </row>
    <row r="6251" spans="3:11" x14ac:dyDescent="0.25">
      <c r="C6251" s="385">
        <v>45663</v>
      </c>
      <c r="D6251" s="217" t="s">
        <v>1154</v>
      </c>
      <c r="E6251" s="387">
        <v>22110</v>
      </c>
      <c r="F6251" s="124">
        <v>23000</v>
      </c>
      <c r="G6251" s="387">
        <v>22110</v>
      </c>
      <c r="H6251" s="386">
        <v>5</v>
      </c>
      <c r="I6251" s="387">
        <v>110550</v>
      </c>
      <c r="J6251" s="388">
        <v>600000</v>
      </c>
      <c r="K6251" s="387">
        <v>13266000000</v>
      </c>
    </row>
    <row r="6252" spans="3:11" x14ac:dyDescent="0.25">
      <c r="C6252" s="385">
        <v>45663</v>
      </c>
      <c r="D6252" s="217" t="s">
        <v>312</v>
      </c>
      <c r="E6252" s="387">
        <v>13000</v>
      </c>
      <c r="F6252" s="387">
        <v>13000</v>
      </c>
      <c r="G6252" s="387">
        <v>13500</v>
      </c>
      <c r="H6252" s="386">
        <v>2</v>
      </c>
      <c r="I6252" s="387">
        <v>26000</v>
      </c>
      <c r="J6252" s="388">
        <v>20000000</v>
      </c>
      <c r="K6252" s="387">
        <v>270000000000</v>
      </c>
    </row>
    <row r="6253" spans="3:11" x14ac:dyDescent="0.25">
      <c r="C6253" s="385">
        <v>45663</v>
      </c>
      <c r="D6253" s="217" t="s">
        <v>1155</v>
      </c>
      <c r="E6253" s="387">
        <v>19000</v>
      </c>
      <c r="F6253" s="124">
        <v>19000</v>
      </c>
      <c r="G6253" s="124">
        <v>19000</v>
      </c>
      <c r="H6253" s="386">
        <v>4</v>
      </c>
      <c r="I6253" s="387">
        <v>76000</v>
      </c>
      <c r="J6253" s="388">
        <v>2400000</v>
      </c>
      <c r="K6253" s="387">
        <v>45600000000</v>
      </c>
    </row>
    <row r="6254" spans="3:11" x14ac:dyDescent="0.25">
      <c r="C6254" s="385">
        <v>45663</v>
      </c>
      <c r="D6254" s="217" t="s">
        <v>312</v>
      </c>
      <c r="E6254" s="387">
        <v>13000</v>
      </c>
      <c r="F6254" s="387">
        <v>13000</v>
      </c>
      <c r="G6254" s="387">
        <v>13500</v>
      </c>
      <c r="H6254" s="386">
        <v>1</v>
      </c>
      <c r="I6254" s="387">
        <v>13000</v>
      </c>
      <c r="J6254" s="388">
        <v>20000000</v>
      </c>
      <c r="K6254" s="387">
        <v>270000000000</v>
      </c>
    </row>
    <row r="6255" spans="3:11" x14ac:dyDescent="0.25">
      <c r="C6255" s="385">
        <v>45663</v>
      </c>
      <c r="D6255" s="217" t="s">
        <v>312</v>
      </c>
      <c r="E6255" s="387">
        <v>13000</v>
      </c>
      <c r="F6255" s="387">
        <v>13000</v>
      </c>
      <c r="G6255" s="387">
        <v>13500</v>
      </c>
      <c r="H6255" s="386">
        <v>411</v>
      </c>
      <c r="I6255" s="387">
        <v>5343000</v>
      </c>
      <c r="J6255" s="388">
        <v>20000000</v>
      </c>
      <c r="K6255" s="387">
        <v>270000000000</v>
      </c>
    </row>
    <row r="6256" spans="3:11" x14ac:dyDescent="0.25">
      <c r="C6256" s="385">
        <v>45663</v>
      </c>
      <c r="D6256" s="217" t="s">
        <v>312</v>
      </c>
      <c r="E6256" s="387">
        <v>13000</v>
      </c>
      <c r="F6256" s="387">
        <v>13000</v>
      </c>
      <c r="G6256" s="387">
        <v>13500</v>
      </c>
      <c r="H6256" s="386">
        <v>13</v>
      </c>
      <c r="I6256" s="387">
        <v>169000</v>
      </c>
      <c r="J6256" s="388">
        <v>20000000</v>
      </c>
      <c r="K6256" s="387">
        <v>270000000000</v>
      </c>
    </row>
    <row r="6257" spans="3:11" x14ac:dyDescent="0.25">
      <c r="C6257" s="385">
        <v>45663</v>
      </c>
      <c r="D6257" s="217" t="s">
        <v>312</v>
      </c>
      <c r="E6257" s="387">
        <v>13000</v>
      </c>
      <c r="F6257" s="387">
        <v>13000</v>
      </c>
      <c r="G6257" s="387">
        <v>13500</v>
      </c>
      <c r="H6257" s="386">
        <v>2</v>
      </c>
      <c r="I6257" s="387">
        <v>26000</v>
      </c>
      <c r="J6257" s="388">
        <v>20000000</v>
      </c>
      <c r="K6257" s="387">
        <v>270000000000</v>
      </c>
    </row>
    <row r="6258" spans="3:11" x14ac:dyDescent="0.25">
      <c r="C6258" s="385">
        <v>45663</v>
      </c>
      <c r="D6258" s="217" t="s">
        <v>312</v>
      </c>
      <c r="E6258" s="387">
        <v>13500</v>
      </c>
      <c r="F6258" s="387">
        <v>13000</v>
      </c>
      <c r="G6258" s="387">
        <v>13500</v>
      </c>
      <c r="H6258" s="386">
        <v>75</v>
      </c>
      <c r="I6258" s="387">
        <v>1012500</v>
      </c>
      <c r="J6258" s="388">
        <v>20000000</v>
      </c>
      <c r="K6258" s="387">
        <v>270000000000</v>
      </c>
    </row>
    <row r="6259" spans="3:11" x14ac:dyDescent="0.25">
      <c r="C6259" s="385">
        <v>45664</v>
      </c>
      <c r="D6259" s="217" t="s">
        <v>310</v>
      </c>
      <c r="E6259" s="387">
        <v>55980</v>
      </c>
      <c r="F6259" s="387">
        <v>55980</v>
      </c>
      <c r="G6259" s="387">
        <v>55000</v>
      </c>
      <c r="H6259" s="386">
        <v>2</v>
      </c>
      <c r="I6259" s="387">
        <v>111960</v>
      </c>
      <c r="J6259" s="238">
        <v>19450000</v>
      </c>
      <c r="K6259" s="387">
        <v>1069750000000</v>
      </c>
    </row>
    <row r="6260" spans="3:11" x14ac:dyDescent="0.25">
      <c r="C6260" s="385">
        <v>45664</v>
      </c>
      <c r="D6260" s="217" t="s">
        <v>310</v>
      </c>
      <c r="E6260" s="387">
        <v>55980</v>
      </c>
      <c r="F6260" s="387">
        <v>55980</v>
      </c>
      <c r="G6260" s="387">
        <v>55000</v>
      </c>
      <c r="H6260" s="386">
        <v>14</v>
      </c>
      <c r="I6260" s="387">
        <v>783720</v>
      </c>
      <c r="J6260" s="238">
        <v>19450000</v>
      </c>
      <c r="K6260" s="387">
        <v>1069750000000</v>
      </c>
    </row>
    <row r="6261" spans="3:11" x14ac:dyDescent="0.25">
      <c r="C6261" s="385">
        <v>45664</v>
      </c>
      <c r="D6261" s="217" t="s">
        <v>1154</v>
      </c>
      <c r="E6261" s="387">
        <v>23000</v>
      </c>
      <c r="F6261" s="387">
        <v>22110</v>
      </c>
      <c r="G6261" s="387">
        <v>23000</v>
      </c>
      <c r="H6261" s="386">
        <v>1</v>
      </c>
      <c r="I6261" s="387">
        <v>23000</v>
      </c>
      <c r="J6261" s="388">
        <v>600000</v>
      </c>
      <c r="K6261" s="387">
        <v>13800000000</v>
      </c>
    </row>
    <row r="6262" spans="3:11" x14ac:dyDescent="0.25">
      <c r="C6262" s="385">
        <v>45664</v>
      </c>
      <c r="D6262" s="217" t="s">
        <v>1154</v>
      </c>
      <c r="E6262" s="387">
        <v>23000</v>
      </c>
      <c r="F6262" s="387">
        <v>22110</v>
      </c>
      <c r="G6262" s="387">
        <v>23000</v>
      </c>
      <c r="H6262" s="386">
        <v>1</v>
      </c>
      <c r="I6262" s="387">
        <v>23000</v>
      </c>
      <c r="J6262" s="388">
        <v>600000</v>
      </c>
      <c r="K6262" s="387">
        <v>13800000000</v>
      </c>
    </row>
    <row r="6263" spans="3:11" x14ac:dyDescent="0.25">
      <c r="C6263" s="385">
        <v>45664</v>
      </c>
      <c r="D6263" s="217" t="s">
        <v>312</v>
      </c>
      <c r="E6263" s="387">
        <v>13000</v>
      </c>
      <c r="F6263" s="387">
        <v>13500</v>
      </c>
      <c r="G6263" s="387">
        <v>12800</v>
      </c>
      <c r="H6263" s="386">
        <v>1</v>
      </c>
      <c r="I6263" s="387">
        <v>13000</v>
      </c>
      <c r="J6263" s="388">
        <v>20000000</v>
      </c>
      <c r="K6263" s="387">
        <v>256000000000</v>
      </c>
    </row>
    <row r="6264" spans="3:11" x14ac:dyDescent="0.25">
      <c r="C6264" s="385">
        <v>45664</v>
      </c>
      <c r="D6264" s="217" t="s">
        <v>312</v>
      </c>
      <c r="E6264" s="387">
        <v>13000</v>
      </c>
      <c r="F6264" s="387">
        <v>13500</v>
      </c>
      <c r="G6264" s="387">
        <v>12800</v>
      </c>
      <c r="H6264" s="386">
        <v>10</v>
      </c>
      <c r="I6264" s="387">
        <v>130000</v>
      </c>
      <c r="J6264" s="388">
        <v>20000000</v>
      </c>
      <c r="K6264" s="387">
        <v>256000000000</v>
      </c>
    </row>
    <row r="6265" spans="3:11" x14ac:dyDescent="0.25">
      <c r="C6265" s="385">
        <v>45664</v>
      </c>
      <c r="D6265" s="217" t="s">
        <v>1155</v>
      </c>
      <c r="E6265" s="387">
        <v>18999</v>
      </c>
      <c r="F6265" s="124">
        <v>19000</v>
      </c>
      <c r="G6265" s="387">
        <v>18999</v>
      </c>
      <c r="H6265" s="386">
        <v>2</v>
      </c>
      <c r="I6265" s="387">
        <v>37998</v>
      </c>
      <c r="J6265" s="388">
        <v>2400000</v>
      </c>
      <c r="K6265" s="387">
        <v>45597600000</v>
      </c>
    </row>
    <row r="6266" spans="3:11" x14ac:dyDescent="0.25">
      <c r="C6266" s="385">
        <v>45664</v>
      </c>
      <c r="D6266" s="217" t="s">
        <v>1155</v>
      </c>
      <c r="E6266" s="387">
        <v>18999</v>
      </c>
      <c r="F6266" s="124">
        <v>19000</v>
      </c>
      <c r="G6266" s="387">
        <v>18999</v>
      </c>
      <c r="H6266" s="386">
        <v>2</v>
      </c>
      <c r="I6266" s="387">
        <v>37998</v>
      </c>
      <c r="J6266" s="388">
        <v>2400000</v>
      </c>
      <c r="K6266" s="387">
        <v>45597600000</v>
      </c>
    </row>
    <row r="6267" spans="3:11" x14ac:dyDescent="0.25">
      <c r="C6267" s="385">
        <v>45664</v>
      </c>
      <c r="D6267" s="217" t="s">
        <v>1155</v>
      </c>
      <c r="E6267" s="387">
        <v>18999</v>
      </c>
      <c r="F6267" s="124">
        <v>19000</v>
      </c>
      <c r="G6267" s="387">
        <v>18999</v>
      </c>
      <c r="H6267" s="386">
        <v>2</v>
      </c>
      <c r="I6267" s="387">
        <v>37998</v>
      </c>
      <c r="J6267" s="388">
        <v>2400000</v>
      </c>
      <c r="K6267" s="387">
        <v>45597600000</v>
      </c>
    </row>
    <row r="6268" spans="3:11" x14ac:dyDescent="0.25">
      <c r="C6268" s="385">
        <v>45664</v>
      </c>
      <c r="D6268" s="217" t="s">
        <v>310</v>
      </c>
      <c r="E6268" s="387">
        <v>55980</v>
      </c>
      <c r="F6268" s="387">
        <v>55980</v>
      </c>
      <c r="G6268" s="387">
        <v>55000</v>
      </c>
      <c r="H6268" s="386">
        <v>10</v>
      </c>
      <c r="I6268" s="387">
        <v>559800</v>
      </c>
      <c r="J6268" s="238">
        <v>19450000</v>
      </c>
      <c r="K6268" s="387">
        <v>1069750000000</v>
      </c>
    </row>
    <row r="6269" spans="3:11" x14ac:dyDescent="0.25">
      <c r="C6269" s="385">
        <v>45664</v>
      </c>
      <c r="D6269" s="217" t="s">
        <v>1155</v>
      </c>
      <c r="E6269" s="387">
        <v>18901</v>
      </c>
      <c r="F6269" s="124">
        <v>19000</v>
      </c>
      <c r="G6269" s="387">
        <v>18999</v>
      </c>
      <c r="H6269" s="386">
        <v>2</v>
      </c>
      <c r="I6269" s="387">
        <v>37802</v>
      </c>
      <c r="J6269" s="388">
        <v>2400000</v>
      </c>
      <c r="K6269" s="387">
        <v>45597600000</v>
      </c>
    </row>
    <row r="6270" spans="3:11" x14ac:dyDescent="0.25">
      <c r="C6270" s="385">
        <v>45664</v>
      </c>
      <c r="D6270" s="217" t="s">
        <v>312</v>
      </c>
      <c r="E6270" s="387">
        <v>13000</v>
      </c>
      <c r="F6270" s="387">
        <v>13500</v>
      </c>
      <c r="G6270" s="387">
        <v>12800</v>
      </c>
      <c r="H6270" s="386">
        <v>1</v>
      </c>
      <c r="I6270" s="387">
        <v>13000</v>
      </c>
      <c r="J6270" s="388">
        <v>20000000</v>
      </c>
      <c r="K6270" s="387">
        <v>256000000000</v>
      </c>
    </row>
    <row r="6271" spans="3:11" x14ac:dyDescent="0.25">
      <c r="C6271" s="385">
        <v>45664</v>
      </c>
      <c r="D6271" s="217" t="s">
        <v>1154</v>
      </c>
      <c r="E6271" s="387">
        <v>23000</v>
      </c>
      <c r="F6271" s="387">
        <v>22110</v>
      </c>
      <c r="G6271" s="387">
        <v>23000</v>
      </c>
      <c r="H6271" s="386">
        <v>10</v>
      </c>
      <c r="I6271" s="387">
        <v>230000</v>
      </c>
      <c r="J6271" s="388">
        <v>600000</v>
      </c>
      <c r="K6271" s="387">
        <v>13800000000</v>
      </c>
    </row>
    <row r="6272" spans="3:11" x14ac:dyDescent="0.25">
      <c r="C6272" s="385">
        <v>45664</v>
      </c>
      <c r="D6272" s="217" t="s">
        <v>312</v>
      </c>
      <c r="E6272" s="387">
        <v>13000</v>
      </c>
      <c r="F6272" s="387">
        <v>13500</v>
      </c>
      <c r="G6272" s="387">
        <v>12800</v>
      </c>
      <c r="H6272" s="386">
        <v>10</v>
      </c>
      <c r="I6272" s="387">
        <v>130000</v>
      </c>
      <c r="J6272" s="388">
        <v>20000000</v>
      </c>
      <c r="K6272" s="387">
        <v>256000000000</v>
      </c>
    </row>
    <row r="6273" spans="3:11" x14ac:dyDescent="0.25">
      <c r="C6273" s="385">
        <v>45664</v>
      </c>
      <c r="D6273" s="217" t="s">
        <v>312</v>
      </c>
      <c r="E6273" s="387">
        <v>13000</v>
      </c>
      <c r="F6273" s="387">
        <v>13500</v>
      </c>
      <c r="G6273" s="387">
        <v>12800</v>
      </c>
      <c r="H6273" s="386">
        <v>3</v>
      </c>
      <c r="I6273" s="387">
        <v>39000</v>
      </c>
      <c r="J6273" s="388">
        <v>20000000</v>
      </c>
      <c r="K6273" s="387">
        <v>256000000000</v>
      </c>
    </row>
    <row r="6274" spans="3:11" x14ac:dyDescent="0.25">
      <c r="C6274" s="385">
        <v>45664</v>
      </c>
      <c r="D6274" s="217" t="s">
        <v>312</v>
      </c>
      <c r="E6274" s="387">
        <v>13000</v>
      </c>
      <c r="F6274" s="387">
        <v>13500</v>
      </c>
      <c r="G6274" s="387">
        <v>12800</v>
      </c>
      <c r="H6274" s="386">
        <v>575</v>
      </c>
      <c r="I6274" s="387">
        <v>7475000</v>
      </c>
      <c r="J6274" s="388">
        <v>20000000</v>
      </c>
      <c r="K6274" s="387">
        <v>256000000000</v>
      </c>
    </row>
    <row r="6275" spans="3:11" x14ac:dyDescent="0.25">
      <c r="C6275" s="385">
        <v>45664</v>
      </c>
      <c r="D6275" s="217" t="s">
        <v>312</v>
      </c>
      <c r="E6275" s="387">
        <v>13000</v>
      </c>
      <c r="F6275" s="387">
        <v>13500</v>
      </c>
      <c r="G6275" s="387">
        <v>12800</v>
      </c>
      <c r="H6275" s="386">
        <v>2</v>
      </c>
      <c r="I6275" s="387">
        <v>26000</v>
      </c>
      <c r="J6275" s="388">
        <v>20000000</v>
      </c>
      <c r="K6275" s="387">
        <v>256000000000</v>
      </c>
    </row>
    <row r="6276" spans="3:11" x14ac:dyDescent="0.25">
      <c r="C6276" s="385">
        <v>45664</v>
      </c>
      <c r="D6276" s="217" t="s">
        <v>1154</v>
      </c>
      <c r="E6276" s="387">
        <v>23000</v>
      </c>
      <c r="F6276" s="387">
        <v>22110</v>
      </c>
      <c r="G6276" s="387">
        <v>23000</v>
      </c>
      <c r="H6276" s="386">
        <v>1</v>
      </c>
      <c r="I6276" s="387">
        <v>23000</v>
      </c>
      <c r="J6276" s="388">
        <v>600000</v>
      </c>
      <c r="K6276" s="387">
        <v>13800000000</v>
      </c>
    </row>
    <row r="6277" spans="3:11" x14ac:dyDescent="0.25">
      <c r="C6277" s="385">
        <v>45664</v>
      </c>
      <c r="D6277" s="217" t="s">
        <v>1155</v>
      </c>
      <c r="E6277" s="387">
        <v>18999</v>
      </c>
      <c r="F6277" s="124">
        <v>19000</v>
      </c>
      <c r="G6277" s="387">
        <v>18999</v>
      </c>
      <c r="H6277" s="386">
        <v>4</v>
      </c>
      <c r="I6277" s="387">
        <v>75996</v>
      </c>
      <c r="J6277" s="388">
        <v>2400000</v>
      </c>
      <c r="K6277" s="387">
        <v>45597600000</v>
      </c>
    </row>
    <row r="6278" spans="3:11" x14ac:dyDescent="0.25">
      <c r="C6278" s="385">
        <v>45664</v>
      </c>
      <c r="D6278" s="217" t="s">
        <v>1155</v>
      </c>
      <c r="E6278" s="387">
        <v>18999</v>
      </c>
      <c r="F6278" s="124">
        <v>19000</v>
      </c>
      <c r="G6278" s="387">
        <v>18999</v>
      </c>
      <c r="H6278" s="386">
        <v>5</v>
      </c>
      <c r="I6278" s="387">
        <v>94995</v>
      </c>
      <c r="J6278" s="388">
        <v>2400000</v>
      </c>
      <c r="K6278" s="387">
        <v>45597600000</v>
      </c>
    </row>
    <row r="6279" spans="3:11" x14ac:dyDescent="0.25">
      <c r="C6279" s="385">
        <v>45664</v>
      </c>
      <c r="D6279" s="217" t="s">
        <v>312</v>
      </c>
      <c r="E6279" s="387">
        <v>13000</v>
      </c>
      <c r="F6279" s="387">
        <v>13500</v>
      </c>
      <c r="G6279" s="387">
        <v>12800</v>
      </c>
      <c r="H6279" s="386">
        <v>10</v>
      </c>
      <c r="I6279" s="387">
        <v>130000</v>
      </c>
      <c r="J6279" s="388">
        <v>20000000</v>
      </c>
      <c r="K6279" s="387">
        <v>256000000000</v>
      </c>
    </row>
    <row r="6280" spans="3:11" x14ac:dyDescent="0.25">
      <c r="C6280" s="385">
        <v>45664</v>
      </c>
      <c r="D6280" s="217" t="s">
        <v>310</v>
      </c>
      <c r="E6280" s="387">
        <v>53002</v>
      </c>
      <c r="F6280" s="387">
        <v>55980</v>
      </c>
      <c r="G6280" s="387">
        <v>55000</v>
      </c>
      <c r="H6280" s="386">
        <v>3</v>
      </c>
      <c r="I6280" s="387">
        <v>159006</v>
      </c>
      <c r="J6280" s="238">
        <v>19450000</v>
      </c>
      <c r="K6280" s="387">
        <v>1069750000000</v>
      </c>
    </row>
    <row r="6281" spans="3:11" x14ac:dyDescent="0.25">
      <c r="C6281" s="385">
        <v>45664</v>
      </c>
      <c r="D6281" s="217" t="s">
        <v>312</v>
      </c>
      <c r="E6281" s="387">
        <v>12800</v>
      </c>
      <c r="F6281" s="387">
        <v>13500</v>
      </c>
      <c r="G6281" s="387">
        <v>12800</v>
      </c>
      <c r="H6281" s="386">
        <v>2</v>
      </c>
      <c r="I6281" s="387">
        <v>25600</v>
      </c>
      <c r="J6281" s="388">
        <v>20000000</v>
      </c>
      <c r="K6281" s="387">
        <v>256000000000</v>
      </c>
    </row>
    <row r="6282" spans="3:11" x14ac:dyDescent="0.25">
      <c r="C6282" s="385">
        <v>45664</v>
      </c>
      <c r="D6282" s="217" t="s">
        <v>310</v>
      </c>
      <c r="E6282" s="387">
        <v>53002</v>
      </c>
      <c r="F6282" s="387">
        <v>55980</v>
      </c>
      <c r="G6282" s="387">
        <v>55000</v>
      </c>
      <c r="H6282" s="386">
        <v>19</v>
      </c>
      <c r="I6282" s="387">
        <v>1007038</v>
      </c>
      <c r="J6282" s="238">
        <v>19450000</v>
      </c>
      <c r="K6282" s="387">
        <v>1069750000000</v>
      </c>
    </row>
    <row r="6283" spans="3:11" x14ac:dyDescent="0.25">
      <c r="C6283" s="385">
        <v>45664</v>
      </c>
      <c r="D6283" s="217" t="s">
        <v>312</v>
      </c>
      <c r="E6283" s="387">
        <v>12800</v>
      </c>
      <c r="F6283" s="387">
        <v>13500</v>
      </c>
      <c r="G6283" s="387">
        <v>12800</v>
      </c>
      <c r="H6283" s="386">
        <v>5</v>
      </c>
      <c r="I6283" s="387">
        <v>64000</v>
      </c>
      <c r="J6283" s="388">
        <v>20000000</v>
      </c>
      <c r="K6283" s="387">
        <v>256000000000</v>
      </c>
    </row>
    <row r="6284" spans="3:11" x14ac:dyDescent="0.25">
      <c r="C6284" s="385">
        <v>45664</v>
      </c>
      <c r="D6284" s="217" t="s">
        <v>1155</v>
      </c>
      <c r="E6284" s="387">
        <v>18999</v>
      </c>
      <c r="F6284" s="124">
        <v>19000</v>
      </c>
      <c r="G6284" s="387">
        <v>18999</v>
      </c>
      <c r="H6284" s="386">
        <v>2</v>
      </c>
      <c r="I6284" s="387">
        <v>37998</v>
      </c>
      <c r="J6284" s="388">
        <v>2400000</v>
      </c>
      <c r="K6284" s="387">
        <v>45597600000</v>
      </c>
    </row>
    <row r="6285" spans="3:11" x14ac:dyDescent="0.25">
      <c r="C6285" s="385">
        <v>45664</v>
      </c>
      <c r="D6285" s="217" t="s">
        <v>310</v>
      </c>
      <c r="E6285" s="387">
        <v>55400</v>
      </c>
      <c r="F6285" s="387">
        <v>55980</v>
      </c>
      <c r="G6285" s="387">
        <v>55000</v>
      </c>
      <c r="H6285" s="386">
        <v>5</v>
      </c>
      <c r="I6285" s="387">
        <v>277000</v>
      </c>
      <c r="J6285" s="238">
        <v>19450000</v>
      </c>
      <c r="K6285" s="387">
        <v>1069750000000</v>
      </c>
    </row>
    <row r="6286" spans="3:11" x14ac:dyDescent="0.25">
      <c r="C6286" s="385">
        <v>45664</v>
      </c>
      <c r="D6286" s="217" t="s">
        <v>310</v>
      </c>
      <c r="E6286" s="387">
        <v>55000</v>
      </c>
      <c r="F6286" s="387">
        <v>55980</v>
      </c>
      <c r="G6286" s="387">
        <v>55000</v>
      </c>
      <c r="H6286" s="386">
        <v>6</v>
      </c>
      <c r="I6286" s="387">
        <v>330000</v>
      </c>
      <c r="J6286" s="238">
        <v>19450000</v>
      </c>
      <c r="K6286" s="387">
        <v>1069750000000</v>
      </c>
    </row>
    <row r="6287" spans="3:11" x14ac:dyDescent="0.25">
      <c r="C6287" s="385">
        <v>45664</v>
      </c>
      <c r="D6287" s="217" t="s">
        <v>1154</v>
      </c>
      <c r="E6287" s="387">
        <v>22900</v>
      </c>
      <c r="F6287" s="387">
        <v>22110</v>
      </c>
      <c r="G6287" s="387">
        <v>23000</v>
      </c>
      <c r="H6287" s="386">
        <v>1</v>
      </c>
      <c r="I6287" s="387">
        <v>22900</v>
      </c>
      <c r="J6287" s="388">
        <v>600000</v>
      </c>
      <c r="K6287" s="387">
        <v>13800000000</v>
      </c>
    </row>
    <row r="6288" spans="3:11" x14ac:dyDescent="0.25">
      <c r="C6288" s="385">
        <v>45664</v>
      </c>
      <c r="D6288" s="217" t="s">
        <v>1154</v>
      </c>
      <c r="E6288" s="387">
        <v>22900</v>
      </c>
      <c r="F6288" s="387">
        <v>22110</v>
      </c>
      <c r="G6288" s="387">
        <v>23000</v>
      </c>
      <c r="H6288" s="386">
        <v>1</v>
      </c>
      <c r="I6288" s="387">
        <v>22900</v>
      </c>
      <c r="J6288" s="388">
        <v>600000</v>
      </c>
      <c r="K6288" s="387">
        <v>13800000000</v>
      </c>
    </row>
    <row r="6289" spans="3:11" x14ac:dyDescent="0.25">
      <c r="C6289" s="385">
        <v>45664</v>
      </c>
      <c r="D6289" s="217" t="s">
        <v>312</v>
      </c>
      <c r="E6289" s="387">
        <v>12800</v>
      </c>
      <c r="F6289" s="387">
        <v>13500</v>
      </c>
      <c r="G6289" s="387">
        <v>12800</v>
      </c>
      <c r="H6289" s="386">
        <v>10</v>
      </c>
      <c r="I6289" s="387">
        <v>128000</v>
      </c>
      <c r="J6289" s="388">
        <v>20000000</v>
      </c>
      <c r="K6289" s="387">
        <v>256000000000</v>
      </c>
    </row>
    <row r="6290" spans="3:11" x14ac:dyDescent="0.25">
      <c r="C6290" s="385">
        <v>45664</v>
      </c>
      <c r="D6290" s="217" t="s">
        <v>312</v>
      </c>
      <c r="E6290" s="387">
        <v>12800</v>
      </c>
      <c r="F6290" s="387">
        <v>13500</v>
      </c>
      <c r="G6290" s="387">
        <v>12800</v>
      </c>
      <c r="H6290" s="386">
        <v>5</v>
      </c>
      <c r="I6290" s="387">
        <v>64000</v>
      </c>
      <c r="J6290" s="388">
        <v>20000000</v>
      </c>
      <c r="K6290" s="387">
        <v>256000000000</v>
      </c>
    </row>
    <row r="6291" spans="3:11" x14ac:dyDescent="0.25">
      <c r="C6291" s="385">
        <v>45664</v>
      </c>
      <c r="D6291" s="217" t="s">
        <v>312</v>
      </c>
      <c r="E6291" s="387">
        <v>12800</v>
      </c>
      <c r="F6291" s="387">
        <v>13500</v>
      </c>
      <c r="G6291" s="387">
        <v>12800</v>
      </c>
      <c r="H6291" s="386">
        <v>20</v>
      </c>
      <c r="I6291" s="387">
        <v>256000</v>
      </c>
      <c r="J6291" s="388">
        <v>20000000</v>
      </c>
      <c r="K6291" s="387">
        <v>256000000000</v>
      </c>
    </row>
    <row r="6292" spans="3:11" x14ac:dyDescent="0.25">
      <c r="C6292" s="385">
        <v>45664</v>
      </c>
      <c r="D6292" s="217" t="s">
        <v>1154</v>
      </c>
      <c r="E6292" s="387">
        <v>23000</v>
      </c>
      <c r="F6292" s="387">
        <v>22110</v>
      </c>
      <c r="G6292" s="387">
        <v>23000</v>
      </c>
      <c r="H6292" s="386">
        <v>1</v>
      </c>
      <c r="I6292" s="387">
        <v>23000</v>
      </c>
      <c r="J6292" s="388">
        <v>600000</v>
      </c>
      <c r="K6292" s="387">
        <v>13800000000</v>
      </c>
    </row>
    <row r="6293" spans="3:11" x14ac:dyDescent="0.25">
      <c r="C6293" s="385">
        <v>45664</v>
      </c>
      <c r="D6293" s="217" t="s">
        <v>1154</v>
      </c>
      <c r="E6293" s="387">
        <v>23000</v>
      </c>
      <c r="F6293" s="387">
        <v>22110</v>
      </c>
      <c r="G6293" s="387">
        <v>23000</v>
      </c>
      <c r="H6293" s="386">
        <v>1</v>
      </c>
      <c r="I6293" s="387">
        <v>23000</v>
      </c>
      <c r="J6293" s="388">
        <v>600000</v>
      </c>
      <c r="K6293" s="387">
        <v>13800000000</v>
      </c>
    </row>
    <row r="6294" spans="3:11" x14ac:dyDescent="0.25">
      <c r="C6294" s="385">
        <v>45664</v>
      </c>
      <c r="D6294" s="217" t="s">
        <v>1154</v>
      </c>
      <c r="E6294" s="387">
        <v>23000</v>
      </c>
      <c r="F6294" s="387">
        <v>22110</v>
      </c>
      <c r="G6294" s="387">
        <v>23000</v>
      </c>
      <c r="H6294" s="386">
        <v>28</v>
      </c>
      <c r="I6294" s="387">
        <v>644000</v>
      </c>
      <c r="J6294" s="388">
        <v>600000</v>
      </c>
      <c r="K6294" s="387">
        <v>13800000000</v>
      </c>
    </row>
    <row r="6295" spans="3:11" x14ac:dyDescent="0.25">
      <c r="C6295" s="385">
        <v>45665</v>
      </c>
      <c r="D6295" s="217" t="s">
        <v>1154</v>
      </c>
      <c r="E6295" s="387">
        <v>23000</v>
      </c>
      <c r="F6295" s="387">
        <v>23000</v>
      </c>
      <c r="G6295" s="387">
        <v>23000</v>
      </c>
      <c r="H6295" s="386">
        <v>4</v>
      </c>
      <c r="I6295" s="387">
        <v>92000</v>
      </c>
      <c r="J6295" s="388">
        <v>600000</v>
      </c>
      <c r="K6295" s="387">
        <v>13800000000</v>
      </c>
    </row>
    <row r="6296" spans="3:11" x14ac:dyDescent="0.25">
      <c r="C6296" s="385">
        <v>45665</v>
      </c>
      <c r="D6296" s="217" t="s">
        <v>1154</v>
      </c>
      <c r="E6296" s="387">
        <v>23000</v>
      </c>
      <c r="F6296" s="387">
        <v>23000</v>
      </c>
      <c r="G6296" s="387">
        <v>23000</v>
      </c>
      <c r="H6296" s="386">
        <v>5</v>
      </c>
      <c r="I6296" s="387">
        <v>115000</v>
      </c>
      <c r="J6296" s="388">
        <v>600000</v>
      </c>
      <c r="K6296" s="387">
        <v>13800000000</v>
      </c>
    </row>
    <row r="6297" spans="3:11" x14ac:dyDescent="0.25">
      <c r="C6297" s="385">
        <v>45665</v>
      </c>
      <c r="D6297" s="217" t="s">
        <v>312</v>
      </c>
      <c r="E6297" s="387">
        <v>12800</v>
      </c>
      <c r="F6297" s="387">
        <v>12800</v>
      </c>
      <c r="G6297" s="387">
        <v>12800</v>
      </c>
      <c r="H6297" s="386">
        <v>1</v>
      </c>
      <c r="I6297" s="387">
        <v>12800</v>
      </c>
      <c r="J6297" s="388">
        <v>20000000</v>
      </c>
      <c r="K6297" s="387">
        <v>256000000000</v>
      </c>
    </row>
    <row r="6298" spans="3:11" x14ac:dyDescent="0.25">
      <c r="C6298" s="385">
        <v>45665</v>
      </c>
      <c r="D6298" s="217" t="s">
        <v>312</v>
      </c>
      <c r="E6298" s="387">
        <v>12800</v>
      </c>
      <c r="F6298" s="387">
        <v>12800</v>
      </c>
      <c r="G6298" s="387">
        <v>12800</v>
      </c>
      <c r="H6298" s="386">
        <v>1</v>
      </c>
      <c r="I6298" s="387">
        <v>12800</v>
      </c>
      <c r="J6298" s="388">
        <v>20000000</v>
      </c>
      <c r="K6298" s="387">
        <v>256000000000</v>
      </c>
    </row>
    <row r="6299" spans="3:11" x14ac:dyDescent="0.25">
      <c r="C6299" s="385">
        <v>45665</v>
      </c>
      <c r="D6299" s="217" t="s">
        <v>312</v>
      </c>
      <c r="E6299" s="387">
        <v>12800</v>
      </c>
      <c r="F6299" s="387">
        <v>12800</v>
      </c>
      <c r="G6299" s="387">
        <v>12800</v>
      </c>
      <c r="H6299" s="386">
        <v>5</v>
      </c>
      <c r="I6299" s="387">
        <v>64000</v>
      </c>
      <c r="J6299" s="388">
        <v>20000000</v>
      </c>
      <c r="K6299" s="387">
        <v>256000000000</v>
      </c>
    </row>
    <row r="6300" spans="3:11" x14ac:dyDescent="0.25">
      <c r="C6300" s="385">
        <v>45665</v>
      </c>
      <c r="D6300" s="217" t="s">
        <v>1155</v>
      </c>
      <c r="E6300" s="387">
        <v>18999</v>
      </c>
      <c r="F6300" s="387">
        <v>18999</v>
      </c>
      <c r="G6300" s="387">
        <v>19000</v>
      </c>
      <c r="H6300" s="386">
        <v>5</v>
      </c>
      <c r="I6300" s="387">
        <v>94995</v>
      </c>
      <c r="J6300" s="388">
        <v>2400000</v>
      </c>
      <c r="K6300" s="387">
        <v>45600000000</v>
      </c>
    </row>
    <row r="6301" spans="3:11" x14ac:dyDescent="0.25">
      <c r="C6301" s="385">
        <v>45665</v>
      </c>
      <c r="D6301" s="217" t="s">
        <v>1155</v>
      </c>
      <c r="E6301" s="387">
        <v>18999</v>
      </c>
      <c r="F6301" s="387">
        <v>18999</v>
      </c>
      <c r="G6301" s="387">
        <v>19000</v>
      </c>
      <c r="H6301" s="386">
        <v>13</v>
      </c>
      <c r="I6301" s="387">
        <v>246987</v>
      </c>
      <c r="J6301" s="388">
        <v>2400000</v>
      </c>
      <c r="K6301" s="387">
        <v>45600000000</v>
      </c>
    </row>
    <row r="6302" spans="3:11" x14ac:dyDescent="0.25">
      <c r="C6302" s="385">
        <v>45665</v>
      </c>
      <c r="D6302" s="217" t="s">
        <v>312</v>
      </c>
      <c r="E6302" s="387">
        <v>12501</v>
      </c>
      <c r="F6302" s="387">
        <v>12800</v>
      </c>
      <c r="G6302" s="387">
        <v>12800</v>
      </c>
      <c r="H6302" s="386">
        <v>5</v>
      </c>
      <c r="I6302" s="387">
        <v>62505</v>
      </c>
      <c r="J6302" s="388">
        <v>20000000</v>
      </c>
      <c r="K6302" s="387">
        <v>256000000000</v>
      </c>
    </row>
    <row r="6303" spans="3:11" x14ac:dyDescent="0.25">
      <c r="C6303" s="385">
        <v>45665</v>
      </c>
      <c r="D6303" s="217" t="s">
        <v>1154</v>
      </c>
      <c r="E6303" s="387">
        <v>22900</v>
      </c>
      <c r="F6303" s="387">
        <v>23000</v>
      </c>
      <c r="G6303" s="387">
        <v>23000</v>
      </c>
      <c r="H6303" s="386">
        <v>1</v>
      </c>
      <c r="I6303" s="387">
        <v>22900</v>
      </c>
      <c r="J6303" s="388">
        <v>600000</v>
      </c>
      <c r="K6303" s="387">
        <v>13800000000</v>
      </c>
    </row>
    <row r="6304" spans="3:11" x14ac:dyDescent="0.25">
      <c r="C6304" s="385">
        <v>45665</v>
      </c>
      <c r="D6304" s="217" t="s">
        <v>1154</v>
      </c>
      <c r="E6304" s="387">
        <v>23000</v>
      </c>
      <c r="F6304" s="387">
        <v>23000</v>
      </c>
      <c r="G6304" s="387">
        <v>23000</v>
      </c>
      <c r="H6304" s="386">
        <v>1</v>
      </c>
      <c r="I6304" s="387">
        <v>23000</v>
      </c>
      <c r="J6304" s="388">
        <v>600000</v>
      </c>
      <c r="K6304" s="387">
        <v>13800000000</v>
      </c>
    </row>
    <row r="6305" spans="3:11" x14ac:dyDescent="0.25">
      <c r="C6305" s="385">
        <v>45665</v>
      </c>
      <c r="D6305" s="217" t="s">
        <v>1155</v>
      </c>
      <c r="E6305" s="387">
        <v>18999</v>
      </c>
      <c r="F6305" s="387">
        <v>18999</v>
      </c>
      <c r="G6305" s="387">
        <v>19000</v>
      </c>
      <c r="H6305" s="386">
        <v>1</v>
      </c>
      <c r="I6305" s="387">
        <v>18999</v>
      </c>
      <c r="J6305" s="388">
        <v>2400000</v>
      </c>
      <c r="K6305" s="387">
        <v>45600000000</v>
      </c>
    </row>
    <row r="6306" spans="3:11" x14ac:dyDescent="0.25">
      <c r="C6306" s="385">
        <v>45665</v>
      </c>
      <c r="D6306" s="217" t="s">
        <v>312</v>
      </c>
      <c r="E6306" s="387">
        <v>12800</v>
      </c>
      <c r="F6306" s="387">
        <v>12800</v>
      </c>
      <c r="G6306" s="387">
        <v>12800</v>
      </c>
      <c r="H6306" s="386">
        <v>2</v>
      </c>
      <c r="I6306" s="387">
        <v>25600</v>
      </c>
      <c r="J6306" s="388">
        <v>20000000</v>
      </c>
      <c r="K6306" s="387">
        <v>256000000000</v>
      </c>
    </row>
    <row r="6307" spans="3:11" x14ac:dyDescent="0.25">
      <c r="C6307" s="385">
        <v>45665</v>
      </c>
      <c r="D6307" s="217" t="s">
        <v>312</v>
      </c>
      <c r="E6307" s="387">
        <v>12800</v>
      </c>
      <c r="F6307" s="387">
        <v>12800</v>
      </c>
      <c r="G6307" s="387">
        <v>12800</v>
      </c>
      <c r="H6307" s="386">
        <v>3</v>
      </c>
      <c r="I6307" s="387">
        <v>38400</v>
      </c>
      <c r="J6307" s="388">
        <v>20000000</v>
      </c>
      <c r="K6307" s="387">
        <v>256000000000</v>
      </c>
    </row>
    <row r="6308" spans="3:11" x14ac:dyDescent="0.25">
      <c r="C6308" s="385">
        <v>45665</v>
      </c>
      <c r="D6308" s="217" t="s">
        <v>1155</v>
      </c>
      <c r="E6308" s="387">
        <v>18999</v>
      </c>
      <c r="F6308" s="387">
        <v>18999</v>
      </c>
      <c r="G6308" s="387">
        <v>19000</v>
      </c>
      <c r="H6308" s="386">
        <v>1</v>
      </c>
      <c r="I6308" s="387">
        <v>18999</v>
      </c>
      <c r="J6308" s="388">
        <v>2400000</v>
      </c>
      <c r="K6308" s="387">
        <v>45600000000</v>
      </c>
    </row>
    <row r="6309" spans="3:11" x14ac:dyDescent="0.25">
      <c r="C6309" s="385">
        <v>45665</v>
      </c>
      <c r="D6309" s="217" t="s">
        <v>312</v>
      </c>
      <c r="E6309" s="387">
        <v>12800</v>
      </c>
      <c r="F6309" s="387">
        <v>12800</v>
      </c>
      <c r="G6309" s="387">
        <v>12800</v>
      </c>
      <c r="H6309" s="386">
        <v>2</v>
      </c>
      <c r="I6309" s="387">
        <v>25600</v>
      </c>
      <c r="J6309" s="388">
        <v>20000000</v>
      </c>
      <c r="K6309" s="387">
        <v>256000000000</v>
      </c>
    </row>
    <row r="6310" spans="3:11" x14ac:dyDescent="0.25">
      <c r="C6310" s="385">
        <v>45665</v>
      </c>
      <c r="D6310" s="217" t="s">
        <v>1155</v>
      </c>
      <c r="E6310" s="387">
        <v>18999</v>
      </c>
      <c r="F6310" s="387">
        <v>18999</v>
      </c>
      <c r="G6310" s="387">
        <v>19000</v>
      </c>
      <c r="H6310" s="386">
        <v>3</v>
      </c>
      <c r="I6310" s="387">
        <v>56997</v>
      </c>
      <c r="J6310" s="388">
        <v>2400000</v>
      </c>
      <c r="K6310" s="387">
        <v>45600000000</v>
      </c>
    </row>
    <row r="6311" spans="3:11" x14ac:dyDescent="0.25">
      <c r="C6311" s="385">
        <v>45665</v>
      </c>
      <c r="D6311" s="217" t="s">
        <v>1154</v>
      </c>
      <c r="E6311" s="387">
        <v>23000</v>
      </c>
      <c r="F6311" s="387">
        <v>23000</v>
      </c>
      <c r="G6311" s="387">
        <v>23000</v>
      </c>
      <c r="H6311" s="386">
        <v>1</v>
      </c>
      <c r="I6311" s="387">
        <v>23000</v>
      </c>
      <c r="J6311" s="388">
        <v>600000</v>
      </c>
      <c r="K6311" s="387">
        <v>13800000000</v>
      </c>
    </row>
    <row r="6312" spans="3:11" x14ac:dyDescent="0.25">
      <c r="C6312" s="385">
        <v>45665</v>
      </c>
      <c r="D6312" s="217" t="s">
        <v>312</v>
      </c>
      <c r="E6312" s="387">
        <v>12800</v>
      </c>
      <c r="F6312" s="387">
        <v>12800</v>
      </c>
      <c r="G6312" s="387">
        <v>12800</v>
      </c>
      <c r="H6312" s="386">
        <v>15</v>
      </c>
      <c r="I6312" s="387">
        <v>192000</v>
      </c>
      <c r="J6312" s="388">
        <v>20000000</v>
      </c>
      <c r="K6312" s="387">
        <v>256000000000</v>
      </c>
    </row>
    <row r="6313" spans="3:11" x14ac:dyDescent="0.25">
      <c r="C6313" s="385">
        <v>45665</v>
      </c>
      <c r="D6313" s="217" t="s">
        <v>312</v>
      </c>
      <c r="E6313" s="387">
        <v>12800</v>
      </c>
      <c r="F6313" s="387">
        <v>12800</v>
      </c>
      <c r="G6313" s="387">
        <v>12800</v>
      </c>
      <c r="H6313" s="386">
        <v>1</v>
      </c>
      <c r="I6313" s="387">
        <v>12800</v>
      </c>
      <c r="J6313" s="388">
        <v>20000000</v>
      </c>
      <c r="K6313" s="387">
        <v>256000000000</v>
      </c>
    </row>
    <row r="6314" spans="3:11" x14ac:dyDescent="0.25">
      <c r="C6314" s="385">
        <v>45665</v>
      </c>
      <c r="D6314" s="217" t="s">
        <v>1155</v>
      </c>
      <c r="E6314" s="387">
        <v>18999</v>
      </c>
      <c r="F6314" s="387">
        <v>18999</v>
      </c>
      <c r="G6314" s="387">
        <v>19000</v>
      </c>
      <c r="H6314" s="386">
        <v>2</v>
      </c>
      <c r="I6314" s="387">
        <v>37998</v>
      </c>
      <c r="J6314" s="388">
        <v>2400000</v>
      </c>
      <c r="K6314" s="387">
        <v>45600000000</v>
      </c>
    </row>
    <row r="6315" spans="3:11" x14ac:dyDescent="0.25">
      <c r="C6315" s="385">
        <v>45665</v>
      </c>
      <c r="D6315" s="217" t="s">
        <v>1155</v>
      </c>
      <c r="E6315" s="387">
        <v>18999</v>
      </c>
      <c r="F6315" s="387">
        <v>18999</v>
      </c>
      <c r="G6315" s="387">
        <v>19000</v>
      </c>
      <c r="H6315" s="386">
        <v>1</v>
      </c>
      <c r="I6315" s="387">
        <v>18999</v>
      </c>
      <c r="J6315" s="388">
        <v>2400000</v>
      </c>
      <c r="K6315" s="387">
        <v>45600000000</v>
      </c>
    </row>
    <row r="6316" spans="3:11" x14ac:dyDescent="0.25">
      <c r="C6316" s="385">
        <v>45665</v>
      </c>
      <c r="D6316" s="217" t="s">
        <v>1155</v>
      </c>
      <c r="E6316" s="387">
        <v>18999</v>
      </c>
      <c r="F6316" s="387">
        <v>18999</v>
      </c>
      <c r="G6316" s="387">
        <v>19000</v>
      </c>
      <c r="H6316" s="386">
        <v>18</v>
      </c>
      <c r="I6316" s="387">
        <v>341982</v>
      </c>
      <c r="J6316" s="388">
        <v>2400000</v>
      </c>
      <c r="K6316" s="387">
        <v>45600000000</v>
      </c>
    </row>
    <row r="6317" spans="3:11" x14ac:dyDescent="0.25">
      <c r="C6317" s="385">
        <v>45665</v>
      </c>
      <c r="D6317" s="217" t="s">
        <v>1155</v>
      </c>
      <c r="E6317" s="387">
        <v>19000</v>
      </c>
      <c r="F6317" s="387">
        <v>18999</v>
      </c>
      <c r="G6317" s="387">
        <v>19000</v>
      </c>
      <c r="H6317" s="386">
        <v>7</v>
      </c>
      <c r="I6317" s="387">
        <v>133000</v>
      </c>
      <c r="J6317" s="388">
        <v>2400000</v>
      </c>
      <c r="K6317" s="387">
        <v>45600000000</v>
      </c>
    </row>
    <row r="6318" spans="3:11" x14ac:dyDescent="0.25">
      <c r="C6318" s="385">
        <v>45665</v>
      </c>
      <c r="D6318" s="217" t="s">
        <v>310</v>
      </c>
      <c r="E6318" s="387">
        <v>55000</v>
      </c>
      <c r="F6318" s="387">
        <v>55000</v>
      </c>
      <c r="G6318" s="387">
        <v>55000</v>
      </c>
      <c r="H6318" s="386">
        <v>2</v>
      </c>
      <c r="I6318" s="387">
        <v>110000</v>
      </c>
      <c r="J6318" s="238">
        <v>19450000</v>
      </c>
      <c r="K6318" s="387">
        <v>1069750000000</v>
      </c>
    </row>
    <row r="6319" spans="3:11" x14ac:dyDescent="0.25">
      <c r="C6319" s="385">
        <v>45665</v>
      </c>
      <c r="D6319" s="217" t="s">
        <v>1155</v>
      </c>
      <c r="E6319" s="387">
        <v>19000</v>
      </c>
      <c r="F6319" s="387">
        <v>18999</v>
      </c>
      <c r="G6319" s="387">
        <v>19000</v>
      </c>
      <c r="H6319" s="386">
        <v>5</v>
      </c>
      <c r="I6319" s="387">
        <v>95000</v>
      </c>
      <c r="J6319" s="388">
        <v>2400000</v>
      </c>
      <c r="K6319" s="387">
        <v>45600000000</v>
      </c>
    </row>
    <row r="6320" spans="3:11" x14ac:dyDescent="0.25">
      <c r="C6320" s="385">
        <v>45665</v>
      </c>
      <c r="D6320" s="217" t="s">
        <v>312</v>
      </c>
      <c r="E6320" s="387">
        <v>12800</v>
      </c>
      <c r="F6320" s="387">
        <v>12800</v>
      </c>
      <c r="G6320" s="387">
        <v>12800</v>
      </c>
      <c r="H6320" s="386">
        <v>1</v>
      </c>
      <c r="I6320" s="387">
        <v>12800</v>
      </c>
      <c r="J6320" s="388">
        <v>20000000</v>
      </c>
      <c r="K6320" s="387">
        <v>256000000000</v>
      </c>
    </row>
    <row r="6321" spans="3:11" x14ac:dyDescent="0.25">
      <c r="C6321" s="385">
        <v>45665</v>
      </c>
      <c r="D6321" s="217" t="s">
        <v>1155</v>
      </c>
      <c r="E6321" s="387">
        <v>19000</v>
      </c>
      <c r="F6321" s="387">
        <v>18999</v>
      </c>
      <c r="G6321" s="387">
        <v>19000</v>
      </c>
      <c r="H6321" s="386">
        <v>1</v>
      </c>
      <c r="I6321" s="387">
        <v>19000</v>
      </c>
      <c r="J6321" s="388">
        <v>2400000</v>
      </c>
      <c r="K6321" s="387">
        <v>45600000000</v>
      </c>
    </row>
    <row r="6322" spans="3:11" x14ac:dyDescent="0.25">
      <c r="C6322" s="385">
        <v>45665</v>
      </c>
      <c r="D6322" s="217" t="s">
        <v>1154</v>
      </c>
      <c r="E6322" s="387">
        <v>23000</v>
      </c>
      <c r="F6322" s="387">
        <v>23000</v>
      </c>
      <c r="G6322" s="387">
        <v>23000</v>
      </c>
      <c r="H6322" s="386">
        <v>4</v>
      </c>
      <c r="I6322" s="387">
        <v>92000</v>
      </c>
      <c r="J6322" s="388">
        <v>600000</v>
      </c>
      <c r="K6322" s="387">
        <v>13800000000</v>
      </c>
    </row>
    <row r="6323" spans="3:11" x14ac:dyDescent="0.25">
      <c r="C6323" s="385">
        <v>45665</v>
      </c>
      <c r="D6323" s="217" t="s">
        <v>1154</v>
      </c>
      <c r="E6323" s="387">
        <v>23000</v>
      </c>
      <c r="F6323" s="387">
        <v>23000</v>
      </c>
      <c r="G6323" s="387">
        <v>23000</v>
      </c>
      <c r="H6323" s="386">
        <v>2</v>
      </c>
      <c r="I6323" s="387">
        <v>46000</v>
      </c>
      <c r="J6323" s="388">
        <v>600000</v>
      </c>
      <c r="K6323" s="387">
        <v>13800000000</v>
      </c>
    </row>
    <row r="6324" spans="3:11" x14ac:dyDescent="0.25">
      <c r="C6324" s="385">
        <v>45666</v>
      </c>
      <c r="D6324" s="217" t="s">
        <v>310</v>
      </c>
      <c r="E6324" s="387">
        <v>55000</v>
      </c>
      <c r="F6324" s="387">
        <v>55000</v>
      </c>
      <c r="G6324" s="387">
        <v>55000</v>
      </c>
      <c r="H6324" s="386">
        <v>3</v>
      </c>
      <c r="I6324" s="387">
        <v>165000</v>
      </c>
      <c r="J6324" s="238">
        <v>19450000</v>
      </c>
      <c r="K6324" s="387">
        <v>1069750000000</v>
      </c>
    </row>
    <row r="6325" spans="3:11" x14ac:dyDescent="0.25">
      <c r="C6325" s="385">
        <v>45666</v>
      </c>
      <c r="D6325" s="217" t="s">
        <v>1154</v>
      </c>
      <c r="E6325" s="387">
        <v>23000</v>
      </c>
      <c r="F6325" s="387">
        <v>23000</v>
      </c>
      <c r="G6325" s="387">
        <v>23000</v>
      </c>
      <c r="H6325" s="386">
        <v>1</v>
      </c>
      <c r="I6325" s="387">
        <v>23000</v>
      </c>
      <c r="J6325" s="388">
        <v>600000</v>
      </c>
      <c r="K6325" s="387">
        <v>13800000000</v>
      </c>
    </row>
    <row r="6326" spans="3:11" x14ac:dyDescent="0.25">
      <c r="C6326" s="385">
        <v>45666</v>
      </c>
      <c r="D6326" s="217" t="s">
        <v>1154</v>
      </c>
      <c r="E6326" s="387">
        <v>23000</v>
      </c>
      <c r="F6326" s="387">
        <v>23000</v>
      </c>
      <c r="G6326" s="387">
        <v>23000</v>
      </c>
      <c r="H6326" s="386">
        <v>11</v>
      </c>
      <c r="I6326" s="387">
        <v>253000</v>
      </c>
      <c r="J6326" s="388">
        <v>600000</v>
      </c>
      <c r="K6326" s="387">
        <v>13800000000</v>
      </c>
    </row>
    <row r="6327" spans="3:11" x14ac:dyDescent="0.25">
      <c r="C6327" s="385">
        <v>45666</v>
      </c>
      <c r="D6327" s="217" t="s">
        <v>1154</v>
      </c>
      <c r="E6327" s="387">
        <v>23000</v>
      </c>
      <c r="F6327" s="387">
        <v>23000</v>
      </c>
      <c r="G6327" s="387">
        <v>23000</v>
      </c>
      <c r="H6327" s="386">
        <v>1</v>
      </c>
      <c r="I6327" s="387">
        <v>23000</v>
      </c>
      <c r="J6327" s="388">
        <v>600000</v>
      </c>
      <c r="K6327" s="387">
        <v>13800000000</v>
      </c>
    </row>
    <row r="6328" spans="3:11" x14ac:dyDescent="0.25">
      <c r="C6328" s="385">
        <v>45666</v>
      </c>
      <c r="D6328" s="217" t="s">
        <v>312</v>
      </c>
      <c r="E6328" s="387">
        <v>12800</v>
      </c>
      <c r="F6328" s="387">
        <v>12800</v>
      </c>
      <c r="G6328" s="387">
        <v>12800</v>
      </c>
      <c r="H6328" s="386">
        <v>2</v>
      </c>
      <c r="I6328" s="387">
        <v>25600</v>
      </c>
      <c r="J6328" s="388">
        <v>20000000</v>
      </c>
      <c r="K6328" s="387">
        <v>256000000000</v>
      </c>
    </row>
    <row r="6329" spans="3:11" x14ac:dyDescent="0.25">
      <c r="C6329" s="385">
        <v>45666</v>
      </c>
      <c r="D6329" s="217" t="s">
        <v>312</v>
      </c>
      <c r="E6329" s="387">
        <v>12800</v>
      </c>
      <c r="F6329" s="387">
        <v>12800</v>
      </c>
      <c r="G6329" s="387">
        <v>12800</v>
      </c>
      <c r="H6329" s="386">
        <v>1</v>
      </c>
      <c r="I6329" s="387">
        <v>12800</v>
      </c>
      <c r="J6329" s="388">
        <v>20000000</v>
      </c>
      <c r="K6329" s="387">
        <v>256000000000</v>
      </c>
    </row>
    <row r="6330" spans="3:11" x14ac:dyDescent="0.25">
      <c r="C6330" s="385">
        <v>45666</v>
      </c>
      <c r="D6330" s="217" t="s">
        <v>1155</v>
      </c>
      <c r="E6330" s="387">
        <v>19000</v>
      </c>
      <c r="F6330" s="387">
        <v>19000</v>
      </c>
      <c r="G6330" s="387">
        <v>19000</v>
      </c>
      <c r="H6330" s="386">
        <v>1</v>
      </c>
      <c r="I6330" s="387">
        <v>19000</v>
      </c>
      <c r="J6330" s="388">
        <v>2400000</v>
      </c>
      <c r="K6330" s="387">
        <v>45600000000</v>
      </c>
    </row>
    <row r="6331" spans="3:11" x14ac:dyDescent="0.25">
      <c r="C6331" s="385">
        <v>45666</v>
      </c>
      <c r="D6331" s="217" t="s">
        <v>1155</v>
      </c>
      <c r="E6331" s="387">
        <v>18901</v>
      </c>
      <c r="F6331" s="387">
        <v>19000</v>
      </c>
      <c r="G6331" s="387">
        <v>19000</v>
      </c>
      <c r="H6331" s="386">
        <v>1</v>
      </c>
      <c r="I6331" s="387">
        <v>18901</v>
      </c>
      <c r="J6331" s="388">
        <v>2400000</v>
      </c>
      <c r="K6331" s="387">
        <v>45600000000</v>
      </c>
    </row>
    <row r="6332" spans="3:11" x14ac:dyDescent="0.25">
      <c r="C6332" s="385">
        <v>45666</v>
      </c>
      <c r="D6332" s="217" t="s">
        <v>1155</v>
      </c>
      <c r="E6332" s="387">
        <v>19000</v>
      </c>
      <c r="F6332" s="387">
        <v>19000</v>
      </c>
      <c r="G6332" s="387">
        <v>19000</v>
      </c>
      <c r="H6332" s="386">
        <v>9</v>
      </c>
      <c r="I6332" s="387">
        <v>171000</v>
      </c>
      <c r="J6332" s="388">
        <v>2400000</v>
      </c>
      <c r="K6332" s="387">
        <v>45600000000</v>
      </c>
    </row>
    <row r="6333" spans="3:11" x14ac:dyDescent="0.25">
      <c r="C6333" s="385">
        <v>45666</v>
      </c>
      <c r="D6333" s="217" t="s">
        <v>1155</v>
      </c>
      <c r="E6333" s="387">
        <v>19000</v>
      </c>
      <c r="F6333" s="387">
        <v>19000</v>
      </c>
      <c r="G6333" s="387">
        <v>19000</v>
      </c>
      <c r="H6333" s="386">
        <v>2</v>
      </c>
      <c r="I6333" s="387">
        <v>38000</v>
      </c>
      <c r="J6333" s="388">
        <v>2400000</v>
      </c>
      <c r="K6333" s="387">
        <v>45600000000</v>
      </c>
    </row>
    <row r="6334" spans="3:11" x14ac:dyDescent="0.25">
      <c r="C6334" s="385">
        <v>45666</v>
      </c>
      <c r="D6334" s="217" t="s">
        <v>1154</v>
      </c>
      <c r="E6334" s="387">
        <v>23000</v>
      </c>
      <c r="F6334" s="387">
        <v>23000</v>
      </c>
      <c r="G6334" s="387">
        <v>23000</v>
      </c>
      <c r="H6334" s="386">
        <v>4</v>
      </c>
      <c r="I6334" s="387">
        <v>92000</v>
      </c>
      <c r="J6334" s="388">
        <v>600000</v>
      </c>
      <c r="K6334" s="387">
        <v>13800000000</v>
      </c>
    </row>
    <row r="6335" spans="3:11" x14ac:dyDescent="0.25">
      <c r="C6335" s="385">
        <v>45666</v>
      </c>
      <c r="D6335" s="217" t="s">
        <v>1154</v>
      </c>
      <c r="E6335" s="387">
        <v>23000</v>
      </c>
      <c r="F6335" s="387">
        <v>23000</v>
      </c>
      <c r="G6335" s="387">
        <v>23000</v>
      </c>
      <c r="H6335" s="386">
        <v>12</v>
      </c>
      <c r="I6335" s="387">
        <v>276000</v>
      </c>
      <c r="J6335" s="388">
        <v>600000</v>
      </c>
      <c r="K6335" s="387">
        <v>13800000000</v>
      </c>
    </row>
    <row r="6336" spans="3:11" x14ac:dyDescent="0.25">
      <c r="C6336" s="385">
        <v>45666</v>
      </c>
      <c r="D6336" s="217" t="s">
        <v>1155</v>
      </c>
      <c r="E6336" s="387">
        <v>18998</v>
      </c>
      <c r="F6336" s="387">
        <v>19000</v>
      </c>
      <c r="G6336" s="387">
        <v>19000</v>
      </c>
      <c r="H6336" s="386">
        <v>1</v>
      </c>
      <c r="I6336" s="387">
        <v>18998</v>
      </c>
      <c r="J6336" s="388">
        <v>2400000</v>
      </c>
      <c r="K6336" s="387">
        <v>45600000000</v>
      </c>
    </row>
    <row r="6337" spans="3:11" x14ac:dyDescent="0.25">
      <c r="C6337" s="385">
        <v>45666</v>
      </c>
      <c r="D6337" s="217" t="s">
        <v>312</v>
      </c>
      <c r="E6337" s="387">
        <v>12800</v>
      </c>
      <c r="F6337" s="387">
        <v>12800</v>
      </c>
      <c r="G6337" s="387">
        <v>12800</v>
      </c>
      <c r="H6337" s="386">
        <v>1</v>
      </c>
      <c r="I6337" s="387">
        <v>12800</v>
      </c>
      <c r="J6337" s="388">
        <v>20000000</v>
      </c>
      <c r="K6337" s="387">
        <v>256000000000</v>
      </c>
    </row>
    <row r="6338" spans="3:11" x14ac:dyDescent="0.25">
      <c r="C6338" s="385">
        <v>45666</v>
      </c>
      <c r="D6338" s="217" t="s">
        <v>312</v>
      </c>
      <c r="E6338" s="387">
        <v>12800</v>
      </c>
      <c r="F6338" s="387">
        <v>12800</v>
      </c>
      <c r="G6338" s="387">
        <v>12800</v>
      </c>
      <c r="H6338" s="386">
        <v>6</v>
      </c>
      <c r="I6338" s="387">
        <v>76800</v>
      </c>
      <c r="J6338" s="388">
        <v>20000000</v>
      </c>
      <c r="K6338" s="387">
        <v>256000000000</v>
      </c>
    </row>
    <row r="6339" spans="3:11" x14ac:dyDescent="0.25">
      <c r="C6339" s="385">
        <v>45666</v>
      </c>
      <c r="D6339" s="217" t="s">
        <v>312</v>
      </c>
      <c r="E6339" s="387">
        <v>12800</v>
      </c>
      <c r="F6339" s="387">
        <v>12800</v>
      </c>
      <c r="G6339" s="387">
        <v>12800</v>
      </c>
      <c r="H6339" s="386">
        <v>4</v>
      </c>
      <c r="I6339" s="387">
        <v>51200</v>
      </c>
      <c r="J6339" s="388">
        <v>20000000</v>
      </c>
      <c r="K6339" s="387">
        <v>256000000000</v>
      </c>
    </row>
    <row r="6340" spans="3:11" x14ac:dyDescent="0.25">
      <c r="C6340" s="385">
        <v>45666</v>
      </c>
      <c r="D6340" s="217" t="s">
        <v>1154</v>
      </c>
      <c r="E6340" s="387">
        <v>23000</v>
      </c>
      <c r="F6340" s="387">
        <v>23000</v>
      </c>
      <c r="G6340" s="387">
        <v>23000</v>
      </c>
      <c r="H6340" s="386">
        <v>12</v>
      </c>
      <c r="I6340" s="387">
        <v>276000</v>
      </c>
      <c r="J6340" s="388">
        <v>600000</v>
      </c>
      <c r="K6340" s="387">
        <v>13800000000</v>
      </c>
    </row>
    <row r="6341" spans="3:11" x14ac:dyDescent="0.25">
      <c r="C6341" s="385">
        <v>45666</v>
      </c>
      <c r="D6341" s="217" t="s">
        <v>1154</v>
      </c>
      <c r="E6341" s="387">
        <v>23000</v>
      </c>
      <c r="F6341" s="387">
        <v>23000</v>
      </c>
      <c r="G6341" s="387">
        <v>23000</v>
      </c>
      <c r="H6341" s="386">
        <v>1</v>
      </c>
      <c r="I6341" s="387">
        <v>23000</v>
      </c>
      <c r="J6341" s="388">
        <v>600000</v>
      </c>
      <c r="K6341" s="387">
        <v>13800000000</v>
      </c>
    </row>
    <row r="6342" spans="3:11" x14ac:dyDescent="0.25">
      <c r="C6342" s="385">
        <v>45666</v>
      </c>
      <c r="D6342" s="217" t="s">
        <v>1155</v>
      </c>
      <c r="E6342" s="387">
        <v>18998</v>
      </c>
      <c r="F6342" s="387">
        <v>19000</v>
      </c>
      <c r="G6342" s="387">
        <v>19000</v>
      </c>
      <c r="H6342" s="386">
        <v>1</v>
      </c>
      <c r="I6342" s="387">
        <v>18998</v>
      </c>
      <c r="J6342" s="388">
        <v>2400000</v>
      </c>
      <c r="K6342" s="387">
        <v>45600000000</v>
      </c>
    </row>
    <row r="6343" spans="3:11" x14ac:dyDescent="0.25">
      <c r="C6343" s="385">
        <v>45666</v>
      </c>
      <c r="D6343" s="217" t="s">
        <v>1154</v>
      </c>
      <c r="E6343" s="387">
        <v>23000</v>
      </c>
      <c r="F6343" s="387">
        <v>23000</v>
      </c>
      <c r="G6343" s="387">
        <v>23000</v>
      </c>
      <c r="H6343" s="386">
        <v>50</v>
      </c>
      <c r="I6343" s="387">
        <v>1150000</v>
      </c>
      <c r="J6343" s="388">
        <v>600000</v>
      </c>
      <c r="K6343" s="387">
        <v>13800000000</v>
      </c>
    </row>
    <row r="6344" spans="3:11" x14ac:dyDescent="0.25">
      <c r="C6344" s="385">
        <v>45666</v>
      </c>
      <c r="D6344" s="217" t="s">
        <v>1155</v>
      </c>
      <c r="E6344" s="387">
        <v>18998</v>
      </c>
      <c r="F6344" s="387">
        <v>19000</v>
      </c>
      <c r="G6344" s="387">
        <v>19000</v>
      </c>
      <c r="H6344" s="386">
        <v>9</v>
      </c>
      <c r="I6344" s="387">
        <v>170982</v>
      </c>
      <c r="J6344" s="388">
        <v>2400000</v>
      </c>
      <c r="K6344" s="387">
        <v>45600000000</v>
      </c>
    </row>
    <row r="6345" spans="3:11" x14ac:dyDescent="0.25">
      <c r="C6345" s="385">
        <v>45666</v>
      </c>
      <c r="D6345" s="217" t="s">
        <v>1155</v>
      </c>
      <c r="E6345" s="387">
        <v>19000</v>
      </c>
      <c r="F6345" s="387">
        <v>19000</v>
      </c>
      <c r="G6345" s="387">
        <v>19000</v>
      </c>
      <c r="H6345" s="386">
        <v>141</v>
      </c>
      <c r="I6345" s="387">
        <v>2679000</v>
      </c>
      <c r="J6345" s="388">
        <v>2400000</v>
      </c>
      <c r="K6345" s="387">
        <v>45600000000</v>
      </c>
    </row>
    <row r="6346" spans="3:11" x14ac:dyDescent="0.25">
      <c r="C6346" s="385">
        <v>45666</v>
      </c>
      <c r="D6346" s="217" t="s">
        <v>1154</v>
      </c>
      <c r="E6346" s="387">
        <v>23000</v>
      </c>
      <c r="F6346" s="387">
        <v>23000</v>
      </c>
      <c r="G6346" s="387">
        <v>23000</v>
      </c>
      <c r="H6346" s="386">
        <v>133</v>
      </c>
      <c r="I6346" s="387">
        <v>3059000</v>
      </c>
      <c r="J6346" s="388">
        <v>600000</v>
      </c>
      <c r="K6346" s="387">
        <v>13800000000</v>
      </c>
    </row>
    <row r="6347" spans="3:11" x14ac:dyDescent="0.25">
      <c r="C6347" s="385">
        <v>45666</v>
      </c>
      <c r="D6347" s="217" t="s">
        <v>1154</v>
      </c>
      <c r="E6347" s="387">
        <v>23000</v>
      </c>
      <c r="F6347" s="387">
        <v>23000</v>
      </c>
      <c r="G6347" s="387">
        <v>23000</v>
      </c>
      <c r="H6347" s="386">
        <v>17</v>
      </c>
      <c r="I6347" s="387">
        <v>391000</v>
      </c>
      <c r="J6347" s="388">
        <v>600000</v>
      </c>
      <c r="K6347" s="387">
        <v>13800000000</v>
      </c>
    </row>
    <row r="6348" spans="3:11" x14ac:dyDescent="0.25">
      <c r="C6348" s="385">
        <v>45666</v>
      </c>
      <c r="D6348" s="217" t="s">
        <v>1154</v>
      </c>
      <c r="E6348" s="387">
        <v>23000</v>
      </c>
      <c r="F6348" s="387">
        <v>23000</v>
      </c>
      <c r="G6348" s="387">
        <v>23000</v>
      </c>
      <c r="H6348" s="386">
        <v>3</v>
      </c>
      <c r="I6348" s="387">
        <v>69000</v>
      </c>
      <c r="J6348" s="388">
        <v>600000</v>
      </c>
      <c r="K6348" s="387">
        <v>13800000000</v>
      </c>
    </row>
    <row r="6349" spans="3:11" x14ac:dyDescent="0.25">
      <c r="C6349" s="385">
        <v>45666</v>
      </c>
      <c r="D6349" s="217" t="s">
        <v>312</v>
      </c>
      <c r="E6349" s="387">
        <v>12800</v>
      </c>
      <c r="F6349" s="387">
        <v>12800</v>
      </c>
      <c r="G6349" s="387">
        <v>12800</v>
      </c>
      <c r="H6349" s="386">
        <v>5</v>
      </c>
      <c r="I6349" s="387">
        <v>64000</v>
      </c>
      <c r="J6349" s="388">
        <v>20000000</v>
      </c>
      <c r="K6349" s="387">
        <v>256000000000</v>
      </c>
    </row>
    <row r="6350" spans="3:11" x14ac:dyDescent="0.25">
      <c r="C6350" s="385">
        <v>45666</v>
      </c>
      <c r="D6350" s="217" t="s">
        <v>1155</v>
      </c>
      <c r="E6350" s="387">
        <v>19000</v>
      </c>
      <c r="F6350" s="387">
        <v>19000</v>
      </c>
      <c r="G6350" s="387">
        <v>19000</v>
      </c>
      <c r="H6350" s="386">
        <v>5</v>
      </c>
      <c r="I6350" s="387">
        <v>95000</v>
      </c>
      <c r="J6350" s="388">
        <v>2400000</v>
      </c>
      <c r="K6350" s="387">
        <v>45600000000</v>
      </c>
    </row>
    <row r="6351" spans="3:11" x14ac:dyDescent="0.25">
      <c r="C6351" s="385">
        <v>45666</v>
      </c>
      <c r="D6351" s="217" t="s">
        <v>1154</v>
      </c>
      <c r="E6351" s="387">
        <v>23000</v>
      </c>
      <c r="F6351" s="387">
        <v>23000</v>
      </c>
      <c r="G6351" s="387">
        <v>23000</v>
      </c>
      <c r="H6351" s="386">
        <v>1</v>
      </c>
      <c r="I6351" s="387">
        <v>23000</v>
      </c>
      <c r="J6351" s="388">
        <v>600000</v>
      </c>
      <c r="K6351" s="387">
        <v>13800000000</v>
      </c>
    </row>
    <row r="6352" spans="3:11" x14ac:dyDescent="0.25">
      <c r="C6352" s="385">
        <v>45666</v>
      </c>
      <c r="D6352" s="217" t="s">
        <v>312</v>
      </c>
      <c r="E6352" s="387">
        <v>12800</v>
      </c>
      <c r="F6352" s="387">
        <v>12800</v>
      </c>
      <c r="G6352" s="387">
        <v>12800</v>
      </c>
      <c r="H6352" s="386">
        <v>4</v>
      </c>
      <c r="I6352" s="387">
        <v>51200</v>
      </c>
      <c r="J6352" s="388">
        <v>20000000</v>
      </c>
      <c r="K6352" s="387">
        <v>256000000000</v>
      </c>
    </row>
    <row r="6353" spans="3:11" x14ac:dyDescent="0.25">
      <c r="C6353" s="385">
        <v>45666</v>
      </c>
      <c r="D6353" s="217" t="s">
        <v>312</v>
      </c>
      <c r="E6353" s="387">
        <v>12800</v>
      </c>
      <c r="F6353" s="387">
        <v>12800</v>
      </c>
      <c r="G6353" s="387">
        <v>12800</v>
      </c>
      <c r="H6353" s="386">
        <v>6</v>
      </c>
      <c r="I6353" s="387">
        <v>76800</v>
      </c>
      <c r="J6353" s="388">
        <v>20000000</v>
      </c>
      <c r="K6353" s="387">
        <v>256000000000</v>
      </c>
    </row>
    <row r="6354" spans="3:11" x14ac:dyDescent="0.25">
      <c r="C6354" s="385">
        <v>45666</v>
      </c>
      <c r="D6354" s="217" t="s">
        <v>312</v>
      </c>
      <c r="E6354" s="387">
        <v>12800</v>
      </c>
      <c r="F6354" s="387">
        <v>12800</v>
      </c>
      <c r="G6354" s="387">
        <v>12800</v>
      </c>
      <c r="H6354" s="386">
        <v>3</v>
      </c>
      <c r="I6354" s="387">
        <v>38400</v>
      </c>
      <c r="J6354" s="388">
        <v>20000000</v>
      </c>
      <c r="K6354" s="387">
        <v>256000000000</v>
      </c>
    </row>
    <row r="6355" spans="3:11" x14ac:dyDescent="0.25">
      <c r="C6355" s="385">
        <v>45667</v>
      </c>
      <c r="D6355" s="217" t="s">
        <v>310</v>
      </c>
      <c r="E6355" s="387">
        <v>55000</v>
      </c>
      <c r="F6355" s="387">
        <v>55000</v>
      </c>
      <c r="G6355" s="387">
        <v>54500</v>
      </c>
      <c r="H6355" s="386">
        <v>2</v>
      </c>
      <c r="I6355" s="387">
        <v>110000</v>
      </c>
      <c r="J6355" s="238">
        <v>19450000</v>
      </c>
      <c r="K6355" s="387">
        <v>1060025000000</v>
      </c>
    </row>
    <row r="6356" spans="3:11" x14ac:dyDescent="0.25">
      <c r="C6356" s="385">
        <v>45667</v>
      </c>
      <c r="D6356" s="217" t="s">
        <v>1154</v>
      </c>
      <c r="E6356" s="387">
        <v>22900</v>
      </c>
      <c r="F6356" s="387">
        <v>23000</v>
      </c>
      <c r="G6356" s="387">
        <v>22990</v>
      </c>
      <c r="H6356" s="386">
        <v>1</v>
      </c>
      <c r="I6356" s="387">
        <v>22900</v>
      </c>
      <c r="J6356" s="388">
        <v>600000</v>
      </c>
      <c r="K6356" s="387">
        <v>13794000000</v>
      </c>
    </row>
    <row r="6357" spans="3:11" x14ac:dyDescent="0.25">
      <c r="C6357" s="385">
        <v>45667</v>
      </c>
      <c r="D6357" s="217" t="s">
        <v>1154</v>
      </c>
      <c r="E6357" s="387">
        <v>22900</v>
      </c>
      <c r="F6357" s="387">
        <v>23000</v>
      </c>
      <c r="G6357" s="387">
        <v>22990</v>
      </c>
      <c r="H6357" s="386">
        <v>1</v>
      </c>
      <c r="I6357" s="387">
        <v>22900</v>
      </c>
      <c r="J6357" s="388">
        <v>600000</v>
      </c>
      <c r="K6357" s="387">
        <v>13794000000</v>
      </c>
    </row>
    <row r="6358" spans="3:11" x14ac:dyDescent="0.25">
      <c r="C6358" s="385">
        <v>45667</v>
      </c>
      <c r="D6358" s="217" t="s">
        <v>1154</v>
      </c>
      <c r="E6358" s="387">
        <v>22900</v>
      </c>
      <c r="F6358" s="387">
        <v>23000</v>
      </c>
      <c r="G6358" s="387">
        <v>22990</v>
      </c>
      <c r="H6358" s="386">
        <v>4</v>
      </c>
      <c r="I6358" s="387">
        <v>91600</v>
      </c>
      <c r="J6358" s="388">
        <v>600000</v>
      </c>
      <c r="K6358" s="387">
        <v>13794000000</v>
      </c>
    </row>
    <row r="6359" spans="3:11" x14ac:dyDescent="0.25">
      <c r="C6359" s="385">
        <v>45667</v>
      </c>
      <c r="D6359" s="217" t="s">
        <v>312</v>
      </c>
      <c r="E6359" s="387">
        <v>12800</v>
      </c>
      <c r="F6359" s="387">
        <v>12800</v>
      </c>
      <c r="G6359" s="387">
        <v>12799</v>
      </c>
      <c r="H6359" s="386">
        <v>3</v>
      </c>
      <c r="I6359" s="387">
        <v>38400</v>
      </c>
      <c r="J6359" s="388">
        <v>20000000</v>
      </c>
      <c r="K6359" s="387">
        <v>255980000000</v>
      </c>
    </row>
    <row r="6360" spans="3:11" x14ac:dyDescent="0.25">
      <c r="C6360" s="385">
        <v>45667</v>
      </c>
      <c r="D6360" s="217" t="s">
        <v>312</v>
      </c>
      <c r="E6360" s="387">
        <v>12800</v>
      </c>
      <c r="F6360" s="387">
        <v>12800</v>
      </c>
      <c r="G6360" s="387">
        <v>12799</v>
      </c>
      <c r="H6360" s="386">
        <v>5</v>
      </c>
      <c r="I6360" s="387">
        <v>64000</v>
      </c>
      <c r="J6360" s="388">
        <v>20000000</v>
      </c>
      <c r="K6360" s="387">
        <v>255980000000</v>
      </c>
    </row>
    <row r="6361" spans="3:11" x14ac:dyDescent="0.25">
      <c r="C6361" s="385">
        <v>45667</v>
      </c>
      <c r="D6361" s="217" t="s">
        <v>312</v>
      </c>
      <c r="E6361" s="387">
        <v>12800</v>
      </c>
      <c r="F6361" s="387">
        <v>12800</v>
      </c>
      <c r="G6361" s="387">
        <v>12799</v>
      </c>
      <c r="H6361" s="386">
        <v>1</v>
      </c>
      <c r="I6361" s="387">
        <v>12800</v>
      </c>
      <c r="J6361" s="388">
        <v>20000000</v>
      </c>
      <c r="K6361" s="387">
        <v>255980000000</v>
      </c>
    </row>
    <row r="6362" spans="3:11" x14ac:dyDescent="0.25">
      <c r="C6362" s="385">
        <v>45667</v>
      </c>
      <c r="D6362" s="217" t="s">
        <v>1155</v>
      </c>
      <c r="E6362" s="387">
        <v>19000</v>
      </c>
      <c r="F6362" s="387">
        <v>19000</v>
      </c>
      <c r="G6362" s="387">
        <v>18800</v>
      </c>
      <c r="H6362" s="386">
        <v>3</v>
      </c>
      <c r="I6362" s="387">
        <v>57000</v>
      </c>
      <c r="J6362" s="388">
        <v>2400000</v>
      </c>
      <c r="K6362" s="387">
        <v>45120000000</v>
      </c>
    </row>
    <row r="6363" spans="3:11" x14ac:dyDescent="0.25">
      <c r="C6363" s="385">
        <v>45667</v>
      </c>
      <c r="D6363" s="217" t="s">
        <v>1154</v>
      </c>
      <c r="E6363" s="387">
        <v>22950</v>
      </c>
      <c r="F6363" s="387">
        <v>23000</v>
      </c>
      <c r="G6363" s="387">
        <v>22990</v>
      </c>
      <c r="H6363" s="386">
        <v>6</v>
      </c>
      <c r="I6363" s="387">
        <v>137700</v>
      </c>
      <c r="J6363" s="388">
        <v>600000</v>
      </c>
      <c r="K6363" s="387">
        <v>13794000000</v>
      </c>
    </row>
    <row r="6364" spans="3:11" x14ac:dyDescent="0.25">
      <c r="C6364" s="385">
        <v>45667</v>
      </c>
      <c r="D6364" s="217" t="s">
        <v>1154</v>
      </c>
      <c r="E6364" s="387">
        <v>22901</v>
      </c>
      <c r="F6364" s="387">
        <v>23000</v>
      </c>
      <c r="G6364" s="387">
        <v>22990</v>
      </c>
      <c r="H6364" s="386">
        <v>15</v>
      </c>
      <c r="I6364" s="387">
        <v>343515</v>
      </c>
      <c r="J6364" s="388">
        <v>600000</v>
      </c>
      <c r="K6364" s="387">
        <v>13794000000</v>
      </c>
    </row>
    <row r="6365" spans="3:11" x14ac:dyDescent="0.25">
      <c r="C6365" s="385">
        <v>45667</v>
      </c>
      <c r="D6365" s="217" t="s">
        <v>1154</v>
      </c>
      <c r="E6365" s="387">
        <v>22900</v>
      </c>
      <c r="F6365" s="387">
        <v>23000</v>
      </c>
      <c r="G6365" s="387">
        <v>22990</v>
      </c>
      <c r="H6365" s="386">
        <v>6</v>
      </c>
      <c r="I6365" s="387">
        <v>137400</v>
      </c>
      <c r="J6365" s="388">
        <v>600000</v>
      </c>
      <c r="K6365" s="387">
        <v>13794000000</v>
      </c>
    </row>
    <row r="6366" spans="3:11" x14ac:dyDescent="0.25">
      <c r="C6366" s="385">
        <v>45667</v>
      </c>
      <c r="D6366" s="217" t="s">
        <v>312</v>
      </c>
      <c r="E6366" s="387">
        <v>12805</v>
      </c>
      <c r="F6366" s="387">
        <v>12800</v>
      </c>
      <c r="G6366" s="387">
        <v>12799</v>
      </c>
      <c r="H6366" s="386">
        <v>3</v>
      </c>
      <c r="I6366" s="387">
        <v>38415</v>
      </c>
      <c r="J6366" s="388">
        <v>20000000</v>
      </c>
      <c r="K6366" s="387">
        <v>255980000000</v>
      </c>
    </row>
    <row r="6367" spans="3:11" x14ac:dyDescent="0.25">
      <c r="C6367" s="385">
        <v>45667</v>
      </c>
      <c r="D6367" s="217" t="s">
        <v>312</v>
      </c>
      <c r="E6367" s="387">
        <v>12800</v>
      </c>
      <c r="F6367" s="387">
        <v>12800</v>
      </c>
      <c r="G6367" s="387">
        <v>12799</v>
      </c>
      <c r="H6367" s="386">
        <v>1</v>
      </c>
      <c r="I6367" s="387">
        <v>12800</v>
      </c>
      <c r="J6367" s="388">
        <v>20000000</v>
      </c>
      <c r="K6367" s="387">
        <v>255980000000</v>
      </c>
    </row>
    <row r="6368" spans="3:11" x14ac:dyDescent="0.25">
      <c r="C6368" s="385">
        <v>45667</v>
      </c>
      <c r="D6368" s="217" t="s">
        <v>1154</v>
      </c>
      <c r="E6368" s="387">
        <v>22900</v>
      </c>
      <c r="F6368" s="387">
        <v>23000</v>
      </c>
      <c r="G6368" s="387">
        <v>22990</v>
      </c>
      <c r="H6368" s="386">
        <v>6</v>
      </c>
      <c r="I6368" s="387">
        <v>137400</v>
      </c>
      <c r="J6368" s="388">
        <v>600000</v>
      </c>
      <c r="K6368" s="387">
        <v>13794000000</v>
      </c>
    </row>
    <row r="6369" spans="3:11" x14ac:dyDescent="0.25">
      <c r="C6369" s="385">
        <v>45667</v>
      </c>
      <c r="D6369" s="217" t="s">
        <v>1154</v>
      </c>
      <c r="E6369" s="387">
        <v>22900</v>
      </c>
      <c r="F6369" s="387">
        <v>23000</v>
      </c>
      <c r="G6369" s="387">
        <v>22990</v>
      </c>
      <c r="H6369" s="386">
        <v>4</v>
      </c>
      <c r="I6369" s="387">
        <v>91600</v>
      </c>
      <c r="J6369" s="388">
        <v>600000</v>
      </c>
      <c r="K6369" s="387">
        <v>13794000000</v>
      </c>
    </row>
    <row r="6370" spans="3:11" x14ac:dyDescent="0.25">
      <c r="C6370" s="385">
        <v>45667</v>
      </c>
      <c r="D6370" s="217" t="s">
        <v>312</v>
      </c>
      <c r="E6370" s="387">
        <v>12799</v>
      </c>
      <c r="F6370" s="387">
        <v>12800</v>
      </c>
      <c r="G6370" s="387">
        <v>12799</v>
      </c>
      <c r="H6370" s="386">
        <v>1</v>
      </c>
      <c r="I6370" s="387">
        <v>12799</v>
      </c>
      <c r="J6370" s="388">
        <v>20000000</v>
      </c>
      <c r="K6370" s="387">
        <v>255980000000</v>
      </c>
    </row>
    <row r="6371" spans="3:11" x14ac:dyDescent="0.25">
      <c r="C6371" s="385">
        <v>45667</v>
      </c>
      <c r="D6371" s="217" t="s">
        <v>1155</v>
      </c>
      <c r="E6371" s="387">
        <v>18999</v>
      </c>
      <c r="F6371" s="387">
        <v>19000</v>
      </c>
      <c r="G6371" s="387">
        <v>18800</v>
      </c>
      <c r="H6371" s="386">
        <v>1</v>
      </c>
      <c r="I6371" s="387">
        <v>18999</v>
      </c>
      <c r="J6371" s="388">
        <v>2400000</v>
      </c>
      <c r="K6371" s="387">
        <v>45120000000</v>
      </c>
    </row>
    <row r="6372" spans="3:11" x14ac:dyDescent="0.25">
      <c r="C6372" s="385">
        <v>45667</v>
      </c>
      <c r="D6372" s="217" t="s">
        <v>310</v>
      </c>
      <c r="E6372" s="387">
        <v>54500</v>
      </c>
      <c r="F6372" s="387">
        <v>55000</v>
      </c>
      <c r="G6372" s="387">
        <v>54500</v>
      </c>
      <c r="H6372" s="386">
        <v>1</v>
      </c>
      <c r="I6372" s="387">
        <v>54500</v>
      </c>
      <c r="J6372" s="238">
        <v>19450000</v>
      </c>
      <c r="K6372" s="387">
        <v>1060025000000</v>
      </c>
    </row>
    <row r="6373" spans="3:11" x14ac:dyDescent="0.25">
      <c r="C6373" s="385">
        <v>45667</v>
      </c>
      <c r="D6373" s="217" t="s">
        <v>1154</v>
      </c>
      <c r="E6373" s="387">
        <v>22900</v>
      </c>
      <c r="F6373" s="387">
        <v>23000</v>
      </c>
      <c r="G6373" s="387">
        <v>22990</v>
      </c>
      <c r="H6373" s="386">
        <v>5</v>
      </c>
      <c r="I6373" s="387">
        <v>114500</v>
      </c>
      <c r="J6373" s="388">
        <v>600000</v>
      </c>
      <c r="K6373" s="387">
        <v>13794000000</v>
      </c>
    </row>
    <row r="6374" spans="3:11" x14ac:dyDescent="0.25">
      <c r="C6374" s="385">
        <v>45667</v>
      </c>
      <c r="D6374" s="217" t="s">
        <v>312</v>
      </c>
      <c r="E6374" s="387">
        <v>12751</v>
      </c>
      <c r="F6374" s="387">
        <v>12800</v>
      </c>
      <c r="G6374" s="387">
        <v>12799</v>
      </c>
      <c r="H6374" s="386">
        <v>1</v>
      </c>
      <c r="I6374" s="387">
        <v>12751</v>
      </c>
      <c r="J6374" s="388">
        <v>20000000</v>
      </c>
      <c r="K6374" s="387">
        <v>255980000000</v>
      </c>
    </row>
    <row r="6375" spans="3:11" x14ac:dyDescent="0.25">
      <c r="C6375" s="385">
        <v>45667</v>
      </c>
      <c r="D6375" s="217" t="s">
        <v>312</v>
      </c>
      <c r="E6375" s="387">
        <v>12751</v>
      </c>
      <c r="F6375" s="387">
        <v>12800</v>
      </c>
      <c r="G6375" s="387">
        <v>12799</v>
      </c>
      <c r="H6375" s="386">
        <v>4</v>
      </c>
      <c r="I6375" s="387">
        <v>51004</v>
      </c>
      <c r="J6375" s="388">
        <v>20000000</v>
      </c>
      <c r="K6375" s="387">
        <v>255980000000</v>
      </c>
    </row>
    <row r="6376" spans="3:11" x14ac:dyDescent="0.25">
      <c r="C6376" s="385">
        <v>45667</v>
      </c>
      <c r="D6376" s="217" t="s">
        <v>310</v>
      </c>
      <c r="E6376" s="387">
        <v>54000</v>
      </c>
      <c r="F6376" s="387">
        <v>55000</v>
      </c>
      <c r="G6376" s="387">
        <v>54500</v>
      </c>
      <c r="H6376" s="386">
        <v>1</v>
      </c>
      <c r="I6376" s="387">
        <v>54000</v>
      </c>
      <c r="J6376" s="238">
        <v>19450000</v>
      </c>
      <c r="K6376" s="387">
        <v>1060025000000</v>
      </c>
    </row>
    <row r="6377" spans="3:11" x14ac:dyDescent="0.25">
      <c r="C6377" s="385">
        <v>45667</v>
      </c>
      <c r="D6377" s="217" t="s">
        <v>310</v>
      </c>
      <c r="E6377" s="387">
        <v>54000</v>
      </c>
      <c r="F6377" s="387">
        <v>55000</v>
      </c>
      <c r="G6377" s="387">
        <v>54500</v>
      </c>
      <c r="H6377" s="386">
        <v>1</v>
      </c>
      <c r="I6377" s="387">
        <v>54000</v>
      </c>
      <c r="J6377" s="238">
        <v>19450000</v>
      </c>
      <c r="K6377" s="387">
        <v>1060025000000</v>
      </c>
    </row>
    <row r="6378" spans="3:11" x14ac:dyDescent="0.25">
      <c r="C6378" s="385">
        <v>45667</v>
      </c>
      <c r="D6378" s="217" t="s">
        <v>1154</v>
      </c>
      <c r="E6378" s="387">
        <v>22900</v>
      </c>
      <c r="F6378" s="387">
        <v>23000</v>
      </c>
      <c r="G6378" s="387">
        <v>22990</v>
      </c>
      <c r="H6378" s="386">
        <v>3</v>
      </c>
      <c r="I6378" s="387">
        <v>68700</v>
      </c>
      <c r="J6378" s="388">
        <v>600000</v>
      </c>
      <c r="K6378" s="387">
        <v>13794000000</v>
      </c>
    </row>
    <row r="6379" spans="3:11" x14ac:dyDescent="0.25">
      <c r="C6379" s="385">
        <v>45667</v>
      </c>
      <c r="D6379" s="217" t="s">
        <v>312</v>
      </c>
      <c r="E6379" s="387">
        <v>12751</v>
      </c>
      <c r="F6379" s="387">
        <v>12800</v>
      </c>
      <c r="G6379" s="387">
        <v>12799</v>
      </c>
      <c r="H6379" s="386">
        <v>1</v>
      </c>
      <c r="I6379" s="387">
        <v>12751</v>
      </c>
      <c r="J6379" s="388">
        <v>20000000</v>
      </c>
      <c r="K6379" s="387">
        <v>255980000000</v>
      </c>
    </row>
    <row r="6380" spans="3:11" x14ac:dyDescent="0.25">
      <c r="C6380" s="385">
        <v>45667</v>
      </c>
      <c r="D6380" s="217" t="s">
        <v>310</v>
      </c>
      <c r="E6380" s="387">
        <v>54500</v>
      </c>
      <c r="F6380" s="387">
        <v>55000</v>
      </c>
      <c r="G6380" s="387">
        <v>54500</v>
      </c>
      <c r="H6380" s="386">
        <v>5</v>
      </c>
      <c r="I6380" s="387">
        <v>272500</v>
      </c>
      <c r="J6380" s="238">
        <v>19450000</v>
      </c>
      <c r="K6380" s="387">
        <v>1060025000000</v>
      </c>
    </row>
    <row r="6381" spans="3:11" x14ac:dyDescent="0.25">
      <c r="C6381" s="385">
        <v>45667</v>
      </c>
      <c r="D6381" s="217" t="s">
        <v>312</v>
      </c>
      <c r="E6381" s="387">
        <v>12799</v>
      </c>
      <c r="F6381" s="387">
        <v>12800</v>
      </c>
      <c r="G6381" s="387">
        <v>12799</v>
      </c>
      <c r="H6381" s="386">
        <v>10</v>
      </c>
      <c r="I6381" s="387">
        <v>127990</v>
      </c>
      <c r="J6381" s="388">
        <v>20000000</v>
      </c>
      <c r="K6381" s="387">
        <v>255980000000</v>
      </c>
    </row>
    <row r="6382" spans="3:11" x14ac:dyDescent="0.25">
      <c r="C6382" s="385">
        <v>45667</v>
      </c>
      <c r="D6382" s="217" t="s">
        <v>1155</v>
      </c>
      <c r="E6382" s="387">
        <v>18800</v>
      </c>
      <c r="F6382" s="387">
        <v>19000</v>
      </c>
      <c r="G6382" s="387">
        <v>18800</v>
      </c>
      <c r="H6382" s="386">
        <v>1</v>
      </c>
      <c r="I6382" s="387">
        <v>18800</v>
      </c>
      <c r="J6382" s="388">
        <v>2400000</v>
      </c>
      <c r="K6382" s="387">
        <v>45120000000</v>
      </c>
    </row>
    <row r="6383" spans="3:11" x14ac:dyDescent="0.25">
      <c r="C6383" s="385">
        <v>45667</v>
      </c>
      <c r="D6383" s="217" t="s">
        <v>1154</v>
      </c>
      <c r="E6383" s="387">
        <v>22990</v>
      </c>
      <c r="F6383" s="387">
        <v>23000</v>
      </c>
      <c r="G6383" s="387">
        <v>22990</v>
      </c>
      <c r="H6383" s="386">
        <v>2</v>
      </c>
      <c r="I6383" s="387">
        <v>45980</v>
      </c>
      <c r="J6383" s="388">
        <v>600000</v>
      </c>
      <c r="K6383" s="387">
        <v>13794000000</v>
      </c>
    </row>
    <row r="6384" spans="3:11" x14ac:dyDescent="0.25">
      <c r="C6384" s="385">
        <v>45670</v>
      </c>
      <c r="D6384" s="217" t="s">
        <v>310</v>
      </c>
      <c r="E6384" s="387">
        <v>54500</v>
      </c>
      <c r="F6384" s="387">
        <v>54500</v>
      </c>
      <c r="G6384" s="387">
        <v>54500</v>
      </c>
      <c r="H6384" s="386">
        <v>1</v>
      </c>
      <c r="I6384" s="387">
        <v>54500</v>
      </c>
      <c r="J6384" s="238">
        <v>19450000</v>
      </c>
      <c r="K6384" s="387">
        <v>1060025000000</v>
      </c>
    </row>
    <row r="6385" spans="3:11" x14ac:dyDescent="0.25">
      <c r="C6385" s="385">
        <v>45670</v>
      </c>
      <c r="D6385" s="217" t="s">
        <v>310</v>
      </c>
      <c r="E6385" s="387">
        <v>54500</v>
      </c>
      <c r="F6385" s="387">
        <v>54500</v>
      </c>
      <c r="G6385" s="387">
        <v>54500</v>
      </c>
      <c r="H6385" s="386">
        <v>3</v>
      </c>
      <c r="I6385" s="387">
        <v>163500</v>
      </c>
      <c r="J6385" s="238">
        <v>19450000</v>
      </c>
      <c r="K6385" s="387">
        <v>1060025000000</v>
      </c>
    </row>
    <row r="6386" spans="3:11" x14ac:dyDescent="0.25">
      <c r="C6386" s="385">
        <v>45670</v>
      </c>
      <c r="D6386" s="217" t="s">
        <v>1154</v>
      </c>
      <c r="E6386" s="387">
        <v>23000</v>
      </c>
      <c r="F6386" s="387">
        <v>22990</v>
      </c>
      <c r="G6386" s="387">
        <v>23000</v>
      </c>
      <c r="H6386" s="386">
        <v>5</v>
      </c>
      <c r="I6386" s="387">
        <v>115000</v>
      </c>
      <c r="J6386" s="388">
        <v>600000</v>
      </c>
      <c r="K6386" s="387">
        <v>13800000000</v>
      </c>
    </row>
    <row r="6387" spans="3:11" x14ac:dyDescent="0.25">
      <c r="C6387" s="385">
        <v>45670</v>
      </c>
      <c r="D6387" s="217" t="s">
        <v>1154</v>
      </c>
      <c r="E6387" s="387">
        <v>23000</v>
      </c>
      <c r="F6387" s="387">
        <v>22990</v>
      </c>
      <c r="G6387" s="387">
        <v>23000</v>
      </c>
      <c r="H6387" s="386">
        <v>35</v>
      </c>
      <c r="I6387" s="387">
        <v>805000</v>
      </c>
      <c r="J6387" s="388">
        <v>600000</v>
      </c>
      <c r="K6387" s="387">
        <v>13800000000</v>
      </c>
    </row>
    <row r="6388" spans="3:11" x14ac:dyDescent="0.25">
      <c r="C6388" s="385">
        <v>45670</v>
      </c>
      <c r="D6388" s="217" t="s">
        <v>1154</v>
      </c>
      <c r="E6388" s="387">
        <v>23000</v>
      </c>
      <c r="F6388" s="387">
        <v>22990</v>
      </c>
      <c r="G6388" s="387">
        <v>23000</v>
      </c>
      <c r="H6388" s="386">
        <v>13</v>
      </c>
      <c r="I6388" s="387">
        <v>299000</v>
      </c>
      <c r="J6388" s="388">
        <v>600000</v>
      </c>
      <c r="K6388" s="387">
        <v>13800000000</v>
      </c>
    </row>
    <row r="6389" spans="3:11" x14ac:dyDescent="0.25">
      <c r="C6389" s="385">
        <v>45670</v>
      </c>
      <c r="D6389" s="217" t="s">
        <v>312</v>
      </c>
      <c r="E6389" s="387">
        <v>12799</v>
      </c>
      <c r="F6389" s="387">
        <v>12799</v>
      </c>
      <c r="G6389" s="387">
        <v>12800</v>
      </c>
      <c r="H6389" s="386">
        <v>5</v>
      </c>
      <c r="I6389" s="387">
        <v>63995</v>
      </c>
      <c r="J6389" s="388">
        <v>20000000</v>
      </c>
      <c r="K6389" s="387">
        <v>256000000000</v>
      </c>
    </row>
    <row r="6390" spans="3:11" x14ac:dyDescent="0.25">
      <c r="C6390" s="385">
        <v>45670</v>
      </c>
      <c r="D6390" s="217" t="s">
        <v>312</v>
      </c>
      <c r="E6390" s="387">
        <v>12799</v>
      </c>
      <c r="F6390" s="387">
        <v>12799</v>
      </c>
      <c r="G6390" s="387">
        <v>12800</v>
      </c>
      <c r="H6390" s="386">
        <v>5</v>
      </c>
      <c r="I6390" s="387">
        <v>63995</v>
      </c>
      <c r="J6390" s="388">
        <v>20000000</v>
      </c>
      <c r="K6390" s="387">
        <v>256000000000</v>
      </c>
    </row>
    <row r="6391" spans="3:11" x14ac:dyDescent="0.25">
      <c r="C6391" s="385">
        <v>45670</v>
      </c>
      <c r="D6391" s="217" t="s">
        <v>312</v>
      </c>
      <c r="E6391" s="387">
        <v>12799</v>
      </c>
      <c r="F6391" s="387">
        <v>12799</v>
      </c>
      <c r="G6391" s="387">
        <v>12800</v>
      </c>
      <c r="H6391" s="386">
        <v>2</v>
      </c>
      <c r="I6391" s="387">
        <v>25598</v>
      </c>
      <c r="J6391" s="388">
        <v>20000000</v>
      </c>
      <c r="K6391" s="387">
        <v>256000000000</v>
      </c>
    </row>
    <row r="6392" spans="3:11" x14ac:dyDescent="0.25">
      <c r="C6392" s="385">
        <v>45670</v>
      </c>
      <c r="D6392" s="217" t="s">
        <v>312</v>
      </c>
      <c r="E6392" s="387">
        <v>12799</v>
      </c>
      <c r="F6392" s="387">
        <v>12799</v>
      </c>
      <c r="G6392" s="387">
        <v>12800</v>
      </c>
      <c r="H6392" s="386">
        <v>3</v>
      </c>
      <c r="I6392" s="387">
        <v>38397</v>
      </c>
      <c r="J6392" s="388">
        <v>20000000</v>
      </c>
      <c r="K6392" s="387">
        <v>256000000000</v>
      </c>
    </row>
    <row r="6393" spans="3:11" x14ac:dyDescent="0.25">
      <c r="C6393" s="385">
        <v>45670</v>
      </c>
      <c r="D6393" s="217" t="s">
        <v>1155</v>
      </c>
      <c r="E6393" s="387">
        <v>18800</v>
      </c>
      <c r="F6393" s="387">
        <v>18800</v>
      </c>
      <c r="G6393" s="387">
        <v>18800</v>
      </c>
      <c r="H6393" s="386">
        <v>3</v>
      </c>
      <c r="I6393" s="387">
        <v>56400</v>
      </c>
      <c r="J6393" s="388">
        <v>2400000</v>
      </c>
      <c r="K6393" s="387">
        <v>45120000000</v>
      </c>
    </row>
    <row r="6394" spans="3:11" x14ac:dyDescent="0.25">
      <c r="C6394" s="385">
        <v>45670</v>
      </c>
      <c r="D6394" s="217" t="s">
        <v>1155</v>
      </c>
      <c r="E6394" s="387">
        <v>18800</v>
      </c>
      <c r="F6394" s="387">
        <v>18800</v>
      </c>
      <c r="G6394" s="387">
        <v>18800</v>
      </c>
      <c r="H6394" s="386">
        <v>2</v>
      </c>
      <c r="I6394" s="387">
        <v>37600</v>
      </c>
      <c r="J6394" s="388">
        <v>2400000</v>
      </c>
      <c r="K6394" s="387">
        <v>45120000000</v>
      </c>
    </row>
    <row r="6395" spans="3:11" x14ac:dyDescent="0.25">
      <c r="C6395" s="385">
        <v>45670</v>
      </c>
      <c r="D6395" s="217" t="s">
        <v>1155</v>
      </c>
      <c r="E6395" s="387">
        <v>18800</v>
      </c>
      <c r="F6395" s="387">
        <v>18800</v>
      </c>
      <c r="G6395" s="387">
        <v>18800</v>
      </c>
      <c r="H6395" s="386">
        <v>2</v>
      </c>
      <c r="I6395" s="387">
        <v>37600</v>
      </c>
      <c r="J6395" s="388">
        <v>2400000</v>
      </c>
      <c r="K6395" s="387">
        <v>45120000000</v>
      </c>
    </row>
    <row r="6396" spans="3:11" x14ac:dyDescent="0.25">
      <c r="C6396" s="385">
        <v>45670</v>
      </c>
      <c r="D6396" s="217" t="s">
        <v>312</v>
      </c>
      <c r="E6396" s="387">
        <v>12790.33</v>
      </c>
      <c r="F6396" s="387">
        <v>12799</v>
      </c>
      <c r="G6396" s="387">
        <v>12800</v>
      </c>
      <c r="H6396" s="386">
        <v>1</v>
      </c>
      <c r="I6396" s="387">
        <v>12790.33</v>
      </c>
      <c r="J6396" s="388">
        <v>20000000</v>
      </c>
      <c r="K6396" s="387">
        <v>256000000000</v>
      </c>
    </row>
    <row r="6397" spans="3:11" x14ac:dyDescent="0.25">
      <c r="C6397" s="385">
        <v>45670</v>
      </c>
      <c r="D6397" s="217" t="s">
        <v>1154</v>
      </c>
      <c r="E6397" s="387">
        <v>23000</v>
      </c>
      <c r="F6397" s="387">
        <v>22990</v>
      </c>
      <c r="G6397" s="387">
        <v>23000</v>
      </c>
      <c r="H6397" s="386">
        <v>7</v>
      </c>
      <c r="I6397" s="387">
        <v>161000</v>
      </c>
      <c r="J6397" s="388">
        <v>600000</v>
      </c>
      <c r="K6397" s="387">
        <v>13800000000</v>
      </c>
    </row>
    <row r="6398" spans="3:11" x14ac:dyDescent="0.25">
      <c r="C6398" s="385">
        <v>45670</v>
      </c>
      <c r="D6398" s="217" t="s">
        <v>1154</v>
      </c>
      <c r="E6398" s="387">
        <v>23000</v>
      </c>
      <c r="F6398" s="387">
        <v>22990</v>
      </c>
      <c r="G6398" s="387">
        <v>23000</v>
      </c>
      <c r="H6398" s="386">
        <v>37</v>
      </c>
      <c r="I6398" s="387">
        <v>851000</v>
      </c>
      <c r="J6398" s="388">
        <v>600000</v>
      </c>
      <c r="K6398" s="387">
        <v>13800000000</v>
      </c>
    </row>
    <row r="6399" spans="3:11" x14ac:dyDescent="0.25">
      <c r="C6399" s="385">
        <v>45670</v>
      </c>
      <c r="D6399" s="217" t="s">
        <v>1154</v>
      </c>
      <c r="E6399" s="387">
        <v>23000</v>
      </c>
      <c r="F6399" s="387">
        <v>22990</v>
      </c>
      <c r="G6399" s="387">
        <v>23000</v>
      </c>
      <c r="H6399" s="386">
        <v>1</v>
      </c>
      <c r="I6399" s="387">
        <v>23000</v>
      </c>
      <c r="J6399" s="388">
        <v>600000</v>
      </c>
      <c r="K6399" s="387">
        <v>13800000000</v>
      </c>
    </row>
    <row r="6400" spans="3:11" x14ac:dyDescent="0.25">
      <c r="C6400" s="385">
        <v>45670</v>
      </c>
      <c r="D6400" s="217" t="s">
        <v>1154</v>
      </c>
      <c r="E6400" s="387">
        <v>22990</v>
      </c>
      <c r="F6400" s="387">
        <v>22990</v>
      </c>
      <c r="G6400" s="387">
        <v>23000</v>
      </c>
      <c r="H6400" s="386">
        <v>18</v>
      </c>
      <c r="I6400" s="387">
        <v>413820</v>
      </c>
      <c r="J6400" s="388">
        <v>600000</v>
      </c>
      <c r="K6400" s="387">
        <v>13800000000</v>
      </c>
    </row>
    <row r="6401" spans="3:11" x14ac:dyDescent="0.25">
      <c r="C6401" s="385">
        <v>45670</v>
      </c>
      <c r="D6401" s="217" t="s">
        <v>312</v>
      </c>
      <c r="E6401" s="387">
        <v>12791</v>
      </c>
      <c r="F6401" s="387">
        <v>12799</v>
      </c>
      <c r="G6401" s="387">
        <v>12800</v>
      </c>
      <c r="H6401" s="386">
        <v>16</v>
      </c>
      <c r="I6401" s="387">
        <v>204656</v>
      </c>
      <c r="J6401" s="388">
        <v>20000000</v>
      </c>
      <c r="K6401" s="387">
        <v>256000000000</v>
      </c>
    </row>
    <row r="6402" spans="3:11" x14ac:dyDescent="0.25">
      <c r="C6402" s="385">
        <v>45670</v>
      </c>
      <c r="D6402" s="217" t="s">
        <v>312</v>
      </c>
      <c r="E6402" s="387">
        <v>12790</v>
      </c>
      <c r="F6402" s="387">
        <v>12799</v>
      </c>
      <c r="G6402" s="387">
        <v>12800</v>
      </c>
      <c r="H6402" s="386">
        <v>6</v>
      </c>
      <c r="I6402" s="387">
        <v>76740</v>
      </c>
      <c r="J6402" s="388">
        <v>20000000</v>
      </c>
      <c r="K6402" s="387">
        <v>256000000000</v>
      </c>
    </row>
    <row r="6403" spans="3:11" x14ac:dyDescent="0.25">
      <c r="C6403" s="385">
        <v>45670</v>
      </c>
      <c r="D6403" s="217" t="s">
        <v>312</v>
      </c>
      <c r="E6403" s="387">
        <v>12790</v>
      </c>
      <c r="F6403" s="387">
        <v>12799</v>
      </c>
      <c r="G6403" s="387">
        <v>12800</v>
      </c>
      <c r="H6403" s="386">
        <v>3</v>
      </c>
      <c r="I6403" s="387">
        <v>38370</v>
      </c>
      <c r="J6403" s="388">
        <v>20000000</v>
      </c>
      <c r="K6403" s="387">
        <v>256000000000</v>
      </c>
    </row>
    <row r="6404" spans="3:11" x14ac:dyDescent="0.25">
      <c r="C6404" s="385">
        <v>45670</v>
      </c>
      <c r="D6404" s="217" t="s">
        <v>312</v>
      </c>
      <c r="E6404" s="387">
        <v>12790</v>
      </c>
      <c r="F6404" s="387">
        <v>12799</v>
      </c>
      <c r="G6404" s="387">
        <v>12800</v>
      </c>
      <c r="H6404" s="386">
        <v>1</v>
      </c>
      <c r="I6404" s="387">
        <v>12790</v>
      </c>
      <c r="J6404" s="388">
        <v>20000000</v>
      </c>
      <c r="K6404" s="387">
        <v>256000000000</v>
      </c>
    </row>
    <row r="6405" spans="3:11" x14ac:dyDescent="0.25">
      <c r="C6405" s="385">
        <v>45670</v>
      </c>
      <c r="D6405" s="217" t="s">
        <v>312</v>
      </c>
      <c r="E6405" s="387">
        <v>12780</v>
      </c>
      <c r="F6405" s="387">
        <v>12799</v>
      </c>
      <c r="G6405" s="387">
        <v>12800</v>
      </c>
      <c r="H6405" s="386">
        <v>27</v>
      </c>
      <c r="I6405" s="387">
        <v>345060</v>
      </c>
      <c r="J6405" s="388">
        <v>20000000</v>
      </c>
      <c r="K6405" s="387">
        <v>256000000000</v>
      </c>
    </row>
    <row r="6406" spans="3:11" x14ac:dyDescent="0.25">
      <c r="C6406" s="385">
        <v>45670</v>
      </c>
      <c r="D6406" s="217" t="s">
        <v>1155</v>
      </c>
      <c r="E6406" s="387">
        <v>18800</v>
      </c>
      <c r="F6406" s="387">
        <v>18800</v>
      </c>
      <c r="G6406" s="387">
        <v>18800</v>
      </c>
      <c r="H6406" s="386">
        <v>14</v>
      </c>
      <c r="I6406" s="387">
        <v>263200</v>
      </c>
      <c r="J6406" s="388">
        <v>2400000</v>
      </c>
      <c r="K6406" s="387">
        <v>45120000000</v>
      </c>
    </row>
    <row r="6407" spans="3:11" x14ac:dyDescent="0.25">
      <c r="C6407" s="385">
        <v>45670</v>
      </c>
      <c r="D6407" s="217" t="s">
        <v>312</v>
      </c>
      <c r="E6407" s="387">
        <v>12780</v>
      </c>
      <c r="F6407" s="387">
        <v>12799</v>
      </c>
      <c r="G6407" s="387">
        <v>12800</v>
      </c>
      <c r="H6407" s="386">
        <v>5</v>
      </c>
      <c r="I6407" s="387">
        <v>63900</v>
      </c>
      <c r="J6407" s="388">
        <v>20000000</v>
      </c>
      <c r="K6407" s="387">
        <v>256000000000</v>
      </c>
    </row>
    <row r="6408" spans="3:11" x14ac:dyDescent="0.25">
      <c r="C6408" s="385">
        <v>45670</v>
      </c>
      <c r="D6408" s="217" t="s">
        <v>1154</v>
      </c>
      <c r="E6408" s="387">
        <v>23000</v>
      </c>
      <c r="F6408" s="387">
        <v>22990</v>
      </c>
      <c r="G6408" s="387">
        <v>23000</v>
      </c>
      <c r="H6408" s="386">
        <v>17</v>
      </c>
      <c r="I6408" s="387">
        <v>391000</v>
      </c>
      <c r="J6408" s="388">
        <v>600000</v>
      </c>
      <c r="K6408" s="387">
        <v>13800000000</v>
      </c>
    </row>
    <row r="6409" spans="3:11" x14ac:dyDescent="0.25">
      <c r="C6409" s="385">
        <v>45670</v>
      </c>
      <c r="D6409" s="217" t="s">
        <v>1154</v>
      </c>
      <c r="E6409" s="387">
        <v>23000</v>
      </c>
      <c r="F6409" s="387">
        <v>22990</v>
      </c>
      <c r="G6409" s="387">
        <v>23000</v>
      </c>
      <c r="H6409" s="386">
        <v>32</v>
      </c>
      <c r="I6409" s="387">
        <v>736000</v>
      </c>
      <c r="J6409" s="388">
        <v>600000</v>
      </c>
      <c r="K6409" s="387">
        <v>13800000000</v>
      </c>
    </row>
    <row r="6410" spans="3:11" x14ac:dyDescent="0.25">
      <c r="C6410" s="385">
        <v>45670</v>
      </c>
      <c r="D6410" s="217" t="s">
        <v>1154</v>
      </c>
      <c r="E6410" s="387">
        <v>23000</v>
      </c>
      <c r="F6410" s="387">
        <v>22990</v>
      </c>
      <c r="G6410" s="387">
        <v>23000</v>
      </c>
      <c r="H6410" s="386">
        <v>3</v>
      </c>
      <c r="I6410" s="387">
        <v>69000</v>
      </c>
      <c r="J6410" s="388">
        <v>600000</v>
      </c>
      <c r="K6410" s="387">
        <v>13800000000</v>
      </c>
    </row>
    <row r="6411" spans="3:11" x14ac:dyDescent="0.25">
      <c r="C6411" s="385">
        <v>45670</v>
      </c>
      <c r="D6411" s="217" t="s">
        <v>1154</v>
      </c>
      <c r="E6411" s="387">
        <v>23000</v>
      </c>
      <c r="F6411" s="387">
        <v>22990</v>
      </c>
      <c r="G6411" s="387">
        <v>23000</v>
      </c>
      <c r="H6411" s="386">
        <v>98</v>
      </c>
      <c r="I6411" s="387">
        <v>2254000</v>
      </c>
      <c r="J6411" s="388">
        <v>600000</v>
      </c>
      <c r="K6411" s="387">
        <v>13800000000</v>
      </c>
    </row>
    <row r="6412" spans="3:11" x14ac:dyDescent="0.25">
      <c r="C6412" s="385">
        <v>45670</v>
      </c>
      <c r="D6412" s="217" t="s">
        <v>312</v>
      </c>
      <c r="E6412" s="387">
        <v>12780</v>
      </c>
      <c r="F6412" s="387">
        <v>12799</v>
      </c>
      <c r="G6412" s="387">
        <v>12800</v>
      </c>
      <c r="H6412" s="386">
        <v>74</v>
      </c>
      <c r="I6412" s="387">
        <v>945720</v>
      </c>
      <c r="J6412" s="388">
        <v>20000000</v>
      </c>
      <c r="K6412" s="387">
        <v>256000000000</v>
      </c>
    </row>
    <row r="6413" spans="3:11" x14ac:dyDescent="0.25">
      <c r="C6413" s="385">
        <v>45670</v>
      </c>
      <c r="D6413" s="217" t="s">
        <v>312</v>
      </c>
      <c r="E6413" s="387">
        <v>12780</v>
      </c>
      <c r="F6413" s="387">
        <v>12799</v>
      </c>
      <c r="G6413" s="387">
        <v>12800</v>
      </c>
      <c r="H6413" s="386">
        <v>8</v>
      </c>
      <c r="I6413" s="387">
        <v>102240</v>
      </c>
      <c r="J6413" s="388">
        <v>20000000</v>
      </c>
      <c r="K6413" s="387">
        <v>256000000000</v>
      </c>
    </row>
    <row r="6414" spans="3:11" x14ac:dyDescent="0.25">
      <c r="C6414" s="385">
        <v>45670</v>
      </c>
      <c r="D6414" s="217" t="s">
        <v>312</v>
      </c>
      <c r="E6414" s="387">
        <v>12799</v>
      </c>
      <c r="F6414" s="387">
        <v>12799</v>
      </c>
      <c r="G6414" s="387">
        <v>12800</v>
      </c>
      <c r="H6414" s="386">
        <v>12</v>
      </c>
      <c r="I6414" s="387">
        <v>153588</v>
      </c>
      <c r="J6414" s="388">
        <v>20000000</v>
      </c>
      <c r="K6414" s="387">
        <v>256000000000</v>
      </c>
    </row>
    <row r="6415" spans="3:11" x14ac:dyDescent="0.25">
      <c r="C6415" s="385">
        <v>45670</v>
      </c>
      <c r="D6415" s="217" t="s">
        <v>1155</v>
      </c>
      <c r="E6415" s="387">
        <v>18800</v>
      </c>
      <c r="F6415" s="387">
        <v>18800</v>
      </c>
      <c r="G6415" s="387">
        <v>18800</v>
      </c>
      <c r="H6415" s="386">
        <v>20</v>
      </c>
      <c r="I6415" s="387">
        <v>376000</v>
      </c>
      <c r="J6415" s="388">
        <v>2400000</v>
      </c>
      <c r="K6415" s="387">
        <v>45120000000</v>
      </c>
    </row>
    <row r="6416" spans="3:11" x14ac:dyDescent="0.25">
      <c r="C6416" s="385">
        <v>45670</v>
      </c>
      <c r="D6416" s="217" t="s">
        <v>310</v>
      </c>
      <c r="E6416" s="387">
        <v>54500</v>
      </c>
      <c r="F6416" s="387">
        <v>54500</v>
      </c>
      <c r="G6416" s="387">
        <v>54500</v>
      </c>
      <c r="H6416" s="386">
        <v>6</v>
      </c>
      <c r="I6416" s="387">
        <v>327000</v>
      </c>
      <c r="J6416" s="238">
        <v>19450000</v>
      </c>
      <c r="K6416" s="387">
        <v>1060025000000</v>
      </c>
    </row>
    <row r="6417" spans="3:11" x14ac:dyDescent="0.25">
      <c r="C6417" s="385">
        <v>45670</v>
      </c>
      <c r="D6417" s="217" t="s">
        <v>312</v>
      </c>
      <c r="E6417" s="387">
        <v>12799</v>
      </c>
      <c r="F6417" s="387">
        <v>12799</v>
      </c>
      <c r="G6417" s="387">
        <v>12800</v>
      </c>
      <c r="H6417" s="386">
        <v>5</v>
      </c>
      <c r="I6417" s="387">
        <v>63995</v>
      </c>
      <c r="J6417" s="388">
        <v>20000000</v>
      </c>
      <c r="K6417" s="387">
        <v>256000000000</v>
      </c>
    </row>
    <row r="6418" spans="3:11" x14ac:dyDescent="0.25">
      <c r="C6418" s="385">
        <v>45670</v>
      </c>
      <c r="D6418" s="217" t="s">
        <v>1154</v>
      </c>
      <c r="E6418" s="387">
        <v>23000</v>
      </c>
      <c r="F6418" s="387">
        <v>22990</v>
      </c>
      <c r="G6418" s="387">
        <v>23000</v>
      </c>
      <c r="H6418" s="386">
        <v>50</v>
      </c>
      <c r="I6418" s="387">
        <v>1150000</v>
      </c>
      <c r="J6418" s="388">
        <v>600000</v>
      </c>
      <c r="K6418" s="387">
        <v>13800000000</v>
      </c>
    </row>
    <row r="6419" spans="3:11" x14ac:dyDescent="0.25">
      <c r="C6419" s="385">
        <v>45670</v>
      </c>
      <c r="D6419" s="217" t="s">
        <v>312</v>
      </c>
      <c r="E6419" s="387">
        <v>12780</v>
      </c>
      <c r="F6419" s="387">
        <v>12799</v>
      </c>
      <c r="G6419" s="387">
        <v>12800</v>
      </c>
      <c r="H6419" s="386">
        <v>1</v>
      </c>
      <c r="I6419" s="387">
        <v>12780</v>
      </c>
      <c r="J6419" s="388">
        <v>20000000</v>
      </c>
      <c r="K6419" s="387">
        <v>256000000000</v>
      </c>
    </row>
    <row r="6420" spans="3:11" x14ac:dyDescent="0.25">
      <c r="C6420" s="385">
        <v>45670</v>
      </c>
      <c r="D6420" s="217" t="s">
        <v>312</v>
      </c>
      <c r="E6420" s="387">
        <v>12799</v>
      </c>
      <c r="F6420" s="387">
        <v>12799</v>
      </c>
      <c r="G6420" s="387">
        <v>12800</v>
      </c>
      <c r="H6420" s="386">
        <v>23</v>
      </c>
      <c r="I6420" s="387">
        <v>294377</v>
      </c>
      <c r="J6420" s="388">
        <v>20000000</v>
      </c>
      <c r="K6420" s="387">
        <v>256000000000</v>
      </c>
    </row>
    <row r="6421" spans="3:11" x14ac:dyDescent="0.25">
      <c r="C6421" s="385">
        <v>45670</v>
      </c>
      <c r="D6421" s="217" t="s">
        <v>1155</v>
      </c>
      <c r="E6421" s="387">
        <v>18800</v>
      </c>
      <c r="F6421" s="387">
        <v>18800</v>
      </c>
      <c r="G6421" s="387">
        <v>18800</v>
      </c>
      <c r="H6421" s="386">
        <v>3</v>
      </c>
      <c r="I6421" s="387">
        <v>56400</v>
      </c>
      <c r="J6421" s="388">
        <v>2400000</v>
      </c>
      <c r="K6421" s="387">
        <v>45120000000</v>
      </c>
    </row>
    <row r="6422" spans="3:11" x14ac:dyDescent="0.25">
      <c r="C6422" s="385">
        <v>45670</v>
      </c>
      <c r="D6422" s="217" t="s">
        <v>1154</v>
      </c>
      <c r="E6422" s="387">
        <v>23000</v>
      </c>
      <c r="F6422" s="387">
        <v>22990</v>
      </c>
      <c r="G6422" s="387">
        <v>23000</v>
      </c>
      <c r="H6422" s="386">
        <v>5</v>
      </c>
      <c r="I6422" s="387">
        <v>115000</v>
      </c>
      <c r="J6422" s="388">
        <v>600000</v>
      </c>
      <c r="K6422" s="387">
        <v>13800000000</v>
      </c>
    </row>
    <row r="6423" spans="3:11" x14ac:dyDescent="0.25">
      <c r="C6423" s="385">
        <v>45670</v>
      </c>
      <c r="D6423" s="217" t="s">
        <v>312</v>
      </c>
      <c r="E6423" s="387">
        <v>12799</v>
      </c>
      <c r="F6423" s="387">
        <v>12799</v>
      </c>
      <c r="G6423" s="387">
        <v>12800</v>
      </c>
      <c r="H6423" s="386">
        <v>2</v>
      </c>
      <c r="I6423" s="387">
        <v>25598</v>
      </c>
      <c r="J6423" s="388">
        <v>20000000</v>
      </c>
      <c r="K6423" s="387">
        <v>256000000000</v>
      </c>
    </row>
    <row r="6424" spans="3:11" x14ac:dyDescent="0.25">
      <c r="C6424" s="385">
        <v>45670</v>
      </c>
      <c r="D6424" s="217" t="s">
        <v>1155</v>
      </c>
      <c r="E6424" s="387">
        <v>18800</v>
      </c>
      <c r="F6424" s="387">
        <v>18800</v>
      </c>
      <c r="G6424" s="387">
        <v>18800</v>
      </c>
      <c r="H6424" s="386">
        <v>3</v>
      </c>
      <c r="I6424" s="387">
        <v>56400</v>
      </c>
      <c r="J6424" s="388">
        <v>2400000</v>
      </c>
      <c r="K6424" s="387">
        <v>45120000000</v>
      </c>
    </row>
    <row r="6425" spans="3:11" x14ac:dyDescent="0.25">
      <c r="C6425" s="385">
        <v>45670</v>
      </c>
      <c r="D6425" s="217" t="s">
        <v>310</v>
      </c>
      <c r="E6425" s="387">
        <v>54500</v>
      </c>
      <c r="F6425" s="387">
        <v>54500</v>
      </c>
      <c r="G6425" s="387">
        <v>54500</v>
      </c>
      <c r="H6425" s="386">
        <v>1</v>
      </c>
      <c r="I6425" s="387">
        <v>54500</v>
      </c>
      <c r="J6425" s="238">
        <v>19450000</v>
      </c>
      <c r="K6425" s="387">
        <v>1060025000000</v>
      </c>
    </row>
    <row r="6426" spans="3:11" x14ac:dyDescent="0.25">
      <c r="C6426" s="385">
        <v>45670</v>
      </c>
      <c r="D6426" s="217" t="s">
        <v>1154</v>
      </c>
      <c r="E6426" s="387">
        <v>23000</v>
      </c>
      <c r="F6426" s="387">
        <v>22990</v>
      </c>
      <c r="G6426" s="387">
        <v>23000</v>
      </c>
      <c r="H6426" s="386">
        <v>3</v>
      </c>
      <c r="I6426" s="387">
        <v>69000</v>
      </c>
      <c r="J6426" s="388">
        <v>600000</v>
      </c>
      <c r="K6426" s="387">
        <v>13800000000</v>
      </c>
    </row>
    <row r="6427" spans="3:11" x14ac:dyDescent="0.25">
      <c r="C6427" s="385">
        <v>45670</v>
      </c>
      <c r="D6427" s="217" t="s">
        <v>312</v>
      </c>
      <c r="E6427" s="387">
        <v>13000</v>
      </c>
      <c r="F6427" s="387">
        <v>12799</v>
      </c>
      <c r="G6427" s="387">
        <v>12800</v>
      </c>
      <c r="H6427" s="386">
        <v>1</v>
      </c>
      <c r="I6427" s="387">
        <v>13000</v>
      </c>
      <c r="J6427" s="388">
        <v>20000000</v>
      </c>
      <c r="K6427" s="387">
        <v>256000000000</v>
      </c>
    </row>
    <row r="6428" spans="3:11" x14ac:dyDescent="0.25">
      <c r="C6428" s="385">
        <v>45670</v>
      </c>
      <c r="D6428" s="217" t="s">
        <v>1155</v>
      </c>
      <c r="E6428" s="387">
        <v>18800</v>
      </c>
      <c r="F6428" s="387">
        <v>18800</v>
      </c>
      <c r="G6428" s="387">
        <v>18800</v>
      </c>
      <c r="H6428" s="386">
        <v>5</v>
      </c>
      <c r="I6428" s="387">
        <v>94000</v>
      </c>
      <c r="J6428" s="388">
        <v>2400000</v>
      </c>
      <c r="K6428" s="387">
        <v>45120000000</v>
      </c>
    </row>
    <row r="6429" spans="3:11" x14ac:dyDescent="0.25">
      <c r="C6429" s="385">
        <v>45670</v>
      </c>
      <c r="D6429" s="217" t="s">
        <v>1154</v>
      </c>
      <c r="E6429" s="387">
        <v>23000</v>
      </c>
      <c r="F6429" s="387">
        <v>22990</v>
      </c>
      <c r="G6429" s="387">
        <v>23000</v>
      </c>
      <c r="H6429" s="386">
        <v>10</v>
      </c>
      <c r="I6429" s="387">
        <v>230000</v>
      </c>
      <c r="J6429" s="388">
        <v>600000</v>
      </c>
      <c r="K6429" s="387">
        <v>13800000000</v>
      </c>
    </row>
    <row r="6430" spans="3:11" x14ac:dyDescent="0.25">
      <c r="C6430" s="385">
        <v>45670</v>
      </c>
      <c r="D6430" s="217" t="s">
        <v>1154</v>
      </c>
      <c r="E6430" s="387">
        <v>23000</v>
      </c>
      <c r="F6430" s="387">
        <v>22990</v>
      </c>
      <c r="G6430" s="387">
        <v>23000</v>
      </c>
      <c r="H6430" s="386">
        <v>6</v>
      </c>
      <c r="I6430" s="387">
        <v>138000</v>
      </c>
      <c r="J6430" s="388">
        <v>600000</v>
      </c>
      <c r="K6430" s="387">
        <v>13800000000</v>
      </c>
    </row>
    <row r="6431" spans="3:11" x14ac:dyDescent="0.25">
      <c r="C6431" s="385">
        <v>45670</v>
      </c>
      <c r="D6431" s="217" t="s">
        <v>1155</v>
      </c>
      <c r="E6431" s="387">
        <v>18800</v>
      </c>
      <c r="F6431" s="387">
        <v>18800</v>
      </c>
      <c r="G6431" s="387">
        <v>18800</v>
      </c>
      <c r="H6431" s="386">
        <v>7</v>
      </c>
      <c r="I6431" s="387">
        <v>131600</v>
      </c>
      <c r="J6431" s="388">
        <v>2400000</v>
      </c>
      <c r="K6431" s="387">
        <v>45120000000</v>
      </c>
    </row>
    <row r="6432" spans="3:11" x14ac:dyDescent="0.25">
      <c r="C6432" s="385">
        <v>45670</v>
      </c>
      <c r="D6432" s="217" t="s">
        <v>1155</v>
      </c>
      <c r="E6432" s="387">
        <v>18800</v>
      </c>
      <c r="F6432" s="387">
        <v>18800</v>
      </c>
      <c r="G6432" s="387">
        <v>18800</v>
      </c>
      <c r="H6432" s="386">
        <v>3</v>
      </c>
      <c r="I6432" s="387">
        <v>56400</v>
      </c>
      <c r="J6432" s="388">
        <v>2400000</v>
      </c>
      <c r="K6432" s="387">
        <v>45120000000</v>
      </c>
    </row>
    <row r="6433" spans="3:11" x14ac:dyDescent="0.25">
      <c r="C6433" s="385">
        <v>45670</v>
      </c>
      <c r="D6433" s="217" t="s">
        <v>312</v>
      </c>
      <c r="E6433" s="387">
        <v>13500</v>
      </c>
      <c r="F6433" s="387">
        <v>12799</v>
      </c>
      <c r="G6433" s="387">
        <v>12800</v>
      </c>
      <c r="H6433" s="386">
        <v>1</v>
      </c>
      <c r="I6433" s="387">
        <v>13500</v>
      </c>
      <c r="J6433" s="388">
        <v>20000000</v>
      </c>
      <c r="K6433" s="387">
        <v>256000000000</v>
      </c>
    </row>
    <row r="6434" spans="3:11" x14ac:dyDescent="0.25">
      <c r="C6434" s="385">
        <v>45670</v>
      </c>
      <c r="D6434" s="217" t="s">
        <v>312</v>
      </c>
      <c r="E6434" s="387">
        <v>13200</v>
      </c>
      <c r="F6434" s="387">
        <v>12799</v>
      </c>
      <c r="G6434" s="387">
        <v>12800</v>
      </c>
      <c r="H6434" s="386">
        <v>10</v>
      </c>
      <c r="I6434" s="387">
        <v>132000</v>
      </c>
      <c r="J6434" s="388">
        <v>20000000</v>
      </c>
      <c r="K6434" s="387">
        <v>256000000000</v>
      </c>
    </row>
    <row r="6435" spans="3:11" x14ac:dyDescent="0.25">
      <c r="C6435" s="385">
        <v>45670</v>
      </c>
      <c r="D6435" s="217" t="s">
        <v>1154</v>
      </c>
      <c r="E6435" s="387">
        <v>23000</v>
      </c>
      <c r="F6435" s="387">
        <v>22990</v>
      </c>
      <c r="G6435" s="387">
        <v>23000</v>
      </c>
      <c r="H6435" s="386">
        <v>31</v>
      </c>
      <c r="I6435" s="387">
        <v>713000</v>
      </c>
      <c r="J6435" s="388">
        <v>600000</v>
      </c>
      <c r="K6435" s="387">
        <v>13800000000</v>
      </c>
    </row>
    <row r="6436" spans="3:11" x14ac:dyDescent="0.25">
      <c r="C6436" s="385">
        <v>45670</v>
      </c>
      <c r="D6436" s="217" t="s">
        <v>312</v>
      </c>
      <c r="E6436" s="387">
        <v>13200</v>
      </c>
      <c r="F6436" s="387">
        <v>12799</v>
      </c>
      <c r="G6436" s="387">
        <v>12800</v>
      </c>
      <c r="H6436" s="386">
        <v>1</v>
      </c>
      <c r="I6436" s="387">
        <v>13200</v>
      </c>
      <c r="J6436" s="388">
        <v>20000000</v>
      </c>
      <c r="K6436" s="387">
        <v>256000000000</v>
      </c>
    </row>
    <row r="6437" spans="3:11" x14ac:dyDescent="0.25">
      <c r="C6437" s="385">
        <v>45670</v>
      </c>
      <c r="D6437" s="217" t="s">
        <v>310</v>
      </c>
      <c r="E6437" s="387">
        <v>54500</v>
      </c>
      <c r="F6437" s="387">
        <v>54500</v>
      </c>
      <c r="G6437" s="387">
        <v>54500</v>
      </c>
      <c r="H6437" s="386">
        <v>2</v>
      </c>
      <c r="I6437" s="387">
        <v>109000</v>
      </c>
      <c r="J6437" s="238">
        <v>19450000</v>
      </c>
      <c r="K6437" s="387">
        <v>1060025000000</v>
      </c>
    </row>
    <row r="6438" spans="3:11" x14ac:dyDescent="0.25">
      <c r="C6438" s="385">
        <v>45670</v>
      </c>
      <c r="D6438" s="217" t="s">
        <v>310</v>
      </c>
      <c r="E6438" s="387">
        <v>54500</v>
      </c>
      <c r="F6438" s="387">
        <v>54500</v>
      </c>
      <c r="G6438" s="387">
        <v>54500</v>
      </c>
      <c r="H6438" s="386">
        <v>1</v>
      </c>
      <c r="I6438" s="387">
        <v>54500</v>
      </c>
      <c r="J6438" s="238">
        <v>19450000</v>
      </c>
      <c r="K6438" s="387">
        <v>1060025000000</v>
      </c>
    </row>
    <row r="6439" spans="3:11" x14ac:dyDescent="0.25">
      <c r="C6439" s="385">
        <v>45670</v>
      </c>
      <c r="D6439" s="217" t="s">
        <v>1154</v>
      </c>
      <c r="E6439" s="387">
        <v>23000</v>
      </c>
      <c r="F6439" s="387">
        <v>22990</v>
      </c>
      <c r="G6439" s="387">
        <v>23000</v>
      </c>
      <c r="H6439" s="386">
        <v>57</v>
      </c>
      <c r="I6439" s="387">
        <v>1311000</v>
      </c>
      <c r="J6439" s="388">
        <v>600000</v>
      </c>
      <c r="K6439" s="387">
        <v>13800000000</v>
      </c>
    </row>
    <row r="6440" spans="3:11" x14ac:dyDescent="0.25">
      <c r="C6440" s="385">
        <v>45670</v>
      </c>
      <c r="D6440" s="217" t="s">
        <v>312</v>
      </c>
      <c r="E6440" s="387">
        <v>12800</v>
      </c>
      <c r="F6440" s="387">
        <v>12799</v>
      </c>
      <c r="G6440" s="387">
        <v>12800</v>
      </c>
      <c r="H6440" s="386">
        <v>26</v>
      </c>
      <c r="I6440" s="387">
        <v>332800</v>
      </c>
      <c r="J6440" s="388">
        <v>20000000</v>
      </c>
      <c r="K6440" s="387">
        <v>256000000000</v>
      </c>
    </row>
    <row r="6441" spans="3:11" x14ac:dyDescent="0.25">
      <c r="C6441" s="385">
        <v>45670</v>
      </c>
      <c r="D6441" s="217" t="s">
        <v>310</v>
      </c>
      <c r="E6441" s="387">
        <v>54500</v>
      </c>
      <c r="F6441" s="387">
        <v>54500</v>
      </c>
      <c r="G6441" s="387">
        <v>54500</v>
      </c>
      <c r="H6441" s="386">
        <v>2</v>
      </c>
      <c r="I6441" s="387">
        <v>109000</v>
      </c>
      <c r="J6441" s="238">
        <v>19450000</v>
      </c>
      <c r="K6441" s="387">
        <v>1060025000000</v>
      </c>
    </row>
    <row r="6442" spans="3:11" x14ac:dyDescent="0.25">
      <c r="C6442" s="385">
        <v>45670</v>
      </c>
      <c r="D6442" s="217" t="s">
        <v>312</v>
      </c>
      <c r="E6442" s="387">
        <v>12800</v>
      </c>
      <c r="F6442" s="387">
        <v>12799</v>
      </c>
      <c r="G6442" s="387">
        <v>12800</v>
      </c>
      <c r="H6442" s="386">
        <v>2</v>
      </c>
      <c r="I6442" s="387">
        <v>25600</v>
      </c>
      <c r="J6442" s="388">
        <v>20000000</v>
      </c>
      <c r="K6442" s="387">
        <v>256000000000</v>
      </c>
    </row>
    <row r="6443" spans="3:11" x14ac:dyDescent="0.25">
      <c r="C6443" s="385">
        <v>45670</v>
      </c>
      <c r="D6443" s="217" t="s">
        <v>1154</v>
      </c>
      <c r="E6443" s="387">
        <v>23000</v>
      </c>
      <c r="F6443" s="387">
        <v>22990</v>
      </c>
      <c r="G6443" s="387">
        <v>23000</v>
      </c>
      <c r="H6443" s="386">
        <v>11</v>
      </c>
      <c r="I6443" s="387">
        <v>253000</v>
      </c>
      <c r="J6443" s="388">
        <v>600000</v>
      </c>
      <c r="K6443" s="387">
        <v>13800000000</v>
      </c>
    </row>
    <row r="6444" spans="3:11" x14ac:dyDescent="0.25">
      <c r="C6444" s="385">
        <v>45671</v>
      </c>
      <c r="D6444" s="217" t="s">
        <v>1154</v>
      </c>
      <c r="E6444" s="387">
        <v>23000</v>
      </c>
      <c r="F6444" s="387">
        <v>23000</v>
      </c>
      <c r="G6444" s="387">
        <v>23000</v>
      </c>
      <c r="H6444" s="386">
        <v>10</v>
      </c>
      <c r="I6444" s="387">
        <v>230000</v>
      </c>
      <c r="J6444" s="388">
        <v>600000</v>
      </c>
      <c r="K6444" s="387">
        <v>13800000000</v>
      </c>
    </row>
    <row r="6445" spans="3:11" x14ac:dyDescent="0.25">
      <c r="C6445" s="385">
        <v>45671</v>
      </c>
      <c r="D6445" s="217" t="s">
        <v>1154</v>
      </c>
      <c r="E6445" s="387">
        <v>23000</v>
      </c>
      <c r="F6445" s="387">
        <v>23000</v>
      </c>
      <c r="G6445" s="387">
        <v>23000</v>
      </c>
      <c r="H6445" s="386">
        <v>10</v>
      </c>
      <c r="I6445" s="387">
        <v>230000</v>
      </c>
      <c r="J6445" s="388">
        <v>600000</v>
      </c>
      <c r="K6445" s="387">
        <v>13800000000</v>
      </c>
    </row>
    <row r="6446" spans="3:11" x14ac:dyDescent="0.25">
      <c r="C6446" s="385">
        <v>45671</v>
      </c>
      <c r="D6446" s="217" t="s">
        <v>1154</v>
      </c>
      <c r="E6446" s="387">
        <v>23000</v>
      </c>
      <c r="F6446" s="387">
        <v>23000</v>
      </c>
      <c r="G6446" s="387">
        <v>23000</v>
      </c>
      <c r="H6446" s="386">
        <v>1</v>
      </c>
      <c r="I6446" s="387">
        <v>23000</v>
      </c>
      <c r="J6446" s="388">
        <v>600000</v>
      </c>
      <c r="K6446" s="387">
        <v>13800000000</v>
      </c>
    </row>
    <row r="6447" spans="3:11" x14ac:dyDescent="0.25">
      <c r="C6447" s="385">
        <v>45671</v>
      </c>
      <c r="D6447" s="217" t="s">
        <v>1154</v>
      </c>
      <c r="E6447" s="387">
        <v>23000</v>
      </c>
      <c r="F6447" s="387">
        <v>23000</v>
      </c>
      <c r="G6447" s="387">
        <v>23000</v>
      </c>
      <c r="H6447" s="386">
        <v>2</v>
      </c>
      <c r="I6447" s="387">
        <v>46000</v>
      </c>
      <c r="J6447" s="388">
        <v>600000</v>
      </c>
      <c r="K6447" s="387">
        <v>13800000000</v>
      </c>
    </row>
    <row r="6448" spans="3:11" x14ac:dyDescent="0.25">
      <c r="C6448" s="385">
        <v>45671</v>
      </c>
      <c r="D6448" s="217" t="s">
        <v>312</v>
      </c>
      <c r="E6448" s="387">
        <v>12800</v>
      </c>
      <c r="F6448" s="387">
        <v>12800</v>
      </c>
      <c r="G6448" s="387">
        <v>12502</v>
      </c>
      <c r="H6448" s="386">
        <v>8</v>
      </c>
      <c r="I6448" s="387">
        <v>102400</v>
      </c>
      <c r="J6448" s="388">
        <v>20000000</v>
      </c>
      <c r="K6448" s="387">
        <v>250040000000</v>
      </c>
    </row>
    <row r="6449" spans="3:11" x14ac:dyDescent="0.25">
      <c r="C6449" s="385">
        <v>45671</v>
      </c>
      <c r="D6449" s="217" t="s">
        <v>312</v>
      </c>
      <c r="E6449" s="387">
        <v>12800</v>
      </c>
      <c r="F6449" s="387">
        <v>12800</v>
      </c>
      <c r="G6449" s="387">
        <v>12502</v>
      </c>
      <c r="H6449" s="386">
        <v>1</v>
      </c>
      <c r="I6449" s="387">
        <v>12800</v>
      </c>
      <c r="J6449" s="388">
        <v>20000000</v>
      </c>
      <c r="K6449" s="387">
        <v>250040000000</v>
      </c>
    </row>
    <row r="6450" spans="3:11" x14ac:dyDescent="0.25">
      <c r="C6450" s="385">
        <v>45671</v>
      </c>
      <c r="D6450" s="217" t="s">
        <v>312</v>
      </c>
      <c r="E6450" s="387">
        <v>12800</v>
      </c>
      <c r="F6450" s="387">
        <v>12800</v>
      </c>
      <c r="G6450" s="387">
        <v>12502</v>
      </c>
      <c r="H6450" s="386">
        <v>2</v>
      </c>
      <c r="I6450" s="387">
        <v>25600</v>
      </c>
      <c r="J6450" s="388">
        <v>20000000</v>
      </c>
      <c r="K6450" s="387">
        <v>250040000000</v>
      </c>
    </row>
    <row r="6451" spans="3:11" x14ac:dyDescent="0.25">
      <c r="C6451" s="385">
        <v>45671</v>
      </c>
      <c r="D6451" s="217" t="s">
        <v>312</v>
      </c>
      <c r="E6451" s="387">
        <v>12800</v>
      </c>
      <c r="F6451" s="387">
        <v>12800</v>
      </c>
      <c r="G6451" s="387">
        <v>12502</v>
      </c>
      <c r="H6451" s="386">
        <v>1</v>
      </c>
      <c r="I6451" s="387">
        <v>12800</v>
      </c>
      <c r="J6451" s="388">
        <v>20000000</v>
      </c>
      <c r="K6451" s="387">
        <v>250040000000</v>
      </c>
    </row>
    <row r="6452" spans="3:11" x14ac:dyDescent="0.25">
      <c r="C6452" s="385">
        <v>45671</v>
      </c>
      <c r="D6452" s="217" t="s">
        <v>1155</v>
      </c>
      <c r="E6452" s="387">
        <v>18900</v>
      </c>
      <c r="F6452" s="387">
        <v>18800</v>
      </c>
      <c r="G6452" s="387">
        <v>18999</v>
      </c>
      <c r="H6452" s="386">
        <v>2</v>
      </c>
      <c r="I6452" s="387">
        <v>37800</v>
      </c>
      <c r="J6452" s="388">
        <v>2400000</v>
      </c>
      <c r="K6452" s="387">
        <v>45597600000</v>
      </c>
    </row>
    <row r="6453" spans="3:11" x14ac:dyDescent="0.25">
      <c r="C6453" s="385">
        <v>45671</v>
      </c>
      <c r="D6453" s="217" t="s">
        <v>1155</v>
      </c>
      <c r="E6453" s="387">
        <v>18900</v>
      </c>
      <c r="F6453" s="387">
        <v>18800</v>
      </c>
      <c r="G6453" s="387">
        <v>18999</v>
      </c>
      <c r="H6453" s="386">
        <v>2</v>
      </c>
      <c r="I6453" s="387">
        <v>37800</v>
      </c>
      <c r="J6453" s="388">
        <v>2400000</v>
      </c>
      <c r="K6453" s="387">
        <v>45597600000</v>
      </c>
    </row>
    <row r="6454" spans="3:11" x14ac:dyDescent="0.25">
      <c r="C6454" s="385">
        <v>45671</v>
      </c>
      <c r="D6454" s="217" t="s">
        <v>1155</v>
      </c>
      <c r="E6454" s="387">
        <v>18900</v>
      </c>
      <c r="F6454" s="387">
        <v>18800</v>
      </c>
      <c r="G6454" s="387">
        <v>18999</v>
      </c>
      <c r="H6454" s="386">
        <v>5</v>
      </c>
      <c r="I6454" s="387">
        <v>94500</v>
      </c>
      <c r="J6454" s="388">
        <v>2400000</v>
      </c>
      <c r="K6454" s="387">
        <v>45597600000</v>
      </c>
    </row>
    <row r="6455" spans="3:11" x14ac:dyDescent="0.25">
      <c r="C6455" s="385">
        <v>45671</v>
      </c>
      <c r="D6455" s="217" t="s">
        <v>312</v>
      </c>
      <c r="E6455" s="387">
        <v>12800</v>
      </c>
      <c r="F6455" s="387">
        <v>12800</v>
      </c>
      <c r="G6455" s="387">
        <v>12502</v>
      </c>
      <c r="H6455" s="386">
        <v>1</v>
      </c>
      <c r="I6455" s="387">
        <v>12800</v>
      </c>
      <c r="J6455" s="388">
        <v>20000000</v>
      </c>
      <c r="K6455" s="387">
        <v>250040000000</v>
      </c>
    </row>
    <row r="6456" spans="3:11" x14ac:dyDescent="0.25">
      <c r="C6456" s="385">
        <v>45671</v>
      </c>
      <c r="D6456" s="217" t="s">
        <v>310</v>
      </c>
      <c r="E6456" s="387">
        <v>54499</v>
      </c>
      <c r="F6456" s="387">
        <v>54500</v>
      </c>
      <c r="G6456" s="387">
        <v>54000</v>
      </c>
      <c r="H6456" s="386">
        <v>1</v>
      </c>
      <c r="I6456" s="387">
        <v>54499</v>
      </c>
      <c r="J6456" s="238">
        <v>19450000</v>
      </c>
      <c r="K6456" s="387">
        <v>1050300000000</v>
      </c>
    </row>
    <row r="6457" spans="3:11" x14ac:dyDescent="0.25">
      <c r="C6457" s="385">
        <v>45671</v>
      </c>
      <c r="D6457" s="217" t="s">
        <v>310</v>
      </c>
      <c r="E6457" s="387">
        <v>54000</v>
      </c>
      <c r="F6457" s="387">
        <v>54500</v>
      </c>
      <c r="G6457" s="387">
        <v>54000</v>
      </c>
      <c r="H6457" s="386">
        <v>1</v>
      </c>
      <c r="I6457" s="387">
        <v>54000</v>
      </c>
      <c r="J6457" s="238">
        <v>19450000</v>
      </c>
      <c r="K6457" s="387">
        <v>1050300000000</v>
      </c>
    </row>
    <row r="6458" spans="3:11" x14ac:dyDescent="0.25">
      <c r="C6458" s="385">
        <v>45671</v>
      </c>
      <c r="D6458" s="217" t="s">
        <v>312</v>
      </c>
      <c r="E6458" s="387">
        <v>12800</v>
      </c>
      <c r="F6458" s="387">
        <v>12800</v>
      </c>
      <c r="G6458" s="387">
        <v>12502</v>
      </c>
      <c r="H6458" s="386">
        <v>2</v>
      </c>
      <c r="I6458" s="387">
        <v>25600</v>
      </c>
      <c r="J6458" s="388">
        <v>20000000</v>
      </c>
      <c r="K6458" s="387">
        <v>250040000000</v>
      </c>
    </row>
    <row r="6459" spans="3:11" x14ac:dyDescent="0.25">
      <c r="C6459" s="385">
        <v>45671</v>
      </c>
      <c r="D6459" s="217" t="s">
        <v>312</v>
      </c>
      <c r="E6459" s="387">
        <v>12800</v>
      </c>
      <c r="F6459" s="387">
        <v>12800</v>
      </c>
      <c r="G6459" s="387">
        <v>12502</v>
      </c>
      <c r="H6459" s="386">
        <v>1</v>
      </c>
      <c r="I6459" s="387">
        <v>12800</v>
      </c>
      <c r="J6459" s="388">
        <v>20000000</v>
      </c>
      <c r="K6459" s="387">
        <v>250040000000</v>
      </c>
    </row>
    <row r="6460" spans="3:11" x14ac:dyDescent="0.25">
      <c r="C6460" s="385">
        <v>45671</v>
      </c>
      <c r="D6460" s="217" t="s">
        <v>1154</v>
      </c>
      <c r="E6460" s="387">
        <v>23000</v>
      </c>
      <c r="F6460" s="387">
        <v>23000</v>
      </c>
      <c r="G6460" s="387">
        <v>23000</v>
      </c>
      <c r="H6460" s="386">
        <v>1</v>
      </c>
      <c r="I6460" s="387">
        <v>23000</v>
      </c>
      <c r="J6460" s="388">
        <v>600000</v>
      </c>
      <c r="K6460" s="387">
        <v>13800000000</v>
      </c>
    </row>
    <row r="6461" spans="3:11" x14ac:dyDescent="0.25">
      <c r="C6461" s="385">
        <v>45671</v>
      </c>
      <c r="D6461" s="217" t="s">
        <v>1155</v>
      </c>
      <c r="E6461" s="387">
        <v>18999</v>
      </c>
      <c r="F6461" s="387">
        <v>18800</v>
      </c>
      <c r="G6461" s="387">
        <v>18999</v>
      </c>
      <c r="H6461" s="386">
        <v>12</v>
      </c>
      <c r="I6461" s="387">
        <v>227988</v>
      </c>
      <c r="J6461" s="388">
        <v>2400000</v>
      </c>
      <c r="K6461" s="387">
        <v>45597600000</v>
      </c>
    </row>
    <row r="6462" spans="3:11" x14ac:dyDescent="0.25">
      <c r="C6462" s="385">
        <v>45671</v>
      </c>
      <c r="D6462" s="217" t="s">
        <v>312</v>
      </c>
      <c r="E6462" s="387">
        <v>12800</v>
      </c>
      <c r="F6462" s="387">
        <v>12800</v>
      </c>
      <c r="G6462" s="387">
        <v>12502</v>
      </c>
      <c r="H6462" s="386">
        <v>18</v>
      </c>
      <c r="I6462" s="387">
        <v>230400</v>
      </c>
      <c r="J6462" s="388">
        <v>20000000</v>
      </c>
      <c r="K6462" s="387">
        <v>250040000000</v>
      </c>
    </row>
    <row r="6463" spans="3:11" x14ac:dyDescent="0.25">
      <c r="C6463" s="385">
        <v>45671</v>
      </c>
      <c r="D6463" s="217" t="s">
        <v>1154</v>
      </c>
      <c r="E6463" s="387">
        <v>23000</v>
      </c>
      <c r="F6463" s="387">
        <v>23000</v>
      </c>
      <c r="G6463" s="387">
        <v>23000</v>
      </c>
      <c r="H6463" s="386">
        <v>1</v>
      </c>
      <c r="I6463" s="387">
        <v>23000</v>
      </c>
      <c r="J6463" s="388">
        <v>600000</v>
      </c>
      <c r="K6463" s="387">
        <v>13800000000</v>
      </c>
    </row>
    <row r="6464" spans="3:11" x14ac:dyDescent="0.25">
      <c r="C6464" s="385">
        <v>45671</v>
      </c>
      <c r="D6464" s="217" t="s">
        <v>1154</v>
      </c>
      <c r="E6464" s="387">
        <v>23000</v>
      </c>
      <c r="F6464" s="387">
        <v>23000</v>
      </c>
      <c r="G6464" s="387">
        <v>23000</v>
      </c>
      <c r="H6464" s="386">
        <v>1</v>
      </c>
      <c r="I6464" s="387">
        <v>23000</v>
      </c>
      <c r="J6464" s="388">
        <v>600000</v>
      </c>
      <c r="K6464" s="387">
        <v>13800000000</v>
      </c>
    </row>
    <row r="6465" spans="3:11" x14ac:dyDescent="0.25">
      <c r="C6465" s="385">
        <v>45671</v>
      </c>
      <c r="D6465" s="217" t="s">
        <v>312</v>
      </c>
      <c r="E6465" s="387">
        <v>12800</v>
      </c>
      <c r="F6465" s="387">
        <v>12800</v>
      </c>
      <c r="G6465" s="387">
        <v>12502</v>
      </c>
      <c r="H6465" s="386">
        <v>2</v>
      </c>
      <c r="I6465" s="387">
        <v>25600</v>
      </c>
      <c r="J6465" s="388">
        <v>20000000</v>
      </c>
      <c r="K6465" s="387">
        <v>250040000000</v>
      </c>
    </row>
    <row r="6466" spans="3:11" x14ac:dyDescent="0.25">
      <c r="C6466" s="385">
        <v>45671</v>
      </c>
      <c r="D6466" s="217" t="s">
        <v>310</v>
      </c>
      <c r="E6466" s="387">
        <v>54000</v>
      </c>
      <c r="F6466" s="387">
        <v>54500</v>
      </c>
      <c r="G6466" s="387">
        <v>54000</v>
      </c>
      <c r="H6466" s="386">
        <v>1</v>
      </c>
      <c r="I6466" s="387">
        <v>54000</v>
      </c>
      <c r="J6466" s="238">
        <v>19450000</v>
      </c>
      <c r="K6466" s="387">
        <v>1050300000000</v>
      </c>
    </row>
    <row r="6467" spans="3:11" x14ac:dyDescent="0.25">
      <c r="C6467" s="385">
        <v>45671</v>
      </c>
      <c r="D6467" s="217" t="s">
        <v>1154</v>
      </c>
      <c r="E6467" s="387">
        <v>23000</v>
      </c>
      <c r="F6467" s="387">
        <v>23000</v>
      </c>
      <c r="G6467" s="387">
        <v>23000</v>
      </c>
      <c r="H6467" s="386">
        <v>24</v>
      </c>
      <c r="I6467" s="387">
        <v>552000</v>
      </c>
      <c r="J6467" s="388">
        <v>600000</v>
      </c>
      <c r="K6467" s="387">
        <v>13800000000</v>
      </c>
    </row>
    <row r="6468" spans="3:11" x14ac:dyDescent="0.25">
      <c r="C6468" s="385">
        <v>45671</v>
      </c>
      <c r="D6468" s="217" t="s">
        <v>1154</v>
      </c>
      <c r="E6468" s="387">
        <v>23000</v>
      </c>
      <c r="F6468" s="387">
        <v>23000</v>
      </c>
      <c r="G6468" s="387">
        <v>23000</v>
      </c>
      <c r="H6468" s="386">
        <v>2</v>
      </c>
      <c r="I6468" s="387">
        <v>46000</v>
      </c>
      <c r="J6468" s="388">
        <v>600000</v>
      </c>
      <c r="K6468" s="387">
        <v>13800000000</v>
      </c>
    </row>
    <row r="6469" spans="3:11" x14ac:dyDescent="0.25">
      <c r="C6469" s="385">
        <v>45671</v>
      </c>
      <c r="D6469" s="217" t="s">
        <v>1154</v>
      </c>
      <c r="E6469" s="387">
        <v>23000</v>
      </c>
      <c r="F6469" s="387">
        <v>23000</v>
      </c>
      <c r="G6469" s="387">
        <v>23000</v>
      </c>
      <c r="H6469" s="386">
        <v>1</v>
      </c>
      <c r="I6469" s="387">
        <v>23000</v>
      </c>
      <c r="J6469" s="388">
        <v>600000</v>
      </c>
      <c r="K6469" s="387">
        <v>13800000000</v>
      </c>
    </row>
    <row r="6470" spans="3:11" x14ac:dyDescent="0.25">
      <c r="C6470" s="385">
        <v>45671</v>
      </c>
      <c r="D6470" s="217" t="s">
        <v>312</v>
      </c>
      <c r="E6470" s="387">
        <v>12800</v>
      </c>
      <c r="F6470" s="387">
        <v>12800</v>
      </c>
      <c r="G6470" s="387">
        <v>12502</v>
      </c>
      <c r="H6470" s="386">
        <v>2</v>
      </c>
      <c r="I6470" s="387">
        <v>25600</v>
      </c>
      <c r="J6470" s="388">
        <v>20000000</v>
      </c>
      <c r="K6470" s="387">
        <v>250040000000</v>
      </c>
    </row>
    <row r="6471" spans="3:11" x14ac:dyDescent="0.25">
      <c r="C6471" s="385">
        <v>45671</v>
      </c>
      <c r="D6471" s="217" t="s">
        <v>310</v>
      </c>
      <c r="E6471" s="387">
        <v>54499</v>
      </c>
      <c r="F6471" s="387">
        <v>54500</v>
      </c>
      <c r="G6471" s="387">
        <v>54000</v>
      </c>
      <c r="H6471" s="386">
        <v>2</v>
      </c>
      <c r="I6471" s="387">
        <v>108998</v>
      </c>
      <c r="J6471" s="238">
        <v>19450000</v>
      </c>
      <c r="K6471" s="387">
        <v>1050300000000</v>
      </c>
    </row>
    <row r="6472" spans="3:11" x14ac:dyDescent="0.25">
      <c r="C6472" s="385">
        <v>45671</v>
      </c>
      <c r="D6472" s="217" t="s">
        <v>312</v>
      </c>
      <c r="E6472" s="387">
        <v>12800</v>
      </c>
      <c r="F6472" s="387">
        <v>12800</v>
      </c>
      <c r="G6472" s="387">
        <v>12502</v>
      </c>
      <c r="H6472" s="386">
        <v>1</v>
      </c>
      <c r="I6472" s="387">
        <v>12800</v>
      </c>
      <c r="J6472" s="388">
        <v>20000000</v>
      </c>
      <c r="K6472" s="387">
        <v>250040000000</v>
      </c>
    </row>
    <row r="6473" spans="3:11" x14ac:dyDescent="0.25">
      <c r="C6473" s="385">
        <v>45671</v>
      </c>
      <c r="D6473" s="217" t="s">
        <v>310</v>
      </c>
      <c r="E6473" s="387">
        <v>54000</v>
      </c>
      <c r="F6473" s="387">
        <v>54500</v>
      </c>
      <c r="G6473" s="387">
        <v>54000</v>
      </c>
      <c r="H6473" s="386">
        <v>2</v>
      </c>
      <c r="I6473" s="387">
        <v>108000</v>
      </c>
      <c r="J6473" s="238">
        <v>19450000</v>
      </c>
      <c r="K6473" s="387">
        <v>1050300000000</v>
      </c>
    </row>
    <row r="6474" spans="3:11" x14ac:dyDescent="0.25">
      <c r="C6474" s="385">
        <v>45671</v>
      </c>
      <c r="D6474" s="217" t="s">
        <v>1155</v>
      </c>
      <c r="E6474" s="387">
        <v>18999</v>
      </c>
      <c r="F6474" s="387">
        <v>18800</v>
      </c>
      <c r="G6474" s="387">
        <v>18999</v>
      </c>
      <c r="H6474" s="386">
        <v>3</v>
      </c>
      <c r="I6474" s="387">
        <v>56997</v>
      </c>
      <c r="J6474" s="388">
        <v>2400000</v>
      </c>
      <c r="K6474" s="387">
        <v>45597600000</v>
      </c>
    </row>
    <row r="6475" spans="3:11" x14ac:dyDescent="0.25">
      <c r="C6475" s="385">
        <v>45671</v>
      </c>
      <c r="D6475" s="217" t="s">
        <v>1155</v>
      </c>
      <c r="E6475" s="387">
        <v>18999</v>
      </c>
      <c r="F6475" s="387">
        <v>18800</v>
      </c>
      <c r="G6475" s="387">
        <v>18999</v>
      </c>
      <c r="H6475" s="386">
        <v>2</v>
      </c>
      <c r="I6475" s="387">
        <v>37998</v>
      </c>
      <c r="J6475" s="388">
        <v>2400000</v>
      </c>
      <c r="K6475" s="387">
        <v>45597600000</v>
      </c>
    </row>
    <row r="6476" spans="3:11" x14ac:dyDescent="0.25">
      <c r="C6476" s="385">
        <v>45671</v>
      </c>
      <c r="D6476" s="217" t="s">
        <v>312</v>
      </c>
      <c r="E6476" s="387">
        <v>12700</v>
      </c>
      <c r="F6476" s="387">
        <v>12800</v>
      </c>
      <c r="G6476" s="387">
        <v>12502</v>
      </c>
      <c r="H6476" s="386">
        <v>5</v>
      </c>
      <c r="I6476" s="387">
        <v>63500</v>
      </c>
      <c r="J6476" s="388">
        <v>20000000</v>
      </c>
      <c r="K6476" s="387">
        <v>250040000000</v>
      </c>
    </row>
    <row r="6477" spans="3:11" x14ac:dyDescent="0.25">
      <c r="C6477" s="385">
        <v>45671</v>
      </c>
      <c r="D6477" s="217" t="s">
        <v>310</v>
      </c>
      <c r="E6477" s="387">
        <v>54499</v>
      </c>
      <c r="F6477" s="387">
        <v>54500</v>
      </c>
      <c r="G6477" s="387">
        <v>54000</v>
      </c>
      <c r="H6477" s="386">
        <v>2</v>
      </c>
      <c r="I6477" s="387">
        <v>108998</v>
      </c>
      <c r="J6477" s="238">
        <v>19450000</v>
      </c>
      <c r="K6477" s="387">
        <v>1050300000000</v>
      </c>
    </row>
    <row r="6478" spans="3:11" x14ac:dyDescent="0.25">
      <c r="C6478" s="385">
        <v>45671</v>
      </c>
      <c r="D6478" s="217" t="s">
        <v>310</v>
      </c>
      <c r="E6478" s="387">
        <v>54500</v>
      </c>
      <c r="F6478" s="387">
        <v>54500</v>
      </c>
      <c r="G6478" s="387">
        <v>54000</v>
      </c>
      <c r="H6478" s="386">
        <v>3</v>
      </c>
      <c r="I6478" s="387">
        <v>163500</v>
      </c>
      <c r="J6478" s="238">
        <v>19450000</v>
      </c>
      <c r="K6478" s="387">
        <v>1050300000000</v>
      </c>
    </row>
    <row r="6479" spans="3:11" x14ac:dyDescent="0.25">
      <c r="C6479" s="385">
        <v>45671</v>
      </c>
      <c r="D6479" s="217" t="s">
        <v>312</v>
      </c>
      <c r="E6479" s="387">
        <v>12571</v>
      </c>
      <c r="F6479" s="387">
        <v>12800</v>
      </c>
      <c r="G6479" s="387">
        <v>12502</v>
      </c>
      <c r="H6479" s="386">
        <v>5</v>
      </c>
      <c r="I6479" s="387">
        <v>62855</v>
      </c>
      <c r="J6479" s="388">
        <v>20000000</v>
      </c>
      <c r="K6479" s="387">
        <v>250040000000</v>
      </c>
    </row>
    <row r="6480" spans="3:11" x14ac:dyDescent="0.25">
      <c r="C6480" s="385">
        <v>45671</v>
      </c>
      <c r="D6480" s="217" t="s">
        <v>312</v>
      </c>
      <c r="E6480" s="387">
        <v>12500</v>
      </c>
      <c r="F6480" s="387">
        <v>12800</v>
      </c>
      <c r="G6480" s="387">
        <v>12502</v>
      </c>
      <c r="H6480" s="386">
        <v>2</v>
      </c>
      <c r="I6480" s="387">
        <v>25000</v>
      </c>
      <c r="J6480" s="388">
        <v>20000000</v>
      </c>
      <c r="K6480" s="387">
        <v>250040000000</v>
      </c>
    </row>
    <row r="6481" spans="3:11" x14ac:dyDescent="0.25">
      <c r="C6481" s="385">
        <v>45671</v>
      </c>
      <c r="D6481" s="217" t="s">
        <v>312</v>
      </c>
      <c r="E6481" s="387">
        <v>12500</v>
      </c>
      <c r="F6481" s="387">
        <v>12800</v>
      </c>
      <c r="G6481" s="387">
        <v>12502</v>
      </c>
      <c r="H6481" s="386">
        <v>18</v>
      </c>
      <c r="I6481" s="387">
        <v>225000</v>
      </c>
      <c r="J6481" s="388">
        <v>20000000</v>
      </c>
      <c r="K6481" s="387">
        <v>250040000000</v>
      </c>
    </row>
    <row r="6482" spans="3:11" x14ac:dyDescent="0.25">
      <c r="C6482" s="385">
        <v>45671</v>
      </c>
      <c r="D6482" s="217" t="s">
        <v>1154</v>
      </c>
      <c r="E6482" s="387">
        <v>22990</v>
      </c>
      <c r="F6482" s="387">
        <v>23000</v>
      </c>
      <c r="G6482" s="387">
        <v>23000</v>
      </c>
      <c r="H6482" s="386">
        <v>2</v>
      </c>
      <c r="I6482" s="387">
        <v>45980</v>
      </c>
      <c r="J6482" s="388">
        <v>600000</v>
      </c>
      <c r="K6482" s="387">
        <v>13800000000</v>
      </c>
    </row>
    <row r="6483" spans="3:11" x14ac:dyDescent="0.25">
      <c r="C6483" s="385">
        <v>45671</v>
      </c>
      <c r="D6483" s="217" t="s">
        <v>1154</v>
      </c>
      <c r="E6483" s="387">
        <v>22990</v>
      </c>
      <c r="F6483" s="387">
        <v>23000</v>
      </c>
      <c r="G6483" s="387">
        <v>23000</v>
      </c>
      <c r="H6483" s="386">
        <v>3</v>
      </c>
      <c r="I6483" s="387">
        <v>68970</v>
      </c>
      <c r="J6483" s="388">
        <v>600000</v>
      </c>
      <c r="K6483" s="387">
        <v>13800000000</v>
      </c>
    </row>
    <row r="6484" spans="3:11" x14ac:dyDescent="0.25">
      <c r="C6484" s="385">
        <v>45671</v>
      </c>
      <c r="D6484" s="217" t="s">
        <v>1154</v>
      </c>
      <c r="E6484" s="387">
        <v>23000</v>
      </c>
      <c r="F6484" s="387">
        <v>23000</v>
      </c>
      <c r="G6484" s="387">
        <v>23000</v>
      </c>
      <c r="H6484" s="386">
        <v>7</v>
      </c>
      <c r="I6484" s="387">
        <v>161000</v>
      </c>
      <c r="J6484" s="388">
        <v>600000</v>
      </c>
      <c r="K6484" s="387">
        <v>13800000000</v>
      </c>
    </row>
    <row r="6485" spans="3:11" x14ac:dyDescent="0.25">
      <c r="C6485" s="385">
        <v>45671</v>
      </c>
      <c r="D6485" s="217" t="s">
        <v>1154</v>
      </c>
      <c r="E6485" s="387">
        <v>23000</v>
      </c>
      <c r="F6485" s="387">
        <v>23000</v>
      </c>
      <c r="G6485" s="387">
        <v>23000</v>
      </c>
      <c r="H6485" s="386">
        <v>20</v>
      </c>
      <c r="I6485" s="387">
        <v>460000</v>
      </c>
      <c r="J6485" s="388">
        <v>600000</v>
      </c>
      <c r="K6485" s="387">
        <v>13800000000</v>
      </c>
    </row>
    <row r="6486" spans="3:11" x14ac:dyDescent="0.25">
      <c r="C6486" s="385">
        <v>45671</v>
      </c>
      <c r="D6486" s="217" t="s">
        <v>310</v>
      </c>
      <c r="E6486" s="387">
        <v>54000</v>
      </c>
      <c r="F6486" s="387">
        <v>54500</v>
      </c>
      <c r="G6486" s="387">
        <v>54000</v>
      </c>
      <c r="H6486" s="386">
        <v>1</v>
      </c>
      <c r="I6486" s="387">
        <v>54000</v>
      </c>
      <c r="J6486" s="238">
        <v>19450000</v>
      </c>
      <c r="K6486" s="387">
        <v>1050300000000</v>
      </c>
    </row>
    <row r="6487" spans="3:11" x14ac:dyDescent="0.25">
      <c r="C6487" s="385">
        <v>45671</v>
      </c>
      <c r="D6487" s="217" t="s">
        <v>312</v>
      </c>
      <c r="E6487" s="387">
        <v>12502</v>
      </c>
      <c r="F6487" s="387">
        <v>12800</v>
      </c>
      <c r="G6487" s="387">
        <v>12502</v>
      </c>
      <c r="H6487" s="386">
        <v>22</v>
      </c>
      <c r="I6487" s="387">
        <v>275044</v>
      </c>
      <c r="J6487" s="388">
        <v>20000000</v>
      </c>
      <c r="K6487" s="387">
        <v>250040000000</v>
      </c>
    </row>
    <row r="6488" spans="3:11" x14ac:dyDescent="0.25">
      <c r="C6488" s="385">
        <v>45672</v>
      </c>
      <c r="D6488" s="217" t="s">
        <v>310</v>
      </c>
      <c r="E6488" s="387">
        <v>55000</v>
      </c>
      <c r="F6488" s="387">
        <v>54000</v>
      </c>
      <c r="G6488" s="387">
        <v>55950</v>
      </c>
      <c r="H6488" s="386">
        <v>1</v>
      </c>
      <c r="I6488" s="387">
        <v>55000</v>
      </c>
      <c r="J6488" s="238">
        <v>19450000</v>
      </c>
      <c r="K6488" s="387">
        <v>1088227500000</v>
      </c>
    </row>
    <row r="6489" spans="3:11" x14ac:dyDescent="0.25">
      <c r="C6489" s="385">
        <v>45672</v>
      </c>
      <c r="D6489" s="217" t="s">
        <v>310</v>
      </c>
      <c r="E6489" s="387">
        <v>55000</v>
      </c>
      <c r="F6489" s="387">
        <v>54000</v>
      </c>
      <c r="G6489" s="387">
        <v>55950</v>
      </c>
      <c r="H6489" s="386">
        <v>1</v>
      </c>
      <c r="I6489" s="387">
        <v>55000</v>
      </c>
      <c r="J6489" s="238">
        <v>19450000</v>
      </c>
      <c r="K6489" s="387">
        <v>1088227500000</v>
      </c>
    </row>
    <row r="6490" spans="3:11" x14ac:dyDescent="0.25">
      <c r="C6490" s="385">
        <v>45672</v>
      </c>
      <c r="D6490" s="217" t="s">
        <v>310</v>
      </c>
      <c r="E6490" s="387">
        <v>55000</v>
      </c>
      <c r="F6490" s="387">
        <v>54000</v>
      </c>
      <c r="G6490" s="387">
        <v>55950</v>
      </c>
      <c r="H6490" s="386">
        <v>2</v>
      </c>
      <c r="I6490" s="387">
        <v>110000</v>
      </c>
      <c r="J6490" s="238">
        <v>19450000</v>
      </c>
      <c r="K6490" s="387">
        <v>1088227500000</v>
      </c>
    </row>
    <row r="6491" spans="3:11" x14ac:dyDescent="0.25">
      <c r="C6491" s="385">
        <v>45672</v>
      </c>
      <c r="D6491" s="217" t="s">
        <v>1154</v>
      </c>
      <c r="E6491" s="387">
        <v>23000</v>
      </c>
      <c r="F6491" s="387">
        <v>23000</v>
      </c>
      <c r="G6491" s="387">
        <v>23400</v>
      </c>
      <c r="H6491" s="386">
        <v>30</v>
      </c>
      <c r="I6491" s="387">
        <v>690000</v>
      </c>
      <c r="J6491" s="388">
        <v>600000</v>
      </c>
      <c r="K6491" s="387">
        <v>14040000000</v>
      </c>
    </row>
    <row r="6492" spans="3:11" x14ac:dyDescent="0.25">
      <c r="C6492" s="385">
        <v>45672</v>
      </c>
      <c r="D6492" s="217" t="s">
        <v>1154</v>
      </c>
      <c r="E6492" s="387">
        <v>23000</v>
      </c>
      <c r="F6492" s="387">
        <v>23000</v>
      </c>
      <c r="G6492" s="387">
        <v>23400</v>
      </c>
      <c r="H6492" s="386">
        <v>1</v>
      </c>
      <c r="I6492" s="387">
        <v>23000</v>
      </c>
      <c r="J6492" s="388">
        <v>600000</v>
      </c>
      <c r="K6492" s="387">
        <v>14040000000</v>
      </c>
    </row>
    <row r="6493" spans="3:11" x14ac:dyDescent="0.25">
      <c r="C6493" s="385">
        <v>45672</v>
      </c>
      <c r="D6493" s="217" t="s">
        <v>1154</v>
      </c>
      <c r="E6493" s="387">
        <v>23000</v>
      </c>
      <c r="F6493" s="387">
        <v>23000</v>
      </c>
      <c r="G6493" s="387">
        <v>23400</v>
      </c>
      <c r="H6493" s="386">
        <v>4</v>
      </c>
      <c r="I6493" s="387">
        <v>92000</v>
      </c>
      <c r="J6493" s="388">
        <v>600000</v>
      </c>
      <c r="K6493" s="387">
        <v>14040000000</v>
      </c>
    </row>
    <row r="6494" spans="3:11" x14ac:dyDescent="0.25">
      <c r="C6494" s="385">
        <v>45672</v>
      </c>
      <c r="D6494" s="217" t="s">
        <v>1154</v>
      </c>
      <c r="E6494" s="387">
        <v>23000</v>
      </c>
      <c r="F6494" s="387">
        <v>23000</v>
      </c>
      <c r="G6494" s="387">
        <v>23400</v>
      </c>
      <c r="H6494" s="386">
        <v>25</v>
      </c>
      <c r="I6494" s="387">
        <v>575000</v>
      </c>
      <c r="J6494" s="388">
        <v>600000</v>
      </c>
      <c r="K6494" s="387">
        <v>14040000000</v>
      </c>
    </row>
    <row r="6495" spans="3:11" x14ac:dyDescent="0.25">
      <c r="C6495" s="385">
        <v>45672</v>
      </c>
      <c r="D6495" s="217" t="s">
        <v>312</v>
      </c>
      <c r="E6495" s="387">
        <v>12800</v>
      </c>
      <c r="F6495" s="387">
        <v>12502</v>
      </c>
      <c r="G6495" s="387">
        <v>13400</v>
      </c>
      <c r="H6495" s="386">
        <v>1</v>
      </c>
      <c r="I6495" s="387">
        <v>12800</v>
      </c>
      <c r="J6495" s="388">
        <v>20000000</v>
      </c>
      <c r="K6495" s="387">
        <v>268000000000</v>
      </c>
    </row>
    <row r="6496" spans="3:11" x14ac:dyDescent="0.25">
      <c r="C6496" s="385">
        <v>45672</v>
      </c>
      <c r="D6496" s="217" t="s">
        <v>312</v>
      </c>
      <c r="E6496" s="387">
        <v>12800</v>
      </c>
      <c r="F6496" s="387">
        <v>12502</v>
      </c>
      <c r="G6496" s="387">
        <v>13400</v>
      </c>
      <c r="H6496" s="386">
        <v>9</v>
      </c>
      <c r="I6496" s="387">
        <v>115200</v>
      </c>
      <c r="J6496" s="388">
        <v>20000000</v>
      </c>
      <c r="K6496" s="387">
        <v>268000000000</v>
      </c>
    </row>
    <row r="6497" spans="3:11" x14ac:dyDescent="0.25">
      <c r="C6497" s="385">
        <v>45672</v>
      </c>
      <c r="D6497" s="217" t="s">
        <v>312</v>
      </c>
      <c r="E6497" s="387">
        <v>12800</v>
      </c>
      <c r="F6497" s="387">
        <v>12502</v>
      </c>
      <c r="G6497" s="387">
        <v>13400</v>
      </c>
      <c r="H6497" s="386">
        <v>13</v>
      </c>
      <c r="I6497" s="387">
        <v>166400</v>
      </c>
      <c r="J6497" s="388">
        <v>20000000</v>
      </c>
      <c r="K6497" s="387">
        <v>268000000000</v>
      </c>
    </row>
    <row r="6498" spans="3:11" x14ac:dyDescent="0.25">
      <c r="C6498" s="385">
        <v>45672</v>
      </c>
      <c r="D6498" s="217" t="s">
        <v>1154</v>
      </c>
      <c r="E6498" s="387">
        <v>23000</v>
      </c>
      <c r="F6498" s="387">
        <v>23000</v>
      </c>
      <c r="G6498" s="387">
        <v>23400</v>
      </c>
      <c r="H6498" s="386">
        <v>25</v>
      </c>
      <c r="I6498" s="387">
        <v>575000</v>
      </c>
      <c r="J6498" s="388">
        <v>600000</v>
      </c>
      <c r="K6498" s="387">
        <v>14040000000</v>
      </c>
    </row>
    <row r="6499" spans="3:11" x14ac:dyDescent="0.25">
      <c r="C6499" s="385">
        <v>45672</v>
      </c>
      <c r="D6499" s="217" t="s">
        <v>1154</v>
      </c>
      <c r="E6499" s="387">
        <v>23000</v>
      </c>
      <c r="F6499" s="387">
        <v>23000</v>
      </c>
      <c r="G6499" s="387">
        <v>23400</v>
      </c>
      <c r="H6499" s="386">
        <v>2</v>
      </c>
      <c r="I6499" s="387">
        <v>46000</v>
      </c>
      <c r="J6499" s="388">
        <v>600000</v>
      </c>
      <c r="K6499" s="387">
        <v>14040000000</v>
      </c>
    </row>
    <row r="6500" spans="3:11" x14ac:dyDescent="0.25">
      <c r="C6500" s="385">
        <v>45672</v>
      </c>
      <c r="D6500" s="217" t="s">
        <v>312</v>
      </c>
      <c r="E6500" s="387">
        <v>12800</v>
      </c>
      <c r="F6500" s="387">
        <v>12502</v>
      </c>
      <c r="G6500" s="387">
        <v>13400</v>
      </c>
      <c r="H6500" s="386">
        <v>4</v>
      </c>
      <c r="I6500" s="387">
        <v>51200</v>
      </c>
      <c r="J6500" s="388">
        <v>20000000</v>
      </c>
      <c r="K6500" s="387">
        <v>268000000000</v>
      </c>
    </row>
    <row r="6501" spans="3:11" x14ac:dyDescent="0.25">
      <c r="C6501" s="385">
        <v>45672</v>
      </c>
      <c r="D6501" s="217" t="s">
        <v>1154</v>
      </c>
      <c r="E6501" s="387">
        <v>23000</v>
      </c>
      <c r="F6501" s="387">
        <v>23000</v>
      </c>
      <c r="G6501" s="387">
        <v>23400</v>
      </c>
      <c r="H6501" s="386">
        <v>8</v>
      </c>
      <c r="I6501" s="387">
        <v>184000</v>
      </c>
      <c r="J6501" s="388">
        <v>600000</v>
      </c>
      <c r="K6501" s="387">
        <v>14040000000</v>
      </c>
    </row>
    <row r="6502" spans="3:11" x14ac:dyDescent="0.25">
      <c r="C6502" s="385">
        <v>45672</v>
      </c>
      <c r="D6502" s="217" t="s">
        <v>312</v>
      </c>
      <c r="E6502" s="387">
        <v>12800</v>
      </c>
      <c r="F6502" s="387">
        <v>12502</v>
      </c>
      <c r="G6502" s="387">
        <v>13400</v>
      </c>
      <c r="H6502" s="386">
        <v>5</v>
      </c>
      <c r="I6502" s="387">
        <v>64000</v>
      </c>
      <c r="J6502" s="388">
        <v>20000000</v>
      </c>
      <c r="K6502" s="387">
        <v>268000000000</v>
      </c>
    </row>
    <row r="6503" spans="3:11" x14ac:dyDescent="0.25">
      <c r="C6503" s="385">
        <v>45672</v>
      </c>
      <c r="D6503" s="217" t="s">
        <v>312</v>
      </c>
      <c r="E6503" s="387">
        <v>12800</v>
      </c>
      <c r="F6503" s="387">
        <v>12502</v>
      </c>
      <c r="G6503" s="387">
        <v>13400</v>
      </c>
      <c r="H6503" s="386">
        <v>9</v>
      </c>
      <c r="I6503" s="387">
        <v>115200</v>
      </c>
      <c r="J6503" s="388">
        <v>20000000</v>
      </c>
      <c r="K6503" s="387">
        <v>268000000000</v>
      </c>
    </row>
    <row r="6504" spans="3:11" x14ac:dyDescent="0.25">
      <c r="C6504" s="385">
        <v>45672</v>
      </c>
      <c r="D6504" s="217" t="s">
        <v>312</v>
      </c>
      <c r="E6504" s="387">
        <v>12700</v>
      </c>
      <c r="F6504" s="387">
        <v>12502</v>
      </c>
      <c r="G6504" s="387">
        <v>13400</v>
      </c>
      <c r="H6504" s="386">
        <v>1</v>
      </c>
      <c r="I6504" s="387">
        <v>12700</v>
      </c>
      <c r="J6504" s="388">
        <v>20000000</v>
      </c>
      <c r="K6504" s="387">
        <v>268000000000</v>
      </c>
    </row>
    <row r="6505" spans="3:11" x14ac:dyDescent="0.25">
      <c r="C6505" s="385">
        <v>45672</v>
      </c>
      <c r="D6505" s="217" t="s">
        <v>1154</v>
      </c>
      <c r="E6505" s="387">
        <v>23000</v>
      </c>
      <c r="F6505" s="387">
        <v>23000</v>
      </c>
      <c r="G6505" s="387">
        <v>23400</v>
      </c>
      <c r="H6505" s="386">
        <v>15</v>
      </c>
      <c r="I6505" s="387">
        <v>345000</v>
      </c>
      <c r="J6505" s="388">
        <v>600000</v>
      </c>
      <c r="K6505" s="387">
        <v>14040000000</v>
      </c>
    </row>
    <row r="6506" spans="3:11" x14ac:dyDescent="0.25">
      <c r="C6506" s="385">
        <v>45672</v>
      </c>
      <c r="D6506" s="217" t="s">
        <v>1154</v>
      </c>
      <c r="E6506" s="387">
        <v>23000</v>
      </c>
      <c r="F6506" s="387">
        <v>23000</v>
      </c>
      <c r="G6506" s="387">
        <v>23400</v>
      </c>
      <c r="H6506" s="386">
        <v>5</v>
      </c>
      <c r="I6506" s="387">
        <v>115000</v>
      </c>
      <c r="J6506" s="388">
        <v>600000</v>
      </c>
      <c r="K6506" s="387">
        <v>14040000000</v>
      </c>
    </row>
    <row r="6507" spans="3:11" x14ac:dyDescent="0.25">
      <c r="C6507" s="385">
        <v>45672</v>
      </c>
      <c r="D6507" s="217" t="s">
        <v>1154</v>
      </c>
      <c r="E6507" s="387">
        <v>23000</v>
      </c>
      <c r="F6507" s="387">
        <v>23000</v>
      </c>
      <c r="G6507" s="387">
        <v>23400</v>
      </c>
      <c r="H6507" s="386">
        <v>75</v>
      </c>
      <c r="I6507" s="387">
        <v>1725000</v>
      </c>
      <c r="J6507" s="388">
        <v>600000</v>
      </c>
      <c r="K6507" s="387">
        <v>14040000000</v>
      </c>
    </row>
    <row r="6508" spans="3:11" x14ac:dyDescent="0.25">
      <c r="C6508" s="385">
        <v>45672</v>
      </c>
      <c r="D6508" s="217" t="s">
        <v>1155</v>
      </c>
      <c r="E6508" s="387">
        <v>18999</v>
      </c>
      <c r="F6508" s="387">
        <v>18999</v>
      </c>
      <c r="G6508" s="387">
        <v>18999</v>
      </c>
      <c r="H6508" s="386">
        <v>3</v>
      </c>
      <c r="I6508" s="387">
        <v>56997</v>
      </c>
      <c r="J6508" s="388">
        <v>2400000</v>
      </c>
      <c r="K6508" s="387">
        <v>45597600000</v>
      </c>
    </row>
    <row r="6509" spans="3:11" x14ac:dyDescent="0.25">
      <c r="C6509" s="385">
        <v>45672</v>
      </c>
      <c r="D6509" s="217" t="s">
        <v>1155</v>
      </c>
      <c r="E6509" s="387">
        <v>18999</v>
      </c>
      <c r="F6509" s="387">
        <v>18999</v>
      </c>
      <c r="G6509" s="387">
        <v>18999</v>
      </c>
      <c r="H6509" s="386">
        <v>4</v>
      </c>
      <c r="I6509" s="387">
        <v>75996</v>
      </c>
      <c r="J6509" s="388">
        <v>2400000</v>
      </c>
      <c r="K6509" s="387">
        <v>45597600000</v>
      </c>
    </row>
    <row r="6510" spans="3:11" x14ac:dyDescent="0.25">
      <c r="C6510" s="385">
        <v>45672</v>
      </c>
      <c r="D6510" s="217" t="s">
        <v>310</v>
      </c>
      <c r="E6510" s="387">
        <v>55990</v>
      </c>
      <c r="F6510" s="387">
        <v>54000</v>
      </c>
      <c r="G6510" s="387">
        <v>55950</v>
      </c>
      <c r="H6510" s="386">
        <v>1</v>
      </c>
      <c r="I6510" s="387">
        <v>55990</v>
      </c>
      <c r="J6510" s="238">
        <v>19450000</v>
      </c>
      <c r="K6510" s="387">
        <v>1088227500000</v>
      </c>
    </row>
    <row r="6511" spans="3:11" x14ac:dyDescent="0.25">
      <c r="C6511" s="385">
        <v>45672</v>
      </c>
      <c r="D6511" s="217" t="s">
        <v>310</v>
      </c>
      <c r="E6511" s="387">
        <v>55995</v>
      </c>
      <c r="F6511" s="387">
        <v>54000</v>
      </c>
      <c r="G6511" s="387">
        <v>55950</v>
      </c>
      <c r="H6511" s="386">
        <v>6</v>
      </c>
      <c r="I6511" s="387">
        <v>335970</v>
      </c>
      <c r="J6511" s="238">
        <v>19450000</v>
      </c>
      <c r="K6511" s="387">
        <v>1088227500000</v>
      </c>
    </row>
    <row r="6512" spans="3:11" x14ac:dyDescent="0.25">
      <c r="C6512" s="385">
        <v>45672</v>
      </c>
      <c r="D6512" s="217" t="s">
        <v>312</v>
      </c>
      <c r="E6512" s="387">
        <v>13400</v>
      </c>
      <c r="F6512" s="387">
        <v>12502</v>
      </c>
      <c r="G6512" s="387">
        <v>13400</v>
      </c>
      <c r="H6512" s="386">
        <v>1</v>
      </c>
      <c r="I6512" s="387">
        <v>13400</v>
      </c>
      <c r="J6512" s="388">
        <v>20000000</v>
      </c>
      <c r="K6512" s="387">
        <v>268000000000</v>
      </c>
    </row>
    <row r="6513" spans="3:11" x14ac:dyDescent="0.25">
      <c r="C6513" s="385">
        <v>45672</v>
      </c>
      <c r="D6513" s="217" t="s">
        <v>1155</v>
      </c>
      <c r="E6513" s="387">
        <v>18999</v>
      </c>
      <c r="F6513" s="387">
        <v>18999</v>
      </c>
      <c r="G6513" s="387">
        <v>18999</v>
      </c>
      <c r="H6513" s="386">
        <v>5</v>
      </c>
      <c r="I6513" s="387">
        <v>94995</v>
      </c>
      <c r="J6513" s="388">
        <v>2400000</v>
      </c>
      <c r="K6513" s="387">
        <v>45597600000</v>
      </c>
    </row>
    <row r="6514" spans="3:11" x14ac:dyDescent="0.25">
      <c r="C6514" s="385">
        <v>45672</v>
      </c>
      <c r="D6514" s="217" t="s">
        <v>312</v>
      </c>
      <c r="E6514" s="387">
        <v>12700</v>
      </c>
      <c r="F6514" s="387">
        <v>12502</v>
      </c>
      <c r="G6514" s="387">
        <v>13400</v>
      </c>
      <c r="H6514" s="386">
        <v>1</v>
      </c>
      <c r="I6514" s="387">
        <v>12700</v>
      </c>
      <c r="J6514" s="388">
        <v>20000000</v>
      </c>
      <c r="K6514" s="387">
        <v>268000000000</v>
      </c>
    </row>
    <row r="6515" spans="3:11" x14ac:dyDescent="0.25">
      <c r="C6515" s="385">
        <v>45672</v>
      </c>
      <c r="D6515" s="217" t="s">
        <v>312</v>
      </c>
      <c r="E6515" s="387">
        <v>12643.95</v>
      </c>
      <c r="F6515" s="387">
        <v>12502</v>
      </c>
      <c r="G6515" s="387">
        <v>13400</v>
      </c>
      <c r="H6515" s="386">
        <v>26</v>
      </c>
      <c r="I6515" s="387">
        <v>328742.7</v>
      </c>
      <c r="J6515" s="388">
        <v>20000000</v>
      </c>
      <c r="K6515" s="387">
        <v>268000000000</v>
      </c>
    </row>
    <row r="6516" spans="3:11" x14ac:dyDescent="0.25">
      <c r="C6516" s="385">
        <v>45672</v>
      </c>
      <c r="D6516" s="217" t="s">
        <v>312</v>
      </c>
      <c r="E6516" s="387">
        <v>12643.95</v>
      </c>
      <c r="F6516" s="387">
        <v>12502</v>
      </c>
      <c r="G6516" s="387">
        <v>13400</v>
      </c>
      <c r="H6516" s="386">
        <v>5</v>
      </c>
      <c r="I6516" s="387">
        <v>63219.75</v>
      </c>
      <c r="J6516" s="388">
        <v>20000000</v>
      </c>
      <c r="K6516" s="387">
        <v>268000000000</v>
      </c>
    </row>
    <row r="6517" spans="3:11" x14ac:dyDescent="0.25">
      <c r="C6517" s="385">
        <v>45672</v>
      </c>
      <c r="D6517" s="217" t="s">
        <v>312</v>
      </c>
      <c r="E6517" s="387">
        <v>12600</v>
      </c>
      <c r="F6517" s="387">
        <v>12502</v>
      </c>
      <c r="G6517" s="387">
        <v>13400</v>
      </c>
      <c r="H6517" s="386">
        <v>139</v>
      </c>
      <c r="I6517" s="387">
        <v>1751400</v>
      </c>
      <c r="J6517" s="388">
        <v>20000000</v>
      </c>
      <c r="K6517" s="387">
        <v>268000000000</v>
      </c>
    </row>
    <row r="6518" spans="3:11" x14ac:dyDescent="0.25">
      <c r="C6518" s="385">
        <v>45672</v>
      </c>
      <c r="D6518" s="217" t="s">
        <v>1155</v>
      </c>
      <c r="E6518" s="387">
        <v>18999</v>
      </c>
      <c r="F6518" s="387">
        <v>18999</v>
      </c>
      <c r="G6518" s="387">
        <v>18999</v>
      </c>
      <c r="H6518" s="386">
        <v>1</v>
      </c>
      <c r="I6518" s="387">
        <v>18999</v>
      </c>
      <c r="J6518" s="388">
        <v>2400000</v>
      </c>
      <c r="K6518" s="387">
        <v>45597600000</v>
      </c>
    </row>
    <row r="6519" spans="3:11" x14ac:dyDescent="0.25">
      <c r="C6519" s="385">
        <v>45672</v>
      </c>
      <c r="D6519" s="217" t="s">
        <v>1154</v>
      </c>
      <c r="E6519" s="387">
        <v>23400</v>
      </c>
      <c r="F6519" s="387">
        <v>23000</v>
      </c>
      <c r="G6519" s="387">
        <v>23400</v>
      </c>
      <c r="H6519" s="386">
        <v>1</v>
      </c>
      <c r="I6519" s="387">
        <v>23400</v>
      </c>
      <c r="J6519" s="388">
        <v>600000</v>
      </c>
      <c r="K6519" s="387">
        <v>14040000000</v>
      </c>
    </row>
    <row r="6520" spans="3:11" x14ac:dyDescent="0.25">
      <c r="C6520" s="385">
        <v>45672</v>
      </c>
      <c r="D6520" s="217" t="s">
        <v>1155</v>
      </c>
      <c r="E6520" s="387">
        <v>18999</v>
      </c>
      <c r="F6520" s="387">
        <v>18999</v>
      </c>
      <c r="G6520" s="387">
        <v>18999</v>
      </c>
      <c r="H6520" s="386">
        <v>2</v>
      </c>
      <c r="I6520" s="387">
        <v>37998</v>
      </c>
      <c r="J6520" s="388">
        <v>2400000</v>
      </c>
      <c r="K6520" s="387">
        <v>45597600000</v>
      </c>
    </row>
    <row r="6521" spans="3:11" x14ac:dyDescent="0.25">
      <c r="C6521" s="385">
        <v>45672</v>
      </c>
      <c r="D6521" s="217" t="s">
        <v>310</v>
      </c>
      <c r="E6521" s="387">
        <v>55950</v>
      </c>
      <c r="F6521" s="387">
        <v>54000</v>
      </c>
      <c r="G6521" s="387">
        <v>55950</v>
      </c>
      <c r="H6521" s="386">
        <v>1</v>
      </c>
      <c r="I6521" s="387">
        <v>55950</v>
      </c>
      <c r="J6521" s="238">
        <v>19450000</v>
      </c>
      <c r="K6521" s="387">
        <v>1088227500000</v>
      </c>
    </row>
    <row r="6522" spans="3:11" x14ac:dyDescent="0.25">
      <c r="C6522" s="385">
        <v>45672</v>
      </c>
      <c r="D6522" s="217" t="s">
        <v>310</v>
      </c>
      <c r="E6522" s="387">
        <v>55950</v>
      </c>
      <c r="F6522" s="387">
        <v>54000</v>
      </c>
      <c r="G6522" s="387">
        <v>55950</v>
      </c>
      <c r="H6522" s="386">
        <v>10</v>
      </c>
      <c r="I6522" s="387">
        <v>559500</v>
      </c>
      <c r="J6522" s="238">
        <v>19450000</v>
      </c>
      <c r="K6522" s="387">
        <v>1088227500000</v>
      </c>
    </row>
    <row r="6523" spans="3:11" x14ac:dyDescent="0.25">
      <c r="C6523" s="385">
        <v>45672</v>
      </c>
      <c r="D6523" s="217" t="s">
        <v>312</v>
      </c>
      <c r="E6523" s="387">
        <v>13400</v>
      </c>
      <c r="F6523" s="387">
        <v>12502</v>
      </c>
      <c r="G6523" s="387">
        <v>13400</v>
      </c>
      <c r="H6523" s="386">
        <v>12</v>
      </c>
      <c r="I6523" s="387">
        <v>160800</v>
      </c>
      <c r="J6523" s="388">
        <v>20000000</v>
      </c>
      <c r="K6523" s="387">
        <v>268000000000</v>
      </c>
    </row>
    <row r="6524" spans="3:11" x14ac:dyDescent="0.25">
      <c r="C6524" s="385">
        <v>45672</v>
      </c>
      <c r="D6524" s="217" t="s">
        <v>1154</v>
      </c>
      <c r="E6524" s="387">
        <v>23400</v>
      </c>
      <c r="F6524" s="387">
        <v>23000</v>
      </c>
      <c r="G6524" s="387">
        <v>23400</v>
      </c>
      <c r="H6524" s="386">
        <v>49</v>
      </c>
      <c r="I6524" s="387">
        <v>1146600</v>
      </c>
      <c r="J6524" s="388">
        <v>600000</v>
      </c>
      <c r="K6524" s="387">
        <v>14040000000</v>
      </c>
    </row>
    <row r="6525" spans="3:11" x14ac:dyDescent="0.25">
      <c r="C6525" s="385">
        <v>45672</v>
      </c>
      <c r="D6525" s="217" t="s">
        <v>1154</v>
      </c>
      <c r="E6525" s="387">
        <v>23400</v>
      </c>
      <c r="F6525" s="387">
        <v>23000</v>
      </c>
      <c r="G6525" s="387">
        <v>23400</v>
      </c>
      <c r="H6525" s="386">
        <v>1</v>
      </c>
      <c r="I6525" s="387">
        <v>23400</v>
      </c>
      <c r="J6525" s="388">
        <v>600000</v>
      </c>
      <c r="K6525" s="387">
        <v>14040000000</v>
      </c>
    </row>
    <row r="6526" spans="3:11" x14ac:dyDescent="0.25">
      <c r="C6526" s="385">
        <v>45672</v>
      </c>
      <c r="D6526" s="217" t="s">
        <v>312</v>
      </c>
      <c r="E6526" s="387">
        <v>13400</v>
      </c>
      <c r="F6526" s="387">
        <v>12502</v>
      </c>
      <c r="G6526" s="387">
        <v>13400</v>
      </c>
      <c r="H6526" s="386">
        <v>79</v>
      </c>
      <c r="I6526" s="387">
        <v>1058600</v>
      </c>
      <c r="J6526" s="388">
        <v>20000000</v>
      </c>
      <c r="K6526" s="387">
        <v>268000000000</v>
      </c>
    </row>
    <row r="6527" spans="3:11" x14ac:dyDescent="0.25">
      <c r="C6527" s="385">
        <v>45672</v>
      </c>
      <c r="D6527" s="217" t="s">
        <v>1155</v>
      </c>
      <c r="E6527" s="387">
        <v>18999</v>
      </c>
      <c r="F6527" s="387">
        <v>18999</v>
      </c>
      <c r="G6527" s="387">
        <v>18999</v>
      </c>
      <c r="H6527" s="386">
        <v>12</v>
      </c>
      <c r="I6527" s="387">
        <v>227988</v>
      </c>
      <c r="J6527" s="388">
        <v>2400000</v>
      </c>
      <c r="K6527" s="387">
        <v>45597600000</v>
      </c>
    </row>
    <row r="6528" spans="3:11" x14ac:dyDescent="0.25">
      <c r="C6528" s="385">
        <v>45672</v>
      </c>
      <c r="D6528" s="217" t="s">
        <v>1155</v>
      </c>
      <c r="E6528" s="387">
        <v>18999</v>
      </c>
      <c r="F6528" s="387">
        <v>18999</v>
      </c>
      <c r="G6528" s="387">
        <v>18999</v>
      </c>
      <c r="H6528" s="386">
        <v>27</v>
      </c>
      <c r="I6528" s="387">
        <v>512973</v>
      </c>
      <c r="J6528" s="388">
        <v>2400000</v>
      </c>
      <c r="K6528" s="387">
        <v>45597600000</v>
      </c>
    </row>
    <row r="6529" spans="3:11" x14ac:dyDescent="0.25">
      <c r="C6529" s="385">
        <v>45673</v>
      </c>
      <c r="D6529" s="217" t="s">
        <v>1154</v>
      </c>
      <c r="E6529" s="387">
        <v>23000</v>
      </c>
      <c r="F6529" s="387">
        <v>23400</v>
      </c>
      <c r="G6529" s="387">
        <v>23439</v>
      </c>
      <c r="H6529" s="386">
        <v>1</v>
      </c>
      <c r="I6529" s="387">
        <v>23000</v>
      </c>
      <c r="J6529" s="388">
        <v>600000</v>
      </c>
      <c r="K6529" s="387">
        <v>14063400000</v>
      </c>
    </row>
    <row r="6530" spans="3:11" x14ac:dyDescent="0.25">
      <c r="C6530" s="385">
        <v>45673</v>
      </c>
      <c r="D6530" s="217" t="s">
        <v>1154</v>
      </c>
      <c r="E6530" s="387">
        <v>23000</v>
      </c>
      <c r="F6530" s="387">
        <v>23400</v>
      </c>
      <c r="G6530" s="387">
        <v>23439</v>
      </c>
      <c r="H6530" s="386">
        <v>4</v>
      </c>
      <c r="I6530" s="387">
        <v>92000</v>
      </c>
      <c r="J6530" s="388">
        <v>600000</v>
      </c>
      <c r="K6530" s="387">
        <v>14063400000</v>
      </c>
    </row>
    <row r="6531" spans="3:11" x14ac:dyDescent="0.25">
      <c r="C6531" s="385">
        <v>45673</v>
      </c>
      <c r="D6531" s="217" t="s">
        <v>1154</v>
      </c>
      <c r="E6531" s="387">
        <v>23000</v>
      </c>
      <c r="F6531" s="387">
        <v>23400</v>
      </c>
      <c r="G6531" s="387">
        <v>23439</v>
      </c>
      <c r="H6531" s="386">
        <v>5</v>
      </c>
      <c r="I6531" s="387">
        <v>115000</v>
      </c>
      <c r="J6531" s="388">
        <v>600000</v>
      </c>
      <c r="K6531" s="387">
        <v>14063400000</v>
      </c>
    </row>
    <row r="6532" spans="3:11" x14ac:dyDescent="0.25">
      <c r="C6532" s="385">
        <v>45673</v>
      </c>
      <c r="D6532" s="217" t="s">
        <v>1154</v>
      </c>
      <c r="E6532" s="387">
        <v>23000</v>
      </c>
      <c r="F6532" s="387">
        <v>23400</v>
      </c>
      <c r="G6532" s="387">
        <v>23439</v>
      </c>
      <c r="H6532" s="386">
        <v>1</v>
      </c>
      <c r="I6532" s="387">
        <v>23000</v>
      </c>
      <c r="J6532" s="388">
        <v>600000</v>
      </c>
      <c r="K6532" s="387">
        <v>14063400000</v>
      </c>
    </row>
    <row r="6533" spans="3:11" x14ac:dyDescent="0.25">
      <c r="C6533" s="385">
        <v>45673</v>
      </c>
      <c r="D6533" s="217" t="s">
        <v>1154</v>
      </c>
      <c r="E6533" s="387">
        <v>23000</v>
      </c>
      <c r="F6533" s="387">
        <v>23400</v>
      </c>
      <c r="G6533" s="387">
        <v>23439</v>
      </c>
      <c r="H6533" s="386">
        <v>5</v>
      </c>
      <c r="I6533" s="387">
        <v>115000</v>
      </c>
      <c r="J6533" s="388">
        <v>600000</v>
      </c>
      <c r="K6533" s="387">
        <v>14063400000</v>
      </c>
    </row>
    <row r="6534" spans="3:11" x14ac:dyDescent="0.25">
      <c r="C6534" s="385">
        <v>45673</v>
      </c>
      <c r="D6534" s="217" t="s">
        <v>1154</v>
      </c>
      <c r="E6534" s="387">
        <v>23000</v>
      </c>
      <c r="F6534" s="387">
        <v>23400</v>
      </c>
      <c r="G6534" s="387">
        <v>23439</v>
      </c>
      <c r="H6534" s="386">
        <v>23</v>
      </c>
      <c r="I6534" s="387">
        <v>529000</v>
      </c>
      <c r="J6534" s="388">
        <v>600000</v>
      </c>
      <c r="K6534" s="387">
        <v>14063400000</v>
      </c>
    </row>
    <row r="6535" spans="3:11" x14ac:dyDescent="0.25">
      <c r="C6535" s="385">
        <v>45673</v>
      </c>
      <c r="D6535" s="217" t="s">
        <v>312</v>
      </c>
      <c r="E6535" s="387">
        <v>13300</v>
      </c>
      <c r="F6535" s="387">
        <v>13400</v>
      </c>
      <c r="G6535" s="387">
        <v>12600</v>
      </c>
      <c r="H6535" s="386">
        <v>1</v>
      </c>
      <c r="I6535" s="387">
        <v>13300</v>
      </c>
      <c r="J6535" s="388">
        <v>20000000</v>
      </c>
      <c r="K6535" s="387">
        <v>252000000000</v>
      </c>
    </row>
    <row r="6536" spans="3:11" x14ac:dyDescent="0.25">
      <c r="C6536" s="385">
        <v>45673</v>
      </c>
      <c r="D6536" s="217" t="s">
        <v>312</v>
      </c>
      <c r="E6536" s="387">
        <v>13300</v>
      </c>
      <c r="F6536" s="387">
        <v>13400</v>
      </c>
      <c r="G6536" s="387">
        <v>12600</v>
      </c>
      <c r="H6536" s="386">
        <v>1</v>
      </c>
      <c r="I6536" s="387">
        <v>13300</v>
      </c>
      <c r="J6536" s="388">
        <v>20000000</v>
      </c>
      <c r="K6536" s="387">
        <v>252000000000</v>
      </c>
    </row>
    <row r="6537" spans="3:11" x14ac:dyDescent="0.25">
      <c r="C6537" s="385">
        <v>45673</v>
      </c>
      <c r="D6537" s="217" t="s">
        <v>312</v>
      </c>
      <c r="E6537" s="387">
        <v>13300</v>
      </c>
      <c r="F6537" s="387">
        <v>13400</v>
      </c>
      <c r="G6537" s="387">
        <v>12600</v>
      </c>
      <c r="H6537" s="386">
        <v>1</v>
      </c>
      <c r="I6537" s="387">
        <v>13300</v>
      </c>
      <c r="J6537" s="388">
        <v>20000000</v>
      </c>
      <c r="K6537" s="387">
        <v>252000000000</v>
      </c>
    </row>
    <row r="6538" spans="3:11" x14ac:dyDescent="0.25">
      <c r="C6538" s="385">
        <v>45673</v>
      </c>
      <c r="D6538" s="217" t="s">
        <v>312</v>
      </c>
      <c r="E6538" s="387">
        <v>13300</v>
      </c>
      <c r="F6538" s="387">
        <v>13400</v>
      </c>
      <c r="G6538" s="387">
        <v>12600</v>
      </c>
      <c r="H6538" s="386">
        <v>2</v>
      </c>
      <c r="I6538" s="387">
        <v>26600</v>
      </c>
      <c r="J6538" s="388">
        <v>20000000</v>
      </c>
      <c r="K6538" s="387">
        <v>252000000000</v>
      </c>
    </row>
    <row r="6539" spans="3:11" x14ac:dyDescent="0.25">
      <c r="C6539" s="385">
        <v>45673</v>
      </c>
      <c r="D6539" s="217" t="s">
        <v>1155</v>
      </c>
      <c r="E6539" s="387">
        <v>18000</v>
      </c>
      <c r="F6539" s="387">
        <v>18999</v>
      </c>
      <c r="G6539" s="387">
        <v>18500</v>
      </c>
      <c r="H6539" s="386">
        <v>5</v>
      </c>
      <c r="I6539" s="387">
        <v>90000</v>
      </c>
      <c r="J6539" s="388">
        <v>2400000</v>
      </c>
      <c r="K6539" s="387">
        <v>44400000000</v>
      </c>
    </row>
    <row r="6540" spans="3:11" x14ac:dyDescent="0.25">
      <c r="C6540" s="385">
        <v>45673</v>
      </c>
      <c r="D6540" s="217" t="s">
        <v>1155</v>
      </c>
      <c r="E6540" s="387">
        <v>18000</v>
      </c>
      <c r="F6540" s="387">
        <v>18999</v>
      </c>
      <c r="G6540" s="387">
        <v>18500</v>
      </c>
      <c r="H6540" s="386">
        <v>1</v>
      </c>
      <c r="I6540" s="387">
        <v>18000</v>
      </c>
      <c r="J6540" s="388">
        <v>2400000</v>
      </c>
      <c r="K6540" s="387">
        <v>44400000000</v>
      </c>
    </row>
    <row r="6541" spans="3:11" x14ac:dyDescent="0.25">
      <c r="C6541" s="385">
        <v>45673</v>
      </c>
      <c r="D6541" s="217" t="s">
        <v>1155</v>
      </c>
      <c r="E6541" s="387">
        <v>18000</v>
      </c>
      <c r="F6541" s="387">
        <v>18999</v>
      </c>
      <c r="G6541" s="387">
        <v>18500</v>
      </c>
      <c r="H6541" s="386">
        <v>10</v>
      </c>
      <c r="I6541" s="387">
        <v>180000</v>
      </c>
      <c r="J6541" s="388">
        <v>2400000</v>
      </c>
      <c r="K6541" s="387">
        <v>44400000000</v>
      </c>
    </row>
    <row r="6542" spans="3:11" x14ac:dyDescent="0.25">
      <c r="C6542" s="385">
        <v>45673</v>
      </c>
      <c r="D6542" s="217" t="s">
        <v>1155</v>
      </c>
      <c r="E6542" s="387">
        <v>18000</v>
      </c>
      <c r="F6542" s="387">
        <v>18999</v>
      </c>
      <c r="G6542" s="387">
        <v>18500</v>
      </c>
      <c r="H6542" s="386">
        <v>10</v>
      </c>
      <c r="I6542" s="387">
        <v>180000</v>
      </c>
      <c r="J6542" s="388">
        <v>2400000</v>
      </c>
      <c r="K6542" s="387">
        <v>44400000000</v>
      </c>
    </row>
    <row r="6543" spans="3:11" x14ac:dyDescent="0.25">
      <c r="C6543" s="385">
        <v>45673</v>
      </c>
      <c r="D6543" s="217" t="s">
        <v>1155</v>
      </c>
      <c r="E6543" s="387">
        <v>18000</v>
      </c>
      <c r="F6543" s="387">
        <v>18999</v>
      </c>
      <c r="G6543" s="387">
        <v>18500</v>
      </c>
      <c r="H6543" s="386">
        <v>2</v>
      </c>
      <c r="I6543" s="387">
        <v>36000</v>
      </c>
      <c r="J6543" s="388">
        <v>2400000</v>
      </c>
      <c r="K6543" s="387">
        <v>44400000000</v>
      </c>
    </row>
    <row r="6544" spans="3:11" x14ac:dyDescent="0.25">
      <c r="C6544" s="385">
        <v>45673</v>
      </c>
      <c r="D6544" s="217" t="s">
        <v>1155</v>
      </c>
      <c r="E6544" s="387">
        <v>18000</v>
      </c>
      <c r="F6544" s="387">
        <v>18999</v>
      </c>
      <c r="G6544" s="387">
        <v>18500</v>
      </c>
      <c r="H6544" s="386">
        <v>2</v>
      </c>
      <c r="I6544" s="387">
        <v>36000</v>
      </c>
      <c r="J6544" s="388">
        <v>2400000</v>
      </c>
      <c r="K6544" s="387">
        <v>44400000000</v>
      </c>
    </row>
    <row r="6545" spans="3:11" x14ac:dyDescent="0.25">
      <c r="C6545" s="385">
        <v>45673</v>
      </c>
      <c r="D6545" s="217" t="s">
        <v>1155</v>
      </c>
      <c r="E6545" s="387">
        <v>18000</v>
      </c>
      <c r="F6545" s="387">
        <v>18999</v>
      </c>
      <c r="G6545" s="387">
        <v>18500</v>
      </c>
      <c r="H6545" s="386">
        <v>5</v>
      </c>
      <c r="I6545" s="387">
        <v>90000</v>
      </c>
      <c r="J6545" s="388">
        <v>2400000</v>
      </c>
      <c r="K6545" s="387">
        <v>44400000000</v>
      </c>
    </row>
    <row r="6546" spans="3:11" x14ac:dyDescent="0.25">
      <c r="C6546" s="385">
        <v>45673</v>
      </c>
      <c r="D6546" s="217" t="s">
        <v>1155</v>
      </c>
      <c r="E6546" s="387">
        <v>18000</v>
      </c>
      <c r="F6546" s="387">
        <v>18999</v>
      </c>
      <c r="G6546" s="387">
        <v>18500</v>
      </c>
      <c r="H6546" s="386">
        <v>10</v>
      </c>
      <c r="I6546" s="387">
        <v>180000</v>
      </c>
      <c r="J6546" s="388">
        <v>2400000</v>
      </c>
      <c r="K6546" s="387">
        <v>44400000000</v>
      </c>
    </row>
    <row r="6547" spans="3:11" x14ac:dyDescent="0.25">
      <c r="C6547" s="385">
        <v>45673</v>
      </c>
      <c r="D6547" s="217" t="s">
        <v>1155</v>
      </c>
      <c r="E6547" s="387">
        <v>18000</v>
      </c>
      <c r="F6547" s="387">
        <v>18999</v>
      </c>
      <c r="G6547" s="387">
        <v>18500</v>
      </c>
      <c r="H6547" s="386">
        <v>10</v>
      </c>
      <c r="I6547" s="387">
        <v>180000</v>
      </c>
      <c r="J6547" s="388">
        <v>2400000</v>
      </c>
      <c r="K6547" s="387">
        <v>44400000000</v>
      </c>
    </row>
    <row r="6548" spans="3:11" x14ac:dyDescent="0.25">
      <c r="C6548" s="385">
        <v>45673</v>
      </c>
      <c r="D6548" s="217" t="s">
        <v>1155</v>
      </c>
      <c r="E6548" s="387">
        <v>18000</v>
      </c>
      <c r="F6548" s="387">
        <v>18999</v>
      </c>
      <c r="G6548" s="387">
        <v>18500</v>
      </c>
      <c r="H6548" s="386">
        <v>415</v>
      </c>
      <c r="I6548" s="387">
        <v>7470000</v>
      </c>
      <c r="J6548" s="388">
        <v>2400000</v>
      </c>
      <c r="K6548" s="387">
        <v>44400000000</v>
      </c>
    </row>
    <row r="6549" spans="3:11" x14ac:dyDescent="0.25">
      <c r="C6549" s="385">
        <v>45673</v>
      </c>
      <c r="D6549" s="217" t="s">
        <v>1154</v>
      </c>
      <c r="E6549" s="387">
        <v>23000</v>
      </c>
      <c r="F6549" s="387">
        <v>23400</v>
      </c>
      <c r="G6549" s="387">
        <v>23439</v>
      </c>
      <c r="H6549" s="386">
        <v>161</v>
      </c>
      <c r="I6549" s="387">
        <v>3703000</v>
      </c>
      <c r="J6549" s="388">
        <v>600000</v>
      </c>
      <c r="K6549" s="387">
        <v>14063400000</v>
      </c>
    </row>
    <row r="6550" spans="3:11" x14ac:dyDescent="0.25">
      <c r="C6550" s="385">
        <v>45673</v>
      </c>
      <c r="D6550" s="217" t="s">
        <v>1154</v>
      </c>
      <c r="E6550" s="387">
        <v>23400</v>
      </c>
      <c r="F6550" s="387">
        <v>23400</v>
      </c>
      <c r="G6550" s="387">
        <v>23439</v>
      </c>
      <c r="H6550" s="386">
        <v>4</v>
      </c>
      <c r="I6550" s="387">
        <v>93600</v>
      </c>
      <c r="J6550" s="388">
        <v>600000</v>
      </c>
      <c r="K6550" s="387">
        <v>14063400000</v>
      </c>
    </row>
    <row r="6551" spans="3:11" x14ac:dyDescent="0.25">
      <c r="C6551" s="385">
        <v>45673</v>
      </c>
      <c r="D6551" s="217" t="s">
        <v>1154</v>
      </c>
      <c r="E6551" s="387">
        <v>23400</v>
      </c>
      <c r="F6551" s="387">
        <v>23400</v>
      </c>
      <c r="G6551" s="387">
        <v>23439</v>
      </c>
      <c r="H6551" s="386">
        <v>11</v>
      </c>
      <c r="I6551" s="387">
        <v>257400</v>
      </c>
      <c r="J6551" s="388">
        <v>600000</v>
      </c>
      <c r="K6551" s="387">
        <v>14063400000</v>
      </c>
    </row>
    <row r="6552" spans="3:11" x14ac:dyDescent="0.25">
      <c r="C6552" s="385">
        <v>45673</v>
      </c>
      <c r="D6552" s="217" t="s">
        <v>1155</v>
      </c>
      <c r="E6552" s="387">
        <v>18001</v>
      </c>
      <c r="F6552" s="387">
        <v>18999</v>
      </c>
      <c r="G6552" s="387">
        <v>18500</v>
      </c>
      <c r="H6552" s="386">
        <v>5</v>
      </c>
      <c r="I6552" s="387">
        <v>90005</v>
      </c>
      <c r="J6552" s="388">
        <v>2400000</v>
      </c>
      <c r="K6552" s="387">
        <v>44400000000</v>
      </c>
    </row>
    <row r="6553" spans="3:11" x14ac:dyDescent="0.25">
      <c r="C6553" s="385">
        <v>45673</v>
      </c>
      <c r="D6553" s="217" t="s">
        <v>1154</v>
      </c>
      <c r="E6553" s="387">
        <v>23400</v>
      </c>
      <c r="F6553" s="387">
        <v>23400</v>
      </c>
      <c r="G6553" s="387">
        <v>23439</v>
      </c>
      <c r="H6553" s="386">
        <v>39</v>
      </c>
      <c r="I6553" s="387">
        <v>912600</v>
      </c>
      <c r="J6553" s="388">
        <v>600000</v>
      </c>
      <c r="K6553" s="387">
        <v>14063400000</v>
      </c>
    </row>
    <row r="6554" spans="3:11" x14ac:dyDescent="0.25">
      <c r="C6554" s="385">
        <v>45673</v>
      </c>
      <c r="D6554" s="217" t="s">
        <v>312</v>
      </c>
      <c r="E6554" s="387">
        <v>13300</v>
      </c>
      <c r="F6554" s="387">
        <v>13400</v>
      </c>
      <c r="G6554" s="387">
        <v>12600</v>
      </c>
      <c r="H6554" s="386">
        <v>10</v>
      </c>
      <c r="I6554" s="387">
        <v>133000</v>
      </c>
      <c r="J6554" s="388">
        <v>20000000</v>
      </c>
      <c r="K6554" s="387">
        <v>252000000000</v>
      </c>
    </row>
    <row r="6555" spans="3:11" x14ac:dyDescent="0.25">
      <c r="C6555" s="385">
        <v>45673</v>
      </c>
      <c r="D6555" s="217" t="s">
        <v>1154</v>
      </c>
      <c r="E6555" s="387">
        <v>23400</v>
      </c>
      <c r="F6555" s="387">
        <v>23400</v>
      </c>
      <c r="G6555" s="387">
        <v>23439</v>
      </c>
      <c r="H6555" s="386">
        <v>24</v>
      </c>
      <c r="I6555" s="387">
        <v>561600</v>
      </c>
      <c r="J6555" s="388">
        <v>600000</v>
      </c>
      <c r="K6555" s="387">
        <v>14063400000</v>
      </c>
    </row>
    <row r="6556" spans="3:11" x14ac:dyDescent="0.25">
      <c r="C6556" s="385">
        <v>45673</v>
      </c>
      <c r="D6556" s="217" t="s">
        <v>312</v>
      </c>
      <c r="E6556" s="387">
        <v>13300</v>
      </c>
      <c r="F6556" s="387">
        <v>13400</v>
      </c>
      <c r="G6556" s="387">
        <v>12600</v>
      </c>
      <c r="H6556" s="386">
        <v>1</v>
      </c>
      <c r="I6556" s="387">
        <v>13300</v>
      </c>
      <c r="J6556" s="388">
        <v>20000000</v>
      </c>
      <c r="K6556" s="387">
        <v>252000000000</v>
      </c>
    </row>
    <row r="6557" spans="3:11" x14ac:dyDescent="0.25">
      <c r="C6557" s="385">
        <v>45673</v>
      </c>
      <c r="D6557" s="217" t="s">
        <v>312</v>
      </c>
      <c r="E6557" s="387">
        <v>13300</v>
      </c>
      <c r="F6557" s="387">
        <v>13400</v>
      </c>
      <c r="G6557" s="387">
        <v>12600</v>
      </c>
      <c r="H6557" s="386">
        <v>3</v>
      </c>
      <c r="I6557" s="387">
        <v>39900</v>
      </c>
      <c r="J6557" s="388">
        <v>20000000</v>
      </c>
      <c r="K6557" s="387">
        <v>252000000000</v>
      </c>
    </row>
    <row r="6558" spans="3:11" x14ac:dyDescent="0.25">
      <c r="C6558" s="385">
        <v>45673</v>
      </c>
      <c r="D6558" s="217" t="s">
        <v>1155</v>
      </c>
      <c r="E6558" s="387">
        <v>18900</v>
      </c>
      <c r="F6558" s="387">
        <v>18999</v>
      </c>
      <c r="G6558" s="387">
        <v>18500</v>
      </c>
      <c r="H6558" s="386">
        <v>2</v>
      </c>
      <c r="I6558" s="387">
        <v>37800</v>
      </c>
      <c r="J6558" s="388">
        <v>2400000</v>
      </c>
      <c r="K6558" s="387">
        <v>44400000000</v>
      </c>
    </row>
    <row r="6559" spans="3:11" x14ac:dyDescent="0.25">
      <c r="C6559" s="385">
        <v>45673</v>
      </c>
      <c r="D6559" s="217" t="s">
        <v>1155</v>
      </c>
      <c r="E6559" s="387">
        <v>18900</v>
      </c>
      <c r="F6559" s="387">
        <v>18999</v>
      </c>
      <c r="G6559" s="387">
        <v>18500</v>
      </c>
      <c r="H6559" s="386">
        <v>3</v>
      </c>
      <c r="I6559" s="387">
        <v>56700</v>
      </c>
      <c r="J6559" s="388">
        <v>2400000</v>
      </c>
      <c r="K6559" s="387">
        <v>44400000000</v>
      </c>
    </row>
    <row r="6560" spans="3:11" x14ac:dyDescent="0.25">
      <c r="C6560" s="385">
        <v>45673</v>
      </c>
      <c r="D6560" s="217" t="s">
        <v>312</v>
      </c>
      <c r="E6560" s="387">
        <v>13300</v>
      </c>
      <c r="F6560" s="387">
        <v>13400</v>
      </c>
      <c r="G6560" s="387">
        <v>12600</v>
      </c>
      <c r="H6560" s="386">
        <v>2</v>
      </c>
      <c r="I6560" s="387">
        <v>26600</v>
      </c>
      <c r="J6560" s="388">
        <v>20000000</v>
      </c>
      <c r="K6560" s="387">
        <v>252000000000</v>
      </c>
    </row>
    <row r="6561" spans="3:11" x14ac:dyDescent="0.25">
      <c r="C6561" s="385">
        <v>45673</v>
      </c>
      <c r="D6561" s="217" t="s">
        <v>312</v>
      </c>
      <c r="E6561" s="387">
        <v>13300</v>
      </c>
      <c r="F6561" s="387">
        <v>13400</v>
      </c>
      <c r="G6561" s="387">
        <v>12600</v>
      </c>
      <c r="H6561" s="386">
        <v>3</v>
      </c>
      <c r="I6561" s="387">
        <v>39900</v>
      </c>
      <c r="J6561" s="388">
        <v>20000000</v>
      </c>
      <c r="K6561" s="387">
        <v>252000000000</v>
      </c>
    </row>
    <row r="6562" spans="3:11" x14ac:dyDescent="0.25">
      <c r="C6562" s="385">
        <v>45673</v>
      </c>
      <c r="D6562" s="217" t="s">
        <v>1155</v>
      </c>
      <c r="E6562" s="387">
        <v>18900</v>
      </c>
      <c r="F6562" s="387">
        <v>18999</v>
      </c>
      <c r="G6562" s="387">
        <v>18500</v>
      </c>
      <c r="H6562" s="386">
        <v>3</v>
      </c>
      <c r="I6562" s="387">
        <v>56700</v>
      </c>
      <c r="J6562" s="388">
        <v>2400000</v>
      </c>
      <c r="K6562" s="387">
        <v>44400000000</v>
      </c>
    </row>
    <row r="6563" spans="3:11" x14ac:dyDescent="0.25">
      <c r="C6563" s="385">
        <v>45673</v>
      </c>
      <c r="D6563" s="217" t="s">
        <v>312</v>
      </c>
      <c r="E6563" s="387">
        <v>13000</v>
      </c>
      <c r="F6563" s="387">
        <v>13400</v>
      </c>
      <c r="G6563" s="387">
        <v>12600</v>
      </c>
      <c r="H6563" s="386">
        <v>8</v>
      </c>
      <c r="I6563" s="387">
        <v>104000</v>
      </c>
      <c r="J6563" s="388">
        <v>20000000</v>
      </c>
      <c r="K6563" s="387">
        <v>252000000000</v>
      </c>
    </row>
    <row r="6564" spans="3:11" x14ac:dyDescent="0.25">
      <c r="C6564" s="385">
        <v>45673</v>
      </c>
      <c r="D6564" s="217" t="s">
        <v>312</v>
      </c>
      <c r="E6564" s="387">
        <v>12700</v>
      </c>
      <c r="F6564" s="387">
        <v>13400</v>
      </c>
      <c r="G6564" s="387">
        <v>12600</v>
      </c>
      <c r="H6564" s="386">
        <v>6</v>
      </c>
      <c r="I6564" s="387">
        <v>76200</v>
      </c>
      <c r="J6564" s="388">
        <v>20000000</v>
      </c>
      <c r="K6564" s="387">
        <v>252000000000</v>
      </c>
    </row>
    <row r="6565" spans="3:11" x14ac:dyDescent="0.25">
      <c r="C6565" s="385">
        <v>45673</v>
      </c>
      <c r="D6565" s="217" t="s">
        <v>312</v>
      </c>
      <c r="E6565" s="387">
        <v>12700</v>
      </c>
      <c r="F6565" s="387">
        <v>13400</v>
      </c>
      <c r="G6565" s="387">
        <v>12600</v>
      </c>
      <c r="H6565" s="386">
        <v>2</v>
      </c>
      <c r="I6565" s="387">
        <v>25400</v>
      </c>
      <c r="J6565" s="388">
        <v>20000000</v>
      </c>
      <c r="K6565" s="387">
        <v>252000000000</v>
      </c>
    </row>
    <row r="6566" spans="3:11" x14ac:dyDescent="0.25">
      <c r="C6566" s="385">
        <v>45673</v>
      </c>
      <c r="D6566" s="217" t="s">
        <v>312</v>
      </c>
      <c r="E6566" s="387">
        <v>12600</v>
      </c>
      <c r="F6566" s="387">
        <v>13400</v>
      </c>
      <c r="G6566" s="387">
        <v>12600</v>
      </c>
      <c r="H6566" s="386">
        <v>3</v>
      </c>
      <c r="I6566" s="387">
        <v>37800</v>
      </c>
      <c r="J6566" s="388">
        <v>20000000</v>
      </c>
      <c r="K6566" s="387">
        <v>252000000000</v>
      </c>
    </row>
    <row r="6567" spans="3:11" x14ac:dyDescent="0.25">
      <c r="C6567" s="385">
        <v>45673</v>
      </c>
      <c r="D6567" s="217" t="s">
        <v>312</v>
      </c>
      <c r="E6567" s="387">
        <v>12600</v>
      </c>
      <c r="F6567" s="387">
        <v>13400</v>
      </c>
      <c r="G6567" s="387">
        <v>12600</v>
      </c>
      <c r="H6567" s="386">
        <v>6</v>
      </c>
      <c r="I6567" s="387">
        <v>75600</v>
      </c>
      <c r="J6567" s="388">
        <v>20000000</v>
      </c>
      <c r="K6567" s="387">
        <v>252000000000</v>
      </c>
    </row>
    <row r="6568" spans="3:11" x14ac:dyDescent="0.25">
      <c r="C6568" s="385">
        <v>45673</v>
      </c>
      <c r="D6568" s="217" t="s">
        <v>1155</v>
      </c>
      <c r="E6568" s="387">
        <v>18500</v>
      </c>
      <c r="F6568" s="387">
        <v>18999</v>
      </c>
      <c r="G6568" s="387">
        <v>18500</v>
      </c>
      <c r="H6568" s="386">
        <v>5</v>
      </c>
      <c r="I6568" s="387">
        <v>92500</v>
      </c>
      <c r="J6568" s="388">
        <v>2400000</v>
      </c>
      <c r="K6568" s="387">
        <v>44400000000</v>
      </c>
    </row>
    <row r="6569" spans="3:11" x14ac:dyDescent="0.25">
      <c r="C6569" s="385">
        <v>45673</v>
      </c>
      <c r="D6569" s="217" t="s">
        <v>1155</v>
      </c>
      <c r="E6569" s="387">
        <v>18500</v>
      </c>
      <c r="F6569" s="387">
        <v>18999</v>
      </c>
      <c r="G6569" s="387">
        <v>18500</v>
      </c>
      <c r="H6569" s="386">
        <v>2</v>
      </c>
      <c r="I6569" s="387">
        <v>37000</v>
      </c>
      <c r="J6569" s="388">
        <v>2400000</v>
      </c>
      <c r="K6569" s="387">
        <v>44400000000</v>
      </c>
    </row>
    <row r="6570" spans="3:11" x14ac:dyDescent="0.25">
      <c r="C6570" s="385">
        <v>45673</v>
      </c>
      <c r="D6570" s="217" t="s">
        <v>310</v>
      </c>
      <c r="E6570" s="387">
        <v>55950</v>
      </c>
      <c r="F6570" s="387">
        <v>55950</v>
      </c>
      <c r="G6570" s="387">
        <v>55950</v>
      </c>
      <c r="H6570" s="386">
        <v>3</v>
      </c>
      <c r="I6570" s="387">
        <v>167850</v>
      </c>
      <c r="J6570" s="238">
        <v>19450000</v>
      </c>
      <c r="K6570" s="387">
        <v>1088227500000</v>
      </c>
    </row>
    <row r="6571" spans="3:11" x14ac:dyDescent="0.25">
      <c r="C6571" s="385">
        <v>45673</v>
      </c>
      <c r="D6571" s="217" t="s">
        <v>310</v>
      </c>
      <c r="E6571" s="387">
        <v>55950</v>
      </c>
      <c r="F6571" s="387">
        <v>55950</v>
      </c>
      <c r="G6571" s="387">
        <v>55950</v>
      </c>
      <c r="H6571" s="386">
        <v>1</v>
      </c>
      <c r="I6571" s="387">
        <v>55950</v>
      </c>
      <c r="J6571" s="238">
        <v>19450000</v>
      </c>
      <c r="K6571" s="387">
        <v>1088227500000</v>
      </c>
    </row>
    <row r="6572" spans="3:11" x14ac:dyDescent="0.25">
      <c r="C6572" s="385">
        <v>45673</v>
      </c>
      <c r="D6572" s="217" t="s">
        <v>1154</v>
      </c>
      <c r="E6572" s="387">
        <v>23439</v>
      </c>
      <c r="F6572" s="387">
        <v>23400</v>
      </c>
      <c r="G6572" s="387">
        <v>23439</v>
      </c>
      <c r="H6572" s="386">
        <v>11</v>
      </c>
      <c r="I6572" s="387">
        <v>257829</v>
      </c>
      <c r="J6572" s="388">
        <v>600000</v>
      </c>
      <c r="K6572" s="387">
        <v>14063400000</v>
      </c>
    </row>
    <row r="6573" spans="3:11" x14ac:dyDescent="0.25">
      <c r="C6573" s="385">
        <v>45674</v>
      </c>
      <c r="D6573" s="217" t="s">
        <v>1154</v>
      </c>
      <c r="E6573" s="387">
        <v>23000</v>
      </c>
      <c r="F6573" s="387">
        <v>23439</v>
      </c>
      <c r="G6573" s="387">
        <v>23000</v>
      </c>
      <c r="H6573" s="386">
        <v>5</v>
      </c>
      <c r="I6573" s="387">
        <v>115000</v>
      </c>
      <c r="J6573" s="388">
        <v>600000</v>
      </c>
      <c r="K6573" s="387">
        <v>13800000000</v>
      </c>
    </row>
    <row r="6574" spans="3:11" x14ac:dyDescent="0.25">
      <c r="C6574" s="385">
        <v>45674</v>
      </c>
      <c r="D6574" s="217" t="s">
        <v>1154</v>
      </c>
      <c r="E6574" s="387">
        <v>23000</v>
      </c>
      <c r="F6574" s="387">
        <v>23439</v>
      </c>
      <c r="G6574" s="387">
        <v>23000</v>
      </c>
      <c r="H6574" s="386">
        <v>3</v>
      </c>
      <c r="I6574" s="387">
        <v>69000</v>
      </c>
      <c r="J6574" s="388">
        <v>600000</v>
      </c>
      <c r="K6574" s="387">
        <v>13800000000</v>
      </c>
    </row>
    <row r="6575" spans="3:11" x14ac:dyDescent="0.25">
      <c r="C6575" s="385">
        <v>45674</v>
      </c>
      <c r="D6575" s="217" t="s">
        <v>312</v>
      </c>
      <c r="E6575" s="387">
        <v>13350</v>
      </c>
      <c r="F6575" s="387">
        <v>12600</v>
      </c>
      <c r="G6575" s="387">
        <v>13300</v>
      </c>
      <c r="H6575" s="386">
        <v>1</v>
      </c>
      <c r="I6575" s="387">
        <v>13350</v>
      </c>
      <c r="J6575" s="388">
        <v>20000000</v>
      </c>
      <c r="K6575" s="387">
        <v>266000000000</v>
      </c>
    </row>
    <row r="6576" spans="3:11" x14ac:dyDescent="0.25">
      <c r="C6576" s="385">
        <v>45674</v>
      </c>
      <c r="D6576" s="217" t="s">
        <v>312</v>
      </c>
      <c r="E6576" s="387">
        <v>13350</v>
      </c>
      <c r="F6576" s="387">
        <v>12600</v>
      </c>
      <c r="G6576" s="387">
        <v>13300</v>
      </c>
      <c r="H6576" s="386">
        <v>1</v>
      </c>
      <c r="I6576" s="387">
        <v>13350</v>
      </c>
      <c r="J6576" s="388">
        <v>20000000</v>
      </c>
      <c r="K6576" s="387">
        <v>266000000000</v>
      </c>
    </row>
    <row r="6577" spans="3:11" x14ac:dyDescent="0.25">
      <c r="C6577" s="385">
        <v>45674</v>
      </c>
      <c r="D6577" s="217" t="s">
        <v>1155</v>
      </c>
      <c r="E6577" s="387">
        <v>18500</v>
      </c>
      <c r="F6577" s="387">
        <v>18500</v>
      </c>
      <c r="G6577" s="387">
        <v>18500</v>
      </c>
      <c r="H6577" s="386">
        <v>5</v>
      </c>
      <c r="I6577" s="387">
        <v>92500</v>
      </c>
      <c r="J6577" s="388">
        <v>2400000</v>
      </c>
      <c r="K6577" s="387">
        <v>44400000000</v>
      </c>
    </row>
    <row r="6578" spans="3:11" x14ac:dyDescent="0.25">
      <c r="C6578" s="385">
        <v>45674</v>
      </c>
      <c r="D6578" s="217" t="s">
        <v>312</v>
      </c>
      <c r="E6578" s="387">
        <v>13350</v>
      </c>
      <c r="F6578" s="387">
        <v>12600</v>
      </c>
      <c r="G6578" s="387">
        <v>13300</v>
      </c>
      <c r="H6578" s="386">
        <v>1</v>
      </c>
      <c r="I6578" s="387">
        <v>13350</v>
      </c>
      <c r="J6578" s="388">
        <v>20000000</v>
      </c>
      <c r="K6578" s="387">
        <v>266000000000</v>
      </c>
    </row>
    <row r="6579" spans="3:11" x14ac:dyDescent="0.25">
      <c r="C6579" s="385">
        <v>45674</v>
      </c>
      <c r="D6579" s="217" t="s">
        <v>1154</v>
      </c>
      <c r="E6579" s="387">
        <v>23000</v>
      </c>
      <c r="F6579" s="387">
        <v>23439</v>
      </c>
      <c r="G6579" s="387">
        <v>23000</v>
      </c>
      <c r="H6579" s="386">
        <v>1</v>
      </c>
      <c r="I6579" s="387">
        <v>23000</v>
      </c>
      <c r="J6579" s="388">
        <v>600000</v>
      </c>
      <c r="K6579" s="387">
        <v>13800000000</v>
      </c>
    </row>
    <row r="6580" spans="3:11" x14ac:dyDescent="0.25">
      <c r="C6580" s="385">
        <v>45674</v>
      </c>
      <c r="D6580" s="217" t="s">
        <v>1154</v>
      </c>
      <c r="E6580" s="387">
        <v>23000</v>
      </c>
      <c r="F6580" s="387">
        <v>23439</v>
      </c>
      <c r="G6580" s="387">
        <v>23000</v>
      </c>
      <c r="H6580" s="386">
        <v>4</v>
      </c>
      <c r="I6580" s="387">
        <v>92000</v>
      </c>
      <c r="J6580" s="388">
        <v>600000</v>
      </c>
      <c r="K6580" s="387">
        <v>13800000000</v>
      </c>
    </row>
    <row r="6581" spans="3:11" x14ac:dyDescent="0.25">
      <c r="C6581" s="385">
        <v>45674</v>
      </c>
      <c r="D6581" s="217" t="s">
        <v>1154</v>
      </c>
      <c r="E6581" s="387">
        <v>23000</v>
      </c>
      <c r="F6581" s="387">
        <v>23439</v>
      </c>
      <c r="G6581" s="387">
        <v>23000</v>
      </c>
      <c r="H6581" s="386">
        <v>1</v>
      </c>
      <c r="I6581" s="387">
        <v>23000</v>
      </c>
      <c r="J6581" s="388">
        <v>600000</v>
      </c>
      <c r="K6581" s="387">
        <v>13800000000</v>
      </c>
    </row>
    <row r="6582" spans="3:11" x14ac:dyDescent="0.25">
      <c r="C6582" s="385">
        <v>45674</v>
      </c>
      <c r="D6582" s="217" t="s">
        <v>312</v>
      </c>
      <c r="E6582" s="387">
        <v>13350</v>
      </c>
      <c r="F6582" s="387">
        <v>12600</v>
      </c>
      <c r="G6582" s="387">
        <v>13300</v>
      </c>
      <c r="H6582" s="386">
        <v>4</v>
      </c>
      <c r="I6582" s="387">
        <v>53400</v>
      </c>
      <c r="J6582" s="388">
        <v>20000000</v>
      </c>
      <c r="K6582" s="387">
        <v>266000000000</v>
      </c>
    </row>
    <row r="6583" spans="3:11" x14ac:dyDescent="0.25">
      <c r="C6583" s="385">
        <v>45674</v>
      </c>
      <c r="D6583" s="217" t="s">
        <v>312</v>
      </c>
      <c r="E6583" s="387">
        <v>13350</v>
      </c>
      <c r="F6583" s="387">
        <v>12600</v>
      </c>
      <c r="G6583" s="387">
        <v>13300</v>
      </c>
      <c r="H6583" s="386">
        <v>9</v>
      </c>
      <c r="I6583" s="387">
        <v>120150</v>
      </c>
      <c r="J6583" s="388">
        <v>20000000</v>
      </c>
      <c r="K6583" s="387">
        <v>266000000000</v>
      </c>
    </row>
    <row r="6584" spans="3:11" x14ac:dyDescent="0.25">
      <c r="C6584" s="385">
        <v>45674</v>
      </c>
      <c r="D6584" s="217" t="s">
        <v>312</v>
      </c>
      <c r="E6584" s="387">
        <v>13350</v>
      </c>
      <c r="F6584" s="387">
        <v>12600</v>
      </c>
      <c r="G6584" s="387">
        <v>13300</v>
      </c>
      <c r="H6584" s="386">
        <v>3</v>
      </c>
      <c r="I6584" s="387">
        <v>40050</v>
      </c>
      <c r="J6584" s="388">
        <v>20000000</v>
      </c>
      <c r="K6584" s="387">
        <v>266000000000</v>
      </c>
    </row>
    <row r="6585" spans="3:11" x14ac:dyDescent="0.25">
      <c r="C6585" s="385">
        <v>45674</v>
      </c>
      <c r="D6585" s="217" t="s">
        <v>312</v>
      </c>
      <c r="E6585" s="387">
        <v>13350</v>
      </c>
      <c r="F6585" s="387">
        <v>12600</v>
      </c>
      <c r="G6585" s="387">
        <v>13300</v>
      </c>
      <c r="H6585" s="386">
        <v>1</v>
      </c>
      <c r="I6585" s="387">
        <v>13350</v>
      </c>
      <c r="J6585" s="388">
        <v>20000000</v>
      </c>
      <c r="K6585" s="387">
        <v>266000000000</v>
      </c>
    </row>
    <row r="6586" spans="3:11" x14ac:dyDescent="0.25">
      <c r="C6586" s="385">
        <v>45674</v>
      </c>
      <c r="D6586" s="217" t="s">
        <v>1154</v>
      </c>
      <c r="E6586" s="387">
        <v>23000</v>
      </c>
      <c r="F6586" s="387">
        <v>23439</v>
      </c>
      <c r="G6586" s="387">
        <v>23000</v>
      </c>
      <c r="H6586" s="386">
        <v>2</v>
      </c>
      <c r="I6586" s="387">
        <v>46000</v>
      </c>
      <c r="J6586" s="388">
        <v>600000</v>
      </c>
      <c r="K6586" s="387">
        <v>13800000000</v>
      </c>
    </row>
    <row r="6587" spans="3:11" x14ac:dyDescent="0.25">
      <c r="C6587" s="385">
        <v>45674</v>
      </c>
      <c r="D6587" s="217" t="s">
        <v>1154</v>
      </c>
      <c r="E6587" s="387">
        <v>23000</v>
      </c>
      <c r="F6587" s="387">
        <v>23439</v>
      </c>
      <c r="G6587" s="387">
        <v>23000</v>
      </c>
      <c r="H6587" s="386">
        <v>9</v>
      </c>
      <c r="I6587" s="387">
        <v>207000</v>
      </c>
      <c r="J6587" s="388">
        <v>600000</v>
      </c>
      <c r="K6587" s="387">
        <v>13800000000</v>
      </c>
    </row>
    <row r="6588" spans="3:11" x14ac:dyDescent="0.25">
      <c r="C6588" s="385">
        <v>45674</v>
      </c>
      <c r="D6588" s="217" t="s">
        <v>1154</v>
      </c>
      <c r="E6588" s="387">
        <v>23000</v>
      </c>
      <c r="F6588" s="387">
        <v>23439</v>
      </c>
      <c r="G6588" s="387">
        <v>23000</v>
      </c>
      <c r="H6588" s="386">
        <v>14</v>
      </c>
      <c r="I6588" s="387">
        <v>322000</v>
      </c>
      <c r="J6588" s="388">
        <v>600000</v>
      </c>
      <c r="K6588" s="387">
        <v>13800000000</v>
      </c>
    </row>
    <row r="6589" spans="3:11" x14ac:dyDescent="0.25">
      <c r="C6589" s="385">
        <v>45674</v>
      </c>
      <c r="D6589" s="217" t="s">
        <v>1154</v>
      </c>
      <c r="E6589" s="387">
        <v>23000</v>
      </c>
      <c r="F6589" s="387">
        <v>23439</v>
      </c>
      <c r="G6589" s="387">
        <v>23000</v>
      </c>
      <c r="H6589" s="386">
        <v>10</v>
      </c>
      <c r="I6589" s="387">
        <v>230000</v>
      </c>
      <c r="J6589" s="388">
        <v>600000</v>
      </c>
      <c r="K6589" s="387">
        <v>13800000000</v>
      </c>
    </row>
    <row r="6590" spans="3:11" x14ac:dyDescent="0.25">
      <c r="C6590" s="385">
        <v>45674</v>
      </c>
      <c r="D6590" s="217" t="s">
        <v>1155</v>
      </c>
      <c r="E6590" s="387">
        <v>18500</v>
      </c>
      <c r="F6590" s="387">
        <v>18500</v>
      </c>
      <c r="G6590" s="387">
        <v>18500</v>
      </c>
      <c r="H6590" s="386">
        <v>5</v>
      </c>
      <c r="I6590" s="387">
        <v>92500</v>
      </c>
      <c r="J6590" s="388">
        <v>2400000</v>
      </c>
      <c r="K6590" s="387">
        <v>44400000000</v>
      </c>
    </row>
    <row r="6591" spans="3:11" x14ac:dyDescent="0.25">
      <c r="C6591" s="385">
        <v>45674</v>
      </c>
      <c r="D6591" s="217" t="s">
        <v>1154</v>
      </c>
      <c r="E6591" s="387">
        <v>23000</v>
      </c>
      <c r="F6591" s="387">
        <v>23439</v>
      </c>
      <c r="G6591" s="387">
        <v>23000</v>
      </c>
      <c r="H6591" s="386">
        <v>15</v>
      </c>
      <c r="I6591" s="387">
        <v>345000</v>
      </c>
      <c r="J6591" s="388">
        <v>600000</v>
      </c>
      <c r="K6591" s="387">
        <v>13800000000</v>
      </c>
    </row>
    <row r="6592" spans="3:11" x14ac:dyDescent="0.25">
      <c r="C6592" s="385">
        <v>45674</v>
      </c>
      <c r="D6592" s="217" t="s">
        <v>1154</v>
      </c>
      <c r="E6592" s="387">
        <v>23000</v>
      </c>
      <c r="F6592" s="387">
        <v>23439</v>
      </c>
      <c r="G6592" s="387">
        <v>23000</v>
      </c>
      <c r="H6592" s="386">
        <v>28</v>
      </c>
      <c r="I6592" s="387">
        <v>644000</v>
      </c>
      <c r="J6592" s="388">
        <v>600000</v>
      </c>
      <c r="K6592" s="387">
        <v>13800000000</v>
      </c>
    </row>
    <row r="6593" spans="3:11" x14ac:dyDescent="0.25">
      <c r="C6593" s="385">
        <v>45674</v>
      </c>
      <c r="D6593" s="217" t="s">
        <v>1155</v>
      </c>
      <c r="E6593" s="387">
        <v>18500</v>
      </c>
      <c r="F6593" s="387">
        <v>18500</v>
      </c>
      <c r="G6593" s="387">
        <v>18500</v>
      </c>
      <c r="H6593" s="386">
        <v>10</v>
      </c>
      <c r="I6593" s="387">
        <v>185000</v>
      </c>
      <c r="J6593" s="388">
        <v>2400000</v>
      </c>
      <c r="K6593" s="387">
        <v>44400000000</v>
      </c>
    </row>
    <row r="6594" spans="3:11" x14ac:dyDescent="0.25">
      <c r="C6594" s="385">
        <v>45674</v>
      </c>
      <c r="D6594" s="217" t="s">
        <v>1154</v>
      </c>
      <c r="E6594" s="387">
        <v>23000</v>
      </c>
      <c r="F6594" s="387">
        <v>23439</v>
      </c>
      <c r="G6594" s="387">
        <v>23000</v>
      </c>
      <c r="H6594" s="386">
        <v>6</v>
      </c>
      <c r="I6594" s="387">
        <v>138000</v>
      </c>
      <c r="J6594" s="388">
        <v>600000</v>
      </c>
      <c r="K6594" s="387">
        <v>13800000000</v>
      </c>
    </row>
    <row r="6595" spans="3:11" x14ac:dyDescent="0.25">
      <c r="C6595" s="385">
        <v>45674</v>
      </c>
      <c r="D6595" s="217" t="s">
        <v>1154</v>
      </c>
      <c r="E6595" s="387">
        <v>23000</v>
      </c>
      <c r="F6595" s="387">
        <v>23439</v>
      </c>
      <c r="G6595" s="387">
        <v>23000</v>
      </c>
      <c r="H6595" s="386">
        <v>5</v>
      </c>
      <c r="I6595" s="387">
        <v>115000</v>
      </c>
      <c r="J6595" s="388">
        <v>600000</v>
      </c>
      <c r="K6595" s="387">
        <v>13800000000</v>
      </c>
    </row>
    <row r="6596" spans="3:11" x14ac:dyDescent="0.25">
      <c r="C6596" s="385">
        <v>45674</v>
      </c>
      <c r="D6596" s="217" t="s">
        <v>1154</v>
      </c>
      <c r="E6596" s="387">
        <v>23000</v>
      </c>
      <c r="F6596" s="387">
        <v>23439</v>
      </c>
      <c r="G6596" s="387">
        <v>23000</v>
      </c>
      <c r="H6596" s="386">
        <v>39</v>
      </c>
      <c r="I6596" s="387">
        <v>897000</v>
      </c>
      <c r="J6596" s="388">
        <v>600000</v>
      </c>
      <c r="K6596" s="387">
        <v>13800000000</v>
      </c>
    </row>
    <row r="6597" spans="3:11" x14ac:dyDescent="0.25">
      <c r="C6597" s="385">
        <v>45674</v>
      </c>
      <c r="D6597" s="217" t="s">
        <v>312</v>
      </c>
      <c r="E6597" s="387">
        <v>13350</v>
      </c>
      <c r="F6597" s="387">
        <v>12600</v>
      </c>
      <c r="G6597" s="387">
        <v>13300</v>
      </c>
      <c r="H6597" s="386">
        <v>3</v>
      </c>
      <c r="I6597" s="387">
        <v>40050</v>
      </c>
      <c r="J6597" s="388">
        <v>20000000</v>
      </c>
      <c r="K6597" s="387">
        <v>266000000000</v>
      </c>
    </row>
    <row r="6598" spans="3:11" x14ac:dyDescent="0.25">
      <c r="C6598" s="385">
        <v>45674</v>
      </c>
      <c r="D6598" s="217" t="s">
        <v>312</v>
      </c>
      <c r="E6598" s="387">
        <v>13300</v>
      </c>
      <c r="F6598" s="387">
        <v>12600</v>
      </c>
      <c r="G6598" s="387">
        <v>13300</v>
      </c>
      <c r="H6598" s="386">
        <v>1</v>
      </c>
      <c r="I6598" s="387">
        <v>13300</v>
      </c>
      <c r="J6598" s="388">
        <v>20000000</v>
      </c>
      <c r="K6598" s="387">
        <v>266000000000</v>
      </c>
    </row>
    <row r="6599" spans="3:11" x14ac:dyDescent="0.25">
      <c r="C6599" s="385">
        <v>45674</v>
      </c>
      <c r="D6599" s="217" t="s">
        <v>1154</v>
      </c>
      <c r="E6599" s="387">
        <v>23000</v>
      </c>
      <c r="F6599" s="387">
        <v>23439</v>
      </c>
      <c r="G6599" s="387">
        <v>23000</v>
      </c>
      <c r="H6599" s="386">
        <v>142</v>
      </c>
      <c r="I6599" s="387">
        <v>3266000</v>
      </c>
      <c r="J6599" s="388">
        <v>600000</v>
      </c>
      <c r="K6599" s="387">
        <v>13800000000</v>
      </c>
    </row>
    <row r="6600" spans="3:11" x14ac:dyDescent="0.25">
      <c r="C6600" s="385">
        <v>45677</v>
      </c>
      <c r="D6600" s="217" t="s">
        <v>310</v>
      </c>
      <c r="E6600" s="387">
        <v>55995</v>
      </c>
      <c r="F6600" s="387">
        <v>55950</v>
      </c>
      <c r="G6600" s="387">
        <v>55995</v>
      </c>
      <c r="H6600" s="386">
        <v>1</v>
      </c>
      <c r="I6600" s="387">
        <v>55995</v>
      </c>
      <c r="J6600" s="238">
        <v>19450000</v>
      </c>
      <c r="K6600" s="387">
        <v>1089102750000</v>
      </c>
    </row>
    <row r="6601" spans="3:11" x14ac:dyDescent="0.25">
      <c r="C6601" s="385">
        <v>45677</v>
      </c>
      <c r="D6601" s="217" t="s">
        <v>310</v>
      </c>
      <c r="E6601" s="387">
        <v>55995</v>
      </c>
      <c r="F6601" s="387">
        <v>55950</v>
      </c>
      <c r="G6601" s="387">
        <v>55995</v>
      </c>
      <c r="H6601" s="386">
        <v>11</v>
      </c>
      <c r="I6601" s="387">
        <v>615945</v>
      </c>
      <c r="J6601" s="238">
        <v>19450000</v>
      </c>
      <c r="K6601" s="387">
        <v>1089102750000</v>
      </c>
    </row>
    <row r="6602" spans="3:11" x14ac:dyDescent="0.25">
      <c r="C6602" s="385">
        <v>45677</v>
      </c>
      <c r="D6602" s="217" t="s">
        <v>1154</v>
      </c>
      <c r="E6602" s="387">
        <v>23000</v>
      </c>
      <c r="F6602" s="387">
        <v>23000</v>
      </c>
      <c r="G6602" s="387">
        <v>23000</v>
      </c>
      <c r="H6602" s="386">
        <v>2</v>
      </c>
      <c r="I6602" s="387">
        <v>46000</v>
      </c>
      <c r="J6602" s="388">
        <v>600000</v>
      </c>
      <c r="K6602" s="387">
        <v>13800000000</v>
      </c>
    </row>
    <row r="6603" spans="3:11" x14ac:dyDescent="0.25">
      <c r="C6603" s="385">
        <v>45677</v>
      </c>
      <c r="D6603" s="217" t="s">
        <v>1154</v>
      </c>
      <c r="E6603" s="387">
        <v>23000</v>
      </c>
      <c r="F6603" s="387">
        <v>23000</v>
      </c>
      <c r="G6603" s="387">
        <v>23000</v>
      </c>
      <c r="H6603" s="386">
        <v>1</v>
      </c>
      <c r="I6603" s="387">
        <v>23000</v>
      </c>
      <c r="J6603" s="388">
        <v>600000</v>
      </c>
      <c r="K6603" s="387">
        <v>13800000000</v>
      </c>
    </row>
    <row r="6604" spans="3:11" x14ac:dyDescent="0.25">
      <c r="C6604" s="385">
        <v>45677</v>
      </c>
      <c r="D6604" s="217" t="s">
        <v>1154</v>
      </c>
      <c r="E6604" s="387">
        <v>23000</v>
      </c>
      <c r="F6604" s="387">
        <v>23000</v>
      </c>
      <c r="G6604" s="387">
        <v>23000</v>
      </c>
      <c r="H6604" s="386">
        <v>1</v>
      </c>
      <c r="I6604" s="387">
        <v>23000</v>
      </c>
      <c r="J6604" s="388">
        <v>600000</v>
      </c>
      <c r="K6604" s="387">
        <v>13800000000</v>
      </c>
    </row>
    <row r="6605" spans="3:11" x14ac:dyDescent="0.25">
      <c r="C6605" s="385">
        <v>45677</v>
      </c>
      <c r="D6605" s="217" t="s">
        <v>1154</v>
      </c>
      <c r="E6605" s="387">
        <v>23000</v>
      </c>
      <c r="F6605" s="387">
        <v>23000</v>
      </c>
      <c r="G6605" s="387">
        <v>23000</v>
      </c>
      <c r="H6605" s="386">
        <v>3</v>
      </c>
      <c r="I6605" s="387">
        <v>69000</v>
      </c>
      <c r="J6605" s="388">
        <v>600000</v>
      </c>
      <c r="K6605" s="387">
        <v>13800000000</v>
      </c>
    </row>
    <row r="6606" spans="3:11" x14ac:dyDescent="0.25">
      <c r="C6606" s="385">
        <v>45677</v>
      </c>
      <c r="D6606" s="217" t="s">
        <v>312</v>
      </c>
      <c r="E6606" s="387">
        <v>13350</v>
      </c>
      <c r="F6606" s="387">
        <v>13300</v>
      </c>
      <c r="G6606" s="387">
        <v>13300</v>
      </c>
      <c r="H6606" s="386">
        <v>1</v>
      </c>
      <c r="I6606" s="387">
        <v>13350</v>
      </c>
      <c r="J6606" s="388">
        <v>20000000</v>
      </c>
      <c r="K6606" s="387">
        <v>266000000000</v>
      </c>
    </row>
    <row r="6607" spans="3:11" x14ac:dyDescent="0.25">
      <c r="C6607" s="385">
        <v>45677</v>
      </c>
      <c r="D6607" s="217" t="s">
        <v>1155</v>
      </c>
      <c r="E6607" s="387">
        <v>18500</v>
      </c>
      <c r="F6607" s="387">
        <v>18500</v>
      </c>
      <c r="G6607" s="387">
        <v>18998.5</v>
      </c>
      <c r="H6607" s="386">
        <v>3</v>
      </c>
      <c r="I6607" s="387">
        <v>55500</v>
      </c>
      <c r="J6607" s="388">
        <v>2400000</v>
      </c>
      <c r="K6607" s="387">
        <v>45596400000</v>
      </c>
    </row>
    <row r="6608" spans="3:11" x14ac:dyDescent="0.25">
      <c r="C6608" s="385">
        <v>45677</v>
      </c>
      <c r="D6608" s="217" t="s">
        <v>1155</v>
      </c>
      <c r="E6608" s="387">
        <v>18500</v>
      </c>
      <c r="F6608" s="387">
        <v>18500</v>
      </c>
      <c r="G6608" s="387">
        <v>18998.5</v>
      </c>
      <c r="H6608" s="386">
        <v>3</v>
      </c>
      <c r="I6608" s="387">
        <v>55500</v>
      </c>
      <c r="J6608" s="388">
        <v>2400000</v>
      </c>
      <c r="K6608" s="387">
        <v>45596400000</v>
      </c>
    </row>
    <row r="6609" spans="3:11" x14ac:dyDescent="0.25">
      <c r="C6609" s="385">
        <v>45677</v>
      </c>
      <c r="D6609" s="217" t="s">
        <v>312</v>
      </c>
      <c r="E6609" s="387">
        <v>13350</v>
      </c>
      <c r="F6609" s="387">
        <v>13300</v>
      </c>
      <c r="G6609" s="387">
        <v>13300</v>
      </c>
      <c r="H6609" s="386">
        <v>5</v>
      </c>
      <c r="I6609" s="387">
        <v>66750</v>
      </c>
      <c r="J6609" s="388">
        <v>20000000</v>
      </c>
      <c r="K6609" s="387">
        <v>266000000000</v>
      </c>
    </row>
    <row r="6610" spans="3:11" x14ac:dyDescent="0.25">
      <c r="C6610" s="385">
        <v>45677</v>
      </c>
      <c r="D6610" s="217" t="s">
        <v>312</v>
      </c>
      <c r="E6610" s="387">
        <v>14000</v>
      </c>
      <c r="F6610" s="387">
        <v>13300</v>
      </c>
      <c r="G6610" s="387">
        <v>13300</v>
      </c>
      <c r="H6610" s="386">
        <v>1</v>
      </c>
      <c r="I6610" s="387">
        <v>14000</v>
      </c>
      <c r="J6610" s="388">
        <v>20000000</v>
      </c>
      <c r="K6610" s="387">
        <v>266000000000</v>
      </c>
    </row>
    <row r="6611" spans="3:11" x14ac:dyDescent="0.25">
      <c r="C6611" s="385">
        <v>45677</v>
      </c>
      <c r="D6611" s="217" t="s">
        <v>312</v>
      </c>
      <c r="E6611" s="387">
        <v>14200</v>
      </c>
      <c r="F6611" s="387">
        <v>13300</v>
      </c>
      <c r="G6611" s="387">
        <v>13300</v>
      </c>
      <c r="H6611" s="386">
        <v>1</v>
      </c>
      <c r="I6611" s="387">
        <v>14200</v>
      </c>
      <c r="J6611" s="388">
        <v>20000000</v>
      </c>
      <c r="K6611" s="387">
        <v>266000000000</v>
      </c>
    </row>
    <row r="6612" spans="3:11" x14ac:dyDescent="0.25">
      <c r="C6612" s="385">
        <v>45677</v>
      </c>
      <c r="D6612" s="217" t="s">
        <v>312</v>
      </c>
      <c r="E6612" s="387">
        <v>14500</v>
      </c>
      <c r="F6612" s="387">
        <v>13300</v>
      </c>
      <c r="G6612" s="387">
        <v>13300</v>
      </c>
      <c r="H6612" s="386">
        <v>43</v>
      </c>
      <c r="I6612" s="387">
        <v>623500</v>
      </c>
      <c r="J6612" s="388">
        <v>20000000</v>
      </c>
      <c r="K6612" s="387">
        <v>266000000000</v>
      </c>
    </row>
    <row r="6613" spans="3:11" x14ac:dyDescent="0.25">
      <c r="C6613" s="385">
        <v>45677</v>
      </c>
      <c r="D6613" s="217" t="s">
        <v>1154</v>
      </c>
      <c r="E6613" s="387">
        <v>22990</v>
      </c>
      <c r="F6613" s="387">
        <v>23000</v>
      </c>
      <c r="G6613" s="387">
        <v>23000</v>
      </c>
      <c r="H6613" s="386">
        <v>2</v>
      </c>
      <c r="I6613" s="387">
        <v>45980</v>
      </c>
      <c r="J6613" s="388">
        <v>600000</v>
      </c>
      <c r="K6613" s="387">
        <v>13800000000</v>
      </c>
    </row>
    <row r="6614" spans="3:11" x14ac:dyDescent="0.25">
      <c r="C6614" s="385">
        <v>45677</v>
      </c>
      <c r="D6614" s="217" t="s">
        <v>1154</v>
      </c>
      <c r="E6614" s="387">
        <v>23000</v>
      </c>
      <c r="F6614" s="387">
        <v>23000</v>
      </c>
      <c r="G6614" s="387">
        <v>23000</v>
      </c>
      <c r="H6614" s="386">
        <v>13</v>
      </c>
      <c r="I6614" s="387">
        <v>299000</v>
      </c>
      <c r="J6614" s="388">
        <v>600000</v>
      </c>
      <c r="K6614" s="387">
        <v>13800000000</v>
      </c>
    </row>
    <row r="6615" spans="3:11" x14ac:dyDescent="0.25">
      <c r="C6615" s="385">
        <v>45677</v>
      </c>
      <c r="D6615" s="217" t="s">
        <v>1154</v>
      </c>
      <c r="E6615" s="387">
        <v>23000</v>
      </c>
      <c r="F6615" s="387">
        <v>23000</v>
      </c>
      <c r="G6615" s="387">
        <v>23000</v>
      </c>
      <c r="H6615" s="386">
        <v>193</v>
      </c>
      <c r="I6615" s="387">
        <v>4439000</v>
      </c>
      <c r="J6615" s="388">
        <v>600000</v>
      </c>
      <c r="K6615" s="387">
        <v>13800000000</v>
      </c>
    </row>
    <row r="6616" spans="3:11" x14ac:dyDescent="0.25">
      <c r="C6616" s="385">
        <v>45677</v>
      </c>
      <c r="D6616" s="217" t="s">
        <v>1154</v>
      </c>
      <c r="E6616" s="387">
        <v>23000</v>
      </c>
      <c r="F6616" s="387">
        <v>23000</v>
      </c>
      <c r="G6616" s="387">
        <v>23000</v>
      </c>
      <c r="H6616" s="386">
        <v>50</v>
      </c>
      <c r="I6616" s="387">
        <v>1150000</v>
      </c>
      <c r="J6616" s="388">
        <v>600000</v>
      </c>
      <c r="K6616" s="387">
        <v>13800000000</v>
      </c>
    </row>
    <row r="6617" spans="3:11" x14ac:dyDescent="0.25">
      <c r="C6617" s="385">
        <v>45677</v>
      </c>
      <c r="D6617" s="217" t="s">
        <v>310</v>
      </c>
      <c r="E6617" s="387">
        <v>55995</v>
      </c>
      <c r="F6617" s="387">
        <v>55950</v>
      </c>
      <c r="G6617" s="387">
        <v>55995</v>
      </c>
      <c r="H6617" s="386">
        <v>1</v>
      </c>
      <c r="I6617" s="387">
        <v>55995</v>
      </c>
      <c r="J6617" s="238">
        <v>19450000</v>
      </c>
      <c r="K6617" s="387">
        <v>1089102750000</v>
      </c>
    </row>
    <row r="6618" spans="3:11" x14ac:dyDescent="0.25">
      <c r="C6618" s="385">
        <v>45677</v>
      </c>
      <c r="D6618" s="217" t="s">
        <v>312</v>
      </c>
      <c r="E6618" s="387">
        <v>14400</v>
      </c>
      <c r="F6618" s="387">
        <v>13300</v>
      </c>
      <c r="G6618" s="387">
        <v>13300</v>
      </c>
      <c r="H6618" s="386">
        <v>3</v>
      </c>
      <c r="I6618" s="387">
        <v>43200</v>
      </c>
      <c r="J6618" s="388">
        <v>20000000</v>
      </c>
      <c r="K6618" s="387">
        <v>266000000000</v>
      </c>
    </row>
    <row r="6619" spans="3:11" x14ac:dyDescent="0.25">
      <c r="C6619" s="385">
        <v>45677</v>
      </c>
      <c r="D6619" s="217" t="s">
        <v>1155</v>
      </c>
      <c r="E6619" s="387">
        <v>18500</v>
      </c>
      <c r="F6619" s="387">
        <v>18500</v>
      </c>
      <c r="G6619" s="387">
        <v>18998.5</v>
      </c>
      <c r="H6619" s="386">
        <v>1</v>
      </c>
      <c r="I6619" s="387">
        <v>18500</v>
      </c>
      <c r="J6619" s="388">
        <v>2400000</v>
      </c>
      <c r="K6619" s="387">
        <v>45596400000</v>
      </c>
    </row>
    <row r="6620" spans="3:11" x14ac:dyDescent="0.25">
      <c r="C6620" s="385">
        <v>45677</v>
      </c>
      <c r="D6620" s="217" t="s">
        <v>310</v>
      </c>
      <c r="E6620" s="387">
        <v>55995</v>
      </c>
      <c r="F6620" s="387">
        <v>55950</v>
      </c>
      <c r="G6620" s="387">
        <v>55995</v>
      </c>
      <c r="H6620" s="386">
        <v>1</v>
      </c>
      <c r="I6620" s="387">
        <v>55995</v>
      </c>
      <c r="J6620" s="238">
        <v>19450000</v>
      </c>
      <c r="K6620" s="387">
        <v>1089102750000</v>
      </c>
    </row>
    <row r="6621" spans="3:11" x14ac:dyDescent="0.25">
      <c r="C6621" s="385">
        <v>45677</v>
      </c>
      <c r="D6621" s="217" t="s">
        <v>1154</v>
      </c>
      <c r="E6621" s="387">
        <v>23000</v>
      </c>
      <c r="F6621" s="387">
        <v>23000</v>
      </c>
      <c r="G6621" s="387">
        <v>23000</v>
      </c>
      <c r="H6621" s="386">
        <v>13</v>
      </c>
      <c r="I6621" s="387">
        <v>299000</v>
      </c>
      <c r="J6621" s="388">
        <v>600000</v>
      </c>
      <c r="K6621" s="387">
        <v>13800000000</v>
      </c>
    </row>
    <row r="6622" spans="3:11" x14ac:dyDescent="0.25">
      <c r="C6622" s="385">
        <v>45677</v>
      </c>
      <c r="D6622" s="217" t="s">
        <v>1155</v>
      </c>
      <c r="E6622" s="387">
        <v>18500</v>
      </c>
      <c r="F6622" s="387">
        <v>18500</v>
      </c>
      <c r="G6622" s="387">
        <v>18998.5</v>
      </c>
      <c r="H6622" s="386">
        <v>2</v>
      </c>
      <c r="I6622" s="387">
        <v>37000</v>
      </c>
      <c r="J6622" s="388">
        <v>2400000</v>
      </c>
      <c r="K6622" s="387">
        <v>45596400000</v>
      </c>
    </row>
    <row r="6623" spans="3:11" x14ac:dyDescent="0.25">
      <c r="C6623" s="385">
        <v>45677</v>
      </c>
      <c r="D6623" s="217" t="s">
        <v>312</v>
      </c>
      <c r="E6623" s="387">
        <v>14350</v>
      </c>
      <c r="F6623" s="387">
        <v>13300</v>
      </c>
      <c r="G6623" s="387">
        <v>13300</v>
      </c>
      <c r="H6623" s="386">
        <v>2</v>
      </c>
      <c r="I6623" s="387">
        <v>28700</v>
      </c>
      <c r="J6623" s="388">
        <v>20000000</v>
      </c>
      <c r="K6623" s="387">
        <v>266000000000</v>
      </c>
    </row>
    <row r="6624" spans="3:11" x14ac:dyDescent="0.25">
      <c r="C6624" s="385">
        <v>45677</v>
      </c>
      <c r="D6624" s="217" t="s">
        <v>1154</v>
      </c>
      <c r="E6624" s="387">
        <v>23000</v>
      </c>
      <c r="F6624" s="387">
        <v>23000</v>
      </c>
      <c r="G6624" s="387">
        <v>23000</v>
      </c>
      <c r="H6624" s="386">
        <v>7</v>
      </c>
      <c r="I6624" s="387">
        <v>161000</v>
      </c>
      <c r="J6624" s="388">
        <v>600000</v>
      </c>
      <c r="K6624" s="387">
        <v>13800000000</v>
      </c>
    </row>
    <row r="6625" spans="3:11" x14ac:dyDescent="0.25">
      <c r="C6625" s="385">
        <v>45677</v>
      </c>
      <c r="D6625" s="217" t="s">
        <v>312</v>
      </c>
      <c r="E6625" s="387">
        <v>14350</v>
      </c>
      <c r="F6625" s="387">
        <v>13300</v>
      </c>
      <c r="G6625" s="387">
        <v>13300</v>
      </c>
      <c r="H6625" s="386">
        <v>3</v>
      </c>
      <c r="I6625" s="387">
        <v>43050</v>
      </c>
      <c r="J6625" s="388">
        <v>20000000</v>
      </c>
      <c r="K6625" s="387">
        <v>266000000000</v>
      </c>
    </row>
    <row r="6626" spans="3:11" x14ac:dyDescent="0.25">
      <c r="C6626" s="385">
        <v>45677</v>
      </c>
      <c r="D6626" s="217" t="s">
        <v>312</v>
      </c>
      <c r="E6626" s="387">
        <v>14350</v>
      </c>
      <c r="F6626" s="387">
        <v>13300</v>
      </c>
      <c r="G6626" s="387">
        <v>13300</v>
      </c>
      <c r="H6626" s="386">
        <v>2</v>
      </c>
      <c r="I6626" s="387">
        <v>28700</v>
      </c>
      <c r="J6626" s="388">
        <v>20000000</v>
      </c>
      <c r="K6626" s="387">
        <v>266000000000</v>
      </c>
    </row>
    <row r="6627" spans="3:11" x14ac:dyDescent="0.25">
      <c r="C6627" s="385">
        <v>45677</v>
      </c>
      <c r="D6627" s="217" t="s">
        <v>1154</v>
      </c>
      <c r="E6627" s="387">
        <v>23000</v>
      </c>
      <c r="F6627" s="387">
        <v>23000</v>
      </c>
      <c r="G6627" s="387">
        <v>23000</v>
      </c>
      <c r="H6627" s="386">
        <v>30</v>
      </c>
      <c r="I6627" s="387">
        <v>690000</v>
      </c>
      <c r="J6627" s="388">
        <v>600000</v>
      </c>
      <c r="K6627" s="387">
        <v>13800000000</v>
      </c>
    </row>
    <row r="6628" spans="3:11" x14ac:dyDescent="0.25">
      <c r="C6628" s="385">
        <v>45677</v>
      </c>
      <c r="D6628" s="217" t="s">
        <v>1154</v>
      </c>
      <c r="E6628" s="387">
        <v>23000</v>
      </c>
      <c r="F6628" s="387">
        <v>23000</v>
      </c>
      <c r="G6628" s="387">
        <v>23000</v>
      </c>
      <c r="H6628" s="386">
        <v>255</v>
      </c>
      <c r="I6628" s="387">
        <v>5865000</v>
      </c>
      <c r="J6628" s="388">
        <v>600000</v>
      </c>
      <c r="K6628" s="387">
        <v>13800000000</v>
      </c>
    </row>
    <row r="6629" spans="3:11" x14ac:dyDescent="0.25">
      <c r="C6629" s="385">
        <v>45677</v>
      </c>
      <c r="D6629" s="217" t="s">
        <v>1155</v>
      </c>
      <c r="E6629" s="387">
        <v>18900</v>
      </c>
      <c r="F6629" s="387">
        <v>18500</v>
      </c>
      <c r="G6629" s="387">
        <v>18998.5</v>
      </c>
      <c r="H6629" s="386">
        <v>1</v>
      </c>
      <c r="I6629" s="387">
        <v>18900</v>
      </c>
      <c r="J6629" s="388">
        <v>2400000</v>
      </c>
      <c r="K6629" s="387">
        <v>45596400000</v>
      </c>
    </row>
    <row r="6630" spans="3:11" x14ac:dyDescent="0.25">
      <c r="C6630" s="385">
        <v>45677</v>
      </c>
      <c r="D6630" s="217" t="s">
        <v>1155</v>
      </c>
      <c r="E6630" s="387">
        <v>18998</v>
      </c>
      <c r="F6630" s="387">
        <v>18500</v>
      </c>
      <c r="G6630" s="387">
        <v>18998.5</v>
      </c>
      <c r="H6630" s="386">
        <v>1</v>
      </c>
      <c r="I6630" s="387">
        <v>18998</v>
      </c>
      <c r="J6630" s="388">
        <v>2400000</v>
      </c>
      <c r="K6630" s="387">
        <v>45596400000</v>
      </c>
    </row>
    <row r="6631" spans="3:11" x14ac:dyDescent="0.25">
      <c r="C6631" s="385">
        <v>45677</v>
      </c>
      <c r="D6631" s="217" t="s">
        <v>312</v>
      </c>
      <c r="E6631" s="387">
        <v>14000</v>
      </c>
      <c r="F6631" s="387">
        <v>13300</v>
      </c>
      <c r="G6631" s="387">
        <v>13300</v>
      </c>
      <c r="H6631" s="386">
        <v>1</v>
      </c>
      <c r="I6631" s="387">
        <v>14000</v>
      </c>
      <c r="J6631" s="388">
        <v>20000000</v>
      </c>
      <c r="K6631" s="387">
        <v>266000000000</v>
      </c>
    </row>
    <row r="6632" spans="3:11" x14ac:dyDescent="0.25">
      <c r="C6632" s="385">
        <v>45677</v>
      </c>
      <c r="D6632" s="217" t="s">
        <v>312</v>
      </c>
      <c r="E6632" s="387">
        <v>13500</v>
      </c>
      <c r="F6632" s="387">
        <v>13300</v>
      </c>
      <c r="G6632" s="387">
        <v>13300</v>
      </c>
      <c r="H6632" s="386">
        <v>4</v>
      </c>
      <c r="I6632" s="387">
        <v>54000</v>
      </c>
      <c r="J6632" s="388">
        <v>20000000</v>
      </c>
      <c r="K6632" s="387">
        <v>266000000000</v>
      </c>
    </row>
    <row r="6633" spans="3:11" x14ac:dyDescent="0.25">
      <c r="C6633" s="385">
        <v>45677</v>
      </c>
      <c r="D6633" s="217" t="s">
        <v>312</v>
      </c>
      <c r="E6633" s="387">
        <v>13300</v>
      </c>
      <c r="F6633" s="387">
        <v>13300</v>
      </c>
      <c r="G6633" s="387">
        <v>13300</v>
      </c>
      <c r="H6633" s="386">
        <v>1</v>
      </c>
      <c r="I6633" s="387">
        <v>13300</v>
      </c>
      <c r="J6633" s="388">
        <v>20000000</v>
      </c>
      <c r="K6633" s="387">
        <v>266000000000</v>
      </c>
    </row>
    <row r="6634" spans="3:11" x14ac:dyDescent="0.25">
      <c r="C6634" s="385">
        <v>45677</v>
      </c>
      <c r="D6634" s="217" t="s">
        <v>312</v>
      </c>
      <c r="E6634" s="387">
        <v>13300</v>
      </c>
      <c r="F6634" s="387">
        <v>13300</v>
      </c>
      <c r="G6634" s="387">
        <v>13300</v>
      </c>
      <c r="H6634" s="386">
        <v>1</v>
      </c>
      <c r="I6634" s="387">
        <v>13300</v>
      </c>
      <c r="J6634" s="388">
        <v>20000000</v>
      </c>
      <c r="K6634" s="387">
        <v>266000000000</v>
      </c>
    </row>
    <row r="6635" spans="3:11" x14ac:dyDescent="0.25">
      <c r="C6635" s="385">
        <v>45677</v>
      </c>
      <c r="D6635" s="217" t="s">
        <v>312</v>
      </c>
      <c r="E6635" s="387">
        <v>13300</v>
      </c>
      <c r="F6635" s="387">
        <v>13300</v>
      </c>
      <c r="G6635" s="387">
        <v>13300</v>
      </c>
      <c r="H6635" s="386">
        <v>2</v>
      </c>
      <c r="I6635" s="387">
        <v>26600</v>
      </c>
      <c r="J6635" s="388">
        <v>20000000</v>
      </c>
      <c r="K6635" s="387">
        <v>266000000000</v>
      </c>
    </row>
    <row r="6636" spans="3:11" x14ac:dyDescent="0.25">
      <c r="C6636" s="385">
        <v>45677</v>
      </c>
      <c r="D6636" s="217" t="s">
        <v>1155</v>
      </c>
      <c r="E6636" s="387">
        <v>18998</v>
      </c>
      <c r="F6636" s="387">
        <v>18500</v>
      </c>
      <c r="G6636" s="387">
        <v>18998.5</v>
      </c>
      <c r="H6636" s="386">
        <v>10</v>
      </c>
      <c r="I6636" s="387">
        <v>189980</v>
      </c>
      <c r="J6636" s="388">
        <v>2400000</v>
      </c>
      <c r="K6636" s="387">
        <v>45596400000</v>
      </c>
    </row>
    <row r="6637" spans="3:11" x14ac:dyDescent="0.25">
      <c r="C6637" s="385">
        <v>45677</v>
      </c>
      <c r="D6637" s="217" t="s">
        <v>1155</v>
      </c>
      <c r="E6637" s="387">
        <v>18999</v>
      </c>
      <c r="F6637" s="387">
        <v>18500</v>
      </c>
      <c r="G6637" s="387">
        <v>18998.5</v>
      </c>
      <c r="H6637" s="386">
        <v>10</v>
      </c>
      <c r="I6637" s="387">
        <v>189990</v>
      </c>
      <c r="J6637" s="388">
        <v>2400000</v>
      </c>
      <c r="K6637" s="387">
        <v>45596400000</v>
      </c>
    </row>
    <row r="6638" spans="3:11" x14ac:dyDescent="0.25">
      <c r="C6638" s="385">
        <v>45677</v>
      </c>
      <c r="D6638" s="217" t="s">
        <v>1155</v>
      </c>
      <c r="E6638" s="387">
        <v>18999</v>
      </c>
      <c r="F6638" s="387">
        <v>18500</v>
      </c>
      <c r="G6638" s="387">
        <v>18998.5</v>
      </c>
      <c r="H6638" s="386">
        <v>7</v>
      </c>
      <c r="I6638" s="387">
        <v>132993</v>
      </c>
      <c r="J6638" s="388">
        <v>2400000</v>
      </c>
      <c r="K6638" s="387">
        <v>45596400000</v>
      </c>
    </row>
    <row r="6639" spans="3:11" x14ac:dyDescent="0.25">
      <c r="C6639" s="385">
        <v>45677</v>
      </c>
      <c r="D6639" s="217" t="s">
        <v>1155</v>
      </c>
      <c r="E6639" s="387">
        <v>18998.5</v>
      </c>
      <c r="F6639" s="387">
        <v>18500</v>
      </c>
      <c r="G6639" s="387">
        <v>18998.5</v>
      </c>
      <c r="H6639" s="386">
        <v>14</v>
      </c>
      <c r="I6639" s="387">
        <v>265979</v>
      </c>
      <c r="J6639" s="388">
        <v>2400000</v>
      </c>
      <c r="K6639" s="387">
        <v>45596400000</v>
      </c>
    </row>
    <row r="6640" spans="3:11" x14ac:dyDescent="0.25">
      <c r="C6640" s="385">
        <v>45677</v>
      </c>
      <c r="D6640" s="217" t="s">
        <v>1154</v>
      </c>
      <c r="E6640" s="387">
        <v>23000</v>
      </c>
      <c r="F6640" s="387">
        <v>23000</v>
      </c>
      <c r="G6640" s="387">
        <v>23000</v>
      </c>
      <c r="H6640" s="386">
        <v>2</v>
      </c>
      <c r="I6640" s="387">
        <v>46000</v>
      </c>
      <c r="J6640" s="388">
        <v>600000</v>
      </c>
      <c r="K6640" s="387">
        <v>13800000000</v>
      </c>
    </row>
    <row r="6641" spans="3:11" x14ac:dyDescent="0.25">
      <c r="C6641" s="385">
        <v>45677</v>
      </c>
      <c r="D6641" s="217" t="s">
        <v>310</v>
      </c>
      <c r="E6641" s="387">
        <v>55995</v>
      </c>
      <c r="F6641" s="387">
        <v>55950</v>
      </c>
      <c r="G6641" s="387">
        <v>55995</v>
      </c>
      <c r="H6641" s="386">
        <v>1</v>
      </c>
      <c r="I6641" s="387">
        <v>55995</v>
      </c>
      <c r="J6641" s="238">
        <v>19450000</v>
      </c>
      <c r="K6641" s="387">
        <v>1089102750000</v>
      </c>
    </row>
    <row r="6642" spans="3:11" x14ac:dyDescent="0.25">
      <c r="C6642" s="385">
        <v>45678</v>
      </c>
      <c r="D6642" s="217" t="s">
        <v>310</v>
      </c>
      <c r="E6642" s="387">
        <v>55995</v>
      </c>
      <c r="F6642" s="387">
        <v>55995</v>
      </c>
      <c r="G6642" s="387">
        <v>55000</v>
      </c>
      <c r="H6642" s="386">
        <v>1</v>
      </c>
      <c r="I6642" s="387">
        <v>55995</v>
      </c>
      <c r="J6642" s="238">
        <v>19450000</v>
      </c>
      <c r="K6642" s="387">
        <v>1069750000000</v>
      </c>
    </row>
    <row r="6643" spans="3:11" x14ac:dyDescent="0.25">
      <c r="C6643" s="385">
        <v>45678</v>
      </c>
      <c r="D6643" s="217" t="s">
        <v>310</v>
      </c>
      <c r="E6643" s="387">
        <v>55995</v>
      </c>
      <c r="F6643" s="387">
        <v>55995</v>
      </c>
      <c r="G6643" s="387">
        <v>55000</v>
      </c>
      <c r="H6643" s="386">
        <v>1</v>
      </c>
      <c r="I6643" s="387">
        <v>55995</v>
      </c>
      <c r="J6643" s="238">
        <v>19450000</v>
      </c>
      <c r="K6643" s="387">
        <v>1069750000000</v>
      </c>
    </row>
    <row r="6644" spans="3:11" x14ac:dyDescent="0.25">
      <c r="C6644" s="385">
        <v>45678</v>
      </c>
      <c r="D6644" s="217" t="s">
        <v>1154</v>
      </c>
      <c r="E6644" s="387">
        <v>23000</v>
      </c>
      <c r="F6644" s="387">
        <v>23000</v>
      </c>
      <c r="G6644" s="387">
        <v>22900</v>
      </c>
      <c r="H6644" s="386">
        <v>1</v>
      </c>
      <c r="I6644" s="387">
        <v>23000</v>
      </c>
      <c r="J6644" s="388">
        <v>600000</v>
      </c>
      <c r="K6644" s="387">
        <v>13740000000</v>
      </c>
    </row>
    <row r="6645" spans="3:11" x14ac:dyDescent="0.25">
      <c r="C6645" s="385">
        <v>45678</v>
      </c>
      <c r="D6645" s="217" t="s">
        <v>312</v>
      </c>
      <c r="E6645" s="387">
        <v>13150</v>
      </c>
      <c r="F6645" s="387">
        <v>13300</v>
      </c>
      <c r="G6645" s="387">
        <v>13350</v>
      </c>
      <c r="H6645" s="386">
        <v>14</v>
      </c>
      <c r="I6645" s="387">
        <v>184100</v>
      </c>
      <c r="J6645" s="388">
        <v>20000000</v>
      </c>
      <c r="K6645" s="387">
        <v>267000000000</v>
      </c>
    </row>
    <row r="6646" spans="3:11" x14ac:dyDescent="0.25">
      <c r="C6646" s="385">
        <v>45678</v>
      </c>
      <c r="D6646" s="217" t="s">
        <v>312</v>
      </c>
      <c r="E6646" s="387">
        <v>13150</v>
      </c>
      <c r="F6646" s="387">
        <v>13300</v>
      </c>
      <c r="G6646" s="387">
        <v>13350</v>
      </c>
      <c r="H6646" s="386">
        <v>4</v>
      </c>
      <c r="I6646" s="387">
        <v>52600</v>
      </c>
      <c r="J6646" s="388">
        <v>20000000</v>
      </c>
      <c r="K6646" s="387">
        <v>267000000000</v>
      </c>
    </row>
    <row r="6647" spans="3:11" x14ac:dyDescent="0.25">
      <c r="C6647" s="385">
        <v>45678</v>
      </c>
      <c r="D6647" s="217" t="s">
        <v>1155</v>
      </c>
      <c r="E6647" s="387">
        <v>18998.5</v>
      </c>
      <c r="F6647" s="387">
        <v>18998.5</v>
      </c>
      <c r="G6647" s="387">
        <v>18998.5</v>
      </c>
      <c r="H6647" s="386">
        <v>2</v>
      </c>
      <c r="I6647" s="387">
        <v>37997</v>
      </c>
      <c r="J6647" s="388">
        <v>2400000</v>
      </c>
      <c r="K6647" s="387">
        <v>45596400000</v>
      </c>
    </row>
    <row r="6648" spans="3:11" x14ac:dyDescent="0.25">
      <c r="C6648" s="385">
        <v>45678</v>
      </c>
      <c r="D6648" s="217" t="s">
        <v>1155</v>
      </c>
      <c r="E6648" s="387">
        <v>18998.5</v>
      </c>
      <c r="F6648" s="387">
        <v>18998.5</v>
      </c>
      <c r="G6648" s="387">
        <v>18998.5</v>
      </c>
      <c r="H6648" s="386">
        <v>3</v>
      </c>
      <c r="I6648" s="387">
        <v>56995.5</v>
      </c>
      <c r="J6648" s="388">
        <v>2400000</v>
      </c>
      <c r="K6648" s="387">
        <v>45596400000</v>
      </c>
    </row>
    <row r="6649" spans="3:11" x14ac:dyDescent="0.25">
      <c r="C6649" s="385">
        <v>45678</v>
      </c>
      <c r="D6649" s="217" t="s">
        <v>312</v>
      </c>
      <c r="E6649" s="387">
        <v>13200</v>
      </c>
      <c r="F6649" s="387">
        <v>13300</v>
      </c>
      <c r="G6649" s="387">
        <v>13350</v>
      </c>
      <c r="H6649" s="386">
        <v>4</v>
      </c>
      <c r="I6649" s="387">
        <v>52800</v>
      </c>
      <c r="J6649" s="388">
        <v>20000000</v>
      </c>
      <c r="K6649" s="387">
        <v>267000000000</v>
      </c>
    </row>
    <row r="6650" spans="3:11" x14ac:dyDescent="0.25">
      <c r="C6650" s="385">
        <v>45678</v>
      </c>
      <c r="D6650" s="217" t="s">
        <v>312</v>
      </c>
      <c r="E6650" s="387">
        <v>13000</v>
      </c>
      <c r="F6650" s="387">
        <v>13300</v>
      </c>
      <c r="G6650" s="387">
        <v>13350</v>
      </c>
      <c r="H6650" s="386">
        <v>6</v>
      </c>
      <c r="I6650" s="387">
        <v>78000</v>
      </c>
      <c r="J6650" s="388">
        <v>20000000</v>
      </c>
      <c r="K6650" s="387">
        <v>267000000000</v>
      </c>
    </row>
    <row r="6651" spans="3:11" x14ac:dyDescent="0.25">
      <c r="C6651" s="385">
        <v>45678</v>
      </c>
      <c r="D6651" s="217" t="s">
        <v>310</v>
      </c>
      <c r="E6651" s="387">
        <v>55950</v>
      </c>
      <c r="F6651" s="387">
        <v>55995</v>
      </c>
      <c r="G6651" s="387">
        <v>55000</v>
      </c>
      <c r="H6651" s="386">
        <v>5</v>
      </c>
      <c r="I6651" s="387">
        <v>279750</v>
      </c>
      <c r="J6651" s="238">
        <v>19450000</v>
      </c>
      <c r="K6651" s="387">
        <v>1069750000000</v>
      </c>
    </row>
    <row r="6652" spans="3:11" x14ac:dyDescent="0.25">
      <c r="C6652" s="385">
        <v>45678</v>
      </c>
      <c r="D6652" s="217" t="s">
        <v>310</v>
      </c>
      <c r="E6652" s="387">
        <v>55950</v>
      </c>
      <c r="F6652" s="387">
        <v>55995</v>
      </c>
      <c r="G6652" s="387">
        <v>55000</v>
      </c>
      <c r="H6652" s="386">
        <v>4</v>
      </c>
      <c r="I6652" s="387">
        <v>223800</v>
      </c>
      <c r="J6652" s="238">
        <v>19450000</v>
      </c>
      <c r="K6652" s="387">
        <v>1069750000000</v>
      </c>
    </row>
    <row r="6653" spans="3:11" x14ac:dyDescent="0.25">
      <c r="C6653" s="385">
        <v>45678</v>
      </c>
      <c r="D6653" s="217" t="s">
        <v>1154</v>
      </c>
      <c r="E6653" s="387">
        <v>23000</v>
      </c>
      <c r="F6653" s="387">
        <v>23000</v>
      </c>
      <c r="G6653" s="387">
        <v>22900</v>
      </c>
      <c r="H6653" s="386">
        <v>1</v>
      </c>
      <c r="I6653" s="387">
        <v>23000</v>
      </c>
      <c r="J6653" s="388">
        <v>600000</v>
      </c>
      <c r="K6653" s="387">
        <v>13740000000</v>
      </c>
    </row>
    <row r="6654" spans="3:11" x14ac:dyDescent="0.25">
      <c r="C6654" s="385">
        <v>45678</v>
      </c>
      <c r="D6654" s="217" t="s">
        <v>312</v>
      </c>
      <c r="E6654" s="387">
        <v>13300</v>
      </c>
      <c r="F6654" s="387">
        <v>13300</v>
      </c>
      <c r="G6654" s="387">
        <v>13350</v>
      </c>
      <c r="H6654" s="386">
        <v>1</v>
      </c>
      <c r="I6654" s="387">
        <v>13300</v>
      </c>
      <c r="J6654" s="388">
        <v>20000000</v>
      </c>
      <c r="K6654" s="387">
        <v>267000000000</v>
      </c>
    </row>
    <row r="6655" spans="3:11" x14ac:dyDescent="0.25">
      <c r="C6655" s="385">
        <v>45678</v>
      </c>
      <c r="D6655" s="217" t="s">
        <v>1154</v>
      </c>
      <c r="E6655" s="387">
        <v>23000</v>
      </c>
      <c r="F6655" s="387">
        <v>23000</v>
      </c>
      <c r="G6655" s="387">
        <v>22900</v>
      </c>
      <c r="H6655" s="386">
        <v>2</v>
      </c>
      <c r="I6655" s="387">
        <v>46000</v>
      </c>
      <c r="J6655" s="388">
        <v>600000</v>
      </c>
      <c r="K6655" s="387">
        <v>13740000000</v>
      </c>
    </row>
    <row r="6656" spans="3:11" x14ac:dyDescent="0.25">
      <c r="C6656" s="385">
        <v>45678</v>
      </c>
      <c r="D6656" s="217" t="s">
        <v>312</v>
      </c>
      <c r="E6656" s="387">
        <v>13300</v>
      </c>
      <c r="F6656" s="387">
        <v>13300</v>
      </c>
      <c r="G6656" s="387">
        <v>13350</v>
      </c>
      <c r="H6656" s="386">
        <v>1</v>
      </c>
      <c r="I6656" s="387">
        <v>13300</v>
      </c>
      <c r="J6656" s="388">
        <v>20000000</v>
      </c>
      <c r="K6656" s="387">
        <v>267000000000</v>
      </c>
    </row>
    <row r="6657" spans="3:11" x14ac:dyDescent="0.25">
      <c r="C6657" s="385">
        <v>45678</v>
      </c>
      <c r="D6657" s="217" t="s">
        <v>312</v>
      </c>
      <c r="E6657" s="387">
        <v>13300</v>
      </c>
      <c r="F6657" s="387">
        <v>13300</v>
      </c>
      <c r="G6657" s="387">
        <v>13350</v>
      </c>
      <c r="H6657" s="386">
        <v>1</v>
      </c>
      <c r="I6657" s="387">
        <v>13300</v>
      </c>
      <c r="J6657" s="388">
        <v>20000000</v>
      </c>
      <c r="K6657" s="387">
        <v>267000000000</v>
      </c>
    </row>
    <row r="6658" spans="3:11" x14ac:dyDescent="0.25">
      <c r="C6658" s="385">
        <v>45678</v>
      </c>
      <c r="D6658" s="217" t="s">
        <v>312</v>
      </c>
      <c r="E6658" s="387">
        <v>13300</v>
      </c>
      <c r="F6658" s="387">
        <v>13300</v>
      </c>
      <c r="G6658" s="387">
        <v>13350</v>
      </c>
      <c r="H6658" s="386">
        <v>1</v>
      </c>
      <c r="I6658" s="387">
        <v>13300</v>
      </c>
      <c r="J6658" s="388">
        <v>20000000</v>
      </c>
      <c r="K6658" s="387">
        <v>267000000000</v>
      </c>
    </row>
    <row r="6659" spans="3:11" x14ac:dyDescent="0.25">
      <c r="C6659" s="385">
        <v>45678</v>
      </c>
      <c r="D6659" s="217" t="s">
        <v>312</v>
      </c>
      <c r="E6659" s="387">
        <v>13300</v>
      </c>
      <c r="F6659" s="387">
        <v>13300</v>
      </c>
      <c r="G6659" s="387">
        <v>13350</v>
      </c>
      <c r="H6659" s="386">
        <v>1</v>
      </c>
      <c r="I6659" s="387">
        <v>13300</v>
      </c>
      <c r="J6659" s="388">
        <v>20000000</v>
      </c>
      <c r="K6659" s="387">
        <v>267000000000</v>
      </c>
    </row>
    <row r="6660" spans="3:11" x14ac:dyDescent="0.25">
      <c r="C6660" s="385">
        <v>45678</v>
      </c>
      <c r="D6660" s="217" t="s">
        <v>312</v>
      </c>
      <c r="E6660" s="387">
        <v>13300</v>
      </c>
      <c r="F6660" s="387">
        <v>13300</v>
      </c>
      <c r="G6660" s="387">
        <v>13350</v>
      </c>
      <c r="H6660" s="386">
        <v>1</v>
      </c>
      <c r="I6660" s="387">
        <v>13300</v>
      </c>
      <c r="J6660" s="388">
        <v>20000000</v>
      </c>
      <c r="K6660" s="387">
        <v>267000000000</v>
      </c>
    </row>
    <row r="6661" spans="3:11" x14ac:dyDescent="0.25">
      <c r="C6661" s="385">
        <v>45678</v>
      </c>
      <c r="D6661" s="217" t="s">
        <v>312</v>
      </c>
      <c r="E6661" s="387">
        <v>13300</v>
      </c>
      <c r="F6661" s="387">
        <v>13300</v>
      </c>
      <c r="G6661" s="387">
        <v>13350</v>
      </c>
      <c r="H6661" s="386">
        <v>1</v>
      </c>
      <c r="I6661" s="387">
        <v>13300</v>
      </c>
      <c r="J6661" s="388">
        <v>20000000</v>
      </c>
      <c r="K6661" s="387">
        <v>267000000000</v>
      </c>
    </row>
    <row r="6662" spans="3:11" x14ac:dyDescent="0.25">
      <c r="C6662" s="385">
        <v>45678</v>
      </c>
      <c r="D6662" s="217" t="s">
        <v>312</v>
      </c>
      <c r="E6662" s="387">
        <v>13300</v>
      </c>
      <c r="F6662" s="387">
        <v>13300</v>
      </c>
      <c r="G6662" s="387">
        <v>13350</v>
      </c>
      <c r="H6662" s="386">
        <v>1</v>
      </c>
      <c r="I6662" s="387">
        <v>13300</v>
      </c>
      <c r="J6662" s="388">
        <v>20000000</v>
      </c>
      <c r="K6662" s="387">
        <v>267000000000</v>
      </c>
    </row>
    <row r="6663" spans="3:11" x14ac:dyDescent="0.25">
      <c r="C6663" s="385">
        <v>45678</v>
      </c>
      <c r="D6663" s="217" t="s">
        <v>1154</v>
      </c>
      <c r="E6663" s="387">
        <v>23000</v>
      </c>
      <c r="F6663" s="387">
        <v>23000</v>
      </c>
      <c r="G6663" s="387">
        <v>22900</v>
      </c>
      <c r="H6663" s="386">
        <v>4</v>
      </c>
      <c r="I6663" s="387">
        <v>92000</v>
      </c>
      <c r="J6663" s="388">
        <v>600000</v>
      </c>
      <c r="K6663" s="387">
        <v>13740000000</v>
      </c>
    </row>
    <row r="6664" spans="3:11" x14ac:dyDescent="0.25">
      <c r="C6664" s="385">
        <v>45678</v>
      </c>
      <c r="D6664" s="217" t="s">
        <v>312</v>
      </c>
      <c r="E6664" s="387">
        <v>13300</v>
      </c>
      <c r="F6664" s="387">
        <v>13300</v>
      </c>
      <c r="G6664" s="387">
        <v>13350</v>
      </c>
      <c r="H6664" s="386">
        <v>30</v>
      </c>
      <c r="I6664" s="387">
        <v>399000</v>
      </c>
      <c r="J6664" s="388">
        <v>20000000</v>
      </c>
      <c r="K6664" s="387">
        <v>267000000000</v>
      </c>
    </row>
    <row r="6665" spans="3:11" x14ac:dyDescent="0.25">
      <c r="C6665" s="385">
        <v>45678</v>
      </c>
      <c r="D6665" s="217" t="s">
        <v>312</v>
      </c>
      <c r="E6665" s="387">
        <v>13300</v>
      </c>
      <c r="F6665" s="387">
        <v>13300</v>
      </c>
      <c r="G6665" s="387">
        <v>13350</v>
      </c>
      <c r="H6665" s="386">
        <v>2</v>
      </c>
      <c r="I6665" s="387">
        <v>26600</v>
      </c>
      <c r="J6665" s="388">
        <v>20000000</v>
      </c>
      <c r="K6665" s="387">
        <v>267000000000</v>
      </c>
    </row>
    <row r="6666" spans="3:11" x14ac:dyDescent="0.25">
      <c r="C6666" s="385">
        <v>45678</v>
      </c>
      <c r="D6666" s="217" t="s">
        <v>312</v>
      </c>
      <c r="E6666" s="387">
        <v>13300</v>
      </c>
      <c r="F6666" s="387">
        <v>13300</v>
      </c>
      <c r="G6666" s="387">
        <v>13350</v>
      </c>
      <c r="H6666" s="386">
        <v>1</v>
      </c>
      <c r="I6666" s="387">
        <v>13300</v>
      </c>
      <c r="J6666" s="388">
        <v>20000000</v>
      </c>
      <c r="K6666" s="387">
        <v>267000000000</v>
      </c>
    </row>
    <row r="6667" spans="3:11" x14ac:dyDescent="0.25">
      <c r="C6667" s="385">
        <v>45678</v>
      </c>
      <c r="D6667" s="217" t="s">
        <v>1154</v>
      </c>
      <c r="E6667" s="387">
        <v>23000</v>
      </c>
      <c r="F6667" s="387">
        <v>23000</v>
      </c>
      <c r="G6667" s="387">
        <v>22900</v>
      </c>
      <c r="H6667" s="386">
        <v>1</v>
      </c>
      <c r="I6667" s="387">
        <v>23000</v>
      </c>
      <c r="J6667" s="388">
        <v>600000</v>
      </c>
      <c r="K6667" s="387">
        <v>13740000000</v>
      </c>
    </row>
    <row r="6668" spans="3:11" x14ac:dyDescent="0.25">
      <c r="C6668" s="385">
        <v>45678</v>
      </c>
      <c r="D6668" s="217" t="s">
        <v>312</v>
      </c>
      <c r="E6668" s="387">
        <v>13350</v>
      </c>
      <c r="F6668" s="387">
        <v>13300</v>
      </c>
      <c r="G6668" s="387">
        <v>13350</v>
      </c>
      <c r="H6668" s="386">
        <v>2</v>
      </c>
      <c r="I6668" s="387">
        <v>26700</v>
      </c>
      <c r="J6668" s="388">
        <v>20000000</v>
      </c>
      <c r="K6668" s="387">
        <v>267000000000</v>
      </c>
    </row>
    <row r="6669" spans="3:11" x14ac:dyDescent="0.25">
      <c r="C6669" s="385">
        <v>45678</v>
      </c>
      <c r="D6669" s="217" t="s">
        <v>310</v>
      </c>
      <c r="E6669" s="387">
        <v>55000</v>
      </c>
      <c r="F6669" s="387">
        <v>55995</v>
      </c>
      <c r="G6669" s="387">
        <v>55000</v>
      </c>
      <c r="H6669" s="386">
        <v>1</v>
      </c>
      <c r="I6669" s="387">
        <v>55000</v>
      </c>
      <c r="J6669" s="238">
        <v>19450000</v>
      </c>
      <c r="K6669" s="387">
        <v>1069750000000</v>
      </c>
    </row>
    <row r="6670" spans="3:11" x14ac:dyDescent="0.25">
      <c r="C6670" s="385">
        <v>45678</v>
      </c>
      <c r="D6670" s="217" t="s">
        <v>310</v>
      </c>
      <c r="E6670" s="387">
        <v>55000</v>
      </c>
      <c r="F6670" s="387">
        <v>55995</v>
      </c>
      <c r="G6670" s="387">
        <v>55000</v>
      </c>
      <c r="H6670" s="386">
        <v>1</v>
      </c>
      <c r="I6670" s="387">
        <v>55000</v>
      </c>
      <c r="J6670" s="238">
        <v>19450000</v>
      </c>
      <c r="K6670" s="387">
        <v>1069750000000</v>
      </c>
    </row>
    <row r="6671" spans="3:11" x14ac:dyDescent="0.25">
      <c r="C6671" s="385">
        <v>45678</v>
      </c>
      <c r="D6671" s="217" t="s">
        <v>1154</v>
      </c>
      <c r="E6671" s="387">
        <v>23000</v>
      </c>
      <c r="F6671" s="387">
        <v>23000</v>
      </c>
      <c r="G6671" s="387">
        <v>22900</v>
      </c>
      <c r="H6671" s="386">
        <v>39</v>
      </c>
      <c r="I6671" s="387">
        <v>897000</v>
      </c>
      <c r="J6671" s="388">
        <v>600000</v>
      </c>
      <c r="K6671" s="387">
        <v>13740000000</v>
      </c>
    </row>
    <row r="6672" spans="3:11" x14ac:dyDescent="0.25">
      <c r="C6672" s="385">
        <v>45678</v>
      </c>
      <c r="D6672" s="217" t="s">
        <v>1154</v>
      </c>
      <c r="E6672" s="387">
        <v>23000</v>
      </c>
      <c r="F6672" s="387">
        <v>23000</v>
      </c>
      <c r="G6672" s="387">
        <v>22900</v>
      </c>
      <c r="H6672" s="386">
        <v>289</v>
      </c>
      <c r="I6672" s="387">
        <v>6647000</v>
      </c>
      <c r="J6672" s="388">
        <v>600000</v>
      </c>
      <c r="K6672" s="387">
        <v>13740000000</v>
      </c>
    </row>
    <row r="6673" spans="3:11" x14ac:dyDescent="0.25">
      <c r="C6673" s="385">
        <v>45678</v>
      </c>
      <c r="D6673" s="217" t="s">
        <v>1154</v>
      </c>
      <c r="E6673" s="387">
        <v>23000</v>
      </c>
      <c r="F6673" s="387">
        <v>23000</v>
      </c>
      <c r="G6673" s="387">
        <v>22900</v>
      </c>
      <c r="H6673" s="386">
        <v>18</v>
      </c>
      <c r="I6673" s="387">
        <v>414000</v>
      </c>
      <c r="J6673" s="388">
        <v>600000</v>
      </c>
      <c r="K6673" s="387">
        <v>13740000000</v>
      </c>
    </row>
    <row r="6674" spans="3:11" x14ac:dyDescent="0.25">
      <c r="C6674" s="385">
        <v>45678</v>
      </c>
      <c r="D6674" s="217" t="s">
        <v>1154</v>
      </c>
      <c r="E6674" s="387">
        <v>23000</v>
      </c>
      <c r="F6674" s="387">
        <v>23000</v>
      </c>
      <c r="G6674" s="387">
        <v>22900</v>
      </c>
      <c r="H6674" s="386">
        <v>150</v>
      </c>
      <c r="I6674" s="387">
        <v>3450000</v>
      </c>
      <c r="J6674" s="388">
        <v>600000</v>
      </c>
      <c r="K6674" s="387">
        <v>13740000000</v>
      </c>
    </row>
    <row r="6675" spans="3:11" x14ac:dyDescent="0.25">
      <c r="C6675" s="385">
        <v>45678</v>
      </c>
      <c r="D6675" s="217" t="s">
        <v>1154</v>
      </c>
      <c r="E6675" s="387">
        <v>22900</v>
      </c>
      <c r="F6675" s="387">
        <v>23000</v>
      </c>
      <c r="G6675" s="387">
        <v>22900</v>
      </c>
      <c r="H6675" s="386">
        <v>17</v>
      </c>
      <c r="I6675" s="387">
        <v>389300</v>
      </c>
      <c r="J6675" s="388">
        <v>600000</v>
      </c>
      <c r="K6675" s="387">
        <v>13740000000</v>
      </c>
    </row>
    <row r="6676" spans="3:11" x14ac:dyDescent="0.25">
      <c r="C6676" s="385">
        <v>45679</v>
      </c>
      <c r="D6676" s="217" t="s">
        <v>310</v>
      </c>
      <c r="E6676" s="387">
        <v>55995</v>
      </c>
      <c r="F6676" s="387">
        <v>55000</v>
      </c>
      <c r="G6676" s="387">
        <v>56490</v>
      </c>
      <c r="H6676" s="386">
        <v>1</v>
      </c>
      <c r="I6676" s="387">
        <v>55995</v>
      </c>
      <c r="J6676" s="238">
        <v>19450000</v>
      </c>
      <c r="K6676" s="387">
        <v>1098730500000</v>
      </c>
    </row>
    <row r="6677" spans="3:11" x14ac:dyDescent="0.25">
      <c r="C6677" s="385">
        <v>45679</v>
      </c>
      <c r="D6677" s="217" t="s">
        <v>1154</v>
      </c>
      <c r="E6677" s="387">
        <v>23000</v>
      </c>
      <c r="F6677" s="387">
        <v>22900</v>
      </c>
      <c r="G6677" s="387">
        <v>22900</v>
      </c>
      <c r="H6677" s="386">
        <v>1</v>
      </c>
      <c r="I6677" s="387">
        <v>23000</v>
      </c>
      <c r="J6677" s="388">
        <v>600000</v>
      </c>
      <c r="K6677" s="387">
        <v>13740000000</v>
      </c>
    </row>
    <row r="6678" spans="3:11" x14ac:dyDescent="0.25">
      <c r="C6678" s="385">
        <v>45679</v>
      </c>
      <c r="D6678" s="217" t="s">
        <v>1154</v>
      </c>
      <c r="E6678" s="387">
        <v>23000</v>
      </c>
      <c r="F6678" s="387">
        <v>22900</v>
      </c>
      <c r="G6678" s="387">
        <v>22900</v>
      </c>
      <c r="H6678" s="386">
        <v>5</v>
      </c>
      <c r="I6678" s="387">
        <v>115000</v>
      </c>
      <c r="J6678" s="388">
        <v>600000</v>
      </c>
      <c r="K6678" s="387">
        <v>13740000000</v>
      </c>
    </row>
    <row r="6679" spans="3:11" x14ac:dyDescent="0.25">
      <c r="C6679" s="385">
        <v>45679</v>
      </c>
      <c r="D6679" s="217" t="s">
        <v>1154</v>
      </c>
      <c r="E6679" s="387">
        <v>23000</v>
      </c>
      <c r="F6679" s="387">
        <v>22900</v>
      </c>
      <c r="G6679" s="387">
        <v>22900</v>
      </c>
      <c r="H6679" s="386">
        <v>1</v>
      </c>
      <c r="I6679" s="387">
        <v>23000</v>
      </c>
      <c r="J6679" s="388">
        <v>600000</v>
      </c>
      <c r="K6679" s="387">
        <v>13740000000</v>
      </c>
    </row>
    <row r="6680" spans="3:11" x14ac:dyDescent="0.25">
      <c r="C6680" s="385">
        <v>45679</v>
      </c>
      <c r="D6680" s="217" t="s">
        <v>1154</v>
      </c>
      <c r="E6680" s="387">
        <v>23000</v>
      </c>
      <c r="F6680" s="387">
        <v>22900</v>
      </c>
      <c r="G6680" s="387">
        <v>22900</v>
      </c>
      <c r="H6680" s="386">
        <v>3</v>
      </c>
      <c r="I6680" s="387">
        <v>69000</v>
      </c>
      <c r="J6680" s="388">
        <v>600000</v>
      </c>
      <c r="K6680" s="387">
        <v>13740000000</v>
      </c>
    </row>
    <row r="6681" spans="3:11" x14ac:dyDescent="0.25">
      <c r="C6681" s="385">
        <v>45679</v>
      </c>
      <c r="D6681" s="217" t="s">
        <v>312</v>
      </c>
      <c r="E6681" s="387">
        <v>13500</v>
      </c>
      <c r="F6681" s="387">
        <v>13350</v>
      </c>
      <c r="G6681" s="387">
        <v>13999</v>
      </c>
      <c r="H6681" s="386">
        <v>7</v>
      </c>
      <c r="I6681" s="387">
        <v>94500</v>
      </c>
      <c r="J6681" s="388">
        <v>20000000</v>
      </c>
      <c r="K6681" s="387">
        <v>279980000000</v>
      </c>
    </row>
    <row r="6682" spans="3:11" x14ac:dyDescent="0.25">
      <c r="C6682" s="385">
        <v>45679</v>
      </c>
      <c r="D6682" s="217" t="s">
        <v>312</v>
      </c>
      <c r="E6682" s="387">
        <v>13500</v>
      </c>
      <c r="F6682" s="387">
        <v>13350</v>
      </c>
      <c r="G6682" s="387">
        <v>13999</v>
      </c>
      <c r="H6682" s="386">
        <v>3</v>
      </c>
      <c r="I6682" s="387">
        <v>40500</v>
      </c>
      <c r="J6682" s="388">
        <v>20000000</v>
      </c>
      <c r="K6682" s="387">
        <v>279980000000</v>
      </c>
    </row>
    <row r="6683" spans="3:11" x14ac:dyDescent="0.25">
      <c r="C6683" s="385">
        <v>45679</v>
      </c>
      <c r="D6683" s="217" t="s">
        <v>312</v>
      </c>
      <c r="E6683" s="387">
        <v>13500</v>
      </c>
      <c r="F6683" s="387">
        <v>13350</v>
      </c>
      <c r="G6683" s="387">
        <v>13999</v>
      </c>
      <c r="H6683" s="386">
        <v>2</v>
      </c>
      <c r="I6683" s="387">
        <v>27000</v>
      </c>
      <c r="J6683" s="388">
        <v>20000000</v>
      </c>
      <c r="K6683" s="387">
        <v>279980000000</v>
      </c>
    </row>
    <row r="6684" spans="3:11" x14ac:dyDescent="0.25">
      <c r="C6684" s="385">
        <v>45679</v>
      </c>
      <c r="D6684" s="217" t="s">
        <v>1155</v>
      </c>
      <c r="E6684" s="387">
        <v>18998.5</v>
      </c>
      <c r="F6684" s="387">
        <v>18998.5</v>
      </c>
      <c r="G6684" s="387">
        <v>18998.5</v>
      </c>
      <c r="H6684" s="386">
        <v>1</v>
      </c>
      <c r="I6684" s="387">
        <v>18998.5</v>
      </c>
      <c r="J6684" s="388">
        <v>2400000</v>
      </c>
      <c r="K6684" s="387">
        <v>45596400000</v>
      </c>
    </row>
    <row r="6685" spans="3:11" x14ac:dyDescent="0.25">
      <c r="C6685" s="385">
        <v>45679</v>
      </c>
      <c r="D6685" s="217" t="s">
        <v>1155</v>
      </c>
      <c r="E6685" s="387">
        <v>18998.5</v>
      </c>
      <c r="F6685" s="387">
        <v>18998.5</v>
      </c>
      <c r="G6685" s="387">
        <v>18998.5</v>
      </c>
      <c r="H6685" s="386">
        <v>5</v>
      </c>
      <c r="I6685" s="387">
        <v>94992.5</v>
      </c>
      <c r="J6685" s="388">
        <v>2400000</v>
      </c>
      <c r="K6685" s="387">
        <v>45596400000</v>
      </c>
    </row>
    <row r="6686" spans="3:11" x14ac:dyDescent="0.25">
      <c r="C6686" s="385">
        <v>45679</v>
      </c>
      <c r="D6686" s="217" t="s">
        <v>1155</v>
      </c>
      <c r="E6686" s="387">
        <v>18998.5</v>
      </c>
      <c r="F6686" s="387">
        <v>18998.5</v>
      </c>
      <c r="G6686" s="387">
        <v>18998.5</v>
      </c>
      <c r="H6686" s="386">
        <v>2</v>
      </c>
      <c r="I6686" s="387">
        <v>37997</v>
      </c>
      <c r="J6686" s="388">
        <v>2400000</v>
      </c>
      <c r="K6686" s="387">
        <v>45596400000</v>
      </c>
    </row>
    <row r="6687" spans="3:11" x14ac:dyDescent="0.25">
      <c r="C6687" s="385">
        <v>45679</v>
      </c>
      <c r="D6687" s="217" t="s">
        <v>1155</v>
      </c>
      <c r="E6687" s="387">
        <v>18998.5</v>
      </c>
      <c r="F6687" s="387">
        <v>18998.5</v>
      </c>
      <c r="G6687" s="387">
        <v>18998.5</v>
      </c>
      <c r="H6687" s="386">
        <v>2</v>
      </c>
      <c r="I6687" s="387">
        <v>37997</v>
      </c>
      <c r="J6687" s="388">
        <v>2400000</v>
      </c>
      <c r="K6687" s="387">
        <v>45596400000</v>
      </c>
    </row>
    <row r="6688" spans="3:11" x14ac:dyDescent="0.25">
      <c r="C6688" s="385">
        <v>45679</v>
      </c>
      <c r="D6688" s="217" t="s">
        <v>312</v>
      </c>
      <c r="E6688" s="387">
        <v>13400</v>
      </c>
      <c r="F6688" s="387">
        <v>13350</v>
      </c>
      <c r="G6688" s="387">
        <v>13999</v>
      </c>
      <c r="H6688" s="386">
        <v>10</v>
      </c>
      <c r="I6688" s="387">
        <v>134000</v>
      </c>
      <c r="J6688" s="388">
        <v>20000000</v>
      </c>
      <c r="K6688" s="387">
        <v>279980000000</v>
      </c>
    </row>
    <row r="6689" spans="3:11" x14ac:dyDescent="0.25">
      <c r="C6689" s="385">
        <v>45679</v>
      </c>
      <c r="D6689" s="217" t="s">
        <v>312</v>
      </c>
      <c r="E6689" s="387">
        <v>13500</v>
      </c>
      <c r="F6689" s="387">
        <v>13350</v>
      </c>
      <c r="G6689" s="387">
        <v>13999</v>
      </c>
      <c r="H6689" s="386">
        <v>2</v>
      </c>
      <c r="I6689" s="387">
        <v>27000</v>
      </c>
      <c r="J6689" s="388">
        <v>20000000</v>
      </c>
      <c r="K6689" s="387">
        <v>279980000000</v>
      </c>
    </row>
    <row r="6690" spans="3:11" x14ac:dyDescent="0.25">
      <c r="C6690" s="385">
        <v>45679</v>
      </c>
      <c r="D6690" s="217" t="s">
        <v>312</v>
      </c>
      <c r="E6690" s="387">
        <v>13500</v>
      </c>
      <c r="F6690" s="387">
        <v>13350</v>
      </c>
      <c r="G6690" s="387">
        <v>13999</v>
      </c>
      <c r="H6690" s="386">
        <v>8</v>
      </c>
      <c r="I6690" s="387">
        <v>108000</v>
      </c>
      <c r="J6690" s="388">
        <v>20000000</v>
      </c>
      <c r="K6690" s="387">
        <v>279980000000</v>
      </c>
    </row>
    <row r="6691" spans="3:11" x14ac:dyDescent="0.25">
      <c r="C6691" s="385">
        <v>45679</v>
      </c>
      <c r="D6691" s="217" t="s">
        <v>310</v>
      </c>
      <c r="E6691" s="387">
        <v>55995</v>
      </c>
      <c r="F6691" s="387">
        <v>55000</v>
      </c>
      <c r="G6691" s="387">
        <v>56490</v>
      </c>
      <c r="H6691" s="386">
        <v>84</v>
      </c>
      <c r="I6691" s="387">
        <v>4703580</v>
      </c>
      <c r="J6691" s="238">
        <v>19450000</v>
      </c>
      <c r="K6691" s="387">
        <v>1098730500000</v>
      </c>
    </row>
    <row r="6692" spans="3:11" x14ac:dyDescent="0.25">
      <c r="C6692" s="385">
        <v>45679</v>
      </c>
      <c r="D6692" s="217" t="s">
        <v>310</v>
      </c>
      <c r="E6692" s="387">
        <v>56000</v>
      </c>
      <c r="F6692" s="387">
        <v>55000</v>
      </c>
      <c r="G6692" s="387">
        <v>56490</v>
      </c>
      <c r="H6692" s="386">
        <v>37</v>
      </c>
      <c r="I6692" s="387">
        <v>2072000</v>
      </c>
      <c r="J6692" s="238">
        <v>19450000</v>
      </c>
      <c r="K6692" s="387">
        <v>1098730500000</v>
      </c>
    </row>
    <row r="6693" spans="3:11" x14ac:dyDescent="0.25">
      <c r="C6693" s="385">
        <v>45679</v>
      </c>
      <c r="D6693" s="217" t="s">
        <v>310</v>
      </c>
      <c r="E6693" s="387">
        <v>56000</v>
      </c>
      <c r="F6693" s="387">
        <v>55000</v>
      </c>
      <c r="G6693" s="387">
        <v>56490</v>
      </c>
      <c r="H6693" s="386">
        <v>35</v>
      </c>
      <c r="I6693" s="387">
        <v>1960000</v>
      </c>
      <c r="J6693" s="238">
        <v>19450000</v>
      </c>
      <c r="K6693" s="387">
        <v>1098730500000</v>
      </c>
    </row>
    <row r="6694" spans="3:11" x14ac:dyDescent="0.25">
      <c r="C6694" s="385">
        <v>45679</v>
      </c>
      <c r="D6694" s="217" t="s">
        <v>310</v>
      </c>
      <c r="E6694" s="387">
        <v>56000</v>
      </c>
      <c r="F6694" s="387">
        <v>55000</v>
      </c>
      <c r="G6694" s="387">
        <v>56490</v>
      </c>
      <c r="H6694" s="386">
        <v>100</v>
      </c>
      <c r="I6694" s="387">
        <v>5600000</v>
      </c>
      <c r="J6694" s="238">
        <v>19450000</v>
      </c>
      <c r="K6694" s="387">
        <v>1098730500000</v>
      </c>
    </row>
    <row r="6695" spans="3:11" x14ac:dyDescent="0.25">
      <c r="C6695" s="385">
        <v>45679</v>
      </c>
      <c r="D6695" s="217" t="s">
        <v>312</v>
      </c>
      <c r="E6695" s="387">
        <v>13700</v>
      </c>
      <c r="F6695" s="387">
        <v>13350</v>
      </c>
      <c r="G6695" s="387">
        <v>13999</v>
      </c>
      <c r="H6695" s="386">
        <v>5</v>
      </c>
      <c r="I6695" s="387">
        <v>68500</v>
      </c>
      <c r="J6695" s="388">
        <v>20000000</v>
      </c>
      <c r="K6695" s="387">
        <v>279980000000</v>
      </c>
    </row>
    <row r="6696" spans="3:11" x14ac:dyDescent="0.25">
      <c r="C6696" s="385">
        <v>45679</v>
      </c>
      <c r="D6696" s="217" t="s">
        <v>310</v>
      </c>
      <c r="E6696" s="387">
        <v>56000</v>
      </c>
      <c r="F6696" s="387">
        <v>55000</v>
      </c>
      <c r="G6696" s="387">
        <v>56490</v>
      </c>
      <c r="H6696" s="386">
        <v>105</v>
      </c>
      <c r="I6696" s="387">
        <v>5880000</v>
      </c>
      <c r="J6696" s="238">
        <v>19450000</v>
      </c>
      <c r="K6696" s="387">
        <v>1098730500000</v>
      </c>
    </row>
    <row r="6697" spans="3:11" x14ac:dyDescent="0.25">
      <c r="C6697" s="385">
        <v>45679</v>
      </c>
      <c r="D6697" s="217" t="s">
        <v>312</v>
      </c>
      <c r="E6697" s="387">
        <v>14000</v>
      </c>
      <c r="F6697" s="387">
        <v>13350</v>
      </c>
      <c r="G6697" s="387">
        <v>13999</v>
      </c>
      <c r="H6697" s="386">
        <v>5</v>
      </c>
      <c r="I6697" s="387">
        <v>70000</v>
      </c>
      <c r="J6697" s="388">
        <v>20000000</v>
      </c>
      <c r="K6697" s="387">
        <v>279980000000</v>
      </c>
    </row>
    <row r="6698" spans="3:11" x14ac:dyDescent="0.25">
      <c r="C6698" s="385">
        <v>45679</v>
      </c>
      <c r="D6698" s="217" t="s">
        <v>310</v>
      </c>
      <c r="E6698" s="387">
        <v>56000</v>
      </c>
      <c r="F6698" s="387">
        <v>55000</v>
      </c>
      <c r="G6698" s="387">
        <v>56490</v>
      </c>
      <c r="H6698" s="386">
        <v>4</v>
      </c>
      <c r="I6698" s="387">
        <v>224000</v>
      </c>
      <c r="J6698" s="238">
        <v>19450000</v>
      </c>
      <c r="K6698" s="387">
        <v>1098730500000</v>
      </c>
    </row>
    <row r="6699" spans="3:11" x14ac:dyDescent="0.25">
      <c r="C6699" s="385">
        <v>45679</v>
      </c>
      <c r="D6699" s="217" t="s">
        <v>1154</v>
      </c>
      <c r="E6699" s="387">
        <v>23000</v>
      </c>
      <c r="F6699" s="387">
        <v>22900</v>
      </c>
      <c r="G6699" s="387">
        <v>22900</v>
      </c>
      <c r="H6699" s="386">
        <v>1</v>
      </c>
      <c r="I6699" s="387">
        <v>23000</v>
      </c>
      <c r="J6699" s="388">
        <v>600000</v>
      </c>
      <c r="K6699" s="387">
        <v>13740000000</v>
      </c>
    </row>
    <row r="6700" spans="3:11" x14ac:dyDescent="0.25">
      <c r="C6700" s="385">
        <v>45679</v>
      </c>
      <c r="D6700" s="217" t="s">
        <v>312</v>
      </c>
      <c r="E6700" s="387">
        <v>13500</v>
      </c>
      <c r="F6700" s="387">
        <v>13350</v>
      </c>
      <c r="G6700" s="387">
        <v>13999</v>
      </c>
      <c r="H6700" s="386">
        <v>22</v>
      </c>
      <c r="I6700" s="387">
        <v>297000</v>
      </c>
      <c r="J6700" s="388">
        <v>20000000</v>
      </c>
      <c r="K6700" s="387">
        <v>279980000000</v>
      </c>
    </row>
    <row r="6701" spans="3:11" x14ac:dyDescent="0.25">
      <c r="C6701" s="385">
        <v>45679</v>
      </c>
      <c r="D6701" s="217" t="s">
        <v>1154</v>
      </c>
      <c r="E6701" s="387">
        <v>23000</v>
      </c>
      <c r="F6701" s="387">
        <v>22900</v>
      </c>
      <c r="G6701" s="387">
        <v>22900</v>
      </c>
      <c r="H6701" s="386">
        <v>21</v>
      </c>
      <c r="I6701" s="387">
        <v>483000</v>
      </c>
      <c r="J6701" s="388">
        <v>600000</v>
      </c>
      <c r="K6701" s="387">
        <v>13740000000</v>
      </c>
    </row>
    <row r="6702" spans="3:11" x14ac:dyDescent="0.25">
      <c r="C6702" s="385">
        <v>45679</v>
      </c>
      <c r="D6702" s="217" t="s">
        <v>1154</v>
      </c>
      <c r="E6702" s="387">
        <v>23000</v>
      </c>
      <c r="F6702" s="387">
        <v>22900</v>
      </c>
      <c r="G6702" s="387">
        <v>22900</v>
      </c>
      <c r="H6702" s="386">
        <v>10</v>
      </c>
      <c r="I6702" s="387">
        <v>230000</v>
      </c>
      <c r="J6702" s="388">
        <v>600000</v>
      </c>
      <c r="K6702" s="387">
        <v>13740000000</v>
      </c>
    </row>
    <row r="6703" spans="3:11" x14ac:dyDescent="0.25">
      <c r="C6703" s="385">
        <v>45679</v>
      </c>
      <c r="D6703" s="217" t="s">
        <v>1154</v>
      </c>
      <c r="E6703" s="387">
        <v>23000</v>
      </c>
      <c r="F6703" s="387">
        <v>22900</v>
      </c>
      <c r="G6703" s="387">
        <v>22900</v>
      </c>
      <c r="H6703" s="386">
        <v>8</v>
      </c>
      <c r="I6703" s="387">
        <v>184000</v>
      </c>
      <c r="J6703" s="388">
        <v>600000</v>
      </c>
      <c r="K6703" s="387">
        <v>13740000000</v>
      </c>
    </row>
    <row r="6704" spans="3:11" x14ac:dyDescent="0.25">
      <c r="C6704" s="385">
        <v>45679</v>
      </c>
      <c r="D6704" s="217" t="s">
        <v>1154</v>
      </c>
      <c r="E6704" s="387">
        <v>23000</v>
      </c>
      <c r="F6704" s="387">
        <v>22900</v>
      </c>
      <c r="G6704" s="387">
        <v>22900</v>
      </c>
      <c r="H6704" s="386">
        <v>72</v>
      </c>
      <c r="I6704" s="387">
        <v>1656000</v>
      </c>
      <c r="J6704" s="388">
        <v>600000</v>
      </c>
      <c r="K6704" s="387">
        <v>13740000000</v>
      </c>
    </row>
    <row r="6705" spans="3:11" x14ac:dyDescent="0.25">
      <c r="C6705" s="385">
        <v>45679</v>
      </c>
      <c r="D6705" s="217" t="s">
        <v>1154</v>
      </c>
      <c r="E6705" s="387">
        <v>22900</v>
      </c>
      <c r="F6705" s="387">
        <v>22900</v>
      </c>
      <c r="G6705" s="387">
        <v>22900</v>
      </c>
      <c r="H6705" s="386">
        <v>3</v>
      </c>
      <c r="I6705" s="387">
        <v>68700</v>
      </c>
      <c r="J6705" s="388">
        <v>600000</v>
      </c>
      <c r="K6705" s="387">
        <v>13740000000</v>
      </c>
    </row>
    <row r="6706" spans="3:11" x14ac:dyDescent="0.25">
      <c r="C6706" s="385">
        <v>45679</v>
      </c>
      <c r="D6706" s="217" t="s">
        <v>310</v>
      </c>
      <c r="E6706" s="387">
        <v>56490</v>
      </c>
      <c r="F6706" s="387">
        <v>55000</v>
      </c>
      <c r="G6706" s="387">
        <v>56490</v>
      </c>
      <c r="H6706" s="386">
        <v>75</v>
      </c>
      <c r="I6706" s="387">
        <v>4236750</v>
      </c>
      <c r="J6706" s="238">
        <v>19450000</v>
      </c>
      <c r="K6706" s="387">
        <v>1098730500000</v>
      </c>
    </row>
    <row r="6707" spans="3:11" x14ac:dyDescent="0.25">
      <c r="C6707" s="385">
        <v>45679</v>
      </c>
      <c r="D6707" s="217" t="s">
        <v>312</v>
      </c>
      <c r="E6707" s="387">
        <v>13999</v>
      </c>
      <c r="F6707" s="387">
        <v>13350</v>
      </c>
      <c r="G6707" s="387">
        <v>13999</v>
      </c>
      <c r="H6707" s="386">
        <v>2</v>
      </c>
      <c r="I6707" s="387">
        <v>27998</v>
      </c>
      <c r="J6707" s="388">
        <v>20000000</v>
      </c>
      <c r="K6707" s="387">
        <v>279980000000</v>
      </c>
    </row>
    <row r="6708" spans="3:11" x14ac:dyDescent="0.25">
      <c r="C6708" s="385">
        <v>45680</v>
      </c>
      <c r="D6708" s="217" t="s">
        <v>312</v>
      </c>
      <c r="E6708" s="387">
        <v>14399.99</v>
      </c>
      <c r="F6708" s="387">
        <v>13999</v>
      </c>
      <c r="G6708" s="387">
        <v>14100</v>
      </c>
      <c r="H6708" s="386">
        <v>1</v>
      </c>
      <c r="I6708" s="387">
        <v>14399.99</v>
      </c>
      <c r="J6708" s="388">
        <v>20000000</v>
      </c>
      <c r="K6708" s="387">
        <v>282000000000</v>
      </c>
    </row>
    <row r="6709" spans="3:11" x14ac:dyDescent="0.25">
      <c r="C6709" s="385">
        <v>45680</v>
      </c>
      <c r="D6709" s="217" t="s">
        <v>1154</v>
      </c>
      <c r="E6709" s="387">
        <v>23100</v>
      </c>
      <c r="F6709" s="387">
        <v>22900</v>
      </c>
      <c r="G6709" s="387">
        <v>23000</v>
      </c>
      <c r="H6709" s="386">
        <v>2</v>
      </c>
      <c r="I6709" s="387">
        <v>46200</v>
      </c>
      <c r="J6709" s="388">
        <v>600000</v>
      </c>
      <c r="K6709" s="387">
        <v>13800000000</v>
      </c>
    </row>
    <row r="6710" spans="3:11" x14ac:dyDescent="0.25">
      <c r="C6710" s="385">
        <v>45680</v>
      </c>
      <c r="D6710" s="217" t="s">
        <v>1154</v>
      </c>
      <c r="E6710" s="387">
        <v>23090</v>
      </c>
      <c r="F6710" s="387">
        <v>22900</v>
      </c>
      <c r="G6710" s="387">
        <v>23000</v>
      </c>
      <c r="H6710" s="386">
        <v>3</v>
      </c>
      <c r="I6710" s="387">
        <v>69270</v>
      </c>
      <c r="J6710" s="388">
        <v>600000</v>
      </c>
      <c r="K6710" s="387">
        <v>13800000000</v>
      </c>
    </row>
    <row r="6711" spans="3:11" x14ac:dyDescent="0.25">
      <c r="C6711" s="385">
        <v>45680</v>
      </c>
      <c r="D6711" s="217" t="s">
        <v>312</v>
      </c>
      <c r="E6711" s="387">
        <v>13999</v>
      </c>
      <c r="F6711" s="387">
        <v>13999</v>
      </c>
      <c r="G6711" s="387">
        <v>14100</v>
      </c>
      <c r="H6711" s="386">
        <v>1</v>
      </c>
      <c r="I6711" s="387">
        <v>13999</v>
      </c>
      <c r="J6711" s="388">
        <v>20000000</v>
      </c>
      <c r="K6711" s="387">
        <v>282000000000</v>
      </c>
    </row>
    <row r="6712" spans="3:11" x14ac:dyDescent="0.25">
      <c r="C6712" s="385">
        <v>45680</v>
      </c>
      <c r="D6712" s="217" t="s">
        <v>1154</v>
      </c>
      <c r="E6712" s="387">
        <v>23100</v>
      </c>
      <c r="F6712" s="387">
        <v>22900</v>
      </c>
      <c r="G6712" s="387">
        <v>23000</v>
      </c>
      <c r="H6712" s="386">
        <v>2</v>
      </c>
      <c r="I6712" s="387">
        <v>46200</v>
      </c>
      <c r="J6712" s="388">
        <v>600000</v>
      </c>
      <c r="K6712" s="387">
        <v>13800000000</v>
      </c>
    </row>
    <row r="6713" spans="3:11" x14ac:dyDescent="0.25">
      <c r="C6713" s="385">
        <v>45680</v>
      </c>
      <c r="D6713" s="217" t="s">
        <v>312</v>
      </c>
      <c r="E6713" s="387">
        <v>14300</v>
      </c>
      <c r="F6713" s="387">
        <v>13999</v>
      </c>
      <c r="G6713" s="387">
        <v>14100</v>
      </c>
      <c r="H6713" s="386">
        <v>1</v>
      </c>
      <c r="I6713" s="387">
        <v>14300</v>
      </c>
      <c r="J6713" s="388">
        <v>20000000</v>
      </c>
      <c r="K6713" s="387">
        <v>282000000000</v>
      </c>
    </row>
    <row r="6714" spans="3:11" x14ac:dyDescent="0.25">
      <c r="C6714" s="385">
        <v>45680</v>
      </c>
      <c r="D6714" s="217" t="s">
        <v>312</v>
      </c>
      <c r="E6714" s="387">
        <v>14300</v>
      </c>
      <c r="F6714" s="387">
        <v>13999</v>
      </c>
      <c r="G6714" s="387">
        <v>14100</v>
      </c>
      <c r="H6714" s="386">
        <v>1</v>
      </c>
      <c r="I6714" s="387">
        <v>14300</v>
      </c>
      <c r="J6714" s="388">
        <v>20000000</v>
      </c>
      <c r="K6714" s="387">
        <v>282000000000</v>
      </c>
    </row>
    <row r="6715" spans="3:11" x14ac:dyDescent="0.25">
      <c r="C6715" s="385">
        <v>45680</v>
      </c>
      <c r="D6715" s="217" t="s">
        <v>312</v>
      </c>
      <c r="E6715" s="387">
        <v>13999</v>
      </c>
      <c r="F6715" s="387">
        <v>13999</v>
      </c>
      <c r="G6715" s="387">
        <v>14100</v>
      </c>
      <c r="H6715" s="386">
        <v>3</v>
      </c>
      <c r="I6715" s="387">
        <v>41997</v>
      </c>
      <c r="J6715" s="388">
        <v>20000000</v>
      </c>
      <c r="K6715" s="387">
        <v>282000000000</v>
      </c>
    </row>
    <row r="6716" spans="3:11" x14ac:dyDescent="0.25">
      <c r="C6716" s="385">
        <v>45680</v>
      </c>
      <c r="D6716" s="217" t="s">
        <v>312</v>
      </c>
      <c r="E6716" s="387">
        <v>13999</v>
      </c>
      <c r="F6716" s="387">
        <v>13999</v>
      </c>
      <c r="G6716" s="387">
        <v>14100</v>
      </c>
      <c r="H6716" s="386">
        <v>10</v>
      </c>
      <c r="I6716" s="387">
        <v>139990</v>
      </c>
      <c r="J6716" s="388">
        <v>20000000</v>
      </c>
      <c r="K6716" s="387">
        <v>282000000000</v>
      </c>
    </row>
    <row r="6717" spans="3:11" x14ac:dyDescent="0.25">
      <c r="C6717" s="385">
        <v>45680</v>
      </c>
      <c r="D6717" s="217" t="s">
        <v>1155</v>
      </c>
      <c r="E6717" s="387">
        <v>18998</v>
      </c>
      <c r="F6717" s="387">
        <v>18998.5</v>
      </c>
      <c r="G6717" s="387">
        <v>18950</v>
      </c>
      <c r="H6717" s="386">
        <v>1</v>
      </c>
      <c r="I6717" s="387">
        <v>18998</v>
      </c>
      <c r="J6717" s="388">
        <v>2400000</v>
      </c>
      <c r="K6717" s="387">
        <v>45480000000</v>
      </c>
    </row>
    <row r="6718" spans="3:11" x14ac:dyDescent="0.25">
      <c r="C6718" s="385">
        <v>45680</v>
      </c>
      <c r="D6718" s="217" t="s">
        <v>312</v>
      </c>
      <c r="E6718" s="387">
        <v>13800</v>
      </c>
      <c r="F6718" s="387">
        <v>13999</v>
      </c>
      <c r="G6718" s="387">
        <v>14100</v>
      </c>
      <c r="H6718" s="386">
        <v>35</v>
      </c>
      <c r="I6718" s="387">
        <v>483000</v>
      </c>
      <c r="J6718" s="388">
        <v>20000000</v>
      </c>
      <c r="K6718" s="387">
        <v>282000000000</v>
      </c>
    </row>
    <row r="6719" spans="3:11" x14ac:dyDescent="0.25">
      <c r="C6719" s="385">
        <v>45680</v>
      </c>
      <c r="D6719" s="217" t="s">
        <v>1155</v>
      </c>
      <c r="E6719" s="387">
        <v>18998</v>
      </c>
      <c r="F6719" s="387">
        <v>18998.5</v>
      </c>
      <c r="G6719" s="387">
        <v>18950</v>
      </c>
      <c r="H6719" s="386">
        <v>22</v>
      </c>
      <c r="I6719" s="387">
        <v>417956</v>
      </c>
      <c r="J6719" s="388">
        <v>2400000</v>
      </c>
      <c r="K6719" s="387">
        <v>45480000000</v>
      </c>
    </row>
    <row r="6720" spans="3:11" x14ac:dyDescent="0.25">
      <c r="C6720" s="385">
        <v>45680</v>
      </c>
      <c r="D6720" s="217" t="s">
        <v>312</v>
      </c>
      <c r="E6720" s="387">
        <v>13800</v>
      </c>
      <c r="F6720" s="387">
        <v>13999</v>
      </c>
      <c r="G6720" s="387">
        <v>14100</v>
      </c>
      <c r="H6720" s="386">
        <v>32</v>
      </c>
      <c r="I6720" s="387">
        <v>441600</v>
      </c>
      <c r="J6720" s="388">
        <v>20000000</v>
      </c>
      <c r="K6720" s="387">
        <v>282000000000</v>
      </c>
    </row>
    <row r="6721" spans="3:11" x14ac:dyDescent="0.25">
      <c r="C6721" s="385">
        <v>45680</v>
      </c>
      <c r="D6721" s="217" t="s">
        <v>1155</v>
      </c>
      <c r="E6721" s="387">
        <v>18998</v>
      </c>
      <c r="F6721" s="387">
        <v>18998.5</v>
      </c>
      <c r="G6721" s="387">
        <v>18950</v>
      </c>
      <c r="H6721" s="386">
        <v>2</v>
      </c>
      <c r="I6721" s="387">
        <v>37996</v>
      </c>
      <c r="J6721" s="388">
        <v>2400000</v>
      </c>
      <c r="K6721" s="387">
        <v>45480000000</v>
      </c>
    </row>
    <row r="6722" spans="3:11" x14ac:dyDescent="0.25">
      <c r="C6722" s="385">
        <v>45680</v>
      </c>
      <c r="D6722" s="217" t="s">
        <v>1154</v>
      </c>
      <c r="E6722" s="387">
        <v>23100</v>
      </c>
      <c r="F6722" s="387">
        <v>22900</v>
      </c>
      <c r="G6722" s="387">
        <v>23000</v>
      </c>
      <c r="H6722" s="386">
        <v>2</v>
      </c>
      <c r="I6722" s="387">
        <v>46200</v>
      </c>
      <c r="J6722" s="388">
        <v>600000</v>
      </c>
      <c r="K6722" s="387">
        <v>13800000000</v>
      </c>
    </row>
    <row r="6723" spans="3:11" x14ac:dyDescent="0.25">
      <c r="C6723" s="385">
        <v>45680</v>
      </c>
      <c r="D6723" s="217" t="s">
        <v>1154</v>
      </c>
      <c r="E6723" s="387">
        <v>23100</v>
      </c>
      <c r="F6723" s="387">
        <v>22900</v>
      </c>
      <c r="G6723" s="387">
        <v>23000</v>
      </c>
      <c r="H6723" s="386">
        <v>2</v>
      </c>
      <c r="I6723" s="387">
        <v>46200</v>
      </c>
      <c r="J6723" s="388">
        <v>600000</v>
      </c>
      <c r="K6723" s="387">
        <v>13800000000</v>
      </c>
    </row>
    <row r="6724" spans="3:11" x14ac:dyDescent="0.25">
      <c r="C6724" s="385">
        <v>45680</v>
      </c>
      <c r="D6724" s="217" t="s">
        <v>310</v>
      </c>
      <c r="E6724" s="387">
        <v>58800</v>
      </c>
      <c r="F6724" s="387">
        <v>56490</v>
      </c>
      <c r="G6724" s="387">
        <v>59500</v>
      </c>
      <c r="H6724" s="386">
        <v>30</v>
      </c>
      <c r="I6724" s="387">
        <v>1764000</v>
      </c>
      <c r="J6724" s="238">
        <v>19450000</v>
      </c>
      <c r="K6724" s="387">
        <v>1157275000000</v>
      </c>
    </row>
    <row r="6725" spans="3:11" x14ac:dyDescent="0.25">
      <c r="C6725" s="385">
        <v>45680</v>
      </c>
      <c r="D6725" s="217" t="s">
        <v>1154</v>
      </c>
      <c r="E6725" s="387">
        <v>23090</v>
      </c>
      <c r="F6725" s="387">
        <v>22900</v>
      </c>
      <c r="G6725" s="387">
        <v>23000</v>
      </c>
      <c r="H6725" s="386">
        <v>8</v>
      </c>
      <c r="I6725" s="387">
        <v>184720</v>
      </c>
      <c r="J6725" s="388">
        <v>600000</v>
      </c>
      <c r="K6725" s="387">
        <v>13800000000</v>
      </c>
    </row>
    <row r="6726" spans="3:11" x14ac:dyDescent="0.25">
      <c r="C6726" s="385">
        <v>45680</v>
      </c>
      <c r="D6726" s="217" t="s">
        <v>1154</v>
      </c>
      <c r="E6726" s="387">
        <v>23000</v>
      </c>
      <c r="F6726" s="387">
        <v>22900</v>
      </c>
      <c r="G6726" s="387">
        <v>23000</v>
      </c>
      <c r="H6726" s="386">
        <v>4</v>
      </c>
      <c r="I6726" s="387">
        <v>92000</v>
      </c>
      <c r="J6726" s="388">
        <v>600000</v>
      </c>
      <c r="K6726" s="387">
        <v>13800000000</v>
      </c>
    </row>
    <row r="6727" spans="3:11" x14ac:dyDescent="0.25">
      <c r="C6727" s="385">
        <v>45680</v>
      </c>
      <c r="D6727" s="217" t="s">
        <v>1154</v>
      </c>
      <c r="E6727" s="387">
        <v>23000</v>
      </c>
      <c r="F6727" s="387">
        <v>22900</v>
      </c>
      <c r="G6727" s="387">
        <v>23000</v>
      </c>
      <c r="H6727" s="386">
        <v>5</v>
      </c>
      <c r="I6727" s="387">
        <v>115000</v>
      </c>
      <c r="J6727" s="388">
        <v>600000</v>
      </c>
      <c r="K6727" s="387">
        <v>13800000000</v>
      </c>
    </row>
    <row r="6728" spans="3:11" x14ac:dyDescent="0.25">
      <c r="C6728" s="385">
        <v>45680</v>
      </c>
      <c r="D6728" s="217" t="s">
        <v>1154</v>
      </c>
      <c r="E6728" s="387">
        <v>23000</v>
      </c>
      <c r="F6728" s="387">
        <v>22900</v>
      </c>
      <c r="G6728" s="387">
        <v>23000</v>
      </c>
      <c r="H6728" s="386">
        <v>7</v>
      </c>
      <c r="I6728" s="387">
        <v>161000</v>
      </c>
      <c r="J6728" s="388">
        <v>600000</v>
      </c>
      <c r="K6728" s="387">
        <v>13800000000</v>
      </c>
    </row>
    <row r="6729" spans="3:11" x14ac:dyDescent="0.25">
      <c r="C6729" s="385">
        <v>45680</v>
      </c>
      <c r="D6729" s="217" t="s">
        <v>1154</v>
      </c>
      <c r="E6729" s="387">
        <v>22900</v>
      </c>
      <c r="F6729" s="387">
        <v>22900</v>
      </c>
      <c r="G6729" s="387">
        <v>23000</v>
      </c>
      <c r="H6729" s="386">
        <v>4</v>
      </c>
      <c r="I6729" s="387">
        <v>91600</v>
      </c>
      <c r="J6729" s="388">
        <v>600000</v>
      </c>
      <c r="K6729" s="387">
        <v>13800000000</v>
      </c>
    </row>
    <row r="6730" spans="3:11" x14ac:dyDescent="0.25">
      <c r="C6730" s="385">
        <v>45680</v>
      </c>
      <c r="D6730" s="217" t="s">
        <v>1154</v>
      </c>
      <c r="E6730" s="387">
        <v>22900</v>
      </c>
      <c r="F6730" s="387">
        <v>22900</v>
      </c>
      <c r="G6730" s="387">
        <v>23000</v>
      </c>
      <c r="H6730" s="386">
        <v>14</v>
      </c>
      <c r="I6730" s="387">
        <v>320600</v>
      </c>
      <c r="J6730" s="388">
        <v>600000</v>
      </c>
      <c r="K6730" s="387">
        <v>13800000000</v>
      </c>
    </row>
    <row r="6731" spans="3:11" x14ac:dyDescent="0.25">
      <c r="C6731" s="385">
        <v>45680</v>
      </c>
      <c r="D6731" s="217" t="s">
        <v>312</v>
      </c>
      <c r="E6731" s="387">
        <v>13800</v>
      </c>
      <c r="F6731" s="387">
        <v>13999</v>
      </c>
      <c r="G6731" s="387">
        <v>14100</v>
      </c>
      <c r="H6731" s="386">
        <v>18</v>
      </c>
      <c r="I6731" s="387">
        <v>248400</v>
      </c>
      <c r="J6731" s="388">
        <v>20000000</v>
      </c>
      <c r="K6731" s="387">
        <v>282000000000</v>
      </c>
    </row>
    <row r="6732" spans="3:11" x14ac:dyDescent="0.25">
      <c r="C6732" s="385">
        <v>45680</v>
      </c>
      <c r="D6732" s="217" t="s">
        <v>312</v>
      </c>
      <c r="E6732" s="387">
        <v>13800</v>
      </c>
      <c r="F6732" s="387">
        <v>13999</v>
      </c>
      <c r="G6732" s="387">
        <v>14100</v>
      </c>
      <c r="H6732" s="386">
        <v>295</v>
      </c>
      <c r="I6732" s="387">
        <v>4071000</v>
      </c>
      <c r="J6732" s="388">
        <v>20000000</v>
      </c>
      <c r="K6732" s="387">
        <v>282000000000</v>
      </c>
    </row>
    <row r="6733" spans="3:11" x14ac:dyDescent="0.25">
      <c r="C6733" s="385">
        <v>45680</v>
      </c>
      <c r="D6733" s="217" t="s">
        <v>312</v>
      </c>
      <c r="E6733" s="387">
        <v>13800</v>
      </c>
      <c r="F6733" s="387">
        <v>13999</v>
      </c>
      <c r="G6733" s="387">
        <v>14100</v>
      </c>
      <c r="H6733" s="386">
        <v>5</v>
      </c>
      <c r="I6733" s="387">
        <v>69000</v>
      </c>
      <c r="J6733" s="388">
        <v>20000000</v>
      </c>
      <c r="K6733" s="387">
        <v>282000000000</v>
      </c>
    </row>
    <row r="6734" spans="3:11" x14ac:dyDescent="0.25">
      <c r="C6734" s="385">
        <v>45680</v>
      </c>
      <c r="D6734" s="217" t="s">
        <v>312</v>
      </c>
      <c r="E6734" s="387">
        <v>13800</v>
      </c>
      <c r="F6734" s="387">
        <v>13999</v>
      </c>
      <c r="G6734" s="387">
        <v>14100</v>
      </c>
      <c r="H6734" s="386">
        <v>9</v>
      </c>
      <c r="I6734" s="387">
        <v>124200</v>
      </c>
      <c r="J6734" s="388">
        <v>20000000</v>
      </c>
      <c r="K6734" s="387">
        <v>282000000000</v>
      </c>
    </row>
    <row r="6735" spans="3:11" x14ac:dyDescent="0.25">
      <c r="C6735" s="385">
        <v>45680</v>
      </c>
      <c r="D6735" s="217" t="s">
        <v>310</v>
      </c>
      <c r="E6735" s="387">
        <v>58900</v>
      </c>
      <c r="F6735" s="387">
        <v>56490</v>
      </c>
      <c r="G6735" s="387">
        <v>59500</v>
      </c>
      <c r="H6735" s="386">
        <v>1</v>
      </c>
      <c r="I6735" s="387">
        <v>58900</v>
      </c>
      <c r="J6735" s="238">
        <v>19450000</v>
      </c>
      <c r="K6735" s="387">
        <v>1157275000000</v>
      </c>
    </row>
    <row r="6736" spans="3:11" x14ac:dyDescent="0.25">
      <c r="C6736" s="385">
        <v>45680</v>
      </c>
      <c r="D6736" s="217" t="s">
        <v>310</v>
      </c>
      <c r="E6736" s="387">
        <v>59000</v>
      </c>
      <c r="F6736" s="387">
        <v>56490</v>
      </c>
      <c r="G6736" s="387">
        <v>59500</v>
      </c>
      <c r="H6736" s="386">
        <v>2</v>
      </c>
      <c r="I6736" s="387">
        <v>118000</v>
      </c>
      <c r="J6736" s="238">
        <v>19450000</v>
      </c>
      <c r="K6736" s="387">
        <v>1157275000000</v>
      </c>
    </row>
    <row r="6737" spans="3:11" x14ac:dyDescent="0.25">
      <c r="C6737" s="385">
        <v>45680</v>
      </c>
      <c r="D6737" s="217" t="s">
        <v>1155</v>
      </c>
      <c r="E6737" s="387">
        <v>18999</v>
      </c>
      <c r="F6737" s="387">
        <v>18998.5</v>
      </c>
      <c r="G6737" s="387">
        <v>18950</v>
      </c>
      <c r="H6737" s="386">
        <v>50</v>
      </c>
      <c r="I6737" s="387">
        <v>949950</v>
      </c>
      <c r="J6737" s="388">
        <v>2400000</v>
      </c>
      <c r="K6737" s="387">
        <v>45480000000</v>
      </c>
    </row>
    <row r="6738" spans="3:11" x14ac:dyDescent="0.25">
      <c r="C6738" s="385">
        <v>45680</v>
      </c>
      <c r="D6738" s="217" t="s">
        <v>1155</v>
      </c>
      <c r="E6738" s="387">
        <v>18999</v>
      </c>
      <c r="F6738" s="387">
        <v>18998.5</v>
      </c>
      <c r="G6738" s="387">
        <v>18950</v>
      </c>
      <c r="H6738" s="386">
        <v>10</v>
      </c>
      <c r="I6738" s="387">
        <v>189990</v>
      </c>
      <c r="J6738" s="388">
        <v>2400000</v>
      </c>
      <c r="K6738" s="387">
        <v>45480000000</v>
      </c>
    </row>
    <row r="6739" spans="3:11" x14ac:dyDescent="0.25">
      <c r="C6739" s="385">
        <v>45680</v>
      </c>
      <c r="D6739" s="217" t="s">
        <v>312</v>
      </c>
      <c r="E6739" s="387">
        <v>14100</v>
      </c>
      <c r="F6739" s="387">
        <v>13999</v>
      </c>
      <c r="G6739" s="387">
        <v>14100</v>
      </c>
      <c r="H6739" s="386">
        <v>2</v>
      </c>
      <c r="I6739" s="387">
        <v>28200</v>
      </c>
      <c r="J6739" s="388">
        <v>20000000</v>
      </c>
      <c r="K6739" s="387">
        <v>282000000000</v>
      </c>
    </row>
    <row r="6740" spans="3:11" x14ac:dyDescent="0.25">
      <c r="C6740" s="385">
        <v>45680</v>
      </c>
      <c r="D6740" s="217" t="s">
        <v>1154</v>
      </c>
      <c r="E6740" s="387">
        <v>23000</v>
      </c>
      <c r="F6740" s="387">
        <v>22900</v>
      </c>
      <c r="G6740" s="387">
        <v>23000</v>
      </c>
      <c r="H6740" s="386">
        <v>5</v>
      </c>
      <c r="I6740" s="387">
        <v>115000</v>
      </c>
      <c r="J6740" s="388">
        <v>600000</v>
      </c>
      <c r="K6740" s="387">
        <v>13800000000</v>
      </c>
    </row>
    <row r="6741" spans="3:11" x14ac:dyDescent="0.25">
      <c r="C6741" s="385">
        <v>45680</v>
      </c>
      <c r="D6741" s="217" t="s">
        <v>1154</v>
      </c>
      <c r="E6741" s="387">
        <v>23000</v>
      </c>
      <c r="F6741" s="387">
        <v>22900</v>
      </c>
      <c r="G6741" s="387">
        <v>23000</v>
      </c>
      <c r="H6741" s="386">
        <v>115</v>
      </c>
      <c r="I6741" s="387">
        <v>2645000</v>
      </c>
      <c r="J6741" s="388">
        <v>600000</v>
      </c>
      <c r="K6741" s="387">
        <v>13800000000</v>
      </c>
    </row>
    <row r="6742" spans="3:11" x14ac:dyDescent="0.25">
      <c r="C6742" s="385">
        <v>45680</v>
      </c>
      <c r="D6742" s="217" t="s">
        <v>1154</v>
      </c>
      <c r="E6742" s="387">
        <v>23000</v>
      </c>
      <c r="F6742" s="387">
        <v>22900</v>
      </c>
      <c r="G6742" s="387">
        <v>23000</v>
      </c>
      <c r="H6742" s="386">
        <v>58</v>
      </c>
      <c r="I6742" s="387">
        <v>1334000</v>
      </c>
      <c r="J6742" s="388">
        <v>600000</v>
      </c>
      <c r="K6742" s="387">
        <v>13800000000</v>
      </c>
    </row>
    <row r="6743" spans="3:11" x14ac:dyDescent="0.25">
      <c r="C6743" s="385">
        <v>45680</v>
      </c>
      <c r="D6743" s="217" t="s">
        <v>310</v>
      </c>
      <c r="E6743" s="387">
        <v>59500</v>
      </c>
      <c r="F6743" s="387">
        <v>56490</v>
      </c>
      <c r="G6743" s="387">
        <v>59500</v>
      </c>
      <c r="H6743" s="386">
        <v>2</v>
      </c>
      <c r="I6743" s="387">
        <v>119000</v>
      </c>
      <c r="J6743" s="238">
        <v>19450000</v>
      </c>
      <c r="K6743" s="387">
        <v>1157275000000</v>
      </c>
    </row>
    <row r="6744" spans="3:11" x14ac:dyDescent="0.25">
      <c r="C6744" s="385">
        <v>45680</v>
      </c>
      <c r="D6744" s="217" t="s">
        <v>310</v>
      </c>
      <c r="E6744" s="387">
        <v>59500</v>
      </c>
      <c r="F6744" s="387">
        <v>56490</v>
      </c>
      <c r="G6744" s="387">
        <v>59500</v>
      </c>
      <c r="H6744" s="386">
        <v>2</v>
      </c>
      <c r="I6744" s="387">
        <v>119000</v>
      </c>
      <c r="J6744" s="238">
        <v>19450000</v>
      </c>
      <c r="K6744" s="387">
        <v>1157275000000</v>
      </c>
    </row>
    <row r="6745" spans="3:11" x14ac:dyDescent="0.25">
      <c r="C6745" s="385">
        <v>45680</v>
      </c>
      <c r="D6745" s="217" t="s">
        <v>1154</v>
      </c>
      <c r="E6745" s="387">
        <v>23000</v>
      </c>
      <c r="F6745" s="387">
        <v>22900</v>
      </c>
      <c r="G6745" s="387">
        <v>23000</v>
      </c>
      <c r="H6745" s="386">
        <v>15</v>
      </c>
      <c r="I6745" s="387">
        <v>345000</v>
      </c>
      <c r="J6745" s="388">
        <v>600000</v>
      </c>
      <c r="K6745" s="387">
        <v>13800000000</v>
      </c>
    </row>
    <row r="6746" spans="3:11" x14ac:dyDescent="0.25">
      <c r="C6746" s="385">
        <v>45680</v>
      </c>
      <c r="D6746" s="217" t="s">
        <v>310</v>
      </c>
      <c r="E6746" s="387">
        <v>59500</v>
      </c>
      <c r="F6746" s="387">
        <v>56490</v>
      </c>
      <c r="G6746" s="387">
        <v>59500</v>
      </c>
      <c r="H6746" s="386">
        <v>1</v>
      </c>
      <c r="I6746" s="387">
        <v>59500</v>
      </c>
      <c r="J6746" s="238">
        <v>19450000</v>
      </c>
      <c r="K6746" s="387">
        <v>1157275000000</v>
      </c>
    </row>
    <row r="6747" spans="3:11" x14ac:dyDescent="0.25">
      <c r="C6747" s="385">
        <v>45680</v>
      </c>
      <c r="D6747" s="217" t="s">
        <v>1155</v>
      </c>
      <c r="E6747" s="387">
        <v>18998</v>
      </c>
      <c r="F6747" s="387">
        <v>18998.5</v>
      </c>
      <c r="G6747" s="387">
        <v>18950</v>
      </c>
      <c r="H6747" s="386">
        <v>2</v>
      </c>
      <c r="I6747" s="387">
        <v>37996</v>
      </c>
      <c r="J6747" s="388">
        <v>2400000</v>
      </c>
      <c r="K6747" s="387">
        <v>45480000000</v>
      </c>
    </row>
    <row r="6748" spans="3:11" x14ac:dyDescent="0.25">
      <c r="C6748" s="385">
        <v>45680</v>
      </c>
      <c r="D6748" s="217" t="s">
        <v>1155</v>
      </c>
      <c r="E6748" s="387">
        <v>18998</v>
      </c>
      <c r="F6748" s="387">
        <v>18998.5</v>
      </c>
      <c r="G6748" s="387">
        <v>18950</v>
      </c>
      <c r="H6748" s="386">
        <v>1</v>
      </c>
      <c r="I6748" s="387">
        <v>18998</v>
      </c>
      <c r="J6748" s="388">
        <v>2400000</v>
      </c>
      <c r="K6748" s="387">
        <v>45480000000</v>
      </c>
    </row>
    <row r="6749" spans="3:11" x14ac:dyDescent="0.25">
      <c r="C6749" s="385">
        <v>45680</v>
      </c>
      <c r="D6749" s="217" t="s">
        <v>1155</v>
      </c>
      <c r="E6749" s="387">
        <v>18950</v>
      </c>
      <c r="F6749" s="387">
        <v>18998.5</v>
      </c>
      <c r="G6749" s="387">
        <v>18950</v>
      </c>
      <c r="H6749" s="386">
        <v>1</v>
      </c>
      <c r="I6749" s="387">
        <v>18950</v>
      </c>
      <c r="J6749" s="388">
        <v>2400000</v>
      </c>
      <c r="K6749" s="387">
        <v>45480000000</v>
      </c>
    </row>
    <row r="6750" spans="3:11" x14ac:dyDescent="0.25">
      <c r="C6750" s="385">
        <v>45680</v>
      </c>
      <c r="D6750" s="217" t="s">
        <v>1154</v>
      </c>
      <c r="E6750" s="387">
        <v>23000</v>
      </c>
      <c r="F6750" s="387">
        <v>22900</v>
      </c>
      <c r="G6750" s="387">
        <v>23000</v>
      </c>
      <c r="H6750" s="386">
        <v>20</v>
      </c>
      <c r="I6750" s="387">
        <v>460000</v>
      </c>
      <c r="J6750" s="388">
        <v>600000</v>
      </c>
      <c r="K6750" s="387">
        <v>13800000000</v>
      </c>
    </row>
    <row r="6751" spans="3:11" x14ac:dyDescent="0.25">
      <c r="C6751" s="385">
        <v>45680</v>
      </c>
      <c r="D6751" s="217" t="s">
        <v>1154</v>
      </c>
      <c r="E6751" s="387">
        <v>23000</v>
      </c>
      <c r="F6751" s="387">
        <v>22900</v>
      </c>
      <c r="G6751" s="387">
        <v>23000</v>
      </c>
      <c r="H6751" s="386">
        <v>2</v>
      </c>
      <c r="I6751" s="387">
        <v>46000</v>
      </c>
      <c r="J6751" s="388">
        <v>600000</v>
      </c>
      <c r="K6751" s="387">
        <v>13800000000</v>
      </c>
    </row>
    <row r="6752" spans="3:11" x14ac:dyDescent="0.25">
      <c r="C6752" s="385">
        <v>45680</v>
      </c>
      <c r="D6752" s="217" t="s">
        <v>1154</v>
      </c>
      <c r="E6752" s="387">
        <v>23000</v>
      </c>
      <c r="F6752" s="387">
        <v>22900</v>
      </c>
      <c r="G6752" s="387">
        <v>23000</v>
      </c>
      <c r="H6752" s="386">
        <v>19</v>
      </c>
      <c r="I6752" s="387">
        <v>437000</v>
      </c>
      <c r="J6752" s="388">
        <v>600000</v>
      </c>
      <c r="K6752" s="387">
        <v>13800000000</v>
      </c>
    </row>
    <row r="6753" spans="3:11" x14ac:dyDescent="0.25">
      <c r="C6753" s="385">
        <v>45681</v>
      </c>
      <c r="D6753" s="217" t="s">
        <v>310</v>
      </c>
      <c r="E6753" s="387">
        <v>59800</v>
      </c>
      <c r="F6753" s="387">
        <v>59500</v>
      </c>
      <c r="G6753" s="387">
        <v>59500</v>
      </c>
      <c r="H6753" s="386">
        <v>1</v>
      </c>
      <c r="I6753" s="387">
        <v>59800</v>
      </c>
      <c r="J6753" s="238">
        <v>19450000</v>
      </c>
      <c r="K6753" s="387">
        <v>1157275000000</v>
      </c>
    </row>
    <row r="6754" spans="3:11" x14ac:dyDescent="0.25">
      <c r="C6754" s="385">
        <v>45681</v>
      </c>
      <c r="D6754" s="217" t="s">
        <v>310</v>
      </c>
      <c r="E6754" s="387">
        <v>59800</v>
      </c>
      <c r="F6754" s="387">
        <v>59500</v>
      </c>
      <c r="G6754" s="387">
        <v>59500</v>
      </c>
      <c r="H6754" s="386">
        <v>32</v>
      </c>
      <c r="I6754" s="387">
        <v>1913600</v>
      </c>
      <c r="J6754" s="238">
        <v>19450000</v>
      </c>
      <c r="K6754" s="387">
        <v>1157275000000</v>
      </c>
    </row>
    <row r="6755" spans="3:11" x14ac:dyDescent="0.25">
      <c r="C6755" s="385">
        <v>45681</v>
      </c>
      <c r="D6755" s="217" t="s">
        <v>310</v>
      </c>
      <c r="E6755" s="387">
        <v>59800</v>
      </c>
      <c r="F6755" s="387">
        <v>59500</v>
      </c>
      <c r="G6755" s="387">
        <v>59500</v>
      </c>
      <c r="H6755" s="386">
        <v>17</v>
      </c>
      <c r="I6755" s="387">
        <v>1016600</v>
      </c>
      <c r="J6755" s="238">
        <v>19450000</v>
      </c>
      <c r="K6755" s="387">
        <v>1157275000000</v>
      </c>
    </row>
    <row r="6756" spans="3:11" x14ac:dyDescent="0.25">
      <c r="C6756" s="385">
        <v>45681</v>
      </c>
      <c r="D6756" s="217" t="s">
        <v>1154</v>
      </c>
      <c r="E6756" s="387">
        <v>23000</v>
      </c>
      <c r="F6756" s="387">
        <v>23000</v>
      </c>
      <c r="G6756" s="387">
        <v>23150</v>
      </c>
      <c r="H6756" s="386">
        <v>1</v>
      </c>
      <c r="I6756" s="387">
        <v>23000</v>
      </c>
      <c r="J6756" s="388">
        <v>600000</v>
      </c>
      <c r="K6756" s="387">
        <v>13890000000</v>
      </c>
    </row>
    <row r="6757" spans="3:11" x14ac:dyDescent="0.25">
      <c r="C6757" s="385">
        <v>45681</v>
      </c>
      <c r="D6757" s="217" t="s">
        <v>1154</v>
      </c>
      <c r="E6757" s="387">
        <v>23000</v>
      </c>
      <c r="F6757" s="387">
        <v>23000</v>
      </c>
      <c r="G6757" s="387">
        <v>23150</v>
      </c>
      <c r="H6757" s="386">
        <v>1</v>
      </c>
      <c r="I6757" s="387">
        <v>23000</v>
      </c>
      <c r="J6757" s="388">
        <v>600000</v>
      </c>
      <c r="K6757" s="387">
        <v>13890000000</v>
      </c>
    </row>
    <row r="6758" spans="3:11" x14ac:dyDescent="0.25">
      <c r="C6758" s="385">
        <v>45681</v>
      </c>
      <c r="D6758" s="217" t="s">
        <v>1154</v>
      </c>
      <c r="E6758" s="387">
        <v>23000</v>
      </c>
      <c r="F6758" s="387">
        <v>23000</v>
      </c>
      <c r="G6758" s="387">
        <v>23150</v>
      </c>
      <c r="H6758" s="386">
        <v>4</v>
      </c>
      <c r="I6758" s="387">
        <v>92000</v>
      </c>
      <c r="J6758" s="388">
        <v>600000</v>
      </c>
      <c r="K6758" s="387">
        <v>13890000000</v>
      </c>
    </row>
    <row r="6759" spans="3:11" x14ac:dyDescent="0.25">
      <c r="C6759" s="385">
        <v>45681</v>
      </c>
      <c r="D6759" s="217" t="s">
        <v>1154</v>
      </c>
      <c r="E6759" s="387">
        <v>23000</v>
      </c>
      <c r="F6759" s="387">
        <v>23000</v>
      </c>
      <c r="G6759" s="387">
        <v>23150</v>
      </c>
      <c r="H6759" s="386">
        <v>15</v>
      </c>
      <c r="I6759" s="387">
        <v>345000</v>
      </c>
      <c r="J6759" s="388">
        <v>600000</v>
      </c>
      <c r="K6759" s="387">
        <v>13890000000</v>
      </c>
    </row>
    <row r="6760" spans="3:11" x14ac:dyDescent="0.25">
      <c r="C6760" s="385">
        <v>45681</v>
      </c>
      <c r="D6760" s="217" t="s">
        <v>312</v>
      </c>
      <c r="E6760" s="387">
        <v>14100</v>
      </c>
      <c r="F6760" s="387">
        <v>14100</v>
      </c>
      <c r="G6760" s="387">
        <v>14500</v>
      </c>
      <c r="H6760" s="386">
        <v>3</v>
      </c>
      <c r="I6760" s="387">
        <v>42300</v>
      </c>
      <c r="J6760" s="388">
        <v>20000000</v>
      </c>
      <c r="K6760" s="387">
        <v>290000000000</v>
      </c>
    </row>
    <row r="6761" spans="3:11" x14ac:dyDescent="0.25">
      <c r="C6761" s="385">
        <v>45681</v>
      </c>
      <c r="D6761" s="217" t="s">
        <v>312</v>
      </c>
      <c r="E6761" s="387">
        <v>14100</v>
      </c>
      <c r="F6761" s="387">
        <v>14100</v>
      </c>
      <c r="G6761" s="387">
        <v>14500</v>
      </c>
      <c r="H6761" s="386">
        <v>15</v>
      </c>
      <c r="I6761" s="387">
        <v>211500</v>
      </c>
      <c r="J6761" s="388">
        <v>20000000</v>
      </c>
      <c r="K6761" s="387">
        <v>290000000000</v>
      </c>
    </row>
    <row r="6762" spans="3:11" x14ac:dyDescent="0.25">
      <c r="C6762" s="385">
        <v>45681</v>
      </c>
      <c r="D6762" s="217" t="s">
        <v>312</v>
      </c>
      <c r="E6762" s="387">
        <v>14100</v>
      </c>
      <c r="F6762" s="387">
        <v>14100</v>
      </c>
      <c r="G6762" s="387">
        <v>14500</v>
      </c>
      <c r="H6762" s="386">
        <v>1</v>
      </c>
      <c r="I6762" s="387">
        <v>14100</v>
      </c>
      <c r="J6762" s="388">
        <v>20000000</v>
      </c>
      <c r="K6762" s="387">
        <v>290000000000</v>
      </c>
    </row>
    <row r="6763" spans="3:11" x14ac:dyDescent="0.25">
      <c r="C6763" s="385">
        <v>45681</v>
      </c>
      <c r="D6763" s="217" t="s">
        <v>312</v>
      </c>
      <c r="E6763" s="387">
        <v>14100</v>
      </c>
      <c r="F6763" s="387">
        <v>14100</v>
      </c>
      <c r="G6763" s="387">
        <v>14500</v>
      </c>
      <c r="H6763" s="386">
        <v>1</v>
      </c>
      <c r="I6763" s="387">
        <v>14100</v>
      </c>
      <c r="J6763" s="388">
        <v>20000000</v>
      </c>
      <c r="K6763" s="387">
        <v>290000000000</v>
      </c>
    </row>
    <row r="6764" spans="3:11" x14ac:dyDescent="0.25">
      <c r="C6764" s="385">
        <v>45681</v>
      </c>
      <c r="D6764" s="217" t="s">
        <v>312</v>
      </c>
      <c r="E6764" s="387">
        <v>14100</v>
      </c>
      <c r="F6764" s="387">
        <v>14100</v>
      </c>
      <c r="G6764" s="387">
        <v>14500</v>
      </c>
      <c r="H6764" s="386">
        <v>4</v>
      </c>
      <c r="I6764" s="387">
        <v>56400</v>
      </c>
      <c r="J6764" s="388">
        <v>20000000</v>
      </c>
      <c r="K6764" s="387">
        <v>290000000000</v>
      </c>
    </row>
    <row r="6765" spans="3:11" x14ac:dyDescent="0.25">
      <c r="C6765" s="385">
        <v>45681</v>
      </c>
      <c r="D6765" s="217" t="s">
        <v>312</v>
      </c>
      <c r="E6765" s="387">
        <v>14100</v>
      </c>
      <c r="F6765" s="387">
        <v>14100</v>
      </c>
      <c r="G6765" s="387">
        <v>14500</v>
      </c>
      <c r="H6765" s="386">
        <v>1</v>
      </c>
      <c r="I6765" s="387">
        <v>14100</v>
      </c>
      <c r="J6765" s="388">
        <v>20000000</v>
      </c>
      <c r="K6765" s="387">
        <v>290000000000</v>
      </c>
    </row>
    <row r="6766" spans="3:11" x14ac:dyDescent="0.25">
      <c r="C6766" s="385">
        <v>45681</v>
      </c>
      <c r="D6766" s="217" t="s">
        <v>312</v>
      </c>
      <c r="E6766" s="387">
        <v>14100</v>
      </c>
      <c r="F6766" s="387">
        <v>14100</v>
      </c>
      <c r="G6766" s="387">
        <v>14500</v>
      </c>
      <c r="H6766" s="386">
        <v>1</v>
      </c>
      <c r="I6766" s="387">
        <v>14100</v>
      </c>
      <c r="J6766" s="388">
        <v>20000000</v>
      </c>
      <c r="K6766" s="387">
        <v>290000000000</v>
      </c>
    </row>
    <row r="6767" spans="3:11" x14ac:dyDescent="0.25">
      <c r="C6767" s="385">
        <v>45681</v>
      </c>
      <c r="D6767" s="217" t="s">
        <v>1155</v>
      </c>
      <c r="E6767" s="387">
        <v>18950</v>
      </c>
      <c r="F6767" s="387">
        <v>18950</v>
      </c>
      <c r="G6767" s="387">
        <v>18999</v>
      </c>
      <c r="H6767" s="386">
        <v>1</v>
      </c>
      <c r="I6767" s="387">
        <v>18950</v>
      </c>
      <c r="J6767" s="388">
        <v>2400000</v>
      </c>
      <c r="K6767" s="387">
        <v>45597600000</v>
      </c>
    </row>
    <row r="6768" spans="3:11" x14ac:dyDescent="0.25">
      <c r="C6768" s="385">
        <v>45681</v>
      </c>
      <c r="D6768" s="217" t="s">
        <v>1155</v>
      </c>
      <c r="E6768" s="387">
        <v>18950</v>
      </c>
      <c r="F6768" s="387">
        <v>18950</v>
      </c>
      <c r="G6768" s="387">
        <v>18999</v>
      </c>
      <c r="H6768" s="386">
        <v>9</v>
      </c>
      <c r="I6768" s="387">
        <v>170550</v>
      </c>
      <c r="J6768" s="388">
        <v>2400000</v>
      </c>
      <c r="K6768" s="387">
        <v>45597600000</v>
      </c>
    </row>
    <row r="6769" spans="3:11" x14ac:dyDescent="0.25">
      <c r="C6769" s="385">
        <v>45681</v>
      </c>
      <c r="D6769" s="217" t="s">
        <v>312</v>
      </c>
      <c r="E6769" s="387">
        <v>14100</v>
      </c>
      <c r="F6769" s="387">
        <v>14100</v>
      </c>
      <c r="G6769" s="387">
        <v>14500</v>
      </c>
      <c r="H6769" s="386">
        <v>10</v>
      </c>
      <c r="I6769" s="387">
        <v>141000</v>
      </c>
      <c r="J6769" s="388">
        <v>20000000</v>
      </c>
      <c r="K6769" s="387">
        <v>290000000000</v>
      </c>
    </row>
    <row r="6770" spans="3:11" x14ac:dyDescent="0.25">
      <c r="C6770" s="385">
        <v>45681</v>
      </c>
      <c r="D6770" s="217" t="s">
        <v>312</v>
      </c>
      <c r="E6770" s="387">
        <v>14100</v>
      </c>
      <c r="F6770" s="387">
        <v>14100</v>
      </c>
      <c r="G6770" s="387">
        <v>14500</v>
      </c>
      <c r="H6770" s="386">
        <v>2</v>
      </c>
      <c r="I6770" s="387">
        <v>28200</v>
      </c>
      <c r="J6770" s="388">
        <v>20000000</v>
      </c>
      <c r="K6770" s="387">
        <v>290000000000</v>
      </c>
    </row>
    <row r="6771" spans="3:11" x14ac:dyDescent="0.25">
      <c r="C6771" s="385">
        <v>45681</v>
      </c>
      <c r="D6771" s="217" t="s">
        <v>1155</v>
      </c>
      <c r="E6771" s="387">
        <v>18950</v>
      </c>
      <c r="F6771" s="387">
        <v>18950</v>
      </c>
      <c r="G6771" s="387">
        <v>18999</v>
      </c>
      <c r="H6771" s="386">
        <v>1</v>
      </c>
      <c r="I6771" s="387">
        <v>18950</v>
      </c>
      <c r="J6771" s="388">
        <v>2400000</v>
      </c>
      <c r="K6771" s="387">
        <v>45597600000</v>
      </c>
    </row>
    <row r="6772" spans="3:11" x14ac:dyDescent="0.25">
      <c r="C6772" s="385">
        <v>45681</v>
      </c>
      <c r="D6772" s="217" t="s">
        <v>1155</v>
      </c>
      <c r="E6772" s="387">
        <v>18999</v>
      </c>
      <c r="F6772" s="387">
        <v>18950</v>
      </c>
      <c r="G6772" s="387">
        <v>18999</v>
      </c>
      <c r="H6772" s="386">
        <v>8</v>
      </c>
      <c r="I6772" s="387">
        <v>151992</v>
      </c>
      <c r="J6772" s="388">
        <v>2400000</v>
      </c>
      <c r="K6772" s="387">
        <v>45597600000</v>
      </c>
    </row>
    <row r="6773" spans="3:11" x14ac:dyDescent="0.25">
      <c r="C6773" s="385">
        <v>45681</v>
      </c>
      <c r="D6773" s="217" t="s">
        <v>312</v>
      </c>
      <c r="E6773" s="387">
        <v>14100</v>
      </c>
      <c r="F6773" s="387">
        <v>14100</v>
      </c>
      <c r="G6773" s="387">
        <v>14500</v>
      </c>
      <c r="H6773" s="386">
        <v>6</v>
      </c>
      <c r="I6773" s="387">
        <v>84600</v>
      </c>
      <c r="J6773" s="388">
        <v>20000000</v>
      </c>
      <c r="K6773" s="387">
        <v>290000000000</v>
      </c>
    </row>
    <row r="6774" spans="3:11" x14ac:dyDescent="0.25">
      <c r="C6774" s="385">
        <v>45681</v>
      </c>
      <c r="D6774" s="217" t="s">
        <v>312</v>
      </c>
      <c r="E6774" s="387">
        <v>14150</v>
      </c>
      <c r="F6774" s="387">
        <v>14100</v>
      </c>
      <c r="G6774" s="387">
        <v>14500</v>
      </c>
      <c r="H6774" s="386">
        <v>4</v>
      </c>
      <c r="I6774" s="387">
        <v>56600</v>
      </c>
      <c r="J6774" s="388">
        <v>20000000</v>
      </c>
      <c r="K6774" s="387">
        <v>290000000000</v>
      </c>
    </row>
    <row r="6775" spans="3:11" x14ac:dyDescent="0.25">
      <c r="C6775" s="385">
        <v>45681</v>
      </c>
      <c r="D6775" s="217" t="s">
        <v>312</v>
      </c>
      <c r="E6775" s="387">
        <v>14000</v>
      </c>
      <c r="F6775" s="387">
        <v>14100</v>
      </c>
      <c r="G6775" s="387">
        <v>14500</v>
      </c>
      <c r="H6775" s="386">
        <v>6</v>
      </c>
      <c r="I6775" s="387">
        <v>84000</v>
      </c>
      <c r="J6775" s="388">
        <v>20000000</v>
      </c>
      <c r="K6775" s="387">
        <v>290000000000</v>
      </c>
    </row>
    <row r="6776" spans="3:11" x14ac:dyDescent="0.25">
      <c r="C6776" s="385">
        <v>45681</v>
      </c>
      <c r="D6776" s="217" t="s">
        <v>312</v>
      </c>
      <c r="E6776" s="387">
        <v>14000</v>
      </c>
      <c r="F6776" s="387">
        <v>14100</v>
      </c>
      <c r="G6776" s="387">
        <v>14500</v>
      </c>
      <c r="H6776" s="386">
        <v>4</v>
      </c>
      <c r="I6776" s="387">
        <v>56000</v>
      </c>
      <c r="J6776" s="388">
        <v>20000000</v>
      </c>
      <c r="K6776" s="387">
        <v>290000000000</v>
      </c>
    </row>
    <row r="6777" spans="3:11" x14ac:dyDescent="0.25">
      <c r="C6777" s="385">
        <v>45681</v>
      </c>
      <c r="D6777" s="217" t="s">
        <v>312</v>
      </c>
      <c r="E6777" s="387">
        <v>14000</v>
      </c>
      <c r="F6777" s="387">
        <v>14100</v>
      </c>
      <c r="G6777" s="387">
        <v>14500</v>
      </c>
      <c r="H6777" s="386">
        <v>30</v>
      </c>
      <c r="I6777" s="387">
        <v>420000</v>
      </c>
      <c r="J6777" s="388">
        <v>20000000</v>
      </c>
      <c r="K6777" s="387">
        <v>290000000000</v>
      </c>
    </row>
    <row r="6778" spans="3:11" x14ac:dyDescent="0.25">
      <c r="C6778" s="385">
        <v>45681</v>
      </c>
      <c r="D6778" s="217" t="s">
        <v>310</v>
      </c>
      <c r="E6778" s="387">
        <v>59500</v>
      </c>
      <c r="F6778" s="387">
        <v>59500</v>
      </c>
      <c r="G6778" s="387">
        <v>59500</v>
      </c>
      <c r="H6778" s="386">
        <v>5</v>
      </c>
      <c r="I6778" s="387">
        <v>297500</v>
      </c>
      <c r="J6778" s="238">
        <v>19450000</v>
      </c>
      <c r="K6778" s="387">
        <v>1157275000000</v>
      </c>
    </row>
    <row r="6779" spans="3:11" x14ac:dyDescent="0.25">
      <c r="C6779" s="385">
        <v>45681</v>
      </c>
      <c r="D6779" s="217" t="s">
        <v>1154</v>
      </c>
      <c r="E6779" s="387">
        <v>23050</v>
      </c>
      <c r="F6779" s="387">
        <v>23000</v>
      </c>
      <c r="G6779" s="387">
        <v>23150</v>
      </c>
      <c r="H6779" s="386">
        <v>15</v>
      </c>
      <c r="I6779" s="387">
        <v>345750</v>
      </c>
      <c r="J6779" s="388">
        <v>600000</v>
      </c>
      <c r="K6779" s="387">
        <v>13890000000</v>
      </c>
    </row>
    <row r="6780" spans="3:11" x14ac:dyDescent="0.25">
      <c r="C6780" s="385">
        <v>45681</v>
      </c>
      <c r="D6780" s="217" t="s">
        <v>1154</v>
      </c>
      <c r="E6780" s="387">
        <v>23050</v>
      </c>
      <c r="F6780" s="387">
        <v>23000</v>
      </c>
      <c r="G6780" s="387">
        <v>23150</v>
      </c>
      <c r="H6780" s="386">
        <v>35</v>
      </c>
      <c r="I6780" s="387">
        <v>806750</v>
      </c>
      <c r="J6780" s="388">
        <v>600000</v>
      </c>
      <c r="K6780" s="387">
        <v>13890000000</v>
      </c>
    </row>
    <row r="6781" spans="3:11" x14ac:dyDescent="0.25">
      <c r="C6781" s="385">
        <v>45681</v>
      </c>
      <c r="D6781" s="217" t="s">
        <v>310</v>
      </c>
      <c r="E6781" s="387">
        <v>59500</v>
      </c>
      <c r="F6781" s="387">
        <v>59500</v>
      </c>
      <c r="G6781" s="387">
        <v>59500</v>
      </c>
      <c r="H6781" s="386">
        <v>15</v>
      </c>
      <c r="I6781" s="387">
        <v>892500</v>
      </c>
      <c r="J6781" s="238">
        <v>19450000</v>
      </c>
      <c r="K6781" s="387">
        <v>1157275000000</v>
      </c>
    </row>
    <row r="6782" spans="3:11" x14ac:dyDescent="0.25">
      <c r="C6782" s="385">
        <v>45681</v>
      </c>
      <c r="D6782" s="217" t="s">
        <v>310</v>
      </c>
      <c r="E6782" s="387">
        <v>59500</v>
      </c>
      <c r="F6782" s="387">
        <v>59500</v>
      </c>
      <c r="G6782" s="387">
        <v>59500</v>
      </c>
      <c r="H6782" s="386">
        <v>1</v>
      </c>
      <c r="I6782" s="387">
        <v>59500</v>
      </c>
      <c r="J6782" s="238">
        <v>19450000</v>
      </c>
      <c r="K6782" s="387">
        <v>1157275000000</v>
      </c>
    </row>
    <row r="6783" spans="3:11" x14ac:dyDescent="0.25">
      <c r="C6783" s="385">
        <v>45681</v>
      </c>
      <c r="D6783" s="217" t="s">
        <v>312</v>
      </c>
      <c r="E6783" s="387">
        <v>14000</v>
      </c>
      <c r="F6783" s="387">
        <v>14100</v>
      </c>
      <c r="G6783" s="387">
        <v>14500</v>
      </c>
      <c r="H6783" s="386">
        <v>35</v>
      </c>
      <c r="I6783" s="387">
        <v>490000</v>
      </c>
      <c r="J6783" s="388">
        <v>20000000</v>
      </c>
      <c r="K6783" s="387">
        <v>290000000000</v>
      </c>
    </row>
    <row r="6784" spans="3:11" x14ac:dyDescent="0.25">
      <c r="C6784" s="385">
        <v>45681</v>
      </c>
      <c r="D6784" s="217" t="s">
        <v>312</v>
      </c>
      <c r="E6784" s="387">
        <v>14000</v>
      </c>
      <c r="F6784" s="387">
        <v>14100</v>
      </c>
      <c r="G6784" s="387">
        <v>14500</v>
      </c>
      <c r="H6784" s="386">
        <v>1</v>
      </c>
      <c r="I6784" s="387">
        <v>14000</v>
      </c>
      <c r="J6784" s="388">
        <v>20000000</v>
      </c>
      <c r="K6784" s="387">
        <v>290000000000</v>
      </c>
    </row>
    <row r="6785" spans="3:11" x14ac:dyDescent="0.25">
      <c r="C6785" s="385">
        <v>45681</v>
      </c>
      <c r="D6785" s="217" t="s">
        <v>312</v>
      </c>
      <c r="E6785" s="387">
        <v>13800</v>
      </c>
      <c r="F6785" s="387">
        <v>14100</v>
      </c>
      <c r="G6785" s="387">
        <v>14500</v>
      </c>
      <c r="H6785" s="386">
        <v>15</v>
      </c>
      <c r="I6785" s="387">
        <v>207000</v>
      </c>
      <c r="J6785" s="388">
        <v>20000000</v>
      </c>
      <c r="K6785" s="387">
        <v>290000000000</v>
      </c>
    </row>
    <row r="6786" spans="3:11" x14ac:dyDescent="0.25">
      <c r="C6786" s="385">
        <v>45681</v>
      </c>
      <c r="D6786" s="217" t="s">
        <v>312</v>
      </c>
      <c r="E6786" s="387">
        <v>13800</v>
      </c>
      <c r="F6786" s="387">
        <v>14100</v>
      </c>
      <c r="G6786" s="387">
        <v>14500</v>
      </c>
      <c r="H6786" s="386">
        <v>88</v>
      </c>
      <c r="I6786" s="387">
        <v>1214400</v>
      </c>
      <c r="J6786" s="388">
        <v>20000000</v>
      </c>
      <c r="K6786" s="387">
        <v>290000000000</v>
      </c>
    </row>
    <row r="6787" spans="3:11" x14ac:dyDescent="0.25">
      <c r="C6787" s="385">
        <v>45681</v>
      </c>
      <c r="D6787" s="217" t="s">
        <v>310</v>
      </c>
      <c r="E6787" s="387">
        <v>59500</v>
      </c>
      <c r="F6787" s="387">
        <v>59500</v>
      </c>
      <c r="G6787" s="387">
        <v>59500</v>
      </c>
      <c r="H6787" s="386">
        <v>3</v>
      </c>
      <c r="I6787" s="387">
        <v>178500</v>
      </c>
      <c r="J6787" s="238">
        <v>19450000</v>
      </c>
      <c r="K6787" s="387">
        <v>1157275000000</v>
      </c>
    </row>
    <row r="6788" spans="3:11" x14ac:dyDescent="0.25">
      <c r="C6788" s="385">
        <v>45681</v>
      </c>
      <c r="D6788" s="217" t="s">
        <v>310</v>
      </c>
      <c r="E6788" s="387">
        <v>59500</v>
      </c>
      <c r="F6788" s="387">
        <v>59500</v>
      </c>
      <c r="G6788" s="387">
        <v>59500</v>
      </c>
      <c r="H6788" s="386">
        <v>10</v>
      </c>
      <c r="I6788" s="387">
        <v>595000</v>
      </c>
      <c r="J6788" s="238">
        <v>19450000</v>
      </c>
      <c r="K6788" s="387">
        <v>1157275000000</v>
      </c>
    </row>
    <row r="6789" spans="3:11" x14ac:dyDescent="0.25">
      <c r="C6789" s="385">
        <v>45681</v>
      </c>
      <c r="D6789" s="217" t="s">
        <v>1155</v>
      </c>
      <c r="E6789" s="387">
        <v>18999</v>
      </c>
      <c r="F6789" s="387">
        <v>18950</v>
      </c>
      <c r="G6789" s="387">
        <v>18999</v>
      </c>
      <c r="H6789" s="386">
        <v>1</v>
      </c>
      <c r="I6789" s="387">
        <v>18999</v>
      </c>
      <c r="J6789" s="388">
        <v>2400000</v>
      </c>
      <c r="K6789" s="387">
        <v>45597600000</v>
      </c>
    </row>
    <row r="6790" spans="3:11" x14ac:dyDescent="0.25">
      <c r="C6790" s="385">
        <v>45681</v>
      </c>
      <c r="D6790" s="217" t="s">
        <v>1154</v>
      </c>
      <c r="E6790" s="387">
        <v>23100</v>
      </c>
      <c r="F6790" s="387">
        <v>23000</v>
      </c>
      <c r="G6790" s="387">
        <v>23150</v>
      </c>
      <c r="H6790" s="386">
        <v>25</v>
      </c>
      <c r="I6790" s="387">
        <v>577500</v>
      </c>
      <c r="J6790" s="388">
        <v>600000</v>
      </c>
      <c r="K6790" s="387">
        <v>13890000000</v>
      </c>
    </row>
    <row r="6791" spans="3:11" x14ac:dyDescent="0.25">
      <c r="C6791" s="385">
        <v>45681</v>
      </c>
      <c r="D6791" s="217" t="s">
        <v>1154</v>
      </c>
      <c r="E6791" s="387">
        <v>23100</v>
      </c>
      <c r="F6791" s="387">
        <v>23000</v>
      </c>
      <c r="G6791" s="387">
        <v>23150</v>
      </c>
      <c r="H6791" s="386">
        <v>2</v>
      </c>
      <c r="I6791" s="387">
        <v>46200</v>
      </c>
      <c r="J6791" s="388">
        <v>600000</v>
      </c>
      <c r="K6791" s="387">
        <v>13890000000</v>
      </c>
    </row>
    <row r="6792" spans="3:11" x14ac:dyDescent="0.25">
      <c r="C6792" s="385">
        <v>45681</v>
      </c>
      <c r="D6792" s="217" t="s">
        <v>1154</v>
      </c>
      <c r="E6792" s="387">
        <v>23100</v>
      </c>
      <c r="F6792" s="387">
        <v>23000</v>
      </c>
      <c r="G6792" s="387">
        <v>23150</v>
      </c>
      <c r="H6792" s="386">
        <v>23</v>
      </c>
      <c r="I6792" s="387">
        <v>531300</v>
      </c>
      <c r="J6792" s="388">
        <v>600000</v>
      </c>
      <c r="K6792" s="387">
        <v>13890000000</v>
      </c>
    </row>
    <row r="6793" spans="3:11" x14ac:dyDescent="0.25">
      <c r="C6793" s="385">
        <v>45681</v>
      </c>
      <c r="D6793" s="217" t="s">
        <v>1154</v>
      </c>
      <c r="E6793" s="387">
        <v>23100</v>
      </c>
      <c r="F6793" s="387">
        <v>23000</v>
      </c>
      <c r="G6793" s="387">
        <v>23150</v>
      </c>
      <c r="H6793" s="386">
        <v>2</v>
      </c>
      <c r="I6793" s="387">
        <v>46200</v>
      </c>
      <c r="J6793" s="388">
        <v>600000</v>
      </c>
      <c r="K6793" s="387">
        <v>13890000000</v>
      </c>
    </row>
    <row r="6794" spans="3:11" x14ac:dyDescent="0.25">
      <c r="C6794" s="385">
        <v>45681</v>
      </c>
      <c r="D6794" s="217" t="s">
        <v>1154</v>
      </c>
      <c r="E6794" s="387">
        <v>23100</v>
      </c>
      <c r="F6794" s="387">
        <v>23000</v>
      </c>
      <c r="G6794" s="387">
        <v>23150</v>
      </c>
      <c r="H6794" s="386">
        <v>48</v>
      </c>
      <c r="I6794" s="387">
        <v>1108800</v>
      </c>
      <c r="J6794" s="388">
        <v>600000</v>
      </c>
      <c r="K6794" s="387">
        <v>13890000000</v>
      </c>
    </row>
    <row r="6795" spans="3:11" x14ac:dyDescent="0.25">
      <c r="C6795" s="385">
        <v>45681</v>
      </c>
      <c r="D6795" s="217" t="s">
        <v>1154</v>
      </c>
      <c r="E6795" s="387">
        <v>23100</v>
      </c>
      <c r="F6795" s="387">
        <v>23000</v>
      </c>
      <c r="G6795" s="387">
        <v>23150</v>
      </c>
      <c r="H6795" s="386">
        <v>176</v>
      </c>
      <c r="I6795" s="387">
        <v>4065600</v>
      </c>
      <c r="J6795" s="388">
        <v>600000</v>
      </c>
      <c r="K6795" s="387">
        <v>13890000000</v>
      </c>
    </row>
    <row r="6796" spans="3:11" x14ac:dyDescent="0.25">
      <c r="C6796" s="385">
        <v>45681</v>
      </c>
      <c r="D6796" s="217" t="s">
        <v>1154</v>
      </c>
      <c r="E6796" s="387">
        <v>23100</v>
      </c>
      <c r="F6796" s="387">
        <v>23000</v>
      </c>
      <c r="G6796" s="387">
        <v>23150</v>
      </c>
      <c r="H6796" s="386">
        <v>176</v>
      </c>
      <c r="I6796" s="387">
        <v>4065600</v>
      </c>
      <c r="J6796" s="388">
        <v>600000</v>
      </c>
      <c r="K6796" s="387">
        <v>13890000000</v>
      </c>
    </row>
    <row r="6797" spans="3:11" x14ac:dyDescent="0.25">
      <c r="C6797" s="385">
        <v>45681</v>
      </c>
      <c r="D6797" s="217" t="s">
        <v>1154</v>
      </c>
      <c r="E6797" s="387">
        <v>23100</v>
      </c>
      <c r="F6797" s="387">
        <v>23000</v>
      </c>
      <c r="G6797" s="387">
        <v>23150</v>
      </c>
      <c r="H6797" s="386">
        <v>1</v>
      </c>
      <c r="I6797" s="387">
        <v>23100</v>
      </c>
      <c r="J6797" s="388">
        <v>600000</v>
      </c>
      <c r="K6797" s="387">
        <v>13890000000</v>
      </c>
    </row>
    <row r="6798" spans="3:11" x14ac:dyDescent="0.25">
      <c r="C6798" s="385">
        <v>45681</v>
      </c>
      <c r="D6798" s="217" t="s">
        <v>1155</v>
      </c>
      <c r="E6798" s="387">
        <v>18999</v>
      </c>
      <c r="F6798" s="387">
        <v>18950</v>
      </c>
      <c r="G6798" s="387">
        <v>18999</v>
      </c>
      <c r="H6798" s="386">
        <v>10</v>
      </c>
      <c r="I6798" s="387">
        <v>189990</v>
      </c>
      <c r="J6798" s="388">
        <v>2400000</v>
      </c>
      <c r="K6798" s="387">
        <v>45597600000</v>
      </c>
    </row>
    <row r="6799" spans="3:11" x14ac:dyDescent="0.25">
      <c r="C6799" s="385">
        <v>45681</v>
      </c>
      <c r="D6799" s="217" t="s">
        <v>312</v>
      </c>
      <c r="E6799" s="387">
        <v>14500</v>
      </c>
      <c r="F6799" s="387">
        <v>14100</v>
      </c>
      <c r="G6799" s="387">
        <v>14500</v>
      </c>
      <c r="H6799" s="386">
        <v>2</v>
      </c>
      <c r="I6799" s="387">
        <v>29000</v>
      </c>
      <c r="J6799" s="388">
        <v>20000000</v>
      </c>
      <c r="K6799" s="387">
        <v>290000000000</v>
      </c>
    </row>
    <row r="6800" spans="3:11" x14ac:dyDescent="0.25">
      <c r="C6800" s="385">
        <v>45681</v>
      </c>
      <c r="D6800" s="217" t="s">
        <v>1154</v>
      </c>
      <c r="E6800" s="387">
        <v>23150</v>
      </c>
      <c r="F6800" s="387">
        <v>23000</v>
      </c>
      <c r="G6800" s="387">
        <v>23150</v>
      </c>
      <c r="H6800" s="386">
        <v>5</v>
      </c>
      <c r="I6800" s="387">
        <v>115750</v>
      </c>
      <c r="J6800" s="388">
        <v>600000</v>
      </c>
      <c r="K6800" s="387">
        <v>13890000000</v>
      </c>
    </row>
    <row r="6801" spans="3:11" x14ac:dyDescent="0.25">
      <c r="C6801" s="385">
        <v>45681</v>
      </c>
      <c r="D6801" s="217" t="s">
        <v>312</v>
      </c>
      <c r="E6801" s="387">
        <v>14500</v>
      </c>
      <c r="F6801" s="387">
        <v>14100</v>
      </c>
      <c r="G6801" s="387">
        <v>14500</v>
      </c>
      <c r="H6801" s="386">
        <v>1</v>
      </c>
      <c r="I6801" s="387">
        <v>14500</v>
      </c>
      <c r="J6801" s="388">
        <v>20000000</v>
      </c>
      <c r="K6801" s="387">
        <v>290000000000</v>
      </c>
    </row>
    <row r="6802" spans="3:11" x14ac:dyDescent="0.25">
      <c r="C6802" s="385">
        <v>45681</v>
      </c>
      <c r="D6802" s="217" t="s">
        <v>312</v>
      </c>
      <c r="E6802" s="387">
        <v>14500</v>
      </c>
      <c r="F6802" s="387">
        <v>14100</v>
      </c>
      <c r="G6802" s="387">
        <v>14500</v>
      </c>
      <c r="H6802" s="386">
        <v>2</v>
      </c>
      <c r="I6802" s="387">
        <v>29000</v>
      </c>
      <c r="J6802" s="388">
        <v>20000000</v>
      </c>
      <c r="K6802" s="387">
        <v>290000000000</v>
      </c>
    </row>
    <row r="6803" spans="3:11" x14ac:dyDescent="0.25">
      <c r="C6803" s="385">
        <v>45681</v>
      </c>
      <c r="D6803" s="217" t="s">
        <v>1154</v>
      </c>
      <c r="E6803" s="387">
        <v>23150</v>
      </c>
      <c r="F6803" s="387">
        <v>23000</v>
      </c>
      <c r="G6803" s="387">
        <v>23150</v>
      </c>
      <c r="H6803" s="386">
        <v>5</v>
      </c>
      <c r="I6803" s="387">
        <v>115750</v>
      </c>
      <c r="J6803" s="388">
        <v>600000</v>
      </c>
      <c r="K6803" s="387">
        <v>13890000000</v>
      </c>
    </row>
    <row r="6804" spans="3:11" x14ac:dyDescent="0.25">
      <c r="C6804" s="385">
        <v>45681</v>
      </c>
      <c r="D6804" s="217" t="s">
        <v>1155</v>
      </c>
      <c r="E6804" s="387">
        <v>18999</v>
      </c>
      <c r="F6804" s="387">
        <v>18950</v>
      </c>
      <c r="G6804" s="387">
        <v>18999</v>
      </c>
      <c r="H6804" s="386">
        <v>5</v>
      </c>
      <c r="I6804" s="387">
        <v>94995</v>
      </c>
      <c r="J6804" s="388">
        <v>2400000</v>
      </c>
      <c r="K6804" s="387">
        <v>45597600000</v>
      </c>
    </row>
    <row r="6805" spans="3:11" x14ac:dyDescent="0.25">
      <c r="C6805" s="385">
        <v>45684</v>
      </c>
      <c r="D6805" s="217" t="s">
        <v>310</v>
      </c>
      <c r="E6805" s="387">
        <v>59800</v>
      </c>
      <c r="F6805" s="387">
        <v>59500</v>
      </c>
      <c r="G6805" s="387">
        <v>59000</v>
      </c>
      <c r="H6805" s="386">
        <v>4</v>
      </c>
      <c r="I6805" s="387">
        <v>239200</v>
      </c>
      <c r="J6805" s="238">
        <v>19450000</v>
      </c>
      <c r="K6805" s="387">
        <v>1147550000000</v>
      </c>
    </row>
    <row r="6806" spans="3:11" x14ac:dyDescent="0.25">
      <c r="C6806" s="385">
        <v>45684</v>
      </c>
      <c r="D6806" s="217" t="s">
        <v>310</v>
      </c>
      <c r="E6806" s="387">
        <v>59800</v>
      </c>
      <c r="F6806" s="387">
        <v>59500</v>
      </c>
      <c r="G6806" s="387">
        <v>59000</v>
      </c>
      <c r="H6806" s="386">
        <v>18</v>
      </c>
      <c r="I6806" s="387">
        <v>1076400</v>
      </c>
      <c r="J6806" s="238">
        <v>19450000</v>
      </c>
      <c r="K6806" s="387">
        <v>1147550000000</v>
      </c>
    </row>
    <row r="6807" spans="3:11" x14ac:dyDescent="0.25">
      <c r="C6807" s="385">
        <v>45684</v>
      </c>
      <c r="D6807" s="217" t="s">
        <v>310</v>
      </c>
      <c r="E6807" s="387">
        <v>59800</v>
      </c>
      <c r="F6807" s="387">
        <v>59500</v>
      </c>
      <c r="G6807" s="387">
        <v>59000</v>
      </c>
      <c r="H6807" s="386">
        <v>10</v>
      </c>
      <c r="I6807" s="387">
        <v>598000</v>
      </c>
      <c r="J6807" s="238">
        <v>19450000</v>
      </c>
      <c r="K6807" s="387">
        <v>1147550000000</v>
      </c>
    </row>
    <row r="6808" spans="3:11" x14ac:dyDescent="0.25">
      <c r="C6808" s="385">
        <v>45684</v>
      </c>
      <c r="D6808" s="217" t="s">
        <v>310</v>
      </c>
      <c r="E6808" s="387">
        <v>59800</v>
      </c>
      <c r="F6808" s="387">
        <v>59500</v>
      </c>
      <c r="G6808" s="387">
        <v>59000</v>
      </c>
      <c r="H6808" s="386">
        <v>18</v>
      </c>
      <c r="I6808" s="387">
        <v>1076400</v>
      </c>
      <c r="J6808" s="238">
        <v>19450000</v>
      </c>
      <c r="K6808" s="387">
        <v>1147550000000</v>
      </c>
    </row>
    <row r="6809" spans="3:11" x14ac:dyDescent="0.25">
      <c r="C6809" s="385">
        <v>45684</v>
      </c>
      <c r="D6809" s="217" t="s">
        <v>1154</v>
      </c>
      <c r="E6809" s="387">
        <v>23150</v>
      </c>
      <c r="F6809" s="387">
        <v>23150</v>
      </c>
      <c r="G6809" s="387">
        <v>23400</v>
      </c>
      <c r="H6809" s="386">
        <v>24</v>
      </c>
      <c r="I6809" s="387">
        <v>555600</v>
      </c>
      <c r="J6809" s="388">
        <v>600000</v>
      </c>
      <c r="K6809" s="387">
        <v>14040000000</v>
      </c>
    </row>
    <row r="6810" spans="3:11" x14ac:dyDescent="0.25">
      <c r="C6810" s="385">
        <v>45684</v>
      </c>
      <c r="D6810" s="217" t="s">
        <v>1154</v>
      </c>
      <c r="E6810" s="387">
        <v>23150</v>
      </c>
      <c r="F6810" s="387">
        <v>23150</v>
      </c>
      <c r="G6810" s="387">
        <v>23400</v>
      </c>
      <c r="H6810" s="386">
        <v>4</v>
      </c>
      <c r="I6810" s="387">
        <v>92600</v>
      </c>
      <c r="J6810" s="388">
        <v>600000</v>
      </c>
      <c r="K6810" s="387">
        <v>14040000000</v>
      </c>
    </row>
    <row r="6811" spans="3:11" x14ac:dyDescent="0.25">
      <c r="C6811" s="385">
        <v>45684</v>
      </c>
      <c r="D6811" s="217" t="s">
        <v>1154</v>
      </c>
      <c r="E6811" s="387">
        <v>23150</v>
      </c>
      <c r="F6811" s="387">
        <v>23150</v>
      </c>
      <c r="G6811" s="387">
        <v>23400</v>
      </c>
      <c r="H6811" s="386">
        <v>2</v>
      </c>
      <c r="I6811" s="387">
        <v>46300</v>
      </c>
      <c r="J6811" s="388">
        <v>600000</v>
      </c>
      <c r="K6811" s="387">
        <v>14040000000</v>
      </c>
    </row>
    <row r="6812" spans="3:11" x14ac:dyDescent="0.25">
      <c r="C6812" s="385">
        <v>45684</v>
      </c>
      <c r="D6812" s="217" t="s">
        <v>1154</v>
      </c>
      <c r="E6812" s="387">
        <v>23150</v>
      </c>
      <c r="F6812" s="387">
        <v>23150</v>
      </c>
      <c r="G6812" s="387">
        <v>23400</v>
      </c>
      <c r="H6812" s="386">
        <v>10</v>
      </c>
      <c r="I6812" s="387">
        <v>231500</v>
      </c>
      <c r="J6812" s="388">
        <v>600000</v>
      </c>
      <c r="K6812" s="387">
        <v>14040000000</v>
      </c>
    </row>
    <row r="6813" spans="3:11" x14ac:dyDescent="0.25">
      <c r="C6813" s="385">
        <v>45684</v>
      </c>
      <c r="D6813" s="217" t="s">
        <v>1154</v>
      </c>
      <c r="E6813" s="387">
        <v>23150</v>
      </c>
      <c r="F6813" s="387">
        <v>23150</v>
      </c>
      <c r="G6813" s="387">
        <v>23400</v>
      </c>
      <c r="H6813" s="386">
        <v>30</v>
      </c>
      <c r="I6813" s="387">
        <v>694500</v>
      </c>
      <c r="J6813" s="388">
        <v>600000</v>
      </c>
      <c r="K6813" s="387">
        <v>14040000000</v>
      </c>
    </row>
    <row r="6814" spans="3:11" x14ac:dyDescent="0.25">
      <c r="C6814" s="385">
        <v>45684</v>
      </c>
      <c r="D6814" s="217" t="s">
        <v>1154</v>
      </c>
      <c r="E6814" s="387">
        <v>23150</v>
      </c>
      <c r="F6814" s="387">
        <v>23150</v>
      </c>
      <c r="G6814" s="387">
        <v>23400</v>
      </c>
      <c r="H6814" s="386">
        <v>1</v>
      </c>
      <c r="I6814" s="387">
        <v>23150</v>
      </c>
      <c r="J6814" s="388">
        <v>600000</v>
      </c>
      <c r="K6814" s="387">
        <v>14040000000</v>
      </c>
    </row>
    <row r="6815" spans="3:11" x14ac:dyDescent="0.25">
      <c r="C6815" s="385">
        <v>45684</v>
      </c>
      <c r="D6815" s="217" t="s">
        <v>1154</v>
      </c>
      <c r="E6815" s="387">
        <v>23150</v>
      </c>
      <c r="F6815" s="387">
        <v>23150</v>
      </c>
      <c r="G6815" s="387">
        <v>23400</v>
      </c>
      <c r="H6815" s="386">
        <v>10</v>
      </c>
      <c r="I6815" s="387">
        <v>231500</v>
      </c>
      <c r="J6815" s="388">
        <v>600000</v>
      </c>
      <c r="K6815" s="387">
        <v>14040000000</v>
      </c>
    </row>
    <row r="6816" spans="3:11" x14ac:dyDescent="0.25">
      <c r="C6816" s="385">
        <v>45684</v>
      </c>
      <c r="D6816" s="217" t="s">
        <v>1154</v>
      </c>
      <c r="E6816" s="387">
        <v>23150</v>
      </c>
      <c r="F6816" s="387">
        <v>23150</v>
      </c>
      <c r="G6816" s="387">
        <v>23400</v>
      </c>
      <c r="H6816" s="386">
        <v>1</v>
      </c>
      <c r="I6816" s="387">
        <v>23150</v>
      </c>
      <c r="J6816" s="388">
        <v>600000</v>
      </c>
      <c r="K6816" s="387">
        <v>14040000000</v>
      </c>
    </row>
    <row r="6817" spans="3:11" x14ac:dyDescent="0.25">
      <c r="C6817" s="385">
        <v>45684</v>
      </c>
      <c r="D6817" s="217" t="s">
        <v>1154</v>
      </c>
      <c r="E6817" s="387">
        <v>23150</v>
      </c>
      <c r="F6817" s="387">
        <v>23150</v>
      </c>
      <c r="G6817" s="387">
        <v>23400</v>
      </c>
      <c r="H6817" s="386">
        <v>7</v>
      </c>
      <c r="I6817" s="387">
        <v>162050</v>
      </c>
      <c r="J6817" s="388">
        <v>600000</v>
      </c>
      <c r="K6817" s="387">
        <v>14040000000</v>
      </c>
    </row>
    <row r="6818" spans="3:11" x14ac:dyDescent="0.25">
      <c r="C6818" s="385">
        <v>45684</v>
      </c>
      <c r="D6818" s="217" t="s">
        <v>312</v>
      </c>
      <c r="E6818" s="387">
        <v>14500</v>
      </c>
      <c r="F6818" s="387">
        <v>14500</v>
      </c>
      <c r="G6818" s="387">
        <v>14400</v>
      </c>
      <c r="H6818" s="386">
        <v>2</v>
      </c>
      <c r="I6818" s="387">
        <v>29000</v>
      </c>
      <c r="J6818" s="388">
        <v>20000000</v>
      </c>
      <c r="K6818" s="387">
        <v>288000000000</v>
      </c>
    </row>
    <row r="6819" spans="3:11" x14ac:dyDescent="0.25">
      <c r="C6819" s="385">
        <v>45684</v>
      </c>
      <c r="D6819" s="217" t="s">
        <v>312</v>
      </c>
      <c r="E6819" s="387">
        <v>14500</v>
      </c>
      <c r="F6819" s="387">
        <v>14500</v>
      </c>
      <c r="G6819" s="387">
        <v>14400</v>
      </c>
      <c r="H6819" s="386">
        <v>1</v>
      </c>
      <c r="I6819" s="387">
        <v>14500</v>
      </c>
      <c r="J6819" s="388">
        <v>20000000</v>
      </c>
      <c r="K6819" s="387">
        <v>288000000000</v>
      </c>
    </row>
    <row r="6820" spans="3:11" x14ac:dyDescent="0.25">
      <c r="C6820" s="385">
        <v>45684</v>
      </c>
      <c r="D6820" s="217" t="s">
        <v>312</v>
      </c>
      <c r="E6820" s="387">
        <v>14500</v>
      </c>
      <c r="F6820" s="387">
        <v>14500</v>
      </c>
      <c r="G6820" s="387">
        <v>14400</v>
      </c>
      <c r="H6820" s="386">
        <v>1</v>
      </c>
      <c r="I6820" s="387">
        <v>14500</v>
      </c>
      <c r="J6820" s="388">
        <v>20000000</v>
      </c>
      <c r="K6820" s="387">
        <v>288000000000</v>
      </c>
    </row>
    <row r="6821" spans="3:11" x14ac:dyDescent="0.25">
      <c r="C6821" s="385">
        <v>45684</v>
      </c>
      <c r="D6821" s="217" t="s">
        <v>312</v>
      </c>
      <c r="E6821" s="387">
        <v>14500</v>
      </c>
      <c r="F6821" s="387">
        <v>14500</v>
      </c>
      <c r="G6821" s="387">
        <v>14400</v>
      </c>
      <c r="H6821" s="386">
        <v>1</v>
      </c>
      <c r="I6821" s="387">
        <v>14500</v>
      </c>
      <c r="J6821" s="388">
        <v>20000000</v>
      </c>
      <c r="K6821" s="387">
        <v>288000000000</v>
      </c>
    </row>
    <row r="6822" spans="3:11" x14ac:dyDescent="0.25">
      <c r="C6822" s="385">
        <v>45684</v>
      </c>
      <c r="D6822" s="217" t="s">
        <v>312</v>
      </c>
      <c r="E6822" s="387">
        <v>14500</v>
      </c>
      <c r="F6822" s="387">
        <v>14500</v>
      </c>
      <c r="G6822" s="387">
        <v>14400</v>
      </c>
      <c r="H6822" s="386">
        <v>2</v>
      </c>
      <c r="I6822" s="387">
        <v>29000</v>
      </c>
      <c r="J6822" s="388">
        <v>20000000</v>
      </c>
      <c r="K6822" s="387">
        <v>288000000000</v>
      </c>
    </row>
    <row r="6823" spans="3:11" x14ac:dyDescent="0.25">
      <c r="C6823" s="385">
        <v>45684</v>
      </c>
      <c r="D6823" s="217" t="s">
        <v>1155</v>
      </c>
      <c r="E6823" s="387">
        <v>18999</v>
      </c>
      <c r="F6823" s="387">
        <v>18999</v>
      </c>
      <c r="G6823" s="387">
        <v>18999</v>
      </c>
      <c r="H6823" s="386">
        <v>1</v>
      </c>
      <c r="I6823" s="387">
        <v>18999</v>
      </c>
      <c r="J6823" s="388">
        <v>2400000</v>
      </c>
      <c r="K6823" s="387">
        <v>45597600000</v>
      </c>
    </row>
    <row r="6824" spans="3:11" x14ac:dyDescent="0.25">
      <c r="C6824" s="385">
        <v>45684</v>
      </c>
      <c r="D6824" s="217" t="s">
        <v>1155</v>
      </c>
      <c r="E6824" s="387">
        <v>18999</v>
      </c>
      <c r="F6824" s="387">
        <v>18999</v>
      </c>
      <c r="G6824" s="387">
        <v>18999</v>
      </c>
      <c r="H6824" s="386">
        <v>1</v>
      </c>
      <c r="I6824" s="387">
        <v>18999</v>
      </c>
      <c r="J6824" s="388">
        <v>2400000</v>
      </c>
      <c r="K6824" s="387">
        <v>45597600000</v>
      </c>
    </row>
    <row r="6825" spans="3:11" x14ac:dyDescent="0.25">
      <c r="C6825" s="385">
        <v>45684</v>
      </c>
      <c r="D6825" s="217" t="s">
        <v>1155</v>
      </c>
      <c r="E6825" s="387">
        <v>18999</v>
      </c>
      <c r="F6825" s="387">
        <v>18999</v>
      </c>
      <c r="G6825" s="387">
        <v>18999</v>
      </c>
      <c r="H6825" s="386">
        <v>5</v>
      </c>
      <c r="I6825" s="387">
        <v>94995</v>
      </c>
      <c r="J6825" s="388">
        <v>2400000</v>
      </c>
      <c r="K6825" s="387">
        <v>45597600000</v>
      </c>
    </row>
    <row r="6826" spans="3:11" x14ac:dyDescent="0.25">
      <c r="C6826" s="385">
        <v>45684</v>
      </c>
      <c r="D6826" s="217" t="s">
        <v>1155</v>
      </c>
      <c r="E6826" s="387">
        <v>18999</v>
      </c>
      <c r="F6826" s="387">
        <v>18999</v>
      </c>
      <c r="G6826" s="387">
        <v>18999</v>
      </c>
      <c r="H6826" s="386">
        <v>3</v>
      </c>
      <c r="I6826" s="387">
        <v>56997</v>
      </c>
      <c r="J6826" s="388">
        <v>2400000</v>
      </c>
      <c r="K6826" s="387">
        <v>45597600000</v>
      </c>
    </row>
    <row r="6827" spans="3:11" x14ac:dyDescent="0.25">
      <c r="C6827" s="385">
        <v>45684</v>
      </c>
      <c r="D6827" s="217" t="s">
        <v>1155</v>
      </c>
      <c r="E6827" s="387">
        <v>18999</v>
      </c>
      <c r="F6827" s="387">
        <v>18999</v>
      </c>
      <c r="G6827" s="387">
        <v>18999</v>
      </c>
      <c r="H6827" s="386">
        <v>2</v>
      </c>
      <c r="I6827" s="387">
        <v>37998</v>
      </c>
      <c r="J6827" s="388">
        <v>2400000</v>
      </c>
      <c r="K6827" s="387">
        <v>45597600000</v>
      </c>
    </row>
    <row r="6828" spans="3:11" x14ac:dyDescent="0.25">
      <c r="C6828" s="385">
        <v>45684</v>
      </c>
      <c r="D6828" s="217" t="s">
        <v>1155</v>
      </c>
      <c r="E6828" s="387">
        <v>18999</v>
      </c>
      <c r="F6828" s="387">
        <v>18999</v>
      </c>
      <c r="G6828" s="387">
        <v>18999</v>
      </c>
      <c r="H6828" s="386">
        <v>1</v>
      </c>
      <c r="I6828" s="387">
        <v>18999</v>
      </c>
      <c r="J6828" s="388">
        <v>2400000</v>
      </c>
      <c r="K6828" s="387">
        <v>45597600000</v>
      </c>
    </row>
    <row r="6829" spans="3:11" x14ac:dyDescent="0.25">
      <c r="C6829" s="385">
        <v>45684</v>
      </c>
      <c r="D6829" s="217" t="s">
        <v>1155</v>
      </c>
      <c r="E6829" s="387">
        <v>18999</v>
      </c>
      <c r="F6829" s="387">
        <v>18999</v>
      </c>
      <c r="G6829" s="387">
        <v>18999</v>
      </c>
      <c r="H6829" s="386">
        <v>4</v>
      </c>
      <c r="I6829" s="387">
        <v>75996</v>
      </c>
      <c r="J6829" s="388">
        <v>2400000</v>
      </c>
      <c r="K6829" s="387">
        <v>45597600000</v>
      </c>
    </row>
    <row r="6830" spans="3:11" x14ac:dyDescent="0.25">
      <c r="C6830" s="385">
        <v>45684</v>
      </c>
      <c r="D6830" s="217" t="s">
        <v>312</v>
      </c>
      <c r="E6830" s="387">
        <v>14500</v>
      </c>
      <c r="F6830" s="387">
        <v>14500</v>
      </c>
      <c r="G6830" s="387">
        <v>14400</v>
      </c>
      <c r="H6830" s="386">
        <v>41</v>
      </c>
      <c r="I6830" s="387">
        <v>594500</v>
      </c>
      <c r="J6830" s="388">
        <v>20000000</v>
      </c>
      <c r="K6830" s="387">
        <v>288000000000</v>
      </c>
    </row>
    <row r="6831" spans="3:11" x14ac:dyDescent="0.25">
      <c r="C6831" s="385">
        <v>45684</v>
      </c>
      <c r="D6831" s="217" t="s">
        <v>1155</v>
      </c>
      <c r="E6831" s="387">
        <v>18999</v>
      </c>
      <c r="F6831" s="387">
        <v>18999</v>
      </c>
      <c r="G6831" s="387">
        <v>18999</v>
      </c>
      <c r="H6831" s="386">
        <v>1</v>
      </c>
      <c r="I6831" s="387">
        <v>18999</v>
      </c>
      <c r="J6831" s="388">
        <v>2400000</v>
      </c>
      <c r="K6831" s="387">
        <v>45597600000</v>
      </c>
    </row>
    <row r="6832" spans="3:11" x14ac:dyDescent="0.25">
      <c r="C6832" s="385">
        <v>45684</v>
      </c>
      <c r="D6832" s="217" t="s">
        <v>1154</v>
      </c>
      <c r="E6832" s="387">
        <v>23150</v>
      </c>
      <c r="F6832" s="387">
        <v>23150</v>
      </c>
      <c r="G6832" s="387">
        <v>23400</v>
      </c>
      <c r="H6832" s="386">
        <v>7</v>
      </c>
      <c r="I6832" s="387">
        <v>162050</v>
      </c>
      <c r="J6832" s="388">
        <v>600000</v>
      </c>
      <c r="K6832" s="387">
        <v>14040000000</v>
      </c>
    </row>
    <row r="6833" spans="3:11" x14ac:dyDescent="0.25">
      <c r="C6833" s="385">
        <v>45684</v>
      </c>
      <c r="D6833" s="217" t="s">
        <v>1155</v>
      </c>
      <c r="E6833" s="387">
        <v>18999</v>
      </c>
      <c r="F6833" s="387">
        <v>18999</v>
      </c>
      <c r="G6833" s="387">
        <v>18999</v>
      </c>
      <c r="H6833" s="386">
        <v>6</v>
      </c>
      <c r="I6833" s="387">
        <v>113994</v>
      </c>
      <c r="J6833" s="388">
        <v>2400000</v>
      </c>
      <c r="K6833" s="387">
        <v>45597600000</v>
      </c>
    </row>
    <row r="6834" spans="3:11" x14ac:dyDescent="0.25">
      <c r="C6834" s="385">
        <v>45684</v>
      </c>
      <c r="D6834" s="217" t="s">
        <v>1155</v>
      </c>
      <c r="E6834" s="387">
        <v>18999</v>
      </c>
      <c r="F6834" s="387">
        <v>18999</v>
      </c>
      <c r="G6834" s="387">
        <v>18999</v>
      </c>
      <c r="H6834" s="386">
        <v>2</v>
      </c>
      <c r="I6834" s="387">
        <v>37998</v>
      </c>
      <c r="J6834" s="388">
        <v>2400000</v>
      </c>
      <c r="K6834" s="387">
        <v>45597600000</v>
      </c>
    </row>
    <row r="6835" spans="3:11" x14ac:dyDescent="0.25">
      <c r="C6835" s="385">
        <v>45684</v>
      </c>
      <c r="D6835" s="217" t="s">
        <v>1154</v>
      </c>
      <c r="E6835" s="387">
        <v>23150</v>
      </c>
      <c r="F6835" s="387">
        <v>23150</v>
      </c>
      <c r="G6835" s="387">
        <v>23400</v>
      </c>
      <c r="H6835" s="386">
        <v>5</v>
      </c>
      <c r="I6835" s="387">
        <v>115750</v>
      </c>
      <c r="J6835" s="388">
        <v>600000</v>
      </c>
      <c r="K6835" s="387">
        <v>14040000000</v>
      </c>
    </row>
    <row r="6836" spans="3:11" x14ac:dyDescent="0.25">
      <c r="C6836" s="385">
        <v>45684</v>
      </c>
      <c r="D6836" s="217" t="s">
        <v>1154</v>
      </c>
      <c r="E6836" s="387">
        <v>23150</v>
      </c>
      <c r="F6836" s="387">
        <v>23150</v>
      </c>
      <c r="G6836" s="387">
        <v>23400</v>
      </c>
      <c r="H6836" s="386">
        <v>5</v>
      </c>
      <c r="I6836" s="387">
        <v>115750</v>
      </c>
      <c r="J6836" s="388">
        <v>600000</v>
      </c>
      <c r="K6836" s="387">
        <v>14040000000</v>
      </c>
    </row>
    <row r="6837" spans="3:11" x14ac:dyDescent="0.25">
      <c r="C6837" s="385">
        <v>45684</v>
      </c>
      <c r="D6837" s="217" t="s">
        <v>1155</v>
      </c>
      <c r="E6837" s="387">
        <v>18999</v>
      </c>
      <c r="F6837" s="387">
        <v>18999</v>
      </c>
      <c r="G6837" s="387">
        <v>18999</v>
      </c>
      <c r="H6837" s="386">
        <v>10</v>
      </c>
      <c r="I6837" s="387">
        <v>189990</v>
      </c>
      <c r="J6837" s="388">
        <v>2400000</v>
      </c>
      <c r="K6837" s="387">
        <v>45597600000</v>
      </c>
    </row>
    <row r="6838" spans="3:11" x14ac:dyDescent="0.25">
      <c r="C6838" s="385">
        <v>45684</v>
      </c>
      <c r="D6838" s="217" t="s">
        <v>312</v>
      </c>
      <c r="E6838" s="387">
        <v>14500</v>
      </c>
      <c r="F6838" s="387">
        <v>14500</v>
      </c>
      <c r="G6838" s="387">
        <v>14400</v>
      </c>
      <c r="H6838" s="386">
        <v>4</v>
      </c>
      <c r="I6838" s="387">
        <v>58000</v>
      </c>
      <c r="J6838" s="388">
        <v>20000000</v>
      </c>
      <c r="K6838" s="387">
        <v>288000000000</v>
      </c>
    </row>
    <row r="6839" spans="3:11" x14ac:dyDescent="0.25">
      <c r="C6839" s="385">
        <v>45684</v>
      </c>
      <c r="D6839" s="217" t="s">
        <v>312</v>
      </c>
      <c r="E6839" s="387">
        <v>14500</v>
      </c>
      <c r="F6839" s="387">
        <v>14500</v>
      </c>
      <c r="G6839" s="387">
        <v>14400</v>
      </c>
      <c r="H6839" s="386">
        <v>6</v>
      </c>
      <c r="I6839" s="387">
        <v>87000</v>
      </c>
      <c r="J6839" s="388">
        <v>20000000</v>
      </c>
      <c r="K6839" s="387">
        <v>288000000000</v>
      </c>
    </row>
    <row r="6840" spans="3:11" x14ac:dyDescent="0.25">
      <c r="C6840" s="385">
        <v>45684</v>
      </c>
      <c r="D6840" s="217" t="s">
        <v>1154</v>
      </c>
      <c r="E6840" s="387">
        <v>23150</v>
      </c>
      <c r="F6840" s="387">
        <v>23150</v>
      </c>
      <c r="G6840" s="387">
        <v>23400</v>
      </c>
      <c r="H6840" s="386">
        <v>1</v>
      </c>
      <c r="I6840" s="387">
        <v>23150</v>
      </c>
      <c r="J6840" s="388">
        <v>600000</v>
      </c>
      <c r="K6840" s="387">
        <v>14040000000</v>
      </c>
    </row>
    <row r="6841" spans="3:11" x14ac:dyDescent="0.25">
      <c r="C6841" s="385">
        <v>45684</v>
      </c>
      <c r="D6841" s="217" t="s">
        <v>1155</v>
      </c>
      <c r="E6841" s="387">
        <v>18999</v>
      </c>
      <c r="F6841" s="387">
        <v>18999</v>
      </c>
      <c r="G6841" s="387">
        <v>18999</v>
      </c>
      <c r="H6841" s="386">
        <v>5</v>
      </c>
      <c r="I6841" s="387">
        <v>94995</v>
      </c>
      <c r="J6841" s="388">
        <v>2400000</v>
      </c>
      <c r="K6841" s="387">
        <v>45597600000</v>
      </c>
    </row>
    <row r="6842" spans="3:11" x14ac:dyDescent="0.25">
      <c r="C6842" s="385">
        <v>45684</v>
      </c>
      <c r="D6842" s="217" t="s">
        <v>310</v>
      </c>
      <c r="E6842" s="387">
        <v>59800</v>
      </c>
      <c r="F6842" s="387">
        <v>59500</v>
      </c>
      <c r="G6842" s="387">
        <v>59000</v>
      </c>
      <c r="H6842" s="386">
        <v>1</v>
      </c>
      <c r="I6842" s="387">
        <v>59800</v>
      </c>
      <c r="J6842" s="238">
        <v>19450000</v>
      </c>
      <c r="K6842" s="387">
        <v>1147550000000</v>
      </c>
    </row>
    <row r="6843" spans="3:11" x14ac:dyDescent="0.25">
      <c r="C6843" s="385">
        <v>45684</v>
      </c>
      <c r="D6843" s="217" t="s">
        <v>312</v>
      </c>
      <c r="E6843" s="387">
        <v>14500</v>
      </c>
      <c r="F6843" s="387">
        <v>14500</v>
      </c>
      <c r="G6843" s="387">
        <v>14400</v>
      </c>
      <c r="H6843" s="386">
        <v>1</v>
      </c>
      <c r="I6843" s="387">
        <v>14500</v>
      </c>
      <c r="J6843" s="388">
        <v>20000000</v>
      </c>
      <c r="K6843" s="387">
        <v>288000000000</v>
      </c>
    </row>
    <row r="6844" spans="3:11" x14ac:dyDescent="0.25">
      <c r="C6844" s="385">
        <v>45684</v>
      </c>
      <c r="D6844" s="217" t="s">
        <v>312</v>
      </c>
      <c r="E6844" s="387">
        <v>14500</v>
      </c>
      <c r="F6844" s="387">
        <v>14500</v>
      </c>
      <c r="G6844" s="387">
        <v>14400</v>
      </c>
      <c r="H6844" s="386">
        <v>20</v>
      </c>
      <c r="I6844" s="387">
        <v>290000</v>
      </c>
      <c r="J6844" s="388">
        <v>20000000</v>
      </c>
      <c r="K6844" s="387">
        <v>288000000000</v>
      </c>
    </row>
    <row r="6845" spans="3:11" x14ac:dyDescent="0.25">
      <c r="C6845" s="385">
        <v>45684</v>
      </c>
      <c r="D6845" s="217" t="s">
        <v>1154</v>
      </c>
      <c r="E6845" s="387">
        <v>23150</v>
      </c>
      <c r="F6845" s="387">
        <v>23150</v>
      </c>
      <c r="G6845" s="387">
        <v>23400</v>
      </c>
      <c r="H6845" s="386">
        <v>6</v>
      </c>
      <c r="I6845" s="387">
        <v>138900</v>
      </c>
      <c r="J6845" s="388">
        <v>600000</v>
      </c>
      <c r="K6845" s="387">
        <v>14040000000</v>
      </c>
    </row>
    <row r="6846" spans="3:11" x14ac:dyDescent="0.25">
      <c r="C6846" s="385">
        <v>45684</v>
      </c>
      <c r="D6846" s="217" t="s">
        <v>312</v>
      </c>
      <c r="E6846" s="387">
        <v>14499</v>
      </c>
      <c r="F6846" s="387">
        <v>14500</v>
      </c>
      <c r="G6846" s="387">
        <v>14400</v>
      </c>
      <c r="H6846" s="386">
        <v>1</v>
      </c>
      <c r="I6846" s="387">
        <v>14499</v>
      </c>
      <c r="J6846" s="388">
        <v>20000000</v>
      </c>
      <c r="K6846" s="387">
        <v>288000000000</v>
      </c>
    </row>
    <row r="6847" spans="3:11" x14ac:dyDescent="0.25">
      <c r="C6847" s="385">
        <v>45684</v>
      </c>
      <c r="D6847" s="217" t="s">
        <v>312</v>
      </c>
      <c r="E6847" s="387">
        <v>14499</v>
      </c>
      <c r="F6847" s="387">
        <v>14500</v>
      </c>
      <c r="G6847" s="387">
        <v>14400</v>
      </c>
      <c r="H6847" s="386">
        <v>8</v>
      </c>
      <c r="I6847" s="387">
        <v>115992</v>
      </c>
      <c r="J6847" s="388">
        <v>20000000</v>
      </c>
      <c r="K6847" s="387">
        <v>288000000000</v>
      </c>
    </row>
    <row r="6848" spans="3:11" x14ac:dyDescent="0.25">
      <c r="C6848" s="385">
        <v>45684</v>
      </c>
      <c r="D6848" s="217" t="s">
        <v>310</v>
      </c>
      <c r="E6848" s="387">
        <v>59800</v>
      </c>
      <c r="F6848" s="387">
        <v>59500</v>
      </c>
      <c r="G6848" s="387">
        <v>59000</v>
      </c>
      <c r="H6848" s="386">
        <v>10</v>
      </c>
      <c r="I6848" s="387">
        <v>598000</v>
      </c>
      <c r="J6848" s="238">
        <v>19450000</v>
      </c>
      <c r="K6848" s="387">
        <v>1147550000000</v>
      </c>
    </row>
    <row r="6849" spans="3:11" x14ac:dyDescent="0.25">
      <c r="C6849" s="385">
        <v>45684</v>
      </c>
      <c r="D6849" s="217" t="s">
        <v>312</v>
      </c>
      <c r="E6849" s="387">
        <v>14400</v>
      </c>
      <c r="F6849" s="387">
        <v>14500</v>
      </c>
      <c r="G6849" s="387">
        <v>14400</v>
      </c>
      <c r="H6849" s="386">
        <v>1</v>
      </c>
      <c r="I6849" s="387">
        <v>14400</v>
      </c>
      <c r="J6849" s="388">
        <v>20000000</v>
      </c>
      <c r="K6849" s="387">
        <v>288000000000</v>
      </c>
    </row>
    <row r="6850" spans="3:11" x14ac:dyDescent="0.25">
      <c r="C6850" s="385">
        <v>45684</v>
      </c>
      <c r="D6850" s="217" t="s">
        <v>1154</v>
      </c>
      <c r="E6850" s="387">
        <v>23150</v>
      </c>
      <c r="F6850" s="387">
        <v>23150</v>
      </c>
      <c r="G6850" s="387">
        <v>23400</v>
      </c>
      <c r="H6850" s="386">
        <v>2</v>
      </c>
      <c r="I6850" s="387">
        <v>46300</v>
      </c>
      <c r="J6850" s="388">
        <v>600000</v>
      </c>
      <c r="K6850" s="387">
        <v>14040000000</v>
      </c>
    </row>
    <row r="6851" spans="3:11" x14ac:dyDescent="0.25">
      <c r="C6851" s="385">
        <v>45684</v>
      </c>
      <c r="D6851" s="217" t="s">
        <v>312</v>
      </c>
      <c r="E6851" s="387">
        <v>14499</v>
      </c>
      <c r="F6851" s="387">
        <v>14500</v>
      </c>
      <c r="G6851" s="387">
        <v>14400</v>
      </c>
      <c r="H6851" s="386">
        <v>1</v>
      </c>
      <c r="I6851" s="387">
        <v>14499</v>
      </c>
      <c r="J6851" s="388">
        <v>20000000</v>
      </c>
      <c r="K6851" s="387">
        <v>288000000000</v>
      </c>
    </row>
    <row r="6852" spans="3:11" x14ac:dyDescent="0.25">
      <c r="C6852" s="385">
        <v>45684</v>
      </c>
      <c r="D6852" s="217" t="s">
        <v>1154</v>
      </c>
      <c r="E6852" s="387">
        <v>23010</v>
      </c>
      <c r="F6852" s="387">
        <v>23150</v>
      </c>
      <c r="G6852" s="387">
        <v>23400</v>
      </c>
      <c r="H6852" s="386">
        <v>50</v>
      </c>
      <c r="I6852" s="387">
        <v>1150500</v>
      </c>
      <c r="J6852" s="388">
        <v>600000</v>
      </c>
      <c r="K6852" s="387">
        <v>14040000000</v>
      </c>
    </row>
    <row r="6853" spans="3:11" x14ac:dyDescent="0.25">
      <c r="C6853" s="385">
        <v>45684</v>
      </c>
      <c r="D6853" s="217" t="s">
        <v>312</v>
      </c>
      <c r="E6853" s="387">
        <v>14400</v>
      </c>
      <c r="F6853" s="387">
        <v>14500</v>
      </c>
      <c r="G6853" s="387">
        <v>14400</v>
      </c>
      <c r="H6853" s="386">
        <v>3</v>
      </c>
      <c r="I6853" s="387">
        <v>43200</v>
      </c>
      <c r="J6853" s="388">
        <v>20000000</v>
      </c>
      <c r="K6853" s="387">
        <v>288000000000</v>
      </c>
    </row>
    <row r="6854" spans="3:11" x14ac:dyDescent="0.25">
      <c r="C6854" s="385">
        <v>45684</v>
      </c>
      <c r="D6854" s="217" t="s">
        <v>312</v>
      </c>
      <c r="E6854" s="387">
        <v>14400</v>
      </c>
      <c r="F6854" s="387">
        <v>14500</v>
      </c>
      <c r="G6854" s="387">
        <v>14400</v>
      </c>
      <c r="H6854" s="386">
        <v>1</v>
      </c>
      <c r="I6854" s="387">
        <v>14400</v>
      </c>
      <c r="J6854" s="388">
        <v>20000000</v>
      </c>
      <c r="K6854" s="387">
        <v>288000000000</v>
      </c>
    </row>
    <row r="6855" spans="3:11" x14ac:dyDescent="0.25">
      <c r="C6855" s="385">
        <v>45684</v>
      </c>
      <c r="D6855" s="217" t="s">
        <v>312</v>
      </c>
      <c r="E6855" s="387">
        <v>14400</v>
      </c>
      <c r="F6855" s="387">
        <v>14500</v>
      </c>
      <c r="G6855" s="387">
        <v>14400</v>
      </c>
      <c r="H6855" s="386">
        <v>3</v>
      </c>
      <c r="I6855" s="387">
        <v>43200</v>
      </c>
      <c r="J6855" s="388">
        <v>20000000</v>
      </c>
      <c r="K6855" s="387">
        <v>288000000000</v>
      </c>
    </row>
    <row r="6856" spans="3:11" x14ac:dyDescent="0.25">
      <c r="C6856" s="385">
        <v>45684</v>
      </c>
      <c r="D6856" s="217" t="s">
        <v>312</v>
      </c>
      <c r="E6856" s="387">
        <v>14400</v>
      </c>
      <c r="F6856" s="387">
        <v>14500</v>
      </c>
      <c r="G6856" s="387">
        <v>14400</v>
      </c>
      <c r="H6856" s="386">
        <v>24</v>
      </c>
      <c r="I6856" s="387">
        <v>345600</v>
      </c>
      <c r="J6856" s="388">
        <v>20000000</v>
      </c>
      <c r="K6856" s="387">
        <v>288000000000</v>
      </c>
    </row>
    <row r="6857" spans="3:11" x14ac:dyDescent="0.25">
      <c r="C6857" s="385">
        <v>45684</v>
      </c>
      <c r="D6857" s="217" t="s">
        <v>312</v>
      </c>
      <c r="E6857" s="387">
        <v>14400</v>
      </c>
      <c r="F6857" s="387">
        <v>14500</v>
      </c>
      <c r="G6857" s="387">
        <v>14400</v>
      </c>
      <c r="H6857" s="386">
        <v>1</v>
      </c>
      <c r="I6857" s="387">
        <v>14400</v>
      </c>
      <c r="J6857" s="388">
        <v>20000000</v>
      </c>
      <c r="K6857" s="387">
        <v>288000000000</v>
      </c>
    </row>
    <row r="6858" spans="3:11" x14ac:dyDescent="0.25">
      <c r="C6858" s="385">
        <v>45684</v>
      </c>
      <c r="D6858" s="217" t="s">
        <v>310</v>
      </c>
      <c r="E6858" s="387">
        <v>59500</v>
      </c>
      <c r="F6858" s="387">
        <v>59500</v>
      </c>
      <c r="G6858" s="387">
        <v>59000</v>
      </c>
      <c r="H6858" s="386">
        <v>8</v>
      </c>
      <c r="I6858" s="387">
        <v>476000</v>
      </c>
      <c r="J6858" s="238">
        <v>19450000</v>
      </c>
      <c r="K6858" s="387">
        <v>1147550000000</v>
      </c>
    </row>
    <row r="6859" spans="3:11" x14ac:dyDescent="0.25">
      <c r="C6859" s="385">
        <v>45684</v>
      </c>
      <c r="D6859" s="217" t="s">
        <v>1154</v>
      </c>
      <c r="E6859" s="387">
        <v>23150</v>
      </c>
      <c r="F6859" s="387">
        <v>23150</v>
      </c>
      <c r="G6859" s="387">
        <v>23400</v>
      </c>
      <c r="H6859" s="386">
        <v>1</v>
      </c>
      <c r="I6859" s="387">
        <v>23150</v>
      </c>
      <c r="J6859" s="388">
        <v>600000</v>
      </c>
      <c r="K6859" s="387">
        <v>14040000000</v>
      </c>
    </row>
    <row r="6860" spans="3:11" x14ac:dyDescent="0.25">
      <c r="C6860" s="385">
        <v>45684</v>
      </c>
      <c r="D6860" s="217" t="s">
        <v>1154</v>
      </c>
      <c r="E6860" s="387">
        <v>23100</v>
      </c>
      <c r="F6860" s="387">
        <v>23150</v>
      </c>
      <c r="G6860" s="387">
        <v>23400</v>
      </c>
      <c r="H6860" s="386">
        <v>8</v>
      </c>
      <c r="I6860" s="387">
        <v>184800</v>
      </c>
      <c r="J6860" s="388">
        <v>600000</v>
      </c>
      <c r="K6860" s="387">
        <v>14040000000</v>
      </c>
    </row>
    <row r="6861" spans="3:11" x14ac:dyDescent="0.25">
      <c r="C6861" s="385">
        <v>45684</v>
      </c>
      <c r="D6861" s="217" t="s">
        <v>312</v>
      </c>
      <c r="E6861" s="387">
        <v>14499</v>
      </c>
      <c r="F6861" s="387">
        <v>14500</v>
      </c>
      <c r="G6861" s="387">
        <v>14400</v>
      </c>
      <c r="H6861" s="386">
        <v>1</v>
      </c>
      <c r="I6861" s="387">
        <v>14499</v>
      </c>
      <c r="J6861" s="388">
        <v>20000000</v>
      </c>
      <c r="K6861" s="387">
        <v>288000000000</v>
      </c>
    </row>
    <row r="6862" spans="3:11" x14ac:dyDescent="0.25">
      <c r="C6862" s="385">
        <v>45684</v>
      </c>
      <c r="D6862" s="217" t="s">
        <v>310</v>
      </c>
      <c r="E6862" s="387">
        <v>59000</v>
      </c>
      <c r="F6862" s="387">
        <v>59500</v>
      </c>
      <c r="G6862" s="387">
        <v>59000</v>
      </c>
      <c r="H6862" s="386">
        <v>2</v>
      </c>
      <c r="I6862" s="387">
        <v>118000</v>
      </c>
      <c r="J6862" s="238">
        <v>19450000</v>
      </c>
      <c r="K6862" s="387">
        <v>1147550000000</v>
      </c>
    </row>
    <row r="6863" spans="3:11" x14ac:dyDescent="0.25">
      <c r="C6863" s="385">
        <v>45684</v>
      </c>
      <c r="D6863" s="217" t="s">
        <v>1154</v>
      </c>
      <c r="E6863" s="387">
        <v>23150</v>
      </c>
      <c r="F6863" s="387">
        <v>23150</v>
      </c>
      <c r="G6863" s="387">
        <v>23400</v>
      </c>
      <c r="H6863" s="386">
        <v>4</v>
      </c>
      <c r="I6863" s="387">
        <v>92600</v>
      </c>
      <c r="J6863" s="388">
        <v>600000</v>
      </c>
      <c r="K6863" s="387">
        <v>14040000000</v>
      </c>
    </row>
    <row r="6864" spans="3:11" x14ac:dyDescent="0.25">
      <c r="C6864" s="385">
        <v>45684</v>
      </c>
      <c r="D6864" s="217" t="s">
        <v>1154</v>
      </c>
      <c r="E6864" s="387">
        <v>23150</v>
      </c>
      <c r="F6864" s="387">
        <v>23150</v>
      </c>
      <c r="G6864" s="387">
        <v>23400</v>
      </c>
      <c r="H6864" s="386">
        <v>53</v>
      </c>
      <c r="I6864" s="387">
        <v>1226950</v>
      </c>
      <c r="J6864" s="388">
        <v>600000</v>
      </c>
      <c r="K6864" s="387">
        <v>14040000000</v>
      </c>
    </row>
    <row r="6865" spans="3:11" x14ac:dyDescent="0.25">
      <c r="C6865" s="385">
        <v>45684</v>
      </c>
      <c r="D6865" s="217" t="s">
        <v>1154</v>
      </c>
      <c r="E6865" s="387">
        <v>23300</v>
      </c>
      <c r="F6865" s="387">
        <v>23150</v>
      </c>
      <c r="G6865" s="387">
        <v>23400</v>
      </c>
      <c r="H6865" s="386">
        <v>67</v>
      </c>
      <c r="I6865" s="387">
        <v>1561100</v>
      </c>
      <c r="J6865" s="388">
        <v>600000</v>
      </c>
      <c r="K6865" s="387">
        <v>14040000000</v>
      </c>
    </row>
    <row r="6866" spans="3:11" x14ac:dyDescent="0.25">
      <c r="C6866" s="385">
        <v>45684</v>
      </c>
      <c r="D6866" s="217" t="s">
        <v>1154</v>
      </c>
      <c r="E6866" s="387">
        <v>23389.9</v>
      </c>
      <c r="F6866" s="387">
        <v>23150</v>
      </c>
      <c r="G6866" s="387">
        <v>23400</v>
      </c>
      <c r="H6866" s="386">
        <v>75</v>
      </c>
      <c r="I6866" s="387">
        <v>1754242.5</v>
      </c>
      <c r="J6866" s="388">
        <v>600000</v>
      </c>
      <c r="K6866" s="387">
        <v>14040000000</v>
      </c>
    </row>
    <row r="6867" spans="3:11" x14ac:dyDescent="0.25">
      <c r="C6867" s="385">
        <v>45684</v>
      </c>
      <c r="D6867" s="217" t="s">
        <v>1155</v>
      </c>
      <c r="E6867" s="387">
        <v>18999</v>
      </c>
      <c r="F6867" s="387">
        <v>18999</v>
      </c>
      <c r="G6867" s="387">
        <v>18999</v>
      </c>
      <c r="H6867" s="386">
        <v>105</v>
      </c>
      <c r="I6867" s="387">
        <v>1994895</v>
      </c>
      <c r="J6867" s="388">
        <v>2400000</v>
      </c>
      <c r="K6867" s="387">
        <v>45597600000</v>
      </c>
    </row>
    <row r="6868" spans="3:11" x14ac:dyDescent="0.25">
      <c r="C6868" s="385">
        <v>45684</v>
      </c>
      <c r="D6868" s="217" t="s">
        <v>1154</v>
      </c>
      <c r="E6868" s="387">
        <v>23400</v>
      </c>
      <c r="F6868" s="387">
        <v>23150</v>
      </c>
      <c r="G6868" s="387">
        <v>23400</v>
      </c>
      <c r="H6868" s="386">
        <v>6</v>
      </c>
      <c r="I6868" s="387">
        <v>140400</v>
      </c>
      <c r="J6868" s="388">
        <v>600000</v>
      </c>
      <c r="K6868" s="387">
        <v>14040000000</v>
      </c>
    </row>
    <row r="6869" spans="3:11" x14ac:dyDescent="0.25">
      <c r="C6869" s="385">
        <v>45684</v>
      </c>
      <c r="D6869" s="217" t="s">
        <v>312</v>
      </c>
      <c r="E6869" s="387">
        <v>14495</v>
      </c>
      <c r="F6869" s="387">
        <v>14500</v>
      </c>
      <c r="G6869" s="387">
        <v>14400</v>
      </c>
      <c r="H6869" s="386">
        <v>22</v>
      </c>
      <c r="I6869" s="387">
        <v>318890</v>
      </c>
      <c r="J6869" s="388">
        <v>20000000</v>
      </c>
      <c r="K6869" s="387">
        <v>288000000000</v>
      </c>
    </row>
    <row r="6870" spans="3:11" x14ac:dyDescent="0.25">
      <c r="C6870" s="385">
        <v>45684</v>
      </c>
      <c r="D6870" s="217" t="s">
        <v>1155</v>
      </c>
      <c r="E6870" s="387">
        <v>18999</v>
      </c>
      <c r="F6870" s="387">
        <v>18999</v>
      </c>
      <c r="G6870" s="387">
        <v>18999</v>
      </c>
      <c r="H6870" s="386">
        <v>11</v>
      </c>
      <c r="I6870" s="387">
        <v>208989</v>
      </c>
      <c r="J6870" s="388">
        <v>2400000</v>
      </c>
      <c r="K6870" s="387">
        <v>45597600000</v>
      </c>
    </row>
    <row r="6871" spans="3:11" x14ac:dyDescent="0.25">
      <c r="C6871" s="385">
        <v>45684</v>
      </c>
      <c r="D6871" s="217" t="s">
        <v>312</v>
      </c>
      <c r="E6871" s="387">
        <v>14400</v>
      </c>
      <c r="F6871" s="387">
        <v>14500</v>
      </c>
      <c r="G6871" s="387">
        <v>14400</v>
      </c>
      <c r="H6871" s="386">
        <v>13</v>
      </c>
      <c r="I6871" s="387">
        <v>187200</v>
      </c>
      <c r="J6871" s="388">
        <v>20000000</v>
      </c>
      <c r="K6871" s="387">
        <v>288000000000</v>
      </c>
    </row>
    <row r="6872" spans="3:11" x14ac:dyDescent="0.25">
      <c r="C6872" s="385">
        <v>45685</v>
      </c>
      <c r="D6872" s="217" t="s">
        <v>312</v>
      </c>
      <c r="E6872" s="387">
        <v>14499</v>
      </c>
      <c r="F6872" s="387">
        <v>14400</v>
      </c>
      <c r="G6872" s="387">
        <v>14499</v>
      </c>
      <c r="H6872" s="386">
        <v>1</v>
      </c>
      <c r="I6872" s="387">
        <v>14499</v>
      </c>
      <c r="J6872" s="388">
        <v>20000000</v>
      </c>
      <c r="K6872" s="387">
        <v>289980000000</v>
      </c>
    </row>
    <row r="6873" spans="3:11" x14ac:dyDescent="0.25">
      <c r="C6873" s="385">
        <v>45685</v>
      </c>
      <c r="D6873" s="217" t="s">
        <v>312</v>
      </c>
      <c r="E6873" s="387">
        <v>14400</v>
      </c>
      <c r="F6873" s="387">
        <v>14400</v>
      </c>
      <c r="G6873" s="387">
        <v>14499</v>
      </c>
      <c r="H6873" s="386">
        <v>3</v>
      </c>
      <c r="I6873" s="387">
        <v>43200</v>
      </c>
      <c r="J6873" s="388">
        <v>20000000</v>
      </c>
      <c r="K6873" s="387">
        <v>289980000000</v>
      </c>
    </row>
    <row r="6874" spans="3:11" x14ac:dyDescent="0.25">
      <c r="C6874" s="385">
        <v>45685</v>
      </c>
      <c r="D6874" s="217" t="s">
        <v>312</v>
      </c>
      <c r="E6874" s="387">
        <v>14400</v>
      </c>
      <c r="F6874" s="387">
        <v>14400</v>
      </c>
      <c r="G6874" s="387">
        <v>14499</v>
      </c>
      <c r="H6874" s="386">
        <v>1</v>
      </c>
      <c r="I6874" s="387">
        <v>14400</v>
      </c>
      <c r="J6874" s="388">
        <v>20000000</v>
      </c>
      <c r="K6874" s="387">
        <v>289980000000</v>
      </c>
    </row>
    <row r="6875" spans="3:11" x14ac:dyDescent="0.25">
      <c r="C6875" s="385">
        <v>45685</v>
      </c>
      <c r="D6875" s="217" t="s">
        <v>312</v>
      </c>
      <c r="E6875" s="387">
        <v>14400</v>
      </c>
      <c r="F6875" s="387">
        <v>14400</v>
      </c>
      <c r="G6875" s="387">
        <v>14499</v>
      </c>
      <c r="H6875" s="386">
        <v>15</v>
      </c>
      <c r="I6875" s="387">
        <v>216000</v>
      </c>
      <c r="J6875" s="388">
        <v>20000000</v>
      </c>
      <c r="K6875" s="387">
        <v>289980000000</v>
      </c>
    </row>
    <row r="6876" spans="3:11" x14ac:dyDescent="0.25">
      <c r="C6876" s="385">
        <v>45685</v>
      </c>
      <c r="D6876" s="217" t="s">
        <v>1154</v>
      </c>
      <c r="E6876" s="387">
        <v>23400</v>
      </c>
      <c r="F6876" s="387">
        <v>23400</v>
      </c>
      <c r="G6876" s="387">
        <v>23400</v>
      </c>
      <c r="H6876" s="386">
        <v>9</v>
      </c>
      <c r="I6876" s="387">
        <v>210600</v>
      </c>
      <c r="J6876" s="388">
        <v>600000</v>
      </c>
      <c r="K6876" s="387">
        <v>14040000000</v>
      </c>
    </row>
    <row r="6877" spans="3:11" x14ac:dyDescent="0.25">
      <c r="C6877" s="385">
        <v>45685</v>
      </c>
      <c r="D6877" s="217" t="s">
        <v>310</v>
      </c>
      <c r="E6877" s="387">
        <v>59000</v>
      </c>
      <c r="F6877" s="387">
        <v>59000</v>
      </c>
      <c r="G6877" s="387">
        <v>59000</v>
      </c>
      <c r="H6877" s="386">
        <v>5</v>
      </c>
      <c r="I6877" s="387">
        <v>295000</v>
      </c>
      <c r="J6877" s="238">
        <v>19450000</v>
      </c>
      <c r="K6877" s="387">
        <v>1147550000000</v>
      </c>
    </row>
    <row r="6878" spans="3:11" x14ac:dyDescent="0.25">
      <c r="C6878" s="385">
        <v>45685</v>
      </c>
      <c r="D6878" s="217" t="s">
        <v>1155</v>
      </c>
      <c r="E6878" s="387">
        <v>18999</v>
      </c>
      <c r="F6878" s="387">
        <v>18999</v>
      </c>
      <c r="G6878" s="387">
        <v>18951</v>
      </c>
      <c r="H6878" s="386">
        <v>2</v>
      </c>
      <c r="I6878" s="387">
        <v>37998</v>
      </c>
      <c r="J6878" s="388">
        <v>2400000</v>
      </c>
      <c r="K6878" s="387">
        <v>45482400000</v>
      </c>
    </row>
    <row r="6879" spans="3:11" x14ac:dyDescent="0.25">
      <c r="C6879" s="385">
        <v>45685</v>
      </c>
      <c r="D6879" s="217" t="s">
        <v>310</v>
      </c>
      <c r="E6879" s="387">
        <v>59000</v>
      </c>
      <c r="F6879" s="387">
        <v>59000</v>
      </c>
      <c r="G6879" s="387">
        <v>59000</v>
      </c>
      <c r="H6879" s="386">
        <v>1</v>
      </c>
      <c r="I6879" s="387">
        <v>59000</v>
      </c>
      <c r="J6879" s="238">
        <v>19450000</v>
      </c>
      <c r="K6879" s="387">
        <v>1147550000000</v>
      </c>
    </row>
    <row r="6880" spans="3:11" x14ac:dyDescent="0.25">
      <c r="C6880" s="385">
        <v>45685</v>
      </c>
      <c r="D6880" s="217" t="s">
        <v>312</v>
      </c>
      <c r="E6880" s="387">
        <v>14350</v>
      </c>
      <c r="F6880" s="387">
        <v>14400</v>
      </c>
      <c r="G6880" s="387">
        <v>14499</v>
      </c>
      <c r="H6880" s="386">
        <v>2</v>
      </c>
      <c r="I6880" s="387">
        <v>28700</v>
      </c>
      <c r="J6880" s="388">
        <v>20000000</v>
      </c>
      <c r="K6880" s="387">
        <v>289980000000</v>
      </c>
    </row>
    <row r="6881" spans="3:11" x14ac:dyDescent="0.25">
      <c r="C6881" s="385">
        <v>45685</v>
      </c>
      <c r="D6881" s="217" t="s">
        <v>312</v>
      </c>
      <c r="E6881" s="387">
        <v>14499</v>
      </c>
      <c r="F6881" s="387">
        <v>14400</v>
      </c>
      <c r="G6881" s="387">
        <v>14499</v>
      </c>
      <c r="H6881" s="386">
        <v>4</v>
      </c>
      <c r="I6881" s="387">
        <v>57996</v>
      </c>
      <c r="J6881" s="388">
        <v>20000000</v>
      </c>
      <c r="K6881" s="387">
        <v>289980000000</v>
      </c>
    </row>
    <row r="6882" spans="3:11" x14ac:dyDescent="0.25">
      <c r="C6882" s="385">
        <v>45685</v>
      </c>
      <c r="D6882" s="217" t="s">
        <v>1154</v>
      </c>
      <c r="E6882" s="387">
        <v>23400</v>
      </c>
      <c r="F6882" s="387">
        <v>23400</v>
      </c>
      <c r="G6882" s="387">
        <v>23400</v>
      </c>
      <c r="H6882" s="386">
        <v>6</v>
      </c>
      <c r="I6882" s="387">
        <v>140400</v>
      </c>
      <c r="J6882" s="388">
        <v>600000</v>
      </c>
      <c r="K6882" s="387">
        <v>14040000000</v>
      </c>
    </row>
    <row r="6883" spans="3:11" x14ac:dyDescent="0.25">
      <c r="C6883" s="385">
        <v>45685</v>
      </c>
      <c r="D6883" s="217" t="s">
        <v>1155</v>
      </c>
      <c r="E6883" s="387">
        <v>18999</v>
      </c>
      <c r="F6883" s="387">
        <v>18999</v>
      </c>
      <c r="G6883" s="387">
        <v>18951</v>
      </c>
      <c r="H6883" s="386">
        <v>2</v>
      </c>
      <c r="I6883" s="387">
        <v>37998</v>
      </c>
      <c r="J6883" s="388">
        <v>2400000</v>
      </c>
      <c r="K6883" s="387">
        <v>45482400000</v>
      </c>
    </row>
    <row r="6884" spans="3:11" x14ac:dyDescent="0.25">
      <c r="C6884" s="385">
        <v>45685</v>
      </c>
      <c r="D6884" s="217" t="s">
        <v>312</v>
      </c>
      <c r="E6884" s="387">
        <v>14499</v>
      </c>
      <c r="F6884" s="387">
        <v>14400</v>
      </c>
      <c r="G6884" s="387">
        <v>14499</v>
      </c>
      <c r="H6884" s="386">
        <v>3</v>
      </c>
      <c r="I6884" s="387">
        <v>43497</v>
      </c>
      <c r="J6884" s="388">
        <v>20000000</v>
      </c>
      <c r="K6884" s="387">
        <v>289980000000</v>
      </c>
    </row>
    <row r="6885" spans="3:11" x14ac:dyDescent="0.25">
      <c r="C6885" s="385">
        <v>45685</v>
      </c>
      <c r="D6885" s="217" t="s">
        <v>310</v>
      </c>
      <c r="E6885" s="387">
        <v>59000</v>
      </c>
      <c r="F6885" s="387">
        <v>59000</v>
      </c>
      <c r="G6885" s="387">
        <v>59000</v>
      </c>
      <c r="H6885" s="386">
        <v>1</v>
      </c>
      <c r="I6885" s="387">
        <v>59000</v>
      </c>
      <c r="J6885" s="238">
        <v>19450000</v>
      </c>
      <c r="K6885" s="387">
        <v>1147550000000</v>
      </c>
    </row>
    <row r="6886" spans="3:11" x14ac:dyDescent="0.25">
      <c r="C6886" s="385">
        <v>45685</v>
      </c>
      <c r="D6886" s="217" t="s">
        <v>312</v>
      </c>
      <c r="E6886" s="387">
        <v>14499</v>
      </c>
      <c r="F6886" s="387">
        <v>14400</v>
      </c>
      <c r="G6886" s="387">
        <v>14499</v>
      </c>
      <c r="H6886" s="386">
        <v>5</v>
      </c>
      <c r="I6886" s="387">
        <v>72495</v>
      </c>
      <c r="J6886" s="388">
        <v>20000000</v>
      </c>
      <c r="K6886" s="387">
        <v>289980000000</v>
      </c>
    </row>
    <row r="6887" spans="3:11" x14ac:dyDescent="0.25">
      <c r="C6887" s="385">
        <v>45685</v>
      </c>
      <c r="D6887" s="217" t="s">
        <v>1155</v>
      </c>
      <c r="E6887" s="387">
        <v>18999</v>
      </c>
      <c r="F6887" s="387">
        <v>18999</v>
      </c>
      <c r="G6887" s="387">
        <v>18951</v>
      </c>
      <c r="H6887" s="386">
        <v>1</v>
      </c>
      <c r="I6887" s="387">
        <v>18999</v>
      </c>
      <c r="J6887" s="388">
        <v>2400000</v>
      </c>
      <c r="K6887" s="387">
        <v>45482400000</v>
      </c>
    </row>
    <row r="6888" spans="3:11" x14ac:dyDescent="0.25">
      <c r="C6888" s="385">
        <v>45685</v>
      </c>
      <c r="D6888" s="217" t="s">
        <v>1154</v>
      </c>
      <c r="E6888" s="387">
        <v>23400</v>
      </c>
      <c r="F6888" s="387">
        <v>23400</v>
      </c>
      <c r="G6888" s="387">
        <v>23400</v>
      </c>
      <c r="H6888" s="386">
        <v>109</v>
      </c>
      <c r="I6888" s="387">
        <v>2550600</v>
      </c>
      <c r="J6888" s="388">
        <v>600000</v>
      </c>
      <c r="K6888" s="387">
        <v>14040000000</v>
      </c>
    </row>
    <row r="6889" spans="3:11" x14ac:dyDescent="0.25">
      <c r="C6889" s="385">
        <v>45685</v>
      </c>
      <c r="D6889" s="217" t="s">
        <v>1154</v>
      </c>
      <c r="E6889" s="387">
        <v>23400</v>
      </c>
      <c r="F6889" s="387">
        <v>23400</v>
      </c>
      <c r="G6889" s="387">
        <v>23400</v>
      </c>
      <c r="H6889" s="386">
        <v>146</v>
      </c>
      <c r="I6889" s="387">
        <v>3416400</v>
      </c>
      <c r="J6889" s="388">
        <v>600000</v>
      </c>
      <c r="K6889" s="387">
        <v>14040000000</v>
      </c>
    </row>
    <row r="6890" spans="3:11" x14ac:dyDescent="0.25">
      <c r="C6890" s="385">
        <v>45685</v>
      </c>
      <c r="D6890" s="217" t="s">
        <v>1155</v>
      </c>
      <c r="E6890" s="387">
        <v>18999</v>
      </c>
      <c r="F6890" s="387">
        <v>18999</v>
      </c>
      <c r="G6890" s="387">
        <v>18951</v>
      </c>
      <c r="H6890" s="386">
        <v>3</v>
      </c>
      <c r="I6890" s="387">
        <v>56997</v>
      </c>
      <c r="J6890" s="388">
        <v>2400000</v>
      </c>
      <c r="K6890" s="387">
        <v>45482400000</v>
      </c>
    </row>
    <row r="6891" spans="3:11" x14ac:dyDescent="0.25">
      <c r="C6891" s="385">
        <v>45685</v>
      </c>
      <c r="D6891" s="217" t="s">
        <v>1155</v>
      </c>
      <c r="E6891" s="387">
        <v>18951</v>
      </c>
      <c r="F6891" s="387">
        <v>18999</v>
      </c>
      <c r="G6891" s="387">
        <v>18951</v>
      </c>
      <c r="H6891" s="386">
        <v>1</v>
      </c>
      <c r="I6891" s="387">
        <v>18951</v>
      </c>
      <c r="J6891" s="388">
        <v>2400000</v>
      </c>
      <c r="K6891" s="387">
        <v>45482400000</v>
      </c>
    </row>
    <row r="6892" spans="3:11" x14ac:dyDescent="0.25">
      <c r="C6892" s="385">
        <v>45686</v>
      </c>
      <c r="D6892" s="217" t="s">
        <v>1154</v>
      </c>
      <c r="E6892" s="387">
        <v>23400</v>
      </c>
      <c r="F6892" s="387">
        <v>23400</v>
      </c>
      <c r="G6892" s="387">
        <v>23400</v>
      </c>
      <c r="H6892" s="386">
        <v>120</v>
      </c>
      <c r="I6892" s="387">
        <v>2808000</v>
      </c>
      <c r="J6892" s="388">
        <v>600000</v>
      </c>
      <c r="K6892" s="387">
        <v>14040000000</v>
      </c>
    </row>
    <row r="6893" spans="3:11" x14ac:dyDescent="0.25">
      <c r="C6893" s="385">
        <v>45686</v>
      </c>
      <c r="D6893" s="217" t="s">
        <v>1154</v>
      </c>
      <c r="E6893" s="387">
        <v>23400</v>
      </c>
      <c r="F6893" s="387">
        <v>23400</v>
      </c>
      <c r="G6893" s="387">
        <v>23400</v>
      </c>
      <c r="H6893" s="386">
        <v>2</v>
      </c>
      <c r="I6893" s="387">
        <v>46800</v>
      </c>
      <c r="J6893" s="388">
        <v>600000</v>
      </c>
      <c r="K6893" s="387">
        <v>14040000000</v>
      </c>
    </row>
    <row r="6894" spans="3:11" x14ac:dyDescent="0.25">
      <c r="C6894" s="385">
        <v>45686</v>
      </c>
      <c r="D6894" s="217" t="s">
        <v>1154</v>
      </c>
      <c r="E6894" s="387">
        <v>23400</v>
      </c>
      <c r="F6894" s="387">
        <v>23400</v>
      </c>
      <c r="G6894" s="387">
        <v>23400</v>
      </c>
      <c r="H6894" s="386">
        <v>10</v>
      </c>
      <c r="I6894" s="387">
        <v>234000</v>
      </c>
      <c r="J6894" s="388">
        <v>600000</v>
      </c>
      <c r="K6894" s="387">
        <v>14040000000</v>
      </c>
    </row>
    <row r="6895" spans="3:11" x14ac:dyDescent="0.25">
      <c r="C6895" s="385">
        <v>45686</v>
      </c>
      <c r="D6895" s="217" t="s">
        <v>312</v>
      </c>
      <c r="E6895" s="387">
        <v>14400</v>
      </c>
      <c r="F6895" s="387">
        <v>14499</v>
      </c>
      <c r="G6895" s="387">
        <v>14400</v>
      </c>
      <c r="H6895" s="386">
        <v>1</v>
      </c>
      <c r="I6895" s="387">
        <v>14400</v>
      </c>
      <c r="J6895" s="388">
        <v>20000000</v>
      </c>
      <c r="K6895" s="387">
        <v>288000000000</v>
      </c>
    </row>
    <row r="6896" spans="3:11" x14ac:dyDescent="0.25">
      <c r="C6896" s="385">
        <v>45686</v>
      </c>
      <c r="D6896" s="217" t="s">
        <v>312</v>
      </c>
      <c r="E6896" s="387">
        <v>14400</v>
      </c>
      <c r="F6896" s="387">
        <v>14499</v>
      </c>
      <c r="G6896" s="387">
        <v>14400</v>
      </c>
      <c r="H6896" s="386">
        <v>2</v>
      </c>
      <c r="I6896" s="387">
        <v>28800</v>
      </c>
      <c r="J6896" s="388">
        <v>20000000</v>
      </c>
      <c r="K6896" s="387">
        <v>288000000000</v>
      </c>
    </row>
    <row r="6897" spans="3:11" x14ac:dyDescent="0.25">
      <c r="C6897" s="385">
        <v>45686</v>
      </c>
      <c r="D6897" s="217" t="s">
        <v>312</v>
      </c>
      <c r="E6897" s="387">
        <v>14400</v>
      </c>
      <c r="F6897" s="387">
        <v>14499</v>
      </c>
      <c r="G6897" s="387">
        <v>14400</v>
      </c>
      <c r="H6897" s="386">
        <v>1</v>
      </c>
      <c r="I6897" s="387">
        <v>14400</v>
      </c>
      <c r="J6897" s="388">
        <v>20000000</v>
      </c>
      <c r="K6897" s="387">
        <v>288000000000</v>
      </c>
    </row>
    <row r="6898" spans="3:11" x14ac:dyDescent="0.25">
      <c r="C6898" s="385">
        <v>45686</v>
      </c>
      <c r="D6898" s="217" t="s">
        <v>312</v>
      </c>
      <c r="E6898" s="387">
        <v>14400</v>
      </c>
      <c r="F6898" s="387">
        <v>14499</v>
      </c>
      <c r="G6898" s="387">
        <v>14400</v>
      </c>
      <c r="H6898" s="386">
        <v>2</v>
      </c>
      <c r="I6898" s="387">
        <v>28800</v>
      </c>
      <c r="J6898" s="388">
        <v>20000000</v>
      </c>
      <c r="K6898" s="387">
        <v>288000000000</v>
      </c>
    </row>
    <row r="6899" spans="3:11" x14ac:dyDescent="0.25">
      <c r="C6899" s="385">
        <v>45686</v>
      </c>
      <c r="D6899" s="217" t="s">
        <v>312</v>
      </c>
      <c r="E6899" s="387">
        <v>14400</v>
      </c>
      <c r="F6899" s="387">
        <v>14499</v>
      </c>
      <c r="G6899" s="387">
        <v>14400</v>
      </c>
      <c r="H6899" s="386">
        <v>2</v>
      </c>
      <c r="I6899" s="387">
        <v>28800</v>
      </c>
      <c r="J6899" s="388">
        <v>20000000</v>
      </c>
      <c r="K6899" s="387">
        <v>288000000000</v>
      </c>
    </row>
    <row r="6900" spans="3:11" x14ac:dyDescent="0.25">
      <c r="C6900" s="385">
        <v>45686</v>
      </c>
      <c r="D6900" s="217" t="s">
        <v>312</v>
      </c>
      <c r="E6900" s="387">
        <v>14400</v>
      </c>
      <c r="F6900" s="387">
        <v>14499</v>
      </c>
      <c r="G6900" s="387">
        <v>14400</v>
      </c>
      <c r="H6900" s="386">
        <v>1</v>
      </c>
      <c r="I6900" s="387">
        <v>14400</v>
      </c>
      <c r="J6900" s="388">
        <v>20000000</v>
      </c>
      <c r="K6900" s="387">
        <v>288000000000</v>
      </c>
    </row>
    <row r="6901" spans="3:11" x14ac:dyDescent="0.25">
      <c r="C6901" s="385">
        <v>45686</v>
      </c>
      <c r="D6901" s="217" t="s">
        <v>310</v>
      </c>
      <c r="E6901" s="387">
        <v>59000</v>
      </c>
      <c r="F6901" s="387">
        <v>59000</v>
      </c>
      <c r="G6901" s="387">
        <v>59000</v>
      </c>
      <c r="H6901" s="386">
        <v>3</v>
      </c>
      <c r="I6901" s="387">
        <v>177000</v>
      </c>
      <c r="J6901" s="238">
        <v>19450000</v>
      </c>
      <c r="K6901" s="387">
        <v>1147550000000</v>
      </c>
    </row>
    <row r="6902" spans="3:11" x14ac:dyDescent="0.25">
      <c r="C6902" s="385">
        <v>45686</v>
      </c>
      <c r="D6902" s="217" t="s">
        <v>310</v>
      </c>
      <c r="E6902" s="387">
        <v>59000</v>
      </c>
      <c r="F6902" s="387">
        <v>59000</v>
      </c>
      <c r="G6902" s="387">
        <v>59000</v>
      </c>
      <c r="H6902" s="386">
        <v>7</v>
      </c>
      <c r="I6902" s="387">
        <v>413000</v>
      </c>
      <c r="J6902" s="238">
        <v>19450000</v>
      </c>
      <c r="K6902" s="387">
        <v>1147550000000</v>
      </c>
    </row>
    <row r="6903" spans="3:11" x14ac:dyDescent="0.25">
      <c r="C6903" s="385">
        <v>45686</v>
      </c>
      <c r="D6903" s="217" t="s">
        <v>312</v>
      </c>
      <c r="E6903" s="387">
        <v>14400</v>
      </c>
      <c r="F6903" s="387">
        <v>14499</v>
      </c>
      <c r="G6903" s="387">
        <v>14400</v>
      </c>
      <c r="H6903" s="386">
        <v>1</v>
      </c>
      <c r="I6903" s="387">
        <v>14400</v>
      </c>
      <c r="J6903" s="388">
        <v>20000000</v>
      </c>
      <c r="K6903" s="387">
        <v>288000000000</v>
      </c>
    </row>
    <row r="6904" spans="3:11" x14ac:dyDescent="0.25">
      <c r="C6904" s="385">
        <v>45686</v>
      </c>
      <c r="D6904" s="217" t="s">
        <v>1155</v>
      </c>
      <c r="E6904" s="387">
        <v>19000</v>
      </c>
      <c r="F6904" s="387">
        <v>18951</v>
      </c>
      <c r="G6904" s="387">
        <v>19000</v>
      </c>
      <c r="H6904" s="386">
        <v>1</v>
      </c>
      <c r="I6904" s="387">
        <v>19000</v>
      </c>
      <c r="J6904" s="388">
        <v>2400000</v>
      </c>
      <c r="K6904" s="387">
        <v>45600000000</v>
      </c>
    </row>
    <row r="6905" spans="3:11" x14ac:dyDescent="0.25">
      <c r="C6905" s="385">
        <v>45686</v>
      </c>
      <c r="D6905" s="217" t="s">
        <v>1155</v>
      </c>
      <c r="E6905" s="387">
        <v>19000</v>
      </c>
      <c r="F6905" s="387">
        <v>18951</v>
      </c>
      <c r="G6905" s="387">
        <v>19000</v>
      </c>
      <c r="H6905" s="386">
        <v>4</v>
      </c>
      <c r="I6905" s="387">
        <v>76000</v>
      </c>
      <c r="J6905" s="388">
        <v>2400000</v>
      </c>
      <c r="K6905" s="387">
        <v>45600000000</v>
      </c>
    </row>
    <row r="6906" spans="3:11" x14ac:dyDescent="0.25">
      <c r="C6906" s="385">
        <v>45686</v>
      </c>
      <c r="D6906" s="217" t="s">
        <v>1154</v>
      </c>
      <c r="E6906" s="387">
        <v>23400</v>
      </c>
      <c r="F6906" s="387">
        <v>23400</v>
      </c>
      <c r="G6906" s="387">
        <v>23400</v>
      </c>
      <c r="H6906" s="386">
        <v>1</v>
      </c>
      <c r="I6906" s="387">
        <v>23400</v>
      </c>
      <c r="J6906" s="388">
        <v>600000</v>
      </c>
      <c r="K6906" s="387">
        <v>14040000000</v>
      </c>
    </row>
    <row r="6907" spans="3:11" x14ac:dyDescent="0.25">
      <c r="C6907" s="385">
        <v>45686</v>
      </c>
      <c r="D6907" s="217" t="s">
        <v>310</v>
      </c>
      <c r="E6907" s="387">
        <v>58600</v>
      </c>
      <c r="F6907" s="387">
        <v>59000</v>
      </c>
      <c r="G6907" s="387">
        <v>59000</v>
      </c>
      <c r="H6907" s="386">
        <v>5</v>
      </c>
      <c r="I6907" s="387">
        <v>293000</v>
      </c>
      <c r="J6907" s="238">
        <v>19450000</v>
      </c>
      <c r="K6907" s="387">
        <v>1147550000000</v>
      </c>
    </row>
    <row r="6908" spans="3:11" x14ac:dyDescent="0.25">
      <c r="C6908" s="385">
        <v>45686</v>
      </c>
      <c r="D6908" s="217" t="s">
        <v>1154</v>
      </c>
      <c r="E6908" s="387">
        <v>23400</v>
      </c>
      <c r="F6908" s="387">
        <v>23400</v>
      </c>
      <c r="G6908" s="387">
        <v>23400</v>
      </c>
      <c r="H6908" s="386">
        <v>1</v>
      </c>
      <c r="I6908" s="387">
        <v>23400</v>
      </c>
      <c r="J6908" s="388">
        <v>600000</v>
      </c>
      <c r="K6908" s="387">
        <v>14040000000</v>
      </c>
    </row>
    <row r="6909" spans="3:11" x14ac:dyDescent="0.25">
      <c r="C6909" s="385">
        <v>45686</v>
      </c>
      <c r="D6909" s="217" t="s">
        <v>312</v>
      </c>
      <c r="E6909" s="387">
        <v>14400</v>
      </c>
      <c r="F6909" s="387">
        <v>14499</v>
      </c>
      <c r="G6909" s="387">
        <v>14400</v>
      </c>
      <c r="H6909" s="386">
        <v>1</v>
      </c>
      <c r="I6909" s="387">
        <v>14400</v>
      </c>
      <c r="J6909" s="388">
        <v>20000000</v>
      </c>
      <c r="K6909" s="387">
        <v>288000000000</v>
      </c>
    </row>
    <row r="6910" spans="3:11" x14ac:dyDescent="0.25">
      <c r="C6910" s="385">
        <v>45686</v>
      </c>
      <c r="D6910" s="217" t="s">
        <v>1154</v>
      </c>
      <c r="E6910" s="387">
        <v>23400</v>
      </c>
      <c r="F6910" s="387">
        <v>23400</v>
      </c>
      <c r="G6910" s="387">
        <v>23400</v>
      </c>
      <c r="H6910" s="386">
        <v>5</v>
      </c>
      <c r="I6910" s="387">
        <v>117000</v>
      </c>
      <c r="J6910" s="388">
        <v>600000</v>
      </c>
      <c r="K6910" s="387">
        <v>14040000000</v>
      </c>
    </row>
    <row r="6911" spans="3:11" x14ac:dyDescent="0.25">
      <c r="C6911" s="385">
        <v>45686</v>
      </c>
      <c r="D6911" s="217" t="s">
        <v>1154</v>
      </c>
      <c r="E6911" s="387">
        <v>23400</v>
      </c>
      <c r="F6911" s="387">
        <v>23400</v>
      </c>
      <c r="G6911" s="387">
        <v>23400</v>
      </c>
      <c r="H6911" s="386">
        <v>1</v>
      </c>
      <c r="I6911" s="387">
        <v>23400</v>
      </c>
      <c r="J6911" s="388">
        <v>600000</v>
      </c>
      <c r="K6911" s="387">
        <v>14040000000</v>
      </c>
    </row>
    <row r="6912" spans="3:11" x14ac:dyDescent="0.25">
      <c r="C6912" s="385">
        <v>45686</v>
      </c>
      <c r="D6912" s="217" t="s">
        <v>312</v>
      </c>
      <c r="E6912" s="387">
        <v>14400</v>
      </c>
      <c r="F6912" s="387">
        <v>14499</v>
      </c>
      <c r="G6912" s="387">
        <v>14400</v>
      </c>
      <c r="H6912" s="386">
        <v>2</v>
      </c>
      <c r="I6912" s="387">
        <v>28800</v>
      </c>
      <c r="J6912" s="388">
        <v>20000000</v>
      </c>
      <c r="K6912" s="387">
        <v>288000000000</v>
      </c>
    </row>
    <row r="6913" spans="3:11" x14ac:dyDescent="0.25">
      <c r="C6913" s="385">
        <v>45686</v>
      </c>
      <c r="D6913" s="217" t="s">
        <v>310</v>
      </c>
      <c r="E6913" s="387">
        <v>59000</v>
      </c>
      <c r="F6913" s="387">
        <v>59000</v>
      </c>
      <c r="G6913" s="387">
        <v>59000</v>
      </c>
      <c r="H6913" s="386">
        <v>1</v>
      </c>
      <c r="I6913" s="387">
        <v>59000</v>
      </c>
      <c r="J6913" s="238">
        <v>19450000</v>
      </c>
      <c r="K6913" s="387">
        <v>1147550000000</v>
      </c>
    </row>
    <row r="6914" spans="3:11" x14ac:dyDescent="0.25">
      <c r="C6914" s="385">
        <v>45686</v>
      </c>
      <c r="D6914" s="217" t="s">
        <v>1154</v>
      </c>
      <c r="E6914" s="387">
        <v>23400</v>
      </c>
      <c r="F6914" s="387">
        <v>23400</v>
      </c>
      <c r="G6914" s="387">
        <v>23400</v>
      </c>
      <c r="H6914" s="386">
        <v>1</v>
      </c>
      <c r="I6914" s="387">
        <v>23400</v>
      </c>
      <c r="J6914" s="388">
        <v>600000</v>
      </c>
      <c r="K6914" s="387">
        <v>14040000000</v>
      </c>
    </row>
    <row r="6915" spans="3:11" x14ac:dyDescent="0.25">
      <c r="C6915" s="385">
        <v>45686</v>
      </c>
      <c r="D6915" s="217" t="s">
        <v>1154</v>
      </c>
      <c r="E6915" s="387">
        <v>23400</v>
      </c>
      <c r="F6915" s="387">
        <v>23400</v>
      </c>
      <c r="G6915" s="387">
        <v>23400</v>
      </c>
      <c r="H6915" s="386">
        <v>1</v>
      </c>
      <c r="I6915" s="387">
        <v>23400</v>
      </c>
      <c r="J6915" s="388">
        <v>600000</v>
      </c>
      <c r="K6915" s="387">
        <v>14040000000</v>
      </c>
    </row>
    <row r="6916" spans="3:11" x14ac:dyDescent="0.25">
      <c r="C6916" s="385">
        <v>45686</v>
      </c>
      <c r="D6916" s="217" t="s">
        <v>310</v>
      </c>
      <c r="E6916" s="387">
        <v>59000</v>
      </c>
      <c r="F6916" s="387">
        <v>59000</v>
      </c>
      <c r="G6916" s="387">
        <v>59000</v>
      </c>
      <c r="H6916" s="386">
        <v>1</v>
      </c>
      <c r="I6916" s="387">
        <v>59000</v>
      </c>
      <c r="J6916" s="238">
        <v>19450000</v>
      </c>
      <c r="K6916" s="387">
        <v>1147550000000</v>
      </c>
    </row>
    <row r="6917" spans="3:11" x14ac:dyDescent="0.25">
      <c r="C6917" s="385">
        <v>45686</v>
      </c>
      <c r="D6917" s="217" t="s">
        <v>1155</v>
      </c>
      <c r="E6917" s="387">
        <v>19000</v>
      </c>
      <c r="F6917" s="387">
        <v>18951</v>
      </c>
      <c r="G6917" s="387">
        <v>19000</v>
      </c>
      <c r="H6917" s="386">
        <v>1</v>
      </c>
      <c r="I6917" s="387">
        <v>19000</v>
      </c>
      <c r="J6917" s="388">
        <v>2400000</v>
      </c>
      <c r="K6917" s="387">
        <v>45600000000</v>
      </c>
    </row>
    <row r="6918" spans="3:11" x14ac:dyDescent="0.25">
      <c r="C6918" s="385">
        <v>45686</v>
      </c>
      <c r="D6918" s="217" t="s">
        <v>312</v>
      </c>
      <c r="E6918" s="387">
        <v>14400</v>
      </c>
      <c r="F6918" s="387">
        <v>14499</v>
      </c>
      <c r="G6918" s="387">
        <v>14400</v>
      </c>
      <c r="H6918" s="386">
        <v>2</v>
      </c>
      <c r="I6918" s="387">
        <v>28800</v>
      </c>
      <c r="J6918" s="388">
        <v>20000000</v>
      </c>
      <c r="K6918" s="387">
        <v>288000000000</v>
      </c>
    </row>
    <row r="6919" spans="3:11" x14ac:dyDescent="0.25">
      <c r="C6919" s="385">
        <v>45686</v>
      </c>
      <c r="D6919" s="217" t="s">
        <v>1154</v>
      </c>
      <c r="E6919" s="387">
        <v>23400</v>
      </c>
      <c r="F6919" s="387">
        <v>23400</v>
      </c>
      <c r="G6919" s="387">
        <v>23400</v>
      </c>
      <c r="H6919" s="386">
        <v>10</v>
      </c>
      <c r="I6919" s="387">
        <v>234000</v>
      </c>
      <c r="J6919" s="388">
        <v>600000</v>
      </c>
      <c r="K6919" s="387">
        <v>14040000000</v>
      </c>
    </row>
    <row r="6920" spans="3:11" x14ac:dyDescent="0.25">
      <c r="C6920" s="385">
        <v>45686</v>
      </c>
      <c r="D6920" s="217" t="s">
        <v>1155</v>
      </c>
      <c r="E6920" s="387">
        <v>19000</v>
      </c>
      <c r="F6920" s="387">
        <v>18951</v>
      </c>
      <c r="G6920" s="387">
        <v>19000</v>
      </c>
      <c r="H6920" s="386">
        <v>10</v>
      </c>
      <c r="I6920" s="387">
        <v>190000</v>
      </c>
      <c r="J6920" s="388">
        <v>2400000</v>
      </c>
      <c r="K6920" s="387">
        <v>45600000000</v>
      </c>
    </row>
    <row r="6921" spans="3:11" x14ac:dyDescent="0.25">
      <c r="C6921" s="385">
        <v>45686</v>
      </c>
      <c r="D6921" s="217" t="s">
        <v>312</v>
      </c>
      <c r="E6921" s="387">
        <v>14400</v>
      </c>
      <c r="F6921" s="387">
        <v>14499</v>
      </c>
      <c r="G6921" s="387">
        <v>14400</v>
      </c>
      <c r="H6921" s="386">
        <v>10</v>
      </c>
      <c r="I6921" s="387">
        <v>144000</v>
      </c>
      <c r="J6921" s="388">
        <v>20000000</v>
      </c>
      <c r="K6921" s="387">
        <v>288000000000</v>
      </c>
    </row>
    <row r="6922" spans="3:11" x14ac:dyDescent="0.25">
      <c r="C6922" s="385">
        <v>45686</v>
      </c>
      <c r="D6922" s="217" t="s">
        <v>1154</v>
      </c>
      <c r="E6922" s="387">
        <v>23400</v>
      </c>
      <c r="F6922" s="387">
        <v>23400</v>
      </c>
      <c r="G6922" s="387">
        <v>23400</v>
      </c>
      <c r="H6922" s="386">
        <v>3</v>
      </c>
      <c r="I6922" s="387">
        <v>70200</v>
      </c>
      <c r="J6922" s="388">
        <v>600000</v>
      </c>
      <c r="K6922" s="387">
        <v>14040000000</v>
      </c>
    </row>
    <row r="6923" spans="3:11" x14ac:dyDescent="0.25">
      <c r="C6923" s="385">
        <v>45686</v>
      </c>
      <c r="D6923" s="217" t="s">
        <v>312</v>
      </c>
      <c r="E6923" s="387">
        <v>14400</v>
      </c>
      <c r="F6923" s="387">
        <v>14499</v>
      </c>
      <c r="G6923" s="387">
        <v>14400</v>
      </c>
      <c r="H6923" s="386">
        <v>1</v>
      </c>
      <c r="I6923" s="387">
        <v>14400</v>
      </c>
      <c r="J6923" s="388">
        <v>20000000</v>
      </c>
      <c r="K6923" s="387">
        <v>288000000000</v>
      </c>
    </row>
    <row r="6924" spans="3:11" x14ac:dyDescent="0.25">
      <c r="C6924" s="385">
        <v>45686</v>
      </c>
      <c r="D6924" s="217" t="s">
        <v>1155</v>
      </c>
      <c r="E6924" s="387">
        <v>19000</v>
      </c>
      <c r="F6924" s="387">
        <v>18951</v>
      </c>
      <c r="G6924" s="387">
        <v>19000</v>
      </c>
      <c r="H6924" s="386">
        <v>1</v>
      </c>
      <c r="I6924" s="387">
        <v>19000</v>
      </c>
      <c r="J6924" s="388">
        <v>2400000</v>
      </c>
      <c r="K6924" s="387">
        <v>45600000000</v>
      </c>
    </row>
    <row r="6925" spans="3:11" x14ac:dyDescent="0.25">
      <c r="C6925" s="385">
        <v>45686</v>
      </c>
      <c r="D6925" s="217" t="s">
        <v>1155</v>
      </c>
      <c r="E6925" s="387">
        <v>19000</v>
      </c>
      <c r="F6925" s="387">
        <v>18951</v>
      </c>
      <c r="G6925" s="387">
        <v>19000</v>
      </c>
      <c r="H6925" s="386">
        <v>21</v>
      </c>
      <c r="I6925" s="387">
        <v>399000</v>
      </c>
      <c r="J6925" s="388">
        <v>2400000</v>
      </c>
      <c r="K6925" s="387">
        <v>45600000000</v>
      </c>
    </row>
    <row r="6926" spans="3:11" x14ac:dyDescent="0.25">
      <c r="C6926" s="385">
        <v>45686</v>
      </c>
      <c r="D6926" s="217" t="s">
        <v>310</v>
      </c>
      <c r="E6926" s="387">
        <v>59000</v>
      </c>
      <c r="F6926" s="387">
        <v>59000</v>
      </c>
      <c r="G6926" s="387">
        <v>59000</v>
      </c>
      <c r="H6926" s="386">
        <v>9</v>
      </c>
      <c r="I6926" s="387">
        <v>531000</v>
      </c>
      <c r="J6926" s="238">
        <v>19450000</v>
      </c>
      <c r="K6926" s="387">
        <v>1147550000000</v>
      </c>
    </row>
    <row r="6927" spans="3:11" x14ac:dyDescent="0.25">
      <c r="C6927" s="385">
        <v>45686</v>
      </c>
      <c r="D6927" s="217" t="s">
        <v>1154</v>
      </c>
      <c r="E6927" s="387">
        <v>23400</v>
      </c>
      <c r="F6927" s="387">
        <v>23400</v>
      </c>
      <c r="G6927" s="387">
        <v>23400</v>
      </c>
      <c r="H6927" s="386">
        <v>21</v>
      </c>
      <c r="I6927" s="387">
        <v>491400</v>
      </c>
      <c r="J6927" s="388">
        <v>600000</v>
      </c>
      <c r="K6927" s="387">
        <v>14040000000</v>
      </c>
    </row>
    <row r="6928" spans="3:11" x14ac:dyDescent="0.25">
      <c r="C6928" s="385">
        <v>45686</v>
      </c>
      <c r="D6928" s="217" t="s">
        <v>312</v>
      </c>
      <c r="E6928" s="387">
        <v>14400</v>
      </c>
      <c r="F6928" s="387">
        <v>14499</v>
      </c>
      <c r="G6928" s="387">
        <v>14400</v>
      </c>
      <c r="H6928" s="386">
        <v>28</v>
      </c>
      <c r="I6928" s="387">
        <v>403200</v>
      </c>
      <c r="J6928" s="388">
        <v>20000000</v>
      </c>
      <c r="K6928" s="387">
        <v>288000000000</v>
      </c>
    </row>
    <row r="6929" spans="3:11" x14ac:dyDescent="0.25">
      <c r="C6929" s="385">
        <v>45686</v>
      </c>
      <c r="D6929" s="217" t="s">
        <v>1155</v>
      </c>
      <c r="E6929" s="387">
        <v>19000</v>
      </c>
      <c r="F6929" s="387">
        <v>18951</v>
      </c>
      <c r="G6929" s="387">
        <v>19000</v>
      </c>
      <c r="H6929" s="386">
        <v>5</v>
      </c>
      <c r="I6929" s="387">
        <v>95000</v>
      </c>
      <c r="J6929" s="388">
        <v>2400000</v>
      </c>
      <c r="K6929" s="387">
        <v>45600000000</v>
      </c>
    </row>
    <row r="6930" spans="3:11" x14ac:dyDescent="0.25">
      <c r="C6930" s="385">
        <v>45686</v>
      </c>
      <c r="D6930" s="217" t="s">
        <v>1155</v>
      </c>
      <c r="E6930" s="387">
        <v>19000</v>
      </c>
      <c r="F6930" s="387">
        <v>18951</v>
      </c>
      <c r="G6930" s="387">
        <v>19000</v>
      </c>
      <c r="H6930" s="386">
        <v>26</v>
      </c>
      <c r="I6930" s="387">
        <v>494000</v>
      </c>
      <c r="J6930" s="388">
        <v>2400000</v>
      </c>
      <c r="K6930" s="387">
        <v>45600000000</v>
      </c>
    </row>
    <row r="6931" spans="3:11" x14ac:dyDescent="0.25">
      <c r="C6931" s="385">
        <v>45687</v>
      </c>
      <c r="D6931" s="217" t="s">
        <v>1154</v>
      </c>
      <c r="E6931" s="387">
        <v>23400</v>
      </c>
      <c r="F6931" s="387">
        <v>23400</v>
      </c>
      <c r="G6931" s="387">
        <v>23350</v>
      </c>
      <c r="H6931" s="386">
        <v>1</v>
      </c>
      <c r="I6931" s="387">
        <v>23400</v>
      </c>
      <c r="J6931" s="388">
        <v>600000</v>
      </c>
      <c r="K6931" s="387">
        <v>14010000000</v>
      </c>
    </row>
    <row r="6932" spans="3:11" x14ac:dyDescent="0.25">
      <c r="C6932" s="385">
        <v>45687</v>
      </c>
      <c r="D6932" s="217" t="s">
        <v>1154</v>
      </c>
      <c r="E6932" s="387">
        <v>23400</v>
      </c>
      <c r="F6932" s="387">
        <v>23400</v>
      </c>
      <c r="G6932" s="387">
        <v>23350</v>
      </c>
      <c r="H6932" s="386">
        <v>2</v>
      </c>
      <c r="I6932" s="387">
        <v>46800</v>
      </c>
      <c r="J6932" s="388">
        <v>600000</v>
      </c>
      <c r="K6932" s="387">
        <v>14010000000</v>
      </c>
    </row>
    <row r="6933" spans="3:11" x14ac:dyDescent="0.25">
      <c r="C6933" s="385">
        <v>45687</v>
      </c>
      <c r="D6933" s="217" t="s">
        <v>312</v>
      </c>
      <c r="E6933" s="387">
        <v>14500</v>
      </c>
      <c r="F6933" s="387">
        <v>14400</v>
      </c>
      <c r="G6933" s="387">
        <v>14500</v>
      </c>
      <c r="H6933" s="386">
        <v>7</v>
      </c>
      <c r="I6933" s="387">
        <v>101500</v>
      </c>
      <c r="J6933" s="388">
        <v>20000000</v>
      </c>
      <c r="K6933" s="387">
        <v>290000000000</v>
      </c>
    </row>
    <row r="6934" spans="3:11" x14ac:dyDescent="0.25">
      <c r="C6934" s="385">
        <v>45687</v>
      </c>
      <c r="D6934" s="217" t="s">
        <v>312</v>
      </c>
      <c r="E6934" s="387">
        <v>14500</v>
      </c>
      <c r="F6934" s="387">
        <v>14400</v>
      </c>
      <c r="G6934" s="387">
        <v>14500</v>
      </c>
      <c r="H6934" s="386">
        <v>5</v>
      </c>
      <c r="I6934" s="387">
        <v>72500</v>
      </c>
      <c r="J6934" s="388">
        <v>20000000</v>
      </c>
      <c r="K6934" s="387">
        <v>290000000000</v>
      </c>
    </row>
    <row r="6935" spans="3:11" x14ac:dyDescent="0.25">
      <c r="C6935" s="385">
        <v>45687</v>
      </c>
      <c r="D6935" s="217" t="s">
        <v>312</v>
      </c>
      <c r="E6935" s="387">
        <v>14500</v>
      </c>
      <c r="F6935" s="387">
        <v>14400</v>
      </c>
      <c r="G6935" s="387">
        <v>14500</v>
      </c>
      <c r="H6935" s="386">
        <v>1</v>
      </c>
      <c r="I6935" s="387">
        <v>14500</v>
      </c>
      <c r="J6935" s="388">
        <v>20000000</v>
      </c>
      <c r="K6935" s="387">
        <v>290000000000</v>
      </c>
    </row>
    <row r="6936" spans="3:11" x14ac:dyDescent="0.25">
      <c r="C6936" s="385">
        <v>45687</v>
      </c>
      <c r="D6936" s="217" t="s">
        <v>1155</v>
      </c>
      <c r="E6936" s="387">
        <v>19000</v>
      </c>
      <c r="F6936" s="387">
        <v>19000</v>
      </c>
      <c r="G6936" s="387">
        <v>19000</v>
      </c>
      <c r="H6936" s="386">
        <v>1</v>
      </c>
      <c r="I6936" s="387">
        <v>19000</v>
      </c>
      <c r="J6936" s="388">
        <v>2400000</v>
      </c>
      <c r="K6936" s="387">
        <v>45600000000</v>
      </c>
    </row>
    <row r="6937" spans="3:11" x14ac:dyDescent="0.25">
      <c r="C6937" s="385">
        <v>45687</v>
      </c>
      <c r="D6937" s="217" t="s">
        <v>1155</v>
      </c>
      <c r="E6937" s="387">
        <v>19000</v>
      </c>
      <c r="F6937" s="387">
        <v>19000</v>
      </c>
      <c r="G6937" s="387">
        <v>19000</v>
      </c>
      <c r="H6937" s="386">
        <v>1</v>
      </c>
      <c r="I6937" s="387">
        <v>19000</v>
      </c>
      <c r="J6937" s="388">
        <v>2400000</v>
      </c>
      <c r="K6937" s="387">
        <v>45600000000</v>
      </c>
    </row>
    <row r="6938" spans="3:11" x14ac:dyDescent="0.25">
      <c r="C6938" s="385">
        <v>45687</v>
      </c>
      <c r="D6938" s="217" t="s">
        <v>1155</v>
      </c>
      <c r="E6938" s="387">
        <v>19000</v>
      </c>
      <c r="F6938" s="387">
        <v>19000</v>
      </c>
      <c r="G6938" s="387">
        <v>19000</v>
      </c>
      <c r="H6938" s="386">
        <v>4</v>
      </c>
      <c r="I6938" s="387">
        <v>76000</v>
      </c>
      <c r="J6938" s="388">
        <v>2400000</v>
      </c>
      <c r="K6938" s="387">
        <v>45600000000</v>
      </c>
    </row>
    <row r="6939" spans="3:11" x14ac:dyDescent="0.25">
      <c r="C6939" s="385">
        <v>45687</v>
      </c>
      <c r="D6939" s="217" t="s">
        <v>310</v>
      </c>
      <c r="E6939" s="387">
        <v>59001</v>
      </c>
      <c r="F6939" s="387">
        <v>59000</v>
      </c>
      <c r="G6939" s="387">
        <v>59980</v>
      </c>
      <c r="H6939" s="386">
        <v>5</v>
      </c>
      <c r="I6939" s="387">
        <v>295005</v>
      </c>
      <c r="J6939" s="238">
        <v>19450000</v>
      </c>
      <c r="K6939" s="387">
        <v>1166611000000</v>
      </c>
    </row>
    <row r="6940" spans="3:11" x14ac:dyDescent="0.25">
      <c r="C6940" s="385">
        <v>45687</v>
      </c>
      <c r="D6940" s="217" t="s">
        <v>310</v>
      </c>
      <c r="E6940" s="387">
        <v>59000</v>
      </c>
      <c r="F6940" s="387">
        <v>59000</v>
      </c>
      <c r="G6940" s="387">
        <v>59980</v>
      </c>
      <c r="H6940" s="386">
        <v>3</v>
      </c>
      <c r="I6940" s="387">
        <v>177000</v>
      </c>
      <c r="J6940" s="238">
        <v>19450000</v>
      </c>
      <c r="K6940" s="387">
        <v>1166611000000</v>
      </c>
    </row>
    <row r="6941" spans="3:11" x14ac:dyDescent="0.25">
      <c r="C6941" s="385">
        <v>45687</v>
      </c>
      <c r="D6941" s="217" t="s">
        <v>310</v>
      </c>
      <c r="E6941" s="387">
        <v>59000</v>
      </c>
      <c r="F6941" s="387">
        <v>59000</v>
      </c>
      <c r="G6941" s="387">
        <v>59980</v>
      </c>
      <c r="H6941" s="386">
        <v>1</v>
      </c>
      <c r="I6941" s="387">
        <v>59000</v>
      </c>
      <c r="J6941" s="238">
        <v>19450000</v>
      </c>
      <c r="K6941" s="387">
        <v>1166611000000</v>
      </c>
    </row>
    <row r="6942" spans="3:11" x14ac:dyDescent="0.25">
      <c r="C6942" s="385">
        <v>45687</v>
      </c>
      <c r="D6942" s="217" t="s">
        <v>312</v>
      </c>
      <c r="E6942" s="387">
        <v>14500</v>
      </c>
      <c r="F6942" s="387">
        <v>14400</v>
      </c>
      <c r="G6942" s="387">
        <v>14500</v>
      </c>
      <c r="H6942" s="386">
        <v>1</v>
      </c>
      <c r="I6942" s="387">
        <v>14500</v>
      </c>
      <c r="J6942" s="388">
        <v>20000000</v>
      </c>
      <c r="K6942" s="387">
        <v>290000000000</v>
      </c>
    </row>
    <row r="6943" spans="3:11" x14ac:dyDescent="0.25">
      <c r="C6943" s="385">
        <v>45687</v>
      </c>
      <c r="D6943" s="217" t="s">
        <v>312</v>
      </c>
      <c r="E6943" s="387">
        <v>14500</v>
      </c>
      <c r="F6943" s="387">
        <v>14400</v>
      </c>
      <c r="G6943" s="387">
        <v>14500</v>
      </c>
      <c r="H6943" s="386">
        <v>1</v>
      </c>
      <c r="I6943" s="387">
        <v>14500</v>
      </c>
      <c r="J6943" s="388">
        <v>20000000</v>
      </c>
      <c r="K6943" s="387">
        <v>290000000000</v>
      </c>
    </row>
    <row r="6944" spans="3:11" x14ac:dyDescent="0.25">
      <c r="C6944" s="385">
        <v>45687</v>
      </c>
      <c r="D6944" s="217" t="s">
        <v>1154</v>
      </c>
      <c r="E6944" s="387">
        <v>23400</v>
      </c>
      <c r="F6944" s="387">
        <v>23400</v>
      </c>
      <c r="G6944" s="387">
        <v>23350</v>
      </c>
      <c r="H6944" s="386">
        <v>1</v>
      </c>
      <c r="I6944" s="387">
        <v>23400</v>
      </c>
      <c r="J6944" s="388">
        <v>600000</v>
      </c>
      <c r="K6944" s="387">
        <v>14010000000</v>
      </c>
    </row>
    <row r="6945" spans="3:11" x14ac:dyDescent="0.25">
      <c r="C6945" s="385">
        <v>45687</v>
      </c>
      <c r="D6945" s="217" t="s">
        <v>312</v>
      </c>
      <c r="E6945" s="387">
        <v>14500</v>
      </c>
      <c r="F6945" s="387">
        <v>14400</v>
      </c>
      <c r="G6945" s="387">
        <v>14500</v>
      </c>
      <c r="H6945" s="386">
        <v>1</v>
      </c>
      <c r="I6945" s="387">
        <v>14500</v>
      </c>
      <c r="J6945" s="388">
        <v>20000000</v>
      </c>
      <c r="K6945" s="387">
        <v>290000000000</v>
      </c>
    </row>
    <row r="6946" spans="3:11" x14ac:dyDescent="0.25">
      <c r="C6946" s="385">
        <v>45687</v>
      </c>
      <c r="D6946" s="217" t="s">
        <v>1154</v>
      </c>
      <c r="E6946" s="387">
        <v>23350</v>
      </c>
      <c r="F6946" s="387">
        <v>23400</v>
      </c>
      <c r="G6946" s="387">
        <v>23350</v>
      </c>
      <c r="H6946" s="386">
        <v>1</v>
      </c>
      <c r="I6946" s="387">
        <v>23350</v>
      </c>
      <c r="J6946" s="388">
        <v>600000</v>
      </c>
      <c r="K6946" s="387">
        <v>14010000000</v>
      </c>
    </row>
    <row r="6947" spans="3:11" x14ac:dyDescent="0.25">
      <c r="C6947" s="385">
        <v>45687</v>
      </c>
      <c r="D6947" s="217" t="s">
        <v>1154</v>
      </c>
      <c r="E6947" s="387">
        <v>23350</v>
      </c>
      <c r="F6947" s="387">
        <v>23400</v>
      </c>
      <c r="G6947" s="387">
        <v>23350</v>
      </c>
      <c r="H6947" s="386">
        <v>8</v>
      </c>
      <c r="I6947" s="387">
        <v>186800</v>
      </c>
      <c r="J6947" s="388">
        <v>600000</v>
      </c>
      <c r="K6947" s="387">
        <v>14010000000</v>
      </c>
    </row>
    <row r="6948" spans="3:11" x14ac:dyDescent="0.25">
      <c r="C6948" s="385">
        <v>45687</v>
      </c>
      <c r="D6948" s="217" t="s">
        <v>312</v>
      </c>
      <c r="E6948" s="387">
        <v>14500</v>
      </c>
      <c r="F6948" s="387">
        <v>14400</v>
      </c>
      <c r="G6948" s="387">
        <v>14500</v>
      </c>
      <c r="H6948" s="386">
        <v>9</v>
      </c>
      <c r="I6948" s="387">
        <v>130500</v>
      </c>
      <c r="J6948" s="388">
        <v>20000000</v>
      </c>
      <c r="K6948" s="387">
        <v>290000000000</v>
      </c>
    </row>
    <row r="6949" spans="3:11" x14ac:dyDescent="0.25">
      <c r="C6949" s="385">
        <v>45687</v>
      </c>
      <c r="D6949" s="217" t="s">
        <v>310</v>
      </c>
      <c r="E6949" s="387">
        <v>59000</v>
      </c>
      <c r="F6949" s="387">
        <v>59000</v>
      </c>
      <c r="G6949" s="387">
        <v>59980</v>
      </c>
      <c r="H6949" s="386">
        <v>1</v>
      </c>
      <c r="I6949" s="387">
        <v>59000</v>
      </c>
      <c r="J6949" s="238">
        <v>19450000</v>
      </c>
      <c r="K6949" s="387">
        <v>1166611000000</v>
      </c>
    </row>
    <row r="6950" spans="3:11" x14ac:dyDescent="0.25">
      <c r="C6950" s="385">
        <v>45687</v>
      </c>
      <c r="D6950" s="217" t="s">
        <v>310</v>
      </c>
      <c r="E6950" s="387">
        <v>59000</v>
      </c>
      <c r="F6950" s="387">
        <v>59000</v>
      </c>
      <c r="G6950" s="387">
        <v>59980</v>
      </c>
      <c r="H6950" s="386">
        <v>1</v>
      </c>
      <c r="I6950" s="387">
        <v>59000</v>
      </c>
      <c r="J6950" s="238">
        <v>19450000</v>
      </c>
      <c r="K6950" s="387">
        <v>1166611000000</v>
      </c>
    </row>
    <row r="6951" spans="3:11" x14ac:dyDescent="0.25">
      <c r="C6951" s="385">
        <v>45687</v>
      </c>
      <c r="D6951" s="217" t="s">
        <v>310</v>
      </c>
      <c r="E6951" s="387">
        <v>59980</v>
      </c>
      <c r="F6951" s="387">
        <v>59000</v>
      </c>
      <c r="G6951" s="387">
        <v>59980</v>
      </c>
      <c r="H6951" s="386">
        <v>5</v>
      </c>
      <c r="I6951" s="387">
        <v>299900</v>
      </c>
      <c r="J6951" s="238">
        <v>19450000</v>
      </c>
      <c r="K6951" s="387">
        <v>1166611000000</v>
      </c>
    </row>
    <row r="6952" spans="3:11" x14ac:dyDescent="0.25">
      <c r="C6952" s="385">
        <v>45687</v>
      </c>
      <c r="D6952" s="217" t="s">
        <v>310</v>
      </c>
      <c r="E6952" s="387">
        <v>59980</v>
      </c>
      <c r="F6952" s="387">
        <v>59000</v>
      </c>
      <c r="G6952" s="387">
        <v>59980</v>
      </c>
      <c r="H6952" s="386">
        <v>1</v>
      </c>
      <c r="I6952" s="387">
        <v>59980</v>
      </c>
      <c r="J6952" s="238">
        <v>19450000</v>
      </c>
      <c r="K6952" s="387">
        <v>1166611000000</v>
      </c>
    </row>
    <row r="6953" spans="3:11" x14ac:dyDescent="0.25">
      <c r="C6953" s="385">
        <v>45687</v>
      </c>
      <c r="D6953" s="217" t="s">
        <v>312</v>
      </c>
      <c r="E6953" s="387">
        <v>14500</v>
      </c>
      <c r="F6953" s="387">
        <v>14400</v>
      </c>
      <c r="G6953" s="387">
        <v>14500</v>
      </c>
      <c r="H6953" s="386">
        <v>1</v>
      </c>
      <c r="I6953" s="387">
        <v>14500</v>
      </c>
      <c r="J6953" s="388">
        <v>20000000</v>
      </c>
      <c r="K6953" s="387">
        <v>290000000000</v>
      </c>
    </row>
    <row r="6954" spans="3:11" x14ac:dyDescent="0.25">
      <c r="C6954" s="385">
        <v>45688</v>
      </c>
      <c r="D6954" s="217" t="s">
        <v>310</v>
      </c>
      <c r="E6954" s="387">
        <v>59000</v>
      </c>
      <c r="F6954" s="387">
        <v>59980</v>
      </c>
      <c r="G6954" s="387">
        <v>58800</v>
      </c>
      <c r="H6954" s="386">
        <v>1</v>
      </c>
      <c r="I6954" s="387">
        <v>59000</v>
      </c>
      <c r="J6954" s="238">
        <v>19450000</v>
      </c>
      <c r="K6954" s="387">
        <v>1143660000000</v>
      </c>
    </row>
    <row r="6955" spans="3:11" x14ac:dyDescent="0.25">
      <c r="C6955" s="385">
        <v>45688</v>
      </c>
      <c r="D6955" s="217" t="s">
        <v>310</v>
      </c>
      <c r="E6955" s="387">
        <v>59000</v>
      </c>
      <c r="F6955" s="387">
        <v>59980</v>
      </c>
      <c r="G6955" s="387">
        <v>58800</v>
      </c>
      <c r="H6955" s="386">
        <v>25</v>
      </c>
      <c r="I6955" s="387">
        <v>1475000</v>
      </c>
      <c r="J6955" s="238">
        <v>19450000</v>
      </c>
      <c r="K6955" s="387">
        <v>1143660000000</v>
      </c>
    </row>
    <row r="6956" spans="3:11" x14ac:dyDescent="0.25">
      <c r="C6956" s="385">
        <v>45688</v>
      </c>
      <c r="D6956" s="217" t="s">
        <v>310</v>
      </c>
      <c r="E6956" s="387">
        <v>59000</v>
      </c>
      <c r="F6956" s="387">
        <v>59980</v>
      </c>
      <c r="G6956" s="387">
        <v>58800</v>
      </c>
      <c r="H6956" s="386">
        <v>1</v>
      </c>
      <c r="I6956" s="387">
        <v>59000</v>
      </c>
      <c r="J6956" s="238">
        <v>19450000</v>
      </c>
      <c r="K6956" s="387">
        <v>1143660000000</v>
      </c>
    </row>
    <row r="6957" spans="3:11" x14ac:dyDescent="0.25">
      <c r="C6957" s="385">
        <v>45688</v>
      </c>
      <c r="D6957" s="217" t="s">
        <v>310</v>
      </c>
      <c r="E6957" s="387">
        <v>59000</v>
      </c>
      <c r="F6957" s="387">
        <v>59980</v>
      </c>
      <c r="G6957" s="387">
        <v>58800</v>
      </c>
      <c r="H6957" s="386">
        <v>2</v>
      </c>
      <c r="I6957" s="387">
        <v>118000</v>
      </c>
      <c r="J6957" s="238">
        <v>19450000</v>
      </c>
      <c r="K6957" s="387">
        <v>1143660000000</v>
      </c>
    </row>
    <row r="6958" spans="3:11" x14ac:dyDescent="0.25">
      <c r="C6958" s="385">
        <v>45688</v>
      </c>
      <c r="D6958" s="217" t="s">
        <v>310</v>
      </c>
      <c r="E6958" s="387">
        <v>59000</v>
      </c>
      <c r="F6958" s="387">
        <v>59980</v>
      </c>
      <c r="G6958" s="387">
        <v>58800</v>
      </c>
      <c r="H6958" s="386">
        <v>30</v>
      </c>
      <c r="I6958" s="387">
        <v>1770000</v>
      </c>
      <c r="J6958" s="238">
        <v>19450000</v>
      </c>
      <c r="K6958" s="387">
        <v>1143660000000</v>
      </c>
    </row>
    <row r="6959" spans="3:11" x14ac:dyDescent="0.25">
      <c r="C6959" s="385">
        <v>45688</v>
      </c>
      <c r="D6959" s="217" t="s">
        <v>1154</v>
      </c>
      <c r="E6959" s="387">
        <v>23350</v>
      </c>
      <c r="F6959" s="387">
        <v>23350</v>
      </c>
      <c r="G6959" s="387">
        <v>23350</v>
      </c>
      <c r="H6959" s="386">
        <v>10</v>
      </c>
      <c r="I6959" s="387">
        <v>233500</v>
      </c>
      <c r="J6959" s="388">
        <v>600000</v>
      </c>
      <c r="K6959" s="387">
        <v>14010000000</v>
      </c>
    </row>
    <row r="6960" spans="3:11" x14ac:dyDescent="0.25">
      <c r="C6960" s="385">
        <v>45688</v>
      </c>
      <c r="D6960" s="217" t="s">
        <v>1154</v>
      </c>
      <c r="E6960" s="387">
        <v>23350</v>
      </c>
      <c r="F6960" s="387">
        <v>23350</v>
      </c>
      <c r="G6960" s="387">
        <v>23350</v>
      </c>
      <c r="H6960" s="386">
        <v>15</v>
      </c>
      <c r="I6960" s="387">
        <v>350250</v>
      </c>
      <c r="J6960" s="388">
        <v>600000</v>
      </c>
      <c r="K6960" s="387">
        <v>14010000000</v>
      </c>
    </row>
    <row r="6961" spans="3:11" x14ac:dyDescent="0.25">
      <c r="C6961" s="385">
        <v>45688</v>
      </c>
      <c r="D6961" s="217" t="s">
        <v>1154</v>
      </c>
      <c r="E6961" s="387">
        <v>23350</v>
      </c>
      <c r="F6961" s="387">
        <v>23350</v>
      </c>
      <c r="G6961" s="387">
        <v>23350</v>
      </c>
      <c r="H6961" s="386">
        <v>50</v>
      </c>
      <c r="I6961" s="387">
        <v>1167500</v>
      </c>
      <c r="J6961" s="388">
        <v>600000</v>
      </c>
      <c r="K6961" s="387">
        <v>14010000000</v>
      </c>
    </row>
    <row r="6962" spans="3:11" x14ac:dyDescent="0.25">
      <c r="C6962" s="385">
        <v>45688</v>
      </c>
      <c r="D6962" s="217" t="s">
        <v>312</v>
      </c>
      <c r="E6962" s="387">
        <v>14410</v>
      </c>
      <c r="F6962" s="387">
        <v>14500</v>
      </c>
      <c r="G6962" s="387">
        <v>14500</v>
      </c>
      <c r="H6962" s="386">
        <v>1</v>
      </c>
      <c r="I6962" s="387">
        <v>14410</v>
      </c>
      <c r="J6962" s="388">
        <v>20000000</v>
      </c>
      <c r="K6962" s="387">
        <v>290000000000</v>
      </c>
    </row>
    <row r="6963" spans="3:11" x14ac:dyDescent="0.25">
      <c r="C6963" s="385">
        <v>45688</v>
      </c>
      <c r="D6963" s="217" t="s">
        <v>1155</v>
      </c>
      <c r="E6963" s="387">
        <v>19000</v>
      </c>
      <c r="F6963" s="387">
        <v>19000</v>
      </c>
      <c r="G6963" s="387">
        <v>19000</v>
      </c>
      <c r="H6963" s="386">
        <v>21</v>
      </c>
      <c r="I6963" s="387">
        <v>399000</v>
      </c>
      <c r="J6963" s="388">
        <v>2400000</v>
      </c>
      <c r="K6963" s="387">
        <v>45600000000</v>
      </c>
    </row>
    <row r="6964" spans="3:11" x14ac:dyDescent="0.25">
      <c r="C6964" s="385">
        <v>45688</v>
      </c>
      <c r="D6964" s="217" t="s">
        <v>1155</v>
      </c>
      <c r="E6964" s="387">
        <v>19000</v>
      </c>
      <c r="F6964" s="387">
        <v>19000</v>
      </c>
      <c r="G6964" s="387">
        <v>19000</v>
      </c>
      <c r="H6964" s="386">
        <v>23</v>
      </c>
      <c r="I6964" s="387">
        <v>437000</v>
      </c>
      <c r="J6964" s="388">
        <v>2400000</v>
      </c>
      <c r="K6964" s="387">
        <v>45600000000</v>
      </c>
    </row>
    <row r="6965" spans="3:11" x14ac:dyDescent="0.25">
      <c r="C6965" s="385">
        <v>45688</v>
      </c>
      <c r="D6965" s="217" t="s">
        <v>1155</v>
      </c>
      <c r="E6965" s="387">
        <v>19000</v>
      </c>
      <c r="F6965" s="387">
        <v>19000</v>
      </c>
      <c r="G6965" s="387">
        <v>19000</v>
      </c>
      <c r="H6965" s="386">
        <v>3</v>
      </c>
      <c r="I6965" s="387">
        <v>57000</v>
      </c>
      <c r="J6965" s="388">
        <v>2400000</v>
      </c>
      <c r="K6965" s="387">
        <v>45600000000</v>
      </c>
    </row>
    <row r="6966" spans="3:11" x14ac:dyDescent="0.25">
      <c r="C6966" s="385">
        <v>45688</v>
      </c>
      <c r="D6966" s="217" t="s">
        <v>1155</v>
      </c>
      <c r="E6966" s="387">
        <v>19000</v>
      </c>
      <c r="F6966" s="387">
        <v>19000</v>
      </c>
      <c r="G6966" s="387">
        <v>19000</v>
      </c>
      <c r="H6966" s="386">
        <v>6</v>
      </c>
      <c r="I6966" s="387">
        <v>114000</v>
      </c>
      <c r="J6966" s="388">
        <v>2400000</v>
      </c>
      <c r="K6966" s="387">
        <v>45600000000</v>
      </c>
    </row>
    <row r="6967" spans="3:11" x14ac:dyDescent="0.25">
      <c r="C6967" s="385">
        <v>45688</v>
      </c>
      <c r="D6967" s="217" t="s">
        <v>1155</v>
      </c>
      <c r="E6967" s="387">
        <v>19000</v>
      </c>
      <c r="F6967" s="387">
        <v>19000</v>
      </c>
      <c r="G6967" s="387">
        <v>19000</v>
      </c>
      <c r="H6967" s="386">
        <v>1</v>
      </c>
      <c r="I6967" s="387">
        <v>19000</v>
      </c>
      <c r="J6967" s="388">
        <v>2400000</v>
      </c>
      <c r="K6967" s="387">
        <v>45600000000</v>
      </c>
    </row>
    <row r="6968" spans="3:11" x14ac:dyDescent="0.25">
      <c r="C6968" s="385">
        <v>45688</v>
      </c>
      <c r="D6968" s="217" t="s">
        <v>1155</v>
      </c>
      <c r="E6968" s="387">
        <v>19000</v>
      </c>
      <c r="F6968" s="387">
        <v>19000</v>
      </c>
      <c r="G6968" s="387">
        <v>19000</v>
      </c>
      <c r="H6968" s="386">
        <v>1</v>
      </c>
      <c r="I6968" s="387">
        <v>19000</v>
      </c>
      <c r="J6968" s="388">
        <v>2400000</v>
      </c>
      <c r="K6968" s="387">
        <v>45600000000</v>
      </c>
    </row>
    <row r="6969" spans="3:11" x14ac:dyDescent="0.25">
      <c r="C6969" s="385">
        <v>45688</v>
      </c>
      <c r="D6969" s="217" t="s">
        <v>312</v>
      </c>
      <c r="E6969" s="387">
        <v>14500</v>
      </c>
      <c r="F6969" s="387">
        <v>14500</v>
      </c>
      <c r="G6969" s="387">
        <v>14500</v>
      </c>
      <c r="H6969" s="386">
        <v>1</v>
      </c>
      <c r="I6969" s="387">
        <v>14500</v>
      </c>
      <c r="J6969" s="388">
        <v>20000000</v>
      </c>
      <c r="K6969" s="387">
        <v>290000000000</v>
      </c>
    </row>
    <row r="6970" spans="3:11" x14ac:dyDescent="0.25">
      <c r="C6970" s="385">
        <v>45688</v>
      </c>
      <c r="D6970" s="217" t="s">
        <v>310</v>
      </c>
      <c r="E6970" s="387">
        <v>59000</v>
      </c>
      <c r="F6970" s="387">
        <v>59980</v>
      </c>
      <c r="G6970" s="387">
        <v>58800</v>
      </c>
      <c r="H6970" s="386">
        <v>22</v>
      </c>
      <c r="I6970" s="387">
        <v>1298000</v>
      </c>
      <c r="J6970" s="238">
        <v>19450000</v>
      </c>
      <c r="K6970" s="387">
        <v>1143660000000</v>
      </c>
    </row>
    <row r="6971" spans="3:11" x14ac:dyDescent="0.25">
      <c r="C6971" s="385">
        <v>45688</v>
      </c>
      <c r="D6971" s="217" t="s">
        <v>1155</v>
      </c>
      <c r="E6971" s="387">
        <v>19000</v>
      </c>
      <c r="F6971" s="387">
        <v>19000</v>
      </c>
      <c r="G6971" s="387">
        <v>19000</v>
      </c>
      <c r="H6971" s="386">
        <v>12</v>
      </c>
      <c r="I6971" s="387">
        <v>228000</v>
      </c>
      <c r="J6971" s="388">
        <v>2400000</v>
      </c>
      <c r="K6971" s="387">
        <v>45600000000</v>
      </c>
    </row>
    <row r="6972" spans="3:11" x14ac:dyDescent="0.25">
      <c r="C6972" s="385">
        <v>45688</v>
      </c>
      <c r="D6972" s="217" t="s">
        <v>1155</v>
      </c>
      <c r="E6972" s="387">
        <v>19000</v>
      </c>
      <c r="F6972" s="387">
        <v>19000</v>
      </c>
      <c r="G6972" s="387">
        <v>19000</v>
      </c>
      <c r="H6972" s="386">
        <v>28</v>
      </c>
      <c r="I6972" s="387">
        <v>532000</v>
      </c>
      <c r="J6972" s="388">
        <v>2400000</v>
      </c>
      <c r="K6972" s="387">
        <v>45600000000</v>
      </c>
    </row>
    <row r="6973" spans="3:11" x14ac:dyDescent="0.25">
      <c r="C6973" s="385">
        <v>45688</v>
      </c>
      <c r="D6973" s="217" t="s">
        <v>312</v>
      </c>
      <c r="E6973" s="387">
        <v>14500</v>
      </c>
      <c r="F6973" s="387">
        <v>14500</v>
      </c>
      <c r="G6973" s="387">
        <v>14500</v>
      </c>
      <c r="H6973" s="386">
        <v>1</v>
      </c>
      <c r="I6973" s="387">
        <v>14500</v>
      </c>
      <c r="J6973" s="388">
        <v>20000000</v>
      </c>
      <c r="K6973" s="387">
        <v>290000000000</v>
      </c>
    </row>
    <row r="6974" spans="3:11" x14ac:dyDescent="0.25">
      <c r="C6974" s="385">
        <v>45688</v>
      </c>
      <c r="D6974" s="217" t="s">
        <v>310</v>
      </c>
      <c r="E6974" s="387">
        <v>59000</v>
      </c>
      <c r="F6974" s="387">
        <v>59980</v>
      </c>
      <c r="G6974" s="387">
        <v>58800</v>
      </c>
      <c r="H6974" s="386">
        <v>1</v>
      </c>
      <c r="I6974" s="387">
        <v>59000</v>
      </c>
      <c r="J6974" s="238">
        <v>19450000</v>
      </c>
      <c r="K6974" s="387">
        <v>1143660000000</v>
      </c>
    </row>
    <row r="6975" spans="3:11" x14ac:dyDescent="0.25">
      <c r="C6975" s="385">
        <v>45688</v>
      </c>
      <c r="D6975" s="217" t="s">
        <v>1154</v>
      </c>
      <c r="E6975" s="387">
        <v>23350</v>
      </c>
      <c r="F6975" s="387">
        <v>23350</v>
      </c>
      <c r="G6975" s="387">
        <v>23350</v>
      </c>
      <c r="H6975" s="386">
        <v>1</v>
      </c>
      <c r="I6975" s="387">
        <v>23350</v>
      </c>
      <c r="J6975" s="388">
        <v>600000</v>
      </c>
      <c r="K6975" s="387">
        <v>14010000000</v>
      </c>
    </row>
    <row r="6976" spans="3:11" x14ac:dyDescent="0.25">
      <c r="C6976" s="385">
        <v>45688</v>
      </c>
      <c r="D6976" s="217" t="s">
        <v>310</v>
      </c>
      <c r="E6976" s="387">
        <v>59000</v>
      </c>
      <c r="F6976" s="387">
        <v>59980</v>
      </c>
      <c r="G6976" s="387">
        <v>58800</v>
      </c>
      <c r="H6976" s="386">
        <v>2</v>
      </c>
      <c r="I6976" s="387">
        <v>118000</v>
      </c>
      <c r="J6976" s="238">
        <v>19450000</v>
      </c>
      <c r="K6976" s="387">
        <v>1143660000000</v>
      </c>
    </row>
    <row r="6977" spans="3:11" x14ac:dyDescent="0.25">
      <c r="C6977" s="385">
        <v>45688</v>
      </c>
      <c r="D6977" s="217" t="s">
        <v>1154</v>
      </c>
      <c r="E6977" s="387">
        <v>23350</v>
      </c>
      <c r="F6977" s="387">
        <v>23350</v>
      </c>
      <c r="G6977" s="387">
        <v>23350</v>
      </c>
      <c r="H6977" s="386">
        <v>50</v>
      </c>
      <c r="I6977" s="387">
        <v>1167500</v>
      </c>
      <c r="J6977" s="388">
        <v>600000</v>
      </c>
      <c r="K6977" s="387">
        <v>14010000000</v>
      </c>
    </row>
    <row r="6978" spans="3:11" x14ac:dyDescent="0.25">
      <c r="C6978" s="385">
        <v>45688</v>
      </c>
      <c r="D6978" s="217" t="s">
        <v>312</v>
      </c>
      <c r="E6978" s="387">
        <v>14500</v>
      </c>
      <c r="F6978" s="387">
        <v>14500</v>
      </c>
      <c r="G6978" s="387">
        <v>14500</v>
      </c>
      <c r="H6978" s="386">
        <v>1</v>
      </c>
      <c r="I6978" s="387">
        <v>14500</v>
      </c>
      <c r="J6978" s="388">
        <v>20000000</v>
      </c>
      <c r="K6978" s="387">
        <v>290000000000</v>
      </c>
    </row>
    <row r="6979" spans="3:11" x14ac:dyDescent="0.25">
      <c r="C6979" s="385">
        <v>45688</v>
      </c>
      <c r="D6979" s="217" t="s">
        <v>1154</v>
      </c>
      <c r="E6979" s="387">
        <v>23350</v>
      </c>
      <c r="F6979" s="387">
        <v>23350</v>
      </c>
      <c r="G6979" s="387">
        <v>23350</v>
      </c>
      <c r="H6979" s="386">
        <v>34</v>
      </c>
      <c r="I6979" s="387">
        <v>793900</v>
      </c>
      <c r="J6979" s="388">
        <v>600000</v>
      </c>
      <c r="K6979" s="387">
        <v>14010000000</v>
      </c>
    </row>
    <row r="6980" spans="3:11" x14ac:dyDescent="0.25">
      <c r="C6980" s="385">
        <v>45688</v>
      </c>
      <c r="D6980" s="217" t="s">
        <v>1154</v>
      </c>
      <c r="E6980" s="387">
        <v>23350</v>
      </c>
      <c r="F6980" s="387">
        <v>23350</v>
      </c>
      <c r="G6980" s="387">
        <v>23350</v>
      </c>
      <c r="H6980" s="386">
        <v>18</v>
      </c>
      <c r="I6980" s="387">
        <v>420300</v>
      </c>
      <c r="J6980" s="388">
        <v>600000</v>
      </c>
      <c r="K6980" s="387">
        <v>14010000000</v>
      </c>
    </row>
    <row r="6981" spans="3:11" x14ac:dyDescent="0.25">
      <c r="C6981" s="385">
        <v>45688</v>
      </c>
      <c r="D6981" s="217" t="s">
        <v>310</v>
      </c>
      <c r="E6981" s="387">
        <v>59000</v>
      </c>
      <c r="F6981" s="387">
        <v>59980</v>
      </c>
      <c r="G6981" s="387">
        <v>58800</v>
      </c>
      <c r="H6981" s="386">
        <v>1</v>
      </c>
      <c r="I6981" s="387">
        <v>59000</v>
      </c>
      <c r="J6981" s="238">
        <v>19450000</v>
      </c>
      <c r="K6981" s="387">
        <v>1143660000000</v>
      </c>
    </row>
    <row r="6982" spans="3:11" x14ac:dyDescent="0.25">
      <c r="C6982" s="385">
        <v>45688</v>
      </c>
      <c r="D6982" s="217" t="s">
        <v>312</v>
      </c>
      <c r="E6982" s="387">
        <v>14500</v>
      </c>
      <c r="F6982" s="387">
        <v>14500</v>
      </c>
      <c r="G6982" s="387">
        <v>14500</v>
      </c>
      <c r="H6982" s="386">
        <v>1</v>
      </c>
      <c r="I6982" s="387">
        <v>14500</v>
      </c>
      <c r="J6982" s="388">
        <v>20000000</v>
      </c>
      <c r="K6982" s="387">
        <v>290000000000</v>
      </c>
    </row>
    <row r="6983" spans="3:11" x14ac:dyDescent="0.25">
      <c r="C6983" s="385">
        <v>45688</v>
      </c>
      <c r="D6983" s="217" t="s">
        <v>310</v>
      </c>
      <c r="E6983" s="387">
        <v>59000</v>
      </c>
      <c r="F6983" s="387">
        <v>59980</v>
      </c>
      <c r="G6983" s="387">
        <v>58800</v>
      </c>
      <c r="H6983" s="386">
        <v>1</v>
      </c>
      <c r="I6983" s="387">
        <v>59000</v>
      </c>
      <c r="J6983" s="238">
        <v>19450000</v>
      </c>
      <c r="K6983" s="387">
        <v>1143660000000</v>
      </c>
    </row>
    <row r="6984" spans="3:11" x14ac:dyDescent="0.25">
      <c r="C6984" s="385">
        <v>45688</v>
      </c>
      <c r="D6984" s="217" t="s">
        <v>312</v>
      </c>
      <c r="E6984" s="387">
        <v>14500</v>
      </c>
      <c r="F6984" s="387">
        <v>14500</v>
      </c>
      <c r="G6984" s="387">
        <v>14500</v>
      </c>
      <c r="H6984" s="386">
        <v>1</v>
      </c>
      <c r="I6984" s="387">
        <v>14500</v>
      </c>
      <c r="J6984" s="388">
        <v>20000000</v>
      </c>
      <c r="K6984" s="387">
        <v>290000000000</v>
      </c>
    </row>
    <row r="6985" spans="3:11" x14ac:dyDescent="0.25">
      <c r="C6985" s="385">
        <v>45688</v>
      </c>
      <c r="D6985" s="217" t="s">
        <v>312</v>
      </c>
      <c r="E6985" s="387">
        <v>14500</v>
      </c>
      <c r="F6985" s="387">
        <v>14500</v>
      </c>
      <c r="G6985" s="387">
        <v>14500</v>
      </c>
      <c r="H6985" s="386">
        <v>4</v>
      </c>
      <c r="I6985" s="387">
        <v>58000</v>
      </c>
      <c r="J6985" s="388">
        <v>20000000</v>
      </c>
      <c r="K6985" s="387">
        <v>290000000000</v>
      </c>
    </row>
    <row r="6986" spans="3:11" x14ac:dyDescent="0.25">
      <c r="C6986" s="385">
        <v>45688</v>
      </c>
      <c r="D6986" s="217" t="s">
        <v>312</v>
      </c>
      <c r="E6986" s="387">
        <v>14500</v>
      </c>
      <c r="F6986" s="387">
        <v>14500</v>
      </c>
      <c r="G6986" s="387">
        <v>14500</v>
      </c>
      <c r="H6986" s="386">
        <v>10</v>
      </c>
      <c r="I6986" s="387">
        <v>145000</v>
      </c>
      <c r="J6986" s="388">
        <v>20000000</v>
      </c>
      <c r="K6986" s="387">
        <v>290000000000</v>
      </c>
    </row>
    <row r="6987" spans="3:11" x14ac:dyDescent="0.25">
      <c r="C6987" s="385">
        <v>45688</v>
      </c>
      <c r="D6987" s="217" t="s">
        <v>312</v>
      </c>
      <c r="E6987" s="387">
        <v>14500</v>
      </c>
      <c r="F6987" s="387">
        <v>14500</v>
      </c>
      <c r="G6987" s="387">
        <v>14500</v>
      </c>
      <c r="H6987" s="386">
        <v>2</v>
      </c>
      <c r="I6987" s="387">
        <v>29000</v>
      </c>
      <c r="J6987" s="388">
        <v>20000000</v>
      </c>
      <c r="K6987" s="387">
        <v>290000000000</v>
      </c>
    </row>
    <row r="6988" spans="3:11" x14ac:dyDescent="0.25">
      <c r="C6988" s="385">
        <v>45688</v>
      </c>
      <c r="D6988" s="217" t="s">
        <v>1154</v>
      </c>
      <c r="E6988" s="387">
        <v>23400</v>
      </c>
      <c r="F6988" s="387">
        <v>23350</v>
      </c>
      <c r="G6988" s="387">
        <v>23350</v>
      </c>
      <c r="H6988" s="386">
        <v>158</v>
      </c>
      <c r="I6988" s="387">
        <v>3697200</v>
      </c>
      <c r="J6988" s="388">
        <v>600000</v>
      </c>
      <c r="K6988" s="387">
        <v>14010000000</v>
      </c>
    </row>
    <row r="6989" spans="3:11" x14ac:dyDescent="0.25">
      <c r="C6989" s="385">
        <v>45688</v>
      </c>
      <c r="D6989" s="217" t="s">
        <v>1154</v>
      </c>
      <c r="E6989" s="387">
        <v>23400</v>
      </c>
      <c r="F6989" s="387">
        <v>23350</v>
      </c>
      <c r="G6989" s="387">
        <v>23350</v>
      </c>
      <c r="H6989" s="386">
        <v>55</v>
      </c>
      <c r="I6989" s="387">
        <v>1287000</v>
      </c>
      <c r="J6989" s="388">
        <v>600000</v>
      </c>
      <c r="K6989" s="387">
        <v>14010000000</v>
      </c>
    </row>
    <row r="6990" spans="3:11" x14ac:dyDescent="0.25">
      <c r="C6990" s="385">
        <v>45688</v>
      </c>
      <c r="D6990" s="217" t="s">
        <v>1154</v>
      </c>
      <c r="E6990" s="387">
        <v>23400</v>
      </c>
      <c r="F6990" s="387">
        <v>23350</v>
      </c>
      <c r="G6990" s="387">
        <v>23350</v>
      </c>
      <c r="H6990" s="386">
        <v>61</v>
      </c>
      <c r="I6990" s="387">
        <v>1427400</v>
      </c>
      <c r="J6990" s="388">
        <v>600000</v>
      </c>
      <c r="K6990" s="387">
        <v>14010000000</v>
      </c>
    </row>
    <row r="6991" spans="3:11" x14ac:dyDescent="0.25">
      <c r="C6991" s="385">
        <v>45688</v>
      </c>
      <c r="D6991" s="217" t="s">
        <v>1155</v>
      </c>
      <c r="E6991" s="387">
        <v>19000</v>
      </c>
      <c r="F6991" s="387">
        <v>19000</v>
      </c>
      <c r="G6991" s="387">
        <v>19000</v>
      </c>
      <c r="H6991" s="386">
        <v>262</v>
      </c>
      <c r="I6991" s="387">
        <v>4978000</v>
      </c>
      <c r="J6991" s="388">
        <v>2400000</v>
      </c>
      <c r="K6991" s="387">
        <v>45600000000</v>
      </c>
    </row>
    <row r="6992" spans="3:11" x14ac:dyDescent="0.25">
      <c r="C6992" s="385">
        <v>45688</v>
      </c>
      <c r="D6992" s="217" t="s">
        <v>310</v>
      </c>
      <c r="E6992" s="387">
        <v>58800</v>
      </c>
      <c r="F6992" s="387">
        <v>59980</v>
      </c>
      <c r="G6992" s="387">
        <v>58800</v>
      </c>
      <c r="H6992" s="386">
        <v>2</v>
      </c>
      <c r="I6992" s="387">
        <v>117600</v>
      </c>
      <c r="J6992" s="238">
        <v>19450000</v>
      </c>
      <c r="K6992" s="387">
        <v>1143660000000</v>
      </c>
    </row>
    <row r="6993" spans="3:11" x14ac:dyDescent="0.25">
      <c r="C6993" s="385">
        <v>45688</v>
      </c>
      <c r="D6993" s="217" t="s">
        <v>1154</v>
      </c>
      <c r="E6993" s="387">
        <v>23999</v>
      </c>
      <c r="F6993" s="387">
        <v>23350</v>
      </c>
      <c r="G6993" s="387">
        <v>23350</v>
      </c>
      <c r="H6993" s="386">
        <v>1</v>
      </c>
      <c r="I6993" s="387">
        <v>23999</v>
      </c>
      <c r="J6993" s="388">
        <v>600000</v>
      </c>
      <c r="K6993" s="387">
        <v>14010000000</v>
      </c>
    </row>
    <row r="6994" spans="3:11" x14ac:dyDescent="0.25">
      <c r="C6994" s="385">
        <v>45688</v>
      </c>
      <c r="D6994" s="217" t="s">
        <v>1154</v>
      </c>
      <c r="E6994" s="387">
        <v>23351</v>
      </c>
      <c r="F6994" s="387">
        <v>23350</v>
      </c>
      <c r="G6994" s="387">
        <v>23350</v>
      </c>
      <c r="H6994" s="386">
        <v>58</v>
      </c>
      <c r="I6994" s="387">
        <v>1354358</v>
      </c>
      <c r="J6994" s="388">
        <v>600000</v>
      </c>
      <c r="K6994" s="387">
        <v>14010000000</v>
      </c>
    </row>
    <row r="6995" spans="3:11" x14ac:dyDescent="0.25">
      <c r="C6995" s="385">
        <v>45688</v>
      </c>
      <c r="D6995" s="217" t="s">
        <v>1154</v>
      </c>
      <c r="E6995" s="387">
        <v>23350</v>
      </c>
      <c r="F6995" s="387">
        <v>23350</v>
      </c>
      <c r="G6995" s="387">
        <v>23350</v>
      </c>
      <c r="H6995" s="386">
        <v>1</v>
      </c>
      <c r="I6995" s="387">
        <v>23350</v>
      </c>
      <c r="J6995" s="388">
        <v>600000</v>
      </c>
      <c r="K6995" s="387">
        <v>14010000000</v>
      </c>
    </row>
    <row r="6996" spans="3:11" x14ac:dyDescent="0.25">
      <c r="C6996" s="385">
        <v>45688</v>
      </c>
      <c r="D6996" s="217" t="s">
        <v>1154</v>
      </c>
      <c r="E6996" s="387">
        <v>23350</v>
      </c>
      <c r="F6996" s="387">
        <v>23350</v>
      </c>
      <c r="G6996" s="387">
        <v>23350</v>
      </c>
      <c r="H6996" s="386">
        <v>95</v>
      </c>
      <c r="I6996" s="387">
        <v>2218250</v>
      </c>
      <c r="J6996" s="388">
        <v>600000</v>
      </c>
      <c r="K6996" s="387">
        <v>14010000000</v>
      </c>
    </row>
    <row r="6997" spans="3:11" x14ac:dyDescent="0.25">
      <c r="C6997" s="201">
        <v>45693</v>
      </c>
      <c r="D6997" s="217" t="s">
        <v>1154</v>
      </c>
      <c r="E6997" s="124">
        <v>23350</v>
      </c>
      <c r="F6997" s="124">
        <v>23350</v>
      </c>
      <c r="G6997" s="124">
        <v>23200</v>
      </c>
      <c r="H6997" s="217">
        <v>16</v>
      </c>
      <c r="I6997" s="124">
        <v>373600</v>
      </c>
      <c r="J6997" s="238">
        <v>600000</v>
      </c>
      <c r="K6997" s="124">
        <v>13920000000</v>
      </c>
    </row>
    <row r="6998" spans="3:11" x14ac:dyDescent="0.25">
      <c r="C6998" s="201">
        <v>45693</v>
      </c>
      <c r="D6998" s="217" t="s">
        <v>1154</v>
      </c>
      <c r="E6998" s="124">
        <v>23350</v>
      </c>
      <c r="F6998" s="124">
        <v>23350</v>
      </c>
      <c r="G6998" s="124">
        <v>23200</v>
      </c>
      <c r="H6998" s="217">
        <v>3</v>
      </c>
      <c r="I6998" s="124">
        <v>70050</v>
      </c>
      <c r="J6998" s="238">
        <v>600000</v>
      </c>
      <c r="K6998" s="124">
        <v>13920000000</v>
      </c>
    </row>
    <row r="6999" spans="3:11" x14ac:dyDescent="0.25">
      <c r="C6999" s="201">
        <v>45693</v>
      </c>
      <c r="D6999" s="217" t="s">
        <v>1154</v>
      </c>
      <c r="E6999" s="124">
        <v>23350</v>
      </c>
      <c r="F6999" s="124">
        <v>23350</v>
      </c>
      <c r="G6999" s="124">
        <v>23200</v>
      </c>
      <c r="H6999" s="217">
        <v>5</v>
      </c>
      <c r="I6999" s="124">
        <v>116750</v>
      </c>
      <c r="J6999" s="238">
        <v>600000</v>
      </c>
      <c r="K6999" s="124">
        <v>13920000000</v>
      </c>
    </row>
    <row r="7000" spans="3:11" x14ac:dyDescent="0.25">
      <c r="C7000" s="201">
        <v>45693</v>
      </c>
      <c r="D7000" s="217" t="s">
        <v>1154</v>
      </c>
      <c r="E7000" s="124">
        <v>23350</v>
      </c>
      <c r="F7000" s="124">
        <v>23350</v>
      </c>
      <c r="G7000" s="124">
        <v>23200</v>
      </c>
      <c r="H7000" s="217">
        <v>21</v>
      </c>
      <c r="I7000" s="124">
        <v>490350</v>
      </c>
      <c r="J7000" s="238">
        <v>600000</v>
      </c>
      <c r="K7000" s="124">
        <v>13920000000</v>
      </c>
    </row>
    <row r="7001" spans="3:11" x14ac:dyDescent="0.25">
      <c r="C7001" s="201">
        <v>45693</v>
      </c>
      <c r="D7001" s="217" t="s">
        <v>1154</v>
      </c>
      <c r="E7001" s="124">
        <v>23350</v>
      </c>
      <c r="F7001" s="124">
        <v>23350</v>
      </c>
      <c r="G7001" s="124">
        <v>23200</v>
      </c>
      <c r="H7001" s="217">
        <v>3</v>
      </c>
      <c r="I7001" s="124">
        <v>70050</v>
      </c>
      <c r="J7001" s="238">
        <v>600000</v>
      </c>
      <c r="K7001" s="124">
        <v>13920000000</v>
      </c>
    </row>
    <row r="7002" spans="3:11" x14ac:dyDescent="0.25">
      <c r="C7002" s="201">
        <v>45693</v>
      </c>
      <c r="D7002" s="217" t="s">
        <v>1154</v>
      </c>
      <c r="E7002" s="124">
        <v>23350</v>
      </c>
      <c r="F7002" s="124">
        <v>23350</v>
      </c>
      <c r="G7002" s="124">
        <v>23200</v>
      </c>
      <c r="H7002" s="217">
        <v>1</v>
      </c>
      <c r="I7002" s="124">
        <v>23350</v>
      </c>
      <c r="J7002" s="238">
        <v>600000</v>
      </c>
      <c r="K7002" s="124">
        <v>13920000000</v>
      </c>
    </row>
    <row r="7003" spans="3:11" x14ac:dyDescent="0.25">
      <c r="C7003" s="201">
        <v>45693</v>
      </c>
      <c r="D7003" s="217" t="s">
        <v>312</v>
      </c>
      <c r="E7003" s="124">
        <v>14500</v>
      </c>
      <c r="F7003" s="124">
        <v>14500</v>
      </c>
      <c r="G7003" s="124">
        <v>15000</v>
      </c>
      <c r="H7003" s="217">
        <v>1</v>
      </c>
      <c r="I7003" s="124">
        <v>14500</v>
      </c>
      <c r="J7003" s="238">
        <v>20000000</v>
      </c>
      <c r="K7003" s="124">
        <v>300000000000</v>
      </c>
    </row>
    <row r="7004" spans="3:11" x14ac:dyDescent="0.25">
      <c r="C7004" s="201">
        <v>45693</v>
      </c>
      <c r="D7004" s="217" t="s">
        <v>312</v>
      </c>
      <c r="E7004" s="124">
        <v>14500</v>
      </c>
      <c r="F7004" s="124">
        <v>14500</v>
      </c>
      <c r="G7004" s="124">
        <v>15000</v>
      </c>
      <c r="H7004" s="217">
        <v>1</v>
      </c>
      <c r="I7004" s="124">
        <v>14500</v>
      </c>
      <c r="J7004" s="238">
        <v>20000000</v>
      </c>
      <c r="K7004" s="124">
        <v>300000000000</v>
      </c>
    </row>
    <row r="7005" spans="3:11" x14ac:dyDescent="0.25">
      <c r="C7005" s="201">
        <v>45693</v>
      </c>
      <c r="D7005" s="217" t="s">
        <v>312</v>
      </c>
      <c r="E7005" s="124">
        <v>14500</v>
      </c>
      <c r="F7005" s="124">
        <v>14500</v>
      </c>
      <c r="G7005" s="124">
        <v>15000</v>
      </c>
      <c r="H7005" s="217">
        <v>1</v>
      </c>
      <c r="I7005" s="124">
        <v>14500</v>
      </c>
      <c r="J7005" s="238">
        <v>20000000</v>
      </c>
      <c r="K7005" s="124">
        <v>300000000000</v>
      </c>
    </row>
    <row r="7006" spans="3:11" x14ac:dyDescent="0.25">
      <c r="C7006" s="201">
        <v>45693</v>
      </c>
      <c r="D7006" s="217" t="s">
        <v>312</v>
      </c>
      <c r="E7006" s="124">
        <v>14500</v>
      </c>
      <c r="F7006" s="124">
        <v>14500</v>
      </c>
      <c r="G7006" s="124">
        <v>15000</v>
      </c>
      <c r="H7006" s="217">
        <v>2</v>
      </c>
      <c r="I7006" s="124">
        <v>29000</v>
      </c>
      <c r="J7006" s="238">
        <v>20000000</v>
      </c>
      <c r="K7006" s="124">
        <v>300000000000</v>
      </c>
    </row>
    <row r="7007" spans="3:11" x14ac:dyDescent="0.25">
      <c r="C7007" s="201">
        <v>45693</v>
      </c>
      <c r="D7007" s="217" t="s">
        <v>312</v>
      </c>
      <c r="E7007" s="124">
        <v>14500</v>
      </c>
      <c r="F7007" s="124">
        <v>14500</v>
      </c>
      <c r="G7007" s="124">
        <v>15000</v>
      </c>
      <c r="H7007" s="217">
        <v>2</v>
      </c>
      <c r="I7007" s="124">
        <v>29000</v>
      </c>
      <c r="J7007" s="238">
        <v>20000000</v>
      </c>
      <c r="K7007" s="124">
        <v>300000000000</v>
      </c>
    </row>
    <row r="7008" spans="3:11" x14ac:dyDescent="0.25">
      <c r="C7008" s="201">
        <v>45693</v>
      </c>
      <c r="D7008" s="217" t="s">
        <v>312</v>
      </c>
      <c r="E7008" s="124">
        <v>14500</v>
      </c>
      <c r="F7008" s="124">
        <v>14500</v>
      </c>
      <c r="G7008" s="124">
        <v>15000</v>
      </c>
      <c r="H7008" s="217">
        <v>5</v>
      </c>
      <c r="I7008" s="124">
        <v>72500</v>
      </c>
      <c r="J7008" s="238">
        <v>20000000</v>
      </c>
      <c r="K7008" s="124">
        <v>300000000000</v>
      </c>
    </row>
    <row r="7009" spans="3:11" x14ac:dyDescent="0.25">
      <c r="C7009" s="201">
        <v>45693</v>
      </c>
      <c r="D7009" s="217" t="s">
        <v>312</v>
      </c>
      <c r="E7009" s="124">
        <v>14500</v>
      </c>
      <c r="F7009" s="124">
        <v>14500</v>
      </c>
      <c r="G7009" s="124">
        <v>15000</v>
      </c>
      <c r="H7009" s="217">
        <v>3</v>
      </c>
      <c r="I7009" s="124">
        <v>43500</v>
      </c>
      <c r="J7009" s="238">
        <v>20000000</v>
      </c>
      <c r="K7009" s="124">
        <v>300000000000</v>
      </c>
    </row>
    <row r="7010" spans="3:11" x14ac:dyDescent="0.25">
      <c r="C7010" s="201">
        <v>45693</v>
      </c>
      <c r="D7010" s="217" t="s">
        <v>312</v>
      </c>
      <c r="E7010" s="124">
        <v>14500</v>
      </c>
      <c r="F7010" s="124">
        <v>14500</v>
      </c>
      <c r="G7010" s="124">
        <v>15000</v>
      </c>
      <c r="H7010" s="217">
        <v>1</v>
      </c>
      <c r="I7010" s="124">
        <v>14500</v>
      </c>
      <c r="J7010" s="238">
        <v>20000000</v>
      </c>
      <c r="K7010" s="124">
        <v>300000000000</v>
      </c>
    </row>
    <row r="7011" spans="3:11" x14ac:dyDescent="0.25">
      <c r="C7011" s="201">
        <v>45693</v>
      </c>
      <c r="D7011" s="217" t="s">
        <v>1155</v>
      </c>
      <c r="E7011" s="124">
        <v>19000</v>
      </c>
      <c r="F7011" s="124">
        <v>19000</v>
      </c>
      <c r="G7011" s="124">
        <v>19000</v>
      </c>
      <c r="H7011" s="217">
        <v>5</v>
      </c>
      <c r="I7011" s="124">
        <v>95000</v>
      </c>
      <c r="J7011" s="238">
        <v>2400000</v>
      </c>
      <c r="K7011" s="124">
        <v>45600000000</v>
      </c>
    </row>
    <row r="7012" spans="3:11" x14ac:dyDescent="0.25">
      <c r="C7012" s="201">
        <v>45693</v>
      </c>
      <c r="D7012" s="217" t="s">
        <v>1155</v>
      </c>
      <c r="E7012" s="124">
        <v>19000</v>
      </c>
      <c r="F7012" s="124">
        <v>19000</v>
      </c>
      <c r="G7012" s="124">
        <v>19000</v>
      </c>
      <c r="H7012" s="217">
        <v>5</v>
      </c>
      <c r="I7012" s="124">
        <v>95000</v>
      </c>
      <c r="J7012" s="238">
        <v>2400000</v>
      </c>
      <c r="K7012" s="124">
        <v>45600000000</v>
      </c>
    </row>
    <row r="7013" spans="3:11" x14ac:dyDescent="0.25">
      <c r="C7013" s="201">
        <v>45693</v>
      </c>
      <c r="D7013" s="217" t="s">
        <v>1155</v>
      </c>
      <c r="E7013" s="124">
        <v>19000</v>
      </c>
      <c r="F7013" s="124">
        <v>19000</v>
      </c>
      <c r="G7013" s="124">
        <v>19000</v>
      </c>
      <c r="H7013" s="217">
        <v>1</v>
      </c>
      <c r="I7013" s="124">
        <v>19000</v>
      </c>
      <c r="J7013" s="238">
        <v>2400000</v>
      </c>
      <c r="K7013" s="124">
        <v>45600000000</v>
      </c>
    </row>
    <row r="7014" spans="3:11" x14ac:dyDescent="0.25">
      <c r="C7014" s="201">
        <v>45693</v>
      </c>
      <c r="D7014" s="217" t="s">
        <v>1155</v>
      </c>
      <c r="E7014" s="124">
        <v>19000</v>
      </c>
      <c r="F7014" s="124">
        <v>19000</v>
      </c>
      <c r="G7014" s="124">
        <v>19000</v>
      </c>
      <c r="H7014" s="217">
        <v>1</v>
      </c>
      <c r="I7014" s="124">
        <v>19000</v>
      </c>
      <c r="J7014" s="238">
        <v>2400000</v>
      </c>
      <c r="K7014" s="124">
        <v>45600000000</v>
      </c>
    </row>
    <row r="7015" spans="3:11" x14ac:dyDescent="0.25">
      <c r="C7015" s="201">
        <v>45693</v>
      </c>
      <c r="D7015" s="217" t="s">
        <v>312</v>
      </c>
      <c r="E7015" s="124">
        <v>14500</v>
      </c>
      <c r="F7015" s="124">
        <v>14500</v>
      </c>
      <c r="G7015" s="124">
        <v>15000</v>
      </c>
      <c r="H7015" s="217">
        <v>10</v>
      </c>
      <c r="I7015" s="124">
        <v>145000</v>
      </c>
      <c r="J7015" s="238">
        <v>20000000</v>
      </c>
      <c r="K7015" s="124">
        <v>300000000000</v>
      </c>
    </row>
    <row r="7016" spans="3:11" x14ac:dyDescent="0.25">
      <c r="C7016" s="201">
        <v>45693</v>
      </c>
      <c r="D7016" s="217" t="s">
        <v>1154</v>
      </c>
      <c r="E7016" s="124">
        <v>23300</v>
      </c>
      <c r="F7016" s="124">
        <v>23350</v>
      </c>
      <c r="G7016" s="124">
        <v>23200</v>
      </c>
      <c r="H7016" s="217">
        <v>2</v>
      </c>
      <c r="I7016" s="124">
        <v>46600</v>
      </c>
      <c r="J7016" s="238">
        <v>600000</v>
      </c>
      <c r="K7016" s="124">
        <v>13920000000</v>
      </c>
    </row>
    <row r="7017" spans="3:11" x14ac:dyDescent="0.25">
      <c r="C7017" s="201">
        <v>45693</v>
      </c>
      <c r="D7017" s="217" t="s">
        <v>1154</v>
      </c>
      <c r="E7017" s="124">
        <v>23300</v>
      </c>
      <c r="F7017" s="124">
        <v>23350</v>
      </c>
      <c r="G7017" s="124">
        <v>23200</v>
      </c>
      <c r="H7017" s="217">
        <v>3</v>
      </c>
      <c r="I7017" s="124">
        <v>69900</v>
      </c>
      <c r="J7017" s="238">
        <v>600000</v>
      </c>
      <c r="K7017" s="124">
        <v>13920000000</v>
      </c>
    </row>
    <row r="7018" spans="3:11" x14ac:dyDescent="0.25">
      <c r="C7018" s="201">
        <v>45693</v>
      </c>
      <c r="D7018" s="217" t="s">
        <v>1155</v>
      </c>
      <c r="E7018" s="124">
        <v>19000</v>
      </c>
      <c r="F7018" s="124">
        <v>19000</v>
      </c>
      <c r="G7018" s="124">
        <v>19000</v>
      </c>
      <c r="H7018" s="217">
        <v>5</v>
      </c>
      <c r="I7018" s="124">
        <v>95000</v>
      </c>
      <c r="J7018" s="238">
        <v>2400000</v>
      </c>
      <c r="K7018" s="124">
        <v>45600000000</v>
      </c>
    </row>
    <row r="7019" spans="3:11" x14ac:dyDescent="0.25">
      <c r="C7019" s="201">
        <v>45693</v>
      </c>
      <c r="D7019" s="217" t="s">
        <v>310</v>
      </c>
      <c r="E7019" s="124">
        <v>58850</v>
      </c>
      <c r="F7019" s="124">
        <v>58800</v>
      </c>
      <c r="G7019" s="124">
        <v>58700</v>
      </c>
      <c r="H7019" s="217">
        <v>2</v>
      </c>
      <c r="I7019" s="124">
        <v>117700</v>
      </c>
      <c r="J7019" s="238">
        <v>19450000</v>
      </c>
      <c r="K7019" s="124">
        <v>1141715000000</v>
      </c>
    </row>
    <row r="7020" spans="3:11" x14ac:dyDescent="0.25">
      <c r="C7020" s="201">
        <v>45693</v>
      </c>
      <c r="D7020" s="217" t="s">
        <v>310</v>
      </c>
      <c r="E7020" s="124">
        <v>58800</v>
      </c>
      <c r="F7020" s="124">
        <v>58800</v>
      </c>
      <c r="G7020" s="124">
        <v>58700</v>
      </c>
      <c r="H7020" s="217">
        <v>22</v>
      </c>
      <c r="I7020" s="124">
        <v>1293600</v>
      </c>
      <c r="J7020" s="238">
        <v>19450000</v>
      </c>
      <c r="K7020" s="124">
        <v>1141715000000</v>
      </c>
    </row>
    <row r="7021" spans="3:11" x14ac:dyDescent="0.25">
      <c r="C7021" s="201">
        <v>45693</v>
      </c>
      <c r="D7021" s="217" t="s">
        <v>310</v>
      </c>
      <c r="E7021" s="124">
        <v>58800</v>
      </c>
      <c r="F7021" s="124">
        <v>58800</v>
      </c>
      <c r="G7021" s="124">
        <v>58700</v>
      </c>
      <c r="H7021" s="217">
        <v>2</v>
      </c>
      <c r="I7021" s="124">
        <v>117600</v>
      </c>
      <c r="J7021" s="238">
        <v>19450000</v>
      </c>
      <c r="K7021" s="124">
        <v>1141715000000</v>
      </c>
    </row>
    <row r="7022" spans="3:11" x14ac:dyDescent="0.25">
      <c r="C7022" s="201">
        <v>45693</v>
      </c>
      <c r="D7022" s="217" t="s">
        <v>310</v>
      </c>
      <c r="E7022" s="124">
        <v>58800</v>
      </c>
      <c r="F7022" s="124">
        <v>58800</v>
      </c>
      <c r="G7022" s="124">
        <v>58700</v>
      </c>
      <c r="H7022" s="217">
        <v>4</v>
      </c>
      <c r="I7022" s="124">
        <v>235200</v>
      </c>
      <c r="J7022" s="238">
        <v>19450000</v>
      </c>
      <c r="K7022" s="124">
        <v>1141715000000</v>
      </c>
    </row>
    <row r="7023" spans="3:11" x14ac:dyDescent="0.25">
      <c r="C7023" s="201">
        <v>45693</v>
      </c>
      <c r="D7023" s="217" t="s">
        <v>1154</v>
      </c>
      <c r="E7023" s="124">
        <v>23300</v>
      </c>
      <c r="F7023" s="124">
        <v>23350</v>
      </c>
      <c r="G7023" s="124">
        <v>23200</v>
      </c>
      <c r="H7023" s="217">
        <v>8</v>
      </c>
      <c r="I7023" s="124">
        <v>186400</v>
      </c>
      <c r="J7023" s="238">
        <v>600000</v>
      </c>
      <c r="K7023" s="124">
        <v>13920000000</v>
      </c>
    </row>
    <row r="7024" spans="3:11" x14ac:dyDescent="0.25">
      <c r="C7024" s="201">
        <v>45693</v>
      </c>
      <c r="D7024" s="217" t="s">
        <v>1155</v>
      </c>
      <c r="E7024" s="124">
        <v>19000</v>
      </c>
      <c r="F7024" s="124">
        <v>19000</v>
      </c>
      <c r="G7024" s="124">
        <v>19000</v>
      </c>
      <c r="H7024" s="217">
        <v>4</v>
      </c>
      <c r="I7024" s="124">
        <v>76000</v>
      </c>
      <c r="J7024" s="238">
        <v>2400000</v>
      </c>
      <c r="K7024" s="124">
        <v>45600000000</v>
      </c>
    </row>
    <row r="7025" spans="3:11" x14ac:dyDescent="0.25">
      <c r="C7025" s="201">
        <v>45693</v>
      </c>
      <c r="D7025" s="217" t="s">
        <v>312</v>
      </c>
      <c r="E7025" s="124">
        <v>14500</v>
      </c>
      <c r="F7025" s="124">
        <v>14500</v>
      </c>
      <c r="G7025" s="124">
        <v>15000</v>
      </c>
      <c r="H7025" s="217">
        <v>1</v>
      </c>
      <c r="I7025" s="124">
        <v>14500</v>
      </c>
      <c r="J7025" s="238">
        <v>20000000</v>
      </c>
      <c r="K7025" s="124">
        <v>300000000000</v>
      </c>
    </row>
    <row r="7026" spans="3:11" x14ac:dyDescent="0.25">
      <c r="C7026" s="201">
        <v>45693</v>
      </c>
      <c r="D7026" s="217" t="s">
        <v>1154</v>
      </c>
      <c r="E7026" s="124">
        <v>23300</v>
      </c>
      <c r="F7026" s="124">
        <v>23350</v>
      </c>
      <c r="G7026" s="124">
        <v>23200</v>
      </c>
      <c r="H7026" s="217">
        <v>1</v>
      </c>
      <c r="I7026" s="124">
        <v>23300</v>
      </c>
      <c r="J7026" s="238">
        <v>600000</v>
      </c>
      <c r="K7026" s="124">
        <v>13920000000</v>
      </c>
    </row>
    <row r="7027" spans="3:11" x14ac:dyDescent="0.25">
      <c r="C7027" s="201">
        <v>45693</v>
      </c>
      <c r="D7027" s="217" t="s">
        <v>310</v>
      </c>
      <c r="E7027" s="124">
        <v>58800</v>
      </c>
      <c r="F7027" s="124">
        <v>58800</v>
      </c>
      <c r="G7027" s="124">
        <v>58700</v>
      </c>
      <c r="H7027" s="217">
        <v>1</v>
      </c>
      <c r="I7027" s="124">
        <v>58800</v>
      </c>
      <c r="J7027" s="238">
        <v>19450000</v>
      </c>
      <c r="K7027" s="124">
        <v>1141715000000</v>
      </c>
    </row>
    <row r="7028" spans="3:11" x14ac:dyDescent="0.25">
      <c r="C7028" s="201">
        <v>45693</v>
      </c>
      <c r="D7028" s="217" t="s">
        <v>1154</v>
      </c>
      <c r="E7028" s="124">
        <v>23300</v>
      </c>
      <c r="F7028" s="124">
        <v>23350</v>
      </c>
      <c r="G7028" s="124">
        <v>23200</v>
      </c>
      <c r="H7028" s="217">
        <v>5</v>
      </c>
      <c r="I7028" s="124">
        <v>116500</v>
      </c>
      <c r="J7028" s="238">
        <v>600000</v>
      </c>
      <c r="K7028" s="124">
        <v>13920000000</v>
      </c>
    </row>
    <row r="7029" spans="3:11" x14ac:dyDescent="0.25">
      <c r="C7029" s="201">
        <v>45693</v>
      </c>
      <c r="D7029" s="217" t="s">
        <v>1154</v>
      </c>
      <c r="E7029" s="124">
        <v>23300</v>
      </c>
      <c r="F7029" s="124">
        <v>23350</v>
      </c>
      <c r="G7029" s="124">
        <v>23200</v>
      </c>
      <c r="H7029" s="217">
        <v>1</v>
      </c>
      <c r="I7029" s="124">
        <v>23300</v>
      </c>
      <c r="J7029" s="238">
        <v>600000</v>
      </c>
      <c r="K7029" s="124">
        <v>13920000000</v>
      </c>
    </row>
    <row r="7030" spans="3:11" x14ac:dyDescent="0.25">
      <c r="C7030" s="201">
        <v>45693</v>
      </c>
      <c r="D7030" s="217" t="s">
        <v>1154</v>
      </c>
      <c r="E7030" s="124">
        <v>23300</v>
      </c>
      <c r="F7030" s="124">
        <v>23350</v>
      </c>
      <c r="G7030" s="124">
        <v>23200</v>
      </c>
      <c r="H7030" s="217">
        <v>1</v>
      </c>
      <c r="I7030" s="124">
        <v>23300</v>
      </c>
      <c r="J7030" s="238">
        <v>600000</v>
      </c>
      <c r="K7030" s="124">
        <v>13920000000</v>
      </c>
    </row>
    <row r="7031" spans="3:11" x14ac:dyDescent="0.25">
      <c r="C7031" s="201">
        <v>45693</v>
      </c>
      <c r="D7031" s="217" t="s">
        <v>1154</v>
      </c>
      <c r="E7031" s="124">
        <v>23300</v>
      </c>
      <c r="F7031" s="124">
        <v>23350</v>
      </c>
      <c r="G7031" s="124">
        <v>23200</v>
      </c>
      <c r="H7031" s="217">
        <v>5</v>
      </c>
      <c r="I7031" s="124">
        <v>116500</v>
      </c>
      <c r="J7031" s="238">
        <v>600000</v>
      </c>
      <c r="K7031" s="124">
        <v>13920000000</v>
      </c>
    </row>
    <row r="7032" spans="3:11" x14ac:dyDescent="0.25">
      <c r="C7032" s="201">
        <v>45693</v>
      </c>
      <c r="D7032" s="217" t="s">
        <v>312</v>
      </c>
      <c r="E7032" s="124">
        <v>14500</v>
      </c>
      <c r="F7032" s="124">
        <v>14500</v>
      </c>
      <c r="G7032" s="124">
        <v>15000</v>
      </c>
      <c r="H7032" s="217">
        <v>5</v>
      </c>
      <c r="I7032" s="124">
        <v>72500</v>
      </c>
      <c r="J7032" s="238">
        <v>20000000</v>
      </c>
      <c r="K7032" s="124">
        <v>300000000000</v>
      </c>
    </row>
    <row r="7033" spans="3:11" x14ac:dyDescent="0.25">
      <c r="C7033" s="201">
        <v>45693</v>
      </c>
      <c r="D7033" s="217" t="s">
        <v>1154</v>
      </c>
      <c r="E7033" s="124">
        <v>23200</v>
      </c>
      <c r="F7033" s="124">
        <v>23350</v>
      </c>
      <c r="G7033" s="124">
        <v>23200</v>
      </c>
      <c r="H7033" s="217">
        <v>5</v>
      </c>
      <c r="I7033" s="124">
        <v>116000</v>
      </c>
      <c r="J7033" s="238">
        <v>600000</v>
      </c>
      <c r="K7033" s="124">
        <v>13920000000</v>
      </c>
    </row>
    <row r="7034" spans="3:11" x14ac:dyDescent="0.25">
      <c r="C7034" s="201">
        <v>45693</v>
      </c>
      <c r="D7034" s="217" t="s">
        <v>310</v>
      </c>
      <c r="E7034" s="124">
        <v>58800</v>
      </c>
      <c r="F7034" s="124">
        <v>58800</v>
      </c>
      <c r="G7034" s="124">
        <v>58700</v>
      </c>
      <c r="H7034" s="217">
        <v>4</v>
      </c>
      <c r="I7034" s="124">
        <v>235200</v>
      </c>
      <c r="J7034" s="238">
        <v>19450000</v>
      </c>
      <c r="K7034" s="124">
        <v>1141715000000</v>
      </c>
    </row>
    <row r="7035" spans="3:11" x14ac:dyDescent="0.25">
      <c r="C7035" s="201">
        <v>45693</v>
      </c>
      <c r="D7035" s="217" t="s">
        <v>310</v>
      </c>
      <c r="E7035" s="124">
        <v>58800</v>
      </c>
      <c r="F7035" s="124">
        <v>58800</v>
      </c>
      <c r="G7035" s="124">
        <v>58700</v>
      </c>
      <c r="H7035" s="217">
        <v>3</v>
      </c>
      <c r="I7035" s="124">
        <v>176400</v>
      </c>
      <c r="J7035" s="238">
        <v>19450000</v>
      </c>
      <c r="K7035" s="124">
        <v>1141715000000</v>
      </c>
    </row>
    <row r="7036" spans="3:11" x14ac:dyDescent="0.25">
      <c r="C7036" s="201">
        <v>45693</v>
      </c>
      <c r="D7036" s="217" t="s">
        <v>310</v>
      </c>
      <c r="E7036" s="124">
        <v>58800</v>
      </c>
      <c r="F7036" s="124">
        <v>58800</v>
      </c>
      <c r="G7036" s="124">
        <v>58700</v>
      </c>
      <c r="H7036" s="217">
        <v>1</v>
      </c>
      <c r="I7036" s="124">
        <v>58800</v>
      </c>
      <c r="J7036" s="238">
        <v>19450000</v>
      </c>
      <c r="K7036" s="124">
        <v>1141715000000</v>
      </c>
    </row>
    <row r="7037" spans="3:11" x14ac:dyDescent="0.25">
      <c r="C7037" s="201">
        <v>45693</v>
      </c>
      <c r="D7037" s="217" t="s">
        <v>310</v>
      </c>
      <c r="E7037" s="124">
        <v>58800</v>
      </c>
      <c r="F7037" s="124">
        <v>58800</v>
      </c>
      <c r="G7037" s="124">
        <v>58700</v>
      </c>
      <c r="H7037" s="217">
        <v>6</v>
      </c>
      <c r="I7037" s="124">
        <v>352800</v>
      </c>
      <c r="J7037" s="238">
        <v>19450000</v>
      </c>
      <c r="K7037" s="124">
        <v>1141715000000</v>
      </c>
    </row>
    <row r="7038" spans="3:11" x14ac:dyDescent="0.25">
      <c r="C7038" s="201">
        <v>45693</v>
      </c>
      <c r="D7038" s="217" t="s">
        <v>312</v>
      </c>
      <c r="E7038" s="124">
        <v>14900</v>
      </c>
      <c r="F7038" s="124">
        <v>14500</v>
      </c>
      <c r="G7038" s="124">
        <v>15000</v>
      </c>
      <c r="H7038" s="217">
        <v>15</v>
      </c>
      <c r="I7038" s="124">
        <v>223500</v>
      </c>
      <c r="J7038" s="238">
        <v>20000000</v>
      </c>
      <c r="K7038" s="124">
        <v>300000000000</v>
      </c>
    </row>
    <row r="7039" spans="3:11" x14ac:dyDescent="0.25">
      <c r="C7039" s="201">
        <v>45693</v>
      </c>
      <c r="D7039" s="217" t="s">
        <v>1154</v>
      </c>
      <c r="E7039" s="124">
        <v>23200</v>
      </c>
      <c r="F7039" s="124">
        <v>23350</v>
      </c>
      <c r="G7039" s="124">
        <v>23200</v>
      </c>
      <c r="H7039" s="217">
        <v>6</v>
      </c>
      <c r="I7039" s="124">
        <v>139200</v>
      </c>
      <c r="J7039" s="238">
        <v>600000</v>
      </c>
      <c r="K7039" s="124">
        <v>13920000000</v>
      </c>
    </row>
    <row r="7040" spans="3:11" x14ac:dyDescent="0.25">
      <c r="C7040" s="201">
        <v>45693</v>
      </c>
      <c r="D7040" s="217" t="s">
        <v>312</v>
      </c>
      <c r="E7040" s="124">
        <v>15000</v>
      </c>
      <c r="F7040" s="124">
        <v>14500</v>
      </c>
      <c r="G7040" s="124">
        <v>15000</v>
      </c>
      <c r="H7040" s="217">
        <v>7</v>
      </c>
      <c r="I7040" s="124">
        <v>105000</v>
      </c>
      <c r="J7040" s="238">
        <v>20000000</v>
      </c>
      <c r="K7040" s="124">
        <v>300000000000</v>
      </c>
    </row>
    <row r="7041" spans="3:11" x14ac:dyDescent="0.25">
      <c r="C7041" s="201">
        <v>45693</v>
      </c>
      <c r="D7041" s="217" t="s">
        <v>312</v>
      </c>
      <c r="E7041" s="124">
        <v>15000</v>
      </c>
      <c r="F7041" s="124">
        <v>14500</v>
      </c>
      <c r="G7041" s="124">
        <v>15000</v>
      </c>
      <c r="H7041" s="217">
        <v>5</v>
      </c>
      <c r="I7041" s="124">
        <v>75000</v>
      </c>
      <c r="J7041" s="238">
        <v>20000000</v>
      </c>
      <c r="K7041" s="124">
        <v>300000000000</v>
      </c>
    </row>
    <row r="7042" spans="3:11" x14ac:dyDescent="0.25">
      <c r="C7042" s="201">
        <v>45693</v>
      </c>
      <c r="D7042" s="217" t="s">
        <v>1154</v>
      </c>
      <c r="E7042" s="124">
        <v>23200</v>
      </c>
      <c r="F7042" s="124">
        <v>23350</v>
      </c>
      <c r="G7042" s="124">
        <v>23200</v>
      </c>
      <c r="H7042" s="217">
        <v>1</v>
      </c>
      <c r="I7042" s="124">
        <v>23200</v>
      </c>
      <c r="J7042" s="238">
        <v>600000</v>
      </c>
      <c r="K7042" s="124">
        <v>13920000000</v>
      </c>
    </row>
    <row r="7043" spans="3:11" x14ac:dyDescent="0.25">
      <c r="C7043" s="201">
        <v>45693</v>
      </c>
      <c r="D7043" s="217" t="s">
        <v>310</v>
      </c>
      <c r="E7043" s="124">
        <v>58850</v>
      </c>
      <c r="F7043" s="124">
        <v>58800</v>
      </c>
      <c r="G7043" s="124">
        <v>58700</v>
      </c>
      <c r="H7043" s="217">
        <v>2</v>
      </c>
      <c r="I7043" s="124">
        <v>117700</v>
      </c>
      <c r="J7043" s="238">
        <v>19450000</v>
      </c>
      <c r="K7043" s="124">
        <v>1141715000000</v>
      </c>
    </row>
    <row r="7044" spans="3:11" x14ac:dyDescent="0.25">
      <c r="C7044" s="201">
        <v>45693</v>
      </c>
      <c r="D7044" s="217" t="s">
        <v>310</v>
      </c>
      <c r="E7044" s="124">
        <v>58801</v>
      </c>
      <c r="F7044" s="124">
        <v>58800</v>
      </c>
      <c r="G7044" s="124">
        <v>58700</v>
      </c>
      <c r="H7044" s="217">
        <v>10</v>
      </c>
      <c r="I7044" s="124">
        <v>588010</v>
      </c>
      <c r="J7044" s="238">
        <v>19450000</v>
      </c>
      <c r="K7044" s="124">
        <v>1141715000000</v>
      </c>
    </row>
    <row r="7045" spans="3:11" x14ac:dyDescent="0.25">
      <c r="C7045" s="201">
        <v>45693</v>
      </c>
      <c r="D7045" s="217" t="s">
        <v>310</v>
      </c>
      <c r="E7045" s="124">
        <v>58800</v>
      </c>
      <c r="F7045" s="124">
        <v>58800</v>
      </c>
      <c r="G7045" s="124">
        <v>58700</v>
      </c>
      <c r="H7045" s="217">
        <v>4</v>
      </c>
      <c r="I7045" s="124">
        <v>235200</v>
      </c>
      <c r="J7045" s="238">
        <v>19450000</v>
      </c>
      <c r="K7045" s="124">
        <v>1141715000000</v>
      </c>
    </row>
    <row r="7046" spans="3:11" x14ac:dyDescent="0.25">
      <c r="C7046" s="201">
        <v>45693</v>
      </c>
      <c r="D7046" s="217" t="s">
        <v>310</v>
      </c>
      <c r="E7046" s="124">
        <v>58800</v>
      </c>
      <c r="F7046" s="124">
        <v>58800</v>
      </c>
      <c r="G7046" s="124">
        <v>58700</v>
      </c>
      <c r="H7046" s="217">
        <v>2</v>
      </c>
      <c r="I7046" s="124">
        <v>117600</v>
      </c>
      <c r="J7046" s="238">
        <v>19450000</v>
      </c>
      <c r="K7046" s="124">
        <v>1141715000000</v>
      </c>
    </row>
    <row r="7047" spans="3:11" x14ac:dyDescent="0.25">
      <c r="C7047" s="201">
        <v>45693</v>
      </c>
      <c r="D7047" s="217" t="s">
        <v>310</v>
      </c>
      <c r="E7047" s="124">
        <v>58700</v>
      </c>
      <c r="F7047" s="124">
        <v>58800</v>
      </c>
      <c r="G7047" s="124">
        <v>58700</v>
      </c>
      <c r="H7047" s="217">
        <v>3</v>
      </c>
      <c r="I7047" s="124">
        <v>176100</v>
      </c>
      <c r="J7047" s="238">
        <v>19450000</v>
      </c>
      <c r="K7047" s="124">
        <v>1141715000000</v>
      </c>
    </row>
    <row r="7048" spans="3:11" x14ac:dyDescent="0.25">
      <c r="C7048" s="201">
        <v>45693</v>
      </c>
      <c r="D7048" s="217" t="s">
        <v>310</v>
      </c>
      <c r="E7048" s="124">
        <v>58000</v>
      </c>
      <c r="F7048" s="124">
        <v>58800</v>
      </c>
      <c r="G7048" s="124">
        <v>58700</v>
      </c>
      <c r="H7048" s="217">
        <v>1</v>
      </c>
      <c r="I7048" s="124">
        <v>58000</v>
      </c>
      <c r="J7048" s="238">
        <v>19450000</v>
      </c>
      <c r="K7048" s="124">
        <v>1141715000000</v>
      </c>
    </row>
    <row r="7049" spans="3:11" x14ac:dyDescent="0.25">
      <c r="C7049" s="201">
        <v>45693</v>
      </c>
      <c r="D7049" s="217" t="s">
        <v>1154</v>
      </c>
      <c r="E7049" s="124">
        <v>23200</v>
      </c>
      <c r="F7049" s="124">
        <v>23350</v>
      </c>
      <c r="G7049" s="124">
        <v>23200</v>
      </c>
      <c r="H7049" s="217">
        <v>5</v>
      </c>
      <c r="I7049" s="124">
        <v>116000</v>
      </c>
      <c r="J7049" s="238">
        <v>600000</v>
      </c>
      <c r="K7049" s="124">
        <v>13920000000</v>
      </c>
    </row>
    <row r="7050" spans="3:11" x14ac:dyDescent="0.25">
      <c r="C7050" s="201">
        <v>45693</v>
      </c>
      <c r="D7050" s="217" t="s">
        <v>310</v>
      </c>
      <c r="E7050" s="124">
        <v>58700</v>
      </c>
      <c r="F7050" s="124">
        <v>58800</v>
      </c>
      <c r="G7050" s="124">
        <v>58700</v>
      </c>
      <c r="H7050" s="217">
        <v>2</v>
      </c>
      <c r="I7050" s="124">
        <v>117400</v>
      </c>
      <c r="J7050" s="238">
        <v>19450000</v>
      </c>
      <c r="K7050" s="124">
        <v>1141715000000</v>
      </c>
    </row>
    <row r="7051" spans="3:11" x14ac:dyDescent="0.25">
      <c r="C7051" s="201">
        <v>45694</v>
      </c>
      <c r="D7051" s="217" t="s">
        <v>310</v>
      </c>
      <c r="E7051" s="124">
        <v>58700</v>
      </c>
      <c r="F7051" s="124">
        <v>58700</v>
      </c>
      <c r="G7051" s="124">
        <v>59900</v>
      </c>
      <c r="H7051" s="217">
        <v>3</v>
      </c>
      <c r="I7051" s="124">
        <v>176100</v>
      </c>
      <c r="J7051" s="238">
        <v>19450000</v>
      </c>
      <c r="K7051" s="124">
        <v>1165055000000</v>
      </c>
    </row>
    <row r="7052" spans="3:11" x14ac:dyDescent="0.25">
      <c r="C7052" s="201">
        <v>45694</v>
      </c>
      <c r="D7052" s="217" t="s">
        <v>310</v>
      </c>
      <c r="E7052" s="124">
        <v>58700</v>
      </c>
      <c r="F7052" s="124">
        <v>58700</v>
      </c>
      <c r="G7052" s="124">
        <v>59900</v>
      </c>
      <c r="H7052" s="217">
        <v>1</v>
      </c>
      <c r="I7052" s="124">
        <v>58700</v>
      </c>
      <c r="J7052" s="238">
        <v>19450000</v>
      </c>
      <c r="K7052" s="124">
        <v>1165055000000</v>
      </c>
    </row>
    <row r="7053" spans="3:11" x14ac:dyDescent="0.25">
      <c r="C7053" s="201">
        <v>45694</v>
      </c>
      <c r="D7053" s="217" t="s">
        <v>1154</v>
      </c>
      <c r="E7053" s="124">
        <v>23300</v>
      </c>
      <c r="F7053" s="124">
        <v>23200</v>
      </c>
      <c r="G7053" s="124">
        <v>23300</v>
      </c>
      <c r="H7053" s="217">
        <v>1</v>
      </c>
      <c r="I7053" s="124">
        <v>23300</v>
      </c>
      <c r="J7053" s="238">
        <v>600000</v>
      </c>
      <c r="K7053" s="124">
        <v>13980000000</v>
      </c>
    </row>
    <row r="7054" spans="3:11" x14ac:dyDescent="0.25">
      <c r="C7054" s="201">
        <v>45694</v>
      </c>
      <c r="D7054" s="217" t="s">
        <v>312</v>
      </c>
      <c r="E7054" s="124">
        <v>14501</v>
      </c>
      <c r="F7054" s="124">
        <v>15000</v>
      </c>
      <c r="G7054" s="124">
        <v>15000</v>
      </c>
      <c r="H7054" s="217">
        <v>4</v>
      </c>
      <c r="I7054" s="124">
        <v>58004</v>
      </c>
      <c r="J7054" s="238">
        <v>20000000</v>
      </c>
      <c r="K7054" s="124">
        <v>300000000000</v>
      </c>
    </row>
    <row r="7055" spans="3:11" x14ac:dyDescent="0.25">
      <c r="C7055" s="201">
        <v>45694</v>
      </c>
      <c r="D7055" s="217" t="s">
        <v>312</v>
      </c>
      <c r="E7055" s="124">
        <v>14501</v>
      </c>
      <c r="F7055" s="124">
        <v>15000</v>
      </c>
      <c r="G7055" s="124">
        <v>15000</v>
      </c>
      <c r="H7055" s="217">
        <v>10</v>
      </c>
      <c r="I7055" s="124">
        <v>145010</v>
      </c>
      <c r="J7055" s="238">
        <v>20000000</v>
      </c>
      <c r="K7055" s="124">
        <v>300000000000</v>
      </c>
    </row>
    <row r="7056" spans="3:11" x14ac:dyDescent="0.25">
      <c r="C7056" s="201">
        <v>45694</v>
      </c>
      <c r="D7056" s="217" t="s">
        <v>312</v>
      </c>
      <c r="E7056" s="124">
        <v>14501</v>
      </c>
      <c r="F7056" s="124">
        <v>15000</v>
      </c>
      <c r="G7056" s="124">
        <v>15000</v>
      </c>
      <c r="H7056" s="217">
        <v>7</v>
      </c>
      <c r="I7056" s="124">
        <v>101507</v>
      </c>
      <c r="J7056" s="238">
        <v>20000000</v>
      </c>
      <c r="K7056" s="124">
        <v>300000000000</v>
      </c>
    </row>
    <row r="7057" spans="3:11" x14ac:dyDescent="0.25">
      <c r="C7057" s="201">
        <v>45694</v>
      </c>
      <c r="D7057" s="217" t="s">
        <v>312</v>
      </c>
      <c r="E7057" s="124">
        <v>14501</v>
      </c>
      <c r="F7057" s="124">
        <v>15000</v>
      </c>
      <c r="G7057" s="124">
        <v>15000</v>
      </c>
      <c r="H7057" s="217">
        <v>1</v>
      </c>
      <c r="I7057" s="124">
        <v>14501</v>
      </c>
      <c r="J7057" s="238">
        <v>20000000</v>
      </c>
      <c r="K7057" s="124">
        <v>300000000000</v>
      </c>
    </row>
    <row r="7058" spans="3:11" x14ac:dyDescent="0.25">
      <c r="C7058" s="201">
        <v>45694</v>
      </c>
      <c r="D7058" s="217" t="s">
        <v>312</v>
      </c>
      <c r="E7058" s="124">
        <v>14501</v>
      </c>
      <c r="F7058" s="124">
        <v>15000</v>
      </c>
      <c r="G7058" s="124">
        <v>15000</v>
      </c>
      <c r="H7058" s="217">
        <v>3</v>
      </c>
      <c r="I7058" s="124">
        <v>43503</v>
      </c>
      <c r="J7058" s="238">
        <v>20000000</v>
      </c>
      <c r="K7058" s="124">
        <v>300000000000</v>
      </c>
    </row>
    <row r="7059" spans="3:11" x14ac:dyDescent="0.25">
      <c r="C7059" s="201">
        <v>45694</v>
      </c>
      <c r="D7059" s="217" t="s">
        <v>312</v>
      </c>
      <c r="E7059" s="124">
        <v>14501</v>
      </c>
      <c r="F7059" s="124">
        <v>15000</v>
      </c>
      <c r="G7059" s="124">
        <v>15000</v>
      </c>
      <c r="H7059" s="217">
        <v>100</v>
      </c>
      <c r="I7059" s="124">
        <v>1450100</v>
      </c>
      <c r="J7059" s="238">
        <v>20000000</v>
      </c>
      <c r="K7059" s="124">
        <v>300000000000</v>
      </c>
    </row>
    <row r="7060" spans="3:11" x14ac:dyDescent="0.25">
      <c r="C7060" s="201">
        <v>45694</v>
      </c>
      <c r="D7060" s="217" t="s">
        <v>1155</v>
      </c>
      <c r="E7060" s="124">
        <v>19000</v>
      </c>
      <c r="F7060" s="124">
        <v>19000</v>
      </c>
      <c r="G7060" s="124">
        <v>19000</v>
      </c>
      <c r="H7060" s="217">
        <v>3</v>
      </c>
      <c r="I7060" s="124">
        <v>57000</v>
      </c>
      <c r="J7060" s="238">
        <v>2400000</v>
      </c>
      <c r="K7060" s="124">
        <v>45600000000</v>
      </c>
    </row>
    <row r="7061" spans="3:11" x14ac:dyDescent="0.25">
      <c r="C7061" s="201">
        <v>45694</v>
      </c>
      <c r="D7061" s="217" t="s">
        <v>1155</v>
      </c>
      <c r="E7061" s="124">
        <v>19000</v>
      </c>
      <c r="F7061" s="124">
        <v>19000</v>
      </c>
      <c r="G7061" s="124">
        <v>19000</v>
      </c>
      <c r="H7061" s="217">
        <v>2</v>
      </c>
      <c r="I7061" s="124">
        <v>38000</v>
      </c>
      <c r="J7061" s="238">
        <v>2400000</v>
      </c>
      <c r="K7061" s="124">
        <v>45600000000</v>
      </c>
    </row>
    <row r="7062" spans="3:11" x14ac:dyDescent="0.25">
      <c r="C7062" s="201">
        <v>45694</v>
      </c>
      <c r="D7062" s="217" t="s">
        <v>1155</v>
      </c>
      <c r="E7062" s="124">
        <v>19000</v>
      </c>
      <c r="F7062" s="124">
        <v>19000</v>
      </c>
      <c r="G7062" s="124">
        <v>19000</v>
      </c>
      <c r="H7062" s="217">
        <v>6</v>
      </c>
      <c r="I7062" s="124">
        <v>114000</v>
      </c>
      <c r="J7062" s="238">
        <v>2400000</v>
      </c>
      <c r="K7062" s="124">
        <v>45600000000</v>
      </c>
    </row>
    <row r="7063" spans="3:11" x14ac:dyDescent="0.25">
      <c r="C7063" s="201">
        <v>45694</v>
      </c>
      <c r="D7063" s="217" t="s">
        <v>1155</v>
      </c>
      <c r="E7063" s="124">
        <v>19000</v>
      </c>
      <c r="F7063" s="124">
        <v>19000</v>
      </c>
      <c r="G7063" s="124">
        <v>19000</v>
      </c>
      <c r="H7063" s="217">
        <v>1</v>
      </c>
      <c r="I7063" s="124">
        <v>19000</v>
      </c>
      <c r="J7063" s="238">
        <v>2400000</v>
      </c>
      <c r="K7063" s="124">
        <v>45600000000</v>
      </c>
    </row>
    <row r="7064" spans="3:11" x14ac:dyDescent="0.25">
      <c r="C7064" s="201">
        <v>45694</v>
      </c>
      <c r="D7064" s="217" t="s">
        <v>1154</v>
      </c>
      <c r="E7064" s="124">
        <v>23200</v>
      </c>
      <c r="F7064" s="124">
        <v>23200</v>
      </c>
      <c r="G7064" s="124">
        <v>23300</v>
      </c>
      <c r="H7064" s="217">
        <v>1</v>
      </c>
      <c r="I7064" s="124">
        <v>23200</v>
      </c>
      <c r="J7064" s="238">
        <v>600000</v>
      </c>
      <c r="K7064" s="124">
        <v>13980000000</v>
      </c>
    </row>
    <row r="7065" spans="3:11" x14ac:dyDescent="0.25">
      <c r="C7065" s="201">
        <v>45694</v>
      </c>
      <c r="D7065" s="217" t="s">
        <v>312</v>
      </c>
      <c r="E7065" s="124">
        <v>14501</v>
      </c>
      <c r="F7065" s="124">
        <v>15000</v>
      </c>
      <c r="G7065" s="124">
        <v>15000</v>
      </c>
      <c r="H7065" s="217">
        <v>6</v>
      </c>
      <c r="I7065" s="124">
        <v>87006</v>
      </c>
      <c r="J7065" s="238">
        <v>20000000</v>
      </c>
      <c r="K7065" s="124">
        <v>300000000000</v>
      </c>
    </row>
    <row r="7066" spans="3:11" x14ac:dyDescent="0.25">
      <c r="C7066" s="201">
        <v>45694</v>
      </c>
      <c r="D7066" s="217" t="s">
        <v>312</v>
      </c>
      <c r="E7066" s="124">
        <v>14500</v>
      </c>
      <c r="F7066" s="124">
        <v>15000</v>
      </c>
      <c r="G7066" s="124">
        <v>15000</v>
      </c>
      <c r="H7066" s="217">
        <v>3</v>
      </c>
      <c r="I7066" s="124">
        <v>43500</v>
      </c>
      <c r="J7066" s="238">
        <v>20000000</v>
      </c>
      <c r="K7066" s="124">
        <v>300000000000</v>
      </c>
    </row>
    <row r="7067" spans="3:11" x14ac:dyDescent="0.25">
      <c r="C7067" s="201">
        <v>45694</v>
      </c>
      <c r="D7067" s="217" t="s">
        <v>312</v>
      </c>
      <c r="E7067" s="124">
        <v>14501</v>
      </c>
      <c r="F7067" s="124">
        <v>15000</v>
      </c>
      <c r="G7067" s="124">
        <v>15000</v>
      </c>
      <c r="H7067" s="217">
        <v>22</v>
      </c>
      <c r="I7067" s="124">
        <v>319022</v>
      </c>
      <c r="J7067" s="238">
        <v>20000000</v>
      </c>
      <c r="K7067" s="124">
        <v>300000000000</v>
      </c>
    </row>
    <row r="7068" spans="3:11" x14ac:dyDescent="0.25">
      <c r="C7068" s="201">
        <v>45694</v>
      </c>
      <c r="D7068" s="217" t="s">
        <v>310</v>
      </c>
      <c r="E7068" s="124">
        <v>58800</v>
      </c>
      <c r="F7068" s="124">
        <v>58700</v>
      </c>
      <c r="G7068" s="124">
        <v>59900</v>
      </c>
      <c r="H7068" s="217">
        <v>3</v>
      </c>
      <c r="I7068" s="124">
        <v>176400</v>
      </c>
      <c r="J7068" s="238">
        <v>19450000</v>
      </c>
      <c r="K7068" s="124">
        <v>1165055000000</v>
      </c>
    </row>
    <row r="7069" spans="3:11" x14ac:dyDescent="0.25">
      <c r="C7069" s="201">
        <v>45694</v>
      </c>
      <c r="D7069" s="217" t="s">
        <v>1155</v>
      </c>
      <c r="E7069" s="124">
        <v>19000</v>
      </c>
      <c r="F7069" s="124">
        <v>19000</v>
      </c>
      <c r="G7069" s="124">
        <v>19000</v>
      </c>
      <c r="H7069" s="217">
        <v>25</v>
      </c>
      <c r="I7069" s="124">
        <v>475000</v>
      </c>
      <c r="J7069" s="238">
        <v>2400000</v>
      </c>
      <c r="K7069" s="124">
        <v>45600000000</v>
      </c>
    </row>
    <row r="7070" spans="3:11" x14ac:dyDescent="0.25">
      <c r="C7070" s="201">
        <v>45694</v>
      </c>
      <c r="D7070" s="217" t="s">
        <v>1155</v>
      </c>
      <c r="E7070" s="124">
        <v>19000</v>
      </c>
      <c r="F7070" s="124">
        <v>19000</v>
      </c>
      <c r="G7070" s="124">
        <v>19000</v>
      </c>
      <c r="H7070" s="217">
        <v>5</v>
      </c>
      <c r="I7070" s="124">
        <v>95000</v>
      </c>
      <c r="J7070" s="238">
        <v>2400000</v>
      </c>
      <c r="K7070" s="124">
        <v>45600000000</v>
      </c>
    </row>
    <row r="7071" spans="3:11" x14ac:dyDescent="0.25">
      <c r="C7071" s="201">
        <v>45694</v>
      </c>
      <c r="D7071" s="217" t="s">
        <v>312</v>
      </c>
      <c r="E7071" s="124">
        <v>15000</v>
      </c>
      <c r="F7071" s="124">
        <v>15000</v>
      </c>
      <c r="G7071" s="124">
        <v>15000</v>
      </c>
      <c r="H7071" s="217">
        <v>15</v>
      </c>
      <c r="I7071" s="124">
        <v>225000</v>
      </c>
      <c r="J7071" s="238">
        <v>20000000</v>
      </c>
      <c r="K7071" s="124">
        <v>300000000000</v>
      </c>
    </row>
    <row r="7072" spans="3:11" x14ac:dyDescent="0.25">
      <c r="C7072" s="201">
        <v>45694</v>
      </c>
      <c r="D7072" s="217" t="s">
        <v>312</v>
      </c>
      <c r="E7072" s="124">
        <v>15000</v>
      </c>
      <c r="F7072" s="124">
        <v>15000</v>
      </c>
      <c r="G7072" s="124">
        <v>15000</v>
      </c>
      <c r="H7072" s="217">
        <v>3</v>
      </c>
      <c r="I7072" s="124">
        <v>45000</v>
      </c>
      <c r="J7072" s="238">
        <v>20000000</v>
      </c>
      <c r="K7072" s="124">
        <v>300000000000</v>
      </c>
    </row>
    <row r="7073" spans="3:11" x14ac:dyDescent="0.25">
      <c r="C7073" s="201">
        <v>45694</v>
      </c>
      <c r="D7073" s="217" t="s">
        <v>1155</v>
      </c>
      <c r="E7073" s="124">
        <v>19000</v>
      </c>
      <c r="F7073" s="124">
        <v>19000</v>
      </c>
      <c r="G7073" s="124">
        <v>19000</v>
      </c>
      <c r="H7073" s="217">
        <v>1</v>
      </c>
      <c r="I7073" s="124">
        <v>19000</v>
      </c>
      <c r="J7073" s="238">
        <v>2400000</v>
      </c>
      <c r="K7073" s="124">
        <v>45600000000</v>
      </c>
    </row>
    <row r="7074" spans="3:11" x14ac:dyDescent="0.25">
      <c r="C7074" s="201">
        <v>45694</v>
      </c>
      <c r="D7074" s="217" t="s">
        <v>310</v>
      </c>
      <c r="E7074" s="124">
        <v>59850</v>
      </c>
      <c r="F7074" s="124">
        <v>58700</v>
      </c>
      <c r="G7074" s="124">
        <v>59900</v>
      </c>
      <c r="H7074" s="217">
        <v>40</v>
      </c>
      <c r="I7074" s="124">
        <v>2394000</v>
      </c>
      <c r="J7074" s="238">
        <v>19450000</v>
      </c>
      <c r="K7074" s="124">
        <v>1165055000000</v>
      </c>
    </row>
    <row r="7075" spans="3:11" x14ac:dyDescent="0.25">
      <c r="C7075" s="201">
        <v>45694</v>
      </c>
      <c r="D7075" s="217" t="s">
        <v>1154</v>
      </c>
      <c r="E7075" s="124">
        <v>23250</v>
      </c>
      <c r="F7075" s="124">
        <v>23200</v>
      </c>
      <c r="G7075" s="124">
        <v>23300</v>
      </c>
      <c r="H7075" s="217">
        <v>4</v>
      </c>
      <c r="I7075" s="124">
        <v>93000</v>
      </c>
      <c r="J7075" s="238">
        <v>600000</v>
      </c>
      <c r="K7075" s="124">
        <v>13980000000</v>
      </c>
    </row>
    <row r="7076" spans="3:11" x14ac:dyDescent="0.25">
      <c r="C7076" s="201">
        <v>45694</v>
      </c>
      <c r="D7076" s="217" t="s">
        <v>312</v>
      </c>
      <c r="E7076" s="124">
        <v>15000</v>
      </c>
      <c r="F7076" s="124">
        <v>15000</v>
      </c>
      <c r="G7076" s="124">
        <v>15000</v>
      </c>
      <c r="H7076" s="217">
        <v>1</v>
      </c>
      <c r="I7076" s="124">
        <v>15000</v>
      </c>
      <c r="J7076" s="238">
        <v>20000000</v>
      </c>
      <c r="K7076" s="124">
        <v>300000000000</v>
      </c>
    </row>
    <row r="7077" spans="3:11" x14ac:dyDescent="0.25">
      <c r="C7077" s="201">
        <v>45694</v>
      </c>
      <c r="D7077" s="217" t="s">
        <v>312</v>
      </c>
      <c r="E7077" s="124">
        <v>15000</v>
      </c>
      <c r="F7077" s="124">
        <v>15000</v>
      </c>
      <c r="G7077" s="124">
        <v>15000</v>
      </c>
      <c r="H7077" s="217">
        <v>1</v>
      </c>
      <c r="I7077" s="124">
        <v>15000</v>
      </c>
      <c r="J7077" s="238">
        <v>20000000</v>
      </c>
      <c r="K7077" s="124">
        <v>300000000000</v>
      </c>
    </row>
    <row r="7078" spans="3:11" x14ac:dyDescent="0.25">
      <c r="C7078" s="201">
        <v>45694</v>
      </c>
      <c r="D7078" s="217" t="s">
        <v>312</v>
      </c>
      <c r="E7078" s="124">
        <v>15000</v>
      </c>
      <c r="F7078" s="124">
        <v>15000</v>
      </c>
      <c r="G7078" s="124">
        <v>15000</v>
      </c>
      <c r="H7078" s="217">
        <v>2</v>
      </c>
      <c r="I7078" s="124">
        <v>30000</v>
      </c>
      <c r="J7078" s="238">
        <v>20000000</v>
      </c>
      <c r="K7078" s="124">
        <v>300000000000</v>
      </c>
    </row>
    <row r="7079" spans="3:11" x14ac:dyDescent="0.25">
      <c r="C7079" s="201">
        <v>45694</v>
      </c>
      <c r="D7079" s="217" t="s">
        <v>1154</v>
      </c>
      <c r="E7079" s="124">
        <v>23300</v>
      </c>
      <c r="F7079" s="124">
        <v>23200</v>
      </c>
      <c r="G7079" s="124">
        <v>23300</v>
      </c>
      <c r="H7079" s="217">
        <v>1</v>
      </c>
      <c r="I7079" s="124">
        <v>23300</v>
      </c>
      <c r="J7079" s="238">
        <v>600000</v>
      </c>
      <c r="K7079" s="124">
        <v>13980000000</v>
      </c>
    </row>
    <row r="7080" spans="3:11" x14ac:dyDescent="0.25">
      <c r="C7080" s="201">
        <v>45694</v>
      </c>
      <c r="D7080" s="217" t="s">
        <v>1154</v>
      </c>
      <c r="E7080" s="124">
        <v>23300</v>
      </c>
      <c r="F7080" s="124">
        <v>23200</v>
      </c>
      <c r="G7080" s="124">
        <v>23300</v>
      </c>
      <c r="H7080" s="217">
        <v>2</v>
      </c>
      <c r="I7080" s="124">
        <v>46600</v>
      </c>
      <c r="J7080" s="238">
        <v>600000</v>
      </c>
      <c r="K7080" s="124">
        <v>13980000000</v>
      </c>
    </row>
    <row r="7081" spans="3:11" x14ac:dyDescent="0.25">
      <c r="C7081" s="201">
        <v>45694</v>
      </c>
      <c r="D7081" s="217" t="s">
        <v>1154</v>
      </c>
      <c r="E7081" s="124">
        <v>23300</v>
      </c>
      <c r="F7081" s="124">
        <v>23200</v>
      </c>
      <c r="G7081" s="124">
        <v>23300</v>
      </c>
      <c r="H7081" s="217">
        <v>20</v>
      </c>
      <c r="I7081" s="124">
        <v>466000</v>
      </c>
      <c r="J7081" s="238">
        <v>600000</v>
      </c>
      <c r="K7081" s="124">
        <v>13980000000</v>
      </c>
    </row>
    <row r="7082" spans="3:11" x14ac:dyDescent="0.25">
      <c r="C7082" s="201">
        <v>45694</v>
      </c>
      <c r="D7082" s="217" t="s">
        <v>1155</v>
      </c>
      <c r="E7082" s="124">
        <v>19000</v>
      </c>
      <c r="F7082" s="124">
        <v>19000</v>
      </c>
      <c r="G7082" s="124">
        <v>19000</v>
      </c>
      <c r="H7082" s="217">
        <v>1</v>
      </c>
      <c r="I7082" s="124">
        <v>19000</v>
      </c>
      <c r="J7082" s="238">
        <v>2400000</v>
      </c>
      <c r="K7082" s="124">
        <v>45600000000</v>
      </c>
    </row>
    <row r="7083" spans="3:11" x14ac:dyDescent="0.25">
      <c r="C7083" s="201">
        <v>45694</v>
      </c>
      <c r="D7083" s="217" t="s">
        <v>1154</v>
      </c>
      <c r="E7083" s="124">
        <v>23300</v>
      </c>
      <c r="F7083" s="124">
        <v>23200</v>
      </c>
      <c r="G7083" s="124">
        <v>23300</v>
      </c>
      <c r="H7083" s="217">
        <v>5</v>
      </c>
      <c r="I7083" s="124">
        <v>116500</v>
      </c>
      <c r="J7083" s="238">
        <v>600000</v>
      </c>
      <c r="K7083" s="124">
        <v>13980000000</v>
      </c>
    </row>
    <row r="7084" spans="3:11" x14ac:dyDescent="0.25">
      <c r="C7084" s="201">
        <v>45694</v>
      </c>
      <c r="D7084" s="217" t="s">
        <v>1154</v>
      </c>
      <c r="E7084" s="124">
        <v>23300</v>
      </c>
      <c r="F7084" s="124">
        <v>23200</v>
      </c>
      <c r="G7084" s="124">
        <v>23300</v>
      </c>
      <c r="H7084" s="217">
        <v>4</v>
      </c>
      <c r="I7084" s="124">
        <v>93200</v>
      </c>
      <c r="J7084" s="238">
        <v>600000</v>
      </c>
      <c r="K7084" s="124">
        <v>13980000000</v>
      </c>
    </row>
    <row r="7085" spans="3:11" x14ac:dyDescent="0.25">
      <c r="C7085" s="201">
        <v>45694</v>
      </c>
      <c r="D7085" s="217" t="s">
        <v>1154</v>
      </c>
      <c r="E7085" s="124">
        <v>23300</v>
      </c>
      <c r="F7085" s="124">
        <v>23200</v>
      </c>
      <c r="G7085" s="124">
        <v>23300</v>
      </c>
      <c r="H7085" s="217">
        <v>10</v>
      </c>
      <c r="I7085" s="124">
        <v>233000</v>
      </c>
      <c r="J7085" s="238">
        <v>600000</v>
      </c>
      <c r="K7085" s="124">
        <v>13980000000</v>
      </c>
    </row>
    <row r="7086" spans="3:11" x14ac:dyDescent="0.25">
      <c r="C7086" s="201">
        <v>45694</v>
      </c>
      <c r="D7086" s="217" t="s">
        <v>312</v>
      </c>
      <c r="E7086" s="124">
        <v>15000</v>
      </c>
      <c r="F7086" s="124">
        <v>15000</v>
      </c>
      <c r="G7086" s="124">
        <v>15000</v>
      </c>
      <c r="H7086" s="217">
        <v>1</v>
      </c>
      <c r="I7086" s="124">
        <v>15000</v>
      </c>
      <c r="J7086" s="238">
        <v>20000000</v>
      </c>
      <c r="K7086" s="124">
        <v>300000000000</v>
      </c>
    </row>
    <row r="7087" spans="3:11" x14ac:dyDescent="0.25">
      <c r="C7087" s="201">
        <v>45694</v>
      </c>
      <c r="D7087" s="217" t="s">
        <v>312</v>
      </c>
      <c r="E7087" s="124">
        <v>15000</v>
      </c>
      <c r="F7087" s="124">
        <v>15000</v>
      </c>
      <c r="G7087" s="124">
        <v>15000</v>
      </c>
      <c r="H7087" s="217">
        <v>1</v>
      </c>
      <c r="I7087" s="124">
        <v>15000</v>
      </c>
      <c r="J7087" s="238">
        <v>20000000</v>
      </c>
      <c r="K7087" s="124">
        <v>300000000000</v>
      </c>
    </row>
    <row r="7088" spans="3:11" x14ac:dyDescent="0.25">
      <c r="C7088" s="201">
        <v>45694</v>
      </c>
      <c r="D7088" s="217" t="s">
        <v>310</v>
      </c>
      <c r="E7088" s="124">
        <v>58701</v>
      </c>
      <c r="F7088" s="124">
        <v>58700</v>
      </c>
      <c r="G7088" s="124">
        <v>59900</v>
      </c>
      <c r="H7088" s="217">
        <v>1</v>
      </c>
      <c r="I7088" s="124">
        <v>58701</v>
      </c>
      <c r="J7088" s="238">
        <v>19450000</v>
      </c>
      <c r="K7088" s="124">
        <v>1165055000000</v>
      </c>
    </row>
    <row r="7089" spans="3:11" x14ac:dyDescent="0.25">
      <c r="C7089" s="201">
        <v>45694</v>
      </c>
      <c r="D7089" s="217" t="s">
        <v>312</v>
      </c>
      <c r="E7089" s="124">
        <v>14503</v>
      </c>
      <c r="F7089" s="124">
        <v>15000</v>
      </c>
      <c r="G7089" s="124">
        <v>15000</v>
      </c>
      <c r="H7089" s="217">
        <v>42</v>
      </c>
      <c r="I7089" s="124">
        <v>609126</v>
      </c>
      <c r="J7089" s="238">
        <v>20000000</v>
      </c>
      <c r="K7089" s="124">
        <v>300000000000</v>
      </c>
    </row>
    <row r="7090" spans="3:11" x14ac:dyDescent="0.25">
      <c r="C7090" s="201">
        <v>45694</v>
      </c>
      <c r="D7090" s="217" t="s">
        <v>310</v>
      </c>
      <c r="E7090" s="124">
        <v>59850</v>
      </c>
      <c r="F7090" s="124">
        <v>58700</v>
      </c>
      <c r="G7090" s="124">
        <v>59900</v>
      </c>
      <c r="H7090" s="217">
        <v>25</v>
      </c>
      <c r="I7090" s="124">
        <v>1496250</v>
      </c>
      <c r="J7090" s="238">
        <v>19450000</v>
      </c>
      <c r="K7090" s="124">
        <v>1165055000000</v>
      </c>
    </row>
    <row r="7091" spans="3:11" x14ac:dyDescent="0.25">
      <c r="C7091" s="201">
        <v>45694</v>
      </c>
      <c r="D7091" s="217" t="s">
        <v>310</v>
      </c>
      <c r="E7091" s="124">
        <v>59850</v>
      </c>
      <c r="F7091" s="124">
        <v>58700</v>
      </c>
      <c r="G7091" s="124">
        <v>59900</v>
      </c>
      <c r="H7091" s="217">
        <v>1</v>
      </c>
      <c r="I7091" s="124">
        <v>59850</v>
      </c>
      <c r="J7091" s="238">
        <v>19450000</v>
      </c>
      <c r="K7091" s="124">
        <v>1165055000000</v>
      </c>
    </row>
    <row r="7092" spans="3:11" x14ac:dyDescent="0.25">
      <c r="C7092" s="201">
        <v>45694</v>
      </c>
      <c r="D7092" s="217" t="s">
        <v>312</v>
      </c>
      <c r="E7092" s="124">
        <v>15000</v>
      </c>
      <c r="F7092" s="124">
        <v>15000</v>
      </c>
      <c r="G7092" s="124">
        <v>15000</v>
      </c>
      <c r="H7092" s="217">
        <v>1</v>
      </c>
      <c r="I7092" s="124">
        <v>15000</v>
      </c>
      <c r="J7092" s="238">
        <v>20000000</v>
      </c>
      <c r="K7092" s="124">
        <v>300000000000</v>
      </c>
    </row>
    <row r="7093" spans="3:11" x14ac:dyDescent="0.25">
      <c r="C7093" s="201">
        <v>45694</v>
      </c>
      <c r="D7093" s="217" t="s">
        <v>310</v>
      </c>
      <c r="E7093" s="124">
        <v>59900</v>
      </c>
      <c r="F7093" s="124">
        <v>58700</v>
      </c>
      <c r="G7093" s="124">
        <v>59900</v>
      </c>
      <c r="H7093" s="217">
        <v>17</v>
      </c>
      <c r="I7093" s="124">
        <v>1018300</v>
      </c>
      <c r="J7093" s="238">
        <v>19450000</v>
      </c>
      <c r="K7093" s="124">
        <v>1165055000000</v>
      </c>
    </row>
    <row r="7094" spans="3:11" x14ac:dyDescent="0.25">
      <c r="C7094" s="201">
        <v>45694</v>
      </c>
      <c r="D7094" s="217" t="s">
        <v>312</v>
      </c>
      <c r="E7094" s="124">
        <v>15000</v>
      </c>
      <c r="F7094" s="124">
        <v>15000</v>
      </c>
      <c r="G7094" s="124">
        <v>15000</v>
      </c>
      <c r="H7094" s="217">
        <v>2</v>
      </c>
      <c r="I7094" s="124">
        <v>30000</v>
      </c>
      <c r="J7094" s="238">
        <v>20000000</v>
      </c>
      <c r="K7094" s="124">
        <v>300000000000</v>
      </c>
    </row>
    <row r="7095" spans="3:11" x14ac:dyDescent="0.25">
      <c r="C7095" s="201">
        <v>45694</v>
      </c>
      <c r="D7095" s="217" t="s">
        <v>1155</v>
      </c>
      <c r="E7095" s="124">
        <v>19000</v>
      </c>
      <c r="F7095" s="124">
        <v>19000</v>
      </c>
      <c r="G7095" s="124">
        <v>19000</v>
      </c>
      <c r="H7095" s="217">
        <v>9</v>
      </c>
      <c r="I7095" s="124">
        <v>171000</v>
      </c>
      <c r="J7095" s="238">
        <v>2400000</v>
      </c>
      <c r="K7095" s="124">
        <v>45600000000</v>
      </c>
    </row>
    <row r="7096" spans="3:11" x14ac:dyDescent="0.25">
      <c r="C7096" s="201">
        <v>45694</v>
      </c>
      <c r="D7096" s="217" t="s">
        <v>312</v>
      </c>
      <c r="E7096" s="124">
        <v>15000</v>
      </c>
      <c r="F7096" s="124">
        <v>15000</v>
      </c>
      <c r="G7096" s="124">
        <v>15000</v>
      </c>
      <c r="H7096" s="217">
        <v>1</v>
      </c>
      <c r="I7096" s="124">
        <v>15000</v>
      </c>
      <c r="J7096" s="238">
        <v>20000000</v>
      </c>
      <c r="K7096" s="124">
        <v>300000000000</v>
      </c>
    </row>
    <row r="7097" spans="3:11" x14ac:dyDescent="0.25">
      <c r="C7097" s="201">
        <v>45695</v>
      </c>
      <c r="D7097" s="217" t="s">
        <v>310</v>
      </c>
      <c r="E7097" s="124">
        <v>55000</v>
      </c>
      <c r="F7097" s="124">
        <v>59900</v>
      </c>
      <c r="G7097" s="124">
        <v>55000</v>
      </c>
      <c r="H7097" s="217">
        <v>3</v>
      </c>
      <c r="I7097" s="124">
        <v>165000</v>
      </c>
      <c r="J7097" s="238">
        <v>19450000</v>
      </c>
      <c r="K7097" s="124">
        <v>1069750000000</v>
      </c>
    </row>
    <row r="7098" spans="3:11" x14ac:dyDescent="0.25">
      <c r="C7098" s="201">
        <v>45695</v>
      </c>
      <c r="D7098" s="217" t="s">
        <v>310</v>
      </c>
      <c r="E7098" s="124">
        <v>55000</v>
      </c>
      <c r="F7098" s="124">
        <v>59900</v>
      </c>
      <c r="G7098" s="124">
        <v>55000</v>
      </c>
      <c r="H7098" s="217">
        <v>4</v>
      </c>
      <c r="I7098" s="124">
        <v>220000</v>
      </c>
      <c r="J7098" s="238">
        <v>19450000</v>
      </c>
      <c r="K7098" s="124">
        <v>1069750000000</v>
      </c>
    </row>
    <row r="7099" spans="3:11" x14ac:dyDescent="0.25">
      <c r="C7099" s="201">
        <v>45695</v>
      </c>
      <c r="D7099" s="217" t="s">
        <v>310</v>
      </c>
      <c r="E7099" s="124">
        <v>55000</v>
      </c>
      <c r="F7099" s="124">
        <v>59900</v>
      </c>
      <c r="G7099" s="124">
        <v>55000</v>
      </c>
      <c r="H7099" s="217">
        <v>6</v>
      </c>
      <c r="I7099" s="124">
        <v>330000</v>
      </c>
      <c r="J7099" s="238">
        <v>19450000</v>
      </c>
      <c r="K7099" s="124">
        <v>1069750000000</v>
      </c>
    </row>
    <row r="7100" spans="3:11" x14ac:dyDescent="0.25">
      <c r="C7100" s="201">
        <v>45695</v>
      </c>
      <c r="D7100" s="217" t="s">
        <v>1154</v>
      </c>
      <c r="E7100" s="124">
        <v>23300</v>
      </c>
      <c r="F7100" s="124">
        <v>23300</v>
      </c>
      <c r="G7100" s="124">
        <v>23300</v>
      </c>
      <c r="H7100" s="217">
        <v>3</v>
      </c>
      <c r="I7100" s="124">
        <v>69900</v>
      </c>
      <c r="J7100" s="238">
        <v>600000</v>
      </c>
      <c r="K7100" s="124">
        <v>13980000000</v>
      </c>
    </row>
    <row r="7101" spans="3:11" x14ac:dyDescent="0.25">
      <c r="C7101" s="201">
        <v>45695</v>
      </c>
      <c r="D7101" s="217" t="s">
        <v>1154</v>
      </c>
      <c r="E7101" s="124">
        <v>23300</v>
      </c>
      <c r="F7101" s="124">
        <v>23300</v>
      </c>
      <c r="G7101" s="124">
        <v>23300</v>
      </c>
      <c r="H7101" s="217">
        <v>9</v>
      </c>
      <c r="I7101" s="124">
        <v>209700</v>
      </c>
      <c r="J7101" s="238">
        <v>600000</v>
      </c>
      <c r="K7101" s="124">
        <v>13980000000</v>
      </c>
    </row>
    <row r="7102" spans="3:11" x14ac:dyDescent="0.25">
      <c r="C7102" s="201">
        <v>45695</v>
      </c>
      <c r="D7102" s="217" t="s">
        <v>1154</v>
      </c>
      <c r="E7102" s="124">
        <v>23300</v>
      </c>
      <c r="F7102" s="124">
        <v>23300</v>
      </c>
      <c r="G7102" s="124">
        <v>23300</v>
      </c>
      <c r="H7102" s="217">
        <v>1</v>
      </c>
      <c r="I7102" s="124">
        <v>23300</v>
      </c>
      <c r="J7102" s="238">
        <v>600000</v>
      </c>
      <c r="K7102" s="124">
        <v>13980000000</v>
      </c>
    </row>
    <row r="7103" spans="3:11" x14ac:dyDescent="0.25">
      <c r="C7103" s="201">
        <v>45695</v>
      </c>
      <c r="D7103" s="217" t="s">
        <v>1154</v>
      </c>
      <c r="E7103" s="124">
        <v>23300</v>
      </c>
      <c r="F7103" s="124">
        <v>23300</v>
      </c>
      <c r="G7103" s="124">
        <v>23300</v>
      </c>
      <c r="H7103" s="217">
        <v>25</v>
      </c>
      <c r="I7103" s="124">
        <v>582500</v>
      </c>
      <c r="J7103" s="238">
        <v>600000</v>
      </c>
      <c r="K7103" s="124">
        <v>13980000000</v>
      </c>
    </row>
    <row r="7104" spans="3:11" x14ac:dyDescent="0.25">
      <c r="C7104" s="201">
        <v>45695</v>
      </c>
      <c r="D7104" s="217" t="s">
        <v>1154</v>
      </c>
      <c r="E7104" s="124">
        <v>23300</v>
      </c>
      <c r="F7104" s="124">
        <v>23300</v>
      </c>
      <c r="G7104" s="124">
        <v>23300</v>
      </c>
      <c r="H7104" s="217">
        <v>1</v>
      </c>
      <c r="I7104" s="124">
        <v>23300</v>
      </c>
      <c r="J7104" s="238">
        <v>600000</v>
      </c>
      <c r="K7104" s="124">
        <v>13980000000</v>
      </c>
    </row>
    <row r="7105" spans="3:11" x14ac:dyDescent="0.25">
      <c r="C7105" s="201">
        <v>45695</v>
      </c>
      <c r="D7105" s="217" t="s">
        <v>1154</v>
      </c>
      <c r="E7105" s="124">
        <v>23300</v>
      </c>
      <c r="F7105" s="124">
        <v>23300</v>
      </c>
      <c r="G7105" s="124">
        <v>23300</v>
      </c>
      <c r="H7105" s="217">
        <v>1</v>
      </c>
      <c r="I7105" s="124">
        <v>23300</v>
      </c>
      <c r="J7105" s="238">
        <v>600000</v>
      </c>
      <c r="K7105" s="124">
        <v>13980000000</v>
      </c>
    </row>
    <row r="7106" spans="3:11" x14ac:dyDescent="0.25">
      <c r="C7106" s="201">
        <v>45695</v>
      </c>
      <c r="D7106" s="217" t="s">
        <v>312</v>
      </c>
      <c r="E7106" s="124">
        <v>15000</v>
      </c>
      <c r="F7106" s="124">
        <v>15000</v>
      </c>
      <c r="G7106" s="124">
        <v>15450</v>
      </c>
      <c r="H7106" s="217">
        <v>1</v>
      </c>
      <c r="I7106" s="124">
        <v>15000</v>
      </c>
      <c r="J7106" s="238">
        <v>20000000</v>
      </c>
      <c r="K7106" s="124">
        <v>309000000000</v>
      </c>
    </row>
    <row r="7107" spans="3:11" x14ac:dyDescent="0.25">
      <c r="C7107" s="201">
        <v>45695</v>
      </c>
      <c r="D7107" s="217" t="s">
        <v>312</v>
      </c>
      <c r="E7107" s="124">
        <v>15000</v>
      </c>
      <c r="F7107" s="124">
        <v>15000</v>
      </c>
      <c r="G7107" s="124">
        <v>15450</v>
      </c>
      <c r="H7107" s="217">
        <v>1</v>
      </c>
      <c r="I7107" s="124">
        <v>15000</v>
      </c>
      <c r="J7107" s="238">
        <v>20000000</v>
      </c>
      <c r="K7107" s="124">
        <v>309000000000</v>
      </c>
    </row>
    <row r="7108" spans="3:11" x14ac:dyDescent="0.25">
      <c r="C7108" s="201">
        <v>45695</v>
      </c>
      <c r="D7108" s="217" t="s">
        <v>1155</v>
      </c>
      <c r="E7108" s="124">
        <v>19000</v>
      </c>
      <c r="F7108" s="124">
        <v>19000</v>
      </c>
      <c r="G7108" s="124">
        <v>19000</v>
      </c>
      <c r="H7108" s="217">
        <v>4</v>
      </c>
      <c r="I7108" s="124">
        <v>76000</v>
      </c>
      <c r="J7108" s="238">
        <v>2400000</v>
      </c>
      <c r="K7108" s="124">
        <v>45600000000</v>
      </c>
    </row>
    <row r="7109" spans="3:11" x14ac:dyDescent="0.25">
      <c r="C7109" s="201">
        <v>45695</v>
      </c>
      <c r="D7109" s="217" t="s">
        <v>1155</v>
      </c>
      <c r="E7109" s="124">
        <v>19000</v>
      </c>
      <c r="F7109" s="124">
        <v>19000</v>
      </c>
      <c r="G7109" s="124">
        <v>19000</v>
      </c>
      <c r="H7109" s="217">
        <v>5</v>
      </c>
      <c r="I7109" s="124">
        <v>95000</v>
      </c>
      <c r="J7109" s="238">
        <v>2400000</v>
      </c>
      <c r="K7109" s="124">
        <v>45600000000</v>
      </c>
    </row>
    <row r="7110" spans="3:11" x14ac:dyDescent="0.25">
      <c r="C7110" s="201">
        <v>45695</v>
      </c>
      <c r="D7110" s="217" t="s">
        <v>1155</v>
      </c>
      <c r="E7110" s="124">
        <v>19000</v>
      </c>
      <c r="F7110" s="124">
        <v>19000</v>
      </c>
      <c r="G7110" s="124">
        <v>19000</v>
      </c>
      <c r="H7110" s="217">
        <v>3</v>
      </c>
      <c r="I7110" s="124">
        <v>57000</v>
      </c>
      <c r="J7110" s="238">
        <v>2400000</v>
      </c>
      <c r="K7110" s="124">
        <v>45600000000</v>
      </c>
    </row>
    <row r="7111" spans="3:11" x14ac:dyDescent="0.25">
      <c r="C7111" s="201">
        <v>45695</v>
      </c>
      <c r="D7111" s="217" t="s">
        <v>310</v>
      </c>
      <c r="E7111" s="124">
        <v>55000</v>
      </c>
      <c r="F7111" s="124">
        <v>59900</v>
      </c>
      <c r="G7111" s="124">
        <v>55000</v>
      </c>
      <c r="H7111" s="217">
        <v>2</v>
      </c>
      <c r="I7111" s="124">
        <v>110000</v>
      </c>
      <c r="J7111" s="238">
        <v>19450000</v>
      </c>
      <c r="K7111" s="124">
        <v>1069750000000</v>
      </c>
    </row>
    <row r="7112" spans="3:11" x14ac:dyDescent="0.25">
      <c r="C7112" s="201">
        <v>45695</v>
      </c>
      <c r="D7112" s="217" t="s">
        <v>1154</v>
      </c>
      <c r="E7112" s="124">
        <v>23300</v>
      </c>
      <c r="F7112" s="124">
        <v>23300</v>
      </c>
      <c r="G7112" s="124">
        <v>23300</v>
      </c>
      <c r="H7112" s="217">
        <v>4</v>
      </c>
      <c r="I7112" s="124">
        <v>93200</v>
      </c>
      <c r="J7112" s="238">
        <v>600000</v>
      </c>
      <c r="K7112" s="124">
        <v>13980000000</v>
      </c>
    </row>
    <row r="7113" spans="3:11" x14ac:dyDescent="0.25">
      <c r="C7113" s="201">
        <v>45695</v>
      </c>
      <c r="D7113" s="217" t="s">
        <v>1155</v>
      </c>
      <c r="E7113" s="124">
        <v>19000</v>
      </c>
      <c r="F7113" s="124">
        <v>19000</v>
      </c>
      <c r="G7113" s="124">
        <v>19000</v>
      </c>
      <c r="H7113" s="217">
        <v>2</v>
      </c>
      <c r="I7113" s="124">
        <v>38000</v>
      </c>
      <c r="J7113" s="238">
        <v>2400000</v>
      </c>
      <c r="K7113" s="124">
        <v>45600000000</v>
      </c>
    </row>
    <row r="7114" spans="3:11" x14ac:dyDescent="0.25">
      <c r="C7114" s="201">
        <v>45695</v>
      </c>
      <c r="D7114" s="217" t="s">
        <v>1154</v>
      </c>
      <c r="E7114" s="124">
        <v>23300</v>
      </c>
      <c r="F7114" s="124">
        <v>23300</v>
      </c>
      <c r="G7114" s="124">
        <v>23300</v>
      </c>
      <c r="H7114" s="217">
        <v>1</v>
      </c>
      <c r="I7114" s="124">
        <v>23300</v>
      </c>
      <c r="J7114" s="238">
        <v>600000</v>
      </c>
      <c r="K7114" s="124">
        <v>13980000000</v>
      </c>
    </row>
    <row r="7115" spans="3:11" x14ac:dyDescent="0.25">
      <c r="C7115" s="201">
        <v>45695</v>
      </c>
      <c r="D7115" s="217" t="s">
        <v>312</v>
      </c>
      <c r="E7115" s="124">
        <v>15050</v>
      </c>
      <c r="F7115" s="124">
        <v>15000</v>
      </c>
      <c r="G7115" s="124">
        <v>15450</v>
      </c>
      <c r="H7115" s="217">
        <v>5</v>
      </c>
      <c r="I7115" s="124">
        <v>75250</v>
      </c>
      <c r="J7115" s="238">
        <v>20000000</v>
      </c>
      <c r="K7115" s="124">
        <v>309000000000</v>
      </c>
    </row>
    <row r="7116" spans="3:11" x14ac:dyDescent="0.25">
      <c r="C7116" s="201">
        <v>45695</v>
      </c>
      <c r="D7116" s="217" t="s">
        <v>312</v>
      </c>
      <c r="E7116" s="124">
        <v>15000</v>
      </c>
      <c r="F7116" s="124">
        <v>15000</v>
      </c>
      <c r="G7116" s="124">
        <v>15450</v>
      </c>
      <c r="H7116" s="217">
        <v>3</v>
      </c>
      <c r="I7116" s="124">
        <v>45000</v>
      </c>
      <c r="J7116" s="238">
        <v>20000000</v>
      </c>
      <c r="K7116" s="124">
        <v>309000000000</v>
      </c>
    </row>
    <row r="7117" spans="3:11" x14ac:dyDescent="0.25">
      <c r="C7117" s="201">
        <v>45695</v>
      </c>
      <c r="D7117" s="217" t="s">
        <v>312</v>
      </c>
      <c r="E7117" s="124">
        <v>15000</v>
      </c>
      <c r="F7117" s="124">
        <v>15000</v>
      </c>
      <c r="G7117" s="124">
        <v>15450</v>
      </c>
      <c r="H7117" s="217">
        <v>1</v>
      </c>
      <c r="I7117" s="124">
        <v>15000</v>
      </c>
      <c r="J7117" s="238">
        <v>20000000</v>
      </c>
      <c r="K7117" s="124">
        <v>309000000000</v>
      </c>
    </row>
    <row r="7118" spans="3:11" x14ac:dyDescent="0.25">
      <c r="C7118" s="201">
        <v>45695</v>
      </c>
      <c r="D7118" s="217" t="s">
        <v>1154</v>
      </c>
      <c r="E7118" s="124">
        <v>23300</v>
      </c>
      <c r="F7118" s="124">
        <v>23300</v>
      </c>
      <c r="G7118" s="124">
        <v>23300</v>
      </c>
      <c r="H7118" s="217">
        <v>3</v>
      </c>
      <c r="I7118" s="124">
        <v>69900</v>
      </c>
      <c r="J7118" s="238">
        <v>600000</v>
      </c>
      <c r="K7118" s="124">
        <v>13980000000</v>
      </c>
    </row>
    <row r="7119" spans="3:11" x14ac:dyDescent="0.25">
      <c r="C7119" s="201">
        <v>45695</v>
      </c>
      <c r="D7119" s="217" t="s">
        <v>1154</v>
      </c>
      <c r="E7119" s="124">
        <v>23300</v>
      </c>
      <c r="F7119" s="124">
        <v>23300</v>
      </c>
      <c r="G7119" s="124">
        <v>23300</v>
      </c>
      <c r="H7119" s="217">
        <v>4</v>
      </c>
      <c r="I7119" s="124">
        <v>93200</v>
      </c>
      <c r="J7119" s="238">
        <v>600000</v>
      </c>
      <c r="K7119" s="124">
        <v>13980000000</v>
      </c>
    </row>
    <row r="7120" spans="3:11" x14ac:dyDescent="0.25">
      <c r="C7120" s="201">
        <v>45695</v>
      </c>
      <c r="D7120" s="217" t="s">
        <v>312</v>
      </c>
      <c r="E7120" s="124">
        <v>15500</v>
      </c>
      <c r="F7120" s="124">
        <v>15000</v>
      </c>
      <c r="G7120" s="124">
        <v>15450</v>
      </c>
      <c r="H7120" s="217">
        <v>4</v>
      </c>
      <c r="I7120" s="124">
        <v>62000</v>
      </c>
      <c r="J7120" s="238">
        <v>20000000</v>
      </c>
      <c r="K7120" s="124">
        <v>309000000000</v>
      </c>
    </row>
    <row r="7121" spans="3:11" x14ac:dyDescent="0.25">
      <c r="C7121" s="201">
        <v>45695</v>
      </c>
      <c r="D7121" s="217" t="s">
        <v>1154</v>
      </c>
      <c r="E7121" s="124">
        <v>23300</v>
      </c>
      <c r="F7121" s="124">
        <v>23300</v>
      </c>
      <c r="G7121" s="124">
        <v>23300</v>
      </c>
      <c r="H7121" s="217">
        <v>1</v>
      </c>
      <c r="I7121" s="124">
        <v>23300</v>
      </c>
      <c r="J7121" s="238">
        <v>600000</v>
      </c>
      <c r="K7121" s="124">
        <v>13980000000</v>
      </c>
    </row>
    <row r="7122" spans="3:11" x14ac:dyDescent="0.25">
      <c r="C7122" s="201">
        <v>45695</v>
      </c>
      <c r="D7122" s="217" t="s">
        <v>312</v>
      </c>
      <c r="E7122" s="124">
        <v>15500</v>
      </c>
      <c r="F7122" s="124">
        <v>15000</v>
      </c>
      <c r="G7122" s="124">
        <v>15450</v>
      </c>
      <c r="H7122" s="217">
        <v>6</v>
      </c>
      <c r="I7122" s="124">
        <v>93000</v>
      </c>
      <c r="J7122" s="238">
        <v>20000000</v>
      </c>
      <c r="K7122" s="124">
        <v>309000000000</v>
      </c>
    </row>
    <row r="7123" spans="3:11" x14ac:dyDescent="0.25">
      <c r="C7123" s="201">
        <v>45695</v>
      </c>
      <c r="D7123" s="217" t="s">
        <v>1155</v>
      </c>
      <c r="E7123" s="124">
        <v>19000</v>
      </c>
      <c r="F7123" s="124">
        <v>19000</v>
      </c>
      <c r="G7123" s="124">
        <v>19000</v>
      </c>
      <c r="H7123" s="217">
        <v>5</v>
      </c>
      <c r="I7123" s="124">
        <v>95000</v>
      </c>
      <c r="J7123" s="238">
        <v>2400000</v>
      </c>
      <c r="K7123" s="124">
        <v>45600000000</v>
      </c>
    </row>
    <row r="7124" spans="3:11" x14ac:dyDescent="0.25">
      <c r="C7124" s="201">
        <v>45695</v>
      </c>
      <c r="D7124" s="217" t="s">
        <v>312</v>
      </c>
      <c r="E7124" s="124">
        <v>15450</v>
      </c>
      <c r="F7124" s="124">
        <v>15000</v>
      </c>
      <c r="G7124" s="124">
        <v>15450</v>
      </c>
      <c r="H7124" s="217">
        <v>1</v>
      </c>
      <c r="I7124" s="124">
        <v>15450</v>
      </c>
      <c r="J7124" s="238">
        <v>20000000</v>
      </c>
      <c r="K7124" s="124">
        <v>309000000000</v>
      </c>
    </row>
    <row r="7125" spans="3:11" x14ac:dyDescent="0.25">
      <c r="C7125" s="201">
        <v>45698</v>
      </c>
      <c r="D7125" s="217" t="s">
        <v>310</v>
      </c>
      <c r="E7125" s="124">
        <v>57750</v>
      </c>
      <c r="F7125" s="124">
        <v>55000</v>
      </c>
      <c r="G7125" s="124">
        <v>57750</v>
      </c>
      <c r="H7125" s="217">
        <v>6</v>
      </c>
      <c r="I7125" s="124">
        <v>346500</v>
      </c>
      <c r="J7125" s="238">
        <v>19450000</v>
      </c>
      <c r="K7125" s="124">
        <v>1123237500000</v>
      </c>
    </row>
    <row r="7126" spans="3:11" x14ac:dyDescent="0.25">
      <c r="C7126" s="201">
        <v>45698</v>
      </c>
      <c r="D7126" s="217" t="s">
        <v>1154</v>
      </c>
      <c r="E7126" s="124">
        <v>24000</v>
      </c>
      <c r="F7126" s="124">
        <v>23300</v>
      </c>
      <c r="G7126" s="124">
        <v>23000</v>
      </c>
      <c r="H7126" s="217">
        <v>2</v>
      </c>
      <c r="I7126" s="124">
        <v>48000</v>
      </c>
      <c r="J7126" s="238">
        <v>600000</v>
      </c>
      <c r="K7126" s="124">
        <v>13800000000</v>
      </c>
    </row>
    <row r="7127" spans="3:11" x14ac:dyDescent="0.25">
      <c r="C7127" s="201">
        <v>45698</v>
      </c>
      <c r="D7127" s="217" t="s">
        <v>1155</v>
      </c>
      <c r="E7127" s="124">
        <v>18950</v>
      </c>
      <c r="F7127" s="124">
        <v>19000</v>
      </c>
      <c r="G7127" s="124">
        <v>18950</v>
      </c>
      <c r="H7127" s="217">
        <v>3</v>
      </c>
      <c r="I7127" s="124">
        <v>56850</v>
      </c>
      <c r="J7127" s="238">
        <v>2400000</v>
      </c>
      <c r="K7127" s="124">
        <v>45480000000</v>
      </c>
    </row>
    <row r="7128" spans="3:11" x14ac:dyDescent="0.25">
      <c r="C7128" s="201">
        <v>45698</v>
      </c>
      <c r="D7128" s="217" t="s">
        <v>1154</v>
      </c>
      <c r="E7128" s="124">
        <v>23700</v>
      </c>
      <c r="F7128" s="124">
        <v>23300</v>
      </c>
      <c r="G7128" s="124">
        <v>23000</v>
      </c>
      <c r="H7128" s="217">
        <v>1</v>
      </c>
      <c r="I7128" s="124">
        <v>23700</v>
      </c>
      <c r="J7128" s="238">
        <v>600000</v>
      </c>
      <c r="K7128" s="124">
        <v>13800000000</v>
      </c>
    </row>
    <row r="7129" spans="3:11" x14ac:dyDescent="0.25">
      <c r="C7129" s="201">
        <v>45698</v>
      </c>
      <c r="D7129" s="217" t="s">
        <v>310</v>
      </c>
      <c r="E7129" s="124">
        <v>57750</v>
      </c>
      <c r="F7129" s="124">
        <v>55000</v>
      </c>
      <c r="G7129" s="124">
        <v>57750</v>
      </c>
      <c r="H7129" s="217">
        <v>1</v>
      </c>
      <c r="I7129" s="124">
        <v>57750</v>
      </c>
      <c r="J7129" s="238">
        <v>19450000</v>
      </c>
      <c r="K7129" s="124">
        <v>1123237500000</v>
      </c>
    </row>
    <row r="7130" spans="3:11" x14ac:dyDescent="0.25">
      <c r="C7130" s="201">
        <v>45698</v>
      </c>
      <c r="D7130" s="217" t="s">
        <v>310</v>
      </c>
      <c r="E7130" s="124">
        <v>59500</v>
      </c>
      <c r="F7130" s="124">
        <v>55000</v>
      </c>
      <c r="G7130" s="124">
        <v>57750</v>
      </c>
      <c r="H7130" s="217">
        <v>2</v>
      </c>
      <c r="I7130" s="124">
        <v>119000</v>
      </c>
      <c r="J7130" s="238">
        <v>19450000</v>
      </c>
      <c r="K7130" s="124">
        <v>1123237500000</v>
      </c>
    </row>
    <row r="7131" spans="3:11" x14ac:dyDescent="0.25">
      <c r="C7131" s="201">
        <v>45698</v>
      </c>
      <c r="D7131" s="217" t="s">
        <v>312</v>
      </c>
      <c r="E7131" s="124">
        <v>16000</v>
      </c>
      <c r="F7131" s="124">
        <v>15450</v>
      </c>
      <c r="G7131" s="124">
        <v>16300</v>
      </c>
      <c r="H7131" s="217">
        <v>10</v>
      </c>
      <c r="I7131" s="124">
        <v>160000</v>
      </c>
      <c r="J7131" s="238">
        <v>20000000</v>
      </c>
      <c r="K7131" s="124">
        <v>326000000000</v>
      </c>
    </row>
    <row r="7132" spans="3:11" x14ac:dyDescent="0.25">
      <c r="C7132" s="201">
        <v>45698</v>
      </c>
      <c r="D7132" s="217" t="s">
        <v>310</v>
      </c>
      <c r="E7132" s="124">
        <v>59500</v>
      </c>
      <c r="F7132" s="124">
        <v>55000</v>
      </c>
      <c r="G7132" s="124">
        <v>57750</v>
      </c>
      <c r="H7132" s="217">
        <v>1</v>
      </c>
      <c r="I7132" s="124">
        <v>59500</v>
      </c>
      <c r="J7132" s="238">
        <v>19450000</v>
      </c>
      <c r="K7132" s="124">
        <v>1123237500000</v>
      </c>
    </row>
    <row r="7133" spans="3:11" x14ac:dyDescent="0.25">
      <c r="C7133" s="201">
        <v>45698</v>
      </c>
      <c r="D7133" s="217" t="s">
        <v>1154</v>
      </c>
      <c r="E7133" s="124">
        <v>23500</v>
      </c>
      <c r="F7133" s="124">
        <v>23300</v>
      </c>
      <c r="G7133" s="124">
        <v>23000</v>
      </c>
      <c r="H7133" s="217">
        <v>10</v>
      </c>
      <c r="I7133" s="124">
        <v>235000</v>
      </c>
      <c r="J7133" s="238">
        <v>600000</v>
      </c>
      <c r="K7133" s="124">
        <v>13800000000</v>
      </c>
    </row>
    <row r="7134" spans="3:11" x14ac:dyDescent="0.25">
      <c r="C7134" s="201">
        <v>45698</v>
      </c>
      <c r="D7134" s="217" t="s">
        <v>312</v>
      </c>
      <c r="E7134" s="124">
        <v>16000</v>
      </c>
      <c r="F7134" s="124">
        <v>15450</v>
      </c>
      <c r="G7134" s="124">
        <v>16300</v>
      </c>
      <c r="H7134" s="217">
        <v>1</v>
      </c>
      <c r="I7134" s="124">
        <v>16000</v>
      </c>
      <c r="J7134" s="238">
        <v>20000000</v>
      </c>
      <c r="K7134" s="124">
        <v>326000000000</v>
      </c>
    </row>
    <row r="7135" spans="3:11" x14ac:dyDescent="0.25">
      <c r="C7135" s="201">
        <v>45698</v>
      </c>
      <c r="D7135" s="217" t="s">
        <v>1155</v>
      </c>
      <c r="E7135" s="124">
        <v>19000</v>
      </c>
      <c r="F7135" s="124">
        <v>19000</v>
      </c>
      <c r="G7135" s="124">
        <v>18950</v>
      </c>
      <c r="H7135" s="217">
        <v>3</v>
      </c>
      <c r="I7135" s="124">
        <v>57000</v>
      </c>
      <c r="J7135" s="238">
        <v>2400000</v>
      </c>
      <c r="K7135" s="124">
        <v>45480000000</v>
      </c>
    </row>
    <row r="7136" spans="3:11" x14ac:dyDescent="0.25">
      <c r="C7136" s="201">
        <v>45698</v>
      </c>
      <c r="D7136" s="217" t="s">
        <v>312</v>
      </c>
      <c r="E7136" s="124">
        <v>16000</v>
      </c>
      <c r="F7136" s="124">
        <v>15450</v>
      </c>
      <c r="G7136" s="124">
        <v>16300</v>
      </c>
      <c r="H7136" s="217">
        <v>3</v>
      </c>
      <c r="I7136" s="124">
        <v>48000</v>
      </c>
      <c r="J7136" s="238">
        <v>20000000</v>
      </c>
      <c r="K7136" s="124">
        <v>326000000000</v>
      </c>
    </row>
    <row r="7137" spans="3:11" x14ac:dyDescent="0.25">
      <c r="C7137" s="201">
        <v>45698</v>
      </c>
      <c r="D7137" s="217" t="s">
        <v>312</v>
      </c>
      <c r="E7137" s="124">
        <v>16000</v>
      </c>
      <c r="F7137" s="124">
        <v>15450</v>
      </c>
      <c r="G7137" s="124">
        <v>16300</v>
      </c>
      <c r="H7137" s="217">
        <v>10</v>
      </c>
      <c r="I7137" s="124">
        <v>160000</v>
      </c>
      <c r="J7137" s="238">
        <v>20000000</v>
      </c>
      <c r="K7137" s="124">
        <v>326000000000</v>
      </c>
    </row>
    <row r="7138" spans="3:11" x14ac:dyDescent="0.25">
      <c r="C7138" s="201">
        <v>45698</v>
      </c>
      <c r="D7138" s="217" t="s">
        <v>312</v>
      </c>
      <c r="E7138" s="124">
        <v>16300</v>
      </c>
      <c r="F7138" s="124">
        <v>15450</v>
      </c>
      <c r="G7138" s="124">
        <v>16300</v>
      </c>
      <c r="H7138" s="217">
        <v>2</v>
      </c>
      <c r="I7138" s="124">
        <v>32600</v>
      </c>
      <c r="J7138" s="238">
        <v>20000000</v>
      </c>
      <c r="K7138" s="124">
        <v>326000000000</v>
      </c>
    </row>
    <row r="7139" spans="3:11" x14ac:dyDescent="0.25">
      <c r="C7139" s="201">
        <v>45698</v>
      </c>
      <c r="D7139" s="217" t="s">
        <v>310</v>
      </c>
      <c r="E7139" s="124">
        <v>59500</v>
      </c>
      <c r="F7139" s="124">
        <v>55000</v>
      </c>
      <c r="G7139" s="124">
        <v>57750</v>
      </c>
      <c r="H7139" s="217">
        <v>1</v>
      </c>
      <c r="I7139" s="124">
        <v>59500</v>
      </c>
      <c r="J7139" s="238">
        <v>19450000</v>
      </c>
      <c r="K7139" s="124">
        <v>1123237500000</v>
      </c>
    </row>
    <row r="7140" spans="3:11" x14ac:dyDescent="0.25">
      <c r="C7140" s="201">
        <v>45698</v>
      </c>
      <c r="D7140" s="217" t="s">
        <v>312</v>
      </c>
      <c r="E7140" s="124">
        <v>16300</v>
      </c>
      <c r="F7140" s="124">
        <v>15450</v>
      </c>
      <c r="G7140" s="124">
        <v>16300</v>
      </c>
      <c r="H7140" s="217">
        <v>1</v>
      </c>
      <c r="I7140" s="124">
        <v>16300</v>
      </c>
      <c r="J7140" s="238">
        <v>20000000</v>
      </c>
      <c r="K7140" s="124">
        <v>326000000000</v>
      </c>
    </row>
    <row r="7141" spans="3:11" x14ac:dyDescent="0.25">
      <c r="C7141" s="201">
        <v>45698</v>
      </c>
      <c r="D7141" s="217" t="s">
        <v>1155</v>
      </c>
      <c r="E7141" s="124">
        <v>19000</v>
      </c>
      <c r="F7141" s="124">
        <v>19000</v>
      </c>
      <c r="G7141" s="124">
        <v>18950</v>
      </c>
      <c r="H7141" s="217">
        <v>1</v>
      </c>
      <c r="I7141" s="124">
        <v>19000</v>
      </c>
      <c r="J7141" s="238">
        <v>2400000</v>
      </c>
      <c r="K7141" s="124">
        <v>45480000000</v>
      </c>
    </row>
    <row r="7142" spans="3:11" x14ac:dyDescent="0.25">
      <c r="C7142" s="201">
        <v>45698</v>
      </c>
      <c r="D7142" s="217" t="s">
        <v>1154</v>
      </c>
      <c r="E7142" s="124">
        <v>23400</v>
      </c>
      <c r="F7142" s="124">
        <v>23300</v>
      </c>
      <c r="G7142" s="124">
        <v>23000</v>
      </c>
      <c r="H7142" s="217">
        <v>4</v>
      </c>
      <c r="I7142" s="124">
        <v>93600</v>
      </c>
      <c r="J7142" s="238">
        <v>600000</v>
      </c>
      <c r="K7142" s="124">
        <v>13800000000</v>
      </c>
    </row>
    <row r="7143" spans="3:11" x14ac:dyDescent="0.25">
      <c r="C7143" s="201">
        <v>45698</v>
      </c>
      <c r="D7143" s="217" t="s">
        <v>1154</v>
      </c>
      <c r="E7143" s="124">
        <v>23300</v>
      </c>
      <c r="F7143" s="124">
        <v>23300</v>
      </c>
      <c r="G7143" s="124">
        <v>23000</v>
      </c>
      <c r="H7143" s="217">
        <v>1</v>
      </c>
      <c r="I7143" s="124">
        <v>23300</v>
      </c>
      <c r="J7143" s="238">
        <v>600000</v>
      </c>
      <c r="K7143" s="124">
        <v>13800000000</v>
      </c>
    </row>
    <row r="7144" spans="3:11" x14ac:dyDescent="0.25">
      <c r="C7144" s="201">
        <v>45698</v>
      </c>
      <c r="D7144" s="217" t="s">
        <v>1154</v>
      </c>
      <c r="E7144" s="124">
        <v>23250</v>
      </c>
      <c r="F7144" s="124">
        <v>23300</v>
      </c>
      <c r="G7144" s="124">
        <v>23000</v>
      </c>
      <c r="H7144" s="217">
        <v>2</v>
      </c>
      <c r="I7144" s="124">
        <v>46500</v>
      </c>
      <c r="J7144" s="238">
        <v>600000</v>
      </c>
      <c r="K7144" s="124">
        <v>13800000000</v>
      </c>
    </row>
    <row r="7145" spans="3:11" x14ac:dyDescent="0.25">
      <c r="C7145" s="201">
        <v>45698</v>
      </c>
      <c r="D7145" s="217" t="s">
        <v>1154</v>
      </c>
      <c r="E7145" s="124">
        <v>23000</v>
      </c>
      <c r="F7145" s="124">
        <v>23300</v>
      </c>
      <c r="G7145" s="124">
        <v>23000</v>
      </c>
      <c r="H7145" s="217">
        <v>4</v>
      </c>
      <c r="I7145" s="124">
        <v>92000</v>
      </c>
      <c r="J7145" s="238">
        <v>600000</v>
      </c>
      <c r="K7145" s="124">
        <v>13800000000</v>
      </c>
    </row>
    <row r="7146" spans="3:11" x14ac:dyDescent="0.25">
      <c r="C7146" s="201">
        <v>45698</v>
      </c>
      <c r="D7146" s="217" t="s">
        <v>1154</v>
      </c>
      <c r="E7146" s="124">
        <v>23500</v>
      </c>
      <c r="F7146" s="124">
        <v>23300</v>
      </c>
      <c r="G7146" s="124">
        <v>23000</v>
      </c>
      <c r="H7146" s="217">
        <v>1</v>
      </c>
      <c r="I7146" s="124">
        <v>23500</v>
      </c>
      <c r="J7146" s="238">
        <v>600000</v>
      </c>
      <c r="K7146" s="124">
        <v>13800000000</v>
      </c>
    </row>
    <row r="7147" spans="3:11" x14ac:dyDescent="0.25">
      <c r="C7147" s="201">
        <v>45698</v>
      </c>
      <c r="D7147" s="217" t="s">
        <v>312</v>
      </c>
      <c r="E7147" s="124">
        <v>16300</v>
      </c>
      <c r="F7147" s="124">
        <v>15450</v>
      </c>
      <c r="G7147" s="124">
        <v>16300</v>
      </c>
      <c r="H7147" s="217">
        <v>1</v>
      </c>
      <c r="I7147" s="124">
        <v>16300</v>
      </c>
      <c r="J7147" s="238">
        <v>20000000</v>
      </c>
      <c r="K7147" s="124">
        <v>326000000000</v>
      </c>
    </row>
    <row r="7148" spans="3:11" x14ac:dyDescent="0.25">
      <c r="C7148" s="201">
        <v>45698</v>
      </c>
      <c r="D7148" s="217" t="s">
        <v>1155</v>
      </c>
      <c r="E7148" s="124">
        <v>19000</v>
      </c>
      <c r="F7148" s="124">
        <v>19000</v>
      </c>
      <c r="G7148" s="124">
        <v>18950</v>
      </c>
      <c r="H7148" s="217">
        <v>1</v>
      </c>
      <c r="I7148" s="124">
        <v>19000</v>
      </c>
      <c r="J7148" s="238">
        <v>2400000</v>
      </c>
      <c r="K7148" s="124">
        <v>45480000000</v>
      </c>
    </row>
    <row r="7149" spans="3:11" x14ac:dyDescent="0.25">
      <c r="C7149" s="201">
        <v>45698</v>
      </c>
      <c r="D7149" s="217" t="s">
        <v>310</v>
      </c>
      <c r="E7149" s="124">
        <v>59500</v>
      </c>
      <c r="F7149" s="124">
        <v>55000</v>
      </c>
      <c r="G7149" s="124">
        <v>57750</v>
      </c>
      <c r="H7149" s="217">
        <v>1</v>
      </c>
      <c r="I7149" s="124">
        <v>59500</v>
      </c>
      <c r="J7149" s="238">
        <v>19450000</v>
      </c>
      <c r="K7149" s="124">
        <v>1123237500000</v>
      </c>
    </row>
    <row r="7150" spans="3:11" x14ac:dyDescent="0.25">
      <c r="C7150" s="201">
        <v>45698</v>
      </c>
      <c r="D7150" s="217" t="s">
        <v>312</v>
      </c>
      <c r="E7150" s="124">
        <v>16300</v>
      </c>
      <c r="F7150" s="124">
        <v>15450</v>
      </c>
      <c r="G7150" s="124">
        <v>16300</v>
      </c>
      <c r="H7150" s="217">
        <v>4</v>
      </c>
      <c r="I7150" s="124">
        <v>65200</v>
      </c>
      <c r="J7150" s="238">
        <v>20000000</v>
      </c>
      <c r="K7150" s="124">
        <v>326000000000</v>
      </c>
    </row>
    <row r="7151" spans="3:11" x14ac:dyDescent="0.25">
      <c r="C7151" s="201">
        <v>45698</v>
      </c>
      <c r="D7151" s="217" t="s">
        <v>312</v>
      </c>
      <c r="E7151" s="124">
        <v>16300</v>
      </c>
      <c r="F7151" s="124">
        <v>15450</v>
      </c>
      <c r="G7151" s="124">
        <v>16300</v>
      </c>
      <c r="H7151" s="217">
        <v>1</v>
      </c>
      <c r="I7151" s="124">
        <v>16300</v>
      </c>
      <c r="J7151" s="238">
        <v>20000000</v>
      </c>
      <c r="K7151" s="124">
        <v>326000000000</v>
      </c>
    </row>
    <row r="7152" spans="3:11" x14ac:dyDescent="0.25">
      <c r="C7152" s="201">
        <v>45698</v>
      </c>
      <c r="D7152" s="217" t="s">
        <v>310</v>
      </c>
      <c r="E7152" s="124">
        <v>58000</v>
      </c>
      <c r="F7152" s="124">
        <v>55000</v>
      </c>
      <c r="G7152" s="124">
        <v>57750</v>
      </c>
      <c r="H7152" s="217">
        <v>2</v>
      </c>
      <c r="I7152" s="124">
        <v>116000</v>
      </c>
      <c r="J7152" s="238">
        <v>19450000</v>
      </c>
      <c r="K7152" s="124">
        <v>1123237500000</v>
      </c>
    </row>
    <row r="7153" spans="3:11" x14ac:dyDescent="0.25">
      <c r="C7153" s="201">
        <v>45698</v>
      </c>
      <c r="D7153" s="217" t="s">
        <v>310</v>
      </c>
      <c r="E7153" s="124">
        <v>58000</v>
      </c>
      <c r="F7153" s="124">
        <v>55000</v>
      </c>
      <c r="G7153" s="124">
        <v>57750</v>
      </c>
      <c r="H7153" s="217">
        <v>2</v>
      </c>
      <c r="I7153" s="124">
        <v>116000</v>
      </c>
      <c r="J7153" s="238">
        <v>19450000</v>
      </c>
      <c r="K7153" s="124">
        <v>1123237500000</v>
      </c>
    </row>
    <row r="7154" spans="3:11" x14ac:dyDescent="0.25">
      <c r="C7154" s="201">
        <v>45698</v>
      </c>
      <c r="D7154" s="217" t="s">
        <v>310</v>
      </c>
      <c r="E7154" s="124">
        <v>58000</v>
      </c>
      <c r="F7154" s="124">
        <v>55000</v>
      </c>
      <c r="G7154" s="124">
        <v>57750</v>
      </c>
      <c r="H7154" s="217">
        <v>3</v>
      </c>
      <c r="I7154" s="124">
        <v>174000</v>
      </c>
      <c r="J7154" s="238">
        <v>19450000</v>
      </c>
      <c r="K7154" s="124">
        <v>1123237500000</v>
      </c>
    </row>
    <row r="7155" spans="3:11" x14ac:dyDescent="0.25">
      <c r="C7155" s="201">
        <v>45698</v>
      </c>
      <c r="D7155" s="217" t="s">
        <v>310</v>
      </c>
      <c r="E7155" s="124">
        <v>57750</v>
      </c>
      <c r="F7155" s="124">
        <v>55000</v>
      </c>
      <c r="G7155" s="124">
        <v>57750</v>
      </c>
      <c r="H7155" s="217">
        <v>13</v>
      </c>
      <c r="I7155" s="124">
        <v>750750</v>
      </c>
      <c r="J7155" s="238">
        <v>19450000</v>
      </c>
      <c r="K7155" s="124">
        <v>1123237500000</v>
      </c>
    </row>
    <row r="7156" spans="3:11" x14ac:dyDescent="0.25">
      <c r="C7156" s="201">
        <v>45698</v>
      </c>
      <c r="D7156" s="217" t="s">
        <v>1155</v>
      </c>
      <c r="E7156" s="124">
        <v>18999</v>
      </c>
      <c r="F7156" s="124">
        <v>19000</v>
      </c>
      <c r="G7156" s="124">
        <v>18950</v>
      </c>
      <c r="H7156" s="217">
        <v>4</v>
      </c>
      <c r="I7156" s="124">
        <v>75996</v>
      </c>
      <c r="J7156" s="238">
        <v>2400000</v>
      </c>
      <c r="K7156" s="124">
        <v>45480000000</v>
      </c>
    </row>
    <row r="7157" spans="3:11" x14ac:dyDescent="0.25">
      <c r="C7157" s="201">
        <v>45698</v>
      </c>
      <c r="D7157" s="217" t="s">
        <v>1155</v>
      </c>
      <c r="E7157" s="124">
        <v>18999</v>
      </c>
      <c r="F7157" s="124">
        <v>19000</v>
      </c>
      <c r="G7157" s="124">
        <v>18950</v>
      </c>
      <c r="H7157" s="217">
        <v>1</v>
      </c>
      <c r="I7157" s="124">
        <v>18999</v>
      </c>
      <c r="J7157" s="238">
        <v>2400000</v>
      </c>
      <c r="K7157" s="124">
        <v>45480000000</v>
      </c>
    </row>
    <row r="7158" spans="3:11" x14ac:dyDescent="0.25">
      <c r="C7158" s="201">
        <v>45698</v>
      </c>
      <c r="D7158" s="217" t="s">
        <v>1155</v>
      </c>
      <c r="E7158" s="124">
        <v>18950</v>
      </c>
      <c r="F7158" s="124">
        <v>19000</v>
      </c>
      <c r="G7158" s="124">
        <v>18950</v>
      </c>
      <c r="H7158" s="217">
        <v>2</v>
      </c>
      <c r="I7158" s="124">
        <v>37900</v>
      </c>
      <c r="J7158" s="238">
        <v>2400000</v>
      </c>
      <c r="K7158" s="124">
        <v>45480000000</v>
      </c>
    </row>
    <row r="7159" spans="3:11" x14ac:dyDescent="0.25">
      <c r="C7159" s="201">
        <v>45698</v>
      </c>
      <c r="D7159" s="217" t="s">
        <v>1154</v>
      </c>
      <c r="E7159" s="124">
        <v>23000</v>
      </c>
      <c r="F7159" s="124">
        <v>23300</v>
      </c>
      <c r="G7159" s="124">
        <v>23000</v>
      </c>
      <c r="H7159" s="217">
        <v>2</v>
      </c>
      <c r="I7159" s="124">
        <v>46000</v>
      </c>
      <c r="J7159" s="238">
        <v>600000</v>
      </c>
      <c r="K7159" s="124">
        <v>13800000000</v>
      </c>
    </row>
    <row r="7160" spans="3:11" x14ac:dyDescent="0.25">
      <c r="C7160" s="201">
        <v>45698</v>
      </c>
      <c r="D7160" s="217" t="s">
        <v>1154</v>
      </c>
      <c r="E7160" s="124">
        <v>23000</v>
      </c>
      <c r="F7160" s="124">
        <v>23300</v>
      </c>
      <c r="G7160" s="124">
        <v>23000</v>
      </c>
      <c r="H7160" s="217">
        <v>4</v>
      </c>
      <c r="I7160" s="124">
        <v>92000</v>
      </c>
      <c r="J7160" s="238">
        <v>600000</v>
      </c>
      <c r="K7160" s="124">
        <v>13800000000</v>
      </c>
    </row>
    <row r="7161" spans="3:11" x14ac:dyDescent="0.25">
      <c r="C7161" s="201">
        <v>45698</v>
      </c>
      <c r="D7161" s="217" t="s">
        <v>1154</v>
      </c>
      <c r="E7161" s="124">
        <v>23000</v>
      </c>
      <c r="F7161" s="124">
        <v>23300</v>
      </c>
      <c r="G7161" s="124">
        <v>23000</v>
      </c>
      <c r="H7161" s="217">
        <v>12</v>
      </c>
      <c r="I7161" s="124">
        <v>276000</v>
      </c>
      <c r="J7161" s="238">
        <v>600000</v>
      </c>
      <c r="K7161" s="124">
        <v>13800000000</v>
      </c>
    </row>
    <row r="7162" spans="3:11" x14ac:dyDescent="0.25">
      <c r="C7162" s="201">
        <v>45698</v>
      </c>
      <c r="D7162" s="217" t="s">
        <v>310</v>
      </c>
      <c r="E7162" s="124">
        <v>57750</v>
      </c>
      <c r="F7162" s="124">
        <v>55000</v>
      </c>
      <c r="G7162" s="124">
        <v>57750</v>
      </c>
      <c r="H7162" s="217">
        <v>14</v>
      </c>
      <c r="I7162" s="124">
        <v>808500</v>
      </c>
      <c r="J7162" s="238">
        <v>19450000</v>
      </c>
      <c r="K7162" s="124">
        <v>1123237500000</v>
      </c>
    </row>
    <row r="7163" spans="3:11" x14ac:dyDescent="0.25">
      <c r="C7163" s="201">
        <v>45699</v>
      </c>
      <c r="D7163" s="217" t="s">
        <v>310</v>
      </c>
      <c r="E7163" s="124">
        <v>54900</v>
      </c>
      <c r="F7163" s="124">
        <v>57750</v>
      </c>
      <c r="G7163" s="124">
        <v>54900</v>
      </c>
      <c r="H7163" s="217">
        <v>1</v>
      </c>
      <c r="I7163" s="124">
        <v>54900</v>
      </c>
      <c r="J7163" s="238">
        <v>19450000</v>
      </c>
      <c r="K7163" s="124">
        <v>1067805000000</v>
      </c>
    </row>
    <row r="7164" spans="3:11" x14ac:dyDescent="0.25">
      <c r="C7164" s="201">
        <v>45699</v>
      </c>
      <c r="D7164" s="217" t="s">
        <v>310</v>
      </c>
      <c r="E7164" s="124">
        <v>54900</v>
      </c>
      <c r="F7164" s="124">
        <v>57750</v>
      </c>
      <c r="G7164" s="124">
        <v>54900</v>
      </c>
      <c r="H7164" s="217">
        <v>66</v>
      </c>
      <c r="I7164" s="124">
        <v>3623400</v>
      </c>
      <c r="J7164" s="238">
        <v>19450000</v>
      </c>
      <c r="K7164" s="124">
        <v>1067805000000</v>
      </c>
    </row>
    <row r="7165" spans="3:11" x14ac:dyDescent="0.25">
      <c r="C7165" s="201">
        <v>45699</v>
      </c>
      <c r="D7165" s="217" t="s">
        <v>310</v>
      </c>
      <c r="E7165" s="124">
        <v>54900</v>
      </c>
      <c r="F7165" s="124">
        <v>57750</v>
      </c>
      <c r="G7165" s="124">
        <v>54900</v>
      </c>
      <c r="H7165" s="217">
        <v>2</v>
      </c>
      <c r="I7165" s="124">
        <v>109800</v>
      </c>
      <c r="J7165" s="238">
        <v>19450000</v>
      </c>
      <c r="K7165" s="124">
        <v>1067805000000</v>
      </c>
    </row>
    <row r="7166" spans="3:11" x14ac:dyDescent="0.25">
      <c r="C7166" s="201">
        <v>45699</v>
      </c>
      <c r="D7166" s="217" t="s">
        <v>310</v>
      </c>
      <c r="E7166" s="124">
        <v>54900</v>
      </c>
      <c r="F7166" s="124">
        <v>57750</v>
      </c>
      <c r="G7166" s="124">
        <v>54900</v>
      </c>
      <c r="H7166" s="217">
        <v>1</v>
      </c>
      <c r="I7166" s="124">
        <v>54900</v>
      </c>
      <c r="J7166" s="238">
        <v>19450000</v>
      </c>
      <c r="K7166" s="124">
        <v>1067805000000</v>
      </c>
    </row>
    <row r="7167" spans="3:11" x14ac:dyDescent="0.25">
      <c r="C7167" s="201">
        <v>45699</v>
      </c>
      <c r="D7167" s="217" t="s">
        <v>310</v>
      </c>
      <c r="E7167" s="124">
        <v>54900</v>
      </c>
      <c r="F7167" s="124">
        <v>57750</v>
      </c>
      <c r="G7167" s="124">
        <v>54900</v>
      </c>
      <c r="H7167" s="217">
        <v>1</v>
      </c>
      <c r="I7167" s="124">
        <v>54900</v>
      </c>
      <c r="J7167" s="238">
        <v>19450000</v>
      </c>
      <c r="K7167" s="124">
        <v>1067805000000</v>
      </c>
    </row>
    <row r="7168" spans="3:11" x14ac:dyDescent="0.25">
      <c r="C7168" s="201">
        <v>45699</v>
      </c>
      <c r="D7168" s="217" t="s">
        <v>310</v>
      </c>
      <c r="E7168" s="124">
        <v>54900</v>
      </c>
      <c r="F7168" s="124">
        <v>57750</v>
      </c>
      <c r="G7168" s="124">
        <v>54900</v>
      </c>
      <c r="H7168" s="217">
        <v>10</v>
      </c>
      <c r="I7168" s="124">
        <v>549000</v>
      </c>
      <c r="J7168" s="238">
        <v>19450000</v>
      </c>
      <c r="K7168" s="124">
        <v>1067805000000</v>
      </c>
    </row>
    <row r="7169" spans="3:11" x14ac:dyDescent="0.25">
      <c r="C7169" s="201">
        <v>45699</v>
      </c>
      <c r="D7169" s="217" t="s">
        <v>310</v>
      </c>
      <c r="E7169" s="124">
        <v>54900</v>
      </c>
      <c r="F7169" s="124">
        <v>57750</v>
      </c>
      <c r="G7169" s="124">
        <v>54900</v>
      </c>
      <c r="H7169" s="217">
        <v>17</v>
      </c>
      <c r="I7169" s="124">
        <v>933300</v>
      </c>
      <c r="J7169" s="238">
        <v>19450000</v>
      </c>
      <c r="K7169" s="124">
        <v>1067805000000</v>
      </c>
    </row>
    <row r="7170" spans="3:11" x14ac:dyDescent="0.25">
      <c r="C7170" s="201">
        <v>45699</v>
      </c>
      <c r="D7170" s="217" t="s">
        <v>310</v>
      </c>
      <c r="E7170" s="124">
        <v>54900</v>
      </c>
      <c r="F7170" s="124">
        <v>57750</v>
      </c>
      <c r="G7170" s="124">
        <v>54900</v>
      </c>
      <c r="H7170" s="217">
        <v>5</v>
      </c>
      <c r="I7170" s="124">
        <v>274500</v>
      </c>
      <c r="J7170" s="238">
        <v>19450000</v>
      </c>
      <c r="K7170" s="124">
        <v>1067805000000</v>
      </c>
    </row>
    <row r="7171" spans="3:11" x14ac:dyDescent="0.25">
      <c r="C7171" s="201">
        <v>45699</v>
      </c>
      <c r="D7171" s="217" t="s">
        <v>310</v>
      </c>
      <c r="E7171" s="124">
        <v>54900</v>
      </c>
      <c r="F7171" s="124">
        <v>57750</v>
      </c>
      <c r="G7171" s="124">
        <v>54900</v>
      </c>
      <c r="H7171" s="217">
        <v>2</v>
      </c>
      <c r="I7171" s="124">
        <v>109800</v>
      </c>
      <c r="J7171" s="238">
        <v>19450000</v>
      </c>
      <c r="K7171" s="124">
        <v>1067805000000</v>
      </c>
    </row>
    <row r="7172" spans="3:11" x14ac:dyDescent="0.25">
      <c r="C7172" s="201">
        <v>45699</v>
      </c>
      <c r="D7172" s="217" t="s">
        <v>310</v>
      </c>
      <c r="E7172" s="124">
        <v>54900</v>
      </c>
      <c r="F7172" s="124">
        <v>57750</v>
      </c>
      <c r="G7172" s="124">
        <v>54900</v>
      </c>
      <c r="H7172" s="217">
        <v>6</v>
      </c>
      <c r="I7172" s="124">
        <v>329400</v>
      </c>
      <c r="J7172" s="238">
        <v>19450000</v>
      </c>
      <c r="K7172" s="124">
        <v>1067805000000</v>
      </c>
    </row>
    <row r="7173" spans="3:11" x14ac:dyDescent="0.25">
      <c r="C7173" s="201">
        <v>45699</v>
      </c>
      <c r="D7173" s="217" t="s">
        <v>310</v>
      </c>
      <c r="E7173" s="124">
        <v>54900</v>
      </c>
      <c r="F7173" s="124">
        <v>57750</v>
      </c>
      <c r="G7173" s="124">
        <v>54900</v>
      </c>
      <c r="H7173" s="217">
        <v>6</v>
      </c>
      <c r="I7173" s="124">
        <v>329400</v>
      </c>
      <c r="J7173" s="238">
        <v>19450000</v>
      </c>
      <c r="K7173" s="124">
        <v>1067805000000</v>
      </c>
    </row>
    <row r="7174" spans="3:11" x14ac:dyDescent="0.25">
      <c r="C7174" s="201">
        <v>45699</v>
      </c>
      <c r="D7174" s="217" t="s">
        <v>310</v>
      </c>
      <c r="E7174" s="124">
        <v>54900</v>
      </c>
      <c r="F7174" s="124">
        <v>57750</v>
      </c>
      <c r="G7174" s="124">
        <v>54900</v>
      </c>
      <c r="H7174" s="217">
        <v>2</v>
      </c>
      <c r="I7174" s="124">
        <v>109800</v>
      </c>
      <c r="J7174" s="238">
        <v>19450000</v>
      </c>
      <c r="K7174" s="124">
        <v>1067805000000</v>
      </c>
    </row>
    <row r="7175" spans="3:11" x14ac:dyDescent="0.25">
      <c r="C7175" s="201">
        <v>45699</v>
      </c>
      <c r="D7175" s="217" t="s">
        <v>1154</v>
      </c>
      <c r="E7175" s="124">
        <v>23300</v>
      </c>
      <c r="F7175" s="124">
        <v>23000</v>
      </c>
      <c r="G7175" s="124">
        <v>23000</v>
      </c>
      <c r="H7175" s="217">
        <v>1</v>
      </c>
      <c r="I7175" s="124">
        <v>23300</v>
      </c>
      <c r="J7175" s="238">
        <v>600000</v>
      </c>
      <c r="K7175" s="124">
        <v>13800000000</v>
      </c>
    </row>
    <row r="7176" spans="3:11" x14ac:dyDescent="0.25">
      <c r="C7176" s="201">
        <v>45699</v>
      </c>
      <c r="D7176" s="217" t="s">
        <v>312</v>
      </c>
      <c r="E7176" s="124">
        <v>16000</v>
      </c>
      <c r="F7176" s="124">
        <v>16300</v>
      </c>
      <c r="G7176" s="124">
        <v>16500</v>
      </c>
      <c r="H7176" s="217">
        <v>3</v>
      </c>
      <c r="I7176" s="124">
        <v>48000</v>
      </c>
      <c r="J7176" s="238">
        <v>20000000</v>
      </c>
      <c r="K7176" s="124">
        <v>330000000000</v>
      </c>
    </row>
    <row r="7177" spans="3:11" x14ac:dyDescent="0.25">
      <c r="C7177" s="201">
        <v>45699</v>
      </c>
      <c r="D7177" s="217" t="s">
        <v>312</v>
      </c>
      <c r="E7177" s="124">
        <v>16000</v>
      </c>
      <c r="F7177" s="124">
        <v>16300</v>
      </c>
      <c r="G7177" s="124">
        <v>16500</v>
      </c>
      <c r="H7177" s="217">
        <v>10</v>
      </c>
      <c r="I7177" s="124">
        <v>160000</v>
      </c>
      <c r="J7177" s="238">
        <v>20000000</v>
      </c>
      <c r="K7177" s="124">
        <v>330000000000</v>
      </c>
    </row>
    <row r="7178" spans="3:11" x14ac:dyDescent="0.25">
      <c r="C7178" s="201">
        <v>45699</v>
      </c>
      <c r="D7178" s="217" t="s">
        <v>312</v>
      </c>
      <c r="E7178" s="124">
        <v>16000</v>
      </c>
      <c r="F7178" s="124">
        <v>16300</v>
      </c>
      <c r="G7178" s="124">
        <v>16500</v>
      </c>
      <c r="H7178" s="217">
        <v>10</v>
      </c>
      <c r="I7178" s="124">
        <v>160000</v>
      </c>
      <c r="J7178" s="238">
        <v>20000000</v>
      </c>
      <c r="K7178" s="124">
        <v>330000000000</v>
      </c>
    </row>
    <row r="7179" spans="3:11" x14ac:dyDescent="0.25">
      <c r="C7179" s="201">
        <v>45699</v>
      </c>
      <c r="D7179" s="217" t="s">
        <v>1155</v>
      </c>
      <c r="E7179" s="124">
        <v>19000</v>
      </c>
      <c r="F7179" s="124">
        <v>18950</v>
      </c>
      <c r="G7179" s="124">
        <v>18983</v>
      </c>
      <c r="H7179" s="217">
        <v>8</v>
      </c>
      <c r="I7179" s="124">
        <v>152000</v>
      </c>
      <c r="J7179" s="238">
        <v>2400000</v>
      </c>
      <c r="K7179" s="124">
        <v>45559200000</v>
      </c>
    </row>
    <row r="7180" spans="3:11" x14ac:dyDescent="0.25">
      <c r="C7180" s="201">
        <v>45699</v>
      </c>
      <c r="D7180" s="217" t="s">
        <v>1155</v>
      </c>
      <c r="E7180" s="124">
        <v>19000</v>
      </c>
      <c r="F7180" s="124">
        <v>18950</v>
      </c>
      <c r="G7180" s="124">
        <v>18983</v>
      </c>
      <c r="H7180" s="217">
        <v>1</v>
      </c>
      <c r="I7180" s="124">
        <v>19000</v>
      </c>
      <c r="J7180" s="238">
        <v>2400000</v>
      </c>
      <c r="K7180" s="124">
        <v>45559200000</v>
      </c>
    </row>
    <row r="7181" spans="3:11" x14ac:dyDescent="0.25">
      <c r="C7181" s="201">
        <v>45699</v>
      </c>
      <c r="D7181" s="217" t="s">
        <v>1155</v>
      </c>
      <c r="E7181" s="124">
        <v>19000</v>
      </c>
      <c r="F7181" s="124">
        <v>18950</v>
      </c>
      <c r="G7181" s="124">
        <v>18983</v>
      </c>
      <c r="H7181" s="217">
        <v>5</v>
      </c>
      <c r="I7181" s="124">
        <v>95000</v>
      </c>
      <c r="J7181" s="238">
        <v>2400000</v>
      </c>
      <c r="K7181" s="124">
        <v>45559200000</v>
      </c>
    </row>
    <row r="7182" spans="3:11" x14ac:dyDescent="0.25">
      <c r="C7182" s="201">
        <v>45699</v>
      </c>
      <c r="D7182" s="217" t="s">
        <v>310</v>
      </c>
      <c r="E7182" s="124">
        <v>54900</v>
      </c>
      <c r="F7182" s="124">
        <v>57750</v>
      </c>
      <c r="G7182" s="124">
        <v>54900</v>
      </c>
      <c r="H7182" s="217">
        <v>3</v>
      </c>
      <c r="I7182" s="124">
        <v>164700</v>
      </c>
      <c r="J7182" s="238">
        <v>19450000</v>
      </c>
      <c r="K7182" s="124">
        <v>1067805000000</v>
      </c>
    </row>
    <row r="7183" spans="3:11" x14ac:dyDescent="0.25">
      <c r="C7183" s="201">
        <v>45699</v>
      </c>
      <c r="D7183" s="217" t="s">
        <v>310</v>
      </c>
      <c r="E7183" s="124">
        <v>54900</v>
      </c>
      <c r="F7183" s="124">
        <v>57750</v>
      </c>
      <c r="G7183" s="124">
        <v>54900</v>
      </c>
      <c r="H7183" s="217">
        <v>7</v>
      </c>
      <c r="I7183" s="124">
        <v>384300</v>
      </c>
      <c r="J7183" s="238">
        <v>19450000</v>
      </c>
      <c r="K7183" s="124">
        <v>1067805000000</v>
      </c>
    </row>
    <row r="7184" spans="3:11" x14ac:dyDescent="0.25">
      <c r="C7184" s="201">
        <v>45699</v>
      </c>
      <c r="D7184" s="217" t="s">
        <v>312</v>
      </c>
      <c r="E7184" s="124">
        <v>16000</v>
      </c>
      <c r="F7184" s="124">
        <v>16300</v>
      </c>
      <c r="G7184" s="124">
        <v>16500</v>
      </c>
      <c r="H7184" s="217">
        <v>439</v>
      </c>
      <c r="I7184" s="124">
        <v>7024000</v>
      </c>
      <c r="J7184" s="238">
        <v>20000000</v>
      </c>
      <c r="K7184" s="124">
        <v>330000000000</v>
      </c>
    </row>
    <row r="7185" spans="3:11" x14ac:dyDescent="0.25">
      <c r="C7185" s="201">
        <v>45699</v>
      </c>
      <c r="D7185" s="217" t="s">
        <v>312</v>
      </c>
      <c r="E7185" s="124">
        <v>16300</v>
      </c>
      <c r="F7185" s="124">
        <v>16300</v>
      </c>
      <c r="G7185" s="124">
        <v>16500</v>
      </c>
      <c r="H7185" s="217">
        <v>41</v>
      </c>
      <c r="I7185" s="124">
        <v>668300</v>
      </c>
      <c r="J7185" s="238">
        <v>20000000</v>
      </c>
      <c r="K7185" s="124">
        <v>330000000000</v>
      </c>
    </row>
    <row r="7186" spans="3:11" x14ac:dyDescent="0.25">
      <c r="C7186" s="201">
        <v>45699</v>
      </c>
      <c r="D7186" s="217" t="s">
        <v>312</v>
      </c>
      <c r="E7186" s="124">
        <v>16300</v>
      </c>
      <c r="F7186" s="124">
        <v>16300</v>
      </c>
      <c r="G7186" s="124">
        <v>16500</v>
      </c>
      <c r="H7186" s="217">
        <v>5</v>
      </c>
      <c r="I7186" s="124">
        <v>81500</v>
      </c>
      <c r="J7186" s="238">
        <v>20000000</v>
      </c>
      <c r="K7186" s="124">
        <v>330000000000</v>
      </c>
    </row>
    <row r="7187" spans="3:11" x14ac:dyDescent="0.25">
      <c r="C7187" s="201">
        <v>45699</v>
      </c>
      <c r="D7187" s="217" t="s">
        <v>312</v>
      </c>
      <c r="E7187" s="124">
        <v>16300</v>
      </c>
      <c r="F7187" s="124">
        <v>16300</v>
      </c>
      <c r="G7187" s="124">
        <v>16500</v>
      </c>
      <c r="H7187" s="217">
        <v>10</v>
      </c>
      <c r="I7187" s="124">
        <v>163000</v>
      </c>
      <c r="J7187" s="238">
        <v>20000000</v>
      </c>
      <c r="K7187" s="124">
        <v>330000000000</v>
      </c>
    </row>
    <row r="7188" spans="3:11" x14ac:dyDescent="0.25">
      <c r="C7188" s="201">
        <v>45699</v>
      </c>
      <c r="D7188" s="217" t="s">
        <v>1155</v>
      </c>
      <c r="E7188" s="124">
        <v>19000</v>
      </c>
      <c r="F7188" s="124">
        <v>18950</v>
      </c>
      <c r="G7188" s="124">
        <v>18983</v>
      </c>
      <c r="H7188" s="217">
        <v>1</v>
      </c>
      <c r="I7188" s="124">
        <v>19000</v>
      </c>
      <c r="J7188" s="238">
        <v>2400000</v>
      </c>
      <c r="K7188" s="124">
        <v>45559200000</v>
      </c>
    </row>
    <row r="7189" spans="3:11" x14ac:dyDescent="0.25">
      <c r="C7189" s="201">
        <v>45699</v>
      </c>
      <c r="D7189" s="217" t="s">
        <v>310</v>
      </c>
      <c r="E7189" s="124">
        <v>55100</v>
      </c>
      <c r="F7189" s="124">
        <v>57750</v>
      </c>
      <c r="G7189" s="124">
        <v>54900</v>
      </c>
      <c r="H7189" s="217">
        <v>1</v>
      </c>
      <c r="I7189" s="124">
        <v>55100</v>
      </c>
      <c r="J7189" s="238">
        <v>19450000</v>
      </c>
      <c r="K7189" s="124">
        <v>1067805000000</v>
      </c>
    </row>
    <row r="7190" spans="3:11" x14ac:dyDescent="0.25">
      <c r="C7190" s="201">
        <v>45699</v>
      </c>
      <c r="D7190" s="217" t="s">
        <v>310</v>
      </c>
      <c r="E7190" s="124">
        <v>54900</v>
      </c>
      <c r="F7190" s="124">
        <v>57750</v>
      </c>
      <c r="G7190" s="124">
        <v>54900</v>
      </c>
      <c r="H7190" s="217">
        <v>6</v>
      </c>
      <c r="I7190" s="124">
        <v>329400</v>
      </c>
      <c r="J7190" s="238">
        <v>19450000</v>
      </c>
      <c r="K7190" s="124">
        <v>1067805000000</v>
      </c>
    </row>
    <row r="7191" spans="3:11" x14ac:dyDescent="0.25">
      <c r="C7191" s="201">
        <v>45699</v>
      </c>
      <c r="D7191" s="217" t="s">
        <v>1154</v>
      </c>
      <c r="E7191" s="124">
        <v>23300</v>
      </c>
      <c r="F7191" s="124">
        <v>23000</v>
      </c>
      <c r="G7191" s="124">
        <v>23000</v>
      </c>
      <c r="H7191" s="217">
        <v>1</v>
      </c>
      <c r="I7191" s="124">
        <v>23300</v>
      </c>
      <c r="J7191" s="238">
        <v>600000</v>
      </c>
      <c r="K7191" s="124">
        <v>13800000000</v>
      </c>
    </row>
    <row r="7192" spans="3:11" x14ac:dyDescent="0.25">
      <c r="C7192" s="201">
        <v>45699</v>
      </c>
      <c r="D7192" s="217" t="s">
        <v>1154</v>
      </c>
      <c r="E7192" s="124">
        <v>23300</v>
      </c>
      <c r="F7192" s="124">
        <v>23000</v>
      </c>
      <c r="G7192" s="124">
        <v>23000</v>
      </c>
      <c r="H7192" s="217">
        <v>3</v>
      </c>
      <c r="I7192" s="124">
        <v>69900</v>
      </c>
      <c r="J7192" s="238">
        <v>600000</v>
      </c>
      <c r="K7192" s="124">
        <v>13800000000</v>
      </c>
    </row>
    <row r="7193" spans="3:11" x14ac:dyDescent="0.25">
      <c r="C7193" s="201">
        <v>45699</v>
      </c>
      <c r="D7193" s="217" t="s">
        <v>312</v>
      </c>
      <c r="E7193" s="124">
        <v>17000</v>
      </c>
      <c r="F7193" s="124">
        <v>16300</v>
      </c>
      <c r="G7193" s="124">
        <v>16500</v>
      </c>
      <c r="H7193" s="217">
        <v>6</v>
      </c>
      <c r="I7193" s="124">
        <v>102000</v>
      </c>
      <c r="J7193" s="238">
        <v>20000000</v>
      </c>
      <c r="K7193" s="124">
        <v>330000000000</v>
      </c>
    </row>
    <row r="7194" spans="3:11" x14ac:dyDescent="0.25">
      <c r="C7194" s="201">
        <v>45699</v>
      </c>
      <c r="D7194" s="217" t="s">
        <v>312</v>
      </c>
      <c r="E7194" s="124">
        <v>15501</v>
      </c>
      <c r="F7194" s="124">
        <v>16300</v>
      </c>
      <c r="G7194" s="124">
        <v>16500</v>
      </c>
      <c r="H7194" s="217">
        <v>7</v>
      </c>
      <c r="I7194" s="124">
        <v>108507</v>
      </c>
      <c r="J7194" s="238">
        <v>20000000</v>
      </c>
      <c r="K7194" s="124">
        <v>330000000000</v>
      </c>
    </row>
    <row r="7195" spans="3:11" x14ac:dyDescent="0.25">
      <c r="C7195" s="201">
        <v>45699</v>
      </c>
      <c r="D7195" s="217" t="s">
        <v>312</v>
      </c>
      <c r="E7195" s="124">
        <v>15501</v>
      </c>
      <c r="F7195" s="124">
        <v>16300</v>
      </c>
      <c r="G7195" s="124">
        <v>16500</v>
      </c>
      <c r="H7195" s="217">
        <v>1</v>
      </c>
      <c r="I7195" s="124">
        <v>15501</v>
      </c>
      <c r="J7195" s="238">
        <v>20000000</v>
      </c>
      <c r="K7195" s="124">
        <v>330000000000</v>
      </c>
    </row>
    <row r="7196" spans="3:11" x14ac:dyDescent="0.25">
      <c r="C7196" s="201">
        <v>45699</v>
      </c>
      <c r="D7196" s="217" t="s">
        <v>1154</v>
      </c>
      <c r="E7196" s="124">
        <v>23300</v>
      </c>
      <c r="F7196" s="124">
        <v>23000</v>
      </c>
      <c r="G7196" s="124">
        <v>23000</v>
      </c>
      <c r="H7196" s="217">
        <v>3</v>
      </c>
      <c r="I7196" s="124">
        <v>69900</v>
      </c>
      <c r="J7196" s="238">
        <v>600000</v>
      </c>
      <c r="K7196" s="124">
        <v>13800000000</v>
      </c>
    </row>
    <row r="7197" spans="3:11" x14ac:dyDescent="0.25">
      <c r="C7197" s="201">
        <v>45699</v>
      </c>
      <c r="D7197" s="217" t="s">
        <v>1154</v>
      </c>
      <c r="E7197" s="124">
        <v>23100</v>
      </c>
      <c r="F7197" s="124">
        <v>23000</v>
      </c>
      <c r="G7197" s="124">
        <v>23000</v>
      </c>
      <c r="H7197" s="217">
        <v>1</v>
      </c>
      <c r="I7197" s="124">
        <v>23100</v>
      </c>
      <c r="J7197" s="238">
        <v>600000</v>
      </c>
      <c r="K7197" s="124">
        <v>13800000000</v>
      </c>
    </row>
    <row r="7198" spans="3:11" x14ac:dyDescent="0.25">
      <c r="C7198" s="201">
        <v>45699</v>
      </c>
      <c r="D7198" s="217" t="s">
        <v>1154</v>
      </c>
      <c r="E7198" s="124">
        <v>23000</v>
      </c>
      <c r="F7198" s="124">
        <v>23000</v>
      </c>
      <c r="G7198" s="124">
        <v>23000</v>
      </c>
      <c r="H7198" s="217">
        <v>5</v>
      </c>
      <c r="I7198" s="124">
        <v>115000</v>
      </c>
      <c r="J7198" s="238">
        <v>600000</v>
      </c>
      <c r="K7198" s="124">
        <v>13800000000</v>
      </c>
    </row>
    <row r="7199" spans="3:11" x14ac:dyDescent="0.25">
      <c r="C7199" s="201">
        <v>45699</v>
      </c>
      <c r="D7199" s="217" t="s">
        <v>1155</v>
      </c>
      <c r="E7199" s="124">
        <v>18983</v>
      </c>
      <c r="F7199" s="124">
        <v>18950</v>
      </c>
      <c r="G7199" s="124">
        <v>18983</v>
      </c>
      <c r="H7199" s="217">
        <v>1</v>
      </c>
      <c r="I7199" s="124">
        <v>18983</v>
      </c>
      <c r="J7199" s="238">
        <v>2400000</v>
      </c>
      <c r="K7199" s="124">
        <v>45559200000</v>
      </c>
    </row>
    <row r="7200" spans="3:11" x14ac:dyDescent="0.25">
      <c r="C7200" s="201">
        <v>45699</v>
      </c>
      <c r="D7200" s="217" t="s">
        <v>1155</v>
      </c>
      <c r="E7200" s="124">
        <v>18983</v>
      </c>
      <c r="F7200" s="124">
        <v>18950</v>
      </c>
      <c r="G7200" s="124">
        <v>18983</v>
      </c>
      <c r="H7200" s="217">
        <v>1</v>
      </c>
      <c r="I7200" s="124">
        <v>18983</v>
      </c>
      <c r="J7200" s="238">
        <v>2400000</v>
      </c>
      <c r="K7200" s="124">
        <v>45559200000</v>
      </c>
    </row>
    <row r="7201" spans="3:11" x14ac:dyDescent="0.25">
      <c r="C7201" s="201">
        <v>45699</v>
      </c>
      <c r="D7201" s="217" t="s">
        <v>1154</v>
      </c>
      <c r="E7201" s="124">
        <v>23000</v>
      </c>
      <c r="F7201" s="124">
        <v>23000</v>
      </c>
      <c r="G7201" s="124">
        <v>23000</v>
      </c>
      <c r="H7201" s="217">
        <v>89</v>
      </c>
      <c r="I7201" s="124">
        <v>2047000</v>
      </c>
      <c r="J7201" s="238">
        <v>600000</v>
      </c>
      <c r="K7201" s="124">
        <v>13800000000</v>
      </c>
    </row>
    <row r="7202" spans="3:11" x14ac:dyDescent="0.25">
      <c r="C7202" s="201">
        <v>45699</v>
      </c>
      <c r="D7202" s="217" t="s">
        <v>1154</v>
      </c>
      <c r="E7202" s="124">
        <v>23000</v>
      </c>
      <c r="F7202" s="124">
        <v>23000</v>
      </c>
      <c r="G7202" s="124">
        <v>23000</v>
      </c>
      <c r="H7202" s="217">
        <v>12</v>
      </c>
      <c r="I7202" s="124">
        <v>276000</v>
      </c>
      <c r="J7202" s="238">
        <v>600000</v>
      </c>
      <c r="K7202" s="124">
        <v>13800000000</v>
      </c>
    </row>
    <row r="7203" spans="3:11" x14ac:dyDescent="0.25">
      <c r="C7203" s="201">
        <v>45699</v>
      </c>
      <c r="D7203" s="217" t="s">
        <v>1154</v>
      </c>
      <c r="E7203" s="124">
        <v>23000</v>
      </c>
      <c r="F7203" s="124">
        <v>23000</v>
      </c>
      <c r="G7203" s="124">
        <v>23000</v>
      </c>
      <c r="H7203" s="217">
        <v>10</v>
      </c>
      <c r="I7203" s="124">
        <v>230000</v>
      </c>
      <c r="J7203" s="238">
        <v>600000</v>
      </c>
      <c r="K7203" s="124">
        <v>13800000000</v>
      </c>
    </row>
    <row r="7204" spans="3:11" x14ac:dyDescent="0.25">
      <c r="C7204" s="201">
        <v>45699</v>
      </c>
      <c r="D7204" s="217" t="s">
        <v>1154</v>
      </c>
      <c r="E7204" s="124">
        <v>23000</v>
      </c>
      <c r="F7204" s="124">
        <v>23000</v>
      </c>
      <c r="G7204" s="124">
        <v>23000</v>
      </c>
      <c r="H7204" s="217">
        <v>2</v>
      </c>
      <c r="I7204" s="124">
        <v>46000</v>
      </c>
      <c r="J7204" s="238">
        <v>600000</v>
      </c>
      <c r="K7204" s="124">
        <v>13800000000</v>
      </c>
    </row>
    <row r="7205" spans="3:11" x14ac:dyDescent="0.25">
      <c r="C7205" s="201">
        <v>45699</v>
      </c>
      <c r="D7205" s="217" t="s">
        <v>1155</v>
      </c>
      <c r="E7205" s="124">
        <v>18983</v>
      </c>
      <c r="F7205" s="124">
        <v>18950</v>
      </c>
      <c r="G7205" s="124">
        <v>18983</v>
      </c>
      <c r="H7205" s="217">
        <v>3</v>
      </c>
      <c r="I7205" s="124">
        <v>56949</v>
      </c>
      <c r="J7205" s="238">
        <v>2400000</v>
      </c>
      <c r="K7205" s="124">
        <v>45559200000</v>
      </c>
    </row>
    <row r="7206" spans="3:11" x14ac:dyDescent="0.25">
      <c r="C7206" s="201">
        <v>45699</v>
      </c>
      <c r="D7206" s="217" t="s">
        <v>1154</v>
      </c>
      <c r="E7206" s="124">
        <v>22900</v>
      </c>
      <c r="F7206" s="124">
        <v>23000</v>
      </c>
      <c r="G7206" s="124">
        <v>23000</v>
      </c>
      <c r="H7206" s="217">
        <v>1</v>
      </c>
      <c r="I7206" s="124">
        <v>22900</v>
      </c>
      <c r="J7206" s="238">
        <v>600000</v>
      </c>
      <c r="K7206" s="124">
        <v>13800000000</v>
      </c>
    </row>
    <row r="7207" spans="3:11" x14ac:dyDescent="0.25">
      <c r="C7207" s="201">
        <v>45699</v>
      </c>
      <c r="D7207" s="217" t="s">
        <v>312</v>
      </c>
      <c r="E7207" s="124">
        <v>15601</v>
      </c>
      <c r="F7207" s="124">
        <v>16300</v>
      </c>
      <c r="G7207" s="124">
        <v>16500</v>
      </c>
      <c r="H7207" s="217">
        <v>2</v>
      </c>
      <c r="I7207" s="124">
        <v>31202</v>
      </c>
      <c r="J7207" s="238">
        <v>20000000</v>
      </c>
      <c r="K7207" s="124">
        <v>330000000000</v>
      </c>
    </row>
    <row r="7208" spans="3:11" x14ac:dyDescent="0.25">
      <c r="C7208" s="201">
        <v>45699</v>
      </c>
      <c r="D7208" s="217" t="s">
        <v>1154</v>
      </c>
      <c r="E7208" s="124">
        <v>23000</v>
      </c>
      <c r="F7208" s="124">
        <v>23000</v>
      </c>
      <c r="G7208" s="124">
        <v>23000</v>
      </c>
      <c r="H7208" s="217">
        <v>1</v>
      </c>
      <c r="I7208" s="124">
        <v>23000</v>
      </c>
      <c r="J7208" s="238">
        <v>600000</v>
      </c>
      <c r="K7208" s="124">
        <v>13800000000</v>
      </c>
    </row>
    <row r="7209" spans="3:11" x14ac:dyDescent="0.25">
      <c r="C7209" s="201">
        <v>45699</v>
      </c>
      <c r="D7209" s="217" t="s">
        <v>1154</v>
      </c>
      <c r="E7209" s="124">
        <v>22900</v>
      </c>
      <c r="F7209" s="124">
        <v>23000</v>
      </c>
      <c r="G7209" s="124">
        <v>23000</v>
      </c>
      <c r="H7209" s="217">
        <v>45</v>
      </c>
      <c r="I7209" s="124">
        <v>1030500</v>
      </c>
      <c r="J7209" s="238">
        <v>600000</v>
      </c>
      <c r="K7209" s="124">
        <v>13800000000</v>
      </c>
    </row>
    <row r="7210" spans="3:11" x14ac:dyDescent="0.25">
      <c r="C7210" s="201">
        <v>45699</v>
      </c>
      <c r="D7210" s="217" t="s">
        <v>312</v>
      </c>
      <c r="E7210" s="124">
        <v>16500</v>
      </c>
      <c r="F7210" s="124">
        <v>16300</v>
      </c>
      <c r="G7210" s="124">
        <v>16500</v>
      </c>
      <c r="H7210" s="217">
        <v>3</v>
      </c>
      <c r="I7210" s="124">
        <v>49500</v>
      </c>
      <c r="J7210" s="238">
        <v>20000000</v>
      </c>
      <c r="K7210" s="124">
        <v>330000000000</v>
      </c>
    </row>
    <row r="7211" spans="3:11" x14ac:dyDescent="0.25">
      <c r="C7211" s="201">
        <v>45699</v>
      </c>
      <c r="D7211" s="217" t="s">
        <v>1154</v>
      </c>
      <c r="E7211" s="124">
        <v>23000</v>
      </c>
      <c r="F7211" s="124">
        <v>23000</v>
      </c>
      <c r="G7211" s="124">
        <v>23000</v>
      </c>
      <c r="H7211" s="217">
        <v>25</v>
      </c>
      <c r="I7211" s="124">
        <v>575000</v>
      </c>
      <c r="J7211" s="238">
        <v>600000</v>
      </c>
      <c r="K7211" s="124">
        <v>13800000000</v>
      </c>
    </row>
    <row r="7212" spans="3:11" x14ac:dyDescent="0.25">
      <c r="C7212" s="201">
        <v>45699</v>
      </c>
      <c r="D7212" s="217" t="s">
        <v>1154</v>
      </c>
      <c r="E7212" s="124">
        <v>23000</v>
      </c>
      <c r="F7212" s="124">
        <v>23000</v>
      </c>
      <c r="G7212" s="124">
        <v>23000</v>
      </c>
      <c r="H7212" s="217">
        <v>1</v>
      </c>
      <c r="I7212" s="124">
        <v>23000</v>
      </c>
      <c r="J7212" s="238">
        <v>600000</v>
      </c>
      <c r="K7212" s="124">
        <v>13800000000</v>
      </c>
    </row>
    <row r="7213" spans="3:11" x14ac:dyDescent="0.25">
      <c r="C7213" s="201">
        <v>45700</v>
      </c>
      <c r="D7213" s="217" t="s">
        <v>310</v>
      </c>
      <c r="E7213" s="124">
        <v>55000</v>
      </c>
      <c r="F7213" s="124">
        <v>54900</v>
      </c>
      <c r="G7213" s="124">
        <v>55000</v>
      </c>
      <c r="H7213" s="217">
        <v>1</v>
      </c>
      <c r="I7213" s="124">
        <v>55000</v>
      </c>
      <c r="J7213" s="238">
        <v>19450000</v>
      </c>
      <c r="K7213" s="124">
        <v>1069750000000</v>
      </c>
    </row>
    <row r="7214" spans="3:11" x14ac:dyDescent="0.25">
      <c r="C7214" s="201">
        <v>45700</v>
      </c>
      <c r="D7214" s="217" t="s">
        <v>310</v>
      </c>
      <c r="E7214" s="124">
        <v>55000</v>
      </c>
      <c r="F7214" s="124">
        <v>54900</v>
      </c>
      <c r="G7214" s="124">
        <v>55000</v>
      </c>
      <c r="H7214" s="217">
        <v>1</v>
      </c>
      <c r="I7214" s="124">
        <v>55000</v>
      </c>
      <c r="J7214" s="238">
        <v>19450000</v>
      </c>
      <c r="K7214" s="124">
        <v>1069750000000</v>
      </c>
    </row>
    <row r="7215" spans="3:11" x14ac:dyDescent="0.25">
      <c r="C7215" s="201">
        <v>45700</v>
      </c>
      <c r="D7215" s="217" t="s">
        <v>310</v>
      </c>
      <c r="E7215" s="124">
        <v>55000</v>
      </c>
      <c r="F7215" s="124">
        <v>54900</v>
      </c>
      <c r="G7215" s="124">
        <v>55000</v>
      </c>
      <c r="H7215" s="217">
        <v>5</v>
      </c>
      <c r="I7215" s="124">
        <v>275000</v>
      </c>
      <c r="J7215" s="238">
        <v>19450000</v>
      </c>
      <c r="K7215" s="124">
        <v>1069750000000</v>
      </c>
    </row>
    <row r="7216" spans="3:11" x14ac:dyDescent="0.25">
      <c r="C7216" s="201">
        <v>45700</v>
      </c>
      <c r="D7216" s="217" t="s">
        <v>310</v>
      </c>
      <c r="E7216" s="124">
        <v>55000</v>
      </c>
      <c r="F7216" s="124">
        <v>54900</v>
      </c>
      <c r="G7216" s="124">
        <v>55000</v>
      </c>
      <c r="H7216" s="217">
        <v>3</v>
      </c>
      <c r="I7216" s="124">
        <v>165000</v>
      </c>
      <c r="J7216" s="238">
        <v>19450000</v>
      </c>
      <c r="K7216" s="124">
        <v>1069750000000</v>
      </c>
    </row>
    <row r="7217" spans="3:11" x14ac:dyDescent="0.25">
      <c r="C7217" s="201">
        <v>45700</v>
      </c>
      <c r="D7217" s="217" t="s">
        <v>312</v>
      </c>
      <c r="E7217" s="124">
        <v>16499.990000000002</v>
      </c>
      <c r="F7217" s="124">
        <v>16500</v>
      </c>
      <c r="G7217" s="124">
        <v>17000</v>
      </c>
      <c r="H7217" s="217">
        <v>4</v>
      </c>
      <c r="I7217" s="124">
        <v>65999.960000000006</v>
      </c>
      <c r="J7217" s="238">
        <v>20000000</v>
      </c>
      <c r="K7217" s="124">
        <v>340000000000</v>
      </c>
    </row>
    <row r="7218" spans="3:11" x14ac:dyDescent="0.25">
      <c r="C7218" s="201">
        <v>45700</v>
      </c>
      <c r="D7218" s="217" t="s">
        <v>312</v>
      </c>
      <c r="E7218" s="124">
        <v>16499.990000000002</v>
      </c>
      <c r="F7218" s="124">
        <v>16500</v>
      </c>
      <c r="G7218" s="124">
        <v>17000</v>
      </c>
      <c r="H7218" s="217">
        <v>1</v>
      </c>
      <c r="I7218" s="124">
        <v>16499.990000000002</v>
      </c>
      <c r="J7218" s="238">
        <v>20000000</v>
      </c>
      <c r="K7218" s="124">
        <v>340000000000</v>
      </c>
    </row>
    <row r="7219" spans="3:11" x14ac:dyDescent="0.25">
      <c r="C7219" s="201">
        <v>45700</v>
      </c>
      <c r="D7219" s="217" t="s">
        <v>312</v>
      </c>
      <c r="E7219" s="124">
        <v>16499.990000000002</v>
      </c>
      <c r="F7219" s="124">
        <v>16500</v>
      </c>
      <c r="G7219" s="124">
        <v>17000</v>
      </c>
      <c r="H7219" s="217">
        <v>2</v>
      </c>
      <c r="I7219" s="124">
        <v>32999.980000000003</v>
      </c>
      <c r="J7219" s="238">
        <v>20000000</v>
      </c>
      <c r="K7219" s="124">
        <v>340000000000</v>
      </c>
    </row>
    <row r="7220" spans="3:11" x14ac:dyDescent="0.25">
      <c r="C7220" s="201">
        <v>45700</v>
      </c>
      <c r="D7220" s="217" t="s">
        <v>312</v>
      </c>
      <c r="E7220" s="124">
        <v>16500</v>
      </c>
      <c r="F7220" s="124">
        <v>16500</v>
      </c>
      <c r="G7220" s="124">
        <v>17000</v>
      </c>
      <c r="H7220" s="217">
        <v>15</v>
      </c>
      <c r="I7220" s="124">
        <v>247500</v>
      </c>
      <c r="J7220" s="238">
        <v>20000000</v>
      </c>
      <c r="K7220" s="124">
        <v>340000000000</v>
      </c>
    </row>
    <row r="7221" spans="3:11" x14ac:dyDescent="0.25">
      <c r="C7221" s="201">
        <v>45700</v>
      </c>
      <c r="D7221" s="217" t="s">
        <v>310</v>
      </c>
      <c r="E7221" s="124">
        <v>55000</v>
      </c>
      <c r="F7221" s="124">
        <v>54900</v>
      </c>
      <c r="G7221" s="124">
        <v>55000</v>
      </c>
      <c r="H7221" s="217">
        <v>18</v>
      </c>
      <c r="I7221" s="124">
        <v>990000</v>
      </c>
      <c r="J7221" s="238">
        <v>19450000</v>
      </c>
      <c r="K7221" s="124">
        <v>1069750000000</v>
      </c>
    </row>
    <row r="7222" spans="3:11" x14ac:dyDescent="0.25">
      <c r="C7222" s="201">
        <v>45700</v>
      </c>
      <c r="D7222" s="217" t="s">
        <v>1154</v>
      </c>
      <c r="E7222" s="124">
        <v>23000</v>
      </c>
      <c r="F7222" s="124">
        <v>23000</v>
      </c>
      <c r="G7222" s="124">
        <v>23000</v>
      </c>
      <c r="H7222" s="217">
        <v>1</v>
      </c>
      <c r="I7222" s="124">
        <v>23000</v>
      </c>
      <c r="J7222" s="238">
        <v>600000</v>
      </c>
      <c r="K7222" s="124">
        <v>13800000000</v>
      </c>
    </row>
    <row r="7223" spans="3:11" x14ac:dyDescent="0.25">
      <c r="C7223" s="201">
        <v>45700</v>
      </c>
      <c r="D7223" s="217" t="s">
        <v>1154</v>
      </c>
      <c r="E7223" s="124">
        <v>23000</v>
      </c>
      <c r="F7223" s="124">
        <v>23000</v>
      </c>
      <c r="G7223" s="124">
        <v>23000</v>
      </c>
      <c r="H7223" s="217">
        <v>2</v>
      </c>
      <c r="I7223" s="124">
        <v>46000</v>
      </c>
      <c r="J7223" s="238">
        <v>600000</v>
      </c>
      <c r="K7223" s="124">
        <v>13800000000</v>
      </c>
    </row>
    <row r="7224" spans="3:11" x14ac:dyDescent="0.25">
      <c r="C7224" s="201">
        <v>45700</v>
      </c>
      <c r="D7224" s="217" t="s">
        <v>1155</v>
      </c>
      <c r="E7224" s="124">
        <v>18980</v>
      </c>
      <c r="F7224" s="124">
        <v>18983</v>
      </c>
      <c r="G7224" s="124">
        <v>19000</v>
      </c>
      <c r="H7224" s="217">
        <v>2</v>
      </c>
      <c r="I7224" s="124">
        <v>37960</v>
      </c>
      <c r="J7224" s="238">
        <v>2400000</v>
      </c>
      <c r="K7224" s="124">
        <v>45600000000</v>
      </c>
    </row>
    <row r="7225" spans="3:11" x14ac:dyDescent="0.25">
      <c r="C7225" s="201">
        <v>45700</v>
      </c>
      <c r="D7225" s="217" t="s">
        <v>312</v>
      </c>
      <c r="E7225" s="124">
        <v>16500</v>
      </c>
      <c r="F7225" s="124">
        <v>16500</v>
      </c>
      <c r="G7225" s="124">
        <v>17000</v>
      </c>
      <c r="H7225" s="217">
        <v>6</v>
      </c>
      <c r="I7225" s="124">
        <v>99000</v>
      </c>
      <c r="J7225" s="238">
        <v>20000000</v>
      </c>
      <c r="K7225" s="124">
        <v>340000000000</v>
      </c>
    </row>
    <row r="7226" spans="3:11" x14ac:dyDescent="0.25">
      <c r="C7226" s="201">
        <v>45700</v>
      </c>
      <c r="D7226" s="217" t="s">
        <v>312</v>
      </c>
      <c r="E7226" s="124">
        <v>16600</v>
      </c>
      <c r="F7226" s="124">
        <v>16500</v>
      </c>
      <c r="G7226" s="124">
        <v>17000</v>
      </c>
      <c r="H7226" s="217">
        <v>1</v>
      </c>
      <c r="I7226" s="124">
        <v>16600</v>
      </c>
      <c r="J7226" s="238">
        <v>20000000</v>
      </c>
      <c r="K7226" s="124">
        <v>340000000000</v>
      </c>
    </row>
    <row r="7227" spans="3:11" x14ac:dyDescent="0.25">
      <c r="C7227" s="201">
        <v>45700</v>
      </c>
      <c r="D7227" s="217" t="s">
        <v>1154</v>
      </c>
      <c r="E7227" s="124">
        <v>23000</v>
      </c>
      <c r="F7227" s="124">
        <v>23000</v>
      </c>
      <c r="G7227" s="124">
        <v>23000</v>
      </c>
      <c r="H7227" s="217">
        <v>1</v>
      </c>
      <c r="I7227" s="124">
        <v>23000</v>
      </c>
      <c r="J7227" s="238">
        <v>600000</v>
      </c>
      <c r="K7227" s="124">
        <v>13800000000</v>
      </c>
    </row>
    <row r="7228" spans="3:11" x14ac:dyDescent="0.25">
      <c r="C7228" s="201">
        <v>45700</v>
      </c>
      <c r="D7228" s="217" t="s">
        <v>312</v>
      </c>
      <c r="E7228" s="124">
        <v>16600</v>
      </c>
      <c r="F7228" s="124">
        <v>16500</v>
      </c>
      <c r="G7228" s="124">
        <v>17000</v>
      </c>
      <c r="H7228" s="217">
        <v>3</v>
      </c>
      <c r="I7228" s="124">
        <v>49800</v>
      </c>
      <c r="J7228" s="238">
        <v>20000000</v>
      </c>
      <c r="K7228" s="124">
        <v>340000000000</v>
      </c>
    </row>
    <row r="7229" spans="3:11" x14ac:dyDescent="0.25">
      <c r="C7229" s="201">
        <v>45700</v>
      </c>
      <c r="D7229" s="217" t="s">
        <v>312</v>
      </c>
      <c r="E7229" s="124">
        <v>16600</v>
      </c>
      <c r="F7229" s="124">
        <v>16500</v>
      </c>
      <c r="G7229" s="124">
        <v>17000</v>
      </c>
      <c r="H7229" s="217">
        <v>2</v>
      </c>
      <c r="I7229" s="124">
        <v>33200</v>
      </c>
      <c r="J7229" s="238">
        <v>20000000</v>
      </c>
      <c r="K7229" s="124">
        <v>340000000000</v>
      </c>
    </row>
    <row r="7230" spans="3:11" x14ac:dyDescent="0.25">
      <c r="C7230" s="201">
        <v>45700</v>
      </c>
      <c r="D7230" s="217" t="s">
        <v>312</v>
      </c>
      <c r="E7230" s="124">
        <v>16505</v>
      </c>
      <c r="F7230" s="124">
        <v>16500</v>
      </c>
      <c r="G7230" s="124">
        <v>17000</v>
      </c>
      <c r="H7230" s="217">
        <v>5</v>
      </c>
      <c r="I7230" s="124">
        <v>82525</v>
      </c>
      <c r="J7230" s="238">
        <v>20000000</v>
      </c>
      <c r="K7230" s="124">
        <v>340000000000</v>
      </c>
    </row>
    <row r="7231" spans="3:11" x14ac:dyDescent="0.25">
      <c r="C7231" s="201">
        <v>45700</v>
      </c>
      <c r="D7231" s="217" t="s">
        <v>1155</v>
      </c>
      <c r="E7231" s="124">
        <v>18980</v>
      </c>
      <c r="F7231" s="124">
        <v>18983</v>
      </c>
      <c r="G7231" s="124">
        <v>19000</v>
      </c>
      <c r="H7231" s="217">
        <v>1</v>
      </c>
      <c r="I7231" s="124">
        <v>18980</v>
      </c>
      <c r="J7231" s="238">
        <v>2400000</v>
      </c>
      <c r="K7231" s="124">
        <v>45600000000</v>
      </c>
    </row>
    <row r="7232" spans="3:11" x14ac:dyDescent="0.25">
      <c r="C7232" s="201">
        <v>45700</v>
      </c>
      <c r="D7232" s="217" t="s">
        <v>1155</v>
      </c>
      <c r="E7232" s="124">
        <v>18980</v>
      </c>
      <c r="F7232" s="124">
        <v>18983</v>
      </c>
      <c r="G7232" s="124">
        <v>19000</v>
      </c>
      <c r="H7232" s="217">
        <v>1</v>
      </c>
      <c r="I7232" s="124">
        <v>18980</v>
      </c>
      <c r="J7232" s="238">
        <v>2400000</v>
      </c>
      <c r="K7232" s="124">
        <v>45600000000</v>
      </c>
    </row>
    <row r="7233" spans="3:11" x14ac:dyDescent="0.25">
      <c r="C7233" s="201">
        <v>45700</v>
      </c>
      <c r="D7233" s="217" t="s">
        <v>1155</v>
      </c>
      <c r="E7233" s="124">
        <v>18980</v>
      </c>
      <c r="F7233" s="124">
        <v>18983</v>
      </c>
      <c r="G7233" s="124">
        <v>19000</v>
      </c>
      <c r="H7233" s="217">
        <v>2</v>
      </c>
      <c r="I7233" s="124">
        <v>37960</v>
      </c>
      <c r="J7233" s="238">
        <v>2400000</v>
      </c>
      <c r="K7233" s="124">
        <v>45600000000</v>
      </c>
    </row>
    <row r="7234" spans="3:11" x14ac:dyDescent="0.25">
      <c r="C7234" s="201">
        <v>45700</v>
      </c>
      <c r="D7234" s="217" t="s">
        <v>312</v>
      </c>
      <c r="E7234" s="124">
        <v>17000</v>
      </c>
      <c r="F7234" s="124">
        <v>16500</v>
      </c>
      <c r="G7234" s="124">
        <v>17000</v>
      </c>
      <c r="H7234" s="217">
        <v>1</v>
      </c>
      <c r="I7234" s="124">
        <v>17000</v>
      </c>
      <c r="J7234" s="238">
        <v>20000000</v>
      </c>
      <c r="K7234" s="124">
        <v>340000000000</v>
      </c>
    </row>
    <row r="7235" spans="3:11" x14ac:dyDescent="0.25">
      <c r="C7235" s="201">
        <v>45700</v>
      </c>
      <c r="D7235" s="217" t="s">
        <v>312</v>
      </c>
      <c r="E7235" s="124">
        <v>17000</v>
      </c>
      <c r="F7235" s="124">
        <v>16500</v>
      </c>
      <c r="G7235" s="124">
        <v>17000</v>
      </c>
      <c r="H7235" s="217">
        <v>10</v>
      </c>
      <c r="I7235" s="124">
        <v>170000</v>
      </c>
      <c r="J7235" s="238">
        <v>20000000</v>
      </c>
      <c r="K7235" s="124">
        <v>340000000000</v>
      </c>
    </row>
    <row r="7236" spans="3:11" x14ac:dyDescent="0.25">
      <c r="C7236" s="201">
        <v>45700</v>
      </c>
      <c r="D7236" s="217" t="s">
        <v>310</v>
      </c>
      <c r="E7236" s="124">
        <v>55100</v>
      </c>
      <c r="F7236" s="124">
        <v>54900</v>
      </c>
      <c r="G7236" s="124">
        <v>55000</v>
      </c>
      <c r="H7236" s="217">
        <v>2</v>
      </c>
      <c r="I7236" s="124">
        <v>110200</v>
      </c>
      <c r="J7236" s="238">
        <v>19450000</v>
      </c>
      <c r="K7236" s="124">
        <v>1069750000000</v>
      </c>
    </row>
    <row r="7237" spans="3:11" x14ac:dyDescent="0.25">
      <c r="C7237" s="201">
        <v>45700</v>
      </c>
      <c r="D7237" s="217" t="s">
        <v>310</v>
      </c>
      <c r="E7237" s="124">
        <v>55000</v>
      </c>
      <c r="F7237" s="124">
        <v>54900</v>
      </c>
      <c r="G7237" s="124">
        <v>55000</v>
      </c>
      <c r="H7237" s="217">
        <v>3</v>
      </c>
      <c r="I7237" s="124">
        <v>165000</v>
      </c>
      <c r="J7237" s="238">
        <v>19450000</v>
      </c>
      <c r="K7237" s="124">
        <v>1069750000000</v>
      </c>
    </row>
    <row r="7238" spans="3:11" x14ac:dyDescent="0.25">
      <c r="C7238" s="201">
        <v>45700</v>
      </c>
      <c r="D7238" s="217" t="s">
        <v>1154</v>
      </c>
      <c r="E7238" s="124">
        <v>23000</v>
      </c>
      <c r="F7238" s="124">
        <v>23000</v>
      </c>
      <c r="G7238" s="124">
        <v>23000</v>
      </c>
      <c r="H7238" s="217">
        <v>5</v>
      </c>
      <c r="I7238" s="124">
        <v>115000</v>
      </c>
      <c r="J7238" s="238">
        <v>600000</v>
      </c>
      <c r="K7238" s="124">
        <v>13800000000</v>
      </c>
    </row>
    <row r="7239" spans="3:11" x14ac:dyDescent="0.25">
      <c r="C7239" s="201">
        <v>45700</v>
      </c>
      <c r="D7239" s="217" t="s">
        <v>1155</v>
      </c>
      <c r="E7239" s="124">
        <v>18980</v>
      </c>
      <c r="F7239" s="124">
        <v>18983</v>
      </c>
      <c r="G7239" s="124">
        <v>19000</v>
      </c>
      <c r="H7239" s="217">
        <v>5</v>
      </c>
      <c r="I7239" s="124">
        <v>94900</v>
      </c>
      <c r="J7239" s="238">
        <v>2400000</v>
      </c>
      <c r="K7239" s="124">
        <v>45600000000</v>
      </c>
    </row>
    <row r="7240" spans="3:11" x14ac:dyDescent="0.25">
      <c r="C7240" s="201">
        <v>45700</v>
      </c>
      <c r="D7240" s="217" t="s">
        <v>310</v>
      </c>
      <c r="E7240" s="124">
        <v>55000</v>
      </c>
      <c r="F7240" s="124">
        <v>54900</v>
      </c>
      <c r="G7240" s="124">
        <v>55000</v>
      </c>
      <c r="H7240" s="217">
        <v>2</v>
      </c>
      <c r="I7240" s="124">
        <v>110000</v>
      </c>
      <c r="J7240" s="238">
        <v>19450000</v>
      </c>
      <c r="K7240" s="124">
        <v>1069750000000</v>
      </c>
    </row>
    <row r="7241" spans="3:11" x14ac:dyDescent="0.25">
      <c r="C7241" s="201">
        <v>45700</v>
      </c>
      <c r="D7241" s="217" t="s">
        <v>1155</v>
      </c>
      <c r="E7241" s="124">
        <v>18950</v>
      </c>
      <c r="F7241" s="124">
        <v>18983</v>
      </c>
      <c r="G7241" s="124">
        <v>19000</v>
      </c>
      <c r="H7241" s="217">
        <v>8</v>
      </c>
      <c r="I7241" s="124">
        <v>151600</v>
      </c>
      <c r="J7241" s="238">
        <v>2400000</v>
      </c>
      <c r="K7241" s="124">
        <v>45600000000</v>
      </c>
    </row>
    <row r="7242" spans="3:11" x14ac:dyDescent="0.25">
      <c r="C7242" s="201">
        <v>45700</v>
      </c>
      <c r="D7242" s="217" t="s">
        <v>1155</v>
      </c>
      <c r="E7242" s="124">
        <v>18980</v>
      </c>
      <c r="F7242" s="124">
        <v>18983</v>
      </c>
      <c r="G7242" s="124">
        <v>19000</v>
      </c>
      <c r="H7242" s="217">
        <v>23</v>
      </c>
      <c r="I7242" s="124">
        <v>436540</v>
      </c>
      <c r="J7242" s="238">
        <v>2400000</v>
      </c>
      <c r="K7242" s="124">
        <v>45600000000</v>
      </c>
    </row>
    <row r="7243" spans="3:11" x14ac:dyDescent="0.25">
      <c r="C7243" s="201">
        <v>45700</v>
      </c>
      <c r="D7243" s="217" t="s">
        <v>1155</v>
      </c>
      <c r="E7243" s="124">
        <v>18983</v>
      </c>
      <c r="F7243" s="124">
        <v>18983</v>
      </c>
      <c r="G7243" s="124">
        <v>19000</v>
      </c>
      <c r="H7243" s="217">
        <v>83</v>
      </c>
      <c r="I7243" s="124">
        <v>1575589</v>
      </c>
      <c r="J7243" s="238">
        <v>2400000</v>
      </c>
      <c r="K7243" s="124">
        <v>45600000000</v>
      </c>
    </row>
    <row r="7244" spans="3:11" x14ac:dyDescent="0.25">
      <c r="C7244" s="201">
        <v>45700</v>
      </c>
      <c r="D7244" s="217" t="s">
        <v>1154</v>
      </c>
      <c r="E7244" s="124">
        <v>22900</v>
      </c>
      <c r="F7244" s="124">
        <v>23000</v>
      </c>
      <c r="G7244" s="124">
        <v>23000</v>
      </c>
      <c r="H7244" s="217">
        <v>100</v>
      </c>
      <c r="I7244" s="124">
        <v>2290000</v>
      </c>
      <c r="J7244" s="238">
        <v>600000</v>
      </c>
      <c r="K7244" s="124">
        <v>13800000000</v>
      </c>
    </row>
    <row r="7245" spans="3:11" x14ac:dyDescent="0.25">
      <c r="C7245" s="201">
        <v>45700</v>
      </c>
      <c r="D7245" s="217" t="s">
        <v>1155</v>
      </c>
      <c r="E7245" s="124">
        <v>19000</v>
      </c>
      <c r="F7245" s="124">
        <v>18983</v>
      </c>
      <c r="G7245" s="124">
        <v>19000</v>
      </c>
      <c r="H7245" s="217">
        <v>1</v>
      </c>
      <c r="I7245" s="124">
        <v>19000</v>
      </c>
      <c r="J7245" s="238">
        <v>2400000</v>
      </c>
      <c r="K7245" s="124">
        <v>45600000000</v>
      </c>
    </row>
    <row r="7246" spans="3:11" x14ac:dyDescent="0.25">
      <c r="C7246" s="201">
        <v>45700</v>
      </c>
      <c r="D7246" s="217" t="s">
        <v>1155</v>
      </c>
      <c r="E7246" s="124">
        <v>19000</v>
      </c>
      <c r="F7246" s="124">
        <v>18983</v>
      </c>
      <c r="G7246" s="124">
        <v>19000</v>
      </c>
      <c r="H7246" s="217">
        <v>20</v>
      </c>
      <c r="I7246" s="124">
        <v>380000</v>
      </c>
      <c r="J7246" s="238">
        <v>2400000</v>
      </c>
      <c r="K7246" s="124">
        <v>45600000000</v>
      </c>
    </row>
    <row r="7247" spans="3:11" x14ac:dyDescent="0.25">
      <c r="C7247" s="201">
        <v>45700</v>
      </c>
      <c r="D7247" s="217" t="s">
        <v>1155</v>
      </c>
      <c r="E7247" s="124">
        <v>19000</v>
      </c>
      <c r="F7247" s="124">
        <v>18983</v>
      </c>
      <c r="G7247" s="124">
        <v>19000</v>
      </c>
      <c r="H7247" s="217">
        <v>6</v>
      </c>
      <c r="I7247" s="124">
        <v>114000</v>
      </c>
      <c r="J7247" s="238">
        <v>2400000</v>
      </c>
      <c r="K7247" s="124">
        <v>45600000000</v>
      </c>
    </row>
    <row r="7248" spans="3:11" x14ac:dyDescent="0.25">
      <c r="C7248" s="201">
        <v>45700</v>
      </c>
      <c r="D7248" s="217" t="s">
        <v>1155</v>
      </c>
      <c r="E7248" s="124">
        <v>19000</v>
      </c>
      <c r="F7248" s="124">
        <v>18983</v>
      </c>
      <c r="G7248" s="124">
        <v>19000</v>
      </c>
      <c r="H7248" s="217">
        <v>73</v>
      </c>
      <c r="I7248" s="124">
        <v>1387000</v>
      </c>
      <c r="J7248" s="238">
        <v>2400000</v>
      </c>
      <c r="K7248" s="124">
        <v>45600000000</v>
      </c>
    </row>
    <row r="7249" spans="3:11" x14ac:dyDescent="0.25">
      <c r="C7249" s="201">
        <v>45700</v>
      </c>
      <c r="D7249" s="217" t="s">
        <v>1155</v>
      </c>
      <c r="E7249" s="124">
        <v>19000</v>
      </c>
      <c r="F7249" s="124">
        <v>18983</v>
      </c>
      <c r="G7249" s="124">
        <v>19000</v>
      </c>
      <c r="H7249" s="217">
        <v>56</v>
      </c>
      <c r="I7249" s="124">
        <v>1064000</v>
      </c>
      <c r="J7249" s="238">
        <v>2400000</v>
      </c>
      <c r="K7249" s="124">
        <v>45600000000</v>
      </c>
    </row>
    <row r="7250" spans="3:11" x14ac:dyDescent="0.25">
      <c r="C7250" s="201">
        <v>45700</v>
      </c>
      <c r="D7250" s="217" t="s">
        <v>1155</v>
      </c>
      <c r="E7250" s="124">
        <v>19000</v>
      </c>
      <c r="F7250" s="124">
        <v>18983</v>
      </c>
      <c r="G7250" s="124">
        <v>19000</v>
      </c>
      <c r="H7250" s="217">
        <v>2</v>
      </c>
      <c r="I7250" s="124">
        <v>38000</v>
      </c>
      <c r="J7250" s="238">
        <v>2400000</v>
      </c>
      <c r="K7250" s="124">
        <v>45600000000</v>
      </c>
    </row>
    <row r="7251" spans="3:11" x14ac:dyDescent="0.25">
      <c r="C7251" s="201">
        <v>45700</v>
      </c>
      <c r="D7251" s="217" t="s">
        <v>1154</v>
      </c>
      <c r="E7251" s="124">
        <v>23000</v>
      </c>
      <c r="F7251" s="124">
        <v>23000</v>
      </c>
      <c r="G7251" s="124">
        <v>23000</v>
      </c>
      <c r="H7251" s="217">
        <v>1</v>
      </c>
      <c r="I7251" s="124">
        <v>23000</v>
      </c>
      <c r="J7251" s="238">
        <v>600000</v>
      </c>
      <c r="K7251" s="124">
        <v>13800000000</v>
      </c>
    </row>
    <row r="7252" spans="3:11" x14ac:dyDescent="0.25">
      <c r="C7252" s="201">
        <v>45700</v>
      </c>
      <c r="D7252" s="217" t="s">
        <v>1154</v>
      </c>
      <c r="E7252" s="124">
        <v>23000</v>
      </c>
      <c r="F7252" s="124">
        <v>23000</v>
      </c>
      <c r="G7252" s="124">
        <v>23000</v>
      </c>
      <c r="H7252" s="217">
        <v>5</v>
      </c>
      <c r="I7252" s="124">
        <v>115000</v>
      </c>
      <c r="J7252" s="238">
        <v>600000</v>
      </c>
      <c r="K7252" s="124">
        <v>13800000000</v>
      </c>
    </row>
    <row r="7253" spans="3:11" x14ac:dyDescent="0.25">
      <c r="C7253" s="201">
        <v>45700</v>
      </c>
      <c r="D7253" s="217" t="s">
        <v>1154</v>
      </c>
      <c r="E7253" s="124">
        <v>23000</v>
      </c>
      <c r="F7253" s="124">
        <v>23000</v>
      </c>
      <c r="G7253" s="124">
        <v>23000</v>
      </c>
      <c r="H7253" s="217">
        <v>5</v>
      </c>
      <c r="I7253" s="124">
        <v>115000</v>
      </c>
      <c r="J7253" s="238">
        <v>600000</v>
      </c>
      <c r="K7253" s="124">
        <v>13800000000</v>
      </c>
    </row>
    <row r="7254" spans="3:11" x14ac:dyDescent="0.25">
      <c r="C7254" s="201">
        <v>45701</v>
      </c>
      <c r="D7254" s="217" t="s">
        <v>310</v>
      </c>
      <c r="E7254" s="124">
        <v>56000</v>
      </c>
      <c r="F7254" s="124">
        <v>55000</v>
      </c>
      <c r="G7254" s="124">
        <v>59500</v>
      </c>
      <c r="H7254" s="217">
        <v>2</v>
      </c>
      <c r="I7254" s="124">
        <v>112000</v>
      </c>
      <c r="J7254" s="238">
        <v>19450000</v>
      </c>
      <c r="K7254" s="124">
        <v>1157275000000</v>
      </c>
    </row>
    <row r="7255" spans="3:11" x14ac:dyDescent="0.25">
      <c r="C7255" s="201">
        <v>45701</v>
      </c>
      <c r="D7255" s="217" t="s">
        <v>1154</v>
      </c>
      <c r="E7255" s="124">
        <v>23000</v>
      </c>
      <c r="F7255" s="124">
        <v>23000</v>
      </c>
      <c r="G7255" s="124">
        <v>23999</v>
      </c>
      <c r="H7255" s="217">
        <v>2</v>
      </c>
      <c r="I7255" s="124">
        <v>46000</v>
      </c>
      <c r="J7255" s="238">
        <v>600000</v>
      </c>
      <c r="K7255" s="124">
        <v>14399400000</v>
      </c>
    </row>
    <row r="7256" spans="3:11" x14ac:dyDescent="0.25">
      <c r="C7256" s="201">
        <v>45701</v>
      </c>
      <c r="D7256" s="217" t="s">
        <v>1154</v>
      </c>
      <c r="E7256" s="124">
        <v>23000</v>
      </c>
      <c r="F7256" s="124">
        <v>23000</v>
      </c>
      <c r="G7256" s="124">
        <v>23999</v>
      </c>
      <c r="H7256" s="217">
        <v>1</v>
      </c>
      <c r="I7256" s="124">
        <v>23000</v>
      </c>
      <c r="J7256" s="238">
        <v>600000</v>
      </c>
      <c r="K7256" s="124">
        <v>14399400000</v>
      </c>
    </row>
    <row r="7257" spans="3:11" x14ac:dyDescent="0.25">
      <c r="C7257" s="201">
        <v>45701</v>
      </c>
      <c r="D7257" s="217" t="s">
        <v>1154</v>
      </c>
      <c r="E7257" s="124">
        <v>23000</v>
      </c>
      <c r="F7257" s="124">
        <v>23000</v>
      </c>
      <c r="G7257" s="124">
        <v>23999</v>
      </c>
      <c r="H7257" s="217">
        <v>1</v>
      </c>
      <c r="I7257" s="124">
        <v>23000</v>
      </c>
      <c r="J7257" s="238">
        <v>600000</v>
      </c>
      <c r="K7257" s="124">
        <v>14399400000</v>
      </c>
    </row>
    <row r="7258" spans="3:11" x14ac:dyDescent="0.25">
      <c r="C7258" s="201">
        <v>45701</v>
      </c>
      <c r="D7258" s="217" t="s">
        <v>312</v>
      </c>
      <c r="E7258" s="124">
        <v>17000</v>
      </c>
      <c r="F7258" s="124">
        <v>17000</v>
      </c>
      <c r="G7258" s="124">
        <v>17000</v>
      </c>
      <c r="H7258" s="217">
        <v>1</v>
      </c>
      <c r="I7258" s="124">
        <v>17000</v>
      </c>
      <c r="J7258" s="238">
        <v>20000000</v>
      </c>
      <c r="K7258" s="124">
        <v>340000000000</v>
      </c>
    </row>
    <row r="7259" spans="3:11" x14ac:dyDescent="0.25">
      <c r="C7259" s="201">
        <v>45701</v>
      </c>
      <c r="D7259" s="217" t="s">
        <v>312</v>
      </c>
      <c r="E7259" s="124">
        <v>17000</v>
      </c>
      <c r="F7259" s="124">
        <v>17000</v>
      </c>
      <c r="G7259" s="124">
        <v>17000</v>
      </c>
      <c r="H7259" s="217">
        <v>10</v>
      </c>
      <c r="I7259" s="124">
        <v>170000</v>
      </c>
      <c r="J7259" s="238">
        <v>20000000</v>
      </c>
      <c r="K7259" s="124">
        <v>340000000000</v>
      </c>
    </row>
    <row r="7260" spans="3:11" x14ac:dyDescent="0.25">
      <c r="C7260" s="201">
        <v>45701</v>
      </c>
      <c r="D7260" s="217" t="s">
        <v>312</v>
      </c>
      <c r="E7260" s="124">
        <v>17000</v>
      </c>
      <c r="F7260" s="124">
        <v>17000</v>
      </c>
      <c r="G7260" s="124">
        <v>17000</v>
      </c>
      <c r="H7260" s="217">
        <v>1</v>
      </c>
      <c r="I7260" s="124">
        <v>17000</v>
      </c>
      <c r="J7260" s="238">
        <v>20000000</v>
      </c>
      <c r="K7260" s="124">
        <v>340000000000</v>
      </c>
    </row>
    <row r="7261" spans="3:11" x14ac:dyDescent="0.25">
      <c r="C7261" s="201">
        <v>45701</v>
      </c>
      <c r="D7261" s="217" t="s">
        <v>1155</v>
      </c>
      <c r="E7261" s="124">
        <v>19000</v>
      </c>
      <c r="F7261" s="124">
        <v>19000</v>
      </c>
      <c r="G7261" s="124">
        <v>19000</v>
      </c>
      <c r="H7261" s="217">
        <v>1</v>
      </c>
      <c r="I7261" s="124">
        <v>19000</v>
      </c>
      <c r="J7261" s="238">
        <v>2400000</v>
      </c>
      <c r="K7261" s="124">
        <v>45600000000</v>
      </c>
    </row>
    <row r="7262" spans="3:11" x14ac:dyDescent="0.25">
      <c r="C7262" s="201">
        <v>45701</v>
      </c>
      <c r="D7262" s="217" t="s">
        <v>312</v>
      </c>
      <c r="E7262" s="124">
        <v>17000</v>
      </c>
      <c r="F7262" s="124">
        <v>17000</v>
      </c>
      <c r="G7262" s="124">
        <v>17000</v>
      </c>
      <c r="H7262" s="217">
        <v>2</v>
      </c>
      <c r="I7262" s="124">
        <v>34000</v>
      </c>
      <c r="J7262" s="238">
        <v>20000000</v>
      </c>
      <c r="K7262" s="124">
        <v>340000000000</v>
      </c>
    </row>
    <row r="7263" spans="3:11" x14ac:dyDescent="0.25">
      <c r="C7263" s="201">
        <v>45701</v>
      </c>
      <c r="D7263" s="217" t="s">
        <v>312</v>
      </c>
      <c r="E7263" s="124">
        <v>17000</v>
      </c>
      <c r="F7263" s="124">
        <v>17000</v>
      </c>
      <c r="G7263" s="124">
        <v>17000</v>
      </c>
      <c r="H7263" s="217">
        <v>4</v>
      </c>
      <c r="I7263" s="124">
        <v>68000</v>
      </c>
      <c r="J7263" s="238">
        <v>20000000</v>
      </c>
      <c r="K7263" s="124">
        <v>340000000000</v>
      </c>
    </row>
    <row r="7264" spans="3:11" x14ac:dyDescent="0.25">
      <c r="C7264" s="201">
        <v>45701</v>
      </c>
      <c r="D7264" s="217" t="s">
        <v>1155</v>
      </c>
      <c r="E7264" s="124">
        <v>19000</v>
      </c>
      <c r="F7264" s="124">
        <v>19000</v>
      </c>
      <c r="G7264" s="124">
        <v>19000</v>
      </c>
      <c r="H7264" s="217">
        <v>5</v>
      </c>
      <c r="I7264" s="124">
        <v>95000</v>
      </c>
      <c r="J7264" s="238">
        <v>2400000</v>
      </c>
      <c r="K7264" s="124">
        <v>45600000000</v>
      </c>
    </row>
    <row r="7265" spans="3:11" x14ac:dyDescent="0.25">
      <c r="C7265" s="201">
        <v>45701</v>
      </c>
      <c r="D7265" s="217" t="s">
        <v>1155</v>
      </c>
      <c r="E7265" s="124">
        <v>19000</v>
      </c>
      <c r="F7265" s="124">
        <v>19000</v>
      </c>
      <c r="G7265" s="124">
        <v>19000</v>
      </c>
      <c r="H7265" s="217">
        <v>2</v>
      </c>
      <c r="I7265" s="124">
        <v>38000</v>
      </c>
      <c r="J7265" s="238">
        <v>2400000</v>
      </c>
      <c r="K7265" s="124">
        <v>45600000000</v>
      </c>
    </row>
    <row r="7266" spans="3:11" x14ac:dyDescent="0.25">
      <c r="C7266" s="201">
        <v>45701</v>
      </c>
      <c r="D7266" s="217" t="s">
        <v>1155</v>
      </c>
      <c r="E7266" s="124">
        <v>19000</v>
      </c>
      <c r="F7266" s="124">
        <v>19000</v>
      </c>
      <c r="G7266" s="124">
        <v>19000</v>
      </c>
      <c r="H7266" s="217">
        <v>1</v>
      </c>
      <c r="I7266" s="124">
        <v>19000</v>
      </c>
      <c r="J7266" s="238">
        <v>2400000</v>
      </c>
      <c r="K7266" s="124">
        <v>45600000000</v>
      </c>
    </row>
    <row r="7267" spans="3:11" x14ac:dyDescent="0.25">
      <c r="C7267" s="201">
        <v>45701</v>
      </c>
      <c r="D7267" s="217" t="s">
        <v>312</v>
      </c>
      <c r="E7267" s="124">
        <v>16999</v>
      </c>
      <c r="F7267" s="124">
        <v>17000</v>
      </c>
      <c r="G7267" s="124">
        <v>17000</v>
      </c>
      <c r="H7267" s="217">
        <v>15</v>
      </c>
      <c r="I7267" s="124">
        <v>254985</v>
      </c>
      <c r="J7267" s="238">
        <v>20000000</v>
      </c>
      <c r="K7267" s="124">
        <v>340000000000</v>
      </c>
    </row>
    <row r="7268" spans="3:11" x14ac:dyDescent="0.25">
      <c r="C7268" s="201">
        <v>45701</v>
      </c>
      <c r="D7268" s="217" t="s">
        <v>1154</v>
      </c>
      <c r="E7268" s="124">
        <v>23500</v>
      </c>
      <c r="F7268" s="124">
        <v>23000</v>
      </c>
      <c r="G7268" s="124">
        <v>23999</v>
      </c>
      <c r="H7268" s="217">
        <v>6</v>
      </c>
      <c r="I7268" s="124">
        <v>141000</v>
      </c>
      <c r="J7268" s="238">
        <v>600000</v>
      </c>
      <c r="K7268" s="124">
        <v>14399400000</v>
      </c>
    </row>
    <row r="7269" spans="3:11" x14ac:dyDescent="0.25">
      <c r="C7269" s="201">
        <v>45701</v>
      </c>
      <c r="D7269" s="217" t="s">
        <v>312</v>
      </c>
      <c r="E7269" s="124">
        <v>16999</v>
      </c>
      <c r="F7269" s="124">
        <v>17000</v>
      </c>
      <c r="G7269" s="124">
        <v>17000</v>
      </c>
      <c r="H7269" s="217">
        <v>6</v>
      </c>
      <c r="I7269" s="124">
        <v>101994</v>
      </c>
      <c r="J7269" s="238">
        <v>20000000</v>
      </c>
      <c r="K7269" s="124">
        <v>340000000000</v>
      </c>
    </row>
    <row r="7270" spans="3:11" x14ac:dyDescent="0.25">
      <c r="C7270" s="201">
        <v>45701</v>
      </c>
      <c r="D7270" s="217" t="s">
        <v>1154</v>
      </c>
      <c r="E7270" s="124">
        <v>23500</v>
      </c>
      <c r="F7270" s="124">
        <v>23000</v>
      </c>
      <c r="G7270" s="124">
        <v>23999</v>
      </c>
      <c r="H7270" s="217">
        <v>33</v>
      </c>
      <c r="I7270" s="124">
        <v>775500</v>
      </c>
      <c r="J7270" s="238">
        <v>600000</v>
      </c>
      <c r="K7270" s="124">
        <v>14399400000</v>
      </c>
    </row>
    <row r="7271" spans="3:11" x14ac:dyDescent="0.25">
      <c r="C7271" s="201">
        <v>45701</v>
      </c>
      <c r="D7271" s="217" t="s">
        <v>1154</v>
      </c>
      <c r="E7271" s="124">
        <v>23700</v>
      </c>
      <c r="F7271" s="124">
        <v>23000</v>
      </c>
      <c r="G7271" s="124">
        <v>23999</v>
      </c>
      <c r="H7271" s="217">
        <v>12</v>
      </c>
      <c r="I7271" s="124">
        <v>284400</v>
      </c>
      <c r="J7271" s="238">
        <v>600000</v>
      </c>
      <c r="K7271" s="124">
        <v>14399400000</v>
      </c>
    </row>
    <row r="7272" spans="3:11" x14ac:dyDescent="0.25">
      <c r="C7272" s="201">
        <v>45701</v>
      </c>
      <c r="D7272" s="217" t="s">
        <v>1154</v>
      </c>
      <c r="E7272" s="124">
        <v>24000</v>
      </c>
      <c r="F7272" s="124">
        <v>23000</v>
      </c>
      <c r="G7272" s="124">
        <v>23999</v>
      </c>
      <c r="H7272" s="217">
        <v>9</v>
      </c>
      <c r="I7272" s="124">
        <v>216000</v>
      </c>
      <c r="J7272" s="238">
        <v>600000</v>
      </c>
      <c r="K7272" s="124">
        <v>14399400000</v>
      </c>
    </row>
    <row r="7273" spans="3:11" x14ac:dyDescent="0.25">
      <c r="C7273" s="201">
        <v>45701</v>
      </c>
      <c r="D7273" s="217" t="s">
        <v>312</v>
      </c>
      <c r="E7273" s="124">
        <v>16999</v>
      </c>
      <c r="F7273" s="124">
        <v>17000</v>
      </c>
      <c r="G7273" s="124">
        <v>17000</v>
      </c>
      <c r="H7273" s="217">
        <v>9</v>
      </c>
      <c r="I7273" s="124">
        <v>152991</v>
      </c>
      <c r="J7273" s="238">
        <v>20000000</v>
      </c>
      <c r="K7273" s="124">
        <v>340000000000</v>
      </c>
    </row>
    <row r="7274" spans="3:11" x14ac:dyDescent="0.25">
      <c r="C7274" s="201">
        <v>45701</v>
      </c>
      <c r="D7274" s="217" t="s">
        <v>312</v>
      </c>
      <c r="E7274" s="124">
        <v>17000</v>
      </c>
      <c r="F7274" s="124">
        <v>17000</v>
      </c>
      <c r="G7274" s="124">
        <v>17000</v>
      </c>
      <c r="H7274" s="217">
        <v>73</v>
      </c>
      <c r="I7274" s="124">
        <v>1241000</v>
      </c>
      <c r="J7274" s="238">
        <v>20000000</v>
      </c>
      <c r="K7274" s="124">
        <v>340000000000</v>
      </c>
    </row>
    <row r="7275" spans="3:11" x14ac:dyDescent="0.25">
      <c r="C7275" s="201">
        <v>45701</v>
      </c>
      <c r="D7275" s="217" t="s">
        <v>312</v>
      </c>
      <c r="E7275" s="124">
        <v>17000</v>
      </c>
      <c r="F7275" s="124">
        <v>17000</v>
      </c>
      <c r="G7275" s="124">
        <v>17000</v>
      </c>
      <c r="H7275" s="217">
        <v>71</v>
      </c>
      <c r="I7275" s="124">
        <v>1207000</v>
      </c>
      <c r="J7275" s="238">
        <v>20000000</v>
      </c>
      <c r="K7275" s="124">
        <v>340000000000</v>
      </c>
    </row>
    <row r="7276" spans="3:11" x14ac:dyDescent="0.25">
      <c r="C7276" s="201">
        <v>45701</v>
      </c>
      <c r="D7276" s="217" t="s">
        <v>1154</v>
      </c>
      <c r="E7276" s="124">
        <v>24000</v>
      </c>
      <c r="F7276" s="124">
        <v>23000</v>
      </c>
      <c r="G7276" s="124">
        <v>23999</v>
      </c>
      <c r="H7276" s="217">
        <v>113</v>
      </c>
      <c r="I7276" s="124">
        <v>2712000</v>
      </c>
      <c r="J7276" s="238">
        <v>600000</v>
      </c>
      <c r="K7276" s="124">
        <v>14399400000</v>
      </c>
    </row>
    <row r="7277" spans="3:11" x14ac:dyDescent="0.25">
      <c r="C7277" s="201">
        <v>45701</v>
      </c>
      <c r="D7277" s="217" t="s">
        <v>312</v>
      </c>
      <c r="E7277" s="124">
        <v>17000</v>
      </c>
      <c r="F7277" s="124">
        <v>17000</v>
      </c>
      <c r="G7277" s="124">
        <v>17000</v>
      </c>
      <c r="H7277" s="217">
        <v>60</v>
      </c>
      <c r="I7277" s="124">
        <v>1020000</v>
      </c>
      <c r="J7277" s="238">
        <v>20000000</v>
      </c>
      <c r="K7277" s="124">
        <v>340000000000</v>
      </c>
    </row>
    <row r="7278" spans="3:11" x14ac:dyDescent="0.25">
      <c r="C7278" s="201">
        <v>45701</v>
      </c>
      <c r="D7278" s="217" t="s">
        <v>310</v>
      </c>
      <c r="E7278" s="124">
        <v>58500</v>
      </c>
      <c r="F7278" s="124">
        <v>55000</v>
      </c>
      <c r="G7278" s="124">
        <v>59500</v>
      </c>
      <c r="H7278" s="217">
        <v>5</v>
      </c>
      <c r="I7278" s="124">
        <v>292500</v>
      </c>
      <c r="J7278" s="238">
        <v>19450000</v>
      </c>
      <c r="K7278" s="124">
        <v>1157275000000</v>
      </c>
    </row>
    <row r="7279" spans="3:11" x14ac:dyDescent="0.25">
      <c r="C7279" s="201">
        <v>45701</v>
      </c>
      <c r="D7279" s="217" t="s">
        <v>312</v>
      </c>
      <c r="E7279" s="124">
        <v>17000</v>
      </c>
      <c r="F7279" s="124">
        <v>17000</v>
      </c>
      <c r="G7279" s="124">
        <v>17000</v>
      </c>
      <c r="H7279" s="217">
        <v>63</v>
      </c>
      <c r="I7279" s="124">
        <v>1071000</v>
      </c>
      <c r="J7279" s="238">
        <v>20000000</v>
      </c>
      <c r="K7279" s="124">
        <v>340000000000</v>
      </c>
    </row>
    <row r="7280" spans="3:11" x14ac:dyDescent="0.25">
      <c r="C7280" s="201">
        <v>45701</v>
      </c>
      <c r="D7280" s="217" t="s">
        <v>312</v>
      </c>
      <c r="E7280" s="124">
        <v>17000</v>
      </c>
      <c r="F7280" s="124">
        <v>17000</v>
      </c>
      <c r="G7280" s="124">
        <v>17000</v>
      </c>
      <c r="H7280" s="217">
        <v>231</v>
      </c>
      <c r="I7280" s="124">
        <v>3927000</v>
      </c>
      <c r="J7280" s="238">
        <v>20000000</v>
      </c>
      <c r="K7280" s="124">
        <v>340000000000</v>
      </c>
    </row>
    <row r="7281" spans="3:11" x14ac:dyDescent="0.25">
      <c r="C7281" s="201">
        <v>45701</v>
      </c>
      <c r="D7281" s="217" t="s">
        <v>310</v>
      </c>
      <c r="E7281" s="124">
        <v>58500</v>
      </c>
      <c r="F7281" s="124">
        <v>55000</v>
      </c>
      <c r="G7281" s="124">
        <v>59500</v>
      </c>
      <c r="H7281" s="217">
        <v>1</v>
      </c>
      <c r="I7281" s="124">
        <v>58500</v>
      </c>
      <c r="J7281" s="238">
        <v>19450000</v>
      </c>
      <c r="K7281" s="124">
        <v>1157275000000</v>
      </c>
    </row>
    <row r="7282" spans="3:11" x14ac:dyDescent="0.25">
      <c r="C7282" s="201">
        <v>45701</v>
      </c>
      <c r="D7282" s="217" t="s">
        <v>310</v>
      </c>
      <c r="E7282" s="124">
        <v>59450</v>
      </c>
      <c r="F7282" s="124">
        <v>55000</v>
      </c>
      <c r="G7282" s="124">
        <v>59500</v>
      </c>
      <c r="H7282" s="217">
        <v>30</v>
      </c>
      <c r="I7282" s="124">
        <v>1783500</v>
      </c>
      <c r="J7282" s="238">
        <v>19450000</v>
      </c>
      <c r="K7282" s="124">
        <v>1157275000000</v>
      </c>
    </row>
    <row r="7283" spans="3:11" x14ac:dyDescent="0.25">
      <c r="C7283" s="201">
        <v>45701</v>
      </c>
      <c r="D7283" s="217" t="s">
        <v>310</v>
      </c>
      <c r="E7283" s="124">
        <v>59450</v>
      </c>
      <c r="F7283" s="124">
        <v>55000</v>
      </c>
      <c r="G7283" s="124">
        <v>59500</v>
      </c>
      <c r="H7283" s="217">
        <v>1</v>
      </c>
      <c r="I7283" s="124">
        <v>59450</v>
      </c>
      <c r="J7283" s="238">
        <v>19450000</v>
      </c>
      <c r="K7283" s="124">
        <v>1157275000000</v>
      </c>
    </row>
    <row r="7284" spans="3:11" x14ac:dyDescent="0.25">
      <c r="C7284" s="201">
        <v>45701</v>
      </c>
      <c r="D7284" s="217" t="s">
        <v>310</v>
      </c>
      <c r="E7284" s="124">
        <v>59500</v>
      </c>
      <c r="F7284" s="124">
        <v>55000</v>
      </c>
      <c r="G7284" s="124">
        <v>59500</v>
      </c>
      <c r="H7284" s="217">
        <v>50</v>
      </c>
      <c r="I7284" s="124">
        <v>2975000</v>
      </c>
      <c r="J7284" s="238">
        <v>19450000</v>
      </c>
      <c r="K7284" s="124">
        <v>1157275000000</v>
      </c>
    </row>
    <row r="7285" spans="3:11" x14ac:dyDescent="0.25">
      <c r="C7285" s="201">
        <v>45701</v>
      </c>
      <c r="D7285" s="217" t="s">
        <v>310</v>
      </c>
      <c r="E7285" s="124">
        <v>59500</v>
      </c>
      <c r="F7285" s="124">
        <v>55000</v>
      </c>
      <c r="G7285" s="124">
        <v>59500</v>
      </c>
      <c r="H7285" s="217">
        <v>1</v>
      </c>
      <c r="I7285" s="124">
        <v>59500</v>
      </c>
      <c r="J7285" s="238">
        <v>19450000</v>
      </c>
      <c r="K7285" s="124">
        <v>1157275000000</v>
      </c>
    </row>
    <row r="7286" spans="3:11" x14ac:dyDescent="0.25">
      <c r="C7286" s="201">
        <v>45701</v>
      </c>
      <c r="D7286" s="217" t="s">
        <v>1154</v>
      </c>
      <c r="E7286" s="124">
        <v>23999</v>
      </c>
      <c r="F7286" s="124">
        <v>23000</v>
      </c>
      <c r="G7286" s="124">
        <v>23999</v>
      </c>
      <c r="H7286" s="217">
        <v>17</v>
      </c>
      <c r="I7286" s="124">
        <v>407983</v>
      </c>
      <c r="J7286" s="238">
        <v>600000</v>
      </c>
      <c r="K7286" s="124">
        <v>14399400000</v>
      </c>
    </row>
    <row r="7287" spans="3:11" x14ac:dyDescent="0.25">
      <c r="C7287" s="201">
        <v>45702</v>
      </c>
      <c r="D7287" s="217" t="s">
        <v>1154</v>
      </c>
      <c r="E7287" s="124">
        <v>23999</v>
      </c>
      <c r="F7287" s="124">
        <v>23999</v>
      </c>
      <c r="G7287" s="124">
        <v>22500</v>
      </c>
      <c r="H7287" s="217">
        <v>1</v>
      </c>
      <c r="I7287" s="124">
        <v>23999</v>
      </c>
      <c r="J7287" s="238">
        <v>600000</v>
      </c>
      <c r="K7287" s="124">
        <v>13500000000</v>
      </c>
    </row>
    <row r="7288" spans="3:11" x14ac:dyDescent="0.25">
      <c r="C7288" s="201">
        <v>45702</v>
      </c>
      <c r="D7288" s="217" t="s">
        <v>1154</v>
      </c>
      <c r="E7288" s="124">
        <v>23999</v>
      </c>
      <c r="F7288" s="124">
        <v>23999</v>
      </c>
      <c r="G7288" s="124">
        <v>22500</v>
      </c>
      <c r="H7288" s="217">
        <v>38</v>
      </c>
      <c r="I7288" s="124">
        <v>911962</v>
      </c>
      <c r="J7288" s="238">
        <v>600000</v>
      </c>
      <c r="K7288" s="124">
        <v>13500000000</v>
      </c>
    </row>
    <row r="7289" spans="3:11" x14ac:dyDescent="0.25">
      <c r="C7289" s="201">
        <v>45702</v>
      </c>
      <c r="D7289" s="217" t="s">
        <v>312</v>
      </c>
      <c r="E7289" s="124">
        <v>17000</v>
      </c>
      <c r="F7289" s="124">
        <v>17000</v>
      </c>
      <c r="G7289" s="124">
        <v>15000</v>
      </c>
      <c r="H7289" s="217">
        <v>2</v>
      </c>
      <c r="I7289" s="124">
        <v>34000</v>
      </c>
      <c r="J7289" s="238">
        <v>20000000</v>
      </c>
      <c r="K7289" s="124">
        <v>300000000000</v>
      </c>
    </row>
    <row r="7290" spans="3:11" x14ac:dyDescent="0.25">
      <c r="C7290" s="201">
        <v>45702</v>
      </c>
      <c r="D7290" s="217" t="s">
        <v>312</v>
      </c>
      <c r="E7290" s="124">
        <v>17000</v>
      </c>
      <c r="F7290" s="124">
        <v>17000</v>
      </c>
      <c r="G7290" s="124">
        <v>15000</v>
      </c>
      <c r="H7290" s="217">
        <v>1</v>
      </c>
      <c r="I7290" s="124">
        <v>17000</v>
      </c>
      <c r="J7290" s="238">
        <v>20000000</v>
      </c>
      <c r="K7290" s="124">
        <v>300000000000</v>
      </c>
    </row>
    <row r="7291" spans="3:11" x14ac:dyDescent="0.25">
      <c r="C7291" s="201">
        <v>45702</v>
      </c>
      <c r="D7291" s="217" t="s">
        <v>312</v>
      </c>
      <c r="E7291" s="124">
        <v>17000</v>
      </c>
      <c r="F7291" s="124">
        <v>17000</v>
      </c>
      <c r="G7291" s="124">
        <v>15000</v>
      </c>
      <c r="H7291" s="217">
        <v>1</v>
      </c>
      <c r="I7291" s="124">
        <v>17000</v>
      </c>
      <c r="J7291" s="238">
        <v>20000000</v>
      </c>
      <c r="K7291" s="124">
        <v>300000000000</v>
      </c>
    </row>
    <row r="7292" spans="3:11" x14ac:dyDescent="0.25">
      <c r="C7292" s="201">
        <v>45702</v>
      </c>
      <c r="D7292" s="217" t="s">
        <v>312</v>
      </c>
      <c r="E7292" s="124">
        <v>17000</v>
      </c>
      <c r="F7292" s="124">
        <v>17000</v>
      </c>
      <c r="G7292" s="124">
        <v>15000</v>
      </c>
      <c r="H7292" s="217">
        <v>10</v>
      </c>
      <c r="I7292" s="124">
        <v>170000</v>
      </c>
      <c r="J7292" s="238">
        <v>20000000</v>
      </c>
      <c r="K7292" s="124">
        <v>300000000000</v>
      </c>
    </row>
    <row r="7293" spans="3:11" x14ac:dyDescent="0.25">
      <c r="C7293" s="201">
        <v>45702</v>
      </c>
      <c r="D7293" s="217" t="s">
        <v>1155</v>
      </c>
      <c r="E7293" s="124">
        <v>19000</v>
      </c>
      <c r="F7293" s="124">
        <v>19000</v>
      </c>
      <c r="G7293" s="124">
        <v>19000</v>
      </c>
      <c r="H7293" s="217">
        <v>14</v>
      </c>
      <c r="I7293" s="124">
        <v>266000</v>
      </c>
      <c r="J7293" s="238">
        <v>2400000</v>
      </c>
      <c r="K7293" s="124">
        <v>45600000000</v>
      </c>
    </row>
    <row r="7294" spans="3:11" x14ac:dyDescent="0.25">
      <c r="C7294" s="201">
        <v>45702</v>
      </c>
      <c r="D7294" s="217" t="s">
        <v>1155</v>
      </c>
      <c r="E7294" s="124">
        <v>19000</v>
      </c>
      <c r="F7294" s="124">
        <v>19000</v>
      </c>
      <c r="G7294" s="124">
        <v>19000</v>
      </c>
      <c r="H7294" s="217">
        <v>1</v>
      </c>
      <c r="I7294" s="124">
        <v>19000</v>
      </c>
      <c r="J7294" s="238">
        <v>2400000</v>
      </c>
      <c r="K7294" s="124">
        <v>45600000000</v>
      </c>
    </row>
    <row r="7295" spans="3:11" x14ac:dyDescent="0.25">
      <c r="C7295" s="201">
        <v>45702</v>
      </c>
      <c r="D7295" s="217" t="s">
        <v>1155</v>
      </c>
      <c r="E7295" s="124">
        <v>19000</v>
      </c>
      <c r="F7295" s="124">
        <v>19000</v>
      </c>
      <c r="G7295" s="124">
        <v>19000</v>
      </c>
      <c r="H7295" s="217">
        <v>6</v>
      </c>
      <c r="I7295" s="124">
        <v>114000</v>
      </c>
      <c r="J7295" s="238">
        <v>2400000</v>
      </c>
      <c r="K7295" s="124">
        <v>45600000000</v>
      </c>
    </row>
    <row r="7296" spans="3:11" x14ac:dyDescent="0.25">
      <c r="C7296" s="201">
        <v>45702</v>
      </c>
      <c r="D7296" s="217" t="s">
        <v>312</v>
      </c>
      <c r="E7296" s="124">
        <v>17000</v>
      </c>
      <c r="F7296" s="124">
        <v>17000</v>
      </c>
      <c r="G7296" s="124">
        <v>15000</v>
      </c>
      <c r="H7296" s="217">
        <v>2</v>
      </c>
      <c r="I7296" s="124">
        <v>34000</v>
      </c>
      <c r="J7296" s="238">
        <v>20000000</v>
      </c>
      <c r="K7296" s="124">
        <v>300000000000</v>
      </c>
    </row>
    <row r="7297" spans="3:11" x14ac:dyDescent="0.25">
      <c r="C7297" s="201">
        <v>45702</v>
      </c>
      <c r="D7297" s="217" t="s">
        <v>312</v>
      </c>
      <c r="E7297" s="124">
        <v>17000</v>
      </c>
      <c r="F7297" s="124">
        <v>17000</v>
      </c>
      <c r="G7297" s="124">
        <v>15000</v>
      </c>
      <c r="H7297" s="217">
        <v>29</v>
      </c>
      <c r="I7297" s="124">
        <v>493000</v>
      </c>
      <c r="J7297" s="238">
        <v>20000000</v>
      </c>
      <c r="K7297" s="124">
        <v>300000000000</v>
      </c>
    </row>
    <row r="7298" spans="3:11" x14ac:dyDescent="0.25">
      <c r="C7298" s="201">
        <v>45702</v>
      </c>
      <c r="D7298" s="217" t="s">
        <v>312</v>
      </c>
      <c r="E7298" s="124">
        <v>17000</v>
      </c>
      <c r="F7298" s="124">
        <v>17000</v>
      </c>
      <c r="G7298" s="124">
        <v>15000</v>
      </c>
      <c r="H7298" s="217">
        <v>1</v>
      </c>
      <c r="I7298" s="124">
        <v>17000</v>
      </c>
      <c r="J7298" s="238">
        <v>20000000</v>
      </c>
      <c r="K7298" s="124">
        <v>300000000000</v>
      </c>
    </row>
    <row r="7299" spans="3:11" x14ac:dyDescent="0.25">
      <c r="C7299" s="201">
        <v>45702</v>
      </c>
      <c r="D7299" s="217" t="s">
        <v>1155</v>
      </c>
      <c r="E7299" s="124">
        <v>19000</v>
      </c>
      <c r="F7299" s="124">
        <v>19000</v>
      </c>
      <c r="G7299" s="124">
        <v>19000</v>
      </c>
      <c r="H7299" s="217">
        <v>2</v>
      </c>
      <c r="I7299" s="124">
        <v>38000</v>
      </c>
      <c r="J7299" s="238">
        <v>2400000</v>
      </c>
      <c r="K7299" s="124">
        <v>45600000000</v>
      </c>
    </row>
    <row r="7300" spans="3:11" x14ac:dyDescent="0.25">
      <c r="C7300" s="201">
        <v>45702</v>
      </c>
      <c r="D7300" s="217" t="s">
        <v>312</v>
      </c>
      <c r="E7300" s="124">
        <v>17000</v>
      </c>
      <c r="F7300" s="124">
        <v>17000</v>
      </c>
      <c r="G7300" s="124">
        <v>15000</v>
      </c>
      <c r="H7300" s="217">
        <v>20</v>
      </c>
      <c r="I7300" s="124">
        <v>340000</v>
      </c>
      <c r="J7300" s="238">
        <v>20000000</v>
      </c>
      <c r="K7300" s="124">
        <v>300000000000</v>
      </c>
    </row>
    <row r="7301" spans="3:11" x14ac:dyDescent="0.25">
      <c r="C7301" s="201">
        <v>45702</v>
      </c>
      <c r="D7301" s="217" t="s">
        <v>310</v>
      </c>
      <c r="E7301" s="124">
        <v>59499</v>
      </c>
      <c r="F7301" s="124">
        <v>59500</v>
      </c>
      <c r="G7301" s="124">
        <v>59400</v>
      </c>
      <c r="H7301" s="217">
        <v>2</v>
      </c>
      <c r="I7301" s="124">
        <v>118998</v>
      </c>
      <c r="J7301" s="238">
        <v>19450000</v>
      </c>
      <c r="K7301" s="124">
        <v>1155330000000</v>
      </c>
    </row>
    <row r="7302" spans="3:11" x14ac:dyDescent="0.25">
      <c r="C7302" s="201">
        <v>45702</v>
      </c>
      <c r="D7302" s="217" t="s">
        <v>310</v>
      </c>
      <c r="E7302" s="124">
        <v>59500</v>
      </c>
      <c r="F7302" s="124">
        <v>59500</v>
      </c>
      <c r="G7302" s="124">
        <v>59400</v>
      </c>
      <c r="H7302" s="217">
        <v>3</v>
      </c>
      <c r="I7302" s="124">
        <v>178500</v>
      </c>
      <c r="J7302" s="238">
        <v>19450000</v>
      </c>
      <c r="K7302" s="124">
        <v>1155330000000</v>
      </c>
    </row>
    <row r="7303" spans="3:11" x14ac:dyDescent="0.25">
      <c r="C7303" s="201">
        <v>45702</v>
      </c>
      <c r="D7303" s="217" t="s">
        <v>312</v>
      </c>
      <c r="E7303" s="124">
        <v>16700</v>
      </c>
      <c r="F7303" s="124">
        <v>17000</v>
      </c>
      <c r="G7303" s="124">
        <v>15000</v>
      </c>
      <c r="H7303" s="217">
        <v>15</v>
      </c>
      <c r="I7303" s="124">
        <v>250500</v>
      </c>
      <c r="J7303" s="238">
        <v>20000000</v>
      </c>
      <c r="K7303" s="124">
        <v>300000000000</v>
      </c>
    </row>
    <row r="7304" spans="3:11" x14ac:dyDescent="0.25">
      <c r="C7304" s="201">
        <v>45702</v>
      </c>
      <c r="D7304" s="217" t="s">
        <v>1154</v>
      </c>
      <c r="E7304" s="124">
        <v>23001</v>
      </c>
      <c r="F7304" s="124">
        <v>23999</v>
      </c>
      <c r="G7304" s="124">
        <v>22500</v>
      </c>
      <c r="H7304" s="217">
        <v>52</v>
      </c>
      <c r="I7304" s="124">
        <v>1196052</v>
      </c>
      <c r="J7304" s="238">
        <v>600000</v>
      </c>
      <c r="K7304" s="124">
        <v>13500000000</v>
      </c>
    </row>
    <row r="7305" spans="3:11" x14ac:dyDescent="0.25">
      <c r="C7305" s="201">
        <v>45702</v>
      </c>
      <c r="D7305" s="217" t="s">
        <v>310</v>
      </c>
      <c r="E7305" s="124">
        <v>59400</v>
      </c>
      <c r="F7305" s="124">
        <v>59500</v>
      </c>
      <c r="G7305" s="124">
        <v>59400</v>
      </c>
      <c r="H7305" s="217">
        <v>2</v>
      </c>
      <c r="I7305" s="124">
        <v>118800</v>
      </c>
      <c r="J7305" s="238">
        <v>19450000</v>
      </c>
      <c r="K7305" s="124">
        <v>1155330000000</v>
      </c>
    </row>
    <row r="7306" spans="3:11" x14ac:dyDescent="0.25">
      <c r="C7306" s="201">
        <v>45702</v>
      </c>
      <c r="D7306" s="217" t="s">
        <v>312</v>
      </c>
      <c r="E7306" s="124">
        <v>16700</v>
      </c>
      <c r="F7306" s="124">
        <v>17000</v>
      </c>
      <c r="G7306" s="124">
        <v>15000</v>
      </c>
      <c r="H7306" s="217">
        <v>4</v>
      </c>
      <c r="I7306" s="124">
        <v>66800</v>
      </c>
      <c r="J7306" s="238">
        <v>20000000</v>
      </c>
      <c r="K7306" s="124">
        <v>300000000000</v>
      </c>
    </row>
    <row r="7307" spans="3:11" x14ac:dyDescent="0.25">
      <c r="C7307" s="201">
        <v>45702</v>
      </c>
      <c r="D7307" s="217" t="s">
        <v>312</v>
      </c>
      <c r="E7307" s="124">
        <v>16900</v>
      </c>
      <c r="F7307" s="124">
        <v>17000</v>
      </c>
      <c r="G7307" s="124">
        <v>15000</v>
      </c>
      <c r="H7307" s="217">
        <v>3</v>
      </c>
      <c r="I7307" s="124">
        <v>50700</v>
      </c>
      <c r="J7307" s="238">
        <v>20000000</v>
      </c>
      <c r="K7307" s="124">
        <v>300000000000</v>
      </c>
    </row>
    <row r="7308" spans="3:11" x14ac:dyDescent="0.25">
      <c r="C7308" s="201">
        <v>45702</v>
      </c>
      <c r="D7308" s="217" t="s">
        <v>312</v>
      </c>
      <c r="E7308" s="124">
        <v>16700</v>
      </c>
      <c r="F7308" s="124">
        <v>17000</v>
      </c>
      <c r="G7308" s="124">
        <v>15000</v>
      </c>
      <c r="H7308" s="217">
        <v>2</v>
      </c>
      <c r="I7308" s="124">
        <v>33400</v>
      </c>
      <c r="J7308" s="238">
        <v>20000000</v>
      </c>
      <c r="K7308" s="124">
        <v>300000000000</v>
      </c>
    </row>
    <row r="7309" spans="3:11" x14ac:dyDescent="0.25">
      <c r="C7309" s="201">
        <v>45702</v>
      </c>
      <c r="D7309" s="217" t="s">
        <v>1154</v>
      </c>
      <c r="E7309" s="124">
        <v>23001</v>
      </c>
      <c r="F7309" s="124">
        <v>23999</v>
      </c>
      <c r="G7309" s="124">
        <v>22500</v>
      </c>
      <c r="H7309" s="217">
        <v>143</v>
      </c>
      <c r="I7309" s="124">
        <v>3289143</v>
      </c>
      <c r="J7309" s="238">
        <v>600000</v>
      </c>
      <c r="K7309" s="124">
        <v>13500000000</v>
      </c>
    </row>
    <row r="7310" spans="3:11" x14ac:dyDescent="0.25">
      <c r="C7310" s="201">
        <v>45702</v>
      </c>
      <c r="D7310" s="217" t="s">
        <v>1154</v>
      </c>
      <c r="E7310" s="124">
        <v>23000</v>
      </c>
      <c r="F7310" s="124">
        <v>23999</v>
      </c>
      <c r="G7310" s="124">
        <v>22500</v>
      </c>
      <c r="H7310" s="217">
        <v>18</v>
      </c>
      <c r="I7310" s="124">
        <v>414000</v>
      </c>
      <c r="J7310" s="238">
        <v>600000</v>
      </c>
      <c r="K7310" s="124">
        <v>13500000000</v>
      </c>
    </row>
    <row r="7311" spans="3:11" x14ac:dyDescent="0.25">
      <c r="C7311" s="201">
        <v>45702</v>
      </c>
      <c r="D7311" s="217" t="s">
        <v>1154</v>
      </c>
      <c r="E7311" s="124">
        <v>23000</v>
      </c>
      <c r="F7311" s="124">
        <v>23999</v>
      </c>
      <c r="G7311" s="124">
        <v>22500</v>
      </c>
      <c r="H7311" s="217">
        <v>1</v>
      </c>
      <c r="I7311" s="124">
        <v>23000</v>
      </c>
      <c r="J7311" s="238">
        <v>600000</v>
      </c>
      <c r="K7311" s="124">
        <v>13500000000</v>
      </c>
    </row>
    <row r="7312" spans="3:11" x14ac:dyDescent="0.25">
      <c r="C7312" s="201">
        <v>45702</v>
      </c>
      <c r="D7312" s="217" t="s">
        <v>1154</v>
      </c>
      <c r="E7312" s="124">
        <v>23000</v>
      </c>
      <c r="F7312" s="124">
        <v>23999</v>
      </c>
      <c r="G7312" s="124">
        <v>22500</v>
      </c>
      <c r="H7312" s="217">
        <v>4</v>
      </c>
      <c r="I7312" s="124">
        <v>92000</v>
      </c>
      <c r="J7312" s="238">
        <v>600000</v>
      </c>
      <c r="K7312" s="124">
        <v>13500000000</v>
      </c>
    </row>
    <row r="7313" spans="3:11" x14ac:dyDescent="0.25">
      <c r="C7313" s="201">
        <v>45702</v>
      </c>
      <c r="D7313" s="217" t="s">
        <v>1155</v>
      </c>
      <c r="E7313" s="124">
        <v>19000</v>
      </c>
      <c r="F7313" s="124">
        <v>19000</v>
      </c>
      <c r="G7313" s="124">
        <v>19000</v>
      </c>
      <c r="H7313" s="217">
        <v>10</v>
      </c>
      <c r="I7313" s="124">
        <v>190000</v>
      </c>
      <c r="J7313" s="238">
        <v>2400000</v>
      </c>
      <c r="K7313" s="124">
        <v>45600000000</v>
      </c>
    </row>
    <row r="7314" spans="3:11" x14ac:dyDescent="0.25">
      <c r="C7314" s="201">
        <v>45702</v>
      </c>
      <c r="D7314" s="217" t="s">
        <v>1154</v>
      </c>
      <c r="E7314" s="124">
        <v>23000</v>
      </c>
      <c r="F7314" s="124">
        <v>23999</v>
      </c>
      <c r="G7314" s="124">
        <v>22500</v>
      </c>
      <c r="H7314" s="217">
        <v>3</v>
      </c>
      <c r="I7314" s="124">
        <v>69000</v>
      </c>
      <c r="J7314" s="238">
        <v>600000</v>
      </c>
      <c r="K7314" s="124">
        <v>13500000000</v>
      </c>
    </row>
    <row r="7315" spans="3:11" x14ac:dyDescent="0.25">
      <c r="C7315" s="201">
        <v>45702</v>
      </c>
      <c r="D7315" s="217" t="s">
        <v>1155</v>
      </c>
      <c r="E7315" s="124">
        <v>19000</v>
      </c>
      <c r="F7315" s="124">
        <v>19000</v>
      </c>
      <c r="G7315" s="124">
        <v>19000</v>
      </c>
      <c r="H7315" s="217">
        <v>2</v>
      </c>
      <c r="I7315" s="124">
        <v>38000</v>
      </c>
      <c r="J7315" s="238">
        <v>2400000</v>
      </c>
      <c r="K7315" s="124">
        <v>45600000000</v>
      </c>
    </row>
    <row r="7316" spans="3:11" x14ac:dyDescent="0.25">
      <c r="C7316" s="201">
        <v>45702</v>
      </c>
      <c r="D7316" s="217" t="s">
        <v>1154</v>
      </c>
      <c r="E7316" s="124">
        <v>23001</v>
      </c>
      <c r="F7316" s="124">
        <v>23999</v>
      </c>
      <c r="G7316" s="124">
        <v>22500</v>
      </c>
      <c r="H7316" s="217">
        <v>15</v>
      </c>
      <c r="I7316" s="124">
        <v>345015</v>
      </c>
      <c r="J7316" s="238">
        <v>600000</v>
      </c>
      <c r="K7316" s="124">
        <v>13500000000</v>
      </c>
    </row>
    <row r="7317" spans="3:11" x14ac:dyDescent="0.25">
      <c r="C7317" s="201">
        <v>45702</v>
      </c>
      <c r="D7317" s="217" t="s">
        <v>312</v>
      </c>
      <c r="E7317" s="124">
        <v>16700</v>
      </c>
      <c r="F7317" s="124">
        <v>17000</v>
      </c>
      <c r="G7317" s="124">
        <v>15000</v>
      </c>
      <c r="H7317" s="217">
        <v>1</v>
      </c>
      <c r="I7317" s="124">
        <v>16700</v>
      </c>
      <c r="J7317" s="238">
        <v>20000000</v>
      </c>
      <c r="K7317" s="124">
        <v>300000000000</v>
      </c>
    </row>
    <row r="7318" spans="3:11" x14ac:dyDescent="0.25">
      <c r="C7318" s="201">
        <v>45702</v>
      </c>
      <c r="D7318" s="217" t="s">
        <v>312</v>
      </c>
      <c r="E7318" s="124">
        <v>15501</v>
      </c>
      <c r="F7318" s="124">
        <v>17000</v>
      </c>
      <c r="G7318" s="124">
        <v>15000</v>
      </c>
      <c r="H7318" s="217">
        <v>10</v>
      </c>
      <c r="I7318" s="124">
        <v>155010</v>
      </c>
      <c r="J7318" s="238">
        <v>20000000</v>
      </c>
      <c r="K7318" s="124">
        <v>300000000000</v>
      </c>
    </row>
    <row r="7319" spans="3:11" x14ac:dyDescent="0.25">
      <c r="C7319" s="201">
        <v>45702</v>
      </c>
      <c r="D7319" s="217" t="s">
        <v>312</v>
      </c>
      <c r="E7319" s="124">
        <v>15500</v>
      </c>
      <c r="F7319" s="124">
        <v>17000</v>
      </c>
      <c r="G7319" s="124">
        <v>15000</v>
      </c>
      <c r="H7319" s="217">
        <v>10</v>
      </c>
      <c r="I7319" s="124">
        <v>155000</v>
      </c>
      <c r="J7319" s="238">
        <v>20000000</v>
      </c>
      <c r="K7319" s="124">
        <v>300000000000</v>
      </c>
    </row>
    <row r="7320" spans="3:11" x14ac:dyDescent="0.25">
      <c r="C7320" s="201">
        <v>45702</v>
      </c>
      <c r="D7320" s="217" t="s">
        <v>312</v>
      </c>
      <c r="E7320" s="124">
        <v>15450</v>
      </c>
      <c r="F7320" s="124">
        <v>17000</v>
      </c>
      <c r="G7320" s="124">
        <v>15000</v>
      </c>
      <c r="H7320" s="217">
        <v>1</v>
      </c>
      <c r="I7320" s="124">
        <v>15450</v>
      </c>
      <c r="J7320" s="238">
        <v>20000000</v>
      </c>
      <c r="K7320" s="124">
        <v>300000000000</v>
      </c>
    </row>
    <row r="7321" spans="3:11" x14ac:dyDescent="0.25">
      <c r="C7321" s="201">
        <v>45702</v>
      </c>
      <c r="D7321" s="217" t="s">
        <v>312</v>
      </c>
      <c r="E7321" s="124">
        <v>15300</v>
      </c>
      <c r="F7321" s="124">
        <v>17000</v>
      </c>
      <c r="G7321" s="124">
        <v>15000</v>
      </c>
      <c r="H7321" s="217">
        <v>10</v>
      </c>
      <c r="I7321" s="124">
        <v>153000</v>
      </c>
      <c r="J7321" s="238">
        <v>20000000</v>
      </c>
      <c r="K7321" s="124">
        <v>300000000000</v>
      </c>
    </row>
    <row r="7322" spans="3:11" x14ac:dyDescent="0.25">
      <c r="C7322" s="201">
        <v>45702</v>
      </c>
      <c r="D7322" s="217" t="s">
        <v>312</v>
      </c>
      <c r="E7322" s="124">
        <v>15000</v>
      </c>
      <c r="F7322" s="124">
        <v>17000</v>
      </c>
      <c r="G7322" s="124">
        <v>15000</v>
      </c>
      <c r="H7322" s="217">
        <v>1</v>
      </c>
      <c r="I7322" s="124">
        <v>15000</v>
      </c>
      <c r="J7322" s="238">
        <v>20000000</v>
      </c>
      <c r="K7322" s="124">
        <v>300000000000</v>
      </c>
    </row>
    <row r="7323" spans="3:11" x14ac:dyDescent="0.25">
      <c r="C7323" s="201">
        <v>45702</v>
      </c>
      <c r="D7323" s="217" t="s">
        <v>312</v>
      </c>
      <c r="E7323" s="124">
        <v>15000</v>
      </c>
      <c r="F7323" s="124">
        <v>17000</v>
      </c>
      <c r="G7323" s="124">
        <v>15000</v>
      </c>
      <c r="H7323" s="217">
        <v>499</v>
      </c>
      <c r="I7323" s="124">
        <v>7485000</v>
      </c>
      <c r="J7323" s="238">
        <v>20000000</v>
      </c>
      <c r="K7323" s="124">
        <v>300000000000</v>
      </c>
    </row>
    <row r="7324" spans="3:11" x14ac:dyDescent="0.25">
      <c r="C7324" s="201">
        <v>45702</v>
      </c>
      <c r="D7324" s="217" t="s">
        <v>1154</v>
      </c>
      <c r="E7324" s="124">
        <v>23200</v>
      </c>
      <c r="F7324" s="124">
        <v>23999</v>
      </c>
      <c r="G7324" s="124">
        <v>22500</v>
      </c>
      <c r="H7324" s="217">
        <v>2</v>
      </c>
      <c r="I7324" s="124">
        <v>46400</v>
      </c>
      <c r="J7324" s="238">
        <v>600000</v>
      </c>
      <c r="K7324" s="124">
        <v>13500000000</v>
      </c>
    </row>
    <row r="7325" spans="3:11" x14ac:dyDescent="0.25">
      <c r="C7325" s="201">
        <v>45702</v>
      </c>
      <c r="D7325" s="217" t="s">
        <v>312</v>
      </c>
      <c r="E7325" s="124">
        <v>15000</v>
      </c>
      <c r="F7325" s="124">
        <v>17000</v>
      </c>
      <c r="G7325" s="124">
        <v>15000</v>
      </c>
      <c r="H7325" s="217">
        <v>10</v>
      </c>
      <c r="I7325" s="124">
        <v>150000</v>
      </c>
      <c r="J7325" s="238">
        <v>20000000</v>
      </c>
      <c r="K7325" s="124">
        <v>300000000000</v>
      </c>
    </row>
    <row r="7326" spans="3:11" x14ac:dyDescent="0.25">
      <c r="C7326" s="201">
        <v>45702</v>
      </c>
      <c r="D7326" s="217" t="s">
        <v>312</v>
      </c>
      <c r="E7326" s="124">
        <v>15000</v>
      </c>
      <c r="F7326" s="124">
        <v>17000</v>
      </c>
      <c r="G7326" s="124">
        <v>15000</v>
      </c>
      <c r="H7326" s="217">
        <v>2</v>
      </c>
      <c r="I7326" s="124">
        <v>30000</v>
      </c>
      <c r="J7326" s="238">
        <v>20000000</v>
      </c>
      <c r="K7326" s="124">
        <v>300000000000</v>
      </c>
    </row>
    <row r="7327" spans="3:11" x14ac:dyDescent="0.25">
      <c r="C7327" s="201">
        <v>45702</v>
      </c>
      <c r="D7327" s="217" t="s">
        <v>1154</v>
      </c>
      <c r="E7327" s="124">
        <v>23001</v>
      </c>
      <c r="F7327" s="124">
        <v>23999</v>
      </c>
      <c r="G7327" s="124">
        <v>22500</v>
      </c>
      <c r="H7327" s="217">
        <v>22</v>
      </c>
      <c r="I7327" s="124">
        <v>506022</v>
      </c>
      <c r="J7327" s="238">
        <v>600000</v>
      </c>
      <c r="K7327" s="124">
        <v>13500000000</v>
      </c>
    </row>
    <row r="7328" spans="3:11" x14ac:dyDescent="0.25">
      <c r="C7328" s="201">
        <v>45702</v>
      </c>
      <c r="D7328" s="217" t="s">
        <v>1154</v>
      </c>
      <c r="E7328" s="124">
        <v>23000</v>
      </c>
      <c r="F7328" s="124">
        <v>23999</v>
      </c>
      <c r="G7328" s="124">
        <v>22500</v>
      </c>
      <c r="H7328" s="217">
        <v>1</v>
      </c>
      <c r="I7328" s="124">
        <v>23000</v>
      </c>
      <c r="J7328" s="238">
        <v>600000</v>
      </c>
      <c r="K7328" s="124">
        <v>13500000000</v>
      </c>
    </row>
    <row r="7329" spans="3:11" x14ac:dyDescent="0.25">
      <c r="C7329" s="201">
        <v>45702</v>
      </c>
      <c r="D7329" s="217" t="s">
        <v>1154</v>
      </c>
      <c r="E7329" s="124">
        <v>23000</v>
      </c>
      <c r="F7329" s="124">
        <v>23999</v>
      </c>
      <c r="G7329" s="124">
        <v>22500</v>
      </c>
      <c r="H7329" s="217">
        <v>5</v>
      </c>
      <c r="I7329" s="124">
        <v>115000</v>
      </c>
      <c r="J7329" s="238">
        <v>600000</v>
      </c>
      <c r="K7329" s="124">
        <v>13500000000</v>
      </c>
    </row>
    <row r="7330" spans="3:11" x14ac:dyDescent="0.25">
      <c r="C7330" s="201">
        <v>45702</v>
      </c>
      <c r="D7330" s="217" t="s">
        <v>1154</v>
      </c>
      <c r="E7330" s="124">
        <v>22950</v>
      </c>
      <c r="F7330" s="124">
        <v>23999</v>
      </c>
      <c r="G7330" s="124">
        <v>22500</v>
      </c>
      <c r="H7330" s="217">
        <v>4</v>
      </c>
      <c r="I7330" s="124">
        <v>91800</v>
      </c>
      <c r="J7330" s="238">
        <v>600000</v>
      </c>
      <c r="K7330" s="124">
        <v>13500000000</v>
      </c>
    </row>
    <row r="7331" spans="3:11" x14ac:dyDescent="0.25">
      <c r="C7331" s="201">
        <v>45702</v>
      </c>
      <c r="D7331" s="217" t="s">
        <v>1154</v>
      </c>
      <c r="E7331" s="124">
        <v>22500</v>
      </c>
      <c r="F7331" s="124">
        <v>23999</v>
      </c>
      <c r="G7331" s="124">
        <v>22500</v>
      </c>
      <c r="H7331" s="217">
        <v>3</v>
      </c>
      <c r="I7331" s="124">
        <v>67500</v>
      </c>
      <c r="J7331" s="238">
        <v>600000</v>
      </c>
      <c r="K7331" s="124">
        <v>13500000000</v>
      </c>
    </row>
    <row r="7332" spans="3:11" x14ac:dyDescent="0.25">
      <c r="C7332" s="201">
        <v>45702</v>
      </c>
      <c r="D7332" s="217" t="s">
        <v>312</v>
      </c>
      <c r="E7332" s="124">
        <v>15000</v>
      </c>
      <c r="F7332" s="124">
        <v>17000</v>
      </c>
      <c r="G7332" s="124">
        <v>15000</v>
      </c>
      <c r="H7332" s="217">
        <v>25</v>
      </c>
      <c r="I7332" s="124">
        <v>375000</v>
      </c>
      <c r="J7332" s="238">
        <v>20000000</v>
      </c>
      <c r="K7332" s="124">
        <v>300000000000</v>
      </c>
    </row>
    <row r="7333" spans="3:11" x14ac:dyDescent="0.25">
      <c r="C7333" s="201">
        <v>45702</v>
      </c>
      <c r="D7333" s="217" t="s">
        <v>312</v>
      </c>
      <c r="E7333" s="124">
        <v>15000</v>
      </c>
      <c r="F7333" s="124">
        <v>17000</v>
      </c>
      <c r="G7333" s="124">
        <v>15000</v>
      </c>
      <c r="H7333" s="217">
        <v>2</v>
      </c>
      <c r="I7333" s="124">
        <v>30000</v>
      </c>
      <c r="J7333" s="238">
        <v>20000000</v>
      </c>
      <c r="K7333" s="124">
        <v>300000000000</v>
      </c>
    </row>
    <row r="7334" spans="3:11" x14ac:dyDescent="0.25">
      <c r="C7334" s="201">
        <v>45705</v>
      </c>
      <c r="D7334" s="217" t="s">
        <v>310</v>
      </c>
      <c r="E7334" s="124">
        <v>59400</v>
      </c>
      <c r="F7334" s="124">
        <v>59400</v>
      </c>
      <c r="G7334" s="124">
        <v>59300</v>
      </c>
      <c r="H7334" s="217">
        <v>5</v>
      </c>
      <c r="I7334" s="124">
        <v>297000</v>
      </c>
      <c r="J7334" s="238">
        <v>19450000</v>
      </c>
      <c r="K7334" s="124">
        <v>1153385000000</v>
      </c>
    </row>
    <row r="7335" spans="3:11" x14ac:dyDescent="0.25">
      <c r="C7335" s="201">
        <v>45705</v>
      </c>
      <c r="D7335" s="217" t="s">
        <v>312</v>
      </c>
      <c r="E7335" s="124">
        <v>15000</v>
      </c>
      <c r="F7335" s="124">
        <v>15000</v>
      </c>
      <c r="G7335" s="124">
        <v>14500</v>
      </c>
      <c r="H7335" s="217">
        <v>2</v>
      </c>
      <c r="I7335" s="124">
        <v>30000</v>
      </c>
      <c r="J7335" s="238">
        <v>20000000</v>
      </c>
      <c r="K7335" s="124">
        <v>290000000000</v>
      </c>
    </row>
    <row r="7336" spans="3:11" x14ac:dyDescent="0.25">
      <c r="C7336" s="201">
        <v>45705</v>
      </c>
      <c r="D7336" s="217" t="s">
        <v>312</v>
      </c>
      <c r="E7336" s="124">
        <v>15000</v>
      </c>
      <c r="F7336" s="124">
        <v>15000</v>
      </c>
      <c r="G7336" s="124">
        <v>14500</v>
      </c>
      <c r="H7336" s="217">
        <v>15</v>
      </c>
      <c r="I7336" s="124">
        <v>225000</v>
      </c>
      <c r="J7336" s="238">
        <v>20000000</v>
      </c>
      <c r="K7336" s="124">
        <v>290000000000</v>
      </c>
    </row>
    <row r="7337" spans="3:11" x14ac:dyDescent="0.25">
      <c r="C7337" s="201">
        <v>45705</v>
      </c>
      <c r="D7337" s="217" t="s">
        <v>312</v>
      </c>
      <c r="E7337" s="124">
        <v>15000</v>
      </c>
      <c r="F7337" s="124">
        <v>15000</v>
      </c>
      <c r="G7337" s="124">
        <v>14500</v>
      </c>
      <c r="H7337" s="217">
        <v>2</v>
      </c>
      <c r="I7337" s="124">
        <v>30000</v>
      </c>
      <c r="J7337" s="238">
        <v>20000000</v>
      </c>
      <c r="K7337" s="124">
        <v>290000000000</v>
      </c>
    </row>
    <row r="7338" spans="3:11" x14ac:dyDescent="0.25">
      <c r="C7338" s="201">
        <v>45705</v>
      </c>
      <c r="D7338" s="217" t="s">
        <v>312</v>
      </c>
      <c r="E7338" s="124">
        <v>15000</v>
      </c>
      <c r="F7338" s="124">
        <v>15000</v>
      </c>
      <c r="G7338" s="124">
        <v>14500</v>
      </c>
      <c r="H7338" s="217">
        <v>265</v>
      </c>
      <c r="I7338" s="124">
        <v>3975000</v>
      </c>
      <c r="J7338" s="238">
        <v>20000000</v>
      </c>
      <c r="K7338" s="124">
        <v>290000000000</v>
      </c>
    </row>
    <row r="7339" spans="3:11" x14ac:dyDescent="0.25">
      <c r="C7339" s="201">
        <v>45705</v>
      </c>
      <c r="D7339" s="217" t="s">
        <v>312</v>
      </c>
      <c r="E7339" s="124">
        <v>15000</v>
      </c>
      <c r="F7339" s="124">
        <v>15000</v>
      </c>
      <c r="G7339" s="124">
        <v>14500</v>
      </c>
      <c r="H7339" s="217">
        <v>10</v>
      </c>
      <c r="I7339" s="124">
        <v>150000</v>
      </c>
      <c r="J7339" s="238">
        <v>20000000</v>
      </c>
      <c r="K7339" s="124">
        <v>290000000000</v>
      </c>
    </row>
    <row r="7340" spans="3:11" x14ac:dyDescent="0.25">
      <c r="C7340" s="201">
        <v>45705</v>
      </c>
      <c r="D7340" s="217" t="s">
        <v>1155</v>
      </c>
      <c r="E7340" s="124">
        <v>19000</v>
      </c>
      <c r="F7340" s="124">
        <v>19000</v>
      </c>
      <c r="G7340" s="124">
        <v>19000</v>
      </c>
      <c r="H7340" s="217">
        <v>6</v>
      </c>
      <c r="I7340" s="124">
        <v>114000</v>
      </c>
      <c r="J7340" s="238">
        <v>2400000</v>
      </c>
      <c r="K7340" s="124">
        <v>45600000000</v>
      </c>
    </row>
    <row r="7341" spans="3:11" x14ac:dyDescent="0.25">
      <c r="C7341" s="201">
        <v>45705</v>
      </c>
      <c r="D7341" s="217" t="s">
        <v>312</v>
      </c>
      <c r="E7341" s="124">
        <v>15000</v>
      </c>
      <c r="F7341" s="124">
        <v>15000</v>
      </c>
      <c r="G7341" s="124">
        <v>14500</v>
      </c>
      <c r="H7341" s="217">
        <v>30</v>
      </c>
      <c r="I7341" s="124">
        <v>450000</v>
      </c>
      <c r="J7341" s="238">
        <v>20000000</v>
      </c>
      <c r="K7341" s="124">
        <v>290000000000</v>
      </c>
    </row>
    <row r="7342" spans="3:11" x14ac:dyDescent="0.25">
      <c r="C7342" s="201">
        <v>45705</v>
      </c>
      <c r="D7342" s="217" t="s">
        <v>312</v>
      </c>
      <c r="E7342" s="124">
        <v>15000</v>
      </c>
      <c r="F7342" s="124">
        <v>15000</v>
      </c>
      <c r="G7342" s="124">
        <v>14500</v>
      </c>
      <c r="H7342" s="217">
        <v>50</v>
      </c>
      <c r="I7342" s="124">
        <v>750000</v>
      </c>
      <c r="J7342" s="238">
        <v>20000000</v>
      </c>
      <c r="K7342" s="124">
        <v>290000000000</v>
      </c>
    </row>
    <row r="7343" spans="3:11" x14ac:dyDescent="0.25">
      <c r="C7343" s="201">
        <v>45705</v>
      </c>
      <c r="D7343" s="217" t="s">
        <v>312</v>
      </c>
      <c r="E7343" s="124">
        <v>15000</v>
      </c>
      <c r="F7343" s="124">
        <v>15000</v>
      </c>
      <c r="G7343" s="124">
        <v>14500</v>
      </c>
      <c r="H7343" s="217">
        <v>7</v>
      </c>
      <c r="I7343" s="124">
        <v>105000</v>
      </c>
      <c r="J7343" s="238">
        <v>20000000</v>
      </c>
      <c r="K7343" s="124">
        <v>290000000000</v>
      </c>
    </row>
    <row r="7344" spans="3:11" x14ac:dyDescent="0.25">
      <c r="C7344" s="201">
        <v>45705</v>
      </c>
      <c r="D7344" s="217" t="s">
        <v>312</v>
      </c>
      <c r="E7344" s="124">
        <v>15000</v>
      </c>
      <c r="F7344" s="124">
        <v>15000</v>
      </c>
      <c r="G7344" s="124">
        <v>14500</v>
      </c>
      <c r="H7344" s="217">
        <v>1</v>
      </c>
      <c r="I7344" s="124">
        <v>15000</v>
      </c>
      <c r="J7344" s="238">
        <v>20000000</v>
      </c>
      <c r="K7344" s="124">
        <v>290000000000</v>
      </c>
    </row>
    <row r="7345" spans="3:11" x14ac:dyDescent="0.25">
      <c r="C7345" s="201">
        <v>45705</v>
      </c>
      <c r="D7345" s="217" t="s">
        <v>312</v>
      </c>
      <c r="E7345" s="124">
        <v>15000</v>
      </c>
      <c r="F7345" s="124">
        <v>15000</v>
      </c>
      <c r="G7345" s="124">
        <v>14500</v>
      </c>
      <c r="H7345" s="217">
        <v>10</v>
      </c>
      <c r="I7345" s="124">
        <v>150000</v>
      </c>
      <c r="J7345" s="238">
        <v>20000000</v>
      </c>
      <c r="K7345" s="124">
        <v>290000000000</v>
      </c>
    </row>
    <row r="7346" spans="3:11" x14ac:dyDescent="0.25">
      <c r="C7346" s="201">
        <v>45705</v>
      </c>
      <c r="D7346" s="217" t="s">
        <v>312</v>
      </c>
      <c r="E7346" s="124">
        <v>15000</v>
      </c>
      <c r="F7346" s="124">
        <v>15000</v>
      </c>
      <c r="G7346" s="124">
        <v>14500</v>
      </c>
      <c r="H7346" s="217">
        <v>4</v>
      </c>
      <c r="I7346" s="124">
        <v>60000</v>
      </c>
      <c r="J7346" s="238">
        <v>20000000</v>
      </c>
      <c r="K7346" s="124">
        <v>290000000000</v>
      </c>
    </row>
    <row r="7347" spans="3:11" x14ac:dyDescent="0.25">
      <c r="C7347" s="201">
        <v>45705</v>
      </c>
      <c r="D7347" s="217" t="s">
        <v>312</v>
      </c>
      <c r="E7347" s="124">
        <v>15000</v>
      </c>
      <c r="F7347" s="124">
        <v>15000</v>
      </c>
      <c r="G7347" s="124">
        <v>14500</v>
      </c>
      <c r="H7347" s="217">
        <v>9</v>
      </c>
      <c r="I7347" s="124">
        <v>135000</v>
      </c>
      <c r="J7347" s="238">
        <v>20000000</v>
      </c>
      <c r="K7347" s="124">
        <v>290000000000</v>
      </c>
    </row>
    <row r="7348" spans="3:11" x14ac:dyDescent="0.25">
      <c r="C7348" s="201">
        <v>45705</v>
      </c>
      <c r="D7348" s="217" t="s">
        <v>312</v>
      </c>
      <c r="E7348" s="124">
        <v>15000</v>
      </c>
      <c r="F7348" s="124">
        <v>15000</v>
      </c>
      <c r="G7348" s="124">
        <v>14500</v>
      </c>
      <c r="H7348" s="217">
        <v>6</v>
      </c>
      <c r="I7348" s="124">
        <v>90000</v>
      </c>
      <c r="J7348" s="238">
        <v>20000000</v>
      </c>
      <c r="K7348" s="124">
        <v>290000000000</v>
      </c>
    </row>
    <row r="7349" spans="3:11" x14ac:dyDescent="0.25">
      <c r="C7349" s="201">
        <v>45705</v>
      </c>
      <c r="D7349" s="217" t="s">
        <v>310</v>
      </c>
      <c r="E7349" s="124">
        <v>59400</v>
      </c>
      <c r="F7349" s="124">
        <v>59400</v>
      </c>
      <c r="G7349" s="124">
        <v>59300</v>
      </c>
      <c r="H7349" s="217">
        <v>2</v>
      </c>
      <c r="I7349" s="124">
        <v>118800</v>
      </c>
      <c r="J7349" s="238">
        <v>19450000</v>
      </c>
      <c r="K7349" s="124">
        <v>1153385000000</v>
      </c>
    </row>
    <row r="7350" spans="3:11" x14ac:dyDescent="0.25">
      <c r="C7350" s="201">
        <v>45705</v>
      </c>
      <c r="D7350" s="217" t="s">
        <v>310</v>
      </c>
      <c r="E7350" s="124">
        <v>59400</v>
      </c>
      <c r="F7350" s="124">
        <v>59400</v>
      </c>
      <c r="G7350" s="124">
        <v>59300</v>
      </c>
      <c r="H7350" s="217">
        <v>5</v>
      </c>
      <c r="I7350" s="124">
        <v>297000</v>
      </c>
      <c r="J7350" s="238">
        <v>19450000</v>
      </c>
      <c r="K7350" s="124">
        <v>1153385000000</v>
      </c>
    </row>
    <row r="7351" spans="3:11" x14ac:dyDescent="0.25">
      <c r="C7351" s="201">
        <v>45705</v>
      </c>
      <c r="D7351" s="217" t="s">
        <v>310</v>
      </c>
      <c r="E7351" s="124">
        <v>59400</v>
      </c>
      <c r="F7351" s="124">
        <v>59400</v>
      </c>
      <c r="G7351" s="124">
        <v>59300</v>
      </c>
      <c r="H7351" s="217">
        <v>2</v>
      </c>
      <c r="I7351" s="124">
        <v>118800</v>
      </c>
      <c r="J7351" s="238">
        <v>19450000</v>
      </c>
      <c r="K7351" s="124">
        <v>1153385000000</v>
      </c>
    </row>
    <row r="7352" spans="3:11" x14ac:dyDescent="0.25">
      <c r="C7352" s="201">
        <v>45705</v>
      </c>
      <c r="D7352" s="217" t="s">
        <v>312</v>
      </c>
      <c r="E7352" s="124">
        <v>15000</v>
      </c>
      <c r="F7352" s="124">
        <v>15000</v>
      </c>
      <c r="G7352" s="124">
        <v>14500</v>
      </c>
      <c r="H7352" s="217">
        <v>20</v>
      </c>
      <c r="I7352" s="124">
        <v>300000</v>
      </c>
      <c r="J7352" s="238">
        <v>20000000</v>
      </c>
      <c r="K7352" s="124">
        <v>290000000000</v>
      </c>
    </row>
    <row r="7353" spans="3:11" x14ac:dyDescent="0.25">
      <c r="C7353" s="201">
        <v>45705</v>
      </c>
      <c r="D7353" s="217" t="s">
        <v>312</v>
      </c>
      <c r="E7353" s="124">
        <v>15000</v>
      </c>
      <c r="F7353" s="124">
        <v>15000</v>
      </c>
      <c r="G7353" s="124">
        <v>14500</v>
      </c>
      <c r="H7353" s="217">
        <v>1</v>
      </c>
      <c r="I7353" s="124">
        <v>15000</v>
      </c>
      <c r="J7353" s="238">
        <v>20000000</v>
      </c>
      <c r="K7353" s="124">
        <v>290000000000</v>
      </c>
    </row>
    <row r="7354" spans="3:11" x14ac:dyDescent="0.25">
      <c r="C7354" s="201">
        <v>45705</v>
      </c>
      <c r="D7354" s="217" t="s">
        <v>310</v>
      </c>
      <c r="E7354" s="124">
        <v>59338</v>
      </c>
      <c r="F7354" s="124">
        <v>59400</v>
      </c>
      <c r="G7354" s="124">
        <v>59300</v>
      </c>
      <c r="H7354" s="217">
        <v>1</v>
      </c>
      <c r="I7354" s="124">
        <v>59338</v>
      </c>
      <c r="J7354" s="238">
        <v>19450000</v>
      </c>
      <c r="K7354" s="124">
        <v>1153385000000</v>
      </c>
    </row>
    <row r="7355" spans="3:11" x14ac:dyDescent="0.25">
      <c r="C7355" s="201">
        <v>45705</v>
      </c>
      <c r="D7355" s="217" t="s">
        <v>310</v>
      </c>
      <c r="E7355" s="124">
        <v>59300</v>
      </c>
      <c r="F7355" s="124">
        <v>59400</v>
      </c>
      <c r="G7355" s="124">
        <v>59300</v>
      </c>
      <c r="H7355" s="217">
        <v>1</v>
      </c>
      <c r="I7355" s="124">
        <v>59300</v>
      </c>
      <c r="J7355" s="238">
        <v>19450000</v>
      </c>
      <c r="K7355" s="124">
        <v>1153385000000</v>
      </c>
    </row>
    <row r="7356" spans="3:11" x14ac:dyDescent="0.25">
      <c r="C7356" s="201">
        <v>45705</v>
      </c>
      <c r="D7356" s="217" t="s">
        <v>312</v>
      </c>
      <c r="E7356" s="124">
        <v>15000</v>
      </c>
      <c r="F7356" s="124">
        <v>15000</v>
      </c>
      <c r="G7356" s="124">
        <v>14500</v>
      </c>
      <c r="H7356" s="217">
        <v>4</v>
      </c>
      <c r="I7356" s="124">
        <v>60000</v>
      </c>
      <c r="J7356" s="238">
        <v>20000000</v>
      </c>
      <c r="K7356" s="124">
        <v>290000000000</v>
      </c>
    </row>
    <row r="7357" spans="3:11" x14ac:dyDescent="0.25">
      <c r="C7357" s="201">
        <v>45705</v>
      </c>
      <c r="D7357" s="217" t="s">
        <v>312</v>
      </c>
      <c r="E7357" s="124">
        <v>15000</v>
      </c>
      <c r="F7357" s="124">
        <v>15000</v>
      </c>
      <c r="G7357" s="124">
        <v>14500</v>
      </c>
      <c r="H7357" s="217">
        <v>10</v>
      </c>
      <c r="I7357" s="124">
        <v>150000</v>
      </c>
      <c r="J7357" s="238">
        <v>20000000</v>
      </c>
      <c r="K7357" s="124">
        <v>290000000000</v>
      </c>
    </row>
    <row r="7358" spans="3:11" x14ac:dyDescent="0.25">
      <c r="C7358" s="201">
        <v>45705</v>
      </c>
      <c r="D7358" s="217" t="s">
        <v>1154</v>
      </c>
      <c r="E7358" s="124">
        <v>22500</v>
      </c>
      <c r="F7358" s="124">
        <v>22500</v>
      </c>
      <c r="G7358" s="124">
        <v>23000</v>
      </c>
      <c r="H7358" s="217">
        <v>3</v>
      </c>
      <c r="I7358" s="124">
        <v>67500</v>
      </c>
      <c r="J7358" s="238">
        <v>600000</v>
      </c>
      <c r="K7358" s="124">
        <v>13800000000</v>
      </c>
    </row>
    <row r="7359" spans="3:11" x14ac:dyDescent="0.25">
      <c r="C7359" s="201">
        <v>45705</v>
      </c>
      <c r="D7359" s="217" t="s">
        <v>1154</v>
      </c>
      <c r="E7359" s="124">
        <v>22500</v>
      </c>
      <c r="F7359" s="124">
        <v>22500</v>
      </c>
      <c r="G7359" s="124">
        <v>23000</v>
      </c>
      <c r="H7359" s="217">
        <v>3</v>
      </c>
      <c r="I7359" s="124">
        <v>67500</v>
      </c>
      <c r="J7359" s="238">
        <v>600000</v>
      </c>
      <c r="K7359" s="124">
        <v>13800000000</v>
      </c>
    </row>
    <row r="7360" spans="3:11" x14ac:dyDescent="0.25">
      <c r="C7360" s="201">
        <v>45705</v>
      </c>
      <c r="D7360" s="217" t="s">
        <v>1154</v>
      </c>
      <c r="E7360" s="124">
        <v>22500</v>
      </c>
      <c r="F7360" s="124">
        <v>22500</v>
      </c>
      <c r="G7360" s="124">
        <v>23000</v>
      </c>
      <c r="H7360" s="217">
        <v>3</v>
      </c>
      <c r="I7360" s="124">
        <v>67500</v>
      </c>
      <c r="J7360" s="238">
        <v>600000</v>
      </c>
      <c r="K7360" s="124">
        <v>13800000000</v>
      </c>
    </row>
    <row r="7361" spans="3:11" x14ac:dyDescent="0.25">
      <c r="C7361" s="201">
        <v>45705</v>
      </c>
      <c r="D7361" s="217" t="s">
        <v>1154</v>
      </c>
      <c r="E7361" s="124">
        <v>22500</v>
      </c>
      <c r="F7361" s="124">
        <v>22500</v>
      </c>
      <c r="G7361" s="124">
        <v>23000</v>
      </c>
      <c r="H7361" s="217">
        <v>1</v>
      </c>
      <c r="I7361" s="124">
        <v>22500</v>
      </c>
      <c r="J7361" s="238">
        <v>600000</v>
      </c>
      <c r="K7361" s="124">
        <v>13800000000</v>
      </c>
    </row>
    <row r="7362" spans="3:11" x14ac:dyDescent="0.25">
      <c r="C7362" s="201">
        <v>45705</v>
      </c>
      <c r="D7362" s="217" t="s">
        <v>1154</v>
      </c>
      <c r="E7362" s="124">
        <v>22499</v>
      </c>
      <c r="F7362" s="124">
        <v>22500</v>
      </c>
      <c r="G7362" s="124">
        <v>23000</v>
      </c>
      <c r="H7362" s="217">
        <v>1</v>
      </c>
      <c r="I7362" s="124">
        <v>22499</v>
      </c>
      <c r="J7362" s="238">
        <v>600000</v>
      </c>
      <c r="K7362" s="124">
        <v>13800000000</v>
      </c>
    </row>
    <row r="7363" spans="3:11" x14ac:dyDescent="0.25">
      <c r="C7363" s="201">
        <v>45705</v>
      </c>
      <c r="D7363" s="217" t="s">
        <v>1154</v>
      </c>
      <c r="E7363" s="124">
        <v>22499</v>
      </c>
      <c r="F7363" s="124">
        <v>22500</v>
      </c>
      <c r="G7363" s="124">
        <v>23000</v>
      </c>
      <c r="H7363" s="217">
        <v>3</v>
      </c>
      <c r="I7363" s="124">
        <v>67497</v>
      </c>
      <c r="J7363" s="238">
        <v>600000</v>
      </c>
      <c r="K7363" s="124">
        <v>13800000000</v>
      </c>
    </row>
    <row r="7364" spans="3:11" x14ac:dyDescent="0.25">
      <c r="C7364" s="201">
        <v>45705</v>
      </c>
      <c r="D7364" s="217" t="s">
        <v>1154</v>
      </c>
      <c r="E7364" s="124">
        <v>22499</v>
      </c>
      <c r="F7364" s="124">
        <v>22500</v>
      </c>
      <c r="G7364" s="124">
        <v>23000</v>
      </c>
      <c r="H7364" s="217">
        <v>1</v>
      </c>
      <c r="I7364" s="124">
        <v>22499</v>
      </c>
      <c r="J7364" s="238">
        <v>600000</v>
      </c>
      <c r="K7364" s="124">
        <v>13800000000</v>
      </c>
    </row>
    <row r="7365" spans="3:11" x14ac:dyDescent="0.25">
      <c r="C7365" s="201">
        <v>45705</v>
      </c>
      <c r="D7365" s="217" t="s">
        <v>1154</v>
      </c>
      <c r="E7365" s="124">
        <v>22499</v>
      </c>
      <c r="F7365" s="124">
        <v>22500</v>
      </c>
      <c r="G7365" s="124">
        <v>23000</v>
      </c>
      <c r="H7365" s="217">
        <v>5</v>
      </c>
      <c r="I7365" s="124">
        <v>112495</v>
      </c>
      <c r="J7365" s="238">
        <v>600000</v>
      </c>
      <c r="K7365" s="124">
        <v>13800000000</v>
      </c>
    </row>
    <row r="7366" spans="3:11" x14ac:dyDescent="0.25">
      <c r="C7366" s="201">
        <v>45705</v>
      </c>
      <c r="D7366" s="217" t="s">
        <v>1154</v>
      </c>
      <c r="E7366" s="124">
        <v>22495</v>
      </c>
      <c r="F7366" s="124">
        <v>22500</v>
      </c>
      <c r="G7366" s="124">
        <v>23000</v>
      </c>
      <c r="H7366" s="217">
        <v>20</v>
      </c>
      <c r="I7366" s="124">
        <v>449900</v>
      </c>
      <c r="J7366" s="238">
        <v>600000</v>
      </c>
      <c r="K7366" s="124">
        <v>13800000000</v>
      </c>
    </row>
    <row r="7367" spans="3:11" x14ac:dyDescent="0.25">
      <c r="C7367" s="201">
        <v>45705</v>
      </c>
      <c r="D7367" s="217" t="s">
        <v>312</v>
      </c>
      <c r="E7367" s="124">
        <v>14600</v>
      </c>
      <c r="F7367" s="124">
        <v>15000</v>
      </c>
      <c r="G7367" s="124">
        <v>14500</v>
      </c>
      <c r="H7367" s="217">
        <v>3</v>
      </c>
      <c r="I7367" s="124">
        <v>43800</v>
      </c>
      <c r="J7367" s="238">
        <v>20000000</v>
      </c>
      <c r="K7367" s="124">
        <v>290000000000</v>
      </c>
    </row>
    <row r="7368" spans="3:11" x14ac:dyDescent="0.25">
      <c r="C7368" s="201">
        <v>45705</v>
      </c>
      <c r="D7368" s="217" t="s">
        <v>312</v>
      </c>
      <c r="E7368" s="124">
        <v>14500</v>
      </c>
      <c r="F7368" s="124">
        <v>15000</v>
      </c>
      <c r="G7368" s="124">
        <v>14500</v>
      </c>
      <c r="H7368" s="217">
        <v>20</v>
      </c>
      <c r="I7368" s="124">
        <v>290000</v>
      </c>
      <c r="J7368" s="238">
        <v>20000000</v>
      </c>
      <c r="K7368" s="124">
        <v>290000000000</v>
      </c>
    </row>
    <row r="7369" spans="3:11" x14ac:dyDescent="0.25">
      <c r="C7369" s="201">
        <v>45705</v>
      </c>
      <c r="D7369" s="217" t="s">
        <v>1154</v>
      </c>
      <c r="E7369" s="124">
        <v>22500</v>
      </c>
      <c r="F7369" s="124">
        <v>22500</v>
      </c>
      <c r="G7369" s="124">
        <v>23000</v>
      </c>
      <c r="H7369" s="217">
        <v>3</v>
      </c>
      <c r="I7369" s="124">
        <v>67500</v>
      </c>
      <c r="J7369" s="238">
        <v>600000</v>
      </c>
      <c r="K7369" s="124">
        <v>13800000000</v>
      </c>
    </row>
    <row r="7370" spans="3:11" x14ac:dyDescent="0.25">
      <c r="C7370" s="201">
        <v>45705</v>
      </c>
      <c r="D7370" s="217" t="s">
        <v>310</v>
      </c>
      <c r="E7370" s="124">
        <v>58000</v>
      </c>
      <c r="F7370" s="124">
        <v>59400</v>
      </c>
      <c r="G7370" s="124">
        <v>59300</v>
      </c>
      <c r="H7370" s="217">
        <v>8</v>
      </c>
      <c r="I7370" s="124">
        <v>464000</v>
      </c>
      <c r="J7370" s="238">
        <v>19450000</v>
      </c>
      <c r="K7370" s="124">
        <v>1153385000000</v>
      </c>
    </row>
    <row r="7371" spans="3:11" x14ac:dyDescent="0.25">
      <c r="C7371" s="201">
        <v>45705</v>
      </c>
      <c r="D7371" s="217" t="s">
        <v>310</v>
      </c>
      <c r="E7371" s="124">
        <v>59299</v>
      </c>
      <c r="F7371" s="124">
        <v>59400</v>
      </c>
      <c r="G7371" s="124">
        <v>59300</v>
      </c>
      <c r="H7371" s="217">
        <v>1</v>
      </c>
      <c r="I7371" s="124">
        <v>59299</v>
      </c>
      <c r="J7371" s="238">
        <v>19450000</v>
      </c>
      <c r="K7371" s="124">
        <v>1153385000000</v>
      </c>
    </row>
    <row r="7372" spans="3:11" x14ac:dyDescent="0.25">
      <c r="C7372" s="201">
        <v>45705</v>
      </c>
      <c r="D7372" s="217" t="s">
        <v>310</v>
      </c>
      <c r="E7372" s="124">
        <v>59300</v>
      </c>
      <c r="F7372" s="124">
        <v>59400</v>
      </c>
      <c r="G7372" s="124">
        <v>59300</v>
      </c>
      <c r="H7372" s="217">
        <v>2</v>
      </c>
      <c r="I7372" s="124">
        <v>118600</v>
      </c>
      <c r="J7372" s="238">
        <v>19450000</v>
      </c>
      <c r="K7372" s="124">
        <v>1153385000000</v>
      </c>
    </row>
    <row r="7373" spans="3:11" x14ac:dyDescent="0.25">
      <c r="C7373" s="201">
        <v>45705</v>
      </c>
      <c r="D7373" s="217" t="s">
        <v>1154</v>
      </c>
      <c r="E7373" s="124">
        <v>23000</v>
      </c>
      <c r="F7373" s="124">
        <v>22500</v>
      </c>
      <c r="G7373" s="124">
        <v>23000</v>
      </c>
      <c r="H7373" s="217">
        <v>10</v>
      </c>
      <c r="I7373" s="124">
        <v>230000</v>
      </c>
      <c r="J7373" s="238">
        <v>600000</v>
      </c>
      <c r="K7373" s="124">
        <v>13800000000</v>
      </c>
    </row>
    <row r="7374" spans="3:11" x14ac:dyDescent="0.25">
      <c r="C7374" s="201">
        <v>45705</v>
      </c>
      <c r="D7374" s="217" t="s">
        <v>1154</v>
      </c>
      <c r="E7374" s="124">
        <v>23000</v>
      </c>
      <c r="F7374" s="124">
        <v>22500</v>
      </c>
      <c r="G7374" s="124">
        <v>23000</v>
      </c>
      <c r="H7374" s="217">
        <v>10</v>
      </c>
      <c r="I7374" s="124">
        <v>230000</v>
      </c>
      <c r="J7374" s="238">
        <v>600000</v>
      </c>
      <c r="K7374" s="124">
        <v>13800000000</v>
      </c>
    </row>
    <row r="7375" spans="3:11" x14ac:dyDescent="0.25">
      <c r="C7375" s="201">
        <v>45706</v>
      </c>
      <c r="D7375" s="217" t="s">
        <v>310</v>
      </c>
      <c r="E7375" s="124">
        <v>55000</v>
      </c>
      <c r="F7375" s="124">
        <v>59300</v>
      </c>
      <c r="G7375" s="124">
        <v>59500</v>
      </c>
      <c r="H7375" s="217">
        <v>3</v>
      </c>
      <c r="I7375" s="124">
        <v>165000</v>
      </c>
      <c r="J7375" s="238">
        <v>19450000</v>
      </c>
      <c r="K7375" s="124">
        <v>1157275000000</v>
      </c>
    </row>
    <row r="7376" spans="3:11" x14ac:dyDescent="0.25">
      <c r="C7376" s="201">
        <v>45706</v>
      </c>
      <c r="D7376" s="217" t="s">
        <v>310</v>
      </c>
      <c r="E7376" s="124">
        <v>55000</v>
      </c>
      <c r="F7376" s="124">
        <v>59300</v>
      </c>
      <c r="G7376" s="124">
        <v>59500</v>
      </c>
      <c r="H7376" s="217">
        <v>3</v>
      </c>
      <c r="I7376" s="124">
        <v>165000</v>
      </c>
      <c r="J7376" s="238">
        <v>19450000</v>
      </c>
      <c r="K7376" s="124">
        <v>1157275000000</v>
      </c>
    </row>
    <row r="7377" spans="3:11" x14ac:dyDescent="0.25">
      <c r="C7377" s="201">
        <v>45706</v>
      </c>
      <c r="D7377" s="217" t="s">
        <v>310</v>
      </c>
      <c r="E7377" s="124">
        <v>55000</v>
      </c>
      <c r="F7377" s="124">
        <v>59300</v>
      </c>
      <c r="G7377" s="124">
        <v>59500</v>
      </c>
      <c r="H7377" s="217">
        <v>1</v>
      </c>
      <c r="I7377" s="124">
        <v>55000</v>
      </c>
      <c r="J7377" s="238">
        <v>19450000</v>
      </c>
      <c r="K7377" s="124">
        <v>1157275000000</v>
      </c>
    </row>
    <row r="7378" spans="3:11" x14ac:dyDescent="0.25">
      <c r="C7378" s="201">
        <v>45706</v>
      </c>
      <c r="D7378" s="217" t="s">
        <v>1154</v>
      </c>
      <c r="E7378" s="124">
        <v>23350</v>
      </c>
      <c r="F7378" s="124">
        <v>23000</v>
      </c>
      <c r="G7378" s="124">
        <v>23000</v>
      </c>
      <c r="H7378" s="217">
        <v>1</v>
      </c>
      <c r="I7378" s="124">
        <v>23350</v>
      </c>
      <c r="J7378" s="238">
        <v>600000</v>
      </c>
      <c r="K7378" s="124">
        <v>13800000000</v>
      </c>
    </row>
    <row r="7379" spans="3:11" x14ac:dyDescent="0.25">
      <c r="C7379" s="201">
        <v>45706</v>
      </c>
      <c r="D7379" s="217" t="s">
        <v>1154</v>
      </c>
      <c r="E7379" s="124">
        <v>23350</v>
      </c>
      <c r="F7379" s="124">
        <v>23000</v>
      </c>
      <c r="G7379" s="124">
        <v>23000</v>
      </c>
      <c r="H7379" s="217">
        <v>4</v>
      </c>
      <c r="I7379" s="124">
        <v>93400</v>
      </c>
      <c r="J7379" s="238">
        <v>600000</v>
      </c>
      <c r="K7379" s="124">
        <v>13800000000</v>
      </c>
    </row>
    <row r="7380" spans="3:11" x14ac:dyDescent="0.25">
      <c r="C7380" s="201">
        <v>45706</v>
      </c>
      <c r="D7380" s="217" t="s">
        <v>312</v>
      </c>
      <c r="E7380" s="124">
        <v>14500</v>
      </c>
      <c r="F7380" s="124">
        <v>14500</v>
      </c>
      <c r="G7380" s="124">
        <v>14500</v>
      </c>
      <c r="H7380" s="217">
        <v>1</v>
      </c>
      <c r="I7380" s="124">
        <v>14500</v>
      </c>
      <c r="J7380" s="238">
        <v>20000000</v>
      </c>
      <c r="K7380" s="124">
        <v>290000000000</v>
      </c>
    </row>
    <row r="7381" spans="3:11" x14ac:dyDescent="0.25">
      <c r="C7381" s="201">
        <v>45706</v>
      </c>
      <c r="D7381" s="217" t="s">
        <v>1155</v>
      </c>
      <c r="E7381" s="124">
        <v>19000</v>
      </c>
      <c r="F7381" s="124">
        <v>19000</v>
      </c>
      <c r="G7381" s="124">
        <v>19000</v>
      </c>
      <c r="H7381" s="217">
        <v>3</v>
      </c>
      <c r="I7381" s="124">
        <v>57000</v>
      </c>
      <c r="J7381" s="238">
        <v>2400000</v>
      </c>
      <c r="K7381" s="124">
        <v>45600000000</v>
      </c>
    </row>
    <row r="7382" spans="3:11" x14ac:dyDescent="0.25">
      <c r="C7382" s="201">
        <v>45706</v>
      </c>
      <c r="D7382" s="217" t="s">
        <v>312</v>
      </c>
      <c r="E7382" s="124">
        <v>15000</v>
      </c>
      <c r="F7382" s="124">
        <v>14500</v>
      </c>
      <c r="G7382" s="124">
        <v>14500</v>
      </c>
      <c r="H7382" s="217">
        <v>3</v>
      </c>
      <c r="I7382" s="124">
        <v>45000</v>
      </c>
      <c r="J7382" s="238">
        <v>20000000</v>
      </c>
      <c r="K7382" s="124">
        <v>290000000000</v>
      </c>
    </row>
    <row r="7383" spans="3:11" x14ac:dyDescent="0.25">
      <c r="C7383" s="201">
        <v>45706</v>
      </c>
      <c r="D7383" s="217" t="s">
        <v>312</v>
      </c>
      <c r="E7383" s="124">
        <v>14500</v>
      </c>
      <c r="F7383" s="124">
        <v>14500</v>
      </c>
      <c r="G7383" s="124">
        <v>14500</v>
      </c>
      <c r="H7383" s="217">
        <v>109</v>
      </c>
      <c r="I7383" s="124">
        <v>1580500</v>
      </c>
      <c r="J7383" s="238">
        <v>20000000</v>
      </c>
      <c r="K7383" s="124">
        <v>290000000000</v>
      </c>
    </row>
    <row r="7384" spans="3:11" x14ac:dyDescent="0.25">
      <c r="C7384" s="201">
        <v>45706</v>
      </c>
      <c r="D7384" s="217" t="s">
        <v>312</v>
      </c>
      <c r="E7384" s="124">
        <v>14500</v>
      </c>
      <c r="F7384" s="124">
        <v>14500</v>
      </c>
      <c r="G7384" s="124">
        <v>14500</v>
      </c>
      <c r="H7384" s="217">
        <v>2</v>
      </c>
      <c r="I7384" s="124">
        <v>29000</v>
      </c>
      <c r="J7384" s="238">
        <v>20000000</v>
      </c>
      <c r="K7384" s="124">
        <v>290000000000</v>
      </c>
    </row>
    <row r="7385" spans="3:11" x14ac:dyDescent="0.25">
      <c r="C7385" s="201">
        <v>45706</v>
      </c>
      <c r="D7385" s="217" t="s">
        <v>312</v>
      </c>
      <c r="E7385" s="124">
        <v>14500</v>
      </c>
      <c r="F7385" s="124">
        <v>14500</v>
      </c>
      <c r="G7385" s="124">
        <v>14500</v>
      </c>
      <c r="H7385" s="217">
        <v>89</v>
      </c>
      <c r="I7385" s="124">
        <v>1290500</v>
      </c>
      <c r="J7385" s="238">
        <v>20000000</v>
      </c>
      <c r="K7385" s="124">
        <v>290000000000</v>
      </c>
    </row>
    <row r="7386" spans="3:11" x14ac:dyDescent="0.25">
      <c r="C7386" s="201">
        <v>45706</v>
      </c>
      <c r="D7386" s="217" t="s">
        <v>312</v>
      </c>
      <c r="E7386" s="124">
        <v>15000</v>
      </c>
      <c r="F7386" s="124">
        <v>14500</v>
      </c>
      <c r="G7386" s="124">
        <v>14500</v>
      </c>
      <c r="H7386" s="217">
        <v>10</v>
      </c>
      <c r="I7386" s="124">
        <v>150000</v>
      </c>
      <c r="J7386" s="238">
        <v>20000000</v>
      </c>
      <c r="K7386" s="124">
        <v>290000000000</v>
      </c>
    </row>
    <row r="7387" spans="3:11" x14ac:dyDescent="0.25">
      <c r="C7387" s="201">
        <v>45706</v>
      </c>
      <c r="D7387" s="217" t="s">
        <v>1155</v>
      </c>
      <c r="E7387" s="124">
        <v>19000</v>
      </c>
      <c r="F7387" s="124">
        <v>19000</v>
      </c>
      <c r="G7387" s="124">
        <v>19000</v>
      </c>
      <c r="H7387" s="217">
        <v>15</v>
      </c>
      <c r="I7387" s="124">
        <v>285000</v>
      </c>
      <c r="J7387" s="238">
        <v>2400000</v>
      </c>
      <c r="K7387" s="124">
        <v>45600000000</v>
      </c>
    </row>
    <row r="7388" spans="3:11" x14ac:dyDescent="0.25">
      <c r="C7388" s="201">
        <v>45706</v>
      </c>
      <c r="D7388" s="217" t="s">
        <v>1154</v>
      </c>
      <c r="E7388" s="124">
        <v>23350</v>
      </c>
      <c r="F7388" s="124">
        <v>23000</v>
      </c>
      <c r="G7388" s="124">
        <v>23000</v>
      </c>
      <c r="H7388" s="217">
        <v>1</v>
      </c>
      <c r="I7388" s="124">
        <v>23350</v>
      </c>
      <c r="J7388" s="238">
        <v>600000</v>
      </c>
      <c r="K7388" s="124">
        <v>13800000000</v>
      </c>
    </row>
    <row r="7389" spans="3:11" x14ac:dyDescent="0.25">
      <c r="C7389" s="201">
        <v>45706</v>
      </c>
      <c r="D7389" s="217" t="s">
        <v>1154</v>
      </c>
      <c r="E7389" s="124">
        <v>23500</v>
      </c>
      <c r="F7389" s="124">
        <v>23000</v>
      </c>
      <c r="G7389" s="124">
        <v>23000</v>
      </c>
      <c r="H7389" s="217">
        <v>8</v>
      </c>
      <c r="I7389" s="124">
        <v>188000</v>
      </c>
      <c r="J7389" s="238">
        <v>600000</v>
      </c>
      <c r="K7389" s="124">
        <v>13800000000</v>
      </c>
    </row>
    <row r="7390" spans="3:11" x14ac:dyDescent="0.25">
      <c r="C7390" s="201">
        <v>45706</v>
      </c>
      <c r="D7390" s="217" t="s">
        <v>1154</v>
      </c>
      <c r="E7390" s="124">
        <v>23500</v>
      </c>
      <c r="F7390" s="124">
        <v>23000</v>
      </c>
      <c r="G7390" s="124">
        <v>23000</v>
      </c>
      <c r="H7390" s="217">
        <v>1</v>
      </c>
      <c r="I7390" s="124">
        <v>23500</v>
      </c>
      <c r="J7390" s="238">
        <v>600000</v>
      </c>
      <c r="K7390" s="124">
        <v>13800000000</v>
      </c>
    </row>
    <row r="7391" spans="3:11" x14ac:dyDescent="0.25">
      <c r="C7391" s="201">
        <v>45706</v>
      </c>
      <c r="D7391" s="217" t="s">
        <v>310</v>
      </c>
      <c r="E7391" s="124">
        <v>59500</v>
      </c>
      <c r="F7391" s="124">
        <v>59300</v>
      </c>
      <c r="G7391" s="124">
        <v>59500</v>
      </c>
      <c r="H7391" s="217">
        <v>24</v>
      </c>
      <c r="I7391" s="124">
        <v>1428000</v>
      </c>
      <c r="J7391" s="238">
        <v>19450000</v>
      </c>
      <c r="K7391" s="124">
        <v>1157275000000</v>
      </c>
    </row>
    <row r="7392" spans="3:11" x14ac:dyDescent="0.25">
      <c r="C7392" s="201">
        <v>45706</v>
      </c>
      <c r="D7392" s="217" t="s">
        <v>312</v>
      </c>
      <c r="E7392" s="124">
        <v>15000</v>
      </c>
      <c r="F7392" s="124">
        <v>14500</v>
      </c>
      <c r="G7392" s="124">
        <v>14500</v>
      </c>
      <c r="H7392" s="217">
        <v>3</v>
      </c>
      <c r="I7392" s="124">
        <v>45000</v>
      </c>
      <c r="J7392" s="238">
        <v>20000000</v>
      </c>
      <c r="K7392" s="124">
        <v>290000000000</v>
      </c>
    </row>
    <row r="7393" spans="3:11" x14ac:dyDescent="0.25">
      <c r="C7393" s="201">
        <v>45706</v>
      </c>
      <c r="D7393" s="217" t="s">
        <v>1154</v>
      </c>
      <c r="E7393" s="124">
        <v>23450</v>
      </c>
      <c r="F7393" s="124">
        <v>23000</v>
      </c>
      <c r="G7393" s="124">
        <v>23000</v>
      </c>
      <c r="H7393" s="217">
        <v>2</v>
      </c>
      <c r="I7393" s="124">
        <v>46900</v>
      </c>
      <c r="J7393" s="238">
        <v>600000</v>
      </c>
      <c r="K7393" s="124">
        <v>13800000000</v>
      </c>
    </row>
    <row r="7394" spans="3:11" x14ac:dyDescent="0.25">
      <c r="C7394" s="201">
        <v>45706</v>
      </c>
      <c r="D7394" s="217" t="s">
        <v>1154</v>
      </c>
      <c r="E7394" s="124">
        <v>23000</v>
      </c>
      <c r="F7394" s="124">
        <v>23000</v>
      </c>
      <c r="G7394" s="124">
        <v>23000</v>
      </c>
      <c r="H7394" s="217">
        <v>6</v>
      </c>
      <c r="I7394" s="124">
        <v>138000</v>
      </c>
      <c r="J7394" s="238">
        <v>600000</v>
      </c>
      <c r="K7394" s="124">
        <v>13800000000</v>
      </c>
    </row>
    <row r="7395" spans="3:11" x14ac:dyDescent="0.25">
      <c r="C7395" s="201">
        <v>45706</v>
      </c>
      <c r="D7395" s="217" t="s">
        <v>1154</v>
      </c>
      <c r="E7395" s="124">
        <v>23000</v>
      </c>
      <c r="F7395" s="124">
        <v>23000</v>
      </c>
      <c r="G7395" s="124">
        <v>23000</v>
      </c>
      <c r="H7395" s="217">
        <v>6</v>
      </c>
      <c r="I7395" s="124">
        <v>138000</v>
      </c>
      <c r="J7395" s="238">
        <v>600000</v>
      </c>
      <c r="K7395" s="124">
        <v>13800000000</v>
      </c>
    </row>
    <row r="7396" spans="3:11" x14ac:dyDescent="0.25">
      <c r="C7396" s="201">
        <v>45706</v>
      </c>
      <c r="D7396" s="217" t="s">
        <v>1154</v>
      </c>
      <c r="E7396" s="124">
        <v>23000</v>
      </c>
      <c r="F7396" s="124">
        <v>23000</v>
      </c>
      <c r="G7396" s="124">
        <v>23000</v>
      </c>
      <c r="H7396" s="217">
        <v>22</v>
      </c>
      <c r="I7396" s="124">
        <v>506000</v>
      </c>
      <c r="J7396" s="238">
        <v>600000</v>
      </c>
      <c r="K7396" s="124">
        <v>13800000000</v>
      </c>
    </row>
    <row r="7397" spans="3:11" x14ac:dyDescent="0.25">
      <c r="C7397" s="201">
        <v>45706</v>
      </c>
      <c r="D7397" s="217" t="s">
        <v>310</v>
      </c>
      <c r="E7397" s="124">
        <v>59500</v>
      </c>
      <c r="F7397" s="124">
        <v>59300</v>
      </c>
      <c r="G7397" s="124">
        <v>59500</v>
      </c>
      <c r="H7397" s="217">
        <v>1</v>
      </c>
      <c r="I7397" s="124">
        <v>59500</v>
      </c>
      <c r="J7397" s="238">
        <v>19450000</v>
      </c>
      <c r="K7397" s="124">
        <v>1157275000000</v>
      </c>
    </row>
    <row r="7398" spans="3:11" x14ac:dyDescent="0.25">
      <c r="C7398" s="201">
        <v>45706</v>
      </c>
      <c r="D7398" s="217" t="s">
        <v>312</v>
      </c>
      <c r="E7398" s="124">
        <v>14950</v>
      </c>
      <c r="F7398" s="124">
        <v>14500</v>
      </c>
      <c r="G7398" s="124">
        <v>14500</v>
      </c>
      <c r="H7398" s="217">
        <v>1</v>
      </c>
      <c r="I7398" s="124">
        <v>14950</v>
      </c>
      <c r="J7398" s="238">
        <v>20000000</v>
      </c>
      <c r="K7398" s="124">
        <v>290000000000</v>
      </c>
    </row>
    <row r="7399" spans="3:11" x14ac:dyDescent="0.25">
      <c r="C7399" s="201">
        <v>45707</v>
      </c>
      <c r="D7399" s="217" t="s">
        <v>312</v>
      </c>
      <c r="E7399" s="124">
        <v>14950</v>
      </c>
      <c r="F7399" s="124">
        <v>14950</v>
      </c>
      <c r="G7399" s="124">
        <v>14950</v>
      </c>
      <c r="H7399" s="217">
        <v>2</v>
      </c>
      <c r="I7399" s="124">
        <v>29900</v>
      </c>
      <c r="J7399" s="238">
        <v>20000000</v>
      </c>
      <c r="K7399" s="124">
        <v>299000000000</v>
      </c>
    </row>
    <row r="7400" spans="3:11" x14ac:dyDescent="0.25">
      <c r="C7400" s="201">
        <v>45707</v>
      </c>
      <c r="D7400" s="217" t="s">
        <v>1155</v>
      </c>
      <c r="E7400" s="124">
        <v>18990</v>
      </c>
      <c r="F7400" s="124">
        <v>19000</v>
      </c>
      <c r="G7400" s="124">
        <v>18990</v>
      </c>
      <c r="H7400" s="217">
        <v>3</v>
      </c>
      <c r="I7400" s="124">
        <v>56970</v>
      </c>
      <c r="J7400" s="238">
        <v>2400000</v>
      </c>
      <c r="K7400" s="124">
        <v>45576000000</v>
      </c>
    </row>
    <row r="7401" spans="3:11" x14ac:dyDescent="0.25">
      <c r="C7401" s="201">
        <v>45707</v>
      </c>
      <c r="D7401" s="217" t="s">
        <v>1155</v>
      </c>
      <c r="E7401" s="124">
        <v>18950</v>
      </c>
      <c r="F7401" s="124">
        <v>19000</v>
      </c>
      <c r="G7401" s="124">
        <v>18990</v>
      </c>
      <c r="H7401" s="217">
        <v>6</v>
      </c>
      <c r="I7401" s="124">
        <v>113700</v>
      </c>
      <c r="J7401" s="238">
        <v>2400000</v>
      </c>
      <c r="K7401" s="124">
        <v>45576000000</v>
      </c>
    </row>
    <row r="7402" spans="3:11" x14ac:dyDescent="0.25">
      <c r="C7402" s="201">
        <v>45707</v>
      </c>
      <c r="D7402" s="217" t="s">
        <v>312</v>
      </c>
      <c r="E7402" s="124">
        <v>14950</v>
      </c>
      <c r="F7402" s="124">
        <v>14950</v>
      </c>
      <c r="G7402" s="124">
        <v>14950</v>
      </c>
      <c r="H7402" s="217">
        <v>1</v>
      </c>
      <c r="I7402" s="124">
        <v>14950</v>
      </c>
      <c r="J7402" s="238">
        <v>20000000</v>
      </c>
      <c r="K7402" s="124">
        <v>299000000000</v>
      </c>
    </row>
    <row r="7403" spans="3:11" x14ac:dyDescent="0.25">
      <c r="C7403" s="201">
        <v>45707</v>
      </c>
      <c r="D7403" s="217" t="s">
        <v>312</v>
      </c>
      <c r="E7403" s="124">
        <v>14950</v>
      </c>
      <c r="F7403" s="124">
        <v>14950</v>
      </c>
      <c r="G7403" s="124">
        <v>14950</v>
      </c>
      <c r="H7403" s="217">
        <v>6</v>
      </c>
      <c r="I7403" s="124">
        <v>89700</v>
      </c>
      <c r="J7403" s="238">
        <v>20000000</v>
      </c>
      <c r="K7403" s="124">
        <v>299000000000</v>
      </c>
    </row>
    <row r="7404" spans="3:11" x14ac:dyDescent="0.25">
      <c r="C7404" s="201">
        <v>45707</v>
      </c>
      <c r="D7404" s="217" t="s">
        <v>1155</v>
      </c>
      <c r="E7404" s="124">
        <v>18990</v>
      </c>
      <c r="F7404" s="124">
        <v>19000</v>
      </c>
      <c r="G7404" s="124">
        <v>18990</v>
      </c>
      <c r="H7404" s="217">
        <v>9</v>
      </c>
      <c r="I7404" s="124">
        <v>170910</v>
      </c>
      <c r="J7404" s="238">
        <v>2400000</v>
      </c>
      <c r="K7404" s="124">
        <v>45576000000</v>
      </c>
    </row>
    <row r="7405" spans="3:11" x14ac:dyDescent="0.25">
      <c r="C7405" s="201">
        <v>45707</v>
      </c>
      <c r="D7405" s="217" t="s">
        <v>312</v>
      </c>
      <c r="E7405" s="124">
        <v>14950</v>
      </c>
      <c r="F7405" s="124">
        <v>14950</v>
      </c>
      <c r="G7405" s="124">
        <v>14950</v>
      </c>
      <c r="H7405" s="217">
        <v>6</v>
      </c>
      <c r="I7405" s="124">
        <v>89700</v>
      </c>
      <c r="J7405" s="238">
        <v>20000000</v>
      </c>
      <c r="K7405" s="124">
        <v>299000000000</v>
      </c>
    </row>
    <row r="7406" spans="3:11" x14ac:dyDescent="0.25">
      <c r="C7406" s="201">
        <v>45707</v>
      </c>
      <c r="D7406" s="217" t="s">
        <v>1154</v>
      </c>
      <c r="E7406" s="124">
        <v>23000</v>
      </c>
      <c r="F7406" s="124">
        <v>23000</v>
      </c>
      <c r="G7406" s="124">
        <v>23000</v>
      </c>
      <c r="H7406" s="217">
        <v>3</v>
      </c>
      <c r="I7406" s="124">
        <v>69000</v>
      </c>
      <c r="J7406" s="238">
        <v>600000</v>
      </c>
      <c r="K7406" s="124">
        <v>13800000000</v>
      </c>
    </row>
    <row r="7407" spans="3:11" x14ac:dyDescent="0.25">
      <c r="C7407" s="201">
        <v>45707</v>
      </c>
      <c r="D7407" s="217" t="s">
        <v>1154</v>
      </c>
      <c r="E7407" s="124">
        <v>23000</v>
      </c>
      <c r="F7407" s="124">
        <v>23000</v>
      </c>
      <c r="G7407" s="124">
        <v>23000</v>
      </c>
      <c r="H7407" s="217">
        <v>7</v>
      </c>
      <c r="I7407" s="124">
        <v>161000</v>
      </c>
      <c r="J7407" s="238">
        <v>600000</v>
      </c>
      <c r="K7407" s="124">
        <v>13800000000</v>
      </c>
    </row>
    <row r="7408" spans="3:11" x14ac:dyDescent="0.25">
      <c r="C7408" s="201">
        <v>45707</v>
      </c>
      <c r="D7408" s="217" t="s">
        <v>310</v>
      </c>
      <c r="E7408" s="124">
        <v>59500</v>
      </c>
      <c r="F7408" s="124">
        <v>59500</v>
      </c>
      <c r="G7408" s="124">
        <v>59500</v>
      </c>
      <c r="H7408" s="217">
        <v>6</v>
      </c>
      <c r="I7408" s="124">
        <v>357000</v>
      </c>
      <c r="J7408" s="238">
        <v>19450000</v>
      </c>
      <c r="K7408" s="124">
        <v>1157275000000</v>
      </c>
    </row>
    <row r="7409" spans="3:11" x14ac:dyDescent="0.25">
      <c r="C7409" s="201">
        <v>45707</v>
      </c>
      <c r="D7409" s="217" t="s">
        <v>1155</v>
      </c>
      <c r="E7409" s="124">
        <v>18990</v>
      </c>
      <c r="F7409" s="124">
        <v>19000</v>
      </c>
      <c r="G7409" s="124">
        <v>18990</v>
      </c>
      <c r="H7409" s="217">
        <v>20</v>
      </c>
      <c r="I7409" s="124">
        <v>379800</v>
      </c>
      <c r="J7409" s="238">
        <v>2400000</v>
      </c>
      <c r="K7409" s="124">
        <v>45576000000</v>
      </c>
    </row>
    <row r="7410" spans="3:11" x14ac:dyDescent="0.25">
      <c r="C7410" s="201">
        <v>45707</v>
      </c>
      <c r="D7410" s="217" t="s">
        <v>312</v>
      </c>
      <c r="E7410" s="124">
        <v>14950</v>
      </c>
      <c r="F7410" s="124">
        <v>14950</v>
      </c>
      <c r="G7410" s="124">
        <v>14950</v>
      </c>
      <c r="H7410" s="217">
        <v>2</v>
      </c>
      <c r="I7410" s="124">
        <v>29900</v>
      </c>
      <c r="J7410" s="238">
        <v>20000000</v>
      </c>
      <c r="K7410" s="124">
        <v>299000000000</v>
      </c>
    </row>
    <row r="7411" spans="3:11" x14ac:dyDescent="0.25">
      <c r="C7411" s="201">
        <v>45707</v>
      </c>
      <c r="D7411" s="217" t="s">
        <v>312</v>
      </c>
      <c r="E7411" s="124">
        <v>14950</v>
      </c>
      <c r="F7411" s="124">
        <v>14950</v>
      </c>
      <c r="G7411" s="124">
        <v>14950</v>
      </c>
      <c r="H7411" s="217">
        <v>1</v>
      </c>
      <c r="I7411" s="124">
        <v>14950</v>
      </c>
      <c r="J7411" s="238">
        <v>20000000</v>
      </c>
      <c r="K7411" s="124">
        <v>299000000000</v>
      </c>
    </row>
    <row r="7412" spans="3:11" x14ac:dyDescent="0.25">
      <c r="C7412" s="201">
        <v>45707</v>
      </c>
      <c r="D7412" s="217" t="s">
        <v>1154</v>
      </c>
      <c r="E7412" s="124">
        <v>23000</v>
      </c>
      <c r="F7412" s="124">
        <v>23000</v>
      </c>
      <c r="G7412" s="124">
        <v>23000</v>
      </c>
      <c r="H7412" s="217">
        <v>1</v>
      </c>
      <c r="I7412" s="124">
        <v>23000</v>
      </c>
      <c r="J7412" s="238">
        <v>600000</v>
      </c>
      <c r="K7412" s="124">
        <v>13800000000</v>
      </c>
    </row>
    <row r="7413" spans="3:11" x14ac:dyDescent="0.25">
      <c r="C7413" s="201">
        <v>45707</v>
      </c>
      <c r="D7413" s="217" t="s">
        <v>1154</v>
      </c>
      <c r="E7413" s="124">
        <v>23000</v>
      </c>
      <c r="F7413" s="124">
        <v>23000</v>
      </c>
      <c r="G7413" s="124">
        <v>23000</v>
      </c>
      <c r="H7413" s="217">
        <v>1</v>
      </c>
      <c r="I7413" s="124">
        <v>23000</v>
      </c>
      <c r="J7413" s="238">
        <v>600000</v>
      </c>
      <c r="K7413" s="124">
        <v>13800000000</v>
      </c>
    </row>
    <row r="7414" spans="3:11" x14ac:dyDescent="0.25">
      <c r="C7414" s="201">
        <v>45708</v>
      </c>
      <c r="D7414" s="217" t="s">
        <v>1154</v>
      </c>
      <c r="E7414" s="124">
        <v>23000</v>
      </c>
      <c r="F7414" s="124">
        <v>23000</v>
      </c>
      <c r="G7414" s="124">
        <v>23000</v>
      </c>
      <c r="H7414" s="217">
        <v>1</v>
      </c>
      <c r="I7414" s="124">
        <v>23000</v>
      </c>
      <c r="J7414" s="238">
        <v>600000</v>
      </c>
      <c r="K7414" s="124">
        <v>13800000000</v>
      </c>
    </row>
    <row r="7415" spans="3:11" x14ac:dyDescent="0.25">
      <c r="C7415" s="201">
        <v>45708</v>
      </c>
      <c r="D7415" s="217" t="s">
        <v>312</v>
      </c>
      <c r="E7415" s="124">
        <v>14950</v>
      </c>
      <c r="F7415" s="124">
        <v>14950</v>
      </c>
      <c r="G7415" s="124">
        <v>14995</v>
      </c>
      <c r="H7415" s="217">
        <v>1</v>
      </c>
      <c r="I7415" s="124">
        <v>14950</v>
      </c>
      <c r="J7415" s="238">
        <v>20000000</v>
      </c>
      <c r="K7415" s="124">
        <v>299900000000</v>
      </c>
    </row>
    <row r="7416" spans="3:11" x14ac:dyDescent="0.25">
      <c r="C7416" s="201">
        <v>45708</v>
      </c>
      <c r="D7416" s="217" t="s">
        <v>1155</v>
      </c>
      <c r="E7416" s="124">
        <v>18990</v>
      </c>
      <c r="F7416" s="124">
        <v>18990</v>
      </c>
      <c r="G7416" s="124">
        <v>19000</v>
      </c>
      <c r="H7416" s="217">
        <v>2</v>
      </c>
      <c r="I7416" s="124">
        <v>37980</v>
      </c>
      <c r="J7416" s="238">
        <v>2400000</v>
      </c>
      <c r="K7416" s="124">
        <v>45600000000</v>
      </c>
    </row>
    <row r="7417" spans="3:11" x14ac:dyDescent="0.25">
      <c r="C7417" s="201">
        <v>45708</v>
      </c>
      <c r="D7417" s="217" t="s">
        <v>1155</v>
      </c>
      <c r="E7417" s="124">
        <v>18990</v>
      </c>
      <c r="F7417" s="124">
        <v>18990</v>
      </c>
      <c r="G7417" s="124">
        <v>19000</v>
      </c>
      <c r="H7417" s="217">
        <v>2</v>
      </c>
      <c r="I7417" s="124">
        <v>37980</v>
      </c>
      <c r="J7417" s="238">
        <v>2400000</v>
      </c>
      <c r="K7417" s="124">
        <v>45600000000</v>
      </c>
    </row>
    <row r="7418" spans="3:11" x14ac:dyDescent="0.25">
      <c r="C7418" s="201">
        <v>45708</v>
      </c>
      <c r="D7418" s="217" t="s">
        <v>1155</v>
      </c>
      <c r="E7418" s="124">
        <v>18990</v>
      </c>
      <c r="F7418" s="124">
        <v>18990</v>
      </c>
      <c r="G7418" s="124">
        <v>19000</v>
      </c>
      <c r="H7418" s="217">
        <v>5</v>
      </c>
      <c r="I7418" s="124">
        <v>94950</v>
      </c>
      <c r="J7418" s="238">
        <v>2400000</v>
      </c>
      <c r="K7418" s="124">
        <v>45600000000</v>
      </c>
    </row>
    <row r="7419" spans="3:11" x14ac:dyDescent="0.25">
      <c r="C7419" s="201">
        <v>45708</v>
      </c>
      <c r="D7419" s="217" t="s">
        <v>310</v>
      </c>
      <c r="E7419" s="124">
        <v>59500</v>
      </c>
      <c r="F7419" s="124">
        <v>59500</v>
      </c>
      <c r="G7419" s="124">
        <v>59900</v>
      </c>
      <c r="H7419" s="217">
        <v>5</v>
      </c>
      <c r="I7419" s="124">
        <v>297500</v>
      </c>
      <c r="J7419" s="238">
        <v>19450000</v>
      </c>
      <c r="K7419" s="124">
        <v>1165055000000</v>
      </c>
    </row>
    <row r="7420" spans="3:11" x14ac:dyDescent="0.25">
      <c r="C7420" s="201">
        <v>45708</v>
      </c>
      <c r="D7420" s="217" t="s">
        <v>310</v>
      </c>
      <c r="E7420" s="124">
        <v>59500</v>
      </c>
      <c r="F7420" s="124">
        <v>59500</v>
      </c>
      <c r="G7420" s="124">
        <v>59900</v>
      </c>
      <c r="H7420" s="217">
        <v>2</v>
      </c>
      <c r="I7420" s="124">
        <v>119000</v>
      </c>
      <c r="J7420" s="238">
        <v>19450000</v>
      </c>
      <c r="K7420" s="124">
        <v>1165055000000</v>
      </c>
    </row>
    <row r="7421" spans="3:11" x14ac:dyDescent="0.25">
      <c r="C7421" s="201">
        <v>45708</v>
      </c>
      <c r="D7421" s="217" t="s">
        <v>312</v>
      </c>
      <c r="E7421" s="124">
        <v>14950</v>
      </c>
      <c r="F7421" s="124">
        <v>14950</v>
      </c>
      <c r="G7421" s="124">
        <v>14995</v>
      </c>
      <c r="H7421" s="217">
        <v>10</v>
      </c>
      <c r="I7421" s="124">
        <v>149500</v>
      </c>
      <c r="J7421" s="238">
        <v>20000000</v>
      </c>
      <c r="K7421" s="124">
        <v>299900000000</v>
      </c>
    </row>
    <row r="7422" spans="3:11" x14ac:dyDescent="0.25">
      <c r="C7422" s="201">
        <v>45708</v>
      </c>
      <c r="D7422" s="217" t="s">
        <v>312</v>
      </c>
      <c r="E7422" s="124">
        <v>14995</v>
      </c>
      <c r="F7422" s="124">
        <v>14950</v>
      </c>
      <c r="G7422" s="124">
        <v>14995</v>
      </c>
      <c r="H7422" s="217">
        <v>5</v>
      </c>
      <c r="I7422" s="124">
        <v>74975</v>
      </c>
      <c r="J7422" s="238">
        <v>20000000</v>
      </c>
      <c r="K7422" s="124">
        <v>299900000000</v>
      </c>
    </row>
    <row r="7423" spans="3:11" x14ac:dyDescent="0.25">
      <c r="C7423" s="201">
        <v>45708</v>
      </c>
      <c r="D7423" s="217" t="s">
        <v>312</v>
      </c>
      <c r="E7423" s="124">
        <v>14950</v>
      </c>
      <c r="F7423" s="124">
        <v>14950</v>
      </c>
      <c r="G7423" s="124">
        <v>14995</v>
      </c>
      <c r="H7423" s="217">
        <v>104</v>
      </c>
      <c r="I7423" s="124">
        <v>1554800</v>
      </c>
      <c r="J7423" s="238">
        <v>20000000</v>
      </c>
      <c r="K7423" s="124">
        <v>299900000000</v>
      </c>
    </row>
    <row r="7424" spans="3:11" x14ac:dyDescent="0.25">
      <c r="C7424" s="201">
        <v>45708</v>
      </c>
      <c r="D7424" s="217" t="s">
        <v>312</v>
      </c>
      <c r="E7424" s="124">
        <v>14995</v>
      </c>
      <c r="F7424" s="124">
        <v>14950</v>
      </c>
      <c r="G7424" s="124">
        <v>14995</v>
      </c>
      <c r="H7424" s="217">
        <v>10</v>
      </c>
      <c r="I7424" s="124">
        <v>149950</v>
      </c>
      <c r="J7424" s="238">
        <v>20000000</v>
      </c>
      <c r="K7424" s="124">
        <v>299900000000</v>
      </c>
    </row>
    <row r="7425" spans="3:11" x14ac:dyDescent="0.25">
      <c r="C7425" s="201">
        <v>45708</v>
      </c>
      <c r="D7425" s="217" t="s">
        <v>310</v>
      </c>
      <c r="E7425" s="124">
        <v>59900</v>
      </c>
      <c r="F7425" s="124">
        <v>59500</v>
      </c>
      <c r="G7425" s="124">
        <v>59900</v>
      </c>
      <c r="H7425" s="217">
        <v>10</v>
      </c>
      <c r="I7425" s="124">
        <v>599000</v>
      </c>
      <c r="J7425" s="238">
        <v>19450000</v>
      </c>
      <c r="K7425" s="124">
        <v>1165055000000</v>
      </c>
    </row>
    <row r="7426" spans="3:11" x14ac:dyDescent="0.25">
      <c r="C7426" s="201">
        <v>45708</v>
      </c>
      <c r="D7426" s="217" t="s">
        <v>1154</v>
      </c>
      <c r="E7426" s="124">
        <v>23300</v>
      </c>
      <c r="F7426" s="124">
        <v>23000</v>
      </c>
      <c r="G7426" s="124">
        <v>23000</v>
      </c>
      <c r="H7426" s="217">
        <v>10</v>
      </c>
      <c r="I7426" s="124">
        <v>233000</v>
      </c>
      <c r="J7426" s="238">
        <v>600000</v>
      </c>
      <c r="K7426" s="124">
        <v>13800000000</v>
      </c>
    </row>
    <row r="7427" spans="3:11" x14ac:dyDescent="0.25">
      <c r="C7427" s="201">
        <v>45708</v>
      </c>
      <c r="D7427" s="217" t="s">
        <v>1155</v>
      </c>
      <c r="E7427" s="124">
        <v>19000</v>
      </c>
      <c r="F7427" s="124">
        <v>18990</v>
      </c>
      <c r="G7427" s="124">
        <v>19000</v>
      </c>
      <c r="H7427" s="217">
        <v>10</v>
      </c>
      <c r="I7427" s="124">
        <v>190000</v>
      </c>
      <c r="J7427" s="238">
        <v>2400000</v>
      </c>
      <c r="K7427" s="124">
        <v>45600000000</v>
      </c>
    </row>
    <row r="7428" spans="3:11" x14ac:dyDescent="0.25">
      <c r="C7428" s="201">
        <v>45708</v>
      </c>
      <c r="D7428" s="217" t="s">
        <v>312</v>
      </c>
      <c r="E7428" s="124">
        <v>14950</v>
      </c>
      <c r="F7428" s="124">
        <v>14950</v>
      </c>
      <c r="G7428" s="124">
        <v>14995</v>
      </c>
      <c r="H7428" s="217">
        <v>83</v>
      </c>
      <c r="I7428" s="124">
        <v>1240850</v>
      </c>
      <c r="J7428" s="238">
        <v>20000000</v>
      </c>
      <c r="K7428" s="124">
        <v>299900000000</v>
      </c>
    </row>
    <row r="7429" spans="3:11" x14ac:dyDescent="0.25">
      <c r="C7429" s="201">
        <v>45708</v>
      </c>
      <c r="D7429" s="217" t="s">
        <v>1154</v>
      </c>
      <c r="E7429" s="124">
        <v>23300</v>
      </c>
      <c r="F7429" s="124">
        <v>23000</v>
      </c>
      <c r="G7429" s="124">
        <v>23000</v>
      </c>
      <c r="H7429" s="217">
        <v>30</v>
      </c>
      <c r="I7429" s="124">
        <v>699000</v>
      </c>
      <c r="J7429" s="238">
        <v>600000</v>
      </c>
      <c r="K7429" s="124">
        <v>13800000000</v>
      </c>
    </row>
    <row r="7430" spans="3:11" x14ac:dyDescent="0.25">
      <c r="C7430" s="201">
        <v>45708</v>
      </c>
      <c r="D7430" s="217" t="s">
        <v>312</v>
      </c>
      <c r="E7430" s="124">
        <v>14950</v>
      </c>
      <c r="F7430" s="124">
        <v>14950</v>
      </c>
      <c r="G7430" s="124">
        <v>14995</v>
      </c>
      <c r="H7430" s="217">
        <v>280</v>
      </c>
      <c r="I7430" s="124">
        <v>4186000</v>
      </c>
      <c r="J7430" s="238">
        <v>20000000</v>
      </c>
      <c r="K7430" s="124">
        <v>299900000000</v>
      </c>
    </row>
    <row r="7431" spans="3:11" x14ac:dyDescent="0.25">
      <c r="C7431" s="201">
        <v>45708</v>
      </c>
      <c r="D7431" s="217" t="s">
        <v>312</v>
      </c>
      <c r="E7431" s="124">
        <v>14995</v>
      </c>
      <c r="F7431" s="124">
        <v>14950</v>
      </c>
      <c r="G7431" s="124">
        <v>14995</v>
      </c>
      <c r="H7431" s="217">
        <v>1</v>
      </c>
      <c r="I7431" s="124">
        <v>14995</v>
      </c>
      <c r="J7431" s="238">
        <v>20000000</v>
      </c>
      <c r="K7431" s="124">
        <v>299900000000</v>
      </c>
    </row>
    <row r="7432" spans="3:11" x14ac:dyDescent="0.25">
      <c r="C7432" s="201">
        <v>45708</v>
      </c>
      <c r="D7432" s="217" t="s">
        <v>1154</v>
      </c>
      <c r="E7432" s="124">
        <v>23000</v>
      </c>
      <c r="F7432" s="124">
        <v>23000</v>
      </c>
      <c r="G7432" s="124">
        <v>23000</v>
      </c>
      <c r="H7432" s="217">
        <v>7</v>
      </c>
      <c r="I7432" s="124">
        <v>161000</v>
      </c>
      <c r="J7432" s="238">
        <v>600000</v>
      </c>
      <c r="K7432" s="124">
        <v>13800000000</v>
      </c>
    </row>
    <row r="7433" spans="3:11" x14ac:dyDescent="0.25">
      <c r="C7433" s="201">
        <v>45708</v>
      </c>
      <c r="D7433" s="217" t="s">
        <v>310</v>
      </c>
      <c r="E7433" s="124">
        <v>59900</v>
      </c>
      <c r="F7433" s="124">
        <v>59500</v>
      </c>
      <c r="G7433" s="124">
        <v>59900</v>
      </c>
      <c r="H7433" s="217">
        <v>1</v>
      </c>
      <c r="I7433" s="124">
        <v>59900</v>
      </c>
      <c r="J7433" s="238">
        <v>19450000</v>
      </c>
      <c r="K7433" s="124">
        <v>1165055000000</v>
      </c>
    </row>
    <row r="7434" spans="3:11" x14ac:dyDescent="0.25">
      <c r="C7434" s="201">
        <v>45708</v>
      </c>
      <c r="D7434" s="217" t="s">
        <v>312</v>
      </c>
      <c r="E7434" s="124">
        <v>14995</v>
      </c>
      <c r="F7434" s="124">
        <v>14950</v>
      </c>
      <c r="G7434" s="124">
        <v>14995</v>
      </c>
      <c r="H7434" s="217">
        <v>10</v>
      </c>
      <c r="I7434" s="124">
        <v>149950</v>
      </c>
      <c r="J7434" s="238">
        <v>20000000</v>
      </c>
      <c r="K7434" s="124">
        <v>299900000000</v>
      </c>
    </row>
    <row r="7435" spans="3:11" x14ac:dyDescent="0.25">
      <c r="C7435" s="201">
        <v>45708</v>
      </c>
      <c r="D7435" s="217" t="s">
        <v>312</v>
      </c>
      <c r="E7435" s="124">
        <v>14995</v>
      </c>
      <c r="F7435" s="124">
        <v>14950</v>
      </c>
      <c r="G7435" s="124">
        <v>14995</v>
      </c>
      <c r="H7435" s="217">
        <v>193</v>
      </c>
      <c r="I7435" s="124">
        <v>2894035</v>
      </c>
      <c r="J7435" s="238">
        <v>20000000</v>
      </c>
      <c r="K7435" s="124">
        <v>299900000000</v>
      </c>
    </row>
    <row r="7436" spans="3:11" x14ac:dyDescent="0.25">
      <c r="C7436" s="201">
        <v>45708</v>
      </c>
      <c r="D7436" s="217" t="s">
        <v>312</v>
      </c>
      <c r="E7436" s="124">
        <v>14995</v>
      </c>
      <c r="F7436" s="124">
        <v>14950</v>
      </c>
      <c r="G7436" s="124">
        <v>14995</v>
      </c>
      <c r="H7436" s="217">
        <v>7</v>
      </c>
      <c r="I7436" s="124">
        <v>104965</v>
      </c>
      <c r="J7436" s="238">
        <v>20000000</v>
      </c>
      <c r="K7436" s="124">
        <v>299900000000</v>
      </c>
    </row>
    <row r="7437" spans="3:11" x14ac:dyDescent="0.25">
      <c r="C7437" s="201">
        <v>45708</v>
      </c>
      <c r="D7437" s="217" t="s">
        <v>312</v>
      </c>
      <c r="E7437" s="124">
        <v>14990</v>
      </c>
      <c r="F7437" s="124">
        <v>14950</v>
      </c>
      <c r="G7437" s="124">
        <v>14995</v>
      </c>
      <c r="H7437" s="217">
        <v>13</v>
      </c>
      <c r="I7437" s="124">
        <v>194870</v>
      </c>
      <c r="J7437" s="238">
        <v>20000000</v>
      </c>
      <c r="K7437" s="124">
        <v>299900000000</v>
      </c>
    </row>
    <row r="7438" spans="3:11" x14ac:dyDescent="0.25">
      <c r="C7438" s="201">
        <v>45708</v>
      </c>
      <c r="D7438" s="217" t="s">
        <v>312</v>
      </c>
      <c r="E7438" s="124">
        <v>14995</v>
      </c>
      <c r="F7438" s="124">
        <v>14950</v>
      </c>
      <c r="G7438" s="124">
        <v>14995</v>
      </c>
      <c r="H7438" s="217">
        <v>174</v>
      </c>
      <c r="I7438" s="124">
        <v>2609130</v>
      </c>
      <c r="J7438" s="238">
        <v>20000000</v>
      </c>
      <c r="K7438" s="124">
        <v>299900000000</v>
      </c>
    </row>
    <row r="7439" spans="3:11" x14ac:dyDescent="0.25">
      <c r="C7439" s="201">
        <v>45709</v>
      </c>
      <c r="D7439" s="217" t="s">
        <v>310</v>
      </c>
      <c r="E7439" s="124">
        <v>59895</v>
      </c>
      <c r="F7439" s="124">
        <v>59900</v>
      </c>
      <c r="G7439" s="124">
        <v>59800</v>
      </c>
      <c r="H7439" s="217">
        <v>3</v>
      </c>
      <c r="I7439" s="124">
        <v>179685</v>
      </c>
      <c r="J7439" s="238">
        <v>19450000</v>
      </c>
      <c r="K7439" s="124">
        <v>1163110000000</v>
      </c>
    </row>
    <row r="7440" spans="3:11" x14ac:dyDescent="0.25">
      <c r="C7440" s="201">
        <v>45709</v>
      </c>
      <c r="D7440" s="217" t="s">
        <v>310</v>
      </c>
      <c r="E7440" s="124">
        <v>59895</v>
      </c>
      <c r="F7440" s="124">
        <v>59900</v>
      </c>
      <c r="G7440" s="124">
        <v>59800</v>
      </c>
      <c r="H7440" s="217">
        <v>1</v>
      </c>
      <c r="I7440" s="124">
        <v>59895</v>
      </c>
      <c r="J7440" s="238">
        <v>19450000</v>
      </c>
      <c r="K7440" s="124">
        <v>1163110000000</v>
      </c>
    </row>
    <row r="7441" spans="3:11" x14ac:dyDescent="0.25">
      <c r="C7441" s="201">
        <v>45709</v>
      </c>
      <c r="D7441" s="217" t="s">
        <v>310</v>
      </c>
      <c r="E7441" s="124">
        <v>59895</v>
      </c>
      <c r="F7441" s="124">
        <v>59900</v>
      </c>
      <c r="G7441" s="124">
        <v>59800</v>
      </c>
      <c r="H7441" s="217">
        <v>1</v>
      </c>
      <c r="I7441" s="124">
        <v>59895</v>
      </c>
      <c r="J7441" s="238">
        <v>19450000</v>
      </c>
      <c r="K7441" s="124">
        <v>1163110000000</v>
      </c>
    </row>
    <row r="7442" spans="3:11" x14ac:dyDescent="0.25">
      <c r="C7442" s="201">
        <v>45709</v>
      </c>
      <c r="D7442" s="217" t="s">
        <v>1154</v>
      </c>
      <c r="E7442" s="124">
        <v>23300</v>
      </c>
      <c r="F7442" s="124">
        <v>23000</v>
      </c>
      <c r="G7442" s="124">
        <v>23200</v>
      </c>
      <c r="H7442" s="217">
        <v>20</v>
      </c>
      <c r="I7442" s="124">
        <v>466000</v>
      </c>
      <c r="J7442" s="238">
        <v>600000</v>
      </c>
      <c r="K7442" s="124">
        <v>13920000000</v>
      </c>
    </row>
    <row r="7443" spans="3:11" x14ac:dyDescent="0.25">
      <c r="C7443" s="201">
        <v>45709</v>
      </c>
      <c r="D7443" s="217" t="s">
        <v>1154</v>
      </c>
      <c r="E7443" s="124">
        <v>23300</v>
      </c>
      <c r="F7443" s="124">
        <v>23000</v>
      </c>
      <c r="G7443" s="124">
        <v>23200</v>
      </c>
      <c r="H7443" s="217">
        <v>5</v>
      </c>
      <c r="I7443" s="124">
        <v>116500</v>
      </c>
      <c r="J7443" s="238">
        <v>600000</v>
      </c>
      <c r="K7443" s="124">
        <v>13920000000</v>
      </c>
    </row>
    <row r="7444" spans="3:11" x14ac:dyDescent="0.25">
      <c r="C7444" s="201">
        <v>45709</v>
      </c>
      <c r="D7444" s="217" t="s">
        <v>312</v>
      </c>
      <c r="E7444" s="124">
        <v>14996</v>
      </c>
      <c r="F7444" s="124">
        <v>14995</v>
      </c>
      <c r="G7444" s="124">
        <v>14890</v>
      </c>
      <c r="H7444" s="217">
        <v>2</v>
      </c>
      <c r="I7444" s="124">
        <v>29992</v>
      </c>
      <c r="J7444" s="238">
        <v>20000000</v>
      </c>
      <c r="K7444" s="124">
        <v>297800000000</v>
      </c>
    </row>
    <row r="7445" spans="3:11" x14ac:dyDescent="0.25">
      <c r="C7445" s="201">
        <v>45709</v>
      </c>
      <c r="D7445" s="217" t="s">
        <v>312</v>
      </c>
      <c r="E7445" s="124">
        <v>14996</v>
      </c>
      <c r="F7445" s="124">
        <v>14995</v>
      </c>
      <c r="G7445" s="124">
        <v>14890</v>
      </c>
      <c r="H7445" s="217">
        <v>3</v>
      </c>
      <c r="I7445" s="124">
        <v>44988</v>
      </c>
      <c r="J7445" s="238">
        <v>20000000</v>
      </c>
      <c r="K7445" s="124">
        <v>297800000000</v>
      </c>
    </row>
    <row r="7446" spans="3:11" x14ac:dyDescent="0.25">
      <c r="C7446" s="201">
        <v>45709</v>
      </c>
      <c r="D7446" s="217" t="s">
        <v>312</v>
      </c>
      <c r="E7446" s="124">
        <v>14996</v>
      </c>
      <c r="F7446" s="124">
        <v>14995</v>
      </c>
      <c r="G7446" s="124">
        <v>14890</v>
      </c>
      <c r="H7446" s="217">
        <v>10</v>
      </c>
      <c r="I7446" s="124">
        <v>149960</v>
      </c>
      <c r="J7446" s="238">
        <v>20000000</v>
      </c>
      <c r="K7446" s="124">
        <v>297800000000</v>
      </c>
    </row>
    <row r="7447" spans="3:11" x14ac:dyDescent="0.25">
      <c r="C7447" s="201">
        <v>45709</v>
      </c>
      <c r="D7447" s="217" t="s">
        <v>312</v>
      </c>
      <c r="E7447" s="124">
        <v>14996</v>
      </c>
      <c r="F7447" s="124">
        <v>14995</v>
      </c>
      <c r="G7447" s="124">
        <v>14890</v>
      </c>
      <c r="H7447" s="217">
        <v>10</v>
      </c>
      <c r="I7447" s="124">
        <v>149960</v>
      </c>
      <c r="J7447" s="238">
        <v>20000000</v>
      </c>
      <c r="K7447" s="124">
        <v>297800000000</v>
      </c>
    </row>
    <row r="7448" spans="3:11" x14ac:dyDescent="0.25">
      <c r="C7448" s="201">
        <v>45709</v>
      </c>
      <c r="D7448" s="217" t="s">
        <v>312</v>
      </c>
      <c r="E7448" s="124">
        <v>14996</v>
      </c>
      <c r="F7448" s="124">
        <v>14995</v>
      </c>
      <c r="G7448" s="124">
        <v>14890</v>
      </c>
      <c r="H7448" s="217">
        <v>13</v>
      </c>
      <c r="I7448" s="124">
        <v>194948</v>
      </c>
      <c r="J7448" s="238">
        <v>20000000</v>
      </c>
      <c r="K7448" s="124">
        <v>297800000000</v>
      </c>
    </row>
    <row r="7449" spans="3:11" x14ac:dyDescent="0.25">
      <c r="C7449" s="201">
        <v>45709</v>
      </c>
      <c r="D7449" s="217" t="s">
        <v>312</v>
      </c>
      <c r="E7449" s="124">
        <v>14996</v>
      </c>
      <c r="F7449" s="124">
        <v>14995</v>
      </c>
      <c r="G7449" s="124">
        <v>14890</v>
      </c>
      <c r="H7449" s="217">
        <v>10</v>
      </c>
      <c r="I7449" s="124">
        <v>149960</v>
      </c>
      <c r="J7449" s="238">
        <v>20000000</v>
      </c>
      <c r="K7449" s="124">
        <v>297800000000</v>
      </c>
    </row>
    <row r="7450" spans="3:11" x14ac:dyDescent="0.25">
      <c r="C7450" s="201">
        <v>45709</v>
      </c>
      <c r="D7450" s="217" t="s">
        <v>312</v>
      </c>
      <c r="E7450" s="124">
        <v>14996</v>
      </c>
      <c r="F7450" s="124">
        <v>14995</v>
      </c>
      <c r="G7450" s="124">
        <v>14890</v>
      </c>
      <c r="H7450" s="217">
        <v>41</v>
      </c>
      <c r="I7450" s="124">
        <v>614836</v>
      </c>
      <c r="J7450" s="238">
        <v>20000000</v>
      </c>
      <c r="K7450" s="124">
        <v>297800000000</v>
      </c>
    </row>
    <row r="7451" spans="3:11" x14ac:dyDescent="0.25">
      <c r="C7451" s="201">
        <v>45709</v>
      </c>
      <c r="D7451" s="217" t="s">
        <v>1155</v>
      </c>
      <c r="E7451" s="124">
        <v>19000</v>
      </c>
      <c r="F7451" s="124">
        <v>19000</v>
      </c>
      <c r="G7451" s="124">
        <v>19000</v>
      </c>
      <c r="H7451" s="217">
        <v>5</v>
      </c>
      <c r="I7451" s="124">
        <v>95000</v>
      </c>
      <c r="J7451" s="238">
        <v>2400000</v>
      </c>
      <c r="K7451" s="124">
        <v>45600000000</v>
      </c>
    </row>
    <row r="7452" spans="3:11" x14ac:dyDescent="0.25">
      <c r="C7452" s="201">
        <v>45709</v>
      </c>
      <c r="D7452" s="217" t="s">
        <v>1155</v>
      </c>
      <c r="E7452" s="124">
        <v>19000</v>
      </c>
      <c r="F7452" s="124">
        <v>19000</v>
      </c>
      <c r="G7452" s="124">
        <v>19000</v>
      </c>
      <c r="H7452" s="217">
        <v>10</v>
      </c>
      <c r="I7452" s="124">
        <v>190000</v>
      </c>
      <c r="J7452" s="238">
        <v>2400000</v>
      </c>
      <c r="K7452" s="124">
        <v>45600000000</v>
      </c>
    </row>
    <row r="7453" spans="3:11" x14ac:dyDescent="0.25">
      <c r="C7453" s="201">
        <v>45709</v>
      </c>
      <c r="D7453" s="217" t="s">
        <v>1155</v>
      </c>
      <c r="E7453" s="124">
        <v>19000</v>
      </c>
      <c r="F7453" s="124">
        <v>19000</v>
      </c>
      <c r="G7453" s="124">
        <v>19000</v>
      </c>
      <c r="H7453" s="217">
        <v>10</v>
      </c>
      <c r="I7453" s="124">
        <v>190000</v>
      </c>
      <c r="J7453" s="238">
        <v>2400000</v>
      </c>
      <c r="K7453" s="124">
        <v>45600000000</v>
      </c>
    </row>
    <row r="7454" spans="3:11" x14ac:dyDescent="0.25">
      <c r="C7454" s="201">
        <v>45709</v>
      </c>
      <c r="D7454" s="217" t="s">
        <v>1155</v>
      </c>
      <c r="E7454" s="124">
        <v>19000</v>
      </c>
      <c r="F7454" s="124">
        <v>19000</v>
      </c>
      <c r="G7454" s="124">
        <v>19000</v>
      </c>
      <c r="H7454" s="217">
        <v>4</v>
      </c>
      <c r="I7454" s="124">
        <v>76000</v>
      </c>
      <c r="J7454" s="238">
        <v>2400000</v>
      </c>
      <c r="K7454" s="124">
        <v>45600000000</v>
      </c>
    </row>
    <row r="7455" spans="3:11" x14ac:dyDescent="0.25">
      <c r="C7455" s="201">
        <v>45709</v>
      </c>
      <c r="D7455" s="217" t="s">
        <v>1155</v>
      </c>
      <c r="E7455" s="124">
        <v>19000</v>
      </c>
      <c r="F7455" s="124">
        <v>19000</v>
      </c>
      <c r="G7455" s="124">
        <v>19000</v>
      </c>
      <c r="H7455" s="217">
        <v>1</v>
      </c>
      <c r="I7455" s="124">
        <v>19000</v>
      </c>
      <c r="J7455" s="238">
        <v>2400000</v>
      </c>
      <c r="K7455" s="124">
        <v>45600000000</v>
      </c>
    </row>
    <row r="7456" spans="3:11" x14ac:dyDescent="0.25">
      <c r="C7456" s="201">
        <v>45709</v>
      </c>
      <c r="D7456" s="217" t="s">
        <v>1155</v>
      </c>
      <c r="E7456" s="124">
        <v>19000</v>
      </c>
      <c r="F7456" s="124">
        <v>19000</v>
      </c>
      <c r="G7456" s="124">
        <v>19000</v>
      </c>
      <c r="H7456" s="217">
        <v>59</v>
      </c>
      <c r="I7456" s="124">
        <v>1121000</v>
      </c>
      <c r="J7456" s="238">
        <v>2400000</v>
      </c>
      <c r="K7456" s="124">
        <v>45600000000</v>
      </c>
    </row>
    <row r="7457" spans="3:11" x14ac:dyDescent="0.25">
      <c r="C7457" s="201">
        <v>45709</v>
      </c>
      <c r="D7457" s="217" t="s">
        <v>312</v>
      </c>
      <c r="E7457" s="124">
        <v>14996</v>
      </c>
      <c r="F7457" s="124">
        <v>14995</v>
      </c>
      <c r="G7457" s="124">
        <v>14890</v>
      </c>
      <c r="H7457" s="217">
        <v>142</v>
      </c>
      <c r="I7457" s="124">
        <v>2129432</v>
      </c>
      <c r="J7457" s="238">
        <v>20000000</v>
      </c>
      <c r="K7457" s="124">
        <v>297800000000</v>
      </c>
    </row>
    <row r="7458" spans="3:11" x14ac:dyDescent="0.25">
      <c r="C7458" s="201">
        <v>45709</v>
      </c>
      <c r="D7458" s="217" t="s">
        <v>312</v>
      </c>
      <c r="E7458" s="124">
        <v>14996</v>
      </c>
      <c r="F7458" s="124">
        <v>14995</v>
      </c>
      <c r="G7458" s="124">
        <v>14890</v>
      </c>
      <c r="H7458" s="217">
        <v>30</v>
      </c>
      <c r="I7458" s="124">
        <v>449880</v>
      </c>
      <c r="J7458" s="238">
        <v>20000000</v>
      </c>
      <c r="K7458" s="124">
        <v>297800000000</v>
      </c>
    </row>
    <row r="7459" spans="3:11" x14ac:dyDescent="0.25">
      <c r="C7459" s="201">
        <v>45709</v>
      </c>
      <c r="D7459" s="217" t="s">
        <v>312</v>
      </c>
      <c r="E7459" s="124">
        <v>14995</v>
      </c>
      <c r="F7459" s="124">
        <v>14995</v>
      </c>
      <c r="G7459" s="124">
        <v>14890</v>
      </c>
      <c r="H7459" s="217">
        <v>1</v>
      </c>
      <c r="I7459" s="124">
        <v>14995</v>
      </c>
      <c r="J7459" s="238">
        <v>20000000</v>
      </c>
      <c r="K7459" s="124">
        <v>297800000000</v>
      </c>
    </row>
    <row r="7460" spans="3:11" x14ac:dyDescent="0.25">
      <c r="C7460" s="201">
        <v>45709</v>
      </c>
      <c r="D7460" s="217" t="s">
        <v>312</v>
      </c>
      <c r="E7460" s="124">
        <v>14990</v>
      </c>
      <c r="F7460" s="124">
        <v>14995</v>
      </c>
      <c r="G7460" s="124">
        <v>14890</v>
      </c>
      <c r="H7460" s="217">
        <v>100</v>
      </c>
      <c r="I7460" s="124">
        <v>1499000</v>
      </c>
      <c r="J7460" s="238">
        <v>20000000</v>
      </c>
      <c r="K7460" s="124">
        <v>297800000000</v>
      </c>
    </row>
    <row r="7461" spans="3:11" x14ac:dyDescent="0.25">
      <c r="C7461" s="201">
        <v>45709</v>
      </c>
      <c r="D7461" s="217" t="s">
        <v>312</v>
      </c>
      <c r="E7461" s="124">
        <v>14950</v>
      </c>
      <c r="F7461" s="124">
        <v>14995</v>
      </c>
      <c r="G7461" s="124">
        <v>14890</v>
      </c>
      <c r="H7461" s="217">
        <v>10</v>
      </c>
      <c r="I7461" s="124">
        <v>149500</v>
      </c>
      <c r="J7461" s="238">
        <v>20000000</v>
      </c>
      <c r="K7461" s="124">
        <v>297800000000</v>
      </c>
    </row>
    <row r="7462" spans="3:11" x14ac:dyDescent="0.25">
      <c r="C7462" s="201">
        <v>45709</v>
      </c>
      <c r="D7462" s="217" t="s">
        <v>312</v>
      </c>
      <c r="E7462" s="124">
        <v>14950</v>
      </c>
      <c r="F7462" s="124">
        <v>14995</v>
      </c>
      <c r="G7462" s="124">
        <v>14890</v>
      </c>
      <c r="H7462" s="217">
        <v>1</v>
      </c>
      <c r="I7462" s="124">
        <v>14950</v>
      </c>
      <c r="J7462" s="238">
        <v>20000000</v>
      </c>
      <c r="K7462" s="124">
        <v>297800000000</v>
      </c>
    </row>
    <row r="7463" spans="3:11" x14ac:dyDescent="0.25">
      <c r="C7463" s="201">
        <v>45709</v>
      </c>
      <c r="D7463" s="217" t="s">
        <v>312</v>
      </c>
      <c r="E7463" s="124">
        <v>14950</v>
      </c>
      <c r="F7463" s="124">
        <v>14995</v>
      </c>
      <c r="G7463" s="124">
        <v>14890</v>
      </c>
      <c r="H7463" s="217">
        <v>1</v>
      </c>
      <c r="I7463" s="124">
        <v>14950</v>
      </c>
      <c r="J7463" s="238">
        <v>20000000</v>
      </c>
      <c r="K7463" s="124">
        <v>297800000000</v>
      </c>
    </row>
    <row r="7464" spans="3:11" x14ac:dyDescent="0.25">
      <c r="C7464" s="201">
        <v>45709</v>
      </c>
      <c r="D7464" s="217" t="s">
        <v>312</v>
      </c>
      <c r="E7464" s="124">
        <v>14900</v>
      </c>
      <c r="F7464" s="124">
        <v>14995</v>
      </c>
      <c r="G7464" s="124">
        <v>14890</v>
      </c>
      <c r="H7464" s="217">
        <v>10</v>
      </c>
      <c r="I7464" s="124">
        <v>149000</v>
      </c>
      <c r="J7464" s="238">
        <v>20000000</v>
      </c>
      <c r="K7464" s="124">
        <v>297800000000</v>
      </c>
    </row>
    <row r="7465" spans="3:11" x14ac:dyDescent="0.25">
      <c r="C7465" s="201">
        <v>45709</v>
      </c>
      <c r="D7465" s="217" t="s">
        <v>310</v>
      </c>
      <c r="E7465" s="124">
        <v>59895</v>
      </c>
      <c r="F7465" s="124">
        <v>59900</v>
      </c>
      <c r="G7465" s="124">
        <v>59800</v>
      </c>
      <c r="H7465" s="217">
        <v>10</v>
      </c>
      <c r="I7465" s="124">
        <v>598950</v>
      </c>
      <c r="J7465" s="238">
        <v>19450000</v>
      </c>
      <c r="K7465" s="124">
        <v>1163110000000</v>
      </c>
    </row>
    <row r="7466" spans="3:11" x14ac:dyDescent="0.25">
      <c r="C7466" s="201">
        <v>45709</v>
      </c>
      <c r="D7466" s="217" t="s">
        <v>1155</v>
      </c>
      <c r="E7466" s="124">
        <v>19000</v>
      </c>
      <c r="F7466" s="124">
        <v>19000</v>
      </c>
      <c r="G7466" s="124">
        <v>19000</v>
      </c>
      <c r="H7466" s="217">
        <v>3</v>
      </c>
      <c r="I7466" s="124">
        <v>57000</v>
      </c>
      <c r="J7466" s="238">
        <v>2400000</v>
      </c>
      <c r="K7466" s="124">
        <v>45600000000</v>
      </c>
    </row>
    <row r="7467" spans="3:11" x14ac:dyDescent="0.25">
      <c r="C7467" s="201">
        <v>45709</v>
      </c>
      <c r="D7467" s="217" t="s">
        <v>1155</v>
      </c>
      <c r="E7467" s="124">
        <v>19000</v>
      </c>
      <c r="F7467" s="124">
        <v>19000</v>
      </c>
      <c r="G7467" s="124">
        <v>19000</v>
      </c>
      <c r="H7467" s="217">
        <v>5</v>
      </c>
      <c r="I7467" s="124">
        <v>95000</v>
      </c>
      <c r="J7467" s="238">
        <v>2400000</v>
      </c>
      <c r="K7467" s="124">
        <v>45600000000</v>
      </c>
    </row>
    <row r="7468" spans="3:11" x14ac:dyDescent="0.25">
      <c r="C7468" s="201">
        <v>45709</v>
      </c>
      <c r="D7468" s="217" t="s">
        <v>1154</v>
      </c>
      <c r="E7468" s="124">
        <v>23000</v>
      </c>
      <c r="F7468" s="124">
        <v>23000</v>
      </c>
      <c r="G7468" s="124">
        <v>23200</v>
      </c>
      <c r="H7468" s="217">
        <v>25</v>
      </c>
      <c r="I7468" s="124">
        <v>575000</v>
      </c>
      <c r="J7468" s="238">
        <v>600000</v>
      </c>
      <c r="K7468" s="124">
        <v>13920000000</v>
      </c>
    </row>
    <row r="7469" spans="3:11" x14ac:dyDescent="0.25">
      <c r="C7469" s="201">
        <v>45709</v>
      </c>
      <c r="D7469" s="217" t="s">
        <v>312</v>
      </c>
      <c r="E7469" s="124">
        <v>14890</v>
      </c>
      <c r="F7469" s="124">
        <v>14995</v>
      </c>
      <c r="G7469" s="124">
        <v>14890</v>
      </c>
      <c r="H7469" s="217">
        <v>5</v>
      </c>
      <c r="I7469" s="124">
        <v>74450</v>
      </c>
      <c r="J7469" s="238">
        <v>20000000</v>
      </c>
      <c r="K7469" s="124">
        <v>297800000000</v>
      </c>
    </row>
    <row r="7470" spans="3:11" x14ac:dyDescent="0.25">
      <c r="C7470" s="201">
        <v>45709</v>
      </c>
      <c r="D7470" s="217" t="s">
        <v>1154</v>
      </c>
      <c r="E7470" s="124">
        <v>23000</v>
      </c>
      <c r="F7470" s="124">
        <v>23000</v>
      </c>
      <c r="G7470" s="124">
        <v>23200</v>
      </c>
      <c r="H7470" s="217">
        <v>1</v>
      </c>
      <c r="I7470" s="124">
        <v>23000</v>
      </c>
      <c r="J7470" s="238">
        <v>600000</v>
      </c>
      <c r="K7470" s="124">
        <v>13920000000</v>
      </c>
    </row>
    <row r="7471" spans="3:11" x14ac:dyDescent="0.25">
      <c r="C7471" s="201">
        <v>45709</v>
      </c>
      <c r="D7471" s="217" t="s">
        <v>310</v>
      </c>
      <c r="E7471" s="124">
        <v>59500</v>
      </c>
      <c r="F7471" s="124">
        <v>59900</v>
      </c>
      <c r="G7471" s="124">
        <v>59800</v>
      </c>
      <c r="H7471" s="217">
        <v>2</v>
      </c>
      <c r="I7471" s="124">
        <v>119000</v>
      </c>
      <c r="J7471" s="238">
        <v>19450000</v>
      </c>
      <c r="K7471" s="124">
        <v>1163110000000</v>
      </c>
    </row>
    <row r="7472" spans="3:11" x14ac:dyDescent="0.25">
      <c r="C7472" s="201">
        <v>45709</v>
      </c>
      <c r="D7472" s="217" t="s">
        <v>1154</v>
      </c>
      <c r="E7472" s="124">
        <v>23000</v>
      </c>
      <c r="F7472" s="124">
        <v>23000</v>
      </c>
      <c r="G7472" s="124">
        <v>23200</v>
      </c>
      <c r="H7472" s="217">
        <v>1</v>
      </c>
      <c r="I7472" s="124">
        <v>23000</v>
      </c>
      <c r="J7472" s="238">
        <v>600000</v>
      </c>
      <c r="K7472" s="124">
        <v>13920000000</v>
      </c>
    </row>
    <row r="7473" spans="3:11" x14ac:dyDescent="0.25">
      <c r="C7473" s="201">
        <v>45709</v>
      </c>
      <c r="D7473" s="217" t="s">
        <v>312</v>
      </c>
      <c r="E7473" s="124">
        <v>14890</v>
      </c>
      <c r="F7473" s="124">
        <v>14995</v>
      </c>
      <c r="G7473" s="124">
        <v>14890</v>
      </c>
      <c r="H7473" s="217">
        <v>1</v>
      </c>
      <c r="I7473" s="124">
        <v>14890</v>
      </c>
      <c r="J7473" s="238">
        <v>20000000</v>
      </c>
      <c r="K7473" s="124">
        <v>297800000000</v>
      </c>
    </row>
    <row r="7474" spans="3:11" x14ac:dyDescent="0.25">
      <c r="C7474" s="201">
        <v>45709</v>
      </c>
      <c r="D7474" s="217" t="s">
        <v>310</v>
      </c>
      <c r="E7474" s="124">
        <v>59500</v>
      </c>
      <c r="F7474" s="124">
        <v>59900</v>
      </c>
      <c r="G7474" s="124">
        <v>59800</v>
      </c>
      <c r="H7474" s="217">
        <v>1</v>
      </c>
      <c r="I7474" s="124">
        <v>59500</v>
      </c>
      <c r="J7474" s="238">
        <v>19450000</v>
      </c>
      <c r="K7474" s="124">
        <v>1163110000000</v>
      </c>
    </row>
    <row r="7475" spans="3:11" x14ac:dyDescent="0.25">
      <c r="C7475" s="201">
        <v>45709</v>
      </c>
      <c r="D7475" s="217" t="s">
        <v>312</v>
      </c>
      <c r="E7475" s="124">
        <v>14890</v>
      </c>
      <c r="F7475" s="124">
        <v>14995</v>
      </c>
      <c r="G7475" s="124">
        <v>14890</v>
      </c>
      <c r="H7475" s="217">
        <v>2</v>
      </c>
      <c r="I7475" s="124">
        <v>29780</v>
      </c>
      <c r="J7475" s="238">
        <v>20000000</v>
      </c>
      <c r="K7475" s="124">
        <v>297800000000</v>
      </c>
    </row>
    <row r="7476" spans="3:11" x14ac:dyDescent="0.25">
      <c r="C7476" s="201">
        <v>45709</v>
      </c>
      <c r="D7476" s="217" t="s">
        <v>312</v>
      </c>
      <c r="E7476" s="124">
        <v>14890</v>
      </c>
      <c r="F7476" s="124">
        <v>14995</v>
      </c>
      <c r="G7476" s="124">
        <v>14890</v>
      </c>
      <c r="H7476" s="217">
        <v>5</v>
      </c>
      <c r="I7476" s="124">
        <v>74450</v>
      </c>
      <c r="J7476" s="238">
        <v>20000000</v>
      </c>
      <c r="K7476" s="124">
        <v>297800000000</v>
      </c>
    </row>
    <row r="7477" spans="3:11" x14ac:dyDescent="0.25">
      <c r="C7477" s="201">
        <v>45709</v>
      </c>
      <c r="D7477" s="217" t="s">
        <v>1154</v>
      </c>
      <c r="E7477" s="124">
        <v>23300</v>
      </c>
      <c r="F7477" s="124">
        <v>23000</v>
      </c>
      <c r="G7477" s="124">
        <v>23200</v>
      </c>
      <c r="H7477" s="217">
        <v>3</v>
      </c>
      <c r="I7477" s="124">
        <v>69900</v>
      </c>
      <c r="J7477" s="238">
        <v>600000</v>
      </c>
      <c r="K7477" s="124">
        <v>13920000000</v>
      </c>
    </row>
    <row r="7478" spans="3:11" x14ac:dyDescent="0.25">
      <c r="C7478" s="201">
        <v>45709</v>
      </c>
      <c r="D7478" s="217" t="s">
        <v>312</v>
      </c>
      <c r="E7478" s="124">
        <v>14890</v>
      </c>
      <c r="F7478" s="124">
        <v>14995</v>
      </c>
      <c r="G7478" s="124">
        <v>14890</v>
      </c>
      <c r="H7478" s="217">
        <v>10</v>
      </c>
      <c r="I7478" s="124">
        <v>148900</v>
      </c>
      <c r="J7478" s="238">
        <v>20000000</v>
      </c>
      <c r="K7478" s="124">
        <v>297800000000</v>
      </c>
    </row>
    <row r="7479" spans="3:11" x14ac:dyDescent="0.25">
      <c r="C7479" s="201">
        <v>45709</v>
      </c>
      <c r="D7479" s="217" t="s">
        <v>1155</v>
      </c>
      <c r="E7479" s="124">
        <v>19000</v>
      </c>
      <c r="F7479" s="124">
        <v>19000</v>
      </c>
      <c r="G7479" s="124">
        <v>19000</v>
      </c>
      <c r="H7479" s="217">
        <v>2</v>
      </c>
      <c r="I7479" s="124">
        <v>38000</v>
      </c>
      <c r="J7479" s="238">
        <v>2400000</v>
      </c>
      <c r="K7479" s="124">
        <v>45600000000</v>
      </c>
    </row>
    <row r="7480" spans="3:11" x14ac:dyDescent="0.25">
      <c r="C7480" s="201">
        <v>45709</v>
      </c>
      <c r="D7480" s="217" t="s">
        <v>1154</v>
      </c>
      <c r="E7480" s="124">
        <v>23300</v>
      </c>
      <c r="F7480" s="124">
        <v>23000</v>
      </c>
      <c r="G7480" s="124">
        <v>23200</v>
      </c>
      <c r="H7480" s="217">
        <v>1</v>
      </c>
      <c r="I7480" s="124">
        <v>23300</v>
      </c>
      <c r="J7480" s="238">
        <v>600000</v>
      </c>
      <c r="K7480" s="124">
        <v>13920000000</v>
      </c>
    </row>
    <row r="7481" spans="3:11" x14ac:dyDescent="0.25">
      <c r="C7481" s="201">
        <v>45709</v>
      </c>
      <c r="D7481" s="217" t="s">
        <v>312</v>
      </c>
      <c r="E7481" s="124">
        <v>14890</v>
      </c>
      <c r="F7481" s="124">
        <v>14995</v>
      </c>
      <c r="G7481" s="124">
        <v>14890</v>
      </c>
      <c r="H7481" s="217">
        <v>7</v>
      </c>
      <c r="I7481" s="124">
        <v>104230</v>
      </c>
      <c r="J7481" s="238">
        <v>20000000</v>
      </c>
      <c r="K7481" s="124">
        <v>297800000000</v>
      </c>
    </row>
    <row r="7482" spans="3:11" x14ac:dyDescent="0.25">
      <c r="C7482" s="201">
        <v>45709</v>
      </c>
      <c r="D7482" s="217" t="s">
        <v>1154</v>
      </c>
      <c r="E7482" s="124">
        <v>23200</v>
      </c>
      <c r="F7482" s="124">
        <v>23000</v>
      </c>
      <c r="G7482" s="124">
        <v>23200</v>
      </c>
      <c r="H7482" s="217">
        <v>1</v>
      </c>
      <c r="I7482" s="124">
        <v>23200</v>
      </c>
      <c r="J7482" s="238">
        <v>600000</v>
      </c>
      <c r="K7482" s="124">
        <v>13920000000</v>
      </c>
    </row>
    <row r="7483" spans="3:11" x14ac:dyDescent="0.25">
      <c r="C7483" s="201">
        <v>45709</v>
      </c>
      <c r="D7483" s="217" t="s">
        <v>310</v>
      </c>
      <c r="E7483" s="124">
        <v>59500</v>
      </c>
      <c r="F7483" s="124">
        <v>59900</v>
      </c>
      <c r="G7483" s="124">
        <v>59800</v>
      </c>
      <c r="H7483" s="217">
        <v>1</v>
      </c>
      <c r="I7483" s="124">
        <v>59500</v>
      </c>
      <c r="J7483" s="238">
        <v>19450000</v>
      </c>
      <c r="K7483" s="124">
        <v>1163110000000</v>
      </c>
    </row>
    <row r="7484" spans="3:11" x14ac:dyDescent="0.25">
      <c r="C7484" s="201">
        <v>45709</v>
      </c>
      <c r="D7484" s="217" t="s">
        <v>1155</v>
      </c>
      <c r="E7484" s="124">
        <v>19000</v>
      </c>
      <c r="F7484" s="124">
        <v>19000</v>
      </c>
      <c r="G7484" s="124">
        <v>19000</v>
      </c>
      <c r="H7484" s="217">
        <v>1</v>
      </c>
      <c r="I7484" s="124">
        <v>19000</v>
      </c>
      <c r="J7484" s="238">
        <v>2400000</v>
      </c>
      <c r="K7484" s="124">
        <v>45600000000</v>
      </c>
    </row>
    <row r="7485" spans="3:11" x14ac:dyDescent="0.25">
      <c r="C7485" s="201">
        <v>45709</v>
      </c>
      <c r="D7485" s="217" t="s">
        <v>1155</v>
      </c>
      <c r="E7485" s="124">
        <v>18990</v>
      </c>
      <c r="F7485" s="124">
        <v>19000</v>
      </c>
      <c r="G7485" s="124">
        <v>19000</v>
      </c>
      <c r="H7485" s="217">
        <v>4</v>
      </c>
      <c r="I7485" s="124">
        <v>75960</v>
      </c>
      <c r="J7485" s="238">
        <v>2400000</v>
      </c>
      <c r="K7485" s="124">
        <v>45600000000</v>
      </c>
    </row>
    <row r="7486" spans="3:11" x14ac:dyDescent="0.25">
      <c r="C7486" s="201">
        <v>45709</v>
      </c>
      <c r="D7486" s="217" t="s">
        <v>1155</v>
      </c>
      <c r="E7486" s="124">
        <v>18800</v>
      </c>
      <c r="F7486" s="124">
        <v>19000</v>
      </c>
      <c r="G7486" s="124">
        <v>19000</v>
      </c>
      <c r="H7486" s="217">
        <v>1</v>
      </c>
      <c r="I7486" s="124">
        <v>18800</v>
      </c>
      <c r="J7486" s="238">
        <v>2400000</v>
      </c>
      <c r="K7486" s="124">
        <v>45600000000</v>
      </c>
    </row>
    <row r="7487" spans="3:11" x14ac:dyDescent="0.25">
      <c r="C7487" s="201">
        <v>45709</v>
      </c>
      <c r="D7487" s="217" t="s">
        <v>1154</v>
      </c>
      <c r="E7487" s="124">
        <v>23200</v>
      </c>
      <c r="F7487" s="124">
        <v>23000</v>
      </c>
      <c r="G7487" s="124">
        <v>23200</v>
      </c>
      <c r="H7487" s="217">
        <v>1</v>
      </c>
      <c r="I7487" s="124">
        <v>23200</v>
      </c>
      <c r="J7487" s="238">
        <v>600000</v>
      </c>
      <c r="K7487" s="124">
        <v>13920000000</v>
      </c>
    </row>
    <row r="7488" spans="3:11" x14ac:dyDescent="0.25">
      <c r="C7488" s="201">
        <v>45709</v>
      </c>
      <c r="D7488" s="217" t="s">
        <v>1154</v>
      </c>
      <c r="E7488" s="124">
        <v>23200</v>
      </c>
      <c r="F7488" s="124">
        <v>23000</v>
      </c>
      <c r="G7488" s="124">
        <v>23200</v>
      </c>
      <c r="H7488" s="217">
        <v>5</v>
      </c>
      <c r="I7488" s="124">
        <v>116000</v>
      </c>
      <c r="J7488" s="238">
        <v>600000</v>
      </c>
      <c r="K7488" s="124">
        <v>13920000000</v>
      </c>
    </row>
    <row r="7489" spans="3:11" x14ac:dyDescent="0.25">
      <c r="C7489" s="201">
        <v>45709</v>
      </c>
      <c r="D7489" s="217" t="s">
        <v>310</v>
      </c>
      <c r="E7489" s="124">
        <v>59800</v>
      </c>
      <c r="F7489" s="124">
        <v>59900</v>
      </c>
      <c r="G7489" s="124">
        <v>59800</v>
      </c>
      <c r="H7489" s="217">
        <v>1</v>
      </c>
      <c r="I7489" s="124">
        <v>59800</v>
      </c>
      <c r="J7489" s="238">
        <v>19450000</v>
      </c>
      <c r="K7489" s="124">
        <v>1163110000000</v>
      </c>
    </row>
    <row r="7490" spans="3:11" x14ac:dyDescent="0.25">
      <c r="C7490" s="201">
        <v>45709</v>
      </c>
      <c r="D7490" s="217" t="s">
        <v>1154</v>
      </c>
      <c r="E7490" s="124">
        <v>23200</v>
      </c>
      <c r="F7490" s="124">
        <v>23000</v>
      </c>
      <c r="G7490" s="124">
        <v>23200</v>
      </c>
      <c r="H7490" s="217">
        <v>10</v>
      </c>
      <c r="I7490" s="124">
        <v>232000</v>
      </c>
      <c r="J7490" s="238">
        <v>600000</v>
      </c>
      <c r="K7490" s="124">
        <v>13920000000</v>
      </c>
    </row>
    <row r="7491" spans="3:11" x14ac:dyDescent="0.25">
      <c r="C7491" s="201">
        <v>45709</v>
      </c>
      <c r="D7491" s="217" t="s">
        <v>312</v>
      </c>
      <c r="E7491" s="124">
        <v>14890</v>
      </c>
      <c r="F7491" s="124">
        <v>14995</v>
      </c>
      <c r="G7491" s="124">
        <v>14890</v>
      </c>
      <c r="H7491" s="217">
        <v>2</v>
      </c>
      <c r="I7491" s="124">
        <v>29780</v>
      </c>
      <c r="J7491" s="238">
        <v>20000000</v>
      </c>
      <c r="K7491" s="124">
        <v>297800000000</v>
      </c>
    </row>
    <row r="7492" spans="3:11" x14ac:dyDescent="0.25">
      <c r="C7492" s="201">
        <v>45709</v>
      </c>
      <c r="D7492" s="217" t="s">
        <v>1155</v>
      </c>
      <c r="E7492" s="124">
        <v>19000</v>
      </c>
      <c r="F7492" s="124">
        <v>19000</v>
      </c>
      <c r="G7492" s="124">
        <v>19000</v>
      </c>
      <c r="H7492" s="217">
        <v>12</v>
      </c>
      <c r="I7492" s="124">
        <v>228000</v>
      </c>
      <c r="J7492" s="238">
        <v>2400000</v>
      </c>
      <c r="K7492" s="124">
        <v>45600000000</v>
      </c>
    </row>
    <row r="7493" spans="3:11" x14ac:dyDescent="0.25">
      <c r="C7493" s="201">
        <v>45712</v>
      </c>
      <c r="D7493" s="217" t="s">
        <v>310</v>
      </c>
      <c r="E7493" s="124">
        <v>59800</v>
      </c>
      <c r="F7493" s="124">
        <v>59800</v>
      </c>
      <c r="G7493" s="124">
        <v>59900</v>
      </c>
      <c r="H7493" s="217">
        <v>2</v>
      </c>
      <c r="I7493" s="124">
        <v>119600</v>
      </c>
      <c r="J7493" s="238">
        <v>19450000</v>
      </c>
      <c r="K7493" s="124">
        <v>1165055000000</v>
      </c>
    </row>
    <row r="7494" spans="3:11" x14ac:dyDescent="0.25">
      <c r="C7494" s="201">
        <v>45712</v>
      </c>
      <c r="D7494" s="217" t="s">
        <v>310</v>
      </c>
      <c r="E7494" s="124">
        <v>59800</v>
      </c>
      <c r="F7494" s="124">
        <v>59800</v>
      </c>
      <c r="G7494" s="124">
        <v>59900</v>
      </c>
      <c r="H7494" s="217">
        <v>1</v>
      </c>
      <c r="I7494" s="124">
        <v>59800</v>
      </c>
      <c r="J7494" s="238">
        <v>19450000</v>
      </c>
      <c r="K7494" s="124">
        <v>1165055000000</v>
      </c>
    </row>
    <row r="7495" spans="3:11" x14ac:dyDescent="0.25">
      <c r="C7495" s="201">
        <v>45712</v>
      </c>
      <c r="D7495" s="217" t="s">
        <v>1154</v>
      </c>
      <c r="E7495" s="124">
        <v>23100</v>
      </c>
      <c r="F7495" s="124">
        <v>23200</v>
      </c>
      <c r="G7495" s="124">
        <v>23000</v>
      </c>
      <c r="H7495" s="217">
        <v>2</v>
      </c>
      <c r="I7495" s="124">
        <v>46200</v>
      </c>
      <c r="J7495" s="238">
        <v>600000</v>
      </c>
      <c r="K7495" s="124">
        <v>13800000000</v>
      </c>
    </row>
    <row r="7496" spans="3:11" x14ac:dyDescent="0.25">
      <c r="C7496" s="201">
        <v>45712</v>
      </c>
      <c r="D7496" s="217" t="s">
        <v>1154</v>
      </c>
      <c r="E7496" s="124">
        <v>23100</v>
      </c>
      <c r="F7496" s="124">
        <v>23200</v>
      </c>
      <c r="G7496" s="124">
        <v>23000</v>
      </c>
      <c r="H7496" s="217">
        <v>2</v>
      </c>
      <c r="I7496" s="124">
        <v>46200</v>
      </c>
      <c r="J7496" s="238">
        <v>600000</v>
      </c>
      <c r="K7496" s="124">
        <v>13800000000</v>
      </c>
    </row>
    <row r="7497" spans="3:11" x14ac:dyDescent="0.25">
      <c r="C7497" s="201">
        <v>45712</v>
      </c>
      <c r="D7497" s="217" t="s">
        <v>1154</v>
      </c>
      <c r="E7497" s="124">
        <v>23100</v>
      </c>
      <c r="F7497" s="124">
        <v>23200</v>
      </c>
      <c r="G7497" s="124">
        <v>23000</v>
      </c>
      <c r="H7497" s="217">
        <v>5</v>
      </c>
      <c r="I7497" s="124">
        <v>115500</v>
      </c>
      <c r="J7497" s="238">
        <v>600000</v>
      </c>
      <c r="K7497" s="124">
        <v>13800000000</v>
      </c>
    </row>
    <row r="7498" spans="3:11" x14ac:dyDescent="0.25">
      <c r="C7498" s="201">
        <v>45712</v>
      </c>
      <c r="D7498" s="217" t="s">
        <v>312</v>
      </c>
      <c r="E7498" s="124">
        <v>14890</v>
      </c>
      <c r="F7498" s="124">
        <v>14890</v>
      </c>
      <c r="G7498" s="124">
        <v>14890</v>
      </c>
      <c r="H7498" s="217">
        <v>3</v>
      </c>
      <c r="I7498" s="124">
        <v>44670</v>
      </c>
      <c r="J7498" s="238">
        <v>20000000</v>
      </c>
      <c r="K7498" s="124">
        <v>297800000000</v>
      </c>
    </row>
    <row r="7499" spans="3:11" x14ac:dyDescent="0.25">
      <c r="C7499" s="201">
        <v>45712</v>
      </c>
      <c r="D7499" s="217" t="s">
        <v>312</v>
      </c>
      <c r="E7499" s="124">
        <v>14890</v>
      </c>
      <c r="F7499" s="124">
        <v>14890</v>
      </c>
      <c r="G7499" s="124">
        <v>14890</v>
      </c>
      <c r="H7499" s="217">
        <v>2</v>
      </c>
      <c r="I7499" s="124">
        <v>29780</v>
      </c>
      <c r="J7499" s="238">
        <v>20000000</v>
      </c>
      <c r="K7499" s="124">
        <v>297800000000</v>
      </c>
    </row>
    <row r="7500" spans="3:11" x14ac:dyDescent="0.25">
      <c r="C7500" s="201">
        <v>45712</v>
      </c>
      <c r="D7500" s="217" t="s">
        <v>312</v>
      </c>
      <c r="E7500" s="124">
        <v>14890</v>
      </c>
      <c r="F7500" s="124">
        <v>14890</v>
      </c>
      <c r="G7500" s="124">
        <v>14890</v>
      </c>
      <c r="H7500" s="217">
        <v>1</v>
      </c>
      <c r="I7500" s="124">
        <v>14890</v>
      </c>
      <c r="J7500" s="238">
        <v>20000000</v>
      </c>
      <c r="K7500" s="124">
        <v>297800000000</v>
      </c>
    </row>
    <row r="7501" spans="3:11" x14ac:dyDescent="0.25">
      <c r="C7501" s="201">
        <v>45712</v>
      </c>
      <c r="D7501" s="217" t="s">
        <v>312</v>
      </c>
      <c r="E7501" s="124">
        <v>14890</v>
      </c>
      <c r="F7501" s="124">
        <v>14890</v>
      </c>
      <c r="G7501" s="124">
        <v>14890</v>
      </c>
      <c r="H7501" s="217">
        <v>5</v>
      </c>
      <c r="I7501" s="124">
        <v>74450</v>
      </c>
      <c r="J7501" s="238">
        <v>20000000</v>
      </c>
      <c r="K7501" s="124">
        <v>297800000000</v>
      </c>
    </row>
    <row r="7502" spans="3:11" x14ac:dyDescent="0.25">
      <c r="C7502" s="201">
        <v>45712</v>
      </c>
      <c r="D7502" s="217" t="s">
        <v>312</v>
      </c>
      <c r="E7502" s="124">
        <v>14890</v>
      </c>
      <c r="F7502" s="124">
        <v>14890</v>
      </c>
      <c r="G7502" s="124">
        <v>14890</v>
      </c>
      <c r="H7502" s="217">
        <v>10</v>
      </c>
      <c r="I7502" s="124">
        <v>148900</v>
      </c>
      <c r="J7502" s="238">
        <v>20000000</v>
      </c>
      <c r="K7502" s="124">
        <v>297800000000</v>
      </c>
    </row>
    <row r="7503" spans="3:11" x14ac:dyDescent="0.25">
      <c r="C7503" s="201">
        <v>45712</v>
      </c>
      <c r="D7503" s="217" t="s">
        <v>312</v>
      </c>
      <c r="E7503" s="124">
        <v>14890</v>
      </c>
      <c r="F7503" s="124">
        <v>14890</v>
      </c>
      <c r="G7503" s="124">
        <v>14890</v>
      </c>
      <c r="H7503" s="217">
        <v>1</v>
      </c>
      <c r="I7503" s="124">
        <v>14890</v>
      </c>
      <c r="J7503" s="238">
        <v>20000000</v>
      </c>
      <c r="K7503" s="124">
        <v>297800000000</v>
      </c>
    </row>
    <row r="7504" spans="3:11" x14ac:dyDescent="0.25">
      <c r="C7504" s="201">
        <v>45712</v>
      </c>
      <c r="D7504" s="217" t="s">
        <v>312</v>
      </c>
      <c r="E7504" s="124">
        <v>14890</v>
      </c>
      <c r="F7504" s="124">
        <v>14890</v>
      </c>
      <c r="G7504" s="124">
        <v>14890</v>
      </c>
      <c r="H7504" s="217">
        <v>1</v>
      </c>
      <c r="I7504" s="124">
        <v>14890</v>
      </c>
      <c r="J7504" s="238">
        <v>20000000</v>
      </c>
      <c r="K7504" s="124">
        <v>297800000000</v>
      </c>
    </row>
    <row r="7505" spans="3:11" x14ac:dyDescent="0.25">
      <c r="C7505" s="201">
        <v>45712</v>
      </c>
      <c r="D7505" s="217" t="s">
        <v>312</v>
      </c>
      <c r="E7505" s="124">
        <v>14890</v>
      </c>
      <c r="F7505" s="124">
        <v>14890</v>
      </c>
      <c r="G7505" s="124">
        <v>14890</v>
      </c>
      <c r="H7505" s="217">
        <v>1</v>
      </c>
      <c r="I7505" s="124">
        <v>14890</v>
      </c>
      <c r="J7505" s="238">
        <v>20000000</v>
      </c>
      <c r="K7505" s="124">
        <v>297800000000</v>
      </c>
    </row>
    <row r="7506" spans="3:11" x14ac:dyDescent="0.25">
      <c r="C7506" s="201">
        <v>45712</v>
      </c>
      <c r="D7506" s="217" t="s">
        <v>1155</v>
      </c>
      <c r="E7506" s="124">
        <v>18800</v>
      </c>
      <c r="F7506" s="124">
        <v>19000</v>
      </c>
      <c r="G7506" s="124">
        <v>18400</v>
      </c>
      <c r="H7506" s="217">
        <v>1</v>
      </c>
      <c r="I7506" s="124">
        <v>18800</v>
      </c>
      <c r="J7506" s="238">
        <v>2400000</v>
      </c>
      <c r="K7506" s="124">
        <v>44160000000</v>
      </c>
    </row>
    <row r="7507" spans="3:11" x14ac:dyDescent="0.25">
      <c r="C7507" s="201">
        <v>45712</v>
      </c>
      <c r="D7507" s="217" t="s">
        <v>1155</v>
      </c>
      <c r="E7507" s="124">
        <v>18800</v>
      </c>
      <c r="F7507" s="124">
        <v>19000</v>
      </c>
      <c r="G7507" s="124">
        <v>18400</v>
      </c>
      <c r="H7507" s="217">
        <v>5</v>
      </c>
      <c r="I7507" s="124">
        <v>94000</v>
      </c>
      <c r="J7507" s="238">
        <v>2400000</v>
      </c>
      <c r="K7507" s="124">
        <v>44160000000</v>
      </c>
    </row>
    <row r="7508" spans="3:11" x14ac:dyDescent="0.25">
      <c r="C7508" s="201">
        <v>45712</v>
      </c>
      <c r="D7508" s="217" t="s">
        <v>1155</v>
      </c>
      <c r="E7508" s="124">
        <v>18800</v>
      </c>
      <c r="F7508" s="124">
        <v>19000</v>
      </c>
      <c r="G7508" s="124">
        <v>18400</v>
      </c>
      <c r="H7508" s="217">
        <v>10</v>
      </c>
      <c r="I7508" s="124">
        <v>188000</v>
      </c>
      <c r="J7508" s="238">
        <v>2400000</v>
      </c>
      <c r="K7508" s="124">
        <v>44160000000</v>
      </c>
    </row>
    <row r="7509" spans="3:11" x14ac:dyDescent="0.25">
      <c r="C7509" s="201">
        <v>45712</v>
      </c>
      <c r="D7509" s="217" t="s">
        <v>1155</v>
      </c>
      <c r="E7509" s="124">
        <v>18800</v>
      </c>
      <c r="F7509" s="124">
        <v>19000</v>
      </c>
      <c r="G7509" s="124">
        <v>18400</v>
      </c>
      <c r="H7509" s="217">
        <v>8</v>
      </c>
      <c r="I7509" s="124">
        <v>150400</v>
      </c>
      <c r="J7509" s="238">
        <v>2400000</v>
      </c>
      <c r="K7509" s="124">
        <v>44160000000</v>
      </c>
    </row>
    <row r="7510" spans="3:11" x14ac:dyDescent="0.25">
      <c r="C7510" s="201">
        <v>45712</v>
      </c>
      <c r="D7510" s="217" t="s">
        <v>1155</v>
      </c>
      <c r="E7510" s="124">
        <v>18350</v>
      </c>
      <c r="F7510" s="124">
        <v>19000</v>
      </c>
      <c r="G7510" s="124">
        <v>18400</v>
      </c>
      <c r="H7510" s="217">
        <v>55</v>
      </c>
      <c r="I7510" s="124">
        <v>1009250</v>
      </c>
      <c r="J7510" s="238">
        <v>2400000</v>
      </c>
      <c r="K7510" s="124">
        <v>44160000000</v>
      </c>
    </row>
    <row r="7511" spans="3:11" x14ac:dyDescent="0.25">
      <c r="C7511" s="201">
        <v>45712</v>
      </c>
      <c r="D7511" s="217" t="s">
        <v>312</v>
      </c>
      <c r="E7511" s="124">
        <v>14890</v>
      </c>
      <c r="F7511" s="124">
        <v>14890</v>
      </c>
      <c r="G7511" s="124">
        <v>14890</v>
      </c>
      <c r="H7511" s="217">
        <v>10</v>
      </c>
      <c r="I7511" s="124">
        <v>148900</v>
      </c>
      <c r="J7511" s="238">
        <v>20000000</v>
      </c>
      <c r="K7511" s="124">
        <v>297800000000</v>
      </c>
    </row>
    <row r="7512" spans="3:11" x14ac:dyDescent="0.25">
      <c r="C7512" s="201">
        <v>45712</v>
      </c>
      <c r="D7512" s="217" t="s">
        <v>1154</v>
      </c>
      <c r="E7512" s="124">
        <v>23100</v>
      </c>
      <c r="F7512" s="124">
        <v>23200</v>
      </c>
      <c r="G7512" s="124">
        <v>23000</v>
      </c>
      <c r="H7512" s="217">
        <v>1</v>
      </c>
      <c r="I7512" s="124">
        <v>23100</v>
      </c>
      <c r="J7512" s="238">
        <v>600000</v>
      </c>
      <c r="K7512" s="124">
        <v>13800000000</v>
      </c>
    </row>
    <row r="7513" spans="3:11" x14ac:dyDescent="0.25">
      <c r="C7513" s="201">
        <v>45712</v>
      </c>
      <c r="D7513" s="217" t="s">
        <v>1154</v>
      </c>
      <c r="E7513" s="124">
        <v>23100</v>
      </c>
      <c r="F7513" s="124">
        <v>23200</v>
      </c>
      <c r="G7513" s="124">
        <v>23000</v>
      </c>
      <c r="H7513" s="217">
        <v>1</v>
      </c>
      <c r="I7513" s="124">
        <v>23100</v>
      </c>
      <c r="J7513" s="238">
        <v>600000</v>
      </c>
      <c r="K7513" s="124">
        <v>13800000000</v>
      </c>
    </row>
    <row r="7514" spans="3:11" x14ac:dyDescent="0.25">
      <c r="C7514" s="201">
        <v>45712</v>
      </c>
      <c r="D7514" s="217" t="s">
        <v>312</v>
      </c>
      <c r="E7514" s="124">
        <v>14890</v>
      </c>
      <c r="F7514" s="124">
        <v>14890</v>
      </c>
      <c r="G7514" s="124">
        <v>14890</v>
      </c>
      <c r="H7514" s="217">
        <v>1</v>
      </c>
      <c r="I7514" s="124">
        <v>14890</v>
      </c>
      <c r="J7514" s="238">
        <v>20000000</v>
      </c>
      <c r="K7514" s="124">
        <v>297800000000</v>
      </c>
    </row>
    <row r="7515" spans="3:11" x14ac:dyDescent="0.25">
      <c r="C7515" s="201">
        <v>45712</v>
      </c>
      <c r="D7515" s="217" t="s">
        <v>1154</v>
      </c>
      <c r="E7515" s="124">
        <v>23100</v>
      </c>
      <c r="F7515" s="124">
        <v>23200</v>
      </c>
      <c r="G7515" s="124">
        <v>23000</v>
      </c>
      <c r="H7515" s="217">
        <v>3</v>
      </c>
      <c r="I7515" s="124">
        <v>69300</v>
      </c>
      <c r="J7515" s="238">
        <v>600000</v>
      </c>
      <c r="K7515" s="124">
        <v>13800000000</v>
      </c>
    </row>
    <row r="7516" spans="3:11" x14ac:dyDescent="0.25">
      <c r="C7516" s="201">
        <v>45712</v>
      </c>
      <c r="D7516" s="217" t="s">
        <v>1154</v>
      </c>
      <c r="E7516" s="124">
        <v>23000</v>
      </c>
      <c r="F7516" s="124">
        <v>23200</v>
      </c>
      <c r="G7516" s="124">
        <v>23000</v>
      </c>
      <c r="H7516" s="217">
        <v>20</v>
      </c>
      <c r="I7516" s="124">
        <v>460000</v>
      </c>
      <c r="J7516" s="238">
        <v>600000</v>
      </c>
      <c r="K7516" s="124">
        <v>13800000000</v>
      </c>
    </row>
    <row r="7517" spans="3:11" x14ac:dyDescent="0.25">
      <c r="C7517" s="201">
        <v>45712</v>
      </c>
      <c r="D7517" s="217" t="s">
        <v>1154</v>
      </c>
      <c r="E7517" s="124">
        <v>23000</v>
      </c>
      <c r="F7517" s="124">
        <v>23200</v>
      </c>
      <c r="G7517" s="124">
        <v>23000</v>
      </c>
      <c r="H7517" s="217">
        <v>2</v>
      </c>
      <c r="I7517" s="124">
        <v>46000</v>
      </c>
      <c r="J7517" s="238">
        <v>600000</v>
      </c>
      <c r="K7517" s="124">
        <v>13800000000</v>
      </c>
    </row>
    <row r="7518" spans="3:11" x14ac:dyDescent="0.25">
      <c r="C7518" s="201">
        <v>45712</v>
      </c>
      <c r="D7518" s="217" t="s">
        <v>312</v>
      </c>
      <c r="E7518" s="124">
        <v>14890</v>
      </c>
      <c r="F7518" s="124">
        <v>14890</v>
      </c>
      <c r="G7518" s="124">
        <v>14890</v>
      </c>
      <c r="H7518" s="217">
        <v>2</v>
      </c>
      <c r="I7518" s="124">
        <v>29780</v>
      </c>
      <c r="J7518" s="238">
        <v>20000000</v>
      </c>
      <c r="K7518" s="124">
        <v>297800000000</v>
      </c>
    </row>
    <row r="7519" spans="3:11" x14ac:dyDescent="0.25">
      <c r="C7519" s="201">
        <v>45712</v>
      </c>
      <c r="D7519" s="217" t="s">
        <v>1155</v>
      </c>
      <c r="E7519" s="124">
        <v>18350</v>
      </c>
      <c r="F7519" s="124">
        <v>19000</v>
      </c>
      <c r="G7519" s="124">
        <v>18400</v>
      </c>
      <c r="H7519" s="217">
        <v>3</v>
      </c>
      <c r="I7519" s="124">
        <v>55050</v>
      </c>
      <c r="J7519" s="238">
        <v>2400000</v>
      </c>
      <c r="K7519" s="124">
        <v>44160000000</v>
      </c>
    </row>
    <row r="7520" spans="3:11" x14ac:dyDescent="0.25">
      <c r="C7520" s="201">
        <v>45712</v>
      </c>
      <c r="D7520" s="217" t="s">
        <v>312</v>
      </c>
      <c r="E7520" s="124">
        <v>14890</v>
      </c>
      <c r="F7520" s="124">
        <v>14890</v>
      </c>
      <c r="G7520" s="124">
        <v>14890</v>
      </c>
      <c r="H7520" s="217">
        <v>3</v>
      </c>
      <c r="I7520" s="124">
        <v>44670</v>
      </c>
      <c r="J7520" s="238">
        <v>20000000</v>
      </c>
      <c r="K7520" s="124">
        <v>297800000000</v>
      </c>
    </row>
    <row r="7521" spans="3:11" x14ac:dyDescent="0.25">
      <c r="C7521" s="201">
        <v>45712</v>
      </c>
      <c r="D7521" s="217" t="s">
        <v>310</v>
      </c>
      <c r="E7521" s="124">
        <v>59800</v>
      </c>
      <c r="F7521" s="124">
        <v>59800</v>
      </c>
      <c r="G7521" s="124">
        <v>59900</v>
      </c>
      <c r="H7521" s="217">
        <v>1</v>
      </c>
      <c r="I7521" s="124">
        <v>59800</v>
      </c>
      <c r="J7521" s="238">
        <v>19450000</v>
      </c>
      <c r="K7521" s="124">
        <v>1165055000000</v>
      </c>
    </row>
    <row r="7522" spans="3:11" x14ac:dyDescent="0.25">
      <c r="C7522" s="201">
        <v>45712</v>
      </c>
      <c r="D7522" s="217" t="s">
        <v>312</v>
      </c>
      <c r="E7522" s="124">
        <v>14890</v>
      </c>
      <c r="F7522" s="124">
        <v>14890</v>
      </c>
      <c r="G7522" s="124">
        <v>14890</v>
      </c>
      <c r="H7522" s="217">
        <v>10</v>
      </c>
      <c r="I7522" s="124">
        <v>148900</v>
      </c>
      <c r="J7522" s="238">
        <v>20000000</v>
      </c>
      <c r="K7522" s="124">
        <v>297800000000</v>
      </c>
    </row>
    <row r="7523" spans="3:11" x14ac:dyDescent="0.25">
      <c r="C7523" s="201">
        <v>45712</v>
      </c>
      <c r="D7523" s="217" t="s">
        <v>312</v>
      </c>
      <c r="E7523" s="124">
        <v>14890</v>
      </c>
      <c r="F7523" s="124">
        <v>14890</v>
      </c>
      <c r="G7523" s="124">
        <v>14890</v>
      </c>
      <c r="H7523" s="217">
        <v>1</v>
      </c>
      <c r="I7523" s="124">
        <v>14890</v>
      </c>
      <c r="J7523" s="238">
        <v>20000000</v>
      </c>
      <c r="K7523" s="124">
        <v>297800000000</v>
      </c>
    </row>
    <row r="7524" spans="3:11" x14ac:dyDescent="0.25">
      <c r="C7524" s="201">
        <v>45712</v>
      </c>
      <c r="D7524" s="217" t="s">
        <v>1154</v>
      </c>
      <c r="E7524" s="124">
        <v>23000</v>
      </c>
      <c r="F7524" s="124">
        <v>23200</v>
      </c>
      <c r="G7524" s="124">
        <v>23000</v>
      </c>
      <c r="H7524" s="217">
        <v>3</v>
      </c>
      <c r="I7524" s="124">
        <v>69000</v>
      </c>
      <c r="J7524" s="238">
        <v>600000</v>
      </c>
      <c r="K7524" s="124">
        <v>13800000000</v>
      </c>
    </row>
    <row r="7525" spans="3:11" x14ac:dyDescent="0.25">
      <c r="C7525" s="201">
        <v>45712</v>
      </c>
      <c r="D7525" s="217" t="s">
        <v>1154</v>
      </c>
      <c r="E7525" s="124">
        <v>22950</v>
      </c>
      <c r="F7525" s="124">
        <v>23200</v>
      </c>
      <c r="G7525" s="124">
        <v>23000</v>
      </c>
      <c r="H7525" s="217">
        <v>12</v>
      </c>
      <c r="I7525" s="124">
        <v>275400</v>
      </c>
      <c r="J7525" s="238">
        <v>600000</v>
      </c>
      <c r="K7525" s="124">
        <v>13800000000</v>
      </c>
    </row>
    <row r="7526" spans="3:11" x14ac:dyDescent="0.25">
      <c r="C7526" s="201">
        <v>45712</v>
      </c>
      <c r="D7526" s="217" t="s">
        <v>312</v>
      </c>
      <c r="E7526" s="124">
        <v>14890</v>
      </c>
      <c r="F7526" s="124">
        <v>14890</v>
      </c>
      <c r="G7526" s="124">
        <v>14890</v>
      </c>
      <c r="H7526" s="217">
        <v>7</v>
      </c>
      <c r="I7526" s="124">
        <v>104230</v>
      </c>
      <c r="J7526" s="238">
        <v>20000000</v>
      </c>
      <c r="K7526" s="124">
        <v>297800000000</v>
      </c>
    </row>
    <row r="7527" spans="3:11" x14ac:dyDescent="0.25">
      <c r="C7527" s="201">
        <v>45712</v>
      </c>
      <c r="D7527" s="217" t="s">
        <v>312</v>
      </c>
      <c r="E7527" s="124">
        <v>14890</v>
      </c>
      <c r="F7527" s="124">
        <v>14890</v>
      </c>
      <c r="G7527" s="124">
        <v>14890</v>
      </c>
      <c r="H7527" s="217">
        <v>1</v>
      </c>
      <c r="I7527" s="124">
        <v>14890</v>
      </c>
      <c r="J7527" s="238">
        <v>20000000</v>
      </c>
      <c r="K7527" s="124">
        <v>297800000000</v>
      </c>
    </row>
    <row r="7528" spans="3:11" x14ac:dyDescent="0.25">
      <c r="C7528" s="201">
        <v>45712</v>
      </c>
      <c r="D7528" s="217" t="s">
        <v>1155</v>
      </c>
      <c r="E7528" s="124">
        <v>18300</v>
      </c>
      <c r="F7528" s="124">
        <v>19000</v>
      </c>
      <c r="G7528" s="124">
        <v>18400</v>
      </c>
      <c r="H7528" s="217">
        <v>5</v>
      </c>
      <c r="I7528" s="124">
        <v>91500</v>
      </c>
      <c r="J7528" s="238">
        <v>2400000</v>
      </c>
      <c r="K7528" s="124">
        <v>44160000000</v>
      </c>
    </row>
    <row r="7529" spans="3:11" x14ac:dyDescent="0.25">
      <c r="C7529" s="201">
        <v>45712</v>
      </c>
      <c r="D7529" s="217" t="s">
        <v>1154</v>
      </c>
      <c r="E7529" s="124">
        <v>23000</v>
      </c>
      <c r="F7529" s="124">
        <v>23200</v>
      </c>
      <c r="G7529" s="124">
        <v>23000</v>
      </c>
      <c r="H7529" s="217">
        <v>1</v>
      </c>
      <c r="I7529" s="124">
        <v>23000</v>
      </c>
      <c r="J7529" s="238">
        <v>600000</v>
      </c>
      <c r="K7529" s="124">
        <v>13800000000</v>
      </c>
    </row>
    <row r="7530" spans="3:11" x14ac:dyDescent="0.25">
      <c r="C7530" s="201">
        <v>45712</v>
      </c>
      <c r="D7530" s="217" t="s">
        <v>1154</v>
      </c>
      <c r="E7530" s="124">
        <v>23000</v>
      </c>
      <c r="F7530" s="124">
        <v>23200</v>
      </c>
      <c r="G7530" s="124">
        <v>23000</v>
      </c>
      <c r="H7530" s="217">
        <v>1</v>
      </c>
      <c r="I7530" s="124">
        <v>23000</v>
      </c>
      <c r="J7530" s="238">
        <v>600000</v>
      </c>
      <c r="K7530" s="124">
        <v>13800000000</v>
      </c>
    </row>
    <row r="7531" spans="3:11" x14ac:dyDescent="0.25">
      <c r="C7531" s="201">
        <v>45712</v>
      </c>
      <c r="D7531" s="217" t="s">
        <v>1155</v>
      </c>
      <c r="E7531" s="124">
        <v>18350</v>
      </c>
      <c r="F7531" s="124">
        <v>19000</v>
      </c>
      <c r="G7531" s="124">
        <v>18400</v>
      </c>
      <c r="H7531" s="217">
        <v>593</v>
      </c>
      <c r="I7531" s="124">
        <v>10881550</v>
      </c>
      <c r="J7531" s="238">
        <v>2400000</v>
      </c>
      <c r="K7531" s="124">
        <v>44160000000</v>
      </c>
    </row>
    <row r="7532" spans="3:11" x14ac:dyDescent="0.25">
      <c r="C7532" s="201">
        <v>45712</v>
      </c>
      <c r="D7532" s="217" t="s">
        <v>1155</v>
      </c>
      <c r="E7532" s="124">
        <v>18350</v>
      </c>
      <c r="F7532" s="124">
        <v>19000</v>
      </c>
      <c r="G7532" s="124">
        <v>18400</v>
      </c>
      <c r="H7532" s="217">
        <v>4</v>
      </c>
      <c r="I7532" s="124">
        <v>73400</v>
      </c>
      <c r="J7532" s="238">
        <v>2400000</v>
      </c>
      <c r="K7532" s="124">
        <v>44160000000</v>
      </c>
    </row>
    <row r="7533" spans="3:11" x14ac:dyDescent="0.25">
      <c r="C7533" s="201">
        <v>45712</v>
      </c>
      <c r="D7533" s="217" t="s">
        <v>312</v>
      </c>
      <c r="E7533" s="124">
        <v>14890</v>
      </c>
      <c r="F7533" s="124">
        <v>14890</v>
      </c>
      <c r="G7533" s="124">
        <v>14890</v>
      </c>
      <c r="H7533" s="217">
        <v>4</v>
      </c>
      <c r="I7533" s="124">
        <v>59560</v>
      </c>
      <c r="J7533" s="238">
        <v>20000000</v>
      </c>
      <c r="K7533" s="124">
        <v>297800000000</v>
      </c>
    </row>
    <row r="7534" spans="3:11" x14ac:dyDescent="0.25">
      <c r="C7534" s="201">
        <v>45712</v>
      </c>
      <c r="D7534" s="217" t="s">
        <v>1154</v>
      </c>
      <c r="E7534" s="124">
        <v>23038</v>
      </c>
      <c r="F7534" s="124">
        <v>23200</v>
      </c>
      <c r="G7534" s="124">
        <v>23000</v>
      </c>
      <c r="H7534" s="217">
        <v>1</v>
      </c>
      <c r="I7534" s="124">
        <v>23038</v>
      </c>
      <c r="J7534" s="238">
        <v>600000</v>
      </c>
      <c r="K7534" s="124">
        <v>13800000000</v>
      </c>
    </row>
    <row r="7535" spans="3:11" x14ac:dyDescent="0.25">
      <c r="C7535" s="201">
        <v>45712</v>
      </c>
      <c r="D7535" s="217" t="s">
        <v>312</v>
      </c>
      <c r="E7535" s="124">
        <v>14890</v>
      </c>
      <c r="F7535" s="124">
        <v>14890</v>
      </c>
      <c r="G7535" s="124">
        <v>14890</v>
      </c>
      <c r="H7535" s="217">
        <v>10</v>
      </c>
      <c r="I7535" s="124">
        <v>148900</v>
      </c>
      <c r="J7535" s="238">
        <v>20000000</v>
      </c>
      <c r="K7535" s="124">
        <v>297800000000</v>
      </c>
    </row>
    <row r="7536" spans="3:11" x14ac:dyDescent="0.25">
      <c r="C7536" s="201">
        <v>45712</v>
      </c>
      <c r="D7536" s="217" t="s">
        <v>1154</v>
      </c>
      <c r="E7536" s="124">
        <v>23050</v>
      </c>
      <c r="F7536" s="124">
        <v>23200</v>
      </c>
      <c r="G7536" s="124">
        <v>23000</v>
      </c>
      <c r="H7536" s="217">
        <v>2</v>
      </c>
      <c r="I7536" s="124">
        <v>46100</v>
      </c>
      <c r="J7536" s="238">
        <v>600000</v>
      </c>
      <c r="K7536" s="124">
        <v>13800000000</v>
      </c>
    </row>
    <row r="7537" spans="3:11" x14ac:dyDescent="0.25">
      <c r="C7537" s="201">
        <v>45712</v>
      </c>
      <c r="D7537" s="217" t="s">
        <v>1154</v>
      </c>
      <c r="E7537" s="124">
        <v>23000</v>
      </c>
      <c r="F7537" s="124">
        <v>23200</v>
      </c>
      <c r="G7537" s="124">
        <v>23000</v>
      </c>
      <c r="H7537" s="217">
        <v>2</v>
      </c>
      <c r="I7537" s="124">
        <v>46000</v>
      </c>
      <c r="J7537" s="238">
        <v>600000</v>
      </c>
      <c r="K7537" s="124">
        <v>13800000000</v>
      </c>
    </row>
    <row r="7538" spans="3:11" x14ac:dyDescent="0.25">
      <c r="C7538" s="201">
        <v>45712</v>
      </c>
      <c r="D7538" s="217" t="s">
        <v>312</v>
      </c>
      <c r="E7538" s="124">
        <v>14890</v>
      </c>
      <c r="F7538" s="124">
        <v>14890</v>
      </c>
      <c r="G7538" s="124">
        <v>14890</v>
      </c>
      <c r="H7538" s="217">
        <v>1</v>
      </c>
      <c r="I7538" s="124">
        <v>14890</v>
      </c>
      <c r="J7538" s="238">
        <v>20000000</v>
      </c>
      <c r="K7538" s="124">
        <v>297800000000</v>
      </c>
    </row>
    <row r="7539" spans="3:11" x14ac:dyDescent="0.25">
      <c r="C7539" s="201">
        <v>45712</v>
      </c>
      <c r="D7539" s="217" t="s">
        <v>310</v>
      </c>
      <c r="E7539" s="124">
        <v>59895</v>
      </c>
      <c r="F7539" s="124">
        <v>59800</v>
      </c>
      <c r="G7539" s="124">
        <v>59900</v>
      </c>
      <c r="H7539" s="217">
        <v>2</v>
      </c>
      <c r="I7539" s="124">
        <v>119790</v>
      </c>
      <c r="J7539" s="238">
        <v>19450000</v>
      </c>
      <c r="K7539" s="124">
        <v>1165055000000</v>
      </c>
    </row>
    <row r="7540" spans="3:11" x14ac:dyDescent="0.25">
      <c r="C7540" s="201">
        <v>45712</v>
      </c>
      <c r="D7540" s="217" t="s">
        <v>310</v>
      </c>
      <c r="E7540" s="124">
        <v>59895</v>
      </c>
      <c r="F7540" s="124">
        <v>59800</v>
      </c>
      <c r="G7540" s="124">
        <v>59900</v>
      </c>
      <c r="H7540" s="217">
        <v>14</v>
      </c>
      <c r="I7540" s="124">
        <v>838530</v>
      </c>
      <c r="J7540" s="238">
        <v>19450000</v>
      </c>
      <c r="K7540" s="124">
        <v>1165055000000</v>
      </c>
    </row>
    <row r="7541" spans="3:11" x14ac:dyDescent="0.25">
      <c r="C7541" s="201">
        <v>45712</v>
      </c>
      <c r="D7541" s="217" t="s">
        <v>310</v>
      </c>
      <c r="E7541" s="124">
        <v>59900</v>
      </c>
      <c r="F7541" s="124">
        <v>59800</v>
      </c>
      <c r="G7541" s="124">
        <v>59900</v>
      </c>
      <c r="H7541" s="217">
        <v>11</v>
      </c>
      <c r="I7541" s="124">
        <v>658900</v>
      </c>
      <c r="J7541" s="238">
        <v>19450000</v>
      </c>
      <c r="K7541" s="124">
        <v>1165055000000</v>
      </c>
    </row>
    <row r="7542" spans="3:11" x14ac:dyDescent="0.25">
      <c r="C7542" s="201">
        <v>45712</v>
      </c>
      <c r="D7542" s="217" t="s">
        <v>1155</v>
      </c>
      <c r="E7542" s="124">
        <v>18400</v>
      </c>
      <c r="F7542" s="124">
        <v>19000</v>
      </c>
      <c r="G7542" s="124">
        <v>18400</v>
      </c>
      <c r="H7542" s="217">
        <v>2</v>
      </c>
      <c r="I7542" s="124">
        <v>36800</v>
      </c>
      <c r="J7542" s="238">
        <v>2400000</v>
      </c>
      <c r="K7542" s="124">
        <v>44160000000</v>
      </c>
    </row>
    <row r="7543" spans="3:11" x14ac:dyDescent="0.25">
      <c r="C7543" s="201">
        <v>45713</v>
      </c>
      <c r="D7543" s="217" t="s">
        <v>310</v>
      </c>
      <c r="E7543" s="124">
        <v>59900</v>
      </c>
      <c r="F7543" s="124">
        <v>59900</v>
      </c>
      <c r="G7543" s="124">
        <v>59990</v>
      </c>
      <c r="H7543" s="217">
        <v>2</v>
      </c>
      <c r="I7543" s="124">
        <v>119800</v>
      </c>
      <c r="J7543" s="238">
        <v>19450000</v>
      </c>
      <c r="K7543" s="124">
        <v>1166805500000</v>
      </c>
    </row>
    <row r="7544" spans="3:11" x14ac:dyDescent="0.25">
      <c r="C7544" s="201">
        <v>45713</v>
      </c>
      <c r="D7544" s="217" t="s">
        <v>310</v>
      </c>
      <c r="E7544" s="124">
        <v>59900</v>
      </c>
      <c r="F7544" s="124">
        <v>59900</v>
      </c>
      <c r="G7544" s="124">
        <v>59990</v>
      </c>
      <c r="H7544" s="217">
        <v>2</v>
      </c>
      <c r="I7544" s="124">
        <v>119800</v>
      </c>
      <c r="J7544" s="238">
        <v>19450000</v>
      </c>
      <c r="K7544" s="124">
        <v>1166805500000</v>
      </c>
    </row>
    <row r="7545" spans="3:11" x14ac:dyDescent="0.25">
      <c r="C7545" s="201">
        <v>45713</v>
      </c>
      <c r="D7545" s="217" t="s">
        <v>310</v>
      </c>
      <c r="E7545" s="124">
        <v>59900</v>
      </c>
      <c r="F7545" s="124">
        <v>59900</v>
      </c>
      <c r="G7545" s="124">
        <v>59990</v>
      </c>
      <c r="H7545" s="217">
        <v>3</v>
      </c>
      <c r="I7545" s="124">
        <v>179700</v>
      </c>
      <c r="J7545" s="238">
        <v>19450000</v>
      </c>
      <c r="K7545" s="124">
        <v>1166805500000</v>
      </c>
    </row>
    <row r="7546" spans="3:11" x14ac:dyDescent="0.25">
      <c r="C7546" s="201">
        <v>45713</v>
      </c>
      <c r="D7546" s="217" t="s">
        <v>310</v>
      </c>
      <c r="E7546" s="124">
        <v>59900</v>
      </c>
      <c r="F7546" s="124">
        <v>59900</v>
      </c>
      <c r="G7546" s="124">
        <v>59990</v>
      </c>
      <c r="H7546" s="217">
        <v>46</v>
      </c>
      <c r="I7546" s="124">
        <v>2755400</v>
      </c>
      <c r="J7546" s="238">
        <v>19450000</v>
      </c>
      <c r="K7546" s="124">
        <v>1166805500000</v>
      </c>
    </row>
    <row r="7547" spans="3:11" x14ac:dyDescent="0.25">
      <c r="C7547" s="201">
        <v>45713</v>
      </c>
      <c r="D7547" s="217" t="s">
        <v>310</v>
      </c>
      <c r="E7547" s="124">
        <v>59900</v>
      </c>
      <c r="F7547" s="124">
        <v>59900</v>
      </c>
      <c r="G7547" s="124">
        <v>59990</v>
      </c>
      <c r="H7547" s="217">
        <v>30</v>
      </c>
      <c r="I7547" s="124">
        <v>1797000</v>
      </c>
      <c r="J7547" s="238">
        <v>19450000</v>
      </c>
      <c r="K7547" s="124">
        <v>1166805500000</v>
      </c>
    </row>
    <row r="7548" spans="3:11" x14ac:dyDescent="0.25">
      <c r="C7548" s="201">
        <v>45713</v>
      </c>
      <c r="D7548" s="217" t="s">
        <v>310</v>
      </c>
      <c r="E7548" s="124">
        <v>59900</v>
      </c>
      <c r="F7548" s="124">
        <v>59900</v>
      </c>
      <c r="G7548" s="124">
        <v>59990</v>
      </c>
      <c r="H7548" s="217">
        <v>1</v>
      </c>
      <c r="I7548" s="124">
        <v>59900</v>
      </c>
      <c r="J7548" s="238">
        <v>19450000</v>
      </c>
      <c r="K7548" s="124">
        <v>1166805500000</v>
      </c>
    </row>
    <row r="7549" spans="3:11" x14ac:dyDescent="0.25">
      <c r="C7549" s="201">
        <v>45713</v>
      </c>
      <c r="D7549" s="217" t="s">
        <v>1154</v>
      </c>
      <c r="E7549" s="124">
        <v>23000</v>
      </c>
      <c r="F7549" s="124">
        <v>23000</v>
      </c>
      <c r="G7549" s="124">
        <v>23400</v>
      </c>
      <c r="H7549" s="217">
        <v>4</v>
      </c>
      <c r="I7549" s="124">
        <v>92000</v>
      </c>
      <c r="J7549" s="238">
        <v>600000</v>
      </c>
      <c r="K7549" s="124">
        <v>14040000000</v>
      </c>
    </row>
    <row r="7550" spans="3:11" x14ac:dyDescent="0.25">
      <c r="C7550" s="201">
        <v>45713</v>
      </c>
      <c r="D7550" s="217" t="s">
        <v>1154</v>
      </c>
      <c r="E7550" s="124">
        <v>23000</v>
      </c>
      <c r="F7550" s="124">
        <v>23000</v>
      </c>
      <c r="G7550" s="124">
        <v>23400</v>
      </c>
      <c r="H7550" s="217">
        <v>1</v>
      </c>
      <c r="I7550" s="124">
        <v>23000</v>
      </c>
      <c r="J7550" s="238">
        <v>600000</v>
      </c>
      <c r="K7550" s="124">
        <v>14040000000</v>
      </c>
    </row>
    <row r="7551" spans="3:11" x14ac:dyDescent="0.25">
      <c r="C7551" s="201">
        <v>45713</v>
      </c>
      <c r="D7551" s="217" t="s">
        <v>1154</v>
      </c>
      <c r="E7551" s="124">
        <v>23000</v>
      </c>
      <c r="F7551" s="124">
        <v>23000</v>
      </c>
      <c r="G7551" s="124">
        <v>23400</v>
      </c>
      <c r="H7551" s="217">
        <v>1</v>
      </c>
      <c r="I7551" s="124">
        <v>23000</v>
      </c>
      <c r="J7551" s="238">
        <v>600000</v>
      </c>
      <c r="K7551" s="124">
        <v>14040000000</v>
      </c>
    </row>
    <row r="7552" spans="3:11" x14ac:dyDescent="0.25">
      <c r="C7552" s="201">
        <v>45713</v>
      </c>
      <c r="D7552" s="217" t="s">
        <v>1154</v>
      </c>
      <c r="E7552" s="124">
        <v>23000</v>
      </c>
      <c r="F7552" s="124">
        <v>23000</v>
      </c>
      <c r="G7552" s="124">
        <v>23400</v>
      </c>
      <c r="H7552" s="217">
        <v>1</v>
      </c>
      <c r="I7552" s="124">
        <v>23000</v>
      </c>
      <c r="J7552" s="238">
        <v>600000</v>
      </c>
      <c r="K7552" s="124">
        <v>14040000000</v>
      </c>
    </row>
    <row r="7553" spans="3:11" x14ac:dyDescent="0.25">
      <c r="C7553" s="201">
        <v>45713</v>
      </c>
      <c r="D7553" s="217" t="s">
        <v>1154</v>
      </c>
      <c r="E7553" s="124">
        <v>23000</v>
      </c>
      <c r="F7553" s="124">
        <v>23000</v>
      </c>
      <c r="G7553" s="124">
        <v>23400</v>
      </c>
      <c r="H7553" s="217">
        <v>3</v>
      </c>
      <c r="I7553" s="124">
        <v>69000</v>
      </c>
      <c r="J7553" s="238">
        <v>600000</v>
      </c>
      <c r="K7553" s="124">
        <v>14040000000</v>
      </c>
    </row>
    <row r="7554" spans="3:11" x14ac:dyDescent="0.25">
      <c r="C7554" s="201">
        <v>45713</v>
      </c>
      <c r="D7554" s="217" t="s">
        <v>312</v>
      </c>
      <c r="E7554" s="124">
        <v>14890</v>
      </c>
      <c r="F7554" s="124">
        <v>14890</v>
      </c>
      <c r="G7554" s="124">
        <v>14890</v>
      </c>
      <c r="H7554" s="217">
        <v>5</v>
      </c>
      <c r="I7554" s="124">
        <v>74450</v>
      </c>
      <c r="J7554" s="238">
        <v>20000000</v>
      </c>
      <c r="K7554" s="124">
        <v>297800000000</v>
      </c>
    </row>
    <row r="7555" spans="3:11" x14ac:dyDescent="0.25">
      <c r="C7555" s="201">
        <v>45713</v>
      </c>
      <c r="D7555" s="217" t="s">
        <v>312</v>
      </c>
      <c r="E7555" s="124">
        <v>14890</v>
      </c>
      <c r="F7555" s="124">
        <v>14890</v>
      </c>
      <c r="G7555" s="124">
        <v>14890</v>
      </c>
      <c r="H7555" s="217">
        <v>1</v>
      </c>
      <c r="I7555" s="124">
        <v>14890</v>
      </c>
      <c r="J7555" s="238">
        <v>20000000</v>
      </c>
      <c r="K7555" s="124">
        <v>297800000000</v>
      </c>
    </row>
    <row r="7556" spans="3:11" x14ac:dyDescent="0.25">
      <c r="C7556" s="201">
        <v>45713</v>
      </c>
      <c r="D7556" s="217" t="s">
        <v>312</v>
      </c>
      <c r="E7556" s="124">
        <v>14890</v>
      </c>
      <c r="F7556" s="124">
        <v>14890</v>
      </c>
      <c r="G7556" s="124">
        <v>14890</v>
      </c>
      <c r="H7556" s="217">
        <v>1</v>
      </c>
      <c r="I7556" s="124">
        <v>14890</v>
      </c>
      <c r="J7556" s="238">
        <v>20000000</v>
      </c>
      <c r="K7556" s="124">
        <v>297800000000</v>
      </c>
    </row>
    <row r="7557" spans="3:11" x14ac:dyDescent="0.25">
      <c r="C7557" s="201">
        <v>45713</v>
      </c>
      <c r="D7557" s="217" t="s">
        <v>312</v>
      </c>
      <c r="E7557" s="124">
        <v>14890</v>
      </c>
      <c r="F7557" s="124">
        <v>14890</v>
      </c>
      <c r="G7557" s="124">
        <v>14890</v>
      </c>
      <c r="H7557" s="217">
        <v>1</v>
      </c>
      <c r="I7557" s="124">
        <v>14890</v>
      </c>
      <c r="J7557" s="238">
        <v>20000000</v>
      </c>
      <c r="K7557" s="124">
        <v>297800000000</v>
      </c>
    </row>
    <row r="7558" spans="3:11" x14ac:dyDescent="0.25">
      <c r="C7558" s="201">
        <v>45713</v>
      </c>
      <c r="D7558" s="217" t="s">
        <v>312</v>
      </c>
      <c r="E7558" s="124">
        <v>14890</v>
      </c>
      <c r="F7558" s="124">
        <v>14890</v>
      </c>
      <c r="G7558" s="124">
        <v>14890</v>
      </c>
      <c r="H7558" s="217">
        <v>1</v>
      </c>
      <c r="I7558" s="124">
        <v>14890</v>
      </c>
      <c r="J7558" s="238">
        <v>20000000</v>
      </c>
      <c r="K7558" s="124">
        <v>297800000000</v>
      </c>
    </row>
    <row r="7559" spans="3:11" x14ac:dyDescent="0.25">
      <c r="C7559" s="201">
        <v>45713</v>
      </c>
      <c r="D7559" s="217" t="s">
        <v>312</v>
      </c>
      <c r="E7559" s="124">
        <v>14890</v>
      </c>
      <c r="F7559" s="124">
        <v>14890</v>
      </c>
      <c r="G7559" s="124">
        <v>14890</v>
      </c>
      <c r="H7559" s="217">
        <v>2</v>
      </c>
      <c r="I7559" s="124">
        <v>29780</v>
      </c>
      <c r="J7559" s="238">
        <v>20000000</v>
      </c>
      <c r="K7559" s="124">
        <v>297800000000</v>
      </c>
    </row>
    <row r="7560" spans="3:11" x14ac:dyDescent="0.25">
      <c r="C7560" s="201">
        <v>45713</v>
      </c>
      <c r="D7560" s="217" t="s">
        <v>312</v>
      </c>
      <c r="E7560" s="124">
        <v>14890</v>
      </c>
      <c r="F7560" s="124">
        <v>14890</v>
      </c>
      <c r="G7560" s="124">
        <v>14890</v>
      </c>
      <c r="H7560" s="217">
        <v>5</v>
      </c>
      <c r="I7560" s="124">
        <v>74450</v>
      </c>
      <c r="J7560" s="238">
        <v>20000000</v>
      </c>
      <c r="K7560" s="124">
        <v>297800000000</v>
      </c>
    </row>
    <row r="7561" spans="3:11" x14ac:dyDescent="0.25">
      <c r="C7561" s="201">
        <v>45713</v>
      </c>
      <c r="D7561" s="217" t="s">
        <v>1155</v>
      </c>
      <c r="E7561" s="124">
        <v>18400</v>
      </c>
      <c r="F7561" s="124">
        <v>18400</v>
      </c>
      <c r="G7561" s="124">
        <v>18400</v>
      </c>
      <c r="H7561" s="217">
        <v>4</v>
      </c>
      <c r="I7561" s="124">
        <v>73600</v>
      </c>
      <c r="J7561" s="238">
        <v>2400000</v>
      </c>
      <c r="K7561" s="124">
        <v>44160000000</v>
      </c>
    </row>
    <row r="7562" spans="3:11" x14ac:dyDescent="0.25">
      <c r="C7562" s="201">
        <v>45713</v>
      </c>
      <c r="D7562" s="217" t="s">
        <v>1155</v>
      </c>
      <c r="E7562" s="124">
        <v>18400</v>
      </c>
      <c r="F7562" s="124">
        <v>18400</v>
      </c>
      <c r="G7562" s="124">
        <v>18400</v>
      </c>
      <c r="H7562" s="217">
        <v>1</v>
      </c>
      <c r="I7562" s="124">
        <v>18400</v>
      </c>
      <c r="J7562" s="238">
        <v>2400000</v>
      </c>
      <c r="K7562" s="124">
        <v>44160000000</v>
      </c>
    </row>
    <row r="7563" spans="3:11" x14ac:dyDescent="0.25">
      <c r="C7563" s="201">
        <v>45713</v>
      </c>
      <c r="D7563" s="217" t="s">
        <v>1155</v>
      </c>
      <c r="E7563" s="124">
        <v>18400</v>
      </c>
      <c r="F7563" s="124">
        <v>18400</v>
      </c>
      <c r="G7563" s="124">
        <v>18400</v>
      </c>
      <c r="H7563" s="217">
        <v>1</v>
      </c>
      <c r="I7563" s="124">
        <v>18400</v>
      </c>
      <c r="J7563" s="238">
        <v>2400000</v>
      </c>
      <c r="K7563" s="124">
        <v>44160000000</v>
      </c>
    </row>
    <row r="7564" spans="3:11" x14ac:dyDescent="0.25">
      <c r="C7564" s="201">
        <v>45713</v>
      </c>
      <c r="D7564" s="217" t="s">
        <v>1155</v>
      </c>
      <c r="E7564" s="124">
        <v>18400</v>
      </c>
      <c r="F7564" s="124">
        <v>18400</v>
      </c>
      <c r="G7564" s="124">
        <v>18400</v>
      </c>
      <c r="H7564" s="217">
        <v>1</v>
      </c>
      <c r="I7564" s="124">
        <v>18400</v>
      </c>
      <c r="J7564" s="238">
        <v>2400000</v>
      </c>
      <c r="K7564" s="124">
        <v>44160000000</v>
      </c>
    </row>
    <row r="7565" spans="3:11" x14ac:dyDescent="0.25">
      <c r="C7565" s="201">
        <v>45713</v>
      </c>
      <c r="D7565" s="217" t="s">
        <v>1154</v>
      </c>
      <c r="E7565" s="124">
        <v>23000</v>
      </c>
      <c r="F7565" s="124">
        <v>23000</v>
      </c>
      <c r="G7565" s="124">
        <v>23400</v>
      </c>
      <c r="H7565" s="217">
        <v>3</v>
      </c>
      <c r="I7565" s="124">
        <v>69000</v>
      </c>
      <c r="J7565" s="238">
        <v>600000</v>
      </c>
      <c r="K7565" s="124">
        <v>14040000000</v>
      </c>
    </row>
    <row r="7566" spans="3:11" x14ac:dyDescent="0.25">
      <c r="C7566" s="201">
        <v>45713</v>
      </c>
      <c r="D7566" s="217" t="s">
        <v>312</v>
      </c>
      <c r="E7566" s="124">
        <v>14890</v>
      </c>
      <c r="F7566" s="124">
        <v>14890</v>
      </c>
      <c r="G7566" s="124">
        <v>14890</v>
      </c>
      <c r="H7566" s="217">
        <v>1</v>
      </c>
      <c r="I7566" s="124">
        <v>14890</v>
      </c>
      <c r="J7566" s="238">
        <v>20000000</v>
      </c>
      <c r="K7566" s="124">
        <v>297800000000</v>
      </c>
    </row>
    <row r="7567" spans="3:11" x14ac:dyDescent="0.25">
      <c r="C7567" s="201">
        <v>45713</v>
      </c>
      <c r="D7567" s="217" t="s">
        <v>312</v>
      </c>
      <c r="E7567" s="124">
        <v>14890</v>
      </c>
      <c r="F7567" s="124">
        <v>14890</v>
      </c>
      <c r="G7567" s="124">
        <v>14890</v>
      </c>
      <c r="H7567" s="217">
        <v>10</v>
      </c>
      <c r="I7567" s="124">
        <v>148900</v>
      </c>
      <c r="J7567" s="238">
        <v>20000000</v>
      </c>
      <c r="K7567" s="124">
        <v>297800000000</v>
      </c>
    </row>
    <row r="7568" spans="3:11" x14ac:dyDescent="0.25">
      <c r="C7568" s="201">
        <v>45713</v>
      </c>
      <c r="D7568" s="217" t="s">
        <v>312</v>
      </c>
      <c r="E7568" s="124">
        <v>14890</v>
      </c>
      <c r="F7568" s="124">
        <v>14890</v>
      </c>
      <c r="G7568" s="124">
        <v>14890</v>
      </c>
      <c r="H7568" s="217">
        <v>2</v>
      </c>
      <c r="I7568" s="124">
        <v>29780</v>
      </c>
      <c r="J7568" s="238">
        <v>20000000</v>
      </c>
      <c r="K7568" s="124">
        <v>297800000000</v>
      </c>
    </row>
    <row r="7569" spans="3:11" x14ac:dyDescent="0.25">
      <c r="C7569" s="201">
        <v>45713</v>
      </c>
      <c r="D7569" s="217" t="s">
        <v>312</v>
      </c>
      <c r="E7569" s="124">
        <v>14890</v>
      </c>
      <c r="F7569" s="124">
        <v>14890</v>
      </c>
      <c r="G7569" s="124">
        <v>14890</v>
      </c>
      <c r="H7569" s="217">
        <v>198</v>
      </c>
      <c r="I7569" s="124">
        <v>2948220</v>
      </c>
      <c r="J7569" s="238">
        <v>20000000</v>
      </c>
      <c r="K7569" s="124">
        <v>297800000000</v>
      </c>
    </row>
    <row r="7570" spans="3:11" x14ac:dyDescent="0.25">
      <c r="C7570" s="201">
        <v>45713</v>
      </c>
      <c r="D7570" s="217" t="s">
        <v>1154</v>
      </c>
      <c r="E7570" s="124">
        <v>23000</v>
      </c>
      <c r="F7570" s="124">
        <v>23000</v>
      </c>
      <c r="G7570" s="124">
        <v>23400</v>
      </c>
      <c r="H7570" s="217">
        <v>1</v>
      </c>
      <c r="I7570" s="124">
        <v>23000</v>
      </c>
      <c r="J7570" s="238">
        <v>600000</v>
      </c>
      <c r="K7570" s="124">
        <v>14040000000</v>
      </c>
    </row>
    <row r="7571" spans="3:11" x14ac:dyDescent="0.25">
      <c r="C7571" s="201">
        <v>45713</v>
      </c>
      <c r="D7571" s="217" t="s">
        <v>312</v>
      </c>
      <c r="E7571" s="124">
        <v>14890</v>
      </c>
      <c r="F7571" s="124">
        <v>14890</v>
      </c>
      <c r="G7571" s="124">
        <v>14890</v>
      </c>
      <c r="H7571" s="217">
        <v>1</v>
      </c>
      <c r="I7571" s="124">
        <v>14890</v>
      </c>
      <c r="J7571" s="238">
        <v>20000000</v>
      </c>
      <c r="K7571" s="124">
        <v>297800000000</v>
      </c>
    </row>
    <row r="7572" spans="3:11" x14ac:dyDescent="0.25">
      <c r="C7572" s="201">
        <v>45713</v>
      </c>
      <c r="D7572" s="217" t="s">
        <v>1154</v>
      </c>
      <c r="E7572" s="124">
        <v>23000</v>
      </c>
      <c r="F7572" s="124">
        <v>23000</v>
      </c>
      <c r="G7572" s="124">
        <v>23400</v>
      </c>
      <c r="H7572" s="217">
        <v>2</v>
      </c>
      <c r="I7572" s="124">
        <v>46000</v>
      </c>
      <c r="J7572" s="238">
        <v>600000</v>
      </c>
      <c r="K7572" s="124">
        <v>14040000000</v>
      </c>
    </row>
    <row r="7573" spans="3:11" x14ac:dyDescent="0.25">
      <c r="C7573" s="201">
        <v>45713</v>
      </c>
      <c r="D7573" s="217" t="s">
        <v>310</v>
      </c>
      <c r="E7573" s="124">
        <v>59990</v>
      </c>
      <c r="F7573" s="124">
        <v>59900</v>
      </c>
      <c r="G7573" s="124">
        <v>59990</v>
      </c>
      <c r="H7573" s="217">
        <v>1</v>
      </c>
      <c r="I7573" s="124">
        <v>59990</v>
      </c>
      <c r="J7573" s="238">
        <v>19450000</v>
      </c>
      <c r="K7573" s="124">
        <v>1166805500000</v>
      </c>
    </row>
    <row r="7574" spans="3:11" x14ac:dyDescent="0.25">
      <c r="C7574" s="201">
        <v>45713</v>
      </c>
      <c r="D7574" s="217" t="s">
        <v>312</v>
      </c>
      <c r="E7574" s="124">
        <v>14890</v>
      </c>
      <c r="F7574" s="124">
        <v>14890</v>
      </c>
      <c r="G7574" s="124">
        <v>14890</v>
      </c>
      <c r="H7574" s="217">
        <v>4</v>
      </c>
      <c r="I7574" s="124">
        <v>59560</v>
      </c>
      <c r="J7574" s="238">
        <v>20000000</v>
      </c>
      <c r="K7574" s="124">
        <v>297800000000</v>
      </c>
    </row>
    <row r="7575" spans="3:11" x14ac:dyDescent="0.25">
      <c r="C7575" s="201">
        <v>45713</v>
      </c>
      <c r="D7575" s="217" t="s">
        <v>310</v>
      </c>
      <c r="E7575" s="124">
        <v>59900</v>
      </c>
      <c r="F7575" s="124">
        <v>59900</v>
      </c>
      <c r="G7575" s="124">
        <v>59990</v>
      </c>
      <c r="H7575" s="217">
        <v>2</v>
      </c>
      <c r="I7575" s="124">
        <v>119800</v>
      </c>
      <c r="J7575" s="238">
        <v>19450000</v>
      </c>
      <c r="K7575" s="124">
        <v>1166805500000</v>
      </c>
    </row>
    <row r="7576" spans="3:11" x14ac:dyDescent="0.25">
      <c r="C7576" s="201">
        <v>45713</v>
      </c>
      <c r="D7576" s="217" t="s">
        <v>310</v>
      </c>
      <c r="E7576" s="124">
        <v>59500</v>
      </c>
      <c r="F7576" s="124">
        <v>59900</v>
      </c>
      <c r="G7576" s="124">
        <v>59990</v>
      </c>
      <c r="H7576" s="217">
        <v>5</v>
      </c>
      <c r="I7576" s="124">
        <v>297500</v>
      </c>
      <c r="J7576" s="238">
        <v>19450000</v>
      </c>
      <c r="K7576" s="124">
        <v>1166805500000</v>
      </c>
    </row>
    <row r="7577" spans="3:11" x14ac:dyDescent="0.25">
      <c r="C7577" s="201">
        <v>45713</v>
      </c>
      <c r="D7577" s="217" t="s">
        <v>310</v>
      </c>
      <c r="E7577" s="124">
        <v>58000</v>
      </c>
      <c r="F7577" s="124">
        <v>59900</v>
      </c>
      <c r="G7577" s="124">
        <v>59990</v>
      </c>
      <c r="H7577" s="217">
        <v>1</v>
      </c>
      <c r="I7577" s="124">
        <v>58000</v>
      </c>
      <c r="J7577" s="238">
        <v>19450000</v>
      </c>
      <c r="K7577" s="124">
        <v>1166805500000</v>
      </c>
    </row>
    <row r="7578" spans="3:11" x14ac:dyDescent="0.25">
      <c r="C7578" s="201">
        <v>45713</v>
      </c>
      <c r="D7578" s="217" t="s">
        <v>310</v>
      </c>
      <c r="E7578" s="124">
        <v>58000</v>
      </c>
      <c r="F7578" s="124">
        <v>59900</v>
      </c>
      <c r="G7578" s="124">
        <v>59990</v>
      </c>
      <c r="H7578" s="217">
        <v>1</v>
      </c>
      <c r="I7578" s="124">
        <v>58000</v>
      </c>
      <c r="J7578" s="238">
        <v>19450000</v>
      </c>
      <c r="K7578" s="124">
        <v>1166805500000</v>
      </c>
    </row>
    <row r="7579" spans="3:11" x14ac:dyDescent="0.25">
      <c r="C7579" s="201">
        <v>45713</v>
      </c>
      <c r="D7579" s="217" t="s">
        <v>310</v>
      </c>
      <c r="E7579" s="124">
        <v>55000</v>
      </c>
      <c r="F7579" s="124">
        <v>59900</v>
      </c>
      <c r="G7579" s="124">
        <v>59990</v>
      </c>
      <c r="H7579" s="217">
        <v>1</v>
      </c>
      <c r="I7579" s="124">
        <v>55000</v>
      </c>
      <c r="J7579" s="238">
        <v>19450000</v>
      </c>
      <c r="K7579" s="124">
        <v>1166805500000</v>
      </c>
    </row>
    <row r="7580" spans="3:11" x14ac:dyDescent="0.25">
      <c r="C7580" s="201">
        <v>45713</v>
      </c>
      <c r="D7580" s="217" t="s">
        <v>310</v>
      </c>
      <c r="E7580" s="124">
        <v>55000</v>
      </c>
      <c r="F7580" s="124">
        <v>59900</v>
      </c>
      <c r="G7580" s="124">
        <v>59990</v>
      </c>
      <c r="H7580" s="217">
        <v>2</v>
      </c>
      <c r="I7580" s="124">
        <v>110000</v>
      </c>
      <c r="J7580" s="238">
        <v>19450000</v>
      </c>
      <c r="K7580" s="124">
        <v>1166805500000</v>
      </c>
    </row>
    <row r="7581" spans="3:11" x14ac:dyDescent="0.25">
      <c r="C7581" s="201">
        <v>45713</v>
      </c>
      <c r="D7581" s="217" t="s">
        <v>310</v>
      </c>
      <c r="E7581" s="124">
        <v>55000</v>
      </c>
      <c r="F7581" s="124">
        <v>59900</v>
      </c>
      <c r="G7581" s="124">
        <v>59990</v>
      </c>
      <c r="H7581" s="217">
        <v>2</v>
      </c>
      <c r="I7581" s="124">
        <v>110000</v>
      </c>
      <c r="J7581" s="238">
        <v>19450000</v>
      </c>
      <c r="K7581" s="124">
        <v>1166805500000</v>
      </c>
    </row>
    <row r="7582" spans="3:11" x14ac:dyDescent="0.25">
      <c r="C7582" s="201">
        <v>45713</v>
      </c>
      <c r="D7582" s="217" t="s">
        <v>310</v>
      </c>
      <c r="E7582" s="124">
        <v>55000</v>
      </c>
      <c r="F7582" s="124">
        <v>59900</v>
      </c>
      <c r="G7582" s="124">
        <v>59990</v>
      </c>
      <c r="H7582" s="217">
        <v>1</v>
      </c>
      <c r="I7582" s="124">
        <v>55000</v>
      </c>
      <c r="J7582" s="238">
        <v>19450000</v>
      </c>
      <c r="K7582" s="124">
        <v>1166805500000</v>
      </c>
    </row>
    <row r="7583" spans="3:11" x14ac:dyDescent="0.25">
      <c r="C7583" s="201">
        <v>45713</v>
      </c>
      <c r="D7583" s="217" t="s">
        <v>312</v>
      </c>
      <c r="E7583" s="124">
        <v>14890</v>
      </c>
      <c r="F7583" s="124">
        <v>14890</v>
      </c>
      <c r="G7583" s="124">
        <v>14890</v>
      </c>
      <c r="H7583" s="217">
        <v>1</v>
      </c>
      <c r="I7583" s="124">
        <v>14890</v>
      </c>
      <c r="J7583" s="238">
        <v>20000000</v>
      </c>
      <c r="K7583" s="124">
        <v>297800000000</v>
      </c>
    </row>
    <row r="7584" spans="3:11" x14ac:dyDescent="0.25">
      <c r="C7584" s="201">
        <v>45713</v>
      </c>
      <c r="D7584" s="217" t="s">
        <v>312</v>
      </c>
      <c r="E7584" s="124">
        <v>14890</v>
      </c>
      <c r="F7584" s="124">
        <v>14890</v>
      </c>
      <c r="G7584" s="124">
        <v>14890</v>
      </c>
      <c r="H7584" s="217">
        <v>6</v>
      </c>
      <c r="I7584" s="124">
        <v>89340</v>
      </c>
      <c r="J7584" s="238">
        <v>20000000</v>
      </c>
      <c r="K7584" s="124">
        <v>297800000000</v>
      </c>
    </row>
    <row r="7585" spans="3:11" x14ac:dyDescent="0.25">
      <c r="C7585" s="201">
        <v>45713</v>
      </c>
      <c r="D7585" s="217" t="s">
        <v>312</v>
      </c>
      <c r="E7585" s="124">
        <v>14890</v>
      </c>
      <c r="F7585" s="124">
        <v>14890</v>
      </c>
      <c r="G7585" s="124">
        <v>14890</v>
      </c>
      <c r="H7585" s="217">
        <v>1</v>
      </c>
      <c r="I7585" s="124">
        <v>14890</v>
      </c>
      <c r="J7585" s="238">
        <v>20000000</v>
      </c>
      <c r="K7585" s="124">
        <v>297800000000</v>
      </c>
    </row>
    <row r="7586" spans="3:11" x14ac:dyDescent="0.25">
      <c r="C7586" s="201">
        <v>45713</v>
      </c>
      <c r="D7586" s="217" t="s">
        <v>312</v>
      </c>
      <c r="E7586" s="124">
        <v>14890</v>
      </c>
      <c r="F7586" s="124">
        <v>14890</v>
      </c>
      <c r="G7586" s="124">
        <v>14890</v>
      </c>
      <c r="H7586" s="217">
        <v>1</v>
      </c>
      <c r="I7586" s="124">
        <v>14890</v>
      </c>
      <c r="J7586" s="238">
        <v>20000000</v>
      </c>
      <c r="K7586" s="124">
        <v>297800000000</v>
      </c>
    </row>
    <row r="7587" spans="3:11" x14ac:dyDescent="0.25">
      <c r="C7587" s="201">
        <v>45713</v>
      </c>
      <c r="D7587" s="217" t="s">
        <v>1154</v>
      </c>
      <c r="E7587" s="124">
        <v>21500</v>
      </c>
      <c r="F7587" s="124">
        <v>23000</v>
      </c>
      <c r="G7587" s="124">
        <v>23400</v>
      </c>
      <c r="H7587" s="217">
        <v>1</v>
      </c>
      <c r="I7587" s="124">
        <v>21500</v>
      </c>
      <c r="J7587" s="238">
        <v>600000</v>
      </c>
      <c r="K7587" s="124">
        <v>14040000000</v>
      </c>
    </row>
    <row r="7588" spans="3:11" x14ac:dyDescent="0.25">
      <c r="C7588" s="201">
        <v>45713</v>
      </c>
      <c r="D7588" s="217" t="s">
        <v>1154</v>
      </c>
      <c r="E7588" s="124">
        <v>23000</v>
      </c>
      <c r="F7588" s="124">
        <v>23000</v>
      </c>
      <c r="G7588" s="124">
        <v>23400</v>
      </c>
      <c r="H7588" s="217">
        <v>30</v>
      </c>
      <c r="I7588" s="124">
        <v>690000</v>
      </c>
      <c r="J7588" s="238">
        <v>600000</v>
      </c>
      <c r="K7588" s="124">
        <v>14040000000</v>
      </c>
    </row>
    <row r="7589" spans="3:11" x14ac:dyDescent="0.25">
      <c r="C7589" s="201">
        <v>45713</v>
      </c>
      <c r="D7589" s="217" t="s">
        <v>1154</v>
      </c>
      <c r="E7589" s="124">
        <v>23000</v>
      </c>
      <c r="F7589" s="124">
        <v>23000</v>
      </c>
      <c r="G7589" s="124">
        <v>23400</v>
      </c>
      <c r="H7589" s="217">
        <v>1</v>
      </c>
      <c r="I7589" s="124">
        <v>23000</v>
      </c>
      <c r="J7589" s="238">
        <v>600000</v>
      </c>
      <c r="K7589" s="124">
        <v>14040000000</v>
      </c>
    </row>
    <row r="7590" spans="3:11" x14ac:dyDescent="0.25">
      <c r="C7590" s="201">
        <v>45713</v>
      </c>
      <c r="D7590" s="217" t="s">
        <v>1154</v>
      </c>
      <c r="E7590" s="124">
        <v>23000</v>
      </c>
      <c r="F7590" s="124">
        <v>23000</v>
      </c>
      <c r="G7590" s="124">
        <v>23400</v>
      </c>
      <c r="H7590" s="217">
        <v>1</v>
      </c>
      <c r="I7590" s="124">
        <v>23000</v>
      </c>
      <c r="J7590" s="238">
        <v>600000</v>
      </c>
      <c r="K7590" s="124">
        <v>14040000000</v>
      </c>
    </row>
    <row r="7591" spans="3:11" x14ac:dyDescent="0.25">
      <c r="C7591" s="201">
        <v>45713</v>
      </c>
      <c r="D7591" s="217" t="s">
        <v>1154</v>
      </c>
      <c r="E7591" s="124">
        <v>23100</v>
      </c>
      <c r="F7591" s="124">
        <v>23000</v>
      </c>
      <c r="G7591" s="124">
        <v>23400</v>
      </c>
      <c r="H7591" s="217">
        <v>37</v>
      </c>
      <c r="I7591" s="124">
        <v>854700</v>
      </c>
      <c r="J7591" s="238">
        <v>600000</v>
      </c>
      <c r="K7591" s="124">
        <v>14040000000</v>
      </c>
    </row>
    <row r="7592" spans="3:11" x14ac:dyDescent="0.25">
      <c r="C7592" s="201">
        <v>45713</v>
      </c>
      <c r="D7592" s="217" t="s">
        <v>1154</v>
      </c>
      <c r="E7592" s="124">
        <v>23200</v>
      </c>
      <c r="F7592" s="124">
        <v>23000</v>
      </c>
      <c r="G7592" s="124">
        <v>23400</v>
      </c>
      <c r="H7592" s="217">
        <v>34</v>
      </c>
      <c r="I7592" s="124">
        <v>788800</v>
      </c>
      <c r="J7592" s="238">
        <v>600000</v>
      </c>
      <c r="K7592" s="124">
        <v>14040000000</v>
      </c>
    </row>
    <row r="7593" spans="3:11" x14ac:dyDescent="0.25">
      <c r="C7593" s="201">
        <v>45713</v>
      </c>
      <c r="D7593" s="217" t="s">
        <v>1154</v>
      </c>
      <c r="E7593" s="124">
        <v>23200</v>
      </c>
      <c r="F7593" s="124">
        <v>23000</v>
      </c>
      <c r="G7593" s="124">
        <v>23400</v>
      </c>
      <c r="H7593" s="217">
        <v>2</v>
      </c>
      <c r="I7593" s="124">
        <v>46400</v>
      </c>
      <c r="J7593" s="238">
        <v>600000</v>
      </c>
      <c r="K7593" s="124">
        <v>14040000000</v>
      </c>
    </row>
    <row r="7594" spans="3:11" x14ac:dyDescent="0.25">
      <c r="C7594" s="201">
        <v>45713</v>
      </c>
      <c r="D7594" s="217" t="s">
        <v>1154</v>
      </c>
      <c r="E7594" s="124">
        <v>23200</v>
      </c>
      <c r="F7594" s="124">
        <v>23000</v>
      </c>
      <c r="G7594" s="124">
        <v>23400</v>
      </c>
      <c r="H7594" s="217">
        <v>1</v>
      </c>
      <c r="I7594" s="124">
        <v>23200</v>
      </c>
      <c r="J7594" s="238">
        <v>600000</v>
      </c>
      <c r="K7594" s="124">
        <v>14040000000</v>
      </c>
    </row>
    <row r="7595" spans="3:11" x14ac:dyDescent="0.25">
      <c r="C7595" s="201">
        <v>45713</v>
      </c>
      <c r="D7595" s="217" t="s">
        <v>1154</v>
      </c>
      <c r="E7595" s="124">
        <v>23400</v>
      </c>
      <c r="F7595" s="124">
        <v>23000</v>
      </c>
      <c r="G7595" s="124">
        <v>23400</v>
      </c>
      <c r="H7595" s="217">
        <v>17</v>
      </c>
      <c r="I7595" s="124">
        <v>397800</v>
      </c>
      <c r="J7595" s="238">
        <v>600000</v>
      </c>
      <c r="K7595" s="124">
        <v>14040000000</v>
      </c>
    </row>
    <row r="7596" spans="3:11" x14ac:dyDescent="0.25">
      <c r="C7596" s="201">
        <v>45713</v>
      </c>
      <c r="D7596" s="217" t="s">
        <v>310</v>
      </c>
      <c r="E7596" s="124">
        <v>59990</v>
      </c>
      <c r="F7596" s="124">
        <v>59900</v>
      </c>
      <c r="G7596" s="124">
        <v>59990</v>
      </c>
      <c r="H7596" s="217">
        <v>3</v>
      </c>
      <c r="I7596" s="124">
        <v>179970</v>
      </c>
      <c r="J7596" s="238">
        <v>19450000</v>
      </c>
      <c r="K7596" s="124">
        <v>1166805500000</v>
      </c>
    </row>
    <row r="7597" spans="3:11" x14ac:dyDescent="0.25">
      <c r="C7597" s="201">
        <v>45714</v>
      </c>
      <c r="D7597" s="217" t="s">
        <v>310</v>
      </c>
      <c r="E7597" s="124">
        <v>59990</v>
      </c>
      <c r="F7597" s="124">
        <v>59990</v>
      </c>
      <c r="G7597" s="124">
        <v>59990</v>
      </c>
      <c r="H7597" s="217">
        <v>1</v>
      </c>
      <c r="I7597" s="124">
        <v>59990</v>
      </c>
      <c r="J7597" s="238">
        <v>19450000</v>
      </c>
      <c r="K7597" s="124">
        <v>1166805500000</v>
      </c>
    </row>
    <row r="7598" spans="3:11" x14ac:dyDescent="0.25">
      <c r="C7598" s="201">
        <v>45714</v>
      </c>
      <c r="D7598" s="217" t="s">
        <v>312</v>
      </c>
      <c r="E7598" s="124">
        <v>14890</v>
      </c>
      <c r="F7598" s="124">
        <v>14890</v>
      </c>
      <c r="G7598" s="124">
        <v>14890</v>
      </c>
      <c r="H7598" s="217">
        <v>1</v>
      </c>
      <c r="I7598" s="124">
        <v>14890</v>
      </c>
      <c r="J7598" s="238">
        <v>20000000</v>
      </c>
      <c r="K7598" s="124">
        <v>297800000000</v>
      </c>
    </row>
    <row r="7599" spans="3:11" x14ac:dyDescent="0.25">
      <c r="C7599" s="201">
        <v>45714</v>
      </c>
      <c r="D7599" s="217" t="s">
        <v>312</v>
      </c>
      <c r="E7599" s="124">
        <v>14890</v>
      </c>
      <c r="F7599" s="124">
        <v>14890</v>
      </c>
      <c r="G7599" s="124">
        <v>14890</v>
      </c>
      <c r="H7599" s="217">
        <v>1</v>
      </c>
      <c r="I7599" s="124">
        <v>14890</v>
      </c>
      <c r="J7599" s="238">
        <v>20000000</v>
      </c>
      <c r="K7599" s="124">
        <v>297800000000</v>
      </c>
    </row>
    <row r="7600" spans="3:11" x14ac:dyDescent="0.25">
      <c r="C7600" s="201">
        <v>45714</v>
      </c>
      <c r="D7600" s="217" t="s">
        <v>312</v>
      </c>
      <c r="E7600" s="124">
        <v>14890</v>
      </c>
      <c r="F7600" s="124">
        <v>14890</v>
      </c>
      <c r="G7600" s="124">
        <v>14890</v>
      </c>
      <c r="H7600" s="217">
        <v>1</v>
      </c>
      <c r="I7600" s="124">
        <v>14890</v>
      </c>
      <c r="J7600" s="238">
        <v>20000000</v>
      </c>
      <c r="K7600" s="124">
        <v>297800000000</v>
      </c>
    </row>
    <row r="7601" spans="3:11" x14ac:dyDescent="0.25">
      <c r="C7601" s="201">
        <v>45714</v>
      </c>
      <c r="D7601" s="217" t="s">
        <v>312</v>
      </c>
      <c r="E7601" s="124">
        <v>14890</v>
      </c>
      <c r="F7601" s="124">
        <v>14890</v>
      </c>
      <c r="G7601" s="124">
        <v>14890</v>
      </c>
      <c r="H7601" s="217">
        <v>3</v>
      </c>
      <c r="I7601" s="124">
        <v>44670</v>
      </c>
      <c r="J7601" s="238">
        <v>20000000</v>
      </c>
      <c r="K7601" s="124">
        <v>297800000000</v>
      </c>
    </row>
    <row r="7602" spans="3:11" x14ac:dyDescent="0.25">
      <c r="C7602" s="201">
        <v>45714</v>
      </c>
      <c r="D7602" s="217" t="s">
        <v>312</v>
      </c>
      <c r="E7602" s="124">
        <v>14890</v>
      </c>
      <c r="F7602" s="124">
        <v>14890</v>
      </c>
      <c r="G7602" s="124">
        <v>14890</v>
      </c>
      <c r="H7602" s="217">
        <v>15</v>
      </c>
      <c r="I7602" s="124">
        <v>223350</v>
      </c>
      <c r="J7602" s="238">
        <v>20000000</v>
      </c>
      <c r="K7602" s="124">
        <v>297800000000</v>
      </c>
    </row>
    <row r="7603" spans="3:11" x14ac:dyDescent="0.25">
      <c r="C7603" s="201">
        <v>45714</v>
      </c>
      <c r="D7603" s="217" t="s">
        <v>310</v>
      </c>
      <c r="E7603" s="124">
        <v>59990</v>
      </c>
      <c r="F7603" s="124">
        <v>59990</v>
      </c>
      <c r="G7603" s="124">
        <v>59990</v>
      </c>
      <c r="H7603" s="217">
        <v>1</v>
      </c>
      <c r="I7603" s="124">
        <v>59990</v>
      </c>
      <c r="J7603" s="238">
        <v>19450000</v>
      </c>
      <c r="K7603" s="124">
        <v>1166805500000</v>
      </c>
    </row>
    <row r="7604" spans="3:11" x14ac:dyDescent="0.25">
      <c r="C7604" s="201">
        <v>45714</v>
      </c>
      <c r="D7604" s="217" t="s">
        <v>312</v>
      </c>
      <c r="E7604" s="124">
        <v>14890</v>
      </c>
      <c r="F7604" s="124">
        <v>14890</v>
      </c>
      <c r="G7604" s="124">
        <v>14890</v>
      </c>
      <c r="H7604" s="217">
        <v>1</v>
      </c>
      <c r="I7604" s="124">
        <v>14890</v>
      </c>
      <c r="J7604" s="238">
        <v>20000000</v>
      </c>
      <c r="K7604" s="124">
        <v>297800000000</v>
      </c>
    </row>
    <row r="7605" spans="3:11" x14ac:dyDescent="0.25">
      <c r="C7605" s="201">
        <v>45714</v>
      </c>
      <c r="D7605" s="217" t="s">
        <v>312</v>
      </c>
      <c r="E7605" s="124">
        <v>14890</v>
      </c>
      <c r="F7605" s="124">
        <v>14890</v>
      </c>
      <c r="G7605" s="124">
        <v>14890</v>
      </c>
      <c r="H7605" s="217">
        <v>2</v>
      </c>
      <c r="I7605" s="124">
        <v>29780</v>
      </c>
      <c r="J7605" s="238">
        <v>20000000</v>
      </c>
      <c r="K7605" s="124">
        <v>297800000000</v>
      </c>
    </row>
    <row r="7606" spans="3:11" x14ac:dyDescent="0.25">
      <c r="C7606" s="201">
        <v>45714</v>
      </c>
      <c r="D7606" s="217" t="s">
        <v>312</v>
      </c>
      <c r="E7606" s="124">
        <v>14890</v>
      </c>
      <c r="F7606" s="124">
        <v>14890</v>
      </c>
      <c r="G7606" s="124">
        <v>14890</v>
      </c>
      <c r="H7606" s="217">
        <v>1</v>
      </c>
      <c r="I7606" s="124">
        <v>14890</v>
      </c>
      <c r="J7606" s="238">
        <v>20000000</v>
      </c>
      <c r="K7606" s="124">
        <v>297800000000</v>
      </c>
    </row>
    <row r="7607" spans="3:11" x14ac:dyDescent="0.25">
      <c r="C7607" s="201">
        <v>45714</v>
      </c>
      <c r="D7607" s="217" t="s">
        <v>1155</v>
      </c>
      <c r="E7607" s="124">
        <v>18501</v>
      </c>
      <c r="F7607" s="124">
        <v>18400</v>
      </c>
      <c r="G7607" s="124">
        <v>19000</v>
      </c>
      <c r="H7607" s="217">
        <v>20</v>
      </c>
      <c r="I7607" s="124">
        <v>370020</v>
      </c>
      <c r="J7607" s="238">
        <v>2400000</v>
      </c>
      <c r="K7607" s="124">
        <v>45600000000</v>
      </c>
    </row>
    <row r="7608" spans="3:11" x14ac:dyDescent="0.25">
      <c r="C7608" s="201">
        <v>45714</v>
      </c>
      <c r="D7608" s="217" t="s">
        <v>312</v>
      </c>
      <c r="E7608" s="124">
        <v>14880</v>
      </c>
      <c r="F7608" s="124">
        <v>14890</v>
      </c>
      <c r="G7608" s="124">
        <v>14890</v>
      </c>
      <c r="H7608" s="217">
        <v>4</v>
      </c>
      <c r="I7608" s="124">
        <v>59520</v>
      </c>
      <c r="J7608" s="238">
        <v>20000000</v>
      </c>
      <c r="K7608" s="124">
        <v>297800000000</v>
      </c>
    </row>
    <row r="7609" spans="3:11" x14ac:dyDescent="0.25">
      <c r="C7609" s="201">
        <v>45714</v>
      </c>
      <c r="D7609" s="217" t="s">
        <v>1154</v>
      </c>
      <c r="E7609" s="124">
        <v>23000</v>
      </c>
      <c r="F7609" s="124">
        <v>23400</v>
      </c>
      <c r="G7609" s="124">
        <v>23289</v>
      </c>
      <c r="H7609" s="217">
        <v>2</v>
      </c>
      <c r="I7609" s="124">
        <v>46000</v>
      </c>
      <c r="J7609" s="238">
        <v>600000</v>
      </c>
      <c r="K7609" s="124">
        <v>13973400000</v>
      </c>
    </row>
    <row r="7610" spans="3:11" x14ac:dyDescent="0.25">
      <c r="C7610" s="201">
        <v>45714</v>
      </c>
      <c r="D7610" s="217" t="s">
        <v>1155</v>
      </c>
      <c r="E7610" s="124">
        <v>19000</v>
      </c>
      <c r="F7610" s="124">
        <v>18400</v>
      </c>
      <c r="G7610" s="124">
        <v>19000</v>
      </c>
      <c r="H7610" s="217">
        <v>10</v>
      </c>
      <c r="I7610" s="124">
        <v>190000</v>
      </c>
      <c r="J7610" s="238">
        <v>2400000</v>
      </c>
      <c r="K7610" s="124">
        <v>45600000000</v>
      </c>
    </row>
    <row r="7611" spans="3:11" x14ac:dyDescent="0.25">
      <c r="C7611" s="201">
        <v>45714</v>
      </c>
      <c r="D7611" s="217" t="s">
        <v>312</v>
      </c>
      <c r="E7611" s="124">
        <v>14880</v>
      </c>
      <c r="F7611" s="124">
        <v>14890</v>
      </c>
      <c r="G7611" s="124">
        <v>14890</v>
      </c>
      <c r="H7611" s="217">
        <v>10</v>
      </c>
      <c r="I7611" s="124">
        <v>148800</v>
      </c>
      <c r="J7611" s="238">
        <v>20000000</v>
      </c>
      <c r="K7611" s="124">
        <v>297800000000</v>
      </c>
    </row>
    <row r="7612" spans="3:11" x14ac:dyDescent="0.25">
      <c r="C7612" s="201">
        <v>45714</v>
      </c>
      <c r="D7612" s="217" t="s">
        <v>312</v>
      </c>
      <c r="E7612" s="124">
        <v>14880</v>
      </c>
      <c r="F7612" s="124">
        <v>14890</v>
      </c>
      <c r="G7612" s="124">
        <v>14890</v>
      </c>
      <c r="H7612" s="217">
        <v>6</v>
      </c>
      <c r="I7612" s="124">
        <v>89280</v>
      </c>
      <c r="J7612" s="238">
        <v>20000000</v>
      </c>
      <c r="K7612" s="124">
        <v>297800000000</v>
      </c>
    </row>
    <row r="7613" spans="3:11" x14ac:dyDescent="0.25">
      <c r="C7613" s="201">
        <v>45714</v>
      </c>
      <c r="D7613" s="217" t="s">
        <v>312</v>
      </c>
      <c r="E7613" s="124">
        <v>14890</v>
      </c>
      <c r="F7613" s="124">
        <v>14890</v>
      </c>
      <c r="G7613" s="124">
        <v>14890</v>
      </c>
      <c r="H7613" s="217">
        <v>4</v>
      </c>
      <c r="I7613" s="124">
        <v>59560</v>
      </c>
      <c r="J7613" s="238">
        <v>20000000</v>
      </c>
      <c r="K7613" s="124">
        <v>297800000000</v>
      </c>
    </row>
    <row r="7614" spans="3:11" x14ac:dyDescent="0.25">
      <c r="C7614" s="201">
        <v>45714</v>
      </c>
      <c r="D7614" s="217" t="s">
        <v>312</v>
      </c>
      <c r="E7614" s="124">
        <v>14890</v>
      </c>
      <c r="F7614" s="124">
        <v>14890</v>
      </c>
      <c r="G7614" s="124">
        <v>14890</v>
      </c>
      <c r="H7614" s="217">
        <v>10</v>
      </c>
      <c r="I7614" s="124">
        <v>148900</v>
      </c>
      <c r="J7614" s="238">
        <v>20000000</v>
      </c>
      <c r="K7614" s="124">
        <v>297800000000</v>
      </c>
    </row>
    <row r="7615" spans="3:11" x14ac:dyDescent="0.25">
      <c r="C7615" s="201">
        <v>45714</v>
      </c>
      <c r="D7615" s="217" t="s">
        <v>1155</v>
      </c>
      <c r="E7615" s="124">
        <v>19000</v>
      </c>
      <c r="F7615" s="124">
        <v>18400</v>
      </c>
      <c r="G7615" s="124">
        <v>19000</v>
      </c>
      <c r="H7615" s="217">
        <v>1</v>
      </c>
      <c r="I7615" s="124">
        <v>19000</v>
      </c>
      <c r="J7615" s="238">
        <v>2400000</v>
      </c>
      <c r="K7615" s="124">
        <v>45600000000</v>
      </c>
    </row>
    <row r="7616" spans="3:11" x14ac:dyDescent="0.25">
      <c r="C7616" s="201">
        <v>45714</v>
      </c>
      <c r="D7616" s="217" t="s">
        <v>312</v>
      </c>
      <c r="E7616" s="124">
        <v>14890</v>
      </c>
      <c r="F7616" s="124">
        <v>14890</v>
      </c>
      <c r="G7616" s="124">
        <v>14890</v>
      </c>
      <c r="H7616" s="217">
        <v>4</v>
      </c>
      <c r="I7616" s="124">
        <v>59560</v>
      </c>
      <c r="J7616" s="238">
        <v>20000000</v>
      </c>
      <c r="K7616" s="124">
        <v>297800000000</v>
      </c>
    </row>
    <row r="7617" spans="3:11" x14ac:dyDescent="0.25">
      <c r="C7617" s="201">
        <v>45714</v>
      </c>
      <c r="D7617" s="217" t="s">
        <v>1154</v>
      </c>
      <c r="E7617" s="124">
        <v>23500</v>
      </c>
      <c r="F7617" s="124">
        <v>23400</v>
      </c>
      <c r="G7617" s="124">
        <v>23289</v>
      </c>
      <c r="H7617" s="217">
        <v>2</v>
      </c>
      <c r="I7617" s="124">
        <v>47000</v>
      </c>
      <c r="J7617" s="238">
        <v>600000</v>
      </c>
      <c r="K7617" s="124">
        <v>13973400000</v>
      </c>
    </row>
    <row r="7618" spans="3:11" x14ac:dyDescent="0.25">
      <c r="C7618" s="201">
        <v>45714</v>
      </c>
      <c r="D7618" s="217" t="s">
        <v>310</v>
      </c>
      <c r="E7618" s="124">
        <v>59990</v>
      </c>
      <c r="F7618" s="124">
        <v>59990</v>
      </c>
      <c r="G7618" s="124">
        <v>59990</v>
      </c>
      <c r="H7618" s="217">
        <v>5</v>
      </c>
      <c r="I7618" s="124">
        <v>299950</v>
      </c>
      <c r="J7618" s="238">
        <v>19450000</v>
      </c>
      <c r="K7618" s="124">
        <v>1166805500000</v>
      </c>
    </row>
    <row r="7619" spans="3:11" x14ac:dyDescent="0.25">
      <c r="C7619" s="201">
        <v>45714</v>
      </c>
      <c r="D7619" s="217" t="s">
        <v>312</v>
      </c>
      <c r="E7619" s="124">
        <v>14890</v>
      </c>
      <c r="F7619" s="124">
        <v>14890</v>
      </c>
      <c r="G7619" s="124">
        <v>14890</v>
      </c>
      <c r="H7619" s="217">
        <v>1</v>
      </c>
      <c r="I7619" s="124">
        <v>14890</v>
      </c>
      <c r="J7619" s="238">
        <v>20000000</v>
      </c>
      <c r="K7619" s="124">
        <v>297800000000</v>
      </c>
    </row>
    <row r="7620" spans="3:11" x14ac:dyDescent="0.25">
      <c r="C7620" s="201">
        <v>45714</v>
      </c>
      <c r="D7620" s="217" t="s">
        <v>1154</v>
      </c>
      <c r="E7620" s="124">
        <v>23289</v>
      </c>
      <c r="F7620" s="124">
        <v>23400</v>
      </c>
      <c r="G7620" s="124">
        <v>23289</v>
      </c>
      <c r="H7620" s="217">
        <v>10</v>
      </c>
      <c r="I7620" s="124">
        <v>232890</v>
      </c>
      <c r="J7620" s="238">
        <v>600000</v>
      </c>
      <c r="K7620" s="124">
        <v>13973400000</v>
      </c>
    </row>
    <row r="7621" spans="3:11" x14ac:dyDescent="0.25">
      <c r="C7621" s="201">
        <v>45714</v>
      </c>
      <c r="D7621" s="217" t="s">
        <v>1154</v>
      </c>
      <c r="E7621" s="124">
        <v>23289</v>
      </c>
      <c r="F7621" s="124">
        <v>23400</v>
      </c>
      <c r="G7621" s="124">
        <v>23289</v>
      </c>
      <c r="H7621" s="217">
        <v>1</v>
      </c>
      <c r="I7621" s="124">
        <v>23289</v>
      </c>
      <c r="J7621" s="238">
        <v>600000</v>
      </c>
      <c r="K7621" s="124">
        <v>13973400000</v>
      </c>
    </row>
    <row r="7622" spans="3:11" x14ac:dyDescent="0.25">
      <c r="C7622" s="201">
        <v>45714</v>
      </c>
      <c r="D7622" s="217" t="s">
        <v>312</v>
      </c>
      <c r="E7622" s="124">
        <v>14890</v>
      </c>
      <c r="F7622" s="124">
        <v>14890</v>
      </c>
      <c r="G7622" s="124">
        <v>14890</v>
      </c>
      <c r="H7622" s="217">
        <v>1</v>
      </c>
      <c r="I7622" s="124">
        <v>14890</v>
      </c>
      <c r="J7622" s="238">
        <v>20000000</v>
      </c>
      <c r="K7622" s="124">
        <v>297800000000</v>
      </c>
    </row>
    <row r="7623" spans="3:11" x14ac:dyDescent="0.25">
      <c r="C7623" s="201">
        <v>45714</v>
      </c>
      <c r="D7623" s="217" t="s">
        <v>312</v>
      </c>
      <c r="E7623" s="124">
        <v>14890</v>
      </c>
      <c r="F7623" s="124">
        <v>14890</v>
      </c>
      <c r="G7623" s="124">
        <v>14890</v>
      </c>
      <c r="H7623" s="217">
        <v>10</v>
      </c>
      <c r="I7623" s="124">
        <v>148900</v>
      </c>
      <c r="J7623" s="238">
        <v>20000000</v>
      </c>
      <c r="K7623" s="124">
        <v>297800000000</v>
      </c>
    </row>
    <row r="7624" spans="3:11" x14ac:dyDescent="0.25">
      <c r="C7624" s="201">
        <v>45714</v>
      </c>
      <c r="D7624" s="217" t="s">
        <v>312</v>
      </c>
      <c r="E7624" s="124">
        <v>14890</v>
      </c>
      <c r="F7624" s="124">
        <v>14890</v>
      </c>
      <c r="G7624" s="124">
        <v>14890</v>
      </c>
      <c r="H7624" s="217">
        <v>2</v>
      </c>
      <c r="I7624" s="124">
        <v>29780</v>
      </c>
      <c r="J7624" s="238">
        <v>20000000</v>
      </c>
      <c r="K7624" s="124">
        <v>297800000000</v>
      </c>
    </row>
    <row r="7625" spans="3:11" x14ac:dyDescent="0.25">
      <c r="C7625" s="201">
        <v>45714</v>
      </c>
      <c r="D7625" s="217" t="s">
        <v>1155</v>
      </c>
      <c r="E7625" s="124">
        <v>19000</v>
      </c>
      <c r="F7625" s="124">
        <v>18400</v>
      </c>
      <c r="G7625" s="124">
        <v>19000</v>
      </c>
      <c r="H7625" s="217">
        <v>61</v>
      </c>
      <c r="I7625" s="124">
        <v>1159000</v>
      </c>
      <c r="J7625" s="238">
        <v>2400000</v>
      </c>
      <c r="K7625" s="124">
        <v>45600000000</v>
      </c>
    </row>
    <row r="7626" spans="3:11" x14ac:dyDescent="0.25">
      <c r="C7626" s="201">
        <v>45714</v>
      </c>
      <c r="D7626" s="217" t="s">
        <v>1155</v>
      </c>
      <c r="E7626" s="124">
        <v>19000</v>
      </c>
      <c r="F7626" s="124">
        <v>18400</v>
      </c>
      <c r="G7626" s="124">
        <v>19000</v>
      </c>
      <c r="H7626" s="217">
        <v>6</v>
      </c>
      <c r="I7626" s="124">
        <v>114000</v>
      </c>
      <c r="J7626" s="238">
        <v>2400000</v>
      </c>
      <c r="K7626" s="124">
        <v>45600000000</v>
      </c>
    </row>
    <row r="7627" spans="3:11" x14ac:dyDescent="0.25">
      <c r="C7627" s="201">
        <v>45715</v>
      </c>
      <c r="D7627" s="217" t="s">
        <v>310</v>
      </c>
      <c r="E7627" s="124">
        <v>59990</v>
      </c>
      <c r="F7627" s="124">
        <v>59990</v>
      </c>
      <c r="G7627" s="124">
        <v>59990</v>
      </c>
      <c r="H7627" s="217">
        <v>2</v>
      </c>
      <c r="I7627" s="124">
        <v>119980</v>
      </c>
      <c r="J7627" s="238">
        <v>19450000</v>
      </c>
      <c r="K7627" s="124">
        <v>1166805500000</v>
      </c>
    </row>
    <row r="7628" spans="3:11" x14ac:dyDescent="0.25">
      <c r="C7628" s="201">
        <v>45715</v>
      </c>
      <c r="D7628" s="217" t="s">
        <v>310</v>
      </c>
      <c r="E7628" s="124">
        <v>59990</v>
      </c>
      <c r="F7628" s="124">
        <v>59990</v>
      </c>
      <c r="G7628" s="124">
        <v>59990</v>
      </c>
      <c r="H7628" s="217">
        <v>1</v>
      </c>
      <c r="I7628" s="124">
        <v>59990</v>
      </c>
      <c r="J7628" s="238">
        <v>19450000</v>
      </c>
      <c r="K7628" s="124">
        <v>1166805500000</v>
      </c>
    </row>
    <row r="7629" spans="3:11" x14ac:dyDescent="0.25">
      <c r="C7629" s="201">
        <v>45715</v>
      </c>
      <c r="D7629" s="217" t="s">
        <v>1154</v>
      </c>
      <c r="E7629" s="124">
        <v>23500</v>
      </c>
      <c r="F7629" s="124">
        <v>23289</v>
      </c>
      <c r="G7629" s="124">
        <v>23200</v>
      </c>
      <c r="H7629" s="217">
        <v>2</v>
      </c>
      <c r="I7629" s="124">
        <v>47000</v>
      </c>
      <c r="J7629" s="238">
        <v>600000</v>
      </c>
      <c r="K7629" s="124">
        <v>13920000000</v>
      </c>
    </row>
    <row r="7630" spans="3:11" x14ac:dyDescent="0.25">
      <c r="C7630" s="201">
        <v>45715</v>
      </c>
      <c r="D7630" s="217" t="s">
        <v>312</v>
      </c>
      <c r="E7630" s="124">
        <v>14890</v>
      </c>
      <c r="F7630" s="124">
        <v>14890</v>
      </c>
      <c r="G7630" s="124">
        <v>14690</v>
      </c>
      <c r="H7630" s="217">
        <v>2</v>
      </c>
      <c r="I7630" s="124">
        <v>29780</v>
      </c>
      <c r="J7630" s="238">
        <v>20000000</v>
      </c>
      <c r="K7630" s="124">
        <v>293800000000</v>
      </c>
    </row>
    <row r="7631" spans="3:11" x14ac:dyDescent="0.25">
      <c r="C7631" s="201">
        <v>45715</v>
      </c>
      <c r="D7631" s="217" t="s">
        <v>312</v>
      </c>
      <c r="E7631" s="124">
        <v>14890</v>
      </c>
      <c r="F7631" s="124">
        <v>14890</v>
      </c>
      <c r="G7631" s="124">
        <v>14690</v>
      </c>
      <c r="H7631" s="217">
        <v>13</v>
      </c>
      <c r="I7631" s="124">
        <v>193570</v>
      </c>
      <c r="J7631" s="238">
        <v>20000000</v>
      </c>
      <c r="K7631" s="124">
        <v>293800000000</v>
      </c>
    </row>
    <row r="7632" spans="3:11" x14ac:dyDescent="0.25">
      <c r="C7632" s="201">
        <v>45715</v>
      </c>
      <c r="D7632" s="217" t="s">
        <v>312</v>
      </c>
      <c r="E7632" s="124">
        <v>14890</v>
      </c>
      <c r="F7632" s="124">
        <v>14890</v>
      </c>
      <c r="G7632" s="124">
        <v>14690</v>
      </c>
      <c r="H7632" s="217">
        <v>1</v>
      </c>
      <c r="I7632" s="124">
        <v>14890</v>
      </c>
      <c r="J7632" s="238">
        <v>20000000</v>
      </c>
      <c r="K7632" s="124">
        <v>293800000000</v>
      </c>
    </row>
    <row r="7633" spans="3:11" x14ac:dyDescent="0.25">
      <c r="C7633" s="201">
        <v>45715</v>
      </c>
      <c r="D7633" s="217" t="s">
        <v>1155</v>
      </c>
      <c r="E7633" s="124">
        <v>18350</v>
      </c>
      <c r="F7633" s="124">
        <v>19000</v>
      </c>
      <c r="G7633" s="124">
        <v>18501</v>
      </c>
      <c r="H7633" s="217">
        <v>2</v>
      </c>
      <c r="I7633" s="124">
        <v>36700</v>
      </c>
      <c r="J7633" s="238">
        <v>2400000</v>
      </c>
      <c r="K7633" s="124">
        <v>44402400000</v>
      </c>
    </row>
    <row r="7634" spans="3:11" x14ac:dyDescent="0.25">
      <c r="C7634" s="201">
        <v>45715</v>
      </c>
      <c r="D7634" s="217" t="s">
        <v>1155</v>
      </c>
      <c r="E7634" s="124">
        <v>18350</v>
      </c>
      <c r="F7634" s="124">
        <v>19000</v>
      </c>
      <c r="G7634" s="124">
        <v>18501</v>
      </c>
      <c r="H7634" s="217">
        <v>31</v>
      </c>
      <c r="I7634" s="124">
        <v>568850</v>
      </c>
      <c r="J7634" s="238">
        <v>2400000</v>
      </c>
      <c r="K7634" s="124">
        <v>44402400000</v>
      </c>
    </row>
    <row r="7635" spans="3:11" x14ac:dyDescent="0.25">
      <c r="C7635" s="201">
        <v>45715</v>
      </c>
      <c r="D7635" s="217" t="s">
        <v>1155</v>
      </c>
      <c r="E7635" s="124">
        <v>18350</v>
      </c>
      <c r="F7635" s="124">
        <v>19000</v>
      </c>
      <c r="G7635" s="124">
        <v>18501</v>
      </c>
      <c r="H7635" s="217">
        <v>1</v>
      </c>
      <c r="I7635" s="124">
        <v>18350</v>
      </c>
      <c r="J7635" s="238">
        <v>2400000</v>
      </c>
      <c r="K7635" s="124">
        <v>44402400000</v>
      </c>
    </row>
    <row r="7636" spans="3:11" x14ac:dyDescent="0.25">
      <c r="C7636" s="201">
        <v>45715</v>
      </c>
      <c r="D7636" s="217" t="s">
        <v>1155</v>
      </c>
      <c r="E7636" s="124">
        <v>18350</v>
      </c>
      <c r="F7636" s="124">
        <v>19000</v>
      </c>
      <c r="G7636" s="124">
        <v>18501</v>
      </c>
      <c r="H7636" s="217">
        <v>30</v>
      </c>
      <c r="I7636" s="124">
        <v>550500</v>
      </c>
      <c r="J7636" s="238">
        <v>2400000</v>
      </c>
      <c r="K7636" s="124">
        <v>44402400000</v>
      </c>
    </row>
    <row r="7637" spans="3:11" x14ac:dyDescent="0.25">
      <c r="C7637" s="201">
        <v>45715</v>
      </c>
      <c r="D7637" s="217" t="s">
        <v>1155</v>
      </c>
      <c r="E7637" s="124">
        <v>18350</v>
      </c>
      <c r="F7637" s="124">
        <v>19000</v>
      </c>
      <c r="G7637" s="124">
        <v>18501</v>
      </c>
      <c r="H7637" s="217">
        <v>6</v>
      </c>
      <c r="I7637" s="124">
        <v>110100</v>
      </c>
      <c r="J7637" s="238">
        <v>2400000</v>
      </c>
      <c r="K7637" s="124">
        <v>44402400000</v>
      </c>
    </row>
    <row r="7638" spans="3:11" x14ac:dyDescent="0.25">
      <c r="C7638" s="201">
        <v>45715</v>
      </c>
      <c r="D7638" s="217" t="s">
        <v>1155</v>
      </c>
      <c r="E7638" s="124">
        <v>18350</v>
      </c>
      <c r="F7638" s="124">
        <v>19000</v>
      </c>
      <c r="G7638" s="124">
        <v>18501</v>
      </c>
      <c r="H7638" s="217">
        <v>1</v>
      </c>
      <c r="I7638" s="124">
        <v>18350</v>
      </c>
      <c r="J7638" s="238">
        <v>2400000</v>
      </c>
      <c r="K7638" s="124">
        <v>44402400000</v>
      </c>
    </row>
    <row r="7639" spans="3:11" x14ac:dyDescent="0.25">
      <c r="C7639" s="201">
        <v>45715</v>
      </c>
      <c r="D7639" s="217" t="s">
        <v>1155</v>
      </c>
      <c r="E7639" s="124">
        <v>18350</v>
      </c>
      <c r="F7639" s="124">
        <v>19000</v>
      </c>
      <c r="G7639" s="124">
        <v>18501</v>
      </c>
      <c r="H7639" s="217">
        <v>5</v>
      </c>
      <c r="I7639" s="124">
        <v>91750</v>
      </c>
      <c r="J7639" s="238">
        <v>2400000</v>
      </c>
      <c r="K7639" s="124">
        <v>44402400000</v>
      </c>
    </row>
    <row r="7640" spans="3:11" x14ac:dyDescent="0.25">
      <c r="C7640" s="201">
        <v>45715</v>
      </c>
      <c r="D7640" s="217" t="s">
        <v>1155</v>
      </c>
      <c r="E7640" s="124">
        <v>18350</v>
      </c>
      <c r="F7640" s="124">
        <v>19000</v>
      </c>
      <c r="G7640" s="124">
        <v>18501</v>
      </c>
      <c r="H7640" s="217">
        <v>274</v>
      </c>
      <c r="I7640" s="124">
        <v>5027900</v>
      </c>
      <c r="J7640" s="238">
        <v>2400000</v>
      </c>
      <c r="K7640" s="124">
        <v>44402400000</v>
      </c>
    </row>
    <row r="7641" spans="3:11" x14ac:dyDescent="0.25">
      <c r="C7641" s="201">
        <v>45715</v>
      </c>
      <c r="D7641" s="217" t="s">
        <v>1155</v>
      </c>
      <c r="E7641" s="124">
        <v>18400</v>
      </c>
      <c r="F7641" s="124">
        <v>19000</v>
      </c>
      <c r="G7641" s="124">
        <v>18501</v>
      </c>
      <c r="H7641" s="217">
        <v>12</v>
      </c>
      <c r="I7641" s="124">
        <v>220800</v>
      </c>
      <c r="J7641" s="238">
        <v>2400000</v>
      </c>
      <c r="K7641" s="124">
        <v>44402400000</v>
      </c>
    </row>
    <row r="7642" spans="3:11" x14ac:dyDescent="0.25">
      <c r="C7642" s="201">
        <v>45715</v>
      </c>
      <c r="D7642" s="217" t="s">
        <v>1155</v>
      </c>
      <c r="E7642" s="124">
        <v>18500</v>
      </c>
      <c r="F7642" s="124">
        <v>19000</v>
      </c>
      <c r="G7642" s="124">
        <v>18501</v>
      </c>
      <c r="H7642" s="217">
        <v>30</v>
      </c>
      <c r="I7642" s="124">
        <v>555000</v>
      </c>
      <c r="J7642" s="238">
        <v>2400000</v>
      </c>
      <c r="K7642" s="124">
        <v>44402400000</v>
      </c>
    </row>
    <row r="7643" spans="3:11" x14ac:dyDescent="0.25">
      <c r="C7643" s="201">
        <v>45715</v>
      </c>
      <c r="D7643" s="217" t="s">
        <v>1154</v>
      </c>
      <c r="E7643" s="124">
        <v>23500</v>
      </c>
      <c r="F7643" s="124">
        <v>23289</v>
      </c>
      <c r="G7643" s="124">
        <v>23200</v>
      </c>
      <c r="H7643" s="217">
        <v>2</v>
      </c>
      <c r="I7643" s="124">
        <v>47000</v>
      </c>
      <c r="J7643" s="238">
        <v>600000</v>
      </c>
      <c r="K7643" s="124">
        <v>13920000000</v>
      </c>
    </row>
    <row r="7644" spans="3:11" x14ac:dyDescent="0.25">
      <c r="C7644" s="201">
        <v>45715</v>
      </c>
      <c r="D7644" s="217" t="s">
        <v>1155</v>
      </c>
      <c r="E7644" s="124">
        <v>18501</v>
      </c>
      <c r="F7644" s="124">
        <v>19000</v>
      </c>
      <c r="G7644" s="124">
        <v>18501</v>
      </c>
      <c r="H7644" s="217">
        <v>231</v>
      </c>
      <c r="I7644" s="124">
        <v>4273731</v>
      </c>
      <c r="J7644" s="238">
        <v>2400000</v>
      </c>
      <c r="K7644" s="124">
        <v>44402400000</v>
      </c>
    </row>
    <row r="7645" spans="3:11" x14ac:dyDescent="0.25">
      <c r="C7645" s="201">
        <v>45715</v>
      </c>
      <c r="D7645" s="217" t="s">
        <v>312</v>
      </c>
      <c r="E7645" s="124">
        <v>14890</v>
      </c>
      <c r="F7645" s="124">
        <v>14890</v>
      </c>
      <c r="G7645" s="124">
        <v>14690</v>
      </c>
      <c r="H7645" s="217">
        <v>50</v>
      </c>
      <c r="I7645" s="124">
        <v>744500</v>
      </c>
      <c r="J7645" s="238">
        <v>20000000</v>
      </c>
      <c r="K7645" s="124">
        <v>293800000000</v>
      </c>
    </row>
    <row r="7646" spans="3:11" x14ac:dyDescent="0.25">
      <c r="C7646" s="201">
        <v>45715</v>
      </c>
      <c r="D7646" s="217" t="s">
        <v>312</v>
      </c>
      <c r="E7646" s="124">
        <v>14890</v>
      </c>
      <c r="F7646" s="124">
        <v>14890</v>
      </c>
      <c r="G7646" s="124">
        <v>14690</v>
      </c>
      <c r="H7646" s="217">
        <v>50</v>
      </c>
      <c r="I7646" s="124">
        <v>744500</v>
      </c>
      <c r="J7646" s="238">
        <v>20000000</v>
      </c>
      <c r="K7646" s="124">
        <v>293800000000</v>
      </c>
    </row>
    <row r="7647" spans="3:11" x14ac:dyDescent="0.25">
      <c r="C7647" s="201">
        <v>45715</v>
      </c>
      <c r="D7647" s="217" t="s">
        <v>1154</v>
      </c>
      <c r="E7647" s="124">
        <v>23500</v>
      </c>
      <c r="F7647" s="124">
        <v>23289</v>
      </c>
      <c r="G7647" s="124">
        <v>23200</v>
      </c>
      <c r="H7647" s="217">
        <v>3</v>
      </c>
      <c r="I7647" s="124">
        <v>70500</v>
      </c>
      <c r="J7647" s="238">
        <v>600000</v>
      </c>
      <c r="K7647" s="124">
        <v>13920000000</v>
      </c>
    </row>
    <row r="7648" spans="3:11" x14ac:dyDescent="0.25">
      <c r="C7648" s="201">
        <v>45715</v>
      </c>
      <c r="D7648" s="217" t="s">
        <v>1154</v>
      </c>
      <c r="E7648" s="124">
        <v>23500</v>
      </c>
      <c r="F7648" s="124">
        <v>23289</v>
      </c>
      <c r="G7648" s="124">
        <v>23200</v>
      </c>
      <c r="H7648" s="217">
        <v>1</v>
      </c>
      <c r="I7648" s="124">
        <v>23500</v>
      </c>
      <c r="J7648" s="238">
        <v>600000</v>
      </c>
      <c r="K7648" s="124">
        <v>13920000000</v>
      </c>
    </row>
    <row r="7649" spans="3:11" x14ac:dyDescent="0.25">
      <c r="C7649" s="201">
        <v>45715</v>
      </c>
      <c r="D7649" s="217" t="s">
        <v>312</v>
      </c>
      <c r="E7649" s="124">
        <v>14690</v>
      </c>
      <c r="F7649" s="124">
        <v>14890</v>
      </c>
      <c r="G7649" s="124">
        <v>14690</v>
      </c>
      <c r="H7649" s="217">
        <v>25</v>
      </c>
      <c r="I7649" s="124">
        <v>367250</v>
      </c>
      <c r="J7649" s="238">
        <v>20000000</v>
      </c>
      <c r="K7649" s="124">
        <v>293800000000</v>
      </c>
    </row>
    <row r="7650" spans="3:11" x14ac:dyDescent="0.25">
      <c r="C7650" s="201">
        <v>45715</v>
      </c>
      <c r="D7650" s="217" t="s">
        <v>310</v>
      </c>
      <c r="E7650" s="124">
        <v>59990</v>
      </c>
      <c r="F7650" s="124">
        <v>59990</v>
      </c>
      <c r="G7650" s="124">
        <v>59990</v>
      </c>
      <c r="H7650" s="217">
        <v>5</v>
      </c>
      <c r="I7650" s="124">
        <v>299950</v>
      </c>
      <c r="J7650" s="238">
        <v>19450000</v>
      </c>
      <c r="K7650" s="124">
        <v>1166805500000</v>
      </c>
    </row>
    <row r="7651" spans="3:11" x14ac:dyDescent="0.25">
      <c r="C7651" s="201">
        <v>45715</v>
      </c>
      <c r="D7651" s="217" t="s">
        <v>312</v>
      </c>
      <c r="E7651" s="124">
        <v>14690</v>
      </c>
      <c r="F7651" s="124">
        <v>14890</v>
      </c>
      <c r="G7651" s="124">
        <v>14690</v>
      </c>
      <c r="H7651" s="217">
        <v>50</v>
      </c>
      <c r="I7651" s="124">
        <v>734500</v>
      </c>
      <c r="J7651" s="238">
        <v>20000000</v>
      </c>
      <c r="K7651" s="124">
        <v>293800000000</v>
      </c>
    </row>
    <row r="7652" spans="3:11" x14ac:dyDescent="0.25">
      <c r="C7652" s="201">
        <v>45715</v>
      </c>
      <c r="D7652" s="217" t="s">
        <v>312</v>
      </c>
      <c r="E7652" s="124">
        <v>14690</v>
      </c>
      <c r="F7652" s="124">
        <v>14890</v>
      </c>
      <c r="G7652" s="124">
        <v>14690</v>
      </c>
      <c r="H7652" s="217">
        <v>10</v>
      </c>
      <c r="I7652" s="124">
        <v>146900</v>
      </c>
      <c r="J7652" s="238">
        <v>20000000</v>
      </c>
      <c r="K7652" s="124">
        <v>293800000000</v>
      </c>
    </row>
    <row r="7653" spans="3:11" x14ac:dyDescent="0.25">
      <c r="C7653" s="201">
        <v>45715</v>
      </c>
      <c r="D7653" s="217" t="s">
        <v>310</v>
      </c>
      <c r="E7653" s="124">
        <v>59990</v>
      </c>
      <c r="F7653" s="124">
        <v>59990</v>
      </c>
      <c r="G7653" s="124">
        <v>59990</v>
      </c>
      <c r="H7653" s="217">
        <v>1</v>
      </c>
      <c r="I7653" s="124">
        <v>59990</v>
      </c>
      <c r="J7653" s="238">
        <v>19450000</v>
      </c>
      <c r="K7653" s="124">
        <v>1166805500000</v>
      </c>
    </row>
    <row r="7654" spans="3:11" x14ac:dyDescent="0.25">
      <c r="C7654" s="201">
        <v>45715</v>
      </c>
      <c r="D7654" s="217" t="s">
        <v>1154</v>
      </c>
      <c r="E7654" s="124">
        <v>23500</v>
      </c>
      <c r="F7654" s="124">
        <v>23289</v>
      </c>
      <c r="G7654" s="124">
        <v>23200</v>
      </c>
      <c r="H7654" s="217">
        <v>5</v>
      </c>
      <c r="I7654" s="124">
        <v>117500</v>
      </c>
      <c r="J7654" s="238">
        <v>600000</v>
      </c>
      <c r="K7654" s="124">
        <v>13920000000</v>
      </c>
    </row>
    <row r="7655" spans="3:11" x14ac:dyDescent="0.25">
      <c r="C7655" s="201">
        <v>45715</v>
      </c>
      <c r="D7655" s="217" t="s">
        <v>1154</v>
      </c>
      <c r="E7655" s="124">
        <v>23500</v>
      </c>
      <c r="F7655" s="124">
        <v>23289</v>
      </c>
      <c r="G7655" s="124">
        <v>23200</v>
      </c>
      <c r="H7655" s="217">
        <v>2</v>
      </c>
      <c r="I7655" s="124">
        <v>47000</v>
      </c>
      <c r="J7655" s="238">
        <v>600000</v>
      </c>
      <c r="K7655" s="124">
        <v>13920000000</v>
      </c>
    </row>
    <row r="7656" spans="3:11" x14ac:dyDescent="0.25">
      <c r="C7656" s="201">
        <v>45715</v>
      </c>
      <c r="D7656" s="217" t="s">
        <v>312</v>
      </c>
      <c r="E7656" s="124">
        <v>14690</v>
      </c>
      <c r="F7656" s="124">
        <v>14890</v>
      </c>
      <c r="G7656" s="124">
        <v>14690</v>
      </c>
      <c r="H7656" s="217">
        <v>2</v>
      </c>
      <c r="I7656" s="124">
        <v>29380</v>
      </c>
      <c r="J7656" s="238">
        <v>20000000</v>
      </c>
      <c r="K7656" s="124">
        <v>293800000000</v>
      </c>
    </row>
    <row r="7657" spans="3:11" x14ac:dyDescent="0.25">
      <c r="C7657" s="201">
        <v>45715</v>
      </c>
      <c r="D7657" s="217" t="s">
        <v>310</v>
      </c>
      <c r="E7657" s="124">
        <v>59990</v>
      </c>
      <c r="F7657" s="124">
        <v>59990</v>
      </c>
      <c r="G7657" s="124">
        <v>59990</v>
      </c>
      <c r="H7657" s="217">
        <v>1</v>
      </c>
      <c r="I7657" s="124">
        <v>59990</v>
      </c>
      <c r="J7657" s="238">
        <v>19450000</v>
      </c>
      <c r="K7657" s="124">
        <v>1166805500000</v>
      </c>
    </row>
    <row r="7658" spans="3:11" x14ac:dyDescent="0.25">
      <c r="C7658" s="201">
        <v>45715</v>
      </c>
      <c r="D7658" s="217" t="s">
        <v>310</v>
      </c>
      <c r="E7658" s="124">
        <v>59990</v>
      </c>
      <c r="F7658" s="124">
        <v>59990</v>
      </c>
      <c r="G7658" s="124">
        <v>59990</v>
      </c>
      <c r="H7658" s="217">
        <v>3</v>
      </c>
      <c r="I7658" s="124">
        <v>179970</v>
      </c>
      <c r="J7658" s="238">
        <v>19450000</v>
      </c>
      <c r="K7658" s="124">
        <v>1166805500000</v>
      </c>
    </row>
    <row r="7659" spans="3:11" x14ac:dyDescent="0.25">
      <c r="C7659" s="201">
        <v>45715</v>
      </c>
      <c r="D7659" s="217" t="s">
        <v>312</v>
      </c>
      <c r="E7659" s="124">
        <v>14690</v>
      </c>
      <c r="F7659" s="124">
        <v>14890</v>
      </c>
      <c r="G7659" s="124">
        <v>14690</v>
      </c>
      <c r="H7659" s="217">
        <v>20</v>
      </c>
      <c r="I7659" s="124">
        <v>293800</v>
      </c>
      <c r="J7659" s="238">
        <v>20000000</v>
      </c>
      <c r="K7659" s="124">
        <v>293800000000</v>
      </c>
    </row>
    <row r="7660" spans="3:11" x14ac:dyDescent="0.25">
      <c r="C7660" s="201">
        <v>45715</v>
      </c>
      <c r="D7660" s="217" t="s">
        <v>310</v>
      </c>
      <c r="E7660" s="124">
        <v>59990</v>
      </c>
      <c r="F7660" s="124">
        <v>59990</v>
      </c>
      <c r="G7660" s="124">
        <v>59990</v>
      </c>
      <c r="H7660" s="217">
        <v>2</v>
      </c>
      <c r="I7660" s="124">
        <v>119980</v>
      </c>
      <c r="J7660" s="238">
        <v>19450000</v>
      </c>
      <c r="K7660" s="124">
        <v>1166805500000</v>
      </c>
    </row>
    <row r="7661" spans="3:11" x14ac:dyDescent="0.25">
      <c r="C7661" s="201">
        <v>45715</v>
      </c>
      <c r="D7661" s="217" t="s">
        <v>312</v>
      </c>
      <c r="E7661" s="124">
        <v>14690</v>
      </c>
      <c r="F7661" s="124">
        <v>14890</v>
      </c>
      <c r="G7661" s="124">
        <v>14690</v>
      </c>
      <c r="H7661" s="217">
        <v>1</v>
      </c>
      <c r="I7661" s="124">
        <v>14690</v>
      </c>
      <c r="J7661" s="238">
        <v>20000000</v>
      </c>
      <c r="K7661" s="124">
        <v>293800000000</v>
      </c>
    </row>
    <row r="7662" spans="3:11" x14ac:dyDescent="0.25">
      <c r="C7662" s="201">
        <v>45715</v>
      </c>
      <c r="D7662" s="217" t="s">
        <v>312</v>
      </c>
      <c r="E7662" s="124">
        <v>14690</v>
      </c>
      <c r="F7662" s="124">
        <v>14890</v>
      </c>
      <c r="G7662" s="124">
        <v>14690</v>
      </c>
      <c r="H7662" s="217">
        <v>1</v>
      </c>
      <c r="I7662" s="124">
        <v>14690</v>
      </c>
      <c r="J7662" s="238">
        <v>20000000</v>
      </c>
      <c r="K7662" s="124">
        <v>293800000000</v>
      </c>
    </row>
    <row r="7663" spans="3:11" x14ac:dyDescent="0.25">
      <c r="C7663" s="201">
        <v>45715</v>
      </c>
      <c r="D7663" s="217" t="s">
        <v>312</v>
      </c>
      <c r="E7663" s="124">
        <v>14690</v>
      </c>
      <c r="F7663" s="124">
        <v>14890</v>
      </c>
      <c r="G7663" s="124">
        <v>14690</v>
      </c>
      <c r="H7663" s="217">
        <v>10</v>
      </c>
      <c r="I7663" s="124">
        <v>146900</v>
      </c>
      <c r="J7663" s="238">
        <v>20000000</v>
      </c>
      <c r="K7663" s="124">
        <v>293800000000</v>
      </c>
    </row>
    <row r="7664" spans="3:11" x14ac:dyDescent="0.25">
      <c r="C7664" s="201">
        <v>45715</v>
      </c>
      <c r="D7664" s="217" t="s">
        <v>1154</v>
      </c>
      <c r="E7664" s="124">
        <v>23289</v>
      </c>
      <c r="F7664" s="124">
        <v>23289</v>
      </c>
      <c r="G7664" s="124">
        <v>23200</v>
      </c>
      <c r="H7664" s="217">
        <v>5</v>
      </c>
      <c r="I7664" s="124">
        <v>116445</v>
      </c>
      <c r="J7664" s="238">
        <v>600000</v>
      </c>
      <c r="K7664" s="124">
        <v>13920000000</v>
      </c>
    </row>
    <row r="7665" spans="3:11" x14ac:dyDescent="0.25">
      <c r="C7665" s="201">
        <v>45715</v>
      </c>
      <c r="D7665" s="217" t="s">
        <v>1154</v>
      </c>
      <c r="E7665" s="124">
        <v>23270</v>
      </c>
      <c r="F7665" s="124">
        <v>23289</v>
      </c>
      <c r="G7665" s="124">
        <v>23200</v>
      </c>
      <c r="H7665" s="217">
        <v>15</v>
      </c>
      <c r="I7665" s="124">
        <v>349050</v>
      </c>
      <c r="J7665" s="238">
        <v>600000</v>
      </c>
      <c r="K7665" s="124">
        <v>13920000000</v>
      </c>
    </row>
    <row r="7666" spans="3:11" x14ac:dyDescent="0.25">
      <c r="C7666" s="201">
        <v>45715</v>
      </c>
      <c r="D7666" s="217" t="s">
        <v>312</v>
      </c>
      <c r="E7666" s="124">
        <v>14690</v>
      </c>
      <c r="F7666" s="124">
        <v>14890</v>
      </c>
      <c r="G7666" s="124">
        <v>14690</v>
      </c>
      <c r="H7666" s="217">
        <v>30</v>
      </c>
      <c r="I7666" s="124">
        <v>440700</v>
      </c>
      <c r="J7666" s="238">
        <v>20000000</v>
      </c>
      <c r="K7666" s="124">
        <v>293800000000</v>
      </c>
    </row>
    <row r="7667" spans="3:11" x14ac:dyDescent="0.25">
      <c r="C7667" s="201">
        <v>45715</v>
      </c>
      <c r="D7667" s="217" t="s">
        <v>310</v>
      </c>
      <c r="E7667" s="124">
        <v>55110</v>
      </c>
      <c r="F7667" s="124">
        <v>59990</v>
      </c>
      <c r="G7667" s="124">
        <v>59990</v>
      </c>
      <c r="H7667" s="217">
        <v>6</v>
      </c>
      <c r="I7667" s="124">
        <v>330660</v>
      </c>
      <c r="J7667" s="238">
        <v>19450000</v>
      </c>
      <c r="K7667" s="124">
        <v>1166805500000</v>
      </c>
    </row>
    <row r="7668" spans="3:11" x14ac:dyDescent="0.25">
      <c r="C7668" s="201">
        <v>45715</v>
      </c>
      <c r="D7668" s="217" t="s">
        <v>1154</v>
      </c>
      <c r="E7668" s="124">
        <v>23000</v>
      </c>
      <c r="F7668" s="124">
        <v>23289</v>
      </c>
      <c r="G7668" s="124">
        <v>23200</v>
      </c>
      <c r="H7668" s="217">
        <v>10</v>
      </c>
      <c r="I7668" s="124">
        <v>230000</v>
      </c>
      <c r="J7668" s="238">
        <v>600000</v>
      </c>
      <c r="K7668" s="124">
        <v>13920000000</v>
      </c>
    </row>
    <row r="7669" spans="3:11" x14ac:dyDescent="0.25">
      <c r="C7669" s="201">
        <v>45715</v>
      </c>
      <c r="D7669" s="217" t="s">
        <v>1154</v>
      </c>
      <c r="E7669" s="124">
        <v>23000</v>
      </c>
      <c r="F7669" s="124">
        <v>23289</v>
      </c>
      <c r="G7669" s="124">
        <v>23200</v>
      </c>
      <c r="H7669" s="217">
        <v>40</v>
      </c>
      <c r="I7669" s="124">
        <v>920000</v>
      </c>
      <c r="J7669" s="238">
        <v>600000</v>
      </c>
      <c r="K7669" s="124">
        <v>13920000000</v>
      </c>
    </row>
    <row r="7670" spans="3:11" x14ac:dyDescent="0.25">
      <c r="C7670" s="201">
        <v>45715</v>
      </c>
      <c r="D7670" s="217" t="s">
        <v>310</v>
      </c>
      <c r="E7670" s="124">
        <v>59990</v>
      </c>
      <c r="F7670" s="124">
        <v>59990</v>
      </c>
      <c r="G7670" s="124">
        <v>59990</v>
      </c>
      <c r="H7670" s="217">
        <v>4</v>
      </c>
      <c r="I7670" s="124">
        <v>239960</v>
      </c>
      <c r="J7670" s="238">
        <v>19450000</v>
      </c>
      <c r="K7670" s="124">
        <v>1166805500000</v>
      </c>
    </row>
    <row r="7671" spans="3:11" x14ac:dyDescent="0.25">
      <c r="C7671" s="201">
        <v>45715</v>
      </c>
      <c r="D7671" s="217" t="s">
        <v>312</v>
      </c>
      <c r="E7671" s="124">
        <v>14690</v>
      </c>
      <c r="F7671" s="124">
        <v>14890</v>
      </c>
      <c r="G7671" s="124">
        <v>14690</v>
      </c>
      <c r="H7671" s="217">
        <v>30</v>
      </c>
      <c r="I7671" s="124">
        <v>440700</v>
      </c>
      <c r="J7671" s="238">
        <v>20000000</v>
      </c>
      <c r="K7671" s="124">
        <v>293800000000</v>
      </c>
    </row>
    <row r="7672" spans="3:11" x14ac:dyDescent="0.25">
      <c r="C7672" s="201">
        <v>45715</v>
      </c>
      <c r="D7672" s="217" t="s">
        <v>312</v>
      </c>
      <c r="E7672" s="124">
        <v>14690</v>
      </c>
      <c r="F7672" s="124">
        <v>14890</v>
      </c>
      <c r="G7672" s="124">
        <v>14690</v>
      </c>
      <c r="H7672" s="217">
        <v>4</v>
      </c>
      <c r="I7672" s="124">
        <v>58760</v>
      </c>
      <c r="J7672" s="238">
        <v>20000000</v>
      </c>
      <c r="K7672" s="124">
        <v>293800000000</v>
      </c>
    </row>
    <row r="7673" spans="3:11" x14ac:dyDescent="0.25">
      <c r="C7673" s="201">
        <v>45715</v>
      </c>
      <c r="D7673" s="217" t="s">
        <v>312</v>
      </c>
      <c r="E7673" s="124">
        <v>14690</v>
      </c>
      <c r="F7673" s="124">
        <v>14890</v>
      </c>
      <c r="G7673" s="124">
        <v>14690</v>
      </c>
      <c r="H7673" s="217">
        <v>35</v>
      </c>
      <c r="I7673" s="124">
        <v>514150</v>
      </c>
      <c r="J7673" s="238">
        <v>20000000</v>
      </c>
      <c r="K7673" s="124">
        <v>293800000000</v>
      </c>
    </row>
    <row r="7674" spans="3:11" x14ac:dyDescent="0.25">
      <c r="C7674" s="201">
        <v>45715</v>
      </c>
      <c r="D7674" s="217" t="s">
        <v>312</v>
      </c>
      <c r="E7674" s="124">
        <v>14690</v>
      </c>
      <c r="F7674" s="124">
        <v>14890</v>
      </c>
      <c r="G7674" s="124">
        <v>14690</v>
      </c>
      <c r="H7674" s="217">
        <v>70</v>
      </c>
      <c r="I7674" s="124">
        <v>1028300</v>
      </c>
      <c r="J7674" s="238">
        <v>20000000</v>
      </c>
      <c r="K7674" s="124">
        <v>293800000000</v>
      </c>
    </row>
    <row r="7675" spans="3:11" x14ac:dyDescent="0.25">
      <c r="C7675" s="201">
        <v>45715</v>
      </c>
      <c r="D7675" s="217" t="s">
        <v>1154</v>
      </c>
      <c r="E7675" s="124">
        <v>23200</v>
      </c>
      <c r="F7675" s="124">
        <v>23289</v>
      </c>
      <c r="G7675" s="124">
        <v>23200</v>
      </c>
      <c r="H7675" s="217">
        <v>47</v>
      </c>
      <c r="I7675" s="124">
        <v>1090400</v>
      </c>
      <c r="J7675" s="238">
        <v>600000</v>
      </c>
      <c r="K7675" s="124">
        <v>13920000000</v>
      </c>
    </row>
    <row r="7676" spans="3:11" x14ac:dyDescent="0.25">
      <c r="C7676" s="201">
        <v>45715</v>
      </c>
      <c r="D7676" s="217" t="s">
        <v>1154</v>
      </c>
      <c r="E7676" s="124">
        <v>23200</v>
      </c>
      <c r="F7676" s="124">
        <v>23289</v>
      </c>
      <c r="G7676" s="124">
        <v>23200</v>
      </c>
      <c r="H7676" s="217">
        <v>1</v>
      </c>
      <c r="I7676" s="124">
        <v>23200</v>
      </c>
      <c r="J7676" s="238">
        <v>600000</v>
      </c>
      <c r="K7676" s="124">
        <v>13920000000</v>
      </c>
    </row>
    <row r="7677" spans="3:11" x14ac:dyDescent="0.25">
      <c r="C7677" s="201">
        <v>45715</v>
      </c>
      <c r="D7677" s="217" t="s">
        <v>310</v>
      </c>
      <c r="E7677" s="124">
        <v>59990</v>
      </c>
      <c r="F7677" s="124">
        <v>59990</v>
      </c>
      <c r="G7677" s="124">
        <v>59990</v>
      </c>
      <c r="H7677" s="217">
        <v>2</v>
      </c>
      <c r="I7677" s="124">
        <v>119980</v>
      </c>
      <c r="J7677" s="238">
        <v>19450000</v>
      </c>
      <c r="K7677" s="124">
        <v>1166805500000</v>
      </c>
    </row>
    <row r="7678" spans="3:11" x14ac:dyDescent="0.25">
      <c r="C7678" s="201">
        <v>45715</v>
      </c>
      <c r="D7678" s="217" t="s">
        <v>1154</v>
      </c>
      <c r="E7678" s="124">
        <v>23200</v>
      </c>
      <c r="F7678" s="124">
        <v>23289</v>
      </c>
      <c r="G7678" s="124">
        <v>23200</v>
      </c>
      <c r="H7678" s="217">
        <v>5</v>
      </c>
      <c r="I7678" s="124">
        <v>116000</v>
      </c>
      <c r="J7678" s="238">
        <v>600000</v>
      </c>
      <c r="K7678" s="124">
        <v>13920000000</v>
      </c>
    </row>
    <row r="7679" spans="3:11" x14ac:dyDescent="0.25">
      <c r="C7679" s="201">
        <v>45716</v>
      </c>
      <c r="D7679" s="217" t="s">
        <v>310</v>
      </c>
      <c r="E7679" s="124">
        <v>55110</v>
      </c>
      <c r="F7679" s="124">
        <v>59990</v>
      </c>
      <c r="G7679" s="124">
        <v>55110</v>
      </c>
      <c r="H7679" s="217">
        <v>4</v>
      </c>
      <c r="I7679" s="124">
        <v>220440</v>
      </c>
      <c r="J7679" s="238">
        <v>19450000</v>
      </c>
      <c r="K7679" s="124">
        <v>1071889500000</v>
      </c>
    </row>
    <row r="7680" spans="3:11" x14ac:dyDescent="0.25">
      <c r="C7680" s="201">
        <v>45716</v>
      </c>
      <c r="D7680" s="217" t="s">
        <v>310</v>
      </c>
      <c r="E7680" s="124">
        <v>55110</v>
      </c>
      <c r="F7680" s="124">
        <v>59990</v>
      </c>
      <c r="G7680" s="124">
        <v>55110</v>
      </c>
      <c r="H7680" s="217">
        <v>2</v>
      </c>
      <c r="I7680" s="124">
        <v>110220</v>
      </c>
      <c r="J7680" s="238">
        <v>19450000</v>
      </c>
      <c r="K7680" s="124">
        <v>1071889500000</v>
      </c>
    </row>
    <row r="7681" spans="3:11" x14ac:dyDescent="0.25">
      <c r="C7681" s="201">
        <v>45716</v>
      </c>
      <c r="D7681" s="217" t="s">
        <v>310</v>
      </c>
      <c r="E7681" s="124">
        <v>55110</v>
      </c>
      <c r="F7681" s="124">
        <v>59990</v>
      </c>
      <c r="G7681" s="124">
        <v>55110</v>
      </c>
      <c r="H7681" s="217">
        <v>1</v>
      </c>
      <c r="I7681" s="124">
        <v>55110</v>
      </c>
      <c r="J7681" s="238">
        <v>19450000</v>
      </c>
      <c r="K7681" s="124">
        <v>1071889500000</v>
      </c>
    </row>
    <row r="7682" spans="3:11" x14ac:dyDescent="0.25">
      <c r="C7682" s="201">
        <v>45716</v>
      </c>
      <c r="D7682" s="217" t="s">
        <v>310</v>
      </c>
      <c r="E7682" s="124">
        <v>55110</v>
      </c>
      <c r="F7682" s="124">
        <v>59990</v>
      </c>
      <c r="G7682" s="124">
        <v>55110</v>
      </c>
      <c r="H7682" s="217">
        <v>43</v>
      </c>
      <c r="I7682" s="124">
        <v>2369730</v>
      </c>
      <c r="J7682" s="238">
        <v>19450000</v>
      </c>
      <c r="K7682" s="124">
        <v>1071889500000</v>
      </c>
    </row>
    <row r="7683" spans="3:11" x14ac:dyDescent="0.25">
      <c r="C7683" s="201">
        <v>45716</v>
      </c>
      <c r="D7683" s="217" t="s">
        <v>1154</v>
      </c>
      <c r="E7683" s="124">
        <v>23500</v>
      </c>
      <c r="F7683" s="124">
        <v>23200</v>
      </c>
      <c r="G7683" s="124">
        <v>23700</v>
      </c>
      <c r="H7683" s="217">
        <v>2</v>
      </c>
      <c r="I7683" s="124">
        <v>47000</v>
      </c>
      <c r="J7683" s="238">
        <v>600000</v>
      </c>
      <c r="K7683" s="124">
        <v>14220000000</v>
      </c>
    </row>
    <row r="7684" spans="3:11" x14ac:dyDescent="0.25">
      <c r="C7684" s="201">
        <v>45716</v>
      </c>
      <c r="D7684" s="217" t="s">
        <v>1154</v>
      </c>
      <c r="E7684" s="124">
        <v>23500</v>
      </c>
      <c r="F7684" s="124">
        <v>23200</v>
      </c>
      <c r="G7684" s="124">
        <v>23700</v>
      </c>
      <c r="H7684" s="217">
        <v>4</v>
      </c>
      <c r="I7684" s="124">
        <v>94000</v>
      </c>
      <c r="J7684" s="238">
        <v>600000</v>
      </c>
      <c r="K7684" s="124">
        <v>14220000000</v>
      </c>
    </row>
    <row r="7685" spans="3:11" x14ac:dyDescent="0.25">
      <c r="C7685" s="201">
        <v>45716</v>
      </c>
      <c r="D7685" s="217" t="s">
        <v>312</v>
      </c>
      <c r="E7685" s="124">
        <v>14690</v>
      </c>
      <c r="F7685" s="124">
        <v>14690</v>
      </c>
      <c r="G7685" s="124">
        <v>14665</v>
      </c>
      <c r="H7685" s="217">
        <v>2</v>
      </c>
      <c r="I7685" s="124">
        <v>29380</v>
      </c>
      <c r="J7685" s="238">
        <v>20000000</v>
      </c>
      <c r="K7685" s="124">
        <v>293300000000</v>
      </c>
    </row>
    <row r="7686" spans="3:11" x14ac:dyDescent="0.25">
      <c r="C7686" s="201">
        <v>45716</v>
      </c>
      <c r="D7686" s="217" t="s">
        <v>312</v>
      </c>
      <c r="E7686" s="124">
        <v>14690</v>
      </c>
      <c r="F7686" s="124">
        <v>14690</v>
      </c>
      <c r="G7686" s="124">
        <v>14665</v>
      </c>
      <c r="H7686" s="217">
        <v>40</v>
      </c>
      <c r="I7686" s="124">
        <v>587600</v>
      </c>
      <c r="J7686" s="238">
        <v>20000000</v>
      </c>
      <c r="K7686" s="124">
        <v>293300000000</v>
      </c>
    </row>
    <row r="7687" spans="3:11" x14ac:dyDescent="0.25">
      <c r="C7687" s="201">
        <v>45716</v>
      </c>
      <c r="D7687" s="217" t="s">
        <v>312</v>
      </c>
      <c r="E7687" s="124">
        <v>14690</v>
      </c>
      <c r="F7687" s="124">
        <v>14690</v>
      </c>
      <c r="G7687" s="124">
        <v>14665</v>
      </c>
      <c r="H7687" s="217">
        <v>5</v>
      </c>
      <c r="I7687" s="124">
        <v>73450</v>
      </c>
      <c r="J7687" s="238">
        <v>20000000</v>
      </c>
      <c r="K7687" s="124">
        <v>293300000000</v>
      </c>
    </row>
    <row r="7688" spans="3:11" x14ac:dyDescent="0.25">
      <c r="C7688" s="201">
        <v>45716</v>
      </c>
      <c r="D7688" s="217" t="s">
        <v>312</v>
      </c>
      <c r="E7688" s="124">
        <v>14690</v>
      </c>
      <c r="F7688" s="124">
        <v>14690</v>
      </c>
      <c r="G7688" s="124">
        <v>14665</v>
      </c>
      <c r="H7688" s="217">
        <v>2</v>
      </c>
      <c r="I7688" s="124">
        <v>29380</v>
      </c>
      <c r="J7688" s="238">
        <v>20000000</v>
      </c>
      <c r="K7688" s="124">
        <v>293300000000</v>
      </c>
    </row>
    <row r="7689" spans="3:11" x14ac:dyDescent="0.25">
      <c r="C7689" s="201">
        <v>45716</v>
      </c>
      <c r="D7689" s="217" t="s">
        <v>312</v>
      </c>
      <c r="E7689" s="124">
        <v>14690</v>
      </c>
      <c r="F7689" s="124">
        <v>14690</v>
      </c>
      <c r="G7689" s="124">
        <v>14665</v>
      </c>
      <c r="H7689" s="217">
        <v>4</v>
      </c>
      <c r="I7689" s="124">
        <v>58760</v>
      </c>
      <c r="J7689" s="238">
        <v>20000000</v>
      </c>
      <c r="K7689" s="124">
        <v>293300000000</v>
      </c>
    </row>
    <row r="7690" spans="3:11" x14ac:dyDescent="0.25">
      <c r="C7690" s="201">
        <v>45716</v>
      </c>
      <c r="D7690" s="217" t="s">
        <v>312</v>
      </c>
      <c r="E7690" s="124">
        <v>14690</v>
      </c>
      <c r="F7690" s="124">
        <v>14690</v>
      </c>
      <c r="G7690" s="124">
        <v>14665</v>
      </c>
      <c r="H7690" s="217">
        <v>1</v>
      </c>
      <c r="I7690" s="124">
        <v>14690</v>
      </c>
      <c r="J7690" s="238">
        <v>20000000</v>
      </c>
      <c r="K7690" s="124">
        <v>293300000000</v>
      </c>
    </row>
    <row r="7691" spans="3:11" x14ac:dyDescent="0.25">
      <c r="C7691" s="201">
        <v>45716</v>
      </c>
      <c r="D7691" s="217" t="s">
        <v>312</v>
      </c>
      <c r="E7691" s="124">
        <v>14690</v>
      </c>
      <c r="F7691" s="124">
        <v>14690</v>
      </c>
      <c r="G7691" s="124">
        <v>14665</v>
      </c>
      <c r="H7691" s="217">
        <v>1</v>
      </c>
      <c r="I7691" s="124">
        <v>14690</v>
      </c>
      <c r="J7691" s="238">
        <v>20000000</v>
      </c>
      <c r="K7691" s="124">
        <v>293300000000</v>
      </c>
    </row>
    <row r="7692" spans="3:11" x14ac:dyDescent="0.25">
      <c r="C7692" s="201">
        <v>45716</v>
      </c>
      <c r="D7692" s="217" t="s">
        <v>1155</v>
      </c>
      <c r="E7692" s="124">
        <v>19000</v>
      </c>
      <c r="F7692" s="124">
        <v>18501</v>
      </c>
      <c r="G7692" s="124">
        <v>19000</v>
      </c>
      <c r="H7692" s="217">
        <v>2</v>
      </c>
      <c r="I7692" s="124">
        <v>38000</v>
      </c>
      <c r="J7692" s="238">
        <v>2400000</v>
      </c>
      <c r="K7692" s="124">
        <v>45600000000</v>
      </c>
    </row>
    <row r="7693" spans="3:11" x14ac:dyDescent="0.25">
      <c r="C7693" s="201">
        <v>45716</v>
      </c>
      <c r="D7693" s="217" t="s">
        <v>1155</v>
      </c>
      <c r="E7693" s="124">
        <v>19000</v>
      </c>
      <c r="F7693" s="124">
        <v>18501</v>
      </c>
      <c r="G7693" s="124">
        <v>19000</v>
      </c>
      <c r="H7693" s="217">
        <v>1</v>
      </c>
      <c r="I7693" s="124">
        <v>19000</v>
      </c>
      <c r="J7693" s="238">
        <v>2400000</v>
      </c>
      <c r="K7693" s="124">
        <v>45600000000</v>
      </c>
    </row>
    <row r="7694" spans="3:11" x14ac:dyDescent="0.25">
      <c r="C7694" s="201">
        <v>45716</v>
      </c>
      <c r="D7694" s="217" t="s">
        <v>1155</v>
      </c>
      <c r="E7694" s="124">
        <v>19000</v>
      </c>
      <c r="F7694" s="124">
        <v>18501</v>
      </c>
      <c r="G7694" s="124">
        <v>19000</v>
      </c>
      <c r="H7694" s="217">
        <v>2</v>
      </c>
      <c r="I7694" s="124">
        <v>38000</v>
      </c>
      <c r="J7694" s="238">
        <v>2400000</v>
      </c>
      <c r="K7694" s="124">
        <v>45600000000</v>
      </c>
    </row>
    <row r="7695" spans="3:11" x14ac:dyDescent="0.25">
      <c r="C7695" s="201">
        <v>45716</v>
      </c>
      <c r="D7695" s="217" t="s">
        <v>1154</v>
      </c>
      <c r="E7695" s="124">
        <v>24000</v>
      </c>
      <c r="F7695" s="124">
        <v>23200</v>
      </c>
      <c r="G7695" s="124">
        <v>23700</v>
      </c>
      <c r="H7695" s="217">
        <v>1</v>
      </c>
      <c r="I7695" s="124">
        <v>24000</v>
      </c>
      <c r="J7695" s="238">
        <v>600000</v>
      </c>
      <c r="K7695" s="124">
        <v>14220000000</v>
      </c>
    </row>
    <row r="7696" spans="3:11" x14ac:dyDescent="0.25">
      <c r="C7696" s="201">
        <v>45716</v>
      </c>
      <c r="D7696" s="217" t="s">
        <v>1155</v>
      </c>
      <c r="E7696" s="124">
        <v>19000</v>
      </c>
      <c r="F7696" s="124">
        <v>18501</v>
      </c>
      <c r="G7696" s="124">
        <v>19000</v>
      </c>
      <c r="H7696" s="217">
        <v>1</v>
      </c>
      <c r="I7696" s="124">
        <v>19000</v>
      </c>
      <c r="J7696" s="238">
        <v>2400000</v>
      </c>
      <c r="K7696" s="124">
        <v>45600000000</v>
      </c>
    </row>
    <row r="7697" spans="3:11" x14ac:dyDescent="0.25">
      <c r="C7697" s="201">
        <v>45716</v>
      </c>
      <c r="D7697" s="217" t="s">
        <v>312</v>
      </c>
      <c r="E7697" s="124">
        <v>14690</v>
      </c>
      <c r="F7697" s="124">
        <v>14690</v>
      </c>
      <c r="G7697" s="124">
        <v>14665</v>
      </c>
      <c r="H7697" s="217">
        <v>50</v>
      </c>
      <c r="I7697" s="124">
        <v>734500</v>
      </c>
      <c r="J7697" s="238">
        <v>20000000</v>
      </c>
      <c r="K7697" s="124">
        <v>293300000000</v>
      </c>
    </row>
    <row r="7698" spans="3:11" x14ac:dyDescent="0.25">
      <c r="C7698" s="201">
        <v>45716</v>
      </c>
      <c r="D7698" s="217" t="s">
        <v>312</v>
      </c>
      <c r="E7698" s="124">
        <v>14690</v>
      </c>
      <c r="F7698" s="124">
        <v>14690</v>
      </c>
      <c r="G7698" s="124">
        <v>14665</v>
      </c>
      <c r="H7698" s="217">
        <v>1</v>
      </c>
      <c r="I7698" s="124">
        <v>14690</v>
      </c>
      <c r="J7698" s="238">
        <v>20000000</v>
      </c>
      <c r="K7698" s="124">
        <v>293300000000</v>
      </c>
    </row>
    <row r="7699" spans="3:11" x14ac:dyDescent="0.25">
      <c r="C7699" s="201">
        <v>45716</v>
      </c>
      <c r="D7699" s="217" t="s">
        <v>312</v>
      </c>
      <c r="E7699" s="124">
        <v>14690</v>
      </c>
      <c r="F7699" s="124">
        <v>14690</v>
      </c>
      <c r="G7699" s="124">
        <v>14665</v>
      </c>
      <c r="H7699" s="217">
        <v>40</v>
      </c>
      <c r="I7699" s="124">
        <v>587600</v>
      </c>
      <c r="J7699" s="238">
        <v>20000000</v>
      </c>
      <c r="K7699" s="124">
        <v>293300000000</v>
      </c>
    </row>
    <row r="7700" spans="3:11" x14ac:dyDescent="0.25">
      <c r="C7700" s="201">
        <v>45716</v>
      </c>
      <c r="D7700" s="217" t="s">
        <v>1154</v>
      </c>
      <c r="E7700" s="124">
        <v>24000</v>
      </c>
      <c r="F7700" s="124">
        <v>23200</v>
      </c>
      <c r="G7700" s="124">
        <v>23700</v>
      </c>
      <c r="H7700" s="217">
        <v>9</v>
      </c>
      <c r="I7700" s="124">
        <v>216000</v>
      </c>
      <c r="J7700" s="238">
        <v>600000</v>
      </c>
      <c r="K7700" s="124">
        <v>14220000000</v>
      </c>
    </row>
    <row r="7701" spans="3:11" x14ac:dyDescent="0.25">
      <c r="C7701" s="201">
        <v>45716</v>
      </c>
      <c r="D7701" s="217" t="s">
        <v>1154</v>
      </c>
      <c r="E7701" s="124">
        <v>24000</v>
      </c>
      <c r="F7701" s="124">
        <v>23200</v>
      </c>
      <c r="G7701" s="124">
        <v>23700</v>
      </c>
      <c r="H7701" s="217">
        <v>3</v>
      </c>
      <c r="I7701" s="124">
        <v>72000</v>
      </c>
      <c r="J7701" s="238">
        <v>600000</v>
      </c>
      <c r="K7701" s="124">
        <v>14220000000</v>
      </c>
    </row>
    <row r="7702" spans="3:11" x14ac:dyDescent="0.25">
      <c r="C7702" s="201">
        <v>45716</v>
      </c>
      <c r="D7702" s="217" t="s">
        <v>1155</v>
      </c>
      <c r="E7702" s="124">
        <v>19000</v>
      </c>
      <c r="F7702" s="124">
        <v>18501</v>
      </c>
      <c r="G7702" s="124">
        <v>19000</v>
      </c>
      <c r="H7702" s="217">
        <v>1</v>
      </c>
      <c r="I7702" s="124">
        <v>19000</v>
      </c>
      <c r="J7702" s="238">
        <v>2400000</v>
      </c>
      <c r="K7702" s="124">
        <v>45600000000</v>
      </c>
    </row>
    <row r="7703" spans="3:11" x14ac:dyDescent="0.25">
      <c r="C7703" s="201">
        <v>45716</v>
      </c>
      <c r="D7703" s="217" t="s">
        <v>1155</v>
      </c>
      <c r="E7703" s="124">
        <v>19000</v>
      </c>
      <c r="F7703" s="124">
        <v>18501</v>
      </c>
      <c r="G7703" s="124">
        <v>19000</v>
      </c>
      <c r="H7703" s="217">
        <v>10</v>
      </c>
      <c r="I7703" s="124">
        <v>190000</v>
      </c>
      <c r="J7703" s="238">
        <v>2400000</v>
      </c>
      <c r="K7703" s="124">
        <v>45600000000</v>
      </c>
    </row>
    <row r="7704" spans="3:11" x14ac:dyDescent="0.25">
      <c r="C7704" s="201">
        <v>45716</v>
      </c>
      <c r="D7704" s="217" t="s">
        <v>1155</v>
      </c>
      <c r="E7704" s="124">
        <v>19000</v>
      </c>
      <c r="F7704" s="124">
        <v>18501</v>
      </c>
      <c r="G7704" s="124">
        <v>19000</v>
      </c>
      <c r="H7704" s="217">
        <v>5</v>
      </c>
      <c r="I7704" s="124">
        <v>95000</v>
      </c>
      <c r="J7704" s="238">
        <v>2400000</v>
      </c>
      <c r="K7704" s="124">
        <v>45600000000</v>
      </c>
    </row>
    <row r="7705" spans="3:11" x14ac:dyDescent="0.25">
      <c r="C7705" s="201">
        <v>45716</v>
      </c>
      <c r="D7705" s="217" t="s">
        <v>312</v>
      </c>
      <c r="E7705" s="124">
        <v>14690</v>
      </c>
      <c r="F7705" s="124">
        <v>14690</v>
      </c>
      <c r="G7705" s="124">
        <v>14665</v>
      </c>
      <c r="H7705" s="217">
        <v>30</v>
      </c>
      <c r="I7705" s="124">
        <v>440700</v>
      </c>
      <c r="J7705" s="238">
        <v>20000000</v>
      </c>
      <c r="K7705" s="124">
        <v>293300000000</v>
      </c>
    </row>
    <row r="7706" spans="3:11" x14ac:dyDescent="0.25">
      <c r="C7706" s="201">
        <v>45716</v>
      </c>
      <c r="D7706" s="217" t="s">
        <v>1154</v>
      </c>
      <c r="E7706" s="124">
        <v>24000</v>
      </c>
      <c r="F7706" s="124">
        <v>23200</v>
      </c>
      <c r="G7706" s="124">
        <v>23700</v>
      </c>
      <c r="H7706" s="217">
        <v>5</v>
      </c>
      <c r="I7706" s="124">
        <v>120000</v>
      </c>
      <c r="J7706" s="238">
        <v>600000</v>
      </c>
      <c r="K7706" s="124">
        <v>14220000000</v>
      </c>
    </row>
    <row r="7707" spans="3:11" x14ac:dyDescent="0.25">
      <c r="C7707" s="201">
        <v>45716</v>
      </c>
      <c r="D7707" s="217" t="s">
        <v>312</v>
      </c>
      <c r="E7707" s="124">
        <v>14666</v>
      </c>
      <c r="F7707" s="124">
        <v>14690</v>
      </c>
      <c r="G7707" s="124">
        <v>14665</v>
      </c>
      <c r="H7707" s="217">
        <v>3</v>
      </c>
      <c r="I7707" s="124">
        <v>43998</v>
      </c>
      <c r="J7707" s="238">
        <v>20000000</v>
      </c>
      <c r="K7707" s="124">
        <v>293300000000</v>
      </c>
    </row>
    <row r="7708" spans="3:11" x14ac:dyDescent="0.25">
      <c r="C7708" s="201">
        <v>45716</v>
      </c>
      <c r="D7708" s="217" t="s">
        <v>1154</v>
      </c>
      <c r="E7708" s="124">
        <v>24000</v>
      </c>
      <c r="F7708" s="124">
        <v>23200</v>
      </c>
      <c r="G7708" s="124">
        <v>23700</v>
      </c>
      <c r="H7708" s="217">
        <v>6</v>
      </c>
      <c r="I7708" s="124">
        <v>144000</v>
      </c>
      <c r="J7708" s="238">
        <v>600000</v>
      </c>
      <c r="K7708" s="124">
        <v>14220000000</v>
      </c>
    </row>
    <row r="7709" spans="3:11" x14ac:dyDescent="0.25">
      <c r="C7709" s="201">
        <v>45716</v>
      </c>
      <c r="D7709" s="217" t="s">
        <v>1155</v>
      </c>
      <c r="E7709" s="124">
        <v>19000</v>
      </c>
      <c r="F7709" s="124">
        <v>18501</v>
      </c>
      <c r="G7709" s="124">
        <v>19000</v>
      </c>
      <c r="H7709" s="217">
        <v>1</v>
      </c>
      <c r="I7709" s="124">
        <v>19000</v>
      </c>
      <c r="J7709" s="238">
        <v>2400000</v>
      </c>
      <c r="K7709" s="124">
        <v>45600000000</v>
      </c>
    </row>
    <row r="7710" spans="3:11" x14ac:dyDescent="0.25">
      <c r="C7710" s="201">
        <v>45716</v>
      </c>
      <c r="D7710" s="217" t="s">
        <v>1155</v>
      </c>
      <c r="E7710" s="124">
        <v>19000</v>
      </c>
      <c r="F7710" s="124">
        <v>18501</v>
      </c>
      <c r="G7710" s="124">
        <v>19000</v>
      </c>
      <c r="H7710" s="217">
        <v>7</v>
      </c>
      <c r="I7710" s="124">
        <v>133000</v>
      </c>
      <c r="J7710" s="238">
        <v>2400000</v>
      </c>
      <c r="K7710" s="124">
        <v>45600000000</v>
      </c>
    </row>
    <row r="7711" spans="3:11" x14ac:dyDescent="0.25">
      <c r="C7711" s="201">
        <v>45716</v>
      </c>
      <c r="D7711" s="217" t="s">
        <v>1154</v>
      </c>
      <c r="E7711" s="124">
        <v>24000</v>
      </c>
      <c r="F7711" s="124">
        <v>23200</v>
      </c>
      <c r="G7711" s="124">
        <v>23700</v>
      </c>
      <c r="H7711" s="217">
        <v>5</v>
      </c>
      <c r="I7711" s="124">
        <v>120000</v>
      </c>
      <c r="J7711" s="238">
        <v>600000</v>
      </c>
      <c r="K7711" s="124">
        <v>14220000000</v>
      </c>
    </row>
    <row r="7712" spans="3:11" x14ac:dyDescent="0.25">
      <c r="C7712" s="201">
        <v>45716</v>
      </c>
      <c r="D7712" s="217" t="s">
        <v>312</v>
      </c>
      <c r="E7712" s="124">
        <v>14670</v>
      </c>
      <c r="F7712" s="124">
        <v>14690</v>
      </c>
      <c r="G7712" s="124">
        <v>14665</v>
      </c>
      <c r="H7712" s="217">
        <v>8</v>
      </c>
      <c r="I7712" s="124">
        <v>117360</v>
      </c>
      <c r="J7712" s="238">
        <v>20000000</v>
      </c>
      <c r="K7712" s="124">
        <v>293300000000</v>
      </c>
    </row>
    <row r="7713" spans="3:11" x14ac:dyDescent="0.25">
      <c r="C7713" s="201">
        <v>45716</v>
      </c>
      <c r="D7713" s="217" t="s">
        <v>312</v>
      </c>
      <c r="E7713" s="124">
        <v>14666</v>
      </c>
      <c r="F7713" s="124">
        <v>14690</v>
      </c>
      <c r="G7713" s="124">
        <v>14665</v>
      </c>
      <c r="H7713" s="217">
        <v>47</v>
      </c>
      <c r="I7713" s="124">
        <v>689302</v>
      </c>
      <c r="J7713" s="238">
        <v>20000000</v>
      </c>
      <c r="K7713" s="124">
        <v>293300000000</v>
      </c>
    </row>
    <row r="7714" spans="3:11" x14ac:dyDescent="0.25">
      <c r="C7714" s="201">
        <v>45716</v>
      </c>
      <c r="D7714" s="217" t="s">
        <v>312</v>
      </c>
      <c r="E7714" s="124">
        <v>14665</v>
      </c>
      <c r="F7714" s="124">
        <v>14690</v>
      </c>
      <c r="G7714" s="124">
        <v>14665</v>
      </c>
      <c r="H7714" s="217">
        <v>32</v>
      </c>
      <c r="I7714" s="124">
        <v>469280</v>
      </c>
      <c r="J7714" s="238">
        <v>20000000</v>
      </c>
      <c r="K7714" s="124">
        <v>293300000000</v>
      </c>
    </row>
    <row r="7715" spans="3:11" x14ac:dyDescent="0.25">
      <c r="C7715" s="201">
        <v>45716</v>
      </c>
      <c r="D7715" s="217" t="s">
        <v>312</v>
      </c>
      <c r="E7715" s="124">
        <v>14665</v>
      </c>
      <c r="F7715" s="124">
        <v>14690</v>
      </c>
      <c r="G7715" s="124">
        <v>14665</v>
      </c>
      <c r="H7715" s="217">
        <v>25</v>
      </c>
      <c r="I7715" s="124">
        <v>366625</v>
      </c>
      <c r="J7715" s="238">
        <v>20000000</v>
      </c>
      <c r="K7715" s="124">
        <v>293300000000</v>
      </c>
    </row>
    <row r="7716" spans="3:11" x14ac:dyDescent="0.25">
      <c r="C7716" s="201">
        <v>45716</v>
      </c>
      <c r="D7716" s="217" t="s">
        <v>1154</v>
      </c>
      <c r="E7716" s="124">
        <v>23501</v>
      </c>
      <c r="F7716" s="124">
        <v>23200</v>
      </c>
      <c r="G7716" s="124">
        <v>23700</v>
      </c>
      <c r="H7716" s="217">
        <v>35</v>
      </c>
      <c r="I7716" s="124">
        <v>822535</v>
      </c>
      <c r="J7716" s="238">
        <v>600000</v>
      </c>
      <c r="K7716" s="124">
        <v>14220000000</v>
      </c>
    </row>
    <row r="7717" spans="3:11" x14ac:dyDescent="0.25">
      <c r="C7717" s="201">
        <v>45716</v>
      </c>
      <c r="D7717" s="217" t="s">
        <v>1154</v>
      </c>
      <c r="E7717" s="124">
        <v>23500</v>
      </c>
      <c r="F7717" s="124">
        <v>23200</v>
      </c>
      <c r="G7717" s="124">
        <v>23700</v>
      </c>
      <c r="H7717" s="217">
        <v>2</v>
      </c>
      <c r="I7717" s="124">
        <v>47000</v>
      </c>
      <c r="J7717" s="238">
        <v>600000</v>
      </c>
      <c r="K7717" s="124">
        <v>14220000000</v>
      </c>
    </row>
    <row r="7718" spans="3:11" x14ac:dyDescent="0.25">
      <c r="C7718" s="201">
        <v>45716</v>
      </c>
      <c r="D7718" s="217" t="s">
        <v>1154</v>
      </c>
      <c r="E7718" s="124">
        <v>23500</v>
      </c>
      <c r="F7718" s="124">
        <v>23200</v>
      </c>
      <c r="G7718" s="124">
        <v>23700</v>
      </c>
      <c r="H7718" s="217">
        <v>2</v>
      </c>
      <c r="I7718" s="124">
        <v>47000</v>
      </c>
      <c r="J7718" s="238">
        <v>600000</v>
      </c>
      <c r="K7718" s="124">
        <v>14220000000</v>
      </c>
    </row>
    <row r="7719" spans="3:11" x14ac:dyDescent="0.25">
      <c r="C7719" s="201">
        <v>45716</v>
      </c>
      <c r="D7719" s="217" t="s">
        <v>1154</v>
      </c>
      <c r="E7719" s="124">
        <v>23500</v>
      </c>
      <c r="F7719" s="124">
        <v>23200</v>
      </c>
      <c r="G7719" s="124">
        <v>23700</v>
      </c>
      <c r="H7719" s="217">
        <v>5</v>
      </c>
      <c r="I7719" s="124">
        <v>117500</v>
      </c>
      <c r="J7719" s="238">
        <v>600000</v>
      </c>
      <c r="K7719" s="124">
        <v>14220000000</v>
      </c>
    </row>
    <row r="7720" spans="3:11" x14ac:dyDescent="0.25">
      <c r="C7720" s="201">
        <v>45716</v>
      </c>
      <c r="D7720" s="217" t="s">
        <v>1154</v>
      </c>
      <c r="E7720" s="124">
        <v>23500</v>
      </c>
      <c r="F7720" s="124">
        <v>23200</v>
      </c>
      <c r="G7720" s="124">
        <v>23700</v>
      </c>
      <c r="H7720" s="217">
        <v>48</v>
      </c>
      <c r="I7720" s="124">
        <v>1128000</v>
      </c>
      <c r="J7720" s="238">
        <v>600000</v>
      </c>
      <c r="K7720" s="124">
        <v>14220000000</v>
      </c>
    </row>
    <row r="7721" spans="3:11" x14ac:dyDescent="0.25">
      <c r="C7721" s="201">
        <v>45716</v>
      </c>
      <c r="D7721" s="217" t="s">
        <v>312</v>
      </c>
      <c r="E7721" s="124">
        <v>14665</v>
      </c>
      <c r="F7721" s="124">
        <v>14690</v>
      </c>
      <c r="G7721" s="124">
        <v>14665</v>
      </c>
      <c r="H7721" s="217">
        <v>14</v>
      </c>
      <c r="I7721" s="124">
        <v>205310</v>
      </c>
      <c r="J7721" s="238">
        <v>20000000</v>
      </c>
      <c r="K7721" s="124">
        <v>293300000000</v>
      </c>
    </row>
    <row r="7722" spans="3:11" x14ac:dyDescent="0.25">
      <c r="C7722" s="201">
        <v>45716</v>
      </c>
      <c r="D7722" s="217" t="s">
        <v>312</v>
      </c>
      <c r="E7722" s="124">
        <v>14665</v>
      </c>
      <c r="F7722" s="124">
        <v>14690</v>
      </c>
      <c r="G7722" s="124">
        <v>14665</v>
      </c>
      <c r="H7722" s="217">
        <v>1</v>
      </c>
      <c r="I7722" s="124">
        <v>14665</v>
      </c>
      <c r="J7722" s="238">
        <v>20000000</v>
      </c>
      <c r="K7722" s="124">
        <v>293300000000</v>
      </c>
    </row>
    <row r="7723" spans="3:11" x14ac:dyDescent="0.25">
      <c r="C7723" s="201">
        <v>45716</v>
      </c>
      <c r="D7723" s="217" t="s">
        <v>312</v>
      </c>
      <c r="E7723" s="124">
        <v>14665</v>
      </c>
      <c r="F7723" s="124">
        <v>14690</v>
      </c>
      <c r="G7723" s="124">
        <v>14665</v>
      </c>
      <c r="H7723" s="217">
        <v>2</v>
      </c>
      <c r="I7723" s="124">
        <v>29330</v>
      </c>
      <c r="J7723" s="238">
        <v>20000000</v>
      </c>
      <c r="K7723" s="124">
        <v>293300000000</v>
      </c>
    </row>
    <row r="7724" spans="3:11" x14ac:dyDescent="0.25">
      <c r="C7724" s="201">
        <v>45716</v>
      </c>
      <c r="D7724" s="217" t="s">
        <v>1154</v>
      </c>
      <c r="E7724" s="124">
        <v>23200</v>
      </c>
      <c r="F7724" s="124">
        <v>23200</v>
      </c>
      <c r="G7724" s="124">
        <v>23700</v>
      </c>
      <c r="H7724" s="217">
        <v>5</v>
      </c>
      <c r="I7724" s="124">
        <v>116000</v>
      </c>
      <c r="J7724" s="238">
        <v>600000</v>
      </c>
      <c r="K7724" s="124">
        <v>14220000000</v>
      </c>
    </row>
    <row r="7725" spans="3:11" x14ac:dyDescent="0.25">
      <c r="C7725" s="201">
        <v>45716</v>
      </c>
      <c r="D7725" s="217" t="s">
        <v>1154</v>
      </c>
      <c r="E7725" s="124">
        <v>23200</v>
      </c>
      <c r="F7725" s="124">
        <v>23200</v>
      </c>
      <c r="G7725" s="124">
        <v>23700</v>
      </c>
      <c r="H7725" s="217">
        <v>1</v>
      </c>
      <c r="I7725" s="124">
        <v>23200</v>
      </c>
      <c r="J7725" s="238">
        <v>600000</v>
      </c>
      <c r="K7725" s="124">
        <v>14220000000</v>
      </c>
    </row>
    <row r="7726" spans="3:11" x14ac:dyDescent="0.25">
      <c r="C7726" s="201">
        <v>45716</v>
      </c>
      <c r="D7726" s="217" t="s">
        <v>1154</v>
      </c>
      <c r="E7726" s="124">
        <v>23200</v>
      </c>
      <c r="F7726" s="124">
        <v>23200</v>
      </c>
      <c r="G7726" s="124">
        <v>23700</v>
      </c>
      <c r="H7726" s="217">
        <v>4</v>
      </c>
      <c r="I7726" s="124">
        <v>92800</v>
      </c>
      <c r="J7726" s="238">
        <v>600000</v>
      </c>
      <c r="K7726" s="124">
        <v>14220000000</v>
      </c>
    </row>
    <row r="7727" spans="3:11" x14ac:dyDescent="0.25">
      <c r="C7727" s="201">
        <v>45716</v>
      </c>
      <c r="D7727" s="217" t="s">
        <v>1154</v>
      </c>
      <c r="E7727" s="124">
        <v>23150</v>
      </c>
      <c r="F7727" s="124">
        <v>23200</v>
      </c>
      <c r="G7727" s="124">
        <v>23700</v>
      </c>
      <c r="H7727" s="217">
        <v>34</v>
      </c>
      <c r="I7727" s="124">
        <v>787100</v>
      </c>
      <c r="J7727" s="238">
        <v>600000</v>
      </c>
      <c r="K7727" s="124">
        <v>14220000000</v>
      </c>
    </row>
    <row r="7728" spans="3:11" x14ac:dyDescent="0.25">
      <c r="C7728" s="201">
        <v>45716</v>
      </c>
      <c r="D7728" s="217" t="s">
        <v>1154</v>
      </c>
      <c r="E7728" s="124">
        <v>23000</v>
      </c>
      <c r="F7728" s="124">
        <v>23200</v>
      </c>
      <c r="G7728" s="124">
        <v>23700</v>
      </c>
      <c r="H7728" s="217">
        <v>28</v>
      </c>
      <c r="I7728" s="124">
        <v>644000</v>
      </c>
      <c r="J7728" s="238">
        <v>600000</v>
      </c>
      <c r="K7728" s="124">
        <v>14220000000</v>
      </c>
    </row>
    <row r="7729" spans="3:11" x14ac:dyDescent="0.25">
      <c r="C7729" s="201">
        <v>45716</v>
      </c>
      <c r="D7729" s="217" t="s">
        <v>1154</v>
      </c>
      <c r="E7729" s="124">
        <v>23000</v>
      </c>
      <c r="F7729" s="124">
        <v>23200</v>
      </c>
      <c r="G7729" s="124">
        <v>23700</v>
      </c>
      <c r="H7729" s="217">
        <v>100</v>
      </c>
      <c r="I7729" s="124">
        <v>2300000</v>
      </c>
      <c r="J7729" s="238">
        <v>600000</v>
      </c>
      <c r="K7729" s="124">
        <v>14220000000</v>
      </c>
    </row>
    <row r="7730" spans="3:11" x14ac:dyDescent="0.25">
      <c r="C7730" s="201">
        <v>45716</v>
      </c>
      <c r="D7730" s="217" t="s">
        <v>1154</v>
      </c>
      <c r="E7730" s="124">
        <v>23000</v>
      </c>
      <c r="F7730" s="124">
        <v>23200</v>
      </c>
      <c r="G7730" s="124">
        <v>23700</v>
      </c>
      <c r="H7730" s="217">
        <v>2</v>
      </c>
      <c r="I7730" s="124">
        <v>46000</v>
      </c>
      <c r="J7730" s="238">
        <v>600000</v>
      </c>
      <c r="K7730" s="124">
        <v>14220000000</v>
      </c>
    </row>
    <row r="7731" spans="3:11" x14ac:dyDescent="0.25">
      <c r="C7731" s="201">
        <v>45716</v>
      </c>
      <c r="D7731" s="217" t="s">
        <v>312</v>
      </c>
      <c r="E7731" s="124">
        <v>14665</v>
      </c>
      <c r="F7731" s="124">
        <v>14690</v>
      </c>
      <c r="G7731" s="124">
        <v>14665</v>
      </c>
      <c r="H7731" s="217">
        <v>3</v>
      </c>
      <c r="I7731" s="124">
        <v>43995</v>
      </c>
      <c r="J7731" s="238">
        <v>20000000</v>
      </c>
      <c r="K7731" s="124">
        <v>293300000000</v>
      </c>
    </row>
    <row r="7732" spans="3:11" x14ac:dyDescent="0.25">
      <c r="C7732" s="201">
        <v>45716</v>
      </c>
      <c r="D7732" s="217" t="s">
        <v>1154</v>
      </c>
      <c r="E7732" s="124">
        <v>23700</v>
      </c>
      <c r="F7732" s="124">
        <v>23200</v>
      </c>
      <c r="G7732" s="124">
        <v>23700</v>
      </c>
      <c r="H7732" s="217">
        <v>5</v>
      </c>
      <c r="I7732" s="124">
        <v>118500</v>
      </c>
      <c r="J7732" s="238">
        <v>600000</v>
      </c>
      <c r="K7732" s="124">
        <v>14220000000</v>
      </c>
    </row>
    <row r="7733" spans="3:11" x14ac:dyDescent="0.25">
      <c r="C7733" s="201">
        <v>45716</v>
      </c>
      <c r="D7733" s="217" t="s">
        <v>1155</v>
      </c>
      <c r="E7733" s="124">
        <v>19000</v>
      </c>
      <c r="F7733" s="124">
        <v>18501</v>
      </c>
      <c r="G7733" s="124">
        <v>19000</v>
      </c>
      <c r="H7733" s="217">
        <v>5</v>
      </c>
      <c r="I7733" s="124">
        <v>95000</v>
      </c>
      <c r="J7733" s="238">
        <v>2400000</v>
      </c>
      <c r="K7733" s="124">
        <v>45600000000</v>
      </c>
    </row>
    <row r="7734" spans="3:11" x14ac:dyDescent="0.25">
      <c r="C7734" s="201">
        <v>45721</v>
      </c>
      <c r="D7734" s="217" t="s">
        <v>1154</v>
      </c>
      <c r="E7734" s="124">
        <v>23700</v>
      </c>
      <c r="F7734" s="124">
        <v>23700</v>
      </c>
      <c r="G7734" s="124">
        <v>23500</v>
      </c>
      <c r="H7734" s="217">
        <v>1</v>
      </c>
      <c r="I7734" s="124">
        <v>23700</v>
      </c>
      <c r="J7734" s="238">
        <v>600000</v>
      </c>
      <c r="K7734" s="124">
        <v>14100000000</v>
      </c>
    </row>
    <row r="7735" spans="3:11" x14ac:dyDescent="0.25">
      <c r="C7735" s="201">
        <v>45721</v>
      </c>
      <c r="D7735" s="217" t="s">
        <v>1154</v>
      </c>
      <c r="E7735" s="124">
        <v>23700</v>
      </c>
      <c r="F7735" s="124">
        <v>23700</v>
      </c>
      <c r="G7735" s="124">
        <v>23500</v>
      </c>
      <c r="H7735" s="217">
        <v>4</v>
      </c>
      <c r="I7735" s="124">
        <v>94800</v>
      </c>
      <c r="J7735" s="238">
        <v>600000</v>
      </c>
      <c r="K7735" s="124">
        <v>14100000000</v>
      </c>
    </row>
    <row r="7736" spans="3:11" x14ac:dyDescent="0.25">
      <c r="C7736" s="201">
        <v>45721</v>
      </c>
      <c r="D7736" s="217" t="s">
        <v>1154</v>
      </c>
      <c r="E7736" s="124">
        <v>23700</v>
      </c>
      <c r="F7736" s="124">
        <v>23700</v>
      </c>
      <c r="G7736" s="124">
        <v>23500</v>
      </c>
      <c r="H7736" s="217">
        <v>3</v>
      </c>
      <c r="I7736" s="124">
        <v>71100</v>
      </c>
      <c r="J7736" s="238">
        <v>600000</v>
      </c>
      <c r="K7736" s="124">
        <v>14100000000</v>
      </c>
    </row>
    <row r="7737" spans="3:11" x14ac:dyDescent="0.25">
      <c r="C7737" s="201">
        <v>45721</v>
      </c>
      <c r="D7737" s="217" t="s">
        <v>1154</v>
      </c>
      <c r="E7737" s="124">
        <v>23700</v>
      </c>
      <c r="F7737" s="124">
        <v>23700</v>
      </c>
      <c r="G7737" s="124">
        <v>23500</v>
      </c>
      <c r="H7737" s="217">
        <v>1</v>
      </c>
      <c r="I7737" s="124">
        <v>23700</v>
      </c>
      <c r="J7737" s="238">
        <v>600000</v>
      </c>
      <c r="K7737" s="124">
        <v>14100000000</v>
      </c>
    </row>
    <row r="7738" spans="3:11" x14ac:dyDescent="0.25">
      <c r="C7738" s="201">
        <v>45721</v>
      </c>
      <c r="D7738" s="217" t="s">
        <v>1154</v>
      </c>
      <c r="E7738" s="124">
        <v>23700</v>
      </c>
      <c r="F7738" s="124">
        <v>23700</v>
      </c>
      <c r="G7738" s="124">
        <v>23500</v>
      </c>
      <c r="H7738" s="217">
        <v>1</v>
      </c>
      <c r="I7738" s="124">
        <v>23700</v>
      </c>
      <c r="J7738" s="238">
        <v>600000</v>
      </c>
      <c r="K7738" s="124">
        <v>14100000000</v>
      </c>
    </row>
    <row r="7739" spans="3:11" x14ac:dyDescent="0.25">
      <c r="C7739" s="201">
        <v>45721</v>
      </c>
      <c r="D7739" s="217" t="s">
        <v>1154</v>
      </c>
      <c r="E7739" s="124">
        <v>23700</v>
      </c>
      <c r="F7739" s="124">
        <v>23700</v>
      </c>
      <c r="G7739" s="124">
        <v>23500</v>
      </c>
      <c r="H7739" s="217">
        <v>1</v>
      </c>
      <c r="I7739" s="124">
        <v>23700</v>
      </c>
      <c r="J7739" s="238">
        <v>600000</v>
      </c>
      <c r="K7739" s="124">
        <v>14100000000</v>
      </c>
    </row>
    <row r="7740" spans="3:11" x14ac:dyDescent="0.25">
      <c r="C7740" s="201">
        <v>45721</v>
      </c>
      <c r="D7740" s="217" t="s">
        <v>1154</v>
      </c>
      <c r="E7740" s="124">
        <v>23700</v>
      </c>
      <c r="F7740" s="124">
        <v>23700</v>
      </c>
      <c r="G7740" s="124">
        <v>23500</v>
      </c>
      <c r="H7740" s="217">
        <v>2</v>
      </c>
      <c r="I7740" s="124">
        <v>47400</v>
      </c>
      <c r="J7740" s="238">
        <v>600000</v>
      </c>
      <c r="K7740" s="124">
        <v>14100000000</v>
      </c>
    </row>
    <row r="7741" spans="3:11" x14ac:dyDescent="0.25">
      <c r="C7741" s="201">
        <v>45721</v>
      </c>
      <c r="D7741" s="217" t="s">
        <v>1154</v>
      </c>
      <c r="E7741" s="124">
        <v>23700</v>
      </c>
      <c r="F7741" s="124">
        <v>23700</v>
      </c>
      <c r="G7741" s="124">
        <v>23500</v>
      </c>
      <c r="H7741" s="217">
        <v>1</v>
      </c>
      <c r="I7741" s="124">
        <v>23700</v>
      </c>
      <c r="J7741" s="238">
        <v>600000</v>
      </c>
      <c r="K7741" s="124">
        <v>14100000000</v>
      </c>
    </row>
    <row r="7742" spans="3:11" x14ac:dyDescent="0.25">
      <c r="C7742" s="201">
        <v>45721</v>
      </c>
      <c r="D7742" s="217" t="s">
        <v>312</v>
      </c>
      <c r="E7742" s="124">
        <v>14665</v>
      </c>
      <c r="F7742" s="124">
        <v>14665</v>
      </c>
      <c r="G7742" s="124">
        <v>14665</v>
      </c>
      <c r="H7742" s="217">
        <v>5</v>
      </c>
      <c r="I7742" s="124">
        <v>73325</v>
      </c>
      <c r="J7742" s="238">
        <v>20000000</v>
      </c>
      <c r="K7742" s="124">
        <v>293300000000</v>
      </c>
    </row>
    <row r="7743" spans="3:11" x14ac:dyDescent="0.25">
      <c r="C7743" s="201">
        <v>45721</v>
      </c>
      <c r="D7743" s="217" t="s">
        <v>312</v>
      </c>
      <c r="E7743" s="124">
        <v>14665</v>
      </c>
      <c r="F7743" s="124">
        <v>14665</v>
      </c>
      <c r="G7743" s="124">
        <v>14665</v>
      </c>
      <c r="H7743" s="217">
        <v>3</v>
      </c>
      <c r="I7743" s="124">
        <v>43995</v>
      </c>
      <c r="J7743" s="238">
        <v>20000000</v>
      </c>
      <c r="K7743" s="124">
        <v>293300000000</v>
      </c>
    </row>
    <row r="7744" spans="3:11" x14ac:dyDescent="0.25">
      <c r="C7744" s="201">
        <v>45721</v>
      </c>
      <c r="D7744" s="217" t="s">
        <v>312</v>
      </c>
      <c r="E7744" s="124">
        <v>14665</v>
      </c>
      <c r="F7744" s="124">
        <v>14665</v>
      </c>
      <c r="G7744" s="124">
        <v>14665</v>
      </c>
      <c r="H7744" s="217">
        <v>5</v>
      </c>
      <c r="I7744" s="124">
        <v>73325</v>
      </c>
      <c r="J7744" s="238">
        <v>20000000</v>
      </c>
      <c r="K7744" s="124">
        <v>293300000000</v>
      </c>
    </row>
    <row r="7745" spans="3:11" x14ac:dyDescent="0.25">
      <c r="C7745" s="201">
        <v>45721</v>
      </c>
      <c r="D7745" s="217" t="s">
        <v>312</v>
      </c>
      <c r="E7745" s="124">
        <v>14665</v>
      </c>
      <c r="F7745" s="124">
        <v>14665</v>
      </c>
      <c r="G7745" s="124">
        <v>14665</v>
      </c>
      <c r="H7745" s="217">
        <v>3</v>
      </c>
      <c r="I7745" s="124">
        <v>43995</v>
      </c>
      <c r="J7745" s="238">
        <v>20000000</v>
      </c>
      <c r="K7745" s="124">
        <v>293300000000</v>
      </c>
    </row>
    <row r="7746" spans="3:11" x14ac:dyDescent="0.25">
      <c r="C7746" s="201">
        <v>45721</v>
      </c>
      <c r="D7746" s="217" t="s">
        <v>312</v>
      </c>
      <c r="E7746" s="124">
        <v>14665</v>
      </c>
      <c r="F7746" s="124">
        <v>14665</v>
      </c>
      <c r="G7746" s="124">
        <v>14665</v>
      </c>
      <c r="H7746" s="217">
        <v>10</v>
      </c>
      <c r="I7746" s="124">
        <v>146650</v>
      </c>
      <c r="J7746" s="238">
        <v>20000000</v>
      </c>
      <c r="K7746" s="124">
        <v>293300000000</v>
      </c>
    </row>
    <row r="7747" spans="3:11" x14ac:dyDescent="0.25">
      <c r="C7747" s="201">
        <v>45721</v>
      </c>
      <c r="D7747" s="217" t="s">
        <v>312</v>
      </c>
      <c r="E7747" s="124">
        <v>14665</v>
      </c>
      <c r="F7747" s="124">
        <v>14665</v>
      </c>
      <c r="G7747" s="124">
        <v>14665</v>
      </c>
      <c r="H7747" s="217">
        <v>1</v>
      </c>
      <c r="I7747" s="124">
        <v>14665</v>
      </c>
      <c r="J7747" s="238">
        <v>20000000</v>
      </c>
      <c r="K7747" s="124">
        <v>293300000000</v>
      </c>
    </row>
    <row r="7748" spans="3:11" x14ac:dyDescent="0.25">
      <c r="C7748" s="201">
        <v>45721</v>
      </c>
      <c r="D7748" s="217" t="s">
        <v>312</v>
      </c>
      <c r="E7748" s="124">
        <v>14665</v>
      </c>
      <c r="F7748" s="124">
        <v>14665</v>
      </c>
      <c r="G7748" s="124">
        <v>14665</v>
      </c>
      <c r="H7748" s="217">
        <v>1</v>
      </c>
      <c r="I7748" s="124">
        <v>14665</v>
      </c>
      <c r="J7748" s="238">
        <v>20000000</v>
      </c>
      <c r="K7748" s="124">
        <v>293300000000</v>
      </c>
    </row>
    <row r="7749" spans="3:11" x14ac:dyDescent="0.25">
      <c r="C7749" s="201">
        <v>45721</v>
      </c>
      <c r="D7749" s="217" t="s">
        <v>312</v>
      </c>
      <c r="E7749" s="124">
        <v>14665</v>
      </c>
      <c r="F7749" s="124">
        <v>14665</v>
      </c>
      <c r="G7749" s="124">
        <v>14665</v>
      </c>
      <c r="H7749" s="217">
        <v>2</v>
      </c>
      <c r="I7749" s="124">
        <v>29330</v>
      </c>
      <c r="J7749" s="238">
        <v>20000000</v>
      </c>
      <c r="K7749" s="124">
        <v>293300000000</v>
      </c>
    </row>
    <row r="7750" spans="3:11" x14ac:dyDescent="0.25">
      <c r="C7750" s="201">
        <v>45721</v>
      </c>
      <c r="D7750" s="217" t="s">
        <v>312</v>
      </c>
      <c r="E7750" s="124">
        <v>14665</v>
      </c>
      <c r="F7750" s="124">
        <v>14665</v>
      </c>
      <c r="G7750" s="124">
        <v>14665</v>
      </c>
      <c r="H7750" s="217">
        <v>5</v>
      </c>
      <c r="I7750" s="124">
        <v>73325</v>
      </c>
      <c r="J7750" s="238">
        <v>20000000</v>
      </c>
      <c r="K7750" s="124">
        <v>293300000000</v>
      </c>
    </row>
    <row r="7751" spans="3:11" x14ac:dyDescent="0.25">
      <c r="C7751" s="201">
        <v>45721</v>
      </c>
      <c r="D7751" s="217" t="s">
        <v>312</v>
      </c>
      <c r="E7751" s="124">
        <v>14665</v>
      </c>
      <c r="F7751" s="124">
        <v>14665</v>
      </c>
      <c r="G7751" s="124">
        <v>14665</v>
      </c>
      <c r="H7751" s="217">
        <v>1</v>
      </c>
      <c r="I7751" s="124">
        <v>14665</v>
      </c>
      <c r="J7751" s="238">
        <v>20000000</v>
      </c>
      <c r="K7751" s="124">
        <v>293300000000</v>
      </c>
    </row>
    <row r="7752" spans="3:11" x14ac:dyDescent="0.25">
      <c r="C7752" s="201">
        <v>45721</v>
      </c>
      <c r="D7752" s="217" t="s">
        <v>312</v>
      </c>
      <c r="E7752" s="124">
        <v>14665</v>
      </c>
      <c r="F7752" s="124">
        <v>14665</v>
      </c>
      <c r="G7752" s="124">
        <v>14665</v>
      </c>
      <c r="H7752" s="217">
        <v>1</v>
      </c>
      <c r="I7752" s="124">
        <v>14665</v>
      </c>
      <c r="J7752" s="238">
        <v>20000000</v>
      </c>
      <c r="K7752" s="124">
        <v>293300000000</v>
      </c>
    </row>
    <row r="7753" spans="3:11" x14ac:dyDescent="0.25">
      <c r="C7753" s="201">
        <v>45721</v>
      </c>
      <c r="D7753" s="217" t="s">
        <v>312</v>
      </c>
      <c r="E7753" s="124">
        <v>14665</v>
      </c>
      <c r="F7753" s="124">
        <v>14665</v>
      </c>
      <c r="G7753" s="124">
        <v>14665</v>
      </c>
      <c r="H7753" s="217">
        <v>1</v>
      </c>
      <c r="I7753" s="124">
        <v>14665</v>
      </c>
      <c r="J7753" s="238">
        <v>20000000</v>
      </c>
      <c r="K7753" s="124">
        <v>293300000000</v>
      </c>
    </row>
    <row r="7754" spans="3:11" x14ac:dyDescent="0.25">
      <c r="C7754" s="201">
        <v>45721</v>
      </c>
      <c r="D7754" s="217" t="s">
        <v>1155</v>
      </c>
      <c r="E7754" s="124">
        <v>19000</v>
      </c>
      <c r="F7754" s="124">
        <v>19000</v>
      </c>
      <c r="G7754" s="124">
        <v>19000</v>
      </c>
      <c r="H7754" s="217">
        <v>1</v>
      </c>
      <c r="I7754" s="124">
        <v>19000</v>
      </c>
      <c r="J7754" s="238">
        <v>2400000</v>
      </c>
      <c r="K7754" s="124">
        <v>45600000000</v>
      </c>
    </row>
    <row r="7755" spans="3:11" x14ac:dyDescent="0.25">
      <c r="C7755" s="201">
        <v>45721</v>
      </c>
      <c r="D7755" s="217" t="s">
        <v>1155</v>
      </c>
      <c r="E7755" s="124">
        <v>19000</v>
      </c>
      <c r="F7755" s="124">
        <v>19000</v>
      </c>
      <c r="G7755" s="124">
        <v>19000</v>
      </c>
      <c r="H7755" s="217">
        <v>2</v>
      </c>
      <c r="I7755" s="124">
        <v>38000</v>
      </c>
      <c r="J7755" s="238">
        <v>2400000</v>
      </c>
      <c r="K7755" s="124">
        <v>45600000000</v>
      </c>
    </row>
    <row r="7756" spans="3:11" x14ac:dyDescent="0.25">
      <c r="C7756" s="201">
        <v>45721</v>
      </c>
      <c r="D7756" s="217" t="s">
        <v>1155</v>
      </c>
      <c r="E7756" s="124">
        <v>19000</v>
      </c>
      <c r="F7756" s="124">
        <v>19000</v>
      </c>
      <c r="G7756" s="124">
        <v>19000</v>
      </c>
      <c r="H7756" s="217">
        <v>2</v>
      </c>
      <c r="I7756" s="124">
        <v>38000</v>
      </c>
      <c r="J7756" s="238">
        <v>2400000</v>
      </c>
      <c r="K7756" s="124">
        <v>45600000000</v>
      </c>
    </row>
    <row r="7757" spans="3:11" x14ac:dyDescent="0.25">
      <c r="C7757" s="201">
        <v>45721</v>
      </c>
      <c r="D7757" s="217" t="s">
        <v>1155</v>
      </c>
      <c r="E7757" s="124">
        <v>19000</v>
      </c>
      <c r="F7757" s="124">
        <v>19000</v>
      </c>
      <c r="G7757" s="124">
        <v>19000</v>
      </c>
      <c r="H7757" s="217">
        <v>1</v>
      </c>
      <c r="I7757" s="124">
        <v>19000</v>
      </c>
      <c r="J7757" s="238">
        <v>2400000</v>
      </c>
      <c r="K7757" s="124">
        <v>45600000000</v>
      </c>
    </row>
    <row r="7758" spans="3:11" x14ac:dyDescent="0.25">
      <c r="C7758" s="201">
        <v>45721</v>
      </c>
      <c r="D7758" s="217" t="s">
        <v>1155</v>
      </c>
      <c r="E7758" s="124">
        <v>19000</v>
      </c>
      <c r="F7758" s="124">
        <v>19000</v>
      </c>
      <c r="G7758" s="124">
        <v>19000</v>
      </c>
      <c r="H7758" s="217">
        <v>1</v>
      </c>
      <c r="I7758" s="124">
        <v>19000</v>
      </c>
      <c r="J7758" s="238">
        <v>2400000</v>
      </c>
      <c r="K7758" s="124">
        <v>45600000000</v>
      </c>
    </row>
    <row r="7759" spans="3:11" x14ac:dyDescent="0.25">
      <c r="C7759" s="201">
        <v>45721</v>
      </c>
      <c r="D7759" s="217" t="s">
        <v>1155</v>
      </c>
      <c r="E7759" s="124">
        <v>19000</v>
      </c>
      <c r="F7759" s="124">
        <v>19000</v>
      </c>
      <c r="G7759" s="124">
        <v>19000</v>
      </c>
      <c r="H7759" s="217">
        <v>4</v>
      </c>
      <c r="I7759" s="124">
        <v>76000</v>
      </c>
      <c r="J7759" s="238">
        <v>2400000</v>
      </c>
      <c r="K7759" s="124">
        <v>45600000000</v>
      </c>
    </row>
    <row r="7760" spans="3:11" x14ac:dyDescent="0.25">
      <c r="C7760" s="201">
        <v>45721</v>
      </c>
      <c r="D7760" s="217" t="s">
        <v>1155</v>
      </c>
      <c r="E7760" s="124">
        <v>19000</v>
      </c>
      <c r="F7760" s="124">
        <v>19000</v>
      </c>
      <c r="G7760" s="124">
        <v>19000</v>
      </c>
      <c r="H7760" s="217">
        <v>2</v>
      </c>
      <c r="I7760" s="124">
        <v>38000</v>
      </c>
      <c r="J7760" s="238">
        <v>2400000</v>
      </c>
      <c r="K7760" s="124">
        <v>45600000000</v>
      </c>
    </row>
    <row r="7761" spans="3:11" x14ac:dyDescent="0.25">
      <c r="C7761" s="201">
        <v>45721</v>
      </c>
      <c r="D7761" s="217" t="s">
        <v>1155</v>
      </c>
      <c r="E7761" s="124">
        <v>19000</v>
      </c>
      <c r="F7761" s="124">
        <v>19000</v>
      </c>
      <c r="G7761" s="124">
        <v>19000</v>
      </c>
      <c r="H7761" s="217">
        <v>2</v>
      </c>
      <c r="I7761" s="124">
        <v>38000</v>
      </c>
      <c r="J7761" s="238">
        <v>2400000</v>
      </c>
      <c r="K7761" s="124">
        <v>45600000000</v>
      </c>
    </row>
    <row r="7762" spans="3:11" x14ac:dyDescent="0.25">
      <c r="C7762" s="201">
        <v>45721</v>
      </c>
      <c r="D7762" s="217" t="s">
        <v>312</v>
      </c>
      <c r="E7762" s="124">
        <v>14665</v>
      </c>
      <c r="F7762" s="124">
        <v>14665</v>
      </c>
      <c r="G7762" s="124">
        <v>14665</v>
      </c>
      <c r="H7762" s="217">
        <v>1</v>
      </c>
      <c r="I7762" s="124">
        <v>14665</v>
      </c>
      <c r="J7762" s="238">
        <v>20000000</v>
      </c>
      <c r="K7762" s="124">
        <v>293300000000</v>
      </c>
    </row>
    <row r="7763" spans="3:11" x14ac:dyDescent="0.25">
      <c r="C7763" s="201">
        <v>45721</v>
      </c>
      <c r="D7763" s="217" t="s">
        <v>1155</v>
      </c>
      <c r="E7763" s="124">
        <v>19000</v>
      </c>
      <c r="F7763" s="124">
        <v>19000</v>
      </c>
      <c r="G7763" s="124">
        <v>19000</v>
      </c>
      <c r="H7763" s="217">
        <v>1</v>
      </c>
      <c r="I7763" s="124">
        <v>19000</v>
      </c>
      <c r="J7763" s="238">
        <v>2400000</v>
      </c>
      <c r="K7763" s="124">
        <v>45600000000</v>
      </c>
    </row>
    <row r="7764" spans="3:11" x14ac:dyDescent="0.25">
      <c r="C7764" s="201">
        <v>45721</v>
      </c>
      <c r="D7764" s="217" t="s">
        <v>310</v>
      </c>
      <c r="E7764" s="124">
        <v>56000</v>
      </c>
      <c r="F7764" s="124">
        <v>55110</v>
      </c>
      <c r="G7764" s="124">
        <v>56000</v>
      </c>
      <c r="H7764" s="217">
        <v>4</v>
      </c>
      <c r="I7764" s="124">
        <v>224000</v>
      </c>
      <c r="J7764" s="238">
        <v>19450000</v>
      </c>
      <c r="K7764" s="124">
        <v>1089200000000</v>
      </c>
    </row>
    <row r="7765" spans="3:11" x14ac:dyDescent="0.25">
      <c r="C7765" s="201">
        <v>45721</v>
      </c>
      <c r="D7765" s="217" t="s">
        <v>1154</v>
      </c>
      <c r="E7765" s="124">
        <v>23700</v>
      </c>
      <c r="F7765" s="124">
        <v>23700</v>
      </c>
      <c r="G7765" s="124">
        <v>23500</v>
      </c>
      <c r="H7765" s="217">
        <v>1</v>
      </c>
      <c r="I7765" s="124">
        <v>23700</v>
      </c>
      <c r="J7765" s="238">
        <v>600000</v>
      </c>
      <c r="K7765" s="124">
        <v>14100000000</v>
      </c>
    </row>
    <row r="7766" spans="3:11" x14ac:dyDescent="0.25">
      <c r="C7766" s="201">
        <v>45721</v>
      </c>
      <c r="D7766" s="217" t="s">
        <v>1154</v>
      </c>
      <c r="E7766" s="124">
        <v>23700</v>
      </c>
      <c r="F7766" s="124">
        <v>23700</v>
      </c>
      <c r="G7766" s="124">
        <v>23500</v>
      </c>
      <c r="H7766" s="217">
        <v>1</v>
      </c>
      <c r="I7766" s="124">
        <v>23700</v>
      </c>
      <c r="J7766" s="238">
        <v>600000</v>
      </c>
      <c r="K7766" s="124">
        <v>14100000000</v>
      </c>
    </row>
    <row r="7767" spans="3:11" x14ac:dyDescent="0.25">
      <c r="C7767" s="201">
        <v>45721</v>
      </c>
      <c r="D7767" s="217" t="s">
        <v>1154</v>
      </c>
      <c r="E7767" s="124">
        <v>23700</v>
      </c>
      <c r="F7767" s="124">
        <v>23700</v>
      </c>
      <c r="G7767" s="124">
        <v>23500</v>
      </c>
      <c r="H7767" s="217">
        <v>2</v>
      </c>
      <c r="I7767" s="124">
        <v>47400</v>
      </c>
      <c r="J7767" s="238">
        <v>600000</v>
      </c>
      <c r="K7767" s="124">
        <v>14100000000</v>
      </c>
    </row>
    <row r="7768" spans="3:11" x14ac:dyDescent="0.25">
      <c r="C7768" s="201">
        <v>45721</v>
      </c>
      <c r="D7768" s="217" t="s">
        <v>1154</v>
      </c>
      <c r="E7768" s="124">
        <v>23700</v>
      </c>
      <c r="F7768" s="124">
        <v>23700</v>
      </c>
      <c r="G7768" s="124">
        <v>23500</v>
      </c>
      <c r="H7768" s="217">
        <v>1</v>
      </c>
      <c r="I7768" s="124">
        <v>23700</v>
      </c>
      <c r="J7768" s="238">
        <v>600000</v>
      </c>
      <c r="K7768" s="124">
        <v>14100000000</v>
      </c>
    </row>
    <row r="7769" spans="3:11" x14ac:dyDescent="0.25">
      <c r="C7769" s="201">
        <v>45721</v>
      </c>
      <c r="D7769" s="217" t="s">
        <v>1154</v>
      </c>
      <c r="E7769" s="124">
        <v>23700</v>
      </c>
      <c r="F7769" s="124">
        <v>23700</v>
      </c>
      <c r="G7769" s="124">
        <v>23500</v>
      </c>
      <c r="H7769" s="217">
        <v>1</v>
      </c>
      <c r="I7769" s="124">
        <v>23700</v>
      </c>
      <c r="J7769" s="238">
        <v>600000</v>
      </c>
      <c r="K7769" s="124">
        <v>14100000000</v>
      </c>
    </row>
    <row r="7770" spans="3:11" x14ac:dyDescent="0.25">
      <c r="C7770" s="201">
        <v>45721</v>
      </c>
      <c r="D7770" s="217" t="s">
        <v>312</v>
      </c>
      <c r="E7770" s="124">
        <v>14600</v>
      </c>
      <c r="F7770" s="124">
        <v>14665</v>
      </c>
      <c r="G7770" s="124">
        <v>14665</v>
      </c>
      <c r="H7770" s="217">
        <v>6</v>
      </c>
      <c r="I7770" s="124">
        <v>87600</v>
      </c>
      <c r="J7770" s="238">
        <v>20000000</v>
      </c>
      <c r="K7770" s="124">
        <v>293300000000</v>
      </c>
    </row>
    <row r="7771" spans="3:11" x14ac:dyDescent="0.25">
      <c r="C7771" s="201">
        <v>45721</v>
      </c>
      <c r="D7771" s="217" t="s">
        <v>1154</v>
      </c>
      <c r="E7771" s="124">
        <v>23701</v>
      </c>
      <c r="F7771" s="124">
        <v>23700</v>
      </c>
      <c r="G7771" s="124">
        <v>23500</v>
      </c>
      <c r="H7771" s="217">
        <v>10</v>
      </c>
      <c r="I7771" s="124">
        <v>237010</v>
      </c>
      <c r="J7771" s="238">
        <v>600000</v>
      </c>
      <c r="K7771" s="124">
        <v>14100000000</v>
      </c>
    </row>
    <row r="7772" spans="3:11" x14ac:dyDescent="0.25">
      <c r="C7772" s="201">
        <v>45721</v>
      </c>
      <c r="D7772" s="217" t="s">
        <v>1154</v>
      </c>
      <c r="E7772" s="124">
        <v>23700</v>
      </c>
      <c r="F7772" s="124">
        <v>23700</v>
      </c>
      <c r="G7772" s="124">
        <v>23500</v>
      </c>
      <c r="H7772" s="217">
        <v>20</v>
      </c>
      <c r="I7772" s="124">
        <v>474000</v>
      </c>
      <c r="J7772" s="238">
        <v>600000</v>
      </c>
      <c r="K7772" s="124">
        <v>14100000000</v>
      </c>
    </row>
    <row r="7773" spans="3:11" x14ac:dyDescent="0.25">
      <c r="C7773" s="201">
        <v>45721</v>
      </c>
      <c r="D7773" s="217" t="s">
        <v>1154</v>
      </c>
      <c r="E7773" s="124">
        <v>23700</v>
      </c>
      <c r="F7773" s="124">
        <v>23700</v>
      </c>
      <c r="G7773" s="124">
        <v>23500</v>
      </c>
      <c r="H7773" s="217">
        <v>21</v>
      </c>
      <c r="I7773" s="124">
        <v>497700</v>
      </c>
      <c r="J7773" s="238">
        <v>600000</v>
      </c>
      <c r="K7773" s="124">
        <v>14100000000</v>
      </c>
    </row>
    <row r="7774" spans="3:11" x14ac:dyDescent="0.25">
      <c r="C7774" s="201">
        <v>45721</v>
      </c>
      <c r="D7774" s="217" t="s">
        <v>1154</v>
      </c>
      <c r="E7774" s="124">
        <v>23500</v>
      </c>
      <c r="F7774" s="124">
        <v>23700</v>
      </c>
      <c r="G7774" s="124">
        <v>23500</v>
      </c>
      <c r="H7774" s="217">
        <v>20</v>
      </c>
      <c r="I7774" s="124">
        <v>470000</v>
      </c>
      <c r="J7774" s="238">
        <v>600000</v>
      </c>
      <c r="K7774" s="124">
        <v>14100000000</v>
      </c>
    </row>
    <row r="7775" spans="3:11" x14ac:dyDescent="0.25">
      <c r="C7775" s="201">
        <v>45721</v>
      </c>
      <c r="D7775" s="217" t="s">
        <v>310</v>
      </c>
      <c r="E7775" s="124">
        <v>56000</v>
      </c>
      <c r="F7775" s="124">
        <v>55110</v>
      </c>
      <c r="G7775" s="124">
        <v>56000</v>
      </c>
      <c r="H7775" s="217">
        <v>2</v>
      </c>
      <c r="I7775" s="124">
        <v>112000</v>
      </c>
      <c r="J7775" s="238">
        <v>19450000</v>
      </c>
      <c r="K7775" s="124">
        <v>1089200000000</v>
      </c>
    </row>
    <row r="7776" spans="3:11" x14ac:dyDescent="0.25">
      <c r="C7776" s="201">
        <v>45721</v>
      </c>
      <c r="D7776" s="217" t="s">
        <v>1155</v>
      </c>
      <c r="E7776" s="124">
        <v>19000</v>
      </c>
      <c r="F7776" s="124">
        <v>19000</v>
      </c>
      <c r="G7776" s="124">
        <v>19000</v>
      </c>
      <c r="H7776" s="217">
        <v>6</v>
      </c>
      <c r="I7776" s="124">
        <v>114000</v>
      </c>
      <c r="J7776" s="238">
        <v>2400000</v>
      </c>
      <c r="K7776" s="124">
        <v>45600000000</v>
      </c>
    </row>
    <row r="7777" spans="3:11" x14ac:dyDescent="0.25">
      <c r="C7777" s="201">
        <v>45721</v>
      </c>
      <c r="D7777" s="217" t="s">
        <v>312</v>
      </c>
      <c r="E7777" s="124">
        <v>14665</v>
      </c>
      <c r="F7777" s="124">
        <v>14665</v>
      </c>
      <c r="G7777" s="124">
        <v>14665</v>
      </c>
      <c r="H7777" s="217">
        <v>15</v>
      </c>
      <c r="I7777" s="124">
        <v>219975</v>
      </c>
      <c r="J7777" s="238">
        <v>20000000</v>
      </c>
      <c r="K7777" s="124">
        <v>293300000000</v>
      </c>
    </row>
    <row r="7778" spans="3:11" x14ac:dyDescent="0.25">
      <c r="C7778" s="201">
        <v>45721</v>
      </c>
      <c r="D7778" s="217" t="s">
        <v>1155</v>
      </c>
      <c r="E7778" s="124">
        <v>18990</v>
      </c>
      <c r="F7778" s="124">
        <v>19000</v>
      </c>
      <c r="G7778" s="124">
        <v>19000</v>
      </c>
      <c r="H7778" s="217">
        <v>2</v>
      </c>
      <c r="I7778" s="124">
        <v>37980</v>
      </c>
      <c r="J7778" s="238">
        <v>2400000</v>
      </c>
      <c r="K7778" s="124">
        <v>45600000000</v>
      </c>
    </row>
    <row r="7779" spans="3:11" x14ac:dyDescent="0.25">
      <c r="C7779" s="201">
        <v>45721</v>
      </c>
      <c r="D7779" s="217" t="s">
        <v>1155</v>
      </c>
      <c r="E7779" s="124">
        <v>18600</v>
      </c>
      <c r="F7779" s="124">
        <v>19000</v>
      </c>
      <c r="G7779" s="124">
        <v>19000</v>
      </c>
      <c r="H7779" s="217">
        <v>1</v>
      </c>
      <c r="I7779" s="124">
        <v>18600</v>
      </c>
      <c r="J7779" s="238">
        <v>2400000</v>
      </c>
      <c r="K7779" s="124">
        <v>45600000000</v>
      </c>
    </row>
    <row r="7780" spans="3:11" x14ac:dyDescent="0.25">
      <c r="C7780" s="201">
        <v>45721</v>
      </c>
      <c r="D7780" s="217" t="s">
        <v>1155</v>
      </c>
      <c r="E7780" s="124">
        <v>18600</v>
      </c>
      <c r="F7780" s="124">
        <v>19000</v>
      </c>
      <c r="G7780" s="124">
        <v>19000</v>
      </c>
      <c r="H7780" s="217">
        <v>27</v>
      </c>
      <c r="I7780" s="124">
        <v>502200</v>
      </c>
      <c r="J7780" s="238">
        <v>2400000</v>
      </c>
      <c r="K7780" s="124">
        <v>45600000000</v>
      </c>
    </row>
    <row r="7781" spans="3:11" x14ac:dyDescent="0.25">
      <c r="C7781" s="201">
        <v>45721</v>
      </c>
      <c r="D7781" s="217" t="s">
        <v>1155</v>
      </c>
      <c r="E7781" s="124">
        <v>18501</v>
      </c>
      <c r="F7781" s="124">
        <v>19000</v>
      </c>
      <c r="G7781" s="124">
        <v>19000</v>
      </c>
      <c r="H7781" s="217">
        <v>2</v>
      </c>
      <c r="I7781" s="124">
        <v>37002</v>
      </c>
      <c r="J7781" s="238">
        <v>2400000</v>
      </c>
      <c r="K7781" s="124">
        <v>45600000000</v>
      </c>
    </row>
    <row r="7782" spans="3:11" x14ac:dyDescent="0.25">
      <c r="C7782" s="201">
        <v>45721</v>
      </c>
      <c r="D7782" s="217" t="s">
        <v>1155</v>
      </c>
      <c r="E7782" s="124">
        <v>18500</v>
      </c>
      <c r="F7782" s="124">
        <v>19000</v>
      </c>
      <c r="G7782" s="124">
        <v>19000</v>
      </c>
      <c r="H7782" s="217">
        <v>1</v>
      </c>
      <c r="I7782" s="124">
        <v>18500</v>
      </c>
      <c r="J7782" s="238">
        <v>2400000</v>
      </c>
      <c r="K7782" s="124">
        <v>45600000000</v>
      </c>
    </row>
    <row r="7783" spans="3:11" x14ac:dyDescent="0.25">
      <c r="C7783" s="201">
        <v>45721</v>
      </c>
      <c r="D7783" s="217" t="s">
        <v>1155</v>
      </c>
      <c r="E7783" s="124">
        <v>18350</v>
      </c>
      <c r="F7783" s="124">
        <v>19000</v>
      </c>
      <c r="G7783" s="124">
        <v>19000</v>
      </c>
      <c r="H7783" s="217">
        <v>21</v>
      </c>
      <c r="I7783" s="124">
        <v>385350</v>
      </c>
      <c r="J7783" s="238">
        <v>2400000</v>
      </c>
      <c r="K7783" s="124">
        <v>45600000000</v>
      </c>
    </row>
    <row r="7784" spans="3:11" x14ac:dyDescent="0.25">
      <c r="C7784" s="201">
        <v>45721</v>
      </c>
      <c r="D7784" s="217" t="s">
        <v>312</v>
      </c>
      <c r="E7784" s="124">
        <v>14665</v>
      </c>
      <c r="F7784" s="124">
        <v>14665</v>
      </c>
      <c r="G7784" s="124">
        <v>14665</v>
      </c>
      <c r="H7784" s="217">
        <v>4</v>
      </c>
      <c r="I7784" s="124">
        <v>58660</v>
      </c>
      <c r="J7784" s="238">
        <v>20000000</v>
      </c>
      <c r="K7784" s="124">
        <v>293300000000</v>
      </c>
    </row>
    <row r="7785" spans="3:11" x14ac:dyDescent="0.25">
      <c r="C7785" s="201">
        <v>45721</v>
      </c>
      <c r="D7785" s="217" t="s">
        <v>1154</v>
      </c>
      <c r="E7785" s="124">
        <v>23500</v>
      </c>
      <c r="F7785" s="124">
        <v>23700</v>
      </c>
      <c r="G7785" s="124">
        <v>23500</v>
      </c>
      <c r="H7785" s="217">
        <v>5</v>
      </c>
      <c r="I7785" s="124">
        <v>117500</v>
      </c>
      <c r="J7785" s="238">
        <v>600000</v>
      </c>
      <c r="K7785" s="124">
        <v>14100000000</v>
      </c>
    </row>
    <row r="7786" spans="3:11" x14ac:dyDescent="0.25">
      <c r="C7786" s="201">
        <v>45721</v>
      </c>
      <c r="D7786" s="217" t="s">
        <v>312</v>
      </c>
      <c r="E7786" s="124">
        <v>14665</v>
      </c>
      <c r="F7786" s="124">
        <v>14665</v>
      </c>
      <c r="G7786" s="124">
        <v>14665</v>
      </c>
      <c r="H7786" s="217">
        <v>5</v>
      </c>
      <c r="I7786" s="124">
        <v>73325</v>
      </c>
      <c r="J7786" s="238">
        <v>20000000</v>
      </c>
      <c r="K7786" s="124">
        <v>293300000000</v>
      </c>
    </row>
    <row r="7787" spans="3:11" x14ac:dyDescent="0.25">
      <c r="C7787" s="201">
        <v>45721</v>
      </c>
      <c r="D7787" s="217" t="s">
        <v>1155</v>
      </c>
      <c r="E7787" s="124">
        <v>19000</v>
      </c>
      <c r="F7787" s="124">
        <v>19000</v>
      </c>
      <c r="G7787" s="124">
        <v>19000</v>
      </c>
      <c r="H7787" s="217">
        <v>8</v>
      </c>
      <c r="I7787" s="124">
        <v>152000</v>
      </c>
      <c r="J7787" s="238">
        <v>2400000</v>
      </c>
      <c r="K7787" s="124">
        <v>45600000000</v>
      </c>
    </row>
    <row r="7788" spans="3:11" x14ac:dyDescent="0.25">
      <c r="C7788" s="201">
        <v>45721</v>
      </c>
      <c r="D7788" s="217" t="s">
        <v>312</v>
      </c>
      <c r="E7788" s="124">
        <v>14665</v>
      </c>
      <c r="F7788" s="124">
        <v>14665</v>
      </c>
      <c r="G7788" s="124">
        <v>14665</v>
      </c>
      <c r="H7788" s="217">
        <v>10</v>
      </c>
      <c r="I7788" s="124">
        <v>146650</v>
      </c>
      <c r="J7788" s="238">
        <v>20000000</v>
      </c>
      <c r="K7788" s="124">
        <v>293300000000</v>
      </c>
    </row>
    <row r="7789" spans="3:11" x14ac:dyDescent="0.25">
      <c r="C7789" s="201">
        <v>45721</v>
      </c>
      <c r="D7789" s="217" t="s">
        <v>1154</v>
      </c>
      <c r="E7789" s="124">
        <v>23500</v>
      </c>
      <c r="F7789" s="124">
        <v>23700</v>
      </c>
      <c r="G7789" s="124">
        <v>23500</v>
      </c>
      <c r="H7789" s="217">
        <v>1</v>
      </c>
      <c r="I7789" s="124">
        <v>23500</v>
      </c>
      <c r="J7789" s="238">
        <v>600000</v>
      </c>
      <c r="K7789" s="124">
        <v>14100000000</v>
      </c>
    </row>
    <row r="7790" spans="3:11" x14ac:dyDescent="0.25">
      <c r="C7790" s="201">
        <v>45721</v>
      </c>
      <c r="D7790" s="217" t="s">
        <v>1154</v>
      </c>
      <c r="E7790" s="124">
        <v>23500</v>
      </c>
      <c r="F7790" s="124">
        <v>23700</v>
      </c>
      <c r="G7790" s="124">
        <v>23500</v>
      </c>
      <c r="H7790" s="217">
        <v>5</v>
      </c>
      <c r="I7790" s="124">
        <v>117500</v>
      </c>
      <c r="J7790" s="238">
        <v>600000</v>
      </c>
      <c r="K7790" s="124">
        <v>14100000000</v>
      </c>
    </row>
    <row r="7791" spans="3:11" x14ac:dyDescent="0.25">
      <c r="C7791" s="201">
        <v>45721</v>
      </c>
      <c r="D7791" s="217" t="s">
        <v>1154</v>
      </c>
      <c r="E7791" s="124">
        <v>23500</v>
      </c>
      <c r="F7791" s="124">
        <v>23700</v>
      </c>
      <c r="G7791" s="124">
        <v>23500</v>
      </c>
      <c r="H7791" s="217">
        <v>5</v>
      </c>
      <c r="I7791" s="124">
        <v>117500</v>
      </c>
      <c r="J7791" s="238">
        <v>600000</v>
      </c>
      <c r="K7791" s="124">
        <v>14100000000</v>
      </c>
    </row>
    <row r="7792" spans="3:11" x14ac:dyDescent="0.25">
      <c r="C7792" s="201">
        <v>45722</v>
      </c>
      <c r="D7792" s="217" t="s">
        <v>310</v>
      </c>
      <c r="E7792" s="124">
        <v>59990</v>
      </c>
      <c r="F7792" s="124">
        <v>56000</v>
      </c>
      <c r="G7792" s="124">
        <v>59990</v>
      </c>
      <c r="H7792" s="217">
        <v>1</v>
      </c>
      <c r="I7792" s="124">
        <v>59990</v>
      </c>
      <c r="J7792" s="238">
        <v>19450000</v>
      </c>
      <c r="K7792" s="124">
        <v>1166805500000</v>
      </c>
    </row>
    <row r="7793" spans="3:11" x14ac:dyDescent="0.25">
      <c r="C7793" s="201">
        <v>45722</v>
      </c>
      <c r="D7793" s="217" t="s">
        <v>1154</v>
      </c>
      <c r="E7793" s="124">
        <v>24200</v>
      </c>
      <c r="F7793" s="124">
        <v>23500</v>
      </c>
      <c r="G7793" s="124">
        <v>23490</v>
      </c>
      <c r="H7793" s="217">
        <v>2</v>
      </c>
      <c r="I7793" s="124">
        <v>48400</v>
      </c>
      <c r="J7793" s="238">
        <v>600000</v>
      </c>
      <c r="K7793" s="124">
        <v>14094000000</v>
      </c>
    </row>
    <row r="7794" spans="3:11" x14ac:dyDescent="0.25">
      <c r="C7794" s="201">
        <v>45722</v>
      </c>
      <c r="D7794" s="217" t="s">
        <v>1154</v>
      </c>
      <c r="E7794" s="124">
        <v>24200</v>
      </c>
      <c r="F7794" s="124">
        <v>23500</v>
      </c>
      <c r="G7794" s="124">
        <v>23490</v>
      </c>
      <c r="H7794" s="217">
        <v>2</v>
      </c>
      <c r="I7794" s="124">
        <v>48400</v>
      </c>
      <c r="J7794" s="238">
        <v>600000</v>
      </c>
      <c r="K7794" s="124">
        <v>14094000000</v>
      </c>
    </row>
    <row r="7795" spans="3:11" x14ac:dyDescent="0.25">
      <c r="C7795" s="201">
        <v>45722</v>
      </c>
      <c r="D7795" s="217" t="s">
        <v>312</v>
      </c>
      <c r="E7795" s="124">
        <v>14601</v>
      </c>
      <c r="F7795" s="124">
        <v>14665</v>
      </c>
      <c r="G7795" s="124">
        <v>14640</v>
      </c>
      <c r="H7795" s="217">
        <v>1</v>
      </c>
      <c r="I7795" s="124">
        <v>14601</v>
      </c>
      <c r="J7795" s="238">
        <v>20000000</v>
      </c>
      <c r="K7795" s="124">
        <v>292800000000</v>
      </c>
    </row>
    <row r="7796" spans="3:11" x14ac:dyDescent="0.25">
      <c r="C7796" s="201">
        <v>45722</v>
      </c>
      <c r="D7796" s="217" t="s">
        <v>312</v>
      </c>
      <c r="E7796" s="124">
        <v>14601</v>
      </c>
      <c r="F7796" s="124">
        <v>14665</v>
      </c>
      <c r="G7796" s="124">
        <v>14640</v>
      </c>
      <c r="H7796" s="217">
        <v>1</v>
      </c>
      <c r="I7796" s="124">
        <v>14601</v>
      </c>
      <c r="J7796" s="238">
        <v>20000000</v>
      </c>
      <c r="K7796" s="124">
        <v>292800000000</v>
      </c>
    </row>
    <row r="7797" spans="3:11" x14ac:dyDescent="0.25">
      <c r="C7797" s="201">
        <v>45722</v>
      </c>
      <c r="D7797" s="217" t="s">
        <v>312</v>
      </c>
      <c r="E7797" s="124">
        <v>14601</v>
      </c>
      <c r="F7797" s="124">
        <v>14665</v>
      </c>
      <c r="G7797" s="124">
        <v>14640</v>
      </c>
      <c r="H7797" s="217">
        <v>1</v>
      </c>
      <c r="I7797" s="124">
        <v>14601</v>
      </c>
      <c r="J7797" s="238">
        <v>20000000</v>
      </c>
      <c r="K7797" s="124">
        <v>292800000000</v>
      </c>
    </row>
    <row r="7798" spans="3:11" x14ac:dyDescent="0.25">
      <c r="C7798" s="201">
        <v>45722</v>
      </c>
      <c r="D7798" s="217" t="s">
        <v>1155</v>
      </c>
      <c r="E7798" s="124">
        <v>18500</v>
      </c>
      <c r="F7798" s="124">
        <v>19000</v>
      </c>
      <c r="G7798" s="124">
        <v>18990</v>
      </c>
      <c r="H7798" s="217">
        <v>9</v>
      </c>
      <c r="I7798" s="124">
        <v>166500</v>
      </c>
      <c r="J7798" s="238">
        <v>2400000</v>
      </c>
      <c r="K7798" s="124">
        <v>45576000000</v>
      </c>
    </row>
    <row r="7799" spans="3:11" x14ac:dyDescent="0.25">
      <c r="C7799" s="201">
        <v>45722</v>
      </c>
      <c r="D7799" s="217" t="s">
        <v>1155</v>
      </c>
      <c r="E7799" s="124">
        <v>18500</v>
      </c>
      <c r="F7799" s="124">
        <v>19000</v>
      </c>
      <c r="G7799" s="124">
        <v>18990</v>
      </c>
      <c r="H7799" s="217">
        <v>2</v>
      </c>
      <c r="I7799" s="124">
        <v>37000</v>
      </c>
      <c r="J7799" s="238">
        <v>2400000</v>
      </c>
      <c r="K7799" s="124">
        <v>45576000000</v>
      </c>
    </row>
    <row r="7800" spans="3:11" x14ac:dyDescent="0.25">
      <c r="C7800" s="201">
        <v>45722</v>
      </c>
      <c r="D7800" s="217" t="s">
        <v>1155</v>
      </c>
      <c r="E7800" s="124">
        <v>18500</v>
      </c>
      <c r="F7800" s="124">
        <v>19000</v>
      </c>
      <c r="G7800" s="124">
        <v>18990</v>
      </c>
      <c r="H7800" s="217">
        <v>4</v>
      </c>
      <c r="I7800" s="124">
        <v>74000</v>
      </c>
      <c r="J7800" s="238">
        <v>2400000</v>
      </c>
      <c r="K7800" s="124">
        <v>45576000000</v>
      </c>
    </row>
    <row r="7801" spans="3:11" x14ac:dyDescent="0.25">
      <c r="C7801" s="201">
        <v>45722</v>
      </c>
      <c r="D7801" s="217" t="s">
        <v>1155</v>
      </c>
      <c r="E7801" s="124">
        <v>18500</v>
      </c>
      <c r="F7801" s="124">
        <v>19000</v>
      </c>
      <c r="G7801" s="124">
        <v>18990</v>
      </c>
      <c r="H7801" s="217">
        <v>20</v>
      </c>
      <c r="I7801" s="124">
        <v>370000</v>
      </c>
      <c r="J7801" s="238">
        <v>2400000</v>
      </c>
      <c r="K7801" s="124">
        <v>45576000000</v>
      </c>
    </row>
    <row r="7802" spans="3:11" x14ac:dyDescent="0.25">
      <c r="C7802" s="201">
        <v>45722</v>
      </c>
      <c r="D7802" s="217" t="s">
        <v>1155</v>
      </c>
      <c r="E7802" s="124">
        <v>18500</v>
      </c>
      <c r="F7802" s="124">
        <v>19000</v>
      </c>
      <c r="G7802" s="124">
        <v>18990</v>
      </c>
      <c r="H7802" s="217">
        <v>46</v>
      </c>
      <c r="I7802" s="124">
        <v>851000</v>
      </c>
      <c r="J7802" s="238">
        <v>2400000</v>
      </c>
      <c r="K7802" s="124">
        <v>45576000000</v>
      </c>
    </row>
    <row r="7803" spans="3:11" x14ac:dyDescent="0.25">
      <c r="C7803" s="201">
        <v>45722</v>
      </c>
      <c r="D7803" s="217" t="s">
        <v>1155</v>
      </c>
      <c r="E7803" s="124">
        <v>18500</v>
      </c>
      <c r="F7803" s="124">
        <v>19000</v>
      </c>
      <c r="G7803" s="124">
        <v>18990</v>
      </c>
      <c r="H7803" s="217">
        <v>71</v>
      </c>
      <c r="I7803" s="124">
        <v>1313500</v>
      </c>
      <c r="J7803" s="238">
        <v>2400000</v>
      </c>
      <c r="K7803" s="124">
        <v>45576000000</v>
      </c>
    </row>
    <row r="7804" spans="3:11" x14ac:dyDescent="0.25">
      <c r="C7804" s="201">
        <v>45722</v>
      </c>
      <c r="D7804" s="217" t="s">
        <v>310</v>
      </c>
      <c r="E7804" s="124">
        <v>59990</v>
      </c>
      <c r="F7804" s="124">
        <v>56000</v>
      </c>
      <c r="G7804" s="124">
        <v>59990</v>
      </c>
      <c r="H7804" s="217">
        <v>8</v>
      </c>
      <c r="I7804" s="124">
        <v>479920</v>
      </c>
      <c r="J7804" s="238">
        <v>19450000</v>
      </c>
      <c r="K7804" s="124">
        <v>1166805500000</v>
      </c>
    </row>
    <row r="7805" spans="3:11" x14ac:dyDescent="0.25">
      <c r="C7805" s="201">
        <v>45722</v>
      </c>
      <c r="D7805" s="217" t="s">
        <v>312</v>
      </c>
      <c r="E7805" s="124">
        <v>14601</v>
      </c>
      <c r="F7805" s="124">
        <v>14665</v>
      </c>
      <c r="G7805" s="124">
        <v>14640</v>
      </c>
      <c r="H7805" s="217">
        <v>1</v>
      </c>
      <c r="I7805" s="124">
        <v>14601</v>
      </c>
      <c r="J7805" s="238">
        <v>20000000</v>
      </c>
      <c r="K7805" s="124">
        <v>292800000000</v>
      </c>
    </row>
    <row r="7806" spans="3:11" x14ac:dyDescent="0.25">
      <c r="C7806" s="201">
        <v>45722</v>
      </c>
      <c r="D7806" s="217" t="s">
        <v>1154</v>
      </c>
      <c r="E7806" s="124">
        <v>24200</v>
      </c>
      <c r="F7806" s="124">
        <v>23500</v>
      </c>
      <c r="G7806" s="124">
        <v>23490</v>
      </c>
      <c r="H7806" s="217">
        <v>2</v>
      </c>
      <c r="I7806" s="124">
        <v>48400</v>
      </c>
      <c r="J7806" s="238">
        <v>600000</v>
      </c>
      <c r="K7806" s="124">
        <v>14094000000</v>
      </c>
    </row>
    <row r="7807" spans="3:11" x14ac:dyDescent="0.25">
      <c r="C7807" s="201">
        <v>45722</v>
      </c>
      <c r="D7807" s="217" t="s">
        <v>312</v>
      </c>
      <c r="E7807" s="124">
        <v>14665</v>
      </c>
      <c r="F7807" s="124">
        <v>14665</v>
      </c>
      <c r="G7807" s="124">
        <v>14640</v>
      </c>
      <c r="H7807" s="217">
        <v>4</v>
      </c>
      <c r="I7807" s="124">
        <v>58660</v>
      </c>
      <c r="J7807" s="238">
        <v>20000000</v>
      </c>
      <c r="K7807" s="124">
        <v>292800000000</v>
      </c>
    </row>
    <row r="7808" spans="3:11" x14ac:dyDescent="0.25">
      <c r="C7808" s="201">
        <v>45722</v>
      </c>
      <c r="D7808" s="217" t="s">
        <v>1154</v>
      </c>
      <c r="E7808" s="124">
        <v>23500</v>
      </c>
      <c r="F7808" s="124">
        <v>23500</v>
      </c>
      <c r="G7808" s="124">
        <v>23490</v>
      </c>
      <c r="H7808" s="217">
        <v>2</v>
      </c>
      <c r="I7808" s="124">
        <v>47000</v>
      </c>
      <c r="J7808" s="238">
        <v>600000</v>
      </c>
      <c r="K7808" s="124">
        <v>14094000000</v>
      </c>
    </row>
    <row r="7809" spans="3:11" x14ac:dyDescent="0.25">
      <c r="C7809" s="201">
        <v>45722</v>
      </c>
      <c r="D7809" s="217" t="s">
        <v>312</v>
      </c>
      <c r="E7809" s="124">
        <v>14665</v>
      </c>
      <c r="F7809" s="124">
        <v>14665</v>
      </c>
      <c r="G7809" s="124">
        <v>14640</v>
      </c>
      <c r="H7809" s="217">
        <v>4</v>
      </c>
      <c r="I7809" s="124">
        <v>58660</v>
      </c>
      <c r="J7809" s="238">
        <v>20000000</v>
      </c>
      <c r="K7809" s="124">
        <v>292800000000</v>
      </c>
    </row>
    <row r="7810" spans="3:11" x14ac:dyDescent="0.25">
      <c r="C7810" s="201">
        <v>45722</v>
      </c>
      <c r="D7810" s="217" t="s">
        <v>312</v>
      </c>
      <c r="E7810" s="124">
        <v>14665</v>
      </c>
      <c r="F7810" s="124">
        <v>14665</v>
      </c>
      <c r="G7810" s="124">
        <v>14640</v>
      </c>
      <c r="H7810" s="217">
        <v>1</v>
      </c>
      <c r="I7810" s="124">
        <v>14665</v>
      </c>
      <c r="J7810" s="238">
        <v>20000000</v>
      </c>
      <c r="K7810" s="124">
        <v>292800000000</v>
      </c>
    </row>
    <row r="7811" spans="3:11" x14ac:dyDescent="0.25">
      <c r="C7811" s="201">
        <v>45722</v>
      </c>
      <c r="D7811" s="217" t="s">
        <v>312</v>
      </c>
      <c r="E7811" s="124">
        <v>14650</v>
      </c>
      <c r="F7811" s="124">
        <v>14665</v>
      </c>
      <c r="G7811" s="124">
        <v>14640</v>
      </c>
      <c r="H7811" s="217">
        <v>1</v>
      </c>
      <c r="I7811" s="124">
        <v>14650</v>
      </c>
      <c r="J7811" s="238">
        <v>20000000</v>
      </c>
      <c r="K7811" s="124">
        <v>292800000000</v>
      </c>
    </row>
    <row r="7812" spans="3:11" x14ac:dyDescent="0.25">
      <c r="C7812" s="201">
        <v>45722</v>
      </c>
      <c r="D7812" s="217" t="s">
        <v>312</v>
      </c>
      <c r="E7812" s="124">
        <v>14650</v>
      </c>
      <c r="F7812" s="124">
        <v>14665</v>
      </c>
      <c r="G7812" s="124">
        <v>14640</v>
      </c>
      <c r="H7812" s="217">
        <v>5</v>
      </c>
      <c r="I7812" s="124">
        <v>73250</v>
      </c>
      <c r="J7812" s="238">
        <v>20000000</v>
      </c>
      <c r="K7812" s="124">
        <v>292800000000</v>
      </c>
    </row>
    <row r="7813" spans="3:11" x14ac:dyDescent="0.25">
      <c r="C7813" s="201">
        <v>45722</v>
      </c>
      <c r="D7813" s="217" t="s">
        <v>310</v>
      </c>
      <c r="E7813" s="124">
        <v>59990</v>
      </c>
      <c r="F7813" s="124">
        <v>56000</v>
      </c>
      <c r="G7813" s="124">
        <v>59990</v>
      </c>
      <c r="H7813" s="217">
        <v>3</v>
      </c>
      <c r="I7813" s="124">
        <v>179970</v>
      </c>
      <c r="J7813" s="238">
        <v>19450000</v>
      </c>
      <c r="K7813" s="124">
        <v>1166805500000</v>
      </c>
    </row>
    <row r="7814" spans="3:11" x14ac:dyDescent="0.25">
      <c r="C7814" s="201">
        <v>45722</v>
      </c>
      <c r="D7814" s="217" t="s">
        <v>310</v>
      </c>
      <c r="E7814" s="124">
        <v>59990</v>
      </c>
      <c r="F7814" s="124">
        <v>56000</v>
      </c>
      <c r="G7814" s="124">
        <v>59990</v>
      </c>
      <c r="H7814" s="217">
        <v>2</v>
      </c>
      <c r="I7814" s="124">
        <v>119980</v>
      </c>
      <c r="J7814" s="238">
        <v>19450000</v>
      </c>
      <c r="K7814" s="124">
        <v>1166805500000</v>
      </c>
    </row>
    <row r="7815" spans="3:11" x14ac:dyDescent="0.25">
      <c r="C7815" s="201">
        <v>45722</v>
      </c>
      <c r="D7815" s="217" t="s">
        <v>1155</v>
      </c>
      <c r="E7815" s="124">
        <v>18500</v>
      </c>
      <c r="F7815" s="124">
        <v>19000</v>
      </c>
      <c r="G7815" s="124">
        <v>18990</v>
      </c>
      <c r="H7815" s="217">
        <v>1</v>
      </c>
      <c r="I7815" s="124">
        <v>18500</v>
      </c>
      <c r="J7815" s="238">
        <v>2400000</v>
      </c>
      <c r="K7815" s="124">
        <v>45576000000</v>
      </c>
    </row>
    <row r="7816" spans="3:11" x14ac:dyDescent="0.25">
      <c r="C7816" s="201">
        <v>45722</v>
      </c>
      <c r="D7816" s="217" t="s">
        <v>1155</v>
      </c>
      <c r="E7816" s="124">
        <v>19000</v>
      </c>
      <c r="F7816" s="124">
        <v>19000</v>
      </c>
      <c r="G7816" s="124">
        <v>18990</v>
      </c>
      <c r="H7816" s="217">
        <v>1</v>
      </c>
      <c r="I7816" s="124">
        <v>19000</v>
      </c>
      <c r="J7816" s="238">
        <v>2400000</v>
      </c>
      <c r="K7816" s="124">
        <v>45576000000</v>
      </c>
    </row>
    <row r="7817" spans="3:11" x14ac:dyDescent="0.25">
      <c r="C7817" s="201">
        <v>45722</v>
      </c>
      <c r="D7817" s="217" t="s">
        <v>310</v>
      </c>
      <c r="E7817" s="124">
        <v>59990</v>
      </c>
      <c r="F7817" s="124">
        <v>56000</v>
      </c>
      <c r="G7817" s="124">
        <v>59990</v>
      </c>
      <c r="H7817" s="217">
        <v>2</v>
      </c>
      <c r="I7817" s="124">
        <v>119980</v>
      </c>
      <c r="J7817" s="238">
        <v>19450000</v>
      </c>
      <c r="K7817" s="124">
        <v>1166805500000</v>
      </c>
    </row>
    <row r="7818" spans="3:11" x14ac:dyDescent="0.25">
      <c r="C7818" s="201">
        <v>45722</v>
      </c>
      <c r="D7818" s="217" t="s">
        <v>312</v>
      </c>
      <c r="E7818" s="124">
        <v>14650</v>
      </c>
      <c r="F7818" s="124">
        <v>14665</v>
      </c>
      <c r="G7818" s="124">
        <v>14640</v>
      </c>
      <c r="H7818" s="217">
        <v>2</v>
      </c>
      <c r="I7818" s="124">
        <v>29300</v>
      </c>
      <c r="J7818" s="238">
        <v>20000000</v>
      </c>
      <c r="K7818" s="124">
        <v>292800000000</v>
      </c>
    </row>
    <row r="7819" spans="3:11" x14ac:dyDescent="0.25">
      <c r="C7819" s="201">
        <v>45722</v>
      </c>
      <c r="D7819" s="217" t="s">
        <v>1154</v>
      </c>
      <c r="E7819" s="124">
        <v>23500</v>
      </c>
      <c r="F7819" s="124">
        <v>23500</v>
      </c>
      <c r="G7819" s="124">
        <v>23490</v>
      </c>
      <c r="H7819" s="217">
        <v>1</v>
      </c>
      <c r="I7819" s="124">
        <v>23500</v>
      </c>
      <c r="J7819" s="238">
        <v>600000</v>
      </c>
      <c r="K7819" s="124">
        <v>14094000000</v>
      </c>
    </row>
    <row r="7820" spans="3:11" x14ac:dyDescent="0.25">
      <c r="C7820" s="201">
        <v>45722</v>
      </c>
      <c r="D7820" s="217" t="s">
        <v>1154</v>
      </c>
      <c r="E7820" s="124">
        <v>23500</v>
      </c>
      <c r="F7820" s="124">
        <v>23500</v>
      </c>
      <c r="G7820" s="124">
        <v>23490</v>
      </c>
      <c r="H7820" s="217">
        <v>3</v>
      </c>
      <c r="I7820" s="124">
        <v>70500</v>
      </c>
      <c r="J7820" s="238">
        <v>600000</v>
      </c>
      <c r="K7820" s="124">
        <v>14094000000</v>
      </c>
    </row>
    <row r="7821" spans="3:11" x14ac:dyDescent="0.25">
      <c r="C7821" s="201">
        <v>45722</v>
      </c>
      <c r="D7821" s="217" t="s">
        <v>312</v>
      </c>
      <c r="E7821" s="124">
        <v>14650</v>
      </c>
      <c r="F7821" s="124">
        <v>14665</v>
      </c>
      <c r="G7821" s="124">
        <v>14640</v>
      </c>
      <c r="H7821" s="217">
        <v>1</v>
      </c>
      <c r="I7821" s="124">
        <v>14650</v>
      </c>
      <c r="J7821" s="238">
        <v>20000000</v>
      </c>
      <c r="K7821" s="124">
        <v>292800000000</v>
      </c>
    </row>
    <row r="7822" spans="3:11" x14ac:dyDescent="0.25">
      <c r="C7822" s="201">
        <v>45722</v>
      </c>
      <c r="D7822" s="217" t="s">
        <v>312</v>
      </c>
      <c r="E7822" s="124">
        <v>14650</v>
      </c>
      <c r="F7822" s="124">
        <v>14665</v>
      </c>
      <c r="G7822" s="124">
        <v>14640</v>
      </c>
      <c r="H7822" s="217">
        <v>1</v>
      </c>
      <c r="I7822" s="124">
        <v>14650</v>
      </c>
      <c r="J7822" s="238">
        <v>20000000</v>
      </c>
      <c r="K7822" s="124">
        <v>292800000000</v>
      </c>
    </row>
    <row r="7823" spans="3:11" x14ac:dyDescent="0.25">
      <c r="C7823" s="201">
        <v>45722</v>
      </c>
      <c r="D7823" s="217" t="s">
        <v>310</v>
      </c>
      <c r="E7823" s="124">
        <v>59990</v>
      </c>
      <c r="F7823" s="124">
        <v>56000</v>
      </c>
      <c r="G7823" s="124">
        <v>59990</v>
      </c>
      <c r="H7823" s="217">
        <v>1</v>
      </c>
      <c r="I7823" s="124">
        <v>59990</v>
      </c>
      <c r="J7823" s="238">
        <v>19450000</v>
      </c>
      <c r="K7823" s="124">
        <v>1166805500000</v>
      </c>
    </row>
    <row r="7824" spans="3:11" x14ac:dyDescent="0.25">
      <c r="C7824" s="201">
        <v>45722</v>
      </c>
      <c r="D7824" s="217" t="s">
        <v>312</v>
      </c>
      <c r="E7824" s="124">
        <v>14650</v>
      </c>
      <c r="F7824" s="124">
        <v>14665</v>
      </c>
      <c r="G7824" s="124">
        <v>14640</v>
      </c>
      <c r="H7824" s="217">
        <v>5</v>
      </c>
      <c r="I7824" s="124">
        <v>73250</v>
      </c>
      <c r="J7824" s="238">
        <v>20000000</v>
      </c>
      <c r="K7824" s="124">
        <v>292800000000</v>
      </c>
    </row>
    <row r="7825" spans="3:11" x14ac:dyDescent="0.25">
      <c r="C7825" s="201">
        <v>45722</v>
      </c>
      <c r="D7825" s="217" t="s">
        <v>312</v>
      </c>
      <c r="E7825" s="124">
        <v>14650</v>
      </c>
      <c r="F7825" s="124">
        <v>14665</v>
      </c>
      <c r="G7825" s="124">
        <v>14640</v>
      </c>
      <c r="H7825" s="217">
        <v>3</v>
      </c>
      <c r="I7825" s="124">
        <v>43950</v>
      </c>
      <c r="J7825" s="238">
        <v>20000000</v>
      </c>
      <c r="K7825" s="124">
        <v>292800000000</v>
      </c>
    </row>
    <row r="7826" spans="3:11" x14ac:dyDescent="0.25">
      <c r="C7826" s="201">
        <v>45722</v>
      </c>
      <c r="D7826" s="217" t="s">
        <v>312</v>
      </c>
      <c r="E7826" s="124">
        <v>14650</v>
      </c>
      <c r="F7826" s="124">
        <v>14665</v>
      </c>
      <c r="G7826" s="124">
        <v>14640</v>
      </c>
      <c r="H7826" s="217">
        <v>2</v>
      </c>
      <c r="I7826" s="124">
        <v>29300</v>
      </c>
      <c r="J7826" s="238">
        <v>20000000</v>
      </c>
      <c r="K7826" s="124">
        <v>292800000000</v>
      </c>
    </row>
    <row r="7827" spans="3:11" x14ac:dyDescent="0.25">
      <c r="C7827" s="201">
        <v>45722</v>
      </c>
      <c r="D7827" s="217" t="s">
        <v>1154</v>
      </c>
      <c r="E7827" s="124">
        <v>23500</v>
      </c>
      <c r="F7827" s="124">
        <v>23500</v>
      </c>
      <c r="G7827" s="124">
        <v>23490</v>
      </c>
      <c r="H7827" s="217">
        <v>2</v>
      </c>
      <c r="I7827" s="124">
        <v>47000</v>
      </c>
      <c r="J7827" s="238">
        <v>600000</v>
      </c>
      <c r="K7827" s="124">
        <v>14094000000</v>
      </c>
    </row>
    <row r="7828" spans="3:11" x14ac:dyDescent="0.25">
      <c r="C7828" s="201">
        <v>45722</v>
      </c>
      <c r="D7828" s="217" t="s">
        <v>1154</v>
      </c>
      <c r="E7828" s="124">
        <v>23500</v>
      </c>
      <c r="F7828" s="124">
        <v>23500</v>
      </c>
      <c r="G7828" s="124">
        <v>23490</v>
      </c>
      <c r="H7828" s="217">
        <v>2</v>
      </c>
      <c r="I7828" s="124">
        <v>47000</v>
      </c>
      <c r="J7828" s="238">
        <v>600000</v>
      </c>
      <c r="K7828" s="124">
        <v>14094000000</v>
      </c>
    </row>
    <row r="7829" spans="3:11" x14ac:dyDescent="0.25">
      <c r="C7829" s="201">
        <v>45722</v>
      </c>
      <c r="D7829" s="217" t="s">
        <v>1155</v>
      </c>
      <c r="E7829" s="124">
        <v>19000</v>
      </c>
      <c r="F7829" s="124">
        <v>19000</v>
      </c>
      <c r="G7829" s="124">
        <v>18990</v>
      </c>
      <c r="H7829" s="217">
        <v>4</v>
      </c>
      <c r="I7829" s="124">
        <v>76000</v>
      </c>
      <c r="J7829" s="238">
        <v>2400000</v>
      </c>
      <c r="K7829" s="124">
        <v>45576000000</v>
      </c>
    </row>
    <row r="7830" spans="3:11" x14ac:dyDescent="0.25">
      <c r="C7830" s="201">
        <v>45722</v>
      </c>
      <c r="D7830" s="217" t="s">
        <v>312</v>
      </c>
      <c r="E7830" s="124">
        <v>14650</v>
      </c>
      <c r="F7830" s="124">
        <v>14665</v>
      </c>
      <c r="G7830" s="124">
        <v>14640</v>
      </c>
      <c r="H7830" s="217">
        <v>3</v>
      </c>
      <c r="I7830" s="124">
        <v>43950</v>
      </c>
      <c r="J7830" s="238">
        <v>20000000</v>
      </c>
      <c r="K7830" s="124">
        <v>292800000000</v>
      </c>
    </row>
    <row r="7831" spans="3:11" x14ac:dyDescent="0.25">
      <c r="C7831" s="201">
        <v>45722</v>
      </c>
      <c r="D7831" s="217" t="s">
        <v>312</v>
      </c>
      <c r="E7831" s="124">
        <v>14650</v>
      </c>
      <c r="F7831" s="124">
        <v>14665</v>
      </c>
      <c r="G7831" s="124">
        <v>14640</v>
      </c>
      <c r="H7831" s="217">
        <v>1</v>
      </c>
      <c r="I7831" s="124">
        <v>14650</v>
      </c>
      <c r="J7831" s="238">
        <v>20000000</v>
      </c>
      <c r="K7831" s="124">
        <v>292800000000</v>
      </c>
    </row>
    <row r="7832" spans="3:11" x14ac:dyDescent="0.25">
      <c r="C7832" s="201">
        <v>45722</v>
      </c>
      <c r="D7832" s="217" t="s">
        <v>310</v>
      </c>
      <c r="E7832" s="124">
        <v>59700</v>
      </c>
      <c r="F7832" s="124">
        <v>56000</v>
      </c>
      <c r="G7832" s="124">
        <v>59990</v>
      </c>
      <c r="H7832" s="217">
        <v>1</v>
      </c>
      <c r="I7832" s="124">
        <v>59700</v>
      </c>
      <c r="J7832" s="238">
        <v>19450000</v>
      </c>
      <c r="K7832" s="124">
        <v>1166805500000</v>
      </c>
    </row>
    <row r="7833" spans="3:11" x14ac:dyDescent="0.25">
      <c r="C7833" s="201">
        <v>45722</v>
      </c>
      <c r="D7833" s="217" t="s">
        <v>1154</v>
      </c>
      <c r="E7833" s="124">
        <v>23200</v>
      </c>
      <c r="F7833" s="124">
        <v>23500</v>
      </c>
      <c r="G7833" s="124">
        <v>23490</v>
      </c>
      <c r="H7833" s="217">
        <v>1</v>
      </c>
      <c r="I7833" s="124">
        <v>23200</v>
      </c>
      <c r="J7833" s="238">
        <v>600000</v>
      </c>
      <c r="K7833" s="124">
        <v>14094000000</v>
      </c>
    </row>
    <row r="7834" spans="3:11" x14ac:dyDescent="0.25">
      <c r="C7834" s="201">
        <v>45722</v>
      </c>
      <c r="D7834" s="217" t="s">
        <v>310</v>
      </c>
      <c r="E7834" s="124">
        <v>59700</v>
      </c>
      <c r="F7834" s="124">
        <v>56000</v>
      </c>
      <c r="G7834" s="124">
        <v>59990</v>
      </c>
      <c r="H7834" s="217">
        <v>1</v>
      </c>
      <c r="I7834" s="124">
        <v>59700</v>
      </c>
      <c r="J7834" s="238">
        <v>19450000</v>
      </c>
      <c r="K7834" s="124">
        <v>1166805500000</v>
      </c>
    </row>
    <row r="7835" spans="3:11" x14ac:dyDescent="0.25">
      <c r="C7835" s="201">
        <v>45722</v>
      </c>
      <c r="D7835" s="217" t="s">
        <v>1155</v>
      </c>
      <c r="E7835" s="124">
        <v>18990</v>
      </c>
      <c r="F7835" s="124">
        <v>19000</v>
      </c>
      <c r="G7835" s="124">
        <v>18990</v>
      </c>
      <c r="H7835" s="217">
        <v>1</v>
      </c>
      <c r="I7835" s="124">
        <v>18990</v>
      </c>
      <c r="J7835" s="238">
        <v>2400000</v>
      </c>
      <c r="K7835" s="124">
        <v>45576000000</v>
      </c>
    </row>
    <row r="7836" spans="3:11" x14ac:dyDescent="0.25">
      <c r="C7836" s="201">
        <v>45722</v>
      </c>
      <c r="D7836" s="217" t="s">
        <v>310</v>
      </c>
      <c r="E7836" s="124">
        <v>56200</v>
      </c>
      <c r="F7836" s="124">
        <v>56000</v>
      </c>
      <c r="G7836" s="124">
        <v>59990</v>
      </c>
      <c r="H7836" s="217">
        <v>2</v>
      </c>
      <c r="I7836" s="124">
        <v>112400</v>
      </c>
      <c r="J7836" s="238">
        <v>19450000</v>
      </c>
      <c r="K7836" s="124">
        <v>1166805500000</v>
      </c>
    </row>
    <row r="7837" spans="3:11" x14ac:dyDescent="0.25">
      <c r="C7837" s="201">
        <v>45722</v>
      </c>
      <c r="D7837" s="217" t="s">
        <v>312</v>
      </c>
      <c r="E7837" s="124">
        <v>14640</v>
      </c>
      <c r="F7837" s="124">
        <v>14665</v>
      </c>
      <c r="G7837" s="124">
        <v>14640</v>
      </c>
      <c r="H7837" s="217">
        <v>5</v>
      </c>
      <c r="I7837" s="124">
        <v>73200</v>
      </c>
      <c r="J7837" s="238">
        <v>20000000</v>
      </c>
      <c r="K7837" s="124">
        <v>292800000000</v>
      </c>
    </row>
    <row r="7838" spans="3:11" x14ac:dyDescent="0.25">
      <c r="C7838" s="201">
        <v>45722</v>
      </c>
      <c r="D7838" s="217" t="s">
        <v>1155</v>
      </c>
      <c r="E7838" s="124">
        <v>18990</v>
      </c>
      <c r="F7838" s="124">
        <v>19000</v>
      </c>
      <c r="G7838" s="124">
        <v>18990</v>
      </c>
      <c r="H7838" s="217">
        <v>2</v>
      </c>
      <c r="I7838" s="124">
        <v>37980</v>
      </c>
      <c r="J7838" s="238">
        <v>2400000</v>
      </c>
      <c r="K7838" s="124">
        <v>45576000000</v>
      </c>
    </row>
    <row r="7839" spans="3:11" x14ac:dyDescent="0.25">
      <c r="C7839" s="201">
        <v>45722</v>
      </c>
      <c r="D7839" s="217" t="s">
        <v>310</v>
      </c>
      <c r="E7839" s="124">
        <v>59700</v>
      </c>
      <c r="F7839" s="124">
        <v>56000</v>
      </c>
      <c r="G7839" s="124">
        <v>59990</v>
      </c>
      <c r="H7839" s="217">
        <v>1</v>
      </c>
      <c r="I7839" s="124">
        <v>59700</v>
      </c>
      <c r="J7839" s="238">
        <v>19450000</v>
      </c>
      <c r="K7839" s="124">
        <v>1166805500000</v>
      </c>
    </row>
    <row r="7840" spans="3:11" x14ac:dyDescent="0.25">
      <c r="C7840" s="201">
        <v>45722</v>
      </c>
      <c r="D7840" s="217" t="s">
        <v>312</v>
      </c>
      <c r="E7840" s="124">
        <v>14640</v>
      </c>
      <c r="F7840" s="124">
        <v>14665</v>
      </c>
      <c r="G7840" s="124">
        <v>14640</v>
      </c>
      <c r="H7840" s="217">
        <v>1</v>
      </c>
      <c r="I7840" s="124">
        <v>14640</v>
      </c>
      <c r="J7840" s="238">
        <v>20000000</v>
      </c>
      <c r="K7840" s="124">
        <v>292800000000</v>
      </c>
    </row>
    <row r="7841" spans="3:11" x14ac:dyDescent="0.25">
      <c r="C7841" s="201">
        <v>45722</v>
      </c>
      <c r="D7841" s="217" t="s">
        <v>310</v>
      </c>
      <c r="E7841" s="124">
        <v>59700</v>
      </c>
      <c r="F7841" s="124">
        <v>56000</v>
      </c>
      <c r="G7841" s="124">
        <v>59990</v>
      </c>
      <c r="H7841" s="217">
        <v>1</v>
      </c>
      <c r="I7841" s="124">
        <v>59700</v>
      </c>
      <c r="J7841" s="238">
        <v>19450000</v>
      </c>
      <c r="K7841" s="124">
        <v>1166805500000</v>
      </c>
    </row>
    <row r="7842" spans="3:11" x14ac:dyDescent="0.25">
      <c r="C7842" s="201">
        <v>45722</v>
      </c>
      <c r="D7842" s="217" t="s">
        <v>312</v>
      </c>
      <c r="E7842" s="124">
        <v>14640</v>
      </c>
      <c r="F7842" s="124">
        <v>14665</v>
      </c>
      <c r="G7842" s="124">
        <v>14640</v>
      </c>
      <c r="H7842" s="217">
        <v>2</v>
      </c>
      <c r="I7842" s="124">
        <v>29280</v>
      </c>
      <c r="J7842" s="238">
        <v>20000000</v>
      </c>
      <c r="K7842" s="124">
        <v>292800000000</v>
      </c>
    </row>
    <row r="7843" spans="3:11" x14ac:dyDescent="0.25">
      <c r="C7843" s="201">
        <v>45722</v>
      </c>
      <c r="D7843" s="217" t="s">
        <v>1155</v>
      </c>
      <c r="E7843" s="124">
        <v>18990</v>
      </c>
      <c r="F7843" s="124">
        <v>19000</v>
      </c>
      <c r="G7843" s="124">
        <v>18990</v>
      </c>
      <c r="H7843" s="217">
        <v>2</v>
      </c>
      <c r="I7843" s="124">
        <v>37980</v>
      </c>
      <c r="J7843" s="238">
        <v>2400000</v>
      </c>
      <c r="K7843" s="124">
        <v>45576000000</v>
      </c>
    </row>
    <row r="7844" spans="3:11" x14ac:dyDescent="0.25">
      <c r="C7844" s="201">
        <v>45722</v>
      </c>
      <c r="D7844" s="217" t="s">
        <v>1154</v>
      </c>
      <c r="E7844" s="124">
        <v>23490</v>
      </c>
      <c r="F7844" s="124">
        <v>23500</v>
      </c>
      <c r="G7844" s="124">
        <v>23490</v>
      </c>
      <c r="H7844" s="217">
        <v>2</v>
      </c>
      <c r="I7844" s="124">
        <v>46980</v>
      </c>
      <c r="J7844" s="238">
        <v>600000</v>
      </c>
      <c r="K7844" s="124">
        <v>14094000000</v>
      </c>
    </row>
    <row r="7845" spans="3:11" x14ac:dyDescent="0.25">
      <c r="C7845" s="201">
        <v>45722</v>
      </c>
      <c r="D7845" s="217" t="s">
        <v>312</v>
      </c>
      <c r="E7845" s="124">
        <v>14640</v>
      </c>
      <c r="F7845" s="124">
        <v>14665</v>
      </c>
      <c r="G7845" s="124">
        <v>14640</v>
      </c>
      <c r="H7845" s="217">
        <v>1</v>
      </c>
      <c r="I7845" s="124">
        <v>14640</v>
      </c>
      <c r="J7845" s="238">
        <v>20000000</v>
      </c>
      <c r="K7845" s="124">
        <v>292800000000</v>
      </c>
    </row>
    <row r="7846" spans="3:11" x14ac:dyDescent="0.25">
      <c r="C7846" s="201">
        <v>45722</v>
      </c>
      <c r="D7846" s="217" t="s">
        <v>310</v>
      </c>
      <c r="E7846" s="124">
        <v>59600</v>
      </c>
      <c r="F7846" s="124">
        <v>56000</v>
      </c>
      <c r="G7846" s="124">
        <v>59990</v>
      </c>
      <c r="H7846" s="217">
        <v>2</v>
      </c>
      <c r="I7846" s="124">
        <v>119200</v>
      </c>
      <c r="J7846" s="238">
        <v>19450000</v>
      </c>
      <c r="K7846" s="124">
        <v>1166805500000</v>
      </c>
    </row>
    <row r="7847" spans="3:11" x14ac:dyDescent="0.25">
      <c r="C7847" s="201">
        <v>45722</v>
      </c>
      <c r="D7847" s="217" t="s">
        <v>310</v>
      </c>
      <c r="E7847" s="124">
        <v>59990</v>
      </c>
      <c r="F7847" s="124">
        <v>56000</v>
      </c>
      <c r="G7847" s="124">
        <v>59990</v>
      </c>
      <c r="H7847" s="217">
        <v>16</v>
      </c>
      <c r="I7847" s="124">
        <v>959840</v>
      </c>
      <c r="J7847" s="238">
        <v>19450000</v>
      </c>
      <c r="K7847" s="124">
        <v>1166805500000</v>
      </c>
    </row>
    <row r="7848" spans="3:11" x14ac:dyDescent="0.25">
      <c r="C7848" s="201">
        <v>45723</v>
      </c>
      <c r="D7848" s="217" t="s">
        <v>310</v>
      </c>
      <c r="E7848" s="124">
        <v>59990</v>
      </c>
      <c r="F7848" s="124">
        <v>59990</v>
      </c>
      <c r="G7848" s="124">
        <v>59500</v>
      </c>
      <c r="H7848" s="217">
        <v>7</v>
      </c>
      <c r="I7848" s="124">
        <v>419930</v>
      </c>
      <c r="J7848" s="238">
        <v>19450000</v>
      </c>
      <c r="K7848" s="124">
        <v>1157275000000</v>
      </c>
    </row>
    <row r="7849" spans="3:11" x14ac:dyDescent="0.25">
      <c r="C7849" s="201">
        <v>45723</v>
      </c>
      <c r="D7849" s="217" t="s">
        <v>310</v>
      </c>
      <c r="E7849" s="124">
        <v>59990</v>
      </c>
      <c r="F7849" s="124">
        <v>59990</v>
      </c>
      <c r="G7849" s="124">
        <v>59500</v>
      </c>
      <c r="H7849" s="217">
        <v>3</v>
      </c>
      <c r="I7849" s="124">
        <v>179970</v>
      </c>
      <c r="J7849" s="238">
        <v>19450000</v>
      </c>
      <c r="K7849" s="124">
        <v>1157275000000</v>
      </c>
    </row>
    <row r="7850" spans="3:11" x14ac:dyDescent="0.25">
      <c r="C7850" s="201">
        <v>45723</v>
      </c>
      <c r="D7850" s="217" t="s">
        <v>310</v>
      </c>
      <c r="E7850" s="124">
        <v>59990</v>
      </c>
      <c r="F7850" s="124">
        <v>59990</v>
      </c>
      <c r="G7850" s="124">
        <v>59500</v>
      </c>
      <c r="H7850" s="217">
        <v>8</v>
      </c>
      <c r="I7850" s="124">
        <v>479920</v>
      </c>
      <c r="J7850" s="238">
        <v>19450000</v>
      </c>
      <c r="K7850" s="124">
        <v>1157275000000</v>
      </c>
    </row>
    <row r="7851" spans="3:11" x14ac:dyDescent="0.25">
      <c r="C7851" s="201">
        <v>45723</v>
      </c>
      <c r="D7851" s="217" t="s">
        <v>1154</v>
      </c>
      <c r="E7851" s="124">
        <v>24300</v>
      </c>
      <c r="F7851" s="124">
        <v>23490</v>
      </c>
      <c r="G7851" s="124">
        <v>24300</v>
      </c>
      <c r="H7851" s="217">
        <v>10</v>
      </c>
      <c r="I7851" s="124">
        <v>243000</v>
      </c>
      <c r="J7851" s="238">
        <v>600000</v>
      </c>
      <c r="K7851" s="124">
        <v>14580000000</v>
      </c>
    </row>
    <row r="7852" spans="3:11" x14ac:dyDescent="0.25">
      <c r="C7852" s="201">
        <v>45723</v>
      </c>
      <c r="D7852" s="217" t="s">
        <v>312</v>
      </c>
      <c r="E7852" s="124">
        <v>14650</v>
      </c>
      <c r="F7852" s="124">
        <v>14640</v>
      </c>
      <c r="G7852" s="124">
        <v>14600</v>
      </c>
      <c r="H7852" s="217">
        <v>76</v>
      </c>
      <c r="I7852" s="124">
        <v>1113400</v>
      </c>
      <c r="J7852" s="238">
        <v>20000000</v>
      </c>
      <c r="K7852" s="124">
        <v>292000000000</v>
      </c>
    </row>
    <row r="7853" spans="3:11" x14ac:dyDescent="0.25">
      <c r="C7853" s="201">
        <v>45723</v>
      </c>
      <c r="D7853" s="217" t="s">
        <v>310</v>
      </c>
      <c r="E7853" s="124">
        <v>59990</v>
      </c>
      <c r="F7853" s="124">
        <v>59990</v>
      </c>
      <c r="G7853" s="124">
        <v>59500</v>
      </c>
      <c r="H7853" s="217">
        <v>24</v>
      </c>
      <c r="I7853" s="124">
        <v>1439760</v>
      </c>
      <c r="J7853" s="238">
        <v>19450000</v>
      </c>
      <c r="K7853" s="124">
        <v>1157275000000</v>
      </c>
    </row>
    <row r="7854" spans="3:11" x14ac:dyDescent="0.25">
      <c r="C7854" s="201">
        <v>45723</v>
      </c>
      <c r="D7854" s="217" t="s">
        <v>310</v>
      </c>
      <c r="E7854" s="124">
        <v>59990</v>
      </c>
      <c r="F7854" s="124">
        <v>59990</v>
      </c>
      <c r="G7854" s="124">
        <v>59500</v>
      </c>
      <c r="H7854" s="217">
        <v>2</v>
      </c>
      <c r="I7854" s="124">
        <v>119980</v>
      </c>
      <c r="J7854" s="238">
        <v>19450000</v>
      </c>
      <c r="K7854" s="124">
        <v>1157275000000</v>
      </c>
    </row>
    <row r="7855" spans="3:11" x14ac:dyDescent="0.25">
      <c r="C7855" s="201">
        <v>45723</v>
      </c>
      <c r="D7855" s="217" t="s">
        <v>312</v>
      </c>
      <c r="E7855" s="124">
        <v>14650</v>
      </c>
      <c r="F7855" s="124">
        <v>14640</v>
      </c>
      <c r="G7855" s="124">
        <v>14600</v>
      </c>
      <c r="H7855" s="217">
        <v>4</v>
      </c>
      <c r="I7855" s="124">
        <v>58600</v>
      </c>
      <c r="J7855" s="238">
        <v>20000000</v>
      </c>
      <c r="K7855" s="124">
        <v>292000000000</v>
      </c>
    </row>
    <row r="7856" spans="3:11" x14ac:dyDescent="0.25">
      <c r="C7856" s="201">
        <v>45723</v>
      </c>
      <c r="D7856" s="217" t="s">
        <v>312</v>
      </c>
      <c r="E7856" s="124">
        <v>14690</v>
      </c>
      <c r="F7856" s="124">
        <v>14640</v>
      </c>
      <c r="G7856" s="124">
        <v>14600</v>
      </c>
      <c r="H7856" s="217">
        <v>38</v>
      </c>
      <c r="I7856" s="124">
        <v>558220</v>
      </c>
      <c r="J7856" s="238">
        <v>20000000</v>
      </c>
      <c r="K7856" s="124">
        <v>292000000000</v>
      </c>
    </row>
    <row r="7857" spans="3:11" x14ac:dyDescent="0.25">
      <c r="C7857" s="201">
        <v>45723</v>
      </c>
      <c r="D7857" s="217" t="s">
        <v>312</v>
      </c>
      <c r="E7857" s="124">
        <v>14650</v>
      </c>
      <c r="F7857" s="124">
        <v>14640</v>
      </c>
      <c r="G7857" s="124">
        <v>14600</v>
      </c>
      <c r="H7857" s="217">
        <v>193</v>
      </c>
      <c r="I7857" s="124">
        <v>2827450</v>
      </c>
      <c r="J7857" s="238">
        <v>20000000</v>
      </c>
      <c r="K7857" s="124">
        <v>292000000000</v>
      </c>
    </row>
    <row r="7858" spans="3:11" x14ac:dyDescent="0.25">
      <c r="C7858" s="201">
        <v>45723</v>
      </c>
      <c r="D7858" s="217" t="s">
        <v>312</v>
      </c>
      <c r="E7858" s="124">
        <v>14650</v>
      </c>
      <c r="F7858" s="124">
        <v>14640</v>
      </c>
      <c r="G7858" s="124">
        <v>14600</v>
      </c>
      <c r="H7858" s="217">
        <v>2</v>
      </c>
      <c r="I7858" s="124">
        <v>29300</v>
      </c>
      <c r="J7858" s="238">
        <v>20000000</v>
      </c>
      <c r="K7858" s="124">
        <v>292000000000</v>
      </c>
    </row>
    <row r="7859" spans="3:11" x14ac:dyDescent="0.25">
      <c r="C7859" s="201">
        <v>45723</v>
      </c>
      <c r="D7859" s="217" t="s">
        <v>312</v>
      </c>
      <c r="E7859" s="124">
        <v>14640</v>
      </c>
      <c r="F7859" s="124">
        <v>14640</v>
      </c>
      <c r="G7859" s="124">
        <v>14600</v>
      </c>
      <c r="H7859" s="217">
        <v>19</v>
      </c>
      <c r="I7859" s="124">
        <v>278160</v>
      </c>
      <c r="J7859" s="238">
        <v>20000000</v>
      </c>
      <c r="K7859" s="124">
        <v>292000000000</v>
      </c>
    </row>
    <row r="7860" spans="3:11" x14ac:dyDescent="0.25">
      <c r="C7860" s="201">
        <v>45723</v>
      </c>
      <c r="D7860" s="217" t="s">
        <v>312</v>
      </c>
      <c r="E7860" s="124">
        <v>14601</v>
      </c>
      <c r="F7860" s="124">
        <v>14640</v>
      </c>
      <c r="G7860" s="124">
        <v>14600</v>
      </c>
      <c r="H7860" s="217">
        <v>10</v>
      </c>
      <c r="I7860" s="124">
        <v>146010</v>
      </c>
      <c r="J7860" s="238">
        <v>20000000</v>
      </c>
      <c r="K7860" s="124">
        <v>292000000000</v>
      </c>
    </row>
    <row r="7861" spans="3:11" x14ac:dyDescent="0.25">
      <c r="C7861" s="201">
        <v>45723</v>
      </c>
      <c r="D7861" s="217" t="s">
        <v>312</v>
      </c>
      <c r="E7861" s="124">
        <v>14601</v>
      </c>
      <c r="F7861" s="124">
        <v>14640</v>
      </c>
      <c r="G7861" s="124">
        <v>14600</v>
      </c>
      <c r="H7861" s="217">
        <v>1</v>
      </c>
      <c r="I7861" s="124">
        <v>14601</v>
      </c>
      <c r="J7861" s="238">
        <v>20000000</v>
      </c>
      <c r="K7861" s="124">
        <v>292000000000</v>
      </c>
    </row>
    <row r="7862" spans="3:11" x14ac:dyDescent="0.25">
      <c r="C7862" s="201">
        <v>45723</v>
      </c>
      <c r="D7862" s="217" t="s">
        <v>312</v>
      </c>
      <c r="E7862" s="124">
        <v>14600</v>
      </c>
      <c r="F7862" s="124">
        <v>14640</v>
      </c>
      <c r="G7862" s="124">
        <v>14600</v>
      </c>
      <c r="H7862" s="217">
        <v>44</v>
      </c>
      <c r="I7862" s="124">
        <v>642400</v>
      </c>
      <c r="J7862" s="238">
        <v>20000000</v>
      </c>
      <c r="K7862" s="124">
        <v>292000000000</v>
      </c>
    </row>
    <row r="7863" spans="3:11" x14ac:dyDescent="0.25">
      <c r="C7863" s="201">
        <v>45723</v>
      </c>
      <c r="D7863" s="217" t="s">
        <v>312</v>
      </c>
      <c r="E7863" s="124">
        <v>14600</v>
      </c>
      <c r="F7863" s="124">
        <v>14640</v>
      </c>
      <c r="G7863" s="124">
        <v>14600</v>
      </c>
      <c r="H7863" s="217">
        <v>3</v>
      </c>
      <c r="I7863" s="124">
        <v>43800</v>
      </c>
      <c r="J7863" s="238">
        <v>20000000</v>
      </c>
      <c r="K7863" s="124">
        <v>292000000000</v>
      </c>
    </row>
    <row r="7864" spans="3:11" x14ac:dyDescent="0.25">
      <c r="C7864" s="201">
        <v>45723</v>
      </c>
      <c r="D7864" s="217" t="s">
        <v>312</v>
      </c>
      <c r="E7864" s="124">
        <v>14600</v>
      </c>
      <c r="F7864" s="124">
        <v>14640</v>
      </c>
      <c r="G7864" s="124">
        <v>14600</v>
      </c>
      <c r="H7864" s="217">
        <v>1</v>
      </c>
      <c r="I7864" s="124">
        <v>14600</v>
      </c>
      <c r="J7864" s="238">
        <v>20000000</v>
      </c>
      <c r="K7864" s="124">
        <v>292000000000</v>
      </c>
    </row>
    <row r="7865" spans="3:11" x14ac:dyDescent="0.25">
      <c r="C7865" s="201">
        <v>45723</v>
      </c>
      <c r="D7865" s="217" t="s">
        <v>312</v>
      </c>
      <c r="E7865" s="124">
        <v>14500</v>
      </c>
      <c r="F7865" s="124">
        <v>14640</v>
      </c>
      <c r="G7865" s="124">
        <v>14600</v>
      </c>
      <c r="H7865" s="217">
        <v>20</v>
      </c>
      <c r="I7865" s="124">
        <v>290000</v>
      </c>
      <c r="J7865" s="238">
        <v>20000000</v>
      </c>
      <c r="K7865" s="124">
        <v>292000000000</v>
      </c>
    </row>
    <row r="7866" spans="3:11" x14ac:dyDescent="0.25">
      <c r="C7866" s="201">
        <v>45723</v>
      </c>
      <c r="D7866" s="217" t="s">
        <v>312</v>
      </c>
      <c r="E7866" s="124">
        <v>14200</v>
      </c>
      <c r="F7866" s="124">
        <v>14640</v>
      </c>
      <c r="G7866" s="124">
        <v>14600</v>
      </c>
      <c r="H7866" s="217">
        <v>60</v>
      </c>
      <c r="I7866" s="124">
        <v>852000</v>
      </c>
      <c r="J7866" s="238">
        <v>20000000</v>
      </c>
      <c r="K7866" s="124">
        <v>292000000000</v>
      </c>
    </row>
    <row r="7867" spans="3:11" x14ac:dyDescent="0.25">
      <c r="C7867" s="201">
        <v>45723</v>
      </c>
      <c r="D7867" s="217" t="s">
        <v>1154</v>
      </c>
      <c r="E7867" s="124">
        <v>24290</v>
      </c>
      <c r="F7867" s="124">
        <v>23490</v>
      </c>
      <c r="G7867" s="124">
        <v>24300</v>
      </c>
      <c r="H7867" s="217">
        <v>2</v>
      </c>
      <c r="I7867" s="124">
        <v>48580</v>
      </c>
      <c r="J7867" s="238">
        <v>600000</v>
      </c>
      <c r="K7867" s="124">
        <v>14580000000</v>
      </c>
    </row>
    <row r="7868" spans="3:11" x14ac:dyDescent="0.25">
      <c r="C7868" s="201">
        <v>45723</v>
      </c>
      <c r="D7868" s="217" t="s">
        <v>312</v>
      </c>
      <c r="E7868" s="124">
        <v>14200</v>
      </c>
      <c r="F7868" s="124">
        <v>14640</v>
      </c>
      <c r="G7868" s="124">
        <v>14600</v>
      </c>
      <c r="H7868" s="217">
        <v>212</v>
      </c>
      <c r="I7868" s="124">
        <v>3010400</v>
      </c>
      <c r="J7868" s="238">
        <v>20000000</v>
      </c>
      <c r="K7868" s="124">
        <v>292000000000</v>
      </c>
    </row>
    <row r="7869" spans="3:11" x14ac:dyDescent="0.25">
      <c r="C7869" s="201">
        <v>45723</v>
      </c>
      <c r="D7869" s="217" t="s">
        <v>312</v>
      </c>
      <c r="E7869" s="124">
        <v>14200</v>
      </c>
      <c r="F7869" s="124">
        <v>14640</v>
      </c>
      <c r="G7869" s="124">
        <v>14600</v>
      </c>
      <c r="H7869" s="217">
        <v>5</v>
      </c>
      <c r="I7869" s="124">
        <v>71000</v>
      </c>
      <c r="J7869" s="238">
        <v>20000000</v>
      </c>
      <c r="K7869" s="124">
        <v>292000000000</v>
      </c>
    </row>
    <row r="7870" spans="3:11" x14ac:dyDescent="0.25">
      <c r="C7870" s="201">
        <v>45723</v>
      </c>
      <c r="D7870" s="217" t="s">
        <v>312</v>
      </c>
      <c r="E7870" s="124">
        <v>14200</v>
      </c>
      <c r="F7870" s="124">
        <v>14640</v>
      </c>
      <c r="G7870" s="124">
        <v>14600</v>
      </c>
      <c r="H7870" s="217">
        <v>5</v>
      </c>
      <c r="I7870" s="124">
        <v>71000</v>
      </c>
      <c r="J7870" s="238">
        <v>20000000</v>
      </c>
      <c r="K7870" s="124">
        <v>292000000000</v>
      </c>
    </row>
    <row r="7871" spans="3:11" x14ac:dyDescent="0.25">
      <c r="C7871" s="201">
        <v>45723</v>
      </c>
      <c r="D7871" s="217" t="s">
        <v>1155</v>
      </c>
      <c r="E7871" s="124">
        <v>18990</v>
      </c>
      <c r="F7871" s="124">
        <v>18990</v>
      </c>
      <c r="G7871" s="124">
        <v>19000</v>
      </c>
      <c r="H7871" s="217">
        <v>4</v>
      </c>
      <c r="I7871" s="124">
        <v>75960</v>
      </c>
      <c r="J7871" s="238">
        <v>2400000</v>
      </c>
      <c r="K7871" s="124">
        <v>45600000000</v>
      </c>
    </row>
    <row r="7872" spans="3:11" x14ac:dyDescent="0.25">
      <c r="C7872" s="201">
        <v>45723</v>
      </c>
      <c r="D7872" s="217" t="s">
        <v>1154</v>
      </c>
      <c r="E7872" s="124">
        <v>24290</v>
      </c>
      <c r="F7872" s="124">
        <v>23490</v>
      </c>
      <c r="G7872" s="124">
        <v>24300</v>
      </c>
      <c r="H7872" s="217">
        <v>2</v>
      </c>
      <c r="I7872" s="124">
        <v>48580</v>
      </c>
      <c r="J7872" s="238">
        <v>600000</v>
      </c>
      <c r="K7872" s="124">
        <v>14580000000</v>
      </c>
    </row>
    <row r="7873" spans="3:11" x14ac:dyDescent="0.25">
      <c r="C7873" s="201">
        <v>45723</v>
      </c>
      <c r="D7873" s="217" t="s">
        <v>312</v>
      </c>
      <c r="E7873" s="124">
        <v>14200</v>
      </c>
      <c r="F7873" s="124">
        <v>14640</v>
      </c>
      <c r="G7873" s="124">
        <v>14600</v>
      </c>
      <c r="H7873" s="217">
        <v>1</v>
      </c>
      <c r="I7873" s="124">
        <v>14200</v>
      </c>
      <c r="J7873" s="238">
        <v>20000000</v>
      </c>
      <c r="K7873" s="124">
        <v>292000000000</v>
      </c>
    </row>
    <row r="7874" spans="3:11" x14ac:dyDescent="0.25">
      <c r="C7874" s="201">
        <v>45723</v>
      </c>
      <c r="D7874" s="217" t="s">
        <v>312</v>
      </c>
      <c r="E7874" s="124">
        <v>14200</v>
      </c>
      <c r="F7874" s="124">
        <v>14640</v>
      </c>
      <c r="G7874" s="124">
        <v>14600</v>
      </c>
      <c r="H7874" s="217">
        <v>120</v>
      </c>
      <c r="I7874" s="124">
        <v>1704000</v>
      </c>
      <c r="J7874" s="238">
        <v>20000000</v>
      </c>
      <c r="K7874" s="124">
        <v>292000000000</v>
      </c>
    </row>
    <row r="7875" spans="3:11" x14ac:dyDescent="0.25">
      <c r="C7875" s="201">
        <v>45723</v>
      </c>
      <c r="D7875" s="217" t="s">
        <v>312</v>
      </c>
      <c r="E7875" s="124">
        <v>14200</v>
      </c>
      <c r="F7875" s="124">
        <v>14640</v>
      </c>
      <c r="G7875" s="124">
        <v>14600</v>
      </c>
      <c r="H7875" s="217">
        <v>38</v>
      </c>
      <c r="I7875" s="124">
        <v>539600</v>
      </c>
      <c r="J7875" s="238">
        <v>20000000</v>
      </c>
      <c r="K7875" s="124">
        <v>292000000000</v>
      </c>
    </row>
    <row r="7876" spans="3:11" x14ac:dyDescent="0.25">
      <c r="C7876" s="201">
        <v>45723</v>
      </c>
      <c r="D7876" s="217" t="s">
        <v>312</v>
      </c>
      <c r="E7876" s="124">
        <v>14200</v>
      </c>
      <c r="F7876" s="124">
        <v>14640</v>
      </c>
      <c r="G7876" s="124">
        <v>14600</v>
      </c>
      <c r="H7876" s="217">
        <v>39</v>
      </c>
      <c r="I7876" s="124">
        <v>553800</v>
      </c>
      <c r="J7876" s="238">
        <v>20000000</v>
      </c>
      <c r="K7876" s="124">
        <v>292000000000</v>
      </c>
    </row>
    <row r="7877" spans="3:11" x14ac:dyDescent="0.25">
      <c r="C7877" s="201">
        <v>45723</v>
      </c>
      <c r="D7877" s="217" t="s">
        <v>1154</v>
      </c>
      <c r="E7877" s="124">
        <v>24289</v>
      </c>
      <c r="F7877" s="124">
        <v>23490</v>
      </c>
      <c r="G7877" s="124">
        <v>24300</v>
      </c>
      <c r="H7877" s="217">
        <v>10</v>
      </c>
      <c r="I7877" s="124">
        <v>242890</v>
      </c>
      <c r="J7877" s="238">
        <v>600000</v>
      </c>
      <c r="K7877" s="124">
        <v>14580000000</v>
      </c>
    </row>
    <row r="7878" spans="3:11" x14ac:dyDescent="0.25">
      <c r="C7878" s="201">
        <v>45723</v>
      </c>
      <c r="D7878" s="217" t="s">
        <v>1154</v>
      </c>
      <c r="E7878" s="124">
        <v>24290</v>
      </c>
      <c r="F7878" s="124">
        <v>23490</v>
      </c>
      <c r="G7878" s="124">
        <v>24300</v>
      </c>
      <c r="H7878" s="217">
        <v>2</v>
      </c>
      <c r="I7878" s="124">
        <v>48580</v>
      </c>
      <c r="J7878" s="238">
        <v>600000</v>
      </c>
      <c r="K7878" s="124">
        <v>14580000000</v>
      </c>
    </row>
    <row r="7879" spans="3:11" x14ac:dyDescent="0.25">
      <c r="C7879" s="201">
        <v>45723</v>
      </c>
      <c r="D7879" s="217" t="s">
        <v>310</v>
      </c>
      <c r="E7879" s="124">
        <v>59990</v>
      </c>
      <c r="F7879" s="124">
        <v>59990</v>
      </c>
      <c r="G7879" s="124">
        <v>59500</v>
      </c>
      <c r="H7879" s="217">
        <v>1</v>
      </c>
      <c r="I7879" s="124">
        <v>59990</v>
      </c>
      <c r="J7879" s="238">
        <v>19450000</v>
      </c>
      <c r="K7879" s="124">
        <v>1157275000000</v>
      </c>
    </row>
    <row r="7880" spans="3:11" x14ac:dyDescent="0.25">
      <c r="C7880" s="201">
        <v>45723</v>
      </c>
      <c r="D7880" s="217" t="s">
        <v>312</v>
      </c>
      <c r="E7880" s="124">
        <v>14600</v>
      </c>
      <c r="F7880" s="124">
        <v>14640</v>
      </c>
      <c r="G7880" s="124">
        <v>14600</v>
      </c>
      <c r="H7880" s="217">
        <v>50</v>
      </c>
      <c r="I7880" s="124">
        <v>730000</v>
      </c>
      <c r="J7880" s="238">
        <v>20000000</v>
      </c>
      <c r="K7880" s="124">
        <v>292000000000</v>
      </c>
    </row>
    <row r="7881" spans="3:11" x14ac:dyDescent="0.25">
      <c r="C7881" s="201">
        <v>45723</v>
      </c>
      <c r="D7881" s="217" t="s">
        <v>312</v>
      </c>
      <c r="E7881" s="124">
        <v>14600</v>
      </c>
      <c r="F7881" s="124">
        <v>14640</v>
      </c>
      <c r="G7881" s="124">
        <v>14600</v>
      </c>
      <c r="H7881" s="217">
        <v>1</v>
      </c>
      <c r="I7881" s="124">
        <v>14600</v>
      </c>
      <c r="J7881" s="238">
        <v>20000000</v>
      </c>
      <c r="K7881" s="124">
        <v>292000000000</v>
      </c>
    </row>
    <row r="7882" spans="3:11" x14ac:dyDescent="0.25">
      <c r="C7882" s="201">
        <v>45723</v>
      </c>
      <c r="D7882" s="217" t="s">
        <v>1155</v>
      </c>
      <c r="E7882" s="124">
        <v>19000</v>
      </c>
      <c r="F7882" s="124">
        <v>18990</v>
      </c>
      <c r="G7882" s="124">
        <v>19000</v>
      </c>
      <c r="H7882" s="217">
        <v>1</v>
      </c>
      <c r="I7882" s="124">
        <v>19000</v>
      </c>
      <c r="J7882" s="238">
        <v>2400000</v>
      </c>
      <c r="K7882" s="124">
        <v>45600000000</v>
      </c>
    </row>
    <row r="7883" spans="3:11" x14ac:dyDescent="0.25">
      <c r="C7883" s="201">
        <v>45723</v>
      </c>
      <c r="D7883" s="217" t="s">
        <v>312</v>
      </c>
      <c r="E7883" s="124">
        <v>14600</v>
      </c>
      <c r="F7883" s="124">
        <v>14640</v>
      </c>
      <c r="G7883" s="124">
        <v>14600</v>
      </c>
      <c r="H7883" s="217">
        <v>1</v>
      </c>
      <c r="I7883" s="124">
        <v>14600</v>
      </c>
      <c r="J7883" s="238">
        <v>20000000</v>
      </c>
      <c r="K7883" s="124">
        <v>292000000000</v>
      </c>
    </row>
    <row r="7884" spans="3:11" x14ac:dyDescent="0.25">
      <c r="C7884" s="201">
        <v>45723</v>
      </c>
      <c r="D7884" s="217" t="s">
        <v>312</v>
      </c>
      <c r="E7884" s="124">
        <v>14600</v>
      </c>
      <c r="F7884" s="124">
        <v>14640</v>
      </c>
      <c r="G7884" s="124">
        <v>14600</v>
      </c>
      <c r="H7884" s="217">
        <v>2</v>
      </c>
      <c r="I7884" s="124">
        <v>29200</v>
      </c>
      <c r="J7884" s="238">
        <v>20000000</v>
      </c>
      <c r="K7884" s="124">
        <v>292000000000</v>
      </c>
    </row>
    <row r="7885" spans="3:11" x14ac:dyDescent="0.25">
      <c r="C7885" s="201">
        <v>45723</v>
      </c>
      <c r="D7885" s="217" t="s">
        <v>310</v>
      </c>
      <c r="E7885" s="124">
        <v>59990</v>
      </c>
      <c r="F7885" s="124">
        <v>59990</v>
      </c>
      <c r="G7885" s="124">
        <v>59500</v>
      </c>
      <c r="H7885" s="217">
        <v>1</v>
      </c>
      <c r="I7885" s="124">
        <v>59990</v>
      </c>
      <c r="J7885" s="238">
        <v>19450000</v>
      </c>
      <c r="K7885" s="124">
        <v>1157275000000</v>
      </c>
    </row>
    <row r="7886" spans="3:11" x14ac:dyDescent="0.25">
      <c r="C7886" s="201">
        <v>45723</v>
      </c>
      <c r="D7886" s="217" t="s">
        <v>310</v>
      </c>
      <c r="E7886" s="124">
        <v>59990</v>
      </c>
      <c r="F7886" s="124">
        <v>59990</v>
      </c>
      <c r="G7886" s="124">
        <v>59500</v>
      </c>
      <c r="H7886" s="217">
        <v>1</v>
      </c>
      <c r="I7886" s="124">
        <v>59990</v>
      </c>
      <c r="J7886" s="238">
        <v>19450000</v>
      </c>
      <c r="K7886" s="124">
        <v>1157275000000</v>
      </c>
    </row>
    <row r="7887" spans="3:11" x14ac:dyDescent="0.25">
      <c r="C7887" s="201">
        <v>45723</v>
      </c>
      <c r="D7887" s="217" t="s">
        <v>312</v>
      </c>
      <c r="E7887" s="124">
        <v>14300</v>
      </c>
      <c r="F7887" s="124">
        <v>14640</v>
      </c>
      <c r="G7887" s="124">
        <v>14600</v>
      </c>
      <c r="H7887" s="217">
        <v>1</v>
      </c>
      <c r="I7887" s="124">
        <v>14300</v>
      </c>
      <c r="J7887" s="238">
        <v>20000000</v>
      </c>
      <c r="K7887" s="124">
        <v>292000000000</v>
      </c>
    </row>
    <row r="7888" spans="3:11" x14ac:dyDescent="0.25">
      <c r="C7888" s="201">
        <v>45723</v>
      </c>
      <c r="D7888" s="217" t="s">
        <v>312</v>
      </c>
      <c r="E7888" s="124">
        <v>14300</v>
      </c>
      <c r="F7888" s="124">
        <v>14640</v>
      </c>
      <c r="G7888" s="124">
        <v>14600</v>
      </c>
      <c r="H7888" s="217">
        <v>2</v>
      </c>
      <c r="I7888" s="124">
        <v>28600</v>
      </c>
      <c r="J7888" s="238">
        <v>20000000</v>
      </c>
      <c r="K7888" s="124">
        <v>292000000000</v>
      </c>
    </row>
    <row r="7889" spans="3:11" x14ac:dyDescent="0.25">
      <c r="C7889" s="201">
        <v>45723</v>
      </c>
      <c r="D7889" s="217" t="s">
        <v>312</v>
      </c>
      <c r="E7889" s="124">
        <v>14600</v>
      </c>
      <c r="F7889" s="124">
        <v>14640</v>
      </c>
      <c r="G7889" s="124">
        <v>14600</v>
      </c>
      <c r="H7889" s="217">
        <v>18</v>
      </c>
      <c r="I7889" s="124">
        <v>262800</v>
      </c>
      <c r="J7889" s="238">
        <v>20000000</v>
      </c>
      <c r="K7889" s="124">
        <v>292000000000</v>
      </c>
    </row>
    <row r="7890" spans="3:11" x14ac:dyDescent="0.25">
      <c r="C7890" s="201">
        <v>45723</v>
      </c>
      <c r="D7890" s="217" t="s">
        <v>1155</v>
      </c>
      <c r="E7890" s="124">
        <v>19000</v>
      </c>
      <c r="F7890" s="124">
        <v>18990</v>
      </c>
      <c r="G7890" s="124">
        <v>19000</v>
      </c>
      <c r="H7890" s="217">
        <v>1</v>
      </c>
      <c r="I7890" s="124">
        <v>19000</v>
      </c>
      <c r="J7890" s="238">
        <v>2400000</v>
      </c>
      <c r="K7890" s="124">
        <v>45600000000</v>
      </c>
    </row>
    <row r="7891" spans="3:11" x14ac:dyDescent="0.25">
      <c r="C7891" s="201">
        <v>45723</v>
      </c>
      <c r="D7891" s="217" t="s">
        <v>1154</v>
      </c>
      <c r="E7891" s="124">
        <v>24290</v>
      </c>
      <c r="F7891" s="124">
        <v>23490</v>
      </c>
      <c r="G7891" s="124">
        <v>24300</v>
      </c>
      <c r="H7891" s="217">
        <v>1</v>
      </c>
      <c r="I7891" s="124">
        <v>24290</v>
      </c>
      <c r="J7891" s="238">
        <v>600000</v>
      </c>
      <c r="K7891" s="124">
        <v>14580000000</v>
      </c>
    </row>
    <row r="7892" spans="3:11" x14ac:dyDescent="0.25">
      <c r="C7892" s="201">
        <v>45723</v>
      </c>
      <c r="D7892" s="217" t="s">
        <v>1155</v>
      </c>
      <c r="E7892" s="124">
        <v>19000</v>
      </c>
      <c r="F7892" s="124">
        <v>18990</v>
      </c>
      <c r="G7892" s="124">
        <v>19000</v>
      </c>
      <c r="H7892" s="217">
        <v>2</v>
      </c>
      <c r="I7892" s="124">
        <v>38000</v>
      </c>
      <c r="J7892" s="238">
        <v>2400000</v>
      </c>
      <c r="K7892" s="124">
        <v>45600000000</v>
      </c>
    </row>
    <row r="7893" spans="3:11" x14ac:dyDescent="0.25">
      <c r="C7893" s="201">
        <v>45723</v>
      </c>
      <c r="D7893" s="217" t="s">
        <v>1154</v>
      </c>
      <c r="E7893" s="124">
        <v>24300</v>
      </c>
      <c r="F7893" s="124">
        <v>23490</v>
      </c>
      <c r="G7893" s="124">
        <v>24300</v>
      </c>
      <c r="H7893" s="217">
        <v>5</v>
      </c>
      <c r="I7893" s="124">
        <v>121500</v>
      </c>
      <c r="J7893" s="238">
        <v>600000</v>
      </c>
      <c r="K7893" s="124">
        <v>14580000000</v>
      </c>
    </row>
    <row r="7894" spans="3:11" x14ac:dyDescent="0.25">
      <c r="C7894" s="201">
        <v>45723</v>
      </c>
      <c r="D7894" s="217" t="s">
        <v>310</v>
      </c>
      <c r="E7894" s="124">
        <v>59500</v>
      </c>
      <c r="F7894" s="124">
        <v>59990</v>
      </c>
      <c r="G7894" s="124">
        <v>59500</v>
      </c>
      <c r="H7894" s="217">
        <v>2</v>
      </c>
      <c r="I7894" s="124">
        <v>119000</v>
      </c>
      <c r="J7894" s="238">
        <v>19450000</v>
      </c>
      <c r="K7894" s="124">
        <v>1157275000000</v>
      </c>
    </row>
    <row r="7895" spans="3:11" x14ac:dyDescent="0.25">
      <c r="C7895" s="201">
        <v>45723</v>
      </c>
      <c r="D7895" s="217" t="s">
        <v>312</v>
      </c>
      <c r="E7895" s="124">
        <v>14600</v>
      </c>
      <c r="F7895" s="124">
        <v>14640</v>
      </c>
      <c r="G7895" s="124">
        <v>14600</v>
      </c>
      <c r="H7895" s="217">
        <v>10</v>
      </c>
      <c r="I7895" s="124">
        <v>146000</v>
      </c>
      <c r="J7895" s="238">
        <v>20000000</v>
      </c>
      <c r="K7895" s="124">
        <v>292000000000</v>
      </c>
    </row>
    <row r="7896" spans="3:11" x14ac:dyDescent="0.25">
      <c r="C7896" s="201">
        <v>45723</v>
      </c>
      <c r="D7896" s="217" t="s">
        <v>312</v>
      </c>
      <c r="E7896" s="124">
        <v>14600</v>
      </c>
      <c r="F7896" s="124">
        <v>14640</v>
      </c>
      <c r="G7896" s="124">
        <v>14600</v>
      </c>
      <c r="H7896" s="217">
        <v>5</v>
      </c>
      <c r="I7896" s="124">
        <v>73000</v>
      </c>
      <c r="J7896" s="238">
        <v>20000000</v>
      </c>
      <c r="K7896" s="124">
        <v>292000000000</v>
      </c>
    </row>
    <row r="7897" spans="3:11" x14ac:dyDescent="0.25">
      <c r="C7897" s="201">
        <v>45723</v>
      </c>
      <c r="D7897" s="217" t="s">
        <v>1154</v>
      </c>
      <c r="E7897" s="124">
        <v>24300</v>
      </c>
      <c r="F7897" s="124">
        <v>23490</v>
      </c>
      <c r="G7897" s="124">
        <v>24300</v>
      </c>
      <c r="H7897" s="217">
        <v>15</v>
      </c>
      <c r="I7897" s="124">
        <v>364500</v>
      </c>
      <c r="J7897" s="238">
        <v>600000</v>
      </c>
      <c r="K7897" s="124">
        <v>14580000000</v>
      </c>
    </row>
    <row r="7898" spans="3:11" x14ac:dyDescent="0.25">
      <c r="C7898" s="201">
        <v>45723</v>
      </c>
      <c r="D7898" s="217" t="s">
        <v>310</v>
      </c>
      <c r="E7898" s="124">
        <v>59500</v>
      </c>
      <c r="F7898" s="124">
        <v>59990</v>
      </c>
      <c r="G7898" s="124">
        <v>59500</v>
      </c>
      <c r="H7898" s="217">
        <v>2</v>
      </c>
      <c r="I7898" s="124">
        <v>119000</v>
      </c>
      <c r="J7898" s="238">
        <v>19450000</v>
      </c>
      <c r="K7898" s="124">
        <v>1157275000000</v>
      </c>
    </row>
    <row r="7899" spans="3:11" x14ac:dyDescent="0.25">
      <c r="C7899" s="201">
        <v>45723</v>
      </c>
      <c r="D7899" s="217" t="s">
        <v>1155</v>
      </c>
      <c r="E7899" s="124">
        <v>19000</v>
      </c>
      <c r="F7899" s="124">
        <v>18990</v>
      </c>
      <c r="G7899" s="124">
        <v>19000</v>
      </c>
      <c r="H7899" s="217">
        <v>8</v>
      </c>
      <c r="I7899" s="124">
        <v>152000</v>
      </c>
      <c r="J7899" s="238">
        <v>2400000</v>
      </c>
      <c r="K7899" s="124">
        <v>45600000000</v>
      </c>
    </row>
    <row r="7900" spans="3:11" x14ac:dyDescent="0.25">
      <c r="C7900" s="201">
        <v>45726</v>
      </c>
      <c r="D7900" s="217" t="s">
        <v>310</v>
      </c>
      <c r="E7900" s="124">
        <v>59990</v>
      </c>
      <c r="F7900" s="124">
        <v>59500</v>
      </c>
      <c r="G7900" s="124">
        <v>59290</v>
      </c>
      <c r="H7900" s="217">
        <v>1</v>
      </c>
      <c r="I7900" s="124">
        <v>59990</v>
      </c>
      <c r="J7900" s="238">
        <v>19450000</v>
      </c>
      <c r="K7900" s="124">
        <v>1153190500000</v>
      </c>
    </row>
    <row r="7901" spans="3:11" x14ac:dyDescent="0.25">
      <c r="C7901" s="201">
        <v>45726</v>
      </c>
      <c r="D7901" s="217" t="s">
        <v>310</v>
      </c>
      <c r="E7901" s="124">
        <v>59990</v>
      </c>
      <c r="F7901" s="124">
        <v>59500</v>
      </c>
      <c r="G7901" s="124">
        <v>59290</v>
      </c>
      <c r="H7901" s="217">
        <v>1</v>
      </c>
      <c r="I7901" s="124">
        <v>59990</v>
      </c>
      <c r="J7901" s="238">
        <v>19450000</v>
      </c>
      <c r="K7901" s="124">
        <v>1153190500000</v>
      </c>
    </row>
    <row r="7902" spans="3:11" x14ac:dyDescent="0.25">
      <c r="C7902" s="201">
        <v>45726</v>
      </c>
      <c r="D7902" s="217" t="s">
        <v>310</v>
      </c>
      <c r="E7902" s="124">
        <v>59990</v>
      </c>
      <c r="F7902" s="124">
        <v>59500</v>
      </c>
      <c r="G7902" s="124">
        <v>59290</v>
      </c>
      <c r="H7902" s="217">
        <v>1</v>
      </c>
      <c r="I7902" s="124">
        <v>59990</v>
      </c>
      <c r="J7902" s="238">
        <v>19450000</v>
      </c>
      <c r="K7902" s="124">
        <v>1153190500000</v>
      </c>
    </row>
    <row r="7903" spans="3:11" x14ac:dyDescent="0.25">
      <c r="C7903" s="201">
        <v>45726</v>
      </c>
      <c r="D7903" s="217" t="s">
        <v>1154</v>
      </c>
      <c r="E7903" s="124">
        <v>24350</v>
      </c>
      <c r="F7903" s="124">
        <v>24300</v>
      </c>
      <c r="G7903" s="124">
        <v>24350</v>
      </c>
      <c r="H7903" s="217">
        <v>3</v>
      </c>
      <c r="I7903" s="124">
        <v>73050</v>
      </c>
      <c r="J7903" s="238">
        <v>600000</v>
      </c>
      <c r="K7903" s="124">
        <v>14610000000</v>
      </c>
    </row>
    <row r="7904" spans="3:11" x14ac:dyDescent="0.25">
      <c r="C7904" s="201">
        <v>45726</v>
      </c>
      <c r="D7904" s="217" t="s">
        <v>312</v>
      </c>
      <c r="E7904" s="124">
        <v>14500</v>
      </c>
      <c r="F7904" s="124">
        <v>14600</v>
      </c>
      <c r="G7904" s="124">
        <v>14500</v>
      </c>
      <c r="H7904" s="217">
        <v>2</v>
      </c>
      <c r="I7904" s="124">
        <v>29000</v>
      </c>
      <c r="J7904" s="238">
        <v>20000000</v>
      </c>
      <c r="K7904" s="124">
        <v>290000000000</v>
      </c>
    </row>
    <row r="7905" spans="3:11" x14ac:dyDescent="0.25">
      <c r="C7905" s="201">
        <v>45726</v>
      </c>
      <c r="D7905" s="217" t="s">
        <v>312</v>
      </c>
      <c r="E7905" s="124">
        <v>14500</v>
      </c>
      <c r="F7905" s="124">
        <v>14600</v>
      </c>
      <c r="G7905" s="124">
        <v>14500</v>
      </c>
      <c r="H7905" s="217">
        <v>20</v>
      </c>
      <c r="I7905" s="124">
        <v>290000</v>
      </c>
      <c r="J7905" s="238">
        <v>20000000</v>
      </c>
      <c r="K7905" s="124">
        <v>290000000000</v>
      </c>
    </row>
    <row r="7906" spans="3:11" x14ac:dyDescent="0.25">
      <c r="C7906" s="201">
        <v>45726</v>
      </c>
      <c r="D7906" s="217" t="s">
        <v>312</v>
      </c>
      <c r="E7906" s="124">
        <v>14500</v>
      </c>
      <c r="F7906" s="124">
        <v>14600</v>
      </c>
      <c r="G7906" s="124">
        <v>14500</v>
      </c>
      <c r="H7906" s="217">
        <v>59</v>
      </c>
      <c r="I7906" s="124">
        <v>855500</v>
      </c>
      <c r="J7906" s="238">
        <v>20000000</v>
      </c>
      <c r="K7906" s="124">
        <v>290000000000</v>
      </c>
    </row>
    <row r="7907" spans="3:11" x14ac:dyDescent="0.25">
      <c r="C7907" s="201">
        <v>45726</v>
      </c>
      <c r="D7907" s="217" t="s">
        <v>1155</v>
      </c>
      <c r="E7907" s="124">
        <v>18990</v>
      </c>
      <c r="F7907" s="124">
        <v>19000</v>
      </c>
      <c r="G7907" s="124">
        <v>18900</v>
      </c>
      <c r="H7907" s="217">
        <v>6</v>
      </c>
      <c r="I7907" s="124">
        <v>113940</v>
      </c>
      <c r="J7907" s="238">
        <v>2400000</v>
      </c>
      <c r="K7907" s="124">
        <v>45360000000</v>
      </c>
    </row>
    <row r="7908" spans="3:11" x14ac:dyDescent="0.25">
      <c r="C7908" s="201">
        <v>45726</v>
      </c>
      <c r="D7908" s="217" t="s">
        <v>1155</v>
      </c>
      <c r="E7908" s="124">
        <v>18990</v>
      </c>
      <c r="F7908" s="124">
        <v>19000</v>
      </c>
      <c r="G7908" s="124">
        <v>18900</v>
      </c>
      <c r="H7908" s="217">
        <v>3</v>
      </c>
      <c r="I7908" s="124">
        <v>56970</v>
      </c>
      <c r="J7908" s="238">
        <v>2400000</v>
      </c>
      <c r="K7908" s="124">
        <v>45360000000</v>
      </c>
    </row>
    <row r="7909" spans="3:11" x14ac:dyDescent="0.25">
      <c r="C7909" s="201">
        <v>45726</v>
      </c>
      <c r="D7909" s="217" t="s">
        <v>1155</v>
      </c>
      <c r="E7909" s="124">
        <v>18990</v>
      </c>
      <c r="F7909" s="124">
        <v>19000</v>
      </c>
      <c r="G7909" s="124">
        <v>18900</v>
      </c>
      <c r="H7909" s="217">
        <v>19</v>
      </c>
      <c r="I7909" s="124">
        <v>360810</v>
      </c>
      <c r="J7909" s="238">
        <v>2400000</v>
      </c>
      <c r="K7909" s="124">
        <v>45360000000</v>
      </c>
    </row>
    <row r="7910" spans="3:11" x14ac:dyDescent="0.25">
      <c r="C7910" s="201">
        <v>45726</v>
      </c>
      <c r="D7910" s="217" t="s">
        <v>1155</v>
      </c>
      <c r="E7910" s="124">
        <v>18990</v>
      </c>
      <c r="F7910" s="124">
        <v>19000</v>
      </c>
      <c r="G7910" s="124">
        <v>18900</v>
      </c>
      <c r="H7910" s="217">
        <v>2</v>
      </c>
      <c r="I7910" s="124">
        <v>37980</v>
      </c>
      <c r="J7910" s="238">
        <v>2400000</v>
      </c>
      <c r="K7910" s="124">
        <v>45360000000</v>
      </c>
    </row>
    <row r="7911" spans="3:11" x14ac:dyDescent="0.25">
      <c r="C7911" s="201">
        <v>45726</v>
      </c>
      <c r="D7911" s="217" t="s">
        <v>312</v>
      </c>
      <c r="E7911" s="124">
        <v>14500</v>
      </c>
      <c r="F7911" s="124">
        <v>14600</v>
      </c>
      <c r="G7911" s="124">
        <v>14500</v>
      </c>
      <c r="H7911" s="217">
        <v>4</v>
      </c>
      <c r="I7911" s="124">
        <v>58000</v>
      </c>
      <c r="J7911" s="238">
        <v>20000000</v>
      </c>
      <c r="K7911" s="124">
        <v>290000000000</v>
      </c>
    </row>
    <row r="7912" spans="3:11" x14ac:dyDescent="0.25">
      <c r="C7912" s="201">
        <v>45726</v>
      </c>
      <c r="D7912" s="217" t="s">
        <v>312</v>
      </c>
      <c r="E7912" s="124">
        <v>14500</v>
      </c>
      <c r="F7912" s="124">
        <v>14600</v>
      </c>
      <c r="G7912" s="124">
        <v>14500</v>
      </c>
      <c r="H7912" s="217">
        <v>2</v>
      </c>
      <c r="I7912" s="124">
        <v>29000</v>
      </c>
      <c r="J7912" s="238">
        <v>20000000</v>
      </c>
      <c r="K7912" s="124">
        <v>290000000000</v>
      </c>
    </row>
    <row r="7913" spans="3:11" x14ac:dyDescent="0.25">
      <c r="C7913" s="201">
        <v>45726</v>
      </c>
      <c r="D7913" s="217" t="s">
        <v>1154</v>
      </c>
      <c r="E7913" s="124">
        <v>24350</v>
      </c>
      <c r="F7913" s="124">
        <v>24300</v>
      </c>
      <c r="G7913" s="124">
        <v>24350</v>
      </c>
      <c r="H7913" s="217">
        <v>2</v>
      </c>
      <c r="I7913" s="124">
        <v>48700</v>
      </c>
      <c r="J7913" s="238">
        <v>600000</v>
      </c>
      <c r="K7913" s="124">
        <v>14610000000</v>
      </c>
    </row>
    <row r="7914" spans="3:11" x14ac:dyDescent="0.25">
      <c r="C7914" s="201">
        <v>45726</v>
      </c>
      <c r="D7914" s="217" t="s">
        <v>312</v>
      </c>
      <c r="E7914" s="124">
        <v>14300</v>
      </c>
      <c r="F7914" s="124">
        <v>14600</v>
      </c>
      <c r="G7914" s="124">
        <v>14500</v>
      </c>
      <c r="H7914" s="217">
        <v>10</v>
      </c>
      <c r="I7914" s="124">
        <v>143000</v>
      </c>
      <c r="J7914" s="238">
        <v>20000000</v>
      </c>
      <c r="K7914" s="124">
        <v>290000000000</v>
      </c>
    </row>
    <row r="7915" spans="3:11" x14ac:dyDescent="0.25">
      <c r="C7915" s="201">
        <v>45726</v>
      </c>
      <c r="D7915" s="217" t="s">
        <v>1154</v>
      </c>
      <c r="E7915" s="124">
        <v>24300</v>
      </c>
      <c r="F7915" s="124">
        <v>24300</v>
      </c>
      <c r="G7915" s="124">
        <v>24350</v>
      </c>
      <c r="H7915" s="217">
        <v>1</v>
      </c>
      <c r="I7915" s="124">
        <v>24300</v>
      </c>
      <c r="J7915" s="238">
        <v>600000</v>
      </c>
      <c r="K7915" s="124">
        <v>14610000000</v>
      </c>
    </row>
    <row r="7916" spans="3:11" x14ac:dyDescent="0.25">
      <c r="C7916" s="201">
        <v>45726</v>
      </c>
      <c r="D7916" s="217" t="s">
        <v>1154</v>
      </c>
      <c r="E7916" s="124">
        <v>24300</v>
      </c>
      <c r="F7916" s="124">
        <v>24300</v>
      </c>
      <c r="G7916" s="124">
        <v>24350</v>
      </c>
      <c r="H7916" s="217">
        <v>16</v>
      </c>
      <c r="I7916" s="124">
        <v>388800</v>
      </c>
      <c r="J7916" s="238">
        <v>600000</v>
      </c>
      <c r="K7916" s="124">
        <v>14610000000</v>
      </c>
    </row>
    <row r="7917" spans="3:11" x14ac:dyDescent="0.25">
      <c r="C7917" s="201">
        <v>45726</v>
      </c>
      <c r="D7917" s="217" t="s">
        <v>1154</v>
      </c>
      <c r="E7917" s="124">
        <v>24300</v>
      </c>
      <c r="F7917" s="124">
        <v>24300</v>
      </c>
      <c r="G7917" s="124">
        <v>24350</v>
      </c>
      <c r="H7917" s="217">
        <v>1</v>
      </c>
      <c r="I7917" s="124">
        <v>24300</v>
      </c>
      <c r="J7917" s="238">
        <v>600000</v>
      </c>
      <c r="K7917" s="124">
        <v>14610000000</v>
      </c>
    </row>
    <row r="7918" spans="3:11" x14ac:dyDescent="0.25">
      <c r="C7918" s="201">
        <v>45726</v>
      </c>
      <c r="D7918" s="217" t="s">
        <v>1154</v>
      </c>
      <c r="E7918" s="124">
        <v>24300</v>
      </c>
      <c r="F7918" s="124">
        <v>24300</v>
      </c>
      <c r="G7918" s="124">
        <v>24350</v>
      </c>
      <c r="H7918" s="217">
        <v>3</v>
      </c>
      <c r="I7918" s="124">
        <v>72900</v>
      </c>
      <c r="J7918" s="238">
        <v>600000</v>
      </c>
      <c r="K7918" s="124">
        <v>14610000000</v>
      </c>
    </row>
    <row r="7919" spans="3:11" x14ac:dyDescent="0.25">
      <c r="C7919" s="201">
        <v>45726</v>
      </c>
      <c r="D7919" s="217" t="s">
        <v>1154</v>
      </c>
      <c r="E7919" s="124">
        <v>24300</v>
      </c>
      <c r="F7919" s="124">
        <v>24300</v>
      </c>
      <c r="G7919" s="124">
        <v>24350</v>
      </c>
      <c r="H7919" s="217">
        <v>1</v>
      </c>
      <c r="I7919" s="124">
        <v>24300</v>
      </c>
      <c r="J7919" s="238">
        <v>600000</v>
      </c>
      <c r="K7919" s="124">
        <v>14610000000</v>
      </c>
    </row>
    <row r="7920" spans="3:11" x14ac:dyDescent="0.25">
      <c r="C7920" s="201">
        <v>45726</v>
      </c>
      <c r="D7920" s="217" t="s">
        <v>1154</v>
      </c>
      <c r="E7920" s="124">
        <v>24300</v>
      </c>
      <c r="F7920" s="124">
        <v>24300</v>
      </c>
      <c r="G7920" s="124">
        <v>24350</v>
      </c>
      <c r="H7920" s="217">
        <v>1</v>
      </c>
      <c r="I7920" s="124">
        <v>24300</v>
      </c>
      <c r="J7920" s="238">
        <v>600000</v>
      </c>
      <c r="K7920" s="124">
        <v>14610000000</v>
      </c>
    </row>
    <row r="7921" spans="3:11" x14ac:dyDescent="0.25">
      <c r="C7921" s="201">
        <v>45726</v>
      </c>
      <c r="D7921" s="217" t="s">
        <v>1154</v>
      </c>
      <c r="E7921" s="124">
        <v>24300</v>
      </c>
      <c r="F7921" s="124">
        <v>24300</v>
      </c>
      <c r="G7921" s="124">
        <v>24350</v>
      </c>
      <c r="H7921" s="217">
        <v>2</v>
      </c>
      <c r="I7921" s="124">
        <v>48600</v>
      </c>
      <c r="J7921" s="238">
        <v>600000</v>
      </c>
      <c r="K7921" s="124">
        <v>14610000000</v>
      </c>
    </row>
    <row r="7922" spans="3:11" x14ac:dyDescent="0.25">
      <c r="C7922" s="201">
        <v>45726</v>
      </c>
      <c r="D7922" s="217" t="s">
        <v>1154</v>
      </c>
      <c r="E7922" s="124">
        <v>24290</v>
      </c>
      <c r="F7922" s="124">
        <v>24300</v>
      </c>
      <c r="G7922" s="124">
        <v>24350</v>
      </c>
      <c r="H7922" s="217">
        <v>1</v>
      </c>
      <c r="I7922" s="124">
        <v>24290</v>
      </c>
      <c r="J7922" s="238">
        <v>600000</v>
      </c>
      <c r="K7922" s="124">
        <v>14610000000</v>
      </c>
    </row>
    <row r="7923" spans="3:11" x14ac:dyDescent="0.25">
      <c r="C7923" s="201">
        <v>45726</v>
      </c>
      <c r="D7923" s="217" t="s">
        <v>310</v>
      </c>
      <c r="E7923" s="124">
        <v>59990</v>
      </c>
      <c r="F7923" s="124">
        <v>59500</v>
      </c>
      <c r="G7923" s="124">
        <v>59290</v>
      </c>
      <c r="H7923" s="217">
        <v>2</v>
      </c>
      <c r="I7923" s="124">
        <v>119980</v>
      </c>
      <c r="J7923" s="238">
        <v>19450000</v>
      </c>
      <c r="K7923" s="124">
        <v>1153190500000</v>
      </c>
    </row>
    <row r="7924" spans="3:11" x14ac:dyDescent="0.25">
      <c r="C7924" s="201">
        <v>45726</v>
      </c>
      <c r="D7924" s="217" t="s">
        <v>312</v>
      </c>
      <c r="E7924" s="124">
        <v>14300</v>
      </c>
      <c r="F7924" s="124">
        <v>14600</v>
      </c>
      <c r="G7924" s="124">
        <v>14500</v>
      </c>
      <c r="H7924" s="217">
        <v>3</v>
      </c>
      <c r="I7924" s="124">
        <v>42900</v>
      </c>
      <c r="J7924" s="238">
        <v>20000000</v>
      </c>
      <c r="K7924" s="124">
        <v>290000000000</v>
      </c>
    </row>
    <row r="7925" spans="3:11" x14ac:dyDescent="0.25">
      <c r="C7925" s="201">
        <v>45726</v>
      </c>
      <c r="D7925" s="217" t="s">
        <v>312</v>
      </c>
      <c r="E7925" s="124">
        <v>14300</v>
      </c>
      <c r="F7925" s="124">
        <v>14600</v>
      </c>
      <c r="G7925" s="124">
        <v>14500</v>
      </c>
      <c r="H7925" s="217">
        <v>10</v>
      </c>
      <c r="I7925" s="124">
        <v>143000</v>
      </c>
      <c r="J7925" s="238">
        <v>20000000</v>
      </c>
      <c r="K7925" s="124">
        <v>290000000000</v>
      </c>
    </row>
    <row r="7926" spans="3:11" x14ac:dyDescent="0.25">
      <c r="C7926" s="201">
        <v>45726</v>
      </c>
      <c r="D7926" s="217" t="s">
        <v>1155</v>
      </c>
      <c r="E7926" s="124">
        <v>18900</v>
      </c>
      <c r="F7926" s="124">
        <v>19000</v>
      </c>
      <c r="G7926" s="124">
        <v>18900</v>
      </c>
      <c r="H7926" s="217">
        <v>3</v>
      </c>
      <c r="I7926" s="124">
        <v>56700</v>
      </c>
      <c r="J7926" s="238">
        <v>2400000</v>
      </c>
      <c r="K7926" s="124">
        <v>45360000000</v>
      </c>
    </row>
    <row r="7927" spans="3:11" x14ac:dyDescent="0.25">
      <c r="C7927" s="201">
        <v>45726</v>
      </c>
      <c r="D7927" s="217" t="s">
        <v>312</v>
      </c>
      <c r="E7927" s="124">
        <v>14500</v>
      </c>
      <c r="F7927" s="124">
        <v>14600</v>
      </c>
      <c r="G7927" s="124">
        <v>14500</v>
      </c>
      <c r="H7927" s="217">
        <v>1</v>
      </c>
      <c r="I7927" s="124">
        <v>14500</v>
      </c>
      <c r="J7927" s="238">
        <v>20000000</v>
      </c>
      <c r="K7927" s="124">
        <v>290000000000</v>
      </c>
    </row>
    <row r="7928" spans="3:11" x14ac:dyDescent="0.25">
      <c r="C7928" s="201">
        <v>45726</v>
      </c>
      <c r="D7928" s="217" t="s">
        <v>312</v>
      </c>
      <c r="E7928" s="124">
        <v>14500</v>
      </c>
      <c r="F7928" s="124">
        <v>14600</v>
      </c>
      <c r="G7928" s="124">
        <v>14500</v>
      </c>
      <c r="H7928" s="217">
        <v>2</v>
      </c>
      <c r="I7928" s="124">
        <v>29000</v>
      </c>
      <c r="J7928" s="238">
        <v>20000000</v>
      </c>
      <c r="K7928" s="124">
        <v>290000000000</v>
      </c>
    </row>
    <row r="7929" spans="3:11" x14ac:dyDescent="0.25">
      <c r="C7929" s="201">
        <v>45726</v>
      </c>
      <c r="D7929" s="217" t="s">
        <v>1154</v>
      </c>
      <c r="E7929" s="124">
        <v>24200</v>
      </c>
      <c r="F7929" s="124">
        <v>24300</v>
      </c>
      <c r="G7929" s="124">
        <v>24350</v>
      </c>
      <c r="H7929" s="217">
        <v>1</v>
      </c>
      <c r="I7929" s="124">
        <v>24200</v>
      </c>
      <c r="J7929" s="238">
        <v>600000</v>
      </c>
      <c r="K7929" s="124">
        <v>14610000000</v>
      </c>
    </row>
    <row r="7930" spans="3:11" x14ac:dyDescent="0.25">
      <c r="C7930" s="201">
        <v>45726</v>
      </c>
      <c r="D7930" s="217" t="s">
        <v>310</v>
      </c>
      <c r="E7930" s="124">
        <v>59990</v>
      </c>
      <c r="F7930" s="124">
        <v>59500</v>
      </c>
      <c r="G7930" s="124">
        <v>59290</v>
      </c>
      <c r="H7930" s="217">
        <v>5</v>
      </c>
      <c r="I7930" s="124">
        <v>299950</v>
      </c>
      <c r="J7930" s="238">
        <v>19450000</v>
      </c>
      <c r="K7930" s="124">
        <v>1153190500000</v>
      </c>
    </row>
    <row r="7931" spans="3:11" x14ac:dyDescent="0.25">
      <c r="C7931" s="201">
        <v>45726</v>
      </c>
      <c r="D7931" s="217" t="s">
        <v>1154</v>
      </c>
      <c r="E7931" s="124">
        <v>24200</v>
      </c>
      <c r="F7931" s="124">
        <v>24300</v>
      </c>
      <c r="G7931" s="124">
        <v>24350</v>
      </c>
      <c r="H7931" s="217">
        <v>1</v>
      </c>
      <c r="I7931" s="124">
        <v>24200</v>
      </c>
      <c r="J7931" s="238">
        <v>600000</v>
      </c>
      <c r="K7931" s="124">
        <v>14610000000</v>
      </c>
    </row>
    <row r="7932" spans="3:11" x14ac:dyDescent="0.25">
      <c r="C7932" s="201">
        <v>45726</v>
      </c>
      <c r="D7932" s="217" t="s">
        <v>312</v>
      </c>
      <c r="E7932" s="124">
        <v>14500</v>
      </c>
      <c r="F7932" s="124">
        <v>14600</v>
      </c>
      <c r="G7932" s="124">
        <v>14500</v>
      </c>
      <c r="H7932" s="217">
        <v>2</v>
      </c>
      <c r="I7932" s="124">
        <v>29000</v>
      </c>
      <c r="J7932" s="238">
        <v>20000000</v>
      </c>
      <c r="K7932" s="124">
        <v>290000000000</v>
      </c>
    </row>
    <row r="7933" spans="3:11" x14ac:dyDescent="0.25">
      <c r="C7933" s="201">
        <v>45726</v>
      </c>
      <c r="D7933" s="217" t="s">
        <v>310</v>
      </c>
      <c r="E7933" s="124">
        <v>59990</v>
      </c>
      <c r="F7933" s="124">
        <v>59500</v>
      </c>
      <c r="G7933" s="124">
        <v>59290</v>
      </c>
      <c r="H7933" s="217">
        <v>1</v>
      </c>
      <c r="I7933" s="124">
        <v>59990</v>
      </c>
      <c r="J7933" s="238">
        <v>19450000</v>
      </c>
      <c r="K7933" s="124">
        <v>1153190500000</v>
      </c>
    </row>
    <row r="7934" spans="3:11" x14ac:dyDescent="0.25">
      <c r="C7934" s="201">
        <v>45726</v>
      </c>
      <c r="D7934" s="217" t="s">
        <v>312</v>
      </c>
      <c r="E7934" s="124">
        <v>14500</v>
      </c>
      <c r="F7934" s="124">
        <v>14600</v>
      </c>
      <c r="G7934" s="124">
        <v>14500</v>
      </c>
      <c r="H7934" s="217">
        <v>1</v>
      </c>
      <c r="I7934" s="124">
        <v>14500</v>
      </c>
      <c r="J7934" s="238">
        <v>20000000</v>
      </c>
      <c r="K7934" s="124">
        <v>290000000000</v>
      </c>
    </row>
    <row r="7935" spans="3:11" x14ac:dyDescent="0.25">
      <c r="C7935" s="201">
        <v>45726</v>
      </c>
      <c r="D7935" s="217" t="s">
        <v>312</v>
      </c>
      <c r="E7935" s="124">
        <v>14500</v>
      </c>
      <c r="F7935" s="124">
        <v>14600</v>
      </c>
      <c r="G7935" s="124">
        <v>14500</v>
      </c>
      <c r="H7935" s="217">
        <v>3</v>
      </c>
      <c r="I7935" s="124">
        <v>43500</v>
      </c>
      <c r="J7935" s="238">
        <v>20000000</v>
      </c>
      <c r="K7935" s="124">
        <v>290000000000</v>
      </c>
    </row>
    <row r="7936" spans="3:11" x14ac:dyDescent="0.25">
      <c r="C7936" s="201">
        <v>45726</v>
      </c>
      <c r="D7936" s="217" t="s">
        <v>1155</v>
      </c>
      <c r="E7936" s="124">
        <v>18900</v>
      </c>
      <c r="F7936" s="124">
        <v>19000</v>
      </c>
      <c r="G7936" s="124">
        <v>18900</v>
      </c>
      <c r="H7936" s="217">
        <v>1</v>
      </c>
      <c r="I7936" s="124">
        <v>18900</v>
      </c>
      <c r="J7936" s="238">
        <v>2400000</v>
      </c>
      <c r="K7936" s="124">
        <v>45360000000</v>
      </c>
    </row>
    <row r="7937" spans="3:11" x14ac:dyDescent="0.25">
      <c r="C7937" s="201">
        <v>45726</v>
      </c>
      <c r="D7937" s="217" t="s">
        <v>1154</v>
      </c>
      <c r="E7937" s="124">
        <v>24000</v>
      </c>
      <c r="F7937" s="124">
        <v>24300</v>
      </c>
      <c r="G7937" s="124">
        <v>24350</v>
      </c>
      <c r="H7937" s="217">
        <v>14</v>
      </c>
      <c r="I7937" s="124">
        <v>336000</v>
      </c>
      <c r="J7937" s="238">
        <v>600000</v>
      </c>
      <c r="K7937" s="124">
        <v>14610000000</v>
      </c>
    </row>
    <row r="7938" spans="3:11" x14ac:dyDescent="0.25">
      <c r="C7938" s="201">
        <v>45726</v>
      </c>
      <c r="D7938" s="217" t="s">
        <v>1155</v>
      </c>
      <c r="E7938" s="124">
        <v>18900</v>
      </c>
      <c r="F7938" s="124">
        <v>19000</v>
      </c>
      <c r="G7938" s="124">
        <v>18900</v>
      </c>
      <c r="H7938" s="217">
        <v>1</v>
      </c>
      <c r="I7938" s="124">
        <v>18900</v>
      </c>
      <c r="J7938" s="238">
        <v>2400000</v>
      </c>
      <c r="K7938" s="124">
        <v>45360000000</v>
      </c>
    </row>
    <row r="7939" spans="3:11" x14ac:dyDescent="0.25">
      <c r="C7939" s="201">
        <v>45726</v>
      </c>
      <c r="D7939" s="217" t="s">
        <v>312</v>
      </c>
      <c r="E7939" s="124">
        <v>14500</v>
      </c>
      <c r="F7939" s="124">
        <v>14600</v>
      </c>
      <c r="G7939" s="124">
        <v>14500</v>
      </c>
      <c r="H7939" s="217">
        <v>4</v>
      </c>
      <c r="I7939" s="124">
        <v>58000</v>
      </c>
      <c r="J7939" s="238">
        <v>20000000</v>
      </c>
      <c r="K7939" s="124">
        <v>290000000000</v>
      </c>
    </row>
    <row r="7940" spans="3:11" x14ac:dyDescent="0.25">
      <c r="C7940" s="201">
        <v>45726</v>
      </c>
      <c r="D7940" s="217" t="s">
        <v>312</v>
      </c>
      <c r="E7940" s="124">
        <v>14500</v>
      </c>
      <c r="F7940" s="124">
        <v>14600</v>
      </c>
      <c r="G7940" s="124">
        <v>14500</v>
      </c>
      <c r="H7940" s="217">
        <v>16</v>
      </c>
      <c r="I7940" s="124">
        <v>232000</v>
      </c>
      <c r="J7940" s="238">
        <v>20000000</v>
      </c>
      <c r="K7940" s="124">
        <v>290000000000</v>
      </c>
    </row>
    <row r="7941" spans="3:11" x14ac:dyDescent="0.25">
      <c r="C7941" s="201">
        <v>45726</v>
      </c>
      <c r="D7941" s="217" t="s">
        <v>1154</v>
      </c>
      <c r="E7941" s="124">
        <v>24200</v>
      </c>
      <c r="F7941" s="124">
        <v>24300</v>
      </c>
      <c r="G7941" s="124">
        <v>24350</v>
      </c>
      <c r="H7941" s="217">
        <v>7</v>
      </c>
      <c r="I7941" s="124">
        <v>169400</v>
      </c>
      <c r="J7941" s="238">
        <v>600000</v>
      </c>
      <c r="K7941" s="124">
        <v>14610000000</v>
      </c>
    </row>
    <row r="7942" spans="3:11" x14ac:dyDescent="0.25">
      <c r="C7942" s="201">
        <v>45726</v>
      </c>
      <c r="D7942" s="217" t="s">
        <v>1154</v>
      </c>
      <c r="E7942" s="124">
        <v>24290</v>
      </c>
      <c r="F7942" s="124">
        <v>24300</v>
      </c>
      <c r="G7942" s="124">
        <v>24350</v>
      </c>
      <c r="H7942" s="217">
        <v>2</v>
      </c>
      <c r="I7942" s="124">
        <v>48580</v>
      </c>
      <c r="J7942" s="238">
        <v>600000</v>
      </c>
      <c r="K7942" s="124">
        <v>14610000000</v>
      </c>
    </row>
    <row r="7943" spans="3:11" x14ac:dyDescent="0.25">
      <c r="C7943" s="201">
        <v>45726</v>
      </c>
      <c r="D7943" s="217" t="s">
        <v>1154</v>
      </c>
      <c r="E7943" s="124">
        <v>24290</v>
      </c>
      <c r="F7943" s="124">
        <v>24300</v>
      </c>
      <c r="G7943" s="124">
        <v>24350</v>
      </c>
      <c r="H7943" s="217">
        <v>1</v>
      </c>
      <c r="I7943" s="124">
        <v>24290</v>
      </c>
      <c r="J7943" s="238">
        <v>600000</v>
      </c>
      <c r="K7943" s="124">
        <v>14610000000</v>
      </c>
    </row>
    <row r="7944" spans="3:11" x14ac:dyDescent="0.25">
      <c r="C7944" s="201">
        <v>45726</v>
      </c>
      <c r="D7944" s="217" t="s">
        <v>310</v>
      </c>
      <c r="E7944" s="124">
        <v>59990</v>
      </c>
      <c r="F7944" s="124">
        <v>59500</v>
      </c>
      <c r="G7944" s="124">
        <v>59290</v>
      </c>
      <c r="H7944" s="217">
        <v>5</v>
      </c>
      <c r="I7944" s="124">
        <v>299950</v>
      </c>
      <c r="J7944" s="238">
        <v>19450000</v>
      </c>
      <c r="K7944" s="124">
        <v>1153190500000</v>
      </c>
    </row>
    <row r="7945" spans="3:11" x14ac:dyDescent="0.25">
      <c r="C7945" s="201">
        <v>45726</v>
      </c>
      <c r="D7945" s="217" t="s">
        <v>312</v>
      </c>
      <c r="E7945" s="124">
        <v>14500</v>
      </c>
      <c r="F7945" s="124">
        <v>14600</v>
      </c>
      <c r="G7945" s="124">
        <v>14500</v>
      </c>
      <c r="H7945" s="217">
        <v>10</v>
      </c>
      <c r="I7945" s="124">
        <v>145000</v>
      </c>
      <c r="J7945" s="238">
        <v>20000000</v>
      </c>
      <c r="K7945" s="124">
        <v>290000000000</v>
      </c>
    </row>
    <row r="7946" spans="3:11" x14ac:dyDescent="0.25">
      <c r="C7946" s="201">
        <v>45726</v>
      </c>
      <c r="D7946" s="217" t="s">
        <v>1154</v>
      </c>
      <c r="E7946" s="124">
        <v>24290</v>
      </c>
      <c r="F7946" s="124">
        <v>24300</v>
      </c>
      <c r="G7946" s="124">
        <v>24350</v>
      </c>
      <c r="H7946" s="217">
        <v>4</v>
      </c>
      <c r="I7946" s="124">
        <v>97160</v>
      </c>
      <c r="J7946" s="238">
        <v>600000</v>
      </c>
      <c r="K7946" s="124">
        <v>14610000000</v>
      </c>
    </row>
    <row r="7947" spans="3:11" x14ac:dyDescent="0.25">
      <c r="C7947" s="201">
        <v>45726</v>
      </c>
      <c r="D7947" s="217" t="s">
        <v>1154</v>
      </c>
      <c r="E7947" s="124">
        <v>24350</v>
      </c>
      <c r="F7947" s="124">
        <v>24300</v>
      </c>
      <c r="G7947" s="124">
        <v>24350</v>
      </c>
      <c r="H7947" s="217">
        <v>6</v>
      </c>
      <c r="I7947" s="124">
        <v>146100</v>
      </c>
      <c r="J7947" s="238">
        <v>600000</v>
      </c>
      <c r="K7947" s="124">
        <v>14610000000</v>
      </c>
    </row>
    <row r="7948" spans="3:11" x14ac:dyDescent="0.25">
      <c r="C7948" s="201">
        <v>45726</v>
      </c>
      <c r="D7948" s="217" t="s">
        <v>310</v>
      </c>
      <c r="E7948" s="124">
        <v>59990</v>
      </c>
      <c r="F7948" s="124">
        <v>59500</v>
      </c>
      <c r="G7948" s="124">
        <v>59290</v>
      </c>
      <c r="H7948" s="217">
        <v>5</v>
      </c>
      <c r="I7948" s="124">
        <v>299950</v>
      </c>
      <c r="J7948" s="238">
        <v>19450000</v>
      </c>
      <c r="K7948" s="124">
        <v>1153190500000</v>
      </c>
    </row>
    <row r="7949" spans="3:11" x14ac:dyDescent="0.25">
      <c r="C7949" s="201">
        <v>45726</v>
      </c>
      <c r="D7949" s="217" t="s">
        <v>312</v>
      </c>
      <c r="E7949" s="124">
        <v>14500</v>
      </c>
      <c r="F7949" s="124">
        <v>14600</v>
      </c>
      <c r="G7949" s="124">
        <v>14500</v>
      </c>
      <c r="H7949" s="217">
        <v>3</v>
      </c>
      <c r="I7949" s="124">
        <v>43500</v>
      </c>
      <c r="J7949" s="238">
        <v>20000000</v>
      </c>
      <c r="K7949" s="124">
        <v>290000000000</v>
      </c>
    </row>
    <row r="7950" spans="3:11" x14ac:dyDescent="0.25">
      <c r="C7950" s="201">
        <v>45726</v>
      </c>
      <c r="D7950" s="217" t="s">
        <v>312</v>
      </c>
      <c r="E7950" s="124">
        <v>14500</v>
      </c>
      <c r="F7950" s="124">
        <v>14600</v>
      </c>
      <c r="G7950" s="124">
        <v>14500</v>
      </c>
      <c r="H7950" s="217">
        <v>13</v>
      </c>
      <c r="I7950" s="124">
        <v>188500</v>
      </c>
      <c r="J7950" s="238">
        <v>20000000</v>
      </c>
      <c r="K7950" s="124">
        <v>290000000000</v>
      </c>
    </row>
    <row r="7951" spans="3:11" x14ac:dyDescent="0.25">
      <c r="C7951" s="201">
        <v>45726</v>
      </c>
      <c r="D7951" s="217" t="s">
        <v>312</v>
      </c>
      <c r="E7951" s="124">
        <v>14500</v>
      </c>
      <c r="F7951" s="124">
        <v>14600</v>
      </c>
      <c r="G7951" s="124">
        <v>14500</v>
      </c>
      <c r="H7951" s="217">
        <v>5</v>
      </c>
      <c r="I7951" s="124">
        <v>72500</v>
      </c>
      <c r="J7951" s="238">
        <v>20000000</v>
      </c>
      <c r="K7951" s="124">
        <v>290000000000</v>
      </c>
    </row>
    <row r="7952" spans="3:11" x14ac:dyDescent="0.25">
      <c r="C7952" s="201">
        <v>45726</v>
      </c>
      <c r="D7952" s="217" t="s">
        <v>1154</v>
      </c>
      <c r="E7952" s="124">
        <v>24350</v>
      </c>
      <c r="F7952" s="124">
        <v>24300</v>
      </c>
      <c r="G7952" s="124">
        <v>24350</v>
      </c>
      <c r="H7952" s="217">
        <v>8</v>
      </c>
      <c r="I7952" s="124">
        <v>194800</v>
      </c>
      <c r="J7952" s="238">
        <v>600000</v>
      </c>
      <c r="K7952" s="124">
        <v>14610000000</v>
      </c>
    </row>
    <row r="7953" spans="3:11" x14ac:dyDescent="0.25">
      <c r="C7953" s="201">
        <v>45726</v>
      </c>
      <c r="D7953" s="217" t="s">
        <v>1154</v>
      </c>
      <c r="E7953" s="124">
        <v>24350</v>
      </c>
      <c r="F7953" s="124">
        <v>24300</v>
      </c>
      <c r="G7953" s="124">
        <v>24350</v>
      </c>
      <c r="H7953" s="217">
        <v>2</v>
      </c>
      <c r="I7953" s="124">
        <v>48700</v>
      </c>
      <c r="J7953" s="238">
        <v>600000</v>
      </c>
      <c r="K7953" s="124">
        <v>14610000000</v>
      </c>
    </row>
    <row r="7954" spans="3:11" x14ac:dyDescent="0.25">
      <c r="C7954" s="201">
        <v>45726</v>
      </c>
      <c r="D7954" s="217" t="s">
        <v>1155</v>
      </c>
      <c r="E7954" s="124">
        <v>18900</v>
      </c>
      <c r="F7954" s="124">
        <v>19000</v>
      </c>
      <c r="G7954" s="124">
        <v>18900</v>
      </c>
      <c r="H7954" s="217">
        <v>5</v>
      </c>
      <c r="I7954" s="124">
        <v>94500</v>
      </c>
      <c r="J7954" s="238">
        <v>2400000</v>
      </c>
      <c r="K7954" s="124">
        <v>45360000000</v>
      </c>
    </row>
    <row r="7955" spans="3:11" x14ac:dyDescent="0.25">
      <c r="C7955" s="201">
        <v>45726</v>
      </c>
      <c r="D7955" s="217" t="s">
        <v>310</v>
      </c>
      <c r="E7955" s="124">
        <v>59290</v>
      </c>
      <c r="F7955" s="124">
        <v>59500</v>
      </c>
      <c r="G7955" s="124">
        <v>59290</v>
      </c>
      <c r="H7955" s="217">
        <v>2</v>
      </c>
      <c r="I7955" s="124">
        <v>118580</v>
      </c>
      <c r="J7955" s="238">
        <v>19450000</v>
      </c>
      <c r="K7955" s="124">
        <v>1153190500000</v>
      </c>
    </row>
    <row r="7956" spans="3:11" x14ac:dyDescent="0.25">
      <c r="C7956" s="201">
        <v>45727</v>
      </c>
      <c r="D7956" s="217" t="s">
        <v>1154</v>
      </c>
      <c r="E7956" s="124">
        <v>23400</v>
      </c>
      <c r="F7956" s="124">
        <v>24350</v>
      </c>
      <c r="G7956" s="124">
        <v>23400</v>
      </c>
      <c r="H7956" s="217">
        <v>2</v>
      </c>
      <c r="I7956" s="124">
        <v>46800</v>
      </c>
      <c r="J7956" s="238">
        <v>600000</v>
      </c>
      <c r="K7956" s="124">
        <v>14040000000</v>
      </c>
    </row>
    <row r="7957" spans="3:11" x14ac:dyDescent="0.25">
      <c r="C7957" s="201">
        <v>45727</v>
      </c>
      <c r="D7957" s="217" t="s">
        <v>1154</v>
      </c>
      <c r="E7957" s="124">
        <v>23400</v>
      </c>
      <c r="F7957" s="124">
        <v>24350</v>
      </c>
      <c r="G7957" s="124">
        <v>23400</v>
      </c>
      <c r="H7957" s="217">
        <v>14</v>
      </c>
      <c r="I7957" s="124">
        <v>327600</v>
      </c>
      <c r="J7957" s="238">
        <v>600000</v>
      </c>
      <c r="K7957" s="124">
        <v>14040000000</v>
      </c>
    </row>
    <row r="7958" spans="3:11" x14ac:dyDescent="0.25">
      <c r="C7958" s="201">
        <v>45727</v>
      </c>
      <c r="D7958" s="217" t="s">
        <v>1154</v>
      </c>
      <c r="E7958" s="124">
        <v>23400</v>
      </c>
      <c r="F7958" s="124">
        <v>24350</v>
      </c>
      <c r="G7958" s="124">
        <v>23400</v>
      </c>
      <c r="H7958" s="217">
        <v>1</v>
      </c>
      <c r="I7958" s="124">
        <v>23400</v>
      </c>
      <c r="J7958" s="238">
        <v>600000</v>
      </c>
      <c r="K7958" s="124">
        <v>14040000000</v>
      </c>
    </row>
    <row r="7959" spans="3:11" x14ac:dyDescent="0.25">
      <c r="C7959" s="201">
        <v>45727</v>
      </c>
      <c r="D7959" s="217" t="s">
        <v>1154</v>
      </c>
      <c r="E7959" s="124">
        <v>23400</v>
      </c>
      <c r="F7959" s="124">
        <v>24350</v>
      </c>
      <c r="G7959" s="124">
        <v>23400</v>
      </c>
      <c r="H7959" s="217">
        <v>20</v>
      </c>
      <c r="I7959" s="124">
        <v>468000</v>
      </c>
      <c r="J7959" s="238">
        <v>600000</v>
      </c>
      <c r="K7959" s="124">
        <v>14040000000</v>
      </c>
    </row>
    <row r="7960" spans="3:11" x14ac:dyDescent="0.25">
      <c r="C7960" s="201">
        <v>45727</v>
      </c>
      <c r="D7960" s="217" t="s">
        <v>312</v>
      </c>
      <c r="E7960" s="124">
        <v>14600</v>
      </c>
      <c r="F7960" s="124">
        <v>14500</v>
      </c>
      <c r="G7960" s="124">
        <v>15000</v>
      </c>
      <c r="H7960" s="217">
        <v>98</v>
      </c>
      <c r="I7960" s="124">
        <v>1430800</v>
      </c>
      <c r="J7960" s="238">
        <v>20000000</v>
      </c>
      <c r="K7960" s="124">
        <v>300000000000</v>
      </c>
    </row>
    <row r="7961" spans="3:11" x14ac:dyDescent="0.25">
      <c r="C7961" s="201">
        <v>45727</v>
      </c>
      <c r="D7961" s="217" t="s">
        <v>312</v>
      </c>
      <c r="E7961" s="124">
        <v>14600</v>
      </c>
      <c r="F7961" s="124">
        <v>14500</v>
      </c>
      <c r="G7961" s="124">
        <v>15000</v>
      </c>
      <c r="H7961" s="217">
        <v>1</v>
      </c>
      <c r="I7961" s="124">
        <v>14600</v>
      </c>
      <c r="J7961" s="238">
        <v>20000000</v>
      </c>
      <c r="K7961" s="124">
        <v>300000000000</v>
      </c>
    </row>
    <row r="7962" spans="3:11" x14ac:dyDescent="0.25">
      <c r="C7962" s="201">
        <v>45727</v>
      </c>
      <c r="D7962" s="217" t="s">
        <v>312</v>
      </c>
      <c r="E7962" s="124">
        <v>14600</v>
      </c>
      <c r="F7962" s="124">
        <v>14500</v>
      </c>
      <c r="G7962" s="124">
        <v>15000</v>
      </c>
      <c r="H7962" s="217">
        <v>2</v>
      </c>
      <c r="I7962" s="124">
        <v>29200</v>
      </c>
      <c r="J7962" s="238">
        <v>20000000</v>
      </c>
      <c r="K7962" s="124">
        <v>300000000000</v>
      </c>
    </row>
    <row r="7963" spans="3:11" x14ac:dyDescent="0.25">
      <c r="C7963" s="201">
        <v>45727</v>
      </c>
      <c r="D7963" s="217" t="s">
        <v>312</v>
      </c>
      <c r="E7963" s="124">
        <v>14600</v>
      </c>
      <c r="F7963" s="124">
        <v>14500</v>
      </c>
      <c r="G7963" s="124">
        <v>15000</v>
      </c>
      <c r="H7963" s="217">
        <v>39</v>
      </c>
      <c r="I7963" s="124">
        <v>569400</v>
      </c>
      <c r="J7963" s="238">
        <v>20000000</v>
      </c>
      <c r="K7963" s="124">
        <v>300000000000</v>
      </c>
    </row>
    <row r="7964" spans="3:11" x14ac:dyDescent="0.25">
      <c r="C7964" s="201">
        <v>45727</v>
      </c>
      <c r="D7964" s="217" t="s">
        <v>1155</v>
      </c>
      <c r="E7964" s="124">
        <v>18900</v>
      </c>
      <c r="F7964" s="124">
        <v>18900</v>
      </c>
      <c r="G7964" s="124">
        <v>19000</v>
      </c>
      <c r="H7964" s="217">
        <v>1</v>
      </c>
      <c r="I7964" s="124">
        <v>18900</v>
      </c>
      <c r="J7964" s="238">
        <v>2400000</v>
      </c>
      <c r="K7964" s="124">
        <v>45600000000</v>
      </c>
    </row>
    <row r="7965" spans="3:11" x14ac:dyDescent="0.25">
      <c r="C7965" s="201">
        <v>45727</v>
      </c>
      <c r="D7965" s="217" t="s">
        <v>1155</v>
      </c>
      <c r="E7965" s="124">
        <v>18900</v>
      </c>
      <c r="F7965" s="124">
        <v>18900</v>
      </c>
      <c r="G7965" s="124">
        <v>19000</v>
      </c>
      <c r="H7965" s="217">
        <v>3</v>
      </c>
      <c r="I7965" s="124">
        <v>56700</v>
      </c>
      <c r="J7965" s="238">
        <v>2400000</v>
      </c>
      <c r="K7965" s="124">
        <v>45600000000</v>
      </c>
    </row>
    <row r="7966" spans="3:11" x14ac:dyDescent="0.25">
      <c r="C7966" s="201">
        <v>45727</v>
      </c>
      <c r="D7966" s="217" t="s">
        <v>1155</v>
      </c>
      <c r="E7966" s="124">
        <v>18900</v>
      </c>
      <c r="F7966" s="124">
        <v>18900</v>
      </c>
      <c r="G7966" s="124">
        <v>19000</v>
      </c>
      <c r="H7966" s="217">
        <v>2</v>
      </c>
      <c r="I7966" s="124">
        <v>37800</v>
      </c>
      <c r="J7966" s="238">
        <v>2400000</v>
      </c>
      <c r="K7966" s="124">
        <v>45600000000</v>
      </c>
    </row>
    <row r="7967" spans="3:11" x14ac:dyDescent="0.25">
      <c r="C7967" s="201">
        <v>45727</v>
      </c>
      <c r="D7967" s="217" t="s">
        <v>312</v>
      </c>
      <c r="E7967" s="124">
        <v>14500</v>
      </c>
      <c r="F7967" s="124">
        <v>14500</v>
      </c>
      <c r="G7967" s="124">
        <v>15000</v>
      </c>
      <c r="H7967" s="217">
        <v>2</v>
      </c>
      <c r="I7967" s="124">
        <v>29000</v>
      </c>
      <c r="J7967" s="238">
        <v>20000000</v>
      </c>
      <c r="K7967" s="124">
        <v>300000000000</v>
      </c>
    </row>
    <row r="7968" spans="3:11" x14ac:dyDescent="0.25">
      <c r="C7968" s="201">
        <v>45727</v>
      </c>
      <c r="D7968" s="217" t="s">
        <v>312</v>
      </c>
      <c r="E7968" s="124">
        <v>14500</v>
      </c>
      <c r="F7968" s="124">
        <v>14500</v>
      </c>
      <c r="G7968" s="124">
        <v>15000</v>
      </c>
      <c r="H7968" s="217">
        <v>3</v>
      </c>
      <c r="I7968" s="124">
        <v>43500</v>
      </c>
      <c r="J7968" s="238">
        <v>20000000</v>
      </c>
      <c r="K7968" s="124">
        <v>300000000000</v>
      </c>
    </row>
    <row r="7969" spans="3:11" x14ac:dyDescent="0.25">
      <c r="C7969" s="201">
        <v>45727</v>
      </c>
      <c r="D7969" s="217" t="s">
        <v>312</v>
      </c>
      <c r="E7969" s="124">
        <v>14500</v>
      </c>
      <c r="F7969" s="124">
        <v>14500</v>
      </c>
      <c r="G7969" s="124">
        <v>15000</v>
      </c>
      <c r="H7969" s="217">
        <v>22</v>
      </c>
      <c r="I7969" s="124">
        <v>319000</v>
      </c>
      <c r="J7969" s="238">
        <v>20000000</v>
      </c>
      <c r="K7969" s="124">
        <v>300000000000</v>
      </c>
    </row>
    <row r="7970" spans="3:11" x14ac:dyDescent="0.25">
      <c r="C7970" s="201">
        <v>45727</v>
      </c>
      <c r="D7970" s="217" t="s">
        <v>312</v>
      </c>
      <c r="E7970" s="124">
        <v>14600</v>
      </c>
      <c r="F7970" s="124">
        <v>14500</v>
      </c>
      <c r="G7970" s="124">
        <v>15000</v>
      </c>
      <c r="H7970" s="217">
        <v>93</v>
      </c>
      <c r="I7970" s="124">
        <v>1357800</v>
      </c>
      <c r="J7970" s="238">
        <v>20000000</v>
      </c>
      <c r="K7970" s="124">
        <v>300000000000</v>
      </c>
    </row>
    <row r="7971" spans="3:11" x14ac:dyDescent="0.25">
      <c r="C7971" s="201">
        <v>45727</v>
      </c>
      <c r="D7971" s="217" t="s">
        <v>312</v>
      </c>
      <c r="E7971" s="124">
        <v>14600</v>
      </c>
      <c r="F7971" s="124">
        <v>14500</v>
      </c>
      <c r="G7971" s="124">
        <v>15000</v>
      </c>
      <c r="H7971" s="217">
        <v>8</v>
      </c>
      <c r="I7971" s="124">
        <v>116800</v>
      </c>
      <c r="J7971" s="238">
        <v>20000000</v>
      </c>
      <c r="K7971" s="124">
        <v>300000000000</v>
      </c>
    </row>
    <row r="7972" spans="3:11" x14ac:dyDescent="0.25">
      <c r="C7972" s="201">
        <v>45727</v>
      </c>
      <c r="D7972" s="217" t="s">
        <v>310</v>
      </c>
      <c r="E7972" s="124">
        <v>59290</v>
      </c>
      <c r="F7972" s="124">
        <v>59290</v>
      </c>
      <c r="G7972" s="124">
        <v>59290</v>
      </c>
      <c r="H7972" s="217">
        <v>25</v>
      </c>
      <c r="I7972" s="124">
        <v>1482250</v>
      </c>
      <c r="J7972" s="238">
        <v>19450000</v>
      </c>
      <c r="K7972" s="124">
        <v>1153190500000</v>
      </c>
    </row>
    <row r="7973" spans="3:11" x14ac:dyDescent="0.25">
      <c r="C7973" s="201">
        <v>45727</v>
      </c>
      <c r="D7973" s="217" t="s">
        <v>1155</v>
      </c>
      <c r="E7973" s="124">
        <v>19000</v>
      </c>
      <c r="F7973" s="124">
        <v>18900</v>
      </c>
      <c r="G7973" s="124">
        <v>19000</v>
      </c>
      <c r="H7973" s="217">
        <v>5</v>
      </c>
      <c r="I7973" s="124">
        <v>95000</v>
      </c>
      <c r="J7973" s="238">
        <v>2400000</v>
      </c>
      <c r="K7973" s="124">
        <v>45600000000</v>
      </c>
    </row>
    <row r="7974" spans="3:11" x14ac:dyDescent="0.25">
      <c r="C7974" s="201">
        <v>45727</v>
      </c>
      <c r="D7974" s="217" t="s">
        <v>1155</v>
      </c>
      <c r="E7974" s="124">
        <v>19000</v>
      </c>
      <c r="F7974" s="124">
        <v>18900</v>
      </c>
      <c r="G7974" s="124">
        <v>19000</v>
      </c>
      <c r="H7974" s="217">
        <v>4</v>
      </c>
      <c r="I7974" s="124">
        <v>76000</v>
      </c>
      <c r="J7974" s="238">
        <v>2400000</v>
      </c>
      <c r="K7974" s="124">
        <v>45600000000</v>
      </c>
    </row>
    <row r="7975" spans="3:11" x14ac:dyDescent="0.25">
      <c r="C7975" s="201">
        <v>45727</v>
      </c>
      <c r="D7975" s="217" t="s">
        <v>310</v>
      </c>
      <c r="E7975" s="124">
        <v>59290</v>
      </c>
      <c r="F7975" s="124">
        <v>59290</v>
      </c>
      <c r="G7975" s="124">
        <v>59290</v>
      </c>
      <c r="H7975" s="217">
        <v>1</v>
      </c>
      <c r="I7975" s="124">
        <v>59290</v>
      </c>
      <c r="J7975" s="238">
        <v>19450000</v>
      </c>
      <c r="K7975" s="124">
        <v>1153190500000</v>
      </c>
    </row>
    <row r="7976" spans="3:11" x14ac:dyDescent="0.25">
      <c r="C7976" s="201">
        <v>45727</v>
      </c>
      <c r="D7976" s="217" t="s">
        <v>1155</v>
      </c>
      <c r="E7976" s="124">
        <v>19000</v>
      </c>
      <c r="F7976" s="124">
        <v>18900</v>
      </c>
      <c r="G7976" s="124">
        <v>19000</v>
      </c>
      <c r="H7976" s="217">
        <v>1</v>
      </c>
      <c r="I7976" s="124">
        <v>19000</v>
      </c>
      <c r="J7976" s="238">
        <v>2400000</v>
      </c>
      <c r="K7976" s="124">
        <v>45600000000</v>
      </c>
    </row>
    <row r="7977" spans="3:11" x14ac:dyDescent="0.25">
      <c r="C7977" s="201">
        <v>45727</v>
      </c>
      <c r="D7977" s="217" t="s">
        <v>310</v>
      </c>
      <c r="E7977" s="124">
        <v>59290</v>
      </c>
      <c r="F7977" s="124">
        <v>59290</v>
      </c>
      <c r="G7977" s="124">
        <v>59290</v>
      </c>
      <c r="H7977" s="217">
        <v>2</v>
      </c>
      <c r="I7977" s="124">
        <v>118580</v>
      </c>
      <c r="J7977" s="238">
        <v>19450000</v>
      </c>
      <c r="K7977" s="124">
        <v>1153190500000</v>
      </c>
    </row>
    <row r="7978" spans="3:11" x14ac:dyDescent="0.25">
      <c r="C7978" s="201">
        <v>45727</v>
      </c>
      <c r="D7978" s="217" t="s">
        <v>312</v>
      </c>
      <c r="E7978" s="124">
        <v>15000</v>
      </c>
      <c r="F7978" s="124">
        <v>14500</v>
      </c>
      <c r="G7978" s="124">
        <v>15000</v>
      </c>
      <c r="H7978" s="217">
        <v>2</v>
      </c>
      <c r="I7978" s="124">
        <v>30000</v>
      </c>
      <c r="J7978" s="238">
        <v>20000000</v>
      </c>
      <c r="K7978" s="124">
        <v>300000000000</v>
      </c>
    </row>
    <row r="7979" spans="3:11" x14ac:dyDescent="0.25">
      <c r="C7979" s="201">
        <v>45727</v>
      </c>
      <c r="D7979" s="217" t="s">
        <v>310</v>
      </c>
      <c r="E7979" s="124">
        <v>59290</v>
      </c>
      <c r="F7979" s="124">
        <v>59290</v>
      </c>
      <c r="G7979" s="124">
        <v>59290</v>
      </c>
      <c r="H7979" s="217">
        <v>1</v>
      </c>
      <c r="I7979" s="124">
        <v>59290</v>
      </c>
      <c r="J7979" s="238">
        <v>19450000</v>
      </c>
      <c r="K7979" s="124">
        <v>1153190500000</v>
      </c>
    </row>
    <row r="7980" spans="3:11" x14ac:dyDescent="0.25">
      <c r="C7980" s="201">
        <v>45727</v>
      </c>
      <c r="D7980" s="217" t="s">
        <v>1154</v>
      </c>
      <c r="E7980" s="124">
        <v>23400</v>
      </c>
      <c r="F7980" s="124">
        <v>24350</v>
      </c>
      <c r="G7980" s="124">
        <v>23400</v>
      </c>
      <c r="H7980" s="217">
        <v>1</v>
      </c>
      <c r="I7980" s="124">
        <v>23400</v>
      </c>
      <c r="J7980" s="238">
        <v>600000</v>
      </c>
      <c r="K7980" s="124">
        <v>14040000000</v>
      </c>
    </row>
    <row r="7981" spans="3:11" x14ac:dyDescent="0.25">
      <c r="C7981" s="201">
        <v>45727</v>
      </c>
      <c r="D7981" s="217" t="s">
        <v>1154</v>
      </c>
      <c r="E7981" s="124">
        <v>23400</v>
      </c>
      <c r="F7981" s="124">
        <v>24350</v>
      </c>
      <c r="G7981" s="124">
        <v>23400</v>
      </c>
      <c r="H7981" s="217">
        <v>3</v>
      </c>
      <c r="I7981" s="124">
        <v>70200</v>
      </c>
      <c r="J7981" s="238">
        <v>600000</v>
      </c>
      <c r="K7981" s="124">
        <v>14040000000</v>
      </c>
    </row>
    <row r="7982" spans="3:11" x14ac:dyDescent="0.25">
      <c r="C7982" s="201">
        <v>45727</v>
      </c>
      <c r="D7982" s="217" t="s">
        <v>1154</v>
      </c>
      <c r="E7982" s="124">
        <v>23400</v>
      </c>
      <c r="F7982" s="124">
        <v>24350</v>
      </c>
      <c r="G7982" s="124">
        <v>23400</v>
      </c>
      <c r="H7982" s="217">
        <v>1</v>
      </c>
      <c r="I7982" s="124">
        <v>23400</v>
      </c>
      <c r="J7982" s="238">
        <v>600000</v>
      </c>
      <c r="K7982" s="124">
        <v>14040000000</v>
      </c>
    </row>
    <row r="7983" spans="3:11" x14ac:dyDescent="0.25">
      <c r="C7983" s="201">
        <v>45727</v>
      </c>
      <c r="D7983" s="217" t="s">
        <v>1155</v>
      </c>
      <c r="E7983" s="124">
        <v>19000</v>
      </c>
      <c r="F7983" s="124">
        <v>18900</v>
      </c>
      <c r="G7983" s="124">
        <v>19000</v>
      </c>
      <c r="H7983" s="217">
        <v>1</v>
      </c>
      <c r="I7983" s="124">
        <v>19000</v>
      </c>
      <c r="J7983" s="238">
        <v>2400000</v>
      </c>
      <c r="K7983" s="124">
        <v>45600000000</v>
      </c>
    </row>
    <row r="7984" spans="3:11" x14ac:dyDescent="0.25">
      <c r="C7984" s="201">
        <v>45727</v>
      </c>
      <c r="D7984" s="217" t="s">
        <v>312</v>
      </c>
      <c r="E7984" s="124">
        <v>15000</v>
      </c>
      <c r="F7984" s="124">
        <v>14500</v>
      </c>
      <c r="G7984" s="124">
        <v>15000</v>
      </c>
      <c r="H7984" s="217">
        <v>5</v>
      </c>
      <c r="I7984" s="124">
        <v>75000</v>
      </c>
      <c r="J7984" s="238">
        <v>20000000</v>
      </c>
      <c r="K7984" s="124">
        <v>300000000000</v>
      </c>
    </row>
    <row r="7985" spans="3:11" x14ac:dyDescent="0.25">
      <c r="C7985" s="201">
        <v>45727</v>
      </c>
      <c r="D7985" s="217" t="s">
        <v>1155</v>
      </c>
      <c r="E7985" s="124">
        <v>19000</v>
      </c>
      <c r="F7985" s="124">
        <v>18900</v>
      </c>
      <c r="G7985" s="124">
        <v>19000</v>
      </c>
      <c r="H7985" s="217">
        <v>10</v>
      </c>
      <c r="I7985" s="124">
        <v>190000</v>
      </c>
      <c r="J7985" s="238">
        <v>2400000</v>
      </c>
      <c r="K7985" s="124">
        <v>45600000000</v>
      </c>
    </row>
    <row r="7986" spans="3:11" x14ac:dyDescent="0.25">
      <c r="C7986" s="201">
        <v>45727</v>
      </c>
      <c r="D7986" s="217" t="s">
        <v>312</v>
      </c>
      <c r="E7986" s="124">
        <v>15000</v>
      </c>
      <c r="F7986" s="124">
        <v>14500</v>
      </c>
      <c r="G7986" s="124">
        <v>15000</v>
      </c>
      <c r="H7986" s="217">
        <v>1</v>
      </c>
      <c r="I7986" s="124">
        <v>15000</v>
      </c>
      <c r="J7986" s="238">
        <v>20000000</v>
      </c>
      <c r="K7986" s="124">
        <v>300000000000</v>
      </c>
    </row>
    <row r="7987" spans="3:11" x14ac:dyDescent="0.25">
      <c r="C7987" s="201">
        <v>45728</v>
      </c>
      <c r="D7987" s="217" t="s">
        <v>310</v>
      </c>
      <c r="E7987" s="124">
        <v>59290</v>
      </c>
      <c r="F7987" s="124">
        <v>59290</v>
      </c>
      <c r="G7987" s="124">
        <v>59290</v>
      </c>
      <c r="H7987" s="217">
        <v>2</v>
      </c>
      <c r="I7987" s="124">
        <v>118580</v>
      </c>
      <c r="J7987" s="238">
        <v>19450000</v>
      </c>
      <c r="K7987" s="124">
        <v>1153190500000</v>
      </c>
    </row>
    <row r="7988" spans="3:11" x14ac:dyDescent="0.25">
      <c r="C7988" s="201">
        <v>45728</v>
      </c>
      <c r="D7988" s="217" t="s">
        <v>312</v>
      </c>
      <c r="E7988" s="124">
        <v>15000</v>
      </c>
      <c r="F7988" s="124">
        <v>15000</v>
      </c>
      <c r="G7988" s="124">
        <v>14999</v>
      </c>
      <c r="H7988" s="217">
        <v>1</v>
      </c>
      <c r="I7988" s="124">
        <v>15000</v>
      </c>
      <c r="J7988" s="238">
        <v>20000000</v>
      </c>
      <c r="K7988" s="124">
        <v>299980000000</v>
      </c>
    </row>
    <row r="7989" spans="3:11" x14ac:dyDescent="0.25">
      <c r="C7989" s="201">
        <v>45728</v>
      </c>
      <c r="D7989" s="217" t="s">
        <v>312</v>
      </c>
      <c r="E7989" s="124">
        <v>15000</v>
      </c>
      <c r="F7989" s="124">
        <v>15000</v>
      </c>
      <c r="G7989" s="124">
        <v>14999</v>
      </c>
      <c r="H7989" s="217">
        <v>1</v>
      </c>
      <c r="I7989" s="124">
        <v>15000</v>
      </c>
      <c r="J7989" s="238">
        <v>20000000</v>
      </c>
      <c r="K7989" s="124">
        <v>299980000000</v>
      </c>
    </row>
    <row r="7990" spans="3:11" x14ac:dyDescent="0.25">
      <c r="C7990" s="201">
        <v>45728</v>
      </c>
      <c r="D7990" s="217" t="s">
        <v>1155</v>
      </c>
      <c r="E7990" s="124">
        <v>19000</v>
      </c>
      <c r="F7990" s="124">
        <v>19000</v>
      </c>
      <c r="G7990" s="124">
        <v>19000</v>
      </c>
      <c r="H7990" s="217">
        <v>1</v>
      </c>
      <c r="I7990" s="124">
        <v>19000</v>
      </c>
      <c r="J7990" s="238">
        <v>2400000</v>
      </c>
      <c r="K7990" s="124">
        <v>45600000000</v>
      </c>
    </row>
    <row r="7991" spans="3:11" x14ac:dyDescent="0.25">
      <c r="C7991" s="201">
        <v>45728</v>
      </c>
      <c r="D7991" s="217" t="s">
        <v>1155</v>
      </c>
      <c r="E7991" s="124">
        <v>19000</v>
      </c>
      <c r="F7991" s="124">
        <v>19000</v>
      </c>
      <c r="G7991" s="124">
        <v>19000</v>
      </c>
      <c r="H7991" s="217">
        <v>10</v>
      </c>
      <c r="I7991" s="124">
        <v>190000</v>
      </c>
      <c r="J7991" s="238">
        <v>2400000</v>
      </c>
      <c r="K7991" s="124">
        <v>45600000000</v>
      </c>
    </row>
    <row r="7992" spans="3:11" x14ac:dyDescent="0.25">
      <c r="C7992" s="201">
        <v>45728</v>
      </c>
      <c r="D7992" s="217" t="s">
        <v>1155</v>
      </c>
      <c r="E7992" s="124">
        <v>19000</v>
      </c>
      <c r="F7992" s="124">
        <v>19000</v>
      </c>
      <c r="G7992" s="124">
        <v>19000</v>
      </c>
      <c r="H7992" s="217">
        <v>4</v>
      </c>
      <c r="I7992" s="124">
        <v>76000</v>
      </c>
      <c r="J7992" s="238">
        <v>2400000</v>
      </c>
      <c r="K7992" s="124">
        <v>45600000000</v>
      </c>
    </row>
    <row r="7993" spans="3:11" x14ac:dyDescent="0.25">
      <c r="C7993" s="201">
        <v>45728</v>
      </c>
      <c r="D7993" s="217" t="s">
        <v>312</v>
      </c>
      <c r="E7993" s="124">
        <v>15000</v>
      </c>
      <c r="F7993" s="124">
        <v>15000</v>
      </c>
      <c r="G7993" s="124">
        <v>14999</v>
      </c>
      <c r="H7993" s="217">
        <v>2</v>
      </c>
      <c r="I7993" s="124">
        <v>30000</v>
      </c>
      <c r="J7993" s="238">
        <v>20000000</v>
      </c>
      <c r="K7993" s="124">
        <v>299980000000</v>
      </c>
    </row>
    <row r="7994" spans="3:11" x14ac:dyDescent="0.25">
      <c r="C7994" s="201">
        <v>45728</v>
      </c>
      <c r="D7994" s="217" t="s">
        <v>312</v>
      </c>
      <c r="E7994" s="124">
        <v>15000</v>
      </c>
      <c r="F7994" s="124">
        <v>15000</v>
      </c>
      <c r="G7994" s="124">
        <v>14999</v>
      </c>
      <c r="H7994" s="217">
        <v>1</v>
      </c>
      <c r="I7994" s="124">
        <v>15000</v>
      </c>
      <c r="J7994" s="238">
        <v>20000000</v>
      </c>
      <c r="K7994" s="124">
        <v>299980000000</v>
      </c>
    </row>
    <row r="7995" spans="3:11" x14ac:dyDescent="0.25">
      <c r="C7995" s="201">
        <v>45728</v>
      </c>
      <c r="D7995" s="217" t="s">
        <v>312</v>
      </c>
      <c r="E7995" s="124">
        <v>15000</v>
      </c>
      <c r="F7995" s="124">
        <v>15000</v>
      </c>
      <c r="G7995" s="124">
        <v>14999</v>
      </c>
      <c r="H7995" s="217">
        <v>2</v>
      </c>
      <c r="I7995" s="124">
        <v>30000</v>
      </c>
      <c r="J7995" s="238">
        <v>20000000</v>
      </c>
      <c r="K7995" s="124">
        <v>299980000000</v>
      </c>
    </row>
    <row r="7996" spans="3:11" x14ac:dyDescent="0.25">
      <c r="C7996" s="201">
        <v>45728</v>
      </c>
      <c r="D7996" s="217" t="s">
        <v>1155</v>
      </c>
      <c r="E7996" s="124">
        <v>19000</v>
      </c>
      <c r="F7996" s="124">
        <v>19000</v>
      </c>
      <c r="G7996" s="124">
        <v>19000</v>
      </c>
      <c r="H7996" s="217">
        <v>15</v>
      </c>
      <c r="I7996" s="124">
        <v>285000</v>
      </c>
      <c r="J7996" s="238">
        <v>2400000</v>
      </c>
      <c r="K7996" s="124">
        <v>45600000000</v>
      </c>
    </row>
    <row r="7997" spans="3:11" x14ac:dyDescent="0.25">
      <c r="C7997" s="201">
        <v>45728</v>
      </c>
      <c r="D7997" s="217" t="s">
        <v>312</v>
      </c>
      <c r="E7997" s="124">
        <v>15000</v>
      </c>
      <c r="F7997" s="124">
        <v>15000</v>
      </c>
      <c r="G7997" s="124">
        <v>14999</v>
      </c>
      <c r="H7997" s="217">
        <v>2</v>
      </c>
      <c r="I7997" s="124">
        <v>30000</v>
      </c>
      <c r="J7997" s="238">
        <v>20000000</v>
      </c>
      <c r="K7997" s="124">
        <v>299980000000</v>
      </c>
    </row>
    <row r="7998" spans="3:11" x14ac:dyDescent="0.25">
      <c r="C7998" s="201">
        <v>45728</v>
      </c>
      <c r="D7998" s="217" t="s">
        <v>1154</v>
      </c>
      <c r="E7998" s="124">
        <v>23400</v>
      </c>
      <c r="F7998" s="124">
        <v>23400</v>
      </c>
      <c r="G7998" s="124">
        <v>23400</v>
      </c>
      <c r="H7998" s="217">
        <v>5</v>
      </c>
      <c r="I7998" s="124">
        <v>117000</v>
      </c>
      <c r="J7998" s="238">
        <v>600000</v>
      </c>
      <c r="K7998" s="124">
        <v>14040000000</v>
      </c>
    </row>
    <row r="7999" spans="3:11" x14ac:dyDescent="0.25">
      <c r="C7999" s="201">
        <v>45728</v>
      </c>
      <c r="D7999" s="217" t="s">
        <v>1154</v>
      </c>
      <c r="E7999" s="124">
        <v>23400</v>
      </c>
      <c r="F7999" s="124">
        <v>23400</v>
      </c>
      <c r="G7999" s="124">
        <v>23400</v>
      </c>
      <c r="H7999" s="217">
        <v>1</v>
      </c>
      <c r="I7999" s="124">
        <v>23400</v>
      </c>
      <c r="J7999" s="238">
        <v>600000</v>
      </c>
      <c r="K7999" s="124">
        <v>14040000000</v>
      </c>
    </row>
    <row r="8000" spans="3:11" x14ac:dyDescent="0.25">
      <c r="C8000" s="201">
        <v>45728</v>
      </c>
      <c r="D8000" s="217" t="s">
        <v>1154</v>
      </c>
      <c r="E8000" s="124">
        <v>23400</v>
      </c>
      <c r="F8000" s="124">
        <v>23400</v>
      </c>
      <c r="G8000" s="124">
        <v>23400</v>
      </c>
      <c r="H8000" s="217">
        <v>1</v>
      </c>
      <c r="I8000" s="124">
        <v>23400</v>
      </c>
      <c r="J8000" s="238">
        <v>600000</v>
      </c>
      <c r="K8000" s="124">
        <v>14040000000</v>
      </c>
    </row>
    <row r="8001" spans="3:11" x14ac:dyDescent="0.25">
      <c r="C8001" s="201">
        <v>45728</v>
      </c>
      <c r="D8001" s="217" t="s">
        <v>1154</v>
      </c>
      <c r="E8001" s="124">
        <v>23400</v>
      </c>
      <c r="F8001" s="124">
        <v>23400</v>
      </c>
      <c r="G8001" s="124">
        <v>23400</v>
      </c>
      <c r="H8001" s="217">
        <v>1</v>
      </c>
      <c r="I8001" s="124">
        <v>23400</v>
      </c>
      <c r="J8001" s="238">
        <v>600000</v>
      </c>
      <c r="K8001" s="124">
        <v>14040000000</v>
      </c>
    </row>
    <row r="8002" spans="3:11" x14ac:dyDescent="0.25">
      <c r="C8002" s="201">
        <v>45728</v>
      </c>
      <c r="D8002" s="217" t="s">
        <v>312</v>
      </c>
      <c r="E8002" s="124">
        <v>15000</v>
      </c>
      <c r="F8002" s="124">
        <v>15000</v>
      </c>
      <c r="G8002" s="124">
        <v>14999</v>
      </c>
      <c r="H8002" s="217">
        <v>1</v>
      </c>
      <c r="I8002" s="124">
        <v>15000</v>
      </c>
      <c r="J8002" s="238">
        <v>20000000</v>
      </c>
      <c r="K8002" s="124">
        <v>299980000000</v>
      </c>
    </row>
    <row r="8003" spans="3:11" x14ac:dyDescent="0.25">
      <c r="C8003" s="201">
        <v>45728</v>
      </c>
      <c r="D8003" s="217" t="s">
        <v>310</v>
      </c>
      <c r="E8003" s="124">
        <v>59290</v>
      </c>
      <c r="F8003" s="124">
        <v>59290</v>
      </c>
      <c r="G8003" s="124">
        <v>59290</v>
      </c>
      <c r="H8003" s="217">
        <v>1</v>
      </c>
      <c r="I8003" s="124">
        <v>59290</v>
      </c>
      <c r="J8003" s="238">
        <v>19450000</v>
      </c>
      <c r="K8003" s="124">
        <v>1153190500000</v>
      </c>
    </row>
    <row r="8004" spans="3:11" x14ac:dyDescent="0.25">
      <c r="C8004" s="201">
        <v>45728</v>
      </c>
      <c r="D8004" s="217" t="s">
        <v>312</v>
      </c>
      <c r="E8004" s="124">
        <v>14999</v>
      </c>
      <c r="F8004" s="124">
        <v>15000</v>
      </c>
      <c r="G8004" s="124">
        <v>14999</v>
      </c>
      <c r="H8004" s="217">
        <v>1</v>
      </c>
      <c r="I8004" s="124">
        <v>14999</v>
      </c>
      <c r="J8004" s="238">
        <v>20000000</v>
      </c>
      <c r="K8004" s="124">
        <v>299980000000</v>
      </c>
    </row>
    <row r="8005" spans="3:11" x14ac:dyDescent="0.25">
      <c r="C8005" s="201">
        <v>45728</v>
      </c>
      <c r="D8005" s="217" t="s">
        <v>1154</v>
      </c>
      <c r="E8005" s="124">
        <v>23400</v>
      </c>
      <c r="F8005" s="124">
        <v>23400</v>
      </c>
      <c r="G8005" s="124">
        <v>23400</v>
      </c>
      <c r="H8005" s="217">
        <v>2</v>
      </c>
      <c r="I8005" s="124">
        <v>46800</v>
      </c>
      <c r="J8005" s="238">
        <v>600000</v>
      </c>
      <c r="K8005" s="124">
        <v>14040000000</v>
      </c>
    </row>
    <row r="8006" spans="3:11" x14ac:dyDescent="0.25">
      <c r="C8006" s="201">
        <v>45728</v>
      </c>
      <c r="D8006" s="217" t="s">
        <v>312</v>
      </c>
      <c r="E8006" s="124">
        <v>14800</v>
      </c>
      <c r="F8006" s="124">
        <v>15000</v>
      </c>
      <c r="G8006" s="124">
        <v>14999</v>
      </c>
      <c r="H8006" s="217">
        <v>1</v>
      </c>
      <c r="I8006" s="124">
        <v>14800</v>
      </c>
      <c r="J8006" s="238">
        <v>20000000</v>
      </c>
      <c r="K8006" s="124">
        <v>299980000000</v>
      </c>
    </row>
    <row r="8007" spans="3:11" x14ac:dyDescent="0.25">
      <c r="C8007" s="201">
        <v>45728</v>
      </c>
      <c r="D8007" s="217" t="s">
        <v>310</v>
      </c>
      <c r="E8007" s="124">
        <v>59290</v>
      </c>
      <c r="F8007" s="124">
        <v>59290</v>
      </c>
      <c r="G8007" s="124">
        <v>59290</v>
      </c>
      <c r="H8007" s="217">
        <v>2</v>
      </c>
      <c r="I8007" s="124">
        <v>118580</v>
      </c>
      <c r="J8007" s="238">
        <v>19450000</v>
      </c>
      <c r="K8007" s="124">
        <v>1153190500000</v>
      </c>
    </row>
    <row r="8008" spans="3:11" x14ac:dyDescent="0.25">
      <c r="C8008" s="201">
        <v>45728</v>
      </c>
      <c r="D8008" s="217" t="s">
        <v>312</v>
      </c>
      <c r="E8008" s="124">
        <v>14999</v>
      </c>
      <c r="F8008" s="124">
        <v>15000</v>
      </c>
      <c r="G8008" s="124">
        <v>14999</v>
      </c>
      <c r="H8008" s="217">
        <v>3</v>
      </c>
      <c r="I8008" s="124">
        <v>44997</v>
      </c>
      <c r="J8008" s="238">
        <v>20000000</v>
      </c>
      <c r="K8008" s="124">
        <v>299980000000</v>
      </c>
    </row>
    <row r="8009" spans="3:11" x14ac:dyDescent="0.25">
      <c r="C8009" s="201">
        <v>45728</v>
      </c>
      <c r="D8009" s="217" t="s">
        <v>310</v>
      </c>
      <c r="E8009" s="124">
        <v>59290</v>
      </c>
      <c r="F8009" s="124">
        <v>59290</v>
      </c>
      <c r="G8009" s="124">
        <v>59290</v>
      </c>
      <c r="H8009" s="217">
        <v>3</v>
      </c>
      <c r="I8009" s="124">
        <v>177870</v>
      </c>
      <c r="J8009" s="238">
        <v>19450000</v>
      </c>
      <c r="K8009" s="124">
        <v>1153190500000</v>
      </c>
    </row>
    <row r="8010" spans="3:11" x14ac:dyDescent="0.25">
      <c r="C8010" s="201">
        <v>45728</v>
      </c>
      <c r="D8010" s="217" t="s">
        <v>310</v>
      </c>
      <c r="E8010" s="124">
        <v>59290</v>
      </c>
      <c r="F8010" s="124">
        <v>59290</v>
      </c>
      <c r="G8010" s="124">
        <v>59290</v>
      </c>
      <c r="H8010" s="217">
        <v>6</v>
      </c>
      <c r="I8010" s="124">
        <v>355740</v>
      </c>
      <c r="J8010" s="238">
        <v>19450000</v>
      </c>
      <c r="K8010" s="124">
        <v>1153190500000</v>
      </c>
    </row>
    <row r="8011" spans="3:11" x14ac:dyDescent="0.25">
      <c r="C8011" s="201">
        <v>45729</v>
      </c>
      <c r="D8011" s="217" t="s">
        <v>310</v>
      </c>
      <c r="E8011" s="124">
        <v>59500</v>
      </c>
      <c r="F8011" s="124">
        <v>59290</v>
      </c>
      <c r="G8011" s="124">
        <v>59990</v>
      </c>
      <c r="H8011" s="217">
        <v>2</v>
      </c>
      <c r="I8011" s="124">
        <v>119000</v>
      </c>
      <c r="J8011" s="238">
        <v>19450000</v>
      </c>
      <c r="K8011" s="124">
        <v>1166805500000</v>
      </c>
    </row>
    <row r="8012" spans="3:11" x14ac:dyDescent="0.25">
      <c r="C8012" s="201">
        <v>45729</v>
      </c>
      <c r="D8012" s="217" t="s">
        <v>1154</v>
      </c>
      <c r="E8012" s="124">
        <v>24500</v>
      </c>
      <c r="F8012" s="124">
        <v>23400</v>
      </c>
      <c r="G8012" s="124">
        <v>24500</v>
      </c>
      <c r="H8012" s="217">
        <v>2</v>
      </c>
      <c r="I8012" s="124">
        <v>49000</v>
      </c>
      <c r="J8012" s="238">
        <v>600000</v>
      </c>
      <c r="K8012" s="124">
        <v>14700000000</v>
      </c>
    </row>
    <row r="8013" spans="3:11" x14ac:dyDescent="0.25">
      <c r="C8013" s="201">
        <v>45729</v>
      </c>
      <c r="D8013" s="217" t="s">
        <v>1154</v>
      </c>
      <c r="E8013" s="124">
        <v>24500</v>
      </c>
      <c r="F8013" s="124">
        <v>23400</v>
      </c>
      <c r="G8013" s="124">
        <v>24500</v>
      </c>
      <c r="H8013" s="217">
        <v>2</v>
      </c>
      <c r="I8013" s="124">
        <v>49000</v>
      </c>
      <c r="J8013" s="238">
        <v>600000</v>
      </c>
      <c r="K8013" s="124">
        <v>14700000000</v>
      </c>
    </row>
    <row r="8014" spans="3:11" x14ac:dyDescent="0.25">
      <c r="C8014" s="201">
        <v>45729</v>
      </c>
      <c r="D8014" s="217" t="s">
        <v>312</v>
      </c>
      <c r="E8014" s="124">
        <v>14999</v>
      </c>
      <c r="F8014" s="124">
        <v>14999</v>
      </c>
      <c r="G8014" s="124">
        <v>14999</v>
      </c>
      <c r="H8014" s="217">
        <v>1</v>
      </c>
      <c r="I8014" s="124">
        <v>14999</v>
      </c>
      <c r="J8014" s="238">
        <v>20000000</v>
      </c>
      <c r="K8014" s="124">
        <v>299980000000</v>
      </c>
    </row>
    <row r="8015" spans="3:11" x14ac:dyDescent="0.25">
      <c r="C8015" s="201">
        <v>45729</v>
      </c>
      <c r="D8015" s="217" t="s">
        <v>312</v>
      </c>
      <c r="E8015" s="124">
        <v>14999</v>
      </c>
      <c r="F8015" s="124">
        <v>14999</v>
      </c>
      <c r="G8015" s="124">
        <v>14999</v>
      </c>
      <c r="H8015" s="217">
        <v>1</v>
      </c>
      <c r="I8015" s="124">
        <v>14999</v>
      </c>
      <c r="J8015" s="238">
        <v>20000000</v>
      </c>
      <c r="K8015" s="124">
        <v>299980000000</v>
      </c>
    </row>
    <row r="8016" spans="3:11" x14ac:dyDescent="0.25">
      <c r="C8016" s="201">
        <v>45729</v>
      </c>
      <c r="D8016" s="217" t="s">
        <v>312</v>
      </c>
      <c r="E8016" s="124">
        <v>14999</v>
      </c>
      <c r="F8016" s="124">
        <v>14999</v>
      </c>
      <c r="G8016" s="124">
        <v>14999</v>
      </c>
      <c r="H8016" s="217">
        <v>1</v>
      </c>
      <c r="I8016" s="124">
        <v>14999</v>
      </c>
      <c r="J8016" s="238">
        <v>20000000</v>
      </c>
      <c r="K8016" s="124">
        <v>299980000000</v>
      </c>
    </row>
    <row r="8017" spans="3:11" x14ac:dyDescent="0.25">
      <c r="C8017" s="201">
        <v>45729</v>
      </c>
      <c r="D8017" s="217" t="s">
        <v>1155</v>
      </c>
      <c r="E8017" s="124">
        <v>18950</v>
      </c>
      <c r="F8017" s="124">
        <v>19000</v>
      </c>
      <c r="G8017" s="124">
        <v>19000</v>
      </c>
      <c r="H8017" s="217">
        <v>2</v>
      </c>
      <c r="I8017" s="124">
        <v>37900</v>
      </c>
      <c r="J8017" s="238">
        <v>2400000</v>
      </c>
      <c r="K8017" s="124">
        <v>45600000000</v>
      </c>
    </row>
    <row r="8018" spans="3:11" x14ac:dyDescent="0.25">
      <c r="C8018" s="201">
        <v>45729</v>
      </c>
      <c r="D8018" s="217" t="s">
        <v>1155</v>
      </c>
      <c r="E8018" s="124">
        <v>18950</v>
      </c>
      <c r="F8018" s="124">
        <v>19000</v>
      </c>
      <c r="G8018" s="124">
        <v>19000</v>
      </c>
      <c r="H8018" s="217">
        <v>2</v>
      </c>
      <c r="I8018" s="124">
        <v>37900</v>
      </c>
      <c r="J8018" s="238">
        <v>2400000</v>
      </c>
      <c r="K8018" s="124">
        <v>45600000000</v>
      </c>
    </row>
    <row r="8019" spans="3:11" x14ac:dyDescent="0.25">
      <c r="C8019" s="201">
        <v>45729</v>
      </c>
      <c r="D8019" s="217" t="s">
        <v>1155</v>
      </c>
      <c r="E8019" s="124">
        <v>18950</v>
      </c>
      <c r="F8019" s="124">
        <v>19000</v>
      </c>
      <c r="G8019" s="124">
        <v>19000</v>
      </c>
      <c r="H8019" s="217">
        <v>26</v>
      </c>
      <c r="I8019" s="124">
        <v>492700</v>
      </c>
      <c r="J8019" s="238">
        <v>2400000</v>
      </c>
      <c r="K8019" s="124">
        <v>45600000000</v>
      </c>
    </row>
    <row r="8020" spans="3:11" x14ac:dyDescent="0.25">
      <c r="C8020" s="201">
        <v>45729</v>
      </c>
      <c r="D8020" s="217" t="s">
        <v>1155</v>
      </c>
      <c r="E8020" s="124">
        <v>18950</v>
      </c>
      <c r="F8020" s="124">
        <v>19000</v>
      </c>
      <c r="G8020" s="124">
        <v>19000</v>
      </c>
      <c r="H8020" s="217">
        <v>5</v>
      </c>
      <c r="I8020" s="124">
        <v>94750</v>
      </c>
      <c r="J8020" s="238">
        <v>2400000</v>
      </c>
      <c r="K8020" s="124">
        <v>45600000000</v>
      </c>
    </row>
    <row r="8021" spans="3:11" x14ac:dyDescent="0.25">
      <c r="C8021" s="201">
        <v>45729</v>
      </c>
      <c r="D8021" s="217" t="s">
        <v>1155</v>
      </c>
      <c r="E8021" s="124">
        <v>18950</v>
      </c>
      <c r="F8021" s="124">
        <v>19000</v>
      </c>
      <c r="G8021" s="124">
        <v>19000</v>
      </c>
      <c r="H8021" s="217">
        <v>11</v>
      </c>
      <c r="I8021" s="124">
        <v>208450</v>
      </c>
      <c r="J8021" s="238">
        <v>2400000</v>
      </c>
      <c r="K8021" s="124">
        <v>45600000000</v>
      </c>
    </row>
    <row r="8022" spans="3:11" x14ac:dyDescent="0.25">
      <c r="C8022" s="201">
        <v>45729</v>
      </c>
      <c r="D8022" s="217" t="s">
        <v>1155</v>
      </c>
      <c r="E8022" s="124">
        <v>18950</v>
      </c>
      <c r="F8022" s="124">
        <v>19000</v>
      </c>
      <c r="G8022" s="124">
        <v>19000</v>
      </c>
      <c r="H8022" s="217">
        <v>1</v>
      </c>
      <c r="I8022" s="124">
        <v>18950</v>
      </c>
      <c r="J8022" s="238">
        <v>2400000</v>
      </c>
      <c r="K8022" s="124">
        <v>45600000000</v>
      </c>
    </row>
    <row r="8023" spans="3:11" x14ac:dyDescent="0.25">
      <c r="C8023" s="201">
        <v>45729</v>
      </c>
      <c r="D8023" s="217" t="s">
        <v>1154</v>
      </c>
      <c r="E8023" s="124">
        <v>23400</v>
      </c>
      <c r="F8023" s="124">
        <v>23400</v>
      </c>
      <c r="G8023" s="124">
        <v>24500</v>
      </c>
      <c r="H8023" s="217">
        <v>2</v>
      </c>
      <c r="I8023" s="124">
        <v>46800</v>
      </c>
      <c r="J8023" s="238">
        <v>600000</v>
      </c>
      <c r="K8023" s="124">
        <v>14700000000</v>
      </c>
    </row>
    <row r="8024" spans="3:11" x14ac:dyDescent="0.25">
      <c r="C8024" s="201">
        <v>45729</v>
      </c>
      <c r="D8024" s="217" t="s">
        <v>312</v>
      </c>
      <c r="E8024" s="124">
        <v>14999</v>
      </c>
      <c r="F8024" s="124">
        <v>14999</v>
      </c>
      <c r="G8024" s="124">
        <v>14999</v>
      </c>
      <c r="H8024" s="217">
        <v>10</v>
      </c>
      <c r="I8024" s="124">
        <v>149990</v>
      </c>
      <c r="J8024" s="238">
        <v>20000000</v>
      </c>
      <c r="K8024" s="124">
        <v>299980000000</v>
      </c>
    </row>
    <row r="8025" spans="3:11" x14ac:dyDescent="0.25">
      <c r="C8025" s="201">
        <v>45729</v>
      </c>
      <c r="D8025" s="217" t="s">
        <v>1154</v>
      </c>
      <c r="E8025" s="124">
        <v>24500</v>
      </c>
      <c r="F8025" s="124">
        <v>23400</v>
      </c>
      <c r="G8025" s="124">
        <v>24500</v>
      </c>
      <c r="H8025" s="217">
        <v>10</v>
      </c>
      <c r="I8025" s="124">
        <v>245000</v>
      </c>
      <c r="J8025" s="238">
        <v>600000</v>
      </c>
      <c r="K8025" s="124">
        <v>14700000000</v>
      </c>
    </row>
    <row r="8026" spans="3:11" x14ac:dyDescent="0.25">
      <c r="C8026" s="201">
        <v>45729</v>
      </c>
      <c r="D8026" s="217" t="s">
        <v>310</v>
      </c>
      <c r="E8026" s="124">
        <v>59990</v>
      </c>
      <c r="F8026" s="124">
        <v>59290</v>
      </c>
      <c r="G8026" s="124">
        <v>59990</v>
      </c>
      <c r="H8026" s="217">
        <v>10</v>
      </c>
      <c r="I8026" s="124">
        <v>599900</v>
      </c>
      <c r="J8026" s="238">
        <v>19450000</v>
      </c>
      <c r="K8026" s="124">
        <v>1166805500000</v>
      </c>
    </row>
    <row r="8027" spans="3:11" x14ac:dyDescent="0.25">
      <c r="C8027" s="201">
        <v>45729</v>
      </c>
      <c r="D8027" s="217" t="s">
        <v>312</v>
      </c>
      <c r="E8027" s="124">
        <v>14999</v>
      </c>
      <c r="F8027" s="124">
        <v>14999</v>
      </c>
      <c r="G8027" s="124">
        <v>14999</v>
      </c>
      <c r="H8027" s="217">
        <v>10</v>
      </c>
      <c r="I8027" s="124">
        <v>149990</v>
      </c>
      <c r="J8027" s="238">
        <v>20000000</v>
      </c>
      <c r="K8027" s="124">
        <v>299980000000</v>
      </c>
    </row>
    <row r="8028" spans="3:11" x14ac:dyDescent="0.25">
      <c r="C8028" s="201">
        <v>45729</v>
      </c>
      <c r="D8028" s="217" t="s">
        <v>1155</v>
      </c>
      <c r="E8028" s="124">
        <v>18950</v>
      </c>
      <c r="F8028" s="124">
        <v>19000</v>
      </c>
      <c r="G8028" s="124">
        <v>19000</v>
      </c>
      <c r="H8028" s="217">
        <v>5</v>
      </c>
      <c r="I8028" s="124">
        <v>94750</v>
      </c>
      <c r="J8028" s="238">
        <v>2400000</v>
      </c>
      <c r="K8028" s="124">
        <v>45600000000</v>
      </c>
    </row>
    <row r="8029" spans="3:11" x14ac:dyDescent="0.25">
      <c r="C8029" s="201">
        <v>45729</v>
      </c>
      <c r="D8029" s="217" t="s">
        <v>1155</v>
      </c>
      <c r="E8029" s="124">
        <v>18950</v>
      </c>
      <c r="F8029" s="124">
        <v>19000</v>
      </c>
      <c r="G8029" s="124">
        <v>19000</v>
      </c>
      <c r="H8029" s="217">
        <v>7</v>
      </c>
      <c r="I8029" s="124">
        <v>132650</v>
      </c>
      <c r="J8029" s="238">
        <v>2400000</v>
      </c>
      <c r="K8029" s="124">
        <v>45600000000</v>
      </c>
    </row>
    <row r="8030" spans="3:11" x14ac:dyDescent="0.25">
      <c r="C8030" s="201">
        <v>45729</v>
      </c>
      <c r="D8030" s="217" t="s">
        <v>1155</v>
      </c>
      <c r="E8030" s="124">
        <v>19000</v>
      </c>
      <c r="F8030" s="124">
        <v>19000</v>
      </c>
      <c r="G8030" s="124">
        <v>19000</v>
      </c>
      <c r="H8030" s="217">
        <v>4</v>
      </c>
      <c r="I8030" s="124">
        <v>76000</v>
      </c>
      <c r="J8030" s="238">
        <v>2400000</v>
      </c>
      <c r="K8030" s="124">
        <v>45600000000</v>
      </c>
    </row>
    <row r="8031" spans="3:11" x14ac:dyDescent="0.25">
      <c r="C8031" s="201">
        <v>45729</v>
      </c>
      <c r="D8031" s="217" t="s">
        <v>310</v>
      </c>
      <c r="E8031" s="124">
        <v>59990</v>
      </c>
      <c r="F8031" s="124">
        <v>59290</v>
      </c>
      <c r="G8031" s="124">
        <v>59990</v>
      </c>
      <c r="H8031" s="217">
        <v>2</v>
      </c>
      <c r="I8031" s="124">
        <v>119980</v>
      </c>
      <c r="J8031" s="238">
        <v>19450000</v>
      </c>
      <c r="K8031" s="124">
        <v>1166805500000</v>
      </c>
    </row>
    <row r="8032" spans="3:11" x14ac:dyDescent="0.25">
      <c r="C8032" s="201">
        <v>45729</v>
      </c>
      <c r="D8032" s="217" t="s">
        <v>1154</v>
      </c>
      <c r="E8032" s="124">
        <v>24500</v>
      </c>
      <c r="F8032" s="124">
        <v>23400</v>
      </c>
      <c r="G8032" s="124">
        <v>24500</v>
      </c>
      <c r="H8032" s="217">
        <v>7</v>
      </c>
      <c r="I8032" s="124">
        <v>171500</v>
      </c>
      <c r="J8032" s="238">
        <v>600000</v>
      </c>
      <c r="K8032" s="124">
        <v>14700000000</v>
      </c>
    </row>
    <row r="8033" spans="3:11" x14ac:dyDescent="0.25">
      <c r="C8033" s="201">
        <v>45730</v>
      </c>
      <c r="D8033" s="217" t="s">
        <v>310</v>
      </c>
      <c r="E8033" s="124">
        <v>59500</v>
      </c>
      <c r="F8033" s="124">
        <v>59990</v>
      </c>
      <c r="G8033" s="124">
        <v>59990</v>
      </c>
      <c r="H8033" s="217">
        <v>1</v>
      </c>
      <c r="I8033" s="124">
        <v>59500</v>
      </c>
      <c r="J8033" s="238">
        <v>19450000</v>
      </c>
      <c r="K8033" s="124">
        <v>1166805500000</v>
      </c>
    </row>
    <row r="8034" spans="3:11" x14ac:dyDescent="0.25">
      <c r="C8034" s="201">
        <v>45730</v>
      </c>
      <c r="D8034" s="217" t="s">
        <v>1154</v>
      </c>
      <c r="E8034" s="124">
        <v>24500</v>
      </c>
      <c r="F8034" s="124">
        <v>24500</v>
      </c>
      <c r="G8034" s="124">
        <v>24675</v>
      </c>
      <c r="H8034" s="217">
        <v>8</v>
      </c>
      <c r="I8034" s="124">
        <v>196000</v>
      </c>
      <c r="J8034" s="238">
        <v>600000</v>
      </c>
      <c r="K8034" s="124">
        <v>14805000000</v>
      </c>
    </row>
    <row r="8035" spans="3:11" x14ac:dyDescent="0.25">
      <c r="C8035" s="201">
        <v>45730</v>
      </c>
      <c r="D8035" s="217" t="s">
        <v>1154</v>
      </c>
      <c r="E8035" s="124">
        <v>24500</v>
      </c>
      <c r="F8035" s="124">
        <v>24500</v>
      </c>
      <c r="G8035" s="124">
        <v>24675</v>
      </c>
      <c r="H8035" s="217">
        <v>2</v>
      </c>
      <c r="I8035" s="124">
        <v>49000</v>
      </c>
      <c r="J8035" s="238">
        <v>600000</v>
      </c>
      <c r="K8035" s="124">
        <v>14805000000</v>
      </c>
    </row>
    <row r="8036" spans="3:11" x14ac:dyDescent="0.25">
      <c r="C8036" s="201">
        <v>45730</v>
      </c>
      <c r="D8036" s="217" t="s">
        <v>1154</v>
      </c>
      <c r="E8036" s="124">
        <v>24500</v>
      </c>
      <c r="F8036" s="124">
        <v>24500</v>
      </c>
      <c r="G8036" s="124">
        <v>24675</v>
      </c>
      <c r="H8036" s="217">
        <v>1</v>
      </c>
      <c r="I8036" s="124">
        <v>24500</v>
      </c>
      <c r="J8036" s="238">
        <v>600000</v>
      </c>
      <c r="K8036" s="124">
        <v>14805000000</v>
      </c>
    </row>
    <row r="8037" spans="3:11" x14ac:dyDescent="0.25">
      <c r="C8037" s="201">
        <v>45730</v>
      </c>
      <c r="D8037" s="217" t="s">
        <v>1155</v>
      </c>
      <c r="E8037" s="124">
        <v>19000</v>
      </c>
      <c r="F8037" s="124">
        <v>19000</v>
      </c>
      <c r="G8037" s="124">
        <v>19000</v>
      </c>
      <c r="H8037" s="217">
        <v>1</v>
      </c>
      <c r="I8037" s="124">
        <v>19000</v>
      </c>
      <c r="J8037" s="238">
        <v>2400000</v>
      </c>
      <c r="K8037" s="124">
        <v>45600000000</v>
      </c>
    </row>
    <row r="8038" spans="3:11" x14ac:dyDescent="0.25">
      <c r="C8038" s="201">
        <v>45730</v>
      </c>
      <c r="D8038" s="217" t="s">
        <v>1155</v>
      </c>
      <c r="E8038" s="124">
        <v>19000</v>
      </c>
      <c r="F8038" s="124">
        <v>19000</v>
      </c>
      <c r="G8038" s="124">
        <v>19000</v>
      </c>
      <c r="H8038" s="217">
        <v>500</v>
      </c>
      <c r="I8038" s="124">
        <v>9500000</v>
      </c>
      <c r="J8038" s="238">
        <v>2400000</v>
      </c>
      <c r="K8038" s="124">
        <v>45600000000</v>
      </c>
    </row>
    <row r="8039" spans="3:11" x14ac:dyDescent="0.25">
      <c r="C8039" s="201">
        <v>45730</v>
      </c>
      <c r="D8039" s="217" t="s">
        <v>1154</v>
      </c>
      <c r="E8039" s="124">
        <v>24850</v>
      </c>
      <c r="F8039" s="124">
        <v>24500</v>
      </c>
      <c r="G8039" s="124">
        <v>24675</v>
      </c>
      <c r="H8039" s="217">
        <v>10</v>
      </c>
      <c r="I8039" s="124">
        <v>248500</v>
      </c>
      <c r="J8039" s="238">
        <v>600000</v>
      </c>
      <c r="K8039" s="124">
        <v>14805000000</v>
      </c>
    </row>
    <row r="8040" spans="3:11" x14ac:dyDescent="0.25">
      <c r="C8040" s="201">
        <v>45730</v>
      </c>
      <c r="D8040" s="217" t="s">
        <v>1154</v>
      </c>
      <c r="E8040" s="124">
        <v>24850</v>
      </c>
      <c r="F8040" s="124">
        <v>24500</v>
      </c>
      <c r="G8040" s="124">
        <v>24675</v>
      </c>
      <c r="H8040" s="217">
        <v>1</v>
      </c>
      <c r="I8040" s="124">
        <v>24850</v>
      </c>
      <c r="J8040" s="238">
        <v>600000</v>
      </c>
      <c r="K8040" s="124">
        <v>14805000000</v>
      </c>
    </row>
    <row r="8041" spans="3:11" x14ac:dyDescent="0.25">
      <c r="C8041" s="201">
        <v>45730</v>
      </c>
      <c r="D8041" s="217" t="s">
        <v>310</v>
      </c>
      <c r="E8041" s="124">
        <v>59990</v>
      </c>
      <c r="F8041" s="124">
        <v>59990</v>
      </c>
      <c r="G8041" s="124">
        <v>59990</v>
      </c>
      <c r="H8041" s="217">
        <v>3</v>
      </c>
      <c r="I8041" s="124">
        <v>179970</v>
      </c>
      <c r="J8041" s="238">
        <v>19450000</v>
      </c>
      <c r="K8041" s="124">
        <v>1166805500000</v>
      </c>
    </row>
    <row r="8042" spans="3:11" x14ac:dyDescent="0.25">
      <c r="C8042" s="201">
        <v>45730</v>
      </c>
      <c r="D8042" s="217" t="s">
        <v>1154</v>
      </c>
      <c r="E8042" s="124">
        <v>24675</v>
      </c>
      <c r="F8042" s="124">
        <v>24500</v>
      </c>
      <c r="G8042" s="124">
        <v>24675</v>
      </c>
      <c r="H8042" s="217">
        <v>5</v>
      </c>
      <c r="I8042" s="124">
        <v>123375</v>
      </c>
      <c r="J8042" s="238">
        <v>600000</v>
      </c>
      <c r="K8042" s="124">
        <v>14805000000</v>
      </c>
    </row>
    <row r="8043" spans="3:11" x14ac:dyDescent="0.25">
      <c r="C8043" s="201">
        <v>45730</v>
      </c>
      <c r="D8043" s="217" t="s">
        <v>1154</v>
      </c>
      <c r="E8043" s="124">
        <v>24675</v>
      </c>
      <c r="F8043" s="124">
        <v>24500</v>
      </c>
      <c r="G8043" s="124">
        <v>24675</v>
      </c>
      <c r="H8043" s="217">
        <v>4</v>
      </c>
      <c r="I8043" s="124">
        <v>98700</v>
      </c>
      <c r="J8043" s="238">
        <v>600000</v>
      </c>
      <c r="K8043" s="124">
        <v>14805000000</v>
      </c>
    </row>
    <row r="8044" spans="3:11" x14ac:dyDescent="0.25">
      <c r="C8044" s="201">
        <v>45730</v>
      </c>
      <c r="D8044" s="217" t="s">
        <v>1154</v>
      </c>
      <c r="E8044" s="124">
        <v>24675</v>
      </c>
      <c r="F8044" s="124">
        <v>24500</v>
      </c>
      <c r="G8044" s="124">
        <v>24675</v>
      </c>
      <c r="H8044" s="217">
        <v>1</v>
      </c>
      <c r="I8044" s="124">
        <v>24675</v>
      </c>
      <c r="J8044" s="238">
        <v>600000</v>
      </c>
      <c r="K8044" s="124">
        <v>14805000000</v>
      </c>
    </row>
    <row r="8045" spans="3:11" x14ac:dyDescent="0.25">
      <c r="C8045" s="201">
        <v>45730</v>
      </c>
      <c r="D8045" s="217" t="s">
        <v>310</v>
      </c>
      <c r="E8045" s="124">
        <v>59990</v>
      </c>
      <c r="F8045" s="124">
        <v>59990</v>
      </c>
      <c r="G8045" s="124">
        <v>59990</v>
      </c>
      <c r="H8045" s="217">
        <v>1</v>
      </c>
      <c r="I8045" s="124">
        <v>59990</v>
      </c>
      <c r="J8045" s="238">
        <v>19450000</v>
      </c>
      <c r="K8045" s="124">
        <v>1166805500000</v>
      </c>
    </row>
    <row r="8046" spans="3:11" x14ac:dyDescent="0.25">
      <c r="C8046" s="201">
        <v>45730</v>
      </c>
      <c r="D8046" s="217" t="s">
        <v>312</v>
      </c>
      <c r="E8046" s="124">
        <v>14999</v>
      </c>
      <c r="F8046" s="124">
        <v>14999</v>
      </c>
      <c r="G8046" s="124">
        <v>14999</v>
      </c>
      <c r="H8046" s="217">
        <v>1</v>
      </c>
      <c r="I8046" s="124">
        <v>14999</v>
      </c>
      <c r="J8046" s="238">
        <v>20000000</v>
      </c>
      <c r="K8046" s="124">
        <v>299980000000</v>
      </c>
    </row>
    <row r="8047" spans="3:11" x14ac:dyDescent="0.25">
      <c r="C8047" s="201">
        <v>45730</v>
      </c>
      <c r="D8047" s="217" t="s">
        <v>310</v>
      </c>
      <c r="E8047" s="124">
        <v>59990</v>
      </c>
      <c r="F8047" s="124">
        <v>59990</v>
      </c>
      <c r="G8047" s="124">
        <v>59990</v>
      </c>
      <c r="H8047" s="217">
        <v>2</v>
      </c>
      <c r="I8047" s="124">
        <v>119980</v>
      </c>
      <c r="J8047" s="238">
        <v>19450000</v>
      </c>
      <c r="K8047" s="124">
        <v>1166805500000</v>
      </c>
    </row>
    <row r="8048" spans="3:11" x14ac:dyDescent="0.25">
      <c r="C8048" s="201">
        <v>45730</v>
      </c>
      <c r="D8048" s="217" t="s">
        <v>312</v>
      </c>
      <c r="E8048" s="124">
        <v>14999</v>
      </c>
      <c r="F8048" s="124">
        <v>14999</v>
      </c>
      <c r="G8048" s="124">
        <v>14999</v>
      </c>
      <c r="H8048" s="217">
        <v>6</v>
      </c>
      <c r="I8048" s="124">
        <v>89994</v>
      </c>
      <c r="J8048" s="238">
        <v>20000000</v>
      </c>
      <c r="K8048" s="124">
        <v>299980000000</v>
      </c>
    </row>
    <row r="8049" spans="3:11" x14ac:dyDescent="0.25">
      <c r="C8049" s="201">
        <v>45730</v>
      </c>
      <c r="D8049" s="217" t="s">
        <v>312</v>
      </c>
      <c r="E8049" s="124">
        <v>14999</v>
      </c>
      <c r="F8049" s="124">
        <v>14999</v>
      </c>
      <c r="G8049" s="124">
        <v>14999</v>
      </c>
      <c r="H8049" s="217">
        <v>24</v>
      </c>
      <c r="I8049" s="124">
        <v>359976</v>
      </c>
      <c r="J8049" s="238">
        <v>20000000</v>
      </c>
      <c r="K8049" s="124">
        <v>299980000000</v>
      </c>
    </row>
    <row r="8050" spans="3:11" x14ac:dyDescent="0.25">
      <c r="C8050" s="201">
        <v>45730</v>
      </c>
      <c r="D8050" s="217" t="s">
        <v>312</v>
      </c>
      <c r="E8050" s="124">
        <v>14999</v>
      </c>
      <c r="F8050" s="124">
        <v>14999</v>
      </c>
      <c r="G8050" s="124">
        <v>14999</v>
      </c>
      <c r="H8050" s="217">
        <v>9</v>
      </c>
      <c r="I8050" s="124">
        <v>134991</v>
      </c>
      <c r="J8050" s="238">
        <v>20000000</v>
      </c>
      <c r="K8050" s="124">
        <v>299980000000</v>
      </c>
    </row>
    <row r="8051" spans="3:11" x14ac:dyDescent="0.25">
      <c r="C8051" s="201">
        <v>45730</v>
      </c>
      <c r="D8051" s="217" t="s">
        <v>1155</v>
      </c>
      <c r="E8051" s="124">
        <v>19000</v>
      </c>
      <c r="F8051" s="124">
        <v>19000</v>
      </c>
      <c r="G8051" s="124">
        <v>19000</v>
      </c>
      <c r="H8051" s="217">
        <v>1</v>
      </c>
      <c r="I8051" s="124">
        <v>19000</v>
      </c>
      <c r="J8051" s="238">
        <v>2400000</v>
      </c>
      <c r="K8051" s="124">
        <v>45600000000</v>
      </c>
    </row>
    <row r="8052" spans="3:11" x14ac:dyDescent="0.25">
      <c r="C8052" s="201">
        <v>45730</v>
      </c>
      <c r="D8052" s="217" t="s">
        <v>310</v>
      </c>
      <c r="E8052" s="124">
        <v>59990</v>
      </c>
      <c r="F8052" s="124">
        <v>59990</v>
      </c>
      <c r="G8052" s="124">
        <v>59990</v>
      </c>
      <c r="H8052" s="217">
        <v>7</v>
      </c>
      <c r="I8052" s="124">
        <v>419930</v>
      </c>
      <c r="J8052" s="238">
        <v>19450000</v>
      </c>
      <c r="K8052" s="124">
        <v>1166805500000</v>
      </c>
    </row>
    <row r="8053" spans="3:11" x14ac:dyDescent="0.25">
      <c r="C8053" s="201">
        <v>45730</v>
      </c>
      <c r="D8053" s="217" t="s">
        <v>310</v>
      </c>
      <c r="E8053" s="124">
        <v>59990</v>
      </c>
      <c r="F8053" s="124">
        <v>59990</v>
      </c>
      <c r="G8053" s="124">
        <v>59990</v>
      </c>
      <c r="H8053" s="217">
        <v>13</v>
      </c>
      <c r="I8053" s="124">
        <v>779870</v>
      </c>
      <c r="J8053" s="238">
        <v>19450000</v>
      </c>
      <c r="K8053" s="124">
        <v>1166805500000</v>
      </c>
    </row>
    <row r="8054" spans="3:11" x14ac:dyDescent="0.25">
      <c r="C8054" s="201">
        <v>45730</v>
      </c>
      <c r="D8054" s="217" t="s">
        <v>1155</v>
      </c>
      <c r="E8054" s="124">
        <v>19000</v>
      </c>
      <c r="F8054" s="124">
        <v>19000</v>
      </c>
      <c r="G8054" s="124">
        <v>19000</v>
      </c>
      <c r="H8054" s="217">
        <v>45</v>
      </c>
      <c r="I8054" s="124">
        <v>855000</v>
      </c>
      <c r="J8054" s="238">
        <v>2400000</v>
      </c>
      <c r="K8054" s="124">
        <v>45600000000</v>
      </c>
    </row>
    <row r="8055" spans="3:11" x14ac:dyDescent="0.25">
      <c r="C8055" s="201">
        <v>45730</v>
      </c>
      <c r="D8055" s="217" t="s">
        <v>1154</v>
      </c>
      <c r="E8055" s="124">
        <v>24700</v>
      </c>
      <c r="F8055" s="124">
        <v>24500</v>
      </c>
      <c r="G8055" s="124">
        <v>24675</v>
      </c>
      <c r="H8055" s="217">
        <v>1</v>
      </c>
      <c r="I8055" s="124">
        <v>24700</v>
      </c>
      <c r="J8055" s="238">
        <v>600000</v>
      </c>
      <c r="K8055" s="124">
        <v>14805000000</v>
      </c>
    </row>
    <row r="8056" spans="3:11" x14ac:dyDescent="0.25">
      <c r="C8056" s="201">
        <v>45730</v>
      </c>
      <c r="D8056" s="217" t="s">
        <v>310</v>
      </c>
      <c r="E8056" s="124">
        <v>59990</v>
      </c>
      <c r="F8056" s="124">
        <v>59990</v>
      </c>
      <c r="G8056" s="124">
        <v>59990</v>
      </c>
      <c r="H8056" s="217">
        <v>10</v>
      </c>
      <c r="I8056" s="124">
        <v>599900</v>
      </c>
      <c r="J8056" s="238">
        <v>19450000</v>
      </c>
      <c r="K8056" s="124">
        <v>1166805500000</v>
      </c>
    </row>
    <row r="8057" spans="3:11" x14ac:dyDescent="0.25">
      <c r="C8057" s="201">
        <v>45730</v>
      </c>
      <c r="D8057" s="217" t="s">
        <v>1155</v>
      </c>
      <c r="E8057" s="124">
        <v>19000</v>
      </c>
      <c r="F8057" s="124">
        <v>19000</v>
      </c>
      <c r="G8057" s="124">
        <v>19000</v>
      </c>
      <c r="H8057" s="217">
        <v>26</v>
      </c>
      <c r="I8057" s="124">
        <v>494000</v>
      </c>
      <c r="J8057" s="238">
        <v>2400000</v>
      </c>
      <c r="K8057" s="124">
        <v>45600000000</v>
      </c>
    </row>
    <row r="8058" spans="3:11" x14ac:dyDescent="0.25">
      <c r="C8058" s="201">
        <v>45730</v>
      </c>
      <c r="D8058" s="217" t="s">
        <v>310</v>
      </c>
      <c r="E8058" s="124">
        <v>59990</v>
      </c>
      <c r="F8058" s="124">
        <v>59990</v>
      </c>
      <c r="G8058" s="124">
        <v>59990</v>
      </c>
      <c r="H8058" s="217">
        <v>8</v>
      </c>
      <c r="I8058" s="124">
        <v>479920</v>
      </c>
      <c r="J8058" s="238">
        <v>19450000</v>
      </c>
      <c r="K8058" s="124">
        <v>1166805500000</v>
      </c>
    </row>
    <row r="8059" spans="3:11" x14ac:dyDescent="0.25">
      <c r="C8059" s="201">
        <v>45730</v>
      </c>
      <c r="D8059" s="217" t="s">
        <v>1154</v>
      </c>
      <c r="E8059" s="124">
        <v>24675</v>
      </c>
      <c r="F8059" s="124">
        <v>24500</v>
      </c>
      <c r="G8059" s="124">
        <v>24675</v>
      </c>
      <c r="H8059" s="217">
        <v>20</v>
      </c>
      <c r="I8059" s="124">
        <v>493500</v>
      </c>
      <c r="J8059" s="238">
        <v>600000</v>
      </c>
      <c r="K8059" s="124">
        <v>14805000000</v>
      </c>
    </row>
    <row r="8060" spans="3:11" x14ac:dyDescent="0.25">
      <c r="C8060" s="201">
        <v>45733</v>
      </c>
      <c r="D8060" s="217" t="s">
        <v>310</v>
      </c>
      <c r="E8060" s="124">
        <v>59990</v>
      </c>
      <c r="F8060" s="124">
        <v>59990</v>
      </c>
      <c r="G8060" s="124">
        <v>59500</v>
      </c>
      <c r="H8060" s="217">
        <v>1</v>
      </c>
      <c r="I8060" s="124">
        <v>59990</v>
      </c>
      <c r="J8060" s="238">
        <v>19450000</v>
      </c>
      <c r="K8060" s="124">
        <v>1157275000000</v>
      </c>
    </row>
    <row r="8061" spans="3:11" x14ac:dyDescent="0.25">
      <c r="C8061" s="201">
        <v>45733</v>
      </c>
      <c r="D8061" s="217" t="s">
        <v>310</v>
      </c>
      <c r="E8061" s="124">
        <v>59990</v>
      </c>
      <c r="F8061" s="124">
        <v>59990</v>
      </c>
      <c r="G8061" s="124">
        <v>59500</v>
      </c>
      <c r="H8061" s="217">
        <v>1</v>
      </c>
      <c r="I8061" s="124">
        <v>59990</v>
      </c>
      <c r="J8061" s="238">
        <v>19450000</v>
      </c>
      <c r="K8061" s="124">
        <v>1157275000000</v>
      </c>
    </row>
    <row r="8062" spans="3:11" x14ac:dyDescent="0.25">
      <c r="C8062" s="201">
        <v>45733</v>
      </c>
      <c r="D8062" s="217" t="s">
        <v>310</v>
      </c>
      <c r="E8062" s="124">
        <v>59990</v>
      </c>
      <c r="F8062" s="124">
        <v>59990</v>
      </c>
      <c r="G8062" s="124">
        <v>59500</v>
      </c>
      <c r="H8062" s="217">
        <v>3</v>
      </c>
      <c r="I8062" s="124">
        <v>179970</v>
      </c>
      <c r="J8062" s="238">
        <v>19450000</v>
      </c>
      <c r="K8062" s="124">
        <v>1157275000000</v>
      </c>
    </row>
    <row r="8063" spans="3:11" x14ac:dyDescent="0.25">
      <c r="C8063" s="201">
        <v>45733</v>
      </c>
      <c r="D8063" s="217" t="s">
        <v>1154</v>
      </c>
      <c r="E8063" s="124">
        <v>24850</v>
      </c>
      <c r="F8063" s="124">
        <v>24675</v>
      </c>
      <c r="G8063" s="124">
        <v>24000</v>
      </c>
      <c r="H8063" s="217">
        <v>4</v>
      </c>
      <c r="I8063" s="124">
        <v>99400</v>
      </c>
      <c r="J8063" s="238">
        <v>600000</v>
      </c>
      <c r="K8063" s="124">
        <v>14400000000</v>
      </c>
    </row>
    <row r="8064" spans="3:11" x14ac:dyDescent="0.25">
      <c r="C8064" s="201">
        <v>45733</v>
      </c>
      <c r="D8064" s="217" t="s">
        <v>1154</v>
      </c>
      <c r="E8064" s="124">
        <v>24850</v>
      </c>
      <c r="F8064" s="124">
        <v>24675</v>
      </c>
      <c r="G8064" s="124">
        <v>24000</v>
      </c>
      <c r="H8064" s="217">
        <v>2</v>
      </c>
      <c r="I8064" s="124">
        <v>49700</v>
      </c>
      <c r="J8064" s="238">
        <v>600000</v>
      </c>
      <c r="K8064" s="124">
        <v>14400000000</v>
      </c>
    </row>
    <row r="8065" spans="3:11" x14ac:dyDescent="0.25">
      <c r="C8065" s="201">
        <v>45733</v>
      </c>
      <c r="D8065" s="217" t="s">
        <v>312</v>
      </c>
      <c r="E8065" s="124">
        <v>14999</v>
      </c>
      <c r="F8065" s="124">
        <v>14999</v>
      </c>
      <c r="G8065" s="124">
        <v>15000</v>
      </c>
      <c r="H8065" s="217">
        <v>3</v>
      </c>
      <c r="I8065" s="124">
        <v>44997</v>
      </c>
      <c r="J8065" s="238">
        <v>20000000</v>
      </c>
      <c r="K8065" s="124">
        <v>300000000000</v>
      </c>
    </row>
    <row r="8066" spans="3:11" x14ac:dyDescent="0.25">
      <c r="C8066" s="201">
        <v>45733</v>
      </c>
      <c r="D8066" s="217" t="s">
        <v>312</v>
      </c>
      <c r="E8066" s="124">
        <v>14999</v>
      </c>
      <c r="F8066" s="124">
        <v>14999</v>
      </c>
      <c r="G8066" s="124">
        <v>15000</v>
      </c>
      <c r="H8066" s="217">
        <v>1</v>
      </c>
      <c r="I8066" s="124">
        <v>14999</v>
      </c>
      <c r="J8066" s="238">
        <v>20000000</v>
      </c>
      <c r="K8066" s="124">
        <v>300000000000</v>
      </c>
    </row>
    <row r="8067" spans="3:11" x14ac:dyDescent="0.25">
      <c r="C8067" s="201">
        <v>45733</v>
      </c>
      <c r="D8067" s="217" t="s">
        <v>312</v>
      </c>
      <c r="E8067" s="124">
        <v>14999</v>
      </c>
      <c r="F8067" s="124">
        <v>14999</v>
      </c>
      <c r="G8067" s="124">
        <v>15000</v>
      </c>
      <c r="H8067" s="217">
        <v>1</v>
      </c>
      <c r="I8067" s="124">
        <v>14999</v>
      </c>
      <c r="J8067" s="238">
        <v>20000000</v>
      </c>
      <c r="K8067" s="124">
        <v>300000000000</v>
      </c>
    </row>
    <row r="8068" spans="3:11" x14ac:dyDescent="0.25">
      <c r="C8068" s="201">
        <v>45733</v>
      </c>
      <c r="D8068" s="217" t="s">
        <v>312</v>
      </c>
      <c r="E8068" s="124">
        <v>14999</v>
      </c>
      <c r="F8068" s="124">
        <v>14999</v>
      </c>
      <c r="G8068" s="124">
        <v>15000</v>
      </c>
      <c r="H8068" s="217">
        <v>5</v>
      </c>
      <c r="I8068" s="124">
        <v>74995</v>
      </c>
      <c r="J8068" s="238">
        <v>20000000</v>
      </c>
      <c r="K8068" s="124">
        <v>300000000000</v>
      </c>
    </row>
    <row r="8069" spans="3:11" x14ac:dyDescent="0.25">
      <c r="C8069" s="201">
        <v>45733</v>
      </c>
      <c r="D8069" s="217" t="s">
        <v>312</v>
      </c>
      <c r="E8069" s="124">
        <v>14999</v>
      </c>
      <c r="F8069" s="124">
        <v>14999</v>
      </c>
      <c r="G8069" s="124">
        <v>15000</v>
      </c>
      <c r="H8069" s="217">
        <v>1</v>
      </c>
      <c r="I8069" s="124">
        <v>14999</v>
      </c>
      <c r="J8069" s="238">
        <v>20000000</v>
      </c>
      <c r="K8069" s="124">
        <v>300000000000</v>
      </c>
    </row>
    <row r="8070" spans="3:11" x14ac:dyDescent="0.25">
      <c r="C8070" s="201">
        <v>45733</v>
      </c>
      <c r="D8070" s="217" t="s">
        <v>1155</v>
      </c>
      <c r="E8070" s="124">
        <v>19000</v>
      </c>
      <c r="F8070" s="124">
        <v>19000</v>
      </c>
      <c r="G8070" s="124">
        <v>18500</v>
      </c>
      <c r="H8070" s="217">
        <v>5</v>
      </c>
      <c r="I8070" s="124">
        <v>95000</v>
      </c>
      <c r="J8070" s="238">
        <v>2400000</v>
      </c>
      <c r="K8070" s="124">
        <v>44400000000</v>
      </c>
    </row>
    <row r="8071" spans="3:11" x14ac:dyDescent="0.25">
      <c r="C8071" s="201">
        <v>45733</v>
      </c>
      <c r="D8071" s="217" t="s">
        <v>1155</v>
      </c>
      <c r="E8071" s="124">
        <v>19000</v>
      </c>
      <c r="F8071" s="124">
        <v>19000</v>
      </c>
      <c r="G8071" s="124">
        <v>18500</v>
      </c>
      <c r="H8071" s="217">
        <v>5</v>
      </c>
      <c r="I8071" s="124">
        <v>95000</v>
      </c>
      <c r="J8071" s="238">
        <v>2400000</v>
      </c>
      <c r="K8071" s="124">
        <v>44400000000</v>
      </c>
    </row>
    <row r="8072" spans="3:11" x14ac:dyDescent="0.25">
      <c r="C8072" s="201">
        <v>45733</v>
      </c>
      <c r="D8072" s="217" t="s">
        <v>1155</v>
      </c>
      <c r="E8072" s="124">
        <v>19000</v>
      </c>
      <c r="F8072" s="124">
        <v>19000</v>
      </c>
      <c r="G8072" s="124">
        <v>18500</v>
      </c>
      <c r="H8072" s="217">
        <v>1</v>
      </c>
      <c r="I8072" s="124">
        <v>19000</v>
      </c>
      <c r="J8072" s="238">
        <v>2400000</v>
      </c>
      <c r="K8072" s="124">
        <v>44400000000</v>
      </c>
    </row>
    <row r="8073" spans="3:11" x14ac:dyDescent="0.25">
      <c r="C8073" s="201">
        <v>45733</v>
      </c>
      <c r="D8073" s="217" t="s">
        <v>1155</v>
      </c>
      <c r="E8073" s="124">
        <v>19000</v>
      </c>
      <c r="F8073" s="124">
        <v>19000</v>
      </c>
      <c r="G8073" s="124">
        <v>18500</v>
      </c>
      <c r="H8073" s="217">
        <v>2</v>
      </c>
      <c r="I8073" s="124">
        <v>38000</v>
      </c>
      <c r="J8073" s="238">
        <v>2400000</v>
      </c>
      <c r="K8073" s="124">
        <v>44400000000</v>
      </c>
    </row>
    <row r="8074" spans="3:11" x14ac:dyDescent="0.25">
      <c r="C8074" s="201">
        <v>45733</v>
      </c>
      <c r="D8074" s="217" t="s">
        <v>1155</v>
      </c>
      <c r="E8074" s="124">
        <v>19000</v>
      </c>
      <c r="F8074" s="124">
        <v>19000</v>
      </c>
      <c r="G8074" s="124">
        <v>18500</v>
      </c>
      <c r="H8074" s="217">
        <v>5</v>
      </c>
      <c r="I8074" s="124">
        <v>95000</v>
      </c>
      <c r="J8074" s="238">
        <v>2400000</v>
      </c>
      <c r="K8074" s="124">
        <v>44400000000</v>
      </c>
    </row>
    <row r="8075" spans="3:11" x14ac:dyDescent="0.25">
      <c r="C8075" s="201">
        <v>45733</v>
      </c>
      <c r="D8075" s="217" t="s">
        <v>1155</v>
      </c>
      <c r="E8075" s="124">
        <v>19000</v>
      </c>
      <c r="F8075" s="124">
        <v>19000</v>
      </c>
      <c r="G8075" s="124">
        <v>18500</v>
      </c>
      <c r="H8075" s="217">
        <v>10</v>
      </c>
      <c r="I8075" s="124">
        <v>190000</v>
      </c>
      <c r="J8075" s="238">
        <v>2400000</v>
      </c>
      <c r="K8075" s="124">
        <v>44400000000</v>
      </c>
    </row>
    <row r="8076" spans="3:11" x14ac:dyDescent="0.25">
      <c r="C8076" s="201">
        <v>45733</v>
      </c>
      <c r="D8076" s="217" t="s">
        <v>1155</v>
      </c>
      <c r="E8076" s="124">
        <v>19000</v>
      </c>
      <c r="F8076" s="124">
        <v>19000</v>
      </c>
      <c r="G8076" s="124">
        <v>18500</v>
      </c>
      <c r="H8076" s="217">
        <v>550</v>
      </c>
      <c r="I8076" s="124">
        <v>10450000</v>
      </c>
      <c r="J8076" s="238">
        <v>2400000</v>
      </c>
      <c r="K8076" s="124">
        <v>44400000000</v>
      </c>
    </row>
    <row r="8077" spans="3:11" x14ac:dyDescent="0.25">
      <c r="C8077" s="201">
        <v>45733</v>
      </c>
      <c r="D8077" s="217" t="s">
        <v>1154</v>
      </c>
      <c r="E8077" s="124">
        <v>24700</v>
      </c>
      <c r="F8077" s="124">
        <v>24675</v>
      </c>
      <c r="G8077" s="124">
        <v>24000</v>
      </c>
      <c r="H8077" s="217">
        <v>5</v>
      </c>
      <c r="I8077" s="124">
        <v>123500</v>
      </c>
      <c r="J8077" s="238">
        <v>600000</v>
      </c>
      <c r="K8077" s="124">
        <v>14400000000</v>
      </c>
    </row>
    <row r="8078" spans="3:11" x14ac:dyDescent="0.25">
      <c r="C8078" s="201">
        <v>45733</v>
      </c>
      <c r="D8078" s="217" t="s">
        <v>1155</v>
      </c>
      <c r="E8078" s="124">
        <v>18500</v>
      </c>
      <c r="F8078" s="124">
        <v>19000</v>
      </c>
      <c r="G8078" s="124">
        <v>18500</v>
      </c>
      <c r="H8078" s="217">
        <v>1</v>
      </c>
      <c r="I8078" s="124">
        <v>18500</v>
      </c>
      <c r="J8078" s="238">
        <v>2400000</v>
      </c>
      <c r="K8078" s="124">
        <v>44400000000</v>
      </c>
    </row>
    <row r="8079" spans="3:11" x14ac:dyDescent="0.25">
      <c r="C8079" s="201">
        <v>45733</v>
      </c>
      <c r="D8079" s="217" t="s">
        <v>1155</v>
      </c>
      <c r="E8079" s="124">
        <v>18500</v>
      </c>
      <c r="F8079" s="124">
        <v>19000</v>
      </c>
      <c r="G8079" s="124">
        <v>18500</v>
      </c>
      <c r="H8079" s="217">
        <v>29</v>
      </c>
      <c r="I8079" s="124">
        <v>536500</v>
      </c>
      <c r="J8079" s="238">
        <v>2400000</v>
      </c>
      <c r="K8079" s="124">
        <v>44400000000</v>
      </c>
    </row>
    <row r="8080" spans="3:11" x14ac:dyDescent="0.25">
      <c r="C8080" s="201">
        <v>45733</v>
      </c>
      <c r="D8080" s="217" t="s">
        <v>1154</v>
      </c>
      <c r="E8080" s="124">
        <v>24675</v>
      </c>
      <c r="F8080" s="124">
        <v>24675</v>
      </c>
      <c r="G8080" s="124">
        <v>24000</v>
      </c>
      <c r="H8080" s="217">
        <v>2</v>
      </c>
      <c r="I8080" s="124">
        <v>49350</v>
      </c>
      <c r="J8080" s="238">
        <v>600000</v>
      </c>
      <c r="K8080" s="124">
        <v>14400000000</v>
      </c>
    </row>
    <row r="8081" spans="3:11" x14ac:dyDescent="0.25">
      <c r="C8081" s="201">
        <v>45733</v>
      </c>
      <c r="D8081" s="217" t="s">
        <v>1154</v>
      </c>
      <c r="E8081" s="124">
        <v>24675</v>
      </c>
      <c r="F8081" s="124">
        <v>24675</v>
      </c>
      <c r="G8081" s="124">
        <v>24000</v>
      </c>
      <c r="H8081" s="217">
        <v>20</v>
      </c>
      <c r="I8081" s="124">
        <v>493500</v>
      </c>
      <c r="J8081" s="238">
        <v>600000</v>
      </c>
      <c r="K8081" s="124">
        <v>14400000000</v>
      </c>
    </row>
    <row r="8082" spans="3:11" x14ac:dyDescent="0.25">
      <c r="C8082" s="201">
        <v>45733</v>
      </c>
      <c r="D8082" s="217" t="s">
        <v>1154</v>
      </c>
      <c r="E8082" s="124">
        <v>24000</v>
      </c>
      <c r="F8082" s="124">
        <v>24675</v>
      </c>
      <c r="G8082" s="124">
        <v>24000</v>
      </c>
      <c r="H8082" s="217">
        <v>2</v>
      </c>
      <c r="I8082" s="124">
        <v>48000</v>
      </c>
      <c r="J8082" s="238">
        <v>600000</v>
      </c>
      <c r="K8082" s="124">
        <v>14400000000</v>
      </c>
    </row>
    <row r="8083" spans="3:11" x14ac:dyDescent="0.25">
      <c r="C8083" s="201">
        <v>45733</v>
      </c>
      <c r="D8083" s="217" t="s">
        <v>312</v>
      </c>
      <c r="E8083" s="124">
        <v>14999</v>
      </c>
      <c r="F8083" s="124">
        <v>14999</v>
      </c>
      <c r="G8083" s="124">
        <v>15000</v>
      </c>
      <c r="H8083" s="217">
        <v>6</v>
      </c>
      <c r="I8083" s="124">
        <v>89994</v>
      </c>
      <c r="J8083" s="238">
        <v>20000000</v>
      </c>
      <c r="K8083" s="124">
        <v>300000000000</v>
      </c>
    </row>
    <row r="8084" spans="3:11" x14ac:dyDescent="0.25">
      <c r="C8084" s="201">
        <v>45733</v>
      </c>
      <c r="D8084" s="217" t="s">
        <v>1155</v>
      </c>
      <c r="E8084" s="124">
        <v>18500</v>
      </c>
      <c r="F8084" s="124">
        <v>19000</v>
      </c>
      <c r="G8084" s="124">
        <v>18500</v>
      </c>
      <c r="H8084" s="217">
        <v>5</v>
      </c>
      <c r="I8084" s="124">
        <v>92500</v>
      </c>
      <c r="J8084" s="238">
        <v>2400000</v>
      </c>
      <c r="K8084" s="124">
        <v>44400000000</v>
      </c>
    </row>
    <row r="8085" spans="3:11" x14ac:dyDescent="0.25">
      <c r="C8085" s="201">
        <v>45733</v>
      </c>
      <c r="D8085" s="217" t="s">
        <v>312</v>
      </c>
      <c r="E8085" s="124">
        <v>14980</v>
      </c>
      <c r="F8085" s="124">
        <v>14999</v>
      </c>
      <c r="G8085" s="124">
        <v>15000</v>
      </c>
      <c r="H8085" s="217">
        <v>10</v>
      </c>
      <c r="I8085" s="124">
        <v>149800</v>
      </c>
      <c r="J8085" s="238">
        <v>20000000</v>
      </c>
      <c r="K8085" s="124">
        <v>300000000000</v>
      </c>
    </row>
    <row r="8086" spans="3:11" x14ac:dyDescent="0.25">
      <c r="C8086" s="201">
        <v>45733</v>
      </c>
      <c r="D8086" s="217" t="s">
        <v>1154</v>
      </c>
      <c r="E8086" s="124">
        <v>24700</v>
      </c>
      <c r="F8086" s="124">
        <v>24675</v>
      </c>
      <c r="G8086" s="124">
        <v>24000</v>
      </c>
      <c r="H8086" s="217">
        <v>1</v>
      </c>
      <c r="I8086" s="124">
        <v>24700</v>
      </c>
      <c r="J8086" s="238">
        <v>600000</v>
      </c>
      <c r="K8086" s="124">
        <v>14400000000</v>
      </c>
    </row>
    <row r="8087" spans="3:11" x14ac:dyDescent="0.25">
      <c r="C8087" s="201">
        <v>45733</v>
      </c>
      <c r="D8087" s="217" t="s">
        <v>1154</v>
      </c>
      <c r="E8087" s="124">
        <v>24700</v>
      </c>
      <c r="F8087" s="124">
        <v>24675</v>
      </c>
      <c r="G8087" s="124">
        <v>24000</v>
      </c>
      <c r="H8087" s="217">
        <v>3</v>
      </c>
      <c r="I8087" s="124">
        <v>74100</v>
      </c>
      <c r="J8087" s="238">
        <v>600000</v>
      </c>
      <c r="K8087" s="124">
        <v>14400000000</v>
      </c>
    </row>
    <row r="8088" spans="3:11" x14ac:dyDescent="0.25">
      <c r="C8088" s="201">
        <v>45733</v>
      </c>
      <c r="D8088" s="217" t="s">
        <v>1154</v>
      </c>
      <c r="E8088" s="124">
        <v>24700</v>
      </c>
      <c r="F8088" s="124">
        <v>24675</v>
      </c>
      <c r="G8088" s="124">
        <v>24000</v>
      </c>
      <c r="H8088" s="217">
        <v>10</v>
      </c>
      <c r="I8088" s="124">
        <v>247000</v>
      </c>
      <c r="J8088" s="238">
        <v>600000</v>
      </c>
      <c r="K8088" s="124">
        <v>14400000000</v>
      </c>
    </row>
    <row r="8089" spans="3:11" x14ac:dyDescent="0.25">
      <c r="C8089" s="201">
        <v>45733</v>
      </c>
      <c r="D8089" s="217" t="s">
        <v>310</v>
      </c>
      <c r="E8089" s="124">
        <v>59990</v>
      </c>
      <c r="F8089" s="124">
        <v>59990</v>
      </c>
      <c r="G8089" s="124">
        <v>59500</v>
      </c>
      <c r="H8089" s="217">
        <v>15</v>
      </c>
      <c r="I8089" s="124">
        <v>899850</v>
      </c>
      <c r="J8089" s="238">
        <v>19450000</v>
      </c>
      <c r="K8089" s="124">
        <v>1157275000000</v>
      </c>
    </row>
    <row r="8090" spans="3:11" x14ac:dyDescent="0.25">
      <c r="C8090" s="201">
        <v>45733</v>
      </c>
      <c r="D8090" s="217" t="s">
        <v>1154</v>
      </c>
      <c r="E8090" s="124">
        <v>24700</v>
      </c>
      <c r="F8090" s="124">
        <v>24675</v>
      </c>
      <c r="G8090" s="124">
        <v>24000</v>
      </c>
      <c r="H8090" s="217">
        <v>1</v>
      </c>
      <c r="I8090" s="124">
        <v>24700</v>
      </c>
      <c r="J8090" s="238">
        <v>600000</v>
      </c>
      <c r="K8090" s="124">
        <v>14400000000</v>
      </c>
    </row>
    <row r="8091" spans="3:11" x14ac:dyDescent="0.25">
      <c r="C8091" s="201">
        <v>45733</v>
      </c>
      <c r="D8091" s="217" t="s">
        <v>312</v>
      </c>
      <c r="E8091" s="124">
        <v>14980</v>
      </c>
      <c r="F8091" s="124">
        <v>14999</v>
      </c>
      <c r="G8091" s="124">
        <v>15000</v>
      </c>
      <c r="H8091" s="217">
        <v>10</v>
      </c>
      <c r="I8091" s="124">
        <v>149800</v>
      </c>
      <c r="J8091" s="238">
        <v>20000000</v>
      </c>
      <c r="K8091" s="124">
        <v>300000000000</v>
      </c>
    </row>
    <row r="8092" spans="3:11" x14ac:dyDescent="0.25">
      <c r="C8092" s="201">
        <v>45733</v>
      </c>
      <c r="D8092" s="217" t="s">
        <v>312</v>
      </c>
      <c r="E8092" s="124">
        <v>14995</v>
      </c>
      <c r="F8092" s="124">
        <v>14999</v>
      </c>
      <c r="G8092" s="124">
        <v>15000</v>
      </c>
      <c r="H8092" s="217">
        <v>1</v>
      </c>
      <c r="I8092" s="124">
        <v>14995</v>
      </c>
      <c r="J8092" s="238">
        <v>20000000</v>
      </c>
      <c r="K8092" s="124">
        <v>300000000000</v>
      </c>
    </row>
    <row r="8093" spans="3:11" x14ac:dyDescent="0.25">
      <c r="C8093" s="201">
        <v>45733</v>
      </c>
      <c r="D8093" s="217" t="s">
        <v>312</v>
      </c>
      <c r="E8093" s="124">
        <v>14999</v>
      </c>
      <c r="F8093" s="124">
        <v>14999</v>
      </c>
      <c r="G8093" s="124">
        <v>15000</v>
      </c>
      <c r="H8093" s="217">
        <v>47</v>
      </c>
      <c r="I8093" s="124">
        <v>704953</v>
      </c>
      <c r="J8093" s="238">
        <v>20000000</v>
      </c>
      <c r="K8093" s="124">
        <v>300000000000</v>
      </c>
    </row>
    <row r="8094" spans="3:11" x14ac:dyDescent="0.25">
      <c r="C8094" s="201">
        <v>45733</v>
      </c>
      <c r="D8094" s="217" t="s">
        <v>312</v>
      </c>
      <c r="E8094" s="124">
        <v>14999</v>
      </c>
      <c r="F8094" s="124">
        <v>14999</v>
      </c>
      <c r="G8094" s="124">
        <v>15000</v>
      </c>
      <c r="H8094" s="217">
        <v>5</v>
      </c>
      <c r="I8094" s="124">
        <v>74995</v>
      </c>
      <c r="J8094" s="238">
        <v>20000000</v>
      </c>
      <c r="K8094" s="124">
        <v>300000000000</v>
      </c>
    </row>
    <row r="8095" spans="3:11" x14ac:dyDescent="0.25">
      <c r="C8095" s="201">
        <v>45733</v>
      </c>
      <c r="D8095" s="217" t="s">
        <v>312</v>
      </c>
      <c r="E8095" s="124">
        <v>14999</v>
      </c>
      <c r="F8095" s="124">
        <v>14999</v>
      </c>
      <c r="G8095" s="124">
        <v>15000</v>
      </c>
      <c r="H8095" s="217">
        <v>2</v>
      </c>
      <c r="I8095" s="124">
        <v>29998</v>
      </c>
      <c r="J8095" s="238">
        <v>20000000</v>
      </c>
      <c r="K8095" s="124">
        <v>300000000000</v>
      </c>
    </row>
    <row r="8096" spans="3:11" x14ac:dyDescent="0.25">
      <c r="C8096" s="201">
        <v>45733</v>
      </c>
      <c r="D8096" s="217" t="s">
        <v>312</v>
      </c>
      <c r="E8096" s="124">
        <v>15000</v>
      </c>
      <c r="F8096" s="124">
        <v>14999</v>
      </c>
      <c r="G8096" s="124">
        <v>15000</v>
      </c>
      <c r="H8096" s="217">
        <v>8</v>
      </c>
      <c r="I8096" s="124">
        <v>120000</v>
      </c>
      <c r="J8096" s="238">
        <v>20000000</v>
      </c>
      <c r="K8096" s="124">
        <v>300000000000</v>
      </c>
    </row>
    <row r="8097" spans="3:11" x14ac:dyDescent="0.25">
      <c r="C8097" s="201">
        <v>45733</v>
      </c>
      <c r="D8097" s="217" t="s">
        <v>312</v>
      </c>
      <c r="E8097" s="124">
        <v>15000</v>
      </c>
      <c r="F8097" s="124">
        <v>14999</v>
      </c>
      <c r="G8097" s="124">
        <v>15000</v>
      </c>
      <c r="H8097" s="217">
        <v>828</v>
      </c>
      <c r="I8097" s="124">
        <v>12420000</v>
      </c>
      <c r="J8097" s="238">
        <v>20000000</v>
      </c>
      <c r="K8097" s="124">
        <v>300000000000</v>
      </c>
    </row>
    <row r="8098" spans="3:11" x14ac:dyDescent="0.25">
      <c r="C8098" s="201">
        <v>45733</v>
      </c>
      <c r="D8098" s="217" t="s">
        <v>312</v>
      </c>
      <c r="E8098" s="124">
        <v>15000</v>
      </c>
      <c r="F8098" s="124">
        <v>14999</v>
      </c>
      <c r="G8098" s="124">
        <v>15000</v>
      </c>
      <c r="H8098" s="217">
        <v>5</v>
      </c>
      <c r="I8098" s="124">
        <v>75000</v>
      </c>
      <c r="J8098" s="238">
        <v>20000000</v>
      </c>
      <c r="K8098" s="124">
        <v>300000000000</v>
      </c>
    </row>
    <row r="8099" spans="3:11" x14ac:dyDescent="0.25">
      <c r="C8099" s="201">
        <v>45733</v>
      </c>
      <c r="D8099" s="217" t="s">
        <v>312</v>
      </c>
      <c r="E8099" s="124">
        <v>15000</v>
      </c>
      <c r="F8099" s="124">
        <v>14999</v>
      </c>
      <c r="G8099" s="124">
        <v>15000</v>
      </c>
      <c r="H8099" s="217">
        <v>2</v>
      </c>
      <c r="I8099" s="124">
        <v>30000</v>
      </c>
      <c r="J8099" s="238">
        <v>20000000</v>
      </c>
      <c r="K8099" s="124">
        <v>300000000000</v>
      </c>
    </row>
    <row r="8100" spans="3:11" x14ac:dyDescent="0.25">
      <c r="C8100" s="201">
        <v>45733</v>
      </c>
      <c r="D8100" s="217" t="s">
        <v>1154</v>
      </c>
      <c r="E8100" s="124">
        <v>24700</v>
      </c>
      <c r="F8100" s="124">
        <v>24675</v>
      </c>
      <c r="G8100" s="124">
        <v>24000</v>
      </c>
      <c r="H8100" s="217">
        <v>6</v>
      </c>
      <c r="I8100" s="124">
        <v>148200</v>
      </c>
      <c r="J8100" s="238">
        <v>600000</v>
      </c>
      <c r="K8100" s="124">
        <v>14400000000</v>
      </c>
    </row>
    <row r="8101" spans="3:11" x14ac:dyDescent="0.25">
      <c r="C8101" s="201">
        <v>45733</v>
      </c>
      <c r="D8101" s="217" t="s">
        <v>312</v>
      </c>
      <c r="E8101" s="124">
        <v>15000</v>
      </c>
      <c r="F8101" s="124">
        <v>14999</v>
      </c>
      <c r="G8101" s="124">
        <v>15000</v>
      </c>
      <c r="H8101" s="217">
        <v>24</v>
      </c>
      <c r="I8101" s="124">
        <v>360000</v>
      </c>
      <c r="J8101" s="238">
        <v>20000000</v>
      </c>
      <c r="K8101" s="124">
        <v>300000000000</v>
      </c>
    </row>
    <row r="8102" spans="3:11" x14ac:dyDescent="0.25">
      <c r="C8102" s="201">
        <v>45733</v>
      </c>
      <c r="D8102" s="217" t="s">
        <v>1155</v>
      </c>
      <c r="E8102" s="124">
        <v>18550</v>
      </c>
      <c r="F8102" s="124">
        <v>19000</v>
      </c>
      <c r="G8102" s="124">
        <v>18500</v>
      </c>
      <c r="H8102" s="217">
        <v>1</v>
      </c>
      <c r="I8102" s="124">
        <v>18550</v>
      </c>
      <c r="J8102" s="238">
        <v>2400000</v>
      </c>
      <c r="K8102" s="124">
        <v>44400000000</v>
      </c>
    </row>
    <row r="8103" spans="3:11" x14ac:dyDescent="0.25">
      <c r="C8103" s="201">
        <v>45733</v>
      </c>
      <c r="D8103" s="217" t="s">
        <v>1155</v>
      </c>
      <c r="E8103" s="124">
        <v>18550</v>
      </c>
      <c r="F8103" s="124">
        <v>19000</v>
      </c>
      <c r="G8103" s="124">
        <v>18500</v>
      </c>
      <c r="H8103" s="217">
        <v>5</v>
      </c>
      <c r="I8103" s="124">
        <v>92750</v>
      </c>
      <c r="J8103" s="238">
        <v>2400000</v>
      </c>
      <c r="K8103" s="124">
        <v>44400000000</v>
      </c>
    </row>
    <row r="8104" spans="3:11" x14ac:dyDescent="0.25">
      <c r="C8104" s="201">
        <v>45733</v>
      </c>
      <c r="D8104" s="217" t="s">
        <v>1155</v>
      </c>
      <c r="E8104" s="124">
        <v>18500</v>
      </c>
      <c r="F8104" s="124">
        <v>19000</v>
      </c>
      <c r="G8104" s="124">
        <v>18500</v>
      </c>
      <c r="H8104" s="217">
        <v>34</v>
      </c>
      <c r="I8104" s="124">
        <v>629000</v>
      </c>
      <c r="J8104" s="238">
        <v>2400000</v>
      </c>
      <c r="K8104" s="124">
        <v>44400000000</v>
      </c>
    </row>
    <row r="8105" spans="3:11" x14ac:dyDescent="0.25">
      <c r="C8105" s="201">
        <v>45733</v>
      </c>
      <c r="D8105" s="217" t="s">
        <v>310</v>
      </c>
      <c r="E8105" s="124">
        <v>59900</v>
      </c>
      <c r="F8105" s="124">
        <v>59990</v>
      </c>
      <c r="G8105" s="124">
        <v>59500</v>
      </c>
      <c r="H8105" s="217">
        <v>2</v>
      </c>
      <c r="I8105" s="124">
        <v>119800</v>
      </c>
      <c r="J8105" s="238">
        <v>19450000</v>
      </c>
      <c r="K8105" s="124">
        <v>1157275000000</v>
      </c>
    </row>
    <row r="8106" spans="3:11" x14ac:dyDescent="0.25">
      <c r="C8106" s="201">
        <v>45733</v>
      </c>
      <c r="D8106" s="217" t="s">
        <v>1154</v>
      </c>
      <c r="E8106" s="124">
        <v>24700</v>
      </c>
      <c r="F8106" s="124">
        <v>24675</v>
      </c>
      <c r="G8106" s="124">
        <v>24000</v>
      </c>
      <c r="H8106" s="217">
        <v>8</v>
      </c>
      <c r="I8106" s="124">
        <v>197600</v>
      </c>
      <c r="J8106" s="238">
        <v>600000</v>
      </c>
      <c r="K8106" s="124">
        <v>14400000000</v>
      </c>
    </row>
    <row r="8107" spans="3:11" x14ac:dyDescent="0.25">
      <c r="C8107" s="201">
        <v>45733</v>
      </c>
      <c r="D8107" s="217" t="s">
        <v>1154</v>
      </c>
      <c r="E8107" s="124">
        <v>24700</v>
      </c>
      <c r="F8107" s="124">
        <v>24675</v>
      </c>
      <c r="G8107" s="124">
        <v>24000</v>
      </c>
      <c r="H8107" s="217">
        <v>4</v>
      </c>
      <c r="I8107" s="124">
        <v>98800</v>
      </c>
      <c r="J8107" s="238">
        <v>600000</v>
      </c>
      <c r="K8107" s="124">
        <v>14400000000</v>
      </c>
    </row>
    <row r="8108" spans="3:11" x14ac:dyDescent="0.25">
      <c r="C8108" s="201">
        <v>45733</v>
      </c>
      <c r="D8108" s="217" t="s">
        <v>1154</v>
      </c>
      <c r="E8108" s="124">
        <v>24000</v>
      </c>
      <c r="F8108" s="124">
        <v>24675</v>
      </c>
      <c r="G8108" s="124">
        <v>24000</v>
      </c>
      <c r="H8108" s="217">
        <v>3</v>
      </c>
      <c r="I8108" s="124">
        <v>72000</v>
      </c>
      <c r="J8108" s="238">
        <v>600000</v>
      </c>
      <c r="K8108" s="124">
        <v>14400000000</v>
      </c>
    </row>
    <row r="8109" spans="3:11" x14ac:dyDescent="0.25">
      <c r="C8109" s="201">
        <v>45733</v>
      </c>
      <c r="D8109" s="217" t="s">
        <v>1154</v>
      </c>
      <c r="E8109" s="124">
        <v>24000</v>
      </c>
      <c r="F8109" s="124">
        <v>24675</v>
      </c>
      <c r="G8109" s="124">
        <v>24000</v>
      </c>
      <c r="H8109" s="217">
        <v>6</v>
      </c>
      <c r="I8109" s="124">
        <v>144000</v>
      </c>
      <c r="J8109" s="238">
        <v>600000</v>
      </c>
      <c r="K8109" s="124">
        <v>14400000000</v>
      </c>
    </row>
    <row r="8110" spans="3:11" x14ac:dyDescent="0.25">
      <c r="C8110" s="201">
        <v>45733</v>
      </c>
      <c r="D8110" s="217" t="s">
        <v>1154</v>
      </c>
      <c r="E8110" s="124">
        <v>24000</v>
      </c>
      <c r="F8110" s="124">
        <v>24675</v>
      </c>
      <c r="G8110" s="124">
        <v>24000</v>
      </c>
      <c r="H8110" s="217">
        <v>1</v>
      </c>
      <c r="I8110" s="124">
        <v>24000</v>
      </c>
      <c r="J8110" s="238">
        <v>600000</v>
      </c>
      <c r="K8110" s="124">
        <v>14400000000</v>
      </c>
    </row>
    <row r="8111" spans="3:11" x14ac:dyDescent="0.25">
      <c r="C8111" s="201">
        <v>45733</v>
      </c>
      <c r="D8111" s="217" t="s">
        <v>310</v>
      </c>
      <c r="E8111" s="124">
        <v>59900</v>
      </c>
      <c r="F8111" s="124">
        <v>59990</v>
      </c>
      <c r="G8111" s="124">
        <v>59500</v>
      </c>
      <c r="H8111" s="217">
        <v>1</v>
      </c>
      <c r="I8111" s="124">
        <v>59900</v>
      </c>
      <c r="J8111" s="238">
        <v>19450000</v>
      </c>
      <c r="K8111" s="124">
        <v>1157275000000</v>
      </c>
    </row>
    <row r="8112" spans="3:11" x14ac:dyDescent="0.25">
      <c r="C8112" s="201">
        <v>45733</v>
      </c>
      <c r="D8112" s="217" t="s">
        <v>310</v>
      </c>
      <c r="E8112" s="124">
        <v>59500</v>
      </c>
      <c r="F8112" s="124">
        <v>59990</v>
      </c>
      <c r="G8112" s="124">
        <v>59500</v>
      </c>
      <c r="H8112" s="217">
        <v>20</v>
      </c>
      <c r="I8112" s="124">
        <v>1190000</v>
      </c>
      <c r="J8112" s="238">
        <v>19450000</v>
      </c>
      <c r="K8112" s="124">
        <v>1157275000000</v>
      </c>
    </row>
    <row r="8113" spans="3:11" x14ac:dyDescent="0.25">
      <c r="C8113" s="201">
        <v>45733</v>
      </c>
      <c r="D8113" s="217" t="s">
        <v>1154</v>
      </c>
      <c r="E8113" s="124">
        <v>24000</v>
      </c>
      <c r="F8113" s="124">
        <v>24675</v>
      </c>
      <c r="G8113" s="124">
        <v>24000</v>
      </c>
      <c r="H8113" s="217">
        <v>1</v>
      </c>
      <c r="I8113" s="124">
        <v>24000</v>
      </c>
      <c r="J8113" s="238">
        <v>600000</v>
      </c>
      <c r="K8113" s="124">
        <v>14400000000</v>
      </c>
    </row>
    <row r="8114" spans="3:11" x14ac:dyDescent="0.25">
      <c r="C8114" s="201">
        <v>45733</v>
      </c>
      <c r="D8114" s="217" t="s">
        <v>1154</v>
      </c>
      <c r="E8114" s="124">
        <v>24000</v>
      </c>
      <c r="F8114" s="124">
        <v>24675</v>
      </c>
      <c r="G8114" s="124">
        <v>24000</v>
      </c>
      <c r="H8114" s="217">
        <v>1</v>
      </c>
      <c r="I8114" s="124">
        <v>24000</v>
      </c>
      <c r="J8114" s="238">
        <v>600000</v>
      </c>
      <c r="K8114" s="124">
        <v>14400000000</v>
      </c>
    </row>
    <row r="8115" spans="3:11" x14ac:dyDescent="0.25">
      <c r="C8115" s="201">
        <v>45734</v>
      </c>
      <c r="D8115" s="217" t="s">
        <v>310</v>
      </c>
      <c r="E8115" s="124">
        <v>59500</v>
      </c>
      <c r="F8115" s="124">
        <v>59500</v>
      </c>
      <c r="G8115" s="124">
        <v>59990</v>
      </c>
      <c r="H8115" s="217">
        <v>1</v>
      </c>
      <c r="I8115" s="124">
        <v>59500</v>
      </c>
      <c r="J8115" s="238">
        <v>19450000</v>
      </c>
      <c r="K8115" s="124">
        <v>1166805500000</v>
      </c>
    </row>
    <row r="8116" spans="3:11" x14ac:dyDescent="0.25">
      <c r="C8116" s="201">
        <v>45734</v>
      </c>
      <c r="D8116" s="217" t="s">
        <v>310</v>
      </c>
      <c r="E8116" s="124">
        <v>59500</v>
      </c>
      <c r="F8116" s="124">
        <v>59500</v>
      </c>
      <c r="G8116" s="124">
        <v>59990</v>
      </c>
      <c r="H8116" s="217">
        <v>2</v>
      </c>
      <c r="I8116" s="124">
        <v>119000</v>
      </c>
      <c r="J8116" s="238">
        <v>19450000</v>
      </c>
      <c r="K8116" s="124">
        <v>1166805500000</v>
      </c>
    </row>
    <row r="8117" spans="3:11" x14ac:dyDescent="0.25">
      <c r="C8117" s="201">
        <v>45734</v>
      </c>
      <c r="D8117" s="217" t="s">
        <v>310</v>
      </c>
      <c r="E8117" s="124">
        <v>59500</v>
      </c>
      <c r="F8117" s="124">
        <v>59500</v>
      </c>
      <c r="G8117" s="124">
        <v>59990</v>
      </c>
      <c r="H8117" s="217">
        <v>57</v>
      </c>
      <c r="I8117" s="124">
        <v>3391500</v>
      </c>
      <c r="J8117" s="238">
        <v>19450000</v>
      </c>
      <c r="K8117" s="124">
        <v>1166805500000</v>
      </c>
    </row>
    <row r="8118" spans="3:11" x14ac:dyDescent="0.25">
      <c r="C8118" s="201">
        <v>45734</v>
      </c>
      <c r="D8118" s="217" t="s">
        <v>1154</v>
      </c>
      <c r="E8118" s="124">
        <v>24000</v>
      </c>
      <c r="F8118" s="124">
        <v>24000</v>
      </c>
      <c r="G8118" s="124">
        <v>24000</v>
      </c>
      <c r="H8118" s="217">
        <v>2</v>
      </c>
      <c r="I8118" s="124">
        <v>48000</v>
      </c>
      <c r="J8118" s="238">
        <v>600000</v>
      </c>
      <c r="K8118" s="124">
        <v>14400000000</v>
      </c>
    </row>
    <row r="8119" spans="3:11" x14ac:dyDescent="0.25">
      <c r="C8119" s="201">
        <v>45734</v>
      </c>
      <c r="D8119" s="217" t="s">
        <v>312</v>
      </c>
      <c r="E8119" s="124">
        <v>15000</v>
      </c>
      <c r="F8119" s="124">
        <v>15000</v>
      </c>
      <c r="G8119" s="124">
        <v>16950</v>
      </c>
      <c r="H8119" s="217">
        <v>1</v>
      </c>
      <c r="I8119" s="124">
        <v>15000</v>
      </c>
      <c r="J8119" s="238">
        <v>20000000</v>
      </c>
      <c r="K8119" s="124">
        <v>339000000000</v>
      </c>
    </row>
    <row r="8120" spans="3:11" x14ac:dyDescent="0.25">
      <c r="C8120" s="201">
        <v>45734</v>
      </c>
      <c r="D8120" s="217" t="s">
        <v>312</v>
      </c>
      <c r="E8120" s="124">
        <v>15000</v>
      </c>
      <c r="F8120" s="124">
        <v>15000</v>
      </c>
      <c r="G8120" s="124">
        <v>16950</v>
      </c>
      <c r="H8120" s="217">
        <v>2</v>
      </c>
      <c r="I8120" s="124">
        <v>30000</v>
      </c>
      <c r="J8120" s="238">
        <v>20000000</v>
      </c>
      <c r="K8120" s="124">
        <v>339000000000</v>
      </c>
    </row>
    <row r="8121" spans="3:11" x14ac:dyDescent="0.25">
      <c r="C8121" s="201">
        <v>45734</v>
      </c>
      <c r="D8121" s="217" t="s">
        <v>312</v>
      </c>
      <c r="E8121" s="124">
        <v>15000</v>
      </c>
      <c r="F8121" s="124">
        <v>15000</v>
      </c>
      <c r="G8121" s="124">
        <v>16950</v>
      </c>
      <c r="H8121" s="217">
        <v>2</v>
      </c>
      <c r="I8121" s="124">
        <v>30000</v>
      </c>
      <c r="J8121" s="238">
        <v>20000000</v>
      </c>
      <c r="K8121" s="124">
        <v>339000000000</v>
      </c>
    </row>
    <row r="8122" spans="3:11" x14ac:dyDescent="0.25">
      <c r="C8122" s="201">
        <v>45734</v>
      </c>
      <c r="D8122" s="217" t="s">
        <v>1155</v>
      </c>
      <c r="E8122" s="124">
        <v>19000</v>
      </c>
      <c r="F8122" s="124">
        <v>18500</v>
      </c>
      <c r="G8122" s="124">
        <v>19000</v>
      </c>
      <c r="H8122" s="217">
        <v>1</v>
      </c>
      <c r="I8122" s="124">
        <v>19000</v>
      </c>
      <c r="J8122" s="238">
        <v>2400000</v>
      </c>
      <c r="K8122" s="124">
        <v>45600000000</v>
      </c>
    </row>
    <row r="8123" spans="3:11" x14ac:dyDescent="0.25">
      <c r="C8123" s="201">
        <v>45734</v>
      </c>
      <c r="D8123" s="217" t="s">
        <v>1155</v>
      </c>
      <c r="E8123" s="124">
        <v>19000</v>
      </c>
      <c r="F8123" s="124">
        <v>18500</v>
      </c>
      <c r="G8123" s="124">
        <v>19000</v>
      </c>
      <c r="H8123" s="217">
        <v>177</v>
      </c>
      <c r="I8123" s="124">
        <v>3363000</v>
      </c>
      <c r="J8123" s="238">
        <v>2400000</v>
      </c>
      <c r="K8123" s="124">
        <v>45600000000</v>
      </c>
    </row>
    <row r="8124" spans="3:11" x14ac:dyDescent="0.25">
      <c r="C8124" s="201">
        <v>45734</v>
      </c>
      <c r="D8124" s="217" t="s">
        <v>310</v>
      </c>
      <c r="E8124" s="124">
        <v>59500</v>
      </c>
      <c r="F8124" s="124">
        <v>59500</v>
      </c>
      <c r="G8124" s="124">
        <v>59990</v>
      </c>
      <c r="H8124" s="217">
        <v>15</v>
      </c>
      <c r="I8124" s="124">
        <v>892500</v>
      </c>
      <c r="J8124" s="238">
        <v>19450000</v>
      </c>
      <c r="K8124" s="124">
        <v>1166805500000</v>
      </c>
    </row>
    <row r="8125" spans="3:11" x14ac:dyDescent="0.25">
      <c r="C8125" s="201">
        <v>45734</v>
      </c>
      <c r="D8125" s="217" t="s">
        <v>1154</v>
      </c>
      <c r="E8125" s="124">
        <v>24000</v>
      </c>
      <c r="F8125" s="124">
        <v>24000</v>
      </c>
      <c r="G8125" s="124">
        <v>24000</v>
      </c>
      <c r="H8125" s="217">
        <v>2</v>
      </c>
      <c r="I8125" s="124">
        <v>48000</v>
      </c>
      <c r="J8125" s="238">
        <v>600000</v>
      </c>
      <c r="K8125" s="124">
        <v>14400000000</v>
      </c>
    </row>
    <row r="8126" spans="3:11" x14ac:dyDescent="0.25">
      <c r="C8126" s="201">
        <v>45734</v>
      </c>
      <c r="D8126" s="217" t="s">
        <v>310</v>
      </c>
      <c r="E8126" s="124">
        <v>59900</v>
      </c>
      <c r="F8126" s="124">
        <v>59500</v>
      </c>
      <c r="G8126" s="124">
        <v>59990</v>
      </c>
      <c r="H8126" s="217">
        <v>3</v>
      </c>
      <c r="I8126" s="124">
        <v>179700</v>
      </c>
      <c r="J8126" s="238">
        <v>19450000</v>
      </c>
      <c r="K8126" s="124">
        <v>1166805500000</v>
      </c>
    </row>
    <row r="8127" spans="3:11" x14ac:dyDescent="0.25">
      <c r="C8127" s="201">
        <v>45734</v>
      </c>
      <c r="D8127" s="217" t="s">
        <v>310</v>
      </c>
      <c r="E8127" s="124">
        <v>59990</v>
      </c>
      <c r="F8127" s="124">
        <v>59500</v>
      </c>
      <c r="G8127" s="124">
        <v>59990</v>
      </c>
      <c r="H8127" s="217">
        <v>2</v>
      </c>
      <c r="I8127" s="124">
        <v>119980</v>
      </c>
      <c r="J8127" s="238">
        <v>19450000</v>
      </c>
      <c r="K8127" s="124">
        <v>1166805500000</v>
      </c>
    </row>
    <row r="8128" spans="3:11" x14ac:dyDescent="0.25">
      <c r="C8128" s="201">
        <v>45734</v>
      </c>
      <c r="D8128" s="217" t="s">
        <v>310</v>
      </c>
      <c r="E8128" s="124">
        <v>59990</v>
      </c>
      <c r="F8128" s="124">
        <v>59500</v>
      </c>
      <c r="G8128" s="124">
        <v>59990</v>
      </c>
      <c r="H8128" s="217">
        <v>2</v>
      </c>
      <c r="I8128" s="124">
        <v>119980</v>
      </c>
      <c r="J8128" s="238">
        <v>19450000</v>
      </c>
      <c r="K8128" s="124">
        <v>1166805500000</v>
      </c>
    </row>
    <row r="8129" spans="3:11" x14ac:dyDescent="0.25">
      <c r="C8129" s="201">
        <v>45734</v>
      </c>
      <c r="D8129" s="217" t="s">
        <v>1155</v>
      </c>
      <c r="E8129" s="124">
        <v>19000</v>
      </c>
      <c r="F8129" s="124">
        <v>18500</v>
      </c>
      <c r="G8129" s="124">
        <v>19000</v>
      </c>
      <c r="H8129" s="217">
        <v>5</v>
      </c>
      <c r="I8129" s="124">
        <v>95000</v>
      </c>
      <c r="J8129" s="238">
        <v>2400000</v>
      </c>
      <c r="K8129" s="124">
        <v>45600000000</v>
      </c>
    </row>
    <row r="8130" spans="3:11" x14ac:dyDescent="0.25">
      <c r="C8130" s="201">
        <v>45734</v>
      </c>
      <c r="D8130" s="217" t="s">
        <v>310</v>
      </c>
      <c r="E8130" s="124">
        <v>59990</v>
      </c>
      <c r="F8130" s="124">
        <v>59500</v>
      </c>
      <c r="G8130" s="124">
        <v>59990</v>
      </c>
      <c r="H8130" s="217">
        <v>16</v>
      </c>
      <c r="I8130" s="124">
        <v>959840</v>
      </c>
      <c r="J8130" s="238">
        <v>19450000</v>
      </c>
      <c r="K8130" s="124">
        <v>1166805500000</v>
      </c>
    </row>
    <row r="8131" spans="3:11" x14ac:dyDescent="0.25">
      <c r="C8131" s="201">
        <v>45734</v>
      </c>
      <c r="D8131" s="217" t="s">
        <v>310</v>
      </c>
      <c r="E8131" s="124">
        <v>59990</v>
      </c>
      <c r="F8131" s="124">
        <v>59500</v>
      </c>
      <c r="G8131" s="124">
        <v>59990</v>
      </c>
      <c r="H8131" s="217">
        <v>11</v>
      </c>
      <c r="I8131" s="124">
        <v>659890</v>
      </c>
      <c r="J8131" s="238">
        <v>19450000</v>
      </c>
      <c r="K8131" s="124">
        <v>1166805500000</v>
      </c>
    </row>
    <row r="8132" spans="3:11" x14ac:dyDescent="0.25">
      <c r="C8132" s="201">
        <v>45734</v>
      </c>
      <c r="D8132" s="217" t="s">
        <v>1154</v>
      </c>
      <c r="E8132" s="124">
        <v>24000</v>
      </c>
      <c r="F8132" s="124">
        <v>24000</v>
      </c>
      <c r="G8132" s="124">
        <v>24000</v>
      </c>
      <c r="H8132" s="217">
        <v>5</v>
      </c>
      <c r="I8132" s="124">
        <v>120000</v>
      </c>
      <c r="J8132" s="238">
        <v>600000</v>
      </c>
      <c r="K8132" s="124">
        <v>14400000000</v>
      </c>
    </row>
    <row r="8133" spans="3:11" x14ac:dyDescent="0.25">
      <c r="C8133" s="201">
        <v>45734</v>
      </c>
      <c r="D8133" s="217" t="s">
        <v>1154</v>
      </c>
      <c r="E8133" s="124">
        <v>24000</v>
      </c>
      <c r="F8133" s="124">
        <v>24000</v>
      </c>
      <c r="G8133" s="124">
        <v>24000</v>
      </c>
      <c r="H8133" s="217">
        <v>2</v>
      </c>
      <c r="I8133" s="124">
        <v>48000</v>
      </c>
      <c r="J8133" s="238">
        <v>600000</v>
      </c>
      <c r="K8133" s="124">
        <v>14400000000</v>
      </c>
    </row>
    <row r="8134" spans="3:11" x14ac:dyDescent="0.25">
      <c r="C8134" s="201">
        <v>45734</v>
      </c>
      <c r="D8134" s="217" t="s">
        <v>1155</v>
      </c>
      <c r="E8134" s="124">
        <v>19000</v>
      </c>
      <c r="F8134" s="124">
        <v>18500</v>
      </c>
      <c r="G8134" s="124">
        <v>19000</v>
      </c>
      <c r="H8134" s="217">
        <v>3</v>
      </c>
      <c r="I8134" s="124">
        <v>57000</v>
      </c>
      <c r="J8134" s="238">
        <v>2400000</v>
      </c>
      <c r="K8134" s="124">
        <v>45600000000</v>
      </c>
    </row>
    <row r="8135" spans="3:11" x14ac:dyDescent="0.25">
      <c r="C8135" s="201">
        <v>45734</v>
      </c>
      <c r="D8135" s="217" t="s">
        <v>1154</v>
      </c>
      <c r="E8135" s="124">
        <v>24000</v>
      </c>
      <c r="F8135" s="124">
        <v>24000</v>
      </c>
      <c r="G8135" s="124">
        <v>24000</v>
      </c>
      <c r="H8135" s="217">
        <v>8</v>
      </c>
      <c r="I8135" s="124">
        <v>192000</v>
      </c>
      <c r="J8135" s="238">
        <v>600000</v>
      </c>
      <c r="K8135" s="124">
        <v>14400000000</v>
      </c>
    </row>
    <row r="8136" spans="3:11" x14ac:dyDescent="0.25">
      <c r="C8136" s="201">
        <v>45734</v>
      </c>
      <c r="D8136" s="217" t="s">
        <v>1154</v>
      </c>
      <c r="E8136" s="124">
        <v>23999</v>
      </c>
      <c r="F8136" s="124">
        <v>24000</v>
      </c>
      <c r="G8136" s="124">
        <v>24000</v>
      </c>
      <c r="H8136" s="217">
        <v>1</v>
      </c>
      <c r="I8136" s="124">
        <v>23999</v>
      </c>
      <c r="J8136" s="238">
        <v>600000</v>
      </c>
      <c r="K8136" s="124">
        <v>14400000000</v>
      </c>
    </row>
    <row r="8137" spans="3:11" x14ac:dyDescent="0.25">
      <c r="C8137" s="201">
        <v>45734</v>
      </c>
      <c r="D8137" s="217" t="s">
        <v>1155</v>
      </c>
      <c r="E8137" s="124">
        <v>18900</v>
      </c>
      <c r="F8137" s="124">
        <v>18500</v>
      </c>
      <c r="G8137" s="124">
        <v>19000</v>
      </c>
      <c r="H8137" s="217">
        <v>1</v>
      </c>
      <c r="I8137" s="124">
        <v>18900</v>
      </c>
      <c r="J8137" s="238">
        <v>2400000</v>
      </c>
      <c r="K8137" s="124">
        <v>45600000000</v>
      </c>
    </row>
    <row r="8138" spans="3:11" x14ac:dyDescent="0.25">
      <c r="C8138" s="201">
        <v>45734</v>
      </c>
      <c r="D8138" s="217" t="s">
        <v>310</v>
      </c>
      <c r="E8138" s="124">
        <v>59990</v>
      </c>
      <c r="F8138" s="124">
        <v>59500</v>
      </c>
      <c r="G8138" s="124">
        <v>59990</v>
      </c>
      <c r="H8138" s="217">
        <v>1</v>
      </c>
      <c r="I8138" s="124">
        <v>59990</v>
      </c>
      <c r="J8138" s="238">
        <v>19450000</v>
      </c>
      <c r="K8138" s="124">
        <v>1166805500000</v>
      </c>
    </row>
    <row r="8139" spans="3:11" x14ac:dyDescent="0.25">
      <c r="C8139" s="201">
        <v>45734</v>
      </c>
      <c r="D8139" s="217" t="s">
        <v>1154</v>
      </c>
      <c r="E8139" s="124">
        <v>24000</v>
      </c>
      <c r="F8139" s="124">
        <v>24000</v>
      </c>
      <c r="G8139" s="124">
        <v>24000</v>
      </c>
      <c r="H8139" s="217">
        <v>5</v>
      </c>
      <c r="I8139" s="124">
        <v>120000</v>
      </c>
      <c r="J8139" s="238">
        <v>600000</v>
      </c>
      <c r="K8139" s="124">
        <v>14400000000</v>
      </c>
    </row>
    <row r="8140" spans="3:11" x14ac:dyDescent="0.25">
      <c r="C8140" s="201">
        <v>45734</v>
      </c>
      <c r="D8140" s="217" t="s">
        <v>1154</v>
      </c>
      <c r="E8140" s="124">
        <v>24000</v>
      </c>
      <c r="F8140" s="124">
        <v>24000</v>
      </c>
      <c r="G8140" s="124">
        <v>24000</v>
      </c>
      <c r="H8140" s="217">
        <v>2</v>
      </c>
      <c r="I8140" s="124">
        <v>48000</v>
      </c>
      <c r="J8140" s="238">
        <v>600000</v>
      </c>
      <c r="K8140" s="124">
        <v>14400000000</v>
      </c>
    </row>
    <row r="8141" spans="3:11" x14ac:dyDescent="0.25">
      <c r="C8141" s="201">
        <v>45734</v>
      </c>
      <c r="D8141" s="217" t="s">
        <v>1155</v>
      </c>
      <c r="E8141" s="124">
        <v>19000</v>
      </c>
      <c r="F8141" s="124">
        <v>18500</v>
      </c>
      <c r="G8141" s="124">
        <v>19000</v>
      </c>
      <c r="H8141" s="217">
        <v>4</v>
      </c>
      <c r="I8141" s="124">
        <v>76000</v>
      </c>
      <c r="J8141" s="238">
        <v>2400000</v>
      </c>
      <c r="K8141" s="124">
        <v>45600000000</v>
      </c>
    </row>
    <row r="8142" spans="3:11" x14ac:dyDescent="0.25">
      <c r="C8142" s="201">
        <v>45734</v>
      </c>
      <c r="D8142" s="217" t="s">
        <v>310</v>
      </c>
      <c r="E8142" s="124">
        <v>59990</v>
      </c>
      <c r="F8142" s="124">
        <v>59500</v>
      </c>
      <c r="G8142" s="124">
        <v>59990</v>
      </c>
      <c r="H8142" s="217">
        <v>2</v>
      </c>
      <c r="I8142" s="124">
        <v>119980</v>
      </c>
      <c r="J8142" s="238">
        <v>19450000</v>
      </c>
      <c r="K8142" s="124">
        <v>1166805500000</v>
      </c>
    </row>
    <row r="8143" spans="3:11" x14ac:dyDescent="0.25">
      <c r="C8143" s="201">
        <v>45734</v>
      </c>
      <c r="D8143" s="217" t="s">
        <v>312</v>
      </c>
      <c r="E8143" s="124">
        <v>15000</v>
      </c>
      <c r="F8143" s="124">
        <v>15000</v>
      </c>
      <c r="G8143" s="124">
        <v>16950</v>
      </c>
      <c r="H8143" s="217">
        <v>1</v>
      </c>
      <c r="I8143" s="124">
        <v>15000</v>
      </c>
      <c r="J8143" s="238">
        <v>20000000</v>
      </c>
      <c r="K8143" s="124">
        <v>339000000000</v>
      </c>
    </row>
    <row r="8144" spans="3:11" x14ac:dyDescent="0.25">
      <c r="C8144" s="201">
        <v>45734</v>
      </c>
      <c r="D8144" s="217" t="s">
        <v>1155</v>
      </c>
      <c r="E8144" s="124">
        <v>19000</v>
      </c>
      <c r="F8144" s="124">
        <v>18500</v>
      </c>
      <c r="G8144" s="124">
        <v>19000</v>
      </c>
      <c r="H8144" s="217">
        <v>2</v>
      </c>
      <c r="I8144" s="124">
        <v>38000</v>
      </c>
      <c r="J8144" s="238">
        <v>2400000</v>
      </c>
      <c r="K8144" s="124">
        <v>45600000000</v>
      </c>
    </row>
    <row r="8145" spans="3:11" x14ac:dyDescent="0.25">
      <c r="C8145" s="201">
        <v>45734</v>
      </c>
      <c r="D8145" s="217" t="s">
        <v>1154</v>
      </c>
      <c r="E8145" s="124">
        <v>24000</v>
      </c>
      <c r="F8145" s="124">
        <v>24000</v>
      </c>
      <c r="G8145" s="124">
        <v>24000</v>
      </c>
      <c r="H8145" s="217">
        <v>10</v>
      </c>
      <c r="I8145" s="124">
        <v>240000</v>
      </c>
      <c r="J8145" s="238">
        <v>600000</v>
      </c>
      <c r="K8145" s="124">
        <v>14400000000</v>
      </c>
    </row>
    <row r="8146" spans="3:11" x14ac:dyDescent="0.25">
      <c r="C8146" s="201">
        <v>45734</v>
      </c>
      <c r="D8146" s="217" t="s">
        <v>310</v>
      </c>
      <c r="E8146" s="124">
        <v>59990</v>
      </c>
      <c r="F8146" s="124">
        <v>59500</v>
      </c>
      <c r="G8146" s="124">
        <v>59990</v>
      </c>
      <c r="H8146" s="217">
        <v>6</v>
      </c>
      <c r="I8146" s="124">
        <v>359940</v>
      </c>
      <c r="J8146" s="238">
        <v>19450000</v>
      </c>
      <c r="K8146" s="124">
        <v>1166805500000</v>
      </c>
    </row>
    <row r="8147" spans="3:11" x14ac:dyDescent="0.25">
      <c r="C8147" s="201">
        <v>45734</v>
      </c>
      <c r="D8147" s="217" t="s">
        <v>1154</v>
      </c>
      <c r="E8147" s="124">
        <v>24000</v>
      </c>
      <c r="F8147" s="124">
        <v>24000</v>
      </c>
      <c r="G8147" s="124">
        <v>24000</v>
      </c>
      <c r="H8147" s="217">
        <v>2</v>
      </c>
      <c r="I8147" s="124">
        <v>48000</v>
      </c>
      <c r="J8147" s="238">
        <v>600000</v>
      </c>
      <c r="K8147" s="124">
        <v>14400000000</v>
      </c>
    </row>
    <row r="8148" spans="3:11" x14ac:dyDescent="0.25">
      <c r="C8148" s="201">
        <v>45734</v>
      </c>
      <c r="D8148" s="217" t="s">
        <v>310</v>
      </c>
      <c r="E8148" s="124">
        <v>59990</v>
      </c>
      <c r="F8148" s="124">
        <v>59500</v>
      </c>
      <c r="G8148" s="124">
        <v>59990</v>
      </c>
      <c r="H8148" s="217">
        <v>2</v>
      </c>
      <c r="I8148" s="124">
        <v>119980</v>
      </c>
      <c r="J8148" s="238">
        <v>19450000</v>
      </c>
      <c r="K8148" s="124">
        <v>1166805500000</v>
      </c>
    </row>
    <row r="8149" spans="3:11" x14ac:dyDescent="0.25">
      <c r="C8149" s="201">
        <v>45734</v>
      </c>
      <c r="D8149" s="217" t="s">
        <v>1154</v>
      </c>
      <c r="E8149" s="124">
        <v>24000</v>
      </c>
      <c r="F8149" s="124">
        <v>24000</v>
      </c>
      <c r="G8149" s="124">
        <v>24000</v>
      </c>
      <c r="H8149" s="217">
        <v>2</v>
      </c>
      <c r="I8149" s="124">
        <v>48000</v>
      </c>
      <c r="J8149" s="238">
        <v>600000</v>
      </c>
      <c r="K8149" s="124">
        <v>14400000000</v>
      </c>
    </row>
    <row r="8150" spans="3:11" x14ac:dyDescent="0.25">
      <c r="C8150" s="201">
        <v>45734</v>
      </c>
      <c r="D8150" s="217" t="s">
        <v>1154</v>
      </c>
      <c r="E8150" s="124">
        <v>24000</v>
      </c>
      <c r="F8150" s="124">
        <v>24000</v>
      </c>
      <c r="G8150" s="124">
        <v>24000</v>
      </c>
      <c r="H8150" s="217">
        <v>4</v>
      </c>
      <c r="I8150" s="124">
        <v>96000</v>
      </c>
      <c r="J8150" s="238">
        <v>600000</v>
      </c>
      <c r="K8150" s="124">
        <v>14400000000</v>
      </c>
    </row>
    <row r="8151" spans="3:11" x14ac:dyDescent="0.25">
      <c r="C8151" s="201">
        <v>45734</v>
      </c>
      <c r="D8151" s="217" t="s">
        <v>1154</v>
      </c>
      <c r="E8151" s="124">
        <v>24000</v>
      </c>
      <c r="F8151" s="124">
        <v>24000</v>
      </c>
      <c r="G8151" s="124">
        <v>24000</v>
      </c>
      <c r="H8151" s="217">
        <v>5</v>
      </c>
      <c r="I8151" s="124">
        <v>120000</v>
      </c>
      <c r="J8151" s="238">
        <v>600000</v>
      </c>
      <c r="K8151" s="124">
        <v>14400000000</v>
      </c>
    </row>
    <row r="8152" spans="3:11" x14ac:dyDescent="0.25">
      <c r="C8152" s="201">
        <v>45734</v>
      </c>
      <c r="D8152" s="217" t="s">
        <v>1155</v>
      </c>
      <c r="E8152" s="124">
        <v>19000</v>
      </c>
      <c r="F8152" s="124">
        <v>18500</v>
      </c>
      <c r="G8152" s="124">
        <v>19000</v>
      </c>
      <c r="H8152" s="217">
        <v>8</v>
      </c>
      <c r="I8152" s="124">
        <v>152000</v>
      </c>
      <c r="J8152" s="238">
        <v>2400000</v>
      </c>
      <c r="K8152" s="124">
        <v>45600000000</v>
      </c>
    </row>
    <row r="8153" spans="3:11" x14ac:dyDescent="0.25">
      <c r="C8153" s="201">
        <v>45734</v>
      </c>
      <c r="D8153" s="217" t="s">
        <v>1155</v>
      </c>
      <c r="E8153" s="124">
        <v>19000</v>
      </c>
      <c r="F8153" s="124">
        <v>18500</v>
      </c>
      <c r="G8153" s="124">
        <v>19000</v>
      </c>
      <c r="H8153" s="217">
        <v>5</v>
      </c>
      <c r="I8153" s="124">
        <v>95000</v>
      </c>
      <c r="J8153" s="238">
        <v>2400000</v>
      </c>
      <c r="K8153" s="124">
        <v>45600000000</v>
      </c>
    </row>
    <row r="8154" spans="3:11" x14ac:dyDescent="0.25">
      <c r="C8154" s="201">
        <v>45734</v>
      </c>
      <c r="D8154" s="217" t="s">
        <v>310</v>
      </c>
      <c r="E8154" s="124">
        <v>59990</v>
      </c>
      <c r="F8154" s="124">
        <v>59500</v>
      </c>
      <c r="G8154" s="124">
        <v>59990</v>
      </c>
      <c r="H8154" s="217">
        <v>2</v>
      </c>
      <c r="I8154" s="124">
        <v>119980</v>
      </c>
      <c r="J8154" s="238">
        <v>19450000</v>
      </c>
      <c r="K8154" s="124">
        <v>1166805500000</v>
      </c>
    </row>
    <row r="8155" spans="3:11" x14ac:dyDescent="0.25">
      <c r="C8155" s="201">
        <v>45734</v>
      </c>
      <c r="D8155" s="217" t="s">
        <v>1154</v>
      </c>
      <c r="E8155" s="124">
        <v>24000</v>
      </c>
      <c r="F8155" s="124">
        <v>24000</v>
      </c>
      <c r="G8155" s="124">
        <v>24000</v>
      </c>
      <c r="H8155" s="217">
        <v>5</v>
      </c>
      <c r="I8155" s="124">
        <v>120000</v>
      </c>
      <c r="J8155" s="238">
        <v>600000</v>
      </c>
      <c r="K8155" s="124">
        <v>14400000000</v>
      </c>
    </row>
    <row r="8156" spans="3:11" x14ac:dyDescent="0.25">
      <c r="C8156" s="201">
        <v>45734</v>
      </c>
      <c r="D8156" s="217" t="s">
        <v>310</v>
      </c>
      <c r="E8156" s="124">
        <v>59990</v>
      </c>
      <c r="F8156" s="124">
        <v>59500</v>
      </c>
      <c r="G8156" s="124">
        <v>59990</v>
      </c>
      <c r="H8156" s="217">
        <v>5</v>
      </c>
      <c r="I8156" s="124">
        <v>299950</v>
      </c>
      <c r="J8156" s="238">
        <v>19450000</v>
      </c>
      <c r="K8156" s="124">
        <v>1166805500000</v>
      </c>
    </row>
    <row r="8157" spans="3:11" x14ac:dyDescent="0.25">
      <c r="C8157" s="201">
        <v>45734</v>
      </c>
      <c r="D8157" s="217" t="s">
        <v>310</v>
      </c>
      <c r="E8157" s="124">
        <v>59990</v>
      </c>
      <c r="F8157" s="124">
        <v>59500</v>
      </c>
      <c r="G8157" s="124">
        <v>59990</v>
      </c>
      <c r="H8157" s="217">
        <v>10</v>
      </c>
      <c r="I8157" s="124">
        <v>599900</v>
      </c>
      <c r="J8157" s="238">
        <v>19450000</v>
      </c>
      <c r="K8157" s="124">
        <v>1166805500000</v>
      </c>
    </row>
    <row r="8158" spans="3:11" x14ac:dyDescent="0.25">
      <c r="C8158" s="201">
        <v>45734</v>
      </c>
      <c r="D8158" s="217" t="s">
        <v>1155</v>
      </c>
      <c r="E8158" s="124">
        <v>19000</v>
      </c>
      <c r="F8158" s="124">
        <v>18500</v>
      </c>
      <c r="G8158" s="124">
        <v>19000</v>
      </c>
      <c r="H8158" s="217">
        <v>30</v>
      </c>
      <c r="I8158" s="124">
        <v>570000</v>
      </c>
      <c r="J8158" s="238">
        <v>2400000</v>
      </c>
      <c r="K8158" s="124">
        <v>45600000000</v>
      </c>
    </row>
    <row r="8159" spans="3:11" x14ac:dyDescent="0.25">
      <c r="C8159" s="201">
        <v>45734</v>
      </c>
      <c r="D8159" s="217" t="s">
        <v>1154</v>
      </c>
      <c r="E8159" s="124">
        <v>24000</v>
      </c>
      <c r="F8159" s="124">
        <v>24000</v>
      </c>
      <c r="G8159" s="124">
        <v>24000</v>
      </c>
      <c r="H8159" s="217">
        <v>15</v>
      </c>
      <c r="I8159" s="124">
        <v>360000</v>
      </c>
      <c r="J8159" s="238">
        <v>600000</v>
      </c>
      <c r="K8159" s="124">
        <v>14400000000</v>
      </c>
    </row>
    <row r="8160" spans="3:11" x14ac:dyDescent="0.25">
      <c r="C8160" s="201">
        <v>45734</v>
      </c>
      <c r="D8160" s="217" t="s">
        <v>312</v>
      </c>
      <c r="E8160" s="124">
        <v>16950</v>
      </c>
      <c r="F8160" s="124">
        <v>15000</v>
      </c>
      <c r="G8160" s="124">
        <v>16950</v>
      </c>
      <c r="H8160" s="217">
        <v>30</v>
      </c>
      <c r="I8160" s="124">
        <v>508500</v>
      </c>
      <c r="J8160" s="238">
        <v>20000000</v>
      </c>
      <c r="K8160" s="124">
        <v>339000000000</v>
      </c>
    </row>
    <row r="8161" spans="3:11" x14ac:dyDescent="0.25">
      <c r="C8161" s="201">
        <v>45734</v>
      </c>
      <c r="D8161" s="217" t="s">
        <v>1155</v>
      </c>
      <c r="E8161" s="124">
        <v>19000</v>
      </c>
      <c r="F8161" s="124">
        <v>18500</v>
      </c>
      <c r="G8161" s="124">
        <v>19000</v>
      </c>
      <c r="H8161" s="217">
        <v>2</v>
      </c>
      <c r="I8161" s="124">
        <v>38000</v>
      </c>
      <c r="J8161" s="238">
        <v>2400000</v>
      </c>
      <c r="K8161" s="124">
        <v>45600000000</v>
      </c>
    </row>
    <row r="8162" spans="3:11" x14ac:dyDescent="0.25">
      <c r="C8162" s="201">
        <v>45734</v>
      </c>
      <c r="D8162" s="217" t="s">
        <v>1155</v>
      </c>
      <c r="E8162" s="124">
        <v>19000</v>
      </c>
      <c r="F8162" s="124">
        <v>18500</v>
      </c>
      <c r="G8162" s="124">
        <v>19000</v>
      </c>
      <c r="H8162" s="217">
        <v>3</v>
      </c>
      <c r="I8162" s="124">
        <v>57000</v>
      </c>
      <c r="J8162" s="238">
        <v>2400000</v>
      </c>
      <c r="K8162" s="124">
        <v>45600000000</v>
      </c>
    </row>
    <row r="8163" spans="3:11" x14ac:dyDescent="0.25">
      <c r="C8163" s="201">
        <v>45735</v>
      </c>
      <c r="D8163" s="217" t="s">
        <v>310</v>
      </c>
      <c r="E8163" s="124">
        <v>59990</v>
      </c>
      <c r="F8163" s="124">
        <v>59990</v>
      </c>
      <c r="G8163" s="124">
        <v>59990</v>
      </c>
      <c r="H8163" s="217">
        <v>9</v>
      </c>
      <c r="I8163" s="124">
        <v>539910</v>
      </c>
      <c r="J8163" s="238">
        <v>19450000</v>
      </c>
      <c r="K8163" s="124">
        <v>1166805500000</v>
      </c>
    </row>
    <row r="8164" spans="3:11" x14ac:dyDescent="0.25">
      <c r="C8164" s="201">
        <v>45735</v>
      </c>
      <c r="D8164" s="217" t="s">
        <v>1154</v>
      </c>
      <c r="E8164" s="124">
        <v>24000</v>
      </c>
      <c r="F8164" s="124">
        <v>24000</v>
      </c>
      <c r="G8164" s="124">
        <v>24000</v>
      </c>
      <c r="H8164" s="217">
        <v>6</v>
      </c>
      <c r="I8164" s="124">
        <v>144000</v>
      </c>
      <c r="J8164" s="238">
        <v>600000</v>
      </c>
      <c r="K8164" s="124">
        <v>14400000000</v>
      </c>
    </row>
    <row r="8165" spans="3:11" x14ac:dyDescent="0.25">
      <c r="C8165" s="201">
        <v>45735</v>
      </c>
      <c r="D8165" s="217" t="s">
        <v>1154</v>
      </c>
      <c r="E8165" s="124">
        <v>24000</v>
      </c>
      <c r="F8165" s="124">
        <v>24000</v>
      </c>
      <c r="G8165" s="124">
        <v>24000</v>
      </c>
      <c r="H8165" s="217">
        <v>13</v>
      </c>
      <c r="I8165" s="124">
        <v>312000</v>
      </c>
      <c r="J8165" s="238">
        <v>600000</v>
      </c>
      <c r="K8165" s="124">
        <v>14400000000</v>
      </c>
    </row>
    <row r="8166" spans="3:11" x14ac:dyDescent="0.25">
      <c r="C8166" s="201">
        <v>45735</v>
      </c>
      <c r="D8166" s="217" t="s">
        <v>1154</v>
      </c>
      <c r="E8166" s="124">
        <v>24000</v>
      </c>
      <c r="F8166" s="124">
        <v>24000</v>
      </c>
      <c r="G8166" s="124">
        <v>24000</v>
      </c>
      <c r="H8166" s="217">
        <v>6</v>
      </c>
      <c r="I8166" s="124">
        <v>144000</v>
      </c>
      <c r="J8166" s="238">
        <v>600000</v>
      </c>
      <c r="K8166" s="124">
        <v>14400000000</v>
      </c>
    </row>
    <row r="8167" spans="3:11" x14ac:dyDescent="0.25">
      <c r="C8167" s="201">
        <v>45735</v>
      </c>
      <c r="D8167" s="217" t="s">
        <v>1154</v>
      </c>
      <c r="E8167" s="124">
        <v>24000</v>
      </c>
      <c r="F8167" s="124">
        <v>24000</v>
      </c>
      <c r="G8167" s="124">
        <v>24000</v>
      </c>
      <c r="H8167" s="217">
        <v>1</v>
      </c>
      <c r="I8167" s="124">
        <v>24000</v>
      </c>
      <c r="J8167" s="238">
        <v>600000</v>
      </c>
      <c r="K8167" s="124">
        <v>14400000000</v>
      </c>
    </row>
    <row r="8168" spans="3:11" x14ac:dyDescent="0.25">
      <c r="C8168" s="201">
        <v>45735</v>
      </c>
      <c r="D8168" s="217" t="s">
        <v>1154</v>
      </c>
      <c r="E8168" s="124">
        <v>24000</v>
      </c>
      <c r="F8168" s="124">
        <v>24000</v>
      </c>
      <c r="G8168" s="124">
        <v>24000</v>
      </c>
      <c r="H8168" s="217">
        <v>3</v>
      </c>
      <c r="I8168" s="124">
        <v>72000</v>
      </c>
      <c r="J8168" s="238">
        <v>600000</v>
      </c>
      <c r="K8168" s="124">
        <v>14400000000</v>
      </c>
    </row>
    <row r="8169" spans="3:11" x14ac:dyDescent="0.25">
      <c r="C8169" s="201">
        <v>45735</v>
      </c>
      <c r="D8169" s="217" t="s">
        <v>312</v>
      </c>
      <c r="E8169" s="124">
        <v>16900</v>
      </c>
      <c r="F8169" s="124">
        <v>16950</v>
      </c>
      <c r="G8169" s="124">
        <v>16750</v>
      </c>
      <c r="H8169" s="217">
        <v>38</v>
      </c>
      <c r="I8169" s="124">
        <v>642200</v>
      </c>
      <c r="J8169" s="238">
        <v>20000000</v>
      </c>
      <c r="K8169" s="124">
        <v>335000000000</v>
      </c>
    </row>
    <row r="8170" spans="3:11" x14ac:dyDescent="0.25">
      <c r="C8170" s="201">
        <v>45735</v>
      </c>
      <c r="D8170" s="217" t="s">
        <v>312</v>
      </c>
      <c r="E8170" s="124">
        <v>16900</v>
      </c>
      <c r="F8170" s="124">
        <v>16950</v>
      </c>
      <c r="G8170" s="124">
        <v>16750</v>
      </c>
      <c r="H8170" s="217">
        <v>2</v>
      </c>
      <c r="I8170" s="124">
        <v>33800</v>
      </c>
      <c r="J8170" s="238">
        <v>20000000</v>
      </c>
      <c r="K8170" s="124">
        <v>335000000000</v>
      </c>
    </row>
    <row r="8171" spans="3:11" x14ac:dyDescent="0.25">
      <c r="C8171" s="201">
        <v>45735</v>
      </c>
      <c r="D8171" s="217" t="s">
        <v>312</v>
      </c>
      <c r="E8171" s="124">
        <v>16900</v>
      </c>
      <c r="F8171" s="124">
        <v>16950</v>
      </c>
      <c r="G8171" s="124">
        <v>16750</v>
      </c>
      <c r="H8171" s="217">
        <v>5</v>
      </c>
      <c r="I8171" s="124">
        <v>84500</v>
      </c>
      <c r="J8171" s="238">
        <v>20000000</v>
      </c>
      <c r="K8171" s="124">
        <v>335000000000</v>
      </c>
    </row>
    <row r="8172" spans="3:11" x14ac:dyDescent="0.25">
      <c r="C8172" s="201">
        <v>45735</v>
      </c>
      <c r="D8172" s="217" t="s">
        <v>1155</v>
      </c>
      <c r="E8172" s="124">
        <v>19000</v>
      </c>
      <c r="F8172" s="124">
        <v>19000</v>
      </c>
      <c r="G8172" s="124">
        <v>19000</v>
      </c>
      <c r="H8172" s="217">
        <v>240</v>
      </c>
      <c r="I8172" s="124">
        <v>4560000</v>
      </c>
      <c r="J8172" s="238">
        <v>2400000</v>
      </c>
      <c r="K8172" s="124">
        <v>45600000000</v>
      </c>
    </row>
    <row r="8173" spans="3:11" x14ac:dyDescent="0.25">
      <c r="C8173" s="201">
        <v>45735</v>
      </c>
      <c r="D8173" s="217" t="s">
        <v>1155</v>
      </c>
      <c r="E8173" s="124">
        <v>19000</v>
      </c>
      <c r="F8173" s="124">
        <v>19000</v>
      </c>
      <c r="G8173" s="124">
        <v>19000</v>
      </c>
      <c r="H8173" s="217">
        <v>521</v>
      </c>
      <c r="I8173" s="124">
        <v>9899000</v>
      </c>
      <c r="J8173" s="238">
        <v>2400000</v>
      </c>
      <c r="K8173" s="124">
        <v>45600000000</v>
      </c>
    </row>
    <row r="8174" spans="3:11" x14ac:dyDescent="0.25">
      <c r="C8174" s="201">
        <v>45735</v>
      </c>
      <c r="D8174" s="217" t="s">
        <v>1155</v>
      </c>
      <c r="E8174" s="124">
        <v>19000</v>
      </c>
      <c r="F8174" s="124">
        <v>19000</v>
      </c>
      <c r="G8174" s="124">
        <v>19000</v>
      </c>
      <c r="H8174" s="217">
        <v>479</v>
      </c>
      <c r="I8174" s="124">
        <v>9101000</v>
      </c>
      <c r="J8174" s="238">
        <v>2400000</v>
      </c>
      <c r="K8174" s="124">
        <v>45600000000</v>
      </c>
    </row>
    <row r="8175" spans="3:11" x14ac:dyDescent="0.25">
      <c r="C8175" s="201">
        <v>45735</v>
      </c>
      <c r="D8175" s="217" t="s">
        <v>1155</v>
      </c>
      <c r="E8175" s="124">
        <v>19000</v>
      </c>
      <c r="F8175" s="124">
        <v>19000</v>
      </c>
      <c r="G8175" s="124">
        <v>19000</v>
      </c>
      <c r="H8175" s="217">
        <v>30</v>
      </c>
      <c r="I8175" s="124">
        <v>570000</v>
      </c>
      <c r="J8175" s="238">
        <v>2400000</v>
      </c>
      <c r="K8175" s="124">
        <v>45600000000</v>
      </c>
    </row>
    <row r="8176" spans="3:11" x14ac:dyDescent="0.25">
      <c r="C8176" s="201">
        <v>45735</v>
      </c>
      <c r="D8176" s="217" t="s">
        <v>312</v>
      </c>
      <c r="E8176" s="124">
        <v>16900</v>
      </c>
      <c r="F8176" s="124">
        <v>16950</v>
      </c>
      <c r="G8176" s="124">
        <v>16750</v>
      </c>
      <c r="H8176" s="217">
        <v>1</v>
      </c>
      <c r="I8176" s="124">
        <v>16900</v>
      </c>
      <c r="J8176" s="238">
        <v>20000000</v>
      </c>
      <c r="K8176" s="124">
        <v>335000000000</v>
      </c>
    </row>
    <row r="8177" spans="3:11" x14ac:dyDescent="0.25">
      <c r="C8177" s="201">
        <v>45735</v>
      </c>
      <c r="D8177" s="217" t="s">
        <v>1155</v>
      </c>
      <c r="E8177" s="124">
        <v>19000</v>
      </c>
      <c r="F8177" s="124">
        <v>19000</v>
      </c>
      <c r="G8177" s="124">
        <v>19000</v>
      </c>
      <c r="H8177" s="217">
        <v>10</v>
      </c>
      <c r="I8177" s="124">
        <v>190000</v>
      </c>
      <c r="J8177" s="238">
        <v>2400000</v>
      </c>
      <c r="K8177" s="124">
        <v>45600000000</v>
      </c>
    </row>
    <row r="8178" spans="3:11" x14ac:dyDescent="0.25">
      <c r="C8178" s="201">
        <v>45735</v>
      </c>
      <c r="D8178" s="217" t="s">
        <v>1154</v>
      </c>
      <c r="E8178" s="124">
        <v>23500</v>
      </c>
      <c r="F8178" s="124">
        <v>24000</v>
      </c>
      <c r="G8178" s="124">
        <v>24000</v>
      </c>
      <c r="H8178" s="217">
        <v>16</v>
      </c>
      <c r="I8178" s="124">
        <v>376000</v>
      </c>
      <c r="J8178" s="238">
        <v>600000</v>
      </c>
      <c r="K8178" s="124">
        <v>14400000000</v>
      </c>
    </row>
    <row r="8179" spans="3:11" x14ac:dyDescent="0.25">
      <c r="C8179" s="201">
        <v>45735</v>
      </c>
      <c r="D8179" s="217" t="s">
        <v>310</v>
      </c>
      <c r="E8179" s="124">
        <v>59990</v>
      </c>
      <c r="F8179" s="124">
        <v>59990</v>
      </c>
      <c r="G8179" s="124">
        <v>59990</v>
      </c>
      <c r="H8179" s="217">
        <v>1</v>
      </c>
      <c r="I8179" s="124">
        <v>59990</v>
      </c>
      <c r="J8179" s="238">
        <v>19450000</v>
      </c>
      <c r="K8179" s="124">
        <v>1166805500000</v>
      </c>
    </row>
    <row r="8180" spans="3:11" x14ac:dyDescent="0.25">
      <c r="C8180" s="201">
        <v>45735</v>
      </c>
      <c r="D8180" s="217" t="s">
        <v>312</v>
      </c>
      <c r="E8180" s="124">
        <v>16900</v>
      </c>
      <c r="F8180" s="124">
        <v>16950</v>
      </c>
      <c r="G8180" s="124">
        <v>16750</v>
      </c>
      <c r="H8180" s="217">
        <v>2</v>
      </c>
      <c r="I8180" s="124">
        <v>33800</v>
      </c>
      <c r="J8180" s="238">
        <v>20000000</v>
      </c>
      <c r="K8180" s="124">
        <v>335000000000</v>
      </c>
    </row>
    <row r="8181" spans="3:11" x14ac:dyDescent="0.25">
      <c r="C8181" s="201">
        <v>45735</v>
      </c>
      <c r="D8181" s="217" t="s">
        <v>1154</v>
      </c>
      <c r="E8181" s="124">
        <v>23500</v>
      </c>
      <c r="F8181" s="124">
        <v>24000</v>
      </c>
      <c r="G8181" s="124">
        <v>24000</v>
      </c>
      <c r="H8181" s="217">
        <v>2</v>
      </c>
      <c r="I8181" s="124">
        <v>47000</v>
      </c>
      <c r="J8181" s="238">
        <v>600000</v>
      </c>
      <c r="K8181" s="124">
        <v>14400000000</v>
      </c>
    </row>
    <row r="8182" spans="3:11" x14ac:dyDescent="0.25">
      <c r="C8182" s="201">
        <v>45735</v>
      </c>
      <c r="D8182" s="217" t="s">
        <v>312</v>
      </c>
      <c r="E8182" s="124">
        <v>16900</v>
      </c>
      <c r="F8182" s="124">
        <v>16950</v>
      </c>
      <c r="G8182" s="124">
        <v>16750</v>
      </c>
      <c r="H8182" s="217">
        <v>6</v>
      </c>
      <c r="I8182" s="124">
        <v>101400</v>
      </c>
      <c r="J8182" s="238">
        <v>20000000</v>
      </c>
      <c r="K8182" s="124">
        <v>335000000000</v>
      </c>
    </row>
    <row r="8183" spans="3:11" x14ac:dyDescent="0.25">
      <c r="C8183" s="201">
        <v>45735</v>
      </c>
      <c r="D8183" s="217" t="s">
        <v>310</v>
      </c>
      <c r="E8183" s="124">
        <v>59990</v>
      </c>
      <c r="F8183" s="124">
        <v>59990</v>
      </c>
      <c r="G8183" s="124">
        <v>59990</v>
      </c>
      <c r="H8183" s="217">
        <v>4</v>
      </c>
      <c r="I8183" s="124">
        <v>239960</v>
      </c>
      <c r="J8183" s="238">
        <v>19450000</v>
      </c>
      <c r="K8183" s="124">
        <v>1166805500000</v>
      </c>
    </row>
    <row r="8184" spans="3:11" x14ac:dyDescent="0.25">
      <c r="C8184" s="201">
        <v>45735</v>
      </c>
      <c r="D8184" s="217" t="s">
        <v>1155</v>
      </c>
      <c r="E8184" s="124">
        <v>19000</v>
      </c>
      <c r="F8184" s="124">
        <v>19000</v>
      </c>
      <c r="G8184" s="124">
        <v>19000</v>
      </c>
      <c r="H8184" s="217">
        <v>10</v>
      </c>
      <c r="I8184" s="124">
        <v>190000</v>
      </c>
      <c r="J8184" s="238">
        <v>2400000</v>
      </c>
      <c r="K8184" s="124">
        <v>45600000000</v>
      </c>
    </row>
    <row r="8185" spans="3:11" x14ac:dyDescent="0.25">
      <c r="C8185" s="201">
        <v>45735</v>
      </c>
      <c r="D8185" s="217" t="s">
        <v>310</v>
      </c>
      <c r="E8185" s="124">
        <v>59990</v>
      </c>
      <c r="F8185" s="124">
        <v>59990</v>
      </c>
      <c r="G8185" s="124">
        <v>59990</v>
      </c>
      <c r="H8185" s="217">
        <v>40</v>
      </c>
      <c r="I8185" s="124">
        <v>2399600</v>
      </c>
      <c r="J8185" s="238">
        <v>19450000</v>
      </c>
      <c r="K8185" s="124">
        <v>1166805500000</v>
      </c>
    </row>
    <row r="8186" spans="3:11" x14ac:dyDescent="0.25">
      <c r="C8186" s="201">
        <v>45735</v>
      </c>
      <c r="D8186" s="217" t="s">
        <v>1154</v>
      </c>
      <c r="E8186" s="124">
        <v>24000</v>
      </c>
      <c r="F8186" s="124">
        <v>24000</v>
      </c>
      <c r="G8186" s="124">
        <v>24000</v>
      </c>
      <c r="H8186" s="217">
        <v>100</v>
      </c>
      <c r="I8186" s="124">
        <v>2400000</v>
      </c>
      <c r="J8186" s="238">
        <v>600000</v>
      </c>
      <c r="K8186" s="124">
        <v>14400000000</v>
      </c>
    </row>
    <row r="8187" spans="3:11" x14ac:dyDescent="0.25">
      <c r="C8187" s="201">
        <v>45735</v>
      </c>
      <c r="D8187" s="217" t="s">
        <v>310</v>
      </c>
      <c r="E8187" s="124">
        <v>59990</v>
      </c>
      <c r="F8187" s="124">
        <v>59990</v>
      </c>
      <c r="G8187" s="124">
        <v>59990</v>
      </c>
      <c r="H8187" s="217">
        <v>2</v>
      </c>
      <c r="I8187" s="124">
        <v>119980</v>
      </c>
      <c r="J8187" s="238">
        <v>19450000</v>
      </c>
      <c r="K8187" s="124">
        <v>1166805500000</v>
      </c>
    </row>
    <row r="8188" spans="3:11" x14ac:dyDescent="0.25">
      <c r="C8188" s="201">
        <v>45735</v>
      </c>
      <c r="D8188" s="217" t="s">
        <v>1154</v>
      </c>
      <c r="E8188" s="124">
        <v>24000</v>
      </c>
      <c r="F8188" s="124">
        <v>24000</v>
      </c>
      <c r="G8188" s="124">
        <v>24000</v>
      </c>
      <c r="H8188" s="217">
        <v>7</v>
      </c>
      <c r="I8188" s="124">
        <v>168000</v>
      </c>
      <c r="J8188" s="238">
        <v>600000</v>
      </c>
      <c r="K8188" s="124">
        <v>14400000000</v>
      </c>
    </row>
    <row r="8189" spans="3:11" x14ac:dyDescent="0.25">
      <c r="C8189" s="201">
        <v>45735</v>
      </c>
      <c r="D8189" s="217" t="s">
        <v>1154</v>
      </c>
      <c r="E8189" s="124">
        <v>24000</v>
      </c>
      <c r="F8189" s="124">
        <v>24000</v>
      </c>
      <c r="G8189" s="124">
        <v>24000</v>
      </c>
      <c r="H8189" s="217">
        <v>18</v>
      </c>
      <c r="I8189" s="124">
        <v>432000</v>
      </c>
      <c r="J8189" s="238">
        <v>600000</v>
      </c>
      <c r="K8189" s="124">
        <v>14400000000</v>
      </c>
    </row>
    <row r="8190" spans="3:11" x14ac:dyDescent="0.25">
      <c r="C8190" s="201">
        <v>45735</v>
      </c>
      <c r="D8190" s="217" t="s">
        <v>1155</v>
      </c>
      <c r="E8190" s="124">
        <v>19000</v>
      </c>
      <c r="F8190" s="124">
        <v>19000</v>
      </c>
      <c r="G8190" s="124">
        <v>19000</v>
      </c>
      <c r="H8190" s="217">
        <v>20</v>
      </c>
      <c r="I8190" s="124">
        <v>380000</v>
      </c>
      <c r="J8190" s="238">
        <v>2400000</v>
      </c>
      <c r="K8190" s="124">
        <v>45600000000</v>
      </c>
    </row>
    <row r="8191" spans="3:11" x14ac:dyDescent="0.25">
      <c r="C8191" s="201">
        <v>45735</v>
      </c>
      <c r="D8191" s="217" t="s">
        <v>310</v>
      </c>
      <c r="E8191" s="124">
        <v>59990</v>
      </c>
      <c r="F8191" s="124">
        <v>59990</v>
      </c>
      <c r="G8191" s="124">
        <v>59990</v>
      </c>
      <c r="H8191" s="217">
        <v>4</v>
      </c>
      <c r="I8191" s="124">
        <v>239960</v>
      </c>
      <c r="J8191" s="238">
        <v>19450000</v>
      </c>
      <c r="K8191" s="124">
        <v>1166805500000</v>
      </c>
    </row>
    <row r="8192" spans="3:11" x14ac:dyDescent="0.25">
      <c r="C8192" s="201">
        <v>45735</v>
      </c>
      <c r="D8192" s="217" t="s">
        <v>310</v>
      </c>
      <c r="E8192" s="124">
        <v>59990</v>
      </c>
      <c r="F8192" s="124">
        <v>59990</v>
      </c>
      <c r="G8192" s="124">
        <v>59990</v>
      </c>
      <c r="H8192" s="217">
        <v>4</v>
      </c>
      <c r="I8192" s="124">
        <v>239960</v>
      </c>
      <c r="J8192" s="238">
        <v>19450000</v>
      </c>
      <c r="K8192" s="124">
        <v>1166805500000</v>
      </c>
    </row>
    <row r="8193" spans="3:11" x14ac:dyDescent="0.25">
      <c r="C8193" s="201">
        <v>45735</v>
      </c>
      <c r="D8193" s="217" t="s">
        <v>1154</v>
      </c>
      <c r="E8193" s="124">
        <v>24000</v>
      </c>
      <c r="F8193" s="124">
        <v>24000</v>
      </c>
      <c r="G8193" s="124">
        <v>24000</v>
      </c>
      <c r="H8193" s="217">
        <v>2</v>
      </c>
      <c r="I8193" s="124">
        <v>48000</v>
      </c>
      <c r="J8193" s="238">
        <v>600000</v>
      </c>
      <c r="K8193" s="124">
        <v>14400000000</v>
      </c>
    </row>
    <row r="8194" spans="3:11" x14ac:dyDescent="0.25">
      <c r="C8194" s="201">
        <v>45735</v>
      </c>
      <c r="D8194" s="217" t="s">
        <v>310</v>
      </c>
      <c r="E8194" s="124">
        <v>59990</v>
      </c>
      <c r="F8194" s="124">
        <v>59990</v>
      </c>
      <c r="G8194" s="124">
        <v>59990</v>
      </c>
      <c r="H8194" s="217">
        <v>6</v>
      </c>
      <c r="I8194" s="124">
        <v>359940</v>
      </c>
      <c r="J8194" s="238">
        <v>19450000</v>
      </c>
      <c r="K8194" s="124">
        <v>1166805500000</v>
      </c>
    </row>
    <row r="8195" spans="3:11" x14ac:dyDescent="0.25">
      <c r="C8195" s="201">
        <v>45735</v>
      </c>
      <c r="D8195" s="217" t="s">
        <v>1154</v>
      </c>
      <c r="E8195" s="124">
        <v>24000</v>
      </c>
      <c r="F8195" s="124">
        <v>24000</v>
      </c>
      <c r="G8195" s="124">
        <v>24000</v>
      </c>
      <c r="H8195" s="217">
        <v>10</v>
      </c>
      <c r="I8195" s="124">
        <v>240000</v>
      </c>
      <c r="J8195" s="238">
        <v>600000</v>
      </c>
      <c r="K8195" s="124">
        <v>14400000000</v>
      </c>
    </row>
    <row r="8196" spans="3:11" x14ac:dyDescent="0.25">
      <c r="C8196" s="201">
        <v>45735</v>
      </c>
      <c r="D8196" s="217" t="s">
        <v>312</v>
      </c>
      <c r="E8196" s="124">
        <v>16900</v>
      </c>
      <c r="F8196" s="124">
        <v>16950</v>
      </c>
      <c r="G8196" s="124">
        <v>16750</v>
      </c>
      <c r="H8196" s="217">
        <v>20</v>
      </c>
      <c r="I8196" s="124">
        <v>338000</v>
      </c>
      <c r="J8196" s="238">
        <v>20000000</v>
      </c>
      <c r="K8196" s="124">
        <v>335000000000</v>
      </c>
    </row>
    <row r="8197" spans="3:11" x14ac:dyDescent="0.25">
      <c r="C8197" s="201">
        <v>45735</v>
      </c>
      <c r="D8197" s="217" t="s">
        <v>1155</v>
      </c>
      <c r="E8197" s="124">
        <v>19000</v>
      </c>
      <c r="F8197" s="124">
        <v>19000</v>
      </c>
      <c r="G8197" s="124">
        <v>19000</v>
      </c>
      <c r="H8197" s="217">
        <v>15</v>
      </c>
      <c r="I8197" s="124">
        <v>285000</v>
      </c>
      <c r="J8197" s="238">
        <v>2400000</v>
      </c>
      <c r="K8197" s="124">
        <v>45600000000</v>
      </c>
    </row>
    <row r="8198" spans="3:11" x14ac:dyDescent="0.25">
      <c r="C8198" s="201">
        <v>45735</v>
      </c>
      <c r="D8198" s="217" t="s">
        <v>1155</v>
      </c>
      <c r="E8198" s="124">
        <v>19000</v>
      </c>
      <c r="F8198" s="124">
        <v>19000</v>
      </c>
      <c r="G8198" s="124">
        <v>19000</v>
      </c>
      <c r="H8198" s="217">
        <v>3</v>
      </c>
      <c r="I8198" s="124">
        <v>57000</v>
      </c>
      <c r="J8198" s="238">
        <v>2400000</v>
      </c>
      <c r="K8198" s="124">
        <v>45600000000</v>
      </c>
    </row>
    <row r="8199" spans="3:11" x14ac:dyDescent="0.25">
      <c r="C8199" s="201">
        <v>45735</v>
      </c>
      <c r="D8199" s="217" t="s">
        <v>1155</v>
      </c>
      <c r="E8199" s="124">
        <v>19000</v>
      </c>
      <c r="F8199" s="124">
        <v>19000</v>
      </c>
      <c r="G8199" s="124">
        <v>19000</v>
      </c>
      <c r="H8199" s="217">
        <v>30</v>
      </c>
      <c r="I8199" s="124">
        <v>570000</v>
      </c>
      <c r="J8199" s="238">
        <v>2400000</v>
      </c>
      <c r="K8199" s="124">
        <v>45600000000</v>
      </c>
    </row>
    <row r="8200" spans="3:11" x14ac:dyDescent="0.25">
      <c r="C8200" s="201">
        <v>45735</v>
      </c>
      <c r="D8200" s="217" t="s">
        <v>312</v>
      </c>
      <c r="E8200" s="124">
        <v>16900</v>
      </c>
      <c r="F8200" s="124">
        <v>16950</v>
      </c>
      <c r="G8200" s="124">
        <v>16750</v>
      </c>
      <c r="H8200" s="217">
        <v>30</v>
      </c>
      <c r="I8200" s="124">
        <v>507000</v>
      </c>
      <c r="J8200" s="238">
        <v>20000000</v>
      </c>
      <c r="K8200" s="124">
        <v>335000000000</v>
      </c>
    </row>
    <row r="8201" spans="3:11" x14ac:dyDescent="0.25">
      <c r="C8201" s="201">
        <v>45735</v>
      </c>
      <c r="D8201" s="217" t="s">
        <v>310</v>
      </c>
      <c r="E8201" s="124">
        <v>59990</v>
      </c>
      <c r="F8201" s="124">
        <v>59990</v>
      </c>
      <c r="G8201" s="124">
        <v>59990</v>
      </c>
      <c r="H8201" s="217">
        <v>1</v>
      </c>
      <c r="I8201" s="124">
        <v>59990</v>
      </c>
      <c r="J8201" s="238">
        <v>19450000</v>
      </c>
      <c r="K8201" s="124">
        <v>1166805500000</v>
      </c>
    </row>
    <row r="8202" spans="3:11" x14ac:dyDescent="0.25">
      <c r="C8202" s="201">
        <v>45735</v>
      </c>
      <c r="D8202" s="217" t="s">
        <v>310</v>
      </c>
      <c r="E8202" s="124">
        <v>59990</v>
      </c>
      <c r="F8202" s="124">
        <v>59990</v>
      </c>
      <c r="G8202" s="124">
        <v>59990</v>
      </c>
      <c r="H8202" s="217">
        <v>1</v>
      </c>
      <c r="I8202" s="124">
        <v>59990</v>
      </c>
      <c r="J8202" s="238">
        <v>19450000</v>
      </c>
      <c r="K8202" s="124">
        <v>1166805500000</v>
      </c>
    </row>
    <row r="8203" spans="3:11" x14ac:dyDescent="0.25">
      <c r="C8203" s="201">
        <v>45735</v>
      </c>
      <c r="D8203" s="217" t="s">
        <v>1155</v>
      </c>
      <c r="E8203" s="124">
        <v>19000</v>
      </c>
      <c r="F8203" s="124">
        <v>19000</v>
      </c>
      <c r="G8203" s="124">
        <v>19000</v>
      </c>
      <c r="H8203" s="217">
        <v>5</v>
      </c>
      <c r="I8203" s="124">
        <v>95000</v>
      </c>
      <c r="J8203" s="238">
        <v>2400000</v>
      </c>
      <c r="K8203" s="124">
        <v>45600000000</v>
      </c>
    </row>
    <row r="8204" spans="3:11" x14ac:dyDescent="0.25">
      <c r="C8204" s="201">
        <v>45735</v>
      </c>
      <c r="D8204" s="217" t="s">
        <v>312</v>
      </c>
      <c r="E8204" s="124">
        <v>16900</v>
      </c>
      <c r="F8204" s="124">
        <v>16950</v>
      </c>
      <c r="G8204" s="124">
        <v>16750</v>
      </c>
      <c r="H8204" s="217">
        <v>2</v>
      </c>
      <c r="I8204" s="124">
        <v>33800</v>
      </c>
      <c r="J8204" s="238">
        <v>20000000</v>
      </c>
      <c r="K8204" s="124">
        <v>335000000000</v>
      </c>
    </row>
    <row r="8205" spans="3:11" x14ac:dyDescent="0.25">
      <c r="C8205" s="201">
        <v>45735</v>
      </c>
      <c r="D8205" s="217" t="s">
        <v>312</v>
      </c>
      <c r="E8205" s="124">
        <v>16900</v>
      </c>
      <c r="F8205" s="124">
        <v>16950</v>
      </c>
      <c r="G8205" s="124">
        <v>16750</v>
      </c>
      <c r="H8205" s="217">
        <v>1</v>
      </c>
      <c r="I8205" s="124">
        <v>16900</v>
      </c>
      <c r="J8205" s="238">
        <v>20000000</v>
      </c>
      <c r="K8205" s="124">
        <v>335000000000</v>
      </c>
    </row>
    <row r="8206" spans="3:11" x14ac:dyDescent="0.25">
      <c r="C8206" s="201">
        <v>45735</v>
      </c>
      <c r="D8206" s="217" t="s">
        <v>1154</v>
      </c>
      <c r="E8206" s="124">
        <v>24000</v>
      </c>
      <c r="F8206" s="124">
        <v>24000</v>
      </c>
      <c r="G8206" s="124">
        <v>24000</v>
      </c>
      <c r="H8206" s="217">
        <v>30</v>
      </c>
      <c r="I8206" s="124">
        <v>720000</v>
      </c>
      <c r="J8206" s="238">
        <v>600000</v>
      </c>
      <c r="K8206" s="124">
        <v>14400000000</v>
      </c>
    </row>
    <row r="8207" spans="3:11" x14ac:dyDescent="0.25">
      <c r="C8207" s="201">
        <v>45735</v>
      </c>
      <c r="D8207" s="217" t="s">
        <v>312</v>
      </c>
      <c r="E8207" s="124">
        <v>16900</v>
      </c>
      <c r="F8207" s="124">
        <v>16950</v>
      </c>
      <c r="G8207" s="124">
        <v>16750</v>
      </c>
      <c r="H8207" s="217">
        <v>2</v>
      </c>
      <c r="I8207" s="124">
        <v>33800</v>
      </c>
      <c r="J8207" s="238">
        <v>20000000</v>
      </c>
      <c r="K8207" s="124">
        <v>335000000000</v>
      </c>
    </row>
    <row r="8208" spans="3:11" x14ac:dyDescent="0.25">
      <c r="C8208" s="201">
        <v>45735</v>
      </c>
      <c r="D8208" s="217" t="s">
        <v>1155</v>
      </c>
      <c r="E8208" s="124">
        <v>19000</v>
      </c>
      <c r="F8208" s="124">
        <v>19000</v>
      </c>
      <c r="G8208" s="124">
        <v>19000</v>
      </c>
      <c r="H8208" s="217">
        <v>2</v>
      </c>
      <c r="I8208" s="124">
        <v>38000</v>
      </c>
      <c r="J8208" s="238">
        <v>2400000</v>
      </c>
      <c r="K8208" s="124">
        <v>45600000000</v>
      </c>
    </row>
    <row r="8209" spans="3:11" x14ac:dyDescent="0.25">
      <c r="C8209" s="201">
        <v>45735</v>
      </c>
      <c r="D8209" s="217" t="s">
        <v>312</v>
      </c>
      <c r="E8209" s="124">
        <v>16900</v>
      </c>
      <c r="F8209" s="124">
        <v>16950</v>
      </c>
      <c r="G8209" s="124">
        <v>16750</v>
      </c>
      <c r="H8209" s="217">
        <v>1</v>
      </c>
      <c r="I8209" s="124">
        <v>16900</v>
      </c>
      <c r="J8209" s="238">
        <v>20000000</v>
      </c>
      <c r="K8209" s="124">
        <v>335000000000</v>
      </c>
    </row>
    <row r="8210" spans="3:11" x14ac:dyDescent="0.25">
      <c r="C8210" s="201">
        <v>45735</v>
      </c>
      <c r="D8210" s="217" t="s">
        <v>1155</v>
      </c>
      <c r="E8210" s="124">
        <v>19000</v>
      </c>
      <c r="F8210" s="124">
        <v>19000</v>
      </c>
      <c r="G8210" s="124">
        <v>19000</v>
      </c>
      <c r="H8210" s="217">
        <v>1</v>
      </c>
      <c r="I8210" s="124">
        <v>19000</v>
      </c>
      <c r="J8210" s="238">
        <v>2400000</v>
      </c>
      <c r="K8210" s="124">
        <v>45600000000</v>
      </c>
    </row>
    <row r="8211" spans="3:11" x14ac:dyDescent="0.25">
      <c r="C8211" s="201">
        <v>45735</v>
      </c>
      <c r="D8211" s="217" t="s">
        <v>1154</v>
      </c>
      <c r="E8211" s="124">
        <v>24000</v>
      </c>
      <c r="F8211" s="124">
        <v>24000</v>
      </c>
      <c r="G8211" s="124">
        <v>24000</v>
      </c>
      <c r="H8211" s="217">
        <v>1</v>
      </c>
      <c r="I8211" s="124">
        <v>24000</v>
      </c>
      <c r="J8211" s="238">
        <v>600000</v>
      </c>
      <c r="K8211" s="124">
        <v>14400000000</v>
      </c>
    </row>
    <row r="8212" spans="3:11" x14ac:dyDescent="0.25">
      <c r="C8212" s="201">
        <v>45735</v>
      </c>
      <c r="D8212" s="217" t="s">
        <v>1155</v>
      </c>
      <c r="E8212" s="124">
        <v>19000</v>
      </c>
      <c r="F8212" s="124">
        <v>19000</v>
      </c>
      <c r="G8212" s="124">
        <v>19000</v>
      </c>
      <c r="H8212" s="217">
        <v>3</v>
      </c>
      <c r="I8212" s="124">
        <v>57000</v>
      </c>
      <c r="J8212" s="238">
        <v>2400000</v>
      </c>
      <c r="K8212" s="124">
        <v>45600000000</v>
      </c>
    </row>
    <row r="8213" spans="3:11" x14ac:dyDescent="0.25">
      <c r="C8213" s="201">
        <v>45735</v>
      </c>
      <c r="D8213" s="217" t="s">
        <v>1154</v>
      </c>
      <c r="E8213" s="124">
        <v>24000</v>
      </c>
      <c r="F8213" s="124">
        <v>24000</v>
      </c>
      <c r="G8213" s="124">
        <v>24000</v>
      </c>
      <c r="H8213" s="217">
        <v>3</v>
      </c>
      <c r="I8213" s="124">
        <v>72000</v>
      </c>
      <c r="J8213" s="238">
        <v>600000</v>
      </c>
      <c r="K8213" s="124">
        <v>14400000000</v>
      </c>
    </row>
    <row r="8214" spans="3:11" x14ac:dyDescent="0.25">
      <c r="C8214" s="201">
        <v>45735</v>
      </c>
      <c r="D8214" s="217" t="s">
        <v>312</v>
      </c>
      <c r="E8214" s="124">
        <v>16900</v>
      </c>
      <c r="F8214" s="124">
        <v>16950</v>
      </c>
      <c r="G8214" s="124">
        <v>16750</v>
      </c>
      <c r="H8214" s="217">
        <v>4</v>
      </c>
      <c r="I8214" s="124">
        <v>67600</v>
      </c>
      <c r="J8214" s="238">
        <v>20000000</v>
      </c>
      <c r="K8214" s="124">
        <v>335000000000</v>
      </c>
    </row>
    <row r="8215" spans="3:11" x14ac:dyDescent="0.25">
      <c r="C8215" s="201">
        <v>45735</v>
      </c>
      <c r="D8215" s="217" t="s">
        <v>312</v>
      </c>
      <c r="E8215" s="124">
        <v>16750</v>
      </c>
      <c r="F8215" s="124">
        <v>16950</v>
      </c>
      <c r="G8215" s="124">
        <v>16750</v>
      </c>
      <c r="H8215" s="217">
        <v>235</v>
      </c>
      <c r="I8215" s="124">
        <v>3936250</v>
      </c>
      <c r="J8215" s="238">
        <v>20000000</v>
      </c>
      <c r="K8215" s="124">
        <v>335000000000</v>
      </c>
    </row>
    <row r="8216" spans="3:11" x14ac:dyDescent="0.25">
      <c r="C8216" s="201">
        <v>45736</v>
      </c>
      <c r="D8216" s="217" t="s">
        <v>1154</v>
      </c>
      <c r="E8216" s="124">
        <v>23500</v>
      </c>
      <c r="F8216" s="124">
        <v>24000</v>
      </c>
      <c r="G8216" s="124">
        <v>23500</v>
      </c>
      <c r="H8216" s="217">
        <v>1</v>
      </c>
      <c r="I8216" s="124">
        <v>23500</v>
      </c>
      <c r="J8216" s="238">
        <v>600000</v>
      </c>
      <c r="K8216" s="124">
        <v>14100000000</v>
      </c>
    </row>
    <row r="8217" spans="3:11" x14ac:dyDescent="0.25">
      <c r="C8217" s="201">
        <v>45736</v>
      </c>
      <c r="D8217" s="217" t="s">
        <v>1154</v>
      </c>
      <c r="E8217" s="124">
        <v>23500</v>
      </c>
      <c r="F8217" s="124">
        <v>24000</v>
      </c>
      <c r="G8217" s="124">
        <v>23500</v>
      </c>
      <c r="H8217" s="217">
        <v>3</v>
      </c>
      <c r="I8217" s="124">
        <v>70500</v>
      </c>
      <c r="J8217" s="238">
        <v>600000</v>
      </c>
      <c r="K8217" s="124">
        <v>14100000000</v>
      </c>
    </row>
    <row r="8218" spans="3:11" x14ac:dyDescent="0.25">
      <c r="C8218" s="201">
        <v>45736</v>
      </c>
      <c r="D8218" s="217" t="s">
        <v>1154</v>
      </c>
      <c r="E8218" s="124">
        <v>23500</v>
      </c>
      <c r="F8218" s="124">
        <v>24000</v>
      </c>
      <c r="G8218" s="124">
        <v>23500</v>
      </c>
      <c r="H8218" s="217">
        <v>5</v>
      </c>
      <c r="I8218" s="124">
        <v>117500</v>
      </c>
      <c r="J8218" s="238">
        <v>600000</v>
      </c>
      <c r="K8218" s="124">
        <v>14100000000</v>
      </c>
    </row>
    <row r="8219" spans="3:11" x14ac:dyDescent="0.25">
      <c r="C8219" s="201">
        <v>45736</v>
      </c>
      <c r="D8219" s="217" t="s">
        <v>1154</v>
      </c>
      <c r="E8219" s="124">
        <v>23500</v>
      </c>
      <c r="F8219" s="124">
        <v>24000</v>
      </c>
      <c r="G8219" s="124">
        <v>23500</v>
      </c>
      <c r="H8219" s="217">
        <v>11</v>
      </c>
      <c r="I8219" s="124">
        <v>258500</v>
      </c>
      <c r="J8219" s="238">
        <v>600000</v>
      </c>
      <c r="K8219" s="124">
        <v>14100000000</v>
      </c>
    </row>
    <row r="8220" spans="3:11" x14ac:dyDescent="0.25">
      <c r="C8220" s="201">
        <v>45736</v>
      </c>
      <c r="D8220" s="217" t="s">
        <v>312</v>
      </c>
      <c r="E8220" s="124">
        <v>16600</v>
      </c>
      <c r="F8220" s="124">
        <v>16750</v>
      </c>
      <c r="G8220" s="124">
        <v>15000</v>
      </c>
      <c r="H8220" s="217">
        <v>4</v>
      </c>
      <c r="I8220" s="124">
        <v>66400</v>
      </c>
      <c r="J8220" s="238">
        <v>20000000</v>
      </c>
      <c r="K8220" s="124">
        <v>300000000000</v>
      </c>
    </row>
    <row r="8221" spans="3:11" x14ac:dyDescent="0.25">
      <c r="C8221" s="201">
        <v>45736</v>
      </c>
      <c r="D8221" s="217" t="s">
        <v>312</v>
      </c>
      <c r="E8221" s="124">
        <v>15000</v>
      </c>
      <c r="F8221" s="124">
        <v>16750</v>
      </c>
      <c r="G8221" s="124">
        <v>15000</v>
      </c>
      <c r="H8221" s="217">
        <v>135</v>
      </c>
      <c r="I8221" s="124">
        <v>2025000</v>
      </c>
      <c r="J8221" s="238">
        <v>20000000</v>
      </c>
      <c r="K8221" s="124">
        <v>300000000000</v>
      </c>
    </row>
    <row r="8222" spans="3:11" x14ac:dyDescent="0.25">
      <c r="C8222" s="201">
        <v>45736</v>
      </c>
      <c r="D8222" s="217" t="s">
        <v>312</v>
      </c>
      <c r="E8222" s="124">
        <v>15000</v>
      </c>
      <c r="F8222" s="124">
        <v>16750</v>
      </c>
      <c r="G8222" s="124">
        <v>15000</v>
      </c>
      <c r="H8222" s="217">
        <v>2</v>
      </c>
      <c r="I8222" s="124">
        <v>30000</v>
      </c>
      <c r="J8222" s="238">
        <v>20000000</v>
      </c>
      <c r="K8222" s="124">
        <v>300000000000</v>
      </c>
    </row>
    <row r="8223" spans="3:11" x14ac:dyDescent="0.25">
      <c r="C8223" s="201">
        <v>45736</v>
      </c>
      <c r="D8223" s="217" t="s">
        <v>312</v>
      </c>
      <c r="E8223" s="124">
        <v>15000</v>
      </c>
      <c r="F8223" s="124">
        <v>16750</v>
      </c>
      <c r="G8223" s="124">
        <v>15000</v>
      </c>
      <c r="H8223" s="217">
        <v>4</v>
      </c>
      <c r="I8223" s="124">
        <v>60000</v>
      </c>
      <c r="J8223" s="238">
        <v>20000000</v>
      </c>
      <c r="K8223" s="124">
        <v>300000000000</v>
      </c>
    </row>
    <row r="8224" spans="3:11" x14ac:dyDescent="0.25">
      <c r="C8224" s="201">
        <v>45736</v>
      </c>
      <c r="D8224" s="217" t="s">
        <v>312</v>
      </c>
      <c r="E8224" s="124">
        <v>14601</v>
      </c>
      <c r="F8224" s="124">
        <v>16750</v>
      </c>
      <c r="G8224" s="124">
        <v>15000</v>
      </c>
      <c r="H8224" s="217">
        <v>6</v>
      </c>
      <c r="I8224" s="124">
        <v>87606</v>
      </c>
      <c r="J8224" s="238">
        <v>20000000</v>
      </c>
      <c r="K8224" s="124">
        <v>300000000000</v>
      </c>
    </row>
    <row r="8225" spans="3:11" x14ac:dyDescent="0.25">
      <c r="C8225" s="201">
        <v>45736</v>
      </c>
      <c r="D8225" s="217" t="s">
        <v>312</v>
      </c>
      <c r="E8225" s="124">
        <v>14500</v>
      </c>
      <c r="F8225" s="124">
        <v>16750</v>
      </c>
      <c r="G8225" s="124">
        <v>15000</v>
      </c>
      <c r="H8225" s="217">
        <v>3</v>
      </c>
      <c r="I8225" s="124">
        <v>43500</v>
      </c>
      <c r="J8225" s="238">
        <v>20000000</v>
      </c>
      <c r="K8225" s="124">
        <v>300000000000</v>
      </c>
    </row>
    <row r="8226" spans="3:11" x14ac:dyDescent="0.25">
      <c r="C8226" s="201">
        <v>45736</v>
      </c>
      <c r="D8226" s="217" t="s">
        <v>312</v>
      </c>
      <c r="E8226" s="124">
        <v>14300</v>
      </c>
      <c r="F8226" s="124">
        <v>16750</v>
      </c>
      <c r="G8226" s="124">
        <v>15000</v>
      </c>
      <c r="H8226" s="217">
        <v>177</v>
      </c>
      <c r="I8226" s="124">
        <v>2531100</v>
      </c>
      <c r="J8226" s="238">
        <v>20000000</v>
      </c>
      <c r="K8226" s="124">
        <v>300000000000</v>
      </c>
    </row>
    <row r="8227" spans="3:11" x14ac:dyDescent="0.25">
      <c r="C8227" s="201">
        <v>45736</v>
      </c>
      <c r="D8227" s="217" t="s">
        <v>312</v>
      </c>
      <c r="E8227" s="124">
        <v>14200</v>
      </c>
      <c r="F8227" s="124">
        <v>16750</v>
      </c>
      <c r="G8227" s="124">
        <v>15000</v>
      </c>
      <c r="H8227" s="217">
        <v>100</v>
      </c>
      <c r="I8227" s="124">
        <v>1420000</v>
      </c>
      <c r="J8227" s="238">
        <v>20000000</v>
      </c>
      <c r="K8227" s="124">
        <v>300000000000</v>
      </c>
    </row>
    <row r="8228" spans="3:11" x14ac:dyDescent="0.25">
      <c r="C8228" s="201">
        <v>45736</v>
      </c>
      <c r="D8228" s="217" t="s">
        <v>312</v>
      </c>
      <c r="E8228" s="124">
        <v>14000</v>
      </c>
      <c r="F8228" s="124">
        <v>16750</v>
      </c>
      <c r="G8228" s="124">
        <v>15000</v>
      </c>
      <c r="H8228" s="217">
        <v>3</v>
      </c>
      <c r="I8228" s="124">
        <v>42000</v>
      </c>
      <c r="J8228" s="238">
        <v>20000000</v>
      </c>
      <c r="K8228" s="124">
        <v>300000000000</v>
      </c>
    </row>
    <row r="8229" spans="3:11" x14ac:dyDescent="0.25">
      <c r="C8229" s="201">
        <v>45736</v>
      </c>
      <c r="D8229" s="217" t="s">
        <v>312</v>
      </c>
      <c r="E8229" s="124">
        <v>14000</v>
      </c>
      <c r="F8229" s="124">
        <v>16750</v>
      </c>
      <c r="G8229" s="124">
        <v>15000</v>
      </c>
      <c r="H8229" s="217">
        <v>2</v>
      </c>
      <c r="I8229" s="124">
        <v>28000</v>
      </c>
      <c r="J8229" s="238">
        <v>20000000</v>
      </c>
      <c r="K8229" s="124">
        <v>300000000000</v>
      </c>
    </row>
    <row r="8230" spans="3:11" x14ac:dyDescent="0.25">
      <c r="C8230" s="201">
        <v>45736</v>
      </c>
      <c r="D8230" s="217" t="s">
        <v>312</v>
      </c>
      <c r="E8230" s="124">
        <v>14000</v>
      </c>
      <c r="F8230" s="124">
        <v>16750</v>
      </c>
      <c r="G8230" s="124">
        <v>15000</v>
      </c>
      <c r="H8230" s="217">
        <v>20</v>
      </c>
      <c r="I8230" s="124">
        <v>280000</v>
      </c>
      <c r="J8230" s="238">
        <v>20000000</v>
      </c>
      <c r="K8230" s="124">
        <v>300000000000</v>
      </c>
    </row>
    <row r="8231" spans="3:11" x14ac:dyDescent="0.25">
      <c r="C8231" s="201">
        <v>45736</v>
      </c>
      <c r="D8231" s="217" t="s">
        <v>312</v>
      </c>
      <c r="E8231" s="124">
        <v>14000</v>
      </c>
      <c r="F8231" s="124">
        <v>16750</v>
      </c>
      <c r="G8231" s="124">
        <v>15000</v>
      </c>
      <c r="H8231" s="217">
        <v>200</v>
      </c>
      <c r="I8231" s="124">
        <v>2800000</v>
      </c>
      <c r="J8231" s="238">
        <v>20000000</v>
      </c>
      <c r="K8231" s="124">
        <v>300000000000</v>
      </c>
    </row>
    <row r="8232" spans="3:11" x14ac:dyDescent="0.25">
      <c r="C8232" s="201">
        <v>45736</v>
      </c>
      <c r="D8232" s="217" t="s">
        <v>312</v>
      </c>
      <c r="E8232" s="124">
        <v>14000</v>
      </c>
      <c r="F8232" s="124">
        <v>16750</v>
      </c>
      <c r="G8232" s="124">
        <v>15000</v>
      </c>
      <c r="H8232" s="217">
        <v>38</v>
      </c>
      <c r="I8232" s="124">
        <v>532000</v>
      </c>
      <c r="J8232" s="238">
        <v>20000000</v>
      </c>
      <c r="K8232" s="124">
        <v>300000000000</v>
      </c>
    </row>
    <row r="8233" spans="3:11" x14ac:dyDescent="0.25">
      <c r="C8233" s="201">
        <v>45736</v>
      </c>
      <c r="D8233" s="217" t="s">
        <v>312</v>
      </c>
      <c r="E8233" s="124">
        <v>14000</v>
      </c>
      <c r="F8233" s="124">
        <v>16750</v>
      </c>
      <c r="G8233" s="124">
        <v>15000</v>
      </c>
      <c r="H8233" s="217">
        <v>10</v>
      </c>
      <c r="I8233" s="124">
        <v>140000</v>
      </c>
      <c r="J8233" s="238">
        <v>20000000</v>
      </c>
      <c r="K8233" s="124">
        <v>300000000000</v>
      </c>
    </row>
    <row r="8234" spans="3:11" x14ac:dyDescent="0.25">
      <c r="C8234" s="201">
        <v>45736</v>
      </c>
      <c r="D8234" s="217" t="s">
        <v>1154</v>
      </c>
      <c r="E8234" s="124">
        <v>23500</v>
      </c>
      <c r="F8234" s="124">
        <v>24000</v>
      </c>
      <c r="G8234" s="124">
        <v>23500</v>
      </c>
      <c r="H8234" s="217">
        <v>4</v>
      </c>
      <c r="I8234" s="124">
        <v>94000</v>
      </c>
      <c r="J8234" s="238">
        <v>600000</v>
      </c>
      <c r="K8234" s="124">
        <v>14100000000</v>
      </c>
    </row>
    <row r="8235" spans="3:11" x14ac:dyDescent="0.25">
      <c r="C8235" s="201">
        <v>45736</v>
      </c>
      <c r="D8235" s="217" t="s">
        <v>312</v>
      </c>
      <c r="E8235" s="124">
        <v>14000</v>
      </c>
      <c r="F8235" s="124">
        <v>16750</v>
      </c>
      <c r="G8235" s="124">
        <v>15000</v>
      </c>
      <c r="H8235" s="217">
        <v>2</v>
      </c>
      <c r="I8235" s="124">
        <v>28000</v>
      </c>
      <c r="J8235" s="238">
        <v>20000000</v>
      </c>
      <c r="K8235" s="124">
        <v>300000000000</v>
      </c>
    </row>
    <row r="8236" spans="3:11" x14ac:dyDescent="0.25">
      <c r="C8236" s="201">
        <v>45736</v>
      </c>
      <c r="D8236" s="217" t="s">
        <v>312</v>
      </c>
      <c r="E8236" s="124">
        <v>14000</v>
      </c>
      <c r="F8236" s="124">
        <v>16750</v>
      </c>
      <c r="G8236" s="124">
        <v>15000</v>
      </c>
      <c r="H8236" s="217">
        <v>3</v>
      </c>
      <c r="I8236" s="124">
        <v>42000</v>
      </c>
      <c r="J8236" s="238">
        <v>20000000</v>
      </c>
      <c r="K8236" s="124">
        <v>300000000000</v>
      </c>
    </row>
    <row r="8237" spans="3:11" x14ac:dyDescent="0.25">
      <c r="C8237" s="201">
        <v>45736</v>
      </c>
      <c r="D8237" s="217" t="s">
        <v>312</v>
      </c>
      <c r="E8237" s="124">
        <v>14000</v>
      </c>
      <c r="F8237" s="124">
        <v>16750</v>
      </c>
      <c r="G8237" s="124">
        <v>15000</v>
      </c>
      <c r="H8237" s="217">
        <v>14</v>
      </c>
      <c r="I8237" s="124">
        <v>196000</v>
      </c>
      <c r="J8237" s="238">
        <v>20000000</v>
      </c>
      <c r="K8237" s="124">
        <v>300000000000</v>
      </c>
    </row>
    <row r="8238" spans="3:11" x14ac:dyDescent="0.25">
      <c r="C8238" s="201">
        <v>45736</v>
      </c>
      <c r="D8238" s="217" t="s">
        <v>312</v>
      </c>
      <c r="E8238" s="124">
        <v>14000</v>
      </c>
      <c r="F8238" s="124">
        <v>16750</v>
      </c>
      <c r="G8238" s="124">
        <v>15000</v>
      </c>
      <c r="H8238" s="217">
        <v>250</v>
      </c>
      <c r="I8238" s="124">
        <v>3500000</v>
      </c>
      <c r="J8238" s="238">
        <v>20000000</v>
      </c>
      <c r="K8238" s="124">
        <v>300000000000</v>
      </c>
    </row>
    <row r="8239" spans="3:11" x14ac:dyDescent="0.25">
      <c r="C8239" s="201">
        <v>45736</v>
      </c>
      <c r="D8239" s="217" t="s">
        <v>312</v>
      </c>
      <c r="E8239" s="124">
        <v>14000</v>
      </c>
      <c r="F8239" s="124">
        <v>16750</v>
      </c>
      <c r="G8239" s="124">
        <v>15000</v>
      </c>
      <c r="H8239" s="217">
        <v>1</v>
      </c>
      <c r="I8239" s="124">
        <v>14000</v>
      </c>
      <c r="J8239" s="238">
        <v>20000000</v>
      </c>
      <c r="K8239" s="124">
        <v>300000000000</v>
      </c>
    </row>
    <row r="8240" spans="3:11" x14ac:dyDescent="0.25">
      <c r="C8240" s="201">
        <v>45736</v>
      </c>
      <c r="D8240" s="217" t="s">
        <v>312</v>
      </c>
      <c r="E8240" s="124">
        <v>14000</v>
      </c>
      <c r="F8240" s="124">
        <v>16750</v>
      </c>
      <c r="G8240" s="124">
        <v>15000</v>
      </c>
      <c r="H8240" s="217">
        <v>30</v>
      </c>
      <c r="I8240" s="124">
        <v>420000</v>
      </c>
      <c r="J8240" s="238">
        <v>20000000</v>
      </c>
      <c r="K8240" s="124">
        <v>300000000000</v>
      </c>
    </row>
    <row r="8241" spans="3:11" x14ac:dyDescent="0.25">
      <c r="C8241" s="201">
        <v>45736</v>
      </c>
      <c r="D8241" s="217" t="s">
        <v>312</v>
      </c>
      <c r="E8241" s="124">
        <v>14200</v>
      </c>
      <c r="F8241" s="124">
        <v>16750</v>
      </c>
      <c r="G8241" s="124">
        <v>15000</v>
      </c>
      <c r="H8241" s="217">
        <v>1000</v>
      </c>
      <c r="I8241" s="124">
        <v>14200000</v>
      </c>
      <c r="J8241" s="238">
        <v>20000000</v>
      </c>
      <c r="K8241" s="124">
        <v>300000000000</v>
      </c>
    </row>
    <row r="8242" spans="3:11" x14ac:dyDescent="0.25">
      <c r="C8242" s="201">
        <v>45736</v>
      </c>
      <c r="D8242" s="217" t="s">
        <v>312</v>
      </c>
      <c r="E8242" s="124">
        <v>16000</v>
      </c>
      <c r="F8242" s="124">
        <v>16750</v>
      </c>
      <c r="G8242" s="124">
        <v>15000</v>
      </c>
      <c r="H8242" s="217">
        <v>2</v>
      </c>
      <c r="I8242" s="124">
        <v>32000</v>
      </c>
      <c r="J8242" s="238">
        <v>20000000</v>
      </c>
      <c r="K8242" s="124">
        <v>300000000000</v>
      </c>
    </row>
    <row r="8243" spans="3:11" x14ac:dyDescent="0.25">
      <c r="C8243" s="201">
        <v>45736</v>
      </c>
      <c r="D8243" s="217" t="s">
        <v>310</v>
      </c>
      <c r="E8243" s="124">
        <v>59990</v>
      </c>
      <c r="F8243" s="124">
        <v>59990</v>
      </c>
      <c r="G8243" s="124">
        <v>59990</v>
      </c>
      <c r="H8243" s="217">
        <v>1</v>
      </c>
      <c r="I8243" s="124">
        <v>59990</v>
      </c>
      <c r="J8243" s="238">
        <v>19450000</v>
      </c>
      <c r="K8243" s="124">
        <v>1166805500000</v>
      </c>
    </row>
    <row r="8244" spans="3:11" x14ac:dyDescent="0.25">
      <c r="C8244" s="201">
        <v>45736</v>
      </c>
      <c r="D8244" s="217" t="s">
        <v>312</v>
      </c>
      <c r="E8244" s="124">
        <v>15999</v>
      </c>
      <c r="F8244" s="124">
        <v>16750</v>
      </c>
      <c r="G8244" s="124">
        <v>15000</v>
      </c>
      <c r="H8244" s="217">
        <v>15</v>
      </c>
      <c r="I8244" s="124">
        <v>239985</v>
      </c>
      <c r="J8244" s="238">
        <v>20000000</v>
      </c>
      <c r="K8244" s="124">
        <v>300000000000</v>
      </c>
    </row>
    <row r="8245" spans="3:11" x14ac:dyDescent="0.25">
      <c r="C8245" s="201">
        <v>45736</v>
      </c>
      <c r="D8245" s="217" t="s">
        <v>310</v>
      </c>
      <c r="E8245" s="124">
        <v>59990</v>
      </c>
      <c r="F8245" s="124">
        <v>59990</v>
      </c>
      <c r="G8245" s="124">
        <v>59990</v>
      </c>
      <c r="H8245" s="217">
        <v>4</v>
      </c>
      <c r="I8245" s="124">
        <v>239960</v>
      </c>
      <c r="J8245" s="238">
        <v>19450000</v>
      </c>
      <c r="K8245" s="124">
        <v>1166805500000</v>
      </c>
    </row>
    <row r="8246" spans="3:11" x14ac:dyDescent="0.25">
      <c r="C8246" s="201">
        <v>45736</v>
      </c>
      <c r="D8246" s="217" t="s">
        <v>312</v>
      </c>
      <c r="E8246" s="124">
        <v>15999</v>
      </c>
      <c r="F8246" s="124">
        <v>16750</v>
      </c>
      <c r="G8246" s="124">
        <v>15000</v>
      </c>
      <c r="H8246" s="217">
        <v>3</v>
      </c>
      <c r="I8246" s="124">
        <v>47997</v>
      </c>
      <c r="J8246" s="238">
        <v>20000000</v>
      </c>
      <c r="K8246" s="124">
        <v>300000000000</v>
      </c>
    </row>
    <row r="8247" spans="3:11" x14ac:dyDescent="0.25">
      <c r="C8247" s="201">
        <v>45736</v>
      </c>
      <c r="D8247" s="217" t="s">
        <v>312</v>
      </c>
      <c r="E8247" s="124">
        <v>15999</v>
      </c>
      <c r="F8247" s="124">
        <v>16750</v>
      </c>
      <c r="G8247" s="124">
        <v>15000</v>
      </c>
      <c r="H8247" s="217">
        <v>2</v>
      </c>
      <c r="I8247" s="124">
        <v>31998</v>
      </c>
      <c r="J8247" s="238">
        <v>20000000</v>
      </c>
      <c r="K8247" s="124">
        <v>300000000000</v>
      </c>
    </row>
    <row r="8248" spans="3:11" x14ac:dyDescent="0.25">
      <c r="C8248" s="201">
        <v>45736</v>
      </c>
      <c r="D8248" s="217" t="s">
        <v>312</v>
      </c>
      <c r="E8248" s="124">
        <v>15999</v>
      </c>
      <c r="F8248" s="124">
        <v>16750</v>
      </c>
      <c r="G8248" s="124">
        <v>15000</v>
      </c>
      <c r="H8248" s="217">
        <v>1</v>
      </c>
      <c r="I8248" s="124">
        <v>15999</v>
      </c>
      <c r="J8248" s="238">
        <v>20000000</v>
      </c>
      <c r="K8248" s="124">
        <v>300000000000</v>
      </c>
    </row>
    <row r="8249" spans="3:11" x14ac:dyDescent="0.25">
      <c r="C8249" s="201">
        <v>45736</v>
      </c>
      <c r="D8249" s="217" t="s">
        <v>310</v>
      </c>
      <c r="E8249" s="124">
        <v>59990</v>
      </c>
      <c r="F8249" s="124">
        <v>59990</v>
      </c>
      <c r="G8249" s="124">
        <v>59990</v>
      </c>
      <c r="H8249" s="217">
        <v>2</v>
      </c>
      <c r="I8249" s="124">
        <v>119980</v>
      </c>
      <c r="J8249" s="238">
        <v>19450000</v>
      </c>
      <c r="K8249" s="124">
        <v>1166805500000</v>
      </c>
    </row>
    <row r="8250" spans="3:11" x14ac:dyDescent="0.25">
      <c r="C8250" s="201">
        <v>45736</v>
      </c>
      <c r="D8250" s="217" t="s">
        <v>312</v>
      </c>
      <c r="E8250" s="124">
        <v>15999</v>
      </c>
      <c r="F8250" s="124">
        <v>16750</v>
      </c>
      <c r="G8250" s="124">
        <v>15000</v>
      </c>
      <c r="H8250" s="217">
        <v>5</v>
      </c>
      <c r="I8250" s="124">
        <v>79995</v>
      </c>
      <c r="J8250" s="238">
        <v>20000000</v>
      </c>
      <c r="K8250" s="124">
        <v>300000000000</v>
      </c>
    </row>
    <row r="8251" spans="3:11" x14ac:dyDescent="0.25">
      <c r="C8251" s="201">
        <v>45736</v>
      </c>
      <c r="D8251" s="217" t="s">
        <v>312</v>
      </c>
      <c r="E8251" s="124">
        <v>15999</v>
      </c>
      <c r="F8251" s="124">
        <v>16750</v>
      </c>
      <c r="G8251" s="124">
        <v>15000</v>
      </c>
      <c r="H8251" s="217">
        <v>1</v>
      </c>
      <c r="I8251" s="124">
        <v>15999</v>
      </c>
      <c r="J8251" s="238">
        <v>20000000</v>
      </c>
      <c r="K8251" s="124">
        <v>300000000000</v>
      </c>
    </row>
    <row r="8252" spans="3:11" x14ac:dyDescent="0.25">
      <c r="C8252" s="201">
        <v>45736</v>
      </c>
      <c r="D8252" s="217" t="s">
        <v>312</v>
      </c>
      <c r="E8252" s="124">
        <v>15999</v>
      </c>
      <c r="F8252" s="124">
        <v>16750</v>
      </c>
      <c r="G8252" s="124">
        <v>15000</v>
      </c>
      <c r="H8252" s="217">
        <v>15</v>
      </c>
      <c r="I8252" s="124">
        <v>239985</v>
      </c>
      <c r="J8252" s="238">
        <v>20000000</v>
      </c>
      <c r="K8252" s="124">
        <v>300000000000</v>
      </c>
    </row>
    <row r="8253" spans="3:11" x14ac:dyDescent="0.25">
      <c r="C8253" s="201">
        <v>45736</v>
      </c>
      <c r="D8253" s="217" t="s">
        <v>312</v>
      </c>
      <c r="E8253" s="124">
        <v>15000</v>
      </c>
      <c r="F8253" s="124">
        <v>16750</v>
      </c>
      <c r="G8253" s="124">
        <v>15000</v>
      </c>
      <c r="H8253" s="217">
        <v>1</v>
      </c>
      <c r="I8253" s="124">
        <v>15000</v>
      </c>
      <c r="J8253" s="238">
        <v>20000000</v>
      </c>
      <c r="K8253" s="124">
        <v>300000000000</v>
      </c>
    </row>
    <row r="8254" spans="3:11" x14ac:dyDescent="0.25">
      <c r="C8254" s="201">
        <v>45736</v>
      </c>
      <c r="D8254" s="217" t="s">
        <v>310</v>
      </c>
      <c r="E8254" s="124">
        <v>59990</v>
      </c>
      <c r="F8254" s="124">
        <v>59990</v>
      </c>
      <c r="G8254" s="124">
        <v>59990</v>
      </c>
      <c r="H8254" s="217">
        <v>2</v>
      </c>
      <c r="I8254" s="124">
        <v>119980</v>
      </c>
      <c r="J8254" s="238">
        <v>19450000</v>
      </c>
      <c r="K8254" s="124">
        <v>1166805500000</v>
      </c>
    </row>
    <row r="8255" spans="3:11" x14ac:dyDescent="0.25">
      <c r="C8255" s="201">
        <v>45737</v>
      </c>
      <c r="D8255" s="217" t="s">
        <v>310</v>
      </c>
      <c r="E8255" s="124">
        <v>59900</v>
      </c>
      <c r="F8255" s="124">
        <v>59990</v>
      </c>
      <c r="G8255" s="124">
        <v>59990</v>
      </c>
      <c r="H8255" s="217">
        <v>1</v>
      </c>
      <c r="I8255" s="124">
        <v>59900</v>
      </c>
      <c r="J8255" s="238">
        <v>19450000</v>
      </c>
      <c r="K8255" s="124">
        <v>1166805500000</v>
      </c>
    </row>
    <row r="8256" spans="3:11" x14ac:dyDescent="0.25">
      <c r="C8256" s="201">
        <v>45737</v>
      </c>
      <c r="D8256" s="217" t="s">
        <v>310</v>
      </c>
      <c r="E8256" s="124">
        <v>59900</v>
      </c>
      <c r="F8256" s="124">
        <v>59990</v>
      </c>
      <c r="G8256" s="124">
        <v>59990</v>
      </c>
      <c r="H8256" s="217">
        <v>2</v>
      </c>
      <c r="I8256" s="124">
        <v>119800</v>
      </c>
      <c r="J8256" s="238">
        <v>19450000</v>
      </c>
      <c r="K8256" s="124">
        <v>1166805500000</v>
      </c>
    </row>
    <row r="8257" spans="3:11" x14ac:dyDescent="0.25">
      <c r="C8257" s="201">
        <v>45737</v>
      </c>
      <c r="D8257" s="217" t="s">
        <v>1154</v>
      </c>
      <c r="E8257" s="124">
        <v>23500</v>
      </c>
      <c r="F8257" s="124">
        <v>23500</v>
      </c>
      <c r="G8257" s="124">
        <v>23490</v>
      </c>
      <c r="H8257" s="217">
        <v>3</v>
      </c>
      <c r="I8257" s="124">
        <v>70500</v>
      </c>
      <c r="J8257" s="238">
        <v>600000</v>
      </c>
      <c r="K8257" s="124">
        <v>14094000000</v>
      </c>
    </row>
    <row r="8258" spans="3:11" x14ac:dyDescent="0.25">
      <c r="C8258" s="201">
        <v>45737</v>
      </c>
      <c r="D8258" s="217" t="s">
        <v>1154</v>
      </c>
      <c r="E8258" s="124">
        <v>23500</v>
      </c>
      <c r="F8258" s="124">
        <v>23500</v>
      </c>
      <c r="G8258" s="124">
        <v>23490</v>
      </c>
      <c r="H8258" s="217">
        <v>1</v>
      </c>
      <c r="I8258" s="124">
        <v>23500</v>
      </c>
      <c r="J8258" s="238">
        <v>600000</v>
      </c>
      <c r="K8258" s="124">
        <v>14094000000</v>
      </c>
    </row>
    <row r="8259" spans="3:11" x14ac:dyDescent="0.25">
      <c r="C8259" s="201">
        <v>45737</v>
      </c>
      <c r="D8259" s="217" t="s">
        <v>312</v>
      </c>
      <c r="E8259" s="124">
        <v>15000</v>
      </c>
      <c r="F8259" s="124">
        <v>15000</v>
      </c>
      <c r="G8259" s="124">
        <v>15000</v>
      </c>
      <c r="H8259" s="217">
        <v>39</v>
      </c>
      <c r="I8259" s="124">
        <v>585000</v>
      </c>
      <c r="J8259" s="238">
        <v>20000000</v>
      </c>
      <c r="K8259" s="124">
        <v>300000000000</v>
      </c>
    </row>
    <row r="8260" spans="3:11" x14ac:dyDescent="0.25">
      <c r="C8260" s="201">
        <v>45737</v>
      </c>
      <c r="D8260" s="217" t="s">
        <v>312</v>
      </c>
      <c r="E8260" s="124">
        <v>15000</v>
      </c>
      <c r="F8260" s="124">
        <v>15000</v>
      </c>
      <c r="G8260" s="124">
        <v>15000</v>
      </c>
      <c r="H8260" s="217">
        <v>10</v>
      </c>
      <c r="I8260" s="124">
        <v>150000</v>
      </c>
      <c r="J8260" s="238">
        <v>20000000</v>
      </c>
      <c r="K8260" s="124">
        <v>300000000000</v>
      </c>
    </row>
    <row r="8261" spans="3:11" x14ac:dyDescent="0.25">
      <c r="C8261" s="201">
        <v>45737</v>
      </c>
      <c r="D8261" s="217" t="s">
        <v>1155</v>
      </c>
      <c r="E8261" s="124">
        <v>18500</v>
      </c>
      <c r="F8261" s="124">
        <v>19000</v>
      </c>
      <c r="G8261" s="124">
        <v>19000</v>
      </c>
      <c r="H8261" s="217">
        <v>2</v>
      </c>
      <c r="I8261" s="124">
        <v>37000</v>
      </c>
      <c r="J8261" s="238">
        <v>2400000</v>
      </c>
      <c r="K8261" s="124">
        <v>45600000000</v>
      </c>
    </row>
    <row r="8262" spans="3:11" x14ac:dyDescent="0.25">
      <c r="C8262" s="201">
        <v>45737</v>
      </c>
      <c r="D8262" s="217" t="s">
        <v>312</v>
      </c>
      <c r="E8262" s="124">
        <v>15010</v>
      </c>
      <c r="F8262" s="124">
        <v>15000</v>
      </c>
      <c r="G8262" s="124">
        <v>15000</v>
      </c>
      <c r="H8262" s="217">
        <v>1</v>
      </c>
      <c r="I8262" s="124">
        <v>15010</v>
      </c>
      <c r="J8262" s="238">
        <v>20000000</v>
      </c>
      <c r="K8262" s="124">
        <v>300000000000</v>
      </c>
    </row>
    <row r="8263" spans="3:11" x14ac:dyDescent="0.25">
      <c r="C8263" s="201">
        <v>45737</v>
      </c>
      <c r="D8263" s="217" t="s">
        <v>312</v>
      </c>
      <c r="E8263" s="124">
        <v>15010</v>
      </c>
      <c r="F8263" s="124">
        <v>15000</v>
      </c>
      <c r="G8263" s="124">
        <v>15000</v>
      </c>
      <c r="H8263" s="217">
        <v>1</v>
      </c>
      <c r="I8263" s="124">
        <v>15010</v>
      </c>
      <c r="J8263" s="238">
        <v>20000000</v>
      </c>
      <c r="K8263" s="124">
        <v>300000000000</v>
      </c>
    </row>
    <row r="8264" spans="3:11" x14ac:dyDescent="0.25">
      <c r="C8264" s="201">
        <v>45737</v>
      </c>
      <c r="D8264" s="217" t="s">
        <v>310</v>
      </c>
      <c r="E8264" s="124">
        <v>59900</v>
      </c>
      <c r="F8264" s="124">
        <v>59990</v>
      </c>
      <c r="G8264" s="124">
        <v>59990</v>
      </c>
      <c r="H8264" s="217">
        <v>15</v>
      </c>
      <c r="I8264" s="124">
        <v>898500</v>
      </c>
      <c r="J8264" s="238">
        <v>19450000</v>
      </c>
      <c r="K8264" s="124">
        <v>1166805500000</v>
      </c>
    </row>
    <row r="8265" spans="3:11" x14ac:dyDescent="0.25">
      <c r="C8265" s="201">
        <v>45737</v>
      </c>
      <c r="D8265" s="217" t="s">
        <v>1154</v>
      </c>
      <c r="E8265" s="124">
        <v>23510</v>
      </c>
      <c r="F8265" s="124">
        <v>23500</v>
      </c>
      <c r="G8265" s="124">
        <v>23490</v>
      </c>
      <c r="H8265" s="217">
        <v>10</v>
      </c>
      <c r="I8265" s="124">
        <v>235100</v>
      </c>
      <c r="J8265" s="238">
        <v>600000</v>
      </c>
      <c r="K8265" s="124">
        <v>14094000000</v>
      </c>
    </row>
    <row r="8266" spans="3:11" x14ac:dyDescent="0.25">
      <c r="C8266" s="201">
        <v>45737</v>
      </c>
      <c r="D8266" s="217" t="s">
        <v>1154</v>
      </c>
      <c r="E8266" s="124">
        <v>23500</v>
      </c>
      <c r="F8266" s="124">
        <v>23500</v>
      </c>
      <c r="G8266" s="124">
        <v>23490</v>
      </c>
      <c r="H8266" s="217">
        <v>2</v>
      </c>
      <c r="I8266" s="124">
        <v>47000</v>
      </c>
      <c r="J8266" s="238">
        <v>600000</v>
      </c>
      <c r="K8266" s="124">
        <v>14094000000</v>
      </c>
    </row>
    <row r="8267" spans="3:11" x14ac:dyDescent="0.25">
      <c r="C8267" s="201">
        <v>45737</v>
      </c>
      <c r="D8267" s="217" t="s">
        <v>1154</v>
      </c>
      <c r="E8267" s="124">
        <v>23500</v>
      </c>
      <c r="F8267" s="124">
        <v>23500</v>
      </c>
      <c r="G8267" s="124">
        <v>23490</v>
      </c>
      <c r="H8267" s="217">
        <v>1</v>
      </c>
      <c r="I8267" s="124">
        <v>23500</v>
      </c>
      <c r="J8267" s="238">
        <v>600000</v>
      </c>
      <c r="K8267" s="124">
        <v>14094000000</v>
      </c>
    </row>
    <row r="8268" spans="3:11" x14ac:dyDescent="0.25">
      <c r="C8268" s="201">
        <v>45737</v>
      </c>
      <c r="D8268" s="217" t="s">
        <v>1154</v>
      </c>
      <c r="E8268" s="124">
        <v>23500</v>
      </c>
      <c r="F8268" s="124">
        <v>23500</v>
      </c>
      <c r="G8268" s="124">
        <v>23490</v>
      </c>
      <c r="H8268" s="217">
        <v>1</v>
      </c>
      <c r="I8268" s="124">
        <v>23500</v>
      </c>
      <c r="J8268" s="238">
        <v>600000</v>
      </c>
      <c r="K8268" s="124">
        <v>14094000000</v>
      </c>
    </row>
    <row r="8269" spans="3:11" x14ac:dyDescent="0.25">
      <c r="C8269" s="201">
        <v>45737</v>
      </c>
      <c r="D8269" s="217" t="s">
        <v>1154</v>
      </c>
      <c r="E8269" s="124">
        <v>23500</v>
      </c>
      <c r="F8269" s="124">
        <v>23500</v>
      </c>
      <c r="G8269" s="124">
        <v>23490</v>
      </c>
      <c r="H8269" s="217">
        <v>10</v>
      </c>
      <c r="I8269" s="124">
        <v>235000</v>
      </c>
      <c r="J8269" s="238">
        <v>600000</v>
      </c>
      <c r="K8269" s="124">
        <v>14094000000</v>
      </c>
    </row>
    <row r="8270" spans="3:11" x14ac:dyDescent="0.25">
      <c r="C8270" s="201">
        <v>45737</v>
      </c>
      <c r="D8270" s="217" t="s">
        <v>310</v>
      </c>
      <c r="E8270" s="124">
        <v>59900</v>
      </c>
      <c r="F8270" s="124">
        <v>59990</v>
      </c>
      <c r="G8270" s="124">
        <v>59990</v>
      </c>
      <c r="H8270" s="217">
        <v>1</v>
      </c>
      <c r="I8270" s="124">
        <v>59900</v>
      </c>
      <c r="J8270" s="238">
        <v>19450000</v>
      </c>
      <c r="K8270" s="124">
        <v>1166805500000</v>
      </c>
    </row>
    <row r="8271" spans="3:11" x14ac:dyDescent="0.25">
      <c r="C8271" s="201">
        <v>45737</v>
      </c>
      <c r="D8271" s="217" t="s">
        <v>312</v>
      </c>
      <c r="E8271" s="124">
        <v>15010</v>
      </c>
      <c r="F8271" s="124">
        <v>15000</v>
      </c>
      <c r="G8271" s="124">
        <v>15000</v>
      </c>
      <c r="H8271" s="217">
        <v>8</v>
      </c>
      <c r="I8271" s="124">
        <v>120080</v>
      </c>
      <c r="J8271" s="238">
        <v>20000000</v>
      </c>
      <c r="K8271" s="124">
        <v>300000000000</v>
      </c>
    </row>
    <row r="8272" spans="3:11" x14ac:dyDescent="0.25">
      <c r="C8272" s="201">
        <v>45737</v>
      </c>
      <c r="D8272" s="217" t="s">
        <v>312</v>
      </c>
      <c r="E8272" s="124">
        <v>15010</v>
      </c>
      <c r="F8272" s="124">
        <v>15000</v>
      </c>
      <c r="G8272" s="124">
        <v>15000</v>
      </c>
      <c r="H8272" s="217">
        <v>3</v>
      </c>
      <c r="I8272" s="124">
        <v>45030</v>
      </c>
      <c r="J8272" s="238">
        <v>20000000</v>
      </c>
      <c r="K8272" s="124">
        <v>300000000000</v>
      </c>
    </row>
    <row r="8273" spans="3:11" x14ac:dyDescent="0.25">
      <c r="C8273" s="201">
        <v>45737</v>
      </c>
      <c r="D8273" s="217" t="s">
        <v>1154</v>
      </c>
      <c r="E8273" s="124">
        <v>23500</v>
      </c>
      <c r="F8273" s="124">
        <v>23500</v>
      </c>
      <c r="G8273" s="124">
        <v>23490</v>
      </c>
      <c r="H8273" s="217">
        <v>2</v>
      </c>
      <c r="I8273" s="124">
        <v>47000</v>
      </c>
      <c r="J8273" s="238">
        <v>600000</v>
      </c>
      <c r="K8273" s="124">
        <v>14094000000</v>
      </c>
    </row>
    <row r="8274" spans="3:11" x14ac:dyDescent="0.25">
      <c r="C8274" s="201">
        <v>45737</v>
      </c>
      <c r="D8274" s="217" t="s">
        <v>1154</v>
      </c>
      <c r="E8274" s="124">
        <v>23500</v>
      </c>
      <c r="F8274" s="124">
        <v>23500</v>
      </c>
      <c r="G8274" s="124">
        <v>23490</v>
      </c>
      <c r="H8274" s="217">
        <v>6</v>
      </c>
      <c r="I8274" s="124">
        <v>141000</v>
      </c>
      <c r="J8274" s="238">
        <v>600000</v>
      </c>
      <c r="K8274" s="124">
        <v>14094000000</v>
      </c>
    </row>
    <row r="8275" spans="3:11" x14ac:dyDescent="0.25">
      <c r="C8275" s="201">
        <v>45737</v>
      </c>
      <c r="D8275" s="217" t="s">
        <v>1154</v>
      </c>
      <c r="E8275" s="124">
        <v>23500</v>
      </c>
      <c r="F8275" s="124">
        <v>23500</v>
      </c>
      <c r="G8275" s="124">
        <v>23490</v>
      </c>
      <c r="H8275" s="217">
        <v>2</v>
      </c>
      <c r="I8275" s="124">
        <v>47000</v>
      </c>
      <c r="J8275" s="238">
        <v>600000</v>
      </c>
      <c r="K8275" s="124">
        <v>14094000000</v>
      </c>
    </row>
    <row r="8276" spans="3:11" x14ac:dyDescent="0.25">
      <c r="C8276" s="201">
        <v>45737</v>
      </c>
      <c r="D8276" s="217" t="s">
        <v>1154</v>
      </c>
      <c r="E8276" s="124">
        <v>23500</v>
      </c>
      <c r="F8276" s="124">
        <v>23500</v>
      </c>
      <c r="G8276" s="124">
        <v>23490</v>
      </c>
      <c r="H8276" s="217">
        <v>5</v>
      </c>
      <c r="I8276" s="124">
        <v>117500</v>
      </c>
      <c r="J8276" s="238">
        <v>600000</v>
      </c>
      <c r="K8276" s="124">
        <v>14094000000</v>
      </c>
    </row>
    <row r="8277" spans="3:11" x14ac:dyDescent="0.25">
      <c r="C8277" s="201">
        <v>45737</v>
      </c>
      <c r="D8277" s="217" t="s">
        <v>1154</v>
      </c>
      <c r="E8277" s="124">
        <v>23490</v>
      </c>
      <c r="F8277" s="124">
        <v>23500</v>
      </c>
      <c r="G8277" s="124">
        <v>23490</v>
      </c>
      <c r="H8277" s="217">
        <v>4</v>
      </c>
      <c r="I8277" s="124">
        <v>93960</v>
      </c>
      <c r="J8277" s="238">
        <v>600000</v>
      </c>
      <c r="K8277" s="124">
        <v>14094000000</v>
      </c>
    </row>
    <row r="8278" spans="3:11" x14ac:dyDescent="0.25">
      <c r="C8278" s="201">
        <v>45737</v>
      </c>
      <c r="D8278" s="217" t="s">
        <v>312</v>
      </c>
      <c r="E8278" s="124">
        <v>15000</v>
      </c>
      <c r="F8278" s="124">
        <v>15000</v>
      </c>
      <c r="G8278" s="124">
        <v>15000</v>
      </c>
      <c r="H8278" s="217">
        <v>2</v>
      </c>
      <c r="I8278" s="124">
        <v>30000</v>
      </c>
      <c r="J8278" s="238">
        <v>20000000</v>
      </c>
      <c r="K8278" s="124">
        <v>300000000000</v>
      </c>
    </row>
    <row r="8279" spans="3:11" x14ac:dyDescent="0.25">
      <c r="C8279" s="201">
        <v>45737</v>
      </c>
      <c r="D8279" s="217" t="s">
        <v>310</v>
      </c>
      <c r="E8279" s="124">
        <v>59800</v>
      </c>
      <c r="F8279" s="124">
        <v>59990</v>
      </c>
      <c r="G8279" s="124">
        <v>59990</v>
      </c>
      <c r="H8279" s="217">
        <v>7</v>
      </c>
      <c r="I8279" s="124">
        <v>418600</v>
      </c>
      <c r="J8279" s="238">
        <v>19450000</v>
      </c>
      <c r="K8279" s="124">
        <v>1166805500000</v>
      </c>
    </row>
    <row r="8280" spans="3:11" x14ac:dyDescent="0.25">
      <c r="C8280" s="201">
        <v>45737</v>
      </c>
      <c r="D8280" s="217" t="s">
        <v>310</v>
      </c>
      <c r="E8280" s="124">
        <v>59900</v>
      </c>
      <c r="F8280" s="124">
        <v>59990</v>
      </c>
      <c r="G8280" s="124">
        <v>59990</v>
      </c>
      <c r="H8280" s="217">
        <v>1</v>
      </c>
      <c r="I8280" s="124">
        <v>59900</v>
      </c>
      <c r="J8280" s="238">
        <v>19450000</v>
      </c>
      <c r="K8280" s="124">
        <v>1166805500000</v>
      </c>
    </row>
    <row r="8281" spans="3:11" x14ac:dyDescent="0.25">
      <c r="C8281" s="201">
        <v>45737</v>
      </c>
      <c r="D8281" s="217" t="s">
        <v>312</v>
      </c>
      <c r="E8281" s="124">
        <v>15010</v>
      </c>
      <c r="F8281" s="124">
        <v>15000</v>
      </c>
      <c r="G8281" s="124">
        <v>15000</v>
      </c>
      <c r="H8281" s="217">
        <v>4</v>
      </c>
      <c r="I8281" s="124">
        <v>60040</v>
      </c>
      <c r="J8281" s="238">
        <v>20000000</v>
      </c>
      <c r="K8281" s="124">
        <v>300000000000</v>
      </c>
    </row>
    <row r="8282" spans="3:11" x14ac:dyDescent="0.25">
      <c r="C8282" s="201">
        <v>45737</v>
      </c>
      <c r="D8282" s="217" t="s">
        <v>310</v>
      </c>
      <c r="E8282" s="124">
        <v>59990</v>
      </c>
      <c r="F8282" s="124">
        <v>59990</v>
      </c>
      <c r="G8282" s="124">
        <v>59990</v>
      </c>
      <c r="H8282" s="217">
        <v>1</v>
      </c>
      <c r="I8282" s="124">
        <v>59990</v>
      </c>
      <c r="J8282" s="238">
        <v>19450000</v>
      </c>
      <c r="K8282" s="124">
        <v>1166805500000</v>
      </c>
    </row>
    <row r="8283" spans="3:11" x14ac:dyDescent="0.25">
      <c r="C8283" s="201">
        <v>45737</v>
      </c>
      <c r="D8283" s="217" t="s">
        <v>310</v>
      </c>
      <c r="E8283" s="124">
        <v>59990</v>
      </c>
      <c r="F8283" s="124">
        <v>59990</v>
      </c>
      <c r="G8283" s="124">
        <v>59990</v>
      </c>
      <c r="H8283" s="217">
        <v>1</v>
      </c>
      <c r="I8283" s="124">
        <v>59990</v>
      </c>
      <c r="J8283" s="238">
        <v>19450000</v>
      </c>
      <c r="K8283" s="124">
        <v>1166805500000</v>
      </c>
    </row>
    <row r="8284" spans="3:11" x14ac:dyDescent="0.25">
      <c r="C8284" s="201">
        <v>45737</v>
      </c>
      <c r="D8284" s="217" t="s">
        <v>312</v>
      </c>
      <c r="E8284" s="124">
        <v>15000</v>
      </c>
      <c r="F8284" s="124">
        <v>15000</v>
      </c>
      <c r="G8284" s="124">
        <v>15000</v>
      </c>
      <c r="H8284" s="217">
        <v>39</v>
      </c>
      <c r="I8284" s="124">
        <v>585000</v>
      </c>
      <c r="J8284" s="238">
        <v>20000000</v>
      </c>
      <c r="K8284" s="124">
        <v>300000000000</v>
      </c>
    </row>
    <row r="8285" spans="3:11" x14ac:dyDescent="0.25">
      <c r="C8285" s="201">
        <v>45737</v>
      </c>
      <c r="D8285" s="217" t="s">
        <v>312</v>
      </c>
      <c r="E8285" s="124">
        <v>15000</v>
      </c>
      <c r="F8285" s="124">
        <v>15000</v>
      </c>
      <c r="G8285" s="124">
        <v>15000</v>
      </c>
      <c r="H8285" s="217">
        <v>1</v>
      </c>
      <c r="I8285" s="124">
        <v>15000</v>
      </c>
      <c r="J8285" s="238">
        <v>20000000</v>
      </c>
      <c r="K8285" s="124">
        <v>300000000000</v>
      </c>
    </row>
    <row r="8286" spans="3:11" x14ac:dyDescent="0.25">
      <c r="C8286" s="201">
        <v>45737</v>
      </c>
      <c r="D8286" s="217" t="s">
        <v>312</v>
      </c>
      <c r="E8286" s="124">
        <v>15000</v>
      </c>
      <c r="F8286" s="124">
        <v>15000</v>
      </c>
      <c r="G8286" s="124">
        <v>15000</v>
      </c>
      <c r="H8286" s="217">
        <v>20</v>
      </c>
      <c r="I8286" s="124">
        <v>300000</v>
      </c>
      <c r="J8286" s="238">
        <v>20000000</v>
      </c>
      <c r="K8286" s="124">
        <v>300000000000</v>
      </c>
    </row>
    <row r="8287" spans="3:11" x14ac:dyDescent="0.25">
      <c r="C8287" s="201">
        <v>45737</v>
      </c>
      <c r="D8287" s="217" t="s">
        <v>312</v>
      </c>
      <c r="E8287" s="124">
        <v>15000</v>
      </c>
      <c r="F8287" s="124">
        <v>15000</v>
      </c>
      <c r="G8287" s="124">
        <v>15000</v>
      </c>
      <c r="H8287" s="217">
        <v>2</v>
      </c>
      <c r="I8287" s="124">
        <v>30000</v>
      </c>
      <c r="J8287" s="238">
        <v>20000000</v>
      </c>
      <c r="K8287" s="124">
        <v>300000000000</v>
      </c>
    </row>
    <row r="8288" spans="3:11" x14ac:dyDescent="0.25">
      <c r="C8288" s="201">
        <v>45737</v>
      </c>
      <c r="D8288" s="217" t="s">
        <v>312</v>
      </c>
      <c r="E8288" s="124">
        <v>15000</v>
      </c>
      <c r="F8288" s="124">
        <v>15000</v>
      </c>
      <c r="G8288" s="124">
        <v>15000</v>
      </c>
      <c r="H8288" s="217">
        <v>5</v>
      </c>
      <c r="I8288" s="124">
        <v>75000</v>
      </c>
      <c r="J8288" s="238">
        <v>20000000</v>
      </c>
      <c r="K8288" s="124">
        <v>300000000000</v>
      </c>
    </row>
    <row r="8289" spans="3:11" x14ac:dyDescent="0.25">
      <c r="C8289" s="201">
        <v>45737</v>
      </c>
      <c r="D8289" s="217" t="s">
        <v>312</v>
      </c>
      <c r="E8289" s="124">
        <v>15000</v>
      </c>
      <c r="F8289" s="124">
        <v>15000</v>
      </c>
      <c r="G8289" s="124">
        <v>15000</v>
      </c>
      <c r="H8289" s="217">
        <v>93</v>
      </c>
      <c r="I8289" s="124">
        <v>1395000</v>
      </c>
      <c r="J8289" s="238">
        <v>20000000</v>
      </c>
      <c r="K8289" s="124">
        <v>300000000000</v>
      </c>
    </row>
    <row r="8290" spans="3:11" x14ac:dyDescent="0.25">
      <c r="C8290" s="201">
        <v>45737</v>
      </c>
      <c r="D8290" s="217" t="s">
        <v>1154</v>
      </c>
      <c r="E8290" s="124">
        <v>23490</v>
      </c>
      <c r="F8290" s="124">
        <v>23500</v>
      </c>
      <c r="G8290" s="124">
        <v>23490</v>
      </c>
      <c r="H8290" s="217">
        <v>75</v>
      </c>
      <c r="I8290" s="124">
        <v>1761750</v>
      </c>
      <c r="J8290" s="238">
        <v>600000</v>
      </c>
      <c r="K8290" s="124">
        <v>14094000000</v>
      </c>
    </row>
    <row r="8291" spans="3:11" x14ac:dyDescent="0.25">
      <c r="C8291" s="201">
        <v>45737</v>
      </c>
      <c r="D8291" s="217" t="s">
        <v>310</v>
      </c>
      <c r="E8291" s="124">
        <v>59990</v>
      </c>
      <c r="F8291" s="124">
        <v>59990</v>
      </c>
      <c r="G8291" s="124">
        <v>59990</v>
      </c>
      <c r="H8291" s="217">
        <v>10</v>
      </c>
      <c r="I8291" s="124">
        <v>599900</v>
      </c>
      <c r="J8291" s="238">
        <v>19450000</v>
      </c>
      <c r="K8291" s="124">
        <v>1166805500000</v>
      </c>
    </row>
    <row r="8292" spans="3:11" x14ac:dyDescent="0.25">
      <c r="C8292" s="201">
        <v>45737</v>
      </c>
      <c r="D8292" s="217" t="s">
        <v>1154</v>
      </c>
      <c r="E8292" s="124">
        <v>23490</v>
      </c>
      <c r="F8292" s="124">
        <v>23500</v>
      </c>
      <c r="G8292" s="124">
        <v>23490</v>
      </c>
      <c r="H8292" s="217">
        <v>13</v>
      </c>
      <c r="I8292" s="124">
        <v>305370</v>
      </c>
      <c r="J8292" s="238">
        <v>600000</v>
      </c>
      <c r="K8292" s="124">
        <v>14094000000</v>
      </c>
    </row>
    <row r="8293" spans="3:11" x14ac:dyDescent="0.25">
      <c r="C8293" s="201">
        <v>45737</v>
      </c>
      <c r="D8293" s="217" t="s">
        <v>310</v>
      </c>
      <c r="E8293" s="124">
        <v>59990</v>
      </c>
      <c r="F8293" s="124">
        <v>59990</v>
      </c>
      <c r="G8293" s="124">
        <v>59990</v>
      </c>
      <c r="H8293" s="217">
        <v>1</v>
      </c>
      <c r="I8293" s="124">
        <v>59990</v>
      </c>
      <c r="J8293" s="238">
        <v>19450000</v>
      </c>
      <c r="K8293" s="124">
        <v>1166805500000</v>
      </c>
    </row>
    <row r="8294" spans="3:11" x14ac:dyDescent="0.25">
      <c r="C8294" s="201">
        <v>45737</v>
      </c>
      <c r="D8294" s="217" t="s">
        <v>310</v>
      </c>
      <c r="E8294" s="124">
        <v>59990</v>
      </c>
      <c r="F8294" s="124">
        <v>59990</v>
      </c>
      <c r="G8294" s="124">
        <v>59990</v>
      </c>
      <c r="H8294" s="217">
        <v>1</v>
      </c>
      <c r="I8294" s="124">
        <v>59990</v>
      </c>
      <c r="J8294" s="238">
        <v>19450000</v>
      </c>
      <c r="K8294" s="124">
        <v>1166805500000</v>
      </c>
    </row>
    <row r="8295" spans="3:11" x14ac:dyDescent="0.25">
      <c r="C8295" s="201">
        <v>45737</v>
      </c>
      <c r="D8295" s="217" t="s">
        <v>1155</v>
      </c>
      <c r="E8295" s="124">
        <v>19000</v>
      </c>
      <c r="F8295" s="124">
        <v>19000</v>
      </c>
      <c r="G8295" s="124">
        <v>19000</v>
      </c>
      <c r="H8295" s="217">
        <v>1</v>
      </c>
      <c r="I8295" s="124">
        <v>19000</v>
      </c>
      <c r="J8295" s="238">
        <v>2400000</v>
      </c>
      <c r="K8295" s="124">
        <v>45600000000</v>
      </c>
    </row>
    <row r="8296" spans="3:11" x14ac:dyDescent="0.25">
      <c r="C8296" s="201">
        <v>45740</v>
      </c>
      <c r="D8296" s="217" t="s">
        <v>310</v>
      </c>
      <c r="E8296" s="124">
        <v>60000</v>
      </c>
      <c r="F8296" s="124">
        <v>59990</v>
      </c>
      <c r="G8296" s="124">
        <v>56000</v>
      </c>
      <c r="H8296" s="217">
        <v>10</v>
      </c>
      <c r="I8296" s="124">
        <v>600000</v>
      </c>
      <c r="J8296" s="238">
        <v>19450000</v>
      </c>
      <c r="K8296" s="124">
        <v>1089200000000</v>
      </c>
    </row>
    <row r="8297" spans="3:11" x14ac:dyDescent="0.25">
      <c r="C8297" s="201">
        <v>45740</v>
      </c>
      <c r="D8297" s="217" t="s">
        <v>1154</v>
      </c>
      <c r="E8297" s="124">
        <v>23490</v>
      </c>
      <c r="F8297" s="124">
        <v>23490</v>
      </c>
      <c r="G8297" s="124">
        <v>23450</v>
      </c>
      <c r="H8297" s="217">
        <v>4</v>
      </c>
      <c r="I8297" s="124">
        <v>93960</v>
      </c>
      <c r="J8297" s="238">
        <v>600000</v>
      </c>
      <c r="K8297" s="124">
        <v>14070000000</v>
      </c>
    </row>
    <row r="8298" spans="3:11" x14ac:dyDescent="0.25">
      <c r="C8298" s="201">
        <v>45740</v>
      </c>
      <c r="D8298" s="217" t="s">
        <v>1154</v>
      </c>
      <c r="E8298" s="124">
        <v>23490</v>
      </c>
      <c r="F8298" s="124">
        <v>23490</v>
      </c>
      <c r="G8298" s="124">
        <v>23450</v>
      </c>
      <c r="H8298" s="217">
        <v>9</v>
      </c>
      <c r="I8298" s="124">
        <v>211410</v>
      </c>
      <c r="J8298" s="238">
        <v>600000</v>
      </c>
      <c r="K8298" s="124">
        <v>14070000000</v>
      </c>
    </row>
    <row r="8299" spans="3:11" x14ac:dyDescent="0.25">
      <c r="C8299" s="201">
        <v>45740</v>
      </c>
      <c r="D8299" s="217" t="s">
        <v>1154</v>
      </c>
      <c r="E8299" s="124">
        <v>23490</v>
      </c>
      <c r="F8299" s="124">
        <v>23490</v>
      </c>
      <c r="G8299" s="124">
        <v>23450</v>
      </c>
      <c r="H8299" s="217">
        <v>1</v>
      </c>
      <c r="I8299" s="124">
        <v>23490</v>
      </c>
      <c r="J8299" s="238">
        <v>600000</v>
      </c>
      <c r="K8299" s="124">
        <v>14070000000</v>
      </c>
    </row>
    <row r="8300" spans="3:11" x14ac:dyDescent="0.25">
      <c r="C8300" s="201">
        <v>45740</v>
      </c>
      <c r="D8300" s="217" t="s">
        <v>1154</v>
      </c>
      <c r="E8300" s="124">
        <v>23490</v>
      </c>
      <c r="F8300" s="124">
        <v>23490</v>
      </c>
      <c r="G8300" s="124">
        <v>23450</v>
      </c>
      <c r="H8300" s="217">
        <v>8</v>
      </c>
      <c r="I8300" s="124">
        <v>187920</v>
      </c>
      <c r="J8300" s="238">
        <v>600000</v>
      </c>
      <c r="K8300" s="124">
        <v>14070000000</v>
      </c>
    </row>
    <row r="8301" spans="3:11" x14ac:dyDescent="0.25">
      <c r="C8301" s="201">
        <v>45740</v>
      </c>
      <c r="D8301" s="217" t="s">
        <v>1154</v>
      </c>
      <c r="E8301" s="124">
        <v>23490</v>
      </c>
      <c r="F8301" s="124">
        <v>23490</v>
      </c>
      <c r="G8301" s="124">
        <v>23450</v>
      </c>
      <c r="H8301" s="217">
        <v>2</v>
      </c>
      <c r="I8301" s="124">
        <v>46980</v>
      </c>
      <c r="J8301" s="238">
        <v>600000</v>
      </c>
      <c r="K8301" s="124">
        <v>14070000000</v>
      </c>
    </row>
    <row r="8302" spans="3:11" x14ac:dyDescent="0.25">
      <c r="C8302" s="201">
        <v>45740</v>
      </c>
      <c r="D8302" s="217" t="s">
        <v>1154</v>
      </c>
      <c r="E8302" s="124">
        <v>23490</v>
      </c>
      <c r="F8302" s="124">
        <v>23490</v>
      </c>
      <c r="G8302" s="124">
        <v>23450</v>
      </c>
      <c r="H8302" s="217">
        <v>1</v>
      </c>
      <c r="I8302" s="124">
        <v>23490</v>
      </c>
      <c r="J8302" s="238">
        <v>600000</v>
      </c>
      <c r="K8302" s="124">
        <v>14070000000</v>
      </c>
    </row>
    <row r="8303" spans="3:11" x14ac:dyDescent="0.25">
      <c r="C8303" s="201">
        <v>45740</v>
      </c>
      <c r="D8303" s="217" t="s">
        <v>312</v>
      </c>
      <c r="E8303" s="124">
        <v>15999</v>
      </c>
      <c r="F8303" s="124">
        <v>15000</v>
      </c>
      <c r="G8303" s="124">
        <v>15999</v>
      </c>
      <c r="H8303" s="217">
        <v>2</v>
      </c>
      <c r="I8303" s="124">
        <v>31998</v>
      </c>
      <c r="J8303" s="238">
        <v>20000000</v>
      </c>
      <c r="K8303" s="124">
        <v>319980000000</v>
      </c>
    </row>
    <row r="8304" spans="3:11" x14ac:dyDescent="0.25">
      <c r="C8304" s="201">
        <v>45740</v>
      </c>
      <c r="D8304" s="217" t="s">
        <v>312</v>
      </c>
      <c r="E8304" s="124">
        <v>15999</v>
      </c>
      <c r="F8304" s="124">
        <v>15000</v>
      </c>
      <c r="G8304" s="124">
        <v>15999</v>
      </c>
      <c r="H8304" s="217">
        <v>1</v>
      </c>
      <c r="I8304" s="124">
        <v>15999</v>
      </c>
      <c r="J8304" s="238">
        <v>20000000</v>
      </c>
      <c r="K8304" s="124">
        <v>319980000000</v>
      </c>
    </row>
    <row r="8305" spans="3:11" x14ac:dyDescent="0.25">
      <c r="C8305" s="201">
        <v>45740</v>
      </c>
      <c r="D8305" s="217" t="s">
        <v>312</v>
      </c>
      <c r="E8305" s="124">
        <v>15999</v>
      </c>
      <c r="F8305" s="124">
        <v>15000</v>
      </c>
      <c r="G8305" s="124">
        <v>15999</v>
      </c>
      <c r="H8305" s="217">
        <v>27</v>
      </c>
      <c r="I8305" s="124">
        <v>431973</v>
      </c>
      <c r="J8305" s="238">
        <v>20000000</v>
      </c>
      <c r="K8305" s="124">
        <v>319980000000</v>
      </c>
    </row>
    <row r="8306" spans="3:11" x14ac:dyDescent="0.25">
      <c r="C8306" s="201">
        <v>45740</v>
      </c>
      <c r="D8306" s="217" t="s">
        <v>1155</v>
      </c>
      <c r="E8306" s="124">
        <v>18800</v>
      </c>
      <c r="F8306" s="124">
        <v>19000</v>
      </c>
      <c r="G8306" s="124">
        <v>18500</v>
      </c>
      <c r="H8306" s="217">
        <v>11</v>
      </c>
      <c r="I8306" s="124">
        <v>206800</v>
      </c>
      <c r="J8306" s="238">
        <v>2400000</v>
      </c>
      <c r="K8306" s="124">
        <v>44400000000</v>
      </c>
    </row>
    <row r="8307" spans="3:11" x14ac:dyDescent="0.25">
      <c r="C8307" s="201">
        <v>45740</v>
      </c>
      <c r="D8307" s="217" t="s">
        <v>1155</v>
      </c>
      <c r="E8307" s="124">
        <v>18800</v>
      </c>
      <c r="F8307" s="124">
        <v>19000</v>
      </c>
      <c r="G8307" s="124">
        <v>18500</v>
      </c>
      <c r="H8307" s="217">
        <v>1</v>
      </c>
      <c r="I8307" s="124">
        <v>18800</v>
      </c>
      <c r="J8307" s="238">
        <v>2400000</v>
      </c>
      <c r="K8307" s="124">
        <v>44400000000</v>
      </c>
    </row>
    <row r="8308" spans="3:11" x14ac:dyDescent="0.25">
      <c r="C8308" s="201">
        <v>45740</v>
      </c>
      <c r="D8308" s="217" t="s">
        <v>1155</v>
      </c>
      <c r="E8308" s="124">
        <v>18800</v>
      </c>
      <c r="F8308" s="124">
        <v>19000</v>
      </c>
      <c r="G8308" s="124">
        <v>18500</v>
      </c>
      <c r="H8308" s="217">
        <v>9</v>
      </c>
      <c r="I8308" s="124">
        <v>169200</v>
      </c>
      <c r="J8308" s="238">
        <v>2400000</v>
      </c>
      <c r="K8308" s="124">
        <v>44400000000</v>
      </c>
    </row>
    <row r="8309" spans="3:11" x14ac:dyDescent="0.25">
      <c r="C8309" s="201">
        <v>45740</v>
      </c>
      <c r="D8309" s="217" t="s">
        <v>1155</v>
      </c>
      <c r="E8309" s="124">
        <v>18800</v>
      </c>
      <c r="F8309" s="124">
        <v>19000</v>
      </c>
      <c r="G8309" s="124">
        <v>18500</v>
      </c>
      <c r="H8309" s="217">
        <v>5</v>
      </c>
      <c r="I8309" s="124">
        <v>94000</v>
      </c>
      <c r="J8309" s="238">
        <v>2400000</v>
      </c>
      <c r="K8309" s="124">
        <v>44400000000</v>
      </c>
    </row>
    <row r="8310" spans="3:11" x14ac:dyDescent="0.25">
      <c r="C8310" s="201">
        <v>45740</v>
      </c>
      <c r="D8310" s="217" t="s">
        <v>1155</v>
      </c>
      <c r="E8310" s="124">
        <v>18800</v>
      </c>
      <c r="F8310" s="124">
        <v>19000</v>
      </c>
      <c r="G8310" s="124">
        <v>18500</v>
      </c>
      <c r="H8310" s="217">
        <v>11</v>
      </c>
      <c r="I8310" s="124">
        <v>206800</v>
      </c>
      <c r="J8310" s="238">
        <v>2400000</v>
      </c>
      <c r="K8310" s="124">
        <v>44400000000</v>
      </c>
    </row>
    <row r="8311" spans="3:11" x14ac:dyDescent="0.25">
      <c r="C8311" s="201">
        <v>45740</v>
      </c>
      <c r="D8311" s="217" t="s">
        <v>1155</v>
      </c>
      <c r="E8311" s="124">
        <v>18800</v>
      </c>
      <c r="F8311" s="124">
        <v>19000</v>
      </c>
      <c r="G8311" s="124">
        <v>18500</v>
      </c>
      <c r="H8311" s="217">
        <v>10</v>
      </c>
      <c r="I8311" s="124">
        <v>188000</v>
      </c>
      <c r="J8311" s="238">
        <v>2400000</v>
      </c>
      <c r="K8311" s="124">
        <v>44400000000</v>
      </c>
    </row>
    <row r="8312" spans="3:11" x14ac:dyDescent="0.25">
      <c r="C8312" s="201">
        <v>45740</v>
      </c>
      <c r="D8312" s="217" t="s">
        <v>310</v>
      </c>
      <c r="E8312" s="124">
        <v>60000</v>
      </c>
      <c r="F8312" s="124">
        <v>59990</v>
      </c>
      <c r="G8312" s="124">
        <v>56000</v>
      </c>
      <c r="H8312" s="217">
        <v>1</v>
      </c>
      <c r="I8312" s="124">
        <v>60000</v>
      </c>
      <c r="J8312" s="238">
        <v>19450000</v>
      </c>
      <c r="K8312" s="124">
        <v>1089200000000</v>
      </c>
    </row>
    <row r="8313" spans="3:11" x14ac:dyDescent="0.25">
      <c r="C8313" s="201">
        <v>45740</v>
      </c>
      <c r="D8313" s="217" t="s">
        <v>1155</v>
      </c>
      <c r="E8313" s="124">
        <v>18800</v>
      </c>
      <c r="F8313" s="124">
        <v>19000</v>
      </c>
      <c r="G8313" s="124">
        <v>18500</v>
      </c>
      <c r="H8313" s="217">
        <v>3</v>
      </c>
      <c r="I8313" s="124">
        <v>56400</v>
      </c>
      <c r="J8313" s="238">
        <v>2400000</v>
      </c>
      <c r="K8313" s="124">
        <v>44400000000</v>
      </c>
    </row>
    <row r="8314" spans="3:11" x14ac:dyDescent="0.25">
      <c r="C8314" s="201">
        <v>45740</v>
      </c>
      <c r="D8314" s="217" t="s">
        <v>312</v>
      </c>
      <c r="E8314" s="124">
        <v>15999</v>
      </c>
      <c r="F8314" s="124">
        <v>15000</v>
      </c>
      <c r="G8314" s="124">
        <v>15999</v>
      </c>
      <c r="H8314" s="217">
        <v>1</v>
      </c>
      <c r="I8314" s="124">
        <v>15999</v>
      </c>
      <c r="J8314" s="238">
        <v>20000000</v>
      </c>
      <c r="K8314" s="124">
        <v>319980000000</v>
      </c>
    </row>
    <row r="8315" spans="3:11" x14ac:dyDescent="0.25">
      <c r="C8315" s="201">
        <v>45740</v>
      </c>
      <c r="D8315" s="217" t="s">
        <v>312</v>
      </c>
      <c r="E8315" s="124">
        <v>15999</v>
      </c>
      <c r="F8315" s="124">
        <v>15000</v>
      </c>
      <c r="G8315" s="124">
        <v>15999</v>
      </c>
      <c r="H8315" s="217">
        <v>1</v>
      </c>
      <c r="I8315" s="124">
        <v>15999</v>
      </c>
      <c r="J8315" s="238">
        <v>20000000</v>
      </c>
      <c r="K8315" s="124">
        <v>319980000000</v>
      </c>
    </row>
    <row r="8316" spans="3:11" x14ac:dyDescent="0.25">
      <c r="C8316" s="201">
        <v>45740</v>
      </c>
      <c r="D8316" s="217" t="s">
        <v>310</v>
      </c>
      <c r="E8316" s="124">
        <v>60000</v>
      </c>
      <c r="F8316" s="124">
        <v>59990</v>
      </c>
      <c r="G8316" s="124">
        <v>56000</v>
      </c>
      <c r="H8316" s="217">
        <v>1</v>
      </c>
      <c r="I8316" s="124">
        <v>60000</v>
      </c>
      <c r="J8316" s="238">
        <v>19450000</v>
      </c>
      <c r="K8316" s="124">
        <v>1089200000000</v>
      </c>
    </row>
    <row r="8317" spans="3:11" x14ac:dyDescent="0.25">
      <c r="C8317" s="201">
        <v>45740</v>
      </c>
      <c r="D8317" s="217" t="s">
        <v>1154</v>
      </c>
      <c r="E8317" s="124">
        <v>23490</v>
      </c>
      <c r="F8317" s="124">
        <v>23490</v>
      </c>
      <c r="G8317" s="124">
        <v>23450</v>
      </c>
      <c r="H8317" s="217">
        <v>1</v>
      </c>
      <c r="I8317" s="124">
        <v>23490</v>
      </c>
      <c r="J8317" s="238">
        <v>600000</v>
      </c>
      <c r="K8317" s="124">
        <v>14070000000</v>
      </c>
    </row>
    <row r="8318" spans="3:11" x14ac:dyDescent="0.25">
      <c r="C8318" s="201">
        <v>45740</v>
      </c>
      <c r="D8318" s="217" t="s">
        <v>312</v>
      </c>
      <c r="E8318" s="124">
        <v>15999</v>
      </c>
      <c r="F8318" s="124">
        <v>15000</v>
      </c>
      <c r="G8318" s="124">
        <v>15999</v>
      </c>
      <c r="H8318" s="217">
        <v>1</v>
      </c>
      <c r="I8318" s="124">
        <v>15999</v>
      </c>
      <c r="J8318" s="238">
        <v>20000000</v>
      </c>
      <c r="K8318" s="124">
        <v>319980000000</v>
      </c>
    </row>
    <row r="8319" spans="3:11" x14ac:dyDescent="0.25">
      <c r="C8319" s="201">
        <v>45740</v>
      </c>
      <c r="D8319" s="217" t="s">
        <v>312</v>
      </c>
      <c r="E8319" s="124">
        <v>15999</v>
      </c>
      <c r="F8319" s="124">
        <v>15000</v>
      </c>
      <c r="G8319" s="124">
        <v>15999</v>
      </c>
      <c r="H8319" s="217">
        <v>3</v>
      </c>
      <c r="I8319" s="124">
        <v>47997</v>
      </c>
      <c r="J8319" s="238">
        <v>20000000</v>
      </c>
      <c r="K8319" s="124">
        <v>319980000000</v>
      </c>
    </row>
    <row r="8320" spans="3:11" x14ac:dyDescent="0.25">
      <c r="C8320" s="201">
        <v>45740</v>
      </c>
      <c r="D8320" s="217" t="s">
        <v>312</v>
      </c>
      <c r="E8320" s="124">
        <v>15999</v>
      </c>
      <c r="F8320" s="124">
        <v>15000</v>
      </c>
      <c r="G8320" s="124">
        <v>15999</v>
      </c>
      <c r="H8320" s="217">
        <v>2</v>
      </c>
      <c r="I8320" s="124">
        <v>31998</v>
      </c>
      <c r="J8320" s="238">
        <v>20000000</v>
      </c>
      <c r="K8320" s="124">
        <v>319980000000</v>
      </c>
    </row>
    <row r="8321" spans="3:11" x14ac:dyDescent="0.25">
      <c r="C8321" s="201">
        <v>45740</v>
      </c>
      <c r="D8321" s="217" t="s">
        <v>1155</v>
      </c>
      <c r="E8321" s="124">
        <v>18800</v>
      </c>
      <c r="F8321" s="124">
        <v>19000</v>
      </c>
      <c r="G8321" s="124">
        <v>18500</v>
      </c>
      <c r="H8321" s="217">
        <v>1</v>
      </c>
      <c r="I8321" s="124">
        <v>18800</v>
      </c>
      <c r="J8321" s="238">
        <v>2400000</v>
      </c>
      <c r="K8321" s="124">
        <v>44400000000</v>
      </c>
    </row>
    <row r="8322" spans="3:11" x14ac:dyDescent="0.25">
      <c r="C8322" s="201">
        <v>45740</v>
      </c>
      <c r="D8322" s="217" t="s">
        <v>1154</v>
      </c>
      <c r="E8322" s="124">
        <v>23450</v>
      </c>
      <c r="F8322" s="124">
        <v>23490</v>
      </c>
      <c r="G8322" s="124">
        <v>23450</v>
      </c>
      <c r="H8322" s="217">
        <v>1</v>
      </c>
      <c r="I8322" s="124">
        <v>23450</v>
      </c>
      <c r="J8322" s="238">
        <v>600000</v>
      </c>
      <c r="K8322" s="124">
        <v>14070000000</v>
      </c>
    </row>
    <row r="8323" spans="3:11" x14ac:dyDescent="0.25">
      <c r="C8323" s="201">
        <v>45740</v>
      </c>
      <c r="D8323" s="217" t="s">
        <v>310</v>
      </c>
      <c r="E8323" s="124">
        <v>59990</v>
      </c>
      <c r="F8323" s="124">
        <v>59990</v>
      </c>
      <c r="G8323" s="124">
        <v>56000</v>
      </c>
      <c r="H8323" s="217">
        <v>2</v>
      </c>
      <c r="I8323" s="124">
        <v>119980</v>
      </c>
      <c r="J8323" s="238">
        <v>19450000</v>
      </c>
      <c r="K8323" s="124">
        <v>1089200000000</v>
      </c>
    </row>
    <row r="8324" spans="3:11" x14ac:dyDescent="0.25">
      <c r="C8324" s="201">
        <v>45740</v>
      </c>
      <c r="D8324" s="217" t="s">
        <v>310</v>
      </c>
      <c r="E8324" s="124">
        <v>59990</v>
      </c>
      <c r="F8324" s="124">
        <v>59990</v>
      </c>
      <c r="G8324" s="124">
        <v>56000</v>
      </c>
      <c r="H8324" s="217">
        <v>1</v>
      </c>
      <c r="I8324" s="124">
        <v>59990</v>
      </c>
      <c r="J8324" s="238">
        <v>19450000</v>
      </c>
      <c r="K8324" s="124">
        <v>1089200000000</v>
      </c>
    </row>
    <row r="8325" spans="3:11" x14ac:dyDescent="0.25">
      <c r="C8325" s="201">
        <v>45740</v>
      </c>
      <c r="D8325" s="217" t="s">
        <v>312</v>
      </c>
      <c r="E8325" s="124">
        <v>15500</v>
      </c>
      <c r="F8325" s="124">
        <v>15000</v>
      </c>
      <c r="G8325" s="124">
        <v>15999</v>
      </c>
      <c r="H8325" s="217">
        <v>1</v>
      </c>
      <c r="I8325" s="124">
        <v>15500</v>
      </c>
      <c r="J8325" s="238">
        <v>20000000</v>
      </c>
      <c r="K8325" s="124">
        <v>319980000000</v>
      </c>
    </row>
    <row r="8326" spans="3:11" x14ac:dyDescent="0.25">
      <c r="C8326" s="201">
        <v>45740</v>
      </c>
      <c r="D8326" s="217" t="s">
        <v>310</v>
      </c>
      <c r="E8326" s="124">
        <v>59990</v>
      </c>
      <c r="F8326" s="124">
        <v>59990</v>
      </c>
      <c r="G8326" s="124">
        <v>56000</v>
      </c>
      <c r="H8326" s="217">
        <v>1</v>
      </c>
      <c r="I8326" s="124">
        <v>59990</v>
      </c>
      <c r="J8326" s="238">
        <v>19450000</v>
      </c>
      <c r="K8326" s="124">
        <v>1089200000000</v>
      </c>
    </row>
    <row r="8327" spans="3:11" x14ac:dyDescent="0.25">
      <c r="C8327" s="201">
        <v>45740</v>
      </c>
      <c r="D8327" s="217" t="s">
        <v>1155</v>
      </c>
      <c r="E8327" s="124">
        <v>18800</v>
      </c>
      <c r="F8327" s="124">
        <v>19000</v>
      </c>
      <c r="G8327" s="124">
        <v>18500</v>
      </c>
      <c r="H8327" s="217">
        <v>1</v>
      </c>
      <c r="I8327" s="124">
        <v>18800</v>
      </c>
      <c r="J8327" s="238">
        <v>2400000</v>
      </c>
      <c r="K8327" s="124">
        <v>44400000000</v>
      </c>
    </row>
    <row r="8328" spans="3:11" x14ac:dyDescent="0.25">
      <c r="C8328" s="201">
        <v>45740</v>
      </c>
      <c r="D8328" s="217" t="s">
        <v>1155</v>
      </c>
      <c r="E8328" s="124">
        <v>18500</v>
      </c>
      <c r="F8328" s="124">
        <v>19000</v>
      </c>
      <c r="G8328" s="124">
        <v>18500</v>
      </c>
      <c r="H8328" s="217">
        <v>4</v>
      </c>
      <c r="I8328" s="124">
        <v>74000</v>
      </c>
      <c r="J8328" s="238">
        <v>2400000</v>
      </c>
      <c r="K8328" s="124">
        <v>44400000000</v>
      </c>
    </row>
    <row r="8329" spans="3:11" x14ac:dyDescent="0.25">
      <c r="C8329" s="201">
        <v>45740</v>
      </c>
      <c r="D8329" s="217" t="s">
        <v>1155</v>
      </c>
      <c r="E8329" s="124">
        <v>18500</v>
      </c>
      <c r="F8329" s="124">
        <v>19000</v>
      </c>
      <c r="G8329" s="124">
        <v>18500</v>
      </c>
      <c r="H8329" s="217">
        <v>5</v>
      </c>
      <c r="I8329" s="124">
        <v>92500</v>
      </c>
      <c r="J8329" s="238">
        <v>2400000</v>
      </c>
      <c r="K8329" s="124">
        <v>44400000000</v>
      </c>
    </row>
    <row r="8330" spans="3:11" x14ac:dyDescent="0.25">
      <c r="C8330" s="201">
        <v>45740</v>
      </c>
      <c r="D8330" s="217" t="s">
        <v>312</v>
      </c>
      <c r="E8330" s="124">
        <v>15999</v>
      </c>
      <c r="F8330" s="124">
        <v>15000</v>
      </c>
      <c r="G8330" s="124">
        <v>15999</v>
      </c>
      <c r="H8330" s="217">
        <v>12</v>
      </c>
      <c r="I8330" s="124">
        <v>191988</v>
      </c>
      <c r="J8330" s="238">
        <v>20000000</v>
      </c>
      <c r="K8330" s="124">
        <v>319980000000</v>
      </c>
    </row>
    <row r="8331" spans="3:11" x14ac:dyDescent="0.25">
      <c r="C8331" s="201">
        <v>45740</v>
      </c>
      <c r="D8331" s="217" t="s">
        <v>1154</v>
      </c>
      <c r="E8331" s="124">
        <v>23490</v>
      </c>
      <c r="F8331" s="124">
        <v>23490</v>
      </c>
      <c r="G8331" s="124">
        <v>23450</v>
      </c>
      <c r="H8331" s="217">
        <v>2</v>
      </c>
      <c r="I8331" s="124">
        <v>46980</v>
      </c>
      <c r="J8331" s="238">
        <v>600000</v>
      </c>
      <c r="K8331" s="124">
        <v>14070000000</v>
      </c>
    </row>
    <row r="8332" spans="3:11" x14ac:dyDescent="0.25">
      <c r="C8332" s="201">
        <v>45740</v>
      </c>
      <c r="D8332" s="217" t="s">
        <v>1154</v>
      </c>
      <c r="E8332" s="124">
        <v>23490</v>
      </c>
      <c r="F8332" s="124">
        <v>23490</v>
      </c>
      <c r="G8332" s="124">
        <v>23450</v>
      </c>
      <c r="H8332" s="217">
        <v>3</v>
      </c>
      <c r="I8332" s="124">
        <v>70470</v>
      </c>
      <c r="J8332" s="238">
        <v>600000</v>
      </c>
      <c r="K8332" s="124">
        <v>14070000000</v>
      </c>
    </row>
    <row r="8333" spans="3:11" x14ac:dyDescent="0.25">
      <c r="C8333" s="201">
        <v>45740</v>
      </c>
      <c r="D8333" s="217" t="s">
        <v>310</v>
      </c>
      <c r="E8333" s="124">
        <v>59995</v>
      </c>
      <c r="F8333" s="124">
        <v>59990</v>
      </c>
      <c r="G8333" s="124">
        <v>56000</v>
      </c>
      <c r="H8333" s="217">
        <v>2</v>
      </c>
      <c r="I8333" s="124">
        <v>119990</v>
      </c>
      <c r="J8333" s="238">
        <v>19450000</v>
      </c>
      <c r="K8333" s="124">
        <v>1089200000000</v>
      </c>
    </row>
    <row r="8334" spans="3:11" x14ac:dyDescent="0.25">
      <c r="C8334" s="201">
        <v>45740</v>
      </c>
      <c r="D8334" s="217" t="s">
        <v>312</v>
      </c>
      <c r="E8334" s="124">
        <v>15999</v>
      </c>
      <c r="F8334" s="124">
        <v>15000</v>
      </c>
      <c r="G8334" s="124">
        <v>15999</v>
      </c>
      <c r="H8334" s="217">
        <v>20</v>
      </c>
      <c r="I8334" s="124">
        <v>319980</v>
      </c>
      <c r="J8334" s="238">
        <v>20000000</v>
      </c>
      <c r="K8334" s="124">
        <v>319980000000</v>
      </c>
    </row>
    <row r="8335" spans="3:11" x14ac:dyDescent="0.25">
      <c r="C8335" s="201">
        <v>45740</v>
      </c>
      <c r="D8335" s="217" t="s">
        <v>312</v>
      </c>
      <c r="E8335" s="124">
        <v>15999</v>
      </c>
      <c r="F8335" s="124">
        <v>15000</v>
      </c>
      <c r="G8335" s="124">
        <v>15999</v>
      </c>
      <c r="H8335" s="217">
        <v>15</v>
      </c>
      <c r="I8335" s="124">
        <v>239985</v>
      </c>
      <c r="J8335" s="238">
        <v>20000000</v>
      </c>
      <c r="K8335" s="124">
        <v>319980000000</v>
      </c>
    </row>
    <row r="8336" spans="3:11" x14ac:dyDescent="0.25">
      <c r="C8336" s="201">
        <v>45740</v>
      </c>
      <c r="D8336" s="217" t="s">
        <v>310</v>
      </c>
      <c r="E8336" s="124">
        <v>59950</v>
      </c>
      <c r="F8336" s="124">
        <v>59990</v>
      </c>
      <c r="G8336" s="124">
        <v>56000</v>
      </c>
      <c r="H8336" s="217">
        <v>2</v>
      </c>
      <c r="I8336" s="124">
        <v>119900</v>
      </c>
      <c r="J8336" s="238">
        <v>19450000</v>
      </c>
      <c r="K8336" s="124">
        <v>1089200000000</v>
      </c>
    </row>
    <row r="8337" spans="3:11" x14ac:dyDescent="0.25">
      <c r="C8337" s="201">
        <v>45740</v>
      </c>
      <c r="D8337" s="217" t="s">
        <v>310</v>
      </c>
      <c r="E8337" s="124">
        <v>59900</v>
      </c>
      <c r="F8337" s="124">
        <v>59990</v>
      </c>
      <c r="G8337" s="124">
        <v>56000</v>
      </c>
      <c r="H8337" s="217">
        <v>4</v>
      </c>
      <c r="I8337" s="124">
        <v>239600</v>
      </c>
      <c r="J8337" s="238">
        <v>19450000</v>
      </c>
      <c r="K8337" s="124">
        <v>1089200000000</v>
      </c>
    </row>
    <row r="8338" spans="3:11" x14ac:dyDescent="0.25">
      <c r="C8338" s="201">
        <v>45740</v>
      </c>
      <c r="D8338" s="217" t="s">
        <v>310</v>
      </c>
      <c r="E8338" s="124">
        <v>56000</v>
      </c>
      <c r="F8338" s="124">
        <v>59990</v>
      </c>
      <c r="G8338" s="124">
        <v>56000</v>
      </c>
      <c r="H8338" s="217">
        <v>20</v>
      </c>
      <c r="I8338" s="124">
        <v>1120000</v>
      </c>
      <c r="J8338" s="238">
        <v>19450000</v>
      </c>
      <c r="K8338" s="124">
        <v>1089200000000</v>
      </c>
    </row>
    <row r="8339" spans="3:11" x14ac:dyDescent="0.25">
      <c r="C8339" s="201">
        <v>45740</v>
      </c>
      <c r="D8339" s="217" t="s">
        <v>1154</v>
      </c>
      <c r="E8339" s="124">
        <v>23450</v>
      </c>
      <c r="F8339" s="124">
        <v>23490</v>
      </c>
      <c r="G8339" s="124">
        <v>23450</v>
      </c>
      <c r="H8339" s="217">
        <v>3</v>
      </c>
      <c r="I8339" s="124">
        <v>70350</v>
      </c>
      <c r="J8339" s="238">
        <v>600000</v>
      </c>
      <c r="K8339" s="124">
        <v>14070000000</v>
      </c>
    </row>
    <row r="8340" spans="3:11" x14ac:dyDescent="0.25">
      <c r="C8340" s="201">
        <v>45740</v>
      </c>
      <c r="D8340" s="217" t="s">
        <v>1154</v>
      </c>
      <c r="E8340" s="124">
        <v>23450</v>
      </c>
      <c r="F8340" s="124">
        <v>23490</v>
      </c>
      <c r="G8340" s="124">
        <v>23450</v>
      </c>
      <c r="H8340" s="217">
        <v>22</v>
      </c>
      <c r="I8340" s="124">
        <v>515900</v>
      </c>
      <c r="J8340" s="238">
        <v>600000</v>
      </c>
      <c r="K8340" s="124">
        <v>14070000000</v>
      </c>
    </row>
    <row r="8341" spans="3:11" x14ac:dyDescent="0.25">
      <c r="C8341" s="201">
        <v>45740</v>
      </c>
      <c r="D8341" s="217" t="s">
        <v>1154</v>
      </c>
      <c r="E8341" s="124">
        <v>23450</v>
      </c>
      <c r="F8341" s="124">
        <v>23490</v>
      </c>
      <c r="G8341" s="124">
        <v>23450</v>
      </c>
      <c r="H8341" s="217">
        <v>3</v>
      </c>
      <c r="I8341" s="124">
        <v>70350</v>
      </c>
      <c r="J8341" s="238">
        <v>600000</v>
      </c>
      <c r="K8341" s="124">
        <v>14070000000</v>
      </c>
    </row>
    <row r="8342" spans="3:11" x14ac:dyDescent="0.25">
      <c r="C8342" s="201">
        <v>45740</v>
      </c>
      <c r="D8342" s="217" t="s">
        <v>1155</v>
      </c>
      <c r="E8342" s="124">
        <v>18500</v>
      </c>
      <c r="F8342" s="124">
        <v>19000</v>
      </c>
      <c r="G8342" s="124">
        <v>18500</v>
      </c>
      <c r="H8342" s="217">
        <v>1</v>
      </c>
      <c r="I8342" s="124">
        <v>18500</v>
      </c>
      <c r="J8342" s="238">
        <v>2400000</v>
      </c>
      <c r="K8342" s="124">
        <v>44400000000</v>
      </c>
    </row>
    <row r="8343" spans="3:11" x14ac:dyDescent="0.25">
      <c r="C8343" s="201">
        <v>45740</v>
      </c>
      <c r="D8343" s="217" t="s">
        <v>1155</v>
      </c>
      <c r="E8343" s="124">
        <v>18500</v>
      </c>
      <c r="F8343" s="124">
        <v>19000</v>
      </c>
      <c r="G8343" s="124">
        <v>18500</v>
      </c>
      <c r="H8343" s="217">
        <v>49</v>
      </c>
      <c r="I8343" s="124">
        <v>906500</v>
      </c>
      <c r="J8343" s="238">
        <v>2400000</v>
      </c>
      <c r="K8343" s="124">
        <v>44400000000</v>
      </c>
    </row>
    <row r="8344" spans="3:11" x14ac:dyDescent="0.25">
      <c r="C8344" s="201">
        <v>45740</v>
      </c>
      <c r="D8344" s="217" t="s">
        <v>1154</v>
      </c>
      <c r="E8344" s="124">
        <v>23450</v>
      </c>
      <c r="F8344" s="124">
        <v>23490</v>
      </c>
      <c r="G8344" s="124">
        <v>23450</v>
      </c>
      <c r="H8344" s="217">
        <v>1</v>
      </c>
      <c r="I8344" s="124">
        <v>23450</v>
      </c>
      <c r="J8344" s="238">
        <v>600000</v>
      </c>
      <c r="K8344" s="124">
        <v>14070000000</v>
      </c>
    </row>
    <row r="8345" spans="3:11" x14ac:dyDescent="0.25">
      <c r="C8345" s="201">
        <v>45740</v>
      </c>
      <c r="D8345" s="217" t="s">
        <v>312</v>
      </c>
      <c r="E8345" s="124">
        <v>15999</v>
      </c>
      <c r="F8345" s="124">
        <v>15000</v>
      </c>
      <c r="G8345" s="124">
        <v>15999</v>
      </c>
      <c r="H8345" s="217">
        <v>3</v>
      </c>
      <c r="I8345" s="124">
        <v>47997</v>
      </c>
      <c r="J8345" s="238">
        <v>20000000</v>
      </c>
      <c r="K8345" s="124">
        <v>319980000000</v>
      </c>
    </row>
    <row r="8346" spans="3:11" x14ac:dyDescent="0.25">
      <c r="C8346" s="201">
        <v>45741</v>
      </c>
      <c r="D8346" s="217" t="s">
        <v>1154</v>
      </c>
      <c r="E8346" s="124">
        <v>23490</v>
      </c>
      <c r="F8346" s="124">
        <v>23450</v>
      </c>
      <c r="G8346" s="124">
        <v>23200</v>
      </c>
      <c r="H8346" s="217">
        <v>12</v>
      </c>
      <c r="I8346" s="124">
        <v>281880</v>
      </c>
      <c r="J8346" s="238">
        <v>600000</v>
      </c>
      <c r="K8346" s="124">
        <v>13920000000</v>
      </c>
    </row>
    <row r="8347" spans="3:11" x14ac:dyDescent="0.25">
      <c r="C8347" s="201">
        <v>45741</v>
      </c>
      <c r="D8347" s="217" t="s">
        <v>1154</v>
      </c>
      <c r="E8347" s="124">
        <v>23490</v>
      </c>
      <c r="F8347" s="124">
        <v>23450</v>
      </c>
      <c r="G8347" s="124">
        <v>23200</v>
      </c>
      <c r="H8347" s="217">
        <v>5</v>
      </c>
      <c r="I8347" s="124">
        <v>117450</v>
      </c>
      <c r="J8347" s="238">
        <v>600000</v>
      </c>
      <c r="K8347" s="124">
        <v>13920000000</v>
      </c>
    </row>
    <row r="8348" spans="3:11" x14ac:dyDescent="0.25">
      <c r="C8348" s="201">
        <v>45741</v>
      </c>
      <c r="D8348" s="217" t="s">
        <v>312</v>
      </c>
      <c r="E8348" s="124">
        <v>16000</v>
      </c>
      <c r="F8348" s="124">
        <v>15999</v>
      </c>
      <c r="G8348" s="124">
        <v>16000</v>
      </c>
      <c r="H8348" s="217">
        <v>10</v>
      </c>
      <c r="I8348" s="124">
        <v>160000</v>
      </c>
      <c r="J8348" s="238">
        <v>20000000</v>
      </c>
      <c r="K8348" s="124">
        <v>320000000000</v>
      </c>
    </row>
    <row r="8349" spans="3:11" x14ac:dyDescent="0.25">
      <c r="C8349" s="201">
        <v>45741</v>
      </c>
      <c r="D8349" s="217" t="s">
        <v>1155</v>
      </c>
      <c r="E8349" s="124">
        <v>19000</v>
      </c>
      <c r="F8349" s="124">
        <v>18500</v>
      </c>
      <c r="G8349" s="124">
        <v>19000</v>
      </c>
      <c r="H8349" s="217">
        <v>1</v>
      </c>
      <c r="I8349" s="124">
        <v>19000</v>
      </c>
      <c r="J8349" s="238">
        <v>2400000</v>
      </c>
      <c r="K8349" s="124">
        <v>45600000000</v>
      </c>
    </row>
    <row r="8350" spans="3:11" x14ac:dyDescent="0.25">
      <c r="C8350" s="201">
        <v>45741</v>
      </c>
      <c r="D8350" s="217" t="s">
        <v>1155</v>
      </c>
      <c r="E8350" s="124">
        <v>19000</v>
      </c>
      <c r="F8350" s="124">
        <v>18500</v>
      </c>
      <c r="G8350" s="124">
        <v>19000</v>
      </c>
      <c r="H8350" s="217">
        <v>4</v>
      </c>
      <c r="I8350" s="124">
        <v>76000</v>
      </c>
      <c r="J8350" s="238">
        <v>2400000</v>
      </c>
      <c r="K8350" s="124">
        <v>45600000000</v>
      </c>
    </row>
    <row r="8351" spans="3:11" x14ac:dyDescent="0.25">
      <c r="C8351" s="201">
        <v>45741</v>
      </c>
      <c r="D8351" s="217" t="s">
        <v>1155</v>
      </c>
      <c r="E8351" s="124">
        <v>19000</v>
      </c>
      <c r="F8351" s="124">
        <v>18500</v>
      </c>
      <c r="G8351" s="124">
        <v>19000</v>
      </c>
      <c r="H8351" s="217">
        <v>6</v>
      </c>
      <c r="I8351" s="124">
        <v>114000</v>
      </c>
      <c r="J8351" s="238">
        <v>2400000</v>
      </c>
      <c r="K8351" s="124">
        <v>45600000000</v>
      </c>
    </row>
    <row r="8352" spans="3:11" x14ac:dyDescent="0.25">
      <c r="C8352" s="201">
        <v>45741</v>
      </c>
      <c r="D8352" s="217" t="s">
        <v>1154</v>
      </c>
      <c r="E8352" s="124">
        <v>23490</v>
      </c>
      <c r="F8352" s="124">
        <v>23450</v>
      </c>
      <c r="G8352" s="124">
        <v>23200</v>
      </c>
      <c r="H8352" s="217">
        <v>2</v>
      </c>
      <c r="I8352" s="124">
        <v>46980</v>
      </c>
      <c r="J8352" s="238">
        <v>600000</v>
      </c>
      <c r="K8352" s="124">
        <v>13920000000</v>
      </c>
    </row>
    <row r="8353" spans="3:11" x14ac:dyDescent="0.25">
      <c r="C8353" s="201">
        <v>45741</v>
      </c>
      <c r="D8353" s="217" t="s">
        <v>1155</v>
      </c>
      <c r="E8353" s="124">
        <v>19000</v>
      </c>
      <c r="F8353" s="124">
        <v>18500</v>
      </c>
      <c r="G8353" s="124">
        <v>19000</v>
      </c>
      <c r="H8353" s="217">
        <v>2</v>
      </c>
      <c r="I8353" s="124">
        <v>38000</v>
      </c>
      <c r="J8353" s="238">
        <v>2400000</v>
      </c>
      <c r="K8353" s="124">
        <v>45600000000</v>
      </c>
    </row>
    <row r="8354" spans="3:11" x14ac:dyDescent="0.25">
      <c r="C8354" s="201">
        <v>45741</v>
      </c>
      <c r="D8354" s="217" t="s">
        <v>1154</v>
      </c>
      <c r="E8354" s="124">
        <v>23450</v>
      </c>
      <c r="F8354" s="124">
        <v>23450</v>
      </c>
      <c r="G8354" s="124">
        <v>23200</v>
      </c>
      <c r="H8354" s="217">
        <v>2</v>
      </c>
      <c r="I8354" s="124">
        <v>46900</v>
      </c>
      <c r="J8354" s="238">
        <v>600000</v>
      </c>
      <c r="K8354" s="124">
        <v>13920000000</v>
      </c>
    </row>
    <row r="8355" spans="3:11" x14ac:dyDescent="0.25">
      <c r="C8355" s="201">
        <v>45741</v>
      </c>
      <c r="D8355" s="217" t="s">
        <v>1155</v>
      </c>
      <c r="E8355" s="124">
        <v>19000</v>
      </c>
      <c r="F8355" s="124">
        <v>18500</v>
      </c>
      <c r="G8355" s="124">
        <v>19000</v>
      </c>
      <c r="H8355" s="217">
        <v>1</v>
      </c>
      <c r="I8355" s="124">
        <v>19000</v>
      </c>
      <c r="J8355" s="238">
        <v>2400000</v>
      </c>
      <c r="K8355" s="124">
        <v>45600000000</v>
      </c>
    </row>
    <row r="8356" spans="3:11" x14ac:dyDescent="0.25">
      <c r="C8356" s="201">
        <v>45741</v>
      </c>
      <c r="D8356" s="217" t="s">
        <v>312</v>
      </c>
      <c r="E8356" s="124">
        <v>15998</v>
      </c>
      <c r="F8356" s="124">
        <v>15999</v>
      </c>
      <c r="G8356" s="124">
        <v>16000</v>
      </c>
      <c r="H8356" s="217">
        <v>1</v>
      </c>
      <c r="I8356" s="124">
        <v>15998</v>
      </c>
      <c r="J8356" s="238">
        <v>20000000</v>
      </c>
      <c r="K8356" s="124">
        <v>320000000000</v>
      </c>
    </row>
    <row r="8357" spans="3:11" x14ac:dyDescent="0.25">
      <c r="C8357" s="201">
        <v>45741</v>
      </c>
      <c r="D8357" s="217" t="s">
        <v>1154</v>
      </c>
      <c r="E8357" s="124">
        <v>23450</v>
      </c>
      <c r="F8357" s="124">
        <v>23450</v>
      </c>
      <c r="G8357" s="124">
        <v>23200</v>
      </c>
      <c r="H8357" s="217">
        <v>2</v>
      </c>
      <c r="I8357" s="124">
        <v>46900</v>
      </c>
      <c r="J8357" s="238">
        <v>600000</v>
      </c>
      <c r="K8357" s="124">
        <v>13920000000</v>
      </c>
    </row>
    <row r="8358" spans="3:11" x14ac:dyDescent="0.25">
      <c r="C8358" s="201">
        <v>45741</v>
      </c>
      <c r="D8358" s="217" t="s">
        <v>312</v>
      </c>
      <c r="E8358" s="124">
        <v>15998</v>
      </c>
      <c r="F8358" s="124">
        <v>15999</v>
      </c>
      <c r="G8358" s="124">
        <v>16000</v>
      </c>
      <c r="H8358" s="217">
        <v>92</v>
      </c>
      <c r="I8358" s="124">
        <v>1471816</v>
      </c>
      <c r="J8358" s="238">
        <v>20000000</v>
      </c>
      <c r="K8358" s="124">
        <v>320000000000</v>
      </c>
    </row>
    <row r="8359" spans="3:11" x14ac:dyDescent="0.25">
      <c r="C8359" s="201">
        <v>45741</v>
      </c>
      <c r="D8359" s="217" t="s">
        <v>312</v>
      </c>
      <c r="E8359" s="124">
        <v>16000</v>
      </c>
      <c r="F8359" s="124">
        <v>15999</v>
      </c>
      <c r="G8359" s="124">
        <v>16000</v>
      </c>
      <c r="H8359" s="217">
        <v>100</v>
      </c>
      <c r="I8359" s="124">
        <v>1600000</v>
      </c>
      <c r="J8359" s="238">
        <v>20000000</v>
      </c>
      <c r="K8359" s="124">
        <v>320000000000</v>
      </c>
    </row>
    <row r="8360" spans="3:11" x14ac:dyDescent="0.25">
      <c r="C8360" s="201">
        <v>45741</v>
      </c>
      <c r="D8360" s="217" t="s">
        <v>312</v>
      </c>
      <c r="E8360" s="124">
        <v>16000</v>
      </c>
      <c r="F8360" s="124">
        <v>15999</v>
      </c>
      <c r="G8360" s="124">
        <v>16000</v>
      </c>
      <c r="H8360" s="217">
        <v>10</v>
      </c>
      <c r="I8360" s="124">
        <v>160000</v>
      </c>
      <c r="J8360" s="238">
        <v>20000000</v>
      </c>
      <c r="K8360" s="124">
        <v>320000000000</v>
      </c>
    </row>
    <row r="8361" spans="3:11" x14ac:dyDescent="0.25">
      <c r="C8361" s="201">
        <v>45741</v>
      </c>
      <c r="D8361" s="217" t="s">
        <v>312</v>
      </c>
      <c r="E8361" s="124">
        <v>16000</v>
      </c>
      <c r="F8361" s="124">
        <v>15999</v>
      </c>
      <c r="G8361" s="124">
        <v>16000</v>
      </c>
      <c r="H8361" s="217">
        <v>1</v>
      </c>
      <c r="I8361" s="124">
        <v>16000</v>
      </c>
      <c r="J8361" s="238">
        <v>20000000</v>
      </c>
      <c r="K8361" s="124">
        <v>320000000000</v>
      </c>
    </row>
    <row r="8362" spans="3:11" x14ac:dyDescent="0.25">
      <c r="C8362" s="201">
        <v>45741</v>
      </c>
      <c r="D8362" s="217" t="s">
        <v>312</v>
      </c>
      <c r="E8362" s="124">
        <v>15998</v>
      </c>
      <c r="F8362" s="124">
        <v>15999</v>
      </c>
      <c r="G8362" s="124">
        <v>16000</v>
      </c>
      <c r="H8362" s="217">
        <v>137</v>
      </c>
      <c r="I8362" s="124">
        <v>2191726</v>
      </c>
      <c r="J8362" s="238">
        <v>20000000</v>
      </c>
      <c r="K8362" s="124">
        <v>320000000000</v>
      </c>
    </row>
    <row r="8363" spans="3:11" x14ac:dyDescent="0.25">
      <c r="C8363" s="201">
        <v>45741</v>
      </c>
      <c r="D8363" s="217" t="s">
        <v>1154</v>
      </c>
      <c r="E8363" s="124">
        <v>23450</v>
      </c>
      <c r="F8363" s="124">
        <v>23450</v>
      </c>
      <c r="G8363" s="124">
        <v>23200</v>
      </c>
      <c r="H8363" s="217">
        <v>1</v>
      </c>
      <c r="I8363" s="124">
        <v>23450</v>
      </c>
      <c r="J8363" s="238">
        <v>600000</v>
      </c>
      <c r="K8363" s="124">
        <v>13920000000</v>
      </c>
    </row>
    <row r="8364" spans="3:11" x14ac:dyDescent="0.25">
      <c r="C8364" s="201">
        <v>45741</v>
      </c>
      <c r="D8364" s="217" t="s">
        <v>1155</v>
      </c>
      <c r="E8364" s="124">
        <v>19000</v>
      </c>
      <c r="F8364" s="124">
        <v>18500</v>
      </c>
      <c r="G8364" s="124">
        <v>19000</v>
      </c>
      <c r="H8364" s="217">
        <v>2</v>
      </c>
      <c r="I8364" s="124">
        <v>38000</v>
      </c>
      <c r="J8364" s="238">
        <v>2400000</v>
      </c>
      <c r="K8364" s="124">
        <v>45600000000</v>
      </c>
    </row>
    <row r="8365" spans="3:11" x14ac:dyDescent="0.25">
      <c r="C8365" s="201">
        <v>45741</v>
      </c>
      <c r="D8365" s="217" t="s">
        <v>1154</v>
      </c>
      <c r="E8365" s="124">
        <v>23450</v>
      </c>
      <c r="F8365" s="124">
        <v>23450</v>
      </c>
      <c r="G8365" s="124">
        <v>23200</v>
      </c>
      <c r="H8365" s="217">
        <v>2</v>
      </c>
      <c r="I8365" s="124">
        <v>46900</v>
      </c>
      <c r="J8365" s="238">
        <v>600000</v>
      </c>
      <c r="K8365" s="124">
        <v>13920000000</v>
      </c>
    </row>
    <row r="8366" spans="3:11" x14ac:dyDescent="0.25">
      <c r="C8366" s="201">
        <v>45741</v>
      </c>
      <c r="D8366" s="217" t="s">
        <v>1155</v>
      </c>
      <c r="E8366" s="124">
        <v>19000</v>
      </c>
      <c r="F8366" s="124">
        <v>18500</v>
      </c>
      <c r="G8366" s="124">
        <v>19000</v>
      </c>
      <c r="H8366" s="217">
        <v>1</v>
      </c>
      <c r="I8366" s="124">
        <v>19000</v>
      </c>
      <c r="J8366" s="238">
        <v>2400000</v>
      </c>
      <c r="K8366" s="124">
        <v>45600000000</v>
      </c>
    </row>
    <row r="8367" spans="3:11" x14ac:dyDescent="0.25">
      <c r="C8367" s="201">
        <v>45741</v>
      </c>
      <c r="D8367" s="217" t="s">
        <v>312</v>
      </c>
      <c r="E8367" s="124">
        <v>15998</v>
      </c>
      <c r="F8367" s="124">
        <v>15999</v>
      </c>
      <c r="G8367" s="124">
        <v>16000</v>
      </c>
      <c r="H8367" s="217">
        <v>200</v>
      </c>
      <c r="I8367" s="124">
        <v>3199600</v>
      </c>
      <c r="J8367" s="238">
        <v>20000000</v>
      </c>
      <c r="K8367" s="124">
        <v>320000000000</v>
      </c>
    </row>
    <row r="8368" spans="3:11" x14ac:dyDescent="0.25">
      <c r="C8368" s="201">
        <v>45741</v>
      </c>
      <c r="D8368" s="217" t="s">
        <v>1154</v>
      </c>
      <c r="E8368" s="124">
        <v>23450</v>
      </c>
      <c r="F8368" s="124">
        <v>23450</v>
      </c>
      <c r="G8368" s="124">
        <v>23200</v>
      </c>
      <c r="H8368" s="217">
        <v>1</v>
      </c>
      <c r="I8368" s="124">
        <v>23450</v>
      </c>
      <c r="J8368" s="238">
        <v>600000</v>
      </c>
      <c r="K8368" s="124">
        <v>13920000000</v>
      </c>
    </row>
    <row r="8369" spans="3:11" x14ac:dyDescent="0.25">
      <c r="C8369" s="201">
        <v>45741</v>
      </c>
      <c r="D8369" s="217" t="s">
        <v>312</v>
      </c>
      <c r="E8369" s="124">
        <v>16000</v>
      </c>
      <c r="F8369" s="124">
        <v>15999</v>
      </c>
      <c r="G8369" s="124">
        <v>16000</v>
      </c>
      <c r="H8369" s="217">
        <v>3</v>
      </c>
      <c r="I8369" s="124">
        <v>48000</v>
      </c>
      <c r="J8369" s="238">
        <v>20000000</v>
      </c>
      <c r="K8369" s="124">
        <v>320000000000</v>
      </c>
    </row>
    <row r="8370" spans="3:11" x14ac:dyDescent="0.25">
      <c r="C8370" s="201">
        <v>45741</v>
      </c>
      <c r="D8370" s="217" t="s">
        <v>312</v>
      </c>
      <c r="E8370" s="124">
        <v>15998</v>
      </c>
      <c r="F8370" s="124">
        <v>15999</v>
      </c>
      <c r="G8370" s="124">
        <v>16000</v>
      </c>
      <c r="H8370" s="217">
        <v>10</v>
      </c>
      <c r="I8370" s="124">
        <v>159980</v>
      </c>
      <c r="J8370" s="238">
        <v>20000000</v>
      </c>
      <c r="K8370" s="124">
        <v>320000000000</v>
      </c>
    </row>
    <row r="8371" spans="3:11" x14ac:dyDescent="0.25">
      <c r="C8371" s="201">
        <v>45741</v>
      </c>
      <c r="D8371" s="217" t="s">
        <v>1155</v>
      </c>
      <c r="E8371" s="124">
        <v>19000</v>
      </c>
      <c r="F8371" s="124">
        <v>18500</v>
      </c>
      <c r="G8371" s="124">
        <v>19000</v>
      </c>
      <c r="H8371" s="217">
        <v>3</v>
      </c>
      <c r="I8371" s="124">
        <v>57000</v>
      </c>
      <c r="J8371" s="238">
        <v>2400000</v>
      </c>
      <c r="K8371" s="124">
        <v>45600000000</v>
      </c>
    </row>
    <row r="8372" spans="3:11" x14ac:dyDescent="0.25">
      <c r="C8372" s="201">
        <v>45741</v>
      </c>
      <c r="D8372" s="217" t="s">
        <v>1154</v>
      </c>
      <c r="E8372" s="124">
        <v>23450</v>
      </c>
      <c r="F8372" s="124">
        <v>23450</v>
      </c>
      <c r="G8372" s="124">
        <v>23200</v>
      </c>
      <c r="H8372" s="217">
        <v>27</v>
      </c>
      <c r="I8372" s="124">
        <v>633150</v>
      </c>
      <c r="J8372" s="238">
        <v>600000</v>
      </c>
      <c r="K8372" s="124">
        <v>13920000000</v>
      </c>
    </row>
    <row r="8373" spans="3:11" x14ac:dyDescent="0.25">
      <c r="C8373" s="201">
        <v>45741</v>
      </c>
      <c r="D8373" s="217" t="s">
        <v>312</v>
      </c>
      <c r="E8373" s="124">
        <v>16000</v>
      </c>
      <c r="F8373" s="124">
        <v>15999</v>
      </c>
      <c r="G8373" s="124">
        <v>16000</v>
      </c>
      <c r="H8373" s="217">
        <v>7</v>
      </c>
      <c r="I8373" s="124">
        <v>112000</v>
      </c>
      <c r="J8373" s="238">
        <v>20000000</v>
      </c>
      <c r="K8373" s="124">
        <v>320000000000</v>
      </c>
    </row>
    <row r="8374" spans="3:11" x14ac:dyDescent="0.25">
      <c r="C8374" s="201">
        <v>45741</v>
      </c>
      <c r="D8374" s="217" t="s">
        <v>1155</v>
      </c>
      <c r="E8374" s="124">
        <v>19000</v>
      </c>
      <c r="F8374" s="124">
        <v>18500</v>
      </c>
      <c r="G8374" s="124">
        <v>19000</v>
      </c>
      <c r="H8374" s="217">
        <v>2</v>
      </c>
      <c r="I8374" s="124">
        <v>38000</v>
      </c>
      <c r="J8374" s="238">
        <v>2400000</v>
      </c>
      <c r="K8374" s="124">
        <v>45600000000</v>
      </c>
    </row>
    <row r="8375" spans="3:11" x14ac:dyDescent="0.25">
      <c r="C8375" s="201">
        <v>45741</v>
      </c>
      <c r="D8375" s="217" t="s">
        <v>312</v>
      </c>
      <c r="E8375" s="124">
        <v>16000</v>
      </c>
      <c r="F8375" s="124">
        <v>15999</v>
      </c>
      <c r="G8375" s="124">
        <v>16000</v>
      </c>
      <c r="H8375" s="217">
        <v>13</v>
      </c>
      <c r="I8375" s="124">
        <v>208000</v>
      </c>
      <c r="J8375" s="238">
        <v>20000000</v>
      </c>
      <c r="K8375" s="124">
        <v>320000000000</v>
      </c>
    </row>
    <row r="8376" spans="3:11" x14ac:dyDescent="0.25">
      <c r="C8376" s="201">
        <v>45741</v>
      </c>
      <c r="D8376" s="217" t="s">
        <v>312</v>
      </c>
      <c r="E8376" s="124">
        <v>16000</v>
      </c>
      <c r="F8376" s="124">
        <v>15999</v>
      </c>
      <c r="G8376" s="124">
        <v>16000</v>
      </c>
      <c r="H8376" s="217">
        <v>2</v>
      </c>
      <c r="I8376" s="124">
        <v>32000</v>
      </c>
      <c r="J8376" s="238">
        <v>20000000</v>
      </c>
      <c r="K8376" s="124">
        <v>320000000000</v>
      </c>
    </row>
    <row r="8377" spans="3:11" x14ac:dyDescent="0.25">
      <c r="C8377" s="201">
        <v>45741</v>
      </c>
      <c r="D8377" s="217" t="s">
        <v>1154</v>
      </c>
      <c r="E8377" s="124">
        <v>23450</v>
      </c>
      <c r="F8377" s="124">
        <v>23450</v>
      </c>
      <c r="G8377" s="124">
        <v>23200</v>
      </c>
      <c r="H8377" s="217">
        <v>36</v>
      </c>
      <c r="I8377" s="124">
        <v>844200</v>
      </c>
      <c r="J8377" s="238">
        <v>600000</v>
      </c>
      <c r="K8377" s="124">
        <v>13920000000</v>
      </c>
    </row>
    <row r="8378" spans="3:11" x14ac:dyDescent="0.25">
      <c r="C8378" s="201">
        <v>45741</v>
      </c>
      <c r="D8378" s="217" t="s">
        <v>1154</v>
      </c>
      <c r="E8378" s="124">
        <v>23400</v>
      </c>
      <c r="F8378" s="124">
        <v>23450</v>
      </c>
      <c r="G8378" s="124">
        <v>23200</v>
      </c>
      <c r="H8378" s="217">
        <v>4</v>
      </c>
      <c r="I8378" s="124">
        <v>93600</v>
      </c>
      <c r="J8378" s="238">
        <v>600000</v>
      </c>
      <c r="K8378" s="124">
        <v>13920000000</v>
      </c>
    </row>
    <row r="8379" spans="3:11" x14ac:dyDescent="0.25">
      <c r="C8379" s="201">
        <v>45741</v>
      </c>
      <c r="D8379" s="217" t="s">
        <v>1154</v>
      </c>
      <c r="E8379" s="124">
        <v>23200</v>
      </c>
      <c r="F8379" s="124">
        <v>23450</v>
      </c>
      <c r="G8379" s="124">
        <v>23200</v>
      </c>
      <c r="H8379" s="217">
        <v>3</v>
      </c>
      <c r="I8379" s="124">
        <v>69600</v>
      </c>
      <c r="J8379" s="238">
        <v>600000</v>
      </c>
      <c r="K8379" s="124">
        <v>13920000000</v>
      </c>
    </row>
    <row r="8380" spans="3:11" x14ac:dyDescent="0.25">
      <c r="C8380" s="201">
        <v>45741</v>
      </c>
      <c r="D8380" s="217" t="s">
        <v>310</v>
      </c>
      <c r="E8380" s="124">
        <v>59995</v>
      </c>
      <c r="F8380" s="124">
        <v>56000</v>
      </c>
      <c r="G8380" s="124">
        <v>59995</v>
      </c>
      <c r="H8380" s="217">
        <v>1</v>
      </c>
      <c r="I8380" s="124">
        <v>59995</v>
      </c>
      <c r="J8380" s="238">
        <v>19450000</v>
      </c>
      <c r="K8380" s="124">
        <v>1166902750000</v>
      </c>
    </row>
    <row r="8381" spans="3:11" x14ac:dyDescent="0.25">
      <c r="C8381" s="201">
        <v>45741</v>
      </c>
      <c r="D8381" s="217" t="s">
        <v>1154</v>
      </c>
      <c r="E8381" s="124">
        <v>23200</v>
      </c>
      <c r="F8381" s="124">
        <v>23450</v>
      </c>
      <c r="G8381" s="124">
        <v>23200</v>
      </c>
      <c r="H8381" s="217">
        <v>5</v>
      </c>
      <c r="I8381" s="124">
        <v>116000</v>
      </c>
      <c r="J8381" s="238">
        <v>600000</v>
      </c>
      <c r="K8381" s="124">
        <v>13920000000</v>
      </c>
    </row>
    <row r="8382" spans="3:11" x14ac:dyDescent="0.25">
      <c r="C8382" s="201">
        <v>45742</v>
      </c>
      <c r="D8382" s="217" t="s">
        <v>310</v>
      </c>
      <c r="E8382" s="124">
        <v>59900</v>
      </c>
      <c r="F8382" s="124">
        <v>59995</v>
      </c>
      <c r="G8382" s="124">
        <v>59900</v>
      </c>
      <c r="H8382" s="217">
        <v>2</v>
      </c>
      <c r="I8382" s="124">
        <v>119800</v>
      </c>
      <c r="J8382" s="238">
        <v>19450000</v>
      </c>
      <c r="K8382" s="124">
        <v>1165055000000</v>
      </c>
    </row>
    <row r="8383" spans="3:11" x14ac:dyDescent="0.25">
      <c r="C8383" s="201">
        <v>45742</v>
      </c>
      <c r="D8383" s="217" t="s">
        <v>310</v>
      </c>
      <c r="E8383" s="124">
        <v>59900</v>
      </c>
      <c r="F8383" s="124">
        <v>59995</v>
      </c>
      <c r="G8383" s="124">
        <v>59900</v>
      </c>
      <c r="H8383" s="217">
        <v>1</v>
      </c>
      <c r="I8383" s="124">
        <v>59900</v>
      </c>
      <c r="J8383" s="238">
        <v>19450000</v>
      </c>
      <c r="K8383" s="124">
        <v>1165055000000</v>
      </c>
    </row>
    <row r="8384" spans="3:11" x14ac:dyDescent="0.25">
      <c r="C8384" s="201">
        <v>45742</v>
      </c>
      <c r="D8384" s="217" t="s">
        <v>310</v>
      </c>
      <c r="E8384" s="124">
        <v>59900</v>
      </c>
      <c r="F8384" s="124">
        <v>59995</v>
      </c>
      <c r="G8384" s="124">
        <v>59900</v>
      </c>
      <c r="H8384" s="217">
        <v>2</v>
      </c>
      <c r="I8384" s="124">
        <v>119800</v>
      </c>
      <c r="J8384" s="238">
        <v>19450000</v>
      </c>
      <c r="K8384" s="124">
        <v>1165055000000</v>
      </c>
    </row>
    <row r="8385" spans="3:11" x14ac:dyDescent="0.25">
      <c r="C8385" s="201">
        <v>45742</v>
      </c>
      <c r="D8385" s="217" t="s">
        <v>310</v>
      </c>
      <c r="E8385" s="124">
        <v>59900</v>
      </c>
      <c r="F8385" s="124">
        <v>59995</v>
      </c>
      <c r="G8385" s="124">
        <v>59900</v>
      </c>
      <c r="H8385" s="217">
        <v>25</v>
      </c>
      <c r="I8385" s="124">
        <v>1497500</v>
      </c>
      <c r="J8385" s="238">
        <v>19450000</v>
      </c>
      <c r="K8385" s="124">
        <v>1165055000000</v>
      </c>
    </row>
    <row r="8386" spans="3:11" x14ac:dyDescent="0.25">
      <c r="C8386" s="201">
        <v>45742</v>
      </c>
      <c r="D8386" s="217" t="s">
        <v>1154</v>
      </c>
      <c r="E8386" s="124">
        <v>23200</v>
      </c>
      <c r="F8386" s="124">
        <v>23200</v>
      </c>
      <c r="G8386" s="124">
        <v>23435.88</v>
      </c>
      <c r="H8386" s="217">
        <v>1</v>
      </c>
      <c r="I8386" s="124">
        <v>23200</v>
      </c>
      <c r="J8386" s="238">
        <v>600000</v>
      </c>
      <c r="K8386" s="124">
        <v>14061528000</v>
      </c>
    </row>
    <row r="8387" spans="3:11" x14ac:dyDescent="0.25">
      <c r="C8387" s="201">
        <v>45742</v>
      </c>
      <c r="D8387" s="217" t="s">
        <v>1154</v>
      </c>
      <c r="E8387" s="124">
        <v>23200</v>
      </c>
      <c r="F8387" s="124">
        <v>23200</v>
      </c>
      <c r="G8387" s="124">
        <v>23435.88</v>
      </c>
      <c r="H8387" s="217">
        <v>2</v>
      </c>
      <c r="I8387" s="124">
        <v>46400</v>
      </c>
      <c r="J8387" s="238">
        <v>600000</v>
      </c>
      <c r="K8387" s="124">
        <v>14061528000</v>
      </c>
    </row>
    <row r="8388" spans="3:11" x14ac:dyDescent="0.25">
      <c r="C8388" s="201">
        <v>45742</v>
      </c>
      <c r="D8388" s="217" t="s">
        <v>1154</v>
      </c>
      <c r="E8388" s="124">
        <v>23200</v>
      </c>
      <c r="F8388" s="124">
        <v>23200</v>
      </c>
      <c r="G8388" s="124">
        <v>23435.88</v>
      </c>
      <c r="H8388" s="217">
        <v>1</v>
      </c>
      <c r="I8388" s="124">
        <v>23200</v>
      </c>
      <c r="J8388" s="238">
        <v>600000</v>
      </c>
      <c r="K8388" s="124">
        <v>14061528000</v>
      </c>
    </row>
    <row r="8389" spans="3:11" x14ac:dyDescent="0.25">
      <c r="C8389" s="201">
        <v>45742</v>
      </c>
      <c r="D8389" s="217" t="s">
        <v>1154</v>
      </c>
      <c r="E8389" s="124">
        <v>23200</v>
      </c>
      <c r="F8389" s="124">
        <v>23200</v>
      </c>
      <c r="G8389" s="124">
        <v>23435.88</v>
      </c>
      <c r="H8389" s="217">
        <v>1</v>
      </c>
      <c r="I8389" s="124">
        <v>23200</v>
      </c>
      <c r="J8389" s="238">
        <v>600000</v>
      </c>
      <c r="K8389" s="124">
        <v>14061528000</v>
      </c>
    </row>
    <row r="8390" spans="3:11" x14ac:dyDescent="0.25">
      <c r="C8390" s="201">
        <v>45742</v>
      </c>
      <c r="D8390" s="217" t="s">
        <v>1154</v>
      </c>
      <c r="E8390" s="124">
        <v>23200</v>
      </c>
      <c r="F8390" s="124">
        <v>23200</v>
      </c>
      <c r="G8390" s="124">
        <v>23435.88</v>
      </c>
      <c r="H8390" s="217">
        <v>3</v>
      </c>
      <c r="I8390" s="124">
        <v>69600</v>
      </c>
      <c r="J8390" s="238">
        <v>600000</v>
      </c>
      <c r="K8390" s="124">
        <v>14061528000</v>
      </c>
    </row>
    <row r="8391" spans="3:11" x14ac:dyDescent="0.25">
      <c r="C8391" s="201">
        <v>45742</v>
      </c>
      <c r="D8391" s="217" t="s">
        <v>1154</v>
      </c>
      <c r="E8391" s="124">
        <v>23200</v>
      </c>
      <c r="F8391" s="124">
        <v>23200</v>
      </c>
      <c r="G8391" s="124">
        <v>23435.88</v>
      </c>
      <c r="H8391" s="217">
        <v>2</v>
      </c>
      <c r="I8391" s="124">
        <v>46400</v>
      </c>
      <c r="J8391" s="238">
        <v>600000</v>
      </c>
      <c r="K8391" s="124">
        <v>14061528000</v>
      </c>
    </row>
    <row r="8392" spans="3:11" x14ac:dyDescent="0.25">
      <c r="C8392" s="201">
        <v>45742</v>
      </c>
      <c r="D8392" s="217" t="s">
        <v>1155</v>
      </c>
      <c r="E8392" s="124">
        <v>19000</v>
      </c>
      <c r="F8392" s="124">
        <v>19000</v>
      </c>
      <c r="G8392" s="124">
        <v>19000</v>
      </c>
      <c r="H8392" s="217">
        <v>1</v>
      </c>
      <c r="I8392" s="124">
        <v>19000</v>
      </c>
      <c r="J8392" s="238">
        <v>2400000</v>
      </c>
      <c r="K8392" s="124">
        <v>45600000000</v>
      </c>
    </row>
    <row r="8393" spans="3:11" x14ac:dyDescent="0.25">
      <c r="C8393" s="201">
        <v>45742</v>
      </c>
      <c r="D8393" s="217" t="s">
        <v>1155</v>
      </c>
      <c r="E8393" s="124">
        <v>19000</v>
      </c>
      <c r="F8393" s="124">
        <v>19000</v>
      </c>
      <c r="G8393" s="124">
        <v>19000</v>
      </c>
      <c r="H8393" s="217">
        <v>2</v>
      </c>
      <c r="I8393" s="124">
        <v>38000</v>
      </c>
      <c r="J8393" s="238">
        <v>2400000</v>
      </c>
      <c r="K8393" s="124">
        <v>45600000000</v>
      </c>
    </row>
    <row r="8394" spans="3:11" x14ac:dyDescent="0.25">
      <c r="C8394" s="201">
        <v>45742</v>
      </c>
      <c r="D8394" s="217" t="s">
        <v>312</v>
      </c>
      <c r="E8394" s="124">
        <v>16250</v>
      </c>
      <c r="F8394" s="124">
        <v>16000</v>
      </c>
      <c r="G8394" s="124">
        <v>16500</v>
      </c>
      <c r="H8394" s="217">
        <v>12</v>
      </c>
      <c r="I8394" s="124">
        <v>195000</v>
      </c>
      <c r="J8394" s="238">
        <v>20000000</v>
      </c>
      <c r="K8394" s="124">
        <v>330000000000</v>
      </c>
    </row>
    <row r="8395" spans="3:11" x14ac:dyDescent="0.25">
      <c r="C8395" s="201">
        <v>45742</v>
      </c>
      <c r="D8395" s="217" t="s">
        <v>312</v>
      </c>
      <c r="E8395" s="124">
        <v>16300</v>
      </c>
      <c r="F8395" s="124">
        <v>16000</v>
      </c>
      <c r="G8395" s="124">
        <v>16500</v>
      </c>
      <c r="H8395" s="217">
        <v>266</v>
      </c>
      <c r="I8395" s="124">
        <v>4335800</v>
      </c>
      <c r="J8395" s="238">
        <v>20000000</v>
      </c>
      <c r="K8395" s="124">
        <v>330000000000</v>
      </c>
    </row>
    <row r="8396" spans="3:11" x14ac:dyDescent="0.25">
      <c r="C8396" s="201">
        <v>45742</v>
      </c>
      <c r="D8396" s="217" t="s">
        <v>312</v>
      </c>
      <c r="E8396" s="124">
        <v>16300</v>
      </c>
      <c r="F8396" s="124">
        <v>16000</v>
      </c>
      <c r="G8396" s="124">
        <v>16500</v>
      </c>
      <c r="H8396" s="217">
        <v>12</v>
      </c>
      <c r="I8396" s="124">
        <v>195600</v>
      </c>
      <c r="J8396" s="238">
        <v>20000000</v>
      </c>
      <c r="K8396" s="124">
        <v>330000000000</v>
      </c>
    </row>
    <row r="8397" spans="3:11" x14ac:dyDescent="0.25">
      <c r="C8397" s="201">
        <v>45742</v>
      </c>
      <c r="D8397" s="217" t="s">
        <v>1155</v>
      </c>
      <c r="E8397" s="124">
        <v>19000</v>
      </c>
      <c r="F8397" s="124">
        <v>19000</v>
      </c>
      <c r="G8397" s="124">
        <v>19000</v>
      </c>
      <c r="H8397" s="217">
        <v>1315</v>
      </c>
      <c r="I8397" s="124">
        <v>24985000</v>
      </c>
      <c r="J8397" s="238">
        <v>2400000</v>
      </c>
      <c r="K8397" s="124">
        <v>45600000000</v>
      </c>
    </row>
    <row r="8398" spans="3:11" x14ac:dyDescent="0.25">
      <c r="C8398" s="201">
        <v>45742</v>
      </c>
      <c r="D8398" s="217" t="s">
        <v>1155</v>
      </c>
      <c r="E8398" s="124">
        <v>19000</v>
      </c>
      <c r="F8398" s="124">
        <v>19000</v>
      </c>
      <c r="G8398" s="124">
        <v>19000</v>
      </c>
      <c r="H8398" s="217">
        <v>1</v>
      </c>
      <c r="I8398" s="124">
        <v>19000</v>
      </c>
      <c r="J8398" s="238">
        <v>2400000</v>
      </c>
      <c r="K8398" s="124">
        <v>45600000000</v>
      </c>
    </row>
    <row r="8399" spans="3:11" x14ac:dyDescent="0.25">
      <c r="C8399" s="201">
        <v>45742</v>
      </c>
      <c r="D8399" s="217" t="s">
        <v>1155</v>
      </c>
      <c r="E8399" s="124">
        <v>19000</v>
      </c>
      <c r="F8399" s="124">
        <v>19000</v>
      </c>
      <c r="G8399" s="124">
        <v>19000</v>
      </c>
      <c r="H8399" s="217">
        <v>1</v>
      </c>
      <c r="I8399" s="124">
        <v>19000</v>
      </c>
      <c r="J8399" s="238">
        <v>2400000</v>
      </c>
      <c r="K8399" s="124">
        <v>45600000000</v>
      </c>
    </row>
    <row r="8400" spans="3:11" x14ac:dyDescent="0.25">
      <c r="C8400" s="201">
        <v>45742</v>
      </c>
      <c r="D8400" s="217" t="s">
        <v>312</v>
      </c>
      <c r="E8400" s="124">
        <v>16300</v>
      </c>
      <c r="F8400" s="124">
        <v>16000</v>
      </c>
      <c r="G8400" s="124">
        <v>16500</v>
      </c>
      <c r="H8400" s="217">
        <v>10</v>
      </c>
      <c r="I8400" s="124">
        <v>163000</v>
      </c>
      <c r="J8400" s="238">
        <v>20000000</v>
      </c>
      <c r="K8400" s="124">
        <v>330000000000</v>
      </c>
    </row>
    <row r="8401" spans="3:11" x14ac:dyDescent="0.25">
      <c r="C8401" s="201">
        <v>45742</v>
      </c>
      <c r="D8401" s="217" t="s">
        <v>312</v>
      </c>
      <c r="E8401" s="124">
        <v>16300</v>
      </c>
      <c r="F8401" s="124">
        <v>16000</v>
      </c>
      <c r="G8401" s="124">
        <v>16500</v>
      </c>
      <c r="H8401" s="217">
        <v>5</v>
      </c>
      <c r="I8401" s="124">
        <v>81500</v>
      </c>
      <c r="J8401" s="238">
        <v>20000000</v>
      </c>
      <c r="K8401" s="124">
        <v>330000000000</v>
      </c>
    </row>
    <row r="8402" spans="3:11" x14ac:dyDescent="0.25">
      <c r="C8402" s="201">
        <v>45742</v>
      </c>
      <c r="D8402" s="217" t="s">
        <v>312</v>
      </c>
      <c r="E8402" s="124">
        <v>16300</v>
      </c>
      <c r="F8402" s="124">
        <v>16000</v>
      </c>
      <c r="G8402" s="124">
        <v>16500</v>
      </c>
      <c r="H8402" s="217">
        <v>30</v>
      </c>
      <c r="I8402" s="124">
        <v>489000</v>
      </c>
      <c r="J8402" s="238">
        <v>20000000</v>
      </c>
      <c r="K8402" s="124">
        <v>330000000000</v>
      </c>
    </row>
    <row r="8403" spans="3:11" x14ac:dyDescent="0.25">
      <c r="C8403" s="201">
        <v>45742</v>
      </c>
      <c r="D8403" s="217" t="s">
        <v>310</v>
      </c>
      <c r="E8403" s="124">
        <v>59900</v>
      </c>
      <c r="F8403" s="124">
        <v>59995</v>
      </c>
      <c r="G8403" s="124">
        <v>59900</v>
      </c>
      <c r="H8403" s="217">
        <v>1</v>
      </c>
      <c r="I8403" s="124">
        <v>59900</v>
      </c>
      <c r="J8403" s="238">
        <v>19450000</v>
      </c>
      <c r="K8403" s="124">
        <v>1165055000000</v>
      </c>
    </row>
    <row r="8404" spans="3:11" x14ac:dyDescent="0.25">
      <c r="C8404" s="201">
        <v>45742</v>
      </c>
      <c r="D8404" s="217" t="s">
        <v>1155</v>
      </c>
      <c r="E8404" s="124">
        <v>19000</v>
      </c>
      <c r="F8404" s="124">
        <v>19000</v>
      </c>
      <c r="G8404" s="124">
        <v>19000</v>
      </c>
      <c r="H8404" s="217">
        <v>1</v>
      </c>
      <c r="I8404" s="124">
        <v>19000</v>
      </c>
      <c r="J8404" s="238">
        <v>2400000</v>
      </c>
      <c r="K8404" s="124">
        <v>45600000000</v>
      </c>
    </row>
    <row r="8405" spans="3:11" x14ac:dyDescent="0.25">
      <c r="C8405" s="201">
        <v>45742</v>
      </c>
      <c r="D8405" s="217" t="s">
        <v>310</v>
      </c>
      <c r="E8405" s="124">
        <v>59900</v>
      </c>
      <c r="F8405" s="124">
        <v>59995</v>
      </c>
      <c r="G8405" s="124">
        <v>59900</v>
      </c>
      <c r="H8405" s="217">
        <v>2</v>
      </c>
      <c r="I8405" s="124">
        <v>119800</v>
      </c>
      <c r="J8405" s="238">
        <v>19450000</v>
      </c>
      <c r="K8405" s="124">
        <v>1165055000000</v>
      </c>
    </row>
    <row r="8406" spans="3:11" x14ac:dyDescent="0.25">
      <c r="C8406" s="201">
        <v>45742</v>
      </c>
      <c r="D8406" s="217" t="s">
        <v>310</v>
      </c>
      <c r="E8406" s="124">
        <v>59900</v>
      </c>
      <c r="F8406" s="124">
        <v>59995</v>
      </c>
      <c r="G8406" s="124">
        <v>59900</v>
      </c>
      <c r="H8406" s="217">
        <v>2</v>
      </c>
      <c r="I8406" s="124">
        <v>119800</v>
      </c>
      <c r="J8406" s="238">
        <v>19450000</v>
      </c>
      <c r="K8406" s="124">
        <v>1165055000000</v>
      </c>
    </row>
    <row r="8407" spans="3:11" x14ac:dyDescent="0.25">
      <c r="C8407" s="201">
        <v>45742</v>
      </c>
      <c r="D8407" s="217" t="s">
        <v>312</v>
      </c>
      <c r="E8407" s="124">
        <v>16300</v>
      </c>
      <c r="F8407" s="124">
        <v>16000</v>
      </c>
      <c r="G8407" s="124">
        <v>16500</v>
      </c>
      <c r="H8407" s="217">
        <v>5</v>
      </c>
      <c r="I8407" s="124">
        <v>81500</v>
      </c>
      <c r="J8407" s="238">
        <v>20000000</v>
      </c>
      <c r="K8407" s="124">
        <v>330000000000</v>
      </c>
    </row>
    <row r="8408" spans="3:11" x14ac:dyDescent="0.25">
      <c r="C8408" s="201">
        <v>45742</v>
      </c>
      <c r="D8408" s="217" t="s">
        <v>312</v>
      </c>
      <c r="E8408" s="124">
        <v>16300</v>
      </c>
      <c r="F8408" s="124">
        <v>16000</v>
      </c>
      <c r="G8408" s="124">
        <v>16500</v>
      </c>
      <c r="H8408" s="217">
        <v>2</v>
      </c>
      <c r="I8408" s="124">
        <v>32600</v>
      </c>
      <c r="J8408" s="238">
        <v>20000000</v>
      </c>
      <c r="K8408" s="124">
        <v>330000000000</v>
      </c>
    </row>
    <row r="8409" spans="3:11" x14ac:dyDescent="0.25">
      <c r="C8409" s="201">
        <v>45742</v>
      </c>
      <c r="D8409" s="217" t="s">
        <v>1155</v>
      </c>
      <c r="E8409" s="124">
        <v>19000</v>
      </c>
      <c r="F8409" s="124">
        <v>19000</v>
      </c>
      <c r="G8409" s="124">
        <v>19000</v>
      </c>
      <c r="H8409" s="217">
        <v>10</v>
      </c>
      <c r="I8409" s="124">
        <v>190000</v>
      </c>
      <c r="J8409" s="238">
        <v>2400000</v>
      </c>
      <c r="K8409" s="124">
        <v>45600000000</v>
      </c>
    </row>
    <row r="8410" spans="3:11" x14ac:dyDescent="0.25">
      <c r="C8410" s="201">
        <v>45742</v>
      </c>
      <c r="D8410" s="217" t="s">
        <v>1154</v>
      </c>
      <c r="E8410" s="124">
        <v>23200</v>
      </c>
      <c r="F8410" s="124">
        <v>23200</v>
      </c>
      <c r="G8410" s="124">
        <v>23435.88</v>
      </c>
      <c r="H8410" s="217">
        <v>2</v>
      </c>
      <c r="I8410" s="124">
        <v>46400</v>
      </c>
      <c r="J8410" s="238">
        <v>600000</v>
      </c>
      <c r="K8410" s="124">
        <v>14061528000</v>
      </c>
    </row>
    <row r="8411" spans="3:11" x14ac:dyDescent="0.25">
      <c r="C8411" s="201">
        <v>45742</v>
      </c>
      <c r="D8411" s="217" t="s">
        <v>1154</v>
      </c>
      <c r="E8411" s="124">
        <v>23200</v>
      </c>
      <c r="F8411" s="124">
        <v>23200</v>
      </c>
      <c r="G8411" s="124">
        <v>23435.88</v>
      </c>
      <c r="H8411" s="217">
        <v>1</v>
      </c>
      <c r="I8411" s="124">
        <v>23200</v>
      </c>
      <c r="J8411" s="238">
        <v>600000</v>
      </c>
      <c r="K8411" s="124">
        <v>14061528000</v>
      </c>
    </row>
    <row r="8412" spans="3:11" x14ac:dyDescent="0.25">
      <c r="C8412" s="201">
        <v>45742</v>
      </c>
      <c r="D8412" s="217" t="s">
        <v>1154</v>
      </c>
      <c r="E8412" s="124">
        <v>23200</v>
      </c>
      <c r="F8412" s="124">
        <v>23200</v>
      </c>
      <c r="G8412" s="124">
        <v>23435.88</v>
      </c>
      <c r="H8412" s="217">
        <v>1</v>
      </c>
      <c r="I8412" s="124">
        <v>23200</v>
      </c>
      <c r="J8412" s="238">
        <v>600000</v>
      </c>
      <c r="K8412" s="124">
        <v>14061528000</v>
      </c>
    </row>
    <row r="8413" spans="3:11" x14ac:dyDescent="0.25">
      <c r="C8413" s="201">
        <v>45742</v>
      </c>
      <c r="D8413" s="217" t="s">
        <v>312</v>
      </c>
      <c r="E8413" s="124">
        <v>16300</v>
      </c>
      <c r="F8413" s="124">
        <v>16000</v>
      </c>
      <c r="G8413" s="124">
        <v>16500</v>
      </c>
      <c r="H8413" s="217">
        <v>1</v>
      </c>
      <c r="I8413" s="124">
        <v>16300</v>
      </c>
      <c r="J8413" s="238">
        <v>20000000</v>
      </c>
      <c r="K8413" s="124">
        <v>330000000000</v>
      </c>
    </row>
    <row r="8414" spans="3:11" x14ac:dyDescent="0.25">
      <c r="C8414" s="201">
        <v>45742</v>
      </c>
      <c r="D8414" s="217" t="s">
        <v>1155</v>
      </c>
      <c r="E8414" s="124">
        <v>19000</v>
      </c>
      <c r="F8414" s="124">
        <v>19000</v>
      </c>
      <c r="G8414" s="124">
        <v>19000</v>
      </c>
      <c r="H8414" s="217">
        <v>1</v>
      </c>
      <c r="I8414" s="124">
        <v>19000</v>
      </c>
      <c r="J8414" s="238">
        <v>2400000</v>
      </c>
      <c r="K8414" s="124">
        <v>45600000000</v>
      </c>
    </row>
    <row r="8415" spans="3:11" x14ac:dyDescent="0.25">
      <c r="C8415" s="201">
        <v>45742</v>
      </c>
      <c r="D8415" s="217" t="s">
        <v>1154</v>
      </c>
      <c r="E8415" s="124">
        <v>23435.88</v>
      </c>
      <c r="F8415" s="124">
        <v>23200</v>
      </c>
      <c r="G8415" s="124">
        <v>23435.88</v>
      </c>
      <c r="H8415" s="217">
        <v>1</v>
      </c>
      <c r="I8415" s="124">
        <v>23435.88</v>
      </c>
      <c r="J8415" s="238">
        <v>600000</v>
      </c>
      <c r="K8415" s="124">
        <v>14061528000</v>
      </c>
    </row>
    <row r="8416" spans="3:11" x14ac:dyDescent="0.25">
      <c r="C8416" s="201">
        <v>45742</v>
      </c>
      <c r="D8416" s="217" t="s">
        <v>310</v>
      </c>
      <c r="E8416" s="124">
        <v>59900</v>
      </c>
      <c r="F8416" s="124">
        <v>59995</v>
      </c>
      <c r="G8416" s="124">
        <v>59900</v>
      </c>
      <c r="H8416" s="217">
        <v>1</v>
      </c>
      <c r="I8416" s="124">
        <v>59900</v>
      </c>
      <c r="J8416" s="238">
        <v>19450000</v>
      </c>
      <c r="K8416" s="124">
        <v>1165055000000</v>
      </c>
    </row>
    <row r="8417" spans="3:11" x14ac:dyDescent="0.25">
      <c r="C8417" s="201">
        <v>45742</v>
      </c>
      <c r="D8417" s="217" t="s">
        <v>312</v>
      </c>
      <c r="E8417" s="124">
        <v>16300</v>
      </c>
      <c r="F8417" s="124">
        <v>16000</v>
      </c>
      <c r="G8417" s="124">
        <v>16500</v>
      </c>
      <c r="H8417" s="217">
        <v>1</v>
      </c>
      <c r="I8417" s="124">
        <v>16300</v>
      </c>
      <c r="J8417" s="238">
        <v>20000000</v>
      </c>
      <c r="K8417" s="124">
        <v>330000000000</v>
      </c>
    </row>
    <row r="8418" spans="3:11" x14ac:dyDescent="0.25">
      <c r="C8418" s="201">
        <v>45742</v>
      </c>
      <c r="D8418" s="217" t="s">
        <v>312</v>
      </c>
      <c r="E8418" s="124">
        <v>16300</v>
      </c>
      <c r="F8418" s="124">
        <v>16000</v>
      </c>
      <c r="G8418" s="124">
        <v>16500</v>
      </c>
      <c r="H8418" s="217">
        <v>36</v>
      </c>
      <c r="I8418" s="124">
        <v>586800</v>
      </c>
      <c r="J8418" s="238">
        <v>20000000</v>
      </c>
      <c r="K8418" s="124">
        <v>330000000000</v>
      </c>
    </row>
    <row r="8419" spans="3:11" x14ac:dyDescent="0.25">
      <c r="C8419" s="201">
        <v>45742</v>
      </c>
      <c r="D8419" s="217" t="s">
        <v>312</v>
      </c>
      <c r="E8419" s="124">
        <v>16300</v>
      </c>
      <c r="F8419" s="124">
        <v>16000</v>
      </c>
      <c r="G8419" s="124">
        <v>16500</v>
      </c>
      <c r="H8419" s="217">
        <v>14</v>
      </c>
      <c r="I8419" s="124">
        <v>228200</v>
      </c>
      <c r="J8419" s="238">
        <v>20000000</v>
      </c>
      <c r="K8419" s="124">
        <v>330000000000</v>
      </c>
    </row>
    <row r="8420" spans="3:11" x14ac:dyDescent="0.25">
      <c r="C8420" s="201">
        <v>45742</v>
      </c>
      <c r="D8420" s="217" t="s">
        <v>1155</v>
      </c>
      <c r="E8420" s="124">
        <v>19000</v>
      </c>
      <c r="F8420" s="124">
        <v>19000</v>
      </c>
      <c r="G8420" s="124">
        <v>19000</v>
      </c>
      <c r="H8420" s="217">
        <v>40</v>
      </c>
      <c r="I8420" s="124">
        <v>760000</v>
      </c>
      <c r="J8420" s="238">
        <v>2400000</v>
      </c>
      <c r="K8420" s="124">
        <v>45600000000</v>
      </c>
    </row>
    <row r="8421" spans="3:11" x14ac:dyDescent="0.25">
      <c r="C8421" s="201">
        <v>45742</v>
      </c>
      <c r="D8421" s="217" t="s">
        <v>1155</v>
      </c>
      <c r="E8421" s="124">
        <v>19000</v>
      </c>
      <c r="F8421" s="124">
        <v>19000</v>
      </c>
      <c r="G8421" s="124">
        <v>19000</v>
      </c>
      <c r="H8421" s="217">
        <v>1</v>
      </c>
      <c r="I8421" s="124">
        <v>19000</v>
      </c>
      <c r="J8421" s="238">
        <v>2400000</v>
      </c>
      <c r="K8421" s="124">
        <v>45600000000</v>
      </c>
    </row>
    <row r="8422" spans="3:11" x14ac:dyDescent="0.25">
      <c r="C8422" s="201">
        <v>45742</v>
      </c>
      <c r="D8422" s="217" t="s">
        <v>312</v>
      </c>
      <c r="E8422" s="124">
        <v>16300</v>
      </c>
      <c r="F8422" s="124">
        <v>16000</v>
      </c>
      <c r="G8422" s="124">
        <v>16500</v>
      </c>
      <c r="H8422" s="217">
        <v>5</v>
      </c>
      <c r="I8422" s="124">
        <v>81500</v>
      </c>
      <c r="J8422" s="238">
        <v>20000000</v>
      </c>
      <c r="K8422" s="124">
        <v>330000000000</v>
      </c>
    </row>
    <row r="8423" spans="3:11" x14ac:dyDescent="0.25">
      <c r="C8423" s="201">
        <v>45742</v>
      </c>
      <c r="D8423" s="217" t="s">
        <v>1155</v>
      </c>
      <c r="E8423" s="124">
        <v>19000</v>
      </c>
      <c r="F8423" s="124">
        <v>19000</v>
      </c>
      <c r="G8423" s="124">
        <v>19000</v>
      </c>
      <c r="H8423" s="217">
        <v>1</v>
      </c>
      <c r="I8423" s="124">
        <v>19000</v>
      </c>
      <c r="J8423" s="238">
        <v>2400000</v>
      </c>
      <c r="K8423" s="124">
        <v>45600000000</v>
      </c>
    </row>
    <row r="8424" spans="3:11" x14ac:dyDescent="0.25">
      <c r="C8424" s="201">
        <v>45742</v>
      </c>
      <c r="D8424" s="217" t="s">
        <v>1155</v>
      </c>
      <c r="E8424" s="124">
        <v>19000</v>
      </c>
      <c r="F8424" s="124">
        <v>19000</v>
      </c>
      <c r="G8424" s="124">
        <v>19000</v>
      </c>
      <c r="H8424" s="217">
        <v>15</v>
      </c>
      <c r="I8424" s="124">
        <v>285000</v>
      </c>
      <c r="J8424" s="238">
        <v>2400000</v>
      </c>
      <c r="K8424" s="124">
        <v>45600000000</v>
      </c>
    </row>
    <row r="8425" spans="3:11" x14ac:dyDescent="0.25">
      <c r="C8425" s="201">
        <v>45742</v>
      </c>
      <c r="D8425" s="217" t="s">
        <v>312</v>
      </c>
      <c r="E8425" s="124">
        <v>16500</v>
      </c>
      <c r="F8425" s="124">
        <v>16000</v>
      </c>
      <c r="G8425" s="124">
        <v>16500</v>
      </c>
      <c r="H8425" s="217">
        <v>3</v>
      </c>
      <c r="I8425" s="124">
        <v>49500</v>
      </c>
      <c r="J8425" s="238">
        <v>20000000</v>
      </c>
      <c r="K8425" s="124">
        <v>330000000000</v>
      </c>
    </row>
    <row r="8426" spans="3:11" x14ac:dyDescent="0.25">
      <c r="C8426" s="201">
        <v>45743</v>
      </c>
      <c r="D8426" s="217" t="s">
        <v>310</v>
      </c>
      <c r="E8426" s="124">
        <v>59000</v>
      </c>
      <c r="F8426" s="124">
        <v>59900</v>
      </c>
      <c r="G8426" s="124">
        <v>56000</v>
      </c>
      <c r="H8426" s="217">
        <v>1</v>
      </c>
      <c r="I8426" s="124">
        <v>59000</v>
      </c>
      <c r="J8426" s="238">
        <v>19450000</v>
      </c>
      <c r="K8426" s="124">
        <v>1089200000000</v>
      </c>
    </row>
    <row r="8427" spans="3:11" x14ac:dyDescent="0.25">
      <c r="C8427" s="201">
        <v>45743</v>
      </c>
      <c r="D8427" s="217" t="s">
        <v>310</v>
      </c>
      <c r="E8427" s="124">
        <v>59000</v>
      </c>
      <c r="F8427" s="124">
        <v>59900</v>
      </c>
      <c r="G8427" s="124">
        <v>56000</v>
      </c>
      <c r="H8427" s="217">
        <v>2</v>
      </c>
      <c r="I8427" s="124">
        <v>118000</v>
      </c>
      <c r="J8427" s="238">
        <v>19450000</v>
      </c>
      <c r="K8427" s="124">
        <v>1089200000000</v>
      </c>
    </row>
    <row r="8428" spans="3:11" x14ac:dyDescent="0.25">
      <c r="C8428" s="201">
        <v>45743</v>
      </c>
      <c r="D8428" s="217" t="s">
        <v>1154</v>
      </c>
      <c r="E8428" s="124">
        <v>23435.88</v>
      </c>
      <c r="F8428" s="124">
        <v>23435.88</v>
      </c>
      <c r="G8428" s="124">
        <v>23000</v>
      </c>
      <c r="H8428" s="217">
        <v>18</v>
      </c>
      <c r="I8428" s="124">
        <v>421845.84</v>
      </c>
      <c r="J8428" s="238">
        <v>600000</v>
      </c>
      <c r="K8428" s="124">
        <v>13800000000</v>
      </c>
    </row>
    <row r="8429" spans="3:11" x14ac:dyDescent="0.25">
      <c r="C8429" s="201">
        <v>45743</v>
      </c>
      <c r="D8429" s="217" t="s">
        <v>1154</v>
      </c>
      <c r="E8429" s="124">
        <v>23435.88</v>
      </c>
      <c r="F8429" s="124">
        <v>23435.88</v>
      </c>
      <c r="G8429" s="124">
        <v>23000</v>
      </c>
      <c r="H8429" s="217">
        <v>2</v>
      </c>
      <c r="I8429" s="124">
        <v>46871.76</v>
      </c>
      <c r="J8429" s="238">
        <v>600000</v>
      </c>
      <c r="K8429" s="124">
        <v>13800000000</v>
      </c>
    </row>
    <row r="8430" spans="3:11" x14ac:dyDescent="0.25">
      <c r="C8430" s="201">
        <v>45743</v>
      </c>
      <c r="D8430" s="217" t="s">
        <v>1154</v>
      </c>
      <c r="E8430" s="124">
        <v>23435.88</v>
      </c>
      <c r="F8430" s="124">
        <v>23435.88</v>
      </c>
      <c r="G8430" s="124">
        <v>23000</v>
      </c>
      <c r="H8430" s="217">
        <v>21</v>
      </c>
      <c r="I8430" s="124">
        <v>492153.48</v>
      </c>
      <c r="J8430" s="238">
        <v>600000</v>
      </c>
      <c r="K8430" s="124">
        <v>13800000000</v>
      </c>
    </row>
    <row r="8431" spans="3:11" x14ac:dyDescent="0.25">
      <c r="C8431" s="201">
        <v>45743</v>
      </c>
      <c r="D8431" s="217" t="s">
        <v>1154</v>
      </c>
      <c r="E8431" s="124">
        <v>23435.88</v>
      </c>
      <c r="F8431" s="124">
        <v>23435.88</v>
      </c>
      <c r="G8431" s="124">
        <v>23000</v>
      </c>
      <c r="H8431" s="217">
        <v>2</v>
      </c>
      <c r="I8431" s="124">
        <v>46871.76</v>
      </c>
      <c r="J8431" s="238">
        <v>600000</v>
      </c>
      <c r="K8431" s="124">
        <v>13800000000</v>
      </c>
    </row>
    <row r="8432" spans="3:11" x14ac:dyDescent="0.25">
      <c r="C8432" s="201">
        <v>45743</v>
      </c>
      <c r="D8432" s="217" t="s">
        <v>1154</v>
      </c>
      <c r="E8432" s="124">
        <v>23435.88</v>
      </c>
      <c r="F8432" s="124">
        <v>23435.88</v>
      </c>
      <c r="G8432" s="124">
        <v>23000</v>
      </c>
      <c r="H8432" s="217">
        <v>10</v>
      </c>
      <c r="I8432" s="124">
        <v>234358.8</v>
      </c>
      <c r="J8432" s="238">
        <v>600000</v>
      </c>
      <c r="K8432" s="124">
        <v>13800000000</v>
      </c>
    </row>
    <row r="8433" spans="3:11" x14ac:dyDescent="0.25">
      <c r="C8433" s="201">
        <v>45743</v>
      </c>
      <c r="D8433" s="217" t="s">
        <v>1154</v>
      </c>
      <c r="E8433" s="124">
        <v>23435.88</v>
      </c>
      <c r="F8433" s="124">
        <v>23435.88</v>
      </c>
      <c r="G8433" s="124">
        <v>23000</v>
      </c>
      <c r="H8433" s="217">
        <v>1</v>
      </c>
      <c r="I8433" s="124">
        <v>23435.88</v>
      </c>
      <c r="J8433" s="238">
        <v>600000</v>
      </c>
      <c r="K8433" s="124">
        <v>13800000000</v>
      </c>
    </row>
    <row r="8434" spans="3:11" x14ac:dyDescent="0.25">
      <c r="C8434" s="201">
        <v>45743</v>
      </c>
      <c r="D8434" s="217" t="s">
        <v>1154</v>
      </c>
      <c r="E8434" s="124">
        <v>23435.88</v>
      </c>
      <c r="F8434" s="124">
        <v>23435.88</v>
      </c>
      <c r="G8434" s="124">
        <v>23000</v>
      </c>
      <c r="H8434" s="217">
        <v>2</v>
      </c>
      <c r="I8434" s="124">
        <v>46871.76</v>
      </c>
      <c r="J8434" s="238">
        <v>600000</v>
      </c>
      <c r="K8434" s="124">
        <v>13800000000</v>
      </c>
    </row>
    <row r="8435" spans="3:11" x14ac:dyDescent="0.25">
      <c r="C8435" s="201">
        <v>45743</v>
      </c>
      <c r="D8435" s="217" t="s">
        <v>1154</v>
      </c>
      <c r="E8435" s="124">
        <v>23435.88</v>
      </c>
      <c r="F8435" s="124">
        <v>23435.88</v>
      </c>
      <c r="G8435" s="124">
        <v>23000</v>
      </c>
      <c r="H8435" s="217">
        <v>1</v>
      </c>
      <c r="I8435" s="124">
        <v>23435.88</v>
      </c>
      <c r="J8435" s="238">
        <v>600000</v>
      </c>
      <c r="K8435" s="124">
        <v>13800000000</v>
      </c>
    </row>
    <row r="8436" spans="3:11" x14ac:dyDescent="0.25">
      <c r="C8436" s="201">
        <v>45743</v>
      </c>
      <c r="D8436" s="217" t="s">
        <v>312</v>
      </c>
      <c r="E8436" s="124">
        <v>16500</v>
      </c>
      <c r="F8436" s="124">
        <v>16500</v>
      </c>
      <c r="G8436" s="124">
        <v>16500</v>
      </c>
      <c r="H8436" s="217">
        <v>2</v>
      </c>
      <c r="I8436" s="124">
        <v>33000</v>
      </c>
      <c r="J8436" s="238">
        <v>20000000</v>
      </c>
      <c r="K8436" s="124">
        <v>330000000000</v>
      </c>
    </row>
    <row r="8437" spans="3:11" x14ac:dyDescent="0.25">
      <c r="C8437" s="201">
        <v>45743</v>
      </c>
      <c r="D8437" s="217" t="s">
        <v>312</v>
      </c>
      <c r="E8437" s="124">
        <v>16500</v>
      </c>
      <c r="F8437" s="124">
        <v>16500</v>
      </c>
      <c r="G8437" s="124">
        <v>16500</v>
      </c>
      <c r="H8437" s="217">
        <v>2</v>
      </c>
      <c r="I8437" s="124">
        <v>33000</v>
      </c>
      <c r="J8437" s="238">
        <v>20000000</v>
      </c>
      <c r="K8437" s="124">
        <v>330000000000</v>
      </c>
    </row>
    <row r="8438" spans="3:11" x14ac:dyDescent="0.25">
      <c r="C8438" s="201">
        <v>45743</v>
      </c>
      <c r="D8438" s="217" t="s">
        <v>312</v>
      </c>
      <c r="E8438" s="124">
        <v>16500</v>
      </c>
      <c r="F8438" s="124">
        <v>16500</v>
      </c>
      <c r="G8438" s="124">
        <v>16500</v>
      </c>
      <c r="H8438" s="217">
        <v>2</v>
      </c>
      <c r="I8438" s="124">
        <v>33000</v>
      </c>
      <c r="J8438" s="238">
        <v>20000000</v>
      </c>
      <c r="K8438" s="124">
        <v>330000000000</v>
      </c>
    </row>
    <row r="8439" spans="3:11" x14ac:dyDescent="0.25">
      <c r="C8439" s="201">
        <v>45743</v>
      </c>
      <c r="D8439" s="217" t="s">
        <v>312</v>
      </c>
      <c r="E8439" s="124">
        <v>16500</v>
      </c>
      <c r="F8439" s="124">
        <v>16500</v>
      </c>
      <c r="G8439" s="124">
        <v>16500</v>
      </c>
      <c r="H8439" s="217">
        <v>2</v>
      </c>
      <c r="I8439" s="124">
        <v>33000</v>
      </c>
      <c r="J8439" s="238">
        <v>20000000</v>
      </c>
      <c r="K8439" s="124">
        <v>330000000000</v>
      </c>
    </row>
    <row r="8440" spans="3:11" x14ac:dyDescent="0.25">
      <c r="C8440" s="201">
        <v>45743</v>
      </c>
      <c r="D8440" s="217" t="s">
        <v>312</v>
      </c>
      <c r="E8440" s="124">
        <v>16500</v>
      </c>
      <c r="F8440" s="124">
        <v>16500</v>
      </c>
      <c r="G8440" s="124">
        <v>16500</v>
      </c>
      <c r="H8440" s="217">
        <v>2</v>
      </c>
      <c r="I8440" s="124">
        <v>33000</v>
      </c>
      <c r="J8440" s="238">
        <v>20000000</v>
      </c>
      <c r="K8440" s="124">
        <v>330000000000</v>
      </c>
    </row>
    <row r="8441" spans="3:11" x14ac:dyDescent="0.25">
      <c r="C8441" s="201">
        <v>45743</v>
      </c>
      <c r="D8441" s="217" t="s">
        <v>312</v>
      </c>
      <c r="E8441" s="124">
        <v>16500</v>
      </c>
      <c r="F8441" s="124">
        <v>16500</v>
      </c>
      <c r="G8441" s="124">
        <v>16500</v>
      </c>
      <c r="H8441" s="217">
        <v>2</v>
      </c>
      <c r="I8441" s="124">
        <v>33000</v>
      </c>
      <c r="J8441" s="238">
        <v>20000000</v>
      </c>
      <c r="K8441" s="124">
        <v>330000000000</v>
      </c>
    </row>
    <row r="8442" spans="3:11" x14ac:dyDescent="0.25">
      <c r="C8442" s="201">
        <v>45743</v>
      </c>
      <c r="D8442" s="217" t="s">
        <v>312</v>
      </c>
      <c r="E8442" s="124">
        <v>16500</v>
      </c>
      <c r="F8442" s="124">
        <v>16500</v>
      </c>
      <c r="G8442" s="124">
        <v>16500</v>
      </c>
      <c r="H8442" s="217">
        <v>5</v>
      </c>
      <c r="I8442" s="124">
        <v>82500</v>
      </c>
      <c r="J8442" s="238">
        <v>20000000</v>
      </c>
      <c r="K8442" s="124">
        <v>330000000000</v>
      </c>
    </row>
    <row r="8443" spans="3:11" x14ac:dyDescent="0.25">
      <c r="C8443" s="201">
        <v>45743</v>
      </c>
      <c r="D8443" s="217" t="s">
        <v>1155</v>
      </c>
      <c r="E8443" s="124">
        <v>19000</v>
      </c>
      <c r="F8443" s="124">
        <v>19000</v>
      </c>
      <c r="G8443" s="124">
        <v>19000</v>
      </c>
      <c r="H8443" s="217">
        <v>10</v>
      </c>
      <c r="I8443" s="124">
        <v>190000</v>
      </c>
      <c r="J8443" s="238">
        <v>2400000</v>
      </c>
      <c r="K8443" s="124">
        <v>45600000000</v>
      </c>
    </row>
    <row r="8444" spans="3:11" x14ac:dyDescent="0.25">
      <c r="C8444" s="201">
        <v>45743</v>
      </c>
      <c r="D8444" s="217" t="s">
        <v>1155</v>
      </c>
      <c r="E8444" s="124">
        <v>19000</v>
      </c>
      <c r="F8444" s="124">
        <v>19000</v>
      </c>
      <c r="G8444" s="124">
        <v>19000</v>
      </c>
      <c r="H8444" s="217">
        <v>5</v>
      </c>
      <c r="I8444" s="124">
        <v>95000</v>
      </c>
      <c r="J8444" s="238">
        <v>2400000</v>
      </c>
      <c r="K8444" s="124">
        <v>45600000000</v>
      </c>
    </row>
    <row r="8445" spans="3:11" x14ac:dyDescent="0.25">
      <c r="C8445" s="201">
        <v>45743</v>
      </c>
      <c r="D8445" s="217" t="s">
        <v>1155</v>
      </c>
      <c r="E8445" s="124">
        <v>19000</v>
      </c>
      <c r="F8445" s="124">
        <v>19000</v>
      </c>
      <c r="G8445" s="124">
        <v>19000</v>
      </c>
      <c r="H8445" s="217">
        <v>100</v>
      </c>
      <c r="I8445" s="124">
        <v>1900000</v>
      </c>
      <c r="J8445" s="238">
        <v>2400000</v>
      </c>
      <c r="K8445" s="124">
        <v>45600000000</v>
      </c>
    </row>
    <row r="8446" spans="3:11" x14ac:dyDescent="0.25">
      <c r="C8446" s="201">
        <v>45743</v>
      </c>
      <c r="D8446" s="217" t="s">
        <v>1155</v>
      </c>
      <c r="E8446" s="124">
        <v>19000</v>
      </c>
      <c r="F8446" s="124">
        <v>19000</v>
      </c>
      <c r="G8446" s="124">
        <v>19000</v>
      </c>
      <c r="H8446" s="217">
        <v>28</v>
      </c>
      <c r="I8446" s="124">
        <v>532000</v>
      </c>
      <c r="J8446" s="238">
        <v>2400000</v>
      </c>
      <c r="K8446" s="124">
        <v>45600000000</v>
      </c>
    </row>
    <row r="8447" spans="3:11" x14ac:dyDescent="0.25">
      <c r="C8447" s="201">
        <v>45743</v>
      </c>
      <c r="D8447" s="217" t="s">
        <v>1155</v>
      </c>
      <c r="E8447" s="124">
        <v>19000</v>
      </c>
      <c r="F8447" s="124">
        <v>19000</v>
      </c>
      <c r="G8447" s="124">
        <v>19000</v>
      </c>
      <c r="H8447" s="217">
        <v>1</v>
      </c>
      <c r="I8447" s="124">
        <v>19000</v>
      </c>
      <c r="J8447" s="238">
        <v>2400000</v>
      </c>
      <c r="K8447" s="124">
        <v>45600000000</v>
      </c>
    </row>
    <row r="8448" spans="3:11" x14ac:dyDescent="0.25">
      <c r="C8448" s="201">
        <v>45743</v>
      </c>
      <c r="D8448" s="217" t="s">
        <v>1155</v>
      </c>
      <c r="E8448" s="124">
        <v>19000</v>
      </c>
      <c r="F8448" s="124">
        <v>19000</v>
      </c>
      <c r="G8448" s="124">
        <v>19000</v>
      </c>
      <c r="H8448" s="217">
        <v>10</v>
      </c>
      <c r="I8448" s="124">
        <v>190000</v>
      </c>
      <c r="J8448" s="238">
        <v>2400000</v>
      </c>
      <c r="K8448" s="124">
        <v>45600000000</v>
      </c>
    </row>
    <row r="8449" spans="3:11" x14ac:dyDescent="0.25">
      <c r="C8449" s="201">
        <v>45743</v>
      </c>
      <c r="D8449" s="217" t="s">
        <v>1155</v>
      </c>
      <c r="E8449" s="124">
        <v>19000</v>
      </c>
      <c r="F8449" s="124">
        <v>19000</v>
      </c>
      <c r="G8449" s="124">
        <v>19000</v>
      </c>
      <c r="H8449" s="217">
        <v>2</v>
      </c>
      <c r="I8449" s="124">
        <v>38000</v>
      </c>
      <c r="J8449" s="238">
        <v>2400000</v>
      </c>
      <c r="K8449" s="124">
        <v>45600000000</v>
      </c>
    </row>
    <row r="8450" spans="3:11" x14ac:dyDescent="0.25">
      <c r="C8450" s="201">
        <v>45743</v>
      </c>
      <c r="D8450" s="217" t="s">
        <v>310</v>
      </c>
      <c r="E8450" s="124">
        <v>59000</v>
      </c>
      <c r="F8450" s="124">
        <v>59900</v>
      </c>
      <c r="G8450" s="124">
        <v>56000</v>
      </c>
      <c r="H8450" s="217">
        <v>5</v>
      </c>
      <c r="I8450" s="124">
        <v>295000</v>
      </c>
      <c r="J8450" s="238">
        <v>19450000</v>
      </c>
      <c r="K8450" s="124">
        <v>1089200000000</v>
      </c>
    </row>
    <row r="8451" spans="3:11" x14ac:dyDescent="0.25">
      <c r="C8451" s="201">
        <v>45743</v>
      </c>
      <c r="D8451" s="217" t="s">
        <v>312</v>
      </c>
      <c r="E8451" s="124">
        <v>16500</v>
      </c>
      <c r="F8451" s="124">
        <v>16500</v>
      </c>
      <c r="G8451" s="124">
        <v>16500</v>
      </c>
      <c r="H8451" s="217">
        <v>3</v>
      </c>
      <c r="I8451" s="124">
        <v>49500</v>
      </c>
      <c r="J8451" s="238">
        <v>20000000</v>
      </c>
      <c r="K8451" s="124">
        <v>330000000000</v>
      </c>
    </row>
    <row r="8452" spans="3:11" x14ac:dyDescent="0.25">
      <c r="C8452" s="201">
        <v>45743</v>
      </c>
      <c r="D8452" s="217" t="s">
        <v>312</v>
      </c>
      <c r="E8452" s="124">
        <v>16500</v>
      </c>
      <c r="F8452" s="124">
        <v>16500</v>
      </c>
      <c r="G8452" s="124">
        <v>16500</v>
      </c>
      <c r="H8452" s="217">
        <v>2</v>
      </c>
      <c r="I8452" s="124">
        <v>33000</v>
      </c>
      <c r="J8452" s="238">
        <v>20000000</v>
      </c>
      <c r="K8452" s="124">
        <v>330000000000</v>
      </c>
    </row>
    <row r="8453" spans="3:11" x14ac:dyDescent="0.25">
      <c r="C8453" s="201">
        <v>45743</v>
      </c>
      <c r="D8453" s="217" t="s">
        <v>312</v>
      </c>
      <c r="E8453" s="124">
        <v>16500</v>
      </c>
      <c r="F8453" s="124">
        <v>16500</v>
      </c>
      <c r="G8453" s="124">
        <v>16500</v>
      </c>
      <c r="H8453" s="217">
        <v>1</v>
      </c>
      <c r="I8453" s="124">
        <v>16500</v>
      </c>
      <c r="J8453" s="238">
        <v>20000000</v>
      </c>
      <c r="K8453" s="124">
        <v>330000000000</v>
      </c>
    </row>
    <row r="8454" spans="3:11" x14ac:dyDescent="0.25">
      <c r="C8454" s="201">
        <v>45743</v>
      </c>
      <c r="D8454" s="217" t="s">
        <v>312</v>
      </c>
      <c r="E8454" s="124">
        <v>16300</v>
      </c>
      <c r="F8454" s="124">
        <v>16500</v>
      </c>
      <c r="G8454" s="124">
        <v>16500</v>
      </c>
      <c r="H8454" s="217">
        <v>1</v>
      </c>
      <c r="I8454" s="124">
        <v>16300</v>
      </c>
      <c r="J8454" s="238">
        <v>20000000</v>
      </c>
      <c r="K8454" s="124">
        <v>330000000000</v>
      </c>
    </row>
    <row r="8455" spans="3:11" x14ac:dyDescent="0.25">
      <c r="C8455" s="201">
        <v>45743</v>
      </c>
      <c r="D8455" s="217" t="s">
        <v>312</v>
      </c>
      <c r="E8455" s="124">
        <v>16000</v>
      </c>
      <c r="F8455" s="124">
        <v>16500</v>
      </c>
      <c r="G8455" s="124">
        <v>16500</v>
      </c>
      <c r="H8455" s="217">
        <v>320</v>
      </c>
      <c r="I8455" s="124">
        <v>5120000</v>
      </c>
      <c r="J8455" s="238">
        <v>20000000</v>
      </c>
      <c r="K8455" s="124">
        <v>330000000000</v>
      </c>
    </row>
    <row r="8456" spans="3:11" x14ac:dyDescent="0.25">
      <c r="C8456" s="201">
        <v>45743</v>
      </c>
      <c r="D8456" s="217" t="s">
        <v>312</v>
      </c>
      <c r="E8456" s="124">
        <v>16000</v>
      </c>
      <c r="F8456" s="124">
        <v>16500</v>
      </c>
      <c r="G8456" s="124">
        <v>16500</v>
      </c>
      <c r="H8456" s="217">
        <v>1</v>
      </c>
      <c r="I8456" s="124">
        <v>16000</v>
      </c>
      <c r="J8456" s="238">
        <v>20000000</v>
      </c>
      <c r="K8456" s="124">
        <v>330000000000</v>
      </c>
    </row>
    <row r="8457" spans="3:11" x14ac:dyDescent="0.25">
      <c r="C8457" s="201">
        <v>45743</v>
      </c>
      <c r="D8457" s="217" t="s">
        <v>312</v>
      </c>
      <c r="E8457" s="124">
        <v>15950</v>
      </c>
      <c r="F8457" s="124">
        <v>16500</v>
      </c>
      <c r="G8457" s="124">
        <v>16500</v>
      </c>
      <c r="H8457" s="217">
        <v>70</v>
      </c>
      <c r="I8457" s="124">
        <v>1116500</v>
      </c>
      <c r="J8457" s="238">
        <v>20000000</v>
      </c>
      <c r="K8457" s="124">
        <v>330000000000</v>
      </c>
    </row>
    <row r="8458" spans="3:11" x14ac:dyDescent="0.25">
      <c r="C8458" s="201">
        <v>45743</v>
      </c>
      <c r="D8458" s="217" t="s">
        <v>312</v>
      </c>
      <c r="E8458" s="124">
        <v>15900</v>
      </c>
      <c r="F8458" s="124">
        <v>16500</v>
      </c>
      <c r="G8458" s="124">
        <v>16500</v>
      </c>
      <c r="H8458" s="217">
        <v>150</v>
      </c>
      <c r="I8458" s="124">
        <v>2385000</v>
      </c>
      <c r="J8458" s="238">
        <v>20000000</v>
      </c>
      <c r="K8458" s="124">
        <v>330000000000</v>
      </c>
    </row>
    <row r="8459" spans="3:11" x14ac:dyDescent="0.25">
      <c r="C8459" s="201">
        <v>45743</v>
      </c>
      <c r="D8459" s="217" t="s">
        <v>312</v>
      </c>
      <c r="E8459" s="124">
        <v>15500</v>
      </c>
      <c r="F8459" s="124">
        <v>16500</v>
      </c>
      <c r="G8459" s="124">
        <v>16500</v>
      </c>
      <c r="H8459" s="217">
        <v>1</v>
      </c>
      <c r="I8459" s="124">
        <v>15500</v>
      </c>
      <c r="J8459" s="238">
        <v>20000000</v>
      </c>
      <c r="K8459" s="124">
        <v>330000000000</v>
      </c>
    </row>
    <row r="8460" spans="3:11" x14ac:dyDescent="0.25">
      <c r="C8460" s="201">
        <v>45743</v>
      </c>
      <c r="D8460" s="217" t="s">
        <v>312</v>
      </c>
      <c r="E8460" s="124">
        <v>15500</v>
      </c>
      <c r="F8460" s="124">
        <v>16500</v>
      </c>
      <c r="G8460" s="124">
        <v>16500</v>
      </c>
      <c r="H8460" s="217">
        <v>2</v>
      </c>
      <c r="I8460" s="124">
        <v>31000</v>
      </c>
      <c r="J8460" s="238">
        <v>20000000</v>
      </c>
      <c r="K8460" s="124">
        <v>330000000000</v>
      </c>
    </row>
    <row r="8461" spans="3:11" x14ac:dyDescent="0.25">
      <c r="C8461" s="201">
        <v>45743</v>
      </c>
      <c r="D8461" s="217" t="s">
        <v>312</v>
      </c>
      <c r="E8461" s="124">
        <v>15500</v>
      </c>
      <c r="F8461" s="124">
        <v>16500</v>
      </c>
      <c r="G8461" s="124">
        <v>16500</v>
      </c>
      <c r="H8461" s="217">
        <v>2</v>
      </c>
      <c r="I8461" s="124">
        <v>31000</v>
      </c>
      <c r="J8461" s="238">
        <v>20000000</v>
      </c>
      <c r="K8461" s="124">
        <v>330000000000</v>
      </c>
    </row>
    <row r="8462" spans="3:11" x14ac:dyDescent="0.25">
      <c r="C8462" s="201">
        <v>45743</v>
      </c>
      <c r="D8462" s="217" t="s">
        <v>312</v>
      </c>
      <c r="E8462" s="124">
        <v>15500</v>
      </c>
      <c r="F8462" s="124">
        <v>16500</v>
      </c>
      <c r="G8462" s="124">
        <v>16500</v>
      </c>
      <c r="H8462" s="217">
        <v>1</v>
      </c>
      <c r="I8462" s="124">
        <v>15500</v>
      </c>
      <c r="J8462" s="238">
        <v>20000000</v>
      </c>
      <c r="K8462" s="124">
        <v>330000000000</v>
      </c>
    </row>
    <row r="8463" spans="3:11" x14ac:dyDescent="0.25">
      <c r="C8463" s="201">
        <v>45743</v>
      </c>
      <c r="D8463" s="217" t="s">
        <v>312</v>
      </c>
      <c r="E8463" s="124">
        <v>15500</v>
      </c>
      <c r="F8463" s="124">
        <v>16500</v>
      </c>
      <c r="G8463" s="124">
        <v>16500</v>
      </c>
      <c r="H8463" s="217">
        <v>1</v>
      </c>
      <c r="I8463" s="124">
        <v>15500</v>
      </c>
      <c r="J8463" s="238">
        <v>20000000</v>
      </c>
      <c r="K8463" s="124">
        <v>330000000000</v>
      </c>
    </row>
    <row r="8464" spans="3:11" x14ac:dyDescent="0.25">
      <c r="C8464" s="201">
        <v>45743</v>
      </c>
      <c r="D8464" s="217" t="s">
        <v>1154</v>
      </c>
      <c r="E8464" s="124">
        <v>23435.88</v>
      </c>
      <c r="F8464" s="124">
        <v>23435.88</v>
      </c>
      <c r="G8464" s="124">
        <v>23000</v>
      </c>
      <c r="H8464" s="217">
        <v>10</v>
      </c>
      <c r="I8464" s="124">
        <v>234358.8</v>
      </c>
      <c r="J8464" s="238">
        <v>600000</v>
      </c>
      <c r="K8464" s="124">
        <v>13800000000</v>
      </c>
    </row>
    <row r="8465" spans="3:11" x14ac:dyDescent="0.25">
      <c r="C8465" s="201">
        <v>45743</v>
      </c>
      <c r="D8465" s="217" t="s">
        <v>312</v>
      </c>
      <c r="E8465" s="124">
        <v>15400</v>
      </c>
      <c r="F8465" s="124">
        <v>16500</v>
      </c>
      <c r="G8465" s="124">
        <v>16500</v>
      </c>
      <c r="H8465" s="217">
        <v>100</v>
      </c>
      <c r="I8465" s="124">
        <v>1540000</v>
      </c>
      <c r="J8465" s="238">
        <v>20000000</v>
      </c>
      <c r="K8465" s="124">
        <v>330000000000</v>
      </c>
    </row>
    <row r="8466" spans="3:11" x14ac:dyDescent="0.25">
      <c r="C8466" s="201">
        <v>45743</v>
      </c>
      <c r="D8466" s="217" t="s">
        <v>312</v>
      </c>
      <c r="E8466" s="124">
        <v>15400</v>
      </c>
      <c r="F8466" s="124">
        <v>16500</v>
      </c>
      <c r="G8466" s="124">
        <v>16500</v>
      </c>
      <c r="H8466" s="217">
        <v>12</v>
      </c>
      <c r="I8466" s="124">
        <v>184800</v>
      </c>
      <c r="J8466" s="238">
        <v>20000000</v>
      </c>
      <c r="K8466" s="124">
        <v>330000000000</v>
      </c>
    </row>
    <row r="8467" spans="3:11" x14ac:dyDescent="0.25">
      <c r="C8467" s="201">
        <v>45743</v>
      </c>
      <c r="D8467" s="217" t="s">
        <v>312</v>
      </c>
      <c r="E8467" s="124">
        <v>15400</v>
      </c>
      <c r="F8467" s="124">
        <v>16500</v>
      </c>
      <c r="G8467" s="124">
        <v>16500</v>
      </c>
      <c r="H8467" s="217">
        <v>150</v>
      </c>
      <c r="I8467" s="124">
        <v>2310000</v>
      </c>
      <c r="J8467" s="238">
        <v>20000000</v>
      </c>
      <c r="K8467" s="124">
        <v>330000000000</v>
      </c>
    </row>
    <row r="8468" spans="3:11" x14ac:dyDescent="0.25">
      <c r="C8468" s="201">
        <v>45743</v>
      </c>
      <c r="D8468" s="217" t="s">
        <v>1155</v>
      </c>
      <c r="E8468" s="124">
        <v>19000</v>
      </c>
      <c r="F8468" s="124">
        <v>19000</v>
      </c>
      <c r="G8468" s="124">
        <v>19000</v>
      </c>
      <c r="H8468" s="217">
        <v>10</v>
      </c>
      <c r="I8468" s="124">
        <v>190000</v>
      </c>
      <c r="J8468" s="238">
        <v>2400000</v>
      </c>
      <c r="K8468" s="124">
        <v>45600000000</v>
      </c>
    </row>
    <row r="8469" spans="3:11" x14ac:dyDescent="0.25">
      <c r="C8469" s="201">
        <v>45743</v>
      </c>
      <c r="D8469" s="217" t="s">
        <v>312</v>
      </c>
      <c r="E8469" s="124">
        <v>15400</v>
      </c>
      <c r="F8469" s="124">
        <v>16500</v>
      </c>
      <c r="G8469" s="124">
        <v>16500</v>
      </c>
      <c r="H8469" s="217">
        <v>55</v>
      </c>
      <c r="I8469" s="124">
        <v>847000</v>
      </c>
      <c r="J8469" s="238">
        <v>20000000</v>
      </c>
      <c r="K8469" s="124">
        <v>330000000000</v>
      </c>
    </row>
    <row r="8470" spans="3:11" x14ac:dyDescent="0.25">
      <c r="C8470" s="201">
        <v>45743</v>
      </c>
      <c r="D8470" s="217" t="s">
        <v>1154</v>
      </c>
      <c r="E8470" s="124">
        <v>23436</v>
      </c>
      <c r="F8470" s="124">
        <v>23435.88</v>
      </c>
      <c r="G8470" s="124">
        <v>23000</v>
      </c>
      <c r="H8470" s="217">
        <v>4</v>
      </c>
      <c r="I8470" s="124">
        <v>93744</v>
      </c>
      <c r="J8470" s="238">
        <v>600000</v>
      </c>
      <c r="K8470" s="124">
        <v>13800000000</v>
      </c>
    </row>
    <row r="8471" spans="3:11" x14ac:dyDescent="0.25">
      <c r="C8471" s="201">
        <v>45743</v>
      </c>
      <c r="D8471" s="217" t="s">
        <v>312</v>
      </c>
      <c r="E8471" s="124">
        <v>15400</v>
      </c>
      <c r="F8471" s="124">
        <v>16500</v>
      </c>
      <c r="G8471" s="124">
        <v>16500</v>
      </c>
      <c r="H8471" s="217">
        <v>100</v>
      </c>
      <c r="I8471" s="124">
        <v>1540000</v>
      </c>
      <c r="J8471" s="238">
        <v>20000000</v>
      </c>
      <c r="K8471" s="124">
        <v>330000000000</v>
      </c>
    </row>
    <row r="8472" spans="3:11" x14ac:dyDescent="0.25">
      <c r="C8472" s="201">
        <v>45743</v>
      </c>
      <c r="D8472" s="217" t="s">
        <v>312</v>
      </c>
      <c r="E8472" s="124">
        <v>15400</v>
      </c>
      <c r="F8472" s="124">
        <v>16500</v>
      </c>
      <c r="G8472" s="124">
        <v>16500</v>
      </c>
      <c r="H8472" s="217">
        <v>1</v>
      </c>
      <c r="I8472" s="124">
        <v>15400</v>
      </c>
      <c r="J8472" s="238">
        <v>20000000</v>
      </c>
      <c r="K8472" s="124">
        <v>330000000000</v>
      </c>
    </row>
    <row r="8473" spans="3:11" x14ac:dyDescent="0.25">
      <c r="C8473" s="201">
        <v>45743</v>
      </c>
      <c r="D8473" s="217" t="s">
        <v>312</v>
      </c>
      <c r="E8473" s="124">
        <v>15400</v>
      </c>
      <c r="F8473" s="124">
        <v>16500</v>
      </c>
      <c r="G8473" s="124">
        <v>16500</v>
      </c>
      <c r="H8473" s="217">
        <v>95</v>
      </c>
      <c r="I8473" s="124">
        <v>1463000</v>
      </c>
      <c r="J8473" s="238">
        <v>20000000</v>
      </c>
      <c r="K8473" s="124">
        <v>330000000000</v>
      </c>
    </row>
    <row r="8474" spans="3:11" x14ac:dyDescent="0.25">
      <c r="C8474" s="201">
        <v>45743</v>
      </c>
      <c r="D8474" s="217" t="s">
        <v>312</v>
      </c>
      <c r="E8474" s="124">
        <v>15400</v>
      </c>
      <c r="F8474" s="124">
        <v>16500</v>
      </c>
      <c r="G8474" s="124">
        <v>16500</v>
      </c>
      <c r="H8474" s="217">
        <v>1</v>
      </c>
      <c r="I8474" s="124">
        <v>15400</v>
      </c>
      <c r="J8474" s="238">
        <v>20000000</v>
      </c>
      <c r="K8474" s="124">
        <v>330000000000</v>
      </c>
    </row>
    <row r="8475" spans="3:11" x14ac:dyDescent="0.25">
      <c r="C8475" s="201">
        <v>45743</v>
      </c>
      <c r="D8475" s="217" t="s">
        <v>312</v>
      </c>
      <c r="E8475" s="124">
        <v>15400</v>
      </c>
      <c r="F8475" s="124">
        <v>16500</v>
      </c>
      <c r="G8475" s="124">
        <v>16500</v>
      </c>
      <c r="H8475" s="217">
        <v>7</v>
      </c>
      <c r="I8475" s="124">
        <v>107800</v>
      </c>
      <c r="J8475" s="238">
        <v>20000000</v>
      </c>
      <c r="K8475" s="124">
        <v>330000000000</v>
      </c>
    </row>
    <row r="8476" spans="3:11" x14ac:dyDescent="0.25">
      <c r="C8476" s="201">
        <v>45743</v>
      </c>
      <c r="D8476" s="217" t="s">
        <v>312</v>
      </c>
      <c r="E8476" s="124">
        <v>15400</v>
      </c>
      <c r="F8476" s="124">
        <v>16500</v>
      </c>
      <c r="G8476" s="124">
        <v>16500</v>
      </c>
      <c r="H8476" s="217">
        <v>6</v>
      </c>
      <c r="I8476" s="124">
        <v>92400</v>
      </c>
      <c r="J8476" s="238">
        <v>20000000</v>
      </c>
      <c r="K8476" s="124">
        <v>330000000000</v>
      </c>
    </row>
    <row r="8477" spans="3:11" x14ac:dyDescent="0.25">
      <c r="C8477" s="201">
        <v>45743</v>
      </c>
      <c r="D8477" s="217" t="s">
        <v>312</v>
      </c>
      <c r="E8477" s="124">
        <v>15400</v>
      </c>
      <c r="F8477" s="124">
        <v>16500</v>
      </c>
      <c r="G8477" s="124">
        <v>16500</v>
      </c>
      <c r="H8477" s="217">
        <v>320</v>
      </c>
      <c r="I8477" s="124">
        <v>4928000</v>
      </c>
      <c r="J8477" s="238">
        <v>20000000</v>
      </c>
      <c r="K8477" s="124">
        <v>330000000000</v>
      </c>
    </row>
    <row r="8478" spans="3:11" x14ac:dyDescent="0.25">
      <c r="C8478" s="201">
        <v>45743</v>
      </c>
      <c r="D8478" s="217" t="s">
        <v>312</v>
      </c>
      <c r="E8478" s="124">
        <v>15400</v>
      </c>
      <c r="F8478" s="124">
        <v>16500</v>
      </c>
      <c r="G8478" s="124">
        <v>16500</v>
      </c>
      <c r="H8478" s="217">
        <v>20</v>
      </c>
      <c r="I8478" s="124">
        <v>308000</v>
      </c>
      <c r="J8478" s="238">
        <v>20000000</v>
      </c>
      <c r="K8478" s="124">
        <v>330000000000</v>
      </c>
    </row>
    <row r="8479" spans="3:11" x14ac:dyDescent="0.25">
      <c r="C8479" s="201">
        <v>45743</v>
      </c>
      <c r="D8479" s="217" t="s">
        <v>1154</v>
      </c>
      <c r="E8479" s="124">
        <v>23435.88</v>
      </c>
      <c r="F8479" s="124">
        <v>23435.88</v>
      </c>
      <c r="G8479" s="124">
        <v>23000</v>
      </c>
      <c r="H8479" s="217">
        <v>40</v>
      </c>
      <c r="I8479" s="124">
        <v>937435.2</v>
      </c>
      <c r="J8479" s="238">
        <v>600000</v>
      </c>
      <c r="K8479" s="124">
        <v>13800000000</v>
      </c>
    </row>
    <row r="8480" spans="3:11" x14ac:dyDescent="0.25">
      <c r="C8480" s="201">
        <v>45743</v>
      </c>
      <c r="D8480" s="217" t="s">
        <v>1155</v>
      </c>
      <c r="E8480" s="124">
        <v>19000</v>
      </c>
      <c r="F8480" s="124">
        <v>19000</v>
      </c>
      <c r="G8480" s="124">
        <v>19000</v>
      </c>
      <c r="H8480" s="217">
        <v>4</v>
      </c>
      <c r="I8480" s="124">
        <v>76000</v>
      </c>
      <c r="J8480" s="238">
        <v>2400000</v>
      </c>
      <c r="K8480" s="124">
        <v>45600000000</v>
      </c>
    </row>
    <row r="8481" spans="3:11" x14ac:dyDescent="0.25">
      <c r="C8481" s="201">
        <v>45743</v>
      </c>
      <c r="D8481" s="217" t="s">
        <v>1155</v>
      </c>
      <c r="E8481" s="124">
        <v>19000</v>
      </c>
      <c r="F8481" s="124">
        <v>19000</v>
      </c>
      <c r="G8481" s="124">
        <v>19000</v>
      </c>
      <c r="H8481" s="217">
        <v>3</v>
      </c>
      <c r="I8481" s="124">
        <v>57000</v>
      </c>
      <c r="J8481" s="238">
        <v>2400000</v>
      </c>
      <c r="K8481" s="124">
        <v>45600000000</v>
      </c>
    </row>
    <row r="8482" spans="3:11" x14ac:dyDescent="0.25">
      <c r="C8482" s="201">
        <v>45743</v>
      </c>
      <c r="D8482" s="217" t="s">
        <v>1154</v>
      </c>
      <c r="E8482" s="124">
        <v>23435</v>
      </c>
      <c r="F8482" s="124">
        <v>23435.88</v>
      </c>
      <c r="G8482" s="124">
        <v>23000</v>
      </c>
      <c r="H8482" s="217">
        <v>5</v>
      </c>
      <c r="I8482" s="124">
        <v>117175</v>
      </c>
      <c r="J8482" s="238">
        <v>600000</v>
      </c>
      <c r="K8482" s="124">
        <v>13800000000</v>
      </c>
    </row>
    <row r="8483" spans="3:11" x14ac:dyDescent="0.25">
      <c r="C8483" s="201">
        <v>45743</v>
      </c>
      <c r="D8483" s="217" t="s">
        <v>1155</v>
      </c>
      <c r="E8483" s="124">
        <v>19000</v>
      </c>
      <c r="F8483" s="124">
        <v>19000</v>
      </c>
      <c r="G8483" s="124">
        <v>19000</v>
      </c>
      <c r="H8483" s="217">
        <v>6</v>
      </c>
      <c r="I8483" s="124">
        <v>114000</v>
      </c>
      <c r="J8483" s="238">
        <v>2400000</v>
      </c>
      <c r="K8483" s="124">
        <v>45600000000</v>
      </c>
    </row>
    <row r="8484" spans="3:11" x14ac:dyDescent="0.25">
      <c r="C8484" s="201">
        <v>45743</v>
      </c>
      <c r="D8484" s="217" t="s">
        <v>1155</v>
      </c>
      <c r="E8484" s="124">
        <v>19000</v>
      </c>
      <c r="F8484" s="124">
        <v>19000</v>
      </c>
      <c r="G8484" s="124">
        <v>19000</v>
      </c>
      <c r="H8484" s="217">
        <v>10</v>
      </c>
      <c r="I8484" s="124">
        <v>190000</v>
      </c>
      <c r="J8484" s="238">
        <v>2400000</v>
      </c>
      <c r="K8484" s="124">
        <v>45600000000</v>
      </c>
    </row>
    <row r="8485" spans="3:11" x14ac:dyDescent="0.25">
      <c r="C8485" s="201">
        <v>45743</v>
      </c>
      <c r="D8485" s="217" t="s">
        <v>312</v>
      </c>
      <c r="E8485" s="124">
        <v>15400</v>
      </c>
      <c r="F8485" s="124">
        <v>16500</v>
      </c>
      <c r="G8485" s="124">
        <v>16500</v>
      </c>
      <c r="H8485" s="217">
        <v>3</v>
      </c>
      <c r="I8485" s="124">
        <v>46200</v>
      </c>
      <c r="J8485" s="238">
        <v>20000000</v>
      </c>
      <c r="K8485" s="124">
        <v>330000000000</v>
      </c>
    </row>
    <row r="8486" spans="3:11" x14ac:dyDescent="0.25">
      <c r="C8486" s="201">
        <v>45743</v>
      </c>
      <c r="D8486" s="217" t="s">
        <v>312</v>
      </c>
      <c r="E8486" s="124">
        <v>15400</v>
      </c>
      <c r="F8486" s="124">
        <v>16500</v>
      </c>
      <c r="G8486" s="124">
        <v>16500</v>
      </c>
      <c r="H8486" s="217">
        <v>3</v>
      </c>
      <c r="I8486" s="124">
        <v>46200</v>
      </c>
      <c r="J8486" s="238">
        <v>20000000</v>
      </c>
      <c r="K8486" s="124">
        <v>330000000000</v>
      </c>
    </row>
    <row r="8487" spans="3:11" x14ac:dyDescent="0.25">
      <c r="C8487" s="201">
        <v>45743</v>
      </c>
      <c r="D8487" s="217" t="s">
        <v>312</v>
      </c>
      <c r="E8487" s="124">
        <v>15400</v>
      </c>
      <c r="F8487" s="124">
        <v>16500</v>
      </c>
      <c r="G8487" s="124">
        <v>16500</v>
      </c>
      <c r="H8487" s="217">
        <v>6</v>
      </c>
      <c r="I8487" s="124">
        <v>92400</v>
      </c>
      <c r="J8487" s="238">
        <v>20000000</v>
      </c>
      <c r="K8487" s="124">
        <v>330000000000</v>
      </c>
    </row>
    <row r="8488" spans="3:11" x14ac:dyDescent="0.25">
      <c r="C8488" s="201">
        <v>45743</v>
      </c>
      <c r="D8488" s="217" t="s">
        <v>312</v>
      </c>
      <c r="E8488" s="124">
        <v>15400</v>
      </c>
      <c r="F8488" s="124">
        <v>16500</v>
      </c>
      <c r="G8488" s="124">
        <v>16500</v>
      </c>
      <c r="H8488" s="217">
        <v>1</v>
      </c>
      <c r="I8488" s="124">
        <v>15400</v>
      </c>
      <c r="J8488" s="238">
        <v>20000000</v>
      </c>
      <c r="K8488" s="124">
        <v>330000000000</v>
      </c>
    </row>
    <row r="8489" spans="3:11" x14ac:dyDescent="0.25">
      <c r="C8489" s="201">
        <v>45743</v>
      </c>
      <c r="D8489" s="217" t="s">
        <v>1154</v>
      </c>
      <c r="E8489" s="124">
        <v>23435</v>
      </c>
      <c r="F8489" s="124">
        <v>23435.88</v>
      </c>
      <c r="G8489" s="124">
        <v>23000</v>
      </c>
      <c r="H8489" s="217">
        <v>1</v>
      </c>
      <c r="I8489" s="124">
        <v>23435</v>
      </c>
      <c r="J8489" s="238">
        <v>600000</v>
      </c>
      <c r="K8489" s="124">
        <v>13800000000</v>
      </c>
    </row>
    <row r="8490" spans="3:11" x14ac:dyDescent="0.25">
      <c r="C8490" s="201">
        <v>45743</v>
      </c>
      <c r="D8490" s="217" t="s">
        <v>1155</v>
      </c>
      <c r="E8490" s="124">
        <v>19000</v>
      </c>
      <c r="F8490" s="124">
        <v>19000</v>
      </c>
      <c r="G8490" s="124">
        <v>19000</v>
      </c>
      <c r="H8490" s="217">
        <v>10</v>
      </c>
      <c r="I8490" s="124">
        <v>190000</v>
      </c>
      <c r="J8490" s="238">
        <v>2400000</v>
      </c>
      <c r="K8490" s="124">
        <v>45600000000</v>
      </c>
    </row>
    <row r="8491" spans="3:11" x14ac:dyDescent="0.25">
      <c r="C8491" s="201">
        <v>45743</v>
      </c>
      <c r="D8491" s="217" t="s">
        <v>1154</v>
      </c>
      <c r="E8491" s="124">
        <v>23435</v>
      </c>
      <c r="F8491" s="124">
        <v>23435.88</v>
      </c>
      <c r="G8491" s="124">
        <v>23000</v>
      </c>
      <c r="H8491" s="217">
        <v>10</v>
      </c>
      <c r="I8491" s="124">
        <v>234350</v>
      </c>
      <c r="J8491" s="238">
        <v>600000</v>
      </c>
      <c r="K8491" s="124">
        <v>13800000000</v>
      </c>
    </row>
    <row r="8492" spans="3:11" x14ac:dyDescent="0.25">
      <c r="C8492" s="201">
        <v>45743</v>
      </c>
      <c r="D8492" s="217" t="s">
        <v>312</v>
      </c>
      <c r="E8492" s="124">
        <v>15400</v>
      </c>
      <c r="F8492" s="124">
        <v>16500</v>
      </c>
      <c r="G8492" s="124">
        <v>16500</v>
      </c>
      <c r="H8492" s="217">
        <v>10</v>
      </c>
      <c r="I8492" s="124">
        <v>154000</v>
      </c>
      <c r="J8492" s="238">
        <v>20000000</v>
      </c>
      <c r="K8492" s="124">
        <v>330000000000</v>
      </c>
    </row>
    <row r="8493" spans="3:11" x14ac:dyDescent="0.25">
      <c r="C8493" s="201">
        <v>45743</v>
      </c>
      <c r="D8493" s="217" t="s">
        <v>310</v>
      </c>
      <c r="E8493" s="124">
        <v>59000</v>
      </c>
      <c r="F8493" s="124">
        <v>59900</v>
      </c>
      <c r="G8493" s="124">
        <v>56000</v>
      </c>
      <c r="H8493" s="217">
        <v>1</v>
      </c>
      <c r="I8493" s="124">
        <v>59000</v>
      </c>
      <c r="J8493" s="238">
        <v>19450000</v>
      </c>
      <c r="K8493" s="124">
        <v>1089200000000</v>
      </c>
    </row>
    <row r="8494" spans="3:11" x14ac:dyDescent="0.25">
      <c r="C8494" s="201">
        <v>45743</v>
      </c>
      <c r="D8494" s="217" t="s">
        <v>310</v>
      </c>
      <c r="E8494" s="124">
        <v>59000</v>
      </c>
      <c r="F8494" s="124">
        <v>59900</v>
      </c>
      <c r="G8494" s="124">
        <v>56000</v>
      </c>
      <c r="H8494" s="217">
        <v>10</v>
      </c>
      <c r="I8494" s="124">
        <v>590000</v>
      </c>
      <c r="J8494" s="238">
        <v>19450000</v>
      </c>
      <c r="K8494" s="124">
        <v>1089200000000</v>
      </c>
    </row>
    <row r="8495" spans="3:11" x14ac:dyDescent="0.25">
      <c r="C8495" s="201">
        <v>45743</v>
      </c>
      <c r="D8495" s="217" t="s">
        <v>310</v>
      </c>
      <c r="E8495" s="124">
        <v>59000</v>
      </c>
      <c r="F8495" s="124">
        <v>59900</v>
      </c>
      <c r="G8495" s="124">
        <v>56000</v>
      </c>
      <c r="H8495" s="217">
        <v>1</v>
      </c>
      <c r="I8495" s="124">
        <v>59000</v>
      </c>
      <c r="J8495" s="238">
        <v>19450000</v>
      </c>
      <c r="K8495" s="124">
        <v>1089200000000</v>
      </c>
    </row>
    <row r="8496" spans="3:11" x14ac:dyDescent="0.25">
      <c r="C8496" s="201">
        <v>45743</v>
      </c>
      <c r="D8496" s="217" t="s">
        <v>310</v>
      </c>
      <c r="E8496" s="124">
        <v>59000</v>
      </c>
      <c r="F8496" s="124">
        <v>59900</v>
      </c>
      <c r="G8496" s="124">
        <v>56000</v>
      </c>
      <c r="H8496" s="217">
        <v>3</v>
      </c>
      <c r="I8496" s="124">
        <v>177000</v>
      </c>
      <c r="J8496" s="238">
        <v>19450000</v>
      </c>
      <c r="K8496" s="124">
        <v>1089200000000</v>
      </c>
    </row>
    <row r="8497" spans="3:11" x14ac:dyDescent="0.25">
      <c r="C8497" s="201">
        <v>45743</v>
      </c>
      <c r="D8497" s="217" t="s">
        <v>310</v>
      </c>
      <c r="E8497" s="124">
        <v>56100</v>
      </c>
      <c r="F8497" s="124">
        <v>59900</v>
      </c>
      <c r="G8497" s="124">
        <v>56000</v>
      </c>
      <c r="H8497" s="217">
        <v>1</v>
      </c>
      <c r="I8497" s="124">
        <v>56100</v>
      </c>
      <c r="J8497" s="238">
        <v>19450000</v>
      </c>
      <c r="K8497" s="124">
        <v>1089200000000</v>
      </c>
    </row>
    <row r="8498" spans="3:11" x14ac:dyDescent="0.25">
      <c r="C8498" s="201">
        <v>45743</v>
      </c>
      <c r="D8498" s="217" t="s">
        <v>310</v>
      </c>
      <c r="E8498" s="124">
        <v>56000</v>
      </c>
      <c r="F8498" s="124">
        <v>59900</v>
      </c>
      <c r="G8498" s="124">
        <v>56000</v>
      </c>
      <c r="H8498" s="217">
        <v>1</v>
      </c>
      <c r="I8498" s="124">
        <v>56000</v>
      </c>
      <c r="J8498" s="238">
        <v>19450000</v>
      </c>
      <c r="K8498" s="124">
        <v>1089200000000</v>
      </c>
    </row>
    <row r="8499" spans="3:11" x14ac:dyDescent="0.25">
      <c r="C8499" s="201">
        <v>45743</v>
      </c>
      <c r="D8499" s="217" t="s">
        <v>310</v>
      </c>
      <c r="E8499" s="124">
        <v>56000</v>
      </c>
      <c r="F8499" s="124">
        <v>59900</v>
      </c>
      <c r="G8499" s="124">
        <v>56000</v>
      </c>
      <c r="H8499" s="217">
        <v>6</v>
      </c>
      <c r="I8499" s="124">
        <v>336000</v>
      </c>
      <c r="J8499" s="238">
        <v>19450000</v>
      </c>
      <c r="K8499" s="124">
        <v>1089200000000</v>
      </c>
    </row>
    <row r="8500" spans="3:11" x14ac:dyDescent="0.25">
      <c r="C8500" s="201">
        <v>45743</v>
      </c>
      <c r="D8500" s="217" t="s">
        <v>310</v>
      </c>
      <c r="E8500" s="124">
        <v>56000</v>
      </c>
      <c r="F8500" s="124">
        <v>59900</v>
      </c>
      <c r="G8500" s="124">
        <v>56000</v>
      </c>
      <c r="H8500" s="217">
        <v>3</v>
      </c>
      <c r="I8500" s="124">
        <v>168000</v>
      </c>
      <c r="J8500" s="238">
        <v>19450000</v>
      </c>
      <c r="K8500" s="124">
        <v>1089200000000</v>
      </c>
    </row>
    <row r="8501" spans="3:11" x14ac:dyDescent="0.25">
      <c r="C8501" s="201">
        <v>45743</v>
      </c>
      <c r="D8501" s="217" t="s">
        <v>312</v>
      </c>
      <c r="E8501" s="124">
        <v>15400</v>
      </c>
      <c r="F8501" s="124">
        <v>16500</v>
      </c>
      <c r="G8501" s="124">
        <v>16500</v>
      </c>
      <c r="H8501" s="217">
        <v>25</v>
      </c>
      <c r="I8501" s="124">
        <v>385000</v>
      </c>
      <c r="J8501" s="238">
        <v>20000000</v>
      </c>
      <c r="K8501" s="124">
        <v>330000000000</v>
      </c>
    </row>
    <row r="8502" spans="3:11" x14ac:dyDescent="0.25">
      <c r="C8502" s="201">
        <v>45743</v>
      </c>
      <c r="D8502" s="217" t="s">
        <v>1155</v>
      </c>
      <c r="E8502" s="124">
        <v>18700</v>
      </c>
      <c r="F8502" s="124">
        <v>19000</v>
      </c>
      <c r="G8502" s="124">
        <v>19000</v>
      </c>
      <c r="H8502" s="217">
        <v>2</v>
      </c>
      <c r="I8502" s="124">
        <v>37400</v>
      </c>
      <c r="J8502" s="238">
        <v>2400000</v>
      </c>
      <c r="K8502" s="124">
        <v>45600000000</v>
      </c>
    </row>
    <row r="8503" spans="3:11" x14ac:dyDescent="0.25">
      <c r="C8503" s="201">
        <v>45743</v>
      </c>
      <c r="D8503" s="217" t="s">
        <v>312</v>
      </c>
      <c r="E8503" s="124">
        <v>15400</v>
      </c>
      <c r="F8503" s="124">
        <v>16500</v>
      </c>
      <c r="G8503" s="124">
        <v>16500</v>
      </c>
      <c r="H8503" s="217">
        <v>3</v>
      </c>
      <c r="I8503" s="124">
        <v>46200</v>
      </c>
      <c r="J8503" s="238">
        <v>20000000</v>
      </c>
      <c r="K8503" s="124">
        <v>330000000000</v>
      </c>
    </row>
    <row r="8504" spans="3:11" x14ac:dyDescent="0.25">
      <c r="C8504" s="201">
        <v>45743</v>
      </c>
      <c r="D8504" s="217" t="s">
        <v>1155</v>
      </c>
      <c r="E8504" s="124">
        <v>19000</v>
      </c>
      <c r="F8504" s="124">
        <v>19000</v>
      </c>
      <c r="G8504" s="124">
        <v>19000</v>
      </c>
      <c r="H8504" s="217">
        <v>2</v>
      </c>
      <c r="I8504" s="124">
        <v>38000</v>
      </c>
      <c r="J8504" s="238">
        <v>2400000</v>
      </c>
      <c r="K8504" s="124">
        <v>45600000000</v>
      </c>
    </row>
    <row r="8505" spans="3:11" x14ac:dyDescent="0.25">
      <c r="C8505" s="201">
        <v>45743</v>
      </c>
      <c r="D8505" s="217" t="s">
        <v>1154</v>
      </c>
      <c r="E8505" s="124">
        <v>23435</v>
      </c>
      <c r="F8505" s="124">
        <v>23435.88</v>
      </c>
      <c r="G8505" s="124">
        <v>23000</v>
      </c>
      <c r="H8505" s="217">
        <v>2</v>
      </c>
      <c r="I8505" s="124">
        <v>46870</v>
      </c>
      <c r="J8505" s="238">
        <v>600000</v>
      </c>
      <c r="K8505" s="124">
        <v>13800000000</v>
      </c>
    </row>
    <row r="8506" spans="3:11" x14ac:dyDescent="0.25">
      <c r="C8506" s="201">
        <v>45743</v>
      </c>
      <c r="D8506" s="217" t="s">
        <v>312</v>
      </c>
      <c r="E8506" s="124">
        <v>15400</v>
      </c>
      <c r="F8506" s="124">
        <v>16500</v>
      </c>
      <c r="G8506" s="124">
        <v>16500</v>
      </c>
      <c r="H8506" s="217">
        <v>2</v>
      </c>
      <c r="I8506" s="124">
        <v>30800</v>
      </c>
      <c r="J8506" s="238">
        <v>20000000</v>
      </c>
      <c r="K8506" s="124">
        <v>330000000000</v>
      </c>
    </row>
    <row r="8507" spans="3:11" x14ac:dyDescent="0.25">
      <c r="C8507" s="201">
        <v>45743</v>
      </c>
      <c r="D8507" s="217" t="s">
        <v>1154</v>
      </c>
      <c r="E8507" s="124">
        <v>23000</v>
      </c>
      <c r="F8507" s="124">
        <v>23435.88</v>
      </c>
      <c r="G8507" s="124">
        <v>23000</v>
      </c>
      <c r="H8507" s="217">
        <v>1</v>
      </c>
      <c r="I8507" s="124">
        <v>23000</v>
      </c>
      <c r="J8507" s="238">
        <v>600000</v>
      </c>
      <c r="K8507" s="124">
        <v>13800000000</v>
      </c>
    </row>
    <row r="8508" spans="3:11" x14ac:dyDescent="0.25">
      <c r="C8508" s="201">
        <v>45743</v>
      </c>
      <c r="D8508" s="217" t="s">
        <v>312</v>
      </c>
      <c r="E8508" s="124">
        <v>15400</v>
      </c>
      <c r="F8508" s="124">
        <v>16500</v>
      </c>
      <c r="G8508" s="124">
        <v>16500</v>
      </c>
      <c r="H8508" s="217">
        <v>1</v>
      </c>
      <c r="I8508" s="124">
        <v>15400</v>
      </c>
      <c r="J8508" s="238">
        <v>20000000</v>
      </c>
      <c r="K8508" s="124">
        <v>330000000000</v>
      </c>
    </row>
    <row r="8509" spans="3:11" x14ac:dyDescent="0.25">
      <c r="C8509" s="201">
        <v>45743</v>
      </c>
      <c r="D8509" s="217" t="s">
        <v>312</v>
      </c>
      <c r="E8509" s="124">
        <v>15400</v>
      </c>
      <c r="F8509" s="124">
        <v>16500</v>
      </c>
      <c r="G8509" s="124">
        <v>16500</v>
      </c>
      <c r="H8509" s="217">
        <v>79</v>
      </c>
      <c r="I8509" s="124">
        <v>1216600</v>
      </c>
      <c r="J8509" s="238">
        <v>20000000</v>
      </c>
      <c r="K8509" s="124">
        <v>330000000000</v>
      </c>
    </row>
    <row r="8510" spans="3:11" x14ac:dyDescent="0.25">
      <c r="C8510" s="201">
        <v>45743</v>
      </c>
      <c r="D8510" s="217" t="s">
        <v>312</v>
      </c>
      <c r="E8510" s="124">
        <v>15500</v>
      </c>
      <c r="F8510" s="124">
        <v>16500</v>
      </c>
      <c r="G8510" s="124">
        <v>16500</v>
      </c>
      <c r="H8510" s="217">
        <v>5</v>
      </c>
      <c r="I8510" s="124">
        <v>77500</v>
      </c>
      <c r="J8510" s="238">
        <v>20000000</v>
      </c>
      <c r="K8510" s="124">
        <v>330000000000</v>
      </c>
    </row>
    <row r="8511" spans="3:11" x14ac:dyDescent="0.25">
      <c r="C8511" s="201">
        <v>45744</v>
      </c>
      <c r="D8511" s="217" t="s">
        <v>1154</v>
      </c>
      <c r="E8511" s="124">
        <v>23000</v>
      </c>
      <c r="F8511" s="124">
        <v>23000</v>
      </c>
      <c r="G8511" s="124">
        <v>23400</v>
      </c>
      <c r="H8511" s="217">
        <v>2</v>
      </c>
      <c r="I8511" s="124">
        <v>46000</v>
      </c>
      <c r="J8511" s="238">
        <v>600000</v>
      </c>
      <c r="K8511" s="124">
        <v>14040000000</v>
      </c>
    </row>
    <row r="8512" spans="3:11" x14ac:dyDescent="0.25">
      <c r="C8512" s="201">
        <v>45744</v>
      </c>
      <c r="D8512" s="217" t="s">
        <v>1154</v>
      </c>
      <c r="E8512" s="124">
        <v>23000</v>
      </c>
      <c r="F8512" s="124">
        <v>23000</v>
      </c>
      <c r="G8512" s="124">
        <v>23400</v>
      </c>
      <c r="H8512" s="217">
        <v>2</v>
      </c>
      <c r="I8512" s="124">
        <v>46000</v>
      </c>
      <c r="J8512" s="238">
        <v>600000</v>
      </c>
      <c r="K8512" s="124">
        <v>14040000000</v>
      </c>
    </row>
    <row r="8513" spans="3:11" x14ac:dyDescent="0.25">
      <c r="C8513" s="201">
        <v>45744</v>
      </c>
      <c r="D8513" s="217" t="s">
        <v>1154</v>
      </c>
      <c r="E8513" s="124">
        <v>23000</v>
      </c>
      <c r="F8513" s="124">
        <v>23000</v>
      </c>
      <c r="G8513" s="124">
        <v>23400</v>
      </c>
      <c r="H8513" s="217">
        <v>4</v>
      </c>
      <c r="I8513" s="124">
        <v>92000</v>
      </c>
      <c r="J8513" s="238">
        <v>600000</v>
      </c>
      <c r="K8513" s="124">
        <v>14040000000</v>
      </c>
    </row>
    <row r="8514" spans="3:11" x14ac:dyDescent="0.25">
      <c r="C8514" s="201">
        <v>45744</v>
      </c>
      <c r="D8514" s="217" t="s">
        <v>1154</v>
      </c>
      <c r="E8514" s="124">
        <v>23000</v>
      </c>
      <c r="F8514" s="124">
        <v>23000</v>
      </c>
      <c r="G8514" s="124">
        <v>23400</v>
      </c>
      <c r="H8514" s="217">
        <v>13</v>
      </c>
      <c r="I8514" s="124">
        <v>299000</v>
      </c>
      <c r="J8514" s="238">
        <v>600000</v>
      </c>
      <c r="K8514" s="124">
        <v>14040000000</v>
      </c>
    </row>
    <row r="8515" spans="3:11" x14ac:dyDescent="0.25">
      <c r="C8515" s="201">
        <v>45744</v>
      </c>
      <c r="D8515" s="217" t="s">
        <v>1154</v>
      </c>
      <c r="E8515" s="124">
        <v>23000</v>
      </c>
      <c r="F8515" s="124">
        <v>23000</v>
      </c>
      <c r="G8515" s="124">
        <v>23400</v>
      </c>
      <c r="H8515" s="217">
        <v>1</v>
      </c>
      <c r="I8515" s="124">
        <v>23000</v>
      </c>
      <c r="J8515" s="238">
        <v>600000</v>
      </c>
      <c r="K8515" s="124">
        <v>14040000000</v>
      </c>
    </row>
    <row r="8516" spans="3:11" x14ac:dyDescent="0.25">
      <c r="C8516" s="201">
        <v>45744</v>
      </c>
      <c r="D8516" s="217" t="s">
        <v>1154</v>
      </c>
      <c r="E8516" s="124">
        <v>23000</v>
      </c>
      <c r="F8516" s="124">
        <v>23000</v>
      </c>
      <c r="G8516" s="124">
        <v>23400</v>
      </c>
      <c r="H8516" s="217">
        <v>1</v>
      </c>
      <c r="I8516" s="124">
        <v>23000</v>
      </c>
      <c r="J8516" s="238">
        <v>600000</v>
      </c>
      <c r="K8516" s="124">
        <v>14040000000</v>
      </c>
    </row>
    <row r="8517" spans="3:11" x14ac:dyDescent="0.25">
      <c r="C8517" s="201">
        <v>45744</v>
      </c>
      <c r="D8517" s="217" t="s">
        <v>1154</v>
      </c>
      <c r="E8517" s="124">
        <v>23000</v>
      </c>
      <c r="F8517" s="124">
        <v>23000</v>
      </c>
      <c r="G8517" s="124">
        <v>23400</v>
      </c>
      <c r="H8517" s="217">
        <v>1</v>
      </c>
      <c r="I8517" s="124">
        <v>23000</v>
      </c>
      <c r="J8517" s="238">
        <v>600000</v>
      </c>
      <c r="K8517" s="124">
        <v>14040000000</v>
      </c>
    </row>
    <row r="8518" spans="3:11" x14ac:dyDescent="0.25">
      <c r="C8518" s="201">
        <v>45744</v>
      </c>
      <c r="D8518" s="217" t="s">
        <v>1154</v>
      </c>
      <c r="E8518" s="124">
        <v>23000</v>
      </c>
      <c r="F8518" s="124">
        <v>23000</v>
      </c>
      <c r="G8518" s="124">
        <v>23400</v>
      </c>
      <c r="H8518" s="217">
        <v>1</v>
      </c>
      <c r="I8518" s="124">
        <v>23000</v>
      </c>
      <c r="J8518" s="238">
        <v>600000</v>
      </c>
      <c r="K8518" s="124">
        <v>14040000000</v>
      </c>
    </row>
    <row r="8519" spans="3:11" x14ac:dyDescent="0.25">
      <c r="C8519" s="201">
        <v>45744</v>
      </c>
      <c r="D8519" s="217" t="s">
        <v>312</v>
      </c>
      <c r="E8519" s="124">
        <v>15498</v>
      </c>
      <c r="F8519" s="124">
        <v>16500</v>
      </c>
      <c r="G8519" s="124">
        <v>15990</v>
      </c>
      <c r="H8519" s="217">
        <v>3</v>
      </c>
      <c r="I8519" s="124">
        <v>46494</v>
      </c>
      <c r="J8519" s="238">
        <v>20000000</v>
      </c>
      <c r="K8519" s="124">
        <v>319800000000</v>
      </c>
    </row>
    <row r="8520" spans="3:11" x14ac:dyDescent="0.25">
      <c r="C8520" s="201">
        <v>45744</v>
      </c>
      <c r="D8520" s="217" t="s">
        <v>312</v>
      </c>
      <c r="E8520" s="124">
        <v>15498</v>
      </c>
      <c r="F8520" s="124">
        <v>16500</v>
      </c>
      <c r="G8520" s="124">
        <v>15990</v>
      </c>
      <c r="H8520" s="217">
        <v>3</v>
      </c>
      <c r="I8520" s="124">
        <v>46494</v>
      </c>
      <c r="J8520" s="238">
        <v>20000000</v>
      </c>
      <c r="K8520" s="124">
        <v>319800000000</v>
      </c>
    </row>
    <row r="8521" spans="3:11" x14ac:dyDescent="0.25">
      <c r="C8521" s="201">
        <v>45744</v>
      </c>
      <c r="D8521" s="217" t="s">
        <v>312</v>
      </c>
      <c r="E8521" s="124">
        <v>15498</v>
      </c>
      <c r="F8521" s="124">
        <v>16500</v>
      </c>
      <c r="G8521" s="124">
        <v>15990</v>
      </c>
      <c r="H8521" s="217">
        <v>1</v>
      </c>
      <c r="I8521" s="124">
        <v>15498</v>
      </c>
      <c r="J8521" s="238">
        <v>20000000</v>
      </c>
      <c r="K8521" s="124">
        <v>319800000000</v>
      </c>
    </row>
    <row r="8522" spans="3:11" x14ac:dyDescent="0.25">
      <c r="C8522" s="201">
        <v>45744</v>
      </c>
      <c r="D8522" s="217" t="s">
        <v>312</v>
      </c>
      <c r="E8522" s="124">
        <v>15498</v>
      </c>
      <c r="F8522" s="124">
        <v>16500</v>
      </c>
      <c r="G8522" s="124">
        <v>15990</v>
      </c>
      <c r="H8522" s="217">
        <v>2</v>
      </c>
      <c r="I8522" s="124">
        <v>30996</v>
      </c>
      <c r="J8522" s="238">
        <v>20000000</v>
      </c>
      <c r="K8522" s="124">
        <v>319800000000</v>
      </c>
    </row>
    <row r="8523" spans="3:11" x14ac:dyDescent="0.25">
      <c r="C8523" s="201">
        <v>45744</v>
      </c>
      <c r="D8523" s="217" t="s">
        <v>312</v>
      </c>
      <c r="E8523" s="124">
        <v>15498</v>
      </c>
      <c r="F8523" s="124">
        <v>16500</v>
      </c>
      <c r="G8523" s="124">
        <v>15990</v>
      </c>
      <c r="H8523" s="217">
        <v>1</v>
      </c>
      <c r="I8523" s="124">
        <v>15498</v>
      </c>
      <c r="J8523" s="238">
        <v>20000000</v>
      </c>
      <c r="K8523" s="124">
        <v>319800000000</v>
      </c>
    </row>
    <row r="8524" spans="3:11" x14ac:dyDescent="0.25">
      <c r="C8524" s="201">
        <v>45744</v>
      </c>
      <c r="D8524" s="217" t="s">
        <v>312</v>
      </c>
      <c r="E8524" s="124">
        <v>15498</v>
      </c>
      <c r="F8524" s="124">
        <v>16500</v>
      </c>
      <c r="G8524" s="124">
        <v>15990</v>
      </c>
      <c r="H8524" s="217">
        <v>2</v>
      </c>
      <c r="I8524" s="124">
        <v>30996</v>
      </c>
      <c r="J8524" s="238">
        <v>20000000</v>
      </c>
      <c r="K8524" s="124">
        <v>319800000000</v>
      </c>
    </row>
    <row r="8525" spans="3:11" x14ac:dyDescent="0.25">
      <c r="C8525" s="201">
        <v>45744</v>
      </c>
      <c r="D8525" s="217" t="s">
        <v>312</v>
      </c>
      <c r="E8525" s="124">
        <v>15498</v>
      </c>
      <c r="F8525" s="124">
        <v>16500</v>
      </c>
      <c r="G8525" s="124">
        <v>15990</v>
      </c>
      <c r="H8525" s="217">
        <v>2</v>
      </c>
      <c r="I8525" s="124">
        <v>30996</v>
      </c>
      <c r="J8525" s="238">
        <v>20000000</v>
      </c>
      <c r="K8525" s="124">
        <v>319800000000</v>
      </c>
    </row>
    <row r="8526" spans="3:11" x14ac:dyDescent="0.25">
      <c r="C8526" s="201">
        <v>45744</v>
      </c>
      <c r="D8526" s="217" t="s">
        <v>1155</v>
      </c>
      <c r="E8526" s="124">
        <v>19000</v>
      </c>
      <c r="F8526" s="124">
        <v>19000</v>
      </c>
      <c r="G8526" s="124">
        <v>19000</v>
      </c>
      <c r="H8526" s="217">
        <v>3</v>
      </c>
      <c r="I8526" s="124">
        <v>57000</v>
      </c>
      <c r="J8526" s="238">
        <v>2400000</v>
      </c>
      <c r="K8526" s="124">
        <v>45600000000</v>
      </c>
    </row>
    <row r="8527" spans="3:11" x14ac:dyDescent="0.25">
      <c r="C8527" s="201">
        <v>45744</v>
      </c>
      <c r="D8527" s="217" t="s">
        <v>1155</v>
      </c>
      <c r="E8527" s="124">
        <v>19000</v>
      </c>
      <c r="F8527" s="124">
        <v>19000</v>
      </c>
      <c r="G8527" s="124">
        <v>19000</v>
      </c>
      <c r="H8527" s="217">
        <v>1</v>
      </c>
      <c r="I8527" s="124">
        <v>19000</v>
      </c>
      <c r="J8527" s="238">
        <v>2400000</v>
      </c>
      <c r="K8527" s="124">
        <v>45600000000</v>
      </c>
    </row>
    <row r="8528" spans="3:11" x14ac:dyDescent="0.25">
      <c r="C8528" s="201">
        <v>45744</v>
      </c>
      <c r="D8528" s="217" t="s">
        <v>1155</v>
      </c>
      <c r="E8528" s="124">
        <v>19000</v>
      </c>
      <c r="F8528" s="124">
        <v>19000</v>
      </c>
      <c r="G8528" s="124">
        <v>19000</v>
      </c>
      <c r="H8528" s="217">
        <v>1</v>
      </c>
      <c r="I8528" s="124">
        <v>19000</v>
      </c>
      <c r="J8528" s="238">
        <v>2400000</v>
      </c>
      <c r="K8528" s="124">
        <v>45600000000</v>
      </c>
    </row>
    <row r="8529" spans="3:11" x14ac:dyDescent="0.25">
      <c r="C8529" s="201">
        <v>45744</v>
      </c>
      <c r="D8529" s="217" t="s">
        <v>1155</v>
      </c>
      <c r="E8529" s="124">
        <v>19000</v>
      </c>
      <c r="F8529" s="124">
        <v>19000</v>
      </c>
      <c r="G8529" s="124">
        <v>19000</v>
      </c>
      <c r="H8529" s="217">
        <v>10</v>
      </c>
      <c r="I8529" s="124">
        <v>190000</v>
      </c>
      <c r="J8529" s="238">
        <v>2400000</v>
      </c>
      <c r="K8529" s="124">
        <v>45600000000</v>
      </c>
    </row>
    <row r="8530" spans="3:11" x14ac:dyDescent="0.25">
      <c r="C8530" s="201">
        <v>45744</v>
      </c>
      <c r="D8530" s="217" t="s">
        <v>312</v>
      </c>
      <c r="E8530" s="124">
        <v>15498</v>
      </c>
      <c r="F8530" s="124">
        <v>16500</v>
      </c>
      <c r="G8530" s="124">
        <v>15990</v>
      </c>
      <c r="H8530" s="217">
        <v>3</v>
      </c>
      <c r="I8530" s="124">
        <v>46494</v>
      </c>
      <c r="J8530" s="238">
        <v>20000000</v>
      </c>
      <c r="K8530" s="124">
        <v>319800000000</v>
      </c>
    </row>
    <row r="8531" spans="3:11" x14ac:dyDescent="0.25">
      <c r="C8531" s="201">
        <v>45744</v>
      </c>
      <c r="D8531" s="217" t="s">
        <v>312</v>
      </c>
      <c r="E8531" s="124">
        <v>15498</v>
      </c>
      <c r="F8531" s="124">
        <v>16500</v>
      </c>
      <c r="G8531" s="124">
        <v>15990</v>
      </c>
      <c r="H8531" s="217">
        <v>32</v>
      </c>
      <c r="I8531" s="124">
        <v>495936</v>
      </c>
      <c r="J8531" s="238">
        <v>20000000</v>
      </c>
      <c r="K8531" s="124">
        <v>319800000000</v>
      </c>
    </row>
    <row r="8532" spans="3:11" x14ac:dyDescent="0.25">
      <c r="C8532" s="201">
        <v>45744</v>
      </c>
      <c r="D8532" s="217" t="s">
        <v>312</v>
      </c>
      <c r="E8532" s="124">
        <v>15500</v>
      </c>
      <c r="F8532" s="124">
        <v>16500</v>
      </c>
      <c r="G8532" s="124">
        <v>15990</v>
      </c>
      <c r="H8532" s="217">
        <v>98</v>
      </c>
      <c r="I8532" s="124">
        <v>1519000</v>
      </c>
      <c r="J8532" s="238">
        <v>20000000</v>
      </c>
      <c r="K8532" s="124">
        <v>319800000000</v>
      </c>
    </row>
    <row r="8533" spans="3:11" x14ac:dyDescent="0.25">
      <c r="C8533" s="201">
        <v>45744</v>
      </c>
      <c r="D8533" s="217" t="s">
        <v>312</v>
      </c>
      <c r="E8533" s="124">
        <v>15500</v>
      </c>
      <c r="F8533" s="124">
        <v>16500</v>
      </c>
      <c r="G8533" s="124">
        <v>15990</v>
      </c>
      <c r="H8533" s="217">
        <v>1</v>
      </c>
      <c r="I8533" s="124">
        <v>15500</v>
      </c>
      <c r="J8533" s="238">
        <v>20000000</v>
      </c>
      <c r="K8533" s="124">
        <v>319800000000</v>
      </c>
    </row>
    <row r="8534" spans="3:11" x14ac:dyDescent="0.25">
      <c r="C8534" s="201">
        <v>45744</v>
      </c>
      <c r="D8534" s="217" t="s">
        <v>310</v>
      </c>
      <c r="E8534" s="124">
        <v>59900</v>
      </c>
      <c r="F8534" s="124">
        <v>56000</v>
      </c>
      <c r="G8534" s="124">
        <v>59900</v>
      </c>
      <c r="H8534" s="217">
        <v>2</v>
      </c>
      <c r="I8534" s="124">
        <v>119800</v>
      </c>
      <c r="J8534" s="238">
        <v>19450000</v>
      </c>
      <c r="K8534" s="124">
        <v>1165055000000</v>
      </c>
    </row>
    <row r="8535" spans="3:11" x14ac:dyDescent="0.25">
      <c r="C8535" s="201">
        <v>45744</v>
      </c>
      <c r="D8535" s="217" t="s">
        <v>312</v>
      </c>
      <c r="E8535" s="124">
        <v>15500</v>
      </c>
      <c r="F8535" s="124">
        <v>16500</v>
      </c>
      <c r="G8535" s="124">
        <v>15990</v>
      </c>
      <c r="H8535" s="217">
        <v>10</v>
      </c>
      <c r="I8535" s="124">
        <v>155000</v>
      </c>
      <c r="J8535" s="238">
        <v>20000000</v>
      </c>
      <c r="K8535" s="124">
        <v>319800000000</v>
      </c>
    </row>
    <row r="8536" spans="3:11" x14ac:dyDescent="0.25">
      <c r="C8536" s="201">
        <v>45744</v>
      </c>
      <c r="D8536" s="217" t="s">
        <v>1154</v>
      </c>
      <c r="E8536" s="124">
        <v>23400</v>
      </c>
      <c r="F8536" s="124">
        <v>23000</v>
      </c>
      <c r="G8536" s="124">
        <v>23400</v>
      </c>
      <c r="H8536" s="217">
        <v>5</v>
      </c>
      <c r="I8536" s="124">
        <v>117000</v>
      </c>
      <c r="J8536" s="238">
        <v>600000</v>
      </c>
      <c r="K8536" s="124">
        <v>14040000000</v>
      </c>
    </row>
    <row r="8537" spans="3:11" x14ac:dyDescent="0.25">
      <c r="C8537" s="201">
        <v>45744</v>
      </c>
      <c r="D8537" s="217" t="s">
        <v>1154</v>
      </c>
      <c r="E8537" s="124">
        <v>23400</v>
      </c>
      <c r="F8537" s="124">
        <v>23000</v>
      </c>
      <c r="G8537" s="124">
        <v>23400</v>
      </c>
      <c r="H8537" s="217">
        <v>2</v>
      </c>
      <c r="I8537" s="124">
        <v>46800</v>
      </c>
      <c r="J8537" s="238">
        <v>600000</v>
      </c>
      <c r="K8537" s="124">
        <v>14040000000</v>
      </c>
    </row>
    <row r="8538" spans="3:11" x14ac:dyDescent="0.25">
      <c r="C8538" s="201">
        <v>45744</v>
      </c>
      <c r="D8538" s="217" t="s">
        <v>310</v>
      </c>
      <c r="E8538" s="124">
        <v>59900</v>
      </c>
      <c r="F8538" s="124">
        <v>56000</v>
      </c>
      <c r="G8538" s="124">
        <v>59900</v>
      </c>
      <c r="H8538" s="217">
        <v>1</v>
      </c>
      <c r="I8538" s="124">
        <v>59900</v>
      </c>
      <c r="J8538" s="238">
        <v>19450000</v>
      </c>
      <c r="K8538" s="124">
        <v>1165055000000</v>
      </c>
    </row>
    <row r="8539" spans="3:11" x14ac:dyDescent="0.25">
      <c r="C8539" s="201">
        <v>45744</v>
      </c>
      <c r="D8539" s="217" t="s">
        <v>312</v>
      </c>
      <c r="E8539" s="124">
        <v>15500</v>
      </c>
      <c r="F8539" s="124">
        <v>16500</v>
      </c>
      <c r="G8539" s="124">
        <v>15990</v>
      </c>
      <c r="H8539" s="217">
        <v>3</v>
      </c>
      <c r="I8539" s="124">
        <v>46500</v>
      </c>
      <c r="J8539" s="238">
        <v>20000000</v>
      </c>
      <c r="K8539" s="124">
        <v>319800000000</v>
      </c>
    </row>
    <row r="8540" spans="3:11" x14ac:dyDescent="0.25">
      <c r="C8540" s="201">
        <v>45744</v>
      </c>
      <c r="D8540" s="217" t="s">
        <v>310</v>
      </c>
      <c r="E8540" s="124">
        <v>59900</v>
      </c>
      <c r="F8540" s="124">
        <v>56000</v>
      </c>
      <c r="G8540" s="124">
        <v>59900</v>
      </c>
      <c r="H8540" s="217">
        <v>3</v>
      </c>
      <c r="I8540" s="124">
        <v>179700</v>
      </c>
      <c r="J8540" s="238">
        <v>19450000</v>
      </c>
      <c r="K8540" s="124">
        <v>1165055000000</v>
      </c>
    </row>
    <row r="8541" spans="3:11" x14ac:dyDescent="0.25">
      <c r="C8541" s="201">
        <v>45744</v>
      </c>
      <c r="D8541" s="217" t="s">
        <v>1155</v>
      </c>
      <c r="E8541" s="124">
        <v>19000</v>
      </c>
      <c r="F8541" s="124">
        <v>19000</v>
      </c>
      <c r="G8541" s="124">
        <v>19000</v>
      </c>
      <c r="H8541" s="217">
        <v>5</v>
      </c>
      <c r="I8541" s="124">
        <v>95000</v>
      </c>
      <c r="J8541" s="238">
        <v>2400000</v>
      </c>
      <c r="K8541" s="124">
        <v>45600000000</v>
      </c>
    </row>
    <row r="8542" spans="3:11" x14ac:dyDescent="0.25">
      <c r="C8542" s="201">
        <v>45744</v>
      </c>
      <c r="D8542" s="217" t="s">
        <v>1154</v>
      </c>
      <c r="E8542" s="124">
        <v>23400</v>
      </c>
      <c r="F8542" s="124">
        <v>23000</v>
      </c>
      <c r="G8542" s="124">
        <v>23400</v>
      </c>
      <c r="H8542" s="217">
        <v>3</v>
      </c>
      <c r="I8542" s="124">
        <v>70200</v>
      </c>
      <c r="J8542" s="238">
        <v>600000</v>
      </c>
      <c r="K8542" s="124">
        <v>14040000000</v>
      </c>
    </row>
    <row r="8543" spans="3:11" x14ac:dyDescent="0.25">
      <c r="C8543" s="201">
        <v>45744</v>
      </c>
      <c r="D8543" s="217" t="s">
        <v>1155</v>
      </c>
      <c r="E8543" s="124">
        <v>19000</v>
      </c>
      <c r="F8543" s="124">
        <v>19000</v>
      </c>
      <c r="G8543" s="124">
        <v>19000</v>
      </c>
      <c r="H8543" s="217">
        <v>2</v>
      </c>
      <c r="I8543" s="124">
        <v>38000</v>
      </c>
      <c r="J8543" s="238">
        <v>2400000</v>
      </c>
      <c r="K8543" s="124">
        <v>45600000000</v>
      </c>
    </row>
    <row r="8544" spans="3:11" x14ac:dyDescent="0.25">
      <c r="C8544" s="201">
        <v>45744</v>
      </c>
      <c r="D8544" s="217" t="s">
        <v>1154</v>
      </c>
      <c r="E8544" s="124">
        <v>23400</v>
      </c>
      <c r="F8544" s="124">
        <v>23000</v>
      </c>
      <c r="G8544" s="124">
        <v>23400</v>
      </c>
      <c r="H8544" s="217">
        <v>2</v>
      </c>
      <c r="I8544" s="124">
        <v>46800</v>
      </c>
      <c r="J8544" s="238">
        <v>600000</v>
      </c>
      <c r="K8544" s="124">
        <v>14040000000</v>
      </c>
    </row>
    <row r="8545" spans="3:11" x14ac:dyDescent="0.25">
      <c r="C8545" s="201">
        <v>45744</v>
      </c>
      <c r="D8545" s="217" t="s">
        <v>1155</v>
      </c>
      <c r="E8545" s="124">
        <v>19000</v>
      </c>
      <c r="F8545" s="124">
        <v>19000</v>
      </c>
      <c r="G8545" s="124">
        <v>19000</v>
      </c>
      <c r="H8545" s="217">
        <v>1</v>
      </c>
      <c r="I8545" s="124">
        <v>19000</v>
      </c>
      <c r="J8545" s="238">
        <v>2400000</v>
      </c>
      <c r="K8545" s="124">
        <v>45600000000</v>
      </c>
    </row>
    <row r="8546" spans="3:11" x14ac:dyDescent="0.25">
      <c r="C8546" s="201">
        <v>45744</v>
      </c>
      <c r="D8546" s="217" t="s">
        <v>310</v>
      </c>
      <c r="E8546" s="124">
        <v>59900</v>
      </c>
      <c r="F8546" s="124">
        <v>56000</v>
      </c>
      <c r="G8546" s="124">
        <v>59900</v>
      </c>
      <c r="H8546" s="217">
        <v>1</v>
      </c>
      <c r="I8546" s="124">
        <v>59900</v>
      </c>
      <c r="J8546" s="238">
        <v>19450000</v>
      </c>
      <c r="K8546" s="124">
        <v>1165055000000</v>
      </c>
    </row>
    <row r="8547" spans="3:11" x14ac:dyDescent="0.25">
      <c r="C8547" s="201">
        <v>45744</v>
      </c>
      <c r="D8547" s="217" t="s">
        <v>1155</v>
      </c>
      <c r="E8547" s="124">
        <v>19000</v>
      </c>
      <c r="F8547" s="124">
        <v>19000</v>
      </c>
      <c r="G8547" s="124">
        <v>19000</v>
      </c>
      <c r="H8547" s="217">
        <v>30</v>
      </c>
      <c r="I8547" s="124">
        <v>570000</v>
      </c>
      <c r="J8547" s="238">
        <v>2400000</v>
      </c>
      <c r="K8547" s="124">
        <v>45600000000</v>
      </c>
    </row>
    <row r="8548" spans="3:11" x14ac:dyDescent="0.25">
      <c r="C8548" s="201">
        <v>45744</v>
      </c>
      <c r="D8548" s="217" t="s">
        <v>312</v>
      </c>
      <c r="E8548" s="124">
        <v>15500</v>
      </c>
      <c r="F8548" s="124">
        <v>16500</v>
      </c>
      <c r="G8548" s="124">
        <v>15990</v>
      </c>
      <c r="H8548" s="217">
        <v>334</v>
      </c>
      <c r="I8548" s="124">
        <v>5177000</v>
      </c>
      <c r="J8548" s="238">
        <v>20000000</v>
      </c>
      <c r="K8548" s="124">
        <v>319800000000</v>
      </c>
    </row>
    <row r="8549" spans="3:11" x14ac:dyDescent="0.25">
      <c r="C8549" s="201">
        <v>45744</v>
      </c>
      <c r="D8549" s="217" t="s">
        <v>312</v>
      </c>
      <c r="E8549" s="124">
        <v>15500</v>
      </c>
      <c r="F8549" s="124">
        <v>16500</v>
      </c>
      <c r="G8549" s="124">
        <v>15990</v>
      </c>
      <c r="H8549" s="217">
        <v>7</v>
      </c>
      <c r="I8549" s="124">
        <v>108500</v>
      </c>
      <c r="J8549" s="238">
        <v>20000000</v>
      </c>
      <c r="K8549" s="124">
        <v>319800000000</v>
      </c>
    </row>
    <row r="8550" spans="3:11" x14ac:dyDescent="0.25">
      <c r="C8550" s="201">
        <v>45744</v>
      </c>
      <c r="D8550" s="217" t="s">
        <v>310</v>
      </c>
      <c r="E8550" s="124">
        <v>59900</v>
      </c>
      <c r="F8550" s="124">
        <v>56000</v>
      </c>
      <c r="G8550" s="124">
        <v>59900</v>
      </c>
      <c r="H8550" s="217">
        <v>1</v>
      </c>
      <c r="I8550" s="124">
        <v>59900</v>
      </c>
      <c r="J8550" s="238">
        <v>19450000</v>
      </c>
      <c r="K8550" s="124">
        <v>1165055000000</v>
      </c>
    </row>
    <row r="8551" spans="3:11" x14ac:dyDescent="0.25">
      <c r="C8551" s="201">
        <v>45744</v>
      </c>
      <c r="D8551" s="217" t="s">
        <v>1155</v>
      </c>
      <c r="E8551" s="124">
        <v>19000</v>
      </c>
      <c r="F8551" s="124">
        <v>19000</v>
      </c>
      <c r="G8551" s="124">
        <v>19000</v>
      </c>
      <c r="H8551" s="217">
        <v>1</v>
      </c>
      <c r="I8551" s="124">
        <v>19000</v>
      </c>
      <c r="J8551" s="238">
        <v>2400000</v>
      </c>
      <c r="K8551" s="124">
        <v>45600000000</v>
      </c>
    </row>
    <row r="8552" spans="3:11" x14ac:dyDescent="0.25">
      <c r="C8552" s="201">
        <v>45744</v>
      </c>
      <c r="D8552" s="217" t="s">
        <v>1154</v>
      </c>
      <c r="E8552" s="124">
        <v>23400</v>
      </c>
      <c r="F8552" s="124">
        <v>23000</v>
      </c>
      <c r="G8552" s="124">
        <v>23400</v>
      </c>
      <c r="H8552" s="217">
        <v>1</v>
      </c>
      <c r="I8552" s="124">
        <v>23400</v>
      </c>
      <c r="J8552" s="238">
        <v>600000</v>
      </c>
      <c r="K8552" s="124">
        <v>14040000000</v>
      </c>
    </row>
    <row r="8553" spans="3:11" x14ac:dyDescent="0.25">
      <c r="C8553" s="201">
        <v>45744</v>
      </c>
      <c r="D8553" s="217" t="s">
        <v>312</v>
      </c>
      <c r="E8553" s="124">
        <v>16000</v>
      </c>
      <c r="F8553" s="124">
        <v>16500</v>
      </c>
      <c r="G8553" s="124">
        <v>15990</v>
      </c>
      <c r="H8553" s="217">
        <v>1</v>
      </c>
      <c r="I8553" s="124">
        <v>16000</v>
      </c>
      <c r="J8553" s="238">
        <v>20000000</v>
      </c>
      <c r="K8553" s="124">
        <v>319800000000</v>
      </c>
    </row>
    <row r="8554" spans="3:11" x14ac:dyDescent="0.25">
      <c r="C8554" s="201">
        <v>45744</v>
      </c>
      <c r="D8554" s="217" t="s">
        <v>310</v>
      </c>
      <c r="E8554" s="124">
        <v>59900</v>
      </c>
      <c r="F8554" s="124">
        <v>56000</v>
      </c>
      <c r="G8554" s="124">
        <v>59900</v>
      </c>
      <c r="H8554" s="217">
        <v>1</v>
      </c>
      <c r="I8554" s="124">
        <v>59900</v>
      </c>
      <c r="J8554" s="238">
        <v>19450000</v>
      </c>
      <c r="K8554" s="124">
        <v>1165055000000</v>
      </c>
    </row>
    <row r="8555" spans="3:11" x14ac:dyDescent="0.25">
      <c r="C8555" s="201">
        <v>45744</v>
      </c>
      <c r="D8555" s="217" t="s">
        <v>1154</v>
      </c>
      <c r="E8555" s="124">
        <v>23400</v>
      </c>
      <c r="F8555" s="124">
        <v>23000</v>
      </c>
      <c r="G8555" s="124">
        <v>23400</v>
      </c>
      <c r="H8555" s="217">
        <v>1</v>
      </c>
      <c r="I8555" s="124">
        <v>23400</v>
      </c>
      <c r="J8555" s="238">
        <v>600000</v>
      </c>
      <c r="K8555" s="124">
        <v>14040000000</v>
      </c>
    </row>
    <row r="8556" spans="3:11" x14ac:dyDescent="0.25">
      <c r="C8556" s="201">
        <v>45744</v>
      </c>
      <c r="D8556" s="217" t="s">
        <v>310</v>
      </c>
      <c r="E8556" s="124">
        <v>59900</v>
      </c>
      <c r="F8556" s="124">
        <v>56000</v>
      </c>
      <c r="G8556" s="124">
        <v>59900</v>
      </c>
      <c r="H8556" s="217">
        <v>2</v>
      </c>
      <c r="I8556" s="124">
        <v>119800</v>
      </c>
      <c r="J8556" s="238">
        <v>19450000</v>
      </c>
      <c r="K8556" s="124">
        <v>1165055000000</v>
      </c>
    </row>
    <row r="8557" spans="3:11" x14ac:dyDescent="0.25">
      <c r="C8557" s="201">
        <v>45744</v>
      </c>
      <c r="D8557" s="217" t="s">
        <v>312</v>
      </c>
      <c r="E8557" s="124">
        <v>15990</v>
      </c>
      <c r="F8557" s="124">
        <v>16500</v>
      </c>
      <c r="G8557" s="124">
        <v>15990</v>
      </c>
      <c r="H8557" s="217">
        <v>4</v>
      </c>
      <c r="I8557" s="124">
        <v>63960</v>
      </c>
      <c r="J8557" s="238">
        <v>20000000</v>
      </c>
      <c r="K8557" s="124">
        <v>319800000000</v>
      </c>
    </row>
    <row r="8558" spans="3:11" x14ac:dyDescent="0.25">
      <c r="C8558" s="201">
        <v>45744</v>
      </c>
      <c r="D8558" s="217" t="s">
        <v>312</v>
      </c>
      <c r="E8558" s="124">
        <v>15990</v>
      </c>
      <c r="F8558" s="124">
        <v>16500</v>
      </c>
      <c r="G8558" s="124">
        <v>15990</v>
      </c>
      <c r="H8558" s="217">
        <v>1</v>
      </c>
      <c r="I8558" s="124">
        <v>15990</v>
      </c>
      <c r="J8558" s="238">
        <v>20000000</v>
      </c>
      <c r="K8558" s="124">
        <v>319800000000</v>
      </c>
    </row>
    <row r="8559" spans="3:11" x14ac:dyDescent="0.25">
      <c r="C8559" s="201">
        <v>45744</v>
      </c>
      <c r="D8559" s="217" t="s">
        <v>1154</v>
      </c>
      <c r="E8559" s="124">
        <v>23400</v>
      </c>
      <c r="F8559" s="124">
        <v>23000</v>
      </c>
      <c r="G8559" s="124">
        <v>23400</v>
      </c>
      <c r="H8559" s="217">
        <v>1</v>
      </c>
      <c r="I8559" s="124">
        <v>23400</v>
      </c>
      <c r="J8559" s="238">
        <v>600000</v>
      </c>
      <c r="K8559" s="124">
        <v>14040000000</v>
      </c>
    </row>
    <row r="8560" spans="3:11" x14ac:dyDescent="0.25">
      <c r="C8560" s="201">
        <v>45744</v>
      </c>
      <c r="D8560" s="217" t="s">
        <v>1154</v>
      </c>
      <c r="E8560" s="124">
        <v>23400</v>
      </c>
      <c r="F8560" s="124">
        <v>23000</v>
      </c>
      <c r="G8560" s="124">
        <v>23400</v>
      </c>
      <c r="H8560" s="217">
        <v>1</v>
      </c>
      <c r="I8560" s="124">
        <v>23400</v>
      </c>
      <c r="J8560" s="238">
        <v>600000</v>
      </c>
      <c r="K8560" s="124">
        <v>14040000000</v>
      </c>
    </row>
    <row r="8561" spans="3:11" x14ac:dyDescent="0.25">
      <c r="C8561" s="201">
        <v>45744</v>
      </c>
      <c r="D8561" s="217" t="s">
        <v>312</v>
      </c>
      <c r="E8561" s="124">
        <v>15990</v>
      </c>
      <c r="F8561" s="124">
        <v>16500</v>
      </c>
      <c r="G8561" s="124">
        <v>15990</v>
      </c>
      <c r="H8561" s="217">
        <v>1</v>
      </c>
      <c r="I8561" s="124">
        <v>15990</v>
      </c>
      <c r="J8561" s="238">
        <v>20000000</v>
      </c>
      <c r="K8561" s="124">
        <v>319800000000</v>
      </c>
    </row>
    <row r="8562" spans="3:11" x14ac:dyDescent="0.25">
      <c r="C8562" s="201">
        <v>45744</v>
      </c>
      <c r="D8562" s="217" t="s">
        <v>312</v>
      </c>
      <c r="E8562" s="124">
        <v>15990</v>
      </c>
      <c r="F8562" s="124">
        <v>16500</v>
      </c>
      <c r="G8562" s="124">
        <v>15990</v>
      </c>
      <c r="H8562" s="217">
        <v>1</v>
      </c>
      <c r="I8562" s="124">
        <v>15990</v>
      </c>
      <c r="J8562" s="238">
        <v>20000000</v>
      </c>
      <c r="K8562" s="124">
        <v>319800000000</v>
      </c>
    </row>
    <row r="8563" spans="3:11" x14ac:dyDescent="0.25">
      <c r="C8563" s="201">
        <v>45744</v>
      </c>
      <c r="D8563" s="217" t="s">
        <v>1155</v>
      </c>
      <c r="E8563" s="124">
        <v>19000</v>
      </c>
      <c r="F8563" s="124">
        <v>19000</v>
      </c>
      <c r="G8563" s="124">
        <v>19000</v>
      </c>
      <c r="H8563" s="217">
        <v>18</v>
      </c>
      <c r="I8563" s="124">
        <v>342000</v>
      </c>
      <c r="J8563" s="238">
        <v>2400000</v>
      </c>
      <c r="K8563" s="124">
        <v>45600000000</v>
      </c>
    </row>
    <row r="8564" spans="3:11" x14ac:dyDescent="0.25">
      <c r="C8564" s="201">
        <v>45744</v>
      </c>
      <c r="D8564" s="217" t="s">
        <v>310</v>
      </c>
      <c r="E8564" s="124">
        <v>59900</v>
      </c>
      <c r="F8564" s="124">
        <v>56000</v>
      </c>
      <c r="G8564" s="124">
        <v>59900</v>
      </c>
      <c r="H8564" s="217">
        <v>16</v>
      </c>
      <c r="I8564" s="124">
        <v>958400</v>
      </c>
      <c r="J8564" s="238">
        <v>19450000</v>
      </c>
      <c r="K8564" s="124">
        <v>1165055000000</v>
      </c>
    </row>
    <row r="8565" spans="3:11" x14ac:dyDescent="0.25">
      <c r="C8565" s="201">
        <v>45744</v>
      </c>
      <c r="D8565" s="217" t="s">
        <v>310</v>
      </c>
      <c r="E8565" s="124">
        <v>59900</v>
      </c>
      <c r="F8565" s="124">
        <v>56000</v>
      </c>
      <c r="G8565" s="124">
        <v>59900</v>
      </c>
      <c r="H8565" s="217">
        <v>3</v>
      </c>
      <c r="I8565" s="124">
        <v>179700</v>
      </c>
      <c r="J8565" s="238">
        <v>19450000</v>
      </c>
      <c r="K8565" s="124">
        <v>1165055000000</v>
      </c>
    </row>
    <row r="8566" spans="3:11" x14ac:dyDescent="0.25">
      <c r="C8566" s="201">
        <v>45744</v>
      </c>
      <c r="D8566" s="217" t="s">
        <v>312</v>
      </c>
      <c r="E8566" s="124">
        <v>15990</v>
      </c>
      <c r="F8566" s="124">
        <v>16500</v>
      </c>
      <c r="G8566" s="124">
        <v>15990</v>
      </c>
      <c r="H8566" s="217">
        <v>2</v>
      </c>
      <c r="I8566" s="124">
        <v>31980</v>
      </c>
      <c r="J8566" s="238">
        <v>20000000</v>
      </c>
      <c r="K8566" s="124">
        <v>319800000000</v>
      </c>
    </row>
    <row r="8567" spans="3:11" x14ac:dyDescent="0.25">
      <c r="C8567" s="201">
        <v>45744</v>
      </c>
      <c r="D8567" s="217" t="s">
        <v>1154</v>
      </c>
      <c r="E8567" s="124">
        <v>23400</v>
      </c>
      <c r="F8567" s="124">
        <v>23000</v>
      </c>
      <c r="G8567" s="124">
        <v>23400</v>
      </c>
      <c r="H8567" s="217">
        <v>1</v>
      </c>
      <c r="I8567" s="124">
        <v>23400</v>
      </c>
      <c r="J8567" s="238">
        <v>600000</v>
      </c>
      <c r="K8567" s="124">
        <v>14040000000</v>
      </c>
    </row>
    <row r="8568" spans="3:11" x14ac:dyDescent="0.25">
      <c r="C8568" s="201">
        <v>45744</v>
      </c>
      <c r="D8568" s="217" t="s">
        <v>1155</v>
      </c>
      <c r="E8568" s="124">
        <v>19000</v>
      </c>
      <c r="F8568" s="124">
        <v>19000</v>
      </c>
      <c r="G8568" s="124">
        <v>19000</v>
      </c>
      <c r="H8568" s="217">
        <v>1</v>
      </c>
      <c r="I8568" s="124">
        <v>19000</v>
      </c>
      <c r="J8568" s="238">
        <v>2400000</v>
      </c>
      <c r="K8568" s="124">
        <v>45600000000</v>
      </c>
    </row>
    <row r="8569" spans="3:11" x14ac:dyDescent="0.25">
      <c r="C8569" s="201">
        <v>45747</v>
      </c>
      <c r="D8569" s="217" t="s">
        <v>310</v>
      </c>
      <c r="E8569" s="124">
        <v>59900</v>
      </c>
      <c r="F8569" s="124">
        <v>59900</v>
      </c>
      <c r="G8569" s="124">
        <v>60000</v>
      </c>
      <c r="H8569" s="217">
        <v>10</v>
      </c>
      <c r="I8569" s="124">
        <v>599000</v>
      </c>
      <c r="J8569" s="238">
        <v>19450000</v>
      </c>
      <c r="K8569" s="124">
        <v>1167000000000</v>
      </c>
    </row>
    <row r="8570" spans="3:11" x14ac:dyDescent="0.25">
      <c r="C8570" s="201">
        <v>45747</v>
      </c>
      <c r="D8570" s="217" t="s">
        <v>310</v>
      </c>
      <c r="E8570" s="124">
        <v>59900</v>
      </c>
      <c r="F8570" s="124">
        <v>59900</v>
      </c>
      <c r="G8570" s="124">
        <v>60000</v>
      </c>
      <c r="H8570" s="217">
        <v>2</v>
      </c>
      <c r="I8570" s="124">
        <v>119800</v>
      </c>
      <c r="J8570" s="238">
        <v>19450000</v>
      </c>
      <c r="K8570" s="124">
        <v>1167000000000</v>
      </c>
    </row>
    <row r="8571" spans="3:11" x14ac:dyDescent="0.25">
      <c r="C8571" s="201">
        <v>45747</v>
      </c>
      <c r="D8571" s="217" t="s">
        <v>310</v>
      </c>
      <c r="E8571" s="124">
        <v>59900</v>
      </c>
      <c r="F8571" s="124">
        <v>59900</v>
      </c>
      <c r="G8571" s="124">
        <v>60000</v>
      </c>
      <c r="H8571" s="217">
        <v>16</v>
      </c>
      <c r="I8571" s="124">
        <v>958400</v>
      </c>
      <c r="J8571" s="238">
        <v>19450000</v>
      </c>
      <c r="K8571" s="124">
        <v>1167000000000</v>
      </c>
    </row>
    <row r="8572" spans="3:11" x14ac:dyDescent="0.25">
      <c r="C8572" s="201">
        <v>45747</v>
      </c>
      <c r="D8572" s="217" t="s">
        <v>310</v>
      </c>
      <c r="E8572" s="124">
        <v>59900</v>
      </c>
      <c r="F8572" s="124">
        <v>59900</v>
      </c>
      <c r="G8572" s="124">
        <v>60000</v>
      </c>
      <c r="H8572" s="217">
        <v>7</v>
      </c>
      <c r="I8572" s="124">
        <v>419300</v>
      </c>
      <c r="J8572" s="238">
        <v>19450000</v>
      </c>
      <c r="K8572" s="124">
        <v>1167000000000</v>
      </c>
    </row>
    <row r="8573" spans="3:11" x14ac:dyDescent="0.25">
      <c r="C8573" s="201">
        <v>45747</v>
      </c>
      <c r="D8573" s="217" t="s">
        <v>1154</v>
      </c>
      <c r="E8573" s="124">
        <v>23350</v>
      </c>
      <c r="F8573" s="124">
        <v>23400</v>
      </c>
      <c r="G8573" s="124">
        <v>23400</v>
      </c>
      <c r="H8573" s="217">
        <v>1</v>
      </c>
      <c r="I8573" s="124">
        <v>23350</v>
      </c>
      <c r="J8573" s="238">
        <v>600000</v>
      </c>
      <c r="K8573" s="124">
        <v>14040000000</v>
      </c>
    </row>
    <row r="8574" spans="3:11" x14ac:dyDescent="0.25">
      <c r="C8574" s="201">
        <v>45747</v>
      </c>
      <c r="D8574" s="217" t="s">
        <v>1154</v>
      </c>
      <c r="E8574" s="124">
        <v>23350</v>
      </c>
      <c r="F8574" s="124">
        <v>23400</v>
      </c>
      <c r="G8574" s="124">
        <v>23400</v>
      </c>
      <c r="H8574" s="217">
        <v>1</v>
      </c>
      <c r="I8574" s="124">
        <v>23350</v>
      </c>
      <c r="J8574" s="238">
        <v>600000</v>
      </c>
      <c r="K8574" s="124">
        <v>14040000000</v>
      </c>
    </row>
    <row r="8575" spans="3:11" x14ac:dyDescent="0.25">
      <c r="C8575" s="201">
        <v>45747</v>
      </c>
      <c r="D8575" s="217" t="s">
        <v>1155</v>
      </c>
      <c r="E8575" s="124">
        <v>19000</v>
      </c>
      <c r="F8575" s="124">
        <v>19000</v>
      </c>
      <c r="G8575" s="124">
        <v>19000</v>
      </c>
      <c r="H8575" s="217">
        <v>1</v>
      </c>
      <c r="I8575" s="124">
        <v>19000</v>
      </c>
      <c r="J8575" s="238">
        <v>2400000</v>
      </c>
      <c r="K8575" s="124">
        <v>45600000000</v>
      </c>
    </row>
    <row r="8576" spans="3:11" x14ac:dyDescent="0.25">
      <c r="C8576" s="201">
        <v>45747</v>
      </c>
      <c r="D8576" s="217" t="s">
        <v>1155</v>
      </c>
      <c r="E8576" s="124">
        <v>19000</v>
      </c>
      <c r="F8576" s="124">
        <v>19000</v>
      </c>
      <c r="G8576" s="124">
        <v>19000</v>
      </c>
      <c r="H8576" s="217">
        <v>10</v>
      </c>
      <c r="I8576" s="124">
        <v>190000</v>
      </c>
      <c r="J8576" s="238">
        <v>2400000</v>
      </c>
      <c r="K8576" s="124">
        <v>45600000000</v>
      </c>
    </row>
    <row r="8577" spans="3:11" x14ac:dyDescent="0.25">
      <c r="C8577" s="201">
        <v>45747</v>
      </c>
      <c r="D8577" s="217" t="s">
        <v>1155</v>
      </c>
      <c r="E8577" s="124">
        <v>19000</v>
      </c>
      <c r="F8577" s="124">
        <v>19000</v>
      </c>
      <c r="G8577" s="124">
        <v>19000</v>
      </c>
      <c r="H8577" s="217">
        <v>21</v>
      </c>
      <c r="I8577" s="124">
        <v>399000</v>
      </c>
      <c r="J8577" s="238">
        <v>2400000</v>
      </c>
      <c r="K8577" s="124">
        <v>45600000000</v>
      </c>
    </row>
    <row r="8578" spans="3:11" x14ac:dyDescent="0.25">
      <c r="C8578" s="201">
        <v>45747</v>
      </c>
      <c r="D8578" s="217" t="s">
        <v>310</v>
      </c>
      <c r="E8578" s="124">
        <v>59900</v>
      </c>
      <c r="F8578" s="124">
        <v>59900</v>
      </c>
      <c r="G8578" s="124">
        <v>60000</v>
      </c>
      <c r="H8578" s="217">
        <v>9</v>
      </c>
      <c r="I8578" s="124">
        <v>539100</v>
      </c>
      <c r="J8578" s="238">
        <v>19450000</v>
      </c>
      <c r="K8578" s="124">
        <v>1167000000000</v>
      </c>
    </row>
    <row r="8579" spans="3:11" x14ac:dyDescent="0.25">
      <c r="C8579" s="201">
        <v>45747</v>
      </c>
      <c r="D8579" s="217" t="s">
        <v>310</v>
      </c>
      <c r="E8579" s="124">
        <v>59900</v>
      </c>
      <c r="F8579" s="124">
        <v>59900</v>
      </c>
      <c r="G8579" s="124">
        <v>60000</v>
      </c>
      <c r="H8579" s="217">
        <v>1</v>
      </c>
      <c r="I8579" s="124">
        <v>59900</v>
      </c>
      <c r="J8579" s="238">
        <v>19450000</v>
      </c>
      <c r="K8579" s="124">
        <v>1167000000000</v>
      </c>
    </row>
    <row r="8580" spans="3:11" x14ac:dyDescent="0.25">
      <c r="C8580" s="201">
        <v>45747</v>
      </c>
      <c r="D8580" s="217" t="s">
        <v>1155</v>
      </c>
      <c r="E8580" s="124">
        <v>19000</v>
      </c>
      <c r="F8580" s="124">
        <v>19000</v>
      </c>
      <c r="G8580" s="124">
        <v>19000</v>
      </c>
      <c r="H8580" s="217">
        <v>2</v>
      </c>
      <c r="I8580" s="124">
        <v>38000</v>
      </c>
      <c r="J8580" s="238">
        <v>2400000</v>
      </c>
      <c r="K8580" s="124">
        <v>45600000000</v>
      </c>
    </row>
    <row r="8581" spans="3:11" x14ac:dyDescent="0.25">
      <c r="C8581" s="201">
        <v>45747</v>
      </c>
      <c r="D8581" s="217" t="s">
        <v>312</v>
      </c>
      <c r="E8581" s="124">
        <v>15990</v>
      </c>
      <c r="F8581" s="124">
        <v>15990</v>
      </c>
      <c r="G8581" s="124">
        <v>16499</v>
      </c>
      <c r="H8581" s="217">
        <v>1</v>
      </c>
      <c r="I8581" s="124">
        <v>15990</v>
      </c>
      <c r="J8581" s="238">
        <v>20000000</v>
      </c>
      <c r="K8581" s="124">
        <v>329980000000</v>
      </c>
    </row>
    <row r="8582" spans="3:11" x14ac:dyDescent="0.25">
      <c r="C8582" s="201">
        <v>45747</v>
      </c>
      <c r="D8582" s="217" t="s">
        <v>312</v>
      </c>
      <c r="E8582" s="124">
        <v>15990</v>
      </c>
      <c r="F8582" s="124">
        <v>15990</v>
      </c>
      <c r="G8582" s="124">
        <v>16499</v>
      </c>
      <c r="H8582" s="217">
        <v>9</v>
      </c>
      <c r="I8582" s="124">
        <v>143910</v>
      </c>
      <c r="J8582" s="238">
        <v>20000000</v>
      </c>
      <c r="K8582" s="124">
        <v>329980000000</v>
      </c>
    </row>
    <row r="8583" spans="3:11" x14ac:dyDescent="0.25">
      <c r="C8583" s="201">
        <v>45747</v>
      </c>
      <c r="D8583" s="217" t="s">
        <v>310</v>
      </c>
      <c r="E8583" s="124">
        <v>59000</v>
      </c>
      <c r="F8583" s="124">
        <v>59900</v>
      </c>
      <c r="G8583" s="124">
        <v>60000</v>
      </c>
      <c r="H8583" s="217">
        <v>4</v>
      </c>
      <c r="I8583" s="124">
        <v>236000</v>
      </c>
      <c r="J8583" s="238">
        <v>19450000</v>
      </c>
      <c r="K8583" s="124">
        <v>1167000000000</v>
      </c>
    </row>
    <row r="8584" spans="3:11" x14ac:dyDescent="0.25">
      <c r="C8584" s="201">
        <v>45747</v>
      </c>
      <c r="D8584" s="217" t="s">
        <v>1154</v>
      </c>
      <c r="E8584" s="124">
        <v>23350</v>
      </c>
      <c r="F8584" s="124">
        <v>23400</v>
      </c>
      <c r="G8584" s="124">
        <v>23400</v>
      </c>
      <c r="H8584" s="217">
        <v>2</v>
      </c>
      <c r="I8584" s="124">
        <v>46700</v>
      </c>
      <c r="J8584" s="238">
        <v>600000</v>
      </c>
      <c r="K8584" s="124">
        <v>14040000000</v>
      </c>
    </row>
    <row r="8585" spans="3:11" x14ac:dyDescent="0.25">
      <c r="C8585" s="201">
        <v>45747</v>
      </c>
      <c r="D8585" s="217" t="s">
        <v>1155</v>
      </c>
      <c r="E8585" s="124">
        <v>19000</v>
      </c>
      <c r="F8585" s="124">
        <v>19000</v>
      </c>
      <c r="G8585" s="124">
        <v>19000</v>
      </c>
      <c r="H8585" s="217">
        <v>5</v>
      </c>
      <c r="I8585" s="124">
        <v>95000</v>
      </c>
      <c r="J8585" s="238">
        <v>2400000</v>
      </c>
      <c r="K8585" s="124">
        <v>45600000000</v>
      </c>
    </row>
    <row r="8586" spans="3:11" x14ac:dyDescent="0.25">
      <c r="C8586" s="201">
        <v>45747</v>
      </c>
      <c r="D8586" s="217" t="s">
        <v>310</v>
      </c>
      <c r="E8586" s="124">
        <v>59900</v>
      </c>
      <c r="F8586" s="124">
        <v>59900</v>
      </c>
      <c r="G8586" s="124">
        <v>60000</v>
      </c>
      <c r="H8586" s="217">
        <v>25</v>
      </c>
      <c r="I8586" s="124">
        <v>1497500</v>
      </c>
      <c r="J8586" s="238">
        <v>19450000</v>
      </c>
      <c r="K8586" s="124">
        <v>1167000000000</v>
      </c>
    </row>
    <row r="8587" spans="3:11" x14ac:dyDescent="0.25">
      <c r="C8587" s="201">
        <v>45747</v>
      </c>
      <c r="D8587" s="217" t="s">
        <v>312</v>
      </c>
      <c r="E8587" s="124">
        <v>16500</v>
      </c>
      <c r="F8587" s="124">
        <v>15990</v>
      </c>
      <c r="G8587" s="124">
        <v>16499</v>
      </c>
      <c r="H8587" s="217">
        <v>1</v>
      </c>
      <c r="I8587" s="124">
        <v>16500</v>
      </c>
      <c r="J8587" s="238">
        <v>20000000</v>
      </c>
      <c r="K8587" s="124">
        <v>329980000000</v>
      </c>
    </row>
    <row r="8588" spans="3:11" x14ac:dyDescent="0.25">
      <c r="C8588" s="201">
        <v>45747</v>
      </c>
      <c r="D8588" s="217" t="s">
        <v>312</v>
      </c>
      <c r="E8588" s="124">
        <v>16500</v>
      </c>
      <c r="F8588" s="124">
        <v>15990</v>
      </c>
      <c r="G8588" s="124">
        <v>16499</v>
      </c>
      <c r="H8588" s="217">
        <v>2</v>
      </c>
      <c r="I8588" s="124">
        <v>33000</v>
      </c>
      <c r="J8588" s="238">
        <v>20000000</v>
      </c>
      <c r="K8588" s="124">
        <v>329980000000</v>
      </c>
    </row>
    <row r="8589" spans="3:11" x14ac:dyDescent="0.25">
      <c r="C8589" s="201">
        <v>45747</v>
      </c>
      <c r="D8589" s="217" t="s">
        <v>1154</v>
      </c>
      <c r="E8589" s="124">
        <v>23000</v>
      </c>
      <c r="F8589" s="124">
        <v>23400</v>
      </c>
      <c r="G8589" s="124">
        <v>23400</v>
      </c>
      <c r="H8589" s="217">
        <v>3</v>
      </c>
      <c r="I8589" s="124">
        <v>69000</v>
      </c>
      <c r="J8589" s="238">
        <v>600000</v>
      </c>
      <c r="K8589" s="124">
        <v>14040000000</v>
      </c>
    </row>
    <row r="8590" spans="3:11" x14ac:dyDescent="0.25">
      <c r="C8590" s="201">
        <v>45747</v>
      </c>
      <c r="D8590" s="217" t="s">
        <v>1154</v>
      </c>
      <c r="E8590" s="124">
        <v>23000</v>
      </c>
      <c r="F8590" s="124">
        <v>23400</v>
      </c>
      <c r="G8590" s="124">
        <v>23400</v>
      </c>
      <c r="H8590" s="217">
        <v>2</v>
      </c>
      <c r="I8590" s="124">
        <v>46000</v>
      </c>
      <c r="J8590" s="238">
        <v>600000</v>
      </c>
      <c r="K8590" s="124">
        <v>14040000000</v>
      </c>
    </row>
    <row r="8591" spans="3:11" x14ac:dyDescent="0.25">
      <c r="C8591" s="201">
        <v>45747</v>
      </c>
      <c r="D8591" s="217" t="s">
        <v>312</v>
      </c>
      <c r="E8591" s="124">
        <v>15990</v>
      </c>
      <c r="F8591" s="124">
        <v>15990</v>
      </c>
      <c r="G8591" s="124">
        <v>16499</v>
      </c>
      <c r="H8591" s="217">
        <v>1</v>
      </c>
      <c r="I8591" s="124">
        <v>15990</v>
      </c>
      <c r="J8591" s="238">
        <v>20000000</v>
      </c>
      <c r="K8591" s="124">
        <v>329980000000</v>
      </c>
    </row>
    <row r="8592" spans="3:11" x14ac:dyDescent="0.25">
      <c r="C8592" s="201">
        <v>45747</v>
      </c>
      <c r="D8592" s="217" t="s">
        <v>312</v>
      </c>
      <c r="E8592" s="124">
        <v>15990</v>
      </c>
      <c r="F8592" s="124">
        <v>15990</v>
      </c>
      <c r="G8592" s="124">
        <v>16499</v>
      </c>
      <c r="H8592" s="217">
        <v>3</v>
      </c>
      <c r="I8592" s="124">
        <v>47970</v>
      </c>
      <c r="J8592" s="238">
        <v>20000000</v>
      </c>
      <c r="K8592" s="124">
        <v>329980000000</v>
      </c>
    </row>
    <row r="8593" spans="3:11" x14ac:dyDescent="0.25">
      <c r="C8593" s="201">
        <v>45747</v>
      </c>
      <c r="D8593" s="217" t="s">
        <v>312</v>
      </c>
      <c r="E8593" s="124">
        <v>15990</v>
      </c>
      <c r="F8593" s="124">
        <v>15990</v>
      </c>
      <c r="G8593" s="124">
        <v>16499</v>
      </c>
      <c r="H8593" s="217">
        <v>3</v>
      </c>
      <c r="I8593" s="124">
        <v>47970</v>
      </c>
      <c r="J8593" s="238">
        <v>20000000</v>
      </c>
      <c r="K8593" s="124">
        <v>329980000000</v>
      </c>
    </row>
    <row r="8594" spans="3:11" x14ac:dyDescent="0.25">
      <c r="C8594" s="201">
        <v>45747</v>
      </c>
      <c r="D8594" s="217" t="s">
        <v>312</v>
      </c>
      <c r="E8594" s="124">
        <v>15990</v>
      </c>
      <c r="F8594" s="124">
        <v>15990</v>
      </c>
      <c r="G8594" s="124">
        <v>16499</v>
      </c>
      <c r="H8594" s="217">
        <v>1</v>
      </c>
      <c r="I8594" s="124">
        <v>15990</v>
      </c>
      <c r="J8594" s="238">
        <v>20000000</v>
      </c>
      <c r="K8594" s="124">
        <v>329980000000</v>
      </c>
    </row>
    <row r="8595" spans="3:11" x14ac:dyDescent="0.25">
      <c r="C8595" s="201">
        <v>45747</v>
      </c>
      <c r="D8595" s="217" t="s">
        <v>312</v>
      </c>
      <c r="E8595" s="124">
        <v>15990</v>
      </c>
      <c r="F8595" s="124">
        <v>15990</v>
      </c>
      <c r="G8595" s="124">
        <v>16499</v>
      </c>
      <c r="H8595" s="217">
        <v>1</v>
      </c>
      <c r="I8595" s="124">
        <v>15990</v>
      </c>
      <c r="J8595" s="238">
        <v>20000000</v>
      </c>
      <c r="K8595" s="124">
        <v>329980000000</v>
      </c>
    </row>
    <row r="8596" spans="3:11" x14ac:dyDescent="0.25">
      <c r="C8596" s="201">
        <v>45747</v>
      </c>
      <c r="D8596" s="217" t="s">
        <v>312</v>
      </c>
      <c r="E8596" s="124">
        <v>15990</v>
      </c>
      <c r="F8596" s="124">
        <v>15990</v>
      </c>
      <c r="G8596" s="124">
        <v>16499</v>
      </c>
      <c r="H8596" s="217">
        <v>6</v>
      </c>
      <c r="I8596" s="124">
        <v>95940</v>
      </c>
      <c r="J8596" s="238">
        <v>20000000</v>
      </c>
      <c r="K8596" s="124">
        <v>329980000000</v>
      </c>
    </row>
    <row r="8597" spans="3:11" x14ac:dyDescent="0.25">
      <c r="C8597" s="201">
        <v>45747</v>
      </c>
      <c r="D8597" s="217" t="s">
        <v>1154</v>
      </c>
      <c r="E8597" s="124">
        <v>23000</v>
      </c>
      <c r="F8597" s="124">
        <v>23400</v>
      </c>
      <c r="G8597" s="124">
        <v>23400</v>
      </c>
      <c r="H8597" s="217">
        <v>26</v>
      </c>
      <c r="I8597" s="124">
        <v>598000</v>
      </c>
      <c r="J8597" s="238">
        <v>600000</v>
      </c>
      <c r="K8597" s="124">
        <v>14040000000</v>
      </c>
    </row>
    <row r="8598" spans="3:11" x14ac:dyDescent="0.25">
      <c r="C8598" s="201">
        <v>45747</v>
      </c>
      <c r="D8598" s="217" t="s">
        <v>1154</v>
      </c>
      <c r="E8598" s="124">
        <v>23000</v>
      </c>
      <c r="F8598" s="124">
        <v>23400</v>
      </c>
      <c r="G8598" s="124">
        <v>23400</v>
      </c>
      <c r="H8598" s="217">
        <v>1</v>
      </c>
      <c r="I8598" s="124">
        <v>23000</v>
      </c>
      <c r="J8598" s="238">
        <v>600000</v>
      </c>
      <c r="K8598" s="124">
        <v>14040000000</v>
      </c>
    </row>
    <row r="8599" spans="3:11" x14ac:dyDescent="0.25">
      <c r="C8599" s="201">
        <v>45747</v>
      </c>
      <c r="D8599" s="217" t="s">
        <v>1154</v>
      </c>
      <c r="E8599" s="124">
        <v>23000</v>
      </c>
      <c r="F8599" s="124">
        <v>23400</v>
      </c>
      <c r="G8599" s="124">
        <v>23400</v>
      </c>
      <c r="H8599" s="217">
        <v>5</v>
      </c>
      <c r="I8599" s="124">
        <v>115000</v>
      </c>
      <c r="J8599" s="238">
        <v>600000</v>
      </c>
      <c r="K8599" s="124">
        <v>14040000000</v>
      </c>
    </row>
    <row r="8600" spans="3:11" x14ac:dyDescent="0.25">
      <c r="C8600" s="201">
        <v>45747</v>
      </c>
      <c r="D8600" s="217" t="s">
        <v>1154</v>
      </c>
      <c r="E8600" s="124">
        <v>23000</v>
      </c>
      <c r="F8600" s="124">
        <v>23400</v>
      </c>
      <c r="G8600" s="124">
        <v>23400</v>
      </c>
      <c r="H8600" s="217">
        <v>14</v>
      </c>
      <c r="I8600" s="124">
        <v>322000</v>
      </c>
      <c r="J8600" s="238">
        <v>600000</v>
      </c>
      <c r="K8600" s="124">
        <v>14040000000</v>
      </c>
    </row>
    <row r="8601" spans="3:11" x14ac:dyDescent="0.25">
      <c r="C8601" s="201">
        <v>45747</v>
      </c>
      <c r="D8601" s="217" t="s">
        <v>1154</v>
      </c>
      <c r="E8601" s="124">
        <v>23000</v>
      </c>
      <c r="F8601" s="124">
        <v>23400</v>
      </c>
      <c r="G8601" s="124">
        <v>23400</v>
      </c>
      <c r="H8601" s="217">
        <v>4</v>
      </c>
      <c r="I8601" s="124">
        <v>92000</v>
      </c>
      <c r="J8601" s="238">
        <v>600000</v>
      </c>
      <c r="K8601" s="124">
        <v>14040000000</v>
      </c>
    </row>
    <row r="8602" spans="3:11" x14ac:dyDescent="0.25">
      <c r="C8602" s="201">
        <v>45747</v>
      </c>
      <c r="D8602" s="217" t="s">
        <v>1154</v>
      </c>
      <c r="E8602" s="124">
        <v>23000</v>
      </c>
      <c r="F8602" s="124">
        <v>23400</v>
      </c>
      <c r="G8602" s="124">
        <v>23400</v>
      </c>
      <c r="H8602" s="217">
        <v>26</v>
      </c>
      <c r="I8602" s="124">
        <v>598000</v>
      </c>
      <c r="J8602" s="238">
        <v>600000</v>
      </c>
      <c r="K8602" s="124">
        <v>14040000000</v>
      </c>
    </row>
    <row r="8603" spans="3:11" x14ac:dyDescent="0.25">
      <c r="C8603" s="201">
        <v>45747</v>
      </c>
      <c r="D8603" s="217" t="s">
        <v>1154</v>
      </c>
      <c r="E8603" s="124">
        <v>23000</v>
      </c>
      <c r="F8603" s="124">
        <v>23400</v>
      </c>
      <c r="G8603" s="124">
        <v>23400</v>
      </c>
      <c r="H8603" s="217">
        <v>15</v>
      </c>
      <c r="I8603" s="124">
        <v>345000</v>
      </c>
      <c r="J8603" s="238">
        <v>600000</v>
      </c>
      <c r="K8603" s="124">
        <v>14040000000</v>
      </c>
    </row>
    <row r="8604" spans="3:11" x14ac:dyDescent="0.25">
      <c r="C8604" s="201">
        <v>45747</v>
      </c>
      <c r="D8604" s="217" t="s">
        <v>1155</v>
      </c>
      <c r="E8604" s="124">
        <v>19000</v>
      </c>
      <c r="F8604" s="124">
        <v>19000</v>
      </c>
      <c r="G8604" s="124">
        <v>19000</v>
      </c>
      <c r="H8604" s="217">
        <v>5</v>
      </c>
      <c r="I8604" s="124">
        <v>95000</v>
      </c>
      <c r="J8604" s="238">
        <v>2400000</v>
      </c>
      <c r="K8604" s="124">
        <v>45600000000</v>
      </c>
    </row>
    <row r="8605" spans="3:11" x14ac:dyDescent="0.25">
      <c r="C8605" s="201">
        <v>45747</v>
      </c>
      <c r="D8605" s="217" t="s">
        <v>1154</v>
      </c>
      <c r="E8605" s="124">
        <v>23000</v>
      </c>
      <c r="F8605" s="124">
        <v>23400</v>
      </c>
      <c r="G8605" s="124">
        <v>23400</v>
      </c>
      <c r="H8605" s="217">
        <v>6</v>
      </c>
      <c r="I8605" s="124">
        <v>138000</v>
      </c>
      <c r="J8605" s="238">
        <v>600000</v>
      </c>
      <c r="K8605" s="124">
        <v>14040000000</v>
      </c>
    </row>
    <row r="8606" spans="3:11" x14ac:dyDescent="0.25">
      <c r="C8606" s="201">
        <v>45747</v>
      </c>
      <c r="D8606" s="217" t="s">
        <v>312</v>
      </c>
      <c r="E8606" s="124">
        <v>15990</v>
      </c>
      <c r="F8606" s="124">
        <v>15990</v>
      </c>
      <c r="G8606" s="124">
        <v>16499</v>
      </c>
      <c r="H8606" s="217">
        <v>10</v>
      </c>
      <c r="I8606" s="124">
        <v>159900</v>
      </c>
      <c r="J8606" s="238">
        <v>20000000</v>
      </c>
      <c r="K8606" s="124">
        <v>329980000000</v>
      </c>
    </row>
    <row r="8607" spans="3:11" x14ac:dyDescent="0.25">
      <c r="C8607" s="201">
        <v>45747</v>
      </c>
      <c r="D8607" s="217" t="s">
        <v>312</v>
      </c>
      <c r="E8607" s="124">
        <v>15990</v>
      </c>
      <c r="F8607" s="124">
        <v>15990</v>
      </c>
      <c r="G8607" s="124">
        <v>16499</v>
      </c>
      <c r="H8607" s="217">
        <v>3</v>
      </c>
      <c r="I8607" s="124">
        <v>47970</v>
      </c>
      <c r="J8607" s="238">
        <v>20000000</v>
      </c>
      <c r="K8607" s="124">
        <v>329980000000</v>
      </c>
    </row>
    <row r="8608" spans="3:11" x14ac:dyDescent="0.25">
      <c r="C8608" s="201">
        <v>45747</v>
      </c>
      <c r="D8608" s="217" t="s">
        <v>312</v>
      </c>
      <c r="E8608" s="124">
        <v>15990</v>
      </c>
      <c r="F8608" s="124">
        <v>15990</v>
      </c>
      <c r="G8608" s="124">
        <v>16499</v>
      </c>
      <c r="H8608" s="217">
        <v>7</v>
      </c>
      <c r="I8608" s="124">
        <v>111930</v>
      </c>
      <c r="J8608" s="238">
        <v>20000000</v>
      </c>
      <c r="K8608" s="124">
        <v>329980000000</v>
      </c>
    </row>
    <row r="8609" spans="3:11" x14ac:dyDescent="0.25">
      <c r="C8609" s="201">
        <v>45747</v>
      </c>
      <c r="D8609" s="217" t="s">
        <v>310</v>
      </c>
      <c r="E8609" s="124">
        <v>59900</v>
      </c>
      <c r="F8609" s="124">
        <v>59900</v>
      </c>
      <c r="G8609" s="124">
        <v>60000</v>
      </c>
      <c r="H8609" s="217">
        <v>2</v>
      </c>
      <c r="I8609" s="124">
        <v>119800</v>
      </c>
      <c r="J8609" s="238">
        <v>19450000</v>
      </c>
      <c r="K8609" s="124">
        <v>1167000000000</v>
      </c>
    </row>
    <row r="8610" spans="3:11" x14ac:dyDescent="0.25">
      <c r="C8610" s="201">
        <v>45747</v>
      </c>
      <c r="D8610" s="217" t="s">
        <v>310</v>
      </c>
      <c r="E8610" s="124">
        <v>59900</v>
      </c>
      <c r="F8610" s="124">
        <v>59900</v>
      </c>
      <c r="G8610" s="124">
        <v>60000</v>
      </c>
      <c r="H8610" s="217">
        <v>3</v>
      </c>
      <c r="I8610" s="124">
        <v>179700</v>
      </c>
      <c r="J8610" s="238">
        <v>19450000</v>
      </c>
      <c r="K8610" s="124">
        <v>1167000000000</v>
      </c>
    </row>
    <row r="8611" spans="3:11" x14ac:dyDescent="0.25">
      <c r="C8611" s="201">
        <v>45747</v>
      </c>
      <c r="D8611" s="217" t="s">
        <v>312</v>
      </c>
      <c r="E8611" s="124">
        <v>16499</v>
      </c>
      <c r="F8611" s="124">
        <v>15990</v>
      </c>
      <c r="G8611" s="124">
        <v>16499</v>
      </c>
      <c r="H8611" s="217">
        <v>2</v>
      </c>
      <c r="I8611" s="124">
        <v>32998</v>
      </c>
      <c r="J8611" s="238">
        <v>20000000</v>
      </c>
      <c r="K8611" s="124">
        <v>329980000000</v>
      </c>
    </row>
    <row r="8612" spans="3:11" x14ac:dyDescent="0.25">
      <c r="C8612" s="201">
        <v>45747</v>
      </c>
      <c r="D8612" s="217" t="s">
        <v>1154</v>
      </c>
      <c r="E8612" s="124">
        <v>23350</v>
      </c>
      <c r="F8612" s="124">
        <v>23400</v>
      </c>
      <c r="G8612" s="124">
        <v>23400</v>
      </c>
      <c r="H8612" s="217">
        <v>1</v>
      </c>
      <c r="I8612" s="124">
        <v>23350</v>
      </c>
      <c r="J8612" s="238">
        <v>600000</v>
      </c>
      <c r="K8612" s="124">
        <v>14040000000</v>
      </c>
    </row>
    <row r="8613" spans="3:11" x14ac:dyDescent="0.25">
      <c r="C8613" s="201">
        <v>45747</v>
      </c>
      <c r="D8613" s="217" t="s">
        <v>310</v>
      </c>
      <c r="E8613" s="124">
        <v>60000</v>
      </c>
      <c r="F8613" s="124">
        <v>59900</v>
      </c>
      <c r="G8613" s="124">
        <v>60000</v>
      </c>
      <c r="H8613" s="217">
        <v>20</v>
      </c>
      <c r="I8613" s="124">
        <v>1200000</v>
      </c>
      <c r="J8613" s="238">
        <v>19450000</v>
      </c>
      <c r="K8613" s="124">
        <v>1167000000000</v>
      </c>
    </row>
    <row r="8614" spans="3:11" x14ac:dyDescent="0.25">
      <c r="C8614" s="201">
        <v>45747</v>
      </c>
      <c r="D8614" s="217" t="s">
        <v>1154</v>
      </c>
      <c r="E8614" s="124">
        <v>23400</v>
      </c>
      <c r="F8614" s="124">
        <v>23400</v>
      </c>
      <c r="G8614" s="124">
        <v>23400</v>
      </c>
      <c r="H8614" s="217">
        <v>6</v>
      </c>
      <c r="I8614" s="124">
        <v>140400</v>
      </c>
      <c r="J8614" s="238">
        <v>600000</v>
      </c>
      <c r="K8614" s="124">
        <v>14040000000</v>
      </c>
    </row>
    <row r="8615" spans="3:11" x14ac:dyDescent="0.25">
      <c r="C8615" s="201">
        <v>45747</v>
      </c>
      <c r="D8615" s="217" t="s">
        <v>1154</v>
      </c>
      <c r="E8615" s="124">
        <v>23400</v>
      </c>
      <c r="F8615" s="124">
        <v>23400</v>
      </c>
      <c r="G8615" s="124">
        <v>23400</v>
      </c>
      <c r="H8615" s="217">
        <v>1</v>
      </c>
      <c r="I8615" s="124">
        <v>23400</v>
      </c>
      <c r="J8615" s="238">
        <v>600000</v>
      </c>
      <c r="K8615" s="124">
        <v>14040000000</v>
      </c>
    </row>
    <row r="8616" spans="3:11" x14ac:dyDescent="0.25">
      <c r="C8616" s="201">
        <v>45747</v>
      </c>
      <c r="D8616" s="217" t="s">
        <v>312</v>
      </c>
      <c r="E8616" s="124">
        <v>16499</v>
      </c>
      <c r="F8616" s="124">
        <v>15990</v>
      </c>
      <c r="G8616" s="124">
        <v>16499</v>
      </c>
      <c r="H8616" s="217">
        <v>2</v>
      </c>
      <c r="I8616" s="124">
        <v>32998</v>
      </c>
      <c r="J8616" s="238">
        <v>20000000</v>
      </c>
      <c r="K8616" s="124">
        <v>329980000000</v>
      </c>
    </row>
    <row r="8617" spans="3:11" x14ac:dyDescent="0.25">
      <c r="C8617" s="201">
        <v>45747</v>
      </c>
      <c r="D8617" s="217" t="s">
        <v>1155</v>
      </c>
      <c r="E8617" s="124">
        <v>19000</v>
      </c>
      <c r="F8617" s="124">
        <v>19000</v>
      </c>
      <c r="G8617" s="124">
        <v>19000</v>
      </c>
      <c r="H8617" s="217">
        <v>1</v>
      </c>
      <c r="I8617" s="124">
        <v>19000</v>
      </c>
      <c r="J8617" s="238">
        <v>2400000</v>
      </c>
      <c r="K8617" s="124">
        <v>45600000000</v>
      </c>
    </row>
    <row r="8618" spans="3:11" x14ac:dyDescent="0.25">
      <c r="C8618" s="201">
        <v>45747</v>
      </c>
      <c r="D8618" s="217" t="s">
        <v>312</v>
      </c>
      <c r="E8618" s="124">
        <v>16499</v>
      </c>
      <c r="F8618" s="124">
        <v>15990</v>
      </c>
      <c r="G8618" s="124">
        <v>16499</v>
      </c>
      <c r="H8618" s="217">
        <v>1</v>
      </c>
      <c r="I8618" s="124">
        <v>16499</v>
      </c>
      <c r="J8618" s="238">
        <v>20000000</v>
      </c>
      <c r="K8618" s="124">
        <v>329980000000</v>
      </c>
    </row>
    <row r="8619" spans="3:11" x14ac:dyDescent="0.25">
      <c r="C8619" s="201">
        <v>45747</v>
      </c>
      <c r="D8619" s="217" t="s">
        <v>312</v>
      </c>
      <c r="E8619" s="124">
        <v>16499</v>
      </c>
      <c r="F8619" s="124">
        <v>15990</v>
      </c>
      <c r="G8619" s="124">
        <v>16499</v>
      </c>
      <c r="H8619" s="217">
        <v>10</v>
      </c>
      <c r="I8619" s="124">
        <v>164990</v>
      </c>
      <c r="J8619" s="238">
        <v>20000000</v>
      </c>
      <c r="K8619" s="124">
        <v>329980000000</v>
      </c>
    </row>
    <row r="8620" spans="3:11" x14ac:dyDescent="0.25">
      <c r="C8620" s="201">
        <v>45747</v>
      </c>
      <c r="D8620" s="217" t="s">
        <v>1154</v>
      </c>
      <c r="E8620" s="124">
        <v>23400</v>
      </c>
      <c r="F8620" s="124">
        <v>23400</v>
      </c>
      <c r="G8620" s="124">
        <v>23400</v>
      </c>
      <c r="H8620" s="217">
        <v>18</v>
      </c>
      <c r="I8620" s="124">
        <v>421200</v>
      </c>
      <c r="J8620" s="238">
        <v>600000</v>
      </c>
      <c r="K8620" s="124">
        <v>14040000000</v>
      </c>
    </row>
    <row r="8621" spans="3:11" x14ac:dyDescent="0.25">
      <c r="C8621" s="201">
        <v>45747</v>
      </c>
      <c r="D8621" s="217" t="s">
        <v>1154</v>
      </c>
      <c r="E8621" s="124">
        <v>23400</v>
      </c>
      <c r="F8621" s="124">
        <v>23400</v>
      </c>
      <c r="G8621" s="124">
        <v>23400</v>
      </c>
      <c r="H8621" s="217">
        <v>1</v>
      </c>
      <c r="I8621" s="124">
        <v>23400</v>
      </c>
      <c r="J8621" s="238">
        <v>600000</v>
      </c>
      <c r="K8621" s="124">
        <v>14040000000</v>
      </c>
    </row>
    <row r="8622" spans="3:11" x14ac:dyDescent="0.25">
      <c r="C8622" s="494">
        <v>45748</v>
      </c>
      <c r="D8622" s="495" t="s">
        <v>310</v>
      </c>
      <c r="E8622" s="496">
        <v>60000</v>
      </c>
      <c r="F8622" s="496">
        <v>60000</v>
      </c>
      <c r="G8622" s="496">
        <v>60000</v>
      </c>
      <c r="H8622" s="495">
        <v>1</v>
      </c>
      <c r="I8622" s="496">
        <v>60000</v>
      </c>
      <c r="J8622" s="238">
        <v>19450000</v>
      </c>
      <c r="K8622" s="496">
        <v>1167000000000</v>
      </c>
    </row>
    <row r="8623" spans="3:11" x14ac:dyDescent="0.25">
      <c r="C8623" s="494">
        <v>45748</v>
      </c>
      <c r="D8623" s="495" t="s">
        <v>310</v>
      </c>
      <c r="E8623" s="496">
        <v>60000</v>
      </c>
      <c r="F8623" s="496">
        <v>60000</v>
      </c>
      <c r="G8623" s="496">
        <v>60000</v>
      </c>
      <c r="H8623" s="495">
        <v>1</v>
      </c>
      <c r="I8623" s="496">
        <v>60000</v>
      </c>
      <c r="J8623" s="238">
        <v>19450000</v>
      </c>
      <c r="K8623" s="496">
        <v>1167000000000</v>
      </c>
    </row>
    <row r="8624" spans="3:11" x14ac:dyDescent="0.25">
      <c r="C8624" s="494">
        <v>45748</v>
      </c>
      <c r="D8624" s="495" t="s">
        <v>310</v>
      </c>
      <c r="E8624" s="496">
        <v>60000</v>
      </c>
      <c r="F8624" s="496">
        <v>60000</v>
      </c>
      <c r="G8624" s="496">
        <v>60000</v>
      </c>
      <c r="H8624" s="495">
        <v>1</v>
      </c>
      <c r="I8624" s="496">
        <v>60000</v>
      </c>
      <c r="J8624" s="238">
        <v>19450000</v>
      </c>
      <c r="K8624" s="496">
        <v>1167000000000</v>
      </c>
    </row>
    <row r="8625" spans="3:11" x14ac:dyDescent="0.25">
      <c r="C8625" s="494">
        <v>45748</v>
      </c>
      <c r="D8625" s="495" t="s">
        <v>1154</v>
      </c>
      <c r="E8625" s="496">
        <v>23500</v>
      </c>
      <c r="F8625" s="496">
        <v>23400</v>
      </c>
      <c r="G8625" s="496">
        <v>23495</v>
      </c>
      <c r="H8625" s="495">
        <v>1</v>
      </c>
      <c r="I8625" s="496">
        <v>23500</v>
      </c>
      <c r="J8625" s="497">
        <v>600000</v>
      </c>
      <c r="K8625" s="496">
        <v>14097000000</v>
      </c>
    </row>
    <row r="8626" spans="3:11" x14ac:dyDescent="0.25">
      <c r="C8626" s="494">
        <v>45748</v>
      </c>
      <c r="D8626" s="495" t="s">
        <v>1154</v>
      </c>
      <c r="E8626" s="496">
        <v>23500</v>
      </c>
      <c r="F8626" s="496">
        <v>23400</v>
      </c>
      <c r="G8626" s="496">
        <v>23495</v>
      </c>
      <c r="H8626" s="495">
        <v>31</v>
      </c>
      <c r="I8626" s="496">
        <v>728500</v>
      </c>
      <c r="J8626" s="497">
        <v>600000</v>
      </c>
      <c r="K8626" s="496">
        <v>14097000000</v>
      </c>
    </row>
    <row r="8627" spans="3:11" x14ac:dyDescent="0.25">
      <c r="C8627" s="494">
        <v>45748</v>
      </c>
      <c r="D8627" s="495" t="s">
        <v>312</v>
      </c>
      <c r="E8627" s="496">
        <v>16100</v>
      </c>
      <c r="F8627" s="496">
        <v>16499</v>
      </c>
      <c r="G8627" s="496">
        <v>16200</v>
      </c>
      <c r="H8627" s="495">
        <v>1</v>
      </c>
      <c r="I8627" s="496">
        <v>16100</v>
      </c>
      <c r="J8627" s="497">
        <v>20000000</v>
      </c>
      <c r="K8627" s="496">
        <v>324000000000</v>
      </c>
    </row>
    <row r="8628" spans="3:11" x14ac:dyDescent="0.25">
      <c r="C8628" s="494">
        <v>45748</v>
      </c>
      <c r="D8628" s="495" t="s">
        <v>312</v>
      </c>
      <c r="E8628" s="496">
        <v>16100</v>
      </c>
      <c r="F8628" s="496">
        <v>16499</v>
      </c>
      <c r="G8628" s="496">
        <v>16200</v>
      </c>
      <c r="H8628" s="495">
        <v>1</v>
      </c>
      <c r="I8628" s="496">
        <v>16100</v>
      </c>
      <c r="J8628" s="497">
        <v>20000000</v>
      </c>
      <c r="K8628" s="496">
        <v>324000000000</v>
      </c>
    </row>
    <row r="8629" spans="3:11" x14ac:dyDescent="0.25">
      <c r="C8629" s="494">
        <v>45748</v>
      </c>
      <c r="D8629" s="495" t="s">
        <v>312</v>
      </c>
      <c r="E8629" s="496">
        <v>16100</v>
      </c>
      <c r="F8629" s="496">
        <v>16499</v>
      </c>
      <c r="G8629" s="496">
        <v>16200</v>
      </c>
      <c r="H8629" s="495">
        <v>1</v>
      </c>
      <c r="I8629" s="496">
        <v>16100</v>
      </c>
      <c r="J8629" s="497">
        <v>20000000</v>
      </c>
      <c r="K8629" s="496">
        <v>324000000000</v>
      </c>
    </row>
    <row r="8630" spans="3:11" x14ac:dyDescent="0.25">
      <c r="C8630" s="494">
        <v>45748</v>
      </c>
      <c r="D8630" s="495" t="s">
        <v>312</v>
      </c>
      <c r="E8630" s="496">
        <v>16100</v>
      </c>
      <c r="F8630" s="496">
        <v>16499</v>
      </c>
      <c r="G8630" s="496">
        <v>16200</v>
      </c>
      <c r="H8630" s="495">
        <v>1</v>
      </c>
      <c r="I8630" s="496">
        <v>16100</v>
      </c>
      <c r="J8630" s="497">
        <v>20000000</v>
      </c>
      <c r="K8630" s="496">
        <v>324000000000</v>
      </c>
    </row>
    <row r="8631" spans="3:11" x14ac:dyDescent="0.25">
      <c r="C8631" s="494">
        <v>45748</v>
      </c>
      <c r="D8631" s="495" t="s">
        <v>312</v>
      </c>
      <c r="E8631" s="496">
        <v>16100</v>
      </c>
      <c r="F8631" s="496">
        <v>16499</v>
      </c>
      <c r="G8631" s="496">
        <v>16200</v>
      </c>
      <c r="H8631" s="495">
        <v>1</v>
      </c>
      <c r="I8631" s="496">
        <v>16100</v>
      </c>
      <c r="J8631" s="497">
        <v>20000000</v>
      </c>
      <c r="K8631" s="496">
        <v>324000000000</v>
      </c>
    </row>
    <row r="8632" spans="3:11" x14ac:dyDescent="0.25">
      <c r="C8632" s="494">
        <v>45748</v>
      </c>
      <c r="D8632" s="495" t="s">
        <v>312</v>
      </c>
      <c r="E8632" s="496">
        <v>16100</v>
      </c>
      <c r="F8632" s="496">
        <v>16499</v>
      </c>
      <c r="G8632" s="496">
        <v>16200</v>
      </c>
      <c r="H8632" s="495">
        <v>1</v>
      </c>
      <c r="I8632" s="496">
        <v>16100</v>
      </c>
      <c r="J8632" s="497">
        <v>20000000</v>
      </c>
      <c r="K8632" s="496">
        <v>324000000000</v>
      </c>
    </row>
    <row r="8633" spans="3:11" x14ac:dyDescent="0.25">
      <c r="C8633" s="494">
        <v>45748</v>
      </c>
      <c r="D8633" s="495" t="s">
        <v>312</v>
      </c>
      <c r="E8633" s="496">
        <v>16100</v>
      </c>
      <c r="F8633" s="496">
        <v>16499</v>
      </c>
      <c r="G8633" s="496">
        <v>16200</v>
      </c>
      <c r="H8633" s="495">
        <v>5</v>
      </c>
      <c r="I8633" s="496">
        <v>80500</v>
      </c>
      <c r="J8633" s="497">
        <v>20000000</v>
      </c>
      <c r="K8633" s="496">
        <v>324000000000</v>
      </c>
    </row>
    <row r="8634" spans="3:11" x14ac:dyDescent="0.25">
      <c r="C8634" s="494">
        <v>45748</v>
      </c>
      <c r="D8634" s="495" t="s">
        <v>312</v>
      </c>
      <c r="E8634" s="496">
        <v>16100</v>
      </c>
      <c r="F8634" s="496">
        <v>16499</v>
      </c>
      <c r="G8634" s="496">
        <v>16200</v>
      </c>
      <c r="H8634" s="495">
        <v>3</v>
      </c>
      <c r="I8634" s="496">
        <v>48300</v>
      </c>
      <c r="J8634" s="497">
        <v>20000000</v>
      </c>
      <c r="K8634" s="496">
        <v>324000000000</v>
      </c>
    </row>
    <row r="8635" spans="3:11" x14ac:dyDescent="0.25">
      <c r="C8635" s="494">
        <v>45748</v>
      </c>
      <c r="D8635" s="495" t="s">
        <v>1155</v>
      </c>
      <c r="E8635" s="496">
        <v>19000</v>
      </c>
      <c r="F8635" s="496">
        <v>19000</v>
      </c>
      <c r="G8635" s="496">
        <v>19000</v>
      </c>
      <c r="H8635" s="495">
        <v>1</v>
      </c>
      <c r="I8635" s="496">
        <v>19000</v>
      </c>
      <c r="J8635" s="497">
        <v>2400000</v>
      </c>
      <c r="K8635" s="496">
        <v>45600000000</v>
      </c>
    </row>
    <row r="8636" spans="3:11" x14ac:dyDescent="0.25">
      <c r="C8636" s="494">
        <v>45748</v>
      </c>
      <c r="D8636" s="495" t="s">
        <v>1155</v>
      </c>
      <c r="E8636" s="496">
        <v>19000</v>
      </c>
      <c r="F8636" s="496">
        <v>19000</v>
      </c>
      <c r="G8636" s="496">
        <v>19000</v>
      </c>
      <c r="H8636" s="495">
        <v>49</v>
      </c>
      <c r="I8636" s="496">
        <v>931000</v>
      </c>
      <c r="J8636" s="497">
        <v>2400000</v>
      </c>
      <c r="K8636" s="496">
        <v>45600000000</v>
      </c>
    </row>
    <row r="8637" spans="3:11" x14ac:dyDescent="0.25">
      <c r="C8637" s="494">
        <v>45748</v>
      </c>
      <c r="D8637" s="495" t="s">
        <v>1155</v>
      </c>
      <c r="E8637" s="496">
        <v>19000</v>
      </c>
      <c r="F8637" s="496">
        <v>19000</v>
      </c>
      <c r="G8637" s="496">
        <v>19000</v>
      </c>
      <c r="H8637" s="495">
        <v>51</v>
      </c>
      <c r="I8637" s="496">
        <v>969000</v>
      </c>
      <c r="J8637" s="497">
        <v>2400000</v>
      </c>
      <c r="K8637" s="496">
        <v>45600000000</v>
      </c>
    </row>
    <row r="8638" spans="3:11" x14ac:dyDescent="0.25">
      <c r="C8638" s="494">
        <v>45748</v>
      </c>
      <c r="D8638" s="495" t="s">
        <v>1155</v>
      </c>
      <c r="E8638" s="496">
        <v>19000</v>
      </c>
      <c r="F8638" s="496">
        <v>19000</v>
      </c>
      <c r="G8638" s="496">
        <v>19000</v>
      </c>
      <c r="H8638" s="495">
        <v>1</v>
      </c>
      <c r="I8638" s="496">
        <v>19000</v>
      </c>
      <c r="J8638" s="497">
        <v>2400000</v>
      </c>
      <c r="K8638" s="496">
        <v>45600000000</v>
      </c>
    </row>
    <row r="8639" spans="3:11" x14ac:dyDescent="0.25">
      <c r="C8639" s="494">
        <v>45748</v>
      </c>
      <c r="D8639" s="495" t="s">
        <v>1155</v>
      </c>
      <c r="E8639" s="496">
        <v>19000</v>
      </c>
      <c r="F8639" s="496">
        <v>19000</v>
      </c>
      <c r="G8639" s="496">
        <v>19000</v>
      </c>
      <c r="H8639" s="495">
        <v>23</v>
      </c>
      <c r="I8639" s="496">
        <v>437000</v>
      </c>
      <c r="J8639" s="497">
        <v>2400000</v>
      </c>
      <c r="K8639" s="496">
        <v>45600000000</v>
      </c>
    </row>
    <row r="8640" spans="3:11" x14ac:dyDescent="0.25">
      <c r="C8640" s="494">
        <v>45748</v>
      </c>
      <c r="D8640" s="495" t="s">
        <v>1155</v>
      </c>
      <c r="E8640" s="496">
        <v>19000</v>
      </c>
      <c r="F8640" s="496">
        <v>19000</v>
      </c>
      <c r="G8640" s="496">
        <v>19000</v>
      </c>
      <c r="H8640" s="495">
        <v>9</v>
      </c>
      <c r="I8640" s="496">
        <v>171000</v>
      </c>
      <c r="J8640" s="497">
        <v>2400000</v>
      </c>
      <c r="K8640" s="496">
        <v>45600000000</v>
      </c>
    </row>
    <row r="8641" spans="3:11" x14ac:dyDescent="0.25">
      <c r="C8641" s="494">
        <v>45748</v>
      </c>
      <c r="D8641" s="495" t="s">
        <v>1155</v>
      </c>
      <c r="E8641" s="496">
        <v>19000</v>
      </c>
      <c r="F8641" s="496">
        <v>19000</v>
      </c>
      <c r="G8641" s="496">
        <v>19000</v>
      </c>
      <c r="H8641" s="495">
        <v>8</v>
      </c>
      <c r="I8641" s="496">
        <v>152000</v>
      </c>
      <c r="J8641" s="497">
        <v>2400000</v>
      </c>
      <c r="K8641" s="496">
        <v>45600000000</v>
      </c>
    </row>
    <row r="8642" spans="3:11" x14ac:dyDescent="0.25">
      <c r="C8642" s="494">
        <v>45748</v>
      </c>
      <c r="D8642" s="495" t="s">
        <v>310</v>
      </c>
      <c r="E8642" s="496">
        <v>60000</v>
      </c>
      <c r="F8642" s="496">
        <v>60000</v>
      </c>
      <c r="G8642" s="496">
        <v>60000</v>
      </c>
      <c r="H8642" s="495">
        <v>2</v>
      </c>
      <c r="I8642" s="496">
        <v>120000</v>
      </c>
      <c r="J8642" s="238">
        <v>19450000</v>
      </c>
      <c r="K8642" s="496">
        <v>1167000000000</v>
      </c>
    </row>
    <row r="8643" spans="3:11" x14ac:dyDescent="0.25">
      <c r="C8643" s="494">
        <v>45748</v>
      </c>
      <c r="D8643" s="495" t="s">
        <v>312</v>
      </c>
      <c r="E8643" s="496">
        <v>16100</v>
      </c>
      <c r="F8643" s="496">
        <v>16499</v>
      </c>
      <c r="G8643" s="496">
        <v>16200</v>
      </c>
      <c r="H8643" s="495">
        <v>4</v>
      </c>
      <c r="I8643" s="496">
        <v>64400</v>
      </c>
      <c r="J8643" s="497">
        <v>20000000</v>
      </c>
      <c r="K8643" s="496">
        <v>324000000000</v>
      </c>
    </row>
    <row r="8644" spans="3:11" x14ac:dyDescent="0.25">
      <c r="C8644" s="494">
        <v>45748</v>
      </c>
      <c r="D8644" s="495" t="s">
        <v>1154</v>
      </c>
      <c r="E8644" s="496">
        <v>23400</v>
      </c>
      <c r="F8644" s="496">
        <v>23400</v>
      </c>
      <c r="G8644" s="496">
        <v>23495</v>
      </c>
      <c r="H8644" s="495">
        <v>5</v>
      </c>
      <c r="I8644" s="496">
        <v>117000</v>
      </c>
      <c r="J8644" s="497">
        <v>600000</v>
      </c>
      <c r="K8644" s="496">
        <v>14097000000</v>
      </c>
    </row>
    <row r="8645" spans="3:11" x14ac:dyDescent="0.25">
      <c r="C8645" s="494">
        <v>45748</v>
      </c>
      <c r="D8645" s="495" t="s">
        <v>1155</v>
      </c>
      <c r="E8645" s="496">
        <v>19000</v>
      </c>
      <c r="F8645" s="496">
        <v>19000</v>
      </c>
      <c r="G8645" s="496">
        <v>19000</v>
      </c>
      <c r="H8645" s="495">
        <v>6</v>
      </c>
      <c r="I8645" s="496">
        <v>114000</v>
      </c>
      <c r="J8645" s="497">
        <v>2400000</v>
      </c>
      <c r="K8645" s="496">
        <v>45600000000</v>
      </c>
    </row>
    <row r="8646" spans="3:11" x14ac:dyDescent="0.25">
      <c r="C8646" s="494">
        <v>45748</v>
      </c>
      <c r="D8646" s="495" t="s">
        <v>1154</v>
      </c>
      <c r="E8646" s="496">
        <v>23500</v>
      </c>
      <c r="F8646" s="496">
        <v>23400</v>
      </c>
      <c r="G8646" s="496">
        <v>23495</v>
      </c>
      <c r="H8646" s="495">
        <v>1</v>
      </c>
      <c r="I8646" s="496">
        <v>23500</v>
      </c>
      <c r="J8646" s="497">
        <v>600000</v>
      </c>
      <c r="K8646" s="496">
        <v>14097000000</v>
      </c>
    </row>
    <row r="8647" spans="3:11" x14ac:dyDescent="0.25">
      <c r="C8647" s="494">
        <v>45748</v>
      </c>
      <c r="D8647" s="495" t="s">
        <v>1154</v>
      </c>
      <c r="E8647" s="496">
        <v>23500</v>
      </c>
      <c r="F8647" s="496">
        <v>23400</v>
      </c>
      <c r="G8647" s="496">
        <v>23495</v>
      </c>
      <c r="H8647" s="495">
        <v>1</v>
      </c>
      <c r="I8647" s="496">
        <v>23500</v>
      </c>
      <c r="J8647" s="497">
        <v>600000</v>
      </c>
      <c r="K8647" s="496">
        <v>14097000000</v>
      </c>
    </row>
    <row r="8648" spans="3:11" x14ac:dyDescent="0.25">
      <c r="C8648" s="494">
        <v>45748</v>
      </c>
      <c r="D8648" s="495" t="s">
        <v>312</v>
      </c>
      <c r="E8648" s="496">
        <v>15990</v>
      </c>
      <c r="F8648" s="496">
        <v>16499</v>
      </c>
      <c r="G8648" s="496">
        <v>16200</v>
      </c>
      <c r="H8648" s="495">
        <v>7</v>
      </c>
      <c r="I8648" s="496">
        <v>111930</v>
      </c>
      <c r="J8648" s="497">
        <v>20000000</v>
      </c>
      <c r="K8648" s="496">
        <v>324000000000</v>
      </c>
    </row>
    <row r="8649" spans="3:11" x14ac:dyDescent="0.25">
      <c r="C8649" s="494">
        <v>45748</v>
      </c>
      <c r="D8649" s="495" t="s">
        <v>1155</v>
      </c>
      <c r="E8649" s="496">
        <v>19000</v>
      </c>
      <c r="F8649" s="496">
        <v>19000</v>
      </c>
      <c r="G8649" s="496">
        <v>19000</v>
      </c>
      <c r="H8649" s="495">
        <v>10</v>
      </c>
      <c r="I8649" s="496">
        <v>190000</v>
      </c>
      <c r="J8649" s="497">
        <v>2400000</v>
      </c>
      <c r="K8649" s="496">
        <v>45600000000</v>
      </c>
    </row>
    <row r="8650" spans="3:11" x14ac:dyDescent="0.25">
      <c r="C8650" s="494">
        <v>45748</v>
      </c>
      <c r="D8650" s="495" t="s">
        <v>310</v>
      </c>
      <c r="E8650" s="496">
        <v>60000</v>
      </c>
      <c r="F8650" s="496">
        <v>60000</v>
      </c>
      <c r="G8650" s="496">
        <v>60000</v>
      </c>
      <c r="H8650" s="495">
        <v>15</v>
      </c>
      <c r="I8650" s="496">
        <v>900000</v>
      </c>
      <c r="J8650" s="238">
        <v>19450000</v>
      </c>
      <c r="K8650" s="496">
        <v>1167000000000</v>
      </c>
    </row>
    <row r="8651" spans="3:11" x14ac:dyDescent="0.25">
      <c r="C8651" s="494">
        <v>45748</v>
      </c>
      <c r="D8651" s="495" t="s">
        <v>312</v>
      </c>
      <c r="E8651" s="496">
        <v>16100</v>
      </c>
      <c r="F8651" s="496">
        <v>16499</v>
      </c>
      <c r="G8651" s="496">
        <v>16200</v>
      </c>
      <c r="H8651" s="495">
        <v>1</v>
      </c>
      <c r="I8651" s="496">
        <v>16100</v>
      </c>
      <c r="J8651" s="497">
        <v>20000000</v>
      </c>
      <c r="K8651" s="496">
        <v>324000000000</v>
      </c>
    </row>
    <row r="8652" spans="3:11" x14ac:dyDescent="0.25">
      <c r="C8652" s="494">
        <v>45748</v>
      </c>
      <c r="D8652" s="495" t="s">
        <v>312</v>
      </c>
      <c r="E8652" s="496">
        <v>16100</v>
      </c>
      <c r="F8652" s="496">
        <v>16499</v>
      </c>
      <c r="G8652" s="496">
        <v>16200</v>
      </c>
      <c r="H8652" s="495">
        <v>2</v>
      </c>
      <c r="I8652" s="496">
        <v>32200</v>
      </c>
      <c r="J8652" s="497">
        <v>20000000</v>
      </c>
      <c r="K8652" s="496">
        <v>324000000000</v>
      </c>
    </row>
    <row r="8653" spans="3:11" x14ac:dyDescent="0.25">
      <c r="C8653" s="494">
        <v>45748</v>
      </c>
      <c r="D8653" s="495" t="s">
        <v>312</v>
      </c>
      <c r="E8653" s="496">
        <v>16100</v>
      </c>
      <c r="F8653" s="496">
        <v>16499</v>
      </c>
      <c r="G8653" s="496">
        <v>16200</v>
      </c>
      <c r="H8653" s="495">
        <v>1</v>
      </c>
      <c r="I8653" s="496">
        <v>16100</v>
      </c>
      <c r="J8653" s="497">
        <v>20000000</v>
      </c>
      <c r="K8653" s="496">
        <v>324000000000</v>
      </c>
    </row>
    <row r="8654" spans="3:11" x14ac:dyDescent="0.25">
      <c r="C8654" s="494">
        <v>45748</v>
      </c>
      <c r="D8654" s="495" t="s">
        <v>312</v>
      </c>
      <c r="E8654" s="496">
        <v>16100</v>
      </c>
      <c r="F8654" s="496">
        <v>16499</v>
      </c>
      <c r="G8654" s="496">
        <v>16200</v>
      </c>
      <c r="H8654" s="495">
        <v>7</v>
      </c>
      <c r="I8654" s="496">
        <v>112700</v>
      </c>
      <c r="J8654" s="497">
        <v>20000000</v>
      </c>
      <c r="K8654" s="496">
        <v>324000000000</v>
      </c>
    </row>
    <row r="8655" spans="3:11" x14ac:dyDescent="0.25">
      <c r="C8655" s="494">
        <v>45748</v>
      </c>
      <c r="D8655" s="495" t="s">
        <v>312</v>
      </c>
      <c r="E8655" s="496">
        <v>16100</v>
      </c>
      <c r="F8655" s="496">
        <v>16499</v>
      </c>
      <c r="G8655" s="496">
        <v>16200</v>
      </c>
      <c r="H8655" s="495">
        <v>50</v>
      </c>
      <c r="I8655" s="496">
        <v>805000</v>
      </c>
      <c r="J8655" s="497">
        <v>20000000</v>
      </c>
      <c r="K8655" s="496">
        <v>324000000000</v>
      </c>
    </row>
    <row r="8656" spans="3:11" x14ac:dyDescent="0.25">
      <c r="C8656" s="494">
        <v>45748</v>
      </c>
      <c r="D8656" s="495" t="s">
        <v>1155</v>
      </c>
      <c r="E8656" s="496">
        <v>19000</v>
      </c>
      <c r="F8656" s="496">
        <v>19000</v>
      </c>
      <c r="G8656" s="496">
        <v>19000</v>
      </c>
      <c r="H8656" s="495">
        <v>200</v>
      </c>
      <c r="I8656" s="496">
        <v>3800000</v>
      </c>
      <c r="J8656" s="497">
        <v>2400000</v>
      </c>
      <c r="K8656" s="496">
        <v>45600000000</v>
      </c>
    </row>
    <row r="8657" spans="3:11" x14ac:dyDescent="0.25">
      <c r="C8657" s="494">
        <v>45748</v>
      </c>
      <c r="D8657" s="495" t="s">
        <v>310</v>
      </c>
      <c r="E8657" s="496">
        <v>60000</v>
      </c>
      <c r="F8657" s="496">
        <v>60000</v>
      </c>
      <c r="G8657" s="496">
        <v>60000</v>
      </c>
      <c r="H8657" s="495">
        <v>5</v>
      </c>
      <c r="I8657" s="496">
        <v>300000</v>
      </c>
      <c r="J8657" s="238">
        <v>19450000</v>
      </c>
      <c r="K8657" s="496">
        <v>1167000000000</v>
      </c>
    </row>
    <row r="8658" spans="3:11" x14ac:dyDescent="0.25">
      <c r="C8658" s="494">
        <v>45748</v>
      </c>
      <c r="D8658" s="495" t="s">
        <v>1155</v>
      </c>
      <c r="E8658" s="496">
        <v>19000</v>
      </c>
      <c r="F8658" s="496">
        <v>19000</v>
      </c>
      <c r="G8658" s="496">
        <v>19000</v>
      </c>
      <c r="H8658" s="495">
        <v>8</v>
      </c>
      <c r="I8658" s="496">
        <v>152000</v>
      </c>
      <c r="J8658" s="497">
        <v>2400000</v>
      </c>
      <c r="K8658" s="496">
        <v>45600000000</v>
      </c>
    </row>
    <row r="8659" spans="3:11" x14ac:dyDescent="0.25">
      <c r="C8659" s="494">
        <v>45748</v>
      </c>
      <c r="D8659" s="495" t="s">
        <v>1154</v>
      </c>
      <c r="E8659" s="496">
        <v>23500</v>
      </c>
      <c r="F8659" s="496">
        <v>23400</v>
      </c>
      <c r="G8659" s="496">
        <v>23495</v>
      </c>
      <c r="H8659" s="495">
        <v>26</v>
      </c>
      <c r="I8659" s="496">
        <v>611000</v>
      </c>
      <c r="J8659" s="497">
        <v>600000</v>
      </c>
      <c r="K8659" s="496">
        <v>14097000000</v>
      </c>
    </row>
    <row r="8660" spans="3:11" x14ac:dyDescent="0.25">
      <c r="C8660" s="494">
        <v>45748</v>
      </c>
      <c r="D8660" s="495" t="s">
        <v>1155</v>
      </c>
      <c r="E8660" s="496">
        <v>19000</v>
      </c>
      <c r="F8660" s="496">
        <v>19000</v>
      </c>
      <c r="G8660" s="496">
        <v>19000</v>
      </c>
      <c r="H8660" s="495">
        <v>57</v>
      </c>
      <c r="I8660" s="496">
        <v>1083000</v>
      </c>
      <c r="J8660" s="497">
        <v>2400000</v>
      </c>
      <c r="K8660" s="496">
        <v>45600000000</v>
      </c>
    </row>
    <row r="8661" spans="3:11" x14ac:dyDescent="0.25">
      <c r="C8661" s="494">
        <v>45748</v>
      </c>
      <c r="D8661" s="495" t="s">
        <v>312</v>
      </c>
      <c r="E8661" s="496">
        <v>16100</v>
      </c>
      <c r="F8661" s="496">
        <v>16499</v>
      </c>
      <c r="G8661" s="496">
        <v>16200</v>
      </c>
      <c r="H8661" s="495">
        <v>1</v>
      </c>
      <c r="I8661" s="496">
        <v>16100</v>
      </c>
      <c r="J8661" s="497">
        <v>20000000</v>
      </c>
      <c r="K8661" s="496">
        <v>324000000000</v>
      </c>
    </row>
    <row r="8662" spans="3:11" x14ac:dyDescent="0.25">
      <c r="C8662" s="494">
        <v>45748</v>
      </c>
      <c r="D8662" s="495" t="s">
        <v>312</v>
      </c>
      <c r="E8662" s="496">
        <v>16000</v>
      </c>
      <c r="F8662" s="496">
        <v>16499</v>
      </c>
      <c r="G8662" s="496">
        <v>16200</v>
      </c>
      <c r="H8662" s="495">
        <v>8</v>
      </c>
      <c r="I8662" s="496">
        <v>128000</v>
      </c>
      <c r="J8662" s="497">
        <v>20000000</v>
      </c>
      <c r="K8662" s="496">
        <v>324000000000</v>
      </c>
    </row>
    <row r="8663" spans="3:11" x14ac:dyDescent="0.25">
      <c r="C8663" s="494">
        <v>45748</v>
      </c>
      <c r="D8663" s="495" t="s">
        <v>310</v>
      </c>
      <c r="E8663" s="496">
        <v>59990</v>
      </c>
      <c r="F8663" s="496">
        <v>60000</v>
      </c>
      <c r="G8663" s="496">
        <v>60000</v>
      </c>
      <c r="H8663" s="495">
        <v>5</v>
      </c>
      <c r="I8663" s="496">
        <v>299950</v>
      </c>
      <c r="J8663" s="238">
        <v>19450000</v>
      </c>
      <c r="K8663" s="496">
        <v>1167000000000</v>
      </c>
    </row>
    <row r="8664" spans="3:11" x14ac:dyDescent="0.25">
      <c r="C8664" s="494">
        <v>45748</v>
      </c>
      <c r="D8664" s="495" t="s">
        <v>310</v>
      </c>
      <c r="E8664" s="496">
        <v>59990</v>
      </c>
      <c r="F8664" s="496">
        <v>60000</v>
      </c>
      <c r="G8664" s="496">
        <v>60000</v>
      </c>
      <c r="H8664" s="495">
        <v>1</v>
      </c>
      <c r="I8664" s="496">
        <v>59990</v>
      </c>
      <c r="J8664" s="238">
        <v>19450000</v>
      </c>
      <c r="K8664" s="496">
        <v>1167000000000</v>
      </c>
    </row>
    <row r="8665" spans="3:11" x14ac:dyDescent="0.25">
      <c r="C8665" s="494">
        <v>45748</v>
      </c>
      <c r="D8665" s="495" t="s">
        <v>310</v>
      </c>
      <c r="E8665" s="496">
        <v>59900</v>
      </c>
      <c r="F8665" s="496">
        <v>60000</v>
      </c>
      <c r="G8665" s="496">
        <v>60000</v>
      </c>
      <c r="H8665" s="495">
        <v>9</v>
      </c>
      <c r="I8665" s="496">
        <v>539100</v>
      </c>
      <c r="J8665" s="238">
        <v>19450000</v>
      </c>
      <c r="K8665" s="496">
        <v>1167000000000</v>
      </c>
    </row>
    <row r="8666" spans="3:11" x14ac:dyDescent="0.25">
      <c r="C8666" s="494">
        <v>45748</v>
      </c>
      <c r="D8666" s="495" t="s">
        <v>312</v>
      </c>
      <c r="E8666" s="496">
        <v>16000</v>
      </c>
      <c r="F8666" s="496">
        <v>16499</v>
      </c>
      <c r="G8666" s="496">
        <v>16200</v>
      </c>
      <c r="H8666" s="495">
        <v>5</v>
      </c>
      <c r="I8666" s="496">
        <v>80000</v>
      </c>
      <c r="J8666" s="497">
        <v>20000000</v>
      </c>
      <c r="K8666" s="496">
        <v>324000000000</v>
      </c>
    </row>
    <row r="8667" spans="3:11" x14ac:dyDescent="0.25">
      <c r="C8667" s="494">
        <v>45748</v>
      </c>
      <c r="D8667" s="495" t="s">
        <v>312</v>
      </c>
      <c r="E8667" s="496">
        <v>16100</v>
      </c>
      <c r="F8667" s="496">
        <v>16499</v>
      </c>
      <c r="G8667" s="496">
        <v>16200</v>
      </c>
      <c r="H8667" s="495">
        <v>32</v>
      </c>
      <c r="I8667" s="496">
        <v>515200</v>
      </c>
      <c r="J8667" s="497">
        <v>20000000</v>
      </c>
      <c r="K8667" s="496">
        <v>324000000000</v>
      </c>
    </row>
    <row r="8668" spans="3:11" x14ac:dyDescent="0.25">
      <c r="C8668" s="494">
        <v>45748</v>
      </c>
      <c r="D8668" s="495" t="s">
        <v>310</v>
      </c>
      <c r="E8668" s="496">
        <v>59990</v>
      </c>
      <c r="F8668" s="496">
        <v>60000</v>
      </c>
      <c r="G8668" s="496">
        <v>60000</v>
      </c>
      <c r="H8668" s="495">
        <v>3</v>
      </c>
      <c r="I8668" s="496">
        <v>179970</v>
      </c>
      <c r="J8668" s="238">
        <v>19450000</v>
      </c>
      <c r="K8668" s="496">
        <v>1167000000000</v>
      </c>
    </row>
    <row r="8669" spans="3:11" x14ac:dyDescent="0.25">
      <c r="C8669" s="494">
        <v>45748</v>
      </c>
      <c r="D8669" s="495" t="s">
        <v>310</v>
      </c>
      <c r="E8669" s="496">
        <v>59990</v>
      </c>
      <c r="F8669" s="496">
        <v>60000</v>
      </c>
      <c r="G8669" s="496">
        <v>60000</v>
      </c>
      <c r="H8669" s="495">
        <v>13</v>
      </c>
      <c r="I8669" s="496">
        <v>779870</v>
      </c>
      <c r="J8669" s="238">
        <v>19450000</v>
      </c>
      <c r="K8669" s="496">
        <v>1167000000000</v>
      </c>
    </row>
    <row r="8670" spans="3:11" x14ac:dyDescent="0.25">
      <c r="C8670" s="494">
        <v>45748</v>
      </c>
      <c r="D8670" s="495" t="s">
        <v>1154</v>
      </c>
      <c r="E8670" s="496">
        <v>23500</v>
      </c>
      <c r="F8670" s="496">
        <v>23400</v>
      </c>
      <c r="G8670" s="496">
        <v>23495</v>
      </c>
      <c r="H8670" s="495">
        <v>1</v>
      </c>
      <c r="I8670" s="496">
        <v>23500</v>
      </c>
      <c r="J8670" s="497">
        <v>600000</v>
      </c>
      <c r="K8670" s="496">
        <v>14097000000</v>
      </c>
    </row>
    <row r="8671" spans="3:11" x14ac:dyDescent="0.25">
      <c r="C8671" s="494">
        <v>45748</v>
      </c>
      <c r="D8671" s="495" t="s">
        <v>1155</v>
      </c>
      <c r="E8671" s="496">
        <v>19000</v>
      </c>
      <c r="F8671" s="496">
        <v>19000</v>
      </c>
      <c r="G8671" s="496">
        <v>19000</v>
      </c>
      <c r="H8671" s="495">
        <v>15</v>
      </c>
      <c r="I8671" s="496">
        <v>285000</v>
      </c>
      <c r="J8671" s="497">
        <v>2400000</v>
      </c>
      <c r="K8671" s="496">
        <v>45600000000</v>
      </c>
    </row>
    <row r="8672" spans="3:11" x14ac:dyDescent="0.25">
      <c r="C8672" s="494">
        <v>45748</v>
      </c>
      <c r="D8672" s="495" t="s">
        <v>310</v>
      </c>
      <c r="E8672" s="496">
        <v>59990</v>
      </c>
      <c r="F8672" s="496">
        <v>60000</v>
      </c>
      <c r="G8672" s="496">
        <v>60000</v>
      </c>
      <c r="H8672" s="495">
        <v>2</v>
      </c>
      <c r="I8672" s="496">
        <v>119980</v>
      </c>
      <c r="J8672" s="238">
        <v>19450000</v>
      </c>
      <c r="K8672" s="496">
        <v>1167000000000</v>
      </c>
    </row>
    <row r="8673" spans="3:11" x14ac:dyDescent="0.25">
      <c r="C8673" s="494">
        <v>45748</v>
      </c>
      <c r="D8673" s="495" t="s">
        <v>310</v>
      </c>
      <c r="E8673" s="496">
        <v>59990</v>
      </c>
      <c r="F8673" s="496">
        <v>60000</v>
      </c>
      <c r="G8673" s="496">
        <v>60000</v>
      </c>
      <c r="H8673" s="495">
        <v>1</v>
      </c>
      <c r="I8673" s="496">
        <v>59990</v>
      </c>
      <c r="J8673" s="238">
        <v>19450000</v>
      </c>
      <c r="K8673" s="496">
        <v>1167000000000</v>
      </c>
    </row>
    <row r="8674" spans="3:11" x14ac:dyDescent="0.25">
      <c r="C8674" s="494">
        <v>45748</v>
      </c>
      <c r="D8674" s="495" t="s">
        <v>310</v>
      </c>
      <c r="E8674" s="496">
        <v>59990</v>
      </c>
      <c r="F8674" s="496">
        <v>60000</v>
      </c>
      <c r="G8674" s="496">
        <v>60000</v>
      </c>
      <c r="H8674" s="495">
        <v>2</v>
      </c>
      <c r="I8674" s="496">
        <v>119980</v>
      </c>
      <c r="J8674" s="238">
        <v>19450000</v>
      </c>
      <c r="K8674" s="496">
        <v>1167000000000</v>
      </c>
    </row>
    <row r="8675" spans="3:11" x14ac:dyDescent="0.25">
      <c r="C8675" s="494">
        <v>45748</v>
      </c>
      <c r="D8675" s="495" t="s">
        <v>1155</v>
      </c>
      <c r="E8675" s="496">
        <v>19000</v>
      </c>
      <c r="F8675" s="496">
        <v>19000</v>
      </c>
      <c r="G8675" s="496">
        <v>19000</v>
      </c>
      <c r="H8675" s="495">
        <v>2</v>
      </c>
      <c r="I8675" s="496">
        <v>38000</v>
      </c>
      <c r="J8675" s="497">
        <v>2400000</v>
      </c>
      <c r="K8675" s="496">
        <v>45600000000</v>
      </c>
    </row>
    <row r="8676" spans="3:11" x14ac:dyDescent="0.25">
      <c r="C8676" s="494">
        <v>45748</v>
      </c>
      <c r="D8676" s="495" t="s">
        <v>1155</v>
      </c>
      <c r="E8676" s="496">
        <v>19000</v>
      </c>
      <c r="F8676" s="496">
        <v>19000</v>
      </c>
      <c r="G8676" s="496">
        <v>19000</v>
      </c>
      <c r="H8676" s="495">
        <v>2</v>
      </c>
      <c r="I8676" s="496">
        <v>38000</v>
      </c>
      <c r="J8676" s="497">
        <v>2400000</v>
      </c>
      <c r="K8676" s="496">
        <v>45600000000</v>
      </c>
    </row>
    <row r="8677" spans="3:11" x14ac:dyDescent="0.25">
      <c r="C8677" s="494">
        <v>45748</v>
      </c>
      <c r="D8677" s="495" t="s">
        <v>1154</v>
      </c>
      <c r="E8677" s="496">
        <v>23500</v>
      </c>
      <c r="F8677" s="496">
        <v>23400</v>
      </c>
      <c r="G8677" s="496">
        <v>23495</v>
      </c>
      <c r="H8677" s="495">
        <v>1</v>
      </c>
      <c r="I8677" s="496">
        <v>23500</v>
      </c>
      <c r="J8677" s="497">
        <v>600000</v>
      </c>
      <c r="K8677" s="496">
        <v>14097000000</v>
      </c>
    </row>
    <row r="8678" spans="3:11" x14ac:dyDescent="0.25">
      <c r="C8678" s="494">
        <v>45748</v>
      </c>
      <c r="D8678" s="495" t="s">
        <v>1154</v>
      </c>
      <c r="E8678" s="496">
        <v>23500</v>
      </c>
      <c r="F8678" s="496">
        <v>23400</v>
      </c>
      <c r="G8678" s="496">
        <v>23495</v>
      </c>
      <c r="H8678" s="495">
        <v>1</v>
      </c>
      <c r="I8678" s="496">
        <v>23500</v>
      </c>
      <c r="J8678" s="497">
        <v>600000</v>
      </c>
      <c r="K8678" s="496">
        <v>14097000000</v>
      </c>
    </row>
    <row r="8679" spans="3:11" x14ac:dyDescent="0.25">
      <c r="C8679" s="494">
        <v>45748</v>
      </c>
      <c r="D8679" s="495" t="s">
        <v>310</v>
      </c>
      <c r="E8679" s="496">
        <v>59990</v>
      </c>
      <c r="F8679" s="496">
        <v>60000</v>
      </c>
      <c r="G8679" s="496">
        <v>60000</v>
      </c>
      <c r="H8679" s="495">
        <v>3</v>
      </c>
      <c r="I8679" s="496">
        <v>179970</v>
      </c>
      <c r="J8679" s="238">
        <v>19450000</v>
      </c>
      <c r="K8679" s="496">
        <v>1167000000000</v>
      </c>
    </row>
    <row r="8680" spans="3:11" x14ac:dyDescent="0.25">
      <c r="C8680" s="494">
        <v>45748</v>
      </c>
      <c r="D8680" s="495" t="s">
        <v>1155</v>
      </c>
      <c r="E8680" s="496">
        <v>18800</v>
      </c>
      <c r="F8680" s="496">
        <v>19000</v>
      </c>
      <c r="G8680" s="496">
        <v>19000</v>
      </c>
      <c r="H8680" s="495">
        <v>2</v>
      </c>
      <c r="I8680" s="496">
        <v>37600</v>
      </c>
      <c r="J8680" s="497">
        <v>2400000</v>
      </c>
      <c r="K8680" s="496">
        <v>45600000000</v>
      </c>
    </row>
    <row r="8681" spans="3:11" x14ac:dyDescent="0.25">
      <c r="C8681" s="494">
        <v>45748</v>
      </c>
      <c r="D8681" s="495" t="s">
        <v>1154</v>
      </c>
      <c r="E8681" s="496">
        <v>23500</v>
      </c>
      <c r="F8681" s="496">
        <v>23400</v>
      </c>
      <c r="G8681" s="496">
        <v>23495</v>
      </c>
      <c r="H8681" s="495">
        <v>1</v>
      </c>
      <c r="I8681" s="496">
        <v>23500</v>
      </c>
      <c r="J8681" s="497">
        <v>600000</v>
      </c>
      <c r="K8681" s="496">
        <v>14097000000</v>
      </c>
    </row>
    <row r="8682" spans="3:11" x14ac:dyDescent="0.25">
      <c r="C8682" s="494">
        <v>45748</v>
      </c>
      <c r="D8682" s="495" t="s">
        <v>1154</v>
      </c>
      <c r="E8682" s="496">
        <v>23500</v>
      </c>
      <c r="F8682" s="496">
        <v>23400</v>
      </c>
      <c r="G8682" s="496">
        <v>23495</v>
      </c>
      <c r="H8682" s="495">
        <v>10</v>
      </c>
      <c r="I8682" s="496">
        <v>235000</v>
      </c>
      <c r="J8682" s="497">
        <v>600000</v>
      </c>
      <c r="K8682" s="496">
        <v>14097000000</v>
      </c>
    </row>
    <row r="8683" spans="3:11" x14ac:dyDescent="0.25">
      <c r="C8683" s="494">
        <v>45748</v>
      </c>
      <c r="D8683" s="495" t="s">
        <v>312</v>
      </c>
      <c r="E8683" s="496">
        <v>16400</v>
      </c>
      <c r="F8683" s="496">
        <v>16499</v>
      </c>
      <c r="G8683" s="496">
        <v>16200</v>
      </c>
      <c r="H8683" s="495">
        <v>1</v>
      </c>
      <c r="I8683" s="496">
        <v>16400</v>
      </c>
      <c r="J8683" s="497">
        <v>20000000</v>
      </c>
      <c r="K8683" s="496">
        <v>324000000000</v>
      </c>
    </row>
    <row r="8684" spans="3:11" x14ac:dyDescent="0.25">
      <c r="C8684" s="494">
        <v>45748</v>
      </c>
      <c r="D8684" s="495" t="s">
        <v>1154</v>
      </c>
      <c r="E8684" s="496">
        <v>23495</v>
      </c>
      <c r="F8684" s="496">
        <v>23400</v>
      </c>
      <c r="G8684" s="496">
        <v>23495</v>
      </c>
      <c r="H8684" s="495">
        <v>3</v>
      </c>
      <c r="I8684" s="496">
        <v>70485</v>
      </c>
      <c r="J8684" s="497">
        <v>600000</v>
      </c>
      <c r="K8684" s="496">
        <v>14097000000</v>
      </c>
    </row>
    <row r="8685" spans="3:11" x14ac:dyDescent="0.25">
      <c r="C8685" s="494">
        <v>45748</v>
      </c>
      <c r="D8685" s="495" t="s">
        <v>312</v>
      </c>
      <c r="E8685" s="496">
        <v>16200</v>
      </c>
      <c r="F8685" s="496">
        <v>16499</v>
      </c>
      <c r="G8685" s="496">
        <v>16200</v>
      </c>
      <c r="H8685" s="495">
        <v>5</v>
      </c>
      <c r="I8685" s="496">
        <v>81000</v>
      </c>
      <c r="J8685" s="497">
        <v>20000000</v>
      </c>
      <c r="K8685" s="496">
        <v>324000000000</v>
      </c>
    </row>
    <row r="8686" spans="3:11" x14ac:dyDescent="0.25">
      <c r="C8686" s="494">
        <v>45748</v>
      </c>
      <c r="D8686" s="495" t="s">
        <v>310</v>
      </c>
      <c r="E8686" s="496">
        <v>59990</v>
      </c>
      <c r="F8686" s="496">
        <v>60000</v>
      </c>
      <c r="G8686" s="496">
        <v>60000</v>
      </c>
      <c r="H8686" s="495">
        <v>106</v>
      </c>
      <c r="I8686" s="496">
        <v>6358940</v>
      </c>
      <c r="J8686" s="238">
        <v>19450000</v>
      </c>
      <c r="K8686" s="496">
        <v>1167000000000</v>
      </c>
    </row>
    <row r="8687" spans="3:11" x14ac:dyDescent="0.25">
      <c r="C8687" s="494">
        <v>45748</v>
      </c>
      <c r="D8687" s="495" t="s">
        <v>310</v>
      </c>
      <c r="E8687" s="496">
        <v>59990</v>
      </c>
      <c r="F8687" s="496">
        <v>60000</v>
      </c>
      <c r="G8687" s="496">
        <v>60000</v>
      </c>
      <c r="H8687" s="495">
        <v>1</v>
      </c>
      <c r="I8687" s="496">
        <v>59990</v>
      </c>
      <c r="J8687" s="238">
        <v>19450000</v>
      </c>
      <c r="K8687" s="496">
        <v>1167000000000</v>
      </c>
    </row>
    <row r="8688" spans="3:11" x14ac:dyDescent="0.25">
      <c r="C8688" s="494">
        <v>45748</v>
      </c>
      <c r="D8688" s="495" t="s">
        <v>310</v>
      </c>
      <c r="E8688" s="496">
        <v>60000</v>
      </c>
      <c r="F8688" s="496">
        <v>60000</v>
      </c>
      <c r="G8688" s="496">
        <v>60000</v>
      </c>
      <c r="H8688" s="495">
        <v>4</v>
      </c>
      <c r="I8688" s="496">
        <v>240000</v>
      </c>
      <c r="J8688" s="238">
        <v>19450000</v>
      </c>
      <c r="K8688" s="496">
        <v>1167000000000</v>
      </c>
    </row>
    <row r="8689" spans="3:11" x14ac:dyDescent="0.25">
      <c r="C8689" s="494">
        <v>45748</v>
      </c>
      <c r="D8689" s="495" t="s">
        <v>310</v>
      </c>
      <c r="E8689" s="496">
        <v>60000</v>
      </c>
      <c r="F8689" s="496">
        <v>60000</v>
      </c>
      <c r="G8689" s="496">
        <v>60000</v>
      </c>
      <c r="H8689" s="495">
        <v>4</v>
      </c>
      <c r="I8689" s="496">
        <v>240000</v>
      </c>
      <c r="J8689" s="238">
        <v>19450000</v>
      </c>
      <c r="K8689" s="496">
        <v>1167000000000</v>
      </c>
    </row>
    <row r="8690" spans="3:11" x14ac:dyDescent="0.25">
      <c r="C8690" s="494">
        <v>45748</v>
      </c>
      <c r="D8690" s="495" t="s">
        <v>310</v>
      </c>
      <c r="E8690" s="496">
        <v>60000</v>
      </c>
      <c r="F8690" s="496">
        <v>60000</v>
      </c>
      <c r="G8690" s="496">
        <v>60000</v>
      </c>
      <c r="H8690" s="495">
        <v>6</v>
      </c>
      <c r="I8690" s="496">
        <v>360000</v>
      </c>
      <c r="J8690" s="238">
        <v>19450000</v>
      </c>
      <c r="K8690" s="496">
        <v>1167000000000</v>
      </c>
    </row>
    <row r="8691" spans="3:11" x14ac:dyDescent="0.25">
      <c r="C8691" s="494">
        <v>45748</v>
      </c>
      <c r="D8691" s="495" t="s">
        <v>312</v>
      </c>
      <c r="E8691" s="496">
        <v>16200</v>
      </c>
      <c r="F8691" s="496">
        <v>16499</v>
      </c>
      <c r="G8691" s="496">
        <v>16200</v>
      </c>
      <c r="H8691" s="495">
        <v>2</v>
      </c>
      <c r="I8691" s="496">
        <v>32400</v>
      </c>
      <c r="J8691" s="497">
        <v>20000000</v>
      </c>
      <c r="K8691" s="496">
        <v>324000000000</v>
      </c>
    </row>
    <row r="8692" spans="3:11" x14ac:dyDescent="0.25">
      <c r="C8692" s="494">
        <v>45748</v>
      </c>
      <c r="D8692" s="495" t="s">
        <v>1155</v>
      </c>
      <c r="E8692" s="496">
        <v>19000</v>
      </c>
      <c r="F8692" s="496">
        <v>19000</v>
      </c>
      <c r="G8692" s="496">
        <v>19000</v>
      </c>
      <c r="H8692" s="495">
        <v>4</v>
      </c>
      <c r="I8692" s="496">
        <v>76000</v>
      </c>
      <c r="J8692" s="497">
        <v>2400000</v>
      </c>
      <c r="K8692" s="496">
        <v>45600000000</v>
      </c>
    </row>
    <row r="8693" spans="3:11" x14ac:dyDescent="0.25">
      <c r="C8693" s="494">
        <v>45749</v>
      </c>
      <c r="D8693" s="495" t="s">
        <v>1154</v>
      </c>
      <c r="E8693" s="496">
        <v>23500</v>
      </c>
      <c r="F8693" s="496">
        <v>23495</v>
      </c>
      <c r="G8693" s="496">
        <v>23500</v>
      </c>
      <c r="H8693" s="495">
        <v>2</v>
      </c>
      <c r="I8693" s="496">
        <v>47000</v>
      </c>
      <c r="J8693" s="497">
        <v>600000</v>
      </c>
      <c r="K8693" s="496">
        <v>14100000000</v>
      </c>
    </row>
    <row r="8694" spans="3:11" x14ac:dyDescent="0.25">
      <c r="C8694" s="494">
        <v>45749</v>
      </c>
      <c r="D8694" s="495" t="s">
        <v>1154</v>
      </c>
      <c r="E8694" s="496">
        <v>23500</v>
      </c>
      <c r="F8694" s="496">
        <v>23495</v>
      </c>
      <c r="G8694" s="496">
        <v>23500</v>
      </c>
      <c r="H8694" s="495">
        <v>1</v>
      </c>
      <c r="I8694" s="496">
        <v>23500</v>
      </c>
      <c r="J8694" s="497">
        <v>600000</v>
      </c>
      <c r="K8694" s="496">
        <v>14100000000</v>
      </c>
    </row>
    <row r="8695" spans="3:11" x14ac:dyDescent="0.25">
      <c r="C8695" s="494">
        <v>45749</v>
      </c>
      <c r="D8695" s="495" t="s">
        <v>1154</v>
      </c>
      <c r="E8695" s="496">
        <v>23500</v>
      </c>
      <c r="F8695" s="496">
        <v>23495</v>
      </c>
      <c r="G8695" s="496">
        <v>23500</v>
      </c>
      <c r="H8695" s="495">
        <v>1</v>
      </c>
      <c r="I8695" s="496">
        <v>23500</v>
      </c>
      <c r="J8695" s="497">
        <v>600000</v>
      </c>
      <c r="K8695" s="496">
        <v>14100000000</v>
      </c>
    </row>
    <row r="8696" spans="3:11" x14ac:dyDescent="0.25">
      <c r="C8696" s="494">
        <v>45749</v>
      </c>
      <c r="D8696" s="495" t="s">
        <v>1154</v>
      </c>
      <c r="E8696" s="496">
        <v>23500</v>
      </c>
      <c r="F8696" s="496">
        <v>23495</v>
      </c>
      <c r="G8696" s="496">
        <v>23500</v>
      </c>
      <c r="H8696" s="495">
        <v>3</v>
      </c>
      <c r="I8696" s="496">
        <v>70500</v>
      </c>
      <c r="J8696" s="497">
        <v>600000</v>
      </c>
      <c r="K8696" s="496">
        <v>14100000000</v>
      </c>
    </row>
    <row r="8697" spans="3:11" x14ac:dyDescent="0.25">
      <c r="C8697" s="494">
        <v>45749</v>
      </c>
      <c r="D8697" s="495" t="s">
        <v>312</v>
      </c>
      <c r="E8697" s="496">
        <v>16200</v>
      </c>
      <c r="F8697" s="496">
        <v>16200</v>
      </c>
      <c r="G8697" s="496">
        <v>16100</v>
      </c>
      <c r="H8697" s="495">
        <v>6</v>
      </c>
      <c r="I8697" s="496">
        <v>97200</v>
      </c>
      <c r="J8697" s="497">
        <v>20000000</v>
      </c>
      <c r="K8697" s="496">
        <v>322000000000</v>
      </c>
    </row>
    <row r="8698" spans="3:11" x14ac:dyDescent="0.25">
      <c r="C8698" s="494">
        <v>45749</v>
      </c>
      <c r="D8698" s="495" t="s">
        <v>312</v>
      </c>
      <c r="E8698" s="496">
        <v>16200</v>
      </c>
      <c r="F8698" s="496">
        <v>16200</v>
      </c>
      <c r="G8698" s="496">
        <v>16100</v>
      </c>
      <c r="H8698" s="495">
        <v>3</v>
      </c>
      <c r="I8698" s="496">
        <v>48600</v>
      </c>
      <c r="J8698" s="497">
        <v>20000000</v>
      </c>
      <c r="K8698" s="496">
        <v>322000000000</v>
      </c>
    </row>
    <row r="8699" spans="3:11" x14ac:dyDescent="0.25">
      <c r="C8699" s="494">
        <v>45749</v>
      </c>
      <c r="D8699" s="495" t="s">
        <v>312</v>
      </c>
      <c r="E8699" s="496">
        <v>16200</v>
      </c>
      <c r="F8699" s="496">
        <v>16200</v>
      </c>
      <c r="G8699" s="496">
        <v>16100</v>
      </c>
      <c r="H8699" s="495">
        <v>1</v>
      </c>
      <c r="I8699" s="496">
        <v>16200</v>
      </c>
      <c r="J8699" s="497">
        <v>20000000</v>
      </c>
      <c r="K8699" s="496">
        <v>322000000000</v>
      </c>
    </row>
    <row r="8700" spans="3:11" x14ac:dyDescent="0.25">
      <c r="C8700" s="494">
        <v>45749</v>
      </c>
      <c r="D8700" s="495" t="s">
        <v>1155</v>
      </c>
      <c r="E8700" s="496">
        <v>19000</v>
      </c>
      <c r="F8700" s="496">
        <v>19000</v>
      </c>
      <c r="G8700" s="496">
        <v>18800</v>
      </c>
      <c r="H8700" s="495">
        <v>38</v>
      </c>
      <c r="I8700" s="496">
        <v>722000</v>
      </c>
      <c r="J8700" s="497">
        <v>2400000</v>
      </c>
      <c r="K8700" s="496">
        <v>45120000000</v>
      </c>
    </row>
    <row r="8701" spans="3:11" x14ac:dyDescent="0.25">
      <c r="C8701" s="494">
        <v>45749</v>
      </c>
      <c r="D8701" s="495" t="s">
        <v>1155</v>
      </c>
      <c r="E8701" s="496">
        <v>19000</v>
      </c>
      <c r="F8701" s="496">
        <v>19000</v>
      </c>
      <c r="G8701" s="496">
        <v>18800</v>
      </c>
      <c r="H8701" s="495">
        <v>5</v>
      </c>
      <c r="I8701" s="496">
        <v>95000</v>
      </c>
      <c r="J8701" s="497">
        <v>2400000</v>
      </c>
      <c r="K8701" s="496">
        <v>45120000000</v>
      </c>
    </row>
    <row r="8702" spans="3:11" x14ac:dyDescent="0.25">
      <c r="C8702" s="494">
        <v>45749</v>
      </c>
      <c r="D8702" s="495" t="s">
        <v>1155</v>
      </c>
      <c r="E8702" s="496">
        <v>19000</v>
      </c>
      <c r="F8702" s="496">
        <v>19000</v>
      </c>
      <c r="G8702" s="496">
        <v>18800</v>
      </c>
      <c r="H8702" s="495">
        <v>3</v>
      </c>
      <c r="I8702" s="496">
        <v>57000</v>
      </c>
      <c r="J8702" s="497">
        <v>2400000</v>
      </c>
      <c r="K8702" s="496">
        <v>45120000000</v>
      </c>
    </row>
    <row r="8703" spans="3:11" x14ac:dyDescent="0.25">
      <c r="C8703" s="494">
        <v>45749</v>
      </c>
      <c r="D8703" s="495" t="s">
        <v>1155</v>
      </c>
      <c r="E8703" s="496">
        <v>19000</v>
      </c>
      <c r="F8703" s="496">
        <v>19000</v>
      </c>
      <c r="G8703" s="496">
        <v>18800</v>
      </c>
      <c r="H8703" s="495">
        <v>5</v>
      </c>
      <c r="I8703" s="496">
        <v>95000</v>
      </c>
      <c r="J8703" s="497">
        <v>2400000</v>
      </c>
      <c r="K8703" s="496">
        <v>45120000000</v>
      </c>
    </row>
    <row r="8704" spans="3:11" x14ac:dyDescent="0.25">
      <c r="C8704" s="494">
        <v>45749</v>
      </c>
      <c r="D8704" s="495" t="s">
        <v>1155</v>
      </c>
      <c r="E8704" s="496">
        <v>19000</v>
      </c>
      <c r="F8704" s="496">
        <v>19000</v>
      </c>
      <c r="G8704" s="496">
        <v>18800</v>
      </c>
      <c r="H8704" s="495">
        <v>3</v>
      </c>
      <c r="I8704" s="496">
        <v>57000</v>
      </c>
      <c r="J8704" s="497">
        <v>2400000</v>
      </c>
      <c r="K8704" s="496">
        <v>45120000000</v>
      </c>
    </row>
    <row r="8705" spans="3:11" x14ac:dyDescent="0.25">
      <c r="C8705" s="494">
        <v>45749</v>
      </c>
      <c r="D8705" s="495" t="s">
        <v>1155</v>
      </c>
      <c r="E8705" s="496">
        <v>19000</v>
      </c>
      <c r="F8705" s="496">
        <v>19000</v>
      </c>
      <c r="G8705" s="496">
        <v>18800</v>
      </c>
      <c r="H8705" s="495">
        <v>5</v>
      </c>
      <c r="I8705" s="496">
        <v>95000</v>
      </c>
      <c r="J8705" s="497">
        <v>2400000</v>
      </c>
      <c r="K8705" s="496">
        <v>45120000000</v>
      </c>
    </row>
    <row r="8706" spans="3:11" x14ac:dyDescent="0.25">
      <c r="C8706" s="494">
        <v>45749</v>
      </c>
      <c r="D8706" s="495" t="s">
        <v>312</v>
      </c>
      <c r="E8706" s="496">
        <v>16200</v>
      </c>
      <c r="F8706" s="496">
        <v>16200</v>
      </c>
      <c r="G8706" s="496">
        <v>16100</v>
      </c>
      <c r="H8706" s="495">
        <v>1</v>
      </c>
      <c r="I8706" s="496">
        <v>16200</v>
      </c>
      <c r="J8706" s="497">
        <v>20000000</v>
      </c>
      <c r="K8706" s="496">
        <v>322000000000</v>
      </c>
    </row>
    <row r="8707" spans="3:11" x14ac:dyDescent="0.25">
      <c r="C8707" s="494">
        <v>45749</v>
      </c>
      <c r="D8707" s="495" t="s">
        <v>312</v>
      </c>
      <c r="E8707" s="496">
        <v>16200</v>
      </c>
      <c r="F8707" s="496">
        <v>16200</v>
      </c>
      <c r="G8707" s="496">
        <v>16100</v>
      </c>
      <c r="H8707" s="495">
        <v>2</v>
      </c>
      <c r="I8707" s="496">
        <v>32400</v>
      </c>
      <c r="J8707" s="497">
        <v>20000000</v>
      </c>
      <c r="K8707" s="496">
        <v>322000000000</v>
      </c>
    </row>
    <row r="8708" spans="3:11" x14ac:dyDescent="0.25">
      <c r="C8708" s="494">
        <v>45749</v>
      </c>
      <c r="D8708" s="495" t="s">
        <v>312</v>
      </c>
      <c r="E8708" s="496">
        <v>16200</v>
      </c>
      <c r="F8708" s="496">
        <v>16200</v>
      </c>
      <c r="G8708" s="496">
        <v>16100</v>
      </c>
      <c r="H8708" s="495">
        <v>2</v>
      </c>
      <c r="I8708" s="496">
        <v>32400</v>
      </c>
      <c r="J8708" s="497">
        <v>20000000</v>
      </c>
      <c r="K8708" s="496">
        <v>322000000000</v>
      </c>
    </row>
    <row r="8709" spans="3:11" x14ac:dyDescent="0.25">
      <c r="C8709" s="494">
        <v>45749</v>
      </c>
      <c r="D8709" s="495" t="s">
        <v>1155</v>
      </c>
      <c r="E8709" s="496">
        <v>19000</v>
      </c>
      <c r="F8709" s="496">
        <v>19000</v>
      </c>
      <c r="G8709" s="496">
        <v>18800</v>
      </c>
      <c r="H8709" s="495">
        <v>10</v>
      </c>
      <c r="I8709" s="496">
        <v>190000</v>
      </c>
      <c r="J8709" s="497">
        <v>2400000</v>
      </c>
      <c r="K8709" s="496">
        <v>45120000000</v>
      </c>
    </row>
    <row r="8710" spans="3:11" x14ac:dyDescent="0.25">
      <c r="C8710" s="494">
        <v>45749</v>
      </c>
      <c r="D8710" s="495" t="s">
        <v>312</v>
      </c>
      <c r="E8710" s="496">
        <v>16200</v>
      </c>
      <c r="F8710" s="496">
        <v>16200</v>
      </c>
      <c r="G8710" s="496">
        <v>16100</v>
      </c>
      <c r="H8710" s="495">
        <v>1</v>
      </c>
      <c r="I8710" s="496">
        <v>16200</v>
      </c>
      <c r="J8710" s="497">
        <v>20000000</v>
      </c>
      <c r="K8710" s="496">
        <v>322000000000</v>
      </c>
    </row>
    <row r="8711" spans="3:11" x14ac:dyDescent="0.25">
      <c r="C8711" s="494">
        <v>45749</v>
      </c>
      <c r="D8711" s="495" t="s">
        <v>1154</v>
      </c>
      <c r="E8711" s="496">
        <v>23500</v>
      </c>
      <c r="F8711" s="496">
        <v>23495</v>
      </c>
      <c r="G8711" s="496">
        <v>23500</v>
      </c>
      <c r="H8711" s="495">
        <v>2</v>
      </c>
      <c r="I8711" s="496">
        <v>47000</v>
      </c>
      <c r="J8711" s="497">
        <v>600000</v>
      </c>
      <c r="K8711" s="496">
        <v>14100000000</v>
      </c>
    </row>
    <row r="8712" spans="3:11" x14ac:dyDescent="0.25">
      <c r="C8712" s="494">
        <v>45749</v>
      </c>
      <c r="D8712" s="495" t="s">
        <v>312</v>
      </c>
      <c r="E8712" s="496">
        <v>16200</v>
      </c>
      <c r="F8712" s="496">
        <v>16200</v>
      </c>
      <c r="G8712" s="496">
        <v>16100</v>
      </c>
      <c r="H8712" s="495">
        <v>1</v>
      </c>
      <c r="I8712" s="496">
        <v>16200</v>
      </c>
      <c r="J8712" s="497">
        <v>20000000</v>
      </c>
      <c r="K8712" s="496">
        <v>322000000000</v>
      </c>
    </row>
    <row r="8713" spans="3:11" x14ac:dyDescent="0.25">
      <c r="C8713" s="494">
        <v>45749</v>
      </c>
      <c r="D8713" s="495" t="s">
        <v>312</v>
      </c>
      <c r="E8713" s="496">
        <v>16200</v>
      </c>
      <c r="F8713" s="496">
        <v>16200</v>
      </c>
      <c r="G8713" s="496">
        <v>16100</v>
      </c>
      <c r="H8713" s="495">
        <v>1</v>
      </c>
      <c r="I8713" s="496">
        <v>16200</v>
      </c>
      <c r="J8713" s="497">
        <v>20000000</v>
      </c>
      <c r="K8713" s="496">
        <v>322000000000</v>
      </c>
    </row>
    <row r="8714" spans="3:11" x14ac:dyDescent="0.25">
      <c r="C8714" s="494">
        <v>45749</v>
      </c>
      <c r="D8714" s="495" t="s">
        <v>1155</v>
      </c>
      <c r="E8714" s="496">
        <v>19000</v>
      </c>
      <c r="F8714" s="496">
        <v>19000</v>
      </c>
      <c r="G8714" s="496">
        <v>18800</v>
      </c>
      <c r="H8714" s="495">
        <v>1</v>
      </c>
      <c r="I8714" s="496">
        <v>19000</v>
      </c>
      <c r="J8714" s="497">
        <v>2400000</v>
      </c>
      <c r="K8714" s="496">
        <v>45120000000</v>
      </c>
    </row>
    <row r="8715" spans="3:11" x14ac:dyDescent="0.25">
      <c r="C8715" s="494">
        <v>45749</v>
      </c>
      <c r="D8715" s="495" t="s">
        <v>312</v>
      </c>
      <c r="E8715" s="496">
        <v>16200</v>
      </c>
      <c r="F8715" s="496">
        <v>16200</v>
      </c>
      <c r="G8715" s="496">
        <v>16100</v>
      </c>
      <c r="H8715" s="495">
        <v>1</v>
      </c>
      <c r="I8715" s="496">
        <v>16200</v>
      </c>
      <c r="J8715" s="497">
        <v>20000000</v>
      </c>
      <c r="K8715" s="496">
        <v>322000000000</v>
      </c>
    </row>
    <row r="8716" spans="3:11" x14ac:dyDescent="0.25">
      <c r="C8716" s="494">
        <v>45749</v>
      </c>
      <c r="D8716" s="495" t="s">
        <v>1154</v>
      </c>
      <c r="E8716" s="496">
        <v>24000</v>
      </c>
      <c r="F8716" s="496">
        <v>23495</v>
      </c>
      <c r="G8716" s="496">
        <v>23500</v>
      </c>
      <c r="H8716" s="495">
        <v>1</v>
      </c>
      <c r="I8716" s="496">
        <v>24000</v>
      </c>
      <c r="J8716" s="497">
        <v>600000</v>
      </c>
      <c r="K8716" s="496">
        <v>14100000000</v>
      </c>
    </row>
    <row r="8717" spans="3:11" x14ac:dyDescent="0.25">
      <c r="C8717" s="494">
        <v>45749</v>
      </c>
      <c r="D8717" s="495" t="s">
        <v>1154</v>
      </c>
      <c r="E8717" s="496">
        <v>24000</v>
      </c>
      <c r="F8717" s="496">
        <v>23495</v>
      </c>
      <c r="G8717" s="496">
        <v>23500</v>
      </c>
      <c r="H8717" s="495">
        <v>1</v>
      </c>
      <c r="I8717" s="496">
        <v>24000</v>
      </c>
      <c r="J8717" s="497">
        <v>600000</v>
      </c>
      <c r="K8717" s="496">
        <v>14100000000</v>
      </c>
    </row>
    <row r="8718" spans="3:11" x14ac:dyDescent="0.25">
      <c r="C8718" s="494">
        <v>45749</v>
      </c>
      <c r="D8718" s="495" t="s">
        <v>1155</v>
      </c>
      <c r="E8718" s="496">
        <v>19000</v>
      </c>
      <c r="F8718" s="496">
        <v>19000</v>
      </c>
      <c r="G8718" s="496">
        <v>18800</v>
      </c>
      <c r="H8718" s="495">
        <v>2</v>
      </c>
      <c r="I8718" s="496">
        <v>38000</v>
      </c>
      <c r="J8718" s="497">
        <v>2400000</v>
      </c>
      <c r="K8718" s="496">
        <v>45120000000</v>
      </c>
    </row>
    <row r="8719" spans="3:11" x14ac:dyDescent="0.25">
      <c r="C8719" s="494">
        <v>45749</v>
      </c>
      <c r="D8719" s="495" t="s">
        <v>1155</v>
      </c>
      <c r="E8719" s="496">
        <v>19000</v>
      </c>
      <c r="F8719" s="496">
        <v>19000</v>
      </c>
      <c r="G8719" s="496">
        <v>18800</v>
      </c>
      <c r="H8719" s="495">
        <v>263</v>
      </c>
      <c r="I8719" s="496">
        <v>4997000</v>
      </c>
      <c r="J8719" s="497">
        <v>2400000</v>
      </c>
      <c r="K8719" s="496">
        <v>45120000000</v>
      </c>
    </row>
    <row r="8720" spans="3:11" x14ac:dyDescent="0.25">
      <c r="C8720" s="494">
        <v>45749</v>
      </c>
      <c r="D8720" s="495" t="s">
        <v>1154</v>
      </c>
      <c r="E8720" s="496">
        <v>23990</v>
      </c>
      <c r="F8720" s="496">
        <v>23495</v>
      </c>
      <c r="G8720" s="496">
        <v>23500</v>
      </c>
      <c r="H8720" s="495">
        <v>5</v>
      </c>
      <c r="I8720" s="496">
        <v>119950</v>
      </c>
      <c r="J8720" s="497">
        <v>600000</v>
      </c>
      <c r="K8720" s="496">
        <v>14100000000</v>
      </c>
    </row>
    <row r="8721" spans="3:11" x14ac:dyDescent="0.25">
      <c r="C8721" s="494">
        <v>45749</v>
      </c>
      <c r="D8721" s="495" t="s">
        <v>1154</v>
      </c>
      <c r="E8721" s="496">
        <v>24000</v>
      </c>
      <c r="F8721" s="496">
        <v>23495</v>
      </c>
      <c r="G8721" s="496">
        <v>23500</v>
      </c>
      <c r="H8721" s="495">
        <v>1</v>
      </c>
      <c r="I8721" s="496">
        <v>24000</v>
      </c>
      <c r="J8721" s="497">
        <v>600000</v>
      </c>
      <c r="K8721" s="496">
        <v>14100000000</v>
      </c>
    </row>
    <row r="8722" spans="3:11" x14ac:dyDescent="0.25">
      <c r="C8722" s="494">
        <v>45749</v>
      </c>
      <c r="D8722" s="495" t="s">
        <v>1154</v>
      </c>
      <c r="E8722" s="496">
        <v>24000</v>
      </c>
      <c r="F8722" s="496">
        <v>23495</v>
      </c>
      <c r="G8722" s="496">
        <v>23500</v>
      </c>
      <c r="H8722" s="495">
        <v>1</v>
      </c>
      <c r="I8722" s="496">
        <v>24000</v>
      </c>
      <c r="J8722" s="497">
        <v>600000</v>
      </c>
      <c r="K8722" s="496">
        <v>14100000000</v>
      </c>
    </row>
    <row r="8723" spans="3:11" x14ac:dyDescent="0.25">
      <c r="C8723" s="494">
        <v>45749</v>
      </c>
      <c r="D8723" s="495" t="s">
        <v>312</v>
      </c>
      <c r="E8723" s="496">
        <v>16100</v>
      </c>
      <c r="F8723" s="496">
        <v>16200</v>
      </c>
      <c r="G8723" s="496">
        <v>16100</v>
      </c>
      <c r="H8723" s="495">
        <v>1</v>
      </c>
      <c r="I8723" s="496">
        <v>16100</v>
      </c>
      <c r="J8723" s="497">
        <v>20000000</v>
      </c>
      <c r="K8723" s="496">
        <v>322000000000</v>
      </c>
    </row>
    <row r="8724" spans="3:11" x14ac:dyDescent="0.25">
      <c r="C8724" s="494">
        <v>45749</v>
      </c>
      <c r="D8724" s="495" t="s">
        <v>1155</v>
      </c>
      <c r="E8724" s="496">
        <v>19000</v>
      </c>
      <c r="F8724" s="496">
        <v>19000</v>
      </c>
      <c r="G8724" s="496">
        <v>18800</v>
      </c>
      <c r="H8724" s="495">
        <v>5</v>
      </c>
      <c r="I8724" s="496">
        <v>95000</v>
      </c>
      <c r="J8724" s="497">
        <v>2400000</v>
      </c>
      <c r="K8724" s="496">
        <v>45120000000</v>
      </c>
    </row>
    <row r="8725" spans="3:11" x14ac:dyDescent="0.25">
      <c r="C8725" s="494">
        <v>45749</v>
      </c>
      <c r="D8725" s="495" t="s">
        <v>1155</v>
      </c>
      <c r="E8725" s="496">
        <v>19000</v>
      </c>
      <c r="F8725" s="496">
        <v>19000</v>
      </c>
      <c r="G8725" s="496">
        <v>18800</v>
      </c>
      <c r="H8725" s="495">
        <v>8</v>
      </c>
      <c r="I8725" s="496">
        <v>152000</v>
      </c>
      <c r="J8725" s="497">
        <v>2400000</v>
      </c>
      <c r="K8725" s="496">
        <v>45120000000</v>
      </c>
    </row>
    <row r="8726" spans="3:11" x14ac:dyDescent="0.25">
      <c r="C8726" s="494">
        <v>45749</v>
      </c>
      <c r="D8726" s="495" t="s">
        <v>1155</v>
      </c>
      <c r="E8726" s="496">
        <v>19000</v>
      </c>
      <c r="F8726" s="496">
        <v>19000</v>
      </c>
      <c r="G8726" s="496">
        <v>18800</v>
      </c>
      <c r="H8726" s="495">
        <v>3</v>
      </c>
      <c r="I8726" s="496">
        <v>57000</v>
      </c>
      <c r="J8726" s="497">
        <v>2400000</v>
      </c>
      <c r="K8726" s="496">
        <v>45120000000</v>
      </c>
    </row>
    <row r="8727" spans="3:11" x14ac:dyDescent="0.25">
      <c r="C8727" s="494">
        <v>45749</v>
      </c>
      <c r="D8727" s="495" t="s">
        <v>312</v>
      </c>
      <c r="E8727" s="496">
        <v>16100</v>
      </c>
      <c r="F8727" s="496">
        <v>16200</v>
      </c>
      <c r="G8727" s="496">
        <v>16100</v>
      </c>
      <c r="H8727" s="495">
        <v>2</v>
      </c>
      <c r="I8727" s="496">
        <v>32200</v>
      </c>
      <c r="J8727" s="497">
        <v>20000000</v>
      </c>
      <c r="K8727" s="496">
        <v>322000000000</v>
      </c>
    </row>
    <row r="8728" spans="3:11" x14ac:dyDescent="0.25">
      <c r="C8728" s="494">
        <v>45749</v>
      </c>
      <c r="D8728" s="495" t="s">
        <v>1155</v>
      </c>
      <c r="E8728" s="496">
        <v>19000</v>
      </c>
      <c r="F8728" s="496">
        <v>19000</v>
      </c>
      <c r="G8728" s="496">
        <v>18800</v>
      </c>
      <c r="H8728" s="495">
        <v>1</v>
      </c>
      <c r="I8728" s="496">
        <v>19000</v>
      </c>
      <c r="J8728" s="497">
        <v>2400000</v>
      </c>
      <c r="K8728" s="496">
        <v>45120000000</v>
      </c>
    </row>
    <row r="8729" spans="3:11" x14ac:dyDescent="0.25">
      <c r="C8729" s="494">
        <v>45749</v>
      </c>
      <c r="D8729" s="495" t="s">
        <v>1154</v>
      </c>
      <c r="E8729" s="496">
        <v>24000</v>
      </c>
      <c r="F8729" s="496">
        <v>23495</v>
      </c>
      <c r="G8729" s="496">
        <v>23500</v>
      </c>
      <c r="H8729" s="495">
        <v>4</v>
      </c>
      <c r="I8729" s="496">
        <v>96000</v>
      </c>
      <c r="J8729" s="497">
        <v>600000</v>
      </c>
      <c r="K8729" s="496">
        <v>14100000000</v>
      </c>
    </row>
    <row r="8730" spans="3:11" x14ac:dyDescent="0.25">
      <c r="C8730" s="494">
        <v>45749</v>
      </c>
      <c r="D8730" s="495" t="s">
        <v>1154</v>
      </c>
      <c r="E8730" s="496">
        <v>24000</v>
      </c>
      <c r="F8730" s="496">
        <v>23495</v>
      </c>
      <c r="G8730" s="496">
        <v>23500</v>
      </c>
      <c r="H8730" s="495">
        <v>24</v>
      </c>
      <c r="I8730" s="496">
        <v>576000</v>
      </c>
      <c r="J8730" s="497">
        <v>600000</v>
      </c>
      <c r="K8730" s="496">
        <v>14100000000</v>
      </c>
    </row>
    <row r="8731" spans="3:11" x14ac:dyDescent="0.25">
      <c r="C8731" s="494">
        <v>45749</v>
      </c>
      <c r="D8731" s="495" t="s">
        <v>1154</v>
      </c>
      <c r="E8731" s="496">
        <v>24000</v>
      </c>
      <c r="F8731" s="496">
        <v>23495</v>
      </c>
      <c r="G8731" s="496">
        <v>23500</v>
      </c>
      <c r="H8731" s="495">
        <v>41</v>
      </c>
      <c r="I8731" s="496">
        <v>984000</v>
      </c>
      <c r="J8731" s="497">
        <v>600000</v>
      </c>
      <c r="K8731" s="496">
        <v>14100000000</v>
      </c>
    </row>
    <row r="8732" spans="3:11" x14ac:dyDescent="0.25">
      <c r="C8732" s="494">
        <v>45749</v>
      </c>
      <c r="D8732" s="495" t="s">
        <v>1154</v>
      </c>
      <c r="E8732" s="496">
        <v>24000</v>
      </c>
      <c r="F8732" s="496">
        <v>23495</v>
      </c>
      <c r="G8732" s="496">
        <v>23500</v>
      </c>
      <c r="H8732" s="495">
        <v>9</v>
      </c>
      <c r="I8732" s="496">
        <v>216000</v>
      </c>
      <c r="J8732" s="497">
        <v>600000</v>
      </c>
      <c r="K8732" s="496">
        <v>14100000000</v>
      </c>
    </row>
    <row r="8733" spans="3:11" x14ac:dyDescent="0.25">
      <c r="C8733" s="494">
        <v>45749</v>
      </c>
      <c r="D8733" s="495" t="s">
        <v>312</v>
      </c>
      <c r="E8733" s="496">
        <v>16100</v>
      </c>
      <c r="F8733" s="496">
        <v>16200</v>
      </c>
      <c r="G8733" s="496">
        <v>16100</v>
      </c>
      <c r="H8733" s="495">
        <v>3</v>
      </c>
      <c r="I8733" s="496">
        <v>48300</v>
      </c>
      <c r="J8733" s="497">
        <v>20000000</v>
      </c>
      <c r="K8733" s="496">
        <v>322000000000</v>
      </c>
    </row>
    <row r="8734" spans="3:11" x14ac:dyDescent="0.25">
      <c r="C8734" s="494">
        <v>45749</v>
      </c>
      <c r="D8734" s="495" t="s">
        <v>312</v>
      </c>
      <c r="E8734" s="496">
        <v>16100</v>
      </c>
      <c r="F8734" s="496">
        <v>16200</v>
      </c>
      <c r="G8734" s="496">
        <v>16100</v>
      </c>
      <c r="H8734" s="495">
        <v>2</v>
      </c>
      <c r="I8734" s="496">
        <v>32200</v>
      </c>
      <c r="J8734" s="497">
        <v>20000000</v>
      </c>
      <c r="K8734" s="496">
        <v>322000000000</v>
      </c>
    </row>
    <row r="8735" spans="3:11" x14ac:dyDescent="0.25">
      <c r="C8735" s="494">
        <v>45749</v>
      </c>
      <c r="D8735" s="495" t="s">
        <v>1155</v>
      </c>
      <c r="E8735" s="496">
        <v>19000</v>
      </c>
      <c r="F8735" s="496">
        <v>19000</v>
      </c>
      <c r="G8735" s="496">
        <v>18800</v>
      </c>
      <c r="H8735" s="495">
        <v>2</v>
      </c>
      <c r="I8735" s="496">
        <v>38000</v>
      </c>
      <c r="J8735" s="497">
        <v>2400000</v>
      </c>
      <c r="K8735" s="496">
        <v>45120000000</v>
      </c>
    </row>
    <row r="8736" spans="3:11" x14ac:dyDescent="0.25">
      <c r="C8736" s="494">
        <v>45749</v>
      </c>
      <c r="D8736" s="495" t="s">
        <v>1155</v>
      </c>
      <c r="E8736" s="496">
        <v>19000</v>
      </c>
      <c r="F8736" s="496">
        <v>19000</v>
      </c>
      <c r="G8736" s="496">
        <v>18800</v>
      </c>
      <c r="H8736" s="495">
        <v>2</v>
      </c>
      <c r="I8736" s="496">
        <v>38000</v>
      </c>
      <c r="J8736" s="497">
        <v>2400000</v>
      </c>
      <c r="K8736" s="496">
        <v>45120000000</v>
      </c>
    </row>
    <row r="8737" spans="3:11" x14ac:dyDescent="0.25">
      <c r="C8737" s="494">
        <v>45749</v>
      </c>
      <c r="D8737" s="495" t="s">
        <v>1154</v>
      </c>
      <c r="E8737" s="496">
        <v>24000</v>
      </c>
      <c r="F8737" s="496">
        <v>23495</v>
      </c>
      <c r="G8737" s="496">
        <v>23500</v>
      </c>
      <c r="H8737" s="495">
        <v>3</v>
      </c>
      <c r="I8737" s="496">
        <v>72000</v>
      </c>
      <c r="J8737" s="497">
        <v>600000</v>
      </c>
      <c r="K8737" s="496">
        <v>14100000000</v>
      </c>
    </row>
    <row r="8738" spans="3:11" x14ac:dyDescent="0.25">
      <c r="C8738" s="494">
        <v>45749</v>
      </c>
      <c r="D8738" s="495" t="s">
        <v>312</v>
      </c>
      <c r="E8738" s="496">
        <v>16100</v>
      </c>
      <c r="F8738" s="496">
        <v>16200</v>
      </c>
      <c r="G8738" s="496">
        <v>16100</v>
      </c>
      <c r="H8738" s="495">
        <v>1</v>
      </c>
      <c r="I8738" s="496">
        <v>16100</v>
      </c>
      <c r="J8738" s="497">
        <v>20000000</v>
      </c>
      <c r="K8738" s="496">
        <v>322000000000</v>
      </c>
    </row>
    <row r="8739" spans="3:11" x14ac:dyDescent="0.25">
      <c r="C8739" s="494">
        <v>45749</v>
      </c>
      <c r="D8739" s="495" t="s">
        <v>1154</v>
      </c>
      <c r="E8739" s="496">
        <v>23500</v>
      </c>
      <c r="F8739" s="496">
        <v>23495</v>
      </c>
      <c r="G8739" s="496">
        <v>23500</v>
      </c>
      <c r="H8739" s="495">
        <v>1</v>
      </c>
      <c r="I8739" s="496">
        <v>23500</v>
      </c>
      <c r="J8739" s="497">
        <v>600000</v>
      </c>
      <c r="K8739" s="496">
        <v>14100000000</v>
      </c>
    </row>
    <row r="8740" spans="3:11" x14ac:dyDescent="0.25">
      <c r="C8740" s="494">
        <v>45749</v>
      </c>
      <c r="D8740" s="495" t="s">
        <v>1155</v>
      </c>
      <c r="E8740" s="496">
        <v>18800</v>
      </c>
      <c r="F8740" s="496">
        <v>19000</v>
      </c>
      <c r="G8740" s="496">
        <v>18800</v>
      </c>
      <c r="H8740" s="495">
        <v>1</v>
      </c>
      <c r="I8740" s="496">
        <v>18800</v>
      </c>
      <c r="J8740" s="497">
        <v>2400000</v>
      </c>
      <c r="K8740" s="496">
        <v>45120000000</v>
      </c>
    </row>
    <row r="8741" spans="3:11" x14ac:dyDescent="0.25">
      <c r="C8741" s="494">
        <v>45749</v>
      </c>
      <c r="D8741" s="495" t="s">
        <v>1154</v>
      </c>
      <c r="E8741" s="496">
        <v>23500</v>
      </c>
      <c r="F8741" s="496">
        <v>23495</v>
      </c>
      <c r="G8741" s="496">
        <v>23500</v>
      </c>
      <c r="H8741" s="495">
        <v>2</v>
      </c>
      <c r="I8741" s="496">
        <v>47000</v>
      </c>
      <c r="J8741" s="497">
        <v>600000</v>
      </c>
      <c r="K8741" s="496">
        <v>14100000000</v>
      </c>
    </row>
    <row r="8742" spans="3:11" x14ac:dyDescent="0.25">
      <c r="C8742" s="494">
        <v>45749</v>
      </c>
      <c r="D8742" s="495" t="s">
        <v>1154</v>
      </c>
      <c r="E8742" s="496">
        <v>23500</v>
      </c>
      <c r="F8742" s="496">
        <v>23495</v>
      </c>
      <c r="G8742" s="496">
        <v>23500</v>
      </c>
      <c r="H8742" s="495">
        <v>1</v>
      </c>
      <c r="I8742" s="496">
        <v>23500</v>
      </c>
      <c r="J8742" s="497">
        <v>600000</v>
      </c>
      <c r="K8742" s="496">
        <v>14100000000</v>
      </c>
    </row>
    <row r="8743" spans="3:11" x14ac:dyDescent="0.25">
      <c r="C8743" s="494">
        <v>45749</v>
      </c>
      <c r="D8743" s="495" t="s">
        <v>310</v>
      </c>
      <c r="E8743" s="496">
        <v>60600</v>
      </c>
      <c r="F8743" s="496">
        <v>60000</v>
      </c>
      <c r="G8743" s="496">
        <v>60700</v>
      </c>
      <c r="H8743" s="495">
        <v>1</v>
      </c>
      <c r="I8743" s="496">
        <v>60600</v>
      </c>
      <c r="J8743" s="238">
        <v>19450000</v>
      </c>
      <c r="K8743" s="496">
        <v>1180615000000</v>
      </c>
    </row>
    <row r="8744" spans="3:11" x14ac:dyDescent="0.25">
      <c r="C8744" s="494">
        <v>45749</v>
      </c>
      <c r="D8744" s="495" t="s">
        <v>310</v>
      </c>
      <c r="E8744" s="496">
        <v>60700</v>
      </c>
      <c r="F8744" s="496">
        <v>60000</v>
      </c>
      <c r="G8744" s="496">
        <v>60700</v>
      </c>
      <c r="H8744" s="495">
        <v>4</v>
      </c>
      <c r="I8744" s="496">
        <v>242800</v>
      </c>
      <c r="J8744" s="238">
        <v>19450000</v>
      </c>
      <c r="K8744" s="496">
        <v>1180615000000</v>
      </c>
    </row>
    <row r="8745" spans="3:11" x14ac:dyDescent="0.25">
      <c r="C8745" s="494">
        <v>45749</v>
      </c>
      <c r="D8745" s="495" t="s">
        <v>1154</v>
      </c>
      <c r="E8745" s="496">
        <v>23500</v>
      </c>
      <c r="F8745" s="496">
        <v>23495</v>
      </c>
      <c r="G8745" s="496">
        <v>23500</v>
      </c>
      <c r="H8745" s="495">
        <v>10</v>
      </c>
      <c r="I8745" s="496">
        <v>235000</v>
      </c>
      <c r="J8745" s="497">
        <v>600000</v>
      </c>
      <c r="K8745" s="496">
        <v>14100000000</v>
      </c>
    </row>
    <row r="8746" spans="3:11" x14ac:dyDescent="0.25">
      <c r="C8746" s="494">
        <v>45749</v>
      </c>
      <c r="D8746" s="495" t="s">
        <v>1154</v>
      </c>
      <c r="E8746" s="496">
        <v>23500</v>
      </c>
      <c r="F8746" s="496">
        <v>23495</v>
      </c>
      <c r="G8746" s="496">
        <v>23500</v>
      </c>
      <c r="H8746" s="495">
        <v>5</v>
      </c>
      <c r="I8746" s="496">
        <v>117500</v>
      </c>
      <c r="J8746" s="497">
        <v>600000</v>
      </c>
      <c r="K8746" s="496">
        <v>14100000000</v>
      </c>
    </row>
    <row r="8747" spans="3:11" x14ac:dyDescent="0.25">
      <c r="C8747" s="494">
        <v>45750</v>
      </c>
      <c r="D8747" s="495" t="s">
        <v>310</v>
      </c>
      <c r="E8747" s="496">
        <v>60700</v>
      </c>
      <c r="F8747" s="496">
        <v>60700</v>
      </c>
      <c r="G8747" s="496">
        <v>60700</v>
      </c>
      <c r="H8747" s="495">
        <v>5</v>
      </c>
      <c r="I8747" s="496">
        <v>303500</v>
      </c>
      <c r="J8747" s="238">
        <v>19450000</v>
      </c>
      <c r="K8747" s="496">
        <v>1180615000000</v>
      </c>
    </row>
    <row r="8748" spans="3:11" x14ac:dyDescent="0.25">
      <c r="C8748" s="494">
        <v>45750</v>
      </c>
      <c r="D8748" s="495" t="s">
        <v>310</v>
      </c>
      <c r="E8748" s="496">
        <v>60700</v>
      </c>
      <c r="F8748" s="496">
        <v>60700</v>
      </c>
      <c r="G8748" s="496">
        <v>60700</v>
      </c>
      <c r="H8748" s="495">
        <v>40</v>
      </c>
      <c r="I8748" s="496">
        <v>2428000</v>
      </c>
      <c r="J8748" s="238">
        <v>19450000</v>
      </c>
      <c r="K8748" s="496">
        <v>1180615000000</v>
      </c>
    </row>
    <row r="8749" spans="3:11" x14ac:dyDescent="0.25">
      <c r="C8749" s="494">
        <v>45750</v>
      </c>
      <c r="D8749" s="495" t="s">
        <v>1154</v>
      </c>
      <c r="E8749" s="496">
        <v>23500</v>
      </c>
      <c r="F8749" s="496">
        <v>23500</v>
      </c>
      <c r="G8749" s="496">
        <v>23450</v>
      </c>
      <c r="H8749" s="495">
        <v>10</v>
      </c>
      <c r="I8749" s="496">
        <v>235000</v>
      </c>
      <c r="J8749" s="497">
        <v>600000</v>
      </c>
      <c r="K8749" s="496">
        <v>14070000000</v>
      </c>
    </row>
    <row r="8750" spans="3:11" x14ac:dyDescent="0.25">
      <c r="C8750" s="494">
        <v>45750</v>
      </c>
      <c r="D8750" s="495" t="s">
        <v>312</v>
      </c>
      <c r="E8750" s="496">
        <v>16000</v>
      </c>
      <c r="F8750" s="496">
        <v>16100</v>
      </c>
      <c r="G8750" s="496">
        <v>16000</v>
      </c>
      <c r="H8750" s="495">
        <v>10</v>
      </c>
      <c r="I8750" s="496">
        <v>160000</v>
      </c>
      <c r="J8750" s="497">
        <v>20000000</v>
      </c>
      <c r="K8750" s="496">
        <v>320000000000</v>
      </c>
    </row>
    <row r="8751" spans="3:11" x14ac:dyDescent="0.25">
      <c r="C8751" s="494">
        <v>45750</v>
      </c>
      <c r="D8751" s="495" t="s">
        <v>312</v>
      </c>
      <c r="E8751" s="496">
        <v>16000</v>
      </c>
      <c r="F8751" s="496">
        <v>16100</v>
      </c>
      <c r="G8751" s="496">
        <v>16000</v>
      </c>
      <c r="H8751" s="495">
        <v>6</v>
      </c>
      <c r="I8751" s="496">
        <v>96000</v>
      </c>
      <c r="J8751" s="497">
        <v>20000000</v>
      </c>
      <c r="K8751" s="496">
        <v>320000000000</v>
      </c>
    </row>
    <row r="8752" spans="3:11" x14ac:dyDescent="0.25">
      <c r="C8752" s="494">
        <v>45750</v>
      </c>
      <c r="D8752" s="495" t="s">
        <v>312</v>
      </c>
      <c r="E8752" s="496">
        <v>16000</v>
      </c>
      <c r="F8752" s="496">
        <v>16100</v>
      </c>
      <c r="G8752" s="496">
        <v>16000</v>
      </c>
      <c r="H8752" s="495">
        <v>1</v>
      </c>
      <c r="I8752" s="496">
        <v>16000</v>
      </c>
      <c r="J8752" s="497">
        <v>20000000</v>
      </c>
      <c r="K8752" s="496">
        <v>320000000000</v>
      </c>
    </row>
    <row r="8753" spans="3:11" x14ac:dyDescent="0.25">
      <c r="C8753" s="494">
        <v>45750</v>
      </c>
      <c r="D8753" s="495" t="s">
        <v>312</v>
      </c>
      <c r="E8753" s="496">
        <v>16000</v>
      </c>
      <c r="F8753" s="496">
        <v>16100</v>
      </c>
      <c r="G8753" s="496">
        <v>16000</v>
      </c>
      <c r="H8753" s="495">
        <v>93</v>
      </c>
      <c r="I8753" s="496">
        <v>1488000</v>
      </c>
      <c r="J8753" s="497">
        <v>20000000</v>
      </c>
      <c r="K8753" s="496">
        <v>320000000000</v>
      </c>
    </row>
    <row r="8754" spans="3:11" x14ac:dyDescent="0.25">
      <c r="C8754" s="494">
        <v>45750</v>
      </c>
      <c r="D8754" s="495" t="s">
        <v>312</v>
      </c>
      <c r="E8754" s="496">
        <v>16000</v>
      </c>
      <c r="F8754" s="496">
        <v>16100</v>
      </c>
      <c r="G8754" s="496">
        <v>16000</v>
      </c>
      <c r="H8754" s="495">
        <v>7</v>
      </c>
      <c r="I8754" s="496">
        <v>112000</v>
      </c>
      <c r="J8754" s="497">
        <v>20000000</v>
      </c>
      <c r="K8754" s="496">
        <v>320000000000</v>
      </c>
    </row>
    <row r="8755" spans="3:11" x14ac:dyDescent="0.25">
      <c r="C8755" s="494">
        <v>45750</v>
      </c>
      <c r="D8755" s="495" t="s">
        <v>1155</v>
      </c>
      <c r="E8755" s="496">
        <v>19000</v>
      </c>
      <c r="F8755" s="496">
        <v>18800</v>
      </c>
      <c r="G8755" s="496">
        <v>19000</v>
      </c>
      <c r="H8755" s="495">
        <v>100</v>
      </c>
      <c r="I8755" s="496">
        <v>1900000</v>
      </c>
      <c r="J8755" s="497">
        <v>2400000</v>
      </c>
      <c r="K8755" s="496">
        <v>45600000000</v>
      </c>
    </row>
    <row r="8756" spans="3:11" x14ac:dyDescent="0.25">
      <c r="C8756" s="494">
        <v>45750</v>
      </c>
      <c r="D8756" s="495" t="s">
        <v>1155</v>
      </c>
      <c r="E8756" s="496">
        <v>19000</v>
      </c>
      <c r="F8756" s="496">
        <v>18800</v>
      </c>
      <c r="G8756" s="496">
        <v>19000</v>
      </c>
      <c r="H8756" s="495">
        <v>20</v>
      </c>
      <c r="I8756" s="496">
        <v>380000</v>
      </c>
      <c r="J8756" s="497">
        <v>2400000</v>
      </c>
      <c r="K8756" s="496">
        <v>45600000000</v>
      </c>
    </row>
    <row r="8757" spans="3:11" x14ac:dyDescent="0.25">
      <c r="C8757" s="494">
        <v>45750</v>
      </c>
      <c r="D8757" s="495" t="s">
        <v>1155</v>
      </c>
      <c r="E8757" s="496">
        <v>19000</v>
      </c>
      <c r="F8757" s="496">
        <v>18800</v>
      </c>
      <c r="G8757" s="496">
        <v>19000</v>
      </c>
      <c r="H8757" s="495">
        <v>3</v>
      </c>
      <c r="I8757" s="496">
        <v>57000</v>
      </c>
      <c r="J8757" s="497">
        <v>2400000</v>
      </c>
      <c r="K8757" s="496">
        <v>45600000000</v>
      </c>
    </row>
    <row r="8758" spans="3:11" x14ac:dyDescent="0.25">
      <c r="C8758" s="494">
        <v>45750</v>
      </c>
      <c r="D8758" s="495" t="s">
        <v>312</v>
      </c>
      <c r="E8758" s="496">
        <v>16100</v>
      </c>
      <c r="F8758" s="496">
        <v>16100</v>
      </c>
      <c r="G8758" s="496">
        <v>16000</v>
      </c>
      <c r="H8758" s="495">
        <v>1</v>
      </c>
      <c r="I8758" s="496">
        <v>16100</v>
      </c>
      <c r="J8758" s="497">
        <v>20000000</v>
      </c>
      <c r="K8758" s="496">
        <v>320000000000</v>
      </c>
    </row>
    <row r="8759" spans="3:11" x14ac:dyDescent="0.25">
      <c r="C8759" s="494">
        <v>45750</v>
      </c>
      <c r="D8759" s="495" t="s">
        <v>312</v>
      </c>
      <c r="E8759" s="496">
        <v>16100</v>
      </c>
      <c r="F8759" s="496">
        <v>16100</v>
      </c>
      <c r="G8759" s="496">
        <v>16000</v>
      </c>
      <c r="H8759" s="495">
        <v>1</v>
      </c>
      <c r="I8759" s="496">
        <v>16100</v>
      </c>
      <c r="J8759" s="497">
        <v>20000000</v>
      </c>
      <c r="K8759" s="496">
        <v>320000000000</v>
      </c>
    </row>
    <row r="8760" spans="3:11" x14ac:dyDescent="0.25">
      <c r="C8760" s="494">
        <v>45750</v>
      </c>
      <c r="D8760" s="495" t="s">
        <v>1154</v>
      </c>
      <c r="E8760" s="496">
        <v>23500</v>
      </c>
      <c r="F8760" s="496">
        <v>23500</v>
      </c>
      <c r="G8760" s="496">
        <v>23450</v>
      </c>
      <c r="H8760" s="495">
        <v>1</v>
      </c>
      <c r="I8760" s="496">
        <v>23500</v>
      </c>
      <c r="J8760" s="497">
        <v>600000</v>
      </c>
      <c r="K8760" s="496">
        <v>14070000000</v>
      </c>
    </row>
    <row r="8761" spans="3:11" x14ac:dyDescent="0.25">
      <c r="C8761" s="494">
        <v>45750</v>
      </c>
      <c r="D8761" s="495" t="s">
        <v>1155</v>
      </c>
      <c r="E8761" s="496">
        <v>19000</v>
      </c>
      <c r="F8761" s="496">
        <v>18800</v>
      </c>
      <c r="G8761" s="496">
        <v>19000</v>
      </c>
      <c r="H8761" s="495">
        <v>1</v>
      </c>
      <c r="I8761" s="496">
        <v>19000</v>
      </c>
      <c r="J8761" s="497">
        <v>2400000</v>
      </c>
      <c r="K8761" s="496">
        <v>45600000000</v>
      </c>
    </row>
    <row r="8762" spans="3:11" x14ac:dyDescent="0.25">
      <c r="C8762" s="494">
        <v>45750</v>
      </c>
      <c r="D8762" s="495" t="s">
        <v>312</v>
      </c>
      <c r="E8762" s="496">
        <v>16100</v>
      </c>
      <c r="F8762" s="496">
        <v>16100</v>
      </c>
      <c r="G8762" s="496">
        <v>16000</v>
      </c>
      <c r="H8762" s="495">
        <v>1</v>
      </c>
      <c r="I8762" s="496">
        <v>16100</v>
      </c>
      <c r="J8762" s="497">
        <v>20000000</v>
      </c>
      <c r="K8762" s="496">
        <v>320000000000</v>
      </c>
    </row>
    <row r="8763" spans="3:11" x14ac:dyDescent="0.25">
      <c r="C8763" s="494">
        <v>45750</v>
      </c>
      <c r="D8763" s="495" t="s">
        <v>1154</v>
      </c>
      <c r="E8763" s="496">
        <v>23500</v>
      </c>
      <c r="F8763" s="496">
        <v>23500</v>
      </c>
      <c r="G8763" s="496">
        <v>23450</v>
      </c>
      <c r="H8763" s="495">
        <v>2</v>
      </c>
      <c r="I8763" s="496">
        <v>47000</v>
      </c>
      <c r="J8763" s="497">
        <v>600000</v>
      </c>
      <c r="K8763" s="496">
        <v>14070000000</v>
      </c>
    </row>
    <row r="8764" spans="3:11" x14ac:dyDescent="0.25">
      <c r="C8764" s="494">
        <v>45750</v>
      </c>
      <c r="D8764" s="495" t="s">
        <v>312</v>
      </c>
      <c r="E8764" s="496">
        <v>16100</v>
      </c>
      <c r="F8764" s="496">
        <v>16100</v>
      </c>
      <c r="G8764" s="496">
        <v>16000</v>
      </c>
      <c r="H8764" s="495">
        <v>10</v>
      </c>
      <c r="I8764" s="496">
        <v>161000</v>
      </c>
      <c r="J8764" s="497">
        <v>20000000</v>
      </c>
      <c r="K8764" s="496">
        <v>320000000000</v>
      </c>
    </row>
    <row r="8765" spans="3:11" x14ac:dyDescent="0.25">
      <c r="C8765" s="494">
        <v>45750</v>
      </c>
      <c r="D8765" s="495" t="s">
        <v>1154</v>
      </c>
      <c r="E8765" s="496">
        <v>23450</v>
      </c>
      <c r="F8765" s="496">
        <v>23500</v>
      </c>
      <c r="G8765" s="496">
        <v>23450</v>
      </c>
      <c r="H8765" s="495">
        <v>10</v>
      </c>
      <c r="I8765" s="496">
        <v>234500</v>
      </c>
      <c r="J8765" s="497">
        <v>600000</v>
      </c>
      <c r="K8765" s="496">
        <v>14070000000</v>
      </c>
    </row>
    <row r="8766" spans="3:11" x14ac:dyDescent="0.25">
      <c r="C8766" s="494">
        <v>45750</v>
      </c>
      <c r="D8766" s="495" t="s">
        <v>1155</v>
      </c>
      <c r="E8766" s="496">
        <v>19000</v>
      </c>
      <c r="F8766" s="496">
        <v>18800</v>
      </c>
      <c r="G8766" s="496">
        <v>19000</v>
      </c>
      <c r="H8766" s="495">
        <v>15</v>
      </c>
      <c r="I8766" s="496">
        <v>285000</v>
      </c>
      <c r="J8766" s="497">
        <v>2400000</v>
      </c>
      <c r="K8766" s="496">
        <v>45600000000</v>
      </c>
    </row>
    <row r="8767" spans="3:11" x14ac:dyDescent="0.25">
      <c r="C8767" s="494">
        <v>45750</v>
      </c>
      <c r="D8767" s="495" t="s">
        <v>310</v>
      </c>
      <c r="E8767" s="496">
        <v>60700</v>
      </c>
      <c r="F8767" s="496">
        <v>60700</v>
      </c>
      <c r="G8767" s="496">
        <v>60700</v>
      </c>
      <c r="H8767" s="495">
        <v>1</v>
      </c>
      <c r="I8767" s="496">
        <v>60700</v>
      </c>
      <c r="J8767" s="238">
        <v>19450000</v>
      </c>
      <c r="K8767" s="496">
        <v>1180615000000</v>
      </c>
    </row>
    <row r="8768" spans="3:11" x14ac:dyDescent="0.25">
      <c r="C8768" s="494">
        <v>45750</v>
      </c>
      <c r="D8768" s="495" t="s">
        <v>1155</v>
      </c>
      <c r="E8768" s="496">
        <v>19000</v>
      </c>
      <c r="F8768" s="496">
        <v>18800</v>
      </c>
      <c r="G8768" s="496">
        <v>19000</v>
      </c>
      <c r="H8768" s="495">
        <v>3</v>
      </c>
      <c r="I8768" s="496">
        <v>57000</v>
      </c>
      <c r="J8768" s="497">
        <v>2400000</v>
      </c>
      <c r="K8768" s="496">
        <v>45600000000</v>
      </c>
    </row>
    <row r="8769" spans="3:11" x14ac:dyDescent="0.25">
      <c r="C8769" s="494">
        <v>45750</v>
      </c>
      <c r="D8769" s="495" t="s">
        <v>310</v>
      </c>
      <c r="E8769" s="496">
        <v>60700</v>
      </c>
      <c r="F8769" s="496">
        <v>60700</v>
      </c>
      <c r="G8769" s="496">
        <v>60700</v>
      </c>
      <c r="H8769" s="495">
        <v>2</v>
      </c>
      <c r="I8769" s="496">
        <v>121400</v>
      </c>
      <c r="J8769" s="238">
        <v>19450000</v>
      </c>
      <c r="K8769" s="496">
        <v>1180615000000</v>
      </c>
    </row>
    <row r="8770" spans="3:11" x14ac:dyDescent="0.25">
      <c r="C8770" s="494">
        <v>45750</v>
      </c>
      <c r="D8770" s="495" t="s">
        <v>312</v>
      </c>
      <c r="E8770" s="496">
        <v>16050</v>
      </c>
      <c r="F8770" s="496">
        <v>16100</v>
      </c>
      <c r="G8770" s="496">
        <v>16000</v>
      </c>
      <c r="H8770" s="495">
        <v>1</v>
      </c>
      <c r="I8770" s="496">
        <v>16050</v>
      </c>
      <c r="J8770" s="497">
        <v>20000000</v>
      </c>
      <c r="K8770" s="496">
        <v>320000000000</v>
      </c>
    </row>
    <row r="8771" spans="3:11" x14ac:dyDescent="0.25">
      <c r="C8771" s="494">
        <v>45750</v>
      </c>
      <c r="D8771" s="495" t="s">
        <v>312</v>
      </c>
      <c r="E8771" s="496">
        <v>16050</v>
      </c>
      <c r="F8771" s="496">
        <v>16100</v>
      </c>
      <c r="G8771" s="496">
        <v>16000</v>
      </c>
      <c r="H8771" s="495">
        <v>5</v>
      </c>
      <c r="I8771" s="496">
        <v>80250</v>
      </c>
      <c r="J8771" s="497">
        <v>20000000</v>
      </c>
      <c r="K8771" s="496">
        <v>320000000000</v>
      </c>
    </row>
    <row r="8772" spans="3:11" x14ac:dyDescent="0.25">
      <c r="C8772" s="494">
        <v>45750</v>
      </c>
      <c r="D8772" s="495" t="s">
        <v>1155</v>
      </c>
      <c r="E8772" s="496">
        <v>19000</v>
      </c>
      <c r="F8772" s="496">
        <v>18800</v>
      </c>
      <c r="G8772" s="496">
        <v>19000</v>
      </c>
      <c r="H8772" s="495">
        <v>3</v>
      </c>
      <c r="I8772" s="496">
        <v>57000</v>
      </c>
      <c r="J8772" s="497">
        <v>2400000</v>
      </c>
      <c r="K8772" s="496">
        <v>45600000000</v>
      </c>
    </row>
    <row r="8773" spans="3:11" x14ac:dyDescent="0.25">
      <c r="C8773" s="494">
        <v>45750</v>
      </c>
      <c r="D8773" s="495" t="s">
        <v>1155</v>
      </c>
      <c r="E8773" s="496">
        <v>19000</v>
      </c>
      <c r="F8773" s="496">
        <v>18800</v>
      </c>
      <c r="G8773" s="496">
        <v>19000</v>
      </c>
      <c r="H8773" s="495">
        <v>5</v>
      </c>
      <c r="I8773" s="496">
        <v>95000</v>
      </c>
      <c r="J8773" s="497">
        <v>2400000</v>
      </c>
      <c r="K8773" s="496">
        <v>45600000000</v>
      </c>
    </row>
    <row r="8774" spans="3:11" x14ac:dyDescent="0.25">
      <c r="C8774" s="494">
        <v>45750</v>
      </c>
      <c r="D8774" s="495" t="s">
        <v>1154</v>
      </c>
      <c r="E8774" s="496">
        <v>23450</v>
      </c>
      <c r="F8774" s="496">
        <v>23500</v>
      </c>
      <c r="G8774" s="496">
        <v>23450</v>
      </c>
      <c r="H8774" s="495">
        <v>3</v>
      </c>
      <c r="I8774" s="496">
        <v>70350</v>
      </c>
      <c r="J8774" s="497">
        <v>600000</v>
      </c>
      <c r="K8774" s="496">
        <v>14070000000</v>
      </c>
    </row>
    <row r="8775" spans="3:11" x14ac:dyDescent="0.25">
      <c r="C8775" s="494">
        <v>45750</v>
      </c>
      <c r="D8775" s="495" t="s">
        <v>312</v>
      </c>
      <c r="E8775" s="496">
        <v>16050</v>
      </c>
      <c r="F8775" s="496">
        <v>16100</v>
      </c>
      <c r="G8775" s="496">
        <v>16000</v>
      </c>
      <c r="H8775" s="495">
        <v>2</v>
      </c>
      <c r="I8775" s="496">
        <v>32100</v>
      </c>
      <c r="J8775" s="497">
        <v>20000000</v>
      </c>
      <c r="K8775" s="496">
        <v>320000000000</v>
      </c>
    </row>
    <row r="8776" spans="3:11" x14ac:dyDescent="0.25">
      <c r="C8776" s="494">
        <v>45750</v>
      </c>
      <c r="D8776" s="495" t="s">
        <v>1155</v>
      </c>
      <c r="E8776" s="496">
        <v>19000</v>
      </c>
      <c r="F8776" s="496">
        <v>18800</v>
      </c>
      <c r="G8776" s="496">
        <v>19000</v>
      </c>
      <c r="H8776" s="495">
        <v>1</v>
      </c>
      <c r="I8776" s="496">
        <v>19000</v>
      </c>
      <c r="J8776" s="497">
        <v>2400000</v>
      </c>
      <c r="K8776" s="496">
        <v>45600000000</v>
      </c>
    </row>
    <row r="8777" spans="3:11" x14ac:dyDescent="0.25">
      <c r="C8777" s="494">
        <v>45750</v>
      </c>
      <c r="D8777" s="495" t="s">
        <v>312</v>
      </c>
      <c r="E8777" s="496">
        <v>16100</v>
      </c>
      <c r="F8777" s="496">
        <v>16100</v>
      </c>
      <c r="G8777" s="496">
        <v>16000</v>
      </c>
      <c r="H8777" s="495">
        <v>1</v>
      </c>
      <c r="I8777" s="496">
        <v>16100</v>
      </c>
      <c r="J8777" s="497">
        <v>20000000</v>
      </c>
      <c r="K8777" s="496">
        <v>320000000000</v>
      </c>
    </row>
    <row r="8778" spans="3:11" x14ac:dyDescent="0.25">
      <c r="C8778" s="494">
        <v>45750</v>
      </c>
      <c r="D8778" s="495" t="s">
        <v>1155</v>
      </c>
      <c r="E8778" s="496">
        <v>19000</v>
      </c>
      <c r="F8778" s="496">
        <v>18800</v>
      </c>
      <c r="G8778" s="496">
        <v>19000</v>
      </c>
      <c r="H8778" s="495">
        <v>15</v>
      </c>
      <c r="I8778" s="496">
        <v>285000</v>
      </c>
      <c r="J8778" s="497">
        <v>2400000</v>
      </c>
      <c r="K8778" s="496">
        <v>45600000000</v>
      </c>
    </row>
    <row r="8779" spans="3:11" x14ac:dyDescent="0.25">
      <c r="C8779" s="494">
        <v>45750</v>
      </c>
      <c r="D8779" s="495" t="s">
        <v>1154</v>
      </c>
      <c r="E8779" s="496">
        <v>23450</v>
      </c>
      <c r="F8779" s="496">
        <v>23500</v>
      </c>
      <c r="G8779" s="496">
        <v>23450</v>
      </c>
      <c r="H8779" s="495">
        <v>20</v>
      </c>
      <c r="I8779" s="496">
        <v>469000</v>
      </c>
      <c r="J8779" s="497">
        <v>600000</v>
      </c>
      <c r="K8779" s="496">
        <v>14070000000</v>
      </c>
    </row>
    <row r="8780" spans="3:11" x14ac:dyDescent="0.25">
      <c r="C8780" s="494">
        <v>45750</v>
      </c>
      <c r="D8780" s="495" t="s">
        <v>312</v>
      </c>
      <c r="E8780" s="496">
        <v>16100</v>
      </c>
      <c r="F8780" s="496">
        <v>16100</v>
      </c>
      <c r="G8780" s="496">
        <v>16000</v>
      </c>
      <c r="H8780" s="495">
        <v>6</v>
      </c>
      <c r="I8780" s="496">
        <v>96600</v>
      </c>
      <c r="J8780" s="497">
        <v>20000000</v>
      </c>
      <c r="K8780" s="496">
        <v>320000000000</v>
      </c>
    </row>
    <row r="8781" spans="3:11" x14ac:dyDescent="0.25">
      <c r="C8781" s="494">
        <v>45750</v>
      </c>
      <c r="D8781" s="495" t="s">
        <v>1154</v>
      </c>
      <c r="E8781" s="496">
        <v>23450</v>
      </c>
      <c r="F8781" s="496">
        <v>23500</v>
      </c>
      <c r="G8781" s="496">
        <v>23450</v>
      </c>
      <c r="H8781" s="495">
        <v>1</v>
      </c>
      <c r="I8781" s="496">
        <v>23450</v>
      </c>
      <c r="J8781" s="497">
        <v>600000</v>
      </c>
      <c r="K8781" s="496">
        <v>14070000000</v>
      </c>
    </row>
    <row r="8782" spans="3:11" x14ac:dyDescent="0.25">
      <c r="C8782" s="494">
        <v>45750</v>
      </c>
      <c r="D8782" s="495" t="s">
        <v>312</v>
      </c>
      <c r="E8782" s="496">
        <v>16100</v>
      </c>
      <c r="F8782" s="496">
        <v>16100</v>
      </c>
      <c r="G8782" s="496">
        <v>16000</v>
      </c>
      <c r="H8782" s="495">
        <v>1</v>
      </c>
      <c r="I8782" s="496">
        <v>16100</v>
      </c>
      <c r="J8782" s="497">
        <v>20000000</v>
      </c>
      <c r="K8782" s="496">
        <v>320000000000</v>
      </c>
    </row>
    <row r="8783" spans="3:11" x14ac:dyDescent="0.25">
      <c r="C8783" s="494">
        <v>45750</v>
      </c>
      <c r="D8783" s="495" t="s">
        <v>1155</v>
      </c>
      <c r="E8783" s="496">
        <v>19000</v>
      </c>
      <c r="F8783" s="496">
        <v>18800</v>
      </c>
      <c r="G8783" s="496">
        <v>19000</v>
      </c>
      <c r="H8783" s="495">
        <v>2</v>
      </c>
      <c r="I8783" s="496">
        <v>38000</v>
      </c>
      <c r="J8783" s="497">
        <v>2400000</v>
      </c>
      <c r="K8783" s="496">
        <v>45600000000</v>
      </c>
    </row>
    <row r="8784" spans="3:11" x14ac:dyDescent="0.25">
      <c r="C8784" s="494">
        <v>45750</v>
      </c>
      <c r="D8784" s="495" t="s">
        <v>1154</v>
      </c>
      <c r="E8784" s="496">
        <v>23450</v>
      </c>
      <c r="F8784" s="496">
        <v>23500</v>
      </c>
      <c r="G8784" s="496">
        <v>23450</v>
      </c>
      <c r="H8784" s="495">
        <v>1</v>
      </c>
      <c r="I8784" s="496">
        <v>23450</v>
      </c>
      <c r="J8784" s="497">
        <v>600000</v>
      </c>
      <c r="K8784" s="496">
        <v>14070000000</v>
      </c>
    </row>
    <row r="8785" spans="3:11" x14ac:dyDescent="0.25">
      <c r="C8785" s="494">
        <v>45750</v>
      </c>
      <c r="D8785" s="495" t="s">
        <v>310</v>
      </c>
      <c r="E8785" s="496">
        <v>60700</v>
      </c>
      <c r="F8785" s="496">
        <v>60700</v>
      </c>
      <c r="G8785" s="496">
        <v>60700</v>
      </c>
      <c r="H8785" s="495">
        <v>1</v>
      </c>
      <c r="I8785" s="496">
        <v>60700</v>
      </c>
      <c r="J8785" s="238">
        <v>19450000</v>
      </c>
      <c r="K8785" s="496">
        <v>1180615000000</v>
      </c>
    </row>
    <row r="8786" spans="3:11" x14ac:dyDescent="0.25">
      <c r="C8786" s="494">
        <v>45750</v>
      </c>
      <c r="D8786" s="495" t="s">
        <v>310</v>
      </c>
      <c r="E8786" s="496">
        <v>60700</v>
      </c>
      <c r="F8786" s="496">
        <v>60700</v>
      </c>
      <c r="G8786" s="496">
        <v>60700</v>
      </c>
      <c r="H8786" s="495">
        <v>1</v>
      </c>
      <c r="I8786" s="496">
        <v>60700</v>
      </c>
      <c r="J8786" s="238">
        <v>19450000</v>
      </c>
      <c r="K8786" s="496">
        <v>1180615000000</v>
      </c>
    </row>
    <row r="8787" spans="3:11" x14ac:dyDescent="0.25">
      <c r="C8787" s="494">
        <v>45750</v>
      </c>
      <c r="D8787" s="495" t="s">
        <v>312</v>
      </c>
      <c r="E8787" s="496">
        <v>16050</v>
      </c>
      <c r="F8787" s="496">
        <v>16100</v>
      </c>
      <c r="G8787" s="496">
        <v>16000</v>
      </c>
      <c r="H8787" s="495">
        <v>2</v>
      </c>
      <c r="I8787" s="496">
        <v>32100</v>
      </c>
      <c r="J8787" s="497">
        <v>20000000</v>
      </c>
      <c r="K8787" s="496">
        <v>320000000000</v>
      </c>
    </row>
    <row r="8788" spans="3:11" x14ac:dyDescent="0.25">
      <c r="C8788" s="494">
        <v>45750</v>
      </c>
      <c r="D8788" s="495" t="s">
        <v>312</v>
      </c>
      <c r="E8788" s="496">
        <v>16050</v>
      </c>
      <c r="F8788" s="496">
        <v>16100</v>
      </c>
      <c r="G8788" s="496">
        <v>16000</v>
      </c>
      <c r="H8788" s="495">
        <v>1</v>
      </c>
      <c r="I8788" s="496">
        <v>16050</v>
      </c>
      <c r="J8788" s="497">
        <v>20000000</v>
      </c>
      <c r="K8788" s="496">
        <v>320000000000</v>
      </c>
    </row>
    <row r="8789" spans="3:11" x14ac:dyDescent="0.25">
      <c r="C8789" s="494">
        <v>45750</v>
      </c>
      <c r="D8789" s="495" t="s">
        <v>312</v>
      </c>
      <c r="E8789" s="496">
        <v>16000</v>
      </c>
      <c r="F8789" s="496">
        <v>16100</v>
      </c>
      <c r="G8789" s="496">
        <v>16000</v>
      </c>
      <c r="H8789" s="495">
        <v>2</v>
      </c>
      <c r="I8789" s="496">
        <v>32000</v>
      </c>
      <c r="J8789" s="497">
        <v>20000000</v>
      </c>
      <c r="K8789" s="496">
        <v>320000000000</v>
      </c>
    </row>
    <row r="8790" spans="3:11" x14ac:dyDescent="0.25">
      <c r="C8790" s="494">
        <v>45750</v>
      </c>
      <c r="D8790" s="495" t="s">
        <v>1155</v>
      </c>
      <c r="E8790" s="496">
        <v>19000</v>
      </c>
      <c r="F8790" s="496">
        <v>18800</v>
      </c>
      <c r="G8790" s="496">
        <v>19000</v>
      </c>
      <c r="H8790" s="495">
        <v>450</v>
      </c>
      <c r="I8790" s="496">
        <v>8550000</v>
      </c>
      <c r="J8790" s="497">
        <v>2400000</v>
      </c>
      <c r="K8790" s="496">
        <v>45600000000</v>
      </c>
    </row>
    <row r="8791" spans="3:11" x14ac:dyDescent="0.25">
      <c r="C8791" s="494">
        <v>45750</v>
      </c>
      <c r="D8791" s="495" t="s">
        <v>1155</v>
      </c>
      <c r="E8791" s="496">
        <v>19000</v>
      </c>
      <c r="F8791" s="496">
        <v>18800</v>
      </c>
      <c r="G8791" s="496">
        <v>19000</v>
      </c>
      <c r="H8791" s="495">
        <v>10</v>
      </c>
      <c r="I8791" s="496">
        <v>190000</v>
      </c>
      <c r="J8791" s="497">
        <v>2400000</v>
      </c>
      <c r="K8791" s="496">
        <v>45600000000</v>
      </c>
    </row>
    <row r="8792" spans="3:11" x14ac:dyDescent="0.25">
      <c r="C8792" s="494">
        <v>45750</v>
      </c>
      <c r="D8792" s="495" t="s">
        <v>310</v>
      </c>
      <c r="E8792" s="496">
        <v>60700</v>
      </c>
      <c r="F8792" s="496">
        <v>60700</v>
      </c>
      <c r="G8792" s="496">
        <v>60700</v>
      </c>
      <c r="H8792" s="495">
        <v>1</v>
      </c>
      <c r="I8792" s="496">
        <v>60700</v>
      </c>
      <c r="J8792" s="238">
        <v>19450000</v>
      </c>
      <c r="K8792" s="496">
        <v>1180615000000</v>
      </c>
    </row>
    <row r="8793" spans="3:11" x14ac:dyDescent="0.25">
      <c r="C8793" s="494">
        <v>45754</v>
      </c>
      <c r="D8793" s="495" t="s">
        <v>310</v>
      </c>
      <c r="E8793" s="496">
        <v>60650</v>
      </c>
      <c r="F8793" s="496">
        <v>60700</v>
      </c>
      <c r="G8793" s="496">
        <v>60650</v>
      </c>
      <c r="H8793" s="495">
        <v>7</v>
      </c>
      <c r="I8793" s="496">
        <v>424550</v>
      </c>
      <c r="J8793" s="238">
        <v>19450000</v>
      </c>
      <c r="K8793" s="496">
        <v>1179642500000</v>
      </c>
    </row>
    <row r="8794" spans="3:11" x14ac:dyDescent="0.25">
      <c r="C8794" s="494">
        <v>45754</v>
      </c>
      <c r="D8794" s="495" t="s">
        <v>310</v>
      </c>
      <c r="E8794" s="496">
        <v>60650</v>
      </c>
      <c r="F8794" s="496">
        <v>60700</v>
      </c>
      <c r="G8794" s="496">
        <v>60650</v>
      </c>
      <c r="H8794" s="495">
        <v>10</v>
      </c>
      <c r="I8794" s="496">
        <v>606500</v>
      </c>
      <c r="J8794" s="238">
        <v>19450000</v>
      </c>
      <c r="K8794" s="496">
        <v>1179642500000</v>
      </c>
    </row>
    <row r="8795" spans="3:11" x14ac:dyDescent="0.25">
      <c r="C8795" s="494">
        <v>45754</v>
      </c>
      <c r="D8795" s="495" t="s">
        <v>310</v>
      </c>
      <c r="E8795" s="496">
        <v>60650</v>
      </c>
      <c r="F8795" s="496">
        <v>60700</v>
      </c>
      <c r="G8795" s="496">
        <v>60650</v>
      </c>
      <c r="H8795" s="495">
        <v>3</v>
      </c>
      <c r="I8795" s="496">
        <v>181950</v>
      </c>
      <c r="J8795" s="238">
        <v>19450000</v>
      </c>
      <c r="K8795" s="496">
        <v>1179642500000</v>
      </c>
    </row>
    <row r="8796" spans="3:11" x14ac:dyDescent="0.25">
      <c r="C8796" s="494">
        <v>45754</v>
      </c>
      <c r="D8796" s="495" t="s">
        <v>310</v>
      </c>
      <c r="E8796" s="496">
        <v>60650</v>
      </c>
      <c r="F8796" s="496">
        <v>60700</v>
      </c>
      <c r="G8796" s="496">
        <v>60650</v>
      </c>
      <c r="H8796" s="495">
        <v>1</v>
      </c>
      <c r="I8796" s="496">
        <v>60650</v>
      </c>
      <c r="J8796" s="238">
        <v>19450000</v>
      </c>
      <c r="K8796" s="496">
        <v>1179642500000</v>
      </c>
    </row>
    <row r="8797" spans="3:11" x14ac:dyDescent="0.25">
      <c r="C8797" s="494">
        <v>45754</v>
      </c>
      <c r="D8797" s="495" t="s">
        <v>310</v>
      </c>
      <c r="E8797" s="496">
        <v>60650</v>
      </c>
      <c r="F8797" s="496">
        <v>60700</v>
      </c>
      <c r="G8797" s="496">
        <v>60650</v>
      </c>
      <c r="H8797" s="495">
        <v>40</v>
      </c>
      <c r="I8797" s="496">
        <v>2426000</v>
      </c>
      <c r="J8797" s="238">
        <v>19450000</v>
      </c>
      <c r="K8797" s="496">
        <v>1179642500000</v>
      </c>
    </row>
    <row r="8798" spans="3:11" x14ac:dyDescent="0.25">
      <c r="C8798" s="494">
        <v>45754</v>
      </c>
      <c r="D8798" s="495" t="s">
        <v>310</v>
      </c>
      <c r="E8798" s="496">
        <v>60650</v>
      </c>
      <c r="F8798" s="496">
        <v>60700</v>
      </c>
      <c r="G8798" s="496">
        <v>60650</v>
      </c>
      <c r="H8798" s="495">
        <v>2</v>
      </c>
      <c r="I8798" s="496">
        <v>121300</v>
      </c>
      <c r="J8798" s="238">
        <v>19450000</v>
      </c>
      <c r="K8798" s="496">
        <v>1179642500000</v>
      </c>
    </row>
    <row r="8799" spans="3:11" x14ac:dyDescent="0.25">
      <c r="C8799" s="494">
        <v>45754</v>
      </c>
      <c r="D8799" s="495" t="s">
        <v>1154</v>
      </c>
      <c r="E8799" s="496">
        <v>23450</v>
      </c>
      <c r="F8799" s="496">
        <v>23450</v>
      </c>
      <c r="G8799" s="496">
        <v>23450</v>
      </c>
      <c r="H8799" s="495">
        <v>5</v>
      </c>
      <c r="I8799" s="496">
        <v>117250</v>
      </c>
      <c r="J8799" s="497">
        <v>600000</v>
      </c>
      <c r="K8799" s="496">
        <v>14070000000</v>
      </c>
    </row>
    <row r="8800" spans="3:11" x14ac:dyDescent="0.25">
      <c r="C8800" s="494">
        <v>45754</v>
      </c>
      <c r="D8800" s="495" t="s">
        <v>1154</v>
      </c>
      <c r="E8800" s="496">
        <v>23450</v>
      </c>
      <c r="F8800" s="496">
        <v>23450</v>
      </c>
      <c r="G8800" s="496">
        <v>23450</v>
      </c>
      <c r="H8800" s="495">
        <v>20</v>
      </c>
      <c r="I8800" s="496">
        <v>469000</v>
      </c>
      <c r="J8800" s="497">
        <v>600000</v>
      </c>
      <c r="K8800" s="496">
        <v>14070000000</v>
      </c>
    </row>
    <row r="8801" spans="3:11" x14ac:dyDescent="0.25">
      <c r="C8801" s="494">
        <v>45754</v>
      </c>
      <c r="D8801" s="495" t="s">
        <v>1154</v>
      </c>
      <c r="E8801" s="496">
        <v>23450</v>
      </c>
      <c r="F8801" s="496">
        <v>23450</v>
      </c>
      <c r="G8801" s="496">
        <v>23450</v>
      </c>
      <c r="H8801" s="495">
        <v>3</v>
      </c>
      <c r="I8801" s="496">
        <v>70350</v>
      </c>
      <c r="J8801" s="497">
        <v>600000</v>
      </c>
      <c r="K8801" s="496">
        <v>14070000000</v>
      </c>
    </row>
    <row r="8802" spans="3:11" x14ac:dyDescent="0.25">
      <c r="C8802" s="494">
        <v>45754</v>
      </c>
      <c r="D8802" s="495" t="s">
        <v>312</v>
      </c>
      <c r="E8802" s="496">
        <v>16000</v>
      </c>
      <c r="F8802" s="496">
        <v>16000</v>
      </c>
      <c r="G8802" s="496">
        <v>16000</v>
      </c>
      <c r="H8802" s="495">
        <v>1</v>
      </c>
      <c r="I8802" s="496">
        <v>16000</v>
      </c>
      <c r="J8802" s="497">
        <v>20000000</v>
      </c>
      <c r="K8802" s="496">
        <v>320000000000</v>
      </c>
    </row>
    <row r="8803" spans="3:11" x14ac:dyDescent="0.25">
      <c r="C8803" s="494">
        <v>45754</v>
      </c>
      <c r="D8803" s="495" t="s">
        <v>1155</v>
      </c>
      <c r="E8803" s="496">
        <v>19000</v>
      </c>
      <c r="F8803" s="496">
        <v>19000</v>
      </c>
      <c r="G8803" s="496">
        <v>19000</v>
      </c>
      <c r="H8803" s="495">
        <v>1</v>
      </c>
      <c r="I8803" s="496">
        <v>19000</v>
      </c>
      <c r="J8803" s="497">
        <v>2400000</v>
      </c>
      <c r="K8803" s="496">
        <v>45600000000</v>
      </c>
    </row>
    <row r="8804" spans="3:11" x14ac:dyDescent="0.25">
      <c r="C8804" s="494">
        <v>45754</v>
      </c>
      <c r="D8804" s="495" t="s">
        <v>1155</v>
      </c>
      <c r="E8804" s="496">
        <v>19000</v>
      </c>
      <c r="F8804" s="496">
        <v>19000</v>
      </c>
      <c r="G8804" s="496">
        <v>19000</v>
      </c>
      <c r="H8804" s="495">
        <v>2</v>
      </c>
      <c r="I8804" s="496">
        <v>38000</v>
      </c>
      <c r="J8804" s="497">
        <v>2400000</v>
      </c>
      <c r="K8804" s="496">
        <v>45600000000</v>
      </c>
    </row>
    <row r="8805" spans="3:11" x14ac:dyDescent="0.25">
      <c r="C8805" s="494">
        <v>45754</v>
      </c>
      <c r="D8805" s="495" t="s">
        <v>1155</v>
      </c>
      <c r="E8805" s="496">
        <v>19000</v>
      </c>
      <c r="F8805" s="496">
        <v>19000</v>
      </c>
      <c r="G8805" s="496">
        <v>19000</v>
      </c>
      <c r="H8805" s="495">
        <v>35</v>
      </c>
      <c r="I8805" s="496">
        <v>665000</v>
      </c>
      <c r="J8805" s="497">
        <v>2400000</v>
      </c>
      <c r="K8805" s="496">
        <v>45600000000</v>
      </c>
    </row>
    <row r="8806" spans="3:11" x14ac:dyDescent="0.25">
      <c r="C8806" s="494">
        <v>45754</v>
      </c>
      <c r="D8806" s="495" t="s">
        <v>1155</v>
      </c>
      <c r="E8806" s="496">
        <v>19000</v>
      </c>
      <c r="F8806" s="496">
        <v>19000</v>
      </c>
      <c r="G8806" s="496">
        <v>19000</v>
      </c>
      <c r="H8806" s="495">
        <v>2</v>
      </c>
      <c r="I8806" s="496">
        <v>38000</v>
      </c>
      <c r="J8806" s="497">
        <v>2400000</v>
      </c>
      <c r="K8806" s="496">
        <v>45600000000</v>
      </c>
    </row>
    <row r="8807" spans="3:11" x14ac:dyDescent="0.25">
      <c r="C8807" s="494">
        <v>45754</v>
      </c>
      <c r="D8807" s="495" t="s">
        <v>1155</v>
      </c>
      <c r="E8807" s="496">
        <v>19000</v>
      </c>
      <c r="F8807" s="496">
        <v>19000</v>
      </c>
      <c r="G8807" s="496">
        <v>19000</v>
      </c>
      <c r="H8807" s="495">
        <v>50</v>
      </c>
      <c r="I8807" s="496">
        <v>950000</v>
      </c>
      <c r="J8807" s="497">
        <v>2400000</v>
      </c>
      <c r="K8807" s="496">
        <v>45600000000</v>
      </c>
    </row>
    <row r="8808" spans="3:11" x14ac:dyDescent="0.25">
      <c r="C8808" s="494">
        <v>45754</v>
      </c>
      <c r="D8808" s="495" t="s">
        <v>1155</v>
      </c>
      <c r="E8808" s="496">
        <v>19000</v>
      </c>
      <c r="F8808" s="496">
        <v>19000</v>
      </c>
      <c r="G8808" s="496">
        <v>19000</v>
      </c>
      <c r="H8808" s="495">
        <v>1</v>
      </c>
      <c r="I8808" s="496">
        <v>19000</v>
      </c>
      <c r="J8808" s="497">
        <v>2400000</v>
      </c>
      <c r="K8808" s="496">
        <v>45600000000</v>
      </c>
    </row>
    <row r="8809" spans="3:11" x14ac:dyDescent="0.25">
      <c r="C8809" s="494">
        <v>45754</v>
      </c>
      <c r="D8809" s="495" t="s">
        <v>1154</v>
      </c>
      <c r="E8809" s="496">
        <v>23450</v>
      </c>
      <c r="F8809" s="496">
        <v>23450</v>
      </c>
      <c r="G8809" s="496">
        <v>23450</v>
      </c>
      <c r="H8809" s="495">
        <v>27</v>
      </c>
      <c r="I8809" s="496">
        <v>633150</v>
      </c>
      <c r="J8809" s="497">
        <v>600000</v>
      </c>
      <c r="K8809" s="496">
        <v>14070000000</v>
      </c>
    </row>
    <row r="8810" spans="3:11" x14ac:dyDescent="0.25">
      <c r="C8810" s="494">
        <v>45754</v>
      </c>
      <c r="D8810" s="495" t="s">
        <v>1154</v>
      </c>
      <c r="E8810" s="496">
        <v>23450</v>
      </c>
      <c r="F8810" s="496">
        <v>23450</v>
      </c>
      <c r="G8810" s="496">
        <v>23450</v>
      </c>
      <c r="H8810" s="495">
        <v>23</v>
      </c>
      <c r="I8810" s="496">
        <v>539350</v>
      </c>
      <c r="J8810" s="497">
        <v>600000</v>
      </c>
      <c r="K8810" s="496">
        <v>14070000000</v>
      </c>
    </row>
    <row r="8811" spans="3:11" x14ac:dyDescent="0.25">
      <c r="C8811" s="494">
        <v>45754</v>
      </c>
      <c r="D8811" s="495" t="s">
        <v>1154</v>
      </c>
      <c r="E8811" s="496">
        <v>23450</v>
      </c>
      <c r="F8811" s="496">
        <v>23450</v>
      </c>
      <c r="G8811" s="496">
        <v>23450</v>
      </c>
      <c r="H8811" s="495">
        <v>7</v>
      </c>
      <c r="I8811" s="496">
        <v>164150</v>
      </c>
      <c r="J8811" s="497">
        <v>600000</v>
      </c>
      <c r="K8811" s="496">
        <v>14070000000</v>
      </c>
    </row>
    <row r="8812" spans="3:11" x14ac:dyDescent="0.25">
      <c r="C8812" s="494">
        <v>45754</v>
      </c>
      <c r="D8812" s="495" t="s">
        <v>1154</v>
      </c>
      <c r="E8812" s="496">
        <v>23450</v>
      </c>
      <c r="F8812" s="496">
        <v>23450</v>
      </c>
      <c r="G8812" s="496">
        <v>23450</v>
      </c>
      <c r="H8812" s="495">
        <v>1</v>
      </c>
      <c r="I8812" s="496">
        <v>23450</v>
      </c>
      <c r="J8812" s="497">
        <v>600000</v>
      </c>
      <c r="K8812" s="496">
        <v>14070000000</v>
      </c>
    </row>
    <row r="8813" spans="3:11" x14ac:dyDescent="0.25">
      <c r="C8813" s="494">
        <v>45754</v>
      </c>
      <c r="D8813" s="495" t="s">
        <v>1154</v>
      </c>
      <c r="E8813" s="496">
        <v>23450</v>
      </c>
      <c r="F8813" s="496">
        <v>23450</v>
      </c>
      <c r="G8813" s="496">
        <v>23450</v>
      </c>
      <c r="H8813" s="495">
        <v>1</v>
      </c>
      <c r="I8813" s="496">
        <v>23450</v>
      </c>
      <c r="J8813" s="497">
        <v>600000</v>
      </c>
      <c r="K8813" s="496">
        <v>14070000000</v>
      </c>
    </row>
    <row r="8814" spans="3:11" x14ac:dyDescent="0.25">
      <c r="C8814" s="494">
        <v>45754</v>
      </c>
      <c r="D8814" s="495" t="s">
        <v>1155</v>
      </c>
      <c r="E8814" s="496">
        <v>19000</v>
      </c>
      <c r="F8814" s="496">
        <v>19000</v>
      </c>
      <c r="G8814" s="496">
        <v>19000</v>
      </c>
      <c r="H8814" s="495">
        <v>110</v>
      </c>
      <c r="I8814" s="496">
        <v>2090000</v>
      </c>
      <c r="J8814" s="497">
        <v>2400000</v>
      </c>
      <c r="K8814" s="496">
        <v>45600000000</v>
      </c>
    </row>
    <row r="8815" spans="3:11" x14ac:dyDescent="0.25">
      <c r="C8815" s="494">
        <v>45754</v>
      </c>
      <c r="D8815" s="495" t="s">
        <v>1154</v>
      </c>
      <c r="E8815" s="496">
        <v>23440</v>
      </c>
      <c r="F8815" s="496">
        <v>23450</v>
      </c>
      <c r="G8815" s="496">
        <v>23450</v>
      </c>
      <c r="H8815" s="495">
        <v>6</v>
      </c>
      <c r="I8815" s="496">
        <v>140640</v>
      </c>
      <c r="J8815" s="497">
        <v>600000</v>
      </c>
      <c r="K8815" s="496">
        <v>14070000000</v>
      </c>
    </row>
    <row r="8816" spans="3:11" x14ac:dyDescent="0.25">
      <c r="C8816" s="494">
        <v>45754</v>
      </c>
      <c r="D8816" s="495" t="s">
        <v>1154</v>
      </c>
      <c r="E8816" s="496">
        <v>23450</v>
      </c>
      <c r="F8816" s="496">
        <v>23450</v>
      </c>
      <c r="G8816" s="496">
        <v>23450</v>
      </c>
      <c r="H8816" s="495">
        <v>9</v>
      </c>
      <c r="I8816" s="496">
        <v>211050</v>
      </c>
      <c r="J8816" s="497">
        <v>600000</v>
      </c>
      <c r="K8816" s="496">
        <v>14070000000</v>
      </c>
    </row>
    <row r="8817" spans="3:11" x14ac:dyDescent="0.25">
      <c r="C8817" s="494">
        <v>45754</v>
      </c>
      <c r="D8817" s="495" t="s">
        <v>310</v>
      </c>
      <c r="E8817" s="496">
        <v>60100</v>
      </c>
      <c r="F8817" s="496">
        <v>60700</v>
      </c>
      <c r="G8817" s="496">
        <v>60650</v>
      </c>
      <c r="H8817" s="495">
        <v>2</v>
      </c>
      <c r="I8817" s="496">
        <v>120200</v>
      </c>
      <c r="J8817" s="238">
        <v>19450000</v>
      </c>
      <c r="K8817" s="496">
        <v>1179642500000</v>
      </c>
    </row>
    <row r="8818" spans="3:11" x14ac:dyDescent="0.25">
      <c r="C8818" s="494">
        <v>45754</v>
      </c>
      <c r="D8818" s="495" t="s">
        <v>310</v>
      </c>
      <c r="E8818" s="496">
        <v>60000</v>
      </c>
      <c r="F8818" s="496">
        <v>60700</v>
      </c>
      <c r="G8818" s="496">
        <v>60650</v>
      </c>
      <c r="H8818" s="495">
        <v>1</v>
      </c>
      <c r="I8818" s="496">
        <v>60000</v>
      </c>
      <c r="J8818" s="238">
        <v>19450000</v>
      </c>
      <c r="K8818" s="496">
        <v>1179642500000</v>
      </c>
    </row>
    <row r="8819" spans="3:11" x14ac:dyDescent="0.25">
      <c r="C8819" s="494">
        <v>45754</v>
      </c>
      <c r="D8819" s="495" t="s">
        <v>1154</v>
      </c>
      <c r="E8819" s="496">
        <v>23400</v>
      </c>
      <c r="F8819" s="496">
        <v>23450</v>
      </c>
      <c r="G8819" s="496">
        <v>23450</v>
      </c>
      <c r="H8819" s="495">
        <v>2</v>
      </c>
      <c r="I8819" s="496">
        <v>46800</v>
      </c>
      <c r="J8819" s="497">
        <v>600000</v>
      </c>
      <c r="K8819" s="496">
        <v>14070000000</v>
      </c>
    </row>
    <row r="8820" spans="3:11" x14ac:dyDescent="0.25">
      <c r="C8820" s="494">
        <v>45754</v>
      </c>
      <c r="D8820" s="495" t="s">
        <v>1155</v>
      </c>
      <c r="E8820" s="496">
        <v>19000</v>
      </c>
      <c r="F8820" s="496">
        <v>19000</v>
      </c>
      <c r="G8820" s="496">
        <v>19000</v>
      </c>
      <c r="H8820" s="495">
        <v>2</v>
      </c>
      <c r="I8820" s="496">
        <v>38000</v>
      </c>
      <c r="J8820" s="497">
        <v>2400000</v>
      </c>
      <c r="K8820" s="496">
        <v>45600000000</v>
      </c>
    </row>
    <row r="8821" spans="3:11" x14ac:dyDescent="0.25">
      <c r="C8821" s="494">
        <v>45754</v>
      </c>
      <c r="D8821" s="495" t="s">
        <v>312</v>
      </c>
      <c r="E8821" s="496">
        <v>16000</v>
      </c>
      <c r="F8821" s="496">
        <v>16000</v>
      </c>
      <c r="G8821" s="496">
        <v>16000</v>
      </c>
      <c r="H8821" s="495">
        <v>1</v>
      </c>
      <c r="I8821" s="496">
        <v>16000</v>
      </c>
      <c r="J8821" s="497">
        <v>20000000</v>
      </c>
      <c r="K8821" s="496">
        <v>320000000000</v>
      </c>
    </row>
    <row r="8822" spans="3:11" x14ac:dyDescent="0.25">
      <c r="C8822" s="494">
        <v>45754</v>
      </c>
      <c r="D8822" s="495" t="s">
        <v>312</v>
      </c>
      <c r="E8822" s="496">
        <v>16000</v>
      </c>
      <c r="F8822" s="496">
        <v>16000</v>
      </c>
      <c r="G8822" s="496">
        <v>16000</v>
      </c>
      <c r="H8822" s="495">
        <v>9</v>
      </c>
      <c r="I8822" s="496">
        <v>144000</v>
      </c>
      <c r="J8822" s="497">
        <v>20000000</v>
      </c>
      <c r="K8822" s="496">
        <v>320000000000</v>
      </c>
    </row>
    <row r="8823" spans="3:11" x14ac:dyDescent="0.25">
      <c r="C8823" s="494">
        <v>45754</v>
      </c>
      <c r="D8823" s="495" t="s">
        <v>1155</v>
      </c>
      <c r="E8823" s="496">
        <v>19000</v>
      </c>
      <c r="F8823" s="496">
        <v>19000</v>
      </c>
      <c r="G8823" s="496">
        <v>19000</v>
      </c>
      <c r="H8823" s="495">
        <v>2</v>
      </c>
      <c r="I8823" s="496">
        <v>38000</v>
      </c>
      <c r="J8823" s="497">
        <v>2400000</v>
      </c>
      <c r="K8823" s="496">
        <v>45600000000</v>
      </c>
    </row>
    <row r="8824" spans="3:11" x14ac:dyDescent="0.25">
      <c r="C8824" s="494">
        <v>45754</v>
      </c>
      <c r="D8824" s="495" t="s">
        <v>312</v>
      </c>
      <c r="E8824" s="496">
        <v>16100</v>
      </c>
      <c r="F8824" s="496">
        <v>16000</v>
      </c>
      <c r="G8824" s="496">
        <v>16000</v>
      </c>
      <c r="H8824" s="495">
        <v>10</v>
      </c>
      <c r="I8824" s="496">
        <v>161000</v>
      </c>
      <c r="J8824" s="497">
        <v>20000000</v>
      </c>
      <c r="K8824" s="496">
        <v>320000000000</v>
      </c>
    </row>
    <row r="8825" spans="3:11" x14ac:dyDescent="0.25">
      <c r="C8825" s="494">
        <v>45754</v>
      </c>
      <c r="D8825" s="495" t="s">
        <v>312</v>
      </c>
      <c r="E8825" s="496">
        <v>16000</v>
      </c>
      <c r="F8825" s="496">
        <v>16000</v>
      </c>
      <c r="G8825" s="496">
        <v>16000</v>
      </c>
      <c r="H8825" s="495">
        <v>91</v>
      </c>
      <c r="I8825" s="496">
        <v>1456000</v>
      </c>
      <c r="J8825" s="497">
        <v>20000000</v>
      </c>
      <c r="K8825" s="496">
        <v>320000000000</v>
      </c>
    </row>
    <row r="8826" spans="3:11" x14ac:dyDescent="0.25">
      <c r="C8826" s="494">
        <v>45754</v>
      </c>
      <c r="D8826" s="495" t="s">
        <v>312</v>
      </c>
      <c r="E8826" s="496">
        <v>16000</v>
      </c>
      <c r="F8826" s="496">
        <v>16000</v>
      </c>
      <c r="G8826" s="496">
        <v>16000</v>
      </c>
      <c r="H8826" s="495">
        <v>2</v>
      </c>
      <c r="I8826" s="496">
        <v>32000</v>
      </c>
      <c r="J8826" s="497">
        <v>20000000</v>
      </c>
      <c r="K8826" s="496">
        <v>320000000000</v>
      </c>
    </row>
    <row r="8827" spans="3:11" x14ac:dyDescent="0.25">
      <c r="C8827" s="494">
        <v>45754</v>
      </c>
      <c r="D8827" s="495" t="s">
        <v>312</v>
      </c>
      <c r="E8827" s="496">
        <v>16000</v>
      </c>
      <c r="F8827" s="496">
        <v>16000</v>
      </c>
      <c r="G8827" s="496">
        <v>16000</v>
      </c>
      <c r="H8827" s="495">
        <v>1</v>
      </c>
      <c r="I8827" s="496">
        <v>16000</v>
      </c>
      <c r="J8827" s="497">
        <v>20000000</v>
      </c>
      <c r="K8827" s="496">
        <v>320000000000</v>
      </c>
    </row>
    <row r="8828" spans="3:11" x14ac:dyDescent="0.25">
      <c r="C8828" s="494">
        <v>45754</v>
      </c>
      <c r="D8828" s="495" t="s">
        <v>312</v>
      </c>
      <c r="E8828" s="496">
        <v>16000</v>
      </c>
      <c r="F8828" s="496">
        <v>16000</v>
      </c>
      <c r="G8828" s="496">
        <v>16000</v>
      </c>
      <c r="H8828" s="495">
        <v>10</v>
      </c>
      <c r="I8828" s="496">
        <v>160000</v>
      </c>
      <c r="J8828" s="497">
        <v>20000000</v>
      </c>
      <c r="K8828" s="496">
        <v>320000000000</v>
      </c>
    </row>
    <row r="8829" spans="3:11" x14ac:dyDescent="0.25">
      <c r="C8829" s="494">
        <v>45754</v>
      </c>
      <c r="D8829" s="495" t="s">
        <v>312</v>
      </c>
      <c r="E8829" s="496">
        <v>16000</v>
      </c>
      <c r="F8829" s="496">
        <v>16000</v>
      </c>
      <c r="G8829" s="496">
        <v>16000</v>
      </c>
      <c r="H8829" s="495">
        <v>1</v>
      </c>
      <c r="I8829" s="496">
        <v>16000</v>
      </c>
      <c r="J8829" s="497">
        <v>20000000</v>
      </c>
      <c r="K8829" s="496">
        <v>320000000000</v>
      </c>
    </row>
    <row r="8830" spans="3:11" x14ac:dyDescent="0.25">
      <c r="C8830" s="494">
        <v>45754</v>
      </c>
      <c r="D8830" s="495" t="s">
        <v>312</v>
      </c>
      <c r="E8830" s="496">
        <v>16000</v>
      </c>
      <c r="F8830" s="496">
        <v>16000</v>
      </c>
      <c r="G8830" s="496">
        <v>16000</v>
      </c>
      <c r="H8830" s="495">
        <v>2</v>
      </c>
      <c r="I8830" s="496">
        <v>32000</v>
      </c>
      <c r="J8830" s="497">
        <v>20000000</v>
      </c>
      <c r="K8830" s="496">
        <v>320000000000</v>
      </c>
    </row>
    <row r="8831" spans="3:11" x14ac:dyDescent="0.25">
      <c r="C8831" s="494">
        <v>45754</v>
      </c>
      <c r="D8831" s="495" t="s">
        <v>312</v>
      </c>
      <c r="E8831" s="496">
        <v>16000</v>
      </c>
      <c r="F8831" s="496">
        <v>16000</v>
      </c>
      <c r="G8831" s="496">
        <v>16000</v>
      </c>
      <c r="H8831" s="495">
        <v>10</v>
      </c>
      <c r="I8831" s="496">
        <v>160000</v>
      </c>
      <c r="J8831" s="497">
        <v>20000000</v>
      </c>
      <c r="K8831" s="496">
        <v>320000000000</v>
      </c>
    </row>
    <row r="8832" spans="3:11" x14ac:dyDescent="0.25">
      <c r="C8832" s="494">
        <v>45754</v>
      </c>
      <c r="D8832" s="495" t="s">
        <v>312</v>
      </c>
      <c r="E8832" s="496">
        <v>16000</v>
      </c>
      <c r="F8832" s="496">
        <v>16000</v>
      </c>
      <c r="G8832" s="496">
        <v>16000</v>
      </c>
      <c r="H8832" s="495">
        <v>1</v>
      </c>
      <c r="I8832" s="496">
        <v>16000</v>
      </c>
      <c r="J8832" s="497">
        <v>20000000</v>
      </c>
      <c r="K8832" s="496">
        <v>320000000000</v>
      </c>
    </row>
    <row r="8833" spans="3:11" x14ac:dyDescent="0.25">
      <c r="C8833" s="494">
        <v>45754</v>
      </c>
      <c r="D8833" s="495" t="s">
        <v>312</v>
      </c>
      <c r="E8833" s="496">
        <v>16000</v>
      </c>
      <c r="F8833" s="496">
        <v>16000</v>
      </c>
      <c r="G8833" s="496">
        <v>16000</v>
      </c>
      <c r="H8833" s="495">
        <v>3</v>
      </c>
      <c r="I8833" s="496">
        <v>48000</v>
      </c>
      <c r="J8833" s="497">
        <v>20000000</v>
      </c>
      <c r="K8833" s="496">
        <v>320000000000</v>
      </c>
    </row>
    <row r="8834" spans="3:11" x14ac:dyDescent="0.25">
      <c r="C8834" s="494">
        <v>45754</v>
      </c>
      <c r="D8834" s="495" t="s">
        <v>312</v>
      </c>
      <c r="E8834" s="496">
        <v>16000</v>
      </c>
      <c r="F8834" s="496">
        <v>16000</v>
      </c>
      <c r="G8834" s="496">
        <v>16000</v>
      </c>
      <c r="H8834" s="495">
        <v>2</v>
      </c>
      <c r="I8834" s="496">
        <v>32000</v>
      </c>
      <c r="J8834" s="497">
        <v>20000000</v>
      </c>
      <c r="K8834" s="496">
        <v>320000000000</v>
      </c>
    </row>
    <row r="8835" spans="3:11" x14ac:dyDescent="0.25">
      <c r="C8835" s="494">
        <v>45754</v>
      </c>
      <c r="D8835" s="495" t="s">
        <v>1155</v>
      </c>
      <c r="E8835" s="496">
        <v>19000</v>
      </c>
      <c r="F8835" s="496">
        <v>19000</v>
      </c>
      <c r="G8835" s="496">
        <v>19000</v>
      </c>
      <c r="H8835" s="495">
        <v>2</v>
      </c>
      <c r="I8835" s="496">
        <v>38000</v>
      </c>
      <c r="J8835" s="497">
        <v>2400000</v>
      </c>
      <c r="K8835" s="496">
        <v>45600000000</v>
      </c>
    </row>
    <row r="8836" spans="3:11" x14ac:dyDescent="0.25">
      <c r="C8836" s="494">
        <v>45754</v>
      </c>
      <c r="D8836" s="495" t="s">
        <v>310</v>
      </c>
      <c r="E8836" s="496">
        <v>60650</v>
      </c>
      <c r="F8836" s="496">
        <v>60700</v>
      </c>
      <c r="G8836" s="496">
        <v>60650</v>
      </c>
      <c r="H8836" s="495">
        <v>2</v>
      </c>
      <c r="I8836" s="496">
        <v>121300</v>
      </c>
      <c r="J8836" s="238">
        <v>19450000</v>
      </c>
      <c r="K8836" s="496">
        <v>1179642500000</v>
      </c>
    </row>
    <row r="8837" spans="3:11" x14ac:dyDescent="0.25">
      <c r="C8837" s="494">
        <v>45754</v>
      </c>
      <c r="D8837" s="495" t="s">
        <v>310</v>
      </c>
      <c r="E8837" s="496">
        <v>60650</v>
      </c>
      <c r="F8837" s="496">
        <v>60700</v>
      </c>
      <c r="G8837" s="496">
        <v>60650</v>
      </c>
      <c r="H8837" s="495">
        <v>10</v>
      </c>
      <c r="I8837" s="496">
        <v>606500</v>
      </c>
      <c r="J8837" s="238">
        <v>19450000</v>
      </c>
      <c r="K8837" s="496">
        <v>1179642500000</v>
      </c>
    </row>
    <row r="8838" spans="3:11" x14ac:dyDescent="0.25">
      <c r="C8838" s="494">
        <v>45754</v>
      </c>
      <c r="D8838" s="495" t="s">
        <v>1155</v>
      </c>
      <c r="E8838" s="496">
        <v>19000</v>
      </c>
      <c r="F8838" s="496">
        <v>19000</v>
      </c>
      <c r="G8838" s="496">
        <v>19000</v>
      </c>
      <c r="H8838" s="495">
        <v>50</v>
      </c>
      <c r="I8838" s="496">
        <v>950000</v>
      </c>
      <c r="J8838" s="497">
        <v>2400000</v>
      </c>
      <c r="K8838" s="496">
        <v>45600000000</v>
      </c>
    </row>
    <row r="8839" spans="3:11" x14ac:dyDescent="0.25">
      <c r="C8839" s="494">
        <v>45754</v>
      </c>
      <c r="D8839" s="495" t="s">
        <v>1154</v>
      </c>
      <c r="E8839" s="496">
        <v>23450</v>
      </c>
      <c r="F8839" s="496">
        <v>23450</v>
      </c>
      <c r="G8839" s="496">
        <v>23450</v>
      </c>
      <c r="H8839" s="495">
        <v>41</v>
      </c>
      <c r="I8839" s="496">
        <v>961450</v>
      </c>
      <c r="J8839" s="497">
        <v>600000</v>
      </c>
      <c r="K8839" s="496">
        <v>14070000000</v>
      </c>
    </row>
    <row r="8840" spans="3:11" x14ac:dyDescent="0.25">
      <c r="C8840" s="494">
        <v>45754</v>
      </c>
      <c r="D8840" s="495" t="s">
        <v>1155</v>
      </c>
      <c r="E8840" s="496">
        <v>19000</v>
      </c>
      <c r="F8840" s="496">
        <v>19000</v>
      </c>
      <c r="G8840" s="496">
        <v>19000</v>
      </c>
      <c r="H8840" s="495">
        <v>2</v>
      </c>
      <c r="I8840" s="496">
        <v>38000</v>
      </c>
      <c r="J8840" s="497">
        <v>2400000</v>
      </c>
      <c r="K8840" s="496">
        <v>45600000000</v>
      </c>
    </row>
    <row r="8841" spans="3:11" x14ac:dyDescent="0.25">
      <c r="C8841" s="494">
        <v>45754</v>
      </c>
      <c r="D8841" s="495" t="s">
        <v>310</v>
      </c>
      <c r="E8841" s="496">
        <v>60650</v>
      </c>
      <c r="F8841" s="496">
        <v>60700</v>
      </c>
      <c r="G8841" s="496">
        <v>60650</v>
      </c>
      <c r="H8841" s="495">
        <v>1</v>
      </c>
      <c r="I8841" s="496">
        <v>60650</v>
      </c>
      <c r="J8841" s="238">
        <v>19450000</v>
      </c>
      <c r="K8841" s="496">
        <v>1179642500000</v>
      </c>
    </row>
    <row r="8842" spans="3:11" x14ac:dyDescent="0.25">
      <c r="C8842" s="494">
        <v>45754</v>
      </c>
      <c r="D8842" s="495" t="s">
        <v>1155</v>
      </c>
      <c r="E8842" s="496">
        <v>19000</v>
      </c>
      <c r="F8842" s="496">
        <v>19000</v>
      </c>
      <c r="G8842" s="496">
        <v>19000</v>
      </c>
      <c r="H8842" s="495">
        <v>5</v>
      </c>
      <c r="I8842" s="496">
        <v>95000</v>
      </c>
      <c r="J8842" s="497">
        <v>2400000</v>
      </c>
      <c r="K8842" s="496">
        <v>45600000000</v>
      </c>
    </row>
    <row r="8843" spans="3:11" x14ac:dyDescent="0.25">
      <c r="C8843" s="494">
        <v>45754</v>
      </c>
      <c r="D8843" s="495" t="s">
        <v>1154</v>
      </c>
      <c r="E8843" s="496">
        <v>23450</v>
      </c>
      <c r="F8843" s="496">
        <v>23450</v>
      </c>
      <c r="G8843" s="496">
        <v>23450</v>
      </c>
      <c r="H8843" s="495">
        <v>9</v>
      </c>
      <c r="I8843" s="496">
        <v>211050</v>
      </c>
      <c r="J8843" s="497">
        <v>600000</v>
      </c>
      <c r="K8843" s="496">
        <v>14070000000</v>
      </c>
    </row>
    <row r="8844" spans="3:11" x14ac:dyDescent="0.25">
      <c r="C8844" s="494">
        <v>45754</v>
      </c>
      <c r="D8844" s="495" t="s">
        <v>1155</v>
      </c>
      <c r="E8844" s="496">
        <v>19000</v>
      </c>
      <c r="F8844" s="496">
        <v>19000</v>
      </c>
      <c r="G8844" s="496">
        <v>19000</v>
      </c>
      <c r="H8844" s="495">
        <v>2</v>
      </c>
      <c r="I8844" s="496">
        <v>38000</v>
      </c>
      <c r="J8844" s="497">
        <v>2400000</v>
      </c>
      <c r="K8844" s="496">
        <v>45600000000</v>
      </c>
    </row>
    <row r="8845" spans="3:11" x14ac:dyDescent="0.25">
      <c r="C8845" s="494">
        <v>45754</v>
      </c>
      <c r="D8845" s="495" t="s">
        <v>1155</v>
      </c>
      <c r="E8845" s="496">
        <v>19000</v>
      </c>
      <c r="F8845" s="496">
        <v>19000</v>
      </c>
      <c r="G8845" s="496">
        <v>19000</v>
      </c>
      <c r="H8845" s="495">
        <v>5</v>
      </c>
      <c r="I8845" s="496">
        <v>95000</v>
      </c>
      <c r="J8845" s="497">
        <v>2400000</v>
      </c>
      <c r="K8845" s="496">
        <v>45600000000</v>
      </c>
    </row>
    <row r="8846" spans="3:11" x14ac:dyDescent="0.25">
      <c r="C8846" s="494">
        <v>45755</v>
      </c>
      <c r="D8846" s="495" t="s">
        <v>310</v>
      </c>
      <c r="E8846" s="496">
        <v>60600</v>
      </c>
      <c r="F8846" s="496">
        <v>60650</v>
      </c>
      <c r="G8846" s="496">
        <v>60650</v>
      </c>
      <c r="H8846" s="495">
        <v>2</v>
      </c>
      <c r="I8846" s="496">
        <v>121200</v>
      </c>
      <c r="J8846" s="238">
        <v>19450000</v>
      </c>
      <c r="K8846" s="496">
        <v>1179642500000</v>
      </c>
    </row>
    <row r="8847" spans="3:11" x14ac:dyDescent="0.25">
      <c r="C8847" s="494">
        <v>45755</v>
      </c>
      <c r="D8847" s="495" t="s">
        <v>310</v>
      </c>
      <c r="E8847" s="496">
        <v>60600</v>
      </c>
      <c r="F8847" s="496">
        <v>60650</v>
      </c>
      <c r="G8847" s="496">
        <v>60650</v>
      </c>
      <c r="H8847" s="495">
        <v>2</v>
      </c>
      <c r="I8847" s="496">
        <v>121200</v>
      </c>
      <c r="J8847" s="238">
        <v>19450000</v>
      </c>
      <c r="K8847" s="496">
        <v>1179642500000</v>
      </c>
    </row>
    <row r="8848" spans="3:11" x14ac:dyDescent="0.25">
      <c r="C8848" s="494">
        <v>45755</v>
      </c>
      <c r="D8848" s="495" t="s">
        <v>310</v>
      </c>
      <c r="E8848" s="496">
        <v>60600</v>
      </c>
      <c r="F8848" s="496">
        <v>60650</v>
      </c>
      <c r="G8848" s="496">
        <v>60650</v>
      </c>
      <c r="H8848" s="495">
        <v>1</v>
      </c>
      <c r="I8848" s="496">
        <v>60600</v>
      </c>
      <c r="J8848" s="238">
        <v>19450000</v>
      </c>
      <c r="K8848" s="496">
        <v>1179642500000</v>
      </c>
    </row>
    <row r="8849" spans="3:11" x14ac:dyDescent="0.25">
      <c r="C8849" s="494">
        <v>45755</v>
      </c>
      <c r="D8849" s="495" t="s">
        <v>1154</v>
      </c>
      <c r="E8849" s="496">
        <v>23000</v>
      </c>
      <c r="F8849" s="496">
        <v>23450</v>
      </c>
      <c r="G8849" s="496">
        <v>23400</v>
      </c>
      <c r="H8849" s="495">
        <v>4</v>
      </c>
      <c r="I8849" s="496">
        <v>92000</v>
      </c>
      <c r="J8849" s="497">
        <v>600000</v>
      </c>
      <c r="K8849" s="496">
        <v>14040000000</v>
      </c>
    </row>
    <row r="8850" spans="3:11" x14ac:dyDescent="0.25">
      <c r="C8850" s="494">
        <v>45755</v>
      </c>
      <c r="D8850" s="495" t="s">
        <v>1154</v>
      </c>
      <c r="E8850" s="496">
        <v>23000</v>
      </c>
      <c r="F8850" s="496">
        <v>23450</v>
      </c>
      <c r="G8850" s="496">
        <v>23400</v>
      </c>
      <c r="H8850" s="495">
        <v>1</v>
      </c>
      <c r="I8850" s="496">
        <v>23000</v>
      </c>
      <c r="J8850" s="497">
        <v>600000</v>
      </c>
      <c r="K8850" s="496">
        <v>14040000000</v>
      </c>
    </row>
    <row r="8851" spans="3:11" x14ac:dyDescent="0.25">
      <c r="C8851" s="494">
        <v>45755</v>
      </c>
      <c r="D8851" s="495" t="s">
        <v>1154</v>
      </c>
      <c r="E8851" s="496">
        <v>23000</v>
      </c>
      <c r="F8851" s="496">
        <v>23450</v>
      </c>
      <c r="G8851" s="496">
        <v>23400</v>
      </c>
      <c r="H8851" s="495">
        <v>2</v>
      </c>
      <c r="I8851" s="496">
        <v>46000</v>
      </c>
      <c r="J8851" s="497">
        <v>600000</v>
      </c>
      <c r="K8851" s="496">
        <v>14040000000</v>
      </c>
    </row>
    <row r="8852" spans="3:11" x14ac:dyDescent="0.25">
      <c r="C8852" s="494">
        <v>45755</v>
      </c>
      <c r="D8852" s="495" t="s">
        <v>1154</v>
      </c>
      <c r="E8852" s="496">
        <v>23000</v>
      </c>
      <c r="F8852" s="496">
        <v>23450</v>
      </c>
      <c r="G8852" s="496">
        <v>23400</v>
      </c>
      <c r="H8852" s="495">
        <v>1</v>
      </c>
      <c r="I8852" s="496">
        <v>23000</v>
      </c>
      <c r="J8852" s="497">
        <v>600000</v>
      </c>
      <c r="K8852" s="496">
        <v>14040000000</v>
      </c>
    </row>
    <row r="8853" spans="3:11" x14ac:dyDescent="0.25">
      <c r="C8853" s="494">
        <v>45755</v>
      </c>
      <c r="D8853" s="495" t="s">
        <v>1154</v>
      </c>
      <c r="E8853" s="496">
        <v>23000</v>
      </c>
      <c r="F8853" s="496">
        <v>23450</v>
      </c>
      <c r="G8853" s="496">
        <v>23400</v>
      </c>
      <c r="H8853" s="495">
        <v>1</v>
      </c>
      <c r="I8853" s="496">
        <v>23000</v>
      </c>
      <c r="J8853" s="497">
        <v>600000</v>
      </c>
      <c r="K8853" s="496">
        <v>14040000000</v>
      </c>
    </row>
    <row r="8854" spans="3:11" x14ac:dyDescent="0.25">
      <c r="C8854" s="494">
        <v>45755</v>
      </c>
      <c r="D8854" s="495" t="s">
        <v>1154</v>
      </c>
      <c r="E8854" s="496">
        <v>23000</v>
      </c>
      <c r="F8854" s="496">
        <v>23450</v>
      </c>
      <c r="G8854" s="496">
        <v>23400</v>
      </c>
      <c r="H8854" s="495">
        <v>2</v>
      </c>
      <c r="I8854" s="496">
        <v>46000</v>
      </c>
      <c r="J8854" s="497">
        <v>600000</v>
      </c>
      <c r="K8854" s="496">
        <v>14040000000</v>
      </c>
    </row>
    <row r="8855" spans="3:11" x14ac:dyDescent="0.25">
      <c r="C8855" s="494">
        <v>45755</v>
      </c>
      <c r="D8855" s="495" t="s">
        <v>1154</v>
      </c>
      <c r="E8855" s="496">
        <v>23000</v>
      </c>
      <c r="F8855" s="496">
        <v>23450</v>
      </c>
      <c r="G8855" s="496">
        <v>23400</v>
      </c>
      <c r="H8855" s="495">
        <v>2</v>
      </c>
      <c r="I8855" s="496">
        <v>46000</v>
      </c>
      <c r="J8855" s="497">
        <v>600000</v>
      </c>
      <c r="K8855" s="496">
        <v>14040000000</v>
      </c>
    </row>
    <row r="8856" spans="3:11" x14ac:dyDescent="0.25">
      <c r="C8856" s="494">
        <v>45755</v>
      </c>
      <c r="D8856" s="495" t="s">
        <v>1154</v>
      </c>
      <c r="E8856" s="496">
        <v>23000</v>
      </c>
      <c r="F8856" s="496">
        <v>23450</v>
      </c>
      <c r="G8856" s="496">
        <v>23400</v>
      </c>
      <c r="H8856" s="495">
        <v>45</v>
      </c>
      <c r="I8856" s="496">
        <v>1035000</v>
      </c>
      <c r="J8856" s="497">
        <v>600000</v>
      </c>
      <c r="K8856" s="496">
        <v>14040000000</v>
      </c>
    </row>
    <row r="8857" spans="3:11" x14ac:dyDescent="0.25">
      <c r="C8857" s="494">
        <v>45755</v>
      </c>
      <c r="D8857" s="495" t="s">
        <v>312</v>
      </c>
      <c r="E8857" s="496">
        <v>16000</v>
      </c>
      <c r="F8857" s="496">
        <v>16000</v>
      </c>
      <c r="G8857" s="496">
        <v>15626</v>
      </c>
      <c r="H8857" s="495">
        <v>1</v>
      </c>
      <c r="I8857" s="496">
        <v>16000</v>
      </c>
      <c r="J8857" s="497">
        <v>20000000</v>
      </c>
      <c r="K8857" s="496">
        <v>312520000000</v>
      </c>
    </row>
    <row r="8858" spans="3:11" x14ac:dyDescent="0.25">
      <c r="C8858" s="494">
        <v>45755</v>
      </c>
      <c r="D8858" s="495" t="s">
        <v>312</v>
      </c>
      <c r="E8858" s="496">
        <v>16000</v>
      </c>
      <c r="F8858" s="496">
        <v>16000</v>
      </c>
      <c r="G8858" s="496">
        <v>15626</v>
      </c>
      <c r="H8858" s="495">
        <v>1</v>
      </c>
      <c r="I8858" s="496">
        <v>16000</v>
      </c>
      <c r="J8858" s="497">
        <v>20000000</v>
      </c>
      <c r="K8858" s="496">
        <v>312520000000</v>
      </c>
    </row>
    <row r="8859" spans="3:11" x14ac:dyDescent="0.25">
      <c r="C8859" s="494">
        <v>45755</v>
      </c>
      <c r="D8859" s="495" t="s">
        <v>312</v>
      </c>
      <c r="E8859" s="496">
        <v>16000</v>
      </c>
      <c r="F8859" s="496">
        <v>16000</v>
      </c>
      <c r="G8859" s="496">
        <v>15626</v>
      </c>
      <c r="H8859" s="495">
        <v>1</v>
      </c>
      <c r="I8859" s="496">
        <v>16000</v>
      </c>
      <c r="J8859" s="497">
        <v>20000000</v>
      </c>
      <c r="K8859" s="496">
        <v>312520000000</v>
      </c>
    </row>
    <row r="8860" spans="3:11" x14ac:dyDescent="0.25">
      <c r="C8860" s="494">
        <v>45755</v>
      </c>
      <c r="D8860" s="495" t="s">
        <v>312</v>
      </c>
      <c r="E8860" s="496">
        <v>16000</v>
      </c>
      <c r="F8860" s="496">
        <v>16000</v>
      </c>
      <c r="G8860" s="496">
        <v>15626</v>
      </c>
      <c r="H8860" s="495">
        <v>3</v>
      </c>
      <c r="I8860" s="496">
        <v>48000</v>
      </c>
      <c r="J8860" s="497">
        <v>20000000</v>
      </c>
      <c r="K8860" s="496">
        <v>312520000000</v>
      </c>
    </row>
    <row r="8861" spans="3:11" x14ac:dyDescent="0.25">
      <c r="C8861" s="494">
        <v>45755</v>
      </c>
      <c r="D8861" s="495" t="s">
        <v>1155</v>
      </c>
      <c r="E8861" s="496">
        <v>19000</v>
      </c>
      <c r="F8861" s="496">
        <v>19000</v>
      </c>
      <c r="G8861" s="496">
        <v>19000</v>
      </c>
      <c r="H8861" s="495">
        <v>1</v>
      </c>
      <c r="I8861" s="496">
        <v>19000</v>
      </c>
      <c r="J8861" s="497">
        <v>2400000</v>
      </c>
      <c r="K8861" s="496">
        <v>45600000000</v>
      </c>
    </row>
    <row r="8862" spans="3:11" x14ac:dyDescent="0.25">
      <c r="C8862" s="494">
        <v>45755</v>
      </c>
      <c r="D8862" s="495" t="s">
        <v>1155</v>
      </c>
      <c r="E8862" s="496">
        <v>19000</v>
      </c>
      <c r="F8862" s="496">
        <v>19000</v>
      </c>
      <c r="G8862" s="496">
        <v>19000</v>
      </c>
      <c r="H8862" s="495">
        <v>136</v>
      </c>
      <c r="I8862" s="496">
        <v>2584000</v>
      </c>
      <c r="J8862" s="497">
        <v>2400000</v>
      </c>
      <c r="K8862" s="496">
        <v>45600000000</v>
      </c>
    </row>
    <row r="8863" spans="3:11" x14ac:dyDescent="0.25">
      <c r="C8863" s="494">
        <v>45755</v>
      </c>
      <c r="D8863" s="495" t="s">
        <v>1155</v>
      </c>
      <c r="E8863" s="496">
        <v>19000</v>
      </c>
      <c r="F8863" s="496">
        <v>19000</v>
      </c>
      <c r="G8863" s="496">
        <v>19000</v>
      </c>
      <c r="H8863" s="495">
        <v>75</v>
      </c>
      <c r="I8863" s="496">
        <v>1425000</v>
      </c>
      <c r="J8863" s="497">
        <v>2400000</v>
      </c>
      <c r="K8863" s="496">
        <v>45600000000</v>
      </c>
    </row>
    <row r="8864" spans="3:11" x14ac:dyDescent="0.25">
      <c r="C8864" s="494">
        <v>45755</v>
      </c>
      <c r="D8864" s="495" t="s">
        <v>1155</v>
      </c>
      <c r="E8864" s="496">
        <v>19000</v>
      </c>
      <c r="F8864" s="496">
        <v>19000</v>
      </c>
      <c r="G8864" s="496">
        <v>19000</v>
      </c>
      <c r="H8864" s="495">
        <v>1</v>
      </c>
      <c r="I8864" s="496">
        <v>19000</v>
      </c>
      <c r="J8864" s="497">
        <v>2400000</v>
      </c>
      <c r="K8864" s="496">
        <v>45600000000</v>
      </c>
    </row>
    <row r="8865" spans="3:11" x14ac:dyDescent="0.25">
      <c r="C8865" s="494">
        <v>45755</v>
      </c>
      <c r="D8865" s="495" t="s">
        <v>1155</v>
      </c>
      <c r="E8865" s="496">
        <v>19000</v>
      </c>
      <c r="F8865" s="496">
        <v>19000</v>
      </c>
      <c r="G8865" s="496">
        <v>19000</v>
      </c>
      <c r="H8865" s="495">
        <v>167</v>
      </c>
      <c r="I8865" s="496">
        <v>3173000</v>
      </c>
      <c r="J8865" s="497">
        <v>2400000</v>
      </c>
      <c r="K8865" s="496">
        <v>45600000000</v>
      </c>
    </row>
    <row r="8866" spans="3:11" x14ac:dyDescent="0.25">
      <c r="C8866" s="494">
        <v>45755</v>
      </c>
      <c r="D8866" s="495" t="s">
        <v>312</v>
      </c>
      <c r="E8866" s="496">
        <v>15950</v>
      </c>
      <c r="F8866" s="496">
        <v>16000</v>
      </c>
      <c r="G8866" s="496">
        <v>15626</v>
      </c>
      <c r="H8866" s="495">
        <v>80</v>
      </c>
      <c r="I8866" s="496">
        <v>1276000</v>
      </c>
      <c r="J8866" s="497">
        <v>20000000</v>
      </c>
      <c r="K8866" s="496">
        <v>312520000000</v>
      </c>
    </row>
    <row r="8867" spans="3:11" x14ac:dyDescent="0.25">
      <c r="C8867" s="494">
        <v>45755</v>
      </c>
      <c r="D8867" s="495" t="s">
        <v>312</v>
      </c>
      <c r="E8867" s="496">
        <v>15800</v>
      </c>
      <c r="F8867" s="496">
        <v>16000</v>
      </c>
      <c r="G8867" s="496">
        <v>15626</v>
      </c>
      <c r="H8867" s="495">
        <v>2</v>
      </c>
      <c r="I8867" s="496">
        <v>31600</v>
      </c>
      <c r="J8867" s="497">
        <v>20000000</v>
      </c>
      <c r="K8867" s="496">
        <v>312520000000</v>
      </c>
    </row>
    <row r="8868" spans="3:11" x14ac:dyDescent="0.25">
      <c r="C8868" s="494">
        <v>45755</v>
      </c>
      <c r="D8868" s="495" t="s">
        <v>312</v>
      </c>
      <c r="E8868" s="496">
        <v>15800</v>
      </c>
      <c r="F8868" s="496">
        <v>16000</v>
      </c>
      <c r="G8868" s="496">
        <v>15626</v>
      </c>
      <c r="H8868" s="495">
        <v>63</v>
      </c>
      <c r="I8868" s="496">
        <v>995400</v>
      </c>
      <c r="J8868" s="497">
        <v>20000000</v>
      </c>
      <c r="K8868" s="496">
        <v>312520000000</v>
      </c>
    </row>
    <row r="8869" spans="3:11" x14ac:dyDescent="0.25">
      <c r="C8869" s="494">
        <v>45755</v>
      </c>
      <c r="D8869" s="495" t="s">
        <v>312</v>
      </c>
      <c r="E8869" s="496">
        <v>15500</v>
      </c>
      <c r="F8869" s="496">
        <v>16000</v>
      </c>
      <c r="G8869" s="496">
        <v>15626</v>
      </c>
      <c r="H8869" s="495">
        <v>90</v>
      </c>
      <c r="I8869" s="496">
        <v>1395000</v>
      </c>
      <c r="J8869" s="497">
        <v>20000000</v>
      </c>
      <c r="K8869" s="496">
        <v>312520000000</v>
      </c>
    </row>
    <row r="8870" spans="3:11" x14ac:dyDescent="0.25">
      <c r="C8870" s="494">
        <v>45755</v>
      </c>
      <c r="D8870" s="495" t="s">
        <v>312</v>
      </c>
      <c r="E8870" s="496">
        <v>15400</v>
      </c>
      <c r="F8870" s="496">
        <v>16000</v>
      </c>
      <c r="G8870" s="496">
        <v>15626</v>
      </c>
      <c r="H8870" s="495">
        <v>1</v>
      </c>
      <c r="I8870" s="496">
        <v>15400</v>
      </c>
      <c r="J8870" s="497">
        <v>20000000</v>
      </c>
      <c r="K8870" s="496">
        <v>312520000000</v>
      </c>
    </row>
    <row r="8871" spans="3:11" x14ac:dyDescent="0.25">
      <c r="C8871" s="494">
        <v>45755</v>
      </c>
      <c r="D8871" s="495" t="s">
        <v>312</v>
      </c>
      <c r="E8871" s="496">
        <v>15400</v>
      </c>
      <c r="F8871" s="496">
        <v>16000</v>
      </c>
      <c r="G8871" s="496">
        <v>15626</v>
      </c>
      <c r="H8871" s="495">
        <v>30</v>
      </c>
      <c r="I8871" s="496">
        <v>462000</v>
      </c>
      <c r="J8871" s="497">
        <v>20000000</v>
      </c>
      <c r="K8871" s="496">
        <v>312520000000</v>
      </c>
    </row>
    <row r="8872" spans="3:11" x14ac:dyDescent="0.25">
      <c r="C8872" s="494">
        <v>45755</v>
      </c>
      <c r="D8872" s="495" t="s">
        <v>312</v>
      </c>
      <c r="E8872" s="496">
        <v>15400</v>
      </c>
      <c r="F8872" s="496">
        <v>16000</v>
      </c>
      <c r="G8872" s="496">
        <v>15626</v>
      </c>
      <c r="H8872" s="495">
        <v>87</v>
      </c>
      <c r="I8872" s="496">
        <v>1339800</v>
      </c>
      <c r="J8872" s="497">
        <v>20000000</v>
      </c>
      <c r="K8872" s="496">
        <v>312520000000</v>
      </c>
    </row>
    <row r="8873" spans="3:11" x14ac:dyDescent="0.25">
      <c r="C8873" s="494">
        <v>45755</v>
      </c>
      <c r="D8873" s="495" t="s">
        <v>312</v>
      </c>
      <c r="E8873" s="496">
        <v>15400</v>
      </c>
      <c r="F8873" s="496">
        <v>16000</v>
      </c>
      <c r="G8873" s="496">
        <v>15626</v>
      </c>
      <c r="H8873" s="495">
        <v>5</v>
      </c>
      <c r="I8873" s="496">
        <v>77000</v>
      </c>
      <c r="J8873" s="497">
        <v>20000000</v>
      </c>
      <c r="K8873" s="496">
        <v>312520000000</v>
      </c>
    </row>
    <row r="8874" spans="3:11" x14ac:dyDescent="0.25">
      <c r="C8874" s="494">
        <v>45755</v>
      </c>
      <c r="D8874" s="495" t="s">
        <v>310</v>
      </c>
      <c r="E8874" s="496">
        <v>60600</v>
      </c>
      <c r="F8874" s="496">
        <v>60650</v>
      </c>
      <c r="G8874" s="496">
        <v>60650</v>
      </c>
      <c r="H8874" s="495">
        <v>1</v>
      </c>
      <c r="I8874" s="496">
        <v>60600</v>
      </c>
      <c r="J8874" s="238">
        <v>19450000</v>
      </c>
      <c r="K8874" s="496">
        <v>1179642500000</v>
      </c>
    </row>
    <row r="8875" spans="3:11" x14ac:dyDescent="0.25">
      <c r="C8875" s="494">
        <v>45755</v>
      </c>
      <c r="D8875" s="495" t="s">
        <v>310</v>
      </c>
      <c r="E8875" s="496">
        <v>60650</v>
      </c>
      <c r="F8875" s="496">
        <v>60650</v>
      </c>
      <c r="G8875" s="496">
        <v>60650</v>
      </c>
      <c r="H8875" s="495">
        <v>65</v>
      </c>
      <c r="I8875" s="496">
        <v>3942250</v>
      </c>
      <c r="J8875" s="238">
        <v>19450000</v>
      </c>
      <c r="K8875" s="496">
        <v>1179642500000</v>
      </c>
    </row>
    <row r="8876" spans="3:11" x14ac:dyDescent="0.25">
      <c r="C8876" s="494">
        <v>45755</v>
      </c>
      <c r="D8876" s="495" t="s">
        <v>310</v>
      </c>
      <c r="E8876" s="496">
        <v>60650</v>
      </c>
      <c r="F8876" s="496">
        <v>60650</v>
      </c>
      <c r="G8876" s="496">
        <v>60650</v>
      </c>
      <c r="H8876" s="495">
        <v>2</v>
      </c>
      <c r="I8876" s="496">
        <v>121300</v>
      </c>
      <c r="J8876" s="238">
        <v>19450000</v>
      </c>
      <c r="K8876" s="496">
        <v>1179642500000</v>
      </c>
    </row>
    <row r="8877" spans="3:11" x14ac:dyDescent="0.25">
      <c r="C8877" s="494">
        <v>45755</v>
      </c>
      <c r="D8877" s="495" t="s">
        <v>1155</v>
      </c>
      <c r="E8877" s="496">
        <v>19000</v>
      </c>
      <c r="F8877" s="496">
        <v>19000</v>
      </c>
      <c r="G8877" s="496">
        <v>19000</v>
      </c>
      <c r="H8877" s="495">
        <v>5</v>
      </c>
      <c r="I8877" s="496">
        <v>95000</v>
      </c>
      <c r="J8877" s="497">
        <v>2400000</v>
      </c>
      <c r="K8877" s="496">
        <v>45600000000</v>
      </c>
    </row>
    <row r="8878" spans="3:11" x14ac:dyDescent="0.25">
      <c r="C8878" s="494">
        <v>45755</v>
      </c>
      <c r="D8878" s="495" t="s">
        <v>310</v>
      </c>
      <c r="E8878" s="496">
        <v>60650</v>
      </c>
      <c r="F8878" s="496">
        <v>60650</v>
      </c>
      <c r="G8878" s="496">
        <v>60650</v>
      </c>
      <c r="H8878" s="495">
        <v>1</v>
      </c>
      <c r="I8878" s="496">
        <v>60650</v>
      </c>
      <c r="J8878" s="238">
        <v>19450000</v>
      </c>
      <c r="K8878" s="496">
        <v>1179642500000</v>
      </c>
    </row>
    <row r="8879" spans="3:11" x14ac:dyDescent="0.25">
      <c r="C8879" s="494">
        <v>45755</v>
      </c>
      <c r="D8879" s="495" t="s">
        <v>310</v>
      </c>
      <c r="E8879" s="496">
        <v>60650</v>
      </c>
      <c r="F8879" s="496">
        <v>60650</v>
      </c>
      <c r="G8879" s="496">
        <v>60650</v>
      </c>
      <c r="H8879" s="495">
        <v>5</v>
      </c>
      <c r="I8879" s="496">
        <v>303250</v>
      </c>
      <c r="J8879" s="238">
        <v>19450000</v>
      </c>
      <c r="K8879" s="496">
        <v>1179642500000</v>
      </c>
    </row>
    <row r="8880" spans="3:11" x14ac:dyDescent="0.25">
      <c r="C8880" s="494">
        <v>45755</v>
      </c>
      <c r="D8880" s="495" t="s">
        <v>1155</v>
      </c>
      <c r="E8880" s="496">
        <v>19000</v>
      </c>
      <c r="F8880" s="496">
        <v>19000</v>
      </c>
      <c r="G8880" s="496">
        <v>19000</v>
      </c>
      <c r="H8880" s="495">
        <v>1</v>
      </c>
      <c r="I8880" s="496">
        <v>19000</v>
      </c>
      <c r="J8880" s="497">
        <v>2400000</v>
      </c>
      <c r="K8880" s="496">
        <v>45600000000</v>
      </c>
    </row>
    <row r="8881" spans="3:11" x14ac:dyDescent="0.25">
      <c r="C8881" s="494">
        <v>45755</v>
      </c>
      <c r="D8881" s="495" t="s">
        <v>1155</v>
      </c>
      <c r="E8881" s="496">
        <v>19000</v>
      </c>
      <c r="F8881" s="496">
        <v>19000</v>
      </c>
      <c r="G8881" s="496">
        <v>19000</v>
      </c>
      <c r="H8881" s="495">
        <v>5</v>
      </c>
      <c r="I8881" s="496">
        <v>95000</v>
      </c>
      <c r="J8881" s="497">
        <v>2400000</v>
      </c>
      <c r="K8881" s="496">
        <v>45600000000</v>
      </c>
    </row>
    <row r="8882" spans="3:11" x14ac:dyDescent="0.25">
      <c r="C8882" s="494">
        <v>45755</v>
      </c>
      <c r="D8882" s="495" t="s">
        <v>1154</v>
      </c>
      <c r="E8882" s="496">
        <v>23330</v>
      </c>
      <c r="F8882" s="496">
        <v>23450</v>
      </c>
      <c r="G8882" s="496">
        <v>23400</v>
      </c>
      <c r="H8882" s="495">
        <v>2</v>
      </c>
      <c r="I8882" s="496">
        <v>46660</v>
      </c>
      <c r="J8882" s="497">
        <v>600000</v>
      </c>
      <c r="K8882" s="496">
        <v>14040000000</v>
      </c>
    </row>
    <row r="8883" spans="3:11" x14ac:dyDescent="0.25">
      <c r="C8883" s="494">
        <v>45755</v>
      </c>
      <c r="D8883" s="495" t="s">
        <v>312</v>
      </c>
      <c r="E8883" s="496">
        <v>15626</v>
      </c>
      <c r="F8883" s="496">
        <v>16000</v>
      </c>
      <c r="G8883" s="496">
        <v>15626</v>
      </c>
      <c r="H8883" s="495">
        <v>10</v>
      </c>
      <c r="I8883" s="496">
        <v>156260</v>
      </c>
      <c r="J8883" s="497">
        <v>20000000</v>
      </c>
      <c r="K8883" s="496">
        <v>312520000000</v>
      </c>
    </row>
    <row r="8884" spans="3:11" x14ac:dyDescent="0.25">
      <c r="C8884" s="494">
        <v>45755</v>
      </c>
      <c r="D8884" s="495" t="s">
        <v>312</v>
      </c>
      <c r="E8884" s="496">
        <v>15800</v>
      </c>
      <c r="F8884" s="496">
        <v>16000</v>
      </c>
      <c r="G8884" s="496">
        <v>15626</v>
      </c>
      <c r="H8884" s="495">
        <v>10</v>
      </c>
      <c r="I8884" s="496">
        <v>158000</v>
      </c>
      <c r="J8884" s="497">
        <v>20000000</v>
      </c>
      <c r="K8884" s="496">
        <v>312520000000</v>
      </c>
    </row>
    <row r="8885" spans="3:11" x14ac:dyDescent="0.25">
      <c r="C8885" s="494">
        <v>45755</v>
      </c>
      <c r="D8885" s="495" t="s">
        <v>312</v>
      </c>
      <c r="E8885" s="496">
        <v>15626</v>
      </c>
      <c r="F8885" s="496">
        <v>16000</v>
      </c>
      <c r="G8885" s="496">
        <v>15626</v>
      </c>
      <c r="H8885" s="495">
        <v>20</v>
      </c>
      <c r="I8885" s="496">
        <v>312520</v>
      </c>
      <c r="J8885" s="497">
        <v>20000000</v>
      </c>
      <c r="K8885" s="496">
        <v>312520000000</v>
      </c>
    </row>
    <row r="8886" spans="3:11" x14ac:dyDescent="0.25">
      <c r="C8886" s="494">
        <v>45755</v>
      </c>
      <c r="D8886" s="495" t="s">
        <v>1155</v>
      </c>
      <c r="E8886" s="496">
        <v>19000</v>
      </c>
      <c r="F8886" s="496">
        <v>19000</v>
      </c>
      <c r="G8886" s="496">
        <v>19000</v>
      </c>
      <c r="H8886" s="495">
        <v>3</v>
      </c>
      <c r="I8886" s="496">
        <v>57000</v>
      </c>
      <c r="J8886" s="497">
        <v>2400000</v>
      </c>
      <c r="K8886" s="496">
        <v>45600000000</v>
      </c>
    </row>
    <row r="8887" spans="3:11" x14ac:dyDescent="0.25">
      <c r="C8887" s="494">
        <v>45755</v>
      </c>
      <c r="D8887" s="495" t="s">
        <v>310</v>
      </c>
      <c r="E8887" s="496">
        <v>60650</v>
      </c>
      <c r="F8887" s="496">
        <v>60650</v>
      </c>
      <c r="G8887" s="496">
        <v>60650</v>
      </c>
      <c r="H8887" s="495">
        <v>4</v>
      </c>
      <c r="I8887" s="496">
        <v>242600</v>
      </c>
      <c r="J8887" s="238">
        <v>19450000</v>
      </c>
      <c r="K8887" s="496">
        <v>1179642500000</v>
      </c>
    </row>
    <row r="8888" spans="3:11" x14ac:dyDescent="0.25">
      <c r="C8888" s="494">
        <v>45755</v>
      </c>
      <c r="D8888" s="495" t="s">
        <v>1155</v>
      </c>
      <c r="E8888" s="496">
        <v>19000</v>
      </c>
      <c r="F8888" s="496">
        <v>19000</v>
      </c>
      <c r="G8888" s="496">
        <v>19000</v>
      </c>
      <c r="H8888" s="495">
        <v>8</v>
      </c>
      <c r="I8888" s="496">
        <v>152000</v>
      </c>
      <c r="J8888" s="497">
        <v>2400000</v>
      </c>
      <c r="K8888" s="496">
        <v>45600000000</v>
      </c>
    </row>
    <row r="8889" spans="3:11" x14ac:dyDescent="0.25">
      <c r="C8889" s="494">
        <v>45755</v>
      </c>
      <c r="D8889" s="495" t="s">
        <v>1155</v>
      </c>
      <c r="E8889" s="496">
        <v>19000</v>
      </c>
      <c r="F8889" s="496">
        <v>19000</v>
      </c>
      <c r="G8889" s="496">
        <v>19000</v>
      </c>
      <c r="H8889" s="495">
        <v>3</v>
      </c>
      <c r="I8889" s="496">
        <v>57000</v>
      </c>
      <c r="J8889" s="497">
        <v>2400000</v>
      </c>
      <c r="K8889" s="496">
        <v>45600000000</v>
      </c>
    </row>
    <row r="8890" spans="3:11" x14ac:dyDescent="0.25">
      <c r="C8890" s="494">
        <v>45755</v>
      </c>
      <c r="D8890" s="495" t="s">
        <v>1154</v>
      </c>
      <c r="E8890" s="496">
        <v>23350</v>
      </c>
      <c r="F8890" s="496">
        <v>23450</v>
      </c>
      <c r="G8890" s="496">
        <v>23400</v>
      </c>
      <c r="H8890" s="495">
        <v>3</v>
      </c>
      <c r="I8890" s="496">
        <v>70050</v>
      </c>
      <c r="J8890" s="497">
        <v>600000</v>
      </c>
      <c r="K8890" s="496">
        <v>14040000000</v>
      </c>
    </row>
    <row r="8891" spans="3:11" x14ac:dyDescent="0.25">
      <c r="C8891" s="494">
        <v>45755</v>
      </c>
      <c r="D8891" s="495" t="s">
        <v>1154</v>
      </c>
      <c r="E8891" s="496">
        <v>23400</v>
      </c>
      <c r="F8891" s="496">
        <v>23450</v>
      </c>
      <c r="G8891" s="496">
        <v>23400</v>
      </c>
      <c r="H8891" s="495">
        <v>3</v>
      </c>
      <c r="I8891" s="496">
        <v>70200</v>
      </c>
      <c r="J8891" s="497">
        <v>600000</v>
      </c>
      <c r="K8891" s="496">
        <v>14040000000</v>
      </c>
    </row>
    <row r="8892" spans="3:11" x14ac:dyDescent="0.25">
      <c r="C8892" s="494">
        <v>45755</v>
      </c>
      <c r="D8892" s="495" t="s">
        <v>1154</v>
      </c>
      <c r="E8892" s="496">
        <v>23400</v>
      </c>
      <c r="F8892" s="496">
        <v>23450</v>
      </c>
      <c r="G8892" s="496">
        <v>23400</v>
      </c>
      <c r="H8892" s="495">
        <v>37</v>
      </c>
      <c r="I8892" s="496">
        <v>865800</v>
      </c>
      <c r="J8892" s="497">
        <v>600000</v>
      </c>
      <c r="K8892" s="496">
        <v>14040000000</v>
      </c>
    </row>
    <row r="8893" spans="3:11" x14ac:dyDescent="0.25">
      <c r="C8893" s="494">
        <v>45756</v>
      </c>
      <c r="D8893" s="495" t="s">
        <v>310</v>
      </c>
      <c r="E8893" s="496">
        <v>60650</v>
      </c>
      <c r="F8893" s="496">
        <v>60650</v>
      </c>
      <c r="G8893" s="496">
        <v>60800</v>
      </c>
      <c r="H8893" s="495">
        <v>6</v>
      </c>
      <c r="I8893" s="496">
        <v>363900</v>
      </c>
      <c r="J8893" s="238">
        <v>19450000</v>
      </c>
      <c r="K8893" s="496">
        <v>1182560000000</v>
      </c>
    </row>
    <row r="8894" spans="3:11" x14ac:dyDescent="0.25">
      <c r="C8894" s="494">
        <v>45756</v>
      </c>
      <c r="D8894" s="495" t="s">
        <v>1154</v>
      </c>
      <c r="E8894" s="496">
        <v>23400</v>
      </c>
      <c r="F8894" s="496">
        <v>23400</v>
      </c>
      <c r="G8894" s="496">
        <v>23400</v>
      </c>
      <c r="H8894" s="495">
        <v>13</v>
      </c>
      <c r="I8894" s="496">
        <v>304200</v>
      </c>
      <c r="J8894" s="497">
        <v>600000</v>
      </c>
      <c r="K8894" s="496">
        <v>14040000000</v>
      </c>
    </row>
    <row r="8895" spans="3:11" x14ac:dyDescent="0.25">
      <c r="C8895" s="494">
        <v>45756</v>
      </c>
      <c r="D8895" s="495" t="s">
        <v>1154</v>
      </c>
      <c r="E8895" s="496">
        <v>23400</v>
      </c>
      <c r="F8895" s="496">
        <v>23400</v>
      </c>
      <c r="G8895" s="496">
        <v>23400</v>
      </c>
      <c r="H8895" s="495">
        <v>1</v>
      </c>
      <c r="I8895" s="496">
        <v>23400</v>
      </c>
      <c r="J8895" s="497">
        <v>600000</v>
      </c>
      <c r="K8895" s="496">
        <v>14040000000</v>
      </c>
    </row>
    <row r="8896" spans="3:11" x14ac:dyDescent="0.25">
      <c r="C8896" s="494">
        <v>45756</v>
      </c>
      <c r="D8896" s="495" t="s">
        <v>1154</v>
      </c>
      <c r="E8896" s="496">
        <v>23400</v>
      </c>
      <c r="F8896" s="496">
        <v>23400</v>
      </c>
      <c r="G8896" s="496">
        <v>23400</v>
      </c>
      <c r="H8896" s="495">
        <v>1</v>
      </c>
      <c r="I8896" s="496">
        <v>23400</v>
      </c>
      <c r="J8896" s="497">
        <v>600000</v>
      </c>
      <c r="K8896" s="496">
        <v>14040000000</v>
      </c>
    </row>
    <row r="8897" spans="3:11" x14ac:dyDescent="0.25">
      <c r="C8897" s="494">
        <v>45756</v>
      </c>
      <c r="D8897" s="495" t="s">
        <v>1154</v>
      </c>
      <c r="E8897" s="496">
        <v>23400</v>
      </c>
      <c r="F8897" s="496">
        <v>23400</v>
      </c>
      <c r="G8897" s="496">
        <v>23400</v>
      </c>
      <c r="H8897" s="495">
        <v>2</v>
      </c>
      <c r="I8897" s="496">
        <v>46800</v>
      </c>
      <c r="J8897" s="497">
        <v>600000</v>
      </c>
      <c r="K8897" s="496">
        <v>14040000000</v>
      </c>
    </row>
    <row r="8898" spans="3:11" x14ac:dyDescent="0.25">
      <c r="C8898" s="494">
        <v>45756</v>
      </c>
      <c r="D8898" s="495" t="s">
        <v>1155</v>
      </c>
      <c r="E8898" s="496">
        <v>19000</v>
      </c>
      <c r="F8898" s="496">
        <v>19000</v>
      </c>
      <c r="G8898" s="496">
        <v>19000</v>
      </c>
      <c r="H8898" s="495">
        <v>1</v>
      </c>
      <c r="I8898" s="496">
        <v>19000</v>
      </c>
      <c r="J8898" s="497">
        <v>2400000</v>
      </c>
      <c r="K8898" s="496">
        <v>45600000000</v>
      </c>
    </row>
    <row r="8899" spans="3:11" x14ac:dyDescent="0.25">
      <c r="C8899" s="494">
        <v>45756</v>
      </c>
      <c r="D8899" s="495" t="s">
        <v>1155</v>
      </c>
      <c r="E8899" s="496">
        <v>19000</v>
      </c>
      <c r="F8899" s="496">
        <v>19000</v>
      </c>
      <c r="G8899" s="496">
        <v>19000</v>
      </c>
      <c r="H8899" s="495">
        <v>1</v>
      </c>
      <c r="I8899" s="496">
        <v>19000</v>
      </c>
      <c r="J8899" s="497">
        <v>2400000</v>
      </c>
      <c r="K8899" s="496">
        <v>45600000000</v>
      </c>
    </row>
    <row r="8900" spans="3:11" x14ac:dyDescent="0.25">
      <c r="C8900" s="494">
        <v>45756</v>
      </c>
      <c r="D8900" s="495" t="s">
        <v>1155</v>
      </c>
      <c r="E8900" s="496">
        <v>19000</v>
      </c>
      <c r="F8900" s="496">
        <v>19000</v>
      </c>
      <c r="G8900" s="496">
        <v>19000</v>
      </c>
      <c r="H8900" s="495">
        <v>5</v>
      </c>
      <c r="I8900" s="496">
        <v>95000</v>
      </c>
      <c r="J8900" s="497">
        <v>2400000</v>
      </c>
      <c r="K8900" s="496">
        <v>45600000000</v>
      </c>
    </row>
    <row r="8901" spans="3:11" x14ac:dyDescent="0.25">
      <c r="C8901" s="494">
        <v>45756</v>
      </c>
      <c r="D8901" s="495" t="s">
        <v>1155</v>
      </c>
      <c r="E8901" s="496">
        <v>19000</v>
      </c>
      <c r="F8901" s="496">
        <v>19000</v>
      </c>
      <c r="G8901" s="496">
        <v>19000</v>
      </c>
      <c r="H8901" s="495">
        <v>235</v>
      </c>
      <c r="I8901" s="496">
        <v>4465000</v>
      </c>
      <c r="J8901" s="497">
        <v>2400000</v>
      </c>
      <c r="K8901" s="496">
        <v>45600000000</v>
      </c>
    </row>
    <row r="8902" spans="3:11" x14ac:dyDescent="0.25">
      <c r="C8902" s="494">
        <v>45756</v>
      </c>
      <c r="D8902" s="495" t="s">
        <v>1155</v>
      </c>
      <c r="E8902" s="496">
        <v>19000</v>
      </c>
      <c r="F8902" s="496">
        <v>19000</v>
      </c>
      <c r="G8902" s="496">
        <v>19000</v>
      </c>
      <c r="H8902" s="495">
        <v>1</v>
      </c>
      <c r="I8902" s="496">
        <v>19000</v>
      </c>
      <c r="J8902" s="497">
        <v>2400000</v>
      </c>
      <c r="K8902" s="496">
        <v>45600000000</v>
      </c>
    </row>
    <row r="8903" spans="3:11" x14ac:dyDescent="0.25">
      <c r="C8903" s="494">
        <v>45756</v>
      </c>
      <c r="D8903" s="495" t="s">
        <v>1155</v>
      </c>
      <c r="E8903" s="496">
        <v>19000</v>
      </c>
      <c r="F8903" s="496">
        <v>19000</v>
      </c>
      <c r="G8903" s="496">
        <v>19000</v>
      </c>
      <c r="H8903" s="495">
        <v>27</v>
      </c>
      <c r="I8903" s="496">
        <v>513000</v>
      </c>
      <c r="J8903" s="497">
        <v>2400000</v>
      </c>
      <c r="K8903" s="496">
        <v>45600000000</v>
      </c>
    </row>
    <row r="8904" spans="3:11" x14ac:dyDescent="0.25">
      <c r="C8904" s="494">
        <v>45756</v>
      </c>
      <c r="D8904" s="495" t="s">
        <v>1154</v>
      </c>
      <c r="E8904" s="496">
        <v>23400</v>
      </c>
      <c r="F8904" s="496">
        <v>23400</v>
      </c>
      <c r="G8904" s="496">
        <v>23400</v>
      </c>
      <c r="H8904" s="495">
        <v>1</v>
      </c>
      <c r="I8904" s="496">
        <v>23400</v>
      </c>
      <c r="J8904" s="497">
        <v>600000</v>
      </c>
      <c r="K8904" s="496">
        <v>14040000000</v>
      </c>
    </row>
    <row r="8905" spans="3:11" x14ac:dyDescent="0.25">
      <c r="C8905" s="494">
        <v>45756</v>
      </c>
      <c r="D8905" s="495" t="s">
        <v>1154</v>
      </c>
      <c r="E8905" s="496">
        <v>23400</v>
      </c>
      <c r="F8905" s="496">
        <v>23400</v>
      </c>
      <c r="G8905" s="496">
        <v>23400</v>
      </c>
      <c r="H8905" s="495">
        <v>2</v>
      </c>
      <c r="I8905" s="496">
        <v>46800</v>
      </c>
      <c r="J8905" s="497">
        <v>600000</v>
      </c>
      <c r="K8905" s="496">
        <v>14040000000</v>
      </c>
    </row>
    <row r="8906" spans="3:11" x14ac:dyDescent="0.25">
      <c r="C8906" s="494">
        <v>45756</v>
      </c>
      <c r="D8906" s="495" t="s">
        <v>1154</v>
      </c>
      <c r="E8906" s="496">
        <v>23400</v>
      </c>
      <c r="F8906" s="496">
        <v>23400</v>
      </c>
      <c r="G8906" s="496">
        <v>23400</v>
      </c>
      <c r="H8906" s="495">
        <v>2</v>
      </c>
      <c r="I8906" s="496">
        <v>46800</v>
      </c>
      <c r="J8906" s="497">
        <v>600000</v>
      </c>
      <c r="K8906" s="496">
        <v>14040000000</v>
      </c>
    </row>
    <row r="8907" spans="3:11" x14ac:dyDescent="0.25">
      <c r="C8907" s="494">
        <v>45756</v>
      </c>
      <c r="D8907" s="495" t="s">
        <v>1155</v>
      </c>
      <c r="E8907" s="496">
        <v>19000</v>
      </c>
      <c r="F8907" s="496">
        <v>19000</v>
      </c>
      <c r="G8907" s="496">
        <v>19000</v>
      </c>
      <c r="H8907" s="495">
        <v>95</v>
      </c>
      <c r="I8907" s="496">
        <v>1805000</v>
      </c>
      <c r="J8907" s="497">
        <v>2400000</v>
      </c>
      <c r="K8907" s="496">
        <v>45600000000</v>
      </c>
    </row>
    <row r="8908" spans="3:11" x14ac:dyDescent="0.25">
      <c r="C8908" s="494">
        <v>45756</v>
      </c>
      <c r="D8908" s="495" t="s">
        <v>310</v>
      </c>
      <c r="E8908" s="496">
        <v>60800</v>
      </c>
      <c r="F8908" s="496">
        <v>60650</v>
      </c>
      <c r="G8908" s="496">
        <v>60800</v>
      </c>
      <c r="H8908" s="495">
        <v>1</v>
      </c>
      <c r="I8908" s="496">
        <v>60800</v>
      </c>
      <c r="J8908" s="238">
        <v>19450000</v>
      </c>
      <c r="K8908" s="496">
        <v>1182560000000</v>
      </c>
    </row>
    <row r="8909" spans="3:11" x14ac:dyDescent="0.25">
      <c r="C8909" s="494">
        <v>45756</v>
      </c>
      <c r="D8909" s="495" t="s">
        <v>1155</v>
      </c>
      <c r="E8909" s="496">
        <v>19000</v>
      </c>
      <c r="F8909" s="496">
        <v>19000</v>
      </c>
      <c r="G8909" s="496">
        <v>19000</v>
      </c>
      <c r="H8909" s="495">
        <v>2</v>
      </c>
      <c r="I8909" s="496">
        <v>38000</v>
      </c>
      <c r="J8909" s="497">
        <v>2400000</v>
      </c>
      <c r="K8909" s="496">
        <v>45600000000</v>
      </c>
    </row>
    <row r="8910" spans="3:11" x14ac:dyDescent="0.25">
      <c r="C8910" s="494">
        <v>45756</v>
      </c>
      <c r="D8910" s="495" t="s">
        <v>1155</v>
      </c>
      <c r="E8910" s="496">
        <v>19000</v>
      </c>
      <c r="F8910" s="496">
        <v>19000</v>
      </c>
      <c r="G8910" s="496">
        <v>19000</v>
      </c>
      <c r="H8910" s="495">
        <v>4</v>
      </c>
      <c r="I8910" s="496">
        <v>76000</v>
      </c>
      <c r="J8910" s="497">
        <v>2400000</v>
      </c>
      <c r="K8910" s="496">
        <v>45600000000</v>
      </c>
    </row>
    <row r="8911" spans="3:11" x14ac:dyDescent="0.25">
      <c r="C8911" s="494">
        <v>45756</v>
      </c>
      <c r="D8911" s="495" t="s">
        <v>1155</v>
      </c>
      <c r="E8911" s="496">
        <v>19000</v>
      </c>
      <c r="F8911" s="496">
        <v>19000</v>
      </c>
      <c r="G8911" s="496">
        <v>19000</v>
      </c>
      <c r="H8911" s="495">
        <v>25</v>
      </c>
      <c r="I8911" s="496">
        <v>475000</v>
      </c>
      <c r="J8911" s="497">
        <v>2400000</v>
      </c>
      <c r="K8911" s="496">
        <v>45600000000</v>
      </c>
    </row>
    <row r="8912" spans="3:11" x14ac:dyDescent="0.25">
      <c r="C8912" s="494">
        <v>45756</v>
      </c>
      <c r="D8912" s="495" t="s">
        <v>1154</v>
      </c>
      <c r="E8912" s="496">
        <v>23400</v>
      </c>
      <c r="F8912" s="496">
        <v>23400</v>
      </c>
      <c r="G8912" s="496">
        <v>23400</v>
      </c>
      <c r="H8912" s="495">
        <v>2</v>
      </c>
      <c r="I8912" s="496">
        <v>46800</v>
      </c>
      <c r="J8912" s="497">
        <v>600000</v>
      </c>
      <c r="K8912" s="496">
        <v>14040000000</v>
      </c>
    </row>
    <row r="8913" spans="3:11" x14ac:dyDescent="0.25">
      <c r="C8913" s="494">
        <v>45756</v>
      </c>
      <c r="D8913" s="495" t="s">
        <v>312</v>
      </c>
      <c r="E8913" s="496">
        <v>15700</v>
      </c>
      <c r="F8913" s="496">
        <v>15626</v>
      </c>
      <c r="G8913" s="496">
        <v>15600</v>
      </c>
      <c r="H8913" s="495">
        <v>2</v>
      </c>
      <c r="I8913" s="496">
        <v>31400</v>
      </c>
      <c r="J8913" s="497">
        <v>20000000</v>
      </c>
      <c r="K8913" s="496">
        <v>312000000000</v>
      </c>
    </row>
    <row r="8914" spans="3:11" x14ac:dyDescent="0.25">
      <c r="C8914" s="494">
        <v>45756</v>
      </c>
      <c r="D8914" s="495" t="s">
        <v>312</v>
      </c>
      <c r="E8914" s="496">
        <v>15629</v>
      </c>
      <c r="F8914" s="496">
        <v>15626</v>
      </c>
      <c r="G8914" s="496">
        <v>15600</v>
      </c>
      <c r="H8914" s="495">
        <v>5</v>
      </c>
      <c r="I8914" s="496">
        <v>78145</v>
      </c>
      <c r="J8914" s="497">
        <v>20000000</v>
      </c>
      <c r="K8914" s="496">
        <v>312000000000</v>
      </c>
    </row>
    <row r="8915" spans="3:11" x14ac:dyDescent="0.25">
      <c r="C8915" s="494">
        <v>45756</v>
      </c>
      <c r="D8915" s="495" t="s">
        <v>312</v>
      </c>
      <c r="E8915" s="496">
        <v>15626</v>
      </c>
      <c r="F8915" s="496">
        <v>15626</v>
      </c>
      <c r="G8915" s="496">
        <v>15600</v>
      </c>
      <c r="H8915" s="495">
        <v>1</v>
      </c>
      <c r="I8915" s="496">
        <v>15626</v>
      </c>
      <c r="J8915" s="497">
        <v>20000000</v>
      </c>
      <c r="K8915" s="496">
        <v>312000000000</v>
      </c>
    </row>
    <row r="8916" spans="3:11" x14ac:dyDescent="0.25">
      <c r="C8916" s="494">
        <v>45756</v>
      </c>
      <c r="D8916" s="495" t="s">
        <v>312</v>
      </c>
      <c r="E8916" s="496">
        <v>15626</v>
      </c>
      <c r="F8916" s="496">
        <v>15626</v>
      </c>
      <c r="G8916" s="496">
        <v>15600</v>
      </c>
      <c r="H8916" s="495">
        <v>2</v>
      </c>
      <c r="I8916" s="496">
        <v>31252</v>
      </c>
      <c r="J8916" s="497">
        <v>20000000</v>
      </c>
      <c r="K8916" s="496">
        <v>312000000000</v>
      </c>
    </row>
    <row r="8917" spans="3:11" x14ac:dyDescent="0.25">
      <c r="C8917" s="494">
        <v>45756</v>
      </c>
      <c r="D8917" s="495" t="s">
        <v>312</v>
      </c>
      <c r="E8917" s="496">
        <v>15600</v>
      </c>
      <c r="F8917" s="496">
        <v>15626</v>
      </c>
      <c r="G8917" s="496">
        <v>15600</v>
      </c>
      <c r="H8917" s="495">
        <v>1</v>
      </c>
      <c r="I8917" s="496">
        <v>15600</v>
      </c>
      <c r="J8917" s="497">
        <v>20000000</v>
      </c>
      <c r="K8917" s="496">
        <v>312000000000</v>
      </c>
    </row>
    <row r="8918" spans="3:11" x14ac:dyDescent="0.25">
      <c r="C8918" s="494">
        <v>45756</v>
      </c>
      <c r="D8918" s="495" t="s">
        <v>310</v>
      </c>
      <c r="E8918" s="496">
        <v>60800</v>
      </c>
      <c r="F8918" s="496">
        <v>60650</v>
      </c>
      <c r="G8918" s="496">
        <v>60800</v>
      </c>
      <c r="H8918" s="495">
        <v>1</v>
      </c>
      <c r="I8918" s="496">
        <v>60800</v>
      </c>
      <c r="J8918" s="238">
        <v>19450000</v>
      </c>
      <c r="K8918" s="496">
        <v>1182560000000</v>
      </c>
    </row>
    <row r="8919" spans="3:11" x14ac:dyDescent="0.25">
      <c r="C8919" s="494">
        <v>45756</v>
      </c>
      <c r="D8919" s="495" t="s">
        <v>1154</v>
      </c>
      <c r="E8919" s="496">
        <v>23400</v>
      </c>
      <c r="F8919" s="496">
        <v>23400</v>
      </c>
      <c r="G8919" s="496">
        <v>23400</v>
      </c>
      <c r="H8919" s="495">
        <v>1</v>
      </c>
      <c r="I8919" s="496">
        <v>23400</v>
      </c>
      <c r="J8919" s="497">
        <v>600000</v>
      </c>
      <c r="K8919" s="496">
        <v>14040000000</v>
      </c>
    </row>
    <row r="8920" spans="3:11" x14ac:dyDescent="0.25">
      <c r="C8920" s="494">
        <v>45756</v>
      </c>
      <c r="D8920" s="495" t="s">
        <v>1154</v>
      </c>
      <c r="E8920" s="496">
        <v>23400</v>
      </c>
      <c r="F8920" s="496">
        <v>23400</v>
      </c>
      <c r="G8920" s="496">
        <v>23400</v>
      </c>
      <c r="H8920" s="495">
        <v>10</v>
      </c>
      <c r="I8920" s="496">
        <v>234000</v>
      </c>
      <c r="J8920" s="497">
        <v>600000</v>
      </c>
      <c r="K8920" s="496">
        <v>14040000000</v>
      </c>
    </row>
    <row r="8921" spans="3:11" x14ac:dyDescent="0.25">
      <c r="C8921" s="494">
        <v>45756</v>
      </c>
      <c r="D8921" s="495" t="s">
        <v>310</v>
      </c>
      <c r="E8921" s="496">
        <v>60800</v>
      </c>
      <c r="F8921" s="496">
        <v>60650</v>
      </c>
      <c r="G8921" s="496">
        <v>60800</v>
      </c>
      <c r="H8921" s="495">
        <v>20</v>
      </c>
      <c r="I8921" s="496">
        <v>1216000</v>
      </c>
      <c r="J8921" s="238">
        <v>19450000</v>
      </c>
      <c r="K8921" s="496">
        <v>1182560000000</v>
      </c>
    </row>
    <row r="8922" spans="3:11" x14ac:dyDescent="0.25">
      <c r="C8922" s="494">
        <v>45756</v>
      </c>
      <c r="D8922" s="495" t="s">
        <v>312</v>
      </c>
      <c r="E8922" s="496">
        <v>15600</v>
      </c>
      <c r="F8922" s="496">
        <v>15626</v>
      </c>
      <c r="G8922" s="496">
        <v>15600</v>
      </c>
      <c r="H8922" s="495">
        <v>5</v>
      </c>
      <c r="I8922" s="496">
        <v>78000</v>
      </c>
      <c r="J8922" s="497">
        <v>20000000</v>
      </c>
      <c r="K8922" s="496">
        <v>312000000000</v>
      </c>
    </row>
    <row r="8923" spans="3:11" x14ac:dyDescent="0.25">
      <c r="C8923" s="494">
        <v>45756</v>
      </c>
      <c r="D8923" s="495" t="s">
        <v>1154</v>
      </c>
      <c r="E8923" s="496">
        <v>23400</v>
      </c>
      <c r="F8923" s="496">
        <v>23400</v>
      </c>
      <c r="G8923" s="496">
        <v>23400</v>
      </c>
      <c r="H8923" s="495">
        <v>2</v>
      </c>
      <c r="I8923" s="496">
        <v>46800</v>
      </c>
      <c r="J8923" s="497">
        <v>600000</v>
      </c>
      <c r="K8923" s="496">
        <v>14040000000</v>
      </c>
    </row>
    <row r="8924" spans="3:11" x14ac:dyDescent="0.25">
      <c r="C8924" s="494">
        <v>45756</v>
      </c>
      <c r="D8924" s="495" t="s">
        <v>1155</v>
      </c>
      <c r="E8924" s="496">
        <v>19000</v>
      </c>
      <c r="F8924" s="496">
        <v>19000</v>
      </c>
      <c r="G8924" s="496">
        <v>19000</v>
      </c>
      <c r="H8924" s="495">
        <v>1</v>
      </c>
      <c r="I8924" s="496">
        <v>19000</v>
      </c>
      <c r="J8924" s="497">
        <v>2400000</v>
      </c>
      <c r="K8924" s="496">
        <v>45600000000</v>
      </c>
    </row>
    <row r="8925" spans="3:11" x14ac:dyDescent="0.25">
      <c r="C8925" s="494">
        <v>45756</v>
      </c>
      <c r="D8925" s="495" t="s">
        <v>1155</v>
      </c>
      <c r="E8925" s="496">
        <v>19000</v>
      </c>
      <c r="F8925" s="496">
        <v>19000</v>
      </c>
      <c r="G8925" s="496">
        <v>19000</v>
      </c>
      <c r="H8925" s="495">
        <v>10</v>
      </c>
      <c r="I8925" s="496">
        <v>190000</v>
      </c>
      <c r="J8925" s="497">
        <v>2400000</v>
      </c>
      <c r="K8925" s="496">
        <v>45600000000</v>
      </c>
    </row>
    <row r="8926" spans="3:11" x14ac:dyDescent="0.25">
      <c r="C8926" s="494">
        <v>45756</v>
      </c>
      <c r="D8926" s="495" t="s">
        <v>1155</v>
      </c>
      <c r="E8926" s="496">
        <v>19000</v>
      </c>
      <c r="F8926" s="496">
        <v>19000</v>
      </c>
      <c r="G8926" s="496">
        <v>19000</v>
      </c>
      <c r="H8926" s="495">
        <v>20</v>
      </c>
      <c r="I8926" s="496">
        <v>380000</v>
      </c>
      <c r="J8926" s="497">
        <v>2400000</v>
      </c>
      <c r="K8926" s="496">
        <v>45600000000</v>
      </c>
    </row>
    <row r="8927" spans="3:11" x14ac:dyDescent="0.25">
      <c r="C8927" s="494">
        <v>45756</v>
      </c>
      <c r="D8927" s="495" t="s">
        <v>310</v>
      </c>
      <c r="E8927" s="496">
        <v>60800</v>
      </c>
      <c r="F8927" s="496">
        <v>60650</v>
      </c>
      <c r="G8927" s="496">
        <v>60800</v>
      </c>
      <c r="H8927" s="495">
        <v>1</v>
      </c>
      <c r="I8927" s="496">
        <v>60800</v>
      </c>
      <c r="J8927" s="238">
        <v>19450000</v>
      </c>
      <c r="K8927" s="496">
        <v>1182560000000</v>
      </c>
    </row>
    <row r="8928" spans="3:11" x14ac:dyDescent="0.25">
      <c r="C8928" s="494">
        <v>45756</v>
      </c>
      <c r="D8928" s="495" t="s">
        <v>1154</v>
      </c>
      <c r="E8928" s="496">
        <v>23400</v>
      </c>
      <c r="F8928" s="496">
        <v>23400</v>
      </c>
      <c r="G8928" s="496">
        <v>23400</v>
      </c>
      <c r="H8928" s="495">
        <v>1</v>
      </c>
      <c r="I8928" s="496">
        <v>23400</v>
      </c>
      <c r="J8928" s="497">
        <v>600000</v>
      </c>
      <c r="K8928" s="496">
        <v>14040000000</v>
      </c>
    </row>
    <row r="8929" spans="3:11" x14ac:dyDescent="0.25">
      <c r="C8929" s="494">
        <v>45756</v>
      </c>
      <c r="D8929" s="495" t="s">
        <v>312</v>
      </c>
      <c r="E8929" s="496">
        <v>15600</v>
      </c>
      <c r="F8929" s="496">
        <v>15626</v>
      </c>
      <c r="G8929" s="496">
        <v>15600</v>
      </c>
      <c r="H8929" s="495">
        <v>1</v>
      </c>
      <c r="I8929" s="496">
        <v>15600</v>
      </c>
      <c r="J8929" s="497">
        <v>20000000</v>
      </c>
      <c r="K8929" s="496">
        <v>312000000000</v>
      </c>
    </row>
    <row r="8930" spans="3:11" x14ac:dyDescent="0.25">
      <c r="C8930" s="494">
        <v>45756</v>
      </c>
      <c r="D8930" s="495" t="s">
        <v>1154</v>
      </c>
      <c r="E8930" s="496">
        <v>23400</v>
      </c>
      <c r="F8930" s="496">
        <v>23400</v>
      </c>
      <c r="G8930" s="496">
        <v>23400</v>
      </c>
      <c r="H8930" s="495">
        <v>4</v>
      </c>
      <c r="I8930" s="496">
        <v>93600</v>
      </c>
      <c r="J8930" s="497">
        <v>600000</v>
      </c>
      <c r="K8930" s="496">
        <v>14040000000</v>
      </c>
    </row>
    <row r="8931" spans="3:11" x14ac:dyDescent="0.25">
      <c r="C8931" s="494">
        <v>45756</v>
      </c>
      <c r="D8931" s="495" t="s">
        <v>1154</v>
      </c>
      <c r="E8931" s="496">
        <v>23000</v>
      </c>
      <c r="F8931" s="496">
        <v>23400</v>
      </c>
      <c r="G8931" s="496">
        <v>23400</v>
      </c>
      <c r="H8931" s="495">
        <v>8</v>
      </c>
      <c r="I8931" s="496">
        <v>184000</v>
      </c>
      <c r="J8931" s="497">
        <v>600000</v>
      </c>
      <c r="K8931" s="496">
        <v>14040000000</v>
      </c>
    </row>
    <row r="8932" spans="3:11" x14ac:dyDescent="0.25">
      <c r="C8932" s="494">
        <v>45756</v>
      </c>
      <c r="D8932" s="495" t="s">
        <v>1154</v>
      </c>
      <c r="E8932" s="496">
        <v>23000</v>
      </c>
      <c r="F8932" s="496">
        <v>23400</v>
      </c>
      <c r="G8932" s="496">
        <v>23400</v>
      </c>
      <c r="H8932" s="495">
        <v>5</v>
      </c>
      <c r="I8932" s="496">
        <v>115000</v>
      </c>
      <c r="J8932" s="497">
        <v>600000</v>
      </c>
      <c r="K8932" s="496">
        <v>14040000000</v>
      </c>
    </row>
    <row r="8933" spans="3:11" x14ac:dyDescent="0.25">
      <c r="C8933" s="494">
        <v>45756</v>
      </c>
      <c r="D8933" s="495" t="s">
        <v>1154</v>
      </c>
      <c r="E8933" s="496">
        <v>23000</v>
      </c>
      <c r="F8933" s="496">
        <v>23400</v>
      </c>
      <c r="G8933" s="496">
        <v>23400</v>
      </c>
      <c r="H8933" s="495">
        <v>13</v>
      </c>
      <c r="I8933" s="496">
        <v>299000</v>
      </c>
      <c r="J8933" s="497">
        <v>600000</v>
      </c>
      <c r="K8933" s="496">
        <v>14040000000</v>
      </c>
    </row>
    <row r="8934" spans="3:11" x14ac:dyDescent="0.25">
      <c r="C8934" s="494">
        <v>45756</v>
      </c>
      <c r="D8934" s="495" t="s">
        <v>1154</v>
      </c>
      <c r="E8934" s="496">
        <v>23000</v>
      </c>
      <c r="F8934" s="496">
        <v>23400</v>
      </c>
      <c r="G8934" s="496">
        <v>23400</v>
      </c>
      <c r="H8934" s="495">
        <v>15</v>
      </c>
      <c r="I8934" s="496">
        <v>345000</v>
      </c>
      <c r="J8934" s="497">
        <v>600000</v>
      </c>
      <c r="K8934" s="496">
        <v>14040000000</v>
      </c>
    </row>
    <row r="8935" spans="3:11" x14ac:dyDescent="0.25">
      <c r="C8935" s="494">
        <v>45756</v>
      </c>
      <c r="D8935" s="495" t="s">
        <v>1154</v>
      </c>
      <c r="E8935" s="496">
        <v>23400</v>
      </c>
      <c r="F8935" s="496">
        <v>23400</v>
      </c>
      <c r="G8935" s="496">
        <v>23400</v>
      </c>
      <c r="H8935" s="495">
        <v>9</v>
      </c>
      <c r="I8935" s="496">
        <v>210600</v>
      </c>
      <c r="J8935" s="497">
        <v>600000</v>
      </c>
      <c r="K8935" s="496">
        <v>14040000000</v>
      </c>
    </row>
    <row r="8936" spans="3:11" x14ac:dyDescent="0.25">
      <c r="C8936" s="494">
        <v>45756</v>
      </c>
      <c r="D8936" s="495" t="s">
        <v>1154</v>
      </c>
      <c r="E8936" s="496">
        <v>23400</v>
      </c>
      <c r="F8936" s="496">
        <v>23400</v>
      </c>
      <c r="G8936" s="496">
        <v>23400</v>
      </c>
      <c r="H8936" s="495">
        <v>13</v>
      </c>
      <c r="I8936" s="496">
        <v>304200</v>
      </c>
      <c r="J8936" s="497">
        <v>600000</v>
      </c>
      <c r="K8936" s="496">
        <v>14040000000</v>
      </c>
    </row>
    <row r="8937" spans="3:11" x14ac:dyDescent="0.25">
      <c r="C8937" s="494">
        <v>45756</v>
      </c>
      <c r="D8937" s="495" t="s">
        <v>1155</v>
      </c>
      <c r="E8937" s="496">
        <v>19000</v>
      </c>
      <c r="F8937" s="496">
        <v>19000</v>
      </c>
      <c r="G8937" s="496">
        <v>19000</v>
      </c>
      <c r="H8937" s="495">
        <v>1</v>
      </c>
      <c r="I8937" s="496">
        <v>19000</v>
      </c>
      <c r="J8937" s="497">
        <v>2400000</v>
      </c>
      <c r="K8937" s="496">
        <v>45600000000</v>
      </c>
    </row>
    <row r="8938" spans="3:11" x14ac:dyDescent="0.25">
      <c r="C8938" s="494">
        <v>45756</v>
      </c>
      <c r="D8938" s="495" t="s">
        <v>1155</v>
      </c>
      <c r="E8938" s="496">
        <v>19000</v>
      </c>
      <c r="F8938" s="496">
        <v>19000</v>
      </c>
      <c r="G8938" s="496">
        <v>19000</v>
      </c>
      <c r="H8938" s="495">
        <v>1</v>
      </c>
      <c r="I8938" s="496">
        <v>19000</v>
      </c>
      <c r="J8938" s="497">
        <v>2400000</v>
      </c>
      <c r="K8938" s="496">
        <v>45600000000</v>
      </c>
    </row>
    <row r="8939" spans="3:11" x14ac:dyDescent="0.25">
      <c r="C8939" s="494">
        <v>45757</v>
      </c>
      <c r="D8939" s="495" t="s">
        <v>310</v>
      </c>
      <c r="E8939" s="496">
        <v>60800</v>
      </c>
      <c r="F8939" s="496">
        <v>60800</v>
      </c>
      <c r="G8939" s="496">
        <v>60500</v>
      </c>
      <c r="H8939" s="495">
        <v>1</v>
      </c>
      <c r="I8939" s="496">
        <v>60800</v>
      </c>
      <c r="J8939" s="238">
        <v>19450000</v>
      </c>
      <c r="K8939" s="496">
        <v>1176725000000</v>
      </c>
    </row>
    <row r="8940" spans="3:11" x14ac:dyDescent="0.25">
      <c r="C8940" s="494">
        <v>45757</v>
      </c>
      <c r="D8940" s="495" t="s">
        <v>310</v>
      </c>
      <c r="E8940" s="496">
        <v>60800</v>
      </c>
      <c r="F8940" s="496">
        <v>60800</v>
      </c>
      <c r="G8940" s="496">
        <v>60500</v>
      </c>
      <c r="H8940" s="495">
        <v>1</v>
      </c>
      <c r="I8940" s="496">
        <v>60800</v>
      </c>
      <c r="J8940" s="238">
        <v>19450000</v>
      </c>
      <c r="K8940" s="496">
        <v>1176725000000</v>
      </c>
    </row>
    <row r="8941" spans="3:11" x14ac:dyDescent="0.25">
      <c r="C8941" s="494">
        <v>45757</v>
      </c>
      <c r="D8941" s="495" t="s">
        <v>310</v>
      </c>
      <c r="E8941" s="496">
        <v>60800</v>
      </c>
      <c r="F8941" s="496">
        <v>60800</v>
      </c>
      <c r="G8941" s="496">
        <v>60500</v>
      </c>
      <c r="H8941" s="495">
        <v>1</v>
      </c>
      <c r="I8941" s="496">
        <v>60800</v>
      </c>
      <c r="J8941" s="238">
        <v>19450000</v>
      </c>
      <c r="K8941" s="496">
        <v>1176725000000</v>
      </c>
    </row>
    <row r="8942" spans="3:11" x14ac:dyDescent="0.25">
      <c r="C8942" s="494">
        <v>45757</v>
      </c>
      <c r="D8942" s="495" t="s">
        <v>1155</v>
      </c>
      <c r="E8942" s="496">
        <v>19000</v>
      </c>
      <c r="F8942" s="496">
        <v>19000</v>
      </c>
      <c r="G8942" s="496">
        <v>19000</v>
      </c>
      <c r="H8942" s="495">
        <v>20</v>
      </c>
      <c r="I8942" s="496">
        <v>380000</v>
      </c>
      <c r="J8942" s="497">
        <v>2400000</v>
      </c>
      <c r="K8942" s="496">
        <v>45600000000</v>
      </c>
    </row>
    <row r="8943" spans="3:11" x14ac:dyDescent="0.25">
      <c r="C8943" s="494">
        <v>45757</v>
      </c>
      <c r="D8943" s="495" t="s">
        <v>1155</v>
      </c>
      <c r="E8943" s="496">
        <v>19000</v>
      </c>
      <c r="F8943" s="496">
        <v>19000</v>
      </c>
      <c r="G8943" s="496">
        <v>19000</v>
      </c>
      <c r="H8943" s="495">
        <v>10</v>
      </c>
      <c r="I8943" s="496">
        <v>190000</v>
      </c>
      <c r="J8943" s="497">
        <v>2400000</v>
      </c>
      <c r="K8943" s="496">
        <v>45600000000</v>
      </c>
    </row>
    <row r="8944" spans="3:11" x14ac:dyDescent="0.25">
      <c r="C8944" s="494">
        <v>45757</v>
      </c>
      <c r="D8944" s="495" t="s">
        <v>1155</v>
      </c>
      <c r="E8944" s="496">
        <v>19000</v>
      </c>
      <c r="F8944" s="496">
        <v>19000</v>
      </c>
      <c r="G8944" s="496">
        <v>19000</v>
      </c>
      <c r="H8944" s="495">
        <v>2</v>
      </c>
      <c r="I8944" s="496">
        <v>38000</v>
      </c>
      <c r="J8944" s="497">
        <v>2400000</v>
      </c>
      <c r="K8944" s="496">
        <v>45600000000</v>
      </c>
    </row>
    <row r="8945" spans="3:11" x14ac:dyDescent="0.25">
      <c r="C8945" s="494">
        <v>45757</v>
      </c>
      <c r="D8945" s="495" t="s">
        <v>1155</v>
      </c>
      <c r="E8945" s="496">
        <v>19000</v>
      </c>
      <c r="F8945" s="496">
        <v>19000</v>
      </c>
      <c r="G8945" s="496">
        <v>19000</v>
      </c>
      <c r="H8945" s="495">
        <v>2</v>
      </c>
      <c r="I8945" s="496">
        <v>38000</v>
      </c>
      <c r="J8945" s="497">
        <v>2400000</v>
      </c>
      <c r="K8945" s="496">
        <v>45600000000</v>
      </c>
    </row>
    <row r="8946" spans="3:11" x14ac:dyDescent="0.25">
      <c r="C8946" s="494">
        <v>45757</v>
      </c>
      <c r="D8946" s="495" t="s">
        <v>1155</v>
      </c>
      <c r="E8946" s="496">
        <v>19000</v>
      </c>
      <c r="F8946" s="496">
        <v>19000</v>
      </c>
      <c r="G8946" s="496">
        <v>19000</v>
      </c>
      <c r="H8946" s="495">
        <v>2</v>
      </c>
      <c r="I8946" s="496">
        <v>38000</v>
      </c>
      <c r="J8946" s="497">
        <v>2400000</v>
      </c>
      <c r="K8946" s="496">
        <v>45600000000</v>
      </c>
    </row>
    <row r="8947" spans="3:11" x14ac:dyDescent="0.25">
      <c r="C8947" s="494">
        <v>45757</v>
      </c>
      <c r="D8947" s="495" t="s">
        <v>312</v>
      </c>
      <c r="E8947" s="496">
        <v>15600</v>
      </c>
      <c r="F8947" s="496">
        <v>15600</v>
      </c>
      <c r="G8947" s="496">
        <v>15700</v>
      </c>
      <c r="H8947" s="495">
        <v>1</v>
      </c>
      <c r="I8947" s="496">
        <v>15600</v>
      </c>
      <c r="J8947" s="497">
        <v>20000000</v>
      </c>
      <c r="K8947" s="496">
        <v>314000000000</v>
      </c>
    </row>
    <row r="8948" spans="3:11" x14ac:dyDescent="0.25">
      <c r="C8948" s="494">
        <v>45757</v>
      </c>
      <c r="D8948" s="495" t="s">
        <v>312</v>
      </c>
      <c r="E8948" s="496">
        <v>15600</v>
      </c>
      <c r="F8948" s="496">
        <v>15600</v>
      </c>
      <c r="G8948" s="496">
        <v>15700</v>
      </c>
      <c r="H8948" s="495">
        <v>3</v>
      </c>
      <c r="I8948" s="496">
        <v>46800</v>
      </c>
      <c r="J8948" s="497">
        <v>20000000</v>
      </c>
      <c r="K8948" s="496">
        <v>314000000000</v>
      </c>
    </row>
    <row r="8949" spans="3:11" x14ac:dyDescent="0.25">
      <c r="C8949" s="494">
        <v>45757</v>
      </c>
      <c r="D8949" s="495" t="s">
        <v>312</v>
      </c>
      <c r="E8949" s="496">
        <v>15600</v>
      </c>
      <c r="F8949" s="496">
        <v>15600</v>
      </c>
      <c r="G8949" s="496">
        <v>15700</v>
      </c>
      <c r="H8949" s="495">
        <v>1</v>
      </c>
      <c r="I8949" s="496">
        <v>15600</v>
      </c>
      <c r="J8949" s="497">
        <v>20000000</v>
      </c>
      <c r="K8949" s="496">
        <v>314000000000</v>
      </c>
    </row>
    <row r="8950" spans="3:11" x14ac:dyDescent="0.25">
      <c r="C8950" s="494">
        <v>45757</v>
      </c>
      <c r="D8950" s="495" t="s">
        <v>312</v>
      </c>
      <c r="E8950" s="496">
        <v>15600</v>
      </c>
      <c r="F8950" s="496">
        <v>15600</v>
      </c>
      <c r="G8950" s="496">
        <v>15700</v>
      </c>
      <c r="H8950" s="495">
        <v>5</v>
      </c>
      <c r="I8950" s="496">
        <v>78000</v>
      </c>
      <c r="J8950" s="497">
        <v>20000000</v>
      </c>
      <c r="K8950" s="496">
        <v>314000000000</v>
      </c>
    </row>
    <row r="8951" spans="3:11" x14ac:dyDescent="0.25">
      <c r="C8951" s="494">
        <v>45757</v>
      </c>
      <c r="D8951" s="495" t="s">
        <v>312</v>
      </c>
      <c r="E8951" s="496">
        <v>15600</v>
      </c>
      <c r="F8951" s="496">
        <v>15600</v>
      </c>
      <c r="G8951" s="496">
        <v>15700</v>
      </c>
      <c r="H8951" s="495">
        <v>1</v>
      </c>
      <c r="I8951" s="496">
        <v>15600</v>
      </c>
      <c r="J8951" s="497">
        <v>20000000</v>
      </c>
      <c r="K8951" s="496">
        <v>314000000000</v>
      </c>
    </row>
    <row r="8952" spans="3:11" x14ac:dyDescent="0.25">
      <c r="C8952" s="494">
        <v>45757</v>
      </c>
      <c r="D8952" s="495" t="s">
        <v>1154</v>
      </c>
      <c r="E8952" s="496">
        <v>23400</v>
      </c>
      <c r="F8952" s="496">
        <v>23400</v>
      </c>
      <c r="G8952" s="496">
        <v>23000</v>
      </c>
      <c r="H8952" s="495">
        <v>8</v>
      </c>
      <c r="I8952" s="496">
        <v>187200</v>
      </c>
      <c r="J8952" s="497">
        <v>600000</v>
      </c>
      <c r="K8952" s="496">
        <v>13800000000</v>
      </c>
    </row>
    <row r="8953" spans="3:11" x14ac:dyDescent="0.25">
      <c r="C8953" s="494">
        <v>45757</v>
      </c>
      <c r="D8953" s="495" t="s">
        <v>1154</v>
      </c>
      <c r="E8953" s="496">
        <v>23400</v>
      </c>
      <c r="F8953" s="496">
        <v>23400</v>
      </c>
      <c r="G8953" s="496">
        <v>23000</v>
      </c>
      <c r="H8953" s="495">
        <v>25</v>
      </c>
      <c r="I8953" s="496">
        <v>585000</v>
      </c>
      <c r="J8953" s="497">
        <v>600000</v>
      </c>
      <c r="K8953" s="496">
        <v>13800000000</v>
      </c>
    </row>
    <row r="8954" spans="3:11" x14ac:dyDescent="0.25">
      <c r="C8954" s="494">
        <v>45757</v>
      </c>
      <c r="D8954" s="495" t="s">
        <v>1155</v>
      </c>
      <c r="E8954" s="496">
        <v>18999.990000000002</v>
      </c>
      <c r="F8954" s="496">
        <v>19000</v>
      </c>
      <c r="G8954" s="496">
        <v>19000</v>
      </c>
      <c r="H8954" s="495">
        <v>2</v>
      </c>
      <c r="I8954" s="496">
        <v>37999.980000000003</v>
      </c>
      <c r="J8954" s="497">
        <v>2400000</v>
      </c>
      <c r="K8954" s="496">
        <v>45600000000</v>
      </c>
    </row>
    <row r="8955" spans="3:11" x14ac:dyDescent="0.25">
      <c r="C8955" s="494">
        <v>45757</v>
      </c>
      <c r="D8955" s="495" t="s">
        <v>312</v>
      </c>
      <c r="E8955" s="496">
        <v>15600</v>
      </c>
      <c r="F8955" s="496">
        <v>15600</v>
      </c>
      <c r="G8955" s="496">
        <v>15700</v>
      </c>
      <c r="H8955" s="495">
        <v>1</v>
      </c>
      <c r="I8955" s="496">
        <v>15600</v>
      </c>
      <c r="J8955" s="497">
        <v>20000000</v>
      </c>
      <c r="K8955" s="496">
        <v>314000000000</v>
      </c>
    </row>
    <row r="8956" spans="3:11" x14ac:dyDescent="0.25">
      <c r="C8956" s="494">
        <v>45757</v>
      </c>
      <c r="D8956" s="495" t="s">
        <v>312</v>
      </c>
      <c r="E8956" s="496">
        <v>15600</v>
      </c>
      <c r="F8956" s="496">
        <v>15600</v>
      </c>
      <c r="G8956" s="496">
        <v>15700</v>
      </c>
      <c r="H8956" s="495">
        <v>4</v>
      </c>
      <c r="I8956" s="496">
        <v>62400</v>
      </c>
      <c r="J8956" s="497">
        <v>20000000</v>
      </c>
      <c r="K8956" s="496">
        <v>314000000000</v>
      </c>
    </row>
    <row r="8957" spans="3:11" x14ac:dyDescent="0.25">
      <c r="C8957" s="494">
        <v>45757</v>
      </c>
      <c r="D8957" s="495" t="s">
        <v>1154</v>
      </c>
      <c r="E8957" s="496">
        <v>23450</v>
      </c>
      <c r="F8957" s="496">
        <v>23400</v>
      </c>
      <c r="G8957" s="496">
        <v>23000</v>
      </c>
      <c r="H8957" s="495">
        <v>8</v>
      </c>
      <c r="I8957" s="496">
        <v>187600</v>
      </c>
      <c r="J8957" s="497">
        <v>600000</v>
      </c>
      <c r="K8957" s="496">
        <v>13800000000</v>
      </c>
    </row>
    <row r="8958" spans="3:11" x14ac:dyDescent="0.25">
      <c r="C8958" s="494">
        <v>45757</v>
      </c>
      <c r="D8958" s="495" t="s">
        <v>312</v>
      </c>
      <c r="E8958" s="496">
        <v>15600</v>
      </c>
      <c r="F8958" s="496">
        <v>15600</v>
      </c>
      <c r="G8958" s="496">
        <v>15700</v>
      </c>
      <c r="H8958" s="495">
        <v>4</v>
      </c>
      <c r="I8958" s="496">
        <v>62400</v>
      </c>
      <c r="J8958" s="497">
        <v>20000000</v>
      </c>
      <c r="K8958" s="496">
        <v>314000000000</v>
      </c>
    </row>
    <row r="8959" spans="3:11" x14ac:dyDescent="0.25">
      <c r="C8959" s="494">
        <v>45757</v>
      </c>
      <c r="D8959" s="495" t="s">
        <v>312</v>
      </c>
      <c r="E8959" s="496">
        <v>15600</v>
      </c>
      <c r="F8959" s="496">
        <v>15600</v>
      </c>
      <c r="G8959" s="496">
        <v>15700</v>
      </c>
      <c r="H8959" s="495">
        <v>5</v>
      </c>
      <c r="I8959" s="496">
        <v>78000</v>
      </c>
      <c r="J8959" s="497">
        <v>20000000</v>
      </c>
      <c r="K8959" s="496">
        <v>314000000000</v>
      </c>
    </row>
    <row r="8960" spans="3:11" x14ac:dyDescent="0.25">
      <c r="C8960" s="494">
        <v>45757</v>
      </c>
      <c r="D8960" s="495" t="s">
        <v>312</v>
      </c>
      <c r="E8960" s="496">
        <v>15800</v>
      </c>
      <c r="F8960" s="496">
        <v>15600</v>
      </c>
      <c r="G8960" s="496">
        <v>15700</v>
      </c>
      <c r="H8960" s="495">
        <v>1</v>
      </c>
      <c r="I8960" s="496">
        <v>15800</v>
      </c>
      <c r="J8960" s="497">
        <v>20000000</v>
      </c>
      <c r="K8960" s="496">
        <v>314000000000</v>
      </c>
    </row>
    <row r="8961" spans="3:11" x14ac:dyDescent="0.25">
      <c r="C8961" s="494">
        <v>45757</v>
      </c>
      <c r="D8961" s="495" t="s">
        <v>1155</v>
      </c>
      <c r="E8961" s="496">
        <v>19000</v>
      </c>
      <c r="F8961" s="496">
        <v>19000</v>
      </c>
      <c r="G8961" s="496">
        <v>19000</v>
      </c>
      <c r="H8961" s="495">
        <v>10</v>
      </c>
      <c r="I8961" s="496">
        <v>190000</v>
      </c>
      <c r="J8961" s="497">
        <v>2400000</v>
      </c>
      <c r="K8961" s="496">
        <v>45600000000</v>
      </c>
    </row>
    <row r="8962" spans="3:11" x14ac:dyDescent="0.25">
      <c r="C8962" s="494">
        <v>45757</v>
      </c>
      <c r="D8962" s="495" t="s">
        <v>1155</v>
      </c>
      <c r="E8962" s="496">
        <v>19000</v>
      </c>
      <c r="F8962" s="496">
        <v>19000</v>
      </c>
      <c r="G8962" s="496">
        <v>19000</v>
      </c>
      <c r="H8962" s="495">
        <v>40</v>
      </c>
      <c r="I8962" s="496">
        <v>760000</v>
      </c>
      <c r="J8962" s="497">
        <v>2400000</v>
      </c>
      <c r="K8962" s="496">
        <v>45600000000</v>
      </c>
    </row>
    <row r="8963" spans="3:11" x14ac:dyDescent="0.25">
      <c r="C8963" s="494">
        <v>45757</v>
      </c>
      <c r="D8963" s="495" t="s">
        <v>312</v>
      </c>
      <c r="E8963" s="496">
        <v>15800</v>
      </c>
      <c r="F8963" s="496">
        <v>15600</v>
      </c>
      <c r="G8963" s="496">
        <v>15700</v>
      </c>
      <c r="H8963" s="495">
        <v>6</v>
      </c>
      <c r="I8963" s="496">
        <v>94800</v>
      </c>
      <c r="J8963" s="497">
        <v>20000000</v>
      </c>
      <c r="K8963" s="496">
        <v>314000000000</v>
      </c>
    </row>
    <row r="8964" spans="3:11" x14ac:dyDescent="0.25">
      <c r="C8964" s="494">
        <v>45757</v>
      </c>
      <c r="D8964" s="495" t="s">
        <v>312</v>
      </c>
      <c r="E8964" s="496">
        <v>15800</v>
      </c>
      <c r="F8964" s="496">
        <v>15600</v>
      </c>
      <c r="G8964" s="496">
        <v>15700</v>
      </c>
      <c r="H8964" s="495">
        <v>3</v>
      </c>
      <c r="I8964" s="496">
        <v>47400</v>
      </c>
      <c r="J8964" s="497">
        <v>20000000</v>
      </c>
      <c r="K8964" s="496">
        <v>314000000000</v>
      </c>
    </row>
    <row r="8965" spans="3:11" x14ac:dyDescent="0.25">
      <c r="C8965" s="494">
        <v>45757</v>
      </c>
      <c r="D8965" s="495" t="s">
        <v>1155</v>
      </c>
      <c r="E8965" s="496">
        <v>19000</v>
      </c>
      <c r="F8965" s="496">
        <v>19000</v>
      </c>
      <c r="G8965" s="496">
        <v>19000</v>
      </c>
      <c r="H8965" s="495">
        <v>230</v>
      </c>
      <c r="I8965" s="496">
        <v>4370000</v>
      </c>
      <c r="J8965" s="497">
        <v>2400000</v>
      </c>
      <c r="K8965" s="496">
        <v>45600000000</v>
      </c>
    </row>
    <row r="8966" spans="3:11" x14ac:dyDescent="0.25">
      <c r="C8966" s="494">
        <v>45757</v>
      </c>
      <c r="D8966" s="495" t="s">
        <v>1155</v>
      </c>
      <c r="E8966" s="496">
        <v>19000</v>
      </c>
      <c r="F8966" s="496">
        <v>19000</v>
      </c>
      <c r="G8966" s="496">
        <v>19000</v>
      </c>
      <c r="H8966" s="495">
        <v>1</v>
      </c>
      <c r="I8966" s="496">
        <v>19000</v>
      </c>
      <c r="J8966" s="497">
        <v>2400000</v>
      </c>
      <c r="K8966" s="496">
        <v>45600000000</v>
      </c>
    </row>
    <row r="8967" spans="3:11" x14ac:dyDescent="0.25">
      <c r="C8967" s="494">
        <v>45757</v>
      </c>
      <c r="D8967" s="495" t="s">
        <v>312</v>
      </c>
      <c r="E8967" s="496">
        <v>15400</v>
      </c>
      <c r="F8967" s="496">
        <v>15600</v>
      </c>
      <c r="G8967" s="496">
        <v>15700</v>
      </c>
      <c r="H8967" s="495">
        <v>3</v>
      </c>
      <c r="I8967" s="496">
        <v>46200</v>
      </c>
      <c r="J8967" s="497">
        <v>20000000</v>
      </c>
      <c r="K8967" s="496">
        <v>314000000000</v>
      </c>
    </row>
    <row r="8968" spans="3:11" x14ac:dyDescent="0.25">
      <c r="C8968" s="494">
        <v>45757</v>
      </c>
      <c r="D8968" s="495" t="s">
        <v>312</v>
      </c>
      <c r="E8968" s="496">
        <v>15400</v>
      </c>
      <c r="F8968" s="496">
        <v>15600</v>
      </c>
      <c r="G8968" s="496">
        <v>15700</v>
      </c>
      <c r="H8968" s="495">
        <v>50</v>
      </c>
      <c r="I8968" s="496">
        <v>770000</v>
      </c>
      <c r="J8968" s="497">
        <v>20000000</v>
      </c>
      <c r="K8968" s="496">
        <v>314000000000</v>
      </c>
    </row>
    <row r="8969" spans="3:11" x14ac:dyDescent="0.25">
      <c r="C8969" s="494">
        <v>45757</v>
      </c>
      <c r="D8969" s="495" t="s">
        <v>312</v>
      </c>
      <c r="E8969" s="496">
        <v>15200</v>
      </c>
      <c r="F8969" s="496">
        <v>15600</v>
      </c>
      <c r="G8969" s="496">
        <v>15700</v>
      </c>
      <c r="H8969" s="495">
        <v>3</v>
      </c>
      <c r="I8969" s="496">
        <v>45600</v>
      </c>
      <c r="J8969" s="497">
        <v>20000000</v>
      </c>
      <c r="K8969" s="496">
        <v>314000000000</v>
      </c>
    </row>
    <row r="8970" spans="3:11" x14ac:dyDescent="0.25">
      <c r="C8970" s="494">
        <v>45757</v>
      </c>
      <c r="D8970" s="495" t="s">
        <v>312</v>
      </c>
      <c r="E8970" s="496">
        <v>15150</v>
      </c>
      <c r="F8970" s="496">
        <v>15600</v>
      </c>
      <c r="G8970" s="496">
        <v>15700</v>
      </c>
      <c r="H8970" s="495">
        <v>10</v>
      </c>
      <c r="I8970" s="496">
        <v>151500</v>
      </c>
      <c r="J8970" s="497">
        <v>20000000</v>
      </c>
      <c r="K8970" s="496">
        <v>314000000000</v>
      </c>
    </row>
    <row r="8971" spans="3:11" x14ac:dyDescent="0.25">
      <c r="C8971" s="494">
        <v>45757</v>
      </c>
      <c r="D8971" s="495" t="s">
        <v>312</v>
      </c>
      <c r="E8971" s="496">
        <v>15000</v>
      </c>
      <c r="F8971" s="496">
        <v>15600</v>
      </c>
      <c r="G8971" s="496">
        <v>15700</v>
      </c>
      <c r="H8971" s="495">
        <v>9</v>
      </c>
      <c r="I8971" s="496">
        <v>135000</v>
      </c>
      <c r="J8971" s="497">
        <v>20000000</v>
      </c>
      <c r="K8971" s="496">
        <v>314000000000</v>
      </c>
    </row>
    <row r="8972" spans="3:11" x14ac:dyDescent="0.25">
      <c r="C8972" s="494">
        <v>45757</v>
      </c>
      <c r="D8972" s="495" t="s">
        <v>312</v>
      </c>
      <c r="E8972" s="496">
        <v>15000</v>
      </c>
      <c r="F8972" s="496">
        <v>15600</v>
      </c>
      <c r="G8972" s="496">
        <v>15700</v>
      </c>
      <c r="H8972" s="495">
        <v>3</v>
      </c>
      <c r="I8972" s="496">
        <v>45000</v>
      </c>
      <c r="J8972" s="497">
        <v>20000000</v>
      </c>
      <c r="K8972" s="496">
        <v>314000000000</v>
      </c>
    </row>
    <row r="8973" spans="3:11" x14ac:dyDescent="0.25">
      <c r="C8973" s="494">
        <v>45757</v>
      </c>
      <c r="D8973" s="495" t="s">
        <v>312</v>
      </c>
      <c r="E8973" s="496">
        <v>15000</v>
      </c>
      <c r="F8973" s="496">
        <v>15600</v>
      </c>
      <c r="G8973" s="496">
        <v>15700</v>
      </c>
      <c r="H8973" s="495">
        <v>10</v>
      </c>
      <c r="I8973" s="496">
        <v>150000</v>
      </c>
      <c r="J8973" s="497">
        <v>20000000</v>
      </c>
      <c r="K8973" s="496">
        <v>314000000000</v>
      </c>
    </row>
    <row r="8974" spans="3:11" x14ac:dyDescent="0.25">
      <c r="C8974" s="494">
        <v>45757</v>
      </c>
      <c r="D8974" s="495" t="s">
        <v>312</v>
      </c>
      <c r="E8974" s="496">
        <v>15000</v>
      </c>
      <c r="F8974" s="496">
        <v>15600</v>
      </c>
      <c r="G8974" s="496">
        <v>15700</v>
      </c>
      <c r="H8974" s="495">
        <v>3</v>
      </c>
      <c r="I8974" s="496">
        <v>45000</v>
      </c>
      <c r="J8974" s="497">
        <v>20000000</v>
      </c>
      <c r="K8974" s="496">
        <v>314000000000</v>
      </c>
    </row>
    <row r="8975" spans="3:11" x14ac:dyDescent="0.25">
      <c r="C8975" s="494">
        <v>45757</v>
      </c>
      <c r="D8975" s="495" t="s">
        <v>312</v>
      </c>
      <c r="E8975" s="496">
        <v>15000</v>
      </c>
      <c r="F8975" s="496">
        <v>15600</v>
      </c>
      <c r="G8975" s="496">
        <v>15700</v>
      </c>
      <c r="H8975" s="495">
        <v>2</v>
      </c>
      <c r="I8975" s="496">
        <v>30000</v>
      </c>
      <c r="J8975" s="497">
        <v>20000000</v>
      </c>
      <c r="K8975" s="496">
        <v>314000000000</v>
      </c>
    </row>
    <row r="8976" spans="3:11" x14ac:dyDescent="0.25">
      <c r="C8976" s="494">
        <v>45757</v>
      </c>
      <c r="D8976" s="495" t="s">
        <v>312</v>
      </c>
      <c r="E8976" s="496">
        <v>15000</v>
      </c>
      <c r="F8976" s="496">
        <v>15600</v>
      </c>
      <c r="G8976" s="496">
        <v>15700</v>
      </c>
      <c r="H8976" s="495">
        <v>4</v>
      </c>
      <c r="I8976" s="496">
        <v>60000</v>
      </c>
      <c r="J8976" s="497">
        <v>20000000</v>
      </c>
      <c r="K8976" s="496">
        <v>314000000000</v>
      </c>
    </row>
    <row r="8977" spans="3:11" x14ac:dyDescent="0.25">
      <c r="C8977" s="494">
        <v>45757</v>
      </c>
      <c r="D8977" s="495" t="s">
        <v>312</v>
      </c>
      <c r="E8977" s="496">
        <v>15000</v>
      </c>
      <c r="F8977" s="496">
        <v>15600</v>
      </c>
      <c r="G8977" s="496">
        <v>15700</v>
      </c>
      <c r="H8977" s="495">
        <v>10</v>
      </c>
      <c r="I8977" s="496">
        <v>150000</v>
      </c>
      <c r="J8977" s="497">
        <v>20000000</v>
      </c>
      <c r="K8977" s="496">
        <v>314000000000</v>
      </c>
    </row>
    <row r="8978" spans="3:11" x14ac:dyDescent="0.25">
      <c r="C8978" s="494">
        <v>45757</v>
      </c>
      <c r="D8978" s="495" t="s">
        <v>312</v>
      </c>
      <c r="E8978" s="496">
        <v>15000</v>
      </c>
      <c r="F8978" s="496">
        <v>15600</v>
      </c>
      <c r="G8978" s="496">
        <v>15700</v>
      </c>
      <c r="H8978" s="495">
        <v>13</v>
      </c>
      <c r="I8978" s="496">
        <v>195000</v>
      </c>
      <c r="J8978" s="497">
        <v>20000000</v>
      </c>
      <c r="K8978" s="496">
        <v>314000000000</v>
      </c>
    </row>
    <row r="8979" spans="3:11" x14ac:dyDescent="0.25">
      <c r="C8979" s="494">
        <v>45757</v>
      </c>
      <c r="D8979" s="495" t="s">
        <v>312</v>
      </c>
      <c r="E8979" s="496">
        <v>15000</v>
      </c>
      <c r="F8979" s="496">
        <v>15600</v>
      </c>
      <c r="G8979" s="496">
        <v>15700</v>
      </c>
      <c r="H8979" s="495">
        <v>15</v>
      </c>
      <c r="I8979" s="496">
        <v>225000</v>
      </c>
      <c r="J8979" s="497">
        <v>20000000</v>
      </c>
      <c r="K8979" s="496">
        <v>314000000000</v>
      </c>
    </row>
    <row r="8980" spans="3:11" x14ac:dyDescent="0.25">
      <c r="C8980" s="494">
        <v>45757</v>
      </c>
      <c r="D8980" s="495" t="s">
        <v>312</v>
      </c>
      <c r="E8980" s="496">
        <v>15000</v>
      </c>
      <c r="F8980" s="496">
        <v>15600</v>
      </c>
      <c r="G8980" s="496">
        <v>15700</v>
      </c>
      <c r="H8980" s="495">
        <v>75</v>
      </c>
      <c r="I8980" s="496">
        <v>1125000</v>
      </c>
      <c r="J8980" s="497">
        <v>20000000</v>
      </c>
      <c r="K8980" s="496">
        <v>314000000000</v>
      </c>
    </row>
    <row r="8981" spans="3:11" x14ac:dyDescent="0.25">
      <c r="C8981" s="494">
        <v>45757</v>
      </c>
      <c r="D8981" s="495" t="s">
        <v>312</v>
      </c>
      <c r="E8981" s="496">
        <v>15800</v>
      </c>
      <c r="F8981" s="496">
        <v>15600</v>
      </c>
      <c r="G8981" s="496">
        <v>15700</v>
      </c>
      <c r="H8981" s="495">
        <v>2</v>
      </c>
      <c r="I8981" s="496">
        <v>31600</v>
      </c>
      <c r="J8981" s="497">
        <v>20000000</v>
      </c>
      <c r="K8981" s="496">
        <v>314000000000</v>
      </c>
    </row>
    <row r="8982" spans="3:11" x14ac:dyDescent="0.25">
      <c r="C8982" s="494">
        <v>45757</v>
      </c>
      <c r="D8982" s="495" t="s">
        <v>1154</v>
      </c>
      <c r="E8982" s="496">
        <v>23000</v>
      </c>
      <c r="F8982" s="496">
        <v>23400</v>
      </c>
      <c r="G8982" s="496">
        <v>23000</v>
      </c>
      <c r="H8982" s="495">
        <v>32</v>
      </c>
      <c r="I8982" s="496">
        <v>736000</v>
      </c>
      <c r="J8982" s="497">
        <v>600000</v>
      </c>
      <c r="K8982" s="496">
        <v>13800000000</v>
      </c>
    </row>
    <row r="8983" spans="3:11" x14ac:dyDescent="0.25">
      <c r="C8983" s="494">
        <v>45757</v>
      </c>
      <c r="D8983" s="495" t="s">
        <v>1155</v>
      </c>
      <c r="E8983" s="496">
        <v>19000</v>
      </c>
      <c r="F8983" s="496">
        <v>19000</v>
      </c>
      <c r="G8983" s="496">
        <v>19000</v>
      </c>
      <c r="H8983" s="495">
        <v>26</v>
      </c>
      <c r="I8983" s="496">
        <v>494000</v>
      </c>
      <c r="J8983" s="497">
        <v>2400000</v>
      </c>
      <c r="K8983" s="496">
        <v>45600000000</v>
      </c>
    </row>
    <row r="8984" spans="3:11" x14ac:dyDescent="0.25">
      <c r="C8984" s="494">
        <v>45757</v>
      </c>
      <c r="D8984" s="495" t="s">
        <v>1154</v>
      </c>
      <c r="E8984" s="496">
        <v>23000</v>
      </c>
      <c r="F8984" s="496">
        <v>23400</v>
      </c>
      <c r="G8984" s="496">
        <v>23000</v>
      </c>
      <c r="H8984" s="495">
        <v>33</v>
      </c>
      <c r="I8984" s="496">
        <v>759000</v>
      </c>
      <c r="J8984" s="497">
        <v>600000</v>
      </c>
      <c r="K8984" s="496">
        <v>13800000000</v>
      </c>
    </row>
    <row r="8985" spans="3:11" x14ac:dyDescent="0.25">
      <c r="C8985" s="494">
        <v>45757</v>
      </c>
      <c r="D8985" s="495" t="s">
        <v>310</v>
      </c>
      <c r="E8985" s="496">
        <v>60700</v>
      </c>
      <c r="F8985" s="496">
        <v>60800</v>
      </c>
      <c r="G8985" s="496">
        <v>60500</v>
      </c>
      <c r="H8985" s="495">
        <v>2</v>
      </c>
      <c r="I8985" s="496">
        <v>121400</v>
      </c>
      <c r="J8985" s="238">
        <v>19450000</v>
      </c>
      <c r="K8985" s="496">
        <v>1176725000000</v>
      </c>
    </row>
    <row r="8986" spans="3:11" x14ac:dyDescent="0.25">
      <c r="C8986" s="494">
        <v>45757</v>
      </c>
      <c r="D8986" s="495" t="s">
        <v>310</v>
      </c>
      <c r="E8986" s="496">
        <v>60700</v>
      </c>
      <c r="F8986" s="496">
        <v>60800</v>
      </c>
      <c r="G8986" s="496">
        <v>60500</v>
      </c>
      <c r="H8986" s="495">
        <v>4</v>
      </c>
      <c r="I8986" s="496">
        <v>242800</v>
      </c>
      <c r="J8986" s="238">
        <v>19450000</v>
      </c>
      <c r="K8986" s="496">
        <v>1176725000000</v>
      </c>
    </row>
    <row r="8987" spans="3:11" x14ac:dyDescent="0.25">
      <c r="C8987" s="494">
        <v>45757</v>
      </c>
      <c r="D8987" s="495" t="s">
        <v>1155</v>
      </c>
      <c r="E8987" s="496">
        <v>19000</v>
      </c>
      <c r="F8987" s="496">
        <v>19000</v>
      </c>
      <c r="G8987" s="496">
        <v>19000</v>
      </c>
      <c r="H8987" s="495">
        <v>50</v>
      </c>
      <c r="I8987" s="496">
        <v>950000</v>
      </c>
      <c r="J8987" s="497">
        <v>2400000</v>
      </c>
      <c r="K8987" s="496">
        <v>45600000000</v>
      </c>
    </row>
    <row r="8988" spans="3:11" x14ac:dyDescent="0.25">
      <c r="C8988" s="494">
        <v>45757</v>
      </c>
      <c r="D8988" s="495" t="s">
        <v>310</v>
      </c>
      <c r="E8988" s="496">
        <v>60500</v>
      </c>
      <c r="F8988" s="496">
        <v>60800</v>
      </c>
      <c r="G8988" s="496">
        <v>60500</v>
      </c>
      <c r="H8988" s="495">
        <v>15</v>
      </c>
      <c r="I8988" s="496">
        <v>907500</v>
      </c>
      <c r="J8988" s="238">
        <v>19450000</v>
      </c>
      <c r="K8988" s="496">
        <v>1176725000000</v>
      </c>
    </row>
    <row r="8989" spans="3:11" x14ac:dyDescent="0.25">
      <c r="C8989" s="494">
        <v>45757</v>
      </c>
      <c r="D8989" s="495" t="s">
        <v>312</v>
      </c>
      <c r="E8989" s="496">
        <v>15700</v>
      </c>
      <c r="F8989" s="496">
        <v>15600</v>
      </c>
      <c r="G8989" s="496">
        <v>15700</v>
      </c>
      <c r="H8989" s="495">
        <v>2</v>
      </c>
      <c r="I8989" s="496">
        <v>31400</v>
      </c>
      <c r="J8989" s="497">
        <v>20000000</v>
      </c>
      <c r="K8989" s="496">
        <v>314000000000</v>
      </c>
    </row>
    <row r="8990" spans="3:11" x14ac:dyDescent="0.25">
      <c r="C8990" s="494">
        <v>45757</v>
      </c>
      <c r="D8990" s="495" t="s">
        <v>1154</v>
      </c>
      <c r="E8990" s="496">
        <v>23000</v>
      </c>
      <c r="F8990" s="496">
        <v>23400</v>
      </c>
      <c r="G8990" s="496">
        <v>23000</v>
      </c>
      <c r="H8990" s="495">
        <v>1</v>
      </c>
      <c r="I8990" s="496">
        <v>23000</v>
      </c>
      <c r="J8990" s="497">
        <v>600000</v>
      </c>
      <c r="K8990" s="496">
        <v>13800000000</v>
      </c>
    </row>
    <row r="8991" spans="3:11" x14ac:dyDescent="0.25">
      <c r="C8991" s="494">
        <v>45758</v>
      </c>
      <c r="D8991" s="495" t="s">
        <v>310</v>
      </c>
      <c r="E8991" s="496">
        <v>60500</v>
      </c>
      <c r="F8991" s="496">
        <v>60500</v>
      </c>
      <c r="G8991" s="496">
        <v>60000</v>
      </c>
      <c r="H8991" s="495">
        <v>3</v>
      </c>
      <c r="I8991" s="496">
        <v>181500</v>
      </c>
      <c r="J8991" s="238">
        <v>19450000</v>
      </c>
      <c r="K8991" s="496">
        <v>1167000000000</v>
      </c>
    </row>
    <row r="8992" spans="3:11" x14ac:dyDescent="0.25">
      <c r="C8992" s="494">
        <v>45758</v>
      </c>
      <c r="D8992" s="495" t="s">
        <v>1155</v>
      </c>
      <c r="E8992" s="496">
        <v>19000</v>
      </c>
      <c r="F8992" s="496">
        <v>19000</v>
      </c>
      <c r="G8992" s="496">
        <v>19000</v>
      </c>
      <c r="H8992" s="495">
        <v>1</v>
      </c>
      <c r="I8992" s="496">
        <v>19000</v>
      </c>
      <c r="J8992" s="497">
        <v>2400000</v>
      </c>
      <c r="K8992" s="496">
        <v>45600000000</v>
      </c>
    </row>
    <row r="8993" spans="3:11" x14ac:dyDescent="0.25">
      <c r="C8993" s="494">
        <v>45758</v>
      </c>
      <c r="D8993" s="495" t="s">
        <v>312</v>
      </c>
      <c r="E8993" s="496">
        <v>15800</v>
      </c>
      <c r="F8993" s="496">
        <v>15700</v>
      </c>
      <c r="G8993" s="496">
        <v>15800</v>
      </c>
      <c r="H8993" s="495">
        <v>10</v>
      </c>
      <c r="I8993" s="496">
        <v>158000</v>
      </c>
      <c r="J8993" s="497">
        <v>20000000</v>
      </c>
      <c r="K8993" s="496">
        <v>316000000000</v>
      </c>
    </row>
    <row r="8994" spans="3:11" x14ac:dyDescent="0.25">
      <c r="C8994" s="494">
        <v>45758</v>
      </c>
      <c r="D8994" s="495" t="s">
        <v>312</v>
      </c>
      <c r="E8994" s="496">
        <v>15800</v>
      </c>
      <c r="F8994" s="496">
        <v>15700</v>
      </c>
      <c r="G8994" s="496">
        <v>15800</v>
      </c>
      <c r="H8994" s="495">
        <v>60</v>
      </c>
      <c r="I8994" s="496">
        <v>948000</v>
      </c>
      <c r="J8994" s="497">
        <v>20000000</v>
      </c>
      <c r="K8994" s="496">
        <v>316000000000</v>
      </c>
    </row>
    <row r="8995" spans="3:11" x14ac:dyDescent="0.25">
      <c r="C8995" s="494">
        <v>45758</v>
      </c>
      <c r="D8995" s="495" t="s">
        <v>310</v>
      </c>
      <c r="E8995" s="496">
        <v>60500</v>
      </c>
      <c r="F8995" s="496">
        <v>60500</v>
      </c>
      <c r="G8995" s="496">
        <v>60000</v>
      </c>
      <c r="H8995" s="495">
        <v>25</v>
      </c>
      <c r="I8995" s="496">
        <v>1512500</v>
      </c>
      <c r="J8995" s="238">
        <v>19450000</v>
      </c>
      <c r="K8995" s="496">
        <v>1167000000000</v>
      </c>
    </row>
    <row r="8996" spans="3:11" x14ac:dyDescent="0.25">
      <c r="C8996" s="494">
        <v>45758</v>
      </c>
      <c r="D8996" s="495" t="s">
        <v>312</v>
      </c>
      <c r="E8996" s="496">
        <v>15800</v>
      </c>
      <c r="F8996" s="496">
        <v>15700</v>
      </c>
      <c r="G8996" s="496">
        <v>15800</v>
      </c>
      <c r="H8996" s="495">
        <v>5</v>
      </c>
      <c r="I8996" s="496">
        <v>79000</v>
      </c>
      <c r="J8996" s="497">
        <v>20000000</v>
      </c>
      <c r="K8996" s="496">
        <v>316000000000</v>
      </c>
    </row>
    <row r="8997" spans="3:11" x14ac:dyDescent="0.25">
      <c r="C8997" s="494">
        <v>45758</v>
      </c>
      <c r="D8997" s="495" t="s">
        <v>310</v>
      </c>
      <c r="E8997" s="496">
        <v>60500</v>
      </c>
      <c r="F8997" s="496">
        <v>60500</v>
      </c>
      <c r="G8997" s="496">
        <v>60000</v>
      </c>
      <c r="H8997" s="495">
        <v>2</v>
      </c>
      <c r="I8997" s="496">
        <v>121000</v>
      </c>
      <c r="J8997" s="238">
        <v>19450000</v>
      </c>
      <c r="K8997" s="496">
        <v>1167000000000</v>
      </c>
    </row>
    <row r="8998" spans="3:11" x14ac:dyDescent="0.25">
      <c r="C8998" s="494">
        <v>45758</v>
      </c>
      <c r="D8998" s="495" t="s">
        <v>312</v>
      </c>
      <c r="E8998" s="496">
        <v>15800</v>
      </c>
      <c r="F8998" s="496">
        <v>15700</v>
      </c>
      <c r="G8998" s="496">
        <v>15800</v>
      </c>
      <c r="H8998" s="495">
        <v>1</v>
      </c>
      <c r="I8998" s="496">
        <v>15800</v>
      </c>
      <c r="J8998" s="497">
        <v>20000000</v>
      </c>
      <c r="K8998" s="496">
        <v>316000000000</v>
      </c>
    </row>
    <row r="8999" spans="3:11" x14ac:dyDescent="0.25">
      <c r="C8999" s="494">
        <v>45758</v>
      </c>
      <c r="D8999" s="495" t="s">
        <v>1155</v>
      </c>
      <c r="E8999" s="496">
        <v>19000</v>
      </c>
      <c r="F8999" s="496">
        <v>19000</v>
      </c>
      <c r="G8999" s="496">
        <v>19000</v>
      </c>
      <c r="H8999" s="495">
        <v>1</v>
      </c>
      <c r="I8999" s="496">
        <v>19000</v>
      </c>
      <c r="J8999" s="497">
        <v>2400000</v>
      </c>
      <c r="K8999" s="496">
        <v>45600000000</v>
      </c>
    </row>
    <row r="9000" spans="3:11" x14ac:dyDescent="0.25">
      <c r="C9000" s="494">
        <v>45758</v>
      </c>
      <c r="D9000" s="495" t="s">
        <v>312</v>
      </c>
      <c r="E9000" s="496">
        <v>15800</v>
      </c>
      <c r="F9000" s="496">
        <v>15700</v>
      </c>
      <c r="G9000" s="496">
        <v>15800</v>
      </c>
      <c r="H9000" s="495">
        <v>3</v>
      </c>
      <c r="I9000" s="496">
        <v>47400</v>
      </c>
      <c r="J9000" s="497">
        <v>20000000</v>
      </c>
      <c r="K9000" s="496">
        <v>316000000000</v>
      </c>
    </row>
    <row r="9001" spans="3:11" x14ac:dyDescent="0.25">
      <c r="C9001" s="494">
        <v>45758</v>
      </c>
      <c r="D9001" s="495" t="s">
        <v>1155</v>
      </c>
      <c r="E9001" s="496">
        <v>19000</v>
      </c>
      <c r="F9001" s="496">
        <v>19000</v>
      </c>
      <c r="G9001" s="496">
        <v>19000</v>
      </c>
      <c r="H9001" s="495">
        <v>5</v>
      </c>
      <c r="I9001" s="496">
        <v>95000</v>
      </c>
      <c r="J9001" s="497">
        <v>2400000</v>
      </c>
      <c r="K9001" s="496">
        <v>45600000000</v>
      </c>
    </row>
    <row r="9002" spans="3:11" x14ac:dyDescent="0.25">
      <c r="C9002" s="494">
        <v>45758</v>
      </c>
      <c r="D9002" s="495" t="s">
        <v>312</v>
      </c>
      <c r="E9002" s="496">
        <v>15800</v>
      </c>
      <c r="F9002" s="496">
        <v>15700</v>
      </c>
      <c r="G9002" s="496">
        <v>15800</v>
      </c>
      <c r="H9002" s="495">
        <v>1</v>
      </c>
      <c r="I9002" s="496">
        <v>15800</v>
      </c>
      <c r="J9002" s="497">
        <v>20000000</v>
      </c>
      <c r="K9002" s="496">
        <v>316000000000</v>
      </c>
    </row>
    <row r="9003" spans="3:11" x14ac:dyDescent="0.25">
      <c r="C9003" s="494">
        <v>45758</v>
      </c>
      <c r="D9003" s="495" t="s">
        <v>1155</v>
      </c>
      <c r="E9003" s="496">
        <v>19000</v>
      </c>
      <c r="F9003" s="496">
        <v>19000</v>
      </c>
      <c r="G9003" s="496">
        <v>19000</v>
      </c>
      <c r="H9003" s="495">
        <v>2</v>
      </c>
      <c r="I9003" s="496">
        <v>38000</v>
      </c>
      <c r="J9003" s="497">
        <v>2400000</v>
      </c>
      <c r="K9003" s="496">
        <v>45600000000</v>
      </c>
    </row>
    <row r="9004" spans="3:11" x14ac:dyDescent="0.25">
      <c r="C9004" s="494">
        <v>45758</v>
      </c>
      <c r="D9004" s="495" t="s">
        <v>1155</v>
      </c>
      <c r="E9004" s="496">
        <v>19000</v>
      </c>
      <c r="F9004" s="496">
        <v>19000</v>
      </c>
      <c r="G9004" s="496">
        <v>19000</v>
      </c>
      <c r="H9004" s="495">
        <v>1</v>
      </c>
      <c r="I9004" s="496">
        <v>19000</v>
      </c>
      <c r="J9004" s="497">
        <v>2400000</v>
      </c>
      <c r="K9004" s="496">
        <v>45600000000</v>
      </c>
    </row>
    <row r="9005" spans="3:11" x14ac:dyDescent="0.25">
      <c r="C9005" s="494">
        <v>45758</v>
      </c>
      <c r="D9005" s="495" t="s">
        <v>1154</v>
      </c>
      <c r="E9005" s="496">
        <v>23000</v>
      </c>
      <c r="F9005" s="496">
        <v>23000</v>
      </c>
      <c r="G9005" s="496">
        <v>23000</v>
      </c>
      <c r="H9005" s="495">
        <v>4</v>
      </c>
      <c r="I9005" s="496">
        <v>92000</v>
      </c>
      <c r="J9005" s="497">
        <v>600000</v>
      </c>
      <c r="K9005" s="496">
        <v>13800000000</v>
      </c>
    </row>
    <row r="9006" spans="3:11" x14ac:dyDescent="0.25">
      <c r="C9006" s="494">
        <v>45758</v>
      </c>
      <c r="D9006" s="495" t="s">
        <v>1154</v>
      </c>
      <c r="E9006" s="496">
        <v>23000</v>
      </c>
      <c r="F9006" s="496">
        <v>23000</v>
      </c>
      <c r="G9006" s="496">
        <v>23000</v>
      </c>
      <c r="H9006" s="495">
        <v>1</v>
      </c>
      <c r="I9006" s="496">
        <v>23000</v>
      </c>
      <c r="J9006" s="497">
        <v>600000</v>
      </c>
      <c r="K9006" s="496">
        <v>13800000000</v>
      </c>
    </row>
    <row r="9007" spans="3:11" x14ac:dyDescent="0.25">
      <c r="C9007" s="494">
        <v>45758</v>
      </c>
      <c r="D9007" s="495" t="s">
        <v>310</v>
      </c>
      <c r="E9007" s="496">
        <v>60500</v>
      </c>
      <c r="F9007" s="496">
        <v>60500</v>
      </c>
      <c r="G9007" s="496">
        <v>60000</v>
      </c>
      <c r="H9007" s="495">
        <v>10</v>
      </c>
      <c r="I9007" s="496">
        <v>605000</v>
      </c>
      <c r="J9007" s="238">
        <v>19450000</v>
      </c>
      <c r="K9007" s="496">
        <v>1167000000000</v>
      </c>
    </row>
    <row r="9008" spans="3:11" x14ac:dyDescent="0.25">
      <c r="C9008" s="494">
        <v>45758</v>
      </c>
      <c r="D9008" s="495" t="s">
        <v>1155</v>
      </c>
      <c r="E9008" s="496">
        <v>19000</v>
      </c>
      <c r="F9008" s="496">
        <v>19000</v>
      </c>
      <c r="G9008" s="496">
        <v>19000</v>
      </c>
      <c r="H9008" s="495">
        <v>17</v>
      </c>
      <c r="I9008" s="496">
        <v>323000</v>
      </c>
      <c r="J9008" s="497">
        <v>2400000</v>
      </c>
      <c r="K9008" s="496">
        <v>45600000000</v>
      </c>
    </row>
    <row r="9009" spans="3:11" x14ac:dyDescent="0.25">
      <c r="C9009" s="494">
        <v>45758</v>
      </c>
      <c r="D9009" s="495" t="s">
        <v>1155</v>
      </c>
      <c r="E9009" s="496">
        <v>19000</v>
      </c>
      <c r="F9009" s="496">
        <v>19000</v>
      </c>
      <c r="G9009" s="496">
        <v>19000</v>
      </c>
      <c r="H9009" s="495">
        <v>10</v>
      </c>
      <c r="I9009" s="496">
        <v>190000</v>
      </c>
      <c r="J9009" s="497">
        <v>2400000</v>
      </c>
      <c r="K9009" s="496">
        <v>45600000000</v>
      </c>
    </row>
    <row r="9010" spans="3:11" x14ac:dyDescent="0.25">
      <c r="C9010" s="494">
        <v>45758</v>
      </c>
      <c r="D9010" s="495" t="s">
        <v>312</v>
      </c>
      <c r="E9010" s="496">
        <v>15800</v>
      </c>
      <c r="F9010" s="496">
        <v>15700</v>
      </c>
      <c r="G9010" s="496">
        <v>15800</v>
      </c>
      <c r="H9010" s="495">
        <v>1</v>
      </c>
      <c r="I9010" s="496">
        <v>15800</v>
      </c>
      <c r="J9010" s="497">
        <v>20000000</v>
      </c>
      <c r="K9010" s="496">
        <v>316000000000</v>
      </c>
    </row>
    <row r="9011" spans="3:11" x14ac:dyDescent="0.25">
      <c r="C9011" s="494">
        <v>45758</v>
      </c>
      <c r="D9011" s="495" t="s">
        <v>312</v>
      </c>
      <c r="E9011" s="496">
        <v>15800</v>
      </c>
      <c r="F9011" s="496">
        <v>15700</v>
      </c>
      <c r="G9011" s="496">
        <v>15800</v>
      </c>
      <c r="H9011" s="495">
        <v>2</v>
      </c>
      <c r="I9011" s="496">
        <v>31600</v>
      </c>
      <c r="J9011" s="497">
        <v>20000000</v>
      </c>
      <c r="K9011" s="496">
        <v>316000000000</v>
      </c>
    </row>
    <row r="9012" spans="3:11" x14ac:dyDescent="0.25">
      <c r="C9012" s="494">
        <v>45758</v>
      </c>
      <c r="D9012" s="495" t="s">
        <v>1154</v>
      </c>
      <c r="E9012" s="496">
        <v>23000</v>
      </c>
      <c r="F9012" s="496">
        <v>23000</v>
      </c>
      <c r="G9012" s="496">
        <v>23000</v>
      </c>
      <c r="H9012" s="495">
        <v>55</v>
      </c>
      <c r="I9012" s="496">
        <v>1265000</v>
      </c>
      <c r="J9012" s="497">
        <v>600000</v>
      </c>
      <c r="K9012" s="496">
        <v>13800000000</v>
      </c>
    </row>
    <row r="9013" spans="3:11" x14ac:dyDescent="0.25">
      <c r="C9013" s="494">
        <v>45758</v>
      </c>
      <c r="D9013" s="495" t="s">
        <v>310</v>
      </c>
      <c r="E9013" s="496">
        <v>60000</v>
      </c>
      <c r="F9013" s="496">
        <v>60500</v>
      </c>
      <c r="G9013" s="496">
        <v>60000</v>
      </c>
      <c r="H9013" s="495">
        <v>20</v>
      </c>
      <c r="I9013" s="496">
        <v>1200000</v>
      </c>
      <c r="J9013" s="238">
        <v>19450000</v>
      </c>
      <c r="K9013" s="496">
        <v>1167000000000</v>
      </c>
    </row>
    <row r="9014" spans="3:11" x14ac:dyDescent="0.25">
      <c r="C9014" s="494">
        <v>45758</v>
      </c>
      <c r="D9014" s="495" t="s">
        <v>310</v>
      </c>
      <c r="E9014" s="496">
        <v>60000</v>
      </c>
      <c r="F9014" s="496">
        <v>60500</v>
      </c>
      <c r="G9014" s="496">
        <v>60000</v>
      </c>
      <c r="H9014" s="495">
        <v>2</v>
      </c>
      <c r="I9014" s="496">
        <v>120000</v>
      </c>
      <c r="J9014" s="238">
        <v>19450000</v>
      </c>
      <c r="K9014" s="496">
        <v>1167000000000</v>
      </c>
    </row>
    <row r="9015" spans="3:11" x14ac:dyDescent="0.25">
      <c r="C9015" s="494">
        <v>45758</v>
      </c>
      <c r="D9015" s="495" t="s">
        <v>310</v>
      </c>
      <c r="E9015" s="496">
        <v>60000</v>
      </c>
      <c r="F9015" s="496">
        <v>60500</v>
      </c>
      <c r="G9015" s="496">
        <v>60000</v>
      </c>
      <c r="H9015" s="495">
        <v>2</v>
      </c>
      <c r="I9015" s="496">
        <v>120000</v>
      </c>
      <c r="J9015" s="238">
        <v>19450000</v>
      </c>
      <c r="K9015" s="496">
        <v>1167000000000</v>
      </c>
    </row>
    <row r="9016" spans="3:11" x14ac:dyDescent="0.25">
      <c r="C9016" s="494">
        <v>45758</v>
      </c>
      <c r="D9016" s="495" t="s">
        <v>312</v>
      </c>
      <c r="E9016" s="496">
        <v>15800</v>
      </c>
      <c r="F9016" s="496">
        <v>15700</v>
      </c>
      <c r="G9016" s="496">
        <v>15800</v>
      </c>
      <c r="H9016" s="495">
        <v>1</v>
      </c>
      <c r="I9016" s="496">
        <v>15800</v>
      </c>
      <c r="J9016" s="497">
        <v>20000000</v>
      </c>
      <c r="K9016" s="496">
        <v>316000000000</v>
      </c>
    </row>
    <row r="9017" spans="3:11" x14ac:dyDescent="0.25">
      <c r="C9017" s="494">
        <v>45758</v>
      </c>
      <c r="D9017" s="495" t="s">
        <v>312</v>
      </c>
      <c r="E9017" s="496">
        <v>15800</v>
      </c>
      <c r="F9017" s="496">
        <v>15700</v>
      </c>
      <c r="G9017" s="496">
        <v>15800</v>
      </c>
      <c r="H9017" s="495">
        <v>1</v>
      </c>
      <c r="I9017" s="496">
        <v>15800</v>
      </c>
      <c r="J9017" s="497">
        <v>20000000</v>
      </c>
      <c r="K9017" s="496">
        <v>316000000000</v>
      </c>
    </row>
    <row r="9018" spans="3:11" x14ac:dyDescent="0.25">
      <c r="C9018" s="494">
        <v>45758</v>
      </c>
      <c r="D9018" s="495" t="s">
        <v>312</v>
      </c>
      <c r="E9018" s="496">
        <v>15800</v>
      </c>
      <c r="F9018" s="496">
        <v>15700</v>
      </c>
      <c r="G9018" s="496">
        <v>15800</v>
      </c>
      <c r="H9018" s="495">
        <v>1</v>
      </c>
      <c r="I9018" s="496">
        <v>15800</v>
      </c>
      <c r="J9018" s="497">
        <v>20000000</v>
      </c>
      <c r="K9018" s="496">
        <v>316000000000</v>
      </c>
    </row>
    <row r="9019" spans="3:11" x14ac:dyDescent="0.25">
      <c r="C9019" s="494">
        <v>45761</v>
      </c>
      <c r="D9019" s="495" t="s">
        <v>310</v>
      </c>
      <c r="E9019" s="496">
        <v>60000</v>
      </c>
      <c r="F9019" s="496">
        <v>60000</v>
      </c>
      <c r="G9019" s="496">
        <v>60000</v>
      </c>
      <c r="H9019" s="495">
        <v>1</v>
      </c>
      <c r="I9019" s="496">
        <v>60000</v>
      </c>
      <c r="J9019" s="238">
        <v>19450000</v>
      </c>
      <c r="K9019" s="496">
        <v>1167000000000</v>
      </c>
    </row>
    <row r="9020" spans="3:11" x14ac:dyDescent="0.25">
      <c r="C9020" s="494">
        <v>45761</v>
      </c>
      <c r="D9020" s="495" t="s">
        <v>310</v>
      </c>
      <c r="E9020" s="496">
        <v>60000</v>
      </c>
      <c r="F9020" s="496">
        <v>60000</v>
      </c>
      <c r="G9020" s="496">
        <v>60000</v>
      </c>
      <c r="H9020" s="495">
        <v>3</v>
      </c>
      <c r="I9020" s="496">
        <v>180000</v>
      </c>
      <c r="J9020" s="238">
        <v>19450000</v>
      </c>
      <c r="K9020" s="496">
        <v>1167000000000</v>
      </c>
    </row>
    <row r="9021" spans="3:11" x14ac:dyDescent="0.25">
      <c r="C9021" s="494">
        <v>45761</v>
      </c>
      <c r="D9021" s="495" t="s">
        <v>310</v>
      </c>
      <c r="E9021" s="496">
        <v>60000</v>
      </c>
      <c r="F9021" s="496">
        <v>60000</v>
      </c>
      <c r="G9021" s="496">
        <v>60000</v>
      </c>
      <c r="H9021" s="495">
        <v>2</v>
      </c>
      <c r="I9021" s="496">
        <v>120000</v>
      </c>
      <c r="J9021" s="238">
        <v>19450000</v>
      </c>
      <c r="K9021" s="496">
        <v>1167000000000</v>
      </c>
    </row>
    <row r="9022" spans="3:11" x14ac:dyDescent="0.25">
      <c r="C9022" s="494">
        <v>45761</v>
      </c>
      <c r="D9022" s="495" t="s">
        <v>1154</v>
      </c>
      <c r="E9022" s="496">
        <v>22500</v>
      </c>
      <c r="F9022" s="496">
        <v>23000</v>
      </c>
      <c r="G9022" s="496">
        <v>22500</v>
      </c>
      <c r="H9022" s="495">
        <v>1</v>
      </c>
      <c r="I9022" s="496">
        <v>22500</v>
      </c>
      <c r="J9022" s="497">
        <v>600000</v>
      </c>
      <c r="K9022" s="496">
        <v>13500000000</v>
      </c>
    </row>
    <row r="9023" spans="3:11" x14ac:dyDescent="0.25">
      <c r="C9023" s="494">
        <v>45761</v>
      </c>
      <c r="D9023" s="495" t="s">
        <v>1154</v>
      </c>
      <c r="E9023" s="496">
        <v>22500</v>
      </c>
      <c r="F9023" s="496">
        <v>23000</v>
      </c>
      <c r="G9023" s="496">
        <v>22500</v>
      </c>
      <c r="H9023" s="495">
        <v>11</v>
      </c>
      <c r="I9023" s="496">
        <v>247500</v>
      </c>
      <c r="J9023" s="497">
        <v>600000</v>
      </c>
      <c r="K9023" s="496">
        <v>13500000000</v>
      </c>
    </row>
    <row r="9024" spans="3:11" x14ac:dyDescent="0.25">
      <c r="C9024" s="494">
        <v>45761</v>
      </c>
      <c r="D9024" s="495" t="s">
        <v>1154</v>
      </c>
      <c r="E9024" s="496">
        <v>22500</v>
      </c>
      <c r="F9024" s="496">
        <v>23000</v>
      </c>
      <c r="G9024" s="496">
        <v>22500</v>
      </c>
      <c r="H9024" s="495">
        <v>2</v>
      </c>
      <c r="I9024" s="496">
        <v>45000</v>
      </c>
      <c r="J9024" s="497">
        <v>600000</v>
      </c>
      <c r="K9024" s="496">
        <v>13500000000</v>
      </c>
    </row>
    <row r="9025" spans="3:11" x14ac:dyDescent="0.25">
      <c r="C9025" s="494">
        <v>45761</v>
      </c>
      <c r="D9025" s="495" t="s">
        <v>1154</v>
      </c>
      <c r="E9025" s="496">
        <v>22500</v>
      </c>
      <c r="F9025" s="496">
        <v>23000</v>
      </c>
      <c r="G9025" s="496">
        <v>22500</v>
      </c>
      <c r="H9025" s="495">
        <v>2</v>
      </c>
      <c r="I9025" s="496">
        <v>45000</v>
      </c>
      <c r="J9025" s="497">
        <v>600000</v>
      </c>
      <c r="K9025" s="496">
        <v>13500000000</v>
      </c>
    </row>
    <row r="9026" spans="3:11" x14ac:dyDescent="0.25">
      <c r="C9026" s="494">
        <v>45761</v>
      </c>
      <c r="D9026" s="495" t="s">
        <v>1154</v>
      </c>
      <c r="E9026" s="496">
        <v>22500</v>
      </c>
      <c r="F9026" s="496">
        <v>23000</v>
      </c>
      <c r="G9026" s="496">
        <v>22500</v>
      </c>
      <c r="H9026" s="495">
        <v>2</v>
      </c>
      <c r="I9026" s="496">
        <v>45000</v>
      </c>
      <c r="J9026" s="497">
        <v>600000</v>
      </c>
      <c r="K9026" s="496">
        <v>13500000000</v>
      </c>
    </row>
    <row r="9027" spans="3:11" x14ac:dyDescent="0.25">
      <c r="C9027" s="494">
        <v>45761</v>
      </c>
      <c r="D9027" s="495" t="s">
        <v>1154</v>
      </c>
      <c r="E9027" s="496">
        <v>22500</v>
      </c>
      <c r="F9027" s="496">
        <v>23000</v>
      </c>
      <c r="G9027" s="496">
        <v>22500</v>
      </c>
      <c r="H9027" s="495">
        <v>2</v>
      </c>
      <c r="I9027" s="496">
        <v>45000</v>
      </c>
      <c r="J9027" s="497">
        <v>600000</v>
      </c>
      <c r="K9027" s="496">
        <v>13500000000</v>
      </c>
    </row>
    <row r="9028" spans="3:11" x14ac:dyDescent="0.25">
      <c r="C9028" s="494">
        <v>45761</v>
      </c>
      <c r="D9028" s="495" t="s">
        <v>1154</v>
      </c>
      <c r="E9028" s="496">
        <v>22500</v>
      </c>
      <c r="F9028" s="496">
        <v>23000</v>
      </c>
      <c r="G9028" s="496">
        <v>22500</v>
      </c>
      <c r="H9028" s="495">
        <v>1</v>
      </c>
      <c r="I9028" s="496">
        <v>22500</v>
      </c>
      <c r="J9028" s="497">
        <v>600000</v>
      </c>
      <c r="K9028" s="496">
        <v>13500000000</v>
      </c>
    </row>
    <row r="9029" spans="3:11" x14ac:dyDescent="0.25">
      <c r="C9029" s="494">
        <v>45761</v>
      </c>
      <c r="D9029" s="495" t="s">
        <v>1154</v>
      </c>
      <c r="E9029" s="496">
        <v>22500</v>
      </c>
      <c r="F9029" s="496">
        <v>23000</v>
      </c>
      <c r="G9029" s="496">
        <v>22500</v>
      </c>
      <c r="H9029" s="495">
        <v>4</v>
      </c>
      <c r="I9029" s="496">
        <v>90000</v>
      </c>
      <c r="J9029" s="497">
        <v>600000</v>
      </c>
      <c r="K9029" s="496">
        <v>13500000000</v>
      </c>
    </row>
    <row r="9030" spans="3:11" x14ac:dyDescent="0.25">
      <c r="C9030" s="494">
        <v>45761</v>
      </c>
      <c r="D9030" s="495" t="s">
        <v>1154</v>
      </c>
      <c r="E9030" s="496">
        <v>22500</v>
      </c>
      <c r="F9030" s="496">
        <v>23000</v>
      </c>
      <c r="G9030" s="496">
        <v>22500</v>
      </c>
      <c r="H9030" s="495">
        <v>3</v>
      </c>
      <c r="I9030" s="496">
        <v>67500</v>
      </c>
      <c r="J9030" s="497">
        <v>600000</v>
      </c>
      <c r="K9030" s="496">
        <v>13500000000</v>
      </c>
    </row>
    <row r="9031" spans="3:11" x14ac:dyDescent="0.25">
      <c r="C9031" s="494">
        <v>45761</v>
      </c>
      <c r="D9031" s="495" t="s">
        <v>1154</v>
      </c>
      <c r="E9031" s="496">
        <v>22500</v>
      </c>
      <c r="F9031" s="496">
        <v>23000</v>
      </c>
      <c r="G9031" s="496">
        <v>22500</v>
      </c>
      <c r="H9031" s="495">
        <v>5</v>
      </c>
      <c r="I9031" s="496">
        <v>112500</v>
      </c>
      <c r="J9031" s="497">
        <v>600000</v>
      </c>
      <c r="K9031" s="496">
        <v>13500000000</v>
      </c>
    </row>
    <row r="9032" spans="3:11" x14ac:dyDescent="0.25">
      <c r="C9032" s="494">
        <v>45761</v>
      </c>
      <c r="D9032" s="495" t="s">
        <v>1154</v>
      </c>
      <c r="E9032" s="496">
        <v>22500</v>
      </c>
      <c r="F9032" s="496">
        <v>23000</v>
      </c>
      <c r="G9032" s="496">
        <v>22500</v>
      </c>
      <c r="H9032" s="495">
        <v>1</v>
      </c>
      <c r="I9032" s="496">
        <v>22500</v>
      </c>
      <c r="J9032" s="497">
        <v>600000</v>
      </c>
      <c r="K9032" s="496">
        <v>13500000000</v>
      </c>
    </row>
    <row r="9033" spans="3:11" x14ac:dyDescent="0.25">
      <c r="C9033" s="494">
        <v>45761</v>
      </c>
      <c r="D9033" s="495" t="s">
        <v>1154</v>
      </c>
      <c r="E9033" s="496">
        <v>22500</v>
      </c>
      <c r="F9033" s="496">
        <v>23000</v>
      </c>
      <c r="G9033" s="496">
        <v>22500</v>
      </c>
      <c r="H9033" s="495">
        <v>2</v>
      </c>
      <c r="I9033" s="496">
        <v>45000</v>
      </c>
      <c r="J9033" s="497">
        <v>600000</v>
      </c>
      <c r="K9033" s="496">
        <v>13500000000</v>
      </c>
    </row>
    <row r="9034" spans="3:11" x14ac:dyDescent="0.25">
      <c r="C9034" s="494">
        <v>45761</v>
      </c>
      <c r="D9034" s="495" t="s">
        <v>1154</v>
      </c>
      <c r="E9034" s="496">
        <v>22500</v>
      </c>
      <c r="F9034" s="496">
        <v>23000</v>
      </c>
      <c r="G9034" s="496">
        <v>22500</v>
      </c>
      <c r="H9034" s="495">
        <v>1</v>
      </c>
      <c r="I9034" s="496">
        <v>22500</v>
      </c>
      <c r="J9034" s="497">
        <v>600000</v>
      </c>
      <c r="K9034" s="496">
        <v>13500000000</v>
      </c>
    </row>
    <row r="9035" spans="3:11" x14ac:dyDescent="0.25">
      <c r="C9035" s="494">
        <v>45761</v>
      </c>
      <c r="D9035" s="495" t="s">
        <v>1154</v>
      </c>
      <c r="E9035" s="496">
        <v>22500</v>
      </c>
      <c r="F9035" s="496">
        <v>23000</v>
      </c>
      <c r="G9035" s="496">
        <v>22500</v>
      </c>
      <c r="H9035" s="495">
        <v>4</v>
      </c>
      <c r="I9035" s="496">
        <v>90000</v>
      </c>
      <c r="J9035" s="497">
        <v>600000</v>
      </c>
      <c r="K9035" s="496">
        <v>13500000000</v>
      </c>
    </row>
    <row r="9036" spans="3:11" x14ac:dyDescent="0.25">
      <c r="C9036" s="494">
        <v>45761</v>
      </c>
      <c r="D9036" s="495" t="s">
        <v>1154</v>
      </c>
      <c r="E9036" s="496">
        <v>22500</v>
      </c>
      <c r="F9036" s="496">
        <v>23000</v>
      </c>
      <c r="G9036" s="496">
        <v>22500</v>
      </c>
      <c r="H9036" s="495">
        <v>100</v>
      </c>
      <c r="I9036" s="496">
        <v>2250000</v>
      </c>
      <c r="J9036" s="497">
        <v>600000</v>
      </c>
      <c r="K9036" s="496">
        <v>13500000000</v>
      </c>
    </row>
    <row r="9037" spans="3:11" x14ac:dyDescent="0.25">
      <c r="C9037" s="494">
        <v>45761</v>
      </c>
      <c r="D9037" s="495" t="s">
        <v>312</v>
      </c>
      <c r="E9037" s="496">
        <v>15799</v>
      </c>
      <c r="F9037" s="496">
        <v>15800</v>
      </c>
      <c r="G9037" s="496">
        <v>15100</v>
      </c>
      <c r="H9037" s="495">
        <v>1</v>
      </c>
      <c r="I9037" s="496">
        <v>15799</v>
      </c>
      <c r="J9037" s="497">
        <v>20000000</v>
      </c>
      <c r="K9037" s="496">
        <v>302000000000</v>
      </c>
    </row>
    <row r="9038" spans="3:11" x14ac:dyDescent="0.25">
      <c r="C9038" s="494">
        <v>45761</v>
      </c>
      <c r="D9038" s="495" t="s">
        <v>312</v>
      </c>
      <c r="E9038" s="496">
        <v>15799</v>
      </c>
      <c r="F9038" s="496">
        <v>15800</v>
      </c>
      <c r="G9038" s="496">
        <v>15100</v>
      </c>
      <c r="H9038" s="495">
        <v>1</v>
      </c>
      <c r="I9038" s="496">
        <v>15799</v>
      </c>
      <c r="J9038" s="497">
        <v>20000000</v>
      </c>
      <c r="K9038" s="496">
        <v>302000000000</v>
      </c>
    </row>
    <row r="9039" spans="3:11" x14ac:dyDescent="0.25">
      <c r="C9039" s="494">
        <v>45761</v>
      </c>
      <c r="D9039" s="495" t="s">
        <v>312</v>
      </c>
      <c r="E9039" s="496">
        <v>15799</v>
      </c>
      <c r="F9039" s="496">
        <v>15800</v>
      </c>
      <c r="G9039" s="496">
        <v>15100</v>
      </c>
      <c r="H9039" s="495">
        <v>2</v>
      </c>
      <c r="I9039" s="496">
        <v>31598</v>
      </c>
      <c r="J9039" s="497">
        <v>20000000</v>
      </c>
      <c r="K9039" s="496">
        <v>302000000000</v>
      </c>
    </row>
    <row r="9040" spans="3:11" x14ac:dyDescent="0.25">
      <c r="C9040" s="494">
        <v>45761</v>
      </c>
      <c r="D9040" s="495" t="s">
        <v>312</v>
      </c>
      <c r="E9040" s="496">
        <v>15799</v>
      </c>
      <c r="F9040" s="496">
        <v>15800</v>
      </c>
      <c r="G9040" s="496">
        <v>15100</v>
      </c>
      <c r="H9040" s="495">
        <v>24</v>
      </c>
      <c r="I9040" s="496">
        <v>379176</v>
      </c>
      <c r="J9040" s="497">
        <v>20000000</v>
      </c>
      <c r="K9040" s="496">
        <v>302000000000</v>
      </c>
    </row>
    <row r="9041" spans="3:11" x14ac:dyDescent="0.25">
      <c r="C9041" s="494">
        <v>45761</v>
      </c>
      <c r="D9041" s="495" t="s">
        <v>312</v>
      </c>
      <c r="E9041" s="496">
        <v>15799</v>
      </c>
      <c r="F9041" s="496">
        <v>15800</v>
      </c>
      <c r="G9041" s="496">
        <v>15100</v>
      </c>
      <c r="H9041" s="495">
        <v>1</v>
      </c>
      <c r="I9041" s="496">
        <v>15799</v>
      </c>
      <c r="J9041" s="497">
        <v>20000000</v>
      </c>
      <c r="K9041" s="496">
        <v>302000000000</v>
      </c>
    </row>
    <row r="9042" spans="3:11" x14ac:dyDescent="0.25">
      <c r="C9042" s="494">
        <v>45761</v>
      </c>
      <c r="D9042" s="495" t="s">
        <v>1155</v>
      </c>
      <c r="E9042" s="496">
        <v>19000</v>
      </c>
      <c r="F9042" s="496">
        <v>19000</v>
      </c>
      <c r="G9042" s="496">
        <v>19500</v>
      </c>
      <c r="H9042" s="495">
        <v>1</v>
      </c>
      <c r="I9042" s="496">
        <v>19000</v>
      </c>
      <c r="J9042" s="497">
        <v>2400000</v>
      </c>
      <c r="K9042" s="496">
        <v>46800000000</v>
      </c>
    </row>
    <row r="9043" spans="3:11" x14ac:dyDescent="0.25">
      <c r="C9043" s="494">
        <v>45761</v>
      </c>
      <c r="D9043" s="495" t="s">
        <v>1155</v>
      </c>
      <c r="E9043" s="496">
        <v>19000</v>
      </c>
      <c r="F9043" s="496">
        <v>19000</v>
      </c>
      <c r="G9043" s="496">
        <v>19500</v>
      </c>
      <c r="H9043" s="495">
        <v>2</v>
      </c>
      <c r="I9043" s="496">
        <v>38000</v>
      </c>
      <c r="J9043" s="497">
        <v>2400000</v>
      </c>
      <c r="K9043" s="496">
        <v>46800000000</v>
      </c>
    </row>
    <row r="9044" spans="3:11" x14ac:dyDescent="0.25">
      <c r="C9044" s="494">
        <v>45761</v>
      </c>
      <c r="D9044" s="495" t="s">
        <v>1154</v>
      </c>
      <c r="E9044" s="496">
        <v>22500</v>
      </c>
      <c r="F9044" s="496">
        <v>23000</v>
      </c>
      <c r="G9044" s="496">
        <v>22500</v>
      </c>
      <c r="H9044" s="495">
        <v>5</v>
      </c>
      <c r="I9044" s="496">
        <v>112500</v>
      </c>
      <c r="J9044" s="497">
        <v>600000</v>
      </c>
      <c r="K9044" s="496">
        <v>13500000000</v>
      </c>
    </row>
    <row r="9045" spans="3:11" x14ac:dyDescent="0.25">
      <c r="C9045" s="494">
        <v>45761</v>
      </c>
      <c r="D9045" s="495" t="s">
        <v>1154</v>
      </c>
      <c r="E9045" s="496">
        <v>22500</v>
      </c>
      <c r="F9045" s="496">
        <v>23000</v>
      </c>
      <c r="G9045" s="496">
        <v>22500</v>
      </c>
      <c r="H9045" s="495">
        <v>5</v>
      </c>
      <c r="I9045" s="496">
        <v>112500</v>
      </c>
      <c r="J9045" s="497">
        <v>600000</v>
      </c>
      <c r="K9045" s="496">
        <v>13500000000</v>
      </c>
    </row>
    <row r="9046" spans="3:11" x14ac:dyDescent="0.25">
      <c r="C9046" s="494">
        <v>45761</v>
      </c>
      <c r="D9046" s="495" t="s">
        <v>1154</v>
      </c>
      <c r="E9046" s="496">
        <v>22500</v>
      </c>
      <c r="F9046" s="496">
        <v>23000</v>
      </c>
      <c r="G9046" s="496">
        <v>22500</v>
      </c>
      <c r="H9046" s="495">
        <v>200</v>
      </c>
      <c r="I9046" s="496">
        <v>4500000</v>
      </c>
      <c r="J9046" s="497">
        <v>600000</v>
      </c>
      <c r="K9046" s="496">
        <v>13500000000</v>
      </c>
    </row>
    <row r="9047" spans="3:11" x14ac:dyDescent="0.25">
      <c r="C9047" s="494">
        <v>45761</v>
      </c>
      <c r="D9047" s="495" t="s">
        <v>1154</v>
      </c>
      <c r="E9047" s="496">
        <v>22500</v>
      </c>
      <c r="F9047" s="496">
        <v>23000</v>
      </c>
      <c r="G9047" s="496">
        <v>22500</v>
      </c>
      <c r="H9047" s="495">
        <v>50</v>
      </c>
      <c r="I9047" s="496">
        <v>1125000</v>
      </c>
      <c r="J9047" s="497">
        <v>600000</v>
      </c>
      <c r="K9047" s="496">
        <v>13500000000</v>
      </c>
    </row>
    <row r="9048" spans="3:11" x14ac:dyDescent="0.25">
      <c r="C9048" s="494">
        <v>45761</v>
      </c>
      <c r="D9048" s="495" t="s">
        <v>1154</v>
      </c>
      <c r="E9048" s="496">
        <v>21000</v>
      </c>
      <c r="F9048" s="496">
        <v>23000</v>
      </c>
      <c r="G9048" s="496">
        <v>22500</v>
      </c>
      <c r="H9048" s="495">
        <v>4</v>
      </c>
      <c r="I9048" s="496">
        <v>84000</v>
      </c>
      <c r="J9048" s="497">
        <v>600000</v>
      </c>
      <c r="K9048" s="496">
        <v>13500000000</v>
      </c>
    </row>
    <row r="9049" spans="3:11" x14ac:dyDescent="0.25">
      <c r="C9049" s="494">
        <v>45761</v>
      </c>
      <c r="D9049" s="495" t="s">
        <v>1155</v>
      </c>
      <c r="E9049" s="496">
        <v>19000</v>
      </c>
      <c r="F9049" s="496">
        <v>19000</v>
      </c>
      <c r="G9049" s="496">
        <v>19500</v>
      </c>
      <c r="H9049" s="495">
        <v>17</v>
      </c>
      <c r="I9049" s="496">
        <v>323000</v>
      </c>
      <c r="J9049" s="497">
        <v>2400000</v>
      </c>
      <c r="K9049" s="496">
        <v>46800000000</v>
      </c>
    </row>
    <row r="9050" spans="3:11" x14ac:dyDescent="0.25">
      <c r="C9050" s="494">
        <v>45761</v>
      </c>
      <c r="D9050" s="495" t="s">
        <v>1155</v>
      </c>
      <c r="E9050" s="496">
        <v>19000</v>
      </c>
      <c r="F9050" s="496">
        <v>19000</v>
      </c>
      <c r="G9050" s="496">
        <v>19500</v>
      </c>
      <c r="H9050" s="495">
        <v>60</v>
      </c>
      <c r="I9050" s="496">
        <v>1140000</v>
      </c>
      <c r="J9050" s="497">
        <v>2400000</v>
      </c>
      <c r="K9050" s="496">
        <v>46800000000</v>
      </c>
    </row>
    <row r="9051" spans="3:11" x14ac:dyDescent="0.25">
      <c r="C9051" s="494">
        <v>45761</v>
      </c>
      <c r="D9051" s="495" t="s">
        <v>310</v>
      </c>
      <c r="E9051" s="496">
        <v>58000</v>
      </c>
      <c r="F9051" s="496">
        <v>60000</v>
      </c>
      <c r="G9051" s="496">
        <v>60000</v>
      </c>
      <c r="H9051" s="495">
        <v>3</v>
      </c>
      <c r="I9051" s="496">
        <v>174000</v>
      </c>
      <c r="J9051" s="238">
        <v>19450000</v>
      </c>
      <c r="K9051" s="496">
        <v>1167000000000</v>
      </c>
    </row>
    <row r="9052" spans="3:11" x14ac:dyDescent="0.25">
      <c r="C9052" s="494">
        <v>45761</v>
      </c>
      <c r="D9052" s="495" t="s">
        <v>312</v>
      </c>
      <c r="E9052" s="496">
        <v>15700</v>
      </c>
      <c r="F9052" s="496">
        <v>15800</v>
      </c>
      <c r="G9052" s="496">
        <v>15100</v>
      </c>
      <c r="H9052" s="495">
        <v>1</v>
      </c>
      <c r="I9052" s="496">
        <v>15700</v>
      </c>
      <c r="J9052" s="497">
        <v>20000000</v>
      </c>
      <c r="K9052" s="496">
        <v>302000000000</v>
      </c>
    </row>
    <row r="9053" spans="3:11" x14ac:dyDescent="0.25">
      <c r="C9053" s="494">
        <v>45761</v>
      </c>
      <c r="D9053" s="495" t="s">
        <v>312</v>
      </c>
      <c r="E9053" s="496">
        <v>15700</v>
      </c>
      <c r="F9053" s="496">
        <v>15800</v>
      </c>
      <c r="G9053" s="496">
        <v>15100</v>
      </c>
      <c r="H9053" s="495">
        <v>2</v>
      </c>
      <c r="I9053" s="496">
        <v>31400</v>
      </c>
      <c r="J9053" s="497">
        <v>20000000</v>
      </c>
      <c r="K9053" s="496">
        <v>302000000000</v>
      </c>
    </row>
    <row r="9054" spans="3:11" x14ac:dyDescent="0.25">
      <c r="C9054" s="494">
        <v>45761</v>
      </c>
      <c r="D9054" s="495" t="s">
        <v>1154</v>
      </c>
      <c r="E9054" s="496">
        <v>22400</v>
      </c>
      <c r="F9054" s="496">
        <v>23000</v>
      </c>
      <c r="G9054" s="496">
        <v>22500</v>
      </c>
      <c r="H9054" s="495">
        <v>14</v>
      </c>
      <c r="I9054" s="496">
        <v>313600</v>
      </c>
      <c r="J9054" s="497">
        <v>600000</v>
      </c>
      <c r="K9054" s="496">
        <v>13500000000</v>
      </c>
    </row>
    <row r="9055" spans="3:11" x14ac:dyDescent="0.25">
      <c r="C9055" s="494">
        <v>45761</v>
      </c>
      <c r="D9055" s="495" t="s">
        <v>312</v>
      </c>
      <c r="E9055" s="496">
        <v>15200</v>
      </c>
      <c r="F9055" s="496">
        <v>15800</v>
      </c>
      <c r="G9055" s="496">
        <v>15100</v>
      </c>
      <c r="H9055" s="495">
        <v>3</v>
      </c>
      <c r="I9055" s="496">
        <v>45600</v>
      </c>
      <c r="J9055" s="497">
        <v>20000000</v>
      </c>
      <c r="K9055" s="496">
        <v>302000000000</v>
      </c>
    </row>
    <row r="9056" spans="3:11" x14ac:dyDescent="0.25">
      <c r="C9056" s="494">
        <v>45761</v>
      </c>
      <c r="D9056" s="495" t="s">
        <v>312</v>
      </c>
      <c r="E9056" s="496">
        <v>15100</v>
      </c>
      <c r="F9056" s="496">
        <v>15800</v>
      </c>
      <c r="G9056" s="496">
        <v>15100</v>
      </c>
      <c r="H9056" s="495">
        <v>1</v>
      </c>
      <c r="I9056" s="496">
        <v>15100</v>
      </c>
      <c r="J9056" s="497">
        <v>20000000</v>
      </c>
      <c r="K9056" s="496">
        <v>302000000000</v>
      </c>
    </row>
    <row r="9057" spans="3:11" x14ac:dyDescent="0.25">
      <c r="C9057" s="494">
        <v>45761</v>
      </c>
      <c r="D9057" s="495" t="s">
        <v>1154</v>
      </c>
      <c r="E9057" s="496">
        <v>22500</v>
      </c>
      <c r="F9057" s="496">
        <v>23000</v>
      </c>
      <c r="G9057" s="496">
        <v>22500</v>
      </c>
      <c r="H9057" s="495">
        <v>200</v>
      </c>
      <c r="I9057" s="496">
        <v>4500000</v>
      </c>
      <c r="J9057" s="497">
        <v>600000</v>
      </c>
      <c r="K9057" s="496">
        <v>13500000000</v>
      </c>
    </row>
    <row r="9058" spans="3:11" x14ac:dyDescent="0.25">
      <c r="C9058" s="494">
        <v>45761</v>
      </c>
      <c r="D9058" s="495" t="s">
        <v>310</v>
      </c>
      <c r="E9058" s="496">
        <v>60000</v>
      </c>
      <c r="F9058" s="496">
        <v>60000</v>
      </c>
      <c r="G9058" s="496">
        <v>60000</v>
      </c>
      <c r="H9058" s="495">
        <v>2</v>
      </c>
      <c r="I9058" s="496">
        <v>120000</v>
      </c>
      <c r="J9058" s="238">
        <v>19450000</v>
      </c>
      <c r="K9058" s="496">
        <v>1167000000000</v>
      </c>
    </row>
    <row r="9059" spans="3:11" x14ac:dyDescent="0.25">
      <c r="C9059" s="494">
        <v>45761</v>
      </c>
      <c r="D9059" s="495" t="s">
        <v>1154</v>
      </c>
      <c r="E9059" s="496">
        <v>22500</v>
      </c>
      <c r="F9059" s="496">
        <v>23000</v>
      </c>
      <c r="G9059" s="496">
        <v>22500</v>
      </c>
      <c r="H9059" s="495">
        <v>8</v>
      </c>
      <c r="I9059" s="496">
        <v>180000</v>
      </c>
      <c r="J9059" s="497">
        <v>600000</v>
      </c>
      <c r="K9059" s="496">
        <v>13500000000</v>
      </c>
    </row>
    <row r="9060" spans="3:11" x14ac:dyDescent="0.25">
      <c r="C9060" s="494">
        <v>45761</v>
      </c>
      <c r="D9060" s="495" t="s">
        <v>1155</v>
      </c>
      <c r="E9060" s="496">
        <v>19500</v>
      </c>
      <c r="F9060" s="496">
        <v>19000</v>
      </c>
      <c r="G9060" s="496">
        <v>19500</v>
      </c>
      <c r="H9060" s="495">
        <v>17</v>
      </c>
      <c r="I9060" s="496">
        <v>331500</v>
      </c>
      <c r="J9060" s="497">
        <v>2400000</v>
      </c>
      <c r="K9060" s="496">
        <v>46800000000</v>
      </c>
    </row>
    <row r="9061" spans="3:11" x14ac:dyDescent="0.25">
      <c r="C9061" s="494">
        <v>45761</v>
      </c>
      <c r="D9061" s="495" t="s">
        <v>1154</v>
      </c>
      <c r="E9061" s="496">
        <v>22500</v>
      </c>
      <c r="F9061" s="496">
        <v>23000</v>
      </c>
      <c r="G9061" s="496">
        <v>22500</v>
      </c>
      <c r="H9061" s="495">
        <v>4</v>
      </c>
      <c r="I9061" s="496">
        <v>90000</v>
      </c>
      <c r="J9061" s="497">
        <v>600000</v>
      </c>
      <c r="K9061" s="496">
        <v>13500000000</v>
      </c>
    </row>
    <row r="9062" spans="3:11" x14ac:dyDescent="0.25">
      <c r="C9062" s="494">
        <v>45761</v>
      </c>
      <c r="D9062" s="495" t="s">
        <v>1154</v>
      </c>
      <c r="E9062" s="496">
        <v>22500</v>
      </c>
      <c r="F9062" s="496">
        <v>23000</v>
      </c>
      <c r="G9062" s="496">
        <v>22500</v>
      </c>
      <c r="H9062" s="495">
        <v>1</v>
      </c>
      <c r="I9062" s="496">
        <v>22500</v>
      </c>
      <c r="J9062" s="497">
        <v>600000</v>
      </c>
      <c r="K9062" s="496">
        <v>13500000000</v>
      </c>
    </row>
    <row r="9063" spans="3:11" x14ac:dyDescent="0.25">
      <c r="C9063" s="494">
        <v>45761</v>
      </c>
      <c r="D9063" s="495" t="s">
        <v>1155</v>
      </c>
      <c r="E9063" s="496">
        <v>19500</v>
      </c>
      <c r="F9063" s="496">
        <v>19000</v>
      </c>
      <c r="G9063" s="496">
        <v>19500</v>
      </c>
      <c r="H9063" s="495">
        <v>1</v>
      </c>
      <c r="I9063" s="496">
        <v>19500</v>
      </c>
      <c r="J9063" s="497">
        <v>2400000</v>
      </c>
      <c r="K9063" s="496">
        <v>46800000000</v>
      </c>
    </row>
    <row r="9064" spans="3:11" x14ac:dyDescent="0.25">
      <c r="C9064" s="494">
        <v>45761</v>
      </c>
      <c r="D9064" s="495" t="s">
        <v>1155</v>
      </c>
      <c r="E9064" s="496">
        <v>19500</v>
      </c>
      <c r="F9064" s="496">
        <v>19000</v>
      </c>
      <c r="G9064" s="496">
        <v>19500</v>
      </c>
      <c r="H9064" s="495">
        <v>10</v>
      </c>
      <c r="I9064" s="496">
        <v>195000</v>
      </c>
      <c r="J9064" s="497">
        <v>2400000</v>
      </c>
      <c r="K9064" s="496">
        <v>46800000000</v>
      </c>
    </row>
    <row r="9065" spans="3:11" x14ac:dyDescent="0.25">
      <c r="C9065" s="494">
        <v>45761</v>
      </c>
      <c r="D9065" s="495" t="s">
        <v>312</v>
      </c>
      <c r="E9065" s="496">
        <v>15100</v>
      </c>
      <c r="F9065" s="496">
        <v>15800</v>
      </c>
      <c r="G9065" s="496">
        <v>15100</v>
      </c>
      <c r="H9065" s="495">
        <v>1</v>
      </c>
      <c r="I9065" s="496">
        <v>15100</v>
      </c>
      <c r="J9065" s="497">
        <v>20000000</v>
      </c>
      <c r="K9065" s="496">
        <v>302000000000</v>
      </c>
    </row>
    <row r="9066" spans="3:11" x14ac:dyDescent="0.25">
      <c r="C9066" s="494">
        <v>45761</v>
      </c>
      <c r="D9066" s="495" t="s">
        <v>312</v>
      </c>
      <c r="E9066" s="496">
        <v>15100</v>
      </c>
      <c r="F9066" s="496">
        <v>15800</v>
      </c>
      <c r="G9066" s="496">
        <v>15100</v>
      </c>
      <c r="H9066" s="495">
        <v>1</v>
      </c>
      <c r="I9066" s="496">
        <v>15100</v>
      </c>
      <c r="J9066" s="497">
        <v>20000000</v>
      </c>
      <c r="K9066" s="496">
        <v>302000000000</v>
      </c>
    </row>
    <row r="9067" spans="3:11" x14ac:dyDescent="0.25">
      <c r="C9067" s="494">
        <v>45761</v>
      </c>
      <c r="D9067" s="495" t="s">
        <v>312</v>
      </c>
      <c r="E9067" s="496">
        <v>15100</v>
      </c>
      <c r="F9067" s="496">
        <v>15800</v>
      </c>
      <c r="G9067" s="496">
        <v>15100</v>
      </c>
      <c r="H9067" s="495">
        <v>1</v>
      </c>
      <c r="I9067" s="496">
        <v>15100</v>
      </c>
      <c r="J9067" s="497">
        <v>20000000</v>
      </c>
      <c r="K9067" s="496">
        <v>302000000000</v>
      </c>
    </row>
    <row r="9068" spans="3:11" x14ac:dyDescent="0.25">
      <c r="C9068" s="494">
        <v>45761</v>
      </c>
      <c r="D9068" s="495" t="s">
        <v>312</v>
      </c>
      <c r="E9068" s="496">
        <v>15100</v>
      </c>
      <c r="F9068" s="496">
        <v>15800</v>
      </c>
      <c r="G9068" s="496">
        <v>15100</v>
      </c>
      <c r="H9068" s="495">
        <v>25</v>
      </c>
      <c r="I9068" s="496">
        <v>377500</v>
      </c>
      <c r="J9068" s="497">
        <v>20000000</v>
      </c>
      <c r="K9068" s="496">
        <v>302000000000</v>
      </c>
    </row>
    <row r="9069" spans="3:11" x14ac:dyDescent="0.25">
      <c r="C9069" s="494">
        <v>45761</v>
      </c>
      <c r="D9069" s="495" t="s">
        <v>310</v>
      </c>
      <c r="E9069" s="496">
        <v>60000</v>
      </c>
      <c r="F9069" s="496">
        <v>60000</v>
      </c>
      <c r="G9069" s="496">
        <v>60000</v>
      </c>
      <c r="H9069" s="495">
        <v>3</v>
      </c>
      <c r="I9069" s="496">
        <v>180000</v>
      </c>
      <c r="J9069" s="238">
        <v>19450000</v>
      </c>
      <c r="K9069" s="496">
        <v>1167000000000</v>
      </c>
    </row>
    <row r="9070" spans="3:11" x14ac:dyDescent="0.25">
      <c r="C9070" s="494">
        <v>45761</v>
      </c>
      <c r="D9070" s="495" t="s">
        <v>312</v>
      </c>
      <c r="E9070" s="496">
        <v>15100</v>
      </c>
      <c r="F9070" s="496">
        <v>15800</v>
      </c>
      <c r="G9070" s="496">
        <v>15100</v>
      </c>
      <c r="H9070" s="495">
        <v>3</v>
      </c>
      <c r="I9070" s="496">
        <v>45300</v>
      </c>
      <c r="J9070" s="497">
        <v>20000000</v>
      </c>
      <c r="K9070" s="496">
        <v>302000000000</v>
      </c>
    </row>
    <row r="9071" spans="3:11" x14ac:dyDescent="0.25">
      <c r="C9071" s="494">
        <v>45761</v>
      </c>
      <c r="D9071" s="495" t="s">
        <v>1154</v>
      </c>
      <c r="E9071" s="496">
        <v>22500</v>
      </c>
      <c r="F9071" s="496">
        <v>23000</v>
      </c>
      <c r="G9071" s="496">
        <v>22500</v>
      </c>
      <c r="H9071" s="495">
        <v>14</v>
      </c>
      <c r="I9071" s="496">
        <v>315000</v>
      </c>
      <c r="J9071" s="497">
        <v>600000</v>
      </c>
      <c r="K9071" s="496">
        <v>13500000000</v>
      </c>
    </row>
    <row r="9072" spans="3:11" x14ac:dyDescent="0.25">
      <c r="C9072" s="494">
        <v>45761</v>
      </c>
      <c r="D9072" s="495" t="s">
        <v>312</v>
      </c>
      <c r="E9072" s="496">
        <v>15100</v>
      </c>
      <c r="F9072" s="496">
        <v>15800</v>
      </c>
      <c r="G9072" s="496">
        <v>15100</v>
      </c>
      <c r="H9072" s="495">
        <v>1</v>
      </c>
      <c r="I9072" s="496">
        <v>15100</v>
      </c>
      <c r="J9072" s="497">
        <v>20000000</v>
      </c>
      <c r="K9072" s="496">
        <v>302000000000</v>
      </c>
    </row>
    <row r="9073" spans="3:11" x14ac:dyDescent="0.25">
      <c r="C9073" s="494">
        <v>45761</v>
      </c>
      <c r="D9073" s="495" t="s">
        <v>1154</v>
      </c>
      <c r="E9073" s="496">
        <v>22500</v>
      </c>
      <c r="F9073" s="496">
        <v>23000</v>
      </c>
      <c r="G9073" s="496">
        <v>22500</v>
      </c>
      <c r="H9073" s="495">
        <v>2</v>
      </c>
      <c r="I9073" s="496">
        <v>45000</v>
      </c>
      <c r="J9073" s="497">
        <v>600000</v>
      </c>
      <c r="K9073" s="496">
        <v>13500000000</v>
      </c>
    </row>
    <row r="9074" spans="3:11" x14ac:dyDescent="0.25">
      <c r="C9074" s="494">
        <v>45761</v>
      </c>
      <c r="D9074" s="495" t="s">
        <v>312</v>
      </c>
      <c r="E9074" s="496">
        <v>15100</v>
      </c>
      <c r="F9074" s="496">
        <v>15800</v>
      </c>
      <c r="G9074" s="496">
        <v>15100</v>
      </c>
      <c r="H9074" s="495">
        <v>2</v>
      </c>
      <c r="I9074" s="496">
        <v>30200</v>
      </c>
      <c r="J9074" s="497">
        <v>20000000</v>
      </c>
      <c r="K9074" s="496">
        <v>302000000000</v>
      </c>
    </row>
    <row r="9075" spans="3:11" x14ac:dyDescent="0.25">
      <c r="C9075" s="494">
        <v>45761</v>
      </c>
      <c r="D9075" s="495" t="s">
        <v>1155</v>
      </c>
      <c r="E9075" s="496">
        <v>19500</v>
      </c>
      <c r="F9075" s="496">
        <v>19000</v>
      </c>
      <c r="G9075" s="496">
        <v>19500</v>
      </c>
      <c r="H9075" s="495">
        <v>20</v>
      </c>
      <c r="I9075" s="496">
        <v>390000</v>
      </c>
      <c r="J9075" s="497">
        <v>2400000</v>
      </c>
      <c r="K9075" s="496">
        <v>46800000000</v>
      </c>
    </row>
    <row r="9076" spans="3:11" x14ac:dyDescent="0.25">
      <c r="C9076" s="494">
        <v>45761</v>
      </c>
      <c r="D9076" s="495" t="s">
        <v>1155</v>
      </c>
      <c r="E9076" s="496">
        <v>19500</v>
      </c>
      <c r="F9076" s="496">
        <v>19000</v>
      </c>
      <c r="G9076" s="496">
        <v>19500</v>
      </c>
      <c r="H9076" s="495">
        <v>3</v>
      </c>
      <c r="I9076" s="496">
        <v>58500</v>
      </c>
      <c r="J9076" s="497">
        <v>2400000</v>
      </c>
      <c r="K9076" s="496">
        <v>46800000000</v>
      </c>
    </row>
    <row r="9077" spans="3:11" x14ac:dyDescent="0.25">
      <c r="C9077" s="494">
        <v>45761</v>
      </c>
      <c r="D9077" s="495" t="s">
        <v>1155</v>
      </c>
      <c r="E9077" s="496">
        <v>19500</v>
      </c>
      <c r="F9077" s="496">
        <v>19000</v>
      </c>
      <c r="G9077" s="496">
        <v>19500</v>
      </c>
      <c r="H9077" s="495">
        <v>5</v>
      </c>
      <c r="I9077" s="496">
        <v>97500</v>
      </c>
      <c r="J9077" s="497">
        <v>2400000</v>
      </c>
      <c r="K9077" s="496">
        <v>46800000000</v>
      </c>
    </row>
    <row r="9078" spans="3:11" x14ac:dyDescent="0.25">
      <c r="C9078" s="494">
        <v>45761</v>
      </c>
      <c r="D9078" s="495" t="s">
        <v>1155</v>
      </c>
      <c r="E9078" s="496">
        <v>19500</v>
      </c>
      <c r="F9078" s="496">
        <v>19000</v>
      </c>
      <c r="G9078" s="496">
        <v>19500</v>
      </c>
      <c r="H9078" s="495">
        <v>4</v>
      </c>
      <c r="I9078" s="496">
        <v>78000</v>
      </c>
      <c r="J9078" s="497">
        <v>2400000</v>
      </c>
      <c r="K9078" s="496">
        <v>46800000000</v>
      </c>
    </row>
    <row r="9079" spans="3:11" x14ac:dyDescent="0.25">
      <c r="C9079" s="494">
        <v>45761</v>
      </c>
      <c r="D9079" s="495" t="s">
        <v>1154</v>
      </c>
      <c r="E9079" s="496">
        <v>22500</v>
      </c>
      <c r="F9079" s="496">
        <v>23000</v>
      </c>
      <c r="G9079" s="496">
        <v>22500</v>
      </c>
      <c r="H9079" s="495">
        <v>10</v>
      </c>
      <c r="I9079" s="496">
        <v>225000</v>
      </c>
      <c r="J9079" s="497">
        <v>600000</v>
      </c>
      <c r="K9079" s="496">
        <v>13500000000</v>
      </c>
    </row>
    <row r="9080" spans="3:11" x14ac:dyDescent="0.25">
      <c r="C9080" s="494">
        <v>45762</v>
      </c>
      <c r="D9080" s="495" t="s">
        <v>310</v>
      </c>
      <c r="E9080" s="496">
        <v>60000</v>
      </c>
      <c r="F9080" s="496">
        <v>60000</v>
      </c>
      <c r="G9080" s="496">
        <v>60000</v>
      </c>
      <c r="H9080" s="495">
        <v>2</v>
      </c>
      <c r="I9080" s="496">
        <v>120000</v>
      </c>
      <c r="J9080" s="238">
        <v>19450000</v>
      </c>
      <c r="K9080" s="496">
        <v>1167000000000</v>
      </c>
    </row>
    <row r="9081" spans="3:11" x14ac:dyDescent="0.25">
      <c r="C9081" s="494">
        <v>45762</v>
      </c>
      <c r="D9081" s="495" t="s">
        <v>310</v>
      </c>
      <c r="E9081" s="496">
        <v>60000</v>
      </c>
      <c r="F9081" s="496">
        <v>60000</v>
      </c>
      <c r="G9081" s="496">
        <v>60000</v>
      </c>
      <c r="H9081" s="495">
        <v>4</v>
      </c>
      <c r="I9081" s="496">
        <v>240000</v>
      </c>
      <c r="J9081" s="238">
        <v>19450000</v>
      </c>
      <c r="K9081" s="496">
        <v>1167000000000</v>
      </c>
    </row>
    <row r="9082" spans="3:11" x14ac:dyDescent="0.25">
      <c r="C9082" s="494">
        <v>45762</v>
      </c>
      <c r="D9082" s="495" t="s">
        <v>310</v>
      </c>
      <c r="E9082" s="496">
        <v>60000</v>
      </c>
      <c r="F9082" s="496">
        <v>60000</v>
      </c>
      <c r="G9082" s="496">
        <v>60000</v>
      </c>
      <c r="H9082" s="495">
        <v>1</v>
      </c>
      <c r="I9082" s="496">
        <v>60000</v>
      </c>
      <c r="J9082" s="238">
        <v>19450000</v>
      </c>
      <c r="K9082" s="496">
        <v>1167000000000</v>
      </c>
    </row>
    <row r="9083" spans="3:11" x14ac:dyDescent="0.25">
      <c r="C9083" s="494">
        <v>45762</v>
      </c>
      <c r="D9083" s="495" t="s">
        <v>310</v>
      </c>
      <c r="E9083" s="496">
        <v>60000</v>
      </c>
      <c r="F9083" s="496">
        <v>60000</v>
      </c>
      <c r="G9083" s="496">
        <v>60000</v>
      </c>
      <c r="H9083" s="495">
        <v>4</v>
      </c>
      <c r="I9083" s="496">
        <v>240000</v>
      </c>
      <c r="J9083" s="238">
        <v>19450000</v>
      </c>
      <c r="K9083" s="496">
        <v>1167000000000</v>
      </c>
    </row>
    <row r="9084" spans="3:11" x14ac:dyDescent="0.25">
      <c r="C9084" s="494">
        <v>45762</v>
      </c>
      <c r="D9084" s="495" t="s">
        <v>310</v>
      </c>
      <c r="E9084" s="496">
        <v>60000</v>
      </c>
      <c r="F9084" s="496">
        <v>60000</v>
      </c>
      <c r="G9084" s="496">
        <v>60000</v>
      </c>
      <c r="H9084" s="495">
        <v>1</v>
      </c>
      <c r="I9084" s="496">
        <v>60000</v>
      </c>
      <c r="J9084" s="238">
        <v>19450000</v>
      </c>
      <c r="K9084" s="496">
        <v>1167000000000</v>
      </c>
    </row>
    <row r="9085" spans="3:11" x14ac:dyDescent="0.25">
      <c r="C9085" s="494">
        <v>45762</v>
      </c>
      <c r="D9085" s="495" t="s">
        <v>310</v>
      </c>
      <c r="E9085" s="496">
        <v>60000</v>
      </c>
      <c r="F9085" s="496">
        <v>60000</v>
      </c>
      <c r="G9085" s="496">
        <v>60000</v>
      </c>
      <c r="H9085" s="495">
        <v>14</v>
      </c>
      <c r="I9085" s="496">
        <v>840000</v>
      </c>
      <c r="J9085" s="238">
        <v>19450000</v>
      </c>
      <c r="K9085" s="496">
        <v>1167000000000</v>
      </c>
    </row>
    <row r="9086" spans="3:11" x14ac:dyDescent="0.25">
      <c r="C9086" s="494">
        <v>45762</v>
      </c>
      <c r="D9086" s="495" t="s">
        <v>310</v>
      </c>
      <c r="E9086" s="496">
        <v>60000</v>
      </c>
      <c r="F9086" s="496">
        <v>60000</v>
      </c>
      <c r="G9086" s="496">
        <v>60000</v>
      </c>
      <c r="H9086" s="495">
        <v>10</v>
      </c>
      <c r="I9086" s="496">
        <v>600000</v>
      </c>
      <c r="J9086" s="238">
        <v>19450000</v>
      </c>
      <c r="K9086" s="496">
        <v>1167000000000</v>
      </c>
    </row>
    <row r="9087" spans="3:11" x14ac:dyDescent="0.25">
      <c r="C9087" s="494">
        <v>45762</v>
      </c>
      <c r="D9087" s="495" t="s">
        <v>310</v>
      </c>
      <c r="E9087" s="496">
        <v>60000</v>
      </c>
      <c r="F9087" s="496">
        <v>60000</v>
      </c>
      <c r="G9087" s="496">
        <v>60000</v>
      </c>
      <c r="H9087" s="495">
        <v>1</v>
      </c>
      <c r="I9087" s="496">
        <v>60000</v>
      </c>
      <c r="J9087" s="238">
        <v>19450000</v>
      </c>
      <c r="K9087" s="496">
        <v>1167000000000</v>
      </c>
    </row>
    <row r="9088" spans="3:11" x14ac:dyDescent="0.25">
      <c r="C9088" s="494">
        <v>45762</v>
      </c>
      <c r="D9088" s="495" t="s">
        <v>1154</v>
      </c>
      <c r="E9088" s="496">
        <v>22500</v>
      </c>
      <c r="F9088" s="496">
        <v>22500</v>
      </c>
      <c r="G9088" s="496">
        <v>22350</v>
      </c>
      <c r="H9088" s="495">
        <v>5</v>
      </c>
      <c r="I9088" s="496">
        <v>112500</v>
      </c>
      <c r="J9088" s="497">
        <v>600000</v>
      </c>
      <c r="K9088" s="496">
        <v>13410000000</v>
      </c>
    </row>
    <row r="9089" spans="3:11" x14ac:dyDescent="0.25">
      <c r="C9089" s="494">
        <v>45762</v>
      </c>
      <c r="D9089" s="495" t="s">
        <v>1154</v>
      </c>
      <c r="E9089" s="496">
        <v>22500</v>
      </c>
      <c r="F9089" s="496">
        <v>22500</v>
      </c>
      <c r="G9089" s="496">
        <v>22350</v>
      </c>
      <c r="H9089" s="495">
        <v>4</v>
      </c>
      <c r="I9089" s="496">
        <v>90000</v>
      </c>
      <c r="J9089" s="497">
        <v>600000</v>
      </c>
      <c r="K9089" s="496">
        <v>13410000000</v>
      </c>
    </row>
    <row r="9090" spans="3:11" x14ac:dyDescent="0.25">
      <c r="C9090" s="494">
        <v>45762</v>
      </c>
      <c r="D9090" s="495" t="s">
        <v>1154</v>
      </c>
      <c r="E9090" s="496">
        <v>22500</v>
      </c>
      <c r="F9090" s="496">
        <v>22500</v>
      </c>
      <c r="G9090" s="496">
        <v>22350</v>
      </c>
      <c r="H9090" s="495">
        <v>1</v>
      </c>
      <c r="I9090" s="496">
        <v>22500</v>
      </c>
      <c r="J9090" s="497">
        <v>600000</v>
      </c>
      <c r="K9090" s="496">
        <v>13410000000</v>
      </c>
    </row>
    <row r="9091" spans="3:11" x14ac:dyDescent="0.25">
      <c r="C9091" s="494">
        <v>45762</v>
      </c>
      <c r="D9091" s="495" t="s">
        <v>1154</v>
      </c>
      <c r="E9091" s="496">
        <v>22500</v>
      </c>
      <c r="F9091" s="496">
        <v>22500</v>
      </c>
      <c r="G9091" s="496">
        <v>22350</v>
      </c>
      <c r="H9091" s="495">
        <v>2</v>
      </c>
      <c r="I9091" s="496">
        <v>45000</v>
      </c>
      <c r="J9091" s="497">
        <v>600000</v>
      </c>
      <c r="K9091" s="496">
        <v>13410000000</v>
      </c>
    </row>
    <row r="9092" spans="3:11" x14ac:dyDescent="0.25">
      <c r="C9092" s="494">
        <v>45762</v>
      </c>
      <c r="D9092" s="495" t="s">
        <v>1154</v>
      </c>
      <c r="E9092" s="496">
        <v>22500</v>
      </c>
      <c r="F9092" s="496">
        <v>22500</v>
      </c>
      <c r="G9092" s="496">
        <v>22350</v>
      </c>
      <c r="H9092" s="495">
        <v>1</v>
      </c>
      <c r="I9092" s="496">
        <v>22500</v>
      </c>
      <c r="J9092" s="497">
        <v>600000</v>
      </c>
      <c r="K9092" s="496">
        <v>13410000000</v>
      </c>
    </row>
    <row r="9093" spans="3:11" x14ac:dyDescent="0.25">
      <c r="C9093" s="494">
        <v>45762</v>
      </c>
      <c r="D9093" s="495" t="s">
        <v>1154</v>
      </c>
      <c r="E9093" s="496">
        <v>22500</v>
      </c>
      <c r="F9093" s="496">
        <v>22500</v>
      </c>
      <c r="G9093" s="496">
        <v>22350</v>
      </c>
      <c r="H9093" s="495">
        <v>20</v>
      </c>
      <c r="I9093" s="496">
        <v>450000</v>
      </c>
      <c r="J9093" s="497">
        <v>600000</v>
      </c>
      <c r="K9093" s="496">
        <v>13410000000</v>
      </c>
    </row>
    <row r="9094" spans="3:11" x14ac:dyDescent="0.25">
      <c r="C9094" s="494">
        <v>45762</v>
      </c>
      <c r="D9094" s="495" t="s">
        <v>1154</v>
      </c>
      <c r="E9094" s="496">
        <v>22500</v>
      </c>
      <c r="F9094" s="496">
        <v>22500</v>
      </c>
      <c r="G9094" s="496">
        <v>22350</v>
      </c>
      <c r="H9094" s="495">
        <v>5</v>
      </c>
      <c r="I9094" s="496">
        <v>112500</v>
      </c>
      <c r="J9094" s="497">
        <v>600000</v>
      </c>
      <c r="K9094" s="496">
        <v>13410000000</v>
      </c>
    </row>
    <row r="9095" spans="3:11" x14ac:dyDescent="0.25">
      <c r="C9095" s="494">
        <v>45762</v>
      </c>
      <c r="D9095" s="495" t="s">
        <v>1154</v>
      </c>
      <c r="E9095" s="496">
        <v>22500</v>
      </c>
      <c r="F9095" s="496">
        <v>22500</v>
      </c>
      <c r="G9095" s="496">
        <v>22350</v>
      </c>
      <c r="H9095" s="495">
        <v>1</v>
      </c>
      <c r="I9095" s="496">
        <v>22500</v>
      </c>
      <c r="J9095" s="497">
        <v>600000</v>
      </c>
      <c r="K9095" s="496">
        <v>13410000000</v>
      </c>
    </row>
    <row r="9096" spans="3:11" x14ac:dyDescent="0.25">
      <c r="C9096" s="494">
        <v>45762</v>
      </c>
      <c r="D9096" s="495" t="s">
        <v>1154</v>
      </c>
      <c r="E9096" s="496">
        <v>22500</v>
      </c>
      <c r="F9096" s="496">
        <v>22500</v>
      </c>
      <c r="G9096" s="496">
        <v>22350</v>
      </c>
      <c r="H9096" s="495">
        <v>2</v>
      </c>
      <c r="I9096" s="496">
        <v>45000</v>
      </c>
      <c r="J9096" s="497">
        <v>600000</v>
      </c>
      <c r="K9096" s="496">
        <v>13410000000</v>
      </c>
    </row>
    <row r="9097" spans="3:11" x14ac:dyDescent="0.25">
      <c r="C9097" s="494">
        <v>45762</v>
      </c>
      <c r="D9097" s="495" t="s">
        <v>1154</v>
      </c>
      <c r="E9097" s="496">
        <v>22500</v>
      </c>
      <c r="F9097" s="496">
        <v>22500</v>
      </c>
      <c r="G9097" s="496">
        <v>22350</v>
      </c>
      <c r="H9097" s="495">
        <v>1</v>
      </c>
      <c r="I9097" s="496">
        <v>22500</v>
      </c>
      <c r="J9097" s="497">
        <v>600000</v>
      </c>
      <c r="K9097" s="496">
        <v>13410000000</v>
      </c>
    </row>
    <row r="9098" spans="3:11" x14ac:dyDescent="0.25">
      <c r="C9098" s="494">
        <v>45762</v>
      </c>
      <c r="D9098" s="495" t="s">
        <v>1154</v>
      </c>
      <c r="E9098" s="496">
        <v>22500</v>
      </c>
      <c r="F9098" s="496">
        <v>22500</v>
      </c>
      <c r="G9098" s="496">
        <v>22350</v>
      </c>
      <c r="H9098" s="495">
        <v>5</v>
      </c>
      <c r="I9098" s="496">
        <v>112500</v>
      </c>
      <c r="J9098" s="497">
        <v>600000</v>
      </c>
      <c r="K9098" s="496">
        <v>13410000000</v>
      </c>
    </row>
    <row r="9099" spans="3:11" x14ac:dyDescent="0.25">
      <c r="C9099" s="494">
        <v>45762</v>
      </c>
      <c r="D9099" s="495" t="s">
        <v>1154</v>
      </c>
      <c r="E9099" s="496">
        <v>22500</v>
      </c>
      <c r="F9099" s="496">
        <v>22500</v>
      </c>
      <c r="G9099" s="496">
        <v>22350</v>
      </c>
      <c r="H9099" s="495">
        <v>1</v>
      </c>
      <c r="I9099" s="496">
        <v>22500</v>
      </c>
      <c r="J9099" s="497">
        <v>600000</v>
      </c>
      <c r="K9099" s="496">
        <v>13410000000</v>
      </c>
    </row>
    <row r="9100" spans="3:11" x14ac:dyDescent="0.25">
      <c r="C9100" s="494">
        <v>45762</v>
      </c>
      <c r="D9100" s="495" t="s">
        <v>1154</v>
      </c>
      <c r="E9100" s="496">
        <v>22500</v>
      </c>
      <c r="F9100" s="496">
        <v>22500</v>
      </c>
      <c r="G9100" s="496">
        <v>22350</v>
      </c>
      <c r="H9100" s="495">
        <v>1</v>
      </c>
      <c r="I9100" s="496">
        <v>22500</v>
      </c>
      <c r="J9100" s="497">
        <v>600000</v>
      </c>
      <c r="K9100" s="496">
        <v>13410000000</v>
      </c>
    </row>
    <row r="9101" spans="3:11" x14ac:dyDescent="0.25">
      <c r="C9101" s="494">
        <v>45762</v>
      </c>
      <c r="D9101" s="495" t="s">
        <v>1154</v>
      </c>
      <c r="E9101" s="496">
        <v>22500</v>
      </c>
      <c r="F9101" s="496">
        <v>22500</v>
      </c>
      <c r="G9101" s="496">
        <v>22350</v>
      </c>
      <c r="H9101" s="495">
        <v>1</v>
      </c>
      <c r="I9101" s="496">
        <v>22500</v>
      </c>
      <c r="J9101" s="497">
        <v>600000</v>
      </c>
      <c r="K9101" s="496">
        <v>13410000000</v>
      </c>
    </row>
    <row r="9102" spans="3:11" x14ac:dyDescent="0.25">
      <c r="C9102" s="494">
        <v>45762</v>
      </c>
      <c r="D9102" s="495" t="s">
        <v>1154</v>
      </c>
      <c r="E9102" s="496">
        <v>22500</v>
      </c>
      <c r="F9102" s="496">
        <v>22500</v>
      </c>
      <c r="G9102" s="496">
        <v>22350</v>
      </c>
      <c r="H9102" s="495">
        <v>1</v>
      </c>
      <c r="I9102" s="496">
        <v>22500</v>
      </c>
      <c r="J9102" s="497">
        <v>600000</v>
      </c>
      <c r="K9102" s="496">
        <v>13410000000</v>
      </c>
    </row>
    <row r="9103" spans="3:11" x14ac:dyDescent="0.25">
      <c r="C9103" s="494">
        <v>45762</v>
      </c>
      <c r="D9103" s="495" t="s">
        <v>312</v>
      </c>
      <c r="E9103" s="496">
        <v>15100</v>
      </c>
      <c r="F9103" s="496">
        <v>15100</v>
      </c>
      <c r="G9103" s="496">
        <v>15100</v>
      </c>
      <c r="H9103" s="495">
        <v>1</v>
      </c>
      <c r="I9103" s="496">
        <v>15100</v>
      </c>
      <c r="J9103" s="497">
        <v>20000000</v>
      </c>
      <c r="K9103" s="496">
        <v>302000000000</v>
      </c>
    </row>
    <row r="9104" spans="3:11" x14ac:dyDescent="0.25">
      <c r="C9104" s="494">
        <v>45762</v>
      </c>
      <c r="D9104" s="495" t="s">
        <v>312</v>
      </c>
      <c r="E9104" s="496">
        <v>15100</v>
      </c>
      <c r="F9104" s="496">
        <v>15100</v>
      </c>
      <c r="G9104" s="496">
        <v>15100</v>
      </c>
      <c r="H9104" s="495">
        <v>5</v>
      </c>
      <c r="I9104" s="496">
        <v>75500</v>
      </c>
      <c r="J9104" s="497">
        <v>20000000</v>
      </c>
      <c r="K9104" s="496">
        <v>302000000000</v>
      </c>
    </row>
    <row r="9105" spans="3:11" x14ac:dyDescent="0.25">
      <c r="C9105" s="494">
        <v>45762</v>
      </c>
      <c r="D9105" s="495" t="s">
        <v>312</v>
      </c>
      <c r="E9105" s="496">
        <v>15100</v>
      </c>
      <c r="F9105" s="496">
        <v>15100</v>
      </c>
      <c r="G9105" s="496">
        <v>15100</v>
      </c>
      <c r="H9105" s="495">
        <v>1</v>
      </c>
      <c r="I9105" s="496">
        <v>15100</v>
      </c>
      <c r="J9105" s="497">
        <v>20000000</v>
      </c>
      <c r="K9105" s="496">
        <v>302000000000</v>
      </c>
    </row>
    <row r="9106" spans="3:11" x14ac:dyDescent="0.25">
      <c r="C9106" s="494">
        <v>45762</v>
      </c>
      <c r="D9106" s="495" t="s">
        <v>312</v>
      </c>
      <c r="E9106" s="496">
        <v>15100</v>
      </c>
      <c r="F9106" s="496">
        <v>15100</v>
      </c>
      <c r="G9106" s="496">
        <v>15100</v>
      </c>
      <c r="H9106" s="495">
        <v>3</v>
      </c>
      <c r="I9106" s="496">
        <v>45300</v>
      </c>
      <c r="J9106" s="497">
        <v>20000000</v>
      </c>
      <c r="K9106" s="496">
        <v>302000000000</v>
      </c>
    </row>
    <row r="9107" spans="3:11" x14ac:dyDescent="0.25">
      <c r="C9107" s="494">
        <v>45762</v>
      </c>
      <c r="D9107" s="495" t="s">
        <v>312</v>
      </c>
      <c r="E9107" s="496">
        <v>15100</v>
      </c>
      <c r="F9107" s="496">
        <v>15100</v>
      </c>
      <c r="G9107" s="496">
        <v>15100</v>
      </c>
      <c r="H9107" s="495">
        <v>1</v>
      </c>
      <c r="I9107" s="496">
        <v>15100</v>
      </c>
      <c r="J9107" s="497">
        <v>20000000</v>
      </c>
      <c r="K9107" s="496">
        <v>302000000000</v>
      </c>
    </row>
    <row r="9108" spans="3:11" x14ac:dyDescent="0.25">
      <c r="C9108" s="494">
        <v>45762</v>
      </c>
      <c r="D9108" s="495" t="s">
        <v>312</v>
      </c>
      <c r="E9108" s="496">
        <v>15100</v>
      </c>
      <c r="F9108" s="496">
        <v>15100</v>
      </c>
      <c r="G9108" s="496">
        <v>15100</v>
      </c>
      <c r="H9108" s="495">
        <v>1</v>
      </c>
      <c r="I9108" s="496">
        <v>15100</v>
      </c>
      <c r="J9108" s="497">
        <v>20000000</v>
      </c>
      <c r="K9108" s="496">
        <v>302000000000</v>
      </c>
    </row>
    <row r="9109" spans="3:11" x14ac:dyDescent="0.25">
      <c r="C9109" s="494">
        <v>45762</v>
      </c>
      <c r="D9109" s="495" t="s">
        <v>312</v>
      </c>
      <c r="E9109" s="496">
        <v>15100</v>
      </c>
      <c r="F9109" s="496">
        <v>15100</v>
      </c>
      <c r="G9109" s="496">
        <v>15100</v>
      </c>
      <c r="H9109" s="495">
        <v>1</v>
      </c>
      <c r="I9109" s="496">
        <v>15100</v>
      </c>
      <c r="J9109" s="497">
        <v>20000000</v>
      </c>
      <c r="K9109" s="496">
        <v>302000000000</v>
      </c>
    </row>
    <row r="9110" spans="3:11" x14ac:dyDescent="0.25">
      <c r="C9110" s="494">
        <v>45762</v>
      </c>
      <c r="D9110" s="495" t="s">
        <v>312</v>
      </c>
      <c r="E9110" s="496">
        <v>15100</v>
      </c>
      <c r="F9110" s="496">
        <v>15100</v>
      </c>
      <c r="G9110" s="496">
        <v>15100</v>
      </c>
      <c r="H9110" s="495">
        <v>8</v>
      </c>
      <c r="I9110" s="496">
        <v>120800</v>
      </c>
      <c r="J9110" s="497">
        <v>20000000</v>
      </c>
      <c r="K9110" s="496">
        <v>302000000000</v>
      </c>
    </row>
    <row r="9111" spans="3:11" x14ac:dyDescent="0.25">
      <c r="C9111" s="494">
        <v>45762</v>
      </c>
      <c r="D9111" s="495" t="s">
        <v>312</v>
      </c>
      <c r="E9111" s="496">
        <v>15100</v>
      </c>
      <c r="F9111" s="496">
        <v>15100</v>
      </c>
      <c r="G9111" s="496">
        <v>15100</v>
      </c>
      <c r="H9111" s="495">
        <v>1</v>
      </c>
      <c r="I9111" s="496">
        <v>15100</v>
      </c>
      <c r="J9111" s="497">
        <v>20000000</v>
      </c>
      <c r="K9111" s="496">
        <v>302000000000</v>
      </c>
    </row>
    <row r="9112" spans="3:11" x14ac:dyDescent="0.25">
      <c r="C9112" s="494">
        <v>45762</v>
      </c>
      <c r="D9112" s="495" t="s">
        <v>312</v>
      </c>
      <c r="E9112" s="496">
        <v>15100</v>
      </c>
      <c r="F9112" s="496">
        <v>15100</v>
      </c>
      <c r="G9112" s="496">
        <v>15100</v>
      </c>
      <c r="H9112" s="495">
        <v>1</v>
      </c>
      <c r="I9112" s="496">
        <v>15100</v>
      </c>
      <c r="J9112" s="497">
        <v>20000000</v>
      </c>
      <c r="K9112" s="496">
        <v>302000000000</v>
      </c>
    </row>
    <row r="9113" spans="3:11" x14ac:dyDescent="0.25">
      <c r="C9113" s="494">
        <v>45762</v>
      </c>
      <c r="D9113" s="495" t="s">
        <v>312</v>
      </c>
      <c r="E9113" s="496">
        <v>15100</v>
      </c>
      <c r="F9113" s="496">
        <v>15100</v>
      </c>
      <c r="G9113" s="496">
        <v>15100</v>
      </c>
      <c r="H9113" s="495">
        <v>10</v>
      </c>
      <c r="I9113" s="496">
        <v>151000</v>
      </c>
      <c r="J9113" s="497">
        <v>20000000</v>
      </c>
      <c r="K9113" s="496">
        <v>302000000000</v>
      </c>
    </row>
    <row r="9114" spans="3:11" x14ac:dyDescent="0.25">
      <c r="C9114" s="494">
        <v>45762</v>
      </c>
      <c r="D9114" s="495" t="s">
        <v>312</v>
      </c>
      <c r="E9114" s="496">
        <v>15100</v>
      </c>
      <c r="F9114" s="496">
        <v>15100</v>
      </c>
      <c r="G9114" s="496">
        <v>15100</v>
      </c>
      <c r="H9114" s="495">
        <v>70</v>
      </c>
      <c r="I9114" s="496">
        <v>1057000</v>
      </c>
      <c r="J9114" s="497">
        <v>20000000</v>
      </c>
      <c r="K9114" s="496">
        <v>302000000000</v>
      </c>
    </row>
    <row r="9115" spans="3:11" x14ac:dyDescent="0.25">
      <c r="C9115" s="494">
        <v>45762</v>
      </c>
      <c r="D9115" s="495" t="s">
        <v>312</v>
      </c>
      <c r="E9115" s="496">
        <v>15100</v>
      </c>
      <c r="F9115" s="496">
        <v>15100</v>
      </c>
      <c r="G9115" s="496">
        <v>15100</v>
      </c>
      <c r="H9115" s="495">
        <v>3</v>
      </c>
      <c r="I9115" s="496">
        <v>45300</v>
      </c>
      <c r="J9115" s="497">
        <v>20000000</v>
      </c>
      <c r="K9115" s="496">
        <v>302000000000</v>
      </c>
    </row>
    <row r="9116" spans="3:11" x14ac:dyDescent="0.25">
      <c r="C9116" s="494">
        <v>45762</v>
      </c>
      <c r="D9116" s="495" t="s">
        <v>312</v>
      </c>
      <c r="E9116" s="496">
        <v>15100</v>
      </c>
      <c r="F9116" s="496">
        <v>15100</v>
      </c>
      <c r="G9116" s="496">
        <v>15100</v>
      </c>
      <c r="H9116" s="495">
        <v>1</v>
      </c>
      <c r="I9116" s="496">
        <v>15100</v>
      </c>
      <c r="J9116" s="497">
        <v>20000000</v>
      </c>
      <c r="K9116" s="496">
        <v>302000000000</v>
      </c>
    </row>
    <row r="9117" spans="3:11" x14ac:dyDescent="0.25">
      <c r="C9117" s="494">
        <v>45762</v>
      </c>
      <c r="D9117" s="495" t="s">
        <v>1155</v>
      </c>
      <c r="E9117" s="496">
        <v>19500</v>
      </c>
      <c r="F9117" s="496">
        <v>19500</v>
      </c>
      <c r="G9117" s="496">
        <v>19500</v>
      </c>
      <c r="H9117" s="495">
        <v>5</v>
      </c>
      <c r="I9117" s="496">
        <v>97500</v>
      </c>
      <c r="J9117" s="497">
        <v>2400000</v>
      </c>
      <c r="K9117" s="496">
        <v>46800000000</v>
      </c>
    </row>
    <row r="9118" spans="3:11" x14ac:dyDescent="0.25">
      <c r="C9118" s="494">
        <v>45762</v>
      </c>
      <c r="D9118" s="495" t="s">
        <v>1155</v>
      </c>
      <c r="E9118" s="496">
        <v>19500</v>
      </c>
      <c r="F9118" s="496">
        <v>19500</v>
      </c>
      <c r="G9118" s="496">
        <v>19500</v>
      </c>
      <c r="H9118" s="495">
        <v>5</v>
      </c>
      <c r="I9118" s="496">
        <v>97500</v>
      </c>
      <c r="J9118" s="497">
        <v>2400000</v>
      </c>
      <c r="K9118" s="496">
        <v>46800000000</v>
      </c>
    </row>
    <row r="9119" spans="3:11" x14ac:dyDescent="0.25">
      <c r="C9119" s="494">
        <v>45762</v>
      </c>
      <c r="D9119" s="495" t="s">
        <v>1155</v>
      </c>
      <c r="E9119" s="496">
        <v>19500</v>
      </c>
      <c r="F9119" s="496">
        <v>19500</v>
      </c>
      <c r="G9119" s="496">
        <v>19500</v>
      </c>
      <c r="H9119" s="495">
        <v>2</v>
      </c>
      <c r="I9119" s="496">
        <v>39000</v>
      </c>
      <c r="J9119" s="497">
        <v>2400000</v>
      </c>
      <c r="K9119" s="496">
        <v>46800000000</v>
      </c>
    </row>
    <row r="9120" spans="3:11" x14ac:dyDescent="0.25">
      <c r="C9120" s="494">
        <v>45762</v>
      </c>
      <c r="D9120" s="495" t="s">
        <v>1155</v>
      </c>
      <c r="E9120" s="496">
        <v>19500</v>
      </c>
      <c r="F9120" s="496">
        <v>19500</v>
      </c>
      <c r="G9120" s="496">
        <v>19500</v>
      </c>
      <c r="H9120" s="495">
        <v>1</v>
      </c>
      <c r="I9120" s="496">
        <v>19500</v>
      </c>
      <c r="J9120" s="497">
        <v>2400000</v>
      </c>
      <c r="K9120" s="496">
        <v>46800000000</v>
      </c>
    </row>
    <row r="9121" spans="3:11" x14ac:dyDescent="0.25">
      <c r="C9121" s="494">
        <v>45762</v>
      </c>
      <c r="D9121" s="495" t="s">
        <v>1155</v>
      </c>
      <c r="E9121" s="496">
        <v>19500</v>
      </c>
      <c r="F9121" s="496">
        <v>19500</v>
      </c>
      <c r="G9121" s="496">
        <v>19500</v>
      </c>
      <c r="H9121" s="495">
        <v>1</v>
      </c>
      <c r="I9121" s="496">
        <v>19500</v>
      </c>
      <c r="J9121" s="497">
        <v>2400000</v>
      </c>
      <c r="K9121" s="496">
        <v>46800000000</v>
      </c>
    </row>
    <row r="9122" spans="3:11" x14ac:dyDescent="0.25">
      <c r="C9122" s="494">
        <v>45762</v>
      </c>
      <c r="D9122" s="495" t="s">
        <v>1155</v>
      </c>
      <c r="E9122" s="496">
        <v>19500</v>
      </c>
      <c r="F9122" s="496">
        <v>19500</v>
      </c>
      <c r="G9122" s="496">
        <v>19500</v>
      </c>
      <c r="H9122" s="495">
        <v>1</v>
      </c>
      <c r="I9122" s="496">
        <v>19500</v>
      </c>
      <c r="J9122" s="497">
        <v>2400000</v>
      </c>
      <c r="K9122" s="496">
        <v>46800000000</v>
      </c>
    </row>
    <row r="9123" spans="3:11" x14ac:dyDescent="0.25">
      <c r="C9123" s="494">
        <v>45762</v>
      </c>
      <c r="D9123" s="495" t="s">
        <v>1155</v>
      </c>
      <c r="E9123" s="496">
        <v>19500</v>
      </c>
      <c r="F9123" s="496">
        <v>19500</v>
      </c>
      <c r="G9123" s="496">
        <v>19500</v>
      </c>
      <c r="H9123" s="495">
        <v>1</v>
      </c>
      <c r="I9123" s="496">
        <v>19500</v>
      </c>
      <c r="J9123" s="497">
        <v>2400000</v>
      </c>
      <c r="K9123" s="496">
        <v>46800000000</v>
      </c>
    </row>
    <row r="9124" spans="3:11" x14ac:dyDescent="0.25">
      <c r="C9124" s="494">
        <v>45762</v>
      </c>
      <c r="D9124" s="495" t="s">
        <v>310</v>
      </c>
      <c r="E9124" s="496">
        <v>60000</v>
      </c>
      <c r="F9124" s="496">
        <v>60000</v>
      </c>
      <c r="G9124" s="496">
        <v>60000</v>
      </c>
      <c r="H9124" s="495">
        <v>8</v>
      </c>
      <c r="I9124" s="496">
        <v>480000</v>
      </c>
      <c r="J9124" s="238">
        <v>19450000</v>
      </c>
      <c r="K9124" s="496">
        <v>1167000000000</v>
      </c>
    </row>
    <row r="9125" spans="3:11" x14ac:dyDescent="0.25">
      <c r="C9125" s="494">
        <v>45762</v>
      </c>
      <c r="D9125" s="495" t="s">
        <v>310</v>
      </c>
      <c r="E9125" s="496">
        <v>60000</v>
      </c>
      <c r="F9125" s="496">
        <v>60000</v>
      </c>
      <c r="G9125" s="496">
        <v>60000</v>
      </c>
      <c r="H9125" s="495">
        <v>2</v>
      </c>
      <c r="I9125" s="496">
        <v>120000</v>
      </c>
      <c r="J9125" s="238">
        <v>19450000</v>
      </c>
      <c r="K9125" s="496">
        <v>1167000000000</v>
      </c>
    </row>
    <row r="9126" spans="3:11" x14ac:dyDescent="0.25">
      <c r="C9126" s="494">
        <v>45762</v>
      </c>
      <c r="D9126" s="495" t="s">
        <v>310</v>
      </c>
      <c r="E9126" s="496">
        <v>60000</v>
      </c>
      <c r="F9126" s="496">
        <v>60000</v>
      </c>
      <c r="G9126" s="496">
        <v>60000</v>
      </c>
      <c r="H9126" s="495">
        <v>10</v>
      </c>
      <c r="I9126" s="496">
        <v>600000</v>
      </c>
      <c r="J9126" s="238">
        <v>19450000</v>
      </c>
      <c r="K9126" s="496">
        <v>1167000000000</v>
      </c>
    </row>
    <row r="9127" spans="3:11" x14ac:dyDescent="0.25">
      <c r="C9127" s="494">
        <v>45762</v>
      </c>
      <c r="D9127" s="495" t="s">
        <v>310</v>
      </c>
      <c r="E9127" s="496">
        <v>60000</v>
      </c>
      <c r="F9127" s="496">
        <v>60000</v>
      </c>
      <c r="G9127" s="496">
        <v>60000</v>
      </c>
      <c r="H9127" s="495">
        <v>2</v>
      </c>
      <c r="I9127" s="496">
        <v>120000</v>
      </c>
      <c r="J9127" s="238">
        <v>19450000</v>
      </c>
      <c r="K9127" s="496">
        <v>1167000000000</v>
      </c>
    </row>
    <row r="9128" spans="3:11" x14ac:dyDescent="0.25">
      <c r="C9128" s="494">
        <v>45762</v>
      </c>
      <c r="D9128" s="495" t="s">
        <v>310</v>
      </c>
      <c r="E9128" s="496">
        <v>60000</v>
      </c>
      <c r="F9128" s="496">
        <v>60000</v>
      </c>
      <c r="G9128" s="496">
        <v>60000</v>
      </c>
      <c r="H9128" s="495">
        <v>1</v>
      </c>
      <c r="I9128" s="496">
        <v>60000</v>
      </c>
      <c r="J9128" s="238">
        <v>19450000</v>
      </c>
      <c r="K9128" s="496">
        <v>1167000000000</v>
      </c>
    </row>
    <row r="9129" spans="3:11" x14ac:dyDescent="0.25">
      <c r="C9129" s="494">
        <v>45762</v>
      </c>
      <c r="D9129" s="495" t="s">
        <v>1154</v>
      </c>
      <c r="E9129" s="496">
        <v>22500</v>
      </c>
      <c r="F9129" s="496">
        <v>22500</v>
      </c>
      <c r="G9129" s="496">
        <v>22350</v>
      </c>
      <c r="H9129" s="495">
        <v>40</v>
      </c>
      <c r="I9129" s="496">
        <v>900000</v>
      </c>
      <c r="J9129" s="497">
        <v>600000</v>
      </c>
      <c r="K9129" s="496">
        <v>13410000000</v>
      </c>
    </row>
    <row r="9130" spans="3:11" x14ac:dyDescent="0.25">
      <c r="C9130" s="494">
        <v>45762</v>
      </c>
      <c r="D9130" s="495" t="s">
        <v>1154</v>
      </c>
      <c r="E9130" s="496">
        <v>22500</v>
      </c>
      <c r="F9130" s="496">
        <v>22500</v>
      </c>
      <c r="G9130" s="496">
        <v>22350</v>
      </c>
      <c r="H9130" s="495">
        <v>6</v>
      </c>
      <c r="I9130" s="496">
        <v>135000</v>
      </c>
      <c r="J9130" s="497">
        <v>600000</v>
      </c>
      <c r="K9130" s="496">
        <v>13410000000</v>
      </c>
    </row>
    <row r="9131" spans="3:11" x14ac:dyDescent="0.25">
      <c r="C9131" s="494">
        <v>45762</v>
      </c>
      <c r="D9131" s="495" t="s">
        <v>312</v>
      </c>
      <c r="E9131" s="496">
        <v>15100</v>
      </c>
      <c r="F9131" s="496">
        <v>15100</v>
      </c>
      <c r="G9131" s="496">
        <v>15100</v>
      </c>
      <c r="H9131" s="495">
        <v>35</v>
      </c>
      <c r="I9131" s="496">
        <v>528500</v>
      </c>
      <c r="J9131" s="497">
        <v>20000000</v>
      </c>
      <c r="K9131" s="496">
        <v>302000000000</v>
      </c>
    </row>
    <row r="9132" spans="3:11" x14ac:dyDescent="0.25">
      <c r="C9132" s="494">
        <v>45762</v>
      </c>
      <c r="D9132" s="495" t="s">
        <v>1155</v>
      </c>
      <c r="E9132" s="496">
        <v>19500</v>
      </c>
      <c r="F9132" s="496">
        <v>19500</v>
      </c>
      <c r="G9132" s="496">
        <v>19500</v>
      </c>
      <c r="H9132" s="495">
        <v>7</v>
      </c>
      <c r="I9132" s="496">
        <v>136500</v>
      </c>
      <c r="J9132" s="497">
        <v>2400000</v>
      </c>
      <c r="K9132" s="496">
        <v>46800000000</v>
      </c>
    </row>
    <row r="9133" spans="3:11" x14ac:dyDescent="0.25">
      <c r="C9133" s="494">
        <v>45762</v>
      </c>
      <c r="D9133" s="495" t="s">
        <v>310</v>
      </c>
      <c r="E9133" s="496">
        <v>60000</v>
      </c>
      <c r="F9133" s="496">
        <v>60000</v>
      </c>
      <c r="G9133" s="496">
        <v>60000</v>
      </c>
      <c r="H9133" s="495">
        <v>1</v>
      </c>
      <c r="I9133" s="496">
        <v>60000</v>
      </c>
      <c r="J9133" s="238">
        <v>19450000</v>
      </c>
      <c r="K9133" s="496">
        <v>1167000000000</v>
      </c>
    </row>
    <row r="9134" spans="3:11" x14ac:dyDescent="0.25">
      <c r="C9134" s="494">
        <v>45762</v>
      </c>
      <c r="D9134" s="495" t="s">
        <v>312</v>
      </c>
      <c r="E9134" s="496">
        <v>15100</v>
      </c>
      <c r="F9134" s="496">
        <v>15100</v>
      </c>
      <c r="G9134" s="496">
        <v>15100</v>
      </c>
      <c r="H9134" s="495">
        <v>1</v>
      </c>
      <c r="I9134" s="496">
        <v>15100</v>
      </c>
      <c r="J9134" s="497">
        <v>20000000</v>
      </c>
      <c r="K9134" s="496">
        <v>302000000000</v>
      </c>
    </row>
    <row r="9135" spans="3:11" x14ac:dyDescent="0.25">
      <c r="C9135" s="494">
        <v>45762</v>
      </c>
      <c r="D9135" s="495" t="s">
        <v>312</v>
      </c>
      <c r="E9135" s="496">
        <v>15100</v>
      </c>
      <c r="F9135" s="496">
        <v>15100</v>
      </c>
      <c r="G9135" s="496">
        <v>15100</v>
      </c>
      <c r="H9135" s="495">
        <v>3</v>
      </c>
      <c r="I9135" s="496">
        <v>45300</v>
      </c>
      <c r="J9135" s="497">
        <v>20000000</v>
      </c>
      <c r="K9135" s="496">
        <v>302000000000</v>
      </c>
    </row>
    <row r="9136" spans="3:11" x14ac:dyDescent="0.25">
      <c r="C9136" s="494">
        <v>45762</v>
      </c>
      <c r="D9136" s="495" t="s">
        <v>1154</v>
      </c>
      <c r="E9136" s="496">
        <v>22500</v>
      </c>
      <c r="F9136" s="496">
        <v>22500</v>
      </c>
      <c r="G9136" s="496">
        <v>22350</v>
      </c>
      <c r="H9136" s="495">
        <v>2</v>
      </c>
      <c r="I9136" s="496">
        <v>45000</v>
      </c>
      <c r="J9136" s="497">
        <v>600000</v>
      </c>
      <c r="K9136" s="496">
        <v>13410000000</v>
      </c>
    </row>
    <row r="9137" spans="3:11" x14ac:dyDescent="0.25">
      <c r="C9137" s="494">
        <v>45762</v>
      </c>
      <c r="D9137" s="495" t="s">
        <v>312</v>
      </c>
      <c r="E9137" s="496">
        <v>15100</v>
      </c>
      <c r="F9137" s="496">
        <v>15100</v>
      </c>
      <c r="G9137" s="496">
        <v>15100</v>
      </c>
      <c r="H9137" s="495">
        <v>200</v>
      </c>
      <c r="I9137" s="496">
        <v>3020000</v>
      </c>
      <c r="J9137" s="497">
        <v>20000000</v>
      </c>
      <c r="K9137" s="496">
        <v>302000000000</v>
      </c>
    </row>
    <row r="9138" spans="3:11" x14ac:dyDescent="0.25">
      <c r="C9138" s="494">
        <v>45762</v>
      </c>
      <c r="D9138" s="495" t="s">
        <v>1155</v>
      </c>
      <c r="E9138" s="496">
        <v>19500</v>
      </c>
      <c r="F9138" s="496">
        <v>19500</v>
      </c>
      <c r="G9138" s="496">
        <v>19500</v>
      </c>
      <c r="H9138" s="495">
        <v>1</v>
      </c>
      <c r="I9138" s="496">
        <v>19500</v>
      </c>
      <c r="J9138" s="497">
        <v>2400000</v>
      </c>
      <c r="K9138" s="496">
        <v>46800000000</v>
      </c>
    </row>
    <row r="9139" spans="3:11" x14ac:dyDescent="0.25">
      <c r="C9139" s="494">
        <v>45762</v>
      </c>
      <c r="D9139" s="495" t="s">
        <v>1154</v>
      </c>
      <c r="E9139" s="496">
        <v>22500</v>
      </c>
      <c r="F9139" s="496">
        <v>22500</v>
      </c>
      <c r="G9139" s="496">
        <v>22350</v>
      </c>
      <c r="H9139" s="495">
        <v>3</v>
      </c>
      <c r="I9139" s="496">
        <v>67500</v>
      </c>
      <c r="J9139" s="497">
        <v>600000</v>
      </c>
      <c r="K9139" s="496">
        <v>13410000000</v>
      </c>
    </row>
    <row r="9140" spans="3:11" x14ac:dyDescent="0.25">
      <c r="C9140" s="494">
        <v>45762</v>
      </c>
      <c r="D9140" s="495" t="s">
        <v>310</v>
      </c>
      <c r="E9140" s="496">
        <v>60500</v>
      </c>
      <c r="F9140" s="496">
        <v>60000</v>
      </c>
      <c r="G9140" s="496">
        <v>60000</v>
      </c>
      <c r="H9140" s="495">
        <v>13</v>
      </c>
      <c r="I9140" s="496">
        <v>786500</v>
      </c>
      <c r="J9140" s="238">
        <v>19450000</v>
      </c>
      <c r="K9140" s="496">
        <v>1167000000000</v>
      </c>
    </row>
    <row r="9141" spans="3:11" x14ac:dyDescent="0.25">
      <c r="C9141" s="494">
        <v>45762</v>
      </c>
      <c r="D9141" s="495" t="s">
        <v>310</v>
      </c>
      <c r="E9141" s="496">
        <v>60500</v>
      </c>
      <c r="F9141" s="496">
        <v>60000</v>
      </c>
      <c r="G9141" s="496">
        <v>60000</v>
      </c>
      <c r="H9141" s="495">
        <v>1</v>
      </c>
      <c r="I9141" s="496">
        <v>60500</v>
      </c>
      <c r="J9141" s="238">
        <v>19450000</v>
      </c>
      <c r="K9141" s="496">
        <v>1167000000000</v>
      </c>
    </row>
    <row r="9142" spans="3:11" x14ac:dyDescent="0.25">
      <c r="C9142" s="494">
        <v>45762</v>
      </c>
      <c r="D9142" s="495" t="s">
        <v>312</v>
      </c>
      <c r="E9142" s="496">
        <v>15100</v>
      </c>
      <c r="F9142" s="496">
        <v>15100</v>
      </c>
      <c r="G9142" s="496">
        <v>15100</v>
      </c>
      <c r="H9142" s="495">
        <v>4</v>
      </c>
      <c r="I9142" s="496">
        <v>60400</v>
      </c>
      <c r="J9142" s="497">
        <v>20000000</v>
      </c>
      <c r="K9142" s="496">
        <v>302000000000</v>
      </c>
    </row>
    <row r="9143" spans="3:11" x14ac:dyDescent="0.25">
      <c r="C9143" s="494">
        <v>45762</v>
      </c>
      <c r="D9143" s="495" t="s">
        <v>1154</v>
      </c>
      <c r="E9143" s="496">
        <v>22500</v>
      </c>
      <c r="F9143" s="496">
        <v>22500</v>
      </c>
      <c r="G9143" s="496">
        <v>22350</v>
      </c>
      <c r="H9143" s="495">
        <v>3</v>
      </c>
      <c r="I9143" s="496">
        <v>67500</v>
      </c>
      <c r="J9143" s="497">
        <v>600000</v>
      </c>
      <c r="K9143" s="496">
        <v>13410000000</v>
      </c>
    </row>
    <row r="9144" spans="3:11" x14ac:dyDescent="0.25">
      <c r="C9144" s="494">
        <v>45762</v>
      </c>
      <c r="D9144" s="495" t="s">
        <v>312</v>
      </c>
      <c r="E9144" s="496">
        <v>15100</v>
      </c>
      <c r="F9144" s="496">
        <v>15100</v>
      </c>
      <c r="G9144" s="496">
        <v>15100</v>
      </c>
      <c r="H9144" s="495">
        <v>1</v>
      </c>
      <c r="I9144" s="496">
        <v>15100</v>
      </c>
      <c r="J9144" s="497">
        <v>20000000</v>
      </c>
      <c r="K9144" s="496">
        <v>302000000000</v>
      </c>
    </row>
    <row r="9145" spans="3:11" x14ac:dyDescent="0.25">
      <c r="C9145" s="494">
        <v>45762</v>
      </c>
      <c r="D9145" s="495" t="s">
        <v>1155</v>
      </c>
      <c r="E9145" s="496">
        <v>19500</v>
      </c>
      <c r="F9145" s="496">
        <v>19500</v>
      </c>
      <c r="G9145" s="496">
        <v>19500</v>
      </c>
      <c r="H9145" s="495">
        <v>15</v>
      </c>
      <c r="I9145" s="496">
        <v>292500</v>
      </c>
      <c r="J9145" s="497">
        <v>2400000</v>
      </c>
      <c r="K9145" s="496">
        <v>46800000000</v>
      </c>
    </row>
    <row r="9146" spans="3:11" x14ac:dyDescent="0.25">
      <c r="C9146" s="494">
        <v>45762</v>
      </c>
      <c r="D9146" s="495" t="s">
        <v>1154</v>
      </c>
      <c r="E9146" s="496">
        <v>22500</v>
      </c>
      <c r="F9146" s="496">
        <v>22500</v>
      </c>
      <c r="G9146" s="496">
        <v>22350</v>
      </c>
      <c r="H9146" s="495">
        <v>2</v>
      </c>
      <c r="I9146" s="496">
        <v>45000</v>
      </c>
      <c r="J9146" s="497">
        <v>600000</v>
      </c>
      <c r="K9146" s="496">
        <v>13410000000</v>
      </c>
    </row>
    <row r="9147" spans="3:11" x14ac:dyDescent="0.25">
      <c r="C9147" s="494">
        <v>45762</v>
      </c>
      <c r="D9147" s="495" t="s">
        <v>1154</v>
      </c>
      <c r="E9147" s="496">
        <v>22500</v>
      </c>
      <c r="F9147" s="496">
        <v>22500</v>
      </c>
      <c r="G9147" s="496">
        <v>22350</v>
      </c>
      <c r="H9147" s="495">
        <v>1</v>
      </c>
      <c r="I9147" s="496">
        <v>22500</v>
      </c>
      <c r="J9147" s="497">
        <v>600000</v>
      </c>
      <c r="K9147" s="496">
        <v>13410000000</v>
      </c>
    </row>
    <row r="9148" spans="3:11" x14ac:dyDescent="0.25">
      <c r="C9148" s="494">
        <v>45762</v>
      </c>
      <c r="D9148" s="495" t="s">
        <v>1154</v>
      </c>
      <c r="E9148" s="496">
        <v>22350</v>
      </c>
      <c r="F9148" s="496">
        <v>22500</v>
      </c>
      <c r="G9148" s="496">
        <v>22350</v>
      </c>
      <c r="H9148" s="495">
        <v>3</v>
      </c>
      <c r="I9148" s="496">
        <v>67050</v>
      </c>
      <c r="J9148" s="497">
        <v>600000</v>
      </c>
      <c r="K9148" s="496">
        <v>13410000000</v>
      </c>
    </row>
    <row r="9149" spans="3:11" x14ac:dyDescent="0.25">
      <c r="C9149" s="494">
        <v>45762</v>
      </c>
      <c r="D9149" s="495" t="s">
        <v>1154</v>
      </c>
      <c r="E9149" s="496">
        <v>22500</v>
      </c>
      <c r="F9149" s="496">
        <v>22500</v>
      </c>
      <c r="G9149" s="496">
        <v>22350</v>
      </c>
      <c r="H9149" s="495">
        <v>15</v>
      </c>
      <c r="I9149" s="496">
        <v>337500</v>
      </c>
      <c r="J9149" s="497">
        <v>600000</v>
      </c>
      <c r="K9149" s="496">
        <v>13410000000</v>
      </c>
    </row>
    <row r="9150" spans="3:11" x14ac:dyDescent="0.25">
      <c r="C9150" s="494">
        <v>45762</v>
      </c>
      <c r="D9150" s="495" t="s">
        <v>312</v>
      </c>
      <c r="E9150" s="496">
        <v>15100</v>
      </c>
      <c r="F9150" s="496">
        <v>15100</v>
      </c>
      <c r="G9150" s="496">
        <v>15100</v>
      </c>
      <c r="H9150" s="495">
        <v>2</v>
      </c>
      <c r="I9150" s="496">
        <v>30200</v>
      </c>
      <c r="J9150" s="497">
        <v>20000000</v>
      </c>
      <c r="K9150" s="496">
        <v>302000000000</v>
      </c>
    </row>
    <row r="9151" spans="3:11" x14ac:dyDescent="0.25">
      <c r="C9151" s="494">
        <v>45762</v>
      </c>
      <c r="D9151" s="495" t="s">
        <v>1154</v>
      </c>
      <c r="E9151" s="496">
        <v>22500</v>
      </c>
      <c r="F9151" s="496">
        <v>22500</v>
      </c>
      <c r="G9151" s="496">
        <v>22350</v>
      </c>
      <c r="H9151" s="495">
        <v>6</v>
      </c>
      <c r="I9151" s="496">
        <v>135000</v>
      </c>
      <c r="J9151" s="497">
        <v>600000</v>
      </c>
      <c r="K9151" s="496">
        <v>13410000000</v>
      </c>
    </row>
    <row r="9152" spans="3:11" x14ac:dyDescent="0.25">
      <c r="C9152" s="494">
        <v>45762</v>
      </c>
      <c r="D9152" s="495" t="s">
        <v>1154</v>
      </c>
      <c r="E9152" s="496">
        <v>22500</v>
      </c>
      <c r="F9152" s="496">
        <v>22500</v>
      </c>
      <c r="G9152" s="496">
        <v>22350</v>
      </c>
      <c r="H9152" s="495">
        <v>11</v>
      </c>
      <c r="I9152" s="496">
        <v>247500</v>
      </c>
      <c r="J9152" s="497">
        <v>600000</v>
      </c>
      <c r="K9152" s="496">
        <v>13410000000</v>
      </c>
    </row>
    <row r="9153" spans="3:11" x14ac:dyDescent="0.25">
      <c r="C9153" s="494">
        <v>45762</v>
      </c>
      <c r="D9153" s="495" t="s">
        <v>312</v>
      </c>
      <c r="E9153" s="496">
        <v>15100</v>
      </c>
      <c r="F9153" s="496">
        <v>15100</v>
      </c>
      <c r="G9153" s="496">
        <v>15100</v>
      </c>
      <c r="H9153" s="495">
        <v>3</v>
      </c>
      <c r="I9153" s="496">
        <v>45300</v>
      </c>
      <c r="J9153" s="497">
        <v>20000000</v>
      </c>
      <c r="K9153" s="496">
        <v>302000000000</v>
      </c>
    </row>
    <row r="9154" spans="3:11" x14ac:dyDescent="0.25">
      <c r="C9154" s="494">
        <v>45762</v>
      </c>
      <c r="D9154" s="495" t="s">
        <v>310</v>
      </c>
      <c r="E9154" s="496">
        <v>60500</v>
      </c>
      <c r="F9154" s="496">
        <v>60000</v>
      </c>
      <c r="G9154" s="496">
        <v>60000</v>
      </c>
      <c r="H9154" s="495">
        <v>2</v>
      </c>
      <c r="I9154" s="496">
        <v>121000</v>
      </c>
      <c r="J9154" s="238">
        <v>19450000</v>
      </c>
      <c r="K9154" s="496">
        <v>1167000000000</v>
      </c>
    </row>
    <row r="9155" spans="3:11" x14ac:dyDescent="0.25">
      <c r="C9155" s="494">
        <v>45762</v>
      </c>
      <c r="D9155" s="495" t="s">
        <v>310</v>
      </c>
      <c r="E9155" s="496">
        <v>60500</v>
      </c>
      <c r="F9155" s="496">
        <v>60000</v>
      </c>
      <c r="G9155" s="496">
        <v>60000</v>
      </c>
      <c r="H9155" s="495">
        <v>1</v>
      </c>
      <c r="I9155" s="496">
        <v>60500</v>
      </c>
      <c r="J9155" s="238">
        <v>19450000</v>
      </c>
      <c r="K9155" s="496">
        <v>1167000000000</v>
      </c>
    </row>
    <row r="9156" spans="3:11" x14ac:dyDescent="0.25">
      <c r="C9156" s="494">
        <v>45762</v>
      </c>
      <c r="D9156" s="495" t="s">
        <v>310</v>
      </c>
      <c r="E9156" s="496">
        <v>60500</v>
      </c>
      <c r="F9156" s="496">
        <v>60000</v>
      </c>
      <c r="G9156" s="496">
        <v>60000</v>
      </c>
      <c r="H9156" s="495">
        <v>1</v>
      </c>
      <c r="I9156" s="496">
        <v>60500</v>
      </c>
      <c r="J9156" s="238">
        <v>19450000</v>
      </c>
      <c r="K9156" s="496">
        <v>1167000000000</v>
      </c>
    </row>
    <row r="9157" spans="3:11" x14ac:dyDescent="0.25">
      <c r="C9157" s="494">
        <v>45762</v>
      </c>
      <c r="D9157" s="495" t="s">
        <v>310</v>
      </c>
      <c r="E9157" s="496">
        <v>60500</v>
      </c>
      <c r="F9157" s="496">
        <v>60000</v>
      </c>
      <c r="G9157" s="496">
        <v>60000</v>
      </c>
      <c r="H9157" s="495">
        <v>1</v>
      </c>
      <c r="I9157" s="496">
        <v>60500</v>
      </c>
      <c r="J9157" s="238">
        <v>19450000</v>
      </c>
      <c r="K9157" s="496">
        <v>1167000000000</v>
      </c>
    </row>
    <row r="9158" spans="3:11" x14ac:dyDescent="0.25">
      <c r="C9158" s="494">
        <v>45762</v>
      </c>
      <c r="D9158" s="495" t="s">
        <v>310</v>
      </c>
      <c r="E9158" s="496">
        <v>60500</v>
      </c>
      <c r="F9158" s="496">
        <v>60000</v>
      </c>
      <c r="G9158" s="496">
        <v>60000</v>
      </c>
      <c r="H9158" s="495">
        <v>1</v>
      </c>
      <c r="I9158" s="496">
        <v>60500</v>
      </c>
      <c r="J9158" s="238">
        <v>19450000</v>
      </c>
      <c r="K9158" s="496">
        <v>1167000000000</v>
      </c>
    </row>
    <row r="9159" spans="3:11" x14ac:dyDescent="0.25">
      <c r="C9159" s="494">
        <v>45762</v>
      </c>
      <c r="D9159" s="495" t="s">
        <v>1155</v>
      </c>
      <c r="E9159" s="496">
        <v>19500</v>
      </c>
      <c r="F9159" s="496">
        <v>19500</v>
      </c>
      <c r="G9159" s="496">
        <v>19500</v>
      </c>
      <c r="H9159" s="495">
        <v>5</v>
      </c>
      <c r="I9159" s="496">
        <v>97500</v>
      </c>
      <c r="J9159" s="497">
        <v>2400000</v>
      </c>
      <c r="K9159" s="496">
        <v>46800000000</v>
      </c>
    </row>
    <row r="9160" spans="3:11" x14ac:dyDescent="0.25">
      <c r="C9160" s="494">
        <v>45762</v>
      </c>
      <c r="D9160" s="495" t="s">
        <v>1154</v>
      </c>
      <c r="E9160" s="496">
        <v>22500</v>
      </c>
      <c r="F9160" s="496">
        <v>22500</v>
      </c>
      <c r="G9160" s="496">
        <v>22350</v>
      </c>
      <c r="H9160" s="495">
        <v>2</v>
      </c>
      <c r="I9160" s="496">
        <v>45000</v>
      </c>
      <c r="J9160" s="497">
        <v>600000</v>
      </c>
      <c r="K9160" s="496">
        <v>13410000000</v>
      </c>
    </row>
    <row r="9161" spans="3:11" x14ac:dyDescent="0.25">
      <c r="C9161" s="494">
        <v>45762</v>
      </c>
      <c r="D9161" s="495" t="s">
        <v>310</v>
      </c>
      <c r="E9161" s="496">
        <v>60500</v>
      </c>
      <c r="F9161" s="496">
        <v>60000</v>
      </c>
      <c r="G9161" s="496">
        <v>60000</v>
      </c>
      <c r="H9161" s="495">
        <v>1</v>
      </c>
      <c r="I9161" s="496">
        <v>60500</v>
      </c>
      <c r="J9161" s="238">
        <v>19450000</v>
      </c>
      <c r="K9161" s="496">
        <v>1167000000000</v>
      </c>
    </row>
    <row r="9162" spans="3:11" x14ac:dyDescent="0.25">
      <c r="C9162" s="494">
        <v>45762</v>
      </c>
      <c r="D9162" s="495" t="s">
        <v>312</v>
      </c>
      <c r="E9162" s="496">
        <v>15100</v>
      </c>
      <c r="F9162" s="496">
        <v>15100</v>
      </c>
      <c r="G9162" s="496">
        <v>15100</v>
      </c>
      <c r="H9162" s="495">
        <v>4</v>
      </c>
      <c r="I9162" s="496">
        <v>60400</v>
      </c>
      <c r="J9162" s="497">
        <v>20000000</v>
      </c>
      <c r="K9162" s="496">
        <v>302000000000</v>
      </c>
    </row>
    <row r="9163" spans="3:11" x14ac:dyDescent="0.25">
      <c r="C9163" s="494">
        <v>45762</v>
      </c>
      <c r="D9163" s="495" t="s">
        <v>310</v>
      </c>
      <c r="E9163" s="496">
        <v>60000</v>
      </c>
      <c r="F9163" s="496">
        <v>60000</v>
      </c>
      <c r="G9163" s="496">
        <v>60000</v>
      </c>
      <c r="H9163" s="495">
        <v>1</v>
      </c>
      <c r="I9163" s="496">
        <v>60000</v>
      </c>
      <c r="J9163" s="238">
        <v>19450000</v>
      </c>
      <c r="K9163" s="496">
        <v>1167000000000</v>
      </c>
    </row>
    <row r="9164" spans="3:11" x14ac:dyDescent="0.25">
      <c r="C9164" s="494">
        <v>45762</v>
      </c>
      <c r="D9164" s="495" t="s">
        <v>310</v>
      </c>
      <c r="E9164" s="496">
        <v>60000</v>
      </c>
      <c r="F9164" s="496">
        <v>60000</v>
      </c>
      <c r="G9164" s="496">
        <v>60000</v>
      </c>
      <c r="H9164" s="495">
        <v>1</v>
      </c>
      <c r="I9164" s="496">
        <v>60000</v>
      </c>
      <c r="J9164" s="238">
        <v>19450000</v>
      </c>
      <c r="K9164" s="496">
        <v>1167000000000</v>
      </c>
    </row>
    <row r="9165" spans="3:11" x14ac:dyDescent="0.25">
      <c r="C9165" s="494">
        <v>45762</v>
      </c>
      <c r="D9165" s="495" t="s">
        <v>312</v>
      </c>
      <c r="E9165" s="496">
        <v>15100</v>
      </c>
      <c r="F9165" s="496">
        <v>15100</v>
      </c>
      <c r="G9165" s="496">
        <v>15100</v>
      </c>
      <c r="H9165" s="495">
        <v>1</v>
      </c>
      <c r="I9165" s="496">
        <v>15100</v>
      </c>
      <c r="J9165" s="497">
        <v>20000000</v>
      </c>
      <c r="K9165" s="496">
        <v>302000000000</v>
      </c>
    </row>
    <row r="9166" spans="3:11" x14ac:dyDescent="0.25">
      <c r="C9166" s="494">
        <v>45762</v>
      </c>
      <c r="D9166" s="495" t="s">
        <v>312</v>
      </c>
      <c r="E9166" s="496">
        <v>15100</v>
      </c>
      <c r="F9166" s="496">
        <v>15100</v>
      </c>
      <c r="G9166" s="496">
        <v>15100</v>
      </c>
      <c r="H9166" s="495">
        <v>2</v>
      </c>
      <c r="I9166" s="496">
        <v>30200</v>
      </c>
      <c r="J9166" s="497">
        <v>20000000</v>
      </c>
      <c r="K9166" s="496">
        <v>302000000000</v>
      </c>
    </row>
    <row r="9167" spans="3:11" x14ac:dyDescent="0.25">
      <c r="C9167" s="494">
        <v>45762</v>
      </c>
      <c r="D9167" s="495" t="s">
        <v>1154</v>
      </c>
      <c r="E9167" s="496">
        <v>22500</v>
      </c>
      <c r="F9167" s="496">
        <v>22500</v>
      </c>
      <c r="G9167" s="496">
        <v>22350</v>
      </c>
      <c r="H9167" s="495">
        <v>5</v>
      </c>
      <c r="I9167" s="496">
        <v>112500</v>
      </c>
      <c r="J9167" s="497">
        <v>600000</v>
      </c>
      <c r="K9167" s="496">
        <v>13410000000</v>
      </c>
    </row>
    <row r="9168" spans="3:11" x14ac:dyDescent="0.25">
      <c r="C9168" s="494">
        <v>45762</v>
      </c>
      <c r="D9168" s="495" t="s">
        <v>1155</v>
      </c>
      <c r="E9168" s="496">
        <v>19500</v>
      </c>
      <c r="F9168" s="496">
        <v>19500</v>
      </c>
      <c r="G9168" s="496">
        <v>19500</v>
      </c>
      <c r="H9168" s="495">
        <v>4</v>
      </c>
      <c r="I9168" s="496">
        <v>78000</v>
      </c>
      <c r="J9168" s="497">
        <v>2400000</v>
      </c>
      <c r="K9168" s="496">
        <v>46800000000</v>
      </c>
    </row>
    <row r="9169" spans="3:11" x14ac:dyDescent="0.25">
      <c r="C9169" s="494">
        <v>45762</v>
      </c>
      <c r="D9169" s="495" t="s">
        <v>1155</v>
      </c>
      <c r="E9169" s="496">
        <v>19500</v>
      </c>
      <c r="F9169" s="496">
        <v>19500</v>
      </c>
      <c r="G9169" s="496">
        <v>19500</v>
      </c>
      <c r="H9169" s="495">
        <v>4</v>
      </c>
      <c r="I9169" s="496">
        <v>78000</v>
      </c>
      <c r="J9169" s="497">
        <v>2400000</v>
      </c>
      <c r="K9169" s="496">
        <v>46800000000</v>
      </c>
    </row>
    <row r="9170" spans="3:11" x14ac:dyDescent="0.25">
      <c r="C9170" s="494">
        <v>45762</v>
      </c>
      <c r="D9170" s="495" t="s">
        <v>1155</v>
      </c>
      <c r="E9170" s="496">
        <v>19500</v>
      </c>
      <c r="F9170" s="496">
        <v>19500</v>
      </c>
      <c r="G9170" s="496">
        <v>19500</v>
      </c>
      <c r="H9170" s="495">
        <v>37</v>
      </c>
      <c r="I9170" s="496">
        <v>721500</v>
      </c>
      <c r="J9170" s="497">
        <v>2400000</v>
      </c>
      <c r="K9170" s="496">
        <v>46800000000</v>
      </c>
    </row>
    <row r="9171" spans="3:11" x14ac:dyDescent="0.25">
      <c r="C9171" s="494">
        <v>45762</v>
      </c>
      <c r="D9171" s="495" t="s">
        <v>312</v>
      </c>
      <c r="E9171" s="496">
        <v>15100</v>
      </c>
      <c r="F9171" s="496">
        <v>15100</v>
      </c>
      <c r="G9171" s="496">
        <v>15100</v>
      </c>
      <c r="H9171" s="495">
        <v>2</v>
      </c>
      <c r="I9171" s="496">
        <v>30200</v>
      </c>
      <c r="J9171" s="497">
        <v>20000000</v>
      </c>
      <c r="K9171" s="496">
        <v>302000000000</v>
      </c>
    </row>
    <row r="9172" spans="3:11" x14ac:dyDescent="0.25">
      <c r="C9172" s="494">
        <v>45762</v>
      </c>
      <c r="D9172" s="495" t="s">
        <v>312</v>
      </c>
      <c r="E9172" s="496">
        <v>15010</v>
      </c>
      <c r="F9172" s="496">
        <v>15100</v>
      </c>
      <c r="G9172" s="496">
        <v>15100</v>
      </c>
      <c r="H9172" s="495">
        <v>4</v>
      </c>
      <c r="I9172" s="496">
        <v>60040</v>
      </c>
      <c r="J9172" s="497">
        <v>20000000</v>
      </c>
      <c r="K9172" s="496">
        <v>302000000000</v>
      </c>
    </row>
    <row r="9173" spans="3:11" x14ac:dyDescent="0.25">
      <c r="C9173" s="494">
        <v>45762</v>
      </c>
      <c r="D9173" s="495" t="s">
        <v>1155</v>
      </c>
      <c r="E9173" s="496">
        <v>19500</v>
      </c>
      <c r="F9173" s="496">
        <v>19500</v>
      </c>
      <c r="G9173" s="496">
        <v>19500</v>
      </c>
      <c r="H9173" s="495">
        <v>63</v>
      </c>
      <c r="I9173" s="496">
        <v>1228500</v>
      </c>
      <c r="J9173" s="497">
        <v>2400000</v>
      </c>
      <c r="K9173" s="496">
        <v>46800000000</v>
      </c>
    </row>
    <row r="9174" spans="3:11" x14ac:dyDescent="0.25">
      <c r="C9174" s="494">
        <v>45762</v>
      </c>
      <c r="D9174" s="495" t="s">
        <v>312</v>
      </c>
      <c r="E9174" s="496">
        <v>15100</v>
      </c>
      <c r="F9174" s="496">
        <v>15100</v>
      </c>
      <c r="G9174" s="496">
        <v>15100</v>
      </c>
      <c r="H9174" s="495">
        <v>4</v>
      </c>
      <c r="I9174" s="496">
        <v>60400</v>
      </c>
      <c r="J9174" s="497">
        <v>20000000</v>
      </c>
      <c r="K9174" s="496">
        <v>302000000000</v>
      </c>
    </row>
    <row r="9175" spans="3:11" x14ac:dyDescent="0.25">
      <c r="C9175" s="494">
        <v>45762</v>
      </c>
      <c r="D9175" s="495" t="s">
        <v>1154</v>
      </c>
      <c r="E9175" s="496">
        <v>22500</v>
      </c>
      <c r="F9175" s="496">
        <v>22500</v>
      </c>
      <c r="G9175" s="496">
        <v>22350</v>
      </c>
      <c r="H9175" s="495">
        <v>22</v>
      </c>
      <c r="I9175" s="496">
        <v>495000</v>
      </c>
      <c r="J9175" s="497">
        <v>600000</v>
      </c>
      <c r="K9175" s="496">
        <v>13410000000</v>
      </c>
    </row>
    <row r="9176" spans="3:11" x14ac:dyDescent="0.25">
      <c r="C9176" s="494">
        <v>45762</v>
      </c>
      <c r="D9176" s="495" t="s">
        <v>310</v>
      </c>
      <c r="E9176" s="496">
        <v>60125</v>
      </c>
      <c r="F9176" s="496">
        <v>60000</v>
      </c>
      <c r="G9176" s="496">
        <v>60000</v>
      </c>
      <c r="H9176" s="495">
        <v>45</v>
      </c>
      <c r="I9176" s="496">
        <v>2705625</v>
      </c>
      <c r="J9176" s="238">
        <v>19450000</v>
      </c>
      <c r="K9176" s="496">
        <v>1167000000000</v>
      </c>
    </row>
    <row r="9177" spans="3:11" x14ac:dyDescent="0.25">
      <c r="C9177" s="494">
        <v>45762</v>
      </c>
      <c r="D9177" s="495" t="s">
        <v>310</v>
      </c>
      <c r="E9177" s="496">
        <v>60001</v>
      </c>
      <c r="F9177" s="496">
        <v>60000</v>
      </c>
      <c r="G9177" s="496">
        <v>60000</v>
      </c>
      <c r="H9177" s="495">
        <v>1</v>
      </c>
      <c r="I9177" s="496">
        <v>60001</v>
      </c>
      <c r="J9177" s="238">
        <v>19450000</v>
      </c>
      <c r="K9177" s="496">
        <v>1167000000000</v>
      </c>
    </row>
    <row r="9178" spans="3:11" x14ac:dyDescent="0.25">
      <c r="C9178" s="494">
        <v>45762</v>
      </c>
      <c r="D9178" s="495" t="s">
        <v>310</v>
      </c>
      <c r="E9178" s="496">
        <v>60000</v>
      </c>
      <c r="F9178" s="496">
        <v>60000</v>
      </c>
      <c r="G9178" s="496">
        <v>60000</v>
      </c>
      <c r="H9178" s="495">
        <v>4</v>
      </c>
      <c r="I9178" s="496">
        <v>240000</v>
      </c>
      <c r="J9178" s="238">
        <v>19450000</v>
      </c>
      <c r="K9178" s="496">
        <v>1167000000000</v>
      </c>
    </row>
    <row r="9179" spans="3:11" x14ac:dyDescent="0.25">
      <c r="C9179" s="494">
        <v>45762</v>
      </c>
      <c r="D9179" s="495" t="s">
        <v>310</v>
      </c>
      <c r="E9179" s="496">
        <v>60000</v>
      </c>
      <c r="F9179" s="496">
        <v>60000</v>
      </c>
      <c r="G9179" s="496">
        <v>60000</v>
      </c>
      <c r="H9179" s="495">
        <v>1</v>
      </c>
      <c r="I9179" s="496">
        <v>60000</v>
      </c>
      <c r="J9179" s="238">
        <v>19450000</v>
      </c>
      <c r="K9179" s="496">
        <v>1167000000000</v>
      </c>
    </row>
    <row r="9180" spans="3:11" x14ac:dyDescent="0.25">
      <c r="C9180" s="494">
        <v>45762</v>
      </c>
      <c r="D9180" s="495" t="s">
        <v>310</v>
      </c>
      <c r="E9180" s="496">
        <v>60000</v>
      </c>
      <c r="F9180" s="496">
        <v>60000</v>
      </c>
      <c r="G9180" s="496">
        <v>60000</v>
      </c>
      <c r="H9180" s="495">
        <v>2</v>
      </c>
      <c r="I9180" s="496">
        <v>120000</v>
      </c>
      <c r="J9180" s="238">
        <v>19450000</v>
      </c>
      <c r="K9180" s="496">
        <v>1167000000000</v>
      </c>
    </row>
    <row r="9181" spans="3:11" x14ac:dyDescent="0.25">
      <c r="C9181" s="494">
        <v>45762</v>
      </c>
      <c r="D9181" s="495" t="s">
        <v>1154</v>
      </c>
      <c r="E9181" s="496">
        <v>22500</v>
      </c>
      <c r="F9181" s="496">
        <v>22500</v>
      </c>
      <c r="G9181" s="496">
        <v>22350</v>
      </c>
      <c r="H9181" s="495">
        <v>2</v>
      </c>
      <c r="I9181" s="496">
        <v>45000</v>
      </c>
      <c r="J9181" s="497">
        <v>600000</v>
      </c>
      <c r="K9181" s="496">
        <v>13410000000</v>
      </c>
    </row>
    <row r="9182" spans="3:11" x14ac:dyDescent="0.25">
      <c r="C9182" s="494">
        <v>45762</v>
      </c>
      <c r="D9182" s="495" t="s">
        <v>312</v>
      </c>
      <c r="E9182" s="496">
        <v>15100</v>
      </c>
      <c r="F9182" s="496">
        <v>15100</v>
      </c>
      <c r="G9182" s="496">
        <v>15100</v>
      </c>
      <c r="H9182" s="495">
        <v>2</v>
      </c>
      <c r="I9182" s="496">
        <v>30200</v>
      </c>
      <c r="J9182" s="497">
        <v>20000000</v>
      </c>
      <c r="K9182" s="496">
        <v>302000000000</v>
      </c>
    </row>
    <row r="9183" spans="3:11" x14ac:dyDescent="0.25">
      <c r="C9183" s="494">
        <v>45762</v>
      </c>
      <c r="D9183" s="495" t="s">
        <v>1154</v>
      </c>
      <c r="E9183" s="496">
        <v>22350</v>
      </c>
      <c r="F9183" s="496">
        <v>22500</v>
      </c>
      <c r="G9183" s="496">
        <v>22350</v>
      </c>
      <c r="H9183" s="495">
        <v>13</v>
      </c>
      <c r="I9183" s="496">
        <v>290550</v>
      </c>
      <c r="J9183" s="497">
        <v>600000</v>
      </c>
      <c r="K9183" s="496">
        <v>13410000000</v>
      </c>
    </row>
    <row r="9184" spans="3:11" x14ac:dyDescent="0.25">
      <c r="C9184" s="494">
        <v>45763</v>
      </c>
      <c r="D9184" s="495" t="s">
        <v>310</v>
      </c>
      <c r="E9184" s="496">
        <v>60500</v>
      </c>
      <c r="F9184" s="496">
        <v>60000</v>
      </c>
      <c r="G9184" s="496">
        <v>60000</v>
      </c>
      <c r="H9184" s="495">
        <v>2</v>
      </c>
      <c r="I9184" s="496">
        <v>121000</v>
      </c>
      <c r="J9184" s="238">
        <v>19450000</v>
      </c>
      <c r="K9184" s="496">
        <v>1167000000000</v>
      </c>
    </row>
    <row r="9185" spans="3:11" x14ac:dyDescent="0.25">
      <c r="C9185" s="494">
        <v>45763</v>
      </c>
      <c r="D9185" s="495" t="s">
        <v>1154</v>
      </c>
      <c r="E9185" s="496">
        <v>22500</v>
      </c>
      <c r="F9185" s="496">
        <v>22350</v>
      </c>
      <c r="G9185" s="496">
        <v>22500</v>
      </c>
      <c r="H9185" s="495">
        <v>5</v>
      </c>
      <c r="I9185" s="496">
        <v>112500</v>
      </c>
      <c r="J9185" s="497">
        <v>600000</v>
      </c>
      <c r="K9185" s="496">
        <v>13500000000</v>
      </c>
    </row>
    <row r="9186" spans="3:11" x14ac:dyDescent="0.25">
      <c r="C9186" s="494">
        <v>45763</v>
      </c>
      <c r="D9186" s="495" t="s">
        <v>1154</v>
      </c>
      <c r="E9186" s="496">
        <v>22500</v>
      </c>
      <c r="F9186" s="496">
        <v>22350</v>
      </c>
      <c r="G9186" s="496">
        <v>22500</v>
      </c>
      <c r="H9186" s="495">
        <v>4</v>
      </c>
      <c r="I9186" s="496">
        <v>90000</v>
      </c>
      <c r="J9186" s="497">
        <v>600000</v>
      </c>
      <c r="K9186" s="496">
        <v>13500000000</v>
      </c>
    </row>
    <row r="9187" spans="3:11" x14ac:dyDescent="0.25">
      <c r="C9187" s="494">
        <v>45763</v>
      </c>
      <c r="D9187" s="495" t="s">
        <v>1154</v>
      </c>
      <c r="E9187" s="496">
        <v>22500</v>
      </c>
      <c r="F9187" s="496">
        <v>22350</v>
      </c>
      <c r="G9187" s="496">
        <v>22500</v>
      </c>
      <c r="H9187" s="495">
        <v>14</v>
      </c>
      <c r="I9187" s="496">
        <v>315000</v>
      </c>
      <c r="J9187" s="497">
        <v>600000</v>
      </c>
      <c r="K9187" s="496">
        <v>13500000000</v>
      </c>
    </row>
    <row r="9188" spans="3:11" x14ac:dyDescent="0.25">
      <c r="C9188" s="494">
        <v>45763</v>
      </c>
      <c r="D9188" s="495" t="s">
        <v>1154</v>
      </c>
      <c r="E9188" s="496">
        <v>22500</v>
      </c>
      <c r="F9188" s="496">
        <v>22350</v>
      </c>
      <c r="G9188" s="496">
        <v>22500</v>
      </c>
      <c r="H9188" s="495">
        <v>6</v>
      </c>
      <c r="I9188" s="496">
        <v>135000</v>
      </c>
      <c r="J9188" s="497">
        <v>600000</v>
      </c>
      <c r="K9188" s="496">
        <v>13500000000</v>
      </c>
    </row>
    <row r="9189" spans="3:11" x14ac:dyDescent="0.25">
      <c r="C9189" s="494">
        <v>45763</v>
      </c>
      <c r="D9189" s="495" t="s">
        <v>312</v>
      </c>
      <c r="E9189" s="496">
        <v>15100</v>
      </c>
      <c r="F9189" s="496">
        <v>15100</v>
      </c>
      <c r="G9189" s="496">
        <v>15099</v>
      </c>
      <c r="H9189" s="495">
        <v>3</v>
      </c>
      <c r="I9189" s="496">
        <v>45300</v>
      </c>
      <c r="J9189" s="497">
        <v>20000000</v>
      </c>
      <c r="K9189" s="496">
        <v>301980000000</v>
      </c>
    </row>
    <row r="9190" spans="3:11" x14ac:dyDescent="0.25">
      <c r="C9190" s="494">
        <v>45763</v>
      </c>
      <c r="D9190" s="495" t="s">
        <v>312</v>
      </c>
      <c r="E9190" s="496">
        <v>15100</v>
      </c>
      <c r="F9190" s="496">
        <v>15100</v>
      </c>
      <c r="G9190" s="496">
        <v>15099</v>
      </c>
      <c r="H9190" s="495">
        <v>1</v>
      </c>
      <c r="I9190" s="496">
        <v>15100</v>
      </c>
      <c r="J9190" s="497">
        <v>20000000</v>
      </c>
      <c r="K9190" s="496">
        <v>301980000000</v>
      </c>
    </row>
    <row r="9191" spans="3:11" x14ac:dyDescent="0.25">
      <c r="C9191" s="494">
        <v>45763</v>
      </c>
      <c r="D9191" s="495" t="s">
        <v>312</v>
      </c>
      <c r="E9191" s="496">
        <v>15100</v>
      </c>
      <c r="F9191" s="496">
        <v>15100</v>
      </c>
      <c r="G9191" s="496">
        <v>15099</v>
      </c>
      <c r="H9191" s="495">
        <v>1</v>
      </c>
      <c r="I9191" s="496">
        <v>15100</v>
      </c>
      <c r="J9191" s="497">
        <v>20000000</v>
      </c>
      <c r="K9191" s="496">
        <v>301980000000</v>
      </c>
    </row>
    <row r="9192" spans="3:11" x14ac:dyDescent="0.25">
      <c r="C9192" s="494">
        <v>45763</v>
      </c>
      <c r="D9192" s="495" t="s">
        <v>312</v>
      </c>
      <c r="E9192" s="496">
        <v>15100</v>
      </c>
      <c r="F9192" s="496">
        <v>15100</v>
      </c>
      <c r="G9192" s="496">
        <v>15099</v>
      </c>
      <c r="H9192" s="495">
        <v>1</v>
      </c>
      <c r="I9192" s="496">
        <v>15100</v>
      </c>
      <c r="J9192" s="497">
        <v>20000000</v>
      </c>
      <c r="K9192" s="496">
        <v>301980000000</v>
      </c>
    </row>
    <row r="9193" spans="3:11" x14ac:dyDescent="0.25">
      <c r="C9193" s="494">
        <v>45763</v>
      </c>
      <c r="D9193" s="495" t="s">
        <v>312</v>
      </c>
      <c r="E9193" s="496">
        <v>15100</v>
      </c>
      <c r="F9193" s="496">
        <v>15100</v>
      </c>
      <c r="G9193" s="496">
        <v>15099</v>
      </c>
      <c r="H9193" s="495">
        <v>3</v>
      </c>
      <c r="I9193" s="496">
        <v>45300</v>
      </c>
      <c r="J9193" s="497">
        <v>20000000</v>
      </c>
      <c r="K9193" s="496">
        <v>301980000000</v>
      </c>
    </row>
    <row r="9194" spans="3:11" x14ac:dyDescent="0.25">
      <c r="C9194" s="494">
        <v>45763</v>
      </c>
      <c r="D9194" s="495" t="s">
        <v>312</v>
      </c>
      <c r="E9194" s="496">
        <v>15100</v>
      </c>
      <c r="F9194" s="496">
        <v>15100</v>
      </c>
      <c r="G9194" s="496">
        <v>15099</v>
      </c>
      <c r="H9194" s="495">
        <v>36</v>
      </c>
      <c r="I9194" s="496">
        <v>543600</v>
      </c>
      <c r="J9194" s="497">
        <v>20000000</v>
      </c>
      <c r="K9194" s="496">
        <v>301980000000</v>
      </c>
    </row>
    <row r="9195" spans="3:11" x14ac:dyDescent="0.25">
      <c r="C9195" s="494">
        <v>45763</v>
      </c>
      <c r="D9195" s="495" t="s">
        <v>312</v>
      </c>
      <c r="E9195" s="496">
        <v>15100</v>
      </c>
      <c r="F9195" s="496">
        <v>15100</v>
      </c>
      <c r="G9195" s="496">
        <v>15099</v>
      </c>
      <c r="H9195" s="495">
        <v>16</v>
      </c>
      <c r="I9195" s="496">
        <v>241600</v>
      </c>
      <c r="J9195" s="497">
        <v>20000000</v>
      </c>
      <c r="K9195" s="496">
        <v>301980000000</v>
      </c>
    </row>
    <row r="9196" spans="3:11" x14ac:dyDescent="0.25">
      <c r="C9196" s="494">
        <v>45763</v>
      </c>
      <c r="D9196" s="495" t="s">
        <v>312</v>
      </c>
      <c r="E9196" s="496">
        <v>15100</v>
      </c>
      <c r="F9196" s="496">
        <v>15100</v>
      </c>
      <c r="G9196" s="496">
        <v>15099</v>
      </c>
      <c r="H9196" s="495">
        <v>5</v>
      </c>
      <c r="I9196" s="496">
        <v>75500</v>
      </c>
      <c r="J9196" s="497">
        <v>20000000</v>
      </c>
      <c r="K9196" s="496">
        <v>301980000000</v>
      </c>
    </row>
    <row r="9197" spans="3:11" x14ac:dyDescent="0.25">
      <c r="C9197" s="494">
        <v>45763</v>
      </c>
      <c r="D9197" s="495" t="s">
        <v>312</v>
      </c>
      <c r="E9197" s="496">
        <v>15100</v>
      </c>
      <c r="F9197" s="496">
        <v>15100</v>
      </c>
      <c r="G9197" s="496">
        <v>15099</v>
      </c>
      <c r="H9197" s="495">
        <v>10</v>
      </c>
      <c r="I9197" s="496">
        <v>151000</v>
      </c>
      <c r="J9197" s="497">
        <v>20000000</v>
      </c>
      <c r="K9197" s="496">
        <v>301980000000</v>
      </c>
    </row>
    <row r="9198" spans="3:11" x14ac:dyDescent="0.25">
      <c r="C9198" s="494">
        <v>45763</v>
      </c>
      <c r="D9198" s="495" t="s">
        <v>312</v>
      </c>
      <c r="E9198" s="496">
        <v>15100</v>
      </c>
      <c r="F9198" s="496">
        <v>15100</v>
      </c>
      <c r="G9198" s="496">
        <v>15099</v>
      </c>
      <c r="H9198" s="495">
        <v>69</v>
      </c>
      <c r="I9198" s="496">
        <v>1041900</v>
      </c>
      <c r="J9198" s="497">
        <v>20000000</v>
      </c>
      <c r="K9198" s="496">
        <v>301980000000</v>
      </c>
    </row>
    <row r="9199" spans="3:11" x14ac:dyDescent="0.25">
      <c r="C9199" s="494">
        <v>45763</v>
      </c>
      <c r="D9199" s="495" t="s">
        <v>312</v>
      </c>
      <c r="E9199" s="496">
        <v>15100</v>
      </c>
      <c r="F9199" s="496">
        <v>15100</v>
      </c>
      <c r="G9199" s="496">
        <v>15099</v>
      </c>
      <c r="H9199" s="495">
        <v>2</v>
      </c>
      <c r="I9199" s="496">
        <v>30200</v>
      </c>
      <c r="J9199" s="497">
        <v>20000000</v>
      </c>
      <c r="K9199" s="496">
        <v>301980000000</v>
      </c>
    </row>
    <row r="9200" spans="3:11" x14ac:dyDescent="0.25">
      <c r="C9200" s="494">
        <v>45763</v>
      </c>
      <c r="D9200" s="495" t="s">
        <v>312</v>
      </c>
      <c r="E9200" s="496">
        <v>15100</v>
      </c>
      <c r="F9200" s="496">
        <v>15100</v>
      </c>
      <c r="G9200" s="496">
        <v>15099</v>
      </c>
      <c r="H9200" s="495">
        <v>1</v>
      </c>
      <c r="I9200" s="496">
        <v>15100</v>
      </c>
      <c r="J9200" s="497">
        <v>20000000</v>
      </c>
      <c r="K9200" s="496">
        <v>301980000000</v>
      </c>
    </row>
    <row r="9201" spans="3:11" x14ac:dyDescent="0.25">
      <c r="C9201" s="494">
        <v>45763</v>
      </c>
      <c r="D9201" s="495" t="s">
        <v>312</v>
      </c>
      <c r="E9201" s="496">
        <v>15100</v>
      </c>
      <c r="F9201" s="496">
        <v>15100</v>
      </c>
      <c r="G9201" s="496">
        <v>15099</v>
      </c>
      <c r="H9201" s="495">
        <v>3</v>
      </c>
      <c r="I9201" s="496">
        <v>45300</v>
      </c>
      <c r="J9201" s="497">
        <v>20000000</v>
      </c>
      <c r="K9201" s="496">
        <v>301980000000</v>
      </c>
    </row>
    <row r="9202" spans="3:11" x14ac:dyDescent="0.25">
      <c r="C9202" s="494">
        <v>45763</v>
      </c>
      <c r="D9202" s="495" t="s">
        <v>312</v>
      </c>
      <c r="E9202" s="496">
        <v>15100</v>
      </c>
      <c r="F9202" s="496">
        <v>15100</v>
      </c>
      <c r="G9202" s="496">
        <v>15099</v>
      </c>
      <c r="H9202" s="495">
        <v>4</v>
      </c>
      <c r="I9202" s="496">
        <v>60400</v>
      </c>
      <c r="J9202" s="497">
        <v>20000000</v>
      </c>
      <c r="K9202" s="496">
        <v>301980000000</v>
      </c>
    </row>
    <row r="9203" spans="3:11" x14ac:dyDescent="0.25">
      <c r="C9203" s="494">
        <v>45763</v>
      </c>
      <c r="D9203" s="495" t="s">
        <v>312</v>
      </c>
      <c r="E9203" s="496">
        <v>15100</v>
      </c>
      <c r="F9203" s="496">
        <v>15100</v>
      </c>
      <c r="G9203" s="496">
        <v>15099</v>
      </c>
      <c r="H9203" s="495">
        <v>7</v>
      </c>
      <c r="I9203" s="496">
        <v>105700</v>
      </c>
      <c r="J9203" s="497">
        <v>20000000</v>
      </c>
      <c r="K9203" s="496">
        <v>301980000000</v>
      </c>
    </row>
    <row r="9204" spans="3:11" x14ac:dyDescent="0.25">
      <c r="C9204" s="494">
        <v>45763</v>
      </c>
      <c r="D9204" s="495" t="s">
        <v>312</v>
      </c>
      <c r="E9204" s="496">
        <v>15100</v>
      </c>
      <c r="F9204" s="496">
        <v>15100</v>
      </c>
      <c r="G9204" s="496">
        <v>15099</v>
      </c>
      <c r="H9204" s="495">
        <v>7</v>
      </c>
      <c r="I9204" s="496">
        <v>105700</v>
      </c>
      <c r="J9204" s="497">
        <v>20000000</v>
      </c>
      <c r="K9204" s="496">
        <v>301980000000</v>
      </c>
    </row>
    <row r="9205" spans="3:11" x14ac:dyDescent="0.25">
      <c r="C9205" s="494">
        <v>45763</v>
      </c>
      <c r="D9205" s="495" t="s">
        <v>312</v>
      </c>
      <c r="E9205" s="496">
        <v>15100</v>
      </c>
      <c r="F9205" s="496">
        <v>15100</v>
      </c>
      <c r="G9205" s="496">
        <v>15099</v>
      </c>
      <c r="H9205" s="495">
        <v>1</v>
      </c>
      <c r="I9205" s="496">
        <v>15100</v>
      </c>
      <c r="J9205" s="497">
        <v>20000000</v>
      </c>
      <c r="K9205" s="496">
        <v>301980000000</v>
      </c>
    </row>
    <row r="9206" spans="3:11" x14ac:dyDescent="0.25">
      <c r="C9206" s="494">
        <v>45763</v>
      </c>
      <c r="D9206" s="495" t="s">
        <v>312</v>
      </c>
      <c r="E9206" s="496">
        <v>15100</v>
      </c>
      <c r="F9206" s="496">
        <v>15100</v>
      </c>
      <c r="G9206" s="496">
        <v>15099</v>
      </c>
      <c r="H9206" s="495">
        <v>3</v>
      </c>
      <c r="I9206" s="496">
        <v>45300</v>
      </c>
      <c r="J9206" s="497">
        <v>20000000</v>
      </c>
      <c r="K9206" s="496">
        <v>301980000000</v>
      </c>
    </row>
    <row r="9207" spans="3:11" x14ac:dyDescent="0.25">
      <c r="C9207" s="494">
        <v>45763</v>
      </c>
      <c r="D9207" s="495" t="s">
        <v>312</v>
      </c>
      <c r="E9207" s="496">
        <v>15100</v>
      </c>
      <c r="F9207" s="496">
        <v>15100</v>
      </c>
      <c r="G9207" s="496">
        <v>15099</v>
      </c>
      <c r="H9207" s="495">
        <v>2</v>
      </c>
      <c r="I9207" s="496">
        <v>30200</v>
      </c>
      <c r="J9207" s="497">
        <v>20000000</v>
      </c>
      <c r="K9207" s="496">
        <v>301980000000</v>
      </c>
    </row>
    <row r="9208" spans="3:11" x14ac:dyDescent="0.25">
      <c r="C9208" s="494">
        <v>45763</v>
      </c>
      <c r="D9208" s="495" t="s">
        <v>312</v>
      </c>
      <c r="E9208" s="496">
        <v>15100</v>
      </c>
      <c r="F9208" s="496">
        <v>15100</v>
      </c>
      <c r="G9208" s="496">
        <v>15099</v>
      </c>
      <c r="H9208" s="495">
        <v>15</v>
      </c>
      <c r="I9208" s="496">
        <v>226500</v>
      </c>
      <c r="J9208" s="497">
        <v>20000000</v>
      </c>
      <c r="K9208" s="496">
        <v>301980000000</v>
      </c>
    </row>
    <row r="9209" spans="3:11" x14ac:dyDescent="0.25">
      <c r="C9209" s="494">
        <v>45763</v>
      </c>
      <c r="D9209" s="495" t="s">
        <v>312</v>
      </c>
      <c r="E9209" s="496">
        <v>15100</v>
      </c>
      <c r="F9209" s="496">
        <v>15100</v>
      </c>
      <c r="G9209" s="496">
        <v>15099</v>
      </c>
      <c r="H9209" s="495">
        <v>3</v>
      </c>
      <c r="I9209" s="496">
        <v>45300</v>
      </c>
      <c r="J9209" s="497">
        <v>20000000</v>
      </c>
      <c r="K9209" s="496">
        <v>301980000000</v>
      </c>
    </row>
    <row r="9210" spans="3:11" x14ac:dyDescent="0.25">
      <c r="C9210" s="494">
        <v>45763</v>
      </c>
      <c r="D9210" s="495" t="s">
        <v>312</v>
      </c>
      <c r="E9210" s="496">
        <v>15100</v>
      </c>
      <c r="F9210" s="496">
        <v>15100</v>
      </c>
      <c r="G9210" s="496">
        <v>15099</v>
      </c>
      <c r="H9210" s="495">
        <v>17</v>
      </c>
      <c r="I9210" s="496">
        <v>256700</v>
      </c>
      <c r="J9210" s="497">
        <v>20000000</v>
      </c>
      <c r="K9210" s="496">
        <v>301980000000</v>
      </c>
    </row>
    <row r="9211" spans="3:11" x14ac:dyDescent="0.25">
      <c r="C9211" s="494">
        <v>45763</v>
      </c>
      <c r="D9211" s="495" t="s">
        <v>312</v>
      </c>
      <c r="E9211" s="496">
        <v>15100</v>
      </c>
      <c r="F9211" s="496">
        <v>15100</v>
      </c>
      <c r="G9211" s="496">
        <v>15099</v>
      </c>
      <c r="H9211" s="495">
        <v>35</v>
      </c>
      <c r="I9211" s="496">
        <v>528500</v>
      </c>
      <c r="J9211" s="497">
        <v>20000000</v>
      </c>
      <c r="K9211" s="496">
        <v>301980000000</v>
      </c>
    </row>
    <row r="9212" spans="3:11" x14ac:dyDescent="0.25">
      <c r="C9212" s="494">
        <v>45763</v>
      </c>
      <c r="D9212" s="495" t="s">
        <v>1155</v>
      </c>
      <c r="E9212" s="496">
        <v>20000</v>
      </c>
      <c r="F9212" s="496">
        <v>19500</v>
      </c>
      <c r="G9212" s="496">
        <v>19500</v>
      </c>
      <c r="H9212" s="495">
        <v>1</v>
      </c>
      <c r="I9212" s="496">
        <v>20000</v>
      </c>
      <c r="J9212" s="497">
        <v>2400000</v>
      </c>
      <c r="K9212" s="496">
        <v>46800000000</v>
      </c>
    </row>
    <row r="9213" spans="3:11" x14ac:dyDescent="0.25">
      <c r="C9213" s="494">
        <v>45763</v>
      </c>
      <c r="D9213" s="495" t="s">
        <v>1155</v>
      </c>
      <c r="E9213" s="496">
        <v>20000</v>
      </c>
      <c r="F9213" s="496">
        <v>19500</v>
      </c>
      <c r="G9213" s="496">
        <v>19500</v>
      </c>
      <c r="H9213" s="495">
        <v>4</v>
      </c>
      <c r="I9213" s="496">
        <v>80000</v>
      </c>
      <c r="J9213" s="497">
        <v>2400000</v>
      </c>
      <c r="K9213" s="496">
        <v>46800000000</v>
      </c>
    </row>
    <row r="9214" spans="3:11" x14ac:dyDescent="0.25">
      <c r="C9214" s="494">
        <v>45763</v>
      </c>
      <c r="D9214" s="495" t="s">
        <v>1155</v>
      </c>
      <c r="E9214" s="496">
        <v>20000</v>
      </c>
      <c r="F9214" s="496">
        <v>19500</v>
      </c>
      <c r="G9214" s="496">
        <v>19500</v>
      </c>
      <c r="H9214" s="495">
        <v>2</v>
      </c>
      <c r="I9214" s="496">
        <v>40000</v>
      </c>
      <c r="J9214" s="497">
        <v>2400000</v>
      </c>
      <c r="K9214" s="496">
        <v>46800000000</v>
      </c>
    </row>
    <row r="9215" spans="3:11" x14ac:dyDescent="0.25">
      <c r="C9215" s="494">
        <v>45763</v>
      </c>
      <c r="D9215" s="495" t="s">
        <v>1155</v>
      </c>
      <c r="E9215" s="496">
        <v>20000</v>
      </c>
      <c r="F9215" s="496">
        <v>19500</v>
      </c>
      <c r="G9215" s="496">
        <v>19500</v>
      </c>
      <c r="H9215" s="495">
        <v>1</v>
      </c>
      <c r="I9215" s="496">
        <v>20000</v>
      </c>
      <c r="J9215" s="497">
        <v>2400000</v>
      </c>
      <c r="K9215" s="496">
        <v>46800000000</v>
      </c>
    </row>
    <row r="9216" spans="3:11" x14ac:dyDescent="0.25">
      <c r="C9216" s="494">
        <v>45763</v>
      </c>
      <c r="D9216" s="495" t="s">
        <v>1155</v>
      </c>
      <c r="E9216" s="496">
        <v>20000</v>
      </c>
      <c r="F9216" s="496">
        <v>19500</v>
      </c>
      <c r="G9216" s="496">
        <v>19500</v>
      </c>
      <c r="H9216" s="495">
        <v>2</v>
      </c>
      <c r="I9216" s="496">
        <v>40000</v>
      </c>
      <c r="J9216" s="497">
        <v>2400000</v>
      </c>
      <c r="K9216" s="496">
        <v>46800000000</v>
      </c>
    </row>
    <row r="9217" spans="3:11" x14ac:dyDescent="0.25">
      <c r="C9217" s="494">
        <v>45763</v>
      </c>
      <c r="D9217" s="495" t="s">
        <v>1154</v>
      </c>
      <c r="E9217" s="496">
        <v>22350</v>
      </c>
      <c r="F9217" s="496">
        <v>22350</v>
      </c>
      <c r="G9217" s="496">
        <v>22500</v>
      </c>
      <c r="H9217" s="495">
        <v>15</v>
      </c>
      <c r="I9217" s="496">
        <v>335250</v>
      </c>
      <c r="J9217" s="497">
        <v>600000</v>
      </c>
      <c r="K9217" s="496">
        <v>13500000000</v>
      </c>
    </row>
    <row r="9218" spans="3:11" x14ac:dyDescent="0.25">
      <c r="C9218" s="494">
        <v>45763</v>
      </c>
      <c r="D9218" s="495" t="s">
        <v>312</v>
      </c>
      <c r="E9218" s="496">
        <v>15100</v>
      </c>
      <c r="F9218" s="496">
        <v>15100</v>
      </c>
      <c r="G9218" s="496">
        <v>15099</v>
      </c>
      <c r="H9218" s="495">
        <v>4</v>
      </c>
      <c r="I9218" s="496">
        <v>60400</v>
      </c>
      <c r="J9218" s="497">
        <v>20000000</v>
      </c>
      <c r="K9218" s="496">
        <v>301980000000</v>
      </c>
    </row>
    <row r="9219" spans="3:11" x14ac:dyDescent="0.25">
      <c r="C9219" s="494">
        <v>45763</v>
      </c>
      <c r="D9219" s="495" t="s">
        <v>310</v>
      </c>
      <c r="E9219" s="496">
        <v>60500</v>
      </c>
      <c r="F9219" s="496">
        <v>60000</v>
      </c>
      <c r="G9219" s="496">
        <v>60000</v>
      </c>
      <c r="H9219" s="495">
        <v>3</v>
      </c>
      <c r="I9219" s="496">
        <v>181500</v>
      </c>
      <c r="J9219" s="238">
        <v>19450000</v>
      </c>
      <c r="K9219" s="496">
        <v>1167000000000</v>
      </c>
    </row>
    <row r="9220" spans="3:11" x14ac:dyDescent="0.25">
      <c r="C9220" s="494">
        <v>45763</v>
      </c>
      <c r="D9220" s="495" t="s">
        <v>310</v>
      </c>
      <c r="E9220" s="496">
        <v>60999</v>
      </c>
      <c r="F9220" s="496">
        <v>60000</v>
      </c>
      <c r="G9220" s="496">
        <v>60000</v>
      </c>
      <c r="H9220" s="495">
        <v>7</v>
      </c>
      <c r="I9220" s="496">
        <v>426993</v>
      </c>
      <c r="J9220" s="238">
        <v>19450000</v>
      </c>
      <c r="K9220" s="496">
        <v>1167000000000</v>
      </c>
    </row>
    <row r="9221" spans="3:11" x14ac:dyDescent="0.25">
      <c r="C9221" s="494">
        <v>45763</v>
      </c>
      <c r="D9221" s="495" t="s">
        <v>310</v>
      </c>
      <c r="E9221" s="496">
        <v>60000</v>
      </c>
      <c r="F9221" s="496">
        <v>60000</v>
      </c>
      <c r="G9221" s="496">
        <v>60000</v>
      </c>
      <c r="H9221" s="495">
        <v>1</v>
      </c>
      <c r="I9221" s="496">
        <v>60000</v>
      </c>
      <c r="J9221" s="238">
        <v>19450000</v>
      </c>
      <c r="K9221" s="496">
        <v>1167000000000</v>
      </c>
    </row>
    <row r="9222" spans="3:11" x14ac:dyDescent="0.25">
      <c r="C9222" s="494">
        <v>45763</v>
      </c>
      <c r="D9222" s="495" t="s">
        <v>310</v>
      </c>
      <c r="E9222" s="496">
        <v>60000</v>
      </c>
      <c r="F9222" s="496">
        <v>60000</v>
      </c>
      <c r="G9222" s="496">
        <v>60000</v>
      </c>
      <c r="H9222" s="495">
        <v>25</v>
      </c>
      <c r="I9222" s="496">
        <v>1500000</v>
      </c>
      <c r="J9222" s="238">
        <v>19450000</v>
      </c>
      <c r="K9222" s="496">
        <v>1167000000000</v>
      </c>
    </row>
    <row r="9223" spans="3:11" x14ac:dyDescent="0.25">
      <c r="C9223" s="494">
        <v>45763</v>
      </c>
      <c r="D9223" s="495" t="s">
        <v>310</v>
      </c>
      <c r="E9223" s="496">
        <v>60000</v>
      </c>
      <c r="F9223" s="496">
        <v>60000</v>
      </c>
      <c r="G9223" s="496">
        <v>60000</v>
      </c>
      <c r="H9223" s="495">
        <v>10</v>
      </c>
      <c r="I9223" s="496">
        <v>600000</v>
      </c>
      <c r="J9223" s="238">
        <v>19450000</v>
      </c>
      <c r="K9223" s="496">
        <v>1167000000000</v>
      </c>
    </row>
    <row r="9224" spans="3:11" x14ac:dyDescent="0.25">
      <c r="C9224" s="494">
        <v>45763</v>
      </c>
      <c r="D9224" s="495" t="s">
        <v>310</v>
      </c>
      <c r="E9224" s="496">
        <v>60000</v>
      </c>
      <c r="F9224" s="496">
        <v>60000</v>
      </c>
      <c r="G9224" s="496">
        <v>60000</v>
      </c>
      <c r="H9224" s="495">
        <v>1</v>
      </c>
      <c r="I9224" s="496">
        <v>60000</v>
      </c>
      <c r="J9224" s="238">
        <v>19450000</v>
      </c>
      <c r="K9224" s="496">
        <v>1167000000000</v>
      </c>
    </row>
    <row r="9225" spans="3:11" x14ac:dyDescent="0.25">
      <c r="C9225" s="494">
        <v>45763</v>
      </c>
      <c r="D9225" s="495" t="s">
        <v>310</v>
      </c>
      <c r="E9225" s="496">
        <v>60000</v>
      </c>
      <c r="F9225" s="496">
        <v>60000</v>
      </c>
      <c r="G9225" s="496">
        <v>60000</v>
      </c>
      <c r="H9225" s="495">
        <v>1</v>
      </c>
      <c r="I9225" s="496">
        <v>60000</v>
      </c>
      <c r="J9225" s="238">
        <v>19450000</v>
      </c>
      <c r="K9225" s="496">
        <v>1167000000000</v>
      </c>
    </row>
    <row r="9226" spans="3:11" x14ac:dyDescent="0.25">
      <c r="C9226" s="494">
        <v>45763</v>
      </c>
      <c r="D9226" s="495" t="s">
        <v>310</v>
      </c>
      <c r="E9226" s="496">
        <v>60000</v>
      </c>
      <c r="F9226" s="496">
        <v>60000</v>
      </c>
      <c r="G9226" s="496">
        <v>60000</v>
      </c>
      <c r="H9226" s="495">
        <v>2</v>
      </c>
      <c r="I9226" s="496">
        <v>120000</v>
      </c>
      <c r="J9226" s="238">
        <v>19450000</v>
      </c>
      <c r="K9226" s="496">
        <v>1167000000000</v>
      </c>
    </row>
    <row r="9227" spans="3:11" x14ac:dyDescent="0.25">
      <c r="C9227" s="494">
        <v>45763</v>
      </c>
      <c r="D9227" s="495" t="s">
        <v>310</v>
      </c>
      <c r="E9227" s="496">
        <v>60000</v>
      </c>
      <c r="F9227" s="496">
        <v>60000</v>
      </c>
      <c r="G9227" s="496">
        <v>60000</v>
      </c>
      <c r="H9227" s="495">
        <v>20</v>
      </c>
      <c r="I9227" s="496">
        <v>1200000</v>
      </c>
      <c r="J9227" s="238">
        <v>19450000</v>
      </c>
      <c r="K9227" s="496">
        <v>1167000000000</v>
      </c>
    </row>
    <row r="9228" spans="3:11" x14ac:dyDescent="0.25">
      <c r="C9228" s="494">
        <v>45763</v>
      </c>
      <c r="D9228" s="495" t="s">
        <v>312</v>
      </c>
      <c r="E9228" s="496">
        <v>15100</v>
      </c>
      <c r="F9228" s="496">
        <v>15100</v>
      </c>
      <c r="G9228" s="496">
        <v>15099</v>
      </c>
      <c r="H9228" s="495">
        <v>10</v>
      </c>
      <c r="I9228" s="496">
        <v>151000</v>
      </c>
      <c r="J9228" s="497">
        <v>20000000</v>
      </c>
      <c r="K9228" s="496">
        <v>301980000000</v>
      </c>
    </row>
    <row r="9229" spans="3:11" x14ac:dyDescent="0.25">
      <c r="C9229" s="494">
        <v>45763</v>
      </c>
      <c r="D9229" s="495" t="s">
        <v>312</v>
      </c>
      <c r="E9229" s="496">
        <v>15100</v>
      </c>
      <c r="F9229" s="496">
        <v>15100</v>
      </c>
      <c r="G9229" s="496">
        <v>15099</v>
      </c>
      <c r="H9229" s="495">
        <v>2</v>
      </c>
      <c r="I9229" s="496">
        <v>30200</v>
      </c>
      <c r="J9229" s="497">
        <v>20000000</v>
      </c>
      <c r="K9229" s="496">
        <v>301980000000</v>
      </c>
    </row>
    <row r="9230" spans="3:11" x14ac:dyDescent="0.25">
      <c r="C9230" s="494">
        <v>45763</v>
      </c>
      <c r="D9230" s="495" t="s">
        <v>1155</v>
      </c>
      <c r="E9230" s="496">
        <v>19650</v>
      </c>
      <c r="F9230" s="496">
        <v>19500</v>
      </c>
      <c r="G9230" s="496">
        <v>19500</v>
      </c>
      <c r="H9230" s="495">
        <v>1</v>
      </c>
      <c r="I9230" s="496">
        <v>19650</v>
      </c>
      <c r="J9230" s="497">
        <v>2400000</v>
      </c>
      <c r="K9230" s="496">
        <v>46800000000</v>
      </c>
    </row>
    <row r="9231" spans="3:11" x14ac:dyDescent="0.25">
      <c r="C9231" s="494">
        <v>45763</v>
      </c>
      <c r="D9231" s="495" t="s">
        <v>1155</v>
      </c>
      <c r="E9231" s="496">
        <v>19500</v>
      </c>
      <c r="F9231" s="496">
        <v>19500</v>
      </c>
      <c r="G9231" s="496">
        <v>19500</v>
      </c>
      <c r="H9231" s="495">
        <v>7</v>
      </c>
      <c r="I9231" s="496">
        <v>136500</v>
      </c>
      <c r="J9231" s="497">
        <v>2400000</v>
      </c>
      <c r="K9231" s="496">
        <v>46800000000</v>
      </c>
    </row>
    <row r="9232" spans="3:11" x14ac:dyDescent="0.25">
      <c r="C9232" s="494">
        <v>45763</v>
      </c>
      <c r="D9232" s="495" t="s">
        <v>1155</v>
      </c>
      <c r="E9232" s="496">
        <v>19500</v>
      </c>
      <c r="F9232" s="496">
        <v>19500</v>
      </c>
      <c r="G9232" s="496">
        <v>19500</v>
      </c>
      <c r="H9232" s="495">
        <v>10</v>
      </c>
      <c r="I9232" s="496">
        <v>195000</v>
      </c>
      <c r="J9232" s="497">
        <v>2400000</v>
      </c>
      <c r="K9232" s="496">
        <v>46800000000</v>
      </c>
    </row>
    <row r="9233" spans="3:11" x14ac:dyDescent="0.25">
      <c r="C9233" s="494">
        <v>45763</v>
      </c>
      <c r="D9233" s="495" t="s">
        <v>1155</v>
      </c>
      <c r="E9233" s="496">
        <v>19500</v>
      </c>
      <c r="F9233" s="496">
        <v>19500</v>
      </c>
      <c r="G9233" s="496">
        <v>19500</v>
      </c>
      <c r="H9233" s="495">
        <v>3</v>
      </c>
      <c r="I9233" s="496">
        <v>58500</v>
      </c>
      <c r="J9233" s="497">
        <v>2400000</v>
      </c>
      <c r="K9233" s="496">
        <v>46800000000</v>
      </c>
    </row>
    <row r="9234" spans="3:11" x14ac:dyDescent="0.25">
      <c r="C9234" s="494">
        <v>45763</v>
      </c>
      <c r="D9234" s="495" t="s">
        <v>1155</v>
      </c>
      <c r="E9234" s="496">
        <v>19500</v>
      </c>
      <c r="F9234" s="496">
        <v>19500</v>
      </c>
      <c r="G9234" s="496">
        <v>19500</v>
      </c>
      <c r="H9234" s="495">
        <v>1</v>
      </c>
      <c r="I9234" s="496">
        <v>19500</v>
      </c>
      <c r="J9234" s="497">
        <v>2400000</v>
      </c>
      <c r="K9234" s="496">
        <v>46800000000</v>
      </c>
    </row>
    <row r="9235" spans="3:11" x14ac:dyDescent="0.25">
      <c r="C9235" s="494">
        <v>45763</v>
      </c>
      <c r="D9235" s="495" t="s">
        <v>1155</v>
      </c>
      <c r="E9235" s="496">
        <v>19500</v>
      </c>
      <c r="F9235" s="496">
        <v>19500</v>
      </c>
      <c r="G9235" s="496">
        <v>19500</v>
      </c>
      <c r="H9235" s="495">
        <v>5</v>
      </c>
      <c r="I9235" s="496">
        <v>97500</v>
      </c>
      <c r="J9235" s="497">
        <v>2400000</v>
      </c>
      <c r="K9235" s="496">
        <v>46800000000</v>
      </c>
    </row>
    <row r="9236" spans="3:11" x14ac:dyDescent="0.25">
      <c r="C9236" s="494">
        <v>45763</v>
      </c>
      <c r="D9236" s="495" t="s">
        <v>1155</v>
      </c>
      <c r="E9236" s="496">
        <v>19500</v>
      </c>
      <c r="F9236" s="496">
        <v>19500</v>
      </c>
      <c r="G9236" s="496">
        <v>19500</v>
      </c>
      <c r="H9236" s="495">
        <v>4</v>
      </c>
      <c r="I9236" s="496">
        <v>78000</v>
      </c>
      <c r="J9236" s="497">
        <v>2400000</v>
      </c>
      <c r="K9236" s="496">
        <v>46800000000</v>
      </c>
    </row>
    <row r="9237" spans="3:11" x14ac:dyDescent="0.25">
      <c r="C9237" s="494">
        <v>45763</v>
      </c>
      <c r="D9237" s="495" t="s">
        <v>1155</v>
      </c>
      <c r="E9237" s="496">
        <v>19500</v>
      </c>
      <c r="F9237" s="496">
        <v>19500</v>
      </c>
      <c r="G9237" s="496">
        <v>19500</v>
      </c>
      <c r="H9237" s="495">
        <v>3</v>
      </c>
      <c r="I9237" s="496">
        <v>58500</v>
      </c>
      <c r="J9237" s="497">
        <v>2400000</v>
      </c>
      <c r="K9237" s="496">
        <v>46800000000</v>
      </c>
    </row>
    <row r="9238" spans="3:11" x14ac:dyDescent="0.25">
      <c r="C9238" s="494">
        <v>45763</v>
      </c>
      <c r="D9238" s="495" t="s">
        <v>1155</v>
      </c>
      <c r="E9238" s="496">
        <v>19500</v>
      </c>
      <c r="F9238" s="496">
        <v>19500</v>
      </c>
      <c r="G9238" s="496">
        <v>19500</v>
      </c>
      <c r="H9238" s="495">
        <v>2</v>
      </c>
      <c r="I9238" s="496">
        <v>39000</v>
      </c>
      <c r="J9238" s="497">
        <v>2400000</v>
      </c>
      <c r="K9238" s="496">
        <v>46800000000</v>
      </c>
    </row>
    <row r="9239" spans="3:11" x14ac:dyDescent="0.25">
      <c r="C9239" s="494">
        <v>45763</v>
      </c>
      <c r="D9239" s="495" t="s">
        <v>1155</v>
      </c>
      <c r="E9239" s="496">
        <v>19500</v>
      </c>
      <c r="F9239" s="496">
        <v>19500</v>
      </c>
      <c r="G9239" s="496">
        <v>19500</v>
      </c>
      <c r="H9239" s="495">
        <v>1</v>
      </c>
      <c r="I9239" s="496">
        <v>19500</v>
      </c>
      <c r="J9239" s="497">
        <v>2400000</v>
      </c>
      <c r="K9239" s="496">
        <v>46800000000</v>
      </c>
    </row>
    <row r="9240" spans="3:11" x14ac:dyDescent="0.25">
      <c r="C9240" s="494">
        <v>45763</v>
      </c>
      <c r="D9240" s="495" t="s">
        <v>1155</v>
      </c>
      <c r="E9240" s="496">
        <v>19500</v>
      </c>
      <c r="F9240" s="496">
        <v>19500</v>
      </c>
      <c r="G9240" s="496">
        <v>19500</v>
      </c>
      <c r="H9240" s="495">
        <v>1</v>
      </c>
      <c r="I9240" s="496">
        <v>19500</v>
      </c>
      <c r="J9240" s="497">
        <v>2400000</v>
      </c>
      <c r="K9240" s="496">
        <v>46800000000</v>
      </c>
    </row>
    <row r="9241" spans="3:11" x14ac:dyDescent="0.25">
      <c r="C9241" s="494">
        <v>45763</v>
      </c>
      <c r="D9241" s="495" t="s">
        <v>1155</v>
      </c>
      <c r="E9241" s="496">
        <v>19500</v>
      </c>
      <c r="F9241" s="496">
        <v>19500</v>
      </c>
      <c r="G9241" s="496">
        <v>19500</v>
      </c>
      <c r="H9241" s="495">
        <v>2</v>
      </c>
      <c r="I9241" s="496">
        <v>39000</v>
      </c>
      <c r="J9241" s="497">
        <v>2400000</v>
      </c>
      <c r="K9241" s="496">
        <v>46800000000</v>
      </c>
    </row>
    <row r="9242" spans="3:11" x14ac:dyDescent="0.25">
      <c r="C9242" s="494">
        <v>45763</v>
      </c>
      <c r="D9242" s="495" t="s">
        <v>1155</v>
      </c>
      <c r="E9242" s="496">
        <v>19500</v>
      </c>
      <c r="F9242" s="496">
        <v>19500</v>
      </c>
      <c r="G9242" s="496">
        <v>19500</v>
      </c>
      <c r="H9242" s="495">
        <v>15</v>
      </c>
      <c r="I9242" s="496">
        <v>292500</v>
      </c>
      <c r="J9242" s="497">
        <v>2400000</v>
      </c>
      <c r="K9242" s="496">
        <v>46800000000</v>
      </c>
    </row>
    <row r="9243" spans="3:11" x14ac:dyDescent="0.25">
      <c r="C9243" s="494">
        <v>45763</v>
      </c>
      <c r="D9243" s="495" t="s">
        <v>1155</v>
      </c>
      <c r="E9243" s="496">
        <v>19500</v>
      </c>
      <c r="F9243" s="496">
        <v>19500</v>
      </c>
      <c r="G9243" s="496">
        <v>19500</v>
      </c>
      <c r="H9243" s="495">
        <v>14</v>
      </c>
      <c r="I9243" s="496">
        <v>273000</v>
      </c>
      <c r="J9243" s="497">
        <v>2400000</v>
      </c>
      <c r="K9243" s="496">
        <v>46800000000</v>
      </c>
    </row>
    <row r="9244" spans="3:11" x14ac:dyDescent="0.25">
      <c r="C9244" s="494">
        <v>45763</v>
      </c>
      <c r="D9244" s="495" t="s">
        <v>312</v>
      </c>
      <c r="E9244" s="496">
        <v>15100</v>
      </c>
      <c r="F9244" s="496">
        <v>15100</v>
      </c>
      <c r="G9244" s="496">
        <v>15099</v>
      </c>
      <c r="H9244" s="495">
        <v>2</v>
      </c>
      <c r="I9244" s="496">
        <v>30200</v>
      </c>
      <c r="J9244" s="497">
        <v>20000000</v>
      </c>
      <c r="K9244" s="496">
        <v>301980000000</v>
      </c>
    </row>
    <row r="9245" spans="3:11" x14ac:dyDescent="0.25">
      <c r="C9245" s="494">
        <v>45763</v>
      </c>
      <c r="D9245" s="495" t="s">
        <v>1154</v>
      </c>
      <c r="E9245" s="496">
        <v>22500</v>
      </c>
      <c r="F9245" s="496">
        <v>22350</v>
      </c>
      <c r="G9245" s="496">
        <v>22500</v>
      </c>
      <c r="H9245" s="495">
        <v>5</v>
      </c>
      <c r="I9245" s="496">
        <v>112500</v>
      </c>
      <c r="J9245" s="497">
        <v>600000</v>
      </c>
      <c r="K9245" s="496">
        <v>13500000000</v>
      </c>
    </row>
    <row r="9246" spans="3:11" x14ac:dyDescent="0.25">
      <c r="C9246" s="494">
        <v>45763</v>
      </c>
      <c r="D9246" s="495" t="s">
        <v>1155</v>
      </c>
      <c r="E9246" s="496">
        <v>19500</v>
      </c>
      <c r="F9246" s="496">
        <v>19500</v>
      </c>
      <c r="G9246" s="496">
        <v>19500</v>
      </c>
      <c r="H9246" s="495">
        <v>10</v>
      </c>
      <c r="I9246" s="496">
        <v>195000</v>
      </c>
      <c r="J9246" s="497">
        <v>2400000</v>
      </c>
      <c r="K9246" s="496">
        <v>46800000000</v>
      </c>
    </row>
    <row r="9247" spans="3:11" x14ac:dyDescent="0.25">
      <c r="C9247" s="494">
        <v>45763</v>
      </c>
      <c r="D9247" s="495" t="s">
        <v>1155</v>
      </c>
      <c r="E9247" s="496">
        <v>19500</v>
      </c>
      <c r="F9247" s="496">
        <v>19500</v>
      </c>
      <c r="G9247" s="496">
        <v>19500</v>
      </c>
      <c r="H9247" s="495">
        <v>11</v>
      </c>
      <c r="I9247" s="496">
        <v>214500</v>
      </c>
      <c r="J9247" s="497">
        <v>2400000</v>
      </c>
      <c r="K9247" s="496">
        <v>46800000000</v>
      </c>
    </row>
    <row r="9248" spans="3:11" x14ac:dyDescent="0.25">
      <c r="C9248" s="494">
        <v>45763</v>
      </c>
      <c r="D9248" s="495" t="s">
        <v>312</v>
      </c>
      <c r="E9248" s="496">
        <v>15100</v>
      </c>
      <c r="F9248" s="496">
        <v>15100</v>
      </c>
      <c r="G9248" s="496">
        <v>15099</v>
      </c>
      <c r="H9248" s="495">
        <v>12</v>
      </c>
      <c r="I9248" s="496">
        <v>181200</v>
      </c>
      <c r="J9248" s="497">
        <v>20000000</v>
      </c>
      <c r="K9248" s="496">
        <v>301980000000</v>
      </c>
    </row>
    <row r="9249" spans="3:11" x14ac:dyDescent="0.25">
      <c r="C9249" s="494">
        <v>45763</v>
      </c>
      <c r="D9249" s="495" t="s">
        <v>312</v>
      </c>
      <c r="E9249" s="496">
        <v>15100</v>
      </c>
      <c r="F9249" s="496">
        <v>15100</v>
      </c>
      <c r="G9249" s="496">
        <v>15099</v>
      </c>
      <c r="H9249" s="495">
        <v>10</v>
      </c>
      <c r="I9249" s="496">
        <v>151000</v>
      </c>
      <c r="J9249" s="497">
        <v>20000000</v>
      </c>
      <c r="K9249" s="496">
        <v>301980000000</v>
      </c>
    </row>
    <row r="9250" spans="3:11" x14ac:dyDescent="0.25">
      <c r="C9250" s="494">
        <v>45763</v>
      </c>
      <c r="D9250" s="495" t="s">
        <v>312</v>
      </c>
      <c r="E9250" s="496">
        <v>15100</v>
      </c>
      <c r="F9250" s="496">
        <v>15100</v>
      </c>
      <c r="G9250" s="496">
        <v>15099</v>
      </c>
      <c r="H9250" s="495">
        <v>10</v>
      </c>
      <c r="I9250" s="496">
        <v>151000</v>
      </c>
      <c r="J9250" s="497">
        <v>20000000</v>
      </c>
      <c r="K9250" s="496">
        <v>301980000000</v>
      </c>
    </row>
    <row r="9251" spans="3:11" x14ac:dyDescent="0.25">
      <c r="C9251" s="494">
        <v>45763</v>
      </c>
      <c r="D9251" s="495" t="s">
        <v>312</v>
      </c>
      <c r="E9251" s="496">
        <v>15100</v>
      </c>
      <c r="F9251" s="496">
        <v>15100</v>
      </c>
      <c r="G9251" s="496">
        <v>15099</v>
      </c>
      <c r="H9251" s="495">
        <v>8</v>
      </c>
      <c r="I9251" s="496">
        <v>120800</v>
      </c>
      <c r="J9251" s="497">
        <v>20000000</v>
      </c>
      <c r="K9251" s="496">
        <v>301980000000</v>
      </c>
    </row>
    <row r="9252" spans="3:11" x14ac:dyDescent="0.25">
      <c r="C9252" s="494">
        <v>45763</v>
      </c>
      <c r="D9252" s="495" t="s">
        <v>1154</v>
      </c>
      <c r="E9252" s="496">
        <v>22500</v>
      </c>
      <c r="F9252" s="496">
        <v>22350</v>
      </c>
      <c r="G9252" s="496">
        <v>22500</v>
      </c>
      <c r="H9252" s="495">
        <v>8</v>
      </c>
      <c r="I9252" s="496">
        <v>180000</v>
      </c>
      <c r="J9252" s="497">
        <v>600000</v>
      </c>
      <c r="K9252" s="496">
        <v>13500000000</v>
      </c>
    </row>
    <row r="9253" spans="3:11" x14ac:dyDescent="0.25">
      <c r="C9253" s="494">
        <v>45763</v>
      </c>
      <c r="D9253" s="495" t="s">
        <v>312</v>
      </c>
      <c r="E9253" s="496">
        <v>15100</v>
      </c>
      <c r="F9253" s="496">
        <v>15100</v>
      </c>
      <c r="G9253" s="496">
        <v>15099</v>
      </c>
      <c r="H9253" s="495">
        <v>5</v>
      </c>
      <c r="I9253" s="496">
        <v>75500</v>
      </c>
      <c r="J9253" s="497">
        <v>20000000</v>
      </c>
      <c r="K9253" s="496">
        <v>301980000000</v>
      </c>
    </row>
    <row r="9254" spans="3:11" x14ac:dyDescent="0.25">
      <c r="C9254" s="494">
        <v>45763</v>
      </c>
      <c r="D9254" s="495" t="s">
        <v>312</v>
      </c>
      <c r="E9254" s="496">
        <v>15100</v>
      </c>
      <c r="F9254" s="496">
        <v>15100</v>
      </c>
      <c r="G9254" s="496">
        <v>15099</v>
      </c>
      <c r="H9254" s="495">
        <v>1</v>
      </c>
      <c r="I9254" s="496">
        <v>15100</v>
      </c>
      <c r="J9254" s="497">
        <v>20000000</v>
      </c>
      <c r="K9254" s="496">
        <v>301980000000</v>
      </c>
    </row>
    <row r="9255" spans="3:11" x14ac:dyDescent="0.25">
      <c r="C9255" s="494">
        <v>45763</v>
      </c>
      <c r="D9255" s="495" t="s">
        <v>310</v>
      </c>
      <c r="E9255" s="496">
        <v>60000</v>
      </c>
      <c r="F9255" s="496">
        <v>60000</v>
      </c>
      <c r="G9255" s="496">
        <v>60000</v>
      </c>
      <c r="H9255" s="495">
        <v>3</v>
      </c>
      <c r="I9255" s="496">
        <v>180000</v>
      </c>
      <c r="J9255" s="238">
        <v>19450000</v>
      </c>
      <c r="K9255" s="496">
        <v>1167000000000</v>
      </c>
    </row>
    <row r="9256" spans="3:11" x14ac:dyDescent="0.25">
      <c r="C9256" s="494">
        <v>45763</v>
      </c>
      <c r="D9256" s="495" t="s">
        <v>312</v>
      </c>
      <c r="E9256" s="496">
        <v>15100</v>
      </c>
      <c r="F9256" s="496">
        <v>15100</v>
      </c>
      <c r="G9256" s="496">
        <v>15099</v>
      </c>
      <c r="H9256" s="495">
        <v>6</v>
      </c>
      <c r="I9256" s="496">
        <v>90600</v>
      </c>
      <c r="J9256" s="497">
        <v>20000000</v>
      </c>
      <c r="K9256" s="496">
        <v>301980000000</v>
      </c>
    </row>
    <row r="9257" spans="3:11" x14ac:dyDescent="0.25">
      <c r="C9257" s="494">
        <v>45763</v>
      </c>
      <c r="D9257" s="495" t="s">
        <v>312</v>
      </c>
      <c r="E9257" s="496">
        <v>15100</v>
      </c>
      <c r="F9257" s="496">
        <v>15100</v>
      </c>
      <c r="G9257" s="496">
        <v>15099</v>
      </c>
      <c r="H9257" s="495">
        <v>6</v>
      </c>
      <c r="I9257" s="496">
        <v>90600</v>
      </c>
      <c r="J9257" s="497">
        <v>20000000</v>
      </c>
      <c r="K9257" s="496">
        <v>301980000000</v>
      </c>
    </row>
    <row r="9258" spans="3:11" x14ac:dyDescent="0.25">
      <c r="C9258" s="494">
        <v>45763</v>
      </c>
      <c r="D9258" s="495" t="s">
        <v>1155</v>
      </c>
      <c r="E9258" s="496">
        <v>19501</v>
      </c>
      <c r="F9258" s="496">
        <v>19500</v>
      </c>
      <c r="G9258" s="496">
        <v>19500</v>
      </c>
      <c r="H9258" s="495">
        <v>10</v>
      </c>
      <c r="I9258" s="496">
        <v>195010</v>
      </c>
      <c r="J9258" s="497">
        <v>2400000</v>
      </c>
      <c r="K9258" s="496">
        <v>46800000000</v>
      </c>
    </row>
    <row r="9259" spans="3:11" x14ac:dyDescent="0.25">
      <c r="C9259" s="494">
        <v>45763</v>
      </c>
      <c r="D9259" s="495" t="s">
        <v>312</v>
      </c>
      <c r="E9259" s="496">
        <v>15050</v>
      </c>
      <c r="F9259" s="496">
        <v>15100</v>
      </c>
      <c r="G9259" s="496">
        <v>15099</v>
      </c>
      <c r="H9259" s="495">
        <v>1</v>
      </c>
      <c r="I9259" s="496">
        <v>15050</v>
      </c>
      <c r="J9259" s="497">
        <v>20000000</v>
      </c>
      <c r="K9259" s="496">
        <v>301980000000</v>
      </c>
    </row>
    <row r="9260" spans="3:11" x14ac:dyDescent="0.25">
      <c r="C9260" s="494">
        <v>45763</v>
      </c>
      <c r="D9260" s="495" t="s">
        <v>312</v>
      </c>
      <c r="E9260" s="496">
        <v>15050</v>
      </c>
      <c r="F9260" s="496">
        <v>15100</v>
      </c>
      <c r="G9260" s="496">
        <v>15099</v>
      </c>
      <c r="H9260" s="495">
        <v>3</v>
      </c>
      <c r="I9260" s="496">
        <v>45150</v>
      </c>
      <c r="J9260" s="497">
        <v>20000000</v>
      </c>
      <c r="K9260" s="496">
        <v>301980000000</v>
      </c>
    </row>
    <row r="9261" spans="3:11" x14ac:dyDescent="0.25">
      <c r="C9261" s="494">
        <v>45763</v>
      </c>
      <c r="D9261" s="495" t="s">
        <v>312</v>
      </c>
      <c r="E9261" s="496">
        <v>15050</v>
      </c>
      <c r="F9261" s="496">
        <v>15100</v>
      </c>
      <c r="G9261" s="496">
        <v>15099</v>
      </c>
      <c r="H9261" s="495">
        <v>1</v>
      </c>
      <c r="I9261" s="496">
        <v>15050</v>
      </c>
      <c r="J9261" s="497">
        <v>20000000</v>
      </c>
      <c r="K9261" s="496">
        <v>301980000000</v>
      </c>
    </row>
    <row r="9262" spans="3:11" x14ac:dyDescent="0.25">
      <c r="C9262" s="494">
        <v>45763</v>
      </c>
      <c r="D9262" s="495" t="s">
        <v>312</v>
      </c>
      <c r="E9262" s="496">
        <v>15050</v>
      </c>
      <c r="F9262" s="496">
        <v>15100</v>
      </c>
      <c r="G9262" s="496">
        <v>15099</v>
      </c>
      <c r="H9262" s="495">
        <v>35</v>
      </c>
      <c r="I9262" s="496">
        <v>526750</v>
      </c>
      <c r="J9262" s="497">
        <v>20000000</v>
      </c>
      <c r="K9262" s="496">
        <v>301980000000</v>
      </c>
    </row>
    <row r="9263" spans="3:11" x14ac:dyDescent="0.25">
      <c r="C9263" s="494">
        <v>45763</v>
      </c>
      <c r="D9263" s="495" t="s">
        <v>312</v>
      </c>
      <c r="E9263" s="496">
        <v>15100</v>
      </c>
      <c r="F9263" s="496">
        <v>15100</v>
      </c>
      <c r="G9263" s="496">
        <v>15099</v>
      </c>
      <c r="H9263" s="495">
        <v>1</v>
      </c>
      <c r="I9263" s="496">
        <v>15100</v>
      </c>
      <c r="J9263" s="497">
        <v>20000000</v>
      </c>
      <c r="K9263" s="496">
        <v>301980000000</v>
      </c>
    </row>
    <row r="9264" spans="3:11" x14ac:dyDescent="0.25">
      <c r="C9264" s="494">
        <v>45763</v>
      </c>
      <c r="D9264" s="495" t="s">
        <v>312</v>
      </c>
      <c r="E9264" s="496">
        <v>15100</v>
      </c>
      <c r="F9264" s="496">
        <v>15100</v>
      </c>
      <c r="G9264" s="496">
        <v>15099</v>
      </c>
      <c r="H9264" s="495">
        <v>10</v>
      </c>
      <c r="I9264" s="496">
        <v>151000</v>
      </c>
      <c r="J9264" s="497">
        <v>20000000</v>
      </c>
      <c r="K9264" s="496">
        <v>301980000000</v>
      </c>
    </row>
    <row r="9265" spans="3:11" x14ac:dyDescent="0.25">
      <c r="C9265" s="494">
        <v>45763</v>
      </c>
      <c r="D9265" s="495" t="s">
        <v>312</v>
      </c>
      <c r="E9265" s="496">
        <v>15010</v>
      </c>
      <c r="F9265" s="496">
        <v>15100</v>
      </c>
      <c r="G9265" s="496">
        <v>15099</v>
      </c>
      <c r="H9265" s="495">
        <v>1</v>
      </c>
      <c r="I9265" s="496">
        <v>15010</v>
      </c>
      <c r="J9265" s="497">
        <v>20000000</v>
      </c>
      <c r="K9265" s="496">
        <v>301980000000</v>
      </c>
    </row>
    <row r="9266" spans="3:11" x14ac:dyDescent="0.25">
      <c r="C9266" s="494">
        <v>45763</v>
      </c>
      <c r="D9266" s="495" t="s">
        <v>1154</v>
      </c>
      <c r="E9266" s="496">
        <v>22360</v>
      </c>
      <c r="F9266" s="496">
        <v>22350</v>
      </c>
      <c r="G9266" s="496">
        <v>22500</v>
      </c>
      <c r="H9266" s="495">
        <v>1</v>
      </c>
      <c r="I9266" s="496">
        <v>22360</v>
      </c>
      <c r="J9266" s="497">
        <v>600000</v>
      </c>
      <c r="K9266" s="496">
        <v>13500000000</v>
      </c>
    </row>
    <row r="9267" spans="3:11" x14ac:dyDescent="0.25">
      <c r="C9267" s="494">
        <v>45763</v>
      </c>
      <c r="D9267" s="495" t="s">
        <v>1155</v>
      </c>
      <c r="E9267" s="496">
        <v>19500</v>
      </c>
      <c r="F9267" s="496">
        <v>19500</v>
      </c>
      <c r="G9267" s="496">
        <v>19500</v>
      </c>
      <c r="H9267" s="495">
        <v>2</v>
      </c>
      <c r="I9267" s="496">
        <v>39000</v>
      </c>
      <c r="J9267" s="497">
        <v>2400000</v>
      </c>
      <c r="K9267" s="496">
        <v>46800000000</v>
      </c>
    </row>
    <row r="9268" spans="3:11" x14ac:dyDescent="0.25">
      <c r="C9268" s="494">
        <v>45763</v>
      </c>
      <c r="D9268" s="495" t="s">
        <v>1155</v>
      </c>
      <c r="E9268" s="496">
        <v>19500</v>
      </c>
      <c r="F9268" s="496">
        <v>19500</v>
      </c>
      <c r="G9268" s="496">
        <v>19500</v>
      </c>
      <c r="H9268" s="495">
        <v>1</v>
      </c>
      <c r="I9268" s="496">
        <v>19500</v>
      </c>
      <c r="J9268" s="497">
        <v>2400000</v>
      </c>
      <c r="K9268" s="496">
        <v>46800000000</v>
      </c>
    </row>
    <row r="9269" spans="3:11" x14ac:dyDescent="0.25">
      <c r="C9269" s="494">
        <v>45763</v>
      </c>
      <c r="D9269" s="495" t="s">
        <v>1155</v>
      </c>
      <c r="E9269" s="496">
        <v>19500</v>
      </c>
      <c r="F9269" s="496">
        <v>19500</v>
      </c>
      <c r="G9269" s="496">
        <v>19500</v>
      </c>
      <c r="H9269" s="495">
        <v>4</v>
      </c>
      <c r="I9269" s="496">
        <v>78000</v>
      </c>
      <c r="J9269" s="497">
        <v>2400000</v>
      </c>
      <c r="K9269" s="496">
        <v>46800000000</v>
      </c>
    </row>
    <row r="9270" spans="3:11" x14ac:dyDescent="0.25">
      <c r="C9270" s="494">
        <v>45763</v>
      </c>
      <c r="D9270" s="495" t="s">
        <v>312</v>
      </c>
      <c r="E9270" s="496">
        <v>15100</v>
      </c>
      <c r="F9270" s="496">
        <v>15100</v>
      </c>
      <c r="G9270" s="496">
        <v>15099</v>
      </c>
      <c r="H9270" s="495">
        <v>1</v>
      </c>
      <c r="I9270" s="496">
        <v>15100</v>
      </c>
      <c r="J9270" s="497">
        <v>20000000</v>
      </c>
      <c r="K9270" s="496">
        <v>301980000000</v>
      </c>
    </row>
    <row r="9271" spans="3:11" x14ac:dyDescent="0.25">
      <c r="C9271" s="494">
        <v>45763</v>
      </c>
      <c r="D9271" s="495" t="s">
        <v>1154</v>
      </c>
      <c r="E9271" s="496">
        <v>22360</v>
      </c>
      <c r="F9271" s="496">
        <v>22350</v>
      </c>
      <c r="G9271" s="496">
        <v>22500</v>
      </c>
      <c r="H9271" s="495">
        <v>2</v>
      </c>
      <c r="I9271" s="496">
        <v>44720</v>
      </c>
      <c r="J9271" s="497">
        <v>600000</v>
      </c>
      <c r="K9271" s="496">
        <v>13500000000</v>
      </c>
    </row>
    <row r="9272" spans="3:11" x14ac:dyDescent="0.25">
      <c r="C9272" s="494">
        <v>45763</v>
      </c>
      <c r="D9272" s="495" t="s">
        <v>1154</v>
      </c>
      <c r="E9272" s="496">
        <v>22500</v>
      </c>
      <c r="F9272" s="496">
        <v>22350</v>
      </c>
      <c r="G9272" s="496">
        <v>22500</v>
      </c>
      <c r="H9272" s="495">
        <v>5</v>
      </c>
      <c r="I9272" s="496">
        <v>112500</v>
      </c>
      <c r="J9272" s="497">
        <v>600000</v>
      </c>
      <c r="K9272" s="496">
        <v>13500000000</v>
      </c>
    </row>
    <row r="9273" spans="3:11" x14ac:dyDescent="0.25">
      <c r="C9273" s="494">
        <v>45763</v>
      </c>
      <c r="D9273" s="495" t="s">
        <v>310</v>
      </c>
      <c r="E9273" s="496">
        <v>60000</v>
      </c>
      <c r="F9273" s="496">
        <v>60000</v>
      </c>
      <c r="G9273" s="496">
        <v>60000</v>
      </c>
      <c r="H9273" s="495">
        <v>1</v>
      </c>
      <c r="I9273" s="496">
        <v>60000</v>
      </c>
      <c r="J9273" s="238">
        <v>19450000</v>
      </c>
      <c r="K9273" s="496">
        <v>1167000000000</v>
      </c>
    </row>
    <row r="9274" spans="3:11" x14ac:dyDescent="0.25">
      <c r="C9274" s="494">
        <v>45763</v>
      </c>
      <c r="D9274" s="495" t="s">
        <v>310</v>
      </c>
      <c r="E9274" s="496">
        <v>60000</v>
      </c>
      <c r="F9274" s="496">
        <v>60000</v>
      </c>
      <c r="G9274" s="496">
        <v>60000</v>
      </c>
      <c r="H9274" s="495">
        <v>3</v>
      </c>
      <c r="I9274" s="496">
        <v>180000</v>
      </c>
      <c r="J9274" s="238">
        <v>19450000</v>
      </c>
      <c r="K9274" s="496">
        <v>1167000000000</v>
      </c>
    </row>
    <row r="9275" spans="3:11" x14ac:dyDescent="0.25">
      <c r="C9275" s="494">
        <v>45763</v>
      </c>
      <c r="D9275" s="495" t="s">
        <v>1155</v>
      </c>
      <c r="E9275" s="496">
        <v>19500</v>
      </c>
      <c r="F9275" s="496">
        <v>19500</v>
      </c>
      <c r="G9275" s="496">
        <v>19500</v>
      </c>
      <c r="H9275" s="495">
        <v>1</v>
      </c>
      <c r="I9275" s="496">
        <v>19500</v>
      </c>
      <c r="J9275" s="497">
        <v>2400000</v>
      </c>
      <c r="K9275" s="496">
        <v>46800000000</v>
      </c>
    </row>
    <row r="9276" spans="3:11" x14ac:dyDescent="0.25">
      <c r="C9276" s="494">
        <v>45763</v>
      </c>
      <c r="D9276" s="495" t="s">
        <v>310</v>
      </c>
      <c r="E9276" s="496">
        <v>60000</v>
      </c>
      <c r="F9276" s="496">
        <v>60000</v>
      </c>
      <c r="G9276" s="496">
        <v>60000</v>
      </c>
      <c r="H9276" s="495">
        <v>10</v>
      </c>
      <c r="I9276" s="496">
        <v>600000</v>
      </c>
      <c r="J9276" s="238">
        <v>19450000</v>
      </c>
      <c r="K9276" s="496">
        <v>1167000000000</v>
      </c>
    </row>
    <row r="9277" spans="3:11" x14ac:dyDescent="0.25">
      <c r="C9277" s="494">
        <v>45763</v>
      </c>
      <c r="D9277" s="495" t="s">
        <v>312</v>
      </c>
      <c r="E9277" s="496">
        <v>15010</v>
      </c>
      <c r="F9277" s="496">
        <v>15100</v>
      </c>
      <c r="G9277" s="496">
        <v>15099</v>
      </c>
      <c r="H9277" s="495">
        <v>95</v>
      </c>
      <c r="I9277" s="496">
        <v>1425950</v>
      </c>
      <c r="J9277" s="497">
        <v>20000000</v>
      </c>
      <c r="K9277" s="496">
        <v>301980000000</v>
      </c>
    </row>
    <row r="9278" spans="3:11" x14ac:dyDescent="0.25">
      <c r="C9278" s="494">
        <v>45763</v>
      </c>
      <c r="D9278" s="495" t="s">
        <v>312</v>
      </c>
      <c r="E9278" s="496">
        <v>15005</v>
      </c>
      <c r="F9278" s="496">
        <v>15100</v>
      </c>
      <c r="G9278" s="496">
        <v>15099</v>
      </c>
      <c r="H9278" s="495">
        <v>5</v>
      </c>
      <c r="I9278" s="496">
        <v>75025</v>
      </c>
      <c r="J9278" s="497">
        <v>20000000</v>
      </c>
      <c r="K9278" s="496">
        <v>301980000000</v>
      </c>
    </row>
    <row r="9279" spans="3:11" x14ac:dyDescent="0.25">
      <c r="C9279" s="494">
        <v>45763</v>
      </c>
      <c r="D9279" s="495" t="s">
        <v>1155</v>
      </c>
      <c r="E9279" s="496">
        <v>19500</v>
      </c>
      <c r="F9279" s="496">
        <v>19500</v>
      </c>
      <c r="G9279" s="496">
        <v>19500</v>
      </c>
      <c r="H9279" s="495">
        <v>4</v>
      </c>
      <c r="I9279" s="496">
        <v>78000</v>
      </c>
      <c r="J9279" s="497">
        <v>2400000</v>
      </c>
      <c r="K9279" s="496">
        <v>46800000000</v>
      </c>
    </row>
    <row r="9280" spans="3:11" x14ac:dyDescent="0.25">
      <c r="C9280" s="494">
        <v>45763</v>
      </c>
      <c r="D9280" s="495" t="s">
        <v>1155</v>
      </c>
      <c r="E9280" s="496">
        <v>19500</v>
      </c>
      <c r="F9280" s="496">
        <v>19500</v>
      </c>
      <c r="G9280" s="496">
        <v>19500</v>
      </c>
      <c r="H9280" s="495">
        <v>6</v>
      </c>
      <c r="I9280" s="496">
        <v>117000</v>
      </c>
      <c r="J9280" s="497">
        <v>2400000</v>
      </c>
      <c r="K9280" s="496">
        <v>46800000000</v>
      </c>
    </row>
    <row r="9281" spans="3:11" x14ac:dyDescent="0.25">
      <c r="C9281" s="494">
        <v>45763</v>
      </c>
      <c r="D9281" s="495" t="s">
        <v>1154</v>
      </c>
      <c r="E9281" s="496">
        <v>22500</v>
      </c>
      <c r="F9281" s="496">
        <v>22350</v>
      </c>
      <c r="G9281" s="496">
        <v>22500</v>
      </c>
      <c r="H9281" s="495">
        <v>8</v>
      </c>
      <c r="I9281" s="496">
        <v>180000</v>
      </c>
      <c r="J9281" s="497">
        <v>600000</v>
      </c>
      <c r="K9281" s="496">
        <v>13500000000</v>
      </c>
    </row>
    <row r="9282" spans="3:11" x14ac:dyDescent="0.25">
      <c r="C9282" s="494">
        <v>45763</v>
      </c>
      <c r="D9282" s="495" t="s">
        <v>312</v>
      </c>
      <c r="E9282" s="496">
        <v>15100</v>
      </c>
      <c r="F9282" s="496">
        <v>15100</v>
      </c>
      <c r="G9282" s="496">
        <v>15099</v>
      </c>
      <c r="H9282" s="495">
        <v>30</v>
      </c>
      <c r="I9282" s="496">
        <v>453000</v>
      </c>
      <c r="J9282" s="497">
        <v>20000000</v>
      </c>
      <c r="K9282" s="496">
        <v>301980000000</v>
      </c>
    </row>
    <row r="9283" spans="3:11" x14ac:dyDescent="0.25">
      <c r="C9283" s="494">
        <v>45763</v>
      </c>
      <c r="D9283" s="495" t="s">
        <v>1154</v>
      </c>
      <c r="E9283" s="496">
        <v>22360</v>
      </c>
      <c r="F9283" s="496">
        <v>22350</v>
      </c>
      <c r="G9283" s="496">
        <v>22500</v>
      </c>
      <c r="H9283" s="495">
        <v>6</v>
      </c>
      <c r="I9283" s="496">
        <v>134160</v>
      </c>
      <c r="J9283" s="497">
        <v>600000</v>
      </c>
      <c r="K9283" s="496">
        <v>13500000000</v>
      </c>
    </row>
    <row r="9284" spans="3:11" x14ac:dyDescent="0.25">
      <c r="C9284" s="494">
        <v>45763</v>
      </c>
      <c r="D9284" s="495" t="s">
        <v>1154</v>
      </c>
      <c r="E9284" s="496">
        <v>22351</v>
      </c>
      <c r="F9284" s="496">
        <v>22350</v>
      </c>
      <c r="G9284" s="496">
        <v>22500</v>
      </c>
      <c r="H9284" s="495">
        <v>2</v>
      </c>
      <c r="I9284" s="496">
        <v>44702</v>
      </c>
      <c r="J9284" s="497">
        <v>600000</v>
      </c>
      <c r="K9284" s="496">
        <v>13500000000</v>
      </c>
    </row>
    <row r="9285" spans="3:11" x14ac:dyDescent="0.25">
      <c r="C9285" s="494">
        <v>45763</v>
      </c>
      <c r="D9285" s="495" t="s">
        <v>1154</v>
      </c>
      <c r="E9285" s="496">
        <v>22500</v>
      </c>
      <c r="F9285" s="496">
        <v>22350</v>
      </c>
      <c r="G9285" s="496">
        <v>22500</v>
      </c>
      <c r="H9285" s="495">
        <v>1</v>
      </c>
      <c r="I9285" s="496">
        <v>22500</v>
      </c>
      <c r="J9285" s="497">
        <v>600000</v>
      </c>
      <c r="K9285" s="496">
        <v>13500000000</v>
      </c>
    </row>
    <row r="9286" spans="3:11" x14ac:dyDescent="0.25">
      <c r="C9286" s="494">
        <v>45763</v>
      </c>
      <c r="D9286" s="495" t="s">
        <v>1154</v>
      </c>
      <c r="E9286" s="496">
        <v>22500</v>
      </c>
      <c r="F9286" s="496">
        <v>22350</v>
      </c>
      <c r="G9286" s="496">
        <v>22500</v>
      </c>
      <c r="H9286" s="495">
        <v>5</v>
      </c>
      <c r="I9286" s="496">
        <v>112500</v>
      </c>
      <c r="J9286" s="497">
        <v>600000</v>
      </c>
      <c r="K9286" s="496">
        <v>13500000000</v>
      </c>
    </row>
    <row r="9287" spans="3:11" x14ac:dyDescent="0.25">
      <c r="C9287" s="494">
        <v>45763</v>
      </c>
      <c r="D9287" s="495" t="s">
        <v>312</v>
      </c>
      <c r="E9287" s="496">
        <v>15010</v>
      </c>
      <c r="F9287" s="496">
        <v>15100</v>
      </c>
      <c r="G9287" s="496">
        <v>15099</v>
      </c>
      <c r="H9287" s="495">
        <v>19</v>
      </c>
      <c r="I9287" s="496">
        <v>285190</v>
      </c>
      <c r="J9287" s="497">
        <v>20000000</v>
      </c>
      <c r="K9287" s="496">
        <v>301980000000</v>
      </c>
    </row>
    <row r="9288" spans="3:11" x14ac:dyDescent="0.25">
      <c r="C9288" s="494">
        <v>45763</v>
      </c>
      <c r="D9288" s="495" t="s">
        <v>312</v>
      </c>
      <c r="E9288" s="496">
        <v>15005</v>
      </c>
      <c r="F9288" s="496">
        <v>15100</v>
      </c>
      <c r="G9288" s="496">
        <v>15099</v>
      </c>
      <c r="H9288" s="495">
        <v>45</v>
      </c>
      <c r="I9288" s="496">
        <v>675225</v>
      </c>
      <c r="J9288" s="497">
        <v>20000000</v>
      </c>
      <c r="K9288" s="496">
        <v>301980000000</v>
      </c>
    </row>
    <row r="9289" spans="3:11" x14ac:dyDescent="0.25">
      <c r="C9289" s="494">
        <v>45763</v>
      </c>
      <c r="D9289" s="495" t="s">
        <v>312</v>
      </c>
      <c r="E9289" s="496">
        <v>15005</v>
      </c>
      <c r="F9289" s="496">
        <v>15100</v>
      </c>
      <c r="G9289" s="496">
        <v>15099</v>
      </c>
      <c r="H9289" s="495">
        <v>48</v>
      </c>
      <c r="I9289" s="496">
        <v>720240</v>
      </c>
      <c r="J9289" s="497">
        <v>20000000</v>
      </c>
      <c r="K9289" s="496">
        <v>301980000000</v>
      </c>
    </row>
    <row r="9290" spans="3:11" x14ac:dyDescent="0.25">
      <c r="C9290" s="494">
        <v>45763</v>
      </c>
      <c r="D9290" s="495" t="s">
        <v>312</v>
      </c>
      <c r="E9290" s="496">
        <v>15003</v>
      </c>
      <c r="F9290" s="496">
        <v>15100</v>
      </c>
      <c r="G9290" s="496">
        <v>15099</v>
      </c>
      <c r="H9290" s="495">
        <v>7</v>
      </c>
      <c r="I9290" s="496">
        <v>105021</v>
      </c>
      <c r="J9290" s="497">
        <v>20000000</v>
      </c>
      <c r="K9290" s="496">
        <v>301980000000</v>
      </c>
    </row>
    <row r="9291" spans="3:11" x14ac:dyDescent="0.25">
      <c r="C9291" s="494">
        <v>45763</v>
      </c>
      <c r="D9291" s="495" t="s">
        <v>312</v>
      </c>
      <c r="E9291" s="496">
        <v>15100</v>
      </c>
      <c r="F9291" s="496">
        <v>15100</v>
      </c>
      <c r="G9291" s="496">
        <v>15099</v>
      </c>
      <c r="H9291" s="495">
        <v>2</v>
      </c>
      <c r="I9291" s="496">
        <v>30200</v>
      </c>
      <c r="J9291" s="497">
        <v>20000000</v>
      </c>
      <c r="K9291" s="496">
        <v>301980000000</v>
      </c>
    </row>
    <row r="9292" spans="3:11" x14ac:dyDescent="0.25">
      <c r="C9292" s="494">
        <v>45763</v>
      </c>
      <c r="D9292" s="495" t="s">
        <v>1154</v>
      </c>
      <c r="E9292" s="496">
        <v>22500</v>
      </c>
      <c r="F9292" s="496">
        <v>22350</v>
      </c>
      <c r="G9292" s="496">
        <v>22500</v>
      </c>
      <c r="H9292" s="495">
        <v>4</v>
      </c>
      <c r="I9292" s="496">
        <v>90000</v>
      </c>
      <c r="J9292" s="497">
        <v>600000</v>
      </c>
      <c r="K9292" s="496">
        <v>13500000000</v>
      </c>
    </row>
    <row r="9293" spans="3:11" x14ac:dyDescent="0.25">
      <c r="C9293" s="494">
        <v>45763</v>
      </c>
      <c r="D9293" s="495" t="s">
        <v>312</v>
      </c>
      <c r="E9293" s="496">
        <v>15100</v>
      </c>
      <c r="F9293" s="496">
        <v>15100</v>
      </c>
      <c r="G9293" s="496">
        <v>15099</v>
      </c>
      <c r="H9293" s="495">
        <v>50</v>
      </c>
      <c r="I9293" s="496">
        <v>755000</v>
      </c>
      <c r="J9293" s="497">
        <v>20000000</v>
      </c>
      <c r="K9293" s="496">
        <v>301980000000</v>
      </c>
    </row>
    <row r="9294" spans="3:11" x14ac:dyDescent="0.25">
      <c r="C9294" s="494">
        <v>45763</v>
      </c>
      <c r="D9294" s="495" t="s">
        <v>310</v>
      </c>
      <c r="E9294" s="496">
        <v>60000</v>
      </c>
      <c r="F9294" s="496">
        <v>60000</v>
      </c>
      <c r="G9294" s="496">
        <v>60000</v>
      </c>
      <c r="H9294" s="495">
        <v>2</v>
      </c>
      <c r="I9294" s="496">
        <v>120000</v>
      </c>
      <c r="J9294" s="238">
        <v>19450000</v>
      </c>
      <c r="K9294" s="496">
        <v>1167000000000</v>
      </c>
    </row>
    <row r="9295" spans="3:11" x14ac:dyDescent="0.25">
      <c r="C9295" s="494">
        <v>45763</v>
      </c>
      <c r="D9295" s="495" t="s">
        <v>310</v>
      </c>
      <c r="E9295" s="496">
        <v>60000</v>
      </c>
      <c r="F9295" s="496">
        <v>60000</v>
      </c>
      <c r="G9295" s="496">
        <v>60000</v>
      </c>
      <c r="H9295" s="495">
        <v>2</v>
      </c>
      <c r="I9295" s="496">
        <v>120000</v>
      </c>
      <c r="J9295" s="238">
        <v>19450000</v>
      </c>
      <c r="K9295" s="496">
        <v>1167000000000</v>
      </c>
    </row>
    <row r="9296" spans="3:11" x14ac:dyDescent="0.25">
      <c r="C9296" s="494">
        <v>45763</v>
      </c>
      <c r="D9296" s="495" t="s">
        <v>312</v>
      </c>
      <c r="E9296" s="496">
        <v>15100</v>
      </c>
      <c r="F9296" s="496">
        <v>15100</v>
      </c>
      <c r="G9296" s="496">
        <v>15099</v>
      </c>
      <c r="H9296" s="495">
        <v>200</v>
      </c>
      <c r="I9296" s="496">
        <v>3020000</v>
      </c>
      <c r="J9296" s="497">
        <v>20000000</v>
      </c>
      <c r="K9296" s="496">
        <v>301980000000</v>
      </c>
    </row>
    <row r="9297" spans="3:11" x14ac:dyDescent="0.25">
      <c r="C9297" s="494">
        <v>45763</v>
      </c>
      <c r="D9297" s="495" t="s">
        <v>312</v>
      </c>
      <c r="E9297" s="496">
        <v>15100</v>
      </c>
      <c r="F9297" s="496">
        <v>15100</v>
      </c>
      <c r="G9297" s="496">
        <v>15099</v>
      </c>
      <c r="H9297" s="495">
        <v>4</v>
      </c>
      <c r="I9297" s="496">
        <v>60400</v>
      </c>
      <c r="J9297" s="497">
        <v>20000000</v>
      </c>
      <c r="K9297" s="496">
        <v>301980000000</v>
      </c>
    </row>
    <row r="9298" spans="3:11" x14ac:dyDescent="0.25">
      <c r="C9298" s="494">
        <v>45763</v>
      </c>
      <c r="D9298" s="495" t="s">
        <v>310</v>
      </c>
      <c r="E9298" s="496">
        <v>60000</v>
      </c>
      <c r="F9298" s="496">
        <v>60000</v>
      </c>
      <c r="G9298" s="496">
        <v>60000</v>
      </c>
      <c r="H9298" s="495">
        <v>43</v>
      </c>
      <c r="I9298" s="496">
        <v>2580000</v>
      </c>
      <c r="J9298" s="238">
        <v>19450000</v>
      </c>
      <c r="K9298" s="496">
        <v>1167000000000</v>
      </c>
    </row>
    <row r="9299" spans="3:11" x14ac:dyDescent="0.25">
      <c r="C9299" s="494">
        <v>45763</v>
      </c>
      <c r="D9299" s="495" t="s">
        <v>1155</v>
      </c>
      <c r="E9299" s="496">
        <v>20500</v>
      </c>
      <c r="F9299" s="496">
        <v>19500</v>
      </c>
      <c r="G9299" s="496">
        <v>19500</v>
      </c>
      <c r="H9299" s="495">
        <v>1</v>
      </c>
      <c r="I9299" s="496">
        <v>20500</v>
      </c>
      <c r="J9299" s="497">
        <v>2400000</v>
      </c>
      <c r="K9299" s="496">
        <v>46800000000</v>
      </c>
    </row>
    <row r="9300" spans="3:11" x14ac:dyDescent="0.25">
      <c r="C9300" s="494">
        <v>45763</v>
      </c>
      <c r="D9300" s="495" t="s">
        <v>1155</v>
      </c>
      <c r="E9300" s="496">
        <v>20500</v>
      </c>
      <c r="F9300" s="496">
        <v>19500</v>
      </c>
      <c r="G9300" s="496">
        <v>19500</v>
      </c>
      <c r="H9300" s="495">
        <v>9</v>
      </c>
      <c r="I9300" s="496">
        <v>184500</v>
      </c>
      <c r="J9300" s="497">
        <v>2400000</v>
      </c>
      <c r="K9300" s="496">
        <v>46800000000</v>
      </c>
    </row>
    <row r="9301" spans="3:11" x14ac:dyDescent="0.25">
      <c r="C9301" s="494">
        <v>45763</v>
      </c>
      <c r="D9301" s="495" t="s">
        <v>1154</v>
      </c>
      <c r="E9301" s="496">
        <v>22351</v>
      </c>
      <c r="F9301" s="496">
        <v>22350</v>
      </c>
      <c r="G9301" s="496">
        <v>22500</v>
      </c>
      <c r="H9301" s="495">
        <v>8</v>
      </c>
      <c r="I9301" s="496">
        <v>178808</v>
      </c>
      <c r="J9301" s="497">
        <v>600000</v>
      </c>
      <c r="K9301" s="496">
        <v>13500000000</v>
      </c>
    </row>
    <row r="9302" spans="3:11" x14ac:dyDescent="0.25">
      <c r="C9302" s="494">
        <v>45763</v>
      </c>
      <c r="D9302" s="495" t="s">
        <v>1154</v>
      </c>
      <c r="E9302" s="496">
        <v>22350</v>
      </c>
      <c r="F9302" s="496">
        <v>22350</v>
      </c>
      <c r="G9302" s="496">
        <v>22500</v>
      </c>
      <c r="H9302" s="495">
        <v>9</v>
      </c>
      <c r="I9302" s="496">
        <v>201150</v>
      </c>
      <c r="J9302" s="497">
        <v>600000</v>
      </c>
      <c r="K9302" s="496">
        <v>13500000000</v>
      </c>
    </row>
    <row r="9303" spans="3:11" x14ac:dyDescent="0.25">
      <c r="C9303" s="494">
        <v>45763</v>
      </c>
      <c r="D9303" s="495" t="s">
        <v>1154</v>
      </c>
      <c r="E9303" s="496">
        <v>22350</v>
      </c>
      <c r="F9303" s="496">
        <v>22350</v>
      </c>
      <c r="G9303" s="496">
        <v>22500</v>
      </c>
      <c r="H9303" s="495">
        <v>1</v>
      </c>
      <c r="I9303" s="496">
        <v>22350</v>
      </c>
      <c r="J9303" s="497">
        <v>600000</v>
      </c>
      <c r="K9303" s="496">
        <v>13500000000</v>
      </c>
    </row>
    <row r="9304" spans="3:11" x14ac:dyDescent="0.25">
      <c r="C9304" s="494">
        <v>45763</v>
      </c>
      <c r="D9304" s="495" t="s">
        <v>1154</v>
      </c>
      <c r="E9304" s="496">
        <v>22350</v>
      </c>
      <c r="F9304" s="496">
        <v>22350</v>
      </c>
      <c r="G9304" s="496">
        <v>22500</v>
      </c>
      <c r="H9304" s="495">
        <v>1</v>
      </c>
      <c r="I9304" s="496">
        <v>22350</v>
      </c>
      <c r="J9304" s="497">
        <v>600000</v>
      </c>
      <c r="K9304" s="496">
        <v>13500000000</v>
      </c>
    </row>
    <row r="9305" spans="3:11" x14ac:dyDescent="0.25">
      <c r="C9305" s="494">
        <v>45763</v>
      </c>
      <c r="D9305" s="495" t="s">
        <v>1154</v>
      </c>
      <c r="E9305" s="496">
        <v>22350</v>
      </c>
      <c r="F9305" s="496">
        <v>22350</v>
      </c>
      <c r="G9305" s="496">
        <v>22500</v>
      </c>
      <c r="H9305" s="495">
        <v>1</v>
      </c>
      <c r="I9305" s="496">
        <v>22350</v>
      </c>
      <c r="J9305" s="497">
        <v>600000</v>
      </c>
      <c r="K9305" s="496">
        <v>13500000000</v>
      </c>
    </row>
    <row r="9306" spans="3:11" x14ac:dyDescent="0.25">
      <c r="C9306" s="494">
        <v>45763</v>
      </c>
      <c r="D9306" s="495" t="s">
        <v>1154</v>
      </c>
      <c r="E9306" s="496">
        <v>22350</v>
      </c>
      <c r="F9306" s="496">
        <v>22350</v>
      </c>
      <c r="G9306" s="496">
        <v>22500</v>
      </c>
      <c r="H9306" s="495">
        <v>3</v>
      </c>
      <c r="I9306" s="496">
        <v>67050</v>
      </c>
      <c r="J9306" s="497">
        <v>600000</v>
      </c>
      <c r="K9306" s="496">
        <v>13500000000</v>
      </c>
    </row>
    <row r="9307" spans="3:11" x14ac:dyDescent="0.25">
      <c r="C9307" s="494">
        <v>45763</v>
      </c>
      <c r="D9307" s="495" t="s">
        <v>1154</v>
      </c>
      <c r="E9307" s="496">
        <v>22350</v>
      </c>
      <c r="F9307" s="496">
        <v>22350</v>
      </c>
      <c r="G9307" s="496">
        <v>22500</v>
      </c>
      <c r="H9307" s="495">
        <v>1</v>
      </c>
      <c r="I9307" s="496">
        <v>22350</v>
      </c>
      <c r="J9307" s="497">
        <v>600000</v>
      </c>
      <c r="K9307" s="496">
        <v>13500000000</v>
      </c>
    </row>
    <row r="9308" spans="3:11" x14ac:dyDescent="0.25">
      <c r="C9308" s="494">
        <v>45763</v>
      </c>
      <c r="D9308" s="495" t="s">
        <v>1154</v>
      </c>
      <c r="E9308" s="496">
        <v>22350</v>
      </c>
      <c r="F9308" s="496">
        <v>22350</v>
      </c>
      <c r="G9308" s="496">
        <v>22500</v>
      </c>
      <c r="H9308" s="495">
        <v>1</v>
      </c>
      <c r="I9308" s="496">
        <v>22350</v>
      </c>
      <c r="J9308" s="497">
        <v>600000</v>
      </c>
      <c r="K9308" s="496">
        <v>13500000000</v>
      </c>
    </row>
    <row r="9309" spans="3:11" x14ac:dyDescent="0.25">
      <c r="C9309" s="494">
        <v>45763</v>
      </c>
      <c r="D9309" s="495" t="s">
        <v>1154</v>
      </c>
      <c r="E9309" s="496">
        <v>22350</v>
      </c>
      <c r="F9309" s="496">
        <v>22350</v>
      </c>
      <c r="G9309" s="496">
        <v>22500</v>
      </c>
      <c r="H9309" s="495">
        <v>1</v>
      </c>
      <c r="I9309" s="496">
        <v>22350</v>
      </c>
      <c r="J9309" s="497">
        <v>600000</v>
      </c>
      <c r="K9309" s="496">
        <v>13500000000</v>
      </c>
    </row>
    <row r="9310" spans="3:11" x14ac:dyDescent="0.25">
      <c r="C9310" s="494">
        <v>45763</v>
      </c>
      <c r="D9310" s="495" t="s">
        <v>1154</v>
      </c>
      <c r="E9310" s="496">
        <v>22350</v>
      </c>
      <c r="F9310" s="496">
        <v>22350</v>
      </c>
      <c r="G9310" s="496">
        <v>22500</v>
      </c>
      <c r="H9310" s="495">
        <v>2</v>
      </c>
      <c r="I9310" s="496">
        <v>44700</v>
      </c>
      <c r="J9310" s="497">
        <v>600000</v>
      </c>
      <c r="K9310" s="496">
        <v>13500000000</v>
      </c>
    </row>
    <row r="9311" spans="3:11" x14ac:dyDescent="0.25">
      <c r="C9311" s="494">
        <v>45763</v>
      </c>
      <c r="D9311" s="495" t="s">
        <v>1154</v>
      </c>
      <c r="E9311" s="496">
        <v>22350</v>
      </c>
      <c r="F9311" s="496">
        <v>22350</v>
      </c>
      <c r="G9311" s="496">
        <v>22500</v>
      </c>
      <c r="H9311" s="495">
        <v>3</v>
      </c>
      <c r="I9311" s="496">
        <v>67050</v>
      </c>
      <c r="J9311" s="497">
        <v>600000</v>
      </c>
      <c r="K9311" s="496">
        <v>13500000000</v>
      </c>
    </row>
    <row r="9312" spans="3:11" x14ac:dyDescent="0.25">
      <c r="C9312" s="494">
        <v>45763</v>
      </c>
      <c r="D9312" s="495" t="s">
        <v>1154</v>
      </c>
      <c r="E9312" s="496">
        <v>22350</v>
      </c>
      <c r="F9312" s="496">
        <v>22350</v>
      </c>
      <c r="G9312" s="496">
        <v>22500</v>
      </c>
      <c r="H9312" s="495">
        <v>3</v>
      </c>
      <c r="I9312" s="496">
        <v>67050</v>
      </c>
      <c r="J9312" s="497">
        <v>600000</v>
      </c>
      <c r="K9312" s="496">
        <v>13500000000</v>
      </c>
    </row>
    <row r="9313" spans="3:11" x14ac:dyDescent="0.25">
      <c r="C9313" s="494">
        <v>45763</v>
      </c>
      <c r="D9313" s="495" t="s">
        <v>1154</v>
      </c>
      <c r="E9313" s="496">
        <v>22350</v>
      </c>
      <c r="F9313" s="496">
        <v>22350</v>
      </c>
      <c r="G9313" s="496">
        <v>22500</v>
      </c>
      <c r="H9313" s="495">
        <v>4</v>
      </c>
      <c r="I9313" s="496">
        <v>89400</v>
      </c>
      <c r="J9313" s="497">
        <v>600000</v>
      </c>
      <c r="K9313" s="496">
        <v>13500000000</v>
      </c>
    </row>
    <row r="9314" spans="3:11" x14ac:dyDescent="0.25">
      <c r="C9314" s="494">
        <v>45763</v>
      </c>
      <c r="D9314" s="495" t="s">
        <v>1154</v>
      </c>
      <c r="E9314" s="496">
        <v>22350</v>
      </c>
      <c r="F9314" s="496">
        <v>22350</v>
      </c>
      <c r="G9314" s="496">
        <v>22500</v>
      </c>
      <c r="H9314" s="495">
        <v>5</v>
      </c>
      <c r="I9314" s="496">
        <v>111750</v>
      </c>
      <c r="J9314" s="497">
        <v>600000</v>
      </c>
      <c r="K9314" s="496">
        <v>13500000000</v>
      </c>
    </row>
    <row r="9315" spans="3:11" x14ac:dyDescent="0.25">
      <c r="C9315" s="494">
        <v>45763</v>
      </c>
      <c r="D9315" s="495" t="s">
        <v>312</v>
      </c>
      <c r="E9315" s="496">
        <v>15099</v>
      </c>
      <c r="F9315" s="496">
        <v>15100</v>
      </c>
      <c r="G9315" s="496">
        <v>15099</v>
      </c>
      <c r="H9315" s="495">
        <v>2</v>
      </c>
      <c r="I9315" s="496">
        <v>30198</v>
      </c>
      <c r="J9315" s="497">
        <v>20000000</v>
      </c>
      <c r="K9315" s="496">
        <v>301980000000</v>
      </c>
    </row>
    <row r="9316" spans="3:11" x14ac:dyDescent="0.25">
      <c r="C9316" s="494">
        <v>45763</v>
      </c>
      <c r="D9316" s="495" t="s">
        <v>1154</v>
      </c>
      <c r="E9316" s="496">
        <v>22350</v>
      </c>
      <c r="F9316" s="496">
        <v>22350</v>
      </c>
      <c r="G9316" s="496">
        <v>22500</v>
      </c>
      <c r="H9316" s="495">
        <v>1</v>
      </c>
      <c r="I9316" s="496">
        <v>22350</v>
      </c>
      <c r="J9316" s="497">
        <v>600000</v>
      </c>
      <c r="K9316" s="496">
        <v>13500000000</v>
      </c>
    </row>
    <row r="9317" spans="3:11" x14ac:dyDescent="0.25">
      <c r="C9317" s="494">
        <v>45763</v>
      </c>
      <c r="D9317" s="495" t="s">
        <v>1155</v>
      </c>
      <c r="E9317" s="496">
        <v>19500</v>
      </c>
      <c r="F9317" s="496">
        <v>19500</v>
      </c>
      <c r="G9317" s="496">
        <v>19500</v>
      </c>
      <c r="H9317" s="495">
        <v>2</v>
      </c>
      <c r="I9317" s="496">
        <v>39000</v>
      </c>
      <c r="J9317" s="497">
        <v>2400000</v>
      </c>
      <c r="K9317" s="496">
        <v>46800000000</v>
      </c>
    </row>
    <row r="9318" spans="3:11" x14ac:dyDescent="0.25">
      <c r="C9318" s="494">
        <v>45763</v>
      </c>
      <c r="D9318" s="495" t="s">
        <v>1155</v>
      </c>
      <c r="E9318" s="496">
        <v>19500</v>
      </c>
      <c r="F9318" s="496">
        <v>19500</v>
      </c>
      <c r="G9318" s="496">
        <v>19500</v>
      </c>
      <c r="H9318" s="495">
        <v>3</v>
      </c>
      <c r="I9318" s="496">
        <v>58500</v>
      </c>
      <c r="J9318" s="497">
        <v>2400000</v>
      </c>
      <c r="K9318" s="496">
        <v>46800000000</v>
      </c>
    </row>
    <row r="9319" spans="3:11" x14ac:dyDescent="0.25">
      <c r="C9319" s="494">
        <v>45763</v>
      </c>
      <c r="D9319" s="495" t="s">
        <v>1154</v>
      </c>
      <c r="E9319" s="496">
        <v>22500</v>
      </c>
      <c r="F9319" s="496">
        <v>22350</v>
      </c>
      <c r="G9319" s="496">
        <v>22500</v>
      </c>
      <c r="H9319" s="495">
        <v>5</v>
      </c>
      <c r="I9319" s="496">
        <v>112500</v>
      </c>
      <c r="J9319" s="497">
        <v>600000</v>
      </c>
      <c r="K9319" s="496">
        <v>13500000000</v>
      </c>
    </row>
    <row r="9320" spans="3:11" x14ac:dyDescent="0.25">
      <c r="C9320" s="494">
        <v>45763</v>
      </c>
      <c r="D9320" s="495" t="s">
        <v>312</v>
      </c>
      <c r="E9320" s="496">
        <v>15099</v>
      </c>
      <c r="F9320" s="496">
        <v>15100</v>
      </c>
      <c r="G9320" s="496">
        <v>15099</v>
      </c>
      <c r="H9320" s="495">
        <v>14</v>
      </c>
      <c r="I9320" s="496">
        <v>211386</v>
      </c>
      <c r="J9320" s="497">
        <v>20000000</v>
      </c>
      <c r="K9320" s="496">
        <v>301980000000</v>
      </c>
    </row>
    <row r="9321" spans="3:11" x14ac:dyDescent="0.25">
      <c r="C9321" s="494">
        <v>45764</v>
      </c>
      <c r="D9321" s="495" t="s">
        <v>310</v>
      </c>
      <c r="E9321" s="496">
        <v>60000</v>
      </c>
      <c r="F9321" s="496">
        <v>60000</v>
      </c>
      <c r="G9321" s="496">
        <v>60500</v>
      </c>
      <c r="H9321" s="495">
        <v>2</v>
      </c>
      <c r="I9321" s="496">
        <v>120000</v>
      </c>
      <c r="J9321" s="238">
        <v>19450000</v>
      </c>
      <c r="K9321" s="496">
        <v>1176725000000</v>
      </c>
    </row>
    <row r="9322" spans="3:11" x14ac:dyDescent="0.25">
      <c r="C9322" s="494">
        <v>45764</v>
      </c>
      <c r="D9322" s="495" t="s">
        <v>310</v>
      </c>
      <c r="E9322" s="496">
        <v>60000</v>
      </c>
      <c r="F9322" s="496">
        <v>60000</v>
      </c>
      <c r="G9322" s="496">
        <v>60500</v>
      </c>
      <c r="H9322" s="495">
        <v>1</v>
      </c>
      <c r="I9322" s="496">
        <v>60000</v>
      </c>
      <c r="J9322" s="238">
        <v>19450000</v>
      </c>
      <c r="K9322" s="496">
        <v>1176725000000</v>
      </c>
    </row>
    <row r="9323" spans="3:11" x14ac:dyDescent="0.25">
      <c r="C9323" s="494">
        <v>45764</v>
      </c>
      <c r="D9323" s="495" t="s">
        <v>310</v>
      </c>
      <c r="E9323" s="496">
        <v>60000</v>
      </c>
      <c r="F9323" s="496">
        <v>60000</v>
      </c>
      <c r="G9323" s="496">
        <v>60500</v>
      </c>
      <c r="H9323" s="495">
        <v>2</v>
      </c>
      <c r="I9323" s="496">
        <v>120000</v>
      </c>
      <c r="J9323" s="238">
        <v>19450000</v>
      </c>
      <c r="K9323" s="496">
        <v>1176725000000</v>
      </c>
    </row>
    <row r="9324" spans="3:11" x14ac:dyDescent="0.25">
      <c r="C9324" s="494">
        <v>45764</v>
      </c>
      <c r="D9324" s="495" t="s">
        <v>310</v>
      </c>
      <c r="E9324" s="496">
        <v>60000</v>
      </c>
      <c r="F9324" s="496">
        <v>60000</v>
      </c>
      <c r="G9324" s="496">
        <v>60500</v>
      </c>
      <c r="H9324" s="495">
        <v>6</v>
      </c>
      <c r="I9324" s="496">
        <v>360000</v>
      </c>
      <c r="J9324" s="238">
        <v>19450000</v>
      </c>
      <c r="K9324" s="496">
        <v>1176725000000</v>
      </c>
    </row>
    <row r="9325" spans="3:11" x14ac:dyDescent="0.25">
      <c r="C9325" s="494">
        <v>45764</v>
      </c>
      <c r="D9325" s="495" t="s">
        <v>310</v>
      </c>
      <c r="E9325" s="496">
        <v>60000</v>
      </c>
      <c r="F9325" s="496">
        <v>60000</v>
      </c>
      <c r="G9325" s="496">
        <v>60500</v>
      </c>
      <c r="H9325" s="495">
        <v>2</v>
      </c>
      <c r="I9325" s="496">
        <v>120000</v>
      </c>
      <c r="J9325" s="238">
        <v>19450000</v>
      </c>
      <c r="K9325" s="496">
        <v>1176725000000</v>
      </c>
    </row>
    <row r="9326" spans="3:11" x14ac:dyDescent="0.25">
      <c r="C9326" s="494">
        <v>45764</v>
      </c>
      <c r="D9326" s="495" t="s">
        <v>310</v>
      </c>
      <c r="E9326" s="496">
        <v>60000</v>
      </c>
      <c r="F9326" s="496">
        <v>60000</v>
      </c>
      <c r="G9326" s="496">
        <v>60500</v>
      </c>
      <c r="H9326" s="495">
        <v>2</v>
      </c>
      <c r="I9326" s="496">
        <v>120000</v>
      </c>
      <c r="J9326" s="238">
        <v>19450000</v>
      </c>
      <c r="K9326" s="496">
        <v>1176725000000</v>
      </c>
    </row>
    <row r="9327" spans="3:11" x14ac:dyDescent="0.25">
      <c r="C9327" s="494">
        <v>45764</v>
      </c>
      <c r="D9327" s="495" t="s">
        <v>310</v>
      </c>
      <c r="E9327" s="496">
        <v>60000</v>
      </c>
      <c r="F9327" s="496">
        <v>60000</v>
      </c>
      <c r="G9327" s="496">
        <v>60500</v>
      </c>
      <c r="H9327" s="495">
        <v>2</v>
      </c>
      <c r="I9327" s="496">
        <v>120000</v>
      </c>
      <c r="J9327" s="238">
        <v>19450000</v>
      </c>
      <c r="K9327" s="496">
        <v>1176725000000</v>
      </c>
    </row>
    <row r="9328" spans="3:11" x14ac:dyDescent="0.25">
      <c r="C9328" s="494">
        <v>45764</v>
      </c>
      <c r="D9328" s="495" t="s">
        <v>1154</v>
      </c>
      <c r="E9328" s="496">
        <v>22500</v>
      </c>
      <c r="F9328" s="496">
        <v>22500</v>
      </c>
      <c r="G9328" s="496">
        <v>22500</v>
      </c>
      <c r="H9328" s="495">
        <v>1</v>
      </c>
      <c r="I9328" s="496">
        <v>22500</v>
      </c>
      <c r="J9328" s="497">
        <v>600000</v>
      </c>
      <c r="K9328" s="496">
        <v>13500000000</v>
      </c>
    </row>
    <row r="9329" spans="3:11" x14ac:dyDescent="0.25">
      <c r="C9329" s="494">
        <v>45764</v>
      </c>
      <c r="D9329" s="495" t="s">
        <v>1154</v>
      </c>
      <c r="E9329" s="496">
        <v>22500</v>
      </c>
      <c r="F9329" s="496">
        <v>22500</v>
      </c>
      <c r="G9329" s="496">
        <v>22500</v>
      </c>
      <c r="H9329" s="495">
        <v>100</v>
      </c>
      <c r="I9329" s="496">
        <v>2250000</v>
      </c>
      <c r="J9329" s="497">
        <v>600000</v>
      </c>
      <c r="K9329" s="496">
        <v>13500000000</v>
      </c>
    </row>
    <row r="9330" spans="3:11" x14ac:dyDescent="0.25">
      <c r="C9330" s="494">
        <v>45764</v>
      </c>
      <c r="D9330" s="495" t="s">
        <v>312</v>
      </c>
      <c r="E9330" s="496">
        <v>15099</v>
      </c>
      <c r="F9330" s="496">
        <v>15099</v>
      </c>
      <c r="G9330" s="496">
        <v>15000</v>
      </c>
      <c r="H9330" s="495">
        <v>2</v>
      </c>
      <c r="I9330" s="496">
        <v>30198</v>
      </c>
      <c r="J9330" s="497">
        <v>20000000</v>
      </c>
      <c r="K9330" s="496">
        <v>300000000000</v>
      </c>
    </row>
    <row r="9331" spans="3:11" x14ac:dyDescent="0.25">
      <c r="C9331" s="494">
        <v>45764</v>
      </c>
      <c r="D9331" s="495" t="s">
        <v>312</v>
      </c>
      <c r="E9331" s="496">
        <v>15099</v>
      </c>
      <c r="F9331" s="496">
        <v>15099</v>
      </c>
      <c r="G9331" s="496">
        <v>15000</v>
      </c>
      <c r="H9331" s="495">
        <v>9</v>
      </c>
      <c r="I9331" s="496">
        <v>135891</v>
      </c>
      <c r="J9331" s="497">
        <v>20000000</v>
      </c>
      <c r="K9331" s="496">
        <v>300000000000</v>
      </c>
    </row>
    <row r="9332" spans="3:11" x14ac:dyDescent="0.25">
      <c r="C9332" s="494">
        <v>45764</v>
      </c>
      <c r="D9332" s="495" t="s">
        <v>312</v>
      </c>
      <c r="E9332" s="496">
        <v>15099</v>
      </c>
      <c r="F9332" s="496">
        <v>15099</v>
      </c>
      <c r="G9332" s="496">
        <v>15000</v>
      </c>
      <c r="H9332" s="495">
        <v>7</v>
      </c>
      <c r="I9332" s="496">
        <v>105693</v>
      </c>
      <c r="J9332" s="497">
        <v>20000000</v>
      </c>
      <c r="K9332" s="496">
        <v>300000000000</v>
      </c>
    </row>
    <row r="9333" spans="3:11" x14ac:dyDescent="0.25">
      <c r="C9333" s="494">
        <v>45764</v>
      </c>
      <c r="D9333" s="495" t="s">
        <v>312</v>
      </c>
      <c r="E9333" s="496">
        <v>15099</v>
      </c>
      <c r="F9333" s="496">
        <v>15099</v>
      </c>
      <c r="G9333" s="496">
        <v>15000</v>
      </c>
      <c r="H9333" s="495">
        <v>5</v>
      </c>
      <c r="I9333" s="496">
        <v>75495</v>
      </c>
      <c r="J9333" s="497">
        <v>20000000</v>
      </c>
      <c r="K9333" s="496">
        <v>300000000000</v>
      </c>
    </row>
    <row r="9334" spans="3:11" x14ac:dyDescent="0.25">
      <c r="C9334" s="494">
        <v>45764</v>
      </c>
      <c r="D9334" s="495" t="s">
        <v>312</v>
      </c>
      <c r="E9334" s="496">
        <v>15099</v>
      </c>
      <c r="F9334" s="496">
        <v>15099</v>
      </c>
      <c r="G9334" s="496">
        <v>15000</v>
      </c>
      <c r="H9334" s="495">
        <v>1</v>
      </c>
      <c r="I9334" s="496">
        <v>15099</v>
      </c>
      <c r="J9334" s="497">
        <v>20000000</v>
      </c>
      <c r="K9334" s="496">
        <v>300000000000</v>
      </c>
    </row>
    <row r="9335" spans="3:11" x14ac:dyDescent="0.25">
      <c r="C9335" s="494">
        <v>45764</v>
      </c>
      <c r="D9335" s="495" t="s">
        <v>312</v>
      </c>
      <c r="E9335" s="496">
        <v>15099</v>
      </c>
      <c r="F9335" s="496">
        <v>15099</v>
      </c>
      <c r="G9335" s="496">
        <v>15000</v>
      </c>
      <c r="H9335" s="495">
        <v>1</v>
      </c>
      <c r="I9335" s="496">
        <v>15099</v>
      </c>
      <c r="J9335" s="497">
        <v>20000000</v>
      </c>
      <c r="K9335" s="496">
        <v>300000000000</v>
      </c>
    </row>
    <row r="9336" spans="3:11" x14ac:dyDescent="0.25">
      <c r="C9336" s="494">
        <v>45764</v>
      </c>
      <c r="D9336" s="495" t="s">
        <v>312</v>
      </c>
      <c r="E9336" s="496">
        <v>15099</v>
      </c>
      <c r="F9336" s="496">
        <v>15099</v>
      </c>
      <c r="G9336" s="496">
        <v>15000</v>
      </c>
      <c r="H9336" s="495">
        <v>2</v>
      </c>
      <c r="I9336" s="496">
        <v>30198</v>
      </c>
      <c r="J9336" s="497">
        <v>20000000</v>
      </c>
      <c r="K9336" s="496">
        <v>300000000000</v>
      </c>
    </row>
    <row r="9337" spans="3:11" x14ac:dyDescent="0.25">
      <c r="C9337" s="494">
        <v>45764</v>
      </c>
      <c r="D9337" s="495" t="s">
        <v>312</v>
      </c>
      <c r="E9337" s="496">
        <v>15099</v>
      </c>
      <c r="F9337" s="496">
        <v>15099</v>
      </c>
      <c r="G9337" s="496">
        <v>15000</v>
      </c>
      <c r="H9337" s="495">
        <v>2</v>
      </c>
      <c r="I9337" s="496">
        <v>30198</v>
      </c>
      <c r="J9337" s="497">
        <v>20000000</v>
      </c>
      <c r="K9337" s="496">
        <v>300000000000</v>
      </c>
    </row>
    <row r="9338" spans="3:11" x14ac:dyDescent="0.25">
      <c r="C9338" s="494">
        <v>45764</v>
      </c>
      <c r="D9338" s="495" t="s">
        <v>312</v>
      </c>
      <c r="E9338" s="496">
        <v>15099</v>
      </c>
      <c r="F9338" s="496">
        <v>15099</v>
      </c>
      <c r="G9338" s="496">
        <v>15000</v>
      </c>
      <c r="H9338" s="495">
        <v>2</v>
      </c>
      <c r="I9338" s="496">
        <v>30198</v>
      </c>
      <c r="J9338" s="497">
        <v>20000000</v>
      </c>
      <c r="K9338" s="496">
        <v>300000000000</v>
      </c>
    </row>
    <row r="9339" spans="3:11" x14ac:dyDescent="0.25">
      <c r="C9339" s="494">
        <v>45764</v>
      </c>
      <c r="D9339" s="495" t="s">
        <v>1155</v>
      </c>
      <c r="E9339" s="496">
        <v>19500</v>
      </c>
      <c r="F9339" s="496">
        <v>19500</v>
      </c>
      <c r="G9339" s="496">
        <v>19500</v>
      </c>
      <c r="H9339" s="495">
        <v>1</v>
      </c>
      <c r="I9339" s="496">
        <v>19500</v>
      </c>
      <c r="J9339" s="497">
        <v>2400000</v>
      </c>
      <c r="K9339" s="496">
        <v>46800000000</v>
      </c>
    </row>
    <row r="9340" spans="3:11" x14ac:dyDescent="0.25">
      <c r="C9340" s="494">
        <v>45764</v>
      </c>
      <c r="D9340" s="495" t="s">
        <v>1155</v>
      </c>
      <c r="E9340" s="496">
        <v>19500</v>
      </c>
      <c r="F9340" s="496">
        <v>19500</v>
      </c>
      <c r="G9340" s="496">
        <v>19500</v>
      </c>
      <c r="H9340" s="495">
        <v>54</v>
      </c>
      <c r="I9340" s="496">
        <v>1053000</v>
      </c>
      <c r="J9340" s="497">
        <v>2400000</v>
      </c>
      <c r="K9340" s="496">
        <v>46800000000</v>
      </c>
    </row>
    <row r="9341" spans="3:11" x14ac:dyDescent="0.25">
      <c r="C9341" s="494">
        <v>45764</v>
      </c>
      <c r="D9341" s="495" t="s">
        <v>1155</v>
      </c>
      <c r="E9341" s="496">
        <v>19500</v>
      </c>
      <c r="F9341" s="496">
        <v>19500</v>
      </c>
      <c r="G9341" s="496">
        <v>19500</v>
      </c>
      <c r="H9341" s="495">
        <v>1</v>
      </c>
      <c r="I9341" s="496">
        <v>19500</v>
      </c>
      <c r="J9341" s="497">
        <v>2400000</v>
      </c>
      <c r="K9341" s="496">
        <v>46800000000</v>
      </c>
    </row>
    <row r="9342" spans="3:11" x14ac:dyDescent="0.25">
      <c r="C9342" s="494">
        <v>45764</v>
      </c>
      <c r="D9342" s="495" t="s">
        <v>1155</v>
      </c>
      <c r="E9342" s="496">
        <v>19500</v>
      </c>
      <c r="F9342" s="496">
        <v>19500</v>
      </c>
      <c r="G9342" s="496">
        <v>19500</v>
      </c>
      <c r="H9342" s="495">
        <v>2</v>
      </c>
      <c r="I9342" s="496">
        <v>39000</v>
      </c>
      <c r="J9342" s="497">
        <v>2400000</v>
      </c>
      <c r="K9342" s="496">
        <v>46800000000</v>
      </c>
    </row>
    <row r="9343" spans="3:11" x14ac:dyDescent="0.25">
      <c r="C9343" s="494">
        <v>45764</v>
      </c>
      <c r="D9343" s="495" t="s">
        <v>1155</v>
      </c>
      <c r="E9343" s="496">
        <v>19500</v>
      </c>
      <c r="F9343" s="496">
        <v>19500</v>
      </c>
      <c r="G9343" s="496">
        <v>19500</v>
      </c>
      <c r="H9343" s="495">
        <v>52</v>
      </c>
      <c r="I9343" s="496">
        <v>1014000</v>
      </c>
      <c r="J9343" s="497">
        <v>2400000</v>
      </c>
      <c r="K9343" s="496">
        <v>46800000000</v>
      </c>
    </row>
    <row r="9344" spans="3:11" x14ac:dyDescent="0.25">
      <c r="C9344" s="494">
        <v>45764</v>
      </c>
      <c r="D9344" s="495" t="s">
        <v>1155</v>
      </c>
      <c r="E9344" s="496">
        <v>19500</v>
      </c>
      <c r="F9344" s="496">
        <v>19500</v>
      </c>
      <c r="G9344" s="496">
        <v>19500</v>
      </c>
      <c r="H9344" s="495">
        <v>48</v>
      </c>
      <c r="I9344" s="496">
        <v>936000</v>
      </c>
      <c r="J9344" s="497">
        <v>2400000</v>
      </c>
      <c r="K9344" s="496">
        <v>46800000000</v>
      </c>
    </row>
    <row r="9345" spans="3:11" x14ac:dyDescent="0.25">
      <c r="C9345" s="494">
        <v>45764</v>
      </c>
      <c r="D9345" s="495" t="s">
        <v>1155</v>
      </c>
      <c r="E9345" s="496">
        <v>19500</v>
      </c>
      <c r="F9345" s="496">
        <v>19500</v>
      </c>
      <c r="G9345" s="496">
        <v>19500</v>
      </c>
      <c r="H9345" s="495">
        <v>26</v>
      </c>
      <c r="I9345" s="496">
        <v>507000</v>
      </c>
      <c r="J9345" s="497">
        <v>2400000</v>
      </c>
      <c r="K9345" s="496">
        <v>46800000000</v>
      </c>
    </row>
    <row r="9346" spans="3:11" x14ac:dyDescent="0.25">
      <c r="C9346" s="494">
        <v>45764</v>
      </c>
      <c r="D9346" s="495" t="s">
        <v>1155</v>
      </c>
      <c r="E9346" s="496">
        <v>19500</v>
      </c>
      <c r="F9346" s="496">
        <v>19500</v>
      </c>
      <c r="G9346" s="496">
        <v>19500</v>
      </c>
      <c r="H9346" s="495">
        <v>15</v>
      </c>
      <c r="I9346" s="496">
        <v>292500</v>
      </c>
      <c r="J9346" s="497">
        <v>2400000</v>
      </c>
      <c r="K9346" s="496">
        <v>46800000000</v>
      </c>
    </row>
    <row r="9347" spans="3:11" x14ac:dyDescent="0.25">
      <c r="C9347" s="494">
        <v>45764</v>
      </c>
      <c r="D9347" s="495" t="s">
        <v>1155</v>
      </c>
      <c r="E9347" s="496">
        <v>19500</v>
      </c>
      <c r="F9347" s="496">
        <v>19500</v>
      </c>
      <c r="G9347" s="496">
        <v>19500</v>
      </c>
      <c r="H9347" s="495">
        <v>2</v>
      </c>
      <c r="I9347" s="496">
        <v>39000</v>
      </c>
      <c r="J9347" s="497">
        <v>2400000</v>
      </c>
      <c r="K9347" s="496">
        <v>46800000000</v>
      </c>
    </row>
    <row r="9348" spans="3:11" x14ac:dyDescent="0.25">
      <c r="C9348" s="494">
        <v>45764</v>
      </c>
      <c r="D9348" s="495" t="s">
        <v>1155</v>
      </c>
      <c r="E9348" s="496">
        <v>19500</v>
      </c>
      <c r="F9348" s="496">
        <v>19500</v>
      </c>
      <c r="G9348" s="496">
        <v>19500</v>
      </c>
      <c r="H9348" s="495">
        <v>2</v>
      </c>
      <c r="I9348" s="496">
        <v>39000</v>
      </c>
      <c r="J9348" s="497">
        <v>2400000</v>
      </c>
      <c r="K9348" s="496">
        <v>46800000000</v>
      </c>
    </row>
    <row r="9349" spans="3:11" x14ac:dyDescent="0.25">
      <c r="C9349" s="494">
        <v>45764</v>
      </c>
      <c r="D9349" s="495" t="s">
        <v>312</v>
      </c>
      <c r="E9349" s="496">
        <v>15099</v>
      </c>
      <c r="F9349" s="496">
        <v>15099</v>
      </c>
      <c r="G9349" s="496">
        <v>15000</v>
      </c>
      <c r="H9349" s="495">
        <v>25</v>
      </c>
      <c r="I9349" s="496">
        <v>377475</v>
      </c>
      <c r="J9349" s="497">
        <v>20000000</v>
      </c>
      <c r="K9349" s="496">
        <v>300000000000</v>
      </c>
    </row>
    <row r="9350" spans="3:11" x14ac:dyDescent="0.25">
      <c r="C9350" s="494">
        <v>45764</v>
      </c>
      <c r="D9350" s="495" t="s">
        <v>312</v>
      </c>
      <c r="E9350" s="496">
        <v>15099</v>
      </c>
      <c r="F9350" s="496">
        <v>15099</v>
      </c>
      <c r="G9350" s="496">
        <v>15000</v>
      </c>
      <c r="H9350" s="495">
        <v>3</v>
      </c>
      <c r="I9350" s="496">
        <v>45297</v>
      </c>
      <c r="J9350" s="497">
        <v>20000000</v>
      </c>
      <c r="K9350" s="496">
        <v>300000000000</v>
      </c>
    </row>
    <row r="9351" spans="3:11" x14ac:dyDescent="0.25">
      <c r="C9351" s="494">
        <v>45764</v>
      </c>
      <c r="D9351" s="495" t="s">
        <v>1155</v>
      </c>
      <c r="E9351" s="496">
        <v>19500</v>
      </c>
      <c r="F9351" s="496">
        <v>19500</v>
      </c>
      <c r="G9351" s="496">
        <v>19500</v>
      </c>
      <c r="H9351" s="495">
        <v>4</v>
      </c>
      <c r="I9351" s="496">
        <v>78000</v>
      </c>
      <c r="J9351" s="497">
        <v>2400000</v>
      </c>
      <c r="K9351" s="496">
        <v>46800000000</v>
      </c>
    </row>
    <row r="9352" spans="3:11" x14ac:dyDescent="0.25">
      <c r="C9352" s="494">
        <v>45764</v>
      </c>
      <c r="D9352" s="495" t="s">
        <v>310</v>
      </c>
      <c r="E9352" s="496">
        <v>60000</v>
      </c>
      <c r="F9352" s="496">
        <v>60000</v>
      </c>
      <c r="G9352" s="496">
        <v>60500</v>
      </c>
      <c r="H9352" s="495">
        <v>30</v>
      </c>
      <c r="I9352" s="496">
        <v>1800000</v>
      </c>
      <c r="J9352" s="238">
        <v>19450000</v>
      </c>
      <c r="K9352" s="496">
        <v>1176725000000</v>
      </c>
    </row>
    <row r="9353" spans="3:11" x14ac:dyDescent="0.25">
      <c r="C9353" s="494">
        <v>45764</v>
      </c>
      <c r="D9353" s="495" t="s">
        <v>312</v>
      </c>
      <c r="E9353" s="496">
        <v>15009</v>
      </c>
      <c r="F9353" s="496">
        <v>15099</v>
      </c>
      <c r="G9353" s="496">
        <v>15000</v>
      </c>
      <c r="H9353" s="495">
        <v>120</v>
      </c>
      <c r="I9353" s="496">
        <v>1801080</v>
      </c>
      <c r="J9353" s="497">
        <v>20000000</v>
      </c>
      <c r="K9353" s="496">
        <v>300000000000</v>
      </c>
    </row>
    <row r="9354" spans="3:11" x14ac:dyDescent="0.25">
      <c r="C9354" s="494">
        <v>45764</v>
      </c>
      <c r="D9354" s="495" t="s">
        <v>312</v>
      </c>
      <c r="E9354" s="496">
        <v>15000</v>
      </c>
      <c r="F9354" s="496">
        <v>15099</v>
      </c>
      <c r="G9354" s="496">
        <v>15000</v>
      </c>
      <c r="H9354" s="495">
        <v>2</v>
      </c>
      <c r="I9354" s="496">
        <v>30000</v>
      </c>
      <c r="J9354" s="497">
        <v>20000000</v>
      </c>
      <c r="K9354" s="496">
        <v>300000000000</v>
      </c>
    </row>
    <row r="9355" spans="3:11" x14ac:dyDescent="0.25">
      <c r="C9355" s="494">
        <v>45764</v>
      </c>
      <c r="D9355" s="495" t="s">
        <v>312</v>
      </c>
      <c r="E9355" s="496">
        <v>15000</v>
      </c>
      <c r="F9355" s="496">
        <v>15099</v>
      </c>
      <c r="G9355" s="496">
        <v>15000</v>
      </c>
      <c r="H9355" s="495">
        <v>6</v>
      </c>
      <c r="I9355" s="496">
        <v>90000</v>
      </c>
      <c r="J9355" s="497">
        <v>20000000</v>
      </c>
      <c r="K9355" s="496">
        <v>300000000000</v>
      </c>
    </row>
    <row r="9356" spans="3:11" x14ac:dyDescent="0.25">
      <c r="C9356" s="494">
        <v>45764</v>
      </c>
      <c r="D9356" s="495" t="s">
        <v>312</v>
      </c>
      <c r="E9356" s="496">
        <v>15000</v>
      </c>
      <c r="F9356" s="496">
        <v>15099</v>
      </c>
      <c r="G9356" s="496">
        <v>15000</v>
      </c>
      <c r="H9356" s="495">
        <v>6</v>
      </c>
      <c r="I9356" s="496">
        <v>90000</v>
      </c>
      <c r="J9356" s="497">
        <v>20000000</v>
      </c>
      <c r="K9356" s="496">
        <v>300000000000</v>
      </c>
    </row>
    <row r="9357" spans="3:11" x14ac:dyDescent="0.25">
      <c r="C9357" s="494">
        <v>45764</v>
      </c>
      <c r="D9357" s="495" t="s">
        <v>312</v>
      </c>
      <c r="E9357" s="496">
        <v>14900</v>
      </c>
      <c r="F9357" s="496">
        <v>15099</v>
      </c>
      <c r="G9357" s="496">
        <v>15000</v>
      </c>
      <c r="H9357" s="495">
        <v>10</v>
      </c>
      <c r="I9357" s="496">
        <v>149000</v>
      </c>
      <c r="J9357" s="497">
        <v>20000000</v>
      </c>
      <c r="K9357" s="496">
        <v>300000000000</v>
      </c>
    </row>
    <row r="9358" spans="3:11" x14ac:dyDescent="0.25">
      <c r="C9358" s="494">
        <v>45764</v>
      </c>
      <c r="D9358" s="495" t="s">
        <v>312</v>
      </c>
      <c r="E9358" s="496">
        <v>14900</v>
      </c>
      <c r="F9358" s="496">
        <v>15099</v>
      </c>
      <c r="G9358" s="496">
        <v>15000</v>
      </c>
      <c r="H9358" s="495">
        <v>30</v>
      </c>
      <c r="I9358" s="496">
        <v>447000</v>
      </c>
      <c r="J9358" s="497">
        <v>20000000</v>
      </c>
      <c r="K9358" s="496">
        <v>300000000000</v>
      </c>
    </row>
    <row r="9359" spans="3:11" x14ac:dyDescent="0.25">
      <c r="C9359" s="494">
        <v>45764</v>
      </c>
      <c r="D9359" s="495" t="s">
        <v>312</v>
      </c>
      <c r="E9359" s="496">
        <v>14850</v>
      </c>
      <c r="F9359" s="496">
        <v>15099</v>
      </c>
      <c r="G9359" s="496">
        <v>15000</v>
      </c>
      <c r="H9359" s="495">
        <v>4</v>
      </c>
      <c r="I9359" s="496">
        <v>59400</v>
      </c>
      <c r="J9359" s="497">
        <v>20000000</v>
      </c>
      <c r="K9359" s="496">
        <v>300000000000</v>
      </c>
    </row>
    <row r="9360" spans="3:11" x14ac:dyDescent="0.25">
      <c r="C9360" s="494">
        <v>45764</v>
      </c>
      <c r="D9360" s="495" t="s">
        <v>312</v>
      </c>
      <c r="E9360" s="496">
        <v>14500</v>
      </c>
      <c r="F9360" s="496">
        <v>15099</v>
      </c>
      <c r="G9360" s="496">
        <v>15000</v>
      </c>
      <c r="H9360" s="495">
        <v>1</v>
      </c>
      <c r="I9360" s="496">
        <v>14500</v>
      </c>
      <c r="J9360" s="497">
        <v>20000000</v>
      </c>
      <c r="K9360" s="496">
        <v>300000000000</v>
      </c>
    </row>
    <row r="9361" spans="3:11" x14ac:dyDescent="0.25">
      <c r="C9361" s="494">
        <v>45764</v>
      </c>
      <c r="D9361" s="495" t="s">
        <v>312</v>
      </c>
      <c r="E9361" s="496">
        <v>14500</v>
      </c>
      <c r="F9361" s="496">
        <v>15099</v>
      </c>
      <c r="G9361" s="496">
        <v>15000</v>
      </c>
      <c r="H9361" s="495">
        <v>5</v>
      </c>
      <c r="I9361" s="496">
        <v>72500</v>
      </c>
      <c r="J9361" s="497">
        <v>20000000</v>
      </c>
      <c r="K9361" s="496">
        <v>300000000000</v>
      </c>
    </row>
    <row r="9362" spans="3:11" x14ac:dyDescent="0.25">
      <c r="C9362" s="494">
        <v>45764</v>
      </c>
      <c r="D9362" s="495" t="s">
        <v>312</v>
      </c>
      <c r="E9362" s="496">
        <v>14500</v>
      </c>
      <c r="F9362" s="496">
        <v>15099</v>
      </c>
      <c r="G9362" s="496">
        <v>15000</v>
      </c>
      <c r="H9362" s="495">
        <v>2</v>
      </c>
      <c r="I9362" s="496">
        <v>29000</v>
      </c>
      <c r="J9362" s="497">
        <v>20000000</v>
      </c>
      <c r="K9362" s="496">
        <v>300000000000</v>
      </c>
    </row>
    <row r="9363" spans="3:11" x14ac:dyDescent="0.25">
      <c r="C9363" s="494">
        <v>45764</v>
      </c>
      <c r="D9363" s="495" t="s">
        <v>312</v>
      </c>
      <c r="E9363" s="496">
        <v>14500</v>
      </c>
      <c r="F9363" s="496">
        <v>15099</v>
      </c>
      <c r="G9363" s="496">
        <v>15000</v>
      </c>
      <c r="H9363" s="495">
        <v>4</v>
      </c>
      <c r="I9363" s="496">
        <v>58000</v>
      </c>
      <c r="J9363" s="497">
        <v>20000000</v>
      </c>
      <c r="K9363" s="496">
        <v>300000000000</v>
      </c>
    </row>
    <row r="9364" spans="3:11" x14ac:dyDescent="0.25">
      <c r="C9364" s="494">
        <v>45764</v>
      </c>
      <c r="D9364" s="495" t="s">
        <v>312</v>
      </c>
      <c r="E9364" s="496">
        <v>15099</v>
      </c>
      <c r="F9364" s="496">
        <v>15099</v>
      </c>
      <c r="G9364" s="496">
        <v>15000</v>
      </c>
      <c r="H9364" s="495">
        <v>72</v>
      </c>
      <c r="I9364" s="496">
        <v>1087128</v>
      </c>
      <c r="J9364" s="497">
        <v>20000000</v>
      </c>
      <c r="K9364" s="496">
        <v>300000000000</v>
      </c>
    </row>
    <row r="9365" spans="3:11" x14ac:dyDescent="0.25">
      <c r="C9365" s="494">
        <v>45764</v>
      </c>
      <c r="D9365" s="495" t="s">
        <v>312</v>
      </c>
      <c r="E9365" s="496">
        <v>15099</v>
      </c>
      <c r="F9365" s="496">
        <v>15099</v>
      </c>
      <c r="G9365" s="496">
        <v>15000</v>
      </c>
      <c r="H9365" s="495">
        <v>1</v>
      </c>
      <c r="I9365" s="496">
        <v>15099</v>
      </c>
      <c r="J9365" s="497">
        <v>20000000</v>
      </c>
      <c r="K9365" s="496">
        <v>300000000000</v>
      </c>
    </row>
    <row r="9366" spans="3:11" x14ac:dyDescent="0.25">
      <c r="C9366" s="494">
        <v>45764</v>
      </c>
      <c r="D9366" s="495" t="s">
        <v>1155</v>
      </c>
      <c r="E9366" s="496">
        <v>19500</v>
      </c>
      <c r="F9366" s="496">
        <v>19500</v>
      </c>
      <c r="G9366" s="496">
        <v>19500</v>
      </c>
      <c r="H9366" s="495">
        <v>1</v>
      </c>
      <c r="I9366" s="496">
        <v>19500</v>
      </c>
      <c r="J9366" s="497">
        <v>2400000</v>
      </c>
      <c r="K9366" s="496">
        <v>46800000000</v>
      </c>
    </row>
    <row r="9367" spans="3:11" x14ac:dyDescent="0.25">
      <c r="C9367" s="494">
        <v>45764</v>
      </c>
      <c r="D9367" s="495" t="s">
        <v>312</v>
      </c>
      <c r="E9367" s="496">
        <v>15099</v>
      </c>
      <c r="F9367" s="496">
        <v>15099</v>
      </c>
      <c r="G9367" s="496">
        <v>15000</v>
      </c>
      <c r="H9367" s="495">
        <v>196</v>
      </c>
      <c r="I9367" s="496">
        <v>2959404</v>
      </c>
      <c r="J9367" s="497">
        <v>20000000</v>
      </c>
      <c r="K9367" s="496">
        <v>300000000000</v>
      </c>
    </row>
    <row r="9368" spans="3:11" x14ac:dyDescent="0.25">
      <c r="C9368" s="494">
        <v>45764</v>
      </c>
      <c r="D9368" s="495" t="s">
        <v>312</v>
      </c>
      <c r="E9368" s="496">
        <v>15099</v>
      </c>
      <c r="F9368" s="496">
        <v>15099</v>
      </c>
      <c r="G9368" s="496">
        <v>15000</v>
      </c>
      <c r="H9368" s="495">
        <v>3</v>
      </c>
      <c r="I9368" s="496">
        <v>45297</v>
      </c>
      <c r="J9368" s="497">
        <v>20000000</v>
      </c>
      <c r="K9368" s="496">
        <v>300000000000</v>
      </c>
    </row>
    <row r="9369" spans="3:11" x14ac:dyDescent="0.25">
      <c r="C9369" s="494">
        <v>45764</v>
      </c>
      <c r="D9369" s="495" t="s">
        <v>312</v>
      </c>
      <c r="E9369" s="496">
        <v>15099</v>
      </c>
      <c r="F9369" s="496">
        <v>15099</v>
      </c>
      <c r="G9369" s="496">
        <v>15000</v>
      </c>
      <c r="H9369" s="495">
        <v>35</v>
      </c>
      <c r="I9369" s="496">
        <v>528465</v>
      </c>
      <c r="J9369" s="497">
        <v>20000000</v>
      </c>
      <c r="K9369" s="496">
        <v>300000000000</v>
      </c>
    </row>
    <row r="9370" spans="3:11" x14ac:dyDescent="0.25">
      <c r="C9370" s="494">
        <v>45764</v>
      </c>
      <c r="D9370" s="495" t="s">
        <v>1154</v>
      </c>
      <c r="E9370" s="496">
        <v>22500</v>
      </c>
      <c r="F9370" s="496">
        <v>22500</v>
      </c>
      <c r="G9370" s="496">
        <v>22500</v>
      </c>
      <c r="H9370" s="495">
        <v>2</v>
      </c>
      <c r="I9370" s="496">
        <v>45000</v>
      </c>
      <c r="J9370" s="497">
        <v>600000</v>
      </c>
      <c r="K9370" s="496">
        <v>13500000000</v>
      </c>
    </row>
    <row r="9371" spans="3:11" x14ac:dyDescent="0.25">
      <c r="C9371" s="494">
        <v>45764</v>
      </c>
      <c r="D9371" s="495" t="s">
        <v>1154</v>
      </c>
      <c r="E9371" s="496">
        <v>22350</v>
      </c>
      <c r="F9371" s="496">
        <v>22500</v>
      </c>
      <c r="G9371" s="496">
        <v>22500</v>
      </c>
      <c r="H9371" s="495">
        <v>20</v>
      </c>
      <c r="I9371" s="496">
        <v>447000</v>
      </c>
      <c r="J9371" s="497">
        <v>600000</v>
      </c>
      <c r="K9371" s="496">
        <v>13500000000</v>
      </c>
    </row>
    <row r="9372" spans="3:11" x14ac:dyDescent="0.25">
      <c r="C9372" s="494">
        <v>45764</v>
      </c>
      <c r="D9372" s="495" t="s">
        <v>1154</v>
      </c>
      <c r="E9372" s="496">
        <v>22350</v>
      </c>
      <c r="F9372" s="496">
        <v>22500</v>
      </c>
      <c r="G9372" s="496">
        <v>22500</v>
      </c>
      <c r="H9372" s="495">
        <v>10</v>
      </c>
      <c r="I9372" s="496">
        <v>223500</v>
      </c>
      <c r="J9372" s="497">
        <v>600000</v>
      </c>
      <c r="K9372" s="496">
        <v>13500000000</v>
      </c>
    </row>
    <row r="9373" spans="3:11" x14ac:dyDescent="0.25">
      <c r="C9373" s="494">
        <v>45764</v>
      </c>
      <c r="D9373" s="495" t="s">
        <v>1154</v>
      </c>
      <c r="E9373" s="496">
        <v>22350</v>
      </c>
      <c r="F9373" s="496">
        <v>22500</v>
      </c>
      <c r="G9373" s="496">
        <v>22500</v>
      </c>
      <c r="H9373" s="495">
        <v>4</v>
      </c>
      <c r="I9373" s="496">
        <v>89400</v>
      </c>
      <c r="J9373" s="497">
        <v>600000</v>
      </c>
      <c r="K9373" s="496">
        <v>13500000000</v>
      </c>
    </row>
    <row r="9374" spans="3:11" x14ac:dyDescent="0.25">
      <c r="C9374" s="494">
        <v>45764</v>
      </c>
      <c r="D9374" s="495" t="s">
        <v>1154</v>
      </c>
      <c r="E9374" s="496">
        <v>22350</v>
      </c>
      <c r="F9374" s="496">
        <v>22500</v>
      </c>
      <c r="G9374" s="496">
        <v>22500</v>
      </c>
      <c r="H9374" s="495">
        <v>3</v>
      </c>
      <c r="I9374" s="496">
        <v>67050</v>
      </c>
      <c r="J9374" s="497">
        <v>600000</v>
      </c>
      <c r="K9374" s="496">
        <v>13500000000</v>
      </c>
    </row>
    <row r="9375" spans="3:11" x14ac:dyDescent="0.25">
      <c r="C9375" s="494">
        <v>45764</v>
      </c>
      <c r="D9375" s="495" t="s">
        <v>1154</v>
      </c>
      <c r="E9375" s="496">
        <v>22350</v>
      </c>
      <c r="F9375" s="496">
        <v>22500</v>
      </c>
      <c r="G9375" s="496">
        <v>22500</v>
      </c>
      <c r="H9375" s="495">
        <v>3</v>
      </c>
      <c r="I9375" s="496">
        <v>67050</v>
      </c>
      <c r="J9375" s="497">
        <v>600000</v>
      </c>
      <c r="K9375" s="496">
        <v>13500000000</v>
      </c>
    </row>
    <row r="9376" spans="3:11" x14ac:dyDescent="0.25">
      <c r="C9376" s="494">
        <v>45764</v>
      </c>
      <c r="D9376" s="495" t="s">
        <v>1154</v>
      </c>
      <c r="E9376" s="496">
        <v>22350</v>
      </c>
      <c r="F9376" s="496">
        <v>22500</v>
      </c>
      <c r="G9376" s="496">
        <v>22500</v>
      </c>
      <c r="H9376" s="495">
        <v>2</v>
      </c>
      <c r="I9376" s="496">
        <v>44700</v>
      </c>
      <c r="J9376" s="497">
        <v>600000</v>
      </c>
      <c r="K9376" s="496">
        <v>13500000000</v>
      </c>
    </row>
    <row r="9377" spans="3:11" x14ac:dyDescent="0.25">
      <c r="C9377" s="494">
        <v>45764</v>
      </c>
      <c r="D9377" s="495" t="s">
        <v>1154</v>
      </c>
      <c r="E9377" s="496">
        <v>22350</v>
      </c>
      <c r="F9377" s="496">
        <v>22500</v>
      </c>
      <c r="G9377" s="496">
        <v>22500</v>
      </c>
      <c r="H9377" s="495">
        <v>3</v>
      </c>
      <c r="I9377" s="496">
        <v>67050</v>
      </c>
      <c r="J9377" s="497">
        <v>600000</v>
      </c>
      <c r="K9377" s="496">
        <v>13500000000</v>
      </c>
    </row>
    <row r="9378" spans="3:11" x14ac:dyDescent="0.25">
      <c r="C9378" s="494">
        <v>45764</v>
      </c>
      <c r="D9378" s="495" t="s">
        <v>1154</v>
      </c>
      <c r="E9378" s="496">
        <v>22350</v>
      </c>
      <c r="F9378" s="496">
        <v>22500</v>
      </c>
      <c r="G9378" s="496">
        <v>22500</v>
      </c>
      <c r="H9378" s="495">
        <v>2</v>
      </c>
      <c r="I9378" s="496">
        <v>44700</v>
      </c>
      <c r="J9378" s="497">
        <v>600000</v>
      </c>
      <c r="K9378" s="496">
        <v>13500000000</v>
      </c>
    </row>
    <row r="9379" spans="3:11" x14ac:dyDescent="0.25">
      <c r="C9379" s="494">
        <v>45764</v>
      </c>
      <c r="D9379" s="495" t="s">
        <v>1154</v>
      </c>
      <c r="E9379" s="496">
        <v>22350</v>
      </c>
      <c r="F9379" s="496">
        <v>22500</v>
      </c>
      <c r="G9379" s="496">
        <v>22500</v>
      </c>
      <c r="H9379" s="495">
        <v>1</v>
      </c>
      <c r="I9379" s="496">
        <v>22350</v>
      </c>
      <c r="J9379" s="497">
        <v>600000</v>
      </c>
      <c r="K9379" s="496">
        <v>13500000000</v>
      </c>
    </row>
    <row r="9380" spans="3:11" x14ac:dyDescent="0.25">
      <c r="C9380" s="494">
        <v>45764</v>
      </c>
      <c r="D9380" s="495" t="s">
        <v>1154</v>
      </c>
      <c r="E9380" s="496">
        <v>22350</v>
      </c>
      <c r="F9380" s="496">
        <v>22500</v>
      </c>
      <c r="G9380" s="496">
        <v>22500</v>
      </c>
      <c r="H9380" s="495">
        <v>1</v>
      </c>
      <c r="I9380" s="496">
        <v>22350</v>
      </c>
      <c r="J9380" s="497">
        <v>600000</v>
      </c>
      <c r="K9380" s="496">
        <v>13500000000</v>
      </c>
    </row>
    <row r="9381" spans="3:11" x14ac:dyDescent="0.25">
      <c r="C9381" s="494">
        <v>45764</v>
      </c>
      <c r="D9381" s="495" t="s">
        <v>1154</v>
      </c>
      <c r="E9381" s="496">
        <v>22350</v>
      </c>
      <c r="F9381" s="496">
        <v>22500</v>
      </c>
      <c r="G9381" s="496">
        <v>22500</v>
      </c>
      <c r="H9381" s="495">
        <v>2</v>
      </c>
      <c r="I9381" s="496">
        <v>44700</v>
      </c>
      <c r="J9381" s="497">
        <v>600000</v>
      </c>
      <c r="K9381" s="496">
        <v>13500000000</v>
      </c>
    </row>
    <row r="9382" spans="3:11" x14ac:dyDescent="0.25">
      <c r="C9382" s="494">
        <v>45764</v>
      </c>
      <c r="D9382" s="495" t="s">
        <v>312</v>
      </c>
      <c r="E9382" s="496">
        <v>15099</v>
      </c>
      <c r="F9382" s="496">
        <v>15099</v>
      </c>
      <c r="G9382" s="496">
        <v>15000</v>
      </c>
      <c r="H9382" s="495">
        <v>5</v>
      </c>
      <c r="I9382" s="496">
        <v>75495</v>
      </c>
      <c r="J9382" s="497">
        <v>20000000</v>
      </c>
      <c r="K9382" s="496">
        <v>300000000000</v>
      </c>
    </row>
    <row r="9383" spans="3:11" x14ac:dyDescent="0.25">
      <c r="C9383" s="494">
        <v>45764</v>
      </c>
      <c r="D9383" s="495" t="s">
        <v>1155</v>
      </c>
      <c r="E9383" s="496">
        <v>19500</v>
      </c>
      <c r="F9383" s="496">
        <v>19500</v>
      </c>
      <c r="G9383" s="496">
        <v>19500</v>
      </c>
      <c r="H9383" s="495">
        <v>2</v>
      </c>
      <c r="I9383" s="496">
        <v>39000</v>
      </c>
      <c r="J9383" s="497">
        <v>2400000</v>
      </c>
      <c r="K9383" s="496">
        <v>46800000000</v>
      </c>
    </row>
    <row r="9384" spans="3:11" x14ac:dyDescent="0.25">
      <c r="C9384" s="494">
        <v>45764</v>
      </c>
      <c r="D9384" s="495" t="s">
        <v>1154</v>
      </c>
      <c r="E9384" s="496">
        <v>22500</v>
      </c>
      <c r="F9384" s="496">
        <v>22500</v>
      </c>
      <c r="G9384" s="496">
        <v>22500</v>
      </c>
      <c r="H9384" s="495">
        <v>1</v>
      </c>
      <c r="I9384" s="496">
        <v>22500</v>
      </c>
      <c r="J9384" s="497">
        <v>600000</v>
      </c>
      <c r="K9384" s="496">
        <v>13500000000</v>
      </c>
    </row>
    <row r="9385" spans="3:11" x14ac:dyDescent="0.25">
      <c r="C9385" s="494">
        <v>45764</v>
      </c>
      <c r="D9385" s="495" t="s">
        <v>312</v>
      </c>
      <c r="E9385" s="496">
        <v>15099</v>
      </c>
      <c r="F9385" s="496">
        <v>15099</v>
      </c>
      <c r="G9385" s="496">
        <v>15000</v>
      </c>
      <c r="H9385" s="495">
        <v>8</v>
      </c>
      <c r="I9385" s="496">
        <v>120792</v>
      </c>
      <c r="J9385" s="497">
        <v>20000000</v>
      </c>
      <c r="K9385" s="496">
        <v>300000000000</v>
      </c>
    </row>
    <row r="9386" spans="3:11" x14ac:dyDescent="0.25">
      <c r="C9386" s="494">
        <v>45764</v>
      </c>
      <c r="D9386" s="495" t="s">
        <v>312</v>
      </c>
      <c r="E9386" s="496">
        <v>15099</v>
      </c>
      <c r="F9386" s="496">
        <v>15099</v>
      </c>
      <c r="G9386" s="496">
        <v>15000</v>
      </c>
      <c r="H9386" s="495">
        <v>15</v>
      </c>
      <c r="I9386" s="496">
        <v>226485</v>
      </c>
      <c r="J9386" s="497">
        <v>20000000</v>
      </c>
      <c r="K9386" s="496">
        <v>300000000000</v>
      </c>
    </row>
    <row r="9387" spans="3:11" x14ac:dyDescent="0.25">
      <c r="C9387" s="494">
        <v>45764</v>
      </c>
      <c r="D9387" s="495" t="s">
        <v>310</v>
      </c>
      <c r="E9387" s="496">
        <v>60500</v>
      </c>
      <c r="F9387" s="496">
        <v>60000</v>
      </c>
      <c r="G9387" s="496">
        <v>60500</v>
      </c>
      <c r="H9387" s="495">
        <v>2</v>
      </c>
      <c r="I9387" s="496">
        <v>121000</v>
      </c>
      <c r="J9387" s="238">
        <v>19450000</v>
      </c>
      <c r="K9387" s="496">
        <v>1176725000000</v>
      </c>
    </row>
    <row r="9388" spans="3:11" x14ac:dyDescent="0.25">
      <c r="C9388" s="494">
        <v>45764</v>
      </c>
      <c r="D9388" s="495" t="s">
        <v>310</v>
      </c>
      <c r="E9388" s="496">
        <v>60000</v>
      </c>
      <c r="F9388" s="496">
        <v>60000</v>
      </c>
      <c r="G9388" s="496">
        <v>60500</v>
      </c>
      <c r="H9388" s="495">
        <v>12</v>
      </c>
      <c r="I9388" s="496">
        <v>720000</v>
      </c>
      <c r="J9388" s="238">
        <v>19450000</v>
      </c>
      <c r="K9388" s="496">
        <v>1176725000000</v>
      </c>
    </row>
    <row r="9389" spans="3:11" x14ac:dyDescent="0.25">
      <c r="C9389" s="494">
        <v>45764</v>
      </c>
      <c r="D9389" s="495" t="s">
        <v>310</v>
      </c>
      <c r="E9389" s="496">
        <v>60000</v>
      </c>
      <c r="F9389" s="496">
        <v>60000</v>
      </c>
      <c r="G9389" s="496">
        <v>60500</v>
      </c>
      <c r="H9389" s="495">
        <v>2</v>
      </c>
      <c r="I9389" s="496">
        <v>120000</v>
      </c>
      <c r="J9389" s="238">
        <v>19450000</v>
      </c>
      <c r="K9389" s="496">
        <v>1176725000000</v>
      </c>
    </row>
    <row r="9390" spans="3:11" x14ac:dyDescent="0.25">
      <c r="C9390" s="494">
        <v>45764</v>
      </c>
      <c r="D9390" s="495" t="s">
        <v>1154</v>
      </c>
      <c r="E9390" s="496">
        <v>22500</v>
      </c>
      <c r="F9390" s="496">
        <v>22500</v>
      </c>
      <c r="G9390" s="496">
        <v>22500</v>
      </c>
      <c r="H9390" s="495">
        <v>2</v>
      </c>
      <c r="I9390" s="496">
        <v>45000</v>
      </c>
      <c r="J9390" s="497">
        <v>600000</v>
      </c>
      <c r="K9390" s="496">
        <v>13500000000</v>
      </c>
    </row>
    <row r="9391" spans="3:11" x14ac:dyDescent="0.25">
      <c r="C9391" s="494">
        <v>45764</v>
      </c>
      <c r="D9391" s="495" t="s">
        <v>312</v>
      </c>
      <c r="E9391" s="496">
        <v>15000</v>
      </c>
      <c r="F9391" s="496">
        <v>15099</v>
      </c>
      <c r="G9391" s="496">
        <v>15000</v>
      </c>
      <c r="H9391" s="495">
        <v>1</v>
      </c>
      <c r="I9391" s="496">
        <v>15000</v>
      </c>
      <c r="J9391" s="497">
        <v>20000000</v>
      </c>
      <c r="K9391" s="496">
        <v>300000000000</v>
      </c>
    </row>
    <row r="9392" spans="3:11" x14ac:dyDescent="0.25">
      <c r="C9392" s="494">
        <v>45764</v>
      </c>
      <c r="D9392" s="495" t="s">
        <v>312</v>
      </c>
      <c r="E9392" s="496">
        <v>15000</v>
      </c>
      <c r="F9392" s="496">
        <v>15099</v>
      </c>
      <c r="G9392" s="496">
        <v>15000</v>
      </c>
      <c r="H9392" s="495">
        <v>3</v>
      </c>
      <c r="I9392" s="496">
        <v>45000</v>
      </c>
      <c r="J9392" s="497">
        <v>20000000</v>
      </c>
      <c r="K9392" s="496">
        <v>300000000000</v>
      </c>
    </row>
    <row r="9393" spans="3:11" x14ac:dyDescent="0.25">
      <c r="C9393" s="494">
        <v>45764</v>
      </c>
      <c r="D9393" s="495" t="s">
        <v>1154</v>
      </c>
      <c r="E9393" s="496">
        <v>22500</v>
      </c>
      <c r="F9393" s="496">
        <v>22500</v>
      </c>
      <c r="G9393" s="496">
        <v>22500</v>
      </c>
      <c r="H9393" s="495">
        <v>2</v>
      </c>
      <c r="I9393" s="496">
        <v>45000</v>
      </c>
      <c r="J9393" s="497">
        <v>600000</v>
      </c>
      <c r="K9393" s="496">
        <v>13500000000</v>
      </c>
    </row>
    <row r="9394" spans="3:11" x14ac:dyDescent="0.25">
      <c r="C9394" s="494">
        <v>45764</v>
      </c>
      <c r="D9394" s="495" t="s">
        <v>312</v>
      </c>
      <c r="E9394" s="496">
        <v>15000</v>
      </c>
      <c r="F9394" s="496">
        <v>15099</v>
      </c>
      <c r="G9394" s="496">
        <v>15000</v>
      </c>
      <c r="H9394" s="495">
        <v>3</v>
      </c>
      <c r="I9394" s="496">
        <v>45000</v>
      </c>
      <c r="J9394" s="497">
        <v>20000000</v>
      </c>
      <c r="K9394" s="496">
        <v>300000000000</v>
      </c>
    </row>
    <row r="9395" spans="3:11" x14ac:dyDescent="0.25">
      <c r="C9395" s="494">
        <v>45764</v>
      </c>
      <c r="D9395" s="495" t="s">
        <v>1154</v>
      </c>
      <c r="E9395" s="496">
        <v>22500</v>
      </c>
      <c r="F9395" s="496">
        <v>22500</v>
      </c>
      <c r="G9395" s="496">
        <v>22500</v>
      </c>
      <c r="H9395" s="495">
        <v>2</v>
      </c>
      <c r="I9395" s="496">
        <v>45000</v>
      </c>
      <c r="J9395" s="497">
        <v>600000</v>
      </c>
      <c r="K9395" s="496">
        <v>13500000000</v>
      </c>
    </row>
    <row r="9396" spans="3:11" x14ac:dyDescent="0.25">
      <c r="C9396" s="494">
        <v>45764</v>
      </c>
      <c r="D9396" s="495" t="s">
        <v>312</v>
      </c>
      <c r="E9396" s="496">
        <v>15000</v>
      </c>
      <c r="F9396" s="496">
        <v>15099</v>
      </c>
      <c r="G9396" s="496">
        <v>15000</v>
      </c>
      <c r="H9396" s="495">
        <v>61</v>
      </c>
      <c r="I9396" s="496">
        <v>915000</v>
      </c>
      <c r="J9396" s="497">
        <v>20000000</v>
      </c>
      <c r="K9396" s="496">
        <v>300000000000</v>
      </c>
    </row>
    <row r="9397" spans="3:11" x14ac:dyDescent="0.25">
      <c r="C9397" s="494">
        <v>45764</v>
      </c>
      <c r="D9397" s="495" t="s">
        <v>310</v>
      </c>
      <c r="E9397" s="496">
        <v>60300</v>
      </c>
      <c r="F9397" s="496">
        <v>60000</v>
      </c>
      <c r="G9397" s="496">
        <v>60500</v>
      </c>
      <c r="H9397" s="495">
        <v>50</v>
      </c>
      <c r="I9397" s="496">
        <v>3015000</v>
      </c>
      <c r="J9397" s="238">
        <v>19450000</v>
      </c>
      <c r="K9397" s="496">
        <v>1176725000000</v>
      </c>
    </row>
    <row r="9398" spans="3:11" x14ac:dyDescent="0.25">
      <c r="C9398" s="494">
        <v>45764</v>
      </c>
      <c r="D9398" s="495" t="s">
        <v>1154</v>
      </c>
      <c r="E9398" s="496">
        <v>22500</v>
      </c>
      <c r="F9398" s="496">
        <v>22500</v>
      </c>
      <c r="G9398" s="496">
        <v>22500</v>
      </c>
      <c r="H9398" s="495">
        <v>1</v>
      </c>
      <c r="I9398" s="496">
        <v>22500</v>
      </c>
      <c r="J9398" s="497">
        <v>600000</v>
      </c>
      <c r="K9398" s="496">
        <v>13500000000</v>
      </c>
    </row>
    <row r="9399" spans="3:11" x14ac:dyDescent="0.25">
      <c r="C9399" s="494">
        <v>45764</v>
      </c>
      <c r="D9399" s="495" t="s">
        <v>1155</v>
      </c>
      <c r="E9399" s="496">
        <v>19500</v>
      </c>
      <c r="F9399" s="496">
        <v>19500</v>
      </c>
      <c r="G9399" s="496">
        <v>19500</v>
      </c>
      <c r="H9399" s="495">
        <v>4</v>
      </c>
      <c r="I9399" s="496">
        <v>78000</v>
      </c>
      <c r="J9399" s="497">
        <v>2400000</v>
      </c>
      <c r="K9399" s="496">
        <v>46800000000</v>
      </c>
    </row>
    <row r="9400" spans="3:11" x14ac:dyDescent="0.25">
      <c r="C9400" s="494">
        <v>45764</v>
      </c>
      <c r="D9400" s="495" t="s">
        <v>1155</v>
      </c>
      <c r="E9400" s="496">
        <v>19500</v>
      </c>
      <c r="F9400" s="496">
        <v>19500</v>
      </c>
      <c r="G9400" s="496">
        <v>19500</v>
      </c>
      <c r="H9400" s="495">
        <v>3</v>
      </c>
      <c r="I9400" s="496">
        <v>58500</v>
      </c>
      <c r="J9400" s="497">
        <v>2400000</v>
      </c>
      <c r="K9400" s="496">
        <v>46800000000</v>
      </c>
    </row>
    <row r="9401" spans="3:11" x14ac:dyDescent="0.25">
      <c r="C9401" s="494">
        <v>45764</v>
      </c>
      <c r="D9401" s="495" t="s">
        <v>1154</v>
      </c>
      <c r="E9401" s="496">
        <v>22500</v>
      </c>
      <c r="F9401" s="496">
        <v>22500</v>
      </c>
      <c r="G9401" s="496">
        <v>22500</v>
      </c>
      <c r="H9401" s="495">
        <v>3</v>
      </c>
      <c r="I9401" s="496">
        <v>67500</v>
      </c>
      <c r="J9401" s="497">
        <v>600000</v>
      </c>
      <c r="K9401" s="496">
        <v>13500000000</v>
      </c>
    </row>
    <row r="9402" spans="3:11" x14ac:dyDescent="0.25">
      <c r="C9402" s="494">
        <v>45764</v>
      </c>
      <c r="D9402" s="495" t="s">
        <v>1155</v>
      </c>
      <c r="E9402" s="496">
        <v>19500</v>
      </c>
      <c r="F9402" s="496">
        <v>19500</v>
      </c>
      <c r="G9402" s="496">
        <v>19500</v>
      </c>
      <c r="H9402" s="495">
        <v>5</v>
      </c>
      <c r="I9402" s="496">
        <v>97500</v>
      </c>
      <c r="J9402" s="497">
        <v>2400000</v>
      </c>
      <c r="K9402" s="496">
        <v>46800000000</v>
      </c>
    </row>
    <row r="9403" spans="3:11" x14ac:dyDescent="0.25">
      <c r="C9403" s="494">
        <v>45764</v>
      </c>
      <c r="D9403" s="495" t="s">
        <v>312</v>
      </c>
      <c r="E9403" s="496">
        <v>15000</v>
      </c>
      <c r="F9403" s="496">
        <v>15099</v>
      </c>
      <c r="G9403" s="496">
        <v>15000</v>
      </c>
      <c r="H9403" s="495">
        <v>2</v>
      </c>
      <c r="I9403" s="496">
        <v>30000</v>
      </c>
      <c r="J9403" s="497">
        <v>20000000</v>
      </c>
      <c r="K9403" s="496">
        <v>300000000000</v>
      </c>
    </row>
    <row r="9404" spans="3:11" x14ac:dyDescent="0.25">
      <c r="C9404" s="494">
        <v>45764</v>
      </c>
      <c r="D9404" s="495" t="s">
        <v>310</v>
      </c>
      <c r="E9404" s="496">
        <v>60300</v>
      </c>
      <c r="F9404" s="496">
        <v>60000</v>
      </c>
      <c r="G9404" s="496">
        <v>60500</v>
      </c>
      <c r="H9404" s="495">
        <v>1</v>
      </c>
      <c r="I9404" s="496">
        <v>60300</v>
      </c>
      <c r="J9404" s="238">
        <v>19450000</v>
      </c>
      <c r="K9404" s="496">
        <v>1176725000000</v>
      </c>
    </row>
    <row r="9405" spans="3:11" x14ac:dyDescent="0.25">
      <c r="C9405" s="494">
        <v>45764</v>
      </c>
      <c r="D9405" s="495" t="s">
        <v>1155</v>
      </c>
      <c r="E9405" s="496">
        <v>18600</v>
      </c>
      <c r="F9405" s="496">
        <v>19500</v>
      </c>
      <c r="G9405" s="496">
        <v>19500</v>
      </c>
      <c r="H9405" s="495">
        <v>1</v>
      </c>
      <c r="I9405" s="496">
        <v>18600</v>
      </c>
      <c r="J9405" s="497">
        <v>2400000</v>
      </c>
      <c r="K9405" s="496">
        <v>46800000000</v>
      </c>
    </row>
    <row r="9406" spans="3:11" x14ac:dyDescent="0.25">
      <c r="C9406" s="494">
        <v>45764</v>
      </c>
      <c r="D9406" s="495" t="s">
        <v>312</v>
      </c>
      <c r="E9406" s="496">
        <v>14600</v>
      </c>
      <c r="F9406" s="496">
        <v>15099</v>
      </c>
      <c r="G9406" s="496">
        <v>15000</v>
      </c>
      <c r="H9406" s="495">
        <v>2</v>
      </c>
      <c r="I9406" s="496">
        <v>29200</v>
      </c>
      <c r="J9406" s="497">
        <v>20000000</v>
      </c>
      <c r="K9406" s="496">
        <v>300000000000</v>
      </c>
    </row>
    <row r="9407" spans="3:11" x14ac:dyDescent="0.25">
      <c r="C9407" s="494">
        <v>45764</v>
      </c>
      <c r="D9407" s="495" t="s">
        <v>312</v>
      </c>
      <c r="E9407" s="496">
        <v>15000</v>
      </c>
      <c r="F9407" s="496">
        <v>15099</v>
      </c>
      <c r="G9407" s="496">
        <v>15000</v>
      </c>
      <c r="H9407" s="495">
        <v>1</v>
      </c>
      <c r="I9407" s="496">
        <v>15000</v>
      </c>
      <c r="J9407" s="497">
        <v>20000000</v>
      </c>
      <c r="K9407" s="496">
        <v>300000000000</v>
      </c>
    </row>
    <row r="9408" spans="3:11" x14ac:dyDescent="0.25">
      <c r="C9408" s="494">
        <v>45764</v>
      </c>
      <c r="D9408" s="495" t="s">
        <v>1154</v>
      </c>
      <c r="E9408" s="496">
        <v>22500</v>
      </c>
      <c r="F9408" s="496">
        <v>22500</v>
      </c>
      <c r="G9408" s="496">
        <v>22500</v>
      </c>
      <c r="H9408" s="495">
        <v>1</v>
      </c>
      <c r="I9408" s="496">
        <v>22500</v>
      </c>
      <c r="J9408" s="497">
        <v>600000</v>
      </c>
      <c r="K9408" s="496">
        <v>13500000000</v>
      </c>
    </row>
    <row r="9409" spans="3:11" x14ac:dyDescent="0.25">
      <c r="C9409" s="494">
        <v>45764</v>
      </c>
      <c r="D9409" s="495" t="s">
        <v>310</v>
      </c>
      <c r="E9409" s="496">
        <v>61000</v>
      </c>
      <c r="F9409" s="496">
        <v>60000</v>
      </c>
      <c r="G9409" s="496">
        <v>60500</v>
      </c>
      <c r="H9409" s="495">
        <v>14</v>
      </c>
      <c r="I9409" s="496">
        <v>854000</v>
      </c>
      <c r="J9409" s="238">
        <v>19450000</v>
      </c>
      <c r="K9409" s="496">
        <v>1176725000000</v>
      </c>
    </row>
    <row r="9410" spans="3:11" x14ac:dyDescent="0.25">
      <c r="C9410" s="494">
        <v>45764</v>
      </c>
      <c r="D9410" s="495" t="s">
        <v>1155</v>
      </c>
      <c r="E9410" s="496">
        <v>19500</v>
      </c>
      <c r="F9410" s="496">
        <v>19500</v>
      </c>
      <c r="G9410" s="496">
        <v>19500</v>
      </c>
      <c r="H9410" s="495">
        <v>55</v>
      </c>
      <c r="I9410" s="496">
        <v>1072500</v>
      </c>
      <c r="J9410" s="497">
        <v>2400000</v>
      </c>
      <c r="K9410" s="496">
        <v>46800000000</v>
      </c>
    </row>
    <row r="9411" spans="3:11" x14ac:dyDescent="0.25">
      <c r="C9411" s="494">
        <v>45764</v>
      </c>
      <c r="D9411" s="495" t="s">
        <v>1155</v>
      </c>
      <c r="E9411" s="496">
        <v>19500</v>
      </c>
      <c r="F9411" s="496">
        <v>19500</v>
      </c>
      <c r="G9411" s="496">
        <v>19500</v>
      </c>
      <c r="H9411" s="495">
        <v>1</v>
      </c>
      <c r="I9411" s="496">
        <v>19500</v>
      </c>
      <c r="J9411" s="497">
        <v>2400000</v>
      </c>
      <c r="K9411" s="496">
        <v>46800000000</v>
      </c>
    </row>
    <row r="9412" spans="3:11" x14ac:dyDescent="0.25">
      <c r="C9412" s="494">
        <v>45764</v>
      </c>
      <c r="D9412" s="495" t="s">
        <v>310</v>
      </c>
      <c r="E9412" s="496">
        <v>60500</v>
      </c>
      <c r="F9412" s="496">
        <v>60000</v>
      </c>
      <c r="G9412" s="496">
        <v>60500</v>
      </c>
      <c r="H9412" s="495">
        <v>5</v>
      </c>
      <c r="I9412" s="496">
        <v>302500</v>
      </c>
      <c r="J9412" s="238">
        <v>19450000</v>
      </c>
      <c r="K9412" s="496">
        <v>1176725000000</v>
      </c>
    </row>
    <row r="9413" spans="3:11" x14ac:dyDescent="0.25">
      <c r="C9413" s="494">
        <v>45764</v>
      </c>
      <c r="D9413" s="495" t="s">
        <v>312</v>
      </c>
      <c r="E9413" s="496">
        <v>15000</v>
      </c>
      <c r="F9413" s="496">
        <v>15099</v>
      </c>
      <c r="G9413" s="496">
        <v>15000</v>
      </c>
      <c r="H9413" s="495">
        <v>3</v>
      </c>
      <c r="I9413" s="496">
        <v>45000</v>
      </c>
      <c r="J9413" s="497">
        <v>20000000</v>
      </c>
      <c r="K9413" s="496">
        <v>300000000000</v>
      </c>
    </row>
    <row r="9414" spans="3:11" x14ac:dyDescent="0.25">
      <c r="C9414" s="494">
        <v>45764</v>
      </c>
      <c r="D9414" s="495" t="s">
        <v>1155</v>
      </c>
      <c r="E9414" s="496">
        <v>19500</v>
      </c>
      <c r="F9414" s="496">
        <v>19500</v>
      </c>
      <c r="G9414" s="496">
        <v>19500</v>
      </c>
      <c r="H9414" s="495">
        <v>1</v>
      </c>
      <c r="I9414" s="496">
        <v>19500</v>
      </c>
      <c r="J9414" s="497">
        <v>2400000</v>
      </c>
      <c r="K9414" s="496">
        <v>46800000000</v>
      </c>
    </row>
    <row r="9415" spans="3:11" x14ac:dyDescent="0.25">
      <c r="C9415" s="494">
        <v>45764</v>
      </c>
      <c r="D9415" s="495" t="s">
        <v>1155</v>
      </c>
      <c r="E9415" s="496">
        <v>19500</v>
      </c>
      <c r="F9415" s="496">
        <v>19500</v>
      </c>
      <c r="G9415" s="496">
        <v>19500</v>
      </c>
      <c r="H9415" s="495">
        <v>1</v>
      </c>
      <c r="I9415" s="496">
        <v>19500</v>
      </c>
      <c r="J9415" s="497">
        <v>2400000</v>
      </c>
      <c r="K9415" s="496">
        <v>46800000000</v>
      </c>
    </row>
    <row r="9416" spans="3:11" x14ac:dyDescent="0.25">
      <c r="C9416" s="494">
        <v>45764</v>
      </c>
      <c r="D9416" s="495" t="s">
        <v>1154</v>
      </c>
      <c r="E9416" s="496">
        <v>22500</v>
      </c>
      <c r="F9416" s="496">
        <v>22500</v>
      </c>
      <c r="G9416" s="496">
        <v>22500</v>
      </c>
      <c r="H9416" s="495">
        <v>70</v>
      </c>
      <c r="I9416" s="496">
        <v>1575000</v>
      </c>
      <c r="J9416" s="497">
        <v>600000</v>
      </c>
      <c r="K9416" s="496">
        <v>13500000000</v>
      </c>
    </row>
    <row r="9417" spans="3:11" x14ac:dyDescent="0.25">
      <c r="C9417" s="494">
        <v>45764</v>
      </c>
      <c r="D9417" s="495" t="s">
        <v>1155</v>
      </c>
      <c r="E9417" s="496">
        <v>19500</v>
      </c>
      <c r="F9417" s="496">
        <v>19500</v>
      </c>
      <c r="G9417" s="496">
        <v>19500</v>
      </c>
      <c r="H9417" s="495">
        <v>2</v>
      </c>
      <c r="I9417" s="496">
        <v>39000</v>
      </c>
      <c r="J9417" s="497">
        <v>2400000</v>
      </c>
      <c r="K9417" s="496">
        <v>46800000000</v>
      </c>
    </row>
    <row r="9418" spans="3:11" x14ac:dyDescent="0.25">
      <c r="C9418" s="494">
        <v>45764</v>
      </c>
      <c r="D9418" s="495" t="s">
        <v>1154</v>
      </c>
      <c r="E9418" s="496">
        <v>22500</v>
      </c>
      <c r="F9418" s="496">
        <v>22500</v>
      </c>
      <c r="G9418" s="496">
        <v>22500</v>
      </c>
      <c r="H9418" s="495">
        <v>2</v>
      </c>
      <c r="I9418" s="496">
        <v>45000</v>
      </c>
      <c r="J9418" s="497">
        <v>600000</v>
      </c>
      <c r="K9418" s="496">
        <v>13500000000</v>
      </c>
    </row>
    <row r="9419" spans="3:11" x14ac:dyDescent="0.25">
      <c r="C9419" s="494">
        <v>45764</v>
      </c>
      <c r="D9419" s="495" t="s">
        <v>312</v>
      </c>
      <c r="E9419" s="496">
        <v>15000</v>
      </c>
      <c r="F9419" s="496">
        <v>15099</v>
      </c>
      <c r="G9419" s="496">
        <v>15000</v>
      </c>
      <c r="H9419" s="495">
        <v>1</v>
      </c>
      <c r="I9419" s="496">
        <v>15000</v>
      </c>
      <c r="J9419" s="497">
        <v>20000000</v>
      </c>
      <c r="K9419" s="496">
        <v>300000000000</v>
      </c>
    </row>
    <row r="9420" spans="3:11" x14ac:dyDescent="0.25">
      <c r="C9420" s="494">
        <v>45764</v>
      </c>
      <c r="D9420" s="495" t="s">
        <v>310</v>
      </c>
      <c r="E9420" s="496">
        <v>60500</v>
      </c>
      <c r="F9420" s="496">
        <v>60000</v>
      </c>
      <c r="G9420" s="496">
        <v>60500</v>
      </c>
      <c r="H9420" s="495">
        <v>1</v>
      </c>
      <c r="I9420" s="496">
        <v>60500</v>
      </c>
      <c r="J9420" s="238">
        <v>19450000</v>
      </c>
      <c r="K9420" s="496">
        <v>1176725000000</v>
      </c>
    </row>
    <row r="9421" spans="3:11" x14ac:dyDescent="0.25">
      <c r="C9421" s="494">
        <v>45764</v>
      </c>
      <c r="D9421" s="495" t="s">
        <v>1154</v>
      </c>
      <c r="E9421" s="496">
        <v>22500</v>
      </c>
      <c r="F9421" s="496">
        <v>22500</v>
      </c>
      <c r="G9421" s="496">
        <v>22500</v>
      </c>
      <c r="H9421" s="495">
        <v>4</v>
      </c>
      <c r="I9421" s="496">
        <v>90000</v>
      </c>
      <c r="J9421" s="497">
        <v>600000</v>
      </c>
      <c r="K9421" s="496">
        <v>13500000000</v>
      </c>
    </row>
    <row r="9422" spans="3:11" x14ac:dyDescent="0.25">
      <c r="C9422" s="494">
        <v>45764</v>
      </c>
      <c r="D9422" s="495" t="s">
        <v>312</v>
      </c>
      <c r="E9422" s="496">
        <v>15000</v>
      </c>
      <c r="F9422" s="496">
        <v>15099</v>
      </c>
      <c r="G9422" s="496">
        <v>15000</v>
      </c>
      <c r="H9422" s="495">
        <v>1</v>
      </c>
      <c r="I9422" s="496">
        <v>15000</v>
      </c>
      <c r="J9422" s="497">
        <v>20000000</v>
      </c>
      <c r="K9422" s="496">
        <v>300000000000</v>
      </c>
    </row>
    <row r="9423" spans="3:11" x14ac:dyDescent="0.25">
      <c r="C9423" s="494">
        <v>45764</v>
      </c>
      <c r="D9423" s="495" t="s">
        <v>312</v>
      </c>
      <c r="E9423" s="496">
        <v>15000</v>
      </c>
      <c r="F9423" s="496">
        <v>15099</v>
      </c>
      <c r="G9423" s="496">
        <v>15000</v>
      </c>
      <c r="H9423" s="495">
        <v>1</v>
      </c>
      <c r="I9423" s="496">
        <v>15000</v>
      </c>
      <c r="J9423" s="497">
        <v>20000000</v>
      </c>
      <c r="K9423" s="496">
        <v>300000000000</v>
      </c>
    </row>
    <row r="9424" spans="3:11" x14ac:dyDescent="0.25">
      <c r="C9424" s="494">
        <v>45764</v>
      </c>
      <c r="D9424" s="495" t="s">
        <v>1155</v>
      </c>
      <c r="E9424" s="496">
        <v>19500</v>
      </c>
      <c r="F9424" s="496">
        <v>19500</v>
      </c>
      <c r="G9424" s="496">
        <v>19500</v>
      </c>
      <c r="H9424" s="495">
        <v>9</v>
      </c>
      <c r="I9424" s="496">
        <v>175500</v>
      </c>
      <c r="J9424" s="497">
        <v>2400000</v>
      </c>
      <c r="K9424" s="496">
        <v>46800000000</v>
      </c>
    </row>
    <row r="9425" spans="3:11" x14ac:dyDescent="0.25">
      <c r="C9425" s="494">
        <v>45764</v>
      </c>
      <c r="D9425" s="495" t="s">
        <v>1155</v>
      </c>
      <c r="E9425" s="496">
        <v>19500</v>
      </c>
      <c r="F9425" s="496">
        <v>19500</v>
      </c>
      <c r="G9425" s="496">
        <v>19500</v>
      </c>
      <c r="H9425" s="495">
        <v>6</v>
      </c>
      <c r="I9425" s="496">
        <v>117000</v>
      </c>
      <c r="J9425" s="497">
        <v>2400000</v>
      </c>
      <c r="K9425" s="496">
        <v>46800000000</v>
      </c>
    </row>
    <row r="9426" spans="3:11" x14ac:dyDescent="0.25">
      <c r="C9426" s="494">
        <v>45764</v>
      </c>
      <c r="D9426" s="495" t="s">
        <v>312</v>
      </c>
      <c r="E9426" s="496">
        <v>15000</v>
      </c>
      <c r="F9426" s="496">
        <v>15099</v>
      </c>
      <c r="G9426" s="496">
        <v>15000</v>
      </c>
      <c r="H9426" s="495">
        <v>10</v>
      </c>
      <c r="I9426" s="496">
        <v>150000</v>
      </c>
      <c r="J9426" s="497">
        <v>20000000</v>
      </c>
      <c r="K9426" s="496">
        <v>300000000000</v>
      </c>
    </row>
    <row r="9427" spans="3:11" x14ac:dyDescent="0.25">
      <c r="C9427" s="494">
        <v>45764</v>
      </c>
      <c r="D9427" s="495" t="s">
        <v>1155</v>
      </c>
      <c r="E9427" s="496">
        <v>19500</v>
      </c>
      <c r="F9427" s="496">
        <v>19500</v>
      </c>
      <c r="G9427" s="496">
        <v>19500</v>
      </c>
      <c r="H9427" s="495">
        <v>10</v>
      </c>
      <c r="I9427" s="496">
        <v>195000</v>
      </c>
      <c r="J9427" s="497">
        <v>2400000</v>
      </c>
      <c r="K9427" s="496">
        <v>46800000000</v>
      </c>
    </row>
    <row r="9428" spans="3:11" x14ac:dyDescent="0.25">
      <c r="C9428" s="494">
        <v>45764</v>
      </c>
      <c r="D9428" s="495" t="s">
        <v>312</v>
      </c>
      <c r="E9428" s="496">
        <v>15000</v>
      </c>
      <c r="F9428" s="496">
        <v>15099</v>
      </c>
      <c r="G9428" s="496">
        <v>15000</v>
      </c>
      <c r="H9428" s="495">
        <v>1</v>
      </c>
      <c r="I9428" s="496">
        <v>15000</v>
      </c>
      <c r="J9428" s="497">
        <v>20000000</v>
      </c>
      <c r="K9428" s="496">
        <v>300000000000</v>
      </c>
    </row>
    <row r="9429" spans="3:11" x14ac:dyDescent="0.25">
      <c r="C9429" s="494">
        <v>45764</v>
      </c>
      <c r="D9429" s="495" t="s">
        <v>1154</v>
      </c>
      <c r="E9429" s="496">
        <v>22500</v>
      </c>
      <c r="F9429" s="496">
        <v>22500</v>
      </c>
      <c r="G9429" s="496">
        <v>22500</v>
      </c>
      <c r="H9429" s="495">
        <v>2</v>
      </c>
      <c r="I9429" s="496">
        <v>45000</v>
      </c>
      <c r="J9429" s="497">
        <v>600000</v>
      </c>
      <c r="K9429" s="496">
        <v>13500000000</v>
      </c>
    </row>
    <row r="9430" spans="3:11" x14ac:dyDescent="0.25">
      <c r="C9430" s="494">
        <v>45768</v>
      </c>
      <c r="D9430" s="495" t="s">
        <v>1154</v>
      </c>
      <c r="E9430" s="496">
        <v>22000</v>
      </c>
      <c r="F9430" s="496">
        <v>22500</v>
      </c>
      <c r="G9430" s="496">
        <v>22500</v>
      </c>
      <c r="H9430" s="495">
        <v>2</v>
      </c>
      <c r="I9430" s="496">
        <v>44000</v>
      </c>
      <c r="J9430" s="497">
        <v>600000</v>
      </c>
      <c r="K9430" s="496">
        <v>13500000000</v>
      </c>
    </row>
    <row r="9431" spans="3:11" x14ac:dyDescent="0.25">
      <c r="C9431" s="494">
        <v>45768</v>
      </c>
      <c r="D9431" s="495" t="s">
        <v>1154</v>
      </c>
      <c r="E9431" s="496">
        <v>22000</v>
      </c>
      <c r="F9431" s="496">
        <v>22500</v>
      </c>
      <c r="G9431" s="496">
        <v>22500</v>
      </c>
      <c r="H9431" s="495">
        <v>7</v>
      </c>
      <c r="I9431" s="496">
        <v>154000</v>
      </c>
      <c r="J9431" s="497">
        <v>600000</v>
      </c>
      <c r="K9431" s="496">
        <v>13500000000</v>
      </c>
    </row>
    <row r="9432" spans="3:11" x14ac:dyDescent="0.25">
      <c r="C9432" s="494">
        <v>45768</v>
      </c>
      <c r="D9432" s="495" t="s">
        <v>1154</v>
      </c>
      <c r="E9432" s="496">
        <v>22000</v>
      </c>
      <c r="F9432" s="496">
        <v>22500</v>
      </c>
      <c r="G9432" s="496">
        <v>22500</v>
      </c>
      <c r="H9432" s="495">
        <v>8</v>
      </c>
      <c r="I9432" s="496">
        <v>176000</v>
      </c>
      <c r="J9432" s="497">
        <v>600000</v>
      </c>
      <c r="K9432" s="496">
        <v>13500000000</v>
      </c>
    </row>
    <row r="9433" spans="3:11" x14ac:dyDescent="0.25">
      <c r="C9433" s="494">
        <v>45768</v>
      </c>
      <c r="D9433" s="495" t="s">
        <v>1154</v>
      </c>
      <c r="E9433" s="496">
        <v>22000</v>
      </c>
      <c r="F9433" s="496">
        <v>22500</v>
      </c>
      <c r="G9433" s="496">
        <v>22500</v>
      </c>
      <c r="H9433" s="495">
        <v>4</v>
      </c>
      <c r="I9433" s="496">
        <v>88000</v>
      </c>
      <c r="J9433" s="497">
        <v>600000</v>
      </c>
      <c r="K9433" s="496">
        <v>13500000000</v>
      </c>
    </row>
    <row r="9434" spans="3:11" x14ac:dyDescent="0.25">
      <c r="C9434" s="494">
        <v>45768</v>
      </c>
      <c r="D9434" s="495" t="s">
        <v>1154</v>
      </c>
      <c r="E9434" s="496">
        <v>22000</v>
      </c>
      <c r="F9434" s="496">
        <v>22500</v>
      </c>
      <c r="G9434" s="496">
        <v>22500</v>
      </c>
      <c r="H9434" s="495">
        <v>10</v>
      </c>
      <c r="I9434" s="496">
        <v>220000</v>
      </c>
      <c r="J9434" s="497">
        <v>600000</v>
      </c>
      <c r="K9434" s="496">
        <v>13500000000</v>
      </c>
    </row>
    <row r="9435" spans="3:11" x14ac:dyDescent="0.25">
      <c r="C9435" s="494">
        <v>45768</v>
      </c>
      <c r="D9435" s="495" t="s">
        <v>1154</v>
      </c>
      <c r="E9435" s="496">
        <v>22000</v>
      </c>
      <c r="F9435" s="496">
        <v>22500</v>
      </c>
      <c r="G9435" s="496">
        <v>22500</v>
      </c>
      <c r="H9435" s="495">
        <v>3</v>
      </c>
      <c r="I9435" s="496">
        <v>66000</v>
      </c>
      <c r="J9435" s="497">
        <v>600000</v>
      </c>
      <c r="K9435" s="496">
        <v>13500000000</v>
      </c>
    </row>
    <row r="9436" spans="3:11" x14ac:dyDescent="0.25">
      <c r="C9436" s="494">
        <v>45768</v>
      </c>
      <c r="D9436" s="495" t="s">
        <v>1154</v>
      </c>
      <c r="E9436" s="496">
        <v>22000</v>
      </c>
      <c r="F9436" s="496">
        <v>22500</v>
      </c>
      <c r="G9436" s="496">
        <v>22500</v>
      </c>
      <c r="H9436" s="495">
        <v>1</v>
      </c>
      <c r="I9436" s="496">
        <v>22000</v>
      </c>
      <c r="J9436" s="497">
        <v>600000</v>
      </c>
      <c r="K9436" s="496">
        <v>13500000000</v>
      </c>
    </row>
    <row r="9437" spans="3:11" x14ac:dyDescent="0.25">
      <c r="C9437" s="494">
        <v>45768</v>
      </c>
      <c r="D9437" s="495" t="s">
        <v>1154</v>
      </c>
      <c r="E9437" s="496">
        <v>22000</v>
      </c>
      <c r="F9437" s="496">
        <v>22500</v>
      </c>
      <c r="G9437" s="496">
        <v>22500</v>
      </c>
      <c r="H9437" s="495">
        <v>2</v>
      </c>
      <c r="I9437" s="496">
        <v>44000</v>
      </c>
      <c r="J9437" s="497">
        <v>600000</v>
      </c>
      <c r="K9437" s="496">
        <v>13500000000</v>
      </c>
    </row>
    <row r="9438" spans="3:11" x14ac:dyDescent="0.25">
      <c r="C9438" s="494">
        <v>45768</v>
      </c>
      <c r="D9438" s="495" t="s">
        <v>1154</v>
      </c>
      <c r="E9438" s="496">
        <v>22000</v>
      </c>
      <c r="F9438" s="496">
        <v>22500</v>
      </c>
      <c r="G9438" s="496">
        <v>22500</v>
      </c>
      <c r="H9438" s="495">
        <v>9</v>
      </c>
      <c r="I9438" s="496">
        <v>198000</v>
      </c>
      <c r="J9438" s="497">
        <v>600000</v>
      </c>
      <c r="K9438" s="496">
        <v>13500000000</v>
      </c>
    </row>
    <row r="9439" spans="3:11" x14ac:dyDescent="0.25">
      <c r="C9439" s="494">
        <v>45768</v>
      </c>
      <c r="D9439" s="495" t="s">
        <v>312</v>
      </c>
      <c r="E9439" s="496">
        <v>15100</v>
      </c>
      <c r="F9439" s="496">
        <v>15000</v>
      </c>
      <c r="G9439" s="496">
        <v>15050</v>
      </c>
      <c r="H9439" s="495">
        <v>1</v>
      </c>
      <c r="I9439" s="496">
        <v>15100</v>
      </c>
      <c r="J9439" s="497">
        <v>20000000</v>
      </c>
      <c r="K9439" s="496">
        <v>301000000000</v>
      </c>
    </row>
    <row r="9440" spans="3:11" x14ac:dyDescent="0.25">
      <c r="C9440" s="494">
        <v>45768</v>
      </c>
      <c r="D9440" s="495" t="s">
        <v>312</v>
      </c>
      <c r="E9440" s="496">
        <v>15100</v>
      </c>
      <c r="F9440" s="496">
        <v>15000</v>
      </c>
      <c r="G9440" s="496">
        <v>15050</v>
      </c>
      <c r="H9440" s="495">
        <v>20</v>
      </c>
      <c r="I9440" s="496">
        <v>302000</v>
      </c>
      <c r="J9440" s="497">
        <v>20000000</v>
      </c>
      <c r="K9440" s="496">
        <v>301000000000</v>
      </c>
    </row>
    <row r="9441" spans="3:11" x14ac:dyDescent="0.25">
      <c r="C9441" s="494">
        <v>45768</v>
      </c>
      <c r="D9441" s="495" t="s">
        <v>1155</v>
      </c>
      <c r="E9441" s="496">
        <v>18600</v>
      </c>
      <c r="F9441" s="496">
        <v>19500</v>
      </c>
      <c r="G9441" s="496">
        <v>19500</v>
      </c>
      <c r="H9441" s="495">
        <v>2</v>
      </c>
      <c r="I9441" s="496">
        <v>37200</v>
      </c>
      <c r="J9441" s="497">
        <v>2400000</v>
      </c>
      <c r="K9441" s="496">
        <v>46800000000</v>
      </c>
    </row>
    <row r="9442" spans="3:11" x14ac:dyDescent="0.25">
      <c r="C9442" s="494">
        <v>45768</v>
      </c>
      <c r="D9442" s="495" t="s">
        <v>1155</v>
      </c>
      <c r="E9442" s="496">
        <v>18600</v>
      </c>
      <c r="F9442" s="496">
        <v>19500</v>
      </c>
      <c r="G9442" s="496">
        <v>19500</v>
      </c>
      <c r="H9442" s="495">
        <v>10</v>
      </c>
      <c r="I9442" s="496">
        <v>186000</v>
      </c>
      <c r="J9442" s="497">
        <v>2400000</v>
      </c>
      <c r="K9442" s="496">
        <v>46800000000</v>
      </c>
    </row>
    <row r="9443" spans="3:11" x14ac:dyDescent="0.25">
      <c r="C9443" s="494">
        <v>45768</v>
      </c>
      <c r="D9443" s="495" t="s">
        <v>1155</v>
      </c>
      <c r="E9443" s="496">
        <v>18600</v>
      </c>
      <c r="F9443" s="496">
        <v>19500</v>
      </c>
      <c r="G9443" s="496">
        <v>19500</v>
      </c>
      <c r="H9443" s="495">
        <v>1</v>
      </c>
      <c r="I9443" s="496">
        <v>18600</v>
      </c>
      <c r="J9443" s="497">
        <v>2400000</v>
      </c>
      <c r="K9443" s="496">
        <v>46800000000</v>
      </c>
    </row>
    <row r="9444" spans="3:11" x14ac:dyDescent="0.25">
      <c r="C9444" s="494">
        <v>45768</v>
      </c>
      <c r="D9444" s="495" t="s">
        <v>1155</v>
      </c>
      <c r="E9444" s="496">
        <v>18600</v>
      </c>
      <c r="F9444" s="496">
        <v>19500</v>
      </c>
      <c r="G9444" s="496">
        <v>19500</v>
      </c>
      <c r="H9444" s="495">
        <v>1</v>
      </c>
      <c r="I9444" s="496">
        <v>18600</v>
      </c>
      <c r="J9444" s="497">
        <v>2400000</v>
      </c>
      <c r="K9444" s="496">
        <v>46800000000</v>
      </c>
    </row>
    <row r="9445" spans="3:11" x14ac:dyDescent="0.25">
      <c r="C9445" s="494">
        <v>45768</v>
      </c>
      <c r="D9445" s="495" t="s">
        <v>1155</v>
      </c>
      <c r="E9445" s="496">
        <v>18600</v>
      </c>
      <c r="F9445" s="496">
        <v>19500</v>
      </c>
      <c r="G9445" s="496">
        <v>19500</v>
      </c>
      <c r="H9445" s="495">
        <v>1</v>
      </c>
      <c r="I9445" s="496">
        <v>18600</v>
      </c>
      <c r="J9445" s="497">
        <v>2400000</v>
      </c>
      <c r="K9445" s="496">
        <v>46800000000</v>
      </c>
    </row>
    <row r="9446" spans="3:11" x14ac:dyDescent="0.25">
      <c r="C9446" s="494">
        <v>45768</v>
      </c>
      <c r="D9446" s="495" t="s">
        <v>1155</v>
      </c>
      <c r="E9446" s="496">
        <v>18600</v>
      </c>
      <c r="F9446" s="496">
        <v>19500</v>
      </c>
      <c r="G9446" s="496">
        <v>19500</v>
      </c>
      <c r="H9446" s="495">
        <v>10</v>
      </c>
      <c r="I9446" s="496">
        <v>186000</v>
      </c>
      <c r="J9446" s="497">
        <v>2400000</v>
      </c>
      <c r="K9446" s="496">
        <v>46800000000</v>
      </c>
    </row>
    <row r="9447" spans="3:11" x14ac:dyDescent="0.25">
      <c r="C9447" s="494">
        <v>45768</v>
      </c>
      <c r="D9447" s="495" t="s">
        <v>1155</v>
      </c>
      <c r="E9447" s="496">
        <v>18600</v>
      </c>
      <c r="F9447" s="496">
        <v>19500</v>
      </c>
      <c r="G9447" s="496">
        <v>19500</v>
      </c>
      <c r="H9447" s="495">
        <v>9</v>
      </c>
      <c r="I9447" s="496">
        <v>167400</v>
      </c>
      <c r="J9447" s="497">
        <v>2400000</v>
      </c>
      <c r="K9447" s="496">
        <v>46800000000</v>
      </c>
    </row>
    <row r="9448" spans="3:11" x14ac:dyDescent="0.25">
      <c r="C9448" s="494">
        <v>45768</v>
      </c>
      <c r="D9448" s="495" t="s">
        <v>1155</v>
      </c>
      <c r="E9448" s="496">
        <v>18600</v>
      </c>
      <c r="F9448" s="496">
        <v>19500</v>
      </c>
      <c r="G9448" s="496">
        <v>19500</v>
      </c>
      <c r="H9448" s="495">
        <v>2</v>
      </c>
      <c r="I9448" s="496">
        <v>37200</v>
      </c>
      <c r="J9448" s="497">
        <v>2400000</v>
      </c>
      <c r="K9448" s="496">
        <v>46800000000</v>
      </c>
    </row>
    <row r="9449" spans="3:11" x14ac:dyDescent="0.25">
      <c r="C9449" s="494">
        <v>45768</v>
      </c>
      <c r="D9449" s="495" t="s">
        <v>1155</v>
      </c>
      <c r="E9449" s="496">
        <v>18600</v>
      </c>
      <c r="F9449" s="496">
        <v>19500</v>
      </c>
      <c r="G9449" s="496">
        <v>19500</v>
      </c>
      <c r="H9449" s="495">
        <v>3</v>
      </c>
      <c r="I9449" s="496">
        <v>55800</v>
      </c>
      <c r="J9449" s="497">
        <v>2400000</v>
      </c>
      <c r="K9449" s="496">
        <v>46800000000</v>
      </c>
    </row>
    <row r="9450" spans="3:11" x14ac:dyDescent="0.25">
      <c r="C9450" s="494">
        <v>45768</v>
      </c>
      <c r="D9450" s="495" t="s">
        <v>1155</v>
      </c>
      <c r="E9450" s="496">
        <v>19000</v>
      </c>
      <c r="F9450" s="496">
        <v>19500</v>
      </c>
      <c r="G9450" s="496">
        <v>19500</v>
      </c>
      <c r="H9450" s="495">
        <v>5</v>
      </c>
      <c r="I9450" s="496">
        <v>95000</v>
      </c>
      <c r="J9450" s="497">
        <v>2400000</v>
      </c>
      <c r="K9450" s="496">
        <v>46800000000</v>
      </c>
    </row>
    <row r="9451" spans="3:11" x14ac:dyDescent="0.25">
      <c r="C9451" s="494">
        <v>45768</v>
      </c>
      <c r="D9451" s="495" t="s">
        <v>1155</v>
      </c>
      <c r="E9451" s="496">
        <v>19000</v>
      </c>
      <c r="F9451" s="496">
        <v>19500</v>
      </c>
      <c r="G9451" s="496">
        <v>19500</v>
      </c>
      <c r="H9451" s="495">
        <v>1</v>
      </c>
      <c r="I9451" s="496">
        <v>19000</v>
      </c>
      <c r="J9451" s="497">
        <v>2400000</v>
      </c>
      <c r="K9451" s="496">
        <v>46800000000</v>
      </c>
    </row>
    <row r="9452" spans="3:11" x14ac:dyDescent="0.25">
      <c r="C9452" s="494">
        <v>45768</v>
      </c>
      <c r="D9452" s="495" t="s">
        <v>312</v>
      </c>
      <c r="E9452" s="496">
        <v>15100</v>
      </c>
      <c r="F9452" s="496">
        <v>15000</v>
      </c>
      <c r="G9452" s="496">
        <v>15050</v>
      </c>
      <c r="H9452" s="495">
        <v>2</v>
      </c>
      <c r="I9452" s="496">
        <v>30200</v>
      </c>
      <c r="J9452" s="497">
        <v>20000000</v>
      </c>
      <c r="K9452" s="496">
        <v>301000000000</v>
      </c>
    </row>
    <row r="9453" spans="3:11" x14ac:dyDescent="0.25">
      <c r="C9453" s="494">
        <v>45768</v>
      </c>
      <c r="D9453" s="495" t="s">
        <v>1154</v>
      </c>
      <c r="E9453" s="496">
        <v>22000</v>
      </c>
      <c r="F9453" s="496">
        <v>22500</v>
      </c>
      <c r="G9453" s="496">
        <v>22500</v>
      </c>
      <c r="H9453" s="495">
        <v>10</v>
      </c>
      <c r="I9453" s="496">
        <v>220000</v>
      </c>
      <c r="J9453" s="497">
        <v>600000</v>
      </c>
      <c r="K9453" s="496">
        <v>13500000000</v>
      </c>
    </row>
    <row r="9454" spans="3:11" x14ac:dyDescent="0.25">
      <c r="C9454" s="494">
        <v>45768</v>
      </c>
      <c r="D9454" s="495" t="s">
        <v>1155</v>
      </c>
      <c r="E9454" s="496">
        <v>19000</v>
      </c>
      <c r="F9454" s="496">
        <v>19500</v>
      </c>
      <c r="G9454" s="496">
        <v>19500</v>
      </c>
      <c r="H9454" s="495">
        <v>1</v>
      </c>
      <c r="I9454" s="496">
        <v>19000</v>
      </c>
      <c r="J9454" s="497">
        <v>2400000</v>
      </c>
      <c r="K9454" s="496">
        <v>46800000000</v>
      </c>
    </row>
    <row r="9455" spans="3:11" x14ac:dyDescent="0.25">
      <c r="C9455" s="494">
        <v>45768</v>
      </c>
      <c r="D9455" s="495" t="s">
        <v>1155</v>
      </c>
      <c r="E9455" s="496">
        <v>19000</v>
      </c>
      <c r="F9455" s="496">
        <v>19500</v>
      </c>
      <c r="G9455" s="496">
        <v>19500</v>
      </c>
      <c r="H9455" s="495">
        <v>1</v>
      </c>
      <c r="I9455" s="496">
        <v>19000</v>
      </c>
      <c r="J9455" s="497">
        <v>2400000</v>
      </c>
      <c r="K9455" s="496">
        <v>46800000000</v>
      </c>
    </row>
    <row r="9456" spans="3:11" x14ac:dyDescent="0.25">
      <c r="C9456" s="494">
        <v>45768</v>
      </c>
      <c r="D9456" s="495" t="s">
        <v>1154</v>
      </c>
      <c r="E9456" s="496">
        <v>22000</v>
      </c>
      <c r="F9456" s="496">
        <v>22500</v>
      </c>
      <c r="G9456" s="496">
        <v>22500</v>
      </c>
      <c r="H9456" s="495">
        <v>1</v>
      </c>
      <c r="I9456" s="496">
        <v>22000</v>
      </c>
      <c r="J9456" s="497">
        <v>600000</v>
      </c>
      <c r="K9456" s="496">
        <v>13500000000</v>
      </c>
    </row>
    <row r="9457" spans="3:11" x14ac:dyDescent="0.25">
      <c r="C9457" s="494">
        <v>45768</v>
      </c>
      <c r="D9457" s="495" t="s">
        <v>312</v>
      </c>
      <c r="E9457" s="496">
        <v>15100</v>
      </c>
      <c r="F9457" s="496">
        <v>15000</v>
      </c>
      <c r="G9457" s="496">
        <v>15050</v>
      </c>
      <c r="H9457" s="495">
        <v>2</v>
      </c>
      <c r="I9457" s="496">
        <v>30200</v>
      </c>
      <c r="J9457" s="497">
        <v>20000000</v>
      </c>
      <c r="K9457" s="496">
        <v>301000000000</v>
      </c>
    </row>
    <row r="9458" spans="3:11" x14ac:dyDescent="0.25">
      <c r="C9458" s="494">
        <v>45768</v>
      </c>
      <c r="D9458" s="495" t="s">
        <v>312</v>
      </c>
      <c r="E9458" s="496">
        <v>15100</v>
      </c>
      <c r="F9458" s="496">
        <v>15000</v>
      </c>
      <c r="G9458" s="496">
        <v>15050</v>
      </c>
      <c r="H9458" s="495">
        <v>1</v>
      </c>
      <c r="I9458" s="496">
        <v>15100</v>
      </c>
      <c r="J9458" s="497">
        <v>20000000</v>
      </c>
      <c r="K9458" s="496">
        <v>301000000000</v>
      </c>
    </row>
    <row r="9459" spans="3:11" x14ac:dyDescent="0.25">
      <c r="C9459" s="494">
        <v>45768</v>
      </c>
      <c r="D9459" s="495" t="s">
        <v>1155</v>
      </c>
      <c r="E9459" s="496">
        <v>19000</v>
      </c>
      <c r="F9459" s="496">
        <v>19500</v>
      </c>
      <c r="G9459" s="496">
        <v>19500</v>
      </c>
      <c r="H9459" s="495">
        <v>1</v>
      </c>
      <c r="I9459" s="496">
        <v>19000</v>
      </c>
      <c r="J9459" s="497">
        <v>2400000</v>
      </c>
      <c r="K9459" s="496">
        <v>46800000000</v>
      </c>
    </row>
    <row r="9460" spans="3:11" x14ac:dyDescent="0.25">
      <c r="C9460" s="494">
        <v>45768</v>
      </c>
      <c r="D9460" s="495" t="s">
        <v>310</v>
      </c>
      <c r="E9460" s="496">
        <v>60500</v>
      </c>
      <c r="F9460" s="496">
        <v>60500</v>
      </c>
      <c r="G9460" s="496">
        <v>61000</v>
      </c>
      <c r="H9460" s="495">
        <v>1</v>
      </c>
      <c r="I9460" s="496">
        <v>60500</v>
      </c>
      <c r="J9460" s="238">
        <v>19450000</v>
      </c>
      <c r="K9460" s="496">
        <v>1186450000000</v>
      </c>
    </row>
    <row r="9461" spans="3:11" x14ac:dyDescent="0.25">
      <c r="C9461" s="494">
        <v>45768</v>
      </c>
      <c r="D9461" s="495" t="s">
        <v>1155</v>
      </c>
      <c r="E9461" s="496">
        <v>19500</v>
      </c>
      <c r="F9461" s="496">
        <v>19500</v>
      </c>
      <c r="G9461" s="496">
        <v>19500</v>
      </c>
      <c r="H9461" s="495">
        <v>3</v>
      </c>
      <c r="I9461" s="496">
        <v>58500</v>
      </c>
      <c r="J9461" s="497">
        <v>2400000</v>
      </c>
      <c r="K9461" s="496">
        <v>46800000000</v>
      </c>
    </row>
    <row r="9462" spans="3:11" x14ac:dyDescent="0.25">
      <c r="C9462" s="494">
        <v>45768</v>
      </c>
      <c r="D9462" s="495" t="s">
        <v>1155</v>
      </c>
      <c r="E9462" s="496">
        <v>19500</v>
      </c>
      <c r="F9462" s="496">
        <v>19500</v>
      </c>
      <c r="G9462" s="496">
        <v>19500</v>
      </c>
      <c r="H9462" s="495">
        <v>7</v>
      </c>
      <c r="I9462" s="496">
        <v>136500</v>
      </c>
      <c r="J9462" s="497">
        <v>2400000</v>
      </c>
      <c r="K9462" s="496">
        <v>46800000000</v>
      </c>
    </row>
    <row r="9463" spans="3:11" x14ac:dyDescent="0.25">
      <c r="C9463" s="494">
        <v>45768</v>
      </c>
      <c r="D9463" s="495" t="s">
        <v>1155</v>
      </c>
      <c r="E9463" s="496">
        <v>19500</v>
      </c>
      <c r="F9463" s="496">
        <v>19500</v>
      </c>
      <c r="G9463" s="496">
        <v>19500</v>
      </c>
      <c r="H9463" s="495">
        <v>5</v>
      </c>
      <c r="I9463" s="496">
        <v>97500</v>
      </c>
      <c r="J9463" s="497">
        <v>2400000</v>
      </c>
      <c r="K9463" s="496">
        <v>46800000000</v>
      </c>
    </row>
    <row r="9464" spans="3:11" x14ac:dyDescent="0.25">
      <c r="C9464" s="494">
        <v>45768</v>
      </c>
      <c r="D9464" s="495" t="s">
        <v>312</v>
      </c>
      <c r="E9464" s="496">
        <v>15100</v>
      </c>
      <c r="F9464" s="496">
        <v>15000</v>
      </c>
      <c r="G9464" s="496">
        <v>15050</v>
      </c>
      <c r="H9464" s="495">
        <v>3</v>
      </c>
      <c r="I9464" s="496">
        <v>45300</v>
      </c>
      <c r="J9464" s="497">
        <v>20000000</v>
      </c>
      <c r="K9464" s="496">
        <v>301000000000</v>
      </c>
    </row>
    <row r="9465" spans="3:11" x14ac:dyDescent="0.25">
      <c r="C9465" s="494">
        <v>45768</v>
      </c>
      <c r="D9465" s="495" t="s">
        <v>312</v>
      </c>
      <c r="E9465" s="496">
        <v>15100</v>
      </c>
      <c r="F9465" s="496">
        <v>15000</v>
      </c>
      <c r="G9465" s="496">
        <v>15050</v>
      </c>
      <c r="H9465" s="495">
        <v>5</v>
      </c>
      <c r="I9465" s="496">
        <v>75500</v>
      </c>
      <c r="J9465" s="497">
        <v>20000000</v>
      </c>
      <c r="K9465" s="496">
        <v>301000000000</v>
      </c>
    </row>
    <row r="9466" spans="3:11" x14ac:dyDescent="0.25">
      <c r="C9466" s="494">
        <v>45768</v>
      </c>
      <c r="D9466" s="495" t="s">
        <v>312</v>
      </c>
      <c r="E9466" s="496">
        <v>15100</v>
      </c>
      <c r="F9466" s="496">
        <v>15000</v>
      </c>
      <c r="G9466" s="496">
        <v>15050</v>
      </c>
      <c r="H9466" s="495">
        <v>3</v>
      </c>
      <c r="I9466" s="496">
        <v>45300</v>
      </c>
      <c r="J9466" s="497">
        <v>20000000</v>
      </c>
      <c r="K9466" s="496">
        <v>301000000000</v>
      </c>
    </row>
    <row r="9467" spans="3:11" x14ac:dyDescent="0.25">
      <c r="C9467" s="494">
        <v>45768</v>
      </c>
      <c r="D9467" s="495" t="s">
        <v>1154</v>
      </c>
      <c r="E9467" s="496">
        <v>22000</v>
      </c>
      <c r="F9467" s="496">
        <v>22500</v>
      </c>
      <c r="G9467" s="496">
        <v>22500</v>
      </c>
      <c r="H9467" s="495">
        <v>2</v>
      </c>
      <c r="I9467" s="496">
        <v>44000</v>
      </c>
      <c r="J9467" s="497">
        <v>600000</v>
      </c>
      <c r="K9467" s="496">
        <v>13500000000</v>
      </c>
    </row>
    <row r="9468" spans="3:11" x14ac:dyDescent="0.25">
      <c r="C9468" s="494">
        <v>45768</v>
      </c>
      <c r="D9468" s="495" t="s">
        <v>312</v>
      </c>
      <c r="E9468" s="496">
        <v>15000</v>
      </c>
      <c r="F9468" s="496">
        <v>15000</v>
      </c>
      <c r="G9468" s="496">
        <v>15050</v>
      </c>
      <c r="H9468" s="495">
        <v>1</v>
      </c>
      <c r="I9468" s="496">
        <v>15000</v>
      </c>
      <c r="J9468" s="497">
        <v>20000000</v>
      </c>
      <c r="K9468" s="496">
        <v>301000000000</v>
      </c>
    </row>
    <row r="9469" spans="3:11" x14ac:dyDescent="0.25">
      <c r="C9469" s="494">
        <v>45768</v>
      </c>
      <c r="D9469" s="495" t="s">
        <v>312</v>
      </c>
      <c r="E9469" s="496">
        <v>15000</v>
      </c>
      <c r="F9469" s="496">
        <v>15000</v>
      </c>
      <c r="G9469" s="496">
        <v>15050</v>
      </c>
      <c r="H9469" s="495">
        <v>10</v>
      </c>
      <c r="I9469" s="496">
        <v>150000</v>
      </c>
      <c r="J9469" s="497">
        <v>20000000</v>
      </c>
      <c r="K9469" s="496">
        <v>301000000000</v>
      </c>
    </row>
    <row r="9470" spans="3:11" x14ac:dyDescent="0.25">
      <c r="C9470" s="494">
        <v>45768</v>
      </c>
      <c r="D9470" s="495" t="s">
        <v>312</v>
      </c>
      <c r="E9470" s="496">
        <v>15000</v>
      </c>
      <c r="F9470" s="496">
        <v>15000</v>
      </c>
      <c r="G9470" s="496">
        <v>15050</v>
      </c>
      <c r="H9470" s="495">
        <v>6</v>
      </c>
      <c r="I9470" s="496">
        <v>90000</v>
      </c>
      <c r="J9470" s="497">
        <v>20000000</v>
      </c>
      <c r="K9470" s="496">
        <v>301000000000</v>
      </c>
    </row>
    <row r="9471" spans="3:11" x14ac:dyDescent="0.25">
      <c r="C9471" s="494">
        <v>45768</v>
      </c>
      <c r="D9471" s="495" t="s">
        <v>312</v>
      </c>
      <c r="E9471" s="496">
        <v>15000</v>
      </c>
      <c r="F9471" s="496">
        <v>15000</v>
      </c>
      <c r="G9471" s="496">
        <v>15050</v>
      </c>
      <c r="H9471" s="495">
        <v>20</v>
      </c>
      <c r="I9471" s="496">
        <v>300000</v>
      </c>
      <c r="J9471" s="497">
        <v>20000000</v>
      </c>
      <c r="K9471" s="496">
        <v>301000000000</v>
      </c>
    </row>
    <row r="9472" spans="3:11" x14ac:dyDescent="0.25">
      <c r="C9472" s="494">
        <v>45768</v>
      </c>
      <c r="D9472" s="495" t="s">
        <v>312</v>
      </c>
      <c r="E9472" s="496">
        <v>15000</v>
      </c>
      <c r="F9472" s="496">
        <v>15000</v>
      </c>
      <c r="G9472" s="496">
        <v>15050</v>
      </c>
      <c r="H9472" s="495">
        <v>6</v>
      </c>
      <c r="I9472" s="496">
        <v>90000</v>
      </c>
      <c r="J9472" s="497">
        <v>20000000</v>
      </c>
      <c r="K9472" s="496">
        <v>301000000000</v>
      </c>
    </row>
    <row r="9473" spans="3:11" x14ac:dyDescent="0.25">
      <c r="C9473" s="494">
        <v>45768</v>
      </c>
      <c r="D9473" s="495" t="s">
        <v>312</v>
      </c>
      <c r="E9473" s="496">
        <v>15000</v>
      </c>
      <c r="F9473" s="496">
        <v>15000</v>
      </c>
      <c r="G9473" s="496">
        <v>15050</v>
      </c>
      <c r="H9473" s="495">
        <v>2</v>
      </c>
      <c r="I9473" s="496">
        <v>30000</v>
      </c>
      <c r="J9473" s="497">
        <v>20000000</v>
      </c>
      <c r="K9473" s="496">
        <v>301000000000</v>
      </c>
    </row>
    <row r="9474" spans="3:11" x14ac:dyDescent="0.25">
      <c r="C9474" s="494">
        <v>45768</v>
      </c>
      <c r="D9474" s="495" t="s">
        <v>312</v>
      </c>
      <c r="E9474" s="496">
        <v>15000</v>
      </c>
      <c r="F9474" s="496">
        <v>15000</v>
      </c>
      <c r="G9474" s="496">
        <v>15050</v>
      </c>
      <c r="H9474" s="495">
        <v>4</v>
      </c>
      <c r="I9474" s="496">
        <v>60000</v>
      </c>
      <c r="J9474" s="497">
        <v>20000000</v>
      </c>
      <c r="K9474" s="496">
        <v>301000000000</v>
      </c>
    </row>
    <row r="9475" spans="3:11" x14ac:dyDescent="0.25">
      <c r="C9475" s="494">
        <v>45768</v>
      </c>
      <c r="D9475" s="495" t="s">
        <v>312</v>
      </c>
      <c r="E9475" s="496">
        <v>15000</v>
      </c>
      <c r="F9475" s="496">
        <v>15000</v>
      </c>
      <c r="G9475" s="496">
        <v>15050</v>
      </c>
      <c r="H9475" s="495">
        <v>100</v>
      </c>
      <c r="I9475" s="496">
        <v>1500000</v>
      </c>
      <c r="J9475" s="497">
        <v>20000000</v>
      </c>
      <c r="K9475" s="496">
        <v>301000000000</v>
      </c>
    </row>
    <row r="9476" spans="3:11" x14ac:dyDescent="0.25">
      <c r="C9476" s="494">
        <v>45768</v>
      </c>
      <c r="D9476" s="495" t="s">
        <v>312</v>
      </c>
      <c r="E9476" s="496">
        <v>15000</v>
      </c>
      <c r="F9476" s="496">
        <v>15000</v>
      </c>
      <c r="G9476" s="496">
        <v>15050</v>
      </c>
      <c r="H9476" s="495">
        <v>1</v>
      </c>
      <c r="I9476" s="496">
        <v>15000</v>
      </c>
      <c r="J9476" s="497">
        <v>20000000</v>
      </c>
      <c r="K9476" s="496">
        <v>301000000000</v>
      </c>
    </row>
    <row r="9477" spans="3:11" x14ac:dyDescent="0.25">
      <c r="C9477" s="494">
        <v>45768</v>
      </c>
      <c r="D9477" s="495" t="s">
        <v>312</v>
      </c>
      <c r="E9477" s="496">
        <v>15000</v>
      </c>
      <c r="F9477" s="496">
        <v>15000</v>
      </c>
      <c r="G9477" s="496">
        <v>15050</v>
      </c>
      <c r="H9477" s="495">
        <v>1</v>
      </c>
      <c r="I9477" s="496">
        <v>15000</v>
      </c>
      <c r="J9477" s="497">
        <v>20000000</v>
      </c>
      <c r="K9477" s="496">
        <v>301000000000</v>
      </c>
    </row>
    <row r="9478" spans="3:11" x14ac:dyDescent="0.25">
      <c r="C9478" s="494">
        <v>45768</v>
      </c>
      <c r="D9478" s="495" t="s">
        <v>1154</v>
      </c>
      <c r="E9478" s="496">
        <v>22000</v>
      </c>
      <c r="F9478" s="496">
        <v>22500</v>
      </c>
      <c r="G9478" s="496">
        <v>22500</v>
      </c>
      <c r="H9478" s="495">
        <v>3</v>
      </c>
      <c r="I9478" s="496">
        <v>66000</v>
      </c>
      <c r="J9478" s="497">
        <v>600000</v>
      </c>
      <c r="K9478" s="496">
        <v>13500000000</v>
      </c>
    </row>
    <row r="9479" spans="3:11" x14ac:dyDescent="0.25">
      <c r="C9479" s="494">
        <v>45768</v>
      </c>
      <c r="D9479" s="495" t="s">
        <v>310</v>
      </c>
      <c r="E9479" s="496">
        <v>60500</v>
      </c>
      <c r="F9479" s="496">
        <v>60500</v>
      </c>
      <c r="G9479" s="496">
        <v>61000</v>
      </c>
      <c r="H9479" s="495">
        <v>4</v>
      </c>
      <c r="I9479" s="496">
        <v>242000</v>
      </c>
      <c r="J9479" s="238">
        <v>19450000</v>
      </c>
      <c r="K9479" s="496">
        <v>1186450000000</v>
      </c>
    </row>
    <row r="9480" spans="3:11" x14ac:dyDescent="0.25">
      <c r="C9480" s="494">
        <v>45768</v>
      </c>
      <c r="D9480" s="495" t="s">
        <v>310</v>
      </c>
      <c r="E9480" s="496">
        <v>60500</v>
      </c>
      <c r="F9480" s="496">
        <v>60500</v>
      </c>
      <c r="G9480" s="496">
        <v>61000</v>
      </c>
      <c r="H9480" s="495">
        <v>1</v>
      </c>
      <c r="I9480" s="496">
        <v>60500</v>
      </c>
      <c r="J9480" s="238">
        <v>19450000</v>
      </c>
      <c r="K9480" s="496">
        <v>1186450000000</v>
      </c>
    </row>
    <row r="9481" spans="3:11" x14ac:dyDescent="0.25">
      <c r="C9481" s="494">
        <v>45768</v>
      </c>
      <c r="D9481" s="495" t="s">
        <v>310</v>
      </c>
      <c r="E9481" s="496">
        <v>60500</v>
      </c>
      <c r="F9481" s="496">
        <v>60500</v>
      </c>
      <c r="G9481" s="496">
        <v>61000</v>
      </c>
      <c r="H9481" s="495">
        <v>2</v>
      </c>
      <c r="I9481" s="496">
        <v>121000</v>
      </c>
      <c r="J9481" s="238">
        <v>19450000</v>
      </c>
      <c r="K9481" s="496">
        <v>1186450000000</v>
      </c>
    </row>
    <row r="9482" spans="3:11" x14ac:dyDescent="0.25">
      <c r="C9482" s="494">
        <v>45768</v>
      </c>
      <c r="D9482" s="495" t="s">
        <v>1154</v>
      </c>
      <c r="E9482" s="496">
        <v>22000</v>
      </c>
      <c r="F9482" s="496">
        <v>22500</v>
      </c>
      <c r="G9482" s="496">
        <v>22500</v>
      </c>
      <c r="H9482" s="495">
        <v>492</v>
      </c>
      <c r="I9482" s="496">
        <v>10824000</v>
      </c>
      <c r="J9482" s="497">
        <v>600000</v>
      </c>
      <c r="K9482" s="496">
        <v>13500000000</v>
      </c>
    </row>
    <row r="9483" spans="3:11" x14ac:dyDescent="0.25">
      <c r="C9483" s="494">
        <v>45768</v>
      </c>
      <c r="D9483" s="495" t="s">
        <v>1154</v>
      </c>
      <c r="E9483" s="496">
        <v>22000</v>
      </c>
      <c r="F9483" s="496">
        <v>22500</v>
      </c>
      <c r="G9483" s="496">
        <v>22500</v>
      </c>
      <c r="H9483" s="495">
        <v>5</v>
      </c>
      <c r="I9483" s="496">
        <v>110000</v>
      </c>
      <c r="J9483" s="497">
        <v>600000</v>
      </c>
      <c r="K9483" s="496">
        <v>13500000000</v>
      </c>
    </row>
    <row r="9484" spans="3:11" x14ac:dyDescent="0.25">
      <c r="C9484" s="494">
        <v>45768</v>
      </c>
      <c r="D9484" s="495" t="s">
        <v>1154</v>
      </c>
      <c r="E9484" s="496">
        <v>22000</v>
      </c>
      <c r="F9484" s="496">
        <v>22500</v>
      </c>
      <c r="G9484" s="496">
        <v>22500</v>
      </c>
      <c r="H9484" s="495">
        <v>20</v>
      </c>
      <c r="I9484" s="496">
        <v>440000</v>
      </c>
      <c r="J9484" s="497">
        <v>600000</v>
      </c>
      <c r="K9484" s="496">
        <v>13500000000</v>
      </c>
    </row>
    <row r="9485" spans="3:11" x14ac:dyDescent="0.25">
      <c r="C9485" s="494">
        <v>45768</v>
      </c>
      <c r="D9485" s="495" t="s">
        <v>312</v>
      </c>
      <c r="E9485" s="496">
        <v>15000</v>
      </c>
      <c r="F9485" s="496">
        <v>15000</v>
      </c>
      <c r="G9485" s="496">
        <v>15050</v>
      </c>
      <c r="H9485" s="495">
        <v>2</v>
      </c>
      <c r="I9485" s="496">
        <v>30000</v>
      </c>
      <c r="J9485" s="497">
        <v>20000000</v>
      </c>
      <c r="K9485" s="496">
        <v>301000000000</v>
      </c>
    </row>
    <row r="9486" spans="3:11" x14ac:dyDescent="0.25">
      <c r="C9486" s="494">
        <v>45768</v>
      </c>
      <c r="D9486" s="495" t="s">
        <v>312</v>
      </c>
      <c r="E9486" s="496">
        <v>15000</v>
      </c>
      <c r="F9486" s="496">
        <v>15000</v>
      </c>
      <c r="G9486" s="496">
        <v>15050</v>
      </c>
      <c r="H9486" s="495">
        <v>26</v>
      </c>
      <c r="I9486" s="496">
        <v>390000</v>
      </c>
      <c r="J9486" s="497">
        <v>20000000</v>
      </c>
      <c r="K9486" s="496">
        <v>301000000000</v>
      </c>
    </row>
    <row r="9487" spans="3:11" x14ac:dyDescent="0.25">
      <c r="C9487" s="494">
        <v>45768</v>
      </c>
      <c r="D9487" s="495" t="s">
        <v>1155</v>
      </c>
      <c r="E9487" s="496">
        <v>19500</v>
      </c>
      <c r="F9487" s="496">
        <v>19500</v>
      </c>
      <c r="G9487" s="496">
        <v>19500</v>
      </c>
      <c r="H9487" s="495">
        <v>1</v>
      </c>
      <c r="I9487" s="496">
        <v>19500</v>
      </c>
      <c r="J9487" s="497">
        <v>2400000</v>
      </c>
      <c r="K9487" s="496">
        <v>46800000000</v>
      </c>
    </row>
    <row r="9488" spans="3:11" x14ac:dyDescent="0.25">
      <c r="C9488" s="494">
        <v>45768</v>
      </c>
      <c r="D9488" s="495" t="s">
        <v>1154</v>
      </c>
      <c r="E9488" s="496">
        <v>22000</v>
      </c>
      <c r="F9488" s="496">
        <v>22500</v>
      </c>
      <c r="G9488" s="496">
        <v>22500</v>
      </c>
      <c r="H9488" s="495">
        <v>34</v>
      </c>
      <c r="I9488" s="496">
        <v>748000</v>
      </c>
      <c r="J9488" s="497">
        <v>600000</v>
      </c>
      <c r="K9488" s="496">
        <v>13500000000</v>
      </c>
    </row>
    <row r="9489" spans="3:11" x14ac:dyDescent="0.25">
      <c r="C9489" s="494">
        <v>45768</v>
      </c>
      <c r="D9489" s="495" t="s">
        <v>1154</v>
      </c>
      <c r="E9489" s="496">
        <v>22250</v>
      </c>
      <c r="F9489" s="496">
        <v>22500</v>
      </c>
      <c r="G9489" s="496">
        <v>22500</v>
      </c>
      <c r="H9489" s="495">
        <v>20</v>
      </c>
      <c r="I9489" s="496">
        <v>445000</v>
      </c>
      <c r="J9489" s="497">
        <v>600000</v>
      </c>
      <c r="K9489" s="496">
        <v>13500000000</v>
      </c>
    </row>
    <row r="9490" spans="3:11" x14ac:dyDescent="0.25">
      <c r="C9490" s="494">
        <v>45768</v>
      </c>
      <c r="D9490" s="495" t="s">
        <v>1154</v>
      </c>
      <c r="E9490" s="496">
        <v>22250</v>
      </c>
      <c r="F9490" s="496">
        <v>22500</v>
      </c>
      <c r="G9490" s="496">
        <v>22500</v>
      </c>
      <c r="H9490" s="495">
        <v>1</v>
      </c>
      <c r="I9490" s="496">
        <v>22250</v>
      </c>
      <c r="J9490" s="497">
        <v>600000</v>
      </c>
      <c r="K9490" s="496">
        <v>13500000000</v>
      </c>
    </row>
    <row r="9491" spans="3:11" x14ac:dyDescent="0.25">
      <c r="C9491" s="494">
        <v>45768</v>
      </c>
      <c r="D9491" s="495" t="s">
        <v>310</v>
      </c>
      <c r="E9491" s="496">
        <v>60500</v>
      </c>
      <c r="F9491" s="496">
        <v>60500</v>
      </c>
      <c r="G9491" s="496">
        <v>61000</v>
      </c>
      <c r="H9491" s="495">
        <v>7</v>
      </c>
      <c r="I9491" s="496">
        <v>423500</v>
      </c>
      <c r="J9491" s="238">
        <v>19450000</v>
      </c>
      <c r="K9491" s="496">
        <v>1186450000000</v>
      </c>
    </row>
    <row r="9492" spans="3:11" x14ac:dyDescent="0.25">
      <c r="C9492" s="494">
        <v>45768</v>
      </c>
      <c r="D9492" s="495" t="s">
        <v>310</v>
      </c>
      <c r="E9492" s="496">
        <v>60500</v>
      </c>
      <c r="F9492" s="496">
        <v>60500</v>
      </c>
      <c r="G9492" s="496">
        <v>61000</v>
      </c>
      <c r="H9492" s="495">
        <v>3</v>
      </c>
      <c r="I9492" s="496">
        <v>181500</v>
      </c>
      <c r="J9492" s="238">
        <v>19450000</v>
      </c>
      <c r="K9492" s="496">
        <v>1186450000000</v>
      </c>
    </row>
    <row r="9493" spans="3:11" x14ac:dyDescent="0.25">
      <c r="C9493" s="494">
        <v>45768</v>
      </c>
      <c r="D9493" s="495" t="s">
        <v>312</v>
      </c>
      <c r="E9493" s="496">
        <v>15000</v>
      </c>
      <c r="F9493" s="496">
        <v>15000</v>
      </c>
      <c r="G9493" s="496">
        <v>15050</v>
      </c>
      <c r="H9493" s="495">
        <v>50</v>
      </c>
      <c r="I9493" s="496">
        <v>750000</v>
      </c>
      <c r="J9493" s="497">
        <v>20000000</v>
      </c>
      <c r="K9493" s="496">
        <v>301000000000</v>
      </c>
    </row>
    <row r="9494" spans="3:11" x14ac:dyDescent="0.25">
      <c r="C9494" s="494">
        <v>45768</v>
      </c>
      <c r="D9494" s="495" t="s">
        <v>312</v>
      </c>
      <c r="E9494" s="496">
        <v>15000</v>
      </c>
      <c r="F9494" s="496">
        <v>15000</v>
      </c>
      <c r="G9494" s="496">
        <v>15050</v>
      </c>
      <c r="H9494" s="495">
        <v>2</v>
      </c>
      <c r="I9494" s="496">
        <v>30000</v>
      </c>
      <c r="J9494" s="497">
        <v>20000000</v>
      </c>
      <c r="K9494" s="496">
        <v>301000000000</v>
      </c>
    </row>
    <row r="9495" spans="3:11" x14ac:dyDescent="0.25">
      <c r="C9495" s="494">
        <v>45768</v>
      </c>
      <c r="D9495" s="495" t="s">
        <v>310</v>
      </c>
      <c r="E9495" s="496">
        <v>61000</v>
      </c>
      <c r="F9495" s="496">
        <v>60500</v>
      </c>
      <c r="G9495" s="496">
        <v>61000</v>
      </c>
      <c r="H9495" s="495">
        <v>1</v>
      </c>
      <c r="I9495" s="496">
        <v>61000</v>
      </c>
      <c r="J9495" s="238">
        <v>19450000</v>
      </c>
      <c r="K9495" s="496">
        <v>1186450000000</v>
      </c>
    </row>
    <row r="9496" spans="3:11" x14ac:dyDescent="0.25">
      <c r="C9496" s="494">
        <v>45768</v>
      </c>
      <c r="D9496" s="495" t="s">
        <v>1154</v>
      </c>
      <c r="E9496" s="496">
        <v>22250</v>
      </c>
      <c r="F9496" s="496">
        <v>22500</v>
      </c>
      <c r="G9496" s="496">
        <v>22500</v>
      </c>
      <c r="H9496" s="495">
        <v>2</v>
      </c>
      <c r="I9496" s="496">
        <v>44500</v>
      </c>
      <c r="J9496" s="497">
        <v>600000</v>
      </c>
      <c r="K9496" s="496">
        <v>13500000000</v>
      </c>
    </row>
    <row r="9497" spans="3:11" x14ac:dyDescent="0.25">
      <c r="C9497" s="494">
        <v>45768</v>
      </c>
      <c r="D9497" s="495" t="s">
        <v>312</v>
      </c>
      <c r="E9497" s="496">
        <v>15000</v>
      </c>
      <c r="F9497" s="496">
        <v>15000</v>
      </c>
      <c r="G9497" s="496">
        <v>15050</v>
      </c>
      <c r="H9497" s="495">
        <v>419</v>
      </c>
      <c r="I9497" s="496">
        <v>6285000</v>
      </c>
      <c r="J9497" s="497">
        <v>20000000</v>
      </c>
      <c r="K9497" s="496">
        <v>301000000000</v>
      </c>
    </row>
    <row r="9498" spans="3:11" x14ac:dyDescent="0.25">
      <c r="C9498" s="494">
        <v>45768</v>
      </c>
      <c r="D9498" s="495" t="s">
        <v>312</v>
      </c>
      <c r="E9498" s="496">
        <v>15000</v>
      </c>
      <c r="F9498" s="496">
        <v>15000</v>
      </c>
      <c r="G9498" s="496">
        <v>15050</v>
      </c>
      <c r="H9498" s="495">
        <v>18</v>
      </c>
      <c r="I9498" s="496">
        <v>270000</v>
      </c>
      <c r="J9498" s="497">
        <v>20000000</v>
      </c>
      <c r="K9498" s="496">
        <v>301000000000</v>
      </c>
    </row>
    <row r="9499" spans="3:11" x14ac:dyDescent="0.25">
      <c r="C9499" s="494">
        <v>45768</v>
      </c>
      <c r="D9499" s="495" t="s">
        <v>312</v>
      </c>
      <c r="E9499" s="496">
        <v>15000</v>
      </c>
      <c r="F9499" s="496">
        <v>15000</v>
      </c>
      <c r="G9499" s="496">
        <v>15050</v>
      </c>
      <c r="H9499" s="495">
        <v>8</v>
      </c>
      <c r="I9499" s="496">
        <v>120000</v>
      </c>
      <c r="J9499" s="497">
        <v>20000000</v>
      </c>
      <c r="K9499" s="496">
        <v>301000000000</v>
      </c>
    </row>
    <row r="9500" spans="3:11" x14ac:dyDescent="0.25">
      <c r="C9500" s="494">
        <v>45768</v>
      </c>
      <c r="D9500" s="495" t="s">
        <v>312</v>
      </c>
      <c r="E9500" s="496">
        <v>15100</v>
      </c>
      <c r="F9500" s="496">
        <v>15000</v>
      </c>
      <c r="G9500" s="496">
        <v>15050</v>
      </c>
      <c r="H9500" s="495">
        <v>55</v>
      </c>
      <c r="I9500" s="496">
        <v>830500</v>
      </c>
      <c r="J9500" s="497">
        <v>20000000</v>
      </c>
      <c r="K9500" s="496">
        <v>301000000000</v>
      </c>
    </row>
    <row r="9501" spans="3:11" x14ac:dyDescent="0.25">
      <c r="C9501" s="494">
        <v>45768</v>
      </c>
      <c r="D9501" s="495" t="s">
        <v>1154</v>
      </c>
      <c r="E9501" s="496">
        <v>22250</v>
      </c>
      <c r="F9501" s="496">
        <v>22500</v>
      </c>
      <c r="G9501" s="496">
        <v>22500</v>
      </c>
      <c r="H9501" s="495">
        <v>2</v>
      </c>
      <c r="I9501" s="496">
        <v>44500</v>
      </c>
      <c r="J9501" s="497">
        <v>600000</v>
      </c>
      <c r="K9501" s="496">
        <v>13500000000</v>
      </c>
    </row>
    <row r="9502" spans="3:11" x14ac:dyDescent="0.25">
      <c r="C9502" s="494">
        <v>45768</v>
      </c>
      <c r="D9502" s="495" t="s">
        <v>312</v>
      </c>
      <c r="E9502" s="496">
        <v>15100</v>
      </c>
      <c r="F9502" s="496">
        <v>15000</v>
      </c>
      <c r="G9502" s="496">
        <v>15050</v>
      </c>
      <c r="H9502" s="495">
        <v>1</v>
      </c>
      <c r="I9502" s="496">
        <v>15100</v>
      </c>
      <c r="J9502" s="497">
        <v>20000000</v>
      </c>
      <c r="K9502" s="496">
        <v>301000000000</v>
      </c>
    </row>
    <row r="9503" spans="3:11" x14ac:dyDescent="0.25">
      <c r="C9503" s="494">
        <v>45768</v>
      </c>
      <c r="D9503" s="495" t="s">
        <v>312</v>
      </c>
      <c r="E9503" s="496">
        <v>15050</v>
      </c>
      <c r="F9503" s="496">
        <v>15000</v>
      </c>
      <c r="G9503" s="496">
        <v>15050</v>
      </c>
      <c r="H9503" s="495">
        <v>25</v>
      </c>
      <c r="I9503" s="496">
        <v>376250</v>
      </c>
      <c r="J9503" s="497">
        <v>20000000</v>
      </c>
      <c r="K9503" s="496">
        <v>301000000000</v>
      </c>
    </row>
    <row r="9504" spans="3:11" x14ac:dyDescent="0.25">
      <c r="C9504" s="494">
        <v>45768</v>
      </c>
      <c r="D9504" s="495" t="s">
        <v>1154</v>
      </c>
      <c r="E9504" s="496">
        <v>22250</v>
      </c>
      <c r="F9504" s="496">
        <v>22500</v>
      </c>
      <c r="G9504" s="496">
        <v>22500</v>
      </c>
      <c r="H9504" s="495">
        <v>2</v>
      </c>
      <c r="I9504" s="496">
        <v>44500</v>
      </c>
      <c r="J9504" s="497">
        <v>600000</v>
      </c>
      <c r="K9504" s="496">
        <v>13500000000</v>
      </c>
    </row>
    <row r="9505" spans="3:11" x14ac:dyDescent="0.25">
      <c r="C9505" s="494">
        <v>45768</v>
      </c>
      <c r="D9505" s="495" t="s">
        <v>1155</v>
      </c>
      <c r="E9505" s="496">
        <v>19500</v>
      </c>
      <c r="F9505" s="496">
        <v>19500</v>
      </c>
      <c r="G9505" s="496">
        <v>19500</v>
      </c>
      <c r="H9505" s="495">
        <v>25</v>
      </c>
      <c r="I9505" s="496">
        <v>487500</v>
      </c>
      <c r="J9505" s="497">
        <v>2400000</v>
      </c>
      <c r="K9505" s="496">
        <v>46800000000</v>
      </c>
    </row>
    <row r="9506" spans="3:11" x14ac:dyDescent="0.25">
      <c r="C9506" s="494">
        <v>45768</v>
      </c>
      <c r="D9506" s="495" t="s">
        <v>1155</v>
      </c>
      <c r="E9506" s="496">
        <v>19500</v>
      </c>
      <c r="F9506" s="496">
        <v>19500</v>
      </c>
      <c r="G9506" s="496">
        <v>19500</v>
      </c>
      <c r="H9506" s="495">
        <v>10</v>
      </c>
      <c r="I9506" s="496">
        <v>195000</v>
      </c>
      <c r="J9506" s="497">
        <v>2400000</v>
      </c>
      <c r="K9506" s="496">
        <v>46800000000</v>
      </c>
    </row>
    <row r="9507" spans="3:11" x14ac:dyDescent="0.25">
      <c r="C9507" s="494">
        <v>45768</v>
      </c>
      <c r="D9507" s="495" t="s">
        <v>310</v>
      </c>
      <c r="E9507" s="496">
        <v>61000</v>
      </c>
      <c r="F9507" s="496">
        <v>60500</v>
      </c>
      <c r="G9507" s="496">
        <v>61000</v>
      </c>
      <c r="H9507" s="495">
        <v>8</v>
      </c>
      <c r="I9507" s="496">
        <v>488000</v>
      </c>
      <c r="J9507" s="238">
        <v>19450000</v>
      </c>
      <c r="K9507" s="496">
        <v>1186450000000</v>
      </c>
    </row>
    <row r="9508" spans="3:11" x14ac:dyDescent="0.25">
      <c r="C9508" s="494">
        <v>45768</v>
      </c>
      <c r="D9508" s="495" t="s">
        <v>1155</v>
      </c>
      <c r="E9508" s="496">
        <v>19500</v>
      </c>
      <c r="F9508" s="496">
        <v>19500</v>
      </c>
      <c r="G9508" s="496">
        <v>19500</v>
      </c>
      <c r="H9508" s="495">
        <v>5</v>
      </c>
      <c r="I9508" s="496">
        <v>97500</v>
      </c>
      <c r="J9508" s="497">
        <v>2400000</v>
      </c>
      <c r="K9508" s="496">
        <v>46800000000</v>
      </c>
    </row>
    <row r="9509" spans="3:11" x14ac:dyDescent="0.25">
      <c r="C9509" s="494">
        <v>45768</v>
      </c>
      <c r="D9509" s="495" t="s">
        <v>1154</v>
      </c>
      <c r="E9509" s="496">
        <v>22500</v>
      </c>
      <c r="F9509" s="496">
        <v>22500</v>
      </c>
      <c r="G9509" s="496">
        <v>22500</v>
      </c>
      <c r="H9509" s="495">
        <v>1</v>
      </c>
      <c r="I9509" s="496">
        <v>22500</v>
      </c>
      <c r="J9509" s="497">
        <v>600000</v>
      </c>
      <c r="K9509" s="496">
        <v>13500000000</v>
      </c>
    </row>
    <row r="9510" spans="3:11" x14ac:dyDescent="0.25">
      <c r="C9510" s="494">
        <v>45768</v>
      </c>
      <c r="D9510" s="495" t="s">
        <v>1155</v>
      </c>
      <c r="E9510" s="496">
        <v>19500</v>
      </c>
      <c r="F9510" s="496">
        <v>19500</v>
      </c>
      <c r="G9510" s="496">
        <v>19500</v>
      </c>
      <c r="H9510" s="495">
        <v>2</v>
      </c>
      <c r="I9510" s="496">
        <v>39000</v>
      </c>
      <c r="J9510" s="497">
        <v>2400000</v>
      </c>
      <c r="K9510" s="496">
        <v>46800000000</v>
      </c>
    </row>
    <row r="9511" spans="3:11" x14ac:dyDescent="0.25">
      <c r="C9511" s="494">
        <v>45769</v>
      </c>
      <c r="D9511" s="495" t="s">
        <v>310</v>
      </c>
      <c r="E9511" s="496">
        <v>61000</v>
      </c>
      <c r="F9511" s="496">
        <v>61000</v>
      </c>
      <c r="G9511" s="496">
        <v>61100</v>
      </c>
      <c r="H9511" s="495">
        <v>1</v>
      </c>
      <c r="I9511" s="496">
        <v>61000</v>
      </c>
      <c r="J9511" s="238">
        <v>19450000</v>
      </c>
      <c r="K9511" s="496">
        <v>1188395000000</v>
      </c>
    </row>
    <row r="9512" spans="3:11" x14ac:dyDescent="0.25">
      <c r="C9512" s="494">
        <v>45769</v>
      </c>
      <c r="D9512" s="495" t="s">
        <v>310</v>
      </c>
      <c r="E9512" s="496">
        <v>61000</v>
      </c>
      <c r="F9512" s="496">
        <v>61000</v>
      </c>
      <c r="G9512" s="496">
        <v>61100</v>
      </c>
      <c r="H9512" s="495">
        <v>1</v>
      </c>
      <c r="I9512" s="496">
        <v>61000</v>
      </c>
      <c r="J9512" s="238">
        <v>19450000</v>
      </c>
      <c r="K9512" s="496">
        <v>1188395000000</v>
      </c>
    </row>
    <row r="9513" spans="3:11" x14ac:dyDescent="0.25">
      <c r="C9513" s="494">
        <v>45769</v>
      </c>
      <c r="D9513" s="495" t="s">
        <v>310</v>
      </c>
      <c r="E9513" s="496">
        <v>61000</v>
      </c>
      <c r="F9513" s="496">
        <v>61000</v>
      </c>
      <c r="G9513" s="496">
        <v>61100</v>
      </c>
      <c r="H9513" s="495">
        <v>4</v>
      </c>
      <c r="I9513" s="496">
        <v>244000</v>
      </c>
      <c r="J9513" s="238">
        <v>19450000</v>
      </c>
      <c r="K9513" s="496">
        <v>1188395000000</v>
      </c>
    </row>
    <row r="9514" spans="3:11" x14ac:dyDescent="0.25">
      <c r="C9514" s="494">
        <v>45769</v>
      </c>
      <c r="D9514" s="495" t="s">
        <v>310</v>
      </c>
      <c r="E9514" s="496">
        <v>61000</v>
      </c>
      <c r="F9514" s="496">
        <v>61000</v>
      </c>
      <c r="G9514" s="496">
        <v>61100</v>
      </c>
      <c r="H9514" s="495">
        <v>1</v>
      </c>
      <c r="I9514" s="496">
        <v>61000</v>
      </c>
      <c r="J9514" s="238">
        <v>19450000</v>
      </c>
      <c r="K9514" s="496">
        <v>1188395000000</v>
      </c>
    </row>
    <row r="9515" spans="3:11" x14ac:dyDescent="0.25">
      <c r="C9515" s="494">
        <v>45769</v>
      </c>
      <c r="D9515" s="495" t="s">
        <v>1154</v>
      </c>
      <c r="E9515" s="496">
        <v>22500</v>
      </c>
      <c r="F9515" s="496">
        <v>22500</v>
      </c>
      <c r="G9515" s="496">
        <v>23000</v>
      </c>
      <c r="H9515" s="495">
        <v>1</v>
      </c>
      <c r="I9515" s="496">
        <v>22500</v>
      </c>
      <c r="J9515" s="497">
        <v>600000</v>
      </c>
      <c r="K9515" s="496">
        <v>13800000000</v>
      </c>
    </row>
    <row r="9516" spans="3:11" x14ac:dyDescent="0.25">
      <c r="C9516" s="494">
        <v>45769</v>
      </c>
      <c r="D9516" s="495" t="s">
        <v>1154</v>
      </c>
      <c r="E9516" s="496">
        <v>22500</v>
      </c>
      <c r="F9516" s="496">
        <v>22500</v>
      </c>
      <c r="G9516" s="496">
        <v>23000</v>
      </c>
      <c r="H9516" s="495">
        <v>45</v>
      </c>
      <c r="I9516" s="496">
        <v>1012500</v>
      </c>
      <c r="J9516" s="497">
        <v>600000</v>
      </c>
      <c r="K9516" s="496">
        <v>13800000000</v>
      </c>
    </row>
    <row r="9517" spans="3:11" x14ac:dyDescent="0.25">
      <c r="C9517" s="494">
        <v>45769</v>
      </c>
      <c r="D9517" s="495" t="s">
        <v>1154</v>
      </c>
      <c r="E9517" s="496">
        <v>22500</v>
      </c>
      <c r="F9517" s="496">
        <v>22500</v>
      </c>
      <c r="G9517" s="496">
        <v>23000</v>
      </c>
      <c r="H9517" s="495">
        <v>5</v>
      </c>
      <c r="I9517" s="496">
        <v>112500</v>
      </c>
      <c r="J9517" s="497">
        <v>600000</v>
      </c>
      <c r="K9517" s="496">
        <v>13800000000</v>
      </c>
    </row>
    <row r="9518" spans="3:11" x14ac:dyDescent="0.25">
      <c r="C9518" s="494">
        <v>45769</v>
      </c>
      <c r="D9518" s="495" t="s">
        <v>1154</v>
      </c>
      <c r="E9518" s="496">
        <v>22500</v>
      </c>
      <c r="F9518" s="496">
        <v>22500</v>
      </c>
      <c r="G9518" s="496">
        <v>23000</v>
      </c>
      <c r="H9518" s="495">
        <v>1</v>
      </c>
      <c r="I9518" s="496">
        <v>22500</v>
      </c>
      <c r="J9518" s="497">
        <v>600000</v>
      </c>
      <c r="K9518" s="496">
        <v>13800000000</v>
      </c>
    </row>
    <row r="9519" spans="3:11" x14ac:dyDescent="0.25">
      <c r="C9519" s="494">
        <v>45769</v>
      </c>
      <c r="D9519" s="495" t="s">
        <v>1154</v>
      </c>
      <c r="E9519" s="496">
        <v>22500</v>
      </c>
      <c r="F9519" s="496">
        <v>22500</v>
      </c>
      <c r="G9519" s="496">
        <v>23000</v>
      </c>
      <c r="H9519" s="495">
        <v>20</v>
      </c>
      <c r="I9519" s="496">
        <v>450000</v>
      </c>
      <c r="J9519" s="497">
        <v>600000</v>
      </c>
      <c r="K9519" s="496">
        <v>13800000000</v>
      </c>
    </row>
    <row r="9520" spans="3:11" x14ac:dyDescent="0.25">
      <c r="C9520" s="494">
        <v>45769</v>
      </c>
      <c r="D9520" s="495" t="s">
        <v>1154</v>
      </c>
      <c r="E9520" s="496">
        <v>22500</v>
      </c>
      <c r="F9520" s="496">
        <v>22500</v>
      </c>
      <c r="G9520" s="496">
        <v>23000</v>
      </c>
      <c r="H9520" s="495">
        <v>3</v>
      </c>
      <c r="I9520" s="496">
        <v>67500</v>
      </c>
      <c r="J9520" s="497">
        <v>600000</v>
      </c>
      <c r="K9520" s="496">
        <v>13800000000</v>
      </c>
    </row>
    <row r="9521" spans="3:11" x14ac:dyDescent="0.25">
      <c r="C9521" s="494">
        <v>45769</v>
      </c>
      <c r="D9521" s="495" t="s">
        <v>1154</v>
      </c>
      <c r="E9521" s="496">
        <v>22500</v>
      </c>
      <c r="F9521" s="496">
        <v>22500</v>
      </c>
      <c r="G9521" s="496">
        <v>23000</v>
      </c>
      <c r="H9521" s="495">
        <v>20</v>
      </c>
      <c r="I9521" s="496">
        <v>450000</v>
      </c>
      <c r="J9521" s="497">
        <v>600000</v>
      </c>
      <c r="K9521" s="496">
        <v>13800000000</v>
      </c>
    </row>
    <row r="9522" spans="3:11" x14ac:dyDescent="0.25">
      <c r="C9522" s="494">
        <v>45769</v>
      </c>
      <c r="D9522" s="495" t="s">
        <v>1154</v>
      </c>
      <c r="E9522" s="496">
        <v>22500</v>
      </c>
      <c r="F9522" s="496">
        <v>22500</v>
      </c>
      <c r="G9522" s="496">
        <v>23000</v>
      </c>
      <c r="H9522" s="495">
        <v>1</v>
      </c>
      <c r="I9522" s="496">
        <v>22500</v>
      </c>
      <c r="J9522" s="497">
        <v>600000</v>
      </c>
      <c r="K9522" s="496">
        <v>13800000000</v>
      </c>
    </row>
    <row r="9523" spans="3:11" x14ac:dyDescent="0.25">
      <c r="C9523" s="494">
        <v>45769</v>
      </c>
      <c r="D9523" s="495" t="s">
        <v>1154</v>
      </c>
      <c r="E9523" s="496">
        <v>22500</v>
      </c>
      <c r="F9523" s="496">
        <v>22500</v>
      </c>
      <c r="G9523" s="496">
        <v>23000</v>
      </c>
      <c r="H9523" s="495">
        <v>1</v>
      </c>
      <c r="I9523" s="496">
        <v>22500</v>
      </c>
      <c r="J9523" s="497">
        <v>600000</v>
      </c>
      <c r="K9523" s="496">
        <v>13800000000</v>
      </c>
    </row>
    <row r="9524" spans="3:11" x14ac:dyDescent="0.25">
      <c r="C9524" s="494">
        <v>45769</v>
      </c>
      <c r="D9524" s="495" t="s">
        <v>312</v>
      </c>
      <c r="E9524" s="496">
        <v>15100</v>
      </c>
      <c r="F9524" s="496">
        <v>15050</v>
      </c>
      <c r="G9524" s="496">
        <v>15500</v>
      </c>
      <c r="H9524" s="495">
        <v>1</v>
      </c>
      <c r="I9524" s="496">
        <v>15100</v>
      </c>
      <c r="J9524" s="497">
        <v>20000000</v>
      </c>
      <c r="K9524" s="496">
        <v>310000000000</v>
      </c>
    </row>
    <row r="9525" spans="3:11" x14ac:dyDescent="0.25">
      <c r="C9525" s="494">
        <v>45769</v>
      </c>
      <c r="D9525" s="495" t="s">
        <v>312</v>
      </c>
      <c r="E9525" s="496">
        <v>15100</v>
      </c>
      <c r="F9525" s="496">
        <v>15050</v>
      </c>
      <c r="G9525" s="496">
        <v>15500</v>
      </c>
      <c r="H9525" s="495">
        <v>19</v>
      </c>
      <c r="I9525" s="496">
        <v>286900</v>
      </c>
      <c r="J9525" s="497">
        <v>20000000</v>
      </c>
      <c r="K9525" s="496">
        <v>310000000000</v>
      </c>
    </row>
    <row r="9526" spans="3:11" x14ac:dyDescent="0.25">
      <c r="C9526" s="494">
        <v>45769</v>
      </c>
      <c r="D9526" s="495" t="s">
        <v>312</v>
      </c>
      <c r="E9526" s="496">
        <v>15100</v>
      </c>
      <c r="F9526" s="496">
        <v>15050</v>
      </c>
      <c r="G9526" s="496">
        <v>15500</v>
      </c>
      <c r="H9526" s="495">
        <v>6</v>
      </c>
      <c r="I9526" s="496">
        <v>90600</v>
      </c>
      <c r="J9526" s="497">
        <v>20000000</v>
      </c>
      <c r="K9526" s="496">
        <v>310000000000</v>
      </c>
    </row>
    <row r="9527" spans="3:11" x14ac:dyDescent="0.25">
      <c r="C9527" s="494">
        <v>45769</v>
      </c>
      <c r="D9527" s="495" t="s">
        <v>312</v>
      </c>
      <c r="E9527" s="496">
        <v>15100</v>
      </c>
      <c r="F9527" s="496">
        <v>15050</v>
      </c>
      <c r="G9527" s="496">
        <v>15500</v>
      </c>
      <c r="H9527" s="495">
        <v>1</v>
      </c>
      <c r="I9527" s="496">
        <v>15100</v>
      </c>
      <c r="J9527" s="497">
        <v>20000000</v>
      </c>
      <c r="K9527" s="496">
        <v>310000000000</v>
      </c>
    </row>
    <row r="9528" spans="3:11" x14ac:dyDescent="0.25">
      <c r="C9528" s="494">
        <v>45769</v>
      </c>
      <c r="D9528" s="495" t="s">
        <v>312</v>
      </c>
      <c r="E9528" s="496">
        <v>15100</v>
      </c>
      <c r="F9528" s="496">
        <v>15050</v>
      </c>
      <c r="G9528" s="496">
        <v>15500</v>
      </c>
      <c r="H9528" s="495">
        <v>3</v>
      </c>
      <c r="I9528" s="496">
        <v>45300</v>
      </c>
      <c r="J9528" s="497">
        <v>20000000</v>
      </c>
      <c r="K9528" s="496">
        <v>310000000000</v>
      </c>
    </row>
    <row r="9529" spans="3:11" x14ac:dyDescent="0.25">
      <c r="C9529" s="494">
        <v>45769</v>
      </c>
      <c r="D9529" s="495" t="s">
        <v>1155</v>
      </c>
      <c r="E9529" s="496">
        <v>19500</v>
      </c>
      <c r="F9529" s="496">
        <v>19500</v>
      </c>
      <c r="G9529" s="496">
        <v>20000</v>
      </c>
      <c r="H9529" s="495">
        <v>2</v>
      </c>
      <c r="I9529" s="496">
        <v>39000</v>
      </c>
      <c r="J9529" s="497">
        <v>2400000</v>
      </c>
      <c r="K9529" s="496">
        <v>48000000000</v>
      </c>
    </row>
    <row r="9530" spans="3:11" x14ac:dyDescent="0.25">
      <c r="C9530" s="494">
        <v>45769</v>
      </c>
      <c r="D9530" s="495" t="s">
        <v>1155</v>
      </c>
      <c r="E9530" s="496">
        <v>19500</v>
      </c>
      <c r="F9530" s="496">
        <v>19500</v>
      </c>
      <c r="G9530" s="496">
        <v>20000</v>
      </c>
      <c r="H9530" s="495">
        <v>1</v>
      </c>
      <c r="I9530" s="496">
        <v>19500</v>
      </c>
      <c r="J9530" s="497">
        <v>2400000</v>
      </c>
      <c r="K9530" s="496">
        <v>48000000000</v>
      </c>
    </row>
    <row r="9531" spans="3:11" x14ac:dyDescent="0.25">
      <c r="C9531" s="494">
        <v>45769</v>
      </c>
      <c r="D9531" s="495" t="s">
        <v>1155</v>
      </c>
      <c r="E9531" s="496">
        <v>19500</v>
      </c>
      <c r="F9531" s="496">
        <v>19500</v>
      </c>
      <c r="G9531" s="496">
        <v>20000</v>
      </c>
      <c r="H9531" s="495">
        <v>1</v>
      </c>
      <c r="I9531" s="496">
        <v>19500</v>
      </c>
      <c r="J9531" s="497">
        <v>2400000</v>
      </c>
      <c r="K9531" s="496">
        <v>48000000000</v>
      </c>
    </row>
    <row r="9532" spans="3:11" x14ac:dyDescent="0.25">
      <c r="C9532" s="494">
        <v>45769</v>
      </c>
      <c r="D9532" s="495" t="s">
        <v>1155</v>
      </c>
      <c r="E9532" s="496">
        <v>19500</v>
      </c>
      <c r="F9532" s="496">
        <v>19500</v>
      </c>
      <c r="G9532" s="496">
        <v>20000</v>
      </c>
      <c r="H9532" s="495">
        <v>1</v>
      </c>
      <c r="I9532" s="496">
        <v>19500</v>
      </c>
      <c r="J9532" s="497">
        <v>2400000</v>
      </c>
      <c r="K9532" s="496">
        <v>48000000000</v>
      </c>
    </row>
    <row r="9533" spans="3:11" x14ac:dyDescent="0.25">
      <c r="C9533" s="494">
        <v>45769</v>
      </c>
      <c r="D9533" s="495" t="s">
        <v>1155</v>
      </c>
      <c r="E9533" s="496">
        <v>19500</v>
      </c>
      <c r="F9533" s="496">
        <v>19500</v>
      </c>
      <c r="G9533" s="496">
        <v>20000</v>
      </c>
      <c r="H9533" s="495">
        <v>3</v>
      </c>
      <c r="I9533" s="496">
        <v>58500</v>
      </c>
      <c r="J9533" s="497">
        <v>2400000</v>
      </c>
      <c r="K9533" s="496">
        <v>48000000000</v>
      </c>
    </row>
    <row r="9534" spans="3:11" x14ac:dyDescent="0.25">
      <c r="C9534" s="494">
        <v>45769</v>
      </c>
      <c r="D9534" s="495" t="s">
        <v>1155</v>
      </c>
      <c r="E9534" s="496">
        <v>19500</v>
      </c>
      <c r="F9534" s="496">
        <v>19500</v>
      </c>
      <c r="G9534" s="496">
        <v>20000</v>
      </c>
      <c r="H9534" s="495">
        <v>14</v>
      </c>
      <c r="I9534" s="496">
        <v>273000</v>
      </c>
      <c r="J9534" s="497">
        <v>2400000</v>
      </c>
      <c r="K9534" s="496">
        <v>48000000000</v>
      </c>
    </row>
    <row r="9535" spans="3:11" x14ac:dyDescent="0.25">
      <c r="C9535" s="494">
        <v>45769</v>
      </c>
      <c r="D9535" s="495" t="s">
        <v>1155</v>
      </c>
      <c r="E9535" s="496">
        <v>19500</v>
      </c>
      <c r="F9535" s="496">
        <v>19500</v>
      </c>
      <c r="G9535" s="496">
        <v>20000</v>
      </c>
      <c r="H9535" s="495">
        <v>5</v>
      </c>
      <c r="I9535" s="496">
        <v>97500</v>
      </c>
      <c r="J9535" s="497">
        <v>2400000</v>
      </c>
      <c r="K9535" s="496">
        <v>48000000000</v>
      </c>
    </row>
    <row r="9536" spans="3:11" x14ac:dyDescent="0.25">
      <c r="C9536" s="494">
        <v>45769</v>
      </c>
      <c r="D9536" s="495" t="s">
        <v>1155</v>
      </c>
      <c r="E9536" s="496">
        <v>19500</v>
      </c>
      <c r="F9536" s="496">
        <v>19500</v>
      </c>
      <c r="G9536" s="496">
        <v>20000</v>
      </c>
      <c r="H9536" s="495">
        <v>3</v>
      </c>
      <c r="I9536" s="496">
        <v>58500</v>
      </c>
      <c r="J9536" s="497">
        <v>2400000</v>
      </c>
      <c r="K9536" s="496">
        <v>48000000000</v>
      </c>
    </row>
    <row r="9537" spans="3:11" x14ac:dyDescent="0.25">
      <c r="C9537" s="494">
        <v>45769</v>
      </c>
      <c r="D9537" s="495" t="s">
        <v>1155</v>
      </c>
      <c r="E9537" s="496">
        <v>19500</v>
      </c>
      <c r="F9537" s="496">
        <v>19500</v>
      </c>
      <c r="G9537" s="496">
        <v>20000</v>
      </c>
      <c r="H9537" s="495">
        <v>15</v>
      </c>
      <c r="I9537" s="496">
        <v>292500</v>
      </c>
      <c r="J9537" s="497">
        <v>2400000</v>
      </c>
      <c r="K9537" s="496">
        <v>48000000000</v>
      </c>
    </row>
    <row r="9538" spans="3:11" x14ac:dyDescent="0.25">
      <c r="C9538" s="494">
        <v>45769</v>
      </c>
      <c r="D9538" s="495" t="s">
        <v>1155</v>
      </c>
      <c r="E9538" s="496">
        <v>19500</v>
      </c>
      <c r="F9538" s="496">
        <v>19500</v>
      </c>
      <c r="G9538" s="496">
        <v>20000</v>
      </c>
      <c r="H9538" s="495">
        <v>20</v>
      </c>
      <c r="I9538" s="496">
        <v>390000</v>
      </c>
      <c r="J9538" s="497">
        <v>2400000</v>
      </c>
      <c r="K9538" s="496">
        <v>48000000000</v>
      </c>
    </row>
    <row r="9539" spans="3:11" x14ac:dyDescent="0.25">
      <c r="C9539" s="494">
        <v>45769</v>
      </c>
      <c r="D9539" s="495" t="s">
        <v>1155</v>
      </c>
      <c r="E9539" s="496">
        <v>19500</v>
      </c>
      <c r="F9539" s="496">
        <v>19500</v>
      </c>
      <c r="G9539" s="496">
        <v>20000</v>
      </c>
      <c r="H9539" s="495">
        <v>1</v>
      </c>
      <c r="I9539" s="496">
        <v>19500</v>
      </c>
      <c r="J9539" s="497">
        <v>2400000</v>
      </c>
      <c r="K9539" s="496">
        <v>48000000000</v>
      </c>
    </row>
    <row r="9540" spans="3:11" x14ac:dyDescent="0.25">
      <c r="C9540" s="494">
        <v>45769</v>
      </c>
      <c r="D9540" s="495" t="s">
        <v>312</v>
      </c>
      <c r="E9540" s="496">
        <v>15100</v>
      </c>
      <c r="F9540" s="496">
        <v>15050</v>
      </c>
      <c r="G9540" s="496">
        <v>15500</v>
      </c>
      <c r="H9540" s="495">
        <v>7</v>
      </c>
      <c r="I9540" s="496">
        <v>105700</v>
      </c>
      <c r="J9540" s="497">
        <v>20000000</v>
      </c>
      <c r="K9540" s="496">
        <v>310000000000</v>
      </c>
    </row>
    <row r="9541" spans="3:11" x14ac:dyDescent="0.25">
      <c r="C9541" s="494">
        <v>45769</v>
      </c>
      <c r="D9541" s="495" t="s">
        <v>1154</v>
      </c>
      <c r="E9541" s="496">
        <v>22500</v>
      </c>
      <c r="F9541" s="496">
        <v>22500</v>
      </c>
      <c r="G9541" s="496">
        <v>23000</v>
      </c>
      <c r="H9541" s="495">
        <v>2</v>
      </c>
      <c r="I9541" s="496">
        <v>45000</v>
      </c>
      <c r="J9541" s="497">
        <v>600000</v>
      </c>
      <c r="K9541" s="496">
        <v>13800000000</v>
      </c>
    </row>
    <row r="9542" spans="3:11" x14ac:dyDescent="0.25">
      <c r="C9542" s="494">
        <v>45769</v>
      </c>
      <c r="D9542" s="495" t="s">
        <v>312</v>
      </c>
      <c r="E9542" s="496">
        <v>15100</v>
      </c>
      <c r="F9542" s="496">
        <v>15050</v>
      </c>
      <c r="G9542" s="496">
        <v>15500</v>
      </c>
      <c r="H9542" s="495">
        <v>80</v>
      </c>
      <c r="I9542" s="496">
        <v>1208000</v>
      </c>
      <c r="J9542" s="497">
        <v>20000000</v>
      </c>
      <c r="K9542" s="496">
        <v>310000000000</v>
      </c>
    </row>
    <row r="9543" spans="3:11" x14ac:dyDescent="0.25">
      <c r="C9543" s="494">
        <v>45769</v>
      </c>
      <c r="D9543" s="495" t="s">
        <v>312</v>
      </c>
      <c r="E9543" s="496">
        <v>15100</v>
      </c>
      <c r="F9543" s="496">
        <v>15050</v>
      </c>
      <c r="G9543" s="496">
        <v>15500</v>
      </c>
      <c r="H9543" s="495">
        <v>1</v>
      </c>
      <c r="I9543" s="496">
        <v>15100</v>
      </c>
      <c r="J9543" s="497">
        <v>20000000</v>
      </c>
      <c r="K9543" s="496">
        <v>310000000000</v>
      </c>
    </row>
    <row r="9544" spans="3:11" x14ac:dyDescent="0.25">
      <c r="C9544" s="494">
        <v>45769</v>
      </c>
      <c r="D9544" s="495" t="s">
        <v>310</v>
      </c>
      <c r="E9544" s="496">
        <v>61000</v>
      </c>
      <c r="F9544" s="496">
        <v>61000</v>
      </c>
      <c r="G9544" s="496">
        <v>61100</v>
      </c>
      <c r="H9544" s="495">
        <v>4</v>
      </c>
      <c r="I9544" s="496">
        <v>244000</v>
      </c>
      <c r="J9544" s="238">
        <v>19450000</v>
      </c>
      <c r="K9544" s="496">
        <v>1188395000000</v>
      </c>
    </row>
    <row r="9545" spans="3:11" x14ac:dyDescent="0.25">
      <c r="C9545" s="494">
        <v>45769</v>
      </c>
      <c r="D9545" s="495" t="s">
        <v>310</v>
      </c>
      <c r="E9545" s="496">
        <v>61000</v>
      </c>
      <c r="F9545" s="496">
        <v>61000</v>
      </c>
      <c r="G9545" s="496">
        <v>61100</v>
      </c>
      <c r="H9545" s="495">
        <v>1</v>
      </c>
      <c r="I9545" s="496">
        <v>61000</v>
      </c>
      <c r="J9545" s="238">
        <v>19450000</v>
      </c>
      <c r="K9545" s="496">
        <v>1188395000000</v>
      </c>
    </row>
    <row r="9546" spans="3:11" x14ac:dyDescent="0.25">
      <c r="C9546" s="494">
        <v>45769</v>
      </c>
      <c r="D9546" s="495" t="s">
        <v>310</v>
      </c>
      <c r="E9546" s="496">
        <v>61000</v>
      </c>
      <c r="F9546" s="496">
        <v>61000</v>
      </c>
      <c r="G9546" s="496">
        <v>61100</v>
      </c>
      <c r="H9546" s="495">
        <v>8</v>
      </c>
      <c r="I9546" s="496">
        <v>488000</v>
      </c>
      <c r="J9546" s="238">
        <v>19450000</v>
      </c>
      <c r="K9546" s="496">
        <v>1188395000000</v>
      </c>
    </row>
    <row r="9547" spans="3:11" x14ac:dyDescent="0.25">
      <c r="C9547" s="494">
        <v>45769</v>
      </c>
      <c r="D9547" s="495" t="s">
        <v>310</v>
      </c>
      <c r="E9547" s="496">
        <v>61000</v>
      </c>
      <c r="F9547" s="496">
        <v>61000</v>
      </c>
      <c r="G9547" s="496">
        <v>61100</v>
      </c>
      <c r="H9547" s="495">
        <v>2</v>
      </c>
      <c r="I9547" s="496">
        <v>122000</v>
      </c>
      <c r="J9547" s="238">
        <v>19450000</v>
      </c>
      <c r="K9547" s="496">
        <v>1188395000000</v>
      </c>
    </row>
    <row r="9548" spans="3:11" x14ac:dyDescent="0.25">
      <c r="C9548" s="494">
        <v>45769</v>
      </c>
      <c r="D9548" s="495" t="s">
        <v>1154</v>
      </c>
      <c r="E9548" s="496">
        <v>22500</v>
      </c>
      <c r="F9548" s="496">
        <v>22500</v>
      </c>
      <c r="G9548" s="496">
        <v>23000</v>
      </c>
      <c r="H9548" s="495">
        <v>1</v>
      </c>
      <c r="I9548" s="496">
        <v>22500</v>
      </c>
      <c r="J9548" s="497">
        <v>600000</v>
      </c>
      <c r="K9548" s="496">
        <v>13800000000</v>
      </c>
    </row>
    <row r="9549" spans="3:11" x14ac:dyDescent="0.25">
      <c r="C9549" s="494">
        <v>45769</v>
      </c>
      <c r="D9549" s="495" t="s">
        <v>1155</v>
      </c>
      <c r="E9549" s="496">
        <v>19500</v>
      </c>
      <c r="F9549" s="496">
        <v>19500</v>
      </c>
      <c r="G9549" s="496">
        <v>20000</v>
      </c>
      <c r="H9549" s="495">
        <v>1</v>
      </c>
      <c r="I9549" s="496">
        <v>19500</v>
      </c>
      <c r="J9549" s="497">
        <v>2400000</v>
      </c>
      <c r="K9549" s="496">
        <v>48000000000</v>
      </c>
    </row>
    <row r="9550" spans="3:11" x14ac:dyDescent="0.25">
      <c r="C9550" s="494">
        <v>45769</v>
      </c>
      <c r="D9550" s="495" t="s">
        <v>312</v>
      </c>
      <c r="E9550" s="496">
        <v>15100</v>
      </c>
      <c r="F9550" s="496">
        <v>15050</v>
      </c>
      <c r="G9550" s="496">
        <v>15500</v>
      </c>
      <c r="H9550" s="495">
        <v>1</v>
      </c>
      <c r="I9550" s="496">
        <v>15100</v>
      </c>
      <c r="J9550" s="497">
        <v>20000000</v>
      </c>
      <c r="K9550" s="496">
        <v>310000000000</v>
      </c>
    </row>
    <row r="9551" spans="3:11" x14ac:dyDescent="0.25">
      <c r="C9551" s="494">
        <v>45769</v>
      </c>
      <c r="D9551" s="495" t="s">
        <v>1155</v>
      </c>
      <c r="E9551" s="496">
        <v>19500</v>
      </c>
      <c r="F9551" s="496">
        <v>19500</v>
      </c>
      <c r="G9551" s="496">
        <v>20000</v>
      </c>
      <c r="H9551" s="495">
        <v>4</v>
      </c>
      <c r="I9551" s="496">
        <v>78000</v>
      </c>
      <c r="J9551" s="497">
        <v>2400000</v>
      </c>
      <c r="K9551" s="496">
        <v>48000000000</v>
      </c>
    </row>
    <row r="9552" spans="3:11" x14ac:dyDescent="0.25">
      <c r="C9552" s="494">
        <v>45769</v>
      </c>
      <c r="D9552" s="495" t="s">
        <v>1154</v>
      </c>
      <c r="E9552" s="496">
        <v>22500</v>
      </c>
      <c r="F9552" s="496">
        <v>22500</v>
      </c>
      <c r="G9552" s="496">
        <v>23000</v>
      </c>
      <c r="H9552" s="495">
        <v>25</v>
      </c>
      <c r="I9552" s="496">
        <v>562500</v>
      </c>
      <c r="J9552" s="497">
        <v>600000</v>
      </c>
      <c r="K9552" s="496">
        <v>13800000000</v>
      </c>
    </row>
    <row r="9553" spans="3:11" x14ac:dyDescent="0.25">
      <c r="C9553" s="494">
        <v>45769</v>
      </c>
      <c r="D9553" s="495" t="s">
        <v>310</v>
      </c>
      <c r="E9553" s="496">
        <v>61000</v>
      </c>
      <c r="F9553" s="496">
        <v>61000</v>
      </c>
      <c r="G9553" s="496">
        <v>61100</v>
      </c>
      <c r="H9553" s="495">
        <v>1</v>
      </c>
      <c r="I9553" s="496">
        <v>61000</v>
      </c>
      <c r="J9553" s="238">
        <v>19450000</v>
      </c>
      <c r="K9553" s="496">
        <v>1188395000000</v>
      </c>
    </row>
    <row r="9554" spans="3:11" x14ac:dyDescent="0.25">
      <c r="C9554" s="494">
        <v>45769</v>
      </c>
      <c r="D9554" s="495" t="s">
        <v>312</v>
      </c>
      <c r="E9554" s="496">
        <v>15100</v>
      </c>
      <c r="F9554" s="496">
        <v>15050</v>
      </c>
      <c r="G9554" s="496">
        <v>15500</v>
      </c>
      <c r="H9554" s="495">
        <v>3</v>
      </c>
      <c r="I9554" s="496">
        <v>45300</v>
      </c>
      <c r="J9554" s="497">
        <v>20000000</v>
      </c>
      <c r="K9554" s="496">
        <v>310000000000</v>
      </c>
    </row>
    <row r="9555" spans="3:11" x14ac:dyDescent="0.25">
      <c r="C9555" s="494">
        <v>45769</v>
      </c>
      <c r="D9555" s="495" t="s">
        <v>1154</v>
      </c>
      <c r="E9555" s="496">
        <v>22500</v>
      </c>
      <c r="F9555" s="496">
        <v>22500</v>
      </c>
      <c r="G9555" s="496">
        <v>23000</v>
      </c>
      <c r="H9555" s="495">
        <v>3</v>
      </c>
      <c r="I9555" s="496">
        <v>67500</v>
      </c>
      <c r="J9555" s="497">
        <v>600000</v>
      </c>
      <c r="K9555" s="496">
        <v>13800000000</v>
      </c>
    </row>
    <row r="9556" spans="3:11" x14ac:dyDescent="0.25">
      <c r="C9556" s="494">
        <v>45769</v>
      </c>
      <c r="D9556" s="495" t="s">
        <v>1154</v>
      </c>
      <c r="E9556" s="496">
        <v>22500</v>
      </c>
      <c r="F9556" s="496">
        <v>22500</v>
      </c>
      <c r="G9556" s="496">
        <v>23000</v>
      </c>
      <c r="H9556" s="495">
        <v>4</v>
      </c>
      <c r="I9556" s="496">
        <v>90000</v>
      </c>
      <c r="J9556" s="497">
        <v>600000</v>
      </c>
      <c r="K9556" s="496">
        <v>13800000000</v>
      </c>
    </row>
    <row r="9557" spans="3:11" x14ac:dyDescent="0.25">
      <c r="C9557" s="494">
        <v>45769</v>
      </c>
      <c r="D9557" s="495" t="s">
        <v>312</v>
      </c>
      <c r="E9557" s="496">
        <v>15100</v>
      </c>
      <c r="F9557" s="496">
        <v>15050</v>
      </c>
      <c r="G9557" s="496">
        <v>15500</v>
      </c>
      <c r="H9557" s="495">
        <v>615</v>
      </c>
      <c r="I9557" s="496">
        <v>9286500</v>
      </c>
      <c r="J9557" s="497">
        <v>20000000</v>
      </c>
      <c r="K9557" s="496">
        <v>310000000000</v>
      </c>
    </row>
    <row r="9558" spans="3:11" x14ac:dyDescent="0.25">
      <c r="C9558" s="494">
        <v>45769</v>
      </c>
      <c r="D9558" s="495" t="s">
        <v>312</v>
      </c>
      <c r="E9558" s="496">
        <v>15100</v>
      </c>
      <c r="F9558" s="496">
        <v>15050</v>
      </c>
      <c r="G9558" s="496">
        <v>15500</v>
      </c>
      <c r="H9558" s="495">
        <v>1</v>
      </c>
      <c r="I9558" s="496">
        <v>15100</v>
      </c>
      <c r="J9558" s="497">
        <v>20000000</v>
      </c>
      <c r="K9558" s="496">
        <v>310000000000</v>
      </c>
    </row>
    <row r="9559" spans="3:11" x14ac:dyDescent="0.25">
      <c r="C9559" s="494">
        <v>45769</v>
      </c>
      <c r="D9559" s="495" t="s">
        <v>312</v>
      </c>
      <c r="E9559" s="496">
        <v>15100</v>
      </c>
      <c r="F9559" s="496">
        <v>15050</v>
      </c>
      <c r="G9559" s="496">
        <v>15500</v>
      </c>
      <c r="H9559" s="495">
        <v>3</v>
      </c>
      <c r="I9559" s="496">
        <v>45300</v>
      </c>
      <c r="J9559" s="497">
        <v>20000000</v>
      </c>
      <c r="K9559" s="496">
        <v>310000000000</v>
      </c>
    </row>
    <row r="9560" spans="3:11" x14ac:dyDescent="0.25">
      <c r="C9560" s="494">
        <v>45769</v>
      </c>
      <c r="D9560" s="495" t="s">
        <v>1155</v>
      </c>
      <c r="E9560" s="496">
        <v>19510</v>
      </c>
      <c r="F9560" s="496">
        <v>19500</v>
      </c>
      <c r="G9560" s="496">
        <v>20000</v>
      </c>
      <c r="H9560" s="495">
        <v>5</v>
      </c>
      <c r="I9560" s="496">
        <v>97550</v>
      </c>
      <c r="J9560" s="497">
        <v>2400000</v>
      </c>
      <c r="K9560" s="496">
        <v>48000000000</v>
      </c>
    </row>
    <row r="9561" spans="3:11" x14ac:dyDescent="0.25">
      <c r="C9561" s="494">
        <v>45769</v>
      </c>
      <c r="D9561" s="495" t="s">
        <v>1154</v>
      </c>
      <c r="E9561" s="496">
        <v>22500</v>
      </c>
      <c r="F9561" s="496">
        <v>22500</v>
      </c>
      <c r="G9561" s="496">
        <v>23000</v>
      </c>
      <c r="H9561" s="495">
        <v>1</v>
      </c>
      <c r="I9561" s="496">
        <v>22500</v>
      </c>
      <c r="J9561" s="497">
        <v>600000</v>
      </c>
      <c r="K9561" s="496">
        <v>13800000000</v>
      </c>
    </row>
    <row r="9562" spans="3:11" x14ac:dyDescent="0.25">
      <c r="C9562" s="494">
        <v>45769</v>
      </c>
      <c r="D9562" s="495" t="s">
        <v>1154</v>
      </c>
      <c r="E9562" s="496">
        <v>22500</v>
      </c>
      <c r="F9562" s="496">
        <v>22500</v>
      </c>
      <c r="G9562" s="496">
        <v>23000</v>
      </c>
      <c r="H9562" s="495">
        <v>2</v>
      </c>
      <c r="I9562" s="496">
        <v>45000</v>
      </c>
      <c r="J9562" s="497">
        <v>600000</v>
      </c>
      <c r="K9562" s="496">
        <v>13800000000</v>
      </c>
    </row>
    <row r="9563" spans="3:11" x14ac:dyDescent="0.25">
      <c r="C9563" s="494">
        <v>45769</v>
      </c>
      <c r="D9563" s="495" t="s">
        <v>312</v>
      </c>
      <c r="E9563" s="496">
        <v>15100</v>
      </c>
      <c r="F9563" s="496">
        <v>15050</v>
      </c>
      <c r="G9563" s="496">
        <v>15500</v>
      </c>
      <c r="H9563" s="495">
        <v>2</v>
      </c>
      <c r="I9563" s="496">
        <v>30200</v>
      </c>
      <c r="J9563" s="497">
        <v>20000000</v>
      </c>
      <c r="K9563" s="496">
        <v>310000000000</v>
      </c>
    </row>
    <row r="9564" spans="3:11" x14ac:dyDescent="0.25">
      <c r="C9564" s="494">
        <v>45769</v>
      </c>
      <c r="D9564" s="495" t="s">
        <v>312</v>
      </c>
      <c r="E9564" s="496">
        <v>15100</v>
      </c>
      <c r="F9564" s="496">
        <v>15050</v>
      </c>
      <c r="G9564" s="496">
        <v>15500</v>
      </c>
      <c r="H9564" s="495">
        <v>10</v>
      </c>
      <c r="I9564" s="496">
        <v>151000</v>
      </c>
      <c r="J9564" s="497">
        <v>20000000</v>
      </c>
      <c r="K9564" s="496">
        <v>310000000000</v>
      </c>
    </row>
    <row r="9565" spans="3:11" x14ac:dyDescent="0.25">
      <c r="C9565" s="494">
        <v>45769</v>
      </c>
      <c r="D9565" s="495" t="s">
        <v>312</v>
      </c>
      <c r="E9565" s="496">
        <v>15100</v>
      </c>
      <c r="F9565" s="496">
        <v>15050</v>
      </c>
      <c r="G9565" s="496">
        <v>15500</v>
      </c>
      <c r="H9565" s="495">
        <v>1</v>
      </c>
      <c r="I9565" s="496">
        <v>15100</v>
      </c>
      <c r="J9565" s="497">
        <v>20000000</v>
      </c>
      <c r="K9565" s="496">
        <v>310000000000</v>
      </c>
    </row>
    <row r="9566" spans="3:11" x14ac:dyDescent="0.25">
      <c r="C9566" s="494">
        <v>45769</v>
      </c>
      <c r="D9566" s="495" t="s">
        <v>312</v>
      </c>
      <c r="E9566" s="496">
        <v>15100</v>
      </c>
      <c r="F9566" s="496">
        <v>15050</v>
      </c>
      <c r="G9566" s="496">
        <v>15500</v>
      </c>
      <c r="H9566" s="495">
        <v>1</v>
      </c>
      <c r="I9566" s="496">
        <v>15100</v>
      </c>
      <c r="J9566" s="497">
        <v>20000000</v>
      </c>
      <c r="K9566" s="496">
        <v>310000000000</v>
      </c>
    </row>
    <row r="9567" spans="3:11" x14ac:dyDescent="0.25">
      <c r="C9567" s="494">
        <v>45769</v>
      </c>
      <c r="D9567" s="495" t="s">
        <v>1154</v>
      </c>
      <c r="E9567" s="496">
        <v>22500</v>
      </c>
      <c r="F9567" s="496">
        <v>22500</v>
      </c>
      <c r="G9567" s="496">
        <v>23000</v>
      </c>
      <c r="H9567" s="495">
        <v>16</v>
      </c>
      <c r="I9567" s="496">
        <v>360000</v>
      </c>
      <c r="J9567" s="497">
        <v>600000</v>
      </c>
      <c r="K9567" s="496">
        <v>13800000000</v>
      </c>
    </row>
    <row r="9568" spans="3:11" x14ac:dyDescent="0.25">
      <c r="C9568" s="494">
        <v>45769</v>
      </c>
      <c r="D9568" s="495" t="s">
        <v>312</v>
      </c>
      <c r="E9568" s="496">
        <v>15100</v>
      </c>
      <c r="F9568" s="496">
        <v>15050</v>
      </c>
      <c r="G9568" s="496">
        <v>15500</v>
      </c>
      <c r="H9568" s="495">
        <v>100</v>
      </c>
      <c r="I9568" s="496">
        <v>1510000</v>
      </c>
      <c r="J9568" s="497">
        <v>20000000</v>
      </c>
      <c r="K9568" s="496">
        <v>310000000000</v>
      </c>
    </row>
    <row r="9569" spans="3:11" x14ac:dyDescent="0.25">
      <c r="C9569" s="494">
        <v>45769</v>
      </c>
      <c r="D9569" s="495" t="s">
        <v>312</v>
      </c>
      <c r="E9569" s="496">
        <v>15100</v>
      </c>
      <c r="F9569" s="496">
        <v>15050</v>
      </c>
      <c r="G9569" s="496">
        <v>15500</v>
      </c>
      <c r="H9569" s="495">
        <v>20</v>
      </c>
      <c r="I9569" s="496">
        <v>302000</v>
      </c>
      <c r="J9569" s="497">
        <v>20000000</v>
      </c>
      <c r="K9569" s="496">
        <v>310000000000</v>
      </c>
    </row>
    <row r="9570" spans="3:11" x14ac:dyDescent="0.25">
      <c r="C9570" s="494">
        <v>45769</v>
      </c>
      <c r="D9570" s="495" t="s">
        <v>312</v>
      </c>
      <c r="E9570" s="496">
        <v>15100</v>
      </c>
      <c r="F9570" s="496">
        <v>15050</v>
      </c>
      <c r="G9570" s="496">
        <v>15500</v>
      </c>
      <c r="H9570" s="495">
        <v>11</v>
      </c>
      <c r="I9570" s="496">
        <v>166100</v>
      </c>
      <c r="J9570" s="497">
        <v>20000000</v>
      </c>
      <c r="K9570" s="496">
        <v>310000000000</v>
      </c>
    </row>
    <row r="9571" spans="3:11" x14ac:dyDescent="0.25">
      <c r="C9571" s="494">
        <v>45769</v>
      </c>
      <c r="D9571" s="495" t="s">
        <v>1154</v>
      </c>
      <c r="E9571" s="496">
        <v>22500</v>
      </c>
      <c r="F9571" s="496">
        <v>22500</v>
      </c>
      <c r="G9571" s="496">
        <v>23000</v>
      </c>
      <c r="H9571" s="495">
        <v>18</v>
      </c>
      <c r="I9571" s="496">
        <v>405000</v>
      </c>
      <c r="J9571" s="497">
        <v>600000</v>
      </c>
      <c r="K9571" s="496">
        <v>13800000000</v>
      </c>
    </row>
    <row r="9572" spans="3:11" x14ac:dyDescent="0.25">
      <c r="C9572" s="494">
        <v>45769</v>
      </c>
      <c r="D9572" s="495" t="s">
        <v>1154</v>
      </c>
      <c r="E9572" s="496">
        <v>22500</v>
      </c>
      <c r="F9572" s="496">
        <v>22500</v>
      </c>
      <c r="G9572" s="496">
        <v>23000</v>
      </c>
      <c r="H9572" s="495">
        <v>20</v>
      </c>
      <c r="I9572" s="496">
        <v>450000</v>
      </c>
      <c r="J9572" s="497">
        <v>600000</v>
      </c>
      <c r="K9572" s="496">
        <v>13800000000</v>
      </c>
    </row>
    <row r="9573" spans="3:11" x14ac:dyDescent="0.25">
      <c r="C9573" s="494">
        <v>45769</v>
      </c>
      <c r="D9573" s="495" t="s">
        <v>1154</v>
      </c>
      <c r="E9573" s="496">
        <v>22500</v>
      </c>
      <c r="F9573" s="496">
        <v>22500</v>
      </c>
      <c r="G9573" s="496">
        <v>23000</v>
      </c>
      <c r="H9573" s="495">
        <v>2</v>
      </c>
      <c r="I9573" s="496">
        <v>45000</v>
      </c>
      <c r="J9573" s="497">
        <v>600000</v>
      </c>
      <c r="K9573" s="496">
        <v>13800000000</v>
      </c>
    </row>
    <row r="9574" spans="3:11" x14ac:dyDescent="0.25">
      <c r="C9574" s="494">
        <v>45769</v>
      </c>
      <c r="D9574" s="495" t="s">
        <v>1154</v>
      </c>
      <c r="E9574" s="496">
        <v>22500</v>
      </c>
      <c r="F9574" s="496">
        <v>22500</v>
      </c>
      <c r="G9574" s="496">
        <v>23000</v>
      </c>
      <c r="H9574" s="495">
        <v>2</v>
      </c>
      <c r="I9574" s="496">
        <v>45000</v>
      </c>
      <c r="J9574" s="497">
        <v>600000</v>
      </c>
      <c r="K9574" s="496">
        <v>13800000000</v>
      </c>
    </row>
    <row r="9575" spans="3:11" x14ac:dyDescent="0.25">
      <c r="C9575" s="494">
        <v>45769</v>
      </c>
      <c r="D9575" s="495" t="s">
        <v>1154</v>
      </c>
      <c r="E9575" s="496">
        <v>22500</v>
      </c>
      <c r="F9575" s="496">
        <v>22500</v>
      </c>
      <c r="G9575" s="496">
        <v>23000</v>
      </c>
      <c r="H9575" s="495">
        <v>3</v>
      </c>
      <c r="I9575" s="496">
        <v>67500</v>
      </c>
      <c r="J9575" s="497">
        <v>600000</v>
      </c>
      <c r="K9575" s="496">
        <v>13800000000</v>
      </c>
    </row>
    <row r="9576" spans="3:11" x14ac:dyDescent="0.25">
      <c r="C9576" s="494">
        <v>45769</v>
      </c>
      <c r="D9576" s="495" t="s">
        <v>310</v>
      </c>
      <c r="E9576" s="496">
        <v>65000</v>
      </c>
      <c r="F9576" s="496">
        <v>61000</v>
      </c>
      <c r="G9576" s="496">
        <v>61100</v>
      </c>
      <c r="H9576" s="495">
        <v>9</v>
      </c>
      <c r="I9576" s="496">
        <v>585000</v>
      </c>
      <c r="J9576" s="238">
        <v>19450000</v>
      </c>
      <c r="K9576" s="496">
        <v>1188395000000</v>
      </c>
    </row>
    <row r="9577" spans="3:11" x14ac:dyDescent="0.25">
      <c r="C9577" s="494">
        <v>45769</v>
      </c>
      <c r="D9577" s="495" t="s">
        <v>312</v>
      </c>
      <c r="E9577" s="496">
        <v>15500</v>
      </c>
      <c r="F9577" s="496">
        <v>15050</v>
      </c>
      <c r="G9577" s="496">
        <v>15500</v>
      </c>
      <c r="H9577" s="495">
        <v>2</v>
      </c>
      <c r="I9577" s="496">
        <v>31000</v>
      </c>
      <c r="J9577" s="497">
        <v>20000000</v>
      </c>
      <c r="K9577" s="496">
        <v>310000000000</v>
      </c>
    </row>
    <row r="9578" spans="3:11" x14ac:dyDescent="0.25">
      <c r="C9578" s="494">
        <v>45769</v>
      </c>
      <c r="D9578" s="495" t="s">
        <v>312</v>
      </c>
      <c r="E9578" s="496">
        <v>15500</v>
      </c>
      <c r="F9578" s="496">
        <v>15050</v>
      </c>
      <c r="G9578" s="496">
        <v>15500</v>
      </c>
      <c r="H9578" s="495">
        <v>9</v>
      </c>
      <c r="I9578" s="496">
        <v>139500</v>
      </c>
      <c r="J9578" s="497">
        <v>20000000</v>
      </c>
      <c r="K9578" s="496">
        <v>310000000000</v>
      </c>
    </row>
    <row r="9579" spans="3:11" x14ac:dyDescent="0.25">
      <c r="C9579" s="494">
        <v>45769</v>
      </c>
      <c r="D9579" s="495" t="s">
        <v>312</v>
      </c>
      <c r="E9579" s="496">
        <v>15500</v>
      </c>
      <c r="F9579" s="496">
        <v>15050</v>
      </c>
      <c r="G9579" s="496">
        <v>15500</v>
      </c>
      <c r="H9579" s="495">
        <v>3</v>
      </c>
      <c r="I9579" s="496">
        <v>46500</v>
      </c>
      <c r="J9579" s="497">
        <v>20000000</v>
      </c>
      <c r="K9579" s="496">
        <v>310000000000</v>
      </c>
    </row>
    <row r="9580" spans="3:11" x14ac:dyDescent="0.25">
      <c r="C9580" s="494">
        <v>45769</v>
      </c>
      <c r="D9580" s="495" t="s">
        <v>310</v>
      </c>
      <c r="E9580" s="496">
        <v>65000</v>
      </c>
      <c r="F9580" s="496">
        <v>61000</v>
      </c>
      <c r="G9580" s="496">
        <v>61100</v>
      </c>
      <c r="H9580" s="495">
        <v>1</v>
      </c>
      <c r="I9580" s="496">
        <v>65000</v>
      </c>
      <c r="J9580" s="238">
        <v>19450000</v>
      </c>
      <c r="K9580" s="496">
        <v>1188395000000</v>
      </c>
    </row>
    <row r="9581" spans="3:11" x14ac:dyDescent="0.25">
      <c r="C9581" s="494">
        <v>45769</v>
      </c>
      <c r="D9581" s="495" t="s">
        <v>310</v>
      </c>
      <c r="E9581" s="496">
        <v>61100</v>
      </c>
      <c r="F9581" s="496">
        <v>61000</v>
      </c>
      <c r="G9581" s="496">
        <v>61100</v>
      </c>
      <c r="H9581" s="495">
        <v>2</v>
      </c>
      <c r="I9581" s="496">
        <v>122200</v>
      </c>
      <c r="J9581" s="238">
        <v>19450000</v>
      </c>
      <c r="K9581" s="496">
        <v>1188395000000</v>
      </c>
    </row>
    <row r="9582" spans="3:11" x14ac:dyDescent="0.25">
      <c r="C9582" s="494">
        <v>45769</v>
      </c>
      <c r="D9582" s="495" t="s">
        <v>1155</v>
      </c>
      <c r="E9582" s="496">
        <v>20000</v>
      </c>
      <c r="F9582" s="496">
        <v>19500</v>
      </c>
      <c r="G9582" s="496">
        <v>20000</v>
      </c>
      <c r="H9582" s="495">
        <v>1</v>
      </c>
      <c r="I9582" s="496">
        <v>20000</v>
      </c>
      <c r="J9582" s="497">
        <v>2400000</v>
      </c>
      <c r="K9582" s="496">
        <v>48000000000</v>
      </c>
    </row>
    <row r="9583" spans="3:11" x14ac:dyDescent="0.25">
      <c r="C9583" s="494">
        <v>45769</v>
      </c>
      <c r="D9583" s="495" t="s">
        <v>312</v>
      </c>
      <c r="E9583" s="496">
        <v>15500</v>
      </c>
      <c r="F9583" s="496">
        <v>15050</v>
      </c>
      <c r="G9583" s="496">
        <v>15500</v>
      </c>
      <c r="H9583" s="495">
        <v>1</v>
      </c>
      <c r="I9583" s="496">
        <v>15500</v>
      </c>
      <c r="J9583" s="497">
        <v>20000000</v>
      </c>
      <c r="K9583" s="496">
        <v>310000000000</v>
      </c>
    </row>
    <row r="9584" spans="3:11" x14ac:dyDescent="0.25">
      <c r="C9584" s="494">
        <v>45769</v>
      </c>
      <c r="D9584" s="495" t="s">
        <v>1154</v>
      </c>
      <c r="E9584" s="496">
        <v>23000</v>
      </c>
      <c r="F9584" s="496">
        <v>22500</v>
      </c>
      <c r="G9584" s="496">
        <v>23000</v>
      </c>
      <c r="H9584" s="495">
        <v>1</v>
      </c>
      <c r="I9584" s="496">
        <v>23000</v>
      </c>
      <c r="J9584" s="497">
        <v>600000</v>
      </c>
      <c r="K9584" s="496">
        <v>13800000000</v>
      </c>
    </row>
    <row r="9585" spans="3:11" x14ac:dyDescent="0.25">
      <c r="C9585" s="494">
        <v>45769</v>
      </c>
      <c r="D9585" s="495" t="s">
        <v>312</v>
      </c>
      <c r="E9585" s="496">
        <v>15500</v>
      </c>
      <c r="F9585" s="496">
        <v>15050</v>
      </c>
      <c r="G9585" s="496">
        <v>15500</v>
      </c>
      <c r="H9585" s="495">
        <v>8</v>
      </c>
      <c r="I9585" s="496">
        <v>124000</v>
      </c>
      <c r="J9585" s="497">
        <v>20000000</v>
      </c>
      <c r="K9585" s="496">
        <v>310000000000</v>
      </c>
    </row>
    <row r="9586" spans="3:11" x14ac:dyDescent="0.25">
      <c r="C9586" s="494">
        <v>45769</v>
      </c>
      <c r="D9586" s="495" t="s">
        <v>312</v>
      </c>
      <c r="E9586" s="496">
        <v>15500</v>
      </c>
      <c r="F9586" s="496">
        <v>15050</v>
      </c>
      <c r="G9586" s="496">
        <v>15500</v>
      </c>
      <c r="H9586" s="495">
        <v>1</v>
      </c>
      <c r="I9586" s="496">
        <v>15500</v>
      </c>
      <c r="J9586" s="497">
        <v>20000000</v>
      </c>
      <c r="K9586" s="496">
        <v>310000000000</v>
      </c>
    </row>
    <row r="9587" spans="3:11" x14ac:dyDescent="0.25">
      <c r="C9587" s="494">
        <v>45769</v>
      </c>
      <c r="D9587" s="495" t="s">
        <v>1155</v>
      </c>
      <c r="E9587" s="496">
        <v>20000</v>
      </c>
      <c r="F9587" s="496">
        <v>19500</v>
      </c>
      <c r="G9587" s="496">
        <v>20000</v>
      </c>
      <c r="H9587" s="495">
        <v>15</v>
      </c>
      <c r="I9587" s="496">
        <v>300000</v>
      </c>
      <c r="J9587" s="497">
        <v>2400000</v>
      </c>
      <c r="K9587" s="496">
        <v>48000000000</v>
      </c>
    </row>
    <row r="9588" spans="3:11" x14ac:dyDescent="0.25">
      <c r="C9588" s="494">
        <v>45769</v>
      </c>
      <c r="D9588" s="495" t="s">
        <v>312</v>
      </c>
      <c r="E9588" s="496">
        <v>15500</v>
      </c>
      <c r="F9588" s="496">
        <v>15050</v>
      </c>
      <c r="G9588" s="496">
        <v>15500</v>
      </c>
      <c r="H9588" s="495">
        <v>60</v>
      </c>
      <c r="I9588" s="496">
        <v>930000</v>
      </c>
      <c r="J9588" s="497">
        <v>20000000</v>
      </c>
      <c r="K9588" s="496">
        <v>310000000000</v>
      </c>
    </row>
    <row r="9589" spans="3:11" x14ac:dyDescent="0.25">
      <c r="C9589" s="494">
        <v>45769</v>
      </c>
      <c r="D9589" s="495" t="s">
        <v>1155</v>
      </c>
      <c r="E9589" s="496">
        <v>20000</v>
      </c>
      <c r="F9589" s="496">
        <v>19500</v>
      </c>
      <c r="G9589" s="496">
        <v>20000</v>
      </c>
      <c r="H9589" s="495">
        <v>10</v>
      </c>
      <c r="I9589" s="496">
        <v>200000</v>
      </c>
      <c r="J9589" s="497">
        <v>2400000</v>
      </c>
      <c r="K9589" s="496">
        <v>48000000000</v>
      </c>
    </row>
    <row r="9590" spans="3:11" x14ac:dyDescent="0.25">
      <c r="C9590" s="494">
        <v>45770</v>
      </c>
      <c r="D9590" s="495" t="s">
        <v>1154</v>
      </c>
      <c r="E9590" s="496">
        <v>23000</v>
      </c>
      <c r="F9590" s="496">
        <v>23000</v>
      </c>
      <c r="G9590" s="496">
        <v>23200</v>
      </c>
      <c r="H9590" s="495">
        <v>2</v>
      </c>
      <c r="I9590" s="496">
        <v>46000</v>
      </c>
      <c r="J9590" s="497">
        <v>600000</v>
      </c>
      <c r="K9590" s="496">
        <v>13920000000</v>
      </c>
    </row>
    <row r="9591" spans="3:11" x14ac:dyDescent="0.25">
      <c r="C9591" s="494">
        <v>45770</v>
      </c>
      <c r="D9591" s="495" t="s">
        <v>1154</v>
      </c>
      <c r="E9591" s="496">
        <v>23000</v>
      </c>
      <c r="F9591" s="496">
        <v>23000</v>
      </c>
      <c r="G9591" s="496">
        <v>23200</v>
      </c>
      <c r="H9591" s="495">
        <v>5</v>
      </c>
      <c r="I9591" s="496">
        <v>115000</v>
      </c>
      <c r="J9591" s="497">
        <v>600000</v>
      </c>
      <c r="K9591" s="496">
        <v>13920000000</v>
      </c>
    </row>
    <row r="9592" spans="3:11" x14ac:dyDescent="0.25">
      <c r="C9592" s="494">
        <v>45770</v>
      </c>
      <c r="D9592" s="495" t="s">
        <v>1154</v>
      </c>
      <c r="E9592" s="496">
        <v>23000</v>
      </c>
      <c r="F9592" s="496">
        <v>23000</v>
      </c>
      <c r="G9592" s="496">
        <v>23200</v>
      </c>
      <c r="H9592" s="495">
        <v>5</v>
      </c>
      <c r="I9592" s="496">
        <v>115000</v>
      </c>
      <c r="J9592" s="497">
        <v>600000</v>
      </c>
      <c r="K9592" s="496">
        <v>13920000000</v>
      </c>
    </row>
    <row r="9593" spans="3:11" x14ac:dyDescent="0.25">
      <c r="C9593" s="494">
        <v>45770</v>
      </c>
      <c r="D9593" s="495" t="s">
        <v>1154</v>
      </c>
      <c r="E9593" s="496">
        <v>23000</v>
      </c>
      <c r="F9593" s="496">
        <v>23000</v>
      </c>
      <c r="G9593" s="496">
        <v>23200</v>
      </c>
      <c r="H9593" s="495">
        <v>2</v>
      </c>
      <c r="I9593" s="496">
        <v>46000</v>
      </c>
      <c r="J9593" s="497">
        <v>600000</v>
      </c>
      <c r="K9593" s="496">
        <v>13920000000</v>
      </c>
    </row>
    <row r="9594" spans="3:11" x14ac:dyDescent="0.25">
      <c r="C9594" s="494">
        <v>45770</v>
      </c>
      <c r="D9594" s="495" t="s">
        <v>1154</v>
      </c>
      <c r="E9594" s="496">
        <v>23000</v>
      </c>
      <c r="F9594" s="496">
        <v>23000</v>
      </c>
      <c r="G9594" s="496">
        <v>23200</v>
      </c>
      <c r="H9594" s="495">
        <v>3</v>
      </c>
      <c r="I9594" s="496">
        <v>69000</v>
      </c>
      <c r="J9594" s="497">
        <v>600000</v>
      </c>
      <c r="K9594" s="496">
        <v>13920000000</v>
      </c>
    </row>
    <row r="9595" spans="3:11" x14ac:dyDescent="0.25">
      <c r="C9595" s="494">
        <v>45770</v>
      </c>
      <c r="D9595" s="495" t="s">
        <v>1154</v>
      </c>
      <c r="E9595" s="496">
        <v>23000</v>
      </c>
      <c r="F9595" s="496">
        <v>23000</v>
      </c>
      <c r="G9595" s="496">
        <v>23200</v>
      </c>
      <c r="H9595" s="495">
        <v>3</v>
      </c>
      <c r="I9595" s="496">
        <v>69000</v>
      </c>
      <c r="J9595" s="497">
        <v>600000</v>
      </c>
      <c r="K9595" s="496">
        <v>13920000000</v>
      </c>
    </row>
    <row r="9596" spans="3:11" x14ac:dyDescent="0.25">
      <c r="C9596" s="494">
        <v>45770</v>
      </c>
      <c r="D9596" s="495" t="s">
        <v>312</v>
      </c>
      <c r="E9596" s="496">
        <v>15500</v>
      </c>
      <c r="F9596" s="496">
        <v>15500</v>
      </c>
      <c r="G9596" s="496">
        <v>15500</v>
      </c>
      <c r="H9596" s="495">
        <v>2</v>
      </c>
      <c r="I9596" s="496">
        <v>31000</v>
      </c>
      <c r="J9596" s="497">
        <v>20000000</v>
      </c>
      <c r="K9596" s="496">
        <v>310000000000</v>
      </c>
    </row>
    <row r="9597" spans="3:11" x14ac:dyDescent="0.25">
      <c r="C9597" s="494">
        <v>45770</v>
      </c>
      <c r="D9597" s="495" t="s">
        <v>312</v>
      </c>
      <c r="E9597" s="496">
        <v>15500</v>
      </c>
      <c r="F9597" s="496">
        <v>15500</v>
      </c>
      <c r="G9597" s="496">
        <v>15500</v>
      </c>
      <c r="H9597" s="495">
        <v>1</v>
      </c>
      <c r="I9597" s="496">
        <v>15500</v>
      </c>
      <c r="J9597" s="497">
        <v>20000000</v>
      </c>
      <c r="K9597" s="496">
        <v>310000000000</v>
      </c>
    </row>
    <row r="9598" spans="3:11" x14ac:dyDescent="0.25">
      <c r="C9598" s="494">
        <v>45770</v>
      </c>
      <c r="D9598" s="495" t="s">
        <v>312</v>
      </c>
      <c r="E9598" s="496">
        <v>15500</v>
      </c>
      <c r="F9598" s="496">
        <v>15500</v>
      </c>
      <c r="G9598" s="496">
        <v>15500</v>
      </c>
      <c r="H9598" s="495">
        <v>10</v>
      </c>
      <c r="I9598" s="496">
        <v>155000</v>
      </c>
      <c r="J9598" s="497">
        <v>20000000</v>
      </c>
      <c r="K9598" s="496">
        <v>310000000000</v>
      </c>
    </row>
    <row r="9599" spans="3:11" x14ac:dyDescent="0.25">
      <c r="C9599" s="494">
        <v>45770</v>
      </c>
      <c r="D9599" s="495" t="s">
        <v>312</v>
      </c>
      <c r="E9599" s="496">
        <v>15500</v>
      </c>
      <c r="F9599" s="496">
        <v>15500</v>
      </c>
      <c r="G9599" s="496">
        <v>15500</v>
      </c>
      <c r="H9599" s="495">
        <v>1</v>
      </c>
      <c r="I9599" s="496">
        <v>15500</v>
      </c>
      <c r="J9599" s="497">
        <v>20000000</v>
      </c>
      <c r="K9599" s="496">
        <v>310000000000</v>
      </c>
    </row>
    <row r="9600" spans="3:11" x14ac:dyDescent="0.25">
      <c r="C9600" s="494">
        <v>45770</v>
      </c>
      <c r="D9600" s="495" t="s">
        <v>312</v>
      </c>
      <c r="E9600" s="496">
        <v>15500</v>
      </c>
      <c r="F9600" s="496">
        <v>15500</v>
      </c>
      <c r="G9600" s="496">
        <v>15500</v>
      </c>
      <c r="H9600" s="495">
        <v>20</v>
      </c>
      <c r="I9600" s="496">
        <v>310000</v>
      </c>
      <c r="J9600" s="497">
        <v>20000000</v>
      </c>
      <c r="K9600" s="496">
        <v>310000000000</v>
      </c>
    </row>
    <row r="9601" spans="3:11" x14ac:dyDescent="0.25">
      <c r="C9601" s="494">
        <v>45770</v>
      </c>
      <c r="D9601" s="495" t="s">
        <v>312</v>
      </c>
      <c r="E9601" s="496">
        <v>15500</v>
      </c>
      <c r="F9601" s="496">
        <v>15500</v>
      </c>
      <c r="G9601" s="496">
        <v>15500</v>
      </c>
      <c r="H9601" s="495">
        <v>14</v>
      </c>
      <c r="I9601" s="496">
        <v>217000</v>
      </c>
      <c r="J9601" s="497">
        <v>20000000</v>
      </c>
      <c r="K9601" s="496">
        <v>310000000000</v>
      </c>
    </row>
    <row r="9602" spans="3:11" x14ac:dyDescent="0.25">
      <c r="C9602" s="494">
        <v>45770</v>
      </c>
      <c r="D9602" s="495" t="s">
        <v>312</v>
      </c>
      <c r="E9602" s="496">
        <v>15500</v>
      </c>
      <c r="F9602" s="496">
        <v>15500</v>
      </c>
      <c r="G9602" s="496">
        <v>15500</v>
      </c>
      <c r="H9602" s="495">
        <v>4</v>
      </c>
      <c r="I9602" s="496">
        <v>62000</v>
      </c>
      <c r="J9602" s="497">
        <v>20000000</v>
      </c>
      <c r="K9602" s="496">
        <v>310000000000</v>
      </c>
    </row>
    <row r="9603" spans="3:11" x14ac:dyDescent="0.25">
      <c r="C9603" s="494">
        <v>45770</v>
      </c>
      <c r="D9603" s="495" t="s">
        <v>312</v>
      </c>
      <c r="E9603" s="496">
        <v>15500</v>
      </c>
      <c r="F9603" s="496">
        <v>15500</v>
      </c>
      <c r="G9603" s="496">
        <v>15500</v>
      </c>
      <c r="H9603" s="495">
        <v>3</v>
      </c>
      <c r="I9603" s="496">
        <v>46500</v>
      </c>
      <c r="J9603" s="497">
        <v>20000000</v>
      </c>
      <c r="K9603" s="496">
        <v>310000000000</v>
      </c>
    </row>
    <row r="9604" spans="3:11" x14ac:dyDescent="0.25">
      <c r="C9604" s="494">
        <v>45770</v>
      </c>
      <c r="D9604" s="495" t="s">
        <v>312</v>
      </c>
      <c r="E9604" s="496">
        <v>15500</v>
      </c>
      <c r="F9604" s="496">
        <v>15500</v>
      </c>
      <c r="G9604" s="496">
        <v>15500</v>
      </c>
      <c r="H9604" s="495">
        <v>130</v>
      </c>
      <c r="I9604" s="496">
        <v>2015000</v>
      </c>
      <c r="J9604" s="497">
        <v>20000000</v>
      </c>
      <c r="K9604" s="496">
        <v>310000000000</v>
      </c>
    </row>
    <row r="9605" spans="3:11" x14ac:dyDescent="0.25">
      <c r="C9605" s="494">
        <v>45770</v>
      </c>
      <c r="D9605" s="495" t="s">
        <v>312</v>
      </c>
      <c r="E9605" s="496">
        <v>15500</v>
      </c>
      <c r="F9605" s="496">
        <v>15500</v>
      </c>
      <c r="G9605" s="496">
        <v>15500</v>
      </c>
      <c r="H9605" s="495">
        <v>10</v>
      </c>
      <c r="I9605" s="496">
        <v>155000</v>
      </c>
      <c r="J9605" s="497">
        <v>20000000</v>
      </c>
      <c r="K9605" s="496">
        <v>310000000000</v>
      </c>
    </row>
    <row r="9606" spans="3:11" x14ac:dyDescent="0.25">
      <c r="C9606" s="494">
        <v>45770</v>
      </c>
      <c r="D9606" s="495" t="s">
        <v>1155</v>
      </c>
      <c r="E9606" s="496">
        <v>20000</v>
      </c>
      <c r="F9606" s="496">
        <v>20000</v>
      </c>
      <c r="G9606" s="496">
        <v>20000</v>
      </c>
      <c r="H9606" s="495">
        <v>1</v>
      </c>
      <c r="I9606" s="496">
        <v>20000</v>
      </c>
      <c r="J9606" s="497">
        <v>2400000</v>
      </c>
      <c r="K9606" s="496">
        <v>48000000000</v>
      </c>
    </row>
    <row r="9607" spans="3:11" x14ac:dyDescent="0.25">
      <c r="C9607" s="494">
        <v>45770</v>
      </c>
      <c r="D9607" s="495" t="s">
        <v>1155</v>
      </c>
      <c r="E9607" s="496">
        <v>20000</v>
      </c>
      <c r="F9607" s="496">
        <v>20000</v>
      </c>
      <c r="G9607" s="496">
        <v>20000</v>
      </c>
      <c r="H9607" s="495">
        <v>6</v>
      </c>
      <c r="I9607" s="496">
        <v>120000</v>
      </c>
      <c r="J9607" s="497">
        <v>2400000</v>
      </c>
      <c r="K9607" s="496">
        <v>48000000000</v>
      </c>
    </row>
    <row r="9608" spans="3:11" x14ac:dyDescent="0.25">
      <c r="C9608" s="494">
        <v>45770</v>
      </c>
      <c r="D9608" s="495" t="s">
        <v>1155</v>
      </c>
      <c r="E9608" s="496">
        <v>20000</v>
      </c>
      <c r="F9608" s="496">
        <v>20000</v>
      </c>
      <c r="G9608" s="496">
        <v>20000</v>
      </c>
      <c r="H9608" s="495">
        <v>2</v>
      </c>
      <c r="I9608" s="496">
        <v>40000</v>
      </c>
      <c r="J9608" s="497">
        <v>2400000</v>
      </c>
      <c r="K9608" s="496">
        <v>48000000000</v>
      </c>
    </row>
    <row r="9609" spans="3:11" x14ac:dyDescent="0.25">
      <c r="C9609" s="494">
        <v>45770</v>
      </c>
      <c r="D9609" s="495" t="s">
        <v>1155</v>
      </c>
      <c r="E9609" s="496">
        <v>20000</v>
      </c>
      <c r="F9609" s="496">
        <v>20000</v>
      </c>
      <c r="G9609" s="496">
        <v>20000</v>
      </c>
      <c r="H9609" s="495">
        <v>1</v>
      </c>
      <c r="I9609" s="496">
        <v>20000</v>
      </c>
      <c r="J9609" s="497">
        <v>2400000</v>
      </c>
      <c r="K9609" s="496">
        <v>48000000000</v>
      </c>
    </row>
    <row r="9610" spans="3:11" x14ac:dyDescent="0.25">
      <c r="C9610" s="494">
        <v>45770</v>
      </c>
      <c r="D9610" s="495" t="s">
        <v>1155</v>
      </c>
      <c r="E9610" s="496">
        <v>20000</v>
      </c>
      <c r="F9610" s="496">
        <v>20000</v>
      </c>
      <c r="G9610" s="496">
        <v>20000</v>
      </c>
      <c r="H9610" s="495">
        <v>10</v>
      </c>
      <c r="I9610" s="496">
        <v>200000</v>
      </c>
      <c r="J9610" s="497">
        <v>2400000</v>
      </c>
      <c r="K9610" s="496">
        <v>48000000000</v>
      </c>
    </row>
    <row r="9611" spans="3:11" x14ac:dyDescent="0.25">
      <c r="C9611" s="494">
        <v>45770</v>
      </c>
      <c r="D9611" s="495" t="s">
        <v>1155</v>
      </c>
      <c r="E9611" s="496">
        <v>20000</v>
      </c>
      <c r="F9611" s="496">
        <v>20000</v>
      </c>
      <c r="G9611" s="496">
        <v>20000</v>
      </c>
      <c r="H9611" s="495">
        <v>4</v>
      </c>
      <c r="I9611" s="496">
        <v>80000</v>
      </c>
      <c r="J9611" s="497">
        <v>2400000</v>
      </c>
      <c r="K9611" s="496">
        <v>48000000000</v>
      </c>
    </row>
    <row r="9612" spans="3:11" x14ac:dyDescent="0.25">
      <c r="C9612" s="494">
        <v>45770</v>
      </c>
      <c r="D9612" s="495" t="s">
        <v>1155</v>
      </c>
      <c r="E9612" s="496">
        <v>20000</v>
      </c>
      <c r="F9612" s="496">
        <v>20000</v>
      </c>
      <c r="G9612" s="496">
        <v>20000</v>
      </c>
      <c r="H9612" s="495">
        <v>6</v>
      </c>
      <c r="I9612" s="496">
        <v>120000</v>
      </c>
      <c r="J9612" s="497">
        <v>2400000</v>
      </c>
      <c r="K9612" s="496">
        <v>48000000000</v>
      </c>
    </row>
    <row r="9613" spans="3:11" x14ac:dyDescent="0.25">
      <c r="C9613" s="494">
        <v>45770</v>
      </c>
      <c r="D9613" s="495" t="s">
        <v>1155</v>
      </c>
      <c r="E9613" s="496">
        <v>20000</v>
      </c>
      <c r="F9613" s="496">
        <v>20000</v>
      </c>
      <c r="G9613" s="496">
        <v>20000</v>
      </c>
      <c r="H9613" s="495">
        <v>100</v>
      </c>
      <c r="I9613" s="496">
        <v>2000000</v>
      </c>
      <c r="J9613" s="497">
        <v>2400000</v>
      </c>
      <c r="K9613" s="496">
        <v>48000000000</v>
      </c>
    </row>
    <row r="9614" spans="3:11" x14ac:dyDescent="0.25">
      <c r="C9614" s="494">
        <v>45770</v>
      </c>
      <c r="D9614" s="495" t="s">
        <v>310</v>
      </c>
      <c r="E9614" s="496">
        <v>62000</v>
      </c>
      <c r="F9614" s="496">
        <v>61100</v>
      </c>
      <c r="G9614" s="496">
        <v>61100</v>
      </c>
      <c r="H9614" s="495">
        <v>1</v>
      </c>
      <c r="I9614" s="496">
        <v>62000</v>
      </c>
      <c r="J9614" s="238">
        <v>19450000</v>
      </c>
      <c r="K9614" s="496">
        <v>1188395000000</v>
      </c>
    </row>
    <row r="9615" spans="3:11" x14ac:dyDescent="0.25">
      <c r="C9615" s="494">
        <v>45770</v>
      </c>
      <c r="D9615" s="495" t="s">
        <v>312</v>
      </c>
      <c r="E9615" s="496">
        <v>15500</v>
      </c>
      <c r="F9615" s="496">
        <v>15500</v>
      </c>
      <c r="G9615" s="496">
        <v>15500</v>
      </c>
      <c r="H9615" s="495">
        <v>1</v>
      </c>
      <c r="I9615" s="496">
        <v>15500</v>
      </c>
      <c r="J9615" s="497">
        <v>20000000</v>
      </c>
      <c r="K9615" s="496">
        <v>310000000000</v>
      </c>
    </row>
    <row r="9616" spans="3:11" x14ac:dyDescent="0.25">
      <c r="C9616" s="494">
        <v>45770</v>
      </c>
      <c r="D9616" s="495" t="s">
        <v>312</v>
      </c>
      <c r="E9616" s="496">
        <v>15500</v>
      </c>
      <c r="F9616" s="496">
        <v>15500</v>
      </c>
      <c r="G9616" s="496">
        <v>15500</v>
      </c>
      <c r="H9616" s="495">
        <v>2</v>
      </c>
      <c r="I9616" s="496">
        <v>31000</v>
      </c>
      <c r="J9616" s="497">
        <v>20000000</v>
      </c>
      <c r="K9616" s="496">
        <v>310000000000</v>
      </c>
    </row>
    <row r="9617" spans="3:11" x14ac:dyDescent="0.25">
      <c r="C9617" s="494">
        <v>45770</v>
      </c>
      <c r="D9617" s="495" t="s">
        <v>1155</v>
      </c>
      <c r="E9617" s="496">
        <v>20000</v>
      </c>
      <c r="F9617" s="496">
        <v>20000</v>
      </c>
      <c r="G9617" s="496">
        <v>20000</v>
      </c>
      <c r="H9617" s="495">
        <v>6</v>
      </c>
      <c r="I9617" s="496">
        <v>120000</v>
      </c>
      <c r="J9617" s="497">
        <v>2400000</v>
      </c>
      <c r="K9617" s="496">
        <v>48000000000</v>
      </c>
    </row>
    <row r="9618" spans="3:11" x14ac:dyDescent="0.25">
      <c r="C9618" s="494">
        <v>45770</v>
      </c>
      <c r="D9618" s="495" t="s">
        <v>312</v>
      </c>
      <c r="E9618" s="496">
        <v>15500</v>
      </c>
      <c r="F9618" s="496">
        <v>15500</v>
      </c>
      <c r="G9618" s="496">
        <v>15500</v>
      </c>
      <c r="H9618" s="495">
        <v>2</v>
      </c>
      <c r="I9618" s="496">
        <v>31000</v>
      </c>
      <c r="J9618" s="497">
        <v>20000000</v>
      </c>
      <c r="K9618" s="496">
        <v>310000000000</v>
      </c>
    </row>
    <row r="9619" spans="3:11" x14ac:dyDescent="0.25">
      <c r="C9619" s="494">
        <v>45770</v>
      </c>
      <c r="D9619" s="495" t="s">
        <v>1155</v>
      </c>
      <c r="E9619" s="496">
        <v>20000</v>
      </c>
      <c r="F9619" s="496">
        <v>20000</v>
      </c>
      <c r="G9619" s="496">
        <v>20000</v>
      </c>
      <c r="H9619" s="495">
        <v>20</v>
      </c>
      <c r="I9619" s="496">
        <v>400000</v>
      </c>
      <c r="J9619" s="497">
        <v>2400000</v>
      </c>
      <c r="K9619" s="496">
        <v>48000000000</v>
      </c>
    </row>
    <row r="9620" spans="3:11" x14ac:dyDescent="0.25">
      <c r="C9620" s="494">
        <v>45770</v>
      </c>
      <c r="D9620" s="495" t="s">
        <v>310</v>
      </c>
      <c r="E9620" s="496">
        <v>63500</v>
      </c>
      <c r="F9620" s="496">
        <v>61100</v>
      </c>
      <c r="G9620" s="496">
        <v>61100</v>
      </c>
      <c r="H9620" s="495">
        <v>1</v>
      </c>
      <c r="I9620" s="496">
        <v>63500</v>
      </c>
      <c r="J9620" s="238">
        <v>19450000</v>
      </c>
      <c r="K9620" s="496">
        <v>1188395000000</v>
      </c>
    </row>
    <row r="9621" spans="3:11" x14ac:dyDescent="0.25">
      <c r="C9621" s="494">
        <v>45770</v>
      </c>
      <c r="D9621" s="495" t="s">
        <v>1155</v>
      </c>
      <c r="E9621" s="496">
        <v>20000</v>
      </c>
      <c r="F9621" s="496">
        <v>20000</v>
      </c>
      <c r="G9621" s="496">
        <v>20000</v>
      </c>
      <c r="H9621" s="495">
        <v>1</v>
      </c>
      <c r="I9621" s="496">
        <v>20000</v>
      </c>
      <c r="J9621" s="497">
        <v>2400000</v>
      </c>
      <c r="K9621" s="496">
        <v>48000000000</v>
      </c>
    </row>
    <row r="9622" spans="3:11" x14ac:dyDescent="0.25">
      <c r="C9622" s="494">
        <v>45770</v>
      </c>
      <c r="D9622" s="495" t="s">
        <v>1154</v>
      </c>
      <c r="E9622" s="496">
        <v>23399</v>
      </c>
      <c r="F9622" s="496">
        <v>23000</v>
      </c>
      <c r="G9622" s="496">
        <v>23200</v>
      </c>
      <c r="H9622" s="495">
        <v>1</v>
      </c>
      <c r="I9622" s="496">
        <v>23399</v>
      </c>
      <c r="J9622" s="497">
        <v>600000</v>
      </c>
      <c r="K9622" s="496">
        <v>13920000000</v>
      </c>
    </row>
    <row r="9623" spans="3:11" x14ac:dyDescent="0.25">
      <c r="C9623" s="494">
        <v>45770</v>
      </c>
      <c r="D9623" s="495" t="s">
        <v>312</v>
      </c>
      <c r="E9623" s="496">
        <v>15500</v>
      </c>
      <c r="F9623" s="496">
        <v>15500</v>
      </c>
      <c r="G9623" s="496">
        <v>15500</v>
      </c>
      <c r="H9623" s="495">
        <v>3</v>
      </c>
      <c r="I9623" s="496">
        <v>46500</v>
      </c>
      <c r="J9623" s="497">
        <v>20000000</v>
      </c>
      <c r="K9623" s="496">
        <v>310000000000</v>
      </c>
    </row>
    <row r="9624" spans="3:11" x14ac:dyDescent="0.25">
      <c r="C9624" s="494">
        <v>45770</v>
      </c>
      <c r="D9624" s="495" t="s">
        <v>1154</v>
      </c>
      <c r="E9624" s="496">
        <v>23399</v>
      </c>
      <c r="F9624" s="496">
        <v>23000</v>
      </c>
      <c r="G9624" s="496">
        <v>23200</v>
      </c>
      <c r="H9624" s="495">
        <v>25</v>
      </c>
      <c r="I9624" s="496">
        <v>584975</v>
      </c>
      <c r="J9624" s="497">
        <v>600000</v>
      </c>
      <c r="K9624" s="496">
        <v>13920000000</v>
      </c>
    </row>
    <row r="9625" spans="3:11" x14ac:dyDescent="0.25">
      <c r="C9625" s="494">
        <v>45770</v>
      </c>
      <c r="D9625" s="495" t="s">
        <v>1154</v>
      </c>
      <c r="E9625" s="496">
        <v>23040</v>
      </c>
      <c r="F9625" s="496">
        <v>23000</v>
      </c>
      <c r="G9625" s="496">
        <v>23200</v>
      </c>
      <c r="H9625" s="495">
        <v>3</v>
      </c>
      <c r="I9625" s="496">
        <v>69120</v>
      </c>
      <c r="J9625" s="497">
        <v>600000</v>
      </c>
      <c r="K9625" s="496">
        <v>13920000000</v>
      </c>
    </row>
    <row r="9626" spans="3:11" x14ac:dyDescent="0.25">
      <c r="C9626" s="494">
        <v>45770</v>
      </c>
      <c r="D9626" s="495" t="s">
        <v>310</v>
      </c>
      <c r="E9626" s="496">
        <v>63500</v>
      </c>
      <c r="F9626" s="496">
        <v>61100</v>
      </c>
      <c r="G9626" s="496">
        <v>61100</v>
      </c>
      <c r="H9626" s="495">
        <v>2</v>
      </c>
      <c r="I9626" s="496">
        <v>127000</v>
      </c>
      <c r="J9626" s="238">
        <v>19450000</v>
      </c>
      <c r="K9626" s="496">
        <v>1188395000000</v>
      </c>
    </row>
    <row r="9627" spans="3:11" x14ac:dyDescent="0.25">
      <c r="C9627" s="494">
        <v>45770</v>
      </c>
      <c r="D9627" s="495" t="s">
        <v>310</v>
      </c>
      <c r="E9627" s="496">
        <v>63500</v>
      </c>
      <c r="F9627" s="496">
        <v>61100</v>
      </c>
      <c r="G9627" s="496">
        <v>61100</v>
      </c>
      <c r="H9627" s="495">
        <v>2</v>
      </c>
      <c r="I9627" s="496">
        <v>127000</v>
      </c>
      <c r="J9627" s="238">
        <v>19450000</v>
      </c>
      <c r="K9627" s="496">
        <v>1188395000000</v>
      </c>
    </row>
    <row r="9628" spans="3:11" x14ac:dyDescent="0.25">
      <c r="C9628" s="494">
        <v>45770</v>
      </c>
      <c r="D9628" s="495" t="s">
        <v>1154</v>
      </c>
      <c r="E9628" s="496">
        <v>23399</v>
      </c>
      <c r="F9628" s="496">
        <v>23000</v>
      </c>
      <c r="G9628" s="496">
        <v>23200</v>
      </c>
      <c r="H9628" s="495">
        <v>1</v>
      </c>
      <c r="I9628" s="496">
        <v>23399</v>
      </c>
      <c r="J9628" s="497">
        <v>600000</v>
      </c>
      <c r="K9628" s="496">
        <v>13920000000</v>
      </c>
    </row>
    <row r="9629" spans="3:11" x14ac:dyDescent="0.25">
      <c r="C9629" s="494">
        <v>45770</v>
      </c>
      <c r="D9629" s="495" t="s">
        <v>1155</v>
      </c>
      <c r="E9629" s="496">
        <v>20000</v>
      </c>
      <c r="F9629" s="496">
        <v>20000</v>
      </c>
      <c r="G9629" s="496">
        <v>20000</v>
      </c>
      <c r="H9629" s="495">
        <v>2</v>
      </c>
      <c r="I9629" s="496">
        <v>40000</v>
      </c>
      <c r="J9629" s="497">
        <v>2400000</v>
      </c>
      <c r="K9629" s="496">
        <v>48000000000</v>
      </c>
    </row>
    <row r="9630" spans="3:11" x14ac:dyDescent="0.25">
      <c r="C9630" s="494">
        <v>45770</v>
      </c>
      <c r="D9630" s="495" t="s">
        <v>312</v>
      </c>
      <c r="E9630" s="496">
        <v>15500</v>
      </c>
      <c r="F9630" s="496">
        <v>15500</v>
      </c>
      <c r="G9630" s="496">
        <v>15500</v>
      </c>
      <c r="H9630" s="495">
        <v>10</v>
      </c>
      <c r="I9630" s="496">
        <v>155000</v>
      </c>
      <c r="J9630" s="497">
        <v>20000000</v>
      </c>
      <c r="K9630" s="496">
        <v>310000000000</v>
      </c>
    </row>
    <row r="9631" spans="3:11" x14ac:dyDescent="0.25">
      <c r="C9631" s="494">
        <v>45770</v>
      </c>
      <c r="D9631" s="495" t="s">
        <v>1155</v>
      </c>
      <c r="E9631" s="496">
        <v>20000</v>
      </c>
      <c r="F9631" s="496">
        <v>20000</v>
      </c>
      <c r="G9631" s="496">
        <v>20000</v>
      </c>
      <c r="H9631" s="495">
        <v>10</v>
      </c>
      <c r="I9631" s="496">
        <v>200000</v>
      </c>
      <c r="J9631" s="497">
        <v>2400000</v>
      </c>
      <c r="K9631" s="496">
        <v>48000000000</v>
      </c>
    </row>
    <row r="9632" spans="3:11" x14ac:dyDescent="0.25">
      <c r="C9632" s="494">
        <v>45770</v>
      </c>
      <c r="D9632" s="495" t="s">
        <v>1154</v>
      </c>
      <c r="E9632" s="496">
        <v>23200</v>
      </c>
      <c r="F9632" s="496">
        <v>23000</v>
      </c>
      <c r="G9632" s="496">
        <v>23200</v>
      </c>
      <c r="H9632" s="495">
        <v>5</v>
      </c>
      <c r="I9632" s="496">
        <v>116000</v>
      </c>
      <c r="J9632" s="497">
        <v>600000</v>
      </c>
      <c r="K9632" s="496">
        <v>13920000000</v>
      </c>
    </row>
    <row r="9633" spans="3:11" x14ac:dyDescent="0.25">
      <c r="C9633" s="494">
        <v>45770</v>
      </c>
      <c r="D9633" s="495" t="s">
        <v>1155</v>
      </c>
      <c r="E9633" s="496">
        <v>20000</v>
      </c>
      <c r="F9633" s="496">
        <v>20000</v>
      </c>
      <c r="G9633" s="496">
        <v>20000</v>
      </c>
      <c r="H9633" s="495">
        <v>1</v>
      </c>
      <c r="I9633" s="496">
        <v>20000</v>
      </c>
      <c r="J9633" s="497">
        <v>2400000</v>
      </c>
      <c r="K9633" s="496">
        <v>48000000000</v>
      </c>
    </row>
    <row r="9634" spans="3:11" x14ac:dyDescent="0.25">
      <c r="C9634" s="494">
        <v>45770</v>
      </c>
      <c r="D9634" s="495" t="s">
        <v>1154</v>
      </c>
      <c r="E9634" s="496">
        <v>23200</v>
      </c>
      <c r="F9634" s="496">
        <v>23000</v>
      </c>
      <c r="G9634" s="496">
        <v>23200</v>
      </c>
      <c r="H9634" s="495">
        <v>4</v>
      </c>
      <c r="I9634" s="496">
        <v>92800</v>
      </c>
      <c r="J9634" s="497">
        <v>600000</v>
      </c>
      <c r="K9634" s="496">
        <v>13920000000</v>
      </c>
    </row>
    <row r="9635" spans="3:11" x14ac:dyDescent="0.25">
      <c r="C9635" s="494">
        <v>45770</v>
      </c>
      <c r="D9635" s="495" t="s">
        <v>312</v>
      </c>
      <c r="E9635" s="496">
        <v>15500</v>
      </c>
      <c r="F9635" s="496">
        <v>15500</v>
      </c>
      <c r="G9635" s="496">
        <v>15500</v>
      </c>
      <c r="H9635" s="495">
        <v>2</v>
      </c>
      <c r="I9635" s="496">
        <v>31000</v>
      </c>
      <c r="J9635" s="497">
        <v>20000000</v>
      </c>
      <c r="K9635" s="496">
        <v>310000000000</v>
      </c>
    </row>
    <row r="9636" spans="3:11" x14ac:dyDescent="0.25">
      <c r="C9636" s="494">
        <v>45770</v>
      </c>
      <c r="D9636" s="495" t="s">
        <v>1155</v>
      </c>
      <c r="E9636" s="496">
        <v>20000</v>
      </c>
      <c r="F9636" s="496">
        <v>20000</v>
      </c>
      <c r="G9636" s="496">
        <v>20000</v>
      </c>
      <c r="H9636" s="495">
        <v>1</v>
      </c>
      <c r="I9636" s="496">
        <v>20000</v>
      </c>
      <c r="J9636" s="497">
        <v>2400000</v>
      </c>
      <c r="K9636" s="496">
        <v>48000000000</v>
      </c>
    </row>
    <row r="9637" spans="3:11" x14ac:dyDescent="0.25">
      <c r="C9637" s="494">
        <v>45770</v>
      </c>
      <c r="D9637" s="495" t="s">
        <v>312</v>
      </c>
      <c r="E9637" s="496">
        <v>15500</v>
      </c>
      <c r="F9637" s="496">
        <v>15500</v>
      </c>
      <c r="G9637" s="496">
        <v>15500</v>
      </c>
      <c r="H9637" s="495">
        <v>30</v>
      </c>
      <c r="I9637" s="496">
        <v>465000</v>
      </c>
      <c r="J9637" s="497">
        <v>20000000</v>
      </c>
      <c r="K9637" s="496">
        <v>310000000000</v>
      </c>
    </row>
    <row r="9638" spans="3:11" x14ac:dyDescent="0.25">
      <c r="C9638" s="494">
        <v>45770</v>
      </c>
      <c r="D9638" s="495" t="s">
        <v>1154</v>
      </c>
      <c r="E9638" s="496">
        <v>23200</v>
      </c>
      <c r="F9638" s="496">
        <v>23000</v>
      </c>
      <c r="G9638" s="496">
        <v>23200</v>
      </c>
      <c r="H9638" s="495">
        <v>1</v>
      </c>
      <c r="I9638" s="496">
        <v>23200</v>
      </c>
      <c r="J9638" s="497">
        <v>600000</v>
      </c>
      <c r="K9638" s="496">
        <v>13920000000</v>
      </c>
    </row>
    <row r="9639" spans="3:11" x14ac:dyDescent="0.25">
      <c r="C9639" s="494">
        <v>45770</v>
      </c>
      <c r="D9639" s="495" t="s">
        <v>310</v>
      </c>
      <c r="E9639" s="496">
        <v>62750</v>
      </c>
      <c r="F9639" s="496">
        <v>61100</v>
      </c>
      <c r="G9639" s="496">
        <v>61100</v>
      </c>
      <c r="H9639" s="495">
        <v>1</v>
      </c>
      <c r="I9639" s="496">
        <v>62750</v>
      </c>
      <c r="J9639" s="238">
        <v>19450000</v>
      </c>
      <c r="K9639" s="496">
        <v>1188395000000</v>
      </c>
    </row>
    <row r="9640" spans="3:11" x14ac:dyDescent="0.25">
      <c r="C9640" s="494">
        <v>45770</v>
      </c>
      <c r="D9640" s="495" t="s">
        <v>1155</v>
      </c>
      <c r="E9640" s="496">
        <v>20000</v>
      </c>
      <c r="F9640" s="496">
        <v>20000</v>
      </c>
      <c r="G9640" s="496">
        <v>20000</v>
      </c>
      <c r="H9640" s="495">
        <v>25</v>
      </c>
      <c r="I9640" s="496">
        <v>500000</v>
      </c>
      <c r="J9640" s="497">
        <v>2400000</v>
      </c>
      <c r="K9640" s="496">
        <v>48000000000</v>
      </c>
    </row>
    <row r="9641" spans="3:11" x14ac:dyDescent="0.25">
      <c r="C9641" s="494">
        <v>45770</v>
      </c>
      <c r="D9641" s="495" t="s">
        <v>312</v>
      </c>
      <c r="E9641" s="496">
        <v>15500</v>
      </c>
      <c r="F9641" s="496">
        <v>15500</v>
      </c>
      <c r="G9641" s="496">
        <v>15500</v>
      </c>
      <c r="H9641" s="495">
        <v>3</v>
      </c>
      <c r="I9641" s="496">
        <v>46500</v>
      </c>
      <c r="J9641" s="497">
        <v>20000000</v>
      </c>
      <c r="K9641" s="496">
        <v>310000000000</v>
      </c>
    </row>
    <row r="9642" spans="3:11" x14ac:dyDescent="0.25">
      <c r="C9642" s="494">
        <v>45770</v>
      </c>
      <c r="D9642" s="495" t="s">
        <v>310</v>
      </c>
      <c r="E9642" s="496">
        <v>62750</v>
      </c>
      <c r="F9642" s="496">
        <v>61100</v>
      </c>
      <c r="G9642" s="496">
        <v>61100</v>
      </c>
      <c r="H9642" s="495">
        <v>7</v>
      </c>
      <c r="I9642" s="496">
        <v>439250</v>
      </c>
      <c r="J9642" s="238">
        <v>19450000</v>
      </c>
      <c r="K9642" s="496">
        <v>1188395000000</v>
      </c>
    </row>
    <row r="9643" spans="3:11" x14ac:dyDescent="0.25">
      <c r="C9643" s="494">
        <v>45770</v>
      </c>
      <c r="D9643" s="495" t="s">
        <v>312</v>
      </c>
      <c r="E9643" s="496">
        <v>15500</v>
      </c>
      <c r="F9643" s="496">
        <v>15500</v>
      </c>
      <c r="G9643" s="496">
        <v>15500</v>
      </c>
      <c r="H9643" s="495">
        <v>1</v>
      </c>
      <c r="I9643" s="496">
        <v>15500</v>
      </c>
      <c r="J9643" s="497">
        <v>20000000</v>
      </c>
      <c r="K9643" s="496">
        <v>310000000000</v>
      </c>
    </row>
    <row r="9644" spans="3:11" x14ac:dyDescent="0.25">
      <c r="C9644" s="494">
        <v>45770</v>
      </c>
      <c r="D9644" s="495" t="s">
        <v>310</v>
      </c>
      <c r="E9644" s="496">
        <v>62750</v>
      </c>
      <c r="F9644" s="496">
        <v>61100</v>
      </c>
      <c r="G9644" s="496">
        <v>61100</v>
      </c>
      <c r="H9644" s="495">
        <v>2</v>
      </c>
      <c r="I9644" s="496">
        <v>125500</v>
      </c>
      <c r="J9644" s="238">
        <v>19450000</v>
      </c>
      <c r="K9644" s="496">
        <v>1188395000000</v>
      </c>
    </row>
    <row r="9645" spans="3:11" x14ac:dyDescent="0.25">
      <c r="C9645" s="494">
        <v>45770</v>
      </c>
      <c r="D9645" s="495" t="s">
        <v>312</v>
      </c>
      <c r="E9645" s="496">
        <v>15500</v>
      </c>
      <c r="F9645" s="496">
        <v>15500</v>
      </c>
      <c r="G9645" s="496">
        <v>15500</v>
      </c>
      <c r="H9645" s="495">
        <v>5</v>
      </c>
      <c r="I9645" s="496">
        <v>77500</v>
      </c>
      <c r="J9645" s="497">
        <v>20000000</v>
      </c>
      <c r="K9645" s="496">
        <v>310000000000</v>
      </c>
    </row>
    <row r="9646" spans="3:11" x14ac:dyDescent="0.25">
      <c r="C9646" s="494">
        <v>45770</v>
      </c>
      <c r="D9646" s="495" t="s">
        <v>310</v>
      </c>
      <c r="E9646" s="496">
        <v>62750</v>
      </c>
      <c r="F9646" s="496">
        <v>61100</v>
      </c>
      <c r="G9646" s="496">
        <v>61100</v>
      </c>
      <c r="H9646" s="495">
        <v>1</v>
      </c>
      <c r="I9646" s="496">
        <v>62750</v>
      </c>
      <c r="J9646" s="238">
        <v>19450000</v>
      </c>
      <c r="K9646" s="496">
        <v>1188395000000</v>
      </c>
    </row>
    <row r="9647" spans="3:11" x14ac:dyDescent="0.25">
      <c r="C9647" s="494">
        <v>45770</v>
      </c>
      <c r="D9647" s="495" t="s">
        <v>312</v>
      </c>
      <c r="E9647" s="496">
        <v>15500</v>
      </c>
      <c r="F9647" s="496">
        <v>15500</v>
      </c>
      <c r="G9647" s="496">
        <v>15500</v>
      </c>
      <c r="H9647" s="495">
        <v>46</v>
      </c>
      <c r="I9647" s="496">
        <v>713000</v>
      </c>
      <c r="J9647" s="497">
        <v>20000000</v>
      </c>
      <c r="K9647" s="496">
        <v>310000000000</v>
      </c>
    </row>
    <row r="9648" spans="3:11" x14ac:dyDescent="0.25">
      <c r="C9648" s="494">
        <v>45770</v>
      </c>
      <c r="D9648" s="495" t="s">
        <v>312</v>
      </c>
      <c r="E9648" s="496">
        <v>15500</v>
      </c>
      <c r="F9648" s="496">
        <v>15500</v>
      </c>
      <c r="G9648" s="496">
        <v>15500</v>
      </c>
      <c r="H9648" s="495">
        <v>4</v>
      </c>
      <c r="I9648" s="496">
        <v>62000</v>
      </c>
      <c r="J9648" s="497">
        <v>20000000</v>
      </c>
      <c r="K9648" s="496">
        <v>310000000000</v>
      </c>
    </row>
    <row r="9649" spans="3:11" x14ac:dyDescent="0.25">
      <c r="C9649" s="494">
        <v>45770</v>
      </c>
      <c r="D9649" s="495" t="s">
        <v>1155</v>
      </c>
      <c r="E9649" s="496">
        <v>20000</v>
      </c>
      <c r="F9649" s="496">
        <v>20000</v>
      </c>
      <c r="G9649" s="496">
        <v>20000</v>
      </c>
      <c r="H9649" s="495">
        <v>10</v>
      </c>
      <c r="I9649" s="496">
        <v>200000</v>
      </c>
      <c r="J9649" s="497">
        <v>2400000</v>
      </c>
      <c r="K9649" s="496">
        <v>48000000000</v>
      </c>
    </row>
    <row r="9650" spans="3:11" x14ac:dyDescent="0.25">
      <c r="C9650" s="494">
        <v>45770</v>
      </c>
      <c r="D9650" s="495" t="s">
        <v>1155</v>
      </c>
      <c r="E9650" s="496">
        <v>20000</v>
      </c>
      <c r="F9650" s="496">
        <v>20000</v>
      </c>
      <c r="G9650" s="496">
        <v>20000</v>
      </c>
      <c r="H9650" s="495">
        <v>3</v>
      </c>
      <c r="I9650" s="496">
        <v>60000</v>
      </c>
      <c r="J9650" s="497">
        <v>2400000</v>
      </c>
      <c r="K9650" s="496">
        <v>48000000000</v>
      </c>
    </row>
    <row r="9651" spans="3:11" x14ac:dyDescent="0.25">
      <c r="C9651" s="494">
        <v>45770</v>
      </c>
      <c r="D9651" s="495" t="s">
        <v>1154</v>
      </c>
      <c r="E9651" s="496">
        <v>23200</v>
      </c>
      <c r="F9651" s="496">
        <v>23000</v>
      </c>
      <c r="G9651" s="496">
        <v>23200</v>
      </c>
      <c r="H9651" s="495">
        <v>1</v>
      </c>
      <c r="I9651" s="496">
        <v>23200</v>
      </c>
      <c r="J9651" s="497">
        <v>600000</v>
      </c>
      <c r="K9651" s="496">
        <v>13920000000</v>
      </c>
    </row>
    <row r="9652" spans="3:11" x14ac:dyDescent="0.25">
      <c r="C9652" s="494">
        <v>45770</v>
      </c>
      <c r="D9652" s="495" t="s">
        <v>1155</v>
      </c>
      <c r="E9652" s="496">
        <v>20000</v>
      </c>
      <c r="F9652" s="496">
        <v>20000</v>
      </c>
      <c r="G9652" s="496">
        <v>20000</v>
      </c>
      <c r="H9652" s="495">
        <v>1</v>
      </c>
      <c r="I9652" s="496">
        <v>20000</v>
      </c>
      <c r="J9652" s="497">
        <v>2400000</v>
      </c>
      <c r="K9652" s="496">
        <v>48000000000</v>
      </c>
    </row>
    <row r="9653" spans="3:11" x14ac:dyDescent="0.25">
      <c r="C9653" s="494">
        <v>45770</v>
      </c>
      <c r="D9653" s="495" t="s">
        <v>312</v>
      </c>
      <c r="E9653" s="496">
        <v>15500</v>
      </c>
      <c r="F9653" s="496">
        <v>15500</v>
      </c>
      <c r="G9653" s="496">
        <v>15500</v>
      </c>
      <c r="H9653" s="495">
        <v>2</v>
      </c>
      <c r="I9653" s="496">
        <v>31000</v>
      </c>
      <c r="J9653" s="497">
        <v>20000000</v>
      </c>
      <c r="K9653" s="496">
        <v>310000000000</v>
      </c>
    </row>
    <row r="9654" spans="3:11" x14ac:dyDescent="0.25">
      <c r="C9654" s="494">
        <v>45770</v>
      </c>
      <c r="D9654" s="495" t="s">
        <v>1155</v>
      </c>
      <c r="E9654" s="496">
        <v>20000</v>
      </c>
      <c r="F9654" s="496">
        <v>20000</v>
      </c>
      <c r="G9654" s="496">
        <v>20000</v>
      </c>
      <c r="H9654" s="495">
        <v>2</v>
      </c>
      <c r="I9654" s="496">
        <v>40000</v>
      </c>
      <c r="J9654" s="497">
        <v>2400000</v>
      </c>
      <c r="K9654" s="496">
        <v>48000000000</v>
      </c>
    </row>
    <row r="9655" spans="3:11" x14ac:dyDescent="0.25">
      <c r="C9655" s="494">
        <v>45771</v>
      </c>
      <c r="D9655" s="495" t="s">
        <v>1154</v>
      </c>
      <c r="E9655" s="496">
        <v>23200</v>
      </c>
      <c r="F9655" s="496">
        <v>23200</v>
      </c>
      <c r="G9655" s="496">
        <v>23399</v>
      </c>
      <c r="H9655" s="495">
        <v>2</v>
      </c>
      <c r="I9655" s="496">
        <v>46400</v>
      </c>
      <c r="J9655" s="497">
        <v>600000</v>
      </c>
      <c r="K9655" s="496">
        <v>14039400000</v>
      </c>
    </row>
    <row r="9656" spans="3:11" x14ac:dyDescent="0.25">
      <c r="C9656" s="494">
        <v>45771</v>
      </c>
      <c r="D9656" s="495" t="s">
        <v>1154</v>
      </c>
      <c r="E9656" s="496">
        <v>23200</v>
      </c>
      <c r="F9656" s="496">
        <v>23200</v>
      </c>
      <c r="G9656" s="496">
        <v>23399</v>
      </c>
      <c r="H9656" s="495">
        <v>2</v>
      </c>
      <c r="I9656" s="496">
        <v>46400</v>
      </c>
      <c r="J9656" s="497">
        <v>600000</v>
      </c>
      <c r="K9656" s="496">
        <v>14039400000</v>
      </c>
    </row>
    <row r="9657" spans="3:11" x14ac:dyDescent="0.25">
      <c r="C9657" s="494">
        <v>45771</v>
      </c>
      <c r="D9657" s="495" t="s">
        <v>1154</v>
      </c>
      <c r="E9657" s="496">
        <v>23200</v>
      </c>
      <c r="F9657" s="496">
        <v>23200</v>
      </c>
      <c r="G9657" s="496">
        <v>23399</v>
      </c>
      <c r="H9657" s="495">
        <v>3</v>
      </c>
      <c r="I9657" s="496">
        <v>69600</v>
      </c>
      <c r="J9657" s="497">
        <v>600000</v>
      </c>
      <c r="K9657" s="496">
        <v>14039400000</v>
      </c>
    </row>
    <row r="9658" spans="3:11" x14ac:dyDescent="0.25">
      <c r="C9658" s="494">
        <v>45771</v>
      </c>
      <c r="D9658" s="495" t="s">
        <v>312</v>
      </c>
      <c r="E9658" s="496">
        <v>15500</v>
      </c>
      <c r="F9658" s="496">
        <v>15500</v>
      </c>
      <c r="G9658" s="496">
        <v>15580</v>
      </c>
      <c r="H9658" s="495">
        <v>1</v>
      </c>
      <c r="I9658" s="496">
        <v>15500</v>
      </c>
      <c r="J9658" s="497">
        <v>20000000</v>
      </c>
      <c r="K9658" s="496">
        <v>311600000000</v>
      </c>
    </row>
    <row r="9659" spans="3:11" x14ac:dyDescent="0.25">
      <c r="C9659" s="494">
        <v>45771</v>
      </c>
      <c r="D9659" s="495" t="s">
        <v>312</v>
      </c>
      <c r="E9659" s="496">
        <v>15500</v>
      </c>
      <c r="F9659" s="496">
        <v>15500</v>
      </c>
      <c r="G9659" s="496">
        <v>15580</v>
      </c>
      <c r="H9659" s="495">
        <v>7</v>
      </c>
      <c r="I9659" s="496">
        <v>108500</v>
      </c>
      <c r="J9659" s="497">
        <v>20000000</v>
      </c>
      <c r="K9659" s="496">
        <v>311600000000</v>
      </c>
    </row>
    <row r="9660" spans="3:11" x14ac:dyDescent="0.25">
      <c r="C9660" s="494">
        <v>45771</v>
      </c>
      <c r="D9660" s="495" t="s">
        <v>312</v>
      </c>
      <c r="E9660" s="496">
        <v>15500</v>
      </c>
      <c r="F9660" s="496">
        <v>15500</v>
      </c>
      <c r="G9660" s="496">
        <v>15580</v>
      </c>
      <c r="H9660" s="495">
        <v>8</v>
      </c>
      <c r="I9660" s="496">
        <v>124000</v>
      </c>
      <c r="J9660" s="497">
        <v>20000000</v>
      </c>
      <c r="K9660" s="496">
        <v>311600000000</v>
      </c>
    </row>
    <row r="9661" spans="3:11" x14ac:dyDescent="0.25">
      <c r="C9661" s="494">
        <v>45771</v>
      </c>
      <c r="D9661" s="495" t="s">
        <v>312</v>
      </c>
      <c r="E9661" s="496">
        <v>15500</v>
      </c>
      <c r="F9661" s="496">
        <v>15500</v>
      </c>
      <c r="G9661" s="496">
        <v>15580</v>
      </c>
      <c r="H9661" s="495">
        <v>3</v>
      </c>
      <c r="I9661" s="496">
        <v>46500</v>
      </c>
      <c r="J9661" s="497">
        <v>20000000</v>
      </c>
      <c r="K9661" s="496">
        <v>311600000000</v>
      </c>
    </row>
    <row r="9662" spans="3:11" x14ac:dyDescent="0.25">
      <c r="C9662" s="494">
        <v>45771</v>
      </c>
      <c r="D9662" s="495" t="s">
        <v>312</v>
      </c>
      <c r="E9662" s="496">
        <v>15500</v>
      </c>
      <c r="F9662" s="496">
        <v>15500</v>
      </c>
      <c r="G9662" s="496">
        <v>15580</v>
      </c>
      <c r="H9662" s="495">
        <v>30</v>
      </c>
      <c r="I9662" s="496">
        <v>465000</v>
      </c>
      <c r="J9662" s="497">
        <v>20000000</v>
      </c>
      <c r="K9662" s="496">
        <v>311600000000</v>
      </c>
    </row>
    <row r="9663" spans="3:11" x14ac:dyDescent="0.25">
      <c r="C9663" s="494">
        <v>45771</v>
      </c>
      <c r="D9663" s="495" t="s">
        <v>312</v>
      </c>
      <c r="E9663" s="496">
        <v>15500</v>
      </c>
      <c r="F9663" s="496">
        <v>15500</v>
      </c>
      <c r="G9663" s="496">
        <v>15580</v>
      </c>
      <c r="H9663" s="495">
        <v>17</v>
      </c>
      <c r="I9663" s="496">
        <v>263500</v>
      </c>
      <c r="J9663" s="497">
        <v>20000000</v>
      </c>
      <c r="K9663" s="496">
        <v>311600000000</v>
      </c>
    </row>
    <row r="9664" spans="3:11" x14ac:dyDescent="0.25">
      <c r="C9664" s="494">
        <v>45771</v>
      </c>
      <c r="D9664" s="495" t="s">
        <v>1155</v>
      </c>
      <c r="E9664" s="496">
        <v>20000</v>
      </c>
      <c r="F9664" s="496">
        <v>20000</v>
      </c>
      <c r="G9664" s="496">
        <v>19650</v>
      </c>
      <c r="H9664" s="495">
        <v>8</v>
      </c>
      <c r="I9664" s="496">
        <v>160000</v>
      </c>
      <c r="J9664" s="497">
        <v>2400000</v>
      </c>
      <c r="K9664" s="496">
        <v>47160000000</v>
      </c>
    </row>
    <row r="9665" spans="3:11" x14ac:dyDescent="0.25">
      <c r="C9665" s="494">
        <v>45771</v>
      </c>
      <c r="D9665" s="495" t="s">
        <v>1155</v>
      </c>
      <c r="E9665" s="496">
        <v>20000</v>
      </c>
      <c r="F9665" s="496">
        <v>20000</v>
      </c>
      <c r="G9665" s="496">
        <v>19650</v>
      </c>
      <c r="H9665" s="495">
        <v>2</v>
      </c>
      <c r="I9665" s="496">
        <v>40000</v>
      </c>
      <c r="J9665" s="497">
        <v>2400000</v>
      </c>
      <c r="K9665" s="496">
        <v>47160000000</v>
      </c>
    </row>
    <row r="9666" spans="3:11" x14ac:dyDescent="0.25">
      <c r="C9666" s="494">
        <v>45771</v>
      </c>
      <c r="D9666" s="495" t="s">
        <v>1155</v>
      </c>
      <c r="E9666" s="496">
        <v>20000</v>
      </c>
      <c r="F9666" s="496">
        <v>20000</v>
      </c>
      <c r="G9666" s="496">
        <v>19650</v>
      </c>
      <c r="H9666" s="495">
        <v>10</v>
      </c>
      <c r="I9666" s="496">
        <v>200000</v>
      </c>
      <c r="J9666" s="497">
        <v>2400000</v>
      </c>
      <c r="K9666" s="496">
        <v>47160000000</v>
      </c>
    </row>
    <row r="9667" spans="3:11" x14ac:dyDescent="0.25">
      <c r="C9667" s="494">
        <v>45771</v>
      </c>
      <c r="D9667" s="495" t="s">
        <v>1155</v>
      </c>
      <c r="E9667" s="496">
        <v>20000</v>
      </c>
      <c r="F9667" s="496">
        <v>20000</v>
      </c>
      <c r="G9667" s="496">
        <v>19650</v>
      </c>
      <c r="H9667" s="495">
        <v>1</v>
      </c>
      <c r="I9667" s="496">
        <v>20000</v>
      </c>
      <c r="J9667" s="497">
        <v>2400000</v>
      </c>
      <c r="K9667" s="496">
        <v>47160000000</v>
      </c>
    </row>
    <row r="9668" spans="3:11" x14ac:dyDescent="0.25">
      <c r="C9668" s="494">
        <v>45771</v>
      </c>
      <c r="D9668" s="495" t="s">
        <v>1155</v>
      </c>
      <c r="E9668" s="496">
        <v>20000</v>
      </c>
      <c r="F9668" s="496">
        <v>20000</v>
      </c>
      <c r="G9668" s="496">
        <v>19650</v>
      </c>
      <c r="H9668" s="495">
        <v>3</v>
      </c>
      <c r="I9668" s="496">
        <v>60000</v>
      </c>
      <c r="J9668" s="497">
        <v>2400000</v>
      </c>
      <c r="K9668" s="496">
        <v>47160000000</v>
      </c>
    </row>
    <row r="9669" spans="3:11" x14ac:dyDescent="0.25">
      <c r="C9669" s="494">
        <v>45771</v>
      </c>
      <c r="D9669" s="495" t="s">
        <v>1155</v>
      </c>
      <c r="E9669" s="496">
        <v>20000</v>
      </c>
      <c r="F9669" s="496">
        <v>20000</v>
      </c>
      <c r="G9669" s="496">
        <v>19650</v>
      </c>
      <c r="H9669" s="495">
        <v>39</v>
      </c>
      <c r="I9669" s="496">
        <v>780000</v>
      </c>
      <c r="J9669" s="497">
        <v>2400000</v>
      </c>
      <c r="K9669" s="496">
        <v>47160000000</v>
      </c>
    </row>
    <row r="9670" spans="3:11" x14ac:dyDescent="0.25">
      <c r="C9670" s="494">
        <v>45771</v>
      </c>
      <c r="D9670" s="495" t="s">
        <v>310</v>
      </c>
      <c r="E9670" s="496">
        <v>63500</v>
      </c>
      <c r="F9670" s="496">
        <v>61100</v>
      </c>
      <c r="G9670" s="496">
        <v>63000</v>
      </c>
      <c r="H9670" s="495">
        <v>20</v>
      </c>
      <c r="I9670" s="496">
        <v>1270000</v>
      </c>
      <c r="J9670" s="238">
        <v>19450000</v>
      </c>
      <c r="K9670" s="496">
        <v>1225350000000</v>
      </c>
    </row>
    <row r="9671" spans="3:11" x14ac:dyDescent="0.25">
      <c r="C9671" s="494">
        <v>45771</v>
      </c>
      <c r="D9671" s="495" t="s">
        <v>1155</v>
      </c>
      <c r="E9671" s="496">
        <v>20000</v>
      </c>
      <c r="F9671" s="496">
        <v>20000</v>
      </c>
      <c r="G9671" s="496">
        <v>19650</v>
      </c>
      <c r="H9671" s="495">
        <v>4</v>
      </c>
      <c r="I9671" s="496">
        <v>80000</v>
      </c>
      <c r="J9671" s="497">
        <v>2400000</v>
      </c>
      <c r="K9671" s="496">
        <v>47160000000</v>
      </c>
    </row>
    <row r="9672" spans="3:11" x14ac:dyDescent="0.25">
      <c r="C9672" s="494">
        <v>45771</v>
      </c>
      <c r="D9672" s="495" t="s">
        <v>1155</v>
      </c>
      <c r="E9672" s="496">
        <v>20000</v>
      </c>
      <c r="F9672" s="496">
        <v>20000</v>
      </c>
      <c r="G9672" s="496">
        <v>19650</v>
      </c>
      <c r="H9672" s="495">
        <v>1</v>
      </c>
      <c r="I9672" s="496">
        <v>20000</v>
      </c>
      <c r="J9672" s="497">
        <v>2400000</v>
      </c>
      <c r="K9672" s="496">
        <v>47160000000</v>
      </c>
    </row>
    <row r="9673" spans="3:11" x14ac:dyDescent="0.25">
      <c r="C9673" s="494">
        <v>45771</v>
      </c>
      <c r="D9673" s="495" t="s">
        <v>1154</v>
      </c>
      <c r="E9673" s="496">
        <v>23200</v>
      </c>
      <c r="F9673" s="496">
        <v>23200</v>
      </c>
      <c r="G9673" s="496">
        <v>23399</v>
      </c>
      <c r="H9673" s="495">
        <v>1</v>
      </c>
      <c r="I9673" s="496">
        <v>23200</v>
      </c>
      <c r="J9673" s="497">
        <v>600000</v>
      </c>
      <c r="K9673" s="496">
        <v>14039400000</v>
      </c>
    </row>
    <row r="9674" spans="3:11" x14ac:dyDescent="0.25">
      <c r="C9674" s="494">
        <v>45771</v>
      </c>
      <c r="D9674" s="495" t="s">
        <v>312</v>
      </c>
      <c r="E9674" s="496">
        <v>15590</v>
      </c>
      <c r="F9674" s="496">
        <v>15500</v>
      </c>
      <c r="G9674" s="496">
        <v>15580</v>
      </c>
      <c r="H9674" s="495">
        <v>32</v>
      </c>
      <c r="I9674" s="496">
        <v>498880</v>
      </c>
      <c r="J9674" s="497">
        <v>20000000</v>
      </c>
      <c r="K9674" s="496">
        <v>311600000000</v>
      </c>
    </row>
    <row r="9675" spans="3:11" x14ac:dyDescent="0.25">
      <c r="C9675" s="494">
        <v>45771</v>
      </c>
      <c r="D9675" s="495" t="s">
        <v>1154</v>
      </c>
      <c r="E9675" s="496">
        <v>23399</v>
      </c>
      <c r="F9675" s="496">
        <v>23200</v>
      </c>
      <c r="G9675" s="496">
        <v>23399</v>
      </c>
      <c r="H9675" s="495">
        <v>20</v>
      </c>
      <c r="I9675" s="496">
        <v>467980</v>
      </c>
      <c r="J9675" s="497">
        <v>600000</v>
      </c>
      <c r="K9675" s="496">
        <v>14039400000</v>
      </c>
    </row>
    <row r="9676" spans="3:11" x14ac:dyDescent="0.25">
      <c r="C9676" s="494">
        <v>45771</v>
      </c>
      <c r="D9676" s="495" t="s">
        <v>312</v>
      </c>
      <c r="E9676" s="496">
        <v>15590</v>
      </c>
      <c r="F9676" s="496">
        <v>15500</v>
      </c>
      <c r="G9676" s="496">
        <v>15580</v>
      </c>
      <c r="H9676" s="495">
        <v>20</v>
      </c>
      <c r="I9676" s="496">
        <v>311800</v>
      </c>
      <c r="J9676" s="497">
        <v>20000000</v>
      </c>
      <c r="K9676" s="496">
        <v>311600000000</v>
      </c>
    </row>
    <row r="9677" spans="3:11" x14ac:dyDescent="0.25">
      <c r="C9677" s="494">
        <v>45771</v>
      </c>
      <c r="D9677" s="495" t="s">
        <v>1155</v>
      </c>
      <c r="E9677" s="496">
        <v>20000</v>
      </c>
      <c r="F9677" s="496">
        <v>20000</v>
      </c>
      <c r="G9677" s="496">
        <v>19650</v>
      </c>
      <c r="H9677" s="495">
        <v>2</v>
      </c>
      <c r="I9677" s="496">
        <v>40000</v>
      </c>
      <c r="J9677" s="497">
        <v>2400000</v>
      </c>
      <c r="K9677" s="496">
        <v>47160000000</v>
      </c>
    </row>
    <row r="9678" spans="3:11" x14ac:dyDescent="0.25">
      <c r="C9678" s="494">
        <v>45771</v>
      </c>
      <c r="D9678" s="495" t="s">
        <v>310</v>
      </c>
      <c r="E9678" s="496">
        <v>63500</v>
      </c>
      <c r="F9678" s="496">
        <v>61100</v>
      </c>
      <c r="G9678" s="496">
        <v>63000</v>
      </c>
      <c r="H9678" s="495">
        <v>2</v>
      </c>
      <c r="I9678" s="496">
        <v>127000</v>
      </c>
      <c r="J9678" s="238">
        <v>19450000</v>
      </c>
      <c r="K9678" s="496">
        <v>1225350000000</v>
      </c>
    </row>
    <row r="9679" spans="3:11" x14ac:dyDescent="0.25">
      <c r="C9679" s="494">
        <v>45771</v>
      </c>
      <c r="D9679" s="495" t="s">
        <v>312</v>
      </c>
      <c r="E9679" s="496">
        <v>15590</v>
      </c>
      <c r="F9679" s="496">
        <v>15500</v>
      </c>
      <c r="G9679" s="496">
        <v>15580</v>
      </c>
      <c r="H9679" s="495">
        <v>3</v>
      </c>
      <c r="I9679" s="496">
        <v>46770</v>
      </c>
      <c r="J9679" s="497">
        <v>20000000</v>
      </c>
      <c r="K9679" s="496">
        <v>311600000000</v>
      </c>
    </row>
    <row r="9680" spans="3:11" x14ac:dyDescent="0.25">
      <c r="C9680" s="494">
        <v>45771</v>
      </c>
      <c r="D9680" s="495" t="s">
        <v>1154</v>
      </c>
      <c r="E9680" s="496">
        <v>23399</v>
      </c>
      <c r="F9680" s="496">
        <v>23200</v>
      </c>
      <c r="G9680" s="496">
        <v>23399</v>
      </c>
      <c r="H9680" s="495">
        <v>2</v>
      </c>
      <c r="I9680" s="496">
        <v>46798</v>
      </c>
      <c r="J9680" s="497">
        <v>600000</v>
      </c>
      <c r="K9680" s="496">
        <v>14039400000</v>
      </c>
    </row>
    <row r="9681" spans="3:11" x14ac:dyDescent="0.25">
      <c r="C9681" s="494">
        <v>45771</v>
      </c>
      <c r="D9681" s="495" t="s">
        <v>310</v>
      </c>
      <c r="E9681" s="496">
        <v>63000</v>
      </c>
      <c r="F9681" s="496">
        <v>61100</v>
      </c>
      <c r="G9681" s="496">
        <v>63000</v>
      </c>
      <c r="H9681" s="495">
        <v>1</v>
      </c>
      <c r="I9681" s="496">
        <v>63000</v>
      </c>
      <c r="J9681" s="238">
        <v>19450000</v>
      </c>
      <c r="K9681" s="496">
        <v>1225350000000</v>
      </c>
    </row>
    <row r="9682" spans="3:11" x14ac:dyDescent="0.25">
      <c r="C9682" s="494">
        <v>45771</v>
      </c>
      <c r="D9682" s="495" t="s">
        <v>310</v>
      </c>
      <c r="E9682" s="496">
        <v>63000</v>
      </c>
      <c r="F9682" s="496">
        <v>61100</v>
      </c>
      <c r="G9682" s="496">
        <v>63000</v>
      </c>
      <c r="H9682" s="495">
        <v>2</v>
      </c>
      <c r="I9682" s="496">
        <v>126000</v>
      </c>
      <c r="J9682" s="238">
        <v>19450000</v>
      </c>
      <c r="K9682" s="496">
        <v>1225350000000</v>
      </c>
    </row>
    <row r="9683" spans="3:11" x14ac:dyDescent="0.25">
      <c r="C9683" s="494">
        <v>45771</v>
      </c>
      <c r="D9683" s="495" t="s">
        <v>1155</v>
      </c>
      <c r="E9683" s="496">
        <v>20000</v>
      </c>
      <c r="F9683" s="496">
        <v>20000</v>
      </c>
      <c r="G9683" s="496">
        <v>19650</v>
      </c>
      <c r="H9683" s="495">
        <v>100</v>
      </c>
      <c r="I9683" s="496">
        <v>2000000</v>
      </c>
      <c r="J9683" s="497">
        <v>2400000</v>
      </c>
      <c r="K9683" s="496">
        <v>47160000000</v>
      </c>
    </row>
    <row r="9684" spans="3:11" x14ac:dyDescent="0.25">
      <c r="C9684" s="494">
        <v>45771</v>
      </c>
      <c r="D9684" s="495" t="s">
        <v>1155</v>
      </c>
      <c r="E9684" s="496">
        <v>20000</v>
      </c>
      <c r="F9684" s="496">
        <v>20000</v>
      </c>
      <c r="G9684" s="496">
        <v>19650</v>
      </c>
      <c r="H9684" s="495">
        <v>1</v>
      </c>
      <c r="I9684" s="496">
        <v>20000</v>
      </c>
      <c r="J9684" s="497">
        <v>2400000</v>
      </c>
      <c r="K9684" s="496">
        <v>47160000000</v>
      </c>
    </row>
    <row r="9685" spans="3:11" x14ac:dyDescent="0.25">
      <c r="C9685" s="494">
        <v>45771</v>
      </c>
      <c r="D9685" s="495" t="s">
        <v>1154</v>
      </c>
      <c r="E9685" s="496">
        <v>23300</v>
      </c>
      <c r="F9685" s="496">
        <v>23200</v>
      </c>
      <c r="G9685" s="496">
        <v>23399</v>
      </c>
      <c r="H9685" s="495">
        <v>4</v>
      </c>
      <c r="I9685" s="496">
        <v>93200</v>
      </c>
      <c r="J9685" s="497">
        <v>600000</v>
      </c>
      <c r="K9685" s="496">
        <v>14039400000</v>
      </c>
    </row>
    <row r="9686" spans="3:11" x14ac:dyDescent="0.25">
      <c r="C9686" s="494">
        <v>45771</v>
      </c>
      <c r="D9686" s="495" t="s">
        <v>312</v>
      </c>
      <c r="E9686" s="496">
        <v>15590</v>
      </c>
      <c r="F9686" s="496">
        <v>15500</v>
      </c>
      <c r="G9686" s="496">
        <v>15580</v>
      </c>
      <c r="H9686" s="495">
        <v>50</v>
      </c>
      <c r="I9686" s="496">
        <v>779500</v>
      </c>
      <c r="J9686" s="497">
        <v>20000000</v>
      </c>
      <c r="K9686" s="496">
        <v>311600000000</v>
      </c>
    </row>
    <row r="9687" spans="3:11" x14ac:dyDescent="0.25">
      <c r="C9687" s="494">
        <v>45771</v>
      </c>
      <c r="D9687" s="495" t="s">
        <v>310</v>
      </c>
      <c r="E9687" s="496">
        <v>63500</v>
      </c>
      <c r="F9687" s="496">
        <v>61100</v>
      </c>
      <c r="G9687" s="496">
        <v>63000</v>
      </c>
      <c r="H9687" s="495">
        <v>15</v>
      </c>
      <c r="I9687" s="496">
        <v>952500</v>
      </c>
      <c r="J9687" s="238">
        <v>19450000</v>
      </c>
      <c r="K9687" s="496">
        <v>1225350000000</v>
      </c>
    </row>
    <row r="9688" spans="3:11" x14ac:dyDescent="0.25">
      <c r="C9688" s="494">
        <v>45771</v>
      </c>
      <c r="D9688" s="495" t="s">
        <v>312</v>
      </c>
      <c r="E9688" s="496">
        <v>15550</v>
      </c>
      <c r="F9688" s="496">
        <v>15500</v>
      </c>
      <c r="G9688" s="496">
        <v>15580</v>
      </c>
      <c r="H9688" s="495">
        <v>6</v>
      </c>
      <c r="I9688" s="496">
        <v>93300</v>
      </c>
      <c r="J9688" s="497">
        <v>20000000</v>
      </c>
      <c r="K9688" s="496">
        <v>311600000000</v>
      </c>
    </row>
    <row r="9689" spans="3:11" x14ac:dyDescent="0.25">
      <c r="C9689" s="494">
        <v>45771</v>
      </c>
      <c r="D9689" s="495" t="s">
        <v>312</v>
      </c>
      <c r="E9689" s="496">
        <v>15590</v>
      </c>
      <c r="F9689" s="496">
        <v>15500</v>
      </c>
      <c r="G9689" s="496">
        <v>15580</v>
      </c>
      <c r="H9689" s="495">
        <v>17</v>
      </c>
      <c r="I9689" s="496">
        <v>265030</v>
      </c>
      <c r="J9689" s="497">
        <v>20000000</v>
      </c>
      <c r="K9689" s="496">
        <v>311600000000</v>
      </c>
    </row>
    <row r="9690" spans="3:11" x14ac:dyDescent="0.25">
      <c r="C9690" s="494">
        <v>45771</v>
      </c>
      <c r="D9690" s="495" t="s">
        <v>1155</v>
      </c>
      <c r="E9690" s="496">
        <v>20000</v>
      </c>
      <c r="F9690" s="496">
        <v>20000</v>
      </c>
      <c r="G9690" s="496">
        <v>19650</v>
      </c>
      <c r="H9690" s="495">
        <v>60</v>
      </c>
      <c r="I9690" s="496">
        <v>1200000</v>
      </c>
      <c r="J9690" s="497">
        <v>2400000</v>
      </c>
      <c r="K9690" s="496">
        <v>47160000000</v>
      </c>
    </row>
    <row r="9691" spans="3:11" x14ac:dyDescent="0.25">
      <c r="C9691" s="494">
        <v>45771</v>
      </c>
      <c r="D9691" s="495" t="s">
        <v>312</v>
      </c>
      <c r="E9691" s="496">
        <v>15500</v>
      </c>
      <c r="F9691" s="496">
        <v>15500</v>
      </c>
      <c r="G9691" s="496">
        <v>15580</v>
      </c>
      <c r="H9691" s="495">
        <v>13</v>
      </c>
      <c r="I9691" s="496">
        <v>201500</v>
      </c>
      <c r="J9691" s="497">
        <v>20000000</v>
      </c>
      <c r="K9691" s="496">
        <v>311600000000</v>
      </c>
    </row>
    <row r="9692" spans="3:11" x14ac:dyDescent="0.25">
      <c r="C9692" s="494">
        <v>45771</v>
      </c>
      <c r="D9692" s="495" t="s">
        <v>312</v>
      </c>
      <c r="E9692" s="496">
        <v>15500</v>
      </c>
      <c r="F9692" s="496">
        <v>15500</v>
      </c>
      <c r="G9692" s="496">
        <v>15580</v>
      </c>
      <c r="H9692" s="495">
        <v>2</v>
      </c>
      <c r="I9692" s="496">
        <v>31000</v>
      </c>
      <c r="J9692" s="497">
        <v>20000000</v>
      </c>
      <c r="K9692" s="496">
        <v>311600000000</v>
      </c>
    </row>
    <row r="9693" spans="3:11" x14ac:dyDescent="0.25">
      <c r="C9693" s="494">
        <v>45771</v>
      </c>
      <c r="D9693" s="495" t="s">
        <v>312</v>
      </c>
      <c r="E9693" s="496">
        <v>15500</v>
      </c>
      <c r="F9693" s="496">
        <v>15500</v>
      </c>
      <c r="G9693" s="496">
        <v>15580</v>
      </c>
      <c r="H9693" s="495">
        <v>17</v>
      </c>
      <c r="I9693" s="496">
        <v>263500</v>
      </c>
      <c r="J9693" s="497">
        <v>20000000</v>
      </c>
      <c r="K9693" s="496">
        <v>311600000000</v>
      </c>
    </row>
    <row r="9694" spans="3:11" x14ac:dyDescent="0.25">
      <c r="C9694" s="494">
        <v>45771</v>
      </c>
      <c r="D9694" s="495" t="s">
        <v>312</v>
      </c>
      <c r="E9694" s="496">
        <v>15500</v>
      </c>
      <c r="F9694" s="496">
        <v>15500</v>
      </c>
      <c r="G9694" s="496">
        <v>15580</v>
      </c>
      <c r="H9694" s="495">
        <v>4</v>
      </c>
      <c r="I9694" s="496">
        <v>62000</v>
      </c>
      <c r="J9694" s="497">
        <v>20000000</v>
      </c>
      <c r="K9694" s="496">
        <v>311600000000</v>
      </c>
    </row>
    <row r="9695" spans="3:11" x14ac:dyDescent="0.25">
      <c r="C9695" s="494">
        <v>45771</v>
      </c>
      <c r="D9695" s="495" t="s">
        <v>312</v>
      </c>
      <c r="E9695" s="496">
        <v>15500</v>
      </c>
      <c r="F9695" s="496">
        <v>15500</v>
      </c>
      <c r="G9695" s="496">
        <v>15580</v>
      </c>
      <c r="H9695" s="495">
        <v>8</v>
      </c>
      <c r="I9695" s="496">
        <v>124000</v>
      </c>
      <c r="J9695" s="497">
        <v>20000000</v>
      </c>
      <c r="K9695" s="496">
        <v>311600000000</v>
      </c>
    </row>
    <row r="9696" spans="3:11" x14ac:dyDescent="0.25">
      <c r="C9696" s="494">
        <v>45771</v>
      </c>
      <c r="D9696" s="495" t="s">
        <v>312</v>
      </c>
      <c r="E9696" s="496">
        <v>15500</v>
      </c>
      <c r="F9696" s="496">
        <v>15500</v>
      </c>
      <c r="G9696" s="496">
        <v>15580</v>
      </c>
      <c r="H9696" s="495">
        <v>1</v>
      </c>
      <c r="I9696" s="496">
        <v>15500</v>
      </c>
      <c r="J9696" s="497">
        <v>20000000</v>
      </c>
      <c r="K9696" s="496">
        <v>311600000000</v>
      </c>
    </row>
    <row r="9697" spans="3:11" x14ac:dyDescent="0.25">
      <c r="C9697" s="494">
        <v>45771</v>
      </c>
      <c r="D9697" s="495" t="s">
        <v>312</v>
      </c>
      <c r="E9697" s="496">
        <v>15500</v>
      </c>
      <c r="F9697" s="496">
        <v>15500</v>
      </c>
      <c r="G9697" s="496">
        <v>15580</v>
      </c>
      <c r="H9697" s="495">
        <v>49</v>
      </c>
      <c r="I9697" s="496">
        <v>759500</v>
      </c>
      <c r="J9697" s="497">
        <v>20000000</v>
      </c>
      <c r="K9697" s="496">
        <v>311600000000</v>
      </c>
    </row>
    <row r="9698" spans="3:11" x14ac:dyDescent="0.25">
      <c r="C9698" s="494">
        <v>45771</v>
      </c>
      <c r="D9698" s="495" t="s">
        <v>1154</v>
      </c>
      <c r="E9698" s="496">
        <v>23399</v>
      </c>
      <c r="F9698" s="496">
        <v>23200</v>
      </c>
      <c r="G9698" s="496">
        <v>23399</v>
      </c>
      <c r="H9698" s="495">
        <v>14</v>
      </c>
      <c r="I9698" s="496">
        <v>327586</v>
      </c>
      <c r="J9698" s="497">
        <v>600000</v>
      </c>
      <c r="K9698" s="496">
        <v>14039400000</v>
      </c>
    </row>
    <row r="9699" spans="3:11" x14ac:dyDescent="0.25">
      <c r="C9699" s="494">
        <v>45771</v>
      </c>
      <c r="D9699" s="495" t="s">
        <v>312</v>
      </c>
      <c r="E9699" s="496">
        <v>15500</v>
      </c>
      <c r="F9699" s="496">
        <v>15500</v>
      </c>
      <c r="G9699" s="496">
        <v>15580</v>
      </c>
      <c r="H9699" s="495">
        <v>1</v>
      </c>
      <c r="I9699" s="496">
        <v>15500</v>
      </c>
      <c r="J9699" s="497">
        <v>20000000</v>
      </c>
      <c r="K9699" s="496">
        <v>311600000000</v>
      </c>
    </row>
    <row r="9700" spans="3:11" x14ac:dyDescent="0.25">
      <c r="C9700" s="494">
        <v>45771</v>
      </c>
      <c r="D9700" s="495" t="s">
        <v>1155</v>
      </c>
      <c r="E9700" s="496">
        <v>20000</v>
      </c>
      <c r="F9700" s="496">
        <v>20000</v>
      </c>
      <c r="G9700" s="496">
        <v>19650</v>
      </c>
      <c r="H9700" s="495">
        <v>1</v>
      </c>
      <c r="I9700" s="496">
        <v>20000</v>
      </c>
      <c r="J9700" s="497">
        <v>2400000</v>
      </c>
      <c r="K9700" s="496">
        <v>47160000000</v>
      </c>
    </row>
    <row r="9701" spans="3:11" x14ac:dyDescent="0.25">
      <c r="C9701" s="494">
        <v>45771</v>
      </c>
      <c r="D9701" s="495" t="s">
        <v>310</v>
      </c>
      <c r="E9701" s="496">
        <v>63500</v>
      </c>
      <c r="F9701" s="496">
        <v>61100</v>
      </c>
      <c r="G9701" s="496">
        <v>63000</v>
      </c>
      <c r="H9701" s="495">
        <v>2</v>
      </c>
      <c r="I9701" s="496">
        <v>127000</v>
      </c>
      <c r="J9701" s="238">
        <v>19450000</v>
      </c>
      <c r="K9701" s="496">
        <v>1225350000000</v>
      </c>
    </row>
    <row r="9702" spans="3:11" x14ac:dyDescent="0.25">
      <c r="C9702" s="494">
        <v>45771</v>
      </c>
      <c r="D9702" s="495" t="s">
        <v>312</v>
      </c>
      <c r="E9702" s="496">
        <v>15580</v>
      </c>
      <c r="F9702" s="496">
        <v>15500</v>
      </c>
      <c r="G9702" s="496">
        <v>15580</v>
      </c>
      <c r="H9702" s="495">
        <v>16</v>
      </c>
      <c r="I9702" s="496">
        <v>249280</v>
      </c>
      <c r="J9702" s="497">
        <v>20000000</v>
      </c>
      <c r="K9702" s="496">
        <v>311600000000</v>
      </c>
    </row>
    <row r="9703" spans="3:11" x14ac:dyDescent="0.25">
      <c r="C9703" s="494">
        <v>45771</v>
      </c>
      <c r="D9703" s="495" t="s">
        <v>312</v>
      </c>
      <c r="E9703" s="496">
        <v>15580</v>
      </c>
      <c r="F9703" s="496">
        <v>15500</v>
      </c>
      <c r="G9703" s="496">
        <v>15580</v>
      </c>
      <c r="H9703" s="495">
        <v>7</v>
      </c>
      <c r="I9703" s="496">
        <v>109060</v>
      </c>
      <c r="J9703" s="497">
        <v>20000000</v>
      </c>
      <c r="K9703" s="496">
        <v>311600000000</v>
      </c>
    </row>
    <row r="9704" spans="3:11" x14ac:dyDescent="0.25">
      <c r="C9704" s="494">
        <v>45771</v>
      </c>
      <c r="D9704" s="495" t="s">
        <v>1154</v>
      </c>
      <c r="E9704" s="496">
        <v>23399</v>
      </c>
      <c r="F9704" s="496">
        <v>23200</v>
      </c>
      <c r="G9704" s="496">
        <v>23399</v>
      </c>
      <c r="H9704" s="495">
        <v>5</v>
      </c>
      <c r="I9704" s="496">
        <v>116995</v>
      </c>
      <c r="J9704" s="497">
        <v>600000</v>
      </c>
      <c r="K9704" s="496">
        <v>14039400000</v>
      </c>
    </row>
    <row r="9705" spans="3:11" x14ac:dyDescent="0.25">
      <c r="C9705" s="494">
        <v>45771</v>
      </c>
      <c r="D9705" s="495" t="s">
        <v>310</v>
      </c>
      <c r="E9705" s="496">
        <v>63500</v>
      </c>
      <c r="F9705" s="496">
        <v>61100</v>
      </c>
      <c r="G9705" s="496">
        <v>63000</v>
      </c>
      <c r="H9705" s="495">
        <v>5</v>
      </c>
      <c r="I9705" s="496">
        <v>317500</v>
      </c>
      <c r="J9705" s="238">
        <v>19450000</v>
      </c>
      <c r="K9705" s="496">
        <v>1225350000000</v>
      </c>
    </row>
    <row r="9706" spans="3:11" x14ac:dyDescent="0.25">
      <c r="C9706" s="494">
        <v>45771</v>
      </c>
      <c r="D9706" s="495" t="s">
        <v>1154</v>
      </c>
      <c r="E9706" s="496">
        <v>23399</v>
      </c>
      <c r="F9706" s="496">
        <v>23200</v>
      </c>
      <c r="G9706" s="496">
        <v>23399</v>
      </c>
      <c r="H9706" s="495">
        <v>20</v>
      </c>
      <c r="I9706" s="496">
        <v>467980</v>
      </c>
      <c r="J9706" s="497">
        <v>600000</v>
      </c>
      <c r="K9706" s="496">
        <v>14039400000</v>
      </c>
    </row>
    <row r="9707" spans="3:11" x14ac:dyDescent="0.25">
      <c r="C9707" s="494">
        <v>45771</v>
      </c>
      <c r="D9707" s="495" t="s">
        <v>1155</v>
      </c>
      <c r="E9707" s="496">
        <v>20000</v>
      </c>
      <c r="F9707" s="496">
        <v>20000</v>
      </c>
      <c r="G9707" s="496">
        <v>19650</v>
      </c>
      <c r="H9707" s="495">
        <v>6</v>
      </c>
      <c r="I9707" s="496">
        <v>120000</v>
      </c>
      <c r="J9707" s="497">
        <v>2400000</v>
      </c>
      <c r="K9707" s="496">
        <v>47160000000</v>
      </c>
    </row>
    <row r="9708" spans="3:11" x14ac:dyDescent="0.25">
      <c r="C9708" s="494">
        <v>45771</v>
      </c>
      <c r="D9708" s="495" t="s">
        <v>1155</v>
      </c>
      <c r="E9708" s="496">
        <v>20000</v>
      </c>
      <c r="F9708" s="496">
        <v>20000</v>
      </c>
      <c r="G9708" s="496">
        <v>19650</v>
      </c>
      <c r="H9708" s="495">
        <v>1</v>
      </c>
      <c r="I9708" s="496">
        <v>20000</v>
      </c>
      <c r="J9708" s="497">
        <v>2400000</v>
      </c>
      <c r="K9708" s="496">
        <v>47160000000</v>
      </c>
    </row>
    <row r="9709" spans="3:11" x14ac:dyDescent="0.25">
      <c r="C9709" s="494">
        <v>45771</v>
      </c>
      <c r="D9709" s="495" t="s">
        <v>1154</v>
      </c>
      <c r="E9709" s="496">
        <v>23399</v>
      </c>
      <c r="F9709" s="496">
        <v>23200</v>
      </c>
      <c r="G9709" s="496">
        <v>23399</v>
      </c>
      <c r="H9709" s="495">
        <v>21</v>
      </c>
      <c r="I9709" s="496">
        <v>491379</v>
      </c>
      <c r="J9709" s="497">
        <v>600000</v>
      </c>
      <c r="K9709" s="496">
        <v>14039400000</v>
      </c>
    </row>
    <row r="9710" spans="3:11" x14ac:dyDescent="0.25">
      <c r="C9710" s="494">
        <v>45771</v>
      </c>
      <c r="D9710" s="495" t="s">
        <v>310</v>
      </c>
      <c r="E9710" s="496">
        <v>63500</v>
      </c>
      <c r="F9710" s="496">
        <v>61100</v>
      </c>
      <c r="G9710" s="496">
        <v>63000</v>
      </c>
      <c r="H9710" s="495">
        <v>10</v>
      </c>
      <c r="I9710" s="496">
        <v>635000</v>
      </c>
      <c r="J9710" s="238">
        <v>19450000</v>
      </c>
      <c r="K9710" s="496">
        <v>1225350000000</v>
      </c>
    </row>
    <row r="9711" spans="3:11" x14ac:dyDescent="0.25">
      <c r="C9711" s="494">
        <v>45771</v>
      </c>
      <c r="D9711" s="495" t="s">
        <v>310</v>
      </c>
      <c r="E9711" s="496">
        <v>63500</v>
      </c>
      <c r="F9711" s="496">
        <v>61100</v>
      </c>
      <c r="G9711" s="496">
        <v>63000</v>
      </c>
      <c r="H9711" s="495">
        <v>1</v>
      </c>
      <c r="I9711" s="496">
        <v>63500</v>
      </c>
      <c r="J9711" s="238">
        <v>19450000</v>
      </c>
      <c r="K9711" s="496">
        <v>1225350000000</v>
      </c>
    </row>
    <row r="9712" spans="3:11" x14ac:dyDescent="0.25">
      <c r="C9712" s="494">
        <v>45771</v>
      </c>
      <c r="D9712" s="495" t="s">
        <v>312</v>
      </c>
      <c r="E9712" s="496">
        <v>15580</v>
      </c>
      <c r="F9712" s="496">
        <v>15500</v>
      </c>
      <c r="G9712" s="496">
        <v>15580</v>
      </c>
      <c r="H9712" s="495">
        <v>5</v>
      </c>
      <c r="I9712" s="496">
        <v>77900</v>
      </c>
      <c r="J9712" s="497">
        <v>20000000</v>
      </c>
      <c r="K9712" s="496">
        <v>311600000000</v>
      </c>
    </row>
    <row r="9713" spans="3:11" x14ac:dyDescent="0.25">
      <c r="C9713" s="494">
        <v>45771</v>
      </c>
      <c r="D9713" s="495" t="s">
        <v>1154</v>
      </c>
      <c r="E9713" s="496">
        <v>23399</v>
      </c>
      <c r="F9713" s="496">
        <v>23200</v>
      </c>
      <c r="G9713" s="496">
        <v>23399</v>
      </c>
      <c r="H9713" s="495">
        <v>3</v>
      </c>
      <c r="I9713" s="496">
        <v>70197</v>
      </c>
      <c r="J9713" s="497">
        <v>600000</v>
      </c>
      <c r="K9713" s="496">
        <v>14039400000</v>
      </c>
    </row>
    <row r="9714" spans="3:11" x14ac:dyDescent="0.25">
      <c r="C9714" s="494">
        <v>45771</v>
      </c>
      <c r="D9714" s="495" t="s">
        <v>1155</v>
      </c>
      <c r="E9714" s="496">
        <v>20000</v>
      </c>
      <c r="F9714" s="496">
        <v>20000</v>
      </c>
      <c r="G9714" s="496">
        <v>19650</v>
      </c>
      <c r="H9714" s="495">
        <v>8</v>
      </c>
      <c r="I9714" s="496">
        <v>160000</v>
      </c>
      <c r="J9714" s="497">
        <v>2400000</v>
      </c>
      <c r="K9714" s="496">
        <v>47160000000</v>
      </c>
    </row>
    <row r="9715" spans="3:11" x14ac:dyDescent="0.25">
      <c r="C9715" s="494">
        <v>45771</v>
      </c>
      <c r="D9715" s="495" t="s">
        <v>310</v>
      </c>
      <c r="E9715" s="496">
        <v>63500</v>
      </c>
      <c r="F9715" s="496">
        <v>61100</v>
      </c>
      <c r="G9715" s="496">
        <v>63000</v>
      </c>
      <c r="H9715" s="495">
        <v>6</v>
      </c>
      <c r="I9715" s="496">
        <v>381000</v>
      </c>
      <c r="J9715" s="238">
        <v>19450000</v>
      </c>
      <c r="K9715" s="496">
        <v>1225350000000</v>
      </c>
    </row>
    <row r="9716" spans="3:11" x14ac:dyDescent="0.25">
      <c r="C9716" s="494">
        <v>45771</v>
      </c>
      <c r="D9716" s="495" t="s">
        <v>1154</v>
      </c>
      <c r="E9716" s="496">
        <v>23399</v>
      </c>
      <c r="F9716" s="496">
        <v>23200</v>
      </c>
      <c r="G9716" s="496">
        <v>23399</v>
      </c>
      <c r="H9716" s="495">
        <v>12</v>
      </c>
      <c r="I9716" s="496">
        <v>280788</v>
      </c>
      <c r="J9716" s="497">
        <v>600000</v>
      </c>
      <c r="K9716" s="496">
        <v>14039400000</v>
      </c>
    </row>
    <row r="9717" spans="3:11" x14ac:dyDescent="0.25">
      <c r="C9717" s="494">
        <v>45771</v>
      </c>
      <c r="D9717" s="495" t="s">
        <v>1154</v>
      </c>
      <c r="E9717" s="496">
        <v>23399</v>
      </c>
      <c r="F9717" s="496">
        <v>23200</v>
      </c>
      <c r="G9717" s="496">
        <v>23399</v>
      </c>
      <c r="H9717" s="495">
        <v>8</v>
      </c>
      <c r="I9717" s="496">
        <v>187192</v>
      </c>
      <c r="J9717" s="497">
        <v>600000</v>
      </c>
      <c r="K9717" s="496">
        <v>14039400000</v>
      </c>
    </row>
    <row r="9718" spans="3:11" x14ac:dyDescent="0.25">
      <c r="C9718" s="494">
        <v>45771</v>
      </c>
      <c r="D9718" s="495" t="s">
        <v>1154</v>
      </c>
      <c r="E9718" s="496">
        <v>23399</v>
      </c>
      <c r="F9718" s="496">
        <v>23200</v>
      </c>
      <c r="G9718" s="496">
        <v>23399</v>
      </c>
      <c r="H9718" s="495">
        <v>5</v>
      </c>
      <c r="I9718" s="496">
        <v>116995</v>
      </c>
      <c r="J9718" s="497">
        <v>600000</v>
      </c>
      <c r="K9718" s="496">
        <v>14039400000</v>
      </c>
    </row>
    <row r="9719" spans="3:11" x14ac:dyDescent="0.25">
      <c r="C9719" s="494">
        <v>45771</v>
      </c>
      <c r="D9719" s="495" t="s">
        <v>1154</v>
      </c>
      <c r="E9719" s="496">
        <v>23399</v>
      </c>
      <c r="F9719" s="496">
        <v>23200</v>
      </c>
      <c r="G9719" s="496">
        <v>23399</v>
      </c>
      <c r="H9719" s="495">
        <v>15</v>
      </c>
      <c r="I9719" s="496">
        <v>350985</v>
      </c>
      <c r="J9719" s="497">
        <v>600000</v>
      </c>
      <c r="K9719" s="496">
        <v>14039400000</v>
      </c>
    </row>
    <row r="9720" spans="3:11" x14ac:dyDescent="0.25">
      <c r="C9720" s="494">
        <v>45771</v>
      </c>
      <c r="D9720" s="495" t="s">
        <v>312</v>
      </c>
      <c r="E9720" s="496">
        <v>15580</v>
      </c>
      <c r="F9720" s="496">
        <v>15500</v>
      </c>
      <c r="G9720" s="496">
        <v>15580</v>
      </c>
      <c r="H9720" s="495">
        <v>7</v>
      </c>
      <c r="I9720" s="496">
        <v>109060</v>
      </c>
      <c r="J9720" s="497">
        <v>20000000</v>
      </c>
      <c r="K9720" s="496">
        <v>311600000000</v>
      </c>
    </row>
    <row r="9721" spans="3:11" x14ac:dyDescent="0.25">
      <c r="C9721" s="494">
        <v>45771</v>
      </c>
      <c r="D9721" s="495" t="s">
        <v>312</v>
      </c>
      <c r="E9721" s="496">
        <v>15580</v>
      </c>
      <c r="F9721" s="496">
        <v>15500</v>
      </c>
      <c r="G9721" s="496">
        <v>15580</v>
      </c>
      <c r="H9721" s="495">
        <v>3</v>
      </c>
      <c r="I9721" s="496">
        <v>46740</v>
      </c>
      <c r="J9721" s="497">
        <v>20000000</v>
      </c>
      <c r="K9721" s="496">
        <v>311600000000</v>
      </c>
    </row>
    <row r="9722" spans="3:11" x14ac:dyDescent="0.25">
      <c r="C9722" s="494">
        <v>45771</v>
      </c>
      <c r="D9722" s="495" t="s">
        <v>310</v>
      </c>
      <c r="E9722" s="496">
        <v>63500</v>
      </c>
      <c r="F9722" s="496">
        <v>61100</v>
      </c>
      <c r="G9722" s="496">
        <v>63000</v>
      </c>
      <c r="H9722" s="495">
        <v>1</v>
      </c>
      <c r="I9722" s="496">
        <v>63500</v>
      </c>
      <c r="J9722" s="238">
        <v>19450000</v>
      </c>
      <c r="K9722" s="496">
        <v>1225350000000</v>
      </c>
    </row>
    <row r="9723" spans="3:11" x14ac:dyDescent="0.25">
      <c r="C9723" s="494">
        <v>45771</v>
      </c>
      <c r="D9723" s="495" t="s">
        <v>312</v>
      </c>
      <c r="E9723" s="496">
        <v>15580</v>
      </c>
      <c r="F9723" s="496">
        <v>15500</v>
      </c>
      <c r="G9723" s="496">
        <v>15580</v>
      </c>
      <c r="H9723" s="495">
        <v>4</v>
      </c>
      <c r="I9723" s="496">
        <v>62320</v>
      </c>
      <c r="J9723" s="497">
        <v>20000000</v>
      </c>
      <c r="K9723" s="496">
        <v>311600000000</v>
      </c>
    </row>
    <row r="9724" spans="3:11" x14ac:dyDescent="0.25">
      <c r="C9724" s="494">
        <v>45771</v>
      </c>
      <c r="D9724" s="495" t="s">
        <v>310</v>
      </c>
      <c r="E9724" s="496">
        <v>63500</v>
      </c>
      <c r="F9724" s="496">
        <v>61100</v>
      </c>
      <c r="G9724" s="496">
        <v>63000</v>
      </c>
      <c r="H9724" s="495">
        <v>1</v>
      </c>
      <c r="I9724" s="496">
        <v>63500</v>
      </c>
      <c r="J9724" s="238">
        <v>19450000</v>
      </c>
      <c r="K9724" s="496">
        <v>1225350000000</v>
      </c>
    </row>
    <row r="9725" spans="3:11" x14ac:dyDescent="0.25">
      <c r="C9725" s="494">
        <v>45771</v>
      </c>
      <c r="D9725" s="495" t="s">
        <v>310</v>
      </c>
      <c r="E9725" s="496">
        <v>63500</v>
      </c>
      <c r="F9725" s="496">
        <v>61100</v>
      </c>
      <c r="G9725" s="496">
        <v>63000</v>
      </c>
      <c r="H9725" s="495">
        <v>1</v>
      </c>
      <c r="I9725" s="496">
        <v>63500</v>
      </c>
      <c r="J9725" s="238">
        <v>19450000</v>
      </c>
      <c r="K9725" s="496">
        <v>1225350000000</v>
      </c>
    </row>
    <row r="9726" spans="3:11" x14ac:dyDescent="0.25">
      <c r="C9726" s="494">
        <v>45771</v>
      </c>
      <c r="D9726" s="495" t="s">
        <v>310</v>
      </c>
      <c r="E9726" s="496">
        <v>63500</v>
      </c>
      <c r="F9726" s="496">
        <v>61100</v>
      </c>
      <c r="G9726" s="496">
        <v>63000</v>
      </c>
      <c r="H9726" s="495">
        <v>1</v>
      </c>
      <c r="I9726" s="496">
        <v>63500</v>
      </c>
      <c r="J9726" s="238">
        <v>19450000</v>
      </c>
      <c r="K9726" s="496">
        <v>1225350000000</v>
      </c>
    </row>
    <row r="9727" spans="3:11" x14ac:dyDescent="0.25">
      <c r="C9727" s="494">
        <v>45771</v>
      </c>
      <c r="D9727" s="495" t="s">
        <v>312</v>
      </c>
      <c r="E9727" s="496">
        <v>15580</v>
      </c>
      <c r="F9727" s="496">
        <v>15500</v>
      </c>
      <c r="G9727" s="496">
        <v>15580</v>
      </c>
      <c r="H9727" s="495">
        <v>5</v>
      </c>
      <c r="I9727" s="496">
        <v>77900</v>
      </c>
      <c r="J9727" s="497">
        <v>20000000</v>
      </c>
      <c r="K9727" s="496">
        <v>311600000000</v>
      </c>
    </row>
    <row r="9728" spans="3:11" x14ac:dyDescent="0.25">
      <c r="C9728" s="494">
        <v>45771</v>
      </c>
      <c r="D9728" s="495" t="s">
        <v>312</v>
      </c>
      <c r="E9728" s="496">
        <v>15580</v>
      </c>
      <c r="F9728" s="496">
        <v>15500</v>
      </c>
      <c r="G9728" s="496">
        <v>15580</v>
      </c>
      <c r="H9728" s="495">
        <v>10</v>
      </c>
      <c r="I9728" s="496">
        <v>155800</v>
      </c>
      <c r="J9728" s="497">
        <v>20000000</v>
      </c>
      <c r="K9728" s="496">
        <v>311600000000</v>
      </c>
    </row>
    <row r="9729" spans="3:11" x14ac:dyDescent="0.25">
      <c r="C9729" s="494">
        <v>45771</v>
      </c>
      <c r="D9729" s="495" t="s">
        <v>1155</v>
      </c>
      <c r="E9729" s="496">
        <v>19650</v>
      </c>
      <c r="F9729" s="496">
        <v>20000</v>
      </c>
      <c r="G9729" s="496">
        <v>19650</v>
      </c>
      <c r="H9729" s="495">
        <v>9</v>
      </c>
      <c r="I9729" s="496">
        <v>176850</v>
      </c>
      <c r="J9729" s="497">
        <v>2400000</v>
      </c>
      <c r="K9729" s="496">
        <v>47160000000</v>
      </c>
    </row>
    <row r="9730" spans="3:11" x14ac:dyDescent="0.25">
      <c r="C9730" s="494">
        <v>45771</v>
      </c>
      <c r="D9730" s="495" t="s">
        <v>1154</v>
      </c>
      <c r="E9730" s="496">
        <v>23399</v>
      </c>
      <c r="F9730" s="496">
        <v>23200</v>
      </c>
      <c r="G9730" s="496">
        <v>23399</v>
      </c>
      <c r="H9730" s="495">
        <v>10</v>
      </c>
      <c r="I9730" s="496">
        <v>233990</v>
      </c>
      <c r="J9730" s="497">
        <v>600000</v>
      </c>
      <c r="K9730" s="496">
        <v>14039400000</v>
      </c>
    </row>
    <row r="9731" spans="3:11" x14ac:dyDescent="0.25">
      <c r="C9731" s="494">
        <v>45771</v>
      </c>
      <c r="D9731" s="495" t="s">
        <v>310</v>
      </c>
      <c r="E9731" s="496">
        <v>63500</v>
      </c>
      <c r="F9731" s="496">
        <v>61100</v>
      </c>
      <c r="G9731" s="496">
        <v>63000</v>
      </c>
      <c r="H9731" s="495">
        <v>5</v>
      </c>
      <c r="I9731" s="496">
        <v>317500</v>
      </c>
      <c r="J9731" s="238">
        <v>19450000</v>
      </c>
      <c r="K9731" s="496">
        <v>1225350000000</v>
      </c>
    </row>
    <row r="9732" spans="3:11" x14ac:dyDescent="0.25">
      <c r="C9732" s="494">
        <v>45771</v>
      </c>
      <c r="D9732" s="495" t="s">
        <v>310</v>
      </c>
      <c r="E9732" s="496">
        <v>63500</v>
      </c>
      <c r="F9732" s="496">
        <v>61100</v>
      </c>
      <c r="G9732" s="496">
        <v>63000</v>
      </c>
      <c r="H9732" s="495">
        <v>2</v>
      </c>
      <c r="I9732" s="496">
        <v>127000</v>
      </c>
      <c r="J9732" s="238">
        <v>19450000</v>
      </c>
      <c r="K9732" s="496">
        <v>1225350000000</v>
      </c>
    </row>
    <row r="9733" spans="3:11" x14ac:dyDescent="0.25">
      <c r="C9733" s="494">
        <v>45771</v>
      </c>
      <c r="D9733" s="495" t="s">
        <v>310</v>
      </c>
      <c r="E9733" s="496">
        <v>63500</v>
      </c>
      <c r="F9733" s="496">
        <v>61100</v>
      </c>
      <c r="G9733" s="496">
        <v>63000</v>
      </c>
      <c r="H9733" s="495">
        <v>1</v>
      </c>
      <c r="I9733" s="496">
        <v>63500</v>
      </c>
      <c r="J9733" s="238">
        <v>19450000</v>
      </c>
      <c r="K9733" s="496">
        <v>1225350000000</v>
      </c>
    </row>
    <row r="9734" spans="3:11" x14ac:dyDescent="0.25">
      <c r="C9734" s="494">
        <v>45771</v>
      </c>
      <c r="D9734" s="495" t="s">
        <v>1154</v>
      </c>
      <c r="E9734" s="496">
        <v>23200</v>
      </c>
      <c r="F9734" s="496">
        <v>23200</v>
      </c>
      <c r="G9734" s="496">
        <v>23399</v>
      </c>
      <c r="H9734" s="495">
        <v>10</v>
      </c>
      <c r="I9734" s="496">
        <v>232000</v>
      </c>
      <c r="J9734" s="497">
        <v>600000</v>
      </c>
      <c r="K9734" s="496">
        <v>14039400000</v>
      </c>
    </row>
    <row r="9735" spans="3:11" x14ac:dyDescent="0.25">
      <c r="C9735" s="494">
        <v>45771</v>
      </c>
      <c r="D9735" s="495" t="s">
        <v>1154</v>
      </c>
      <c r="E9735" s="496">
        <v>23399</v>
      </c>
      <c r="F9735" s="496">
        <v>23200</v>
      </c>
      <c r="G9735" s="496">
        <v>23399</v>
      </c>
      <c r="H9735" s="495">
        <v>3</v>
      </c>
      <c r="I9735" s="496">
        <v>70197</v>
      </c>
      <c r="J9735" s="497">
        <v>600000</v>
      </c>
      <c r="K9735" s="496">
        <v>14039400000</v>
      </c>
    </row>
    <row r="9736" spans="3:11" x14ac:dyDescent="0.25">
      <c r="C9736" s="494">
        <v>45771</v>
      </c>
      <c r="D9736" s="495" t="s">
        <v>310</v>
      </c>
      <c r="E9736" s="496">
        <v>63500</v>
      </c>
      <c r="F9736" s="496">
        <v>61100</v>
      </c>
      <c r="G9736" s="496">
        <v>63000</v>
      </c>
      <c r="H9736" s="495">
        <v>1</v>
      </c>
      <c r="I9736" s="496">
        <v>63500</v>
      </c>
      <c r="J9736" s="238">
        <v>19450000</v>
      </c>
      <c r="K9736" s="496">
        <v>1225350000000</v>
      </c>
    </row>
    <row r="9737" spans="3:11" x14ac:dyDescent="0.25">
      <c r="C9737" s="494">
        <v>45771</v>
      </c>
      <c r="D9737" s="495" t="s">
        <v>310</v>
      </c>
      <c r="E9737" s="496">
        <v>63500</v>
      </c>
      <c r="F9737" s="496">
        <v>61100</v>
      </c>
      <c r="G9737" s="496">
        <v>63000</v>
      </c>
      <c r="H9737" s="495">
        <v>2</v>
      </c>
      <c r="I9737" s="496">
        <v>127000</v>
      </c>
      <c r="J9737" s="238">
        <v>19450000</v>
      </c>
      <c r="K9737" s="496">
        <v>1225350000000</v>
      </c>
    </row>
    <row r="9738" spans="3:11" x14ac:dyDescent="0.25">
      <c r="C9738" s="494">
        <v>45771</v>
      </c>
      <c r="D9738" s="495" t="s">
        <v>310</v>
      </c>
      <c r="E9738" s="496">
        <v>63000</v>
      </c>
      <c r="F9738" s="496">
        <v>61100</v>
      </c>
      <c r="G9738" s="496">
        <v>63000</v>
      </c>
      <c r="H9738" s="495">
        <v>1</v>
      </c>
      <c r="I9738" s="496">
        <v>63000</v>
      </c>
      <c r="J9738" s="238">
        <v>19450000</v>
      </c>
      <c r="K9738" s="496">
        <v>1225350000000</v>
      </c>
    </row>
    <row r="9739" spans="3:11" x14ac:dyDescent="0.25">
      <c r="C9739" s="494">
        <v>45771</v>
      </c>
      <c r="D9739" s="495" t="s">
        <v>1154</v>
      </c>
      <c r="E9739" s="496">
        <v>23399</v>
      </c>
      <c r="F9739" s="496">
        <v>23200</v>
      </c>
      <c r="G9739" s="496">
        <v>23399</v>
      </c>
      <c r="H9739" s="495">
        <v>2</v>
      </c>
      <c r="I9739" s="496">
        <v>46798</v>
      </c>
      <c r="J9739" s="497">
        <v>600000</v>
      </c>
      <c r="K9739" s="496">
        <v>14039400000</v>
      </c>
    </row>
    <row r="9740" spans="3:11" x14ac:dyDescent="0.25">
      <c r="C9740" s="494">
        <v>45772</v>
      </c>
      <c r="D9740" s="495" t="s">
        <v>310</v>
      </c>
      <c r="E9740" s="496">
        <v>63500</v>
      </c>
      <c r="F9740" s="496">
        <v>63000</v>
      </c>
      <c r="G9740" s="496">
        <v>63450</v>
      </c>
      <c r="H9740" s="495">
        <v>1</v>
      </c>
      <c r="I9740" s="496">
        <v>63500</v>
      </c>
      <c r="J9740" s="238">
        <v>19450000</v>
      </c>
      <c r="K9740" s="496">
        <v>1234102500000</v>
      </c>
    </row>
    <row r="9741" spans="3:11" x14ac:dyDescent="0.25">
      <c r="C9741" s="494">
        <v>45772</v>
      </c>
      <c r="D9741" s="495" t="s">
        <v>1154</v>
      </c>
      <c r="E9741" s="496">
        <v>23399</v>
      </c>
      <c r="F9741" s="496">
        <v>23399</v>
      </c>
      <c r="G9741" s="496">
        <v>23300</v>
      </c>
      <c r="H9741" s="495">
        <v>1</v>
      </c>
      <c r="I9741" s="496">
        <v>23399</v>
      </c>
      <c r="J9741" s="497">
        <v>600000</v>
      </c>
      <c r="K9741" s="496">
        <v>13980000000</v>
      </c>
    </row>
    <row r="9742" spans="3:11" x14ac:dyDescent="0.25">
      <c r="C9742" s="494">
        <v>45772</v>
      </c>
      <c r="D9742" s="495" t="s">
        <v>1154</v>
      </c>
      <c r="E9742" s="496">
        <v>23399</v>
      </c>
      <c r="F9742" s="496">
        <v>23399</v>
      </c>
      <c r="G9742" s="496">
        <v>23300</v>
      </c>
      <c r="H9742" s="495">
        <v>3</v>
      </c>
      <c r="I9742" s="496">
        <v>70197</v>
      </c>
      <c r="J9742" s="497">
        <v>600000</v>
      </c>
      <c r="K9742" s="496">
        <v>13980000000</v>
      </c>
    </row>
    <row r="9743" spans="3:11" x14ac:dyDescent="0.25">
      <c r="C9743" s="494">
        <v>45772</v>
      </c>
      <c r="D9743" s="495" t="s">
        <v>1154</v>
      </c>
      <c r="E9743" s="496">
        <v>23399</v>
      </c>
      <c r="F9743" s="496">
        <v>23399</v>
      </c>
      <c r="G9743" s="496">
        <v>23300</v>
      </c>
      <c r="H9743" s="495">
        <v>6</v>
      </c>
      <c r="I9743" s="496">
        <v>140394</v>
      </c>
      <c r="J9743" s="497">
        <v>600000</v>
      </c>
      <c r="K9743" s="496">
        <v>13980000000</v>
      </c>
    </row>
    <row r="9744" spans="3:11" x14ac:dyDescent="0.25">
      <c r="C9744" s="494">
        <v>45772</v>
      </c>
      <c r="D9744" s="495" t="s">
        <v>1154</v>
      </c>
      <c r="E9744" s="496">
        <v>23399</v>
      </c>
      <c r="F9744" s="496">
        <v>23399</v>
      </c>
      <c r="G9744" s="496">
        <v>23300</v>
      </c>
      <c r="H9744" s="495">
        <v>4</v>
      </c>
      <c r="I9744" s="496">
        <v>93596</v>
      </c>
      <c r="J9744" s="497">
        <v>600000</v>
      </c>
      <c r="K9744" s="496">
        <v>13980000000</v>
      </c>
    </row>
    <row r="9745" spans="3:11" x14ac:dyDescent="0.25">
      <c r="C9745" s="494">
        <v>45772</v>
      </c>
      <c r="D9745" s="495" t="s">
        <v>1154</v>
      </c>
      <c r="E9745" s="496">
        <v>23399</v>
      </c>
      <c r="F9745" s="496">
        <v>23399</v>
      </c>
      <c r="G9745" s="496">
        <v>23300</v>
      </c>
      <c r="H9745" s="495">
        <v>2</v>
      </c>
      <c r="I9745" s="496">
        <v>46798</v>
      </c>
      <c r="J9745" s="497">
        <v>600000</v>
      </c>
      <c r="K9745" s="496">
        <v>13980000000</v>
      </c>
    </row>
    <row r="9746" spans="3:11" x14ac:dyDescent="0.25">
      <c r="C9746" s="494">
        <v>45772</v>
      </c>
      <c r="D9746" s="495" t="s">
        <v>312</v>
      </c>
      <c r="E9746" s="496">
        <v>15580</v>
      </c>
      <c r="F9746" s="496">
        <v>15580</v>
      </c>
      <c r="G9746" s="496">
        <v>15300</v>
      </c>
      <c r="H9746" s="495">
        <v>2</v>
      </c>
      <c r="I9746" s="496">
        <v>31160</v>
      </c>
      <c r="J9746" s="497">
        <v>20000000</v>
      </c>
      <c r="K9746" s="496">
        <v>306000000000</v>
      </c>
    </row>
    <row r="9747" spans="3:11" x14ac:dyDescent="0.25">
      <c r="C9747" s="494">
        <v>45772</v>
      </c>
      <c r="D9747" s="495" t="s">
        <v>312</v>
      </c>
      <c r="E9747" s="496">
        <v>15580</v>
      </c>
      <c r="F9747" s="496">
        <v>15580</v>
      </c>
      <c r="G9747" s="496">
        <v>15300</v>
      </c>
      <c r="H9747" s="495">
        <v>2</v>
      </c>
      <c r="I9747" s="496">
        <v>31160</v>
      </c>
      <c r="J9747" s="497">
        <v>20000000</v>
      </c>
      <c r="K9747" s="496">
        <v>306000000000</v>
      </c>
    </row>
    <row r="9748" spans="3:11" x14ac:dyDescent="0.25">
      <c r="C9748" s="494">
        <v>45772</v>
      </c>
      <c r="D9748" s="495" t="s">
        <v>312</v>
      </c>
      <c r="E9748" s="496">
        <v>15580</v>
      </c>
      <c r="F9748" s="496">
        <v>15580</v>
      </c>
      <c r="G9748" s="496">
        <v>15300</v>
      </c>
      <c r="H9748" s="495">
        <v>20</v>
      </c>
      <c r="I9748" s="496">
        <v>311600</v>
      </c>
      <c r="J9748" s="497">
        <v>20000000</v>
      </c>
      <c r="K9748" s="496">
        <v>306000000000</v>
      </c>
    </row>
    <row r="9749" spans="3:11" x14ac:dyDescent="0.25">
      <c r="C9749" s="494">
        <v>45772</v>
      </c>
      <c r="D9749" s="495" t="s">
        <v>312</v>
      </c>
      <c r="E9749" s="496">
        <v>15580</v>
      </c>
      <c r="F9749" s="496">
        <v>15580</v>
      </c>
      <c r="G9749" s="496">
        <v>15300</v>
      </c>
      <c r="H9749" s="495">
        <v>1</v>
      </c>
      <c r="I9749" s="496">
        <v>15580</v>
      </c>
      <c r="J9749" s="497">
        <v>20000000</v>
      </c>
      <c r="K9749" s="496">
        <v>306000000000</v>
      </c>
    </row>
    <row r="9750" spans="3:11" x14ac:dyDescent="0.25">
      <c r="C9750" s="494">
        <v>45772</v>
      </c>
      <c r="D9750" s="495" t="s">
        <v>312</v>
      </c>
      <c r="E9750" s="496">
        <v>15580</v>
      </c>
      <c r="F9750" s="496">
        <v>15580</v>
      </c>
      <c r="G9750" s="496">
        <v>15300</v>
      </c>
      <c r="H9750" s="495">
        <v>25</v>
      </c>
      <c r="I9750" s="496">
        <v>389500</v>
      </c>
      <c r="J9750" s="497">
        <v>20000000</v>
      </c>
      <c r="K9750" s="496">
        <v>306000000000</v>
      </c>
    </row>
    <row r="9751" spans="3:11" x14ac:dyDescent="0.25">
      <c r="C9751" s="494">
        <v>45772</v>
      </c>
      <c r="D9751" s="495" t="s">
        <v>1155</v>
      </c>
      <c r="E9751" s="496">
        <v>19652</v>
      </c>
      <c r="F9751" s="496">
        <v>19650</v>
      </c>
      <c r="G9751" s="496">
        <v>20000</v>
      </c>
      <c r="H9751" s="495">
        <v>1</v>
      </c>
      <c r="I9751" s="496">
        <v>19652</v>
      </c>
      <c r="J9751" s="497">
        <v>2400000</v>
      </c>
      <c r="K9751" s="496">
        <v>48000000000</v>
      </c>
    </row>
    <row r="9752" spans="3:11" x14ac:dyDescent="0.25">
      <c r="C9752" s="494">
        <v>45772</v>
      </c>
      <c r="D9752" s="495" t="s">
        <v>1155</v>
      </c>
      <c r="E9752" s="496">
        <v>19652</v>
      </c>
      <c r="F9752" s="496">
        <v>19650</v>
      </c>
      <c r="G9752" s="496">
        <v>20000</v>
      </c>
      <c r="H9752" s="495">
        <v>1</v>
      </c>
      <c r="I9752" s="496">
        <v>19652</v>
      </c>
      <c r="J9752" s="497">
        <v>2400000</v>
      </c>
      <c r="K9752" s="496">
        <v>48000000000</v>
      </c>
    </row>
    <row r="9753" spans="3:11" x14ac:dyDescent="0.25">
      <c r="C9753" s="494">
        <v>45772</v>
      </c>
      <c r="D9753" s="495" t="s">
        <v>310</v>
      </c>
      <c r="E9753" s="496">
        <v>63500</v>
      </c>
      <c r="F9753" s="496">
        <v>63000</v>
      </c>
      <c r="G9753" s="496">
        <v>63450</v>
      </c>
      <c r="H9753" s="495">
        <v>1</v>
      </c>
      <c r="I9753" s="496">
        <v>63500</v>
      </c>
      <c r="J9753" s="238">
        <v>19450000</v>
      </c>
      <c r="K9753" s="496">
        <v>1234102500000</v>
      </c>
    </row>
    <row r="9754" spans="3:11" x14ac:dyDescent="0.25">
      <c r="C9754" s="494">
        <v>45772</v>
      </c>
      <c r="D9754" s="495" t="s">
        <v>312</v>
      </c>
      <c r="E9754" s="496">
        <v>15580</v>
      </c>
      <c r="F9754" s="496">
        <v>15580</v>
      </c>
      <c r="G9754" s="496">
        <v>15300</v>
      </c>
      <c r="H9754" s="495">
        <v>2</v>
      </c>
      <c r="I9754" s="496">
        <v>31160</v>
      </c>
      <c r="J9754" s="497">
        <v>20000000</v>
      </c>
      <c r="K9754" s="496">
        <v>306000000000</v>
      </c>
    </row>
    <row r="9755" spans="3:11" x14ac:dyDescent="0.25">
      <c r="C9755" s="494">
        <v>45772</v>
      </c>
      <c r="D9755" s="495" t="s">
        <v>312</v>
      </c>
      <c r="E9755" s="496">
        <v>15580</v>
      </c>
      <c r="F9755" s="496">
        <v>15580</v>
      </c>
      <c r="G9755" s="496">
        <v>15300</v>
      </c>
      <c r="H9755" s="495">
        <v>25</v>
      </c>
      <c r="I9755" s="496">
        <v>389500</v>
      </c>
      <c r="J9755" s="497">
        <v>20000000</v>
      </c>
      <c r="K9755" s="496">
        <v>306000000000</v>
      </c>
    </row>
    <row r="9756" spans="3:11" x14ac:dyDescent="0.25">
      <c r="C9756" s="494">
        <v>45772</v>
      </c>
      <c r="D9756" s="495" t="s">
        <v>312</v>
      </c>
      <c r="E9756" s="496">
        <v>15580</v>
      </c>
      <c r="F9756" s="496">
        <v>15580</v>
      </c>
      <c r="G9756" s="496">
        <v>15300</v>
      </c>
      <c r="H9756" s="495">
        <v>10</v>
      </c>
      <c r="I9756" s="496">
        <v>155800</v>
      </c>
      <c r="J9756" s="497">
        <v>20000000</v>
      </c>
      <c r="K9756" s="496">
        <v>306000000000</v>
      </c>
    </row>
    <row r="9757" spans="3:11" x14ac:dyDescent="0.25">
      <c r="C9757" s="494">
        <v>45772</v>
      </c>
      <c r="D9757" s="495" t="s">
        <v>312</v>
      </c>
      <c r="E9757" s="496">
        <v>15580</v>
      </c>
      <c r="F9757" s="496">
        <v>15580</v>
      </c>
      <c r="G9757" s="496">
        <v>15300</v>
      </c>
      <c r="H9757" s="495">
        <v>2</v>
      </c>
      <c r="I9757" s="496">
        <v>31160</v>
      </c>
      <c r="J9757" s="497">
        <v>20000000</v>
      </c>
      <c r="K9757" s="496">
        <v>306000000000</v>
      </c>
    </row>
    <row r="9758" spans="3:11" x14ac:dyDescent="0.25">
      <c r="C9758" s="494">
        <v>45772</v>
      </c>
      <c r="D9758" s="495" t="s">
        <v>1155</v>
      </c>
      <c r="E9758" s="496">
        <v>20000</v>
      </c>
      <c r="F9758" s="496">
        <v>19650</v>
      </c>
      <c r="G9758" s="496">
        <v>20000</v>
      </c>
      <c r="H9758" s="495">
        <v>1</v>
      </c>
      <c r="I9758" s="496">
        <v>20000</v>
      </c>
      <c r="J9758" s="497">
        <v>2400000</v>
      </c>
      <c r="K9758" s="496">
        <v>48000000000</v>
      </c>
    </row>
    <row r="9759" spans="3:11" x14ac:dyDescent="0.25">
      <c r="C9759" s="494">
        <v>45772</v>
      </c>
      <c r="D9759" s="495" t="s">
        <v>1155</v>
      </c>
      <c r="E9759" s="496">
        <v>20000</v>
      </c>
      <c r="F9759" s="496">
        <v>19650</v>
      </c>
      <c r="G9759" s="496">
        <v>20000</v>
      </c>
      <c r="H9759" s="495">
        <v>19</v>
      </c>
      <c r="I9759" s="496">
        <v>380000</v>
      </c>
      <c r="J9759" s="497">
        <v>2400000</v>
      </c>
      <c r="K9759" s="496">
        <v>48000000000</v>
      </c>
    </row>
    <row r="9760" spans="3:11" x14ac:dyDescent="0.25">
      <c r="C9760" s="494">
        <v>45772</v>
      </c>
      <c r="D9760" s="495" t="s">
        <v>312</v>
      </c>
      <c r="E9760" s="496">
        <v>15580</v>
      </c>
      <c r="F9760" s="496">
        <v>15580</v>
      </c>
      <c r="G9760" s="496">
        <v>15300</v>
      </c>
      <c r="H9760" s="495">
        <v>1</v>
      </c>
      <c r="I9760" s="496">
        <v>15580</v>
      </c>
      <c r="J9760" s="497">
        <v>20000000</v>
      </c>
      <c r="K9760" s="496">
        <v>306000000000</v>
      </c>
    </row>
    <row r="9761" spans="3:11" x14ac:dyDescent="0.25">
      <c r="C9761" s="494">
        <v>45772</v>
      </c>
      <c r="D9761" s="495" t="s">
        <v>312</v>
      </c>
      <c r="E9761" s="496">
        <v>15580</v>
      </c>
      <c r="F9761" s="496">
        <v>15580</v>
      </c>
      <c r="G9761" s="496">
        <v>15300</v>
      </c>
      <c r="H9761" s="495">
        <v>1</v>
      </c>
      <c r="I9761" s="496">
        <v>15580</v>
      </c>
      <c r="J9761" s="497">
        <v>20000000</v>
      </c>
      <c r="K9761" s="496">
        <v>306000000000</v>
      </c>
    </row>
    <row r="9762" spans="3:11" x14ac:dyDescent="0.25">
      <c r="C9762" s="494">
        <v>45772</v>
      </c>
      <c r="D9762" s="495" t="s">
        <v>312</v>
      </c>
      <c r="E9762" s="496">
        <v>15580</v>
      </c>
      <c r="F9762" s="496">
        <v>15580</v>
      </c>
      <c r="G9762" s="496">
        <v>15300</v>
      </c>
      <c r="H9762" s="495">
        <v>1</v>
      </c>
      <c r="I9762" s="496">
        <v>15580</v>
      </c>
      <c r="J9762" s="497">
        <v>20000000</v>
      </c>
      <c r="K9762" s="496">
        <v>306000000000</v>
      </c>
    </row>
    <row r="9763" spans="3:11" x14ac:dyDescent="0.25">
      <c r="C9763" s="494">
        <v>45772</v>
      </c>
      <c r="D9763" s="495" t="s">
        <v>310</v>
      </c>
      <c r="E9763" s="496">
        <v>63500</v>
      </c>
      <c r="F9763" s="496">
        <v>63000</v>
      </c>
      <c r="G9763" s="496">
        <v>63450</v>
      </c>
      <c r="H9763" s="495">
        <v>6</v>
      </c>
      <c r="I9763" s="496">
        <v>381000</v>
      </c>
      <c r="J9763" s="238">
        <v>19450000</v>
      </c>
      <c r="K9763" s="496">
        <v>1234102500000</v>
      </c>
    </row>
    <row r="9764" spans="3:11" x14ac:dyDescent="0.25">
      <c r="C9764" s="494">
        <v>45772</v>
      </c>
      <c r="D9764" s="495" t="s">
        <v>312</v>
      </c>
      <c r="E9764" s="496">
        <v>15580</v>
      </c>
      <c r="F9764" s="496">
        <v>15580</v>
      </c>
      <c r="G9764" s="496">
        <v>15300</v>
      </c>
      <c r="H9764" s="495">
        <v>1</v>
      </c>
      <c r="I9764" s="496">
        <v>15580</v>
      </c>
      <c r="J9764" s="497">
        <v>20000000</v>
      </c>
      <c r="K9764" s="496">
        <v>306000000000</v>
      </c>
    </row>
    <row r="9765" spans="3:11" x14ac:dyDescent="0.25">
      <c r="C9765" s="494">
        <v>45772</v>
      </c>
      <c r="D9765" s="495" t="s">
        <v>310</v>
      </c>
      <c r="E9765" s="496">
        <v>63500</v>
      </c>
      <c r="F9765" s="496">
        <v>63000</v>
      </c>
      <c r="G9765" s="496">
        <v>63450</v>
      </c>
      <c r="H9765" s="495">
        <v>6</v>
      </c>
      <c r="I9765" s="496">
        <v>381000</v>
      </c>
      <c r="J9765" s="238">
        <v>19450000</v>
      </c>
      <c r="K9765" s="496">
        <v>1234102500000</v>
      </c>
    </row>
    <row r="9766" spans="3:11" x14ac:dyDescent="0.25">
      <c r="C9766" s="494">
        <v>45772</v>
      </c>
      <c r="D9766" s="495" t="s">
        <v>310</v>
      </c>
      <c r="E9766" s="496">
        <v>63500</v>
      </c>
      <c r="F9766" s="496">
        <v>63000</v>
      </c>
      <c r="G9766" s="496">
        <v>63450</v>
      </c>
      <c r="H9766" s="495">
        <v>1</v>
      </c>
      <c r="I9766" s="496">
        <v>63500</v>
      </c>
      <c r="J9766" s="238">
        <v>19450000</v>
      </c>
      <c r="K9766" s="496">
        <v>1234102500000</v>
      </c>
    </row>
    <row r="9767" spans="3:11" x14ac:dyDescent="0.25">
      <c r="C9767" s="494">
        <v>45772</v>
      </c>
      <c r="D9767" s="495" t="s">
        <v>312</v>
      </c>
      <c r="E9767" s="496">
        <v>15580</v>
      </c>
      <c r="F9767" s="496">
        <v>15580</v>
      </c>
      <c r="G9767" s="496">
        <v>15300</v>
      </c>
      <c r="H9767" s="495">
        <v>128</v>
      </c>
      <c r="I9767" s="496">
        <v>1994240</v>
      </c>
      <c r="J9767" s="497">
        <v>20000000</v>
      </c>
      <c r="K9767" s="496">
        <v>306000000000</v>
      </c>
    </row>
    <row r="9768" spans="3:11" x14ac:dyDescent="0.25">
      <c r="C9768" s="494">
        <v>45772</v>
      </c>
      <c r="D9768" s="495" t="s">
        <v>312</v>
      </c>
      <c r="E9768" s="496">
        <v>15580</v>
      </c>
      <c r="F9768" s="496">
        <v>15580</v>
      </c>
      <c r="G9768" s="496">
        <v>15300</v>
      </c>
      <c r="H9768" s="495">
        <v>9</v>
      </c>
      <c r="I9768" s="496">
        <v>140220</v>
      </c>
      <c r="J9768" s="497">
        <v>20000000</v>
      </c>
      <c r="K9768" s="496">
        <v>306000000000</v>
      </c>
    </row>
    <row r="9769" spans="3:11" x14ac:dyDescent="0.25">
      <c r="C9769" s="494">
        <v>45772</v>
      </c>
      <c r="D9769" s="495" t="s">
        <v>1154</v>
      </c>
      <c r="E9769" s="496">
        <v>23399</v>
      </c>
      <c r="F9769" s="496">
        <v>23399</v>
      </c>
      <c r="G9769" s="496">
        <v>23300</v>
      </c>
      <c r="H9769" s="495">
        <v>3</v>
      </c>
      <c r="I9769" s="496">
        <v>70197</v>
      </c>
      <c r="J9769" s="497">
        <v>600000</v>
      </c>
      <c r="K9769" s="496">
        <v>13980000000</v>
      </c>
    </row>
    <row r="9770" spans="3:11" x14ac:dyDescent="0.25">
      <c r="C9770" s="494">
        <v>45772</v>
      </c>
      <c r="D9770" s="495" t="s">
        <v>310</v>
      </c>
      <c r="E9770" s="496">
        <v>63500</v>
      </c>
      <c r="F9770" s="496">
        <v>63000</v>
      </c>
      <c r="G9770" s="496">
        <v>63450</v>
      </c>
      <c r="H9770" s="495">
        <v>7</v>
      </c>
      <c r="I9770" s="496">
        <v>444500</v>
      </c>
      <c r="J9770" s="238">
        <v>19450000</v>
      </c>
      <c r="K9770" s="496">
        <v>1234102500000</v>
      </c>
    </row>
    <row r="9771" spans="3:11" x14ac:dyDescent="0.25">
      <c r="C9771" s="494">
        <v>45772</v>
      </c>
      <c r="D9771" s="495" t="s">
        <v>312</v>
      </c>
      <c r="E9771" s="496">
        <v>15580</v>
      </c>
      <c r="F9771" s="496">
        <v>15580</v>
      </c>
      <c r="G9771" s="496">
        <v>15300</v>
      </c>
      <c r="H9771" s="495">
        <v>1</v>
      </c>
      <c r="I9771" s="496">
        <v>15580</v>
      </c>
      <c r="J9771" s="497">
        <v>20000000</v>
      </c>
      <c r="K9771" s="496">
        <v>306000000000</v>
      </c>
    </row>
    <row r="9772" spans="3:11" x14ac:dyDescent="0.25">
      <c r="C9772" s="494">
        <v>45772</v>
      </c>
      <c r="D9772" s="495" t="s">
        <v>312</v>
      </c>
      <c r="E9772" s="496">
        <v>15500</v>
      </c>
      <c r="F9772" s="496">
        <v>15580</v>
      </c>
      <c r="G9772" s="496">
        <v>15300</v>
      </c>
      <c r="H9772" s="495">
        <v>15</v>
      </c>
      <c r="I9772" s="496">
        <v>232500</v>
      </c>
      <c r="J9772" s="497">
        <v>20000000</v>
      </c>
      <c r="K9772" s="496">
        <v>306000000000</v>
      </c>
    </row>
    <row r="9773" spans="3:11" x14ac:dyDescent="0.25">
      <c r="C9773" s="494">
        <v>45772</v>
      </c>
      <c r="D9773" s="495" t="s">
        <v>312</v>
      </c>
      <c r="E9773" s="496">
        <v>15500</v>
      </c>
      <c r="F9773" s="496">
        <v>15580</v>
      </c>
      <c r="G9773" s="496">
        <v>15300</v>
      </c>
      <c r="H9773" s="495">
        <v>500</v>
      </c>
      <c r="I9773" s="496">
        <v>7750000</v>
      </c>
      <c r="J9773" s="497">
        <v>20000000</v>
      </c>
      <c r="K9773" s="496">
        <v>306000000000</v>
      </c>
    </row>
    <row r="9774" spans="3:11" x14ac:dyDescent="0.25">
      <c r="C9774" s="494">
        <v>45772</v>
      </c>
      <c r="D9774" s="495" t="s">
        <v>312</v>
      </c>
      <c r="E9774" s="496">
        <v>15500</v>
      </c>
      <c r="F9774" s="496">
        <v>15580</v>
      </c>
      <c r="G9774" s="496">
        <v>15300</v>
      </c>
      <c r="H9774" s="495">
        <v>4</v>
      </c>
      <c r="I9774" s="496">
        <v>62000</v>
      </c>
      <c r="J9774" s="497">
        <v>20000000</v>
      </c>
      <c r="K9774" s="496">
        <v>306000000000</v>
      </c>
    </row>
    <row r="9775" spans="3:11" x14ac:dyDescent="0.25">
      <c r="C9775" s="494">
        <v>45772</v>
      </c>
      <c r="D9775" s="495" t="s">
        <v>312</v>
      </c>
      <c r="E9775" s="496">
        <v>15500</v>
      </c>
      <c r="F9775" s="496">
        <v>15580</v>
      </c>
      <c r="G9775" s="496">
        <v>15300</v>
      </c>
      <c r="H9775" s="495">
        <v>3</v>
      </c>
      <c r="I9775" s="496">
        <v>46500</v>
      </c>
      <c r="J9775" s="497">
        <v>20000000</v>
      </c>
      <c r="K9775" s="496">
        <v>306000000000</v>
      </c>
    </row>
    <row r="9776" spans="3:11" x14ac:dyDescent="0.25">
      <c r="C9776" s="494">
        <v>45772</v>
      </c>
      <c r="D9776" s="495" t="s">
        <v>310</v>
      </c>
      <c r="E9776" s="496">
        <v>65000</v>
      </c>
      <c r="F9776" s="496">
        <v>63000</v>
      </c>
      <c r="G9776" s="496">
        <v>63450</v>
      </c>
      <c r="H9776" s="495">
        <v>2</v>
      </c>
      <c r="I9776" s="496">
        <v>130000</v>
      </c>
      <c r="J9776" s="238">
        <v>19450000</v>
      </c>
      <c r="K9776" s="496">
        <v>1234102500000</v>
      </c>
    </row>
    <row r="9777" spans="3:11" x14ac:dyDescent="0.25">
      <c r="C9777" s="494">
        <v>45772</v>
      </c>
      <c r="D9777" s="495" t="s">
        <v>1155</v>
      </c>
      <c r="E9777" s="496">
        <v>20000</v>
      </c>
      <c r="F9777" s="496">
        <v>19650</v>
      </c>
      <c r="G9777" s="496">
        <v>20000</v>
      </c>
      <c r="H9777" s="495">
        <v>10</v>
      </c>
      <c r="I9777" s="496">
        <v>200000</v>
      </c>
      <c r="J9777" s="497">
        <v>2400000</v>
      </c>
      <c r="K9777" s="496">
        <v>48000000000</v>
      </c>
    </row>
    <row r="9778" spans="3:11" x14ac:dyDescent="0.25">
      <c r="C9778" s="494">
        <v>45772</v>
      </c>
      <c r="D9778" s="495" t="s">
        <v>310</v>
      </c>
      <c r="E9778" s="496">
        <v>63500</v>
      </c>
      <c r="F9778" s="496">
        <v>63000</v>
      </c>
      <c r="G9778" s="496">
        <v>63450</v>
      </c>
      <c r="H9778" s="495">
        <v>17</v>
      </c>
      <c r="I9778" s="496">
        <v>1079500</v>
      </c>
      <c r="J9778" s="238">
        <v>19450000</v>
      </c>
      <c r="K9778" s="496">
        <v>1234102500000</v>
      </c>
    </row>
    <row r="9779" spans="3:11" x14ac:dyDescent="0.25">
      <c r="C9779" s="494">
        <v>45772</v>
      </c>
      <c r="D9779" s="495" t="s">
        <v>310</v>
      </c>
      <c r="E9779" s="496">
        <v>63500</v>
      </c>
      <c r="F9779" s="496">
        <v>63000</v>
      </c>
      <c r="G9779" s="496">
        <v>63450</v>
      </c>
      <c r="H9779" s="495">
        <v>4</v>
      </c>
      <c r="I9779" s="496">
        <v>254000</v>
      </c>
      <c r="J9779" s="238">
        <v>19450000</v>
      </c>
      <c r="K9779" s="496">
        <v>1234102500000</v>
      </c>
    </row>
    <row r="9780" spans="3:11" x14ac:dyDescent="0.25">
      <c r="C9780" s="494">
        <v>45772</v>
      </c>
      <c r="D9780" s="495" t="s">
        <v>310</v>
      </c>
      <c r="E9780" s="496">
        <v>63500</v>
      </c>
      <c r="F9780" s="496">
        <v>63000</v>
      </c>
      <c r="G9780" s="496">
        <v>63450</v>
      </c>
      <c r="H9780" s="495">
        <v>10</v>
      </c>
      <c r="I9780" s="496">
        <v>635000</v>
      </c>
      <c r="J9780" s="238">
        <v>19450000</v>
      </c>
      <c r="K9780" s="496">
        <v>1234102500000</v>
      </c>
    </row>
    <row r="9781" spans="3:11" x14ac:dyDescent="0.25">
      <c r="C9781" s="494">
        <v>45772</v>
      </c>
      <c r="D9781" s="495" t="s">
        <v>1154</v>
      </c>
      <c r="E9781" s="496">
        <v>23399</v>
      </c>
      <c r="F9781" s="496">
        <v>23399</v>
      </c>
      <c r="G9781" s="496">
        <v>23300</v>
      </c>
      <c r="H9781" s="495">
        <v>1</v>
      </c>
      <c r="I9781" s="496">
        <v>23399</v>
      </c>
      <c r="J9781" s="497">
        <v>600000</v>
      </c>
      <c r="K9781" s="496">
        <v>13980000000</v>
      </c>
    </row>
    <row r="9782" spans="3:11" x14ac:dyDescent="0.25">
      <c r="C9782" s="494">
        <v>45772</v>
      </c>
      <c r="D9782" s="495" t="s">
        <v>310</v>
      </c>
      <c r="E9782" s="496">
        <v>63500</v>
      </c>
      <c r="F9782" s="496">
        <v>63000</v>
      </c>
      <c r="G9782" s="496">
        <v>63450</v>
      </c>
      <c r="H9782" s="495">
        <v>14</v>
      </c>
      <c r="I9782" s="496">
        <v>889000</v>
      </c>
      <c r="J9782" s="238">
        <v>19450000</v>
      </c>
      <c r="K9782" s="496">
        <v>1234102500000</v>
      </c>
    </row>
    <row r="9783" spans="3:11" x14ac:dyDescent="0.25">
      <c r="C9783" s="494">
        <v>45772</v>
      </c>
      <c r="D9783" s="495" t="s">
        <v>1154</v>
      </c>
      <c r="E9783" s="496">
        <v>23399</v>
      </c>
      <c r="F9783" s="496">
        <v>23399</v>
      </c>
      <c r="G9783" s="496">
        <v>23300</v>
      </c>
      <c r="H9783" s="495">
        <v>1</v>
      </c>
      <c r="I9783" s="496">
        <v>23399</v>
      </c>
      <c r="J9783" s="497">
        <v>600000</v>
      </c>
      <c r="K9783" s="496">
        <v>13980000000</v>
      </c>
    </row>
    <row r="9784" spans="3:11" x14ac:dyDescent="0.25">
      <c r="C9784" s="494">
        <v>45772</v>
      </c>
      <c r="D9784" s="495" t="s">
        <v>1155</v>
      </c>
      <c r="E9784" s="496">
        <v>20000</v>
      </c>
      <c r="F9784" s="496">
        <v>19650</v>
      </c>
      <c r="G9784" s="496">
        <v>20000</v>
      </c>
      <c r="H9784" s="495">
        <v>1</v>
      </c>
      <c r="I9784" s="496">
        <v>20000</v>
      </c>
      <c r="J9784" s="497">
        <v>2400000</v>
      </c>
      <c r="K9784" s="496">
        <v>48000000000</v>
      </c>
    </row>
    <row r="9785" spans="3:11" x14ac:dyDescent="0.25">
      <c r="C9785" s="494">
        <v>45772</v>
      </c>
      <c r="D9785" s="495" t="s">
        <v>1154</v>
      </c>
      <c r="E9785" s="496">
        <v>23300</v>
      </c>
      <c r="F9785" s="496">
        <v>23399</v>
      </c>
      <c r="G9785" s="496">
        <v>23300</v>
      </c>
      <c r="H9785" s="495">
        <v>400</v>
      </c>
      <c r="I9785" s="496">
        <v>9320000</v>
      </c>
      <c r="J9785" s="497">
        <v>600000</v>
      </c>
      <c r="K9785" s="496">
        <v>13980000000</v>
      </c>
    </row>
    <row r="9786" spans="3:11" x14ac:dyDescent="0.25">
      <c r="C9786" s="494">
        <v>45772</v>
      </c>
      <c r="D9786" s="495" t="s">
        <v>312</v>
      </c>
      <c r="E9786" s="496">
        <v>15500</v>
      </c>
      <c r="F9786" s="496">
        <v>15580</v>
      </c>
      <c r="G9786" s="496">
        <v>15300</v>
      </c>
      <c r="H9786" s="495">
        <v>1</v>
      </c>
      <c r="I9786" s="496">
        <v>15500</v>
      </c>
      <c r="J9786" s="497">
        <v>20000000</v>
      </c>
      <c r="K9786" s="496">
        <v>306000000000</v>
      </c>
    </row>
    <row r="9787" spans="3:11" x14ac:dyDescent="0.25">
      <c r="C9787" s="494">
        <v>45772</v>
      </c>
      <c r="D9787" s="495" t="s">
        <v>312</v>
      </c>
      <c r="E9787" s="496">
        <v>15450</v>
      </c>
      <c r="F9787" s="496">
        <v>15580</v>
      </c>
      <c r="G9787" s="496">
        <v>15300</v>
      </c>
      <c r="H9787" s="495">
        <v>1</v>
      </c>
      <c r="I9787" s="496">
        <v>15450</v>
      </c>
      <c r="J9787" s="497">
        <v>20000000</v>
      </c>
      <c r="K9787" s="496">
        <v>306000000000</v>
      </c>
    </row>
    <row r="9788" spans="3:11" x14ac:dyDescent="0.25">
      <c r="C9788" s="494">
        <v>45772</v>
      </c>
      <c r="D9788" s="495" t="s">
        <v>1155</v>
      </c>
      <c r="E9788" s="496">
        <v>20000</v>
      </c>
      <c r="F9788" s="496">
        <v>19650</v>
      </c>
      <c r="G9788" s="496">
        <v>20000</v>
      </c>
      <c r="H9788" s="495">
        <v>2</v>
      </c>
      <c r="I9788" s="496">
        <v>40000</v>
      </c>
      <c r="J9788" s="497">
        <v>2400000</v>
      </c>
      <c r="K9788" s="496">
        <v>48000000000</v>
      </c>
    </row>
    <row r="9789" spans="3:11" x14ac:dyDescent="0.25">
      <c r="C9789" s="494">
        <v>45772</v>
      </c>
      <c r="D9789" s="495" t="s">
        <v>312</v>
      </c>
      <c r="E9789" s="496">
        <v>15300</v>
      </c>
      <c r="F9789" s="496">
        <v>15580</v>
      </c>
      <c r="G9789" s="496">
        <v>15300</v>
      </c>
      <c r="H9789" s="495">
        <v>16</v>
      </c>
      <c r="I9789" s="496">
        <v>244800</v>
      </c>
      <c r="J9789" s="497">
        <v>20000000</v>
      </c>
      <c r="K9789" s="496">
        <v>306000000000</v>
      </c>
    </row>
    <row r="9790" spans="3:11" x14ac:dyDescent="0.25">
      <c r="C9790" s="494">
        <v>45772</v>
      </c>
      <c r="D9790" s="495" t="s">
        <v>312</v>
      </c>
      <c r="E9790" s="496">
        <v>15300</v>
      </c>
      <c r="F9790" s="496">
        <v>15580</v>
      </c>
      <c r="G9790" s="496">
        <v>15300</v>
      </c>
      <c r="H9790" s="495">
        <v>1</v>
      </c>
      <c r="I9790" s="496">
        <v>15300</v>
      </c>
      <c r="J9790" s="497">
        <v>20000000</v>
      </c>
      <c r="K9790" s="496">
        <v>306000000000</v>
      </c>
    </row>
    <row r="9791" spans="3:11" x14ac:dyDescent="0.25">
      <c r="C9791" s="494">
        <v>45772</v>
      </c>
      <c r="D9791" s="495" t="s">
        <v>1155</v>
      </c>
      <c r="E9791" s="496">
        <v>20000</v>
      </c>
      <c r="F9791" s="496">
        <v>19650</v>
      </c>
      <c r="G9791" s="496">
        <v>20000</v>
      </c>
      <c r="H9791" s="495">
        <v>2</v>
      </c>
      <c r="I9791" s="496">
        <v>40000</v>
      </c>
      <c r="J9791" s="497">
        <v>2400000</v>
      </c>
      <c r="K9791" s="496">
        <v>48000000000</v>
      </c>
    </row>
    <row r="9792" spans="3:11" x14ac:dyDescent="0.25">
      <c r="C9792" s="494">
        <v>45772</v>
      </c>
      <c r="D9792" s="495" t="s">
        <v>312</v>
      </c>
      <c r="E9792" s="496">
        <v>15300</v>
      </c>
      <c r="F9792" s="496">
        <v>15580</v>
      </c>
      <c r="G9792" s="496">
        <v>15300</v>
      </c>
      <c r="H9792" s="495">
        <v>1</v>
      </c>
      <c r="I9792" s="496">
        <v>15300</v>
      </c>
      <c r="J9792" s="497">
        <v>20000000</v>
      </c>
      <c r="K9792" s="496">
        <v>306000000000</v>
      </c>
    </row>
    <row r="9793" spans="3:11" x14ac:dyDescent="0.25">
      <c r="C9793" s="494">
        <v>45772</v>
      </c>
      <c r="D9793" s="495" t="s">
        <v>312</v>
      </c>
      <c r="E9793" s="496">
        <v>15300</v>
      </c>
      <c r="F9793" s="496">
        <v>15580</v>
      </c>
      <c r="G9793" s="496">
        <v>15300</v>
      </c>
      <c r="H9793" s="495">
        <v>1</v>
      </c>
      <c r="I9793" s="496">
        <v>15300</v>
      </c>
      <c r="J9793" s="497">
        <v>20000000</v>
      </c>
      <c r="K9793" s="496">
        <v>306000000000</v>
      </c>
    </row>
    <row r="9794" spans="3:11" x14ac:dyDescent="0.25">
      <c r="C9794" s="494">
        <v>45772</v>
      </c>
      <c r="D9794" s="495" t="s">
        <v>312</v>
      </c>
      <c r="E9794" s="496">
        <v>15300</v>
      </c>
      <c r="F9794" s="496">
        <v>15580</v>
      </c>
      <c r="G9794" s="496">
        <v>15300</v>
      </c>
      <c r="H9794" s="495">
        <v>1</v>
      </c>
      <c r="I9794" s="496">
        <v>15300</v>
      </c>
      <c r="J9794" s="497">
        <v>20000000</v>
      </c>
      <c r="K9794" s="496">
        <v>306000000000</v>
      </c>
    </row>
    <row r="9795" spans="3:11" x14ac:dyDescent="0.25">
      <c r="C9795" s="494">
        <v>45772</v>
      </c>
      <c r="D9795" s="495" t="s">
        <v>310</v>
      </c>
      <c r="E9795" s="496">
        <v>63450</v>
      </c>
      <c r="F9795" s="496">
        <v>63000</v>
      </c>
      <c r="G9795" s="496">
        <v>63450</v>
      </c>
      <c r="H9795" s="495">
        <v>1</v>
      </c>
      <c r="I9795" s="496">
        <v>63450</v>
      </c>
      <c r="J9795" s="238">
        <v>19450000</v>
      </c>
      <c r="K9795" s="496">
        <v>1234102500000</v>
      </c>
    </row>
    <row r="9796" spans="3:11" x14ac:dyDescent="0.25">
      <c r="C9796" s="494">
        <v>45772</v>
      </c>
      <c r="D9796" s="495" t="s">
        <v>312</v>
      </c>
      <c r="E9796" s="496">
        <v>15300</v>
      </c>
      <c r="F9796" s="496">
        <v>15580</v>
      </c>
      <c r="G9796" s="496">
        <v>15300</v>
      </c>
      <c r="H9796" s="495">
        <v>1</v>
      </c>
      <c r="I9796" s="496">
        <v>15300</v>
      </c>
      <c r="J9796" s="497">
        <v>20000000</v>
      </c>
      <c r="K9796" s="496">
        <v>306000000000</v>
      </c>
    </row>
    <row r="9797" spans="3:11" x14ac:dyDescent="0.25">
      <c r="C9797" s="494">
        <v>45772</v>
      </c>
      <c r="D9797" s="495" t="s">
        <v>1155</v>
      </c>
      <c r="E9797" s="496">
        <v>20000</v>
      </c>
      <c r="F9797" s="496">
        <v>19650</v>
      </c>
      <c r="G9797" s="496">
        <v>20000</v>
      </c>
      <c r="H9797" s="495">
        <v>16</v>
      </c>
      <c r="I9797" s="496">
        <v>320000</v>
      </c>
      <c r="J9797" s="497">
        <v>2400000</v>
      </c>
      <c r="K9797" s="496">
        <v>48000000000</v>
      </c>
    </row>
    <row r="9798" spans="3:11" x14ac:dyDescent="0.25">
      <c r="C9798" s="494">
        <v>45772</v>
      </c>
      <c r="D9798" s="495" t="s">
        <v>1155</v>
      </c>
      <c r="E9798" s="496">
        <v>20000</v>
      </c>
      <c r="F9798" s="496">
        <v>19650</v>
      </c>
      <c r="G9798" s="496">
        <v>20000</v>
      </c>
      <c r="H9798" s="495">
        <v>18</v>
      </c>
      <c r="I9798" s="496">
        <v>360000</v>
      </c>
      <c r="J9798" s="497">
        <v>2400000</v>
      </c>
      <c r="K9798" s="496">
        <v>48000000000</v>
      </c>
    </row>
    <row r="9799" spans="3:11" x14ac:dyDescent="0.25">
      <c r="C9799" s="494">
        <v>45772</v>
      </c>
      <c r="D9799" s="495" t="s">
        <v>1155</v>
      </c>
      <c r="E9799" s="496">
        <v>20000</v>
      </c>
      <c r="F9799" s="496">
        <v>19650</v>
      </c>
      <c r="G9799" s="496">
        <v>20000</v>
      </c>
      <c r="H9799" s="495">
        <v>16</v>
      </c>
      <c r="I9799" s="496">
        <v>320000</v>
      </c>
      <c r="J9799" s="497">
        <v>2400000</v>
      </c>
      <c r="K9799" s="496">
        <v>48000000000</v>
      </c>
    </row>
    <row r="9800" spans="3:11" x14ac:dyDescent="0.25">
      <c r="C9800" s="494">
        <v>45772</v>
      </c>
      <c r="D9800" s="495" t="s">
        <v>312</v>
      </c>
      <c r="E9800" s="496">
        <v>15300</v>
      </c>
      <c r="F9800" s="496">
        <v>15580</v>
      </c>
      <c r="G9800" s="496">
        <v>15300</v>
      </c>
      <c r="H9800" s="495">
        <v>8</v>
      </c>
      <c r="I9800" s="496">
        <v>122400</v>
      </c>
      <c r="J9800" s="497">
        <v>20000000</v>
      </c>
      <c r="K9800" s="496">
        <v>306000000000</v>
      </c>
    </row>
    <row r="9801" spans="3:11" x14ac:dyDescent="0.25">
      <c r="C9801" s="494">
        <v>45772</v>
      </c>
      <c r="D9801" s="495" t="s">
        <v>312</v>
      </c>
      <c r="E9801" s="496">
        <v>15300</v>
      </c>
      <c r="F9801" s="496">
        <v>15580</v>
      </c>
      <c r="G9801" s="496">
        <v>15300</v>
      </c>
      <c r="H9801" s="495">
        <v>3</v>
      </c>
      <c r="I9801" s="496">
        <v>45900</v>
      </c>
      <c r="J9801" s="497">
        <v>20000000</v>
      </c>
      <c r="K9801" s="496">
        <v>306000000000</v>
      </c>
    </row>
    <row r="9802" spans="3:11" x14ac:dyDescent="0.25">
      <c r="C9802" s="494">
        <v>45772</v>
      </c>
      <c r="D9802" s="495" t="s">
        <v>312</v>
      </c>
      <c r="E9802" s="496">
        <v>15300</v>
      </c>
      <c r="F9802" s="496">
        <v>15580</v>
      </c>
      <c r="G9802" s="496">
        <v>15300</v>
      </c>
      <c r="H9802" s="495">
        <v>15</v>
      </c>
      <c r="I9802" s="496">
        <v>229500</v>
      </c>
      <c r="J9802" s="497">
        <v>20000000</v>
      </c>
      <c r="K9802" s="496">
        <v>306000000000</v>
      </c>
    </row>
    <row r="9803" spans="3:11" x14ac:dyDescent="0.25">
      <c r="C9803" s="494">
        <v>45772</v>
      </c>
      <c r="D9803" s="495" t="s">
        <v>312</v>
      </c>
      <c r="E9803" s="496">
        <v>15300</v>
      </c>
      <c r="F9803" s="496">
        <v>15580</v>
      </c>
      <c r="G9803" s="496">
        <v>15300</v>
      </c>
      <c r="H9803" s="495">
        <v>10</v>
      </c>
      <c r="I9803" s="496">
        <v>153000</v>
      </c>
      <c r="J9803" s="497">
        <v>20000000</v>
      </c>
      <c r="K9803" s="496">
        <v>306000000000</v>
      </c>
    </row>
    <row r="9804" spans="3:11" x14ac:dyDescent="0.25">
      <c r="C9804" s="494">
        <v>45772</v>
      </c>
      <c r="D9804" s="495" t="s">
        <v>310</v>
      </c>
      <c r="E9804" s="496">
        <v>63450</v>
      </c>
      <c r="F9804" s="496">
        <v>63000</v>
      </c>
      <c r="G9804" s="496">
        <v>63450</v>
      </c>
      <c r="H9804" s="495">
        <v>2</v>
      </c>
      <c r="I9804" s="496">
        <v>126900</v>
      </c>
      <c r="J9804" s="238">
        <v>19450000</v>
      </c>
      <c r="K9804" s="496">
        <v>1234102500000</v>
      </c>
    </row>
    <row r="9805" spans="3:11" x14ac:dyDescent="0.25">
      <c r="C9805" s="494">
        <v>45772</v>
      </c>
      <c r="D9805" s="495" t="s">
        <v>312</v>
      </c>
      <c r="E9805" s="496">
        <v>15300</v>
      </c>
      <c r="F9805" s="496">
        <v>15580</v>
      </c>
      <c r="G9805" s="496">
        <v>15300</v>
      </c>
      <c r="H9805" s="495">
        <v>19</v>
      </c>
      <c r="I9805" s="496">
        <v>290700</v>
      </c>
      <c r="J9805" s="497">
        <v>20000000</v>
      </c>
      <c r="K9805" s="496">
        <v>306000000000</v>
      </c>
    </row>
    <row r="9806" spans="3:11" x14ac:dyDescent="0.25">
      <c r="C9806" s="494">
        <v>45772</v>
      </c>
      <c r="D9806" s="495" t="s">
        <v>1155</v>
      </c>
      <c r="E9806" s="496">
        <v>20000</v>
      </c>
      <c r="F9806" s="496">
        <v>19650</v>
      </c>
      <c r="G9806" s="496">
        <v>20000</v>
      </c>
      <c r="H9806" s="495">
        <v>5</v>
      </c>
      <c r="I9806" s="496">
        <v>100000</v>
      </c>
      <c r="J9806" s="497">
        <v>2400000</v>
      </c>
      <c r="K9806" s="496">
        <v>48000000000</v>
      </c>
    </row>
    <row r="9807" spans="3:11" x14ac:dyDescent="0.25">
      <c r="C9807" s="494">
        <v>45772</v>
      </c>
      <c r="D9807" s="495" t="s">
        <v>312</v>
      </c>
      <c r="E9807" s="496">
        <v>15300</v>
      </c>
      <c r="F9807" s="496">
        <v>15580</v>
      </c>
      <c r="G9807" s="496">
        <v>15300</v>
      </c>
      <c r="H9807" s="495">
        <v>3</v>
      </c>
      <c r="I9807" s="496">
        <v>45900</v>
      </c>
      <c r="J9807" s="497">
        <v>20000000</v>
      </c>
      <c r="K9807" s="496">
        <v>306000000000</v>
      </c>
    </row>
    <row r="9808" spans="3:11" x14ac:dyDescent="0.25">
      <c r="C9808" s="494">
        <v>45772</v>
      </c>
      <c r="D9808" s="495" t="s">
        <v>310</v>
      </c>
      <c r="E9808" s="496">
        <v>63450</v>
      </c>
      <c r="F9808" s="496">
        <v>63000</v>
      </c>
      <c r="G9808" s="496">
        <v>63450</v>
      </c>
      <c r="H9808" s="495">
        <v>9</v>
      </c>
      <c r="I9808" s="496">
        <v>571050</v>
      </c>
      <c r="J9808" s="238">
        <v>19450000</v>
      </c>
      <c r="K9808" s="496">
        <v>1234102500000</v>
      </c>
    </row>
    <row r="9809" spans="3:11" x14ac:dyDescent="0.25">
      <c r="C9809" s="494">
        <v>45775</v>
      </c>
      <c r="D9809" s="495" t="s">
        <v>310</v>
      </c>
      <c r="E9809" s="496">
        <v>63500</v>
      </c>
      <c r="F9809" s="496">
        <v>63450</v>
      </c>
      <c r="G9809" s="496">
        <v>65000</v>
      </c>
      <c r="H9809" s="495">
        <v>1</v>
      </c>
      <c r="I9809" s="496">
        <v>63500</v>
      </c>
      <c r="J9809" s="238">
        <v>19450000</v>
      </c>
      <c r="K9809" s="496">
        <v>1264250000000</v>
      </c>
    </row>
    <row r="9810" spans="3:11" x14ac:dyDescent="0.25">
      <c r="C9810" s="494">
        <v>45775</v>
      </c>
      <c r="D9810" s="495" t="s">
        <v>310</v>
      </c>
      <c r="E9810" s="496">
        <v>63500</v>
      </c>
      <c r="F9810" s="496">
        <v>63450</v>
      </c>
      <c r="G9810" s="496">
        <v>65000</v>
      </c>
      <c r="H9810" s="495">
        <v>2</v>
      </c>
      <c r="I9810" s="496">
        <v>127000</v>
      </c>
      <c r="J9810" s="238">
        <v>19450000</v>
      </c>
      <c r="K9810" s="496">
        <v>1264250000000</v>
      </c>
    </row>
    <row r="9811" spans="3:11" x14ac:dyDescent="0.25">
      <c r="C9811" s="494">
        <v>45775</v>
      </c>
      <c r="D9811" s="495" t="s">
        <v>310</v>
      </c>
      <c r="E9811" s="496">
        <v>63500</v>
      </c>
      <c r="F9811" s="496">
        <v>63450</v>
      </c>
      <c r="G9811" s="496">
        <v>65000</v>
      </c>
      <c r="H9811" s="495">
        <v>2</v>
      </c>
      <c r="I9811" s="496">
        <v>127000</v>
      </c>
      <c r="J9811" s="238">
        <v>19450000</v>
      </c>
      <c r="K9811" s="496">
        <v>1264250000000</v>
      </c>
    </row>
    <row r="9812" spans="3:11" x14ac:dyDescent="0.25">
      <c r="C9812" s="494">
        <v>45775</v>
      </c>
      <c r="D9812" s="495" t="s">
        <v>310</v>
      </c>
      <c r="E9812" s="496">
        <v>63500</v>
      </c>
      <c r="F9812" s="496">
        <v>63450</v>
      </c>
      <c r="G9812" s="496">
        <v>65000</v>
      </c>
      <c r="H9812" s="495">
        <v>8</v>
      </c>
      <c r="I9812" s="496">
        <v>508000</v>
      </c>
      <c r="J9812" s="238">
        <v>19450000</v>
      </c>
      <c r="K9812" s="496">
        <v>1264250000000</v>
      </c>
    </row>
    <row r="9813" spans="3:11" x14ac:dyDescent="0.25">
      <c r="C9813" s="494">
        <v>45775</v>
      </c>
      <c r="D9813" s="495" t="s">
        <v>310</v>
      </c>
      <c r="E9813" s="496">
        <v>63500</v>
      </c>
      <c r="F9813" s="496">
        <v>63450</v>
      </c>
      <c r="G9813" s="496">
        <v>65000</v>
      </c>
      <c r="H9813" s="495">
        <v>21</v>
      </c>
      <c r="I9813" s="496">
        <v>1333500</v>
      </c>
      <c r="J9813" s="238">
        <v>19450000</v>
      </c>
      <c r="K9813" s="496">
        <v>1264250000000</v>
      </c>
    </row>
    <row r="9814" spans="3:11" x14ac:dyDescent="0.25">
      <c r="C9814" s="494">
        <v>45775</v>
      </c>
      <c r="D9814" s="495" t="s">
        <v>1154</v>
      </c>
      <c r="E9814" s="496">
        <v>23380</v>
      </c>
      <c r="F9814" s="496">
        <v>23300</v>
      </c>
      <c r="G9814" s="496">
        <v>23380</v>
      </c>
      <c r="H9814" s="495">
        <v>4</v>
      </c>
      <c r="I9814" s="496">
        <v>93520</v>
      </c>
      <c r="J9814" s="497">
        <v>600000</v>
      </c>
      <c r="K9814" s="496">
        <v>14028000000</v>
      </c>
    </row>
    <row r="9815" spans="3:11" x14ac:dyDescent="0.25">
      <c r="C9815" s="494">
        <v>45775</v>
      </c>
      <c r="D9815" s="495" t="s">
        <v>1154</v>
      </c>
      <c r="E9815" s="496">
        <v>23380</v>
      </c>
      <c r="F9815" s="496">
        <v>23300</v>
      </c>
      <c r="G9815" s="496">
        <v>23380</v>
      </c>
      <c r="H9815" s="495">
        <v>2</v>
      </c>
      <c r="I9815" s="496">
        <v>46760</v>
      </c>
      <c r="J9815" s="497">
        <v>600000</v>
      </c>
      <c r="K9815" s="496">
        <v>14028000000</v>
      </c>
    </row>
    <row r="9816" spans="3:11" x14ac:dyDescent="0.25">
      <c r="C9816" s="494">
        <v>45775</v>
      </c>
      <c r="D9816" s="495" t="s">
        <v>312</v>
      </c>
      <c r="E9816" s="496">
        <v>15500</v>
      </c>
      <c r="F9816" s="496">
        <v>15300</v>
      </c>
      <c r="G9816" s="496">
        <v>15400</v>
      </c>
      <c r="H9816" s="495">
        <v>1</v>
      </c>
      <c r="I9816" s="496">
        <v>15500</v>
      </c>
      <c r="J9816" s="497">
        <v>20000000</v>
      </c>
      <c r="K9816" s="496">
        <v>308000000000</v>
      </c>
    </row>
    <row r="9817" spans="3:11" x14ac:dyDescent="0.25">
      <c r="C9817" s="494">
        <v>45775</v>
      </c>
      <c r="D9817" s="495" t="s">
        <v>312</v>
      </c>
      <c r="E9817" s="496">
        <v>15500</v>
      </c>
      <c r="F9817" s="496">
        <v>15300</v>
      </c>
      <c r="G9817" s="496">
        <v>15400</v>
      </c>
      <c r="H9817" s="495">
        <v>3</v>
      </c>
      <c r="I9817" s="496">
        <v>46500</v>
      </c>
      <c r="J9817" s="497">
        <v>20000000</v>
      </c>
      <c r="K9817" s="496">
        <v>308000000000</v>
      </c>
    </row>
    <row r="9818" spans="3:11" x14ac:dyDescent="0.25">
      <c r="C9818" s="494">
        <v>45775</v>
      </c>
      <c r="D9818" s="495" t="s">
        <v>312</v>
      </c>
      <c r="E9818" s="496">
        <v>15500</v>
      </c>
      <c r="F9818" s="496">
        <v>15300</v>
      </c>
      <c r="G9818" s="496">
        <v>15400</v>
      </c>
      <c r="H9818" s="495">
        <v>1</v>
      </c>
      <c r="I9818" s="496">
        <v>15500</v>
      </c>
      <c r="J9818" s="497">
        <v>20000000</v>
      </c>
      <c r="K9818" s="496">
        <v>308000000000</v>
      </c>
    </row>
    <row r="9819" spans="3:11" x14ac:dyDescent="0.25">
      <c r="C9819" s="494">
        <v>45775</v>
      </c>
      <c r="D9819" s="495" t="s">
        <v>312</v>
      </c>
      <c r="E9819" s="496">
        <v>15500</v>
      </c>
      <c r="F9819" s="496">
        <v>15300</v>
      </c>
      <c r="G9819" s="496">
        <v>15400</v>
      </c>
      <c r="H9819" s="495">
        <v>1</v>
      </c>
      <c r="I9819" s="496">
        <v>15500</v>
      </c>
      <c r="J9819" s="497">
        <v>20000000</v>
      </c>
      <c r="K9819" s="496">
        <v>308000000000</v>
      </c>
    </row>
    <row r="9820" spans="3:11" x14ac:dyDescent="0.25">
      <c r="C9820" s="494">
        <v>45775</v>
      </c>
      <c r="D9820" s="495" t="s">
        <v>312</v>
      </c>
      <c r="E9820" s="496">
        <v>15500</v>
      </c>
      <c r="F9820" s="496">
        <v>15300</v>
      </c>
      <c r="G9820" s="496">
        <v>15400</v>
      </c>
      <c r="H9820" s="495">
        <v>5</v>
      </c>
      <c r="I9820" s="496">
        <v>77500</v>
      </c>
      <c r="J9820" s="497">
        <v>20000000</v>
      </c>
      <c r="K9820" s="496">
        <v>308000000000</v>
      </c>
    </row>
    <row r="9821" spans="3:11" x14ac:dyDescent="0.25">
      <c r="C9821" s="494">
        <v>45775</v>
      </c>
      <c r="D9821" s="495" t="s">
        <v>1155</v>
      </c>
      <c r="E9821" s="496">
        <v>20000</v>
      </c>
      <c r="F9821" s="496">
        <v>20000</v>
      </c>
      <c r="G9821" s="496">
        <v>19700</v>
      </c>
      <c r="H9821" s="495">
        <v>6</v>
      </c>
      <c r="I9821" s="496">
        <v>120000</v>
      </c>
      <c r="J9821" s="497">
        <v>2400000</v>
      </c>
      <c r="K9821" s="496">
        <v>47280000000</v>
      </c>
    </row>
    <row r="9822" spans="3:11" x14ac:dyDescent="0.25">
      <c r="C9822" s="494">
        <v>45775</v>
      </c>
      <c r="D9822" s="495" t="s">
        <v>1155</v>
      </c>
      <c r="E9822" s="496">
        <v>20000</v>
      </c>
      <c r="F9822" s="496">
        <v>20000</v>
      </c>
      <c r="G9822" s="496">
        <v>19700</v>
      </c>
      <c r="H9822" s="495">
        <v>2</v>
      </c>
      <c r="I9822" s="496">
        <v>40000</v>
      </c>
      <c r="J9822" s="497">
        <v>2400000</v>
      </c>
      <c r="K9822" s="496">
        <v>47280000000</v>
      </c>
    </row>
    <row r="9823" spans="3:11" x14ac:dyDescent="0.25">
      <c r="C9823" s="494">
        <v>45775</v>
      </c>
      <c r="D9823" s="495" t="s">
        <v>1155</v>
      </c>
      <c r="E9823" s="496">
        <v>20000</v>
      </c>
      <c r="F9823" s="496">
        <v>20000</v>
      </c>
      <c r="G9823" s="496">
        <v>19700</v>
      </c>
      <c r="H9823" s="495">
        <v>5</v>
      </c>
      <c r="I9823" s="496">
        <v>100000</v>
      </c>
      <c r="J9823" s="497">
        <v>2400000</v>
      </c>
      <c r="K9823" s="496">
        <v>47280000000</v>
      </c>
    </row>
    <row r="9824" spans="3:11" x14ac:dyDescent="0.25">
      <c r="C9824" s="494">
        <v>45775</v>
      </c>
      <c r="D9824" s="495" t="s">
        <v>1155</v>
      </c>
      <c r="E9824" s="496">
        <v>20000</v>
      </c>
      <c r="F9824" s="496">
        <v>20000</v>
      </c>
      <c r="G9824" s="496">
        <v>19700</v>
      </c>
      <c r="H9824" s="495">
        <v>1</v>
      </c>
      <c r="I9824" s="496">
        <v>20000</v>
      </c>
      <c r="J9824" s="497">
        <v>2400000</v>
      </c>
      <c r="K9824" s="496">
        <v>47280000000</v>
      </c>
    </row>
    <row r="9825" spans="3:11" x14ac:dyDescent="0.25">
      <c r="C9825" s="494">
        <v>45775</v>
      </c>
      <c r="D9825" s="495" t="s">
        <v>1155</v>
      </c>
      <c r="E9825" s="496">
        <v>20000</v>
      </c>
      <c r="F9825" s="496">
        <v>20000</v>
      </c>
      <c r="G9825" s="496">
        <v>19700</v>
      </c>
      <c r="H9825" s="495">
        <v>1</v>
      </c>
      <c r="I9825" s="496">
        <v>20000</v>
      </c>
      <c r="J9825" s="497">
        <v>2400000</v>
      </c>
      <c r="K9825" s="496">
        <v>47280000000</v>
      </c>
    </row>
    <row r="9826" spans="3:11" x14ac:dyDescent="0.25">
      <c r="C9826" s="494">
        <v>45775</v>
      </c>
      <c r="D9826" s="495" t="s">
        <v>1155</v>
      </c>
      <c r="E9826" s="496">
        <v>20000</v>
      </c>
      <c r="F9826" s="496">
        <v>20000</v>
      </c>
      <c r="G9826" s="496">
        <v>19700</v>
      </c>
      <c r="H9826" s="495">
        <v>5</v>
      </c>
      <c r="I9826" s="496">
        <v>100000</v>
      </c>
      <c r="J9826" s="497">
        <v>2400000</v>
      </c>
      <c r="K9826" s="496">
        <v>47280000000</v>
      </c>
    </row>
    <row r="9827" spans="3:11" x14ac:dyDescent="0.25">
      <c r="C9827" s="494">
        <v>45775</v>
      </c>
      <c r="D9827" s="495" t="s">
        <v>312</v>
      </c>
      <c r="E9827" s="496">
        <v>15500</v>
      </c>
      <c r="F9827" s="496">
        <v>15300</v>
      </c>
      <c r="G9827" s="496">
        <v>15400</v>
      </c>
      <c r="H9827" s="495">
        <v>7</v>
      </c>
      <c r="I9827" s="496">
        <v>108500</v>
      </c>
      <c r="J9827" s="497">
        <v>20000000</v>
      </c>
      <c r="K9827" s="496">
        <v>308000000000</v>
      </c>
    </row>
    <row r="9828" spans="3:11" x14ac:dyDescent="0.25">
      <c r="C9828" s="494">
        <v>45775</v>
      </c>
      <c r="D9828" s="495" t="s">
        <v>310</v>
      </c>
      <c r="E9828" s="496">
        <v>63500</v>
      </c>
      <c r="F9828" s="496">
        <v>63450</v>
      </c>
      <c r="G9828" s="496">
        <v>65000</v>
      </c>
      <c r="H9828" s="495">
        <v>4</v>
      </c>
      <c r="I9828" s="496">
        <v>254000</v>
      </c>
      <c r="J9828" s="238">
        <v>19450000</v>
      </c>
      <c r="K9828" s="496">
        <v>1264250000000</v>
      </c>
    </row>
    <row r="9829" spans="3:11" x14ac:dyDescent="0.25">
      <c r="C9829" s="494">
        <v>45775</v>
      </c>
      <c r="D9829" s="495" t="s">
        <v>310</v>
      </c>
      <c r="E9829" s="496">
        <v>63500</v>
      </c>
      <c r="F9829" s="496">
        <v>63450</v>
      </c>
      <c r="G9829" s="496">
        <v>65000</v>
      </c>
      <c r="H9829" s="495">
        <v>2</v>
      </c>
      <c r="I9829" s="496">
        <v>127000</v>
      </c>
      <c r="J9829" s="238">
        <v>19450000</v>
      </c>
      <c r="K9829" s="496">
        <v>1264250000000</v>
      </c>
    </row>
    <row r="9830" spans="3:11" x14ac:dyDescent="0.25">
      <c r="C9830" s="494">
        <v>45775</v>
      </c>
      <c r="D9830" s="495" t="s">
        <v>1155</v>
      </c>
      <c r="E9830" s="496">
        <v>20000</v>
      </c>
      <c r="F9830" s="496">
        <v>20000</v>
      </c>
      <c r="G9830" s="496">
        <v>19700</v>
      </c>
      <c r="H9830" s="495">
        <v>5</v>
      </c>
      <c r="I9830" s="496">
        <v>100000</v>
      </c>
      <c r="J9830" s="497">
        <v>2400000</v>
      </c>
      <c r="K9830" s="496">
        <v>47280000000</v>
      </c>
    </row>
    <row r="9831" spans="3:11" x14ac:dyDescent="0.25">
      <c r="C9831" s="494">
        <v>45775</v>
      </c>
      <c r="D9831" s="495" t="s">
        <v>310</v>
      </c>
      <c r="E9831" s="496">
        <v>63500</v>
      </c>
      <c r="F9831" s="496">
        <v>63450</v>
      </c>
      <c r="G9831" s="496">
        <v>65000</v>
      </c>
      <c r="H9831" s="495">
        <v>1</v>
      </c>
      <c r="I9831" s="496">
        <v>63500</v>
      </c>
      <c r="J9831" s="238">
        <v>19450000</v>
      </c>
      <c r="K9831" s="496">
        <v>1264250000000</v>
      </c>
    </row>
    <row r="9832" spans="3:11" x14ac:dyDescent="0.25">
      <c r="C9832" s="494">
        <v>45775</v>
      </c>
      <c r="D9832" s="495" t="s">
        <v>312</v>
      </c>
      <c r="E9832" s="496">
        <v>15300</v>
      </c>
      <c r="F9832" s="496">
        <v>15300</v>
      </c>
      <c r="G9832" s="496">
        <v>15400</v>
      </c>
      <c r="H9832" s="495">
        <v>2</v>
      </c>
      <c r="I9832" s="496">
        <v>30600</v>
      </c>
      <c r="J9832" s="497">
        <v>20000000</v>
      </c>
      <c r="K9832" s="496">
        <v>308000000000</v>
      </c>
    </row>
    <row r="9833" spans="3:11" x14ac:dyDescent="0.25">
      <c r="C9833" s="494">
        <v>45775</v>
      </c>
      <c r="D9833" s="495" t="s">
        <v>312</v>
      </c>
      <c r="E9833" s="496">
        <v>15500</v>
      </c>
      <c r="F9833" s="496">
        <v>15300</v>
      </c>
      <c r="G9833" s="496">
        <v>15400</v>
      </c>
      <c r="H9833" s="495">
        <v>1</v>
      </c>
      <c r="I9833" s="496">
        <v>15500</v>
      </c>
      <c r="J9833" s="497">
        <v>20000000</v>
      </c>
      <c r="K9833" s="496">
        <v>308000000000</v>
      </c>
    </row>
    <row r="9834" spans="3:11" x14ac:dyDescent="0.25">
      <c r="C9834" s="494">
        <v>45775</v>
      </c>
      <c r="D9834" s="495" t="s">
        <v>1154</v>
      </c>
      <c r="E9834" s="496">
        <v>23350</v>
      </c>
      <c r="F9834" s="496">
        <v>23300</v>
      </c>
      <c r="G9834" s="496">
        <v>23380</v>
      </c>
      <c r="H9834" s="495">
        <v>1</v>
      </c>
      <c r="I9834" s="496">
        <v>23350</v>
      </c>
      <c r="J9834" s="497">
        <v>600000</v>
      </c>
      <c r="K9834" s="496">
        <v>14028000000</v>
      </c>
    </row>
    <row r="9835" spans="3:11" x14ac:dyDescent="0.25">
      <c r="C9835" s="494">
        <v>45775</v>
      </c>
      <c r="D9835" s="495" t="s">
        <v>312</v>
      </c>
      <c r="E9835" s="496">
        <v>15500</v>
      </c>
      <c r="F9835" s="496">
        <v>15300</v>
      </c>
      <c r="G9835" s="496">
        <v>15400</v>
      </c>
      <c r="H9835" s="495">
        <v>2</v>
      </c>
      <c r="I9835" s="496">
        <v>31000</v>
      </c>
      <c r="J9835" s="497">
        <v>20000000</v>
      </c>
      <c r="K9835" s="496">
        <v>308000000000</v>
      </c>
    </row>
    <row r="9836" spans="3:11" x14ac:dyDescent="0.25">
      <c r="C9836" s="494">
        <v>45775</v>
      </c>
      <c r="D9836" s="495" t="s">
        <v>310</v>
      </c>
      <c r="E9836" s="496">
        <v>63500</v>
      </c>
      <c r="F9836" s="496">
        <v>63450</v>
      </c>
      <c r="G9836" s="496">
        <v>65000</v>
      </c>
      <c r="H9836" s="495">
        <v>1</v>
      </c>
      <c r="I9836" s="496">
        <v>63500</v>
      </c>
      <c r="J9836" s="238">
        <v>19450000</v>
      </c>
      <c r="K9836" s="496">
        <v>1264250000000</v>
      </c>
    </row>
    <row r="9837" spans="3:11" x14ac:dyDescent="0.25">
      <c r="C9837" s="494">
        <v>45775</v>
      </c>
      <c r="D9837" s="495" t="s">
        <v>312</v>
      </c>
      <c r="E9837" s="496">
        <v>15500</v>
      </c>
      <c r="F9837" s="496">
        <v>15300</v>
      </c>
      <c r="G9837" s="496">
        <v>15400</v>
      </c>
      <c r="H9837" s="495">
        <v>2</v>
      </c>
      <c r="I9837" s="496">
        <v>31000</v>
      </c>
      <c r="J9837" s="497">
        <v>20000000</v>
      </c>
      <c r="K9837" s="496">
        <v>308000000000</v>
      </c>
    </row>
    <row r="9838" spans="3:11" x14ac:dyDescent="0.25">
      <c r="C9838" s="494">
        <v>45775</v>
      </c>
      <c r="D9838" s="495" t="s">
        <v>1155</v>
      </c>
      <c r="E9838" s="496">
        <v>20000</v>
      </c>
      <c r="F9838" s="496">
        <v>20000</v>
      </c>
      <c r="G9838" s="496">
        <v>19700</v>
      </c>
      <c r="H9838" s="495">
        <v>12</v>
      </c>
      <c r="I9838" s="496">
        <v>240000</v>
      </c>
      <c r="J9838" s="497">
        <v>2400000</v>
      </c>
      <c r="K9838" s="496">
        <v>47280000000</v>
      </c>
    </row>
    <row r="9839" spans="3:11" x14ac:dyDescent="0.25">
      <c r="C9839" s="494">
        <v>45775</v>
      </c>
      <c r="D9839" s="495" t="s">
        <v>310</v>
      </c>
      <c r="E9839" s="496">
        <v>63500</v>
      </c>
      <c r="F9839" s="496">
        <v>63450</v>
      </c>
      <c r="G9839" s="496">
        <v>65000</v>
      </c>
      <c r="H9839" s="495">
        <v>2</v>
      </c>
      <c r="I9839" s="496">
        <v>127000</v>
      </c>
      <c r="J9839" s="238">
        <v>19450000</v>
      </c>
      <c r="K9839" s="496">
        <v>1264250000000</v>
      </c>
    </row>
    <row r="9840" spans="3:11" x14ac:dyDescent="0.25">
      <c r="C9840" s="494">
        <v>45775</v>
      </c>
      <c r="D9840" s="495" t="s">
        <v>310</v>
      </c>
      <c r="E9840" s="496">
        <v>63500</v>
      </c>
      <c r="F9840" s="496">
        <v>63450</v>
      </c>
      <c r="G9840" s="496">
        <v>65000</v>
      </c>
      <c r="H9840" s="495">
        <v>1</v>
      </c>
      <c r="I9840" s="496">
        <v>63500</v>
      </c>
      <c r="J9840" s="238">
        <v>19450000</v>
      </c>
      <c r="K9840" s="496">
        <v>1264250000000</v>
      </c>
    </row>
    <row r="9841" spans="3:11" x14ac:dyDescent="0.25">
      <c r="C9841" s="494">
        <v>45775</v>
      </c>
      <c r="D9841" s="495" t="s">
        <v>310</v>
      </c>
      <c r="E9841" s="496">
        <v>63500</v>
      </c>
      <c r="F9841" s="496">
        <v>63450</v>
      </c>
      <c r="G9841" s="496">
        <v>65000</v>
      </c>
      <c r="H9841" s="495">
        <v>1</v>
      </c>
      <c r="I9841" s="496">
        <v>63500</v>
      </c>
      <c r="J9841" s="238">
        <v>19450000</v>
      </c>
      <c r="K9841" s="496">
        <v>1264250000000</v>
      </c>
    </row>
    <row r="9842" spans="3:11" x14ac:dyDescent="0.25">
      <c r="C9842" s="494">
        <v>45775</v>
      </c>
      <c r="D9842" s="495" t="s">
        <v>1154</v>
      </c>
      <c r="E9842" s="496">
        <v>23380</v>
      </c>
      <c r="F9842" s="496">
        <v>23300</v>
      </c>
      <c r="G9842" s="496">
        <v>23380</v>
      </c>
      <c r="H9842" s="495">
        <v>1</v>
      </c>
      <c r="I9842" s="496">
        <v>23380</v>
      </c>
      <c r="J9842" s="497">
        <v>600000</v>
      </c>
      <c r="K9842" s="496">
        <v>14028000000</v>
      </c>
    </row>
    <row r="9843" spans="3:11" x14ac:dyDescent="0.25">
      <c r="C9843" s="494">
        <v>45775</v>
      </c>
      <c r="D9843" s="495" t="s">
        <v>310</v>
      </c>
      <c r="E9843" s="496">
        <v>63500</v>
      </c>
      <c r="F9843" s="496">
        <v>63450</v>
      </c>
      <c r="G9843" s="496">
        <v>65000</v>
      </c>
      <c r="H9843" s="495">
        <v>10</v>
      </c>
      <c r="I9843" s="496">
        <v>635000</v>
      </c>
      <c r="J9843" s="238">
        <v>19450000</v>
      </c>
      <c r="K9843" s="496">
        <v>1264250000000</v>
      </c>
    </row>
    <row r="9844" spans="3:11" x14ac:dyDescent="0.25">
      <c r="C9844" s="494">
        <v>45775</v>
      </c>
      <c r="D9844" s="495" t="s">
        <v>310</v>
      </c>
      <c r="E9844" s="496">
        <v>63500</v>
      </c>
      <c r="F9844" s="496">
        <v>63450</v>
      </c>
      <c r="G9844" s="496">
        <v>65000</v>
      </c>
      <c r="H9844" s="495">
        <v>2</v>
      </c>
      <c r="I9844" s="496">
        <v>127000</v>
      </c>
      <c r="J9844" s="238">
        <v>19450000</v>
      </c>
      <c r="K9844" s="496">
        <v>1264250000000</v>
      </c>
    </row>
    <row r="9845" spans="3:11" x14ac:dyDescent="0.25">
      <c r="C9845" s="494">
        <v>45775</v>
      </c>
      <c r="D9845" s="495" t="s">
        <v>310</v>
      </c>
      <c r="E9845" s="496">
        <v>63500</v>
      </c>
      <c r="F9845" s="496">
        <v>63450</v>
      </c>
      <c r="G9845" s="496">
        <v>65000</v>
      </c>
      <c r="H9845" s="495">
        <v>1</v>
      </c>
      <c r="I9845" s="496">
        <v>63500</v>
      </c>
      <c r="J9845" s="238">
        <v>19450000</v>
      </c>
      <c r="K9845" s="496">
        <v>1264250000000</v>
      </c>
    </row>
    <row r="9846" spans="3:11" x14ac:dyDescent="0.25">
      <c r="C9846" s="494">
        <v>45775</v>
      </c>
      <c r="D9846" s="495" t="s">
        <v>1155</v>
      </c>
      <c r="E9846" s="496">
        <v>20000</v>
      </c>
      <c r="F9846" s="496">
        <v>20000</v>
      </c>
      <c r="G9846" s="496">
        <v>19700</v>
      </c>
      <c r="H9846" s="495">
        <v>2</v>
      </c>
      <c r="I9846" s="496">
        <v>40000</v>
      </c>
      <c r="J9846" s="497">
        <v>2400000</v>
      </c>
      <c r="K9846" s="496">
        <v>47280000000</v>
      </c>
    </row>
    <row r="9847" spans="3:11" x14ac:dyDescent="0.25">
      <c r="C9847" s="494">
        <v>45775</v>
      </c>
      <c r="D9847" s="495" t="s">
        <v>312</v>
      </c>
      <c r="E9847" s="496">
        <v>15500</v>
      </c>
      <c r="F9847" s="496">
        <v>15300</v>
      </c>
      <c r="G9847" s="496">
        <v>15400</v>
      </c>
      <c r="H9847" s="495">
        <v>20</v>
      </c>
      <c r="I9847" s="496">
        <v>310000</v>
      </c>
      <c r="J9847" s="497">
        <v>20000000</v>
      </c>
      <c r="K9847" s="496">
        <v>308000000000</v>
      </c>
    </row>
    <row r="9848" spans="3:11" x14ac:dyDescent="0.25">
      <c r="C9848" s="494">
        <v>45775</v>
      </c>
      <c r="D9848" s="495" t="s">
        <v>312</v>
      </c>
      <c r="E9848" s="496">
        <v>15500</v>
      </c>
      <c r="F9848" s="496">
        <v>15300</v>
      </c>
      <c r="G9848" s="496">
        <v>15400</v>
      </c>
      <c r="H9848" s="495">
        <v>7</v>
      </c>
      <c r="I9848" s="496">
        <v>108500</v>
      </c>
      <c r="J9848" s="497">
        <v>20000000</v>
      </c>
      <c r="K9848" s="496">
        <v>308000000000</v>
      </c>
    </row>
    <row r="9849" spans="3:11" x14ac:dyDescent="0.25">
      <c r="C9849" s="494">
        <v>45775</v>
      </c>
      <c r="D9849" s="495" t="s">
        <v>310</v>
      </c>
      <c r="E9849" s="496">
        <v>63500</v>
      </c>
      <c r="F9849" s="496">
        <v>63450</v>
      </c>
      <c r="G9849" s="496">
        <v>65000</v>
      </c>
      <c r="H9849" s="495">
        <v>1</v>
      </c>
      <c r="I9849" s="496">
        <v>63500</v>
      </c>
      <c r="J9849" s="238">
        <v>19450000</v>
      </c>
      <c r="K9849" s="496">
        <v>1264250000000</v>
      </c>
    </row>
    <row r="9850" spans="3:11" x14ac:dyDescent="0.25">
      <c r="C9850" s="494">
        <v>45775</v>
      </c>
      <c r="D9850" s="495" t="s">
        <v>310</v>
      </c>
      <c r="E9850" s="496">
        <v>63500</v>
      </c>
      <c r="F9850" s="496">
        <v>63450</v>
      </c>
      <c r="G9850" s="496">
        <v>65000</v>
      </c>
      <c r="H9850" s="495">
        <v>1</v>
      </c>
      <c r="I9850" s="496">
        <v>63500</v>
      </c>
      <c r="J9850" s="238">
        <v>19450000</v>
      </c>
      <c r="K9850" s="496">
        <v>1264250000000</v>
      </c>
    </row>
    <row r="9851" spans="3:11" x14ac:dyDescent="0.25">
      <c r="C9851" s="494">
        <v>45775</v>
      </c>
      <c r="D9851" s="495" t="s">
        <v>312</v>
      </c>
      <c r="E9851" s="496">
        <v>15500</v>
      </c>
      <c r="F9851" s="496">
        <v>15300</v>
      </c>
      <c r="G9851" s="496">
        <v>15400</v>
      </c>
      <c r="H9851" s="495">
        <v>4</v>
      </c>
      <c r="I9851" s="496">
        <v>62000</v>
      </c>
      <c r="J9851" s="497">
        <v>20000000</v>
      </c>
      <c r="K9851" s="496">
        <v>308000000000</v>
      </c>
    </row>
    <row r="9852" spans="3:11" x14ac:dyDescent="0.25">
      <c r="C9852" s="494">
        <v>45775</v>
      </c>
      <c r="D9852" s="495" t="s">
        <v>312</v>
      </c>
      <c r="E9852" s="496">
        <v>15500</v>
      </c>
      <c r="F9852" s="496">
        <v>15300</v>
      </c>
      <c r="G9852" s="496">
        <v>15400</v>
      </c>
      <c r="H9852" s="495">
        <v>1</v>
      </c>
      <c r="I9852" s="496">
        <v>15500</v>
      </c>
      <c r="J9852" s="497">
        <v>20000000</v>
      </c>
      <c r="K9852" s="496">
        <v>308000000000</v>
      </c>
    </row>
    <row r="9853" spans="3:11" x14ac:dyDescent="0.25">
      <c r="C9853" s="494">
        <v>45775</v>
      </c>
      <c r="D9853" s="495" t="s">
        <v>1155</v>
      </c>
      <c r="E9853" s="496">
        <v>20000</v>
      </c>
      <c r="F9853" s="496">
        <v>20000</v>
      </c>
      <c r="G9853" s="496">
        <v>19700</v>
      </c>
      <c r="H9853" s="495">
        <v>350</v>
      </c>
      <c r="I9853" s="496">
        <v>7000000</v>
      </c>
      <c r="J9853" s="497">
        <v>2400000</v>
      </c>
      <c r="K9853" s="496">
        <v>47280000000</v>
      </c>
    </row>
    <row r="9854" spans="3:11" x14ac:dyDescent="0.25">
      <c r="C9854" s="494">
        <v>45775</v>
      </c>
      <c r="D9854" s="495" t="s">
        <v>1155</v>
      </c>
      <c r="E9854" s="496">
        <v>20000</v>
      </c>
      <c r="F9854" s="496">
        <v>20000</v>
      </c>
      <c r="G9854" s="496">
        <v>19700</v>
      </c>
      <c r="H9854" s="495">
        <v>2</v>
      </c>
      <c r="I9854" s="496">
        <v>40000</v>
      </c>
      <c r="J9854" s="497">
        <v>2400000</v>
      </c>
      <c r="K9854" s="496">
        <v>47280000000</v>
      </c>
    </row>
    <row r="9855" spans="3:11" x14ac:dyDescent="0.25">
      <c r="C9855" s="494">
        <v>45775</v>
      </c>
      <c r="D9855" s="495" t="s">
        <v>1154</v>
      </c>
      <c r="E9855" s="496">
        <v>23310</v>
      </c>
      <c r="F9855" s="496">
        <v>23300</v>
      </c>
      <c r="G9855" s="496">
        <v>23380</v>
      </c>
      <c r="H9855" s="495">
        <v>3</v>
      </c>
      <c r="I9855" s="496">
        <v>69930</v>
      </c>
      <c r="J9855" s="497">
        <v>600000</v>
      </c>
      <c r="K9855" s="496">
        <v>14028000000</v>
      </c>
    </row>
    <row r="9856" spans="3:11" x14ac:dyDescent="0.25">
      <c r="C9856" s="494">
        <v>45775</v>
      </c>
      <c r="D9856" s="495" t="s">
        <v>310</v>
      </c>
      <c r="E9856" s="496">
        <v>63500</v>
      </c>
      <c r="F9856" s="496">
        <v>63450</v>
      </c>
      <c r="G9856" s="496">
        <v>65000</v>
      </c>
      <c r="H9856" s="495">
        <v>1</v>
      </c>
      <c r="I9856" s="496">
        <v>63500</v>
      </c>
      <c r="J9856" s="238">
        <v>19450000</v>
      </c>
      <c r="K9856" s="496">
        <v>1264250000000</v>
      </c>
    </row>
    <row r="9857" spans="3:11" x14ac:dyDescent="0.25">
      <c r="C9857" s="494">
        <v>45775</v>
      </c>
      <c r="D9857" s="495" t="s">
        <v>310</v>
      </c>
      <c r="E9857" s="496">
        <v>63500</v>
      </c>
      <c r="F9857" s="496">
        <v>63450</v>
      </c>
      <c r="G9857" s="496">
        <v>65000</v>
      </c>
      <c r="H9857" s="495">
        <v>2</v>
      </c>
      <c r="I9857" s="496">
        <v>127000</v>
      </c>
      <c r="J9857" s="238">
        <v>19450000</v>
      </c>
      <c r="K9857" s="496">
        <v>1264250000000</v>
      </c>
    </row>
    <row r="9858" spans="3:11" x14ac:dyDescent="0.25">
      <c r="C9858" s="494">
        <v>45775</v>
      </c>
      <c r="D9858" s="495" t="s">
        <v>1155</v>
      </c>
      <c r="E9858" s="496">
        <v>20000</v>
      </c>
      <c r="F9858" s="496">
        <v>20000</v>
      </c>
      <c r="G9858" s="496">
        <v>19700</v>
      </c>
      <c r="H9858" s="495">
        <v>530</v>
      </c>
      <c r="I9858" s="496">
        <v>10600000</v>
      </c>
      <c r="J9858" s="497">
        <v>2400000</v>
      </c>
      <c r="K9858" s="496">
        <v>47280000000</v>
      </c>
    </row>
    <row r="9859" spans="3:11" x14ac:dyDescent="0.25">
      <c r="C9859" s="494">
        <v>45775</v>
      </c>
      <c r="D9859" s="495" t="s">
        <v>1155</v>
      </c>
      <c r="E9859" s="496">
        <v>20000</v>
      </c>
      <c r="F9859" s="496">
        <v>20000</v>
      </c>
      <c r="G9859" s="496">
        <v>19700</v>
      </c>
      <c r="H9859" s="495">
        <v>74</v>
      </c>
      <c r="I9859" s="496">
        <v>1480000</v>
      </c>
      <c r="J9859" s="497">
        <v>2400000</v>
      </c>
      <c r="K9859" s="496">
        <v>47280000000</v>
      </c>
    </row>
    <row r="9860" spans="3:11" x14ac:dyDescent="0.25">
      <c r="C9860" s="494">
        <v>45775</v>
      </c>
      <c r="D9860" s="495" t="s">
        <v>1155</v>
      </c>
      <c r="E9860" s="496">
        <v>20000</v>
      </c>
      <c r="F9860" s="496">
        <v>20000</v>
      </c>
      <c r="G9860" s="496">
        <v>19700</v>
      </c>
      <c r="H9860" s="495">
        <v>2</v>
      </c>
      <c r="I9860" s="496">
        <v>40000</v>
      </c>
      <c r="J9860" s="497">
        <v>2400000</v>
      </c>
      <c r="K9860" s="496">
        <v>47280000000</v>
      </c>
    </row>
    <row r="9861" spans="3:11" x14ac:dyDescent="0.25">
      <c r="C9861" s="494">
        <v>45775</v>
      </c>
      <c r="D9861" s="495" t="s">
        <v>312</v>
      </c>
      <c r="E9861" s="496">
        <v>15500</v>
      </c>
      <c r="F9861" s="496">
        <v>15300</v>
      </c>
      <c r="G9861" s="496">
        <v>15400</v>
      </c>
      <c r="H9861" s="495">
        <v>10</v>
      </c>
      <c r="I9861" s="496">
        <v>155000</v>
      </c>
      <c r="J9861" s="497">
        <v>20000000</v>
      </c>
      <c r="K9861" s="496">
        <v>308000000000</v>
      </c>
    </row>
    <row r="9862" spans="3:11" x14ac:dyDescent="0.25">
      <c r="C9862" s="494">
        <v>45775</v>
      </c>
      <c r="D9862" s="495" t="s">
        <v>310</v>
      </c>
      <c r="E9862" s="496">
        <v>63500</v>
      </c>
      <c r="F9862" s="496">
        <v>63450</v>
      </c>
      <c r="G9862" s="496">
        <v>65000</v>
      </c>
      <c r="H9862" s="495">
        <v>46</v>
      </c>
      <c r="I9862" s="496">
        <v>2921000</v>
      </c>
      <c r="J9862" s="238">
        <v>19450000</v>
      </c>
      <c r="K9862" s="496">
        <v>1264250000000</v>
      </c>
    </row>
    <row r="9863" spans="3:11" x14ac:dyDescent="0.25">
      <c r="C9863" s="494">
        <v>45775</v>
      </c>
      <c r="D9863" s="495" t="s">
        <v>310</v>
      </c>
      <c r="E9863" s="496">
        <v>63500</v>
      </c>
      <c r="F9863" s="496">
        <v>63450</v>
      </c>
      <c r="G9863" s="496">
        <v>65000</v>
      </c>
      <c r="H9863" s="495">
        <v>1</v>
      </c>
      <c r="I9863" s="496">
        <v>63500</v>
      </c>
      <c r="J9863" s="238">
        <v>19450000</v>
      </c>
      <c r="K9863" s="496">
        <v>1264250000000</v>
      </c>
    </row>
    <row r="9864" spans="3:11" x14ac:dyDescent="0.25">
      <c r="C9864" s="494">
        <v>45775</v>
      </c>
      <c r="D9864" s="495" t="s">
        <v>310</v>
      </c>
      <c r="E9864" s="496">
        <v>65000</v>
      </c>
      <c r="F9864" s="496">
        <v>63450</v>
      </c>
      <c r="G9864" s="496">
        <v>65000</v>
      </c>
      <c r="H9864" s="495">
        <v>52</v>
      </c>
      <c r="I9864" s="496">
        <v>3380000</v>
      </c>
      <c r="J9864" s="238">
        <v>19450000</v>
      </c>
      <c r="K9864" s="496">
        <v>1264250000000</v>
      </c>
    </row>
    <row r="9865" spans="3:11" x14ac:dyDescent="0.25">
      <c r="C9865" s="494">
        <v>45775</v>
      </c>
      <c r="D9865" s="495" t="s">
        <v>310</v>
      </c>
      <c r="E9865" s="496">
        <v>65000</v>
      </c>
      <c r="F9865" s="496">
        <v>63450</v>
      </c>
      <c r="G9865" s="496">
        <v>65000</v>
      </c>
      <c r="H9865" s="495">
        <v>46</v>
      </c>
      <c r="I9865" s="496">
        <v>2990000</v>
      </c>
      <c r="J9865" s="238">
        <v>19450000</v>
      </c>
      <c r="K9865" s="496">
        <v>1264250000000</v>
      </c>
    </row>
    <row r="9866" spans="3:11" x14ac:dyDescent="0.25">
      <c r="C9866" s="494">
        <v>45775</v>
      </c>
      <c r="D9866" s="495" t="s">
        <v>310</v>
      </c>
      <c r="E9866" s="496">
        <v>65000</v>
      </c>
      <c r="F9866" s="496">
        <v>63450</v>
      </c>
      <c r="G9866" s="496">
        <v>65000</v>
      </c>
      <c r="H9866" s="495">
        <v>141</v>
      </c>
      <c r="I9866" s="496">
        <v>9165000</v>
      </c>
      <c r="J9866" s="238">
        <v>19450000</v>
      </c>
      <c r="K9866" s="496">
        <v>1264250000000</v>
      </c>
    </row>
    <row r="9867" spans="3:11" x14ac:dyDescent="0.25">
      <c r="C9867" s="494">
        <v>45775</v>
      </c>
      <c r="D9867" s="495" t="s">
        <v>312</v>
      </c>
      <c r="E9867" s="496">
        <v>15500</v>
      </c>
      <c r="F9867" s="496">
        <v>15300</v>
      </c>
      <c r="G9867" s="496">
        <v>15400</v>
      </c>
      <c r="H9867" s="495">
        <v>1</v>
      </c>
      <c r="I9867" s="496">
        <v>15500</v>
      </c>
      <c r="J9867" s="497">
        <v>20000000</v>
      </c>
      <c r="K9867" s="496">
        <v>308000000000</v>
      </c>
    </row>
    <row r="9868" spans="3:11" x14ac:dyDescent="0.25">
      <c r="C9868" s="494">
        <v>45775</v>
      </c>
      <c r="D9868" s="495" t="s">
        <v>1154</v>
      </c>
      <c r="E9868" s="496">
        <v>23380</v>
      </c>
      <c r="F9868" s="496">
        <v>23300</v>
      </c>
      <c r="G9868" s="496">
        <v>23380</v>
      </c>
      <c r="H9868" s="495">
        <v>6</v>
      </c>
      <c r="I9868" s="496">
        <v>140280</v>
      </c>
      <c r="J9868" s="497">
        <v>600000</v>
      </c>
      <c r="K9868" s="496">
        <v>14028000000</v>
      </c>
    </row>
    <row r="9869" spans="3:11" x14ac:dyDescent="0.25">
      <c r="C9869" s="494">
        <v>45775</v>
      </c>
      <c r="D9869" s="495" t="s">
        <v>312</v>
      </c>
      <c r="E9869" s="496">
        <v>15400</v>
      </c>
      <c r="F9869" s="496">
        <v>15300</v>
      </c>
      <c r="G9869" s="496">
        <v>15400</v>
      </c>
      <c r="H9869" s="495">
        <v>40</v>
      </c>
      <c r="I9869" s="496">
        <v>616000</v>
      </c>
      <c r="J9869" s="497">
        <v>20000000</v>
      </c>
      <c r="K9869" s="496">
        <v>308000000000</v>
      </c>
    </row>
    <row r="9870" spans="3:11" x14ac:dyDescent="0.25">
      <c r="C9870" s="494">
        <v>45775</v>
      </c>
      <c r="D9870" s="495" t="s">
        <v>1155</v>
      </c>
      <c r="E9870" s="496">
        <v>19700</v>
      </c>
      <c r="F9870" s="496">
        <v>20000</v>
      </c>
      <c r="G9870" s="496">
        <v>19700</v>
      </c>
      <c r="H9870" s="495">
        <v>3</v>
      </c>
      <c r="I9870" s="496">
        <v>59100</v>
      </c>
      <c r="J9870" s="497">
        <v>2400000</v>
      </c>
      <c r="K9870" s="496">
        <v>47280000000</v>
      </c>
    </row>
    <row r="9871" spans="3:11" x14ac:dyDescent="0.25">
      <c r="C9871" s="494">
        <v>45776</v>
      </c>
      <c r="D9871" s="495" t="s">
        <v>310</v>
      </c>
      <c r="E9871" s="496">
        <v>64000</v>
      </c>
      <c r="F9871" s="496">
        <v>65000</v>
      </c>
      <c r="G9871" s="496">
        <v>64000</v>
      </c>
      <c r="H9871" s="495">
        <v>1</v>
      </c>
      <c r="I9871" s="496">
        <v>64000</v>
      </c>
      <c r="J9871" s="238">
        <v>19450000</v>
      </c>
      <c r="K9871" s="496">
        <v>1244800000000</v>
      </c>
    </row>
    <row r="9872" spans="3:11" x14ac:dyDescent="0.25">
      <c r="C9872" s="494">
        <v>45776</v>
      </c>
      <c r="D9872" s="495" t="s">
        <v>1154</v>
      </c>
      <c r="E9872" s="496">
        <v>23380</v>
      </c>
      <c r="F9872" s="496">
        <v>23380</v>
      </c>
      <c r="G9872" s="496">
        <v>23356</v>
      </c>
      <c r="H9872" s="495">
        <v>1</v>
      </c>
      <c r="I9872" s="496">
        <v>23380</v>
      </c>
      <c r="J9872" s="497">
        <v>600000</v>
      </c>
      <c r="K9872" s="496">
        <v>14013600000</v>
      </c>
    </row>
    <row r="9873" spans="3:11" x14ac:dyDescent="0.25">
      <c r="C9873" s="494">
        <v>45776</v>
      </c>
      <c r="D9873" s="495" t="s">
        <v>1154</v>
      </c>
      <c r="E9873" s="496">
        <v>23380</v>
      </c>
      <c r="F9873" s="496">
        <v>23380</v>
      </c>
      <c r="G9873" s="496">
        <v>23356</v>
      </c>
      <c r="H9873" s="495">
        <v>1</v>
      </c>
      <c r="I9873" s="496">
        <v>23380</v>
      </c>
      <c r="J9873" s="497">
        <v>600000</v>
      </c>
      <c r="K9873" s="496">
        <v>14013600000</v>
      </c>
    </row>
    <row r="9874" spans="3:11" x14ac:dyDescent="0.25">
      <c r="C9874" s="494">
        <v>45776</v>
      </c>
      <c r="D9874" s="495" t="s">
        <v>312</v>
      </c>
      <c r="E9874" s="496">
        <v>15300</v>
      </c>
      <c r="F9874" s="496">
        <v>15400</v>
      </c>
      <c r="G9874" s="496">
        <v>15300</v>
      </c>
      <c r="H9874" s="495">
        <v>3</v>
      </c>
      <c r="I9874" s="496">
        <v>45900</v>
      </c>
      <c r="J9874" s="497">
        <v>20000000</v>
      </c>
      <c r="K9874" s="496">
        <v>306000000000</v>
      </c>
    </row>
    <row r="9875" spans="3:11" x14ac:dyDescent="0.25">
      <c r="C9875" s="494">
        <v>45776</v>
      </c>
      <c r="D9875" s="495" t="s">
        <v>312</v>
      </c>
      <c r="E9875" s="496">
        <v>15300</v>
      </c>
      <c r="F9875" s="496">
        <v>15400</v>
      </c>
      <c r="G9875" s="496">
        <v>15300</v>
      </c>
      <c r="H9875" s="495">
        <v>5</v>
      </c>
      <c r="I9875" s="496">
        <v>76500</v>
      </c>
      <c r="J9875" s="497">
        <v>20000000</v>
      </c>
      <c r="K9875" s="496">
        <v>306000000000</v>
      </c>
    </row>
    <row r="9876" spans="3:11" x14ac:dyDescent="0.25">
      <c r="C9876" s="494">
        <v>45776</v>
      </c>
      <c r="D9876" s="495" t="s">
        <v>312</v>
      </c>
      <c r="E9876" s="496">
        <v>15300</v>
      </c>
      <c r="F9876" s="496">
        <v>15400</v>
      </c>
      <c r="G9876" s="496">
        <v>15300</v>
      </c>
      <c r="H9876" s="495">
        <v>1</v>
      </c>
      <c r="I9876" s="496">
        <v>15300</v>
      </c>
      <c r="J9876" s="497">
        <v>20000000</v>
      </c>
      <c r="K9876" s="496">
        <v>306000000000</v>
      </c>
    </row>
    <row r="9877" spans="3:11" x14ac:dyDescent="0.25">
      <c r="C9877" s="494">
        <v>45776</v>
      </c>
      <c r="D9877" s="495" t="s">
        <v>312</v>
      </c>
      <c r="E9877" s="496">
        <v>15300</v>
      </c>
      <c r="F9877" s="496">
        <v>15400</v>
      </c>
      <c r="G9877" s="496">
        <v>15300</v>
      </c>
      <c r="H9877" s="495">
        <v>1</v>
      </c>
      <c r="I9877" s="496">
        <v>15300</v>
      </c>
      <c r="J9877" s="497">
        <v>20000000</v>
      </c>
      <c r="K9877" s="496">
        <v>306000000000</v>
      </c>
    </row>
    <row r="9878" spans="3:11" x14ac:dyDescent="0.25">
      <c r="C9878" s="494">
        <v>45776</v>
      </c>
      <c r="D9878" s="495" t="s">
        <v>312</v>
      </c>
      <c r="E9878" s="496">
        <v>15300</v>
      </c>
      <c r="F9878" s="496">
        <v>15400</v>
      </c>
      <c r="G9878" s="496">
        <v>15300</v>
      </c>
      <c r="H9878" s="495">
        <v>1</v>
      </c>
      <c r="I9878" s="496">
        <v>15300</v>
      </c>
      <c r="J9878" s="497">
        <v>20000000</v>
      </c>
      <c r="K9878" s="496">
        <v>306000000000</v>
      </c>
    </row>
    <row r="9879" spans="3:11" x14ac:dyDescent="0.25">
      <c r="C9879" s="494">
        <v>45776</v>
      </c>
      <c r="D9879" s="495" t="s">
        <v>1155</v>
      </c>
      <c r="E9879" s="496">
        <v>20000.8</v>
      </c>
      <c r="F9879" s="496">
        <v>19700</v>
      </c>
      <c r="G9879" s="496">
        <v>20000</v>
      </c>
      <c r="H9879" s="495">
        <v>20</v>
      </c>
      <c r="I9879" s="496">
        <v>400016</v>
      </c>
      <c r="J9879" s="497">
        <v>2400000</v>
      </c>
      <c r="K9879" s="496">
        <v>48000000000</v>
      </c>
    </row>
    <row r="9880" spans="3:11" x14ac:dyDescent="0.25">
      <c r="C9880" s="494">
        <v>45776</v>
      </c>
      <c r="D9880" s="495" t="s">
        <v>1155</v>
      </c>
      <c r="E9880" s="496">
        <v>20000.8</v>
      </c>
      <c r="F9880" s="496">
        <v>19700</v>
      </c>
      <c r="G9880" s="496">
        <v>20000</v>
      </c>
      <c r="H9880" s="495">
        <v>1</v>
      </c>
      <c r="I9880" s="496">
        <v>20000.8</v>
      </c>
      <c r="J9880" s="497">
        <v>2400000</v>
      </c>
      <c r="K9880" s="496">
        <v>48000000000</v>
      </c>
    </row>
    <row r="9881" spans="3:11" x14ac:dyDescent="0.25">
      <c r="C9881" s="494">
        <v>45776</v>
      </c>
      <c r="D9881" s="495" t="s">
        <v>312</v>
      </c>
      <c r="E9881" s="496">
        <v>15300</v>
      </c>
      <c r="F9881" s="496">
        <v>15400</v>
      </c>
      <c r="G9881" s="496">
        <v>15300</v>
      </c>
      <c r="H9881" s="495">
        <v>1</v>
      </c>
      <c r="I9881" s="496">
        <v>15300</v>
      </c>
      <c r="J9881" s="497">
        <v>20000000</v>
      </c>
      <c r="K9881" s="496">
        <v>306000000000</v>
      </c>
    </row>
    <row r="9882" spans="3:11" x14ac:dyDescent="0.25">
      <c r="C9882" s="494">
        <v>45776</v>
      </c>
      <c r="D9882" s="495" t="s">
        <v>312</v>
      </c>
      <c r="E9882" s="496">
        <v>15300</v>
      </c>
      <c r="F9882" s="496">
        <v>15400</v>
      </c>
      <c r="G9882" s="496">
        <v>15300</v>
      </c>
      <c r="H9882" s="495">
        <v>1</v>
      </c>
      <c r="I9882" s="496">
        <v>15300</v>
      </c>
      <c r="J9882" s="497">
        <v>20000000</v>
      </c>
      <c r="K9882" s="496">
        <v>306000000000</v>
      </c>
    </row>
    <row r="9883" spans="3:11" x14ac:dyDescent="0.25">
      <c r="C9883" s="494">
        <v>45776</v>
      </c>
      <c r="D9883" s="495" t="s">
        <v>312</v>
      </c>
      <c r="E9883" s="496">
        <v>15300</v>
      </c>
      <c r="F9883" s="496">
        <v>15400</v>
      </c>
      <c r="G9883" s="496">
        <v>15300</v>
      </c>
      <c r="H9883" s="495">
        <v>4</v>
      </c>
      <c r="I9883" s="496">
        <v>61200</v>
      </c>
      <c r="J9883" s="497">
        <v>20000000</v>
      </c>
      <c r="K9883" s="496">
        <v>306000000000</v>
      </c>
    </row>
    <row r="9884" spans="3:11" x14ac:dyDescent="0.25">
      <c r="C9884" s="494">
        <v>45776</v>
      </c>
      <c r="D9884" s="495" t="s">
        <v>312</v>
      </c>
      <c r="E9884" s="496">
        <v>15300</v>
      </c>
      <c r="F9884" s="496">
        <v>15400</v>
      </c>
      <c r="G9884" s="496">
        <v>15300</v>
      </c>
      <c r="H9884" s="495">
        <v>9</v>
      </c>
      <c r="I9884" s="496">
        <v>137700</v>
      </c>
      <c r="J9884" s="497">
        <v>20000000</v>
      </c>
      <c r="K9884" s="496">
        <v>306000000000</v>
      </c>
    </row>
    <row r="9885" spans="3:11" x14ac:dyDescent="0.25">
      <c r="C9885" s="494">
        <v>45776</v>
      </c>
      <c r="D9885" s="495" t="s">
        <v>312</v>
      </c>
      <c r="E9885" s="496">
        <v>15300</v>
      </c>
      <c r="F9885" s="496">
        <v>15400</v>
      </c>
      <c r="G9885" s="496">
        <v>15300</v>
      </c>
      <c r="H9885" s="495">
        <v>6</v>
      </c>
      <c r="I9885" s="496">
        <v>91800</v>
      </c>
      <c r="J9885" s="497">
        <v>20000000</v>
      </c>
      <c r="K9885" s="496">
        <v>306000000000</v>
      </c>
    </row>
    <row r="9886" spans="3:11" x14ac:dyDescent="0.25">
      <c r="C9886" s="494">
        <v>45776</v>
      </c>
      <c r="D9886" s="495" t="s">
        <v>312</v>
      </c>
      <c r="E9886" s="496">
        <v>15300</v>
      </c>
      <c r="F9886" s="496">
        <v>15400</v>
      </c>
      <c r="G9886" s="496">
        <v>15300</v>
      </c>
      <c r="H9886" s="495">
        <v>3</v>
      </c>
      <c r="I9886" s="496">
        <v>45900</v>
      </c>
      <c r="J9886" s="497">
        <v>20000000</v>
      </c>
      <c r="K9886" s="496">
        <v>306000000000</v>
      </c>
    </row>
    <row r="9887" spans="3:11" x14ac:dyDescent="0.25">
      <c r="C9887" s="494">
        <v>45776</v>
      </c>
      <c r="D9887" s="495" t="s">
        <v>312</v>
      </c>
      <c r="E9887" s="496">
        <v>15300</v>
      </c>
      <c r="F9887" s="496">
        <v>15400</v>
      </c>
      <c r="G9887" s="496">
        <v>15300</v>
      </c>
      <c r="H9887" s="495">
        <v>3</v>
      </c>
      <c r="I9887" s="496">
        <v>45900</v>
      </c>
      <c r="J9887" s="497">
        <v>20000000</v>
      </c>
      <c r="K9887" s="496">
        <v>306000000000</v>
      </c>
    </row>
    <row r="9888" spans="3:11" x14ac:dyDescent="0.25">
      <c r="C9888" s="494">
        <v>45776</v>
      </c>
      <c r="D9888" s="495" t="s">
        <v>312</v>
      </c>
      <c r="E9888" s="496">
        <v>15300</v>
      </c>
      <c r="F9888" s="496">
        <v>15400</v>
      </c>
      <c r="G9888" s="496">
        <v>15300</v>
      </c>
      <c r="H9888" s="495">
        <v>32</v>
      </c>
      <c r="I9888" s="496">
        <v>489600</v>
      </c>
      <c r="J9888" s="497">
        <v>20000000</v>
      </c>
      <c r="K9888" s="496">
        <v>306000000000</v>
      </c>
    </row>
    <row r="9889" spans="3:11" x14ac:dyDescent="0.25">
      <c r="C9889" s="494">
        <v>45776</v>
      </c>
      <c r="D9889" s="495" t="s">
        <v>312</v>
      </c>
      <c r="E9889" s="496">
        <v>15300</v>
      </c>
      <c r="F9889" s="496">
        <v>15400</v>
      </c>
      <c r="G9889" s="496">
        <v>15300</v>
      </c>
      <c r="H9889" s="495">
        <v>5</v>
      </c>
      <c r="I9889" s="496">
        <v>76500</v>
      </c>
      <c r="J9889" s="497">
        <v>20000000</v>
      </c>
      <c r="K9889" s="496">
        <v>306000000000</v>
      </c>
    </row>
    <row r="9890" spans="3:11" x14ac:dyDescent="0.25">
      <c r="C9890" s="494">
        <v>45776</v>
      </c>
      <c r="D9890" s="495" t="s">
        <v>312</v>
      </c>
      <c r="E9890" s="496">
        <v>15300</v>
      </c>
      <c r="F9890" s="496">
        <v>15400</v>
      </c>
      <c r="G9890" s="496">
        <v>15300</v>
      </c>
      <c r="H9890" s="495">
        <v>3</v>
      </c>
      <c r="I9890" s="496">
        <v>45900</v>
      </c>
      <c r="J9890" s="497">
        <v>20000000</v>
      </c>
      <c r="K9890" s="496">
        <v>306000000000</v>
      </c>
    </row>
    <row r="9891" spans="3:11" x14ac:dyDescent="0.25">
      <c r="C9891" s="494">
        <v>45776</v>
      </c>
      <c r="D9891" s="495" t="s">
        <v>1154</v>
      </c>
      <c r="E9891" s="496">
        <v>23380</v>
      </c>
      <c r="F9891" s="496">
        <v>23380</v>
      </c>
      <c r="G9891" s="496">
        <v>23356</v>
      </c>
      <c r="H9891" s="495">
        <v>1</v>
      </c>
      <c r="I9891" s="496">
        <v>23380</v>
      </c>
      <c r="J9891" s="497">
        <v>600000</v>
      </c>
      <c r="K9891" s="496">
        <v>14013600000</v>
      </c>
    </row>
    <row r="9892" spans="3:11" x14ac:dyDescent="0.25">
      <c r="C9892" s="494">
        <v>45776</v>
      </c>
      <c r="D9892" s="495" t="s">
        <v>1155</v>
      </c>
      <c r="E9892" s="496">
        <v>20000</v>
      </c>
      <c r="F9892" s="496">
        <v>19700</v>
      </c>
      <c r="G9892" s="496">
        <v>20000</v>
      </c>
      <c r="H9892" s="495">
        <v>75</v>
      </c>
      <c r="I9892" s="496">
        <v>1500000</v>
      </c>
      <c r="J9892" s="497">
        <v>2400000</v>
      </c>
      <c r="K9892" s="496">
        <v>48000000000</v>
      </c>
    </row>
    <row r="9893" spans="3:11" x14ac:dyDescent="0.25">
      <c r="C9893" s="494">
        <v>45776</v>
      </c>
      <c r="D9893" s="495" t="s">
        <v>1155</v>
      </c>
      <c r="E9893" s="496">
        <v>20000</v>
      </c>
      <c r="F9893" s="496">
        <v>19700</v>
      </c>
      <c r="G9893" s="496">
        <v>20000</v>
      </c>
      <c r="H9893" s="495">
        <v>3</v>
      </c>
      <c r="I9893" s="496">
        <v>60000</v>
      </c>
      <c r="J9893" s="497">
        <v>2400000</v>
      </c>
      <c r="K9893" s="496">
        <v>48000000000</v>
      </c>
    </row>
    <row r="9894" spans="3:11" x14ac:dyDescent="0.25">
      <c r="C9894" s="494">
        <v>45776</v>
      </c>
      <c r="D9894" s="495" t="s">
        <v>310</v>
      </c>
      <c r="E9894" s="496">
        <v>64000</v>
      </c>
      <c r="F9894" s="496">
        <v>65000</v>
      </c>
      <c r="G9894" s="496">
        <v>64000</v>
      </c>
      <c r="H9894" s="495">
        <v>1</v>
      </c>
      <c r="I9894" s="496">
        <v>64000</v>
      </c>
      <c r="J9894" s="238">
        <v>19450000</v>
      </c>
      <c r="K9894" s="496">
        <v>1244800000000</v>
      </c>
    </row>
    <row r="9895" spans="3:11" x14ac:dyDescent="0.25">
      <c r="C9895" s="494">
        <v>45776</v>
      </c>
      <c r="D9895" s="495" t="s">
        <v>310</v>
      </c>
      <c r="E9895" s="496">
        <v>64000</v>
      </c>
      <c r="F9895" s="496">
        <v>65000</v>
      </c>
      <c r="G9895" s="496">
        <v>64000</v>
      </c>
      <c r="H9895" s="495">
        <v>2</v>
      </c>
      <c r="I9895" s="496">
        <v>128000</v>
      </c>
      <c r="J9895" s="238">
        <v>19450000</v>
      </c>
      <c r="K9895" s="496">
        <v>1244800000000</v>
      </c>
    </row>
    <row r="9896" spans="3:11" x14ac:dyDescent="0.25">
      <c r="C9896" s="494">
        <v>45776</v>
      </c>
      <c r="D9896" s="495" t="s">
        <v>312</v>
      </c>
      <c r="E9896" s="496">
        <v>15300</v>
      </c>
      <c r="F9896" s="496">
        <v>15400</v>
      </c>
      <c r="G9896" s="496">
        <v>15300</v>
      </c>
      <c r="H9896" s="495">
        <v>2</v>
      </c>
      <c r="I9896" s="496">
        <v>30600</v>
      </c>
      <c r="J9896" s="497">
        <v>20000000</v>
      </c>
      <c r="K9896" s="496">
        <v>306000000000</v>
      </c>
    </row>
    <row r="9897" spans="3:11" x14ac:dyDescent="0.25">
      <c r="C9897" s="494">
        <v>45776</v>
      </c>
      <c r="D9897" s="495" t="s">
        <v>1154</v>
      </c>
      <c r="E9897" s="496">
        <v>23304</v>
      </c>
      <c r="F9897" s="496">
        <v>23380</v>
      </c>
      <c r="G9897" s="496">
        <v>23356</v>
      </c>
      <c r="H9897" s="495">
        <v>1</v>
      </c>
      <c r="I9897" s="496">
        <v>23304</v>
      </c>
      <c r="J9897" s="497">
        <v>600000</v>
      </c>
      <c r="K9897" s="496">
        <v>14013600000</v>
      </c>
    </row>
    <row r="9898" spans="3:11" x14ac:dyDescent="0.25">
      <c r="C9898" s="494">
        <v>45776</v>
      </c>
      <c r="D9898" s="495" t="s">
        <v>1154</v>
      </c>
      <c r="E9898" s="496">
        <v>23300</v>
      </c>
      <c r="F9898" s="496">
        <v>23380</v>
      </c>
      <c r="G9898" s="496">
        <v>23356</v>
      </c>
      <c r="H9898" s="495">
        <v>2</v>
      </c>
      <c r="I9898" s="496">
        <v>46600</v>
      </c>
      <c r="J9898" s="497">
        <v>600000</v>
      </c>
      <c r="K9898" s="496">
        <v>14013600000</v>
      </c>
    </row>
    <row r="9899" spans="3:11" x14ac:dyDescent="0.25">
      <c r="C9899" s="494">
        <v>45776</v>
      </c>
      <c r="D9899" s="495" t="s">
        <v>1154</v>
      </c>
      <c r="E9899" s="496">
        <v>23300</v>
      </c>
      <c r="F9899" s="496">
        <v>23380</v>
      </c>
      <c r="G9899" s="496">
        <v>23356</v>
      </c>
      <c r="H9899" s="495">
        <v>4</v>
      </c>
      <c r="I9899" s="496">
        <v>93200</v>
      </c>
      <c r="J9899" s="497">
        <v>600000</v>
      </c>
      <c r="K9899" s="496">
        <v>14013600000</v>
      </c>
    </row>
    <row r="9900" spans="3:11" x14ac:dyDescent="0.25">
      <c r="C9900" s="494">
        <v>45776</v>
      </c>
      <c r="D9900" s="495" t="s">
        <v>1154</v>
      </c>
      <c r="E9900" s="496">
        <v>23300</v>
      </c>
      <c r="F9900" s="496">
        <v>23380</v>
      </c>
      <c r="G9900" s="496">
        <v>23356</v>
      </c>
      <c r="H9900" s="495">
        <v>1</v>
      </c>
      <c r="I9900" s="496">
        <v>23300</v>
      </c>
      <c r="J9900" s="497">
        <v>600000</v>
      </c>
      <c r="K9900" s="496">
        <v>14013600000</v>
      </c>
    </row>
    <row r="9901" spans="3:11" x14ac:dyDescent="0.25">
      <c r="C9901" s="494">
        <v>45776</v>
      </c>
      <c r="D9901" s="495" t="s">
        <v>1154</v>
      </c>
      <c r="E9901" s="496">
        <v>23300</v>
      </c>
      <c r="F9901" s="496">
        <v>23380</v>
      </c>
      <c r="G9901" s="496">
        <v>23356</v>
      </c>
      <c r="H9901" s="495">
        <v>2</v>
      </c>
      <c r="I9901" s="496">
        <v>46600</v>
      </c>
      <c r="J9901" s="497">
        <v>600000</v>
      </c>
      <c r="K9901" s="496">
        <v>14013600000</v>
      </c>
    </row>
    <row r="9902" spans="3:11" x14ac:dyDescent="0.25">
      <c r="C9902" s="494">
        <v>45776</v>
      </c>
      <c r="D9902" s="495" t="s">
        <v>1154</v>
      </c>
      <c r="E9902" s="496">
        <v>23300</v>
      </c>
      <c r="F9902" s="496">
        <v>23380</v>
      </c>
      <c r="G9902" s="496">
        <v>23356</v>
      </c>
      <c r="H9902" s="495">
        <v>4</v>
      </c>
      <c r="I9902" s="496">
        <v>93200</v>
      </c>
      <c r="J9902" s="497">
        <v>600000</v>
      </c>
      <c r="K9902" s="496">
        <v>14013600000</v>
      </c>
    </row>
    <row r="9903" spans="3:11" x14ac:dyDescent="0.25">
      <c r="C9903" s="494">
        <v>45776</v>
      </c>
      <c r="D9903" s="495" t="s">
        <v>1154</v>
      </c>
      <c r="E9903" s="496">
        <v>23380</v>
      </c>
      <c r="F9903" s="496">
        <v>23380</v>
      </c>
      <c r="G9903" s="496">
        <v>23356</v>
      </c>
      <c r="H9903" s="495">
        <v>15</v>
      </c>
      <c r="I9903" s="496">
        <v>350700</v>
      </c>
      <c r="J9903" s="497">
        <v>600000</v>
      </c>
      <c r="K9903" s="496">
        <v>14013600000</v>
      </c>
    </row>
    <row r="9904" spans="3:11" x14ac:dyDescent="0.25">
      <c r="C9904" s="494">
        <v>45776</v>
      </c>
      <c r="D9904" s="495" t="s">
        <v>310</v>
      </c>
      <c r="E9904" s="496">
        <v>64000</v>
      </c>
      <c r="F9904" s="496">
        <v>65000</v>
      </c>
      <c r="G9904" s="496">
        <v>64000</v>
      </c>
      <c r="H9904" s="495">
        <v>1</v>
      </c>
      <c r="I9904" s="496">
        <v>64000</v>
      </c>
      <c r="J9904" s="238">
        <v>19450000</v>
      </c>
      <c r="K9904" s="496">
        <v>1244800000000</v>
      </c>
    </row>
    <row r="9905" spans="3:11" x14ac:dyDescent="0.25">
      <c r="C9905" s="494">
        <v>45776</v>
      </c>
      <c r="D9905" s="495" t="s">
        <v>1155</v>
      </c>
      <c r="E9905" s="496">
        <v>20000</v>
      </c>
      <c r="F9905" s="496">
        <v>19700</v>
      </c>
      <c r="G9905" s="496">
        <v>20000</v>
      </c>
      <c r="H9905" s="495">
        <v>3</v>
      </c>
      <c r="I9905" s="496">
        <v>60000</v>
      </c>
      <c r="J9905" s="497">
        <v>2400000</v>
      </c>
      <c r="K9905" s="496">
        <v>48000000000</v>
      </c>
    </row>
    <row r="9906" spans="3:11" x14ac:dyDescent="0.25">
      <c r="C9906" s="494">
        <v>45776</v>
      </c>
      <c r="D9906" s="495" t="s">
        <v>1154</v>
      </c>
      <c r="E9906" s="496">
        <v>23380</v>
      </c>
      <c r="F9906" s="496">
        <v>23380</v>
      </c>
      <c r="G9906" s="496">
        <v>23356</v>
      </c>
      <c r="H9906" s="495">
        <v>2</v>
      </c>
      <c r="I9906" s="496">
        <v>46760</v>
      </c>
      <c r="J9906" s="497">
        <v>600000</v>
      </c>
      <c r="K9906" s="496">
        <v>14013600000</v>
      </c>
    </row>
    <row r="9907" spans="3:11" x14ac:dyDescent="0.25">
      <c r="C9907" s="494">
        <v>45776</v>
      </c>
      <c r="D9907" s="495" t="s">
        <v>312</v>
      </c>
      <c r="E9907" s="496">
        <v>15300</v>
      </c>
      <c r="F9907" s="496">
        <v>15400</v>
      </c>
      <c r="G9907" s="496">
        <v>15300</v>
      </c>
      <c r="H9907" s="495">
        <v>20</v>
      </c>
      <c r="I9907" s="496">
        <v>306000</v>
      </c>
      <c r="J9907" s="497">
        <v>20000000</v>
      </c>
      <c r="K9907" s="496">
        <v>306000000000</v>
      </c>
    </row>
    <row r="9908" spans="3:11" x14ac:dyDescent="0.25">
      <c r="C9908" s="494">
        <v>45776</v>
      </c>
      <c r="D9908" s="495" t="s">
        <v>1154</v>
      </c>
      <c r="E9908" s="496">
        <v>23380</v>
      </c>
      <c r="F9908" s="496">
        <v>23380</v>
      </c>
      <c r="G9908" s="496">
        <v>23356</v>
      </c>
      <c r="H9908" s="495">
        <v>10</v>
      </c>
      <c r="I9908" s="496">
        <v>233800</v>
      </c>
      <c r="J9908" s="497">
        <v>600000</v>
      </c>
      <c r="K9908" s="496">
        <v>14013600000</v>
      </c>
    </row>
    <row r="9909" spans="3:11" x14ac:dyDescent="0.25">
      <c r="C9909" s="494">
        <v>45776</v>
      </c>
      <c r="D9909" s="495" t="s">
        <v>312</v>
      </c>
      <c r="E9909" s="496">
        <v>15300</v>
      </c>
      <c r="F9909" s="496">
        <v>15400</v>
      </c>
      <c r="G9909" s="496">
        <v>15300</v>
      </c>
      <c r="H9909" s="495">
        <v>19</v>
      </c>
      <c r="I9909" s="496">
        <v>290700</v>
      </c>
      <c r="J9909" s="497">
        <v>20000000</v>
      </c>
      <c r="K9909" s="496">
        <v>306000000000</v>
      </c>
    </row>
    <row r="9910" spans="3:11" x14ac:dyDescent="0.25">
      <c r="C9910" s="494">
        <v>45776</v>
      </c>
      <c r="D9910" s="495" t="s">
        <v>1154</v>
      </c>
      <c r="E9910" s="496">
        <v>23354</v>
      </c>
      <c r="F9910" s="496">
        <v>23380</v>
      </c>
      <c r="G9910" s="496">
        <v>23356</v>
      </c>
      <c r="H9910" s="495">
        <v>1</v>
      </c>
      <c r="I9910" s="496">
        <v>23354</v>
      </c>
      <c r="J9910" s="497">
        <v>600000</v>
      </c>
      <c r="K9910" s="496">
        <v>14013600000</v>
      </c>
    </row>
    <row r="9911" spans="3:11" x14ac:dyDescent="0.25">
      <c r="C9911" s="494">
        <v>45776</v>
      </c>
      <c r="D9911" s="495" t="s">
        <v>312</v>
      </c>
      <c r="E9911" s="496">
        <v>15300</v>
      </c>
      <c r="F9911" s="496">
        <v>15400</v>
      </c>
      <c r="G9911" s="496">
        <v>15300</v>
      </c>
      <c r="H9911" s="495">
        <v>1</v>
      </c>
      <c r="I9911" s="496">
        <v>15300</v>
      </c>
      <c r="J9911" s="497">
        <v>20000000</v>
      </c>
      <c r="K9911" s="496">
        <v>306000000000</v>
      </c>
    </row>
    <row r="9912" spans="3:11" x14ac:dyDescent="0.25">
      <c r="C9912" s="494">
        <v>45776</v>
      </c>
      <c r="D9912" s="495" t="s">
        <v>1155</v>
      </c>
      <c r="E9912" s="496">
        <v>20000</v>
      </c>
      <c r="F9912" s="496">
        <v>19700</v>
      </c>
      <c r="G9912" s="496">
        <v>20000</v>
      </c>
      <c r="H9912" s="495">
        <v>1</v>
      </c>
      <c r="I9912" s="496">
        <v>20000</v>
      </c>
      <c r="J9912" s="497">
        <v>2400000</v>
      </c>
      <c r="K9912" s="496">
        <v>48000000000</v>
      </c>
    </row>
    <row r="9913" spans="3:11" x14ac:dyDescent="0.25">
      <c r="C9913" s="494">
        <v>45776</v>
      </c>
      <c r="D9913" s="495" t="s">
        <v>312</v>
      </c>
      <c r="E9913" s="496">
        <v>15300</v>
      </c>
      <c r="F9913" s="496">
        <v>15400</v>
      </c>
      <c r="G9913" s="496">
        <v>15300</v>
      </c>
      <c r="H9913" s="495">
        <v>1</v>
      </c>
      <c r="I9913" s="496">
        <v>15300</v>
      </c>
      <c r="J9913" s="497">
        <v>20000000</v>
      </c>
      <c r="K9913" s="496">
        <v>306000000000</v>
      </c>
    </row>
    <row r="9914" spans="3:11" x14ac:dyDescent="0.25">
      <c r="C9914" s="494">
        <v>45776</v>
      </c>
      <c r="D9914" s="495" t="s">
        <v>1155</v>
      </c>
      <c r="E9914" s="496">
        <v>20000</v>
      </c>
      <c r="F9914" s="496">
        <v>19700</v>
      </c>
      <c r="G9914" s="496">
        <v>20000</v>
      </c>
      <c r="H9914" s="495">
        <v>66</v>
      </c>
      <c r="I9914" s="496">
        <v>1320000</v>
      </c>
      <c r="J9914" s="497">
        <v>2400000</v>
      </c>
      <c r="K9914" s="496">
        <v>48000000000</v>
      </c>
    </row>
    <row r="9915" spans="3:11" x14ac:dyDescent="0.25">
      <c r="C9915" s="494">
        <v>45776</v>
      </c>
      <c r="D9915" s="495" t="s">
        <v>1155</v>
      </c>
      <c r="E9915" s="496">
        <v>20000</v>
      </c>
      <c r="F9915" s="496">
        <v>19700</v>
      </c>
      <c r="G9915" s="496">
        <v>20000</v>
      </c>
      <c r="H9915" s="495">
        <v>48</v>
      </c>
      <c r="I9915" s="496">
        <v>960000</v>
      </c>
      <c r="J9915" s="497">
        <v>2400000</v>
      </c>
      <c r="K9915" s="496">
        <v>48000000000</v>
      </c>
    </row>
    <row r="9916" spans="3:11" x14ac:dyDescent="0.25">
      <c r="C9916" s="494">
        <v>45776</v>
      </c>
      <c r="D9916" s="495" t="s">
        <v>312</v>
      </c>
      <c r="E9916" s="496">
        <v>15300</v>
      </c>
      <c r="F9916" s="496">
        <v>15400</v>
      </c>
      <c r="G9916" s="496">
        <v>15300</v>
      </c>
      <c r="H9916" s="495">
        <v>1</v>
      </c>
      <c r="I9916" s="496">
        <v>15300</v>
      </c>
      <c r="J9916" s="497">
        <v>20000000</v>
      </c>
      <c r="K9916" s="496">
        <v>306000000000</v>
      </c>
    </row>
    <row r="9917" spans="3:11" x14ac:dyDescent="0.25">
      <c r="C9917" s="494">
        <v>45776</v>
      </c>
      <c r="D9917" s="495" t="s">
        <v>1154</v>
      </c>
      <c r="E9917" s="496">
        <v>23380</v>
      </c>
      <c r="F9917" s="496">
        <v>23380</v>
      </c>
      <c r="G9917" s="496">
        <v>23356</v>
      </c>
      <c r="H9917" s="495">
        <v>2</v>
      </c>
      <c r="I9917" s="496">
        <v>46760</v>
      </c>
      <c r="J9917" s="497">
        <v>600000</v>
      </c>
      <c r="K9917" s="496">
        <v>14013600000</v>
      </c>
    </row>
    <row r="9918" spans="3:11" x14ac:dyDescent="0.25">
      <c r="C9918" s="494">
        <v>45776</v>
      </c>
      <c r="D9918" s="495" t="s">
        <v>310</v>
      </c>
      <c r="E9918" s="496">
        <v>65000</v>
      </c>
      <c r="F9918" s="496">
        <v>65000</v>
      </c>
      <c r="G9918" s="496">
        <v>64000</v>
      </c>
      <c r="H9918" s="495">
        <v>32</v>
      </c>
      <c r="I9918" s="496">
        <v>2080000</v>
      </c>
      <c r="J9918" s="238">
        <v>19450000</v>
      </c>
      <c r="K9918" s="496">
        <v>1244800000000</v>
      </c>
    </row>
    <row r="9919" spans="3:11" x14ac:dyDescent="0.25">
      <c r="C9919" s="494">
        <v>45776</v>
      </c>
      <c r="D9919" s="495" t="s">
        <v>310</v>
      </c>
      <c r="E9919" s="496">
        <v>65000</v>
      </c>
      <c r="F9919" s="496">
        <v>65000</v>
      </c>
      <c r="G9919" s="496">
        <v>64000</v>
      </c>
      <c r="H9919" s="495">
        <v>15</v>
      </c>
      <c r="I9919" s="496">
        <v>975000</v>
      </c>
      <c r="J9919" s="238">
        <v>19450000</v>
      </c>
      <c r="K9919" s="496">
        <v>1244800000000</v>
      </c>
    </row>
    <row r="9920" spans="3:11" x14ac:dyDescent="0.25">
      <c r="C9920" s="494">
        <v>45776</v>
      </c>
      <c r="D9920" s="495" t="s">
        <v>310</v>
      </c>
      <c r="E9920" s="496">
        <v>65000</v>
      </c>
      <c r="F9920" s="496">
        <v>65000</v>
      </c>
      <c r="G9920" s="496">
        <v>64000</v>
      </c>
      <c r="H9920" s="495">
        <v>10</v>
      </c>
      <c r="I9920" s="496">
        <v>650000</v>
      </c>
      <c r="J9920" s="238">
        <v>19450000</v>
      </c>
      <c r="K9920" s="496">
        <v>1244800000000</v>
      </c>
    </row>
    <row r="9921" spans="3:11" x14ac:dyDescent="0.25">
      <c r="C9921" s="494">
        <v>45776</v>
      </c>
      <c r="D9921" s="495" t="s">
        <v>310</v>
      </c>
      <c r="E9921" s="496">
        <v>64010</v>
      </c>
      <c r="F9921" s="496">
        <v>65000</v>
      </c>
      <c r="G9921" s="496">
        <v>64000</v>
      </c>
      <c r="H9921" s="495">
        <v>1</v>
      </c>
      <c r="I9921" s="496">
        <v>64010</v>
      </c>
      <c r="J9921" s="238">
        <v>19450000</v>
      </c>
      <c r="K9921" s="496">
        <v>1244800000000</v>
      </c>
    </row>
    <row r="9922" spans="3:11" x14ac:dyDescent="0.25">
      <c r="C9922" s="494">
        <v>45776</v>
      </c>
      <c r="D9922" s="495" t="s">
        <v>310</v>
      </c>
      <c r="E9922" s="496">
        <v>64001</v>
      </c>
      <c r="F9922" s="496">
        <v>65000</v>
      </c>
      <c r="G9922" s="496">
        <v>64000</v>
      </c>
      <c r="H9922" s="495">
        <v>1</v>
      </c>
      <c r="I9922" s="496">
        <v>64001</v>
      </c>
      <c r="J9922" s="238">
        <v>19450000</v>
      </c>
      <c r="K9922" s="496">
        <v>1244800000000</v>
      </c>
    </row>
    <row r="9923" spans="3:11" x14ac:dyDescent="0.25">
      <c r="C9923" s="494">
        <v>45776</v>
      </c>
      <c r="D9923" s="495" t="s">
        <v>310</v>
      </c>
      <c r="E9923" s="496">
        <v>64000</v>
      </c>
      <c r="F9923" s="496">
        <v>65000</v>
      </c>
      <c r="G9923" s="496">
        <v>64000</v>
      </c>
      <c r="H9923" s="495">
        <v>4</v>
      </c>
      <c r="I9923" s="496">
        <v>256000</v>
      </c>
      <c r="J9923" s="238">
        <v>19450000</v>
      </c>
      <c r="K9923" s="496">
        <v>1244800000000</v>
      </c>
    </row>
    <row r="9924" spans="3:11" x14ac:dyDescent="0.25">
      <c r="C9924" s="494">
        <v>45776</v>
      </c>
      <c r="D9924" s="495" t="s">
        <v>310</v>
      </c>
      <c r="E9924" s="496">
        <v>64000</v>
      </c>
      <c r="F9924" s="496">
        <v>65000</v>
      </c>
      <c r="G9924" s="496">
        <v>64000</v>
      </c>
      <c r="H9924" s="495">
        <v>1</v>
      </c>
      <c r="I9924" s="496">
        <v>64000</v>
      </c>
      <c r="J9924" s="238">
        <v>19450000</v>
      </c>
      <c r="K9924" s="496">
        <v>1244800000000</v>
      </c>
    </row>
    <row r="9925" spans="3:11" x14ac:dyDescent="0.25">
      <c r="C9925" s="494">
        <v>45776</v>
      </c>
      <c r="D9925" s="495" t="s">
        <v>310</v>
      </c>
      <c r="E9925" s="496">
        <v>64000</v>
      </c>
      <c r="F9925" s="496">
        <v>65000</v>
      </c>
      <c r="G9925" s="496">
        <v>64000</v>
      </c>
      <c r="H9925" s="495">
        <v>2</v>
      </c>
      <c r="I9925" s="496">
        <v>128000</v>
      </c>
      <c r="J9925" s="238">
        <v>19450000</v>
      </c>
      <c r="K9925" s="496">
        <v>1244800000000</v>
      </c>
    </row>
    <row r="9926" spans="3:11" x14ac:dyDescent="0.25">
      <c r="C9926" s="494">
        <v>45776</v>
      </c>
      <c r="D9926" s="495" t="s">
        <v>310</v>
      </c>
      <c r="E9926" s="496">
        <v>64000</v>
      </c>
      <c r="F9926" s="496">
        <v>65000</v>
      </c>
      <c r="G9926" s="496">
        <v>64000</v>
      </c>
      <c r="H9926" s="495">
        <v>20</v>
      </c>
      <c r="I9926" s="496">
        <v>1280000</v>
      </c>
      <c r="J9926" s="238">
        <v>19450000</v>
      </c>
      <c r="K9926" s="496">
        <v>1244800000000</v>
      </c>
    </row>
    <row r="9927" spans="3:11" x14ac:dyDescent="0.25">
      <c r="C9927" s="494">
        <v>45776</v>
      </c>
      <c r="D9927" s="495" t="s">
        <v>312</v>
      </c>
      <c r="E9927" s="496">
        <v>15300</v>
      </c>
      <c r="F9927" s="496">
        <v>15400</v>
      </c>
      <c r="G9927" s="496">
        <v>15300</v>
      </c>
      <c r="H9927" s="495">
        <v>20</v>
      </c>
      <c r="I9927" s="496">
        <v>306000</v>
      </c>
      <c r="J9927" s="497">
        <v>20000000</v>
      </c>
      <c r="K9927" s="496">
        <v>306000000000</v>
      </c>
    </row>
    <row r="9928" spans="3:11" x14ac:dyDescent="0.25">
      <c r="C9928" s="494">
        <v>45776</v>
      </c>
      <c r="D9928" s="495" t="s">
        <v>1155</v>
      </c>
      <c r="E9928" s="496">
        <v>20000</v>
      </c>
      <c r="F9928" s="496">
        <v>19700</v>
      </c>
      <c r="G9928" s="496">
        <v>20000</v>
      </c>
      <c r="H9928" s="495">
        <v>30</v>
      </c>
      <c r="I9928" s="496">
        <v>600000</v>
      </c>
      <c r="J9928" s="497">
        <v>2400000</v>
      </c>
      <c r="K9928" s="496">
        <v>48000000000</v>
      </c>
    </row>
    <row r="9929" spans="3:11" x14ac:dyDescent="0.25">
      <c r="C9929" s="494">
        <v>45776</v>
      </c>
      <c r="D9929" s="495" t="s">
        <v>312</v>
      </c>
      <c r="E9929" s="496">
        <v>15300</v>
      </c>
      <c r="F9929" s="496">
        <v>15400</v>
      </c>
      <c r="G9929" s="496">
        <v>15300</v>
      </c>
      <c r="H9929" s="495">
        <v>1</v>
      </c>
      <c r="I9929" s="496">
        <v>15300</v>
      </c>
      <c r="J9929" s="497">
        <v>20000000</v>
      </c>
      <c r="K9929" s="496">
        <v>306000000000</v>
      </c>
    </row>
    <row r="9930" spans="3:11" x14ac:dyDescent="0.25">
      <c r="C9930" s="494">
        <v>45776</v>
      </c>
      <c r="D9930" s="495" t="s">
        <v>312</v>
      </c>
      <c r="E9930" s="496">
        <v>15300</v>
      </c>
      <c r="F9930" s="496">
        <v>15400</v>
      </c>
      <c r="G9930" s="496">
        <v>15300</v>
      </c>
      <c r="H9930" s="495">
        <v>2</v>
      </c>
      <c r="I9930" s="496">
        <v>30600</v>
      </c>
      <c r="J9930" s="497">
        <v>20000000</v>
      </c>
      <c r="K9930" s="496">
        <v>306000000000</v>
      </c>
    </row>
    <row r="9931" spans="3:11" x14ac:dyDescent="0.25">
      <c r="C9931" s="494">
        <v>45776</v>
      </c>
      <c r="D9931" s="495" t="s">
        <v>312</v>
      </c>
      <c r="E9931" s="496">
        <v>15300</v>
      </c>
      <c r="F9931" s="496">
        <v>15400</v>
      </c>
      <c r="G9931" s="496">
        <v>15300</v>
      </c>
      <c r="H9931" s="495">
        <v>25</v>
      </c>
      <c r="I9931" s="496">
        <v>382500</v>
      </c>
      <c r="J9931" s="497">
        <v>20000000</v>
      </c>
      <c r="K9931" s="496">
        <v>306000000000</v>
      </c>
    </row>
    <row r="9932" spans="3:11" x14ac:dyDescent="0.25">
      <c r="C9932" s="494">
        <v>45776</v>
      </c>
      <c r="D9932" s="495" t="s">
        <v>1155</v>
      </c>
      <c r="E9932" s="496">
        <v>20000</v>
      </c>
      <c r="F9932" s="496">
        <v>19700</v>
      </c>
      <c r="G9932" s="496">
        <v>20000</v>
      </c>
      <c r="H9932" s="495">
        <v>3</v>
      </c>
      <c r="I9932" s="496">
        <v>60000</v>
      </c>
      <c r="J9932" s="497">
        <v>2400000</v>
      </c>
      <c r="K9932" s="496">
        <v>48000000000</v>
      </c>
    </row>
    <row r="9933" spans="3:11" x14ac:dyDescent="0.25">
      <c r="C9933" s="494">
        <v>45776</v>
      </c>
      <c r="D9933" s="495" t="s">
        <v>1155</v>
      </c>
      <c r="E9933" s="496">
        <v>20000</v>
      </c>
      <c r="F9933" s="496">
        <v>19700</v>
      </c>
      <c r="G9933" s="496">
        <v>20000</v>
      </c>
      <c r="H9933" s="495">
        <v>1</v>
      </c>
      <c r="I9933" s="496">
        <v>20000</v>
      </c>
      <c r="J9933" s="497">
        <v>2400000</v>
      </c>
      <c r="K9933" s="496">
        <v>48000000000</v>
      </c>
    </row>
    <row r="9934" spans="3:11" x14ac:dyDescent="0.25">
      <c r="C9934" s="494">
        <v>45776</v>
      </c>
      <c r="D9934" s="495" t="s">
        <v>310</v>
      </c>
      <c r="E9934" s="496">
        <v>64000</v>
      </c>
      <c r="F9934" s="496">
        <v>65000</v>
      </c>
      <c r="G9934" s="496">
        <v>64000</v>
      </c>
      <c r="H9934" s="495">
        <v>1</v>
      </c>
      <c r="I9934" s="496">
        <v>64000</v>
      </c>
      <c r="J9934" s="238">
        <v>19450000</v>
      </c>
      <c r="K9934" s="496">
        <v>1244800000000</v>
      </c>
    </row>
    <row r="9935" spans="3:11" x14ac:dyDescent="0.25">
      <c r="C9935" s="494">
        <v>45776</v>
      </c>
      <c r="D9935" s="495" t="s">
        <v>1155</v>
      </c>
      <c r="E9935" s="496">
        <v>20000</v>
      </c>
      <c r="F9935" s="496">
        <v>19700</v>
      </c>
      <c r="G9935" s="496">
        <v>20000</v>
      </c>
      <c r="H9935" s="495">
        <v>30</v>
      </c>
      <c r="I9935" s="496">
        <v>600000</v>
      </c>
      <c r="J9935" s="497">
        <v>2400000</v>
      </c>
      <c r="K9935" s="496">
        <v>48000000000</v>
      </c>
    </row>
    <row r="9936" spans="3:11" x14ac:dyDescent="0.25">
      <c r="C9936" s="494">
        <v>45776</v>
      </c>
      <c r="D9936" s="495" t="s">
        <v>1155</v>
      </c>
      <c r="E9936" s="496">
        <v>20000</v>
      </c>
      <c r="F9936" s="496">
        <v>19700</v>
      </c>
      <c r="G9936" s="496">
        <v>20000</v>
      </c>
      <c r="H9936" s="495">
        <v>6</v>
      </c>
      <c r="I9936" s="496">
        <v>120000</v>
      </c>
      <c r="J9936" s="497">
        <v>2400000</v>
      </c>
      <c r="K9936" s="496">
        <v>48000000000</v>
      </c>
    </row>
    <row r="9937" spans="3:11" x14ac:dyDescent="0.25">
      <c r="C9937" s="494">
        <v>45776</v>
      </c>
      <c r="D9937" s="495" t="s">
        <v>1155</v>
      </c>
      <c r="E9937" s="496">
        <v>20000</v>
      </c>
      <c r="F9937" s="496">
        <v>19700</v>
      </c>
      <c r="G9937" s="496">
        <v>20000</v>
      </c>
      <c r="H9937" s="495">
        <v>2</v>
      </c>
      <c r="I9937" s="496">
        <v>40000</v>
      </c>
      <c r="J9937" s="497">
        <v>2400000</v>
      </c>
      <c r="K9937" s="496">
        <v>48000000000</v>
      </c>
    </row>
    <row r="9938" spans="3:11" x14ac:dyDescent="0.25">
      <c r="C9938" s="494">
        <v>45776</v>
      </c>
      <c r="D9938" s="495" t="s">
        <v>312</v>
      </c>
      <c r="E9938" s="496">
        <v>15300</v>
      </c>
      <c r="F9938" s="496">
        <v>15400</v>
      </c>
      <c r="G9938" s="496">
        <v>15300</v>
      </c>
      <c r="H9938" s="495">
        <v>22</v>
      </c>
      <c r="I9938" s="496">
        <v>336600</v>
      </c>
      <c r="J9938" s="497">
        <v>20000000</v>
      </c>
      <c r="K9938" s="496">
        <v>306000000000</v>
      </c>
    </row>
    <row r="9939" spans="3:11" x14ac:dyDescent="0.25">
      <c r="C9939" s="494">
        <v>45776</v>
      </c>
      <c r="D9939" s="495" t="s">
        <v>312</v>
      </c>
      <c r="E9939" s="496">
        <v>15300</v>
      </c>
      <c r="F9939" s="496">
        <v>15400</v>
      </c>
      <c r="G9939" s="496">
        <v>15300</v>
      </c>
      <c r="H9939" s="495">
        <v>1</v>
      </c>
      <c r="I9939" s="496">
        <v>15300</v>
      </c>
      <c r="J9939" s="497">
        <v>20000000</v>
      </c>
      <c r="K9939" s="496">
        <v>306000000000</v>
      </c>
    </row>
    <row r="9940" spans="3:11" x14ac:dyDescent="0.25">
      <c r="C9940" s="494">
        <v>45776</v>
      </c>
      <c r="D9940" s="495" t="s">
        <v>1154</v>
      </c>
      <c r="E9940" s="496">
        <v>23356</v>
      </c>
      <c r="F9940" s="496">
        <v>23380</v>
      </c>
      <c r="G9940" s="496">
        <v>23356</v>
      </c>
      <c r="H9940" s="495">
        <v>20</v>
      </c>
      <c r="I9940" s="496">
        <v>467120</v>
      </c>
      <c r="J9940" s="497">
        <v>600000</v>
      </c>
      <c r="K9940" s="496">
        <v>14013600000</v>
      </c>
    </row>
    <row r="9941" spans="3:11" x14ac:dyDescent="0.25">
      <c r="C9941" s="494">
        <v>45776</v>
      </c>
      <c r="D9941" s="495" t="s">
        <v>310</v>
      </c>
      <c r="E9941" s="496">
        <v>64000</v>
      </c>
      <c r="F9941" s="496">
        <v>65000</v>
      </c>
      <c r="G9941" s="496">
        <v>64000</v>
      </c>
      <c r="H9941" s="495">
        <v>1</v>
      </c>
      <c r="I9941" s="496">
        <v>64000</v>
      </c>
      <c r="J9941" s="238">
        <v>19450000</v>
      </c>
      <c r="K9941" s="496">
        <v>1244800000000</v>
      </c>
    </row>
    <row r="9942" spans="3:11" x14ac:dyDescent="0.25">
      <c r="C9942" s="494">
        <v>45776</v>
      </c>
      <c r="D9942" s="495" t="s">
        <v>1155</v>
      </c>
      <c r="E9942" s="496">
        <v>20000</v>
      </c>
      <c r="F9942" s="496">
        <v>19700</v>
      </c>
      <c r="G9942" s="496">
        <v>20000</v>
      </c>
      <c r="H9942" s="495">
        <v>12</v>
      </c>
      <c r="I9942" s="496">
        <v>240000</v>
      </c>
      <c r="J9942" s="497">
        <v>2400000</v>
      </c>
      <c r="K9942" s="496">
        <v>48000000000</v>
      </c>
    </row>
    <row r="9943" spans="3:11" x14ac:dyDescent="0.25">
      <c r="C9943" s="494">
        <v>45776</v>
      </c>
      <c r="D9943" s="495" t="s">
        <v>1155</v>
      </c>
      <c r="E9943" s="496">
        <v>20000</v>
      </c>
      <c r="F9943" s="496">
        <v>19700</v>
      </c>
      <c r="G9943" s="496">
        <v>20000</v>
      </c>
      <c r="H9943" s="495">
        <v>1</v>
      </c>
      <c r="I9943" s="496">
        <v>20000</v>
      </c>
      <c r="J9943" s="497">
        <v>2400000</v>
      </c>
      <c r="K9943" s="496">
        <v>48000000000</v>
      </c>
    </row>
    <row r="9944" spans="3:11" x14ac:dyDescent="0.25">
      <c r="C9944" s="494">
        <v>45776</v>
      </c>
      <c r="D9944" s="495" t="s">
        <v>1155</v>
      </c>
      <c r="E9944" s="496">
        <v>20000</v>
      </c>
      <c r="F9944" s="496">
        <v>19700</v>
      </c>
      <c r="G9944" s="496">
        <v>20000</v>
      </c>
      <c r="H9944" s="495">
        <v>4</v>
      </c>
      <c r="I9944" s="496">
        <v>80000</v>
      </c>
      <c r="J9944" s="497">
        <v>2400000</v>
      </c>
      <c r="K9944" s="496">
        <v>48000000000</v>
      </c>
    </row>
    <row r="9945" spans="3:11" x14ac:dyDescent="0.25">
      <c r="C9945" s="494">
        <v>45776</v>
      </c>
      <c r="D9945" s="495" t="s">
        <v>312</v>
      </c>
      <c r="E9945" s="496">
        <v>15300</v>
      </c>
      <c r="F9945" s="496">
        <v>15400</v>
      </c>
      <c r="G9945" s="496">
        <v>15300</v>
      </c>
      <c r="H9945" s="495">
        <v>1</v>
      </c>
      <c r="I9945" s="496">
        <v>15300</v>
      </c>
      <c r="J9945" s="497">
        <v>20000000</v>
      </c>
      <c r="K9945" s="496">
        <v>306000000000</v>
      </c>
    </row>
    <row r="9946" spans="3:11" x14ac:dyDescent="0.25">
      <c r="C9946" s="494">
        <v>45777</v>
      </c>
      <c r="D9946" s="495" t="s">
        <v>310</v>
      </c>
      <c r="E9946" s="496">
        <v>64000</v>
      </c>
      <c r="F9946" s="496">
        <v>64000</v>
      </c>
      <c r="G9946" s="496">
        <v>64000</v>
      </c>
      <c r="H9946" s="495">
        <v>1</v>
      </c>
      <c r="I9946" s="496">
        <v>64000</v>
      </c>
      <c r="J9946" s="238">
        <v>19450000</v>
      </c>
      <c r="K9946" s="496">
        <v>1244800000000</v>
      </c>
    </row>
    <row r="9947" spans="3:11" x14ac:dyDescent="0.25">
      <c r="C9947" s="494">
        <v>45777</v>
      </c>
      <c r="D9947" s="495" t="s">
        <v>1154</v>
      </c>
      <c r="E9947" s="496">
        <v>23380</v>
      </c>
      <c r="F9947" s="496">
        <v>23356</v>
      </c>
      <c r="G9947" s="496">
        <v>22500</v>
      </c>
      <c r="H9947" s="495">
        <v>5</v>
      </c>
      <c r="I9947" s="496">
        <v>116900</v>
      </c>
      <c r="J9947" s="497">
        <v>600000</v>
      </c>
      <c r="K9947" s="496">
        <v>13500000000</v>
      </c>
    </row>
    <row r="9948" spans="3:11" x14ac:dyDescent="0.25">
      <c r="C9948" s="494">
        <v>45777</v>
      </c>
      <c r="D9948" s="495" t="s">
        <v>1154</v>
      </c>
      <c r="E9948" s="496">
        <v>23380</v>
      </c>
      <c r="F9948" s="496">
        <v>23356</v>
      </c>
      <c r="G9948" s="496">
        <v>22500</v>
      </c>
      <c r="H9948" s="495">
        <v>1</v>
      </c>
      <c r="I9948" s="496">
        <v>23380</v>
      </c>
      <c r="J9948" s="497">
        <v>600000</v>
      </c>
      <c r="K9948" s="496">
        <v>13500000000</v>
      </c>
    </row>
    <row r="9949" spans="3:11" x14ac:dyDescent="0.25">
      <c r="C9949" s="494">
        <v>45777</v>
      </c>
      <c r="D9949" s="495" t="s">
        <v>312</v>
      </c>
      <c r="E9949" s="496">
        <v>15300</v>
      </c>
      <c r="F9949" s="496">
        <v>15300</v>
      </c>
      <c r="G9949" s="496">
        <v>15300</v>
      </c>
      <c r="H9949" s="495">
        <v>1</v>
      </c>
      <c r="I9949" s="496">
        <v>15300</v>
      </c>
      <c r="J9949" s="497">
        <v>20000000</v>
      </c>
      <c r="K9949" s="496">
        <v>306000000000</v>
      </c>
    </row>
    <row r="9950" spans="3:11" x14ac:dyDescent="0.25">
      <c r="C9950" s="494">
        <v>45777</v>
      </c>
      <c r="D9950" s="495" t="s">
        <v>312</v>
      </c>
      <c r="E9950" s="496">
        <v>15300</v>
      </c>
      <c r="F9950" s="496">
        <v>15300</v>
      </c>
      <c r="G9950" s="496">
        <v>15300</v>
      </c>
      <c r="H9950" s="495">
        <v>1</v>
      </c>
      <c r="I9950" s="496">
        <v>15300</v>
      </c>
      <c r="J9950" s="497">
        <v>20000000</v>
      </c>
      <c r="K9950" s="496">
        <v>306000000000</v>
      </c>
    </row>
    <row r="9951" spans="3:11" x14ac:dyDescent="0.25">
      <c r="C9951" s="494">
        <v>45777</v>
      </c>
      <c r="D9951" s="495" t="s">
        <v>312</v>
      </c>
      <c r="E9951" s="496">
        <v>15300</v>
      </c>
      <c r="F9951" s="496">
        <v>15300</v>
      </c>
      <c r="G9951" s="496">
        <v>15300</v>
      </c>
      <c r="H9951" s="495">
        <v>1</v>
      </c>
      <c r="I9951" s="496">
        <v>15300</v>
      </c>
      <c r="J9951" s="497">
        <v>20000000</v>
      </c>
      <c r="K9951" s="496">
        <v>306000000000</v>
      </c>
    </row>
    <row r="9952" spans="3:11" x14ac:dyDescent="0.25">
      <c r="C9952" s="494">
        <v>45777</v>
      </c>
      <c r="D9952" s="495" t="s">
        <v>312</v>
      </c>
      <c r="E9952" s="496">
        <v>15300</v>
      </c>
      <c r="F9952" s="496">
        <v>15300</v>
      </c>
      <c r="G9952" s="496">
        <v>15300</v>
      </c>
      <c r="H9952" s="495">
        <v>3</v>
      </c>
      <c r="I9952" s="496">
        <v>45900</v>
      </c>
      <c r="J9952" s="497">
        <v>20000000</v>
      </c>
      <c r="K9952" s="496">
        <v>306000000000</v>
      </c>
    </row>
    <row r="9953" spans="3:11" x14ac:dyDescent="0.25">
      <c r="C9953" s="494">
        <v>45777</v>
      </c>
      <c r="D9953" s="495" t="s">
        <v>1155</v>
      </c>
      <c r="E9953" s="496">
        <v>20000</v>
      </c>
      <c r="F9953" s="496">
        <v>20000</v>
      </c>
      <c r="G9953" s="496">
        <v>20000</v>
      </c>
      <c r="H9953" s="495">
        <v>5</v>
      </c>
      <c r="I9953" s="496">
        <v>100000</v>
      </c>
      <c r="J9953" s="497">
        <v>2400000</v>
      </c>
      <c r="K9953" s="496">
        <v>48000000000</v>
      </c>
    </row>
    <row r="9954" spans="3:11" x14ac:dyDescent="0.25">
      <c r="C9954" s="494">
        <v>45777</v>
      </c>
      <c r="D9954" s="495" t="s">
        <v>1155</v>
      </c>
      <c r="E9954" s="496">
        <v>20000</v>
      </c>
      <c r="F9954" s="496">
        <v>20000</v>
      </c>
      <c r="G9954" s="496">
        <v>20000</v>
      </c>
      <c r="H9954" s="495">
        <v>25</v>
      </c>
      <c r="I9954" s="496">
        <v>500000</v>
      </c>
      <c r="J9954" s="497">
        <v>2400000</v>
      </c>
      <c r="K9954" s="496">
        <v>48000000000</v>
      </c>
    </row>
    <row r="9955" spans="3:11" x14ac:dyDescent="0.25">
      <c r="C9955" s="494">
        <v>45777</v>
      </c>
      <c r="D9955" s="495" t="s">
        <v>1155</v>
      </c>
      <c r="E9955" s="496">
        <v>20000</v>
      </c>
      <c r="F9955" s="496">
        <v>20000</v>
      </c>
      <c r="G9955" s="496">
        <v>20000</v>
      </c>
      <c r="H9955" s="495">
        <v>5</v>
      </c>
      <c r="I9955" s="496">
        <v>100000</v>
      </c>
      <c r="J9955" s="497">
        <v>2400000</v>
      </c>
      <c r="K9955" s="496">
        <v>48000000000</v>
      </c>
    </row>
    <row r="9956" spans="3:11" x14ac:dyDescent="0.25">
      <c r="C9956" s="494">
        <v>45777</v>
      </c>
      <c r="D9956" s="495" t="s">
        <v>1155</v>
      </c>
      <c r="E9956" s="496">
        <v>20000</v>
      </c>
      <c r="F9956" s="496">
        <v>20000</v>
      </c>
      <c r="G9956" s="496">
        <v>20000</v>
      </c>
      <c r="H9956" s="495">
        <v>5</v>
      </c>
      <c r="I9956" s="496">
        <v>100000</v>
      </c>
      <c r="J9956" s="497">
        <v>2400000</v>
      </c>
      <c r="K9956" s="496">
        <v>48000000000</v>
      </c>
    </row>
    <row r="9957" spans="3:11" x14ac:dyDescent="0.25">
      <c r="C9957" s="494">
        <v>45777</v>
      </c>
      <c r="D9957" s="495" t="s">
        <v>1155</v>
      </c>
      <c r="E9957" s="496">
        <v>20000</v>
      </c>
      <c r="F9957" s="496">
        <v>20000</v>
      </c>
      <c r="G9957" s="496">
        <v>20000</v>
      </c>
      <c r="H9957" s="495">
        <v>1</v>
      </c>
      <c r="I9957" s="496">
        <v>20000</v>
      </c>
      <c r="J9957" s="497">
        <v>2400000</v>
      </c>
      <c r="K9957" s="496">
        <v>48000000000</v>
      </c>
    </row>
    <row r="9958" spans="3:11" x14ac:dyDescent="0.25">
      <c r="C9958" s="494">
        <v>45777</v>
      </c>
      <c r="D9958" s="495" t="s">
        <v>1155</v>
      </c>
      <c r="E9958" s="496">
        <v>20000</v>
      </c>
      <c r="F9958" s="496">
        <v>20000</v>
      </c>
      <c r="G9958" s="496">
        <v>20000</v>
      </c>
      <c r="H9958" s="495">
        <v>2</v>
      </c>
      <c r="I9958" s="496">
        <v>40000</v>
      </c>
      <c r="J9958" s="497">
        <v>2400000</v>
      </c>
      <c r="K9958" s="496">
        <v>48000000000</v>
      </c>
    </row>
    <row r="9959" spans="3:11" x14ac:dyDescent="0.25">
      <c r="C9959" s="494">
        <v>45777</v>
      </c>
      <c r="D9959" s="495" t="s">
        <v>1154</v>
      </c>
      <c r="E9959" s="496">
        <v>23380</v>
      </c>
      <c r="F9959" s="496">
        <v>23356</v>
      </c>
      <c r="G9959" s="496">
        <v>22500</v>
      </c>
      <c r="H9959" s="495">
        <v>8</v>
      </c>
      <c r="I9959" s="496">
        <v>187040</v>
      </c>
      <c r="J9959" s="497">
        <v>600000</v>
      </c>
      <c r="K9959" s="496">
        <v>13500000000</v>
      </c>
    </row>
    <row r="9960" spans="3:11" x14ac:dyDescent="0.25">
      <c r="C9960" s="494">
        <v>45777</v>
      </c>
      <c r="D9960" s="495" t="s">
        <v>312</v>
      </c>
      <c r="E9960" s="496">
        <v>15300</v>
      </c>
      <c r="F9960" s="496">
        <v>15300</v>
      </c>
      <c r="G9960" s="496">
        <v>15300</v>
      </c>
      <c r="H9960" s="495">
        <v>2</v>
      </c>
      <c r="I9960" s="496">
        <v>30600</v>
      </c>
      <c r="J9960" s="497">
        <v>20000000</v>
      </c>
      <c r="K9960" s="496">
        <v>306000000000</v>
      </c>
    </row>
    <row r="9961" spans="3:11" x14ac:dyDescent="0.25">
      <c r="C9961" s="494">
        <v>45777</v>
      </c>
      <c r="D9961" s="495" t="s">
        <v>1154</v>
      </c>
      <c r="E9961" s="496">
        <v>23356</v>
      </c>
      <c r="F9961" s="496">
        <v>23356</v>
      </c>
      <c r="G9961" s="496">
        <v>22500</v>
      </c>
      <c r="H9961" s="495">
        <v>1</v>
      </c>
      <c r="I9961" s="496">
        <v>23356</v>
      </c>
      <c r="J9961" s="497">
        <v>600000</v>
      </c>
      <c r="K9961" s="496">
        <v>13500000000</v>
      </c>
    </row>
    <row r="9962" spans="3:11" x14ac:dyDescent="0.25">
      <c r="C9962" s="494">
        <v>45777</v>
      </c>
      <c r="D9962" s="495" t="s">
        <v>1154</v>
      </c>
      <c r="E9962" s="496">
        <v>23356</v>
      </c>
      <c r="F9962" s="496">
        <v>23356</v>
      </c>
      <c r="G9962" s="496">
        <v>22500</v>
      </c>
      <c r="H9962" s="495">
        <v>25</v>
      </c>
      <c r="I9962" s="496">
        <v>583900</v>
      </c>
      <c r="J9962" s="497">
        <v>600000</v>
      </c>
      <c r="K9962" s="496">
        <v>13500000000</v>
      </c>
    </row>
    <row r="9963" spans="3:11" x14ac:dyDescent="0.25">
      <c r="C9963" s="494">
        <v>45777</v>
      </c>
      <c r="D9963" s="495" t="s">
        <v>1154</v>
      </c>
      <c r="E9963" s="496">
        <v>23356</v>
      </c>
      <c r="F9963" s="496">
        <v>23356</v>
      </c>
      <c r="G9963" s="496">
        <v>22500</v>
      </c>
      <c r="H9963" s="495">
        <v>4</v>
      </c>
      <c r="I9963" s="496">
        <v>93424</v>
      </c>
      <c r="J9963" s="497">
        <v>600000</v>
      </c>
      <c r="K9963" s="496">
        <v>13500000000</v>
      </c>
    </row>
    <row r="9964" spans="3:11" x14ac:dyDescent="0.25">
      <c r="C9964" s="494">
        <v>45777</v>
      </c>
      <c r="D9964" s="495" t="s">
        <v>1154</v>
      </c>
      <c r="E9964" s="496">
        <v>23356</v>
      </c>
      <c r="F9964" s="496">
        <v>23356</v>
      </c>
      <c r="G9964" s="496">
        <v>22500</v>
      </c>
      <c r="H9964" s="495">
        <v>5</v>
      </c>
      <c r="I9964" s="496">
        <v>116780</v>
      </c>
      <c r="J9964" s="497">
        <v>600000</v>
      </c>
      <c r="K9964" s="496">
        <v>13500000000</v>
      </c>
    </row>
    <row r="9965" spans="3:11" x14ac:dyDescent="0.25">
      <c r="C9965" s="494">
        <v>45777</v>
      </c>
      <c r="D9965" s="495" t="s">
        <v>1154</v>
      </c>
      <c r="E9965" s="496">
        <v>23356</v>
      </c>
      <c r="F9965" s="496">
        <v>23356</v>
      </c>
      <c r="G9965" s="496">
        <v>22500</v>
      </c>
      <c r="H9965" s="495">
        <v>7</v>
      </c>
      <c r="I9965" s="496">
        <v>163492</v>
      </c>
      <c r="J9965" s="497">
        <v>600000</v>
      </c>
      <c r="K9965" s="496">
        <v>13500000000</v>
      </c>
    </row>
    <row r="9966" spans="3:11" x14ac:dyDescent="0.25">
      <c r="C9966" s="494">
        <v>45777</v>
      </c>
      <c r="D9966" s="495" t="s">
        <v>312</v>
      </c>
      <c r="E9966" s="496">
        <v>15300</v>
      </c>
      <c r="F9966" s="496">
        <v>15300</v>
      </c>
      <c r="G9966" s="496">
        <v>15300</v>
      </c>
      <c r="H9966" s="495">
        <v>5</v>
      </c>
      <c r="I9966" s="496">
        <v>76500</v>
      </c>
      <c r="J9966" s="497">
        <v>20000000</v>
      </c>
      <c r="K9966" s="496">
        <v>306000000000</v>
      </c>
    </row>
    <row r="9967" spans="3:11" x14ac:dyDescent="0.25">
      <c r="C9967" s="494">
        <v>45777</v>
      </c>
      <c r="D9967" s="495" t="s">
        <v>1155</v>
      </c>
      <c r="E9967" s="496">
        <v>20000</v>
      </c>
      <c r="F9967" s="496">
        <v>20000</v>
      </c>
      <c r="G9967" s="496">
        <v>20000</v>
      </c>
      <c r="H9967" s="495">
        <v>5</v>
      </c>
      <c r="I9967" s="496">
        <v>100000</v>
      </c>
      <c r="J9967" s="497">
        <v>2400000</v>
      </c>
      <c r="K9967" s="496">
        <v>48000000000</v>
      </c>
    </row>
    <row r="9968" spans="3:11" x14ac:dyDescent="0.25">
      <c r="C9968" s="494">
        <v>45777</v>
      </c>
      <c r="D9968" s="495" t="s">
        <v>310</v>
      </c>
      <c r="E9968" s="496">
        <v>64000</v>
      </c>
      <c r="F9968" s="496">
        <v>64000</v>
      </c>
      <c r="G9968" s="496">
        <v>64000</v>
      </c>
      <c r="H9968" s="495">
        <v>1</v>
      </c>
      <c r="I9968" s="496">
        <v>64000</v>
      </c>
      <c r="J9968" s="238">
        <v>19450000</v>
      </c>
      <c r="K9968" s="496">
        <v>1244800000000</v>
      </c>
    </row>
    <row r="9969" spans="3:11" x14ac:dyDescent="0.25">
      <c r="C9969" s="494">
        <v>45777</v>
      </c>
      <c r="D9969" s="495" t="s">
        <v>312</v>
      </c>
      <c r="E9969" s="496">
        <v>15300</v>
      </c>
      <c r="F9969" s="496">
        <v>15300</v>
      </c>
      <c r="G9969" s="496">
        <v>15300</v>
      </c>
      <c r="H9969" s="495">
        <v>2</v>
      </c>
      <c r="I9969" s="496">
        <v>30600</v>
      </c>
      <c r="J9969" s="497">
        <v>20000000</v>
      </c>
      <c r="K9969" s="496">
        <v>306000000000</v>
      </c>
    </row>
    <row r="9970" spans="3:11" x14ac:dyDescent="0.25">
      <c r="C9970" s="494">
        <v>45777</v>
      </c>
      <c r="D9970" s="495" t="s">
        <v>312</v>
      </c>
      <c r="E9970" s="496">
        <v>15300</v>
      </c>
      <c r="F9970" s="496">
        <v>15300</v>
      </c>
      <c r="G9970" s="496">
        <v>15300</v>
      </c>
      <c r="H9970" s="495">
        <v>1</v>
      </c>
      <c r="I9970" s="496">
        <v>15300</v>
      </c>
      <c r="J9970" s="497">
        <v>20000000</v>
      </c>
      <c r="K9970" s="496">
        <v>306000000000</v>
      </c>
    </row>
    <row r="9971" spans="3:11" x14ac:dyDescent="0.25">
      <c r="C9971" s="494">
        <v>45777</v>
      </c>
      <c r="D9971" s="495" t="s">
        <v>310</v>
      </c>
      <c r="E9971" s="496">
        <v>64000</v>
      </c>
      <c r="F9971" s="496">
        <v>64000</v>
      </c>
      <c r="G9971" s="496">
        <v>64000</v>
      </c>
      <c r="H9971" s="495">
        <v>1</v>
      </c>
      <c r="I9971" s="496">
        <v>64000</v>
      </c>
      <c r="J9971" s="238">
        <v>19450000</v>
      </c>
      <c r="K9971" s="496">
        <v>1244800000000</v>
      </c>
    </row>
    <row r="9972" spans="3:11" x14ac:dyDescent="0.25">
      <c r="C9972" s="494">
        <v>45777</v>
      </c>
      <c r="D9972" s="495" t="s">
        <v>312</v>
      </c>
      <c r="E9972" s="496">
        <v>15300</v>
      </c>
      <c r="F9972" s="496">
        <v>15300</v>
      </c>
      <c r="G9972" s="496">
        <v>15300</v>
      </c>
      <c r="H9972" s="495">
        <v>2</v>
      </c>
      <c r="I9972" s="496">
        <v>30600</v>
      </c>
      <c r="J9972" s="497">
        <v>20000000</v>
      </c>
      <c r="K9972" s="496">
        <v>306000000000</v>
      </c>
    </row>
    <row r="9973" spans="3:11" x14ac:dyDescent="0.25">
      <c r="C9973" s="494">
        <v>45777</v>
      </c>
      <c r="D9973" s="495" t="s">
        <v>310</v>
      </c>
      <c r="E9973" s="496">
        <v>64000</v>
      </c>
      <c r="F9973" s="496">
        <v>64000</v>
      </c>
      <c r="G9973" s="496">
        <v>64000</v>
      </c>
      <c r="H9973" s="495">
        <v>7</v>
      </c>
      <c r="I9973" s="496">
        <v>448000</v>
      </c>
      <c r="J9973" s="238">
        <v>19450000</v>
      </c>
      <c r="K9973" s="496">
        <v>1244800000000</v>
      </c>
    </row>
    <row r="9974" spans="3:11" x14ac:dyDescent="0.25">
      <c r="C9974" s="494">
        <v>45777</v>
      </c>
      <c r="D9974" s="495" t="s">
        <v>310</v>
      </c>
      <c r="E9974" s="496">
        <v>64000</v>
      </c>
      <c r="F9974" s="496">
        <v>64000</v>
      </c>
      <c r="G9974" s="496">
        <v>64000</v>
      </c>
      <c r="H9974" s="495">
        <v>1</v>
      </c>
      <c r="I9974" s="496">
        <v>64000</v>
      </c>
      <c r="J9974" s="238">
        <v>19450000</v>
      </c>
      <c r="K9974" s="496">
        <v>1244800000000</v>
      </c>
    </row>
    <row r="9975" spans="3:11" x14ac:dyDescent="0.25">
      <c r="C9975" s="494">
        <v>45777</v>
      </c>
      <c r="D9975" s="495" t="s">
        <v>312</v>
      </c>
      <c r="E9975" s="496">
        <v>15300</v>
      </c>
      <c r="F9975" s="496">
        <v>15300</v>
      </c>
      <c r="G9975" s="496">
        <v>15300</v>
      </c>
      <c r="H9975" s="495">
        <v>2</v>
      </c>
      <c r="I9975" s="496">
        <v>30600</v>
      </c>
      <c r="J9975" s="497">
        <v>20000000</v>
      </c>
      <c r="K9975" s="496">
        <v>306000000000</v>
      </c>
    </row>
    <row r="9976" spans="3:11" x14ac:dyDescent="0.25">
      <c r="C9976" s="494">
        <v>45777</v>
      </c>
      <c r="D9976" s="495" t="s">
        <v>1155</v>
      </c>
      <c r="E9976" s="496">
        <v>20000</v>
      </c>
      <c r="F9976" s="496">
        <v>20000</v>
      </c>
      <c r="G9976" s="496">
        <v>20000</v>
      </c>
      <c r="H9976" s="495">
        <v>5</v>
      </c>
      <c r="I9976" s="496">
        <v>100000</v>
      </c>
      <c r="J9976" s="497">
        <v>2400000</v>
      </c>
      <c r="K9976" s="496">
        <v>48000000000</v>
      </c>
    </row>
    <row r="9977" spans="3:11" x14ac:dyDescent="0.25">
      <c r="C9977" s="494">
        <v>45777</v>
      </c>
      <c r="D9977" s="495" t="s">
        <v>1155</v>
      </c>
      <c r="E9977" s="496">
        <v>20000</v>
      </c>
      <c r="F9977" s="496">
        <v>20000</v>
      </c>
      <c r="G9977" s="496">
        <v>20000</v>
      </c>
      <c r="H9977" s="495">
        <v>2</v>
      </c>
      <c r="I9977" s="496">
        <v>40000</v>
      </c>
      <c r="J9977" s="497">
        <v>2400000</v>
      </c>
      <c r="K9977" s="496">
        <v>48000000000</v>
      </c>
    </row>
    <row r="9978" spans="3:11" x14ac:dyDescent="0.25">
      <c r="C9978" s="494">
        <v>45777</v>
      </c>
      <c r="D9978" s="495" t="s">
        <v>1155</v>
      </c>
      <c r="E9978" s="496">
        <v>20000</v>
      </c>
      <c r="F9978" s="496">
        <v>20000</v>
      </c>
      <c r="G9978" s="496">
        <v>20000</v>
      </c>
      <c r="H9978" s="495">
        <v>1</v>
      </c>
      <c r="I9978" s="496">
        <v>20000</v>
      </c>
      <c r="J9978" s="497">
        <v>2400000</v>
      </c>
      <c r="K9978" s="496">
        <v>48000000000</v>
      </c>
    </row>
    <row r="9979" spans="3:11" x14ac:dyDescent="0.25">
      <c r="C9979" s="494">
        <v>45777</v>
      </c>
      <c r="D9979" s="495" t="s">
        <v>1154</v>
      </c>
      <c r="E9979" s="496">
        <v>23362</v>
      </c>
      <c r="F9979" s="496">
        <v>23356</v>
      </c>
      <c r="G9979" s="496">
        <v>22500</v>
      </c>
      <c r="H9979" s="495">
        <v>1</v>
      </c>
      <c r="I9979" s="496">
        <v>23362</v>
      </c>
      <c r="J9979" s="497">
        <v>600000</v>
      </c>
      <c r="K9979" s="496">
        <v>13500000000</v>
      </c>
    </row>
    <row r="9980" spans="3:11" x14ac:dyDescent="0.25">
      <c r="C9980" s="494">
        <v>45777</v>
      </c>
      <c r="D9980" s="495" t="s">
        <v>1155</v>
      </c>
      <c r="E9980" s="496">
        <v>20000</v>
      </c>
      <c r="F9980" s="496">
        <v>20000</v>
      </c>
      <c r="G9980" s="496">
        <v>20000</v>
      </c>
      <c r="H9980" s="495">
        <v>2</v>
      </c>
      <c r="I9980" s="496">
        <v>40000</v>
      </c>
      <c r="J9980" s="497">
        <v>2400000</v>
      </c>
      <c r="K9980" s="496">
        <v>48000000000</v>
      </c>
    </row>
    <row r="9981" spans="3:11" x14ac:dyDescent="0.25">
      <c r="C9981" s="494">
        <v>45777</v>
      </c>
      <c r="D9981" s="495" t="s">
        <v>1154</v>
      </c>
      <c r="E9981" s="496">
        <v>23362</v>
      </c>
      <c r="F9981" s="496">
        <v>23356</v>
      </c>
      <c r="G9981" s="496">
        <v>22500</v>
      </c>
      <c r="H9981" s="495">
        <v>2</v>
      </c>
      <c r="I9981" s="496">
        <v>46724</v>
      </c>
      <c r="J9981" s="497">
        <v>600000</v>
      </c>
      <c r="K9981" s="496">
        <v>13500000000</v>
      </c>
    </row>
    <row r="9982" spans="3:11" x14ac:dyDescent="0.25">
      <c r="C9982" s="494">
        <v>45777</v>
      </c>
      <c r="D9982" s="495" t="s">
        <v>1154</v>
      </c>
      <c r="E9982" s="496">
        <v>23300</v>
      </c>
      <c r="F9982" s="496">
        <v>23356</v>
      </c>
      <c r="G9982" s="496">
        <v>22500</v>
      </c>
      <c r="H9982" s="495">
        <v>1</v>
      </c>
      <c r="I9982" s="496">
        <v>23300</v>
      </c>
      <c r="J9982" s="497">
        <v>600000</v>
      </c>
      <c r="K9982" s="496">
        <v>13500000000</v>
      </c>
    </row>
    <row r="9983" spans="3:11" x14ac:dyDescent="0.25">
      <c r="C9983" s="494">
        <v>45777</v>
      </c>
      <c r="D9983" s="495" t="s">
        <v>1154</v>
      </c>
      <c r="E9983" s="496">
        <v>23300</v>
      </c>
      <c r="F9983" s="496">
        <v>23356</v>
      </c>
      <c r="G9983" s="496">
        <v>22500</v>
      </c>
      <c r="H9983" s="495">
        <v>20</v>
      </c>
      <c r="I9983" s="496">
        <v>466000</v>
      </c>
      <c r="J9983" s="497">
        <v>600000</v>
      </c>
      <c r="K9983" s="496">
        <v>13500000000</v>
      </c>
    </row>
    <row r="9984" spans="3:11" x14ac:dyDescent="0.25">
      <c r="C9984" s="494">
        <v>45777</v>
      </c>
      <c r="D9984" s="495" t="s">
        <v>1154</v>
      </c>
      <c r="E9984" s="496">
        <v>23300</v>
      </c>
      <c r="F9984" s="496">
        <v>23356</v>
      </c>
      <c r="G9984" s="496">
        <v>22500</v>
      </c>
      <c r="H9984" s="495">
        <v>1</v>
      </c>
      <c r="I9984" s="496">
        <v>23300</v>
      </c>
      <c r="J9984" s="497">
        <v>600000</v>
      </c>
      <c r="K9984" s="496">
        <v>13500000000</v>
      </c>
    </row>
    <row r="9985" spans="3:11" x14ac:dyDescent="0.25">
      <c r="C9985" s="494">
        <v>45777</v>
      </c>
      <c r="D9985" s="495" t="s">
        <v>1154</v>
      </c>
      <c r="E9985" s="496">
        <v>23150</v>
      </c>
      <c r="F9985" s="496">
        <v>23356</v>
      </c>
      <c r="G9985" s="496">
        <v>22500</v>
      </c>
      <c r="H9985" s="495">
        <v>1</v>
      </c>
      <c r="I9985" s="496">
        <v>23150</v>
      </c>
      <c r="J9985" s="497">
        <v>600000</v>
      </c>
      <c r="K9985" s="496">
        <v>13500000000</v>
      </c>
    </row>
    <row r="9986" spans="3:11" x14ac:dyDescent="0.25">
      <c r="C9986" s="494">
        <v>45777</v>
      </c>
      <c r="D9986" s="495" t="s">
        <v>1154</v>
      </c>
      <c r="E9986" s="496">
        <v>23000</v>
      </c>
      <c r="F9986" s="496">
        <v>23356</v>
      </c>
      <c r="G9986" s="496">
        <v>22500</v>
      </c>
      <c r="H9986" s="495">
        <v>20</v>
      </c>
      <c r="I9986" s="496">
        <v>460000</v>
      </c>
      <c r="J9986" s="497">
        <v>600000</v>
      </c>
      <c r="K9986" s="496">
        <v>13500000000</v>
      </c>
    </row>
    <row r="9987" spans="3:11" x14ac:dyDescent="0.25">
      <c r="C9987" s="494">
        <v>45777</v>
      </c>
      <c r="D9987" s="495" t="s">
        <v>1154</v>
      </c>
      <c r="E9987" s="496">
        <v>23000</v>
      </c>
      <c r="F9987" s="496">
        <v>23356</v>
      </c>
      <c r="G9987" s="496">
        <v>22500</v>
      </c>
      <c r="H9987" s="495">
        <v>5</v>
      </c>
      <c r="I9987" s="496">
        <v>115000</v>
      </c>
      <c r="J9987" s="497">
        <v>600000</v>
      </c>
      <c r="K9987" s="496">
        <v>13500000000</v>
      </c>
    </row>
    <row r="9988" spans="3:11" x14ac:dyDescent="0.25">
      <c r="C9988" s="494">
        <v>45777</v>
      </c>
      <c r="D9988" s="495" t="s">
        <v>1154</v>
      </c>
      <c r="E9988" s="496">
        <v>23000</v>
      </c>
      <c r="F9988" s="496">
        <v>23356</v>
      </c>
      <c r="G9988" s="496">
        <v>22500</v>
      </c>
      <c r="H9988" s="495">
        <v>19</v>
      </c>
      <c r="I9988" s="496">
        <v>437000</v>
      </c>
      <c r="J9988" s="497">
        <v>600000</v>
      </c>
      <c r="K9988" s="496">
        <v>13500000000</v>
      </c>
    </row>
    <row r="9989" spans="3:11" x14ac:dyDescent="0.25">
      <c r="C9989" s="494">
        <v>45777</v>
      </c>
      <c r="D9989" s="495" t="s">
        <v>1154</v>
      </c>
      <c r="E9989" s="496">
        <v>23000</v>
      </c>
      <c r="F9989" s="496">
        <v>23356</v>
      </c>
      <c r="G9989" s="496">
        <v>22500</v>
      </c>
      <c r="H9989" s="495">
        <v>1</v>
      </c>
      <c r="I9989" s="496">
        <v>23000</v>
      </c>
      <c r="J9989" s="497">
        <v>600000</v>
      </c>
      <c r="K9989" s="496">
        <v>13500000000</v>
      </c>
    </row>
    <row r="9990" spans="3:11" x14ac:dyDescent="0.25">
      <c r="C9990" s="494">
        <v>45777</v>
      </c>
      <c r="D9990" s="495" t="s">
        <v>312</v>
      </c>
      <c r="E9990" s="496">
        <v>15300</v>
      </c>
      <c r="F9990" s="496">
        <v>15300</v>
      </c>
      <c r="G9990" s="496">
        <v>15300</v>
      </c>
      <c r="H9990" s="495">
        <v>20</v>
      </c>
      <c r="I9990" s="496">
        <v>306000</v>
      </c>
      <c r="J9990" s="497">
        <v>20000000</v>
      </c>
      <c r="K9990" s="496">
        <v>306000000000</v>
      </c>
    </row>
    <row r="9991" spans="3:11" x14ac:dyDescent="0.25">
      <c r="C9991" s="494">
        <v>45777</v>
      </c>
      <c r="D9991" s="495" t="s">
        <v>310</v>
      </c>
      <c r="E9991" s="496">
        <v>64000</v>
      </c>
      <c r="F9991" s="496">
        <v>64000</v>
      </c>
      <c r="G9991" s="496">
        <v>64000</v>
      </c>
      <c r="H9991" s="495">
        <v>2</v>
      </c>
      <c r="I9991" s="496">
        <v>128000</v>
      </c>
      <c r="J9991" s="238">
        <v>19450000</v>
      </c>
      <c r="K9991" s="496">
        <v>1244800000000</v>
      </c>
    </row>
    <row r="9992" spans="3:11" x14ac:dyDescent="0.25">
      <c r="C9992" s="494">
        <v>45777</v>
      </c>
      <c r="D9992" s="495" t="s">
        <v>1154</v>
      </c>
      <c r="E9992" s="496">
        <v>22260</v>
      </c>
      <c r="F9992" s="496">
        <v>23356</v>
      </c>
      <c r="G9992" s="496">
        <v>22500</v>
      </c>
      <c r="H9992" s="495">
        <v>5</v>
      </c>
      <c r="I9992" s="496">
        <v>111300</v>
      </c>
      <c r="J9992" s="497">
        <v>600000</v>
      </c>
      <c r="K9992" s="496">
        <v>13500000000</v>
      </c>
    </row>
    <row r="9993" spans="3:11" x14ac:dyDescent="0.25">
      <c r="C9993" s="494">
        <v>45777</v>
      </c>
      <c r="D9993" s="495" t="s">
        <v>1154</v>
      </c>
      <c r="E9993" s="496">
        <v>22000</v>
      </c>
      <c r="F9993" s="496">
        <v>23356</v>
      </c>
      <c r="G9993" s="496">
        <v>22500</v>
      </c>
      <c r="H9993" s="495">
        <v>495</v>
      </c>
      <c r="I9993" s="496">
        <v>10890000</v>
      </c>
      <c r="J9993" s="497">
        <v>600000</v>
      </c>
      <c r="K9993" s="496">
        <v>13500000000</v>
      </c>
    </row>
    <row r="9994" spans="3:11" x14ac:dyDescent="0.25">
      <c r="C9994" s="494">
        <v>45777</v>
      </c>
      <c r="D9994" s="495" t="s">
        <v>312</v>
      </c>
      <c r="E9994" s="496">
        <v>15300</v>
      </c>
      <c r="F9994" s="496">
        <v>15300</v>
      </c>
      <c r="G9994" s="496">
        <v>15300</v>
      </c>
      <c r="H9994" s="495">
        <v>1</v>
      </c>
      <c r="I9994" s="496">
        <v>15300</v>
      </c>
      <c r="J9994" s="497">
        <v>20000000</v>
      </c>
      <c r="K9994" s="496">
        <v>306000000000</v>
      </c>
    </row>
    <row r="9995" spans="3:11" x14ac:dyDescent="0.25">
      <c r="C9995" s="494">
        <v>45777</v>
      </c>
      <c r="D9995" s="495" t="s">
        <v>1154</v>
      </c>
      <c r="E9995" s="496">
        <v>22500</v>
      </c>
      <c r="F9995" s="496">
        <v>23356</v>
      </c>
      <c r="G9995" s="496">
        <v>22500</v>
      </c>
      <c r="H9995" s="495">
        <v>1</v>
      </c>
      <c r="I9995" s="496">
        <v>22500</v>
      </c>
      <c r="J9995" s="497">
        <v>600000</v>
      </c>
      <c r="K9995" s="496">
        <v>13500000000</v>
      </c>
    </row>
    <row r="9996" spans="3:11" x14ac:dyDescent="0.25">
      <c r="C9996" s="494">
        <v>45777</v>
      </c>
      <c r="D9996" s="495" t="s">
        <v>1155</v>
      </c>
      <c r="E9996" s="496">
        <v>20000</v>
      </c>
      <c r="F9996" s="496">
        <v>20000</v>
      </c>
      <c r="G9996" s="496">
        <v>20000</v>
      </c>
      <c r="H9996" s="495">
        <v>2</v>
      </c>
      <c r="I9996" s="496">
        <v>40000</v>
      </c>
      <c r="J9996" s="497">
        <v>2400000</v>
      </c>
      <c r="K9996" s="496">
        <v>48000000000</v>
      </c>
    </row>
    <row r="9997" spans="3:11" x14ac:dyDescent="0.25">
      <c r="C9997" s="494">
        <v>45777</v>
      </c>
      <c r="D9997" s="495" t="s">
        <v>1155</v>
      </c>
      <c r="E9997" s="496">
        <v>20000</v>
      </c>
      <c r="F9997" s="496">
        <v>20000</v>
      </c>
      <c r="G9997" s="496">
        <v>20000</v>
      </c>
      <c r="H9997" s="495">
        <v>2</v>
      </c>
      <c r="I9997" s="496">
        <v>40000</v>
      </c>
      <c r="J9997" s="497">
        <v>2400000</v>
      </c>
      <c r="K9997" s="496">
        <v>48000000000</v>
      </c>
    </row>
    <row r="9998" spans="3:11" x14ac:dyDescent="0.25">
      <c r="C9998" s="494">
        <v>45777</v>
      </c>
      <c r="D9998" s="495" t="s">
        <v>312</v>
      </c>
      <c r="E9998" s="496">
        <v>15300</v>
      </c>
      <c r="F9998" s="496">
        <v>15300</v>
      </c>
      <c r="G9998" s="496">
        <v>15300</v>
      </c>
      <c r="H9998" s="495">
        <v>2</v>
      </c>
      <c r="I9998" s="496">
        <v>30600</v>
      </c>
      <c r="J9998" s="497">
        <v>20000000</v>
      </c>
      <c r="K9998" s="496">
        <v>306000000000</v>
      </c>
    </row>
    <row r="9999" spans="3:11" x14ac:dyDescent="0.25">
      <c r="C9999" s="494">
        <v>45777</v>
      </c>
      <c r="D9999" s="495" t="s">
        <v>312</v>
      </c>
      <c r="E9999" s="496">
        <v>15300</v>
      </c>
      <c r="F9999" s="496">
        <v>15300</v>
      </c>
      <c r="G9999" s="496">
        <v>15300</v>
      </c>
      <c r="H9999" s="495">
        <v>1</v>
      </c>
      <c r="I9999" s="496">
        <v>15300</v>
      </c>
      <c r="J9999" s="497">
        <v>20000000</v>
      </c>
      <c r="K9999" s="496">
        <v>306000000000</v>
      </c>
    </row>
    <row r="10000" spans="3:11" x14ac:dyDescent="0.25">
      <c r="C10000" s="494">
        <v>45777</v>
      </c>
      <c r="D10000" s="495" t="s">
        <v>312</v>
      </c>
      <c r="E10000" s="496">
        <v>15300</v>
      </c>
      <c r="F10000" s="496">
        <v>15300</v>
      </c>
      <c r="G10000" s="496">
        <v>15300</v>
      </c>
      <c r="H10000" s="495">
        <v>50</v>
      </c>
      <c r="I10000" s="496">
        <v>765000</v>
      </c>
      <c r="J10000" s="497">
        <v>20000000</v>
      </c>
      <c r="K10000" s="496">
        <v>306000000000</v>
      </c>
    </row>
    <row r="10001" spans="3:11" x14ac:dyDescent="0.25">
      <c r="C10001" s="494">
        <v>45777</v>
      </c>
      <c r="D10001" s="495" t="s">
        <v>312</v>
      </c>
      <c r="E10001" s="496">
        <v>15300</v>
      </c>
      <c r="F10001" s="496">
        <v>15300</v>
      </c>
      <c r="G10001" s="496">
        <v>15300</v>
      </c>
      <c r="H10001" s="495">
        <v>30</v>
      </c>
      <c r="I10001" s="496">
        <v>459000</v>
      </c>
      <c r="J10001" s="497">
        <v>20000000</v>
      </c>
      <c r="K10001" s="496">
        <v>306000000000</v>
      </c>
    </row>
    <row r="10002" spans="3:11" x14ac:dyDescent="0.25">
      <c r="C10002" s="494">
        <v>45777</v>
      </c>
      <c r="D10002" s="495" t="s">
        <v>1155</v>
      </c>
      <c r="E10002" s="496">
        <v>20000</v>
      </c>
      <c r="F10002" s="496">
        <v>20000</v>
      </c>
      <c r="G10002" s="496">
        <v>20000</v>
      </c>
      <c r="H10002" s="495">
        <v>11</v>
      </c>
      <c r="I10002" s="496">
        <v>220000</v>
      </c>
      <c r="J10002" s="497">
        <v>2400000</v>
      </c>
      <c r="K10002" s="496">
        <v>48000000000</v>
      </c>
    </row>
    <row r="10003" spans="3:11" x14ac:dyDescent="0.25">
      <c r="C10003" s="494">
        <v>45777</v>
      </c>
      <c r="D10003" s="495" t="s">
        <v>1155</v>
      </c>
      <c r="E10003" s="496">
        <v>20000</v>
      </c>
      <c r="F10003" s="496">
        <v>20000</v>
      </c>
      <c r="G10003" s="496">
        <v>20000</v>
      </c>
      <c r="H10003" s="495">
        <v>5</v>
      </c>
      <c r="I10003" s="496">
        <v>100000</v>
      </c>
      <c r="J10003" s="497">
        <v>2400000</v>
      </c>
      <c r="K10003" s="496">
        <v>48000000000</v>
      </c>
    </row>
    <row r="10004" spans="3:11" x14ac:dyDescent="0.25">
      <c r="C10004" s="494">
        <v>45777</v>
      </c>
      <c r="D10004" s="495" t="s">
        <v>1155</v>
      </c>
      <c r="E10004" s="496">
        <v>20000</v>
      </c>
      <c r="F10004" s="496">
        <v>20000</v>
      </c>
      <c r="G10004" s="496">
        <v>20000</v>
      </c>
      <c r="H10004" s="495">
        <v>57</v>
      </c>
      <c r="I10004" s="496">
        <v>1140000</v>
      </c>
      <c r="J10004" s="497">
        <v>2400000</v>
      </c>
      <c r="K10004" s="496">
        <v>48000000000</v>
      </c>
    </row>
    <row r="10005" spans="3:11" x14ac:dyDescent="0.25">
      <c r="C10005" s="494">
        <v>45777</v>
      </c>
      <c r="D10005" s="495" t="s">
        <v>312</v>
      </c>
      <c r="E10005" s="496">
        <v>15300</v>
      </c>
      <c r="F10005" s="496">
        <v>15300</v>
      </c>
      <c r="G10005" s="496">
        <v>15300</v>
      </c>
      <c r="H10005" s="495">
        <v>127</v>
      </c>
      <c r="I10005" s="496">
        <v>1943100</v>
      </c>
      <c r="J10005" s="497">
        <v>20000000</v>
      </c>
      <c r="K10005" s="496">
        <v>306000000000</v>
      </c>
    </row>
    <row r="10006" spans="3:11" x14ac:dyDescent="0.25">
      <c r="C10006" s="494">
        <v>45777</v>
      </c>
      <c r="D10006" s="495" t="s">
        <v>312</v>
      </c>
      <c r="E10006" s="496">
        <v>15300</v>
      </c>
      <c r="F10006" s="496">
        <v>15300</v>
      </c>
      <c r="G10006" s="496">
        <v>15300</v>
      </c>
      <c r="H10006" s="495">
        <v>1</v>
      </c>
      <c r="I10006" s="496">
        <v>15300</v>
      </c>
      <c r="J10006" s="497">
        <v>20000000</v>
      </c>
      <c r="K10006" s="496">
        <v>306000000000</v>
      </c>
    </row>
    <row r="10007" spans="3:11" x14ac:dyDescent="0.25">
      <c r="C10007" s="494">
        <v>45777</v>
      </c>
      <c r="D10007" s="495" t="s">
        <v>310</v>
      </c>
      <c r="E10007" s="496">
        <v>64000</v>
      </c>
      <c r="F10007" s="496">
        <v>64000</v>
      </c>
      <c r="G10007" s="496">
        <v>64000</v>
      </c>
      <c r="H10007" s="495">
        <v>2</v>
      </c>
      <c r="I10007" s="496">
        <v>128000</v>
      </c>
      <c r="J10007" s="238">
        <v>19450000</v>
      </c>
      <c r="K10007" s="496">
        <v>1244800000000</v>
      </c>
    </row>
    <row r="10008" spans="3:11" x14ac:dyDescent="0.25">
      <c r="C10008" s="494">
        <v>45777</v>
      </c>
      <c r="D10008" s="495" t="s">
        <v>1155</v>
      </c>
      <c r="E10008" s="496">
        <v>20000</v>
      </c>
      <c r="F10008" s="496">
        <v>20000</v>
      </c>
      <c r="G10008" s="496">
        <v>20000</v>
      </c>
      <c r="H10008" s="495">
        <v>1</v>
      </c>
      <c r="I10008" s="496">
        <v>20000</v>
      </c>
      <c r="J10008" s="497">
        <v>2400000</v>
      </c>
      <c r="K10008" s="496">
        <v>48000000000</v>
      </c>
    </row>
    <row r="10009" spans="3:11" x14ac:dyDescent="0.25">
      <c r="C10009" s="494">
        <v>45777</v>
      </c>
      <c r="D10009" s="495" t="s">
        <v>312</v>
      </c>
      <c r="E10009" s="496">
        <v>15300</v>
      </c>
      <c r="F10009" s="496">
        <v>15300</v>
      </c>
      <c r="G10009" s="496">
        <v>15300</v>
      </c>
      <c r="H10009" s="495">
        <v>2</v>
      </c>
      <c r="I10009" s="496">
        <v>30600</v>
      </c>
      <c r="J10009" s="497">
        <v>20000000</v>
      </c>
      <c r="K10009" s="496">
        <v>306000000000</v>
      </c>
    </row>
    <row r="10010" spans="3:11" x14ac:dyDescent="0.25">
      <c r="C10010" s="494">
        <v>45777</v>
      </c>
      <c r="D10010" s="495" t="s">
        <v>310</v>
      </c>
      <c r="E10010" s="496">
        <v>64000</v>
      </c>
      <c r="F10010" s="496">
        <v>64000</v>
      </c>
      <c r="G10010" s="496">
        <v>64000</v>
      </c>
      <c r="H10010" s="495">
        <v>15</v>
      </c>
      <c r="I10010" s="496">
        <v>960000</v>
      </c>
      <c r="J10010" s="238">
        <v>19450000</v>
      </c>
      <c r="K10010" s="496">
        <v>1244800000000</v>
      </c>
    </row>
    <row r="10011" spans="3:11" x14ac:dyDescent="0.25">
      <c r="C10011" s="494">
        <v>45777</v>
      </c>
      <c r="D10011" s="495" t="s">
        <v>1155</v>
      </c>
      <c r="E10011" s="496">
        <v>20000</v>
      </c>
      <c r="F10011" s="496">
        <v>20000</v>
      </c>
      <c r="G10011" s="496">
        <v>20000</v>
      </c>
      <c r="H10011" s="495">
        <v>25</v>
      </c>
      <c r="I10011" s="496">
        <v>500000</v>
      </c>
      <c r="J10011" s="497">
        <v>2400000</v>
      </c>
      <c r="K10011" s="496">
        <v>48000000000</v>
      </c>
    </row>
    <row r="10012" spans="3:11" x14ac:dyDescent="0.25">
      <c r="C10012" s="201">
        <v>45782</v>
      </c>
      <c r="D10012" s="217" t="s">
        <v>310</v>
      </c>
      <c r="E10012" s="124">
        <v>64000</v>
      </c>
      <c r="F10012" s="124">
        <v>64000</v>
      </c>
      <c r="G10012" s="124">
        <v>64000</v>
      </c>
      <c r="H10012" s="217">
        <v>1</v>
      </c>
      <c r="I10012" s="124">
        <v>64000</v>
      </c>
      <c r="J10012" s="238">
        <v>19450000</v>
      </c>
      <c r="K10012" s="124">
        <v>1244800000000</v>
      </c>
    </row>
    <row r="10013" spans="3:11" x14ac:dyDescent="0.25">
      <c r="C10013" s="201">
        <v>45782</v>
      </c>
      <c r="D10013" s="217" t="s">
        <v>310</v>
      </c>
      <c r="E10013" s="124">
        <v>64000</v>
      </c>
      <c r="F10013" s="124">
        <v>64000</v>
      </c>
      <c r="G10013" s="124">
        <v>64000</v>
      </c>
      <c r="H10013" s="217">
        <v>45</v>
      </c>
      <c r="I10013" s="124">
        <v>2880000</v>
      </c>
      <c r="J10013" s="238">
        <v>19450000</v>
      </c>
      <c r="K10013" s="124">
        <v>1244800000000</v>
      </c>
    </row>
    <row r="10014" spans="3:11" x14ac:dyDescent="0.25">
      <c r="C10014" s="201">
        <v>45782</v>
      </c>
      <c r="D10014" s="217" t="s">
        <v>1154</v>
      </c>
      <c r="E10014" s="124">
        <v>23000</v>
      </c>
      <c r="F10014" s="124">
        <v>22500</v>
      </c>
      <c r="G10014" s="124">
        <v>23399</v>
      </c>
      <c r="H10014" s="217">
        <v>9</v>
      </c>
      <c r="I10014" s="124">
        <v>207000</v>
      </c>
      <c r="J10014" s="238">
        <v>600000</v>
      </c>
      <c r="K10014" s="124">
        <v>14039400000</v>
      </c>
    </row>
    <row r="10015" spans="3:11" x14ac:dyDescent="0.25">
      <c r="C10015" s="201">
        <v>45782</v>
      </c>
      <c r="D10015" s="217" t="s">
        <v>1154</v>
      </c>
      <c r="E10015" s="124">
        <v>23000</v>
      </c>
      <c r="F10015" s="124">
        <v>22500</v>
      </c>
      <c r="G10015" s="124">
        <v>23399</v>
      </c>
      <c r="H10015" s="217">
        <v>3</v>
      </c>
      <c r="I10015" s="124">
        <v>69000</v>
      </c>
      <c r="J10015" s="238">
        <v>600000</v>
      </c>
      <c r="K10015" s="124">
        <v>14039400000</v>
      </c>
    </row>
    <row r="10016" spans="3:11" x14ac:dyDescent="0.25">
      <c r="C10016" s="201">
        <v>45782</v>
      </c>
      <c r="D10016" s="217" t="s">
        <v>1154</v>
      </c>
      <c r="E10016" s="124">
        <v>23000</v>
      </c>
      <c r="F10016" s="124">
        <v>22500</v>
      </c>
      <c r="G10016" s="124">
        <v>23399</v>
      </c>
      <c r="H10016" s="217">
        <v>8</v>
      </c>
      <c r="I10016" s="124">
        <v>184000</v>
      </c>
      <c r="J10016" s="238">
        <v>600000</v>
      </c>
      <c r="K10016" s="124">
        <v>14039400000</v>
      </c>
    </row>
    <row r="10017" spans="3:11" x14ac:dyDescent="0.25">
      <c r="C10017" s="201">
        <v>45782</v>
      </c>
      <c r="D10017" s="217" t="s">
        <v>312</v>
      </c>
      <c r="E10017" s="124">
        <v>15000</v>
      </c>
      <c r="F10017" s="124">
        <v>15300</v>
      </c>
      <c r="G10017" s="124">
        <v>15050</v>
      </c>
      <c r="H10017" s="217">
        <v>1</v>
      </c>
      <c r="I10017" s="124">
        <v>15000</v>
      </c>
      <c r="J10017" s="238">
        <v>20000000</v>
      </c>
      <c r="K10017" s="124">
        <v>301000000000</v>
      </c>
    </row>
    <row r="10018" spans="3:11" x14ac:dyDescent="0.25">
      <c r="C10018" s="201">
        <v>45782</v>
      </c>
      <c r="D10018" s="217" t="s">
        <v>312</v>
      </c>
      <c r="E10018" s="124">
        <v>15000</v>
      </c>
      <c r="F10018" s="124">
        <v>15300</v>
      </c>
      <c r="G10018" s="124">
        <v>15050</v>
      </c>
      <c r="H10018" s="217">
        <v>5</v>
      </c>
      <c r="I10018" s="124">
        <v>75000</v>
      </c>
      <c r="J10018" s="238">
        <v>20000000</v>
      </c>
      <c r="K10018" s="124">
        <v>301000000000</v>
      </c>
    </row>
    <row r="10019" spans="3:11" x14ac:dyDescent="0.25">
      <c r="C10019" s="201">
        <v>45782</v>
      </c>
      <c r="D10019" s="217" t="s">
        <v>312</v>
      </c>
      <c r="E10019" s="124">
        <v>15000</v>
      </c>
      <c r="F10019" s="124">
        <v>15300</v>
      </c>
      <c r="G10019" s="124">
        <v>15050</v>
      </c>
      <c r="H10019" s="217">
        <v>4</v>
      </c>
      <c r="I10019" s="124">
        <v>60000</v>
      </c>
      <c r="J10019" s="238">
        <v>20000000</v>
      </c>
      <c r="K10019" s="124">
        <v>301000000000</v>
      </c>
    </row>
    <row r="10020" spans="3:11" x14ac:dyDescent="0.25">
      <c r="C10020" s="201">
        <v>45782</v>
      </c>
      <c r="D10020" s="217" t="s">
        <v>312</v>
      </c>
      <c r="E10020" s="124">
        <v>15000</v>
      </c>
      <c r="F10020" s="124">
        <v>15300</v>
      </c>
      <c r="G10020" s="124">
        <v>15050</v>
      </c>
      <c r="H10020" s="217">
        <v>4</v>
      </c>
      <c r="I10020" s="124">
        <v>60000</v>
      </c>
      <c r="J10020" s="238">
        <v>20000000</v>
      </c>
      <c r="K10020" s="124">
        <v>301000000000</v>
      </c>
    </row>
    <row r="10021" spans="3:11" x14ac:dyDescent="0.25">
      <c r="C10021" s="201">
        <v>45782</v>
      </c>
      <c r="D10021" s="217" t="s">
        <v>312</v>
      </c>
      <c r="E10021" s="124">
        <v>15000</v>
      </c>
      <c r="F10021" s="124">
        <v>15300</v>
      </c>
      <c r="G10021" s="124">
        <v>15050</v>
      </c>
      <c r="H10021" s="217">
        <v>3</v>
      </c>
      <c r="I10021" s="124">
        <v>45000</v>
      </c>
      <c r="J10021" s="238">
        <v>20000000</v>
      </c>
      <c r="K10021" s="124">
        <v>301000000000</v>
      </c>
    </row>
    <row r="10022" spans="3:11" x14ac:dyDescent="0.25">
      <c r="C10022" s="201">
        <v>45782</v>
      </c>
      <c r="D10022" s="217" t="s">
        <v>312</v>
      </c>
      <c r="E10022" s="124">
        <v>15000</v>
      </c>
      <c r="F10022" s="124">
        <v>15300</v>
      </c>
      <c r="G10022" s="124">
        <v>15050</v>
      </c>
      <c r="H10022" s="217">
        <v>10</v>
      </c>
      <c r="I10022" s="124">
        <v>150000</v>
      </c>
      <c r="J10022" s="238">
        <v>20000000</v>
      </c>
      <c r="K10022" s="124">
        <v>301000000000</v>
      </c>
    </row>
    <row r="10023" spans="3:11" x14ac:dyDescent="0.25">
      <c r="C10023" s="201">
        <v>45782</v>
      </c>
      <c r="D10023" s="217" t="s">
        <v>312</v>
      </c>
      <c r="E10023" s="124">
        <v>15000</v>
      </c>
      <c r="F10023" s="124">
        <v>15300</v>
      </c>
      <c r="G10023" s="124">
        <v>15050</v>
      </c>
      <c r="H10023" s="217">
        <v>4</v>
      </c>
      <c r="I10023" s="124">
        <v>60000</v>
      </c>
      <c r="J10023" s="238">
        <v>20000000</v>
      </c>
      <c r="K10023" s="124">
        <v>301000000000</v>
      </c>
    </row>
    <row r="10024" spans="3:11" x14ac:dyDescent="0.25">
      <c r="C10024" s="201">
        <v>45782</v>
      </c>
      <c r="D10024" s="217" t="s">
        <v>312</v>
      </c>
      <c r="E10024" s="124">
        <v>15000</v>
      </c>
      <c r="F10024" s="124">
        <v>15300</v>
      </c>
      <c r="G10024" s="124">
        <v>15050</v>
      </c>
      <c r="H10024" s="217">
        <v>1</v>
      </c>
      <c r="I10024" s="124">
        <v>15000</v>
      </c>
      <c r="J10024" s="238">
        <v>20000000</v>
      </c>
      <c r="K10024" s="124">
        <v>301000000000</v>
      </c>
    </row>
    <row r="10025" spans="3:11" x14ac:dyDescent="0.25">
      <c r="C10025" s="201">
        <v>45782</v>
      </c>
      <c r="D10025" s="217" t="s">
        <v>312</v>
      </c>
      <c r="E10025" s="124">
        <v>15000</v>
      </c>
      <c r="F10025" s="124">
        <v>15300</v>
      </c>
      <c r="G10025" s="124">
        <v>15050</v>
      </c>
      <c r="H10025" s="217">
        <v>7</v>
      </c>
      <c r="I10025" s="124">
        <v>105000</v>
      </c>
      <c r="J10025" s="238">
        <v>20000000</v>
      </c>
      <c r="K10025" s="124">
        <v>301000000000</v>
      </c>
    </row>
    <row r="10026" spans="3:11" x14ac:dyDescent="0.25">
      <c r="C10026" s="201">
        <v>45782</v>
      </c>
      <c r="D10026" s="217" t="s">
        <v>312</v>
      </c>
      <c r="E10026" s="124">
        <v>15000</v>
      </c>
      <c r="F10026" s="124">
        <v>15300</v>
      </c>
      <c r="G10026" s="124">
        <v>15050</v>
      </c>
      <c r="H10026" s="217">
        <v>10</v>
      </c>
      <c r="I10026" s="124">
        <v>150000</v>
      </c>
      <c r="J10026" s="238">
        <v>20000000</v>
      </c>
      <c r="K10026" s="124">
        <v>301000000000</v>
      </c>
    </row>
    <row r="10027" spans="3:11" x14ac:dyDescent="0.25">
      <c r="C10027" s="201">
        <v>45782</v>
      </c>
      <c r="D10027" s="217" t="s">
        <v>312</v>
      </c>
      <c r="E10027" s="124">
        <v>15000</v>
      </c>
      <c r="F10027" s="124">
        <v>15300</v>
      </c>
      <c r="G10027" s="124">
        <v>15050</v>
      </c>
      <c r="H10027" s="217">
        <v>10</v>
      </c>
      <c r="I10027" s="124">
        <v>150000</v>
      </c>
      <c r="J10027" s="238">
        <v>20000000</v>
      </c>
      <c r="K10027" s="124">
        <v>301000000000</v>
      </c>
    </row>
    <row r="10028" spans="3:11" x14ac:dyDescent="0.25">
      <c r="C10028" s="201">
        <v>45782</v>
      </c>
      <c r="D10028" s="217" t="s">
        <v>312</v>
      </c>
      <c r="E10028" s="124">
        <v>15000</v>
      </c>
      <c r="F10028" s="124">
        <v>15300</v>
      </c>
      <c r="G10028" s="124">
        <v>15050</v>
      </c>
      <c r="H10028" s="217">
        <v>2</v>
      </c>
      <c r="I10028" s="124">
        <v>30000</v>
      </c>
      <c r="J10028" s="238">
        <v>20000000</v>
      </c>
      <c r="K10028" s="124">
        <v>301000000000</v>
      </c>
    </row>
    <row r="10029" spans="3:11" x14ac:dyDescent="0.25">
      <c r="C10029" s="201">
        <v>45782</v>
      </c>
      <c r="D10029" s="217" t="s">
        <v>312</v>
      </c>
      <c r="E10029" s="124">
        <v>15000</v>
      </c>
      <c r="F10029" s="124">
        <v>15300</v>
      </c>
      <c r="G10029" s="124">
        <v>15050</v>
      </c>
      <c r="H10029" s="217">
        <v>32</v>
      </c>
      <c r="I10029" s="124">
        <v>480000</v>
      </c>
      <c r="J10029" s="238">
        <v>20000000</v>
      </c>
      <c r="K10029" s="124">
        <v>301000000000</v>
      </c>
    </row>
    <row r="10030" spans="3:11" x14ac:dyDescent="0.25">
      <c r="C10030" s="201">
        <v>45782</v>
      </c>
      <c r="D10030" s="217" t="s">
        <v>1155</v>
      </c>
      <c r="E10030" s="124">
        <v>20000</v>
      </c>
      <c r="F10030" s="124">
        <v>20000</v>
      </c>
      <c r="G10030" s="124">
        <v>20000</v>
      </c>
      <c r="H10030" s="217">
        <v>2</v>
      </c>
      <c r="I10030" s="124">
        <v>40000</v>
      </c>
      <c r="J10030" s="238">
        <v>2400000</v>
      </c>
      <c r="K10030" s="124">
        <v>48000000000</v>
      </c>
    </row>
    <row r="10031" spans="3:11" x14ac:dyDescent="0.25">
      <c r="C10031" s="201">
        <v>45782</v>
      </c>
      <c r="D10031" s="217" t="s">
        <v>1155</v>
      </c>
      <c r="E10031" s="124">
        <v>20000</v>
      </c>
      <c r="F10031" s="124">
        <v>20000</v>
      </c>
      <c r="G10031" s="124">
        <v>20000</v>
      </c>
      <c r="H10031" s="217">
        <v>7</v>
      </c>
      <c r="I10031" s="124">
        <v>140000</v>
      </c>
      <c r="J10031" s="238">
        <v>2400000</v>
      </c>
      <c r="K10031" s="124">
        <v>48000000000</v>
      </c>
    </row>
    <row r="10032" spans="3:11" x14ac:dyDescent="0.25">
      <c r="C10032" s="201">
        <v>45782</v>
      </c>
      <c r="D10032" s="217" t="s">
        <v>1155</v>
      </c>
      <c r="E10032" s="124">
        <v>20000</v>
      </c>
      <c r="F10032" s="124">
        <v>20000</v>
      </c>
      <c r="G10032" s="124">
        <v>20000</v>
      </c>
      <c r="H10032" s="217">
        <v>10</v>
      </c>
      <c r="I10032" s="124">
        <v>200000</v>
      </c>
      <c r="J10032" s="238">
        <v>2400000</v>
      </c>
      <c r="K10032" s="124">
        <v>48000000000</v>
      </c>
    </row>
    <row r="10033" spans="3:11" x14ac:dyDescent="0.25">
      <c r="C10033" s="201">
        <v>45782</v>
      </c>
      <c r="D10033" s="217" t="s">
        <v>1155</v>
      </c>
      <c r="E10033" s="124">
        <v>20000</v>
      </c>
      <c r="F10033" s="124">
        <v>20000</v>
      </c>
      <c r="G10033" s="124">
        <v>20000</v>
      </c>
      <c r="H10033" s="217">
        <v>8</v>
      </c>
      <c r="I10033" s="124">
        <v>160000</v>
      </c>
      <c r="J10033" s="238">
        <v>2400000</v>
      </c>
      <c r="K10033" s="124">
        <v>48000000000</v>
      </c>
    </row>
    <row r="10034" spans="3:11" x14ac:dyDescent="0.25">
      <c r="C10034" s="201">
        <v>45782</v>
      </c>
      <c r="D10034" s="217" t="s">
        <v>1155</v>
      </c>
      <c r="E10034" s="124">
        <v>20000</v>
      </c>
      <c r="F10034" s="124">
        <v>20000</v>
      </c>
      <c r="G10034" s="124">
        <v>20000</v>
      </c>
      <c r="H10034" s="217">
        <v>1</v>
      </c>
      <c r="I10034" s="124">
        <v>20000</v>
      </c>
      <c r="J10034" s="238">
        <v>2400000</v>
      </c>
      <c r="K10034" s="124">
        <v>48000000000</v>
      </c>
    </row>
    <row r="10035" spans="3:11" x14ac:dyDescent="0.25">
      <c r="C10035" s="201">
        <v>45782</v>
      </c>
      <c r="D10035" s="217" t="s">
        <v>1155</v>
      </c>
      <c r="E10035" s="124">
        <v>20000</v>
      </c>
      <c r="F10035" s="124">
        <v>20000</v>
      </c>
      <c r="G10035" s="124">
        <v>20000</v>
      </c>
      <c r="H10035" s="217">
        <v>2</v>
      </c>
      <c r="I10035" s="124">
        <v>40000</v>
      </c>
      <c r="J10035" s="238">
        <v>2400000</v>
      </c>
      <c r="K10035" s="124">
        <v>48000000000</v>
      </c>
    </row>
    <row r="10036" spans="3:11" x14ac:dyDescent="0.25">
      <c r="C10036" s="201">
        <v>45782</v>
      </c>
      <c r="D10036" s="217" t="s">
        <v>1155</v>
      </c>
      <c r="E10036" s="124">
        <v>20000</v>
      </c>
      <c r="F10036" s="124">
        <v>20000</v>
      </c>
      <c r="G10036" s="124">
        <v>20000</v>
      </c>
      <c r="H10036" s="217">
        <v>3</v>
      </c>
      <c r="I10036" s="124">
        <v>60000</v>
      </c>
      <c r="J10036" s="238">
        <v>2400000</v>
      </c>
      <c r="K10036" s="124">
        <v>48000000000</v>
      </c>
    </row>
    <row r="10037" spans="3:11" x14ac:dyDescent="0.25">
      <c r="C10037" s="201">
        <v>45782</v>
      </c>
      <c r="D10037" s="217" t="s">
        <v>1155</v>
      </c>
      <c r="E10037" s="124">
        <v>20000</v>
      </c>
      <c r="F10037" s="124">
        <v>20000</v>
      </c>
      <c r="G10037" s="124">
        <v>20000</v>
      </c>
      <c r="H10037" s="217">
        <v>5</v>
      </c>
      <c r="I10037" s="124">
        <v>100000</v>
      </c>
      <c r="J10037" s="238">
        <v>2400000</v>
      </c>
      <c r="K10037" s="124">
        <v>48000000000</v>
      </c>
    </row>
    <row r="10038" spans="3:11" x14ac:dyDescent="0.25">
      <c r="C10038" s="201">
        <v>45782</v>
      </c>
      <c r="D10038" s="217" t="s">
        <v>1155</v>
      </c>
      <c r="E10038" s="124">
        <v>20000</v>
      </c>
      <c r="F10038" s="124">
        <v>20000</v>
      </c>
      <c r="G10038" s="124">
        <v>20000</v>
      </c>
      <c r="H10038" s="217">
        <v>16</v>
      </c>
      <c r="I10038" s="124">
        <v>320000</v>
      </c>
      <c r="J10038" s="238">
        <v>2400000</v>
      </c>
      <c r="K10038" s="124">
        <v>48000000000</v>
      </c>
    </row>
    <row r="10039" spans="3:11" x14ac:dyDescent="0.25">
      <c r="C10039" s="201">
        <v>45782</v>
      </c>
      <c r="D10039" s="217" t="s">
        <v>1155</v>
      </c>
      <c r="E10039" s="124">
        <v>20000</v>
      </c>
      <c r="F10039" s="124">
        <v>20000</v>
      </c>
      <c r="G10039" s="124">
        <v>20000</v>
      </c>
      <c r="H10039" s="217">
        <v>3</v>
      </c>
      <c r="I10039" s="124">
        <v>60000</v>
      </c>
      <c r="J10039" s="238">
        <v>2400000</v>
      </c>
      <c r="K10039" s="124">
        <v>48000000000</v>
      </c>
    </row>
    <row r="10040" spans="3:11" x14ac:dyDescent="0.25">
      <c r="C10040" s="201">
        <v>45782</v>
      </c>
      <c r="D10040" s="217" t="s">
        <v>1155</v>
      </c>
      <c r="E10040" s="124">
        <v>20000</v>
      </c>
      <c r="F10040" s="124">
        <v>20000</v>
      </c>
      <c r="G10040" s="124">
        <v>20000</v>
      </c>
      <c r="H10040" s="217">
        <v>1</v>
      </c>
      <c r="I10040" s="124">
        <v>20000</v>
      </c>
      <c r="J10040" s="238">
        <v>2400000</v>
      </c>
      <c r="K10040" s="124">
        <v>48000000000</v>
      </c>
    </row>
    <row r="10041" spans="3:11" x14ac:dyDescent="0.25">
      <c r="C10041" s="201">
        <v>45782</v>
      </c>
      <c r="D10041" s="217" t="s">
        <v>312</v>
      </c>
      <c r="E10041" s="124">
        <v>15000</v>
      </c>
      <c r="F10041" s="124">
        <v>15300</v>
      </c>
      <c r="G10041" s="124">
        <v>15050</v>
      </c>
      <c r="H10041" s="217">
        <v>1</v>
      </c>
      <c r="I10041" s="124">
        <v>15000</v>
      </c>
      <c r="J10041" s="238">
        <v>20000000</v>
      </c>
      <c r="K10041" s="124">
        <v>301000000000</v>
      </c>
    </row>
    <row r="10042" spans="3:11" x14ac:dyDescent="0.25">
      <c r="C10042" s="201">
        <v>45782</v>
      </c>
      <c r="D10042" s="217" t="s">
        <v>312</v>
      </c>
      <c r="E10042" s="124">
        <v>14950</v>
      </c>
      <c r="F10042" s="124">
        <v>15300</v>
      </c>
      <c r="G10042" s="124">
        <v>15050</v>
      </c>
      <c r="H10042" s="217">
        <v>2</v>
      </c>
      <c r="I10042" s="124">
        <v>29900</v>
      </c>
      <c r="J10042" s="238">
        <v>20000000</v>
      </c>
      <c r="K10042" s="124">
        <v>301000000000</v>
      </c>
    </row>
    <row r="10043" spans="3:11" x14ac:dyDescent="0.25">
      <c r="C10043" s="201">
        <v>45782</v>
      </c>
      <c r="D10043" s="217" t="s">
        <v>312</v>
      </c>
      <c r="E10043" s="124">
        <v>15000</v>
      </c>
      <c r="F10043" s="124">
        <v>15300</v>
      </c>
      <c r="G10043" s="124">
        <v>15050</v>
      </c>
      <c r="H10043" s="217">
        <v>2</v>
      </c>
      <c r="I10043" s="124">
        <v>30000</v>
      </c>
      <c r="J10043" s="238">
        <v>20000000</v>
      </c>
      <c r="K10043" s="124">
        <v>301000000000</v>
      </c>
    </row>
    <row r="10044" spans="3:11" x14ac:dyDescent="0.25">
      <c r="C10044" s="201">
        <v>45782</v>
      </c>
      <c r="D10044" s="217" t="s">
        <v>312</v>
      </c>
      <c r="E10044" s="124">
        <v>15000</v>
      </c>
      <c r="F10044" s="124">
        <v>15300</v>
      </c>
      <c r="G10044" s="124">
        <v>15050</v>
      </c>
      <c r="H10044" s="217">
        <v>2</v>
      </c>
      <c r="I10044" s="124">
        <v>30000</v>
      </c>
      <c r="J10044" s="238">
        <v>20000000</v>
      </c>
      <c r="K10044" s="124">
        <v>301000000000</v>
      </c>
    </row>
    <row r="10045" spans="3:11" x14ac:dyDescent="0.25">
      <c r="C10045" s="201">
        <v>45782</v>
      </c>
      <c r="D10045" s="217" t="s">
        <v>312</v>
      </c>
      <c r="E10045" s="124">
        <v>15000</v>
      </c>
      <c r="F10045" s="124">
        <v>15300</v>
      </c>
      <c r="G10045" s="124">
        <v>15050</v>
      </c>
      <c r="H10045" s="217">
        <v>2</v>
      </c>
      <c r="I10045" s="124">
        <v>30000</v>
      </c>
      <c r="J10045" s="238">
        <v>20000000</v>
      </c>
      <c r="K10045" s="124">
        <v>301000000000</v>
      </c>
    </row>
    <row r="10046" spans="3:11" x14ac:dyDescent="0.25">
      <c r="C10046" s="201">
        <v>45782</v>
      </c>
      <c r="D10046" s="217" t="s">
        <v>312</v>
      </c>
      <c r="E10046" s="124">
        <v>15050</v>
      </c>
      <c r="F10046" s="124">
        <v>15300</v>
      </c>
      <c r="G10046" s="124">
        <v>15050</v>
      </c>
      <c r="H10046" s="217">
        <v>1</v>
      </c>
      <c r="I10046" s="124">
        <v>15050</v>
      </c>
      <c r="J10046" s="238">
        <v>20000000</v>
      </c>
      <c r="K10046" s="124">
        <v>301000000000</v>
      </c>
    </row>
    <row r="10047" spans="3:11" x14ac:dyDescent="0.25">
      <c r="C10047" s="201">
        <v>45782</v>
      </c>
      <c r="D10047" s="217" t="s">
        <v>1155</v>
      </c>
      <c r="E10047" s="124">
        <v>20000</v>
      </c>
      <c r="F10047" s="124">
        <v>20000</v>
      </c>
      <c r="G10047" s="124">
        <v>20000</v>
      </c>
      <c r="H10047" s="217">
        <v>1</v>
      </c>
      <c r="I10047" s="124">
        <v>20000</v>
      </c>
      <c r="J10047" s="238">
        <v>2400000</v>
      </c>
      <c r="K10047" s="124">
        <v>48000000000</v>
      </c>
    </row>
    <row r="10048" spans="3:11" x14ac:dyDescent="0.25">
      <c r="C10048" s="201">
        <v>45782</v>
      </c>
      <c r="D10048" s="217" t="s">
        <v>1155</v>
      </c>
      <c r="E10048" s="124">
        <v>20000</v>
      </c>
      <c r="F10048" s="124">
        <v>20000</v>
      </c>
      <c r="G10048" s="124">
        <v>20000</v>
      </c>
      <c r="H10048" s="217">
        <v>3</v>
      </c>
      <c r="I10048" s="124">
        <v>60000</v>
      </c>
      <c r="J10048" s="238">
        <v>2400000</v>
      </c>
      <c r="K10048" s="124">
        <v>48000000000</v>
      </c>
    </row>
    <row r="10049" spans="3:11" x14ac:dyDescent="0.25">
      <c r="C10049" s="201">
        <v>45782</v>
      </c>
      <c r="D10049" s="217" t="s">
        <v>312</v>
      </c>
      <c r="E10049" s="124">
        <v>15050</v>
      </c>
      <c r="F10049" s="124">
        <v>15300</v>
      </c>
      <c r="G10049" s="124">
        <v>15050</v>
      </c>
      <c r="H10049" s="217">
        <v>1</v>
      </c>
      <c r="I10049" s="124">
        <v>15050</v>
      </c>
      <c r="J10049" s="238">
        <v>20000000</v>
      </c>
      <c r="K10049" s="124">
        <v>301000000000</v>
      </c>
    </row>
    <row r="10050" spans="3:11" x14ac:dyDescent="0.25">
      <c r="C10050" s="201">
        <v>45782</v>
      </c>
      <c r="D10050" s="217" t="s">
        <v>312</v>
      </c>
      <c r="E10050" s="124">
        <v>15050</v>
      </c>
      <c r="F10050" s="124">
        <v>15300</v>
      </c>
      <c r="G10050" s="124">
        <v>15050</v>
      </c>
      <c r="H10050" s="217">
        <v>2</v>
      </c>
      <c r="I10050" s="124">
        <v>30100</v>
      </c>
      <c r="J10050" s="238">
        <v>20000000</v>
      </c>
      <c r="K10050" s="124">
        <v>301000000000</v>
      </c>
    </row>
    <row r="10051" spans="3:11" x14ac:dyDescent="0.25">
      <c r="C10051" s="201">
        <v>45782</v>
      </c>
      <c r="D10051" s="217" t="s">
        <v>1155</v>
      </c>
      <c r="E10051" s="124">
        <v>20000</v>
      </c>
      <c r="F10051" s="124">
        <v>20000</v>
      </c>
      <c r="G10051" s="124">
        <v>20000</v>
      </c>
      <c r="H10051" s="217">
        <v>1</v>
      </c>
      <c r="I10051" s="124">
        <v>20000</v>
      </c>
      <c r="J10051" s="238">
        <v>2400000</v>
      </c>
      <c r="K10051" s="124">
        <v>48000000000</v>
      </c>
    </row>
    <row r="10052" spans="3:11" x14ac:dyDescent="0.25">
      <c r="C10052" s="201">
        <v>45782</v>
      </c>
      <c r="D10052" s="217" t="s">
        <v>312</v>
      </c>
      <c r="E10052" s="124">
        <v>15050</v>
      </c>
      <c r="F10052" s="124">
        <v>15300</v>
      </c>
      <c r="G10052" s="124">
        <v>15050</v>
      </c>
      <c r="H10052" s="217">
        <v>60</v>
      </c>
      <c r="I10052" s="124">
        <v>903000</v>
      </c>
      <c r="J10052" s="238">
        <v>20000000</v>
      </c>
      <c r="K10052" s="124">
        <v>301000000000</v>
      </c>
    </row>
    <row r="10053" spans="3:11" x14ac:dyDescent="0.25">
      <c r="C10053" s="201">
        <v>45782</v>
      </c>
      <c r="D10053" s="217" t="s">
        <v>312</v>
      </c>
      <c r="E10053" s="124">
        <v>15050</v>
      </c>
      <c r="F10053" s="124">
        <v>15300</v>
      </c>
      <c r="G10053" s="124">
        <v>15050</v>
      </c>
      <c r="H10053" s="217">
        <v>1</v>
      </c>
      <c r="I10053" s="124">
        <v>15050</v>
      </c>
      <c r="J10053" s="238">
        <v>20000000</v>
      </c>
      <c r="K10053" s="124">
        <v>301000000000</v>
      </c>
    </row>
    <row r="10054" spans="3:11" x14ac:dyDescent="0.25">
      <c r="C10054" s="201">
        <v>45782</v>
      </c>
      <c r="D10054" s="217" t="s">
        <v>312</v>
      </c>
      <c r="E10054" s="124">
        <v>15050</v>
      </c>
      <c r="F10054" s="124">
        <v>15300</v>
      </c>
      <c r="G10054" s="124">
        <v>15050</v>
      </c>
      <c r="H10054" s="217">
        <v>1</v>
      </c>
      <c r="I10054" s="124">
        <v>15050</v>
      </c>
      <c r="J10054" s="238">
        <v>20000000</v>
      </c>
      <c r="K10054" s="124">
        <v>301000000000</v>
      </c>
    </row>
    <row r="10055" spans="3:11" x14ac:dyDescent="0.25">
      <c r="C10055" s="201">
        <v>45782</v>
      </c>
      <c r="D10055" s="217" t="s">
        <v>312</v>
      </c>
      <c r="E10055" s="124">
        <v>15050</v>
      </c>
      <c r="F10055" s="124">
        <v>15300</v>
      </c>
      <c r="G10055" s="124">
        <v>15050</v>
      </c>
      <c r="H10055" s="217">
        <v>1</v>
      </c>
      <c r="I10055" s="124">
        <v>15050</v>
      </c>
      <c r="J10055" s="238">
        <v>20000000</v>
      </c>
      <c r="K10055" s="124">
        <v>301000000000</v>
      </c>
    </row>
    <row r="10056" spans="3:11" x14ac:dyDescent="0.25">
      <c r="C10056" s="201">
        <v>45782</v>
      </c>
      <c r="D10056" s="217" t="s">
        <v>312</v>
      </c>
      <c r="E10056" s="124">
        <v>15050</v>
      </c>
      <c r="F10056" s="124">
        <v>15300</v>
      </c>
      <c r="G10056" s="124">
        <v>15050</v>
      </c>
      <c r="H10056" s="217">
        <v>1</v>
      </c>
      <c r="I10056" s="124">
        <v>15050</v>
      </c>
      <c r="J10056" s="238">
        <v>20000000</v>
      </c>
      <c r="K10056" s="124">
        <v>301000000000</v>
      </c>
    </row>
    <row r="10057" spans="3:11" x14ac:dyDescent="0.25">
      <c r="C10057" s="201">
        <v>45782</v>
      </c>
      <c r="D10057" s="217" t="s">
        <v>312</v>
      </c>
      <c r="E10057" s="124">
        <v>15050</v>
      </c>
      <c r="F10057" s="124">
        <v>15300</v>
      </c>
      <c r="G10057" s="124">
        <v>15050</v>
      </c>
      <c r="H10057" s="217">
        <v>3</v>
      </c>
      <c r="I10057" s="124">
        <v>45150</v>
      </c>
      <c r="J10057" s="238">
        <v>20000000</v>
      </c>
      <c r="K10057" s="124">
        <v>301000000000</v>
      </c>
    </row>
    <row r="10058" spans="3:11" x14ac:dyDescent="0.25">
      <c r="C10058" s="201">
        <v>45782</v>
      </c>
      <c r="D10058" s="217" t="s">
        <v>1155</v>
      </c>
      <c r="E10058" s="124">
        <v>20000</v>
      </c>
      <c r="F10058" s="124">
        <v>20000</v>
      </c>
      <c r="G10058" s="124">
        <v>20000</v>
      </c>
      <c r="H10058" s="217">
        <v>1</v>
      </c>
      <c r="I10058" s="124">
        <v>20000</v>
      </c>
      <c r="J10058" s="238">
        <v>2400000</v>
      </c>
      <c r="K10058" s="124">
        <v>48000000000</v>
      </c>
    </row>
    <row r="10059" spans="3:11" x14ac:dyDescent="0.25">
      <c r="C10059" s="201">
        <v>45782</v>
      </c>
      <c r="D10059" s="217" t="s">
        <v>312</v>
      </c>
      <c r="E10059" s="124">
        <v>15050</v>
      </c>
      <c r="F10059" s="124">
        <v>15300</v>
      </c>
      <c r="G10059" s="124">
        <v>15050</v>
      </c>
      <c r="H10059" s="217">
        <v>2</v>
      </c>
      <c r="I10059" s="124">
        <v>30100</v>
      </c>
      <c r="J10059" s="238">
        <v>20000000</v>
      </c>
      <c r="K10059" s="124">
        <v>301000000000</v>
      </c>
    </row>
    <row r="10060" spans="3:11" x14ac:dyDescent="0.25">
      <c r="C10060" s="201">
        <v>45782</v>
      </c>
      <c r="D10060" s="217" t="s">
        <v>310</v>
      </c>
      <c r="E10060" s="124">
        <v>65000</v>
      </c>
      <c r="F10060" s="124">
        <v>64000</v>
      </c>
      <c r="G10060" s="124">
        <v>64000</v>
      </c>
      <c r="H10060" s="217">
        <v>1</v>
      </c>
      <c r="I10060" s="124">
        <v>65000</v>
      </c>
      <c r="J10060" s="238">
        <v>19450000</v>
      </c>
      <c r="K10060" s="124">
        <v>1244800000000</v>
      </c>
    </row>
    <row r="10061" spans="3:11" x14ac:dyDescent="0.25">
      <c r="C10061" s="201">
        <v>45782</v>
      </c>
      <c r="D10061" s="217" t="s">
        <v>310</v>
      </c>
      <c r="E10061" s="124">
        <v>64000</v>
      </c>
      <c r="F10061" s="124">
        <v>64000</v>
      </c>
      <c r="G10061" s="124">
        <v>64000</v>
      </c>
      <c r="H10061" s="217">
        <v>1</v>
      </c>
      <c r="I10061" s="124">
        <v>64000</v>
      </c>
      <c r="J10061" s="238">
        <v>19450000</v>
      </c>
      <c r="K10061" s="124">
        <v>1244800000000</v>
      </c>
    </row>
    <row r="10062" spans="3:11" x14ac:dyDescent="0.25">
      <c r="C10062" s="201">
        <v>45782</v>
      </c>
      <c r="D10062" s="217" t="s">
        <v>1155</v>
      </c>
      <c r="E10062" s="124">
        <v>20000</v>
      </c>
      <c r="F10062" s="124">
        <v>20000</v>
      </c>
      <c r="G10062" s="124">
        <v>20000</v>
      </c>
      <c r="H10062" s="217">
        <v>1</v>
      </c>
      <c r="I10062" s="124">
        <v>20000</v>
      </c>
      <c r="J10062" s="238">
        <v>2400000</v>
      </c>
      <c r="K10062" s="124">
        <v>48000000000</v>
      </c>
    </row>
    <row r="10063" spans="3:11" x14ac:dyDescent="0.25">
      <c r="C10063" s="201">
        <v>45782</v>
      </c>
      <c r="D10063" s="217" t="s">
        <v>312</v>
      </c>
      <c r="E10063" s="124">
        <v>15000</v>
      </c>
      <c r="F10063" s="124">
        <v>15300</v>
      </c>
      <c r="G10063" s="124">
        <v>15050</v>
      </c>
      <c r="H10063" s="217">
        <v>2</v>
      </c>
      <c r="I10063" s="124">
        <v>30000</v>
      </c>
      <c r="J10063" s="238">
        <v>20000000</v>
      </c>
      <c r="K10063" s="124">
        <v>301000000000</v>
      </c>
    </row>
    <row r="10064" spans="3:11" x14ac:dyDescent="0.25">
      <c r="C10064" s="201">
        <v>45782</v>
      </c>
      <c r="D10064" s="217" t="s">
        <v>312</v>
      </c>
      <c r="E10064" s="124">
        <v>15000</v>
      </c>
      <c r="F10064" s="124">
        <v>15300</v>
      </c>
      <c r="G10064" s="124">
        <v>15050</v>
      </c>
      <c r="H10064" s="217">
        <v>38</v>
      </c>
      <c r="I10064" s="124">
        <v>570000</v>
      </c>
      <c r="J10064" s="238">
        <v>20000000</v>
      </c>
      <c r="K10064" s="124">
        <v>301000000000</v>
      </c>
    </row>
    <row r="10065" spans="3:11" x14ac:dyDescent="0.25">
      <c r="C10065" s="201">
        <v>45782</v>
      </c>
      <c r="D10065" s="217" t="s">
        <v>1155</v>
      </c>
      <c r="E10065" s="124">
        <v>20000</v>
      </c>
      <c r="F10065" s="124">
        <v>20000</v>
      </c>
      <c r="G10065" s="124">
        <v>20000</v>
      </c>
      <c r="H10065" s="217">
        <v>5</v>
      </c>
      <c r="I10065" s="124">
        <v>100000</v>
      </c>
      <c r="J10065" s="238">
        <v>2400000</v>
      </c>
      <c r="K10065" s="124">
        <v>48000000000</v>
      </c>
    </row>
    <row r="10066" spans="3:11" x14ac:dyDescent="0.25">
      <c r="C10066" s="201">
        <v>45782</v>
      </c>
      <c r="D10066" s="217" t="s">
        <v>1155</v>
      </c>
      <c r="E10066" s="124">
        <v>20000</v>
      </c>
      <c r="F10066" s="124">
        <v>20000</v>
      </c>
      <c r="G10066" s="124">
        <v>20000</v>
      </c>
      <c r="H10066" s="217">
        <v>1</v>
      </c>
      <c r="I10066" s="124">
        <v>20000</v>
      </c>
      <c r="J10066" s="238">
        <v>2400000</v>
      </c>
      <c r="K10066" s="124">
        <v>48000000000</v>
      </c>
    </row>
    <row r="10067" spans="3:11" x14ac:dyDescent="0.25">
      <c r="C10067" s="201">
        <v>45782</v>
      </c>
      <c r="D10067" s="217" t="s">
        <v>1154</v>
      </c>
      <c r="E10067" s="124">
        <v>23000</v>
      </c>
      <c r="F10067" s="124">
        <v>22500</v>
      </c>
      <c r="G10067" s="124">
        <v>23399</v>
      </c>
      <c r="H10067" s="217">
        <v>3</v>
      </c>
      <c r="I10067" s="124">
        <v>69000</v>
      </c>
      <c r="J10067" s="238">
        <v>600000</v>
      </c>
      <c r="K10067" s="124">
        <v>14039400000</v>
      </c>
    </row>
    <row r="10068" spans="3:11" x14ac:dyDescent="0.25">
      <c r="C10068" s="201">
        <v>45782</v>
      </c>
      <c r="D10068" s="217" t="s">
        <v>1154</v>
      </c>
      <c r="E10068" s="124">
        <v>23399</v>
      </c>
      <c r="F10068" s="124">
        <v>22500</v>
      </c>
      <c r="G10068" s="124">
        <v>23399</v>
      </c>
      <c r="H10068" s="217">
        <v>2</v>
      </c>
      <c r="I10068" s="124">
        <v>46798</v>
      </c>
      <c r="J10068" s="238">
        <v>600000</v>
      </c>
      <c r="K10068" s="124">
        <v>14039400000</v>
      </c>
    </row>
    <row r="10069" spans="3:11" x14ac:dyDescent="0.25">
      <c r="C10069" s="201">
        <v>45782</v>
      </c>
      <c r="D10069" s="217" t="s">
        <v>312</v>
      </c>
      <c r="E10069" s="124">
        <v>15050</v>
      </c>
      <c r="F10069" s="124">
        <v>15300</v>
      </c>
      <c r="G10069" s="124">
        <v>15050</v>
      </c>
      <c r="H10069" s="217">
        <v>8</v>
      </c>
      <c r="I10069" s="124">
        <v>120400</v>
      </c>
      <c r="J10069" s="238">
        <v>20000000</v>
      </c>
      <c r="K10069" s="124">
        <v>301000000000</v>
      </c>
    </row>
    <row r="10070" spans="3:11" x14ac:dyDescent="0.25">
      <c r="C10070" s="201">
        <v>45783</v>
      </c>
      <c r="D10070" s="217" t="s">
        <v>1154</v>
      </c>
      <c r="E10070" s="124">
        <v>23350</v>
      </c>
      <c r="F10070" s="124">
        <v>23399</v>
      </c>
      <c r="G10070" s="124">
        <v>22500</v>
      </c>
      <c r="H10070" s="217">
        <v>2</v>
      </c>
      <c r="I10070" s="124">
        <v>46700</v>
      </c>
      <c r="J10070" s="238">
        <v>600000</v>
      </c>
      <c r="K10070" s="124">
        <v>13500000000</v>
      </c>
    </row>
    <row r="10071" spans="3:11" x14ac:dyDescent="0.25">
      <c r="C10071" s="201">
        <v>45783</v>
      </c>
      <c r="D10071" s="217" t="s">
        <v>1154</v>
      </c>
      <c r="E10071" s="124">
        <v>23350</v>
      </c>
      <c r="F10071" s="124">
        <v>23399</v>
      </c>
      <c r="G10071" s="124">
        <v>22500</v>
      </c>
      <c r="H10071" s="217">
        <v>1</v>
      </c>
      <c r="I10071" s="124">
        <v>23350</v>
      </c>
      <c r="J10071" s="238">
        <v>600000</v>
      </c>
      <c r="K10071" s="124">
        <v>13500000000</v>
      </c>
    </row>
    <row r="10072" spans="3:11" x14ac:dyDescent="0.25">
      <c r="C10072" s="201">
        <v>45783</v>
      </c>
      <c r="D10072" s="217" t="s">
        <v>1154</v>
      </c>
      <c r="E10072" s="124">
        <v>23350</v>
      </c>
      <c r="F10072" s="124">
        <v>23399</v>
      </c>
      <c r="G10072" s="124">
        <v>22500</v>
      </c>
      <c r="H10072" s="217">
        <v>2</v>
      </c>
      <c r="I10072" s="124">
        <v>46700</v>
      </c>
      <c r="J10072" s="238">
        <v>600000</v>
      </c>
      <c r="K10072" s="124">
        <v>13500000000</v>
      </c>
    </row>
    <row r="10073" spans="3:11" x14ac:dyDescent="0.25">
      <c r="C10073" s="201">
        <v>45783</v>
      </c>
      <c r="D10073" s="217" t="s">
        <v>312</v>
      </c>
      <c r="E10073" s="124">
        <v>15050</v>
      </c>
      <c r="F10073" s="124">
        <v>15050</v>
      </c>
      <c r="G10073" s="124">
        <v>15030</v>
      </c>
      <c r="H10073" s="217">
        <v>1</v>
      </c>
      <c r="I10073" s="124">
        <v>15050</v>
      </c>
      <c r="J10073" s="238">
        <v>20000000</v>
      </c>
      <c r="K10073" s="124">
        <v>300600000000</v>
      </c>
    </row>
    <row r="10074" spans="3:11" x14ac:dyDescent="0.25">
      <c r="C10074" s="201">
        <v>45783</v>
      </c>
      <c r="D10074" s="217" t="s">
        <v>312</v>
      </c>
      <c r="E10074" s="124">
        <v>15050</v>
      </c>
      <c r="F10074" s="124">
        <v>15050</v>
      </c>
      <c r="G10074" s="124">
        <v>15030</v>
      </c>
      <c r="H10074" s="217">
        <v>3</v>
      </c>
      <c r="I10074" s="124">
        <v>45150</v>
      </c>
      <c r="J10074" s="238">
        <v>20000000</v>
      </c>
      <c r="K10074" s="124">
        <v>300600000000</v>
      </c>
    </row>
    <row r="10075" spans="3:11" x14ac:dyDescent="0.25">
      <c r="C10075" s="201">
        <v>45783</v>
      </c>
      <c r="D10075" s="217" t="s">
        <v>312</v>
      </c>
      <c r="E10075" s="124">
        <v>15050</v>
      </c>
      <c r="F10075" s="124">
        <v>15050</v>
      </c>
      <c r="G10075" s="124">
        <v>15030</v>
      </c>
      <c r="H10075" s="217">
        <v>2</v>
      </c>
      <c r="I10075" s="124">
        <v>30100</v>
      </c>
      <c r="J10075" s="238">
        <v>20000000</v>
      </c>
      <c r="K10075" s="124">
        <v>300600000000</v>
      </c>
    </row>
    <row r="10076" spans="3:11" x14ac:dyDescent="0.25">
      <c r="C10076" s="201">
        <v>45783</v>
      </c>
      <c r="D10076" s="217" t="s">
        <v>312</v>
      </c>
      <c r="E10076" s="124">
        <v>15050</v>
      </c>
      <c r="F10076" s="124">
        <v>15050</v>
      </c>
      <c r="G10076" s="124">
        <v>15030</v>
      </c>
      <c r="H10076" s="217">
        <v>2</v>
      </c>
      <c r="I10076" s="124">
        <v>30100</v>
      </c>
      <c r="J10076" s="238">
        <v>20000000</v>
      </c>
      <c r="K10076" s="124">
        <v>300600000000</v>
      </c>
    </row>
    <row r="10077" spans="3:11" x14ac:dyDescent="0.25">
      <c r="C10077" s="201">
        <v>45783</v>
      </c>
      <c r="D10077" s="217" t="s">
        <v>312</v>
      </c>
      <c r="E10077" s="124">
        <v>15050</v>
      </c>
      <c r="F10077" s="124">
        <v>15050</v>
      </c>
      <c r="G10077" s="124">
        <v>15030</v>
      </c>
      <c r="H10077" s="217">
        <v>1</v>
      </c>
      <c r="I10077" s="124">
        <v>15050</v>
      </c>
      <c r="J10077" s="238">
        <v>20000000</v>
      </c>
      <c r="K10077" s="124">
        <v>300600000000</v>
      </c>
    </row>
    <row r="10078" spans="3:11" x14ac:dyDescent="0.25">
      <c r="C10078" s="201">
        <v>45783</v>
      </c>
      <c r="D10078" s="217" t="s">
        <v>312</v>
      </c>
      <c r="E10078" s="124">
        <v>15050</v>
      </c>
      <c r="F10078" s="124">
        <v>15050</v>
      </c>
      <c r="G10078" s="124">
        <v>15030</v>
      </c>
      <c r="H10078" s="217">
        <v>1</v>
      </c>
      <c r="I10078" s="124">
        <v>15050</v>
      </c>
      <c r="J10078" s="238">
        <v>20000000</v>
      </c>
      <c r="K10078" s="124">
        <v>300600000000</v>
      </c>
    </row>
    <row r="10079" spans="3:11" x14ac:dyDescent="0.25">
      <c r="C10079" s="201">
        <v>45783</v>
      </c>
      <c r="D10079" s="217" t="s">
        <v>312</v>
      </c>
      <c r="E10079" s="124">
        <v>15050</v>
      </c>
      <c r="F10079" s="124">
        <v>15050</v>
      </c>
      <c r="G10079" s="124">
        <v>15030</v>
      </c>
      <c r="H10079" s="217">
        <v>4</v>
      </c>
      <c r="I10079" s="124">
        <v>60200</v>
      </c>
      <c r="J10079" s="238">
        <v>20000000</v>
      </c>
      <c r="K10079" s="124">
        <v>300600000000</v>
      </c>
    </row>
    <row r="10080" spans="3:11" x14ac:dyDescent="0.25">
      <c r="C10080" s="201">
        <v>45783</v>
      </c>
      <c r="D10080" s="217" t="s">
        <v>312</v>
      </c>
      <c r="E10080" s="124">
        <v>15050</v>
      </c>
      <c r="F10080" s="124">
        <v>15050</v>
      </c>
      <c r="G10080" s="124">
        <v>15030</v>
      </c>
      <c r="H10080" s="217">
        <v>5</v>
      </c>
      <c r="I10080" s="124">
        <v>75250</v>
      </c>
      <c r="J10080" s="238">
        <v>20000000</v>
      </c>
      <c r="K10080" s="124">
        <v>300600000000</v>
      </c>
    </row>
    <row r="10081" spans="3:11" x14ac:dyDescent="0.25">
      <c r="C10081" s="201">
        <v>45783</v>
      </c>
      <c r="D10081" s="217" t="s">
        <v>312</v>
      </c>
      <c r="E10081" s="124">
        <v>15050</v>
      </c>
      <c r="F10081" s="124">
        <v>15050</v>
      </c>
      <c r="G10081" s="124">
        <v>15030</v>
      </c>
      <c r="H10081" s="217">
        <v>3</v>
      </c>
      <c r="I10081" s="124">
        <v>45150</v>
      </c>
      <c r="J10081" s="238">
        <v>20000000</v>
      </c>
      <c r="K10081" s="124">
        <v>300600000000</v>
      </c>
    </row>
    <row r="10082" spans="3:11" x14ac:dyDescent="0.25">
      <c r="C10082" s="201">
        <v>45783</v>
      </c>
      <c r="D10082" s="217" t="s">
        <v>312</v>
      </c>
      <c r="E10082" s="124">
        <v>15050</v>
      </c>
      <c r="F10082" s="124">
        <v>15050</v>
      </c>
      <c r="G10082" s="124">
        <v>15030</v>
      </c>
      <c r="H10082" s="217">
        <v>4</v>
      </c>
      <c r="I10082" s="124">
        <v>60200</v>
      </c>
      <c r="J10082" s="238">
        <v>20000000</v>
      </c>
      <c r="K10082" s="124">
        <v>300600000000</v>
      </c>
    </row>
    <row r="10083" spans="3:11" x14ac:dyDescent="0.25">
      <c r="C10083" s="201">
        <v>45783</v>
      </c>
      <c r="D10083" s="217" t="s">
        <v>312</v>
      </c>
      <c r="E10083" s="124">
        <v>15050</v>
      </c>
      <c r="F10083" s="124">
        <v>15050</v>
      </c>
      <c r="G10083" s="124">
        <v>15030</v>
      </c>
      <c r="H10083" s="217">
        <v>1</v>
      </c>
      <c r="I10083" s="124">
        <v>15050</v>
      </c>
      <c r="J10083" s="238">
        <v>20000000</v>
      </c>
      <c r="K10083" s="124">
        <v>300600000000</v>
      </c>
    </row>
    <row r="10084" spans="3:11" x14ac:dyDescent="0.25">
      <c r="C10084" s="201">
        <v>45783</v>
      </c>
      <c r="D10084" s="217" t="s">
        <v>1155</v>
      </c>
      <c r="E10084" s="124">
        <v>20000</v>
      </c>
      <c r="F10084" s="124">
        <v>20000</v>
      </c>
      <c r="G10084" s="124">
        <v>20000</v>
      </c>
      <c r="H10084" s="217">
        <v>2</v>
      </c>
      <c r="I10084" s="124">
        <v>40000</v>
      </c>
      <c r="J10084" s="238">
        <v>2400000</v>
      </c>
      <c r="K10084" s="124">
        <v>48000000000</v>
      </c>
    </row>
    <row r="10085" spans="3:11" x14ac:dyDescent="0.25">
      <c r="C10085" s="201">
        <v>45783</v>
      </c>
      <c r="D10085" s="217" t="s">
        <v>1155</v>
      </c>
      <c r="E10085" s="124">
        <v>20000</v>
      </c>
      <c r="F10085" s="124">
        <v>20000</v>
      </c>
      <c r="G10085" s="124">
        <v>20000</v>
      </c>
      <c r="H10085" s="217">
        <v>2</v>
      </c>
      <c r="I10085" s="124">
        <v>40000</v>
      </c>
      <c r="J10085" s="238">
        <v>2400000</v>
      </c>
      <c r="K10085" s="124">
        <v>48000000000</v>
      </c>
    </row>
    <row r="10086" spans="3:11" x14ac:dyDescent="0.25">
      <c r="C10086" s="201">
        <v>45783</v>
      </c>
      <c r="D10086" s="217" t="s">
        <v>1155</v>
      </c>
      <c r="E10086" s="124">
        <v>20000</v>
      </c>
      <c r="F10086" s="124">
        <v>20000</v>
      </c>
      <c r="G10086" s="124">
        <v>20000</v>
      </c>
      <c r="H10086" s="217">
        <v>25</v>
      </c>
      <c r="I10086" s="124">
        <v>500000</v>
      </c>
      <c r="J10086" s="238">
        <v>2400000</v>
      </c>
      <c r="K10086" s="124">
        <v>48000000000</v>
      </c>
    </row>
    <row r="10087" spans="3:11" x14ac:dyDescent="0.25">
      <c r="C10087" s="201">
        <v>45783</v>
      </c>
      <c r="D10087" s="217" t="s">
        <v>1155</v>
      </c>
      <c r="E10087" s="124">
        <v>20000</v>
      </c>
      <c r="F10087" s="124">
        <v>20000</v>
      </c>
      <c r="G10087" s="124">
        <v>20000</v>
      </c>
      <c r="H10087" s="217">
        <v>12</v>
      </c>
      <c r="I10087" s="124">
        <v>240000</v>
      </c>
      <c r="J10087" s="238">
        <v>2400000</v>
      </c>
      <c r="K10087" s="124">
        <v>48000000000</v>
      </c>
    </row>
    <row r="10088" spans="3:11" x14ac:dyDescent="0.25">
      <c r="C10088" s="201">
        <v>45783</v>
      </c>
      <c r="D10088" s="217" t="s">
        <v>1155</v>
      </c>
      <c r="E10088" s="124">
        <v>20000</v>
      </c>
      <c r="F10088" s="124">
        <v>20000</v>
      </c>
      <c r="G10088" s="124">
        <v>20000</v>
      </c>
      <c r="H10088" s="217">
        <v>4</v>
      </c>
      <c r="I10088" s="124">
        <v>80000</v>
      </c>
      <c r="J10088" s="238">
        <v>2400000</v>
      </c>
      <c r="K10088" s="124">
        <v>48000000000</v>
      </c>
    </row>
    <row r="10089" spans="3:11" x14ac:dyDescent="0.25">
      <c r="C10089" s="201">
        <v>45783</v>
      </c>
      <c r="D10089" s="217" t="s">
        <v>1154</v>
      </c>
      <c r="E10089" s="124">
        <v>23350</v>
      </c>
      <c r="F10089" s="124">
        <v>23399</v>
      </c>
      <c r="G10089" s="124">
        <v>22500</v>
      </c>
      <c r="H10089" s="217">
        <v>3</v>
      </c>
      <c r="I10089" s="124">
        <v>70050</v>
      </c>
      <c r="J10089" s="238">
        <v>600000</v>
      </c>
      <c r="K10089" s="124">
        <v>13500000000</v>
      </c>
    </row>
    <row r="10090" spans="3:11" x14ac:dyDescent="0.25">
      <c r="C10090" s="201">
        <v>45783</v>
      </c>
      <c r="D10090" s="217" t="s">
        <v>1154</v>
      </c>
      <c r="E10090" s="124">
        <v>23350</v>
      </c>
      <c r="F10090" s="124">
        <v>23399</v>
      </c>
      <c r="G10090" s="124">
        <v>22500</v>
      </c>
      <c r="H10090" s="217">
        <v>1</v>
      </c>
      <c r="I10090" s="124">
        <v>23350</v>
      </c>
      <c r="J10090" s="238">
        <v>600000</v>
      </c>
      <c r="K10090" s="124">
        <v>13500000000</v>
      </c>
    </row>
    <row r="10091" spans="3:11" x14ac:dyDescent="0.25">
      <c r="C10091" s="201">
        <v>45783</v>
      </c>
      <c r="D10091" s="217" t="s">
        <v>312</v>
      </c>
      <c r="E10091" s="124">
        <v>15049</v>
      </c>
      <c r="F10091" s="124">
        <v>15050</v>
      </c>
      <c r="G10091" s="124">
        <v>15030</v>
      </c>
      <c r="H10091" s="217">
        <v>2</v>
      </c>
      <c r="I10091" s="124">
        <v>30098</v>
      </c>
      <c r="J10091" s="238">
        <v>20000000</v>
      </c>
      <c r="K10091" s="124">
        <v>300600000000</v>
      </c>
    </row>
    <row r="10092" spans="3:11" x14ac:dyDescent="0.25">
      <c r="C10092" s="201">
        <v>45783</v>
      </c>
      <c r="D10092" s="217" t="s">
        <v>312</v>
      </c>
      <c r="E10092" s="124">
        <v>15049</v>
      </c>
      <c r="F10092" s="124">
        <v>15050</v>
      </c>
      <c r="G10092" s="124">
        <v>15030</v>
      </c>
      <c r="H10092" s="217">
        <v>70</v>
      </c>
      <c r="I10092" s="124">
        <v>1053430</v>
      </c>
      <c r="J10092" s="238">
        <v>20000000</v>
      </c>
      <c r="K10092" s="124">
        <v>300600000000</v>
      </c>
    </row>
    <row r="10093" spans="3:11" x14ac:dyDescent="0.25">
      <c r="C10093" s="201">
        <v>45783</v>
      </c>
      <c r="D10093" s="217" t="s">
        <v>312</v>
      </c>
      <c r="E10093" s="124">
        <v>15050</v>
      </c>
      <c r="F10093" s="124">
        <v>15050</v>
      </c>
      <c r="G10093" s="124">
        <v>15030</v>
      </c>
      <c r="H10093" s="217">
        <v>30</v>
      </c>
      <c r="I10093" s="124">
        <v>451500</v>
      </c>
      <c r="J10093" s="238">
        <v>20000000</v>
      </c>
      <c r="K10093" s="124">
        <v>300600000000</v>
      </c>
    </row>
    <row r="10094" spans="3:11" x14ac:dyDescent="0.25">
      <c r="C10094" s="201">
        <v>45783</v>
      </c>
      <c r="D10094" s="217" t="s">
        <v>312</v>
      </c>
      <c r="E10094" s="124">
        <v>15050</v>
      </c>
      <c r="F10094" s="124">
        <v>15050</v>
      </c>
      <c r="G10094" s="124">
        <v>15030</v>
      </c>
      <c r="H10094" s="217">
        <v>4</v>
      </c>
      <c r="I10094" s="124">
        <v>60200</v>
      </c>
      <c r="J10094" s="238">
        <v>20000000</v>
      </c>
      <c r="K10094" s="124">
        <v>300600000000</v>
      </c>
    </row>
    <row r="10095" spans="3:11" x14ac:dyDescent="0.25">
      <c r="C10095" s="201">
        <v>45783</v>
      </c>
      <c r="D10095" s="217" t="s">
        <v>1154</v>
      </c>
      <c r="E10095" s="124">
        <v>23399</v>
      </c>
      <c r="F10095" s="124">
        <v>23399</v>
      </c>
      <c r="G10095" s="124">
        <v>22500</v>
      </c>
      <c r="H10095" s="217">
        <v>1</v>
      </c>
      <c r="I10095" s="124">
        <v>23399</v>
      </c>
      <c r="J10095" s="238">
        <v>600000</v>
      </c>
      <c r="K10095" s="124">
        <v>13500000000</v>
      </c>
    </row>
    <row r="10096" spans="3:11" x14ac:dyDescent="0.25">
      <c r="C10096" s="201">
        <v>45783</v>
      </c>
      <c r="D10096" s="217" t="s">
        <v>1155</v>
      </c>
      <c r="E10096" s="124">
        <v>20000</v>
      </c>
      <c r="F10096" s="124">
        <v>20000</v>
      </c>
      <c r="G10096" s="124">
        <v>20000</v>
      </c>
      <c r="H10096" s="217">
        <v>8</v>
      </c>
      <c r="I10096" s="124">
        <v>160000</v>
      </c>
      <c r="J10096" s="238">
        <v>2400000</v>
      </c>
      <c r="K10096" s="124">
        <v>48000000000</v>
      </c>
    </row>
    <row r="10097" spans="3:11" x14ac:dyDescent="0.25">
      <c r="C10097" s="201">
        <v>45783</v>
      </c>
      <c r="D10097" s="217" t="s">
        <v>312</v>
      </c>
      <c r="E10097" s="124">
        <v>15049</v>
      </c>
      <c r="F10097" s="124">
        <v>15050</v>
      </c>
      <c r="G10097" s="124">
        <v>15030</v>
      </c>
      <c r="H10097" s="217">
        <v>5</v>
      </c>
      <c r="I10097" s="124">
        <v>75245</v>
      </c>
      <c r="J10097" s="238">
        <v>20000000</v>
      </c>
      <c r="K10097" s="124">
        <v>300600000000</v>
      </c>
    </row>
    <row r="10098" spans="3:11" x14ac:dyDescent="0.25">
      <c r="C10098" s="201">
        <v>45783</v>
      </c>
      <c r="D10098" s="217" t="s">
        <v>1155</v>
      </c>
      <c r="E10098" s="124">
        <v>20000</v>
      </c>
      <c r="F10098" s="124">
        <v>20000</v>
      </c>
      <c r="G10098" s="124">
        <v>20000</v>
      </c>
      <c r="H10098" s="217">
        <v>1</v>
      </c>
      <c r="I10098" s="124">
        <v>20000</v>
      </c>
      <c r="J10098" s="238">
        <v>2400000</v>
      </c>
      <c r="K10098" s="124">
        <v>48000000000</v>
      </c>
    </row>
    <row r="10099" spans="3:11" x14ac:dyDescent="0.25">
      <c r="C10099" s="201">
        <v>45783</v>
      </c>
      <c r="D10099" s="217" t="s">
        <v>312</v>
      </c>
      <c r="E10099" s="124">
        <v>15049</v>
      </c>
      <c r="F10099" s="124">
        <v>15050</v>
      </c>
      <c r="G10099" s="124">
        <v>15030</v>
      </c>
      <c r="H10099" s="217">
        <v>5</v>
      </c>
      <c r="I10099" s="124">
        <v>75245</v>
      </c>
      <c r="J10099" s="238">
        <v>20000000</v>
      </c>
      <c r="K10099" s="124">
        <v>300600000000</v>
      </c>
    </row>
    <row r="10100" spans="3:11" x14ac:dyDescent="0.25">
      <c r="C10100" s="201">
        <v>45783</v>
      </c>
      <c r="D10100" s="217" t="s">
        <v>312</v>
      </c>
      <c r="E10100" s="124">
        <v>15049</v>
      </c>
      <c r="F10100" s="124">
        <v>15050</v>
      </c>
      <c r="G10100" s="124">
        <v>15030</v>
      </c>
      <c r="H10100" s="217">
        <v>1</v>
      </c>
      <c r="I10100" s="124">
        <v>15049</v>
      </c>
      <c r="J10100" s="238">
        <v>20000000</v>
      </c>
      <c r="K10100" s="124">
        <v>300600000000</v>
      </c>
    </row>
    <row r="10101" spans="3:11" x14ac:dyDescent="0.25">
      <c r="C10101" s="201">
        <v>45783</v>
      </c>
      <c r="D10101" s="217" t="s">
        <v>312</v>
      </c>
      <c r="E10101" s="124">
        <v>15049</v>
      </c>
      <c r="F10101" s="124">
        <v>15050</v>
      </c>
      <c r="G10101" s="124">
        <v>15030</v>
      </c>
      <c r="H10101" s="217">
        <v>66</v>
      </c>
      <c r="I10101" s="124">
        <v>993234</v>
      </c>
      <c r="J10101" s="238">
        <v>20000000</v>
      </c>
      <c r="K10101" s="124">
        <v>300600000000</v>
      </c>
    </row>
    <row r="10102" spans="3:11" x14ac:dyDescent="0.25">
      <c r="C10102" s="201">
        <v>45783</v>
      </c>
      <c r="D10102" s="217" t="s">
        <v>312</v>
      </c>
      <c r="E10102" s="124">
        <v>15049</v>
      </c>
      <c r="F10102" s="124">
        <v>15050</v>
      </c>
      <c r="G10102" s="124">
        <v>15030</v>
      </c>
      <c r="H10102" s="217">
        <v>10</v>
      </c>
      <c r="I10102" s="124">
        <v>150490</v>
      </c>
      <c r="J10102" s="238">
        <v>20000000</v>
      </c>
      <c r="K10102" s="124">
        <v>300600000000</v>
      </c>
    </row>
    <row r="10103" spans="3:11" x14ac:dyDescent="0.25">
      <c r="C10103" s="201">
        <v>45783</v>
      </c>
      <c r="D10103" s="217" t="s">
        <v>1155</v>
      </c>
      <c r="E10103" s="124">
        <v>20000</v>
      </c>
      <c r="F10103" s="124">
        <v>20000</v>
      </c>
      <c r="G10103" s="124">
        <v>20000</v>
      </c>
      <c r="H10103" s="217">
        <v>1</v>
      </c>
      <c r="I10103" s="124">
        <v>20000</v>
      </c>
      <c r="J10103" s="238">
        <v>2400000</v>
      </c>
      <c r="K10103" s="124">
        <v>48000000000</v>
      </c>
    </row>
    <row r="10104" spans="3:11" x14ac:dyDescent="0.25">
      <c r="C10104" s="201">
        <v>45783</v>
      </c>
      <c r="D10104" s="217" t="s">
        <v>312</v>
      </c>
      <c r="E10104" s="124">
        <v>15049</v>
      </c>
      <c r="F10104" s="124">
        <v>15050</v>
      </c>
      <c r="G10104" s="124">
        <v>15030</v>
      </c>
      <c r="H10104" s="217">
        <v>13</v>
      </c>
      <c r="I10104" s="124">
        <v>195637</v>
      </c>
      <c r="J10104" s="238">
        <v>20000000</v>
      </c>
      <c r="K10104" s="124">
        <v>300600000000</v>
      </c>
    </row>
    <row r="10105" spans="3:11" x14ac:dyDescent="0.25">
      <c r="C10105" s="201">
        <v>45783</v>
      </c>
      <c r="D10105" s="217" t="s">
        <v>1154</v>
      </c>
      <c r="E10105" s="124">
        <v>23399</v>
      </c>
      <c r="F10105" s="124">
        <v>23399</v>
      </c>
      <c r="G10105" s="124">
        <v>22500</v>
      </c>
      <c r="H10105" s="217">
        <v>20</v>
      </c>
      <c r="I10105" s="124">
        <v>467980</v>
      </c>
      <c r="J10105" s="238">
        <v>600000</v>
      </c>
      <c r="K10105" s="124">
        <v>13500000000</v>
      </c>
    </row>
    <row r="10106" spans="3:11" x14ac:dyDescent="0.25">
      <c r="C10106" s="201">
        <v>45783</v>
      </c>
      <c r="D10106" s="217" t="s">
        <v>1155</v>
      </c>
      <c r="E10106" s="124">
        <v>20000</v>
      </c>
      <c r="F10106" s="124">
        <v>20000</v>
      </c>
      <c r="G10106" s="124">
        <v>20000</v>
      </c>
      <c r="H10106" s="217">
        <v>17</v>
      </c>
      <c r="I10106" s="124">
        <v>340000</v>
      </c>
      <c r="J10106" s="238">
        <v>2400000</v>
      </c>
      <c r="K10106" s="124">
        <v>48000000000</v>
      </c>
    </row>
    <row r="10107" spans="3:11" x14ac:dyDescent="0.25">
      <c r="C10107" s="201">
        <v>45783</v>
      </c>
      <c r="D10107" s="217" t="s">
        <v>1155</v>
      </c>
      <c r="E10107" s="124">
        <v>20000</v>
      </c>
      <c r="F10107" s="124">
        <v>20000</v>
      </c>
      <c r="G10107" s="124">
        <v>20000</v>
      </c>
      <c r="H10107" s="217">
        <v>1</v>
      </c>
      <c r="I10107" s="124">
        <v>20000</v>
      </c>
      <c r="J10107" s="238">
        <v>2400000</v>
      </c>
      <c r="K10107" s="124">
        <v>48000000000</v>
      </c>
    </row>
    <row r="10108" spans="3:11" x14ac:dyDescent="0.25">
      <c r="C10108" s="201">
        <v>45783</v>
      </c>
      <c r="D10108" s="217" t="s">
        <v>1155</v>
      </c>
      <c r="E10108" s="124">
        <v>20000</v>
      </c>
      <c r="F10108" s="124">
        <v>20000</v>
      </c>
      <c r="G10108" s="124">
        <v>20000</v>
      </c>
      <c r="H10108" s="217">
        <v>1</v>
      </c>
      <c r="I10108" s="124">
        <v>20000</v>
      </c>
      <c r="J10108" s="238">
        <v>2400000</v>
      </c>
      <c r="K10108" s="124">
        <v>48000000000</v>
      </c>
    </row>
    <row r="10109" spans="3:11" x14ac:dyDescent="0.25">
      <c r="C10109" s="201">
        <v>45783</v>
      </c>
      <c r="D10109" s="217" t="s">
        <v>1155</v>
      </c>
      <c r="E10109" s="124">
        <v>20000</v>
      </c>
      <c r="F10109" s="124">
        <v>20000</v>
      </c>
      <c r="G10109" s="124">
        <v>20000</v>
      </c>
      <c r="H10109" s="217">
        <v>15</v>
      </c>
      <c r="I10109" s="124">
        <v>300000</v>
      </c>
      <c r="J10109" s="238">
        <v>2400000</v>
      </c>
      <c r="K10109" s="124">
        <v>48000000000</v>
      </c>
    </row>
    <row r="10110" spans="3:11" x14ac:dyDescent="0.25">
      <c r="C10110" s="201">
        <v>45783</v>
      </c>
      <c r="D10110" s="217" t="s">
        <v>1155</v>
      </c>
      <c r="E10110" s="124">
        <v>20000</v>
      </c>
      <c r="F10110" s="124">
        <v>20000</v>
      </c>
      <c r="G10110" s="124">
        <v>20000</v>
      </c>
      <c r="H10110" s="217">
        <v>6</v>
      </c>
      <c r="I10110" s="124">
        <v>120000</v>
      </c>
      <c r="J10110" s="238">
        <v>2400000</v>
      </c>
      <c r="K10110" s="124">
        <v>48000000000</v>
      </c>
    </row>
    <row r="10111" spans="3:11" x14ac:dyDescent="0.25">
      <c r="C10111" s="201">
        <v>45783</v>
      </c>
      <c r="D10111" s="217" t="s">
        <v>1155</v>
      </c>
      <c r="E10111" s="124">
        <v>20000</v>
      </c>
      <c r="F10111" s="124">
        <v>20000</v>
      </c>
      <c r="G10111" s="124">
        <v>20000</v>
      </c>
      <c r="H10111" s="217">
        <v>10</v>
      </c>
      <c r="I10111" s="124">
        <v>200000</v>
      </c>
      <c r="J10111" s="238">
        <v>2400000</v>
      </c>
      <c r="K10111" s="124">
        <v>48000000000</v>
      </c>
    </row>
    <row r="10112" spans="3:11" x14ac:dyDescent="0.25">
      <c r="C10112" s="201">
        <v>45783</v>
      </c>
      <c r="D10112" s="217" t="s">
        <v>1154</v>
      </c>
      <c r="E10112" s="124">
        <v>23399</v>
      </c>
      <c r="F10112" s="124">
        <v>23399</v>
      </c>
      <c r="G10112" s="124">
        <v>22500</v>
      </c>
      <c r="H10112" s="217">
        <v>1</v>
      </c>
      <c r="I10112" s="124">
        <v>23399</v>
      </c>
      <c r="J10112" s="238">
        <v>600000</v>
      </c>
      <c r="K10112" s="124">
        <v>13500000000</v>
      </c>
    </row>
    <row r="10113" spans="3:11" x14ac:dyDescent="0.25">
      <c r="C10113" s="201">
        <v>45783</v>
      </c>
      <c r="D10113" s="217" t="s">
        <v>312</v>
      </c>
      <c r="E10113" s="124">
        <v>15049</v>
      </c>
      <c r="F10113" s="124">
        <v>15050</v>
      </c>
      <c r="G10113" s="124">
        <v>15030</v>
      </c>
      <c r="H10113" s="217">
        <v>37</v>
      </c>
      <c r="I10113" s="124">
        <v>556813</v>
      </c>
      <c r="J10113" s="238">
        <v>20000000</v>
      </c>
      <c r="K10113" s="124">
        <v>300600000000</v>
      </c>
    </row>
    <row r="10114" spans="3:11" x14ac:dyDescent="0.25">
      <c r="C10114" s="201">
        <v>45783</v>
      </c>
      <c r="D10114" s="217" t="s">
        <v>312</v>
      </c>
      <c r="E10114" s="124">
        <v>15000</v>
      </c>
      <c r="F10114" s="124">
        <v>15050</v>
      </c>
      <c r="G10114" s="124">
        <v>15030</v>
      </c>
      <c r="H10114" s="217">
        <v>1</v>
      </c>
      <c r="I10114" s="124">
        <v>15000</v>
      </c>
      <c r="J10114" s="238">
        <v>20000000</v>
      </c>
      <c r="K10114" s="124">
        <v>300600000000</v>
      </c>
    </row>
    <row r="10115" spans="3:11" x14ac:dyDescent="0.25">
      <c r="C10115" s="201">
        <v>45783</v>
      </c>
      <c r="D10115" s="217" t="s">
        <v>312</v>
      </c>
      <c r="E10115" s="124">
        <v>15000</v>
      </c>
      <c r="F10115" s="124">
        <v>15050</v>
      </c>
      <c r="G10115" s="124">
        <v>15030</v>
      </c>
      <c r="H10115" s="217">
        <v>1</v>
      </c>
      <c r="I10115" s="124">
        <v>15000</v>
      </c>
      <c r="J10115" s="238">
        <v>20000000</v>
      </c>
      <c r="K10115" s="124">
        <v>300600000000</v>
      </c>
    </row>
    <row r="10116" spans="3:11" x14ac:dyDescent="0.25">
      <c r="C10116" s="201">
        <v>45783</v>
      </c>
      <c r="D10116" s="217" t="s">
        <v>1155</v>
      </c>
      <c r="E10116" s="124">
        <v>20000</v>
      </c>
      <c r="F10116" s="124">
        <v>20000</v>
      </c>
      <c r="G10116" s="124">
        <v>20000</v>
      </c>
      <c r="H10116" s="217">
        <v>3</v>
      </c>
      <c r="I10116" s="124">
        <v>60000</v>
      </c>
      <c r="J10116" s="238">
        <v>2400000</v>
      </c>
      <c r="K10116" s="124">
        <v>48000000000</v>
      </c>
    </row>
    <row r="10117" spans="3:11" x14ac:dyDescent="0.25">
      <c r="C10117" s="201">
        <v>45783</v>
      </c>
      <c r="D10117" s="217" t="s">
        <v>1154</v>
      </c>
      <c r="E10117" s="124">
        <v>23399</v>
      </c>
      <c r="F10117" s="124">
        <v>23399</v>
      </c>
      <c r="G10117" s="124">
        <v>22500</v>
      </c>
      <c r="H10117" s="217">
        <v>2</v>
      </c>
      <c r="I10117" s="124">
        <v>46798</v>
      </c>
      <c r="J10117" s="238">
        <v>600000</v>
      </c>
      <c r="K10117" s="124">
        <v>13500000000</v>
      </c>
    </row>
    <row r="10118" spans="3:11" x14ac:dyDescent="0.25">
      <c r="C10118" s="201">
        <v>45783</v>
      </c>
      <c r="D10118" s="217" t="s">
        <v>312</v>
      </c>
      <c r="E10118" s="124">
        <v>15000</v>
      </c>
      <c r="F10118" s="124">
        <v>15050</v>
      </c>
      <c r="G10118" s="124">
        <v>15030</v>
      </c>
      <c r="H10118" s="217">
        <v>1</v>
      </c>
      <c r="I10118" s="124">
        <v>15000</v>
      </c>
      <c r="J10118" s="238">
        <v>20000000</v>
      </c>
      <c r="K10118" s="124">
        <v>300600000000</v>
      </c>
    </row>
    <row r="10119" spans="3:11" x14ac:dyDescent="0.25">
      <c r="C10119" s="201">
        <v>45783</v>
      </c>
      <c r="D10119" s="217" t="s">
        <v>312</v>
      </c>
      <c r="E10119" s="124">
        <v>15000</v>
      </c>
      <c r="F10119" s="124">
        <v>15050</v>
      </c>
      <c r="G10119" s="124">
        <v>15030</v>
      </c>
      <c r="H10119" s="217">
        <v>3</v>
      </c>
      <c r="I10119" s="124">
        <v>45000</v>
      </c>
      <c r="J10119" s="238">
        <v>20000000</v>
      </c>
      <c r="K10119" s="124">
        <v>300600000000</v>
      </c>
    </row>
    <row r="10120" spans="3:11" x14ac:dyDescent="0.25">
      <c r="C10120" s="201">
        <v>45783</v>
      </c>
      <c r="D10120" s="217" t="s">
        <v>312</v>
      </c>
      <c r="E10120" s="124">
        <v>15000</v>
      </c>
      <c r="F10120" s="124">
        <v>15050</v>
      </c>
      <c r="G10120" s="124">
        <v>15030</v>
      </c>
      <c r="H10120" s="217">
        <v>1</v>
      </c>
      <c r="I10120" s="124">
        <v>15000</v>
      </c>
      <c r="J10120" s="238">
        <v>20000000</v>
      </c>
      <c r="K10120" s="124">
        <v>300600000000</v>
      </c>
    </row>
    <row r="10121" spans="3:11" x14ac:dyDescent="0.25">
      <c r="C10121" s="201">
        <v>45783</v>
      </c>
      <c r="D10121" s="217" t="s">
        <v>312</v>
      </c>
      <c r="E10121" s="124">
        <v>15000</v>
      </c>
      <c r="F10121" s="124">
        <v>15050</v>
      </c>
      <c r="G10121" s="124">
        <v>15030</v>
      </c>
      <c r="H10121" s="217">
        <v>1</v>
      </c>
      <c r="I10121" s="124">
        <v>15000</v>
      </c>
      <c r="J10121" s="238">
        <v>20000000</v>
      </c>
      <c r="K10121" s="124">
        <v>300600000000</v>
      </c>
    </row>
    <row r="10122" spans="3:11" x14ac:dyDescent="0.25">
      <c r="C10122" s="201">
        <v>45783</v>
      </c>
      <c r="D10122" s="217" t="s">
        <v>312</v>
      </c>
      <c r="E10122" s="124">
        <v>15030</v>
      </c>
      <c r="F10122" s="124">
        <v>15050</v>
      </c>
      <c r="G10122" s="124">
        <v>15030</v>
      </c>
      <c r="H10122" s="217">
        <v>28</v>
      </c>
      <c r="I10122" s="124">
        <v>420840</v>
      </c>
      <c r="J10122" s="238">
        <v>20000000</v>
      </c>
      <c r="K10122" s="124">
        <v>300600000000</v>
      </c>
    </row>
    <row r="10123" spans="3:11" x14ac:dyDescent="0.25">
      <c r="C10123" s="201">
        <v>45783</v>
      </c>
      <c r="D10123" s="217" t="s">
        <v>1155</v>
      </c>
      <c r="E10123" s="124">
        <v>20000</v>
      </c>
      <c r="F10123" s="124">
        <v>20000</v>
      </c>
      <c r="G10123" s="124">
        <v>20000</v>
      </c>
      <c r="H10123" s="217">
        <v>10</v>
      </c>
      <c r="I10123" s="124">
        <v>200000</v>
      </c>
      <c r="J10123" s="238">
        <v>2400000</v>
      </c>
      <c r="K10123" s="124">
        <v>48000000000</v>
      </c>
    </row>
    <row r="10124" spans="3:11" x14ac:dyDescent="0.25">
      <c r="C10124" s="201">
        <v>45783</v>
      </c>
      <c r="D10124" s="217" t="s">
        <v>312</v>
      </c>
      <c r="E10124" s="124">
        <v>15030</v>
      </c>
      <c r="F10124" s="124">
        <v>15050</v>
      </c>
      <c r="G10124" s="124">
        <v>15030</v>
      </c>
      <c r="H10124" s="217">
        <v>10</v>
      </c>
      <c r="I10124" s="124">
        <v>150300</v>
      </c>
      <c r="J10124" s="238">
        <v>20000000</v>
      </c>
      <c r="K10124" s="124">
        <v>300600000000</v>
      </c>
    </row>
    <row r="10125" spans="3:11" x14ac:dyDescent="0.25">
      <c r="C10125" s="201">
        <v>45783</v>
      </c>
      <c r="D10125" s="217" t="s">
        <v>312</v>
      </c>
      <c r="E10125" s="124">
        <v>15030</v>
      </c>
      <c r="F10125" s="124">
        <v>15050</v>
      </c>
      <c r="G10125" s="124">
        <v>15030</v>
      </c>
      <c r="H10125" s="217">
        <v>3</v>
      </c>
      <c r="I10125" s="124">
        <v>45090</v>
      </c>
      <c r="J10125" s="238">
        <v>20000000</v>
      </c>
      <c r="K10125" s="124">
        <v>300600000000</v>
      </c>
    </row>
    <row r="10126" spans="3:11" x14ac:dyDescent="0.25">
      <c r="C10126" s="201">
        <v>45783</v>
      </c>
      <c r="D10126" s="217" t="s">
        <v>1155</v>
      </c>
      <c r="E10126" s="124">
        <v>20000</v>
      </c>
      <c r="F10126" s="124">
        <v>20000</v>
      </c>
      <c r="G10126" s="124">
        <v>20000</v>
      </c>
      <c r="H10126" s="217">
        <v>5</v>
      </c>
      <c r="I10126" s="124">
        <v>100000</v>
      </c>
      <c r="J10126" s="238">
        <v>2400000</v>
      </c>
      <c r="K10126" s="124">
        <v>48000000000</v>
      </c>
    </row>
    <row r="10127" spans="3:11" x14ac:dyDescent="0.25">
      <c r="C10127" s="201">
        <v>45783</v>
      </c>
      <c r="D10127" s="217" t="s">
        <v>1154</v>
      </c>
      <c r="E10127" s="124">
        <v>23300</v>
      </c>
      <c r="F10127" s="124">
        <v>23399</v>
      </c>
      <c r="G10127" s="124">
        <v>22500</v>
      </c>
      <c r="H10127" s="217">
        <v>4</v>
      </c>
      <c r="I10127" s="124">
        <v>93200</v>
      </c>
      <c r="J10127" s="238">
        <v>600000</v>
      </c>
      <c r="K10127" s="124">
        <v>13500000000</v>
      </c>
    </row>
    <row r="10128" spans="3:11" x14ac:dyDescent="0.25">
      <c r="C10128" s="201">
        <v>45783</v>
      </c>
      <c r="D10128" s="217" t="s">
        <v>1154</v>
      </c>
      <c r="E10128" s="124">
        <v>23300</v>
      </c>
      <c r="F10128" s="124">
        <v>23399</v>
      </c>
      <c r="G10128" s="124">
        <v>22500</v>
      </c>
      <c r="H10128" s="217">
        <v>3</v>
      </c>
      <c r="I10128" s="124">
        <v>69900</v>
      </c>
      <c r="J10128" s="238">
        <v>600000</v>
      </c>
      <c r="K10128" s="124">
        <v>13500000000</v>
      </c>
    </row>
    <row r="10129" spans="3:11" x14ac:dyDescent="0.25">
      <c r="C10129" s="201">
        <v>45783</v>
      </c>
      <c r="D10129" s="217" t="s">
        <v>1154</v>
      </c>
      <c r="E10129" s="124">
        <v>23031</v>
      </c>
      <c r="F10129" s="124">
        <v>23399</v>
      </c>
      <c r="G10129" s="124">
        <v>22500</v>
      </c>
      <c r="H10129" s="217">
        <v>1</v>
      </c>
      <c r="I10129" s="124">
        <v>23031</v>
      </c>
      <c r="J10129" s="238">
        <v>600000</v>
      </c>
      <c r="K10129" s="124">
        <v>13500000000</v>
      </c>
    </row>
    <row r="10130" spans="3:11" x14ac:dyDescent="0.25">
      <c r="C10130" s="201">
        <v>45783</v>
      </c>
      <c r="D10130" s="217" t="s">
        <v>1154</v>
      </c>
      <c r="E10130" s="124">
        <v>22700</v>
      </c>
      <c r="F10130" s="124">
        <v>23399</v>
      </c>
      <c r="G10130" s="124">
        <v>22500</v>
      </c>
      <c r="H10130" s="217">
        <v>161</v>
      </c>
      <c r="I10130" s="124">
        <v>3654700</v>
      </c>
      <c r="J10130" s="238">
        <v>600000</v>
      </c>
      <c r="K10130" s="124">
        <v>13500000000</v>
      </c>
    </row>
    <row r="10131" spans="3:11" x14ac:dyDescent="0.25">
      <c r="C10131" s="201">
        <v>45783</v>
      </c>
      <c r="D10131" s="217" t="s">
        <v>312</v>
      </c>
      <c r="E10131" s="124">
        <v>15030</v>
      </c>
      <c r="F10131" s="124">
        <v>15050</v>
      </c>
      <c r="G10131" s="124">
        <v>15030</v>
      </c>
      <c r="H10131" s="217">
        <v>2</v>
      </c>
      <c r="I10131" s="124">
        <v>30060</v>
      </c>
      <c r="J10131" s="238">
        <v>20000000</v>
      </c>
      <c r="K10131" s="124">
        <v>300600000000</v>
      </c>
    </row>
    <row r="10132" spans="3:11" x14ac:dyDescent="0.25">
      <c r="C10132" s="201">
        <v>45783</v>
      </c>
      <c r="D10132" s="217" t="s">
        <v>1154</v>
      </c>
      <c r="E10132" s="124">
        <v>22700</v>
      </c>
      <c r="F10132" s="124">
        <v>23399</v>
      </c>
      <c r="G10132" s="124">
        <v>22500</v>
      </c>
      <c r="H10132" s="217">
        <v>1</v>
      </c>
      <c r="I10132" s="124">
        <v>22700</v>
      </c>
      <c r="J10132" s="238">
        <v>600000</v>
      </c>
      <c r="K10132" s="124">
        <v>13500000000</v>
      </c>
    </row>
    <row r="10133" spans="3:11" x14ac:dyDescent="0.25">
      <c r="C10133" s="201">
        <v>45783</v>
      </c>
      <c r="D10133" s="217" t="s">
        <v>1154</v>
      </c>
      <c r="E10133" s="124">
        <v>22500</v>
      </c>
      <c r="F10133" s="124">
        <v>23399</v>
      </c>
      <c r="G10133" s="124">
        <v>22500</v>
      </c>
      <c r="H10133" s="217">
        <v>5</v>
      </c>
      <c r="I10133" s="124">
        <v>112500</v>
      </c>
      <c r="J10133" s="238">
        <v>600000</v>
      </c>
      <c r="K10133" s="124">
        <v>13500000000</v>
      </c>
    </row>
    <row r="10134" spans="3:11" x14ac:dyDescent="0.25">
      <c r="C10134" s="201">
        <v>45783</v>
      </c>
      <c r="D10134" s="217" t="s">
        <v>1154</v>
      </c>
      <c r="E10134" s="124">
        <v>22500</v>
      </c>
      <c r="F10134" s="124">
        <v>23399</v>
      </c>
      <c r="G10134" s="124">
        <v>22500</v>
      </c>
      <c r="H10134" s="217">
        <v>4</v>
      </c>
      <c r="I10134" s="124">
        <v>90000</v>
      </c>
      <c r="J10134" s="238">
        <v>600000</v>
      </c>
      <c r="K10134" s="124">
        <v>13500000000</v>
      </c>
    </row>
    <row r="10135" spans="3:11" x14ac:dyDescent="0.25">
      <c r="C10135" s="201">
        <v>45783</v>
      </c>
      <c r="D10135" s="217" t="s">
        <v>1154</v>
      </c>
      <c r="E10135" s="124">
        <v>22500</v>
      </c>
      <c r="F10135" s="124">
        <v>23399</v>
      </c>
      <c r="G10135" s="124">
        <v>22500</v>
      </c>
      <c r="H10135" s="217">
        <v>2</v>
      </c>
      <c r="I10135" s="124">
        <v>45000</v>
      </c>
      <c r="J10135" s="238">
        <v>600000</v>
      </c>
      <c r="K10135" s="124">
        <v>13500000000</v>
      </c>
    </row>
    <row r="10136" spans="3:11" x14ac:dyDescent="0.25">
      <c r="C10136" s="201">
        <v>45783</v>
      </c>
      <c r="D10136" s="217" t="s">
        <v>1154</v>
      </c>
      <c r="E10136" s="124">
        <v>22500</v>
      </c>
      <c r="F10136" s="124">
        <v>23399</v>
      </c>
      <c r="G10136" s="124">
        <v>22500</v>
      </c>
      <c r="H10136" s="217">
        <v>2</v>
      </c>
      <c r="I10136" s="124">
        <v>45000</v>
      </c>
      <c r="J10136" s="238">
        <v>600000</v>
      </c>
      <c r="K10136" s="124">
        <v>13500000000</v>
      </c>
    </row>
    <row r="10137" spans="3:11" x14ac:dyDescent="0.25">
      <c r="C10137" s="201">
        <v>45783</v>
      </c>
      <c r="D10137" s="217" t="s">
        <v>1154</v>
      </c>
      <c r="E10137" s="124">
        <v>22500</v>
      </c>
      <c r="F10137" s="124">
        <v>23399</v>
      </c>
      <c r="G10137" s="124">
        <v>22500</v>
      </c>
      <c r="H10137" s="217">
        <v>1</v>
      </c>
      <c r="I10137" s="124">
        <v>22500</v>
      </c>
      <c r="J10137" s="238">
        <v>600000</v>
      </c>
      <c r="K10137" s="124">
        <v>13500000000</v>
      </c>
    </row>
    <row r="10138" spans="3:11" x14ac:dyDescent="0.25">
      <c r="C10138" s="201">
        <v>45783</v>
      </c>
      <c r="D10138" s="217" t="s">
        <v>1154</v>
      </c>
      <c r="E10138" s="124">
        <v>22500</v>
      </c>
      <c r="F10138" s="124">
        <v>23399</v>
      </c>
      <c r="G10138" s="124">
        <v>22500</v>
      </c>
      <c r="H10138" s="217">
        <v>2</v>
      </c>
      <c r="I10138" s="124">
        <v>45000</v>
      </c>
      <c r="J10138" s="238">
        <v>600000</v>
      </c>
      <c r="K10138" s="124">
        <v>13500000000</v>
      </c>
    </row>
    <row r="10139" spans="3:11" x14ac:dyDescent="0.25">
      <c r="C10139" s="201">
        <v>45783</v>
      </c>
      <c r="D10139" s="217" t="s">
        <v>1154</v>
      </c>
      <c r="E10139" s="124">
        <v>22500</v>
      </c>
      <c r="F10139" s="124">
        <v>23399</v>
      </c>
      <c r="G10139" s="124">
        <v>22500</v>
      </c>
      <c r="H10139" s="217">
        <v>3</v>
      </c>
      <c r="I10139" s="124">
        <v>67500</v>
      </c>
      <c r="J10139" s="238">
        <v>600000</v>
      </c>
      <c r="K10139" s="124">
        <v>13500000000</v>
      </c>
    </row>
    <row r="10140" spans="3:11" x14ac:dyDescent="0.25">
      <c r="C10140" s="201">
        <v>45783</v>
      </c>
      <c r="D10140" s="217" t="s">
        <v>1154</v>
      </c>
      <c r="E10140" s="124">
        <v>22500</v>
      </c>
      <c r="F10140" s="124">
        <v>23399</v>
      </c>
      <c r="G10140" s="124">
        <v>22500</v>
      </c>
      <c r="H10140" s="217">
        <v>3</v>
      </c>
      <c r="I10140" s="124">
        <v>67500</v>
      </c>
      <c r="J10140" s="238">
        <v>600000</v>
      </c>
      <c r="K10140" s="124">
        <v>13500000000</v>
      </c>
    </row>
    <row r="10141" spans="3:11" x14ac:dyDescent="0.25">
      <c r="C10141" s="201">
        <v>45783</v>
      </c>
      <c r="D10141" s="217" t="s">
        <v>310</v>
      </c>
      <c r="E10141" s="124">
        <v>65000</v>
      </c>
      <c r="F10141" s="124">
        <v>64000</v>
      </c>
      <c r="G10141" s="124">
        <v>65000</v>
      </c>
      <c r="H10141" s="217">
        <v>3</v>
      </c>
      <c r="I10141" s="124">
        <v>195000</v>
      </c>
      <c r="J10141" s="238">
        <v>19450000</v>
      </c>
      <c r="K10141" s="124">
        <v>1264250000000</v>
      </c>
    </row>
    <row r="10142" spans="3:11" x14ac:dyDescent="0.25">
      <c r="C10142" s="201">
        <v>45783</v>
      </c>
      <c r="D10142" s="217" t="s">
        <v>310</v>
      </c>
      <c r="E10142" s="124">
        <v>65000</v>
      </c>
      <c r="F10142" s="124">
        <v>64000</v>
      </c>
      <c r="G10142" s="124">
        <v>65000</v>
      </c>
      <c r="H10142" s="217">
        <v>9</v>
      </c>
      <c r="I10142" s="124">
        <v>585000</v>
      </c>
      <c r="J10142" s="238">
        <v>19450000</v>
      </c>
      <c r="K10142" s="124">
        <v>1264250000000</v>
      </c>
    </row>
    <row r="10143" spans="3:11" x14ac:dyDescent="0.25">
      <c r="C10143" s="201">
        <v>45783</v>
      </c>
      <c r="D10143" s="217" t="s">
        <v>312</v>
      </c>
      <c r="E10143" s="124">
        <v>15030</v>
      </c>
      <c r="F10143" s="124">
        <v>15050</v>
      </c>
      <c r="G10143" s="124">
        <v>15030</v>
      </c>
      <c r="H10143" s="217">
        <v>1</v>
      </c>
      <c r="I10143" s="124">
        <v>15030</v>
      </c>
      <c r="J10143" s="238">
        <v>20000000</v>
      </c>
      <c r="K10143" s="124">
        <v>300600000000</v>
      </c>
    </row>
    <row r="10144" spans="3:11" x14ac:dyDescent="0.25">
      <c r="C10144" s="201">
        <v>45783</v>
      </c>
      <c r="D10144" s="217" t="s">
        <v>1155</v>
      </c>
      <c r="E10144" s="124">
        <v>20000</v>
      </c>
      <c r="F10144" s="124">
        <v>20000</v>
      </c>
      <c r="G10144" s="124">
        <v>20000</v>
      </c>
      <c r="H10144" s="217">
        <v>5</v>
      </c>
      <c r="I10144" s="124">
        <v>100000</v>
      </c>
      <c r="J10144" s="238">
        <v>2400000</v>
      </c>
      <c r="K10144" s="124">
        <v>48000000000</v>
      </c>
    </row>
    <row r="10145" spans="3:11" x14ac:dyDescent="0.25">
      <c r="C10145" s="201">
        <v>45783</v>
      </c>
      <c r="D10145" s="217" t="s">
        <v>1155</v>
      </c>
      <c r="E10145" s="124">
        <v>20000</v>
      </c>
      <c r="F10145" s="124">
        <v>20000</v>
      </c>
      <c r="G10145" s="124">
        <v>20000</v>
      </c>
      <c r="H10145" s="217">
        <v>3</v>
      </c>
      <c r="I10145" s="124">
        <v>60000</v>
      </c>
      <c r="J10145" s="238">
        <v>2400000</v>
      </c>
      <c r="K10145" s="124">
        <v>48000000000</v>
      </c>
    </row>
    <row r="10146" spans="3:11" x14ac:dyDescent="0.25">
      <c r="C10146" s="201">
        <v>45783</v>
      </c>
      <c r="D10146" s="217" t="s">
        <v>312</v>
      </c>
      <c r="E10146" s="124">
        <v>15030</v>
      </c>
      <c r="F10146" s="124">
        <v>15050</v>
      </c>
      <c r="G10146" s="124">
        <v>15030</v>
      </c>
      <c r="H10146" s="217">
        <v>4</v>
      </c>
      <c r="I10146" s="124">
        <v>60120</v>
      </c>
      <c r="J10146" s="238">
        <v>20000000</v>
      </c>
      <c r="K10146" s="124">
        <v>300600000000</v>
      </c>
    </row>
    <row r="10147" spans="3:11" x14ac:dyDescent="0.25">
      <c r="C10147" s="201">
        <v>45784</v>
      </c>
      <c r="D10147" s="217" t="s">
        <v>310</v>
      </c>
      <c r="E10147" s="124">
        <v>67500</v>
      </c>
      <c r="F10147" s="124">
        <v>65000</v>
      </c>
      <c r="G10147" s="124">
        <v>67000</v>
      </c>
      <c r="H10147" s="217">
        <v>2</v>
      </c>
      <c r="I10147" s="124">
        <v>135000</v>
      </c>
      <c r="J10147" s="238">
        <v>19450000</v>
      </c>
      <c r="K10147" s="124">
        <v>1303150000000</v>
      </c>
    </row>
    <row r="10148" spans="3:11" x14ac:dyDescent="0.25">
      <c r="C10148" s="201">
        <v>45784</v>
      </c>
      <c r="D10148" s="217" t="s">
        <v>310</v>
      </c>
      <c r="E10148" s="124">
        <v>67500</v>
      </c>
      <c r="F10148" s="124">
        <v>65000</v>
      </c>
      <c r="G10148" s="124">
        <v>67000</v>
      </c>
      <c r="H10148" s="217">
        <v>2</v>
      </c>
      <c r="I10148" s="124">
        <v>135000</v>
      </c>
      <c r="J10148" s="238">
        <v>19450000</v>
      </c>
      <c r="K10148" s="124">
        <v>1303150000000</v>
      </c>
    </row>
    <row r="10149" spans="3:11" x14ac:dyDescent="0.25">
      <c r="C10149" s="201">
        <v>45784</v>
      </c>
      <c r="D10149" s="217" t="s">
        <v>310</v>
      </c>
      <c r="E10149" s="124">
        <v>67500</v>
      </c>
      <c r="F10149" s="124">
        <v>65000</v>
      </c>
      <c r="G10149" s="124">
        <v>67000</v>
      </c>
      <c r="H10149" s="217">
        <v>8</v>
      </c>
      <c r="I10149" s="124">
        <v>540000</v>
      </c>
      <c r="J10149" s="238">
        <v>19450000</v>
      </c>
      <c r="K10149" s="124">
        <v>1303150000000</v>
      </c>
    </row>
    <row r="10150" spans="3:11" x14ac:dyDescent="0.25">
      <c r="C10150" s="201">
        <v>45784</v>
      </c>
      <c r="D10150" s="217" t="s">
        <v>1154</v>
      </c>
      <c r="E10150" s="124">
        <v>22600</v>
      </c>
      <c r="F10150" s="124">
        <v>22500</v>
      </c>
      <c r="G10150" s="124">
        <v>23200</v>
      </c>
      <c r="H10150" s="217">
        <v>5</v>
      </c>
      <c r="I10150" s="124">
        <v>113000</v>
      </c>
      <c r="J10150" s="238">
        <v>600000</v>
      </c>
      <c r="K10150" s="124">
        <v>13920000000</v>
      </c>
    </row>
    <row r="10151" spans="3:11" x14ac:dyDescent="0.25">
      <c r="C10151" s="201">
        <v>45784</v>
      </c>
      <c r="D10151" s="217" t="s">
        <v>1154</v>
      </c>
      <c r="E10151" s="124">
        <v>22600</v>
      </c>
      <c r="F10151" s="124">
        <v>22500</v>
      </c>
      <c r="G10151" s="124">
        <v>23200</v>
      </c>
      <c r="H10151" s="217">
        <v>1</v>
      </c>
      <c r="I10151" s="124">
        <v>22600</v>
      </c>
      <c r="J10151" s="238">
        <v>600000</v>
      </c>
      <c r="K10151" s="124">
        <v>13920000000</v>
      </c>
    </row>
    <row r="10152" spans="3:11" x14ac:dyDescent="0.25">
      <c r="C10152" s="201">
        <v>45784</v>
      </c>
      <c r="D10152" s="217" t="s">
        <v>312</v>
      </c>
      <c r="E10152" s="124">
        <v>15030</v>
      </c>
      <c r="F10152" s="124">
        <v>15030</v>
      </c>
      <c r="G10152" s="124">
        <v>15000</v>
      </c>
      <c r="H10152" s="217">
        <v>3</v>
      </c>
      <c r="I10152" s="124">
        <v>45090</v>
      </c>
      <c r="J10152" s="238">
        <v>20000000</v>
      </c>
      <c r="K10152" s="124">
        <v>300000000000</v>
      </c>
    </row>
    <row r="10153" spans="3:11" x14ac:dyDescent="0.25">
      <c r="C10153" s="201">
        <v>45784</v>
      </c>
      <c r="D10153" s="217" t="s">
        <v>312</v>
      </c>
      <c r="E10153" s="124">
        <v>15030</v>
      </c>
      <c r="F10153" s="124">
        <v>15030</v>
      </c>
      <c r="G10153" s="124">
        <v>15000</v>
      </c>
      <c r="H10153" s="217">
        <v>6</v>
      </c>
      <c r="I10153" s="124">
        <v>90180</v>
      </c>
      <c r="J10153" s="238">
        <v>20000000</v>
      </c>
      <c r="K10153" s="124">
        <v>300000000000</v>
      </c>
    </row>
    <row r="10154" spans="3:11" x14ac:dyDescent="0.25">
      <c r="C10154" s="201">
        <v>45784</v>
      </c>
      <c r="D10154" s="217" t="s">
        <v>312</v>
      </c>
      <c r="E10154" s="124">
        <v>15030</v>
      </c>
      <c r="F10154" s="124">
        <v>15030</v>
      </c>
      <c r="G10154" s="124">
        <v>15000</v>
      </c>
      <c r="H10154" s="217">
        <v>9</v>
      </c>
      <c r="I10154" s="124">
        <v>135270</v>
      </c>
      <c r="J10154" s="238">
        <v>20000000</v>
      </c>
      <c r="K10154" s="124">
        <v>300000000000</v>
      </c>
    </row>
    <row r="10155" spans="3:11" x14ac:dyDescent="0.25">
      <c r="C10155" s="201">
        <v>45784</v>
      </c>
      <c r="D10155" s="217" t="s">
        <v>312</v>
      </c>
      <c r="E10155" s="124">
        <v>15030</v>
      </c>
      <c r="F10155" s="124">
        <v>15030</v>
      </c>
      <c r="G10155" s="124">
        <v>15000</v>
      </c>
      <c r="H10155" s="217">
        <v>41</v>
      </c>
      <c r="I10155" s="124">
        <v>616230</v>
      </c>
      <c r="J10155" s="238">
        <v>20000000</v>
      </c>
      <c r="K10155" s="124">
        <v>300000000000</v>
      </c>
    </row>
    <row r="10156" spans="3:11" x14ac:dyDescent="0.25">
      <c r="C10156" s="201">
        <v>45784</v>
      </c>
      <c r="D10156" s="217" t="s">
        <v>312</v>
      </c>
      <c r="E10156" s="124">
        <v>15030</v>
      </c>
      <c r="F10156" s="124">
        <v>15030</v>
      </c>
      <c r="G10156" s="124">
        <v>15000</v>
      </c>
      <c r="H10156" s="217">
        <v>9</v>
      </c>
      <c r="I10156" s="124">
        <v>135270</v>
      </c>
      <c r="J10156" s="238">
        <v>20000000</v>
      </c>
      <c r="K10156" s="124">
        <v>300000000000</v>
      </c>
    </row>
    <row r="10157" spans="3:11" x14ac:dyDescent="0.25">
      <c r="C10157" s="201">
        <v>45784</v>
      </c>
      <c r="D10157" s="217" t="s">
        <v>312</v>
      </c>
      <c r="E10157" s="124">
        <v>15030</v>
      </c>
      <c r="F10157" s="124">
        <v>15030</v>
      </c>
      <c r="G10157" s="124">
        <v>15000</v>
      </c>
      <c r="H10157" s="217">
        <v>50</v>
      </c>
      <c r="I10157" s="124">
        <v>751500</v>
      </c>
      <c r="J10157" s="238">
        <v>20000000</v>
      </c>
      <c r="K10157" s="124">
        <v>300000000000</v>
      </c>
    </row>
    <row r="10158" spans="3:11" x14ac:dyDescent="0.25">
      <c r="C10158" s="201">
        <v>45784</v>
      </c>
      <c r="D10158" s="217" t="s">
        <v>312</v>
      </c>
      <c r="E10158" s="124">
        <v>15030</v>
      </c>
      <c r="F10158" s="124">
        <v>15030</v>
      </c>
      <c r="G10158" s="124">
        <v>15000</v>
      </c>
      <c r="H10158" s="217">
        <v>1</v>
      </c>
      <c r="I10158" s="124">
        <v>15030</v>
      </c>
      <c r="J10158" s="238">
        <v>20000000</v>
      </c>
      <c r="K10158" s="124">
        <v>300000000000</v>
      </c>
    </row>
    <row r="10159" spans="3:11" x14ac:dyDescent="0.25">
      <c r="C10159" s="201">
        <v>45784</v>
      </c>
      <c r="D10159" s="217" t="s">
        <v>312</v>
      </c>
      <c r="E10159" s="124">
        <v>15030</v>
      </c>
      <c r="F10159" s="124">
        <v>15030</v>
      </c>
      <c r="G10159" s="124">
        <v>15000</v>
      </c>
      <c r="H10159" s="217">
        <v>1</v>
      </c>
      <c r="I10159" s="124">
        <v>15030</v>
      </c>
      <c r="J10159" s="238">
        <v>20000000</v>
      </c>
      <c r="K10159" s="124">
        <v>300000000000</v>
      </c>
    </row>
    <row r="10160" spans="3:11" x14ac:dyDescent="0.25">
      <c r="C10160" s="201">
        <v>45784</v>
      </c>
      <c r="D10160" s="217" t="s">
        <v>312</v>
      </c>
      <c r="E10160" s="124">
        <v>15030</v>
      </c>
      <c r="F10160" s="124">
        <v>15030</v>
      </c>
      <c r="G10160" s="124">
        <v>15000</v>
      </c>
      <c r="H10160" s="217">
        <v>1</v>
      </c>
      <c r="I10160" s="124">
        <v>15030</v>
      </c>
      <c r="J10160" s="238">
        <v>20000000</v>
      </c>
      <c r="K10160" s="124">
        <v>300000000000</v>
      </c>
    </row>
    <row r="10161" spans="3:11" x14ac:dyDescent="0.25">
      <c r="C10161" s="201">
        <v>45784</v>
      </c>
      <c r="D10161" s="217" t="s">
        <v>1155</v>
      </c>
      <c r="E10161" s="124">
        <v>20000</v>
      </c>
      <c r="F10161" s="124">
        <v>20000</v>
      </c>
      <c r="G10161" s="124">
        <v>20500</v>
      </c>
      <c r="H10161" s="217">
        <v>2</v>
      </c>
      <c r="I10161" s="124">
        <v>40000</v>
      </c>
      <c r="J10161" s="238">
        <v>2400000</v>
      </c>
      <c r="K10161" s="124">
        <v>49200000000</v>
      </c>
    </row>
    <row r="10162" spans="3:11" x14ac:dyDescent="0.25">
      <c r="C10162" s="201">
        <v>45784</v>
      </c>
      <c r="D10162" s="217" t="s">
        <v>1155</v>
      </c>
      <c r="E10162" s="124">
        <v>20000</v>
      </c>
      <c r="F10162" s="124">
        <v>20000</v>
      </c>
      <c r="G10162" s="124">
        <v>20500</v>
      </c>
      <c r="H10162" s="217">
        <v>4</v>
      </c>
      <c r="I10162" s="124">
        <v>80000</v>
      </c>
      <c r="J10162" s="238">
        <v>2400000</v>
      </c>
      <c r="K10162" s="124">
        <v>49200000000</v>
      </c>
    </row>
    <row r="10163" spans="3:11" x14ac:dyDescent="0.25">
      <c r="C10163" s="201">
        <v>45784</v>
      </c>
      <c r="D10163" s="217" t="s">
        <v>1155</v>
      </c>
      <c r="E10163" s="124">
        <v>20000</v>
      </c>
      <c r="F10163" s="124">
        <v>20000</v>
      </c>
      <c r="G10163" s="124">
        <v>20500</v>
      </c>
      <c r="H10163" s="217">
        <v>10</v>
      </c>
      <c r="I10163" s="124">
        <v>200000</v>
      </c>
      <c r="J10163" s="238">
        <v>2400000</v>
      </c>
      <c r="K10163" s="124">
        <v>49200000000</v>
      </c>
    </row>
    <row r="10164" spans="3:11" x14ac:dyDescent="0.25">
      <c r="C10164" s="201">
        <v>45784</v>
      </c>
      <c r="D10164" s="217" t="s">
        <v>1155</v>
      </c>
      <c r="E10164" s="124">
        <v>20000</v>
      </c>
      <c r="F10164" s="124">
        <v>20000</v>
      </c>
      <c r="G10164" s="124">
        <v>20500</v>
      </c>
      <c r="H10164" s="217">
        <v>2</v>
      </c>
      <c r="I10164" s="124">
        <v>40000</v>
      </c>
      <c r="J10164" s="238">
        <v>2400000</v>
      </c>
      <c r="K10164" s="124">
        <v>49200000000</v>
      </c>
    </row>
    <row r="10165" spans="3:11" x14ac:dyDescent="0.25">
      <c r="C10165" s="201">
        <v>45784</v>
      </c>
      <c r="D10165" s="217" t="s">
        <v>312</v>
      </c>
      <c r="E10165" s="124">
        <v>15030</v>
      </c>
      <c r="F10165" s="124">
        <v>15030</v>
      </c>
      <c r="G10165" s="124">
        <v>15000</v>
      </c>
      <c r="H10165" s="217">
        <v>2</v>
      </c>
      <c r="I10165" s="124">
        <v>30060</v>
      </c>
      <c r="J10165" s="238">
        <v>20000000</v>
      </c>
      <c r="K10165" s="124">
        <v>300000000000</v>
      </c>
    </row>
    <row r="10166" spans="3:11" x14ac:dyDescent="0.25">
      <c r="C10166" s="201">
        <v>45784</v>
      </c>
      <c r="D10166" s="217" t="s">
        <v>312</v>
      </c>
      <c r="E10166" s="124">
        <v>15025</v>
      </c>
      <c r="F10166" s="124">
        <v>15030</v>
      </c>
      <c r="G10166" s="124">
        <v>15000</v>
      </c>
      <c r="H10166" s="217">
        <v>1</v>
      </c>
      <c r="I10166" s="124">
        <v>15025</v>
      </c>
      <c r="J10166" s="238">
        <v>20000000</v>
      </c>
      <c r="K10166" s="124">
        <v>300000000000</v>
      </c>
    </row>
    <row r="10167" spans="3:11" x14ac:dyDescent="0.25">
      <c r="C10167" s="201">
        <v>45784</v>
      </c>
      <c r="D10167" s="217" t="s">
        <v>1155</v>
      </c>
      <c r="E10167" s="124">
        <v>20000</v>
      </c>
      <c r="F10167" s="124">
        <v>20000</v>
      </c>
      <c r="G10167" s="124">
        <v>20500</v>
      </c>
      <c r="H10167" s="217">
        <v>10</v>
      </c>
      <c r="I10167" s="124">
        <v>200000</v>
      </c>
      <c r="J10167" s="238">
        <v>2400000</v>
      </c>
      <c r="K10167" s="124">
        <v>49200000000</v>
      </c>
    </row>
    <row r="10168" spans="3:11" x14ac:dyDescent="0.25">
      <c r="C10168" s="201">
        <v>45784</v>
      </c>
      <c r="D10168" s="217" t="s">
        <v>310</v>
      </c>
      <c r="E10168" s="124">
        <v>67500</v>
      </c>
      <c r="F10168" s="124">
        <v>65000</v>
      </c>
      <c r="G10168" s="124">
        <v>67000</v>
      </c>
      <c r="H10168" s="217">
        <v>3</v>
      </c>
      <c r="I10168" s="124">
        <v>202500</v>
      </c>
      <c r="J10168" s="238">
        <v>19450000</v>
      </c>
      <c r="K10168" s="124">
        <v>1303150000000</v>
      </c>
    </row>
    <row r="10169" spans="3:11" x14ac:dyDescent="0.25">
      <c r="C10169" s="201">
        <v>45784</v>
      </c>
      <c r="D10169" s="217" t="s">
        <v>312</v>
      </c>
      <c r="E10169" s="124">
        <v>15025</v>
      </c>
      <c r="F10169" s="124">
        <v>15030</v>
      </c>
      <c r="G10169" s="124">
        <v>15000</v>
      </c>
      <c r="H10169" s="217">
        <v>1</v>
      </c>
      <c r="I10169" s="124">
        <v>15025</v>
      </c>
      <c r="J10169" s="238">
        <v>20000000</v>
      </c>
      <c r="K10169" s="124">
        <v>300000000000</v>
      </c>
    </row>
    <row r="10170" spans="3:11" x14ac:dyDescent="0.25">
      <c r="C10170" s="201">
        <v>45784</v>
      </c>
      <c r="D10170" s="217" t="s">
        <v>310</v>
      </c>
      <c r="E10170" s="124">
        <v>67500</v>
      </c>
      <c r="F10170" s="124">
        <v>65000</v>
      </c>
      <c r="G10170" s="124">
        <v>67000</v>
      </c>
      <c r="H10170" s="217">
        <v>1</v>
      </c>
      <c r="I10170" s="124">
        <v>67500</v>
      </c>
      <c r="J10170" s="238">
        <v>19450000</v>
      </c>
      <c r="K10170" s="124">
        <v>1303150000000</v>
      </c>
    </row>
    <row r="10171" spans="3:11" x14ac:dyDescent="0.25">
      <c r="C10171" s="201">
        <v>45784</v>
      </c>
      <c r="D10171" s="217" t="s">
        <v>1155</v>
      </c>
      <c r="E10171" s="124">
        <v>20000</v>
      </c>
      <c r="F10171" s="124">
        <v>20000</v>
      </c>
      <c r="G10171" s="124">
        <v>20500</v>
      </c>
      <c r="H10171" s="217">
        <v>1</v>
      </c>
      <c r="I10171" s="124">
        <v>20000</v>
      </c>
      <c r="J10171" s="238">
        <v>2400000</v>
      </c>
      <c r="K10171" s="124">
        <v>49200000000</v>
      </c>
    </row>
    <row r="10172" spans="3:11" x14ac:dyDescent="0.25">
      <c r="C10172" s="201">
        <v>45784</v>
      </c>
      <c r="D10172" s="217" t="s">
        <v>312</v>
      </c>
      <c r="E10172" s="124">
        <v>15025</v>
      </c>
      <c r="F10172" s="124">
        <v>15030</v>
      </c>
      <c r="G10172" s="124">
        <v>15000</v>
      </c>
      <c r="H10172" s="217">
        <v>4</v>
      </c>
      <c r="I10172" s="124">
        <v>60100</v>
      </c>
      <c r="J10172" s="238">
        <v>20000000</v>
      </c>
      <c r="K10172" s="124">
        <v>300000000000</v>
      </c>
    </row>
    <row r="10173" spans="3:11" x14ac:dyDescent="0.25">
      <c r="C10173" s="201">
        <v>45784</v>
      </c>
      <c r="D10173" s="217" t="s">
        <v>312</v>
      </c>
      <c r="E10173" s="124">
        <v>15025</v>
      </c>
      <c r="F10173" s="124">
        <v>15030</v>
      </c>
      <c r="G10173" s="124">
        <v>15000</v>
      </c>
      <c r="H10173" s="217">
        <v>3</v>
      </c>
      <c r="I10173" s="124">
        <v>45075</v>
      </c>
      <c r="J10173" s="238">
        <v>20000000</v>
      </c>
      <c r="K10173" s="124">
        <v>300000000000</v>
      </c>
    </row>
    <row r="10174" spans="3:11" x14ac:dyDescent="0.25">
      <c r="C10174" s="201">
        <v>45784</v>
      </c>
      <c r="D10174" s="217" t="s">
        <v>310</v>
      </c>
      <c r="E10174" s="124">
        <v>67500</v>
      </c>
      <c r="F10174" s="124">
        <v>65000</v>
      </c>
      <c r="G10174" s="124">
        <v>67000</v>
      </c>
      <c r="H10174" s="217">
        <v>15</v>
      </c>
      <c r="I10174" s="124">
        <v>1012500</v>
      </c>
      <c r="J10174" s="238">
        <v>19450000</v>
      </c>
      <c r="K10174" s="124">
        <v>1303150000000</v>
      </c>
    </row>
    <row r="10175" spans="3:11" x14ac:dyDescent="0.25">
      <c r="C10175" s="201">
        <v>45784</v>
      </c>
      <c r="D10175" s="217" t="s">
        <v>312</v>
      </c>
      <c r="E10175" s="124">
        <v>15025</v>
      </c>
      <c r="F10175" s="124">
        <v>15030</v>
      </c>
      <c r="G10175" s="124">
        <v>15000</v>
      </c>
      <c r="H10175" s="217">
        <v>11</v>
      </c>
      <c r="I10175" s="124">
        <v>165275</v>
      </c>
      <c r="J10175" s="238">
        <v>20000000</v>
      </c>
      <c r="K10175" s="124">
        <v>300000000000</v>
      </c>
    </row>
    <row r="10176" spans="3:11" x14ac:dyDescent="0.25">
      <c r="C10176" s="201">
        <v>45784</v>
      </c>
      <c r="D10176" s="217" t="s">
        <v>312</v>
      </c>
      <c r="E10176" s="124">
        <v>15025</v>
      </c>
      <c r="F10176" s="124">
        <v>15030</v>
      </c>
      <c r="G10176" s="124">
        <v>15000</v>
      </c>
      <c r="H10176" s="217">
        <v>2</v>
      </c>
      <c r="I10176" s="124">
        <v>30050</v>
      </c>
      <c r="J10176" s="238">
        <v>20000000</v>
      </c>
      <c r="K10176" s="124">
        <v>300000000000</v>
      </c>
    </row>
    <row r="10177" spans="3:11" x14ac:dyDescent="0.25">
      <c r="C10177" s="201">
        <v>45784</v>
      </c>
      <c r="D10177" s="217" t="s">
        <v>312</v>
      </c>
      <c r="E10177" s="124">
        <v>15025</v>
      </c>
      <c r="F10177" s="124">
        <v>15030</v>
      </c>
      <c r="G10177" s="124">
        <v>15000</v>
      </c>
      <c r="H10177" s="217">
        <v>111</v>
      </c>
      <c r="I10177" s="124">
        <v>1667775</v>
      </c>
      <c r="J10177" s="238">
        <v>20000000</v>
      </c>
      <c r="K10177" s="124">
        <v>300000000000</v>
      </c>
    </row>
    <row r="10178" spans="3:11" x14ac:dyDescent="0.25">
      <c r="C10178" s="201">
        <v>45784</v>
      </c>
      <c r="D10178" s="217" t="s">
        <v>312</v>
      </c>
      <c r="E10178" s="124">
        <v>15025</v>
      </c>
      <c r="F10178" s="124">
        <v>15030</v>
      </c>
      <c r="G10178" s="124">
        <v>15000</v>
      </c>
      <c r="H10178" s="217">
        <v>1</v>
      </c>
      <c r="I10178" s="124">
        <v>15025</v>
      </c>
      <c r="J10178" s="238">
        <v>20000000</v>
      </c>
      <c r="K10178" s="124">
        <v>300000000000</v>
      </c>
    </row>
    <row r="10179" spans="3:11" x14ac:dyDescent="0.25">
      <c r="C10179" s="201">
        <v>45784</v>
      </c>
      <c r="D10179" s="217" t="s">
        <v>312</v>
      </c>
      <c r="E10179" s="124">
        <v>15000</v>
      </c>
      <c r="F10179" s="124">
        <v>15030</v>
      </c>
      <c r="G10179" s="124">
        <v>15000</v>
      </c>
      <c r="H10179" s="217">
        <v>4</v>
      </c>
      <c r="I10179" s="124">
        <v>60000</v>
      </c>
      <c r="J10179" s="238">
        <v>20000000</v>
      </c>
      <c r="K10179" s="124">
        <v>300000000000</v>
      </c>
    </row>
    <row r="10180" spans="3:11" x14ac:dyDescent="0.25">
      <c r="C10180" s="201">
        <v>45784</v>
      </c>
      <c r="D10180" s="217" t="s">
        <v>1154</v>
      </c>
      <c r="E10180" s="124">
        <v>22650</v>
      </c>
      <c r="F10180" s="124">
        <v>22500</v>
      </c>
      <c r="G10180" s="124">
        <v>23200</v>
      </c>
      <c r="H10180" s="217">
        <v>1</v>
      </c>
      <c r="I10180" s="124">
        <v>22650</v>
      </c>
      <c r="J10180" s="238">
        <v>600000</v>
      </c>
      <c r="K10180" s="124">
        <v>13920000000</v>
      </c>
    </row>
    <row r="10181" spans="3:11" x14ac:dyDescent="0.25">
      <c r="C10181" s="201">
        <v>45784</v>
      </c>
      <c r="D10181" s="217" t="s">
        <v>1154</v>
      </c>
      <c r="E10181" s="124">
        <v>22602</v>
      </c>
      <c r="F10181" s="124">
        <v>22500</v>
      </c>
      <c r="G10181" s="124">
        <v>23200</v>
      </c>
      <c r="H10181" s="217">
        <v>12</v>
      </c>
      <c r="I10181" s="124">
        <v>271224</v>
      </c>
      <c r="J10181" s="238">
        <v>600000</v>
      </c>
      <c r="K10181" s="124">
        <v>13920000000</v>
      </c>
    </row>
    <row r="10182" spans="3:11" x14ac:dyDescent="0.25">
      <c r="C10182" s="201">
        <v>45784</v>
      </c>
      <c r="D10182" s="217" t="s">
        <v>1154</v>
      </c>
      <c r="E10182" s="124">
        <v>22600</v>
      </c>
      <c r="F10182" s="124">
        <v>22500</v>
      </c>
      <c r="G10182" s="124">
        <v>23200</v>
      </c>
      <c r="H10182" s="217">
        <v>24</v>
      </c>
      <c r="I10182" s="124">
        <v>542400</v>
      </c>
      <c r="J10182" s="238">
        <v>600000</v>
      </c>
      <c r="K10182" s="124">
        <v>13920000000</v>
      </c>
    </row>
    <row r="10183" spans="3:11" x14ac:dyDescent="0.25">
      <c r="C10183" s="201">
        <v>45784</v>
      </c>
      <c r="D10183" s="217" t="s">
        <v>1154</v>
      </c>
      <c r="E10183" s="124">
        <v>22600</v>
      </c>
      <c r="F10183" s="124">
        <v>22500</v>
      </c>
      <c r="G10183" s="124">
        <v>23200</v>
      </c>
      <c r="H10183" s="217">
        <v>44</v>
      </c>
      <c r="I10183" s="124">
        <v>994400</v>
      </c>
      <c r="J10183" s="238">
        <v>600000</v>
      </c>
      <c r="K10183" s="124">
        <v>13920000000</v>
      </c>
    </row>
    <row r="10184" spans="3:11" x14ac:dyDescent="0.25">
      <c r="C10184" s="201">
        <v>45784</v>
      </c>
      <c r="D10184" s="217" t="s">
        <v>1154</v>
      </c>
      <c r="E10184" s="124">
        <v>22600</v>
      </c>
      <c r="F10184" s="124">
        <v>22500</v>
      </c>
      <c r="G10184" s="124">
        <v>23200</v>
      </c>
      <c r="H10184" s="217">
        <v>2</v>
      </c>
      <c r="I10184" s="124">
        <v>45200</v>
      </c>
      <c r="J10184" s="238">
        <v>600000</v>
      </c>
      <c r="K10184" s="124">
        <v>13920000000</v>
      </c>
    </row>
    <row r="10185" spans="3:11" x14ac:dyDescent="0.25">
      <c r="C10185" s="201">
        <v>45784</v>
      </c>
      <c r="D10185" s="217" t="s">
        <v>1154</v>
      </c>
      <c r="E10185" s="124">
        <v>22600</v>
      </c>
      <c r="F10185" s="124">
        <v>22500</v>
      </c>
      <c r="G10185" s="124">
        <v>23200</v>
      </c>
      <c r="H10185" s="217">
        <v>12</v>
      </c>
      <c r="I10185" s="124">
        <v>271200</v>
      </c>
      <c r="J10185" s="238">
        <v>600000</v>
      </c>
      <c r="K10185" s="124">
        <v>13920000000</v>
      </c>
    </row>
    <row r="10186" spans="3:11" x14ac:dyDescent="0.25">
      <c r="C10186" s="201">
        <v>45784</v>
      </c>
      <c r="D10186" s="217" t="s">
        <v>1154</v>
      </c>
      <c r="E10186" s="124">
        <v>22600</v>
      </c>
      <c r="F10186" s="124">
        <v>22500</v>
      </c>
      <c r="G10186" s="124">
        <v>23200</v>
      </c>
      <c r="H10186" s="217">
        <v>3</v>
      </c>
      <c r="I10186" s="124">
        <v>67800</v>
      </c>
      <c r="J10186" s="238">
        <v>600000</v>
      </c>
      <c r="K10186" s="124">
        <v>13920000000</v>
      </c>
    </row>
    <row r="10187" spans="3:11" x14ac:dyDescent="0.25">
      <c r="C10187" s="201">
        <v>45784</v>
      </c>
      <c r="D10187" s="217" t="s">
        <v>1154</v>
      </c>
      <c r="E10187" s="124">
        <v>22550</v>
      </c>
      <c r="F10187" s="124">
        <v>22500</v>
      </c>
      <c r="G10187" s="124">
        <v>23200</v>
      </c>
      <c r="H10187" s="217">
        <v>8</v>
      </c>
      <c r="I10187" s="124">
        <v>180400</v>
      </c>
      <c r="J10187" s="238">
        <v>600000</v>
      </c>
      <c r="K10187" s="124">
        <v>13920000000</v>
      </c>
    </row>
    <row r="10188" spans="3:11" x14ac:dyDescent="0.25">
      <c r="C10188" s="201">
        <v>45784</v>
      </c>
      <c r="D10188" s="217" t="s">
        <v>1154</v>
      </c>
      <c r="E10188" s="124">
        <v>22500</v>
      </c>
      <c r="F10188" s="124">
        <v>22500</v>
      </c>
      <c r="G10188" s="124">
        <v>23200</v>
      </c>
      <c r="H10188" s="217">
        <v>1</v>
      </c>
      <c r="I10188" s="124">
        <v>22500</v>
      </c>
      <c r="J10188" s="238">
        <v>600000</v>
      </c>
      <c r="K10188" s="124">
        <v>13920000000</v>
      </c>
    </row>
    <row r="10189" spans="3:11" x14ac:dyDescent="0.25">
      <c r="C10189" s="201">
        <v>45784</v>
      </c>
      <c r="D10189" s="217" t="s">
        <v>1154</v>
      </c>
      <c r="E10189" s="124">
        <v>22500</v>
      </c>
      <c r="F10189" s="124">
        <v>22500</v>
      </c>
      <c r="G10189" s="124">
        <v>23200</v>
      </c>
      <c r="H10189" s="217">
        <v>1</v>
      </c>
      <c r="I10189" s="124">
        <v>22500</v>
      </c>
      <c r="J10189" s="238">
        <v>600000</v>
      </c>
      <c r="K10189" s="124">
        <v>13920000000</v>
      </c>
    </row>
    <row r="10190" spans="3:11" x14ac:dyDescent="0.25">
      <c r="C10190" s="201">
        <v>45784</v>
      </c>
      <c r="D10190" s="217" t="s">
        <v>1154</v>
      </c>
      <c r="E10190" s="124">
        <v>22500</v>
      </c>
      <c r="F10190" s="124">
        <v>22500</v>
      </c>
      <c r="G10190" s="124">
        <v>23200</v>
      </c>
      <c r="H10190" s="217">
        <v>1</v>
      </c>
      <c r="I10190" s="124">
        <v>22500</v>
      </c>
      <c r="J10190" s="238">
        <v>600000</v>
      </c>
      <c r="K10190" s="124">
        <v>13920000000</v>
      </c>
    </row>
    <row r="10191" spans="3:11" x14ac:dyDescent="0.25">
      <c r="C10191" s="201">
        <v>45784</v>
      </c>
      <c r="D10191" s="217" t="s">
        <v>1154</v>
      </c>
      <c r="E10191" s="124">
        <v>22500</v>
      </c>
      <c r="F10191" s="124">
        <v>22500</v>
      </c>
      <c r="G10191" s="124">
        <v>23200</v>
      </c>
      <c r="H10191" s="217">
        <v>7</v>
      </c>
      <c r="I10191" s="124">
        <v>157500</v>
      </c>
      <c r="J10191" s="238">
        <v>600000</v>
      </c>
      <c r="K10191" s="124">
        <v>13920000000</v>
      </c>
    </row>
    <row r="10192" spans="3:11" x14ac:dyDescent="0.25">
      <c r="C10192" s="201">
        <v>45784</v>
      </c>
      <c r="D10192" s="217" t="s">
        <v>1154</v>
      </c>
      <c r="E10192" s="124">
        <v>22500</v>
      </c>
      <c r="F10192" s="124">
        <v>22500</v>
      </c>
      <c r="G10192" s="124">
        <v>23200</v>
      </c>
      <c r="H10192" s="217">
        <v>1</v>
      </c>
      <c r="I10192" s="124">
        <v>22500</v>
      </c>
      <c r="J10192" s="238">
        <v>600000</v>
      </c>
      <c r="K10192" s="124">
        <v>13920000000</v>
      </c>
    </row>
    <row r="10193" spans="3:11" x14ac:dyDescent="0.25">
      <c r="C10193" s="201">
        <v>45784</v>
      </c>
      <c r="D10193" s="217" t="s">
        <v>310</v>
      </c>
      <c r="E10193" s="124">
        <v>67000</v>
      </c>
      <c r="F10193" s="124">
        <v>65000</v>
      </c>
      <c r="G10193" s="124">
        <v>67000</v>
      </c>
      <c r="H10193" s="217">
        <v>2</v>
      </c>
      <c r="I10193" s="124">
        <v>134000</v>
      </c>
      <c r="J10193" s="238">
        <v>19450000</v>
      </c>
      <c r="K10193" s="124">
        <v>1303150000000</v>
      </c>
    </row>
    <row r="10194" spans="3:11" x14ac:dyDescent="0.25">
      <c r="C10194" s="201">
        <v>45784</v>
      </c>
      <c r="D10194" s="217" t="s">
        <v>1154</v>
      </c>
      <c r="E10194" s="124">
        <v>22000</v>
      </c>
      <c r="F10194" s="124">
        <v>22500</v>
      </c>
      <c r="G10194" s="124">
        <v>23200</v>
      </c>
      <c r="H10194" s="217">
        <v>89</v>
      </c>
      <c r="I10194" s="124">
        <v>1958000</v>
      </c>
      <c r="J10194" s="238">
        <v>600000</v>
      </c>
      <c r="K10194" s="124">
        <v>13920000000</v>
      </c>
    </row>
    <row r="10195" spans="3:11" x14ac:dyDescent="0.25">
      <c r="C10195" s="201">
        <v>45784</v>
      </c>
      <c r="D10195" s="217" t="s">
        <v>1154</v>
      </c>
      <c r="E10195" s="124">
        <v>22000</v>
      </c>
      <c r="F10195" s="124">
        <v>22500</v>
      </c>
      <c r="G10195" s="124">
        <v>23200</v>
      </c>
      <c r="H10195" s="217">
        <v>5</v>
      </c>
      <c r="I10195" s="124">
        <v>110000</v>
      </c>
      <c r="J10195" s="238">
        <v>600000</v>
      </c>
      <c r="K10195" s="124">
        <v>13920000000</v>
      </c>
    </row>
    <row r="10196" spans="3:11" x14ac:dyDescent="0.25">
      <c r="C10196" s="201">
        <v>45784</v>
      </c>
      <c r="D10196" s="217" t="s">
        <v>1154</v>
      </c>
      <c r="E10196" s="124">
        <v>22000</v>
      </c>
      <c r="F10196" s="124">
        <v>22500</v>
      </c>
      <c r="G10196" s="124">
        <v>23200</v>
      </c>
      <c r="H10196" s="217">
        <v>10</v>
      </c>
      <c r="I10196" s="124">
        <v>220000</v>
      </c>
      <c r="J10196" s="238">
        <v>600000</v>
      </c>
      <c r="K10196" s="124">
        <v>13920000000</v>
      </c>
    </row>
    <row r="10197" spans="3:11" x14ac:dyDescent="0.25">
      <c r="C10197" s="201">
        <v>45784</v>
      </c>
      <c r="D10197" s="217" t="s">
        <v>1154</v>
      </c>
      <c r="E10197" s="124">
        <v>22000</v>
      </c>
      <c r="F10197" s="124">
        <v>22500</v>
      </c>
      <c r="G10197" s="124">
        <v>23200</v>
      </c>
      <c r="H10197" s="217">
        <v>1</v>
      </c>
      <c r="I10197" s="124">
        <v>22000</v>
      </c>
      <c r="J10197" s="238">
        <v>600000</v>
      </c>
      <c r="K10197" s="124">
        <v>13920000000</v>
      </c>
    </row>
    <row r="10198" spans="3:11" x14ac:dyDescent="0.25">
      <c r="C10198" s="201">
        <v>45784</v>
      </c>
      <c r="D10198" s="217" t="s">
        <v>1154</v>
      </c>
      <c r="E10198" s="124">
        <v>22500</v>
      </c>
      <c r="F10198" s="124">
        <v>22500</v>
      </c>
      <c r="G10198" s="124">
        <v>23200</v>
      </c>
      <c r="H10198" s="217">
        <v>5</v>
      </c>
      <c r="I10198" s="124">
        <v>112500</v>
      </c>
      <c r="J10198" s="238">
        <v>600000</v>
      </c>
      <c r="K10198" s="124">
        <v>13920000000</v>
      </c>
    </row>
    <row r="10199" spans="3:11" x14ac:dyDescent="0.25">
      <c r="C10199" s="201">
        <v>45784</v>
      </c>
      <c r="D10199" s="217" t="s">
        <v>312</v>
      </c>
      <c r="E10199" s="124">
        <v>15000</v>
      </c>
      <c r="F10199" s="124">
        <v>15030</v>
      </c>
      <c r="G10199" s="124">
        <v>15000</v>
      </c>
      <c r="H10199" s="217">
        <v>1</v>
      </c>
      <c r="I10199" s="124">
        <v>15000</v>
      </c>
      <c r="J10199" s="238">
        <v>20000000</v>
      </c>
      <c r="K10199" s="124">
        <v>300000000000</v>
      </c>
    </row>
    <row r="10200" spans="3:11" x14ac:dyDescent="0.25">
      <c r="C10200" s="201">
        <v>45784</v>
      </c>
      <c r="D10200" s="217" t="s">
        <v>312</v>
      </c>
      <c r="E10200" s="124">
        <v>15000</v>
      </c>
      <c r="F10200" s="124">
        <v>15030</v>
      </c>
      <c r="G10200" s="124">
        <v>15000</v>
      </c>
      <c r="H10200" s="217">
        <v>1</v>
      </c>
      <c r="I10200" s="124">
        <v>15000</v>
      </c>
      <c r="J10200" s="238">
        <v>20000000</v>
      </c>
      <c r="K10200" s="124">
        <v>300000000000</v>
      </c>
    </row>
    <row r="10201" spans="3:11" x14ac:dyDescent="0.25">
      <c r="C10201" s="201">
        <v>45784</v>
      </c>
      <c r="D10201" s="217" t="s">
        <v>1154</v>
      </c>
      <c r="E10201" s="124">
        <v>22500</v>
      </c>
      <c r="F10201" s="124">
        <v>22500</v>
      </c>
      <c r="G10201" s="124">
        <v>23200</v>
      </c>
      <c r="H10201" s="217">
        <v>1</v>
      </c>
      <c r="I10201" s="124">
        <v>22500</v>
      </c>
      <c r="J10201" s="238">
        <v>600000</v>
      </c>
      <c r="K10201" s="124">
        <v>13920000000</v>
      </c>
    </row>
    <row r="10202" spans="3:11" x14ac:dyDescent="0.25">
      <c r="C10202" s="201">
        <v>45784</v>
      </c>
      <c r="D10202" s="217" t="s">
        <v>310</v>
      </c>
      <c r="E10202" s="124">
        <v>67000</v>
      </c>
      <c r="F10202" s="124">
        <v>65000</v>
      </c>
      <c r="G10202" s="124">
        <v>67000</v>
      </c>
      <c r="H10202" s="217">
        <v>1</v>
      </c>
      <c r="I10202" s="124">
        <v>67000</v>
      </c>
      <c r="J10202" s="238">
        <v>19450000</v>
      </c>
      <c r="K10202" s="124">
        <v>1303150000000</v>
      </c>
    </row>
    <row r="10203" spans="3:11" x14ac:dyDescent="0.25">
      <c r="C10203" s="201">
        <v>45784</v>
      </c>
      <c r="D10203" s="217" t="s">
        <v>1154</v>
      </c>
      <c r="E10203" s="124">
        <v>22500</v>
      </c>
      <c r="F10203" s="124">
        <v>22500</v>
      </c>
      <c r="G10203" s="124">
        <v>23200</v>
      </c>
      <c r="H10203" s="217">
        <v>1</v>
      </c>
      <c r="I10203" s="124">
        <v>22500</v>
      </c>
      <c r="J10203" s="238">
        <v>600000</v>
      </c>
      <c r="K10203" s="124">
        <v>13920000000</v>
      </c>
    </row>
    <row r="10204" spans="3:11" x14ac:dyDescent="0.25">
      <c r="C10204" s="201">
        <v>45784</v>
      </c>
      <c r="D10204" s="217" t="s">
        <v>1154</v>
      </c>
      <c r="E10204" s="124">
        <v>22500</v>
      </c>
      <c r="F10204" s="124">
        <v>22500</v>
      </c>
      <c r="G10204" s="124">
        <v>23200</v>
      </c>
      <c r="H10204" s="217">
        <v>100</v>
      </c>
      <c r="I10204" s="124">
        <v>2250000</v>
      </c>
      <c r="J10204" s="238">
        <v>600000</v>
      </c>
      <c r="K10204" s="124">
        <v>13920000000</v>
      </c>
    </row>
    <row r="10205" spans="3:11" x14ac:dyDescent="0.25">
      <c r="C10205" s="201">
        <v>45784</v>
      </c>
      <c r="D10205" s="217" t="s">
        <v>310</v>
      </c>
      <c r="E10205" s="124">
        <v>67000</v>
      </c>
      <c r="F10205" s="124">
        <v>65000</v>
      </c>
      <c r="G10205" s="124">
        <v>67000</v>
      </c>
      <c r="H10205" s="217">
        <v>1</v>
      </c>
      <c r="I10205" s="124">
        <v>67000</v>
      </c>
      <c r="J10205" s="238">
        <v>19450000</v>
      </c>
      <c r="K10205" s="124">
        <v>1303150000000</v>
      </c>
    </row>
    <row r="10206" spans="3:11" x14ac:dyDescent="0.25">
      <c r="C10206" s="201">
        <v>45784</v>
      </c>
      <c r="D10206" s="217" t="s">
        <v>1154</v>
      </c>
      <c r="E10206" s="124">
        <v>22500</v>
      </c>
      <c r="F10206" s="124">
        <v>22500</v>
      </c>
      <c r="G10206" s="124">
        <v>23200</v>
      </c>
      <c r="H10206" s="217">
        <v>1</v>
      </c>
      <c r="I10206" s="124">
        <v>22500</v>
      </c>
      <c r="J10206" s="238">
        <v>600000</v>
      </c>
      <c r="K10206" s="124">
        <v>13920000000</v>
      </c>
    </row>
    <row r="10207" spans="3:11" x14ac:dyDescent="0.25">
      <c r="C10207" s="201">
        <v>45784</v>
      </c>
      <c r="D10207" s="217" t="s">
        <v>1155</v>
      </c>
      <c r="E10207" s="124">
        <v>20500</v>
      </c>
      <c r="F10207" s="124">
        <v>20000</v>
      </c>
      <c r="G10207" s="124">
        <v>20500</v>
      </c>
      <c r="H10207" s="217">
        <v>2</v>
      </c>
      <c r="I10207" s="124">
        <v>41000</v>
      </c>
      <c r="J10207" s="238">
        <v>2400000</v>
      </c>
      <c r="K10207" s="124">
        <v>49200000000</v>
      </c>
    </row>
    <row r="10208" spans="3:11" x14ac:dyDescent="0.25">
      <c r="C10208" s="201">
        <v>45784</v>
      </c>
      <c r="D10208" s="217" t="s">
        <v>312</v>
      </c>
      <c r="E10208" s="124">
        <v>15000</v>
      </c>
      <c r="F10208" s="124">
        <v>15030</v>
      </c>
      <c r="G10208" s="124">
        <v>15000</v>
      </c>
      <c r="H10208" s="217">
        <v>1</v>
      </c>
      <c r="I10208" s="124">
        <v>15000</v>
      </c>
      <c r="J10208" s="238">
        <v>20000000</v>
      </c>
      <c r="K10208" s="124">
        <v>300000000000</v>
      </c>
    </row>
    <row r="10209" spans="3:11" x14ac:dyDescent="0.25">
      <c r="C10209" s="201">
        <v>45784</v>
      </c>
      <c r="D10209" s="217" t="s">
        <v>1155</v>
      </c>
      <c r="E10209" s="124">
        <v>20500</v>
      </c>
      <c r="F10209" s="124">
        <v>20000</v>
      </c>
      <c r="G10209" s="124">
        <v>20500</v>
      </c>
      <c r="H10209" s="217">
        <v>1</v>
      </c>
      <c r="I10209" s="124">
        <v>20500</v>
      </c>
      <c r="J10209" s="238">
        <v>2400000</v>
      </c>
      <c r="K10209" s="124">
        <v>49200000000</v>
      </c>
    </row>
    <row r="10210" spans="3:11" x14ac:dyDescent="0.25">
      <c r="C10210" s="201">
        <v>45784</v>
      </c>
      <c r="D10210" s="217" t="s">
        <v>310</v>
      </c>
      <c r="E10210" s="124">
        <v>67000</v>
      </c>
      <c r="F10210" s="124">
        <v>65000</v>
      </c>
      <c r="G10210" s="124">
        <v>67000</v>
      </c>
      <c r="H10210" s="217">
        <v>1</v>
      </c>
      <c r="I10210" s="124">
        <v>67000</v>
      </c>
      <c r="J10210" s="238">
        <v>19450000</v>
      </c>
      <c r="K10210" s="124">
        <v>1303150000000</v>
      </c>
    </row>
    <row r="10211" spans="3:11" x14ac:dyDescent="0.25">
      <c r="C10211" s="201">
        <v>45784</v>
      </c>
      <c r="D10211" s="217" t="s">
        <v>1155</v>
      </c>
      <c r="E10211" s="124">
        <v>20500</v>
      </c>
      <c r="F10211" s="124">
        <v>20000</v>
      </c>
      <c r="G10211" s="124">
        <v>20500</v>
      </c>
      <c r="H10211" s="217">
        <v>9</v>
      </c>
      <c r="I10211" s="124">
        <v>184500</v>
      </c>
      <c r="J10211" s="238">
        <v>2400000</v>
      </c>
      <c r="K10211" s="124">
        <v>49200000000</v>
      </c>
    </row>
    <row r="10212" spans="3:11" x14ac:dyDescent="0.25">
      <c r="C10212" s="201">
        <v>45784</v>
      </c>
      <c r="D10212" s="217" t="s">
        <v>1155</v>
      </c>
      <c r="E10212" s="124">
        <v>20500</v>
      </c>
      <c r="F10212" s="124">
        <v>20000</v>
      </c>
      <c r="G10212" s="124">
        <v>20500</v>
      </c>
      <c r="H10212" s="217">
        <v>3</v>
      </c>
      <c r="I10212" s="124">
        <v>61500</v>
      </c>
      <c r="J10212" s="238">
        <v>2400000</v>
      </c>
      <c r="K10212" s="124">
        <v>49200000000</v>
      </c>
    </row>
    <row r="10213" spans="3:11" x14ac:dyDescent="0.25">
      <c r="C10213" s="201">
        <v>45784</v>
      </c>
      <c r="D10213" s="217" t="s">
        <v>1155</v>
      </c>
      <c r="E10213" s="124">
        <v>20500</v>
      </c>
      <c r="F10213" s="124">
        <v>20000</v>
      </c>
      <c r="G10213" s="124">
        <v>20500</v>
      </c>
      <c r="H10213" s="217">
        <v>12</v>
      </c>
      <c r="I10213" s="124">
        <v>246000</v>
      </c>
      <c r="J10213" s="238">
        <v>2400000</v>
      </c>
      <c r="K10213" s="124">
        <v>49200000000</v>
      </c>
    </row>
    <row r="10214" spans="3:11" x14ac:dyDescent="0.25">
      <c r="C10214" s="201">
        <v>45784</v>
      </c>
      <c r="D10214" s="217" t="s">
        <v>1154</v>
      </c>
      <c r="E10214" s="124">
        <v>22500</v>
      </c>
      <c r="F10214" s="124">
        <v>22500</v>
      </c>
      <c r="G10214" s="124">
        <v>23200</v>
      </c>
      <c r="H10214" s="217">
        <v>11</v>
      </c>
      <c r="I10214" s="124">
        <v>247500</v>
      </c>
      <c r="J10214" s="238">
        <v>600000</v>
      </c>
      <c r="K10214" s="124">
        <v>13920000000</v>
      </c>
    </row>
    <row r="10215" spans="3:11" x14ac:dyDescent="0.25">
      <c r="C10215" s="201">
        <v>45784</v>
      </c>
      <c r="D10215" s="217" t="s">
        <v>312</v>
      </c>
      <c r="E10215" s="124">
        <v>15000</v>
      </c>
      <c r="F10215" s="124">
        <v>15030</v>
      </c>
      <c r="G10215" s="124">
        <v>15000</v>
      </c>
      <c r="H10215" s="217">
        <v>53</v>
      </c>
      <c r="I10215" s="124">
        <v>795000</v>
      </c>
      <c r="J10215" s="238">
        <v>20000000</v>
      </c>
      <c r="K10215" s="124">
        <v>300000000000</v>
      </c>
    </row>
    <row r="10216" spans="3:11" x14ac:dyDescent="0.25">
      <c r="C10216" s="201">
        <v>45784</v>
      </c>
      <c r="D10216" s="217" t="s">
        <v>1154</v>
      </c>
      <c r="E10216" s="124">
        <v>22500</v>
      </c>
      <c r="F10216" s="124">
        <v>22500</v>
      </c>
      <c r="G10216" s="124">
        <v>23200</v>
      </c>
      <c r="H10216" s="217">
        <v>19</v>
      </c>
      <c r="I10216" s="124">
        <v>427500</v>
      </c>
      <c r="J10216" s="238">
        <v>600000</v>
      </c>
      <c r="K10216" s="124">
        <v>13920000000</v>
      </c>
    </row>
    <row r="10217" spans="3:11" x14ac:dyDescent="0.25">
      <c r="C10217" s="201">
        <v>45784</v>
      </c>
      <c r="D10217" s="217" t="s">
        <v>1155</v>
      </c>
      <c r="E10217" s="124">
        <v>20500</v>
      </c>
      <c r="F10217" s="124">
        <v>20000</v>
      </c>
      <c r="G10217" s="124">
        <v>20500</v>
      </c>
      <c r="H10217" s="217">
        <v>1</v>
      </c>
      <c r="I10217" s="124">
        <v>20500</v>
      </c>
      <c r="J10217" s="238">
        <v>2400000</v>
      </c>
      <c r="K10217" s="124">
        <v>49200000000</v>
      </c>
    </row>
    <row r="10218" spans="3:11" x14ac:dyDescent="0.25">
      <c r="C10218" s="201">
        <v>45784</v>
      </c>
      <c r="D10218" s="217" t="s">
        <v>1155</v>
      </c>
      <c r="E10218" s="124">
        <v>20500</v>
      </c>
      <c r="F10218" s="124">
        <v>20000</v>
      </c>
      <c r="G10218" s="124">
        <v>20500</v>
      </c>
      <c r="H10218" s="217">
        <v>30</v>
      </c>
      <c r="I10218" s="124">
        <v>615000</v>
      </c>
      <c r="J10218" s="238">
        <v>2400000</v>
      </c>
      <c r="K10218" s="124">
        <v>49200000000</v>
      </c>
    </row>
    <row r="10219" spans="3:11" x14ac:dyDescent="0.25">
      <c r="C10219" s="201">
        <v>45784</v>
      </c>
      <c r="D10219" s="217" t="s">
        <v>312</v>
      </c>
      <c r="E10219" s="124">
        <v>15000</v>
      </c>
      <c r="F10219" s="124">
        <v>15030</v>
      </c>
      <c r="G10219" s="124">
        <v>15000</v>
      </c>
      <c r="H10219" s="217">
        <v>2</v>
      </c>
      <c r="I10219" s="124">
        <v>30000</v>
      </c>
      <c r="J10219" s="238">
        <v>20000000</v>
      </c>
      <c r="K10219" s="124">
        <v>300000000000</v>
      </c>
    </row>
    <row r="10220" spans="3:11" x14ac:dyDescent="0.25">
      <c r="C10220" s="201">
        <v>45784</v>
      </c>
      <c r="D10220" s="217" t="s">
        <v>312</v>
      </c>
      <c r="E10220" s="124">
        <v>15000</v>
      </c>
      <c r="F10220" s="124">
        <v>15030</v>
      </c>
      <c r="G10220" s="124">
        <v>15000</v>
      </c>
      <c r="H10220" s="217">
        <v>1</v>
      </c>
      <c r="I10220" s="124">
        <v>15000</v>
      </c>
      <c r="J10220" s="238">
        <v>20000000</v>
      </c>
      <c r="K10220" s="124">
        <v>300000000000</v>
      </c>
    </row>
    <row r="10221" spans="3:11" x14ac:dyDescent="0.25">
      <c r="C10221" s="201">
        <v>45784</v>
      </c>
      <c r="D10221" s="217" t="s">
        <v>312</v>
      </c>
      <c r="E10221" s="124">
        <v>15000</v>
      </c>
      <c r="F10221" s="124">
        <v>15030</v>
      </c>
      <c r="G10221" s="124">
        <v>15000</v>
      </c>
      <c r="H10221" s="217">
        <v>1</v>
      </c>
      <c r="I10221" s="124">
        <v>15000</v>
      </c>
      <c r="J10221" s="238">
        <v>20000000</v>
      </c>
      <c r="K10221" s="124">
        <v>300000000000</v>
      </c>
    </row>
    <row r="10222" spans="3:11" x14ac:dyDescent="0.25">
      <c r="C10222" s="201">
        <v>45784</v>
      </c>
      <c r="D10222" s="217" t="s">
        <v>312</v>
      </c>
      <c r="E10222" s="124">
        <v>15000</v>
      </c>
      <c r="F10222" s="124">
        <v>15030</v>
      </c>
      <c r="G10222" s="124">
        <v>15000</v>
      </c>
      <c r="H10222" s="217">
        <v>10</v>
      </c>
      <c r="I10222" s="124">
        <v>150000</v>
      </c>
      <c r="J10222" s="238">
        <v>20000000</v>
      </c>
      <c r="K10222" s="124">
        <v>300000000000</v>
      </c>
    </row>
    <row r="10223" spans="3:11" x14ac:dyDescent="0.25">
      <c r="C10223" s="201">
        <v>45784</v>
      </c>
      <c r="D10223" s="217" t="s">
        <v>1155</v>
      </c>
      <c r="E10223" s="124">
        <v>20500</v>
      </c>
      <c r="F10223" s="124">
        <v>20000</v>
      </c>
      <c r="G10223" s="124">
        <v>20500</v>
      </c>
      <c r="H10223" s="217">
        <v>15</v>
      </c>
      <c r="I10223" s="124">
        <v>307500</v>
      </c>
      <c r="J10223" s="238">
        <v>2400000</v>
      </c>
      <c r="K10223" s="124">
        <v>49200000000</v>
      </c>
    </row>
    <row r="10224" spans="3:11" x14ac:dyDescent="0.25">
      <c r="C10224" s="201">
        <v>45784</v>
      </c>
      <c r="D10224" s="217" t="s">
        <v>310</v>
      </c>
      <c r="E10224" s="124">
        <v>67000</v>
      </c>
      <c r="F10224" s="124">
        <v>65000</v>
      </c>
      <c r="G10224" s="124">
        <v>67000</v>
      </c>
      <c r="H10224" s="217">
        <v>25</v>
      </c>
      <c r="I10224" s="124">
        <v>1675000</v>
      </c>
      <c r="J10224" s="238">
        <v>19450000</v>
      </c>
      <c r="K10224" s="124">
        <v>1303150000000</v>
      </c>
    </row>
    <row r="10225" spans="3:11" x14ac:dyDescent="0.25">
      <c r="C10225" s="201">
        <v>45784</v>
      </c>
      <c r="D10225" s="217" t="s">
        <v>1154</v>
      </c>
      <c r="E10225" s="124">
        <v>23200</v>
      </c>
      <c r="F10225" s="124">
        <v>22500</v>
      </c>
      <c r="G10225" s="124">
        <v>23200</v>
      </c>
      <c r="H10225" s="217">
        <v>1</v>
      </c>
      <c r="I10225" s="124">
        <v>23200</v>
      </c>
      <c r="J10225" s="238">
        <v>600000</v>
      </c>
      <c r="K10225" s="124">
        <v>13920000000</v>
      </c>
    </row>
    <row r="10226" spans="3:11" x14ac:dyDescent="0.25">
      <c r="C10226" s="201">
        <v>45784</v>
      </c>
      <c r="D10226" s="217" t="s">
        <v>312</v>
      </c>
      <c r="E10226" s="124">
        <v>15000</v>
      </c>
      <c r="F10226" s="124">
        <v>15030</v>
      </c>
      <c r="G10226" s="124">
        <v>15000</v>
      </c>
      <c r="H10226" s="217">
        <v>2</v>
      </c>
      <c r="I10226" s="124">
        <v>30000</v>
      </c>
      <c r="J10226" s="238">
        <v>20000000</v>
      </c>
      <c r="K10226" s="124">
        <v>300000000000</v>
      </c>
    </row>
    <row r="10227" spans="3:11" x14ac:dyDescent="0.25">
      <c r="C10227" s="201">
        <v>45784</v>
      </c>
      <c r="D10227" s="217" t="s">
        <v>312</v>
      </c>
      <c r="E10227" s="124">
        <v>15000</v>
      </c>
      <c r="F10227" s="124">
        <v>15030</v>
      </c>
      <c r="G10227" s="124">
        <v>15000</v>
      </c>
      <c r="H10227" s="217">
        <v>1</v>
      </c>
      <c r="I10227" s="124">
        <v>15000</v>
      </c>
      <c r="J10227" s="238">
        <v>20000000</v>
      </c>
      <c r="K10227" s="124">
        <v>300000000000</v>
      </c>
    </row>
    <row r="10228" spans="3:11" x14ac:dyDescent="0.25">
      <c r="C10228" s="201">
        <v>45784</v>
      </c>
      <c r="D10228" s="217" t="s">
        <v>312</v>
      </c>
      <c r="E10228" s="124">
        <v>15000</v>
      </c>
      <c r="F10228" s="124">
        <v>15030</v>
      </c>
      <c r="G10228" s="124">
        <v>15000</v>
      </c>
      <c r="H10228" s="217">
        <v>20</v>
      </c>
      <c r="I10228" s="124">
        <v>300000</v>
      </c>
      <c r="J10228" s="238">
        <v>20000000</v>
      </c>
      <c r="K10228" s="124">
        <v>300000000000</v>
      </c>
    </row>
    <row r="10229" spans="3:11" x14ac:dyDescent="0.25">
      <c r="C10229" s="201">
        <v>45784</v>
      </c>
      <c r="D10229" s="217" t="s">
        <v>1154</v>
      </c>
      <c r="E10229" s="124">
        <v>23200</v>
      </c>
      <c r="F10229" s="124">
        <v>22500</v>
      </c>
      <c r="G10229" s="124">
        <v>23200</v>
      </c>
      <c r="H10229" s="217">
        <v>2</v>
      </c>
      <c r="I10229" s="124">
        <v>46400</v>
      </c>
      <c r="J10229" s="238">
        <v>600000</v>
      </c>
      <c r="K10229" s="124">
        <v>13920000000</v>
      </c>
    </row>
    <row r="10230" spans="3:11" x14ac:dyDescent="0.25">
      <c r="C10230" s="201">
        <v>45784</v>
      </c>
      <c r="D10230" s="217" t="s">
        <v>312</v>
      </c>
      <c r="E10230" s="124">
        <v>15000</v>
      </c>
      <c r="F10230" s="124">
        <v>15030</v>
      </c>
      <c r="G10230" s="124">
        <v>15000</v>
      </c>
      <c r="H10230" s="217">
        <v>2</v>
      </c>
      <c r="I10230" s="124">
        <v>30000</v>
      </c>
      <c r="J10230" s="238">
        <v>20000000</v>
      </c>
      <c r="K10230" s="124">
        <v>300000000000</v>
      </c>
    </row>
    <row r="10231" spans="3:11" x14ac:dyDescent="0.25">
      <c r="C10231" s="201">
        <v>45785</v>
      </c>
      <c r="D10231" s="217" t="s">
        <v>310</v>
      </c>
      <c r="E10231" s="124">
        <v>67000</v>
      </c>
      <c r="F10231" s="124">
        <v>67000</v>
      </c>
      <c r="G10231" s="124">
        <v>67000</v>
      </c>
      <c r="H10231" s="217">
        <v>15</v>
      </c>
      <c r="I10231" s="124">
        <v>1005000</v>
      </c>
      <c r="J10231" s="238">
        <v>19450000</v>
      </c>
      <c r="K10231" s="124">
        <v>1303150000000</v>
      </c>
    </row>
    <row r="10232" spans="3:11" x14ac:dyDescent="0.25">
      <c r="C10232" s="201">
        <v>45785</v>
      </c>
      <c r="D10232" s="217" t="s">
        <v>310</v>
      </c>
      <c r="E10232" s="124">
        <v>67000</v>
      </c>
      <c r="F10232" s="124">
        <v>67000</v>
      </c>
      <c r="G10232" s="124">
        <v>67000</v>
      </c>
      <c r="H10232" s="217">
        <v>1</v>
      </c>
      <c r="I10232" s="124">
        <v>67000</v>
      </c>
      <c r="J10232" s="238">
        <v>19450000</v>
      </c>
      <c r="K10232" s="124">
        <v>1303150000000</v>
      </c>
    </row>
    <row r="10233" spans="3:11" x14ac:dyDescent="0.25">
      <c r="C10233" s="201">
        <v>45785</v>
      </c>
      <c r="D10233" s="217" t="s">
        <v>1154</v>
      </c>
      <c r="E10233" s="124">
        <v>23200</v>
      </c>
      <c r="F10233" s="124">
        <v>23200</v>
      </c>
      <c r="G10233" s="124">
        <v>23200</v>
      </c>
      <c r="H10233" s="217">
        <v>5</v>
      </c>
      <c r="I10233" s="124">
        <v>116000</v>
      </c>
      <c r="J10233" s="238">
        <v>600000</v>
      </c>
      <c r="K10233" s="124">
        <v>13920000000</v>
      </c>
    </row>
    <row r="10234" spans="3:11" x14ac:dyDescent="0.25">
      <c r="C10234" s="201">
        <v>45785</v>
      </c>
      <c r="D10234" s="217" t="s">
        <v>1154</v>
      </c>
      <c r="E10234" s="124">
        <v>23200</v>
      </c>
      <c r="F10234" s="124">
        <v>23200</v>
      </c>
      <c r="G10234" s="124">
        <v>23200</v>
      </c>
      <c r="H10234" s="217">
        <v>1</v>
      </c>
      <c r="I10234" s="124">
        <v>23200</v>
      </c>
      <c r="J10234" s="238">
        <v>600000</v>
      </c>
      <c r="K10234" s="124">
        <v>13920000000</v>
      </c>
    </row>
    <row r="10235" spans="3:11" x14ac:dyDescent="0.25">
      <c r="C10235" s="201">
        <v>45785</v>
      </c>
      <c r="D10235" s="217" t="s">
        <v>1154</v>
      </c>
      <c r="E10235" s="124">
        <v>23200</v>
      </c>
      <c r="F10235" s="124">
        <v>23200</v>
      </c>
      <c r="G10235" s="124">
        <v>23200</v>
      </c>
      <c r="H10235" s="217">
        <v>1</v>
      </c>
      <c r="I10235" s="124">
        <v>23200</v>
      </c>
      <c r="J10235" s="238">
        <v>600000</v>
      </c>
      <c r="K10235" s="124">
        <v>13920000000</v>
      </c>
    </row>
    <row r="10236" spans="3:11" x14ac:dyDescent="0.25">
      <c r="C10236" s="201">
        <v>45785</v>
      </c>
      <c r="D10236" s="217" t="s">
        <v>1154</v>
      </c>
      <c r="E10236" s="124">
        <v>23200</v>
      </c>
      <c r="F10236" s="124">
        <v>23200</v>
      </c>
      <c r="G10236" s="124">
        <v>23200</v>
      </c>
      <c r="H10236" s="217">
        <v>2</v>
      </c>
      <c r="I10236" s="124">
        <v>46400</v>
      </c>
      <c r="J10236" s="238">
        <v>600000</v>
      </c>
      <c r="K10236" s="124">
        <v>13920000000</v>
      </c>
    </row>
    <row r="10237" spans="3:11" x14ac:dyDescent="0.25">
      <c r="C10237" s="201">
        <v>45785</v>
      </c>
      <c r="D10237" s="217" t="s">
        <v>312</v>
      </c>
      <c r="E10237" s="124">
        <v>15049</v>
      </c>
      <c r="F10237" s="124">
        <v>15000</v>
      </c>
      <c r="G10237" s="124">
        <v>15050</v>
      </c>
      <c r="H10237" s="217">
        <v>2</v>
      </c>
      <c r="I10237" s="124">
        <v>30098</v>
      </c>
      <c r="J10237" s="238">
        <v>20000000</v>
      </c>
      <c r="K10237" s="124">
        <v>301000000000</v>
      </c>
    </row>
    <row r="10238" spans="3:11" x14ac:dyDescent="0.25">
      <c r="C10238" s="201">
        <v>45785</v>
      </c>
      <c r="D10238" s="217" t="s">
        <v>312</v>
      </c>
      <c r="E10238" s="124">
        <v>15049</v>
      </c>
      <c r="F10238" s="124">
        <v>15000</v>
      </c>
      <c r="G10238" s="124">
        <v>15050</v>
      </c>
      <c r="H10238" s="217">
        <v>48</v>
      </c>
      <c r="I10238" s="124">
        <v>722352</v>
      </c>
      <c r="J10238" s="238">
        <v>20000000</v>
      </c>
      <c r="K10238" s="124">
        <v>301000000000</v>
      </c>
    </row>
    <row r="10239" spans="3:11" x14ac:dyDescent="0.25">
      <c r="C10239" s="201">
        <v>45785</v>
      </c>
      <c r="D10239" s="217" t="s">
        <v>312</v>
      </c>
      <c r="E10239" s="124">
        <v>15049</v>
      </c>
      <c r="F10239" s="124">
        <v>15000</v>
      </c>
      <c r="G10239" s="124">
        <v>15050</v>
      </c>
      <c r="H10239" s="217">
        <v>52</v>
      </c>
      <c r="I10239" s="124">
        <v>782548</v>
      </c>
      <c r="J10239" s="238">
        <v>20000000</v>
      </c>
      <c r="K10239" s="124">
        <v>301000000000</v>
      </c>
    </row>
    <row r="10240" spans="3:11" x14ac:dyDescent="0.25">
      <c r="C10240" s="201">
        <v>45785</v>
      </c>
      <c r="D10240" s="217" t="s">
        <v>1155</v>
      </c>
      <c r="E10240" s="124">
        <v>20500</v>
      </c>
      <c r="F10240" s="124">
        <v>20500</v>
      </c>
      <c r="G10240" s="124">
        <v>21000</v>
      </c>
      <c r="H10240" s="217">
        <v>3</v>
      </c>
      <c r="I10240" s="124">
        <v>61500</v>
      </c>
      <c r="J10240" s="238">
        <v>2400000</v>
      </c>
      <c r="K10240" s="124">
        <v>50400000000</v>
      </c>
    </row>
    <row r="10241" spans="3:11" x14ac:dyDescent="0.25">
      <c r="C10241" s="201">
        <v>45785</v>
      </c>
      <c r="D10241" s="217" t="s">
        <v>1155</v>
      </c>
      <c r="E10241" s="124">
        <v>20500</v>
      </c>
      <c r="F10241" s="124">
        <v>20500</v>
      </c>
      <c r="G10241" s="124">
        <v>21000</v>
      </c>
      <c r="H10241" s="217">
        <v>1</v>
      </c>
      <c r="I10241" s="124">
        <v>20500</v>
      </c>
      <c r="J10241" s="238">
        <v>2400000</v>
      </c>
      <c r="K10241" s="124">
        <v>50400000000</v>
      </c>
    </row>
    <row r="10242" spans="3:11" x14ac:dyDescent="0.25">
      <c r="C10242" s="201">
        <v>45785</v>
      </c>
      <c r="D10242" s="217" t="s">
        <v>310</v>
      </c>
      <c r="E10242" s="124">
        <v>67000</v>
      </c>
      <c r="F10242" s="124">
        <v>67000</v>
      </c>
      <c r="G10242" s="124">
        <v>67000</v>
      </c>
      <c r="H10242" s="217">
        <v>1</v>
      </c>
      <c r="I10242" s="124">
        <v>67000</v>
      </c>
      <c r="J10242" s="238">
        <v>19450000</v>
      </c>
      <c r="K10242" s="124">
        <v>1303150000000</v>
      </c>
    </row>
    <row r="10243" spans="3:11" x14ac:dyDescent="0.25">
      <c r="C10243" s="201">
        <v>45785</v>
      </c>
      <c r="D10243" s="217" t="s">
        <v>312</v>
      </c>
      <c r="E10243" s="124">
        <v>15050</v>
      </c>
      <c r="F10243" s="124">
        <v>15000</v>
      </c>
      <c r="G10243" s="124">
        <v>15050</v>
      </c>
      <c r="H10243" s="217">
        <v>4</v>
      </c>
      <c r="I10243" s="124">
        <v>60200</v>
      </c>
      <c r="J10243" s="238">
        <v>20000000</v>
      </c>
      <c r="K10243" s="124">
        <v>301000000000</v>
      </c>
    </row>
    <row r="10244" spans="3:11" x14ac:dyDescent="0.25">
      <c r="C10244" s="201">
        <v>45785</v>
      </c>
      <c r="D10244" s="217" t="s">
        <v>312</v>
      </c>
      <c r="E10244" s="124">
        <v>15050</v>
      </c>
      <c r="F10244" s="124">
        <v>15000</v>
      </c>
      <c r="G10244" s="124">
        <v>15050</v>
      </c>
      <c r="H10244" s="217">
        <v>1</v>
      </c>
      <c r="I10244" s="124">
        <v>15050</v>
      </c>
      <c r="J10244" s="238">
        <v>20000000</v>
      </c>
      <c r="K10244" s="124">
        <v>301000000000</v>
      </c>
    </row>
    <row r="10245" spans="3:11" x14ac:dyDescent="0.25">
      <c r="C10245" s="201">
        <v>45785</v>
      </c>
      <c r="D10245" s="217" t="s">
        <v>1155</v>
      </c>
      <c r="E10245" s="124">
        <v>20590</v>
      </c>
      <c r="F10245" s="124">
        <v>20500</v>
      </c>
      <c r="G10245" s="124">
        <v>21000</v>
      </c>
      <c r="H10245" s="217">
        <v>2</v>
      </c>
      <c r="I10245" s="124">
        <v>41180</v>
      </c>
      <c r="J10245" s="238">
        <v>2400000</v>
      </c>
      <c r="K10245" s="124">
        <v>50400000000</v>
      </c>
    </row>
    <row r="10246" spans="3:11" x14ac:dyDescent="0.25">
      <c r="C10246" s="201">
        <v>45785</v>
      </c>
      <c r="D10246" s="217" t="s">
        <v>1155</v>
      </c>
      <c r="E10246" s="124">
        <v>20500</v>
      </c>
      <c r="F10246" s="124">
        <v>20500</v>
      </c>
      <c r="G10246" s="124">
        <v>21000</v>
      </c>
      <c r="H10246" s="217">
        <v>3</v>
      </c>
      <c r="I10246" s="124">
        <v>61500</v>
      </c>
      <c r="J10246" s="238">
        <v>2400000</v>
      </c>
      <c r="K10246" s="124">
        <v>50400000000</v>
      </c>
    </row>
    <row r="10247" spans="3:11" x14ac:dyDescent="0.25">
      <c r="C10247" s="201">
        <v>45785</v>
      </c>
      <c r="D10247" s="217" t="s">
        <v>1155</v>
      </c>
      <c r="E10247" s="124">
        <v>20500</v>
      </c>
      <c r="F10247" s="124">
        <v>20500</v>
      </c>
      <c r="G10247" s="124">
        <v>21000</v>
      </c>
      <c r="H10247" s="217">
        <v>4</v>
      </c>
      <c r="I10247" s="124">
        <v>82000</v>
      </c>
      <c r="J10247" s="238">
        <v>2400000</v>
      </c>
      <c r="K10247" s="124">
        <v>50400000000</v>
      </c>
    </row>
    <row r="10248" spans="3:11" x14ac:dyDescent="0.25">
      <c r="C10248" s="201">
        <v>45785</v>
      </c>
      <c r="D10248" s="217" t="s">
        <v>1155</v>
      </c>
      <c r="E10248" s="124">
        <v>20500</v>
      </c>
      <c r="F10248" s="124">
        <v>20500</v>
      </c>
      <c r="G10248" s="124">
        <v>21000</v>
      </c>
      <c r="H10248" s="217">
        <v>1</v>
      </c>
      <c r="I10248" s="124">
        <v>20500</v>
      </c>
      <c r="J10248" s="238">
        <v>2400000</v>
      </c>
      <c r="K10248" s="124">
        <v>50400000000</v>
      </c>
    </row>
    <row r="10249" spans="3:11" x14ac:dyDescent="0.25">
      <c r="C10249" s="201">
        <v>45785</v>
      </c>
      <c r="D10249" s="217" t="s">
        <v>1154</v>
      </c>
      <c r="E10249" s="124">
        <v>23200</v>
      </c>
      <c r="F10249" s="124">
        <v>23200</v>
      </c>
      <c r="G10249" s="124">
        <v>23200</v>
      </c>
      <c r="H10249" s="217">
        <v>1</v>
      </c>
      <c r="I10249" s="124">
        <v>23200</v>
      </c>
      <c r="J10249" s="238">
        <v>600000</v>
      </c>
      <c r="K10249" s="124">
        <v>13920000000</v>
      </c>
    </row>
    <row r="10250" spans="3:11" x14ac:dyDescent="0.25">
      <c r="C10250" s="201">
        <v>45785</v>
      </c>
      <c r="D10250" s="217" t="s">
        <v>310</v>
      </c>
      <c r="E10250" s="124">
        <v>67000</v>
      </c>
      <c r="F10250" s="124">
        <v>67000</v>
      </c>
      <c r="G10250" s="124">
        <v>67000</v>
      </c>
      <c r="H10250" s="217">
        <v>5</v>
      </c>
      <c r="I10250" s="124">
        <v>335000</v>
      </c>
      <c r="J10250" s="238">
        <v>19450000</v>
      </c>
      <c r="K10250" s="124">
        <v>1303150000000</v>
      </c>
    </row>
    <row r="10251" spans="3:11" x14ac:dyDescent="0.25">
      <c r="C10251" s="201">
        <v>45785</v>
      </c>
      <c r="D10251" s="217" t="s">
        <v>310</v>
      </c>
      <c r="E10251" s="124">
        <v>67000</v>
      </c>
      <c r="F10251" s="124">
        <v>67000</v>
      </c>
      <c r="G10251" s="124">
        <v>67000</v>
      </c>
      <c r="H10251" s="217">
        <v>17</v>
      </c>
      <c r="I10251" s="124">
        <v>1139000</v>
      </c>
      <c r="J10251" s="238">
        <v>19450000</v>
      </c>
      <c r="K10251" s="124">
        <v>1303150000000</v>
      </c>
    </row>
    <row r="10252" spans="3:11" x14ac:dyDescent="0.25">
      <c r="C10252" s="201">
        <v>45785</v>
      </c>
      <c r="D10252" s="217" t="s">
        <v>312</v>
      </c>
      <c r="E10252" s="124">
        <v>15049</v>
      </c>
      <c r="F10252" s="124">
        <v>15000</v>
      </c>
      <c r="G10252" s="124">
        <v>15050</v>
      </c>
      <c r="H10252" s="217">
        <v>3</v>
      </c>
      <c r="I10252" s="124">
        <v>45147</v>
      </c>
      <c r="J10252" s="238">
        <v>20000000</v>
      </c>
      <c r="K10252" s="124">
        <v>301000000000</v>
      </c>
    </row>
    <row r="10253" spans="3:11" x14ac:dyDescent="0.25">
      <c r="C10253" s="201">
        <v>45785</v>
      </c>
      <c r="D10253" s="217" t="s">
        <v>312</v>
      </c>
      <c r="E10253" s="124">
        <v>15049</v>
      </c>
      <c r="F10253" s="124">
        <v>15000</v>
      </c>
      <c r="G10253" s="124">
        <v>15050</v>
      </c>
      <c r="H10253" s="217">
        <v>3</v>
      </c>
      <c r="I10253" s="124">
        <v>45147</v>
      </c>
      <c r="J10253" s="238">
        <v>20000000</v>
      </c>
      <c r="K10253" s="124">
        <v>301000000000</v>
      </c>
    </row>
    <row r="10254" spans="3:11" x14ac:dyDescent="0.25">
      <c r="C10254" s="201">
        <v>45785</v>
      </c>
      <c r="D10254" s="217" t="s">
        <v>312</v>
      </c>
      <c r="E10254" s="124">
        <v>15049</v>
      </c>
      <c r="F10254" s="124">
        <v>15000</v>
      </c>
      <c r="G10254" s="124">
        <v>15050</v>
      </c>
      <c r="H10254" s="217">
        <v>5</v>
      </c>
      <c r="I10254" s="124">
        <v>75245</v>
      </c>
      <c r="J10254" s="238">
        <v>20000000</v>
      </c>
      <c r="K10254" s="124">
        <v>301000000000</v>
      </c>
    </row>
    <row r="10255" spans="3:11" x14ac:dyDescent="0.25">
      <c r="C10255" s="201">
        <v>45785</v>
      </c>
      <c r="D10255" s="217" t="s">
        <v>1154</v>
      </c>
      <c r="E10255" s="124">
        <v>23200</v>
      </c>
      <c r="F10255" s="124">
        <v>23200</v>
      </c>
      <c r="G10255" s="124">
        <v>23200</v>
      </c>
      <c r="H10255" s="217">
        <v>1</v>
      </c>
      <c r="I10255" s="124">
        <v>23200</v>
      </c>
      <c r="J10255" s="238">
        <v>600000</v>
      </c>
      <c r="K10255" s="124">
        <v>13920000000</v>
      </c>
    </row>
    <row r="10256" spans="3:11" x14ac:dyDescent="0.25">
      <c r="C10256" s="201">
        <v>45785</v>
      </c>
      <c r="D10256" s="217" t="s">
        <v>1155</v>
      </c>
      <c r="E10256" s="124">
        <v>21000</v>
      </c>
      <c r="F10256" s="124">
        <v>20500</v>
      </c>
      <c r="G10256" s="124">
        <v>21000</v>
      </c>
      <c r="H10256" s="217">
        <v>1</v>
      </c>
      <c r="I10256" s="124">
        <v>21000</v>
      </c>
      <c r="J10256" s="238">
        <v>2400000</v>
      </c>
      <c r="K10256" s="124">
        <v>50400000000</v>
      </c>
    </row>
    <row r="10257" spans="3:11" x14ac:dyDescent="0.25">
      <c r="C10257" s="201">
        <v>45785</v>
      </c>
      <c r="D10257" s="217" t="s">
        <v>1155</v>
      </c>
      <c r="E10257" s="124">
        <v>21000</v>
      </c>
      <c r="F10257" s="124">
        <v>20500</v>
      </c>
      <c r="G10257" s="124">
        <v>21000</v>
      </c>
      <c r="H10257" s="217">
        <v>5</v>
      </c>
      <c r="I10257" s="124">
        <v>105000</v>
      </c>
      <c r="J10257" s="238">
        <v>2400000</v>
      </c>
      <c r="K10257" s="124">
        <v>50400000000</v>
      </c>
    </row>
    <row r="10258" spans="3:11" x14ac:dyDescent="0.25">
      <c r="C10258" s="201">
        <v>45785</v>
      </c>
      <c r="D10258" s="217" t="s">
        <v>312</v>
      </c>
      <c r="E10258" s="124">
        <v>15049</v>
      </c>
      <c r="F10258" s="124">
        <v>15000</v>
      </c>
      <c r="G10258" s="124">
        <v>15050</v>
      </c>
      <c r="H10258" s="217">
        <v>39</v>
      </c>
      <c r="I10258" s="124">
        <v>586911</v>
      </c>
      <c r="J10258" s="238">
        <v>20000000</v>
      </c>
      <c r="K10258" s="124">
        <v>301000000000</v>
      </c>
    </row>
    <row r="10259" spans="3:11" x14ac:dyDescent="0.25">
      <c r="C10259" s="201">
        <v>45785</v>
      </c>
      <c r="D10259" s="217" t="s">
        <v>312</v>
      </c>
      <c r="E10259" s="124">
        <v>15050</v>
      </c>
      <c r="F10259" s="124">
        <v>15000</v>
      </c>
      <c r="G10259" s="124">
        <v>15050</v>
      </c>
      <c r="H10259" s="217">
        <v>11</v>
      </c>
      <c r="I10259" s="124">
        <v>165550</v>
      </c>
      <c r="J10259" s="238">
        <v>20000000</v>
      </c>
      <c r="K10259" s="124">
        <v>301000000000</v>
      </c>
    </row>
    <row r="10260" spans="3:11" x14ac:dyDescent="0.25">
      <c r="C10260" s="201">
        <v>45785</v>
      </c>
      <c r="D10260" s="217" t="s">
        <v>1154</v>
      </c>
      <c r="E10260" s="124">
        <v>23200</v>
      </c>
      <c r="F10260" s="124">
        <v>23200</v>
      </c>
      <c r="G10260" s="124">
        <v>23200</v>
      </c>
      <c r="H10260" s="217">
        <v>100</v>
      </c>
      <c r="I10260" s="124">
        <v>2320000</v>
      </c>
      <c r="J10260" s="238">
        <v>600000</v>
      </c>
      <c r="K10260" s="124">
        <v>13920000000</v>
      </c>
    </row>
    <row r="10261" spans="3:11" x14ac:dyDescent="0.25">
      <c r="C10261" s="201">
        <v>45785</v>
      </c>
      <c r="D10261" s="217" t="s">
        <v>1154</v>
      </c>
      <c r="E10261" s="124">
        <v>23200</v>
      </c>
      <c r="F10261" s="124">
        <v>23200</v>
      </c>
      <c r="G10261" s="124">
        <v>23200</v>
      </c>
      <c r="H10261" s="217">
        <v>2</v>
      </c>
      <c r="I10261" s="124">
        <v>46400</v>
      </c>
      <c r="J10261" s="238">
        <v>600000</v>
      </c>
      <c r="K10261" s="124">
        <v>13920000000</v>
      </c>
    </row>
    <row r="10262" spans="3:11" x14ac:dyDescent="0.25">
      <c r="C10262" s="201">
        <v>45785</v>
      </c>
      <c r="D10262" s="217" t="s">
        <v>1154</v>
      </c>
      <c r="E10262" s="124">
        <v>23200</v>
      </c>
      <c r="F10262" s="124">
        <v>23200</v>
      </c>
      <c r="G10262" s="124">
        <v>23200</v>
      </c>
      <c r="H10262" s="217">
        <v>1</v>
      </c>
      <c r="I10262" s="124">
        <v>23200</v>
      </c>
      <c r="J10262" s="238">
        <v>600000</v>
      </c>
      <c r="K10262" s="124">
        <v>13920000000</v>
      </c>
    </row>
    <row r="10263" spans="3:11" x14ac:dyDescent="0.25">
      <c r="C10263" s="201">
        <v>45785</v>
      </c>
      <c r="D10263" s="217" t="s">
        <v>1155</v>
      </c>
      <c r="E10263" s="124">
        <v>21000</v>
      </c>
      <c r="F10263" s="124">
        <v>20500</v>
      </c>
      <c r="G10263" s="124">
        <v>21000</v>
      </c>
      <c r="H10263" s="217">
        <v>8</v>
      </c>
      <c r="I10263" s="124">
        <v>168000</v>
      </c>
      <c r="J10263" s="238">
        <v>2400000</v>
      </c>
      <c r="K10263" s="124">
        <v>50400000000</v>
      </c>
    </row>
    <row r="10264" spans="3:11" x14ac:dyDescent="0.25">
      <c r="C10264" s="201">
        <v>45785</v>
      </c>
      <c r="D10264" s="217" t="s">
        <v>310</v>
      </c>
      <c r="E10264" s="124">
        <v>67000</v>
      </c>
      <c r="F10264" s="124">
        <v>67000</v>
      </c>
      <c r="G10264" s="124">
        <v>67000</v>
      </c>
      <c r="H10264" s="217">
        <v>1</v>
      </c>
      <c r="I10264" s="124">
        <v>67000</v>
      </c>
      <c r="J10264" s="238">
        <v>19450000</v>
      </c>
      <c r="K10264" s="124">
        <v>1303150000000</v>
      </c>
    </row>
    <row r="10265" spans="3:11" x14ac:dyDescent="0.25">
      <c r="C10265" s="201">
        <v>45785</v>
      </c>
      <c r="D10265" s="217" t="s">
        <v>312</v>
      </c>
      <c r="E10265" s="124">
        <v>15050</v>
      </c>
      <c r="F10265" s="124">
        <v>15000</v>
      </c>
      <c r="G10265" s="124">
        <v>15050</v>
      </c>
      <c r="H10265" s="217">
        <v>1</v>
      </c>
      <c r="I10265" s="124">
        <v>15050</v>
      </c>
      <c r="J10265" s="238">
        <v>20000000</v>
      </c>
      <c r="K10265" s="124">
        <v>301000000000</v>
      </c>
    </row>
    <row r="10266" spans="3:11" x14ac:dyDescent="0.25">
      <c r="C10266" s="201">
        <v>45785</v>
      </c>
      <c r="D10266" s="217" t="s">
        <v>1155</v>
      </c>
      <c r="E10266" s="124">
        <v>21000</v>
      </c>
      <c r="F10266" s="124">
        <v>20500</v>
      </c>
      <c r="G10266" s="124">
        <v>21000</v>
      </c>
      <c r="H10266" s="217">
        <v>8</v>
      </c>
      <c r="I10266" s="124">
        <v>168000</v>
      </c>
      <c r="J10266" s="238">
        <v>2400000</v>
      </c>
      <c r="K10266" s="124">
        <v>50400000000</v>
      </c>
    </row>
    <row r="10267" spans="3:11" x14ac:dyDescent="0.25">
      <c r="C10267" s="201">
        <v>45785</v>
      </c>
      <c r="D10267" s="217" t="s">
        <v>312</v>
      </c>
      <c r="E10267" s="124">
        <v>15050</v>
      </c>
      <c r="F10267" s="124">
        <v>15000</v>
      </c>
      <c r="G10267" s="124">
        <v>15050</v>
      </c>
      <c r="H10267" s="217">
        <v>2</v>
      </c>
      <c r="I10267" s="124">
        <v>30100</v>
      </c>
      <c r="J10267" s="238">
        <v>20000000</v>
      </c>
      <c r="K10267" s="124">
        <v>301000000000</v>
      </c>
    </row>
    <row r="10268" spans="3:11" x14ac:dyDescent="0.25">
      <c r="C10268" s="201">
        <v>45785</v>
      </c>
      <c r="D10268" s="217" t="s">
        <v>312</v>
      </c>
      <c r="E10268" s="124">
        <v>15050</v>
      </c>
      <c r="F10268" s="124">
        <v>15000</v>
      </c>
      <c r="G10268" s="124">
        <v>15050</v>
      </c>
      <c r="H10268" s="217">
        <v>1</v>
      </c>
      <c r="I10268" s="124">
        <v>15050</v>
      </c>
      <c r="J10268" s="238">
        <v>20000000</v>
      </c>
      <c r="K10268" s="124">
        <v>301000000000</v>
      </c>
    </row>
    <row r="10269" spans="3:11" x14ac:dyDescent="0.25">
      <c r="C10269" s="201">
        <v>45785</v>
      </c>
      <c r="D10269" s="217" t="s">
        <v>312</v>
      </c>
      <c r="E10269" s="124">
        <v>15050</v>
      </c>
      <c r="F10269" s="124">
        <v>15000</v>
      </c>
      <c r="G10269" s="124">
        <v>15050</v>
      </c>
      <c r="H10269" s="217">
        <v>2</v>
      </c>
      <c r="I10269" s="124">
        <v>30100</v>
      </c>
      <c r="J10269" s="238">
        <v>20000000</v>
      </c>
      <c r="K10269" s="124">
        <v>301000000000</v>
      </c>
    </row>
    <row r="10270" spans="3:11" x14ac:dyDescent="0.25">
      <c r="C10270" s="201">
        <v>45785</v>
      </c>
      <c r="D10270" s="217" t="s">
        <v>1155</v>
      </c>
      <c r="E10270" s="124">
        <v>21000</v>
      </c>
      <c r="F10270" s="124">
        <v>20500</v>
      </c>
      <c r="G10270" s="124">
        <v>21000</v>
      </c>
      <c r="H10270" s="217">
        <v>1</v>
      </c>
      <c r="I10270" s="124">
        <v>21000</v>
      </c>
      <c r="J10270" s="238">
        <v>2400000</v>
      </c>
      <c r="K10270" s="124">
        <v>50400000000</v>
      </c>
    </row>
    <row r="10271" spans="3:11" x14ac:dyDescent="0.25">
      <c r="C10271" s="201">
        <v>45785</v>
      </c>
      <c r="D10271" s="217" t="s">
        <v>1154</v>
      </c>
      <c r="E10271" s="124">
        <v>23200</v>
      </c>
      <c r="F10271" s="124">
        <v>23200</v>
      </c>
      <c r="G10271" s="124">
        <v>23200</v>
      </c>
      <c r="H10271" s="217">
        <v>1</v>
      </c>
      <c r="I10271" s="124">
        <v>23200</v>
      </c>
      <c r="J10271" s="238">
        <v>600000</v>
      </c>
      <c r="K10271" s="124">
        <v>13920000000</v>
      </c>
    </row>
    <row r="10272" spans="3:11" x14ac:dyDescent="0.25">
      <c r="C10272" s="201">
        <v>45785</v>
      </c>
      <c r="D10272" s="217" t="s">
        <v>1155</v>
      </c>
      <c r="E10272" s="124">
        <v>21000</v>
      </c>
      <c r="F10272" s="124">
        <v>20500</v>
      </c>
      <c r="G10272" s="124">
        <v>21000</v>
      </c>
      <c r="H10272" s="217">
        <v>1</v>
      </c>
      <c r="I10272" s="124">
        <v>21000</v>
      </c>
      <c r="J10272" s="238">
        <v>2400000</v>
      </c>
      <c r="K10272" s="124">
        <v>50400000000</v>
      </c>
    </row>
    <row r="10273" spans="3:11" x14ac:dyDescent="0.25">
      <c r="C10273" s="201">
        <v>45786</v>
      </c>
      <c r="D10273" s="217" t="s">
        <v>310</v>
      </c>
      <c r="E10273" s="124">
        <v>66900</v>
      </c>
      <c r="F10273" s="124">
        <v>67000</v>
      </c>
      <c r="G10273" s="124">
        <v>66800</v>
      </c>
      <c r="H10273" s="217">
        <v>1</v>
      </c>
      <c r="I10273" s="124">
        <v>66900</v>
      </c>
      <c r="J10273" s="238">
        <v>19450000</v>
      </c>
      <c r="K10273" s="124">
        <v>1299260000000</v>
      </c>
    </row>
    <row r="10274" spans="3:11" x14ac:dyDescent="0.25">
      <c r="C10274" s="201">
        <v>45786</v>
      </c>
      <c r="D10274" s="217" t="s">
        <v>1154</v>
      </c>
      <c r="E10274" s="124">
        <v>23200</v>
      </c>
      <c r="F10274" s="124">
        <v>23200</v>
      </c>
      <c r="G10274" s="124">
        <v>22600</v>
      </c>
      <c r="H10274" s="217">
        <v>1</v>
      </c>
      <c r="I10274" s="124">
        <v>23200</v>
      </c>
      <c r="J10274" s="238">
        <v>600000</v>
      </c>
      <c r="K10274" s="124">
        <v>13560000000</v>
      </c>
    </row>
    <row r="10275" spans="3:11" x14ac:dyDescent="0.25">
      <c r="C10275" s="201">
        <v>45786</v>
      </c>
      <c r="D10275" s="217" t="s">
        <v>1154</v>
      </c>
      <c r="E10275" s="124">
        <v>23200</v>
      </c>
      <c r="F10275" s="124">
        <v>23200</v>
      </c>
      <c r="G10275" s="124">
        <v>22600</v>
      </c>
      <c r="H10275" s="217">
        <v>10</v>
      </c>
      <c r="I10275" s="124">
        <v>232000</v>
      </c>
      <c r="J10275" s="238">
        <v>600000</v>
      </c>
      <c r="K10275" s="124">
        <v>13560000000</v>
      </c>
    </row>
    <row r="10276" spans="3:11" x14ac:dyDescent="0.25">
      <c r="C10276" s="201">
        <v>45786</v>
      </c>
      <c r="D10276" s="217" t="s">
        <v>312</v>
      </c>
      <c r="E10276" s="124">
        <v>15015</v>
      </c>
      <c r="F10276" s="124">
        <v>15050</v>
      </c>
      <c r="G10276" s="124">
        <v>14950</v>
      </c>
      <c r="H10276" s="217">
        <v>1</v>
      </c>
      <c r="I10276" s="124">
        <v>15015</v>
      </c>
      <c r="J10276" s="238">
        <v>20000000</v>
      </c>
      <c r="K10276" s="124">
        <v>299000000000</v>
      </c>
    </row>
    <row r="10277" spans="3:11" x14ac:dyDescent="0.25">
      <c r="C10277" s="201">
        <v>45786</v>
      </c>
      <c r="D10277" s="217" t="s">
        <v>312</v>
      </c>
      <c r="E10277" s="124">
        <v>15015</v>
      </c>
      <c r="F10277" s="124">
        <v>15050</v>
      </c>
      <c r="G10277" s="124">
        <v>14950</v>
      </c>
      <c r="H10277" s="217">
        <v>1</v>
      </c>
      <c r="I10277" s="124">
        <v>15015</v>
      </c>
      <c r="J10277" s="238">
        <v>20000000</v>
      </c>
      <c r="K10277" s="124">
        <v>299000000000</v>
      </c>
    </row>
    <row r="10278" spans="3:11" x14ac:dyDescent="0.25">
      <c r="C10278" s="201">
        <v>45786</v>
      </c>
      <c r="D10278" s="217" t="s">
        <v>312</v>
      </c>
      <c r="E10278" s="124">
        <v>15015</v>
      </c>
      <c r="F10278" s="124">
        <v>15050</v>
      </c>
      <c r="G10278" s="124">
        <v>14950</v>
      </c>
      <c r="H10278" s="217">
        <v>1</v>
      </c>
      <c r="I10278" s="124">
        <v>15015</v>
      </c>
      <c r="J10278" s="238">
        <v>20000000</v>
      </c>
      <c r="K10278" s="124">
        <v>299000000000</v>
      </c>
    </row>
    <row r="10279" spans="3:11" x14ac:dyDescent="0.25">
      <c r="C10279" s="201">
        <v>45786</v>
      </c>
      <c r="D10279" s="217" t="s">
        <v>312</v>
      </c>
      <c r="E10279" s="124">
        <v>15015</v>
      </c>
      <c r="F10279" s="124">
        <v>15050</v>
      </c>
      <c r="G10279" s="124">
        <v>14950</v>
      </c>
      <c r="H10279" s="217">
        <v>20</v>
      </c>
      <c r="I10279" s="124">
        <v>300300</v>
      </c>
      <c r="J10279" s="238">
        <v>20000000</v>
      </c>
      <c r="K10279" s="124">
        <v>299000000000</v>
      </c>
    </row>
    <row r="10280" spans="3:11" x14ac:dyDescent="0.25">
      <c r="C10280" s="201">
        <v>45786</v>
      </c>
      <c r="D10280" s="217" t="s">
        <v>1155</v>
      </c>
      <c r="E10280" s="124">
        <v>21000</v>
      </c>
      <c r="F10280" s="124">
        <v>21000</v>
      </c>
      <c r="G10280" s="124">
        <v>21000</v>
      </c>
      <c r="H10280" s="217">
        <v>5</v>
      </c>
      <c r="I10280" s="124">
        <v>105000</v>
      </c>
      <c r="J10280" s="238">
        <v>2400000</v>
      </c>
      <c r="K10280" s="124">
        <v>50400000000</v>
      </c>
    </row>
    <row r="10281" spans="3:11" x14ac:dyDescent="0.25">
      <c r="C10281" s="201">
        <v>45786</v>
      </c>
      <c r="D10281" s="217" t="s">
        <v>1155</v>
      </c>
      <c r="E10281" s="124">
        <v>21000</v>
      </c>
      <c r="F10281" s="124">
        <v>21000</v>
      </c>
      <c r="G10281" s="124">
        <v>21000</v>
      </c>
      <c r="H10281" s="217">
        <v>5</v>
      </c>
      <c r="I10281" s="124">
        <v>105000</v>
      </c>
      <c r="J10281" s="238">
        <v>2400000</v>
      </c>
      <c r="K10281" s="124">
        <v>50400000000</v>
      </c>
    </row>
    <row r="10282" spans="3:11" x14ac:dyDescent="0.25">
      <c r="C10282" s="201">
        <v>45786</v>
      </c>
      <c r="D10282" s="217" t="s">
        <v>1155</v>
      </c>
      <c r="E10282" s="124">
        <v>21000</v>
      </c>
      <c r="F10282" s="124">
        <v>21000</v>
      </c>
      <c r="G10282" s="124">
        <v>21000</v>
      </c>
      <c r="H10282" s="217">
        <v>4</v>
      </c>
      <c r="I10282" s="124">
        <v>84000</v>
      </c>
      <c r="J10282" s="238">
        <v>2400000</v>
      </c>
      <c r="K10282" s="124">
        <v>50400000000</v>
      </c>
    </row>
    <row r="10283" spans="3:11" x14ac:dyDescent="0.25">
      <c r="C10283" s="201">
        <v>45786</v>
      </c>
      <c r="D10283" s="217" t="s">
        <v>312</v>
      </c>
      <c r="E10283" s="124">
        <v>15015</v>
      </c>
      <c r="F10283" s="124">
        <v>15050</v>
      </c>
      <c r="G10283" s="124">
        <v>14950</v>
      </c>
      <c r="H10283" s="217">
        <v>1</v>
      </c>
      <c r="I10283" s="124">
        <v>15015</v>
      </c>
      <c r="J10283" s="238">
        <v>20000000</v>
      </c>
      <c r="K10283" s="124">
        <v>299000000000</v>
      </c>
    </row>
    <row r="10284" spans="3:11" x14ac:dyDescent="0.25">
      <c r="C10284" s="201">
        <v>45786</v>
      </c>
      <c r="D10284" s="217" t="s">
        <v>310</v>
      </c>
      <c r="E10284" s="124">
        <v>66900</v>
      </c>
      <c r="F10284" s="124">
        <v>67000</v>
      </c>
      <c r="G10284" s="124">
        <v>66800</v>
      </c>
      <c r="H10284" s="217">
        <v>1</v>
      </c>
      <c r="I10284" s="124">
        <v>66900</v>
      </c>
      <c r="J10284" s="238">
        <v>19450000</v>
      </c>
      <c r="K10284" s="124">
        <v>1299260000000</v>
      </c>
    </row>
    <row r="10285" spans="3:11" x14ac:dyDescent="0.25">
      <c r="C10285" s="201">
        <v>45786</v>
      </c>
      <c r="D10285" s="217" t="s">
        <v>1154</v>
      </c>
      <c r="E10285" s="124">
        <v>23100</v>
      </c>
      <c r="F10285" s="124">
        <v>23200</v>
      </c>
      <c r="G10285" s="124">
        <v>22600</v>
      </c>
      <c r="H10285" s="217">
        <v>1</v>
      </c>
      <c r="I10285" s="124">
        <v>23100</v>
      </c>
      <c r="J10285" s="238">
        <v>600000</v>
      </c>
      <c r="K10285" s="124">
        <v>13560000000</v>
      </c>
    </row>
    <row r="10286" spans="3:11" x14ac:dyDescent="0.25">
      <c r="C10286" s="201">
        <v>45786</v>
      </c>
      <c r="D10286" s="217" t="s">
        <v>1155</v>
      </c>
      <c r="E10286" s="124">
        <v>21000</v>
      </c>
      <c r="F10286" s="124">
        <v>21000</v>
      </c>
      <c r="G10286" s="124">
        <v>21000</v>
      </c>
      <c r="H10286" s="217">
        <v>1</v>
      </c>
      <c r="I10286" s="124">
        <v>21000</v>
      </c>
      <c r="J10286" s="238">
        <v>2400000</v>
      </c>
      <c r="K10286" s="124">
        <v>50400000000</v>
      </c>
    </row>
    <row r="10287" spans="3:11" x14ac:dyDescent="0.25">
      <c r="C10287" s="201">
        <v>45786</v>
      </c>
      <c r="D10287" s="217" t="s">
        <v>1155</v>
      </c>
      <c r="E10287" s="124">
        <v>21000</v>
      </c>
      <c r="F10287" s="124">
        <v>21000</v>
      </c>
      <c r="G10287" s="124">
        <v>21000</v>
      </c>
      <c r="H10287" s="217">
        <v>3</v>
      </c>
      <c r="I10287" s="124">
        <v>63000</v>
      </c>
      <c r="J10287" s="238">
        <v>2400000</v>
      </c>
      <c r="K10287" s="124">
        <v>50400000000</v>
      </c>
    </row>
    <row r="10288" spans="3:11" x14ac:dyDescent="0.25">
      <c r="C10288" s="201">
        <v>45786</v>
      </c>
      <c r="D10288" s="217" t="s">
        <v>1155</v>
      </c>
      <c r="E10288" s="124">
        <v>21000</v>
      </c>
      <c r="F10288" s="124">
        <v>21000</v>
      </c>
      <c r="G10288" s="124">
        <v>21000</v>
      </c>
      <c r="H10288" s="217">
        <v>3</v>
      </c>
      <c r="I10288" s="124">
        <v>63000</v>
      </c>
      <c r="J10288" s="238">
        <v>2400000</v>
      </c>
      <c r="K10288" s="124">
        <v>50400000000</v>
      </c>
    </row>
    <row r="10289" spans="3:11" x14ac:dyDescent="0.25">
      <c r="C10289" s="201">
        <v>45786</v>
      </c>
      <c r="D10289" s="217" t="s">
        <v>310</v>
      </c>
      <c r="E10289" s="124">
        <v>66900</v>
      </c>
      <c r="F10289" s="124">
        <v>67000</v>
      </c>
      <c r="G10289" s="124">
        <v>66800</v>
      </c>
      <c r="H10289" s="217">
        <v>1</v>
      </c>
      <c r="I10289" s="124">
        <v>66900</v>
      </c>
      <c r="J10289" s="238">
        <v>19450000</v>
      </c>
      <c r="K10289" s="124">
        <v>1299260000000</v>
      </c>
    </row>
    <row r="10290" spans="3:11" x14ac:dyDescent="0.25">
      <c r="C10290" s="201">
        <v>45786</v>
      </c>
      <c r="D10290" s="217" t="s">
        <v>1154</v>
      </c>
      <c r="E10290" s="124">
        <v>23100</v>
      </c>
      <c r="F10290" s="124">
        <v>23200</v>
      </c>
      <c r="G10290" s="124">
        <v>22600</v>
      </c>
      <c r="H10290" s="217">
        <v>1</v>
      </c>
      <c r="I10290" s="124">
        <v>23100</v>
      </c>
      <c r="J10290" s="238">
        <v>600000</v>
      </c>
      <c r="K10290" s="124">
        <v>13560000000</v>
      </c>
    </row>
    <row r="10291" spans="3:11" x14ac:dyDescent="0.25">
      <c r="C10291" s="201">
        <v>45786</v>
      </c>
      <c r="D10291" s="217" t="s">
        <v>1154</v>
      </c>
      <c r="E10291" s="124">
        <v>23100</v>
      </c>
      <c r="F10291" s="124">
        <v>23200</v>
      </c>
      <c r="G10291" s="124">
        <v>22600</v>
      </c>
      <c r="H10291" s="217">
        <v>1</v>
      </c>
      <c r="I10291" s="124">
        <v>23100</v>
      </c>
      <c r="J10291" s="238">
        <v>600000</v>
      </c>
      <c r="K10291" s="124">
        <v>13560000000</v>
      </c>
    </row>
    <row r="10292" spans="3:11" x14ac:dyDescent="0.25">
      <c r="C10292" s="201">
        <v>45786</v>
      </c>
      <c r="D10292" s="217" t="s">
        <v>312</v>
      </c>
      <c r="E10292" s="124">
        <v>15015</v>
      </c>
      <c r="F10292" s="124">
        <v>15050</v>
      </c>
      <c r="G10292" s="124">
        <v>14950</v>
      </c>
      <c r="H10292" s="217">
        <v>1</v>
      </c>
      <c r="I10292" s="124">
        <v>15015</v>
      </c>
      <c r="J10292" s="238">
        <v>20000000</v>
      </c>
      <c r="K10292" s="124">
        <v>299000000000</v>
      </c>
    </row>
    <row r="10293" spans="3:11" x14ac:dyDescent="0.25">
      <c r="C10293" s="201">
        <v>45786</v>
      </c>
      <c r="D10293" s="217" t="s">
        <v>312</v>
      </c>
      <c r="E10293" s="124">
        <v>15000</v>
      </c>
      <c r="F10293" s="124">
        <v>15050</v>
      </c>
      <c r="G10293" s="124">
        <v>14950</v>
      </c>
      <c r="H10293" s="217">
        <v>4</v>
      </c>
      <c r="I10293" s="124">
        <v>60000</v>
      </c>
      <c r="J10293" s="238">
        <v>20000000</v>
      </c>
      <c r="K10293" s="124">
        <v>299000000000</v>
      </c>
    </row>
    <row r="10294" spans="3:11" x14ac:dyDescent="0.25">
      <c r="C10294" s="201">
        <v>45786</v>
      </c>
      <c r="D10294" s="217" t="s">
        <v>312</v>
      </c>
      <c r="E10294" s="124">
        <v>15000</v>
      </c>
      <c r="F10294" s="124">
        <v>15050</v>
      </c>
      <c r="G10294" s="124">
        <v>14950</v>
      </c>
      <c r="H10294" s="217">
        <v>2</v>
      </c>
      <c r="I10294" s="124">
        <v>30000</v>
      </c>
      <c r="J10294" s="238">
        <v>20000000</v>
      </c>
      <c r="K10294" s="124">
        <v>299000000000</v>
      </c>
    </row>
    <row r="10295" spans="3:11" x14ac:dyDescent="0.25">
      <c r="C10295" s="201">
        <v>45786</v>
      </c>
      <c r="D10295" s="217" t="s">
        <v>312</v>
      </c>
      <c r="E10295" s="124">
        <v>15000</v>
      </c>
      <c r="F10295" s="124">
        <v>15050</v>
      </c>
      <c r="G10295" s="124">
        <v>14950</v>
      </c>
      <c r="H10295" s="217">
        <v>1</v>
      </c>
      <c r="I10295" s="124">
        <v>15000</v>
      </c>
      <c r="J10295" s="238">
        <v>20000000</v>
      </c>
      <c r="K10295" s="124">
        <v>299000000000</v>
      </c>
    </row>
    <row r="10296" spans="3:11" x14ac:dyDescent="0.25">
      <c r="C10296" s="201">
        <v>45786</v>
      </c>
      <c r="D10296" s="217" t="s">
        <v>312</v>
      </c>
      <c r="E10296" s="124">
        <v>15000</v>
      </c>
      <c r="F10296" s="124">
        <v>15050</v>
      </c>
      <c r="G10296" s="124">
        <v>14950</v>
      </c>
      <c r="H10296" s="217">
        <v>3</v>
      </c>
      <c r="I10296" s="124">
        <v>45000</v>
      </c>
      <c r="J10296" s="238">
        <v>20000000</v>
      </c>
      <c r="K10296" s="124">
        <v>299000000000</v>
      </c>
    </row>
    <row r="10297" spans="3:11" x14ac:dyDescent="0.25">
      <c r="C10297" s="201">
        <v>45786</v>
      </c>
      <c r="D10297" s="217" t="s">
        <v>310</v>
      </c>
      <c r="E10297" s="124">
        <v>66800</v>
      </c>
      <c r="F10297" s="124">
        <v>67000</v>
      </c>
      <c r="G10297" s="124">
        <v>66800</v>
      </c>
      <c r="H10297" s="217">
        <v>3</v>
      </c>
      <c r="I10297" s="124">
        <v>200400</v>
      </c>
      <c r="J10297" s="238">
        <v>19450000</v>
      </c>
      <c r="K10297" s="124">
        <v>1299260000000</v>
      </c>
    </row>
    <row r="10298" spans="3:11" x14ac:dyDescent="0.25">
      <c r="C10298" s="201">
        <v>45786</v>
      </c>
      <c r="D10298" s="217" t="s">
        <v>310</v>
      </c>
      <c r="E10298" s="124">
        <v>66800</v>
      </c>
      <c r="F10298" s="124">
        <v>67000</v>
      </c>
      <c r="G10298" s="124">
        <v>66800</v>
      </c>
      <c r="H10298" s="217">
        <v>7</v>
      </c>
      <c r="I10298" s="124">
        <v>467600</v>
      </c>
      <c r="J10298" s="238">
        <v>19450000</v>
      </c>
      <c r="K10298" s="124">
        <v>1299260000000</v>
      </c>
    </row>
    <row r="10299" spans="3:11" x14ac:dyDescent="0.25">
      <c r="C10299" s="201">
        <v>45786</v>
      </c>
      <c r="D10299" s="217" t="s">
        <v>1154</v>
      </c>
      <c r="E10299" s="124">
        <v>23100</v>
      </c>
      <c r="F10299" s="124">
        <v>23200</v>
      </c>
      <c r="G10299" s="124">
        <v>22600</v>
      </c>
      <c r="H10299" s="217">
        <v>2</v>
      </c>
      <c r="I10299" s="124">
        <v>46200</v>
      </c>
      <c r="J10299" s="238">
        <v>600000</v>
      </c>
      <c r="K10299" s="124">
        <v>13560000000</v>
      </c>
    </row>
    <row r="10300" spans="3:11" x14ac:dyDescent="0.25">
      <c r="C10300" s="201">
        <v>45786</v>
      </c>
      <c r="D10300" s="217" t="s">
        <v>312</v>
      </c>
      <c r="E10300" s="124">
        <v>15049</v>
      </c>
      <c r="F10300" s="124">
        <v>15050</v>
      </c>
      <c r="G10300" s="124">
        <v>14950</v>
      </c>
      <c r="H10300" s="217">
        <v>11</v>
      </c>
      <c r="I10300" s="124">
        <v>165539</v>
      </c>
      <c r="J10300" s="238">
        <v>20000000</v>
      </c>
      <c r="K10300" s="124">
        <v>299000000000</v>
      </c>
    </row>
    <row r="10301" spans="3:11" x14ac:dyDescent="0.25">
      <c r="C10301" s="201">
        <v>45786</v>
      </c>
      <c r="D10301" s="217" t="s">
        <v>1154</v>
      </c>
      <c r="E10301" s="124">
        <v>23200</v>
      </c>
      <c r="F10301" s="124">
        <v>23200</v>
      </c>
      <c r="G10301" s="124">
        <v>22600</v>
      </c>
      <c r="H10301" s="217">
        <v>2</v>
      </c>
      <c r="I10301" s="124">
        <v>46400</v>
      </c>
      <c r="J10301" s="238">
        <v>600000</v>
      </c>
      <c r="K10301" s="124">
        <v>13560000000</v>
      </c>
    </row>
    <row r="10302" spans="3:11" x14ac:dyDescent="0.25">
      <c r="C10302" s="201">
        <v>45786</v>
      </c>
      <c r="D10302" s="217" t="s">
        <v>312</v>
      </c>
      <c r="E10302" s="124">
        <v>15049</v>
      </c>
      <c r="F10302" s="124">
        <v>15050</v>
      </c>
      <c r="G10302" s="124">
        <v>14950</v>
      </c>
      <c r="H10302" s="217">
        <v>10</v>
      </c>
      <c r="I10302" s="124">
        <v>150490</v>
      </c>
      <c r="J10302" s="238">
        <v>20000000</v>
      </c>
      <c r="K10302" s="124">
        <v>299000000000</v>
      </c>
    </row>
    <row r="10303" spans="3:11" x14ac:dyDescent="0.25">
      <c r="C10303" s="201">
        <v>45786</v>
      </c>
      <c r="D10303" s="217" t="s">
        <v>1154</v>
      </c>
      <c r="E10303" s="124">
        <v>23178.57</v>
      </c>
      <c r="F10303" s="124">
        <v>23200</v>
      </c>
      <c r="G10303" s="124">
        <v>22600</v>
      </c>
      <c r="H10303" s="217">
        <v>2</v>
      </c>
      <c r="I10303" s="124">
        <v>46357.14</v>
      </c>
      <c r="J10303" s="238">
        <v>600000</v>
      </c>
      <c r="K10303" s="124">
        <v>13560000000</v>
      </c>
    </row>
    <row r="10304" spans="3:11" x14ac:dyDescent="0.25">
      <c r="C10304" s="201">
        <v>45786</v>
      </c>
      <c r="D10304" s="217" t="s">
        <v>1154</v>
      </c>
      <c r="E10304" s="124">
        <v>23000</v>
      </c>
      <c r="F10304" s="124">
        <v>23200</v>
      </c>
      <c r="G10304" s="124">
        <v>22600</v>
      </c>
      <c r="H10304" s="217">
        <v>4</v>
      </c>
      <c r="I10304" s="124">
        <v>92000</v>
      </c>
      <c r="J10304" s="238">
        <v>600000</v>
      </c>
      <c r="K10304" s="124">
        <v>13560000000</v>
      </c>
    </row>
    <row r="10305" spans="3:11" x14ac:dyDescent="0.25">
      <c r="C10305" s="201">
        <v>45786</v>
      </c>
      <c r="D10305" s="217" t="s">
        <v>1154</v>
      </c>
      <c r="E10305" s="124">
        <v>23000</v>
      </c>
      <c r="F10305" s="124">
        <v>23200</v>
      </c>
      <c r="G10305" s="124">
        <v>22600</v>
      </c>
      <c r="H10305" s="217">
        <v>1</v>
      </c>
      <c r="I10305" s="124">
        <v>23000</v>
      </c>
      <c r="J10305" s="238">
        <v>600000</v>
      </c>
      <c r="K10305" s="124">
        <v>13560000000</v>
      </c>
    </row>
    <row r="10306" spans="3:11" x14ac:dyDescent="0.25">
      <c r="C10306" s="201">
        <v>45786</v>
      </c>
      <c r="D10306" s="217" t="s">
        <v>1154</v>
      </c>
      <c r="E10306" s="124">
        <v>23000</v>
      </c>
      <c r="F10306" s="124">
        <v>23200</v>
      </c>
      <c r="G10306" s="124">
        <v>22600</v>
      </c>
      <c r="H10306" s="217">
        <v>3</v>
      </c>
      <c r="I10306" s="124">
        <v>69000</v>
      </c>
      <c r="J10306" s="238">
        <v>600000</v>
      </c>
      <c r="K10306" s="124">
        <v>13560000000</v>
      </c>
    </row>
    <row r="10307" spans="3:11" x14ac:dyDescent="0.25">
      <c r="C10307" s="201">
        <v>45786</v>
      </c>
      <c r="D10307" s="217" t="s">
        <v>1154</v>
      </c>
      <c r="E10307" s="124">
        <v>23000</v>
      </c>
      <c r="F10307" s="124">
        <v>23200</v>
      </c>
      <c r="G10307" s="124">
        <v>22600</v>
      </c>
      <c r="H10307" s="217">
        <v>1</v>
      </c>
      <c r="I10307" s="124">
        <v>23000</v>
      </c>
      <c r="J10307" s="238">
        <v>600000</v>
      </c>
      <c r="K10307" s="124">
        <v>13560000000</v>
      </c>
    </row>
    <row r="10308" spans="3:11" x14ac:dyDescent="0.25">
      <c r="C10308" s="201">
        <v>45786</v>
      </c>
      <c r="D10308" s="217" t="s">
        <v>1154</v>
      </c>
      <c r="E10308" s="124">
        <v>22900</v>
      </c>
      <c r="F10308" s="124">
        <v>23200</v>
      </c>
      <c r="G10308" s="124">
        <v>22600</v>
      </c>
      <c r="H10308" s="217">
        <v>2</v>
      </c>
      <c r="I10308" s="124">
        <v>45800</v>
      </c>
      <c r="J10308" s="238">
        <v>600000</v>
      </c>
      <c r="K10308" s="124">
        <v>13560000000</v>
      </c>
    </row>
    <row r="10309" spans="3:11" x14ac:dyDescent="0.25">
      <c r="C10309" s="201">
        <v>45786</v>
      </c>
      <c r="D10309" s="217" t="s">
        <v>1154</v>
      </c>
      <c r="E10309" s="124">
        <v>22600</v>
      </c>
      <c r="F10309" s="124">
        <v>23200</v>
      </c>
      <c r="G10309" s="124">
        <v>22600</v>
      </c>
      <c r="H10309" s="217">
        <v>9</v>
      </c>
      <c r="I10309" s="124">
        <v>203400</v>
      </c>
      <c r="J10309" s="238">
        <v>600000</v>
      </c>
      <c r="K10309" s="124">
        <v>13560000000</v>
      </c>
    </row>
    <row r="10310" spans="3:11" x14ac:dyDescent="0.25">
      <c r="C10310" s="201">
        <v>45786</v>
      </c>
      <c r="D10310" s="217" t="s">
        <v>1154</v>
      </c>
      <c r="E10310" s="124">
        <v>22600</v>
      </c>
      <c r="F10310" s="124">
        <v>23200</v>
      </c>
      <c r="G10310" s="124">
        <v>22600</v>
      </c>
      <c r="H10310" s="217">
        <v>1</v>
      </c>
      <c r="I10310" s="124">
        <v>22600</v>
      </c>
      <c r="J10310" s="238">
        <v>600000</v>
      </c>
      <c r="K10310" s="124">
        <v>13560000000</v>
      </c>
    </row>
    <row r="10311" spans="3:11" x14ac:dyDescent="0.25">
      <c r="C10311" s="201">
        <v>45786</v>
      </c>
      <c r="D10311" s="217" t="s">
        <v>1154</v>
      </c>
      <c r="E10311" s="124">
        <v>22600</v>
      </c>
      <c r="F10311" s="124">
        <v>23200</v>
      </c>
      <c r="G10311" s="124">
        <v>22600</v>
      </c>
      <c r="H10311" s="217">
        <v>6</v>
      </c>
      <c r="I10311" s="124">
        <v>135600</v>
      </c>
      <c r="J10311" s="238">
        <v>600000</v>
      </c>
      <c r="K10311" s="124">
        <v>13560000000</v>
      </c>
    </row>
    <row r="10312" spans="3:11" x14ac:dyDescent="0.25">
      <c r="C10312" s="201">
        <v>45786</v>
      </c>
      <c r="D10312" s="217" t="s">
        <v>1154</v>
      </c>
      <c r="E10312" s="124">
        <v>22600</v>
      </c>
      <c r="F10312" s="124">
        <v>23200</v>
      </c>
      <c r="G10312" s="124">
        <v>22600</v>
      </c>
      <c r="H10312" s="217">
        <v>2</v>
      </c>
      <c r="I10312" s="124">
        <v>45200</v>
      </c>
      <c r="J10312" s="238">
        <v>600000</v>
      </c>
      <c r="K10312" s="124">
        <v>13560000000</v>
      </c>
    </row>
    <row r="10313" spans="3:11" x14ac:dyDescent="0.25">
      <c r="C10313" s="201">
        <v>45786</v>
      </c>
      <c r="D10313" s="217" t="s">
        <v>312</v>
      </c>
      <c r="E10313" s="124">
        <v>15049</v>
      </c>
      <c r="F10313" s="124">
        <v>15050</v>
      </c>
      <c r="G10313" s="124">
        <v>14950</v>
      </c>
      <c r="H10313" s="217">
        <v>40</v>
      </c>
      <c r="I10313" s="124">
        <v>601960</v>
      </c>
      <c r="J10313" s="238">
        <v>20000000</v>
      </c>
      <c r="K10313" s="124">
        <v>299000000000</v>
      </c>
    </row>
    <row r="10314" spans="3:11" x14ac:dyDescent="0.25">
      <c r="C10314" s="201">
        <v>45786</v>
      </c>
      <c r="D10314" s="217" t="s">
        <v>312</v>
      </c>
      <c r="E10314" s="124">
        <v>15050</v>
      </c>
      <c r="F10314" s="124">
        <v>15050</v>
      </c>
      <c r="G10314" s="124">
        <v>14950</v>
      </c>
      <c r="H10314" s="217">
        <v>15</v>
      </c>
      <c r="I10314" s="124">
        <v>225750</v>
      </c>
      <c r="J10314" s="238">
        <v>20000000</v>
      </c>
      <c r="K10314" s="124">
        <v>299000000000</v>
      </c>
    </row>
    <row r="10315" spans="3:11" x14ac:dyDescent="0.25">
      <c r="C10315" s="201">
        <v>45786</v>
      </c>
      <c r="D10315" s="217" t="s">
        <v>1154</v>
      </c>
      <c r="E10315" s="124">
        <v>22600</v>
      </c>
      <c r="F10315" s="124">
        <v>23200</v>
      </c>
      <c r="G10315" s="124">
        <v>22600</v>
      </c>
      <c r="H10315" s="217">
        <v>1</v>
      </c>
      <c r="I10315" s="124">
        <v>22600</v>
      </c>
      <c r="J10315" s="238">
        <v>600000</v>
      </c>
      <c r="K10315" s="124">
        <v>13560000000</v>
      </c>
    </row>
    <row r="10316" spans="3:11" x14ac:dyDescent="0.25">
      <c r="C10316" s="201">
        <v>45786</v>
      </c>
      <c r="D10316" s="217" t="s">
        <v>312</v>
      </c>
      <c r="E10316" s="124">
        <v>15049</v>
      </c>
      <c r="F10316" s="124">
        <v>15050</v>
      </c>
      <c r="G10316" s="124">
        <v>14950</v>
      </c>
      <c r="H10316" s="217">
        <v>1</v>
      </c>
      <c r="I10316" s="124">
        <v>15049</v>
      </c>
      <c r="J10316" s="238">
        <v>20000000</v>
      </c>
      <c r="K10316" s="124">
        <v>299000000000</v>
      </c>
    </row>
    <row r="10317" spans="3:11" x14ac:dyDescent="0.25">
      <c r="C10317" s="201">
        <v>45786</v>
      </c>
      <c r="D10317" s="217" t="s">
        <v>312</v>
      </c>
      <c r="E10317" s="124">
        <v>14980</v>
      </c>
      <c r="F10317" s="124">
        <v>15050</v>
      </c>
      <c r="G10317" s="124">
        <v>14950</v>
      </c>
      <c r="H10317" s="217">
        <v>15</v>
      </c>
      <c r="I10317" s="124">
        <v>224700</v>
      </c>
      <c r="J10317" s="238">
        <v>20000000</v>
      </c>
      <c r="K10317" s="124">
        <v>299000000000</v>
      </c>
    </row>
    <row r="10318" spans="3:11" x14ac:dyDescent="0.25">
      <c r="C10318" s="201">
        <v>45786</v>
      </c>
      <c r="D10318" s="217" t="s">
        <v>312</v>
      </c>
      <c r="E10318" s="124">
        <v>14950</v>
      </c>
      <c r="F10318" s="124">
        <v>15050</v>
      </c>
      <c r="G10318" s="124">
        <v>14950</v>
      </c>
      <c r="H10318" s="217">
        <v>2</v>
      </c>
      <c r="I10318" s="124">
        <v>29900</v>
      </c>
      <c r="J10318" s="238">
        <v>20000000</v>
      </c>
      <c r="K10318" s="124">
        <v>299000000000</v>
      </c>
    </row>
    <row r="10319" spans="3:11" x14ac:dyDescent="0.25">
      <c r="C10319" s="201">
        <v>45786</v>
      </c>
      <c r="D10319" s="217" t="s">
        <v>312</v>
      </c>
      <c r="E10319" s="124">
        <v>14950</v>
      </c>
      <c r="F10319" s="124">
        <v>15050</v>
      </c>
      <c r="G10319" s="124">
        <v>14950</v>
      </c>
      <c r="H10319" s="217">
        <v>482</v>
      </c>
      <c r="I10319" s="124">
        <v>7205900</v>
      </c>
      <c r="J10319" s="238">
        <v>20000000</v>
      </c>
      <c r="K10319" s="124">
        <v>299000000000</v>
      </c>
    </row>
    <row r="10320" spans="3:11" x14ac:dyDescent="0.25">
      <c r="C10320" s="201">
        <v>45786</v>
      </c>
      <c r="D10320" s="217" t="s">
        <v>310</v>
      </c>
      <c r="E10320" s="124">
        <v>66800</v>
      </c>
      <c r="F10320" s="124">
        <v>67000</v>
      </c>
      <c r="G10320" s="124">
        <v>66800</v>
      </c>
      <c r="H10320" s="217">
        <v>8</v>
      </c>
      <c r="I10320" s="124">
        <v>534400</v>
      </c>
      <c r="J10320" s="238">
        <v>19450000</v>
      </c>
      <c r="K10320" s="124">
        <v>1299260000000</v>
      </c>
    </row>
    <row r="10321" spans="3:11" x14ac:dyDescent="0.25">
      <c r="C10321" s="201">
        <v>45786</v>
      </c>
      <c r="D10321" s="217" t="s">
        <v>312</v>
      </c>
      <c r="E10321" s="124">
        <v>14950</v>
      </c>
      <c r="F10321" s="124">
        <v>15050</v>
      </c>
      <c r="G10321" s="124">
        <v>14950</v>
      </c>
      <c r="H10321" s="217">
        <v>368</v>
      </c>
      <c r="I10321" s="124">
        <v>5501600</v>
      </c>
      <c r="J10321" s="238">
        <v>20000000</v>
      </c>
      <c r="K10321" s="124">
        <v>299000000000</v>
      </c>
    </row>
    <row r="10322" spans="3:11" x14ac:dyDescent="0.25">
      <c r="C10322" s="201">
        <v>45786</v>
      </c>
      <c r="D10322" s="217" t="s">
        <v>312</v>
      </c>
      <c r="E10322" s="124">
        <v>14950</v>
      </c>
      <c r="F10322" s="124">
        <v>15050</v>
      </c>
      <c r="G10322" s="124">
        <v>14950</v>
      </c>
      <c r="H10322" s="217">
        <v>2</v>
      </c>
      <c r="I10322" s="124">
        <v>29900</v>
      </c>
      <c r="J10322" s="238">
        <v>20000000</v>
      </c>
      <c r="K10322" s="124">
        <v>299000000000</v>
      </c>
    </row>
    <row r="10323" spans="3:11" x14ac:dyDescent="0.25">
      <c r="C10323" s="201">
        <v>45786</v>
      </c>
      <c r="D10323" s="217" t="s">
        <v>312</v>
      </c>
      <c r="E10323" s="124">
        <v>14950</v>
      </c>
      <c r="F10323" s="124">
        <v>15050</v>
      </c>
      <c r="G10323" s="124">
        <v>14950</v>
      </c>
      <c r="H10323" s="217">
        <v>1</v>
      </c>
      <c r="I10323" s="124">
        <v>14950</v>
      </c>
      <c r="J10323" s="238">
        <v>20000000</v>
      </c>
      <c r="K10323" s="124">
        <v>299000000000</v>
      </c>
    </row>
    <row r="10324" spans="3:11" x14ac:dyDescent="0.25">
      <c r="C10324" s="201">
        <v>45786</v>
      </c>
      <c r="D10324" s="217" t="s">
        <v>312</v>
      </c>
      <c r="E10324" s="124">
        <v>14950</v>
      </c>
      <c r="F10324" s="124">
        <v>15050</v>
      </c>
      <c r="G10324" s="124">
        <v>14950</v>
      </c>
      <c r="H10324" s="217">
        <v>7</v>
      </c>
      <c r="I10324" s="124">
        <v>104650</v>
      </c>
      <c r="J10324" s="238">
        <v>20000000</v>
      </c>
      <c r="K10324" s="124">
        <v>299000000000</v>
      </c>
    </row>
    <row r="10325" spans="3:11" x14ac:dyDescent="0.25">
      <c r="C10325" s="201">
        <v>45786</v>
      </c>
      <c r="D10325" s="217" t="s">
        <v>1154</v>
      </c>
      <c r="E10325" s="124">
        <v>22600</v>
      </c>
      <c r="F10325" s="124">
        <v>23200</v>
      </c>
      <c r="G10325" s="124">
        <v>22600</v>
      </c>
      <c r="H10325" s="217">
        <v>1</v>
      </c>
      <c r="I10325" s="124">
        <v>22600</v>
      </c>
      <c r="J10325" s="238">
        <v>600000</v>
      </c>
      <c r="K10325" s="124">
        <v>13560000000</v>
      </c>
    </row>
    <row r="10326" spans="3:11" x14ac:dyDescent="0.25">
      <c r="C10326" s="201">
        <v>45786</v>
      </c>
      <c r="D10326" s="217" t="s">
        <v>1154</v>
      </c>
      <c r="E10326" s="124">
        <v>22600</v>
      </c>
      <c r="F10326" s="124">
        <v>23200</v>
      </c>
      <c r="G10326" s="124">
        <v>22600</v>
      </c>
      <c r="H10326" s="217">
        <v>6</v>
      </c>
      <c r="I10326" s="124">
        <v>135600</v>
      </c>
      <c r="J10326" s="238">
        <v>600000</v>
      </c>
      <c r="K10326" s="124">
        <v>13560000000</v>
      </c>
    </row>
    <row r="10327" spans="3:11" x14ac:dyDescent="0.25">
      <c r="C10327" s="201">
        <v>45786</v>
      </c>
      <c r="D10327" s="217" t="s">
        <v>312</v>
      </c>
      <c r="E10327" s="124">
        <v>14950</v>
      </c>
      <c r="F10327" s="124">
        <v>15050</v>
      </c>
      <c r="G10327" s="124">
        <v>14950</v>
      </c>
      <c r="H10327" s="217">
        <v>1</v>
      </c>
      <c r="I10327" s="124">
        <v>14950</v>
      </c>
      <c r="J10327" s="238">
        <v>20000000</v>
      </c>
      <c r="K10327" s="124">
        <v>299000000000</v>
      </c>
    </row>
    <row r="10328" spans="3:11" x14ac:dyDescent="0.25">
      <c r="C10328" s="201">
        <v>45786</v>
      </c>
      <c r="D10328" s="217" t="s">
        <v>312</v>
      </c>
      <c r="E10328" s="124">
        <v>14950</v>
      </c>
      <c r="F10328" s="124">
        <v>15050</v>
      </c>
      <c r="G10328" s="124">
        <v>14950</v>
      </c>
      <c r="H10328" s="217">
        <v>4</v>
      </c>
      <c r="I10328" s="124">
        <v>59800</v>
      </c>
      <c r="J10328" s="238">
        <v>20000000</v>
      </c>
      <c r="K10328" s="124">
        <v>299000000000</v>
      </c>
    </row>
    <row r="10329" spans="3:11" x14ac:dyDescent="0.25">
      <c r="C10329" s="201">
        <v>45786</v>
      </c>
      <c r="D10329" s="217" t="s">
        <v>312</v>
      </c>
      <c r="E10329" s="124">
        <v>14949</v>
      </c>
      <c r="F10329" s="124">
        <v>15050</v>
      </c>
      <c r="G10329" s="124">
        <v>14950</v>
      </c>
      <c r="H10329" s="217">
        <v>4</v>
      </c>
      <c r="I10329" s="124">
        <v>59796</v>
      </c>
      <c r="J10329" s="238">
        <v>20000000</v>
      </c>
      <c r="K10329" s="124">
        <v>299000000000</v>
      </c>
    </row>
    <row r="10330" spans="3:11" x14ac:dyDescent="0.25">
      <c r="C10330" s="201">
        <v>45786</v>
      </c>
      <c r="D10330" s="217" t="s">
        <v>310</v>
      </c>
      <c r="E10330" s="124">
        <v>66800</v>
      </c>
      <c r="F10330" s="124">
        <v>67000</v>
      </c>
      <c r="G10330" s="124">
        <v>66800</v>
      </c>
      <c r="H10330" s="217">
        <v>4</v>
      </c>
      <c r="I10330" s="124">
        <v>267200</v>
      </c>
      <c r="J10330" s="238">
        <v>19450000</v>
      </c>
      <c r="K10330" s="124">
        <v>1299260000000</v>
      </c>
    </row>
    <row r="10331" spans="3:11" x14ac:dyDescent="0.25">
      <c r="C10331" s="201">
        <v>45786</v>
      </c>
      <c r="D10331" s="217" t="s">
        <v>312</v>
      </c>
      <c r="E10331" s="124">
        <v>14949</v>
      </c>
      <c r="F10331" s="124">
        <v>15050</v>
      </c>
      <c r="G10331" s="124">
        <v>14950</v>
      </c>
      <c r="H10331" s="217">
        <v>2</v>
      </c>
      <c r="I10331" s="124">
        <v>29898</v>
      </c>
      <c r="J10331" s="238">
        <v>20000000</v>
      </c>
      <c r="K10331" s="124">
        <v>299000000000</v>
      </c>
    </row>
    <row r="10332" spans="3:11" x14ac:dyDescent="0.25">
      <c r="C10332" s="201">
        <v>45786</v>
      </c>
      <c r="D10332" s="217" t="s">
        <v>312</v>
      </c>
      <c r="E10332" s="124">
        <v>14949</v>
      </c>
      <c r="F10332" s="124">
        <v>15050</v>
      </c>
      <c r="G10332" s="124">
        <v>14950</v>
      </c>
      <c r="H10332" s="217">
        <v>94</v>
      </c>
      <c r="I10332" s="124">
        <v>1405206</v>
      </c>
      <c r="J10332" s="238">
        <v>20000000</v>
      </c>
      <c r="K10332" s="124">
        <v>299000000000</v>
      </c>
    </row>
    <row r="10333" spans="3:11" x14ac:dyDescent="0.25">
      <c r="C10333" s="201">
        <v>45786</v>
      </c>
      <c r="D10333" s="217" t="s">
        <v>312</v>
      </c>
      <c r="E10333" s="124">
        <v>14949</v>
      </c>
      <c r="F10333" s="124">
        <v>15050</v>
      </c>
      <c r="G10333" s="124">
        <v>14950</v>
      </c>
      <c r="H10333" s="217">
        <v>1</v>
      </c>
      <c r="I10333" s="124">
        <v>14949</v>
      </c>
      <c r="J10333" s="238">
        <v>20000000</v>
      </c>
      <c r="K10333" s="124">
        <v>299000000000</v>
      </c>
    </row>
    <row r="10334" spans="3:11" x14ac:dyDescent="0.25">
      <c r="C10334" s="201">
        <v>45786</v>
      </c>
      <c r="D10334" s="217" t="s">
        <v>312</v>
      </c>
      <c r="E10334" s="124">
        <v>14950</v>
      </c>
      <c r="F10334" s="124">
        <v>15050</v>
      </c>
      <c r="G10334" s="124">
        <v>14950</v>
      </c>
      <c r="H10334" s="217">
        <v>1</v>
      </c>
      <c r="I10334" s="124">
        <v>14950</v>
      </c>
      <c r="J10334" s="238">
        <v>20000000</v>
      </c>
      <c r="K10334" s="124">
        <v>299000000000</v>
      </c>
    </row>
    <row r="10335" spans="3:11" x14ac:dyDescent="0.25">
      <c r="C10335" s="201">
        <v>45786</v>
      </c>
      <c r="D10335" s="217" t="s">
        <v>312</v>
      </c>
      <c r="E10335" s="124">
        <v>14950</v>
      </c>
      <c r="F10335" s="124">
        <v>15050</v>
      </c>
      <c r="G10335" s="124">
        <v>14950</v>
      </c>
      <c r="H10335" s="217">
        <v>26</v>
      </c>
      <c r="I10335" s="124">
        <v>388700</v>
      </c>
      <c r="J10335" s="238">
        <v>20000000</v>
      </c>
      <c r="K10335" s="124">
        <v>299000000000</v>
      </c>
    </row>
    <row r="10336" spans="3:11" x14ac:dyDescent="0.25">
      <c r="C10336" s="201">
        <v>45786</v>
      </c>
      <c r="D10336" s="217" t="s">
        <v>312</v>
      </c>
      <c r="E10336" s="124">
        <v>14950</v>
      </c>
      <c r="F10336" s="124">
        <v>15050</v>
      </c>
      <c r="G10336" s="124">
        <v>14950</v>
      </c>
      <c r="H10336" s="217">
        <v>1</v>
      </c>
      <c r="I10336" s="124">
        <v>14950</v>
      </c>
      <c r="J10336" s="238">
        <v>20000000</v>
      </c>
      <c r="K10336" s="124">
        <v>299000000000</v>
      </c>
    </row>
    <row r="10337" spans="3:11" x14ac:dyDescent="0.25">
      <c r="C10337" s="201">
        <v>45786</v>
      </c>
      <c r="D10337" s="217" t="s">
        <v>312</v>
      </c>
      <c r="E10337" s="124">
        <v>14950</v>
      </c>
      <c r="F10337" s="124">
        <v>15050</v>
      </c>
      <c r="G10337" s="124">
        <v>14950</v>
      </c>
      <c r="H10337" s="217">
        <v>2</v>
      </c>
      <c r="I10337" s="124">
        <v>29900</v>
      </c>
      <c r="J10337" s="238">
        <v>20000000</v>
      </c>
      <c r="K10337" s="124">
        <v>299000000000</v>
      </c>
    </row>
    <row r="10338" spans="3:11" x14ac:dyDescent="0.25">
      <c r="C10338" s="201">
        <v>45786</v>
      </c>
      <c r="D10338" s="217" t="s">
        <v>312</v>
      </c>
      <c r="E10338" s="124">
        <v>14950</v>
      </c>
      <c r="F10338" s="124">
        <v>15050</v>
      </c>
      <c r="G10338" s="124">
        <v>14950</v>
      </c>
      <c r="H10338" s="217">
        <v>3</v>
      </c>
      <c r="I10338" s="124">
        <v>44850</v>
      </c>
      <c r="J10338" s="238">
        <v>20000000</v>
      </c>
      <c r="K10338" s="124">
        <v>299000000000</v>
      </c>
    </row>
    <row r="10339" spans="3:11" x14ac:dyDescent="0.25">
      <c r="C10339" s="201">
        <v>45786</v>
      </c>
      <c r="D10339" s="217" t="s">
        <v>312</v>
      </c>
      <c r="E10339" s="124">
        <v>14950</v>
      </c>
      <c r="F10339" s="124">
        <v>15050</v>
      </c>
      <c r="G10339" s="124">
        <v>14950</v>
      </c>
      <c r="H10339" s="217">
        <v>4</v>
      </c>
      <c r="I10339" s="124">
        <v>59800</v>
      </c>
      <c r="J10339" s="238">
        <v>20000000</v>
      </c>
      <c r="K10339" s="124">
        <v>299000000000</v>
      </c>
    </row>
    <row r="10340" spans="3:11" x14ac:dyDescent="0.25">
      <c r="C10340" s="201">
        <v>45789</v>
      </c>
      <c r="D10340" s="217" t="s">
        <v>310</v>
      </c>
      <c r="E10340" s="124">
        <v>67000</v>
      </c>
      <c r="F10340" s="124">
        <v>66800</v>
      </c>
      <c r="G10340" s="124">
        <v>65500</v>
      </c>
      <c r="H10340" s="217">
        <v>5</v>
      </c>
      <c r="I10340" s="124">
        <v>335000</v>
      </c>
      <c r="J10340" s="238">
        <v>19450000</v>
      </c>
      <c r="K10340" s="124">
        <v>1273975000000</v>
      </c>
    </row>
    <row r="10341" spans="3:11" x14ac:dyDescent="0.25">
      <c r="C10341" s="201">
        <v>45789</v>
      </c>
      <c r="D10341" s="217" t="s">
        <v>312</v>
      </c>
      <c r="E10341" s="124">
        <v>14950</v>
      </c>
      <c r="F10341" s="124">
        <v>14950</v>
      </c>
      <c r="G10341" s="124">
        <v>14900</v>
      </c>
      <c r="H10341" s="217">
        <v>1</v>
      </c>
      <c r="I10341" s="124">
        <v>14950</v>
      </c>
      <c r="J10341" s="238">
        <v>20000000</v>
      </c>
      <c r="K10341" s="124">
        <v>298000000000</v>
      </c>
    </row>
    <row r="10342" spans="3:11" x14ac:dyDescent="0.25">
      <c r="C10342" s="201">
        <v>45789</v>
      </c>
      <c r="D10342" s="217" t="s">
        <v>312</v>
      </c>
      <c r="E10342" s="124">
        <v>14950</v>
      </c>
      <c r="F10342" s="124">
        <v>14950</v>
      </c>
      <c r="G10342" s="124">
        <v>14900</v>
      </c>
      <c r="H10342" s="217">
        <v>1</v>
      </c>
      <c r="I10342" s="124">
        <v>14950</v>
      </c>
      <c r="J10342" s="238">
        <v>20000000</v>
      </c>
      <c r="K10342" s="124">
        <v>298000000000</v>
      </c>
    </row>
    <row r="10343" spans="3:11" x14ac:dyDescent="0.25">
      <c r="C10343" s="201">
        <v>45789</v>
      </c>
      <c r="D10343" s="217" t="s">
        <v>312</v>
      </c>
      <c r="E10343" s="124">
        <v>14950</v>
      </c>
      <c r="F10343" s="124">
        <v>14950</v>
      </c>
      <c r="G10343" s="124">
        <v>14900</v>
      </c>
      <c r="H10343" s="217">
        <v>1</v>
      </c>
      <c r="I10343" s="124">
        <v>14950</v>
      </c>
      <c r="J10343" s="238">
        <v>20000000</v>
      </c>
      <c r="K10343" s="124">
        <v>298000000000</v>
      </c>
    </row>
    <row r="10344" spans="3:11" x14ac:dyDescent="0.25">
      <c r="C10344" s="201">
        <v>45789</v>
      </c>
      <c r="D10344" s="217" t="s">
        <v>312</v>
      </c>
      <c r="E10344" s="124">
        <v>14950</v>
      </c>
      <c r="F10344" s="124">
        <v>14950</v>
      </c>
      <c r="G10344" s="124">
        <v>14900</v>
      </c>
      <c r="H10344" s="217">
        <v>6</v>
      </c>
      <c r="I10344" s="124">
        <v>89700</v>
      </c>
      <c r="J10344" s="238">
        <v>20000000</v>
      </c>
      <c r="K10344" s="124">
        <v>298000000000</v>
      </c>
    </row>
    <row r="10345" spans="3:11" x14ac:dyDescent="0.25">
      <c r="C10345" s="201">
        <v>45789</v>
      </c>
      <c r="D10345" s="217" t="s">
        <v>312</v>
      </c>
      <c r="E10345" s="124">
        <v>14950</v>
      </c>
      <c r="F10345" s="124">
        <v>14950</v>
      </c>
      <c r="G10345" s="124">
        <v>14900</v>
      </c>
      <c r="H10345" s="217">
        <v>2</v>
      </c>
      <c r="I10345" s="124">
        <v>29900</v>
      </c>
      <c r="J10345" s="238">
        <v>20000000</v>
      </c>
      <c r="K10345" s="124">
        <v>298000000000</v>
      </c>
    </row>
    <row r="10346" spans="3:11" x14ac:dyDescent="0.25">
      <c r="C10346" s="201">
        <v>45789</v>
      </c>
      <c r="D10346" s="217" t="s">
        <v>312</v>
      </c>
      <c r="E10346" s="124">
        <v>14950</v>
      </c>
      <c r="F10346" s="124">
        <v>14950</v>
      </c>
      <c r="G10346" s="124">
        <v>14900</v>
      </c>
      <c r="H10346" s="217">
        <v>5</v>
      </c>
      <c r="I10346" s="124">
        <v>74750</v>
      </c>
      <c r="J10346" s="238">
        <v>20000000</v>
      </c>
      <c r="K10346" s="124">
        <v>298000000000</v>
      </c>
    </row>
    <row r="10347" spans="3:11" x14ac:dyDescent="0.25">
      <c r="C10347" s="201">
        <v>45789</v>
      </c>
      <c r="D10347" s="217" t="s">
        <v>312</v>
      </c>
      <c r="E10347" s="124">
        <v>14950</v>
      </c>
      <c r="F10347" s="124">
        <v>14950</v>
      </c>
      <c r="G10347" s="124">
        <v>14900</v>
      </c>
      <c r="H10347" s="217">
        <v>25</v>
      </c>
      <c r="I10347" s="124">
        <v>373750</v>
      </c>
      <c r="J10347" s="238">
        <v>20000000</v>
      </c>
      <c r="K10347" s="124">
        <v>298000000000</v>
      </c>
    </row>
    <row r="10348" spans="3:11" x14ac:dyDescent="0.25">
      <c r="C10348" s="201">
        <v>45789</v>
      </c>
      <c r="D10348" s="217" t="s">
        <v>312</v>
      </c>
      <c r="E10348" s="124">
        <v>14950</v>
      </c>
      <c r="F10348" s="124">
        <v>14950</v>
      </c>
      <c r="G10348" s="124">
        <v>14900</v>
      </c>
      <c r="H10348" s="217">
        <v>3</v>
      </c>
      <c r="I10348" s="124">
        <v>44850</v>
      </c>
      <c r="J10348" s="238">
        <v>20000000</v>
      </c>
      <c r="K10348" s="124">
        <v>298000000000</v>
      </c>
    </row>
    <row r="10349" spans="3:11" x14ac:dyDescent="0.25">
      <c r="C10349" s="201">
        <v>45789</v>
      </c>
      <c r="D10349" s="217" t="s">
        <v>312</v>
      </c>
      <c r="E10349" s="124">
        <v>14950</v>
      </c>
      <c r="F10349" s="124">
        <v>14950</v>
      </c>
      <c r="G10349" s="124">
        <v>14900</v>
      </c>
      <c r="H10349" s="217">
        <v>5</v>
      </c>
      <c r="I10349" s="124">
        <v>74750</v>
      </c>
      <c r="J10349" s="238">
        <v>20000000</v>
      </c>
      <c r="K10349" s="124">
        <v>298000000000</v>
      </c>
    </row>
    <row r="10350" spans="3:11" x14ac:dyDescent="0.25">
      <c r="C10350" s="201">
        <v>45789</v>
      </c>
      <c r="D10350" s="217" t="s">
        <v>312</v>
      </c>
      <c r="E10350" s="124">
        <v>14950</v>
      </c>
      <c r="F10350" s="124">
        <v>14950</v>
      </c>
      <c r="G10350" s="124">
        <v>14900</v>
      </c>
      <c r="H10350" s="217">
        <v>3</v>
      </c>
      <c r="I10350" s="124">
        <v>44850</v>
      </c>
      <c r="J10350" s="238">
        <v>20000000</v>
      </c>
      <c r="K10350" s="124">
        <v>298000000000</v>
      </c>
    </row>
    <row r="10351" spans="3:11" x14ac:dyDescent="0.25">
      <c r="C10351" s="201">
        <v>45789</v>
      </c>
      <c r="D10351" s="217" t="s">
        <v>312</v>
      </c>
      <c r="E10351" s="124">
        <v>14950</v>
      </c>
      <c r="F10351" s="124">
        <v>14950</v>
      </c>
      <c r="G10351" s="124">
        <v>14900</v>
      </c>
      <c r="H10351" s="217">
        <v>1</v>
      </c>
      <c r="I10351" s="124">
        <v>14950</v>
      </c>
      <c r="J10351" s="238">
        <v>20000000</v>
      </c>
      <c r="K10351" s="124">
        <v>298000000000</v>
      </c>
    </row>
    <row r="10352" spans="3:11" x14ac:dyDescent="0.25">
      <c r="C10352" s="201">
        <v>45789</v>
      </c>
      <c r="D10352" s="217" t="s">
        <v>312</v>
      </c>
      <c r="E10352" s="124">
        <v>14950</v>
      </c>
      <c r="F10352" s="124">
        <v>14950</v>
      </c>
      <c r="G10352" s="124">
        <v>14900</v>
      </c>
      <c r="H10352" s="217">
        <v>20</v>
      </c>
      <c r="I10352" s="124">
        <v>299000</v>
      </c>
      <c r="J10352" s="238">
        <v>20000000</v>
      </c>
      <c r="K10352" s="124">
        <v>298000000000</v>
      </c>
    </row>
    <row r="10353" spans="3:11" x14ac:dyDescent="0.25">
      <c r="C10353" s="201">
        <v>45789</v>
      </c>
      <c r="D10353" s="217" t="s">
        <v>1155</v>
      </c>
      <c r="E10353" s="124">
        <v>21100</v>
      </c>
      <c r="F10353" s="124">
        <v>21000</v>
      </c>
      <c r="G10353" s="124">
        <v>21450</v>
      </c>
      <c r="H10353" s="217">
        <v>18</v>
      </c>
      <c r="I10353" s="124">
        <v>379800</v>
      </c>
      <c r="J10353" s="238">
        <v>2400000</v>
      </c>
      <c r="K10353" s="124">
        <v>51480000000</v>
      </c>
    </row>
    <row r="10354" spans="3:11" x14ac:dyDescent="0.25">
      <c r="C10354" s="201">
        <v>45789</v>
      </c>
      <c r="D10354" s="217" t="s">
        <v>312</v>
      </c>
      <c r="E10354" s="124">
        <v>14950</v>
      </c>
      <c r="F10354" s="124">
        <v>14950</v>
      </c>
      <c r="G10354" s="124">
        <v>14900</v>
      </c>
      <c r="H10354" s="217">
        <v>1</v>
      </c>
      <c r="I10354" s="124">
        <v>14950</v>
      </c>
      <c r="J10354" s="238">
        <v>20000000</v>
      </c>
      <c r="K10354" s="124">
        <v>298000000000</v>
      </c>
    </row>
    <row r="10355" spans="3:11" x14ac:dyDescent="0.25">
      <c r="C10355" s="201">
        <v>45789</v>
      </c>
      <c r="D10355" s="217" t="s">
        <v>1154</v>
      </c>
      <c r="E10355" s="124">
        <v>22874</v>
      </c>
      <c r="F10355" s="124">
        <v>22600</v>
      </c>
      <c r="G10355" s="124">
        <v>22500</v>
      </c>
      <c r="H10355" s="217">
        <v>15</v>
      </c>
      <c r="I10355" s="124">
        <v>343110</v>
      </c>
      <c r="J10355" s="238">
        <v>600000</v>
      </c>
      <c r="K10355" s="124">
        <v>13500000000</v>
      </c>
    </row>
    <row r="10356" spans="3:11" x14ac:dyDescent="0.25">
      <c r="C10356" s="201">
        <v>45789</v>
      </c>
      <c r="D10356" s="217" t="s">
        <v>1154</v>
      </c>
      <c r="E10356" s="124">
        <v>22700</v>
      </c>
      <c r="F10356" s="124">
        <v>22600</v>
      </c>
      <c r="G10356" s="124">
        <v>22500</v>
      </c>
      <c r="H10356" s="217">
        <v>1</v>
      </c>
      <c r="I10356" s="124">
        <v>22700</v>
      </c>
      <c r="J10356" s="238">
        <v>600000</v>
      </c>
      <c r="K10356" s="124">
        <v>13500000000</v>
      </c>
    </row>
    <row r="10357" spans="3:11" x14ac:dyDescent="0.25">
      <c r="C10357" s="201">
        <v>45789</v>
      </c>
      <c r="D10357" s="217" t="s">
        <v>1154</v>
      </c>
      <c r="E10357" s="124">
        <v>22650</v>
      </c>
      <c r="F10357" s="124">
        <v>22600</v>
      </c>
      <c r="G10357" s="124">
        <v>22500</v>
      </c>
      <c r="H10357" s="217">
        <v>5</v>
      </c>
      <c r="I10357" s="124">
        <v>113250</v>
      </c>
      <c r="J10357" s="238">
        <v>600000</v>
      </c>
      <c r="K10357" s="124">
        <v>13500000000</v>
      </c>
    </row>
    <row r="10358" spans="3:11" x14ac:dyDescent="0.25">
      <c r="C10358" s="201">
        <v>45789</v>
      </c>
      <c r="D10358" s="217" t="s">
        <v>1154</v>
      </c>
      <c r="E10358" s="124">
        <v>22600</v>
      </c>
      <c r="F10358" s="124">
        <v>22600</v>
      </c>
      <c r="G10358" s="124">
        <v>22500</v>
      </c>
      <c r="H10358" s="217">
        <v>5</v>
      </c>
      <c r="I10358" s="124">
        <v>113000</v>
      </c>
      <c r="J10358" s="238">
        <v>600000</v>
      </c>
      <c r="K10358" s="124">
        <v>13500000000</v>
      </c>
    </row>
    <row r="10359" spans="3:11" x14ac:dyDescent="0.25">
      <c r="C10359" s="201">
        <v>45789</v>
      </c>
      <c r="D10359" s="217" t="s">
        <v>1154</v>
      </c>
      <c r="E10359" s="124">
        <v>22600</v>
      </c>
      <c r="F10359" s="124">
        <v>22600</v>
      </c>
      <c r="G10359" s="124">
        <v>22500</v>
      </c>
      <c r="H10359" s="217">
        <v>10</v>
      </c>
      <c r="I10359" s="124">
        <v>226000</v>
      </c>
      <c r="J10359" s="238">
        <v>600000</v>
      </c>
      <c r="K10359" s="124">
        <v>13500000000</v>
      </c>
    </row>
    <row r="10360" spans="3:11" x14ac:dyDescent="0.25">
      <c r="C10360" s="201">
        <v>45789</v>
      </c>
      <c r="D10360" s="217" t="s">
        <v>1154</v>
      </c>
      <c r="E10360" s="124">
        <v>22600</v>
      </c>
      <c r="F10360" s="124">
        <v>22600</v>
      </c>
      <c r="G10360" s="124">
        <v>22500</v>
      </c>
      <c r="H10360" s="217">
        <v>3</v>
      </c>
      <c r="I10360" s="124">
        <v>67800</v>
      </c>
      <c r="J10360" s="238">
        <v>600000</v>
      </c>
      <c r="K10360" s="124">
        <v>13500000000</v>
      </c>
    </row>
    <row r="10361" spans="3:11" x14ac:dyDescent="0.25">
      <c r="C10361" s="201">
        <v>45789</v>
      </c>
      <c r="D10361" s="217" t="s">
        <v>1154</v>
      </c>
      <c r="E10361" s="124">
        <v>22600</v>
      </c>
      <c r="F10361" s="124">
        <v>22600</v>
      </c>
      <c r="G10361" s="124">
        <v>22500</v>
      </c>
      <c r="H10361" s="217">
        <v>14</v>
      </c>
      <c r="I10361" s="124">
        <v>316400</v>
      </c>
      <c r="J10361" s="238">
        <v>600000</v>
      </c>
      <c r="K10361" s="124">
        <v>13500000000</v>
      </c>
    </row>
    <row r="10362" spans="3:11" x14ac:dyDescent="0.25">
      <c r="C10362" s="201">
        <v>45789</v>
      </c>
      <c r="D10362" s="217" t="s">
        <v>312</v>
      </c>
      <c r="E10362" s="124">
        <v>14950</v>
      </c>
      <c r="F10362" s="124">
        <v>14950</v>
      </c>
      <c r="G10362" s="124">
        <v>14900</v>
      </c>
      <c r="H10362" s="217">
        <v>5</v>
      </c>
      <c r="I10362" s="124">
        <v>74750</v>
      </c>
      <c r="J10362" s="238">
        <v>20000000</v>
      </c>
      <c r="K10362" s="124">
        <v>298000000000</v>
      </c>
    </row>
    <row r="10363" spans="3:11" x14ac:dyDescent="0.25">
      <c r="C10363" s="201">
        <v>45789</v>
      </c>
      <c r="D10363" s="217" t="s">
        <v>1154</v>
      </c>
      <c r="E10363" s="124">
        <v>22600</v>
      </c>
      <c r="F10363" s="124">
        <v>22600</v>
      </c>
      <c r="G10363" s="124">
        <v>22500</v>
      </c>
      <c r="H10363" s="217">
        <v>6</v>
      </c>
      <c r="I10363" s="124">
        <v>135600</v>
      </c>
      <c r="J10363" s="238">
        <v>600000</v>
      </c>
      <c r="K10363" s="124">
        <v>13500000000</v>
      </c>
    </row>
    <row r="10364" spans="3:11" x14ac:dyDescent="0.25">
      <c r="C10364" s="201">
        <v>45789</v>
      </c>
      <c r="D10364" s="217" t="s">
        <v>1154</v>
      </c>
      <c r="E10364" s="124">
        <v>22600</v>
      </c>
      <c r="F10364" s="124">
        <v>22600</v>
      </c>
      <c r="G10364" s="124">
        <v>22500</v>
      </c>
      <c r="H10364" s="217">
        <v>2</v>
      </c>
      <c r="I10364" s="124">
        <v>45200</v>
      </c>
      <c r="J10364" s="238">
        <v>600000</v>
      </c>
      <c r="K10364" s="124">
        <v>13500000000</v>
      </c>
    </row>
    <row r="10365" spans="3:11" x14ac:dyDescent="0.25">
      <c r="C10365" s="201">
        <v>45789</v>
      </c>
      <c r="D10365" s="217" t="s">
        <v>1154</v>
      </c>
      <c r="E10365" s="124">
        <v>22600</v>
      </c>
      <c r="F10365" s="124">
        <v>22600</v>
      </c>
      <c r="G10365" s="124">
        <v>22500</v>
      </c>
      <c r="H10365" s="217">
        <v>1</v>
      </c>
      <c r="I10365" s="124">
        <v>22600</v>
      </c>
      <c r="J10365" s="238">
        <v>600000</v>
      </c>
      <c r="K10365" s="124">
        <v>13500000000</v>
      </c>
    </row>
    <row r="10366" spans="3:11" x14ac:dyDescent="0.25">
      <c r="C10366" s="201">
        <v>45789</v>
      </c>
      <c r="D10366" s="217" t="s">
        <v>1154</v>
      </c>
      <c r="E10366" s="124">
        <v>22600</v>
      </c>
      <c r="F10366" s="124">
        <v>22600</v>
      </c>
      <c r="G10366" s="124">
        <v>22500</v>
      </c>
      <c r="H10366" s="217">
        <v>6</v>
      </c>
      <c r="I10366" s="124">
        <v>135600</v>
      </c>
      <c r="J10366" s="238">
        <v>600000</v>
      </c>
      <c r="K10366" s="124">
        <v>13500000000</v>
      </c>
    </row>
    <row r="10367" spans="3:11" x14ac:dyDescent="0.25">
      <c r="C10367" s="201">
        <v>45789</v>
      </c>
      <c r="D10367" s="217" t="s">
        <v>1154</v>
      </c>
      <c r="E10367" s="124">
        <v>22600</v>
      </c>
      <c r="F10367" s="124">
        <v>22600</v>
      </c>
      <c r="G10367" s="124">
        <v>22500</v>
      </c>
      <c r="H10367" s="217">
        <v>6</v>
      </c>
      <c r="I10367" s="124">
        <v>135600</v>
      </c>
      <c r="J10367" s="238">
        <v>600000</v>
      </c>
      <c r="K10367" s="124">
        <v>13500000000</v>
      </c>
    </row>
    <row r="10368" spans="3:11" x14ac:dyDescent="0.25">
      <c r="C10368" s="201">
        <v>45789</v>
      </c>
      <c r="D10368" s="217" t="s">
        <v>1154</v>
      </c>
      <c r="E10368" s="124">
        <v>22600</v>
      </c>
      <c r="F10368" s="124">
        <v>22600</v>
      </c>
      <c r="G10368" s="124">
        <v>22500</v>
      </c>
      <c r="H10368" s="217">
        <v>14</v>
      </c>
      <c r="I10368" s="124">
        <v>316400</v>
      </c>
      <c r="J10368" s="238">
        <v>600000</v>
      </c>
      <c r="K10368" s="124">
        <v>13500000000</v>
      </c>
    </row>
    <row r="10369" spans="3:11" x14ac:dyDescent="0.25">
      <c r="C10369" s="201">
        <v>45789</v>
      </c>
      <c r="D10369" s="217" t="s">
        <v>312</v>
      </c>
      <c r="E10369" s="124">
        <v>14950</v>
      </c>
      <c r="F10369" s="124">
        <v>14950</v>
      </c>
      <c r="G10369" s="124">
        <v>14900</v>
      </c>
      <c r="H10369" s="217">
        <v>1</v>
      </c>
      <c r="I10369" s="124">
        <v>14950</v>
      </c>
      <c r="J10369" s="238">
        <v>20000000</v>
      </c>
      <c r="K10369" s="124">
        <v>298000000000</v>
      </c>
    </row>
    <row r="10370" spans="3:11" x14ac:dyDescent="0.25">
      <c r="C10370" s="201">
        <v>45789</v>
      </c>
      <c r="D10370" s="217" t="s">
        <v>1154</v>
      </c>
      <c r="E10370" s="124">
        <v>22600</v>
      </c>
      <c r="F10370" s="124">
        <v>22600</v>
      </c>
      <c r="G10370" s="124">
        <v>22500</v>
      </c>
      <c r="H10370" s="217">
        <v>1</v>
      </c>
      <c r="I10370" s="124">
        <v>22600</v>
      </c>
      <c r="J10370" s="238">
        <v>600000</v>
      </c>
      <c r="K10370" s="124">
        <v>13500000000</v>
      </c>
    </row>
    <row r="10371" spans="3:11" x14ac:dyDescent="0.25">
      <c r="C10371" s="201">
        <v>45789</v>
      </c>
      <c r="D10371" s="217" t="s">
        <v>1154</v>
      </c>
      <c r="E10371" s="124">
        <v>22600</v>
      </c>
      <c r="F10371" s="124">
        <v>22600</v>
      </c>
      <c r="G10371" s="124">
        <v>22500</v>
      </c>
      <c r="H10371" s="217">
        <v>4</v>
      </c>
      <c r="I10371" s="124">
        <v>90400</v>
      </c>
      <c r="J10371" s="238">
        <v>600000</v>
      </c>
      <c r="K10371" s="124">
        <v>13500000000</v>
      </c>
    </row>
    <row r="10372" spans="3:11" x14ac:dyDescent="0.25">
      <c r="C10372" s="201">
        <v>45789</v>
      </c>
      <c r="D10372" s="217" t="s">
        <v>312</v>
      </c>
      <c r="E10372" s="124">
        <v>14950</v>
      </c>
      <c r="F10372" s="124">
        <v>14950</v>
      </c>
      <c r="G10372" s="124">
        <v>14900</v>
      </c>
      <c r="H10372" s="217">
        <v>2</v>
      </c>
      <c r="I10372" s="124">
        <v>29900</v>
      </c>
      <c r="J10372" s="238">
        <v>20000000</v>
      </c>
      <c r="K10372" s="124">
        <v>298000000000</v>
      </c>
    </row>
    <row r="10373" spans="3:11" x14ac:dyDescent="0.25">
      <c r="C10373" s="201">
        <v>45789</v>
      </c>
      <c r="D10373" s="217" t="s">
        <v>312</v>
      </c>
      <c r="E10373" s="124">
        <v>14950</v>
      </c>
      <c r="F10373" s="124">
        <v>14950</v>
      </c>
      <c r="G10373" s="124">
        <v>14900</v>
      </c>
      <c r="H10373" s="217">
        <v>100</v>
      </c>
      <c r="I10373" s="124">
        <v>1495000</v>
      </c>
      <c r="J10373" s="238">
        <v>20000000</v>
      </c>
      <c r="K10373" s="124">
        <v>298000000000</v>
      </c>
    </row>
    <row r="10374" spans="3:11" x14ac:dyDescent="0.25">
      <c r="C10374" s="201">
        <v>45789</v>
      </c>
      <c r="D10374" s="217" t="s">
        <v>1155</v>
      </c>
      <c r="E10374" s="124">
        <v>21450</v>
      </c>
      <c r="F10374" s="124">
        <v>21000</v>
      </c>
      <c r="G10374" s="124">
        <v>21450</v>
      </c>
      <c r="H10374" s="217">
        <v>2</v>
      </c>
      <c r="I10374" s="124">
        <v>42900</v>
      </c>
      <c r="J10374" s="238">
        <v>2400000</v>
      </c>
      <c r="K10374" s="124">
        <v>51480000000</v>
      </c>
    </row>
    <row r="10375" spans="3:11" x14ac:dyDescent="0.25">
      <c r="C10375" s="201">
        <v>45789</v>
      </c>
      <c r="D10375" s="217" t="s">
        <v>310</v>
      </c>
      <c r="E10375" s="124">
        <v>67000</v>
      </c>
      <c r="F10375" s="124">
        <v>66800</v>
      </c>
      <c r="G10375" s="124">
        <v>65500</v>
      </c>
      <c r="H10375" s="217">
        <v>1</v>
      </c>
      <c r="I10375" s="124">
        <v>67000</v>
      </c>
      <c r="J10375" s="238">
        <v>19450000</v>
      </c>
      <c r="K10375" s="124">
        <v>1273975000000</v>
      </c>
    </row>
    <row r="10376" spans="3:11" x14ac:dyDescent="0.25">
      <c r="C10376" s="201">
        <v>45789</v>
      </c>
      <c r="D10376" s="217" t="s">
        <v>1155</v>
      </c>
      <c r="E10376" s="124">
        <v>21450</v>
      </c>
      <c r="F10376" s="124">
        <v>21000</v>
      </c>
      <c r="G10376" s="124">
        <v>21450</v>
      </c>
      <c r="H10376" s="217">
        <v>2</v>
      </c>
      <c r="I10376" s="124">
        <v>42900</v>
      </c>
      <c r="J10376" s="238">
        <v>2400000</v>
      </c>
      <c r="K10376" s="124">
        <v>51480000000</v>
      </c>
    </row>
    <row r="10377" spans="3:11" x14ac:dyDescent="0.25">
      <c r="C10377" s="201">
        <v>45789</v>
      </c>
      <c r="D10377" s="217" t="s">
        <v>312</v>
      </c>
      <c r="E10377" s="124">
        <v>14950</v>
      </c>
      <c r="F10377" s="124">
        <v>14950</v>
      </c>
      <c r="G10377" s="124">
        <v>14900</v>
      </c>
      <c r="H10377" s="217">
        <v>1</v>
      </c>
      <c r="I10377" s="124">
        <v>14950</v>
      </c>
      <c r="J10377" s="238">
        <v>20000000</v>
      </c>
      <c r="K10377" s="124">
        <v>298000000000</v>
      </c>
    </row>
    <row r="10378" spans="3:11" x14ac:dyDescent="0.25">
      <c r="C10378" s="201">
        <v>45789</v>
      </c>
      <c r="D10378" s="217" t="s">
        <v>1154</v>
      </c>
      <c r="E10378" s="124">
        <v>22600</v>
      </c>
      <c r="F10378" s="124">
        <v>22600</v>
      </c>
      <c r="G10378" s="124">
        <v>22500</v>
      </c>
      <c r="H10378" s="217">
        <v>5</v>
      </c>
      <c r="I10378" s="124">
        <v>113000</v>
      </c>
      <c r="J10378" s="238">
        <v>600000</v>
      </c>
      <c r="K10378" s="124">
        <v>13500000000</v>
      </c>
    </row>
    <row r="10379" spans="3:11" x14ac:dyDescent="0.25">
      <c r="C10379" s="201">
        <v>45789</v>
      </c>
      <c r="D10379" s="217" t="s">
        <v>1154</v>
      </c>
      <c r="E10379" s="124">
        <v>22500</v>
      </c>
      <c r="F10379" s="124">
        <v>22600</v>
      </c>
      <c r="G10379" s="124">
        <v>22500</v>
      </c>
      <c r="H10379" s="217">
        <v>3</v>
      </c>
      <c r="I10379" s="124">
        <v>67500</v>
      </c>
      <c r="J10379" s="238">
        <v>600000</v>
      </c>
      <c r="K10379" s="124">
        <v>13500000000</v>
      </c>
    </row>
    <row r="10380" spans="3:11" x14ac:dyDescent="0.25">
      <c r="C10380" s="201">
        <v>45789</v>
      </c>
      <c r="D10380" s="217" t="s">
        <v>312</v>
      </c>
      <c r="E10380" s="124">
        <v>14950</v>
      </c>
      <c r="F10380" s="124">
        <v>14950</v>
      </c>
      <c r="G10380" s="124">
        <v>14900</v>
      </c>
      <c r="H10380" s="217">
        <v>1</v>
      </c>
      <c r="I10380" s="124">
        <v>14950</v>
      </c>
      <c r="J10380" s="238">
        <v>20000000</v>
      </c>
      <c r="K10380" s="124">
        <v>298000000000</v>
      </c>
    </row>
    <row r="10381" spans="3:11" x14ac:dyDescent="0.25">
      <c r="C10381" s="201">
        <v>45789</v>
      </c>
      <c r="D10381" s="217" t="s">
        <v>1154</v>
      </c>
      <c r="E10381" s="124">
        <v>22500</v>
      </c>
      <c r="F10381" s="124">
        <v>22600</v>
      </c>
      <c r="G10381" s="124">
        <v>22500</v>
      </c>
      <c r="H10381" s="217">
        <v>7</v>
      </c>
      <c r="I10381" s="124">
        <v>157500</v>
      </c>
      <c r="J10381" s="238">
        <v>600000</v>
      </c>
      <c r="K10381" s="124">
        <v>13500000000</v>
      </c>
    </row>
    <row r="10382" spans="3:11" x14ac:dyDescent="0.25">
      <c r="C10382" s="201">
        <v>45789</v>
      </c>
      <c r="D10382" s="217" t="s">
        <v>312</v>
      </c>
      <c r="E10382" s="124">
        <v>14950</v>
      </c>
      <c r="F10382" s="124">
        <v>14950</v>
      </c>
      <c r="G10382" s="124">
        <v>14900</v>
      </c>
      <c r="H10382" s="217">
        <v>4</v>
      </c>
      <c r="I10382" s="124">
        <v>59800</v>
      </c>
      <c r="J10382" s="238">
        <v>20000000</v>
      </c>
      <c r="K10382" s="124">
        <v>298000000000</v>
      </c>
    </row>
    <row r="10383" spans="3:11" x14ac:dyDescent="0.25">
      <c r="C10383" s="201">
        <v>45789</v>
      </c>
      <c r="D10383" s="217" t="s">
        <v>1154</v>
      </c>
      <c r="E10383" s="124">
        <v>22500</v>
      </c>
      <c r="F10383" s="124">
        <v>22600</v>
      </c>
      <c r="G10383" s="124">
        <v>22500</v>
      </c>
      <c r="H10383" s="217">
        <v>1</v>
      </c>
      <c r="I10383" s="124">
        <v>22500</v>
      </c>
      <c r="J10383" s="238">
        <v>600000</v>
      </c>
      <c r="K10383" s="124">
        <v>13500000000</v>
      </c>
    </row>
    <row r="10384" spans="3:11" x14ac:dyDescent="0.25">
      <c r="C10384" s="201">
        <v>45789</v>
      </c>
      <c r="D10384" s="217" t="s">
        <v>1154</v>
      </c>
      <c r="E10384" s="124">
        <v>22500</v>
      </c>
      <c r="F10384" s="124">
        <v>22600</v>
      </c>
      <c r="G10384" s="124">
        <v>22500</v>
      </c>
      <c r="H10384" s="217">
        <v>2</v>
      </c>
      <c r="I10384" s="124">
        <v>45000</v>
      </c>
      <c r="J10384" s="238">
        <v>600000</v>
      </c>
      <c r="K10384" s="124">
        <v>13500000000</v>
      </c>
    </row>
    <row r="10385" spans="3:11" x14ac:dyDescent="0.25">
      <c r="C10385" s="201">
        <v>45789</v>
      </c>
      <c r="D10385" s="217" t="s">
        <v>1155</v>
      </c>
      <c r="E10385" s="124">
        <v>21450</v>
      </c>
      <c r="F10385" s="124">
        <v>21000</v>
      </c>
      <c r="G10385" s="124">
        <v>21450</v>
      </c>
      <c r="H10385" s="217">
        <v>4</v>
      </c>
      <c r="I10385" s="124">
        <v>85800</v>
      </c>
      <c r="J10385" s="238">
        <v>2400000</v>
      </c>
      <c r="K10385" s="124">
        <v>51480000000</v>
      </c>
    </row>
    <row r="10386" spans="3:11" x14ac:dyDescent="0.25">
      <c r="C10386" s="201">
        <v>45789</v>
      </c>
      <c r="D10386" s="217" t="s">
        <v>1154</v>
      </c>
      <c r="E10386" s="124">
        <v>22500</v>
      </c>
      <c r="F10386" s="124">
        <v>22600</v>
      </c>
      <c r="G10386" s="124">
        <v>22500</v>
      </c>
      <c r="H10386" s="217">
        <v>5</v>
      </c>
      <c r="I10386" s="124">
        <v>112500</v>
      </c>
      <c r="J10386" s="238">
        <v>600000</v>
      </c>
      <c r="K10386" s="124">
        <v>13500000000</v>
      </c>
    </row>
    <row r="10387" spans="3:11" x14ac:dyDescent="0.25">
      <c r="C10387" s="201">
        <v>45789</v>
      </c>
      <c r="D10387" s="217" t="s">
        <v>1154</v>
      </c>
      <c r="E10387" s="124">
        <v>22500</v>
      </c>
      <c r="F10387" s="124">
        <v>22600</v>
      </c>
      <c r="G10387" s="124">
        <v>22500</v>
      </c>
      <c r="H10387" s="217">
        <v>5</v>
      </c>
      <c r="I10387" s="124">
        <v>112500</v>
      </c>
      <c r="J10387" s="238">
        <v>600000</v>
      </c>
      <c r="K10387" s="124">
        <v>13500000000</v>
      </c>
    </row>
    <row r="10388" spans="3:11" x14ac:dyDescent="0.25">
      <c r="C10388" s="201">
        <v>45789</v>
      </c>
      <c r="D10388" s="217" t="s">
        <v>312</v>
      </c>
      <c r="E10388" s="124">
        <v>14950</v>
      </c>
      <c r="F10388" s="124">
        <v>14950</v>
      </c>
      <c r="G10388" s="124">
        <v>14900</v>
      </c>
      <c r="H10388" s="217">
        <v>2</v>
      </c>
      <c r="I10388" s="124">
        <v>29900</v>
      </c>
      <c r="J10388" s="238">
        <v>20000000</v>
      </c>
      <c r="K10388" s="124">
        <v>298000000000</v>
      </c>
    </row>
    <row r="10389" spans="3:11" x14ac:dyDescent="0.25">
      <c r="C10389" s="201">
        <v>45789</v>
      </c>
      <c r="D10389" s="217" t="s">
        <v>310</v>
      </c>
      <c r="E10389" s="124">
        <v>66950</v>
      </c>
      <c r="F10389" s="124">
        <v>66800</v>
      </c>
      <c r="G10389" s="124">
        <v>65500</v>
      </c>
      <c r="H10389" s="217">
        <v>1</v>
      </c>
      <c r="I10389" s="124">
        <v>66950</v>
      </c>
      <c r="J10389" s="238">
        <v>19450000</v>
      </c>
      <c r="K10389" s="124">
        <v>1273975000000</v>
      </c>
    </row>
    <row r="10390" spans="3:11" x14ac:dyDescent="0.25">
      <c r="C10390" s="201">
        <v>45789</v>
      </c>
      <c r="D10390" s="217" t="s">
        <v>1154</v>
      </c>
      <c r="E10390" s="124">
        <v>22450</v>
      </c>
      <c r="F10390" s="124">
        <v>22600</v>
      </c>
      <c r="G10390" s="124">
        <v>22500</v>
      </c>
      <c r="H10390" s="217">
        <v>1</v>
      </c>
      <c r="I10390" s="124">
        <v>22450</v>
      </c>
      <c r="J10390" s="238">
        <v>600000</v>
      </c>
      <c r="K10390" s="124">
        <v>13500000000</v>
      </c>
    </row>
    <row r="10391" spans="3:11" x14ac:dyDescent="0.25">
      <c r="C10391" s="201">
        <v>45789</v>
      </c>
      <c r="D10391" s="217" t="s">
        <v>1154</v>
      </c>
      <c r="E10391" s="124">
        <v>22500</v>
      </c>
      <c r="F10391" s="124">
        <v>22600</v>
      </c>
      <c r="G10391" s="124">
        <v>22500</v>
      </c>
      <c r="H10391" s="217">
        <v>1</v>
      </c>
      <c r="I10391" s="124">
        <v>22500</v>
      </c>
      <c r="J10391" s="238">
        <v>600000</v>
      </c>
      <c r="K10391" s="124">
        <v>13500000000</v>
      </c>
    </row>
    <row r="10392" spans="3:11" x14ac:dyDescent="0.25">
      <c r="C10392" s="201">
        <v>45789</v>
      </c>
      <c r="D10392" s="217" t="s">
        <v>1155</v>
      </c>
      <c r="E10392" s="124">
        <v>21450</v>
      </c>
      <c r="F10392" s="124">
        <v>21000</v>
      </c>
      <c r="G10392" s="124">
        <v>21450</v>
      </c>
      <c r="H10392" s="217">
        <v>10</v>
      </c>
      <c r="I10392" s="124">
        <v>214500</v>
      </c>
      <c r="J10392" s="238">
        <v>2400000</v>
      </c>
      <c r="K10392" s="124">
        <v>51480000000</v>
      </c>
    </row>
    <row r="10393" spans="3:11" x14ac:dyDescent="0.25">
      <c r="C10393" s="201">
        <v>45789</v>
      </c>
      <c r="D10393" s="217" t="s">
        <v>1154</v>
      </c>
      <c r="E10393" s="124">
        <v>22500</v>
      </c>
      <c r="F10393" s="124">
        <v>22600</v>
      </c>
      <c r="G10393" s="124">
        <v>22500</v>
      </c>
      <c r="H10393" s="217">
        <v>4</v>
      </c>
      <c r="I10393" s="124">
        <v>90000</v>
      </c>
      <c r="J10393" s="238">
        <v>600000</v>
      </c>
      <c r="K10393" s="124">
        <v>13500000000</v>
      </c>
    </row>
    <row r="10394" spans="3:11" x14ac:dyDescent="0.25">
      <c r="C10394" s="201">
        <v>45789</v>
      </c>
      <c r="D10394" s="217" t="s">
        <v>312</v>
      </c>
      <c r="E10394" s="124">
        <v>14949</v>
      </c>
      <c r="F10394" s="124">
        <v>14950</v>
      </c>
      <c r="G10394" s="124">
        <v>14900</v>
      </c>
      <c r="H10394" s="217">
        <v>5</v>
      </c>
      <c r="I10394" s="124">
        <v>74745</v>
      </c>
      <c r="J10394" s="238">
        <v>20000000</v>
      </c>
      <c r="K10394" s="124">
        <v>298000000000</v>
      </c>
    </row>
    <row r="10395" spans="3:11" x14ac:dyDescent="0.25">
      <c r="C10395" s="201">
        <v>45789</v>
      </c>
      <c r="D10395" s="217" t="s">
        <v>310</v>
      </c>
      <c r="E10395" s="124">
        <v>66812</v>
      </c>
      <c r="F10395" s="124">
        <v>66800</v>
      </c>
      <c r="G10395" s="124">
        <v>65500</v>
      </c>
      <c r="H10395" s="217">
        <v>25</v>
      </c>
      <c r="I10395" s="124">
        <v>1670300</v>
      </c>
      <c r="J10395" s="238">
        <v>19450000</v>
      </c>
      <c r="K10395" s="124">
        <v>1273975000000</v>
      </c>
    </row>
    <row r="10396" spans="3:11" x14ac:dyDescent="0.25">
      <c r="C10396" s="201">
        <v>45789</v>
      </c>
      <c r="D10396" s="217" t="s">
        <v>310</v>
      </c>
      <c r="E10396" s="124">
        <v>66800</v>
      </c>
      <c r="F10396" s="124">
        <v>66800</v>
      </c>
      <c r="G10396" s="124">
        <v>65500</v>
      </c>
      <c r="H10396" s="217">
        <v>1</v>
      </c>
      <c r="I10396" s="124">
        <v>66800</v>
      </c>
      <c r="J10396" s="238">
        <v>19450000</v>
      </c>
      <c r="K10396" s="124">
        <v>1273975000000</v>
      </c>
    </row>
    <row r="10397" spans="3:11" x14ac:dyDescent="0.25">
      <c r="C10397" s="201">
        <v>45789</v>
      </c>
      <c r="D10397" s="217" t="s">
        <v>310</v>
      </c>
      <c r="E10397" s="124">
        <v>66800</v>
      </c>
      <c r="F10397" s="124">
        <v>66800</v>
      </c>
      <c r="G10397" s="124">
        <v>65500</v>
      </c>
      <c r="H10397" s="217">
        <v>1</v>
      </c>
      <c r="I10397" s="124">
        <v>66800</v>
      </c>
      <c r="J10397" s="238">
        <v>19450000</v>
      </c>
      <c r="K10397" s="124">
        <v>1273975000000</v>
      </c>
    </row>
    <row r="10398" spans="3:11" x14ac:dyDescent="0.25">
      <c r="C10398" s="201">
        <v>45789</v>
      </c>
      <c r="D10398" s="217" t="s">
        <v>310</v>
      </c>
      <c r="E10398" s="124">
        <v>66800</v>
      </c>
      <c r="F10398" s="124">
        <v>66800</v>
      </c>
      <c r="G10398" s="124">
        <v>65500</v>
      </c>
      <c r="H10398" s="217">
        <v>1</v>
      </c>
      <c r="I10398" s="124">
        <v>66800</v>
      </c>
      <c r="J10398" s="238">
        <v>19450000</v>
      </c>
      <c r="K10398" s="124">
        <v>1273975000000</v>
      </c>
    </row>
    <row r="10399" spans="3:11" x14ac:dyDescent="0.25">
      <c r="C10399" s="201">
        <v>45789</v>
      </c>
      <c r="D10399" s="217" t="s">
        <v>310</v>
      </c>
      <c r="E10399" s="124">
        <v>66800</v>
      </c>
      <c r="F10399" s="124">
        <v>66800</v>
      </c>
      <c r="G10399" s="124">
        <v>65500</v>
      </c>
      <c r="H10399" s="217">
        <v>1</v>
      </c>
      <c r="I10399" s="124">
        <v>66800</v>
      </c>
      <c r="J10399" s="238">
        <v>19450000</v>
      </c>
      <c r="K10399" s="124">
        <v>1273975000000</v>
      </c>
    </row>
    <row r="10400" spans="3:11" x14ac:dyDescent="0.25">
      <c r="C10400" s="201">
        <v>45789</v>
      </c>
      <c r="D10400" s="217" t="s">
        <v>310</v>
      </c>
      <c r="E10400" s="124">
        <v>66800</v>
      </c>
      <c r="F10400" s="124">
        <v>66800</v>
      </c>
      <c r="G10400" s="124">
        <v>65500</v>
      </c>
      <c r="H10400" s="217">
        <v>1</v>
      </c>
      <c r="I10400" s="124">
        <v>66800</v>
      </c>
      <c r="J10400" s="238">
        <v>19450000</v>
      </c>
      <c r="K10400" s="124">
        <v>1273975000000</v>
      </c>
    </row>
    <row r="10401" spans="3:11" x14ac:dyDescent="0.25">
      <c r="C10401" s="201">
        <v>45789</v>
      </c>
      <c r="D10401" s="217" t="s">
        <v>310</v>
      </c>
      <c r="E10401" s="124">
        <v>66800</v>
      </c>
      <c r="F10401" s="124">
        <v>66800</v>
      </c>
      <c r="G10401" s="124">
        <v>65500</v>
      </c>
      <c r="H10401" s="217">
        <v>5</v>
      </c>
      <c r="I10401" s="124">
        <v>334000</v>
      </c>
      <c r="J10401" s="238">
        <v>19450000</v>
      </c>
      <c r="K10401" s="124">
        <v>1273975000000</v>
      </c>
    </row>
    <row r="10402" spans="3:11" x14ac:dyDescent="0.25">
      <c r="C10402" s="201">
        <v>45789</v>
      </c>
      <c r="D10402" s="217" t="s">
        <v>312</v>
      </c>
      <c r="E10402" s="124">
        <v>14900</v>
      </c>
      <c r="F10402" s="124">
        <v>14950</v>
      </c>
      <c r="G10402" s="124">
        <v>14900</v>
      </c>
      <c r="H10402" s="217">
        <v>5</v>
      </c>
      <c r="I10402" s="124">
        <v>74500</v>
      </c>
      <c r="J10402" s="238">
        <v>20000000</v>
      </c>
      <c r="K10402" s="124">
        <v>298000000000</v>
      </c>
    </row>
    <row r="10403" spans="3:11" x14ac:dyDescent="0.25">
      <c r="C10403" s="201">
        <v>45789</v>
      </c>
      <c r="D10403" s="217" t="s">
        <v>310</v>
      </c>
      <c r="E10403" s="124">
        <v>66500</v>
      </c>
      <c r="F10403" s="124">
        <v>66800</v>
      </c>
      <c r="G10403" s="124">
        <v>65500</v>
      </c>
      <c r="H10403" s="217">
        <v>1</v>
      </c>
      <c r="I10403" s="124">
        <v>66500</v>
      </c>
      <c r="J10403" s="238">
        <v>19450000</v>
      </c>
      <c r="K10403" s="124">
        <v>1273975000000</v>
      </c>
    </row>
    <row r="10404" spans="3:11" x14ac:dyDescent="0.25">
      <c r="C10404" s="201">
        <v>45789</v>
      </c>
      <c r="D10404" s="217" t="s">
        <v>1155</v>
      </c>
      <c r="E10404" s="124">
        <v>21450</v>
      </c>
      <c r="F10404" s="124">
        <v>21000</v>
      </c>
      <c r="G10404" s="124">
        <v>21450</v>
      </c>
      <c r="H10404" s="217">
        <v>3</v>
      </c>
      <c r="I10404" s="124">
        <v>64350</v>
      </c>
      <c r="J10404" s="238">
        <v>2400000</v>
      </c>
      <c r="K10404" s="124">
        <v>51480000000</v>
      </c>
    </row>
    <row r="10405" spans="3:11" x14ac:dyDescent="0.25">
      <c r="C10405" s="201">
        <v>45789</v>
      </c>
      <c r="D10405" s="217" t="s">
        <v>312</v>
      </c>
      <c r="E10405" s="124">
        <v>14850</v>
      </c>
      <c r="F10405" s="124">
        <v>14950</v>
      </c>
      <c r="G10405" s="124">
        <v>14900</v>
      </c>
      <c r="H10405" s="217">
        <v>3</v>
      </c>
      <c r="I10405" s="124">
        <v>44550</v>
      </c>
      <c r="J10405" s="238">
        <v>20000000</v>
      </c>
      <c r="K10405" s="124">
        <v>298000000000</v>
      </c>
    </row>
    <row r="10406" spans="3:11" x14ac:dyDescent="0.25">
      <c r="C10406" s="201">
        <v>45789</v>
      </c>
      <c r="D10406" s="217" t="s">
        <v>312</v>
      </c>
      <c r="E10406" s="124">
        <v>14650</v>
      </c>
      <c r="F10406" s="124">
        <v>14950</v>
      </c>
      <c r="G10406" s="124">
        <v>14900</v>
      </c>
      <c r="H10406" s="217">
        <v>2</v>
      </c>
      <c r="I10406" s="124">
        <v>29300</v>
      </c>
      <c r="J10406" s="238">
        <v>20000000</v>
      </c>
      <c r="K10406" s="124">
        <v>298000000000</v>
      </c>
    </row>
    <row r="10407" spans="3:11" x14ac:dyDescent="0.25">
      <c r="C10407" s="201">
        <v>45789</v>
      </c>
      <c r="D10407" s="217" t="s">
        <v>1154</v>
      </c>
      <c r="E10407" s="124">
        <v>22500</v>
      </c>
      <c r="F10407" s="124">
        <v>22600</v>
      </c>
      <c r="G10407" s="124">
        <v>22500</v>
      </c>
      <c r="H10407" s="217">
        <v>3</v>
      </c>
      <c r="I10407" s="124">
        <v>67500</v>
      </c>
      <c r="J10407" s="238">
        <v>600000</v>
      </c>
      <c r="K10407" s="124">
        <v>13500000000</v>
      </c>
    </row>
    <row r="10408" spans="3:11" x14ac:dyDescent="0.25">
      <c r="C10408" s="201">
        <v>45789</v>
      </c>
      <c r="D10408" s="217" t="s">
        <v>310</v>
      </c>
      <c r="E10408" s="124">
        <v>66000</v>
      </c>
      <c r="F10408" s="124">
        <v>66800</v>
      </c>
      <c r="G10408" s="124">
        <v>65500</v>
      </c>
      <c r="H10408" s="217">
        <v>4</v>
      </c>
      <c r="I10408" s="124">
        <v>264000</v>
      </c>
      <c r="J10408" s="238">
        <v>19450000</v>
      </c>
      <c r="K10408" s="124">
        <v>1273975000000</v>
      </c>
    </row>
    <row r="10409" spans="3:11" x14ac:dyDescent="0.25">
      <c r="C10409" s="201">
        <v>45789</v>
      </c>
      <c r="D10409" s="217" t="s">
        <v>310</v>
      </c>
      <c r="E10409" s="124">
        <v>66500</v>
      </c>
      <c r="F10409" s="124">
        <v>66800</v>
      </c>
      <c r="G10409" s="124">
        <v>65500</v>
      </c>
      <c r="H10409" s="217">
        <v>46</v>
      </c>
      <c r="I10409" s="124">
        <v>3059000</v>
      </c>
      <c r="J10409" s="238">
        <v>19450000</v>
      </c>
      <c r="K10409" s="124">
        <v>1273975000000</v>
      </c>
    </row>
    <row r="10410" spans="3:11" x14ac:dyDescent="0.25">
      <c r="C10410" s="201">
        <v>45789</v>
      </c>
      <c r="D10410" s="217" t="s">
        <v>1154</v>
      </c>
      <c r="E10410" s="124">
        <v>22500</v>
      </c>
      <c r="F10410" s="124">
        <v>22600</v>
      </c>
      <c r="G10410" s="124">
        <v>22500</v>
      </c>
      <c r="H10410" s="217">
        <v>20</v>
      </c>
      <c r="I10410" s="124">
        <v>450000</v>
      </c>
      <c r="J10410" s="238">
        <v>600000</v>
      </c>
      <c r="K10410" s="124">
        <v>13500000000</v>
      </c>
    </row>
    <row r="10411" spans="3:11" x14ac:dyDescent="0.25">
      <c r="C10411" s="201">
        <v>45789</v>
      </c>
      <c r="D10411" s="217" t="s">
        <v>312</v>
      </c>
      <c r="E10411" s="124">
        <v>14900</v>
      </c>
      <c r="F10411" s="124">
        <v>14950</v>
      </c>
      <c r="G10411" s="124">
        <v>14900</v>
      </c>
      <c r="H10411" s="217">
        <v>8</v>
      </c>
      <c r="I10411" s="124">
        <v>119200</v>
      </c>
      <c r="J10411" s="238">
        <v>20000000</v>
      </c>
      <c r="K10411" s="124">
        <v>298000000000</v>
      </c>
    </row>
    <row r="10412" spans="3:11" x14ac:dyDescent="0.25">
      <c r="C10412" s="201">
        <v>45789</v>
      </c>
      <c r="D10412" s="217" t="s">
        <v>1154</v>
      </c>
      <c r="E10412" s="124">
        <v>22500</v>
      </c>
      <c r="F10412" s="124">
        <v>22600</v>
      </c>
      <c r="G10412" s="124">
        <v>22500</v>
      </c>
      <c r="H10412" s="217">
        <v>2</v>
      </c>
      <c r="I10412" s="124">
        <v>45000</v>
      </c>
      <c r="J10412" s="238">
        <v>600000</v>
      </c>
      <c r="K10412" s="124">
        <v>13500000000</v>
      </c>
    </row>
    <row r="10413" spans="3:11" x14ac:dyDescent="0.25">
      <c r="C10413" s="201">
        <v>45789</v>
      </c>
      <c r="D10413" s="217" t="s">
        <v>312</v>
      </c>
      <c r="E10413" s="124">
        <v>14900</v>
      </c>
      <c r="F10413" s="124">
        <v>14950</v>
      </c>
      <c r="G10413" s="124">
        <v>14900</v>
      </c>
      <c r="H10413" s="217">
        <v>1</v>
      </c>
      <c r="I10413" s="124">
        <v>14900</v>
      </c>
      <c r="J10413" s="238">
        <v>20000000</v>
      </c>
      <c r="K10413" s="124">
        <v>298000000000</v>
      </c>
    </row>
    <row r="10414" spans="3:11" x14ac:dyDescent="0.25">
      <c r="C10414" s="201">
        <v>45789</v>
      </c>
      <c r="D10414" s="217" t="s">
        <v>310</v>
      </c>
      <c r="E10414" s="124">
        <v>66500</v>
      </c>
      <c r="F10414" s="124">
        <v>66800</v>
      </c>
      <c r="G10414" s="124">
        <v>65500</v>
      </c>
      <c r="H10414" s="217">
        <v>1</v>
      </c>
      <c r="I10414" s="124">
        <v>66500</v>
      </c>
      <c r="J10414" s="238">
        <v>19450000</v>
      </c>
      <c r="K10414" s="124">
        <v>1273975000000</v>
      </c>
    </row>
    <row r="10415" spans="3:11" x14ac:dyDescent="0.25">
      <c r="C10415" s="201">
        <v>45789</v>
      </c>
      <c r="D10415" s="217" t="s">
        <v>312</v>
      </c>
      <c r="E10415" s="124">
        <v>14900</v>
      </c>
      <c r="F10415" s="124">
        <v>14950</v>
      </c>
      <c r="G10415" s="124">
        <v>14900</v>
      </c>
      <c r="H10415" s="217">
        <v>1</v>
      </c>
      <c r="I10415" s="124">
        <v>14900</v>
      </c>
      <c r="J10415" s="238">
        <v>20000000</v>
      </c>
      <c r="K10415" s="124">
        <v>298000000000</v>
      </c>
    </row>
    <row r="10416" spans="3:11" x14ac:dyDescent="0.25">
      <c r="C10416" s="201">
        <v>45789</v>
      </c>
      <c r="D10416" s="217" t="s">
        <v>1154</v>
      </c>
      <c r="E10416" s="124">
        <v>22500</v>
      </c>
      <c r="F10416" s="124">
        <v>22600</v>
      </c>
      <c r="G10416" s="124">
        <v>22500</v>
      </c>
      <c r="H10416" s="217">
        <v>2</v>
      </c>
      <c r="I10416" s="124">
        <v>45000</v>
      </c>
      <c r="J10416" s="238">
        <v>600000</v>
      </c>
      <c r="K10416" s="124">
        <v>13500000000</v>
      </c>
    </row>
    <row r="10417" spans="3:11" x14ac:dyDescent="0.25">
      <c r="C10417" s="201">
        <v>45789</v>
      </c>
      <c r="D10417" s="217" t="s">
        <v>312</v>
      </c>
      <c r="E10417" s="124">
        <v>14900</v>
      </c>
      <c r="F10417" s="124">
        <v>14950</v>
      </c>
      <c r="G10417" s="124">
        <v>14900</v>
      </c>
      <c r="H10417" s="217">
        <v>2</v>
      </c>
      <c r="I10417" s="124">
        <v>29800</v>
      </c>
      <c r="J10417" s="238">
        <v>20000000</v>
      </c>
      <c r="K10417" s="124">
        <v>298000000000</v>
      </c>
    </row>
    <row r="10418" spans="3:11" x14ac:dyDescent="0.25">
      <c r="C10418" s="201">
        <v>45789</v>
      </c>
      <c r="D10418" s="217" t="s">
        <v>310</v>
      </c>
      <c r="E10418" s="124">
        <v>65700</v>
      </c>
      <c r="F10418" s="124">
        <v>66800</v>
      </c>
      <c r="G10418" s="124">
        <v>65500</v>
      </c>
      <c r="H10418" s="217">
        <v>1</v>
      </c>
      <c r="I10418" s="124">
        <v>65700</v>
      </c>
      <c r="J10418" s="238">
        <v>19450000</v>
      </c>
      <c r="K10418" s="124">
        <v>1273975000000</v>
      </c>
    </row>
    <row r="10419" spans="3:11" x14ac:dyDescent="0.25">
      <c r="C10419" s="201">
        <v>45789</v>
      </c>
      <c r="D10419" s="217" t="s">
        <v>312</v>
      </c>
      <c r="E10419" s="124">
        <v>14900</v>
      </c>
      <c r="F10419" s="124">
        <v>14950</v>
      </c>
      <c r="G10419" s="124">
        <v>14900</v>
      </c>
      <c r="H10419" s="217">
        <v>4</v>
      </c>
      <c r="I10419" s="124">
        <v>59600</v>
      </c>
      <c r="J10419" s="238">
        <v>20000000</v>
      </c>
      <c r="K10419" s="124">
        <v>298000000000</v>
      </c>
    </row>
    <row r="10420" spans="3:11" x14ac:dyDescent="0.25">
      <c r="C10420" s="201">
        <v>45789</v>
      </c>
      <c r="D10420" s="217" t="s">
        <v>310</v>
      </c>
      <c r="E10420" s="124">
        <v>65500</v>
      </c>
      <c r="F10420" s="124">
        <v>66800</v>
      </c>
      <c r="G10420" s="124">
        <v>65500</v>
      </c>
      <c r="H10420" s="217">
        <v>1</v>
      </c>
      <c r="I10420" s="124">
        <v>65500</v>
      </c>
      <c r="J10420" s="238">
        <v>19450000</v>
      </c>
      <c r="K10420" s="124">
        <v>1273975000000</v>
      </c>
    </row>
    <row r="10421" spans="3:11" x14ac:dyDescent="0.25">
      <c r="C10421" s="201">
        <v>45789</v>
      </c>
      <c r="D10421" s="217" t="s">
        <v>312</v>
      </c>
      <c r="E10421" s="124">
        <v>14900</v>
      </c>
      <c r="F10421" s="124">
        <v>14950</v>
      </c>
      <c r="G10421" s="124">
        <v>14900</v>
      </c>
      <c r="H10421" s="217">
        <v>7</v>
      </c>
      <c r="I10421" s="124">
        <v>104300</v>
      </c>
      <c r="J10421" s="238">
        <v>20000000</v>
      </c>
      <c r="K10421" s="124">
        <v>298000000000</v>
      </c>
    </row>
    <row r="10422" spans="3:11" x14ac:dyDescent="0.25">
      <c r="C10422" s="201">
        <v>45790</v>
      </c>
      <c r="D10422" s="217" t="s">
        <v>310</v>
      </c>
      <c r="E10422" s="124">
        <v>65500</v>
      </c>
      <c r="F10422" s="124">
        <v>65500</v>
      </c>
      <c r="G10422" s="124">
        <v>66000</v>
      </c>
      <c r="H10422" s="217">
        <v>15</v>
      </c>
      <c r="I10422" s="124">
        <v>982500</v>
      </c>
      <c r="J10422" s="238">
        <v>19450000</v>
      </c>
      <c r="K10422" s="124">
        <v>1283700000000</v>
      </c>
    </row>
    <row r="10423" spans="3:11" x14ac:dyDescent="0.25">
      <c r="C10423" s="201">
        <v>45790</v>
      </c>
      <c r="D10423" s="217" t="s">
        <v>1154</v>
      </c>
      <c r="E10423" s="124">
        <v>22500</v>
      </c>
      <c r="F10423" s="124">
        <v>22500</v>
      </c>
      <c r="G10423" s="124">
        <v>22500</v>
      </c>
      <c r="H10423" s="217">
        <v>1</v>
      </c>
      <c r="I10423" s="124">
        <v>22500</v>
      </c>
      <c r="J10423" s="238">
        <v>600000</v>
      </c>
      <c r="K10423" s="124">
        <v>13500000000</v>
      </c>
    </row>
    <row r="10424" spans="3:11" x14ac:dyDescent="0.25">
      <c r="C10424" s="201">
        <v>45790</v>
      </c>
      <c r="D10424" s="217" t="s">
        <v>1154</v>
      </c>
      <c r="E10424" s="124">
        <v>22500</v>
      </c>
      <c r="F10424" s="124">
        <v>22500</v>
      </c>
      <c r="G10424" s="124">
        <v>22500</v>
      </c>
      <c r="H10424" s="217">
        <v>25</v>
      </c>
      <c r="I10424" s="124">
        <v>562500</v>
      </c>
      <c r="J10424" s="238">
        <v>600000</v>
      </c>
      <c r="K10424" s="124">
        <v>13500000000</v>
      </c>
    </row>
    <row r="10425" spans="3:11" x14ac:dyDescent="0.25">
      <c r="C10425" s="201">
        <v>45790</v>
      </c>
      <c r="D10425" s="217" t="s">
        <v>1154</v>
      </c>
      <c r="E10425" s="124">
        <v>22500</v>
      </c>
      <c r="F10425" s="124">
        <v>22500</v>
      </c>
      <c r="G10425" s="124">
        <v>22500</v>
      </c>
      <c r="H10425" s="217">
        <v>2</v>
      </c>
      <c r="I10425" s="124">
        <v>45000</v>
      </c>
      <c r="J10425" s="238">
        <v>600000</v>
      </c>
      <c r="K10425" s="124">
        <v>13500000000</v>
      </c>
    </row>
    <row r="10426" spans="3:11" x14ac:dyDescent="0.25">
      <c r="C10426" s="201">
        <v>45790</v>
      </c>
      <c r="D10426" s="217" t="s">
        <v>1154</v>
      </c>
      <c r="E10426" s="124">
        <v>22500</v>
      </c>
      <c r="F10426" s="124">
        <v>22500</v>
      </c>
      <c r="G10426" s="124">
        <v>22500</v>
      </c>
      <c r="H10426" s="217">
        <v>1</v>
      </c>
      <c r="I10426" s="124">
        <v>22500</v>
      </c>
      <c r="J10426" s="238">
        <v>600000</v>
      </c>
      <c r="K10426" s="124">
        <v>13500000000</v>
      </c>
    </row>
    <row r="10427" spans="3:11" x14ac:dyDescent="0.25">
      <c r="C10427" s="201">
        <v>45790</v>
      </c>
      <c r="D10427" s="217" t="s">
        <v>312</v>
      </c>
      <c r="E10427" s="124">
        <v>14900</v>
      </c>
      <c r="F10427" s="124">
        <v>14900</v>
      </c>
      <c r="G10427" s="124">
        <v>14949</v>
      </c>
      <c r="H10427" s="217">
        <v>1</v>
      </c>
      <c r="I10427" s="124">
        <v>14900</v>
      </c>
      <c r="J10427" s="238">
        <v>20000000</v>
      </c>
      <c r="K10427" s="124">
        <v>298980000000</v>
      </c>
    </row>
    <row r="10428" spans="3:11" x14ac:dyDescent="0.25">
      <c r="C10428" s="201">
        <v>45790</v>
      </c>
      <c r="D10428" s="217" t="s">
        <v>312</v>
      </c>
      <c r="E10428" s="124">
        <v>14900</v>
      </c>
      <c r="F10428" s="124">
        <v>14900</v>
      </c>
      <c r="G10428" s="124">
        <v>14949</v>
      </c>
      <c r="H10428" s="217">
        <v>1</v>
      </c>
      <c r="I10428" s="124">
        <v>14900</v>
      </c>
      <c r="J10428" s="238">
        <v>20000000</v>
      </c>
      <c r="K10428" s="124">
        <v>298980000000</v>
      </c>
    </row>
    <row r="10429" spans="3:11" x14ac:dyDescent="0.25">
      <c r="C10429" s="201">
        <v>45790</v>
      </c>
      <c r="D10429" s="217" t="s">
        <v>312</v>
      </c>
      <c r="E10429" s="124">
        <v>14900</v>
      </c>
      <c r="F10429" s="124">
        <v>14900</v>
      </c>
      <c r="G10429" s="124">
        <v>14949</v>
      </c>
      <c r="H10429" s="217">
        <v>10</v>
      </c>
      <c r="I10429" s="124">
        <v>149000</v>
      </c>
      <c r="J10429" s="238">
        <v>20000000</v>
      </c>
      <c r="K10429" s="124">
        <v>298980000000</v>
      </c>
    </row>
    <row r="10430" spans="3:11" x14ac:dyDescent="0.25">
      <c r="C10430" s="201">
        <v>45790</v>
      </c>
      <c r="D10430" s="217" t="s">
        <v>312</v>
      </c>
      <c r="E10430" s="124">
        <v>14900</v>
      </c>
      <c r="F10430" s="124">
        <v>14900</v>
      </c>
      <c r="G10430" s="124">
        <v>14949</v>
      </c>
      <c r="H10430" s="217">
        <v>1</v>
      </c>
      <c r="I10430" s="124">
        <v>14900</v>
      </c>
      <c r="J10430" s="238">
        <v>20000000</v>
      </c>
      <c r="K10430" s="124">
        <v>298980000000</v>
      </c>
    </row>
    <row r="10431" spans="3:11" x14ac:dyDescent="0.25">
      <c r="C10431" s="201">
        <v>45790</v>
      </c>
      <c r="D10431" s="217" t="s">
        <v>312</v>
      </c>
      <c r="E10431" s="124">
        <v>14900</v>
      </c>
      <c r="F10431" s="124">
        <v>14900</v>
      </c>
      <c r="G10431" s="124">
        <v>14949</v>
      </c>
      <c r="H10431" s="217">
        <v>20</v>
      </c>
      <c r="I10431" s="124">
        <v>298000</v>
      </c>
      <c r="J10431" s="238">
        <v>20000000</v>
      </c>
      <c r="K10431" s="124">
        <v>298980000000</v>
      </c>
    </row>
    <row r="10432" spans="3:11" x14ac:dyDescent="0.25">
      <c r="C10432" s="201">
        <v>45790</v>
      </c>
      <c r="D10432" s="217" t="s">
        <v>312</v>
      </c>
      <c r="E10432" s="124">
        <v>14900</v>
      </c>
      <c r="F10432" s="124">
        <v>14900</v>
      </c>
      <c r="G10432" s="124">
        <v>14949</v>
      </c>
      <c r="H10432" s="217">
        <v>1</v>
      </c>
      <c r="I10432" s="124">
        <v>14900</v>
      </c>
      <c r="J10432" s="238">
        <v>20000000</v>
      </c>
      <c r="K10432" s="124">
        <v>298980000000</v>
      </c>
    </row>
    <row r="10433" spans="3:11" x14ac:dyDescent="0.25">
      <c r="C10433" s="201">
        <v>45790</v>
      </c>
      <c r="D10433" s="217" t="s">
        <v>312</v>
      </c>
      <c r="E10433" s="124">
        <v>14900</v>
      </c>
      <c r="F10433" s="124">
        <v>14900</v>
      </c>
      <c r="G10433" s="124">
        <v>14949</v>
      </c>
      <c r="H10433" s="217">
        <v>8</v>
      </c>
      <c r="I10433" s="124">
        <v>119200</v>
      </c>
      <c r="J10433" s="238">
        <v>20000000</v>
      </c>
      <c r="K10433" s="124">
        <v>298980000000</v>
      </c>
    </row>
    <row r="10434" spans="3:11" x14ac:dyDescent="0.25">
      <c r="C10434" s="201">
        <v>45790</v>
      </c>
      <c r="D10434" s="217" t="s">
        <v>1155</v>
      </c>
      <c r="E10434" s="124">
        <v>21450</v>
      </c>
      <c r="F10434" s="124">
        <v>21450</v>
      </c>
      <c r="G10434" s="124">
        <v>21440</v>
      </c>
      <c r="H10434" s="217">
        <v>10</v>
      </c>
      <c r="I10434" s="124">
        <v>214500</v>
      </c>
      <c r="J10434" s="238">
        <v>2400000</v>
      </c>
      <c r="K10434" s="124">
        <v>51456000000</v>
      </c>
    </row>
    <row r="10435" spans="3:11" x14ac:dyDescent="0.25">
      <c r="C10435" s="201">
        <v>45790</v>
      </c>
      <c r="D10435" s="217" t="s">
        <v>1155</v>
      </c>
      <c r="E10435" s="124">
        <v>21450</v>
      </c>
      <c r="F10435" s="124">
        <v>21450</v>
      </c>
      <c r="G10435" s="124">
        <v>21440</v>
      </c>
      <c r="H10435" s="217">
        <v>25</v>
      </c>
      <c r="I10435" s="124">
        <v>536250</v>
      </c>
      <c r="J10435" s="238">
        <v>2400000</v>
      </c>
      <c r="K10435" s="124">
        <v>51456000000</v>
      </c>
    </row>
    <row r="10436" spans="3:11" x14ac:dyDescent="0.25">
      <c r="C10436" s="201">
        <v>45790</v>
      </c>
      <c r="D10436" s="217" t="s">
        <v>1155</v>
      </c>
      <c r="E10436" s="124">
        <v>21450</v>
      </c>
      <c r="F10436" s="124">
        <v>21450</v>
      </c>
      <c r="G10436" s="124">
        <v>21440</v>
      </c>
      <c r="H10436" s="217">
        <v>8</v>
      </c>
      <c r="I10436" s="124">
        <v>171600</v>
      </c>
      <c r="J10436" s="238">
        <v>2400000</v>
      </c>
      <c r="K10436" s="124">
        <v>51456000000</v>
      </c>
    </row>
    <row r="10437" spans="3:11" x14ac:dyDescent="0.25">
      <c r="C10437" s="201">
        <v>45790</v>
      </c>
      <c r="D10437" s="217" t="s">
        <v>1155</v>
      </c>
      <c r="E10437" s="124">
        <v>21450</v>
      </c>
      <c r="F10437" s="124">
        <v>21450</v>
      </c>
      <c r="G10437" s="124">
        <v>21440</v>
      </c>
      <c r="H10437" s="217">
        <v>5</v>
      </c>
      <c r="I10437" s="124">
        <v>107250</v>
      </c>
      <c r="J10437" s="238">
        <v>2400000</v>
      </c>
      <c r="K10437" s="124">
        <v>51456000000</v>
      </c>
    </row>
    <row r="10438" spans="3:11" x14ac:dyDescent="0.25">
      <c r="C10438" s="201">
        <v>45790</v>
      </c>
      <c r="D10438" s="217" t="s">
        <v>1155</v>
      </c>
      <c r="E10438" s="124">
        <v>21450</v>
      </c>
      <c r="F10438" s="124">
        <v>21450</v>
      </c>
      <c r="G10438" s="124">
        <v>21440</v>
      </c>
      <c r="H10438" s="217">
        <v>5</v>
      </c>
      <c r="I10438" s="124">
        <v>107250</v>
      </c>
      <c r="J10438" s="238">
        <v>2400000</v>
      </c>
      <c r="K10438" s="124">
        <v>51456000000</v>
      </c>
    </row>
    <row r="10439" spans="3:11" x14ac:dyDescent="0.25">
      <c r="C10439" s="201">
        <v>45790</v>
      </c>
      <c r="D10439" s="217" t="s">
        <v>1154</v>
      </c>
      <c r="E10439" s="124">
        <v>22500</v>
      </c>
      <c r="F10439" s="124">
        <v>22500</v>
      </c>
      <c r="G10439" s="124">
        <v>22500</v>
      </c>
      <c r="H10439" s="217">
        <v>2</v>
      </c>
      <c r="I10439" s="124">
        <v>45000</v>
      </c>
      <c r="J10439" s="238">
        <v>600000</v>
      </c>
      <c r="K10439" s="124">
        <v>13500000000</v>
      </c>
    </row>
    <row r="10440" spans="3:11" x14ac:dyDescent="0.25">
      <c r="C10440" s="201">
        <v>45790</v>
      </c>
      <c r="D10440" s="217" t="s">
        <v>1155</v>
      </c>
      <c r="E10440" s="124">
        <v>21440</v>
      </c>
      <c r="F10440" s="124">
        <v>21450</v>
      </c>
      <c r="G10440" s="124">
        <v>21440</v>
      </c>
      <c r="H10440" s="217">
        <v>10</v>
      </c>
      <c r="I10440" s="124">
        <v>214400</v>
      </c>
      <c r="J10440" s="238">
        <v>2400000</v>
      </c>
      <c r="K10440" s="124">
        <v>51456000000</v>
      </c>
    </row>
    <row r="10441" spans="3:11" x14ac:dyDescent="0.25">
      <c r="C10441" s="201">
        <v>45790</v>
      </c>
      <c r="D10441" s="217" t="s">
        <v>312</v>
      </c>
      <c r="E10441" s="124">
        <v>14900</v>
      </c>
      <c r="F10441" s="124">
        <v>14900</v>
      </c>
      <c r="G10441" s="124">
        <v>14949</v>
      </c>
      <c r="H10441" s="217">
        <v>7</v>
      </c>
      <c r="I10441" s="124">
        <v>104300</v>
      </c>
      <c r="J10441" s="238">
        <v>20000000</v>
      </c>
      <c r="K10441" s="124">
        <v>298980000000</v>
      </c>
    </row>
    <row r="10442" spans="3:11" x14ac:dyDescent="0.25">
      <c r="C10442" s="201">
        <v>45790</v>
      </c>
      <c r="D10442" s="217" t="s">
        <v>312</v>
      </c>
      <c r="E10442" s="124">
        <v>14900</v>
      </c>
      <c r="F10442" s="124">
        <v>14900</v>
      </c>
      <c r="G10442" s="124">
        <v>14949</v>
      </c>
      <c r="H10442" s="217">
        <v>1</v>
      </c>
      <c r="I10442" s="124">
        <v>14900</v>
      </c>
      <c r="J10442" s="238">
        <v>20000000</v>
      </c>
      <c r="K10442" s="124">
        <v>298980000000</v>
      </c>
    </row>
    <row r="10443" spans="3:11" x14ac:dyDescent="0.25">
      <c r="C10443" s="201">
        <v>45790</v>
      </c>
      <c r="D10443" s="217" t="s">
        <v>312</v>
      </c>
      <c r="E10443" s="124">
        <v>14900</v>
      </c>
      <c r="F10443" s="124">
        <v>14900</v>
      </c>
      <c r="G10443" s="124">
        <v>14949</v>
      </c>
      <c r="H10443" s="217">
        <v>233</v>
      </c>
      <c r="I10443" s="124">
        <v>3471700</v>
      </c>
      <c r="J10443" s="238">
        <v>20000000</v>
      </c>
      <c r="K10443" s="124">
        <v>298980000000</v>
      </c>
    </row>
    <row r="10444" spans="3:11" x14ac:dyDescent="0.25">
      <c r="C10444" s="201">
        <v>45790</v>
      </c>
      <c r="D10444" s="217" t="s">
        <v>310</v>
      </c>
      <c r="E10444" s="124">
        <v>66500</v>
      </c>
      <c r="F10444" s="124">
        <v>65500</v>
      </c>
      <c r="G10444" s="124">
        <v>66000</v>
      </c>
      <c r="H10444" s="217">
        <v>5</v>
      </c>
      <c r="I10444" s="124">
        <v>332500</v>
      </c>
      <c r="J10444" s="238">
        <v>19450000</v>
      </c>
      <c r="K10444" s="124">
        <v>1283700000000</v>
      </c>
    </row>
    <row r="10445" spans="3:11" x14ac:dyDescent="0.25">
      <c r="C10445" s="201">
        <v>45790</v>
      </c>
      <c r="D10445" s="217" t="s">
        <v>310</v>
      </c>
      <c r="E10445" s="124">
        <v>66000</v>
      </c>
      <c r="F10445" s="124">
        <v>65500</v>
      </c>
      <c r="G10445" s="124">
        <v>66000</v>
      </c>
      <c r="H10445" s="217">
        <v>2</v>
      </c>
      <c r="I10445" s="124">
        <v>132000</v>
      </c>
      <c r="J10445" s="238">
        <v>19450000</v>
      </c>
      <c r="K10445" s="124">
        <v>1283700000000</v>
      </c>
    </row>
    <row r="10446" spans="3:11" x14ac:dyDescent="0.25">
      <c r="C10446" s="201">
        <v>45790</v>
      </c>
      <c r="D10446" s="217" t="s">
        <v>1155</v>
      </c>
      <c r="E10446" s="124">
        <v>21440</v>
      </c>
      <c r="F10446" s="124">
        <v>21450</v>
      </c>
      <c r="G10446" s="124">
        <v>21440</v>
      </c>
      <c r="H10446" s="217">
        <v>90</v>
      </c>
      <c r="I10446" s="124">
        <v>1929600</v>
      </c>
      <c r="J10446" s="238">
        <v>2400000</v>
      </c>
      <c r="K10446" s="124">
        <v>51456000000</v>
      </c>
    </row>
    <row r="10447" spans="3:11" x14ac:dyDescent="0.25">
      <c r="C10447" s="201">
        <v>45790</v>
      </c>
      <c r="D10447" s="217" t="s">
        <v>312</v>
      </c>
      <c r="E10447" s="124">
        <v>14949</v>
      </c>
      <c r="F10447" s="124">
        <v>14900</v>
      </c>
      <c r="G10447" s="124">
        <v>14949</v>
      </c>
      <c r="H10447" s="217">
        <v>1</v>
      </c>
      <c r="I10447" s="124">
        <v>14949</v>
      </c>
      <c r="J10447" s="238">
        <v>20000000</v>
      </c>
      <c r="K10447" s="124">
        <v>298980000000</v>
      </c>
    </row>
    <row r="10448" spans="3:11" x14ac:dyDescent="0.25">
      <c r="C10448" s="201">
        <v>45790</v>
      </c>
      <c r="D10448" s="217" t="s">
        <v>312</v>
      </c>
      <c r="E10448" s="124">
        <v>14949</v>
      </c>
      <c r="F10448" s="124">
        <v>14900</v>
      </c>
      <c r="G10448" s="124">
        <v>14949</v>
      </c>
      <c r="H10448" s="217">
        <v>1</v>
      </c>
      <c r="I10448" s="124">
        <v>14949</v>
      </c>
      <c r="J10448" s="238">
        <v>20000000</v>
      </c>
      <c r="K10448" s="124">
        <v>298980000000</v>
      </c>
    </row>
    <row r="10449" spans="3:11" x14ac:dyDescent="0.25">
      <c r="C10449" s="201">
        <v>45790</v>
      </c>
      <c r="D10449" s="217" t="s">
        <v>1154</v>
      </c>
      <c r="E10449" s="124">
        <v>22500</v>
      </c>
      <c r="F10449" s="124">
        <v>22500</v>
      </c>
      <c r="G10449" s="124">
        <v>22500</v>
      </c>
      <c r="H10449" s="217">
        <v>1</v>
      </c>
      <c r="I10449" s="124">
        <v>22500</v>
      </c>
      <c r="J10449" s="238">
        <v>600000</v>
      </c>
      <c r="K10449" s="124">
        <v>13500000000</v>
      </c>
    </row>
    <row r="10450" spans="3:11" x14ac:dyDescent="0.25">
      <c r="C10450" s="201">
        <v>45790</v>
      </c>
      <c r="D10450" s="217" t="s">
        <v>1154</v>
      </c>
      <c r="E10450" s="124">
        <v>22500</v>
      </c>
      <c r="F10450" s="124">
        <v>22500</v>
      </c>
      <c r="G10450" s="124">
        <v>22500</v>
      </c>
      <c r="H10450" s="217">
        <v>1</v>
      </c>
      <c r="I10450" s="124">
        <v>22500</v>
      </c>
      <c r="J10450" s="238">
        <v>600000</v>
      </c>
      <c r="K10450" s="124">
        <v>13500000000</v>
      </c>
    </row>
    <row r="10451" spans="3:11" x14ac:dyDescent="0.25">
      <c r="C10451" s="201">
        <v>45790</v>
      </c>
      <c r="D10451" s="217" t="s">
        <v>1154</v>
      </c>
      <c r="E10451" s="124">
        <v>22500</v>
      </c>
      <c r="F10451" s="124">
        <v>22500</v>
      </c>
      <c r="G10451" s="124">
        <v>22500</v>
      </c>
      <c r="H10451" s="217">
        <v>3</v>
      </c>
      <c r="I10451" s="124">
        <v>67500</v>
      </c>
      <c r="J10451" s="238">
        <v>600000</v>
      </c>
      <c r="K10451" s="124">
        <v>13500000000</v>
      </c>
    </row>
    <row r="10452" spans="3:11" x14ac:dyDescent="0.25">
      <c r="C10452" s="201">
        <v>45790</v>
      </c>
      <c r="D10452" s="217" t="s">
        <v>1155</v>
      </c>
      <c r="E10452" s="124">
        <v>21440</v>
      </c>
      <c r="F10452" s="124">
        <v>21450</v>
      </c>
      <c r="G10452" s="124">
        <v>21440</v>
      </c>
      <c r="H10452" s="217">
        <v>10</v>
      </c>
      <c r="I10452" s="124">
        <v>214400</v>
      </c>
      <c r="J10452" s="238">
        <v>2400000</v>
      </c>
      <c r="K10452" s="124">
        <v>51456000000</v>
      </c>
    </row>
    <row r="10453" spans="3:11" x14ac:dyDescent="0.25">
      <c r="C10453" s="201">
        <v>45790</v>
      </c>
      <c r="D10453" s="217" t="s">
        <v>1155</v>
      </c>
      <c r="E10453" s="124">
        <v>21440</v>
      </c>
      <c r="F10453" s="124">
        <v>21450</v>
      </c>
      <c r="G10453" s="124">
        <v>21440</v>
      </c>
      <c r="H10453" s="217">
        <v>8</v>
      </c>
      <c r="I10453" s="124">
        <v>171520</v>
      </c>
      <c r="J10453" s="238">
        <v>2400000</v>
      </c>
      <c r="K10453" s="124">
        <v>51456000000</v>
      </c>
    </row>
    <row r="10454" spans="3:11" x14ac:dyDescent="0.25">
      <c r="C10454" s="201">
        <v>45790</v>
      </c>
      <c r="D10454" s="217" t="s">
        <v>1154</v>
      </c>
      <c r="E10454" s="124">
        <v>22500</v>
      </c>
      <c r="F10454" s="124">
        <v>22500</v>
      </c>
      <c r="G10454" s="124">
        <v>22500</v>
      </c>
      <c r="H10454" s="217">
        <v>5</v>
      </c>
      <c r="I10454" s="124">
        <v>112500</v>
      </c>
      <c r="J10454" s="238">
        <v>600000</v>
      </c>
      <c r="K10454" s="124">
        <v>13500000000</v>
      </c>
    </row>
    <row r="10455" spans="3:11" x14ac:dyDescent="0.25">
      <c r="C10455" s="201">
        <v>45790</v>
      </c>
      <c r="D10455" s="217" t="s">
        <v>1154</v>
      </c>
      <c r="E10455" s="124">
        <v>22500</v>
      </c>
      <c r="F10455" s="124">
        <v>22500</v>
      </c>
      <c r="G10455" s="124">
        <v>22500</v>
      </c>
      <c r="H10455" s="217">
        <v>10</v>
      </c>
      <c r="I10455" s="124">
        <v>225000</v>
      </c>
      <c r="J10455" s="238">
        <v>600000</v>
      </c>
      <c r="K10455" s="124">
        <v>13500000000</v>
      </c>
    </row>
    <row r="10456" spans="3:11" x14ac:dyDescent="0.25">
      <c r="C10456" s="201">
        <v>45790</v>
      </c>
      <c r="D10456" s="217" t="s">
        <v>1154</v>
      </c>
      <c r="E10456" s="124">
        <v>22500</v>
      </c>
      <c r="F10456" s="124">
        <v>22500</v>
      </c>
      <c r="G10456" s="124">
        <v>22500</v>
      </c>
      <c r="H10456" s="217">
        <v>4</v>
      </c>
      <c r="I10456" s="124">
        <v>90000</v>
      </c>
      <c r="J10456" s="238">
        <v>600000</v>
      </c>
      <c r="K10456" s="124">
        <v>13500000000</v>
      </c>
    </row>
    <row r="10457" spans="3:11" x14ac:dyDescent="0.25">
      <c r="C10457" s="201">
        <v>45790</v>
      </c>
      <c r="D10457" s="217" t="s">
        <v>312</v>
      </c>
      <c r="E10457" s="124">
        <v>14949</v>
      </c>
      <c r="F10457" s="124">
        <v>14900</v>
      </c>
      <c r="G10457" s="124">
        <v>14949</v>
      </c>
      <c r="H10457" s="217">
        <v>1</v>
      </c>
      <c r="I10457" s="124">
        <v>14949</v>
      </c>
      <c r="J10457" s="238">
        <v>20000000</v>
      </c>
      <c r="K10457" s="124">
        <v>298980000000</v>
      </c>
    </row>
    <row r="10458" spans="3:11" x14ac:dyDescent="0.25">
      <c r="C10458" s="201">
        <v>45790</v>
      </c>
      <c r="D10458" s="217" t="s">
        <v>310</v>
      </c>
      <c r="E10458" s="124">
        <v>66000</v>
      </c>
      <c r="F10458" s="124">
        <v>65500</v>
      </c>
      <c r="G10458" s="124">
        <v>66000</v>
      </c>
      <c r="H10458" s="217">
        <v>2</v>
      </c>
      <c r="I10458" s="124">
        <v>132000</v>
      </c>
      <c r="J10458" s="238">
        <v>19450000</v>
      </c>
      <c r="K10458" s="124">
        <v>1283700000000</v>
      </c>
    </row>
    <row r="10459" spans="3:11" x14ac:dyDescent="0.25">
      <c r="C10459" s="201">
        <v>45790</v>
      </c>
      <c r="D10459" s="217" t="s">
        <v>312</v>
      </c>
      <c r="E10459" s="124">
        <v>14949</v>
      </c>
      <c r="F10459" s="124">
        <v>14900</v>
      </c>
      <c r="G10459" s="124">
        <v>14949</v>
      </c>
      <c r="H10459" s="217">
        <v>5</v>
      </c>
      <c r="I10459" s="124">
        <v>74745</v>
      </c>
      <c r="J10459" s="238">
        <v>20000000</v>
      </c>
      <c r="K10459" s="124">
        <v>298980000000</v>
      </c>
    </row>
    <row r="10460" spans="3:11" x14ac:dyDescent="0.25">
      <c r="C10460" s="201">
        <v>45790</v>
      </c>
      <c r="D10460" s="217" t="s">
        <v>1154</v>
      </c>
      <c r="E10460" s="124">
        <v>22500</v>
      </c>
      <c r="F10460" s="124">
        <v>22500</v>
      </c>
      <c r="G10460" s="124">
        <v>22500</v>
      </c>
      <c r="H10460" s="217">
        <v>48</v>
      </c>
      <c r="I10460" s="124">
        <v>1080000</v>
      </c>
      <c r="J10460" s="238">
        <v>600000</v>
      </c>
      <c r="K10460" s="124">
        <v>13500000000</v>
      </c>
    </row>
    <row r="10461" spans="3:11" x14ac:dyDescent="0.25">
      <c r="C10461" s="201">
        <v>45790</v>
      </c>
      <c r="D10461" s="217" t="s">
        <v>1154</v>
      </c>
      <c r="E10461" s="124">
        <v>22500</v>
      </c>
      <c r="F10461" s="124">
        <v>22500</v>
      </c>
      <c r="G10461" s="124">
        <v>22500</v>
      </c>
      <c r="H10461" s="217">
        <v>2</v>
      </c>
      <c r="I10461" s="124">
        <v>45000</v>
      </c>
      <c r="J10461" s="238">
        <v>600000</v>
      </c>
      <c r="K10461" s="124">
        <v>13500000000</v>
      </c>
    </row>
    <row r="10462" spans="3:11" x14ac:dyDescent="0.25">
      <c r="C10462" s="201">
        <v>45790</v>
      </c>
      <c r="D10462" s="217" t="s">
        <v>310</v>
      </c>
      <c r="E10462" s="124">
        <v>66000</v>
      </c>
      <c r="F10462" s="124">
        <v>65500</v>
      </c>
      <c r="G10462" s="124">
        <v>66000</v>
      </c>
      <c r="H10462" s="217">
        <v>1</v>
      </c>
      <c r="I10462" s="124">
        <v>66000</v>
      </c>
      <c r="J10462" s="238">
        <v>19450000</v>
      </c>
      <c r="K10462" s="124">
        <v>1283700000000</v>
      </c>
    </row>
    <row r="10463" spans="3:11" x14ac:dyDescent="0.25">
      <c r="C10463" s="201">
        <v>45790</v>
      </c>
      <c r="D10463" s="217" t="s">
        <v>310</v>
      </c>
      <c r="E10463" s="124">
        <v>66000</v>
      </c>
      <c r="F10463" s="124">
        <v>65500</v>
      </c>
      <c r="G10463" s="124">
        <v>66000</v>
      </c>
      <c r="H10463" s="217">
        <v>2</v>
      </c>
      <c r="I10463" s="124">
        <v>132000</v>
      </c>
      <c r="J10463" s="238">
        <v>19450000</v>
      </c>
      <c r="K10463" s="124">
        <v>1283700000000</v>
      </c>
    </row>
    <row r="10464" spans="3:11" x14ac:dyDescent="0.25">
      <c r="C10464" s="201">
        <v>45790</v>
      </c>
      <c r="D10464" s="217" t="s">
        <v>312</v>
      </c>
      <c r="E10464" s="124">
        <v>14949</v>
      </c>
      <c r="F10464" s="124">
        <v>14900</v>
      </c>
      <c r="G10464" s="124">
        <v>14949</v>
      </c>
      <c r="H10464" s="217">
        <v>37</v>
      </c>
      <c r="I10464" s="124">
        <v>553113</v>
      </c>
      <c r="J10464" s="238">
        <v>20000000</v>
      </c>
      <c r="K10464" s="124">
        <v>298980000000</v>
      </c>
    </row>
    <row r="10465" spans="3:11" x14ac:dyDescent="0.25">
      <c r="C10465" s="201">
        <v>45790</v>
      </c>
      <c r="D10465" s="217" t="s">
        <v>312</v>
      </c>
      <c r="E10465" s="124">
        <v>14949</v>
      </c>
      <c r="F10465" s="124">
        <v>14900</v>
      </c>
      <c r="G10465" s="124">
        <v>14949</v>
      </c>
      <c r="H10465" s="217">
        <v>63</v>
      </c>
      <c r="I10465" s="124">
        <v>941787</v>
      </c>
      <c r="J10465" s="238">
        <v>20000000</v>
      </c>
      <c r="K10465" s="124">
        <v>298980000000</v>
      </c>
    </row>
    <row r="10466" spans="3:11" x14ac:dyDescent="0.25">
      <c r="C10466" s="201">
        <v>45790</v>
      </c>
      <c r="D10466" s="217" t="s">
        <v>312</v>
      </c>
      <c r="E10466" s="124">
        <v>14949</v>
      </c>
      <c r="F10466" s="124">
        <v>14900</v>
      </c>
      <c r="G10466" s="124">
        <v>14949</v>
      </c>
      <c r="H10466" s="217">
        <v>21</v>
      </c>
      <c r="I10466" s="124">
        <v>313929</v>
      </c>
      <c r="J10466" s="238">
        <v>20000000</v>
      </c>
      <c r="K10466" s="124">
        <v>298980000000</v>
      </c>
    </row>
    <row r="10467" spans="3:11" x14ac:dyDescent="0.25">
      <c r="C10467" s="201">
        <v>45790</v>
      </c>
      <c r="D10467" s="217" t="s">
        <v>1155</v>
      </c>
      <c r="E10467" s="124">
        <v>21440</v>
      </c>
      <c r="F10467" s="124">
        <v>21450</v>
      </c>
      <c r="G10467" s="124">
        <v>21440</v>
      </c>
      <c r="H10467" s="217">
        <v>2</v>
      </c>
      <c r="I10467" s="124">
        <v>42880</v>
      </c>
      <c r="J10467" s="238">
        <v>2400000</v>
      </c>
      <c r="K10467" s="124">
        <v>51456000000</v>
      </c>
    </row>
    <row r="10468" spans="3:11" x14ac:dyDescent="0.25">
      <c r="C10468" s="201">
        <v>45790</v>
      </c>
      <c r="D10468" s="217" t="s">
        <v>310</v>
      </c>
      <c r="E10468" s="124">
        <v>66000</v>
      </c>
      <c r="F10468" s="124">
        <v>65500</v>
      </c>
      <c r="G10468" s="124">
        <v>66000</v>
      </c>
      <c r="H10468" s="217">
        <v>1</v>
      </c>
      <c r="I10468" s="124">
        <v>66000</v>
      </c>
      <c r="J10468" s="238">
        <v>19450000</v>
      </c>
      <c r="K10468" s="124">
        <v>1283700000000</v>
      </c>
    </row>
    <row r="10469" spans="3:11" x14ac:dyDescent="0.25">
      <c r="C10469" s="201">
        <v>45790</v>
      </c>
      <c r="D10469" s="217" t="s">
        <v>310</v>
      </c>
      <c r="E10469" s="124">
        <v>66000</v>
      </c>
      <c r="F10469" s="124">
        <v>65500</v>
      </c>
      <c r="G10469" s="124">
        <v>66000</v>
      </c>
      <c r="H10469" s="217">
        <v>13</v>
      </c>
      <c r="I10469" s="124">
        <v>858000</v>
      </c>
      <c r="J10469" s="238">
        <v>19450000</v>
      </c>
      <c r="K10469" s="124">
        <v>1283700000000</v>
      </c>
    </row>
    <row r="10470" spans="3:11" x14ac:dyDescent="0.25">
      <c r="C10470" s="201">
        <v>45791</v>
      </c>
      <c r="D10470" s="217" t="s">
        <v>312</v>
      </c>
      <c r="E10470" s="124">
        <v>15000</v>
      </c>
      <c r="F10470" s="124">
        <v>14949</v>
      </c>
      <c r="G10470" s="124">
        <v>15000</v>
      </c>
      <c r="H10470" s="217">
        <v>1</v>
      </c>
      <c r="I10470" s="124">
        <v>15000</v>
      </c>
      <c r="J10470" s="238">
        <v>20000000</v>
      </c>
      <c r="K10470" s="124">
        <v>300000000000</v>
      </c>
    </row>
    <row r="10471" spans="3:11" x14ac:dyDescent="0.25">
      <c r="C10471" s="201">
        <v>45791</v>
      </c>
      <c r="D10471" s="217" t="s">
        <v>312</v>
      </c>
      <c r="E10471" s="124">
        <v>15000</v>
      </c>
      <c r="F10471" s="124">
        <v>14949</v>
      </c>
      <c r="G10471" s="124">
        <v>15000</v>
      </c>
      <c r="H10471" s="217">
        <v>9</v>
      </c>
      <c r="I10471" s="124">
        <v>135000</v>
      </c>
      <c r="J10471" s="238">
        <v>20000000</v>
      </c>
      <c r="K10471" s="124">
        <v>300000000000</v>
      </c>
    </row>
    <row r="10472" spans="3:11" x14ac:dyDescent="0.25">
      <c r="C10472" s="201">
        <v>45791</v>
      </c>
      <c r="D10472" s="217" t="s">
        <v>1155</v>
      </c>
      <c r="E10472" s="124">
        <v>21440</v>
      </c>
      <c r="F10472" s="124">
        <v>21440</v>
      </c>
      <c r="G10472" s="124">
        <v>21440</v>
      </c>
      <c r="H10472" s="217">
        <v>19</v>
      </c>
      <c r="I10472" s="124">
        <v>407360</v>
      </c>
      <c r="J10472" s="238">
        <v>2400000</v>
      </c>
      <c r="K10472" s="124">
        <v>51456000000</v>
      </c>
    </row>
    <row r="10473" spans="3:11" x14ac:dyDescent="0.25">
      <c r="C10473" s="201">
        <v>45791</v>
      </c>
      <c r="D10473" s="217" t="s">
        <v>312</v>
      </c>
      <c r="E10473" s="124">
        <v>15000</v>
      </c>
      <c r="F10473" s="124">
        <v>14949</v>
      </c>
      <c r="G10473" s="124">
        <v>15000</v>
      </c>
      <c r="H10473" s="217">
        <v>3</v>
      </c>
      <c r="I10473" s="124">
        <v>45000</v>
      </c>
      <c r="J10473" s="238">
        <v>20000000</v>
      </c>
      <c r="K10473" s="124">
        <v>300000000000</v>
      </c>
    </row>
    <row r="10474" spans="3:11" x14ac:dyDescent="0.25">
      <c r="C10474" s="201">
        <v>45791</v>
      </c>
      <c r="D10474" s="217" t="s">
        <v>1154</v>
      </c>
      <c r="E10474" s="124">
        <v>22501</v>
      </c>
      <c r="F10474" s="124">
        <v>22500</v>
      </c>
      <c r="G10474" s="124">
        <v>22500</v>
      </c>
      <c r="H10474" s="217">
        <v>2</v>
      </c>
      <c r="I10474" s="124">
        <v>45002</v>
      </c>
      <c r="J10474" s="238">
        <v>600000</v>
      </c>
      <c r="K10474" s="124">
        <v>13500000000</v>
      </c>
    </row>
    <row r="10475" spans="3:11" x14ac:dyDescent="0.25">
      <c r="C10475" s="201">
        <v>45791</v>
      </c>
      <c r="D10475" s="217" t="s">
        <v>1154</v>
      </c>
      <c r="E10475" s="124">
        <v>22500</v>
      </c>
      <c r="F10475" s="124">
        <v>22500</v>
      </c>
      <c r="G10475" s="124">
        <v>22500</v>
      </c>
      <c r="H10475" s="217">
        <v>2</v>
      </c>
      <c r="I10475" s="124">
        <v>45000</v>
      </c>
      <c r="J10475" s="238">
        <v>600000</v>
      </c>
      <c r="K10475" s="124">
        <v>13500000000</v>
      </c>
    </row>
    <row r="10476" spans="3:11" x14ac:dyDescent="0.25">
      <c r="C10476" s="201">
        <v>45791</v>
      </c>
      <c r="D10476" s="217" t="s">
        <v>1154</v>
      </c>
      <c r="E10476" s="124">
        <v>23000</v>
      </c>
      <c r="F10476" s="124">
        <v>22500</v>
      </c>
      <c r="G10476" s="124">
        <v>22500</v>
      </c>
      <c r="H10476" s="217">
        <v>8</v>
      </c>
      <c r="I10476" s="124">
        <v>184000</v>
      </c>
      <c r="J10476" s="238">
        <v>600000</v>
      </c>
      <c r="K10476" s="124">
        <v>13500000000</v>
      </c>
    </row>
    <row r="10477" spans="3:11" x14ac:dyDescent="0.25">
      <c r="C10477" s="201">
        <v>45791</v>
      </c>
      <c r="D10477" s="217" t="s">
        <v>1155</v>
      </c>
      <c r="E10477" s="124">
        <v>21350</v>
      </c>
      <c r="F10477" s="124">
        <v>21440</v>
      </c>
      <c r="G10477" s="124">
        <v>21440</v>
      </c>
      <c r="H10477" s="217">
        <v>3</v>
      </c>
      <c r="I10477" s="124">
        <v>64050</v>
      </c>
      <c r="J10477" s="238">
        <v>2400000</v>
      </c>
      <c r="K10477" s="124">
        <v>51456000000</v>
      </c>
    </row>
    <row r="10478" spans="3:11" x14ac:dyDescent="0.25">
      <c r="C10478" s="201">
        <v>45791</v>
      </c>
      <c r="D10478" s="217" t="s">
        <v>1155</v>
      </c>
      <c r="E10478" s="124">
        <v>21440</v>
      </c>
      <c r="F10478" s="124">
        <v>21440</v>
      </c>
      <c r="G10478" s="124">
        <v>21440</v>
      </c>
      <c r="H10478" s="217">
        <v>2</v>
      </c>
      <c r="I10478" s="124">
        <v>42880</v>
      </c>
      <c r="J10478" s="238">
        <v>2400000</v>
      </c>
      <c r="K10478" s="124">
        <v>51456000000</v>
      </c>
    </row>
    <row r="10479" spans="3:11" x14ac:dyDescent="0.25">
      <c r="C10479" s="201">
        <v>45791</v>
      </c>
      <c r="D10479" s="217" t="s">
        <v>1154</v>
      </c>
      <c r="E10479" s="124">
        <v>22500</v>
      </c>
      <c r="F10479" s="124">
        <v>22500</v>
      </c>
      <c r="G10479" s="124">
        <v>22500</v>
      </c>
      <c r="H10479" s="217">
        <v>3</v>
      </c>
      <c r="I10479" s="124">
        <v>67500</v>
      </c>
      <c r="J10479" s="238">
        <v>600000</v>
      </c>
      <c r="K10479" s="124">
        <v>13500000000</v>
      </c>
    </row>
    <row r="10480" spans="3:11" x14ac:dyDescent="0.25">
      <c r="C10480" s="201">
        <v>45791</v>
      </c>
      <c r="D10480" s="217" t="s">
        <v>1154</v>
      </c>
      <c r="E10480" s="124">
        <v>22500</v>
      </c>
      <c r="F10480" s="124">
        <v>22500</v>
      </c>
      <c r="G10480" s="124">
        <v>22500</v>
      </c>
      <c r="H10480" s="217">
        <v>2</v>
      </c>
      <c r="I10480" s="124">
        <v>45000</v>
      </c>
      <c r="J10480" s="238">
        <v>600000</v>
      </c>
      <c r="K10480" s="124">
        <v>13500000000</v>
      </c>
    </row>
    <row r="10481" spans="3:11" x14ac:dyDescent="0.25">
      <c r="C10481" s="201">
        <v>45791</v>
      </c>
      <c r="D10481" s="217" t="s">
        <v>1154</v>
      </c>
      <c r="E10481" s="124">
        <v>22500</v>
      </c>
      <c r="F10481" s="124">
        <v>22500</v>
      </c>
      <c r="G10481" s="124">
        <v>22500</v>
      </c>
      <c r="H10481" s="217">
        <v>7</v>
      </c>
      <c r="I10481" s="124">
        <v>157500</v>
      </c>
      <c r="J10481" s="238">
        <v>600000</v>
      </c>
      <c r="K10481" s="124">
        <v>13500000000</v>
      </c>
    </row>
    <row r="10482" spans="3:11" x14ac:dyDescent="0.25">
      <c r="C10482" s="201">
        <v>45791</v>
      </c>
      <c r="D10482" s="217" t="s">
        <v>1155</v>
      </c>
      <c r="E10482" s="124">
        <v>21440</v>
      </c>
      <c r="F10482" s="124">
        <v>21440</v>
      </c>
      <c r="G10482" s="124">
        <v>21440</v>
      </c>
      <c r="H10482" s="217">
        <v>1</v>
      </c>
      <c r="I10482" s="124">
        <v>21440</v>
      </c>
      <c r="J10482" s="238">
        <v>2400000</v>
      </c>
      <c r="K10482" s="124">
        <v>51456000000</v>
      </c>
    </row>
    <row r="10483" spans="3:11" x14ac:dyDescent="0.25">
      <c r="C10483" s="201">
        <v>45791</v>
      </c>
      <c r="D10483" s="217" t="s">
        <v>312</v>
      </c>
      <c r="E10483" s="124">
        <v>15000</v>
      </c>
      <c r="F10483" s="124">
        <v>14949</v>
      </c>
      <c r="G10483" s="124">
        <v>15000</v>
      </c>
      <c r="H10483" s="217">
        <v>1</v>
      </c>
      <c r="I10483" s="124">
        <v>15000</v>
      </c>
      <c r="J10483" s="238">
        <v>20000000</v>
      </c>
      <c r="K10483" s="124">
        <v>300000000000</v>
      </c>
    </row>
    <row r="10484" spans="3:11" x14ac:dyDescent="0.25">
      <c r="C10484" s="201">
        <v>45791</v>
      </c>
      <c r="D10484" s="217" t="s">
        <v>310</v>
      </c>
      <c r="E10484" s="124">
        <v>66000</v>
      </c>
      <c r="F10484" s="124">
        <v>66000</v>
      </c>
      <c r="G10484" s="124">
        <v>66000</v>
      </c>
      <c r="H10484" s="217">
        <v>3</v>
      </c>
      <c r="I10484" s="124">
        <v>198000</v>
      </c>
      <c r="J10484" s="238">
        <v>19450000</v>
      </c>
      <c r="K10484" s="124">
        <v>1283700000000</v>
      </c>
    </row>
    <row r="10485" spans="3:11" x14ac:dyDescent="0.25">
      <c r="C10485" s="201">
        <v>45791</v>
      </c>
      <c r="D10485" s="217" t="s">
        <v>310</v>
      </c>
      <c r="E10485" s="124">
        <v>66000</v>
      </c>
      <c r="F10485" s="124">
        <v>66000</v>
      </c>
      <c r="G10485" s="124">
        <v>66000</v>
      </c>
      <c r="H10485" s="217">
        <v>10</v>
      </c>
      <c r="I10485" s="124">
        <v>660000</v>
      </c>
      <c r="J10485" s="238">
        <v>19450000</v>
      </c>
      <c r="K10485" s="124">
        <v>1283700000000</v>
      </c>
    </row>
    <row r="10486" spans="3:11" x14ac:dyDescent="0.25">
      <c r="C10486" s="201">
        <v>45791</v>
      </c>
      <c r="D10486" s="217" t="s">
        <v>310</v>
      </c>
      <c r="E10486" s="124">
        <v>66000</v>
      </c>
      <c r="F10486" s="124">
        <v>66000</v>
      </c>
      <c r="G10486" s="124">
        <v>66000</v>
      </c>
      <c r="H10486" s="217">
        <v>1</v>
      </c>
      <c r="I10486" s="124">
        <v>66000</v>
      </c>
      <c r="J10486" s="238">
        <v>19450000</v>
      </c>
      <c r="K10486" s="124">
        <v>1283700000000</v>
      </c>
    </row>
    <row r="10487" spans="3:11" x14ac:dyDescent="0.25">
      <c r="C10487" s="201">
        <v>45791</v>
      </c>
      <c r="D10487" s="217" t="s">
        <v>310</v>
      </c>
      <c r="E10487" s="124">
        <v>66000</v>
      </c>
      <c r="F10487" s="124">
        <v>66000</v>
      </c>
      <c r="G10487" s="124">
        <v>66000</v>
      </c>
      <c r="H10487" s="217">
        <v>10</v>
      </c>
      <c r="I10487" s="124">
        <v>660000</v>
      </c>
      <c r="J10487" s="238">
        <v>19450000</v>
      </c>
      <c r="K10487" s="124">
        <v>1283700000000</v>
      </c>
    </row>
    <row r="10488" spans="3:11" x14ac:dyDescent="0.25">
      <c r="C10488" s="201">
        <v>45791</v>
      </c>
      <c r="D10488" s="217" t="s">
        <v>310</v>
      </c>
      <c r="E10488" s="124">
        <v>66000</v>
      </c>
      <c r="F10488" s="124">
        <v>66000</v>
      </c>
      <c r="G10488" s="124">
        <v>66000</v>
      </c>
      <c r="H10488" s="217">
        <v>10</v>
      </c>
      <c r="I10488" s="124">
        <v>660000</v>
      </c>
      <c r="J10488" s="238">
        <v>19450000</v>
      </c>
      <c r="K10488" s="124">
        <v>1283700000000</v>
      </c>
    </row>
    <row r="10489" spans="3:11" x14ac:dyDescent="0.25">
      <c r="C10489" s="201">
        <v>45791</v>
      </c>
      <c r="D10489" s="217" t="s">
        <v>312</v>
      </c>
      <c r="E10489" s="124">
        <v>15000</v>
      </c>
      <c r="F10489" s="124">
        <v>14949</v>
      </c>
      <c r="G10489" s="124">
        <v>15000</v>
      </c>
      <c r="H10489" s="217">
        <v>4</v>
      </c>
      <c r="I10489" s="124">
        <v>60000</v>
      </c>
      <c r="J10489" s="238">
        <v>20000000</v>
      </c>
      <c r="K10489" s="124">
        <v>300000000000</v>
      </c>
    </row>
    <row r="10490" spans="3:11" x14ac:dyDescent="0.25">
      <c r="C10490" s="201">
        <v>45791</v>
      </c>
      <c r="D10490" s="217" t="s">
        <v>1155</v>
      </c>
      <c r="E10490" s="124">
        <v>21440</v>
      </c>
      <c r="F10490" s="124">
        <v>21440</v>
      </c>
      <c r="G10490" s="124">
        <v>21440</v>
      </c>
      <c r="H10490" s="217">
        <v>2</v>
      </c>
      <c r="I10490" s="124">
        <v>42880</v>
      </c>
      <c r="J10490" s="238">
        <v>2400000</v>
      </c>
      <c r="K10490" s="124">
        <v>51456000000</v>
      </c>
    </row>
    <row r="10491" spans="3:11" x14ac:dyDescent="0.25">
      <c r="C10491" s="201">
        <v>45792</v>
      </c>
      <c r="D10491" s="217" t="s">
        <v>310</v>
      </c>
      <c r="E10491" s="124">
        <v>66000</v>
      </c>
      <c r="F10491" s="124">
        <v>66000</v>
      </c>
      <c r="G10491" s="124">
        <v>65950</v>
      </c>
      <c r="H10491" s="217">
        <v>7</v>
      </c>
      <c r="I10491" s="124">
        <v>462000</v>
      </c>
      <c r="J10491" s="238">
        <v>19450000</v>
      </c>
      <c r="K10491" s="124">
        <v>1282727500000</v>
      </c>
    </row>
    <row r="10492" spans="3:11" x14ac:dyDescent="0.25">
      <c r="C10492" s="201">
        <v>45792</v>
      </c>
      <c r="D10492" s="217" t="s">
        <v>310</v>
      </c>
      <c r="E10492" s="124">
        <v>66000</v>
      </c>
      <c r="F10492" s="124">
        <v>66000</v>
      </c>
      <c r="G10492" s="124">
        <v>65950</v>
      </c>
      <c r="H10492" s="217">
        <v>2</v>
      </c>
      <c r="I10492" s="124">
        <v>132000</v>
      </c>
      <c r="J10492" s="238">
        <v>19450000</v>
      </c>
      <c r="K10492" s="124">
        <v>1282727500000</v>
      </c>
    </row>
    <row r="10493" spans="3:11" x14ac:dyDescent="0.25">
      <c r="C10493" s="201">
        <v>45792</v>
      </c>
      <c r="D10493" s="217" t="s">
        <v>310</v>
      </c>
      <c r="E10493" s="124">
        <v>66000</v>
      </c>
      <c r="F10493" s="124">
        <v>66000</v>
      </c>
      <c r="G10493" s="124">
        <v>65950</v>
      </c>
      <c r="H10493" s="217">
        <v>16</v>
      </c>
      <c r="I10493" s="124">
        <v>1056000</v>
      </c>
      <c r="J10493" s="238">
        <v>19450000</v>
      </c>
      <c r="K10493" s="124">
        <v>1282727500000</v>
      </c>
    </row>
    <row r="10494" spans="3:11" x14ac:dyDescent="0.25">
      <c r="C10494" s="201">
        <v>45792</v>
      </c>
      <c r="D10494" s="217" t="s">
        <v>310</v>
      </c>
      <c r="E10494" s="124">
        <v>66000</v>
      </c>
      <c r="F10494" s="124">
        <v>66000</v>
      </c>
      <c r="G10494" s="124">
        <v>65950</v>
      </c>
      <c r="H10494" s="217">
        <v>7</v>
      </c>
      <c r="I10494" s="124">
        <v>462000</v>
      </c>
      <c r="J10494" s="238">
        <v>19450000</v>
      </c>
      <c r="K10494" s="124">
        <v>1282727500000</v>
      </c>
    </row>
    <row r="10495" spans="3:11" x14ac:dyDescent="0.25">
      <c r="C10495" s="201">
        <v>45792</v>
      </c>
      <c r="D10495" s="217" t="s">
        <v>1154</v>
      </c>
      <c r="E10495" s="124">
        <v>22999.99</v>
      </c>
      <c r="F10495" s="124">
        <v>22500</v>
      </c>
      <c r="G10495" s="124">
        <v>22957</v>
      </c>
      <c r="H10495" s="217">
        <v>5</v>
      </c>
      <c r="I10495" s="124">
        <v>114999.95</v>
      </c>
      <c r="J10495" s="238">
        <v>600000</v>
      </c>
      <c r="K10495" s="124">
        <v>13774200000</v>
      </c>
    </row>
    <row r="10496" spans="3:11" x14ac:dyDescent="0.25">
      <c r="C10496" s="201">
        <v>45792</v>
      </c>
      <c r="D10496" s="217" t="s">
        <v>1154</v>
      </c>
      <c r="E10496" s="124">
        <v>22999.99</v>
      </c>
      <c r="F10496" s="124">
        <v>22500</v>
      </c>
      <c r="G10496" s="124">
        <v>22957</v>
      </c>
      <c r="H10496" s="217">
        <v>40</v>
      </c>
      <c r="I10496" s="124">
        <v>919999.6</v>
      </c>
      <c r="J10496" s="238">
        <v>600000</v>
      </c>
      <c r="K10496" s="124">
        <v>13774200000</v>
      </c>
    </row>
    <row r="10497" spans="3:11" x14ac:dyDescent="0.25">
      <c r="C10497" s="201">
        <v>45792</v>
      </c>
      <c r="D10497" s="217" t="s">
        <v>1154</v>
      </c>
      <c r="E10497" s="124">
        <v>22999.99</v>
      </c>
      <c r="F10497" s="124">
        <v>22500</v>
      </c>
      <c r="G10497" s="124">
        <v>22957</v>
      </c>
      <c r="H10497" s="217">
        <v>10</v>
      </c>
      <c r="I10497" s="124">
        <v>229999.9</v>
      </c>
      <c r="J10497" s="238">
        <v>600000</v>
      </c>
      <c r="K10497" s="124">
        <v>13774200000</v>
      </c>
    </row>
    <row r="10498" spans="3:11" x14ac:dyDescent="0.25">
      <c r="C10498" s="201">
        <v>45792</v>
      </c>
      <c r="D10498" s="217" t="s">
        <v>312</v>
      </c>
      <c r="E10498" s="124">
        <v>15000</v>
      </c>
      <c r="F10498" s="124">
        <v>15000</v>
      </c>
      <c r="G10498" s="124">
        <v>15000</v>
      </c>
      <c r="H10498" s="217">
        <v>1</v>
      </c>
      <c r="I10498" s="124">
        <v>15000</v>
      </c>
      <c r="J10498" s="238">
        <v>20000000</v>
      </c>
      <c r="K10498" s="124">
        <v>300000000000</v>
      </c>
    </row>
    <row r="10499" spans="3:11" x14ac:dyDescent="0.25">
      <c r="C10499" s="201">
        <v>45792</v>
      </c>
      <c r="D10499" s="217" t="s">
        <v>312</v>
      </c>
      <c r="E10499" s="124">
        <v>15000</v>
      </c>
      <c r="F10499" s="124">
        <v>15000</v>
      </c>
      <c r="G10499" s="124">
        <v>15000</v>
      </c>
      <c r="H10499" s="217">
        <v>1</v>
      </c>
      <c r="I10499" s="124">
        <v>15000</v>
      </c>
      <c r="J10499" s="238">
        <v>20000000</v>
      </c>
      <c r="K10499" s="124">
        <v>300000000000</v>
      </c>
    </row>
    <row r="10500" spans="3:11" x14ac:dyDescent="0.25">
      <c r="C10500" s="201">
        <v>45792</v>
      </c>
      <c r="D10500" s="217" t="s">
        <v>312</v>
      </c>
      <c r="E10500" s="124">
        <v>15000</v>
      </c>
      <c r="F10500" s="124">
        <v>15000</v>
      </c>
      <c r="G10500" s="124">
        <v>15000</v>
      </c>
      <c r="H10500" s="217">
        <v>1</v>
      </c>
      <c r="I10500" s="124">
        <v>15000</v>
      </c>
      <c r="J10500" s="238">
        <v>20000000</v>
      </c>
      <c r="K10500" s="124">
        <v>300000000000</v>
      </c>
    </row>
    <row r="10501" spans="3:11" x14ac:dyDescent="0.25">
      <c r="C10501" s="201">
        <v>45792</v>
      </c>
      <c r="D10501" s="217" t="s">
        <v>312</v>
      </c>
      <c r="E10501" s="124">
        <v>15000</v>
      </c>
      <c r="F10501" s="124">
        <v>15000</v>
      </c>
      <c r="G10501" s="124">
        <v>15000</v>
      </c>
      <c r="H10501" s="217">
        <v>1</v>
      </c>
      <c r="I10501" s="124">
        <v>15000</v>
      </c>
      <c r="J10501" s="238">
        <v>20000000</v>
      </c>
      <c r="K10501" s="124">
        <v>300000000000</v>
      </c>
    </row>
    <row r="10502" spans="3:11" x14ac:dyDescent="0.25">
      <c r="C10502" s="201">
        <v>45792</v>
      </c>
      <c r="D10502" s="217" t="s">
        <v>312</v>
      </c>
      <c r="E10502" s="124">
        <v>15000</v>
      </c>
      <c r="F10502" s="124">
        <v>15000</v>
      </c>
      <c r="G10502" s="124">
        <v>15000</v>
      </c>
      <c r="H10502" s="217">
        <v>5</v>
      </c>
      <c r="I10502" s="124">
        <v>75000</v>
      </c>
      <c r="J10502" s="238">
        <v>20000000</v>
      </c>
      <c r="K10502" s="124">
        <v>300000000000</v>
      </c>
    </row>
    <row r="10503" spans="3:11" x14ac:dyDescent="0.25">
      <c r="C10503" s="201">
        <v>45792</v>
      </c>
      <c r="D10503" s="217" t="s">
        <v>312</v>
      </c>
      <c r="E10503" s="124">
        <v>15000</v>
      </c>
      <c r="F10503" s="124">
        <v>15000</v>
      </c>
      <c r="G10503" s="124">
        <v>15000</v>
      </c>
      <c r="H10503" s="217">
        <v>1</v>
      </c>
      <c r="I10503" s="124">
        <v>15000</v>
      </c>
      <c r="J10503" s="238">
        <v>20000000</v>
      </c>
      <c r="K10503" s="124">
        <v>300000000000</v>
      </c>
    </row>
    <row r="10504" spans="3:11" x14ac:dyDescent="0.25">
      <c r="C10504" s="201">
        <v>45792</v>
      </c>
      <c r="D10504" s="217" t="s">
        <v>1155</v>
      </c>
      <c r="E10504" s="124">
        <v>21440</v>
      </c>
      <c r="F10504" s="124">
        <v>21440</v>
      </c>
      <c r="G10504" s="124">
        <v>21440</v>
      </c>
      <c r="H10504" s="217">
        <v>1</v>
      </c>
      <c r="I10504" s="124">
        <v>21440</v>
      </c>
      <c r="J10504" s="238">
        <v>2400000</v>
      </c>
      <c r="K10504" s="124">
        <v>51456000000</v>
      </c>
    </row>
    <row r="10505" spans="3:11" x14ac:dyDescent="0.25">
      <c r="C10505" s="201">
        <v>45792</v>
      </c>
      <c r="D10505" s="217" t="s">
        <v>1155</v>
      </c>
      <c r="E10505" s="124">
        <v>21440</v>
      </c>
      <c r="F10505" s="124">
        <v>21440</v>
      </c>
      <c r="G10505" s="124">
        <v>21440</v>
      </c>
      <c r="H10505" s="217">
        <v>25</v>
      </c>
      <c r="I10505" s="124">
        <v>536000</v>
      </c>
      <c r="J10505" s="238">
        <v>2400000</v>
      </c>
      <c r="K10505" s="124">
        <v>51456000000</v>
      </c>
    </row>
    <row r="10506" spans="3:11" x14ac:dyDescent="0.25">
      <c r="C10506" s="201">
        <v>45792</v>
      </c>
      <c r="D10506" s="217" t="s">
        <v>312</v>
      </c>
      <c r="E10506" s="124">
        <v>15000</v>
      </c>
      <c r="F10506" s="124">
        <v>15000</v>
      </c>
      <c r="G10506" s="124">
        <v>15000</v>
      </c>
      <c r="H10506" s="217">
        <v>36</v>
      </c>
      <c r="I10506" s="124">
        <v>540000</v>
      </c>
      <c r="J10506" s="238">
        <v>20000000</v>
      </c>
      <c r="K10506" s="124">
        <v>300000000000</v>
      </c>
    </row>
    <row r="10507" spans="3:11" x14ac:dyDescent="0.25">
      <c r="C10507" s="201">
        <v>45792</v>
      </c>
      <c r="D10507" s="217" t="s">
        <v>312</v>
      </c>
      <c r="E10507" s="124">
        <v>15000</v>
      </c>
      <c r="F10507" s="124">
        <v>15000</v>
      </c>
      <c r="G10507" s="124">
        <v>15000</v>
      </c>
      <c r="H10507" s="217">
        <v>97</v>
      </c>
      <c r="I10507" s="124">
        <v>1455000</v>
      </c>
      <c r="J10507" s="238">
        <v>20000000</v>
      </c>
      <c r="K10507" s="124">
        <v>300000000000</v>
      </c>
    </row>
    <row r="10508" spans="3:11" x14ac:dyDescent="0.25">
      <c r="C10508" s="201">
        <v>45792</v>
      </c>
      <c r="D10508" s="217" t="s">
        <v>312</v>
      </c>
      <c r="E10508" s="124">
        <v>15000</v>
      </c>
      <c r="F10508" s="124">
        <v>15000</v>
      </c>
      <c r="G10508" s="124">
        <v>15000</v>
      </c>
      <c r="H10508" s="217">
        <v>9</v>
      </c>
      <c r="I10508" s="124">
        <v>135000</v>
      </c>
      <c r="J10508" s="238">
        <v>20000000</v>
      </c>
      <c r="K10508" s="124">
        <v>300000000000</v>
      </c>
    </row>
    <row r="10509" spans="3:11" x14ac:dyDescent="0.25">
      <c r="C10509" s="201">
        <v>45792</v>
      </c>
      <c r="D10509" s="217" t="s">
        <v>1154</v>
      </c>
      <c r="E10509" s="124">
        <v>23000</v>
      </c>
      <c r="F10509" s="124">
        <v>22500</v>
      </c>
      <c r="G10509" s="124">
        <v>22957</v>
      </c>
      <c r="H10509" s="217">
        <v>1</v>
      </c>
      <c r="I10509" s="124">
        <v>23000</v>
      </c>
      <c r="J10509" s="238">
        <v>600000</v>
      </c>
      <c r="K10509" s="124">
        <v>13774200000</v>
      </c>
    </row>
    <row r="10510" spans="3:11" x14ac:dyDescent="0.25">
      <c r="C10510" s="201">
        <v>45792</v>
      </c>
      <c r="D10510" s="217" t="s">
        <v>312</v>
      </c>
      <c r="E10510" s="124">
        <v>15000</v>
      </c>
      <c r="F10510" s="124">
        <v>15000</v>
      </c>
      <c r="G10510" s="124">
        <v>15000</v>
      </c>
      <c r="H10510" s="217">
        <v>1</v>
      </c>
      <c r="I10510" s="124">
        <v>15000</v>
      </c>
      <c r="J10510" s="238">
        <v>20000000</v>
      </c>
      <c r="K10510" s="124">
        <v>300000000000</v>
      </c>
    </row>
    <row r="10511" spans="3:11" x14ac:dyDescent="0.25">
      <c r="C10511" s="201">
        <v>45792</v>
      </c>
      <c r="D10511" s="217" t="s">
        <v>310</v>
      </c>
      <c r="E10511" s="124">
        <v>66000</v>
      </c>
      <c r="F10511" s="124">
        <v>66000</v>
      </c>
      <c r="G10511" s="124">
        <v>65950</v>
      </c>
      <c r="H10511" s="217">
        <v>4</v>
      </c>
      <c r="I10511" s="124">
        <v>264000</v>
      </c>
      <c r="J10511" s="238">
        <v>19450000</v>
      </c>
      <c r="K10511" s="124">
        <v>1282727500000</v>
      </c>
    </row>
    <row r="10512" spans="3:11" x14ac:dyDescent="0.25">
      <c r="C10512" s="201">
        <v>45792</v>
      </c>
      <c r="D10512" s="217" t="s">
        <v>310</v>
      </c>
      <c r="E10512" s="124">
        <v>66000</v>
      </c>
      <c r="F10512" s="124">
        <v>66000</v>
      </c>
      <c r="G10512" s="124">
        <v>65950</v>
      </c>
      <c r="H10512" s="217">
        <v>2</v>
      </c>
      <c r="I10512" s="124">
        <v>132000</v>
      </c>
      <c r="J10512" s="238">
        <v>19450000</v>
      </c>
      <c r="K10512" s="124">
        <v>1282727500000</v>
      </c>
    </row>
    <row r="10513" spans="3:11" x14ac:dyDescent="0.25">
      <c r="C10513" s="201">
        <v>45792</v>
      </c>
      <c r="D10513" s="217" t="s">
        <v>310</v>
      </c>
      <c r="E10513" s="124">
        <v>66000</v>
      </c>
      <c r="F10513" s="124">
        <v>66000</v>
      </c>
      <c r="G10513" s="124">
        <v>65950</v>
      </c>
      <c r="H10513" s="217">
        <v>1</v>
      </c>
      <c r="I10513" s="124">
        <v>66000</v>
      </c>
      <c r="J10513" s="238">
        <v>19450000</v>
      </c>
      <c r="K10513" s="124">
        <v>1282727500000</v>
      </c>
    </row>
    <row r="10514" spans="3:11" x14ac:dyDescent="0.25">
      <c r="C10514" s="201">
        <v>45792</v>
      </c>
      <c r="D10514" s="217" t="s">
        <v>312</v>
      </c>
      <c r="E10514" s="124">
        <v>15000</v>
      </c>
      <c r="F10514" s="124">
        <v>15000</v>
      </c>
      <c r="G10514" s="124">
        <v>15000</v>
      </c>
      <c r="H10514" s="217">
        <v>4</v>
      </c>
      <c r="I10514" s="124">
        <v>60000</v>
      </c>
      <c r="J10514" s="238">
        <v>20000000</v>
      </c>
      <c r="K10514" s="124">
        <v>300000000000</v>
      </c>
    </row>
    <row r="10515" spans="3:11" x14ac:dyDescent="0.25">
      <c r="C10515" s="201">
        <v>45792</v>
      </c>
      <c r="D10515" s="217" t="s">
        <v>1155</v>
      </c>
      <c r="E10515" s="124">
        <v>21400</v>
      </c>
      <c r="F10515" s="124">
        <v>21440</v>
      </c>
      <c r="G10515" s="124">
        <v>21440</v>
      </c>
      <c r="H10515" s="217">
        <v>2</v>
      </c>
      <c r="I10515" s="124">
        <v>42800</v>
      </c>
      <c r="J10515" s="238">
        <v>2400000</v>
      </c>
      <c r="K10515" s="124">
        <v>51456000000</v>
      </c>
    </row>
    <row r="10516" spans="3:11" x14ac:dyDescent="0.25">
      <c r="C10516" s="201">
        <v>45792</v>
      </c>
      <c r="D10516" s="217" t="s">
        <v>1155</v>
      </c>
      <c r="E10516" s="124">
        <v>21440</v>
      </c>
      <c r="F10516" s="124">
        <v>21440</v>
      </c>
      <c r="G10516" s="124">
        <v>21440</v>
      </c>
      <c r="H10516" s="217">
        <v>1</v>
      </c>
      <c r="I10516" s="124">
        <v>21440</v>
      </c>
      <c r="J10516" s="238">
        <v>2400000</v>
      </c>
      <c r="K10516" s="124">
        <v>51456000000</v>
      </c>
    </row>
    <row r="10517" spans="3:11" x14ac:dyDescent="0.25">
      <c r="C10517" s="201">
        <v>45792</v>
      </c>
      <c r="D10517" s="217" t="s">
        <v>1154</v>
      </c>
      <c r="E10517" s="124">
        <v>23000</v>
      </c>
      <c r="F10517" s="124">
        <v>22500</v>
      </c>
      <c r="G10517" s="124">
        <v>22957</v>
      </c>
      <c r="H10517" s="217">
        <v>3</v>
      </c>
      <c r="I10517" s="124">
        <v>69000</v>
      </c>
      <c r="J10517" s="238">
        <v>600000</v>
      </c>
      <c r="K10517" s="124">
        <v>13774200000</v>
      </c>
    </row>
    <row r="10518" spans="3:11" x14ac:dyDescent="0.25">
      <c r="C10518" s="201">
        <v>45792</v>
      </c>
      <c r="D10518" s="217" t="s">
        <v>1155</v>
      </c>
      <c r="E10518" s="124">
        <v>21440</v>
      </c>
      <c r="F10518" s="124">
        <v>21440</v>
      </c>
      <c r="G10518" s="124">
        <v>21440</v>
      </c>
      <c r="H10518" s="217">
        <v>2</v>
      </c>
      <c r="I10518" s="124">
        <v>42880</v>
      </c>
      <c r="J10518" s="238">
        <v>2400000</v>
      </c>
      <c r="K10518" s="124">
        <v>51456000000</v>
      </c>
    </row>
    <row r="10519" spans="3:11" x14ac:dyDescent="0.25">
      <c r="C10519" s="201">
        <v>45792</v>
      </c>
      <c r="D10519" s="217" t="s">
        <v>1154</v>
      </c>
      <c r="E10519" s="124">
        <v>22666.75</v>
      </c>
      <c r="F10519" s="124">
        <v>22500</v>
      </c>
      <c r="G10519" s="124">
        <v>22957</v>
      </c>
      <c r="H10519" s="217">
        <v>1</v>
      </c>
      <c r="I10519" s="124">
        <v>22666.75</v>
      </c>
      <c r="J10519" s="238">
        <v>600000</v>
      </c>
      <c r="K10519" s="124">
        <v>13774200000</v>
      </c>
    </row>
    <row r="10520" spans="3:11" x14ac:dyDescent="0.25">
      <c r="C10520" s="201">
        <v>45792</v>
      </c>
      <c r="D10520" s="217" t="s">
        <v>1154</v>
      </c>
      <c r="E10520" s="124">
        <v>22500</v>
      </c>
      <c r="F10520" s="124">
        <v>22500</v>
      </c>
      <c r="G10520" s="124">
        <v>22957</v>
      </c>
      <c r="H10520" s="217">
        <v>5</v>
      </c>
      <c r="I10520" s="124">
        <v>112500</v>
      </c>
      <c r="J10520" s="238">
        <v>600000</v>
      </c>
      <c r="K10520" s="124">
        <v>13774200000</v>
      </c>
    </row>
    <row r="10521" spans="3:11" x14ac:dyDescent="0.25">
      <c r="C10521" s="201">
        <v>45792</v>
      </c>
      <c r="D10521" s="217" t="s">
        <v>1155</v>
      </c>
      <c r="E10521" s="124">
        <v>21000</v>
      </c>
      <c r="F10521" s="124">
        <v>21440</v>
      </c>
      <c r="G10521" s="124">
        <v>21440</v>
      </c>
      <c r="H10521" s="217">
        <v>5</v>
      </c>
      <c r="I10521" s="124">
        <v>105000</v>
      </c>
      <c r="J10521" s="238">
        <v>2400000</v>
      </c>
      <c r="K10521" s="124">
        <v>51456000000</v>
      </c>
    </row>
    <row r="10522" spans="3:11" x14ac:dyDescent="0.25">
      <c r="C10522" s="201">
        <v>45792</v>
      </c>
      <c r="D10522" s="217" t="s">
        <v>312</v>
      </c>
      <c r="E10522" s="124">
        <v>15000</v>
      </c>
      <c r="F10522" s="124">
        <v>15000</v>
      </c>
      <c r="G10522" s="124">
        <v>15000</v>
      </c>
      <c r="H10522" s="217">
        <v>1</v>
      </c>
      <c r="I10522" s="124">
        <v>15000</v>
      </c>
      <c r="J10522" s="238">
        <v>20000000</v>
      </c>
      <c r="K10522" s="124">
        <v>300000000000</v>
      </c>
    </row>
    <row r="10523" spans="3:11" x14ac:dyDescent="0.25">
      <c r="C10523" s="201">
        <v>45792</v>
      </c>
      <c r="D10523" s="217" t="s">
        <v>312</v>
      </c>
      <c r="E10523" s="124">
        <v>15000</v>
      </c>
      <c r="F10523" s="124">
        <v>15000</v>
      </c>
      <c r="G10523" s="124">
        <v>15000</v>
      </c>
      <c r="H10523" s="217">
        <v>4</v>
      </c>
      <c r="I10523" s="124">
        <v>60000</v>
      </c>
      <c r="J10523" s="238">
        <v>20000000</v>
      </c>
      <c r="K10523" s="124">
        <v>300000000000</v>
      </c>
    </row>
    <row r="10524" spans="3:11" x14ac:dyDescent="0.25">
      <c r="C10524" s="201">
        <v>45792</v>
      </c>
      <c r="D10524" s="217" t="s">
        <v>312</v>
      </c>
      <c r="E10524" s="124">
        <v>15000</v>
      </c>
      <c r="F10524" s="124">
        <v>15000</v>
      </c>
      <c r="G10524" s="124">
        <v>15000</v>
      </c>
      <c r="H10524" s="217">
        <v>20</v>
      </c>
      <c r="I10524" s="124">
        <v>300000</v>
      </c>
      <c r="J10524" s="238">
        <v>20000000</v>
      </c>
      <c r="K10524" s="124">
        <v>300000000000</v>
      </c>
    </row>
    <row r="10525" spans="3:11" x14ac:dyDescent="0.25">
      <c r="C10525" s="201">
        <v>45792</v>
      </c>
      <c r="D10525" s="217" t="s">
        <v>310</v>
      </c>
      <c r="E10525" s="124">
        <v>66000</v>
      </c>
      <c r="F10525" s="124">
        <v>66000</v>
      </c>
      <c r="G10525" s="124">
        <v>65950</v>
      </c>
      <c r="H10525" s="217">
        <v>12</v>
      </c>
      <c r="I10525" s="124">
        <v>792000</v>
      </c>
      <c r="J10525" s="238">
        <v>19450000</v>
      </c>
      <c r="K10525" s="124">
        <v>1282727500000</v>
      </c>
    </row>
    <row r="10526" spans="3:11" x14ac:dyDescent="0.25">
      <c r="C10526" s="201">
        <v>45792</v>
      </c>
      <c r="D10526" s="217" t="s">
        <v>310</v>
      </c>
      <c r="E10526" s="124">
        <v>66000</v>
      </c>
      <c r="F10526" s="124">
        <v>66000</v>
      </c>
      <c r="G10526" s="124">
        <v>65950</v>
      </c>
      <c r="H10526" s="217">
        <v>1</v>
      </c>
      <c r="I10526" s="124">
        <v>66000</v>
      </c>
      <c r="J10526" s="238">
        <v>19450000</v>
      </c>
      <c r="K10526" s="124">
        <v>1282727500000</v>
      </c>
    </row>
    <row r="10527" spans="3:11" x14ac:dyDescent="0.25">
      <c r="C10527" s="201">
        <v>45792</v>
      </c>
      <c r="D10527" s="217" t="s">
        <v>312</v>
      </c>
      <c r="E10527" s="124">
        <v>15000</v>
      </c>
      <c r="F10527" s="124">
        <v>15000</v>
      </c>
      <c r="G10527" s="124">
        <v>15000</v>
      </c>
      <c r="H10527" s="217">
        <v>1</v>
      </c>
      <c r="I10527" s="124">
        <v>15000</v>
      </c>
      <c r="J10527" s="238">
        <v>20000000</v>
      </c>
      <c r="K10527" s="124">
        <v>300000000000</v>
      </c>
    </row>
    <row r="10528" spans="3:11" x14ac:dyDescent="0.25">
      <c r="C10528" s="201">
        <v>45792</v>
      </c>
      <c r="D10528" s="217" t="s">
        <v>312</v>
      </c>
      <c r="E10528" s="124">
        <v>15000</v>
      </c>
      <c r="F10528" s="124">
        <v>15000</v>
      </c>
      <c r="G10528" s="124">
        <v>15000</v>
      </c>
      <c r="H10528" s="217">
        <v>1</v>
      </c>
      <c r="I10528" s="124">
        <v>15000</v>
      </c>
      <c r="J10528" s="238">
        <v>20000000</v>
      </c>
      <c r="K10528" s="124">
        <v>300000000000</v>
      </c>
    </row>
    <row r="10529" spans="3:11" x14ac:dyDescent="0.25">
      <c r="C10529" s="201">
        <v>45792</v>
      </c>
      <c r="D10529" s="217" t="s">
        <v>312</v>
      </c>
      <c r="E10529" s="124">
        <v>15000</v>
      </c>
      <c r="F10529" s="124">
        <v>15000</v>
      </c>
      <c r="G10529" s="124">
        <v>15000</v>
      </c>
      <c r="H10529" s="217">
        <v>1</v>
      </c>
      <c r="I10529" s="124">
        <v>15000</v>
      </c>
      <c r="J10529" s="238">
        <v>20000000</v>
      </c>
      <c r="K10529" s="124">
        <v>300000000000</v>
      </c>
    </row>
    <row r="10530" spans="3:11" x14ac:dyDescent="0.25">
      <c r="C10530" s="201">
        <v>45792</v>
      </c>
      <c r="D10530" s="217" t="s">
        <v>310</v>
      </c>
      <c r="E10530" s="124">
        <v>66000</v>
      </c>
      <c r="F10530" s="124">
        <v>66000</v>
      </c>
      <c r="G10530" s="124">
        <v>65950</v>
      </c>
      <c r="H10530" s="217">
        <v>1</v>
      </c>
      <c r="I10530" s="124">
        <v>66000</v>
      </c>
      <c r="J10530" s="238">
        <v>19450000</v>
      </c>
      <c r="K10530" s="124">
        <v>1282727500000</v>
      </c>
    </row>
    <row r="10531" spans="3:11" x14ac:dyDescent="0.25">
      <c r="C10531" s="201">
        <v>45792</v>
      </c>
      <c r="D10531" s="217" t="s">
        <v>1155</v>
      </c>
      <c r="E10531" s="124">
        <v>21440</v>
      </c>
      <c r="F10531" s="124">
        <v>21440</v>
      </c>
      <c r="G10531" s="124">
        <v>21440</v>
      </c>
      <c r="H10531" s="217">
        <v>1</v>
      </c>
      <c r="I10531" s="124">
        <v>21440</v>
      </c>
      <c r="J10531" s="238">
        <v>2400000</v>
      </c>
      <c r="K10531" s="124">
        <v>51456000000</v>
      </c>
    </row>
    <row r="10532" spans="3:11" x14ac:dyDescent="0.25">
      <c r="C10532" s="201">
        <v>45792</v>
      </c>
      <c r="D10532" s="217" t="s">
        <v>312</v>
      </c>
      <c r="E10532" s="124">
        <v>15000</v>
      </c>
      <c r="F10532" s="124">
        <v>15000</v>
      </c>
      <c r="G10532" s="124">
        <v>15000</v>
      </c>
      <c r="H10532" s="217">
        <v>10</v>
      </c>
      <c r="I10532" s="124">
        <v>150000</v>
      </c>
      <c r="J10532" s="238">
        <v>20000000</v>
      </c>
      <c r="K10532" s="124">
        <v>300000000000</v>
      </c>
    </row>
    <row r="10533" spans="3:11" x14ac:dyDescent="0.25">
      <c r="C10533" s="201">
        <v>45792</v>
      </c>
      <c r="D10533" s="217" t="s">
        <v>1155</v>
      </c>
      <c r="E10533" s="124">
        <v>21440</v>
      </c>
      <c r="F10533" s="124">
        <v>21440</v>
      </c>
      <c r="G10533" s="124">
        <v>21440</v>
      </c>
      <c r="H10533" s="217">
        <v>5</v>
      </c>
      <c r="I10533" s="124">
        <v>107200</v>
      </c>
      <c r="J10533" s="238">
        <v>2400000</v>
      </c>
      <c r="K10533" s="124">
        <v>51456000000</v>
      </c>
    </row>
    <row r="10534" spans="3:11" x14ac:dyDescent="0.25">
      <c r="C10534" s="201">
        <v>45792</v>
      </c>
      <c r="D10534" s="217" t="s">
        <v>1154</v>
      </c>
      <c r="E10534" s="124">
        <v>22957</v>
      </c>
      <c r="F10534" s="124">
        <v>22500</v>
      </c>
      <c r="G10534" s="124">
        <v>22957</v>
      </c>
      <c r="H10534" s="217">
        <v>6</v>
      </c>
      <c r="I10534" s="124">
        <v>137742</v>
      </c>
      <c r="J10534" s="238">
        <v>600000</v>
      </c>
      <c r="K10534" s="124">
        <v>13774200000</v>
      </c>
    </row>
    <row r="10535" spans="3:11" x14ac:dyDescent="0.25">
      <c r="C10535" s="201">
        <v>45792</v>
      </c>
      <c r="D10535" s="217" t="s">
        <v>310</v>
      </c>
      <c r="E10535" s="124">
        <v>65950</v>
      </c>
      <c r="F10535" s="124">
        <v>66000</v>
      </c>
      <c r="G10535" s="124">
        <v>65950</v>
      </c>
      <c r="H10535" s="217">
        <v>10</v>
      </c>
      <c r="I10535" s="124">
        <v>659500</v>
      </c>
      <c r="J10535" s="238">
        <v>19450000</v>
      </c>
      <c r="K10535" s="124">
        <v>1282727500000</v>
      </c>
    </row>
    <row r="10536" spans="3:11" x14ac:dyDescent="0.25">
      <c r="C10536" s="201">
        <v>45792</v>
      </c>
      <c r="D10536" s="217" t="s">
        <v>1155</v>
      </c>
      <c r="E10536" s="124">
        <v>21440</v>
      </c>
      <c r="F10536" s="124">
        <v>21440</v>
      </c>
      <c r="G10536" s="124">
        <v>21440</v>
      </c>
      <c r="H10536" s="217">
        <v>10</v>
      </c>
      <c r="I10536" s="124">
        <v>214400</v>
      </c>
      <c r="J10536" s="238">
        <v>2400000</v>
      </c>
      <c r="K10536" s="124">
        <v>51456000000</v>
      </c>
    </row>
    <row r="10537" spans="3:11" x14ac:dyDescent="0.25">
      <c r="C10537" s="201">
        <v>45793</v>
      </c>
      <c r="D10537" s="217" t="s">
        <v>310</v>
      </c>
      <c r="E10537" s="124">
        <v>65950</v>
      </c>
      <c r="F10537" s="124">
        <v>65950</v>
      </c>
      <c r="G10537" s="124">
        <v>65950</v>
      </c>
      <c r="H10537" s="217">
        <v>7</v>
      </c>
      <c r="I10537" s="124">
        <v>461650</v>
      </c>
      <c r="J10537" s="238">
        <v>19450000</v>
      </c>
      <c r="K10537" s="124">
        <v>1282727500000</v>
      </c>
    </row>
    <row r="10538" spans="3:11" x14ac:dyDescent="0.25">
      <c r="C10538" s="201">
        <v>45793</v>
      </c>
      <c r="D10538" s="217" t="s">
        <v>310</v>
      </c>
      <c r="E10538" s="124">
        <v>65950</v>
      </c>
      <c r="F10538" s="124">
        <v>65950</v>
      </c>
      <c r="G10538" s="124">
        <v>65950</v>
      </c>
      <c r="H10538" s="217">
        <v>1</v>
      </c>
      <c r="I10538" s="124">
        <v>65950</v>
      </c>
      <c r="J10538" s="238">
        <v>19450000</v>
      </c>
      <c r="K10538" s="124">
        <v>1282727500000</v>
      </c>
    </row>
    <row r="10539" spans="3:11" x14ac:dyDescent="0.25">
      <c r="C10539" s="201">
        <v>45793</v>
      </c>
      <c r="D10539" s="217" t="s">
        <v>1154</v>
      </c>
      <c r="E10539" s="124">
        <v>22999</v>
      </c>
      <c r="F10539" s="124">
        <v>22957</v>
      </c>
      <c r="G10539" s="124">
        <v>22500</v>
      </c>
      <c r="H10539" s="217">
        <v>20</v>
      </c>
      <c r="I10539" s="124">
        <v>459980</v>
      </c>
      <c r="J10539" s="238">
        <v>600000</v>
      </c>
      <c r="K10539" s="124">
        <v>13500000000</v>
      </c>
    </row>
    <row r="10540" spans="3:11" x14ac:dyDescent="0.25">
      <c r="C10540" s="201">
        <v>45793</v>
      </c>
      <c r="D10540" s="217" t="s">
        <v>312</v>
      </c>
      <c r="E10540" s="124">
        <v>15000</v>
      </c>
      <c r="F10540" s="124">
        <v>15000</v>
      </c>
      <c r="G10540" s="124">
        <v>15000</v>
      </c>
      <c r="H10540" s="217">
        <v>20</v>
      </c>
      <c r="I10540" s="124">
        <v>300000</v>
      </c>
      <c r="J10540" s="238">
        <v>20000000</v>
      </c>
      <c r="K10540" s="124">
        <v>300000000000</v>
      </c>
    </row>
    <row r="10541" spans="3:11" x14ac:dyDescent="0.25">
      <c r="C10541" s="201">
        <v>45793</v>
      </c>
      <c r="D10541" s="217" t="s">
        <v>312</v>
      </c>
      <c r="E10541" s="124">
        <v>15000</v>
      </c>
      <c r="F10541" s="124">
        <v>15000</v>
      </c>
      <c r="G10541" s="124">
        <v>15000</v>
      </c>
      <c r="H10541" s="217">
        <v>1</v>
      </c>
      <c r="I10541" s="124">
        <v>15000</v>
      </c>
      <c r="J10541" s="238">
        <v>20000000</v>
      </c>
      <c r="K10541" s="124">
        <v>300000000000</v>
      </c>
    </row>
    <row r="10542" spans="3:11" x14ac:dyDescent="0.25">
      <c r="C10542" s="201">
        <v>45793</v>
      </c>
      <c r="D10542" s="217" t="s">
        <v>312</v>
      </c>
      <c r="E10542" s="124">
        <v>15000</v>
      </c>
      <c r="F10542" s="124">
        <v>15000</v>
      </c>
      <c r="G10542" s="124">
        <v>15000</v>
      </c>
      <c r="H10542" s="217">
        <v>1</v>
      </c>
      <c r="I10542" s="124">
        <v>15000</v>
      </c>
      <c r="J10542" s="238">
        <v>20000000</v>
      </c>
      <c r="K10542" s="124">
        <v>300000000000</v>
      </c>
    </row>
    <row r="10543" spans="3:11" x14ac:dyDescent="0.25">
      <c r="C10543" s="201">
        <v>45793</v>
      </c>
      <c r="D10543" s="217" t="s">
        <v>312</v>
      </c>
      <c r="E10543" s="124">
        <v>15000</v>
      </c>
      <c r="F10543" s="124">
        <v>15000</v>
      </c>
      <c r="G10543" s="124">
        <v>15000</v>
      </c>
      <c r="H10543" s="217">
        <v>1</v>
      </c>
      <c r="I10543" s="124">
        <v>15000</v>
      </c>
      <c r="J10543" s="238">
        <v>20000000</v>
      </c>
      <c r="K10543" s="124">
        <v>300000000000</v>
      </c>
    </row>
    <row r="10544" spans="3:11" x14ac:dyDescent="0.25">
      <c r="C10544" s="201">
        <v>45793</v>
      </c>
      <c r="D10544" s="217" t="s">
        <v>312</v>
      </c>
      <c r="E10544" s="124">
        <v>15000</v>
      </c>
      <c r="F10544" s="124">
        <v>15000</v>
      </c>
      <c r="G10544" s="124">
        <v>15000</v>
      </c>
      <c r="H10544" s="217">
        <v>3</v>
      </c>
      <c r="I10544" s="124">
        <v>45000</v>
      </c>
      <c r="J10544" s="238">
        <v>20000000</v>
      </c>
      <c r="K10544" s="124">
        <v>300000000000</v>
      </c>
    </row>
    <row r="10545" spans="3:11" x14ac:dyDescent="0.25">
      <c r="C10545" s="201">
        <v>45793</v>
      </c>
      <c r="D10545" s="217" t="s">
        <v>312</v>
      </c>
      <c r="E10545" s="124">
        <v>15000</v>
      </c>
      <c r="F10545" s="124">
        <v>15000</v>
      </c>
      <c r="G10545" s="124">
        <v>15000</v>
      </c>
      <c r="H10545" s="217">
        <v>1</v>
      </c>
      <c r="I10545" s="124">
        <v>15000</v>
      </c>
      <c r="J10545" s="238">
        <v>20000000</v>
      </c>
      <c r="K10545" s="124">
        <v>300000000000</v>
      </c>
    </row>
    <row r="10546" spans="3:11" x14ac:dyDescent="0.25">
      <c r="C10546" s="201">
        <v>45793</v>
      </c>
      <c r="D10546" s="217" t="s">
        <v>312</v>
      </c>
      <c r="E10546" s="124">
        <v>15000</v>
      </c>
      <c r="F10546" s="124">
        <v>15000</v>
      </c>
      <c r="G10546" s="124">
        <v>15000</v>
      </c>
      <c r="H10546" s="217">
        <v>1</v>
      </c>
      <c r="I10546" s="124">
        <v>15000</v>
      </c>
      <c r="J10546" s="238">
        <v>20000000</v>
      </c>
      <c r="K10546" s="124">
        <v>300000000000</v>
      </c>
    </row>
    <row r="10547" spans="3:11" x14ac:dyDescent="0.25">
      <c r="C10547" s="201">
        <v>45793</v>
      </c>
      <c r="D10547" s="217" t="s">
        <v>312</v>
      </c>
      <c r="E10547" s="124">
        <v>15000</v>
      </c>
      <c r="F10547" s="124">
        <v>15000</v>
      </c>
      <c r="G10547" s="124">
        <v>15000</v>
      </c>
      <c r="H10547" s="217">
        <v>2</v>
      </c>
      <c r="I10547" s="124">
        <v>30000</v>
      </c>
      <c r="J10547" s="238">
        <v>20000000</v>
      </c>
      <c r="K10547" s="124">
        <v>300000000000</v>
      </c>
    </row>
    <row r="10548" spans="3:11" x14ac:dyDescent="0.25">
      <c r="C10548" s="201">
        <v>45793</v>
      </c>
      <c r="D10548" s="217" t="s">
        <v>1155</v>
      </c>
      <c r="E10548" s="124">
        <v>21440</v>
      </c>
      <c r="F10548" s="124">
        <v>21440</v>
      </c>
      <c r="G10548" s="124">
        <v>21440</v>
      </c>
      <c r="H10548" s="217">
        <v>2</v>
      </c>
      <c r="I10548" s="124">
        <v>42880</v>
      </c>
      <c r="J10548" s="238">
        <v>2400000</v>
      </c>
      <c r="K10548" s="124">
        <v>51456000000</v>
      </c>
    </row>
    <row r="10549" spans="3:11" x14ac:dyDescent="0.25">
      <c r="C10549" s="201">
        <v>45793</v>
      </c>
      <c r="D10549" s="217" t="s">
        <v>1155</v>
      </c>
      <c r="E10549" s="124">
        <v>21440</v>
      </c>
      <c r="F10549" s="124">
        <v>21440</v>
      </c>
      <c r="G10549" s="124">
        <v>21440</v>
      </c>
      <c r="H10549" s="217">
        <v>40</v>
      </c>
      <c r="I10549" s="124">
        <v>857600</v>
      </c>
      <c r="J10549" s="238">
        <v>2400000</v>
      </c>
      <c r="K10549" s="124">
        <v>51456000000</v>
      </c>
    </row>
    <row r="10550" spans="3:11" x14ac:dyDescent="0.25">
      <c r="C10550" s="201">
        <v>45793</v>
      </c>
      <c r="D10550" s="217" t="s">
        <v>1155</v>
      </c>
      <c r="E10550" s="124">
        <v>21440</v>
      </c>
      <c r="F10550" s="124">
        <v>21440</v>
      </c>
      <c r="G10550" s="124">
        <v>21440</v>
      </c>
      <c r="H10550" s="217">
        <v>3</v>
      </c>
      <c r="I10550" s="124">
        <v>64320</v>
      </c>
      <c r="J10550" s="238">
        <v>2400000</v>
      </c>
      <c r="K10550" s="124">
        <v>51456000000</v>
      </c>
    </row>
    <row r="10551" spans="3:11" x14ac:dyDescent="0.25">
      <c r="C10551" s="201">
        <v>45793</v>
      </c>
      <c r="D10551" s="217" t="s">
        <v>1154</v>
      </c>
      <c r="E10551" s="124">
        <v>22999</v>
      </c>
      <c r="F10551" s="124">
        <v>22957</v>
      </c>
      <c r="G10551" s="124">
        <v>22500</v>
      </c>
      <c r="H10551" s="217">
        <v>17</v>
      </c>
      <c r="I10551" s="124">
        <v>390983</v>
      </c>
      <c r="J10551" s="238">
        <v>600000</v>
      </c>
      <c r="K10551" s="124">
        <v>13500000000</v>
      </c>
    </row>
    <row r="10552" spans="3:11" x14ac:dyDescent="0.25">
      <c r="C10552" s="201">
        <v>45793</v>
      </c>
      <c r="D10552" s="217" t="s">
        <v>310</v>
      </c>
      <c r="E10552" s="124">
        <v>65950</v>
      </c>
      <c r="F10552" s="124">
        <v>65950</v>
      </c>
      <c r="G10552" s="124">
        <v>65950</v>
      </c>
      <c r="H10552" s="217">
        <v>1</v>
      </c>
      <c r="I10552" s="124">
        <v>65950</v>
      </c>
      <c r="J10552" s="238">
        <v>19450000</v>
      </c>
      <c r="K10552" s="124">
        <v>1282727500000</v>
      </c>
    </row>
    <row r="10553" spans="3:11" x14ac:dyDescent="0.25">
      <c r="C10553" s="201">
        <v>45793</v>
      </c>
      <c r="D10553" s="217" t="s">
        <v>312</v>
      </c>
      <c r="E10553" s="124">
        <v>15000</v>
      </c>
      <c r="F10553" s="124">
        <v>15000</v>
      </c>
      <c r="G10553" s="124">
        <v>15000</v>
      </c>
      <c r="H10553" s="217">
        <v>2</v>
      </c>
      <c r="I10553" s="124">
        <v>30000</v>
      </c>
      <c r="J10553" s="238">
        <v>20000000</v>
      </c>
      <c r="K10553" s="124">
        <v>300000000000</v>
      </c>
    </row>
    <row r="10554" spans="3:11" x14ac:dyDescent="0.25">
      <c r="C10554" s="201">
        <v>45793</v>
      </c>
      <c r="D10554" s="217" t="s">
        <v>1154</v>
      </c>
      <c r="E10554" s="124">
        <v>22999</v>
      </c>
      <c r="F10554" s="124">
        <v>22957</v>
      </c>
      <c r="G10554" s="124">
        <v>22500</v>
      </c>
      <c r="H10554" s="217">
        <v>2</v>
      </c>
      <c r="I10554" s="124">
        <v>45998</v>
      </c>
      <c r="J10554" s="238">
        <v>600000</v>
      </c>
      <c r="K10554" s="124">
        <v>13500000000</v>
      </c>
    </row>
    <row r="10555" spans="3:11" x14ac:dyDescent="0.25">
      <c r="C10555" s="201">
        <v>45793</v>
      </c>
      <c r="D10555" s="217" t="s">
        <v>1155</v>
      </c>
      <c r="E10555" s="124">
        <v>21440</v>
      </c>
      <c r="F10555" s="124">
        <v>21440</v>
      </c>
      <c r="G10555" s="124">
        <v>21440</v>
      </c>
      <c r="H10555" s="217">
        <v>2</v>
      </c>
      <c r="I10555" s="124">
        <v>42880</v>
      </c>
      <c r="J10555" s="238">
        <v>2400000</v>
      </c>
      <c r="K10555" s="124">
        <v>51456000000</v>
      </c>
    </row>
    <row r="10556" spans="3:11" x14ac:dyDescent="0.25">
      <c r="C10556" s="201">
        <v>45793</v>
      </c>
      <c r="D10556" s="217" t="s">
        <v>310</v>
      </c>
      <c r="E10556" s="124">
        <v>65950</v>
      </c>
      <c r="F10556" s="124">
        <v>65950</v>
      </c>
      <c r="G10556" s="124">
        <v>65950</v>
      </c>
      <c r="H10556" s="217">
        <v>1</v>
      </c>
      <c r="I10556" s="124">
        <v>65950</v>
      </c>
      <c r="J10556" s="238">
        <v>19450000</v>
      </c>
      <c r="K10556" s="124">
        <v>1282727500000</v>
      </c>
    </row>
    <row r="10557" spans="3:11" x14ac:dyDescent="0.25">
      <c r="C10557" s="201">
        <v>45793</v>
      </c>
      <c r="D10557" s="217" t="s">
        <v>312</v>
      </c>
      <c r="E10557" s="124">
        <v>15000</v>
      </c>
      <c r="F10557" s="124">
        <v>15000</v>
      </c>
      <c r="G10557" s="124">
        <v>15000</v>
      </c>
      <c r="H10557" s="217">
        <v>1</v>
      </c>
      <c r="I10557" s="124">
        <v>15000</v>
      </c>
      <c r="J10557" s="238">
        <v>20000000</v>
      </c>
      <c r="K10557" s="124">
        <v>300000000000</v>
      </c>
    </row>
    <row r="10558" spans="3:11" x14ac:dyDescent="0.25">
      <c r="C10558" s="201">
        <v>45793</v>
      </c>
      <c r="D10558" s="217" t="s">
        <v>1154</v>
      </c>
      <c r="E10558" s="124">
        <v>22999</v>
      </c>
      <c r="F10558" s="124">
        <v>22957</v>
      </c>
      <c r="G10558" s="124">
        <v>22500</v>
      </c>
      <c r="H10558" s="217">
        <v>1</v>
      </c>
      <c r="I10558" s="124">
        <v>22999</v>
      </c>
      <c r="J10558" s="238">
        <v>600000</v>
      </c>
      <c r="K10558" s="124">
        <v>13500000000</v>
      </c>
    </row>
    <row r="10559" spans="3:11" x14ac:dyDescent="0.25">
      <c r="C10559" s="201">
        <v>45793</v>
      </c>
      <c r="D10559" s="217" t="s">
        <v>1155</v>
      </c>
      <c r="E10559" s="124">
        <v>21440</v>
      </c>
      <c r="F10559" s="124">
        <v>21440</v>
      </c>
      <c r="G10559" s="124">
        <v>21440</v>
      </c>
      <c r="H10559" s="217">
        <v>3</v>
      </c>
      <c r="I10559" s="124">
        <v>64320</v>
      </c>
      <c r="J10559" s="238">
        <v>2400000</v>
      </c>
      <c r="K10559" s="124">
        <v>51456000000</v>
      </c>
    </row>
    <row r="10560" spans="3:11" x14ac:dyDescent="0.25">
      <c r="C10560" s="201">
        <v>45793</v>
      </c>
      <c r="D10560" s="217" t="s">
        <v>1155</v>
      </c>
      <c r="E10560" s="124">
        <v>21440</v>
      </c>
      <c r="F10560" s="124">
        <v>21440</v>
      </c>
      <c r="G10560" s="124">
        <v>21440</v>
      </c>
      <c r="H10560" s="217">
        <v>1</v>
      </c>
      <c r="I10560" s="124">
        <v>21440</v>
      </c>
      <c r="J10560" s="238">
        <v>2400000</v>
      </c>
      <c r="K10560" s="124">
        <v>51456000000</v>
      </c>
    </row>
    <row r="10561" spans="3:11" x14ac:dyDescent="0.25">
      <c r="C10561" s="201">
        <v>45793</v>
      </c>
      <c r="D10561" s="217" t="s">
        <v>310</v>
      </c>
      <c r="E10561" s="124">
        <v>65950</v>
      </c>
      <c r="F10561" s="124">
        <v>65950</v>
      </c>
      <c r="G10561" s="124">
        <v>65950</v>
      </c>
      <c r="H10561" s="217">
        <v>4</v>
      </c>
      <c r="I10561" s="124">
        <v>263800</v>
      </c>
      <c r="J10561" s="238">
        <v>19450000</v>
      </c>
      <c r="K10561" s="124">
        <v>1282727500000</v>
      </c>
    </row>
    <row r="10562" spans="3:11" x14ac:dyDescent="0.25">
      <c r="C10562" s="201">
        <v>45793</v>
      </c>
      <c r="D10562" s="217" t="s">
        <v>312</v>
      </c>
      <c r="E10562" s="124">
        <v>15000</v>
      </c>
      <c r="F10562" s="124">
        <v>15000</v>
      </c>
      <c r="G10562" s="124">
        <v>15000</v>
      </c>
      <c r="H10562" s="217">
        <v>20</v>
      </c>
      <c r="I10562" s="124">
        <v>300000</v>
      </c>
      <c r="J10562" s="238">
        <v>20000000</v>
      </c>
      <c r="K10562" s="124">
        <v>300000000000</v>
      </c>
    </row>
    <row r="10563" spans="3:11" x14ac:dyDescent="0.25">
      <c r="C10563" s="201">
        <v>45793</v>
      </c>
      <c r="D10563" s="217" t="s">
        <v>312</v>
      </c>
      <c r="E10563" s="124">
        <v>15000</v>
      </c>
      <c r="F10563" s="124">
        <v>15000</v>
      </c>
      <c r="G10563" s="124">
        <v>15000</v>
      </c>
      <c r="H10563" s="217">
        <v>10</v>
      </c>
      <c r="I10563" s="124">
        <v>150000</v>
      </c>
      <c r="J10563" s="238">
        <v>20000000</v>
      </c>
      <c r="K10563" s="124">
        <v>300000000000</v>
      </c>
    </row>
    <row r="10564" spans="3:11" x14ac:dyDescent="0.25">
      <c r="C10564" s="201">
        <v>45793</v>
      </c>
      <c r="D10564" s="217" t="s">
        <v>1155</v>
      </c>
      <c r="E10564" s="124">
        <v>21000</v>
      </c>
      <c r="F10564" s="124">
        <v>21440</v>
      </c>
      <c r="G10564" s="124">
        <v>21440</v>
      </c>
      <c r="H10564" s="217">
        <v>1</v>
      </c>
      <c r="I10564" s="124">
        <v>21000</v>
      </c>
      <c r="J10564" s="238">
        <v>2400000</v>
      </c>
      <c r="K10564" s="124">
        <v>51456000000</v>
      </c>
    </row>
    <row r="10565" spans="3:11" x14ac:dyDescent="0.25">
      <c r="C10565" s="201">
        <v>45793</v>
      </c>
      <c r="D10565" s="217" t="s">
        <v>1155</v>
      </c>
      <c r="E10565" s="124">
        <v>21000</v>
      </c>
      <c r="F10565" s="124">
        <v>21440</v>
      </c>
      <c r="G10565" s="124">
        <v>21440</v>
      </c>
      <c r="H10565" s="217">
        <v>1</v>
      </c>
      <c r="I10565" s="124">
        <v>21000</v>
      </c>
      <c r="J10565" s="238">
        <v>2400000</v>
      </c>
      <c r="K10565" s="124">
        <v>51456000000</v>
      </c>
    </row>
    <row r="10566" spans="3:11" x14ac:dyDescent="0.25">
      <c r="C10566" s="201">
        <v>45793</v>
      </c>
      <c r="D10566" s="217" t="s">
        <v>1154</v>
      </c>
      <c r="E10566" s="124">
        <v>22999</v>
      </c>
      <c r="F10566" s="124">
        <v>22957</v>
      </c>
      <c r="G10566" s="124">
        <v>22500</v>
      </c>
      <c r="H10566" s="217">
        <v>1</v>
      </c>
      <c r="I10566" s="124">
        <v>22999</v>
      </c>
      <c r="J10566" s="238">
        <v>600000</v>
      </c>
      <c r="K10566" s="124">
        <v>13500000000</v>
      </c>
    </row>
    <row r="10567" spans="3:11" x14ac:dyDescent="0.25">
      <c r="C10567" s="201">
        <v>45793</v>
      </c>
      <c r="D10567" s="217" t="s">
        <v>312</v>
      </c>
      <c r="E10567" s="124">
        <v>15000</v>
      </c>
      <c r="F10567" s="124">
        <v>15000</v>
      </c>
      <c r="G10567" s="124">
        <v>15000</v>
      </c>
      <c r="H10567" s="217">
        <v>5</v>
      </c>
      <c r="I10567" s="124">
        <v>75000</v>
      </c>
      <c r="J10567" s="238">
        <v>20000000</v>
      </c>
      <c r="K10567" s="124">
        <v>300000000000</v>
      </c>
    </row>
    <row r="10568" spans="3:11" x14ac:dyDescent="0.25">
      <c r="C10568" s="201">
        <v>45793</v>
      </c>
      <c r="D10568" s="217" t="s">
        <v>312</v>
      </c>
      <c r="E10568" s="124">
        <v>14960</v>
      </c>
      <c r="F10568" s="124">
        <v>15000</v>
      </c>
      <c r="G10568" s="124">
        <v>15000</v>
      </c>
      <c r="H10568" s="217">
        <v>1</v>
      </c>
      <c r="I10568" s="124">
        <v>14960</v>
      </c>
      <c r="J10568" s="238">
        <v>20000000</v>
      </c>
      <c r="K10568" s="124">
        <v>300000000000</v>
      </c>
    </row>
    <row r="10569" spans="3:11" x14ac:dyDescent="0.25">
      <c r="C10569" s="201">
        <v>45793</v>
      </c>
      <c r="D10569" s="217" t="s">
        <v>312</v>
      </c>
      <c r="E10569" s="124">
        <v>14999.42</v>
      </c>
      <c r="F10569" s="124">
        <v>15000</v>
      </c>
      <c r="G10569" s="124">
        <v>15000</v>
      </c>
      <c r="H10569" s="217">
        <v>1</v>
      </c>
      <c r="I10569" s="124">
        <v>14999.42</v>
      </c>
      <c r="J10569" s="238">
        <v>20000000</v>
      </c>
      <c r="K10569" s="124">
        <v>300000000000</v>
      </c>
    </row>
    <row r="10570" spans="3:11" x14ac:dyDescent="0.25">
      <c r="C10570" s="201">
        <v>45793</v>
      </c>
      <c r="D10570" s="217" t="s">
        <v>1154</v>
      </c>
      <c r="E10570" s="124">
        <v>22999</v>
      </c>
      <c r="F10570" s="124">
        <v>22957</v>
      </c>
      <c r="G10570" s="124">
        <v>22500</v>
      </c>
      <c r="H10570" s="217">
        <v>3</v>
      </c>
      <c r="I10570" s="124">
        <v>68997</v>
      </c>
      <c r="J10570" s="238">
        <v>600000</v>
      </c>
      <c r="K10570" s="124">
        <v>13500000000</v>
      </c>
    </row>
    <row r="10571" spans="3:11" x14ac:dyDescent="0.25">
      <c r="C10571" s="201">
        <v>45793</v>
      </c>
      <c r="D10571" s="217" t="s">
        <v>1155</v>
      </c>
      <c r="E10571" s="124">
        <v>21000</v>
      </c>
      <c r="F10571" s="124">
        <v>21440</v>
      </c>
      <c r="G10571" s="124">
        <v>21440</v>
      </c>
      <c r="H10571" s="217">
        <v>1</v>
      </c>
      <c r="I10571" s="124">
        <v>21000</v>
      </c>
      <c r="J10571" s="238">
        <v>2400000</v>
      </c>
      <c r="K10571" s="124">
        <v>51456000000</v>
      </c>
    </row>
    <row r="10572" spans="3:11" x14ac:dyDescent="0.25">
      <c r="C10572" s="201">
        <v>45793</v>
      </c>
      <c r="D10572" s="217" t="s">
        <v>1155</v>
      </c>
      <c r="E10572" s="124">
        <v>21000</v>
      </c>
      <c r="F10572" s="124">
        <v>21440</v>
      </c>
      <c r="G10572" s="124">
        <v>21440</v>
      </c>
      <c r="H10572" s="217">
        <v>3</v>
      </c>
      <c r="I10572" s="124">
        <v>63000</v>
      </c>
      <c r="J10572" s="238">
        <v>2400000</v>
      </c>
      <c r="K10572" s="124">
        <v>51456000000</v>
      </c>
    </row>
    <row r="10573" spans="3:11" x14ac:dyDescent="0.25">
      <c r="C10573" s="201">
        <v>45793</v>
      </c>
      <c r="D10573" s="217" t="s">
        <v>1155</v>
      </c>
      <c r="E10573" s="124">
        <v>21000</v>
      </c>
      <c r="F10573" s="124">
        <v>21440</v>
      </c>
      <c r="G10573" s="124">
        <v>21440</v>
      </c>
      <c r="H10573" s="217">
        <v>4</v>
      </c>
      <c r="I10573" s="124">
        <v>84000</v>
      </c>
      <c r="J10573" s="238">
        <v>2400000</v>
      </c>
      <c r="K10573" s="124">
        <v>51456000000</v>
      </c>
    </row>
    <row r="10574" spans="3:11" x14ac:dyDescent="0.25">
      <c r="C10574" s="201">
        <v>45793</v>
      </c>
      <c r="D10574" s="217" t="s">
        <v>1155</v>
      </c>
      <c r="E10574" s="124">
        <v>21000</v>
      </c>
      <c r="F10574" s="124">
        <v>21440</v>
      </c>
      <c r="G10574" s="124">
        <v>21440</v>
      </c>
      <c r="H10574" s="217">
        <v>1</v>
      </c>
      <c r="I10574" s="124">
        <v>21000</v>
      </c>
      <c r="J10574" s="238">
        <v>2400000</v>
      </c>
      <c r="K10574" s="124">
        <v>51456000000</v>
      </c>
    </row>
    <row r="10575" spans="3:11" x14ac:dyDescent="0.25">
      <c r="C10575" s="201">
        <v>45793</v>
      </c>
      <c r="D10575" s="217" t="s">
        <v>310</v>
      </c>
      <c r="E10575" s="124">
        <v>65950</v>
      </c>
      <c r="F10575" s="124">
        <v>65950</v>
      </c>
      <c r="G10575" s="124">
        <v>65950</v>
      </c>
      <c r="H10575" s="217">
        <v>14</v>
      </c>
      <c r="I10575" s="124">
        <v>923300</v>
      </c>
      <c r="J10575" s="238">
        <v>19450000</v>
      </c>
      <c r="K10575" s="124">
        <v>1282727500000</v>
      </c>
    </row>
    <row r="10576" spans="3:11" x14ac:dyDescent="0.25">
      <c r="C10576" s="201">
        <v>45793</v>
      </c>
      <c r="D10576" s="217" t="s">
        <v>1155</v>
      </c>
      <c r="E10576" s="124">
        <v>21361.94</v>
      </c>
      <c r="F10576" s="124">
        <v>21440</v>
      </c>
      <c r="G10576" s="124">
        <v>21440</v>
      </c>
      <c r="H10576" s="217">
        <v>3</v>
      </c>
      <c r="I10576" s="124">
        <v>64085.82</v>
      </c>
      <c r="J10576" s="238">
        <v>2400000</v>
      </c>
      <c r="K10576" s="124">
        <v>51456000000</v>
      </c>
    </row>
    <row r="10577" spans="3:11" x14ac:dyDescent="0.25">
      <c r="C10577" s="201">
        <v>45793</v>
      </c>
      <c r="D10577" s="217" t="s">
        <v>310</v>
      </c>
      <c r="E10577" s="124">
        <v>65950</v>
      </c>
      <c r="F10577" s="124">
        <v>65950</v>
      </c>
      <c r="G10577" s="124">
        <v>65950</v>
      </c>
      <c r="H10577" s="217">
        <v>1</v>
      </c>
      <c r="I10577" s="124">
        <v>65950</v>
      </c>
      <c r="J10577" s="238">
        <v>19450000</v>
      </c>
      <c r="K10577" s="124">
        <v>1282727500000</v>
      </c>
    </row>
    <row r="10578" spans="3:11" x14ac:dyDescent="0.25">
      <c r="C10578" s="201">
        <v>45793</v>
      </c>
      <c r="D10578" s="217" t="s">
        <v>1154</v>
      </c>
      <c r="E10578" s="124">
        <v>22999</v>
      </c>
      <c r="F10578" s="124">
        <v>22957</v>
      </c>
      <c r="G10578" s="124">
        <v>22500</v>
      </c>
      <c r="H10578" s="217">
        <v>5</v>
      </c>
      <c r="I10578" s="124">
        <v>114995</v>
      </c>
      <c r="J10578" s="238">
        <v>600000</v>
      </c>
      <c r="K10578" s="124">
        <v>13500000000</v>
      </c>
    </row>
    <row r="10579" spans="3:11" x14ac:dyDescent="0.25">
      <c r="C10579" s="201">
        <v>45793</v>
      </c>
      <c r="D10579" s="217" t="s">
        <v>1154</v>
      </c>
      <c r="E10579" s="124">
        <v>22999</v>
      </c>
      <c r="F10579" s="124">
        <v>22957</v>
      </c>
      <c r="G10579" s="124">
        <v>22500</v>
      </c>
      <c r="H10579" s="217">
        <v>1</v>
      </c>
      <c r="I10579" s="124">
        <v>22999</v>
      </c>
      <c r="J10579" s="238">
        <v>600000</v>
      </c>
      <c r="K10579" s="124">
        <v>13500000000</v>
      </c>
    </row>
    <row r="10580" spans="3:11" x14ac:dyDescent="0.25">
      <c r="C10580" s="201">
        <v>45793</v>
      </c>
      <c r="D10580" s="217" t="s">
        <v>312</v>
      </c>
      <c r="E10580" s="124">
        <v>15000</v>
      </c>
      <c r="F10580" s="124">
        <v>15000</v>
      </c>
      <c r="G10580" s="124">
        <v>15000</v>
      </c>
      <c r="H10580" s="217">
        <v>3</v>
      </c>
      <c r="I10580" s="124">
        <v>45000</v>
      </c>
      <c r="J10580" s="238">
        <v>20000000</v>
      </c>
      <c r="K10580" s="124">
        <v>300000000000</v>
      </c>
    </row>
    <row r="10581" spans="3:11" x14ac:dyDescent="0.25">
      <c r="C10581" s="201">
        <v>45793</v>
      </c>
      <c r="D10581" s="217" t="s">
        <v>1154</v>
      </c>
      <c r="E10581" s="124">
        <v>22999</v>
      </c>
      <c r="F10581" s="124">
        <v>22957</v>
      </c>
      <c r="G10581" s="124">
        <v>22500</v>
      </c>
      <c r="H10581" s="217">
        <v>3</v>
      </c>
      <c r="I10581" s="124">
        <v>68997</v>
      </c>
      <c r="J10581" s="238">
        <v>600000</v>
      </c>
      <c r="K10581" s="124">
        <v>13500000000</v>
      </c>
    </row>
    <row r="10582" spans="3:11" x14ac:dyDescent="0.25">
      <c r="C10582" s="201">
        <v>45793</v>
      </c>
      <c r="D10582" s="217" t="s">
        <v>310</v>
      </c>
      <c r="E10582" s="124">
        <v>65950</v>
      </c>
      <c r="F10582" s="124">
        <v>65950</v>
      </c>
      <c r="G10582" s="124">
        <v>65950</v>
      </c>
      <c r="H10582" s="217">
        <v>1</v>
      </c>
      <c r="I10582" s="124">
        <v>65950</v>
      </c>
      <c r="J10582" s="238">
        <v>19450000</v>
      </c>
      <c r="K10582" s="124">
        <v>1282727500000</v>
      </c>
    </row>
    <row r="10583" spans="3:11" x14ac:dyDescent="0.25">
      <c r="C10583" s="201">
        <v>45793</v>
      </c>
      <c r="D10583" s="217" t="s">
        <v>312</v>
      </c>
      <c r="E10583" s="124">
        <v>15000</v>
      </c>
      <c r="F10583" s="124">
        <v>15000</v>
      </c>
      <c r="G10583" s="124">
        <v>15000</v>
      </c>
      <c r="H10583" s="217">
        <v>2</v>
      </c>
      <c r="I10583" s="124">
        <v>30000</v>
      </c>
      <c r="J10583" s="238">
        <v>20000000</v>
      </c>
      <c r="K10583" s="124">
        <v>300000000000</v>
      </c>
    </row>
    <row r="10584" spans="3:11" x14ac:dyDescent="0.25">
      <c r="C10584" s="201">
        <v>45793</v>
      </c>
      <c r="D10584" s="217" t="s">
        <v>1155</v>
      </c>
      <c r="E10584" s="124">
        <v>21400</v>
      </c>
      <c r="F10584" s="124">
        <v>21440</v>
      </c>
      <c r="G10584" s="124">
        <v>21440</v>
      </c>
      <c r="H10584" s="217">
        <v>10</v>
      </c>
      <c r="I10584" s="124">
        <v>214000</v>
      </c>
      <c r="J10584" s="238">
        <v>2400000</v>
      </c>
      <c r="K10584" s="124">
        <v>51456000000</v>
      </c>
    </row>
    <row r="10585" spans="3:11" x14ac:dyDescent="0.25">
      <c r="C10585" s="201">
        <v>45793</v>
      </c>
      <c r="D10585" s="217" t="s">
        <v>310</v>
      </c>
      <c r="E10585" s="124">
        <v>65950</v>
      </c>
      <c r="F10585" s="124">
        <v>65950</v>
      </c>
      <c r="G10585" s="124">
        <v>65950</v>
      </c>
      <c r="H10585" s="217">
        <v>2</v>
      </c>
      <c r="I10585" s="124">
        <v>131900</v>
      </c>
      <c r="J10585" s="238">
        <v>19450000</v>
      </c>
      <c r="K10585" s="124">
        <v>1282727500000</v>
      </c>
    </row>
    <row r="10586" spans="3:11" x14ac:dyDescent="0.25">
      <c r="C10586" s="201">
        <v>45793</v>
      </c>
      <c r="D10586" s="217" t="s">
        <v>312</v>
      </c>
      <c r="E10586" s="124">
        <v>15000</v>
      </c>
      <c r="F10586" s="124">
        <v>15000</v>
      </c>
      <c r="G10586" s="124">
        <v>15000</v>
      </c>
      <c r="H10586" s="217">
        <v>3</v>
      </c>
      <c r="I10586" s="124">
        <v>45000</v>
      </c>
      <c r="J10586" s="238">
        <v>20000000</v>
      </c>
      <c r="K10586" s="124">
        <v>300000000000</v>
      </c>
    </row>
    <row r="10587" spans="3:11" x14ac:dyDescent="0.25">
      <c r="C10587" s="201">
        <v>45793</v>
      </c>
      <c r="D10587" s="217" t="s">
        <v>1155</v>
      </c>
      <c r="E10587" s="124">
        <v>21440</v>
      </c>
      <c r="F10587" s="124">
        <v>21440</v>
      </c>
      <c r="G10587" s="124">
        <v>21440</v>
      </c>
      <c r="H10587" s="217">
        <v>1</v>
      </c>
      <c r="I10587" s="124">
        <v>21440</v>
      </c>
      <c r="J10587" s="238">
        <v>2400000</v>
      </c>
      <c r="K10587" s="124">
        <v>51456000000</v>
      </c>
    </row>
    <row r="10588" spans="3:11" x14ac:dyDescent="0.25">
      <c r="C10588" s="201">
        <v>45793</v>
      </c>
      <c r="D10588" s="217" t="s">
        <v>1155</v>
      </c>
      <c r="E10588" s="124">
        <v>21440</v>
      </c>
      <c r="F10588" s="124">
        <v>21440</v>
      </c>
      <c r="G10588" s="124">
        <v>21440</v>
      </c>
      <c r="H10588" s="217">
        <v>10</v>
      </c>
      <c r="I10588" s="124">
        <v>214400</v>
      </c>
      <c r="J10588" s="238">
        <v>2400000</v>
      </c>
      <c r="K10588" s="124">
        <v>51456000000</v>
      </c>
    </row>
    <row r="10589" spans="3:11" x14ac:dyDescent="0.25">
      <c r="C10589" s="201">
        <v>45793</v>
      </c>
      <c r="D10589" s="217" t="s">
        <v>310</v>
      </c>
      <c r="E10589" s="124">
        <v>65950</v>
      </c>
      <c r="F10589" s="124">
        <v>65950</v>
      </c>
      <c r="G10589" s="124">
        <v>65950</v>
      </c>
      <c r="H10589" s="217">
        <v>5</v>
      </c>
      <c r="I10589" s="124">
        <v>329750</v>
      </c>
      <c r="J10589" s="238">
        <v>19450000</v>
      </c>
      <c r="K10589" s="124">
        <v>1282727500000</v>
      </c>
    </row>
    <row r="10590" spans="3:11" x14ac:dyDescent="0.25">
      <c r="C10590" s="201">
        <v>45793</v>
      </c>
      <c r="D10590" s="217" t="s">
        <v>1154</v>
      </c>
      <c r="E10590" s="124">
        <v>22999</v>
      </c>
      <c r="F10590" s="124">
        <v>22957</v>
      </c>
      <c r="G10590" s="124">
        <v>22500</v>
      </c>
      <c r="H10590" s="217">
        <v>10</v>
      </c>
      <c r="I10590" s="124">
        <v>229990</v>
      </c>
      <c r="J10590" s="238">
        <v>600000</v>
      </c>
      <c r="K10590" s="124">
        <v>13500000000</v>
      </c>
    </row>
    <row r="10591" spans="3:11" x14ac:dyDescent="0.25">
      <c r="C10591" s="201">
        <v>45793</v>
      </c>
      <c r="D10591" s="217" t="s">
        <v>1154</v>
      </c>
      <c r="E10591" s="124">
        <v>22999</v>
      </c>
      <c r="F10591" s="124">
        <v>22957</v>
      </c>
      <c r="G10591" s="124">
        <v>22500</v>
      </c>
      <c r="H10591" s="217">
        <v>4</v>
      </c>
      <c r="I10591" s="124">
        <v>91996</v>
      </c>
      <c r="J10591" s="238">
        <v>600000</v>
      </c>
      <c r="K10591" s="124">
        <v>13500000000</v>
      </c>
    </row>
    <row r="10592" spans="3:11" x14ac:dyDescent="0.25">
      <c r="C10592" s="201">
        <v>45793</v>
      </c>
      <c r="D10592" s="217" t="s">
        <v>1155</v>
      </c>
      <c r="E10592" s="124">
        <v>21440</v>
      </c>
      <c r="F10592" s="124">
        <v>21440</v>
      </c>
      <c r="G10592" s="124">
        <v>21440</v>
      </c>
      <c r="H10592" s="217">
        <v>1</v>
      </c>
      <c r="I10592" s="124">
        <v>21440</v>
      </c>
      <c r="J10592" s="238">
        <v>2400000</v>
      </c>
      <c r="K10592" s="124">
        <v>51456000000</v>
      </c>
    </row>
    <row r="10593" spans="3:11" x14ac:dyDescent="0.25">
      <c r="C10593" s="201">
        <v>45793</v>
      </c>
      <c r="D10593" s="217" t="s">
        <v>310</v>
      </c>
      <c r="E10593" s="124">
        <v>65950</v>
      </c>
      <c r="F10593" s="124">
        <v>65950</v>
      </c>
      <c r="G10593" s="124">
        <v>65950</v>
      </c>
      <c r="H10593" s="217">
        <v>2</v>
      </c>
      <c r="I10593" s="124">
        <v>131900</v>
      </c>
      <c r="J10593" s="238">
        <v>19450000</v>
      </c>
      <c r="K10593" s="124">
        <v>1282727500000</v>
      </c>
    </row>
    <row r="10594" spans="3:11" x14ac:dyDescent="0.25">
      <c r="C10594" s="201">
        <v>45793</v>
      </c>
      <c r="D10594" s="217" t="s">
        <v>312</v>
      </c>
      <c r="E10594" s="124">
        <v>15000</v>
      </c>
      <c r="F10594" s="124">
        <v>15000</v>
      </c>
      <c r="G10594" s="124">
        <v>15000</v>
      </c>
      <c r="H10594" s="217">
        <v>3</v>
      </c>
      <c r="I10594" s="124">
        <v>45000</v>
      </c>
      <c r="J10594" s="238">
        <v>20000000</v>
      </c>
      <c r="K10594" s="124">
        <v>300000000000</v>
      </c>
    </row>
    <row r="10595" spans="3:11" x14ac:dyDescent="0.25">
      <c r="C10595" s="201">
        <v>45793</v>
      </c>
      <c r="D10595" s="217" t="s">
        <v>312</v>
      </c>
      <c r="E10595" s="124">
        <v>15000</v>
      </c>
      <c r="F10595" s="124">
        <v>15000</v>
      </c>
      <c r="G10595" s="124">
        <v>15000</v>
      </c>
      <c r="H10595" s="217">
        <v>1</v>
      </c>
      <c r="I10595" s="124">
        <v>15000</v>
      </c>
      <c r="J10595" s="238">
        <v>20000000</v>
      </c>
      <c r="K10595" s="124">
        <v>300000000000</v>
      </c>
    </row>
    <row r="10596" spans="3:11" x14ac:dyDescent="0.25">
      <c r="C10596" s="201">
        <v>45793</v>
      </c>
      <c r="D10596" s="217" t="s">
        <v>1154</v>
      </c>
      <c r="E10596" s="124">
        <v>22957</v>
      </c>
      <c r="F10596" s="124">
        <v>22957</v>
      </c>
      <c r="G10596" s="124">
        <v>22500</v>
      </c>
      <c r="H10596" s="217">
        <v>2</v>
      </c>
      <c r="I10596" s="124">
        <v>45914</v>
      </c>
      <c r="J10596" s="238">
        <v>600000</v>
      </c>
      <c r="K10596" s="124">
        <v>13500000000</v>
      </c>
    </row>
    <row r="10597" spans="3:11" x14ac:dyDescent="0.25">
      <c r="C10597" s="201">
        <v>45793</v>
      </c>
      <c r="D10597" s="217" t="s">
        <v>1154</v>
      </c>
      <c r="E10597" s="124">
        <v>22500</v>
      </c>
      <c r="F10597" s="124">
        <v>22957</v>
      </c>
      <c r="G10597" s="124">
        <v>22500</v>
      </c>
      <c r="H10597" s="217">
        <v>10</v>
      </c>
      <c r="I10597" s="124">
        <v>225000</v>
      </c>
      <c r="J10597" s="238">
        <v>600000</v>
      </c>
      <c r="K10597" s="124">
        <v>13500000000</v>
      </c>
    </row>
    <row r="10598" spans="3:11" x14ac:dyDescent="0.25">
      <c r="C10598" s="201">
        <v>45793</v>
      </c>
      <c r="D10598" s="217" t="s">
        <v>1154</v>
      </c>
      <c r="E10598" s="124">
        <v>22500</v>
      </c>
      <c r="F10598" s="124">
        <v>22957</v>
      </c>
      <c r="G10598" s="124">
        <v>22500</v>
      </c>
      <c r="H10598" s="217">
        <v>20</v>
      </c>
      <c r="I10598" s="124">
        <v>450000</v>
      </c>
      <c r="J10598" s="238">
        <v>600000</v>
      </c>
      <c r="K10598" s="124">
        <v>13500000000</v>
      </c>
    </row>
    <row r="10599" spans="3:11" x14ac:dyDescent="0.25">
      <c r="C10599" s="201">
        <v>45793</v>
      </c>
      <c r="D10599" s="217" t="s">
        <v>1154</v>
      </c>
      <c r="E10599" s="124">
        <v>22500</v>
      </c>
      <c r="F10599" s="124">
        <v>22957</v>
      </c>
      <c r="G10599" s="124">
        <v>22500</v>
      </c>
      <c r="H10599" s="217">
        <v>2</v>
      </c>
      <c r="I10599" s="124">
        <v>45000</v>
      </c>
      <c r="J10599" s="238">
        <v>600000</v>
      </c>
      <c r="K10599" s="124">
        <v>13500000000</v>
      </c>
    </row>
    <row r="10600" spans="3:11" x14ac:dyDescent="0.25">
      <c r="C10600" s="201">
        <v>45793</v>
      </c>
      <c r="D10600" s="217" t="s">
        <v>1154</v>
      </c>
      <c r="E10600" s="124">
        <v>22500</v>
      </c>
      <c r="F10600" s="124">
        <v>22957</v>
      </c>
      <c r="G10600" s="124">
        <v>22500</v>
      </c>
      <c r="H10600" s="217">
        <v>19</v>
      </c>
      <c r="I10600" s="124">
        <v>427500</v>
      </c>
      <c r="J10600" s="238">
        <v>600000</v>
      </c>
      <c r="K10600" s="124">
        <v>13500000000</v>
      </c>
    </row>
    <row r="10601" spans="3:11" x14ac:dyDescent="0.25">
      <c r="C10601" s="201">
        <v>45793</v>
      </c>
      <c r="D10601" s="217" t="s">
        <v>1154</v>
      </c>
      <c r="E10601" s="124">
        <v>22500</v>
      </c>
      <c r="F10601" s="124">
        <v>22957</v>
      </c>
      <c r="G10601" s="124">
        <v>22500</v>
      </c>
      <c r="H10601" s="217">
        <v>8</v>
      </c>
      <c r="I10601" s="124">
        <v>180000</v>
      </c>
      <c r="J10601" s="238">
        <v>600000</v>
      </c>
      <c r="K10601" s="124">
        <v>13500000000</v>
      </c>
    </row>
    <row r="10602" spans="3:11" x14ac:dyDescent="0.25">
      <c r="C10602" s="201">
        <v>45793</v>
      </c>
      <c r="D10602" s="217" t="s">
        <v>1154</v>
      </c>
      <c r="E10602" s="124">
        <v>22500</v>
      </c>
      <c r="F10602" s="124">
        <v>22957</v>
      </c>
      <c r="G10602" s="124">
        <v>22500</v>
      </c>
      <c r="H10602" s="217">
        <v>1</v>
      </c>
      <c r="I10602" s="124">
        <v>22500</v>
      </c>
      <c r="J10602" s="238">
        <v>600000</v>
      </c>
      <c r="K10602" s="124">
        <v>13500000000</v>
      </c>
    </row>
    <row r="10603" spans="3:11" x14ac:dyDescent="0.25">
      <c r="C10603" s="201">
        <v>45793</v>
      </c>
      <c r="D10603" s="217" t="s">
        <v>1154</v>
      </c>
      <c r="E10603" s="124">
        <v>22500</v>
      </c>
      <c r="F10603" s="124">
        <v>22957</v>
      </c>
      <c r="G10603" s="124">
        <v>22500</v>
      </c>
      <c r="H10603" s="217">
        <v>1</v>
      </c>
      <c r="I10603" s="124">
        <v>22500</v>
      </c>
      <c r="J10603" s="238">
        <v>600000</v>
      </c>
      <c r="K10603" s="124">
        <v>13500000000</v>
      </c>
    </row>
    <row r="10604" spans="3:11" x14ac:dyDescent="0.25">
      <c r="C10604" s="201">
        <v>45793</v>
      </c>
      <c r="D10604" s="217" t="s">
        <v>1154</v>
      </c>
      <c r="E10604" s="124">
        <v>22500</v>
      </c>
      <c r="F10604" s="124">
        <v>22957</v>
      </c>
      <c r="G10604" s="124">
        <v>22500</v>
      </c>
      <c r="H10604" s="217">
        <v>4</v>
      </c>
      <c r="I10604" s="124">
        <v>90000</v>
      </c>
      <c r="J10604" s="238">
        <v>600000</v>
      </c>
      <c r="K10604" s="124">
        <v>13500000000</v>
      </c>
    </row>
    <row r="10605" spans="3:11" x14ac:dyDescent="0.25">
      <c r="C10605" s="201">
        <v>45793</v>
      </c>
      <c r="D10605" s="217" t="s">
        <v>1154</v>
      </c>
      <c r="E10605" s="124">
        <v>22500</v>
      </c>
      <c r="F10605" s="124">
        <v>22957</v>
      </c>
      <c r="G10605" s="124">
        <v>22500</v>
      </c>
      <c r="H10605" s="217">
        <v>5</v>
      </c>
      <c r="I10605" s="124">
        <v>112500</v>
      </c>
      <c r="J10605" s="238">
        <v>600000</v>
      </c>
      <c r="K10605" s="124">
        <v>13500000000</v>
      </c>
    </row>
    <row r="10606" spans="3:11" x14ac:dyDescent="0.25">
      <c r="C10606" s="201">
        <v>45796</v>
      </c>
      <c r="D10606" s="217" t="s">
        <v>310</v>
      </c>
      <c r="E10606" s="124">
        <v>65950</v>
      </c>
      <c r="F10606" s="124">
        <v>65950</v>
      </c>
      <c r="G10606" s="124">
        <v>65950</v>
      </c>
      <c r="H10606" s="217">
        <v>1</v>
      </c>
      <c r="I10606" s="124">
        <v>65950</v>
      </c>
      <c r="J10606" s="238">
        <v>19450000</v>
      </c>
      <c r="K10606" s="124">
        <v>1282727500000</v>
      </c>
    </row>
    <row r="10607" spans="3:11" x14ac:dyDescent="0.25">
      <c r="C10607" s="201">
        <v>45796</v>
      </c>
      <c r="D10607" s="217" t="s">
        <v>1154</v>
      </c>
      <c r="E10607" s="124">
        <v>22500</v>
      </c>
      <c r="F10607" s="124">
        <v>22500</v>
      </c>
      <c r="G10607" s="124">
        <v>22500</v>
      </c>
      <c r="H10607" s="217">
        <v>2</v>
      </c>
      <c r="I10607" s="124">
        <v>45000</v>
      </c>
      <c r="J10607" s="238">
        <v>600000</v>
      </c>
      <c r="K10607" s="124">
        <v>13500000000</v>
      </c>
    </row>
    <row r="10608" spans="3:11" x14ac:dyDescent="0.25">
      <c r="C10608" s="201">
        <v>45796</v>
      </c>
      <c r="D10608" s="217" t="s">
        <v>1154</v>
      </c>
      <c r="E10608" s="124">
        <v>22500</v>
      </c>
      <c r="F10608" s="124">
        <v>22500</v>
      </c>
      <c r="G10608" s="124">
        <v>22500</v>
      </c>
      <c r="H10608" s="217">
        <v>45</v>
      </c>
      <c r="I10608" s="124">
        <v>1012500</v>
      </c>
      <c r="J10608" s="238">
        <v>600000</v>
      </c>
      <c r="K10608" s="124">
        <v>13500000000</v>
      </c>
    </row>
    <row r="10609" spans="3:11" x14ac:dyDescent="0.25">
      <c r="C10609" s="201">
        <v>45796</v>
      </c>
      <c r="D10609" s="217" t="s">
        <v>1154</v>
      </c>
      <c r="E10609" s="124">
        <v>22500</v>
      </c>
      <c r="F10609" s="124">
        <v>22500</v>
      </c>
      <c r="G10609" s="124">
        <v>22500</v>
      </c>
      <c r="H10609" s="217">
        <v>1</v>
      </c>
      <c r="I10609" s="124">
        <v>22500</v>
      </c>
      <c r="J10609" s="238">
        <v>600000</v>
      </c>
      <c r="K10609" s="124">
        <v>13500000000</v>
      </c>
    </row>
    <row r="10610" spans="3:11" x14ac:dyDescent="0.25">
      <c r="C10610" s="201">
        <v>45796</v>
      </c>
      <c r="D10610" s="217" t="s">
        <v>1154</v>
      </c>
      <c r="E10610" s="124">
        <v>22500</v>
      </c>
      <c r="F10610" s="124">
        <v>22500</v>
      </c>
      <c r="G10610" s="124">
        <v>22500</v>
      </c>
      <c r="H10610" s="217">
        <v>10</v>
      </c>
      <c r="I10610" s="124">
        <v>225000</v>
      </c>
      <c r="J10610" s="238">
        <v>600000</v>
      </c>
      <c r="K10610" s="124">
        <v>13500000000</v>
      </c>
    </row>
    <row r="10611" spans="3:11" x14ac:dyDescent="0.25">
      <c r="C10611" s="201">
        <v>45796</v>
      </c>
      <c r="D10611" s="217" t="s">
        <v>1154</v>
      </c>
      <c r="E10611" s="124">
        <v>22500</v>
      </c>
      <c r="F10611" s="124">
        <v>22500</v>
      </c>
      <c r="G10611" s="124">
        <v>22500</v>
      </c>
      <c r="H10611" s="217">
        <v>5</v>
      </c>
      <c r="I10611" s="124">
        <v>112500</v>
      </c>
      <c r="J10611" s="238">
        <v>600000</v>
      </c>
      <c r="K10611" s="124">
        <v>13500000000</v>
      </c>
    </row>
    <row r="10612" spans="3:11" x14ac:dyDescent="0.25">
      <c r="C10612" s="201">
        <v>45796</v>
      </c>
      <c r="D10612" s="217" t="s">
        <v>1154</v>
      </c>
      <c r="E10612" s="124">
        <v>22500</v>
      </c>
      <c r="F10612" s="124">
        <v>22500</v>
      </c>
      <c r="G10612" s="124">
        <v>22500</v>
      </c>
      <c r="H10612" s="217">
        <v>2</v>
      </c>
      <c r="I10612" s="124">
        <v>45000</v>
      </c>
      <c r="J10612" s="238">
        <v>600000</v>
      </c>
      <c r="K10612" s="124">
        <v>13500000000</v>
      </c>
    </row>
    <row r="10613" spans="3:11" x14ac:dyDescent="0.25">
      <c r="C10613" s="201">
        <v>45796</v>
      </c>
      <c r="D10613" s="217" t="s">
        <v>312</v>
      </c>
      <c r="E10613" s="124">
        <v>15000</v>
      </c>
      <c r="F10613" s="124">
        <v>15000</v>
      </c>
      <c r="G10613" s="124">
        <v>15000</v>
      </c>
      <c r="H10613" s="217">
        <v>10</v>
      </c>
      <c r="I10613" s="124">
        <v>150000</v>
      </c>
      <c r="J10613" s="238">
        <v>20000000</v>
      </c>
      <c r="K10613" s="124">
        <v>300000000000</v>
      </c>
    </row>
    <row r="10614" spans="3:11" x14ac:dyDescent="0.25">
      <c r="C10614" s="201">
        <v>45796</v>
      </c>
      <c r="D10614" s="217" t="s">
        <v>312</v>
      </c>
      <c r="E10614" s="124">
        <v>15000</v>
      </c>
      <c r="F10614" s="124">
        <v>15000</v>
      </c>
      <c r="G10614" s="124">
        <v>15000</v>
      </c>
      <c r="H10614" s="217">
        <v>10</v>
      </c>
      <c r="I10614" s="124">
        <v>150000</v>
      </c>
      <c r="J10614" s="238">
        <v>20000000</v>
      </c>
      <c r="K10614" s="124">
        <v>300000000000</v>
      </c>
    </row>
    <row r="10615" spans="3:11" x14ac:dyDescent="0.25">
      <c r="C10615" s="201">
        <v>45796</v>
      </c>
      <c r="D10615" s="217" t="s">
        <v>312</v>
      </c>
      <c r="E10615" s="124">
        <v>15000</v>
      </c>
      <c r="F10615" s="124">
        <v>15000</v>
      </c>
      <c r="G10615" s="124">
        <v>15000</v>
      </c>
      <c r="H10615" s="217">
        <v>1</v>
      </c>
      <c r="I10615" s="124">
        <v>15000</v>
      </c>
      <c r="J10615" s="238">
        <v>20000000</v>
      </c>
      <c r="K10615" s="124">
        <v>300000000000</v>
      </c>
    </row>
    <row r="10616" spans="3:11" x14ac:dyDescent="0.25">
      <c r="C10616" s="201">
        <v>45796</v>
      </c>
      <c r="D10616" s="217" t="s">
        <v>1155</v>
      </c>
      <c r="E10616" s="124">
        <v>21440</v>
      </c>
      <c r="F10616" s="124">
        <v>21440</v>
      </c>
      <c r="G10616" s="124">
        <v>21450</v>
      </c>
      <c r="H10616" s="217">
        <v>1</v>
      </c>
      <c r="I10616" s="124">
        <v>21440</v>
      </c>
      <c r="J10616" s="238">
        <v>2400000</v>
      </c>
      <c r="K10616" s="124">
        <v>51480000000</v>
      </c>
    </row>
    <row r="10617" spans="3:11" x14ac:dyDescent="0.25">
      <c r="C10617" s="201">
        <v>45796</v>
      </c>
      <c r="D10617" s="217" t="s">
        <v>1154</v>
      </c>
      <c r="E10617" s="124">
        <v>22500</v>
      </c>
      <c r="F10617" s="124">
        <v>22500</v>
      </c>
      <c r="G10617" s="124">
        <v>22500</v>
      </c>
      <c r="H10617" s="217">
        <v>50</v>
      </c>
      <c r="I10617" s="124">
        <v>1125000</v>
      </c>
      <c r="J10617" s="238">
        <v>600000</v>
      </c>
      <c r="K10617" s="124">
        <v>13500000000</v>
      </c>
    </row>
    <row r="10618" spans="3:11" x14ac:dyDescent="0.25">
      <c r="C10618" s="201">
        <v>45796</v>
      </c>
      <c r="D10618" s="217" t="s">
        <v>310</v>
      </c>
      <c r="E10618" s="124">
        <v>65950</v>
      </c>
      <c r="F10618" s="124">
        <v>65950</v>
      </c>
      <c r="G10618" s="124">
        <v>65950</v>
      </c>
      <c r="H10618" s="217">
        <v>2</v>
      </c>
      <c r="I10618" s="124">
        <v>131900</v>
      </c>
      <c r="J10618" s="238">
        <v>19450000</v>
      </c>
      <c r="K10618" s="124">
        <v>1282727500000</v>
      </c>
    </row>
    <row r="10619" spans="3:11" x14ac:dyDescent="0.25">
      <c r="C10619" s="201">
        <v>45796</v>
      </c>
      <c r="D10619" s="217" t="s">
        <v>312</v>
      </c>
      <c r="E10619" s="124">
        <v>14960</v>
      </c>
      <c r="F10619" s="124">
        <v>15000</v>
      </c>
      <c r="G10619" s="124">
        <v>15000</v>
      </c>
      <c r="H10619" s="217">
        <v>1</v>
      </c>
      <c r="I10619" s="124">
        <v>14960</v>
      </c>
      <c r="J10619" s="238">
        <v>20000000</v>
      </c>
      <c r="K10619" s="124">
        <v>300000000000</v>
      </c>
    </row>
    <row r="10620" spans="3:11" x14ac:dyDescent="0.25">
      <c r="C10620" s="201">
        <v>45796</v>
      </c>
      <c r="D10620" s="217" t="s">
        <v>312</v>
      </c>
      <c r="E10620" s="124">
        <v>14950</v>
      </c>
      <c r="F10620" s="124">
        <v>15000</v>
      </c>
      <c r="G10620" s="124">
        <v>15000</v>
      </c>
      <c r="H10620" s="217">
        <v>22</v>
      </c>
      <c r="I10620" s="124">
        <v>328900</v>
      </c>
      <c r="J10620" s="238">
        <v>20000000</v>
      </c>
      <c r="K10620" s="124">
        <v>300000000000</v>
      </c>
    </row>
    <row r="10621" spans="3:11" x14ac:dyDescent="0.25">
      <c r="C10621" s="201">
        <v>45796</v>
      </c>
      <c r="D10621" s="217" t="s">
        <v>312</v>
      </c>
      <c r="E10621" s="124">
        <v>14949</v>
      </c>
      <c r="F10621" s="124">
        <v>15000</v>
      </c>
      <c r="G10621" s="124">
        <v>15000</v>
      </c>
      <c r="H10621" s="217">
        <v>9</v>
      </c>
      <c r="I10621" s="124">
        <v>134541</v>
      </c>
      <c r="J10621" s="238">
        <v>20000000</v>
      </c>
      <c r="K10621" s="124">
        <v>300000000000</v>
      </c>
    </row>
    <row r="10622" spans="3:11" x14ac:dyDescent="0.25">
      <c r="C10622" s="201">
        <v>45796</v>
      </c>
      <c r="D10622" s="217" t="s">
        <v>312</v>
      </c>
      <c r="E10622" s="124">
        <v>14900</v>
      </c>
      <c r="F10622" s="124">
        <v>15000</v>
      </c>
      <c r="G10622" s="124">
        <v>15000</v>
      </c>
      <c r="H10622" s="217">
        <v>182</v>
      </c>
      <c r="I10622" s="124">
        <v>2711800</v>
      </c>
      <c r="J10622" s="238">
        <v>20000000</v>
      </c>
      <c r="K10622" s="124">
        <v>300000000000</v>
      </c>
    </row>
    <row r="10623" spans="3:11" x14ac:dyDescent="0.25">
      <c r="C10623" s="201">
        <v>45796</v>
      </c>
      <c r="D10623" s="217" t="s">
        <v>312</v>
      </c>
      <c r="E10623" s="124">
        <v>14900</v>
      </c>
      <c r="F10623" s="124">
        <v>15000</v>
      </c>
      <c r="G10623" s="124">
        <v>15000</v>
      </c>
      <c r="H10623" s="217">
        <v>2</v>
      </c>
      <c r="I10623" s="124">
        <v>29800</v>
      </c>
      <c r="J10623" s="238">
        <v>20000000</v>
      </c>
      <c r="K10623" s="124">
        <v>300000000000</v>
      </c>
    </row>
    <row r="10624" spans="3:11" x14ac:dyDescent="0.25">
      <c r="C10624" s="201">
        <v>45796</v>
      </c>
      <c r="D10624" s="217" t="s">
        <v>312</v>
      </c>
      <c r="E10624" s="124">
        <v>14650</v>
      </c>
      <c r="F10624" s="124">
        <v>15000</v>
      </c>
      <c r="G10624" s="124">
        <v>15000</v>
      </c>
      <c r="H10624" s="217">
        <v>20</v>
      </c>
      <c r="I10624" s="124">
        <v>293000</v>
      </c>
      <c r="J10624" s="238">
        <v>20000000</v>
      </c>
      <c r="K10624" s="124">
        <v>300000000000</v>
      </c>
    </row>
    <row r="10625" spans="3:11" x14ac:dyDescent="0.25">
      <c r="C10625" s="201">
        <v>45796</v>
      </c>
      <c r="D10625" s="217" t="s">
        <v>312</v>
      </c>
      <c r="E10625" s="124">
        <v>14650</v>
      </c>
      <c r="F10625" s="124">
        <v>15000</v>
      </c>
      <c r="G10625" s="124">
        <v>15000</v>
      </c>
      <c r="H10625" s="217">
        <v>15</v>
      </c>
      <c r="I10625" s="124">
        <v>219750</v>
      </c>
      <c r="J10625" s="238">
        <v>20000000</v>
      </c>
      <c r="K10625" s="124">
        <v>300000000000</v>
      </c>
    </row>
    <row r="10626" spans="3:11" x14ac:dyDescent="0.25">
      <c r="C10626" s="201">
        <v>45796</v>
      </c>
      <c r="D10626" s="217" t="s">
        <v>312</v>
      </c>
      <c r="E10626" s="124">
        <v>14500</v>
      </c>
      <c r="F10626" s="124">
        <v>15000</v>
      </c>
      <c r="G10626" s="124">
        <v>15000</v>
      </c>
      <c r="H10626" s="217">
        <v>6</v>
      </c>
      <c r="I10626" s="124">
        <v>87000</v>
      </c>
      <c r="J10626" s="238">
        <v>20000000</v>
      </c>
      <c r="K10626" s="124">
        <v>300000000000</v>
      </c>
    </row>
    <row r="10627" spans="3:11" x14ac:dyDescent="0.25">
      <c r="C10627" s="201">
        <v>45796</v>
      </c>
      <c r="D10627" s="217" t="s">
        <v>312</v>
      </c>
      <c r="E10627" s="124">
        <v>14500</v>
      </c>
      <c r="F10627" s="124">
        <v>15000</v>
      </c>
      <c r="G10627" s="124">
        <v>15000</v>
      </c>
      <c r="H10627" s="217">
        <v>43</v>
      </c>
      <c r="I10627" s="124">
        <v>623500</v>
      </c>
      <c r="J10627" s="238">
        <v>20000000</v>
      </c>
      <c r="K10627" s="124">
        <v>300000000000</v>
      </c>
    </row>
    <row r="10628" spans="3:11" x14ac:dyDescent="0.25">
      <c r="C10628" s="201">
        <v>45796</v>
      </c>
      <c r="D10628" s="217" t="s">
        <v>1154</v>
      </c>
      <c r="E10628" s="124">
        <v>22500</v>
      </c>
      <c r="F10628" s="124">
        <v>22500</v>
      </c>
      <c r="G10628" s="124">
        <v>22500</v>
      </c>
      <c r="H10628" s="217">
        <v>1</v>
      </c>
      <c r="I10628" s="124">
        <v>22500</v>
      </c>
      <c r="J10628" s="238">
        <v>600000</v>
      </c>
      <c r="K10628" s="124">
        <v>13500000000</v>
      </c>
    </row>
    <row r="10629" spans="3:11" x14ac:dyDescent="0.25">
      <c r="C10629" s="201">
        <v>45796</v>
      </c>
      <c r="D10629" s="217" t="s">
        <v>312</v>
      </c>
      <c r="E10629" s="124">
        <v>14823.21</v>
      </c>
      <c r="F10629" s="124">
        <v>15000</v>
      </c>
      <c r="G10629" s="124">
        <v>15000</v>
      </c>
      <c r="H10629" s="217">
        <v>9</v>
      </c>
      <c r="I10629" s="124">
        <v>133408.89000000001</v>
      </c>
      <c r="J10629" s="238">
        <v>20000000</v>
      </c>
      <c r="K10629" s="124">
        <v>300000000000</v>
      </c>
    </row>
    <row r="10630" spans="3:11" x14ac:dyDescent="0.25">
      <c r="C10630" s="201">
        <v>45796</v>
      </c>
      <c r="D10630" s="217" t="s">
        <v>1154</v>
      </c>
      <c r="E10630" s="124">
        <v>22500</v>
      </c>
      <c r="F10630" s="124">
        <v>22500</v>
      </c>
      <c r="G10630" s="124">
        <v>22500</v>
      </c>
      <c r="H10630" s="217">
        <v>5</v>
      </c>
      <c r="I10630" s="124">
        <v>112500</v>
      </c>
      <c r="J10630" s="238">
        <v>600000</v>
      </c>
      <c r="K10630" s="124">
        <v>13500000000</v>
      </c>
    </row>
    <row r="10631" spans="3:11" x14ac:dyDescent="0.25">
      <c r="C10631" s="201">
        <v>45796</v>
      </c>
      <c r="D10631" s="217" t="s">
        <v>310</v>
      </c>
      <c r="E10631" s="124">
        <v>65950</v>
      </c>
      <c r="F10631" s="124">
        <v>65950</v>
      </c>
      <c r="G10631" s="124">
        <v>65950</v>
      </c>
      <c r="H10631" s="217">
        <v>36</v>
      </c>
      <c r="I10631" s="124">
        <v>2374200</v>
      </c>
      <c r="J10631" s="238">
        <v>19450000</v>
      </c>
      <c r="K10631" s="124">
        <v>1282727500000</v>
      </c>
    </row>
    <row r="10632" spans="3:11" x14ac:dyDescent="0.25">
      <c r="C10632" s="201">
        <v>45796</v>
      </c>
      <c r="D10632" s="217" t="s">
        <v>1154</v>
      </c>
      <c r="E10632" s="124">
        <v>22500</v>
      </c>
      <c r="F10632" s="124">
        <v>22500</v>
      </c>
      <c r="G10632" s="124">
        <v>22500</v>
      </c>
      <c r="H10632" s="217">
        <v>3</v>
      </c>
      <c r="I10632" s="124">
        <v>67500</v>
      </c>
      <c r="J10632" s="238">
        <v>600000</v>
      </c>
      <c r="K10632" s="124">
        <v>13500000000</v>
      </c>
    </row>
    <row r="10633" spans="3:11" x14ac:dyDescent="0.25">
      <c r="C10633" s="201">
        <v>45796</v>
      </c>
      <c r="D10633" s="217" t="s">
        <v>1155</v>
      </c>
      <c r="E10633" s="124">
        <v>21440</v>
      </c>
      <c r="F10633" s="124">
        <v>21440</v>
      </c>
      <c r="G10633" s="124">
        <v>21450</v>
      </c>
      <c r="H10633" s="217">
        <v>10</v>
      </c>
      <c r="I10633" s="124">
        <v>214400</v>
      </c>
      <c r="J10633" s="238">
        <v>2400000</v>
      </c>
      <c r="K10633" s="124">
        <v>51480000000</v>
      </c>
    </row>
    <row r="10634" spans="3:11" x14ac:dyDescent="0.25">
      <c r="C10634" s="201">
        <v>45796</v>
      </c>
      <c r="D10634" s="217" t="s">
        <v>1154</v>
      </c>
      <c r="E10634" s="124">
        <v>22500</v>
      </c>
      <c r="F10634" s="124">
        <v>22500</v>
      </c>
      <c r="G10634" s="124">
        <v>22500</v>
      </c>
      <c r="H10634" s="217">
        <v>4</v>
      </c>
      <c r="I10634" s="124">
        <v>90000</v>
      </c>
      <c r="J10634" s="238">
        <v>600000</v>
      </c>
      <c r="K10634" s="124">
        <v>13500000000</v>
      </c>
    </row>
    <row r="10635" spans="3:11" x14ac:dyDescent="0.25">
      <c r="C10635" s="201">
        <v>45796</v>
      </c>
      <c r="D10635" s="217" t="s">
        <v>1154</v>
      </c>
      <c r="E10635" s="124">
        <v>22500</v>
      </c>
      <c r="F10635" s="124">
        <v>22500</v>
      </c>
      <c r="G10635" s="124">
        <v>22500</v>
      </c>
      <c r="H10635" s="217">
        <v>10</v>
      </c>
      <c r="I10635" s="124">
        <v>225000</v>
      </c>
      <c r="J10635" s="238">
        <v>600000</v>
      </c>
      <c r="K10635" s="124">
        <v>13500000000</v>
      </c>
    </row>
    <row r="10636" spans="3:11" x14ac:dyDescent="0.25">
      <c r="C10636" s="201">
        <v>45796</v>
      </c>
      <c r="D10636" s="217" t="s">
        <v>312</v>
      </c>
      <c r="E10636" s="124">
        <v>15000</v>
      </c>
      <c r="F10636" s="124">
        <v>15000</v>
      </c>
      <c r="G10636" s="124">
        <v>15000</v>
      </c>
      <c r="H10636" s="217">
        <v>1</v>
      </c>
      <c r="I10636" s="124">
        <v>15000</v>
      </c>
      <c r="J10636" s="238">
        <v>20000000</v>
      </c>
      <c r="K10636" s="124">
        <v>300000000000</v>
      </c>
    </row>
    <row r="10637" spans="3:11" x14ac:dyDescent="0.25">
      <c r="C10637" s="201">
        <v>45796</v>
      </c>
      <c r="D10637" s="217" t="s">
        <v>312</v>
      </c>
      <c r="E10637" s="124">
        <v>15000</v>
      </c>
      <c r="F10637" s="124">
        <v>15000</v>
      </c>
      <c r="G10637" s="124">
        <v>15000</v>
      </c>
      <c r="H10637" s="217">
        <v>2</v>
      </c>
      <c r="I10637" s="124">
        <v>30000</v>
      </c>
      <c r="J10637" s="238">
        <v>20000000</v>
      </c>
      <c r="K10637" s="124">
        <v>300000000000</v>
      </c>
    </row>
    <row r="10638" spans="3:11" x14ac:dyDescent="0.25">
      <c r="C10638" s="201">
        <v>45796</v>
      </c>
      <c r="D10638" s="217" t="s">
        <v>312</v>
      </c>
      <c r="E10638" s="124">
        <v>15000</v>
      </c>
      <c r="F10638" s="124">
        <v>15000</v>
      </c>
      <c r="G10638" s="124">
        <v>15000</v>
      </c>
      <c r="H10638" s="217">
        <v>6</v>
      </c>
      <c r="I10638" s="124">
        <v>90000</v>
      </c>
      <c r="J10638" s="238">
        <v>20000000</v>
      </c>
      <c r="K10638" s="124">
        <v>300000000000</v>
      </c>
    </row>
    <row r="10639" spans="3:11" x14ac:dyDescent="0.25">
      <c r="C10639" s="201">
        <v>45796</v>
      </c>
      <c r="D10639" s="217" t="s">
        <v>312</v>
      </c>
      <c r="E10639" s="124">
        <v>15000</v>
      </c>
      <c r="F10639" s="124">
        <v>15000</v>
      </c>
      <c r="G10639" s="124">
        <v>15000</v>
      </c>
      <c r="H10639" s="217">
        <v>1</v>
      </c>
      <c r="I10639" s="124">
        <v>15000</v>
      </c>
      <c r="J10639" s="238">
        <v>20000000</v>
      </c>
      <c r="K10639" s="124">
        <v>300000000000</v>
      </c>
    </row>
    <row r="10640" spans="3:11" x14ac:dyDescent="0.25">
      <c r="C10640" s="201">
        <v>45796</v>
      </c>
      <c r="D10640" s="217" t="s">
        <v>1155</v>
      </c>
      <c r="E10640" s="124">
        <v>21450</v>
      </c>
      <c r="F10640" s="124">
        <v>21440</v>
      </c>
      <c r="G10640" s="124">
        <v>21450</v>
      </c>
      <c r="H10640" s="217">
        <v>1</v>
      </c>
      <c r="I10640" s="124">
        <v>21450</v>
      </c>
      <c r="J10640" s="238">
        <v>2400000</v>
      </c>
      <c r="K10640" s="124">
        <v>51480000000</v>
      </c>
    </row>
    <row r="10641" spans="3:11" x14ac:dyDescent="0.25">
      <c r="C10641" s="201">
        <v>45796</v>
      </c>
      <c r="D10641" s="217" t="s">
        <v>312</v>
      </c>
      <c r="E10641" s="124">
        <v>15000</v>
      </c>
      <c r="F10641" s="124">
        <v>15000</v>
      </c>
      <c r="G10641" s="124">
        <v>15000</v>
      </c>
      <c r="H10641" s="217">
        <v>2</v>
      </c>
      <c r="I10641" s="124">
        <v>30000</v>
      </c>
      <c r="J10641" s="238">
        <v>20000000</v>
      </c>
      <c r="K10641" s="124">
        <v>300000000000</v>
      </c>
    </row>
    <row r="10642" spans="3:11" x14ac:dyDescent="0.25">
      <c r="C10642" s="201">
        <v>45796</v>
      </c>
      <c r="D10642" s="217" t="s">
        <v>1154</v>
      </c>
      <c r="E10642" s="124">
        <v>22500</v>
      </c>
      <c r="F10642" s="124">
        <v>22500</v>
      </c>
      <c r="G10642" s="124">
        <v>22500</v>
      </c>
      <c r="H10642" s="217">
        <v>1</v>
      </c>
      <c r="I10642" s="124">
        <v>22500</v>
      </c>
      <c r="J10642" s="238">
        <v>600000</v>
      </c>
      <c r="K10642" s="124">
        <v>13500000000</v>
      </c>
    </row>
    <row r="10643" spans="3:11" x14ac:dyDescent="0.25">
      <c r="C10643" s="201">
        <v>45796</v>
      </c>
      <c r="D10643" s="217" t="s">
        <v>312</v>
      </c>
      <c r="E10643" s="124">
        <v>15000</v>
      </c>
      <c r="F10643" s="124">
        <v>15000</v>
      </c>
      <c r="G10643" s="124">
        <v>15000</v>
      </c>
      <c r="H10643" s="217">
        <v>10</v>
      </c>
      <c r="I10643" s="124">
        <v>150000</v>
      </c>
      <c r="J10643" s="238">
        <v>20000000</v>
      </c>
      <c r="K10643" s="124">
        <v>300000000000</v>
      </c>
    </row>
    <row r="10644" spans="3:11" x14ac:dyDescent="0.25">
      <c r="C10644" s="201">
        <v>45796</v>
      </c>
      <c r="D10644" s="217" t="s">
        <v>312</v>
      </c>
      <c r="E10644" s="124">
        <v>15000</v>
      </c>
      <c r="F10644" s="124">
        <v>15000</v>
      </c>
      <c r="G10644" s="124">
        <v>15000</v>
      </c>
      <c r="H10644" s="217">
        <v>20</v>
      </c>
      <c r="I10644" s="124">
        <v>300000</v>
      </c>
      <c r="J10644" s="238">
        <v>20000000</v>
      </c>
      <c r="K10644" s="124">
        <v>300000000000</v>
      </c>
    </row>
    <row r="10645" spans="3:11" x14ac:dyDescent="0.25">
      <c r="C10645" s="201">
        <v>45796</v>
      </c>
      <c r="D10645" s="217" t="s">
        <v>1155</v>
      </c>
      <c r="E10645" s="124">
        <v>21450</v>
      </c>
      <c r="F10645" s="124">
        <v>21440</v>
      </c>
      <c r="G10645" s="124">
        <v>21450</v>
      </c>
      <c r="H10645" s="217">
        <v>10</v>
      </c>
      <c r="I10645" s="124">
        <v>214500</v>
      </c>
      <c r="J10645" s="238">
        <v>2400000</v>
      </c>
      <c r="K10645" s="124">
        <v>51480000000</v>
      </c>
    </row>
    <row r="10646" spans="3:11" x14ac:dyDescent="0.25">
      <c r="C10646" s="201">
        <v>45796</v>
      </c>
      <c r="D10646" s="217" t="s">
        <v>312</v>
      </c>
      <c r="E10646" s="124">
        <v>15000</v>
      </c>
      <c r="F10646" s="124">
        <v>15000</v>
      </c>
      <c r="G10646" s="124">
        <v>15000</v>
      </c>
      <c r="H10646" s="217">
        <v>12</v>
      </c>
      <c r="I10646" s="124">
        <v>180000</v>
      </c>
      <c r="J10646" s="238">
        <v>20000000</v>
      </c>
      <c r="K10646" s="124">
        <v>300000000000</v>
      </c>
    </row>
    <row r="10647" spans="3:11" x14ac:dyDescent="0.25">
      <c r="C10647" s="201">
        <v>45796</v>
      </c>
      <c r="D10647" s="217" t="s">
        <v>312</v>
      </c>
      <c r="E10647" s="124">
        <v>15000</v>
      </c>
      <c r="F10647" s="124">
        <v>15000</v>
      </c>
      <c r="G10647" s="124">
        <v>15000</v>
      </c>
      <c r="H10647" s="217">
        <v>10</v>
      </c>
      <c r="I10647" s="124">
        <v>150000</v>
      </c>
      <c r="J10647" s="238">
        <v>20000000</v>
      </c>
      <c r="K10647" s="124">
        <v>300000000000</v>
      </c>
    </row>
    <row r="10648" spans="3:11" x14ac:dyDescent="0.25">
      <c r="C10648" s="201">
        <v>45796</v>
      </c>
      <c r="D10648" s="217" t="s">
        <v>310</v>
      </c>
      <c r="E10648" s="124">
        <v>65950</v>
      </c>
      <c r="F10648" s="124">
        <v>65950</v>
      </c>
      <c r="G10648" s="124">
        <v>65950</v>
      </c>
      <c r="H10648" s="217">
        <v>3</v>
      </c>
      <c r="I10648" s="124">
        <v>197850</v>
      </c>
      <c r="J10648" s="238">
        <v>19450000</v>
      </c>
      <c r="K10648" s="124">
        <v>1282727500000</v>
      </c>
    </row>
    <row r="10649" spans="3:11" x14ac:dyDescent="0.25">
      <c r="C10649" s="201">
        <v>45796</v>
      </c>
      <c r="D10649" s="217" t="s">
        <v>1154</v>
      </c>
      <c r="E10649" s="124">
        <v>22500</v>
      </c>
      <c r="F10649" s="124">
        <v>22500</v>
      </c>
      <c r="G10649" s="124">
        <v>22500</v>
      </c>
      <c r="H10649" s="217">
        <v>37</v>
      </c>
      <c r="I10649" s="124">
        <v>832500</v>
      </c>
      <c r="J10649" s="238">
        <v>600000</v>
      </c>
      <c r="K10649" s="124">
        <v>13500000000</v>
      </c>
    </row>
    <row r="10650" spans="3:11" x14ac:dyDescent="0.25">
      <c r="C10650" s="201">
        <v>45797</v>
      </c>
      <c r="D10650" s="217" t="s">
        <v>310</v>
      </c>
      <c r="E10650" s="124">
        <v>65500</v>
      </c>
      <c r="F10650" s="124">
        <v>65950</v>
      </c>
      <c r="G10650" s="124">
        <v>66000</v>
      </c>
      <c r="H10650" s="217">
        <v>2</v>
      </c>
      <c r="I10650" s="124">
        <v>131000</v>
      </c>
      <c r="J10650" s="238">
        <v>19450000</v>
      </c>
      <c r="K10650" s="124">
        <v>1283700000000</v>
      </c>
    </row>
    <row r="10651" spans="3:11" x14ac:dyDescent="0.25">
      <c r="C10651" s="201">
        <v>45797</v>
      </c>
      <c r="D10651" s="217" t="s">
        <v>310</v>
      </c>
      <c r="E10651" s="124">
        <v>65500</v>
      </c>
      <c r="F10651" s="124">
        <v>65950</v>
      </c>
      <c r="G10651" s="124">
        <v>66000</v>
      </c>
      <c r="H10651" s="217">
        <v>5</v>
      </c>
      <c r="I10651" s="124">
        <v>327500</v>
      </c>
      <c r="J10651" s="238">
        <v>19450000</v>
      </c>
      <c r="K10651" s="124">
        <v>1283700000000</v>
      </c>
    </row>
    <row r="10652" spans="3:11" x14ac:dyDescent="0.25">
      <c r="C10652" s="201">
        <v>45797</v>
      </c>
      <c r="D10652" s="217" t="s">
        <v>310</v>
      </c>
      <c r="E10652" s="124">
        <v>65500</v>
      </c>
      <c r="F10652" s="124">
        <v>65950</v>
      </c>
      <c r="G10652" s="124">
        <v>66000</v>
      </c>
      <c r="H10652" s="217">
        <v>4</v>
      </c>
      <c r="I10652" s="124">
        <v>262000</v>
      </c>
      <c r="J10652" s="238">
        <v>19450000</v>
      </c>
      <c r="K10652" s="124">
        <v>1283700000000</v>
      </c>
    </row>
    <row r="10653" spans="3:11" x14ac:dyDescent="0.25">
      <c r="C10653" s="201">
        <v>45797</v>
      </c>
      <c r="D10653" s="217" t="s">
        <v>310</v>
      </c>
      <c r="E10653" s="124">
        <v>65500</v>
      </c>
      <c r="F10653" s="124">
        <v>65950</v>
      </c>
      <c r="G10653" s="124">
        <v>66000</v>
      </c>
      <c r="H10653" s="217">
        <v>79</v>
      </c>
      <c r="I10653" s="124">
        <v>5174500</v>
      </c>
      <c r="J10653" s="238">
        <v>19450000</v>
      </c>
      <c r="K10653" s="124">
        <v>1283700000000</v>
      </c>
    </row>
    <row r="10654" spans="3:11" x14ac:dyDescent="0.25">
      <c r="C10654" s="201">
        <v>45797</v>
      </c>
      <c r="D10654" s="217" t="s">
        <v>1154</v>
      </c>
      <c r="E10654" s="124">
        <v>22500</v>
      </c>
      <c r="F10654" s="124">
        <v>22500</v>
      </c>
      <c r="G10654" s="124">
        <v>22500</v>
      </c>
      <c r="H10654" s="217">
        <v>2</v>
      </c>
      <c r="I10654" s="124">
        <v>45000</v>
      </c>
      <c r="J10654" s="238">
        <v>600000</v>
      </c>
      <c r="K10654" s="124">
        <v>13500000000</v>
      </c>
    </row>
    <row r="10655" spans="3:11" x14ac:dyDescent="0.25">
      <c r="C10655" s="201">
        <v>45797</v>
      </c>
      <c r="D10655" s="217" t="s">
        <v>1154</v>
      </c>
      <c r="E10655" s="124">
        <v>22500</v>
      </c>
      <c r="F10655" s="124">
        <v>22500</v>
      </c>
      <c r="G10655" s="124">
        <v>22500</v>
      </c>
      <c r="H10655" s="217">
        <v>20</v>
      </c>
      <c r="I10655" s="124">
        <v>450000</v>
      </c>
      <c r="J10655" s="238">
        <v>600000</v>
      </c>
      <c r="K10655" s="124">
        <v>13500000000</v>
      </c>
    </row>
    <row r="10656" spans="3:11" x14ac:dyDescent="0.25">
      <c r="C10656" s="201">
        <v>45797</v>
      </c>
      <c r="D10656" s="217" t="s">
        <v>312</v>
      </c>
      <c r="E10656" s="124">
        <v>15000</v>
      </c>
      <c r="F10656" s="124">
        <v>15000</v>
      </c>
      <c r="G10656" s="124">
        <v>15000</v>
      </c>
      <c r="H10656" s="217">
        <v>1</v>
      </c>
      <c r="I10656" s="124">
        <v>15000</v>
      </c>
      <c r="J10656" s="238">
        <v>20000000</v>
      </c>
      <c r="K10656" s="124">
        <v>300000000000</v>
      </c>
    </row>
    <row r="10657" spans="3:11" x14ac:dyDescent="0.25">
      <c r="C10657" s="201">
        <v>45797</v>
      </c>
      <c r="D10657" s="217" t="s">
        <v>312</v>
      </c>
      <c r="E10657" s="124">
        <v>15000</v>
      </c>
      <c r="F10657" s="124">
        <v>15000</v>
      </c>
      <c r="G10657" s="124">
        <v>15000</v>
      </c>
      <c r="H10657" s="217">
        <v>1</v>
      </c>
      <c r="I10657" s="124">
        <v>15000</v>
      </c>
      <c r="J10657" s="238">
        <v>20000000</v>
      </c>
      <c r="K10657" s="124">
        <v>300000000000</v>
      </c>
    </row>
    <row r="10658" spans="3:11" x14ac:dyDescent="0.25">
      <c r="C10658" s="201">
        <v>45797</v>
      </c>
      <c r="D10658" s="217" t="s">
        <v>312</v>
      </c>
      <c r="E10658" s="124">
        <v>15000</v>
      </c>
      <c r="F10658" s="124">
        <v>15000</v>
      </c>
      <c r="G10658" s="124">
        <v>15000</v>
      </c>
      <c r="H10658" s="217">
        <v>3</v>
      </c>
      <c r="I10658" s="124">
        <v>45000</v>
      </c>
      <c r="J10658" s="238">
        <v>20000000</v>
      </c>
      <c r="K10658" s="124">
        <v>300000000000</v>
      </c>
    </row>
    <row r="10659" spans="3:11" x14ac:dyDescent="0.25">
      <c r="C10659" s="201">
        <v>45797</v>
      </c>
      <c r="D10659" s="217" t="s">
        <v>312</v>
      </c>
      <c r="E10659" s="124">
        <v>15000</v>
      </c>
      <c r="F10659" s="124">
        <v>15000</v>
      </c>
      <c r="G10659" s="124">
        <v>15000</v>
      </c>
      <c r="H10659" s="217">
        <v>2</v>
      </c>
      <c r="I10659" s="124">
        <v>30000</v>
      </c>
      <c r="J10659" s="238">
        <v>20000000</v>
      </c>
      <c r="K10659" s="124">
        <v>300000000000</v>
      </c>
    </row>
    <row r="10660" spans="3:11" x14ac:dyDescent="0.25">
      <c r="C10660" s="201">
        <v>45797</v>
      </c>
      <c r="D10660" s="217" t="s">
        <v>312</v>
      </c>
      <c r="E10660" s="124">
        <v>15000</v>
      </c>
      <c r="F10660" s="124">
        <v>15000</v>
      </c>
      <c r="G10660" s="124">
        <v>15000</v>
      </c>
      <c r="H10660" s="217">
        <v>1</v>
      </c>
      <c r="I10660" s="124">
        <v>15000</v>
      </c>
      <c r="J10660" s="238">
        <v>20000000</v>
      </c>
      <c r="K10660" s="124">
        <v>300000000000</v>
      </c>
    </row>
    <row r="10661" spans="3:11" x14ac:dyDescent="0.25">
      <c r="C10661" s="201">
        <v>45797</v>
      </c>
      <c r="D10661" s="217" t="s">
        <v>310</v>
      </c>
      <c r="E10661" s="124">
        <v>66000</v>
      </c>
      <c r="F10661" s="124">
        <v>65950</v>
      </c>
      <c r="G10661" s="124">
        <v>66000</v>
      </c>
      <c r="H10661" s="217">
        <v>3</v>
      </c>
      <c r="I10661" s="124">
        <v>198000</v>
      </c>
      <c r="J10661" s="238">
        <v>19450000</v>
      </c>
      <c r="K10661" s="124">
        <v>1283700000000</v>
      </c>
    </row>
    <row r="10662" spans="3:11" x14ac:dyDescent="0.25">
      <c r="C10662" s="201">
        <v>45797</v>
      </c>
      <c r="D10662" s="217" t="s">
        <v>310</v>
      </c>
      <c r="E10662" s="124">
        <v>66000</v>
      </c>
      <c r="F10662" s="124">
        <v>65950</v>
      </c>
      <c r="G10662" s="124">
        <v>66000</v>
      </c>
      <c r="H10662" s="217">
        <v>12</v>
      </c>
      <c r="I10662" s="124">
        <v>792000</v>
      </c>
      <c r="J10662" s="238">
        <v>19450000</v>
      </c>
      <c r="K10662" s="124">
        <v>1283700000000</v>
      </c>
    </row>
    <row r="10663" spans="3:11" x14ac:dyDescent="0.25">
      <c r="C10663" s="201">
        <v>45797</v>
      </c>
      <c r="D10663" s="217" t="s">
        <v>312</v>
      </c>
      <c r="E10663" s="124">
        <v>14987</v>
      </c>
      <c r="F10663" s="124">
        <v>15000</v>
      </c>
      <c r="G10663" s="124">
        <v>15000</v>
      </c>
      <c r="H10663" s="217">
        <v>24</v>
      </c>
      <c r="I10663" s="124">
        <v>359688</v>
      </c>
      <c r="J10663" s="238">
        <v>20000000</v>
      </c>
      <c r="K10663" s="124">
        <v>300000000000</v>
      </c>
    </row>
    <row r="10664" spans="3:11" x14ac:dyDescent="0.25">
      <c r="C10664" s="201">
        <v>45797</v>
      </c>
      <c r="D10664" s="217" t="s">
        <v>1155</v>
      </c>
      <c r="E10664" s="124">
        <v>21450</v>
      </c>
      <c r="F10664" s="124">
        <v>21450</v>
      </c>
      <c r="G10664" s="124">
        <v>21500</v>
      </c>
      <c r="H10664" s="217">
        <v>8</v>
      </c>
      <c r="I10664" s="124">
        <v>171600</v>
      </c>
      <c r="J10664" s="238">
        <v>2400000</v>
      </c>
      <c r="K10664" s="124">
        <v>51600000000</v>
      </c>
    </row>
    <row r="10665" spans="3:11" x14ac:dyDescent="0.25">
      <c r="C10665" s="201">
        <v>45797</v>
      </c>
      <c r="D10665" s="217" t="s">
        <v>1155</v>
      </c>
      <c r="E10665" s="124">
        <v>21450</v>
      </c>
      <c r="F10665" s="124">
        <v>21450</v>
      </c>
      <c r="G10665" s="124">
        <v>21500</v>
      </c>
      <c r="H10665" s="217">
        <v>2</v>
      </c>
      <c r="I10665" s="124">
        <v>42900</v>
      </c>
      <c r="J10665" s="238">
        <v>2400000</v>
      </c>
      <c r="K10665" s="124">
        <v>51600000000</v>
      </c>
    </row>
    <row r="10666" spans="3:11" x14ac:dyDescent="0.25">
      <c r="C10666" s="201">
        <v>45797</v>
      </c>
      <c r="D10666" s="217" t="s">
        <v>310</v>
      </c>
      <c r="E10666" s="124">
        <v>66000</v>
      </c>
      <c r="F10666" s="124">
        <v>65950</v>
      </c>
      <c r="G10666" s="124">
        <v>66000</v>
      </c>
      <c r="H10666" s="217">
        <v>4</v>
      </c>
      <c r="I10666" s="124">
        <v>264000</v>
      </c>
      <c r="J10666" s="238">
        <v>19450000</v>
      </c>
      <c r="K10666" s="124">
        <v>1283700000000</v>
      </c>
    </row>
    <row r="10667" spans="3:11" x14ac:dyDescent="0.25">
      <c r="C10667" s="201">
        <v>45797</v>
      </c>
      <c r="D10667" s="217" t="s">
        <v>310</v>
      </c>
      <c r="E10667" s="124">
        <v>66000</v>
      </c>
      <c r="F10667" s="124">
        <v>65950</v>
      </c>
      <c r="G10667" s="124">
        <v>66000</v>
      </c>
      <c r="H10667" s="217">
        <v>2</v>
      </c>
      <c r="I10667" s="124">
        <v>132000</v>
      </c>
      <c r="J10667" s="238">
        <v>19450000</v>
      </c>
      <c r="K10667" s="124">
        <v>1283700000000</v>
      </c>
    </row>
    <row r="10668" spans="3:11" x14ac:dyDescent="0.25">
      <c r="C10668" s="201">
        <v>45797</v>
      </c>
      <c r="D10668" s="217" t="s">
        <v>312</v>
      </c>
      <c r="E10668" s="124">
        <v>14987</v>
      </c>
      <c r="F10668" s="124">
        <v>15000</v>
      </c>
      <c r="G10668" s="124">
        <v>15000</v>
      </c>
      <c r="H10668" s="217">
        <v>8</v>
      </c>
      <c r="I10668" s="124">
        <v>119896</v>
      </c>
      <c r="J10668" s="238">
        <v>20000000</v>
      </c>
      <c r="K10668" s="124">
        <v>300000000000</v>
      </c>
    </row>
    <row r="10669" spans="3:11" x14ac:dyDescent="0.25">
      <c r="C10669" s="201">
        <v>45797</v>
      </c>
      <c r="D10669" s="217" t="s">
        <v>1154</v>
      </c>
      <c r="E10669" s="124">
        <v>22500</v>
      </c>
      <c r="F10669" s="124">
        <v>22500</v>
      </c>
      <c r="G10669" s="124">
        <v>22500</v>
      </c>
      <c r="H10669" s="217">
        <v>10</v>
      </c>
      <c r="I10669" s="124">
        <v>225000</v>
      </c>
      <c r="J10669" s="238">
        <v>600000</v>
      </c>
      <c r="K10669" s="124">
        <v>13500000000</v>
      </c>
    </row>
    <row r="10670" spans="3:11" x14ac:dyDescent="0.25">
      <c r="C10670" s="201">
        <v>45797</v>
      </c>
      <c r="D10670" s="217" t="s">
        <v>310</v>
      </c>
      <c r="E10670" s="124">
        <v>66000</v>
      </c>
      <c r="F10670" s="124">
        <v>65950</v>
      </c>
      <c r="G10670" s="124">
        <v>66000</v>
      </c>
      <c r="H10670" s="217">
        <v>4</v>
      </c>
      <c r="I10670" s="124">
        <v>264000</v>
      </c>
      <c r="J10670" s="238">
        <v>19450000</v>
      </c>
      <c r="K10670" s="124">
        <v>1283700000000</v>
      </c>
    </row>
    <row r="10671" spans="3:11" x14ac:dyDescent="0.25">
      <c r="C10671" s="201">
        <v>45797</v>
      </c>
      <c r="D10671" s="217" t="s">
        <v>1154</v>
      </c>
      <c r="E10671" s="124">
        <v>22500</v>
      </c>
      <c r="F10671" s="124">
        <v>22500</v>
      </c>
      <c r="G10671" s="124">
        <v>22500</v>
      </c>
      <c r="H10671" s="217">
        <v>10</v>
      </c>
      <c r="I10671" s="124">
        <v>225000</v>
      </c>
      <c r="J10671" s="238">
        <v>600000</v>
      </c>
      <c r="K10671" s="124">
        <v>13500000000</v>
      </c>
    </row>
    <row r="10672" spans="3:11" x14ac:dyDescent="0.25">
      <c r="C10672" s="201">
        <v>45797</v>
      </c>
      <c r="D10672" s="217" t="s">
        <v>310</v>
      </c>
      <c r="E10672" s="124">
        <v>66000</v>
      </c>
      <c r="F10672" s="124">
        <v>65950</v>
      </c>
      <c r="G10672" s="124">
        <v>66000</v>
      </c>
      <c r="H10672" s="217">
        <v>4</v>
      </c>
      <c r="I10672" s="124">
        <v>264000</v>
      </c>
      <c r="J10672" s="238">
        <v>19450000</v>
      </c>
      <c r="K10672" s="124">
        <v>1283700000000</v>
      </c>
    </row>
    <row r="10673" spans="3:11" x14ac:dyDescent="0.25">
      <c r="C10673" s="201">
        <v>45797</v>
      </c>
      <c r="D10673" s="217" t="s">
        <v>1155</v>
      </c>
      <c r="E10673" s="124">
        <v>21500</v>
      </c>
      <c r="F10673" s="124">
        <v>21450</v>
      </c>
      <c r="G10673" s="124">
        <v>21500</v>
      </c>
      <c r="H10673" s="217">
        <v>1</v>
      </c>
      <c r="I10673" s="124">
        <v>21500</v>
      </c>
      <c r="J10673" s="238">
        <v>2400000</v>
      </c>
      <c r="K10673" s="124">
        <v>51600000000</v>
      </c>
    </row>
    <row r="10674" spans="3:11" x14ac:dyDescent="0.25">
      <c r="C10674" s="201">
        <v>45797</v>
      </c>
      <c r="D10674" s="217" t="s">
        <v>312</v>
      </c>
      <c r="E10674" s="124">
        <v>14987</v>
      </c>
      <c r="F10674" s="124">
        <v>15000</v>
      </c>
      <c r="G10674" s="124">
        <v>15000</v>
      </c>
      <c r="H10674" s="217">
        <v>4</v>
      </c>
      <c r="I10674" s="124">
        <v>59948</v>
      </c>
      <c r="J10674" s="238">
        <v>20000000</v>
      </c>
      <c r="K10674" s="124">
        <v>300000000000</v>
      </c>
    </row>
    <row r="10675" spans="3:11" x14ac:dyDescent="0.25">
      <c r="C10675" s="201">
        <v>45797</v>
      </c>
      <c r="D10675" s="217" t="s">
        <v>312</v>
      </c>
      <c r="E10675" s="124">
        <v>14987</v>
      </c>
      <c r="F10675" s="124">
        <v>15000</v>
      </c>
      <c r="G10675" s="124">
        <v>15000</v>
      </c>
      <c r="H10675" s="217">
        <v>1</v>
      </c>
      <c r="I10675" s="124">
        <v>14987</v>
      </c>
      <c r="J10675" s="238">
        <v>20000000</v>
      </c>
      <c r="K10675" s="124">
        <v>300000000000</v>
      </c>
    </row>
    <row r="10676" spans="3:11" x14ac:dyDescent="0.25">
      <c r="C10676" s="201">
        <v>45797</v>
      </c>
      <c r="D10676" s="217" t="s">
        <v>310</v>
      </c>
      <c r="E10676" s="124">
        <v>66000</v>
      </c>
      <c r="F10676" s="124">
        <v>65950</v>
      </c>
      <c r="G10676" s="124">
        <v>66000</v>
      </c>
      <c r="H10676" s="217">
        <v>39</v>
      </c>
      <c r="I10676" s="124">
        <v>2574000</v>
      </c>
      <c r="J10676" s="238">
        <v>19450000</v>
      </c>
      <c r="K10676" s="124">
        <v>1283700000000</v>
      </c>
    </row>
    <row r="10677" spans="3:11" x14ac:dyDescent="0.25">
      <c r="C10677" s="201">
        <v>45797</v>
      </c>
      <c r="D10677" s="217" t="s">
        <v>310</v>
      </c>
      <c r="E10677" s="124">
        <v>66000</v>
      </c>
      <c r="F10677" s="124">
        <v>65950</v>
      </c>
      <c r="G10677" s="124">
        <v>66000</v>
      </c>
      <c r="H10677" s="217">
        <v>78</v>
      </c>
      <c r="I10677" s="124">
        <v>5148000</v>
      </c>
      <c r="J10677" s="238">
        <v>19450000</v>
      </c>
      <c r="K10677" s="124">
        <v>1283700000000</v>
      </c>
    </row>
    <row r="10678" spans="3:11" x14ac:dyDescent="0.25">
      <c r="C10678" s="201">
        <v>45797</v>
      </c>
      <c r="D10678" s="217" t="s">
        <v>310</v>
      </c>
      <c r="E10678" s="124">
        <v>66000</v>
      </c>
      <c r="F10678" s="124">
        <v>65950</v>
      </c>
      <c r="G10678" s="124">
        <v>66000</v>
      </c>
      <c r="H10678" s="217">
        <v>57</v>
      </c>
      <c r="I10678" s="124">
        <v>3762000</v>
      </c>
      <c r="J10678" s="238">
        <v>19450000</v>
      </c>
      <c r="K10678" s="124">
        <v>1283700000000</v>
      </c>
    </row>
    <row r="10679" spans="3:11" x14ac:dyDescent="0.25">
      <c r="C10679" s="201">
        <v>45797</v>
      </c>
      <c r="D10679" s="217" t="s">
        <v>310</v>
      </c>
      <c r="E10679" s="124">
        <v>66000</v>
      </c>
      <c r="F10679" s="124">
        <v>65950</v>
      </c>
      <c r="G10679" s="124">
        <v>66000</v>
      </c>
      <c r="H10679" s="217">
        <v>23</v>
      </c>
      <c r="I10679" s="124">
        <v>1518000</v>
      </c>
      <c r="J10679" s="238">
        <v>19450000</v>
      </c>
      <c r="K10679" s="124">
        <v>1283700000000</v>
      </c>
    </row>
    <row r="10680" spans="3:11" x14ac:dyDescent="0.25">
      <c r="C10680" s="201">
        <v>45797</v>
      </c>
      <c r="D10680" s="217" t="s">
        <v>312</v>
      </c>
      <c r="E10680" s="124">
        <v>14987</v>
      </c>
      <c r="F10680" s="124">
        <v>15000</v>
      </c>
      <c r="G10680" s="124">
        <v>15000</v>
      </c>
      <c r="H10680" s="217">
        <v>9</v>
      </c>
      <c r="I10680" s="124">
        <v>134883</v>
      </c>
      <c r="J10680" s="238">
        <v>20000000</v>
      </c>
      <c r="K10680" s="124">
        <v>300000000000</v>
      </c>
    </row>
    <row r="10681" spans="3:11" x14ac:dyDescent="0.25">
      <c r="C10681" s="201">
        <v>45797</v>
      </c>
      <c r="D10681" s="217" t="s">
        <v>312</v>
      </c>
      <c r="E10681" s="124">
        <v>14987</v>
      </c>
      <c r="F10681" s="124">
        <v>15000</v>
      </c>
      <c r="G10681" s="124">
        <v>15000</v>
      </c>
      <c r="H10681" s="217">
        <v>1</v>
      </c>
      <c r="I10681" s="124">
        <v>14987</v>
      </c>
      <c r="J10681" s="238">
        <v>20000000</v>
      </c>
      <c r="K10681" s="124">
        <v>300000000000</v>
      </c>
    </row>
    <row r="10682" spans="3:11" x14ac:dyDescent="0.25">
      <c r="C10682" s="201">
        <v>45797</v>
      </c>
      <c r="D10682" s="217" t="s">
        <v>1155</v>
      </c>
      <c r="E10682" s="124">
        <v>21450</v>
      </c>
      <c r="F10682" s="124">
        <v>21450</v>
      </c>
      <c r="G10682" s="124">
        <v>21500</v>
      </c>
      <c r="H10682" s="217">
        <v>10</v>
      </c>
      <c r="I10682" s="124">
        <v>214500</v>
      </c>
      <c r="J10682" s="238">
        <v>2400000</v>
      </c>
      <c r="K10682" s="124">
        <v>51600000000</v>
      </c>
    </row>
    <row r="10683" spans="3:11" x14ac:dyDescent="0.25">
      <c r="C10683" s="201">
        <v>45797</v>
      </c>
      <c r="D10683" s="217" t="s">
        <v>1154</v>
      </c>
      <c r="E10683" s="124">
        <v>22500</v>
      </c>
      <c r="F10683" s="124">
        <v>22500</v>
      </c>
      <c r="G10683" s="124">
        <v>22500</v>
      </c>
      <c r="H10683" s="217">
        <v>1</v>
      </c>
      <c r="I10683" s="124">
        <v>22500</v>
      </c>
      <c r="J10683" s="238">
        <v>600000</v>
      </c>
      <c r="K10683" s="124">
        <v>13500000000</v>
      </c>
    </row>
    <row r="10684" spans="3:11" x14ac:dyDescent="0.25">
      <c r="C10684" s="201">
        <v>45797</v>
      </c>
      <c r="D10684" s="217" t="s">
        <v>312</v>
      </c>
      <c r="E10684" s="124">
        <v>15000</v>
      </c>
      <c r="F10684" s="124">
        <v>15000</v>
      </c>
      <c r="G10684" s="124">
        <v>15000</v>
      </c>
      <c r="H10684" s="217">
        <v>178</v>
      </c>
      <c r="I10684" s="124">
        <v>2670000</v>
      </c>
      <c r="J10684" s="238">
        <v>20000000</v>
      </c>
      <c r="K10684" s="124">
        <v>300000000000</v>
      </c>
    </row>
    <row r="10685" spans="3:11" x14ac:dyDescent="0.25">
      <c r="C10685" s="201">
        <v>45797</v>
      </c>
      <c r="D10685" s="217" t="s">
        <v>312</v>
      </c>
      <c r="E10685" s="124">
        <v>15000</v>
      </c>
      <c r="F10685" s="124">
        <v>15000</v>
      </c>
      <c r="G10685" s="124">
        <v>15000</v>
      </c>
      <c r="H10685" s="217">
        <v>6</v>
      </c>
      <c r="I10685" s="124">
        <v>90000</v>
      </c>
      <c r="J10685" s="238">
        <v>20000000</v>
      </c>
      <c r="K10685" s="124">
        <v>300000000000</v>
      </c>
    </row>
    <row r="10686" spans="3:11" x14ac:dyDescent="0.25">
      <c r="C10686" s="201">
        <v>45797</v>
      </c>
      <c r="D10686" s="217" t="s">
        <v>312</v>
      </c>
      <c r="E10686" s="124">
        <v>15000</v>
      </c>
      <c r="F10686" s="124">
        <v>15000</v>
      </c>
      <c r="G10686" s="124">
        <v>15000</v>
      </c>
      <c r="H10686" s="217">
        <v>50</v>
      </c>
      <c r="I10686" s="124">
        <v>750000</v>
      </c>
      <c r="J10686" s="238">
        <v>20000000</v>
      </c>
      <c r="K10686" s="124">
        <v>300000000000</v>
      </c>
    </row>
    <row r="10687" spans="3:11" x14ac:dyDescent="0.25">
      <c r="C10687" s="201">
        <v>45797</v>
      </c>
      <c r="D10687" s="217" t="s">
        <v>312</v>
      </c>
      <c r="E10687" s="124">
        <v>15000</v>
      </c>
      <c r="F10687" s="124">
        <v>15000</v>
      </c>
      <c r="G10687" s="124">
        <v>15000</v>
      </c>
      <c r="H10687" s="217">
        <v>30</v>
      </c>
      <c r="I10687" s="124">
        <v>450000</v>
      </c>
      <c r="J10687" s="238">
        <v>20000000</v>
      </c>
      <c r="K10687" s="124">
        <v>300000000000</v>
      </c>
    </row>
    <row r="10688" spans="3:11" x14ac:dyDescent="0.25">
      <c r="C10688" s="201">
        <v>45797</v>
      </c>
      <c r="D10688" s="217" t="s">
        <v>1155</v>
      </c>
      <c r="E10688" s="124">
        <v>21500</v>
      </c>
      <c r="F10688" s="124">
        <v>21450</v>
      </c>
      <c r="G10688" s="124">
        <v>21500</v>
      </c>
      <c r="H10688" s="217">
        <v>4</v>
      </c>
      <c r="I10688" s="124">
        <v>86000</v>
      </c>
      <c r="J10688" s="238">
        <v>2400000</v>
      </c>
      <c r="K10688" s="124">
        <v>51600000000</v>
      </c>
    </row>
    <row r="10689" spans="3:11" x14ac:dyDescent="0.25">
      <c r="C10689" s="201">
        <v>45797</v>
      </c>
      <c r="D10689" s="217" t="s">
        <v>1154</v>
      </c>
      <c r="E10689" s="124">
        <v>22500</v>
      </c>
      <c r="F10689" s="124">
        <v>22500</v>
      </c>
      <c r="G10689" s="124">
        <v>22500</v>
      </c>
      <c r="H10689" s="217">
        <v>2</v>
      </c>
      <c r="I10689" s="124">
        <v>45000</v>
      </c>
      <c r="J10689" s="238">
        <v>600000</v>
      </c>
      <c r="K10689" s="124">
        <v>13500000000</v>
      </c>
    </row>
    <row r="10690" spans="3:11" x14ac:dyDescent="0.25">
      <c r="C10690" s="201">
        <v>45797</v>
      </c>
      <c r="D10690" s="217" t="s">
        <v>1154</v>
      </c>
      <c r="E10690" s="124">
        <v>22500</v>
      </c>
      <c r="F10690" s="124">
        <v>22500</v>
      </c>
      <c r="G10690" s="124">
        <v>22500</v>
      </c>
      <c r="H10690" s="217">
        <v>20</v>
      </c>
      <c r="I10690" s="124">
        <v>450000</v>
      </c>
      <c r="J10690" s="238">
        <v>600000</v>
      </c>
      <c r="K10690" s="124">
        <v>13500000000</v>
      </c>
    </row>
    <row r="10691" spans="3:11" x14ac:dyDescent="0.25">
      <c r="C10691" s="201">
        <v>45797</v>
      </c>
      <c r="D10691" s="217" t="s">
        <v>1154</v>
      </c>
      <c r="E10691" s="124">
        <v>22500</v>
      </c>
      <c r="F10691" s="124">
        <v>22500</v>
      </c>
      <c r="G10691" s="124">
        <v>22500</v>
      </c>
      <c r="H10691" s="217">
        <v>1</v>
      </c>
      <c r="I10691" s="124">
        <v>22500</v>
      </c>
      <c r="J10691" s="238">
        <v>600000</v>
      </c>
      <c r="K10691" s="124">
        <v>13500000000</v>
      </c>
    </row>
    <row r="10692" spans="3:11" x14ac:dyDescent="0.25">
      <c r="C10692" s="201">
        <v>45797</v>
      </c>
      <c r="D10692" s="217" t="s">
        <v>1154</v>
      </c>
      <c r="E10692" s="124">
        <v>22500</v>
      </c>
      <c r="F10692" s="124">
        <v>22500</v>
      </c>
      <c r="G10692" s="124">
        <v>22500</v>
      </c>
      <c r="H10692" s="217">
        <v>2</v>
      </c>
      <c r="I10692" s="124">
        <v>45000</v>
      </c>
      <c r="J10692" s="238">
        <v>600000</v>
      </c>
      <c r="K10692" s="124">
        <v>13500000000</v>
      </c>
    </row>
    <row r="10693" spans="3:11" x14ac:dyDescent="0.25">
      <c r="C10693" s="201">
        <v>45797</v>
      </c>
      <c r="D10693" s="217" t="s">
        <v>1154</v>
      </c>
      <c r="E10693" s="124">
        <v>22500</v>
      </c>
      <c r="F10693" s="124">
        <v>22500</v>
      </c>
      <c r="G10693" s="124">
        <v>22500</v>
      </c>
      <c r="H10693" s="217">
        <v>9</v>
      </c>
      <c r="I10693" s="124">
        <v>202500</v>
      </c>
      <c r="J10693" s="238">
        <v>600000</v>
      </c>
      <c r="K10693" s="124">
        <v>13500000000</v>
      </c>
    </row>
    <row r="10694" spans="3:11" x14ac:dyDescent="0.25">
      <c r="C10694" s="201">
        <v>45797</v>
      </c>
      <c r="D10694" s="217" t="s">
        <v>1154</v>
      </c>
      <c r="E10694" s="124">
        <v>22500</v>
      </c>
      <c r="F10694" s="124">
        <v>22500</v>
      </c>
      <c r="G10694" s="124">
        <v>22500</v>
      </c>
      <c r="H10694" s="217">
        <v>5</v>
      </c>
      <c r="I10694" s="124">
        <v>112500</v>
      </c>
      <c r="J10694" s="238">
        <v>600000</v>
      </c>
      <c r="K10694" s="124">
        <v>13500000000</v>
      </c>
    </row>
    <row r="10695" spans="3:11" x14ac:dyDescent="0.25">
      <c r="C10695" s="201">
        <v>45797</v>
      </c>
      <c r="D10695" s="217" t="s">
        <v>1154</v>
      </c>
      <c r="E10695" s="124">
        <v>22500</v>
      </c>
      <c r="F10695" s="124">
        <v>22500</v>
      </c>
      <c r="G10695" s="124">
        <v>22500</v>
      </c>
      <c r="H10695" s="217">
        <v>10</v>
      </c>
      <c r="I10695" s="124">
        <v>225000</v>
      </c>
      <c r="J10695" s="238">
        <v>600000</v>
      </c>
      <c r="K10695" s="124">
        <v>13500000000</v>
      </c>
    </row>
    <row r="10696" spans="3:11" x14ac:dyDescent="0.25">
      <c r="C10696" s="201">
        <v>45798</v>
      </c>
      <c r="D10696" s="217" t="s">
        <v>310</v>
      </c>
      <c r="E10696" s="124">
        <v>66000</v>
      </c>
      <c r="F10696" s="124">
        <v>66000</v>
      </c>
      <c r="G10696" s="124">
        <v>66000</v>
      </c>
      <c r="H10696" s="217">
        <v>3</v>
      </c>
      <c r="I10696" s="124">
        <v>198000</v>
      </c>
      <c r="J10696" s="238">
        <v>19450000</v>
      </c>
      <c r="K10696" s="124">
        <v>1283700000000</v>
      </c>
    </row>
    <row r="10697" spans="3:11" x14ac:dyDescent="0.25">
      <c r="C10697" s="201">
        <v>45798</v>
      </c>
      <c r="D10697" s="217" t="s">
        <v>310</v>
      </c>
      <c r="E10697" s="124">
        <v>66000</v>
      </c>
      <c r="F10697" s="124">
        <v>66000</v>
      </c>
      <c r="G10697" s="124">
        <v>66000</v>
      </c>
      <c r="H10697" s="217">
        <v>70</v>
      </c>
      <c r="I10697" s="124">
        <v>4620000</v>
      </c>
      <c r="J10697" s="238">
        <v>19450000</v>
      </c>
      <c r="K10697" s="124">
        <v>1283700000000</v>
      </c>
    </row>
    <row r="10698" spans="3:11" x14ac:dyDescent="0.25">
      <c r="C10698" s="201">
        <v>45798</v>
      </c>
      <c r="D10698" s="217" t="s">
        <v>310</v>
      </c>
      <c r="E10698" s="124">
        <v>66000</v>
      </c>
      <c r="F10698" s="124">
        <v>66000</v>
      </c>
      <c r="G10698" s="124">
        <v>66000</v>
      </c>
      <c r="H10698" s="217">
        <v>8</v>
      </c>
      <c r="I10698" s="124">
        <v>528000</v>
      </c>
      <c r="J10698" s="238">
        <v>19450000</v>
      </c>
      <c r="K10698" s="124">
        <v>1283700000000</v>
      </c>
    </row>
    <row r="10699" spans="3:11" x14ac:dyDescent="0.25">
      <c r="C10699" s="201">
        <v>45798</v>
      </c>
      <c r="D10699" s="217" t="s">
        <v>310</v>
      </c>
      <c r="E10699" s="124">
        <v>66000</v>
      </c>
      <c r="F10699" s="124">
        <v>66000</v>
      </c>
      <c r="G10699" s="124">
        <v>66000</v>
      </c>
      <c r="H10699" s="217">
        <v>9</v>
      </c>
      <c r="I10699" s="124">
        <v>594000</v>
      </c>
      <c r="J10699" s="238">
        <v>19450000</v>
      </c>
      <c r="K10699" s="124">
        <v>1283700000000</v>
      </c>
    </row>
    <row r="10700" spans="3:11" x14ac:dyDescent="0.25">
      <c r="C10700" s="201">
        <v>45798</v>
      </c>
      <c r="D10700" s="217" t="s">
        <v>310</v>
      </c>
      <c r="E10700" s="124">
        <v>66000</v>
      </c>
      <c r="F10700" s="124">
        <v>66000</v>
      </c>
      <c r="G10700" s="124">
        <v>66000</v>
      </c>
      <c r="H10700" s="217">
        <v>27</v>
      </c>
      <c r="I10700" s="124">
        <v>1782000</v>
      </c>
      <c r="J10700" s="238">
        <v>19450000</v>
      </c>
      <c r="K10700" s="124">
        <v>1283700000000</v>
      </c>
    </row>
    <row r="10701" spans="3:11" x14ac:dyDescent="0.25">
      <c r="C10701" s="201">
        <v>45798</v>
      </c>
      <c r="D10701" s="217" t="s">
        <v>310</v>
      </c>
      <c r="E10701" s="124">
        <v>66000</v>
      </c>
      <c r="F10701" s="124">
        <v>66000</v>
      </c>
      <c r="G10701" s="124">
        <v>66000</v>
      </c>
      <c r="H10701" s="217">
        <v>1</v>
      </c>
      <c r="I10701" s="124">
        <v>66000</v>
      </c>
      <c r="J10701" s="238">
        <v>19450000</v>
      </c>
      <c r="K10701" s="124">
        <v>1283700000000</v>
      </c>
    </row>
    <row r="10702" spans="3:11" x14ac:dyDescent="0.25">
      <c r="C10702" s="201">
        <v>45798</v>
      </c>
      <c r="D10702" s="217" t="s">
        <v>310</v>
      </c>
      <c r="E10702" s="124">
        <v>66000</v>
      </c>
      <c r="F10702" s="124">
        <v>66000</v>
      </c>
      <c r="G10702" s="124">
        <v>66000</v>
      </c>
      <c r="H10702" s="217">
        <v>2</v>
      </c>
      <c r="I10702" s="124">
        <v>132000</v>
      </c>
      <c r="J10702" s="238">
        <v>19450000</v>
      </c>
      <c r="K10702" s="124">
        <v>1283700000000</v>
      </c>
    </row>
    <row r="10703" spans="3:11" x14ac:dyDescent="0.25">
      <c r="C10703" s="201">
        <v>45798</v>
      </c>
      <c r="D10703" s="217" t="s">
        <v>310</v>
      </c>
      <c r="E10703" s="124">
        <v>66000</v>
      </c>
      <c r="F10703" s="124">
        <v>66000</v>
      </c>
      <c r="G10703" s="124">
        <v>66000</v>
      </c>
      <c r="H10703" s="217">
        <v>1</v>
      </c>
      <c r="I10703" s="124">
        <v>66000</v>
      </c>
      <c r="J10703" s="238">
        <v>19450000</v>
      </c>
      <c r="K10703" s="124">
        <v>1283700000000</v>
      </c>
    </row>
    <row r="10704" spans="3:11" x14ac:dyDescent="0.25">
      <c r="C10704" s="201">
        <v>45798</v>
      </c>
      <c r="D10704" s="217" t="s">
        <v>1154</v>
      </c>
      <c r="E10704" s="124">
        <v>22500</v>
      </c>
      <c r="F10704" s="124">
        <v>22500</v>
      </c>
      <c r="G10704" s="124">
        <v>22500</v>
      </c>
      <c r="H10704" s="217">
        <v>1</v>
      </c>
      <c r="I10704" s="124">
        <v>22500</v>
      </c>
      <c r="J10704" s="238">
        <v>600000</v>
      </c>
      <c r="K10704" s="124">
        <v>13500000000</v>
      </c>
    </row>
    <row r="10705" spans="3:11" x14ac:dyDescent="0.25">
      <c r="C10705" s="201">
        <v>45798</v>
      </c>
      <c r="D10705" s="217" t="s">
        <v>312</v>
      </c>
      <c r="E10705" s="124">
        <v>15300</v>
      </c>
      <c r="F10705" s="124">
        <v>15000</v>
      </c>
      <c r="G10705" s="124">
        <v>16000</v>
      </c>
      <c r="H10705" s="217">
        <v>1</v>
      </c>
      <c r="I10705" s="124">
        <v>15300</v>
      </c>
      <c r="J10705" s="238">
        <v>20000000</v>
      </c>
      <c r="K10705" s="124">
        <v>320000000000</v>
      </c>
    </row>
    <row r="10706" spans="3:11" x14ac:dyDescent="0.25">
      <c r="C10706" s="201">
        <v>45798</v>
      </c>
      <c r="D10706" s="217" t="s">
        <v>312</v>
      </c>
      <c r="E10706" s="124">
        <v>15300</v>
      </c>
      <c r="F10706" s="124">
        <v>15000</v>
      </c>
      <c r="G10706" s="124">
        <v>16000</v>
      </c>
      <c r="H10706" s="217">
        <v>33</v>
      </c>
      <c r="I10706" s="124">
        <v>504900</v>
      </c>
      <c r="J10706" s="238">
        <v>20000000</v>
      </c>
      <c r="K10706" s="124">
        <v>320000000000</v>
      </c>
    </row>
    <row r="10707" spans="3:11" x14ac:dyDescent="0.25">
      <c r="C10707" s="201">
        <v>45798</v>
      </c>
      <c r="D10707" s="217" t="s">
        <v>1155</v>
      </c>
      <c r="E10707" s="124">
        <v>21500</v>
      </c>
      <c r="F10707" s="124">
        <v>21500</v>
      </c>
      <c r="G10707" s="124">
        <v>21500</v>
      </c>
      <c r="H10707" s="217">
        <v>1</v>
      </c>
      <c r="I10707" s="124">
        <v>21500</v>
      </c>
      <c r="J10707" s="238">
        <v>2400000</v>
      </c>
      <c r="K10707" s="124">
        <v>51600000000</v>
      </c>
    </row>
    <row r="10708" spans="3:11" x14ac:dyDescent="0.25">
      <c r="C10708" s="201">
        <v>45798</v>
      </c>
      <c r="D10708" s="217" t="s">
        <v>1155</v>
      </c>
      <c r="E10708" s="124">
        <v>21500</v>
      </c>
      <c r="F10708" s="124">
        <v>21500</v>
      </c>
      <c r="G10708" s="124">
        <v>21500</v>
      </c>
      <c r="H10708" s="217">
        <v>1</v>
      </c>
      <c r="I10708" s="124">
        <v>21500</v>
      </c>
      <c r="J10708" s="238">
        <v>2400000</v>
      </c>
      <c r="K10708" s="124">
        <v>51600000000</v>
      </c>
    </row>
    <row r="10709" spans="3:11" x14ac:dyDescent="0.25">
      <c r="C10709" s="201">
        <v>45798</v>
      </c>
      <c r="D10709" s="217" t="s">
        <v>1155</v>
      </c>
      <c r="E10709" s="124">
        <v>21500</v>
      </c>
      <c r="F10709" s="124">
        <v>21500</v>
      </c>
      <c r="G10709" s="124">
        <v>21500</v>
      </c>
      <c r="H10709" s="217">
        <v>28</v>
      </c>
      <c r="I10709" s="124">
        <v>602000</v>
      </c>
      <c r="J10709" s="238">
        <v>2400000</v>
      </c>
      <c r="K10709" s="124">
        <v>51600000000</v>
      </c>
    </row>
    <row r="10710" spans="3:11" x14ac:dyDescent="0.25">
      <c r="C10710" s="201">
        <v>45798</v>
      </c>
      <c r="D10710" s="217" t="s">
        <v>1155</v>
      </c>
      <c r="E10710" s="124">
        <v>21500</v>
      </c>
      <c r="F10710" s="124">
        <v>21500</v>
      </c>
      <c r="G10710" s="124">
        <v>21500</v>
      </c>
      <c r="H10710" s="217">
        <v>1</v>
      </c>
      <c r="I10710" s="124">
        <v>21500</v>
      </c>
      <c r="J10710" s="238">
        <v>2400000</v>
      </c>
      <c r="K10710" s="124">
        <v>51600000000</v>
      </c>
    </row>
    <row r="10711" spans="3:11" x14ac:dyDescent="0.25">
      <c r="C10711" s="201">
        <v>45798</v>
      </c>
      <c r="D10711" s="217" t="s">
        <v>1155</v>
      </c>
      <c r="E10711" s="124">
        <v>21500</v>
      </c>
      <c r="F10711" s="124">
        <v>21500</v>
      </c>
      <c r="G10711" s="124">
        <v>21500</v>
      </c>
      <c r="H10711" s="217">
        <v>1</v>
      </c>
      <c r="I10711" s="124">
        <v>21500</v>
      </c>
      <c r="J10711" s="238">
        <v>2400000</v>
      </c>
      <c r="K10711" s="124">
        <v>51600000000</v>
      </c>
    </row>
    <row r="10712" spans="3:11" x14ac:dyDescent="0.25">
      <c r="C10712" s="201">
        <v>45798</v>
      </c>
      <c r="D10712" s="217" t="s">
        <v>1155</v>
      </c>
      <c r="E10712" s="124">
        <v>21450</v>
      </c>
      <c r="F10712" s="124">
        <v>21500</v>
      </c>
      <c r="G10712" s="124">
        <v>21500</v>
      </c>
      <c r="H10712" s="217">
        <v>6</v>
      </c>
      <c r="I10712" s="124">
        <v>128700</v>
      </c>
      <c r="J10712" s="238">
        <v>2400000</v>
      </c>
      <c r="K10712" s="124">
        <v>51600000000</v>
      </c>
    </row>
    <row r="10713" spans="3:11" x14ac:dyDescent="0.25">
      <c r="C10713" s="201">
        <v>45798</v>
      </c>
      <c r="D10713" s="217" t="s">
        <v>1155</v>
      </c>
      <c r="E10713" s="124">
        <v>21440</v>
      </c>
      <c r="F10713" s="124">
        <v>21500</v>
      </c>
      <c r="G10713" s="124">
        <v>21500</v>
      </c>
      <c r="H10713" s="217">
        <v>2</v>
      </c>
      <c r="I10713" s="124">
        <v>42880</v>
      </c>
      <c r="J10713" s="238">
        <v>2400000</v>
      </c>
      <c r="K10713" s="124">
        <v>51600000000</v>
      </c>
    </row>
    <row r="10714" spans="3:11" x14ac:dyDescent="0.25">
      <c r="C10714" s="201">
        <v>45798</v>
      </c>
      <c r="D10714" s="217" t="s">
        <v>1154</v>
      </c>
      <c r="E10714" s="124">
        <v>22000</v>
      </c>
      <c r="F10714" s="124">
        <v>22500</v>
      </c>
      <c r="G10714" s="124">
        <v>22500</v>
      </c>
      <c r="H10714" s="217">
        <v>5</v>
      </c>
      <c r="I10714" s="124">
        <v>110000</v>
      </c>
      <c r="J10714" s="238">
        <v>600000</v>
      </c>
      <c r="K10714" s="124">
        <v>13500000000</v>
      </c>
    </row>
    <row r="10715" spans="3:11" x14ac:dyDescent="0.25">
      <c r="C10715" s="201">
        <v>45798</v>
      </c>
      <c r="D10715" s="217" t="s">
        <v>1154</v>
      </c>
      <c r="E10715" s="124">
        <v>22000</v>
      </c>
      <c r="F10715" s="124">
        <v>22500</v>
      </c>
      <c r="G10715" s="124">
        <v>22500</v>
      </c>
      <c r="H10715" s="217">
        <v>383</v>
      </c>
      <c r="I10715" s="124">
        <v>8426000</v>
      </c>
      <c r="J10715" s="238">
        <v>600000</v>
      </c>
      <c r="K10715" s="124">
        <v>13500000000</v>
      </c>
    </row>
    <row r="10716" spans="3:11" x14ac:dyDescent="0.25">
      <c r="C10716" s="201">
        <v>45798</v>
      </c>
      <c r="D10716" s="217" t="s">
        <v>310</v>
      </c>
      <c r="E10716" s="124">
        <v>66000</v>
      </c>
      <c r="F10716" s="124">
        <v>66000</v>
      </c>
      <c r="G10716" s="124">
        <v>66000</v>
      </c>
      <c r="H10716" s="217">
        <v>1</v>
      </c>
      <c r="I10716" s="124">
        <v>66000</v>
      </c>
      <c r="J10716" s="238">
        <v>19450000</v>
      </c>
      <c r="K10716" s="124">
        <v>1283700000000</v>
      </c>
    </row>
    <row r="10717" spans="3:11" x14ac:dyDescent="0.25">
      <c r="C10717" s="201">
        <v>45798</v>
      </c>
      <c r="D10717" s="217" t="s">
        <v>312</v>
      </c>
      <c r="E10717" s="124">
        <v>15300</v>
      </c>
      <c r="F10717" s="124">
        <v>15000</v>
      </c>
      <c r="G10717" s="124">
        <v>16000</v>
      </c>
      <c r="H10717" s="217">
        <v>40</v>
      </c>
      <c r="I10717" s="124">
        <v>612000</v>
      </c>
      <c r="J10717" s="238">
        <v>20000000</v>
      </c>
      <c r="K10717" s="124">
        <v>320000000000</v>
      </c>
    </row>
    <row r="10718" spans="3:11" x14ac:dyDescent="0.25">
      <c r="C10718" s="201">
        <v>45798</v>
      </c>
      <c r="D10718" s="217" t="s">
        <v>312</v>
      </c>
      <c r="E10718" s="124">
        <v>15300</v>
      </c>
      <c r="F10718" s="124">
        <v>15000</v>
      </c>
      <c r="G10718" s="124">
        <v>16000</v>
      </c>
      <c r="H10718" s="217">
        <v>4</v>
      </c>
      <c r="I10718" s="124">
        <v>61200</v>
      </c>
      <c r="J10718" s="238">
        <v>20000000</v>
      </c>
      <c r="K10718" s="124">
        <v>320000000000</v>
      </c>
    </row>
    <row r="10719" spans="3:11" x14ac:dyDescent="0.25">
      <c r="C10719" s="201">
        <v>45798</v>
      </c>
      <c r="D10719" s="217" t="s">
        <v>310</v>
      </c>
      <c r="E10719" s="124">
        <v>66000</v>
      </c>
      <c r="F10719" s="124">
        <v>66000</v>
      </c>
      <c r="G10719" s="124">
        <v>66000</v>
      </c>
      <c r="H10719" s="217">
        <v>2</v>
      </c>
      <c r="I10719" s="124">
        <v>132000</v>
      </c>
      <c r="J10719" s="238">
        <v>19450000</v>
      </c>
      <c r="K10719" s="124">
        <v>1283700000000</v>
      </c>
    </row>
    <row r="10720" spans="3:11" x14ac:dyDescent="0.25">
      <c r="C10720" s="201">
        <v>45798</v>
      </c>
      <c r="D10720" s="217" t="s">
        <v>312</v>
      </c>
      <c r="E10720" s="124">
        <v>15300</v>
      </c>
      <c r="F10720" s="124">
        <v>15000</v>
      </c>
      <c r="G10720" s="124">
        <v>16000</v>
      </c>
      <c r="H10720" s="217">
        <v>1</v>
      </c>
      <c r="I10720" s="124">
        <v>15300</v>
      </c>
      <c r="J10720" s="238">
        <v>20000000</v>
      </c>
      <c r="K10720" s="124">
        <v>320000000000</v>
      </c>
    </row>
    <row r="10721" spans="3:11" x14ac:dyDescent="0.25">
      <c r="C10721" s="201">
        <v>45798</v>
      </c>
      <c r="D10721" s="217" t="s">
        <v>1154</v>
      </c>
      <c r="E10721" s="124">
        <v>22100</v>
      </c>
      <c r="F10721" s="124">
        <v>22500</v>
      </c>
      <c r="G10721" s="124">
        <v>22500</v>
      </c>
      <c r="H10721" s="217">
        <v>10</v>
      </c>
      <c r="I10721" s="124">
        <v>221000</v>
      </c>
      <c r="J10721" s="238">
        <v>600000</v>
      </c>
      <c r="K10721" s="124">
        <v>13500000000</v>
      </c>
    </row>
    <row r="10722" spans="3:11" x14ac:dyDescent="0.25">
      <c r="C10722" s="201">
        <v>45798</v>
      </c>
      <c r="D10722" s="217" t="s">
        <v>1154</v>
      </c>
      <c r="E10722" s="124">
        <v>22001</v>
      </c>
      <c r="F10722" s="124">
        <v>22500</v>
      </c>
      <c r="G10722" s="124">
        <v>22500</v>
      </c>
      <c r="H10722" s="217">
        <v>2</v>
      </c>
      <c r="I10722" s="124">
        <v>44002</v>
      </c>
      <c r="J10722" s="238">
        <v>600000</v>
      </c>
      <c r="K10722" s="124">
        <v>13500000000</v>
      </c>
    </row>
    <row r="10723" spans="3:11" x14ac:dyDescent="0.25">
      <c r="C10723" s="201">
        <v>45798</v>
      </c>
      <c r="D10723" s="217" t="s">
        <v>1154</v>
      </c>
      <c r="E10723" s="124">
        <v>22000</v>
      </c>
      <c r="F10723" s="124">
        <v>22500</v>
      </c>
      <c r="G10723" s="124">
        <v>22500</v>
      </c>
      <c r="H10723" s="217">
        <v>3</v>
      </c>
      <c r="I10723" s="124">
        <v>66000</v>
      </c>
      <c r="J10723" s="238">
        <v>600000</v>
      </c>
      <c r="K10723" s="124">
        <v>13500000000</v>
      </c>
    </row>
    <row r="10724" spans="3:11" x14ac:dyDescent="0.25">
      <c r="C10724" s="201">
        <v>45798</v>
      </c>
      <c r="D10724" s="217" t="s">
        <v>312</v>
      </c>
      <c r="E10724" s="124">
        <v>15300</v>
      </c>
      <c r="F10724" s="124">
        <v>15000</v>
      </c>
      <c r="G10724" s="124">
        <v>16000</v>
      </c>
      <c r="H10724" s="217">
        <v>32</v>
      </c>
      <c r="I10724" s="124">
        <v>489600</v>
      </c>
      <c r="J10724" s="238">
        <v>20000000</v>
      </c>
      <c r="K10724" s="124">
        <v>320000000000</v>
      </c>
    </row>
    <row r="10725" spans="3:11" x14ac:dyDescent="0.25">
      <c r="C10725" s="201">
        <v>45798</v>
      </c>
      <c r="D10725" s="217" t="s">
        <v>312</v>
      </c>
      <c r="E10725" s="124">
        <v>15300</v>
      </c>
      <c r="F10725" s="124">
        <v>15000</v>
      </c>
      <c r="G10725" s="124">
        <v>16000</v>
      </c>
      <c r="H10725" s="217">
        <v>1</v>
      </c>
      <c r="I10725" s="124">
        <v>15300</v>
      </c>
      <c r="J10725" s="238">
        <v>20000000</v>
      </c>
      <c r="K10725" s="124">
        <v>320000000000</v>
      </c>
    </row>
    <row r="10726" spans="3:11" x14ac:dyDescent="0.25">
      <c r="C10726" s="201">
        <v>45798</v>
      </c>
      <c r="D10726" s="217" t="s">
        <v>1155</v>
      </c>
      <c r="E10726" s="124">
        <v>21500</v>
      </c>
      <c r="F10726" s="124">
        <v>21500</v>
      </c>
      <c r="G10726" s="124">
        <v>21500</v>
      </c>
      <c r="H10726" s="217">
        <v>23</v>
      </c>
      <c r="I10726" s="124">
        <v>494500</v>
      </c>
      <c r="J10726" s="238">
        <v>2400000</v>
      </c>
      <c r="K10726" s="124">
        <v>51600000000</v>
      </c>
    </row>
    <row r="10727" spans="3:11" x14ac:dyDescent="0.25">
      <c r="C10727" s="201">
        <v>45798</v>
      </c>
      <c r="D10727" s="217" t="s">
        <v>1155</v>
      </c>
      <c r="E10727" s="124">
        <v>21500</v>
      </c>
      <c r="F10727" s="124">
        <v>21500</v>
      </c>
      <c r="G10727" s="124">
        <v>21500</v>
      </c>
      <c r="H10727" s="217">
        <v>2</v>
      </c>
      <c r="I10727" s="124">
        <v>43000</v>
      </c>
      <c r="J10727" s="238">
        <v>2400000</v>
      </c>
      <c r="K10727" s="124">
        <v>51600000000</v>
      </c>
    </row>
    <row r="10728" spans="3:11" x14ac:dyDescent="0.25">
      <c r="C10728" s="201">
        <v>45798</v>
      </c>
      <c r="D10728" s="217" t="s">
        <v>312</v>
      </c>
      <c r="E10728" s="124">
        <v>15200</v>
      </c>
      <c r="F10728" s="124">
        <v>15000</v>
      </c>
      <c r="G10728" s="124">
        <v>16000</v>
      </c>
      <c r="H10728" s="217">
        <v>2</v>
      </c>
      <c r="I10728" s="124">
        <v>30400</v>
      </c>
      <c r="J10728" s="238">
        <v>20000000</v>
      </c>
      <c r="K10728" s="124">
        <v>320000000000</v>
      </c>
    </row>
    <row r="10729" spans="3:11" x14ac:dyDescent="0.25">
      <c r="C10729" s="201">
        <v>45798</v>
      </c>
      <c r="D10729" s="217" t="s">
        <v>312</v>
      </c>
      <c r="E10729" s="124">
        <v>15300</v>
      </c>
      <c r="F10729" s="124">
        <v>15000</v>
      </c>
      <c r="G10729" s="124">
        <v>16000</v>
      </c>
      <c r="H10729" s="217">
        <v>8</v>
      </c>
      <c r="I10729" s="124">
        <v>122400</v>
      </c>
      <c r="J10729" s="238">
        <v>20000000</v>
      </c>
      <c r="K10729" s="124">
        <v>320000000000</v>
      </c>
    </row>
    <row r="10730" spans="3:11" x14ac:dyDescent="0.25">
      <c r="C10730" s="201">
        <v>45798</v>
      </c>
      <c r="D10730" s="217" t="s">
        <v>1155</v>
      </c>
      <c r="E10730" s="124">
        <v>21500</v>
      </c>
      <c r="F10730" s="124">
        <v>21500</v>
      </c>
      <c r="G10730" s="124">
        <v>21500</v>
      </c>
      <c r="H10730" s="217">
        <v>80</v>
      </c>
      <c r="I10730" s="124">
        <v>1720000</v>
      </c>
      <c r="J10730" s="238">
        <v>2400000</v>
      </c>
      <c r="K10730" s="124">
        <v>51600000000</v>
      </c>
    </row>
    <row r="10731" spans="3:11" x14ac:dyDescent="0.25">
      <c r="C10731" s="201">
        <v>45798</v>
      </c>
      <c r="D10731" s="217" t="s">
        <v>1155</v>
      </c>
      <c r="E10731" s="124">
        <v>21500</v>
      </c>
      <c r="F10731" s="124">
        <v>21500</v>
      </c>
      <c r="G10731" s="124">
        <v>21500</v>
      </c>
      <c r="H10731" s="217">
        <v>2</v>
      </c>
      <c r="I10731" s="124">
        <v>43000</v>
      </c>
      <c r="J10731" s="238">
        <v>2400000</v>
      </c>
      <c r="K10731" s="124">
        <v>51600000000</v>
      </c>
    </row>
    <row r="10732" spans="3:11" x14ac:dyDescent="0.25">
      <c r="C10732" s="201">
        <v>45798</v>
      </c>
      <c r="D10732" s="217" t="s">
        <v>310</v>
      </c>
      <c r="E10732" s="124">
        <v>66000</v>
      </c>
      <c r="F10732" s="124">
        <v>66000</v>
      </c>
      <c r="G10732" s="124">
        <v>66000</v>
      </c>
      <c r="H10732" s="217">
        <v>1</v>
      </c>
      <c r="I10732" s="124">
        <v>66000</v>
      </c>
      <c r="J10732" s="238">
        <v>19450000</v>
      </c>
      <c r="K10732" s="124">
        <v>1283700000000</v>
      </c>
    </row>
    <row r="10733" spans="3:11" x14ac:dyDescent="0.25">
      <c r="C10733" s="201">
        <v>45798</v>
      </c>
      <c r="D10733" s="217" t="s">
        <v>1155</v>
      </c>
      <c r="E10733" s="124">
        <v>21500</v>
      </c>
      <c r="F10733" s="124">
        <v>21500</v>
      </c>
      <c r="G10733" s="124">
        <v>21500</v>
      </c>
      <c r="H10733" s="217">
        <v>1</v>
      </c>
      <c r="I10733" s="124">
        <v>21500</v>
      </c>
      <c r="J10733" s="238">
        <v>2400000</v>
      </c>
      <c r="K10733" s="124">
        <v>51600000000</v>
      </c>
    </row>
    <row r="10734" spans="3:11" x14ac:dyDescent="0.25">
      <c r="C10734" s="201">
        <v>45798</v>
      </c>
      <c r="D10734" s="217" t="s">
        <v>312</v>
      </c>
      <c r="E10734" s="124">
        <v>15300</v>
      </c>
      <c r="F10734" s="124">
        <v>15000</v>
      </c>
      <c r="G10734" s="124">
        <v>16000</v>
      </c>
      <c r="H10734" s="217">
        <v>2</v>
      </c>
      <c r="I10734" s="124">
        <v>30600</v>
      </c>
      <c r="J10734" s="238">
        <v>20000000</v>
      </c>
      <c r="K10734" s="124">
        <v>320000000000</v>
      </c>
    </row>
    <row r="10735" spans="3:11" x14ac:dyDescent="0.25">
      <c r="C10735" s="201">
        <v>45798</v>
      </c>
      <c r="D10735" s="217" t="s">
        <v>312</v>
      </c>
      <c r="E10735" s="124">
        <v>15000</v>
      </c>
      <c r="F10735" s="124">
        <v>15000</v>
      </c>
      <c r="G10735" s="124">
        <v>16000</v>
      </c>
      <c r="H10735" s="217">
        <v>1</v>
      </c>
      <c r="I10735" s="124">
        <v>15000</v>
      </c>
      <c r="J10735" s="238">
        <v>20000000</v>
      </c>
      <c r="K10735" s="124">
        <v>320000000000</v>
      </c>
    </row>
    <row r="10736" spans="3:11" x14ac:dyDescent="0.25">
      <c r="C10736" s="201">
        <v>45798</v>
      </c>
      <c r="D10736" s="217" t="s">
        <v>1154</v>
      </c>
      <c r="E10736" s="124">
        <v>22500</v>
      </c>
      <c r="F10736" s="124">
        <v>22500</v>
      </c>
      <c r="G10736" s="124">
        <v>22500</v>
      </c>
      <c r="H10736" s="217">
        <v>1</v>
      </c>
      <c r="I10736" s="124">
        <v>22500</v>
      </c>
      <c r="J10736" s="238">
        <v>600000</v>
      </c>
      <c r="K10736" s="124">
        <v>13500000000</v>
      </c>
    </row>
    <row r="10737" spans="3:11" x14ac:dyDescent="0.25">
      <c r="C10737" s="201">
        <v>45798</v>
      </c>
      <c r="D10737" s="217" t="s">
        <v>1155</v>
      </c>
      <c r="E10737" s="124">
        <v>21500</v>
      </c>
      <c r="F10737" s="124">
        <v>21500</v>
      </c>
      <c r="G10737" s="124">
        <v>21500</v>
      </c>
      <c r="H10737" s="217">
        <v>20</v>
      </c>
      <c r="I10737" s="124">
        <v>430000</v>
      </c>
      <c r="J10737" s="238">
        <v>2400000</v>
      </c>
      <c r="K10737" s="124">
        <v>51600000000</v>
      </c>
    </row>
    <row r="10738" spans="3:11" x14ac:dyDescent="0.25">
      <c r="C10738" s="201">
        <v>45798</v>
      </c>
      <c r="D10738" s="217" t="s">
        <v>1155</v>
      </c>
      <c r="E10738" s="124">
        <v>21500</v>
      </c>
      <c r="F10738" s="124">
        <v>21500</v>
      </c>
      <c r="G10738" s="124">
        <v>21500</v>
      </c>
      <c r="H10738" s="217">
        <v>1</v>
      </c>
      <c r="I10738" s="124">
        <v>21500</v>
      </c>
      <c r="J10738" s="238">
        <v>2400000</v>
      </c>
      <c r="K10738" s="124">
        <v>51600000000</v>
      </c>
    </row>
    <row r="10739" spans="3:11" x14ac:dyDescent="0.25">
      <c r="C10739" s="201">
        <v>45798</v>
      </c>
      <c r="D10739" s="217" t="s">
        <v>310</v>
      </c>
      <c r="E10739" s="124">
        <v>66000</v>
      </c>
      <c r="F10739" s="124">
        <v>66000</v>
      </c>
      <c r="G10739" s="124">
        <v>66000</v>
      </c>
      <c r="H10739" s="217">
        <v>1</v>
      </c>
      <c r="I10739" s="124">
        <v>66000</v>
      </c>
      <c r="J10739" s="238">
        <v>19450000</v>
      </c>
      <c r="K10739" s="124">
        <v>1283700000000</v>
      </c>
    </row>
    <row r="10740" spans="3:11" x14ac:dyDescent="0.25">
      <c r="C10740" s="201">
        <v>45798</v>
      </c>
      <c r="D10740" s="217" t="s">
        <v>312</v>
      </c>
      <c r="E10740" s="124">
        <v>15300</v>
      </c>
      <c r="F10740" s="124">
        <v>15000</v>
      </c>
      <c r="G10740" s="124">
        <v>16000</v>
      </c>
      <c r="H10740" s="217">
        <v>2</v>
      </c>
      <c r="I10740" s="124">
        <v>30600</v>
      </c>
      <c r="J10740" s="238">
        <v>20000000</v>
      </c>
      <c r="K10740" s="124">
        <v>320000000000</v>
      </c>
    </row>
    <row r="10741" spans="3:11" x14ac:dyDescent="0.25">
      <c r="C10741" s="201">
        <v>45798</v>
      </c>
      <c r="D10741" s="217" t="s">
        <v>310</v>
      </c>
      <c r="E10741" s="124">
        <v>66000</v>
      </c>
      <c r="F10741" s="124">
        <v>66000</v>
      </c>
      <c r="G10741" s="124">
        <v>66000</v>
      </c>
      <c r="H10741" s="217">
        <v>1</v>
      </c>
      <c r="I10741" s="124">
        <v>66000</v>
      </c>
      <c r="J10741" s="238">
        <v>19450000</v>
      </c>
      <c r="K10741" s="124">
        <v>1283700000000</v>
      </c>
    </row>
    <row r="10742" spans="3:11" x14ac:dyDescent="0.25">
      <c r="C10742" s="201">
        <v>45798</v>
      </c>
      <c r="D10742" s="217" t="s">
        <v>312</v>
      </c>
      <c r="E10742" s="124">
        <v>15300</v>
      </c>
      <c r="F10742" s="124">
        <v>15000</v>
      </c>
      <c r="G10742" s="124">
        <v>16000</v>
      </c>
      <c r="H10742" s="217">
        <v>1</v>
      </c>
      <c r="I10742" s="124">
        <v>15300</v>
      </c>
      <c r="J10742" s="238">
        <v>20000000</v>
      </c>
      <c r="K10742" s="124">
        <v>320000000000</v>
      </c>
    </row>
    <row r="10743" spans="3:11" x14ac:dyDescent="0.25">
      <c r="C10743" s="201">
        <v>45798</v>
      </c>
      <c r="D10743" s="217" t="s">
        <v>312</v>
      </c>
      <c r="E10743" s="124">
        <v>15300</v>
      </c>
      <c r="F10743" s="124">
        <v>15000</v>
      </c>
      <c r="G10743" s="124">
        <v>16000</v>
      </c>
      <c r="H10743" s="217">
        <v>1</v>
      </c>
      <c r="I10743" s="124">
        <v>15300</v>
      </c>
      <c r="J10743" s="238">
        <v>20000000</v>
      </c>
      <c r="K10743" s="124">
        <v>320000000000</v>
      </c>
    </row>
    <row r="10744" spans="3:11" x14ac:dyDescent="0.25">
      <c r="C10744" s="201">
        <v>45798</v>
      </c>
      <c r="D10744" s="217" t="s">
        <v>1155</v>
      </c>
      <c r="E10744" s="124">
        <v>21500</v>
      </c>
      <c r="F10744" s="124">
        <v>21500</v>
      </c>
      <c r="G10744" s="124">
        <v>21500</v>
      </c>
      <c r="H10744" s="217">
        <v>23</v>
      </c>
      <c r="I10744" s="124">
        <v>494500</v>
      </c>
      <c r="J10744" s="238">
        <v>2400000</v>
      </c>
      <c r="K10744" s="124">
        <v>51600000000</v>
      </c>
    </row>
    <row r="10745" spans="3:11" x14ac:dyDescent="0.25">
      <c r="C10745" s="201">
        <v>45798</v>
      </c>
      <c r="D10745" s="217" t="s">
        <v>312</v>
      </c>
      <c r="E10745" s="124">
        <v>15300</v>
      </c>
      <c r="F10745" s="124">
        <v>15000</v>
      </c>
      <c r="G10745" s="124">
        <v>16000</v>
      </c>
      <c r="H10745" s="217">
        <v>32</v>
      </c>
      <c r="I10745" s="124">
        <v>489600</v>
      </c>
      <c r="J10745" s="238">
        <v>20000000</v>
      </c>
      <c r="K10745" s="124">
        <v>320000000000</v>
      </c>
    </row>
    <row r="10746" spans="3:11" x14ac:dyDescent="0.25">
      <c r="C10746" s="201">
        <v>45798</v>
      </c>
      <c r="D10746" s="217" t="s">
        <v>1154</v>
      </c>
      <c r="E10746" s="124">
        <v>22500</v>
      </c>
      <c r="F10746" s="124">
        <v>22500</v>
      </c>
      <c r="G10746" s="124">
        <v>22500</v>
      </c>
      <c r="H10746" s="217">
        <v>22</v>
      </c>
      <c r="I10746" s="124">
        <v>495000</v>
      </c>
      <c r="J10746" s="238">
        <v>600000</v>
      </c>
      <c r="K10746" s="124">
        <v>13500000000</v>
      </c>
    </row>
    <row r="10747" spans="3:11" x14ac:dyDescent="0.25">
      <c r="C10747" s="201">
        <v>45798</v>
      </c>
      <c r="D10747" s="217" t="s">
        <v>310</v>
      </c>
      <c r="E10747" s="124">
        <v>66000</v>
      </c>
      <c r="F10747" s="124">
        <v>66000</v>
      </c>
      <c r="G10747" s="124">
        <v>66000</v>
      </c>
      <c r="H10747" s="217">
        <v>46</v>
      </c>
      <c r="I10747" s="124">
        <v>3036000</v>
      </c>
      <c r="J10747" s="238">
        <v>19450000</v>
      </c>
      <c r="K10747" s="124">
        <v>1283700000000</v>
      </c>
    </row>
    <row r="10748" spans="3:11" x14ac:dyDescent="0.25">
      <c r="C10748" s="201">
        <v>45798</v>
      </c>
      <c r="D10748" s="217" t="s">
        <v>312</v>
      </c>
      <c r="E10748" s="124">
        <v>15300</v>
      </c>
      <c r="F10748" s="124">
        <v>15000</v>
      </c>
      <c r="G10748" s="124">
        <v>16000</v>
      </c>
      <c r="H10748" s="217">
        <v>78</v>
      </c>
      <c r="I10748" s="124">
        <v>1193400</v>
      </c>
      <c r="J10748" s="238">
        <v>20000000</v>
      </c>
      <c r="K10748" s="124">
        <v>320000000000</v>
      </c>
    </row>
    <row r="10749" spans="3:11" x14ac:dyDescent="0.25">
      <c r="C10749" s="201">
        <v>45798</v>
      </c>
      <c r="D10749" s="217" t="s">
        <v>312</v>
      </c>
      <c r="E10749" s="124">
        <v>15300</v>
      </c>
      <c r="F10749" s="124">
        <v>15000</v>
      </c>
      <c r="G10749" s="124">
        <v>16000</v>
      </c>
      <c r="H10749" s="217">
        <v>50</v>
      </c>
      <c r="I10749" s="124">
        <v>765000</v>
      </c>
      <c r="J10749" s="238">
        <v>20000000</v>
      </c>
      <c r="K10749" s="124">
        <v>320000000000</v>
      </c>
    </row>
    <row r="10750" spans="3:11" x14ac:dyDescent="0.25">
      <c r="C10750" s="201">
        <v>45798</v>
      </c>
      <c r="D10750" s="217" t="s">
        <v>312</v>
      </c>
      <c r="E10750" s="124">
        <v>15300</v>
      </c>
      <c r="F10750" s="124">
        <v>15000</v>
      </c>
      <c r="G10750" s="124">
        <v>16000</v>
      </c>
      <c r="H10750" s="217">
        <v>5</v>
      </c>
      <c r="I10750" s="124">
        <v>76500</v>
      </c>
      <c r="J10750" s="238">
        <v>20000000</v>
      </c>
      <c r="K10750" s="124">
        <v>320000000000</v>
      </c>
    </row>
    <row r="10751" spans="3:11" x14ac:dyDescent="0.25">
      <c r="C10751" s="201">
        <v>45798</v>
      </c>
      <c r="D10751" s="217" t="s">
        <v>312</v>
      </c>
      <c r="E10751" s="124">
        <v>16000</v>
      </c>
      <c r="F10751" s="124">
        <v>15000</v>
      </c>
      <c r="G10751" s="124">
        <v>16000</v>
      </c>
      <c r="H10751" s="217">
        <v>6</v>
      </c>
      <c r="I10751" s="124">
        <v>96000</v>
      </c>
      <c r="J10751" s="238">
        <v>20000000</v>
      </c>
      <c r="K10751" s="124">
        <v>320000000000</v>
      </c>
    </row>
    <row r="10752" spans="3:11" x14ac:dyDescent="0.25">
      <c r="C10752" s="201">
        <v>45798</v>
      </c>
      <c r="D10752" s="217" t="s">
        <v>1154</v>
      </c>
      <c r="E10752" s="124">
        <v>22500</v>
      </c>
      <c r="F10752" s="124">
        <v>22500</v>
      </c>
      <c r="G10752" s="124">
        <v>22500</v>
      </c>
      <c r="H10752" s="217">
        <v>2</v>
      </c>
      <c r="I10752" s="124">
        <v>45000</v>
      </c>
      <c r="J10752" s="238">
        <v>600000</v>
      </c>
      <c r="K10752" s="124">
        <v>13500000000</v>
      </c>
    </row>
    <row r="10753" spans="3:11" x14ac:dyDescent="0.25">
      <c r="C10753" s="201">
        <v>45798</v>
      </c>
      <c r="D10753" s="217" t="s">
        <v>310</v>
      </c>
      <c r="E10753" s="124">
        <v>66000</v>
      </c>
      <c r="F10753" s="124">
        <v>66000</v>
      </c>
      <c r="G10753" s="124">
        <v>66000</v>
      </c>
      <c r="H10753" s="217">
        <v>2</v>
      </c>
      <c r="I10753" s="124">
        <v>132000</v>
      </c>
      <c r="J10753" s="238">
        <v>19450000</v>
      </c>
      <c r="K10753" s="124">
        <v>1283700000000</v>
      </c>
    </row>
    <row r="10754" spans="3:11" x14ac:dyDescent="0.25">
      <c r="C10754" s="201">
        <v>45798</v>
      </c>
      <c r="D10754" s="217" t="s">
        <v>1154</v>
      </c>
      <c r="E10754" s="124">
        <v>22500</v>
      </c>
      <c r="F10754" s="124">
        <v>22500</v>
      </c>
      <c r="G10754" s="124">
        <v>22500</v>
      </c>
      <c r="H10754" s="217">
        <v>4</v>
      </c>
      <c r="I10754" s="124">
        <v>90000</v>
      </c>
      <c r="J10754" s="238">
        <v>600000</v>
      </c>
      <c r="K10754" s="124">
        <v>13500000000</v>
      </c>
    </row>
    <row r="10755" spans="3:11" x14ac:dyDescent="0.25">
      <c r="C10755" s="201">
        <v>45799</v>
      </c>
      <c r="D10755" s="217" t="s">
        <v>310</v>
      </c>
      <c r="E10755" s="124">
        <v>66000</v>
      </c>
      <c r="F10755" s="124">
        <v>66000</v>
      </c>
      <c r="G10755" s="124">
        <v>71625.16</v>
      </c>
      <c r="H10755" s="217">
        <v>2</v>
      </c>
      <c r="I10755" s="124">
        <v>132000</v>
      </c>
      <c r="J10755" s="238">
        <v>19450000</v>
      </c>
      <c r="K10755" s="124">
        <v>1393109362000</v>
      </c>
    </row>
    <row r="10756" spans="3:11" x14ac:dyDescent="0.25">
      <c r="C10756" s="201">
        <v>45799</v>
      </c>
      <c r="D10756" s="217" t="s">
        <v>310</v>
      </c>
      <c r="E10756" s="124">
        <v>66000</v>
      </c>
      <c r="F10756" s="124">
        <v>66000</v>
      </c>
      <c r="G10756" s="124">
        <v>71625.16</v>
      </c>
      <c r="H10756" s="217">
        <v>1</v>
      </c>
      <c r="I10756" s="124">
        <v>66000</v>
      </c>
      <c r="J10756" s="238">
        <v>19450000</v>
      </c>
      <c r="K10756" s="124">
        <v>1393109362000</v>
      </c>
    </row>
    <row r="10757" spans="3:11" x14ac:dyDescent="0.25">
      <c r="C10757" s="201">
        <v>45799</v>
      </c>
      <c r="D10757" s="217" t="s">
        <v>310</v>
      </c>
      <c r="E10757" s="124">
        <v>66000</v>
      </c>
      <c r="F10757" s="124">
        <v>66000</v>
      </c>
      <c r="G10757" s="124">
        <v>71625.16</v>
      </c>
      <c r="H10757" s="217">
        <v>112</v>
      </c>
      <c r="I10757" s="124">
        <v>7392000</v>
      </c>
      <c r="J10757" s="238">
        <v>19450000</v>
      </c>
      <c r="K10757" s="124">
        <v>1393109362000</v>
      </c>
    </row>
    <row r="10758" spans="3:11" x14ac:dyDescent="0.25">
      <c r="C10758" s="201">
        <v>45799</v>
      </c>
      <c r="D10758" s="217" t="s">
        <v>1154</v>
      </c>
      <c r="E10758" s="124">
        <v>22500</v>
      </c>
      <c r="F10758" s="124">
        <v>22500</v>
      </c>
      <c r="G10758" s="124">
        <v>22000</v>
      </c>
      <c r="H10758" s="217">
        <v>2</v>
      </c>
      <c r="I10758" s="124">
        <v>45000</v>
      </c>
      <c r="J10758" s="238">
        <v>600000</v>
      </c>
      <c r="K10758" s="124">
        <v>13200000000</v>
      </c>
    </row>
    <row r="10759" spans="3:11" x14ac:dyDescent="0.25">
      <c r="C10759" s="201">
        <v>45799</v>
      </c>
      <c r="D10759" s="217" t="s">
        <v>1154</v>
      </c>
      <c r="E10759" s="124">
        <v>22500</v>
      </c>
      <c r="F10759" s="124">
        <v>22500</v>
      </c>
      <c r="G10759" s="124">
        <v>22000</v>
      </c>
      <c r="H10759" s="217">
        <v>11</v>
      </c>
      <c r="I10759" s="124">
        <v>247500</v>
      </c>
      <c r="J10759" s="238">
        <v>600000</v>
      </c>
      <c r="K10759" s="124">
        <v>13200000000</v>
      </c>
    </row>
    <row r="10760" spans="3:11" x14ac:dyDescent="0.25">
      <c r="C10760" s="201">
        <v>45799</v>
      </c>
      <c r="D10760" s="217" t="s">
        <v>1154</v>
      </c>
      <c r="E10760" s="124">
        <v>22500</v>
      </c>
      <c r="F10760" s="124">
        <v>22500</v>
      </c>
      <c r="G10760" s="124">
        <v>22000</v>
      </c>
      <c r="H10760" s="217">
        <v>1</v>
      </c>
      <c r="I10760" s="124">
        <v>22500</v>
      </c>
      <c r="J10760" s="238">
        <v>600000</v>
      </c>
      <c r="K10760" s="124">
        <v>13200000000</v>
      </c>
    </row>
    <row r="10761" spans="3:11" x14ac:dyDescent="0.25">
      <c r="C10761" s="201">
        <v>45799</v>
      </c>
      <c r="D10761" s="217" t="s">
        <v>1154</v>
      </c>
      <c r="E10761" s="124">
        <v>22500</v>
      </c>
      <c r="F10761" s="124">
        <v>22500</v>
      </c>
      <c r="G10761" s="124">
        <v>22000</v>
      </c>
      <c r="H10761" s="217">
        <v>3</v>
      </c>
      <c r="I10761" s="124">
        <v>67500</v>
      </c>
      <c r="J10761" s="238">
        <v>600000</v>
      </c>
      <c r="K10761" s="124">
        <v>13200000000</v>
      </c>
    </row>
    <row r="10762" spans="3:11" x14ac:dyDescent="0.25">
      <c r="C10762" s="201">
        <v>45799</v>
      </c>
      <c r="D10762" s="217" t="s">
        <v>312</v>
      </c>
      <c r="E10762" s="124">
        <v>15998.99</v>
      </c>
      <c r="F10762" s="124">
        <v>16000</v>
      </c>
      <c r="G10762" s="124">
        <v>15900</v>
      </c>
      <c r="H10762" s="217">
        <v>30</v>
      </c>
      <c r="I10762" s="124">
        <v>479969.7</v>
      </c>
      <c r="J10762" s="238">
        <v>20000000</v>
      </c>
      <c r="K10762" s="124">
        <v>318000000000</v>
      </c>
    </row>
    <row r="10763" spans="3:11" x14ac:dyDescent="0.25">
      <c r="C10763" s="201">
        <v>45799</v>
      </c>
      <c r="D10763" s="217" t="s">
        <v>312</v>
      </c>
      <c r="E10763" s="124">
        <v>15998.99</v>
      </c>
      <c r="F10763" s="124">
        <v>16000</v>
      </c>
      <c r="G10763" s="124">
        <v>15900</v>
      </c>
      <c r="H10763" s="217">
        <v>5</v>
      </c>
      <c r="I10763" s="124">
        <v>79994.95</v>
      </c>
      <c r="J10763" s="238">
        <v>20000000</v>
      </c>
      <c r="K10763" s="124">
        <v>318000000000</v>
      </c>
    </row>
    <row r="10764" spans="3:11" x14ac:dyDescent="0.25">
      <c r="C10764" s="201">
        <v>45799</v>
      </c>
      <c r="D10764" s="217" t="s">
        <v>312</v>
      </c>
      <c r="E10764" s="124">
        <v>15998.99</v>
      </c>
      <c r="F10764" s="124">
        <v>16000</v>
      </c>
      <c r="G10764" s="124">
        <v>15900</v>
      </c>
      <c r="H10764" s="217">
        <v>16</v>
      </c>
      <c r="I10764" s="124">
        <v>255983.84</v>
      </c>
      <c r="J10764" s="238">
        <v>20000000</v>
      </c>
      <c r="K10764" s="124">
        <v>318000000000</v>
      </c>
    </row>
    <row r="10765" spans="3:11" x14ac:dyDescent="0.25">
      <c r="C10765" s="201">
        <v>45799</v>
      </c>
      <c r="D10765" s="217" t="s">
        <v>312</v>
      </c>
      <c r="E10765" s="124">
        <v>15998.99</v>
      </c>
      <c r="F10765" s="124">
        <v>16000</v>
      </c>
      <c r="G10765" s="124">
        <v>15900</v>
      </c>
      <c r="H10765" s="217">
        <v>3</v>
      </c>
      <c r="I10765" s="124">
        <v>47996.97</v>
      </c>
      <c r="J10765" s="238">
        <v>20000000</v>
      </c>
      <c r="K10765" s="124">
        <v>318000000000</v>
      </c>
    </row>
    <row r="10766" spans="3:11" x14ac:dyDescent="0.25">
      <c r="C10766" s="201">
        <v>45799</v>
      </c>
      <c r="D10766" s="217" t="s">
        <v>312</v>
      </c>
      <c r="E10766" s="124">
        <v>15998.99</v>
      </c>
      <c r="F10766" s="124">
        <v>16000</v>
      </c>
      <c r="G10766" s="124">
        <v>15900</v>
      </c>
      <c r="H10766" s="217">
        <v>3</v>
      </c>
      <c r="I10766" s="124">
        <v>47996.97</v>
      </c>
      <c r="J10766" s="238">
        <v>20000000</v>
      </c>
      <c r="K10766" s="124">
        <v>318000000000</v>
      </c>
    </row>
    <row r="10767" spans="3:11" x14ac:dyDescent="0.25">
      <c r="C10767" s="201">
        <v>45799</v>
      </c>
      <c r="D10767" s="217" t="s">
        <v>1155</v>
      </c>
      <c r="E10767" s="124">
        <v>21500</v>
      </c>
      <c r="F10767" s="124">
        <v>21500</v>
      </c>
      <c r="G10767" s="124">
        <v>22000</v>
      </c>
      <c r="H10767" s="217">
        <v>2</v>
      </c>
      <c r="I10767" s="124">
        <v>43000</v>
      </c>
      <c r="J10767" s="238">
        <v>2400000</v>
      </c>
      <c r="K10767" s="124">
        <v>52800000000</v>
      </c>
    </row>
    <row r="10768" spans="3:11" x14ac:dyDescent="0.25">
      <c r="C10768" s="201">
        <v>45799</v>
      </c>
      <c r="D10768" s="217" t="s">
        <v>1155</v>
      </c>
      <c r="E10768" s="124">
        <v>21500</v>
      </c>
      <c r="F10768" s="124">
        <v>21500</v>
      </c>
      <c r="G10768" s="124">
        <v>22000</v>
      </c>
      <c r="H10768" s="217">
        <v>61</v>
      </c>
      <c r="I10768" s="124">
        <v>1311500</v>
      </c>
      <c r="J10768" s="238">
        <v>2400000</v>
      </c>
      <c r="K10768" s="124">
        <v>52800000000</v>
      </c>
    </row>
    <row r="10769" spans="3:11" x14ac:dyDescent="0.25">
      <c r="C10769" s="201">
        <v>45799</v>
      </c>
      <c r="D10769" s="217" t="s">
        <v>1155</v>
      </c>
      <c r="E10769" s="124">
        <v>21500</v>
      </c>
      <c r="F10769" s="124">
        <v>21500</v>
      </c>
      <c r="G10769" s="124">
        <v>22000</v>
      </c>
      <c r="H10769" s="217">
        <v>9</v>
      </c>
      <c r="I10769" s="124">
        <v>193500</v>
      </c>
      <c r="J10769" s="238">
        <v>2400000</v>
      </c>
      <c r="K10769" s="124">
        <v>52800000000</v>
      </c>
    </row>
    <row r="10770" spans="3:11" x14ac:dyDescent="0.25">
      <c r="C10770" s="201">
        <v>45799</v>
      </c>
      <c r="D10770" s="217" t="s">
        <v>1155</v>
      </c>
      <c r="E10770" s="124">
        <v>21500</v>
      </c>
      <c r="F10770" s="124">
        <v>21500</v>
      </c>
      <c r="G10770" s="124">
        <v>22000</v>
      </c>
      <c r="H10770" s="217">
        <v>5</v>
      </c>
      <c r="I10770" s="124">
        <v>107500</v>
      </c>
      <c r="J10770" s="238">
        <v>2400000</v>
      </c>
      <c r="K10770" s="124">
        <v>52800000000</v>
      </c>
    </row>
    <row r="10771" spans="3:11" x14ac:dyDescent="0.25">
      <c r="C10771" s="201">
        <v>45799</v>
      </c>
      <c r="D10771" s="217" t="s">
        <v>312</v>
      </c>
      <c r="E10771" s="124">
        <v>15999</v>
      </c>
      <c r="F10771" s="124">
        <v>16000</v>
      </c>
      <c r="G10771" s="124">
        <v>15900</v>
      </c>
      <c r="H10771" s="217">
        <v>60</v>
      </c>
      <c r="I10771" s="124">
        <v>959940</v>
      </c>
      <c r="J10771" s="238">
        <v>20000000</v>
      </c>
      <c r="K10771" s="124">
        <v>318000000000</v>
      </c>
    </row>
    <row r="10772" spans="3:11" x14ac:dyDescent="0.25">
      <c r="C10772" s="201">
        <v>45799</v>
      </c>
      <c r="D10772" s="217" t="s">
        <v>1154</v>
      </c>
      <c r="E10772" s="124">
        <v>22500</v>
      </c>
      <c r="F10772" s="124">
        <v>22500</v>
      </c>
      <c r="G10772" s="124">
        <v>22000</v>
      </c>
      <c r="H10772" s="217">
        <v>1</v>
      </c>
      <c r="I10772" s="124">
        <v>22500</v>
      </c>
      <c r="J10772" s="238">
        <v>600000</v>
      </c>
      <c r="K10772" s="124">
        <v>13200000000</v>
      </c>
    </row>
    <row r="10773" spans="3:11" x14ac:dyDescent="0.25">
      <c r="C10773" s="201">
        <v>45799</v>
      </c>
      <c r="D10773" s="217" t="s">
        <v>312</v>
      </c>
      <c r="E10773" s="124">
        <v>15999</v>
      </c>
      <c r="F10773" s="124">
        <v>16000</v>
      </c>
      <c r="G10773" s="124">
        <v>15900</v>
      </c>
      <c r="H10773" s="217">
        <v>8</v>
      </c>
      <c r="I10773" s="124">
        <v>127992</v>
      </c>
      <c r="J10773" s="238">
        <v>20000000</v>
      </c>
      <c r="K10773" s="124">
        <v>318000000000</v>
      </c>
    </row>
    <row r="10774" spans="3:11" x14ac:dyDescent="0.25">
      <c r="C10774" s="201">
        <v>45799</v>
      </c>
      <c r="D10774" s="217" t="s">
        <v>312</v>
      </c>
      <c r="E10774" s="124">
        <v>15999</v>
      </c>
      <c r="F10774" s="124">
        <v>16000</v>
      </c>
      <c r="G10774" s="124">
        <v>15900</v>
      </c>
      <c r="H10774" s="217">
        <v>3</v>
      </c>
      <c r="I10774" s="124">
        <v>47997</v>
      </c>
      <c r="J10774" s="238">
        <v>20000000</v>
      </c>
      <c r="K10774" s="124">
        <v>318000000000</v>
      </c>
    </row>
    <row r="10775" spans="3:11" x14ac:dyDescent="0.25">
      <c r="C10775" s="201">
        <v>45799</v>
      </c>
      <c r="D10775" s="217" t="s">
        <v>312</v>
      </c>
      <c r="E10775" s="124">
        <v>15999</v>
      </c>
      <c r="F10775" s="124">
        <v>16000</v>
      </c>
      <c r="G10775" s="124">
        <v>15900</v>
      </c>
      <c r="H10775" s="217">
        <v>9</v>
      </c>
      <c r="I10775" s="124">
        <v>143991</v>
      </c>
      <c r="J10775" s="238">
        <v>20000000</v>
      </c>
      <c r="K10775" s="124">
        <v>318000000000</v>
      </c>
    </row>
    <row r="10776" spans="3:11" x14ac:dyDescent="0.25">
      <c r="C10776" s="201">
        <v>45799</v>
      </c>
      <c r="D10776" s="217" t="s">
        <v>312</v>
      </c>
      <c r="E10776" s="124">
        <v>15998</v>
      </c>
      <c r="F10776" s="124">
        <v>16000</v>
      </c>
      <c r="G10776" s="124">
        <v>15900</v>
      </c>
      <c r="H10776" s="217">
        <v>2</v>
      </c>
      <c r="I10776" s="124">
        <v>31996</v>
      </c>
      <c r="J10776" s="238">
        <v>20000000</v>
      </c>
      <c r="K10776" s="124">
        <v>318000000000</v>
      </c>
    </row>
    <row r="10777" spans="3:11" x14ac:dyDescent="0.25">
      <c r="C10777" s="201">
        <v>45799</v>
      </c>
      <c r="D10777" s="217" t="s">
        <v>1154</v>
      </c>
      <c r="E10777" s="124">
        <v>22500</v>
      </c>
      <c r="F10777" s="124">
        <v>22500</v>
      </c>
      <c r="G10777" s="124">
        <v>22000</v>
      </c>
      <c r="H10777" s="217">
        <v>20</v>
      </c>
      <c r="I10777" s="124">
        <v>450000</v>
      </c>
      <c r="J10777" s="238">
        <v>600000</v>
      </c>
      <c r="K10777" s="124">
        <v>13200000000</v>
      </c>
    </row>
    <row r="10778" spans="3:11" x14ac:dyDescent="0.25">
      <c r="C10778" s="201">
        <v>45799</v>
      </c>
      <c r="D10778" s="217" t="s">
        <v>1155</v>
      </c>
      <c r="E10778" s="124">
        <v>21500</v>
      </c>
      <c r="F10778" s="124">
        <v>21500</v>
      </c>
      <c r="G10778" s="124">
        <v>22000</v>
      </c>
      <c r="H10778" s="217">
        <v>9</v>
      </c>
      <c r="I10778" s="124">
        <v>193500</v>
      </c>
      <c r="J10778" s="238">
        <v>2400000</v>
      </c>
      <c r="K10778" s="124">
        <v>52800000000</v>
      </c>
    </row>
    <row r="10779" spans="3:11" x14ac:dyDescent="0.25">
      <c r="C10779" s="201">
        <v>45799</v>
      </c>
      <c r="D10779" s="217" t="s">
        <v>310</v>
      </c>
      <c r="E10779" s="124">
        <v>66000</v>
      </c>
      <c r="F10779" s="124">
        <v>66000</v>
      </c>
      <c r="G10779" s="124">
        <v>71625.16</v>
      </c>
      <c r="H10779" s="217">
        <v>1</v>
      </c>
      <c r="I10779" s="124">
        <v>66000</v>
      </c>
      <c r="J10779" s="238">
        <v>19450000</v>
      </c>
      <c r="K10779" s="124">
        <v>1393109362000</v>
      </c>
    </row>
    <row r="10780" spans="3:11" x14ac:dyDescent="0.25">
      <c r="C10780" s="201">
        <v>45799</v>
      </c>
      <c r="D10780" s="217" t="s">
        <v>1154</v>
      </c>
      <c r="E10780" s="124">
        <v>22500</v>
      </c>
      <c r="F10780" s="124">
        <v>22500</v>
      </c>
      <c r="G10780" s="124">
        <v>22000</v>
      </c>
      <c r="H10780" s="217">
        <v>2</v>
      </c>
      <c r="I10780" s="124">
        <v>45000</v>
      </c>
      <c r="J10780" s="238">
        <v>600000</v>
      </c>
      <c r="K10780" s="124">
        <v>13200000000</v>
      </c>
    </row>
    <row r="10781" spans="3:11" x14ac:dyDescent="0.25">
      <c r="C10781" s="201">
        <v>45799</v>
      </c>
      <c r="D10781" s="217" t="s">
        <v>1154</v>
      </c>
      <c r="E10781" s="124">
        <v>22000</v>
      </c>
      <c r="F10781" s="124">
        <v>22500</v>
      </c>
      <c r="G10781" s="124">
        <v>22000</v>
      </c>
      <c r="H10781" s="217">
        <v>114</v>
      </c>
      <c r="I10781" s="124">
        <v>2508000</v>
      </c>
      <c r="J10781" s="238">
        <v>600000</v>
      </c>
      <c r="K10781" s="124">
        <v>13200000000</v>
      </c>
    </row>
    <row r="10782" spans="3:11" x14ac:dyDescent="0.25">
      <c r="C10782" s="201">
        <v>45799</v>
      </c>
      <c r="D10782" s="217" t="s">
        <v>1155</v>
      </c>
      <c r="E10782" s="124">
        <v>21500</v>
      </c>
      <c r="F10782" s="124">
        <v>21500</v>
      </c>
      <c r="G10782" s="124">
        <v>22000</v>
      </c>
      <c r="H10782" s="217">
        <v>41</v>
      </c>
      <c r="I10782" s="124">
        <v>881500</v>
      </c>
      <c r="J10782" s="238">
        <v>2400000</v>
      </c>
      <c r="K10782" s="124">
        <v>52800000000</v>
      </c>
    </row>
    <row r="10783" spans="3:11" x14ac:dyDescent="0.25">
      <c r="C10783" s="201">
        <v>45799</v>
      </c>
      <c r="D10783" s="217" t="s">
        <v>1155</v>
      </c>
      <c r="E10783" s="124">
        <v>21500</v>
      </c>
      <c r="F10783" s="124">
        <v>21500</v>
      </c>
      <c r="G10783" s="124">
        <v>22000</v>
      </c>
      <c r="H10783" s="217">
        <v>8</v>
      </c>
      <c r="I10783" s="124">
        <v>172000</v>
      </c>
      <c r="J10783" s="238">
        <v>2400000</v>
      </c>
      <c r="K10783" s="124">
        <v>52800000000</v>
      </c>
    </row>
    <row r="10784" spans="3:11" x14ac:dyDescent="0.25">
      <c r="C10784" s="201">
        <v>45799</v>
      </c>
      <c r="D10784" s="217" t="s">
        <v>1154</v>
      </c>
      <c r="E10784" s="124">
        <v>22000</v>
      </c>
      <c r="F10784" s="124">
        <v>22500</v>
      </c>
      <c r="G10784" s="124">
        <v>22000</v>
      </c>
      <c r="H10784" s="217">
        <v>6</v>
      </c>
      <c r="I10784" s="124">
        <v>132000</v>
      </c>
      <c r="J10784" s="238">
        <v>600000</v>
      </c>
      <c r="K10784" s="124">
        <v>13200000000</v>
      </c>
    </row>
    <row r="10785" spans="3:11" x14ac:dyDescent="0.25">
      <c r="C10785" s="201">
        <v>45799</v>
      </c>
      <c r="D10785" s="217" t="s">
        <v>1154</v>
      </c>
      <c r="E10785" s="124">
        <v>22000</v>
      </c>
      <c r="F10785" s="124">
        <v>22500</v>
      </c>
      <c r="G10785" s="124">
        <v>22000</v>
      </c>
      <c r="H10785" s="217">
        <v>43</v>
      </c>
      <c r="I10785" s="124">
        <v>946000</v>
      </c>
      <c r="J10785" s="238">
        <v>600000</v>
      </c>
      <c r="K10785" s="124">
        <v>13200000000</v>
      </c>
    </row>
    <row r="10786" spans="3:11" x14ac:dyDescent="0.25">
      <c r="C10786" s="201">
        <v>45799</v>
      </c>
      <c r="D10786" s="217" t="s">
        <v>1154</v>
      </c>
      <c r="E10786" s="124">
        <v>22000</v>
      </c>
      <c r="F10786" s="124">
        <v>22500</v>
      </c>
      <c r="G10786" s="124">
        <v>22000</v>
      </c>
      <c r="H10786" s="217">
        <v>100</v>
      </c>
      <c r="I10786" s="124">
        <v>2200000</v>
      </c>
      <c r="J10786" s="238">
        <v>600000</v>
      </c>
      <c r="K10786" s="124">
        <v>13200000000</v>
      </c>
    </row>
    <row r="10787" spans="3:11" x14ac:dyDescent="0.25">
      <c r="C10787" s="201">
        <v>45799</v>
      </c>
      <c r="D10787" s="217" t="s">
        <v>1155</v>
      </c>
      <c r="E10787" s="124">
        <v>21500</v>
      </c>
      <c r="F10787" s="124">
        <v>21500</v>
      </c>
      <c r="G10787" s="124">
        <v>22000</v>
      </c>
      <c r="H10787" s="217">
        <v>16</v>
      </c>
      <c r="I10787" s="124">
        <v>344000</v>
      </c>
      <c r="J10787" s="238">
        <v>2400000</v>
      </c>
      <c r="K10787" s="124">
        <v>52800000000</v>
      </c>
    </row>
    <row r="10788" spans="3:11" x14ac:dyDescent="0.25">
      <c r="C10788" s="201">
        <v>45799</v>
      </c>
      <c r="D10788" s="217" t="s">
        <v>310</v>
      </c>
      <c r="E10788" s="124">
        <v>66000</v>
      </c>
      <c r="F10788" s="124">
        <v>66000</v>
      </c>
      <c r="G10788" s="124">
        <v>71625.16</v>
      </c>
      <c r="H10788" s="217">
        <v>26</v>
      </c>
      <c r="I10788" s="124">
        <v>1716000</v>
      </c>
      <c r="J10788" s="238">
        <v>19450000</v>
      </c>
      <c r="K10788" s="124">
        <v>1393109362000</v>
      </c>
    </row>
    <row r="10789" spans="3:11" x14ac:dyDescent="0.25">
      <c r="C10789" s="201">
        <v>45799</v>
      </c>
      <c r="D10789" s="217" t="s">
        <v>1154</v>
      </c>
      <c r="E10789" s="124">
        <v>22000</v>
      </c>
      <c r="F10789" s="124">
        <v>22500</v>
      </c>
      <c r="G10789" s="124">
        <v>22000</v>
      </c>
      <c r="H10789" s="217">
        <v>10</v>
      </c>
      <c r="I10789" s="124">
        <v>220000</v>
      </c>
      <c r="J10789" s="238">
        <v>600000</v>
      </c>
      <c r="K10789" s="124">
        <v>13200000000</v>
      </c>
    </row>
    <row r="10790" spans="3:11" x14ac:dyDescent="0.25">
      <c r="C10790" s="201">
        <v>45799</v>
      </c>
      <c r="D10790" s="217" t="s">
        <v>312</v>
      </c>
      <c r="E10790" s="124">
        <v>15900</v>
      </c>
      <c r="F10790" s="124">
        <v>16000</v>
      </c>
      <c r="G10790" s="124">
        <v>15900</v>
      </c>
      <c r="H10790" s="217">
        <v>1</v>
      </c>
      <c r="I10790" s="124">
        <v>15900</v>
      </c>
      <c r="J10790" s="238">
        <v>20000000</v>
      </c>
      <c r="K10790" s="124">
        <v>318000000000</v>
      </c>
    </row>
    <row r="10791" spans="3:11" x14ac:dyDescent="0.25">
      <c r="C10791" s="201">
        <v>45799</v>
      </c>
      <c r="D10791" s="217" t="s">
        <v>1155</v>
      </c>
      <c r="E10791" s="124">
        <v>22000</v>
      </c>
      <c r="F10791" s="124">
        <v>21500</v>
      </c>
      <c r="G10791" s="124">
        <v>22000</v>
      </c>
      <c r="H10791" s="217">
        <v>5</v>
      </c>
      <c r="I10791" s="124">
        <v>110000</v>
      </c>
      <c r="J10791" s="238">
        <v>2400000</v>
      </c>
      <c r="K10791" s="124">
        <v>52800000000</v>
      </c>
    </row>
    <row r="10792" spans="3:11" x14ac:dyDescent="0.25">
      <c r="C10792" s="201">
        <v>45799</v>
      </c>
      <c r="D10792" s="217" t="s">
        <v>1154</v>
      </c>
      <c r="E10792" s="124">
        <v>22000</v>
      </c>
      <c r="F10792" s="124">
        <v>22500</v>
      </c>
      <c r="G10792" s="124">
        <v>22000</v>
      </c>
      <c r="H10792" s="217">
        <v>1</v>
      </c>
      <c r="I10792" s="124">
        <v>22000</v>
      </c>
      <c r="J10792" s="238">
        <v>600000</v>
      </c>
      <c r="K10792" s="124">
        <v>13200000000</v>
      </c>
    </row>
    <row r="10793" spans="3:11" x14ac:dyDescent="0.25">
      <c r="C10793" s="201">
        <v>45799</v>
      </c>
      <c r="D10793" s="217" t="s">
        <v>312</v>
      </c>
      <c r="E10793" s="124">
        <v>15900</v>
      </c>
      <c r="F10793" s="124">
        <v>16000</v>
      </c>
      <c r="G10793" s="124">
        <v>15900</v>
      </c>
      <c r="H10793" s="217">
        <v>5</v>
      </c>
      <c r="I10793" s="124">
        <v>79500</v>
      </c>
      <c r="J10793" s="238">
        <v>20000000</v>
      </c>
      <c r="K10793" s="124">
        <v>318000000000</v>
      </c>
    </row>
    <row r="10794" spans="3:11" x14ac:dyDescent="0.25">
      <c r="C10794" s="201">
        <v>45799</v>
      </c>
      <c r="D10794" s="217" t="s">
        <v>1154</v>
      </c>
      <c r="E10794" s="124">
        <v>22000</v>
      </c>
      <c r="F10794" s="124">
        <v>22500</v>
      </c>
      <c r="G10794" s="124">
        <v>22000</v>
      </c>
      <c r="H10794" s="217">
        <v>2</v>
      </c>
      <c r="I10794" s="124">
        <v>44000</v>
      </c>
      <c r="J10794" s="238">
        <v>600000</v>
      </c>
      <c r="K10794" s="124">
        <v>13200000000</v>
      </c>
    </row>
    <row r="10795" spans="3:11" x14ac:dyDescent="0.25">
      <c r="C10795" s="201">
        <v>45799</v>
      </c>
      <c r="D10795" s="217" t="s">
        <v>1154</v>
      </c>
      <c r="E10795" s="124">
        <v>22000</v>
      </c>
      <c r="F10795" s="124">
        <v>22500</v>
      </c>
      <c r="G10795" s="124">
        <v>22000</v>
      </c>
      <c r="H10795" s="217">
        <v>1</v>
      </c>
      <c r="I10795" s="124">
        <v>22000</v>
      </c>
      <c r="J10795" s="238">
        <v>600000</v>
      </c>
      <c r="K10795" s="124">
        <v>13200000000</v>
      </c>
    </row>
    <row r="10796" spans="3:11" x14ac:dyDescent="0.25">
      <c r="C10796" s="201">
        <v>45799</v>
      </c>
      <c r="D10796" s="217" t="s">
        <v>1154</v>
      </c>
      <c r="E10796" s="124">
        <v>22000</v>
      </c>
      <c r="F10796" s="124">
        <v>22500</v>
      </c>
      <c r="G10796" s="124">
        <v>22000</v>
      </c>
      <c r="H10796" s="217">
        <v>1</v>
      </c>
      <c r="I10796" s="124">
        <v>22000</v>
      </c>
      <c r="J10796" s="238">
        <v>600000</v>
      </c>
      <c r="K10796" s="124">
        <v>13200000000</v>
      </c>
    </row>
    <row r="10797" spans="3:11" x14ac:dyDescent="0.25">
      <c r="C10797" s="201">
        <v>45799</v>
      </c>
      <c r="D10797" s="217" t="s">
        <v>312</v>
      </c>
      <c r="E10797" s="124">
        <v>15900</v>
      </c>
      <c r="F10797" s="124">
        <v>16000</v>
      </c>
      <c r="G10797" s="124">
        <v>15900</v>
      </c>
      <c r="H10797" s="217">
        <v>7</v>
      </c>
      <c r="I10797" s="124">
        <v>111300</v>
      </c>
      <c r="J10797" s="238">
        <v>20000000</v>
      </c>
      <c r="K10797" s="124">
        <v>318000000000</v>
      </c>
    </row>
    <row r="10798" spans="3:11" x14ac:dyDescent="0.25">
      <c r="C10798" s="201">
        <v>45799</v>
      </c>
      <c r="D10798" s="217" t="s">
        <v>310</v>
      </c>
      <c r="E10798" s="124">
        <v>67500</v>
      </c>
      <c r="F10798" s="124">
        <v>66000</v>
      </c>
      <c r="G10798" s="124">
        <v>71625.16</v>
      </c>
      <c r="H10798" s="217">
        <v>2</v>
      </c>
      <c r="I10798" s="124">
        <v>135000</v>
      </c>
      <c r="J10798" s="238">
        <v>19450000</v>
      </c>
      <c r="K10798" s="124">
        <v>1393109362000</v>
      </c>
    </row>
    <row r="10799" spans="3:11" x14ac:dyDescent="0.25">
      <c r="C10799" s="201">
        <v>45799</v>
      </c>
      <c r="D10799" s="217" t="s">
        <v>310</v>
      </c>
      <c r="E10799" s="124">
        <v>71625.16</v>
      </c>
      <c r="F10799" s="124">
        <v>66000</v>
      </c>
      <c r="G10799" s="124">
        <v>71625.16</v>
      </c>
      <c r="H10799" s="217">
        <v>2</v>
      </c>
      <c r="I10799" s="124">
        <v>143250.32</v>
      </c>
      <c r="J10799" s="238">
        <v>19450000</v>
      </c>
      <c r="K10799" s="124">
        <v>1393109362000</v>
      </c>
    </row>
    <row r="10800" spans="3:11" x14ac:dyDescent="0.25">
      <c r="C10800" s="201">
        <v>45799</v>
      </c>
      <c r="D10800" s="217" t="s">
        <v>1154</v>
      </c>
      <c r="E10800" s="124">
        <v>22000</v>
      </c>
      <c r="F10800" s="124">
        <v>22500</v>
      </c>
      <c r="G10800" s="124">
        <v>22000</v>
      </c>
      <c r="H10800" s="217">
        <v>7</v>
      </c>
      <c r="I10800" s="124">
        <v>154000</v>
      </c>
      <c r="J10800" s="238">
        <v>600000</v>
      </c>
      <c r="K10800" s="124">
        <v>13200000000</v>
      </c>
    </row>
    <row r="10801" spans="3:11" x14ac:dyDescent="0.25">
      <c r="C10801" s="201">
        <v>45800</v>
      </c>
      <c r="D10801" s="217" t="s">
        <v>310</v>
      </c>
      <c r="E10801" s="124">
        <v>71625.16</v>
      </c>
      <c r="F10801" s="124">
        <v>71625.16</v>
      </c>
      <c r="G10801" s="124">
        <v>70000</v>
      </c>
      <c r="H10801" s="217">
        <v>1</v>
      </c>
      <c r="I10801" s="124">
        <v>71625.16</v>
      </c>
      <c r="J10801" s="238">
        <v>19450000</v>
      </c>
      <c r="K10801" s="124">
        <v>1361500000000</v>
      </c>
    </row>
    <row r="10802" spans="3:11" x14ac:dyDescent="0.25">
      <c r="C10802" s="201">
        <v>45800</v>
      </c>
      <c r="D10802" s="217" t="s">
        <v>310</v>
      </c>
      <c r="E10802" s="124">
        <v>71625.16</v>
      </c>
      <c r="F10802" s="124">
        <v>71625.16</v>
      </c>
      <c r="G10802" s="124">
        <v>70000</v>
      </c>
      <c r="H10802" s="217">
        <v>1</v>
      </c>
      <c r="I10802" s="124">
        <v>71625.16</v>
      </c>
      <c r="J10802" s="238">
        <v>19450000</v>
      </c>
      <c r="K10802" s="124">
        <v>1361500000000</v>
      </c>
    </row>
    <row r="10803" spans="3:11" x14ac:dyDescent="0.25">
      <c r="C10803" s="201">
        <v>45800</v>
      </c>
      <c r="D10803" s="217" t="s">
        <v>310</v>
      </c>
      <c r="E10803" s="124">
        <v>71625.16</v>
      </c>
      <c r="F10803" s="124">
        <v>71625.16</v>
      </c>
      <c r="G10803" s="124">
        <v>70000</v>
      </c>
      <c r="H10803" s="217">
        <v>50</v>
      </c>
      <c r="I10803" s="124">
        <v>3581258</v>
      </c>
      <c r="J10803" s="238">
        <v>19450000</v>
      </c>
      <c r="K10803" s="124">
        <v>1361500000000</v>
      </c>
    </row>
    <row r="10804" spans="3:11" x14ac:dyDescent="0.25">
      <c r="C10804" s="201">
        <v>45800</v>
      </c>
      <c r="D10804" s="217" t="s">
        <v>1154</v>
      </c>
      <c r="E10804" s="124">
        <v>21000</v>
      </c>
      <c r="F10804" s="124">
        <v>22000</v>
      </c>
      <c r="G10804" s="124">
        <v>22500</v>
      </c>
      <c r="H10804" s="217">
        <v>4</v>
      </c>
      <c r="I10804" s="124">
        <v>84000</v>
      </c>
      <c r="J10804" s="238">
        <v>600000</v>
      </c>
      <c r="K10804" s="124">
        <v>13500000000</v>
      </c>
    </row>
    <row r="10805" spans="3:11" x14ac:dyDescent="0.25">
      <c r="C10805" s="201">
        <v>45800</v>
      </c>
      <c r="D10805" s="217" t="s">
        <v>1154</v>
      </c>
      <c r="E10805" s="124">
        <v>21000</v>
      </c>
      <c r="F10805" s="124">
        <v>22000</v>
      </c>
      <c r="G10805" s="124">
        <v>22500</v>
      </c>
      <c r="H10805" s="217">
        <v>4</v>
      </c>
      <c r="I10805" s="124">
        <v>84000</v>
      </c>
      <c r="J10805" s="238">
        <v>600000</v>
      </c>
      <c r="K10805" s="124">
        <v>13500000000</v>
      </c>
    </row>
    <row r="10806" spans="3:11" x14ac:dyDescent="0.25">
      <c r="C10806" s="201">
        <v>45800</v>
      </c>
      <c r="D10806" s="217" t="s">
        <v>1154</v>
      </c>
      <c r="E10806" s="124">
        <v>21000</v>
      </c>
      <c r="F10806" s="124">
        <v>22000</v>
      </c>
      <c r="G10806" s="124">
        <v>22500</v>
      </c>
      <c r="H10806" s="217">
        <v>5</v>
      </c>
      <c r="I10806" s="124">
        <v>105000</v>
      </c>
      <c r="J10806" s="238">
        <v>600000</v>
      </c>
      <c r="K10806" s="124">
        <v>13500000000</v>
      </c>
    </row>
    <row r="10807" spans="3:11" x14ac:dyDescent="0.25">
      <c r="C10807" s="201">
        <v>45800</v>
      </c>
      <c r="D10807" s="217" t="s">
        <v>1154</v>
      </c>
      <c r="E10807" s="124">
        <v>21000</v>
      </c>
      <c r="F10807" s="124">
        <v>22000</v>
      </c>
      <c r="G10807" s="124">
        <v>22500</v>
      </c>
      <c r="H10807" s="217">
        <v>20</v>
      </c>
      <c r="I10807" s="124">
        <v>420000</v>
      </c>
      <c r="J10807" s="238">
        <v>600000</v>
      </c>
      <c r="K10807" s="124">
        <v>13500000000</v>
      </c>
    </row>
    <row r="10808" spans="3:11" x14ac:dyDescent="0.25">
      <c r="C10808" s="201">
        <v>45800</v>
      </c>
      <c r="D10808" s="217" t="s">
        <v>1154</v>
      </c>
      <c r="E10808" s="124">
        <v>21000</v>
      </c>
      <c r="F10808" s="124">
        <v>22000</v>
      </c>
      <c r="G10808" s="124">
        <v>22500</v>
      </c>
      <c r="H10808" s="217">
        <v>2</v>
      </c>
      <c r="I10808" s="124">
        <v>42000</v>
      </c>
      <c r="J10808" s="238">
        <v>600000</v>
      </c>
      <c r="K10808" s="124">
        <v>13500000000</v>
      </c>
    </row>
    <row r="10809" spans="3:11" x14ac:dyDescent="0.25">
      <c r="C10809" s="201">
        <v>45800</v>
      </c>
      <c r="D10809" s="217" t="s">
        <v>1154</v>
      </c>
      <c r="E10809" s="124">
        <v>21000</v>
      </c>
      <c r="F10809" s="124">
        <v>22000</v>
      </c>
      <c r="G10809" s="124">
        <v>22500</v>
      </c>
      <c r="H10809" s="217">
        <v>1</v>
      </c>
      <c r="I10809" s="124">
        <v>21000</v>
      </c>
      <c r="J10809" s="238">
        <v>600000</v>
      </c>
      <c r="K10809" s="124">
        <v>13500000000</v>
      </c>
    </row>
    <row r="10810" spans="3:11" x14ac:dyDescent="0.25">
      <c r="C10810" s="201">
        <v>45800</v>
      </c>
      <c r="D10810" s="217" t="s">
        <v>1154</v>
      </c>
      <c r="E10810" s="124">
        <v>21000</v>
      </c>
      <c r="F10810" s="124">
        <v>22000</v>
      </c>
      <c r="G10810" s="124">
        <v>22500</v>
      </c>
      <c r="H10810" s="217">
        <v>3</v>
      </c>
      <c r="I10810" s="124">
        <v>63000</v>
      </c>
      <c r="J10810" s="238">
        <v>600000</v>
      </c>
      <c r="K10810" s="124">
        <v>13500000000</v>
      </c>
    </row>
    <row r="10811" spans="3:11" x14ac:dyDescent="0.25">
      <c r="C10811" s="201">
        <v>45800</v>
      </c>
      <c r="D10811" s="217" t="s">
        <v>1154</v>
      </c>
      <c r="E10811" s="124">
        <v>21000</v>
      </c>
      <c r="F10811" s="124">
        <v>22000</v>
      </c>
      <c r="G10811" s="124">
        <v>22500</v>
      </c>
      <c r="H10811" s="217">
        <v>26</v>
      </c>
      <c r="I10811" s="124">
        <v>546000</v>
      </c>
      <c r="J10811" s="238">
        <v>600000</v>
      </c>
      <c r="K10811" s="124">
        <v>13500000000</v>
      </c>
    </row>
    <row r="10812" spans="3:11" x14ac:dyDescent="0.25">
      <c r="C10812" s="201">
        <v>45800</v>
      </c>
      <c r="D10812" s="217" t="s">
        <v>312</v>
      </c>
      <c r="E10812" s="124">
        <v>15900</v>
      </c>
      <c r="F10812" s="124">
        <v>15900</v>
      </c>
      <c r="G10812" s="124">
        <v>15900</v>
      </c>
      <c r="H10812" s="217">
        <v>1</v>
      </c>
      <c r="I10812" s="124">
        <v>15900</v>
      </c>
      <c r="J10812" s="238">
        <v>20000000</v>
      </c>
      <c r="K10812" s="124">
        <v>318000000000</v>
      </c>
    </row>
    <row r="10813" spans="3:11" x14ac:dyDescent="0.25">
      <c r="C10813" s="201">
        <v>45800</v>
      </c>
      <c r="D10813" s="217" t="s">
        <v>312</v>
      </c>
      <c r="E10813" s="124">
        <v>15900</v>
      </c>
      <c r="F10813" s="124">
        <v>15900</v>
      </c>
      <c r="G10813" s="124">
        <v>15900</v>
      </c>
      <c r="H10813" s="217">
        <v>19</v>
      </c>
      <c r="I10813" s="124">
        <v>302100</v>
      </c>
      <c r="J10813" s="238">
        <v>20000000</v>
      </c>
      <c r="K10813" s="124">
        <v>318000000000</v>
      </c>
    </row>
    <row r="10814" spans="3:11" x14ac:dyDescent="0.25">
      <c r="C10814" s="201">
        <v>45800</v>
      </c>
      <c r="D10814" s="217" t="s">
        <v>312</v>
      </c>
      <c r="E10814" s="124">
        <v>15900</v>
      </c>
      <c r="F10814" s="124">
        <v>15900</v>
      </c>
      <c r="G10814" s="124">
        <v>15900</v>
      </c>
      <c r="H10814" s="217">
        <v>28</v>
      </c>
      <c r="I10814" s="124">
        <v>445200</v>
      </c>
      <c r="J10814" s="238">
        <v>20000000</v>
      </c>
      <c r="K10814" s="124">
        <v>318000000000</v>
      </c>
    </row>
    <row r="10815" spans="3:11" x14ac:dyDescent="0.25">
      <c r="C10815" s="201">
        <v>45800</v>
      </c>
      <c r="D10815" s="217" t="s">
        <v>1155</v>
      </c>
      <c r="E10815" s="124">
        <v>22000</v>
      </c>
      <c r="F10815" s="124">
        <v>22000</v>
      </c>
      <c r="G10815" s="124">
        <v>22000</v>
      </c>
      <c r="H10815" s="217">
        <v>1</v>
      </c>
      <c r="I10815" s="124">
        <v>22000</v>
      </c>
      <c r="J10815" s="238">
        <v>2400000</v>
      </c>
      <c r="K10815" s="124">
        <v>52800000000</v>
      </c>
    </row>
    <row r="10816" spans="3:11" x14ac:dyDescent="0.25">
      <c r="C10816" s="201">
        <v>45800</v>
      </c>
      <c r="D10816" s="217" t="s">
        <v>1155</v>
      </c>
      <c r="E10816" s="124">
        <v>22100</v>
      </c>
      <c r="F10816" s="124">
        <v>22000</v>
      </c>
      <c r="G10816" s="124">
        <v>22000</v>
      </c>
      <c r="H10816" s="217">
        <v>1</v>
      </c>
      <c r="I10816" s="124">
        <v>22100</v>
      </c>
      <c r="J10816" s="238">
        <v>2400000</v>
      </c>
      <c r="K10816" s="124">
        <v>52800000000</v>
      </c>
    </row>
    <row r="10817" spans="3:11" x14ac:dyDescent="0.25">
      <c r="C10817" s="201">
        <v>45800</v>
      </c>
      <c r="D10817" s="217" t="s">
        <v>1155</v>
      </c>
      <c r="E10817" s="124">
        <v>22000</v>
      </c>
      <c r="F10817" s="124">
        <v>22000</v>
      </c>
      <c r="G10817" s="124">
        <v>22000</v>
      </c>
      <c r="H10817" s="217">
        <v>1</v>
      </c>
      <c r="I10817" s="124">
        <v>22000</v>
      </c>
      <c r="J10817" s="238">
        <v>2400000</v>
      </c>
      <c r="K10817" s="124">
        <v>52800000000</v>
      </c>
    </row>
    <row r="10818" spans="3:11" x14ac:dyDescent="0.25">
      <c r="C10818" s="201">
        <v>45800</v>
      </c>
      <c r="D10818" s="217" t="s">
        <v>312</v>
      </c>
      <c r="E10818" s="124">
        <v>15900</v>
      </c>
      <c r="F10818" s="124">
        <v>15900</v>
      </c>
      <c r="G10818" s="124">
        <v>15900</v>
      </c>
      <c r="H10818" s="217">
        <v>19</v>
      </c>
      <c r="I10818" s="124">
        <v>302100</v>
      </c>
      <c r="J10818" s="238">
        <v>20000000</v>
      </c>
      <c r="K10818" s="124">
        <v>318000000000</v>
      </c>
    </row>
    <row r="10819" spans="3:11" x14ac:dyDescent="0.25">
      <c r="C10819" s="201">
        <v>45800</v>
      </c>
      <c r="D10819" s="217" t="s">
        <v>312</v>
      </c>
      <c r="E10819" s="124">
        <v>15900</v>
      </c>
      <c r="F10819" s="124">
        <v>15900</v>
      </c>
      <c r="G10819" s="124">
        <v>15900</v>
      </c>
      <c r="H10819" s="217">
        <v>2</v>
      </c>
      <c r="I10819" s="124">
        <v>31800</v>
      </c>
      <c r="J10819" s="238">
        <v>20000000</v>
      </c>
      <c r="K10819" s="124">
        <v>318000000000</v>
      </c>
    </row>
    <row r="10820" spans="3:11" x14ac:dyDescent="0.25">
      <c r="C10820" s="201">
        <v>45800</v>
      </c>
      <c r="D10820" s="217" t="s">
        <v>312</v>
      </c>
      <c r="E10820" s="124">
        <v>15900</v>
      </c>
      <c r="F10820" s="124">
        <v>15900</v>
      </c>
      <c r="G10820" s="124">
        <v>15900</v>
      </c>
      <c r="H10820" s="217">
        <v>3</v>
      </c>
      <c r="I10820" s="124">
        <v>47700</v>
      </c>
      <c r="J10820" s="238">
        <v>20000000</v>
      </c>
      <c r="K10820" s="124">
        <v>318000000000</v>
      </c>
    </row>
    <row r="10821" spans="3:11" x14ac:dyDescent="0.25">
      <c r="C10821" s="201">
        <v>45800</v>
      </c>
      <c r="D10821" s="217" t="s">
        <v>312</v>
      </c>
      <c r="E10821" s="124">
        <v>15900</v>
      </c>
      <c r="F10821" s="124">
        <v>15900</v>
      </c>
      <c r="G10821" s="124">
        <v>15900</v>
      </c>
      <c r="H10821" s="217">
        <v>1</v>
      </c>
      <c r="I10821" s="124">
        <v>15900</v>
      </c>
      <c r="J10821" s="238">
        <v>20000000</v>
      </c>
      <c r="K10821" s="124">
        <v>318000000000</v>
      </c>
    </row>
    <row r="10822" spans="3:11" x14ac:dyDescent="0.25">
      <c r="C10822" s="201">
        <v>45800</v>
      </c>
      <c r="D10822" s="217" t="s">
        <v>312</v>
      </c>
      <c r="E10822" s="124">
        <v>15900</v>
      </c>
      <c r="F10822" s="124">
        <v>15900</v>
      </c>
      <c r="G10822" s="124">
        <v>15900</v>
      </c>
      <c r="H10822" s="217">
        <v>30</v>
      </c>
      <c r="I10822" s="124">
        <v>477000</v>
      </c>
      <c r="J10822" s="238">
        <v>20000000</v>
      </c>
      <c r="K10822" s="124">
        <v>318000000000</v>
      </c>
    </row>
    <row r="10823" spans="3:11" x14ac:dyDescent="0.25">
      <c r="C10823" s="201">
        <v>45800</v>
      </c>
      <c r="D10823" s="217" t="s">
        <v>310</v>
      </c>
      <c r="E10823" s="124">
        <v>70000</v>
      </c>
      <c r="F10823" s="124">
        <v>71625.16</v>
      </c>
      <c r="G10823" s="124">
        <v>70000</v>
      </c>
      <c r="H10823" s="217">
        <v>10</v>
      </c>
      <c r="I10823" s="124">
        <v>700000</v>
      </c>
      <c r="J10823" s="238">
        <v>19450000</v>
      </c>
      <c r="K10823" s="124">
        <v>1361500000000</v>
      </c>
    </row>
    <row r="10824" spans="3:11" x14ac:dyDescent="0.25">
      <c r="C10824" s="201">
        <v>45800</v>
      </c>
      <c r="D10824" s="217" t="s">
        <v>1155</v>
      </c>
      <c r="E10824" s="124">
        <v>23600</v>
      </c>
      <c r="F10824" s="124">
        <v>22000</v>
      </c>
      <c r="G10824" s="124">
        <v>22000</v>
      </c>
      <c r="H10824" s="217">
        <v>8</v>
      </c>
      <c r="I10824" s="124">
        <v>188800</v>
      </c>
      <c r="J10824" s="238">
        <v>2400000</v>
      </c>
      <c r="K10824" s="124">
        <v>52800000000</v>
      </c>
    </row>
    <row r="10825" spans="3:11" x14ac:dyDescent="0.25">
      <c r="C10825" s="201">
        <v>45800</v>
      </c>
      <c r="D10825" s="217" t="s">
        <v>312</v>
      </c>
      <c r="E10825" s="124">
        <v>15900</v>
      </c>
      <c r="F10825" s="124">
        <v>15900</v>
      </c>
      <c r="G10825" s="124">
        <v>15900</v>
      </c>
      <c r="H10825" s="217">
        <v>12</v>
      </c>
      <c r="I10825" s="124">
        <v>190800</v>
      </c>
      <c r="J10825" s="238">
        <v>20000000</v>
      </c>
      <c r="K10825" s="124">
        <v>318000000000</v>
      </c>
    </row>
    <row r="10826" spans="3:11" x14ac:dyDescent="0.25">
      <c r="C10826" s="201">
        <v>45800</v>
      </c>
      <c r="D10826" s="217" t="s">
        <v>312</v>
      </c>
      <c r="E10826" s="124">
        <v>15501</v>
      </c>
      <c r="F10826" s="124">
        <v>15900</v>
      </c>
      <c r="G10826" s="124">
        <v>15900</v>
      </c>
      <c r="H10826" s="217">
        <v>1</v>
      </c>
      <c r="I10826" s="124">
        <v>15501</v>
      </c>
      <c r="J10826" s="238">
        <v>20000000</v>
      </c>
      <c r="K10826" s="124">
        <v>318000000000</v>
      </c>
    </row>
    <row r="10827" spans="3:11" x14ac:dyDescent="0.25">
      <c r="C10827" s="201">
        <v>45800</v>
      </c>
      <c r="D10827" s="217" t="s">
        <v>312</v>
      </c>
      <c r="E10827" s="124">
        <v>15900</v>
      </c>
      <c r="F10827" s="124">
        <v>15900</v>
      </c>
      <c r="G10827" s="124">
        <v>15900</v>
      </c>
      <c r="H10827" s="217">
        <v>3</v>
      </c>
      <c r="I10827" s="124">
        <v>47700</v>
      </c>
      <c r="J10827" s="238">
        <v>20000000</v>
      </c>
      <c r="K10827" s="124">
        <v>318000000000</v>
      </c>
    </row>
    <row r="10828" spans="3:11" x14ac:dyDescent="0.25">
      <c r="C10828" s="201">
        <v>45800</v>
      </c>
      <c r="D10828" s="217" t="s">
        <v>312</v>
      </c>
      <c r="E10828" s="124">
        <v>15900</v>
      </c>
      <c r="F10828" s="124">
        <v>15900</v>
      </c>
      <c r="G10828" s="124">
        <v>15900</v>
      </c>
      <c r="H10828" s="217">
        <v>19</v>
      </c>
      <c r="I10828" s="124">
        <v>302100</v>
      </c>
      <c r="J10828" s="238">
        <v>20000000</v>
      </c>
      <c r="K10828" s="124">
        <v>318000000000</v>
      </c>
    </row>
    <row r="10829" spans="3:11" x14ac:dyDescent="0.25">
      <c r="C10829" s="201">
        <v>45800</v>
      </c>
      <c r="D10829" s="217" t="s">
        <v>312</v>
      </c>
      <c r="E10829" s="124">
        <v>15900</v>
      </c>
      <c r="F10829" s="124">
        <v>15900</v>
      </c>
      <c r="G10829" s="124">
        <v>15900</v>
      </c>
      <c r="H10829" s="217">
        <v>8</v>
      </c>
      <c r="I10829" s="124">
        <v>127200</v>
      </c>
      <c r="J10829" s="238">
        <v>20000000</v>
      </c>
      <c r="K10829" s="124">
        <v>318000000000</v>
      </c>
    </row>
    <row r="10830" spans="3:11" x14ac:dyDescent="0.25">
      <c r="C10830" s="201">
        <v>45800</v>
      </c>
      <c r="D10830" s="217" t="s">
        <v>310</v>
      </c>
      <c r="E10830" s="124">
        <v>70000</v>
      </c>
      <c r="F10830" s="124">
        <v>71625.16</v>
      </c>
      <c r="G10830" s="124">
        <v>70000</v>
      </c>
      <c r="H10830" s="217">
        <v>84</v>
      </c>
      <c r="I10830" s="124">
        <v>5880000</v>
      </c>
      <c r="J10830" s="238">
        <v>19450000</v>
      </c>
      <c r="K10830" s="124">
        <v>1361500000000</v>
      </c>
    </row>
    <row r="10831" spans="3:11" x14ac:dyDescent="0.25">
      <c r="C10831" s="201">
        <v>45800</v>
      </c>
      <c r="D10831" s="217" t="s">
        <v>310</v>
      </c>
      <c r="E10831" s="124">
        <v>70000</v>
      </c>
      <c r="F10831" s="124">
        <v>71625.16</v>
      </c>
      <c r="G10831" s="124">
        <v>70000</v>
      </c>
      <c r="H10831" s="217">
        <v>23</v>
      </c>
      <c r="I10831" s="124">
        <v>1610000</v>
      </c>
      <c r="J10831" s="238">
        <v>19450000</v>
      </c>
      <c r="K10831" s="124">
        <v>1361500000000</v>
      </c>
    </row>
    <row r="10832" spans="3:11" x14ac:dyDescent="0.25">
      <c r="C10832" s="201">
        <v>45800</v>
      </c>
      <c r="D10832" s="217" t="s">
        <v>310</v>
      </c>
      <c r="E10832" s="124">
        <v>70000</v>
      </c>
      <c r="F10832" s="124">
        <v>71625.16</v>
      </c>
      <c r="G10832" s="124">
        <v>70000</v>
      </c>
      <c r="H10832" s="217">
        <v>14</v>
      </c>
      <c r="I10832" s="124">
        <v>980000</v>
      </c>
      <c r="J10832" s="238">
        <v>19450000</v>
      </c>
      <c r="K10832" s="124">
        <v>1361500000000</v>
      </c>
    </row>
    <row r="10833" spans="3:11" x14ac:dyDescent="0.25">
      <c r="C10833" s="201">
        <v>45800</v>
      </c>
      <c r="D10833" s="217" t="s">
        <v>1155</v>
      </c>
      <c r="E10833" s="124">
        <v>23600</v>
      </c>
      <c r="F10833" s="124">
        <v>22000</v>
      </c>
      <c r="G10833" s="124">
        <v>22000</v>
      </c>
      <c r="H10833" s="217">
        <v>81</v>
      </c>
      <c r="I10833" s="124">
        <v>1911600</v>
      </c>
      <c r="J10833" s="238">
        <v>2400000</v>
      </c>
      <c r="K10833" s="124">
        <v>52800000000</v>
      </c>
    </row>
    <row r="10834" spans="3:11" x14ac:dyDescent="0.25">
      <c r="C10834" s="201">
        <v>45800</v>
      </c>
      <c r="D10834" s="217" t="s">
        <v>312</v>
      </c>
      <c r="E10834" s="124">
        <v>15890</v>
      </c>
      <c r="F10834" s="124">
        <v>15900</v>
      </c>
      <c r="G10834" s="124">
        <v>15900</v>
      </c>
      <c r="H10834" s="217">
        <v>47</v>
      </c>
      <c r="I10834" s="124">
        <v>746830</v>
      </c>
      <c r="J10834" s="238">
        <v>20000000</v>
      </c>
      <c r="K10834" s="124">
        <v>318000000000</v>
      </c>
    </row>
    <row r="10835" spans="3:11" x14ac:dyDescent="0.25">
      <c r="C10835" s="201">
        <v>45800</v>
      </c>
      <c r="D10835" s="217" t="s">
        <v>1155</v>
      </c>
      <c r="E10835" s="124">
        <v>22001</v>
      </c>
      <c r="F10835" s="124">
        <v>22000</v>
      </c>
      <c r="G10835" s="124">
        <v>22000</v>
      </c>
      <c r="H10835" s="217">
        <v>2</v>
      </c>
      <c r="I10835" s="124">
        <v>44002</v>
      </c>
      <c r="J10835" s="238">
        <v>2400000</v>
      </c>
      <c r="K10835" s="124">
        <v>52800000000</v>
      </c>
    </row>
    <row r="10836" spans="3:11" x14ac:dyDescent="0.25">
      <c r="C10836" s="201">
        <v>45800</v>
      </c>
      <c r="D10836" s="217" t="s">
        <v>1155</v>
      </c>
      <c r="E10836" s="124">
        <v>22000</v>
      </c>
      <c r="F10836" s="124">
        <v>22000</v>
      </c>
      <c r="G10836" s="124">
        <v>22000</v>
      </c>
      <c r="H10836" s="217">
        <v>1</v>
      </c>
      <c r="I10836" s="124">
        <v>22000</v>
      </c>
      <c r="J10836" s="238">
        <v>2400000</v>
      </c>
      <c r="K10836" s="124">
        <v>52800000000</v>
      </c>
    </row>
    <row r="10837" spans="3:11" x14ac:dyDescent="0.25">
      <c r="C10837" s="201">
        <v>45800</v>
      </c>
      <c r="D10837" s="217" t="s">
        <v>1155</v>
      </c>
      <c r="E10837" s="124">
        <v>22000</v>
      </c>
      <c r="F10837" s="124">
        <v>22000</v>
      </c>
      <c r="G10837" s="124">
        <v>22000</v>
      </c>
      <c r="H10837" s="217">
        <v>1</v>
      </c>
      <c r="I10837" s="124">
        <v>22000</v>
      </c>
      <c r="J10837" s="238">
        <v>2400000</v>
      </c>
      <c r="K10837" s="124">
        <v>52800000000</v>
      </c>
    </row>
    <row r="10838" spans="3:11" x14ac:dyDescent="0.25">
      <c r="C10838" s="201">
        <v>45800</v>
      </c>
      <c r="D10838" s="217" t="s">
        <v>1155</v>
      </c>
      <c r="E10838" s="124">
        <v>22000</v>
      </c>
      <c r="F10838" s="124">
        <v>22000</v>
      </c>
      <c r="G10838" s="124">
        <v>22000</v>
      </c>
      <c r="H10838" s="217">
        <v>15</v>
      </c>
      <c r="I10838" s="124">
        <v>330000</v>
      </c>
      <c r="J10838" s="238">
        <v>2400000</v>
      </c>
      <c r="K10838" s="124">
        <v>52800000000</v>
      </c>
    </row>
    <row r="10839" spans="3:11" x14ac:dyDescent="0.25">
      <c r="C10839" s="201">
        <v>45800</v>
      </c>
      <c r="D10839" s="217" t="s">
        <v>1155</v>
      </c>
      <c r="E10839" s="124">
        <v>22000</v>
      </c>
      <c r="F10839" s="124">
        <v>22000</v>
      </c>
      <c r="G10839" s="124">
        <v>22000</v>
      </c>
      <c r="H10839" s="217">
        <v>21</v>
      </c>
      <c r="I10839" s="124">
        <v>462000</v>
      </c>
      <c r="J10839" s="238">
        <v>2400000</v>
      </c>
      <c r="K10839" s="124">
        <v>52800000000</v>
      </c>
    </row>
    <row r="10840" spans="3:11" x14ac:dyDescent="0.25">
      <c r="C10840" s="201">
        <v>45800</v>
      </c>
      <c r="D10840" s="217" t="s">
        <v>1155</v>
      </c>
      <c r="E10840" s="124">
        <v>22000</v>
      </c>
      <c r="F10840" s="124">
        <v>22000</v>
      </c>
      <c r="G10840" s="124">
        <v>22000</v>
      </c>
      <c r="H10840" s="217">
        <v>1</v>
      </c>
      <c r="I10840" s="124">
        <v>22000</v>
      </c>
      <c r="J10840" s="238">
        <v>2400000</v>
      </c>
      <c r="K10840" s="124">
        <v>52800000000</v>
      </c>
    </row>
    <row r="10841" spans="3:11" x14ac:dyDescent="0.25">
      <c r="C10841" s="201">
        <v>45800</v>
      </c>
      <c r="D10841" s="217" t="s">
        <v>312</v>
      </c>
      <c r="E10841" s="124">
        <v>15890</v>
      </c>
      <c r="F10841" s="124">
        <v>15900</v>
      </c>
      <c r="G10841" s="124">
        <v>15900</v>
      </c>
      <c r="H10841" s="217">
        <v>8</v>
      </c>
      <c r="I10841" s="124">
        <v>127120</v>
      </c>
      <c r="J10841" s="238">
        <v>20000000</v>
      </c>
      <c r="K10841" s="124">
        <v>318000000000</v>
      </c>
    </row>
    <row r="10842" spans="3:11" x14ac:dyDescent="0.25">
      <c r="C10842" s="201">
        <v>45800</v>
      </c>
      <c r="D10842" s="217" t="s">
        <v>310</v>
      </c>
      <c r="E10842" s="124">
        <v>70000</v>
      </c>
      <c r="F10842" s="124">
        <v>71625.16</v>
      </c>
      <c r="G10842" s="124">
        <v>70000</v>
      </c>
      <c r="H10842" s="217">
        <v>35</v>
      </c>
      <c r="I10842" s="124">
        <v>2450000</v>
      </c>
      <c r="J10842" s="238">
        <v>19450000</v>
      </c>
      <c r="K10842" s="124">
        <v>1361500000000</v>
      </c>
    </row>
    <row r="10843" spans="3:11" x14ac:dyDescent="0.25">
      <c r="C10843" s="201">
        <v>45800</v>
      </c>
      <c r="D10843" s="217" t="s">
        <v>1154</v>
      </c>
      <c r="E10843" s="124">
        <v>21000</v>
      </c>
      <c r="F10843" s="124">
        <v>22000</v>
      </c>
      <c r="G10843" s="124">
        <v>22500</v>
      </c>
      <c r="H10843" s="217">
        <v>1</v>
      </c>
      <c r="I10843" s="124">
        <v>21000</v>
      </c>
      <c r="J10843" s="238">
        <v>600000</v>
      </c>
      <c r="K10843" s="124">
        <v>13500000000</v>
      </c>
    </row>
    <row r="10844" spans="3:11" x14ac:dyDescent="0.25">
      <c r="C10844" s="201">
        <v>45800</v>
      </c>
      <c r="D10844" s="217" t="s">
        <v>1154</v>
      </c>
      <c r="E10844" s="124">
        <v>22000</v>
      </c>
      <c r="F10844" s="124">
        <v>22000</v>
      </c>
      <c r="G10844" s="124">
        <v>22500</v>
      </c>
      <c r="H10844" s="217">
        <v>20</v>
      </c>
      <c r="I10844" s="124">
        <v>440000</v>
      </c>
      <c r="J10844" s="238">
        <v>600000</v>
      </c>
      <c r="K10844" s="124">
        <v>13500000000</v>
      </c>
    </row>
    <row r="10845" spans="3:11" x14ac:dyDescent="0.25">
      <c r="C10845" s="201">
        <v>45800</v>
      </c>
      <c r="D10845" s="217" t="s">
        <v>1155</v>
      </c>
      <c r="E10845" s="124">
        <v>22000</v>
      </c>
      <c r="F10845" s="124">
        <v>22000</v>
      </c>
      <c r="G10845" s="124">
        <v>22000</v>
      </c>
      <c r="H10845" s="217">
        <v>3</v>
      </c>
      <c r="I10845" s="124">
        <v>66000</v>
      </c>
      <c r="J10845" s="238">
        <v>2400000</v>
      </c>
      <c r="K10845" s="124">
        <v>52800000000</v>
      </c>
    </row>
    <row r="10846" spans="3:11" x14ac:dyDescent="0.25">
      <c r="C10846" s="201">
        <v>45800</v>
      </c>
      <c r="D10846" s="217" t="s">
        <v>1154</v>
      </c>
      <c r="E10846" s="124">
        <v>22000</v>
      </c>
      <c r="F10846" s="124">
        <v>22000</v>
      </c>
      <c r="G10846" s="124">
        <v>22500</v>
      </c>
      <c r="H10846" s="217">
        <v>2</v>
      </c>
      <c r="I10846" s="124">
        <v>44000</v>
      </c>
      <c r="J10846" s="238">
        <v>600000</v>
      </c>
      <c r="K10846" s="124">
        <v>13500000000</v>
      </c>
    </row>
    <row r="10847" spans="3:11" x14ac:dyDescent="0.25">
      <c r="C10847" s="201">
        <v>45800</v>
      </c>
      <c r="D10847" s="217" t="s">
        <v>1154</v>
      </c>
      <c r="E10847" s="124">
        <v>22000</v>
      </c>
      <c r="F10847" s="124">
        <v>22000</v>
      </c>
      <c r="G10847" s="124">
        <v>22500</v>
      </c>
      <c r="H10847" s="217">
        <v>19</v>
      </c>
      <c r="I10847" s="124">
        <v>418000</v>
      </c>
      <c r="J10847" s="238">
        <v>600000</v>
      </c>
      <c r="K10847" s="124">
        <v>13500000000</v>
      </c>
    </row>
    <row r="10848" spans="3:11" x14ac:dyDescent="0.25">
      <c r="C10848" s="201">
        <v>45800</v>
      </c>
      <c r="D10848" s="217" t="s">
        <v>1154</v>
      </c>
      <c r="E10848" s="124">
        <v>22000</v>
      </c>
      <c r="F10848" s="124">
        <v>22000</v>
      </c>
      <c r="G10848" s="124">
        <v>22500</v>
      </c>
      <c r="H10848" s="217">
        <v>26</v>
      </c>
      <c r="I10848" s="124">
        <v>572000</v>
      </c>
      <c r="J10848" s="238">
        <v>600000</v>
      </c>
      <c r="K10848" s="124">
        <v>13500000000</v>
      </c>
    </row>
    <row r="10849" spans="3:11" x14ac:dyDescent="0.25">
      <c r="C10849" s="201">
        <v>45800</v>
      </c>
      <c r="D10849" s="217" t="s">
        <v>1154</v>
      </c>
      <c r="E10849" s="124">
        <v>22500</v>
      </c>
      <c r="F10849" s="124">
        <v>22000</v>
      </c>
      <c r="G10849" s="124">
        <v>22500</v>
      </c>
      <c r="H10849" s="217">
        <v>2</v>
      </c>
      <c r="I10849" s="124">
        <v>45000</v>
      </c>
      <c r="J10849" s="238">
        <v>600000</v>
      </c>
      <c r="K10849" s="124">
        <v>13500000000</v>
      </c>
    </row>
    <row r="10850" spans="3:11" x14ac:dyDescent="0.25">
      <c r="C10850" s="201">
        <v>45800</v>
      </c>
      <c r="D10850" s="217" t="s">
        <v>1154</v>
      </c>
      <c r="E10850" s="124">
        <v>22500</v>
      </c>
      <c r="F10850" s="124">
        <v>22000</v>
      </c>
      <c r="G10850" s="124">
        <v>22500</v>
      </c>
      <c r="H10850" s="217">
        <v>3</v>
      </c>
      <c r="I10850" s="124">
        <v>67500</v>
      </c>
      <c r="J10850" s="238">
        <v>600000</v>
      </c>
      <c r="K10850" s="124">
        <v>13500000000</v>
      </c>
    </row>
    <row r="10851" spans="3:11" x14ac:dyDescent="0.25">
      <c r="C10851" s="201">
        <v>45800</v>
      </c>
      <c r="D10851" s="217" t="s">
        <v>310</v>
      </c>
      <c r="E10851" s="124">
        <v>70000</v>
      </c>
      <c r="F10851" s="124">
        <v>71625.16</v>
      </c>
      <c r="G10851" s="124">
        <v>70000</v>
      </c>
      <c r="H10851" s="217">
        <v>20</v>
      </c>
      <c r="I10851" s="124">
        <v>1400000</v>
      </c>
      <c r="J10851" s="238">
        <v>19450000</v>
      </c>
      <c r="K10851" s="124">
        <v>1361500000000</v>
      </c>
    </row>
    <row r="10852" spans="3:11" x14ac:dyDescent="0.25">
      <c r="C10852" s="201">
        <v>45800</v>
      </c>
      <c r="D10852" s="217" t="s">
        <v>312</v>
      </c>
      <c r="E10852" s="124">
        <v>15900</v>
      </c>
      <c r="F10852" s="124">
        <v>15900</v>
      </c>
      <c r="G10852" s="124">
        <v>15900</v>
      </c>
      <c r="H10852" s="217">
        <v>1</v>
      </c>
      <c r="I10852" s="124">
        <v>15900</v>
      </c>
      <c r="J10852" s="238">
        <v>20000000</v>
      </c>
      <c r="K10852" s="124">
        <v>318000000000</v>
      </c>
    </row>
    <row r="10853" spans="3:11" x14ac:dyDescent="0.25">
      <c r="C10853" s="201">
        <v>45800</v>
      </c>
      <c r="D10853" s="217" t="s">
        <v>310</v>
      </c>
      <c r="E10853" s="124">
        <v>70000</v>
      </c>
      <c r="F10853" s="124">
        <v>71625.16</v>
      </c>
      <c r="G10853" s="124">
        <v>70000</v>
      </c>
      <c r="H10853" s="217">
        <v>2</v>
      </c>
      <c r="I10853" s="124">
        <v>140000</v>
      </c>
      <c r="J10853" s="238">
        <v>19450000</v>
      </c>
      <c r="K10853" s="124">
        <v>1361500000000</v>
      </c>
    </row>
    <row r="10854" spans="3:11" x14ac:dyDescent="0.25">
      <c r="C10854" s="201">
        <v>45800</v>
      </c>
      <c r="D10854" s="217" t="s">
        <v>310</v>
      </c>
      <c r="E10854" s="124">
        <v>70000</v>
      </c>
      <c r="F10854" s="124">
        <v>71625.16</v>
      </c>
      <c r="G10854" s="124">
        <v>70000</v>
      </c>
      <c r="H10854" s="217">
        <v>12</v>
      </c>
      <c r="I10854" s="124">
        <v>840000</v>
      </c>
      <c r="J10854" s="238">
        <v>19450000</v>
      </c>
      <c r="K10854" s="124">
        <v>1361500000000</v>
      </c>
    </row>
    <row r="10855" spans="3:11" x14ac:dyDescent="0.25">
      <c r="C10855" s="201">
        <v>45800</v>
      </c>
      <c r="D10855" s="217" t="s">
        <v>310</v>
      </c>
      <c r="E10855" s="124">
        <v>70000</v>
      </c>
      <c r="F10855" s="124">
        <v>71625.16</v>
      </c>
      <c r="G10855" s="124">
        <v>70000</v>
      </c>
      <c r="H10855" s="217">
        <v>1</v>
      </c>
      <c r="I10855" s="124">
        <v>70000</v>
      </c>
      <c r="J10855" s="238">
        <v>19450000</v>
      </c>
      <c r="K10855" s="124">
        <v>1361500000000</v>
      </c>
    </row>
    <row r="10856" spans="3:11" x14ac:dyDescent="0.25">
      <c r="C10856" s="201">
        <v>45800</v>
      </c>
      <c r="D10856" s="217" t="s">
        <v>310</v>
      </c>
      <c r="E10856" s="124">
        <v>70000</v>
      </c>
      <c r="F10856" s="124">
        <v>71625.16</v>
      </c>
      <c r="G10856" s="124">
        <v>70000</v>
      </c>
      <c r="H10856" s="217">
        <v>9</v>
      </c>
      <c r="I10856" s="124">
        <v>630000</v>
      </c>
      <c r="J10856" s="238">
        <v>19450000</v>
      </c>
      <c r="K10856" s="124">
        <v>1361500000000</v>
      </c>
    </row>
    <row r="10857" spans="3:11" x14ac:dyDescent="0.25">
      <c r="C10857" s="201">
        <v>45800</v>
      </c>
      <c r="D10857" s="217" t="s">
        <v>312</v>
      </c>
      <c r="E10857" s="124">
        <v>15900</v>
      </c>
      <c r="F10857" s="124">
        <v>15900</v>
      </c>
      <c r="G10857" s="124">
        <v>15900</v>
      </c>
      <c r="H10857" s="217">
        <v>1</v>
      </c>
      <c r="I10857" s="124">
        <v>15900</v>
      </c>
      <c r="J10857" s="238">
        <v>20000000</v>
      </c>
      <c r="K10857" s="124">
        <v>318000000000</v>
      </c>
    </row>
    <row r="10858" spans="3:11" x14ac:dyDescent="0.25">
      <c r="C10858" s="201">
        <v>45800</v>
      </c>
      <c r="D10858" s="217" t="s">
        <v>312</v>
      </c>
      <c r="E10858" s="124">
        <v>15900</v>
      </c>
      <c r="F10858" s="124">
        <v>15900</v>
      </c>
      <c r="G10858" s="124">
        <v>15900</v>
      </c>
      <c r="H10858" s="217">
        <v>1</v>
      </c>
      <c r="I10858" s="124">
        <v>15900</v>
      </c>
      <c r="J10858" s="238">
        <v>20000000</v>
      </c>
      <c r="K10858" s="124">
        <v>318000000000</v>
      </c>
    </row>
    <row r="10859" spans="3:11" x14ac:dyDescent="0.25">
      <c r="C10859" s="201">
        <v>45800</v>
      </c>
      <c r="D10859" s="217" t="s">
        <v>1155</v>
      </c>
      <c r="E10859" s="124">
        <v>22000</v>
      </c>
      <c r="F10859" s="124">
        <v>22000</v>
      </c>
      <c r="G10859" s="124">
        <v>22000</v>
      </c>
      <c r="H10859" s="217">
        <v>90</v>
      </c>
      <c r="I10859" s="124">
        <v>1980000</v>
      </c>
      <c r="J10859" s="238">
        <v>2400000</v>
      </c>
      <c r="K10859" s="124">
        <v>52800000000</v>
      </c>
    </row>
    <row r="10860" spans="3:11" x14ac:dyDescent="0.25">
      <c r="C10860" s="201">
        <v>45800</v>
      </c>
      <c r="D10860" s="217" t="s">
        <v>1155</v>
      </c>
      <c r="E10860" s="124">
        <v>22000</v>
      </c>
      <c r="F10860" s="124">
        <v>22000</v>
      </c>
      <c r="G10860" s="124">
        <v>22000</v>
      </c>
      <c r="H10860" s="217">
        <v>1</v>
      </c>
      <c r="I10860" s="124">
        <v>22000</v>
      </c>
      <c r="J10860" s="238">
        <v>2400000</v>
      </c>
      <c r="K10860" s="124">
        <v>52800000000</v>
      </c>
    </row>
    <row r="10861" spans="3:11" x14ac:dyDescent="0.25">
      <c r="C10861" s="201">
        <v>45803</v>
      </c>
      <c r="D10861" s="217" t="s">
        <v>310</v>
      </c>
      <c r="E10861" s="124">
        <v>70000</v>
      </c>
      <c r="F10861" s="124">
        <v>70000</v>
      </c>
      <c r="G10861" s="124">
        <v>72000</v>
      </c>
      <c r="H10861" s="217">
        <v>2</v>
      </c>
      <c r="I10861" s="124">
        <v>140000</v>
      </c>
      <c r="J10861" s="238">
        <v>19450000</v>
      </c>
      <c r="K10861" s="124">
        <v>1400400000000</v>
      </c>
    </row>
    <row r="10862" spans="3:11" x14ac:dyDescent="0.25">
      <c r="C10862" s="201">
        <v>45803</v>
      </c>
      <c r="D10862" s="217" t="s">
        <v>310</v>
      </c>
      <c r="E10862" s="124">
        <v>70000</v>
      </c>
      <c r="F10862" s="124">
        <v>70000</v>
      </c>
      <c r="G10862" s="124">
        <v>72000</v>
      </c>
      <c r="H10862" s="217">
        <v>26</v>
      </c>
      <c r="I10862" s="124">
        <v>1820000</v>
      </c>
      <c r="J10862" s="238">
        <v>19450000</v>
      </c>
      <c r="K10862" s="124">
        <v>1400400000000</v>
      </c>
    </row>
    <row r="10863" spans="3:11" x14ac:dyDescent="0.25">
      <c r="C10863" s="201">
        <v>45803</v>
      </c>
      <c r="D10863" s="217" t="s">
        <v>310</v>
      </c>
      <c r="E10863" s="124">
        <v>70000</v>
      </c>
      <c r="F10863" s="124">
        <v>70000</v>
      </c>
      <c r="G10863" s="124">
        <v>72000</v>
      </c>
      <c r="H10863" s="217">
        <v>1</v>
      </c>
      <c r="I10863" s="124">
        <v>70000</v>
      </c>
      <c r="J10863" s="238">
        <v>19450000</v>
      </c>
      <c r="K10863" s="124">
        <v>1400400000000</v>
      </c>
    </row>
    <row r="10864" spans="3:11" x14ac:dyDescent="0.25">
      <c r="C10864" s="201">
        <v>45803</v>
      </c>
      <c r="D10864" s="217" t="s">
        <v>310</v>
      </c>
      <c r="E10864" s="124">
        <v>70000</v>
      </c>
      <c r="F10864" s="124">
        <v>70000</v>
      </c>
      <c r="G10864" s="124">
        <v>72000</v>
      </c>
      <c r="H10864" s="217">
        <v>10</v>
      </c>
      <c r="I10864" s="124">
        <v>700000</v>
      </c>
      <c r="J10864" s="238">
        <v>19450000</v>
      </c>
      <c r="K10864" s="124">
        <v>1400400000000</v>
      </c>
    </row>
    <row r="10865" spans="3:11" x14ac:dyDescent="0.25">
      <c r="C10865" s="201">
        <v>45803</v>
      </c>
      <c r="D10865" s="217" t="s">
        <v>1154</v>
      </c>
      <c r="E10865" s="124">
        <v>22500</v>
      </c>
      <c r="F10865" s="124">
        <v>22500</v>
      </c>
      <c r="G10865" s="124">
        <v>22500</v>
      </c>
      <c r="H10865" s="217">
        <v>4</v>
      </c>
      <c r="I10865" s="124">
        <v>90000</v>
      </c>
      <c r="J10865" s="238">
        <v>600000</v>
      </c>
      <c r="K10865" s="124">
        <v>13500000000</v>
      </c>
    </row>
    <row r="10866" spans="3:11" x14ac:dyDescent="0.25">
      <c r="C10866" s="201">
        <v>45803</v>
      </c>
      <c r="D10866" s="217" t="s">
        <v>1154</v>
      </c>
      <c r="E10866" s="124">
        <v>22500</v>
      </c>
      <c r="F10866" s="124">
        <v>22500</v>
      </c>
      <c r="G10866" s="124">
        <v>22500</v>
      </c>
      <c r="H10866" s="217">
        <v>2</v>
      </c>
      <c r="I10866" s="124">
        <v>45000</v>
      </c>
      <c r="J10866" s="238">
        <v>600000</v>
      </c>
      <c r="K10866" s="124">
        <v>13500000000</v>
      </c>
    </row>
    <row r="10867" spans="3:11" x14ac:dyDescent="0.25">
      <c r="C10867" s="201">
        <v>45803</v>
      </c>
      <c r="D10867" s="217" t="s">
        <v>1154</v>
      </c>
      <c r="E10867" s="124">
        <v>22500</v>
      </c>
      <c r="F10867" s="124">
        <v>22500</v>
      </c>
      <c r="G10867" s="124">
        <v>22500</v>
      </c>
      <c r="H10867" s="217">
        <v>2</v>
      </c>
      <c r="I10867" s="124">
        <v>45000</v>
      </c>
      <c r="J10867" s="238">
        <v>600000</v>
      </c>
      <c r="K10867" s="124">
        <v>13500000000</v>
      </c>
    </row>
    <row r="10868" spans="3:11" x14ac:dyDescent="0.25">
      <c r="C10868" s="201">
        <v>45803</v>
      </c>
      <c r="D10868" s="217" t="s">
        <v>1154</v>
      </c>
      <c r="E10868" s="124">
        <v>22500</v>
      </c>
      <c r="F10868" s="124">
        <v>22500</v>
      </c>
      <c r="G10868" s="124">
        <v>22500</v>
      </c>
      <c r="H10868" s="217">
        <v>1</v>
      </c>
      <c r="I10868" s="124">
        <v>22500</v>
      </c>
      <c r="J10868" s="238">
        <v>600000</v>
      </c>
      <c r="K10868" s="124">
        <v>13500000000</v>
      </c>
    </row>
    <row r="10869" spans="3:11" x14ac:dyDescent="0.25">
      <c r="C10869" s="201">
        <v>45803</v>
      </c>
      <c r="D10869" s="217" t="s">
        <v>1154</v>
      </c>
      <c r="E10869" s="124">
        <v>22500</v>
      </c>
      <c r="F10869" s="124">
        <v>22500</v>
      </c>
      <c r="G10869" s="124">
        <v>22500</v>
      </c>
      <c r="H10869" s="217">
        <v>27</v>
      </c>
      <c r="I10869" s="124">
        <v>607500</v>
      </c>
      <c r="J10869" s="238">
        <v>600000</v>
      </c>
      <c r="K10869" s="124">
        <v>13500000000</v>
      </c>
    </row>
    <row r="10870" spans="3:11" x14ac:dyDescent="0.25">
      <c r="C10870" s="201">
        <v>45803</v>
      </c>
      <c r="D10870" s="217" t="s">
        <v>312</v>
      </c>
      <c r="E10870" s="124">
        <v>15899.99</v>
      </c>
      <c r="F10870" s="124">
        <v>15900</v>
      </c>
      <c r="G10870" s="124">
        <v>15900</v>
      </c>
      <c r="H10870" s="217">
        <v>2</v>
      </c>
      <c r="I10870" s="124">
        <v>31799.98</v>
      </c>
      <c r="J10870" s="238">
        <v>20000000</v>
      </c>
      <c r="K10870" s="124">
        <v>318000000000</v>
      </c>
    </row>
    <row r="10871" spans="3:11" x14ac:dyDescent="0.25">
      <c r="C10871" s="201">
        <v>45803</v>
      </c>
      <c r="D10871" s="217" t="s">
        <v>312</v>
      </c>
      <c r="E10871" s="124">
        <v>15899.99</v>
      </c>
      <c r="F10871" s="124">
        <v>15900</v>
      </c>
      <c r="G10871" s="124">
        <v>15900</v>
      </c>
      <c r="H10871" s="217">
        <v>4</v>
      </c>
      <c r="I10871" s="124">
        <v>63599.96</v>
      </c>
      <c r="J10871" s="238">
        <v>20000000</v>
      </c>
      <c r="K10871" s="124">
        <v>318000000000</v>
      </c>
    </row>
    <row r="10872" spans="3:11" x14ac:dyDescent="0.25">
      <c r="C10872" s="201">
        <v>45803</v>
      </c>
      <c r="D10872" s="217" t="s">
        <v>312</v>
      </c>
      <c r="E10872" s="124">
        <v>15899.99</v>
      </c>
      <c r="F10872" s="124">
        <v>15900</v>
      </c>
      <c r="G10872" s="124">
        <v>15900</v>
      </c>
      <c r="H10872" s="217">
        <v>3</v>
      </c>
      <c r="I10872" s="124">
        <v>47699.97</v>
      </c>
      <c r="J10872" s="238">
        <v>20000000</v>
      </c>
      <c r="K10872" s="124">
        <v>318000000000</v>
      </c>
    </row>
    <row r="10873" spans="3:11" x14ac:dyDescent="0.25">
      <c r="C10873" s="201">
        <v>45803</v>
      </c>
      <c r="D10873" s="217" t="s">
        <v>312</v>
      </c>
      <c r="E10873" s="124">
        <v>15899.99</v>
      </c>
      <c r="F10873" s="124">
        <v>15900</v>
      </c>
      <c r="G10873" s="124">
        <v>15900</v>
      </c>
      <c r="H10873" s="217">
        <v>1</v>
      </c>
      <c r="I10873" s="124">
        <v>15899.99</v>
      </c>
      <c r="J10873" s="238">
        <v>20000000</v>
      </c>
      <c r="K10873" s="124">
        <v>318000000000</v>
      </c>
    </row>
    <row r="10874" spans="3:11" x14ac:dyDescent="0.25">
      <c r="C10874" s="201">
        <v>45803</v>
      </c>
      <c r="D10874" s="217" t="s">
        <v>312</v>
      </c>
      <c r="E10874" s="124">
        <v>15899.99</v>
      </c>
      <c r="F10874" s="124">
        <v>15900</v>
      </c>
      <c r="G10874" s="124">
        <v>15900</v>
      </c>
      <c r="H10874" s="217">
        <v>10</v>
      </c>
      <c r="I10874" s="124">
        <v>158999.9</v>
      </c>
      <c r="J10874" s="238">
        <v>20000000</v>
      </c>
      <c r="K10874" s="124">
        <v>318000000000</v>
      </c>
    </row>
    <row r="10875" spans="3:11" x14ac:dyDescent="0.25">
      <c r="C10875" s="201">
        <v>45803</v>
      </c>
      <c r="D10875" s="217" t="s">
        <v>312</v>
      </c>
      <c r="E10875" s="124">
        <v>15899.99</v>
      </c>
      <c r="F10875" s="124">
        <v>15900</v>
      </c>
      <c r="G10875" s="124">
        <v>15900</v>
      </c>
      <c r="H10875" s="217">
        <v>2</v>
      </c>
      <c r="I10875" s="124">
        <v>31799.98</v>
      </c>
      <c r="J10875" s="238">
        <v>20000000</v>
      </c>
      <c r="K10875" s="124">
        <v>318000000000</v>
      </c>
    </row>
    <row r="10876" spans="3:11" x14ac:dyDescent="0.25">
      <c r="C10876" s="201">
        <v>45803</v>
      </c>
      <c r="D10876" s="217" t="s">
        <v>312</v>
      </c>
      <c r="E10876" s="124">
        <v>15899.99</v>
      </c>
      <c r="F10876" s="124">
        <v>15900</v>
      </c>
      <c r="G10876" s="124">
        <v>15900</v>
      </c>
      <c r="H10876" s="217">
        <v>1</v>
      </c>
      <c r="I10876" s="124">
        <v>15899.99</v>
      </c>
      <c r="J10876" s="238">
        <v>20000000</v>
      </c>
      <c r="K10876" s="124">
        <v>318000000000</v>
      </c>
    </row>
    <row r="10877" spans="3:11" x14ac:dyDescent="0.25">
      <c r="C10877" s="201">
        <v>45803</v>
      </c>
      <c r="D10877" s="217" t="s">
        <v>312</v>
      </c>
      <c r="E10877" s="124">
        <v>15899.99</v>
      </c>
      <c r="F10877" s="124">
        <v>15900</v>
      </c>
      <c r="G10877" s="124">
        <v>15900</v>
      </c>
      <c r="H10877" s="217">
        <v>10</v>
      </c>
      <c r="I10877" s="124">
        <v>158999.9</v>
      </c>
      <c r="J10877" s="238">
        <v>20000000</v>
      </c>
      <c r="K10877" s="124">
        <v>318000000000</v>
      </c>
    </row>
    <row r="10878" spans="3:11" x14ac:dyDescent="0.25">
      <c r="C10878" s="201">
        <v>45803</v>
      </c>
      <c r="D10878" s="217" t="s">
        <v>312</v>
      </c>
      <c r="E10878" s="124">
        <v>15899.99</v>
      </c>
      <c r="F10878" s="124">
        <v>15900</v>
      </c>
      <c r="G10878" s="124">
        <v>15900</v>
      </c>
      <c r="H10878" s="217">
        <v>40</v>
      </c>
      <c r="I10878" s="124">
        <v>635999.6</v>
      </c>
      <c r="J10878" s="238">
        <v>20000000</v>
      </c>
      <c r="K10878" s="124">
        <v>318000000000</v>
      </c>
    </row>
    <row r="10879" spans="3:11" x14ac:dyDescent="0.25">
      <c r="C10879" s="201">
        <v>45803</v>
      </c>
      <c r="D10879" s="217" t="s">
        <v>1155</v>
      </c>
      <c r="E10879" s="124">
        <v>22000</v>
      </c>
      <c r="F10879" s="124">
        <v>22000</v>
      </c>
      <c r="G10879" s="124">
        <v>22000</v>
      </c>
      <c r="H10879" s="217">
        <v>2</v>
      </c>
      <c r="I10879" s="124">
        <v>44000</v>
      </c>
      <c r="J10879" s="238">
        <v>2400000</v>
      </c>
      <c r="K10879" s="124">
        <v>52800000000</v>
      </c>
    </row>
    <row r="10880" spans="3:11" x14ac:dyDescent="0.25">
      <c r="C10880" s="201">
        <v>45803</v>
      </c>
      <c r="D10880" s="217" t="s">
        <v>1155</v>
      </c>
      <c r="E10880" s="124">
        <v>22000</v>
      </c>
      <c r="F10880" s="124">
        <v>22000</v>
      </c>
      <c r="G10880" s="124">
        <v>22000</v>
      </c>
      <c r="H10880" s="217">
        <v>1</v>
      </c>
      <c r="I10880" s="124">
        <v>22000</v>
      </c>
      <c r="J10880" s="238">
        <v>2400000</v>
      </c>
      <c r="K10880" s="124">
        <v>52800000000</v>
      </c>
    </row>
    <row r="10881" spans="3:11" x14ac:dyDescent="0.25">
      <c r="C10881" s="201">
        <v>45803</v>
      </c>
      <c r="D10881" s="217" t="s">
        <v>1155</v>
      </c>
      <c r="E10881" s="124">
        <v>22000</v>
      </c>
      <c r="F10881" s="124">
        <v>22000</v>
      </c>
      <c r="G10881" s="124">
        <v>22000</v>
      </c>
      <c r="H10881" s="217">
        <v>5</v>
      </c>
      <c r="I10881" s="124">
        <v>110000</v>
      </c>
      <c r="J10881" s="238">
        <v>2400000</v>
      </c>
      <c r="K10881" s="124">
        <v>52800000000</v>
      </c>
    </row>
    <row r="10882" spans="3:11" x14ac:dyDescent="0.25">
      <c r="C10882" s="201">
        <v>45803</v>
      </c>
      <c r="D10882" s="217" t="s">
        <v>1155</v>
      </c>
      <c r="E10882" s="124">
        <v>22000</v>
      </c>
      <c r="F10882" s="124">
        <v>22000</v>
      </c>
      <c r="G10882" s="124">
        <v>22000</v>
      </c>
      <c r="H10882" s="217">
        <v>1</v>
      </c>
      <c r="I10882" s="124">
        <v>22000</v>
      </c>
      <c r="J10882" s="238">
        <v>2400000</v>
      </c>
      <c r="K10882" s="124">
        <v>52800000000</v>
      </c>
    </row>
    <row r="10883" spans="3:11" x14ac:dyDescent="0.25">
      <c r="C10883" s="201">
        <v>45803</v>
      </c>
      <c r="D10883" s="217" t="s">
        <v>1155</v>
      </c>
      <c r="E10883" s="124">
        <v>22000</v>
      </c>
      <c r="F10883" s="124">
        <v>22000</v>
      </c>
      <c r="G10883" s="124">
        <v>22000</v>
      </c>
      <c r="H10883" s="217">
        <v>20</v>
      </c>
      <c r="I10883" s="124">
        <v>440000</v>
      </c>
      <c r="J10883" s="238">
        <v>2400000</v>
      </c>
      <c r="K10883" s="124">
        <v>52800000000</v>
      </c>
    </row>
    <row r="10884" spans="3:11" x14ac:dyDescent="0.25">
      <c r="C10884" s="201">
        <v>45803</v>
      </c>
      <c r="D10884" s="217" t="s">
        <v>1155</v>
      </c>
      <c r="E10884" s="124">
        <v>22000</v>
      </c>
      <c r="F10884" s="124">
        <v>22000</v>
      </c>
      <c r="G10884" s="124">
        <v>22000</v>
      </c>
      <c r="H10884" s="217">
        <v>1</v>
      </c>
      <c r="I10884" s="124">
        <v>22000</v>
      </c>
      <c r="J10884" s="238">
        <v>2400000</v>
      </c>
      <c r="K10884" s="124">
        <v>52800000000</v>
      </c>
    </row>
    <row r="10885" spans="3:11" x14ac:dyDescent="0.25">
      <c r="C10885" s="201">
        <v>45803</v>
      </c>
      <c r="D10885" s="217" t="s">
        <v>1155</v>
      </c>
      <c r="E10885" s="124">
        <v>22000</v>
      </c>
      <c r="F10885" s="124">
        <v>22000</v>
      </c>
      <c r="G10885" s="124">
        <v>22000</v>
      </c>
      <c r="H10885" s="217">
        <v>2</v>
      </c>
      <c r="I10885" s="124">
        <v>44000</v>
      </c>
      <c r="J10885" s="238">
        <v>2400000</v>
      </c>
      <c r="K10885" s="124">
        <v>52800000000</v>
      </c>
    </row>
    <row r="10886" spans="3:11" x14ac:dyDescent="0.25">
      <c r="C10886" s="201">
        <v>45803</v>
      </c>
      <c r="D10886" s="217" t="s">
        <v>312</v>
      </c>
      <c r="E10886" s="124">
        <v>15900</v>
      </c>
      <c r="F10886" s="124">
        <v>15900</v>
      </c>
      <c r="G10886" s="124">
        <v>15900</v>
      </c>
      <c r="H10886" s="217">
        <v>5</v>
      </c>
      <c r="I10886" s="124">
        <v>79500</v>
      </c>
      <c r="J10886" s="238">
        <v>20000000</v>
      </c>
      <c r="K10886" s="124">
        <v>318000000000</v>
      </c>
    </row>
    <row r="10887" spans="3:11" x14ac:dyDescent="0.25">
      <c r="C10887" s="201">
        <v>45803</v>
      </c>
      <c r="D10887" s="217" t="s">
        <v>1155</v>
      </c>
      <c r="E10887" s="124">
        <v>22000</v>
      </c>
      <c r="F10887" s="124">
        <v>22000</v>
      </c>
      <c r="G10887" s="124">
        <v>22000</v>
      </c>
      <c r="H10887" s="217">
        <v>5</v>
      </c>
      <c r="I10887" s="124">
        <v>110000</v>
      </c>
      <c r="J10887" s="238">
        <v>2400000</v>
      </c>
      <c r="K10887" s="124">
        <v>52800000000</v>
      </c>
    </row>
    <row r="10888" spans="3:11" x14ac:dyDescent="0.25">
      <c r="C10888" s="201">
        <v>45803</v>
      </c>
      <c r="D10888" s="217" t="s">
        <v>1154</v>
      </c>
      <c r="E10888" s="124">
        <v>22500</v>
      </c>
      <c r="F10888" s="124">
        <v>22500</v>
      </c>
      <c r="G10888" s="124">
        <v>22500</v>
      </c>
      <c r="H10888" s="217">
        <v>3</v>
      </c>
      <c r="I10888" s="124">
        <v>67500</v>
      </c>
      <c r="J10888" s="238">
        <v>600000</v>
      </c>
      <c r="K10888" s="124">
        <v>13500000000</v>
      </c>
    </row>
    <row r="10889" spans="3:11" x14ac:dyDescent="0.25">
      <c r="C10889" s="201">
        <v>45803</v>
      </c>
      <c r="D10889" s="217" t="s">
        <v>1154</v>
      </c>
      <c r="E10889" s="124">
        <v>22500</v>
      </c>
      <c r="F10889" s="124">
        <v>22500</v>
      </c>
      <c r="G10889" s="124">
        <v>22500</v>
      </c>
      <c r="H10889" s="217">
        <v>50</v>
      </c>
      <c r="I10889" s="124">
        <v>1125000</v>
      </c>
      <c r="J10889" s="238">
        <v>600000</v>
      </c>
      <c r="K10889" s="124">
        <v>13500000000</v>
      </c>
    </row>
    <row r="10890" spans="3:11" x14ac:dyDescent="0.25">
      <c r="C10890" s="201">
        <v>45803</v>
      </c>
      <c r="D10890" s="217" t="s">
        <v>1155</v>
      </c>
      <c r="E10890" s="124">
        <v>22000</v>
      </c>
      <c r="F10890" s="124">
        <v>22000</v>
      </c>
      <c r="G10890" s="124">
        <v>22000</v>
      </c>
      <c r="H10890" s="217">
        <v>15</v>
      </c>
      <c r="I10890" s="124">
        <v>330000</v>
      </c>
      <c r="J10890" s="238">
        <v>2400000</v>
      </c>
      <c r="K10890" s="124">
        <v>52800000000</v>
      </c>
    </row>
    <row r="10891" spans="3:11" x14ac:dyDescent="0.25">
      <c r="C10891" s="201">
        <v>45803</v>
      </c>
      <c r="D10891" s="217" t="s">
        <v>312</v>
      </c>
      <c r="E10891" s="124">
        <v>15900</v>
      </c>
      <c r="F10891" s="124">
        <v>15900</v>
      </c>
      <c r="G10891" s="124">
        <v>15900</v>
      </c>
      <c r="H10891" s="217">
        <v>3</v>
      </c>
      <c r="I10891" s="124">
        <v>47700</v>
      </c>
      <c r="J10891" s="238">
        <v>20000000</v>
      </c>
      <c r="K10891" s="124">
        <v>318000000000</v>
      </c>
    </row>
    <row r="10892" spans="3:11" x14ac:dyDescent="0.25">
      <c r="C10892" s="201">
        <v>45803</v>
      </c>
      <c r="D10892" s="217" t="s">
        <v>312</v>
      </c>
      <c r="E10892" s="124">
        <v>15900</v>
      </c>
      <c r="F10892" s="124">
        <v>15900</v>
      </c>
      <c r="G10892" s="124">
        <v>15900</v>
      </c>
      <c r="H10892" s="217">
        <v>100</v>
      </c>
      <c r="I10892" s="124">
        <v>1590000</v>
      </c>
      <c r="J10892" s="238">
        <v>20000000</v>
      </c>
      <c r="K10892" s="124">
        <v>318000000000</v>
      </c>
    </row>
    <row r="10893" spans="3:11" x14ac:dyDescent="0.25">
      <c r="C10893" s="201">
        <v>45803</v>
      </c>
      <c r="D10893" s="217" t="s">
        <v>1154</v>
      </c>
      <c r="E10893" s="124">
        <v>22500</v>
      </c>
      <c r="F10893" s="124">
        <v>22500</v>
      </c>
      <c r="G10893" s="124">
        <v>22500</v>
      </c>
      <c r="H10893" s="217">
        <v>20</v>
      </c>
      <c r="I10893" s="124">
        <v>450000</v>
      </c>
      <c r="J10893" s="238">
        <v>600000</v>
      </c>
      <c r="K10893" s="124">
        <v>13500000000</v>
      </c>
    </row>
    <row r="10894" spans="3:11" x14ac:dyDescent="0.25">
      <c r="C10894" s="201">
        <v>45803</v>
      </c>
      <c r="D10894" s="217" t="s">
        <v>312</v>
      </c>
      <c r="E10894" s="124">
        <v>15900</v>
      </c>
      <c r="F10894" s="124">
        <v>15900</v>
      </c>
      <c r="G10894" s="124">
        <v>15900</v>
      </c>
      <c r="H10894" s="217">
        <v>1</v>
      </c>
      <c r="I10894" s="124">
        <v>15900</v>
      </c>
      <c r="J10894" s="238">
        <v>20000000</v>
      </c>
      <c r="K10894" s="124">
        <v>318000000000</v>
      </c>
    </row>
    <row r="10895" spans="3:11" x14ac:dyDescent="0.25">
      <c r="C10895" s="201">
        <v>45803</v>
      </c>
      <c r="D10895" s="217" t="s">
        <v>312</v>
      </c>
      <c r="E10895" s="124">
        <v>15900</v>
      </c>
      <c r="F10895" s="124">
        <v>15900</v>
      </c>
      <c r="G10895" s="124">
        <v>15900</v>
      </c>
      <c r="H10895" s="217">
        <v>5</v>
      </c>
      <c r="I10895" s="124">
        <v>79500</v>
      </c>
      <c r="J10895" s="238">
        <v>20000000</v>
      </c>
      <c r="K10895" s="124">
        <v>318000000000</v>
      </c>
    </row>
    <row r="10896" spans="3:11" x14ac:dyDescent="0.25">
      <c r="C10896" s="201">
        <v>45803</v>
      </c>
      <c r="D10896" s="217" t="s">
        <v>310</v>
      </c>
      <c r="E10896" s="124">
        <v>70000</v>
      </c>
      <c r="F10896" s="124">
        <v>70000</v>
      </c>
      <c r="G10896" s="124">
        <v>72000</v>
      </c>
      <c r="H10896" s="217">
        <v>2</v>
      </c>
      <c r="I10896" s="124">
        <v>140000</v>
      </c>
      <c r="J10896" s="238">
        <v>19450000</v>
      </c>
      <c r="K10896" s="124">
        <v>1400400000000</v>
      </c>
    </row>
    <row r="10897" spans="3:11" x14ac:dyDescent="0.25">
      <c r="C10897" s="201">
        <v>45803</v>
      </c>
      <c r="D10897" s="217" t="s">
        <v>1155</v>
      </c>
      <c r="E10897" s="124">
        <v>22000</v>
      </c>
      <c r="F10897" s="124">
        <v>22000</v>
      </c>
      <c r="G10897" s="124">
        <v>22000</v>
      </c>
      <c r="H10897" s="217">
        <v>3</v>
      </c>
      <c r="I10897" s="124">
        <v>66000</v>
      </c>
      <c r="J10897" s="238">
        <v>2400000</v>
      </c>
      <c r="K10897" s="124">
        <v>52800000000</v>
      </c>
    </row>
    <row r="10898" spans="3:11" x14ac:dyDescent="0.25">
      <c r="C10898" s="201">
        <v>45803</v>
      </c>
      <c r="D10898" s="217" t="s">
        <v>312</v>
      </c>
      <c r="E10898" s="124">
        <v>15900</v>
      </c>
      <c r="F10898" s="124">
        <v>15900</v>
      </c>
      <c r="G10898" s="124">
        <v>15900</v>
      </c>
      <c r="H10898" s="217">
        <v>2</v>
      </c>
      <c r="I10898" s="124">
        <v>31800</v>
      </c>
      <c r="J10898" s="238">
        <v>20000000</v>
      </c>
      <c r="K10898" s="124">
        <v>318000000000</v>
      </c>
    </row>
    <row r="10899" spans="3:11" x14ac:dyDescent="0.25">
      <c r="C10899" s="201">
        <v>45803</v>
      </c>
      <c r="D10899" s="217" t="s">
        <v>312</v>
      </c>
      <c r="E10899" s="124">
        <v>15900</v>
      </c>
      <c r="F10899" s="124">
        <v>15900</v>
      </c>
      <c r="G10899" s="124">
        <v>15900</v>
      </c>
      <c r="H10899" s="217">
        <v>14</v>
      </c>
      <c r="I10899" s="124">
        <v>222600</v>
      </c>
      <c r="J10899" s="238">
        <v>20000000</v>
      </c>
      <c r="K10899" s="124">
        <v>318000000000</v>
      </c>
    </row>
    <row r="10900" spans="3:11" x14ac:dyDescent="0.25">
      <c r="C10900" s="201">
        <v>45803</v>
      </c>
      <c r="D10900" s="217" t="s">
        <v>310</v>
      </c>
      <c r="E10900" s="124">
        <v>70000</v>
      </c>
      <c r="F10900" s="124">
        <v>70000</v>
      </c>
      <c r="G10900" s="124">
        <v>72000</v>
      </c>
      <c r="H10900" s="217">
        <v>41</v>
      </c>
      <c r="I10900" s="124">
        <v>2870000</v>
      </c>
      <c r="J10900" s="238">
        <v>19450000</v>
      </c>
      <c r="K10900" s="124">
        <v>1400400000000</v>
      </c>
    </row>
    <row r="10901" spans="3:11" x14ac:dyDescent="0.25">
      <c r="C10901" s="201">
        <v>45803</v>
      </c>
      <c r="D10901" s="217" t="s">
        <v>1155</v>
      </c>
      <c r="E10901" s="124">
        <v>22000</v>
      </c>
      <c r="F10901" s="124">
        <v>22000</v>
      </c>
      <c r="G10901" s="124">
        <v>22000</v>
      </c>
      <c r="H10901" s="217">
        <v>3</v>
      </c>
      <c r="I10901" s="124">
        <v>66000</v>
      </c>
      <c r="J10901" s="238">
        <v>2400000</v>
      </c>
      <c r="K10901" s="124">
        <v>52800000000</v>
      </c>
    </row>
    <row r="10902" spans="3:11" x14ac:dyDescent="0.25">
      <c r="C10902" s="201">
        <v>45803</v>
      </c>
      <c r="D10902" s="217" t="s">
        <v>312</v>
      </c>
      <c r="E10902" s="124">
        <v>15900</v>
      </c>
      <c r="F10902" s="124">
        <v>15900</v>
      </c>
      <c r="G10902" s="124">
        <v>15900</v>
      </c>
      <c r="H10902" s="217">
        <v>111</v>
      </c>
      <c r="I10902" s="124">
        <v>1764900</v>
      </c>
      <c r="J10902" s="238">
        <v>20000000</v>
      </c>
      <c r="K10902" s="124">
        <v>318000000000</v>
      </c>
    </row>
    <row r="10903" spans="3:11" x14ac:dyDescent="0.25">
      <c r="C10903" s="201">
        <v>45803</v>
      </c>
      <c r="D10903" s="217" t="s">
        <v>312</v>
      </c>
      <c r="E10903" s="124">
        <v>15900</v>
      </c>
      <c r="F10903" s="124">
        <v>15900</v>
      </c>
      <c r="G10903" s="124">
        <v>15900</v>
      </c>
      <c r="H10903" s="217">
        <v>15</v>
      </c>
      <c r="I10903" s="124">
        <v>238500</v>
      </c>
      <c r="J10903" s="238">
        <v>20000000</v>
      </c>
      <c r="K10903" s="124">
        <v>318000000000</v>
      </c>
    </row>
    <row r="10904" spans="3:11" x14ac:dyDescent="0.25">
      <c r="C10904" s="201">
        <v>45803</v>
      </c>
      <c r="D10904" s="217" t="s">
        <v>312</v>
      </c>
      <c r="E10904" s="124">
        <v>15900</v>
      </c>
      <c r="F10904" s="124">
        <v>15900</v>
      </c>
      <c r="G10904" s="124">
        <v>15900</v>
      </c>
      <c r="H10904" s="217">
        <v>4</v>
      </c>
      <c r="I10904" s="124">
        <v>63600</v>
      </c>
      <c r="J10904" s="238">
        <v>20000000</v>
      </c>
      <c r="K10904" s="124">
        <v>318000000000</v>
      </c>
    </row>
    <row r="10905" spans="3:11" x14ac:dyDescent="0.25">
      <c r="C10905" s="201">
        <v>45803</v>
      </c>
      <c r="D10905" s="217" t="s">
        <v>312</v>
      </c>
      <c r="E10905" s="124">
        <v>15900</v>
      </c>
      <c r="F10905" s="124">
        <v>15900</v>
      </c>
      <c r="G10905" s="124">
        <v>15900</v>
      </c>
      <c r="H10905" s="217">
        <v>1</v>
      </c>
      <c r="I10905" s="124">
        <v>15900</v>
      </c>
      <c r="J10905" s="238">
        <v>20000000</v>
      </c>
      <c r="K10905" s="124">
        <v>318000000000</v>
      </c>
    </row>
    <row r="10906" spans="3:11" x14ac:dyDescent="0.25">
      <c r="C10906" s="201">
        <v>45803</v>
      </c>
      <c r="D10906" s="217" t="s">
        <v>312</v>
      </c>
      <c r="E10906" s="124">
        <v>15900</v>
      </c>
      <c r="F10906" s="124">
        <v>15900</v>
      </c>
      <c r="G10906" s="124">
        <v>15900</v>
      </c>
      <c r="H10906" s="217">
        <v>4</v>
      </c>
      <c r="I10906" s="124">
        <v>63600</v>
      </c>
      <c r="J10906" s="238">
        <v>20000000</v>
      </c>
      <c r="K10906" s="124">
        <v>318000000000</v>
      </c>
    </row>
    <row r="10907" spans="3:11" x14ac:dyDescent="0.25">
      <c r="C10907" s="201">
        <v>45803</v>
      </c>
      <c r="D10907" s="217" t="s">
        <v>310</v>
      </c>
      <c r="E10907" s="124">
        <v>70000</v>
      </c>
      <c r="F10907" s="124">
        <v>70000</v>
      </c>
      <c r="G10907" s="124">
        <v>72000</v>
      </c>
      <c r="H10907" s="217">
        <v>2</v>
      </c>
      <c r="I10907" s="124">
        <v>140000</v>
      </c>
      <c r="J10907" s="238">
        <v>19450000</v>
      </c>
      <c r="K10907" s="124">
        <v>1400400000000</v>
      </c>
    </row>
    <row r="10908" spans="3:11" x14ac:dyDescent="0.25">
      <c r="C10908" s="201">
        <v>45803</v>
      </c>
      <c r="D10908" s="217" t="s">
        <v>1155</v>
      </c>
      <c r="E10908" s="124">
        <v>22000</v>
      </c>
      <c r="F10908" s="124">
        <v>22000</v>
      </c>
      <c r="G10908" s="124">
        <v>22000</v>
      </c>
      <c r="H10908" s="217">
        <v>4</v>
      </c>
      <c r="I10908" s="124">
        <v>88000</v>
      </c>
      <c r="J10908" s="238">
        <v>2400000</v>
      </c>
      <c r="K10908" s="124">
        <v>52800000000</v>
      </c>
    </row>
    <row r="10909" spans="3:11" x14ac:dyDescent="0.25">
      <c r="C10909" s="201">
        <v>45803</v>
      </c>
      <c r="D10909" s="217" t="s">
        <v>1154</v>
      </c>
      <c r="E10909" s="124">
        <v>22500</v>
      </c>
      <c r="F10909" s="124">
        <v>22500</v>
      </c>
      <c r="G10909" s="124">
        <v>22500</v>
      </c>
      <c r="H10909" s="217">
        <v>2</v>
      </c>
      <c r="I10909" s="124">
        <v>45000</v>
      </c>
      <c r="J10909" s="238">
        <v>600000</v>
      </c>
      <c r="K10909" s="124">
        <v>13500000000</v>
      </c>
    </row>
    <row r="10910" spans="3:11" x14ac:dyDescent="0.25">
      <c r="C10910" s="201">
        <v>45803</v>
      </c>
      <c r="D10910" s="217" t="s">
        <v>312</v>
      </c>
      <c r="E10910" s="124">
        <v>15997</v>
      </c>
      <c r="F10910" s="124">
        <v>15900</v>
      </c>
      <c r="G10910" s="124">
        <v>15900</v>
      </c>
      <c r="H10910" s="217">
        <v>3</v>
      </c>
      <c r="I10910" s="124">
        <v>47991</v>
      </c>
      <c r="J10910" s="238">
        <v>20000000</v>
      </c>
      <c r="K10910" s="124">
        <v>318000000000</v>
      </c>
    </row>
    <row r="10911" spans="3:11" x14ac:dyDescent="0.25">
      <c r="C10911" s="201">
        <v>45803</v>
      </c>
      <c r="D10911" s="217" t="s">
        <v>1154</v>
      </c>
      <c r="E10911" s="124">
        <v>22500</v>
      </c>
      <c r="F10911" s="124">
        <v>22500</v>
      </c>
      <c r="G10911" s="124">
        <v>22500</v>
      </c>
      <c r="H10911" s="217">
        <v>1</v>
      </c>
      <c r="I10911" s="124">
        <v>22500</v>
      </c>
      <c r="J10911" s="238">
        <v>600000</v>
      </c>
      <c r="K10911" s="124">
        <v>13500000000</v>
      </c>
    </row>
    <row r="10912" spans="3:11" x14ac:dyDescent="0.25">
      <c r="C10912" s="201">
        <v>45803</v>
      </c>
      <c r="D10912" s="217" t="s">
        <v>310</v>
      </c>
      <c r="E10912" s="124">
        <v>70000</v>
      </c>
      <c r="F10912" s="124">
        <v>70000</v>
      </c>
      <c r="G10912" s="124">
        <v>72000</v>
      </c>
      <c r="H10912" s="217">
        <v>3</v>
      </c>
      <c r="I10912" s="124">
        <v>210000</v>
      </c>
      <c r="J10912" s="238">
        <v>19450000</v>
      </c>
      <c r="K10912" s="124">
        <v>1400400000000</v>
      </c>
    </row>
    <row r="10913" spans="3:11" x14ac:dyDescent="0.25">
      <c r="C10913" s="201">
        <v>45803</v>
      </c>
      <c r="D10913" s="217" t="s">
        <v>312</v>
      </c>
      <c r="E10913" s="124">
        <v>15900</v>
      </c>
      <c r="F10913" s="124">
        <v>15900</v>
      </c>
      <c r="G10913" s="124">
        <v>15900</v>
      </c>
      <c r="H10913" s="217">
        <v>65</v>
      </c>
      <c r="I10913" s="124">
        <v>1033500</v>
      </c>
      <c r="J10913" s="238">
        <v>20000000</v>
      </c>
      <c r="K10913" s="124">
        <v>318000000000</v>
      </c>
    </row>
    <row r="10914" spans="3:11" x14ac:dyDescent="0.25">
      <c r="C10914" s="201">
        <v>45803</v>
      </c>
      <c r="D10914" s="217" t="s">
        <v>1154</v>
      </c>
      <c r="E10914" s="124">
        <v>22500</v>
      </c>
      <c r="F10914" s="124">
        <v>22500</v>
      </c>
      <c r="G10914" s="124">
        <v>22500</v>
      </c>
      <c r="H10914" s="217">
        <v>10</v>
      </c>
      <c r="I10914" s="124">
        <v>225000</v>
      </c>
      <c r="J10914" s="238">
        <v>600000</v>
      </c>
      <c r="K10914" s="124">
        <v>13500000000</v>
      </c>
    </row>
    <row r="10915" spans="3:11" x14ac:dyDescent="0.25">
      <c r="C10915" s="201">
        <v>45803</v>
      </c>
      <c r="D10915" s="217" t="s">
        <v>1154</v>
      </c>
      <c r="E10915" s="124">
        <v>22500</v>
      </c>
      <c r="F10915" s="124">
        <v>22500</v>
      </c>
      <c r="G10915" s="124">
        <v>22500</v>
      </c>
      <c r="H10915" s="217">
        <v>1</v>
      </c>
      <c r="I10915" s="124">
        <v>22500</v>
      </c>
      <c r="J10915" s="238">
        <v>600000</v>
      </c>
      <c r="K10915" s="124">
        <v>13500000000</v>
      </c>
    </row>
    <row r="10916" spans="3:11" x14ac:dyDescent="0.25">
      <c r="C10916" s="201">
        <v>45803</v>
      </c>
      <c r="D10916" s="217" t="s">
        <v>312</v>
      </c>
      <c r="E10916" s="124">
        <v>15997</v>
      </c>
      <c r="F10916" s="124">
        <v>15900</v>
      </c>
      <c r="G10916" s="124">
        <v>15900</v>
      </c>
      <c r="H10916" s="217">
        <v>4</v>
      </c>
      <c r="I10916" s="124">
        <v>63988</v>
      </c>
      <c r="J10916" s="238">
        <v>20000000</v>
      </c>
      <c r="K10916" s="124">
        <v>318000000000</v>
      </c>
    </row>
    <row r="10917" spans="3:11" x14ac:dyDescent="0.25">
      <c r="C10917" s="201">
        <v>45803</v>
      </c>
      <c r="D10917" s="217" t="s">
        <v>310</v>
      </c>
      <c r="E10917" s="124">
        <v>70000</v>
      </c>
      <c r="F10917" s="124">
        <v>70000</v>
      </c>
      <c r="G10917" s="124">
        <v>72000</v>
      </c>
      <c r="H10917" s="217">
        <v>113</v>
      </c>
      <c r="I10917" s="124">
        <v>7910000</v>
      </c>
      <c r="J10917" s="238">
        <v>19450000</v>
      </c>
      <c r="K10917" s="124">
        <v>1400400000000</v>
      </c>
    </row>
    <row r="10918" spans="3:11" x14ac:dyDescent="0.25">
      <c r="C10918" s="201">
        <v>45803</v>
      </c>
      <c r="D10918" s="217" t="s">
        <v>310</v>
      </c>
      <c r="E10918" s="124">
        <v>70000</v>
      </c>
      <c r="F10918" s="124">
        <v>70000</v>
      </c>
      <c r="G10918" s="124">
        <v>72000</v>
      </c>
      <c r="H10918" s="217">
        <v>2</v>
      </c>
      <c r="I10918" s="124">
        <v>140000</v>
      </c>
      <c r="J10918" s="238">
        <v>19450000</v>
      </c>
      <c r="K10918" s="124">
        <v>1400400000000</v>
      </c>
    </row>
    <row r="10919" spans="3:11" x14ac:dyDescent="0.25">
      <c r="C10919" s="201">
        <v>45803</v>
      </c>
      <c r="D10919" s="217" t="s">
        <v>1154</v>
      </c>
      <c r="E10919" s="124">
        <v>22500</v>
      </c>
      <c r="F10919" s="124">
        <v>22500</v>
      </c>
      <c r="G10919" s="124">
        <v>22500</v>
      </c>
      <c r="H10919" s="217">
        <v>22</v>
      </c>
      <c r="I10919" s="124">
        <v>495000</v>
      </c>
      <c r="J10919" s="238">
        <v>600000</v>
      </c>
      <c r="K10919" s="124">
        <v>13500000000</v>
      </c>
    </row>
    <row r="10920" spans="3:11" x14ac:dyDescent="0.25">
      <c r="C10920" s="201">
        <v>45803</v>
      </c>
      <c r="D10920" s="217" t="s">
        <v>1155</v>
      </c>
      <c r="E10920" s="124">
        <v>22000</v>
      </c>
      <c r="F10920" s="124">
        <v>22000</v>
      </c>
      <c r="G10920" s="124">
        <v>22000</v>
      </c>
      <c r="H10920" s="217">
        <v>5</v>
      </c>
      <c r="I10920" s="124">
        <v>110000</v>
      </c>
      <c r="J10920" s="238">
        <v>2400000</v>
      </c>
      <c r="K10920" s="124">
        <v>52800000000</v>
      </c>
    </row>
    <row r="10921" spans="3:11" x14ac:dyDescent="0.25">
      <c r="C10921" s="201">
        <v>45803</v>
      </c>
      <c r="D10921" s="217" t="s">
        <v>1154</v>
      </c>
      <c r="E10921" s="124">
        <v>22500</v>
      </c>
      <c r="F10921" s="124">
        <v>22500</v>
      </c>
      <c r="G10921" s="124">
        <v>22500</v>
      </c>
      <c r="H10921" s="217">
        <v>3</v>
      </c>
      <c r="I10921" s="124">
        <v>67500</v>
      </c>
      <c r="J10921" s="238">
        <v>600000</v>
      </c>
      <c r="K10921" s="124">
        <v>13500000000</v>
      </c>
    </row>
    <row r="10922" spans="3:11" x14ac:dyDescent="0.25">
      <c r="C10922" s="201">
        <v>45803</v>
      </c>
      <c r="D10922" s="217" t="s">
        <v>310</v>
      </c>
      <c r="E10922" s="124">
        <v>70000</v>
      </c>
      <c r="F10922" s="124">
        <v>70000</v>
      </c>
      <c r="G10922" s="124">
        <v>72000</v>
      </c>
      <c r="H10922" s="217">
        <v>10</v>
      </c>
      <c r="I10922" s="124">
        <v>700000</v>
      </c>
      <c r="J10922" s="238">
        <v>19450000</v>
      </c>
      <c r="K10922" s="124">
        <v>1400400000000</v>
      </c>
    </row>
    <row r="10923" spans="3:11" x14ac:dyDescent="0.25">
      <c r="C10923" s="201">
        <v>45803</v>
      </c>
      <c r="D10923" s="217" t="s">
        <v>312</v>
      </c>
      <c r="E10923" s="124">
        <v>15500</v>
      </c>
      <c r="F10923" s="124">
        <v>15900</v>
      </c>
      <c r="G10923" s="124">
        <v>15900</v>
      </c>
      <c r="H10923" s="217">
        <v>6</v>
      </c>
      <c r="I10923" s="124">
        <v>93000</v>
      </c>
      <c r="J10923" s="238">
        <v>20000000</v>
      </c>
      <c r="K10923" s="124">
        <v>318000000000</v>
      </c>
    </row>
    <row r="10924" spans="3:11" x14ac:dyDescent="0.25">
      <c r="C10924" s="201">
        <v>45803</v>
      </c>
      <c r="D10924" s="217" t="s">
        <v>312</v>
      </c>
      <c r="E10924" s="124">
        <v>15300</v>
      </c>
      <c r="F10924" s="124">
        <v>15900</v>
      </c>
      <c r="G10924" s="124">
        <v>15900</v>
      </c>
      <c r="H10924" s="217">
        <v>4</v>
      </c>
      <c r="I10924" s="124">
        <v>61200</v>
      </c>
      <c r="J10924" s="238">
        <v>20000000</v>
      </c>
      <c r="K10924" s="124">
        <v>318000000000</v>
      </c>
    </row>
    <row r="10925" spans="3:11" x14ac:dyDescent="0.25">
      <c r="C10925" s="201">
        <v>45803</v>
      </c>
      <c r="D10925" s="217" t="s">
        <v>1154</v>
      </c>
      <c r="E10925" s="124">
        <v>22500</v>
      </c>
      <c r="F10925" s="124">
        <v>22500</v>
      </c>
      <c r="G10925" s="124">
        <v>22500</v>
      </c>
      <c r="H10925" s="217">
        <v>1</v>
      </c>
      <c r="I10925" s="124">
        <v>22500</v>
      </c>
      <c r="J10925" s="238">
        <v>600000</v>
      </c>
      <c r="K10925" s="124">
        <v>13500000000</v>
      </c>
    </row>
    <row r="10926" spans="3:11" x14ac:dyDescent="0.25">
      <c r="C10926" s="201">
        <v>45803</v>
      </c>
      <c r="D10926" s="217" t="s">
        <v>312</v>
      </c>
      <c r="E10926" s="124">
        <v>15900</v>
      </c>
      <c r="F10926" s="124">
        <v>15900</v>
      </c>
      <c r="G10926" s="124">
        <v>15900</v>
      </c>
      <c r="H10926" s="217">
        <v>1</v>
      </c>
      <c r="I10926" s="124">
        <v>15900</v>
      </c>
      <c r="J10926" s="238">
        <v>20000000</v>
      </c>
      <c r="K10926" s="124">
        <v>318000000000</v>
      </c>
    </row>
    <row r="10927" spans="3:11" x14ac:dyDescent="0.25">
      <c r="C10927" s="201">
        <v>45803</v>
      </c>
      <c r="D10927" s="217" t="s">
        <v>310</v>
      </c>
      <c r="E10927" s="124">
        <v>70000</v>
      </c>
      <c r="F10927" s="124">
        <v>70000</v>
      </c>
      <c r="G10927" s="124">
        <v>72000</v>
      </c>
      <c r="H10927" s="217">
        <v>50</v>
      </c>
      <c r="I10927" s="124">
        <v>3500000</v>
      </c>
      <c r="J10927" s="238">
        <v>19450000</v>
      </c>
      <c r="K10927" s="124">
        <v>1400400000000</v>
      </c>
    </row>
    <row r="10928" spans="3:11" x14ac:dyDescent="0.25">
      <c r="C10928" s="201">
        <v>45803</v>
      </c>
      <c r="D10928" s="217" t="s">
        <v>1155</v>
      </c>
      <c r="E10928" s="124">
        <v>22000</v>
      </c>
      <c r="F10928" s="124">
        <v>22000</v>
      </c>
      <c r="G10928" s="124">
        <v>22000</v>
      </c>
      <c r="H10928" s="217">
        <v>2</v>
      </c>
      <c r="I10928" s="124">
        <v>44000</v>
      </c>
      <c r="J10928" s="238">
        <v>2400000</v>
      </c>
      <c r="K10928" s="124">
        <v>52800000000</v>
      </c>
    </row>
    <row r="10929" spans="3:11" x14ac:dyDescent="0.25">
      <c r="C10929" s="201">
        <v>45803</v>
      </c>
      <c r="D10929" s="217" t="s">
        <v>312</v>
      </c>
      <c r="E10929" s="124">
        <v>15997</v>
      </c>
      <c r="F10929" s="124">
        <v>15900</v>
      </c>
      <c r="G10929" s="124">
        <v>15900</v>
      </c>
      <c r="H10929" s="217">
        <v>1</v>
      </c>
      <c r="I10929" s="124">
        <v>15997</v>
      </c>
      <c r="J10929" s="238">
        <v>20000000</v>
      </c>
      <c r="K10929" s="124">
        <v>318000000000</v>
      </c>
    </row>
    <row r="10930" spans="3:11" x14ac:dyDescent="0.25">
      <c r="C10930" s="201">
        <v>45803</v>
      </c>
      <c r="D10930" s="217" t="s">
        <v>1154</v>
      </c>
      <c r="E10930" s="124">
        <v>22500</v>
      </c>
      <c r="F10930" s="124">
        <v>22500</v>
      </c>
      <c r="G10930" s="124">
        <v>22500</v>
      </c>
      <c r="H10930" s="217">
        <v>1</v>
      </c>
      <c r="I10930" s="124">
        <v>22500</v>
      </c>
      <c r="J10930" s="238">
        <v>600000</v>
      </c>
      <c r="K10930" s="124">
        <v>13500000000</v>
      </c>
    </row>
    <row r="10931" spans="3:11" x14ac:dyDescent="0.25">
      <c r="C10931" s="201">
        <v>45803</v>
      </c>
      <c r="D10931" s="217" t="s">
        <v>1155</v>
      </c>
      <c r="E10931" s="124">
        <v>22000</v>
      </c>
      <c r="F10931" s="124">
        <v>22000</v>
      </c>
      <c r="G10931" s="124">
        <v>22000</v>
      </c>
      <c r="H10931" s="217">
        <v>14</v>
      </c>
      <c r="I10931" s="124">
        <v>308000</v>
      </c>
      <c r="J10931" s="238">
        <v>2400000</v>
      </c>
      <c r="K10931" s="124">
        <v>52800000000</v>
      </c>
    </row>
    <row r="10932" spans="3:11" x14ac:dyDescent="0.25">
      <c r="C10932" s="201">
        <v>45803</v>
      </c>
      <c r="D10932" s="217" t="s">
        <v>312</v>
      </c>
      <c r="E10932" s="124">
        <v>15997</v>
      </c>
      <c r="F10932" s="124">
        <v>15900</v>
      </c>
      <c r="G10932" s="124">
        <v>15900</v>
      </c>
      <c r="H10932" s="217">
        <v>42</v>
      </c>
      <c r="I10932" s="124">
        <v>671874</v>
      </c>
      <c r="J10932" s="238">
        <v>20000000</v>
      </c>
      <c r="K10932" s="124">
        <v>318000000000</v>
      </c>
    </row>
    <row r="10933" spans="3:11" x14ac:dyDescent="0.25">
      <c r="C10933" s="201">
        <v>45803</v>
      </c>
      <c r="D10933" s="217" t="s">
        <v>312</v>
      </c>
      <c r="E10933" s="124">
        <v>15999</v>
      </c>
      <c r="F10933" s="124">
        <v>15900</v>
      </c>
      <c r="G10933" s="124">
        <v>15900</v>
      </c>
      <c r="H10933" s="217">
        <v>4</v>
      </c>
      <c r="I10933" s="124">
        <v>63996</v>
      </c>
      <c r="J10933" s="238">
        <v>20000000</v>
      </c>
      <c r="K10933" s="124">
        <v>318000000000</v>
      </c>
    </row>
    <row r="10934" spans="3:11" x14ac:dyDescent="0.25">
      <c r="C10934" s="201">
        <v>45803</v>
      </c>
      <c r="D10934" s="217" t="s">
        <v>312</v>
      </c>
      <c r="E10934" s="124">
        <v>16000</v>
      </c>
      <c r="F10934" s="124">
        <v>15900</v>
      </c>
      <c r="G10934" s="124">
        <v>15900</v>
      </c>
      <c r="H10934" s="217">
        <v>4</v>
      </c>
      <c r="I10934" s="124">
        <v>64000</v>
      </c>
      <c r="J10934" s="238">
        <v>20000000</v>
      </c>
      <c r="K10934" s="124">
        <v>318000000000</v>
      </c>
    </row>
    <row r="10935" spans="3:11" x14ac:dyDescent="0.25">
      <c r="C10935" s="201">
        <v>45803</v>
      </c>
      <c r="D10935" s="217" t="s">
        <v>310</v>
      </c>
      <c r="E10935" s="124">
        <v>71625.16</v>
      </c>
      <c r="F10935" s="124">
        <v>70000</v>
      </c>
      <c r="G10935" s="124">
        <v>72000</v>
      </c>
      <c r="H10935" s="217">
        <v>13</v>
      </c>
      <c r="I10935" s="124">
        <v>931127.08</v>
      </c>
      <c r="J10935" s="238">
        <v>19450000</v>
      </c>
      <c r="K10935" s="124">
        <v>1400400000000</v>
      </c>
    </row>
    <row r="10936" spans="3:11" x14ac:dyDescent="0.25">
      <c r="C10936" s="201">
        <v>45803</v>
      </c>
      <c r="D10936" s="217" t="s">
        <v>310</v>
      </c>
      <c r="E10936" s="124">
        <v>72000</v>
      </c>
      <c r="F10936" s="124">
        <v>70000</v>
      </c>
      <c r="G10936" s="124">
        <v>72000</v>
      </c>
      <c r="H10936" s="217">
        <v>12</v>
      </c>
      <c r="I10936" s="124">
        <v>864000</v>
      </c>
      <c r="J10936" s="238">
        <v>19450000</v>
      </c>
      <c r="K10936" s="124">
        <v>1400400000000</v>
      </c>
    </row>
    <row r="10937" spans="3:11" x14ac:dyDescent="0.25">
      <c r="C10937" s="201">
        <v>45803</v>
      </c>
      <c r="D10937" s="217" t="s">
        <v>1155</v>
      </c>
      <c r="E10937" s="124">
        <v>22000</v>
      </c>
      <c r="F10937" s="124">
        <v>22000</v>
      </c>
      <c r="G10937" s="124">
        <v>22000</v>
      </c>
      <c r="H10937" s="217">
        <v>18</v>
      </c>
      <c r="I10937" s="124">
        <v>396000</v>
      </c>
      <c r="J10937" s="238">
        <v>2400000</v>
      </c>
      <c r="K10937" s="124">
        <v>52800000000</v>
      </c>
    </row>
    <row r="10938" spans="3:11" x14ac:dyDescent="0.25">
      <c r="C10938" s="201">
        <v>45803</v>
      </c>
      <c r="D10938" s="217" t="s">
        <v>1154</v>
      </c>
      <c r="E10938" s="124">
        <v>22500</v>
      </c>
      <c r="F10938" s="124">
        <v>22500</v>
      </c>
      <c r="G10938" s="124">
        <v>22500</v>
      </c>
      <c r="H10938" s="217">
        <v>13</v>
      </c>
      <c r="I10938" s="124">
        <v>292500</v>
      </c>
      <c r="J10938" s="238">
        <v>600000</v>
      </c>
      <c r="K10938" s="124">
        <v>13500000000</v>
      </c>
    </row>
    <row r="10939" spans="3:11" x14ac:dyDescent="0.25">
      <c r="C10939" s="201">
        <v>45803</v>
      </c>
      <c r="D10939" s="217" t="s">
        <v>1155</v>
      </c>
      <c r="E10939" s="124">
        <v>22000</v>
      </c>
      <c r="F10939" s="124">
        <v>22000</v>
      </c>
      <c r="G10939" s="124">
        <v>22000</v>
      </c>
      <c r="H10939" s="217">
        <v>1</v>
      </c>
      <c r="I10939" s="124">
        <v>22000</v>
      </c>
      <c r="J10939" s="238">
        <v>2400000</v>
      </c>
      <c r="K10939" s="124">
        <v>52800000000</v>
      </c>
    </row>
    <row r="10940" spans="3:11" x14ac:dyDescent="0.25">
      <c r="C10940" s="201">
        <v>45803</v>
      </c>
      <c r="D10940" s="217" t="s">
        <v>1155</v>
      </c>
      <c r="E10940" s="124">
        <v>22000</v>
      </c>
      <c r="F10940" s="124">
        <v>22000</v>
      </c>
      <c r="G10940" s="124">
        <v>22000</v>
      </c>
      <c r="H10940" s="217">
        <v>1</v>
      </c>
      <c r="I10940" s="124">
        <v>22000</v>
      </c>
      <c r="J10940" s="238">
        <v>2400000</v>
      </c>
      <c r="K10940" s="124">
        <v>52800000000</v>
      </c>
    </row>
    <row r="10941" spans="3:11" x14ac:dyDescent="0.25">
      <c r="C10941" s="201">
        <v>45803</v>
      </c>
      <c r="D10941" s="217" t="s">
        <v>312</v>
      </c>
      <c r="E10941" s="124">
        <v>15900</v>
      </c>
      <c r="F10941" s="124">
        <v>15900</v>
      </c>
      <c r="G10941" s="124">
        <v>15900</v>
      </c>
      <c r="H10941" s="217">
        <v>5</v>
      </c>
      <c r="I10941" s="124">
        <v>79500</v>
      </c>
      <c r="J10941" s="238">
        <v>20000000</v>
      </c>
      <c r="K10941" s="124">
        <v>318000000000</v>
      </c>
    </row>
    <row r="10942" spans="3:11" x14ac:dyDescent="0.25">
      <c r="C10942" s="201">
        <v>45803</v>
      </c>
      <c r="D10942" s="217" t="s">
        <v>310</v>
      </c>
      <c r="E10942" s="124">
        <v>72000</v>
      </c>
      <c r="F10942" s="124">
        <v>70000</v>
      </c>
      <c r="G10942" s="124">
        <v>72000</v>
      </c>
      <c r="H10942" s="217">
        <v>1</v>
      </c>
      <c r="I10942" s="124">
        <v>72000</v>
      </c>
      <c r="J10942" s="238">
        <v>19450000</v>
      </c>
      <c r="K10942" s="124">
        <v>1400400000000</v>
      </c>
    </row>
    <row r="10943" spans="3:11" x14ac:dyDescent="0.25">
      <c r="C10943" s="201">
        <v>45803</v>
      </c>
      <c r="D10943" s="217" t="s">
        <v>312</v>
      </c>
      <c r="E10943" s="124">
        <v>15900</v>
      </c>
      <c r="F10943" s="124">
        <v>15900</v>
      </c>
      <c r="G10943" s="124">
        <v>15900</v>
      </c>
      <c r="H10943" s="217">
        <v>1</v>
      </c>
      <c r="I10943" s="124">
        <v>15900</v>
      </c>
      <c r="J10943" s="238">
        <v>20000000</v>
      </c>
      <c r="K10943" s="124">
        <v>318000000000</v>
      </c>
    </row>
    <row r="10944" spans="3:11" x14ac:dyDescent="0.25">
      <c r="C10944" s="201">
        <v>45803</v>
      </c>
      <c r="D10944" s="217" t="s">
        <v>310</v>
      </c>
      <c r="E10944" s="124">
        <v>72000</v>
      </c>
      <c r="F10944" s="124">
        <v>70000</v>
      </c>
      <c r="G10944" s="124">
        <v>72000</v>
      </c>
      <c r="H10944" s="217">
        <v>1</v>
      </c>
      <c r="I10944" s="124">
        <v>72000</v>
      </c>
      <c r="J10944" s="238">
        <v>19450000</v>
      </c>
      <c r="K10944" s="124">
        <v>1400400000000</v>
      </c>
    </row>
    <row r="10945" spans="3:11" x14ac:dyDescent="0.25">
      <c r="C10945" s="201">
        <v>45803</v>
      </c>
      <c r="D10945" s="217" t="s">
        <v>312</v>
      </c>
      <c r="E10945" s="124">
        <v>15900</v>
      </c>
      <c r="F10945" s="124">
        <v>15900</v>
      </c>
      <c r="G10945" s="124">
        <v>15900</v>
      </c>
      <c r="H10945" s="217">
        <v>1</v>
      </c>
      <c r="I10945" s="124">
        <v>15900</v>
      </c>
      <c r="J10945" s="238">
        <v>20000000</v>
      </c>
      <c r="K10945" s="124">
        <v>318000000000</v>
      </c>
    </row>
    <row r="10946" spans="3:11" x14ac:dyDescent="0.25">
      <c r="C10946" s="201">
        <v>45803</v>
      </c>
      <c r="D10946" s="217" t="s">
        <v>1154</v>
      </c>
      <c r="E10946" s="124">
        <v>22500</v>
      </c>
      <c r="F10946" s="124">
        <v>22500</v>
      </c>
      <c r="G10946" s="124">
        <v>22500</v>
      </c>
      <c r="H10946" s="217">
        <v>1</v>
      </c>
      <c r="I10946" s="124">
        <v>22500</v>
      </c>
      <c r="J10946" s="238">
        <v>600000</v>
      </c>
      <c r="K10946" s="124">
        <v>13500000000</v>
      </c>
    </row>
    <row r="10947" spans="3:11" x14ac:dyDescent="0.25">
      <c r="C10947" s="201">
        <v>45803</v>
      </c>
      <c r="D10947" s="217" t="s">
        <v>312</v>
      </c>
      <c r="E10947" s="124">
        <v>15900</v>
      </c>
      <c r="F10947" s="124">
        <v>15900</v>
      </c>
      <c r="G10947" s="124">
        <v>15900</v>
      </c>
      <c r="H10947" s="217">
        <v>1</v>
      </c>
      <c r="I10947" s="124">
        <v>15900</v>
      </c>
      <c r="J10947" s="238">
        <v>20000000</v>
      </c>
      <c r="K10947" s="124">
        <v>318000000000</v>
      </c>
    </row>
    <row r="10948" spans="3:11" x14ac:dyDescent="0.25">
      <c r="C10948" s="201">
        <v>45804</v>
      </c>
      <c r="D10948" s="217" t="s">
        <v>310</v>
      </c>
      <c r="E10948" s="124">
        <v>72000</v>
      </c>
      <c r="F10948" s="124">
        <v>72000</v>
      </c>
      <c r="G10948" s="124">
        <v>72000</v>
      </c>
      <c r="H10948" s="217">
        <v>1</v>
      </c>
      <c r="I10948" s="124">
        <v>72000</v>
      </c>
      <c r="J10948" s="238">
        <v>19450000</v>
      </c>
      <c r="K10948" s="124">
        <v>1400400000000</v>
      </c>
    </row>
    <row r="10949" spans="3:11" x14ac:dyDescent="0.25">
      <c r="C10949" s="201">
        <v>45804</v>
      </c>
      <c r="D10949" s="217" t="s">
        <v>310</v>
      </c>
      <c r="E10949" s="124">
        <v>72000</v>
      </c>
      <c r="F10949" s="124">
        <v>72000</v>
      </c>
      <c r="G10949" s="124">
        <v>72000</v>
      </c>
      <c r="H10949" s="217">
        <v>1</v>
      </c>
      <c r="I10949" s="124">
        <v>72000</v>
      </c>
      <c r="J10949" s="238">
        <v>19450000</v>
      </c>
      <c r="K10949" s="124">
        <v>1400400000000</v>
      </c>
    </row>
    <row r="10950" spans="3:11" x14ac:dyDescent="0.25">
      <c r="C10950" s="201">
        <v>45804</v>
      </c>
      <c r="D10950" s="217" t="s">
        <v>310</v>
      </c>
      <c r="E10950" s="124">
        <v>72000</v>
      </c>
      <c r="F10950" s="124">
        <v>72000</v>
      </c>
      <c r="G10950" s="124">
        <v>72000</v>
      </c>
      <c r="H10950" s="217">
        <v>13</v>
      </c>
      <c r="I10950" s="124">
        <v>936000</v>
      </c>
      <c r="J10950" s="238">
        <v>19450000</v>
      </c>
      <c r="K10950" s="124">
        <v>1400400000000</v>
      </c>
    </row>
    <row r="10951" spans="3:11" x14ac:dyDescent="0.25">
      <c r="C10951" s="201">
        <v>45804</v>
      </c>
      <c r="D10951" s="217" t="s">
        <v>310</v>
      </c>
      <c r="E10951" s="124">
        <v>72000</v>
      </c>
      <c r="F10951" s="124">
        <v>72000</v>
      </c>
      <c r="G10951" s="124">
        <v>72000</v>
      </c>
      <c r="H10951" s="217">
        <v>1</v>
      </c>
      <c r="I10951" s="124">
        <v>72000</v>
      </c>
      <c r="J10951" s="238">
        <v>19450000</v>
      </c>
      <c r="K10951" s="124">
        <v>1400400000000</v>
      </c>
    </row>
    <row r="10952" spans="3:11" x14ac:dyDescent="0.25">
      <c r="C10952" s="201">
        <v>45804</v>
      </c>
      <c r="D10952" s="217" t="s">
        <v>310</v>
      </c>
      <c r="E10952" s="124">
        <v>72000</v>
      </c>
      <c r="F10952" s="124">
        <v>72000</v>
      </c>
      <c r="G10952" s="124">
        <v>72000</v>
      </c>
      <c r="H10952" s="217">
        <v>2</v>
      </c>
      <c r="I10952" s="124">
        <v>144000</v>
      </c>
      <c r="J10952" s="238">
        <v>19450000</v>
      </c>
      <c r="K10952" s="124">
        <v>1400400000000</v>
      </c>
    </row>
    <row r="10953" spans="3:11" x14ac:dyDescent="0.25">
      <c r="C10953" s="201">
        <v>45804</v>
      </c>
      <c r="D10953" s="217" t="s">
        <v>310</v>
      </c>
      <c r="E10953" s="124">
        <v>72000</v>
      </c>
      <c r="F10953" s="124">
        <v>72000</v>
      </c>
      <c r="G10953" s="124">
        <v>72000</v>
      </c>
      <c r="H10953" s="217">
        <v>1</v>
      </c>
      <c r="I10953" s="124">
        <v>72000</v>
      </c>
      <c r="J10953" s="238">
        <v>19450000</v>
      </c>
      <c r="K10953" s="124">
        <v>1400400000000</v>
      </c>
    </row>
    <row r="10954" spans="3:11" x14ac:dyDescent="0.25">
      <c r="C10954" s="201">
        <v>45804</v>
      </c>
      <c r="D10954" s="217" t="s">
        <v>310</v>
      </c>
      <c r="E10954" s="124">
        <v>72000</v>
      </c>
      <c r="F10954" s="124">
        <v>72000</v>
      </c>
      <c r="G10954" s="124">
        <v>72000</v>
      </c>
      <c r="H10954" s="217">
        <v>12</v>
      </c>
      <c r="I10954" s="124">
        <v>864000</v>
      </c>
      <c r="J10954" s="238">
        <v>19450000</v>
      </c>
      <c r="K10954" s="124">
        <v>1400400000000</v>
      </c>
    </row>
    <row r="10955" spans="3:11" x14ac:dyDescent="0.25">
      <c r="C10955" s="201">
        <v>45804</v>
      </c>
      <c r="D10955" s="217" t="s">
        <v>1154</v>
      </c>
      <c r="E10955" s="124">
        <v>22250</v>
      </c>
      <c r="F10955" s="124">
        <v>22500</v>
      </c>
      <c r="G10955" s="124">
        <v>22300</v>
      </c>
      <c r="H10955" s="217">
        <v>1</v>
      </c>
      <c r="I10955" s="124">
        <v>22250</v>
      </c>
      <c r="J10955" s="238">
        <v>600000</v>
      </c>
      <c r="K10955" s="124">
        <v>13380000000</v>
      </c>
    </row>
    <row r="10956" spans="3:11" x14ac:dyDescent="0.25">
      <c r="C10956" s="201">
        <v>45804</v>
      </c>
      <c r="D10956" s="217" t="s">
        <v>1154</v>
      </c>
      <c r="E10956" s="124">
        <v>22250</v>
      </c>
      <c r="F10956" s="124">
        <v>22500</v>
      </c>
      <c r="G10956" s="124">
        <v>22300</v>
      </c>
      <c r="H10956" s="217">
        <v>1</v>
      </c>
      <c r="I10956" s="124">
        <v>22250</v>
      </c>
      <c r="J10956" s="238">
        <v>600000</v>
      </c>
      <c r="K10956" s="124">
        <v>13380000000</v>
      </c>
    </row>
    <row r="10957" spans="3:11" x14ac:dyDescent="0.25">
      <c r="C10957" s="201">
        <v>45804</v>
      </c>
      <c r="D10957" s="217" t="s">
        <v>1154</v>
      </c>
      <c r="E10957" s="124">
        <v>22250</v>
      </c>
      <c r="F10957" s="124">
        <v>22500</v>
      </c>
      <c r="G10957" s="124">
        <v>22300</v>
      </c>
      <c r="H10957" s="217">
        <v>2</v>
      </c>
      <c r="I10957" s="124">
        <v>44500</v>
      </c>
      <c r="J10957" s="238">
        <v>600000</v>
      </c>
      <c r="K10957" s="124">
        <v>13380000000</v>
      </c>
    </row>
    <row r="10958" spans="3:11" x14ac:dyDescent="0.25">
      <c r="C10958" s="201">
        <v>45804</v>
      </c>
      <c r="D10958" s="217" t="s">
        <v>1154</v>
      </c>
      <c r="E10958" s="124">
        <v>22250</v>
      </c>
      <c r="F10958" s="124">
        <v>22500</v>
      </c>
      <c r="G10958" s="124">
        <v>22300</v>
      </c>
      <c r="H10958" s="217">
        <v>13</v>
      </c>
      <c r="I10958" s="124">
        <v>289250</v>
      </c>
      <c r="J10958" s="238">
        <v>600000</v>
      </c>
      <c r="K10958" s="124">
        <v>13380000000</v>
      </c>
    </row>
    <row r="10959" spans="3:11" x14ac:dyDescent="0.25">
      <c r="C10959" s="201">
        <v>45804</v>
      </c>
      <c r="D10959" s="217" t="s">
        <v>1154</v>
      </c>
      <c r="E10959" s="124">
        <v>22250</v>
      </c>
      <c r="F10959" s="124">
        <v>22500</v>
      </c>
      <c r="G10959" s="124">
        <v>22300</v>
      </c>
      <c r="H10959" s="217">
        <v>1</v>
      </c>
      <c r="I10959" s="124">
        <v>22250</v>
      </c>
      <c r="J10959" s="238">
        <v>600000</v>
      </c>
      <c r="K10959" s="124">
        <v>13380000000</v>
      </c>
    </row>
    <row r="10960" spans="3:11" x14ac:dyDescent="0.25">
      <c r="C10960" s="201">
        <v>45804</v>
      </c>
      <c r="D10960" s="217" t="s">
        <v>312</v>
      </c>
      <c r="E10960" s="124">
        <v>15900</v>
      </c>
      <c r="F10960" s="124">
        <v>15900</v>
      </c>
      <c r="G10960" s="124">
        <v>15900</v>
      </c>
      <c r="H10960" s="217">
        <v>5</v>
      </c>
      <c r="I10960" s="124">
        <v>79500</v>
      </c>
      <c r="J10960" s="238">
        <v>20000000</v>
      </c>
      <c r="K10960" s="124">
        <v>318000000000</v>
      </c>
    </row>
    <row r="10961" spans="3:11" x14ac:dyDescent="0.25">
      <c r="C10961" s="201">
        <v>45804</v>
      </c>
      <c r="D10961" s="217" t="s">
        <v>312</v>
      </c>
      <c r="E10961" s="124">
        <v>15900</v>
      </c>
      <c r="F10961" s="124">
        <v>15900</v>
      </c>
      <c r="G10961" s="124">
        <v>15900</v>
      </c>
      <c r="H10961" s="217">
        <v>84</v>
      </c>
      <c r="I10961" s="124">
        <v>1335600</v>
      </c>
      <c r="J10961" s="238">
        <v>20000000</v>
      </c>
      <c r="K10961" s="124">
        <v>318000000000</v>
      </c>
    </row>
    <row r="10962" spans="3:11" x14ac:dyDescent="0.25">
      <c r="C10962" s="201">
        <v>45804</v>
      </c>
      <c r="D10962" s="217" t="s">
        <v>312</v>
      </c>
      <c r="E10962" s="124">
        <v>15900</v>
      </c>
      <c r="F10962" s="124">
        <v>15900</v>
      </c>
      <c r="G10962" s="124">
        <v>15900</v>
      </c>
      <c r="H10962" s="217">
        <v>9</v>
      </c>
      <c r="I10962" s="124">
        <v>143100</v>
      </c>
      <c r="J10962" s="238">
        <v>20000000</v>
      </c>
      <c r="K10962" s="124">
        <v>318000000000</v>
      </c>
    </row>
    <row r="10963" spans="3:11" x14ac:dyDescent="0.25">
      <c r="C10963" s="201">
        <v>45804</v>
      </c>
      <c r="D10963" s="217" t="s">
        <v>312</v>
      </c>
      <c r="E10963" s="124">
        <v>15900</v>
      </c>
      <c r="F10963" s="124">
        <v>15900</v>
      </c>
      <c r="G10963" s="124">
        <v>15900</v>
      </c>
      <c r="H10963" s="217">
        <v>1</v>
      </c>
      <c r="I10963" s="124">
        <v>15900</v>
      </c>
      <c r="J10963" s="238">
        <v>20000000</v>
      </c>
      <c r="K10963" s="124">
        <v>318000000000</v>
      </c>
    </row>
    <row r="10964" spans="3:11" x14ac:dyDescent="0.25">
      <c r="C10964" s="201">
        <v>45804</v>
      </c>
      <c r="D10964" s="217" t="s">
        <v>312</v>
      </c>
      <c r="E10964" s="124">
        <v>15900</v>
      </c>
      <c r="F10964" s="124">
        <v>15900</v>
      </c>
      <c r="G10964" s="124">
        <v>15900</v>
      </c>
      <c r="H10964" s="217">
        <v>3</v>
      </c>
      <c r="I10964" s="124">
        <v>47700</v>
      </c>
      <c r="J10964" s="238">
        <v>20000000</v>
      </c>
      <c r="K10964" s="124">
        <v>318000000000</v>
      </c>
    </row>
    <row r="10965" spans="3:11" x14ac:dyDescent="0.25">
      <c r="C10965" s="201">
        <v>45804</v>
      </c>
      <c r="D10965" s="217" t="s">
        <v>312</v>
      </c>
      <c r="E10965" s="124">
        <v>15900</v>
      </c>
      <c r="F10965" s="124">
        <v>15900</v>
      </c>
      <c r="G10965" s="124">
        <v>15900</v>
      </c>
      <c r="H10965" s="217">
        <v>1</v>
      </c>
      <c r="I10965" s="124">
        <v>15900</v>
      </c>
      <c r="J10965" s="238">
        <v>20000000</v>
      </c>
      <c r="K10965" s="124">
        <v>318000000000</v>
      </c>
    </row>
    <row r="10966" spans="3:11" x14ac:dyDescent="0.25">
      <c r="C10966" s="201">
        <v>45804</v>
      </c>
      <c r="D10966" s="217" t="s">
        <v>312</v>
      </c>
      <c r="E10966" s="124">
        <v>15900</v>
      </c>
      <c r="F10966" s="124">
        <v>15900</v>
      </c>
      <c r="G10966" s="124">
        <v>15900</v>
      </c>
      <c r="H10966" s="217">
        <v>1</v>
      </c>
      <c r="I10966" s="124">
        <v>15900</v>
      </c>
      <c r="J10966" s="238">
        <v>20000000</v>
      </c>
      <c r="K10966" s="124">
        <v>318000000000</v>
      </c>
    </row>
    <row r="10967" spans="3:11" x14ac:dyDescent="0.25">
      <c r="C10967" s="201">
        <v>45804</v>
      </c>
      <c r="D10967" s="217" t="s">
        <v>312</v>
      </c>
      <c r="E10967" s="124">
        <v>15900</v>
      </c>
      <c r="F10967" s="124">
        <v>15900</v>
      </c>
      <c r="G10967" s="124">
        <v>15900</v>
      </c>
      <c r="H10967" s="217">
        <v>7</v>
      </c>
      <c r="I10967" s="124">
        <v>111300</v>
      </c>
      <c r="J10967" s="238">
        <v>20000000</v>
      </c>
      <c r="K10967" s="124">
        <v>318000000000</v>
      </c>
    </row>
    <row r="10968" spans="3:11" x14ac:dyDescent="0.25">
      <c r="C10968" s="201">
        <v>45804</v>
      </c>
      <c r="D10968" s="217" t="s">
        <v>312</v>
      </c>
      <c r="E10968" s="124">
        <v>15900</v>
      </c>
      <c r="F10968" s="124">
        <v>15900</v>
      </c>
      <c r="G10968" s="124">
        <v>15900</v>
      </c>
      <c r="H10968" s="217">
        <v>150</v>
      </c>
      <c r="I10968" s="124">
        <v>2385000</v>
      </c>
      <c r="J10968" s="238">
        <v>20000000</v>
      </c>
      <c r="K10968" s="124">
        <v>318000000000</v>
      </c>
    </row>
    <row r="10969" spans="3:11" x14ac:dyDescent="0.25">
      <c r="C10969" s="201">
        <v>45804</v>
      </c>
      <c r="D10969" s="217" t="s">
        <v>312</v>
      </c>
      <c r="E10969" s="124">
        <v>15900</v>
      </c>
      <c r="F10969" s="124">
        <v>15900</v>
      </c>
      <c r="G10969" s="124">
        <v>15900</v>
      </c>
      <c r="H10969" s="217">
        <v>43</v>
      </c>
      <c r="I10969" s="124">
        <v>683700</v>
      </c>
      <c r="J10969" s="238">
        <v>20000000</v>
      </c>
      <c r="K10969" s="124">
        <v>318000000000</v>
      </c>
    </row>
    <row r="10970" spans="3:11" x14ac:dyDescent="0.25">
      <c r="C10970" s="201">
        <v>45804</v>
      </c>
      <c r="D10970" s="217" t="s">
        <v>1155</v>
      </c>
      <c r="E10970" s="124">
        <v>22000</v>
      </c>
      <c r="F10970" s="124">
        <v>22000</v>
      </c>
      <c r="G10970" s="124">
        <v>21990</v>
      </c>
      <c r="H10970" s="217">
        <v>10</v>
      </c>
      <c r="I10970" s="124">
        <v>220000</v>
      </c>
      <c r="J10970" s="238">
        <v>2400000</v>
      </c>
      <c r="K10970" s="124">
        <v>52776000000</v>
      </c>
    </row>
    <row r="10971" spans="3:11" x14ac:dyDescent="0.25">
      <c r="C10971" s="201">
        <v>45804</v>
      </c>
      <c r="D10971" s="217" t="s">
        <v>1155</v>
      </c>
      <c r="E10971" s="124">
        <v>22000</v>
      </c>
      <c r="F10971" s="124">
        <v>22000</v>
      </c>
      <c r="G10971" s="124">
        <v>21990</v>
      </c>
      <c r="H10971" s="217">
        <v>5</v>
      </c>
      <c r="I10971" s="124">
        <v>110000</v>
      </c>
      <c r="J10971" s="238">
        <v>2400000</v>
      </c>
      <c r="K10971" s="124">
        <v>52776000000</v>
      </c>
    </row>
    <row r="10972" spans="3:11" x14ac:dyDescent="0.25">
      <c r="C10972" s="201">
        <v>45804</v>
      </c>
      <c r="D10972" s="217" t="s">
        <v>310</v>
      </c>
      <c r="E10972" s="124">
        <v>72000</v>
      </c>
      <c r="F10972" s="124">
        <v>72000</v>
      </c>
      <c r="G10972" s="124">
        <v>72000</v>
      </c>
      <c r="H10972" s="217">
        <v>10</v>
      </c>
      <c r="I10972" s="124">
        <v>720000</v>
      </c>
      <c r="J10972" s="238">
        <v>19450000</v>
      </c>
      <c r="K10972" s="124">
        <v>1400400000000</v>
      </c>
    </row>
    <row r="10973" spans="3:11" x14ac:dyDescent="0.25">
      <c r="C10973" s="201">
        <v>45804</v>
      </c>
      <c r="D10973" s="217" t="s">
        <v>312</v>
      </c>
      <c r="E10973" s="124">
        <v>15900</v>
      </c>
      <c r="F10973" s="124">
        <v>15900</v>
      </c>
      <c r="G10973" s="124">
        <v>15900</v>
      </c>
      <c r="H10973" s="217">
        <v>1</v>
      </c>
      <c r="I10973" s="124">
        <v>15900</v>
      </c>
      <c r="J10973" s="238">
        <v>20000000</v>
      </c>
      <c r="K10973" s="124">
        <v>318000000000</v>
      </c>
    </row>
    <row r="10974" spans="3:11" x14ac:dyDescent="0.25">
      <c r="C10974" s="201">
        <v>45804</v>
      </c>
      <c r="D10974" s="217" t="s">
        <v>310</v>
      </c>
      <c r="E10974" s="124">
        <v>72000</v>
      </c>
      <c r="F10974" s="124">
        <v>72000</v>
      </c>
      <c r="G10974" s="124">
        <v>72000</v>
      </c>
      <c r="H10974" s="217">
        <v>50</v>
      </c>
      <c r="I10974" s="124">
        <v>3600000</v>
      </c>
      <c r="J10974" s="238">
        <v>19450000</v>
      </c>
      <c r="K10974" s="124">
        <v>1400400000000</v>
      </c>
    </row>
    <row r="10975" spans="3:11" x14ac:dyDescent="0.25">
      <c r="C10975" s="201">
        <v>45804</v>
      </c>
      <c r="D10975" s="217" t="s">
        <v>310</v>
      </c>
      <c r="E10975" s="124">
        <v>72000</v>
      </c>
      <c r="F10975" s="124">
        <v>72000</v>
      </c>
      <c r="G10975" s="124">
        <v>72000</v>
      </c>
      <c r="H10975" s="217">
        <v>4</v>
      </c>
      <c r="I10975" s="124">
        <v>288000</v>
      </c>
      <c r="J10975" s="238">
        <v>19450000</v>
      </c>
      <c r="K10975" s="124">
        <v>1400400000000</v>
      </c>
    </row>
    <row r="10976" spans="3:11" x14ac:dyDescent="0.25">
      <c r="C10976" s="201">
        <v>45804</v>
      </c>
      <c r="D10976" s="217" t="s">
        <v>312</v>
      </c>
      <c r="E10976" s="124">
        <v>15900</v>
      </c>
      <c r="F10976" s="124">
        <v>15900</v>
      </c>
      <c r="G10976" s="124">
        <v>15900</v>
      </c>
      <c r="H10976" s="217">
        <v>75</v>
      </c>
      <c r="I10976" s="124">
        <v>1192500</v>
      </c>
      <c r="J10976" s="238">
        <v>20000000</v>
      </c>
      <c r="K10976" s="124">
        <v>318000000000</v>
      </c>
    </row>
    <row r="10977" spans="3:11" x14ac:dyDescent="0.25">
      <c r="C10977" s="201">
        <v>45804</v>
      </c>
      <c r="D10977" s="217" t="s">
        <v>310</v>
      </c>
      <c r="E10977" s="124">
        <v>72000</v>
      </c>
      <c r="F10977" s="124">
        <v>72000</v>
      </c>
      <c r="G10977" s="124">
        <v>72000</v>
      </c>
      <c r="H10977" s="217">
        <v>10</v>
      </c>
      <c r="I10977" s="124">
        <v>720000</v>
      </c>
      <c r="J10977" s="238">
        <v>19450000</v>
      </c>
      <c r="K10977" s="124">
        <v>1400400000000</v>
      </c>
    </row>
    <row r="10978" spans="3:11" x14ac:dyDescent="0.25">
      <c r="C10978" s="201">
        <v>45804</v>
      </c>
      <c r="D10978" s="217" t="s">
        <v>312</v>
      </c>
      <c r="E10978" s="124">
        <v>15900</v>
      </c>
      <c r="F10978" s="124">
        <v>15900</v>
      </c>
      <c r="G10978" s="124">
        <v>15900</v>
      </c>
      <c r="H10978" s="217">
        <v>10</v>
      </c>
      <c r="I10978" s="124">
        <v>159000</v>
      </c>
      <c r="J10978" s="238">
        <v>20000000</v>
      </c>
      <c r="K10978" s="124">
        <v>318000000000</v>
      </c>
    </row>
    <row r="10979" spans="3:11" x14ac:dyDescent="0.25">
      <c r="C10979" s="201">
        <v>45804</v>
      </c>
      <c r="D10979" s="217" t="s">
        <v>310</v>
      </c>
      <c r="E10979" s="124">
        <v>72000</v>
      </c>
      <c r="F10979" s="124">
        <v>72000</v>
      </c>
      <c r="G10979" s="124">
        <v>72000</v>
      </c>
      <c r="H10979" s="217">
        <v>5</v>
      </c>
      <c r="I10979" s="124">
        <v>360000</v>
      </c>
      <c r="J10979" s="238">
        <v>19450000</v>
      </c>
      <c r="K10979" s="124">
        <v>1400400000000</v>
      </c>
    </row>
    <row r="10980" spans="3:11" x14ac:dyDescent="0.25">
      <c r="C10980" s="201">
        <v>45804</v>
      </c>
      <c r="D10980" s="217" t="s">
        <v>312</v>
      </c>
      <c r="E10980" s="124">
        <v>15900</v>
      </c>
      <c r="F10980" s="124">
        <v>15900</v>
      </c>
      <c r="G10980" s="124">
        <v>15900</v>
      </c>
      <c r="H10980" s="217">
        <v>15</v>
      </c>
      <c r="I10980" s="124">
        <v>238500</v>
      </c>
      <c r="J10980" s="238">
        <v>20000000</v>
      </c>
      <c r="K10980" s="124">
        <v>318000000000</v>
      </c>
    </row>
    <row r="10981" spans="3:11" x14ac:dyDescent="0.25">
      <c r="C10981" s="201">
        <v>45804</v>
      </c>
      <c r="D10981" s="217" t="s">
        <v>310</v>
      </c>
      <c r="E10981" s="124">
        <v>71500</v>
      </c>
      <c r="F10981" s="124">
        <v>72000</v>
      </c>
      <c r="G10981" s="124">
        <v>72000</v>
      </c>
      <c r="H10981" s="217">
        <v>1</v>
      </c>
      <c r="I10981" s="124">
        <v>71500</v>
      </c>
      <c r="J10981" s="238">
        <v>19450000</v>
      </c>
      <c r="K10981" s="124">
        <v>1400400000000</v>
      </c>
    </row>
    <row r="10982" spans="3:11" x14ac:dyDescent="0.25">
      <c r="C10982" s="201">
        <v>45804</v>
      </c>
      <c r="D10982" s="217" t="s">
        <v>310</v>
      </c>
      <c r="E10982" s="124">
        <v>71500</v>
      </c>
      <c r="F10982" s="124">
        <v>72000</v>
      </c>
      <c r="G10982" s="124">
        <v>72000</v>
      </c>
      <c r="H10982" s="217">
        <v>1</v>
      </c>
      <c r="I10982" s="124">
        <v>71500</v>
      </c>
      <c r="J10982" s="238">
        <v>19450000</v>
      </c>
      <c r="K10982" s="124">
        <v>1400400000000</v>
      </c>
    </row>
    <row r="10983" spans="3:11" x14ac:dyDescent="0.25">
      <c r="C10983" s="201">
        <v>45804</v>
      </c>
      <c r="D10983" s="217" t="s">
        <v>1155</v>
      </c>
      <c r="E10983" s="124">
        <v>22000</v>
      </c>
      <c r="F10983" s="124">
        <v>22000</v>
      </c>
      <c r="G10983" s="124">
        <v>21990</v>
      </c>
      <c r="H10983" s="217">
        <v>1</v>
      </c>
      <c r="I10983" s="124">
        <v>22000</v>
      </c>
      <c r="J10983" s="238">
        <v>2400000</v>
      </c>
      <c r="K10983" s="124">
        <v>52776000000</v>
      </c>
    </row>
    <row r="10984" spans="3:11" x14ac:dyDescent="0.25">
      <c r="C10984" s="201">
        <v>45804</v>
      </c>
      <c r="D10984" s="217" t="s">
        <v>312</v>
      </c>
      <c r="E10984" s="124">
        <v>15900</v>
      </c>
      <c r="F10984" s="124">
        <v>15900</v>
      </c>
      <c r="G10984" s="124">
        <v>15900</v>
      </c>
      <c r="H10984" s="217">
        <v>1</v>
      </c>
      <c r="I10984" s="124">
        <v>15900</v>
      </c>
      <c r="J10984" s="238">
        <v>20000000</v>
      </c>
      <c r="K10984" s="124">
        <v>318000000000</v>
      </c>
    </row>
    <row r="10985" spans="3:11" x14ac:dyDescent="0.25">
      <c r="C10985" s="201">
        <v>45804</v>
      </c>
      <c r="D10985" s="217" t="s">
        <v>1155</v>
      </c>
      <c r="E10985" s="124">
        <v>22000</v>
      </c>
      <c r="F10985" s="124">
        <v>22000</v>
      </c>
      <c r="G10985" s="124">
        <v>21990</v>
      </c>
      <c r="H10985" s="217">
        <v>1</v>
      </c>
      <c r="I10985" s="124">
        <v>22000</v>
      </c>
      <c r="J10985" s="238">
        <v>2400000</v>
      </c>
      <c r="K10985" s="124">
        <v>52776000000</v>
      </c>
    </row>
    <row r="10986" spans="3:11" x14ac:dyDescent="0.25">
      <c r="C10986" s="201">
        <v>45804</v>
      </c>
      <c r="D10986" s="217" t="s">
        <v>312</v>
      </c>
      <c r="E10986" s="124">
        <v>15900</v>
      </c>
      <c r="F10986" s="124">
        <v>15900</v>
      </c>
      <c r="G10986" s="124">
        <v>15900</v>
      </c>
      <c r="H10986" s="217">
        <v>4</v>
      </c>
      <c r="I10986" s="124">
        <v>63600</v>
      </c>
      <c r="J10986" s="238">
        <v>20000000</v>
      </c>
      <c r="K10986" s="124">
        <v>318000000000</v>
      </c>
    </row>
    <row r="10987" spans="3:11" x14ac:dyDescent="0.25">
      <c r="C10987" s="201">
        <v>45804</v>
      </c>
      <c r="D10987" s="217" t="s">
        <v>1155</v>
      </c>
      <c r="E10987" s="124">
        <v>22000</v>
      </c>
      <c r="F10987" s="124">
        <v>22000</v>
      </c>
      <c r="G10987" s="124">
        <v>21990</v>
      </c>
      <c r="H10987" s="217">
        <v>1</v>
      </c>
      <c r="I10987" s="124">
        <v>22000</v>
      </c>
      <c r="J10987" s="238">
        <v>2400000</v>
      </c>
      <c r="K10987" s="124">
        <v>52776000000</v>
      </c>
    </row>
    <row r="10988" spans="3:11" x14ac:dyDescent="0.25">
      <c r="C10988" s="201">
        <v>45804</v>
      </c>
      <c r="D10988" s="217" t="s">
        <v>1154</v>
      </c>
      <c r="E10988" s="124">
        <v>22500</v>
      </c>
      <c r="F10988" s="124">
        <v>22500</v>
      </c>
      <c r="G10988" s="124">
        <v>22300</v>
      </c>
      <c r="H10988" s="217">
        <v>1</v>
      </c>
      <c r="I10988" s="124">
        <v>22500</v>
      </c>
      <c r="J10988" s="238">
        <v>600000</v>
      </c>
      <c r="K10988" s="124">
        <v>13380000000</v>
      </c>
    </row>
    <row r="10989" spans="3:11" x14ac:dyDescent="0.25">
      <c r="C10989" s="201">
        <v>45804</v>
      </c>
      <c r="D10989" s="217" t="s">
        <v>312</v>
      </c>
      <c r="E10989" s="124">
        <v>15900</v>
      </c>
      <c r="F10989" s="124">
        <v>15900</v>
      </c>
      <c r="G10989" s="124">
        <v>15900</v>
      </c>
      <c r="H10989" s="217">
        <v>1</v>
      </c>
      <c r="I10989" s="124">
        <v>15900</v>
      </c>
      <c r="J10989" s="238">
        <v>20000000</v>
      </c>
      <c r="K10989" s="124">
        <v>318000000000</v>
      </c>
    </row>
    <row r="10990" spans="3:11" x14ac:dyDescent="0.25">
      <c r="C10990" s="201">
        <v>45804</v>
      </c>
      <c r="D10990" s="217" t="s">
        <v>312</v>
      </c>
      <c r="E10990" s="124">
        <v>15900</v>
      </c>
      <c r="F10990" s="124">
        <v>15900</v>
      </c>
      <c r="G10990" s="124">
        <v>15900</v>
      </c>
      <c r="H10990" s="217">
        <v>1</v>
      </c>
      <c r="I10990" s="124">
        <v>15900</v>
      </c>
      <c r="J10990" s="238">
        <v>20000000</v>
      </c>
      <c r="K10990" s="124">
        <v>318000000000</v>
      </c>
    </row>
    <row r="10991" spans="3:11" x14ac:dyDescent="0.25">
      <c r="C10991" s="201">
        <v>45804</v>
      </c>
      <c r="D10991" s="217" t="s">
        <v>312</v>
      </c>
      <c r="E10991" s="124">
        <v>15900</v>
      </c>
      <c r="F10991" s="124">
        <v>15900</v>
      </c>
      <c r="G10991" s="124">
        <v>15900</v>
      </c>
      <c r="H10991" s="217">
        <v>10</v>
      </c>
      <c r="I10991" s="124">
        <v>159000</v>
      </c>
      <c r="J10991" s="238">
        <v>20000000</v>
      </c>
      <c r="K10991" s="124">
        <v>318000000000</v>
      </c>
    </row>
    <row r="10992" spans="3:11" x14ac:dyDescent="0.25">
      <c r="C10992" s="201">
        <v>45804</v>
      </c>
      <c r="D10992" s="217" t="s">
        <v>310</v>
      </c>
      <c r="E10992" s="124">
        <v>72000</v>
      </c>
      <c r="F10992" s="124">
        <v>72000</v>
      </c>
      <c r="G10992" s="124">
        <v>72000</v>
      </c>
      <c r="H10992" s="217">
        <v>2</v>
      </c>
      <c r="I10992" s="124">
        <v>144000</v>
      </c>
      <c r="J10992" s="238">
        <v>19450000</v>
      </c>
      <c r="K10992" s="124">
        <v>1400400000000</v>
      </c>
    </row>
    <row r="10993" spans="3:11" x14ac:dyDescent="0.25">
      <c r="C10993" s="201">
        <v>45804</v>
      </c>
      <c r="D10993" s="217" t="s">
        <v>1154</v>
      </c>
      <c r="E10993" s="124">
        <v>22500</v>
      </c>
      <c r="F10993" s="124">
        <v>22500</v>
      </c>
      <c r="G10993" s="124">
        <v>22300</v>
      </c>
      <c r="H10993" s="217">
        <v>1</v>
      </c>
      <c r="I10993" s="124">
        <v>22500</v>
      </c>
      <c r="J10993" s="238">
        <v>600000</v>
      </c>
      <c r="K10993" s="124">
        <v>13380000000</v>
      </c>
    </row>
    <row r="10994" spans="3:11" x14ac:dyDescent="0.25">
      <c r="C10994" s="201">
        <v>45804</v>
      </c>
      <c r="D10994" s="217" t="s">
        <v>310</v>
      </c>
      <c r="E10994" s="124">
        <v>72000</v>
      </c>
      <c r="F10994" s="124">
        <v>72000</v>
      </c>
      <c r="G10994" s="124">
        <v>72000</v>
      </c>
      <c r="H10994" s="217">
        <v>1</v>
      </c>
      <c r="I10994" s="124">
        <v>72000</v>
      </c>
      <c r="J10994" s="238">
        <v>19450000</v>
      </c>
      <c r="K10994" s="124">
        <v>1400400000000</v>
      </c>
    </row>
    <row r="10995" spans="3:11" x14ac:dyDescent="0.25">
      <c r="C10995" s="201">
        <v>45804</v>
      </c>
      <c r="D10995" s="217" t="s">
        <v>310</v>
      </c>
      <c r="E10995" s="124">
        <v>72000</v>
      </c>
      <c r="F10995" s="124">
        <v>72000</v>
      </c>
      <c r="G10995" s="124">
        <v>72000</v>
      </c>
      <c r="H10995" s="217">
        <v>1</v>
      </c>
      <c r="I10995" s="124">
        <v>72000</v>
      </c>
      <c r="J10995" s="238">
        <v>19450000</v>
      </c>
      <c r="K10995" s="124">
        <v>1400400000000</v>
      </c>
    </row>
    <row r="10996" spans="3:11" x14ac:dyDescent="0.25">
      <c r="C10996" s="201">
        <v>45804</v>
      </c>
      <c r="D10996" s="217" t="s">
        <v>312</v>
      </c>
      <c r="E10996" s="124">
        <v>15900</v>
      </c>
      <c r="F10996" s="124">
        <v>15900</v>
      </c>
      <c r="G10996" s="124">
        <v>15900</v>
      </c>
      <c r="H10996" s="217">
        <v>2</v>
      </c>
      <c r="I10996" s="124">
        <v>31800</v>
      </c>
      <c r="J10996" s="238">
        <v>20000000</v>
      </c>
      <c r="K10996" s="124">
        <v>318000000000</v>
      </c>
    </row>
    <row r="10997" spans="3:11" x14ac:dyDescent="0.25">
      <c r="C10997" s="201">
        <v>45804</v>
      </c>
      <c r="D10997" s="217" t="s">
        <v>312</v>
      </c>
      <c r="E10997" s="124">
        <v>15900</v>
      </c>
      <c r="F10997" s="124">
        <v>15900</v>
      </c>
      <c r="G10997" s="124">
        <v>15900</v>
      </c>
      <c r="H10997" s="217">
        <v>1</v>
      </c>
      <c r="I10997" s="124">
        <v>15900</v>
      </c>
      <c r="J10997" s="238">
        <v>20000000</v>
      </c>
      <c r="K10997" s="124">
        <v>318000000000</v>
      </c>
    </row>
    <row r="10998" spans="3:11" x14ac:dyDescent="0.25">
      <c r="C10998" s="201">
        <v>45804</v>
      </c>
      <c r="D10998" s="217" t="s">
        <v>1155</v>
      </c>
      <c r="E10998" s="124">
        <v>21990</v>
      </c>
      <c r="F10998" s="124">
        <v>22000</v>
      </c>
      <c r="G10998" s="124">
        <v>21990</v>
      </c>
      <c r="H10998" s="217">
        <v>20</v>
      </c>
      <c r="I10998" s="124">
        <v>439800</v>
      </c>
      <c r="J10998" s="238">
        <v>2400000</v>
      </c>
      <c r="K10998" s="124">
        <v>52776000000</v>
      </c>
    </row>
    <row r="10999" spans="3:11" x14ac:dyDescent="0.25">
      <c r="C10999" s="201">
        <v>45804</v>
      </c>
      <c r="D10999" s="217" t="s">
        <v>310</v>
      </c>
      <c r="E10999" s="124">
        <v>72000</v>
      </c>
      <c r="F10999" s="124">
        <v>72000</v>
      </c>
      <c r="G10999" s="124">
        <v>72000</v>
      </c>
      <c r="H10999" s="217">
        <v>1</v>
      </c>
      <c r="I10999" s="124">
        <v>72000</v>
      </c>
      <c r="J10999" s="238">
        <v>19450000</v>
      </c>
      <c r="K10999" s="124">
        <v>1400400000000</v>
      </c>
    </row>
    <row r="11000" spans="3:11" x14ac:dyDescent="0.25">
      <c r="C11000" s="201">
        <v>45804</v>
      </c>
      <c r="D11000" s="217" t="s">
        <v>312</v>
      </c>
      <c r="E11000" s="124">
        <v>15900</v>
      </c>
      <c r="F11000" s="124">
        <v>15900</v>
      </c>
      <c r="G11000" s="124">
        <v>15900</v>
      </c>
      <c r="H11000" s="217">
        <v>16</v>
      </c>
      <c r="I11000" s="124">
        <v>254400</v>
      </c>
      <c r="J11000" s="238">
        <v>20000000</v>
      </c>
      <c r="K11000" s="124">
        <v>318000000000</v>
      </c>
    </row>
    <row r="11001" spans="3:11" x14ac:dyDescent="0.25">
      <c r="C11001" s="201">
        <v>45804</v>
      </c>
      <c r="D11001" s="217" t="s">
        <v>1154</v>
      </c>
      <c r="E11001" s="124">
        <v>22300</v>
      </c>
      <c r="F11001" s="124">
        <v>22500</v>
      </c>
      <c r="G11001" s="124">
        <v>22300</v>
      </c>
      <c r="H11001" s="217">
        <v>5</v>
      </c>
      <c r="I11001" s="124">
        <v>111500</v>
      </c>
      <c r="J11001" s="238">
        <v>600000</v>
      </c>
      <c r="K11001" s="124">
        <v>13380000000</v>
      </c>
    </row>
    <row r="11002" spans="3:11" x14ac:dyDescent="0.25">
      <c r="C11002" s="201">
        <v>45804</v>
      </c>
      <c r="D11002" s="217" t="s">
        <v>312</v>
      </c>
      <c r="E11002" s="124">
        <v>15900</v>
      </c>
      <c r="F11002" s="124">
        <v>15900</v>
      </c>
      <c r="G11002" s="124">
        <v>15900</v>
      </c>
      <c r="H11002" s="217">
        <v>5</v>
      </c>
      <c r="I11002" s="124">
        <v>79500</v>
      </c>
      <c r="J11002" s="238">
        <v>20000000</v>
      </c>
      <c r="K11002" s="124">
        <v>318000000000</v>
      </c>
    </row>
    <row r="11003" spans="3:11" x14ac:dyDescent="0.25">
      <c r="C11003" s="201">
        <v>45804</v>
      </c>
      <c r="D11003" s="217" t="s">
        <v>310</v>
      </c>
      <c r="E11003" s="124">
        <v>72000</v>
      </c>
      <c r="F11003" s="124">
        <v>72000</v>
      </c>
      <c r="G11003" s="124">
        <v>72000</v>
      </c>
      <c r="H11003" s="217">
        <v>2</v>
      </c>
      <c r="I11003" s="124">
        <v>144000</v>
      </c>
      <c r="J11003" s="238">
        <v>19450000</v>
      </c>
      <c r="K11003" s="124">
        <v>1400400000000</v>
      </c>
    </row>
    <row r="11004" spans="3:11" x14ac:dyDescent="0.25">
      <c r="C11004" s="201">
        <v>45804</v>
      </c>
      <c r="D11004" s="217" t="s">
        <v>1155</v>
      </c>
      <c r="E11004" s="124">
        <v>21990</v>
      </c>
      <c r="F11004" s="124">
        <v>22000</v>
      </c>
      <c r="G11004" s="124">
        <v>21990</v>
      </c>
      <c r="H11004" s="217">
        <v>2</v>
      </c>
      <c r="I11004" s="124">
        <v>43980</v>
      </c>
      <c r="J11004" s="238">
        <v>2400000</v>
      </c>
      <c r="K11004" s="124">
        <v>52776000000</v>
      </c>
    </row>
    <row r="11005" spans="3:11" x14ac:dyDescent="0.25">
      <c r="C11005" s="201">
        <v>45804</v>
      </c>
      <c r="D11005" s="217" t="s">
        <v>312</v>
      </c>
      <c r="E11005" s="124">
        <v>15900</v>
      </c>
      <c r="F11005" s="124">
        <v>15900</v>
      </c>
      <c r="G11005" s="124">
        <v>15900</v>
      </c>
      <c r="H11005" s="217">
        <v>1</v>
      </c>
      <c r="I11005" s="124">
        <v>15900</v>
      </c>
      <c r="J11005" s="238">
        <v>20000000</v>
      </c>
      <c r="K11005" s="124">
        <v>318000000000</v>
      </c>
    </row>
    <row r="11006" spans="3:11" x14ac:dyDescent="0.25">
      <c r="C11006" s="201">
        <v>45804</v>
      </c>
      <c r="D11006" s="217" t="s">
        <v>312</v>
      </c>
      <c r="E11006" s="124">
        <v>15900</v>
      </c>
      <c r="F11006" s="124">
        <v>15900</v>
      </c>
      <c r="G11006" s="124">
        <v>15900</v>
      </c>
      <c r="H11006" s="217">
        <v>194</v>
      </c>
      <c r="I11006" s="124">
        <v>3084600</v>
      </c>
      <c r="J11006" s="238">
        <v>20000000</v>
      </c>
      <c r="K11006" s="124">
        <v>318000000000</v>
      </c>
    </row>
    <row r="11007" spans="3:11" x14ac:dyDescent="0.25">
      <c r="C11007" s="201">
        <v>45804</v>
      </c>
      <c r="D11007" s="217" t="s">
        <v>310</v>
      </c>
      <c r="E11007" s="124">
        <v>72000</v>
      </c>
      <c r="F11007" s="124">
        <v>72000</v>
      </c>
      <c r="G11007" s="124">
        <v>72000</v>
      </c>
      <c r="H11007" s="217">
        <v>63</v>
      </c>
      <c r="I11007" s="124">
        <v>4536000</v>
      </c>
      <c r="J11007" s="238">
        <v>19450000</v>
      </c>
      <c r="K11007" s="124">
        <v>1400400000000</v>
      </c>
    </row>
    <row r="11008" spans="3:11" x14ac:dyDescent="0.25">
      <c r="C11008" s="201">
        <v>45805</v>
      </c>
      <c r="D11008" s="217" t="s">
        <v>310</v>
      </c>
      <c r="E11008" s="124">
        <v>72000</v>
      </c>
      <c r="F11008" s="124">
        <v>72000</v>
      </c>
      <c r="G11008" s="124">
        <v>72000</v>
      </c>
      <c r="H11008" s="217">
        <v>15</v>
      </c>
      <c r="I11008" s="124">
        <v>1080000</v>
      </c>
      <c r="J11008" s="238">
        <v>19450000</v>
      </c>
      <c r="K11008" s="124">
        <v>1400400000000</v>
      </c>
    </row>
    <row r="11009" spans="3:11" x14ac:dyDescent="0.25">
      <c r="C11009" s="201">
        <v>45805</v>
      </c>
      <c r="D11009" s="217" t="s">
        <v>310</v>
      </c>
      <c r="E11009" s="124">
        <v>72000</v>
      </c>
      <c r="F11009" s="124">
        <v>72000</v>
      </c>
      <c r="G11009" s="124">
        <v>72000</v>
      </c>
      <c r="H11009" s="217">
        <v>61</v>
      </c>
      <c r="I11009" s="124">
        <v>4392000</v>
      </c>
      <c r="J11009" s="238">
        <v>19450000</v>
      </c>
      <c r="K11009" s="124">
        <v>1400400000000</v>
      </c>
    </row>
    <row r="11010" spans="3:11" x14ac:dyDescent="0.25">
      <c r="C11010" s="201">
        <v>45805</v>
      </c>
      <c r="D11010" s="217" t="s">
        <v>1154</v>
      </c>
      <c r="E11010" s="124">
        <v>22300</v>
      </c>
      <c r="F11010" s="124">
        <v>22300</v>
      </c>
      <c r="G11010" s="124">
        <v>22500</v>
      </c>
      <c r="H11010" s="217">
        <v>5</v>
      </c>
      <c r="I11010" s="124">
        <v>111500</v>
      </c>
      <c r="J11010" s="238">
        <v>600000</v>
      </c>
      <c r="K11010" s="124">
        <v>13500000000</v>
      </c>
    </row>
    <row r="11011" spans="3:11" x14ac:dyDescent="0.25">
      <c r="C11011" s="201">
        <v>45805</v>
      </c>
      <c r="D11011" s="217" t="s">
        <v>1154</v>
      </c>
      <c r="E11011" s="124">
        <v>22300</v>
      </c>
      <c r="F11011" s="124">
        <v>22300</v>
      </c>
      <c r="G11011" s="124">
        <v>22500</v>
      </c>
      <c r="H11011" s="217">
        <v>2</v>
      </c>
      <c r="I11011" s="124">
        <v>44600</v>
      </c>
      <c r="J11011" s="238">
        <v>600000</v>
      </c>
      <c r="K11011" s="124">
        <v>13500000000</v>
      </c>
    </row>
    <row r="11012" spans="3:11" x14ac:dyDescent="0.25">
      <c r="C11012" s="201">
        <v>45805</v>
      </c>
      <c r="D11012" s="217" t="s">
        <v>1154</v>
      </c>
      <c r="E11012" s="124">
        <v>22300</v>
      </c>
      <c r="F11012" s="124">
        <v>22300</v>
      </c>
      <c r="G11012" s="124">
        <v>22500</v>
      </c>
      <c r="H11012" s="217">
        <v>1</v>
      </c>
      <c r="I11012" s="124">
        <v>22300</v>
      </c>
      <c r="J11012" s="238">
        <v>600000</v>
      </c>
      <c r="K11012" s="124">
        <v>13500000000</v>
      </c>
    </row>
    <row r="11013" spans="3:11" x14ac:dyDescent="0.25">
      <c r="C11013" s="201">
        <v>45805</v>
      </c>
      <c r="D11013" s="217" t="s">
        <v>1154</v>
      </c>
      <c r="E11013" s="124">
        <v>22300</v>
      </c>
      <c r="F11013" s="124">
        <v>22300</v>
      </c>
      <c r="G11013" s="124">
        <v>22500</v>
      </c>
      <c r="H11013" s="217">
        <v>10</v>
      </c>
      <c r="I11013" s="124">
        <v>223000</v>
      </c>
      <c r="J11013" s="238">
        <v>600000</v>
      </c>
      <c r="K11013" s="124">
        <v>13500000000</v>
      </c>
    </row>
    <row r="11014" spans="3:11" x14ac:dyDescent="0.25">
      <c r="C11014" s="201">
        <v>45805</v>
      </c>
      <c r="D11014" s="217" t="s">
        <v>1154</v>
      </c>
      <c r="E11014" s="124">
        <v>22300</v>
      </c>
      <c r="F11014" s="124">
        <v>22300</v>
      </c>
      <c r="G11014" s="124">
        <v>22500</v>
      </c>
      <c r="H11014" s="217">
        <v>2</v>
      </c>
      <c r="I11014" s="124">
        <v>44600</v>
      </c>
      <c r="J11014" s="238">
        <v>600000</v>
      </c>
      <c r="K11014" s="124">
        <v>13500000000</v>
      </c>
    </row>
    <row r="11015" spans="3:11" x14ac:dyDescent="0.25">
      <c r="C11015" s="201">
        <v>45805</v>
      </c>
      <c r="D11015" s="217" t="s">
        <v>1154</v>
      </c>
      <c r="E11015" s="124">
        <v>22300</v>
      </c>
      <c r="F11015" s="124">
        <v>22300</v>
      </c>
      <c r="G11015" s="124">
        <v>22500</v>
      </c>
      <c r="H11015" s="217">
        <v>185</v>
      </c>
      <c r="I11015" s="124">
        <v>4125500</v>
      </c>
      <c r="J11015" s="238">
        <v>600000</v>
      </c>
      <c r="K11015" s="124">
        <v>13500000000</v>
      </c>
    </row>
    <row r="11016" spans="3:11" x14ac:dyDescent="0.25">
      <c r="C11016" s="201">
        <v>45805</v>
      </c>
      <c r="D11016" s="217" t="s">
        <v>312</v>
      </c>
      <c r="E11016" s="124">
        <v>15900</v>
      </c>
      <c r="F11016" s="124">
        <v>15900</v>
      </c>
      <c r="G11016" s="124">
        <v>15900</v>
      </c>
      <c r="H11016" s="217">
        <v>4</v>
      </c>
      <c r="I11016" s="124">
        <v>63600</v>
      </c>
      <c r="J11016" s="238">
        <v>20000000</v>
      </c>
      <c r="K11016" s="124">
        <v>318000000000</v>
      </c>
    </row>
    <row r="11017" spans="3:11" x14ac:dyDescent="0.25">
      <c r="C11017" s="201">
        <v>45805</v>
      </c>
      <c r="D11017" s="217" t="s">
        <v>312</v>
      </c>
      <c r="E11017" s="124">
        <v>15900</v>
      </c>
      <c r="F11017" s="124">
        <v>15900</v>
      </c>
      <c r="G11017" s="124">
        <v>15900</v>
      </c>
      <c r="H11017" s="217">
        <v>6</v>
      </c>
      <c r="I11017" s="124">
        <v>95400</v>
      </c>
      <c r="J11017" s="238">
        <v>20000000</v>
      </c>
      <c r="K11017" s="124">
        <v>318000000000</v>
      </c>
    </row>
    <row r="11018" spans="3:11" x14ac:dyDescent="0.25">
      <c r="C11018" s="201">
        <v>45805</v>
      </c>
      <c r="D11018" s="217" t="s">
        <v>312</v>
      </c>
      <c r="E11018" s="124">
        <v>15900</v>
      </c>
      <c r="F11018" s="124">
        <v>15900</v>
      </c>
      <c r="G11018" s="124">
        <v>15900</v>
      </c>
      <c r="H11018" s="217">
        <v>50</v>
      </c>
      <c r="I11018" s="124">
        <v>795000</v>
      </c>
      <c r="J11018" s="238">
        <v>20000000</v>
      </c>
      <c r="K11018" s="124">
        <v>318000000000</v>
      </c>
    </row>
    <row r="11019" spans="3:11" x14ac:dyDescent="0.25">
      <c r="C11019" s="201">
        <v>45805</v>
      </c>
      <c r="D11019" s="217" t="s">
        <v>312</v>
      </c>
      <c r="E11019" s="124">
        <v>15900</v>
      </c>
      <c r="F11019" s="124">
        <v>15900</v>
      </c>
      <c r="G11019" s="124">
        <v>15900</v>
      </c>
      <c r="H11019" s="217">
        <v>5</v>
      </c>
      <c r="I11019" s="124">
        <v>79500</v>
      </c>
      <c r="J11019" s="238">
        <v>20000000</v>
      </c>
      <c r="K11019" s="124">
        <v>318000000000</v>
      </c>
    </row>
    <row r="11020" spans="3:11" x14ac:dyDescent="0.25">
      <c r="C11020" s="201">
        <v>45805</v>
      </c>
      <c r="D11020" s="217" t="s">
        <v>312</v>
      </c>
      <c r="E11020" s="124">
        <v>15900</v>
      </c>
      <c r="F11020" s="124">
        <v>15900</v>
      </c>
      <c r="G11020" s="124">
        <v>15900</v>
      </c>
      <c r="H11020" s="217">
        <v>100</v>
      </c>
      <c r="I11020" s="124">
        <v>1590000</v>
      </c>
      <c r="J11020" s="238">
        <v>20000000</v>
      </c>
      <c r="K11020" s="124">
        <v>318000000000</v>
      </c>
    </row>
    <row r="11021" spans="3:11" x14ac:dyDescent="0.25">
      <c r="C11021" s="201">
        <v>45805</v>
      </c>
      <c r="D11021" s="217" t="s">
        <v>312</v>
      </c>
      <c r="E11021" s="124">
        <v>15900</v>
      </c>
      <c r="F11021" s="124">
        <v>15900</v>
      </c>
      <c r="G11021" s="124">
        <v>15900</v>
      </c>
      <c r="H11021" s="217">
        <v>5</v>
      </c>
      <c r="I11021" s="124">
        <v>79500</v>
      </c>
      <c r="J11021" s="238">
        <v>20000000</v>
      </c>
      <c r="K11021" s="124">
        <v>318000000000</v>
      </c>
    </row>
    <row r="11022" spans="3:11" x14ac:dyDescent="0.25">
      <c r="C11022" s="201">
        <v>45805</v>
      </c>
      <c r="D11022" s="217" t="s">
        <v>312</v>
      </c>
      <c r="E11022" s="124">
        <v>15900</v>
      </c>
      <c r="F11022" s="124">
        <v>15900</v>
      </c>
      <c r="G11022" s="124">
        <v>15900</v>
      </c>
      <c r="H11022" s="217">
        <v>3</v>
      </c>
      <c r="I11022" s="124">
        <v>47700</v>
      </c>
      <c r="J11022" s="238">
        <v>20000000</v>
      </c>
      <c r="K11022" s="124">
        <v>318000000000</v>
      </c>
    </row>
    <row r="11023" spans="3:11" x14ac:dyDescent="0.25">
      <c r="C11023" s="201">
        <v>45805</v>
      </c>
      <c r="D11023" s="217" t="s">
        <v>312</v>
      </c>
      <c r="E11023" s="124">
        <v>15900</v>
      </c>
      <c r="F11023" s="124">
        <v>15900</v>
      </c>
      <c r="G11023" s="124">
        <v>15900</v>
      </c>
      <c r="H11023" s="217">
        <v>4</v>
      </c>
      <c r="I11023" s="124">
        <v>63600</v>
      </c>
      <c r="J11023" s="238">
        <v>20000000</v>
      </c>
      <c r="K11023" s="124">
        <v>318000000000</v>
      </c>
    </row>
    <row r="11024" spans="3:11" x14ac:dyDescent="0.25">
      <c r="C11024" s="201">
        <v>45805</v>
      </c>
      <c r="D11024" s="217" t="s">
        <v>312</v>
      </c>
      <c r="E11024" s="124">
        <v>15900</v>
      </c>
      <c r="F11024" s="124">
        <v>15900</v>
      </c>
      <c r="G11024" s="124">
        <v>15900</v>
      </c>
      <c r="H11024" s="217">
        <v>10</v>
      </c>
      <c r="I11024" s="124">
        <v>159000</v>
      </c>
      <c r="J11024" s="238">
        <v>20000000</v>
      </c>
      <c r="K11024" s="124">
        <v>318000000000</v>
      </c>
    </row>
    <row r="11025" spans="3:11" x14ac:dyDescent="0.25">
      <c r="C11025" s="201">
        <v>45805</v>
      </c>
      <c r="D11025" s="217" t="s">
        <v>312</v>
      </c>
      <c r="E11025" s="124">
        <v>15900</v>
      </c>
      <c r="F11025" s="124">
        <v>15900</v>
      </c>
      <c r="G11025" s="124">
        <v>15900</v>
      </c>
      <c r="H11025" s="217">
        <v>1</v>
      </c>
      <c r="I11025" s="124">
        <v>15900</v>
      </c>
      <c r="J11025" s="238">
        <v>20000000</v>
      </c>
      <c r="K11025" s="124">
        <v>318000000000</v>
      </c>
    </row>
    <row r="11026" spans="3:11" x14ac:dyDescent="0.25">
      <c r="C11026" s="201">
        <v>45805</v>
      </c>
      <c r="D11026" s="217" t="s">
        <v>1155</v>
      </c>
      <c r="E11026" s="124">
        <v>22000</v>
      </c>
      <c r="F11026" s="124">
        <v>21990</v>
      </c>
      <c r="G11026" s="124">
        <v>21990</v>
      </c>
      <c r="H11026" s="217">
        <v>1</v>
      </c>
      <c r="I11026" s="124">
        <v>22000</v>
      </c>
      <c r="J11026" s="238">
        <v>2400000</v>
      </c>
      <c r="K11026" s="124">
        <v>52776000000</v>
      </c>
    </row>
    <row r="11027" spans="3:11" x14ac:dyDescent="0.25">
      <c r="C11027" s="201">
        <v>45805</v>
      </c>
      <c r="D11027" s="217" t="s">
        <v>1155</v>
      </c>
      <c r="E11027" s="124">
        <v>22000</v>
      </c>
      <c r="F11027" s="124">
        <v>21990</v>
      </c>
      <c r="G11027" s="124">
        <v>21990</v>
      </c>
      <c r="H11027" s="217">
        <v>12</v>
      </c>
      <c r="I11027" s="124">
        <v>264000</v>
      </c>
      <c r="J11027" s="238">
        <v>2400000</v>
      </c>
      <c r="K11027" s="124">
        <v>52776000000</v>
      </c>
    </row>
    <row r="11028" spans="3:11" x14ac:dyDescent="0.25">
      <c r="C11028" s="201">
        <v>45805</v>
      </c>
      <c r="D11028" s="217" t="s">
        <v>1155</v>
      </c>
      <c r="E11028" s="124">
        <v>22000</v>
      </c>
      <c r="F11028" s="124">
        <v>21990</v>
      </c>
      <c r="G11028" s="124">
        <v>21990</v>
      </c>
      <c r="H11028" s="217">
        <v>2</v>
      </c>
      <c r="I11028" s="124">
        <v>44000</v>
      </c>
      <c r="J11028" s="238">
        <v>2400000</v>
      </c>
      <c r="K11028" s="124">
        <v>52776000000</v>
      </c>
    </row>
    <row r="11029" spans="3:11" x14ac:dyDescent="0.25">
      <c r="C11029" s="201">
        <v>45805</v>
      </c>
      <c r="D11029" s="217" t="s">
        <v>312</v>
      </c>
      <c r="E11029" s="124">
        <v>15900</v>
      </c>
      <c r="F11029" s="124">
        <v>15900</v>
      </c>
      <c r="G11029" s="124">
        <v>15900</v>
      </c>
      <c r="H11029" s="217">
        <v>6</v>
      </c>
      <c r="I11029" s="124">
        <v>95400</v>
      </c>
      <c r="J11029" s="238">
        <v>20000000</v>
      </c>
      <c r="K11029" s="124">
        <v>318000000000</v>
      </c>
    </row>
    <row r="11030" spans="3:11" x14ac:dyDescent="0.25">
      <c r="C11030" s="201">
        <v>45805</v>
      </c>
      <c r="D11030" s="217" t="s">
        <v>312</v>
      </c>
      <c r="E11030" s="124">
        <v>15900</v>
      </c>
      <c r="F11030" s="124">
        <v>15900</v>
      </c>
      <c r="G11030" s="124">
        <v>15900</v>
      </c>
      <c r="H11030" s="217">
        <v>18</v>
      </c>
      <c r="I11030" s="124">
        <v>286200</v>
      </c>
      <c r="J11030" s="238">
        <v>20000000</v>
      </c>
      <c r="K11030" s="124">
        <v>318000000000</v>
      </c>
    </row>
    <row r="11031" spans="3:11" x14ac:dyDescent="0.25">
      <c r="C11031" s="201">
        <v>45805</v>
      </c>
      <c r="D11031" s="217" t="s">
        <v>312</v>
      </c>
      <c r="E11031" s="124">
        <v>15900</v>
      </c>
      <c r="F11031" s="124">
        <v>15900</v>
      </c>
      <c r="G11031" s="124">
        <v>15900</v>
      </c>
      <c r="H11031" s="217">
        <v>1</v>
      </c>
      <c r="I11031" s="124">
        <v>15900</v>
      </c>
      <c r="J11031" s="238">
        <v>20000000</v>
      </c>
      <c r="K11031" s="124">
        <v>318000000000</v>
      </c>
    </row>
    <row r="11032" spans="3:11" x14ac:dyDescent="0.25">
      <c r="C11032" s="201">
        <v>45805</v>
      </c>
      <c r="D11032" s="217" t="s">
        <v>312</v>
      </c>
      <c r="E11032" s="124">
        <v>15900</v>
      </c>
      <c r="F11032" s="124">
        <v>15900</v>
      </c>
      <c r="G11032" s="124">
        <v>15900</v>
      </c>
      <c r="H11032" s="217">
        <v>1</v>
      </c>
      <c r="I11032" s="124">
        <v>15900</v>
      </c>
      <c r="J11032" s="238">
        <v>20000000</v>
      </c>
      <c r="K11032" s="124">
        <v>318000000000</v>
      </c>
    </row>
    <row r="11033" spans="3:11" x14ac:dyDescent="0.25">
      <c r="C11033" s="201">
        <v>45805</v>
      </c>
      <c r="D11033" s="217" t="s">
        <v>1155</v>
      </c>
      <c r="E11033" s="124">
        <v>22000</v>
      </c>
      <c r="F11033" s="124">
        <v>21990</v>
      </c>
      <c r="G11033" s="124">
        <v>21990</v>
      </c>
      <c r="H11033" s="217">
        <v>1</v>
      </c>
      <c r="I11033" s="124">
        <v>22000</v>
      </c>
      <c r="J11033" s="238">
        <v>2400000</v>
      </c>
      <c r="K11033" s="124">
        <v>52776000000</v>
      </c>
    </row>
    <row r="11034" spans="3:11" x14ac:dyDescent="0.25">
      <c r="C11034" s="201">
        <v>45805</v>
      </c>
      <c r="D11034" s="217" t="s">
        <v>312</v>
      </c>
      <c r="E11034" s="124">
        <v>15900</v>
      </c>
      <c r="F11034" s="124">
        <v>15900</v>
      </c>
      <c r="G11034" s="124">
        <v>15900</v>
      </c>
      <c r="H11034" s="217">
        <v>2</v>
      </c>
      <c r="I11034" s="124">
        <v>31800</v>
      </c>
      <c r="J11034" s="238">
        <v>20000000</v>
      </c>
      <c r="K11034" s="124">
        <v>318000000000</v>
      </c>
    </row>
    <row r="11035" spans="3:11" x14ac:dyDescent="0.25">
      <c r="C11035" s="201">
        <v>45805</v>
      </c>
      <c r="D11035" s="217" t="s">
        <v>1155</v>
      </c>
      <c r="E11035" s="124">
        <v>22000</v>
      </c>
      <c r="F11035" s="124">
        <v>21990</v>
      </c>
      <c r="G11035" s="124">
        <v>21990</v>
      </c>
      <c r="H11035" s="217">
        <v>4</v>
      </c>
      <c r="I11035" s="124">
        <v>88000</v>
      </c>
      <c r="J11035" s="238">
        <v>2400000</v>
      </c>
      <c r="K11035" s="124">
        <v>52776000000</v>
      </c>
    </row>
    <row r="11036" spans="3:11" x14ac:dyDescent="0.25">
      <c r="C11036" s="201">
        <v>45805</v>
      </c>
      <c r="D11036" s="217" t="s">
        <v>1155</v>
      </c>
      <c r="E11036" s="124">
        <v>22000</v>
      </c>
      <c r="F11036" s="124">
        <v>21990</v>
      </c>
      <c r="G11036" s="124">
        <v>21990</v>
      </c>
      <c r="H11036" s="217">
        <v>16</v>
      </c>
      <c r="I11036" s="124">
        <v>352000</v>
      </c>
      <c r="J11036" s="238">
        <v>2400000</v>
      </c>
      <c r="K11036" s="124">
        <v>52776000000</v>
      </c>
    </row>
    <row r="11037" spans="3:11" x14ac:dyDescent="0.25">
      <c r="C11037" s="201">
        <v>45805</v>
      </c>
      <c r="D11037" s="217" t="s">
        <v>1155</v>
      </c>
      <c r="E11037" s="124">
        <v>21990</v>
      </c>
      <c r="F11037" s="124">
        <v>21990</v>
      </c>
      <c r="G11037" s="124">
        <v>21990</v>
      </c>
      <c r="H11037" s="217">
        <v>2</v>
      </c>
      <c r="I11037" s="124">
        <v>43980</v>
      </c>
      <c r="J11037" s="238">
        <v>2400000</v>
      </c>
      <c r="K11037" s="124">
        <v>52776000000</v>
      </c>
    </row>
    <row r="11038" spans="3:11" x14ac:dyDescent="0.25">
      <c r="C11038" s="201">
        <v>45805</v>
      </c>
      <c r="D11038" s="217" t="s">
        <v>1155</v>
      </c>
      <c r="E11038" s="124">
        <v>21990</v>
      </c>
      <c r="F11038" s="124">
        <v>21990</v>
      </c>
      <c r="G11038" s="124">
        <v>21990</v>
      </c>
      <c r="H11038" s="217">
        <v>4</v>
      </c>
      <c r="I11038" s="124">
        <v>87960</v>
      </c>
      <c r="J11038" s="238">
        <v>2400000</v>
      </c>
      <c r="K11038" s="124">
        <v>52776000000</v>
      </c>
    </row>
    <row r="11039" spans="3:11" x14ac:dyDescent="0.25">
      <c r="C11039" s="201">
        <v>45805</v>
      </c>
      <c r="D11039" s="217" t="s">
        <v>1154</v>
      </c>
      <c r="E11039" s="124">
        <v>22300</v>
      </c>
      <c r="F11039" s="124">
        <v>22300</v>
      </c>
      <c r="G11039" s="124">
        <v>22500</v>
      </c>
      <c r="H11039" s="217">
        <v>2</v>
      </c>
      <c r="I11039" s="124">
        <v>44600</v>
      </c>
      <c r="J11039" s="238">
        <v>600000</v>
      </c>
      <c r="K11039" s="124">
        <v>13500000000</v>
      </c>
    </row>
    <row r="11040" spans="3:11" x14ac:dyDescent="0.25">
      <c r="C11040" s="201">
        <v>45805</v>
      </c>
      <c r="D11040" s="217" t="s">
        <v>1155</v>
      </c>
      <c r="E11040" s="124">
        <v>21990</v>
      </c>
      <c r="F11040" s="124">
        <v>21990</v>
      </c>
      <c r="G11040" s="124">
        <v>21990</v>
      </c>
      <c r="H11040" s="217">
        <v>8</v>
      </c>
      <c r="I11040" s="124">
        <v>175920</v>
      </c>
      <c r="J11040" s="238">
        <v>2400000</v>
      </c>
      <c r="K11040" s="124">
        <v>52776000000</v>
      </c>
    </row>
    <row r="11041" spans="3:11" x14ac:dyDescent="0.25">
      <c r="C11041" s="201">
        <v>45805</v>
      </c>
      <c r="D11041" s="217" t="s">
        <v>1154</v>
      </c>
      <c r="E11041" s="124">
        <v>22400</v>
      </c>
      <c r="F11041" s="124">
        <v>22300</v>
      </c>
      <c r="G11041" s="124">
        <v>22500</v>
      </c>
      <c r="H11041" s="217">
        <v>9</v>
      </c>
      <c r="I11041" s="124">
        <v>201600</v>
      </c>
      <c r="J11041" s="238">
        <v>600000</v>
      </c>
      <c r="K11041" s="124">
        <v>13500000000</v>
      </c>
    </row>
    <row r="11042" spans="3:11" x14ac:dyDescent="0.25">
      <c r="C11042" s="201">
        <v>45805</v>
      </c>
      <c r="D11042" s="217" t="s">
        <v>1154</v>
      </c>
      <c r="E11042" s="124">
        <v>22400</v>
      </c>
      <c r="F11042" s="124">
        <v>22300</v>
      </c>
      <c r="G11042" s="124">
        <v>22500</v>
      </c>
      <c r="H11042" s="217">
        <v>1</v>
      </c>
      <c r="I11042" s="124">
        <v>22400</v>
      </c>
      <c r="J11042" s="238">
        <v>600000</v>
      </c>
      <c r="K11042" s="124">
        <v>13500000000</v>
      </c>
    </row>
    <row r="11043" spans="3:11" x14ac:dyDescent="0.25">
      <c r="C11043" s="201">
        <v>45805</v>
      </c>
      <c r="D11043" s="217" t="s">
        <v>312</v>
      </c>
      <c r="E11043" s="124">
        <v>15900</v>
      </c>
      <c r="F11043" s="124">
        <v>15900</v>
      </c>
      <c r="G11043" s="124">
        <v>15900</v>
      </c>
      <c r="H11043" s="217">
        <v>100</v>
      </c>
      <c r="I11043" s="124">
        <v>1590000</v>
      </c>
      <c r="J11043" s="238">
        <v>20000000</v>
      </c>
      <c r="K11043" s="124">
        <v>318000000000</v>
      </c>
    </row>
    <row r="11044" spans="3:11" x14ac:dyDescent="0.25">
      <c r="C11044" s="201">
        <v>45805</v>
      </c>
      <c r="D11044" s="217" t="s">
        <v>310</v>
      </c>
      <c r="E11044" s="124">
        <v>72000</v>
      </c>
      <c r="F11044" s="124">
        <v>72000</v>
      </c>
      <c r="G11044" s="124">
        <v>72000</v>
      </c>
      <c r="H11044" s="217">
        <v>1</v>
      </c>
      <c r="I11044" s="124">
        <v>72000</v>
      </c>
      <c r="J11044" s="238">
        <v>19450000</v>
      </c>
      <c r="K11044" s="124">
        <v>1400400000000</v>
      </c>
    </row>
    <row r="11045" spans="3:11" x14ac:dyDescent="0.25">
      <c r="C11045" s="201">
        <v>45805</v>
      </c>
      <c r="D11045" s="217" t="s">
        <v>1155</v>
      </c>
      <c r="E11045" s="124">
        <v>21990</v>
      </c>
      <c r="F11045" s="124">
        <v>21990</v>
      </c>
      <c r="G11045" s="124">
        <v>21990</v>
      </c>
      <c r="H11045" s="217">
        <v>1</v>
      </c>
      <c r="I11045" s="124">
        <v>21990</v>
      </c>
      <c r="J11045" s="238">
        <v>2400000</v>
      </c>
      <c r="K11045" s="124">
        <v>52776000000</v>
      </c>
    </row>
    <row r="11046" spans="3:11" x14ac:dyDescent="0.25">
      <c r="C11046" s="201">
        <v>45805</v>
      </c>
      <c r="D11046" s="217" t="s">
        <v>1155</v>
      </c>
      <c r="E11046" s="124">
        <v>21990</v>
      </c>
      <c r="F11046" s="124">
        <v>21990</v>
      </c>
      <c r="G11046" s="124">
        <v>21990</v>
      </c>
      <c r="H11046" s="217">
        <v>1</v>
      </c>
      <c r="I11046" s="124">
        <v>21990</v>
      </c>
      <c r="J11046" s="238">
        <v>2400000</v>
      </c>
      <c r="K11046" s="124">
        <v>52776000000</v>
      </c>
    </row>
    <row r="11047" spans="3:11" x14ac:dyDescent="0.25">
      <c r="C11047" s="201">
        <v>45805</v>
      </c>
      <c r="D11047" s="217" t="s">
        <v>1154</v>
      </c>
      <c r="E11047" s="124">
        <v>22500</v>
      </c>
      <c r="F11047" s="124">
        <v>22300</v>
      </c>
      <c r="G11047" s="124">
        <v>22500</v>
      </c>
      <c r="H11047" s="217">
        <v>2</v>
      </c>
      <c r="I11047" s="124">
        <v>45000</v>
      </c>
      <c r="J11047" s="238">
        <v>600000</v>
      </c>
      <c r="K11047" s="124">
        <v>13500000000</v>
      </c>
    </row>
    <row r="11048" spans="3:11" x14ac:dyDescent="0.25">
      <c r="C11048" s="201">
        <v>45805</v>
      </c>
      <c r="D11048" s="217" t="s">
        <v>1154</v>
      </c>
      <c r="E11048" s="124">
        <v>22500</v>
      </c>
      <c r="F11048" s="124">
        <v>22300</v>
      </c>
      <c r="G11048" s="124">
        <v>22500</v>
      </c>
      <c r="H11048" s="217">
        <v>40</v>
      </c>
      <c r="I11048" s="124">
        <v>900000</v>
      </c>
      <c r="J11048" s="238">
        <v>600000</v>
      </c>
      <c r="K11048" s="124">
        <v>13500000000</v>
      </c>
    </row>
    <row r="11049" spans="3:11" x14ac:dyDescent="0.25">
      <c r="C11049" s="201">
        <v>45805</v>
      </c>
      <c r="D11049" s="217" t="s">
        <v>1154</v>
      </c>
      <c r="E11049" s="124">
        <v>22500</v>
      </c>
      <c r="F11049" s="124">
        <v>22300</v>
      </c>
      <c r="G11049" s="124">
        <v>22500</v>
      </c>
      <c r="H11049" s="217">
        <v>39</v>
      </c>
      <c r="I11049" s="124">
        <v>877500</v>
      </c>
      <c r="J11049" s="238">
        <v>600000</v>
      </c>
      <c r="K11049" s="124">
        <v>13500000000</v>
      </c>
    </row>
    <row r="11050" spans="3:11" x14ac:dyDescent="0.25">
      <c r="C11050" s="201">
        <v>45805</v>
      </c>
      <c r="D11050" s="217" t="s">
        <v>1154</v>
      </c>
      <c r="E11050" s="124">
        <v>22500</v>
      </c>
      <c r="F11050" s="124">
        <v>22300</v>
      </c>
      <c r="G11050" s="124">
        <v>22500</v>
      </c>
      <c r="H11050" s="217">
        <v>1</v>
      </c>
      <c r="I11050" s="124">
        <v>22500</v>
      </c>
      <c r="J11050" s="238">
        <v>600000</v>
      </c>
      <c r="K11050" s="124">
        <v>13500000000</v>
      </c>
    </row>
    <row r="11051" spans="3:11" x14ac:dyDescent="0.25">
      <c r="C11051" s="201">
        <v>45805</v>
      </c>
      <c r="D11051" s="217" t="s">
        <v>1154</v>
      </c>
      <c r="E11051" s="124">
        <v>22500</v>
      </c>
      <c r="F11051" s="124">
        <v>22300</v>
      </c>
      <c r="G11051" s="124">
        <v>22500</v>
      </c>
      <c r="H11051" s="217">
        <v>2</v>
      </c>
      <c r="I11051" s="124">
        <v>45000</v>
      </c>
      <c r="J11051" s="238">
        <v>600000</v>
      </c>
      <c r="K11051" s="124">
        <v>13500000000</v>
      </c>
    </row>
    <row r="11052" spans="3:11" x14ac:dyDescent="0.25">
      <c r="C11052" s="201">
        <v>45805</v>
      </c>
      <c r="D11052" s="217" t="s">
        <v>312</v>
      </c>
      <c r="E11052" s="124">
        <v>15900</v>
      </c>
      <c r="F11052" s="124">
        <v>15900</v>
      </c>
      <c r="G11052" s="124">
        <v>15900</v>
      </c>
      <c r="H11052" s="217">
        <v>20</v>
      </c>
      <c r="I11052" s="124">
        <v>318000</v>
      </c>
      <c r="J11052" s="238">
        <v>20000000</v>
      </c>
      <c r="K11052" s="124">
        <v>318000000000</v>
      </c>
    </row>
    <row r="11053" spans="3:11" x14ac:dyDescent="0.25">
      <c r="C11053" s="201">
        <v>45805</v>
      </c>
      <c r="D11053" s="217" t="s">
        <v>1154</v>
      </c>
      <c r="E11053" s="124">
        <v>22500</v>
      </c>
      <c r="F11053" s="124">
        <v>22300</v>
      </c>
      <c r="G11053" s="124">
        <v>22500</v>
      </c>
      <c r="H11053" s="217">
        <v>1</v>
      </c>
      <c r="I11053" s="124">
        <v>22500</v>
      </c>
      <c r="J11053" s="238">
        <v>600000</v>
      </c>
      <c r="K11053" s="124">
        <v>13500000000</v>
      </c>
    </row>
    <row r="11054" spans="3:11" x14ac:dyDescent="0.25">
      <c r="C11054" s="201">
        <v>45805</v>
      </c>
      <c r="D11054" s="217" t="s">
        <v>312</v>
      </c>
      <c r="E11054" s="124">
        <v>15900</v>
      </c>
      <c r="F11054" s="124">
        <v>15900</v>
      </c>
      <c r="G11054" s="124">
        <v>15900</v>
      </c>
      <c r="H11054" s="217">
        <v>20</v>
      </c>
      <c r="I11054" s="124">
        <v>318000</v>
      </c>
      <c r="J11054" s="238">
        <v>20000000</v>
      </c>
      <c r="K11054" s="124">
        <v>318000000000</v>
      </c>
    </row>
    <row r="11055" spans="3:11" x14ac:dyDescent="0.25">
      <c r="C11055" s="201">
        <v>45806</v>
      </c>
      <c r="D11055" s="217" t="s">
        <v>310</v>
      </c>
      <c r="E11055" s="124">
        <v>72000</v>
      </c>
      <c r="F11055" s="124">
        <v>72000</v>
      </c>
      <c r="G11055" s="124">
        <v>72000</v>
      </c>
      <c r="H11055" s="217">
        <v>1</v>
      </c>
      <c r="I11055" s="124">
        <v>72000</v>
      </c>
      <c r="J11055" s="238">
        <v>19450000</v>
      </c>
      <c r="K11055" s="124">
        <v>1400400000000</v>
      </c>
    </row>
    <row r="11056" spans="3:11" x14ac:dyDescent="0.25">
      <c r="C11056" s="201">
        <v>45806</v>
      </c>
      <c r="D11056" s="217" t="s">
        <v>310</v>
      </c>
      <c r="E11056" s="124">
        <v>72000</v>
      </c>
      <c r="F11056" s="124">
        <v>72000</v>
      </c>
      <c r="G11056" s="124">
        <v>72000</v>
      </c>
      <c r="H11056" s="217">
        <v>4</v>
      </c>
      <c r="I11056" s="124">
        <v>288000</v>
      </c>
      <c r="J11056" s="238">
        <v>19450000</v>
      </c>
      <c r="K11056" s="124">
        <v>1400400000000</v>
      </c>
    </row>
    <row r="11057" spans="3:11" x14ac:dyDescent="0.25">
      <c r="C11057" s="201">
        <v>45806</v>
      </c>
      <c r="D11057" s="217" t="s">
        <v>310</v>
      </c>
      <c r="E11057" s="124">
        <v>72000</v>
      </c>
      <c r="F11057" s="124">
        <v>72000</v>
      </c>
      <c r="G11057" s="124">
        <v>72000</v>
      </c>
      <c r="H11057" s="217">
        <v>1</v>
      </c>
      <c r="I11057" s="124">
        <v>72000</v>
      </c>
      <c r="J11057" s="238">
        <v>19450000</v>
      </c>
      <c r="K11057" s="124">
        <v>1400400000000</v>
      </c>
    </row>
    <row r="11058" spans="3:11" x14ac:dyDescent="0.25">
      <c r="C11058" s="201">
        <v>45806</v>
      </c>
      <c r="D11058" s="217" t="s">
        <v>310</v>
      </c>
      <c r="E11058" s="124">
        <v>72000</v>
      </c>
      <c r="F11058" s="124">
        <v>72000</v>
      </c>
      <c r="G11058" s="124">
        <v>72000</v>
      </c>
      <c r="H11058" s="217">
        <v>7</v>
      </c>
      <c r="I11058" s="124">
        <v>504000</v>
      </c>
      <c r="J11058" s="238">
        <v>19450000</v>
      </c>
      <c r="K11058" s="124">
        <v>1400400000000</v>
      </c>
    </row>
    <row r="11059" spans="3:11" x14ac:dyDescent="0.25">
      <c r="C11059" s="201">
        <v>45806</v>
      </c>
      <c r="D11059" s="217" t="s">
        <v>310</v>
      </c>
      <c r="E11059" s="124">
        <v>72000</v>
      </c>
      <c r="F11059" s="124">
        <v>72000</v>
      </c>
      <c r="G11059" s="124">
        <v>72000</v>
      </c>
      <c r="H11059" s="217">
        <v>3</v>
      </c>
      <c r="I11059" s="124">
        <v>216000</v>
      </c>
      <c r="J11059" s="238">
        <v>19450000</v>
      </c>
      <c r="K11059" s="124">
        <v>1400400000000</v>
      </c>
    </row>
    <row r="11060" spans="3:11" x14ac:dyDescent="0.25">
      <c r="C11060" s="201">
        <v>45806</v>
      </c>
      <c r="D11060" s="217" t="s">
        <v>310</v>
      </c>
      <c r="E11060" s="124">
        <v>72000</v>
      </c>
      <c r="F11060" s="124">
        <v>72000</v>
      </c>
      <c r="G11060" s="124">
        <v>72000</v>
      </c>
      <c r="H11060" s="217">
        <v>1</v>
      </c>
      <c r="I11060" s="124">
        <v>72000</v>
      </c>
      <c r="J11060" s="238">
        <v>19450000</v>
      </c>
      <c r="K11060" s="124">
        <v>1400400000000</v>
      </c>
    </row>
    <row r="11061" spans="3:11" x14ac:dyDescent="0.25">
      <c r="C11061" s="201">
        <v>45806</v>
      </c>
      <c r="D11061" s="217" t="s">
        <v>310</v>
      </c>
      <c r="E11061" s="124">
        <v>72000</v>
      </c>
      <c r="F11061" s="124">
        <v>72000</v>
      </c>
      <c r="G11061" s="124">
        <v>72000</v>
      </c>
      <c r="H11061" s="217">
        <v>1</v>
      </c>
      <c r="I11061" s="124">
        <v>72000</v>
      </c>
      <c r="J11061" s="238">
        <v>19450000</v>
      </c>
      <c r="K11061" s="124">
        <v>1400400000000</v>
      </c>
    </row>
    <row r="11062" spans="3:11" x14ac:dyDescent="0.25">
      <c r="C11062" s="201">
        <v>45806</v>
      </c>
      <c r="D11062" s="217" t="s">
        <v>1154</v>
      </c>
      <c r="E11062" s="124">
        <v>22300</v>
      </c>
      <c r="F11062" s="124">
        <v>22500</v>
      </c>
      <c r="G11062" s="124">
        <v>22300</v>
      </c>
      <c r="H11062" s="217">
        <v>10</v>
      </c>
      <c r="I11062" s="124">
        <v>223000</v>
      </c>
      <c r="J11062" s="238">
        <v>600000</v>
      </c>
      <c r="K11062" s="124">
        <v>13380000000</v>
      </c>
    </row>
    <row r="11063" spans="3:11" x14ac:dyDescent="0.25">
      <c r="C11063" s="201">
        <v>45806</v>
      </c>
      <c r="D11063" s="217" t="s">
        <v>1154</v>
      </c>
      <c r="E11063" s="124">
        <v>22300</v>
      </c>
      <c r="F11063" s="124">
        <v>22500</v>
      </c>
      <c r="G11063" s="124">
        <v>22300</v>
      </c>
      <c r="H11063" s="217">
        <v>1</v>
      </c>
      <c r="I11063" s="124">
        <v>22300</v>
      </c>
      <c r="J11063" s="238">
        <v>600000</v>
      </c>
      <c r="K11063" s="124">
        <v>13380000000</v>
      </c>
    </row>
    <row r="11064" spans="3:11" x14ac:dyDescent="0.25">
      <c r="C11064" s="201">
        <v>45806</v>
      </c>
      <c r="D11064" s="217" t="s">
        <v>1154</v>
      </c>
      <c r="E11064" s="124">
        <v>22300</v>
      </c>
      <c r="F11064" s="124">
        <v>22500</v>
      </c>
      <c r="G11064" s="124">
        <v>22300</v>
      </c>
      <c r="H11064" s="217">
        <v>3</v>
      </c>
      <c r="I11064" s="124">
        <v>66900</v>
      </c>
      <c r="J11064" s="238">
        <v>600000</v>
      </c>
      <c r="K11064" s="124">
        <v>13380000000</v>
      </c>
    </row>
    <row r="11065" spans="3:11" x14ac:dyDescent="0.25">
      <c r="C11065" s="201">
        <v>45806</v>
      </c>
      <c r="D11065" s="217" t="s">
        <v>1154</v>
      </c>
      <c r="E11065" s="124">
        <v>22300</v>
      </c>
      <c r="F11065" s="124">
        <v>22500</v>
      </c>
      <c r="G11065" s="124">
        <v>22300</v>
      </c>
      <c r="H11065" s="217">
        <v>300</v>
      </c>
      <c r="I11065" s="124">
        <v>6690000</v>
      </c>
      <c r="J11065" s="238">
        <v>600000</v>
      </c>
      <c r="K11065" s="124">
        <v>13380000000</v>
      </c>
    </row>
    <row r="11066" spans="3:11" x14ac:dyDescent="0.25">
      <c r="C11066" s="201">
        <v>45806</v>
      </c>
      <c r="D11066" s="217" t="s">
        <v>1154</v>
      </c>
      <c r="E11066" s="124">
        <v>22300</v>
      </c>
      <c r="F11066" s="124">
        <v>22500</v>
      </c>
      <c r="G11066" s="124">
        <v>22300</v>
      </c>
      <c r="H11066" s="217">
        <v>6</v>
      </c>
      <c r="I11066" s="124">
        <v>133800</v>
      </c>
      <c r="J11066" s="238">
        <v>600000</v>
      </c>
      <c r="K11066" s="124">
        <v>13380000000</v>
      </c>
    </row>
    <row r="11067" spans="3:11" x14ac:dyDescent="0.25">
      <c r="C11067" s="201">
        <v>45806</v>
      </c>
      <c r="D11067" s="217" t="s">
        <v>1154</v>
      </c>
      <c r="E11067" s="124">
        <v>22300</v>
      </c>
      <c r="F11067" s="124">
        <v>22500</v>
      </c>
      <c r="G11067" s="124">
        <v>22300</v>
      </c>
      <c r="H11067" s="217">
        <v>10</v>
      </c>
      <c r="I11067" s="124">
        <v>223000</v>
      </c>
      <c r="J11067" s="238">
        <v>600000</v>
      </c>
      <c r="K11067" s="124">
        <v>13380000000</v>
      </c>
    </row>
    <row r="11068" spans="3:11" x14ac:dyDescent="0.25">
      <c r="C11068" s="201">
        <v>45806</v>
      </c>
      <c r="D11068" s="217" t="s">
        <v>1154</v>
      </c>
      <c r="E11068" s="124">
        <v>22300</v>
      </c>
      <c r="F11068" s="124">
        <v>22500</v>
      </c>
      <c r="G11068" s="124">
        <v>22300</v>
      </c>
      <c r="H11068" s="217">
        <v>5</v>
      </c>
      <c r="I11068" s="124">
        <v>111500</v>
      </c>
      <c r="J11068" s="238">
        <v>600000</v>
      </c>
      <c r="K11068" s="124">
        <v>13380000000</v>
      </c>
    </row>
    <row r="11069" spans="3:11" x14ac:dyDescent="0.25">
      <c r="C11069" s="201">
        <v>45806</v>
      </c>
      <c r="D11069" s="217" t="s">
        <v>312</v>
      </c>
      <c r="E11069" s="124">
        <v>15500</v>
      </c>
      <c r="F11069" s="124">
        <v>15900</v>
      </c>
      <c r="G11069" s="124">
        <v>15900</v>
      </c>
      <c r="H11069" s="217">
        <v>1</v>
      </c>
      <c r="I11069" s="124">
        <v>15500</v>
      </c>
      <c r="J11069" s="238">
        <v>20000000</v>
      </c>
      <c r="K11069" s="124">
        <v>318000000000</v>
      </c>
    </row>
    <row r="11070" spans="3:11" x14ac:dyDescent="0.25">
      <c r="C11070" s="201">
        <v>45806</v>
      </c>
      <c r="D11070" s="217" t="s">
        <v>312</v>
      </c>
      <c r="E11070" s="124">
        <v>15500</v>
      </c>
      <c r="F11070" s="124">
        <v>15900</v>
      </c>
      <c r="G11070" s="124">
        <v>15900</v>
      </c>
      <c r="H11070" s="217">
        <v>1</v>
      </c>
      <c r="I11070" s="124">
        <v>15500</v>
      </c>
      <c r="J11070" s="238">
        <v>20000000</v>
      </c>
      <c r="K11070" s="124">
        <v>318000000000</v>
      </c>
    </row>
    <row r="11071" spans="3:11" x14ac:dyDescent="0.25">
      <c r="C11071" s="201">
        <v>45806</v>
      </c>
      <c r="D11071" s="217" t="s">
        <v>312</v>
      </c>
      <c r="E11071" s="124">
        <v>15500</v>
      </c>
      <c r="F11071" s="124">
        <v>15900</v>
      </c>
      <c r="G11071" s="124">
        <v>15900</v>
      </c>
      <c r="H11071" s="217">
        <v>2</v>
      </c>
      <c r="I11071" s="124">
        <v>31000</v>
      </c>
      <c r="J11071" s="238">
        <v>20000000</v>
      </c>
      <c r="K11071" s="124">
        <v>318000000000</v>
      </c>
    </row>
    <row r="11072" spans="3:11" x14ac:dyDescent="0.25">
      <c r="C11072" s="201">
        <v>45806</v>
      </c>
      <c r="D11072" s="217" t="s">
        <v>312</v>
      </c>
      <c r="E11072" s="124">
        <v>15500</v>
      </c>
      <c r="F11072" s="124">
        <v>15900</v>
      </c>
      <c r="G11072" s="124">
        <v>15900</v>
      </c>
      <c r="H11072" s="217">
        <v>6</v>
      </c>
      <c r="I11072" s="124">
        <v>93000</v>
      </c>
      <c r="J11072" s="238">
        <v>20000000</v>
      </c>
      <c r="K11072" s="124">
        <v>318000000000</v>
      </c>
    </row>
    <row r="11073" spans="3:11" x14ac:dyDescent="0.25">
      <c r="C11073" s="201">
        <v>45806</v>
      </c>
      <c r="D11073" s="217" t="s">
        <v>1154</v>
      </c>
      <c r="E11073" s="124">
        <v>22300</v>
      </c>
      <c r="F11073" s="124">
        <v>22500</v>
      </c>
      <c r="G11073" s="124">
        <v>22300</v>
      </c>
      <c r="H11073" s="217">
        <v>3</v>
      </c>
      <c r="I11073" s="124">
        <v>66900</v>
      </c>
      <c r="J11073" s="238">
        <v>600000</v>
      </c>
      <c r="K11073" s="124">
        <v>13380000000</v>
      </c>
    </row>
    <row r="11074" spans="3:11" x14ac:dyDescent="0.25">
      <c r="C11074" s="201">
        <v>45806</v>
      </c>
      <c r="D11074" s="217" t="s">
        <v>1155</v>
      </c>
      <c r="E11074" s="124">
        <v>21991</v>
      </c>
      <c r="F11074" s="124">
        <v>21990</v>
      </c>
      <c r="G11074" s="124">
        <v>22000</v>
      </c>
      <c r="H11074" s="217">
        <v>8</v>
      </c>
      <c r="I11074" s="124">
        <v>175928</v>
      </c>
      <c r="J11074" s="238">
        <v>2400000</v>
      </c>
      <c r="K11074" s="124">
        <v>52800000000</v>
      </c>
    </row>
    <row r="11075" spans="3:11" x14ac:dyDescent="0.25">
      <c r="C11075" s="201">
        <v>45806</v>
      </c>
      <c r="D11075" s="217" t="s">
        <v>1155</v>
      </c>
      <c r="E11075" s="124">
        <v>21990</v>
      </c>
      <c r="F11075" s="124">
        <v>21990</v>
      </c>
      <c r="G11075" s="124">
        <v>22000</v>
      </c>
      <c r="H11075" s="217">
        <v>10</v>
      </c>
      <c r="I11075" s="124">
        <v>219900</v>
      </c>
      <c r="J11075" s="238">
        <v>2400000</v>
      </c>
      <c r="K11075" s="124">
        <v>52800000000</v>
      </c>
    </row>
    <row r="11076" spans="3:11" x14ac:dyDescent="0.25">
      <c r="C11076" s="201">
        <v>45806</v>
      </c>
      <c r="D11076" s="217" t="s">
        <v>1155</v>
      </c>
      <c r="E11076" s="124">
        <v>21990</v>
      </c>
      <c r="F11076" s="124">
        <v>21990</v>
      </c>
      <c r="G11076" s="124">
        <v>22000</v>
      </c>
      <c r="H11076" s="217">
        <v>4</v>
      </c>
      <c r="I11076" s="124">
        <v>87960</v>
      </c>
      <c r="J11076" s="238">
        <v>2400000</v>
      </c>
      <c r="K11076" s="124">
        <v>52800000000</v>
      </c>
    </row>
    <row r="11077" spans="3:11" x14ac:dyDescent="0.25">
      <c r="C11077" s="201">
        <v>45806</v>
      </c>
      <c r="D11077" s="217" t="s">
        <v>1155</v>
      </c>
      <c r="E11077" s="124">
        <v>22000</v>
      </c>
      <c r="F11077" s="124">
        <v>21990</v>
      </c>
      <c r="G11077" s="124">
        <v>22000</v>
      </c>
      <c r="H11077" s="217">
        <v>2</v>
      </c>
      <c r="I11077" s="124">
        <v>44000</v>
      </c>
      <c r="J11077" s="238">
        <v>2400000</v>
      </c>
      <c r="K11077" s="124">
        <v>52800000000</v>
      </c>
    </row>
    <row r="11078" spans="3:11" x14ac:dyDescent="0.25">
      <c r="C11078" s="201">
        <v>45806</v>
      </c>
      <c r="D11078" s="217" t="s">
        <v>310</v>
      </c>
      <c r="E11078" s="124">
        <v>72000</v>
      </c>
      <c r="F11078" s="124">
        <v>72000</v>
      </c>
      <c r="G11078" s="124">
        <v>72000</v>
      </c>
      <c r="H11078" s="217">
        <v>1</v>
      </c>
      <c r="I11078" s="124">
        <v>72000</v>
      </c>
      <c r="J11078" s="238">
        <v>19450000</v>
      </c>
      <c r="K11078" s="124">
        <v>1400400000000</v>
      </c>
    </row>
    <row r="11079" spans="3:11" x14ac:dyDescent="0.25">
      <c r="C11079" s="201">
        <v>45806</v>
      </c>
      <c r="D11079" s="217" t="s">
        <v>1155</v>
      </c>
      <c r="E11079" s="124">
        <v>22000</v>
      </c>
      <c r="F11079" s="124">
        <v>21990</v>
      </c>
      <c r="G11079" s="124">
        <v>22000</v>
      </c>
      <c r="H11079" s="217">
        <v>2</v>
      </c>
      <c r="I11079" s="124">
        <v>44000</v>
      </c>
      <c r="J11079" s="238">
        <v>2400000</v>
      </c>
      <c r="K11079" s="124">
        <v>52800000000</v>
      </c>
    </row>
    <row r="11080" spans="3:11" x14ac:dyDescent="0.25">
      <c r="C11080" s="201">
        <v>45806</v>
      </c>
      <c r="D11080" s="217" t="s">
        <v>310</v>
      </c>
      <c r="E11080" s="124">
        <v>72000</v>
      </c>
      <c r="F11080" s="124">
        <v>72000</v>
      </c>
      <c r="G11080" s="124">
        <v>72000</v>
      </c>
      <c r="H11080" s="217">
        <v>1</v>
      </c>
      <c r="I11080" s="124">
        <v>72000</v>
      </c>
      <c r="J11080" s="238">
        <v>19450000</v>
      </c>
      <c r="K11080" s="124">
        <v>1400400000000</v>
      </c>
    </row>
    <row r="11081" spans="3:11" x14ac:dyDescent="0.25">
      <c r="C11081" s="201">
        <v>45806</v>
      </c>
      <c r="D11081" s="217" t="s">
        <v>1155</v>
      </c>
      <c r="E11081" s="124">
        <v>22000</v>
      </c>
      <c r="F11081" s="124">
        <v>21990</v>
      </c>
      <c r="G11081" s="124">
        <v>22000</v>
      </c>
      <c r="H11081" s="217">
        <v>1</v>
      </c>
      <c r="I11081" s="124">
        <v>22000</v>
      </c>
      <c r="J11081" s="238">
        <v>2400000</v>
      </c>
      <c r="K11081" s="124">
        <v>52800000000</v>
      </c>
    </row>
    <row r="11082" spans="3:11" x14ac:dyDescent="0.25">
      <c r="C11082" s="201">
        <v>45806</v>
      </c>
      <c r="D11082" s="217" t="s">
        <v>310</v>
      </c>
      <c r="E11082" s="124">
        <v>71000</v>
      </c>
      <c r="F11082" s="124">
        <v>72000</v>
      </c>
      <c r="G11082" s="124">
        <v>72000</v>
      </c>
      <c r="H11082" s="217">
        <v>1</v>
      </c>
      <c r="I11082" s="124">
        <v>71000</v>
      </c>
      <c r="J11082" s="238">
        <v>19450000</v>
      </c>
      <c r="K11082" s="124">
        <v>1400400000000</v>
      </c>
    </row>
    <row r="11083" spans="3:11" x14ac:dyDescent="0.25">
      <c r="C11083" s="201">
        <v>45806</v>
      </c>
      <c r="D11083" s="217" t="s">
        <v>1155</v>
      </c>
      <c r="E11083" s="124">
        <v>21990</v>
      </c>
      <c r="F11083" s="124">
        <v>21990</v>
      </c>
      <c r="G11083" s="124">
        <v>22000</v>
      </c>
      <c r="H11083" s="217">
        <v>1</v>
      </c>
      <c r="I11083" s="124">
        <v>21990</v>
      </c>
      <c r="J11083" s="238">
        <v>2400000</v>
      </c>
      <c r="K11083" s="124">
        <v>52800000000</v>
      </c>
    </row>
    <row r="11084" spans="3:11" x14ac:dyDescent="0.25">
      <c r="C11084" s="201">
        <v>45806</v>
      </c>
      <c r="D11084" s="217" t="s">
        <v>1155</v>
      </c>
      <c r="E11084" s="124">
        <v>21990</v>
      </c>
      <c r="F11084" s="124">
        <v>21990</v>
      </c>
      <c r="G11084" s="124">
        <v>22000</v>
      </c>
      <c r="H11084" s="217">
        <v>10</v>
      </c>
      <c r="I11084" s="124">
        <v>219900</v>
      </c>
      <c r="J11084" s="238">
        <v>2400000</v>
      </c>
      <c r="K11084" s="124">
        <v>52800000000</v>
      </c>
    </row>
    <row r="11085" spans="3:11" x14ac:dyDescent="0.25">
      <c r="C11085" s="201">
        <v>45806</v>
      </c>
      <c r="D11085" s="217" t="s">
        <v>1155</v>
      </c>
      <c r="E11085" s="124">
        <v>21990</v>
      </c>
      <c r="F11085" s="124">
        <v>21990</v>
      </c>
      <c r="G11085" s="124">
        <v>22000</v>
      </c>
      <c r="H11085" s="217">
        <v>4</v>
      </c>
      <c r="I11085" s="124">
        <v>87960</v>
      </c>
      <c r="J11085" s="238">
        <v>2400000</v>
      </c>
      <c r="K11085" s="124">
        <v>52800000000</v>
      </c>
    </row>
    <row r="11086" spans="3:11" x14ac:dyDescent="0.25">
      <c r="C11086" s="201">
        <v>45806</v>
      </c>
      <c r="D11086" s="217" t="s">
        <v>1155</v>
      </c>
      <c r="E11086" s="124">
        <v>21990</v>
      </c>
      <c r="F11086" s="124">
        <v>21990</v>
      </c>
      <c r="G11086" s="124">
        <v>22000</v>
      </c>
      <c r="H11086" s="217">
        <v>2</v>
      </c>
      <c r="I11086" s="124">
        <v>43980</v>
      </c>
      <c r="J11086" s="238">
        <v>2400000</v>
      </c>
      <c r="K11086" s="124">
        <v>52800000000</v>
      </c>
    </row>
    <row r="11087" spans="3:11" x14ac:dyDescent="0.25">
      <c r="C11087" s="201">
        <v>45806</v>
      </c>
      <c r="D11087" s="217" t="s">
        <v>1155</v>
      </c>
      <c r="E11087" s="124">
        <v>21990</v>
      </c>
      <c r="F11087" s="124">
        <v>21990</v>
      </c>
      <c r="G11087" s="124">
        <v>22000</v>
      </c>
      <c r="H11087" s="217">
        <v>1</v>
      </c>
      <c r="I11087" s="124">
        <v>21990</v>
      </c>
      <c r="J11087" s="238">
        <v>2400000</v>
      </c>
      <c r="K11087" s="124">
        <v>52800000000</v>
      </c>
    </row>
    <row r="11088" spans="3:11" x14ac:dyDescent="0.25">
      <c r="C11088" s="201">
        <v>45806</v>
      </c>
      <c r="D11088" s="217" t="s">
        <v>1155</v>
      </c>
      <c r="E11088" s="124">
        <v>21990</v>
      </c>
      <c r="F11088" s="124">
        <v>21990</v>
      </c>
      <c r="G11088" s="124">
        <v>22000</v>
      </c>
      <c r="H11088" s="217">
        <v>1</v>
      </c>
      <c r="I11088" s="124">
        <v>21990</v>
      </c>
      <c r="J11088" s="238">
        <v>2400000</v>
      </c>
      <c r="K11088" s="124">
        <v>52800000000</v>
      </c>
    </row>
    <row r="11089" spans="3:11" x14ac:dyDescent="0.25">
      <c r="C11089" s="201">
        <v>45806</v>
      </c>
      <c r="D11089" s="217" t="s">
        <v>1155</v>
      </c>
      <c r="E11089" s="124">
        <v>21990</v>
      </c>
      <c r="F11089" s="124">
        <v>21990</v>
      </c>
      <c r="G11089" s="124">
        <v>22000</v>
      </c>
      <c r="H11089" s="217">
        <v>5</v>
      </c>
      <c r="I11089" s="124">
        <v>109950</v>
      </c>
      <c r="J11089" s="238">
        <v>2400000</v>
      </c>
      <c r="K11089" s="124">
        <v>52800000000</v>
      </c>
    </row>
    <row r="11090" spans="3:11" x14ac:dyDescent="0.25">
      <c r="C11090" s="201">
        <v>45806</v>
      </c>
      <c r="D11090" s="217" t="s">
        <v>310</v>
      </c>
      <c r="E11090" s="124">
        <v>72000</v>
      </c>
      <c r="F11090" s="124">
        <v>72000</v>
      </c>
      <c r="G11090" s="124">
        <v>72000</v>
      </c>
      <c r="H11090" s="217">
        <v>1</v>
      </c>
      <c r="I11090" s="124">
        <v>72000</v>
      </c>
      <c r="J11090" s="238">
        <v>19450000</v>
      </c>
      <c r="K11090" s="124">
        <v>1400400000000</v>
      </c>
    </row>
    <row r="11091" spans="3:11" x14ac:dyDescent="0.25">
      <c r="C11091" s="201">
        <v>45806</v>
      </c>
      <c r="D11091" s="217" t="s">
        <v>310</v>
      </c>
      <c r="E11091" s="124">
        <v>72000</v>
      </c>
      <c r="F11091" s="124">
        <v>72000</v>
      </c>
      <c r="G11091" s="124">
        <v>72000</v>
      </c>
      <c r="H11091" s="217">
        <v>2</v>
      </c>
      <c r="I11091" s="124">
        <v>144000</v>
      </c>
      <c r="J11091" s="238">
        <v>19450000</v>
      </c>
      <c r="K11091" s="124">
        <v>1400400000000</v>
      </c>
    </row>
    <row r="11092" spans="3:11" x14ac:dyDescent="0.25">
      <c r="C11092" s="201">
        <v>45806</v>
      </c>
      <c r="D11092" s="217" t="s">
        <v>312</v>
      </c>
      <c r="E11092" s="124">
        <v>15899</v>
      </c>
      <c r="F11092" s="124">
        <v>15900</v>
      </c>
      <c r="G11092" s="124">
        <v>15900</v>
      </c>
      <c r="H11092" s="217">
        <v>4</v>
      </c>
      <c r="I11092" s="124">
        <v>63596</v>
      </c>
      <c r="J11092" s="238">
        <v>20000000</v>
      </c>
      <c r="K11092" s="124">
        <v>318000000000</v>
      </c>
    </row>
    <row r="11093" spans="3:11" x14ac:dyDescent="0.25">
      <c r="C11093" s="201">
        <v>45806</v>
      </c>
      <c r="D11093" s="217" t="s">
        <v>1154</v>
      </c>
      <c r="E11093" s="124">
        <v>22300</v>
      </c>
      <c r="F11093" s="124">
        <v>22500</v>
      </c>
      <c r="G11093" s="124">
        <v>22300</v>
      </c>
      <c r="H11093" s="217">
        <v>4</v>
      </c>
      <c r="I11093" s="124">
        <v>89200</v>
      </c>
      <c r="J11093" s="238">
        <v>600000</v>
      </c>
      <c r="K11093" s="124">
        <v>13380000000</v>
      </c>
    </row>
    <row r="11094" spans="3:11" x14ac:dyDescent="0.25">
      <c r="C11094" s="201">
        <v>45806</v>
      </c>
      <c r="D11094" s="217" t="s">
        <v>1155</v>
      </c>
      <c r="E11094" s="124">
        <v>21990</v>
      </c>
      <c r="F11094" s="124">
        <v>21990</v>
      </c>
      <c r="G11094" s="124">
        <v>22000</v>
      </c>
      <c r="H11094" s="217">
        <v>4</v>
      </c>
      <c r="I11094" s="124">
        <v>87960</v>
      </c>
      <c r="J11094" s="238">
        <v>2400000</v>
      </c>
      <c r="K11094" s="124">
        <v>52800000000</v>
      </c>
    </row>
    <row r="11095" spans="3:11" x14ac:dyDescent="0.25">
      <c r="C11095" s="201">
        <v>45806</v>
      </c>
      <c r="D11095" s="217" t="s">
        <v>1154</v>
      </c>
      <c r="E11095" s="124">
        <v>22300</v>
      </c>
      <c r="F11095" s="124">
        <v>22500</v>
      </c>
      <c r="G11095" s="124">
        <v>22300</v>
      </c>
      <c r="H11095" s="217">
        <v>5</v>
      </c>
      <c r="I11095" s="124">
        <v>111500</v>
      </c>
      <c r="J11095" s="238">
        <v>600000</v>
      </c>
      <c r="K11095" s="124">
        <v>13380000000</v>
      </c>
    </row>
    <row r="11096" spans="3:11" x14ac:dyDescent="0.25">
      <c r="C11096" s="201">
        <v>45806</v>
      </c>
      <c r="D11096" s="217" t="s">
        <v>312</v>
      </c>
      <c r="E11096" s="124">
        <v>15899</v>
      </c>
      <c r="F11096" s="124">
        <v>15900</v>
      </c>
      <c r="G11096" s="124">
        <v>15900</v>
      </c>
      <c r="H11096" s="217">
        <v>9</v>
      </c>
      <c r="I11096" s="124">
        <v>143091</v>
      </c>
      <c r="J11096" s="238">
        <v>20000000</v>
      </c>
      <c r="K11096" s="124">
        <v>318000000000</v>
      </c>
    </row>
    <row r="11097" spans="3:11" x14ac:dyDescent="0.25">
      <c r="C11097" s="201">
        <v>45806</v>
      </c>
      <c r="D11097" s="217" t="s">
        <v>312</v>
      </c>
      <c r="E11097" s="124">
        <v>15899</v>
      </c>
      <c r="F11097" s="124">
        <v>15900</v>
      </c>
      <c r="G11097" s="124">
        <v>15900</v>
      </c>
      <c r="H11097" s="217">
        <v>82</v>
      </c>
      <c r="I11097" s="124">
        <v>1303718</v>
      </c>
      <c r="J11097" s="238">
        <v>20000000</v>
      </c>
      <c r="K11097" s="124">
        <v>318000000000</v>
      </c>
    </row>
    <row r="11098" spans="3:11" x14ac:dyDescent="0.25">
      <c r="C11098" s="201">
        <v>45806</v>
      </c>
      <c r="D11098" s="217" t="s">
        <v>312</v>
      </c>
      <c r="E11098" s="124">
        <v>15900</v>
      </c>
      <c r="F11098" s="124">
        <v>15900</v>
      </c>
      <c r="G11098" s="124">
        <v>15900</v>
      </c>
      <c r="H11098" s="217">
        <v>4</v>
      </c>
      <c r="I11098" s="124">
        <v>63600</v>
      </c>
      <c r="J11098" s="238">
        <v>20000000</v>
      </c>
      <c r="K11098" s="124">
        <v>318000000000</v>
      </c>
    </row>
    <row r="11099" spans="3:11" x14ac:dyDescent="0.25">
      <c r="C11099" s="201">
        <v>45806</v>
      </c>
      <c r="D11099" s="217" t="s">
        <v>312</v>
      </c>
      <c r="E11099" s="124">
        <v>15900</v>
      </c>
      <c r="F11099" s="124">
        <v>15900</v>
      </c>
      <c r="G11099" s="124">
        <v>15900</v>
      </c>
      <c r="H11099" s="217">
        <v>349</v>
      </c>
      <c r="I11099" s="124">
        <v>5549100</v>
      </c>
      <c r="J11099" s="238">
        <v>20000000</v>
      </c>
      <c r="K11099" s="124">
        <v>318000000000</v>
      </c>
    </row>
    <row r="11100" spans="3:11" x14ac:dyDescent="0.25">
      <c r="C11100" s="201">
        <v>45806</v>
      </c>
      <c r="D11100" s="217" t="s">
        <v>1155</v>
      </c>
      <c r="E11100" s="124">
        <v>21990</v>
      </c>
      <c r="F11100" s="124">
        <v>21990</v>
      </c>
      <c r="G11100" s="124">
        <v>22000</v>
      </c>
      <c r="H11100" s="217">
        <v>3</v>
      </c>
      <c r="I11100" s="124">
        <v>65970</v>
      </c>
      <c r="J11100" s="238">
        <v>2400000</v>
      </c>
      <c r="K11100" s="124">
        <v>52800000000</v>
      </c>
    </row>
    <row r="11101" spans="3:11" x14ac:dyDescent="0.25">
      <c r="C11101" s="201">
        <v>45806</v>
      </c>
      <c r="D11101" s="217" t="s">
        <v>1154</v>
      </c>
      <c r="E11101" s="124">
        <v>22300</v>
      </c>
      <c r="F11101" s="124">
        <v>22500</v>
      </c>
      <c r="G11101" s="124">
        <v>22300</v>
      </c>
      <c r="H11101" s="217">
        <v>3</v>
      </c>
      <c r="I11101" s="124">
        <v>66900</v>
      </c>
      <c r="J11101" s="238">
        <v>600000</v>
      </c>
      <c r="K11101" s="124">
        <v>13380000000</v>
      </c>
    </row>
    <row r="11102" spans="3:11" x14ac:dyDescent="0.25">
      <c r="C11102" s="201">
        <v>45806</v>
      </c>
      <c r="D11102" s="217" t="s">
        <v>1154</v>
      </c>
      <c r="E11102" s="124">
        <v>22300</v>
      </c>
      <c r="F11102" s="124">
        <v>22500</v>
      </c>
      <c r="G11102" s="124">
        <v>22300</v>
      </c>
      <c r="H11102" s="217">
        <v>5</v>
      </c>
      <c r="I11102" s="124">
        <v>111500</v>
      </c>
      <c r="J11102" s="238">
        <v>600000</v>
      </c>
      <c r="K11102" s="124">
        <v>13380000000</v>
      </c>
    </row>
    <row r="11103" spans="3:11" x14ac:dyDescent="0.25">
      <c r="C11103" s="201">
        <v>45806</v>
      </c>
      <c r="D11103" s="217" t="s">
        <v>312</v>
      </c>
      <c r="E11103" s="124">
        <v>15900</v>
      </c>
      <c r="F11103" s="124">
        <v>15900</v>
      </c>
      <c r="G11103" s="124">
        <v>15900</v>
      </c>
      <c r="H11103" s="217">
        <v>4</v>
      </c>
      <c r="I11103" s="124">
        <v>63600</v>
      </c>
      <c r="J11103" s="238">
        <v>20000000</v>
      </c>
      <c r="K11103" s="124">
        <v>318000000000</v>
      </c>
    </row>
    <row r="11104" spans="3:11" x14ac:dyDescent="0.25">
      <c r="C11104" s="201">
        <v>45806</v>
      </c>
      <c r="D11104" s="217" t="s">
        <v>1154</v>
      </c>
      <c r="E11104" s="124">
        <v>22300</v>
      </c>
      <c r="F11104" s="124">
        <v>22500</v>
      </c>
      <c r="G11104" s="124">
        <v>22300</v>
      </c>
      <c r="H11104" s="217">
        <v>2</v>
      </c>
      <c r="I11104" s="124">
        <v>44600</v>
      </c>
      <c r="J11104" s="238">
        <v>600000</v>
      </c>
      <c r="K11104" s="124">
        <v>13380000000</v>
      </c>
    </row>
    <row r="11105" spans="3:11" x14ac:dyDescent="0.25">
      <c r="C11105" s="201">
        <v>45806</v>
      </c>
      <c r="D11105" s="217" t="s">
        <v>312</v>
      </c>
      <c r="E11105" s="124">
        <v>15900</v>
      </c>
      <c r="F11105" s="124">
        <v>15900</v>
      </c>
      <c r="G11105" s="124">
        <v>15900</v>
      </c>
      <c r="H11105" s="217">
        <v>2</v>
      </c>
      <c r="I11105" s="124">
        <v>31800</v>
      </c>
      <c r="J11105" s="238">
        <v>20000000</v>
      </c>
      <c r="K11105" s="124">
        <v>318000000000</v>
      </c>
    </row>
    <row r="11106" spans="3:11" x14ac:dyDescent="0.25">
      <c r="C11106" s="201">
        <v>45806</v>
      </c>
      <c r="D11106" s="217" t="s">
        <v>1155</v>
      </c>
      <c r="E11106" s="124">
        <v>21990</v>
      </c>
      <c r="F11106" s="124">
        <v>21990</v>
      </c>
      <c r="G11106" s="124">
        <v>22000</v>
      </c>
      <c r="H11106" s="217">
        <v>1</v>
      </c>
      <c r="I11106" s="124">
        <v>21990</v>
      </c>
      <c r="J11106" s="238">
        <v>2400000</v>
      </c>
      <c r="K11106" s="124">
        <v>52800000000</v>
      </c>
    </row>
    <row r="11107" spans="3:11" x14ac:dyDescent="0.25">
      <c r="C11107" s="201">
        <v>45806</v>
      </c>
      <c r="D11107" s="217" t="s">
        <v>1155</v>
      </c>
      <c r="E11107" s="124">
        <v>21990</v>
      </c>
      <c r="F11107" s="124">
        <v>21990</v>
      </c>
      <c r="G11107" s="124">
        <v>22000</v>
      </c>
      <c r="H11107" s="217">
        <v>2</v>
      </c>
      <c r="I11107" s="124">
        <v>43980</v>
      </c>
      <c r="J11107" s="238">
        <v>2400000</v>
      </c>
      <c r="K11107" s="124">
        <v>52800000000</v>
      </c>
    </row>
    <row r="11108" spans="3:11" x14ac:dyDescent="0.25">
      <c r="C11108" s="201">
        <v>45806</v>
      </c>
      <c r="D11108" s="217" t="s">
        <v>1155</v>
      </c>
      <c r="E11108" s="124">
        <v>21900</v>
      </c>
      <c r="F11108" s="124">
        <v>21990</v>
      </c>
      <c r="G11108" s="124">
        <v>22000</v>
      </c>
      <c r="H11108" s="217">
        <v>1</v>
      </c>
      <c r="I11108" s="124">
        <v>21900</v>
      </c>
      <c r="J11108" s="238">
        <v>2400000</v>
      </c>
      <c r="K11108" s="124">
        <v>52800000000</v>
      </c>
    </row>
    <row r="11109" spans="3:11" x14ac:dyDescent="0.25">
      <c r="C11109" s="201">
        <v>45806</v>
      </c>
      <c r="D11109" s="217" t="s">
        <v>1155</v>
      </c>
      <c r="E11109" s="124">
        <v>21900</v>
      </c>
      <c r="F11109" s="124">
        <v>21990</v>
      </c>
      <c r="G11109" s="124">
        <v>22000</v>
      </c>
      <c r="H11109" s="217">
        <v>46</v>
      </c>
      <c r="I11109" s="124">
        <v>1007400</v>
      </c>
      <c r="J11109" s="238">
        <v>2400000</v>
      </c>
      <c r="K11109" s="124">
        <v>52800000000</v>
      </c>
    </row>
    <row r="11110" spans="3:11" x14ac:dyDescent="0.25">
      <c r="C11110" s="201">
        <v>45806</v>
      </c>
      <c r="D11110" s="217" t="s">
        <v>1155</v>
      </c>
      <c r="E11110" s="124">
        <v>22000</v>
      </c>
      <c r="F11110" s="124">
        <v>21990</v>
      </c>
      <c r="G11110" s="124">
        <v>22000</v>
      </c>
      <c r="H11110" s="217">
        <v>4</v>
      </c>
      <c r="I11110" s="124">
        <v>88000</v>
      </c>
      <c r="J11110" s="238">
        <v>2400000</v>
      </c>
      <c r="K11110" s="124">
        <v>52800000000</v>
      </c>
    </row>
    <row r="11111" spans="3:11" x14ac:dyDescent="0.25">
      <c r="C11111" s="201">
        <v>45806</v>
      </c>
      <c r="D11111" s="217" t="s">
        <v>1154</v>
      </c>
      <c r="E11111" s="124">
        <v>22300</v>
      </c>
      <c r="F11111" s="124">
        <v>22500</v>
      </c>
      <c r="G11111" s="124">
        <v>22300</v>
      </c>
      <c r="H11111" s="217">
        <v>25</v>
      </c>
      <c r="I11111" s="124">
        <v>557500</v>
      </c>
      <c r="J11111" s="238">
        <v>600000</v>
      </c>
      <c r="K11111" s="124">
        <v>13380000000</v>
      </c>
    </row>
    <row r="11112" spans="3:11" x14ac:dyDescent="0.25">
      <c r="C11112" s="201">
        <v>45806</v>
      </c>
      <c r="D11112" s="217" t="s">
        <v>1154</v>
      </c>
      <c r="E11112" s="124">
        <v>22300</v>
      </c>
      <c r="F11112" s="124">
        <v>22500</v>
      </c>
      <c r="G11112" s="124">
        <v>22300</v>
      </c>
      <c r="H11112" s="217">
        <v>21</v>
      </c>
      <c r="I11112" s="124">
        <v>468300</v>
      </c>
      <c r="J11112" s="238">
        <v>600000</v>
      </c>
      <c r="K11112" s="124">
        <v>13380000000</v>
      </c>
    </row>
    <row r="11113" spans="3:11" x14ac:dyDescent="0.25">
      <c r="C11113" s="201">
        <v>45806</v>
      </c>
      <c r="D11113" s="217" t="s">
        <v>312</v>
      </c>
      <c r="E11113" s="124">
        <v>15900</v>
      </c>
      <c r="F11113" s="124">
        <v>15900</v>
      </c>
      <c r="G11113" s="124">
        <v>15900</v>
      </c>
      <c r="H11113" s="217">
        <v>7</v>
      </c>
      <c r="I11113" s="124">
        <v>111300</v>
      </c>
      <c r="J11113" s="238">
        <v>20000000</v>
      </c>
      <c r="K11113" s="124">
        <v>318000000000</v>
      </c>
    </row>
    <row r="11114" spans="3:11" x14ac:dyDescent="0.25">
      <c r="C11114" s="201">
        <v>45806</v>
      </c>
      <c r="D11114" s="217" t="s">
        <v>310</v>
      </c>
      <c r="E11114" s="124">
        <v>72000</v>
      </c>
      <c r="F11114" s="124">
        <v>72000</v>
      </c>
      <c r="G11114" s="124">
        <v>72000</v>
      </c>
      <c r="H11114" s="217">
        <v>1</v>
      </c>
      <c r="I11114" s="124">
        <v>72000</v>
      </c>
      <c r="J11114" s="238">
        <v>19450000</v>
      </c>
      <c r="K11114" s="124">
        <v>1400400000000</v>
      </c>
    </row>
    <row r="11115" spans="3:11" x14ac:dyDescent="0.25">
      <c r="C11115" s="201">
        <v>45806</v>
      </c>
      <c r="D11115" s="217" t="s">
        <v>312</v>
      </c>
      <c r="E11115" s="124">
        <v>15500</v>
      </c>
      <c r="F11115" s="124">
        <v>15900</v>
      </c>
      <c r="G11115" s="124">
        <v>15900</v>
      </c>
      <c r="H11115" s="217">
        <v>4</v>
      </c>
      <c r="I11115" s="124">
        <v>62000</v>
      </c>
      <c r="J11115" s="238">
        <v>20000000</v>
      </c>
      <c r="K11115" s="124">
        <v>318000000000</v>
      </c>
    </row>
    <row r="11116" spans="3:11" x14ac:dyDescent="0.25">
      <c r="C11116" s="201">
        <v>45806</v>
      </c>
      <c r="D11116" s="217" t="s">
        <v>312</v>
      </c>
      <c r="E11116" s="124">
        <v>15500</v>
      </c>
      <c r="F11116" s="124">
        <v>15900</v>
      </c>
      <c r="G11116" s="124">
        <v>15900</v>
      </c>
      <c r="H11116" s="217">
        <v>6</v>
      </c>
      <c r="I11116" s="124">
        <v>93000</v>
      </c>
      <c r="J11116" s="238">
        <v>20000000</v>
      </c>
      <c r="K11116" s="124">
        <v>318000000000</v>
      </c>
    </row>
    <row r="11117" spans="3:11" x14ac:dyDescent="0.25">
      <c r="C11117" s="201">
        <v>45806</v>
      </c>
      <c r="D11117" s="217" t="s">
        <v>312</v>
      </c>
      <c r="E11117" s="124">
        <v>15500</v>
      </c>
      <c r="F11117" s="124">
        <v>15900</v>
      </c>
      <c r="G11117" s="124">
        <v>15900</v>
      </c>
      <c r="H11117" s="217">
        <v>4</v>
      </c>
      <c r="I11117" s="124">
        <v>62000</v>
      </c>
      <c r="J11117" s="238">
        <v>20000000</v>
      </c>
      <c r="K11117" s="124">
        <v>318000000000</v>
      </c>
    </row>
    <row r="11118" spans="3:11" x14ac:dyDescent="0.25">
      <c r="C11118" s="201">
        <v>45806</v>
      </c>
      <c r="D11118" s="217" t="s">
        <v>312</v>
      </c>
      <c r="E11118" s="124">
        <v>15500</v>
      </c>
      <c r="F11118" s="124">
        <v>15900</v>
      </c>
      <c r="G11118" s="124">
        <v>15900</v>
      </c>
      <c r="H11118" s="217">
        <v>6</v>
      </c>
      <c r="I11118" s="124">
        <v>93000</v>
      </c>
      <c r="J11118" s="238">
        <v>20000000</v>
      </c>
      <c r="K11118" s="124">
        <v>318000000000</v>
      </c>
    </row>
    <row r="11119" spans="3:11" x14ac:dyDescent="0.25">
      <c r="C11119" s="201">
        <v>45806</v>
      </c>
      <c r="D11119" s="217" t="s">
        <v>312</v>
      </c>
      <c r="E11119" s="124">
        <v>15900</v>
      </c>
      <c r="F11119" s="124">
        <v>15900</v>
      </c>
      <c r="G11119" s="124">
        <v>15900</v>
      </c>
      <c r="H11119" s="217">
        <v>50</v>
      </c>
      <c r="I11119" s="124">
        <v>795000</v>
      </c>
      <c r="J11119" s="238">
        <v>20000000</v>
      </c>
      <c r="K11119" s="124">
        <v>318000000000</v>
      </c>
    </row>
    <row r="11120" spans="3:11" x14ac:dyDescent="0.25">
      <c r="C11120" s="201">
        <v>45806</v>
      </c>
      <c r="D11120" s="217" t="s">
        <v>1154</v>
      </c>
      <c r="E11120" s="124">
        <v>22300</v>
      </c>
      <c r="F11120" s="124">
        <v>22500</v>
      </c>
      <c r="G11120" s="124">
        <v>22300</v>
      </c>
      <c r="H11120" s="217">
        <v>1</v>
      </c>
      <c r="I11120" s="124">
        <v>22300</v>
      </c>
      <c r="J11120" s="238">
        <v>600000</v>
      </c>
      <c r="K11120" s="124">
        <v>13380000000</v>
      </c>
    </row>
    <row r="11121" spans="3:11" x14ac:dyDescent="0.25">
      <c r="C11121" s="201">
        <v>45807</v>
      </c>
      <c r="D11121" s="217" t="s">
        <v>310</v>
      </c>
      <c r="E11121" s="124">
        <v>72000</v>
      </c>
      <c r="F11121" s="124">
        <v>72000</v>
      </c>
      <c r="G11121" s="124">
        <v>72000</v>
      </c>
      <c r="H11121" s="217">
        <v>1</v>
      </c>
      <c r="I11121" s="124">
        <v>72000</v>
      </c>
      <c r="J11121" s="238">
        <v>19450000</v>
      </c>
      <c r="K11121" s="124">
        <v>1400400000000</v>
      </c>
    </row>
    <row r="11122" spans="3:11" x14ac:dyDescent="0.25">
      <c r="C11122" s="201">
        <v>45807</v>
      </c>
      <c r="D11122" s="217" t="s">
        <v>310</v>
      </c>
      <c r="E11122" s="124">
        <v>72000</v>
      </c>
      <c r="F11122" s="124">
        <v>72000</v>
      </c>
      <c r="G11122" s="124">
        <v>72000</v>
      </c>
      <c r="H11122" s="217">
        <v>5</v>
      </c>
      <c r="I11122" s="124">
        <v>360000</v>
      </c>
      <c r="J11122" s="238">
        <v>19450000</v>
      </c>
      <c r="K11122" s="124">
        <v>1400400000000</v>
      </c>
    </row>
    <row r="11123" spans="3:11" x14ac:dyDescent="0.25">
      <c r="C11123" s="201">
        <v>45807</v>
      </c>
      <c r="D11123" s="217" t="s">
        <v>310</v>
      </c>
      <c r="E11123" s="124">
        <v>72000</v>
      </c>
      <c r="F11123" s="124">
        <v>72000</v>
      </c>
      <c r="G11123" s="124">
        <v>72000</v>
      </c>
      <c r="H11123" s="217">
        <v>1</v>
      </c>
      <c r="I11123" s="124">
        <v>72000</v>
      </c>
      <c r="J11123" s="238">
        <v>19450000</v>
      </c>
      <c r="K11123" s="124">
        <v>1400400000000</v>
      </c>
    </row>
    <row r="11124" spans="3:11" x14ac:dyDescent="0.25">
      <c r="C11124" s="201">
        <v>45807</v>
      </c>
      <c r="D11124" s="217" t="s">
        <v>1154</v>
      </c>
      <c r="E11124" s="124">
        <v>22300</v>
      </c>
      <c r="F11124" s="124">
        <v>22300</v>
      </c>
      <c r="G11124" s="124">
        <v>21001</v>
      </c>
      <c r="H11124" s="217">
        <v>1</v>
      </c>
      <c r="I11124" s="124">
        <v>22300</v>
      </c>
      <c r="J11124" s="238">
        <v>600000</v>
      </c>
      <c r="K11124" s="124">
        <v>12600600000</v>
      </c>
    </row>
    <row r="11125" spans="3:11" x14ac:dyDescent="0.25">
      <c r="C11125" s="201">
        <v>45807</v>
      </c>
      <c r="D11125" s="217" t="s">
        <v>1154</v>
      </c>
      <c r="E11125" s="124">
        <v>22300</v>
      </c>
      <c r="F11125" s="124">
        <v>22300</v>
      </c>
      <c r="G11125" s="124">
        <v>21001</v>
      </c>
      <c r="H11125" s="217">
        <v>1</v>
      </c>
      <c r="I11125" s="124">
        <v>22300</v>
      </c>
      <c r="J11125" s="238">
        <v>600000</v>
      </c>
      <c r="K11125" s="124">
        <v>12600600000</v>
      </c>
    </row>
    <row r="11126" spans="3:11" x14ac:dyDescent="0.25">
      <c r="C11126" s="201">
        <v>45807</v>
      </c>
      <c r="D11126" s="217" t="s">
        <v>1154</v>
      </c>
      <c r="E11126" s="124">
        <v>22300</v>
      </c>
      <c r="F11126" s="124">
        <v>22300</v>
      </c>
      <c r="G11126" s="124">
        <v>21001</v>
      </c>
      <c r="H11126" s="217">
        <v>2</v>
      </c>
      <c r="I11126" s="124">
        <v>44600</v>
      </c>
      <c r="J11126" s="238">
        <v>600000</v>
      </c>
      <c r="K11126" s="124">
        <v>12600600000</v>
      </c>
    </row>
    <row r="11127" spans="3:11" x14ac:dyDescent="0.25">
      <c r="C11127" s="201">
        <v>45807</v>
      </c>
      <c r="D11127" s="217" t="s">
        <v>1154</v>
      </c>
      <c r="E11127" s="124">
        <v>22300</v>
      </c>
      <c r="F11127" s="124">
        <v>22300</v>
      </c>
      <c r="G11127" s="124">
        <v>21001</v>
      </c>
      <c r="H11127" s="217">
        <v>10</v>
      </c>
      <c r="I11127" s="124">
        <v>223000</v>
      </c>
      <c r="J11127" s="238">
        <v>600000</v>
      </c>
      <c r="K11127" s="124">
        <v>12600600000</v>
      </c>
    </row>
    <row r="11128" spans="3:11" x14ac:dyDescent="0.25">
      <c r="C11128" s="201">
        <v>45807</v>
      </c>
      <c r="D11128" s="217" t="s">
        <v>1154</v>
      </c>
      <c r="E11128" s="124">
        <v>22300</v>
      </c>
      <c r="F11128" s="124">
        <v>22300</v>
      </c>
      <c r="G11128" s="124">
        <v>21001</v>
      </c>
      <c r="H11128" s="217">
        <v>1</v>
      </c>
      <c r="I11128" s="124">
        <v>22300</v>
      </c>
      <c r="J11128" s="238">
        <v>600000</v>
      </c>
      <c r="K11128" s="124">
        <v>12600600000</v>
      </c>
    </row>
    <row r="11129" spans="3:11" x14ac:dyDescent="0.25">
      <c r="C11129" s="201">
        <v>45807</v>
      </c>
      <c r="D11129" s="217" t="s">
        <v>312</v>
      </c>
      <c r="E11129" s="124">
        <v>15900</v>
      </c>
      <c r="F11129" s="124">
        <v>15900</v>
      </c>
      <c r="G11129" s="124">
        <v>15900</v>
      </c>
      <c r="H11129" s="217">
        <v>2</v>
      </c>
      <c r="I11129" s="124">
        <v>31800</v>
      </c>
      <c r="J11129" s="238">
        <v>20000000</v>
      </c>
      <c r="K11129" s="124">
        <v>318000000000</v>
      </c>
    </row>
    <row r="11130" spans="3:11" x14ac:dyDescent="0.25">
      <c r="C11130" s="201">
        <v>45807</v>
      </c>
      <c r="D11130" s="217" t="s">
        <v>312</v>
      </c>
      <c r="E11130" s="124">
        <v>15900</v>
      </c>
      <c r="F11130" s="124">
        <v>15900</v>
      </c>
      <c r="G11130" s="124">
        <v>15900</v>
      </c>
      <c r="H11130" s="217">
        <v>10</v>
      </c>
      <c r="I11130" s="124">
        <v>159000</v>
      </c>
      <c r="J11130" s="238">
        <v>20000000</v>
      </c>
      <c r="K11130" s="124">
        <v>318000000000</v>
      </c>
    </row>
    <row r="11131" spans="3:11" x14ac:dyDescent="0.25">
      <c r="C11131" s="201">
        <v>45807</v>
      </c>
      <c r="D11131" s="217" t="s">
        <v>312</v>
      </c>
      <c r="E11131" s="124">
        <v>15900</v>
      </c>
      <c r="F11131" s="124">
        <v>15900</v>
      </c>
      <c r="G11131" s="124">
        <v>15900</v>
      </c>
      <c r="H11131" s="217">
        <v>1</v>
      </c>
      <c r="I11131" s="124">
        <v>15900</v>
      </c>
      <c r="J11131" s="238">
        <v>20000000</v>
      </c>
      <c r="K11131" s="124">
        <v>318000000000</v>
      </c>
    </row>
    <row r="11132" spans="3:11" x14ac:dyDescent="0.25">
      <c r="C11132" s="201">
        <v>45807</v>
      </c>
      <c r="D11132" s="217" t="s">
        <v>312</v>
      </c>
      <c r="E11132" s="124">
        <v>15900</v>
      </c>
      <c r="F11132" s="124">
        <v>15900</v>
      </c>
      <c r="G11132" s="124">
        <v>15900</v>
      </c>
      <c r="H11132" s="217">
        <v>3</v>
      </c>
      <c r="I11132" s="124">
        <v>47700</v>
      </c>
      <c r="J11132" s="238">
        <v>20000000</v>
      </c>
      <c r="K11132" s="124">
        <v>318000000000</v>
      </c>
    </row>
    <row r="11133" spans="3:11" x14ac:dyDescent="0.25">
      <c r="C11133" s="201">
        <v>45807</v>
      </c>
      <c r="D11133" s="217" t="s">
        <v>312</v>
      </c>
      <c r="E11133" s="124">
        <v>15900</v>
      </c>
      <c r="F11133" s="124">
        <v>15900</v>
      </c>
      <c r="G11133" s="124">
        <v>15900</v>
      </c>
      <c r="H11133" s="217">
        <v>3</v>
      </c>
      <c r="I11133" s="124">
        <v>47700</v>
      </c>
      <c r="J11133" s="238">
        <v>20000000</v>
      </c>
      <c r="K11133" s="124">
        <v>318000000000</v>
      </c>
    </row>
    <row r="11134" spans="3:11" x14ac:dyDescent="0.25">
      <c r="C11134" s="201">
        <v>45807</v>
      </c>
      <c r="D11134" s="217" t="s">
        <v>312</v>
      </c>
      <c r="E11134" s="124">
        <v>15900</v>
      </c>
      <c r="F11134" s="124">
        <v>15900</v>
      </c>
      <c r="G11134" s="124">
        <v>15900</v>
      </c>
      <c r="H11134" s="217">
        <v>1</v>
      </c>
      <c r="I11134" s="124">
        <v>15900</v>
      </c>
      <c r="J11134" s="238">
        <v>20000000</v>
      </c>
      <c r="K11134" s="124">
        <v>318000000000</v>
      </c>
    </row>
    <row r="11135" spans="3:11" x14ac:dyDescent="0.25">
      <c r="C11135" s="201">
        <v>45807</v>
      </c>
      <c r="D11135" s="217" t="s">
        <v>312</v>
      </c>
      <c r="E11135" s="124">
        <v>15900</v>
      </c>
      <c r="F11135" s="124">
        <v>15900</v>
      </c>
      <c r="G11135" s="124">
        <v>15900</v>
      </c>
      <c r="H11135" s="217">
        <v>2</v>
      </c>
      <c r="I11135" s="124">
        <v>31800</v>
      </c>
      <c r="J11135" s="238">
        <v>20000000</v>
      </c>
      <c r="K11135" s="124">
        <v>318000000000</v>
      </c>
    </row>
    <row r="11136" spans="3:11" x14ac:dyDescent="0.25">
      <c r="C11136" s="201">
        <v>45807</v>
      </c>
      <c r="D11136" s="217" t="s">
        <v>312</v>
      </c>
      <c r="E11136" s="124">
        <v>15900</v>
      </c>
      <c r="F11136" s="124">
        <v>15900</v>
      </c>
      <c r="G11136" s="124">
        <v>15900</v>
      </c>
      <c r="H11136" s="217">
        <v>1</v>
      </c>
      <c r="I11136" s="124">
        <v>15900</v>
      </c>
      <c r="J11136" s="238">
        <v>20000000</v>
      </c>
      <c r="K11136" s="124">
        <v>318000000000</v>
      </c>
    </row>
    <row r="11137" spans="3:11" x14ac:dyDescent="0.25">
      <c r="C11137" s="201">
        <v>45807</v>
      </c>
      <c r="D11137" s="217" t="s">
        <v>1155</v>
      </c>
      <c r="E11137" s="124">
        <v>22000</v>
      </c>
      <c r="F11137" s="124">
        <v>22000</v>
      </c>
      <c r="G11137" s="124">
        <v>22000</v>
      </c>
      <c r="H11137" s="217">
        <v>1</v>
      </c>
      <c r="I11137" s="124">
        <v>22000</v>
      </c>
      <c r="J11137" s="238">
        <v>2400000</v>
      </c>
      <c r="K11137" s="124">
        <v>52800000000</v>
      </c>
    </row>
    <row r="11138" spans="3:11" x14ac:dyDescent="0.25">
      <c r="C11138" s="201">
        <v>45807</v>
      </c>
      <c r="D11138" s="217" t="s">
        <v>1154</v>
      </c>
      <c r="E11138" s="124">
        <v>22300</v>
      </c>
      <c r="F11138" s="124">
        <v>22300</v>
      </c>
      <c r="G11138" s="124">
        <v>21001</v>
      </c>
      <c r="H11138" s="217">
        <v>1</v>
      </c>
      <c r="I11138" s="124">
        <v>22300</v>
      </c>
      <c r="J11138" s="238">
        <v>600000</v>
      </c>
      <c r="K11138" s="124">
        <v>12600600000</v>
      </c>
    </row>
    <row r="11139" spans="3:11" x14ac:dyDescent="0.25">
      <c r="C11139" s="201">
        <v>45807</v>
      </c>
      <c r="D11139" s="217" t="s">
        <v>1154</v>
      </c>
      <c r="E11139" s="124">
        <v>22100</v>
      </c>
      <c r="F11139" s="124">
        <v>22300</v>
      </c>
      <c r="G11139" s="124">
        <v>21001</v>
      </c>
      <c r="H11139" s="217">
        <v>2</v>
      </c>
      <c r="I11139" s="124">
        <v>44200</v>
      </c>
      <c r="J11139" s="238">
        <v>600000</v>
      </c>
      <c r="K11139" s="124">
        <v>12600600000</v>
      </c>
    </row>
    <row r="11140" spans="3:11" x14ac:dyDescent="0.25">
      <c r="C11140" s="201">
        <v>45807</v>
      </c>
      <c r="D11140" s="217" t="s">
        <v>312</v>
      </c>
      <c r="E11140" s="124">
        <v>15900</v>
      </c>
      <c r="F11140" s="124">
        <v>15900</v>
      </c>
      <c r="G11140" s="124">
        <v>15900</v>
      </c>
      <c r="H11140" s="217">
        <v>2</v>
      </c>
      <c r="I11140" s="124">
        <v>31800</v>
      </c>
      <c r="J11140" s="238">
        <v>20000000</v>
      </c>
      <c r="K11140" s="124">
        <v>318000000000</v>
      </c>
    </row>
    <row r="11141" spans="3:11" x14ac:dyDescent="0.25">
      <c r="C11141" s="201">
        <v>45807</v>
      </c>
      <c r="D11141" s="217" t="s">
        <v>310</v>
      </c>
      <c r="E11141" s="124">
        <v>72000</v>
      </c>
      <c r="F11141" s="124">
        <v>72000</v>
      </c>
      <c r="G11141" s="124">
        <v>72000</v>
      </c>
      <c r="H11141" s="217">
        <v>4</v>
      </c>
      <c r="I11141" s="124">
        <v>288000</v>
      </c>
      <c r="J11141" s="238">
        <v>19450000</v>
      </c>
      <c r="K11141" s="124">
        <v>1400400000000</v>
      </c>
    </row>
    <row r="11142" spans="3:11" x14ac:dyDescent="0.25">
      <c r="C11142" s="201">
        <v>45807</v>
      </c>
      <c r="D11142" s="217" t="s">
        <v>312</v>
      </c>
      <c r="E11142" s="124">
        <v>15900</v>
      </c>
      <c r="F11142" s="124">
        <v>15900</v>
      </c>
      <c r="G11142" s="124">
        <v>15900</v>
      </c>
      <c r="H11142" s="217">
        <v>5</v>
      </c>
      <c r="I11142" s="124">
        <v>79500</v>
      </c>
      <c r="J11142" s="238">
        <v>20000000</v>
      </c>
      <c r="K11142" s="124">
        <v>318000000000</v>
      </c>
    </row>
    <row r="11143" spans="3:11" x14ac:dyDescent="0.25">
      <c r="C11143" s="201">
        <v>45807</v>
      </c>
      <c r="D11143" s="217" t="s">
        <v>310</v>
      </c>
      <c r="E11143" s="124">
        <v>72000</v>
      </c>
      <c r="F11143" s="124">
        <v>72000</v>
      </c>
      <c r="G11143" s="124">
        <v>72000</v>
      </c>
      <c r="H11143" s="217">
        <v>2</v>
      </c>
      <c r="I11143" s="124">
        <v>144000</v>
      </c>
      <c r="J11143" s="238">
        <v>19450000</v>
      </c>
      <c r="K11143" s="124">
        <v>1400400000000</v>
      </c>
    </row>
    <row r="11144" spans="3:11" x14ac:dyDescent="0.25">
      <c r="C11144" s="201">
        <v>45807</v>
      </c>
      <c r="D11144" s="217" t="s">
        <v>1155</v>
      </c>
      <c r="E11144" s="124">
        <v>22000</v>
      </c>
      <c r="F11144" s="124">
        <v>22000</v>
      </c>
      <c r="G11144" s="124">
        <v>22000</v>
      </c>
      <c r="H11144" s="217">
        <v>2</v>
      </c>
      <c r="I11144" s="124">
        <v>44000</v>
      </c>
      <c r="J11144" s="238">
        <v>2400000</v>
      </c>
      <c r="K11144" s="124">
        <v>52800000000</v>
      </c>
    </row>
    <row r="11145" spans="3:11" x14ac:dyDescent="0.25">
      <c r="C11145" s="201">
        <v>45807</v>
      </c>
      <c r="D11145" s="217" t="s">
        <v>310</v>
      </c>
      <c r="E11145" s="124">
        <v>72000</v>
      </c>
      <c r="F11145" s="124">
        <v>72000</v>
      </c>
      <c r="G11145" s="124">
        <v>72000</v>
      </c>
      <c r="H11145" s="217">
        <v>2</v>
      </c>
      <c r="I11145" s="124">
        <v>144000</v>
      </c>
      <c r="J11145" s="238">
        <v>19450000</v>
      </c>
      <c r="K11145" s="124">
        <v>1400400000000</v>
      </c>
    </row>
    <row r="11146" spans="3:11" x14ac:dyDescent="0.25">
      <c r="C11146" s="201">
        <v>45807</v>
      </c>
      <c r="D11146" s="217" t="s">
        <v>310</v>
      </c>
      <c r="E11146" s="124">
        <v>72000</v>
      </c>
      <c r="F11146" s="124">
        <v>72000</v>
      </c>
      <c r="G11146" s="124">
        <v>72000</v>
      </c>
      <c r="H11146" s="217">
        <v>1</v>
      </c>
      <c r="I11146" s="124">
        <v>72000</v>
      </c>
      <c r="J11146" s="238">
        <v>19450000</v>
      </c>
      <c r="K11146" s="124">
        <v>1400400000000</v>
      </c>
    </row>
    <row r="11147" spans="3:11" x14ac:dyDescent="0.25">
      <c r="C11147" s="201">
        <v>45807</v>
      </c>
      <c r="D11147" s="217" t="s">
        <v>1155</v>
      </c>
      <c r="E11147" s="124">
        <v>22000</v>
      </c>
      <c r="F11147" s="124">
        <v>22000</v>
      </c>
      <c r="G11147" s="124">
        <v>22000</v>
      </c>
      <c r="H11147" s="217">
        <v>1</v>
      </c>
      <c r="I11147" s="124">
        <v>22000</v>
      </c>
      <c r="J11147" s="238">
        <v>2400000</v>
      </c>
      <c r="K11147" s="124">
        <v>52800000000</v>
      </c>
    </row>
    <row r="11148" spans="3:11" x14ac:dyDescent="0.25">
      <c r="C11148" s="201">
        <v>45807</v>
      </c>
      <c r="D11148" s="217" t="s">
        <v>310</v>
      </c>
      <c r="E11148" s="124">
        <v>72000</v>
      </c>
      <c r="F11148" s="124">
        <v>72000</v>
      </c>
      <c r="G11148" s="124">
        <v>72000</v>
      </c>
      <c r="H11148" s="217">
        <v>1</v>
      </c>
      <c r="I11148" s="124">
        <v>72000</v>
      </c>
      <c r="J11148" s="238">
        <v>19450000</v>
      </c>
      <c r="K11148" s="124">
        <v>1400400000000</v>
      </c>
    </row>
    <row r="11149" spans="3:11" x14ac:dyDescent="0.25">
      <c r="C11149" s="201">
        <v>45807</v>
      </c>
      <c r="D11149" s="217" t="s">
        <v>310</v>
      </c>
      <c r="E11149" s="124">
        <v>72000</v>
      </c>
      <c r="F11149" s="124">
        <v>72000</v>
      </c>
      <c r="G11149" s="124">
        <v>72000</v>
      </c>
      <c r="H11149" s="217">
        <v>9</v>
      </c>
      <c r="I11149" s="124">
        <v>648000</v>
      </c>
      <c r="J11149" s="238">
        <v>19450000</v>
      </c>
      <c r="K11149" s="124">
        <v>1400400000000</v>
      </c>
    </row>
    <row r="11150" spans="3:11" x14ac:dyDescent="0.25">
      <c r="C11150" s="201">
        <v>45807</v>
      </c>
      <c r="D11150" s="217" t="s">
        <v>310</v>
      </c>
      <c r="E11150" s="124">
        <v>72000</v>
      </c>
      <c r="F11150" s="124">
        <v>72000</v>
      </c>
      <c r="G11150" s="124">
        <v>72000</v>
      </c>
      <c r="H11150" s="217">
        <v>1</v>
      </c>
      <c r="I11150" s="124">
        <v>72000</v>
      </c>
      <c r="J11150" s="238">
        <v>19450000</v>
      </c>
      <c r="K11150" s="124">
        <v>1400400000000</v>
      </c>
    </row>
    <row r="11151" spans="3:11" x14ac:dyDescent="0.25">
      <c r="C11151" s="201">
        <v>45807</v>
      </c>
      <c r="D11151" s="217" t="s">
        <v>1155</v>
      </c>
      <c r="E11151" s="124">
        <v>22000</v>
      </c>
      <c r="F11151" s="124">
        <v>22000</v>
      </c>
      <c r="G11151" s="124">
        <v>22000</v>
      </c>
      <c r="H11151" s="217">
        <v>2</v>
      </c>
      <c r="I11151" s="124">
        <v>44000</v>
      </c>
      <c r="J11151" s="238">
        <v>2400000</v>
      </c>
      <c r="K11151" s="124">
        <v>52800000000</v>
      </c>
    </row>
    <row r="11152" spans="3:11" x14ac:dyDescent="0.25">
      <c r="C11152" s="201">
        <v>45807</v>
      </c>
      <c r="D11152" s="217" t="s">
        <v>1155</v>
      </c>
      <c r="E11152" s="124">
        <v>22000</v>
      </c>
      <c r="F11152" s="124">
        <v>22000</v>
      </c>
      <c r="G11152" s="124">
        <v>22000</v>
      </c>
      <c r="H11152" s="217">
        <v>1</v>
      </c>
      <c r="I11152" s="124">
        <v>22000</v>
      </c>
      <c r="J11152" s="238">
        <v>2400000</v>
      </c>
      <c r="K11152" s="124">
        <v>52800000000</v>
      </c>
    </row>
    <row r="11153" spans="3:11" x14ac:dyDescent="0.25">
      <c r="C11153" s="201">
        <v>45807</v>
      </c>
      <c r="D11153" s="217" t="s">
        <v>312</v>
      </c>
      <c r="E11153" s="124">
        <v>15900</v>
      </c>
      <c r="F11153" s="124">
        <v>15900</v>
      </c>
      <c r="G11153" s="124">
        <v>15900</v>
      </c>
      <c r="H11153" s="217">
        <v>6</v>
      </c>
      <c r="I11153" s="124">
        <v>95400</v>
      </c>
      <c r="J11153" s="238">
        <v>20000000</v>
      </c>
      <c r="K11153" s="124">
        <v>318000000000</v>
      </c>
    </row>
    <row r="11154" spans="3:11" x14ac:dyDescent="0.25">
      <c r="C11154" s="201">
        <v>45807</v>
      </c>
      <c r="D11154" s="217" t="s">
        <v>312</v>
      </c>
      <c r="E11154" s="124">
        <v>15900</v>
      </c>
      <c r="F11154" s="124">
        <v>15900</v>
      </c>
      <c r="G11154" s="124">
        <v>15900</v>
      </c>
      <c r="H11154" s="217">
        <v>20</v>
      </c>
      <c r="I11154" s="124">
        <v>318000</v>
      </c>
      <c r="J11154" s="238">
        <v>20000000</v>
      </c>
      <c r="K11154" s="124">
        <v>318000000000</v>
      </c>
    </row>
    <row r="11155" spans="3:11" x14ac:dyDescent="0.25">
      <c r="C11155" s="201">
        <v>45807</v>
      </c>
      <c r="D11155" s="217" t="s">
        <v>312</v>
      </c>
      <c r="E11155" s="124">
        <v>15900</v>
      </c>
      <c r="F11155" s="124">
        <v>15900</v>
      </c>
      <c r="G11155" s="124">
        <v>15900</v>
      </c>
      <c r="H11155" s="217">
        <v>12</v>
      </c>
      <c r="I11155" s="124">
        <v>190800</v>
      </c>
      <c r="J11155" s="238">
        <v>20000000</v>
      </c>
      <c r="K11155" s="124">
        <v>318000000000</v>
      </c>
    </row>
    <row r="11156" spans="3:11" x14ac:dyDescent="0.25">
      <c r="C11156" s="201">
        <v>45807</v>
      </c>
      <c r="D11156" s="217" t="s">
        <v>1154</v>
      </c>
      <c r="E11156" s="124">
        <v>22300</v>
      </c>
      <c r="F11156" s="124">
        <v>22300</v>
      </c>
      <c r="G11156" s="124">
        <v>21001</v>
      </c>
      <c r="H11156" s="217">
        <v>5</v>
      </c>
      <c r="I11156" s="124">
        <v>111500</v>
      </c>
      <c r="J11156" s="238">
        <v>600000</v>
      </c>
      <c r="K11156" s="124">
        <v>12600600000</v>
      </c>
    </row>
    <row r="11157" spans="3:11" x14ac:dyDescent="0.25">
      <c r="C11157" s="201">
        <v>45807</v>
      </c>
      <c r="D11157" s="217" t="s">
        <v>1155</v>
      </c>
      <c r="E11157" s="124">
        <v>22000</v>
      </c>
      <c r="F11157" s="124">
        <v>22000</v>
      </c>
      <c r="G11157" s="124">
        <v>22000</v>
      </c>
      <c r="H11157" s="217">
        <v>5</v>
      </c>
      <c r="I11157" s="124">
        <v>110000</v>
      </c>
      <c r="J11157" s="238">
        <v>2400000</v>
      </c>
      <c r="K11157" s="124">
        <v>52800000000</v>
      </c>
    </row>
    <row r="11158" spans="3:11" x14ac:dyDescent="0.25">
      <c r="C11158" s="201">
        <v>45807</v>
      </c>
      <c r="D11158" s="217" t="s">
        <v>312</v>
      </c>
      <c r="E11158" s="124">
        <v>15500</v>
      </c>
      <c r="F11158" s="124">
        <v>15900</v>
      </c>
      <c r="G11158" s="124">
        <v>15900</v>
      </c>
      <c r="H11158" s="217">
        <v>5</v>
      </c>
      <c r="I11158" s="124">
        <v>77500</v>
      </c>
      <c r="J11158" s="238">
        <v>20000000</v>
      </c>
      <c r="K11158" s="124">
        <v>318000000000</v>
      </c>
    </row>
    <row r="11159" spans="3:11" x14ac:dyDescent="0.25">
      <c r="C11159" s="201">
        <v>45807</v>
      </c>
      <c r="D11159" s="217" t="s">
        <v>1154</v>
      </c>
      <c r="E11159" s="124">
        <v>22300</v>
      </c>
      <c r="F11159" s="124">
        <v>22300</v>
      </c>
      <c r="G11159" s="124">
        <v>21001</v>
      </c>
      <c r="H11159" s="217">
        <v>2</v>
      </c>
      <c r="I11159" s="124">
        <v>44600</v>
      </c>
      <c r="J11159" s="238">
        <v>600000</v>
      </c>
      <c r="K11159" s="124">
        <v>12600600000</v>
      </c>
    </row>
    <row r="11160" spans="3:11" x14ac:dyDescent="0.25">
      <c r="C11160" s="201">
        <v>45807</v>
      </c>
      <c r="D11160" s="217" t="s">
        <v>1154</v>
      </c>
      <c r="E11160" s="124">
        <v>22300</v>
      </c>
      <c r="F11160" s="124">
        <v>22300</v>
      </c>
      <c r="G11160" s="124">
        <v>21001</v>
      </c>
      <c r="H11160" s="217">
        <v>10</v>
      </c>
      <c r="I11160" s="124">
        <v>223000</v>
      </c>
      <c r="J11160" s="238">
        <v>600000</v>
      </c>
      <c r="K11160" s="124">
        <v>12600600000</v>
      </c>
    </row>
    <row r="11161" spans="3:11" x14ac:dyDescent="0.25">
      <c r="C11161" s="201">
        <v>45807</v>
      </c>
      <c r="D11161" s="217" t="s">
        <v>1155</v>
      </c>
      <c r="E11161" s="124">
        <v>22000</v>
      </c>
      <c r="F11161" s="124">
        <v>22000</v>
      </c>
      <c r="G11161" s="124">
        <v>22000</v>
      </c>
      <c r="H11161" s="217">
        <v>15</v>
      </c>
      <c r="I11161" s="124">
        <v>330000</v>
      </c>
      <c r="J11161" s="238">
        <v>2400000</v>
      </c>
      <c r="K11161" s="124">
        <v>52800000000</v>
      </c>
    </row>
    <row r="11162" spans="3:11" x14ac:dyDescent="0.25">
      <c r="C11162" s="201">
        <v>45807</v>
      </c>
      <c r="D11162" s="217" t="s">
        <v>310</v>
      </c>
      <c r="E11162" s="124">
        <v>72000</v>
      </c>
      <c r="F11162" s="124">
        <v>72000</v>
      </c>
      <c r="G11162" s="124">
        <v>72000</v>
      </c>
      <c r="H11162" s="217">
        <v>8</v>
      </c>
      <c r="I11162" s="124">
        <v>576000</v>
      </c>
      <c r="J11162" s="238">
        <v>19450000</v>
      </c>
      <c r="K11162" s="124">
        <v>1400400000000</v>
      </c>
    </row>
    <row r="11163" spans="3:11" x14ac:dyDescent="0.25">
      <c r="C11163" s="201">
        <v>45807</v>
      </c>
      <c r="D11163" s="217" t="s">
        <v>312</v>
      </c>
      <c r="E11163" s="124">
        <v>15900</v>
      </c>
      <c r="F11163" s="124">
        <v>15900</v>
      </c>
      <c r="G11163" s="124">
        <v>15900</v>
      </c>
      <c r="H11163" s="217">
        <v>1</v>
      </c>
      <c r="I11163" s="124">
        <v>15900</v>
      </c>
      <c r="J11163" s="238">
        <v>20000000</v>
      </c>
      <c r="K11163" s="124">
        <v>318000000000</v>
      </c>
    </row>
    <row r="11164" spans="3:11" x14ac:dyDescent="0.25">
      <c r="C11164" s="201">
        <v>45807</v>
      </c>
      <c r="D11164" s="217" t="s">
        <v>312</v>
      </c>
      <c r="E11164" s="124">
        <v>15900</v>
      </c>
      <c r="F11164" s="124">
        <v>15900</v>
      </c>
      <c r="G11164" s="124">
        <v>15900</v>
      </c>
      <c r="H11164" s="217">
        <v>1</v>
      </c>
      <c r="I11164" s="124">
        <v>15900</v>
      </c>
      <c r="J11164" s="238">
        <v>20000000</v>
      </c>
      <c r="K11164" s="124">
        <v>318000000000</v>
      </c>
    </row>
    <row r="11165" spans="3:11" x14ac:dyDescent="0.25">
      <c r="C11165" s="201">
        <v>45807</v>
      </c>
      <c r="D11165" s="217" t="s">
        <v>312</v>
      </c>
      <c r="E11165" s="124">
        <v>15900</v>
      </c>
      <c r="F11165" s="124">
        <v>15900</v>
      </c>
      <c r="G11165" s="124">
        <v>15900</v>
      </c>
      <c r="H11165" s="217">
        <v>1</v>
      </c>
      <c r="I11165" s="124">
        <v>15900</v>
      </c>
      <c r="J11165" s="238">
        <v>20000000</v>
      </c>
      <c r="K11165" s="124">
        <v>318000000000</v>
      </c>
    </row>
    <row r="11166" spans="3:11" x14ac:dyDescent="0.25">
      <c r="C11166" s="201">
        <v>45807</v>
      </c>
      <c r="D11166" s="217" t="s">
        <v>1154</v>
      </c>
      <c r="E11166" s="124">
        <v>22300</v>
      </c>
      <c r="F11166" s="124">
        <v>22300</v>
      </c>
      <c r="G11166" s="124">
        <v>21001</v>
      </c>
      <c r="H11166" s="217">
        <v>10</v>
      </c>
      <c r="I11166" s="124">
        <v>223000</v>
      </c>
      <c r="J11166" s="238">
        <v>600000</v>
      </c>
      <c r="K11166" s="124">
        <v>12600600000</v>
      </c>
    </row>
    <row r="11167" spans="3:11" x14ac:dyDescent="0.25">
      <c r="C11167" s="201">
        <v>45807</v>
      </c>
      <c r="D11167" s="217" t="s">
        <v>310</v>
      </c>
      <c r="E11167" s="124">
        <v>72000</v>
      </c>
      <c r="F11167" s="124">
        <v>72000</v>
      </c>
      <c r="G11167" s="124">
        <v>72000</v>
      </c>
      <c r="H11167" s="217">
        <v>29</v>
      </c>
      <c r="I11167" s="124">
        <v>2088000</v>
      </c>
      <c r="J11167" s="238">
        <v>19450000</v>
      </c>
      <c r="K11167" s="124">
        <v>1400400000000</v>
      </c>
    </row>
    <row r="11168" spans="3:11" x14ac:dyDescent="0.25">
      <c r="C11168" s="201">
        <v>45807</v>
      </c>
      <c r="D11168" s="217" t="s">
        <v>312</v>
      </c>
      <c r="E11168" s="124">
        <v>15900</v>
      </c>
      <c r="F11168" s="124">
        <v>15900</v>
      </c>
      <c r="G11168" s="124">
        <v>15900</v>
      </c>
      <c r="H11168" s="217">
        <v>1</v>
      </c>
      <c r="I11168" s="124">
        <v>15900</v>
      </c>
      <c r="J11168" s="238">
        <v>20000000</v>
      </c>
      <c r="K11168" s="124">
        <v>318000000000</v>
      </c>
    </row>
    <row r="11169" spans="3:11" x14ac:dyDescent="0.25">
      <c r="C11169" s="201">
        <v>45807</v>
      </c>
      <c r="D11169" s="217" t="s">
        <v>1155</v>
      </c>
      <c r="E11169" s="124">
        <v>22000</v>
      </c>
      <c r="F11169" s="124">
        <v>22000</v>
      </c>
      <c r="G11169" s="124">
        <v>22000</v>
      </c>
      <c r="H11169" s="217">
        <v>10</v>
      </c>
      <c r="I11169" s="124">
        <v>220000</v>
      </c>
      <c r="J11169" s="238">
        <v>2400000</v>
      </c>
      <c r="K11169" s="124">
        <v>52800000000</v>
      </c>
    </row>
    <row r="11170" spans="3:11" x14ac:dyDescent="0.25">
      <c r="C11170" s="201">
        <v>45807</v>
      </c>
      <c r="D11170" s="217" t="s">
        <v>1154</v>
      </c>
      <c r="E11170" s="124">
        <v>22300</v>
      </c>
      <c r="F11170" s="124">
        <v>22300</v>
      </c>
      <c r="G11170" s="124">
        <v>21001</v>
      </c>
      <c r="H11170" s="217">
        <v>45</v>
      </c>
      <c r="I11170" s="124">
        <v>1003500</v>
      </c>
      <c r="J11170" s="238">
        <v>600000</v>
      </c>
      <c r="K11170" s="124">
        <v>12600600000</v>
      </c>
    </row>
    <row r="11171" spans="3:11" x14ac:dyDescent="0.25">
      <c r="C11171" s="201">
        <v>45807</v>
      </c>
      <c r="D11171" s="217" t="s">
        <v>1154</v>
      </c>
      <c r="E11171" s="124">
        <v>22100</v>
      </c>
      <c r="F11171" s="124">
        <v>22300</v>
      </c>
      <c r="G11171" s="124">
        <v>21001</v>
      </c>
      <c r="H11171" s="217">
        <v>1</v>
      </c>
      <c r="I11171" s="124">
        <v>22100</v>
      </c>
      <c r="J11171" s="238">
        <v>600000</v>
      </c>
      <c r="K11171" s="124">
        <v>12600600000</v>
      </c>
    </row>
    <row r="11172" spans="3:11" x14ac:dyDescent="0.25">
      <c r="C11172" s="201">
        <v>45807</v>
      </c>
      <c r="D11172" s="217" t="s">
        <v>1154</v>
      </c>
      <c r="E11172" s="124">
        <v>22000</v>
      </c>
      <c r="F11172" s="124">
        <v>22300</v>
      </c>
      <c r="G11172" s="124">
        <v>21001</v>
      </c>
      <c r="H11172" s="217">
        <v>1</v>
      </c>
      <c r="I11172" s="124">
        <v>22000</v>
      </c>
      <c r="J11172" s="238">
        <v>600000</v>
      </c>
      <c r="K11172" s="124">
        <v>12600600000</v>
      </c>
    </row>
    <row r="11173" spans="3:11" x14ac:dyDescent="0.25">
      <c r="C11173" s="201">
        <v>45807</v>
      </c>
      <c r="D11173" s="217" t="s">
        <v>1154</v>
      </c>
      <c r="E11173" s="124">
        <v>21500</v>
      </c>
      <c r="F11173" s="124">
        <v>22300</v>
      </c>
      <c r="G11173" s="124">
        <v>21001</v>
      </c>
      <c r="H11173" s="217">
        <v>8</v>
      </c>
      <c r="I11173" s="124">
        <v>172000</v>
      </c>
      <c r="J11173" s="238">
        <v>600000</v>
      </c>
      <c r="K11173" s="124">
        <v>12600600000</v>
      </c>
    </row>
    <row r="11174" spans="3:11" x14ac:dyDescent="0.25">
      <c r="C11174" s="201">
        <v>45807</v>
      </c>
      <c r="D11174" s="217" t="s">
        <v>1155</v>
      </c>
      <c r="E11174" s="124">
        <v>22000</v>
      </c>
      <c r="F11174" s="124">
        <v>22000</v>
      </c>
      <c r="G11174" s="124">
        <v>22000</v>
      </c>
      <c r="H11174" s="217">
        <v>1</v>
      </c>
      <c r="I11174" s="124">
        <v>22000</v>
      </c>
      <c r="J11174" s="238">
        <v>2400000</v>
      </c>
      <c r="K11174" s="124">
        <v>52800000000</v>
      </c>
    </row>
    <row r="11175" spans="3:11" x14ac:dyDescent="0.25">
      <c r="C11175" s="201">
        <v>45807</v>
      </c>
      <c r="D11175" s="217" t="s">
        <v>1154</v>
      </c>
      <c r="E11175" s="124">
        <v>21000.799999999999</v>
      </c>
      <c r="F11175" s="124">
        <v>22300</v>
      </c>
      <c r="G11175" s="124">
        <v>21001</v>
      </c>
      <c r="H11175" s="217">
        <v>1</v>
      </c>
      <c r="I11175" s="124">
        <v>21000.799999999999</v>
      </c>
      <c r="J11175" s="238">
        <v>600000</v>
      </c>
      <c r="K11175" s="124">
        <v>12600600000</v>
      </c>
    </row>
    <row r="11176" spans="3:11" x14ac:dyDescent="0.25">
      <c r="C11176" s="201">
        <v>45807</v>
      </c>
      <c r="D11176" s="217" t="s">
        <v>1154</v>
      </c>
      <c r="E11176" s="124">
        <v>21001</v>
      </c>
      <c r="F11176" s="124">
        <v>22300</v>
      </c>
      <c r="G11176" s="124">
        <v>21001</v>
      </c>
      <c r="H11176" s="217">
        <v>5</v>
      </c>
      <c r="I11176" s="124">
        <v>105005</v>
      </c>
      <c r="J11176" s="238">
        <v>600000</v>
      </c>
      <c r="K11176" s="124">
        <v>12600600000</v>
      </c>
    </row>
    <row r="11177" spans="3:11" x14ac:dyDescent="0.25">
      <c r="C11177" s="201">
        <v>45810</v>
      </c>
      <c r="D11177" s="217" t="s">
        <v>310</v>
      </c>
      <c r="E11177" s="124">
        <v>75000</v>
      </c>
      <c r="F11177" s="124">
        <v>72000</v>
      </c>
      <c r="G11177" s="124">
        <v>72000</v>
      </c>
      <c r="H11177" s="217">
        <v>1</v>
      </c>
      <c r="I11177" s="124">
        <v>75000</v>
      </c>
      <c r="J11177" s="238">
        <v>19450000</v>
      </c>
      <c r="K11177" s="124">
        <v>1400400000000</v>
      </c>
    </row>
    <row r="11178" spans="3:11" x14ac:dyDescent="0.25">
      <c r="C11178" s="201">
        <v>45810</v>
      </c>
      <c r="D11178" s="217" t="s">
        <v>310</v>
      </c>
      <c r="E11178" s="124">
        <v>75000</v>
      </c>
      <c r="F11178" s="124">
        <v>72000</v>
      </c>
      <c r="G11178" s="124">
        <v>72000</v>
      </c>
      <c r="H11178" s="217">
        <v>10</v>
      </c>
      <c r="I11178" s="124">
        <v>750000</v>
      </c>
      <c r="J11178" s="238">
        <v>19450000</v>
      </c>
      <c r="K11178" s="124">
        <v>1400400000000</v>
      </c>
    </row>
    <row r="11179" spans="3:11" x14ac:dyDescent="0.25">
      <c r="C11179" s="201">
        <v>45810</v>
      </c>
      <c r="D11179" s="217" t="s">
        <v>310</v>
      </c>
      <c r="E11179" s="124">
        <v>75000</v>
      </c>
      <c r="F11179" s="124">
        <v>72000</v>
      </c>
      <c r="G11179" s="124">
        <v>72000</v>
      </c>
      <c r="H11179" s="217">
        <v>53</v>
      </c>
      <c r="I11179" s="124">
        <v>3975000</v>
      </c>
      <c r="J11179" s="238">
        <v>19450000</v>
      </c>
      <c r="K11179" s="124">
        <v>1400400000000</v>
      </c>
    </row>
    <row r="11180" spans="3:11" x14ac:dyDescent="0.25">
      <c r="C11180" s="201">
        <v>45810</v>
      </c>
      <c r="D11180" s="217" t="s">
        <v>310</v>
      </c>
      <c r="E11180" s="124">
        <v>75000</v>
      </c>
      <c r="F11180" s="124">
        <v>72000</v>
      </c>
      <c r="G11180" s="124">
        <v>72000</v>
      </c>
      <c r="H11180" s="217">
        <v>50</v>
      </c>
      <c r="I11180" s="124">
        <v>3750000</v>
      </c>
      <c r="J11180" s="238">
        <v>19450000</v>
      </c>
      <c r="K11180" s="124">
        <v>1400400000000</v>
      </c>
    </row>
    <row r="11181" spans="3:11" x14ac:dyDescent="0.25">
      <c r="C11181" s="201">
        <v>45810</v>
      </c>
      <c r="D11181" s="217" t="s">
        <v>1154</v>
      </c>
      <c r="E11181" s="124">
        <v>21500</v>
      </c>
      <c r="F11181" s="124">
        <v>21001</v>
      </c>
      <c r="G11181" s="124">
        <v>22300</v>
      </c>
      <c r="H11181" s="217">
        <v>1</v>
      </c>
      <c r="I11181" s="124">
        <v>21500</v>
      </c>
      <c r="J11181" s="238">
        <v>600000</v>
      </c>
      <c r="K11181" s="124">
        <v>13380000000</v>
      </c>
    </row>
    <row r="11182" spans="3:11" x14ac:dyDescent="0.25">
      <c r="C11182" s="201">
        <v>45810</v>
      </c>
      <c r="D11182" s="217" t="s">
        <v>1154</v>
      </c>
      <c r="E11182" s="124">
        <v>21500</v>
      </c>
      <c r="F11182" s="124">
        <v>21001</v>
      </c>
      <c r="G11182" s="124">
        <v>22300</v>
      </c>
      <c r="H11182" s="217">
        <v>9</v>
      </c>
      <c r="I11182" s="124">
        <v>193500</v>
      </c>
      <c r="J11182" s="238">
        <v>600000</v>
      </c>
      <c r="K11182" s="124">
        <v>13380000000</v>
      </c>
    </row>
    <row r="11183" spans="3:11" x14ac:dyDescent="0.25">
      <c r="C11183" s="201">
        <v>45810</v>
      </c>
      <c r="D11183" s="217" t="s">
        <v>1154</v>
      </c>
      <c r="E11183" s="124">
        <v>21500</v>
      </c>
      <c r="F11183" s="124">
        <v>21001</v>
      </c>
      <c r="G11183" s="124">
        <v>22300</v>
      </c>
      <c r="H11183" s="217">
        <v>1</v>
      </c>
      <c r="I11183" s="124">
        <v>21500</v>
      </c>
      <c r="J11183" s="238">
        <v>600000</v>
      </c>
      <c r="K11183" s="124">
        <v>13380000000</v>
      </c>
    </row>
    <row r="11184" spans="3:11" x14ac:dyDescent="0.25">
      <c r="C11184" s="201">
        <v>45810</v>
      </c>
      <c r="D11184" s="217" t="s">
        <v>1154</v>
      </c>
      <c r="E11184" s="124">
        <v>21500</v>
      </c>
      <c r="F11184" s="124">
        <v>21001</v>
      </c>
      <c r="G11184" s="124">
        <v>22300</v>
      </c>
      <c r="H11184" s="217">
        <v>6</v>
      </c>
      <c r="I11184" s="124">
        <v>129000</v>
      </c>
      <c r="J11184" s="238">
        <v>600000</v>
      </c>
      <c r="K11184" s="124">
        <v>13380000000</v>
      </c>
    </row>
    <row r="11185" spans="3:11" x14ac:dyDescent="0.25">
      <c r="C11185" s="201">
        <v>45810</v>
      </c>
      <c r="D11185" s="217" t="s">
        <v>312</v>
      </c>
      <c r="E11185" s="124">
        <v>15900</v>
      </c>
      <c r="F11185" s="124">
        <v>15900</v>
      </c>
      <c r="G11185" s="124">
        <v>15900</v>
      </c>
      <c r="H11185" s="217">
        <v>4</v>
      </c>
      <c r="I11185" s="124">
        <v>63600</v>
      </c>
      <c r="J11185" s="238">
        <v>20000000</v>
      </c>
      <c r="K11185" s="124">
        <v>318000000000</v>
      </c>
    </row>
    <row r="11186" spans="3:11" x14ac:dyDescent="0.25">
      <c r="C11186" s="201">
        <v>45810</v>
      </c>
      <c r="D11186" s="217" t="s">
        <v>312</v>
      </c>
      <c r="E11186" s="124">
        <v>15900</v>
      </c>
      <c r="F11186" s="124">
        <v>15900</v>
      </c>
      <c r="G11186" s="124">
        <v>15900</v>
      </c>
      <c r="H11186" s="217">
        <v>6</v>
      </c>
      <c r="I11186" s="124">
        <v>95400</v>
      </c>
      <c r="J11186" s="238">
        <v>20000000</v>
      </c>
      <c r="K11186" s="124">
        <v>318000000000</v>
      </c>
    </row>
    <row r="11187" spans="3:11" x14ac:dyDescent="0.25">
      <c r="C11187" s="201">
        <v>45810</v>
      </c>
      <c r="D11187" s="217" t="s">
        <v>312</v>
      </c>
      <c r="E11187" s="124">
        <v>15900</v>
      </c>
      <c r="F11187" s="124">
        <v>15900</v>
      </c>
      <c r="G11187" s="124">
        <v>15900</v>
      </c>
      <c r="H11187" s="217">
        <v>2</v>
      </c>
      <c r="I11187" s="124">
        <v>31800</v>
      </c>
      <c r="J11187" s="238">
        <v>20000000</v>
      </c>
      <c r="K11187" s="124">
        <v>318000000000</v>
      </c>
    </row>
    <row r="11188" spans="3:11" x14ac:dyDescent="0.25">
      <c r="C11188" s="201">
        <v>45810</v>
      </c>
      <c r="D11188" s="217" t="s">
        <v>312</v>
      </c>
      <c r="E11188" s="124">
        <v>15900</v>
      </c>
      <c r="F11188" s="124">
        <v>15900</v>
      </c>
      <c r="G11188" s="124">
        <v>15900</v>
      </c>
      <c r="H11188" s="217">
        <v>10</v>
      </c>
      <c r="I11188" s="124">
        <v>159000</v>
      </c>
      <c r="J11188" s="238">
        <v>20000000</v>
      </c>
      <c r="K11188" s="124">
        <v>318000000000</v>
      </c>
    </row>
    <row r="11189" spans="3:11" x14ac:dyDescent="0.25">
      <c r="C11189" s="201">
        <v>45810</v>
      </c>
      <c r="D11189" s="217" t="s">
        <v>312</v>
      </c>
      <c r="E11189" s="124">
        <v>15900</v>
      </c>
      <c r="F11189" s="124">
        <v>15900</v>
      </c>
      <c r="G11189" s="124">
        <v>15900</v>
      </c>
      <c r="H11189" s="217">
        <v>2</v>
      </c>
      <c r="I11189" s="124">
        <v>31800</v>
      </c>
      <c r="J11189" s="238">
        <v>20000000</v>
      </c>
      <c r="K11189" s="124">
        <v>318000000000</v>
      </c>
    </row>
    <row r="11190" spans="3:11" x14ac:dyDescent="0.25">
      <c r="C11190" s="201">
        <v>45810</v>
      </c>
      <c r="D11190" s="217" t="s">
        <v>312</v>
      </c>
      <c r="E11190" s="124">
        <v>15900</v>
      </c>
      <c r="F11190" s="124">
        <v>15900</v>
      </c>
      <c r="G11190" s="124">
        <v>15900</v>
      </c>
      <c r="H11190" s="217">
        <v>3</v>
      </c>
      <c r="I11190" s="124">
        <v>47700</v>
      </c>
      <c r="J11190" s="238">
        <v>20000000</v>
      </c>
      <c r="K11190" s="124">
        <v>318000000000</v>
      </c>
    </row>
    <row r="11191" spans="3:11" x14ac:dyDescent="0.25">
      <c r="C11191" s="201">
        <v>45810</v>
      </c>
      <c r="D11191" s="217" t="s">
        <v>312</v>
      </c>
      <c r="E11191" s="124">
        <v>15900</v>
      </c>
      <c r="F11191" s="124">
        <v>15900</v>
      </c>
      <c r="G11191" s="124">
        <v>15900</v>
      </c>
      <c r="H11191" s="217">
        <v>1</v>
      </c>
      <c r="I11191" s="124">
        <v>15900</v>
      </c>
      <c r="J11191" s="238">
        <v>20000000</v>
      </c>
      <c r="K11191" s="124">
        <v>318000000000</v>
      </c>
    </row>
    <row r="11192" spans="3:11" x14ac:dyDescent="0.25">
      <c r="C11192" s="201">
        <v>45810</v>
      </c>
      <c r="D11192" s="217" t="s">
        <v>312</v>
      </c>
      <c r="E11192" s="124">
        <v>15900</v>
      </c>
      <c r="F11192" s="124">
        <v>15900</v>
      </c>
      <c r="G11192" s="124">
        <v>15900</v>
      </c>
      <c r="H11192" s="217">
        <v>2</v>
      </c>
      <c r="I11192" s="124">
        <v>31800</v>
      </c>
      <c r="J11192" s="238">
        <v>20000000</v>
      </c>
      <c r="K11192" s="124">
        <v>318000000000</v>
      </c>
    </row>
    <row r="11193" spans="3:11" x14ac:dyDescent="0.25">
      <c r="C11193" s="201">
        <v>45810</v>
      </c>
      <c r="D11193" s="217" t="s">
        <v>312</v>
      </c>
      <c r="E11193" s="124">
        <v>15900</v>
      </c>
      <c r="F11193" s="124">
        <v>15900</v>
      </c>
      <c r="G11193" s="124">
        <v>15900</v>
      </c>
      <c r="H11193" s="217">
        <v>10</v>
      </c>
      <c r="I11193" s="124">
        <v>159000</v>
      </c>
      <c r="J11193" s="238">
        <v>20000000</v>
      </c>
      <c r="K11193" s="124">
        <v>318000000000</v>
      </c>
    </row>
    <row r="11194" spans="3:11" x14ac:dyDescent="0.25">
      <c r="C11194" s="201">
        <v>45810</v>
      </c>
      <c r="D11194" s="217" t="s">
        <v>1155</v>
      </c>
      <c r="E11194" s="124">
        <v>22000</v>
      </c>
      <c r="F11194" s="124">
        <v>22000</v>
      </c>
      <c r="G11194" s="124">
        <v>22000</v>
      </c>
      <c r="H11194" s="217">
        <v>1</v>
      </c>
      <c r="I11194" s="124">
        <v>22000</v>
      </c>
      <c r="J11194" s="238">
        <v>2400000</v>
      </c>
      <c r="K11194" s="124">
        <v>52800000000</v>
      </c>
    </row>
    <row r="11195" spans="3:11" x14ac:dyDescent="0.25">
      <c r="C11195" s="201">
        <v>45810</v>
      </c>
      <c r="D11195" s="217" t="s">
        <v>1155</v>
      </c>
      <c r="E11195" s="124">
        <v>22000</v>
      </c>
      <c r="F11195" s="124">
        <v>22000</v>
      </c>
      <c r="G11195" s="124">
        <v>22000</v>
      </c>
      <c r="H11195" s="217">
        <v>5</v>
      </c>
      <c r="I11195" s="124">
        <v>110000</v>
      </c>
      <c r="J11195" s="238">
        <v>2400000</v>
      </c>
      <c r="K11195" s="124">
        <v>52800000000</v>
      </c>
    </row>
    <row r="11196" spans="3:11" x14ac:dyDescent="0.25">
      <c r="C11196" s="201">
        <v>45810</v>
      </c>
      <c r="D11196" s="217" t="s">
        <v>1155</v>
      </c>
      <c r="E11196" s="124">
        <v>22000</v>
      </c>
      <c r="F11196" s="124">
        <v>22000</v>
      </c>
      <c r="G11196" s="124">
        <v>22000</v>
      </c>
      <c r="H11196" s="217">
        <v>15</v>
      </c>
      <c r="I11196" s="124">
        <v>330000</v>
      </c>
      <c r="J11196" s="238">
        <v>2400000</v>
      </c>
      <c r="K11196" s="124">
        <v>52800000000</v>
      </c>
    </row>
    <row r="11197" spans="3:11" x14ac:dyDescent="0.25">
      <c r="C11197" s="201">
        <v>45810</v>
      </c>
      <c r="D11197" s="217" t="s">
        <v>1155</v>
      </c>
      <c r="E11197" s="124">
        <v>22000</v>
      </c>
      <c r="F11197" s="124">
        <v>22000</v>
      </c>
      <c r="G11197" s="124">
        <v>22000</v>
      </c>
      <c r="H11197" s="217">
        <v>3</v>
      </c>
      <c r="I11197" s="124">
        <v>66000</v>
      </c>
      <c r="J11197" s="238">
        <v>2400000</v>
      </c>
      <c r="K11197" s="124">
        <v>52800000000</v>
      </c>
    </row>
    <row r="11198" spans="3:11" x14ac:dyDescent="0.25">
      <c r="C11198" s="201">
        <v>45810</v>
      </c>
      <c r="D11198" s="217" t="s">
        <v>1155</v>
      </c>
      <c r="E11198" s="124">
        <v>22000</v>
      </c>
      <c r="F11198" s="124">
        <v>22000</v>
      </c>
      <c r="G11198" s="124">
        <v>22000</v>
      </c>
      <c r="H11198" s="217">
        <v>2</v>
      </c>
      <c r="I11198" s="124">
        <v>44000</v>
      </c>
      <c r="J11198" s="238">
        <v>2400000</v>
      </c>
      <c r="K11198" s="124">
        <v>52800000000</v>
      </c>
    </row>
    <row r="11199" spans="3:11" x14ac:dyDescent="0.25">
      <c r="C11199" s="201">
        <v>45810</v>
      </c>
      <c r="D11199" s="217" t="s">
        <v>1155</v>
      </c>
      <c r="E11199" s="124">
        <v>22000</v>
      </c>
      <c r="F11199" s="124">
        <v>22000</v>
      </c>
      <c r="G11199" s="124">
        <v>22000</v>
      </c>
      <c r="H11199" s="217">
        <v>1</v>
      </c>
      <c r="I11199" s="124">
        <v>22000</v>
      </c>
      <c r="J11199" s="238">
        <v>2400000</v>
      </c>
      <c r="K11199" s="124">
        <v>52800000000</v>
      </c>
    </row>
    <row r="11200" spans="3:11" x14ac:dyDescent="0.25">
      <c r="C11200" s="201">
        <v>45810</v>
      </c>
      <c r="D11200" s="217" t="s">
        <v>312</v>
      </c>
      <c r="E11200" s="124">
        <v>15900</v>
      </c>
      <c r="F11200" s="124">
        <v>15900</v>
      </c>
      <c r="G11200" s="124">
        <v>15900</v>
      </c>
      <c r="H11200" s="217">
        <v>2</v>
      </c>
      <c r="I11200" s="124">
        <v>31800</v>
      </c>
      <c r="J11200" s="238">
        <v>20000000</v>
      </c>
      <c r="K11200" s="124">
        <v>318000000000</v>
      </c>
    </row>
    <row r="11201" spans="3:11" x14ac:dyDescent="0.25">
      <c r="C11201" s="201">
        <v>45810</v>
      </c>
      <c r="D11201" s="217" t="s">
        <v>310</v>
      </c>
      <c r="E11201" s="124">
        <v>75000</v>
      </c>
      <c r="F11201" s="124">
        <v>72000</v>
      </c>
      <c r="G11201" s="124">
        <v>72000</v>
      </c>
      <c r="H11201" s="217">
        <v>3</v>
      </c>
      <c r="I11201" s="124">
        <v>225000</v>
      </c>
      <c r="J11201" s="238">
        <v>19450000</v>
      </c>
      <c r="K11201" s="124">
        <v>1400400000000</v>
      </c>
    </row>
    <row r="11202" spans="3:11" x14ac:dyDescent="0.25">
      <c r="C11202" s="201">
        <v>45810</v>
      </c>
      <c r="D11202" s="217" t="s">
        <v>312</v>
      </c>
      <c r="E11202" s="124">
        <v>15900</v>
      </c>
      <c r="F11202" s="124">
        <v>15900</v>
      </c>
      <c r="G11202" s="124">
        <v>15900</v>
      </c>
      <c r="H11202" s="217">
        <v>1</v>
      </c>
      <c r="I11202" s="124">
        <v>15900</v>
      </c>
      <c r="J11202" s="238">
        <v>20000000</v>
      </c>
      <c r="K11202" s="124">
        <v>318000000000</v>
      </c>
    </row>
    <row r="11203" spans="3:11" x14ac:dyDescent="0.25">
      <c r="C11203" s="201">
        <v>45810</v>
      </c>
      <c r="D11203" s="217" t="s">
        <v>310</v>
      </c>
      <c r="E11203" s="124">
        <v>72000</v>
      </c>
      <c r="F11203" s="124">
        <v>72000</v>
      </c>
      <c r="G11203" s="124">
        <v>72000</v>
      </c>
      <c r="H11203" s="217">
        <v>3</v>
      </c>
      <c r="I11203" s="124">
        <v>216000</v>
      </c>
      <c r="J11203" s="238">
        <v>19450000</v>
      </c>
      <c r="K11203" s="124">
        <v>1400400000000</v>
      </c>
    </row>
    <row r="11204" spans="3:11" x14ac:dyDescent="0.25">
      <c r="C11204" s="201">
        <v>45810</v>
      </c>
      <c r="D11204" s="217" t="s">
        <v>310</v>
      </c>
      <c r="E11204" s="124">
        <v>72000</v>
      </c>
      <c r="F11204" s="124">
        <v>72000</v>
      </c>
      <c r="G11204" s="124">
        <v>72000</v>
      </c>
      <c r="H11204" s="217">
        <v>2</v>
      </c>
      <c r="I11204" s="124">
        <v>144000</v>
      </c>
      <c r="J11204" s="238">
        <v>19450000</v>
      </c>
      <c r="K11204" s="124">
        <v>1400400000000</v>
      </c>
    </row>
    <row r="11205" spans="3:11" x14ac:dyDescent="0.25">
      <c r="C11205" s="201">
        <v>45810</v>
      </c>
      <c r="D11205" s="217" t="s">
        <v>310</v>
      </c>
      <c r="E11205" s="124">
        <v>72000</v>
      </c>
      <c r="F11205" s="124">
        <v>72000</v>
      </c>
      <c r="G11205" s="124">
        <v>72000</v>
      </c>
      <c r="H11205" s="217">
        <v>13</v>
      </c>
      <c r="I11205" s="124">
        <v>936000</v>
      </c>
      <c r="J11205" s="238">
        <v>19450000</v>
      </c>
      <c r="K11205" s="124">
        <v>1400400000000</v>
      </c>
    </row>
    <row r="11206" spans="3:11" x14ac:dyDescent="0.25">
      <c r="C11206" s="201">
        <v>45810</v>
      </c>
      <c r="D11206" s="217" t="s">
        <v>312</v>
      </c>
      <c r="E11206" s="124">
        <v>15800</v>
      </c>
      <c r="F11206" s="124">
        <v>15900</v>
      </c>
      <c r="G11206" s="124">
        <v>15900</v>
      </c>
      <c r="H11206" s="217">
        <v>1</v>
      </c>
      <c r="I11206" s="124">
        <v>15800</v>
      </c>
      <c r="J11206" s="238">
        <v>20000000</v>
      </c>
      <c r="K11206" s="124">
        <v>318000000000</v>
      </c>
    </row>
    <row r="11207" spans="3:11" x14ac:dyDescent="0.25">
      <c r="C11207" s="201">
        <v>45810</v>
      </c>
      <c r="D11207" s="217" t="s">
        <v>312</v>
      </c>
      <c r="E11207" s="124">
        <v>15500</v>
      </c>
      <c r="F11207" s="124">
        <v>15900</v>
      </c>
      <c r="G11207" s="124">
        <v>15900</v>
      </c>
      <c r="H11207" s="217">
        <v>2</v>
      </c>
      <c r="I11207" s="124">
        <v>31000</v>
      </c>
      <c r="J11207" s="238">
        <v>20000000</v>
      </c>
      <c r="K11207" s="124">
        <v>318000000000</v>
      </c>
    </row>
    <row r="11208" spans="3:11" x14ac:dyDescent="0.25">
      <c r="C11208" s="201">
        <v>45810</v>
      </c>
      <c r="D11208" s="217" t="s">
        <v>312</v>
      </c>
      <c r="E11208" s="124">
        <v>15500</v>
      </c>
      <c r="F11208" s="124">
        <v>15900</v>
      </c>
      <c r="G11208" s="124">
        <v>15900</v>
      </c>
      <c r="H11208" s="217">
        <v>50</v>
      </c>
      <c r="I11208" s="124">
        <v>775000</v>
      </c>
      <c r="J11208" s="238">
        <v>20000000</v>
      </c>
      <c r="K11208" s="124">
        <v>318000000000</v>
      </c>
    </row>
    <row r="11209" spans="3:11" x14ac:dyDescent="0.25">
      <c r="C11209" s="201">
        <v>45810</v>
      </c>
      <c r="D11209" s="217" t="s">
        <v>312</v>
      </c>
      <c r="E11209" s="124">
        <v>15500</v>
      </c>
      <c r="F11209" s="124">
        <v>15900</v>
      </c>
      <c r="G11209" s="124">
        <v>15900</v>
      </c>
      <c r="H11209" s="217">
        <v>20</v>
      </c>
      <c r="I11209" s="124">
        <v>310000</v>
      </c>
      <c r="J11209" s="238">
        <v>20000000</v>
      </c>
      <c r="K11209" s="124">
        <v>318000000000</v>
      </c>
    </row>
    <row r="11210" spans="3:11" x14ac:dyDescent="0.25">
      <c r="C11210" s="201">
        <v>45810</v>
      </c>
      <c r="D11210" s="217" t="s">
        <v>312</v>
      </c>
      <c r="E11210" s="124">
        <v>15000</v>
      </c>
      <c r="F11210" s="124">
        <v>15900</v>
      </c>
      <c r="G11210" s="124">
        <v>15900</v>
      </c>
      <c r="H11210" s="217">
        <v>10</v>
      </c>
      <c r="I11210" s="124">
        <v>150000</v>
      </c>
      <c r="J11210" s="238">
        <v>20000000</v>
      </c>
      <c r="K11210" s="124">
        <v>318000000000</v>
      </c>
    </row>
    <row r="11211" spans="3:11" x14ac:dyDescent="0.25">
      <c r="C11211" s="201">
        <v>45810</v>
      </c>
      <c r="D11211" s="217" t="s">
        <v>312</v>
      </c>
      <c r="E11211" s="124">
        <v>15000</v>
      </c>
      <c r="F11211" s="124">
        <v>15900</v>
      </c>
      <c r="G11211" s="124">
        <v>15900</v>
      </c>
      <c r="H11211" s="217">
        <v>1</v>
      </c>
      <c r="I11211" s="124">
        <v>15000</v>
      </c>
      <c r="J11211" s="238">
        <v>20000000</v>
      </c>
      <c r="K11211" s="124">
        <v>318000000000</v>
      </c>
    </row>
    <row r="11212" spans="3:11" x14ac:dyDescent="0.25">
      <c r="C11212" s="201">
        <v>45810</v>
      </c>
      <c r="D11212" s="217" t="s">
        <v>312</v>
      </c>
      <c r="E11212" s="124">
        <v>15000</v>
      </c>
      <c r="F11212" s="124">
        <v>15900</v>
      </c>
      <c r="G11212" s="124">
        <v>15900</v>
      </c>
      <c r="H11212" s="217">
        <v>2</v>
      </c>
      <c r="I11212" s="124">
        <v>30000</v>
      </c>
      <c r="J11212" s="238">
        <v>20000000</v>
      </c>
      <c r="K11212" s="124">
        <v>318000000000</v>
      </c>
    </row>
    <row r="11213" spans="3:11" x14ac:dyDescent="0.25">
      <c r="C11213" s="201">
        <v>45810</v>
      </c>
      <c r="D11213" s="217" t="s">
        <v>312</v>
      </c>
      <c r="E11213" s="124">
        <v>15000</v>
      </c>
      <c r="F11213" s="124">
        <v>15900</v>
      </c>
      <c r="G11213" s="124">
        <v>15900</v>
      </c>
      <c r="H11213" s="217">
        <v>1</v>
      </c>
      <c r="I11213" s="124">
        <v>15000</v>
      </c>
      <c r="J11213" s="238">
        <v>20000000</v>
      </c>
      <c r="K11213" s="124">
        <v>318000000000</v>
      </c>
    </row>
    <row r="11214" spans="3:11" x14ac:dyDescent="0.25">
      <c r="C11214" s="201">
        <v>45810</v>
      </c>
      <c r="D11214" s="217" t="s">
        <v>312</v>
      </c>
      <c r="E11214" s="124">
        <v>15000</v>
      </c>
      <c r="F11214" s="124">
        <v>15900</v>
      </c>
      <c r="G11214" s="124">
        <v>15900</v>
      </c>
      <c r="H11214" s="217">
        <v>250</v>
      </c>
      <c r="I11214" s="124">
        <v>3750000</v>
      </c>
      <c r="J11214" s="238">
        <v>20000000</v>
      </c>
      <c r="K11214" s="124">
        <v>318000000000</v>
      </c>
    </row>
    <row r="11215" spans="3:11" x14ac:dyDescent="0.25">
      <c r="C11215" s="201">
        <v>45810</v>
      </c>
      <c r="D11215" s="217" t="s">
        <v>312</v>
      </c>
      <c r="E11215" s="124">
        <v>15000</v>
      </c>
      <c r="F11215" s="124">
        <v>15900</v>
      </c>
      <c r="G11215" s="124">
        <v>15900</v>
      </c>
      <c r="H11215" s="217">
        <v>70</v>
      </c>
      <c r="I11215" s="124">
        <v>1050000</v>
      </c>
      <c r="J11215" s="238">
        <v>20000000</v>
      </c>
      <c r="K11215" s="124">
        <v>318000000000</v>
      </c>
    </row>
    <row r="11216" spans="3:11" x14ac:dyDescent="0.25">
      <c r="C11216" s="201">
        <v>45810</v>
      </c>
      <c r="D11216" s="217" t="s">
        <v>312</v>
      </c>
      <c r="E11216" s="124">
        <v>15000</v>
      </c>
      <c r="F11216" s="124">
        <v>15900</v>
      </c>
      <c r="G11216" s="124">
        <v>15900</v>
      </c>
      <c r="H11216" s="217">
        <v>1</v>
      </c>
      <c r="I11216" s="124">
        <v>15000</v>
      </c>
      <c r="J11216" s="238">
        <v>20000000</v>
      </c>
      <c r="K11216" s="124">
        <v>318000000000</v>
      </c>
    </row>
    <row r="11217" spans="3:11" x14ac:dyDescent="0.25">
      <c r="C11217" s="201">
        <v>45810</v>
      </c>
      <c r="D11217" s="217" t="s">
        <v>312</v>
      </c>
      <c r="E11217" s="124">
        <v>15000</v>
      </c>
      <c r="F11217" s="124">
        <v>15900</v>
      </c>
      <c r="G11217" s="124">
        <v>15900</v>
      </c>
      <c r="H11217" s="217">
        <v>142</v>
      </c>
      <c r="I11217" s="124">
        <v>2130000</v>
      </c>
      <c r="J11217" s="238">
        <v>20000000</v>
      </c>
      <c r="K11217" s="124">
        <v>318000000000</v>
      </c>
    </row>
    <row r="11218" spans="3:11" x14ac:dyDescent="0.25">
      <c r="C11218" s="201">
        <v>45810</v>
      </c>
      <c r="D11218" s="217" t="s">
        <v>310</v>
      </c>
      <c r="E11218" s="124">
        <v>72000</v>
      </c>
      <c r="F11218" s="124">
        <v>72000</v>
      </c>
      <c r="G11218" s="124">
        <v>72000</v>
      </c>
      <c r="H11218" s="217">
        <v>2</v>
      </c>
      <c r="I11218" s="124">
        <v>144000</v>
      </c>
      <c r="J11218" s="238">
        <v>19450000</v>
      </c>
      <c r="K11218" s="124">
        <v>1400400000000</v>
      </c>
    </row>
    <row r="11219" spans="3:11" x14ac:dyDescent="0.25">
      <c r="C11219" s="201">
        <v>45810</v>
      </c>
      <c r="D11219" s="217" t="s">
        <v>310</v>
      </c>
      <c r="E11219" s="124">
        <v>72000</v>
      </c>
      <c r="F11219" s="124">
        <v>72000</v>
      </c>
      <c r="G11219" s="124">
        <v>72000</v>
      </c>
      <c r="H11219" s="217">
        <v>4</v>
      </c>
      <c r="I11219" s="124">
        <v>288000</v>
      </c>
      <c r="J11219" s="238">
        <v>19450000</v>
      </c>
      <c r="K11219" s="124">
        <v>1400400000000</v>
      </c>
    </row>
    <row r="11220" spans="3:11" x14ac:dyDescent="0.25">
      <c r="C11220" s="201">
        <v>45810</v>
      </c>
      <c r="D11220" s="217" t="s">
        <v>1154</v>
      </c>
      <c r="E11220" s="124">
        <v>22000</v>
      </c>
      <c r="F11220" s="124">
        <v>21001</v>
      </c>
      <c r="G11220" s="124">
        <v>22300</v>
      </c>
      <c r="H11220" s="217">
        <v>3</v>
      </c>
      <c r="I11220" s="124">
        <v>66000</v>
      </c>
      <c r="J11220" s="238">
        <v>600000</v>
      </c>
      <c r="K11220" s="124">
        <v>13380000000</v>
      </c>
    </row>
    <row r="11221" spans="3:11" x14ac:dyDescent="0.25">
      <c r="C11221" s="201">
        <v>45810</v>
      </c>
      <c r="D11221" s="217" t="s">
        <v>1155</v>
      </c>
      <c r="E11221" s="124">
        <v>22000</v>
      </c>
      <c r="F11221" s="124">
        <v>22000</v>
      </c>
      <c r="G11221" s="124">
        <v>22000</v>
      </c>
      <c r="H11221" s="217">
        <v>4</v>
      </c>
      <c r="I11221" s="124">
        <v>88000</v>
      </c>
      <c r="J11221" s="238">
        <v>2400000</v>
      </c>
      <c r="K11221" s="124">
        <v>52800000000</v>
      </c>
    </row>
    <row r="11222" spans="3:11" x14ac:dyDescent="0.25">
      <c r="C11222" s="201">
        <v>45810</v>
      </c>
      <c r="D11222" s="217" t="s">
        <v>310</v>
      </c>
      <c r="E11222" s="124">
        <v>72000</v>
      </c>
      <c r="F11222" s="124">
        <v>72000</v>
      </c>
      <c r="G11222" s="124">
        <v>72000</v>
      </c>
      <c r="H11222" s="217">
        <v>2</v>
      </c>
      <c r="I11222" s="124">
        <v>144000</v>
      </c>
      <c r="J11222" s="238">
        <v>19450000</v>
      </c>
      <c r="K11222" s="124">
        <v>1400400000000</v>
      </c>
    </row>
    <row r="11223" spans="3:11" x14ac:dyDescent="0.25">
      <c r="C11223" s="201">
        <v>45810</v>
      </c>
      <c r="D11223" s="217" t="s">
        <v>312</v>
      </c>
      <c r="E11223" s="124">
        <v>15400</v>
      </c>
      <c r="F11223" s="124">
        <v>15900</v>
      </c>
      <c r="G11223" s="124">
        <v>15900</v>
      </c>
      <c r="H11223" s="217">
        <v>1</v>
      </c>
      <c r="I11223" s="124">
        <v>15400</v>
      </c>
      <c r="J11223" s="238">
        <v>20000000</v>
      </c>
      <c r="K11223" s="124">
        <v>318000000000</v>
      </c>
    </row>
    <row r="11224" spans="3:11" x14ac:dyDescent="0.25">
      <c r="C11224" s="201">
        <v>45810</v>
      </c>
      <c r="D11224" s="217" t="s">
        <v>312</v>
      </c>
      <c r="E11224" s="124">
        <v>15850</v>
      </c>
      <c r="F11224" s="124">
        <v>15900</v>
      </c>
      <c r="G11224" s="124">
        <v>15900</v>
      </c>
      <c r="H11224" s="217">
        <v>2</v>
      </c>
      <c r="I11224" s="124">
        <v>31700</v>
      </c>
      <c r="J11224" s="238">
        <v>20000000</v>
      </c>
      <c r="K11224" s="124">
        <v>318000000000</v>
      </c>
    </row>
    <row r="11225" spans="3:11" x14ac:dyDescent="0.25">
      <c r="C11225" s="201">
        <v>45810</v>
      </c>
      <c r="D11225" s="217" t="s">
        <v>312</v>
      </c>
      <c r="E11225" s="124">
        <v>15900</v>
      </c>
      <c r="F11225" s="124">
        <v>15900</v>
      </c>
      <c r="G11225" s="124">
        <v>15900</v>
      </c>
      <c r="H11225" s="217">
        <v>7</v>
      </c>
      <c r="I11225" s="124">
        <v>111300</v>
      </c>
      <c r="J11225" s="238">
        <v>20000000</v>
      </c>
      <c r="K11225" s="124">
        <v>318000000000</v>
      </c>
    </row>
    <row r="11226" spans="3:11" x14ac:dyDescent="0.25">
      <c r="C11226" s="201">
        <v>45810</v>
      </c>
      <c r="D11226" s="217" t="s">
        <v>1155</v>
      </c>
      <c r="E11226" s="124">
        <v>22000</v>
      </c>
      <c r="F11226" s="124">
        <v>22000</v>
      </c>
      <c r="G11226" s="124">
        <v>22000</v>
      </c>
      <c r="H11226" s="217">
        <v>10</v>
      </c>
      <c r="I11226" s="124">
        <v>220000</v>
      </c>
      <c r="J11226" s="238">
        <v>2400000</v>
      </c>
      <c r="K11226" s="124">
        <v>52800000000</v>
      </c>
    </row>
    <row r="11227" spans="3:11" x14ac:dyDescent="0.25">
      <c r="C11227" s="201">
        <v>45810</v>
      </c>
      <c r="D11227" s="217" t="s">
        <v>310</v>
      </c>
      <c r="E11227" s="124">
        <v>72000</v>
      </c>
      <c r="F11227" s="124">
        <v>72000</v>
      </c>
      <c r="G11227" s="124">
        <v>72000</v>
      </c>
      <c r="H11227" s="217">
        <v>10</v>
      </c>
      <c r="I11227" s="124">
        <v>720000</v>
      </c>
      <c r="J11227" s="238">
        <v>19450000</v>
      </c>
      <c r="K11227" s="124">
        <v>1400400000000</v>
      </c>
    </row>
    <row r="11228" spans="3:11" x14ac:dyDescent="0.25">
      <c r="C11228" s="201">
        <v>45810</v>
      </c>
      <c r="D11228" s="217" t="s">
        <v>310</v>
      </c>
      <c r="E11228" s="124">
        <v>72000</v>
      </c>
      <c r="F11228" s="124">
        <v>72000</v>
      </c>
      <c r="G11228" s="124">
        <v>72000</v>
      </c>
      <c r="H11228" s="217">
        <v>3</v>
      </c>
      <c r="I11228" s="124">
        <v>216000</v>
      </c>
      <c r="J11228" s="238">
        <v>19450000</v>
      </c>
      <c r="K11228" s="124">
        <v>1400400000000</v>
      </c>
    </row>
    <row r="11229" spans="3:11" x14ac:dyDescent="0.25">
      <c r="C11229" s="201">
        <v>45810</v>
      </c>
      <c r="D11229" s="217" t="s">
        <v>1154</v>
      </c>
      <c r="E11229" s="124">
        <v>22300</v>
      </c>
      <c r="F11229" s="124">
        <v>21001</v>
      </c>
      <c r="G11229" s="124">
        <v>22300</v>
      </c>
      <c r="H11229" s="217">
        <v>7</v>
      </c>
      <c r="I11229" s="124">
        <v>156100</v>
      </c>
      <c r="J11229" s="238">
        <v>600000</v>
      </c>
      <c r="K11229" s="124">
        <v>13380000000</v>
      </c>
    </row>
    <row r="11230" spans="3:11" x14ac:dyDescent="0.25">
      <c r="C11230" s="201">
        <v>45810</v>
      </c>
      <c r="D11230" s="217" t="s">
        <v>312</v>
      </c>
      <c r="E11230" s="124">
        <v>15900</v>
      </c>
      <c r="F11230" s="124">
        <v>15900</v>
      </c>
      <c r="G11230" s="124">
        <v>15900</v>
      </c>
      <c r="H11230" s="217">
        <v>14</v>
      </c>
      <c r="I11230" s="124">
        <v>222600</v>
      </c>
      <c r="J11230" s="238">
        <v>20000000</v>
      </c>
      <c r="K11230" s="124">
        <v>318000000000</v>
      </c>
    </row>
    <row r="11231" spans="3:11" x14ac:dyDescent="0.25">
      <c r="C11231" s="201">
        <v>45810</v>
      </c>
      <c r="D11231" s="217" t="s">
        <v>1154</v>
      </c>
      <c r="E11231" s="124">
        <v>22300</v>
      </c>
      <c r="F11231" s="124">
        <v>21001</v>
      </c>
      <c r="G11231" s="124">
        <v>22300</v>
      </c>
      <c r="H11231" s="217">
        <v>3</v>
      </c>
      <c r="I11231" s="124">
        <v>66900</v>
      </c>
      <c r="J11231" s="238">
        <v>600000</v>
      </c>
      <c r="K11231" s="124">
        <v>13380000000</v>
      </c>
    </row>
    <row r="11232" spans="3:11" x14ac:dyDescent="0.25">
      <c r="C11232" s="201">
        <v>45810</v>
      </c>
      <c r="D11232" s="217" t="s">
        <v>310</v>
      </c>
      <c r="E11232" s="124">
        <v>72000</v>
      </c>
      <c r="F11232" s="124">
        <v>72000</v>
      </c>
      <c r="G11232" s="124">
        <v>72000</v>
      </c>
      <c r="H11232" s="217">
        <v>1</v>
      </c>
      <c r="I11232" s="124">
        <v>72000</v>
      </c>
      <c r="J11232" s="238">
        <v>19450000</v>
      </c>
      <c r="K11232" s="124">
        <v>1400400000000</v>
      </c>
    </row>
    <row r="11233" spans="3:11" x14ac:dyDescent="0.25">
      <c r="C11233" s="201">
        <v>45810</v>
      </c>
      <c r="D11233" s="217" t="s">
        <v>312</v>
      </c>
      <c r="E11233" s="124">
        <v>15900</v>
      </c>
      <c r="F11233" s="124">
        <v>15900</v>
      </c>
      <c r="G11233" s="124">
        <v>15900</v>
      </c>
      <c r="H11233" s="217">
        <v>5</v>
      </c>
      <c r="I11233" s="124">
        <v>79500</v>
      </c>
      <c r="J11233" s="238">
        <v>20000000</v>
      </c>
      <c r="K11233" s="124">
        <v>318000000000</v>
      </c>
    </row>
    <row r="11234" spans="3:11" x14ac:dyDescent="0.25">
      <c r="C11234" s="201">
        <v>45810</v>
      </c>
      <c r="D11234" s="217" t="s">
        <v>1154</v>
      </c>
      <c r="E11234" s="124">
        <v>22300</v>
      </c>
      <c r="F11234" s="124">
        <v>21001</v>
      </c>
      <c r="G11234" s="124">
        <v>22300</v>
      </c>
      <c r="H11234" s="217">
        <v>4</v>
      </c>
      <c r="I11234" s="124">
        <v>89200</v>
      </c>
      <c r="J11234" s="238">
        <v>600000</v>
      </c>
      <c r="K11234" s="124">
        <v>13380000000</v>
      </c>
    </row>
    <row r="11235" spans="3:11" x14ac:dyDescent="0.25">
      <c r="C11235" s="201">
        <v>45810</v>
      </c>
      <c r="D11235" s="217" t="s">
        <v>1154</v>
      </c>
      <c r="E11235" s="124">
        <v>22300</v>
      </c>
      <c r="F11235" s="124">
        <v>21001</v>
      </c>
      <c r="G11235" s="124">
        <v>22300</v>
      </c>
      <c r="H11235" s="217">
        <v>1</v>
      </c>
      <c r="I11235" s="124">
        <v>22300</v>
      </c>
      <c r="J11235" s="238">
        <v>600000</v>
      </c>
      <c r="K11235" s="124">
        <v>13380000000</v>
      </c>
    </row>
    <row r="11236" spans="3:11" x14ac:dyDescent="0.25">
      <c r="C11236" s="201">
        <v>45810</v>
      </c>
      <c r="D11236" s="217" t="s">
        <v>312</v>
      </c>
      <c r="E11236" s="124">
        <v>15900</v>
      </c>
      <c r="F11236" s="124">
        <v>15900</v>
      </c>
      <c r="G11236" s="124">
        <v>15900</v>
      </c>
      <c r="H11236" s="217">
        <v>2</v>
      </c>
      <c r="I11236" s="124">
        <v>31800</v>
      </c>
      <c r="J11236" s="238">
        <v>20000000</v>
      </c>
      <c r="K11236" s="124">
        <v>318000000000</v>
      </c>
    </row>
    <row r="11237" spans="3:11" x14ac:dyDescent="0.25">
      <c r="C11237" s="201">
        <v>45810</v>
      </c>
      <c r="D11237" s="217" t="s">
        <v>310</v>
      </c>
      <c r="E11237" s="124">
        <v>72000</v>
      </c>
      <c r="F11237" s="124">
        <v>72000</v>
      </c>
      <c r="G11237" s="124">
        <v>72000</v>
      </c>
      <c r="H11237" s="217">
        <v>1</v>
      </c>
      <c r="I11237" s="124">
        <v>72000</v>
      </c>
      <c r="J11237" s="238">
        <v>19450000</v>
      </c>
      <c r="K11237" s="124">
        <v>1400400000000</v>
      </c>
    </row>
    <row r="11238" spans="3:11" x14ac:dyDescent="0.25">
      <c r="C11238" s="201">
        <v>45810</v>
      </c>
      <c r="D11238" s="217" t="s">
        <v>310</v>
      </c>
      <c r="E11238" s="124">
        <v>72000</v>
      </c>
      <c r="F11238" s="124">
        <v>72000</v>
      </c>
      <c r="G11238" s="124">
        <v>72000</v>
      </c>
      <c r="H11238" s="217">
        <v>7</v>
      </c>
      <c r="I11238" s="124">
        <v>504000</v>
      </c>
      <c r="J11238" s="238">
        <v>19450000</v>
      </c>
      <c r="K11238" s="124">
        <v>1400400000000</v>
      </c>
    </row>
    <row r="11239" spans="3:11" x14ac:dyDescent="0.25">
      <c r="C11239" s="201">
        <v>45810</v>
      </c>
      <c r="D11239" s="217" t="s">
        <v>310</v>
      </c>
      <c r="E11239" s="124">
        <v>72000</v>
      </c>
      <c r="F11239" s="124">
        <v>72000</v>
      </c>
      <c r="G11239" s="124">
        <v>72000</v>
      </c>
      <c r="H11239" s="217">
        <v>1</v>
      </c>
      <c r="I11239" s="124">
        <v>72000</v>
      </c>
      <c r="J11239" s="238">
        <v>19450000</v>
      </c>
      <c r="K11239" s="124">
        <v>1400400000000</v>
      </c>
    </row>
    <row r="11240" spans="3:11" x14ac:dyDescent="0.25">
      <c r="C11240" s="201">
        <v>45810</v>
      </c>
      <c r="D11240" s="217" t="s">
        <v>312</v>
      </c>
      <c r="E11240" s="124">
        <v>15900</v>
      </c>
      <c r="F11240" s="124">
        <v>15900</v>
      </c>
      <c r="G11240" s="124">
        <v>15900</v>
      </c>
      <c r="H11240" s="217">
        <v>31</v>
      </c>
      <c r="I11240" s="124">
        <v>492900</v>
      </c>
      <c r="J11240" s="238">
        <v>20000000</v>
      </c>
      <c r="K11240" s="124">
        <v>318000000000</v>
      </c>
    </row>
    <row r="11241" spans="3:11" x14ac:dyDescent="0.25">
      <c r="C11241" s="201">
        <v>45810</v>
      </c>
      <c r="D11241" s="217" t="s">
        <v>310</v>
      </c>
      <c r="E11241" s="124">
        <v>72000</v>
      </c>
      <c r="F11241" s="124">
        <v>72000</v>
      </c>
      <c r="G11241" s="124">
        <v>72000</v>
      </c>
      <c r="H11241" s="217">
        <v>40</v>
      </c>
      <c r="I11241" s="124">
        <v>2880000</v>
      </c>
      <c r="J11241" s="238">
        <v>19450000</v>
      </c>
      <c r="K11241" s="124">
        <v>1400400000000</v>
      </c>
    </row>
    <row r="11242" spans="3:11" x14ac:dyDescent="0.25">
      <c r="C11242" s="201">
        <v>45810</v>
      </c>
      <c r="D11242" s="217" t="s">
        <v>312</v>
      </c>
      <c r="E11242" s="124">
        <v>15900</v>
      </c>
      <c r="F11242" s="124">
        <v>15900</v>
      </c>
      <c r="G11242" s="124">
        <v>15900</v>
      </c>
      <c r="H11242" s="217">
        <v>1</v>
      </c>
      <c r="I11242" s="124">
        <v>15900</v>
      </c>
      <c r="J11242" s="238">
        <v>20000000</v>
      </c>
      <c r="K11242" s="124">
        <v>318000000000</v>
      </c>
    </row>
    <row r="11243" spans="3:11" x14ac:dyDescent="0.25">
      <c r="C11243" s="201">
        <v>45810</v>
      </c>
      <c r="D11243" s="217" t="s">
        <v>1154</v>
      </c>
      <c r="E11243" s="124">
        <v>22300</v>
      </c>
      <c r="F11243" s="124">
        <v>21001</v>
      </c>
      <c r="G11243" s="124">
        <v>22300</v>
      </c>
      <c r="H11243" s="217">
        <v>2</v>
      </c>
      <c r="I11243" s="124">
        <v>44600</v>
      </c>
      <c r="J11243" s="238">
        <v>600000</v>
      </c>
      <c r="K11243" s="124">
        <v>13380000000</v>
      </c>
    </row>
    <row r="11244" spans="3:11" x14ac:dyDescent="0.25">
      <c r="C11244" s="201">
        <v>45810</v>
      </c>
      <c r="D11244" s="217" t="s">
        <v>1155</v>
      </c>
      <c r="E11244" s="124">
        <v>22000</v>
      </c>
      <c r="F11244" s="124">
        <v>22000</v>
      </c>
      <c r="G11244" s="124">
        <v>22000</v>
      </c>
      <c r="H11244" s="217">
        <v>3</v>
      </c>
      <c r="I11244" s="124">
        <v>66000</v>
      </c>
      <c r="J11244" s="238">
        <v>2400000</v>
      </c>
      <c r="K11244" s="124">
        <v>52800000000</v>
      </c>
    </row>
    <row r="11245" spans="3:11" x14ac:dyDescent="0.25">
      <c r="C11245" s="201">
        <v>45810</v>
      </c>
      <c r="D11245" s="217" t="s">
        <v>310</v>
      </c>
      <c r="E11245" s="124">
        <v>72000</v>
      </c>
      <c r="F11245" s="124">
        <v>72000</v>
      </c>
      <c r="G11245" s="124">
        <v>72000</v>
      </c>
      <c r="H11245" s="217">
        <v>2</v>
      </c>
      <c r="I11245" s="124">
        <v>144000</v>
      </c>
      <c r="J11245" s="238">
        <v>19450000</v>
      </c>
      <c r="K11245" s="124">
        <v>1400400000000</v>
      </c>
    </row>
    <row r="11246" spans="3:11" x14ac:dyDescent="0.25">
      <c r="C11246" s="201">
        <v>45810</v>
      </c>
      <c r="D11246" s="217" t="s">
        <v>1154</v>
      </c>
      <c r="E11246" s="124">
        <v>22300</v>
      </c>
      <c r="F11246" s="124">
        <v>21001</v>
      </c>
      <c r="G11246" s="124">
        <v>22300</v>
      </c>
      <c r="H11246" s="217">
        <v>50</v>
      </c>
      <c r="I11246" s="124">
        <v>1115000</v>
      </c>
      <c r="J11246" s="238">
        <v>600000</v>
      </c>
      <c r="K11246" s="124">
        <v>13380000000</v>
      </c>
    </row>
    <row r="11247" spans="3:11" x14ac:dyDescent="0.25">
      <c r="C11247" s="201">
        <v>45810</v>
      </c>
      <c r="D11247" s="217" t="s">
        <v>312</v>
      </c>
      <c r="E11247" s="124">
        <v>15900</v>
      </c>
      <c r="F11247" s="124">
        <v>15900</v>
      </c>
      <c r="G11247" s="124">
        <v>15900</v>
      </c>
      <c r="H11247" s="217">
        <v>9</v>
      </c>
      <c r="I11247" s="124">
        <v>143100</v>
      </c>
      <c r="J11247" s="238">
        <v>20000000</v>
      </c>
      <c r="K11247" s="124">
        <v>318000000000</v>
      </c>
    </row>
    <row r="11248" spans="3:11" x14ac:dyDescent="0.25">
      <c r="C11248" s="201">
        <v>45811</v>
      </c>
      <c r="D11248" s="217" t="s">
        <v>310</v>
      </c>
      <c r="E11248" s="124">
        <v>72000</v>
      </c>
      <c r="F11248" s="124">
        <v>72000</v>
      </c>
      <c r="G11248" s="124">
        <v>72000</v>
      </c>
      <c r="H11248" s="217">
        <v>1</v>
      </c>
      <c r="I11248" s="124">
        <v>72000</v>
      </c>
      <c r="J11248" s="238">
        <v>19450000</v>
      </c>
      <c r="K11248" s="124">
        <v>1400400000000</v>
      </c>
    </row>
    <row r="11249" spans="3:11" x14ac:dyDescent="0.25">
      <c r="C11249" s="201">
        <v>45811</v>
      </c>
      <c r="D11249" s="217" t="s">
        <v>310</v>
      </c>
      <c r="E11249" s="124">
        <v>72000</v>
      </c>
      <c r="F11249" s="124">
        <v>72000</v>
      </c>
      <c r="G11249" s="124">
        <v>72000</v>
      </c>
      <c r="H11249" s="217">
        <v>10</v>
      </c>
      <c r="I11249" s="124">
        <v>720000</v>
      </c>
      <c r="J11249" s="238">
        <v>19450000</v>
      </c>
      <c r="K11249" s="124">
        <v>1400400000000</v>
      </c>
    </row>
    <row r="11250" spans="3:11" x14ac:dyDescent="0.25">
      <c r="C11250" s="201">
        <v>45811</v>
      </c>
      <c r="D11250" s="217" t="s">
        <v>1154</v>
      </c>
      <c r="E11250" s="124">
        <v>22300</v>
      </c>
      <c r="F11250" s="124">
        <v>22300</v>
      </c>
      <c r="G11250" s="124">
        <v>22200</v>
      </c>
      <c r="H11250" s="217">
        <v>2</v>
      </c>
      <c r="I11250" s="124">
        <v>44600</v>
      </c>
      <c r="J11250" s="238">
        <v>600000</v>
      </c>
      <c r="K11250" s="124">
        <v>13320000000</v>
      </c>
    </row>
    <row r="11251" spans="3:11" x14ac:dyDescent="0.25">
      <c r="C11251" s="201">
        <v>45811</v>
      </c>
      <c r="D11251" s="217" t="s">
        <v>1154</v>
      </c>
      <c r="E11251" s="124">
        <v>22300</v>
      </c>
      <c r="F11251" s="124">
        <v>22300</v>
      </c>
      <c r="G11251" s="124">
        <v>22200</v>
      </c>
      <c r="H11251" s="217">
        <v>3</v>
      </c>
      <c r="I11251" s="124">
        <v>66900</v>
      </c>
      <c r="J11251" s="238">
        <v>600000</v>
      </c>
      <c r="K11251" s="124">
        <v>13320000000</v>
      </c>
    </row>
    <row r="11252" spans="3:11" x14ac:dyDescent="0.25">
      <c r="C11252" s="201">
        <v>45811</v>
      </c>
      <c r="D11252" s="217" t="s">
        <v>1154</v>
      </c>
      <c r="E11252" s="124">
        <v>22300</v>
      </c>
      <c r="F11252" s="124">
        <v>22300</v>
      </c>
      <c r="G11252" s="124">
        <v>22200</v>
      </c>
      <c r="H11252" s="217">
        <v>20</v>
      </c>
      <c r="I11252" s="124">
        <v>446000</v>
      </c>
      <c r="J11252" s="238">
        <v>600000</v>
      </c>
      <c r="K11252" s="124">
        <v>13320000000</v>
      </c>
    </row>
    <row r="11253" spans="3:11" x14ac:dyDescent="0.25">
      <c r="C11253" s="201">
        <v>45811</v>
      </c>
      <c r="D11253" s="217" t="s">
        <v>1154</v>
      </c>
      <c r="E11253" s="124">
        <v>22300</v>
      </c>
      <c r="F11253" s="124">
        <v>22300</v>
      </c>
      <c r="G11253" s="124">
        <v>22200</v>
      </c>
      <c r="H11253" s="217">
        <v>1</v>
      </c>
      <c r="I11253" s="124">
        <v>22300</v>
      </c>
      <c r="J11253" s="238">
        <v>600000</v>
      </c>
      <c r="K11253" s="124">
        <v>13320000000</v>
      </c>
    </row>
    <row r="11254" spans="3:11" x14ac:dyDescent="0.25">
      <c r="C11254" s="201">
        <v>45811</v>
      </c>
      <c r="D11254" s="217" t="s">
        <v>1154</v>
      </c>
      <c r="E11254" s="124">
        <v>22300</v>
      </c>
      <c r="F11254" s="124">
        <v>22300</v>
      </c>
      <c r="G11254" s="124">
        <v>22200</v>
      </c>
      <c r="H11254" s="217">
        <v>2</v>
      </c>
      <c r="I11254" s="124">
        <v>44600</v>
      </c>
      <c r="J11254" s="238">
        <v>600000</v>
      </c>
      <c r="K11254" s="124">
        <v>13320000000</v>
      </c>
    </row>
    <row r="11255" spans="3:11" x14ac:dyDescent="0.25">
      <c r="C11255" s="201">
        <v>45811</v>
      </c>
      <c r="D11255" s="217" t="s">
        <v>1154</v>
      </c>
      <c r="E11255" s="124">
        <v>22300</v>
      </c>
      <c r="F11255" s="124">
        <v>22300</v>
      </c>
      <c r="G11255" s="124">
        <v>22200</v>
      </c>
      <c r="H11255" s="217">
        <v>2</v>
      </c>
      <c r="I11255" s="124">
        <v>44600</v>
      </c>
      <c r="J11255" s="238">
        <v>600000</v>
      </c>
      <c r="K11255" s="124">
        <v>13320000000</v>
      </c>
    </row>
    <row r="11256" spans="3:11" x14ac:dyDescent="0.25">
      <c r="C11256" s="201">
        <v>45811</v>
      </c>
      <c r="D11256" s="217" t="s">
        <v>312</v>
      </c>
      <c r="E11256" s="124">
        <v>15900</v>
      </c>
      <c r="F11256" s="124">
        <v>15900</v>
      </c>
      <c r="G11256" s="124">
        <v>15900</v>
      </c>
      <c r="H11256" s="217">
        <v>10</v>
      </c>
      <c r="I11256" s="124">
        <v>159000</v>
      </c>
      <c r="J11256" s="238">
        <v>20000000</v>
      </c>
      <c r="K11256" s="124">
        <v>318000000000</v>
      </c>
    </row>
    <row r="11257" spans="3:11" x14ac:dyDescent="0.25">
      <c r="C11257" s="201">
        <v>45811</v>
      </c>
      <c r="D11257" s="217" t="s">
        <v>312</v>
      </c>
      <c r="E11257" s="124">
        <v>15900</v>
      </c>
      <c r="F11257" s="124">
        <v>15900</v>
      </c>
      <c r="G11257" s="124">
        <v>15900</v>
      </c>
      <c r="H11257" s="217">
        <v>6</v>
      </c>
      <c r="I11257" s="124">
        <v>95400</v>
      </c>
      <c r="J11257" s="238">
        <v>20000000</v>
      </c>
      <c r="K11257" s="124">
        <v>318000000000</v>
      </c>
    </row>
    <row r="11258" spans="3:11" x14ac:dyDescent="0.25">
      <c r="C11258" s="201">
        <v>45811</v>
      </c>
      <c r="D11258" s="217" t="s">
        <v>312</v>
      </c>
      <c r="E11258" s="124">
        <v>15900</v>
      </c>
      <c r="F11258" s="124">
        <v>15900</v>
      </c>
      <c r="G11258" s="124">
        <v>15900</v>
      </c>
      <c r="H11258" s="217">
        <v>19</v>
      </c>
      <c r="I11258" s="124">
        <v>302100</v>
      </c>
      <c r="J11258" s="238">
        <v>20000000</v>
      </c>
      <c r="K11258" s="124">
        <v>318000000000</v>
      </c>
    </row>
    <row r="11259" spans="3:11" x14ac:dyDescent="0.25">
      <c r="C11259" s="201">
        <v>45811</v>
      </c>
      <c r="D11259" s="217" t="s">
        <v>312</v>
      </c>
      <c r="E11259" s="124">
        <v>15900</v>
      </c>
      <c r="F11259" s="124">
        <v>15900</v>
      </c>
      <c r="G11259" s="124">
        <v>15900</v>
      </c>
      <c r="H11259" s="217">
        <v>44</v>
      </c>
      <c r="I11259" s="124">
        <v>699600</v>
      </c>
      <c r="J11259" s="238">
        <v>20000000</v>
      </c>
      <c r="K11259" s="124">
        <v>318000000000</v>
      </c>
    </row>
    <row r="11260" spans="3:11" x14ac:dyDescent="0.25">
      <c r="C11260" s="201">
        <v>45811</v>
      </c>
      <c r="D11260" s="217" t="s">
        <v>312</v>
      </c>
      <c r="E11260" s="124">
        <v>15900</v>
      </c>
      <c r="F11260" s="124">
        <v>15900</v>
      </c>
      <c r="G11260" s="124">
        <v>15900</v>
      </c>
      <c r="H11260" s="217">
        <v>6</v>
      </c>
      <c r="I11260" s="124">
        <v>95400</v>
      </c>
      <c r="J11260" s="238">
        <v>20000000</v>
      </c>
      <c r="K11260" s="124">
        <v>318000000000</v>
      </c>
    </row>
    <row r="11261" spans="3:11" x14ac:dyDescent="0.25">
      <c r="C11261" s="201">
        <v>45811</v>
      </c>
      <c r="D11261" s="217" t="s">
        <v>312</v>
      </c>
      <c r="E11261" s="124">
        <v>15900</v>
      </c>
      <c r="F11261" s="124">
        <v>15900</v>
      </c>
      <c r="G11261" s="124">
        <v>15900</v>
      </c>
      <c r="H11261" s="217">
        <v>14</v>
      </c>
      <c r="I11261" s="124">
        <v>222600</v>
      </c>
      <c r="J11261" s="238">
        <v>20000000</v>
      </c>
      <c r="K11261" s="124">
        <v>318000000000</v>
      </c>
    </row>
    <row r="11262" spans="3:11" x14ac:dyDescent="0.25">
      <c r="C11262" s="201">
        <v>45811</v>
      </c>
      <c r="D11262" s="217" t="s">
        <v>312</v>
      </c>
      <c r="E11262" s="124">
        <v>15900</v>
      </c>
      <c r="F11262" s="124">
        <v>15900</v>
      </c>
      <c r="G11262" s="124">
        <v>15900</v>
      </c>
      <c r="H11262" s="217">
        <v>2</v>
      </c>
      <c r="I11262" s="124">
        <v>31800</v>
      </c>
      <c r="J11262" s="238">
        <v>20000000</v>
      </c>
      <c r="K11262" s="124">
        <v>318000000000</v>
      </c>
    </row>
    <row r="11263" spans="3:11" x14ac:dyDescent="0.25">
      <c r="C11263" s="201">
        <v>45811</v>
      </c>
      <c r="D11263" s="217" t="s">
        <v>312</v>
      </c>
      <c r="E11263" s="124">
        <v>15900</v>
      </c>
      <c r="F11263" s="124">
        <v>15900</v>
      </c>
      <c r="G11263" s="124">
        <v>15900</v>
      </c>
      <c r="H11263" s="217">
        <v>1</v>
      </c>
      <c r="I11263" s="124">
        <v>15900</v>
      </c>
      <c r="J11263" s="238">
        <v>20000000</v>
      </c>
      <c r="K11263" s="124">
        <v>318000000000</v>
      </c>
    </row>
    <row r="11264" spans="3:11" x14ac:dyDescent="0.25">
      <c r="C11264" s="201">
        <v>45811</v>
      </c>
      <c r="D11264" s="217" t="s">
        <v>312</v>
      </c>
      <c r="E11264" s="124">
        <v>15900</v>
      </c>
      <c r="F11264" s="124">
        <v>15900</v>
      </c>
      <c r="G11264" s="124">
        <v>15900</v>
      </c>
      <c r="H11264" s="217">
        <v>3</v>
      </c>
      <c r="I11264" s="124">
        <v>47700</v>
      </c>
      <c r="J11264" s="238">
        <v>20000000</v>
      </c>
      <c r="K11264" s="124">
        <v>318000000000</v>
      </c>
    </row>
    <row r="11265" spans="3:11" x14ac:dyDescent="0.25">
      <c r="C11265" s="201">
        <v>45811</v>
      </c>
      <c r="D11265" s="217" t="s">
        <v>1155</v>
      </c>
      <c r="E11265" s="124">
        <v>22000</v>
      </c>
      <c r="F11265" s="124">
        <v>22300</v>
      </c>
      <c r="G11265" s="124">
        <v>22200</v>
      </c>
      <c r="H11265" s="217">
        <v>3</v>
      </c>
      <c r="I11265" s="124">
        <v>66000</v>
      </c>
      <c r="J11265" s="238">
        <v>2400000</v>
      </c>
      <c r="K11265" s="124">
        <v>53280000000</v>
      </c>
    </row>
    <row r="11266" spans="3:11" x14ac:dyDescent="0.25">
      <c r="C11266" s="201">
        <v>45811</v>
      </c>
      <c r="D11266" s="217" t="s">
        <v>1155</v>
      </c>
      <c r="E11266" s="124">
        <v>22000</v>
      </c>
      <c r="F11266" s="124">
        <v>22300</v>
      </c>
      <c r="G11266" s="124">
        <v>22200</v>
      </c>
      <c r="H11266" s="217">
        <v>1</v>
      </c>
      <c r="I11266" s="124">
        <v>22000</v>
      </c>
      <c r="J11266" s="238">
        <v>2400000</v>
      </c>
      <c r="K11266" s="124">
        <v>53280000000</v>
      </c>
    </row>
    <row r="11267" spans="3:11" x14ac:dyDescent="0.25">
      <c r="C11267" s="201">
        <v>45811</v>
      </c>
      <c r="D11267" s="217" t="s">
        <v>1155</v>
      </c>
      <c r="E11267" s="124">
        <v>22000</v>
      </c>
      <c r="F11267" s="124">
        <v>22300</v>
      </c>
      <c r="G11267" s="124">
        <v>22200</v>
      </c>
      <c r="H11267" s="217">
        <v>5</v>
      </c>
      <c r="I11267" s="124">
        <v>110000</v>
      </c>
      <c r="J11267" s="238">
        <v>2400000</v>
      </c>
      <c r="K11267" s="124">
        <v>53280000000</v>
      </c>
    </row>
    <row r="11268" spans="3:11" x14ac:dyDescent="0.25">
      <c r="C11268" s="201">
        <v>45811</v>
      </c>
      <c r="D11268" s="217" t="s">
        <v>1155</v>
      </c>
      <c r="E11268" s="124">
        <v>22000</v>
      </c>
      <c r="F11268" s="124">
        <v>22300</v>
      </c>
      <c r="G11268" s="124">
        <v>22200</v>
      </c>
      <c r="H11268" s="217">
        <v>2</v>
      </c>
      <c r="I11268" s="124">
        <v>44000</v>
      </c>
      <c r="J11268" s="238">
        <v>2400000</v>
      </c>
      <c r="K11268" s="124">
        <v>53280000000</v>
      </c>
    </row>
    <row r="11269" spans="3:11" x14ac:dyDescent="0.25">
      <c r="C11269" s="201">
        <v>45811</v>
      </c>
      <c r="D11269" s="217" t="s">
        <v>312</v>
      </c>
      <c r="E11269" s="124">
        <v>15800</v>
      </c>
      <c r="F11269" s="124">
        <v>15900</v>
      </c>
      <c r="G11269" s="124">
        <v>15900</v>
      </c>
      <c r="H11269" s="217">
        <v>95</v>
      </c>
      <c r="I11269" s="124">
        <v>1501000</v>
      </c>
      <c r="J11269" s="238">
        <v>20000000</v>
      </c>
      <c r="K11269" s="124">
        <v>318000000000</v>
      </c>
    </row>
    <row r="11270" spans="3:11" x14ac:dyDescent="0.25">
      <c r="C11270" s="201">
        <v>45811</v>
      </c>
      <c r="D11270" s="217" t="s">
        <v>312</v>
      </c>
      <c r="E11270" s="124">
        <v>15800</v>
      </c>
      <c r="F11270" s="124">
        <v>15900</v>
      </c>
      <c r="G11270" s="124">
        <v>15900</v>
      </c>
      <c r="H11270" s="217">
        <v>93</v>
      </c>
      <c r="I11270" s="124">
        <v>1469400</v>
      </c>
      <c r="J11270" s="238">
        <v>20000000</v>
      </c>
      <c r="K11270" s="124">
        <v>318000000000</v>
      </c>
    </row>
    <row r="11271" spans="3:11" x14ac:dyDescent="0.25">
      <c r="C11271" s="201">
        <v>45811</v>
      </c>
      <c r="D11271" s="217" t="s">
        <v>1154</v>
      </c>
      <c r="E11271" s="124">
        <v>22100</v>
      </c>
      <c r="F11271" s="124">
        <v>22300</v>
      </c>
      <c r="G11271" s="124">
        <v>22200</v>
      </c>
      <c r="H11271" s="217">
        <v>2</v>
      </c>
      <c r="I11271" s="124">
        <v>44200</v>
      </c>
      <c r="J11271" s="238">
        <v>600000</v>
      </c>
      <c r="K11271" s="124">
        <v>13320000000</v>
      </c>
    </row>
    <row r="11272" spans="3:11" x14ac:dyDescent="0.25">
      <c r="C11272" s="201">
        <v>45811</v>
      </c>
      <c r="D11272" s="217" t="s">
        <v>1154</v>
      </c>
      <c r="E11272" s="124">
        <v>22000</v>
      </c>
      <c r="F11272" s="124">
        <v>22300</v>
      </c>
      <c r="G11272" s="124">
        <v>22200</v>
      </c>
      <c r="H11272" s="217">
        <v>10</v>
      </c>
      <c r="I11272" s="124">
        <v>220000</v>
      </c>
      <c r="J11272" s="238">
        <v>600000</v>
      </c>
      <c r="K11272" s="124">
        <v>13320000000</v>
      </c>
    </row>
    <row r="11273" spans="3:11" x14ac:dyDescent="0.25">
      <c r="C11273" s="201">
        <v>45811</v>
      </c>
      <c r="D11273" s="217" t="s">
        <v>1154</v>
      </c>
      <c r="E11273" s="124">
        <v>22000</v>
      </c>
      <c r="F11273" s="124">
        <v>22300</v>
      </c>
      <c r="G11273" s="124">
        <v>22200</v>
      </c>
      <c r="H11273" s="217">
        <v>4</v>
      </c>
      <c r="I11273" s="124">
        <v>88000</v>
      </c>
      <c r="J11273" s="238">
        <v>600000</v>
      </c>
      <c r="K11273" s="124">
        <v>13320000000</v>
      </c>
    </row>
    <row r="11274" spans="3:11" x14ac:dyDescent="0.25">
      <c r="C11274" s="201">
        <v>45811</v>
      </c>
      <c r="D11274" s="217" t="s">
        <v>1154</v>
      </c>
      <c r="E11274" s="124">
        <v>22000</v>
      </c>
      <c r="F11274" s="124">
        <v>22300</v>
      </c>
      <c r="G11274" s="124">
        <v>22200</v>
      </c>
      <c r="H11274" s="217">
        <v>3</v>
      </c>
      <c r="I11274" s="124">
        <v>66000</v>
      </c>
      <c r="J11274" s="238">
        <v>600000</v>
      </c>
      <c r="K11274" s="124">
        <v>13320000000</v>
      </c>
    </row>
    <row r="11275" spans="3:11" x14ac:dyDescent="0.25">
      <c r="C11275" s="201">
        <v>45811</v>
      </c>
      <c r="D11275" s="217" t="s">
        <v>1154</v>
      </c>
      <c r="E11275" s="124">
        <v>22000</v>
      </c>
      <c r="F11275" s="124">
        <v>22300</v>
      </c>
      <c r="G11275" s="124">
        <v>22200</v>
      </c>
      <c r="H11275" s="217">
        <v>3</v>
      </c>
      <c r="I11275" s="124">
        <v>66000</v>
      </c>
      <c r="J11275" s="238">
        <v>600000</v>
      </c>
      <c r="K11275" s="124">
        <v>13320000000</v>
      </c>
    </row>
    <row r="11276" spans="3:11" x14ac:dyDescent="0.25">
      <c r="C11276" s="201">
        <v>45811</v>
      </c>
      <c r="D11276" s="217" t="s">
        <v>1154</v>
      </c>
      <c r="E11276" s="124">
        <v>22000</v>
      </c>
      <c r="F11276" s="124">
        <v>22300</v>
      </c>
      <c r="G11276" s="124">
        <v>22200</v>
      </c>
      <c r="H11276" s="217">
        <v>2</v>
      </c>
      <c r="I11276" s="124">
        <v>44000</v>
      </c>
      <c r="J11276" s="238">
        <v>600000</v>
      </c>
      <c r="K11276" s="124">
        <v>13320000000</v>
      </c>
    </row>
    <row r="11277" spans="3:11" x14ac:dyDescent="0.25">
      <c r="C11277" s="201">
        <v>45811</v>
      </c>
      <c r="D11277" s="217" t="s">
        <v>1154</v>
      </c>
      <c r="E11277" s="124">
        <v>22000</v>
      </c>
      <c r="F11277" s="124">
        <v>22300</v>
      </c>
      <c r="G11277" s="124">
        <v>22200</v>
      </c>
      <c r="H11277" s="217">
        <v>20</v>
      </c>
      <c r="I11277" s="124">
        <v>440000</v>
      </c>
      <c r="J11277" s="238">
        <v>600000</v>
      </c>
      <c r="K11277" s="124">
        <v>13320000000</v>
      </c>
    </row>
    <row r="11278" spans="3:11" x14ac:dyDescent="0.25">
      <c r="C11278" s="201">
        <v>45811</v>
      </c>
      <c r="D11278" s="217" t="s">
        <v>312</v>
      </c>
      <c r="E11278" s="124">
        <v>15900</v>
      </c>
      <c r="F11278" s="124">
        <v>15900</v>
      </c>
      <c r="G11278" s="124">
        <v>15900</v>
      </c>
      <c r="H11278" s="217">
        <v>1</v>
      </c>
      <c r="I11278" s="124">
        <v>15900</v>
      </c>
      <c r="J11278" s="238">
        <v>20000000</v>
      </c>
      <c r="K11278" s="124">
        <v>318000000000</v>
      </c>
    </row>
    <row r="11279" spans="3:11" x14ac:dyDescent="0.25">
      <c r="C11279" s="201">
        <v>45811</v>
      </c>
      <c r="D11279" s="217" t="s">
        <v>1154</v>
      </c>
      <c r="E11279" s="124">
        <v>22000</v>
      </c>
      <c r="F11279" s="124">
        <v>22300</v>
      </c>
      <c r="G11279" s="124">
        <v>22200</v>
      </c>
      <c r="H11279" s="217">
        <v>1</v>
      </c>
      <c r="I11279" s="124">
        <v>22000</v>
      </c>
      <c r="J11279" s="238">
        <v>600000</v>
      </c>
      <c r="K11279" s="124">
        <v>13320000000</v>
      </c>
    </row>
    <row r="11280" spans="3:11" x14ac:dyDescent="0.25">
      <c r="C11280" s="201">
        <v>45811</v>
      </c>
      <c r="D11280" s="217" t="s">
        <v>1154</v>
      </c>
      <c r="E11280" s="124">
        <v>22000</v>
      </c>
      <c r="F11280" s="124">
        <v>22300</v>
      </c>
      <c r="G11280" s="124">
        <v>22200</v>
      </c>
      <c r="H11280" s="217">
        <v>4</v>
      </c>
      <c r="I11280" s="124">
        <v>88000</v>
      </c>
      <c r="J11280" s="238">
        <v>600000</v>
      </c>
      <c r="K11280" s="124">
        <v>13320000000</v>
      </c>
    </row>
    <row r="11281" spans="3:11" x14ac:dyDescent="0.25">
      <c r="C11281" s="201">
        <v>45811</v>
      </c>
      <c r="D11281" s="217" t="s">
        <v>1154</v>
      </c>
      <c r="E11281" s="124">
        <v>22000</v>
      </c>
      <c r="F11281" s="124">
        <v>22300</v>
      </c>
      <c r="G11281" s="124">
        <v>22200</v>
      </c>
      <c r="H11281" s="217">
        <v>2</v>
      </c>
      <c r="I11281" s="124">
        <v>44000</v>
      </c>
      <c r="J11281" s="238">
        <v>600000</v>
      </c>
      <c r="K11281" s="124">
        <v>13320000000</v>
      </c>
    </row>
    <row r="11282" spans="3:11" x14ac:dyDescent="0.25">
      <c r="C11282" s="201">
        <v>45811</v>
      </c>
      <c r="D11282" s="217" t="s">
        <v>312</v>
      </c>
      <c r="E11282" s="124">
        <v>15900</v>
      </c>
      <c r="F11282" s="124">
        <v>15900</v>
      </c>
      <c r="G11282" s="124">
        <v>15900</v>
      </c>
      <c r="H11282" s="217">
        <v>5</v>
      </c>
      <c r="I11282" s="124">
        <v>79500</v>
      </c>
      <c r="J11282" s="238">
        <v>20000000</v>
      </c>
      <c r="K11282" s="124">
        <v>318000000000</v>
      </c>
    </row>
    <row r="11283" spans="3:11" x14ac:dyDescent="0.25">
      <c r="C11283" s="201">
        <v>45811</v>
      </c>
      <c r="D11283" s="217" t="s">
        <v>1155</v>
      </c>
      <c r="E11283" s="124">
        <v>22000</v>
      </c>
      <c r="F11283" s="124">
        <v>22300</v>
      </c>
      <c r="G11283" s="124">
        <v>22200</v>
      </c>
      <c r="H11283" s="217">
        <v>1</v>
      </c>
      <c r="I11283" s="124">
        <v>22000</v>
      </c>
      <c r="J11283" s="238">
        <v>2400000</v>
      </c>
      <c r="K11283" s="124">
        <v>53280000000</v>
      </c>
    </row>
    <row r="11284" spans="3:11" x14ac:dyDescent="0.25">
      <c r="C11284" s="201">
        <v>45811</v>
      </c>
      <c r="D11284" s="217" t="s">
        <v>312</v>
      </c>
      <c r="E11284" s="124">
        <v>15900</v>
      </c>
      <c r="F11284" s="124">
        <v>15900</v>
      </c>
      <c r="G11284" s="124">
        <v>15900</v>
      </c>
      <c r="H11284" s="217">
        <v>1</v>
      </c>
      <c r="I11284" s="124">
        <v>15900</v>
      </c>
      <c r="J11284" s="238">
        <v>20000000</v>
      </c>
      <c r="K11284" s="124">
        <v>318000000000</v>
      </c>
    </row>
    <row r="11285" spans="3:11" x14ac:dyDescent="0.25">
      <c r="C11285" s="201">
        <v>45811</v>
      </c>
      <c r="D11285" s="217" t="s">
        <v>1154</v>
      </c>
      <c r="E11285" s="124">
        <v>22000</v>
      </c>
      <c r="F11285" s="124">
        <v>22300</v>
      </c>
      <c r="G11285" s="124">
        <v>22200</v>
      </c>
      <c r="H11285" s="217">
        <v>20</v>
      </c>
      <c r="I11285" s="124">
        <v>440000</v>
      </c>
      <c r="J11285" s="238">
        <v>600000</v>
      </c>
      <c r="K11285" s="124">
        <v>13320000000</v>
      </c>
    </row>
    <row r="11286" spans="3:11" x14ac:dyDescent="0.25">
      <c r="C11286" s="201">
        <v>45811</v>
      </c>
      <c r="D11286" s="217" t="s">
        <v>312</v>
      </c>
      <c r="E11286" s="124">
        <v>15900</v>
      </c>
      <c r="F11286" s="124">
        <v>15900</v>
      </c>
      <c r="G11286" s="124">
        <v>15900</v>
      </c>
      <c r="H11286" s="217">
        <v>20</v>
      </c>
      <c r="I11286" s="124">
        <v>318000</v>
      </c>
      <c r="J11286" s="238">
        <v>20000000</v>
      </c>
      <c r="K11286" s="124">
        <v>318000000000</v>
      </c>
    </row>
    <row r="11287" spans="3:11" x14ac:dyDescent="0.25">
      <c r="C11287" s="201">
        <v>45811</v>
      </c>
      <c r="D11287" s="217" t="s">
        <v>1154</v>
      </c>
      <c r="E11287" s="124">
        <v>22000</v>
      </c>
      <c r="F11287" s="124">
        <v>22300</v>
      </c>
      <c r="G11287" s="124">
        <v>22200</v>
      </c>
      <c r="H11287" s="217">
        <v>4</v>
      </c>
      <c r="I11287" s="124">
        <v>88000</v>
      </c>
      <c r="J11287" s="238">
        <v>600000</v>
      </c>
      <c r="K11287" s="124">
        <v>13320000000</v>
      </c>
    </row>
    <row r="11288" spans="3:11" x14ac:dyDescent="0.25">
      <c r="C11288" s="201">
        <v>45811</v>
      </c>
      <c r="D11288" s="217" t="s">
        <v>1154</v>
      </c>
      <c r="E11288" s="124">
        <v>22300</v>
      </c>
      <c r="F11288" s="124">
        <v>22300</v>
      </c>
      <c r="G11288" s="124">
        <v>22200</v>
      </c>
      <c r="H11288" s="217">
        <v>2</v>
      </c>
      <c r="I11288" s="124">
        <v>44600</v>
      </c>
      <c r="J11288" s="238">
        <v>600000</v>
      </c>
      <c r="K11288" s="124">
        <v>13320000000</v>
      </c>
    </row>
    <row r="11289" spans="3:11" x14ac:dyDescent="0.25">
      <c r="C11289" s="201">
        <v>45811</v>
      </c>
      <c r="D11289" s="217" t="s">
        <v>312</v>
      </c>
      <c r="E11289" s="124">
        <v>15900</v>
      </c>
      <c r="F11289" s="124">
        <v>15900</v>
      </c>
      <c r="G11289" s="124">
        <v>15900</v>
      </c>
      <c r="H11289" s="217">
        <v>2</v>
      </c>
      <c r="I11289" s="124">
        <v>31800</v>
      </c>
      <c r="J11289" s="238">
        <v>20000000</v>
      </c>
      <c r="K11289" s="124">
        <v>318000000000</v>
      </c>
    </row>
    <row r="11290" spans="3:11" x14ac:dyDescent="0.25">
      <c r="C11290" s="201">
        <v>45811</v>
      </c>
      <c r="D11290" s="217" t="s">
        <v>1155</v>
      </c>
      <c r="E11290" s="124">
        <v>22000</v>
      </c>
      <c r="F11290" s="124">
        <v>22300</v>
      </c>
      <c r="G11290" s="124">
        <v>22200</v>
      </c>
      <c r="H11290" s="217">
        <v>2</v>
      </c>
      <c r="I11290" s="124">
        <v>44000</v>
      </c>
      <c r="J11290" s="238">
        <v>2400000</v>
      </c>
      <c r="K11290" s="124">
        <v>53280000000</v>
      </c>
    </row>
    <row r="11291" spans="3:11" x14ac:dyDescent="0.25">
      <c r="C11291" s="201">
        <v>45811</v>
      </c>
      <c r="D11291" s="217" t="s">
        <v>1154</v>
      </c>
      <c r="E11291" s="124">
        <v>22300</v>
      </c>
      <c r="F11291" s="124">
        <v>22300</v>
      </c>
      <c r="G11291" s="124">
        <v>22200</v>
      </c>
      <c r="H11291" s="217">
        <v>9</v>
      </c>
      <c r="I11291" s="124">
        <v>200700</v>
      </c>
      <c r="J11291" s="238">
        <v>600000</v>
      </c>
      <c r="K11291" s="124">
        <v>13320000000</v>
      </c>
    </row>
    <row r="11292" spans="3:11" x14ac:dyDescent="0.25">
      <c r="C11292" s="201">
        <v>45811</v>
      </c>
      <c r="D11292" s="217" t="s">
        <v>310</v>
      </c>
      <c r="E11292" s="124">
        <v>72000</v>
      </c>
      <c r="F11292" s="124">
        <v>72000</v>
      </c>
      <c r="G11292" s="124">
        <v>72000</v>
      </c>
      <c r="H11292" s="217">
        <v>1</v>
      </c>
      <c r="I11292" s="124">
        <v>72000</v>
      </c>
      <c r="J11292" s="238">
        <v>19450000</v>
      </c>
      <c r="K11292" s="124">
        <v>1400400000000</v>
      </c>
    </row>
    <row r="11293" spans="3:11" x14ac:dyDescent="0.25">
      <c r="C11293" s="201">
        <v>45811</v>
      </c>
      <c r="D11293" s="217" t="s">
        <v>312</v>
      </c>
      <c r="E11293" s="124">
        <v>15900</v>
      </c>
      <c r="F11293" s="124">
        <v>15900</v>
      </c>
      <c r="G11293" s="124">
        <v>15900</v>
      </c>
      <c r="H11293" s="217">
        <v>3</v>
      </c>
      <c r="I11293" s="124">
        <v>47700</v>
      </c>
      <c r="J11293" s="238">
        <v>20000000</v>
      </c>
      <c r="K11293" s="124">
        <v>318000000000</v>
      </c>
    </row>
    <row r="11294" spans="3:11" x14ac:dyDescent="0.25">
      <c r="C11294" s="201">
        <v>45811</v>
      </c>
      <c r="D11294" s="217" t="s">
        <v>1154</v>
      </c>
      <c r="E11294" s="124">
        <v>22300</v>
      </c>
      <c r="F11294" s="124">
        <v>22300</v>
      </c>
      <c r="G11294" s="124">
        <v>22200</v>
      </c>
      <c r="H11294" s="217">
        <v>2</v>
      </c>
      <c r="I11294" s="124">
        <v>44600</v>
      </c>
      <c r="J11294" s="238">
        <v>600000</v>
      </c>
      <c r="K11294" s="124">
        <v>13320000000</v>
      </c>
    </row>
    <row r="11295" spans="3:11" x14ac:dyDescent="0.25">
      <c r="C11295" s="201">
        <v>45811</v>
      </c>
      <c r="D11295" s="217" t="s">
        <v>310</v>
      </c>
      <c r="E11295" s="124">
        <v>72000</v>
      </c>
      <c r="F11295" s="124">
        <v>72000</v>
      </c>
      <c r="G11295" s="124">
        <v>72000</v>
      </c>
      <c r="H11295" s="217">
        <v>97</v>
      </c>
      <c r="I11295" s="124">
        <v>6984000</v>
      </c>
      <c r="J11295" s="238">
        <v>19450000</v>
      </c>
      <c r="K11295" s="124">
        <v>1400400000000</v>
      </c>
    </row>
    <row r="11296" spans="3:11" x14ac:dyDescent="0.25">
      <c r="C11296" s="201">
        <v>45811</v>
      </c>
      <c r="D11296" s="217" t="s">
        <v>310</v>
      </c>
      <c r="E11296" s="124">
        <v>72000</v>
      </c>
      <c r="F11296" s="124">
        <v>72000</v>
      </c>
      <c r="G11296" s="124">
        <v>72000</v>
      </c>
      <c r="H11296" s="217">
        <v>1</v>
      </c>
      <c r="I11296" s="124">
        <v>72000</v>
      </c>
      <c r="J11296" s="238">
        <v>19450000</v>
      </c>
      <c r="K11296" s="124">
        <v>1400400000000</v>
      </c>
    </row>
    <row r="11297" spans="3:11" x14ac:dyDescent="0.25">
      <c r="C11297" s="201">
        <v>45811</v>
      </c>
      <c r="D11297" s="217" t="s">
        <v>312</v>
      </c>
      <c r="E11297" s="124">
        <v>15900</v>
      </c>
      <c r="F11297" s="124">
        <v>15900</v>
      </c>
      <c r="G11297" s="124">
        <v>15900</v>
      </c>
      <c r="H11297" s="217">
        <v>2</v>
      </c>
      <c r="I11297" s="124">
        <v>31800</v>
      </c>
      <c r="J11297" s="238">
        <v>20000000</v>
      </c>
      <c r="K11297" s="124">
        <v>318000000000</v>
      </c>
    </row>
    <row r="11298" spans="3:11" x14ac:dyDescent="0.25">
      <c r="C11298" s="201">
        <v>45811</v>
      </c>
      <c r="D11298" s="217" t="s">
        <v>312</v>
      </c>
      <c r="E11298" s="124">
        <v>15850</v>
      </c>
      <c r="F11298" s="124">
        <v>15900</v>
      </c>
      <c r="G11298" s="124">
        <v>15900</v>
      </c>
      <c r="H11298" s="217">
        <v>2</v>
      </c>
      <c r="I11298" s="124">
        <v>31700</v>
      </c>
      <c r="J11298" s="238">
        <v>20000000</v>
      </c>
      <c r="K11298" s="124">
        <v>318000000000</v>
      </c>
    </row>
    <row r="11299" spans="3:11" x14ac:dyDescent="0.25">
      <c r="C11299" s="201">
        <v>45811</v>
      </c>
      <c r="D11299" s="217" t="s">
        <v>1155</v>
      </c>
      <c r="E11299" s="124">
        <v>22000</v>
      </c>
      <c r="F11299" s="124">
        <v>22300</v>
      </c>
      <c r="G11299" s="124">
        <v>22200</v>
      </c>
      <c r="H11299" s="217">
        <v>2</v>
      </c>
      <c r="I11299" s="124">
        <v>44000</v>
      </c>
      <c r="J11299" s="238">
        <v>2400000</v>
      </c>
      <c r="K11299" s="124">
        <v>53280000000</v>
      </c>
    </row>
    <row r="11300" spans="3:11" x14ac:dyDescent="0.25">
      <c r="C11300" s="201">
        <v>45811</v>
      </c>
      <c r="D11300" s="217" t="s">
        <v>1155</v>
      </c>
      <c r="E11300" s="124">
        <v>22000</v>
      </c>
      <c r="F11300" s="124">
        <v>22300</v>
      </c>
      <c r="G11300" s="124">
        <v>22200</v>
      </c>
      <c r="H11300" s="217">
        <v>7</v>
      </c>
      <c r="I11300" s="124">
        <v>154000</v>
      </c>
      <c r="J11300" s="238">
        <v>2400000</v>
      </c>
      <c r="K11300" s="124">
        <v>53280000000</v>
      </c>
    </row>
    <row r="11301" spans="3:11" x14ac:dyDescent="0.25">
      <c r="C11301" s="201">
        <v>45811</v>
      </c>
      <c r="D11301" s="217" t="s">
        <v>312</v>
      </c>
      <c r="E11301" s="124">
        <v>15800</v>
      </c>
      <c r="F11301" s="124">
        <v>15900</v>
      </c>
      <c r="G11301" s="124">
        <v>15900</v>
      </c>
      <c r="H11301" s="217">
        <v>1</v>
      </c>
      <c r="I11301" s="124">
        <v>15800</v>
      </c>
      <c r="J11301" s="238">
        <v>20000000</v>
      </c>
      <c r="K11301" s="124">
        <v>318000000000</v>
      </c>
    </row>
    <row r="11302" spans="3:11" x14ac:dyDescent="0.25">
      <c r="C11302" s="201">
        <v>45811</v>
      </c>
      <c r="D11302" s="217" t="s">
        <v>1155</v>
      </c>
      <c r="E11302" s="124">
        <v>22000</v>
      </c>
      <c r="F11302" s="124">
        <v>22300</v>
      </c>
      <c r="G11302" s="124">
        <v>22200</v>
      </c>
      <c r="H11302" s="217">
        <v>1</v>
      </c>
      <c r="I11302" s="124">
        <v>22000</v>
      </c>
      <c r="J11302" s="238">
        <v>2400000</v>
      </c>
      <c r="K11302" s="124">
        <v>53280000000</v>
      </c>
    </row>
    <row r="11303" spans="3:11" x14ac:dyDescent="0.25">
      <c r="C11303" s="201">
        <v>45811</v>
      </c>
      <c r="D11303" s="217" t="s">
        <v>1154</v>
      </c>
      <c r="E11303" s="124">
        <v>22300</v>
      </c>
      <c r="F11303" s="124">
        <v>22300</v>
      </c>
      <c r="G11303" s="124">
        <v>22200</v>
      </c>
      <c r="H11303" s="217">
        <v>1</v>
      </c>
      <c r="I11303" s="124">
        <v>22300</v>
      </c>
      <c r="J11303" s="238">
        <v>600000</v>
      </c>
      <c r="K11303" s="124">
        <v>13320000000</v>
      </c>
    </row>
    <row r="11304" spans="3:11" x14ac:dyDescent="0.25">
      <c r="C11304" s="201">
        <v>45811</v>
      </c>
      <c r="D11304" s="217" t="s">
        <v>1154</v>
      </c>
      <c r="E11304" s="124">
        <v>22200</v>
      </c>
      <c r="F11304" s="124">
        <v>22300</v>
      </c>
      <c r="G11304" s="124">
        <v>22200</v>
      </c>
      <c r="H11304" s="217">
        <v>1</v>
      </c>
      <c r="I11304" s="124">
        <v>22200</v>
      </c>
      <c r="J11304" s="238">
        <v>600000</v>
      </c>
      <c r="K11304" s="124">
        <v>13320000000</v>
      </c>
    </row>
    <row r="11305" spans="3:11" x14ac:dyDescent="0.25">
      <c r="C11305" s="201">
        <v>45811</v>
      </c>
      <c r="D11305" s="217" t="s">
        <v>312</v>
      </c>
      <c r="E11305" s="124">
        <v>15900</v>
      </c>
      <c r="F11305" s="124">
        <v>15900</v>
      </c>
      <c r="G11305" s="124">
        <v>15900</v>
      </c>
      <c r="H11305" s="217">
        <v>10</v>
      </c>
      <c r="I11305" s="124">
        <v>159000</v>
      </c>
      <c r="J11305" s="238">
        <v>20000000</v>
      </c>
      <c r="K11305" s="124">
        <v>318000000000</v>
      </c>
    </row>
    <row r="11306" spans="3:11" x14ac:dyDescent="0.25">
      <c r="C11306" s="201">
        <v>45811</v>
      </c>
      <c r="D11306" s="217" t="s">
        <v>312</v>
      </c>
      <c r="E11306" s="124">
        <v>15900</v>
      </c>
      <c r="F11306" s="124">
        <v>15900</v>
      </c>
      <c r="G11306" s="124">
        <v>15900</v>
      </c>
      <c r="H11306" s="217">
        <v>2</v>
      </c>
      <c r="I11306" s="124">
        <v>31800</v>
      </c>
      <c r="J11306" s="238">
        <v>20000000</v>
      </c>
      <c r="K11306" s="124">
        <v>318000000000</v>
      </c>
    </row>
    <row r="11307" spans="3:11" x14ac:dyDescent="0.25">
      <c r="C11307" s="201">
        <v>45811</v>
      </c>
      <c r="D11307" s="217" t="s">
        <v>1155</v>
      </c>
      <c r="E11307" s="124">
        <v>22000</v>
      </c>
      <c r="F11307" s="124">
        <v>22300</v>
      </c>
      <c r="G11307" s="124">
        <v>22200</v>
      </c>
      <c r="H11307" s="217">
        <v>2</v>
      </c>
      <c r="I11307" s="124">
        <v>44000</v>
      </c>
      <c r="J11307" s="238">
        <v>2400000</v>
      </c>
      <c r="K11307" s="124">
        <v>53280000000</v>
      </c>
    </row>
    <row r="11308" spans="3:11" x14ac:dyDescent="0.25">
      <c r="C11308" s="201">
        <v>45811</v>
      </c>
      <c r="D11308" s="217" t="s">
        <v>312</v>
      </c>
      <c r="E11308" s="124">
        <v>15900</v>
      </c>
      <c r="F11308" s="124">
        <v>15900</v>
      </c>
      <c r="G11308" s="124">
        <v>15900</v>
      </c>
      <c r="H11308" s="217">
        <v>4</v>
      </c>
      <c r="I11308" s="124">
        <v>63600</v>
      </c>
      <c r="J11308" s="238">
        <v>20000000</v>
      </c>
      <c r="K11308" s="124">
        <v>318000000000</v>
      </c>
    </row>
    <row r="11309" spans="3:11" x14ac:dyDescent="0.25">
      <c r="C11309" s="201">
        <v>45811</v>
      </c>
      <c r="D11309" s="217" t="s">
        <v>312</v>
      </c>
      <c r="E11309" s="124">
        <v>15900</v>
      </c>
      <c r="F11309" s="124">
        <v>15900</v>
      </c>
      <c r="G11309" s="124">
        <v>15900</v>
      </c>
      <c r="H11309" s="217">
        <v>23</v>
      </c>
      <c r="I11309" s="124">
        <v>365700</v>
      </c>
      <c r="J11309" s="238">
        <v>20000000</v>
      </c>
      <c r="K11309" s="124">
        <v>318000000000</v>
      </c>
    </row>
    <row r="11310" spans="3:11" x14ac:dyDescent="0.25">
      <c r="C11310" s="201">
        <v>45811</v>
      </c>
      <c r="D11310" s="217" t="s">
        <v>312</v>
      </c>
      <c r="E11310" s="124">
        <v>15900</v>
      </c>
      <c r="F11310" s="124">
        <v>15900</v>
      </c>
      <c r="G11310" s="124">
        <v>15900</v>
      </c>
      <c r="H11310" s="217">
        <v>1</v>
      </c>
      <c r="I11310" s="124">
        <v>15900</v>
      </c>
      <c r="J11310" s="238">
        <v>20000000</v>
      </c>
      <c r="K11310" s="124">
        <v>318000000000</v>
      </c>
    </row>
    <row r="11311" spans="3:11" x14ac:dyDescent="0.25">
      <c r="C11311" s="201">
        <v>45811</v>
      </c>
      <c r="D11311" s="217" t="s">
        <v>312</v>
      </c>
      <c r="E11311" s="124">
        <v>15900</v>
      </c>
      <c r="F11311" s="124">
        <v>15900</v>
      </c>
      <c r="G11311" s="124">
        <v>15900</v>
      </c>
      <c r="H11311" s="217">
        <v>1</v>
      </c>
      <c r="I11311" s="124">
        <v>15900</v>
      </c>
      <c r="J11311" s="238">
        <v>20000000</v>
      </c>
      <c r="K11311" s="124">
        <v>318000000000</v>
      </c>
    </row>
    <row r="11312" spans="3:11" x14ac:dyDescent="0.25">
      <c r="C11312" s="201">
        <v>45811</v>
      </c>
      <c r="D11312" s="217" t="s">
        <v>1155</v>
      </c>
      <c r="E11312" s="124">
        <v>22000</v>
      </c>
      <c r="F11312" s="124">
        <v>22300</v>
      </c>
      <c r="G11312" s="124">
        <v>22200</v>
      </c>
      <c r="H11312" s="217">
        <v>3</v>
      </c>
      <c r="I11312" s="124">
        <v>66000</v>
      </c>
      <c r="J11312" s="238">
        <v>2400000</v>
      </c>
      <c r="K11312" s="124">
        <v>53280000000</v>
      </c>
    </row>
    <row r="11313" spans="3:11" x14ac:dyDescent="0.25">
      <c r="C11313" s="201">
        <v>45811</v>
      </c>
      <c r="D11313" s="217" t="s">
        <v>1154</v>
      </c>
      <c r="E11313" s="124">
        <v>22200</v>
      </c>
      <c r="F11313" s="124">
        <v>22300</v>
      </c>
      <c r="G11313" s="124">
        <v>22200</v>
      </c>
      <c r="H11313" s="217">
        <v>2</v>
      </c>
      <c r="I11313" s="124">
        <v>44400</v>
      </c>
      <c r="J11313" s="238">
        <v>600000</v>
      </c>
      <c r="K11313" s="124">
        <v>13320000000</v>
      </c>
    </row>
    <row r="11314" spans="3:11" x14ac:dyDescent="0.25">
      <c r="C11314" s="201">
        <v>45812</v>
      </c>
      <c r="D11314" s="217" t="s">
        <v>310</v>
      </c>
      <c r="E11314" s="124">
        <v>75000</v>
      </c>
      <c r="F11314" s="124">
        <v>72000</v>
      </c>
      <c r="G11314" s="124">
        <v>74500</v>
      </c>
      <c r="H11314" s="217">
        <v>2</v>
      </c>
      <c r="I11314" s="124">
        <v>150000</v>
      </c>
      <c r="J11314" s="238">
        <v>19450000</v>
      </c>
      <c r="K11314" s="124">
        <v>1449025000000</v>
      </c>
    </row>
    <row r="11315" spans="3:11" x14ac:dyDescent="0.25">
      <c r="C11315" s="201">
        <v>45812</v>
      </c>
      <c r="D11315" s="217" t="s">
        <v>1154</v>
      </c>
      <c r="E11315" s="124">
        <v>22200</v>
      </c>
      <c r="F11315" s="124">
        <v>22200</v>
      </c>
      <c r="G11315" s="124">
        <v>22000</v>
      </c>
      <c r="H11315" s="217">
        <v>1</v>
      </c>
      <c r="I11315" s="124">
        <v>22200</v>
      </c>
      <c r="J11315" s="238">
        <v>600000</v>
      </c>
      <c r="K11315" s="124">
        <v>13200000000</v>
      </c>
    </row>
    <row r="11316" spans="3:11" x14ac:dyDescent="0.25">
      <c r="C11316" s="201">
        <v>45812</v>
      </c>
      <c r="D11316" s="217" t="s">
        <v>1154</v>
      </c>
      <c r="E11316" s="124">
        <v>22200</v>
      </c>
      <c r="F11316" s="124">
        <v>22200</v>
      </c>
      <c r="G11316" s="124">
        <v>22000</v>
      </c>
      <c r="H11316" s="217">
        <v>1</v>
      </c>
      <c r="I11316" s="124">
        <v>22200</v>
      </c>
      <c r="J11316" s="238">
        <v>600000</v>
      </c>
      <c r="K11316" s="124">
        <v>13200000000</v>
      </c>
    </row>
    <row r="11317" spans="3:11" x14ac:dyDescent="0.25">
      <c r="C11317" s="201">
        <v>45812</v>
      </c>
      <c r="D11317" s="217" t="s">
        <v>1154</v>
      </c>
      <c r="E11317" s="124">
        <v>22200</v>
      </c>
      <c r="F11317" s="124">
        <v>22200</v>
      </c>
      <c r="G11317" s="124">
        <v>22000</v>
      </c>
      <c r="H11317" s="217">
        <v>1</v>
      </c>
      <c r="I11317" s="124">
        <v>22200</v>
      </c>
      <c r="J11317" s="238">
        <v>600000</v>
      </c>
      <c r="K11317" s="124">
        <v>13200000000</v>
      </c>
    </row>
    <row r="11318" spans="3:11" x14ac:dyDescent="0.25">
      <c r="C11318" s="201">
        <v>45812</v>
      </c>
      <c r="D11318" s="217" t="s">
        <v>1154</v>
      </c>
      <c r="E11318" s="124">
        <v>22200</v>
      </c>
      <c r="F11318" s="124">
        <v>22200</v>
      </c>
      <c r="G11318" s="124">
        <v>22000</v>
      </c>
      <c r="H11318" s="217">
        <v>1</v>
      </c>
      <c r="I11318" s="124">
        <v>22200</v>
      </c>
      <c r="J11318" s="238">
        <v>600000</v>
      </c>
      <c r="K11318" s="124">
        <v>13200000000</v>
      </c>
    </row>
    <row r="11319" spans="3:11" x14ac:dyDescent="0.25">
      <c r="C11319" s="201">
        <v>45812</v>
      </c>
      <c r="D11319" s="217" t="s">
        <v>312</v>
      </c>
      <c r="E11319" s="124">
        <v>15900</v>
      </c>
      <c r="F11319" s="124">
        <v>15900</v>
      </c>
      <c r="G11319" s="124">
        <v>15800</v>
      </c>
      <c r="H11319" s="217">
        <v>1</v>
      </c>
      <c r="I11319" s="124">
        <v>15900</v>
      </c>
      <c r="J11319" s="238">
        <v>20000000</v>
      </c>
      <c r="K11319" s="124">
        <v>316000000000</v>
      </c>
    </row>
    <row r="11320" spans="3:11" x14ac:dyDescent="0.25">
      <c r="C11320" s="201">
        <v>45812</v>
      </c>
      <c r="D11320" s="217" t="s">
        <v>312</v>
      </c>
      <c r="E11320" s="124">
        <v>15900</v>
      </c>
      <c r="F11320" s="124">
        <v>15900</v>
      </c>
      <c r="G11320" s="124">
        <v>15800</v>
      </c>
      <c r="H11320" s="217">
        <v>19</v>
      </c>
      <c r="I11320" s="124">
        <v>302100</v>
      </c>
      <c r="J11320" s="238">
        <v>20000000</v>
      </c>
      <c r="K11320" s="124">
        <v>316000000000</v>
      </c>
    </row>
    <row r="11321" spans="3:11" x14ac:dyDescent="0.25">
      <c r="C11321" s="201">
        <v>45812</v>
      </c>
      <c r="D11321" s="217" t="s">
        <v>312</v>
      </c>
      <c r="E11321" s="124">
        <v>15900</v>
      </c>
      <c r="F11321" s="124">
        <v>15900</v>
      </c>
      <c r="G11321" s="124">
        <v>15800</v>
      </c>
      <c r="H11321" s="217">
        <v>5</v>
      </c>
      <c r="I11321" s="124">
        <v>79500</v>
      </c>
      <c r="J11321" s="238">
        <v>20000000</v>
      </c>
      <c r="K11321" s="124">
        <v>316000000000</v>
      </c>
    </row>
    <row r="11322" spans="3:11" x14ac:dyDescent="0.25">
      <c r="C11322" s="201">
        <v>45812</v>
      </c>
      <c r="D11322" s="217" t="s">
        <v>312</v>
      </c>
      <c r="E11322" s="124">
        <v>15900</v>
      </c>
      <c r="F11322" s="124">
        <v>15900</v>
      </c>
      <c r="G11322" s="124">
        <v>15800</v>
      </c>
      <c r="H11322" s="217">
        <v>1</v>
      </c>
      <c r="I11322" s="124">
        <v>15900</v>
      </c>
      <c r="J11322" s="238">
        <v>20000000</v>
      </c>
      <c r="K11322" s="124">
        <v>316000000000</v>
      </c>
    </row>
    <row r="11323" spans="3:11" x14ac:dyDescent="0.25">
      <c r="C11323" s="201">
        <v>45812</v>
      </c>
      <c r="D11323" s="217" t="s">
        <v>1155</v>
      </c>
      <c r="E11323" s="124">
        <v>22000</v>
      </c>
      <c r="F11323" s="124">
        <v>22200</v>
      </c>
      <c r="G11323" s="124">
        <v>21995</v>
      </c>
      <c r="H11323" s="217">
        <v>1</v>
      </c>
      <c r="I11323" s="124">
        <v>22000</v>
      </c>
      <c r="J11323" s="238">
        <v>2400000</v>
      </c>
      <c r="K11323" s="124">
        <v>52788000000</v>
      </c>
    </row>
    <row r="11324" spans="3:11" x14ac:dyDescent="0.25">
      <c r="C11324" s="201">
        <v>45812</v>
      </c>
      <c r="D11324" s="217" t="s">
        <v>1155</v>
      </c>
      <c r="E11324" s="124">
        <v>22000</v>
      </c>
      <c r="F11324" s="124">
        <v>22200</v>
      </c>
      <c r="G11324" s="124">
        <v>21995</v>
      </c>
      <c r="H11324" s="217">
        <v>5</v>
      </c>
      <c r="I11324" s="124">
        <v>110000</v>
      </c>
      <c r="J11324" s="238">
        <v>2400000</v>
      </c>
      <c r="K11324" s="124">
        <v>52788000000</v>
      </c>
    </row>
    <row r="11325" spans="3:11" x14ac:dyDescent="0.25">
      <c r="C11325" s="201">
        <v>45812</v>
      </c>
      <c r="D11325" s="217" t="s">
        <v>1154</v>
      </c>
      <c r="E11325" s="124">
        <v>22200</v>
      </c>
      <c r="F11325" s="124">
        <v>22200</v>
      </c>
      <c r="G11325" s="124">
        <v>22000</v>
      </c>
      <c r="H11325" s="217">
        <v>1</v>
      </c>
      <c r="I11325" s="124">
        <v>22200</v>
      </c>
      <c r="J11325" s="238">
        <v>600000</v>
      </c>
      <c r="K11325" s="124">
        <v>13200000000</v>
      </c>
    </row>
    <row r="11326" spans="3:11" x14ac:dyDescent="0.25">
      <c r="C11326" s="201">
        <v>45812</v>
      </c>
      <c r="D11326" s="217" t="s">
        <v>310</v>
      </c>
      <c r="E11326" s="124">
        <v>75000</v>
      </c>
      <c r="F11326" s="124">
        <v>72000</v>
      </c>
      <c r="G11326" s="124">
        <v>74500</v>
      </c>
      <c r="H11326" s="217">
        <v>7</v>
      </c>
      <c r="I11326" s="124">
        <v>525000</v>
      </c>
      <c r="J11326" s="238">
        <v>19450000</v>
      </c>
      <c r="K11326" s="124">
        <v>1449025000000</v>
      </c>
    </row>
    <row r="11327" spans="3:11" x14ac:dyDescent="0.25">
      <c r="C11327" s="201">
        <v>45812</v>
      </c>
      <c r="D11327" s="217" t="s">
        <v>1155</v>
      </c>
      <c r="E11327" s="124">
        <v>22000</v>
      </c>
      <c r="F11327" s="124">
        <v>22200</v>
      </c>
      <c r="G11327" s="124">
        <v>21995</v>
      </c>
      <c r="H11327" s="217">
        <v>10</v>
      </c>
      <c r="I11327" s="124">
        <v>220000</v>
      </c>
      <c r="J11327" s="238">
        <v>2400000</v>
      </c>
      <c r="K11327" s="124">
        <v>52788000000</v>
      </c>
    </row>
    <row r="11328" spans="3:11" x14ac:dyDescent="0.25">
      <c r="C11328" s="201">
        <v>45812</v>
      </c>
      <c r="D11328" s="217" t="s">
        <v>312</v>
      </c>
      <c r="E11328" s="124">
        <v>15900</v>
      </c>
      <c r="F11328" s="124">
        <v>15900</v>
      </c>
      <c r="G11328" s="124">
        <v>15800</v>
      </c>
      <c r="H11328" s="217">
        <v>20</v>
      </c>
      <c r="I11328" s="124">
        <v>318000</v>
      </c>
      <c r="J11328" s="238">
        <v>20000000</v>
      </c>
      <c r="K11328" s="124">
        <v>316000000000</v>
      </c>
    </row>
    <row r="11329" spans="3:11" x14ac:dyDescent="0.25">
      <c r="C11329" s="201">
        <v>45812</v>
      </c>
      <c r="D11329" s="217" t="s">
        <v>310</v>
      </c>
      <c r="E11329" s="124">
        <v>75000</v>
      </c>
      <c r="F11329" s="124">
        <v>72000</v>
      </c>
      <c r="G11329" s="124">
        <v>74500</v>
      </c>
      <c r="H11329" s="217">
        <v>8</v>
      </c>
      <c r="I11329" s="124">
        <v>600000</v>
      </c>
      <c r="J11329" s="238">
        <v>19450000</v>
      </c>
      <c r="K11329" s="124">
        <v>1449025000000</v>
      </c>
    </row>
    <row r="11330" spans="3:11" x14ac:dyDescent="0.25">
      <c r="C11330" s="201">
        <v>45812</v>
      </c>
      <c r="D11330" s="217" t="s">
        <v>312</v>
      </c>
      <c r="E11330" s="124">
        <v>15900</v>
      </c>
      <c r="F11330" s="124">
        <v>15900</v>
      </c>
      <c r="G11330" s="124">
        <v>15800</v>
      </c>
      <c r="H11330" s="217">
        <v>20</v>
      </c>
      <c r="I11330" s="124">
        <v>318000</v>
      </c>
      <c r="J11330" s="238">
        <v>20000000</v>
      </c>
      <c r="K11330" s="124">
        <v>316000000000</v>
      </c>
    </row>
    <row r="11331" spans="3:11" x14ac:dyDescent="0.25">
      <c r="C11331" s="201">
        <v>45812</v>
      </c>
      <c r="D11331" s="217" t="s">
        <v>310</v>
      </c>
      <c r="E11331" s="124">
        <v>75000</v>
      </c>
      <c r="F11331" s="124">
        <v>72000</v>
      </c>
      <c r="G11331" s="124">
        <v>74500</v>
      </c>
      <c r="H11331" s="217">
        <v>1</v>
      </c>
      <c r="I11331" s="124">
        <v>75000</v>
      </c>
      <c r="J11331" s="238">
        <v>19450000</v>
      </c>
      <c r="K11331" s="124">
        <v>1449025000000</v>
      </c>
    </row>
    <row r="11332" spans="3:11" x14ac:dyDescent="0.25">
      <c r="C11332" s="201">
        <v>45812</v>
      </c>
      <c r="D11332" s="217" t="s">
        <v>310</v>
      </c>
      <c r="E11332" s="124">
        <v>75000</v>
      </c>
      <c r="F11332" s="124">
        <v>72000</v>
      </c>
      <c r="G11332" s="124">
        <v>74500</v>
      </c>
      <c r="H11332" s="217">
        <v>1</v>
      </c>
      <c r="I11332" s="124">
        <v>75000</v>
      </c>
      <c r="J11332" s="238">
        <v>19450000</v>
      </c>
      <c r="K11332" s="124">
        <v>1449025000000</v>
      </c>
    </row>
    <row r="11333" spans="3:11" x14ac:dyDescent="0.25">
      <c r="C11333" s="201">
        <v>45812</v>
      </c>
      <c r="D11333" s="217" t="s">
        <v>312</v>
      </c>
      <c r="E11333" s="124">
        <v>15900</v>
      </c>
      <c r="F11333" s="124">
        <v>15900</v>
      </c>
      <c r="G11333" s="124">
        <v>15800</v>
      </c>
      <c r="H11333" s="217">
        <v>2</v>
      </c>
      <c r="I11333" s="124">
        <v>31800</v>
      </c>
      <c r="J11333" s="238">
        <v>20000000</v>
      </c>
      <c r="K11333" s="124">
        <v>316000000000</v>
      </c>
    </row>
    <row r="11334" spans="3:11" x14ac:dyDescent="0.25">
      <c r="C11334" s="201">
        <v>45812</v>
      </c>
      <c r="D11334" s="217" t="s">
        <v>312</v>
      </c>
      <c r="E11334" s="124">
        <v>15800</v>
      </c>
      <c r="F11334" s="124">
        <v>15900</v>
      </c>
      <c r="G11334" s="124">
        <v>15800</v>
      </c>
      <c r="H11334" s="217">
        <v>47</v>
      </c>
      <c r="I11334" s="124">
        <v>742600</v>
      </c>
      <c r="J11334" s="238">
        <v>20000000</v>
      </c>
      <c r="K11334" s="124">
        <v>316000000000</v>
      </c>
    </row>
    <row r="11335" spans="3:11" x14ac:dyDescent="0.25">
      <c r="C11335" s="201">
        <v>45812</v>
      </c>
      <c r="D11335" s="217" t="s">
        <v>1155</v>
      </c>
      <c r="E11335" s="124">
        <v>22000</v>
      </c>
      <c r="F11335" s="124">
        <v>22200</v>
      </c>
      <c r="G11335" s="124">
        <v>21995</v>
      </c>
      <c r="H11335" s="217">
        <v>5</v>
      </c>
      <c r="I11335" s="124">
        <v>110000</v>
      </c>
      <c r="J11335" s="238">
        <v>2400000</v>
      </c>
      <c r="K11335" s="124">
        <v>52788000000</v>
      </c>
    </row>
    <row r="11336" spans="3:11" x14ac:dyDescent="0.25">
      <c r="C11336" s="201">
        <v>45812</v>
      </c>
      <c r="D11336" s="217" t="s">
        <v>310</v>
      </c>
      <c r="E11336" s="124">
        <v>75000</v>
      </c>
      <c r="F11336" s="124">
        <v>72000</v>
      </c>
      <c r="G11336" s="124">
        <v>74500</v>
      </c>
      <c r="H11336" s="217">
        <v>5</v>
      </c>
      <c r="I11336" s="124">
        <v>375000</v>
      </c>
      <c r="J11336" s="238">
        <v>19450000</v>
      </c>
      <c r="K11336" s="124">
        <v>1449025000000</v>
      </c>
    </row>
    <row r="11337" spans="3:11" x14ac:dyDescent="0.25">
      <c r="C11337" s="201">
        <v>45812</v>
      </c>
      <c r="D11337" s="217" t="s">
        <v>312</v>
      </c>
      <c r="E11337" s="124">
        <v>15900</v>
      </c>
      <c r="F11337" s="124">
        <v>15900</v>
      </c>
      <c r="G11337" s="124">
        <v>15800</v>
      </c>
      <c r="H11337" s="217">
        <v>2</v>
      </c>
      <c r="I11337" s="124">
        <v>31800</v>
      </c>
      <c r="J11337" s="238">
        <v>20000000</v>
      </c>
      <c r="K11337" s="124">
        <v>316000000000</v>
      </c>
    </row>
    <row r="11338" spans="3:11" x14ac:dyDescent="0.25">
      <c r="C11338" s="201">
        <v>45812</v>
      </c>
      <c r="D11338" s="217" t="s">
        <v>312</v>
      </c>
      <c r="E11338" s="124">
        <v>15800</v>
      </c>
      <c r="F11338" s="124">
        <v>15900</v>
      </c>
      <c r="G11338" s="124">
        <v>15800</v>
      </c>
      <c r="H11338" s="217">
        <v>3</v>
      </c>
      <c r="I11338" s="124">
        <v>47400</v>
      </c>
      <c r="J11338" s="238">
        <v>20000000</v>
      </c>
      <c r="K11338" s="124">
        <v>316000000000</v>
      </c>
    </row>
    <row r="11339" spans="3:11" x14ac:dyDescent="0.25">
      <c r="C11339" s="201">
        <v>45812</v>
      </c>
      <c r="D11339" s="217" t="s">
        <v>312</v>
      </c>
      <c r="E11339" s="124">
        <v>15800</v>
      </c>
      <c r="F11339" s="124">
        <v>15900</v>
      </c>
      <c r="G11339" s="124">
        <v>15800</v>
      </c>
      <c r="H11339" s="217">
        <v>2</v>
      </c>
      <c r="I11339" s="124">
        <v>31600</v>
      </c>
      <c r="J11339" s="238">
        <v>20000000</v>
      </c>
      <c r="K11339" s="124">
        <v>316000000000</v>
      </c>
    </row>
    <row r="11340" spans="3:11" x14ac:dyDescent="0.25">
      <c r="C11340" s="201">
        <v>45812</v>
      </c>
      <c r="D11340" s="217" t="s">
        <v>312</v>
      </c>
      <c r="E11340" s="124">
        <v>15800</v>
      </c>
      <c r="F11340" s="124">
        <v>15900</v>
      </c>
      <c r="G11340" s="124">
        <v>15800</v>
      </c>
      <c r="H11340" s="217">
        <v>5</v>
      </c>
      <c r="I11340" s="124">
        <v>79000</v>
      </c>
      <c r="J11340" s="238">
        <v>20000000</v>
      </c>
      <c r="K11340" s="124">
        <v>316000000000</v>
      </c>
    </row>
    <row r="11341" spans="3:11" x14ac:dyDescent="0.25">
      <c r="C11341" s="201">
        <v>45812</v>
      </c>
      <c r="D11341" s="217" t="s">
        <v>310</v>
      </c>
      <c r="E11341" s="124">
        <v>75000</v>
      </c>
      <c r="F11341" s="124">
        <v>72000</v>
      </c>
      <c r="G11341" s="124">
        <v>74500</v>
      </c>
      <c r="H11341" s="217">
        <v>1</v>
      </c>
      <c r="I11341" s="124">
        <v>75000</v>
      </c>
      <c r="J11341" s="238">
        <v>19450000</v>
      </c>
      <c r="K11341" s="124">
        <v>1449025000000</v>
      </c>
    </row>
    <row r="11342" spans="3:11" x14ac:dyDescent="0.25">
      <c r="C11342" s="201">
        <v>45812</v>
      </c>
      <c r="D11342" s="217" t="s">
        <v>1154</v>
      </c>
      <c r="E11342" s="124">
        <v>22195</v>
      </c>
      <c r="F11342" s="124">
        <v>22200</v>
      </c>
      <c r="G11342" s="124">
        <v>22000</v>
      </c>
      <c r="H11342" s="217">
        <v>1</v>
      </c>
      <c r="I11342" s="124">
        <v>22195</v>
      </c>
      <c r="J11342" s="238">
        <v>600000</v>
      </c>
      <c r="K11342" s="124">
        <v>13200000000</v>
      </c>
    </row>
    <row r="11343" spans="3:11" x14ac:dyDescent="0.25">
      <c r="C11343" s="201">
        <v>45812</v>
      </c>
      <c r="D11343" s="217" t="s">
        <v>310</v>
      </c>
      <c r="E11343" s="124">
        <v>75000</v>
      </c>
      <c r="F11343" s="124">
        <v>72000</v>
      </c>
      <c r="G11343" s="124">
        <v>74500</v>
      </c>
      <c r="H11343" s="217">
        <v>7</v>
      </c>
      <c r="I11343" s="124">
        <v>525000</v>
      </c>
      <c r="J11343" s="238">
        <v>19450000</v>
      </c>
      <c r="K11343" s="124">
        <v>1449025000000</v>
      </c>
    </row>
    <row r="11344" spans="3:11" x14ac:dyDescent="0.25">
      <c r="C11344" s="201">
        <v>45812</v>
      </c>
      <c r="D11344" s="217" t="s">
        <v>1155</v>
      </c>
      <c r="E11344" s="124">
        <v>21995</v>
      </c>
      <c r="F11344" s="124">
        <v>22200</v>
      </c>
      <c r="G11344" s="124">
        <v>21995</v>
      </c>
      <c r="H11344" s="217">
        <v>1</v>
      </c>
      <c r="I11344" s="124">
        <v>21995</v>
      </c>
      <c r="J11344" s="238">
        <v>2400000</v>
      </c>
      <c r="K11344" s="124">
        <v>52788000000</v>
      </c>
    </row>
    <row r="11345" spans="3:11" x14ac:dyDescent="0.25">
      <c r="C11345" s="201">
        <v>45812</v>
      </c>
      <c r="D11345" s="217" t="s">
        <v>1154</v>
      </c>
      <c r="E11345" s="124">
        <v>22000</v>
      </c>
      <c r="F11345" s="124">
        <v>22200</v>
      </c>
      <c r="G11345" s="124">
        <v>22000</v>
      </c>
      <c r="H11345" s="217">
        <v>1</v>
      </c>
      <c r="I11345" s="124">
        <v>22000</v>
      </c>
      <c r="J11345" s="238">
        <v>600000</v>
      </c>
      <c r="K11345" s="124">
        <v>13200000000</v>
      </c>
    </row>
    <row r="11346" spans="3:11" x14ac:dyDescent="0.25">
      <c r="C11346" s="201">
        <v>45812</v>
      </c>
      <c r="D11346" s="217" t="s">
        <v>1155</v>
      </c>
      <c r="E11346" s="124">
        <v>21995</v>
      </c>
      <c r="F11346" s="124">
        <v>22200</v>
      </c>
      <c r="G11346" s="124">
        <v>21995</v>
      </c>
      <c r="H11346" s="217">
        <v>10</v>
      </c>
      <c r="I11346" s="124">
        <v>219950</v>
      </c>
      <c r="J11346" s="238">
        <v>2400000</v>
      </c>
      <c r="K11346" s="124">
        <v>52788000000</v>
      </c>
    </row>
    <row r="11347" spans="3:11" x14ac:dyDescent="0.25">
      <c r="C11347" s="201">
        <v>45812</v>
      </c>
      <c r="D11347" s="217" t="s">
        <v>1154</v>
      </c>
      <c r="E11347" s="124">
        <v>22000</v>
      </c>
      <c r="F11347" s="124">
        <v>22200</v>
      </c>
      <c r="G11347" s="124">
        <v>22000</v>
      </c>
      <c r="H11347" s="217">
        <v>4</v>
      </c>
      <c r="I11347" s="124">
        <v>88000</v>
      </c>
      <c r="J11347" s="238">
        <v>600000</v>
      </c>
      <c r="K11347" s="124">
        <v>13200000000</v>
      </c>
    </row>
    <row r="11348" spans="3:11" x14ac:dyDescent="0.25">
      <c r="C11348" s="201">
        <v>45812</v>
      </c>
      <c r="D11348" s="217" t="s">
        <v>312</v>
      </c>
      <c r="E11348" s="124">
        <v>15800</v>
      </c>
      <c r="F11348" s="124">
        <v>15900</v>
      </c>
      <c r="G11348" s="124">
        <v>15800</v>
      </c>
      <c r="H11348" s="217">
        <v>2</v>
      </c>
      <c r="I11348" s="124">
        <v>31600</v>
      </c>
      <c r="J11348" s="238">
        <v>20000000</v>
      </c>
      <c r="K11348" s="124">
        <v>316000000000</v>
      </c>
    </row>
    <row r="11349" spans="3:11" x14ac:dyDescent="0.25">
      <c r="C11349" s="201">
        <v>45812</v>
      </c>
      <c r="D11349" s="217" t="s">
        <v>312</v>
      </c>
      <c r="E11349" s="124">
        <v>15800</v>
      </c>
      <c r="F11349" s="124">
        <v>15900</v>
      </c>
      <c r="G11349" s="124">
        <v>15800</v>
      </c>
      <c r="H11349" s="217">
        <v>5</v>
      </c>
      <c r="I11349" s="124">
        <v>79000</v>
      </c>
      <c r="J11349" s="238">
        <v>20000000</v>
      </c>
      <c r="K11349" s="124">
        <v>316000000000</v>
      </c>
    </row>
    <row r="11350" spans="3:11" x14ac:dyDescent="0.25">
      <c r="C11350" s="201">
        <v>45812</v>
      </c>
      <c r="D11350" s="217" t="s">
        <v>312</v>
      </c>
      <c r="E11350" s="124">
        <v>15800</v>
      </c>
      <c r="F11350" s="124">
        <v>15900</v>
      </c>
      <c r="G11350" s="124">
        <v>15800</v>
      </c>
      <c r="H11350" s="217">
        <v>15</v>
      </c>
      <c r="I11350" s="124">
        <v>237000</v>
      </c>
      <c r="J11350" s="238">
        <v>20000000</v>
      </c>
      <c r="K11350" s="124">
        <v>316000000000</v>
      </c>
    </row>
    <row r="11351" spans="3:11" x14ac:dyDescent="0.25">
      <c r="C11351" s="201">
        <v>45812</v>
      </c>
      <c r="D11351" s="217" t="s">
        <v>312</v>
      </c>
      <c r="E11351" s="124">
        <v>15800</v>
      </c>
      <c r="F11351" s="124">
        <v>15900</v>
      </c>
      <c r="G11351" s="124">
        <v>15800</v>
      </c>
      <c r="H11351" s="217">
        <v>20</v>
      </c>
      <c r="I11351" s="124">
        <v>316000</v>
      </c>
      <c r="J11351" s="238">
        <v>20000000</v>
      </c>
      <c r="K11351" s="124">
        <v>316000000000</v>
      </c>
    </row>
    <row r="11352" spans="3:11" x14ac:dyDescent="0.25">
      <c r="C11352" s="201">
        <v>45812</v>
      </c>
      <c r="D11352" s="217" t="s">
        <v>312</v>
      </c>
      <c r="E11352" s="124">
        <v>15800</v>
      </c>
      <c r="F11352" s="124">
        <v>15900</v>
      </c>
      <c r="G11352" s="124">
        <v>15800</v>
      </c>
      <c r="H11352" s="217">
        <v>5</v>
      </c>
      <c r="I11352" s="124">
        <v>79000</v>
      </c>
      <c r="J11352" s="238">
        <v>20000000</v>
      </c>
      <c r="K11352" s="124">
        <v>316000000000</v>
      </c>
    </row>
    <row r="11353" spans="3:11" x14ac:dyDescent="0.25">
      <c r="C11353" s="201">
        <v>45812</v>
      </c>
      <c r="D11353" s="217" t="s">
        <v>312</v>
      </c>
      <c r="E11353" s="124">
        <v>15800</v>
      </c>
      <c r="F11353" s="124">
        <v>15900</v>
      </c>
      <c r="G11353" s="124">
        <v>15800</v>
      </c>
      <c r="H11353" s="217">
        <v>20</v>
      </c>
      <c r="I11353" s="124">
        <v>316000</v>
      </c>
      <c r="J11353" s="238">
        <v>20000000</v>
      </c>
      <c r="K11353" s="124">
        <v>316000000000</v>
      </c>
    </row>
    <row r="11354" spans="3:11" x14ac:dyDescent="0.25">
      <c r="C11354" s="201">
        <v>45812</v>
      </c>
      <c r="D11354" s="217" t="s">
        <v>312</v>
      </c>
      <c r="E11354" s="124">
        <v>15800</v>
      </c>
      <c r="F11354" s="124">
        <v>15900</v>
      </c>
      <c r="G11354" s="124">
        <v>15800</v>
      </c>
      <c r="H11354" s="217">
        <v>10</v>
      </c>
      <c r="I11354" s="124">
        <v>158000</v>
      </c>
      <c r="J11354" s="238">
        <v>20000000</v>
      </c>
      <c r="K11354" s="124">
        <v>316000000000</v>
      </c>
    </row>
    <row r="11355" spans="3:11" x14ac:dyDescent="0.25">
      <c r="C11355" s="201">
        <v>45812</v>
      </c>
      <c r="D11355" s="217" t="s">
        <v>310</v>
      </c>
      <c r="E11355" s="124">
        <v>74000</v>
      </c>
      <c r="F11355" s="124">
        <v>72000</v>
      </c>
      <c r="G11355" s="124">
        <v>74500</v>
      </c>
      <c r="H11355" s="217">
        <v>2</v>
      </c>
      <c r="I11355" s="124">
        <v>148000</v>
      </c>
      <c r="J11355" s="238">
        <v>19450000</v>
      </c>
      <c r="K11355" s="124">
        <v>1449025000000</v>
      </c>
    </row>
    <row r="11356" spans="3:11" x14ac:dyDescent="0.25">
      <c r="C11356" s="201">
        <v>45812</v>
      </c>
      <c r="D11356" s="217" t="s">
        <v>310</v>
      </c>
      <c r="E11356" s="124">
        <v>74000</v>
      </c>
      <c r="F11356" s="124">
        <v>72000</v>
      </c>
      <c r="G11356" s="124">
        <v>74500</v>
      </c>
      <c r="H11356" s="217">
        <v>2</v>
      </c>
      <c r="I11356" s="124">
        <v>148000</v>
      </c>
      <c r="J11356" s="238">
        <v>19450000</v>
      </c>
      <c r="K11356" s="124">
        <v>1449025000000</v>
      </c>
    </row>
    <row r="11357" spans="3:11" x14ac:dyDescent="0.25">
      <c r="C11357" s="201">
        <v>45812</v>
      </c>
      <c r="D11357" s="217" t="s">
        <v>310</v>
      </c>
      <c r="E11357" s="124">
        <v>74500</v>
      </c>
      <c r="F11357" s="124">
        <v>72000</v>
      </c>
      <c r="G11357" s="124">
        <v>74500</v>
      </c>
      <c r="H11357" s="217">
        <v>2</v>
      </c>
      <c r="I11357" s="124">
        <v>149000</v>
      </c>
      <c r="J11357" s="238">
        <v>19450000</v>
      </c>
      <c r="K11357" s="124">
        <v>1449025000000</v>
      </c>
    </row>
    <row r="11358" spans="3:11" x14ac:dyDescent="0.25">
      <c r="C11358" s="201">
        <v>45812</v>
      </c>
      <c r="D11358" s="217" t="s">
        <v>1155</v>
      </c>
      <c r="E11358" s="124">
        <v>21995</v>
      </c>
      <c r="F11358" s="124">
        <v>22200</v>
      </c>
      <c r="G11358" s="124">
        <v>21995</v>
      </c>
      <c r="H11358" s="217">
        <v>2</v>
      </c>
      <c r="I11358" s="124">
        <v>43990</v>
      </c>
      <c r="J11358" s="238">
        <v>2400000</v>
      </c>
      <c r="K11358" s="124">
        <v>52788000000</v>
      </c>
    </row>
    <row r="11359" spans="3:11" x14ac:dyDescent="0.25">
      <c r="C11359" s="201">
        <v>45812</v>
      </c>
      <c r="D11359" s="217" t="s">
        <v>312</v>
      </c>
      <c r="E11359" s="124">
        <v>15900</v>
      </c>
      <c r="F11359" s="124">
        <v>15900</v>
      </c>
      <c r="G11359" s="124">
        <v>15800</v>
      </c>
      <c r="H11359" s="217">
        <v>42</v>
      </c>
      <c r="I11359" s="124">
        <v>667800</v>
      </c>
      <c r="J11359" s="238">
        <v>20000000</v>
      </c>
      <c r="K11359" s="124">
        <v>316000000000</v>
      </c>
    </row>
    <row r="11360" spans="3:11" x14ac:dyDescent="0.25">
      <c r="C11360" s="201">
        <v>45812</v>
      </c>
      <c r="D11360" s="217" t="s">
        <v>312</v>
      </c>
      <c r="E11360" s="124">
        <v>15900</v>
      </c>
      <c r="F11360" s="124">
        <v>15900</v>
      </c>
      <c r="G11360" s="124">
        <v>15800</v>
      </c>
      <c r="H11360" s="217">
        <v>3</v>
      </c>
      <c r="I11360" s="124">
        <v>47700</v>
      </c>
      <c r="J11360" s="238">
        <v>20000000</v>
      </c>
      <c r="K11360" s="124">
        <v>316000000000</v>
      </c>
    </row>
    <row r="11361" spans="3:11" x14ac:dyDescent="0.25">
      <c r="C11361" s="201">
        <v>45812</v>
      </c>
      <c r="D11361" s="217" t="s">
        <v>312</v>
      </c>
      <c r="E11361" s="124">
        <v>15800</v>
      </c>
      <c r="F11361" s="124">
        <v>15900</v>
      </c>
      <c r="G11361" s="124">
        <v>15800</v>
      </c>
      <c r="H11361" s="217">
        <v>2</v>
      </c>
      <c r="I11361" s="124">
        <v>31600</v>
      </c>
      <c r="J11361" s="238">
        <v>20000000</v>
      </c>
      <c r="K11361" s="124">
        <v>316000000000</v>
      </c>
    </row>
    <row r="11362" spans="3:11" x14ac:dyDescent="0.25">
      <c r="C11362" s="201">
        <v>45812</v>
      </c>
      <c r="D11362" s="217" t="s">
        <v>310</v>
      </c>
      <c r="E11362" s="124">
        <v>74500</v>
      </c>
      <c r="F11362" s="124">
        <v>72000</v>
      </c>
      <c r="G11362" s="124">
        <v>74500</v>
      </c>
      <c r="H11362" s="217">
        <v>15</v>
      </c>
      <c r="I11362" s="124">
        <v>1117500</v>
      </c>
      <c r="J11362" s="238">
        <v>19450000</v>
      </c>
      <c r="K11362" s="124">
        <v>1449025000000</v>
      </c>
    </row>
    <row r="11363" spans="3:11" x14ac:dyDescent="0.25">
      <c r="C11363" s="201">
        <v>45812</v>
      </c>
      <c r="D11363" s="217" t="s">
        <v>312</v>
      </c>
      <c r="E11363" s="124">
        <v>15800</v>
      </c>
      <c r="F11363" s="124">
        <v>15900</v>
      </c>
      <c r="G11363" s="124">
        <v>15800</v>
      </c>
      <c r="H11363" s="217">
        <v>2</v>
      </c>
      <c r="I11363" s="124">
        <v>31600</v>
      </c>
      <c r="J11363" s="238">
        <v>20000000</v>
      </c>
      <c r="K11363" s="124">
        <v>316000000000</v>
      </c>
    </row>
    <row r="11364" spans="3:11" x14ac:dyDescent="0.25">
      <c r="C11364" s="201">
        <v>45812</v>
      </c>
      <c r="D11364" s="217" t="s">
        <v>1155</v>
      </c>
      <c r="E11364" s="124">
        <v>21995</v>
      </c>
      <c r="F11364" s="124">
        <v>22200</v>
      </c>
      <c r="G11364" s="124">
        <v>21995</v>
      </c>
      <c r="H11364" s="217">
        <v>2</v>
      </c>
      <c r="I11364" s="124">
        <v>43990</v>
      </c>
      <c r="J11364" s="238">
        <v>2400000</v>
      </c>
      <c r="K11364" s="124">
        <v>52788000000</v>
      </c>
    </row>
    <row r="11365" spans="3:11" x14ac:dyDescent="0.25">
      <c r="C11365" s="201">
        <v>45813</v>
      </c>
      <c r="D11365" s="217" t="s">
        <v>310</v>
      </c>
      <c r="E11365" s="124">
        <v>74000</v>
      </c>
      <c r="F11365" s="124">
        <v>74500</v>
      </c>
      <c r="G11365" s="124">
        <v>75000</v>
      </c>
      <c r="H11365" s="217">
        <v>1</v>
      </c>
      <c r="I11365" s="124">
        <v>74000</v>
      </c>
      <c r="J11365" s="238">
        <v>19450000</v>
      </c>
      <c r="K11365" s="124">
        <v>1458750000000</v>
      </c>
    </row>
    <row r="11366" spans="3:11" x14ac:dyDescent="0.25">
      <c r="C11366" s="201">
        <v>45813</v>
      </c>
      <c r="D11366" s="217" t="s">
        <v>312</v>
      </c>
      <c r="E11366" s="124">
        <v>15800</v>
      </c>
      <c r="F11366" s="124">
        <v>15800</v>
      </c>
      <c r="G11366" s="124">
        <v>16000</v>
      </c>
      <c r="H11366" s="217">
        <v>4</v>
      </c>
      <c r="I11366" s="124">
        <v>63200</v>
      </c>
      <c r="J11366" s="238">
        <v>20000000</v>
      </c>
      <c r="K11366" s="124">
        <v>320000000000</v>
      </c>
    </row>
    <row r="11367" spans="3:11" x14ac:dyDescent="0.25">
      <c r="C11367" s="201">
        <v>45813</v>
      </c>
      <c r="D11367" s="217" t="s">
        <v>312</v>
      </c>
      <c r="E11367" s="124">
        <v>15800</v>
      </c>
      <c r="F11367" s="124">
        <v>15800</v>
      </c>
      <c r="G11367" s="124">
        <v>16000</v>
      </c>
      <c r="H11367" s="217">
        <v>3</v>
      </c>
      <c r="I11367" s="124">
        <v>47400</v>
      </c>
      <c r="J11367" s="238">
        <v>20000000</v>
      </c>
      <c r="K11367" s="124">
        <v>320000000000</v>
      </c>
    </row>
    <row r="11368" spans="3:11" x14ac:dyDescent="0.25">
      <c r="C11368" s="201">
        <v>45813</v>
      </c>
      <c r="D11368" s="217" t="s">
        <v>312</v>
      </c>
      <c r="E11368" s="124">
        <v>15800</v>
      </c>
      <c r="F11368" s="124">
        <v>15800</v>
      </c>
      <c r="G11368" s="124">
        <v>16000</v>
      </c>
      <c r="H11368" s="217">
        <v>1</v>
      </c>
      <c r="I11368" s="124">
        <v>15800</v>
      </c>
      <c r="J11368" s="238">
        <v>20000000</v>
      </c>
      <c r="K11368" s="124">
        <v>320000000000</v>
      </c>
    </row>
    <row r="11369" spans="3:11" x14ac:dyDescent="0.25">
      <c r="C11369" s="201">
        <v>45813</v>
      </c>
      <c r="D11369" s="217" t="s">
        <v>312</v>
      </c>
      <c r="E11369" s="124">
        <v>15800</v>
      </c>
      <c r="F11369" s="124">
        <v>15800</v>
      </c>
      <c r="G11369" s="124">
        <v>16000</v>
      </c>
      <c r="H11369" s="217">
        <v>2</v>
      </c>
      <c r="I11369" s="124">
        <v>31600</v>
      </c>
      <c r="J11369" s="238">
        <v>20000000</v>
      </c>
      <c r="K11369" s="124">
        <v>320000000000</v>
      </c>
    </row>
    <row r="11370" spans="3:11" x14ac:dyDescent="0.25">
      <c r="C11370" s="201">
        <v>45813</v>
      </c>
      <c r="D11370" s="217" t="s">
        <v>312</v>
      </c>
      <c r="E11370" s="124">
        <v>15800</v>
      </c>
      <c r="F11370" s="124">
        <v>15800</v>
      </c>
      <c r="G11370" s="124">
        <v>16000</v>
      </c>
      <c r="H11370" s="217">
        <v>1</v>
      </c>
      <c r="I11370" s="124">
        <v>15800</v>
      </c>
      <c r="J11370" s="238">
        <v>20000000</v>
      </c>
      <c r="K11370" s="124">
        <v>320000000000</v>
      </c>
    </row>
    <row r="11371" spans="3:11" x14ac:dyDescent="0.25">
      <c r="C11371" s="201">
        <v>45813</v>
      </c>
      <c r="D11371" s="217" t="s">
        <v>312</v>
      </c>
      <c r="E11371" s="124">
        <v>15800</v>
      </c>
      <c r="F11371" s="124">
        <v>15800</v>
      </c>
      <c r="G11371" s="124">
        <v>16000</v>
      </c>
      <c r="H11371" s="217">
        <v>4</v>
      </c>
      <c r="I11371" s="124">
        <v>63200</v>
      </c>
      <c r="J11371" s="238">
        <v>20000000</v>
      </c>
      <c r="K11371" s="124">
        <v>320000000000</v>
      </c>
    </row>
    <row r="11372" spans="3:11" x14ac:dyDescent="0.25">
      <c r="C11372" s="201">
        <v>45813</v>
      </c>
      <c r="D11372" s="217" t="s">
        <v>312</v>
      </c>
      <c r="E11372" s="124">
        <v>15800</v>
      </c>
      <c r="F11372" s="124">
        <v>15800</v>
      </c>
      <c r="G11372" s="124">
        <v>16000</v>
      </c>
      <c r="H11372" s="217">
        <v>3</v>
      </c>
      <c r="I11372" s="124">
        <v>47400</v>
      </c>
      <c r="J11372" s="238">
        <v>20000000</v>
      </c>
      <c r="K11372" s="124">
        <v>320000000000</v>
      </c>
    </row>
    <row r="11373" spans="3:11" x14ac:dyDescent="0.25">
      <c r="C11373" s="201">
        <v>45813</v>
      </c>
      <c r="D11373" s="217" t="s">
        <v>310</v>
      </c>
      <c r="E11373" s="124">
        <v>74000</v>
      </c>
      <c r="F11373" s="124">
        <v>74500</v>
      </c>
      <c r="G11373" s="124">
        <v>75000</v>
      </c>
      <c r="H11373" s="217">
        <v>1</v>
      </c>
      <c r="I11373" s="124">
        <v>74000</v>
      </c>
      <c r="J11373" s="238">
        <v>19450000</v>
      </c>
      <c r="K11373" s="124">
        <v>1458750000000</v>
      </c>
    </row>
    <row r="11374" spans="3:11" x14ac:dyDescent="0.25">
      <c r="C11374" s="201">
        <v>45813</v>
      </c>
      <c r="D11374" s="217" t="s">
        <v>312</v>
      </c>
      <c r="E11374" s="124">
        <v>15800</v>
      </c>
      <c r="F11374" s="124">
        <v>15800</v>
      </c>
      <c r="G11374" s="124">
        <v>16000</v>
      </c>
      <c r="H11374" s="217">
        <v>2</v>
      </c>
      <c r="I11374" s="124">
        <v>31600</v>
      </c>
      <c r="J11374" s="238">
        <v>20000000</v>
      </c>
      <c r="K11374" s="124">
        <v>320000000000</v>
      </c>
    </row>
    <row r="11375" spans="3:11" x14ac:dyDescent="0.25">
      <c r="C11375" s="201">
        <v>45813</v>
      </c>
      <c r="D11375" s="217" t="s">
        <v>312</v>
      </c>
      <c r="E11375" s="124">
        <v>15800</v>
      </c>
      <c r="F11375" s="124">
        <v>15800</v>
      </c>
      <c r="G11375" s="124">
        <v>16000</v>
      </c>
      <c r="H11375" s="217">
        <v>8</v>
      </c>
      <c r="I11375" s="124">
        <v>126400</v>
      </c>
      <c r="J11375" s="238">
        <v>20000000</v>
      </c>
      <c r="K11375" s="124">
        <v>320000000000</v>
      </c>
    </row>
    <row r="11376" spans="3:11" x14ac:dyDescent="0.25">
      <c r="C11376" s="201">
        <v>45813</v>
      </c>
      <c r="D11376" s="217" t="s">
        <v>310</v>
      </c>
      <c r="E11376" s="124">
        <v>74000</v>
      </c>
      <c r="F11376" s="124">
        <v>74500</v>
      </c>
      <c r="G11376" s="124">
        <v>75000</v>
      </c>
      <c r="H11376" s="217">
        <v>2</v>
      </c>
      <c r="I11376" s="124">
        <v>148000</v>
      </c>
      <c r="J11376" s="238">
        <v>19450000</v>
      </c>
      <c r="K11376" s="124">
        <v>1458750000000</v>
      </c>
    </row>
    <row r="11377" spans="3:11" x14ac:dyDescent="0.25">
      <c r="C11377" s="201">
        <v>45813</v>
      </c>
      <c r="D11377" s="217" t="s">
        <v>1155</v>
      </c>
      <c r="E11377" s="124">
        <v>21995</v>
      </c>
      <c r="F11377" s="124">
        <v>21995</v>
      </c>
      <c r="G11377" s="124">
        <v>22000</v>
      </c>
      <c r="H11377" s="217">
        <v>2</v>
      </c>
      <c r="I11377" s="124">
        <v>43990</v>
      </c>
      <c r="J11377" s="238">
        <v>2400000</v>
      </c>
      <c r="K11377" s="124">
        <v>52800000000</v>
      </c>
    </row>
    <row r="11378" spans="3:11" x14ac:dyDescent="0.25">
      <c r="C11378" s="201">
        <v>45813</v>
      </c>
      <c r="D11378" s="217" t="s">
        <v>1155</v>
      </c>
      <c r="E11378" s="124">
        <v>21995</v>
      </c>
      <c r="F11378" s="124">
        <v>21995</v>
      </c>
      <c r="G11378" s="124">
        <v>22000</v>
      </c>
      <c r="H11378" s="217">
        <v>1</v>
      </c>
      <c r="I11378" s="124">
        <v>21995</v>
      </c>
      <c r="J11378" s="238">
        <v>2400000</v>
      </c>
      <c r="K11378" s="124">
        <v>52800000000</v>
      </c>
    </row>
    <row r="11379" spans="3:11" x14ac:dyDescent="0.25">
      <c r="C11379" s="201">
        <v>45813</v>
      </c>
      <c r="D11379" s="217" t="s">
        <v>1155</v>
      </c>
      <c r="E11379" s="124">
        <v>21995</v>
      </c>
      <c r="F11379" s="124">
        <v>21995</v>
      </c>
      <c r="G11379" s="124">
        <v>22000</v>
      </c>
      <c r="H11379" s="217">
        <v>4</v>
      </c>
      <c r="I11379" s="124">
        <v>87980</v>
      </c>
      <c r="J11379" s="238">
        <v>2400000</v>
      </c>
      <c r="K11379" s="124">
        <v>52800000000</v>
      </c>
    </row>
    <row r="11380" spans="3:11" x14ac:dyDescent="0.25">
      <c r="C11380" s="201">
        <v>45813</v>
      </c>
      <c r="D11380" s="217" t="s">
        <v>312</v>
      </c>
      <c r="E11380" s="124">
        <v>15800</v>
      </c>
      <c r="F11380" s="124">
        <v>15800</v>
      </c>
      <c r="G11380" s="124">
        <v>16000</v>
      </c>
      <c r="H11380" s="217">
        <v>1</v>
      </c>
      <c r="I11380" s="124">
        <v>15800</v>
      </c>
      <c r="J11380" s="238">
        <v>20000000</v>
      </c>
      <c r="K11380" s="124">
        <v>320000000000</v>
      </c>
    </row>
    <row r="11381" spans="3:11" x14ac:dyDescent="0.25">
      <c r="C11381" s="201">
        <v>45813</v>
      </c>
      <c r="D11381" s="217" t="s">
        <v>1154</v>
      </c>
      <c r="E11381" s="124">
        <v>22100</v>
      </c>
      <c r="F11381" s="124">
        <v>22000</v>
      </c>
      <c r="G11381" s="124">
        <v>22300</v>
      </c>
      <c r="H11381" s="217">
        <v>4</v>
      </c>
      <c r="I11381" s="124">
        <v>88400</v>
      </c>
      <c r="J11381" s="238">
        <v>600000</v>
      </c>
      <c r="K11381" s="124">
        <v>13380000000</v>
      </c>
    </row>
    <row r="11382" spans="3:11" x14ac:dyDescent="0.25">
      <c r="C11382" s="201">
        <v>45813</v>
      </c>
      <c r="D11382" s="217" t="s">
        <v>1154</v>
      </c>
      <c r="E11382" s="124">
        <v>22000</v>
      </c>
      <c r="F11382" s="124">
        <v>22000</v>
      </c>
      <c r="G11382" s="124">
        <v>22300</v>
      </c>
      <c r="H11382" s="217">
        <v>2</v>
      </c>
      <c r="I11382" s="124">
        <v>44000</v>
      </c>
      <c r="J11382" s="238">
        <v>600000</v>
      </c>
      <c r="K11382" s="124">
        <v>13380000000</v>
      </c>
    </row>
    <row r="11383" spans="3:11" x14ac:dyDescent="0.25">
      <c r="C11383" s="201">
        <v>45813</v>
      </c>
      <c r="D11383" s="217" t="s">
        <v>1154</v>
      </c>
      <c r="E11383" s="124">
        <v>22000</v>
      </c>
      <c r="F11383" s="124">
        <v>22000</v>
      </c>
      <c r="G11383" s="124">
        <v>22300</v>
      </c>
      <c r="H11383" s="217">
        <v>20</v>
      </c>
      <c r="I11383" s="124">
        <v>440000</v>
      </c>
      <c r="J11383" s="238">
        <v>600000</v>
      </c>
      <c r="K11383" s="124">
        <v>13380000000</v>
      </c>
    </row>
    <row r="11384" spans="3:11" x14ac:dyDescent="0.25">
      <c r="C11384" s="201">
        <v>45813</v>
      </c>
      <c r="D11384" s="217" t="s">
        <v>1154</v>
      </c>
      <c r="E11384" s="124">
        <v>22000</v>
      </c>
      <c r="F11384" s="124">
        <v>22000</v>
      </c>
      <c r="G11384" s="124">
        <v>22300</v>
      </c>
      <c r="H11384" s="217">
        <v>1</v>
      </c>
      <c r="I11384" s="124">
        <v>22000</v>
      </c>
      <c r="J11384" s="238">
        <v>600000</v>
      </c>
      <c r="K11384" s="124">
        <v>13380000000</v>
      </c>
    </row>
    <row r="11385" spans="3:11" x14ac:dyDescent="0.25">
      <c r="C11385" s="201">
        <v>45813</v>
      </c>
      <c r="D11385" s="217" t="s">
        <v>310</v>
      </c>
      <c r="E11385" s="124">
        <v>74000</v>
      </c>
      <c r="F11385" s="124">
        <v>74500</v>
      </c>
      <c r="G11385" s="124">
        <v>75000</v>
      </c>
      <c r="H11385" s="217">
        <v>5</v>
      </c>
      <c r="I11385" s="124">
        <v>370000</v>
      </c>
      <c r="J11385" s="238">
        <v>19450000</v>
      </c>
      <c r="K11385" s="124">
        <v>1458750000000</v>
      </c>
    </row>
    <row r="11386" spans="3:11" x14ac:dyDescent="0.25">
      <c r="C11386" s="201">
        <v>45813</v>
      </c>
      <c r="D11386" s="217" t="s">
        <v>1154</v>
      </c>
      <c r="E11386" s="124">
        <v>22200</v>
      </c>
      <c r="F11386" s="124">
        <v>22000</v>
      </c>
      <c r="G11386" s="124">
        <v>22300</v>
      </c>
      <c r="H11386" s="217">
        <v>2</v>
      </c>
      <c r="I11386" s="124">
        <v>44400</v>
      </c>
      <c r="J11386" s="238">
        <v>600000</v>
      </c>
      <c r="K11386" s="124">
        <v>13380000000</v>
      </c>
    </row>
    <row r="11387" spans="3:11" x14ac:dyDescent="0.25">
      <c r="C11387" s="201">
        <v>45813</v>
      </c>
      <c r="D11387" s="217" t="s">
        <v>1155</v>
      </c>
      <c r="E11387" s="124">
        <v>21990</v>
      </c>
      <c r="F11387" s="124">
        <v>21995</v>
      </c>
      <c r="G11387" s="124">
        <v>22000</v>
      </c>
      <c r="H11387" s="217">
        <v>3</v>
      </c>
      <c r="I11387" s="124">
        <v>65970</v>
      </c>
      <c r="J11387" s="238">
        <v>2400000</v>
      </c>
      <c r="K11387" s="124">
        <v>52800000000</v>
      </c>
    </row>
    <row r="11388" spans="3:11" x14ac:dyDescent="0.25">
      <c r="C11388" s="201">
        <v>45813</v>
      </c>
      <c r="D11388" s="217" t="s">
        <v>1154</v>
      </c>
      <c r="E11388" s="124">
        <v>22300</v>
      </c>
      <c r="F11388" s="124">
        <v>22000</v>
      </c>
      <c r="G11388" s="124">
        <v>22300</v>
      </c>
      <c r="H11388" s="217">
        <v>7</v>
      </c>
      <c r="I11388" s="124">
        <v>156100</v>
      </c>
      <c r="J11388" s="238">
        <v>600000</v>
      </c>
      <c r="K11388" s="124">
        <v>13380000000</v>
      </c>
    </row>
    <row r="11389" spans="3:11" x14ac:dyDescent="0.25">
      <c r="C11389" s="201">
        <v>45813</v>
      </c>
      <c r="D11389" s="217" t="s">
        <v>1154</v>
      </c>
      <c r="E11389" s="124">
        <v>22495</v>
      </c>
      <c r="F11389" s="124">
        <v>22000</v>
      </c>
      <c r="G11389" s="124">
        <v>22300</v>
      </c>
      <c r="H11389" s="217">
        <v>1</v>
      </c>
      <c r="I11389" s="124">
        <v>22495</v>
      </c>
      <c r="J11389" s="238">
        <v>600000</v>
      </c>
      <c r="K11389" s="124">
        <v>13380000000</v>
      </c>
    </row>
    <row r="11390" spans="3:11" x14ac:dyDescent="0.25">
      <c r="C11390" s="201">
        <v>45813</v>
      </c>
      <c r="D11390" s="217" t="s">
        <v>1155</v>
      </c>
      <c r="E11390" s="124">
        <v>22000</v>
      </c>
      <c r="F11390" s="124">
        <v>21995</v>
      </c>
      <c r="G11390" s="124">
        <v>22000</v>
      </c>
      <c r="H11390" s="217">
        <v>4</v>
      </c>
      <c r="I11390" s="124">
        <v>88000</v>
      </c>
      <c r="J11390" s="238">
        <v>2400000</v>
      </c>
      <c r="K11390" s="124">
        <v>52800000000</v>
      </c>
    </row>
    <row r="11391" spans="3:11" x14ac:dyDescent="0.25">
      <c r="C11391" s="201">
        <v>45813</v>
      </c>
      <c r="D11391" s="217" t="s">
        <v>1155</v>
      </c>
      <c r="E11391" s="124">
        <v>22000</v>
      </c>
      <c r="F11391" s="124">
        <v>21995</v>
      </c>
      <c r="G11391" s="124">
        <v>22000</v>
      </c>
      <c r="H11391" s="217">
        <v>16</v>
      </c>
      <c r="I11391" s="124">
        <v>352000</v>
      </c>
      <c r="J11391" s="238">
        <v>2400000</v>
      </c>
      <c r="K11391" s="124">
        <v>52800000000</v>
      </c>
    </row>
    <row r="11392" spans="3:11" x14ac:dyDescent="0.25">
      <c r="C11392" s="201">
        <v>45813</v>
      </c>
      <c r="D11392" s="217" t="s">
        <v>1154</v>
      </c>
      <c r="E11392" s="124">
        <v>22300</v>
      </c>
      <c r="F11392" s="124">
        <v>22000</v>
      </c>
      <c r="G11392" s="124">
        <v>22300</v>
      </c>
      <c r="H11392" s="217">
        <v>1</v>
      </c>
      <c r="I11392" s="124">
        <v>22300</v>
      </c>
      <c r="J11392" s="238">
        <v>600000</v>
      </c>
      <c r="K11392" s="124">
        <v>13380000000</v>
      </c>
    </row>
    <row r="11393" spans="3:11" x14ac:dyDescent="0.25">
      <c r="C11393" s="201">
        <v>45813</v>
      </c>
      <c r="D11393" s="217" t="s">
        <v>1155</v>
      </c>
      <c r="E11393" s="124">
        <v>22000</v>
      </c>
      <c r="F11393" s="124">
        <v>21995</v>
      </c>
      <c r="G11393" s="124">
        <v>22000</v>
      </c>
      <c r="H11393" s="217">
        <v>1</v>
      </c>
      <c r="I11393" s="124">
        <v>22000</v>
      </c>
      <c r="J11393" s="238">
        <v>2400000</v>
      </c>
      <c r="K11393" s="124">
        <v>52800000000</v>
      </c>
    </row>
    <row r="11394" spans="3:11" x14ac:dyDescent="0.25">
      <c r="C11394" s="201">
        <v>45813</v>
      </c>
      <c r="D11394" s="217" t="s">
        <v>1155</v>
      </c>
      <c r="E11394" s="124">
        <v>22000</v>
      </c>
      <c r="F11394" s="124">
        <v>21995</v>
      </c>
      <c r="G11394" s="124">
        <v>22000</v>
      </c>
      <c r="H11394" s="217">
        <v>9</v>
      </c>
      <c r="I11394" s="124">
        <v>198000</v>
      </c>
      <c r="J11394" s="238">
        <v>2400000</v>
      </c>
      <c r="K11394" s="124">
        <v>52800000000</v>
      </c>
    </row>
    <row r="11395" spans="3:11" x14ac:dyDescent="0.25">
      <c r="C11395" s="201">
        <v>45813</v>
      </c>
      <c r="D11395" s="217" t="s">
        <v>310</v>
      </c>
      <c r="E11395" s="124">
        <v>74000</v>
      </c>
      <c r="F11395" s="124">
        <v>74500</v>
      </c>
      <c r="G11395" s="124">
        <v>75000</v>
      </c>
      <c r="H11395" s="217">
        <v>4</v>
      </c>
      <c r="I11395" s="124">
        <v>296000</v>
      </c>
      <c r="J11395" s="238">
        <v>19450000</v>
      </c>
      <c r="K11395" s="124">
        <v>1458750000000</v>
      </c>
    </row>
    <row r="11396" spans="3:11" x14ac:dyDescent="0.25">
      <c r="C11396" s="201">
        <v>45813</v>
      </c>
      <c r="D11396" s="217" t="s">
        <v>310</v>
      </c>
      <c r="E11396" s="124">
        <v>72000</v>
      </c>
      <c r="F11396" s="124">
        <v>74500</v>
      </c>
      <c r="G11396" s="124">
        <v>75000</v>
      </c>
      <c r="H11396" s="217">
        <v>1</v>
      </c>
      <c r="I11396" s="124">
        <v>72000</v>
      </c>
      <c r="J11396" s="238">
        <v>19450000</v>
      </c>
      <c r="K11396" s="124">
        <v>1458750000000</v>
      </c>
    </row>
    <row r="11397" spans="3:11" x14ac:dyDescent="0.25">
      <c r="C11397" s="201">
        <v>45813</v>
      </c>
      <c r="D11397" s="217" t="s">
        <v>312</v>
      </c>
      <c r="E11397" s="124">
        <v>15799</v>
      </c>
      <c r="F11397" s="124">
        <v>15800</v>
      </c>
      <c r="G11397" s="124">
        <v>16000</v>
      </c>
      <c r="H11397" s="217">
        <v>6</v>
      </c>
      <c r="I11397" s="124">
        <v>94794</v>
      </c>
      <c r="J11397" s="238">
        <v>20000000</v>
      </c>
      <c r="K11397" s="124">
        <v>320000000000</v>
      </c>
    </row>
    <row r="11398" spans="3:11" x14ac:dyDescent="0.25">
      <c r="C11398" s="201">
        <v>45813</v>
      </c>
      <c r="D11398" s="217" t="s">
        <v>312</v>
      </c>
      <c r="E11398" s="124">
        <v>15800</v>
      </c>
      <c r="F11398" s="124">
        <v>15800</v>
      </c>
      <c r="G11398" s="124">
        <v>16000</v>
      </c>
      <c r="H11398" s="217">
        <v>9</v>
      </c>
      <c r="I11398" s="124">
        <v>142200</v>
      </c>
      <c r="J11398" s="238">
        <v>20000000</v>
      </c>
      <c r="K11398" s="124">
        <v>320000000000</v>
      </c>
    </row>
    <row r="11399" spans="3:11" x14ac:dyDescent="0.25">
      <c r="C11399" s="201">
        <v>45813</v>
      </c>
      <c r="D11399" s="217" t="s">
        <v>1155</v>
      </c>
      <c r="E11399" s="124">
        <v>22000</v>
      </c>
      <c r="F11399" s="124">
        <v>21995</v>
      </c>
      <c r="G11399" s="124">
        <v>22000</v>
      </c>
      <c r="H11399" s="217">
        <v>5</v>
      </c>
      <c r="I11399" s="124">
        <v>110000</v>
      </c>
      <c r="J11399" s="238">
        <v>2400000</v>
      </c>
      <c r="K11399" s="124">
        <v>52800000000</v>
      </c>
    </row>
    <row r="11400" spans="3:11" x14ac:dyDescent="0.25">
      <c r="C11400" s="201">
        <v>45813</v>
      </c>
      <c r="D11400" s="217" t="s">
        <v>312</v>
      </c>
      <c r="E11400" s="124">
        <v>15800</v>
      </c>
      <c r="F11400" s="124">
        <v>15800</v>
      </c>
      <c r="G11400" s="124">
        <v>16000</v>
      </c>
      <c r="H11400" s="217">
        <v>14</v>
      </c>
      <c r="I11400" s="124">
        <v>221200</v>
      </c>
      <c r="J11400" s="238">
        <v>20000000</v>
      </c>
      <c r="K11400" s="124">
        <v>320000000000</v>
      </c>
    </row>
    <row r="11401" spans="3:11" x14ac:dyDescent="0.25">
      <c r="C11401" s="201">
        <v>45813</v>
      </c>
      <c r="D11401" s="217" t="s">
        <v>312</v>
      </c>
      <c r="E11401" s="124">
        <v>15800</v>
      </c>
      <c r="F11401" s="124">
        <v>15800</v>
      </c>
      <c r="G11401" s="124">
        <v>16000</v>
      </c>
      <c r="H11401" s="217">
        <v>26</v>
      </c>
      <c r="I11401" s="124">
        <v>410800</v>
      </c>
      <c r="J11401" s="238">
        <v>20000000</v>
      </c>
      <c r="K11401" s="124">
        <v>320000000000</v>
      </c>
    </row>
    <row r="11402" spans="3:11" x14ac:dyDescent="0.25">
      <c r="C11402" s="201">
        <v>45813</v>
      </c>
      <c r="D11402" s="217" t="s">
        <v>312</v>
      </c>
      <c r="E11402" s="124">
        <v>15900</v>
      </c>
      <c r="F11402" s="124">
        <v>15800</v>
      </c>
      <c r="G11402" s="124">
        <v>16000</v>
      </c>
      <c r="H11402" s="217">
        <v>578</v>
      </c>
      <c r="I11402" s="124">
        <v>9190200</v>
      </c>
      <c r="J11402" s="238">
        <v>20000000</v>
      </c>
      <c r="K11402" s="124">
        <v>320000000000</v>
      </c>
    </row>
    <row r="11403" spans="3:11" x14ac:dyDescent="0.25">
      <c r="C11403" s="201">
        <v>45813</v>
      </c>
      <c r="D11403" s="217" t="s">
        <v>1154</v>
      </c>
      <c r="E11403" s="124">
        <v>22300</v>
      </c>
      <c r="F11403" s="124">
        <v>22000</v>
      </c>
      <c r="G11403" s="124">
        <v>22300</v>
      </c>
      <c r="H11403" s="217">
        <v>1</v>
      </c>
      <c r="I11403" s="124">
        <v>22300</v>
      </c>
      <c r="J11403" s="238">
        <v>600000</v>
      </c>
      <c r="K11403" s="124">
        <v>13380000000</v>
      </c>
    </row>
    <row r="11404" spans="3:11" x14ac:dyDescent="0.25">
      <c r="C11404" s="201">
        <v>45813</v>
      </c>
      <c r="D11404" s="217" t="s">
        <v>310</v>
      </c>
      <c r="E11404" s="124">
        <v>74000</v>
      </c>
      <c r="F11404" s="124">
        <v>74500</v>
      </c>
      <c r="G11404" s="124">
        <v>75000</v>
      </c>
      <c r="H11404" s="217">
        <v>187</v>
      </c>
      <c r="I11404" s="124">
        <v>13838000</v>
      </c>
      <c r="J11404" s="238">
        <v>19450000</v>
      </c>
      <c r="K11404" s="124">
        <v>1458750000000</v>
      </c>
    </row>
    <row r="11405" spans="3:11" x14ac:dyDescent="0.25">
      <c r="C11405" s="201">
        <v>45813</v>
      </c>
      <c r="D11405" s="217" t="s">
        <v>310</v>
      </c>
      <c r="E11405" s="124">
        <v>74000</v>
      </c>
      <c r="F11405" s="124">
        <v>74500</v>
      </c>
      <c r="G11405" s="124">
        <v>75000</v>
      </c>
      <c r="H11405" s="217">
        <v>55</v>
      </c>
      <c r="I11405" s="124">
        <v>4070000</v>
      </c>
      <c r="J11405" s="238">
        <v>19450000</v>
      </c>
      <c r="K11405" s="124">
        <v>1458750000000</v>
      </c>
    </row>
    <row r="11406" spans="3:11" x14ac:dyDescent="0.25">
      <c r="C11406" s="201">
        <v>45813</v>
      </c>
      <c r="D11406" s="217" t="s">
        <v>310</v>
      </c>
      <c r="E11406" s="124">
        <v>75000</v>
      </c>
      <c r="F11406" s="124">
        <v>74500</v>
      </c>
      <c r="G11406" s="124">
        <v>75000</v>
      </c>
      <c r="H11406" s="217">
        <v>376</v>
      </c>
      <c r="I11406" s="124">
        <v>28200000</v>
      </c>
      <c r="J11406" s="238">
        <v>19450000</v>
      </c>
      <c r="K11406" s="124">
        <v>1458750000000</v>
      </c>
    </row>
    <row r="11407" spans="3:11" x14ac:dyDescent="0.25">
      <c r="C11407" s="201">
        <v>45813</v>
      </c>
      <c r="D11407" s="217" t="s">
        <v>1155</v>
      </c>
      <c r="E11407" s="124">
        <v>22000</v>
      </c>
      <c r="F11407" s="124">
        <v>21995</v>
      </c>
      <c r="G11407" s="124">
        <v>22000</v>
      </c>
      <c r="H11407" s="217">
        <v>618</v>
      </c>
      <c r="I11407" s="124">
        <v>13596000</v>
      </c>
      <c r="J11407" s="238">
        <v>2400000</v>
      </c>
      <c r="K11407" s="124">
        <v>52800000000</v>
      </c>
    </row>
    <row r="11408" spans="3:11" x14ac:dyDescent="0.25">
      <c r="C11408" s="201">
        <v>45813</v>
      </c>
      <c r="D11408" s="217" t="s">
        <v>1154</v>
      </c>
      <c r="E11408" s="124">
        <v>22495</v>
      </c>
      <c r="F11408" s="124">
        <v>22000</v>
      </c>
      <c r="G11408" s="124">
        <v>22300</v>
      </c>
      <c r="H11408" s="217">
        <v>351</v>
      </c>
      <c r="I11408" s="124">
        <v>7895745</v>
      </c>
      <c r="J11408" s="238">
        <v>600000</v>
      </c>
      <c r="K11408" s="124">
        <v>13380000000</v>
      </c>
    </row>
    <row r="11409" spans="3:11" x14ac:dyDescent="0.25">
      <c r="C11409" s="201">
        <v>45813</v>
      </c>
      <c r="D11409" s="217" t="s">
        <v>1154</v>
      </c>
      <c r="E11409" s="124">
        <v>22495</v>
      </c>
      <c r="F11409" s="124">
        <v>22000</v>
      </c>
      <c r="G11409" s="124">
        <v>22300</v>
      </c>
      <c r="H11409" s="217">
        <v>246</v>
      </c>
      <c r="I11409" s="124">
        <v>5533770</v>
      </c>
      <c r="J11409" s="238">
        <v>600000</v>
      </c>
      <c r="K11409" s="124">
        <v>13380000000</v>
      </c>
    </row>
    <row r="11410" spans="3:11" x14ac:dyDescent="0.25">
      <c r="C11410" s="201">
        <v>45813</v>
      </c>
      <c r="D11410" s="217" t="s">
        <v>1154</v>
      </c>
      <c r="E11410" s="124">
        <v>22500</v>
      </c>
      <c r="F11410" s="124">
        <v>22000</v>
      </c>
      <c r="G11410" s="124">
        <v>22300</v>
      </c>
      <c r="H11410" s="217">
        <v>103</v>
      </c>
      <c r="I11410" s="124">
        <v>2317500</v>
      </c>
      <c r="J11410" s="238">
        <v>600000</v>
      </c>
      <c r="K11410" s="124">
        <v>13380000000</v>
      </c>
    </row>
    <row r="11411" spans="3:11" x14ac:dyDescent="0.25">
      <c r="C11411" s="201">
        <v>45813</v>
      </c>
      <c r="D11411" s="217" t="s">
        <v>1154</v>
      </c>
      <c r="E11411" s="124">
        <v>22500</v>
      </c>
      <c r="F11411" s="124">
        <v>22000</v>
      </c>
      <c r="G11411" s="124">
        <v>22300</v>
      </c>
      <c r="H11411" s="217">
        <v>1</v>
      </c>
      <c r="I11411" s="124">
        <v>22500</v>
      </c>
      <c r="J11411" s="238">
        <v>600000</v>
      </c>
      <c r="K11411" s="124">
        <v>13380000000</v>
      </c>
    </row>
    <row r="11412" spans="3:11" x14ac:dyDescent="0.25">
      <c r="C11412" s="201">
        <v>45813</v>
      </c>
      <c r="D11412" s="217" t="s">
        <v>312</v>
      </c>
      <c r="E11412" s="124">
        <v>15900</v>
      </c>
      <c r="F11412" s="124">
        <v>15800</v>
      </c>
      <c r="G11412" s="124">
        <v>16000</v>
      </c>
      <c r="H11412" s="217">
        <v>2</v>
      </c>
      <c r="I11412" s="124">
        <v>31800</v>
      </c>
      <c r="J11412" s="238">
        <v>20000000</v>
      </c>
      <c r="K11412" s="124">
        <v>320000000000</v>
      </c>
    </row>
    <row r="11413" spans="3:11" x14ac:dyDescent="0.25">
      <c r="C11413" s="201">
        <v>45813</v>
      </c>
      <c r="D11413" s="217" t="s">
        <v>312</v>
      </c>
      <c r="E11413" s="124">
        <v>15500</v>
      </c>
      <c r="F11413" s="124">
        <v>15800</v>
      </c>
      <c r="G11413" s="124">
        <v>16000</v>
      </c>
      <c r="H11413" s="217">
        <v>1</v>
      </c>
      <c r="I11413" s="124">
        <v>15500</v>
      </c>
      <c r="J11413" s="238">
        <v>20000000</v>
      </c>
      <c r="K11413" s="124">
        <v>320000000000</v>
      </c>
    </row>
    <row r="11414" spans="3:11" x14ac:dyDescent="0.25">
      <c r="C11414" s="201">
        <v>45813</v>
      </c>
      <c r="D11414" s="217" t="s">
        <v>312</v>
      </c>
      <c r="E11414" s="124">
        <v>15500</v>
      </c>
      <c r="F11414" s="124">
        <v>15800</v>
      </c>
      <c r="G11414" s="124">
        <v>16000</v>
      </c>
      <c r="H11414" s="217">
        <v>2</v>
      </c>
      <c r="I11414" s="124">
        <v>31000</v>
      </c>
      <c r="J11414" s="238">
        <v>20000000</v>
      </c>
      <c r="K11414" s="124">
        <v>320000000000</v>
      </c>
    </row>
    <row r="11415" spans="3:11" x14ac:dyDescent="0.25">
      <c r="C11415" s="201">
        <v>45813</v>
      </c>
      <c r="D11415" s="217" t="s">
        <v>312</v>
      </c>
      <c r="E11415" s="124">
        <v>15900</v>
      </c>
      <c r="F11415" s="124">
        <v>15800</v>
      </c>
      <c r="G11415" s="124">
        <v>16000</v>
      </c>
      <c r="H11415" s="217">
        <v>2234</v>
      </c>
      <c r="I11415" s="124">
        <v>35520600</v>
      </c>
      <c r="J11415" s="238">
        <v>20000000</v>
      </c>
      <c r="K11415" s="124">
        <v>320000000000</v>
      </c>
    </row>
    <row r="11416" spans="3:11" x14ac:dyDescent="0.25">
      <c r="C11416" s="201">
        <v>45813</v>
      </c>
      <c r="D11416" s="217" t="s">
        <v>312</v>
      </c>
      <c r="E11416" s="124">
        <v>15900</v>
      </c>
      <c r="F11416" s="124">
        <v>15800</v>
      </c>
      <c r="G11416" s="124">
        <v>16000</v>
      </c>
      <c r="H11416" s="217">
        <v>1</v>
      </c>
      <c r="I11416" s="124">
        <v>15900</v>
      </c>
      <c r="J11416" s="238">
        <v>20000000</v>
      </c>
      <c r="K11416" s="124">
        <v>320000000000</v>
      </c>
    </row>
    <row r="11417" spans="3:11" x14ac:dyDescent="0.25">
      <c r="C11417" s="201">
        <v>45813</v>
      </c>
      <c r="D11417" s="217" t="s">
        <v>312</v>
      </c>
      <c r="E11417" s="124">
        <v>15900</v>
      </c>
      <c r="F11417" s="124">
        <v>15800</v>
      </c>
      <c r="G11417" s="124">
        <v>16000</v>
      </c>
      <c r="H11417" s="217">
        <v>40</v>
      </c>
      <c r="I11417" s="124">
        <v>636000</v>
      </c>
      <c r="J11417" s="238">
        <v>20000000</v>
      </c>
      <c r="K11417" s="124">
        <v>320000000000</v>
      </c>
    </row>
    <row r="11418" spans="3:11" x14ac:dyDescent="0.25">
      <c r="C11418" s="201">
        <v>45813</v>
      </c>
      <c r="D11418" s="217" t="s">
        <v>312</v>
      </c>
      <c r="E11418" s="124">
        <v>15900</v>
      </c>
      <c r="F11418" s="124">
        <v>15800</v>
      </c>
      <c r="G11418" s="124">
        <v>16000</v>
      </c>
      <c r="H11418" s="217">
        <v>10</v>
      </c>
      <c r="I11418" s="124">
        <v>159000</v>
      </c>
      <c r="J11418" s="238">
        <v>20000000</v>
      </c>
      <c r="K11418" s="124">
        <v>320000000000</v>
      </c>
    </row>
    <row r="11419" spans="3:11" x14ac:dyDescent="0.25">
      <c r="C11419" s="201">
        <v>45813</v>
      </c>
      <c r="D11419" s="217" t="s">
        <v>312</v>
      </c>
      <c r="E11419" s="124">
        <v>15900</v>
      </c>
      <c r="F11419" s="124">
        <v>15800</v>
      </c>
      <c r="G11419" s="124">
        <v>16000</v>
      </c>
      <c r="H11419" s="217">
        <v>2</v>
      </c>
      <c r="I11419" s="124">
        <v>31800</v>
      </c>
      <c r="J11419" s="238">
        <v>20000000</v>
      </c>
      <c r="K11419" s="124">
        <v>320000000000</v>
      </c>
    </row>
    <row r="11420" spans="3:11" x14ac:dyDescent="0.25">
      <c r="C11420" s="201">
        <v>45813</v>
      </c>
      <c r="D11420" s="217" t="s">
        <v>312</v>
      </c>
      <c r="E11420" s="124">
        <v>16000</v>
      </c>
      <c r="F11420" s="124">
        <v>15800</v>
      </c>
      <c r="G11420" s="124">
        <v>16000</v>
      </c>
      <c r="H11420" s="217">
        <v>1900</v>
      </c>
      <c r="I11420" s="124">
        <v>30400000</v>
      </c>
      <c r="J11420" s="238">
        <v>20000000</v>
      </c>
      <c r="K11420" s="124">
        <v>320000000000</v>
      </c>
    </row>
    <row r="11421" spans="3:11" x14ac:dyDescent="0.25">
      <c r="C11421" s="201">
        <v>45813</v>
      </c>
      <c r="D11421" s="217" t="s">
        <v>312</v>
      </c>
      <c r="E11421" s="124">
        <v>16000</v>
      </c>
      <c r="F11421" s="124">
        <v>15800</v>
      </c>
      <c r="G11421" s="124">
        <v>16000</v>
      </c>
      <c r="H11421" s="217">
        <v>50</v>
      </c>
      <c r="I11421" s="124">
        <v>800000</v>
      </c>
      <c r="J11421" s="238">
        <v>20000000</v>
      </c>
      <c r="K11421" s="124">
        <v>320000000000</v>
      </c>
    </row>
    <row r="11422" spans="3:11" x14ac:dyDescent="0.25">
      <c r="C11422" s="201">
        <v>45813</v>
      </c>
      <c r="D11422" s="217" t="s">
        <v>312</v>
      </c>
      <c r="E11422" s="124">
        <v>16000</v>
      </c>
      <c r="F11422" s="124">
        <v>15800</v>
      </c>
      <c r="G11422" s="124">
        <v>16000</v>
      </c>
      <c r="H11422" s="217">
        <v>5</v>
      </c>
      <c r="I11422" s="124">
        <v>80000</v>
      </c>
      <c r="J11422" s="238">
        <v>20000000</v>
      </c>
      <c r="K11422" s="124">
        <v>320000000000</v>
      </c>
    </row>
    <row r="11423" spans="3:11" x14ac:dyDescent="0.25">
      <c r="C11423" s="201">
        <v>45813</v>
      </c>
      <c r="D11423" s="217" t="s">
        <v>312</v>
      </c>
      <c r="E11423" s="124">
        <v>16000</v>
      </c>
      <c r="F11423" s="124">
        <v>15800</v>
      </c>
      <c r="G11423" s="124">
        <v>16000</v>
      </c>
      <c r="H11423" s="217">
        <v>10</v>
      </c>
      <c r="I11423" s="124">
        <v>160000</v>
      </c>
      <c r="J11423" s="238">
        <v>20000000</v>
      </c>
      <c r="K11423" s="124">
        <v>320000000000</v>
      </c>
    </row>
    <row r="11424" spans="3:11" x14ac:dyDescent="0.25">
      <c r="C11424" s="201">
        <v>45813</v>
      </c>
      <c r="D11424" s="217" t="s">
        <v>312</v>
      </c>
      <c r="E11424" s="124">
        <v>16000</v>
      </c>
      <c r="F11424" s="124">
        <v>15800</v>
      </c>
      <c r="G11424" s="124">
        <v>16000</v>
      </c>
      <c r="H11424" s="217">
        <v>4</v>
      </c>
      <c r="I11424" s="124">
        <v>64000</v>
      </c>
      <c r="J11424" s="238">
        <v>20000000</v>
      </c>
      <c r="K11424" s="124">
        <v>320000000000</v>
      </c>
    </row>
    <row r="11425" spans="3:11" x14ac:dyDescent="0.25">
      <c r="C11425" s="201">
        <v>45813</v>
      </c>
      <c r="D11425" s="217" t="s">
        <v>310</v>
      </c>
      <c r="E11425" s="124">
        <v>74000</v>
      </c>
      <c r="F11425" s="124">
        <v>74500</v>
      </c>
      <c r="G11425" s="124">
        <v>75000</v>
      </c>
      <c r="H11425" s="217">
        <v>1</v>
      </c>
      <c r="I11425" s="124">
        <v>74000</v>
      </c>
      <c r="J11425" s="238">
        <v>19450000</v>
      </c>
      <c r="K11425" s="124">
        <v>1458750000000</v>
      </c>
    </row>
    <row r="11426" spans="3:11" x14ac:dyDescent="0.25">
      <c r="C11426" s="201">
        <v>45813</v>
      </c>
      <c r="D11426" s="217" t="s">
        <v>310</v>
      </c>
      <c r="E11426" s="124">
        <v>75000</v>
      </c>
      <c r="F11426" s="124">
        <v>74500</v>
      </c>
      <c r="G11426" s="124">
        <v>75000</v>
      </c>
      <c r="H11426" s="217">
        <v>9</v>
      </c>
      <c r="I11426" s="124">
        <v>675000</v>
      </c>
      <c r="J11426" s="238">
        <v>19450000</v>
      </c>
      <c r="K11426" s="124">
        <v>1458750000000</v>
      </c>
    </row>
    <row r="11427" spans="3:11" x14ac:dyDescent="0.25">
      <c r="C11427" s="201">
        <v>45813</v>
      </c>
      <c r="D11427" s="217" t="s">
        <v>1154</v>
      </c>
      <c r="E11427" s="124">
        <v>22500</v>
      </c>
      <c r="F11427" s="124">
        <v>22000</v>
      </c>
      <c r="G11427" s="124">
        <v>22300</v>
      </c>
      <c r="H11427" s="217">
        <v>1</v>
      </c>
      <c r="I11427" s="124">
        <v>22500</v>
      </c>
      <c r="J11427" s="238">
        <v>600000</v>
      </c>
      <c r="K11427" s="124">
        <v>13380000000</v>
      </c>
    </row>
    <row r="11428" spans="3:11" x14ac:dyDescent="0.25">
      <c r="C11428" s="201">
        <v>45813</v>
      </c>
      <c r="D11428" s="217" t="s">
        <v>1155</v>
      </c>
      <c r="E11428" s="124">
        <v>22000</v>
      </c>
      <c r="F11428" s="124">
        <v>21995</v>
      </c>
      <c r="G11428" s="124">
        <v>22000</v>
      </c>
      <c r="H11428" s="217">
        <v>1</v>
      </c>
      <c r="I11428" s="124">
        <v>22000</v>
      </c>
      <c r="J11428" s="238">
        <v>2400000</v>
      </c>
      <c r="K11428" s="124">
        <v>52800000000</v>
      </c>
    </row>
    <row r="11429" spans="3:11" x14ac:dyDescent="0.25">
      <c r="C11429" s="201">
        <v>45813</v>
      </c>
      <c r="D11429" s="217" t="s">
        <v>1155</v>
      </c>
      <c r="E11429" s="124">
        <v>22000</v>
      </c>
      <c r="F11429" s="124">
        <v>21995</v>
      </c>
      <c r="G11429" s="124">
        <v>22000</v>
      </c>
      <c r="H11429" s="217">
        <v>5</v>
      </c>
      <c r="I11429" s="124">
        <v>110000</v>
      </c>
      <c r="J11429" s="238">
        <v>2400000</v>
      </c>
      <c r="K11429" s="124">
        <v>52800000000</v>
      </c>
    </row>
    <row r="11430" spans="3:11" x14ac:dyDescent="0.25">
      <c r="C11430" s="201">
        <v>45813</v>
      </c>
      <c r="D11430" s="217" t="s">
        <v>310</v>
      </c>
      <c r="E11430" s="124">
        <v>75000</v>
      </c>
      <c r="F11430" s="124">
        <v>74500</v>
      </c>
      <c r="G11430" s="124">
        <v>75000</v>
      </c>
      <c r="H11430" s="217">
        <v>1</v>
      </c>
      <c r="I11430" s="124">
        <v>75000</v>
      </c>
      <c r="J11430" s="238">
        <v>19450000</v>
      </c>
      <c r="K11430" s="124">
        <v>1458750000000</v>
      </c>
    </row>
    <row r="11431" spans="3:11" x14ac:dyDescent="0.25">
      <c r="C11431" s="201">
        <v>45813</v>
      </c>
      <c r="D11431" s="217" t="s">
        <v>312</v>
      </c>
      <c r="E11431" s="124">
        <v>16000</v>
      </c>
      <c r="F11431" s="124">
        <v>15800</v>
      </c>
      <c r="G11431" s="124">
        <v>16000</v>
      </c>
      <c r="H11431" s="217">
        <v>170</v>
      </c>
      <c r="I11431" s="124">
        <v>2720000</v>
      </c>
      <c r="J11431" s="238">
        <v>20000000</v>
      </c>
      <c r="K11431" s="124">
        <v>320000000000</v>
      </c>
    </row>
    <row r="11432" spans="3:11" x14ac:dyDescent="0.25">
      <c r="C11432" s="201">
        <v>45813</v>
      </c>
      <c r="D11432" s="217" t="s">
        <v>312</v>
      </c>
      <c r="E11432" s="124">
        <v>16000</v>
      </c>
      <c r="F11432" s="124">
        <v>15800</v>
      </c>
      <c r="G11432" s="124">
        <v>16000</v>
      </c>
      <c r="H11432" s="217">
        <v>237</v>
      </c>
      <c r="I11432" s="124">
        <v>3792000</v>
      </c>
      <c r="J11432" s="238">
        <v>20000000</v>
      </c>
      <c r="K11432" s="124">
        <v>320000000000</v>
      </c>
    </row>
    <row r="11433" spans="3:11" x14ac:dyDescent="0.25">
      <c r="C11433" s="201">
        <v>45813</v>
      </c>
      <c r="D11433" s="217" t="s">
        <v>312</v>
      </c>
      <c r="E11433" s="124">
        <v>16000</v>
      </c>
      <c r="F11433" s="124">
        <v>15800</v>
      </c>
      <c r="G11433" s="124">
        <v>16000</v>
      </c>
      <c r="H11433" s="217">
        <v>330</v>
      </c>
      <c r="I11433" s="124">
        <v>5280000</v>
      </c>
      <c r="J11433" s="238">
        <v>20000000</v>
      </c>
      <c r="K11433" s="124">
        <v>320000000000</v>
      </c>
    </row>
    <row r="11434" spans="3:11" x14ac:dyDescent="0.25">
      <c r="C11434" s="201">
        <v>45813</v>
      </c>
      <c r="D11434" s="217" t="s">
        <v>1155</v>
      </c>
      <c r="E11434" s="124">
        <v>21998</v>
      </c>
      <c r="F11434" s="124">
        <v>21995</v>
      </c>
      <c r="G11434" s="124">
        <v>22000</v>
      </c>
      <c r="H11434" s="217">
        <v>2</v>
      </c>
      <c r="I11434" s="124">
        <v>43996</v>
      </c>
      <c r="J11434" s="238">
        <v>2400000</v>
      </c>
      <c r="K11434" s="124">
        <v>52800000000</v>
      </c>
    </row>
    <row r="11435" spans="3:11" x14ac:dyDescent="0.25">
      <c r="C11435" s="201">
        <v>45813</v>
      </c>
      <c r="D11435" s="217" t="s">
        <v>1154</v>
      </c>
      <c r="E11435" s="124">
        <v>22500</v>
      </c>
      <c r="F11435" s="124">
        <v>22000</v>
      </c>
      <c r="G11435" s="124">
        <v>22300</v>
      </c>
      <c r="H11435" s="217">
        <v>3</v>
      </c>
      <c r="I11435" s="124">
        <v>67500</v>
      </c>
      <c r="J11435" s="238">
        <v>600000</v>
      </c>
      <c r="K11435" s="124">
        <v>13380000000</v>
      </c>
    </row>
    <row r="11436" spans="3:11" x14ac:dyDescent="0.25">
      <c r="C11436" s="201">
        <v>45813</v>
      </c>
      <c r="D11436" s="217" t="s">
        <v>312</v>
      </c>
      <c r="E11436" s="124">
        <v>16000</v>
      </c>
      <c r="F11436" s="124">
        <v>15800</v>
      </c>
      <c r="G11436" s="124">
        <v>16000</v>
      </c>
      <c r="H11436" s="217">
        <v>15</v>
      </c>
      <c r="I11436" s="124">
        <v>240000</v>
      </c>
      <c r="J11436" s="238">
        <v>20000000</v>
      </c>
      <c r="K11436" s="124">
        <v>320000000000</v>
      </c>
    </row>
    <row r="11437" spans="3:11" x14ac:dyDescent="0.25">
      <c r="C11437" s="201">
        <v>45813</v>
      </c>
      <c r="D11437" s="217" t="s">
        <v>1155</v>
      </c>
      <c r="E11437" s="124">
        <v>22000</v>
      </c>
      <c r="F11437" s="124">
        <v>21995</v>
      </c>
      <c r="G11437" s="124">
        <v>22000</v>
      </c>
      <c r="H11437" s="217">
        <v>4</v>
      </c>
      <c r="I11437" s="124">
        <v>88000</v>
      </c>
      <c r="J11437" s="238">
        <v>2400000</v>
      </c>
      <c r="K11437" s="124">
        <v>52800000000</v>
      </c>
    </row>
    <row r="11438" spans="3:11" x14ac:dyDescent="0.25">
      <c r="C11438" s="201">
        <v>45813</v>
      </c>
      <c r="D11438" s="217" t="s">
        <v>1154</v>
      </c>
      <c r="E11438" s="124">
        <v>22300</v>
      </c>
      <c r="F11438" s="124">
        <v>22000</v>
      </c>
      <c r="G11438" s="124">
        <v>22300</v>
      </c>
      <c r="H11438" s="217">
        <v>7</v>
      </c>
      <c r="I11438" s="124">
        <v>156100</v>
      </c>
      <c r="J11438" s="238">
        <v>600000</v>
      </c>
      <c r="K11438" s="124">
        <v>13380000000</v>
      </c>
    </row>
    <row r="11439" spans="3:11" x14ac:dyDescent="0.25">
      <c r="C11439" s="201">
        <v>45813</v>
      </c>
      <c r="D11439" s="217" t="s">
        <v>1155</v>
      </c>
      <c r="E11439" s="124">
        <v>22000</v>
      </c>
      <c r="F11439" s="124">
        <v>21995</v>
      </c>
      <c r="G11439" s="124">
        <v>22000</v>
      </c>
      <c r="H11439" s="217">
        <v>10</v>
      </c>
      <c r="I11439" s="124">
        <v>220000</v>
      </c>
      <c r="J11439" s="238">
        <v>2400000</v>
      </c>
      <c r="K11439" s="124">
        <v>52800000000</v>
      </c>
    </row>
    <row r="11440" spans="3:11" x14ac:dyDescent="0.25">
      <c r="C11440" s="201">
        <v>45814</v>
      </c>
      <c r="D11440" s="217" t="s">
        <v>310</v>
      </c>
      <c r="E11440" s="124">
        <v>75000</v>
      </c>
      <c r="F11440" s="124">
        <v>75000</v>
      </c>
      <c r="G11440" s="124">
        <v>75000</v>
      </c>
      <c r="H11440" s="217">
        <v>10</v>
      </c>
      <c r="I11440" s="124">
        <v>750000</v>
      </c>
      <c r="J11440" s="238">
        <v>19450000</v>
      </c>
      <c r="K11440" s="124">
        <v>1458750000000</v>
      </c>
    </row>
    <row r="11441" spans="3:11" x14ac:dyDescent="0.25">
      <c r="C11441" s="201">
        <v>45814</v>
      </c>
      <c r="D11441" s="217" t="s">
        <v>1154</v>
      </c>
      <c r="E11441" s="124">
        <v>22300</v>
      </c>
      <c r="F11441" s="124">
        <v>22300</v>
      </c>
      <c r="G11441" s="124">
        <v>22258</v>
      </c>
      <c r="H11441" s="217">
        <v>5</v>
      </c>
      <c r="I11441" s="124">
        <v>111500</v>
      </c>
      <c r="J11441" s="238">
        <v>600000</v>
      </c>
      <c r="K11441" s="124">
        <v>13354800000</v>
      </c>
    </row>
    <row r="11442" spans="3:11" x14ac:dyDescent="0.25">
      <c r="C11442" s="201">
        <v>45814</v>
      </c>
      <c r="D11442" s="217" t="s">
        <v>1154</v>
      </c>
      <c r="E11442" s="124">
        <v>22300</v>
      </c>
      <c r="F11442" s="124">
        <v>22300</v>
      </c>
      <c r="G11442" s="124">
        <v>22258</v>
      </c>
      <c r="H11442" s="217">
        <v>1</v>
      </c>
      <c r="I11442" s="124">
        <v>22300</v>
      </c>
      <c r="J11442" s="238">
        <v>600000</v>
      </c>
      <c r="K11442" s="124">
        <v>13354800000</v>
      </c>
    </row>
    <row r="11443" spans="3:11" x14ac:dyDescent="0.25">
      <c r="C11443" s="201">
        <v>45814</v>
      </c>
      <c r="D11443" s="217" t="s">
        <v>312</v>
      </c>
      <c r="E11443" s="124">
        <v>16100</v>
      </c>
      <c r="F11443" s="124">
        <v>16000</v>
      </c>
      <c r="G11443" s="124">
        <v>15600</v>
      </c>
      <c r="H11443" s="217">
        <v>3</v>
      </c>
      <c r="I11443" s="124">
        <v>48300</v>
      </c>
      <c r="J11443" s="238">
        <v>20000000</v>
      </c>
      <c r="K11443" s="124">
        <v>312000000000</v>
      </c>
    </row>
    <row r="11444" spans="3:11" x14ac:dyDescent="0.25">
      <c r="C11444" s="201">
        <v>45814</v>
      </c>
      <c r="D11444" s="217" t="s">
        <v>312</v>
      </c>
      <c r="E11444" s="124">
        <v>16100</v>
      </c>
      <c r="F11444" s="124">
        <v>16000</v>
      </c>
      <c r="G11444" s="124">
        <v>15600</v>
      </c>
      <c r="H11444" s="217">
        <v>5</v>
      </c>
      <c r="I11444" s="124">
        <v>80500</v>
      </c>
      <c r="J11444" s="238">
        <v>20000000</v>
      </c>
      <c r="K11444" s="124">
        <v>312000000000</v>
      </c>
    </row>
    <row r="11445" spans="3:11" x14ac:dyDescent="0.25">
      <c r="C11445" s="201">
        <v>45814</v>
      </c>
      <c r="D11445" s="217" t="s">
        <v>312</v>
      </c>
      <c r="E11445" s="124">
        <v>16100</v>
      </c>
      <c r="F11445" s="124">
        <v>16000</v>
      </c>
      <c r="G11445" s="124">
        <v>15600</v>
      </c>
      <c r="H11445" s="217">
        <v>5</v>
      </c>
      <c r="I11445" s="124">
        <v>80500</v>
      </c>
      <c r="J11445" s="238">
        <v>20000000</v>
      </c>
      <c r="K11445" s="124">
        <v>312000000000</v>
      </c>
    </row>
    <row r="11446" spans="3:11" x14ac:dyDescent="0.25">
      <c r="C11446" s="201">
        <v>45814</v>
      </c>
      <c r="D11446" s="217" t="s">
        <v>1155</v>
      </c>
      <c r="E11446" s="124">
        <v>22000</v>
      </c>
      <c r="F11446" s="124">
        <v>22000</v>
      </c>
      <c r="G11446" s="124">
        <v>22000</v>
      </c>
      <c r="H11446" s="217">
        <v>1</v>
      </c>
      <c r="I11446" s="124">
        <v>22000</v>
      </c>
      <c r="J11446" s="238">
        <v>2400000</v>
      </c>
      <c r="K11446" s="124">
        <v>52800000000</v>
      </c>
    </row>
    <row r="11447" spans="3:11" x14ac:dyDescent="0.25">
      <c r="C11447" s="201">
        <v>45814</v>
      </c>
      <c r="D11447" s="217" t="s">
        <v>1155</v>
      </c>
      <c r="E11447" s="124">
        <v>22000</v>
      </c>
      <c r="F11447" s="124">
        <v>22000</v>
      </c>
      <c r="G11447" s="124">
        <v>22000</v>
      </c>
      <c r="H11447" s="217">
        <v>2</v>
      </c>
      <c r="I11447" s="124">
        <v>44000</v>
      </c>
      <c r="J11447" s="238">
        <v>2400000</v>
      </c>
      <c r="K11447" s="124">
        <v>52800000000</v>
      </c>
    </row>
    <row r="11448" spans="3:11" x14ac:dyDescent="0.25">
      <c r="C11448" s="201">
        <v>45814</v>
      </c>
      <c r="D11448" s="217" t="s">
        <v>1155</v>
      </c>
      <c r="E11448" s="124">
        <v>22000</v>
      </c>
      <c r="F11448" s="124">
        <v>22000</v>
      </c>
      <c r="G11448" s="124">
        <v>22000</v>
      </c>
      <c r="H11448" s="217">
        <v>1</v>
      </c>
      <c r="I11448" s="124">
        <v>22000</v>
      </c>
      <c r="J11448" s="238">
        <v>2400000</v>
      </c>
      <c r="K11448" s="124">
        <v>52800000000</v>
      </c>
    </row>
    <row r="11449" spans="3:11" x14ac:dyDescent="0.25">
      <c r="C11449" s="201">
        <v>45814</v>
      </c>
      <c r="D11449" s="217" t="s">
        <v>1155</v>
      </c>
      <c r="E11449" s="124">
        <v>22000</v>
      </c>
      <c r="F11449" s="124">
        <v>22000</v>
      </c>
      <c r="G11449" s="124">
        <v>22000</v>
      </c>
      <c r="H11449" s="217">
        <v>7</v>
      </c>
      <c r="I11449" s="124">
        <v>154000</v>
      </c>
      <c r="J11449" s="238">
        <v>2400000</v>
      </c>
      <c r="K11449" s="124">
        <v>52800000000</v>
      </c>
    </row>
    <row r="11450" spans="3:11" x14ac:dyDescent="0.25">
      <c r="C11450" s="201">
        <v>45814</v>
      </c>
      <c r="D11450" s="217" t="s">
        <v>312</v>
      </c>
      <c r="E11450" s="124">
        <v>16100</v>
      </c>
      <c r="F11450" s="124">
        <v>16000</v>
      </c>
      <c r="G11450" s="124">
        <v>15600</v>
      </c>
      <c r="H11450" s="217">
        <v>1</v>
      </c>
      <c r="I11450" s="124">
        <v>16100</v>
      </c>
      <c r="J11450" s="238">
        <v>20000000</v>
      </c>
      <c r="K11450" s="124">
        <v>312000000000</v>
      </c>
    </row>
    <row r="11451" spans="3:11" x14ac:dyDescent="0.25">
      <c r="C11451" s="201">
        <v>45814</v>
      </c>
      <c r="D11451" s="217" t="s">
        <v>312</v>
      </c>
      <c r="E11451" s="124">
        <v>16000</v>
      </c>
      <c r="F11451" s="124">
        <v>16000</v>
      </c>
      <c r="G11451" s="124">
        <v>15600</v>
      </c>
      <c r="H11451" s="217">
        <v>7428</v>
      </c>
      <c r="I11451" s="124">
        <v>118848000</v>
      </c>
      <c r="J11451" s="238">
        <v>20000000</v>
      </c>
      <c r="K11451" s="124">
        <v>312000000000</v>
      </c>
    </row>
    <row r="11452" spans="3:11" x14ac:dyDescent="0.25">
      <c r="C11452" s="201">
        <v>45814</v>
      </c>
      <c r="D11452" s="217" t="s">
        <v>312</v>
      </c>
      <c r="E11452" s="124">
        <v>16000</v>
      </c>
      <c r="F11452" s="124">
        <v>16000</v>
      </c>
      <c r="G11452" s="124">
        <v>15600</v>
      </c>
      <c r="H11452" s="217">
        <v>10</v>
      </c>
      <c r="I11452" s="124">
        <v>160000</v>
      </c>
      <c r="J11452" s="238">
        <v>20000000</v>
      </c>
      <c r="K11452" s="124">
        <v>312000000000</v>
      </c>
    </row>
    <row r="11453" spans="3:11" x14ac:dyDescent="0.25">
      <c r="C11453" s="201">
        <v>45814</v>
      </c>
      <c r="D11453" s="217" t="s">
        <v>312</v>
      </c>
      <c r="E11453" s="124">
        <v>16000</v>
      </c>
      <c r="F11453" s="124">
        <v>16000</v>
      </c>
      <c r="G11453" s="124">
        <v>15600</v>
      </c>
      <c r="H11453" s="217">
        <v>2</v>
      </c>
      <c r="I11453" s="124">
        <v>32000</v>
      </c>
      <c r="J11453" s="238">
        <v>20000000</v>
      </c>
      <c r="K11453" s="124">
        <v>312000000000</v>
      </c>
    </row>
    <row r="11454" spans="3:11" x14ac:dyDescent="0.25">
      <c r="C11454" s="201">
        <v>45814</v>
      </c>
      <c r="D11454" s="217" t="s">
        <v>312</v>
      </c>
      <c r="E11454" s="124">
        <v>16000</v>
      </c>
      <c r="F11454" s="124">
        <v>16000</v>
      </c>
      <c r="G11454" s="124">
        <v>15600</v>
      </c>
      <c r="H11454" s="217">
        <v>1</v>
      </c>
      <c r="I11454" s="124">
        <v>16000</v>
      </c>
      <c r="J11454" s="238">
        <v>20000000</v>
      </c>
      <c r="K11454" s="124">
        <v>312000000000</v>
      </c>
    </row>
    <row r="11455" spans="3:11" x14ac:dyDescent="0.25">
      <c r="C11455" s="201">
        <v>45814</v>
      </c>
      <c r="D11455" s="217" t="s">
        <v>312</v>
      </c>
      <c r="E11455" s="124">
        <v>15800</v>
      </c>
      <c r="F11455" s="124">
        <v>16000</v>
      </c>
      <c r="G11455" s="124">
        <v>15600</v>
      </c>
      <c r="H11455" s="217">
        <v>2</v>
      </c>
      <c r="I11455" s="124">
        <v>31600</v>
      </c>
      <c r="J11455" s="238">
        <v>20000000</v>
      </c>
      <c r="K11455" s="124">
        <v>312000000000</v>
      </c>
    </row>
    <row r="11456" spans="3:11" x14ac:dyDescent="0.25">
      <c r="C11456" s="201">
        <v>45814</v>
      </c>
      <c r="D11456" s="217" t="s">
        <v>312</v>
      </c>
      <c r="E11456" s="124">
        <v>15600</v>
      </c>
      <c r="F11456" s="124">
        <v>16000</v>
      </c>
      <c r="G11456" s="124">
        <v>15600</v>
      </c>
      <c r="H11456" s="217">
        <v>1</v>
      </c>
      <c r="I11456" s="124">
        <v>15600</v>
      </c>
      <c r="J11456" s="238">
        <v>20000000</v>
      </c>
      <c r="K11456" s="124">
        <v>312000000000</v>
      </c>
    </row>
    <row r="11457" spans="3:11" x14ac:dyDescent="0.25">
      <c r="C11457" s="201">
        <v>45814</v>
      </c>
      <c r="D11457" s="217" t="s">
        <v>312</v>
      </c>
      <c r="E11457" s="124">
        <v>15600</v>
      </c>
      <c r="F11457" s="124">
        <v>16000</v>
      </c>
      <c r="G11457" s="124">
        <v>15600</v>
      </c>
      <c r="H11457" s="217">
        <v>1</v>
      </c>
      <c r="I11457" s="124">
        <v>15600</v>
      </c>
      <c r="J11457" s="238">
        <v>20000000</v>
      </c>
      <c r="K11457" s="124">
        <v>312000000000</v>
      </c>
    </row>
    <row r="11458" spans="3:11" x14ac:dyDescent="0.25">
      <c r="C11458" s="201">
        <v>45814</v>
      </c>
      <c r="D11458" s="217" t="s">
        <v>1154</v>
      </c>
      <c r="E11458" s="124">
        <v>22000</v>
      </c>
      <c r="F11458" s="124">
        <v>22300</v>
      </c>
      <c r="G11458" s="124">
        <v>22258</v>
      </c>
      <c r="H11458" s="217">
        <v>1</v>
      </c>
      <c r="I11458" s="124">
        <v>22000</v>
      </c>
      <c r="J11458" s="238">
        <v>600000</v>
      </c>
      <c r="K11458" s="124">
        <v>13354800000</v>
      </c>
    </row>
    <row r="11459" spans="3:11" x14ac:dyDescent="0.25">
      <c r="C11459" s="201">
        <v>45814</v>
      </c>
      <c r="D11459" s="217" t="s">
        <v>312</v>
      </c>
      <c r="E11459" s="124">
        <v>15501</v>
      </c>
      <c r="F11459" s="124">
        <v>16000</v>
      </c>
      <c r="G11459" s="124">
        <v>15600</v>
      </c>
      <c r="H11459" s="217">
        <v>1</v>
      </c>
      <c r="I11459" s="124">
        <v>15501</v>
      </c>
      <c r="J11459" s="238">
        <v>20000000</v>
      </c>
      <c r="K11459" s="124">
        <v>312000000000</v>
      </c>
    </row>
    <row r="11460" spans="3:11" x14ac:dyDescent="0.25">
      <c r="C11460" s="201">
        <v>45814</v>
      </c>
      <c r="D11460" s="217" t="s">
        <v>1155</v>
      </c>
      <c r="E11460" s="124">
        <v>22000</v>
      </c>
      <c r="F11460" s="124">
        <v>22000</v>
      </c>
      <c r="G11460" s="124">
        <v>22000</v>
      </c>
      <c r="H11460" s="217">
        <v>4</v>
      </c>
      <c r="I11460" s="124">
        <v>88000</v>
      </c>
      <c r="J11460" s="238">
        <v>2400000</v>
      </c>
      <c r="K11460" s="124">
        <v>52800000000</v>
      </c>
    </row>
    <row r="11461" spans="3:11" x14ac:dyDescent="0.25">
      <c r="C11461" s="201">
        <v>45814</v>
      </c>
      <c r="D11461" s="217" t="s">
        <v>312</v>
      </c>
      <c r="E11461" s="124">
        <v>15600</v>
      </c>
      <c r="F11461" s="124">
        <v>16000</v>
      </c>
      <c r="G11461" s="124">
        <v>15600</v>
      </c>
      <c r="H11461" s="217">
        <v>1</v>
      </c>
      <c r="I11461" s="124">
        <v>15600</v>
      </c>
      <c r="J11461" s="238">
        <v>20000000</v>
      </c>
      <c r="K11461" s="124">
        <v>312000000000</v>
      </c>
    </row>
    <row r="11462" spans="3:11" x14ac:dyDescent="0.25">
      <c r="C11462" s="201">
        <v>45814</v>
      </c>
      <c r="D11462" s="217" t="s">
        <v>310</v>
      </c>
      <c r="E11462" s="124">
        <v>75000</v>
      </c>
      <c r="F11462" s="124">
        <v>75000</v>
      </c>
      <c r="G11462" s="124">
        <v>75000</v>
      </c>
      <c r="H11462" s="217">
        <v>1</v>
      </c>
      <c r="I11462" s="124">
        <v>75000</v>
      </c>
      <c r="J11462" s="238">
        <v>19450000</v>
      </c>
      <c r="K11462" s="124">
        <v>1458750000000</v>
      </c>
    </row>
    <row r="11463" spans="3:11" x14ac:dyDescent="0.25">
      <c r="C11463" s="201">
        <v>45814</v>
      </c>
      <c r="D11463" s="217" t="s">
        <v>310</v>
      </c>
      <c r="E11463" s="124">
        <v>75000</v>
      </c>
      <c r="F11463" s="124">
        <v>75000</v>
      </c>
      <c r="G11463" s="124">
        <v>75000</v>
      </c>
      <c r="H11463" s="217">
        <v>4</v>
      </c>
      <c r="I11463" s="124">
        <v>300000</v>
      </c>
      <c r="J11463" s="238">
        <v>19450000</v>
      </c>
      <c r="K11463" s="124">
        <v>1458750000000</v>
      </c>
    </row>
    <row r="11464" spans="3:11" x14ac:dyDescent="0.25">
      <c r="C11464" s="201">
        <v>45814</v>
      </c>
      <c r="D11464" s="217" t="s">
        <v>312</v>
      </c>
      <c r="E11464" s="124">
        <v>15600</v>
      </c>
      <c r="F11464" s="124">
        <v>16000</v>
      </c>
      <c r="G11464" s="124">
        <v>15600</v>
      </c>
      <c r="H11464" s="217">
        <v>1</v>
      </c>
      <c r="I11464" s="124">
        <v>15600</v>
      </c>
      <c r="J11464" s="238">
        <v>20000000</v>
      </c>
      <c r="K11464" s="124">
        <v>312000000000</v>
      </c>
    </row>
    <row r="11465" spans="3:11" x14ac:dyDescent="0.25">
      <c r="C11465" s="201">
        <v>45814</v>
      </c>
      <c r="D11465" s="217" t="s">
        <v>312</v>
      </c>
      <c r="E11465" s="124">
        <v>15600</v>
      </c>
      <c r="F11465" s="124">
        <v>16000</v>
      </c>
      <c r="G11465" s="124">
        <v>15600</v>
      </c>
      <c r="H11465" s="217">
        <v>1</v>
      </c>
      <c r="I11465" s="124">
        <v>15600</v>
      </c>
      <c r="J11465" s="238">
        <v>20000000</v>
      </c>
      <c r="K11465" s="124">
        <v>312000000000</v>
      </c>
    </row>
    <row r="11466" spans="3:11" x14ac:dyDescent="0.25">
      <c r="C11466" s="201">
        <v>45814</v>
      </c>
      <c r="D11466" s="217" t="s">
        <v>1155</v>
      </c>
      <c r="E11466" s="124">
        <v>22000</v>
      </c>
      <c r="F11466" s="124">
        <v>22000</v>
      </c>
      <c r="G11466" s="124">
        <v>22000</v>
      </c>
      <c r="H11466" s="217">
        <v>1</v>
      </c>
      <c r="I11466" s="124">
        <v>22000</v>
      </c>
      <c r="J11466" s="238">
        <v>2400000</v>
      </c>
      <c r="K11466" s="124">
        <v>52800000000</v>
      </c>
    </row>
    <row r="11467" spans="3:11" x14ac:dyDescent="0.25">
      <c r="C11467" s="201">
        <v>45814</v>
      </c>
      <c r="D11467" s="217" t="s">
        <v>1155</v>
      </c>
      <c r="E11467" s="124">
        <v>22000</v>
      </c>
      <c r="F11467" s="124">
        <v>22000</v>
      </c>
      <c r="G11467" s="124">
        <v>22000</v>
      </c>
      <c r="H11467" s="217">
        <v>1</v>
      </c>
      <c r="I11467" s="124">
        <v>22000</v>
      </c>
      <c r="J11467" s="238">
        <v>2400000</v>
      </c>
      <c r="K11467" s="124">
        <v>52800000000</v>
      </c>
    </row>
    <row r="11468" spans="3:11" x14ac:dyDescent="0.25">
      <c r="C11468" s="201">
        <v>45814</v>
      </c>
      <c r="D11468" s="217" t="s">
        <v>312</v>
      </c>
      <c r="E11468" s="124">
        <v>15600</v>
      </c>
      <c r="F11468" s="124">
        <v>16000</v>
      </c>
      <c r="G11468" s="124">
        <v>15600</v>
      </c>
      <c r="H11468" s="217">
        <v>1</v>
      </c>
      <c r="I11468" s="124">
        <v>15600</v>
      </c>
      <c r="J11468" s="238">
        <v>20000000</v>
      </c>
      <c r="K11468" s="124">
        <v>312000000000</v>
      </c>
    </row>
    <row r="11469" spans="3:11" x14ac:dyDescent="0.25">
      <c r="C11469" s="201">
        <v>45814</v>
      </c>
      <c r="D11469" s="217" t="s">
        <v>312</v>
      </c>
      <c r="E11469" s="124">
        <v>15600</v>
      </c>
      <c r="F11469" s="124">
        <v>16000</v>
      </c>
      <c r="G11469" s="124">
        <v>15600</v>
      </c>
      <c r="H11469" s="217">
        <v>4</v>
      </c>
      <c r="I11469" s="124">
        <v>62400</v>
      </c>
      <c r="J11469" s="238">
        <v>20000000</v>
      </c>
      <c r="K11469" s="124">
        <v>312000000000</v>
      </c>
    </row>
    <row r="11470" spans="3:11" x14ac:dyDescent="0.25">
      <c r="C11470" s="201">
        <v>45814</v>
      </c>
      <c r="D11470" s="217" t="s">
        <v>312</v>
      </c>
      <c r="E11470" s="124">
        <v>15600</v>
      </c>
      <c r="F11470" s="124">
        <v>16000</v>
      </c>
      <c r="G11470" s="124">
        <v>15600</v>
      </c>
      <c r="H11470" s="217">
        <v>2</v>
      </c>
      <c r="I11470" s="124">
        <v>31200</v>
      </c>
      <c r="J11470" s="238">
        <v>20000000</v>
      </c>
      <c r="K11470" s="124">
        <v>312000000000</v>
      </c>
    </row>
    <row r="11471" spans="3:11" x14ac:dyDescent="0.25">
      <c r="C11471" s="201">
        <v>45814</v>
      </c>
      <c r="D11471" s="217" t="s">
        <v>312</v>
      </c>
      <c r="E11471" s="124">
        <v>15600</v>
      </c>
      <c r="F11471" s="124">
        <v>16000</v>
      </c>
      <c r="G11471" s="124">
        <v>15600</v>
      </c>
      <c r="H11471" s="217">
        <v>1</v>
      </c>
      <c r="I11471" s="124">
        <v>15600</v>
      </c>
      <c r="J11471" s="238">
        <v>20000000</v>
      </c>
      <c r="K11471" s="124">
        <v>312000000000</v>
      </c>
    </row>
    <row r="11472" spans="3:11" x14ac:dyDescent="0.25">
      <c r="C11472" s="201">
        <v>45814</v>
      </c>
      <c r="D11472" s="217" t="s">
        <v>312</v>
      </c>
      <c r="E11472" s="124">
        <v>15600</v>
      </c>
      <c r="F11472" s="124">
        <v>16000</v>
      </c>
      <c r="G11472" s="124">
        <v>15600</v>
      </c>
      <c r="H11472" s="217">
        <v>2</v>
      </c>
      <c r="I11472" s="124">
        <v>31200</v>
      </c>
      <c r="J11472" s="238">
        <v>20000000</v>
      </c>
      <c r="K11472" s="124">
        <v>312000000000</v>
      </c>
    </row>
    <row r="11473" spans="3:11" x14ac:dyDescent="0.25">
      <c r="C11473" s="201">
        <v>45814</v>
      </c>
      <c r="D11473" s="217" t="s">
        <v>310</v>
      </c>
      <c r="E11473" s="124">
        <v>75000</v>
      </c>
      <c r="F11473" s="124">
        <v>75000</v>
      </c>
      <c r="G11473" s="124">
        <v>75000</v>
      </c>
      <c r="H11473" s="217">
        <v>10</v>
      </c>
      <c r="I11473" s="124">
        <v>750000</v>
      </c>
      <c r="J11473" s="238">
        <v>19450000</v>
      </c>
      <c r="K11473" s="124">
        <v>1458750000000</v>
      </c>
    </row>
    <row r="11474" spans="3:11" x14ac:dyDescent="0.25">
      <c r="C11474" s="201">
        <v>45814</v>
      </c>
      <c r="D11474" s="217" t="s">
        <v>312</v>
      </c>
      <c r="E11474" s="124">
        <v>15600</v>
      </c>
      <c r="F11474" s="124">
        <v>16000</v>
      </c>
      <c r="G11474" s="124">
        <v>15600</v>
      </c>
      <c r="H11474" s="217">
        <v>2</v>
      </c>
      <c r="I11474" s="124">
        <v>31200</v>
      </c>
      <c r="J11474" s="238">
        <v>20000000</v>
      </c>
      <c r="K11474" s="124">
        <v>312000000000</v>
      </c>
    </row>
    <row r="11475" spans="3:11" x14ac:dyDescent="0.25">
      <c r="C11475" s="201">
        <v>45814</v>
      </c>
      <c r="D11475" s="217" t="s">
        <v>1154</v>
      </c>
      <c r="E11475" s="124">
        <v>22258</v>
      </c>
      <c r="F11475" s="124">
        <v>22300</v>
      </c>
      <c r="G11475" s="124">
        <v>22258</v>
      </c>
      <c r="H11475" s="217">
        <v>1</v>
      </c>
      <c r="I11475" s="124">
        <v>22258</v>
      </c>
      <c r="J11475" s="238">
        <v>600000</v>
      </c>
      <c r="K11475" s="124">
        <v>13354800000</v>
      </c>
    </row>
    <row r="11476" spans="3:11" x14ac:dyDescent="0.25">
      <c r="C11476" s="201">
        <v>45814</v>
      </c>
      <c r="D11476" s="217" t="s">
        <v>310</v>
      </c>
      <c r="E11476" s="124">
        <v>75000</v>
      </c>
      <c r="F11476" s="124">
        <v>75000</v>
      </c>
      <c r="G11476" s="124">
        <v>75000</v>
      </c>
      <c r="H11476" s="217">
        <v>13</v>
      </c>
      <c r="I11476" s="124">
        <v>975000</v>
      </c>
      <c r="J11476" s="238">
        <v>19450000</v>
      </c>
      <c r="K11476" s="124">
        <v>1458750000000</v>
      </c>
    </row>
    <row r="11477" spans="3:11" x14ac:dyDescent="0.25">
      <c r="C11477" s="201">
        <v>45814</v>
      </c>
      <c r="D11477" s="217" t="s">
        <v>312</v>
      </c>
      <c r="E11477" s="124">
        <v>15600</v>
      </c>
      <c r="F11477" s="124">
        <v>16000</v>
      </c>
      <c r="G11477" s="124">
        <v>15600</v>
      </c>
      <c r="H11477" s="217">
        <v>3</v>
      </c>
      <c r="I11477" s="124">
        <v>46800</v>
      </c>
      <c r="J11477" s="238">
        <v>20000000</v>
      </c>
      <c r="K11477" s="124">
        <v>312000000000</v>
      </c>
    </row>
    <row r="11478" spans="3:11" x14ac:dyDescent="0.25">
      <c r="C11478" s="201">
        <v>45814</v>
      </c>
      <c r="D11478" s="217" t="s">
        <v>312</v>
      </c>
      <c r="E11478" s="124">
        <v>15600</v>
      </c>
      <c r="F11478" s="124">
        <v>16000</v>
      </c>
      <c r="G11478" s="124">
        <v>15600</v>
      </c>
      <c r="H11478" s="217">
        <v>10</v>
      </c>
      <c r="I11478" s="124">
        <v>156000</v>
      </c>
      <c r="J11478" s="238">
        <v>20000000</v>
      </c>
      <c r="K11478" s="124">
        <v>312000000000</v>
      </c>
    </row>
    <row r="11479" spans="3:11" x14ac:dyDescent="0.25">
      <c r="C11479" s="201">
        <v>45814</v>
      </c>
      <c r="D11479" s="217" t="s">
        <v>312</v>
      </c>
      <c r="E11479" s="124">
        <v>15600</v>
      </c>
      <c r="F11479" s="124">
        <v>16000</v>
      </c>
      <c r="G11479" s="124">
        <v>15600</v>
      </c>
      <c r="H11479" s="217">
        <v>200</v>
      </c>
      <c r="I11479" s="124">
        <v>3120000</v>
      </c>
      <c r="J11479" s="238">
        <v>20000000</v>
      </c>
      <c r="K11479" s="124">
        <v>312000000000</v>
      </c>
    </row>
    <row r="11480" spans="3:11" x14ac:dyDescent="0.25">
      <c r="C11480" s="201">
        <v>45814</v>
      </c>
      <c r="D11480" s="217" t="s">
        <v>1155</v>
      </c>
      <c r="E11480" s="124">
        <v>22000</v>
      </c>
      <c r="F11480" s="124">
        <v>22000</v>
      </c>
      <c r="G11480" s="124">
        <v>22000</v>
      </c>
      <c r="H11480" s="217">
        <v>2</v>
      </c>
      <c r="I11480" s="124">
        <v>44000</v>
      </c>
      <c r="J11480" s="238">
        <v>2400000</v>
      </c>
      <c r="K11480" s="124">
        <v>52800000000</v>
      </c>
    </row>
    <row r="11481" spans="3:11" x14ac:dyDescent="0.25">
      <c r="C11481" s="201">
        <v>45814</v>
      </c>
      <c r="D11481" s="217" t="s">
        <v>310</v>
      </c>
      <c r="E11481" s="124">
        <v>75000</v>
      </c>
      <c r="F11481" s="124">
        <v>75000</v>
      </c>
      <c r="G11481" s="124">
        <v>75000</v>
      </c>
      <c r="H11481" s="217">
        <v>1</v>
      </c>
      <c r="I11481" s="124">
        <v>75000</v>
      </c>
      <c r="J11481" s="238">
        <v>19450000</v>
      </c>
      <c r="K11481" s="124">
        <v>1458750000000</v>
      </c>
    </row>
    <row r="11482" spans="3:11" x14ac:dyDescent="0.25">
      <c r="C11482" s="201">
        <v>45814</v>
      </c>
      <c r="D11482" s="217" t="s">
        <v>310</v>
      </c>
      <c r="E11482" s="124">
        <v>75000</v>
      </c>
      <c r="F11482" s="124">
        <v>75000</v>
      </c>
      <c r="G11482" s="124">
        <v>75000</v>
      </c>
      <c r="H11482" s="217">
        <v>1</v>
      </c>
      <c r="I11482" s="124">
        <v>75000</v>
      </c>
      <c r="J11482" s="238">
        <v>19450000</v>
      </c>
      <c r="K11482" s="124">
        <v>1458750000000</v>
      </c>
    </row>
    <row r="11483" spans="3:11" x14ac:dyDescent="0.25">
      <c r="C11483" s="201">
        <v>45817</v>
      </c>
      <c r="D11483" s="217" t="s">
        <v>310</v>
      </c>
      <c r="E11483" s="124">
        <v>80000</v>
      </c>
      <c r="F11483" s="124">
        <v>75000</v>
      </c>
      <c r="G11483" s="124">
        <v>75000</v>
      </c>
      <c r="H11483" s="217">
        <v>11</v>
      </c>
      <c r="I11483" s="124">
        <v>880000</v>
      </c>
      <c r="J11483" s="238">
        <v>19450000</v>
      </c>
      <c r="K11483" s="124">
        <v>1458750000000</v>
      </c>
    </row>
    <row r="11484" spans="3:11" x14ac:dyDescent="0.25">
      <c r="C11484" s="201">
        <v>45817</v>
      </c>
      <c r="D11484" s="217" t="s">
        <v>310</v>
      </c>
      <c r="E11484" s="124">
        <v>80000</v>
      </c>
      <c r="F11484" s="124">
        <v>75000</v>
      </c>
      <c r="G11484" s="124">
        <v>75000</v>
      </c>
      <c r="H11484" s="217">
        <v>5</v>
      </c>
      <c r="I11484" s="124">
        <v>400000</v>
      </c>
      <c r="J11484" s="238">
        <v>19450000</v>
      </c>
      <c r="K11484" s="124">
        <v>1458750000000</v>
      </c>
    </row>
    <row r="11485" spans="3:11" x14ac:dyDescent="0.25">
      <c r="C11485" s="201">
        <v>45817</v>
      </c>
      <c r="D11485" s="217" t="s">
        <v>310</v>
      </c>
      <c r="E11485" s="124">
        <v>80000</v>
      </c>
      <c r="F11485" s="124">
        <v>75000</v>
      </c>
      <c r="G11485" s="124">
        <v>75000</v>
      </c>
      <c r="H11485" s="217">
        <v>2</v>
      </c>
      <c r="I11485" s="124">
        <v>160000</v>
      </c>
      <c r="J11485" s="238">
        <v>19450000</v>
      </c>
      <c r="K11485" s="124">
        <v>1458750000000</v>
      </c>
    </row>
    <row r="11486" spans="3:11" x14ac:dyDescent="0.25">
      <c r="C11486" s="201">
        <v>45817</v>
      </c>
      <c r="D11486" s="217" t="s">
        <v>310</v>
      </c>
      <c r="E11486" s="124">
        <v>80000</v>
      </c>
      <c r="F11486" s="124">
        <v>75000</v>
      </c>
      <c r="G11486" s="124">
        <v>75000</v>
      </c>
      <c r="H11486" s="217">
        <v>3</v>
      </c>
      <c r="I11486" s="124">
        <v>240000</v>
      </c>
      <c r="J11486" s="238">
        <v>19450000</v>
      </c>
      <c r="K11486" s="124">
        <v>1458750000000</v>
      </c>
    </row>
    <row r="11487" spans="3:11" x14ac:dyDescent="0.25">
      <c r="C11487" s="201">
        <v>45817</v>
      </c>
      <c r="D11487" s="217" t="s">
        <v>1154</v>
      </c>
      <c r="E11487" s="124">
        <v>22500</v>
      </c>
      <c r="F11487" s="124">
        <v>22258</v>
      </c>
      <c r="G11487" s="124">
        <v>22258</v>
      </c>
      <c r="H11487" s="217">
        <v>10</v>
      </c>
      <c r="I11487" s="124">
        <v>225000</v>
      </c>
      <c r="J11487" s="238">
        <v>600000</v>
      </c>
      <c r="K11487" s="124">
        <v>13354800000</v>
      </c>
    </row>
    <row r="11488" spans="3:11" x14ac:dyDescent="0.25">
      <c r="C11488" s="201">
        <v>45817</v>
      </c>
      <c r="D11488" s="217" t="s">
        <v>1154</v>
      </c>
      <c r="E11488" s="124">
        <v>22500</v>
      </c>
      <c r="F11488" s="124">
        <v>22258</v>
      </c>
      <c r="G11488" s="124">
        <v>22258</v>
      </c>
      <c r="H11488" s="217">
        <v>3</v>
      </c>
      <c r="I11488" s="124">
        <v>67500</v>
      </c>
      <c r="J11488" s="238">
        <v>600000</v>
      </c>
      <c r="K11488" s="124">
        <v>13354800000</v>
      </c>
    </row>
    <row r="11489" spans="3:11" x14ac:dyDescent="0.25">
      <c r="C11489" s="201">
        <v>45817</v>
      </c>
      <c r="D11489" s="217" t="s">
        <v>1154</v>
      </c>
      <c r="E11489" s="124">
        <v>22500</v>
      </c>
      <c r="F11489" s="124">
        <v>22258</v>
      </c>
      <c r="G11489" s="124">
        <v>22258</v>
      </c>
      <c r="H11489" s="217">
        <v>1</v>
      </c>
      <c r="I11489" s="124">
        <v>22500</v>
      </c>
      <c r="J11489" s="238">
        <v>600000</v>
      </c>
      <c r="K11489" s="124">
        <v>13354800000</v>
      </c>
    </row>
    <row r="11490" spans="3:11" x14ac:dyDescent="0.25">
      <c r="C11490" s="201">
        <v>45817</v>
      </c>
      <c r="D11490" s="217" t="s">
        <v>312</v>
      </c>
      <c r="E11490" s="124">
        <v>15600</v>
      </c>
      <c r="F11490" s="124">
        <v>15600</v>
      </c>
      <c r="G11490" s="124">
        <v>15600</v>
      </c>
      <c r="H11490" s="217">
        <v>10</v>
      </c>
      <c r="I11490" s="124">
        <v>156000</v>
      </c>
      <c r="J11490" s="238">
        <v>20000000</v>
      </c>
      <c r="K11490" s="124">
        <v>312000000000</v>
      </c>
    </row>
    <row r="11491" spans="3:11" x14ac:dyDescent="0.25">
      <c r="C11491" s="201">
        <v>45817</v>
      </c>
      <c r="D11491" s="217" t="s">
        <v>312</v>
      </c>
      <c r="E11491" s="124">
        <v>15600</v>
      </c>
      <c r="F11491" s="124">
        <v>15600</v>
      </c>
      <c r="G11491" s="124">
        <v>15600</v>
      </c>
      <c r="H11491" s="217">
        <v>10</v>
      </c>
      <c r="I11491" s="124">
        <v>156000</v>
      </c>
      <c r="J11491" s="238">
        <v>20000000</v>
      </c>
      <c r="K11491" s="124">
        <v>312000000000</v>
      </c>
    </row>
    <row r="11492" spans="3:11" x14ac:dyDescent="0.25">
      <c r="C11492" s="201">
        <v>45817</v>
      </c>
      <c r="D11492" s="217" t="s">
        <v>312</v>
      </c>
      <c r="E11492" s="124">
        <v>15600</v>
      </c>
      <c r="F11492" s="124">
        <v>15600</v>
      </c>
      <c r="G11492" s="124">
        <v>15600</v>
      </c>
      <c r="H11492" s="217">
        <v>40</v>
      </c>
      <c r="I11492" s="124">
        <v>624000</v>
      </c>
      <c r="J11492" s="238">
        <v>20000000</v>
      </c>
      <c r="K11492" s="124">
        <v>312000000000</v>
      </c>
    </row>
    <row r="11493" spans="3:11" x14ac:dyDescent="0.25">
      <c r="C11493" s="201">
        <v>45817</v>
      </c>
      <c r="D11493" s="217" t="s">
        <v>312</v>
      </c>
      <c r="E11493" s="124">
        <v>15600</v>
      </c>
      <c r="F11493" s="124">
        <v>15600</v>
      </c>
      <c r="G11493" s="124">
        <v>15600</v>
      </c>
      <c r="H11493" s="217">
        <v>1</v>
      </c>
      <c r="I11493" s="124">
        <v>15600</v>
      </c>
      <c r="J11493" s="238">
        <v>20000000</v>
      </c>
      <c r="K11493" s="124">
        <v>312000000000</v>
      </c>
    </row>
    <row r="11494" spans="3:11" x14ac:dyDescent="0.25">
      <c r="C11494" s="201">
        <v>45817</v>
      </c>
      <c r="D11494" s="217" t="s">
        <v>312</v>
      </c>
      <c r="E11494" s="124">
        <v>15600</v>
      </c>
      <c r="F11494" s="124">
        <v>15600</v>
      </c>
      <c r="G11494" s="124">
        <v>15600</v>
      </c>
      <c r="H11494" s="217">
        <v>100</v>
      </c>
      <c r="I11494" s="124">
        <v>1560000</v>
      </c>
      <c r="J11494" s="238">
        <v>20000000</v>
      </c>
      <c r="K11494" s="124">
        <v>312000000000</v>
      </c>
    </row>
    <row r="11495" spans="3:11" x14ac:dyDescent="0.25">
      <c r="C11495" s="201">
        <v>45817</v>
      </c>
      <c r="D11495" s="217" t="s">
        <v>312</v>
      </c>
      <c r="E11495" s="124">
        <v>15600</v>
      </c>
      <c r="F11495" s="124">
        <v>15600</v>
      </c>
      <c r="G11495" s="124">
        <v>15600</v>
      </c>
      <c r="H11495" s="217">
        <v>1</v>
      </c>
      <c r="I11495" s="124">
        <v>15600</v>
      </c>
      <c r="J11495" s="238">
        <v>20000000</v>
      </c>
      <c r="K11495" s="124">
        <v>312000000000</v>
      </c>
    </row>
    <row r="11496" spans="3:11" x14ac:dyDescent="0.25">
      <c r="C11496" s="201">
        <v>45817</v>
      </c>
      <c r="D11496" s="217" t="s">
        <v>312</v>
      </c>
      <c r="E11496" s="124">
        <v>15600</v>
      </c>
      <c r="F11496" s="124">
        <v>15600</v>
      </c>
      <c r="G11496" s="124">
        <v>15600</v>
      </c>
      <c r="H11496" s="217">
        <v>10</v>
      </c>
      <c r="I11496" s="124">
        <v>156000</v>
      </c>
      <c r="J11496" s="238">
        <v>20000000</v>
      </c>
      <c r="K11496" s="124">
        <v>312000000000</v>
      </c>
    </row>
    <row r="11497" spans="3:11" x14ac:dyDescent="0.25">
      <c r="C11497" s="201">
        <v>45817</v>
      </c>
      <c r="D11497" s="217" t="s">
        <v>1155</v>
      </c>
      <c r="E11497" s="124">
        <v>22000</v>
      </c>
      <c r="F11497" s="124">
        <v>22000</v>
      </c>
      <c r="G11497" s="124">
        <v>21800</v>
      </c>
      <c r="H11497" s="217">
        <v>15</v>
      </c>
      <c r="I11497" s="124">
        <v>330000</v>
      </c>
      <c r="J11497" s="238">
        <v>2400000</v>
      </c>
      <c r="K11497" s="124">
        <v>52320000000</v>
      </c>
    </row>
    <row r="11498" spans="3:11" x14ac:dyDescent="0.25">
      <c r="C11498" s="201">
        <v>45817</v>
      </c>
      <c r="D11498" s="217" t="s">
        <v>1155</v>
      </c>
      <c r="E11498" s="124">
        <v>22000</v>
      </c>
      <c r="F11498" s="124">
        <v>22000</v>
      </c>
      <c r="G11498" s="124">
        <v>21800</v>
      </c>
      <c r="H11498" s="217">
        <v>20</v>
      </c>
      <c r="I11498" s="124">
        <v>440000</v>
      </c>
      <c r="J11498" s="238">
        <v>2400000</v>
      </c>
      <c r="K11498" s="124">
        <v>52320000000</v>
      </c>
    </row>
    <row r="11499" spans="3:11" x14ac:dyDescent="0.25">
      <c r="C11499" s="201">
        <v>45817</v>
      </c>
      <c r="D11499" s="217" t="s">
        <v>1155</v>
      </c>
      <c r="E11499" s="124">
        <v>22000</v>
      </c>
      <c r="F11499" s="124">
        <v>22000</v>
      </c>
      <c r="G11499" s="124">
        <v>21800</v>
      </c>
      <c r="H11499" s="217">
        <v>1</v>
      </c>
      <c r="I11499" s="124">
        <v>22000</v>
      </c>
      <c r="J11499" s="238">
        <v>2400000</v>
      </c>
      <c r="K11499" s="124">
        <v>52320000000</v>
      </c>
    </row>
    <row r="11500" spans="3:11" x14ac:dyDescent="0.25">
      <c r="C11500" s="201">
        <v>45817</v>
      </c>
      <c r="D11500" s="217" t="s">
        <v>1155</v>
      </c>
      <c r="E11500" s="124">
        <v>22000</v>
      </c>
      <c r="F11500" s="124">
        <v>22000</v>
      </c>
      <c r="G11500" s="124">
        <v>21800</v>
      </c>
      <c r="H11500" s="217">
        <v>1</v>
      </c>
      <c r="I11500" s="124">
        <v>22000</v>
      </c>
      <c r="J11500" s="238">
        <v>2400000</v>
      </c>
      <c r="K11500" s="124">
        <v>52320000000</v>
      </c>
    </row>
    <row r="11501" spans="3:11" x14ac:dyDescent="0.25">
      <c r="C11501" s="201">
        <v>45817</v>
      </c>
      <c r="D11501" s="217" t="s">
        <v>1155</v>
      </c>
      <c r="E11501" s="124">
        <v>22000</v>
      </c>
      <c r="F11501" s="124">
        <v>22000</v>
      </c>
      <c r="G11501" s="124">
        <v>21800</v>
      </c>
      <c r="H11501" s="217">
        <v>10</v>
      </c>
      <c r="I11501" s="124">
        <v>220000</v>
      </c>
      <c r="J11501" s="238">
        <v>2400000</v>
      </c>
      <c r="K11501" s="124">
        <v>52320000000</v>
      </c>
    </row>
    <row r="11502" spans="3:11" x14ac:dyDescent="0.25">
      <c r="C11502" s="201">
        <v>45817</v>
      </c>
      <c r="D11502" s="217" t="s">
        <v>310</v>
      </c>
      <c r="E11502" s="124">
        <v>80000</v>
      </c>
      <c r="F11502" s="124">
        <v>75000</v>
      </c>
      <c r="G11502" s="124">
        <v>75000</v>
      </c>
      <c r="H11502" s="217">
        <v>1</v>
      </c>
      <c r="I11502" s="124">
        <v>80000</v>
      </c>
      <c r="J11502" s="238">
        <v>19450000</v>
      </c>
      <c r="K11502" s="124">
        <v>1458750000000</v>
      </c>
    </row>
    <row r="11503" spans="3:11" x14ac:dyDescent="0.25">
      <c r="C11503" s="201">
        <v>45817</v>
      </c>
      <c r="D11503" s="217" t="s">
        <v>312</v>
      </c>
      <c r="E11503" s="124">
        <v>15600</v>
      </c>
      <c r="F11503" s="124">
        <v>15600</v>
      </c>
      <c r="G11503" s="124">
        <v>15600</v>
      </c>
      <c r="H11503" s="217">
        <v>1</v>
      </c>
      <c r="I11503" s="124">
        <v>15600</v>
      </c>
      <c r="J11503" s="238">
        <v>20000000</v>
      </c>
      <c r="K11503" s="124">
        <v>312000000000</v>
      </c>
    </row>
    <row r="11504" spans="3:11" x14ac:dyDescent="0.25">
      <c r="C11504" s="201">
        <v>45817</v>
      </c>
      <c r="D11504" s="217" t="s">
        <v>1155</v>
      </c>
      <c r="E11504" s="124">
        <v>22000</v>
      </c>
      <c r="F11504" s="124">
        <v>22000</v>
      </c>
      <c r="G11504" s="124">
        <v>21800</v>
      </c>
      <c r="H11504" s="217">
        <v>2</v>
      </c>
      <c r="I11504" s="124">
        <v>44000</v>
      </c>
      <c r="J11504" s="238">
        <v>2400000</v>
      </c>
      <c r="K11504" s="124">
        <v>52320000000</v>
      </c>
    </row>
    <row r="11505" spans="3:11" x14ac:dyDescent="0.25">
      <c r="C11505" s="201">
        <v>45817</v>
      </c>
      <c r="D11505" s="217" t="s">
        <v>1154</v>
      </c>
      <c r="E11505" s="124">
        <v>22500</v>
      </c>
      <c r="F11505" s="124">
        <v>22258</v>
      </c>
      <c r="G11505" s="124">
        <v>22258</v>
      </c>
      <c r="H11505" s="217">
        <v>2</v>
      </c>
      <c r="I11505" s="124">
        <v>45000</v>
      </c>
      <c r="J11505" s="238">
        <v>600000</v>
      </c>
      <c r="K11505" s="124">
        <v>13354800000</v>
      </c>
    </row>
    <row r="11506" spans="3:11" x14ac:dyDescent="0.25">
      <c r="C11506" s="201">
        <v>45817</v>
      </c>
      <c r="D11506" s="217" t="s">
        <v>1155</v>
      </c>
      <c r="E11506" s="124">
        <v>22000</v>
      </c>
      <c r="F11506" s="124">
        <v>22000</v>
      </c>
      <c r="G11506" s="124">
        <v>21800</v>
      </c>
      <c r="H11506" s="217">
        <v>15</v>
      </c>
      <c r="I11506" s="124">
        <v>330000</v>
      </c>
      <c r="J11506" s="238">
        <v>2400000</v>
      </c>
      <c r="K11506" s="124">
        <v>52320000000</v>
      </c>
    </row>
    <row r="11507" spans="3:11" x14ac:dyDescent="0.25">
      <c r="C11507" s="201">
        <v>45817</v>
      </c>
      <c r="D11507" s="217" t="s">
        <v>312</v>
      </c>
      <c r="E11507" s="124">
        <v>15600</v>
      </c>
      <c r="F11507" s="124">
        <v>15600</v>
      </c>
      <c r="G11507" s="124">
        <v>15600</v>
      </c>
      <c r="H11507" s="217">
        <v>5</v>
      </c>
      <c r="I11507" s="124">
        <v>78000</v>
      </c>
      <c r="J11507" s="238">
        <v>20000000</v>
      </c>
      <c r="K11507" s="124">
        <v>312000000000</v>
      </c>
    </row>
    <row r="11508" spans="3:11" x14ac:dyDescent="0.25">
      <c r="C11508" s="201">
        <v>45817</v>
      </c>
      <c r="D11508" s="217" t="s">
        <v>312</v>
      </c>
      <c r="E11508" s="124">
        <v>15600</v>
      </c>
      <c r="F11508" s="124">
        <v>15600</v>
      </c>
      <c r="G11508" s="124">
        <v>15600</v>
      </c>
      <c r="H11508" s="217">
        <v>150</v>
      </c>
      <c r="I11508" s="124">
        <v>2340000</v>
      </c>
      <c r="J11508" s="238">
        <v>20000000</v>
      </c>
      <c r="K11508" s="124">
        <v>312000000000</v>
      </c>
    </row>
    <row r="11509" spans="3:11" x14ac:dyDescent="0.25">
      <c r="C11509" s="201">
        <v>45817</v>
      </c>
      <c r="D11509" s="217" t="s">
        <v>312</v>
      </c>
      <c r="E11509" s="124">
        <v>15600</v>
      </c>
      <c r="F11509" s="124">
        <v>15600</v>
      </c>
      <c r="G11509" s="124">
        <v>15600</v>
      </c>
      <c r="H11509" s="217">
        <v>4</v>
      </c>
      <c r="I11509" s="124">
        <v>62400</v>
      </c>
      <c r="J11509" s="238">
        <v>20000000</v>
      </c>
      <c r="K11509" s="124">
        <v>312000000000</v>
      </c>
    </row>
    <row r="11510" spans="3:11" x14ac:dyDescent="0.25">
      <c r="C11510" s="201">
        <v>45817</v>
      </c>
      <c r="D11510" s="217" t="s">
        <v>312</v>
      </c>
      <c r="E11510" s="124">
        <v>15600</v>
      </c>
      <c r="F11510" s="124">
        <v>15600</v>
      </c>
      <c r="G11510" s="124">
        <v>15600</v>
      </c>
      <c r="H11510" s="217">
        <v>1</v>
      </c>
      <c r="I11510" s="124">
        <v>15600</v>
      </c>
      <c r="J11510" s="238">
        <v>20000000</v>
      </c>
      <c r="K11510" s="124">
        <v>312000000000</v>
      </c>
    </row>
    <row r="11511" spans="3:11" x14ac:dyDescent="0.25">
      <c r="C11511" s="201">
        <v>45817</v>
      </c>
      <c r="D11511" s="217" t="s">
        <v>310</v>
      </c>
      <c r="E11511" s="124">
        <v>80000</v>
      </c>
      <c r="F11511" s="124">
        <v>75000</v>
      </c>
      <c r="G11511" s="124">
        <v>75000</v>
      </c>
      <c r="H11511" s="217">
        <v>3</v>
      </c>
      <c r="I11511" s="124">
        <v>240000</v>
      </c>
      <c r="J11511" s="238">
        <v>19450000</v>
      </c>
      <c r="K11511" s="124">
        <v>1458750000000</v>
      </c>
    </row>
    <row r="11512" spans="3:11" x14ac:dyDescent="0.25">
      <c r="C11512" s="201">
        <v>45817</v>
      </c>
      <c r="D11512" s="217" t="s">
        <v>310</v>
      </c>
      <c r="E11512" s="124">
        <v>80000</v>
      </c>
      <c r="F11512" s="124">
        <v>75000</v>
      </c>
      <c r="G11512" s="124">
        <v>75000</v>
      </c>
      <c r="H11512" s="217">
        <v>7</v>
      </c>
      <c r="I11512" s="124">
        <v>560000</v>
      </c>
      <c r="J11512" s="238">
        <v>19450000</v>
      </c>
      <c r="K11512" s="124">
        <v>1458750000000</v>
      </c>
    </row>
    <row r="11513" spans="3:11" x14ac:dyDescent="0.25">
      <c r="C11513" s="201">
        <v>45817</v>
      </c>
      <c r="D11513" s="217" t="s">
        <v>310</v>
      </c>
      <c r="E11513" s="124">
        <v>80000</v>
      </c>
      <c r="F11513" s="124">
        <v>75000</v>
      </c>
      <c r="G11513" s="124">
        <v>75000</v>
      </c>
      <c r="H11513" s="217">
        <v>20</v>
      </c>
      <c r="I11513" s="124">
        <v>1600000</v>
      </c>
      <c r="J11513" s="238">
        <v>19450000</v>
      </c>
      <c r="K11513" s="124">
        <v>1458750000000</v>
      </c>
    </row>
    <row r="11514" spans="3:11" x14ac:dyDescent="0.25">
      <c r="C11514" s="201">
        <v>45817</v>
      </c>
      <c r="D11514" s="217" t="s">
        <v>310</v>
      </c>
      <c r="E11514" s="124">
        <v>80000</v>
      </c>
      <c r="F11514" s="124">
        <v>75000</v>
      </c>
      <c r="G11514" s="124">
        <v>75000</v>
      </c>
      <c r="H11514" s="217">
        <v>20</v>
      </c>
      <c r="I11514" s="124">
        <v>1600000</v>
      </c>
      <c r="J11514" s="238">
        <v>19450000</v>
      </c>
      <c r="K11514" s="124">
        <v>1458750000000</v>
      </c>
    </row>
    <row r="11515" spans="3:11" x14ac:dyDescent="0.25">
      <c r="C11515" s="201">
        <v>45817</v>
      </c>
      <c r="D11515" s="217" t="s">
        <v>310</v>
      </c>
      <c r="E11515" s="124">
        <v>80000</v>
      </c>
      <c r="F11515" s="124">
        <v>75000</v>
      </c>
      <c r="G11515" s="124">
        <v>75000</v>
      </c>
      <c r="H11515" s="217">
        <v>10</v>
      </c>
      <c r="I11515" s="124">
        <v>800000</v>
      </c>
      <c r="J11515" s="238">
        <v>19450000</v>
      </c>
      <c r="K11515" s="124">
        <v>1458750000000</v>
      </c>
    </row>
    <row r="11516" spans="3:11" x14ac:dyDescent="0.25">
      <c r="C11516" s="201">
        <v>45817</v>
      </c>
      <c r="D11516" s="217" t="s">
        <v>1154</v>
      </c>
      <c r="E11516" s="124">
        <v>22500</v>
      </c>
      <c r="F11516" s="124">
        <v>22258</v>
      </c>
      <c r="G11516" s="124">
        <v>22258</v>
      </c>
      <c r="H11516" s="217">
        <v>5</v>
      </c>
      <c r="I11516" s="124">
        <v>112500</v>
      </c>
      <c r="J11516" s="238">
        <v>600000</v>
      </c>
      <c r="K11516" s="124">
        <v>13354800000</v>
      </c>
    </row>
    <row r="11517" spans="3:11" x14ac:dyDescent="0.25">
      <c r="C11517" s="201">
        <v>45817</v>
      </c>
      <c r="D11517" s="217" t="s">
        <v>1155</v>
      </c>
      <c r="E11517" s="124">
        <v>22000</v>
      </c>
      <c r="F11517" s="124">
        <v>22000</v>
      </c>
      <c r="G11517" s="124">
        <v>21800</v>
      </c>
      <c r="H11517" s="217">
        <v>5</v>
      </c>
      <c r="I11517" s="124">
        <v>110000</v>
      </c>
      <c r="J11517" s="238">
        <v>2400000</v>
      </c>
      <c r="K11517" s="124">
        <v>52320000000</v>
      </c>
    </row>
    <row r="11518" spans="3:11" x14ac:dyDescent="0.25">
      <c r="C11518" s="201">
        <v>45817</v>
      </c>
      <c r="D11518" s="217" t="s">
        <v>312</v>
      </c>
      <c r="E11518" s="124">
        <v>15600</v>
      </c>
      <c r="F11518" s="124">
        <v>15600</v>
      </c>
      <c r="G11518" s="124">
        <v>15600</v>
      </c>
      <c r="H11518" s="217">
        <v>15</v>
      </c>
      <c r="I11518" s="124">
        <v>234000</v>
      </c>
      <c r="J11518" s="238">
        <v>20000000</v>
      </c>
      <c r="K11518" s="124">
        <v>312000000000</v>
      </c>
    </row>
    <row r="11519" spans="3:11" x14ac:dyDescent="0.25">
      <c r="C11519" s="201">
        <v>45817</v>
      </c>
      <c r="D11519" s="217" t="s">
        <v>1154</v>
      </c>
      <c r="E11519" s="124">
        <v>22500</v>
      </c>
      <c r="F11519" s="124">
        <v>22258</v>
      </c>
      <c r="G11519" s="124">
        <v>22258</v>
      </c>
      <c r="H11519" s="217">
        <v>4</v>
      </c>
      <c r="I11519" s="124">
        <v>90000</v>
      </c>
      <c r="J11519" s="238">
        <v>600000</v>
      </c>
      <c r="K11519" s="124">
        <v>13354800000</v>
      </c>
    </row>
    <row r="11520" spans="3:11" x14ac:dyDescent="0.25">
      <c r="C11520" s="201">
        <v>45817</v>
      </c>
      <c r="D11520" s="217" t="s">
        <v>310</v>
      </c>
      <c r="E11520" s="124">
        <v>80100</v>
      </c>
      <c r="F11520" s="124">
        <v>75000</v>
      </c>
      <c r="G11520" s="124">
        <v>75000</v>
      </c>
      <c r="H11520" s="217">
        <v>2</v>
      </c>
      <c r="I11520" s="124">
        <v>160200</v>
      </c>
      <c r="J11520" s="238">
        <v>19450000</v>
      </c>
      <c r="K11520" s="124">
        <v>1458750000000</v>
      </c>
    </row>
    <row r="11521" spans="3:11" x14ac:dyDescent="0.25">
      <c r="C11521" s="201">
        <v>45817</v>
      </c>
      <c r="D11521" s="217" t="s">
        <v>310</v>
      </c>
      <c r="E11521" s="124">
        <v>80000</v>
      </c>
      <c r="F11521" s="124">
        <v>75000</v>
      </c>
      <c r="G11521" s="124">
        <v>75000</v>
      </c>
      <c r="H11521" s="217">
        <v>7</v>
      </c>
      <c r="I11521" s="124">
        <v>560000</v>
      </c>
      <c r="J11521" s="238">
        <v>19450000</v>
      </c>
      <c r="K11521" s="124">
        <v>1458750000000</v>
      </c>
    </row>
    <row r="11522" spans="3:11" x14ac:dyDescent="0.25">
      <c r="C11522" s="201">
        <v>45817</v>
      </c>
      <c r="D11522" s="217" t="s">
        <v>310</v>
      </c>
      <c r="E11522" s="124">
        <v>75000</v>
      </c>
      <c r="F11522" s="124">
        <v>75000</v>
      </c>
      <c r="G11522" s="124">
        <v>75000</v>
      </c>
      <c r="H11522" s="217">
        <v>10</v>
      </c>
      <c r="I11522" s="124">
        <v>750000</v>
      </c>
      <c r="J11522" s="238">
        <v>19450000</v>
      </c>
      <c r="K11522" s="124">
        <v>1458750000000</v>
      </c>
    </row>
    <row r="11523" spans="3:11" x14ac:dyDescent="0.25">
      <c r="C11523" s="201">
        <v>45817</v>
      </c>
      <c r="D11523" s="217" t="s">
        <v>310</v>
      </c>
      <c r="E11523" s="124">
        <v>75000</v>
      </c>
      <c r="F11523" s="124">
        <v>75000</v>
      </c>
      <c r="G11523" s="124">
        <v>75000</v>
      </c>
      <c r="H11523" s="217">
        <v>17</v>
      </c>
      <c r="I11523" s="124">
        <v>1275000</v>
      </c>
      <c r="J11523" s="238">
        <v>19450000</v>
      </c>
      <c r="K11523" s="124">
        <v>1458750000000</v>
      </c>
    </row>
    <row r="11524" spans="3:11" x14ac:dyDescent="0.25">
      <c r="C11524" s="201">
        <v>45817</v>
      </c>
      <c r="D11524" s="217" t="s">
        <v>312</v>
      </c>
      <c r="E11524" s="124">
        <v>15501</v>
      </c>
      <c r="F11524" s="124">
        <v>15600</v>
      </c>
      <c r="G11524" s="124">
        <v>15600</v>
      </c>
      <c r="H11524" s="217">
        <v>19</v>
      </c>
      <c r="I11524" s="124">
        <v>294519</v>
      </c>
      <c r="J11524" s="238">
        <v>20000000</v>
      </c>
      <c r="K11524" s="124">
        <v>312000000000</v>
      </c>
    </row>
    <row r="11525" spans="3:11" x14ac:dyDescent="0.25">
      <c r="C11525" s="201">
        <v>45817</v>
      </c>
      <c r="D11525" s="217" t="s">
        <v>312</v>
      </c>
      <c r="E11525" s="124">
        <v>15500</v>
      </c>
      <c r="F11525" s="124">
        <v>15600</v>
      </c>
      <c r="G11525" s="124">
        <v>15600</v>
      </c>
      <c r="H11525" s="217">
        <v>39</v>
      </c>
      <c r="I11525" s="124">
        <v>604500</v>
      </c>
      <c r="J11525" s="238">
        <v>20000000</v>
      </c>
      <c r="K11525" s="124">
        <v>312000000000</v>
      </c>
    </row>
    <row r="11526" spans="3:11" x14ac:dyDescent="0.25">
      <c r="C11526" s="201">
        <v>45817</v>
      </c>
      <c r="D11526" s="217" t="s">
        <v>312</v>
      </c>
      <c r="E11526" s="124">
        <v>15500</v>
      </c>
      <c r="F11526" s="124">
        <v>15600</v>
      </c>
      <c r="G11526" s="124">
        <v>15600</v>
      </c>
      <c r="H11526" s="217">
        <v>4</v>
      </c>
      <c r="I11526" s="124">
        <v>62000</v>
      </c>
      <c r="J11526" s="238">
        <v>20000000</v>
      </c>
      <c r="K11526" s="124">
        <v>312000000000</v>
      </c>
    </row>
    <row r="11527" spans="3:11" x14ac:dyDescent="0.25">
      <c r="C11527" s="201">
        <v>45817</v>
      </c>
      <c r="D11527" s="217" t="s">
        <v>312</v>
      </c>
      <c r="E11527" s="124">
        <v>15000</v>
      </c>
      <c r="F11527" s="124">
        <v>15600</v>
      </c>
      <c r="G11527" s="124">
        <v>15600</v>
      </c>
      <c r="H11527" s="217">
        <v>1</v>
      </c>
      <c r="I11527" s="124">
        <v>15000</v>
      </c>
      <c r="J11527" s="238">
        <v>20000000</v>
      </c>
      <c r="K11527" s="124">
        <v>312000000000</v>
      </c>
    </row>
    <row r="11528" spans="3:11" x14ac:dyDescent="0.25">
      <c r="C11528" s="201">
        <v>45817</v>
      </c>
      <c r="D11528" s="217" t="s">
        <v>312</v>
      </c>
      <c r="E11528" s="124">
        <v>15000</v>
      </c>
      <c r="F11528" s="124">
        <v>15600</v>
      </c>
      <c r="G11528" s="124">
        <v>15600</v>
      </c>
      <c r="H11528" s="217">
        <v>1</v>
      </c>
      <c r="I11528" s="124">
        <v>15000</v>
      </c>
      <c r="J11528" s="238">
        <v>20000000</v>
      </c>
      <c r="K11528" s="124">
        <v>312000000000</v>
      </c>
    </row>
    <row r="11529" spans="3:11" x14ac:dyDescent="0.25">
      <c r="C11529" s="201">
        <v>45817</v>
      </c>
      <c r="D11529" s="217" t="s">
        <v>312</v>
      </c>
      <c r="E11529" s="124">
        <v>15000</v>
      </c>
      <c r="F11529" s="124">
        <v>15600</v>
      </c>
      <c r="G11529" s="124">
        <v>15600</v>
      </c>
      <c r="H11529" s="217">
        <v>30</v>
      </c>
      <c r="I11529" s="124">
        <v>450000</v>
      </c>
      <c r="J11529" s="238">
        <v>20000000</v>
      </c>
      <c r="K11529" s="124">
        <v>312000000000</v>
      </c>
    </row>
    <row r="11530" spans="3:11" x14ac:dyDescent="0.25">
      <c r="C11530" s="201">
        <v>45817</v>
      </c>
      <c r="D11530" s="217" t="s">
        <v>312</v>
      </c>
      <c r="E11530" s="124">
        <v>15000</v>
      </c>
      <c r="F11530" s="124">
        <v>15600</v>
      </c>
      <c r="G11530" s="124">
        <v>15600</v>
      </c>
      <c r="H11530" s="217">
        <v>2</v>
      </c>
      <c r="I11530" s="124">
        <v>30000</v>
      </c>
      <c r="J11530" s="238">
        <v>20000000</v>
      </c>
      <c r="K11530" s="124">
        <v>312000000000</v>
      </c>
    </row>
    <row r="11531" spans="3:11" x14ac:dyDescent="0.25">
      <c r="C11531" s="201">
        <v>45817</v>
      </c>
      <c r="D11531" s="217" t="s">
        <v>312</v>
      </c>
      <c r="E11531" s="124">
        <v>15000</v>
      </c>
      <c r="F11531" s="124">
        <v>15600</v>
      </c>
      <c r="G11531" s="124">
        <v>15600</v>
      </c>
      <c r="H11531" s="217">
        <v>10</v>
      </c>
      <c r="I11531" s="124">
        <v>150000</v>
      </c>
      <c r="J11531" s="238">
        <v>20000000</v>
      </c>
      <c r="K11531" s="124">
        <v>312000000000</v>
      </c>
    </row>
    <row r="11532" spans="3:11" x14ac:dyDescent="0.25">
      <c r="C11532" s="201">
        <v>45817</v>
      </c>
      <c r="D11532" s="217" t="s">
        <v>312</v>
      </c>
      <c r="E11532" s="124">
        <v>14900</v>
      </c>
      <c r="F11532" s="124">
        <v>15600</v>
      </c>
      <c r="G11532" s="124">
        <v>15600</v>
      </c>
      <c r="H11532" s="217">
        <v>139</v>
      </c>
      <c r="I11532" s="124">
        <v>2071100</v>
      </c>
      <c r="J11532" s="238">
        <v>20000000</v>
      </c>
      <c r="K11532" s="124">
        <v>312000000000</v>
      </c>
    </row>
    <row r="11533" spans="3:11" x14ac:dyDescent="0.25">
      <c r="C11533" s="201">
        <v>45817</v>
      </c>
      <c r="D11533" s="217" t="s">
        <v>312</v>
      </c>
      <c r="E11533" s="124">
        <v>14900</v>
      </c>
      <c r="F11533" s="124">
        <v>15600</v>
      </c>
      <c r="G11533" s="124">
        <v>15600</v>
      </c>
      <c r="H11533" s="217">
        <v>5</v>
      </c>
      <c r="I11533" s="124">
        <v>74500</v>
      </c>
      <c r="J11533" s="238">
        <v>20000000</v>
      </c>
      <c r="K11533" s="124">
        <v>312000000000</v>
      </c>
    </row>
    <row r="11534" spans="3:11" x14ac:dyDescent="0.25">
      <c r="C11534" s="201">
        <v>45817</v>
      </c>
      <c r="D11534" s="217" t="s">
        <v>1155</v>
      </c>
      <c r="E11534" s="124">
        <v>21800</v>
      </c>
      <c r="F11534" s="124">
        <v>22000</v>
      </c>
      <c r="G11534" s="124">
        <v>21800</v>
      </c>
      <c r="H11534" s="217">
        <v>1</v>
      </c>
      <c r="I11534" s="124">
        <v>21800</v>
      </c>
      <c r="J11534" s="238">
        <v>2400000</v>
      </c>
      <c r="K11534" s="124">
        <v>52320000000</v>
      </c>
    </row>
    <row r="11535" spans="3:11" x14ac:dyDescent="0.25">
      <c r="C11535" s="201">
        <v>45817</v>
      </c>
      <c r="D11535" s="217" t="s">
        <v>312</v>
      </c>
      <c r="E11535" s="124">
        <v>14900</v>
      </c>
      <c r="F11535" s="124">
        <v>15600</v>
      </c>
      <c r="G11535" s="124">
        <v>15600</v>
      </c>
      <c r="H11535" s="217">
        <v>4</v>
      </c>
      <c r="I11535" s="124">
        <v>59600</v>
      </c>
      <c r="J11535" s="238">
        <v>20000000</v>
      </c>
      <c r="K11535" s="124">
        <v>312000000000</v>
      </c>
    </row>
    <row r="11536" spans="3:11" x14ac:dyDescent="0.25">
      <c r="C11536" s="201">
        <v>45817</v>
      </c>
      <c r="D11536" s="217" t="s">
        <v>1154</v>
      </c>
      <c r="E11536" s="124">
        <v>22500</v>
      </c>
      <c r="F11536" s="124">
        <v>22258</v>
      </c>
      <c r="G11536" s="124">
        <v>22258</v>
      </c>
      <c r="H11536" s="217">
        <v>1</v>
      </c>
      <c r="I11536" s="124">
        <v>22500</v>
      </c>
      <c r="J11536" s="238">
        <v>600000</v>
      </c>
      <c r="K11536" s="124">
        <v>13354800000</v>
      </c>
    </row>
    <row r="11537" spans="3:11" x14ac:dyDescent="0.25">
      <c r="C11537" s="201">
        <v>45817</v>
      </c>
      <c r="D11537" s="217" t="s">
        <v>312</v>
      </c>
      <c r="E11537" s="124">
        <v>15600</v>
      </c>
      <c r="F11537" s="124">
        <v>15600</v>
      </c>
      <c r="G11537" s="124">
        <v>15600</v>
      </c>
      <c r="H11537" s="217">
        <v>1</v>
      </c>
      <c r="I11537" s="124">
        <v>15600</v>
      </c>
      <c r="J11537" s="238">
        <v>20000000</v>
      </c>
      <c r="K11537" s="124">
        <v>312000000000</v>
      </c>
    </row>
    <row r="11538" spans="3:11" x14ac:dyDescent="0.25">
      <c r="C11538" s="201">
        <v>45817</v>
      </c>
      <c r="D11538" s="217" t="s">
        <v>1154</v>
      </c>
      <c r="E11538" s="124">
        <v>22500</v>
      </c>
      <c r="F11538" s="124">
        <v>22258</v>
      </c>
      <c r="G11538" s="124">
        <v>22258</v>
      </c>
      <c r="H11538" s="217">
        <v>1</v>
      </c>
      <c r="I11538" s="124">
        <v>22500</v>
      </c>
      <c r="J11538" s="238">
        <v>600000</v>
      </c>
      <c r="K11538" s="124">
        <v>13354800000</v>
      </c>
    </row>
    <row r="11539" spans="3:11" x14ac:dyDescent="0.25">
      <c r="C11539" s="201">
        <v>45817</v>
      </c>
      <c r="D11539" s="217" t="s">
        <v>312</v>
      </c>
      <c r="E11539" s="124">
        <v>15600</v>
      </c>
      <c r="F11539" s="124">
        <v>15600</v>
      </c>
      <c r="G11539" s="124">
        <v>15600</v>
      </c>
      <c r="H11539" s="217">
        <v>1</v>
      </c>
      <c r="I11539" s="124">
        <v>15600</v>
      </c>
      <c r="J11539" s="238">
        <v>20000000</v>
      </c>
      <c r="K11539" s="124">
        <v>312000000000</v>
      </c>
    </row>
    <row r="11540" spans="3:11" x14ac:dyDescent="0.25">
      <c r="C11540" s="201">
        <v>45817</v>
      </c>
      <c r="D11540" s="217" t="s">
        <v>312</v>
      </c>
      <c r="E11540" s="124">
        <v>15600</v>
      </c>
      <c r="F11540" s="124">
        <v>15600</v>
      </c>
      <c r="G11540" s="124">
        <v>15600</v>
      </c>
      <c r="H11540" s="217">
        <v>20</v>
      </c>
      <c r="I11540" s="124">
        <v>312000</v>
      </c>
      <c r="J11540" s="238">
        <v>20000000</v>
      </c>
      <c r="K11540" s="124">
        <v>312000000000</v>
      </c>
    </row>
    <row r="11541" spans="3:11" x14ac:dyDescent="0.25">
      <c r="C11541" s="201">
        <v>45817</v>
      </c>
      <c r="D11541" s="217" t="s">
        <v>312</v>
      </c>
      <c r="E11541" s="124">
        <v>15600</v>
      </c>
      <c r="F11541" s="124">
        <v>15600</v>
      </c>
      <c r="G11541" s="124">
        <v>15600</v>
      </c>
      <c r="H11541" s="217">
        <v>1</v>
      </c>
      <c r="I11541" s="124">
        <v>15600</v>
      </c>
      <c r="J11541" s="238">
        <v>20000000</v>
      </c>
      <c r="K11541" s="124">
        <v>312000000000</v>
      </c>
    </row>
    <row r="11542" spans="3:11" x14ac:dyDescent="0.25">
      <c r="C11542" s="201">
        <v>45817</v>
      </c>
      <c r="D11542" s="217" t="s">
        <v>1155</v>
      </c>
      <c r="E11542" s="124">
        <v>21800</v>
      </c>
      <c r="F11542" s="124">
        <v>22000</v>
      </c>
      <c r="G11542" s="124">
        <v>21800</v>
      </c>
      <c r="H11542" s="217">
        <v>2</v>
      </c>
      <c r="I11542" s="124">
        <v>43600</v>
      </c>
      <c r="J11542" s="238">
        <v>2400000</v>
      </c>
      <c r="K11542" s="124">
        <v>52320000000</v>
      </c>
    </row>
    <row r="11543" spans="3:11" x14ac:dyDescent="0.25">
      <c r="C11543" s="201">
        <v>45817</v>
      </c>
      <c r="D11543" s="217" t="s">
        <v>1155</v>
      </c>
      <c r="E11543" s="124">
        <v>21800</v>
      </c>
      <c r="F11543" s="124">
        <v>22000</v>
      </c>
      <c r="G11543" s="124">
        <v>21800</v>
      </c>
      <c r="H11543" s="217">
        <v>2</v>
      </c>
      <c r="I11543" s="124">
        <v>43600</v>
      </c>
      <c r="J11543" s="238">
        <v>2400000</v>
      </c>
      <c r="K11543" s="124">
        <v>52320000000</v>
      </c>
    </row>
    <row r="11544" spans="3:11" x14ac:dyDescent="0.25">
      <c r="C11544" s="201">
        <v>45817</v>
      </c>
      <c r="D11544" s="217" t="s">
        <v>312</v>
      </c>
      <c r="E11544" s="124">
        <v>15600</v>
      </c>
      <c r="F11544" s="124">
        <v>15600</v>
      </c>
      <c r="G11544" s="124">
        <v>15600</v>
      </c>
      <c r="H11544" s="217">
        <v>20</v>
      </c>
      <c r="I11544" s="124">
        <v>312000</v>
      </c>
      <c r="J11544" s="238">
        <v>20000000</v>
      </c>
      <c r="K11544" s="124">
        <v>312000000000</v>
      </c>
    </row>
    <row r="11545" spans="3:11" x14ac:dyDescent="0.25">
      <c r="C11545" s="201">
        <v>45817</v>
      </c>
      <c r="D11545" s="217" t="s">
        <v>312</v>
      </c>
      <c r="E11545" s="124">
        <v>15600</v>
      </c>
      <c r="F11545" s="124">
        <v>15600</v>
      </c>
      <c r="G11545" s="124">
        <v>15600</v>
      </c>
      <c r="H11545" s="217">
        <v>1</v>
      </c>
      <c r="I11545" s="124">
        <v>15600</v>
      </c>
      <c r="J11545" s="238">
        <v>20000000</v>
      </c>
      <c r="K11545" s="124">
        <v>312000000000</v>
      </c>
    </row>
    <row r="11546" spans="3:11" x14ac:dyDescent="0.25">
      <c r="C11546" s="201">
        <v>45817</v>
      </c>
      <c r="D11546" s="217" t="s">
        <v>1154</v>
      </c>
      <c r="E11546" s="124">
        <v>22300</v>
      </c>
      <c r="F11546" s="124">
        <v>22258</v>
      </c>
      <c r="G11546" s="124">
        <v>22258</v>
      </c>
      <c r="H11546" s="217">
        <v>1</v>
      </c>
      <c r="I11546" s="124">
        <v>22300</v>
      </c>
      <c r="J11546" s="238">
        <v>600000</v>
      </c>
      <c r="K11546" s="124">
        <v>13354800000</v>
      </c>
    </row>
    <row r="11547" spans="3:11" x14ac:dyDescent="0.25">
      <c r="C11547" s="201">
        <v>45817</v>
      </c>
      <c r="D11547" s="217" t="s">
        <v>1154</v>
      </c>
      <c r="E11547" s="124">
        <v>22258</v>
      </c>
      <c r="F11547" s="124">
        <v>22258</v>
      </c>
      <c r="G11547" s="124">
        <v>22258</v>
      </c>
      <c r="H11547" s="217">
        <v>6</v>
      </c>
      <c r="I11547" s="124">
        <v>133548</v>
      </c>
      <c r="J11547" s="238">
        <v>600000</v>
      </c>
      <c r="K11547" s="124">
        <v>13354800000</v>
      </c>
    </row>
    <row r="11548" spans="3:11" x14ac:dyDescent="0.25">
      <c r="C11548" s="201">
        <v>45817</v>
      </c>
      <c r="D11548" s="217" t="s">
        <v>310</v>
      </c>
      <c r="E11548" s="124">
        <v>75500</v>
      </c>
      <c r="F11548" s="124">
        <v>75000</v>
      </c>
      <c r="G11548" s="124">
        <v>75000</v>
      </c>
      <c r="H11548" s="217">
        <v>2</v>
      </c>
      <c r="I11548" s="124">
        <v>151000</v>
      </c>
      <c r="J11548" s="238">
        <v>19450000</v>
      </c>
      <c r="K11548" s="124">
        <v>1458750000000</v>
      </c>
    </row>
    <row r="11549" spans="3:11" x14ac:dyDescent="0.25">
      <c r="C11549" s="201">
        <v>45817</v>
      </c>
      <c r="D11549" s="217" t="s">
        <v>310</v>
      </c>
      <c r="E11549" s="124">
        <v>75000</v>
      </c>
      <c r="F11549" s="124">
        <v>75000</v>
      </c>
      <c r="G11549" s="124">
        <v>75000</v>
      </c>
      <c r="H11549" s="217">
        <v>3</v>
      </c>
      <c r="I11549" s="124">
        <v>225000</v>
      </c>
      <c r="J11549" s="238">
        <v>19450000</v>
      </c>
      <c r="K11549" s="124">
        <v>1458750000000</v>
      </c>
    </row>
    <row r="11550" spans="3:11" x14ac:dyDescent="0.25">
      <c r="C11550" s="201">
        <v>45817</v>
      </c>
      <c r="D11550" s="217" t="s">
        <v>1154</v>
      </c>
      <c r="E11550" s="124">
        <v>22258</v>
      </c>
      <c r="F11550" s="124">
        <v>22258</v>
      </c>
      <c r="G11550" s="124">
        <v>22258</v>
      </c>
      <c r="H11550" s="217">
        <v>1</v>
      </c>
      <c r="I11550" s="124">
        <v>22258</v>
      </c>
      <c r="J11550" s="238">
        <v>600000</v>
      </c>
      <c r="K11550" s="124">
        <v>13354800000</v>
      </c>
    </row>
    <row r="11551" spans="3:11" x14ac:dyDescent="0.25">
      <c r="C11551" s="201">
        <v>45817</v>
      </c>
      <c r="D11551" s="217" t="s">
        <v>1154</v>
      </c>
      <c r="E11551" s="124">
        <v>22258</v>
      </c>
      <c r="F11551" s="124">
        <v>22258</v>
      </c>
      <c r="G11551" s="124">
        <v>22258</v>
      </c>
      <c r="H11551" s="217">
        <v>2</v>
      </c>
      <c r="I11551" s="124">
        <v>44516</v>
      </c>
      <c r="J11551" s="238">
        <v>600000</v>
      </c>
      <c r="K11551" s="124">
        <v>13354800000</v>
      </c>
    </row>
    <row r="11552" spans="3:11" x14ac:dyDescent="0.25">
      <c r="C11552" s="201">
        <v>45818</v>
      </c>
      <c r="D11552" s="217" t="s">
        <v>310</v>
      </c>
      <c r="E11552" s="124">
        <v>75000</v>
      </c>
      <c r="F11552" s="124">
        <v>75000</v>
      </c>
      <c r="G11552" s="124">
        <v>78000</v>
      </c>
      <c r="H11552" s="217">
        <v>2</v>
      </c>
      <c r="I11552" s="124">
        <v>150000</v>
      </c>
      <c r="J11552" s="238">
        <v>19450000</v>
      </c>
      <c r="K11552" s="124">
        <v>1517100000000</v>
      </c>
    </row>
    <row r="11553" spans="3:11" x14ac:dyDescent="0.25">
      <c r="C11553" s="201">
        <v>45818</v>
      </c>
      <c r="D11553" s="217" t="s">
        <v>310</v>
      </c>
      <c r="E11553" s="124">
        <v>75000</v>
      </c>
      <c r="F11553" s="124">
        <v>75000</v>
      </c>
      <c r="G11553" s="124">
        <v>78000</v>
      </c>
      <c r="H11553" s="217">
        <v>1</v>
      </c>
      <c r="I11553" s="124">
        <v>75000</v>
      </c>
      <c r="J11553" s="238">
        <v>19450000</v>
      </c>
      <c r="K11553" s="124">
        <v>1517100000000</v>
      </c>
    </row>
    <row r="11554" spans="3:11" x14ac:dyDescent="0.25">
      <c r="C11554" s="201">
        <v>45818</v>
      </c>
      <c r="D11554" s="217" t="s">
        <v>1154</v>
      </c>
      <c r="E11554" s="124">
        <v>22258</v>
      </c>
      <c r="F11554" s="124">
        <v>22258</v>
      </c>
      <c r="G11554" s="124">
        <v>22500</v>
      </c>
      <c r="H11554" s="217">
        <v>2</v>
      </c>
      <c r="I11554" s="124">
        <v>44516</v>
      </c>
      <c r="J11554" s="238">
        <v>600000</v>
      </c>
      <c r="K11554" s="124">
        <v>13500000000</v>
      </c>
    </row>
    <row r="11555" spans="3:11" x14ac:dyDescent="0.25">
      <c r="C11555" s="201">
        <v>45818</v>
      </c>
      <c r="D11555" s="217" t="s">
        <v>312</v>
      </c>
      <c r="E11555" s="124">
        <v>15600</v>
      </c>
      <c r="F11555" s="124">
        <v>15600</v>
      </c>
      <c r="G11555" s="124">
        <v>15300</v>
      </c>
      <c r="H11555" s="217">
        <v>1</v>
      </c>
      <c r="I11555" s="124">
        <v>15600</v>
      </c>
      <c r="J11555" s="238">
        <v>20000000</v>
      </c>
      <c r="K11555" s="124">
        <v>306000000000</v>
      </c>
    </row>
    <row r="11556" spans="3:11" x14ac:dyDescent="0.25">
      <c r="C11556" s="201">
        <v>45818</v>
      </c>
      <c r="D11556" s="217" t="s">
        <v>312</v>
      </c>
      <c r="E11556" s="124">
        <v>15600</v>
      </c>
      <c r="F11556" s="124">
        <v>15600</v>
      </c>
      <c r="G11556" s="124">
        <v>15300</v>
      </c>
      <c r="H11556" s="217">
        <v>129</v>
      </c>
      <c r="I11556" s="124">
        <v>2012400</v>
      </c>
      <c r="J11556" s="238">
        <v>20000000</v>
      </c>
      <c r="K11556" s="124">
        <v>306000000000</v>
      </c>
    </row>
    <row r="11557" spans="3:11" x14ac:dyDescent="0.25">
      <c r="C11557" s="201">
        <v>45818</v>
      </c>
      <c r="D11557" s="217" t="s">
        <v>312</v>
      </c>
      <c r="E11557" s="124">
        <v>15600</v>
      </c>
      <c r="F11557" s="124">
        <v>15600</v>
      </c>
      <c r="G11557" s="124">
        <v>15300</v>
      </c>
      <c r="H11557" s="217">
        <v>1</v>
      </c>
      <c r="I11557" s="124">
        <v>15600</v>
      </c>
      <c r="J11557" s="238">
        <v>20000000</v>
      </c>
      <c r="K11557" s="124">
        <v>306000000000</v>
      </c>
    </row>
    <row r="11558" spans="3:11" x14ac:dyDescent="0.25">
      <c r="C11558" s="201">
        <v>45818</v>
      </c>
      <c r="D11558" s="217" t="s">
        <v>312</v>
      </c>
      <c r="E11558" s="124">
        <v>15600</v>
      </c>
      <c r="F11558" s="124">
        <v>15600</v>
      </c>
      <c r="G11558" s="124">
        <v>15300</v>
      </c>
      <c r="H11558" s="217">
        <v>1</v>
      </c>
      <c r="I11558" s="124">
        <v>15600</v>
      </c>
      <c r="J11558" s="238">
        <v>20000000</v>
      </c>
      <c r="K11558" s="124">
        <v>306000000000</v>
      </c>
    </row>
    <row r="11559" spans="3:11" x14ac:dyDescent="0.25">
      <c r="C11559" s="201">
        <v>45818</v>
      </c>
      <c r="D11559" s="217" t="s">
        <v>312</v>
      </c>
      <c r="E11559" s="124">
        <v>15600</v>
      </c>
      <c r="F11559" s="124">
        <v>15600</v>
      </c>
      <c r="G11559" s="124">
        <v>15300</v>
      </c>
      <c r="H11559" s="217">
        <v>1</v>
      </c>
      <c r="I11559" s="124">
        <v>15600</v>
      </c>
      <c r="J11559" s="238">
        <v>20000000</v>
      </c>
      <c r="K11559" s="124">
        <v>306000000000</v>
      </c>
    </row>
    <row r="11560" spans="3:11" x14ac:dyDescent="0.25">
      <c r="C11560" s="201">
        <v>45818</v>
      </c>
      <c r="D11560" s="217" t="s">
        <v>1155</v>
      </c>
      <c r="E11560" s="124">
        <v>21795</v>
      </c>
      <c r="F11560" s="124">
        <v>21800</v>
      </c>
      <c r="G11560" s="124">
        <v>21000</v>
      </c>
      <c r="H11560" s="217">
        <v>2</v>
      </c>
      <c r="I11560" s="124">
        <v>43590</v>
      </c>
      <c r="J11560" s="238">
        <v>2400000</v>
      </c>
      <c r="K11560" s="124">
        <v>50400000000</v>
      </c>
    </row>
    <row r="11561" spans="3:11" x14ac:dyDescent="0.25">
      <c r="C11561" s="201">
        <v>45818</v>
      </c>
      <c r="D11561" s="217" t="s">
        <v>310</v>
      </c>
      <c r="E11561" s="124">
        <v>75000</v>
      </c>
      <c r="F11561" s="124">
        <v>75000</v>
      </c>
      <c r="G11561" s="124">
        <v>78000</v>
      </c>
      <c r="H11561" s="217">
        <v>2</v>
      </c>
      <c r="I11561" s="124">
        <v>150000</v>
      </c>
      <c r="J11561" s="238">
        <v>19450000</v>
      </c>
      <c r="K11561" s="124">
        <v>1517100000000</v>
      </c>
    </row>
    <row r="11562" spans="3:11" x14ac:dyDescent="0.25">
      <c r="C11562" s="201">
        <v>45818</v>
      </c>
      <c r="D11562" s="217" t="s">
        <v>310</v>
      </c>
      <c r="E11562" s="124">
        <v>75000</v>
      </c>
      <c r="F11562" s="124">
        <v>75000</v>
      </c>
      <c r="G11562" s="124">
        <v>78000</v>
      </c>
      <c r="H11562" s="217">
        <v>1</v>
      </c>
      <c r="I11562" s="124">
        <v>75000</v>
      </c>
      <c r="J11562" s="238">
        <v>19450000</v>
      </c>
      <c r="K11562" s="124">
        <v>1517100000000</v>
      </c>
    </row>
    <row r="11563" spans="3:11" x14ac:dyDescent="0.25">
      <c r="C11563" s="201">
        <v>45818</v>
      </c>
      <c r="D11563" s="217" t="s">
        <v>310</v>
      </c>
      <c r="E11563" s="124">
        <v>75000</v>
      </c>
      <c r="F11563" s="124">
        <v>75000</v>
      </c>
      <c r="G11563" s="124">
        <v>78000</v>
      </c>
      <c r="H11563" s="217">
        <v>7</v>
      </c>
      <c r="I11563" s="124">
        <v>525000</v>
      </c>
      <c r="J11563" s="238">
        <v>19450000</v>
      </c>
      <c r="K11563" s="124">
        <v>1517100000000</v>
      </c>
    </row>
    <row r="11564" spans="3:11" x14ac:dyDescent="0.25">
      <c r="C11564" s="201">
        <v>45818</v>
      </c>
      <c r="D11564" s="217" t="s">
        <v>312</v>
      </c>
      <c r="E11564" s="124">
        <v>15600</v>
      </c>
      <c r="F11564" s="124">
        <v>15600</v>
      </c>
      <c r="G11564" s="124">
        <v>15300</v>
      </c>
      <c r="H11564" s="217">
        <v>5</v>
      </c>
      <c r="I11564" s="124">
        <v>78000</v>
      </c>
      <c r="J11564" s="238">
        <v>20000000</v>
      </c>
      <c r="K11564" s="124">
        <v>306000000000</v>
      </c>
    </row>
    <row r="11565" spans="3:11" x14ac:dyDescent="0.25">
      <c r="C11565" s="201">
        <v>45818</v>
      </c>
      <c r="D11565" s="217" t="s">
        <v>310</v>
      </c>
      <c r="E11565" s="124">
        <v>75000</v>
      </c>
      <c r="F11565" s="124">
        <v>75000</v>
      </c>
      <c r="G11565" s="124">
        <v>78000</v>
      </c>
      <c r="H11565" s="217">
        <v>16</v>
      </c>
      <c r="I11565" s="124">
        <v>1200000</v>
      </c>
      <c r="J11565" s="238">
        <v>19450000</v>
      </c>
      <c r="K11565" s="124">
        <v>1517100000000</v>
      </c>
    </row>
    <row r="11566" spans="3:11" x14ac:dyDescent="0.25">
      <c r="C11566" s="201">
        <v>45818</v>
      </c>
      <c r="D11566" s="217" t="s">
        <v>312</v>
      </c>
      <c r="E11566" s="124">
        <v>15000</v>
      </c>
      <c r="F11566" s="124">
        <v>15600</v>
      </c>
      <c r="G11566" s="124">
        <v>15300</v>
      </c>
      <c r="H11566" s="217">
        <v>2</v>
      </c>
      <c r="I11566" s="124">
        <v>30000</v>
      </c>
      <c r="J11566" s="238">
        <v>20000000</v>
      </c>
      <c r="K11566" s="124">
        <v>306000000000</v>
      </c>
    </row>
    <row r="11567" spans="3:11" x14ac:dyDescent="0.25">
      <c r="C11567" s="201">
        <v>45818</v>
      </c>
      <c r="D11567" s="217" t="s">
        <v>1154</v>
      </c>
      <c r="E11567" s="124">
        <v>22257</v>
      </c>
      <c r="F11567" s="124">
        <v>22258</v>
      </c>
      <c r="G11567" s="124">
        <v>22500</v>
      </c>
      <c r="H11567" s="217">
        <v>4</v>
      </c>
      <c r="I11567" s="124">
        <v>89028</v>
      </c>
      <c r="J11567" s="238">
        <v>600000</v>
      </c>
      <c r="K11567" s="124">
        <v>13500000000</v>
      </c>
    </row>
    <row r="11568" spans="3:11" x14ac:dyDescent="0.25">
      <c r="C11568" s="201">
        <v>45818</v>
      </c>
      <c r="D11568" s="217" t="s">
        <v>312</v>
      </c>
      <c r="E11568" s="124">
        <v>15600</v>
      </c>
      <c r="F11568" s="124">
        <v>15600</v>
      </c>
      <c r="G11568" s="124">
        <v>15300</v>
      </c>
      <c r="H11568" s="217">
        <v>9</v>
      </c>
      <c r="I11568" s="124">
        <v>140400</v>
      </c>
      <c r="J11568" s="238">
        <v>20000000</v>
      </c>
      <c r="K11568" s="124">
        <v>306000000000</v>
      </c>
    </row>
    <row r="11569" spans="3:11" x14ac:dyDescent="0.25">
      <c r="C11569" s="201">
        <v>45818</v>
      </c>
      <c r="D11569" s="217" t="s">
        <v>1154</v>
      </c>
      <c r="E11569" s="124">
        <v>22257</v>
      </c>
      <c r="F11569" s="124">
        <v>22258</v>
      </c>
      <c r="G11569" s="124">
        <v>22500</v>
      </c>
      <c r="H11569" s="217">
        <v>5</v>
      </c>
      <c r="I11569" s="124">
        <v>111285</v>
      </c>
      <c r="J11569" s="238">
        <v>600000</v>
      </c>
      <c r="K11569" s="124">
        <v>13500000000</v>
      </c>
    </row>
    <row r="11570" spans="3:11" x14ac:dyDescent="0.25">
      <c r="C11570" s="201">
        <v>45818</v>
      </c>
      <c r="D11570" s="217" t="s">
        <v>310</v>
      </c>
      <c r="E11570" s="124">
        <v>78000</v>
      </c>
      <c r="F11570" s="124">
        <v>75000</v>
      </c>
      <c r="G11570" s="124">
        <v>78000</v>
      </c>
      <c r="H11570" s="217">
        <v>1</v>
      </c>
      <c r="I11570" s="124">
        <v>78000</v>
      </c>
      <c r="J11570" s="238">
        <v>19450000</v>
      </c>
      <c r="K11570" s="124">
        <v>1517100000000</v>
      </c>
    </row>
    <row r="11571" spans="3:11" x14ac:dyDescent="0.25">
      <c r="C11571" s="201">
        <v>45818</v>
      </c>
      <c r="D11571" s="217" t="s">
        <v>1154</v>
      </c>
      <c r="E11571" s="124">
        <v>22257</v>
      </c>
      <c r="F11571" s="124">
        <v>22258</v>
      </c>
      <c r="G11571" s="124">
        <v>22500</v>
      </c>
      <c r="H11571" s="217">
        <v>1</v>
      </c>
      <c r="I11571" s="124">
        <v>22257</v>
      </c>
      <c r="J11571" s="238">
        <v>600000</v>
      </c>
      <c r="K11571" s="124">
        <v>13500000000</v>
      </c>
    </row>
    <row r="11572" spans="3:11" x14ac:dyDescent="0.25">
      <c r="C11572" s="201">
        <v>45818</v>
      </c>
      <c r="D11572" s="217" t="s">
        <v>1155</v>
      </c>
      <c r="E11572" s="124">
        <v>21440</v>
      </c>
      <c r="F11572" s="124">
        <v>21800</v>
      </c>
      <c r="G11572" s="124">
        <v>21000</v>
      </c>
      <c r="H11572" s="217">
        <v>2</v>
      </c>
      <c r="I11572" s="124">
        <v>42880</v>
      </c>
      <c r="J11572" s="238">
        <v>2400000</v>
      </c>
      <c r="K11572" s="124">
        <v>50400000000</v>
      </c>
    </row>
    <row r="11573" spans="3:11" x14ac:dyDescent="0.25">
      <c r="C11573" s="201">
        <v>45818</v>
      </c>
      <c r="D11573" s="217" t="s">
        <v>1155</v>
      </c>
      <c r="E11573" s="124">
        <v>21000</v>
      </c>
      <c r="F11573" s="124">
        <v>21800</v>
      </c>
      <c r="G11573" s="124">
        <v>21000</v>
      </c>
      <c r="H11573" s="217">
        <v>1</v>
      </c>
      <c r="I11573" s="124">
        <v>21000</v>
      </c>
      <c r="J11573" s="238">
        <v>2400000</v>
      </c>
      <c r="K11573" s="124">
        <v>50400000000</v>
      </c>
    </row>
    <row r="11574" spans="3:11" x14ac:dyDescent="0.25">
      <c r="C11574" s="201">
        <v>45818</v>
      </c>
      <c r="D11574" s="217" t="s">
        <v>1154</v>
      </c>
      <c r="E11574" s="124">
        <v>22200</v>
      </c>
      <c r="F11574" s="124">
        <v>22258</v>
      </c>
      <c r="G11574" s="124">
        <v>22500</v>
      </c>
      <c r="H11574" s="217">
        <v>2</v>
      </c>
      <c r="I11574" s="124">
        <v>44400</v>
      </c>
      <c r="J11574" s="238">
        <v>600000</v>
      </c>
      <c r="K11574" s="124">
        <v>13500000000</v>
      </c>
    </row>
    <row r="11575" spans="3:11" x14ac:dyDescent="0.25">
      <c r="C11575" s="201">
        <v>45818</v>
      </c>
      <c r="D11575" s="217" t="s">
        <v>1154</v>
      </c>
      <c r="E11575" s="124">
        <v>22000</v>
      </c>
      <c r="F11575" s="124">
        <v>22258</v>
      </c>
      <c r="G11575" s="124">
        <v>22500</v>
      </c>
      <c r="H11575" s="217">
        <v>1</v>
      </c>
      <c r="I11575" s="124">
        <v>22000</v>
      </c>
      <c r="J11575" s="238">
        <v>600000</v>
      </c>
      <c r="K11575" s="124">
        <v>13500000000</v>
      </c>
    </row>
    <row r="11576" spans="3:11" x14ac:dyDescent="0.25">
      <c r="C11576" s="201">
        <v>45818</v>
      </c>
      <c r="D11576" s="217" t="s">
        <v>1154</v>
      </c>
      <c r="E11576" s="124">
        <v>22000</v>
      </c>
      <c r="F11576" s="124">
        <v>22258</v>
      </c>
      <c r="G11576" s="124">
        <v>22500</v>
      </c>
      <c r="H11576" s="217">
        <v>7</v>
      </c>
      <c r="I11576" s="124">
        <v>154000</v>
      </c>
      <c r="J11576" s="238">
        <v>600000</v>
      </c>
      <c r="K11576" s="124">
        <v>13500000000</v>
      </c>
    </row>
    <row r="11577" spans="3:11" x14ac:dyDescent="0.25">
      <c r="C11577" s="201">
        <v>45818</v>
      </c>
      <c r="D11577" s="217" t="s">
        <v>1155</v>
      </c>
      <c r="E11577" s="124">
        <v>21000</v>
      </c>
      <c r="F11577" s="124">
        <v>21800</v>
      </c>
      <c r="G11577" s="124">
        <v>21000</v>
      </c>
      <c r="H11577" s="217">
        <v>9</v>
      </c>
      <c r="I11577" s="124">
        <v>189000</v>
      </c>
      <c r="J11577" s="238">
        <v>2400000</v>
      </c>
      <c r="K11577" s="124">
        <v>50400000000</v>
      </c>
    </row>
    <row r="11578" spans="3:11" x14ac:dyDescent="0.25">
      <c r="C11578" s="201">
        <v>45818</v>
      </c>
      <c r="D11578" s="217" t="s">
        <v>1155</v>
      </c>
      <c r="E11578" s="124">
        <v>21000</v>
      </c>
      <c r="F11578" s="124">
        <v>21800</v>
      </c>
      <c r="G11578" s="124">
        <v>21000</v>
      </c>
      <c r="H11578" s="217">
        <v>6</v>
      </c>
      <c r="I11578" s="124">
        <v>126000</v>
      </c>
      <c r="J11578" s="238">
        <v>2400000</v>
      </c>
      <c r="K11578" s="124">
        <v>50400000000</v>
      </c>
    </row>
    <row r="11579" spans="3:11" x14ac:dyDescent="0.25">
      <c r="C11579" s="201">
        <v>45818</v>
      </c>
      <c r="D11579" s="217" t="s">
        <v>1155</v>
      </c>
      <c r="E11579" s="124">
        <v>21000</v>
      </c>
      <c r="F11579" s="124">
        <v>21800</v>
      </c>
      <c r="G11579" s="124">
        <v>21000</v>
      </c>
      <c r="H11579" s="217">
        <v>4</v>
      </c>
      <c r="I11579" s="124">
        <v>84000</v>
      </c>
      <c r="J11579" s="238">
        <v>2400000</v>
      </c>
      <c r="K11579" s="124">
        <v>50400000000</v>
      </c>
    </row>
    <row r="11580" spans="3:11" x14ac:dyDescent="0.25">
      <c r="C11580" s="201">
        <v>45818</v>
      </c>
      <c r="D11580" s="217" t="s">
        <v>1155</v>
      </c>
      <c r="E11580" s="124">
        <v>21000</v>
      </c>
      <c r="F11580" s="124">
        <v>21800</v>
      </c>
      <c r="G11580" s="124">
        <v>21000</v>
      </c>
      <c r="H11580" s="217">
        <v>5</v>
      </c>
      <c r="I11580" s="124">
        <v>105000</v>
      </c>
      <c r="J11580" s="238">
        <v>2400000</v>
      </c>
      <c r="K11580" s="124">
        <v>50400000000</v>
      </c>
    </row>
    <row r="11581" spans="3:11" x14ac:dyDescent="0.25">
      <c r="C11581" s="201">
        <v>45818</v>
      </c>
      <c r="D11581" s="217" t="s">
        <v>1155</v>
      </c>
      <c r="E11581" s="124">
        <v>21000</v>
      </c>
      <c r="F11581" s="124">
        <v>21800</v>
      </c>
      <c r="G11581" s="124">
        <v>21000</v>
      </c>
      <c r="H11581" s="217">
        <v>7</v>
      </c>
      <c r="I11581" s="124">
        <v>147000</v>
      </c>
      <c r="J11581" s="238">
        <v>2400000</v>
      </c>
      <c r="K11581" s="124">
        <v>50400000000</v>
      </c>
    </row>
    <row r="11582" spans="3:11" x14ac:dyDescent="0.25">
      <c r="C11582" s="201">
        <v>45818</v>
      </c>
      <c r="D11582" s="217" t="s">
        <v>310</v>
      </c>
      <c r="E11582" s="124">
        <v>77000</v>
      </c>
      <c r="F11582" s="124">
        <v>75000</v>
      </c>
      <c r="G11582" s="124">
        <v>78000</v>
      </c>
      <c r="H11582" s="217">
        <v>1</v>
      </c>
      <c r="I11582" s="124">
        <v>77000</v>
      </c>
      <c r="J11582" s="238">
        <v>19450000</v>
      </c>
      <c r="K11582" s="124">
        <v>1517100000000</v>
      </c>
    </row>
    <row r="11583" spans="3:11" x14ac:dyDescent="0.25">
      <c r="C11583" s="201">
        <v>45818</v>
      </c>
      <c r="D11583" s="217" t="s">
        <v>310</v>
      </c>
      <c r="E11583" s="124">
        <v>77990</v>
      </c>
      <c r="F11583" s="124">
        <v>75000</v>
      </c>
      <c r="G11583" s="124">
        <v>78000</v>
      </c>
      <c r="H11583" s="217">
        <v>2</v>
      </c>
      <c r="I11583" s="124">
        <v>155980</v>
      </c>
      <c r="J11583" s="238">
        <v>19450000</v>
      </c>
      <c r="K11583" s="124">
        <v>1517100000000</v>
      </c>
    </row>
    <row r="11584" spans="3:11" x14ac:dyDescent="0.25">
      <c r="C11584" s="201">
        <v>45818</v>
      </c>
      <c r="D11584" s="217" t="s">
        <v>310</v>
      </c>
      <c r="E11584" s="124">
        <v>78000</v>
      </c>
      <c r="F11584" s="124">
        <v>75000</v>
      </c>
      <c r="G11584" s="124">
        <v>78000</v>
      </c>
      <c r="H11584" s="217">
        <v>96</v>
      </c>
      <c r="I11584" s="124">
        <v>7488000</v>
      </c>
      <c r="J11584" s="238">
        <v>19450000</v>
      </c>
      <c r="K11584" s="124">
        <v>1517100000000</v>
      </c>
    </row>
    <row r="11585" spans="3:11" x14ac:dyDescent="0.25">
      <c r="C11585" s="201">
        <v>45818</v>
      </c>
      <c r="D11585" s="217" t="s">
        <v>310</v>
      </c>
      <c r="E11585" s="124">
        <v>78000</v>
      </c>
      <c r="F11585" s="124">
        <v>75000</v>
      </c>
      <c r="G11585" s="124">
        <v>78000</v>
      </c>
      <c r="H11585" s="217">
        <v>1</v>
      </c>
      <c r="I11585" s="124">
        <v>78000</v>
      </c>
      <c r="J11585" s="238">
        <v>19450000</v>
      </c>
      <c r="K11585" s="124">
        <v>1517100000000</v>
      </c>
    </row>
    <row r="11586" spans="3:11" x14ac:dyDescent="0.25">
      <c r="C11586" s="201">
        <v>45818</v>
      </c>
      <c r="D11586" s="217" t="s">
        <v>312</v>
      </c>
      <c r="E11586" s="124">
        <v>15300</v>
      </c>
      <c r="F11586" s="124">
        <v>15600</v>
      </c>
      <c r="G11586" s="124">
        <v>15300</v>
      </c>
      <c r="H11586" s="217">
        <v>8</v>
      </c>
      <c r="I11586" s="124">
        <v>122400</v>
      </c>
      <c r="J11586" s="238">
        <v>20000000</v>
      </c>
      <c r="K11586" s="124">
        <v>306000000000</v>
      </c>
    </row>
    <row r="11587" spans="3:11" x14ac:dyDescent="0.25">
      <c r="C11587" s="201">
        <v>45818</v>
      </c>
      <c r="D11587" s="217" t="s">
        <v>1154</v>
      </c>
      <c r="E11587" s="124">
        <v>22257</v>
      </c>
      <c r="F11587" s="124">
        <v>22258</v>
      </c>
      <c r="G11587" s="124">
        <v>22500</v>
      </c>
      <c r="H11587" s="217">
        <v>3</v>
      </c>
      <c r="I11587" s="124">
        <v>66771</v>
      </c>
      <c r="J11587" s="238">
        <v>600000</v>
      </c>
      <c r="K11587" s="124">
        <v>13500000000</v>
      </c>
    </row>
    <row r="11588" spans="3:11" x14ac:dyDescent="0.25">
      <c r="C11588" s="201">
        <v>45818</v>
      </c>
      <c r="D11588" s="217" t="s">
        <v>1154</v>
      </c>
      <c r="E11588" s="124">
        <v>22500</v>
      </c>
      <c r="F11588" s="124">
        <v>22258</v>
      </c>
      <c r="G11588" s="124">
        <v>22500</v>
      </c>
      <c r="H11588" s="217">
        <v>10</v>
      </c>
      <c r="I11588" s="124">
        <v>225000</v>
      </c>
      <c r="J11588" s="238">
        <v>600000</v>
      </c>
      <c r="K11588" s="124">
        <v>13500000000</v>
      </c>
    </row>
    <row r="11589" spans="3:11" x14ac:dyDescent="0.25">
      <c r="C11589" s="201">
        <v>45818</v>
      </c>
      <c r="D11589" s="217" t="s">
        <v>1154</v>
      </c>
      <c r="E11589" s="124">
        <v>22500</v>
      </c>
      <c r="F11589" s="124">
        <v>22258</v>
      </c>
      <c r="G11589" s="124">
        <v>22500</v>
      </c>
      <c r="H11589" s="217">
        <v>2</v>
      </c>
      <c r="I11589" s="124">
        <v>45000</v>
      </c>
      <c r="J11589" s="238">
        <v>600000</v>
      </c>
      <c r="K11589" s="124">
        <v>13500000000</v>
      </c>
    </row>
    <row r="11590" spans="3:11" x14ac:dyDescent="0.25">
      <c r="C11590" s="201">
        <v>45818</v>
      </c>
      <c r="D11590" s="217" t="s">
        <v>1154</v>
      </c>
      <c r="E11590" s="124">
        <v>22500</v>
      </c>
      <c r="F11590" s="124">
        <v>22258</v>
      </c>
      <c r="G11590" s="124">
        <v>22500</v>
      </c>
      <c r="H11590" s="217">
        <v>4</v>
      </c>
      <c r="I11590" s="124">
        <v>90000</v>
      </c>
      <c r="J11590" s="238">
        <v>600000</v>
      </c>
      <c r="K11590" s="124">
        <v>13500000000</v>
      </c>
    </row>
    <row r="11591" spans="3:11" x14ac:dyDescent="0.25">
      <c r="C11591" s="201">
        <v>45818</v>
      </c>
      <c r="D11591" s="217" t="s">
        <v>310</v>
      </c>
      <c r="E11591" s="124">
        <v>78000</v>
      </c>
      <c r="F11591" s="124">
        <v>75000</v>
      </c>
      <c r="G11591" s="124">
        <v>78000</v>
      </c>
      <c r="H11591" s="217">
        <v>6</v>
      </c>
      <c r="I11591" s="124">
        <v>468000</v>
      </c>
      <c r="J11591" s="238">
        <v>19450000</v>
      </c>
      <c r="K11591" s="124">
        <v>1517100000000</v>
      </c>
    </row>
    <row r="11592" spans="3:11" x14ac:dyDescent="0.25">
      <c r="C11592" s="201">
        <v>45818</v>
      </c>
      <c r="D11592" s="217" t="s">
        <v>1154</v>
      </c>
      <c r="E11592" s="124">
        <v>22500</v>
      </c>
      <c r="F11592" s="124">
        <v>22258</v>
      </c>
      <c r="G11592" s="124">
        <v>22500</v>
      </c>
      <c r="H11592" s="217">
        <v>2</v>
      </c>
      <c r="I11592" s="124">
        <v>45000</v>
      </c>
      <c r="J11592" s="238">
        <v>600000</v>
      </c>
      <c r="K11592" s="124">
        <v>13500000000</v>
      </c>
    </row>
    <row r="11593" spans="3:11" x14ac:dyDescent="0.25">
      <c r="C11593" s="201">
        <v>45818</v>
      </c>
      <c r="D11593" s="217" t="s">
        <v>312</v>
      </c>
      <c r="E11593" s="124">
        <v>15300</v>
      </c>
      <c r="F11593" s="124">
        <v>15600</v>
      </c>
      <c r="G11593" s="124">
        <v>15300</v>
      </c>
      <c r="H11593" s="217">
        <v>1</v>
      </c>
      <c r="I11593" s="124">
        <v>15300</v>
      </c>
      <c r="J11593" s="238">
        <v>20000000</v>
      </c>
      <c r="K11593" s="124">
        <v>306000000000</v>
      </c>
    </row>
    <row r="11594" spans="3:11" x14ac:dyDescent="0.25">
      <c r="C11594" s="201">
        <v>45818</v>
      </c>
      <c r="D11594" s="217" t="s">
        <v>312</v>
      </c>
      <c r="E11594" s="124">
        <v>15300</v>
      </c>
      <c r="F11594" s="124">
        <v>15600</v>
      </c>
      <c r="G11594" s="124">
        <v>15300</v>
      </c>
      <c r="H11594" s="217">
        <v>1</v>
      </c>
      <c r="I11594" s="124">
        <v>15300</v>
      </c>
      <c r="J11594" s="238">
        <v>20000000</v>
      </c>
      <c r="K11594" s="124">
        <v>306000000000</v>
      </c>
    </row>
    <row r="11595" spans="3:11" x14ac:dyDescent="0.25">
      <c r="C11595" s="201">
        <v>45819</v>
      </c>
      <c r="D11595" s="217" t="s">
        <v>310</v>
      </c>
      <c r="E11595" s="124">
        <v>78000</v>
      </c>
      <c r="F11595" s="124">
        <v>78000</v>
      </c>
      <c r="G11595" s="124">
        <v>80000</v>
      </c>
      <c r="H11595" s="217">
        <v>1</v>
      </c>
      <c r="I11595" s="124">
        <v>78000</v>
      </c>
      <c r="J11595" s="238">
        <v>19450000</v>
      </c>
      <c r="K11595" s="124">
        <v>1556000000000</v>
      </c>
    </row>
    <row r="11596" spans="3:11" x14ac:dyDescent="0.25">
      <c r="C11596" s="201">
        <v>45819</v>
      </c>
      <c r="D11596" s="217" t="s">
        <v>310</v>
      </c>
      <c r="E11596" s="124">
        <v>78000</v>
      </c>
      <c r="F11596" s="124">
        <v>78000</v>
      </c>
      <c r="G11596" s="124">
        <v>80000</v>
      </c>
      <c r="H11596" s="217">
        <v>9</v>
      </c>
      <c r="I11596" s="124">
        <v>702000</v>
      </c>
      <c r="J11596" s="238">
        <v>19450000</v>
      </c>
      <c r="K11596" s="124">
        <v>1556000000000</v>
      </c>
    </row>
    <row r="11597" spans="3:11" x14ac:dyDescent="0.25">
      <c r="C11597" s="201">
        <v>45819</v>
      </c>
      <c r="D11597" s="217" t="s">
        <v>310</v>
      </c>
      <c r="E11597" s="124">
        <v>78000</v>
      </c>
      <c r="F11597" s="124">
        <v>78000</v>
      </c>
      <c r="G11597" s="124">
        <v>80000</v>
      </c>
      <c r="H11597" s="217">
        <v>1</v>
      </c>
      <c r="I11597" s="124">
        <v>78000</v>
      </c>
      <c r="J11597" s="238">
        <v>19450000</v>
      </c>
      <c r="K11597" s="124">
        <v>1556000000000</v>
      </c>
    </row>
    <row r="11598" spans="3:11" x14ac:dyDescent="0.25">
      <c r="C11598" s="201">
        <v>45819</v>
      </c>
      <c r="D11598" s="217" t="s">
        <v>310</v>
      </c>
      <c r="E11598" s="124">
        <v>78000</v>
      </c>
      <c r="F11598" s="124">
        <v>78000</v>
      </c>
      <c r="G11598" s="124">
        <v>80000</v>
      </c>
      <c r="H11598" s="217">
        <v>11</v>
      </c>
      <c r="I11598" s="124">
        <v>858000</v>
      </c>
      <c r="J11598" s="238">
        <v>19450000</v>
      </c>
      <c r="K11598" s="124">
        <v>1556000000000</v>
      </c>
    </row>
    <row r="11599" spans="3:11" x14ac:dyDescent="0.25">
      <c r="C11599" s="201">
        <v>45819</v>
      </c>
      <c r="D11599" s="217" t="s">
        <v>310</v>
      </c>
      <c r="E11599" s="124">
        <v>78000</v>
      </c>
      <c r="F11599" s="124">
        <v>78000</v>
      </c>
      <c r="G11599" s="124">
        <v>80000</v>
      </c>
      <c r="H11599" s="217">
        <v>10</v>
      </c>
      <c r="I11599" s="124">
        <v>780000</v>
      </c>
      <c r="J11599" s="238">
        <v>19450000</v>
      </c>
      <c r="K11599" s="124">
        <v>1556000000000</v>
      </c>
    </row>
    <row r="11600" spans="3:11" x14ac:dyDescent="0.25">
      <c r="C11600" s="201">
        <v>45819</v>
      </c>
      <c r="D11600" s="217" t="s">
        <v>310</v>
      </c>
      <c r="E11600" s="124">
        <v>78000</v>
      </c>
      <c r="F11600" s="124">
        <v>78000</v>
      </c>
      <c r="G11600" s="124">
        <v>80000</v>
      </c>
      <c r="H11600" s="217">
        <v>10</v>
      </c>
      <c r="I11600" s="124">
        <v>780000</v>
      </c>
      <c r="J11600" s="238">
        <v>19450000</v>
      </c>
      <c r="K11600" s="124">
        <v>1556000000000</v>
      </c>
    </row>
    <row r="11601" spans="3:11" x14ac:dyDescent="0.25">
      <c r="C11601" s="201">
        <v>45819</v>
      </c>
      <c r="D11601" s="217" t="s">
        <v>310</v>
      </c>
      <c r="E11601" s="124">
        <v>78000</v>
      </c>
      <c r="F11601" s="124">
        <v>78000</v>
      </c>
      <c r="G11601" s="124">
        <v>80000</v>
      </c>
      <c r="H11601" s="217">
        <v>102</v>
      </c>
      <c r="I11601" s="124">
        <v>7956000</v>
      </c>
      <c r="J11601" s="238">
        <v>19450000</v>
      </c>
      <c r="K11601" s="124">
        <v>1556000000000</v>
      </c>
    </row>
    <row r="11602" spans="3:11" x14ac:dyDescent="0.25">
      <c r="C11602" s="201">
        <v>45819</v>
      </c>
      <c r="D11602" s="217" t="s">
        <v>1154</v>
      </c>
      <c r="E11602" s="124">
        <v>22500</v>
      </c>
      <c r="F11602" s="124">
        <v>22500</v>
      </c>
      <c r="G11602" s="124">
        <v>23000</v>
      </c>
      <c r="H11602" s="217">
        <v>2</v>
      </c>
      <c r="I11602" s="124">
        <v>45000</v>
      </c>
      <c r="J11602" s="238">
        <v>600000</v>
      </c>
      <c r="K11602" s="124">
        <v>13800000000</v>
      </c>
    </row>
    <row r="11603" spans="3:11" x14ac:dyDescent="0.25">
      <c r="C11603" s="201">
        <v>45819</v>
      </c>
      <c r="D11603" s="217" t="s">
        <v>1154</v>
      </c>
      <c r="E11603" s="124">
        <v>22500</v>
      </c>
      <c r="F11603" s="124">
        <v>22500</v>
      </c>
      <c r="G11603" s="124">
        <v>23000</v>
      </c>
      <c r="H11603" s="217">
        <v>1</v>
      </c>
      <c r="I11603" s="124">
        <v>22500</v>
      </c>
      <c r="J11603" s="238">
        <v>600000</v>
      </c>
      <c r="K11603" s="124">
        <v>13800000000</v>
      </c>
    </row>
    <row r="11604" spans="3:11" x14ac:dyDescent="0.25">
      <c r="C11604" s="201">
        <v>45819</v>
      </c>
      <c r="D11604" s="217" t="s">
        <v>312</v>
      </c>
      <c r="E11604" s="124">
        <v>15000</v>
      </c>
      <c r="F11604" s="124">
        <v>15300</v>
      </c>
      <c r="G11604" s="124">
        <v>15600</v>
      </c>
      <c r="H11604" s="217">
        <v>1</v>
      </c>
      <c r="I11604" s="124">
        <v>15000</v>
      </c>
      <c r="J11604" s="238">
        <v>20000000</v>
      </c>
      <c r="K11604" s="124">
        <v>312000000000</v>
      </c>
    </row>
    <row r="11605" spans="3:11" x14ac:dyDescent="0.25">
      <c r="C11605" s="201">
        <v>45819</v>
      </c>
      <c r="D11605" s="217" t="s">
        <v>312</v>
      </c>
      <c r="E11605" s="124">
        <v>15000</v>
      </c>
      <c r="F11605" s="124">
        <v>15300</v>
      </c>
      <c r="G11605" s="124">
        <v>15600</v>
      </c>
      <c r="H11605" s="217">
        <v>1</v>
      </c>
      <c r="I11605" s="124">
        <v>15000</v>
      </c>
      <c r="J11605" s="238">
        <v>20000000</v>
      </c>
      <c r="K11605" s="124">
        <v>312000000000</v>
      </c>
    </row>
    <row r="11606" spans="3:11" x14ac:dyDescent="0.25">
      <c r="C11606" s="201">
        <v>45819</v>
      </c>
      <c r="D11606" s="217" t="s">
        <v>312</v>
      </c>
      <c r="E11606" s="124">
        <v>15000</v>
      </c>
      <c r="F11606" s="124">
        <v>15300</v>
      </c>
      <c r="G11606" s="124">
        <v>15600</v>
      </c>
      <c r="H11606" s="217">
        <v>4</v>
      </c>
      <c r="I11606" s="124">
        <v>60000</v>
      </c>
      <c r="J11606" s="238">
        <v>20000000</v>
      </c>
      <c r="K11606" s="124">
        <v>312000000000</v>
      </c>
    </row>
    <row r="11607" spans="3:11" x14ac:dyDescent="0.25">
      <c r="C11607" s="201">
        <v>45819</v>
      </c>
      <c r="D11607" s="217" t="s">
        <v>312</v>
      </c>
      <c r="E11607" s="124">
        <v>15000</v>
      </c>
      <c r="F11607" s="124">
        <v>15300</v>
      </c>
      <c r="G11607" s="124">
        <v>15600</v>
      </c>
      <c r="H11607" s="217">
        <v>2</v>
      </c>
      <c r="I11607" s="124">
        <v>30000</v>
      </c>
      <c r="J11607" s="238">
        <v>20000000</v>
      </c>
      <c r="K11607" s="124">
        <v>312000000000</v>
      </c>
    </row>
    <row r="11608" spans="3:11" x14ac:dyDescent="0.25">
      <c r="C11608" s="201">
        <v>45819</v>
      </c>
      <c r="D11608" s="217" t="s">
        <v>312</v>
      </c>
      <c r="E11608" s="124">
        <v>15000</v>
      </c>
      <c r="F11608" s="124">
        <v>15300</v>
      </c>
      <c r="G11608" s="124">
        <v>15600</v>
      </c>
      <c r="H11608" s="217">
        <v>20</v>
      </c>
      <c r="I11608" s="124">
        <v>300000</v>
      </c>
      <c r="J11608" s="238">
        <v>20000000</v>
      </c>
      <c r="K11608" s="124">
        <v>312000000000</v>
      </c>
    </row>
    <row r="11609" spans="3:11" x14ac:dyDescent="0.25">
      <c r="C11609" s="201">
        <v>45819</v>
      </c>
      <c r="D11609" s="217" t="s">
        <v>312</v>
      </c>
      <c r="E11609" s="124">
        <v>15000</v>
      </c>
      <c r="F11609" s="124">
        <v>15300</v>
      </c>
      <c r="G11609" s="124">
        <v>15600</v>
      </c>
      <c r="H11609" s="217">
        <v>3</v>
      </c>
      <c r="I11609" s="124">
        <v>45000</v>
      </c>
      <c r="J11609" s="238">
        <v>20000000</v>
      </c>
      <c r="K11609" s="124">
        <v>312000000000</v>
      </c>
    </row>
    <row r="11610" spans="3:11" x14ac:dyDescent="0.25">
      <c r="C11610" s="201">
        <v>45819</v>
      </c>
      <c r="D11610" s="217" t="s">
        <v>312</v>
      </c>
      <c r="E11610" s="124">
        <v>15000</v>
      </c>
      <c r="F11610" s="124">
        <v>15300</v>
      </c>
      <c r="G11610" s="124">
        <v>15600</v>
      </c>
      <c r="H11610" s="217">
        <v>7</v>
      </c>
      <c r="I11610" s="124">
        <v>105000</v>
      </c>
      <c r="J11610" s="238">
        <v>20000000</v>
      </c>
      <c r="K11610" s="124">
        <v>312000000000</v>
      </c>
    </row>
    <row r="11611" spans="3:11" x14ac:dyDescent="0.25">
      <c r="C11611" s="201">
        <v>45819</v>
      </c>
      <c r="D11611" s="217" t="s">
        <v>1155</v>
      </c>
      <c r="E11611" s="124">
        <v>20500</v>
      </c>
      <c r="F11611" s="124">
        <v>21000</v>
      </c>
      <c r="G11611" s="124">
        <v>20500</v>
      </c>
      <c r="H11611" s="217">
        <v>1</v>
      </c>
      <c r="I11611" s="124">
        <v>20500</v>
      </c>
      <c r="J11611" s="238">
        <v>2400000</v>
      </c>
      <c r="K11611" s="124">
        <v>49200000000</v>
      </c>
    </row>
    <row r="11612" spans="3:11" x14ac:dyDescent="0.25">
      <c r="C11612" s="201">
        <v>45819</v>
      </c>
      <c r="D11612" s="217" t="s">
        <v>1155</v>
      </c>
      <c r="E11612" s="124">
        <v>20500</v>
      </c>
      <c r="F11612" s="124">
        <v>21000</v>
      </c>
      <c r="G11612" s="124">
        <v>20500</v>
      </c>
      <c r="H11612" s="217">
        <v>1</v>
      </c>
      <c r="I11612" s="124">
        <v>20500</v>
      </c>
      <c r="J11612" s="238">
        <v>2400000</v>
      </c>
      <c r="K11612" s="124">
        <v>49200000000</v>
      </c>
    </row>
    <row r="11613" spans="3:11" x14ac:dyDescent="0.25">
      <c r="C11613" s="201">
        <v>45819</v>
      </c>
      <c r="D11613" s="217" t="s">
        <v>1155</v>
      </c>
      <c r="E11613" s="124">
        <v>20500</v>
      </c>
      <c r="F11613" s="124">
        <v>21000</v>
      </c>
      <c r="G11613" s="124">
        <v>20500</v>
      </c>
      <c r="H11613" s="217">
        <v>2</v>
      </c>
      <c r="I11613" s="124">
        <v>41000</v>
      </c>
      <c r="J11613" s="238">
        <v>2400000</v>
      </c>
      <c r="K11613" s="124">
        <v>49200000000</v>
      </c>
    </row>
    <row r="11614" spans="3:11" x14ac:dyDescent="0.25">
      <c r="C11614" s="201">
        <v>45819</v>
      </c>
      <c r="D11614" s="217" t="s">
        <v>312</v>
      </c>
      <c r="E11614" s="124">
        <v>15000</v>
      </c>
      <c r="F11614" s="124">
        <v>15300</v>
      </c>
      <c r="G11614" s="124">
        <v>15600</v>
      </c>
      <c r="H11614" s="217">
        <v>2</v>
      </c>
      <c r="I11614" s="124">
        <v>30000</v>
      </c>
      <c r="J11614" s="238">
        <v>20000000</v>
      </c>
      <c r="K11614" s="124">
        <v>312000000000</v>
      </c>
    </row>
    <row r="11615" spans="3:11" x14ac:dyDescent="0.25">
      <c r="C11615" s="201">
        <v>45819</v>
      </c>
      <c r="D11615" s="217" t="s">
        <v>310</v>
      </c>
      <c r="E11615" s="124">
        <v>80000</v>
      </c>
      <c r="F11615" s="124">
        <v>78000</v>
      </c>
      <c r="G11615" s="124">
        <v>80000</v>
      </c>
      <c r="H11615" s="217">
        <v>2</v>
      </c>
      <c r="I11615" s="124">
        <v>160000</v>
      </c>
      <c r="J11615" s="238">
        <v>19450000</v>
      </c>
      <c r="K11615" s="124">
        <v>1556000000000</v>
      </c>
    </row>
    <row r="11616" spans="3:11" x14ac:dyDescent="0.25">
      <c r="C11616" s="201">
        <v>45819</v>
      </c>
      <c r="D11616" s="217" t="s">
        <v>310</v>
      </c>
      <c r="E11616" s="124">
        <v>80000</v>
      </c>
      <c r="F11616" s="124">
        <v>78000</v>
      </c>
      <c r="G11616" s="124">
        <v>80000</v>
      </c>
      <c r="H11616" s="217">
        <v>3</v>
      </c>
      <c r="I11616" s="124">
        <v>240000</v>
      </c>
      <c r="J11616" s="238">
        <v>19450000</v>
      </c>
      <c r="K11616" s="124">
        <v>1556000000000</v>
      </c>
    </row>
    <row r="11617" spans="3:11" x14ac:dyDescent="0.25">
      <c r="C11617" s="201">
        <v>45819</v>
      </c>
      <c r="D11617" s="217" t="s">
        <v>1154</v>
      </c>
      <c r="E11617" s="124">
        <v>22500</v>
      </c>
      <c r="F11617" s="124">
        <v>22500</v>
      </c>
      <c r="G11617" s="124">
        <v>23000</v>
      </c>
      <c r="H11617" s="217">
        <v>1</v>
      </c>
      <c r="I11617" s="124">
        <v>22500</v>
      </c>
      <c r="J11617" s="238">
        <v>600000</v>
      </c>
      <c r="K11617" s="124">
        <v>13800000000</v>
      </c>
    </row>
    <row r="11618" spans="3:11" x14ac:dyDescent="0.25">
      <c r="C11618" s="201">
        <v>45819</v>
      </c>
      <c r="D11618" s="217" t="s">
        <v>1154</v>
      </c>
      <c r="E11618" s="124">
        <v>22500</v>
      </c>
      <c r="F11618" s="124">
        <v>22500</v>
      </c>
      <c r="G11618" s="124">
        <v>23000</v>
      </c>
      <c r="H11618" s="217">
        <v>2</v>
      </c>
      <c r="I11618" s="124">
        <v>45000</v>
      </c>
      <c r="J11618" s="238">
        <v>600000</v>
      </c>
      <c r="K11618" s="124">
        <v>13800000000</v>
      </c>
    </row>
    <row r="11619" spans="3:11" x14ac:dyDescent="0.25">
      <c r="C11619" s="201">
        <v>45819</v>
      </c>
      <c r="D11619" s="217" t="s">
        <v>310</v>
      </c>
      <c r="E11619" s="124">
        <v>80000</v>
      </c>
      <c r="F11619" s="124">
        <v>78000</v>
      </c>
      <c r="G11619" s="124">
        <v>80000</v>
      </c>
      <c r="H11619" s="217">
        <v>1</v>
      </c>
      <c r="I11619" s="124">
        <v>80000</v>
      </c>
      <c r="J11619" s="238">
        <v>19450000</v>
      </c>
      <c r="K11619" s="124">
        <v>1556000000000</v>
      </c>
    </row>
    <row r="11620" spans="3:11" x14ac:dyDescent="0.25">
      <c r="C11620" s="201">
        <v>45819</v>
      </c>
      <c r="D11620" s="217" t="s">
        <v>310</v>
      </c>
      <c r="E11620" s="124">
        <v>80000</v>
      </c>
      <c r="F11620" s="124">
        <v>78000</v>
      </c>
      <c r="G11620" s="124">
        <v>80000</v>
      </c>
      <c r="H11620" s="217">
        <v>1</v>
      </c>
      <c r="I11620" s="124">
        <v>80000</v>
      </c>
      <c r="J11620" s="238">
        <v>19450000</v>
      </c>
      <c r="K11620" s="124">
        <v>1556000000000</v>
      </c>
    </row>
    <row r="11621" spans="3:11" x14ac:dyDescent="0.25">
      <c r="C11621" s="201">
        <v>45819</v>
      </c>
      <c r="D11621" s="217" t="s">
        <v>310</v>
      </c>
      <c r="E11621" s="124">
        <v>85000</v>
      </c>
      <c r="F11621" s="124">
        <v>78000</v>
      </c>
      <c r="G11621" s="124">
        <v>80000</v>
      </c>
      <c r="H11621" s="217">
        <v>11</v>
      </c>
      <c r="I11621" s="124">
        <v>935000</v>
      </c>
      <c r="J11621" s="238">
        <v>19450000</v>
      </c>
      <c r="K11621" s="124">
        <v>1556000000000</v>
      </c>
    </row>
    <row r="11622" spans="3:11" x14ac:dyDescent="0.25">
      <c r="C11622" s="201">
        <v>45819</v>
      </c>
      <c r="D11622" s="217" t="s">
        <v>1154</v>
      </c>
      <c r="E11622" s="124">
        <v>22500</v>
      </c>
      <c r="F11622" s="124">
        <v>22500</v>
      </c>
      <c r="G11622" s="124">
        <v>23000</v>
      </c>
      <c r="H11622" s="217">
        <v>1</v>
      </c>
      <c r="I11622" s="124">
        <v>22500</v>
      </c>
      <c r="J11622" s="238">
        <v>600000</v>
      </c>
      <c r="K11622" s="124">
        <v>13800000000</v>
      </c>
    </row>
    <row r="11623" spans="3:11" x14ac:dyDescent="0.25">
      <c r="C11623" s="201">
        <v>45819</v>
      </c>
      <c r="D11623" s="217" t="s">
        <v>1154</v>
      </c>
      <c r="E11623" s="124">
        <v>22500</v>
      </c>
      <c r="F11623" s="124">
        <v>22500</v>
      </c>
      <c r="G11623" s="124">
        <v>23000</v>
      </c>
      <c r="H11623" s="217">
        <v>5</v>
      </c>
      <c r="I11623" s="124">
        <v>112500</v>
      </c>
      <c r="J11623" s="238">
        <v>600000</v>
      </c>
      <c r="K11623" s="124">
        <v>13800000000</v>
      </c>
    </row>
    <row r="11624" spans="3:11" x14ac:dyDescent="0.25">
      <c r="C11624" s="201">
        <v>45819</v>
      </c>
      <c r="D11624" s="217" t="s">
        <v>312</v>
      </c>
      <c r="E11624" s="124">
        <v>15575</v>
      </c>
      <c r="F11624" s="124">
        <v>15300</v>
      </c>
      <c r="G11624" s="124">
        <v>15600</v>
      </c>
      <c r="H11624" s="217">
        <v>1</v>
      </c>
      <c r="I11624" s="124">
        <v>15575</v>
      </c>
      <c r="J11624" s="238">
        <v>20000000</v>
      </c>
      <c r="K11624" s="124">
        <v>312000000000</v>
      </c>
    </row>
    <row r="11625" spans="3:11" x14ac:dyDescent="0.25">
      <c r="C11625" s="201">
        <v>45819</v>
      </c>
      <c r="D11625" s="217" t="s">
        <v>310</v>
      </c>
      <c r="E11625" s="124">
        <v>85000</v>
      </c>
      <c r="F11625" s="124">
        <v>78000</v>
      </c>
      <c r="G11625" s="124">
        <v>80000</v>
      </c>
      <c r="H11625" s="217">
        <v>1</v>
      </c>
      <c r="I11625" s="124">
        <v>85000</v>
      </c>
      <c r="J11625" s="238">
        <v>19450000</v>
      </c>
      <c r="K11625" s="124">
        <v>1556000000000</v>
      </c>
    </row>
    <row r="11626" spans="3:11" x14ac:dyDescent="0.25">
      <c r="C11626" s="201">
        <v>45819</v>
      </c>
      <c r="D11626" s="217" t="s">
        <v>312</v>
      </c>
      <c r="E11626" s="124">
        <v>15575</v>
      </c>
      <c r="F11626" s="124">
        <v>15300</v>
      </c>
      <c r="G11626" s="124">
        <v>15600</v>
      </c>
      <c r="H11626" s="217">
        <v>2</v>
      </c>
      <c r="I11626" s="124">
        <v>31150</v>
      </c>
      <c r="J11626" s="238">
        <v>20000000</v>
      </c>
      <c r="K11626" s="124">
        <v>312000000000</v>
      </c>
    </row>
    <row r="11627" spans="3:11" x14ac:dyDescent="0.25">
      <c r="C11627" s="201">
        <v>45819</v>
      </c>
      <c r="D11627" s="217" t="s">
        <v>1155</v>
      </c>
      <c r="E11627" s="124">
        <v>21800</v>
      </c>
      <c r="F11627" s="124">
        <v>21000</v>
      </c>
      <c r="G11627" s="124">
        <v>20500</v>
      </c>
      <c r="H11627" s="217">
        <v>2</v>
      </c>
      <c r="I11627" s="124">
        <v>43600</v>
      </c>
      <c r="J11627" s="238">
        <v>2400000</v>
      </c>
      <c r="K11627" s="124">
        <v>49200000000</v>
      </c>
    </row>
    <row r="11628" spans="3:11" x14ac:dyDescent="0.25">
      <c r="C11628" s="201">
        <v>45819</v>
      </c>
      <c r="D11628" s="217" t="s">
        <v>312</v>
      </c>
      <c r="E11628" s="124">
        <v>15575</v>
      </c>
      <c r="F11628" s="124">
        <v>15300</v>
      </c>
      <c r="G11628" s="124">
        <v>15600</v>
      </c>
      <c r="H11628" s="217">
        <v>5</v>
      </c>
      <c r="I11628" s="124">
        <v>77875</v>
      </c>
      <c r="J11628" s="238">
        <v>20000000</v>
      </c>
      <c r="K11628" s="124">
        <v>312000000000</v>
      </c>
    </row>
    <row r="11629" spans="3:11" x14ac:dyDescent="0.25">
      <c r="C11629" s="201">
        <v>45819</v>
      </c>
      <c r="D11629" s="217" t="s">
        <v>310</v>
      </c>
      <c r="E11629" s="124">
        <v>85000</v>
      </c>
      <c r="F11629" s="124">
        <v>78000</v>
      </c>
      <c r="G11629" s="124">
        <v>80000</v>
      </c>
      <c r="H11629" s="217">
        <v>1</v>
      </c>
      <c r="I11629" s="124">
        <v>85000</v>
      </c>
      <c r="J11629" s="238">
        <v>19450000</v>
      </c>
      <c r="K11629" s="124">
        <v>1556000000000</v>
      </c>
    </row>
    <row r="11630" spans="3:11" x14ac:dyDescent="0.25">
      <c r="C11630" s="201">
        <v>45819</v>
      </c>
      <c r="D11630" s="217" t="s">
        <v>1154</v>
      </c>
      <c r="E11630" s="124">
        <v>22500</v>
      </c>
      <c r="F11630" s="124">
        <v>22500</v>
      </c>
      <c r="G11630" s="124">
        <v>23000</v>
      </c>
      <c r="H11630" s="217">
        <v>1</v>
      </c>
      <c r="I11630" s="124">
        <v>22500</v>
      </c>
      <c r="J11630" s="238">
        <v>600000</v>
      </c>
      <c r="K11630" s="124">
        <v>13800000000</v>
      </c>
    </row>
    <row r="11631" spans="3:11" x14ac:dyDescent="0.25">
      <c r="C11631" s="201">
        <v>45819</v>
      </c>
      <c r="D11631" s="217" t="s">
        <v>1154</v>
      </c>
      <c r="E11631" s="124">
        <v>22500</v>
      </c>
      <c r="F11631" s="124">
        <v>22500</v>
      </c>
      <c r="G11631" s="124">
        <v>23000</v>
      </c>
      <c r="H11631" s="217">
        <v>4</v>
      </c>
      <c r="I11631" s="124">
        <v>90000</v>
      </c>
      <c r="J11631" s="238">
        <v>600000</v>
      </c>
      <c r="K11631" s="124">
        <v>13800000000</v>
      </c>
    </row>
    <row r="11632" spans="3:11" x14ac:dyDescent="0.25">
      <c r="C11632" s="201">
        <v>45819</v>
      </c>
      <c r="D11632" s="217" t="s">
        <v>1154</v>
      </c>
      <c r="E11632" s="124">
        <v>22500</v>
      </c>
      <c r="F11632" s="124">
        <v>22500</v>
      </c>
      <c r="G11632" s="124">
        <v>23000</v>
      </c>
      <c r="H11632" s="217">
        <v>2</v>
      </c>
      <c r="I11632" s="124">
        <v>45000</v>
      </c>
      <c r="J11632" s="238">
        <v>600000</v>
      </c>
      <c r="K11632" s="124">
        <v>13800000000</v>
      </c>
    </row>
    <row r="11633" spans="3:11" x14ac:dyDescent="0.25">
      <c r="C11633" s="201">
        <v>45819</v>
      </c>
      <c r="D11633" s="217" t="s">
        <v>312</v>
      </c>
      <c r="E11633" s="124">
        <v>15575</v>
      </c>
      <c r="F11633" s="124">
        <v>15300</v>
      </c>
      <c r="G11633" s="124">
        <v>15600</v>
      </c>
      <c r="H11633" s="217">
        <v>2</v>
      </c>
      <c r="I11633" s="124">
        <v>31150</v>
      </c>
      <c r="J11633" s="238">
        <v>20000000</v>
      </c>
      <c r="K11633" s="124">
        <v>312000000000</v>
      </c>
    </row>
    <row r="11634" spans="3:11" x14ac:dyDescent="0.25">
      <c r="C11634" s="201">
        <v>45819</v>
      </c>
      <c r="D11634" s="217" t="s">
        <v>312</v>
      </c>
      <c r="E11634" s="124">
        <v>15600</v>
      </c>
      <c r="F11634" s="124">
        <v>15300</v>
      </c>
      <c r="G11634" s="124">
        <v>15600</v>
      </c>
      <c r="H11634" s="217">
        <v>1</v>
      </c>
      <c r="I11634" s="124">
        <v>15600</v>
      </c>
      <c r="J11634" s="238">
        <v>20000000</v>
      </c>
      <c r="K11634" s="124">
        <v>312000000000</v>
      </c>
    </row>
    <row r="11635" spans="3:11" x14ac:dyDescent="0.25">
      <c r="C11635" s="201">
        <v>45819</v>
      </c>
      <c r="D11635" s="217" t="s">
        <v>312</v>
      </c>
      <c r="E11635" s="124">
        <v>15600</v>
      </c>
      <c r="F11635" s="124">
        <v>15300</v>
      </c>
      <c r="G11635" s="124">
        <v>15600</v>
      </c>
      <c r="H11635" s="217">
        <v>5</v>
      </c>
      <c r="I11635" s="124">
        <v>78000</v>
      </c>
      <c r="J11635" s="238">
        <v>20000000</v>
      </c>
      <c r="K11635" s="124">
        <v>312000000000</v>
      </c>
    </row>
    <row r="11636" spans="3:11" x14ac:dyDescent="0.25">
      <c r="C11636" s="201">
        <v>45819</v>
      </c>
      <c r="D11636" s="217" t="s">
        <v>312</v>
      </c>
      <c r="E11636" s="124">
        <v>15600</v>
      </c>
      <c r="F11636" s="124">
        <v>15300</v>
      </c>
      <c r="G11636" s="124">
        <v>15600</v>
      </c>
      <c r="H11636" s="217">
        <v>1</v>
      </c>
      <c r="I11636" s="124">
        <v>15600</v>
      </c>
      <c r="J11636" s="238">
        <v>20000000</v>
      </c>
      <c r="K11636" s="124">
        <v>312000000000</v>
      </c>
    </row>
    <row r="11637" spans="3:11" x14ac:dyDescent="0.25">
      <c r="C11637" s="201">
        <v>45819</v>
      </c>
      <c r="D11637" s="217" t="s">
        <v>312</v>
      </c>
      <c r="E11637" s="124">
        <v>15600</v>
      </c>
      <c r="F11637" s="124">
        <v>15300</v>
      </c>
      <c r="G11637" s="124">
        <v>15600</v>
      </c>
      <c r="H11637" s="217">
        <v>5</v>
      </c>
      <c r="I11637" s="124">
        <v>78000</v>
      </c>
      <c r="J11637" s="238">
        <v>20000000</v>
      </c>
      <c r="K11637" s="124">
        <v>312000000000</v>
      </c>
    </row>
    <row r="11638" spans="3:11" x14ac:dyDescent="0.25">
      <c r="C11638" s="201">
        <v>45819</v>
      </c>
      <c r="D11638" s="217" t="s">
        <v>310</v>
      </c>
      <c r="E11638" s="124">
        <v>85000</v>
      </c>
      <c r="F11638" s="124">
        <v>78000</v>
      </c>
      <c r="G11638" s="124">
        <v>80000</v>
      </c>
      <c r="H11638" s="217">
        <v>2</v>
      </c>
      <c r="I11638" s="124">
        <v>170000</v>
      </c>
      <c r="J11638" s="238">
        <v>19450000</v>
      </c>
      <c r="K11638" s="124">
        <v>1556000000000</v>
      </c>
    </row>
    <row r="11639" spans="3:11" x14ac:dyDescent="0.25">
      <c r="C11639" s="201">
        <v>45819</v>
      </c>
      <c r="D11639" s="217" t="s">
        <v>310</v>
      </c>
      <c r="E11639" s="124">
        <v>85000</v>
      </c>
      <c r="F11639" s="124">
        <v>78000</v>
      </c>
      <c r="G11639" s="124">
        <v>80000</v>
      </c>
      <c r="H11639" s="217">
        <v>1</v>
      </c>
      <c r="I11639" s="124">
        <v>85000</v>
      </c>
      <c r="J11639" s="238">
        <v>19450000</v>
      </c>
      <c r="K11639" s="124">
        <v>1556000000000</v>
      </c>
    </row>
    <row r="11640" spans="3:11" x14ac:dyDescent="0.25">
      <c r="C11640" s="201">
        <v>45819</v>
      </c>
      <c r="D11640" s="217" t="s">
        <v>312</v>
      </c>
      <c r="E11640" s="124">
        <v>15600</v>
      </c>
      <c r="F11640" s="124">
        <v>15300</v>
      </c>
      <c r="G11640" s="124">
        <v>15600</v>
      </c>
      <c r="H11640" s="217">
        <v>2</v>
      </c>
      <c r="I11640" s="124">
        <v>31200</v>
      </c>
      <c r="J11640" s="238">
        <v>20000000</v>
      </c>
      <c r="K11640" s="124">
        <v>312000000000</v>
      </c>
    </row>
    <row r="11641" spans="3:11" x14ac:dyDescent="0.25">
      <c r="C11641" s="201">
        <v>45819</v>
      </c>
      <c r="D11641" s="217" t="s">
        <v>310</v>
      </c>
      <c r="E11641" s="124">
        <v>78640</v>
      </c>
      <c r="F11641" s="124">
        <v>78000</v>
      </c>
      <c r="G11641" s="124">
        <v>80000</v>
      </c>
      <c r="H11641" s="217">
        <v>6</v>
      </c>
      <c r="I11641" s="124">
        <v>471840</v>
      </c>
      <c r="J11641" s="238">
        <v>19450000</v>
      </c>
      <c r="K11641" s="124">
        <v>1556000000000</v>
      </c>
    </row>
    <row r="11642" spans="3:11" x14ac:dyDescent="0.25">
      <c r="C11642" s="201">
        <v>45819</v>
      </c>
      <c r="D11642" s="217" t="s">
        <v>310</v>
      </c>
      <c r="E11642" s="124">
        <v>78640</v>
      </c>
      <c r="F11642" s="124">
        <v>78000</v>
      </c>
      <c r="G11642" s="124">
        <v>80000</v>
      </c>
      <c r="H11642" s="217">
        <v>6</v>
      </c>
      <c r="I11642" s="124">
        <v>471840</v>
      </c>
      <c r="J11642" s="238">
        <v>19450000</v>
      </c>
      <c r="K11642" s="124">
        <v>1556000000000</v>
      </c>
    </row>
    <row r="11643" spans="3:11" x14ac:dyDescent="0.25">
      <c r="C11643" s="201">
        <v>45819</v>
      </c>
      <c r="D11643" s="217" t="s">
        <v>310</v>
      </c>
      <c r="E11643" s="124">
        <v>78640</v>
      </c>
      <c r="F11643" s="124">
        <v>78000</v>
      </c>
      <c r="G11643" s="124">
        <v>80000</v>
      </c>
      <c r="H11643" s="217">
        <v>23</v>
      </c>
      <c r="I11643" s="124">
        <v>1808720</v>
      </c>
      <c r="J11643" s="238">
        <v>19450000</v>
      </c>
      <c r="K11643" s="124">
        <v>1556000000000</v>
      </c>
    </row>
    <row r="11644" spans="3:11" x14ac:dyDescent="0.25">
      <c r="C11644" s="201">
        <v>45819</v>
      </c>
      <c r="D11644" s="217" t="s">
        <v>1155</v>
      </c>
      <c r="E11644" s="124">
        <v>21990</v>
      </c>
      <c r="F11644" s="124">
        <v>21000</v>
      </c>
      <c r="G11644" s="124">
        <v>20500</v>
      </c>
      <c r="H11644" s="217">
        <v>5</v>
      </c>
      <c r="I11644" s="124">
        <v>109950</v>
      </c>
      <c r="J11644" s="238">
        <v>2400000</v>
      </c>
      <c r="K11644" s="124">
        <v>49200000000</v>
      </c>
    </row>
    <row r="11645" spans="3:11" x14ac:dyDescent="0.25">
      <c r="C11645" s="201">
        <v>45819</v>
      </c>
      <c r="D11645" s="217" t="s">
        <v>1155</v>
      </c>
      <c r="E11645" s="124">
        <v>21990</v>
      </c>
      <c r="F11645" s="124">
        <v>21000</v>
      </c>
      <c r="G11645" s="124">
        <v>20500</v>
      </c>
      <c r="H11645" s="217">
        <v>11</v>
      </c>
      <c r="I11645" s="124">
        <v>241890</v>
      </c>
      <c r="J11645" s="238">
        <v>2400000</v>
      </c>
      <c r="K11645" s="124">
        <v>49200000000</v>
      </c>
    </row>
    <row r="11646" spans="3:11" x14ac:dyDescent="0.25">
      <c r="C11646" s="201">
        <v>45819</v>
      </c>
      <c r="D11646" s="217" t="s">
        <v>1155</v>
      </c>
      <c r="E11646" s="124">
        <v>21990</v>
      </c>
      <c r="F11646" s="124">
        <v>21000</v>
      </c>
      <c r="G11646" s="124">
        <v>20500</v>
      </c>
      <c r="H11646" s="217">
        <v>50</v>
      </c>
      <c r="I11646" s="124">
        <v>1099500</v>
      </c>
      <c r="J11646" s="238">
        <v>2400000</v>
      </c>
      <c r="K11646" s="124">
        <v>49200000000</v>
      </c>
    </row>
    <row r="11647" spans="3:11" x14ac:dyDescent="0.25">
      <c r="C11647" s="201">
        <v>45819</v>
      </c>
      <c r="D11647" s="217" t="s">
        <v>312</v>
      </c>
      <c r="E11647" s="124">
        <v>15500</v>
      </c>
      <c r="F11647" s="124">
        <v>15300</v>
      </c>
      <c r="G11647" s="124">
        <v>15600</v>
      </c>
      <c r="H11647" s="217">
        <v>1</v>
      </c>
      <c r="I11647" s="124">
        <v>15500</v>
      </c>
      <c r="J11647" s="238">
        <v>20000000</v>
      </c>
      <c r="K11647" s="124">
        <v>312000000000</v>
      </c>
    </row>
    <row r="11648" spans="3:11" x14ac:dyDescent="0.25">
      <c r="C11648" s="201">
        <v>45819</v>
      </c>
      <c r="D11648" s="217" t="s">
        <v>1155</v>
      </c>
      <c r="E11648" s="124">
        <v>21990</v>
      </c>
      <c r="F11648" s="124">
        <v>21000</v>
      </c>
      <c r="G11648" s="124">
        <v>20500</v>
      </c>
      <c r="H11648" s="217">
        <v>1</v>
      </c>
      <c r="I11648" s="124">
        <v>21990</v>
      </c>
      <c r="J11648" s="238">
        <v>2400000</v>
      </c>
      <c r="K11648" s="124">
        <v>49200000000</v>
      </c>
    </row>
    <row r="11649" spans="3:11" x14ac:dyDescent="0.25">
      <c r="C11649" s="201">
        <v>45819</v>
      </c>
      <c r="D11649" s="217" t="s">
        <v>312</v>
      </c>
      <c r="E11649" s="124">
        <v>15600</v>
      </c>
      <c r="F11649" s="124">
        <v>15300</v>
      </c>
      <c r="G11649" s="124">
        <v>15600</v>
      </c>
      <c r="H11649" s="217">
        <v>2</v>
      </c>
      <c r="I11649" s="124">
        <v>31200</v>
      </c>
      <c r="J11649" s="238">
        <v>20000000</v>
      </c>
      <c r="K11649" s="124">
        <v>312000000000</v>
      </c>
    </row>
    <row r="11650" spans="3:11" x14ac:dyDescent="0.25">
      <c r="C11650" s="201">
        <v>45819</v>
      </c>
      <c r="D11650" s="217" t="s">
        <v>312</v>
      </c>
      <c r="E11650" s="124">
        <v>15600</v>
      </c>
      <c r="F11650" s="124">
        <v>15300</v>
      </c>
      <c r="G11650" s="124">
        <v>15600</v>
      </c>
      <c r="H11650" s="217">
        <v>12</v>
      </c>
      <c r="I11650" s="124">
        <v>187200</v>
      </c>
      <c r="J11650" s="238">
        <v>20000000</v>
      </c>
      <c r="K11650" s="124">
        <v>312000000000</v>
      </c>
    </row>
    <row r="11651" spans="3:11" x14ac:dyDescent="0.25">
      <c r="C11651" s="201">
        <v>45819</v>
      </c>
      <c r="D11651" s="217" t="s">
        <v>312</v>
      </c>
      <c r="E11651" s="124">
        <v>15600</v>
      </c>
      <c r="F11651" s="124">
        <v>15300</v>
      </c>
      <c r="G11651" s="124">
        <v>15600</v>
      </c>
      <c r="H11651" s="217">
        <v>1</v>
      </c>
      <c r="I11651" s="124">
        <v>15600</v>
      </c>
      <c r="J11651" s="238">
        <v>20000000</v>
      </c>
      <c r="K11651" s="124">
        <v>312000000000</v>
      </c>
    </row>
    <row r="11652" spans="3:11" x14ac:dyDescent="0.25">
      <c r="C11652" s="201">
        <v>45819</v>
      </c>
      <c r="D11652" s="217" t="s">
        <v>310</v>
      </c>
      <c r="E11652" s="124">
        <v>79500</v>
      </c>
      <c r="F11652" s="124">
        <v>78000</v>
      </c>
      <c r="G11652" s="124">
        <v>80000</v>
      </c>
      <c r="H11652" s="217">
        <v>1</v>
      </c>
      <c r="I11652" s="124">
        <v>79500</v>
      </c>
      <c r="J11652" s="238">
        <v>19450000</v>
      </c>
      <c r="K11652" s="124">
        <v>1556000000000</v>
      </c>
    </row>
    <row r="11653" spans="3:11" x14ac:dyDescent="0.25">
      <c r="C11653" s="201">
        <v>45819</v>
      </c>
      <c r="D11653" s="217" t="s">
        <v>310</v>
      </c>
      <c r="E11653" s="124">
        <v>85000</v>
      </c>
      <c r="F11653" s="124">
        <v>78000</v>
      </c>
      <c r="G11653" s="124">
        <v>80000</v>
      </c>
      <c r="H11653" s="217">
        <v>1</v>
      </c>
      <c r="I11653" s="124">
        <v>85000</v>
      </c>
      <c r="J11653" s="238">
        <v>19450000</v>
      </c>
      <c r="K11653" s="124">
        <v>1556000000000</v>
      </c>
    </row>
    <row r="11654" spans="3:11" x14ac:dyDescent="0.25">
      <c r="C11654" s="201">
        <v>45819</v>
      </c>
      <c r="D11654" s="217" t="s">
        <v>1154</v>
      </c>
      <c r="E11654" s="124">
        <v>23000</v>
      </c>
      <c r="F11654" s="124">
        <v>22500</v>
      </c>
      <c r="G11654" s="124">
        <v>23000</v>
      </c>
      <c r="H11654" s="217">
        <v>9</v>
      </c>
      <c r="I11654" s="124">
        <v>207000</v>
      </c>
      <c r="J11654" s="238">
        <v>600000</v>
      </c>
      <c r="K11654" s="124">
        <v>13800000000</v>
      </c>
    </row>
    <row r="11655" spans="3:11" x14ac:dyDescent="0.25">
      <c r="C11655" s="201">
        <v>45819</v>
      </c>
      <c r="D11655" s="217" t="s">
        <v>1155</v>
      </c>
      <c r="E11655" s="124">
        <v>21990</v>
      </c>
      <c r="F11655" s="124">
        <v>21000</v>
      </c>
      <c r="G11655" s="124">
        <v>20500</v>
      </c>
      <c r="H11655" s="217">
        <v>4</v>
      </c>
      <c r="I11655" s="124">
        <v>87960</v>
      </c>
      <c r="J11655" s="238">
        <v>2400000</v>
      </c>
      <c r="K11655" s="124">
        <v>49200000000</v>
      </c>
    </row>
    <row r="11656" spans="3:11" x14ac:dyDescent="0.25">
      <c r="C11656" s="201">
        <v>45819</v>
      </c>
      <c r="D11656" s="217" t="s">
        <v>1155</v>
      </c>
      <c r="E11656" s="124">
        <v>21990</v>
      </c>
      <c r="F11656" s="124">
        <v>21000</v>
      </c>
      <c r="G11656" s="124">
        <v>20500</v>
      </c>
      <c r="H11656" s="217">
        <v>5</v>
      </c>
      <c r="I11656" s="124">
        <v>109950</v>
      </c>
      <c r="J11656" s="238">
        <v>2400000</v>
      </c>
      <c r="K11656" s="124">
        <v>49200000000</v>
      </c>
    </row>
    <row r="11657" spans="3:11" x14ac:dyDescent="0.25">
      <c r="C11657" s="201">
        <v>45819</v>
      </c>
      <c r="D11657" s="217" t="s">
        <v>1155</v>
      </c>
      <c r="E11657" s="124">
        <v>21990</v>
      </c>
      <c r="F11657" s="124">
        <v>21000</v>
      </c>
      <c r="G11657" s="124">
        <v>20500</v>
      </c>
      <c r="H11657" s="217">
        <v>2</v>
      </c>
      <c r="I11657" s="124">
        <v>43980</v>
      </c>
      <c r="J11657" s="238">
        <v>2400000</v>
      </c>
      <c r="K11657" s="124">
        <v>49200000000</v>
      </c>
    </row>
    <row r="11658" spans="3:11" x14ac:dyDescent="0.25">
      <c r="C11658" s="201">
        <v>45819</v>
      </c>
      <c r="D11658" s="217" t="s">
        <v>312</v>
      </c>
      <c r="E11658" s="124">
        <v>15600</v>
      </c>
      <c r="F11658" s="124">
        <v>15300</v>
      </c>
      <c r="G11658" s="124">
        <v>15600</v>
      </c>
      <c r="H11658" s="217">
        <v>1</v>
      </c>
      <c r="I11658" s="124">
        <v>15600</v>
      </c>
      <c r="J11658" s="238">
        <v>20000000</v>
      </c>
      <c r="K11658" s="124">
        <v>312000000000</v>
      </c>
    </row>
    <row r="11659" spans="3:11" x14ac:dyDescent="0.25">
      <c r="C11659" s="201">
        <v>45819</v>
      </c>
      <c r="D11659" s="217" t="s">
        <v>1155</v>
      </c>
      <c r="E11659" s="124">
        <v>21800</v>
      </c>
      <c r="F11659" s="124">
        <v>21000</v>
      </c>
      <c r="G11659" s="124">
        <v>20500</v>
      </c>
      <c r="H11659" s="217">
        <v>2</v>
      </c>
      <c r="I11659" s="124">
        <v>43600</v>
      </c>
      <c r="J11659" s="238">
        <v>2400000</v>
      </c>
      <c r="K11659" s="124">
        <v>49200000000</v>
      </c>
    </row>
    <row r="11660" spans="3:11" x14ac:dyDescent="0.25">
      <c r="C11660" s="201">
        <v>45819</v>
      </c>
      <c r="D11660" s="217" t="s">
        <v>1154</v>
      </c>
      <c r="E11660" s="124">
        <v>23000</v>
      </c>
      <c r="F11660" s="124">
        <v>22500</v>
      </c>
      <c r="G11660" s="124">
        <v>23000</v>
      </c>
      <c r="H11660" s="217">
        <v>5</v>
      </c>
      <c r="I11660" s="124">
        <v>115000</v>
      </c>
      <c r="J11660" s="238">
        <v>600000</v>
      </c>
      <c r="K11660" s="124">
        <v>13800000000</v>
      </c>
    </row>
    <row r="11661" spans="3:11" x14ac:dyDescent="0.25">
      <c r="C11661" s="201">
        <v>45819</v>
      </c>
      <c r="D11661" s="217" t="s">
        <v>310</v>
      </c>
      <c r="E11661" s="124">
        <v>80000</v>
      </c>
      <c r="F11661" s="124">
        <v>78000</v>
      </c>
      <c r="G11661" s="124">
        <v>80000</v>
      </c>
      <c r="H11661" s="217">
        <v>6</v>
      </c>
      <c r="I11661" s="124">
        <v>480000</v>
      </c>
      <c r="J11661" s="238">
        <v>19450000</v>
      </c>
      <c r="K11661" s="124">
        <v>1556000000000</v>
      </c>
    </row>
    <row r="11662" spans="3:11" x14ac:dyDescent="0.25">
      <c r="C11662" s="201">
        <v>45819</v>
      </c>
      <c r="D11662" s="217" t="s">
        <v>312</v>
      </c>
      <c r="E11662" s="124">
        <v>15600</v>
      </c>
      <c r="F11662" s="124">
        <v>15300</v>
      </c>
      <c r="G11662" s="124">
        <v>15600</v>
      </c>
      <c r="H11662" s="217">
        <v>7</v>
      </c>
      <c r="I11662" s="124">
        <v>109200</v>
      </c>
      <c r="J11662" s="238">
        <v>20000000</v>
      </c>
      <c r="K11662" s="124">
        <v>312000000000</v>
      </c>
    </row>
    <row r="11663" spans="3:11" x14ac:dyDescent="0.25">
      <c r="C11663" s="201">
        <v>45819</v>
      </c>
      <c r="D11663" s="217" t="s">
        <v>1155</v>
      </c>
      <c r="E11663" s="124">
        <v>20500</v>
      </c>
      <c r="F11663" s="124">
        <v>21000</v>
      </c>
      <c r="G11663" s="124">
        <v>20500</v>
      </c>
      <c r="H11663" s="217">
        <v>8</v>
      </c>
      <c r="I11663" s="124">
        <v>164000</v>
      </c>
      <c r="J11663" s="238">
        <v>2400000</v>
      </c>
      <c r="K11663" s="124">
        <v>49200000000</v>
      </c>
    </row>
    <row r="11664" spans="3:11" x14ac:dyDescent="0.25">
      <c r="C11664" s="201">
        <v>45819</v>
      </c>
      <c r="D11664" s="217" t="s">
        <v>1155</v>
      </c>
      <c r="E11664" s="124">
        <v>20500</v>
      </c>
      <c r="F11664" s="124">
        <v>21000</v>
      </c>
      <c r="G11664" s="124">
        <v>20500</v>
      </c>
      <c r="H11664" s="217">
        <v>54</v>
      </c>
      <c r="I11664" s="124">
        <v>1107000</v>
      </c>
      <c r="J11664" s="238">
        <v>2400000</v>
      </c>
      <c r="K11664" s="124">
        <v>49200000000</v>
      </c>
    </row>
    <row r="11665" spans="3:11" x14ac:dyDescent="0.25">
      <c r="C11665" s="201">
        <v>45819</v>
      </c>
      <c r="D11665" s="217" t="s">
        <v>1155</v>
      </c>
      <c r="E11665" s="124">
        <v>20500</v>
      </c>
      <c r="F11665" s="124">
        <v>21000</v>
      </c>
      <c r="G11665" s="124">
        <v>20500</v>
      </c>
      <c r="H11665" s="217">
        <v>3</v>
      </c>
      <c r="I11665" s="124">
        <v>61500</v>
      </c>
      <c r="J11665" s="238">
        <v>2400000</v>
      </c>
      <c r="K11665" s="124">
        <v>49200000000</v>
      </c>
    </row>
    <row r="11666" spans="3:11" x14ac:dyDescent="0.25">
      <c r="C11666" s="201">
        <v>45819</v>
      </c>
      <c r="D11666" s="217" t="s">
        <v>1155</v>
      </c>
      <c r="E11666" s="124">
        <v>20500</v>
      </c>
      <c r="F11666" s="124">
        <v>21000</v>
      </c>
      <c r="G11666" s="124">
        <v>20500</v>
      </c>
      <c r="H11666" s="217">
        <v>2</v>
      </c>
      <c r="I11666" s="124">
        <v>41000</v>
      </c>
      <c r="J11666" s="238">
        <v>2400000</v>
      </c>
      <c r="K11666" s="124">
        <v>49200000000</v>
      </c>
    </row>
    <row r="11667" spans="3:11" x14ac:dyDescent="0.25">
      <c r="C11667" s="201">
        <v>45819</v>
      </c>
      <c r="D11667" s="217" t="s">
        <v>1155</v>
      </c>
      <c r="E11667" s="124">
        <v>20500</v>
      </c>
      <c r="F11667" s="124">
        <v>21000</v>
      </c>
      <c r="G11667" s="124">
        <v>20500</v>
      </c>
      <c r="H11667" s="217">
        <v>4</v>
      </c>
      <c r="I11667" s="124">
        <v>82000</v>
      </c>
      <c r="J11667" s="238">
        <v>2400000</v>
      </c>
      <c r="K11667" s="124">
        <v>49200000000</v>
      </c>
    </row>
    <row r="11668" spans="3:11" x14ac:dyDescent="0.25">
      <c r="C11668" s="201">
        <v>45819</v>
      </c>
      <c r="D11668" s="217" t="s">
        <v>1155</v>
      </c>
      <c r="E11668" s="124">
        <v>20500</v>
      </c>
      <c r="F11668" s="124">
        <v>21000</v>
      </c>
      <c r="G11668" s="124">
        <v>20500</v>
      </c>
      <c r="H11668" s="217">
        <v>14</v>
      </c>
      <c r="I11668" s="124">
        <v>287000</v>
      </c>
      <c r="J11668" s="238">
        <v>2400000</v>
      </c>
      <c r="K11668" s="124">
        <v>49200000000</v>
      </c>
    </row>
    <row r="11669" spans="3:11" x14ac:dyDescent="0.25">
      <c r="C11669" s="201">
        <v>45819</v>
      </c>
      <c r="D11669" s="217" t="s">
        <v>1155</v>
      </c>
      <c r="E11669" s="124">
        <v>20500</v>
      </c>
      <c r="F11669" s="124">
        <v>21000</v>
      </c>
      <c r="G11669" s="124">
        <v>20500</v>
      </c>
      <c r="H11669" s="217">
        <v>20</v>
      </c>
      <c r="I11669" s="124">
        <v>410000</v>
      </c>
      <c r="J11669" s="238">
        <v>2400000</v>
      </c>
      <c r="K11669" s="124">
        <v>49200000000</v>
      </c>
    </row>
    <row r="11670" spans="3:11" x14ac:dyDescent="0.25">
      <c r="C11670" s="201">
        <v>45819</v>
      </c>
      <c r="D11670" s="217" t="s">
        <v>1155</v>
      </c>
      <c r="E11670" s="124">
        <v>20500</v>
      </c>
      <c r="F11670" s="124">
        <v>21000</v>
      </c>
      <c r="G11670" s="124">
        <v>20500</v>
      </c>
      <c r="H11670" s="217">
        <v>2</v>
      </c>
      <c r="I11670" s="124">
        <v>41000</v>
      </c>
      <c r="J11670" s="238">
        <v>2400000</v>
      </c>
      <c r="K11670" s="124">
        <v>49200000000</v>
      </c>
    </row>
    <row r="11671" spans="3:11" x14ac:dyDescent="0.25">
      <c r="C11671" s="201">
        <v>45819</v>
      </c>
      <c r="D11671" s="217" t="s">
        <v>1155</v>
      </c>
      <c r="E11671" s="124">
        <v>20500</v>
      </c>
      <c r="F11671" s="124">
        <v>21000</v>
      </c>
      <c r="G11671" s="124">
        <v>20500</v>
      </c>
      <c r="H11671" s="217">
        <v>2</v>
      </c>
      <c r="I11671" s="124">
        <v>41000</v>
      </c>
      <c r="J11671" s="238">
        <v>2400000</v>
      </c>
      <c r="K11671" s="124">
        <v>49200000000</v>
      </c>
    </row>
    <row r="11672" spans="3:11" x14ac:dyDescent="0.25">
      <c r="C11672" s="201">
        <v>45819</v>
      </c>
      <c r="D11672" s="217" t="s">
        <v>1155</v>
      </c>
      <c r="E11672" s="124">
        <v>20500</v>
      </c>
      <c r="F11672" s="124">
        <v>21000</v>
      </c>
      <c r="G11672" s="124">
        <v>20500</v>
      </c>
      <c r="H11672" s="217">
        <v>1</v>
      </c>
      <c r="I11672" s="124">
        <v>20500</v>
      </c>
      <c r="J11672" s="238">
        <v>2400000</v>
      </c>
      <c r="K11672" s="124">
        <v>49200000000</v>
      </c>
    </row>
    <row r="11673" spans="3:11" x14ac:dyDescent="0.25">
      <c r="C11673" s="201">
        <v>45820</v>
      </c>
      <c r="D11673" s="217" t="s">
        <v>310</v>
      </c>
      <c r="E11673" s="124">
        <v>80000</v>
      </c>
      <c r="F11673" s="124">
        <v>80000</v>
      </c>
      <c r="G11673" s="124">
        <v>80000</v>
      </c>
      <c r="H11673" s="217">
        <v>1</v>
      </c>
      <c r="I11673" s="124">
        <v>80000</v>
      </c>
      <c r="J11673" s="238">
        <v>19450000</v>
      </c>
      <c r="K11673" s="124">
        <v>1556000000000</v>
      </c>
    </row>
    <row r="11674" spans="3:11" x14ac:dyDescent="0.25">
      <c r="C11674" s="201">
        <v>45820</v>
      </c>
      <c r="D11674" s="217" t="s">
        <v>310</v>
      </c>
      <c r="E11674" s="124">
        <v>80000</v>
      </c>
      <c r="F11674" s="124">
        <v>80000</v>
      </c>
      <c r="G11674" s="124">
        <v>80000</v>
      </c>
      <c r="H11674" s="217">
        <v>1</v>
      </c>
      <c r="I11674" s="124">
        <v>80000</v>
      </c>
      <c r="J11674" s="238">
        <v>19450000</v>
      </c>
      <c r="K11674" s="124">
        <v>1556000000000</v>
      </c>
    </row>
    <row r="11675" spans="3:11" x14ac:dyDescent="0.25">
      <c r="C11675" s="201">
        <v>45820</v>
      </c>
      <c r="D11675" s="217" t="s">
        <v>310</v>
      </c>
      <c r="E11675" s="124">
        <v>80000</v>
      </c>
      <c r="F11675" s="124">
        <v>80000</v>
      </c>
      <c r="G11675" s="124">
        <v>80000</v>
      </c>
      <c r="H11675" s="217">
        <v>1</v>
      </c>
      <c r="I11675" s="124">
        <v>80000</v>
      </c>
      <c r="J11675" s="238">
        <v>19450000</v>
      </c>
      <c r="K11675" s="124">
        <v>1556000000000</v>
      </c>
    </row>
    <row r="11676" spans="3:11" x14ac:dyDescent="0.25">
      <c r="C11676" s="201">
        <v>45820</v>
      </c>
      <c r="D11676" s="217" t="s">
        <v>310</v>
      </c>
      <c r="E11676" s="124">
        <v>80000</v>
      </c>
      <c r="F11676" s="124">
        <v>80000</v>
      </c>
      <c r="G11676" s="124">
        <v>80000</v>
      </c>
      <c r="H11676" s="217">
        <v>2</v>
      </c>
      <c r="I11676" s="124">
        <v>160000</v>
      </c>
      <c r="J11676" s="238">
        <v>19450000</v>
      </c>
      <c r="K11676" s="124">
        <v>1556000000000</v>
      </c>
    </row>
    <row r="11677" spans="3:11" x14ac:dyDescent="0.25">
      <c r="C11677" s="201">
        <v>45820</v>
      </c>
      <c r="D11677" s="217" t="s">
        <v>1154</v>
      </c>
      <c r="E11677" s="124">
        <v>23000</v>
      </c>
      <c r="F11677" s="124">
        <v>23000</v>
      </c>
      <c r="G11677" s="124">
        <v>23400</v>
      </c>
      <c r="H11677" s="217">
        <v>1</v>
      </c>
      <c r="I11677" s="124">
        <v>23000</v>
      </c>
      <c r="J11677" s="238">
        <v>600000</v>
      </c>
      <c r="K11677" s="124">
        <v>14040000000</v>
      </c>
    </row>
    <row r="11678" spans="3:11" x14ac:dyDescent="0.25">
      <c r="C11678" s="201">
        <v>45820</v>
      </c>
      <c r="D11678" s="217" t="s">
        <v>312</v>
      </c>
      <c r="E11678" s="124">
        <v>15600</v>
      </c>
      <c r="F11678" s="124">
        <v>15600</v>
      </c>
      <c r="G11678" s="124">
        <v>15600</v>
      </c>
      <c r="H11678" s="217">
        <v>100</v>
      </c>
      <c r="I11678" s="124">
        <v>1560000</v>
      </c>
      <c r="J11678" s="238">
        <v>20000000</v>
      </c>
      <c r="K11678" s="124">
        <v>312000000000</v>
      </c>
    </row>
    <row r="11679" spans="3:11" x14ac:dyDescent="0.25">
      <c r="C11679" s="201">
        <v>45820</v>
      </c>
      <c r="D11679" s="217" t="s">
        <v>312</v>
      </c>
      <c r="E11679" s="124">
        <v>15600</v>
      </c>
      <c r="F11679" s="124">
        <v>15600</v>
      </c>
      <c r="G11679" s="124">
        <v>15600</v>
      </c>
      <c r="H11679" s="217">
        <v>7</v>
      </c>
      <c r="I11679" s="124">
        <v>109200</v>
      </c>
      <c r="J11679" s="238">
        <v>20000000</v>
      </c>
      <c r="K11679" s="124">
        <v>312000000000</v>
      </c>
    </row>
    <row r="11680" spans="3:11" x14ac:dyDescent="0.25">
      <c r="C11680" s="201">
        <v>45820</v>
      </c>
      <c r="D11680" s="217" t="s">
        <v>312</v>
      </c>
      <c r="E11680" s="124">
        <v>15600</v>
      </c>
      <c r="F11680" s="124">
        <v>15600</v>
      </c>
      <c r="G11680" s="124">
        <v>15600</v>
      </c>
      <c r="H11680" s="217">
        <v>10</v>
      </c>
      <c r="I11680" s="124">
        <v>156000</v>
      </c>
      <c r="J11680" s="238">
        <v>20000000</v>
      </c>
      <c r="K11680" s="124">
        <v>312000000000</v>
      </c>
    </row>
    <row r="11681" spans="3:11" x14ac:dyDescent="0.25">
      <c r="C11681" s="201">
        <v>45820</v>
      </c>
      <c r="D11681" s="217" t="s">
        <v>312</v>
      </c>
      <c r="E11681" s="124">
        <v>15600</v>
      </c>
      <c r="F11681" s="124">
        <v>15600</v>
      </c>
      <c r="G11681" s="124">
        <v>15600</v>
      </c>
      <c r="H11681" s="217">
        <v>2</v>
      </c>
      <c r="I11681" s="124">
        <v>31200</v>
      </c>
      <c r="J11681" s="238">
        <v>20000000</v>
      </c>
      <c r="K11681" s="124">
        <v>312000000000</v>
      </c>
    </row>
    <row r="11682" spans="3:11" x14ac:dyDescent="0.25">
      <c r="C11682" s="201">
        <v>45820</v>
      </c>
      <c r="D11682" s="217" t="s">
        <v>312</v>
      </c>
      <c r="E11682" s="124">
        <v>15600</v>
      </c>
      <c r="F11682" s="124">
        <v>15600</v>
      </c>
      <c r="G11682" s="124">
        <v>15600</v>
      </c>
      <c r="H11682" s="217">
        <v>20</v>
      </c>
      <c r="I11682" s="124">
        <v>312000</v>
      </c>
      <c r="J11682" s="238">
        <v>20000000</v>
      </c>
      <c r="K11682" s="124">
        <v>312000000000</v>
      </c>
    </row>
    <row r="11683" spans="3:11" x14ac:dyDescent="0.25">
      <c r="C11683" s="201">
        <v>45820</v>
      </c>
      <c r="D11683" s="217" t="s">
        <v>1155</v>
      </c>
      <c r="E11683" s="124">
        <v>20600</v>
      </c>
      <c r="F11683" s="124">
        <v>20500</v>
      </c>
      <c r="G11683" s="124">
        <v>20600</v>
      </c>
      <c r="H11683" s="217">
        <v>1</v>
      </c>
      <c r="I11683" s="124">
        <v>20600</v>
      </c>
      <c r="J11683" s="238">
        <v>2400000</v>
      </c>
      <c r="K11683" s="124">
        <v>49440000000</v>
      </c>
    </row>
    <row r="11684" spans="3:11" x14ac:dyDescent="0.25">
      <c r="C11684" s="201">
        <v>45820</v>
      </c>
      <c r="D11684" s="217" t="s">
        <v>1155</v>
      </c>
      <c r="E11684" s="124">
        <v>20600</v>
      </c>
      <c r="F11684" s="124">
        <v>20500</v>
      </c>
      <c r="G11684" s="124">
        <v>20600</v>
      </c>
      <c r="H11684" s="217">
        <v>10</v>
      </c>
      <c r="I11684" s="124">
        <v>206000</v>
      </c>
      <c r="J11684" s="238">
        <v>2400000</v>
      </c>
      <c r="K11684" s="124">
        <v>49440000000</v>
      </c>
    </row>
    <row r="11685" spans="3:11" x14ac:dyDescent="0.25">
      <c r="C11685" s="201">
        <v>45820</v>
      </c>
      <c r="D11685" s="217" t="s">
        <v>1154</v>
      </c>
      <c r="E11685" s="124">
        <v>23000</v>
      </c>
      <c r="F11685" s="124">
        <v>23000</v>
      </c>
      <c r="G11685" s="124">
        <v>23400</v>
      </c>
      <c r="H11685" s="217">
        <v>1</v>
      </c>
      <c r="I11685" s="124">
        <v>23000</v>
      </c>
      <c r="J11685" s="238">
        <v>600000</v>
      </c>
      <c r="K11685" s="124">
        <v>14040000000</v>
      </c>
    </row>
    <row r="11686" spans="3:11" x14ac:dyDescent="0.25">
      <c r="C11686" s="201">
        <v>45820</v>
      </c>
      <c r="D11686" s="217" t="s">
        <v>1155</v>
      </c>
      <c r="E11686" s="124">
        <v>20600</v>
      </c>
      <c r="F11686" s="124">
        <v>20500</v>
      </c>
      <c r="G11686" s="124">
        <v>20600</v>
      </c>
      <c r="H11686" s="217">
        <v>1</v>
      </c>
      <c r="I11686" s="124">
        <v>20600</v>
      </c>
      <c r="J11686" s="238">
        <v>2400000</v>
      </c>
      <c r="K11686" s="124">
        <v>49440000000</v>
      </c>
    </row>
    <row r="11687" spans="3:11" x14ac:dyDescent="0.25">
      <c r="C11687" s="201">
        <v>45820</v>
      </c>
      <c r="D11687" s="217" t="s">
        <v>310</v>
      </c>
      <c r="E11687" s="124">
        <v>80000</v>
      </c>
      <c r="F11687" s="124">
        <v>80000</v>
      </c>
      <c r="G11687" s="124">
        <v>80000</v>
      </c>
      <c r="H11687" s="217">
        <v>4</v>
      </c>
      <c r="I11687" s="124">
        <v>320000</v>
      </c>
      <c r="J11687" s="238">
        <v>19450000</v>
      </c>
      <c r="K11687" s="124">
        <v>1556000000000</v>
      </c>
    </row>
    <row r="11688" spans="3:11" x14ac:dyDescent="0.25">
      <c r="C11688" s="201">
        <v>45820</v>
      </c>
      <c r="D11688" s="217" t="s">
        <v>312</v>
      </c>
      <c r="E11688" s="124">
        <v>15600</v>
      </c>
      <c r="F11688" s="124">
        <v>15600</v>
      </c>
      <c r="G11688" s="124">
        <v>15600</v>
      </c>
      <c r="H11688" s="217">
        <v>1</v>
      </c>
      <c r="I11688" s="124">
        <v>15600</v>
      </c>
      <c r="J11688" s="238">
        <v>20000000</v>
      </c>
      <c r="K11688" s="124">
        <v>312000000000</v>
      </c>
    </row>
    <row r="11689" spans="3:11" x14ac:dyDescent="0.25">
      <c r="C11689" s="201">
        <v>45820</v>
      </c>
      <c r="D11689" s="217" t="s">
        <v>312</v>
      </c>
      <c r="E11689" s="124">
        <v>15600</v>
      </c>
      <c r="F11689" s="124">
        <v>15600</v>
      </c>
      <c r="G11689" s="124">
        <v>15600</v>
      </c>
      <c r="H11689" s="217">
        <v>3</v>
      </c>
      <c r="I11689" s="124">
        <v>46800</v>
      </c>
      <c r="J11689" s="238">
        <v>20000000</v>
      </c>
      <c r="K11689" s="124">
        <v>312000000000</v>
      </c>
    </row>
    <row r="11690" spans="3:11" x14ac:dyDescent="0.25">
      <c r="C11690" s="201">
        <v>45820</v>
      </c>
      <c r="D11690" s="217" t="s">
        <v>1154</v>
      </c>
      <c r="E11690" s="124">
        <v>23400</v>
      </c>
      <c r="F11690" s="124">
        <v>23000</v>
      </c>
      <c r="G11690" s="124">
        <v>23400</v>
      </c>
      <c r="H11690" s="217">
        <v>1</v>
      </c>
      <c r="I11690" s="124">
        <v>23400</v>
      </c>
      <c r="J11690" s="238">
        <v>600000</v>
      </c>
      <c r="K11690" s="124">
        <v>14040000000</v>
      </c>
    </row>
    <row r="11691" spans="3:11" x14ac:dyDescent="0.25">
      <c r="C11691" s="201">
        <v>45820</v>
      </c>
      <c r="D11691" s="217" t="s">
        <v>312</v>
      </c>
      <c r="E11691" s="124">
        <v>15600</v>
      </c>
      <c r="F11691" s="124">
        <v>15600</v>
      </c>
      <c r="G11691" s="124">
        <v>15600</v>
      </c>
      <c r="H11691" s="217">
        <v>13</v>
      </c>
      <c r="I11691" s="124">
        <v>202800</v>
      </c>
      <c r="J11691" s="238">
        <v>20000000</v>
      </c>
      <c r="K11691" s="124">
        <v>312000000000</v>
      </c>
    </row>
    <row r="11692" spans="3:11" x14ac:dyDescent="0.25">
      <c r="C11692" s="201">
        <v>45820</v>
      </c>
      <c r="D11692" s="217" t="s">
        <v>1155</v>
      </c>
      <c r="E11692" s="124">
        <v>20600</v>
      </c>
      <c r="F11692" s="124">
        <v>20500</v>
      </c>
      <c r="G11692" s="124">
        <v>20600</v>
      </c>
      <c r="H11692" s="217">
        <v>1</v>
      </c>
      <c r="I11692" s="124">
        <v>20600</v>
      </c>
      <c r="J11692" s="238">
        <v>2400000</v>
      </c>
      <c r="K11692" s="124">
        <v>49440000000</v>
      </c>
    </row>
    <row r="11693" spans="3:11" x14ac:dyDescent="0.25">
      <c r="C11693" s="201">
        <v>45820</v>
      </c>
      <c r="D11693" s="217" t="s">
        <v>312</v>
      </c>
      <c r="E11693" s="124">
        <v>15600</v>
      </c>
      <c r="F11693" s="124">
        <v>15600</v>
      </c>
      <c r="G11693" s="124">
        <v>15600</v>
      </c>
      <c r="H11693" s="217">
        <v>10</v>
      </c>
      <c r="I11693" s="124">
        <v>156000</v>
      </c>
      <c r="J11693" s="238">
        <v>20000000</v>
      </c>
      <c r="K11693" s="124">
        <v>312000000000</v>
      </c>
    </row>
    <row r="11694" spans="3:11" x14ac:dyDescent="0.25">
      <c r="C11694" s="201">
        <v>45820</v>
      </c>
      <c r="D11694" s="217" t="s">
        <v>1154</v>
      </c>
      <c r="E11694" s="124">
        <v>23400</v>
      </c>
      <c r="F11694" s="124">
        <v>23000</v>
      </c>
      <c r="G11694" s="124">
        <v>23400</v>
      </c>
      <c r="H11694" s="217">
        <v>4</v>
      </c>
      <c r="I11694" s="124">
        <v>93600</v>
      </c>
      <c r="J11694" s="238">
        <v>600000</v>
      </c>
      <c r="K11694" s="124">
        <v>14040000000</v>
      </c>
    </row>
    <row r="11695" spans="3:11" x14ac:dyDescent="0.25">
      <c r="C11695" s="201">
        <v>45820</v>
      </c>
      <c r="D11695" s="217" t="s">
        <v>310</v>
      </c>
      <c r="E11695" s="124">
        <v>80000</v>
      </c>
      <c r="F11695" s="124">
        <v>80000</v>
      </c>
      <c r="G11695" s="124">
        <v>80000</v>
      </c>
      <c r="H11695" s="217">
        <v>2</v>
      </c>
      <c r="I11695" s="124">
        <v>160000</v>
      </c>
      <c r="J11695" s="238">
        <v>19450000</v>
      </c>
      <c r="K11695" s="124">
        <v>1556000000000</v>
      </c>
    </row>
    <row r="11696" spans="3:11" x14ac:dyDescent="0.25">
      <c r="C11696" s="201">
        <v>45820</v>
      </c>
      <c r="D11696" s="217" t="s">
        <v>1155</v>
      </c>
      <c r="E11696" s="124">
        <v>20500</v>
      </c>
      <c r="F11696" s="124">
        <v>20500</v>
      </c>
      <c r="G11696" s="124">
        <v>20600</v>
      </c>
      <c r="H11696" s="217">
        <v>4</v>
      </c>
      <c r="I11696" s="124">
        <v>82000</v>
      </c>
      <c r="J11696" s="238">
        <v>2400000</v>
      </c>
      <c r="K11696" s="124">
        <v>49440000000</v>
      </c>
    </row>
    <row r="11697" spans="3:11" x14ac:dyDescent="0.25">
      <c r="C11697" s="201">
        <v>45820</v>
      </c>
      <c r="D11697" s="217" t="s">
        <v>1155</v>
      </c>
      <c r="E11697" s="124">
        <v>20500</v>
      </c>
      <c r="F11697" s="124">
        <v>20500</v>
      </c>
      <c r="G11697" s="124">
        <v>20600</v>
      </c>
      <c r="H11697" s="217">
        <v>4</v>
      </c>
      <c r="I11697" s="124">
        <v>82000</v>
      </c>
      <c r="J11697" s="238">
        <v>2400000</v>
      </c>
      <c r="K11697" s="124">
        <v>49440000000</v>
      </c>
    </row>
    <row r="11698" spans="3:11" x14ac:dyDescent="0.25">
      <c r="C11698" s="201">
        <v>45820</v>
      </c>
      <c r="D11698" s="217" t="s">
        <v>310</v>
      </c>
      <c r="E11698" s="124">
        <v>80000</v>
      </c>
      <c r="F11698" s="124">
        <v>80000</v>
      </c>
      <c r="G11698" s="124">
        <v>80000</v>
      </c>
      <c r="H11698" s="217">
        <v>2</v>
      </c>
      <c r="I11698" s="124">
        <v>160000</v>
      </c>
      <c r="J11698" s="238">
        <v>19450000</v>
      </c>
      <c r="K11698" s="124">
        <v>1556000000000</v>
      </c>
    </row>
    <row r="11699" spans="3:11" x14ac:dyDescent="0.25">
      <c r="C11699" s="201">
        <v>45820</v>
      </c>
      <c r="D11699" s="217" t="s">
        <v>310</v>
      </c>
      <c r="E11699" s="124">
        <v>80000</v>
      </c>
      <c r="F11699" s="124">
        <v>80000</v>
      </c>
      <c r="G11699" s="124">
        <v>80000</v>
      </c>
      <c r="H11699" s="217">
        <v>12</v>
      </c>
      <c r="I11699" s="124">
        <v>960000</v>
      </c>
      <c r="J11699" s="238">
        <v>19450000</v>
      </c>
      <c r="K11699" s="124">
        <v>1556000000000</v>
      </c>
    </row>
    <row r="11700" spans="3:11" x14ac:dyDescent="0.25">
      <c r="C11700" s="201">
        <v>45820</v>
      </c>
      <c r="D11700" s="217" t="s">
        <v>310</v>
      </c>
      <c r="E11700" s="124">
        <v>80000</v>
      </c>
      <c r="F11700" s="124">
        <v>80000</v>
      </c>
      <c r="G11700" s="124">
        <v>80000</v>
      </c>
      <c r="H11700" s="217">
        <v>3</v>
      </c>
      <c r="I11700" s="124">
        <v>240000</v>
      </c>
      <c r="J11700" s="238">
        <v>19450000</v>
      </c>
      <c r="K11700" s="124">
        <v>1556000000000</v>
      </c>
    </row>
    <row r="11701" spans="3:11" x14ac:dyDescent="0.25">
      <c r="C11701" s="201">
        <v>45820</v>
      </c>
      <c r="D11701" s="217" t="s">
        <v>310</v>
      </c>
      <c r="E11701" s="124">
        <v>80000</v>
      </c>
      <c r="F11701" s="124">
        <v>80000</v>
      </c>
      <c r="G11701" s="124">
        <v>80000</v>
      </c>
      <c r="H11701" s="217">
        <v>9</v>
      </c>
      <c r="I11701" s="124">
        <v>720000</v>
      </c>
      <c r="J11701" s="238">
        <v>19450000</v>
      </c>
      <c r="K11701" s="124">
        <v>1556000000000</v>
      </c>
    </row>
    <row r="11702" spans="3:11" x14ac:dyDescent="0.25">
      <c r="C11702" s="201">
        <v>45820</v>
      </c>
      <c r="D11702" s="217" t="s">
        <v>1154</v>
      </c>
      <c r="E11702" s="124">
        <v>23400</v>
      </c>
      <c r="F11702" s="124">
        <v>23000</v>
      </c>
      <c r="G11702" s="124">
        <v>23400</v>
      </c>
      <c r="H11702" s="217">
        <v>1</v>
      </c>
      <c r="I11702" s="124">
        <v>23400</v>
      </c>
      <c r="J11702" s="238">
        <v>600000</v>
      </c>
      <c r="K11702" s="124">
        <v>14040000000</v>
      </c>
    </row>
    <row r="11703" spans="3:11" x14ac:dyDescent="0.25">
      <c r="C11703" s="201">
        <v>45820</v>
      </c>
      <c r="D11703" s="217" t="s">
        <v>1155</v>
      </c>
      <c r="E11703" s="124">
        <v>20600</v>
      </c>
      <c r="F11703" s="124">
        <v>20500</v>
      </c>
      <c r="G11703" s="124">
        <v>20600</v>
      </c>
      <c r="H11703" s="217">
        <v>3</v>
      </c>
      <c r="I11703" s="124">
        <v>61800</v>
      </c>
      <c r="J11703" s="238">
        <v>2400000</v>
      </c>
      <c r="K11703" s="124">
        <v>49440000000</v>
      </c>
    </row>
    <row r="11704" spans="3:11" x14ac:dyDescent="0.25">
      <c r="C11704" s="201">
        <v>45820</v>
      </c>
      <c r="D11704" s="217" t="s">
        <v>1155</v>
      </c>
      <c r="E11704" s="124">
        <v>20600</v>
      </c>
      <c r="F11704" s="124">
        <v>20500</v>
      </c>
      <c r="G11704" s="124">
        <v>20600</v>
      </c>
      <c r="H11704" s="217">
        <v>1</v>
      </c>
      <c r="I11704" s="124">
        <v>20600</v>
      </c>
      <c r="J11704" s="238">
        <v>2400000</v>
      </c>
      <c r="K11704" s="124">
        <v>49440000000</v>
      </c>
    </row>
    <row r="11705" spans="3:11" x14ac:dyDescent="0.25">
      <c r="C11705" s="201">
        <v>45820</v>
      </c>
      <c r="D11705" s="217" t="s">
        <v>1154</v>
      </c>
      <c r="E11705" s="124">
        <v>23000</v>
      </c>
      <c r="F11705" s="124">
        <v>23000</v>
      </c>
      <c r="G11705" s="124">
        <v>23400</v>
      </c>
      <c r="H11705" s="217">
        <v>3</v>
      </c>
      <c r="I11705" s="124">
        <v>69000</v>
      </c>
      <c r="J11705" s="238">
        <v>600000</v>
      </c>
      <c r="K11705" s="124">
        <v>14040000000</v>
      </c>
    </row>
    <row r="11706" spans="3:11" x14ac:dyDescent="0.25">
      <c r="C11706" s="201">
        <v>45820</v>
      </c>
      <c r="D11706" s="217" t="s">
        <v>310</v>
      </c>
      <c r="E11706" s="124">
        <v>80000</v>
      </c>
      <c r="F11706" s="124">
        <v>80000</v>
      </c>
      <c r="G11706" s="124">
        <v>80000</v>
      </c>
      <c r="H11706" s="217">
        <v>1</v>
      </c>
      <c r="I11706" s="124">
        <v>80000</v>
      </c>
      <c r="J11706" s="238">
        <v>19450000</v>
      </c>
      <c r="K11706" s="124">
        <v>1556000000000</v>
      </c>
    </row>
    <row r="11707" spans="3:11" x14ac:dyDescent="0.25">
      <c r="C11707" s="201">
        <v>45820</v>
      </c>
      <c r="D11707" s="217" t="s">
        <v>1154</v>
      </c>
      <c r="E11707" s="124">
        <v>23400</v>
      </c>
      <c r="F11707" s="124">
        <v>23000</v>
      </c>
      <c r="G11707" s="124">
        <v>23400</v>
      </c>
      <c r="H11707" s="217">
        <v>5</v>
      </c>
      <c r="I11707" s="124">
        <v>117000</v>
      </c>
      <c r="J11707" s="238">
        <v>600000</v>
      </c>
      <c r="K11707" s="124">
        <v>14040000000</v>
      </c>
    </row>
    <row r="11708" spans="3:11" x14ac:dyDescent="0.25">
      <c r="C11708" s="201">
        <v>45820</v>
      </c>
      <c r="D11708" s="217" t="s">
        <v>312</v>
      </c>
      <c r="E11708" s="124">
        <v>15600</v>
      </c>
      <c r="F11708" s="124">
        <v>15600</v>
      </c>
      <c r="G11708" s="124">
        <v>15600</v>
      </c>
      <c r="H11708" s="217">
        <v>5</v>
      </c>
      <c r="I11708" s="124">
        <v>78000</v>
      </c>
      <c r="J11708" s="238">
        <v>20000000</v>
      </c>
      <c r="K11708" s="124">
        <v>312000000000</v>
      </c>
    </row>
    <row r="11709" spans="3:11" x14ac:dyDescent="0.25">
      <c r="C11709" s="201">
        <v>45820</v>
      </c>
      <c r="D11709" s="217" t="s">
        <v>1155</v>
      </c>
      <c r="E11709" s="124">
        <v>20600</v>
      </c>
      <c r="F11709" s="124">
        <v>20500</v>
      </c>
      <c r="G11709" s="124">
        <v>20600</v>
      </c>
      <c r="H11709" s="217">
        <v>9</v>
      </c>
      <c r="I11709" s="124">
        <v>185400</v>
      </c>
      <c r="J11709" s="238">
        <v>2400000</v>
      </c>
      <c r="K11709" s="124">
        <v>49440000000</v>
      </c>
    </row>
    <row r="11710" spans="3:11" x14ac:dyDescent="0.25">
      <c r="C11710" s="201">
        <v>45820</v>
      </c>
      <c r="D11710" s="217" t="s">
        <v>310</v>
      </c>
      <c r="E11710" s="124">
        <v>80000</v>
      </c>
      <c r="F11710" s="124">
        <v>80000</v>
      </c>
      <c r="G11710" s="124">
        <v>80000</v>
      </c>
      <c r="H11710" s="217">
        <v>25</v>
      </c>
      <c r="I11710" s="124">
        <v>2000000</v>
      </c>
      <c r="J11710" s="238">
        <v>19450000</v>
      </c>
      <c r="K11710" s="124">
        <v>1556000000000</v>
      </c>
    </row>
    <row r="11711" spans="3:11" x14ac:dyDescent="0.25">
      <c r="C11711" s="201">
        <v>45820</v>
      </c>
      <c r="D11711" s="217" t="s">
        <v>310</v>
      </c>
      <c r="E11711" s="124">
        <v>80000</v>
      </c>
      <c r="F11711" s="124">
        <v>80000</v>
      </c>
      <c r="G11711" s="124">
        <v>80000</v>
      </c>
      <c r="H11711" s="217">
        <v>1</v>
      </c>
      <c r="I11711" s="124">
        <v>80000</v>
      </c>
      <c r="J11711" s="238">
        <v>19450000</v>
      </c>
      <c r="K11711" s="124">
        <v>1556000000000</v>
      </c>
    </row>
    <row r="11712" spans="3:11" x14ac:dyDescent="0.25">
      <c r="C11712" s="201">
        <v>45820</v>
      </c>
      <c r="D11712" s="217" t="s">
        <v>310</v>
      </c>
      <c r="E11712" s="124">
        <v>80000</v>
      </c>
      <c r="F11712" s="124">
        <v>80000</v>
      </c>
      <c r="G11712" s="124">
        <v>80000</v>
      </c>
      <c r="H11712" s="217">
        <v>4</v>
      </c>
      <c r="I11712" s="124">
        <v>320000</v>
      </c>
      <c r="J11712" s="238">
        <v>19450000</v>
      </c>
      <c r="K11712" s="124">
        <v>1556000000000</v>
      </c>
    </row>
    <row r="11713" spans="3:11" x14ac:dyDescent="0.25">
      <c r="C11713" s="201">
        <v>45820</v>
      </c>
      <c r="D11713" s="217" t="s">
        <v>312</v>
      </c>
      <c r="E11713" s="124">
        <v>15600</v>
      </c>
      <c r="F11713" s="124">
        <v>15600</v>
      </c>
      <c r="G11713" s="124">
        <v>15600</v>
      </c>
      <c r="H11713" s="217">
        <v>2</v>
      </c>
      <c r="I11713" s="124">
        <v>31200</v>
      </c>
      <c r="J11713" s="238">
        <v>20000000</v>
      </c>
      <c r="K11713" s="124">
        <v>312000000000</v>
      </c>
    </row>
    <row r="11714" spans="3:11" x14ac:dyDescent="0.25">
      <c r="C11714" s="201">
        <v>45820</v>
      </c>
      <c r="D11714" s="217" t="s">
        <v>310</v>
      </c>
      <c r="E11714" s="124">
        <v>80000</v>
      </c>
      <c r="F11714" s="124">
        <v>80000</v>
      </c>
      <c r="G11714" s="124">
        <v>80000</v>
      </c>
      <c r="H11714" s="217">
        <v>1</v>
      </c>
      <c r="I11714" s="124">
        <v>80000</v>
      </c>
      <c r="J11714" s="238">
        <v>19450000</v>
      </c>
      <c r="K11714" s="124">
        <v>1556000000000</v>
      </c>
    </row>
    <row r="11715" spans="3:11" x14ac:dyDescent="0.25">
      <c r="C11715" s="201">
        <v>45820</v>
      </c>
      <c r="D11715" s="217" t="s">
        <v>310</v>
      </c>
      <c r="E11715" s="124">
        <v>80000</v>
      </c>
      <c r="F11715" s="124">
        <v>80000</v>
      </c>
      <c r="G11715" s="124">
        <v>80000</v>
      </c>
      <c r="H11715" s="217">
        <v>3</v>
      </c>
      <c r="I11715" s="124">
        <v>240000</v>
      </c>
      <c r="J11715" s="238">
        <v>19450000</v>
      </c>
      <c r="K11715" s="124">
        <v>1556000000000</v>
      </c>
    </row>
    <row r="11716" spans="3:11" x14ac:dyDescent="0.25">
      <c r="C11716" s="201">
        <v>45820</v>
      </c>
      <c r="D11716" s="217" t="s">
        <v>1154</v>
      </c>
      <c r="E11716" s="124">
        <v>23400</v>
      </c>
      <c r="F11716" s="124">
        <v>23000</v>
      </c>
      <c r="G11716" s="124">
        <v>23400</v>
      </c>
      <c r="H11716" s="217">
        <v>5</v>
      </c>
      <c r="I11716" s="124">
        <v>117000</v>
      </c>
      <c r="J11716" s="238">
        <v>600000</v>
      </c>
      <c r="K11716" s="124">
        <v>14040000000</v>
      </c>
    </row>
    <row r="11717" spans="3:11" x14ac:dyDescent="0.25">
      <c r="C11717" s="201">
        <v>45820</v>
      </c>
      <c r="D11717" s="217" t="s">
        <v>312</v>
      </c>
      <c r="E11717" s="124">
        <v>15600</v>
      </c>
      <c r="F11717" s="124">
        <v>15600</v>
      </c>
      <c r="G11717" s="124">
        <v>15600</v>
      </c>
      <c r="H11717" s="217">
        <v>6</v>
      </c>
      <c r="I11717" s="124">
        <v>93600</v>
      </c>
      <c r="J11717" s="238">
        <v>20000000</v>
      </c>
      <c r="K11717" s="124">
        <v>312000000000</v>
      </c>
    </row>
    <row r="11718" spans="3:11" x14ac:dyDescent="0.25">
      <c r="C11718" s="201">
        <v>45820</v>
      </c>
      <c r="D11718" s="217" t="s">
        <v>310</v>
      </c>
      <c r="E11718" s="124">
        <v>80000</v>
      </c>
      <c r="F11718" s="124">
        <v>80000</v>
      </c>
      <c r="G11718" s="124">
        <v>80000</v>
      </c>
      <c r="H11718" s="217">
        <v>3</v>
      </c>
      <c r="I11718" s="124">
        <v>240000</v>
      </c>
      <c r="J11718" s="238">
        <v>19450000</v>
      </c>
      <c r="K11718" s="124">
        <v>1556000000000</v>
      </c>
    </row>
    <row r="11719" spans="3:11" x14ac:dyDescent="0.25">
      <c r="C11719" s="201">
        <v>45821</v>
      </c>
      <c r="D11719" s="217" t="s">
        <v>310</v>
      </c>
      <c r="E11719" s="124">
        <v>80000</v>
      </c>
      <c r="F11719" s="124">
        <v>80000</v>
      </c>
      <c r="G11719" s="124">
        <v>80000</v>
      </c>
      <c r="H11719" s="217">
        <v>5</v>
      </c>
      <c r="I11719" s="124">
        <v>400000</v>
      </c>
      <c r="J11719" s="238">
        <v>19450000</v>
      </c>
      <c r="K11719" s="124">
        <v>1556000000000</v>
      </c>
    </row>
    <row r="11720" spans="3:11" x14ac:dyDescent="0.25">
      <c r="C11720" s="201">
        <v>45821</v>
      </c>
      <c r="D11720" s="217" t="s">
        <v>310</v>
      </c>
      <c r="E11720" s="124">
        <v>80000</v>
      </c>
      <c r="F11720" s="124">
        <v>80000</v>
      </c>
      <c r="G11720" s="124">
        <v>80000</v>
      </c>
      <c r="H11720" s="217">
        <v>3</v>
      </c>
      <c r="I11720" s="124">
        <v>240000</v>
      </c>
      <c r="J11720" s="238">
        <v>19450000</v>
      </c>
      <c r="K11720" s="124">
        <v>1556000000000</v>
      </c>
    </row>
    <row r="11721" spans="3:11" x14ac:dyDescent="0.25">
      <c r="C11721" s="201">
        <v>45821</v>
      </c>
      <c r="D11721" s="217" t="s">
        <v>310</v>
      </c>
      <c r="E11721" s="124">
        <v>80000</v>
      </c>
      <c r="F11721" s="124">
        <v>80000</v>
      </c>
      <c r="G11721" s="124">
        <v>80000</v>
      </c>
      <c r="H11721" s="217">
        <v>2</v>
      </c>
      <c r="I11721" s="124">
        <v>160000</v>
      </c>
      <c r="J11721" s="238">
        <v>19450000</v>
      </c>
      <c r="K11721" s="124">
        <v>1556000000000</v>
      </c>
    </row>
    <row r="11722" spans="3:11" x14ac:dyDescent="0.25">
      <c r="C11722" s="201">
        <v>45821</v>
      </c>
      <c r="D11722" s="217" t="s">
        <v>310</v>
      </c>
      <c r="E11722" s="124">
        <v>80000</v>
      </c>
      <c r="F11722" s="124">
        <v>80000</v>
      </c>
      <c r="G11722" s="124">
        <v>80000</v>
      </c>
      <c r="H11722" s="217">
        <v>17</v>
      </c>
      <c r="I11722" s="124">
        <v>1360000</v>
      </c>
      <c r="J11722" s="238">
        <v>19450000</v>
      </c>
      <c r="K11722" s="124">
        <v>1556000000000</v>
      </c>
    </row>
    <row r="11723" spans="3:11" x14ac:dyDescent="0.25">
      <c r="C11723" s="201">
        <v>45821</v>
      </c>
      <c r="D11723" s="217" t="s">
        <v>1154</v>
      </c>
      <c r="E11723" s="124">
        <v>23100</v>
      </c>
      <c r="F11723" s="124">
        <v>23400</v>
      </c>
      <c r="G11723" s="124">
        <v>23100</v>
      </c>
      <c r="H11723" s="217">
        <v>3</v>
      </c>
      <c r="I11723" s="124">
        <v>69300</v>
      </c>
      <c r="J11723" s="238">
        <v>600000</v>
      </c>
      <c r="K11723" s="124">
        <v>13860000000</v>
      </c>
    </row>
    <row r="11724" spans="3:11" x14ac:dyDescent="0.25">
      <c r="C11724" s="201">
        <v>45821</v>
      </c>
      <c r="D11724" s="217" t="s">
        <v>1154</v>
      </c>
      <c r="E11724" s="124">
        <v>23100</v>
      </c>
      <c r="F11724" s="124">
        <v>23400</v>
      </c>
      <c r="G11724" s="124">
        <v>23100</v>
      </c>
      <c r="H11724" s="217">
        <v>3</v>
      </c>
      <c r="I11724" s="124">
        <v>69300</v>
      </c>
      <c r="J11724" s="238">
        <v>600000</v>
      </c>
      <c r="K11724" s="124">
        <v>13860000000</v>
      </c>
    </row>
    <row r="11725" spans="3:11" x14ac:dyDescent="0.25">
      <c r="C11725" s="201">
        <v>45821</v>
      </c>
      <c r="D11725" s="217" t="s">
        <v>1154</v>
      </c>
      <c r="E11725" s="124">
        <v>23100</v>
      </c>
      <c r="F11725" s="124">
        <v>23400</v>
      </c>
      <c r="G11725" s="124">
        <v>23100</v>
      </c>
      <c r="H11725" s="217">
        <v>1</v>
      </c>
      <c r="I11725" s="124">
        <v>23100</v>
      </c>
      <c r="J11725" s="238">
        <v>600000</v>
      </c>
      <c r="K11725" s="124">
        <v>13860000000</v>
      </c>
    </row>
    <row r="11726" spans="3:11" x14ac:dyDescent="0.25">
      <c r="C11726" s="201">
        <v>45821</v>
      </c>
      <c r="D11726" s="217" t="s">
        <v>1154</v>
      </c>
      <c r="E11726" s="124">
        <v>23100</v>
      </c>
      <c r="F11726" s="124">
        <v>23400</v>
      </c>
      <c r="G11726" s="124">
        <v>23100</v>
      </c>
      <c r="H11726" s="217">
        <v>3</v>
      </c>
      <c r="I11726" s="124">
        <v>69300</v>
      </c>
      <c r="J11726" s="238">
        <v>600000</v>
      </c>
      <c r="K11726" s="124">
        <v>13860000000</v>
      </c>
    </row>
    <row r="11727" spans="3:11" x14ac:dyDescent="0.25">
      <c r="C11727" s="201">
        <v>45821</v>
      </c>
      <c r="D11727" s="217" t="s">
        <v>312</v>
      </c>
      <c r="E11727" s="124">
        <v>15600</v>
      </c>
      <c r="F11727" s="124">
        <v>15600</v>
      </c>
      <c r="G11727" s="124">
        <v>15600</v>
      </c>
      <c r="H11727" s="217">
        <v>19</v>
      </c>
      <c r="I11727" s="124">
        <v>296400</v>
      </c>
      <c r="J11727" s="238">
        <v>20000000</v>
      </c>
      <c r="K11727" s="124">
        <v>312000000000</v>
      </c>
    </row>
    <row r="11728" spans="3:11" x14ac:dyDescent="0.25">
      <c r="C11728" s="201">
        <v>45821</v>
      </c>
      <c r="D11728" s="217" t="s">
        <v>312</v>
      </c>
      <c r="E11728" s="124">
        <v>15600</v>
      </c>
      <c r="F11728" s="124">
        <v>15600</v>
      </c>
      <c r="G11728" s="124">
        <v>15600</v>
      </c>
      <c r="H11728" s="217">
        <v>42</v>
      </c>
      <c r="I11728" s="124">
        <v>655200</v>
      </c>
      <c r="J11728" s="238">
        <v>20000000</v>
      </c>
      <c r="K11728" s="124">
        <v>312000000000</v>
      </c>
    </row>
    <row r="11729" spans="3:11" x14ac:dyDescent="0.25">
      <c r="C11729" s="201">
        <v>45821</v>
      </c>
      <c r="D11729" s="217" t="s">
        <v>312</v>
      </c>
      <c r="E11729" s="124">
        <v>15600</v>
      </c>
      <c r="F11729" s="124">
        <v>15600</v>
      </c>
      <c r="G11729" s="124">
        <v>15600</v>
      </c>
      <c r="H11729" s="217">
        <v>6</v>
      </c>
      <c r="I11729" s="124">
        <v>93600</v>
      </c>
      <c r="J11729" s="238">
        <v>20000000</v>
      </c>
      <c r="K11729" s="124">
        <v>312000000000</v>
      </c>
    </row>
    <row r="11730" spans="3:11" x14ac:dyDescent="0.25">
      <c r="C11730" s="201">
        <v>45821</v>
      </c>
      <c r="D11730" s="217" t="s">
        <v>312</v>
      </c>
      <c r="E11730" s="124">
        <v>15600</v>
      </c>
      <c r="F11730" s="124">
        <v>15600</v>
      </c>
      <c r="G11730" s="124">
        <v>15600</v>
      </c>
      <c r="H11730" s="217">
        <v>50</v>
      </c>
      <c r="I11730" s="124">
        <v>780000</v>
      </c>
      <c r="J11730" s="238">
        <v>20000000</v>
      </c>
      <c r="K11730" s="124">
        <v>312000000000</v>
      </c>
    </row>
    <row r="11731" spans="3:11" x14ac:dyDescent="0.25">
      <c r="C11731" s="201">
        <v>45821</v>
      </c>
      <c r="D11731" s="217" t="s">
        <v>312</v>
      </c>
      <c r="E11731" s="124">
        <v>15600</v>
      </c>
      <c r="F11731" s="124">
        <v>15600</v>
      </c>
      <c r="G11731" s="124">
        <v>15600</v>
      </c>
      <c r="H11731" s="217">
        <v>2</v>
      </c>
      <c r="I11731" s="124">
        <v>31200</v>
      </c>
      <c r="J11731" s="238">
        <v>20000000</v>
      </c>
      <c r="K11731" s="124">
        <v>312000000000</v>
      </c>
    </row>
    <row r="11732" spans="3:11" x14ac:dyDescent="0.25">
      <c r="C11732" s="201">
        <v>45821</v>
      </c>
      <c r="D11732" s="217" t="s">
        <v>312</v>
      </c>
      <c r="E11732" s="124">
        <v>15600</v>
      </c>
      <c r="F11732" s="124">
        <v>15600</v>
      </c>
      <c r="G11732" s="124">
        <v>15600</v>
      </c>
      <c r="H11732" s="217">
        <v>1</v>
      </c>
      <c r="I11732" s="124">
        <v>15600</v>
      </c>
      <c r="J11732" s="238">
        <v>20000000</v>
      </c>
      <c r="K11732" s="124">
        <v>312000000000</v>
      </c>
    </row>
    <row r="11733" spans="3:11" x14ac:dyDescent="0.25">
      <c r="C11733" s="201">
        <v>45821</v>
      </c>
      <c r="D11733" s="217" t="s">
        <v>312</v>
      </c>
      <c r="E11733" s="124">
        <v>15599</v>
      </c>
      <c r="F11733" s="124">
        <v>15600</v>
      </c>
      <c r="G11733" s="124">
        <v>15600</v>
      </c>
      <c r="H11733" s="217">
        <v>10</v>
      </c>
      <c r="I11733" s="124">
        <v>155990</v>
      </c>
      <c r="J11733" s="238">
        <v>20000000</v>
      </c>
      <c r="K11733" s="124">
        <v>312000000000</v>
      </c>
    </row>
    <row r="11734" spans="3:11" x14ac:dyDescent="0.25">
      <c r="C11734" s="201">
        <v>45821</v>
      </c>
      <c r="D11734" s="217" t="s">
        <v>312</v>
      </c>
      <c r="E11734" s="124">
        <v>15599</v>
      </c>
      <c r="F11734" s="124">
        <v>15600</v>
      </c>
      <c r="G11734" s="124">
        <v>15600</v>
      </c>
      <c r="H11734" s="217">
        <v>3</v>
      </c>
      <c r="I11734" s="124">
        <v>46797</v>
      </c>
      <c r="J11734" s="238">
        <v>20000000</v>
      </c>
      <c r="K11734" s="124">
        <v>312000000000</v>
      </c>
    </row>
    <row r="11735" spans="3:11" x14ac:dyDescent="0.25">
      <c r="C11735" s="201">
        <v>45821</v>
      </c>
      <c r="D11735" s="217" t="s">
        <v>1154</v>
      </c>
      <c r="E11735" s="124">
        <v>23100</v>
      </c>
      <c r="F11735" s="124">
        <v>23400</v>
      </c>
      <c r="G11735" s="124">
        <v>23100</v>
      </c>
      <c r="H11735" s="217">
        <v>10</v>
      </c>
      <c r="I11735" s="124">
        <v>231000</v>
      </c>
      <c r="J11735" s="238">
        <v>600000</v>
      </c>
      <c r="K11735" s="124">
        <v>13860000000</v>
      </c>
    </row>
    <row r="11736" spans="3:11" x14ac:dyDescent="0.25">
      <c r="C11736" s="201">
        <v>45821</v>
      </c>
      <c r="D11736" s="217" t="s">
        <v>312</v>
      </c>
      <c r="E11736" s="124">
        <v>15599</v>
      </c>
      <c r="F11736" s="124">
        <v>15600</v>
      </c>
      <c r="G11736" s="124">
        <v>15600</v>
      </c>
      <c r="H11736" s="217">
        <v>2</v>
      </c>
      <c r="I11736" s="124">
        <v>31198</v>
      </c>
      <c r="J11736" s="238">
        <v>20000000</v>
      </c>
      <c r="K11736" s="124">
        <v>312000000000</v>
      </c>
    </row>
    <row r="11737" spans="3:11" x14ac:dyDescent="0.25">
      <c r="C11737" s="201">
        <v>45821</v>
      </c>
      <c r="D11737" s="217" t="s">
        <v>312</v>
      </c>
      <c r="E11737" s="124">
        <v>15599</v>
      </c>
      <c r="F11737" s="124">
        <v>15600</v>
      </c>
      <c r="G11737" s="124">
        <v>15600</v>
      </c>
      <c r="H11737" s="217">
        <v>4</v>
      </c>
      <c r="I11737" s="124">
        <v>62396</v>
      </c>
      <c r="J11737" s="238">
        <v>20000000</v>
      </c>
      <c r="K11737" s="124">
        <v>312000000000</v>
      </c>
    </row>
    <row r="11738" spans="3:11" x14ac:dyDescent="0.25">
      <c r="C11738" s="201">
        <v>45821</v>
      </c>
      <c r="D11738" s="217" t="s">
        <v>312</v>
      </c>
      <c r="E11738" s="124">
        <v>15599</v>
      </c>
      <c r="F11738" s="124">
        <v>15600</v>
      </c>
      <c r="G11738" s="124">
        <v>15600</v>
      </c>
      <c r="H11738" s="217">
        <v>1</v>
      </c>
      <c r="I11738" s="124">
        <v>15599</v>
      </c>
      <c r="J11738" s="238">
        <v>20000000</v>
      </c>
      <c r="K11738" s="124">
        <v>312000000000</v>
      </c>
    </row>
    <row r="11739" spans="3:11" x14ac:dyDescent="0.25">
      <c r="C11739" s="201">
        <v>45821</v>
      </c>
      <c r="D11739" s="217" t="s">
        <v>312</v>
      </c>
      <c r="E11739" s="124">
        <v>15599</v>
      </c>
      <c r="F11739" s="124">
        <v>15600</v>
      </c>
      <c r="G11739" s="124">
        <v>15600</v>
      </c>
      <c r="H11739" s="217">
        <v>3</v>
      </c>
      <c r="I11739" s="124">
        <v>46797</v>
      </c>
      <c r="J11739" s="238">
        <v>20000000</v>
      </c>
      <c r="K11739" s="124">
        <v>312000000000</v>
      </c>
    </row>
    <row r="11740" spans="3:11" x14ac:dyDescent="0.25">
      <c r="C11740" s="201">
        <v>45821</v>
      </c>
      <c r="D11740" s="217" t="s">
        <v>1154</v>
      </c>
      <c r="E11740" s="124">
        <v>23100</v>
      </c>
      <c r="F11740" s="124">
        <v>23400</v>
      </c>
      <c r="G11740" s="124">
        <v>23100</v>
      </c>
      <c r="H11740" s="217">
        <v>50</v>
      </c>
      <c r="I11740" s="124">
        <v>1155000</v>
      </c>
      <c r="J11740" s="238">
        <v>600000</v>
      </c>
      <c r="K11740" s="124">
        <v>13860000000</v>
      </c>
    </row>
    <row r="11741" spans="3:11" x14ac:dyDescent="0.25">
      <c r="C11741" s="201">
        <v>45821</v>
      </c>
      <c r="D11741" s="217" t="s">
        <v>1154</v>
      </c>
      <c r="E11741" s="124">
        <v>23100</v>
      </c>
      <c r="F11741" s="124">
        <v>23400</v>
      </c>
      <c r="G11741" s="124">
        <v>23100</v>
      </c>
      <c r="H11741" s="217">
        <v>7</v>
      </c>
      <c r="I11741" s="124">
        <v>161700</v>
      </c>
      <c r="J11741" s="238">
        <v>600000</v>
      </c>
      <c r="K11741" s="124">
        <v>13860000000</v>
      </c>
    </row>
    <row r="11742" spans="3:11" x14ac:dyDescent="0.25">
      <c r="C11742" s="201">
        <v>45821</v>
      </c>
      <c r="D11742" s="217" t="s">
        <v>310</v>
      </c>
      <c r="E11742" s="124">
        <v>80000</v>
      </c>
      <c r="F11742" s="124">
        <v>80000</v>
      </c>
      <c r="G11742" s="124">
        <v>80000</v>
      </c>
      <c r="H11742" s="217">
        <v>10</v>
      </c>
      <c r="I11742" s="124">
        <v>800000</v>
      </c>
      <c r="J11742" s="238">
        <v>19450000</v>
      </c>
      <c r="K11742" s="124">
        <v>1556000000000</v>
      </c>
    </row>
    <row r="11743" spans="3:11" x14ac:dyDescent="0.25">
      <c r="C11743" s="201">
        <v>45821</v>
      </c>
      <c r="D11743" s="217" t="s">
        <v>1154</v>
      </c>
      <c r="E11743" s="124">
        <v>23100</v>
      </c>
      <c r="F11743" s="124">
        <v>23400</v>
      </c>
      <c r="G11743" s="124">
        <v>23100</v>
      </c>
      <c r="H11743" s="217">
        <v>60</v>
      </c>
      <c r="I11743" s="124">
        <v>1386000</v>
      </c>
      <c r="J11743" s="238">
        <v>600000</v>
      </c>
      <c r="K11743" s="124">
        <v>13860000000</v>
      </c>
    </row>
    <row r="11744" spans="3:11" x14ac:dyDescent="0.25">
      <c r="C11744" s="201">
        <v>45821</v>
      </c>
      <c r="D11744" s="217" t="s">
        <v>312</v>
      </c>
      <c r="E11744" s="124">
        <v>15600</v>
      </c>
      <c r="F11744" s="124">
        <v>15600</v>
      </c>
      <c r="G11744" s="124">
        <v>15600</v>
      </c>
      <c r="H11744" s="217">
        <v>1</v>
      </c>
      <c r="I11744" s="124">
        <v>15600</v>
      </c>
      <c r="J11744" s="238">
        <v>20000000</v>
      </c>
      <c r="K11744" s="124">
        <v>312000000000</v>
      </c>
    </row>
    <row r="11745" spans="3:11" x14ac:dyDescent="0.25">
      <c r="C11745" s="201">
        <v>45821</v>
      </c>
      <c r="D11745" s="217" t="s">
        <v>1155</v>
      </c>
      <c r="E11745" s="124">
        <v>20650</v>
      </c>
      <c r="F11745" s="124">
        <v>20600</v>
      </c>
      <c r="G11745" s="124">
        <v>21990</v>
      </c>
      <c r="H11745" s="217">
        <v>2</v>
      </c>
      <c r="I11745" s="124">
        <v>41300</v>
      </c>
      <c r="J11745" s="238">
        <v>2400000</v>
      </c>
      <c r="K11745" s="124">
        <v>52776000000</v>
      </c>
    </row>
    <row r="11746" spans="3:11" x14ac:dyDescent="0.25">
      <c r="C11746" s="201">
        <v>45821</v>
      </c>
      <c r="D11746" s="217" t="s">
        <v>312</v>
      </c>
      <c r="E11746" s="124">
        <v>15600</v>
      </c>
      <c r="F11746" s="124">
        <v>15600</v>
      </c>
      <c r="G11746" s="124">
        <v>15600</v>
      </c>
      <c r="H11746" s="217">
        <v>10</v>
      </c>
      <c r="I11746" s="124">
        <v>156000</v>
      </c>
      <c r="J11746" s="238">
        <v>20000000</v>
      </c>
      <c r="K11746" s="124">
        <v>312000000000</v>
      </c>
    </row>
    <row r="11747" spans="3:11" x14ac:dyDescent="0.25">
      <c r="C11747" s="201">
        <v>45821</v>
      </c>
      <c r="D11747" s="217" t="s">
        <v>310</v>
      </c>
      <c r="E11747" s="124">
        <v>80000</v>
      </c>
      <c r="F11747" s="124">
        <v>80000</v>
      </c>
      <c r="G11747" s="124">
        <v>80000</v>
      </c>
      <c r="H11747" s="217">
        <v>10</v>
      </c>
      <c r="I11747" s="124">
        <v>800000</v>
      </c>
      <c r="J11747" s="238">
        <v>19450000</v>
      </c>
      <c r="K11747" s="124">
        <v>1556000000000</v>
      </c>
    </row>
    <row r="11748" spans="3:11" x14ac:dyDescent="0.25">
      <c r="C11748" s="201">
        <v>45821</v>
      </c>
      <c r="D11748" s="217" t="s">
        <v>1154</v>
      </c>
      <c r="E11748" s="124">
        <v>23095</v>
      </c>
      <c r="F11748" s="124">
        <v>23400</v>
      </c>
      <c r="G11748" s="124">
        <v>23100</v>
      </c>
      <c r="H11748" s="217">
        <v>2</v>
      </c>
      <c r="I11748" s="124">
        <v>46190</v>
      </c>
      <c r="J11748" s="238">
        <v>600000</v>
      </c>
      <c r="K11748" s="124">
        <v>13860000000</v>
      </c>
    </row>
    <row r="11749" spans="3:11" x14ac:dyDescent="0.25">
      <c r="C11749" s="201">
        <v>45821</v>
      </c>
      <c r="D11749" s="217" t="s">
        <v>312</v>
      </c>
      <c r="E11749" s="124">
        <v>15599</v>
      </c>
      <c r="F11749" s="124">
        <v>15600</v>
      </c>
      <c r="G11749" s="124">
        <v>15600</v>
      </c>
      <c r="H11749" s="217">
        <v>8</v>
      </c>
      <c r="I11749" s="124">
        <v>124792</v>
      </c>
      <c r="J11749" s="238">
        <v>20000000</v>
      </c>
      <c r="K11749" s="124">
        <v>312000000000</v>
      </c>
    </row>
    <row r="11750" spans="3:11" x14ac:dyDescent="0.25">
      <c r="C11750" s="201">
        <v>45821</v>
      </c>
      <c r="D11750" s="217" t="s">
        <v>312</v>
      </c>
      <c r="E11750" s="124">
        <v>15500</v>
      </c>
      <c r="F11750" s="124">
        <v>15600</v>
      </c>
      <c r="G11750" s="124">
        <v>15600</v>
      </c>
      <c r="H11750" s="217">
        <v>2</v>
      </c>
      <c r="I11750" s="124">
        <v>31000</v>
      </c>
      <c r="J11750" s="238">
        <v>20000000</v>
      </c>
      <c r="K11750" s="124">
        <v>312000000000</v>
      </c>
    </row>
    <row r="11751" spans="3:11" x14ac:dyDescent="0.25">
      <c r="C11751" s="201">
        <v>45821</v>
      </c>
      <c r="D11751" s="217" t="s">
        <v>312</v>
      </c>
      <c r="E11751" s="124">
        <v>15000</v>
      </c>
      <c r="F11751" s="124">
        <v>15600</v>
      </c>
      <c r="G11751" s="124">
        <v>15600</v>
      </c>
      <c r="H11751" s="217">
        <v>5</v>
      </c>
      <c r="I11751" s="124">
        <v>75000</v>
      </c>
      <c r="J11751" s="238">
        <v>20000000</v>
      </c>
      <c r="K11751" s="124">
        <v>312000000000</v>
      </c>
    </row>
    <row r="11752" spans="3:11" x14ac:dyDescent="0.25">
      <c r="C11752" s="201">
        <v>45821</v>
      </c>
      <c r="D11752" s="217" t="s">
        <v>1154</v>
      </c>
      <c r="E11752" s="124">
        <v>23000</v>
      </c>
      <c r="F11752" s="124">
        <v>23400</v>
      </c>
      <c r="G11752" s="124">
        <v>23100</v>
      </c>
      <c r="H11752" s="217">
        <v>3</v>
      </c>
      <c r="I11752" s="124">
        <v>69000</v>
      </c>
      <c r="J11752" s="238">
        <v>600000</v>
      </c>
      <c r="K11752" s="124">
        <v>13860000000</v>
      </c>
    </row>
    <row r="11753" spans="3:11" x14ac:dyDescent="0.25">
      <c r="C11753" s="201">
        <v>45821</v>
      </c>
      <c r="D11753" s="217" t="s">
        <v>1154</v>
      </c>
      <c r="E11753" s="124">
        <v>23000</v>
      </c>
      <c r="F11753" s="124">
        <v>23400</v>
      </c>
      <c r="G11753" s="124">
        <v>23100</v>
      </c>
      <c r="H11753" s="217">
        <v>1</v>
      </c>
      <c r="I11753" s="124">
        <v>23000</v>
      </c>
      <c r="J11753" s="238">
        <v>600000</v>
      </c>
      <c r="K11753" s="124">
        <v>13860000000</v>
      </c>
    </row>
    <row r="11754" spans="3:11" x14ac:dyDescent="0.25">
      <c r="C11754" s="201">
        <v>45821</v>
      </c>
      <c r="D11754" s="217" t="s">
        <v>1154</v>
      </c>
      <c r="E11754" s="124">
        <v>23000</v>
      </c>
      <c r="F11754" s="124">
        <v>23400</v>
      </c>
      <c r="G11754" s="124">
        <v>23100</v>
      </c>
      <c r="H11754" s="217">
        <v>2</v>
      </c>
      <c r="I11754" s="124">
        <v>46000</v>
      </c>
      <c r="J11754" s="238">
        <v>600000</v>
      </c>
      <c r="K11754" s="124">
        <v>13860000000</v>
      </c>
    </row>
    <row r="11755" spans="3:11" x14ac:dyDescent="0.25">
      <c r="C11755" s="201">
        <v>45821</v>
      </c>
      <c r="D11755" s="217" t="s">
        <v>310</v>
      </c>
      <c r="E11755" s="124">
        <v>80000</v>
      </c>
      <c r="F11755" s="124">
        <v>80000</v>
      </c>
      <c r="G11755" s="124">
        <v>80000</v>
      </c>
      <c r="H11755" s="217">
        <v>36</v>
      </c>
      <c r="I11755" s="124">
        <v>2880000</v>
      </c>
      <c r="J11755" s="238">
        <v>19450000</v>
      </c>
      <c r="K11755" s="124">
        <v>1556000000000</v>
      </c>
    </row>
    <row r="11756" spans="3:11" x14ac:dyDescent="0.25">
      <c r="C11756" s="201">
        <v>45821</v>
      </c>
      <c r="D11756" s="217" t="s">
        <v>310</v>
      </c>
      <c r="E11756" s="124">
        <v>80000</v>
      </c>
      <c r="F11756" s="124">
        <v>80000</v>
      </c>
      <c r="G11756" s="124">
        <v>80000</v>
      </c>
      <c r="H11756" s="217">
        <v>2</v>
      </c>
      <c r="I11756" s="124">
        <v>160000</v>
      </c>
      <c r="J11756" s="238">
        <v>19450000</v>
      </c>
      <c r="K11756" s="124">
        <v>1556000000000</v>
      </c>
    </row>
    <row r="11757" spans="3:11" x14ac:dyDescent="0.25">
      <c r="C11757" s="201">
        <v>45821</v>
      </c>
      <c r="D11757" s="217" t="s">
        <v>310</v>
      </c>
      <c r="E11757" s="124">
        <v>80000</v>
      </c>
      <c r="F11757" s="124">
        <v>80000</v>
      </c>
      <c r="G11757" s="124">
        <v>80000</v>
      </c>
      <c r="H11757" s="217">
        <v>2</v>
      </c>
      <c r="I11757" s="124">
        <v>160000</v>
      </c>
      <c r="J11757" s="238">
        <v>19450000</v>
      </c>
      <c r="K11757" s="124">
        <v>1556000000000</v>
      </c>
    </row>
    <row r="11758" spans="3:11" x14ac:dyDescent="0.25">
      <c r="C11758" s="201">
        <v>45821</v>
      </c>
      <c r="D11758" s="217" t="s">
        <v>310</v>
      </c>
      <c r="E11758" s="124">
        <v>80000</v>
      </c>
      <c r="F11758" s="124">
        <v>80000</v>
      </c>
      <c r="G11758" s="124">
        <v>80000</v>
      </c>
      <c r="H11758" s="217">
        <v>1</v>
      </c>
      <c r="I11758" s="124">
        <v>80000</v>
      </c>
      <c r="J11758" s="238">
        <v>19450000</v>
      </c>
      <c r="K11758" s="124">
        <v>1556000000000</v>
      </c>
    </row>
    <row r="11759" spans="3:11" x14ac:dyDescent="0.25">
      <c r="C11759" s="201">
        <v>45821</v>
      </c>
      <c r="D11759" s="217" t="s">
        <v>310</v>
      </c>
      <c r="E11759" s="124">
        <v>80000</v>
      </c>
      <c r="F11759" s="124">
        <v>80000</v>
      </c>
      <c r="G11759" s="124">
        <v>80000</v>
      </c>
      <c r="H11759" s="217">
        <v>3</v>
      </c>
      <c r="I11759" s="124">
        <v>240000</v>
      </c>
      <c r="J11759" s="238">
        <v>19450000</v>
      </c>
      <c r="K11759" s="124">
        <v>1556000000000</v>
      </c>
    </row>
    <row r="11760" spans="3:11" x14ac:dyDescent="0.25">
      <c r="C11760" s="201">
        <v>45821</v>
      </c>
      <c r="D11760" s="217" t="s">
        <v>312</v>
      </c>
      <c r="E11760" s="124">
        <v>15600</v>
      </c>
      <c r="F11760" s="124">
        <v>15600</v>
      </c>
      <c r="G11760" s="124">
        <v>15600</v>
      </c>
      <c r="H11760" s="217">
        <v>3</v>
      </c>
      <c r="I11760" s="124">
        <v>46800</v>
      </c>
      <c r="J11760" s="238">
        <v>20000000</v>
      </c>
      <c r="K11760" s="124">
        <v>312000000000</v>
      </c>
    </row>
    <row r="11761" spans="3:11" x14ac:dyDescent="0.25">
      <c r="C11761" s="201">
        <v>45821</v>
      </c>
      <c r="D11761" s="217" t="s">
        <v>310</v>
      </c>
      <c r="E11761" s="124">
        <v>80000</v>
      </c>
      <c r="F11761" s="124">
        <v>80000</v>
      </c>
      <c r="G11761" s="124">
        <v>80000</v>
      </c>
      <c r="H11761" s="217">
        <v>2</v>
      </c>
      <c r="I11761" s="124">
        <v>160000</v>
      </c>
      <c r="J11761" s="238">
        <v>19450000</v>
      </c>
      <c r="K11761" s="124">
        <v>1556000000000</v>
      </c>
    </row>
    <row r="11762" spans="3:11" x14ac:dyDescent="0.25">
      <c r="C11762" s="201">
        <v>45821</v>
      </c>
      <c r="D11762" s="217" t="s">
        <v>1155</v>
      </c>
      <c r="E11762" s="124">
        <v>20650</v>
      </c>
      <c r="F11762" s="124">
        <v>20600</v>
      </c>
      <c r="G11762" s="124">
        <v>21990</v>
      </c>
      <c r="H11762" s="217">
        <v>1</v>
      </c>
      <c r="I11762" s="124">
        <v>20650</v>
      </c>
      <c r="J11762" s="238">
        <v>2400000</v>
      </c>
      <c r="K11762" s="124">
        <v>52776000000</v>
      </c>
    </row>
    <row r="11763" spans="3:11" x14ac:dyDescent="0.25">
      <c r="C11763" s="201">
        <v>45821</v>
      </c>
      <c r="D11763" s="217" t="s">
        <v>1154</v>
      </c>
      <c r="E11763" s="124">
        <v>23000</v>
      </c>
      <c r="F11763" s="124">
        <v>23400</v>
      </c>
      <c r="G11763" s="124">
        <v>23100</v>
      </c>
      <c r="H11763" s="217">
        <v>4</v>
      </c>
      <c r="I11763" s="124">
        <v>92000</v>
      </c>
      <c r="J11763" s="238">
        <v>600000</v>
      </c>
      <c r="K11763" s="124">
        <v>13860000000</v>
      </c>
    </row>
    <row r="11764" spans="3:11" x14ac:dyDescent="0.25">
      <c r="C11764" s="201">
        <v>45821</v>
      </c>
      <c r="D11764" s="217" t="s">
        <v>312</v>
      </c>
      <c r="E11764" s="124">
        <v>15600</v>
      </c>
      <c r="F11764" s="124">
        <v>15600</v>
      </c>
      <c r="G11764" s="124">
        <v>15600</v>
      </c>
      <c r="H11764" s="217">
        <v>12</v>
      </c>
      <c r="I11764" s="124">
        <v>187200</v>
      </c>
      <c r="J11764" s="238">
        <v>20000000</v>
      </c>
      <c r="K11764" s="124">
        <v>312000000000</v>
      </c>
    </row>
    <row r="11765" spans="3:11" x14ac:dyDescent="0.25">
      <c r="C11765" s="201">
        <v>45821</v>
      </c>
      <c r="D11765" s="217" t="s">
        <v>312</v>
      </c>
      <c r="E11765" s="124">
        <v>15600</v>
      </c>
      <c r="F11765" s="124">
        <v>15600</v>
      </c>
      <c r="G11765" s="124">
        <v>15600</v>
      </c>
      <c r="H11765" s="217">
        <v>10</v>
      </c>
      <c r="I11765" s="124">
        <v>156000</v>
      </c>
      <c r="J11765" s="238">
        <v>20000000</v>
      </c>
      <c r="K11765" s="124">
        <v>312000000000</v>
      </c>
    </row>
    <row r="11766" spans="3:11" x14ac:dyDescent="0.25">
      <c r="C11766" s="201">
        <v>45821</v>
      </c>
      <c r="D11766" s="217" t="s">
        <v>310</v>
      </c>
      <c r="E11766" s="124">
        <v>80000</v>
      </c>
      <c r="F11766" s="124">
        <v>80000</v>
      </c>
      <c r="G11766" s="124">
        <v>80000</v>
      </c>
      <c r="H11766" s="217">
        <v>1</v>
      </c>
      <c r="I11766" s="124">
        <v>80000</v>
      </c>
      <c r="J11766" s="238">
        <v>19450000</v>
      </c>
      <c r="K11766" s="124">
        <v>1556000000000</v>
      </c>
    </row>
    <row r="11767" spans="3:11" x14ac:dyDescent="0.25">
      <c r="C11767" s="201">
        <v>45821</v>
      </c>
      <c r="D11767" s="217" t="s">
        <v>310</v>
      </c>
      <c r="E11767" s="124">
        <v>80000</v>
      </c>
      <c r="F11767" s="124">
        <v>80000</v>
      </c>
      <c r="G11767" s="124">
        <v>80000</v>
      </c>
      <c r="H11767" s="217">
        <v>5</v>
      </c>
      <c r="I11767" s="124">
        <v>400000</v>
      </c>
      <c r="J11767" s="238">
        <v>19450000</v>
      </c>
      <c r="K11767" s="124">
        <v>1556000000000</v>
      </c>
    </row>
    <row r="11768" spans="3:11" x14ac:dyDescent="0.25">
      <c r="C11768" s="201">
        <v>45821</v>
      </c>
      <c r="D11768" s="217" t="s">
        <v>1155</v>
      </c>
      <c r="E11768" s="124">
        <v>21990</v>
      </c>
      <c r="F11768" s="124">
        <v>20600</v>
      </c>
      <c r="G11768" s="124">
        <v>21990</v>
      </c>
      <c r="H11768" s="217">
        <v>3</v>
      </c>
      <c r="I11768" s="124">
        <v>65970</v>
      </c>
      <c r="J11768" s="238">
        <v>2400000</v>
      </c>
      <c r="K11768" s="124">
        <v>52776000000</v>
      </c>
    </row>
    <row r="11769" spans="3:11" x14ac:dyDescent="0.25">
      <c r="C11769" s="201">
        <v>45821</v>
      </c>
      <c r="D11769" s="217" t="s">
        <v>312</v>
      </c>
      <c r="E11769" s="124">
        <v>15600</v>
      </c>
      <c r="F11769" s="124">
        <v>15600</v>
      </c>
      <c r="G11769" s="124">
        <v>15600</v>
      </c>
      <c r="H11769" s="217">
        <v>30</v>
      </c>
      <c r="I11769" s="124">
        <v>468000</v>
      </c>
      <c r="J11769" s="238">
        <v>20000000</v>
      </c>
      <c r="K11769" s="124">
        <v>312000000000</v>
      </c>
    </row>
    <row r="11770" spans="3:11" x14ac:dyDescent="0.25">
      <c r="C11770" s="201">
        <v>45821</v>
      </c>
      <c r="D11770" s="217" t="s">
        <v>312</v>
      </c>
      <c r="E11770" s="124">
        <v>15600</v>
      </c>
      <c r="F11770" s="124">
        <v>15600</v>
      </c>
      <c r="G11770" s="124">
        <v>15600</v>
      </c>
      <c r="H11770" s="217">
        <v>6</v>
      </c>
      <c r="I11770" s="124">
        <v>93600</v>
      </c>
      <c r="J11770" s="238">
        <v>20000000</v>
      </c>
      <c r="K11770" s="124">
        <v>312000000000</v>
      </c>
    </row>
    <row r="11771" spans="3:11" x14ac:dyDescent="0.25">
      <c r="C11771" s="201">
        <v>45821</v>
      </c>
      <c r="D11771" s="217" t="s">
        <v>1154</v>
      </c>
      <c r="E11771" s="124">
        <v>23000</v>
      </c>
      <c r="F11771" s="124">
        <v>23400</v>
      </c>
      <c r="G11771" s="124">
        <v>23100</v>
      </c>
      <c r="H11771" s="217">
        <v>2</v>
      </c>
      <c r="I11771" s="124">
        <v>46000</v>
      </c>
      <c r="J11771" s="238">
        <v>600000</v>
      </c>
      <c r="K11771" s="124">
        <v>13860000000</v>
      </c>
    </row>
    <row r="11772" spans="3:11" x14ac:dyDescent="0.25">
      <c r="C11772" s="201">
        <v>45821</v>
      </c>
      <c r="D11772" s="217" t="s">
        <v>1154</v>
      </c>
      <c r="E11772" s="124">
        <v>23100</v>
      </c>
      <c r="F11772" s="124">
        <v>23400</v>
      </c>
      <c r="G11772" s="124">
        <v>23100</v>
      </c>
      <c r="H11772" s="217">
        <v>4</v>
      </c>
      <c r="I11772" s="124">
        <v>92400</v>
      </c>
      <c r="J11772" s="238">
        <v>600000</v>
      </c>
      <c r="K11772" s="124">
        <v>13860000000</v>
      </c>
    </row>
    <row r="11773" spans="3:11" x14ac:dyDescent="0.25">
      <c r="C11773" s="201">
        <v>45821</v>
      </c>
      <c r="D11773" s="217" t="s">
        <v>312</v>
      </c>
      <c r="E11773" s="124">
        <v>15600</v>
      </c>
      <c r="F11773" s="124">
        <v>15600</v>
      </c>
      <c r="G11773" s="124">
        <v>15600</v>
      </c>
      <c r="H11773" s="217">
        <v>2</v>
      </c>
      <c r="I11773" s="124">
        <v>31200</v>
      </c>
      <c r="J11773" s="238">
        <v>20000000</v>
      </c>
      <c r="K11773" s="124">
        <v>312000000000</v>
      </c>
    </row>
    <row r="11774" spans="3:11" x14ac:dyDescent="0.25">
      <c r="C11774" s="201">
        <v>45821</v>
      </c>
      <c r="D11774" s="217" t="s">
        <v>312</v>
      </c>
      <c r="E11774" s="124">
        <v>15600</v>
      </c>
      <c r="F11774" s="124">
        <v>15600</v>
      </c>
      <c r="G11774" s="124">
        <v>15600</v>
      </c>
      <c r="H11774" s="217">
        <v>15</v>
      </c>
      <c r="I11774" s="124">
        <v>234000</v>
      </c>
      <c r="J11774" s="238">
        <v>20000000</v>
      </c>
      <c r="K11774" s="124">
        <v>312000000000</v>
      </c>
    </row>
    <row r="11775" spans="3:11" x14ac:dyDescent="0.25">
      <c r="C11775" s="201">
        <v>45821</v>
      </c>
      <c r="D11775" s="217" t="s">
        <v>312</v>
      </c>
      <c r="E11775" s="124">
        <v>15600</v>
      </c>
      <c r="F11775" s="124">
        <v>15600</v>
      </c>
      <c r="G11775" s="124">
        <v>15600</v>
      </c>
      <c r="H11775" s="217">
        <v>78</v>
      </c>
      <c r="I11775" s="124">
        <v>1216800</v>
      </c>
      <c r="J11775" s="238">
        <v>20000000</v>
      </c>
      <c r="K11775" s="124">
        <v>312000000000</v>
      </c>
    </row>
    <row r="11776" spans="3:11" x14ac:dyDescent="0.25">
      <c r="C11776" s="201">
        <v>45824</v>
      </c>
      <c r="D11776" s="217" t="s">
        <v>310</v>
      </c>
      <c r="E11776" s="124">
        <v>80000</v>
      </c>
      <c r="F11776" s="124">
        <v>80000</v>
      </c>
      <c r="G11776" s="124">
        <v>80000</v>
      </c>
      <c r="H11776" s="217">
        <v>1</v>
      </c>
      <c r="I11776" s="124">
        <v>80000</v>
      </c>
      <c r="J11776" s="238">
        <v>19450000</v>
      </c>
      <c r="K11776" s="124">
        <v>1556000000000</v>
      </c>
    </row>
    <row r="11777" spans="3:11" x14ac:dyDescent="0.25">
      <c r="C11777" s="201">
        <v>45824</v>
      </c>
      <c r="D11777" s="217" t="s">
        <v>310</v>
      </c>
      <c r="E11777" s="124">
        <v>80000</v>
      </c>
      <c r="F11777" s="124">
        <v>80000</v>
      </c>
      <c r="G11777" s="124">
        <v>80000</v>
      </c>
      <c r="H11777" s="217">
        <v>5</v>
      </c>
      <c r="I11777" s="124">
        <v>400000</v>
      </c>
      <c r="J11777" s="238">
        <v>19450000</v>
      </c>
      <c r="K11777" s="124">
        <v>1556000000000</v>
      </c>
    </row>
    <row r="11778" spans="3:11" x14ac:dyDescent="0.25">
      <c r="C11778" s="201">
        <v>45824</v>
      </c>
      <c r="D11778" s="217" t="s">
        <v>310</v>
      </c>
      <c r="E11778" s="124">
        <v>80000</v>
      </c>
      <c r="F11778" s="124">
        <v>80000</v>
      </c>
      <c r="G11778" s="124">
        <v>80000</v>
      </c>
      <c r="H11778" s="217">
        <v>1</v>
      </c>
      <c r="I11778" s="124">
        <v>80000</v>
      </c>
      <c r="J11778" s="238">
        <v>19450000</v>
      </c>
      <c r="K11778" s="124">
        <v>1556000000000</v>
      </c>
    </row>
    <row r="11779" spans="3:11" x14ac:dyDescent="0.25">
      <c r="C11779" s="201">
        <v>45824</v>
      </c>
      <c r="D11779" s="217" t="s">
        <v>1154</v>
      </c>
      <c r="E11779" s="124">
        <v>23100</v>
      </c>
      <c r="F11779" s="124">
        <v>23100</v>
      </c>
      <c r="G11779" s="124">
        <v>21500</v>
      </c>
      <c r="H11779" s="217">
        <v>10</v>
      </c>
      <c r="I11779" s="124">
        <v>231000</v>
      </c>
      <c r="J11779" s="238">
        <v>600000</v>
      </c>
      <c r="K11779" s="124">
        <v>12900000000</v>
      </c>
    </row>
    <row r="11780" spans="3:11" x14ac:dyDescent="0.25">
      <c r="C11780" s="201">
        <v>45824</v>
      </c>
      <c r="D11780" s="217" t="s">
        <v>1154</v>
      </c>
      <c r="E11780" s="124">
        <v>23100</v>
      </c>
      <c r="F11780" s="124">
        <v>23100</v>
      </c>
      <c r="G11780" s="124">
        <v>21500</v>
      </c>
      <c r="H11780" s="217">
        <v>30</v>
      </c>
      <c r="I11780" s="124">
        <v>693000</v>
      </c>
      <c r="J11780" s="238">
        <v>600000</v>
      </c>
      <c r="K11780" s="124">
        <v>12900000000</v>
      </c>
    </row>
    <row r="11781" spans="3:11" x14ac:dyDescent="0.25">
      <c r="C11781" s="201">
        <v>45824</v>
      </c>
      <c r="D11781" s="217" t="s">
        <v>1154</v>
      </c>
      <c r="E11781" s="124">
        <v>23100</v>
      </c>
      <c r="F11781" s="124">
        <v>23100</v>
      </c>
      <c r="G11781" s="124">
        <v>21500</v>
      </c>
      <c r="H11781" s="217">
        <v>10</v>
      </c>
      <c r="I11781" s="124">
        <v>231000</v>
      </c>
      <c r="J11781" s="238">
        <v>600000</v>
      </c>
      <c r="K11781" s="124">
        <v>12900000000</v>
      </c>
    </row>
    <row r="11782" spans="3:11" x14ac:dyDescent="0.25">
      <c r="C11782" s="201">
        <v>45824</v>
      </c>
      <c r="D11782" s="217" t="s">
        <v>1154</v>
      </c>
      <c r="E11782" s="124">
        <v>23100</v>
      </c>
      <c r="F11782" s="124">
        <v>23100</v>
      </c>
      <c r="G11782" s="124">
        <v>21500</v>
      </c>
      <c r="H11782" s="217">
        <v>15</v>
      </c>
      <c r="I11782" s="124">
        <v>346500</v>
      </c>
      <c r="J11782" s="238">
        <v>600000</v>
      </c>
      <c r="K11782" s="124">
        <v>12900000000</v>
      </c>
    </row>
    <row r="11783" spans="3:11" x14ac:dyDescent="0.25">
      <c r="C11783" s="201">
        <v>45824</v>
      </c>
      <c r="D11783" s="217" t="s">
        <v>1154</v>
      </c>
      <c r="E11783" s="124">
        <v>23100</v>
      </c>
      <c r="F11783" s="124">
        <v>23100</v>
      </c>
      <c r="G11783" s="124">
        <v>21500</v>
      </c>
      <c r="H11783" s="217">
        <v>8</v>
      </c>
      <c r="I11783" s="124">
        <v>184800</v>
      </c>
      <c r="J11783" s="238">
        <v>600000</v>
      </c>
      <c r="K11783" s="124">
        <v>12900000000</v>
      </c>
    </row>
    <row r="11784" spans="3:11" x14ac:dyDescent="0.25">
      <c r="C11784" s="201">
        <v>45824</v>
      </c>
      <c r="D11784" s="217" t="s">
        <v>1154</v>
      </c>
      <c r="E11784" s="124">
        <v>23100</v>
      </c>
      <c r="F11784" s="124">
        <v>23100</v>
      </c>
      <c r="G11784" s="124">
        <v>21500</v>
      </c>
      <c r="H11784" s="217">
        <v>3</v>
      </c>
      <c r="I11784" s="124">
        <v>69300</v>
      </c>
      <c r="J11784" s="238">
        <v>600000</v>
      </c>
      <c r="K11784" s="124">
        <v>12900000000</v>
      </c>
    </row>
    <row r="11785" spans="3:11" x14ac:dyDescent="0.25">
      <c r="C11785" s="201">
        <v>45824</v>
      </c>
      <c r="D11785" s="217" t="s">
        <v>312</v>
      </c>
      <c r="E11785" s="124">
        <v>15600</v>
      </c>
      <c r="F11785" s="124">
        <v>15600</v>
      </c>
      <c r="G11785" s="124">
        <v>15600</v>
      </c>
      <c r="H11785" s="217">
        <v>1</v>
      </c>
      <c r="I11785" s="124">
        <v>15600</v>
      </c>
      <c r="J11785" s="238">
        <v>20000000</v>
      </c>
      <c r="K11785" s="124">
        <v>312000000000</v>
      </c>
    </row>
    <row r="11786" spans="3:11" x14ac:dyDescent="0.25">
      <c r="C11786" s="201">
        <v>45824</v>
      </c>
      <c r="D11786" s="217" t="s">
        <v>312</v>
      </c>
      <c r="E11786" s="124">
        <v>15600</v>
      </c>
      <c r="F11786" s="124">
        <v>15600</v>
      </c>
      <c r="G11786" s="124">
        <v>15600</v>
      </c>
      <c r="H11786" s="217">
        <v>1</v>
      </c>
      <c r="I11786" s="124">
        <v>15600</v>
      </c>
      <c r="J11786" s="238">
        <v>20000000</v>
      </c>
      <c r="K11786" s="124">
        <v>312000000000</v>
      </c>
    </row>
    <row r="11787" spans="3:11" x14ac:dyDescent="0.25">
      <c r="C11787" s="201">
        <v>45824</v>
      </c>
      <c r="D11787" s="217" t="s">
        <v>312</v>
      </c>
      <c r="E11787" s="124">
        <v>15600</v>
      </c>
      <c r="F11787" s="124">
        <v>15600</v>
      </c>
      <c r="G11787" s="124">
        <v>15600</v>
      </c>
      <c r="H11787" s="217">
        <v>1</v>
      </c>
      <c r="I11787" s="124">
        <v>15600</v>
      </c>
      <c r="J11787" s="238">
        <v>20000000</v>
      </c>
      <c r="K11787" s="124">
        <v>312000000000</v>
      </c>
    </row>
    <row r="11788" spans="3:11" x14ac:dyDescent="0.25">
      <c r="C11788" s="201">
        <v>45824</v>
      </c>
      <c r="D11788" s="217" t="s">
        <v>312</v>
      </c>
      <c r="E11788" s="124">
        <v>15600</v>
      </c>
      <c r="F11788" s="124">
        <v>15600</v>
      </c>
      <c r="G11788" s="124">
        <v>15600</v>
      </c>
      <c r="H11788" s="217">
        <v>1</v>
      </c>
      <c r="I11788" s="124">
        <v>15600</v>
      </c>
      <c r="J11788" s="238">
        <v>20000000</v>
      </c>
      <c r="K11788" s="124">
        <v>312000000000</v>
      </c>
    </row>
    <row r="11789" spans="3:11" x14ac:dyDescent="0.25">
      <c r="C11789" s="201">
        <v>45824</v>
      </c>
      <c r="D11789" s="217" t="s">
        <v>312</v>
      </c>
      <c r="E11789" s="124">
        <v>15600</v>
      </c>
      <c r="F11789" s="124">
        <v>15600</v>
      </c>
      <c r="G11789" s="124">
        <v>15600</v>
      </c>
      <c r="H11789" s="217">
        <v>100</v>
      </c>
      <c r="I11789" s="124">
        <v>1560000</v>
      </c>
      <c r="J11789" s="238">
        <v>20000000</v>
      </c>
      <c r="K11789" s="124">
        <v>312000000000</v>
      </c>
    </row>
    <row r="11790" spans="3:11" x14ac:dyDescent="0.25">
      <c r="C11790" s="201">
        <v>45824</v>
      </c>
      <c r="D11790" s="217" t="s">
        <v>312</v>
      </c>
      <c r="E11790" s="124">
        <v>15600</v>
      </c>
      <c r="F11790" s="124">
        <v>15600</v>
      </c>
      <c r="G11790" s="124">
        <v>15600</v>
      </c>
      <c r="H11790" s="217">
        <v>1</v>
      </c>
      <c r="I11790" s="124">
        <v>15600</v>
      </c>
      <c r="J11790" s="238">
        <v>20000000</v>
      </c>
      <c r="K11790" s="124">
        <v>312000000000</v>
      </c>
    </row>
    <row r="11791" spans="3:11" x14ac:dyDescent="0.25">
      <c r="C11791" s="201">
        <v>45824</v>
      </c>
      <c r="D11791" s="217" t="s">
        <v>312</v>
      </c>
      <c r="E11791" s="124">
        <v>15600</v>
      </c>
      <c r="F11791" s="124">
        <v>15600</v>
      </c>
      <c r="G11791" s="124">
        <v>15600</v>
      </c>
      <c r="H11791" s="217">
        <v>15</v>
      </c>
      <c r="I11791" s="124">
        <v>234000</v>
      </c>
      <c r="J11791" s="238">
        <v>20000000</v>
      </c>
      <c r="K11791" s="124">
        <v>312000000000</v>
      </c>
    </row>
    <row r="11792" spans="3:11" x14ac:dyDescent="0.25">
      <c r="C11792" s="201">
        <v>45824</v>
      </c>
      <c r="D11792" s="217" t="s">
        <v>312</v>
      </c>
      <c r="E11792" s="124">
        <v>15600</v>
      </c>
      <c r="F11792" s="124">
        <v>15600</v>
      </c>
      <c r="G11792" s="124">
        <v>15600</v>
      </c>
      <c r="H11792" s="217">
        <v>2</v>
      </c>
      <c r="I11792" s="124">
        <v>31200</v>
      </c>
      <c r="J11792" s="238">
        <v>20000000</v>
      </c>
      <c r="K11792" s="124">
        <v>312000000000</v>
      </c>
    </row>
    <row r="11793" spans="3:11" x14ac:dyDescent="0.25">
      <c r="C11793" s="201">
        <v>45824</v>
      </c>
      <c r="D11793" s="217" t="s">
        <v>312</v>
      </c>
      <c r="E11793" s="124">
        <v>15600</v>
      </c>
      <c r="F11793" s="124">
        <v>15600</v>
      </c>
      <c r="G11793" s="124">
        <v>15600</v>
      </c>
      <c r="H11793" s="217">
        <v>2</v>
      </c>
      <c r="I11793" s="124">
        <v>31200</v>
      </c>
      <c r="J11793" s="238">
        <v>20000000</v>
      </c>
      <c r="K11793" s="124">
        <v>312000000000</v>
      </c>
    </row>
    <row r="11794" spans="3:11" x14ac:dyDescent="0.25">
      <c r="C11794" s="201">
        <v>45824</v>
      </c>
      <c r="D11794" s="217" t="s">
        <v>312</v>
      </c>
      <c r="E11794" s="124">
        <v>15600</v>
      </c>
      <c r="F11794" s="124">
        <v>15600</v>
      </c>
      <c r="G11794" s="124">
        <v>15600</v>
      </c>
      <c r="H11794" s="217">
        <v>1</v>
      </c>
      <c r="I11794" s="124">
        <v>15600</v>
      </c>
      <c r="J11794" s="238">
        <v>20000000</v>
      </c>
      <c r="K11794" s="124">
        <v>312000000000</v>
      </c>
    </row>
    <row r="11795" spans="3:11" x14ac:dyDescent="0.25">
      <c r="C11795" s="201">
        <v>45824</v>
      </c>
      <c r="D11795" s="217" t="s">
        <v>312</v>
      </c>
      <c r="E11795" s="124">
        <v>15600</v>
      </c>
      <c r="F11795" s="124">
        <v>15600</v>
      </c>
      <c r="G11795" s="124">
        <v>15600</v>
      </c>
      <c r="H11795" s="217">
        <v>1</v>
      </c>
      <c r="I11795" s="124">
        <v>15600</v>
      </c>
      <c r="J11795" s="238">
        <v>20000000</v>
      </c>
      <c r="K11795" s="124">
        <v>312000000000</v>
      </c>
    </row>
    <row r="11796" spans="3:11" x14ac:dyDescent="0.25">
      <c r="C11796" s="201">
        <v>45824</v>
      </c>
      <c r="D11796" s="217" t="s">
        <v>312</v>
      </c>
      <c r="E11796" s="124">
        <v>15600</v>
      </c>
      <c r="F11796" s="124">
        <v>15600</v>
      </c>
      <c r="G11796" s="124">
        <v>15600</v>
      </c>
      <c r="H11796" s="217">
        <v>1</v>
      </c>
      <c r="I11796" s="124">
        <v>15600</v>
      </c>
      <c r="J11796" s="238">
        <v>20000000</v>
      </c>
      <c r="K11796" s="124">
        <v>312000000000</v>
      </c>
    </row>
    <row r="11797" spans="3:11" x14ac:dyDescent="0.25">
      <c r="C11797" s="201">
        <v>45824</v>
      </c>
      <c r="D11797" s="217" t="s">
        <v>312</v>
      </c>
      <c r="E11797" s="124">
        <v>15600</v>
      </c>
      <c r="F11797" s="124">
        <v>15600</v>
      </c>
      <c r="G11797" s="124">
        <v>15600</v>
      </c>
      <c r="H11797" s="217">
        <v>5</v>
      </c>
      <c r="I11797" s="124">
        <v>78000</v>
      </c>
      <c r="J11797" s="238">
        <v>20000000</v>
      </c>
      <c r="K11797" s="124">
        <v>312000000000</v>
      </c>
    </row>
    <row r="11798" spans="3:11" x14ac:dyDescent="0.25">
      <c r="C11798" s="201">
        <v>45824</v>
      </c>
      <c r="D11798" s="217" t="s">
        <v>312</v>
      </c>
      <c r="E11798" s="124">
        <v>15600</v>
      </c>
      <c r="F11798" s="124">
        <v>15600</v>
      </c>
      <c r="G11798" s="124">
        <v>15600</v>
      </c>
      <c r="H11798" s="217">
        <v>3</v>
      </c>
      <c r="I11798" s="124">
        <v>46800</v>
      </c>
      <c r="J11798" s="238">
        <v>20000000</v>
      </c>
      <c r="K11798" s="124">
        <v>312000000000</v>
      </c>
    </row>
    <row r="11799" spans="3:11" x14ac:dyDescent="0.25">
      <c r="C11799" s="201">
        <v>45824</v>
      </c>
      <c r="D11799" s="217" t="s">
        <v>312</v>
      </c>
      <c r="E11799" s="124">
        <v>15600</v>
      </c>
      <c r="F11799" s="124">
        <v>15600</v>
      </c>
      <c r="G11799" s="124">
        <v>15600</v>
      </c>
      <c r="H11799" s="217">
        <v>10</v>
      </c>
      <c r="I11799" s="124">
        <v>156000</v>
      </c>
      <c r="J11799" s="238">
        <v>20000000</v>
      </c>
      <c r="K11799" s="124">
        <v>312000000000</v>
      </c>
    </row>
    <row r="11800" spans="3:11" x14ac:dyDescent="0.25">
      <c r="C11800" s="201">
        <v>45824</v>
      </c>
      <c r="D11800" s="217" t="s">
        <v>1155</v>
      </c>
      <c r="E11800" s="124">
        <v>21990</v>
      </c>
      <c r="F11800" s="124">
        <v>21990</v>
      </c>
      <c r="G11800" s="124">
        <v>21990</v>
      </c>
      <c r="H11800" s="217">
        <v>1</v>
      </c>
      <c r="I11800" s="124">
        <v>21990</v>
      </c>
      <c r="J11800" s="238">
        <v>2400000</v>
      </c>
      <c r="K11800" s="124">
        <v>52776000000</v>
      </c>
    </row>
    <row r="11801" spans="3:11" x14ac:dyDescent="0.25">
      <c r="C11801" s="201">
        <v>45824</v>
      </c>
      <c r="D11801" s="217" t="s">
        <v>1155</v>
      </c>
      <c r="E11801" s="124">
        <v>21990</v>
      </c>
      <c r="F11801" s="124">
        <v>21990</v>
      </c>
      <c r="G11801" s="124">
        <v>21990</v>
      </c>
      <c r="H11801" s="217">
        <v>20</v>
      </c>
      <c r="I11801" s="124">
        <v>439800</v>
      </c>
      <c r="J11801" s="238">
        <v>2400000</v>
      </c>
      <c r="K11801" s="124">
        <v>52776000000</v>
      </c>
    </row>
    <row r="11802" spans="3:11" x14ac:dyDescent="0.25">
      <c r="C11802" s="201">
        <v>45824</v>
      </c>
      <c r="D11802" s="217" t="s">
        <v>312</v>
      </c>
      <c r="E11802" s="124">
        <v>15600</v>
      </c>
      <c r="F11802" s="124">
        <v>15600</v>
      </c>
      <c r="G11802" s="124">
        <v>15600</v>
      </c>
      <c r="H11802" s="217">
        <v>4</v>
      </c>
      <c r="I11802" s="124">
        <v>62400</v>
      </c>
      <c r="J11802" s="238">
        <v>20000000</v>
      </c>
      <c r="K11802" s="124">
        <v>312000000000</v>
      </c>
    </row>
    <row r="11803" spans="3:11" x14ac:dyDescent="0.25">
      <c r="C11803" s="201">
        <v>45824</v>
      </c>
      <c r="D11803" s="217" t="s">
        <v>1155</v>
      </c>
      <c r="E11803" s="124">
        <v>21990</v>
      </c>
      <c r="F11803" s="124">
        <v>21990</v>
      </c>
      <c r="G11803" s="124">
        <v>21990</v>
      </c>
      <c r="H11803" s="217">
        <v>2</v>
      </c>
      <c r="I11803" s="124">
        <v>43980</v>
      </c>
      <c r="J11803" s="238">
        <v>2400000</v>
      </c>
      <c r="K11803" s="124">
        <v>52776000000</v>
      </c>
    </row>
    <row r="11804" spans="3:11" x14ac:dyDescent="0.25">
      <c r="C11804" s="201">
        <v>45824</v>
      </c>
      <c r="D11804" s="217" t="s">
        <v>312</v>
      </c>
      <c r="E11804" s="124">
        <v>15600</v>
      </c>
      <c r="F11804" s="124">
        <v>15600</v>
      </c>
      <c r="G11804" s="124">
        <v>15600</v>
      </c>
      <c r="H11804" s="217">
        <v>2</v>
      </c>
      <c r="I11804" s="124">
        <v>31200</v>
      </c>
      <c r="J11804" s="238">
        <v>20000000</v>
      </c>
      <c r="K11804" s="124">
        <v>312000000000</v>
      </c>
    </row>
    <row r="11805" spans="3:11" x14ac:dyDescent="0.25">
      <c r="C11805" s="201">
        <v>45824</v>
      </c>
      <c r="D11805" s="217" t="s">
        <v>312</v>
      </c>
      <c r="E11805" s="124">
        <v>15600</v>
      </c>
      <c r="F11805" s="124">
        <v>15600</v>
      </c>
      <c r="G11805" s="124">
        <v>15600</v>
      </c>
      <c r="H11805" s="217">
        <v>1</v>
      </c>
      <c r="I11805" s="124">
        <v>15600</v>
      </c>
      <c r="J11805" s="238">
        <v>20000000</v>
      </c>
      <c r="K11805" s="124">
        <v>312000000000</v>
      </c>
    </row>
    <row r="11806" spans="3:11" x14ac:dyDescent="0.25">
      <c r="C11806" s="201">
        <v>45824</v>
      </c>
      <c r="D11806" s="217" t="s">
        <v>310</v>
      </c>
      <c r="E11806" s="124">
        <v>80000</v>
      </c>
      <c r="F11806" s="124">
        <v>80000</v>
      </c>
      <c r="G11806" s="124">
        <v>80000</v>
      </c>
      <c r="H11806" s="217">
        <v>3</v>
      </c>
      <c r="I11806" s="124">
        <v>240000</v>
      </c>
      <c r="J11806" s="238">
        <v>19450000</v>
      </c>
      <c r="K11806" s="124">
        <v>1556000000000</v>
      </c>
    </row>
    <row r="11807" spans="3:11" x14ac:dyDescent="0.25">
      <c r="C11807" s="201">
        <v>45824</v>
      </c>
      <c r="D11807" s="217" t="s">
        <v>312</v>
      </c>
      <c r="E11807" s="124">
        <v>15600</v>
      </c>
      <c r="F11807" s="124">
        <v>15600</v>
      </c>
      <c r="G11807" s="124">
        <v>15600</v>
      </c>
      <c r="H11807" s="217">
        <v>60</v>
      </c>
      <c r="I11807" s="124">
        <v>936000</v>
      </c>
      <c r="J11807" s="238">
        <v>20000000</v>
      </c>
      <c r="K11807" s="124">
        <v>312000000000</v>
      </c>
    </row>
    <row r="11808" spans="3:11" x14ac:dyDescent="0.25">
      <c r="C11808" s="201">
        <v>45824</v>
      </c>
      <c r="D11808" s="217" t="s">
        <v>312</v>
      </c>
      <c r="E11808" s="124">
        <v>15600</v>
      </c>
      <c r="F11808" s="124">
        <v>15600</v>
      </c>
      <c r="G11808" s="124">
        <v>15600</v>
      </c>
      <c r="H11808" s="217">
        <v>1</v>
      </c>
      <c r="I11808" s="124">
        <v>15600</v>
      </c>
      <c r="J11808" s="238">
        <v>20000000</v>
      </c>
      <c r="K11808" s="124">
        <v>312000000000</v>
      </c>
    </row>
    <row r="11809" spans="3:11" x14ac:dyDescent="0.25">
      <c r="C11809" s="201">
        <v>45824</v>
      </c>
      <c r="D11809" s="217" t="s">
        <v>1155</v>
      </c>
      <c r="E11809" s="124">
        <v>21990</v>
      </c>
      <c r="F11809" s="124">
        <v>21990</v>
      </c>
      <c r="G11809" s="124">
        <v>21990</v>
      </c>
      <c r="H11809" s="217">
        <v>45</v>
      </c>
      <c r="I11809" s="124">
        <v>989550</v>
      </c>
      <c r="J11809" s="238">
        <v>2400000</v>
      </c>
      <c r="K11809" s="124">
        <v>52776000000</v>
      </c>
    </row>
    <row r="11810" spans="3:11" x14ac:dyDescent="0.25">
      <c r="C11810" s="201">
        <v>45824</v>
      </c>
      <c r="D11810" s="217" t="s">
        <v>310</v>
      </c>
      <c r="E11810" s="124">
        <v>79800</v>
      </c>
      <c r="F11810" s="124">
        <v>80000</v>
      </c>
      <c r="G11810" s="124">
        <v>80000</v>
      </c>
      <c r="H11810" s="217">
        <v>1</v>
      </c>
      <c r="I11810" s="124">
        <v>79800</v>
      </c>
      <c r="J11810" s="238">
        <v>19450000</v>
      </c>
      <c r="K11810" s="124">
        <v>1556000000000</v>
      </c>
    </row>
    <row r="11811" spans="3:11" x14ac:dyDescent="0.25">
      <c r="C11811" s="201">
        <v>45824</v>
      </c>
      <c r="D11811" s="217" t="s">
        <v>310</v>
      </c>
      <c r="E11811" s="124">
        <v>80000</v>
      </c>
      <c r="F11811" s="124">
        <v>80000</v>
      </c>
      <c r="G11811" s="124">
        <v>80000</v>
      </c>
      <c r="H11811" s="217">
        <v>2</v>
      </c>
      <c r="I11811" s="124">
        <v>160000</v>
      </c>
      <c r="J11811" s="238">
        <v>19450000</v>
      </c>
      <c r="K11811" s="124">
        <v>1556000000000</v>
      </c>
    </row>
    <row r="11812" spans="3:11" x14ac:dyDescent="0.25">
      <c r="C11812" s="201">
        <v>45824</v>
      </c>
      <c r="D11812" s="217" t="s">
        <v>310</v>
      </c>
      <c r="E11812" s="124">
        <v>80000</v>
      </c>
      <c r="F11812" s="124">
        <v>80000</v>
      </c>
      <c r="G11812" s="124">
        <v>80000</v>
      </c>
      <c r="H11812" s="217">
        <v>37</v>
      </c>
      <c r="I11812" s="124">
        <v>2960000</v>
      </c>
      <c r="J11812" s="238">
        <v>19450000</v>
      </c>
      <c r="K11812" s="124">
        <v>1556000000000</v>
      </c>
    </row>
    <row r="11813" spans="3:11" x14ac:dyDescent="0.25">
      <c r="C11813" s="201">
        <v>45824</v>
      </c>
      <c r="D11813" s="217" t="s">
        <v>312</v>
      </c>
      <c r="E11813" s="124">
        <v>15600</v>
      </c>
      <c r="F11813" s="124">
        <v>15600</v>
      </c>
      <c r="G11813" s="124">
        <v>15600</v>
      </c>
      <c r="H11813" s="217">
        <v>3</v>
      </c>
      <c r="I11813" s="124">
        <v>46800</v>
      </c>
      <c r="J11813" s="238">
        <v>20000000</v>
      </c>
      <c r="K11813" s="124">
        <v>312000000000</v>
      </c>
    </row>
    <row r="11814" spans="3:11" x14ac:dyDescent="0.25">
      <c r="C11814" s="201">
        <v>45824</v>
      </c>
      <c r="D11814" s="217" t="s">
        <v>1154</v>
      </c>
      <c r="E11814" s="124">
        <v>23100</v>
      </c>
      <c r="F11814" s="124">
        <v>23100</v>
      </c>
      <c r="G11814" s="124">
        <v>21500</v>
      </c>
      <c r="H11814" s="217">
        <v>1</v>
      </c>
      <c r="I11814" s="124">
        <v>23100</v>
      </c>
      <c r="J11814" s="238">
        <v>600000</v>
      </c>
      <c r="K11814" s="124">
        <v>12900000000</v>
      </c>
    </row>
    <row r="11815" spans="3:11" x14ac:dyDescent="0.25">
      <c r="C11815" s="201">
        <v>45824</v>
      </c>
      <c r="D11815" s="217" t="s">
        <v>312</v>
      </c>
      <c r="E11815" s="124">
        <v>15600</v>
      </c>
      <c r="F11815" s="124">
        <v>15600</v>
      </c>
      <c r="G11815" s="124">
        <v>15600</v>
      </c>
      <c r="H11815" s="217">
        <v>35</v>
      </c>
      <c r="I11815" s="124">
        <v>546000</v>
      </c>
      <c r="J11815" s="238">
        <v>20000000</v>
      </c>
      <c r="K11815" s="124">
        <v>312000000000</v>
      </c>
    </row>
    <row r="11816" spans="3:11" x14ac:dyDescent="0.25">
      <c r="C11816" s="201">
        <v>45824</v>
      </c>
      <c r="D11816" s="217" t="s">
        <v>1155</v>
      </c>
      <c r="E11816" s="124">
        <v>21990</v>
      </c>
      <c r="F11816" s="124">
        <v>21990</v>
      </c>
      <c r="G11816" s="124">
        <v>21990</v>
      </c>
      <c r="H11816" s="217">
        <v>10</v>
      </c>
      <c r="I11816" s="124">
        <v>219900</v>
      </c>
      <c r="J11816" s="238">
        <v>2400000</v>
      </c>
      <c r="K11816" s="124">
        <v>52776000000</v>
      </c>
    </row>
    <row r="11817" spans="3:11" x14ac:dyDescent="0.25">
      <c r="C11817" s="201">
        <v>45824</v>
      </c>
      <c r="D11817" s="217" t="s">
        <v>1154</v>
      </c>
      <c r="E11817" s="124">
        <v>23100</v>
      </c>
      <c r="F11817" s="124">
        <v>23100</v>
      </c>
      <c r="G11817" s="124">
        <v>21500</v>
      </c>
      <c r="H11817" s="217">
        <v>10</v>
      </c>
      <c r="I11817" s="124">
        <v>231000</v>
      </c>
      <c r="J11817" s="238">
        <v>600000</v>
      </c>
      <c r="K11817" s="124">
        <v>12900000000</v>
      </c>
    </row>
    <row r="11818" spans="3:11" x14ac:dyDescent="0.25">
      <c r="C11818" s="201">
        <v>45824</v>
      </c>
      <c r="D11818" s="217" t="s">
        <v>310</v>
      </c>
      <c r="E11818" s="124">
        <v>80000</v>
      </c>
      <c r="F11818" s="124">
        <v>80000</v>
      </c>
      <c r="G11818" s="124">
        <v>80000</v>
      </c>
      <c r="H11818" s="217">
        <v>8</v>
      </c>
      <c r="I11818" s="124">
        <v>640000</v>
      </c>
      <c r="J11818" s="238">
        <v>19450000</v>
      </c>
      <c r="K11818" s="124">
        <v>1556000000000</v>
      </c>
    </row>
    <row r="11819" spans="3:11" x14ac:dyDescent="0.25">
      <c r="C11819" s="201">
        <v>45824</v>
      </c>
      <c r="D11819" s="217" t="s">
        <v>310</v>
      </c>
      <c r="E11819" s="124">
        <v>80000</v>
      </c>
      <c r="F11819" s="124">
        <v>80000</v>
      </c>
      <c r="G11819" s="124">
        <v>80000</v>
      </c>
      <c r="H11819" s="217">
        <v>1</v>
      </c>
      <c r="I11819" s="124">
        <v>80000</v>
      </c>
      <c r="J11819" s="238">
        <v>19450000</v>
      </c>
      <c r="K11819" s="124">
        <v>1556000000000</v>
      </c>
    </row>
    <row r="11820" spans="3:11" x14ac:dyDescent="0.25">
      <c r="C11820" s="201">
        <v>45824</v>
      </c>
      <c r="D11820" s="217" t="s">
        <v>312</v>
      </c>
      <c r="E11820" s="124">
        <v>15600</v>
      </c>
      <c r="F11820" s="124">
        <v>15600</v>
      </c>
      <c r="G11820" s="124">
        <v>15600</v>
      </c>
      <c r="H11820" s="217">
        <v>5</v>
      </c>
      <c r="I11820" s="124">
        <v>78000</v>
      </c>
      <c r="J11820" s="238">
        <v>20000000</v>
      </c>
      <c r="K11820" s="124">
        <v>312000000000</v>
      </c>
    </row>
    <row r="11821" spans="3:11" x14ac:dyDescent="0.25">
      <c r="C11821" s="201">
        <v>45824</v>
      </c>
      <c r="D11821" s="217" t="s">
        <v>312</v>
      </c>
      <c r="E11821" s="124">
        <v>15600</v>
      </c>
      <c r="F11821" s="124">
        <v>15600</v>
      </c>
      <c r="G11821" s="124">
        <v>15600</v>
      </c>
      <c r="H11821" s="217">
        <v>2</v>
      </c>
      <c r="I11821" s="124">
        <v>31200</v>
      </c>
      <c r="J11821" s="238">
        <v>20000000</v>
      </c>
      <c r="K11821" s="124">
        <v>312000000000</v>
      </c>
    </row>
    <row r="11822" spans="3:11" x14ac:dyDescent="0.25">
      <c r="C11822" s="201">
        <v>45824</v>
      </c>
      <c r="D11822" s="217" t="s">
        <v>312</v>
      </c>
      <c r="E11822" s="124">
        <v>15600</v>
      </c>
      <c r="F11822" s="124">
        <v>15600</v>
      </c>
      <c r="G11822" s="124">
        <v>15600</v>
      </c>
      <c r="H11822" s="217">
        <v>1</v>
      </c>
      <c r="I11822" s="124">
        <v>15600</v>
      </c>
      <c r="J11822" s="238">
        <v>20000000</v>
      </c>
      <c r="K11822" s="124">
        <v>312000000000</v>
      </c>
    </row>
    <row r="11823" spans="3:11" x14ac:dyDescent="0.25">
      <c r="C11823" s="201">
        <v>45824</v>
      </c>
      <c r="D11823" s="217" t="s">
        <v>1154</v>
      </c>
      <c r="E11823" s="124">
        <v>22000</v>
      </c>
      <c r="F11823" s="124">
        <v>23100</v>
      </c>
      <c r="G11823" s="124">
        <v>21500</v>
      </c>
      <c r="H11823" s="217">
        <v>33</v>
      </c>
      <c r="I11823" s="124">
        <v>726000</v>
      </c>
      <c r="J11823" s="238">
        <v>600000</v>
      </c>
      <c r="K11823" s="124">
        <v>12900000000</v>
      </c>
    </row>
    <row r="11824" spans="3:11" x14ac:dyDescent="0.25">
      <c r="C11824" s="201">
        <v>45824</v>
      </c>
      <c r="D11824" s="217" t="s">
        <v>1154</v>
      </c>
      <c r="E11824" s="124">
        <v>22000</v>
      </c>
      <c r="F11824" s="124">
        <v>23100</v>
      </c>
      <c r="G11824" s="124">
        <v>21500</v>
      </c>
      <c r="H11824" s="217">
        <v>47</v>
      </c>
      <c r="I11824" s="124">
        <v>1034000</v>
      </c>
      <c r="J11824" s="238">
        <v>600000</v>
      </c>
      <c r="K11824" s="124">
        <v>12900000000</v>
      </c>
    </row>
    <row r="11825" spans="3:11" x14ac:dyDescent="0.25">
      <c r="C11825" s="201">
        <v>45824</v>
      </c>
      <c r="D11825" s="217" t="s">
        <v>1154</v>
      </c>
      <c r="E11825" s="124">
        <v>22000</v>
      </c>
      <c r="F11825" s="124">
        <v>23100</v>
      </c>
      <c r="G11825" s="124">
        <v>21500</v>
      </c>
      <c r="H11825" s="217">
        <v>1</v>
      </c>
      <c r="I11825" s="124">
        <v>22000</v>
      </c>
      <c r="J11825" s="238">
        <v>600000</v>
      </c>
      <c r="K11825" s="124">
        <v>12900000000</v>
      </c>
    </row>
    <row r="11826" spans="3:11" x14ac:dyDescent="0.25">
      <c r="C11826" s="201">
        <v>45824</v>
      </c>
      <c r="D11826" s="217" t="s">
        <v>1154</v>
      </c>
      <c r="E11826" s="124">
        <v>22000</v>
      </c>
      <c r="F11826" s="124">
        <v>23100</v>
      </c>
      <c r="G11826" s="124">
        <v>21500</v>
      </c>
      <c r="H11826" s="217">
        <v>13</v>
      </c>
      <c r="I11826" s="124">
        <v>286000</v>
      </c>
      <c r="J11826" s="238">
        <v>600000</v>
      </c>
      <c r="K11826" s="124">
        <v>12900000000</v>
      </c>
    </row>
    <row r="11827" spans="3:11" x14ac:dyDescent="0.25">
      <c r="C11827" s="201">
        <v>45824</v>
      </c>
      <c r="D11827" s="217" t="s">
        <v>312</v>
      </c>
      <c r="E11827" s="124">
        <v>15600</v>
      </c>
      <c r="F11827" s="124">
        <v>15600</v>
      </c>
      <c r="G11827" s="124">
        <v>15600</v>
      </c>
      <c r="H11827" s="217">
        <v>1</v>
      </c>
      <c r="I11827" s="124">
        <v>15600</v>
      </c>
      <c r="J11827" s="238">
        <v>20000000</v>
      </c>
      <c r="K11827" s="124">
        <v>312000000000</v>
      </c>
    </row>
    <row r="11828" spans="3:11" x14ac:dyDescent="0.25">
      <c r="C11828" s="201">
        <v>45824</v>
      </c>
      <c r="D11828" s="217" t="s">
        <v>1154</v>
      </c>
      <c r="E11828" s="124">
        <v>22000</v>
      </c>
      <c r="F11828" s="124">
        <v>23100</v>
      </c>
      <c r="G11828" s="124">
        <v>21500</v>
      </c>
      <c r="H11828" s="217">
        <v>5</v>
      </c>
      <c r="I11828" s="124">
        <v>110000</v>
      </c>
      <c r="J11828" s="238">
        <v>600000</v>
      </c>
      <c r="K11828" s="124">
        <v>12900000000</v>
      </c>
    </row>
    <row r="11829" spans="3:11" x14ac:dyDescent="0.25">
      <c r="C11829" s="201">
        <v>45824</v>
      </c>
      <c r="D11829" s="217" t="s">
        <v>1154</v>
      </c>
      <c r="E11829" s="124">
        <v>22000</v>
      </c>
      <c r="F11829" s="124">
        <v>23100</v>
      </c>
      <c r="G11829" s="124">
        <v>21500</v>
      </c>
      <c r="H11829" s="217">
        <v>10</v>
      </c>
      <c r="I11829" s="124">
        <v>220000</v>
      </c>
      <c r="J11829" s="238">
        <v>600000</v>
      </c>
      <c r="K11829" s="124">
        <v>12900000000</v>
      </c>
    </row>
    <row r="11830" spans="3:11" x14ac:dyDescent="0.25">
      <c r="C11830" s="201">
        <v>45824</v>
      </c>
      <c r="D11830" s="217" t="s">
        <v>312</v>
      </c>
      <c r="E11830" s="124">
        <v>15600</v>
      </c>
      <c r="F11830" s="124">
        <v>15600</v>
      </c>
      <c r="G11830" s="124">
        <v>15600</v>
      </c>
      <c r="H11830" s="217">
        <v>1</v>
      </c>
      <c r="I11830" s="124">
        <v>15600</v>
      </c>
      <c r="J11830" s="238">
        <v>20000000</v>
      </c>
      <c r="K11830" s="124">
        <v>312000000000</v>
      </c>
    </row>
    <row r="11831" spans="3:11" x14ac:dyDescent="0.25">
      <c r="C11831" s="201">
        <v>45824</v>
      </c>
      <c r="D11831" s="217" t="s">
        <v>1154</v>
      </c>
      <c r="E11831" s="124">
        <v>21500</v>
      </c>
      <c r="F11831" s="124">
        <v>23100</v>
      </c>
      <c r="G11831" s="124">
        <v>21500</v>
      </c>
      <c r="H11831" s="217">
        <v>3</v>
      </c>
      <c r="I11831" s="124">
        <v>64500</v>
      </c>
      <c r="J11831" s="238">
        <v>600000</v>
      </c>
      <c r="K11831" s="124">
        <v>12900000000</v>
      </c>
    </row>
    <row r="11832" spans="3:11" x14ac:dyDescent="0.25">
      <c r="C11832" s="201">
        <v>45825</v>
      </c>
      <c r="D11832" s="217" t="s">
        <v>310</v>
      </c>
      <c r="E11832" s="124">
        <v>80000</v>
      </c>
      <c r="F11832" s="124">
        <v>80000</v>
      </c>
      <c r="G11832" s="124">
        <v>80000</v>
      </c>
      <c r="H11832" s="217">
        <v>1</v>
      </c>
      <c r="I11832" s="124">
        <v>80000</v>
      </c>
      <c r="J11832" s="238">
        <v>19450000</v>
      </c>
      <c r="K11832" s="124">
        <v>1556000000000</v>
      </c>
    </row>
    <row r="11833" spans="3:11" x14ac:dyDescent="0.25">
      <c r="C11833" s="201">
        <v>45825</v>
      </c>
      <c r="D11833" s="217" t="s">
        <v>310</v>
      </c>
      <c r="E11833" s="124">
        <v>80000</v>
      </c>
      <c r="F11833" s="124">
        <v>80000</v>
      </c>
      <c r="G11833" s="124">
        <v>80000</v>
      </c>
      <c r="H11833" s="217">
        <v>2</v>
      </c>
      <c r="I11833" s="124">
        <v>160000</v>
      </c>
      <c r="J11833" s="238">
        <v>19450000</v>
      </c>
      <c r="K11833" s="124">
        <v>1556000000000</v>
      </c>
    </row>
    <row r="11834" spans="3:11" x14ac:dyDescent="0.25">
      <c r="C11834" s="201">
        <v>45825</v>
      </c>
      <c r="D11834" s="217" t="s">
        <v>1154</v>
      </c>
      <c r="E11834" s="124">
        <v>23100</v>
      </c>
      <c r="F11834" s="124">
        <v>21500</v>
      </c>
      <c r="G11834" s="124">
        <v>23100</v>
      </c>
      <c r="H11834" s="217">
        <v>4</v>
      </c>
      <c r="I11834" s="124">
        <v>92400</v>
      </c>
      <c r="J11834" s="238">
        <v>600000</v>
      </c>
      <c r="K11834" s="124">
        <v>13860000000</v>
      </c>
    </row>
    <row r="11835" spans="3:11" x14ac:dyDescent="0.25">
      <c r="C11835" s="201">
        <v>45825</v>
      </c>
      <c r="D11835" s="217" t="s">
        <v>1154</v>
      </c>
      <c r="E11835" s="124">
        <v>23100</v>
      </c>
      <c r="F11835" s="124">
        <v>21500</v>
      </c>
      <c r="G11835" s="124">
        <v>23100</v>
      </c>
      <c r="H11835" s="217">
        <v>14</v>
      </c>
      <c r="I11835" s="124">
        <v>323400</v>
      </c>
      <c r="J11835" s="238">
        <v>600000</v>
      </c>
      <c r="K11835" s="124">
        <v>13860000000</v>
      </c>
    </row>
    <row r="11836" spans="3:11" x14ac:dyDescent="0.25">
      <c r="C11836" s="201">
        <v>45825</v>
      </c>
      <c r="D11836" s="217" t="s">
        <v>1154</v>
      </c>
      <c r="E11836" s="124">
        <v>23100</v>
      </c>
      <c r="F11836" s="124">
        <v>21500</v>
      </c>
      <c r="G11836" s="124">
        <v>23100</v>
      </c>
      <c r="H11836" s="217">
        <v>2</v>
      </c>
      <c r="I11836" s="124">
        <v>46200</v>
      </c>
      <c r="J11836" s="238">
        <v>600000</v>
      </c>
      <c r="K11836" s="124">
        <v>13860000000</v>
      </c>
    </row>
    <row r="11837" spans="3:11" x14ac:dyDescent="0.25">
      <c r="C11837" s="201">
        <v>45825</v>
      </c>
      <c r="D11837" s="217" t="s">
        <v>1154</v>
      </c>
      <c r="E11837" s="124">
        <v>23100</v>
      </c>
      <c r="F11837" s="124">
        <v>21500</v>
      </c>
      <c r="G11837" s="124">
        <v>23100</v>
      </c>
      <c r="H11837" s="217">
        <v>1</v>
      </c>
      <c r="I11837" s="124">
        <v>23100</v>
      </c>
      <c r="J11837" s="238">
        <v>600000</v>
      </c>
      <c r="K11837" s="124">
        <v>13860000000</v>
      </c>
    </row>
    <row r="11838" spans="3:11" x14ac:dyDescent="0.25">
      <c r="C11838" s="201">
        <v>45825</v>
      </c>
      <c r="D11838" s="217" t="s">
        <v>1154</v>
      </c>
      <c r="E11838" s="124">
        <v>23100</v>
      </c>
      <c r="F11838" s="124">
        <v>21500</v>
      </c>
      <c r="G11838" s="124">
        <v>23100</v>
      </c>
      <c r="H11838" s="217">
        <v>2</v>
      </c>
      <c r="I11838" s="124">
        <v>46200</v>
      </c>
      <c r="J11838" s="238">
        <v>600000</v>
      </c>
      <c r="K11838" s="124">
        <v>13860000000</v>
      </c>
    </row>
    <row r="11839" spans="3:11" x14ac:dyDescent="0.25">
      <c r="C11839" s="201">
        <v>45825</v>
      </c>
      <c r="D11839" s="217" t="s">
        <v>312</v>
      </c>
      <c r="E11839" s="124">
        <v>15600</v>
      </c>
      <c r="F11839" s="124">
        <v>15600</v>
      </c>
      <c r="G11839" s="124">
        <v>15600</v>
      </c>
      <c r="H11839" s="217">
        <v>2</v>
      </c>
      <c r="I11839" s="124">
        <v>31200</v>
      </c>
      <c r="J11839" s="238">
        <v>20000000</v>
      </c>
      <c r="K11839" s="124">
        <v>312000000000</v>
      </c>
    </row>
    <row r="11840" spans="3:11" x14ac:dyDescent="0.25">
      <c r="C11840" s="201">
        <v>45825</v>
      </c>
      <c r="D11840" s="217" t="s">
        <v>312</v>
      </c>
      <c r="E11840" s="124">
        <v>15600</v>
      </c>
      <c r="F11840" s="124">
        <v>15600</v>
      </c>
      <c r="G11840" s="124">
        <v>15600</v>
      </c>
      <c r="H11840" s="217">
        <v>6</v>
      </c>
      <c r="I11840" s="124">
        <v>93600</v>
      </c>
      <c r="J11840" s="238">
        <v>20000000</v>
      </c>
      <c r="K11840" s="124">
        <v>312000000000</v>
      </c>
    </row>
    <row r="11841" spans="3:11" x14ac:dyDescent="0.25">
      <c r="C11841" s="201">
        <v>45825</v>
      </c>
      <c r="D11841" s="217" t="s">
        <v>312</v>
      </c>
      <c r="E11841" s="124">
        <v>15600</v>
      </c>
      <c r="F11841" s="124">
        <v>15600</v>
      </c>
      <c r="G11841" s="124">
        <v>15600</v>
      </c>
      <c r="H11841" s="217">
        <v>12</v>
      </c>
      <c r="I11841" s="124">
        <v>187200</v>
      </c>
      <c r="J11841" s="238">
        <v>20000000</v>
      </c>
      <c r="K11841" s="124">
        <v>312000000000</v>
      </c>
    </row>
    <row r="11842" spans="3:11" x14ac:dyDescent="0.25">
      <c r="C11842" s="201">
        <v>45825</v>
      </c>
      <c r="D11842" s="217" t="s">
        <v>312</v>
      </c>
      <c r="E11842" s="124">
        <v>15600</v>
      </c>
      <c r="F11842" s="124">
        <v>15600</v>
      </c>
      <c r="G11842" s="124">
        <v>15600</v>
      </c>
      <c r="H11842" s="217">
        <v>1</v>
      </c>
      <c r="I11842" s="124">
        <v>15600</v>
      </c>
      <c r="J11842" s="238">
        <v>20000000</v>
      </c>
      <c r="K11842" s="124">
        <v>312000000000</v>
      </c>
    </row>
    <row r="11843" spans="3:11" x14ac:dyDescent="0.25">
      <c r="C11843" s="201">
        <v>45825</v>
      </c>
      <c r="D11843" s="217" t="s">
        <v>312</v>
      </c>
      <c r="E11843" s="124">
        <v>15600</v>
      </c>
      <c r="F11843" s="124">
        <v>15600</v>
      </c>
      <c r="G11843" s="124">
        <v>15600</v>
      </c>
      <c r="H11843" s="217">
        <v>1</v>
      </c>
      <c r="I11843" s="124">
        <v>15600</v>
      </c>
      <c r="J11843" s="238">
        <v>20000000</v>
      </c>
      <c r="K11843" s="124">
        <v>312000000000</v>
      </c>
    </row>
    <row r="11844" spans="3:11" x14ac:dyDescent="0.25">
      <c r="C11844" s="201">
        <v>45825</v>
      </c>
      <c r="D11844" s="217" t="s">
        <v>312</v>
      </c>
      <c r="E11844" s="124">
        <v>15600</v>
      </c>
      <c r="F11844" s="124">
        <v>15600</v>
      </c>
      <c r="G11844" s="124">
        <v>15600</v>
      </c>
      <c r="H11844" s="217">
        <v>1</v>
      </c>
      <c r="I11844" s="124">
        <v>15600</v>
      </c>
      <c r="J11844" s="238">
        <v>20000000</v>
      </c>
      <c r="K11844" s="124">
        <v>312000000000</v>
      </c>
    </row>
    <row r="11845" spans="3:11" x14ac:dyDescent="0.25">
      <c r="C11845" s="201">
        <v>45825</v>
      </c>
      <c r="D11845" s="217" t="s">
        <v>312</v>
      </c>
      <c r="E11845" s="124">
        <v>15600</v>
      </c>
      <c r="F11845" s="124">
        <v>15600</v>
      </c>
      <c r="G11845" s="124">
        <v>15600</v>
      </c>
      <c r="H11845" s="217">
        <v>1</v>
      </c>
      <c r="I11845" s="124">
        <v>15600</v>
      </c>
      <c r="J11845" s="238">
        <v>20000000</v>
      </c>
      <c r="K11845" s="124">
        <v>312000000000</v>
      </c>
    </row>
    <row r="11846" spans="3:11" x14ac:dyDescent="0.25">
      <c r="C11846" s="201">
        <v>45825</v>
      </c>
      <c r="D11846" s="217" t="s">
        <v>312</v>
      </c>
      <c r="E11846" s="124">
        <v>15600</v>
      </c>
      <c r="F11846" s="124">
        <v>15600</v>
      </c>
      <c r="G11846" s="124">
        <v>15600</v>
      </c>
      <c r="H11846" s="217">
        <v>62</v>
      </c>
      <c r="I11846" s="124">
        <v>967200</v>
      </c>
      <c r="J11846" s="238">
        <v>20000000</v>
      </c>
      <c r="K11846" s="124">
        <v>312000000000</v>
      </c>
    </row>
    <row r="11847" spans="3:11" x14ac:dyDescent="0.25">
      <c r="C11847" s="201">
        <v>45825</v>
      </c>
      <c r="D11847" s="217" t="s">
        <v>312</v>
      </c>
      <c r="E11847" s="124">
        <v>15600</v>
      </c>
      <c r="F11847" s="124">
        <v>15600</v>
      </c>
      <c r="G11847" s="124">
        <v>15600</v>
      </c>
      <c r="H11847" s="217">
        <v>38</v>
      </c>
      <c r="I11847" s="124">
        <v>592800</v>
      </c>
      <c r="J11847" s="238">
        <v>20000000</v>
      </c>
      <c r="K11847" s="124">
        <v>312000000000</v>
      </c>
    </row>
    <row r="11848" spans="3:11" x14ac:dyDescent="0.25">
      <c r="C11848" s="201">
        <v>45825</v>
      </c>
      <c r="D11848" s="217" t="s">
        <v>312</v>
      </c>
      <c r="E11848" s="124">
        <v>15600</v>
      </c>
      <c r="F11848" s="124">
        <v>15600</v>
      </c>
      <c r="G11848" s="124">
        <v>15600</v>
      </c>
      <c r="H11848" s="217">
        <v>1</v>
      </c>
      <c r="I11848" s="124">
        <v>15600</v>
      </c>
      <c r="J11848" s="238">
        <v>20000000</v>
      </c>
      <c r="K11848" s="124">
        <v>312000000000</v>
      </c>
    </row>
    <row r="11849" spans="3:11" x14ac:dyDescent="0.25">
      <c r="C11849" s="201">
        <v>45825</v>
      </c>
      <c r="D11849" s="217" t="s">
        <v>312</v>
      </c>
      <c r="E11849" s="124">
        <v>15600</v>
      </c>
      <c r="F11849" s="124">
        <v>15600</v>
      </c>
      <c r="G11849" s="124">
        <v>15600</v>
      </c>
      <c r="H11849" s="217">
        <v>5</v>
      </c>
      <c r="I11849" s="124">
        <v>78000</v>
      </c>
      <c r="J11849" s="238">
        <v>20000000</v>
      </c>
      <c r="K11849" s="124">
        <v>312000000000</v>
      </c>
    </row>
    <row r="11850" spans="3:11" x14ac:dyDescent="0.25">
      <c r="C11850" s="201">
        <v>45825</v>
      </c>
      <c r="D11850" s="217" t="s">
        <v>312</v>
      </c>
      <c r="E11850" s="124">
        <v>15600</v>
      </c>
      <c r="F11850" s="124">
        <v>15600</v>
      </c>
      <c r="G11850" s="124">
        <v>15600</v>
      </c>
      <c r="H11850" s="217">
        <v>300</v>
      </c>
      <c r="I11850" s="124">
        <v>4680000</v>
      </c>
      <c r="J11850" s="238">
        <v>20000000</v>
      </c>
      <c r="K11850" s="124">
        <v>312000000000</v>
      </c>
    </row>
    <row r="11851" spans="3:11" x14ac:dyDescent="0.25">
      <c r="C11851" s="201">
        <v>45825</v>
      </c>
      <c r="D11851" s="217" t="s">
        <v>1155</v>
      </c>
      <c r="E11851" s="124">
        <v>21990</v>
      </c>
      <c r="F11851" s="124">
        <v>21990</v>
      </c>
      <c r="G11851" s="124">
        <v>21900</v>
      </c>
      <c r="H11851" s="217">
        <v>2</v>
      </c>
      <c r="I11851" s="124">
        <v>43980</v>
      </c>
      <c r="J11851" s="238">
        <v>2400000</v>
      </c>
      <c r="K11851" s="124">
        <v>52560000000</v>
      </c>
    </row>
    <row r="11852" spans="3:11" x14ac:dyDescent="0.25">
      <c r="C11852" s="201">
        <v>45825</v>
      </c>
      <c r="D11852" s="217" t="s">
        <v>1155</v>
      </c>
      <c r="E11852" s="124">
        <v>21990</v>
      </c>
      <c r="F11852" s="124">
        <v>21990</v>
      </c>
      <c r="G11852" s="124">
        <v>21900</v>
      </c>
      <c r="H11852" s="217">
        <v>1</v>
      </c>
      <c r="I11852" s="124">
        <v>21990</v>
      </c>
      <c r="J11852" s="238">
        <v>2400000</v>
      </c>
      <c r="K11852" s="124">
        <v>52560000000</v>
      </c>
    </row>
    <row r="11853" spans="3:11" x14ac:dyDescent="0.25">
      <c r="C11853" s="201">
        <v>45825</v>
      </c>
      <c r="D11853" s="217" t="s">
        <v>1155</v>
      </c>
      <c r="E11853" s="124">
        <v>21990</v>
      </c>
      <c r="F11853" s="124">
        <v>21990</v>
      </c>
      <c r="G11853" s="124">
        <v>21900</v>
      </c>
      <c r="H11853" s="217">
        <v>1</v>
      </c>
      <c r="I11853" s="124">
        <v>21990</v>
      </c>
      <c r="J11853" s="238">
        <v>2400000</v>
      </c>
      <c r="K11853" s="124">
        <v>52560000000</v>
      </c>
    </row>
    <row r="11854" spans="3:11" x14ac:dyDescent="0.25">
      <c r="C11854" s="201">
        <v>45825</v>
      </c>
      <c r="D11854" s="217" t="s">
        <v>1155</v>
      </c>
      <c r="E11854" s="124">
        <v>21980</v>
      </c>
      <c r="F11854" s="124">
        <v>21990</v>
      </c>
      <c r="G11854" s="124">
        <v>21900</v>
      </c>
      <c r="H11854" s="217">
        <v>1</v>
      </c>
      <c r="I11854" s="124">
        <v>21980</v>
      </c>
      <c r="J11854" s="238">
        <v>2400000</v>
      </c>
      <c r="K11854" s="124">
        <v>52560000000</v>
      </c>
    </row>
    <row r="11855" spans="3:11" x14ac:dyDescent="0.25">
      <c r="C11855" s="201">
        <v>45825</v>
      </c>
      <c r="D11855" s="217" t="s">
        <v>1154</v>
      </c>
      <c r="E11855" s="124">
        <v>23100</v>
      </c>
      <c r="F11855" s="124">
        <v>21500</v>
      </c>
      <c r="G11855" s="124">
        <v>23100</v>
      </c>
      <c r="H11855" s="217">
        <v>1</v>
      </c>
      <c r="I11855" s="124">
        <v>23100</v>
      </c>
      <c r="J11855" s="238">
        <v>600000</v>
      </c>
      <c r="K11855" s="124">
        <v>13860000000</v>
      </c>
    </row>
    <row r="11856" spans="3:11" x14ac:dyDescent="0.25">
      <c r="C11856" s="201">
        <v>45825</v>
      </c>
      <c r="D11856" s="217" t="s">
        <v>312</v>
      </c>
      <c r="E11856" s="124">
        <v>15600</v>
      </c>
      <c r="F11856" s="124">
        <v>15600</v>
      </c>
      <c r="G11856" s="124">
        <v>15600</v>
      </c>
      <c r="H11856" s="217">
        <v>1</v>
      </c>
      <c r="I11856" s="124">
        <v>15600</v>
      </c>
      <c r="J11856" s="238">
        <v>20000000</v>
      </c>
      <c r="K11856" s="124">
        <v>312000000000</v>
      </c>
    </row>
    <row r="11857" spans="3:11" x14ac:dyDescent="0.25">
      <c r="C11857" s="201">
        <v>45825</v>
      </c>
      <c r="D11857" s="217" t="s">
        <v>312</v>
      </c>
      <c r="E11857" s="124">
        <v>15170</v>
      </c>
      <c r="F11857" s="124">
        <v>15600</v>
      </c>
      <c r="G11857" s="124">
        <v>15600</v>
      </c>
      <c r="H11857" s="217">
        <v>1</v>
      </c>
      <c r="I11857" s="124">
        <v>15170</v>
      </c>
      <c r="J11857" s="238">
        <v>20000000</v>
      </c>
      <c r="K11857" s="124">
        <v>312000000000</v>
      </c>
    </row>
    <row r="11858" spans="3:11" x14ac:dyDescent="0.25">
      <c r="C11858" s="201">
        <v>45825</v>
      </c>
      <c r="D11858" s="217" t="s">
        <v>312</v>
      </c>
      <c r="E11858" s="124">
        <v>15170</v>
      </c>
      <c r="F11858" s="124">
        <v>15600</v>
      </c>
      <c r="G11858" s="124">
        <v>15600</v>
      </c>
      <c r="H11858" s="217">
        <v>1</v>
      </c>
      <c r="I11858" s="124">
        <v>15170</v>
      </c>
      <c r="J11858" s="238">
        <v>20000000</v>
      </c>
      <c r="K11858" s="124">
        <v>312000000000</v>
      </c>
    </row>
    <row r="11859" spans="3:11" x14ac:dyDescent="0.25">
      <c r="C11859" s="201">
        <v>45825</v>
      </c>
      <c r="D11859" s="217" t="s">
        <v>310</v>
      </c>
      <c r="E11859" s="124">
        <v>80000</v>
      </c>
      <c r="F11859" s="124">
        <v>80000</v>
      </c>
      <c r="G11859" s="124">
        <v>80000</v>
      </c>
      <c r="H11859" s="217">
        <v>2</v>
      </c>
      <c r="I11859" s="124">
        <v>160000</v>
      </c>
      <c r="J11859" s="238">
        <v>19450000</v>
      </c>
      <c r="K11859" s="124">
        <v>1556000000000</v>
      </c>
    </row>
    <row r="11860" spans="3:11" x14ac:dyDescent="0.25">
      <c r="C11860" s="201">
        <v>45825</v>
      </c>
      <c r="D11860" s="217" t="s">
        <v>312</v>
      </c>
      <c r="E11860" s="124">
        <v>15600</v>
      </c>
      <c r="F11860" s="124">
        <v>15600</v>
      </c>
      <c r="G11860" s="124">
        <v>15600</v>
      </c>
      <c r="H11860" s="217">
        <v>2</v>
      </c>
      <c r="I11860" s="124">
        <v>31200</v>
      </c>
      <c r="J11860" s="238">
        <v>20000000</v>
      </c>
      <c r="K11860" s="124">
        <v>312000000000</v>
      </c>
    </row>
    <row r="11861" spans="3:11" x14ac:dyDescent="0.25">
      <c r="C11861" s="201">
        <v>45825</v>
      </c>
      <c r="D11861" s="217" t="s">
        <v>1155</v>
      </c>
      <c r="E11861" s="124">
        <v>21980</v>
      </c>
      <c r="F11861" s="124">
        <v>21990</v>
      </c>
      <c r="G11861" s="124">
        <v>21900</v>
      </c>
      <c r="H11861" s="217">
        <v>13</v>
      </c>
      <c r="I11861" s="124">
        <v>285740</v>
      </c>
      <c r="J11861" s="238">
        <v>2400000</v>
      </c>
      <c r="K11861" s="124">
        <v>52560000000</v>
      </c>
    </row>
    <row r="11862" spans="3:11" x14ac:dyDescent="0.25">
      <c r="C11862" s="201">
        <v>45825</v>
      </c>
      <c r="D11862" s="217" t="s">
        <v>310</v>
      </c>
      <c r="E11862" s="124">
        <v>80000</v>
      </c>
      <c r="F11862" s="124">
        <v>80000</v>
      </c>
      <c r="G11862" s="124">
        <v>80000</v>
      </c>
      <c r="H11862" s="217">
        <v>3</v>
      </c>
      <c r="I11862" s="124">
        <v>240000</v>
      </c>
      <c r="J11862" s="238">
        <v>19450000</v>
      </c>
      <c r="K11862" s="124">
        <v>1556000000000</v>
      </c>
    </row>
    <row r="11863" spans="3:11" x14ac:dyDescent="0.25">
      <c r="C11863" s="201">
        <v>45825</v>
      </c>
      <c r="D11863" s="217" t="s">
        <v>1154</v>
      </c>
      <c r="E11863" s="124">
        <v>23100</v>
      </c>
      <c r="F11863" s="124">
        <v>21500</v>
      </c>
      <c r="G11863" s="124">
        <v>23100</v>
      </c>
      <c r="H11863" s="217">
        <v>12</v>
      </c>
      <c r="I11863" s="124">
        <v>277200</v>
      </c>
      <c r="J11863" s="238">
        <v>600000</v>
      </c>
      <c r="K11863" s="124">
        <v>13860000000</v>
      </c>
    </row>
    <row r="11864" spans="3:11" x14ac:dyDescent="0.25">
      <c r="C11864" s="201">
        <v>45825</v>
      </c>
      <c r="D11864" s="217" t="s">
        <v>312</v>
      </c>
      <c r="E11864" s="124">
        <v>15600</v>
      </c>
      <c r="F11864" s="124">
        <v>15600</v>
      </c>
      <c r="G11864" s="124">
        <v>15600</v>
      </c>
      <c r="H11864" s="217">
        <v>6</v>
      </c>
      <c r="I11864" s="124">
        <v>93600</v>
      </c>
      <c r="J11864" s="238">
        <v>20000000</v>
      </c>
      <c r="K11864" s="124">
        <v>312000000000</v>
      </c>
    </row>
    <row r="11865" spans="3:11" x14ac:dyDescent="0.25">
      <c r="C11865" s="201">
        <v>45825</v>
      </c>
      <c r="D11865" s="217" t="s">
        <v>310</v>
      </c>
      <c r="E11865" s="124">
        <v>80000</v>
      </c>
      <c r="F11865" s="124">
        <v>80000</v>
      </c>
      <c r="G11865" s="124">
        <v>80000</v>
      </c>
      <c r="H11865" s="217">
        <v>93</v>
      </c>
      <c r="I11865" s="124">
        <v>7440000</v>
      </c>
      <c r="J11865" s="238">
        <v>19450000</v>
      </c>
      <c r="K11865" s="124">
        <v>1556000000000</v>
      </c>
    </row>
    <row r="11866" spans="3:11" x14ac:dyDescent="0.25">
      <c r="C11866" s="201">
        <v>45825</v>
      </c>
      <c r="D11866" s="217" t="s">
        <v>312</v>
      </c>
      <c r="E11866" s="124">
        <v>15600</v>
      </c>
      <c r="F11866" s="124">
        <v>15600</v>
      </c>
      <c r="G11866" s="124">
        <v>15600</v>
      </c>
      <c r="H11866" s="217">
        <v>400</v>
      </c>
      <c r="I11866" s="124">
        <v>6240000</v>
      </c>
      <c r="J11866" s="238">
        <v>20000000</v>
      </c>
      <c r="K11866" s="124">
        <v>312000000000</v>
      </c>
    </row>
    <row r="11867" spans="3:11" x14ac:dyDescent="0.25">
      <c r="C11867" s="201">
        <v>45825</v>
      </c>
      <c r="D11867" s="217" t="s">
        <v>1155</v>
      </c>
      <c r="E11867" s="124">
        <v>21980</v>
      </c>
      <c r="F11867" s="124">
        <v>21990</v>
      </c>
      <c r="G11867" s="124">
        <v>21900</v>
      </c>
      <c r="H11867" s="217">
        <v>100</v>
      </c>
      <c r="I11867" s="124">
        <v>2198000</v>
      </c>
      <c r="J11867" s="238">
        <v>2400000</v>
      </c>
      <c r="K11867" s="124">
        <v>52560000000</v>
      </c>
    </row>
    <row r="11868" spans="3:11" x14ac:dyDescent="0.25">
      <c r="C11868" s="201">
        <v>45825</v>
      </c>
      <c r="D11868" s="217" t="s">
        <v>1155</v>
      </c>
      <c r="E11868" s="124">
        <v>21300</v>
      </c>
      <c r="F11868" s="124">
        <v>21990</v>
      </c>
      <c r="G11868" s="124">
        <v>21900</v>
      </c>
      <c r="H11868" s="217">
        <v>2</v>
      </c>
      <c r="I11868" s="124">
        <v>42600</v>
      </c>
      <c r="J11868" s="238">
        <v>2400000</v>
      </c>
      <c r="K11868" s="124">
        <v>52560000000</v>
      </c>
    </row>
    <row r="11869" spans="3:11" x14ac:dyDescent="0.25">
      <c r="C11869" s="201">
        <v>45825</v>
      </c>
      <c r="D11869" s="217" t="s">
        <v>312</v>
      </c>
      <c r="E11869" s="124">
        <v>15600</v>
      </c>
      <c r="F11869" s="124">
        <v>15600</v>
      </c>
      <c r="G11869" s="124">
        <v>15600</v>
      </c>
      <c r="H11869" s="217">
        <v>4</v>
      </c>
      <c r="I11869" s="124">
        <v>62400</v>
      </c>
      <c r="J11869" s="238">
        <v>20000000</v>
      </c>
      <c r="K11869" s="124">
        <v>312000000000</v>
      </c>
    </row>
    <row r="11870" spans="3:11" x14ac:dyDescent="0.25">
      <c r="C11870" s="201">
        <v>45825</v>
      </c>
      <c r="D11870" s="217" t="s">
        <v>1154</v>
      </c>
      <c r="E11870" s="124">
        <v>23100</v>
      </c>
      <c r="F11870" s="124">
        <v>21500</v>
      </c>
      <c r="G11870" s="124">
        <v>23100</v>
      </c>
      <c r="H11870" s="217">
        <v>93</v>
      </c>
      <c r="I11870" s="124">
        <v>2148300</v>
      </c>
      <c r="J11870" s="238">
        <v>600000</v>
      </c>
      <c r="K11870" s="124">
        <v>13860000000</v>
      </c>
    </row>
    <row r="11871" spans="3:11" x14ac:dyDescent="0.25">
      <c r="C11871" s="201">
        <v>45825</v>
      </c>
      <c r="D11871" s="217" t="s">
        <v>1154</v>
      </c>
      <c r="E11871" s="124">
        <v>23100</v>
      </c>
      <c r="F11871" s="124">
        <v>21500</v>
      </c>
      <c r="G11871" s="124">
        <v>23100</v>
      </c>
      <c r="H11871" s="217">
        <v>3</v>
      </c>
      <c r="I11871" s="124">
        <v>69300</v>
      </c>
      <c r="J11871" s="238">
        <v>600000</v>
      </c>
      <c r="K11871" s="124">
        <v>13860000000</v>
      </c>
    </row>
    <row r="11872" spans="3:11" x14ac:dyDescent="0.25">
      <c r="C11872" s="201">
        <v>45825</v>
      </c>
      <c r="D11872" s="217" t="s">
        <v>1154</v>
      </c>
      <c r="E11872" s="124">
        <v>23100</v>
      </c>
      <c r="F11872" s="124">
        <v>21500</v>
      </c>
      <c r="G11872" s="124">
        <v>23100</v>
      </c>
      <c r="H11872" s="217">
        <v>1</v>
      </c>
      <c r="I11872" s="124">
        <v>23100</v>
      </c>
      <c r="J11872" s="238">
        <v>600000</v>
      </c>
      <c r="K11872" s="124">
        <v>13860000000</v>
      </c>
    </row>
    <row r="11873" spans="3:11" x14ac:dyDescent="0.25">
      <c r="C11873" s="201">
        <v>45825</v>
      </c>
      <c r="D11873" s="217" t="s">
        <v>312</v>
      </c>
      <c r="E11873" s="124">
        <v>15600</v>
      </c>
      <c r="F11873" s="124">
        <v>15600</v>
      </c>
      <c r="G11873" s="124">
        <v>15600</v>
      </c>
      <c r="H11873" s="217">
        <v>20</v>
      </c>
      <c r="I11873" s="124">
        <v>312000</v>
      </c>
      <c r="J11873" s="238">
        <v>20000000</v>
      </c>
      <c r="K11873" s="124">
        <v>312000000000</v>
      </c>
    </row>
    <row r="11874" spans="3:11" x14ac:dyDescent="0.25">
      <c r="C11874" s="201">
        <v>45825</v>
      </c>
      <c r="D11874" s="217" t="s">
        <v>1155</v>
      </c>
      <c r="E11874" s="124">
        <v>21980</v>
      </c>
      <c r="F11874" s="124">
        <v>21990</v>
      </c>
      <c r="G11874" s="124">
        <v>21900</v>
      </c>
      <c r="H11874" s="217">
        <v>1</v>
      </c>
      <c r="I11874" s="124">
        <v>21980</v>
      </c>
      <c r="J11874" s="238">
        <v>2400000</v>
      </c>
      <c r="K11874" s="124">
        <v>52560000000</v>
      </c>
    </row>
    <row r="11875" spans="3:11" x14ac:dyDescent="0.25">
      <c r="C11875" s="201">
        <v>45825</v>
      </c>
      <c r="D11875" s="217" t="s">
        <v>1155</v>
      </c>
      <c r="E11875" s="124">
        <v>21980</v>
      </c>
      <c r="F11875" s="124">
        <v>21990</v>
      </c>
      <c r="G11875" s="124">
        <v>21900</v>
      </c>
      <c r="H11875" s="217">
        <v>3</v>
      </c>
      <c r="I11875" s="124">
        <v>65940</v>
      </c>
      <c r="J11875" s="238">
        <v>2400000</v>
      </c>
      <c r="K11875" s="124">
        <v>52560000000</v>
      </c>
    </row>
    <row r="11876" spans="3:11" x14ac:dyDescent="0.25">
      <c r="C11876" s="201">
        <v>45825</v>
      </c>
      <c r="D11876" s="217" t="s">
        <v>1154</v>
      </c>
      <c r="E11876" s="124">
        <v>23100</v>
      </c>
      <c r="F11876" s="124">
        <v>21500</v>
      </c>
      <c r="G11876" s="124">
        <v>23100</v>
      </c>
      <c r="H11876" s="217">
        <v>1</v>
      </c>
      <c r="I11876" s="124">
        <v>23100</v>
      </c>
      <c r="J11876" s="238">
        <v>600000</v>
      </c>
      <c r="K11876" s="124">
        <v>13860000000</v>
      </c>
    </row>
    <row r="11877" spans="3:11" x14ac:dyDescent="0.25">
      <c r="C11877" s="201">
        <v>45825</v>
      </c>
      <c r="D11877" s="217" t="s">
        <v>312</v>
      </c>
      <c r="E11877" s="124">
        <v>15499</v>
      </c>
      <c r="F11877" s="124">
        <v>15600</v>
      </c>
      <c r="G11877" s="124">
        <v>15600</v>
      </c>
      <c r="H11877" s="217">
        <v>1</v>
      </c>
      <c r="I11877" s="124">
        <v>15499</v>
      </c>
      <c r="J11877" s="238">
        <v>20000000</v>
      </c>
      <c r="K11877" s="124">
        <v>312000000000</v>
      </c>
    </row>
    <row r="11878" spans="3:11" x14ac:dyDescent="0.25">
      <c r="C11878" s="201">
        <v>45825</v>
      </c>
      <c r="D11878" s="217" t="s">
        <v>1154</v>
      </c>
      <c r="E11878" s="124">
        <v>23100</v>
      </c>
      <c r="F11878" s="124">
        <v>21500</v>
      </c>
      <c r="G11878" s="124">
        <v>23100</v>
      </c>
      <c r="H11878" s="217">
        <v>100</v>
      </c>
      <c r="I11878" s="124">
        <v>2310000</v>
      </c>
      <c r="J11878" s="238">
        <v>600000</v>
      </c>
      <c r="K11878" s="124">
        <v>13860000000</v>
      </c>
    </row>
    <row r="11879" spans="3:11" x14ac:dyDescent="0.25">
      <c r="C11879" s="201">
        <v>45825</v>
      </c>
      <c r="D11879" s="217" t="s">
        <v>312</v>
      </c>
      <c r="E11879" s="124">
        <v>15170</v>
      </c>
      <c r="F11879" s="124">
        <v>15600</v>
      </c>
      <c r="G11879" s="124">
        <v>15600</v>
      </c>
      <c r="H11879" s="217">
        <v>3</v>
      </c>
      <c r="I11879" s="124">
        <v>45510</v>
      </c>
      <c r="J11879" s="238">
        <v>20000000</v>
      </c>
      <c r="K11879" s="124">
        <v>312000000000</v>
      </c>
    </row>
    <row r="11880" spans="3:11" x14ac:dyDescent="0.25">
      <c r="C11880" s="201">
        <v>45825</v>
      </c>
      <c r="D11880" s="217" t="s">
        <v>312</v>
      </c>
      <c r="E11880" s="124">
        <v>15000</v>
      </c>
      <c r="F11880" s="124">
        <v>15600</v>
      </c>
      <c r="G11880" s="124">
        <v>15600</v>
      </c>
      <c r="H11880" s="217">
        <v>7</v>
      </c>
      <c r="I11880" s="124">
        <v>105000</v>
      </c>
      <c r="J11880" s="238">
        <v>20000000</v>
      </c>
      <c r="K11880" s="124">
        <v>312000000000</v>
      </c>
    </row>
    <row r="11881" spans="3:11" x14ac:dyDescent="0.25">
      <c r="C11881" s="201">
        <v>45825</v>
      </c>
      <c r="D11881" s="217" t="s">
        <v>1154</v>
      </c>
      <c r="E11881" s="124">
        <v>23100</v>
      </c>
      <c r="F11881" s="124">
        <v>21500</v>
      </c>
      <c r="G11881" s="124">
        <v>23100</v>
      </c>
      <c r="H11881" s="217">
        <v>2</v>
      </c>
      <c r="I11881" s="124">
        <v>46200</v>
      </c>
      <c r="J11881" s="238">
        <v>600000</v>
      </c>
      <c r="K11881" s="124">
        <v>13860000000</v>
      </c>
    </row>
    <row r="11882" spans="3:11" x14ac:dyDescent="0.25">
      <c r="C11882" s="201">
        <v>45825</v>
      </c>
      <c r="D11882" s="217" t="s">
        <v>1154</v>
      </c>
      <c r="E11882" s="124">
        <v>23100</v>
      </c>
      <c r="F11882" s="124">
        <v>21500</v>
      </c>
      <c r="G11882" s="124">
        <v>23100</v>
      </c>
      <c r="H11882" s="217">
        <v>10</v>
      </c>
      <c r="I11882" s="124">
        <v>231000</v>
      </c>
      <c r="J11882" s="238">
        <v>600000</v>
      </c>
      <c r="K11882" s="124">
        <v>13860000000</v>
      </c>
    </row>
    <row r="11883" spans="3:11" x14ac:dyDescent="0.25">
      <c r="C11883" s="201">
        <v>45825</v>
      </c>
      <c r="D11883" s="217" t="s">
        <v>310</v>
      </c>
      <c r="E11883" s="124">
        <v>80000</v>
      </c>
      <c r="F11883" s="124">
        <v>80000</v>
      </c>
      <c r="G11883" s="124">
        <v>80000</v>
      </c>
      <c r="H11883" s="217">
        <v>1</v>
      </c>
      <c r="I11883" s="124">
        <v>80000</v>
      </c>
      <c r="J11883" s="238">
        <v>19450000</v>
      </c>
      <c r="K11883" s="124">
        <v>1556000000000</v>
      </c>
    </row>
    <row r="11884" spans="3:11" x14ac:dyDescent="0.25">
      <c r="C11884" s="201">
        <v>45825</v>
      </c>
      <c r="D11884" s="217" t="s">
        <v>310</v>
      </c>
      <c r="E11884" s="124">
        <v>80000</v>
      </c>
      <c r="F11884" s="124">
        <v>80000</v>
      </c>
      <c r="G11884" s="124">
        <v>80000</v>
      </c>
      <c r="H11884" s="217">
        <v>1</v>
      </c>
      <c r="I11884" s="124">
        <v>80000</v>
      </c>
      <c r="J11884" s="238">
        <v>19450000</v>
      </c>
      <c r="K11884" s="124">
        <v>1556000000000</v>
      </c>
    </row>
    <row r="11885" spans="3:11" x14ac:dyDescent="0.25">
      <c r="C11885" s="201">
        <v>45825</v>
      </c>
      <c r="D11885" s="217" t="s">
        <v>310</v>
      </c>
      <c r="E11885" s="124">
        <v>80000</v>
      </c>
      <c r="F11885" s="124">
        <v>80000</v>
      </c>
      <c r="G11885" s="124">
        <v>80000</v>
      </c>
      <c r="H11885" s="217">
        <v>10</v>
      </c>
      <c r="I11885" s="124">
        <v>800000</v>
      </c>
      <c r="J11885" s="238">
        <v>19450000</v>
      </c>
      <c r="K11885" s="124">
        <v>1556000000000</v>
      </c>
    </row>
    <row r="11886" spans="3:11" x14ac:dyDescent="0.25">
      <c r="C11886" s="201">
        <v>45825</v>
      </c>
      <c r="D11886" s="217" t="s">
        <v>1155</v>
      </c>
      <c r="E11886" s="124">
        <v>21900</v>
      </c>
      <c r="F11886" s="124">
        <v>21990</v>
      </c>
      <c r="G11886" s="124">
        <v>21900</v>
      </c>
      <c r="H11886" s="217">
        <v>1</v>
      </c>
      <c r="I11886" s="124">
        <v>21900</v>
      </c>
      <c r="J11886" s="238">
        <v>2400000</v>
      </c>
      <c r="K11886" s="124">
        <v>52560000000</v>
      </c>
    </row>
    <row r="11887" spans="3:11" x14ac:dyDescent="0.25">
      <c r="C11887" s="201">
        <v>45825</v>
      </c>
      <c r="D11887" s="217" t="s">
        <v>310</v>
      </c>
      <c r="E11887" s="124">
        <v>80000</v>
      </c>
      <c r="F11887" s="124">
        <v>80000</v>
      </c>
      <c r="G11887" s="124">
        <v>80000</v>
      </c>
      <c r="H11887" s="217">
        <v>20</v>
      </c>
      <c r="I11887" s="124">
        <v>1600000</v>
      </c>
      <c r="J11887" s="238">
        <v>19450000</v>
      </c>
      <c r="K11887" s="124">
        <v>1556000000000</v>
      </c>
    </row>
    <row r="11888" spans="3:11" x14ac:dyDescent="0.25">
      <c r="C11888" s="201">
        <v>45825</v>
      </c>
      <c r="D11888" s="217" t="s">
        <v>312</v>
      </c>
      <c r="E11888" s="124">
        <v>15200</v>
      </c>
      <c r="F11888" s="124">
        <v>15600</v>
      </c>
      <c r="G11888" s="124">
        <v>15600</v>
      </c>
      <c r="H11888" s="217">
        <v>1</v>
      </c>
      <c r="I11888" s="124">
        <v>15200</v>
      </c>
      <c r="J11888" s="238">
        <v>20000000</v>
      </c>
      <c r="K11888" s="124">
        <v>312000000000</v>
      </c>
    </row>
    <row r="11889" spans="3:11" x14ac:dyDescent="0.25">
      <c r="C11889" s="201">
        <v>45825</v>
      </c>
      <c r="D11889" s="217" t="s">
        <v>312</v>
      </c>
      <c r="E11889" s="124">
        <v>15600</v>
      </c>
      <c r="F11889" s="124">
        <v>15600</v>
      </c>
      <c r="G11889" s="124">
        <v>15600</v>
      </c>
      <c r="H11889" s="217">
        <v>1</v>
      </c>
      <c r="I11889" s="124">
        <v>15600</v>
      </c>
      <c r="J11889" s="238">
        <v>20000000</v>
      </c>
      <c r="K11889" s="124">
        <v>312000000000</v>
      </c>
    </row>
    <row r="11890" spans="3:11" x14ac:dyDescent="0.25">
      <c r="C11890" s="201">
        <v>45825</v>
      </c>
      <c r="D11890" s="217" t="s">
        <v>312</v>
      </c>
      <c r="E11890" s="124">
        <v>15600</v>
      </c>
      <c r="F11890" s="124">
        <v>15600</v>
      </c>
      <c r="G11890" s="124">
        <v>15600</v>
      </c>
      <c r="H11890" s="217">
        <v>30</v>
      </c>
      <c r="I11890" s="124">
        <v>468000</v>
      </c>
      <c r="J11890" s="238">
        <v>20000000</v>
      </c>
      <c r="K11890" s="124">
        <v>312000000000</v>
      </c>
    </row>
    <row r="11891" spans="3:11" x14ac:dyDescent="0.25">
      <c r="C11891" s="201">
        <v>45826</v>
      </c>
      <c r="D11891" s="217" t="s">
        <v>310</v>
      </c>
      <c r="E11891" s="124">
        <v>81000</v>
      </c>
      <c r="F11891" s="124">
        <v>80000</v>
      </c>
      <c r="G11891" s="124">
        <v>81000</v>
      </c>
      <c r="H11891" s="217">
        <v>1</v>
      </c>
      <c r="I11891" s="124">
        <v>81000</v>
      </c>
      <c r="J11891" s="238">
        <v>19450000</v>
      </c>
      <c r="K11891" s="124">
        <v>1575450000000</v>
      </c>
    </row>
    <row r="11892" spans="3:11" x14ac:dyDescent="0.25">
      <c r="C11892" s="201">
        <v>45826</v>
      </c>
      <c r="D11892" s="217" t="s">
        <v>1154</v>
      </c>
      <c r="E11892" s="124">
        <v>23100</v>
      </c>
      <c r="F11892" s="124">
        <v>23100</v>
      </c>
      <c r="G11892" s="124">
        <v>23100</v>
      </c>
      <c r="H11892" s="217">
        <v>1</v>
      </c>
      <c r="I11892" s="124">
        <v>23100</v>
      </c>
      <c r="J11892" s="238">
        <v>600000</v>
      </c>
      <c r="K11892" s="124">
        <v>13860000000</v>
      </c>
    </row>
    <row r="11893" spans="3:11" x14ac:dyDescent="0.25">
      <c r="C11893" s="201">
        <v>45826</v>
      </c>
      <c r="D11893" s="217" t="s">
        <v>1154</v>
      </c>
      <c r="E11893" s="124">
        <v>23100</v>
      </c>
      <c r="F11893" s="124">
        <v>23100</v>
      </c>
      <c r="G11893" s="124">
        <v>23100</v>
      </c>
      <c r="H11893" s="217">
        <v>1</v>
      </c>
      <c r="I11893" s="124">
        <v>23100</v>
      </c>
      <c r="J11893" s="238">
        <v>600000</v>
      </c>
      <c r="K11893" s="124">
        <v>13860000000</v>
      </c>
    </row>
    <row r="11894" spans="3:11" x14ac:dyDescent="0.25">
      <c r="C11894" s="201">
        <v>45826</v>
      </c>
      <c r="D11894" s="217" t="s">
        <v>1154</v>
      </c>
      <c r="E11894" s="124">
        <v>23100</v>
      </c>
      <c r="F11894" s="124">
        <v>23100</v>
      </c>
      <c r="G11894" s="124">
        <v>23100</v>
      </c>
      <c r="H11894" s="217">
        <v>4</v>
      </c>
      <c r="I11894" s="124">
        <v>92400</v>
      </c>
      <c r="J11894" s="238">
        <v>600000</v>
      </c>
      <c r="K11894" s="124">
        <v>13860000000</v>
      </c>
    </row>
    <row r="11895" spans="3:11" x14ac:dyDescent="0.25">
      <c r="C11895" s="201">
        <v>45826</v>
      </c>
      <c r="D11895" s="217" t="s">
        <v>1154</v>
      </c>
      <c r="E11895" s="124">
        <v>23100</v>
      </c>
      <c r="F11895" s="124">
        <v>23100</v>
      </c>
      <c r="G11895" s="124">
        <v>23100</v>
      </c>
      <c r="H11895" s="217">
        <v>1</v>
      </c>
      <c r="I11895" s="124">
        <v>23100</v>
      </c>
      <c r="J11895" s="238">
        <v>600000</v>
      </c>
      <c r="K11895" s="124">
        <v>13860000000</v>
      </c>
    </row>
    <row r="11896" spans="3:11" x14ac:dyDescent="0.25">
      <c r="C11896" s="201">
        <v>45826</v>
      </c>
      <c r="D11896" s="217" t="s">
        <v>312</v>
      </c>
      <c r="E11896" s="124">
        <v>15600</v>
      </c>
      <c r="F11896" s="124">
        <v>15600</v>
      </c>
      <c r="G11896" s="124">
        <v>15600</v>
      </c>
      <c r="H11896" s="217">
        <v>4</v>
      </c>
      <c r="I11896" s="124">
        <v>62400</v>
      </c>
      <c r="J11896" s="238">
        <v>20000000</v>
      </c>
      <c r="K11896" s="124">
        <v>312000000000</v>
      </c>
    </row>
    <row r="11897" spans="3:11" x14ac:dyDescent="0.25">
      <c r="C11897" s="201">
        <v>45826</v>
      </c>
      <c r="D11897" s="217" t="s">
        <v>312</v>
      </c>
      <c r="E11897" s="124">
        <v>15600</v>
      </c>
      <c r="F11897" s="124">
        <v>15600</v>
      </c>
      <c r="G11897" s="124">
        <v>15600</v>
      </c>
      <c r="H11897" s="217">
        <v>1</v>
      </c>
      <c r="I11897" s="124">
        <v>15600</v>
      </c>
      <c r="J11897" s="238">
        <v>20000000</v>
      </c>
      <c r="K11897" s="124">
        <v>312000000000</v>
      </c>
    </row>
    <row r="11898" spans="3:11" x14ac:dyDescent="0.25">
      <c r="C11898" s="201">
        <v>45826</v>
      </c>
      <c r="D11898" s="217" t="s">
        <v>312</v>
      </c>
      <c r="E11898" s="124">
        <v>15600</v>
      </c>
      <c r="F11898" s="124">
        <v>15600</v>
      </c>
      <c r="G11898" s="124">
        <v>15600</v>
      </c>
      <c r="H11898" s="217">
        <v>2</v>
      </c>
      <c r="I11898" s="124">
        <v>31200</v>
      </c>
      <c r="J11898" s="238">
        <v>20000000</v>
      </c>
      <c r="K11898" s="124">
        <v>312000000000</v>
      </c>
    </row>
    <row r="11899" spans="3:11" x14ac:dyDescent="0.25">
      <c r="C11899" s="201">
        <v>45826</v>
      </c>
      <c r="D11899" s="217" t="s">
        <v>312</v>
      </c>
      <c r="E11899" s="124">
        <v>15600</v>
      </c>
      <c r="F11899" s="124">
        <v>15600</v>
      </c>
      <c r="G11899" s="124">
        <v>15600</v>
      </c>
      <c r="H11899" s="217">
        <v>2</v>
      </c>
      <c r="I11899" s="124">
        <v>31200</v>
      </c>
      <c r="J11899" s="238">
        <v>20000000</v>
      </c>
      <c r="K11899" s="124">
        <v>312000000000</v>
      </c>
    </row>
    <row r="11900" spans="3:11" x14ac:dyDescent="0.25">
      <c r="C11900" s="201">
        <v>45826</v>
      </c>
      <c r="D11900" s="217" t="s">
        <v>1155</v>
      </c>
      <c r="E11900" s="124">
        <v>21900</v>
      </c>
      <c r="F11900" s="124">
        <v>21900</v>
      </c>
      <c r="G11900" s="124">
        <v>21910</v>
      </c>
      <c r="H11900" s="217">
        <v>1</v>
      </c>
      <c r="I11900" s="124">
        <v>21900</v>
      </c>
      <c r="J11900" s="238">
        <v>2400000</v>
      </c>
      <c r="K11900" s="124">
        <v>52584000000</v>
      </c>
    </row>
    <row r="11901" spans="3:11" x14ac:dyDescent="0.25">
      <c r="C11901" s="201">
        <v>45826</v>
      </c>
      <c r="D11901" s="217" t="s">
        <v>1155</v>
      </c>
      <c r="E11901" s="124">
        <v>21900</v>
      </c>
      <c r="F11901" s="124">
        <v>21900</v>
      </c>
      <c r="G11901" s="124">
        <v>21910</v>
      </c>
      <c r="H11901" s="217">
        <v>1</v>
      </c>
      <c r="I11901" s="124">
        <v>21900</v>
      </c>
      <c r="J11901" s="238">
        <v>2400000</v>
      </c>
      <c r="K11901" s="124">
        <v>52584000000</v>
      </c>
    </row>
    <row r="11902" spans="3:11" x14ac:dyDescent="0.25">
      <c r="C11902" s="201">
        <v>45826</v>
      </c>
      <c r="D11902" s="217" t="s">
        <v>312</v>
      </c>
      <c r="E11902" s="124">
        <v>15600</v>
      </c>
      <c r="F11902" s="124">
        <v>15600</v>
      </c>
      <c r="G11902" s="124">
        <v>15600</v>
      </c>
      <c r="H11902" s="217">
        <v>30</v>
      </c>
      <c r="I11902" s="124">
        <v>468000</v>
      </c>
      <c r="J11902" s="238">
        <v>20000000</v>
      </c>
      <c r="K11902" s="124">
        <v>312000000000</v>
      </c>
    </row>
    <row r="11903" spans="3:11" x14ac:dyDescent="0.25">
      <c r="C11903" s="201">
        <v>45826</v>
      </c>
      <c r="D11903" s="217" t="s">
        <v>312</v>
      </c>
      <c r="E11903" s="124">
        <v>15600</v>
      </c>
      <c r="F11903" s="124">
        <v>15600</v>
      </c>
      <c r="G11903" s="124">
        <v>15600</v>
      </c>
      <c r="H11903" s="217">
        <v>2</v>
      </c>
      <c r="I11903" s="124">
        <v>31200</v>
      </c>
      <c r="J11903" s="238">
        <v>20000000</v>
      </c>
      <c r="K11903" s="124">
        <v>312000000000</v>
      </c>
    </row>
    <row r="11904" spans="3:11" x14ac:dyDescent="0.25">
      <c r="C11904" s="201">
        <v>45826</v>
      </c>
      <c r="D11904" s="217" t="s">
        <v>312</v>
      </c>
      <c r="E11904" s="124">
        <v>15600</v>
      </c>
      <c r="F11904" s="124">
        <v>15600</v>
      </c>
      <c r="G11904" s="124">
        <v>15600</v>
      </c>
      <c r="H11904" s="217">
        <v>1</v>
      </c>
      <c r="I11904" s="124">
        <v>15600</v>
      </c>
      <c r="J11904" s="238">
        <v>20000000</v>
      </c>
      <c r="K11904" s="124">
        <v>312000000000</v>
      </c>
    </row>
    <row r="11905" spans="3:11" x14ac:dyDescent="0.25">
      <c r="C11905" s="201">
        <v>45826</v>
      </c>
      <c r="D11905" s="217" t="s">
        <v>1154</v>
      </c>
      <c r="E11905" s="124">
        <v>22500</v>
      </c>
      <c r="F11905" s="124">
        <v>23100</v>
      </c>
      <c r="G11905" s="124">
        <v>23100</v>
      </c>
      <c r="H11905" s="217">
        <v>1</v>
      </c>
      <c r="I11905" s="124">
        <v>22500</v>
      </c>
      <c r="J11905" s="238">
        <v>600000</v>
      </c>
      <c r="K11905" s="124">
        <v>13860000000</v>
      </c>
    </row>
    <row r="11906" spans="3:11" x14ac:dyDescent="0.25">
      <c r="C11906" s="201">
        <v>45826</v>
      </c>
      <c r="D11906" s="217" t="s">
        <v>310</v>
      </c>
      <c r="E11906" s="124">
        <v>81000</v>
      </c>
      <c r="F11906" s="124">
        <v>80000</v>
      </c>
      <c r="G11906" s="124">
        <v>81000</v>
      </c>
      <c r="H11906" s="217">
        <v>4</v>
      </c>
      <c r="I11906" s="124">
        <v>324000</v>
      </c>
      <c r="J11906" s="238">
        <v>19450000</v>
      </c>
      <c r="K11906" s="124">
        <v>1575450000000</v>
      </c>
    </row>
    <row r="11907" spans="3:11" x14ac:dyDescent="0.25">
      <c r="C11907" s="201">
        <v>45826</v>
      </c>
      <c r="D11907" s="217" t="s">
        <v>310</v>
      </c>
      <c r="E11907" s="124">
        <v>81000</v>
      </c>
      <c r="F11907" s="124">
        <v>80000</v>
      </c>
      <c r="G11907" s="124">
        <v>81000</v>
      </c>
      <c r="H11907" s="217">
        <v>2</v>
      </c>
      <c r="I11907" s="124">
        <v>162000</v>
      </c>
      <c r="J11907" s="238">
        <v>19450000</v>
      </c>
      <c r="K11907" s="124">
        <v>1575450000000</v>
      </c>
    </row>
    <row r="11908" spans="3:11" x14ac:dyDescent="0.25">
      <c r="C11908" s="201">
        <v>45826</v>
      </c>
      <c r="D11908" s="217" t="s">
        <v>310</v>
      </c>
      <c r="E11908" s="124">
        <v>81000</v>
      </c>
      <c r="F11908" s="124">
        <v>80000</v>
      </c>
      <c r="G11908" s="124">
        <v>81000</v>
      </c>
      <c r="H11908" s="217">
        <v>3</v>
      </c>
      <c r="I11908" s="124">
        <v>243000</v>
      </c>
      <c r="J11908" s="238">
        <v>19450000</v>
      </c>
      <c r="K11908" s="124">
        <v>1575450000000</v>
      </c>
    </row>
    <row r="11909" spans="3:11" x14ac:dyDescent="0.25">
      <c r="C11909" s="201">
        <v>45826</v>
      </c>
      <c r="D11909" s="217" t="s">
        <v>312</v>
      </c>
      <c r="E11909" s="124">
        <v>15600</v>
      </c>
      <c r="F11909" s="124">
        <v>15600</v>
      </c>
      <c r="G11909" s="124">
        <v>15600</v>
      </c>
      <c r="H11909" s="217">
        <v>1</v>
      </c>
      <c r="I11909" s="124">
        <v>15600</v>
      </c>
      <c r="J11909" s="238">
        <v>20000000</v>
      </c>
      <c r="K11909" s="124">
        <v>312000000000</v>
      </c>
    </row>
    <row r="11910" spans="3:11" x14ac:dyDescent="0.25">
      <c r="C11910" s="201">
        <v>45826</v>
      </c>
      <c r="D11910" s="217" t="s">
        <v>1155</v>
      </c>
      <c r="E11910" s="124">
        <v>21979</v>
      </c>
      <c r="F11910" s="124">
        <v>21900</v>
      </c>
      <c r="G11910" s="124">
        <v>21910</v>
      </c>
      <c r="H11910" s="217">
        <v>5</v>
      </c>
      <c r="I11910" s="124">
        <v>109895</v>
      </c>
      <c r="J11910" s="238">
        <v>2400000</v>
      </c>
      <c r="K11910" s="124">
        <v>52584000000</v>
      </c>
    </row>
    <row r="11911" spans="3:11" x14ac:dyDescent="0.25">
      <c r="C11911" s="201">
        <v>45826</v>
      </c>
      <c r="D11911" s="217" t="s">
        <v>1154</v>
      </c>
      <c r="E11911" s="124">
        <v>22500</v>
      </c>
      <c r="F11911" s="124">
        <v>23100</v>
      </c>
      <c r="G11911" s="124">
        <v>23100</v>
      </c>
      <c r="H11911" s="217">
        <v>3</v>
      </c>
      <c r="I11911" s="124">
        <v>67500</v>
      </c>
      <c r="J11911" s="238">
        <v>600000</v>
      </c>
      <c r="K11911" s="124">
        <v>13860000000</v>
      </c>
    </row>
    <row r="11912" spans="3:11" x14ac:dyDescent="0.25">
      <c r="C11912" s="201">
        <v>45826</v>
      </c>
      <c r="D11912" s="217" t="s">
        <v>312</v>
      </c>
      <c r="E11912" s="124">
        <v>15600</v>
      </c>
      <c r="F11912" s="124">
        <v>15600</v>
      </c>
      <c r="G11912" s="124">
        <v>15600</v>
      </c>
      <c r="H11912" s="217">
        <v>6</v>
      </c>
      <c r="I11912" s="124">
        <v>93600</v>
      </c>
      <c r="J11912" s="238">
        <v>20000000</v>
      </c>
      <c r="K11912" s="124">
        <v>312000000000</v>
      </c>
    </row>
    <row r="11913" spans="3:11" x14ac:dyDescent="0.25">
      <c r="C11913" s="201">
        <v>45826</v>
      </c>
      <c r="D11913" s="217" t="s">
        <v>312</v>
      </c>
      <c r="E11913" s="124">
        <v>15600</v>
      </c>
      <c r="F11913" s="124">
        <v>15600</v>
      </c>
      <c r="G11913" s="124">
        <v>15600</v>
      </c>
      <c r="H11913" s="217">
        <v>5</v>
      </c>
      <c r="I11913" s="124">
        <v>78000</v>
      </c>
      <c r="J11913" s="238">
        <v>20000000</v>
      </c>
      <c r="K11913" s="124">
        <v>312000000000</v>
      </c>
    </row>
    <row r="11914" spans="3:11" x14ac:dyDescent="0.25">
      <c r="C11914" s="201">
        <v>45826</v>
      </c>
      <c r="D11914" s="217" t="s">
        <v>1154</v>
      </c>
      <c r="E11914" s="124">
        <v>23100</v>
      </c>
      <c r="F11914" s="124">
        <v>23100</v>
      </c>
      <c r="G11914" s="124">
        <v>23100</v>
      </c>
      <c r="H11914" s="217">
        <v>1</v>
      </c>
      <c r="I11914" s="124">
        <v>23100</v>
      </c>
      <c r="J11914" s="238">
        <v>600000</v>
      </c>
      <c r="K11914" s="124">
        <v>13860000000</v>
      </c>
    </row>
    <row r="11915" spans="3:11" x14ac:dyDescent="0.25">
      <c r="C11915" s="201">
        <v>45826</v>
      </c>
      <c r="D11915" s="217" t="s">
        <v>310</v>
      </c>
      <c r="E11915" s="124">
        <v>81000</v>
      </c>
      <c r="F11915" s="124">
        <v>80000</v>
      </c>
      <c r="G11915" s="124">
        <v>81000</v>
      </c>
      <c r="H11915" s="217">
        <v>1</v>
      </c>
      <c r="I11915" s="124">
        <v>81000</v>
      </c>
      <c r="J11915" s="238">
        <v>19450000</v>
      </c>
      <c r="K11915" s="124">
        <v>1575450000000</v>
      </c>
    </row>
    <row r="11916" spans="3:11" x14ac:dyDescent="0.25">
      <c r="C11916" s="201">
        <v>45826</v>
      </c>
      <c r="D11916" s="217" t="s">
        <v>310</v>
      </c>
      <c r="E11916" s="124">
        <v>81000</v>
      </c>
      <c r="F11916" s="124">
        <v>80000</v>
      </c>
      <c r="G11916" s="124">
        <v>81000</v>
      </c>
      <c r="H11916" s="217">
        <v>1</v>
      </c>
      <c r="I11916" s="124">
        <v>81000</v>
      </c>
      <c r="J11916" s="238">
        <v>19450000</v>
      </c>
      <c r="K11916" s="124">
        <v>1575450000000</v>
      </c>
    </row>
    <row r="11917" spans="3:11" x14ac:dyDescent="0.25">
      <c r="C11917" s="201">
        <v>45826</v>
      </c>
      <c r="D11917" s="217" t="s">
        <v>1154</v>
      </c>
      <c r="E11917" s="124">
        <v>23100</v>
      </c>
      <c r="F11917" s="124">
        <v>23100</v>
      </c>
      <c r="G11917" s="124">
        <v>23100</v>
      </c>
      <c r="H11917" s="217">
        <v>1</v>
      </c>
      <c r="I11917" s="124">
        <v>23100</v>
      </c>
      <c r="J11917" s="238">
        <v>600000</v>
      </c>
      <c r="K11917" s="124">
        <v>13860000000</v>
      </c>
    </row>
    <row r="11918" spans="3:11" x14ac:dyDescent="0.25">
      <c r="C11918" s="201">
        <v>45826</v>
      </c>
      <c r="D11918" s="217" t="s">
        <v>1154</v>
      </c>
      <c r="E11918" s="124">
        <v>23100</v>
      </c>
      <c r="F11918" s="124">
        <v>23100</v>
      </c>
      <c r="G11918" s="124">
        <v>23100</v>
      </c>
      <c r="H11918" s="217">
        <v>1</v>
      </c>
      <c r="I11918" s="124">
        <v>23100</v>
      </c>
      <c r="J11918" s="238">
        <v>600000</v>
      </c>
      <c r="K11918" s="124">
        <v>13860000000</v>
      </c>
    </row>
    <row r="11919" spans="3:11" x14ac:dyDescent="0.25">
      <c r="C11919" s="201">
        <v>45826</v>
      </c>
      <c r="D11919" s="217" t="s">
        <v>1154</v>
      </c>
      <c r="E11919" s="124">
        <v>23100</v>
      </c>
      <c r="F11919" s="124">
        <v>23100</v>
      </c>
      <c r="G11919" s="124">
        <v>23100</v>
      </c>
      <c r="H11919" s="217">
        <v>5</v>
      </c>
      <c r="I11919" s="124">
        <v>115500</v>
      </c>
      <c r="J11919" s="238">
        <v>600000</v>
      </c>
      <c r="K11919" s="124">
        <v>13860000000</v>
      </c>
    </row>
    <row r="11920" spans="3:11" x14ac:dyDescent="0.25">
      <c r="C11920" s="201">
        <v>45826</v>
      </c>
      <c r="D11920" s="217" t="s">
        <v>310</v>
      </c>
      <c r="E11920" s="124">
        <v>81000</v>
      </c>
      <c r="F11920" s="124">
        <v>80000</v>
      </c>
      <c r="G11920" s="124">
        <v>81000</v>
      </c>
      <c r="H11920" s="217">
        <v>4</v>
      </c>
      <c r="I11920" s="124">
        <v>324000</v>
      </c>
      <c r="J11920" s="238">
        <v>19450000</v>
      </c>
      <c r="K11920" s="124">
        <v>1575450000000</v>
      </c>
    </row>
    <row r="11921" spans="3:11" x14ac:dyDescent="0.25">
      <c r="C11921" s="201">
        <v>45826</v>
      </c>
      <c r="D11921" s="217" t="s">
        <v>1155</v>
      </c>
      <c r="E11921" s="124">
        <v>21910</v>
      </c>
      <c r="F11921" s="124">
        <v>21900</v>
      </c>
      <c r="G11921" s="124">
        <v>21910</v>
      </c>
      <c r="H11921" s="217">
        <v>1</v>
      </c>
      <c r="I11921" s="124">
        <v>21910</v>
      </c>
      <c r="J11921" s="238">
        <v>2400000</v>
      </c>
      <c r="K11921" s="124">
        <v>52584000000</v>
      </c>
    </row>
    <row r="11922" spans="3:11" x14ac:dyDescent="0.25">
      <c r="C11922" s="201">
        <v>45826</v>
      </c>
      <c r="D11922" s="217" t="s">
        <v>1154</v>
      </c>
      <c r="E11922" s="124">
        <v>23100</v>
      </c>
      <c r="F11922" s="124">
        <v>23100</v>
      </c>
      <c r="G11922" s="124">
        <v>23100</v>
      </c>
      <c r="H11922" s="217">
        <v>2</v>
      </c>
      <c r="I11922" s="124">
        <v>46200</v>
      </c>
      <c r="J11922" s="238">
        <v>600000</v>
      </c>
      <c r="K11922" s="124">
        <v>13860000000</v>
      </c>
    </row>
    <row r="11923" spans="3:11" x14ac:dyDescent="0.25">
      <c r="C11923" s="201">
        <v>45826</v>
      </c>
      <c r="D11923" s="217" t="s">
        <v>1154</v>
      </c>
      <c r="E11923" s="124">
        <v>23100</v>
      </c>
      <c r="F11923" s="124">
        <v>23100</v>
      </c>
      <c r="G11923" s="124">
        <v>23100</v>
      </c>
      <c r="H11923" s="217">
        <v>3</v>
      </c>
      <c r="I11923" s="124">
        <v>69300</v>
      </c>
      <c r="J11923" s="238">
        <v>600000</v>
      </c>
      <c r="K11923" s="124">
        <v>13860000000</v>
      </c>
    </row>
    <row r="11924" spans="3:11" x14ac:dyDescent="0.25">
      <c r="C11924" s="201">
        <v>45826</v>
      </c>
      <c r="D11924" s="217" t="s">
        <v>312</v>
      </c>
      <c r="E11924" s="124">
        <v>15600</v>
      </c>
      <c r="F11924" s="124">
        <v>15600</v>
      </c>
      <c r="G11924" s="124">
        <v>15600</v>
      </c>
      <c r="H11924" s="217">
        <v>1</v>
      </c>
      <c r="I11924" s="124">
        <v>15600</v>
      </c>
      <c r="J11924" s="238">
        <v>20000000</v>
      </c>
      <c r="K11924" s="124">
        <v>312000000000</v>
      </c>
    </row>
    <row r="11925" spans="3:11" x14ac:dyDescent="0.25">
      <c r="C11925" s="201">
        <v>45827</v>
      </c>
      <c r="D11925" s="217" t="s">
        <v>1154</v>
      </c>
      <c r="E11925" s="124">
        <v>23000</v>
      </c>
      <c r="F11925" s="124">
        <v>23100</v>
      </c>
      <c r="G11925" s="124">
        <v>23000</v>
      </c>
      <c r="H11925" s="217">
        <v>4</v>
      </c>
      <c r="I11925" s="124">
        <v>92000</v>
      </c>
      <c r="J11925" s="238">
        <v>600000</v>
      </c>
      <c r="K11925" s="124">
        <v>13800000000</v>
      </c>
    </row>
    <row r="11926" spans="3:11" x14ac:dyDescent="0.25">
      <c r="C11926" s="201">
        <v>45827</v>
      </c>
      <c r="D11926" s="217" t="s">
        <v>1154</v>
      </c>
      <c r="E11926" s="124">
        <v>23000</v>
      </c>
      <c r="F11926" s="124">
        <v>23100</v>
      </c>
      <c r="G11926" s="124">
        <v>23000</v>
      </c>
      <c r="H11926" s="217">
        <v>2</v>
      </c>
      <c r="I11926" s="124">
        <v>46000</v>
      </c>
      <c r="J11926" s="238">
        <v>600000</v>
      </c>
      <c r="K11926" s="124">
        <v>13800000000</v>
      </c>
    </row>
    <row r="11927" spans="3:11" x14ac:dyDescent="0.25">
      <c r="C11927" s="201">
        <v>45827</v>
      </c>
      <c r="D11927" s="217" t="s">
        <v>312</v>
      </c>
      <c r="E11927" s="124">
        <v>15600</v>
      </c>
      <c r="F11927" s="124">
        <v>15600</v>
      </c>
      <c r="G11927" s="124">
        <v>15600</v>
      </c>
      <c r="H11927" s="217">
        <v>10</v>
      </c>
      <c r="I11927" s="124">
        <v>156000</v>
      </c>
      <c r="J11927" s="238">
        <v>20000000</v>
      </c>
      <c r="K11927" s="124">
        <v>312000000000</v>
      </c>
    </row>
    <row r="11928" spans="3:11" x14ac:dyDescent="0.25">
      <c r="C11928" s="201">
        <v>45827</v>
      </c>
      <c r="D11928" s="217" t="s">
        <v>312</v>
      </c>
      <c r="E11928" s="124">
        <v>15600</v>
      </c>
      <c r="F11928" s="124">
        <v>15600</v>
      </c>
      <c r="G11928" s="124">
        <v>15600</v>
      </c>
      <c r="H11928" s="217">
        <v>20</v>
      </c>
      <c r="I11928" s="124">
        <v>312000</v>
      </c>
      <c r="J11928" s="238">
        <v>20000000</v>
      </c>
      <c r="K11928" s="124">
        <v>312000000000</v>
      </c>
    </row>
    <row r="11929" spans="3:11" x14ac:dyDescent="0.25">
      <c r="C11929" s="201">
        <v>45827</v>
      </c>
      <c r="D11929" s="217" t="s">
        <v>312</v>
      </c>
      <c r="E11929" s="124">
        <v>15600</v>
      </c>
      <c r="F11929" s="124">
        <v>15600</v>
      </c>
      <c r="G11929" s="124">
        <v>15600</v>
      </c>
      <c r="H11929" s="217">
        <v>8</v>
      </c>
      <c r="I11929" s="124">
        <v>124800</v>
      </c>
      <c r="J11929" s="238">
        <v>20000000</v>
      </c>
      <c r="K11929" s="124">
        <v>312000000000</v>
      </c>
    </row>
    <row r="11930" spans="3:11" x14ac:dyDescent="0.25">
      <c r="C11930" s="201">
        <v>45827</v>
      </c>
      <c r="D11930" s="217" t="s">
        <v>312</v>
      </c>
      <c r="E11930" s="124">
        <v>15600</v>
      </c>
      <c r="F11930" s="124">
        <v>15600</v>
      </c>
      <c r="G11930" s="124">
        <v>15600</v>
      </c>
      <c r="H11930" s="217">
        <v>1</v>
      </c>
      <c r="I11930" s="124">
        <v>15600</v>
      </c>
      <c r="J11930" s="238">
        <v>20000000</v>
      </c>
      <c r="K11930" s="124">
        <v>312000000000</v>
      </c>
    </row>
    <row r="11931" spans="3:11" x14ac:dyDescent="0.25">
      <c r="C11931" s="201">
        <v>45827</v>
      </c>
      <c r="D11931" s="217" t="s">
        <v>312</v>
      </c>
      <c r="E11931" s="124">
        <v>15600</v>
      </c>
      <c r="F11931" s="124">
        <v>15600</v>
      </c>
      <c r="G11931" s="124">
        <v>15600</v>
      </c>
      <c r="H11931" s="217">
        <v>2</v>
      </c>
      <c r="I11931" s="124">
        <v>31200</v>
      </c>
      <c r="J11931" s="238">
        <v>20000000</v>
      </c>
      <c r="K11931" s="124">
        <v>312000000000</v>
      </c>
    </row>
    <row r="11932" spans="3:11" x14ac:dyDescent="0.25">
      <c r="C11932" s="201">
        <v>45827</v>
      </c>
      <c r="D11932" s="217" t="s">
        <v>1155</v>
      </c>
      <c r="E11932" s="124">
        <v>21900</v>
      </c>
      <c r="F11932" s="124">
        <v>21910</v>
      </c>
      <c r="G11932" s="124">
        <v>21900</v>
      </c>
      <c r="H11932" s="217">
        <v>3</v>
      </c>
      <c r="I11932" s="124">
        <v>65700</v>
      </c>
      <c r="J11932" s="238">
        <v>2400000</v>
      </c>
      <c r="K11932" s="124">
        <v>52560000000</v>
      </c>
    </row>
    <row r="11933" spans="3:11" x14ac:dyDescent="0.25">
      <c r="C11933" s="201">
        <v>45827</v>
      </c>
      <c r="D11933" s="217" t="s">
        <v>1155</v>
      </c>
      <c r="E11933" s="124">
        <v>21900</v>
      </c>
      <c r="F11933" s="124">
        <v>21910</v>
      </c>
      <c r="G11933" s="124">
        <v>21900</v>
      </c>
      <c r="H11933" s="217">
        <v>1</v>
      </c>
      <c r="I11933" s="124">
        <v>21900</v>
      </c>
      <c r="J11933" s="238">
        <v>2400000</v>
      </c>
      <c r="K11933" s="124">
        <v>52560000000</v>
      </c>
    </row>
    <row r="11934" spans="3:11" x14ac:dyDescent="0.25">
      <c r="C11934" s="201">
        <v>45827</v>
      </c>
      <c r="D11934" s="217" t="s">
        <v>1155</v>
      </c>
      <c r="E11934" s="124">
        <v>21900</v>
      </c>
      <c r="F11934" s="124">
        <v>21910</v>
      </c>
      <c r="G11934" s="124">
        <v>21900</v>
      </c>
      <c r="H11934" s="217">
        <v>10</v>
      </c>
      <c r="I11934" s="124">
        <v>219000</v>
      </c>
      <c r="J11934" s="238">
        <v>2400000</v>
      </c>
      <c r="K11934" s="124">
        <v>52560000000</v>
      </c>
    </row>
    <row r="11935" spans="3:11" x14ac:dyDescent="0.25">
      <c r="C11935" s="201">
        <v>45827</v>
      </c>
      <c r="D11935" s="217" t="s">
        <v>1155</v>
      </c>
      <c r="E11935" s="124">
        <v>21900</v>
      </c>
      <c r="F11935" s="124">
        <v>21910</v>
      </c>
      <c r="G11935" s="124">
        <v>21900</v>
      </c>
      <c r="H11935" s="217">
        <v>5</v>
      </c>
      <c r="I11935" s="124">
        <v>109500</v>
      </c>
      <c r="J11935" s="238">
        <v>2400000</v>
      </c>
      <c r="K11935" s="124">
        <v>52560000000</v>
      </c>
    </row>
    <row r="11936" spans="3:11" x14ac:dyDescent="0.25">
      <c r="C11936" s="201">
        <v>45827</v>
      </c>
      <c r="D11936" s="217" t="s">
        <v>1155</v>
      </c>
      <c r="E11936" s="124">
        <v>21900</v>
      </c>
      <c r="F11936" s="124">
        <v>21910</v>
      </c>
      <c r="G11936" s="124">
        <v>21900</v>
      </c>
      <c r="H11936" s="217">
        <v>1</v>
      </c>
      <c r="I11936" s="124">
        <v>21900</v>
      </c>
      <c r="J11936" s="238">
        <v>2400000</v>
      </c>
      <c r="K11936" s="124">
        <v>52560000000</v>
      </c>
    </row>
    <row r="11937" spans="3:11" x14ac:dyDescent="0.25">
      <c r="C11937" s="201">
        <v>45827</v>
      </c>
      <c r="D11937" s="217" t="s">
        <v>1155</v>
      </c>
      <c r="E11937" s="124">
        <v>21900</v>
      </c>
      <c r="F11937" s="124">
        <v>21910</v>
      </c>
      <c r="G11937" s="124">
        <v>21900</v>
      </c>
      <c r="H11937" s="217">
        <v>1</v>
      </c>
      <c r="I11937" s="124">
        <v>21900</v>
      </c>
      <c r="J11937" s="238">
        <v>2400000</v>
      </c>
      <c r="K11937" s="124">
        <v>52560000000</v>
      </c>
    </row>
    <row r="11938" spans="3:11" x14ac:dyDescent="0.25">
      <c r="C11938" s="201">
        <v>45827</v>
      </c>
      <c r="D11938" s="217" t="s">
        <v>1155</v>
      </c>
      <c r="E11938" s="124">
        <v>21900</v>
      </c>
      <c r="F11938" s="124">
        <v>21910</v>
      </c>
      <c r="G11938" s="124">
        <v>21900</v>
      </c>
      <c r="H11938" s="217">
        <v>2</v>
      </c>
      <c r="I11938" s="124">
        <v>43800</v>
      </c>
      <c r="J11938" s="238">
        <v>2400000</v>
      </c>
      <c r="K11938" s="124">
        <v>52560000000</v>
      </c>
    </row>
    <row r="11939" spans="3:11" x14ac:dyDescent="0.25">
      <c r="C11939" s="201">
        <v>45827</v>
      </c>
      <c r="D11939" s="217" t="s">
        <v>1155</v>
      </c>
      <c r="E11939" s="124">
        <v>21900</v>
      </c>
      <c r="F11939" s="124">
        <v>21910</v>
      </c>
      <c r="G11939" s="124">
        <v>21900</v>
      </c>
      <c r="H11939" s="217">
        <v>6</v>
      </c>
      <c r="I11939" s="124">
        <v>131400</v>
      </c>
      <c r="J11939" s="238">
        <v>2400000</v>
      </c>
      <c r="K11939" s="124">
        <v>52560000000</v>
      </c>
    </row>
    <row r="11940" spans="3:11" x14ac:dyDescent="0.25">
      <c r="C11940" s="201">
        <v>45827</v>
      </c>
      <c r="D11940" s="217" t="s">
        <v>1155</v>
      </c>
      <c r="E11940" s="124">
        <v>21900</v>
      </c>
      <c r="F11940" s="124">
        <v>21910</v>
      </c>
      <c r="G11940" s="124">
        <v>21900</v>
      </c>
      <c r="H11940" s="217">
        <v>1</v>
      </c>
      <c r="I11940" s="124">
        <v>21900</v>
      </c>
      <c r="J11940" s="238">
        <v>2400000</v>
      </c>
      <c r="K11940" s="124">
        <v>52560000000</v>
      </c>
    </row>
    <row r="11941" spans="3:11" x14ac:dyDescent="0.25">
      <c r="C11941" s="201">
        <v>45827</v>
      </c>
      <c r="D11941" s="217" t="s">
        <v>312</v>
      </c>
      <c r="E11941" s="124">
        <v>15600</v>
      </c>
      <c r="F11941" s="124">
        <v>15600</v>
      </c>
      <c r="G11941" s="124">
        <v>15600</v>
      </c>
      <c r="H11941" s="217">
        <v>3</v>
      </c>
      <c r="I11941" s="124">
        <v>46800</v>
      </c>
      <c r="J11941" s="238">
        <v>20000000</v>
      </c>
      <c r="K11941" s="124">
        <v>312000000000</v>
      </c>
    </row>
    <row r="11942" spans="3:11" x14ac:dyDescent="0.25">
      <c r="C11942" s="201">
        <v>45827</v>
      </c>
      <c r="D11942" s="217" t="s">
        <v>1155</v>
      </c>
      <c r="E11942" s="124">
        <v>21900</v>
      </c>
      <c r="F11942" s="124">
        <v>21910</v>
      </c>
      <c r="G11942" s="124">
        <v>21900</v>
      </c>
      <c r="H11942" s="217">
        <v>10</v>
      </c>
      <c r="I11942" s="124">
        <v>219000</v>
      </c>
      <c r="J11942" s="238">
        <v>2400000</v>
      </c>
      <c r="K11942" s="124">
        <v>52560000000</v>
      </c>
    </row>
    <row r="11943" spans="3:11" x14ac:dyDescent="0.25">
      <c r="C11943" s="201">
        <v>45827</v>
      </c>
      <c r="D11943" s="217" t="s">
        <v>312</v>
      </c>
      <c r="E11943" s="124">
        <v>15600</v>
      </c>
      <c r="F11943" s="124">
        <v>15600</v>
      </c>
      <c r="G11943" s="124">
        <v>15600</v>
      </c>
      <c r="H11943" s="217">
        <v>2</v>
      </c>
      <c r="I11943" s="124">
        <v>31200</v>
      </c>
      <c r="J11943" s="238">
        <v>20000000</v>
      </c>
      <c r="K11943" s="124">
        <v>312000000000</v>
      </c>
    </row>
    <row r="11944" spans="3:11" x14ac:dyDescent="0.25">
      <c r="C11944" s="201">
        <v>45827</v>
      </c>
      <c r="D11944" s="217" t="s">
        <v>312</v>
      </c>
      <c r="E11944" s="124">
        <v>15600</v>
      </c>
      <c r="F11944" s="124">
        <v>15600</v>
      </c>
      <c r="G11944" s="124">
        <v>15600</v>
      </c>
      <c r="H11944" s="217">
        <v>2</v>
      </c>
      <c r="I11944" s="124">
        <v>31200</v>
      </c>
      <c r="J11944" s="238">
        <v>20000000</v>
      </c>
      <c r="K11944" s="124">
        <v>312000000000</v>
      </c>
    </row>
    <row r="11945" spans="3:11" x14ac:dyDescent="0.25">
      <c r="C11945" s="201">
        <v>45827</v>
      </c>
      <c r="D11945" s="217" t="s">
        <v>312</v>
      </c>
      <c r="E11945" s="124">
        <v>15600</v>
      </c>
      <c r="F11945" s="124">
        <v>15600</v>
      </c>
      <c r="G11945" s="124">
        <v>15600</v>
      </c>
      <c r="H11945" s="217">
        <v>48</v>
      </c>
      <c r="I11945" s="124">
        <v>748800</v>
      </c>
      <c r="J11945" s="238">
        <v>20000000</v>
      </c>
      <c r="K11945" s="124">
        <v>312000000000</v>
      </c>
    </row>
    <row r="11946" spans="3:11" x14ac:dyDescent="0.25">
      <c r="C11946" s="201">
        <v>45827</v>
      </c>
      <c r="D11946" s="217" t="s">
        <v>312</v>
      </c>
      <c r="E11946" s="124">
        <v>15600</v>
      </c>
      <c r="F11946" s="124">
        <v>15600</v>
      </c>
      <c r="G11946" s="124">
        <v>15600</v>
      </c>
      <c r="H11946" s="217">
        <v>52</v>
      </c>
      <c r="I11946" s="124">
        <v>811200</v>
      </c>
      <c r="J11946" s="238">
        <v>20000000</v>
      </c>
      <c r="K11946" s="124">
        <v>312000000000</v>
      </c>
    </row>
    <row r="11947" spans="3:11" x14ac:dyDescent="0.25">
      <c r="C11947" s="201">
        <v>45827</v>
      </c>
      <c r="D11947" s="217" t="s">
        <v>1155</v>
      </c>
      <c r="E11947" s="124">
        <v>21900</v>
      </c>
      <c r="F11947" s="124">
        <v>21910</v>
      </c>
      <c r="G11947" s="124">
        <v>21900</v>
      </c>
      <c r="H11947" s="217">
        <v>10</v>
      </c>
      <c r="I11947" s="124">
        <v>219000</v>
      </c>
      <c r="J11947" s="238">
        <v>2400000</v>
      </c>
      <c r="K11947" s="124">
        <v>52560000000</v>
      </c>
    </row>
    <row r="11948" spans="3:11" x14ac:dyDescent="0.25">
      <c r="C11948" s="201">
        <v>45827</v>
      </c>
      <c r="D11948" s="217" t="s">
        <v>1154</v>
      </c>
      <c r="E11948" s="124">
        <v>23000</v>
      </c>
      <c r="F11948" s="124">
        <v>23100</v>
      </c>
      <c r="G11948" s="124">
        <v>23000</v>
      </c>
      <c r="H11948" s="217">
        <v>1</v>
      </c>
      <c r="I11948" s="124">
        <v>23000</v>
      </c>
      <c r="J11948" s="238">
        <v>600000</v>
      </c>
      <c r="K11948" s="124">
        <v>13800000000</v>
      </c>
    </row>
    <row r="11949" spans="3:11" x14ac:dyDescent="0.25">
      <c r="C11949" s="201">
        <v>45827</v>
      </c>
      <c r="D11949" s="217" t="s">
        <v>1155</v>
      </c>
      <c r="E11949" s="124">
        <v>21900</v>
      </c>
      <c r="F11949" s="124">
        <v>21910</v>
      </c>
      <c r="G11949" s="124">
        <v>21900</v>
      </c>
      <c r="H11949" s="217">
        <v>10</v>
      </c>
      <c r="I11949" s="124">
        <v>219000</v>
      </c>
      <c r="J11949" s="238">
        <v>2400000</v>
      </c>
      <c r="K11949" s="124">
        <v>52560000000</v>
      </c>
    </row>
    <row r="11950" spans="3:11" x14ac:dyDescent="0.25">
      <c r="C11950" s="201">
        <v>45827</v>
      </c>
      <c r="D11950" s="217" t="s">
        <v>1155</v>
      </c>
      <c r="E11950" s="124">
        <v>21900</v>
      </c>
      <c r="F11950" s="124">
        <v>21910</v>
      </c>
      <c r="G11950" s="124">
        <v>21900</v>
      </c>
      <c r="H11950" s="217">
        <v>10</v>
      </c>
      <c r="I11950" s="124">
        <v>219000</v>
      </c>
      <c r="J11950" s="238">
        <v>2400000</v>
      </c>
      <c r="K11950" s="124">
        <v>52560000000</v>
      </c>
    </row>
    <row r="11951" spans="3:11" x14ac:dyDescent="0.25">
      <c r="C11951" s="201">
        <v>45827</v>
      </c>
      <c r="D11951" s="217" t="s">
        <v>1155</v>
      </c>
      <c r="E11951" s="124">
        <v>21900</v>
      </c>
      <c r="F11951" s="124">
        <v>21910</v>
      </c>
      <c r="G11951" s="124">
        <v>21900</v>
      </c>
      <c r="H11951" s="217">
        <v>1</v>
      </c>
      <c r="I11951" s="124">
        <v>21900</v>
      </c>
      <c r="J11951" s="238">
        <v>2400000</v>
      </c>
      <c r="K11951" s="124">
        <v>52560000000</v>
      </c>
    </row>
    <row r="11952" spans="3:11" x14ac:dyDescent="0.25">
      <c r="C11952" s="201">
        <v>45827</v>
      </c>
      <c r="D11952" s="217" t="s">
        <v>1155</v>
      </c>
      <c r="E11952" s="124">
        <v>21900</v>
      </c>
      <c r="F11952" s="124">
        <v>21910</v>
      </c>
      <c r="G11952" s="124">
        <v>21900</v>
      </c>
      <c r="H11952" s="217">
        <v>1</v>
      </c>
      <c r="I11952" s="124">
        <v>21900</v>
      </c>
      <c r="J11952" s="238">
        <v>2400000</v>
      </c>
      <c r="K11952" s="124">
        <v>52560000000</v>
      </c>
    </row>
    <row r="11953" spans="3:11" x14ac:dyDescent="0.25">
      <c r="C11953" s="201">
        <v>45827</v>
      </c>
      <c r="D11953" s="217" t="s">
        <v>312</v>
      </c>
      <c r="E11953" s="124">
        <v>15500</v>
      </c>
      <c r="F11953" s="124">
        <v>15600</v>
      </c>
      <c r="G11953" s="124">
        <v>15600</v>
      </c>
      <c r="H11953" s="217">
        <v>10</v>
      </c>
      <c r="I11953" s="124">
        <v>155000</v>
      </c>
      <c r="J11953" s="238">
        <v>20000000</v>
      </c>
      <c r="K11953" s="124">
        <v>312000000000</v>
      </c>
    </row>
    <row r="11954" spans="3:11" x14ac:dyDescent="0.25">
      <c r="C11954" s="201">
        <v>45827</v>
      </c>
      <c r="D11954" s="217" t="s">
        <v>312</v>
      </c>
      <c r="E11954" s="124">
        <v>15400</v>
      </c>
      <c r="F11954" s="124">
        <v>15600</v>
      </c>
      <c r="G11954" s="124">
        <v>15600</v>
      </c>
      <c r="H11954" s="217">
        <v>1</v>
      </c>
      <c r="I11954" s="124">
        <v>15400</v>
      </c>
      <c r="J11954" s="238">
        <v>20000000</v>
      </c>
      <c r="K11954" s="124">
        <v>312000000000</v>
      </c>
    </row>
    <row r="11955" spans="3:11" x14ac:dyDescent="0.25">
      <c r="C11955" s="201">
        <v>45827</v>
      </c>
      <c r="D11955" s="217" t="s">
        <v>312</v>
      </c>
      <c r="E11955" s="124">
        <v>15400</v>
      </c>
      <c r="F11955" s="124">
        <v>15600</v>
      </c>
      <c r="G11955" s="124">
        <v>15600</v>
      </c>
      <c r="H11955" s="217">
        <v>1</v>
      </c>
      <c r="I11955" s="124">
        <v>15400</v>
      </c>
      <c r="J11955" s="238">
        <v>20000000</v>
      </c>
      <c r="K11955" s="124">
        <v>312000000000</v>
      </c>
    </row>
    <row r="11956" spans="3:11" x14ac:dyDescent="0.25">
      <c r="C11956" s="201">
        <v>45827</v>
      </c>
      <c r="D11956" s="217" t="s">
        <v>1154</v>
      </c>
      <c r="E11956" s="124">
        <v>23100</v>
      </c>
      <c r="F11956" s="124">
        <v>23100</v>
      </c>
      <c r="G11956" s="124">
        <v>23000</v>
      </c>
      <c r="H11956" s="217">
        <v>17</v>
      </c>
      <c r="I11956" s="124">
        <v>392700</v>
      </c>
      <c r="J11956" s="238">
        <v>600000</v>
      </c>
      <c r="K11956" s="124">
        <v>13800000000</v>
      </c>
    </row>
    <row r="11957" spans="3:11" x14ac:dyDescent="0.25">
      <c r="C11957" s="201">
        <v>45827</v>
      </c>
      <c r="D11957" s="217" t="s">
        <v>1154</v>
      </c>
      <c r="E11957" s="124">
        <v>23100</v>
      </c>
      <c r="F11957" s="124">
        <v>23100</v>
      </c>
      <c r="G11957" s="124">
        <v>23000</v>
      </c>
      <c r="H11957" s="217">
        <v>1</v>
      </c>
      <c r="I11957" s="124">
        <v>23100</v>
      </c>
      <c r="J11957" s="238">
        <v>600000</v>
      </c>
      <c r="K11957" s="124">
        <v>13800000000</v>
      </c>
    </row>
    <row r="11958" spans="3:11" x14ac:dyDescent="0.25">
      <c r="C11958" s="201">
        <v>45827</v>
      </c>
      <c r="D11958" s="217" t="s">
        <v>312</v>
      </c>
      <c r="E11958" s="124">
        <v>15500</v>
      </c>
      <c r="F11958" s="124">
        <v>15600</v>
      </c>
      <c r="G11958" s="124">
        <v>15600</v>
      </c>
      <c r="H11958" s="217">
        <v>9</v>
      </c>
      <c r="I11958" s="124">
        <v>139500</v>
      </c>
      <c r="J11958" s="238">
        <v>20000000</v>
      </c>
      <c r="K11958" s="124">
        <v>312000000000</v>
      </c>
    </row>
    <row r="11959" spans="3:11" x14ac:dyDescent="0.25">
      <c r="C11959" s="201">
        <v>45827</v>
      </c>
      <c r="D11959" s="217" t="s">
        <v>312</v>
      </c>
      <c r="E11959" s="124">
        <v>15600</v>
      </c>
      <c r="F11959" s="124">
        <v>15600</v>
      </c>
      <c r="G11959" s="124">
        <v>15600</v>
      </c>
      <c r="H11959" s="217">
        <v>27</v>
      </c>
      <c r="I11959" s="124">
        <v>421200</v>
      </c>
      <c r="J11959" s="238">
        <v>20000000</v>
      </c>
      <c r="K11959" s="124">
        <v>312000000000</v>
      </c>
    </row>
    <row r="11960" spans="3:11" x14ac:dyDescent="0.25">
      <c r="C11960" s="201">
        <v>45827</v>
      </c>
      <c r="D11960" s="217" t="s">
        <v>1154</v>
      </c>
      <c r="E11960" s="124">
        <v>23000</v>
      </c>
      <c r="F11960" s="124">
        <v>23100</v>
      </c>
      <c r="G11960" s="124">
        <v>23000</v>
      </c>
      <c r="H11960" s="217">
        <v>9</v>
      </c>
      <c r="I11960" s="124">
        <v>207000</v>
      </c>
      <c r="J11960" s="238">
        <v>600000</v>
      </c>
      <c r="K11960" s="124">
        <v>13800000000</v>
      </c>
    </row>
    <row r="11961" spans="3:11" x14ac:dyDescent="0.25">
      <c r="C11961" s="201">
        <v>45827</v>
      </c>
      <c r="D11961" s="217" t="s">
        <v>1154</v>
      </c>
      <c r="E11961" s="124">
        <v>23000</v>
      </c>
      <c r="F11961" s="124">
        <v>23100</v>
      </c>
      <c r="G11961" s="124">
        <v>23000</v>
      </c>
      <c r="H11961" s="217">
        <v>2</v>
      </c>
      <c r="I11961" s="124">
        <v>46000</v>
      </c>
      <c r="J11961" s="238">
        <v>600000</v>
      </c>
      <c r="K11961" s="124">
        <v>13800000000</v>
      </c>
    </row>
    <row r="11962" spans="3:11" x14ac:dyDescent="0.25">
      <c r="C11962" s="201">
        <v>45827</v>
      </c>
      <c r="D11962" s="217" t="s">
        <v>312</v>
      </c>
      <c r="E11962" s="124">
        <v>15600</v>
      </c>
      <c r="F11962" s="124">
        <v>15600</v>
      </c>
      <c r="G11962" s="124">
        <v>15600</v>
      </c>
      <c r="H11962" s="217">
        <v>20</v>
      </c>
      <c r="I11962" s="124">
        <v>312000</v>
      </c>
      <c r="J11962" s="238">
        <v>20000000</v>
      </c>
      <c r="K11962" s="124">
        <v>312000000000</v>
      </c>
    </row>
    <row r="11963" spans="3:11" x14ac:dyDescent="0.25">
      <c r="C11963" s="201">
        <v>45827</v>
      </c>
      <c r="D11963" s="217" t="s">
        <v>1154</v>
      </c>
      <c r="E11963" s="124">
        <v>23000</v>
      </c>
      <c r="F11963" s="124">
        <v>23100</v>
      </c>
      <c r="G11963" s="124">
        <v>23000</v>
      </c>
      <c r="H11963" s="217">
        <v>1</v>
      </c>
      <c r="I11963" s="124">
        <v>23000</v>
      </c>
      <c r="J11963" s="238">
        <v>600000</v>
      </c>
      <c r="K11963" s="124">
        <v>13800000000</v>
      </c>
    </row>
    <row r="11964" spans="3:11" x14ac:dyDescent="0.25">
      <c r="C11964" s="201">
        <v>45827</v>
      </c>
      <c r="D11964" s="217" t="s">
        <v>1155</v>
      </c>
      <c r="E11964" s="124">
        <v>21900</v>
      </c>
      <c r="F11964" s="124">
        <v>21910</v>
      </c>
      <c r="G11964" s="124">
        <v>21900</v>
      </c>
      <c r="H11964" s="217">
        <v>1</v>
      </c>
      <c r="I11964" s="124">
        <v>21900</v>
      </c>
      <c r="J11964" s="238">
        <v>2400000</v>
      </c>
      <c r="K11964" s="124">
        <v>52560000000</v>
      </c>
    </row>
    <row r="11965" spans="3:11" x14ac:dyDescent="0.25">
      <c r="C11965" s="201">
        <v>45827</v>
      </c>
      <c r="D11965" s="217" t="s">
        <v>1154</v>
      </c>
      <c r="E11965" s="124">
        <v>23000</v>
      </c>
      <c r="F11965" s="124">
        <v>23100</v>
      </c>
      <c r="G11965" s="124">
        <v>23000</v>
      </c>
      <c r="H11965" s="217">
        <v>1</v>
      </c>
      <c r="I11965" s="124">
        <v>23000</v>
      </c>
      <c r="J11965" s="238">
        <v>600000</v>
      </c>
      <c r="K11965" s="124">
        <v>13800000000</v>
      </c>
    </row>
    <row r="11966" spans="3:11" x14ac:dyDescent="0.25">
      <c r="C11966" s="201">
        <v>45827</v>
      </c>
      <c r="D11966" s="217" t="s">
        <v>1155</v>
      </c>
      <c r="E11966" s="124">
        <v>21900</v>
      </c>
      <c r="F11966" s="124">
        <v>21910</v>
      </c>
      <c r="G11966" s="124">
        <v>21900</v>
      </c>
      <c r="H11966" s="217">
        <v>1</v>
      </c>
      <c r="I11966" s="124">
        <v>21900</v>
      </c>
      <c r="J11966" s="238">
        <v>2400000</v>
      </c>
      <c r="K11966" s="124">
        <v>52560000000</v>
      </c>
    </row>
    <row r="11967" spans="3:11" x14ac:dyDescent="0.25">
      <c r="C11967" s="201">
        <v>45828</v>
      </c>
      <c r="D11967" s="217" t="s">
        <v>310</v>
      </c>
      <c r="E11967" s="124">
        <v>82000</v>
      </c>
      <c r="F11967" s="124">
        <v>81000</v>
      </c>
      <c r="G11967" s="124">
        <v>90000</v>
      </c>
      <c r="H11967" s="217">
        <v>5</v>
      </c>
      <c r="I11967" s="124">
        <v>410000</v>
      </c>
      <c r="J11967" s="238">
        <v>19450000</v>
      </c>
      <c r="K11967" s="124">
        <v>1750500000000</v>
      </c>
    </row>
    <row r="11968" spans="3:11" x14ac:dyDescent="0.25">
      <c r="C11968" s="201">
        <v>45828</v>
      </c>
      <c r="D11968" s="217" t="s">
        <v>1154</v>
      </c>
      <c r="E11968" s="124">
        <v>23000</v>
      </c>
      <c r="F11968" s="124">
        <v>23000</v>
      </c>
      <c r="G11968" s="124">
        <v>22800</v>
      </c>
      <c r="H11968" s="217">
        <v>8</v>
      </c>
      <c r="I11968" s="124">
        <v>184000</v>
      </c>
      <c r="J11968" s="238">
        <v>600000</v>
      </c>
      <c r="K11968" s="124">
        <v>13680000000</v>
      </c>
    </row>
    <row r="11969" spans="3:11" x14ac:dyDescent="0.25">
      <c r="C11969" s="201">
        <v>45828</v>
      </c>
      <c r="D11969" s="217" t="s">
        <v>1154</v>
      </c>
      <c r="E11969" s="124">
        <v>23000</v>
      </c>
      <c r="F11969" s="124">
        <v>23000</v>
      </c>
      <c r="G11969" s="124">
        <v>22800</v>
      </c>
      <c r="H11969" s="217">
        <v>1</v>
      </c>
      <c r="I11969" s="124">
        <v>23000</v>
      </c>
      <c r="J11969" s="238">
        <v>600000</v>
      </c>
      <c r="K11969" s="124">
        <v>13680000000</v>
      </c>
    </row>
    <row r="11970" spans="3:11" x14ac:dyDescent="0.25">
      <c r="C11970" s="201">
        <v>45828</v>
      </c>
      <c r="D11970" s="217" t="s">
        <v>1154</v>
      </c>
      <c r="E11970" s="124">
        <v>23000</v>
      </c>
      <c r="F11970" s="124">
        <v>23000</v>
      </c>
      <c r="G11970" s="124">
        <v>22800</v>
      </c>
      <c r="H11970" s="217">
        <v>1</v>
      </c>
      <c r="I11970" s="124">
        <v>23000</v>
      </c>
      <c r="J11970" s="238">
        <v>600000</v>
      </c>
      <c r="K11970" s="124">
        <v>13680000000</v>
      </c>
    </row>
    <row r="11971" spans="3:11" x14ac:dyDescent="0.25">
      <c r="C11971" s="201">
        <v>45828</v>
      </c>
      <c r="D11971" s="217" t="s">
        <v>1154</v>
      </c>
      <c r="E11971" s="124">
        <v>23000</v>
      </c>
      <c r="F11971" s="124">
        <v>23000</v>
      </c>
      <c r="G11971" s="124">
        <v>22800</v>
      </c>
      <c r="H11971" s="217">
        <v>1</v>
      </c>
      <c r="I11971" s="124">
        <v>23000</v>
      </c>
      <c r="J11971" s="238">
        <v>600000</v>
      </c>
      <c r="K11971" s="124">
        <v>13680000000</v>
      </c>
    </row>
    <row r="11972" spans="3:11" x14ac:dyDescent="0.25">
      <c r="C11972" s="201">
        <v>45828</v>
      </c>
      <c r="D11972" s="217" t="s">
        <v>1154</v>
      </c>
      <c r="E11972" s="124">
        <v>23000</v>
      </c>
      <c r="F11972" s="124">
        <v>23000</v>
      </c>
      <c r="G11972" s="124">
        <v>22800</v>
      </c>
      <c r="H11972" s="217">
        <v>2</v>
      </c>
      <c r="I11972" s="124">
        <v>46000</v>
      </c>
      <c r="J11972" s="238">
        <v>600000</v>
      </c>
      <c r="K11972" s="124">
        <v>13680000000</v>
      </c>
    </row>
    <row r="11973" spans="3:11" x14ac:dyDescent="0.25">
      <c r="C11973" s="201">
        <v>45828</v>
      </c>
      <c r="D11973" s="217" t="s">
        <v>1154</v>
      </c>
      <c r="E11973" s="124">
        <v>23000</v>
      </c>
      <c r="F11973" s="124">
        <v>23000</v>
      </c>
      <c r="G11973" s="124">
        <v>22800</v>
      </c>
      <c r="H11973" s="217">
        <v>10</v>
      </c>
      <c r="I11973" s="124">
        <v>230000</v>
      </c>
      <c r="J11973" s="238">
        <v>600000</v>
      </c>
      <c r="K11973" s="124">
        <v>13680000000</v>
      </c>
    </row>
    <row r="11974" spans="3:11" x14ac:dyDescent="0.25">
      <c r="C11974" s="201">
        <v>45828</v>
      </c>
      <c r="D11974" s="217" t="s">
        <v>312</v>
      </c>
      <c r="E11974" s="124">
        <v>15600</v>
      </c>
      <c r="F11974" s="124">
        <v>15600</v>
      </c>
      <c r="G11974" s="124">
        <v>15600</v>
      </c>
      <c r="H11974" s="217">
        <v>10</v>
      </c>
      <c r="I11974" s="124">
        <v>156000</v>
      </c>
      <c r="J11974" s="238">
        <v>20000000</v>
      </c>
      <c r="K11974" s="124">
        <v>312000000000</v>
      </c>
    </row>
    <row r="11975" spans="3:11" x14ac:dyDescent="0.25">
      <c r="C11975" s="201">
        <v>45828</v>
      </c>
      <c r="D11975" s="217" t="s">
        <v>312</v>
      </c>
      <c r="E11975" s="124">
        <v>15600</v>
      </c>
      <c r="F11975" s="124">
        <v>15600</v>
      </c>
      <c r="G11975" s="124">
        <v>15600</v>
      </c>
      <c r="H11975" s="217">
        <v>3</v>
      </c>
      <c r="I11975" s="124">
        <v>46800</v>
      </c>
      <c r="J11975" s="238">
        <v>20000000</v>
      </c>
      <c r="K11975" s="124">
        <v>312000000000</v>
      </c>
    </row>
    <row r="11976" spans="3:11" x14ac:dyDescent="0.25">
      <c r="C11976" s="201">
        <v>45828</v>
      </c>
      <c r="D11976" s="217" t="s">
        <v>312</v>
      </c>
      <c r="E11976" s="124">
        <v>15600</v>
      </c>
      <c r="F11976" s="124">
        <v>15600</v>
      </c>
      <c r="G11976" s="124">
        <v>15600</v>
      </c>
      <c r="H11976" s="217">
        <v>2</v>
      </c>
      <c r="I11976" s="124">
        <v>31200</v>
      </c>
      <c r="J11976" s="238">
        <v>20000000</v>
      </c>
      <c r="K11976" s="124">
        <v>312000000000</v>
      </c>
    </row>
    <row r="11977" spans="3:11" x14ac:dyDescent="0.25">
      <c r="C11977" s="201">
        <v>45828</v>
      </c>
      <c r="D11977" s="217" t="s">
        <v>312</v>
      </c>
      <c r="E11977" s="124">
        <v>15600</v>
      </c>
      <c r="F11977" s="124">
        <v>15600</v>
      </c>
      <c r="G11977" s="124">
        <v>15600</v>
      </c>
      <c r="H11977" s="217">
        <v>1</v>
      </c>
      <c r="I11977" s="124">
        <v>15600</v>
      </c>
      <c r="J11977" s="238">
        <v>20000000</v>
      </c>
      <c r="K11977" s="124">
        <v>312000000000</v>
      </c>
    </row>
    <row r="11978" spans="3:11" x14ac:dyDescent="0.25">
      <c r="C11978" s="201">
        <v>45828</v>
      </c>
      <c r="D11978" s="217" t="s">
        <v>312</v>
      </c>
      <c r="E11978" s="124">
        <v>15600</v>
      </c>
      <c r="F11978" s="124">
        <v>15600</v>
      </c>
      <c r="G11978" s="124">
        <v>15600</v>
      </c>
      <c r="H11978" s="217">
        <v>1</v>
      </c>
      <c r="I11978" s="124">
        <v>15600</v>
      </c>
      <c r="J11978" s="238">
        <v>20000000</v>
      </c>
      <c r="K11978" s="124">
        <v>312000000000</v>
      </c>
    </row>
    <row r="11979" spans="3:11" x14ac:dyDescent="0.25">
      <c r="C11979" s="201">
        <v>45828</v>
      </c>
      <c r="D11979" s="217" t="s">
        <v>312</v>
      </c>
      <c r="E11979" s="124">
        <v>15600</v>
      </c>
      <c r="F11979" s="124">
        <v>15600</v>
      </c>
      <c r="G11979" s="124">
        <v>15600</v>
      </c>
      <c r="H11979" s="217">
        <v>3</v>
      </c>
      <c r="I11979" s="124">
        <v>46800</v>
      </c>
      <c r="J11979" s="238">
        <v>20000000</v>
      </c>
      <c r="K11979" s="124">
        <v>312000000000</v>
      </c>
    </row>
    <row r="11980" spans="3:11" x14ac:dyDescent="0.25">
      <c r="C11980" s="201">
        <v>45828</v>
      </c>
      <c r="D11980" s="217" t="s">
        <v>312</v>
      </c>
      <c r="E11980" s="124">
        <v>15600</v>
      </c>
      <c r="F11980" s="124">
        <v>15600</v>
      </c>
      <c r="G11980" s="124">
        <v>15600</v>
      </c>
      <c r="H11980" s="217">
        <v>2</v>
      </c>
      <c r="I11980" s="124">
        <v>31200</v>
      </c>
      <c r="J11980" s="238">
        <v>20000000</v>
      </c>
      <c r="K11980" s="124">
        <v>312000000000</v>
      </c>
    </row>
    <row r="11981" spans="3:11" x14ac:dyDescent="0.25">
      <c r="C11981" s="201">
        <v>45828</v>
      </c>
      <c r="D11981" s="217" t="s">
        <v>312</v>
      </c>
      <c r="E11981" s="124">
        <v>15600</v>
      </c>
      <c r="F11981" s="124">
        <v>15600</v>
      </c>
      <c r="G11981" s="124">
        <v>15600</v>
      </c>
      <c r="H11981" s="217">
        <v>25</v>
      </c>
      <c r="I11981" s="124">
        <v>390000</v>
      </c>
      <c r="J11981" s="238">
        <v>20000000</v>
      </c>
      <c r="K11981" s="124">
        <v>312000000000</v>
      </c>
    </row>
    <row r="11982" spans="3:11" x14ac:dyDescent="0.25">
      <c r="C11982" s="201">
        <v>45828</v>
      </c>
      <c r="D11982" s="217" t="s">
        <v>1155</v>
      </c>
      <c r="E11982" s="124">
        <v>21900</v>
      </c>
      <c r="F11982" s="124">
        <v>21900</v>
      </c>
      <c r="G11982" s="124">
        <v>21900</v>
      </c>
      <c r="H11982" s="217">
        <v>2</v>
      </c>
      <c r="I11982" s="124">
        <v>43800</v>
      </c>
      <c r="J11982" s="238">
        <v>2400000</v>
      </c>
      <c r="K11982" s="124">
        <v>52560000000</v>
      </c>
    </row>
    <row r="11983" spans="3:11" x14ac:dyDescent="0.25">
      <c r="C11983" s="201">
        <v>45828</v>
      </c>
      <c r="D11983" s="217" t="s">
        <v>1155</v>
      </c>
      <c r="E11983" s="124">
        <v>21900</v>
      </c>
      <c r="F11983" s="124">
        <v>21900</v>
      </c>
      <c r="G11983" s="124">
        <v>21900</v>
      </c>
      <c r="H11983" s="217">
        <v>1</v>
      </c>
      <c r="I11983" s="124">
        <v>21900</v>
      </c>
      <c r="J11983" s="238">
        <v>2400000</v>
      </c>
      <c r="K11983" s="124">
        <v>52560000000</v>
      </c>
    </row>
    <row r="11984" spans="3:11" x14ac:dyDescent="0.25">
      <c r="C11984" s="201">
        <v>45828</v>
      </c>
      <c r="D11984" s="217" t="s">
        <v>1155</v>
      </c>
      <c r="E11984" s="124">
        <v>21900</v>
      </c>
      <c r="F11984" s="124">
        <v>21900</v>
      </c>
      <c r="G11984" s="124">
        <v>21900</v>
      </c>
      <c r="H11984" s="217">
        <v>1</v>
      </c>
      <c r="I11984" s="124">
        <v>21900</v>
      </c>
      <c r="J11984" s="238">
        <v>2400000</v>
      </c>
      <c r="K11984" s="124">
        <v>52560000000</v>
      </c>
    </row>
    <row r="11985" spans="3:11" x14ac:dyDescent="0.25">
      <c r="C11985" s="201">
        <v>45828</v>
      </c>
      <c r="D11985" s="217" t="s">
        <v>1155</v>
      </c>
      <c r="E11985" s="124">
        <v>21900</v>
      </c>
      <c r="F11985" s="124">
        <v>21900</v>
      </c>
      <c r="G11985" s="124">
        <v>21900</v>
      </c>
      <c r="H11985" s="217">
        <v>1</v>
      </c>
      <c r="I11985" s="124">
        <v>21900</v>
      </c>
      <c r="J11985" s="238">
        <v>2400000</v>
      </c>
      <c r="K11985" s="124">
        <v>52560000000</v>
      </c>
    </row>
    <row r="11986" spans="3:11" x14ac:dyDescent="0.25">
      <c r="C11986" s="201">
        <v>45828</v>
      </c>
      <c r="D11986" s="217" t="s">
        <v>1155</v>
      </c>
      <c r="E11986" s="124">
        <v>21900</v>
      </c>
      <c r="F11986" s="124">
        <v>21900</v>
      </c>
      <c r="G11986" s="124">
        <v>21900</v>
      </c>
      <c r="H11986" s="217">
        <v>2</v>
      </c>
      <c r="I11986" s="124">
        <v>43800</v>
      </c>
      <c r="J11986" s="238">
        <v>2400000</v>
      </c>
      <c r="K11986" s="124">
        <v>52560000000</v>
      </c>
    </row>
    <row r="11987" spans="3:11" x14ac:dyDescent="0.25">
      <c r="C11987" s="201">
        <v>45828</v>
      </c>
      <c r="D11987" s="217" t="s">
        <v>1155</v>
      </c>
      <c r="E11987" s="124">
        <v>21900</v>
      </c>
      <c r="F11987" s="124">
        <v>21900</v>
      </c>
      <c r="G11987" s="124">
        <v>21900</v>
      </c>
      <c r="H11987" s="217">
        <v>1</v>
      </c>
      <c r="I11987" s="124">
        <v>21900</v>
      </c>
      <c r="J11987" s="238">
        <v>2400000</v>
      </c>
      <c r="K11987" s="124">
        <v>52560000000</v>
      </c>
    </row>
    <row r="11988" spans="3:11" x14ac:dyDescent="0.25">
      <c r="C11988" s="201">
        <v>45828</v>
      </c>
      <c r="D11988" s="217" t="s">
        <v>1155</v>
      </c>
      <c r="E11988" s="124">
        <v>21900</v>
      </c>
      <c r="F11988" s="124">
        <v>21900</v>
      </c>
      <c r="G11988" s="124">
        <v>21900</v>
      </c>
      <c r="H11988" s="217">
        <v>8</v>
      </c>
      <c r="I11988" s="124">
        <v>175200</v>
      </c>
      <c r="J11988" s="238">
        <v>2400000</v>
      </c>
      <c r="K11988" s="124">
        <v>52560000000</v>
      </c>
    </row>
    <row r="11989" spans="3:11" x14ac:dyDescent="0.25">
      <c r="C11989" s="201">
        <v>45828</v>
      </c>
      <c r="D11989" s="217" t="s">
        <v>312</v>
      </c>
      <c r="E11989" s="124">
        <v>15600</v>
      </c>
      <c r="F11989" s="124">
        <v>15600</v>
      </c>
      <c r="G11989" s="124">
        <v>15600</v>
      </c>
      <c r="H11989" s="217">
        <v>30</v>
      </c>
      <c r="I11989" s="124">
        <v>468000</v>
      </c>
      <c r="J11989" s="238">
        <v>20000000</v>
      </c>
      <c r="K11989" s="124">
        <v>312000000000</v>
      </c>
    </row>
    <row r="11990" spans="3:11" x14ac:dyDescent="0.25">
      <c r="C11990" s="201">
        <v>45828</v>
      </c>
      <c r="D11990" s="217" t="s">
        <v>1154</v>
      </c>
      <c r="E11990" s="124">
        <v>23000</v>
      </c>
      <c r="F11990" s="124">
        <v>23000</v>
      </c>
      <c r="G11990" s="124">
        <v>22800</v>
      </c>
      <c r="H11990" s="217">
        <v>20</v>
      </c>
      <c r="I11990" s="124">
        <v>460000</v>
      </c>
      <c r="J11990" s="238">
        <v>600000</v>
      </c>
      <c r="K11990" s="124">
        <v>13680000000</v>
      </c>
    </row>
    <row r="11991" spans="3:11" x14ac:dyDescent="0.25">
      <c r="C11991" s="201">
        <v>45828</v>
      </c>
      <c r="D11991" s="217" t="s">
        <v>310</v>
      </c>
      <c r="E11991" s="124">
        <v>85000</v>
      </c>
      <c r="F11991" s="124">
        <v>81000</v>
      </c>
      <c r="G11991" s="124">
        <v>90000</v>
      </c>
      <c r="H11991" s="217">
        <v>1</v>
      </c>
      <c r="I11991" s="124">
        <v>85000</v>
      </c>
      <c r="J11991" s="238">
        <v>19450000</v>
      </c>
      <c r="K11991" s="124">
        <v>1750500000000</v>
      </c>
    </row>
    <row r="11992" spans="3:11" x14ac:dyDescent="0.25">
      <c r="C11992" s="201">
        <v>45828</v>
      </c>
      <c r="D11992" s="217" t="s">
        <v>310</v>
      </c>
      <c r="E11992" s="124">
        <v>85000</v>
      </c>
      <c r="F11992" s="124">
        <v>81000</v>
      </c>
      <c r="G11992" s="124">
        <v>90000</v>
      </c>
      <c r="H11992" s="217">
        <v>4</v>
      </c>
      <c r="I11992" s="124">
        <v>340000</v>
      </c>
      <c r="J11992" s="238">
        <v>19450000</v>
      </c>
      <c r="K11992" s="124">
        <v>1750500000000</v>
      </c>
    </row>
    <row r="11993" spans="3:11" x14ac:dyDescent="0.25">
      <c r="C11993" s="201">
        <v>45828</v>
      </c>
      <c r="D11993" s="217" t="s">
        <v>310</v>
      </c>
      <c r="E11993" s="124">
        <v>85000</v>
      </c>
      <c r="F11993" s="124">
        <v>81000</v>
      </c>
      <c r="G11993" s="124">
        <v>90000</v>
      </c>
      <c r="H11993" s="217">
        <v>1</v>
      </c>
      <c r="I11993" s="124">
        <v>85000</v>
      </c>
      <c r="J11993" s="238">
        <v>19450000</v>
      </c>
      <c r="K11993" s="124">
        <v>1750500000000</v>
      </c>
    </row>
    <row r="11994" spans="3:11" x14ac:dyDescent="0.25">
      <c r="C11994" s="201">
        <v>45828</v>
      </c>
      <c r="D11994" s="217" t="s">
        <v>310</v>
      </c>
      <c r="E11994" s="124">
        <v>85000</v>
      </c>
      <c r="F11994" s="124">
        <v>81000</v>
      </c>
      <c r="G11994" s="124">
        <v>90000</v>
      </c>
      <c r="H11994" s="217">
        <v>18</v>
      </c>
      <c r="I11994" s="124">
        <v>1530000</v>
      </c>
      <c r="J11994" s="238">
        <v>19450000</v>
      </c>
      <c r="K11994" s="124">
        <v>1750500000000</v>
      </c>
    </row>
    <row r="11995" spans="3:11" x14ac:dyDescent="0.25">
      <c r="C11995" s="201">
        <v>45828</v>
      </c>
      <c r="D11995" s="217" t="s">
        <v>310</v>
      </c>
      <c r="E11995" s="124">
        <v>85000</v>
      </c>
      <c r="F11995" s="124">
        <v>81000</v>
      </c>
      <c r="G11995" s="124">
        <v>90000</v>
      </c>
      <c r="H11995" s="217">
        <v>5</v>
      </c>
      <c r="I11995" s="124">
        <v>425000</v>
      </c>
      <c r="J11995" s="238">
        <v>19450000</v>
      </c>
      <c r="K11995" s="124">
        <v>1750500000000</v>
      </c>
    </row>
    <row r="11996" spans="3:11" x14ac:dyDescent="0.25">
      <c r="C11996" s="201">
        <v>45828</v>
      </c>
      <c r="D11996" s="217" t="s">
        <v>312</v>
      </c>
      <c r="E11996" s="124">
        <v>15600</v>
      </c>
      <c r="F11996" s="124">
        <v>15600</v>
      </c>
      <c r="G11996" s="124">
        <v>15600</v>
      </c>
      <c r="H11996" s="217">
        <v>1</v>
      </c>
      <c r="I11996" s="124">
        <v>15600</v>
      </c>
      <c r="J11996" s="238">
        <v>20000000</v>
      </c>
      <c r="K11996" s="124">
        <v>312000000000</v>
      </c>
    </row>
    <row r="11997" spans="3:11" x14ac:dyDescent="0.25">
      <c r="C11997" s="201">
        <v>45828</v>
      </c>
      <c r="D11997" s="217" t="s">
        <v>312</v>
      </c>
      <c r="E11997" s="124">
        <v>15600</v>
      </c>
      <c r="F11997" s="124">
        <v>15600</v>
      </c>
      <c r="G11997" s="124">
        <v>15600</v>
      </c>
      <c r="H11997" s="217">
        <v>10</v>
      </c>
      <c r="I11997" s="124">
        <v>156000</v>
      </c>
      <c r="J11997" s="238">
        <v>20000000</v>
      </c>
      <c r="K11997" s="124">
        <v>312000000000</v>
      </c>
    </row>
    <row r="11998" spans="3:11" x14ac:dyDescent="0.25">
      <c r="C11998" s="201">
        <v>45828</v>
      </c>
      <c r="D11998" s="217" t="s">
        <v>312</v>
      </c>
      <c r="E11998" s="124">
        <v>15600</v>
      </c>
      <c r="F11998" s="124">
        <v>15600</v>
      </c>
      <c r="G11998" s="124">
        <v>15600</v>
      </c>
      <c r="H11998" s="217">
        <v>2</v>
      </c>
      <c r="I11998" s="124">
        <v>31200</v>
      </c>
      <c r="J11998" s="238">
        <v>20000000</v>
      </c>
      <c r="K11998" s="124">
        <v>312000000000</v>
      </c>
    </row>
    <row r="11999" spans="3:11" x14ac:dyDescent="0.25">
      <c r="C11999" s="201">
        <v>45828</v>
      </c>
      <c r="D11999" s="217" t="s">
        <v>312</v>
      </c>
      <c r="E11999" s="124">
        <v>15600</v>
      </c>
      <c r="F11999" s="124">
        <v>15600</v>
      </c>
      <c r="G11999" s="124">
        <v>15600</v>
      </c>
      <c r="H11999" s="217">
        <v>29</v>
      </c>
      <c r="I11999" s="124">
        <v>452400</v>
      </c>
      <c r="J11999" s="238">
        <v>20000000</v>
      </c>
      <c r="K11999" s="124">
        <v>312000000000</v>
      </c>
    </row>
    <row r="12000" spans="3:11" x14ac:dyDescent="0.25">
      <c r="C12000" s="201">
        <v>45828</v>
      </c>
      <c r="D12000" s="217" t="s">
        <v>312</v>
      </c>
      <c r="E12000" s="124">
        <v>15600</v>
      </c>
      <c r="F12000" s="124">
        <v>15600</v>
      </c>
      <c r="G12000" s="124">
        <v>15600</v>
      </c>
      <c r="H12000" s="217">
        <v>30</v>
      </c>
      <c r="I12000" s="124">
        <v>468000</v>
      </c>
      <c r="J12000" s="238">
        <v>20000000</v>
      </c>
      <c r="K12000" s="124">
        <v>312000000000</v>
      </c>
    </row>
    <row r="12001" spans="3:11" x14ac:dyDescent="0.25">
      <c r="C12001" s="201">
        <v>45828</v>
      </c>
      <c r="D12001" s="217" t="s">
        <v>1154</v>
      </c>
      <c r="E12001" s="124">
        <v>23000</v>
      </c>
      <c r="F12001" s="124">
        <v>23000</v>
      </c>
      <c r="G12001" s="124">
        <v>22800</v>
      </c>
      <c r="H12001" s="217">
        <v>10</v>
      </c>
      <c r="I12001" s="124">
        <v>230000</v>
      </c>
      <c r="J12001" s="238">
        <v>600000</v>
      </c>
      <c r="K12001" s="124">
        <v>13680000000</v>
      </c>
    </row>
    <row r="12002" spans="3:11" x14ac:dyDescent="0.25">
      <c r="C12002" s="201">
        <v>45828</v>
      </c>
      <c r="D12002" s="217" t="s">
        <v>1155</v>
      </c>
      <c r="E12002" s="124">
        <v>21900</v>
      </c>
      <c r="F12002" s="124">
        <v>21900</v>
      </c>
      <c r="G12002" s="124">
        <v>21900</v>
      </c>
      <c r="H12002" s="217">
        <v>10</v>
      </c>
      <c r="I12002" s="124">
        <v>219000</v>
      </c>
      <c r="J12002" s="238">
        <v>2400000</v>
      </c>
      <c r="K12002" s="124">
        <v>52560000000</v>
      </c>
    </row>
    <row r="12003" spans="3:11" x14ac:dyDescent="0.25">
      <c r="C12003" s="201">
        <v>45828</v>
      </c>
      <c r="D12003" s="217" t="s">
        <v>1154</v>
      </c>
      <c r="E12003" s="124">
        <v>23000</v>
      </c>
      <c r="F12003" s="124">
        <v>23000</v>
      </c>
      <c r="G12003" s="124">
        <v>22800</v>
      </c>
      <c r="H12003" s="217">
        <v>2</v>
      </c>
      <c r="I12003" s="124">
        <v>46000</v>
      </c>
      <c r="J12003" s="238">
        <v>600000</v>
      </c>
      <c r="K12003" s="124">
        <v>13680000000</v>
      </c>
    </row>
    <row r="12004" spans="3:11" x14ac:dyDescent="0.25">
      <c r="C12004" s="201">
        <v>45828</v>
      </c>
      <c r="D12004" s="217" t="s">
        <v>312</v>
      </c>
      <c r="E12004" s="124">
        <v>15590</v>
      </c>
      <c r="F12004" s="124">
        <v>15600</v>
      </c>
      <c r="G12004" s="124">
        <v>15600</v>
      </c>
      <c r="H12004" s="217">
        <v>1</v>
      </c>
      <c r="I12004" s="124">
        <v>15590</v>
      </c>
      <c r="J12004" s="238">
        <v>20000000</v>
      </c>
      <c r="K12004" s="124">
        <v>312000000000</v>
      </c>
    </row>
    <row r="12005" spans="3:11" x14ac:dyDescent="0.25">
      <c r="C12005" s="201">
        <v>45828</v>
      </c>
      <c r="D12005" s="217" t="s">
        <v>312</v>
      </c>
      <c r="E12005" s="124">
        <v>15600</v>
      </c>
      <c r="F12005" s="124">
        <v>15600</v>
      </c>
      <c r="G12005" s="124">
        <v>15600</v>
      </c>
      <c r="H12005" s="217">
        <v>25</v>
      </c>
      <c r="I12005" s="124">
        <v>390000</v>
      </c>
      <c r="J12005" s="238">
        <v>20000000</v>
      </c>
      <c r="K12005" s="124">
        <v>312000000000</v>
      </c>
    </row>
    <row r="12006" spans="3:11" x14ac:dyDescent="0.25">
      <c r="C12006" s="201">
        <v>45828</v>
      </c>
      <c r="D12006" s="217" t="s">
        <v>312</v>
      </c>
      <c r="E12006" s="124">
        <v>15600</v>
      </c>
      <c r="F12006" s="124">
        <v>15600</v>
      </c>
      <c r="G12006" s="124">
        <v>15600</v>
      </c>
      <c r="H12006" s="217">
        <v>2</v>
      </c>
      <c r="I12006" s="124">
        <v>31200</v>
      </c>
      <c r="J12006" s="238">
        <v>20000000</v>
      </c>
      <c r="K12006" s="124">
        <v>312000000000</v>
      </c>
    </row>
    <row r="12007" spans="3:11" x14ac:dyDescent="0.25">
      <c r="C12007" s="201">
        <v>45828</v>
      </c>
      <c r="D12007" s="217" t="s">
        <v>312</v>
      </c>
      <c r="E12007" s="124">
        <v>15600</v>
      </c>
      <c r="F12007" s="124">
        <v>15600</v>
      </c>
      <c r="G12007" s="124">
        <v>15600</v>
      </c>
      <c r="H12007" s="217">
        <v>1</v>
      </c>
      <c r="I12007" s="124">
        <v>15600</v>
      </c>
      <c r="J12007" s="238">
        <v>20000000</v>
      </c>
      <c r="K12007" s="124">
        <v>312000000000</v>
      </c>
    </row>
    <row r="12008" spans="3:11" x14ac:dyDescent="0.25">
      <c r="C12008" s="201">
        <v>45828</v>
      </c>
      <c r="D12008" s="217" t="s">
        <v>312</v>
      </c>
      <c r="E12008" s="124">
        <v>15600</v>
      </c>
      <c r="F12008" s="124">
        <v>15600</v>
      </c>
      <c r="G12008" s="124">
        <v>15600</v>
      </c>
      <c r="H12008" s="217">
        <v>20</v>
      </c>
      <c r="I12008" s="124">
        <v>312000</v>
      </c>
      <c r="J12008" s="238">
        <v>20000000</v>
      </c>
      <c r="K12008" s="124">
        <v>312000000000</v>
      </c>
    </row>
    <row r="12009" spans="3:11" x14ac:dyDescent="0.25">
      <c r="C12009" s="201">
        <v>45828</v>
      </c>
      <c r="D12009" s="217" t="s">
        <v>312</v>
      </c>
      <c r="E12009" s="124">
        <v>15600</v>
      </c>
      <c r="F12009" s="124">
        <v>15600</v>
      </c>
      <c r="G12009" s="124">
        <v>15600</v>
      </c>
      <c r="H12009" s="217">
        <v>2</v>
      </c>
      <c r="I12009" s="124">
        <v>31200</v>
      </c>
      <c r="J12009" s="238">
        <v>20000000</v>
      </c>
      <c r="K12009" s="124">
        <v>312000000000</v>
      </c>
    </row>
    <row r="12010" spans="3:11" x14ac:dyDescent="0.25">
      <c r="C12010" s="201">
        <v>45828</v>
      </c>
      <c r="D12010" s="217" t="s">
        <v>310</v>
      </c>
      <c r="E12010" s="124">
        <v>85000</v>
      </c>
      <c r="F12010" s="124">
        <v>81000</v>
      </c>
      <c r="G12010" s="124">
        <v>90000</v>
      </c>
      <c r="H12010" s="217">
        <v>1</v>
      </c>
      <c r="I12010" s="124">
        <v>85000</v>
      </c>
      <c r="J12010" s="238">
        <v>19450000</v>
      </c>
      <c r="K12010" s="124">
        <v>1750500000000</v>
      </c>
    </row>
    <row r="12011" spans="3:11" x14ac:dyDescent="0.25">
      <c r="C12011" s="201">
        <v>45828</v>
      </c>
      <c r="D12011" s="217" t="s">
        <v>310</v>
      </c>
      <c r="E12011" s="124">
        <v>85000</v>
      </c>
      <c r="F12011" s="124">
        <v>81000</v>
      </c>
      <c r="G12011" s="124">
        <v>90000</v>
      </c>
      <c r="H12011" s="217">
        <v>2</v>
      </c>
      <c r="I12011" s="124">
        <v>170000</v>
      </c>
      <c r="J12011" s="238">
        <v>19450000</v>
      </c>
      <c r="K12011" s="124">
        <v>1750500000000</v>
      </c>
    </row>
    <row r="12012" spans="3:11" x14ac:dyDescent="0.25">
      <c r="C12012" s="201">
        <v>45828</v>
      </c>
      <c r="D12012" s="217" t="s">
        <v>312</v>
      </c>
      <c r="E12012" s="124">
        <v>15600</v>
      </c>
      <c r="F12012" s="124">
        <v>15600</v>
      </c>
      <c r="G12012" s="124">
        <v>15600</v>
      </c>
      <c r="H12012" s="217">
        <v>10</v>
      </c>
      <c r="I12012" s="124">
        <v>156000</v>
      </c>
      <c r="J12012" s="238">
        <v>20000000</v>
      </c>
      <c r="K12012" s="124">
        <v>312000000000</v>
      </c>
    </row>
    <row r="12013" spans="3:11" x14ac:dyDescent="0.25">
      <c r="C12013" s="201">
        <v>45828</v>
      </c>
      <c r="D12013" s="217" t="s">
        <v>1154</v>
      </c>
      <c r="E12013" s="124">
        <v>23000</v>
      </c>
      <c r="F12013" s="124">
        <v>23000</v>
      </c>
      <c r="G12013" s="124">
        <v>22800</v>
      </c>
      <c r="H12013" s="217">
        <v>2</v>
      </c>
      <c r="I12013" s="124">
        <v>46000</v>
      </c>
      <c r="J12013" s="238">
        <v>600000</v>
      </c>
      <c r="K12013" s="124">
        <v>13680000000</v>
      </c>
    </row>
    <row r="12014" spans="3:11" x14ac:dyDescent="0.25">
      <c r="C12014" s="201">
        <v>45828</v>
      </c>
      <c r="D12014" s="217" t="s">
        <v>310</v>
      </c>
      <c r="E12014" s="124">
        <v>85000</v>
      </c>
      <c r="F12014" s="124">
        <v>81000</v>
      </c>
      <c r="G12014" s="124">
        <v>90000</v>
      </c>
      <c r="H12014" s="217">
        <v>10</v>
      </c>
      <c r="I12014" s="124">
        <v>850000</v>
      </c>
      <c r="J12014" s="238">
        <v>19450000</v>
      </c>
      <c r="K12014" s="124">
        <v>1750500000000</v>
      </c>
    </row>
    <row r="12015" spans="3:11" x14ac:dyDescent="0.25">
      <c r="C12015" s="201">
        <v>45828</v>
      </c>
      <c r="D12015" s="217" t="s">
        <v>1155</v>
      </c>
      <c r="E12015" s="124">
        <v>21900</v>
      </c>
      <c r="F12015" s="124">
        <v>21900</v>
      </c>
      <c r="G12015" s="124">
        <v>21900</v>
      </c>
      <c r="H12015" s="217">
        <v>4</v>
      </c>
      <c r="I12015" s="124">
        <v>87600</v>
      </c>
      <c r="J12015" s="238">
        <v>2400000</v>
      </c>
      <c r="K12015" s="124">
        <v>52560000000</v>
      </c>
    </row>
    <row r="12016" spans="3:11" x14ac:dyDescent="0.25">
      <c r="C12016" s="201">
        <v>45828</v>
      </c>
      <c r="D12016" s="217" t="s">
        <v>312</v>
      </c>
      <c r="E12016" s="124">
        <v>15600</v>
      </c>
      <c r="F12016" s="124">
        <v>15600</v>
      </c>
      <c r="G12016" s="124">
        <v>15600</v>
      </c>
      <c r="H12016" s="217">
        <v>1</v>
      </c>
      <c r="I12016" s="124">
        <v>15600</v>
      </c>
      <c r="J12016" s="238">
        <v>20000000</v>
      </c>
      <c r="K12016" s="124">
        <v>312000000000</v>
      </c>
    </row>
    <row r="12017" spans="3:11" x14ac:dyDescent="0.25">
      <c r="C12017" s="201">
        <v>45828</v>
      </c>
      <c r="D12017" s="217" t="s">
        <v>1154</v>
      </c>
      <c r="E12017" s="124">
        <v>23000</v>
      </c>
      <c r="F12017" s="124">
        <v>23000</v>
      </c>
      <c r="G12017" s="124">
        <v>22800</v>
      </c>
      <c r="H12017" s="217">
        <v>1</v>
      </c>
      <c r="I12017" s="124">
        <v>23000</v>
      </c>
      <c r="J12017" s="238">
        <v>600000</v>
      </c>
      <c r="K12017" s="124">
        <v>13680000000</v>
      </c>
    </row>
    <row r="12018" spans="3:11" x14ac:dyDescent="0.25">
      <c r="C12018" s="201">
        <v>45828</v>
      </c>
      <c r="D12018" s="217" t="s">
        <v>310</v>
      </c>
      <c r="E12018" s="124">
        <v>90000</v>
      </c>
      <c r="F12018" s="124">
        <v>81000</v>
      </c>
      <c r="G12018" s="124">
        <v>90000</v>
      </c>
      <c r="H12018" s="217">
        <v>1</v>
      </c>
      <c r="I12018" s="124">
        <v>90000</v>
      </c>
      <c r="J12018" s="238">
        <v>19450000</v>
      </c>
      <c r="K12018" s="124">
        <v>1750500000000</v>
      </c>
    </row>
    <row r="12019" spans="3:11" x14ac:dyDescent="0.25">
      <c r="C12019" s="201">
        <v>45828</v>
      </c>
      <c r="D12019" s="217" t="s">
        <v>312</v>
      </c>
      <c r="E12019" s="124">
        <v>15600</v>
      </c>
      <c r="F12019" s="124">
        <v>15600</v>
      </c>
      <c r="G12019" s="124">
        <v>15600</v>
      </c>
      <c r="H12019" s="217">
        <v>5</v>
      </c>
      <c r="I12019" s="124">
        <v>78000</v>
      </c>
      <c r="J12019" s="238">
        <v>20000000</v>
      </c>
      <c r="K12019" s="124">
        <v>312000000000</v>
      </c>
    </row>
    <row r="12020" spans="3:11" x14ac:dyDescent="0.25">
      <c r="C12020" s="201">
        <v>45828</v>
      </c>
      <c r="D12020" s="217" t="s">
        <v>1155</v>
      </c>
      <c r="E12020" s="124">
        <v>21900</v>
      </c>
      <c r="F12020" s="124">
        <v>21900</v>
      </c>
      <c r="G12020" s="124">
        <v>21900</v>
      </c>
      <c r="H12020" s="217">
        <v>20</v>
      </c>
      <c r="I12020" s="124">
        <v>438000</v>
      </c>
      <c r="J12020" s="238">
        <v>2400000</v>
      </c>
      <c r="K12020" s="124">
        <v>52560000000</v>
      </c>
    </row>
    <row r="12021" spans="3:11" x14ac:dyDescent="0.25">
      <c r="C12021" s="201">
        <v>45828</v>
      </c>
      <c r="D12021" s="217" t="s">
        <v>1155</v>
      </c>
      <c r="E12021" s="124">
        <v>21900</v>
      </c>
      <c r="F12021" s="124">
        <v>21900</v>
      </c>
      <c r="G12021" s="124">
        <v>21900</v>
      </c>
      <c r="H12021" s="217">
        <v>32</v>
      </c>
      <c r="I12021" s="124">
        <v>700800</v>
      </c>
      <c r="J12021" s="238">
        <v>2400000</v>
      </c>
      <c r="K12021" s="124">
        <v>52560000000</v>
      </c>
    </row>
    <row r="12022" spans="3:11" x14ac:dyDescent="0.25">
      <c r="C12022" s="201">
        <v>45828</v>
      </c>
      <c r="D12022" s="217" t="s">
        <v>1154</v>
      </c>
      <c r="E12022" s="124">
        <v>23000</v>
      </c>
      <c r="F12022" s="124">
        <v>23000</v>
      </c>
      <c r="G12022" s="124">
        <v>22800</v>
      </c>
      <c r="H12022" s="217">
        <v>22</v>
      </c>
      <c r="I12022" s="124">
        <v>506000</v>
      </c>
      <c r="J12022" s="238">
        <v>600000</v>
      </c>
      <c r="K12022" s="124">
        <v>13680000000</v>
      </c>
    </row>
    <row r="12023" spans="3:11" x14ac:dyDescent="0.25">
      <c r="C12023" s="201">
        <v>45828</v>
      </c>
      <c r="D12023" s="217" t="s">
        <v>310</v>
      </c>
      <c r="E12023" s="124">
        <v>90000</v>
      </c>
      <c r="F12023" s="124">
        <v>81000</v>
      </c>
      <c r="G12023" s="124">
        <v>90000</v>
      </c>
      <c r="H12023" s="217">
        <v>2</v>
      </c>
      <c r="I12023" s="124">
        <v>180000</v>
      </c>
      <c r="J12023" s="238">
        <v>19450000</v>
      </c>
      <c r="K12023" s="124">
        <v>1750500000000</v>
      </c>
    </row>
    <row r="12024" spans="3:11" x14ac:dyDescent="0.25">
      <c r="C12024" s="201">
        <v>45828</v>
      </c>
      <c r="D12024" s="217" t="s">
        <v>312</v>
      </c>
      <c r="E12024" s="124">
        <v>15600</v>
      </c>
      <c r="F12024" s="124">
        <v>15600</v>
      </c>
      <c r="G12024" s="124">
        <v>15600</v>
      </c>
      <c r="H12024" s="217">
        <v>235</v>
      </c>
      <c r="I12024" s="124">
        <v>3666000</v>
      </c>
      <c r="J12024" s="238">
        <v>20000000</v>
      </c>
      <c r="K12024" s="124">
        <v>312000000000</v>
      </c>
    </row>
    <row r="12025" spans="3:11" x14ac:dyDescent="0.25">
      <c r="C12025" s="201">
        <v>45828</v>
      </c>
      <c r="D12025" s="217" t="s">
        <v>312</v>
      </c>
      <c r="E12025" s="124">
        <v>15600</v>
      </c>
      <c r="F12025" s="124">
        <v>15600</v>
      </c>
      <c r="G12025" s="124">
        <v>15600</v>
      </c>
      <c r="H12025" s="217">
        <v>2</v>
      </c>
      <c r="I12025" s="124">
        <v>31200</v>
      </c>
      <c r="J12025" s="238">
        <v>20000000</v>
      </c>
      <c r="K12025" s="124">
        <v>312000000000</v>
      </c>
    </row>
    <row r="12026" spans="3:11" x14ac:dyDescent="0.25">
      <c r="C12026" s="201">
        <v>45828</v>
      </c>
      <c r="D12026" s="217" t="s">
        <v>1154</v>
      </c>
      <c r="E12026" s="124">
        <v>22800</v>
      </c>
      <c r="F12026" s="124">
        <v>23000</v>
      </c>
      <c r="G12026" s="124">
        <v>22800</v>
      </c>
      <c r="H12026" s="217">
        <v>1</v>
      </c>
      <c r="I12026" s="124">
        <v>22800</v>
      </c>
      <c r="J12026" s="238">
        <v>600000</v>
      </c>
      <c r="K12026" s="124">
        <v>13680000000</v>
      </c>
    </row>
    <row r="12027" spans="3:11" x14ac:dyDescent="0.25">
      <c r="C12027" s="201">
        <v>45828</v>
      </c>
      <c r="D12027" s="217" t="s">
        <v>310</v>
      </c>
      <c r="E12027" s="124">
        <v>90000</v>
      </c>
      <c r="F12027" s="124">
        <v>81000</v>
      </c>
      <c r="G12027" s="124">
        <v>90000</v>
      </c>
      <c r="H12027" s="217">
        <v>20</v>
      </c>
      <c r="I12027" s="124">
        <v>1800000</v>
      </c>
      <c r="J12027" s="238">
        <v>19450000</v>
      </c>
      <c r="K12027" s="124">
        <v>1750500000000</v>
      </c>
    </row>
    <row r="12028" spans="3:11" x14ac:dyDescent="0.25">
      <c r="C12028" s="201">
        <v>45831</v>
      </c>
      <c r="D12028" s="217" t="s">
        <v>310</v>
      </c>
      <c r="E12028" s="124">
        <v>89999</v>
      </c>
      <c r="F12028" s="124">
        <v>90000</v>
      </c>
      <c r="G12028" s="124">
        <v>90000</v>
      </c>
      <c r="H12028" s="217">
        <v>5</v>
      </c>
      <c r="I12028" s="124">
        <v>449995</v>
      </c>
      <c r="J12028" s="238">
        <v>19450000</v>
      </c>
      <c r="K12028" s="124">
        <v>1750500000000</v>
      </c>
    </row>
    <row r="12029" spans="3:11" x14ac:dyDescent="0.25">
      <c r="C12029" s="201">
        <v>45831</v>
      </c>
      <c r="D12029" s="217" t="s">
        <v>310</v>
      </c>
      <c r="E12029" s="124">
        <v>89999</v>
      </c>
      <c r="F12029" s="124">
        <v>90000</v>
      </c>
      <c r="G12029" s="124">
        <v>90000</v>
      </c>
      <c r="H12029" s="217">
        <v>5</v>
      </c>
      <c r="I12029" s="124">
        <v>449995</v>
      </c>
      <c r="J12029" s="238">
        <v>19450000</v>
      </c>
      <c r="K12029" s="124">
        <v>1750500000000</v>
      </c>
    </row>
    <row r="12030" spans="3:11" x14ac:dyDescent="0.25">
      <c r="C12030" s="201">
        <v>45831</v>
      </c>
      <c r="D12030" s="217" t="s">
        <v>310</v>
      </c>
      <c r="E12030" s="124">
        <v>89999</v>
      </c>
      <c r="F12030" s="124">
        <v>90000</v>
      </c>
      <c r="G12030" s="124">
        <v>90000</v>
      </c>
      <c r="H12030" s="217">
        <v>2</v>
      </c>
      <c r="I12030" s="124">
        <v>179998</v>
      </c>
      <c r="J12030" s="238">
        <v>19450000</v>
      </c>
      <c r="K12030" s="124">
        <v>1750500000000</v>
      </c>
    </row>
    <row r="12031" spans="3:11" x14ac:dyDescent="0.25">
      <c r="C12031" s="201">
        <v>45831</v>
      </c>
      <c r="D12031" s="217" t="s">
        <v>310</v>
      </c>
      <c r="E12031" s="124">
        <v>89999</v>
      </c>
      <c r="F12031" s="124">
        <v>90000</v>
      </c>
      <c r="G12031" s="124">
        <v>90000</v>
      </c>
      <c r="H12031" s="217">
        <v>19</v>
      </c>
      <c r="I12031" s="124">
        <v>1709981</v>
      </c>
      <c r="J12031" s="238">
        <v>19450000</v>
      </c>
      <c r="K12031" s="124">
        <v>1750500000000</v>
      </c>
    </row>
    <row r="12032" spans="3:11" x14ac:dyDescent="0.25">
      <c r="C12032" s="201">
        <v>45831</v>
      </c>
      <c r="D12032" s="217" t="s">
        <v>1154</v>
      </c>
      <c r="E12032" s="124">
        <v>23000</v>
      </c>
      <c r="F12032" s="124">
        <v>22800</v>
      </c>
      <c r="G12032" s="124">
        <v>22800</v>
      </c>
      <c r="H12032" s="217">
        <v>2</v>
      </c>
      <c r="I12032" s="124">
        <v>46000</v>
      </c>
      <c r="J12032" s="238">
        <v>600000</v>
      </c>
      <c r="K12032" s="124">
        <v>13680000000</v>
      </c>
    </row>
    <row r="12033" spans="3:11" x14ac:dyDescent="0.25">
      <c r="C12033" s="201">
        <v>45831</v>
      </c>
      <c r="D12033" s="217" t="s">
        <v>1154</v>
      </c>
      <c r="E12033" s="124">
        <v>23000</v>
      </c>
      <c r="F12033" s="124">
        <v>22800</v>
      </c>
      <c r="G12033" s="124">
        <v>22800</v>
      </c>
      <c r="H12033" s="217">
        <v>8</v>
      </c>
      <c r="I12033" s="124">
        <v>184000</v>
      </c>
      <c r="J12033" s="238">
        <v>600000</v>
      </c>
      <c r="K12033" s="124">
        <v>13680000000</v>
      </c>
    </row>
    <row r="12034" spans="3:11" x14ac:dyDescent="0.25">
      <c r="C12034" s="201">
        <v>45831</v>
      </c>
      <c r="D12034" s="217" t="s">
        <v>1154</v>
      </c>
      <c r="E12034" s="124">
        <v>23000</v>
      </c>
      <c r="F12034" s="124">
        <v>22800</v>
      </c>
      <c r="G12034" s="124">
        <v>22800</v>
      </c>
      <c r="H12034" s="217">
        <v>1</v>
      </c>
      <c r="I12034" s="124">
        <v>23000</v>
      </c>
      <c r="J12034" s="238">
        <v>600000</v>
      </c>
      <c r="K12034" s="124">
        <v>13680000000</v>
      </c>
    </row>
    <row r="12035" spans="3:11" x14ac:dyDescent="0.25">
      <c r="C12035" s="201">
        <v>45831</v>
      </c>
      <c r="D12035" s="217" t="s">
        <v>1154</v>
      </c>
      <c r="E12035" s="124">
        <v>23000</v>
      </c>
      <c r="F12035" s="124">
        <v>22800</v>
      </c>
      <c r="G12035" s="124">
        <v>22800</v>
      </c>
      <c r="H12035" s="217">
        <v>5</v>
      </c>
      <c r="I12035" s="124">
        <v>115000</v>
      </c>
      <c r="J12035" s="238">
        <v>600000</v>
      </c>
      <c r="K12035" s="124">
        <v>13680000000</v>
      </c>
    </row>
    <row r="12036" spans="3:11" x14ac:dyDescent="0.25">
      <c r="C12036" s="201">
        <v>45831</v>
      </c>
      <c r="D12036" s="217" t="s">
        <v>312</v>
      </c>
      <c r="E12036" s="124">
        <v>15600</v>
      </c>
      <c r="F12036" s="124">
        <v>15600</v>
      </c>
      <c r="G12036" s="124">
        <v>15500</v>
      </c>
      <c r="H12036" s="217">
        <v>1</v>
      </c>
      <c r="I12036" s="124">
        <v>15600</v>
      </c>
      <c r="J12036" s="238">
        <v>20000000</v>
      </c>
      <c r="K12036" s="124">
        <v>310000000000</v>
      </c>
    </row>
    <row r="12037" spans="3:11" x14ac:dyDescent="0.25">
      <c r="C12037" s="201">
        <v>45831</v>
      </c>
      <c r="D12037" s="217" t="s">
        <v>312</v>
      </c>
      <c r="E12037" s="124">
        <v>15600</v>
      </c>
      <c r="F12037" s="124">
        <v>15600</v>
      </c>
      <c r="G12037" s="124">
        <v>15500</v>
      </c>
      <c r="H12037" s="217">
        <v>19</v>
      </c>
      <c r="I12037" s="124">
        <v>296400</v>
      </c>
      <c r="J12037" s="238">
        <v>20000000</v>
      </c>
      <c r="K12037" s="124">
        <v>310000000000</v>
      </c>
    </row>
    <row r="12038" spans="3:11" x14ac:dyDescent="0.25">
      <c r="C12038" s="201">
        <v>45831</v>
      </c>
      <c r="D12038" s="217" t="s">
        <v>312</v>
      </c>
      <c r="E12038" s="124">
        <v>15600</v>
      </c>
      <c r="F12038" s="124">
        <v>15600</v>
      </c>
      <c r="G12038" s="124">
        <v>15500</v>
      </c>
      <c r="H12038" s="217">
        <v>10</v>
      </c>
      <c r="I12038" s="124">
        <v>156000</v>
      </c>
      <c r="J12038" s="238">
        <v>20000000</v>
      </c>
      <c r="K12038" s="124">
        <v>310000000000</v>
      </c>
    </row>
    <row r="12039" spans="3:11" x14ac:dyDescent="0.25">
      <c r="C12039" s="201">
        <v>45831</v>
      </c>
      <c r="D12039" s="217" t="s">
        <v>312</v>
      </c>
      <c r="E12039" s="124">
        <v>15600</v>
      </c>
      <c r="F12039" s="124">
        <v>15600</v>
      </c>
      <c r="G12039" s="124">
        <v>15500</v>
      </c>
      <c r="H12039" s="217">
        <v>1</v>
      </c>
      <c r="I12039" s="124">
        <v>15600</v>
      </c>
      <c r="J12039" s="238">
        <v>20000000</v>
      </c>
      <c r="K12039" s="124">
        <v>310000000000</v>
      </c>
    </row>
    <row r="12040" spans="3:11" x14ac:dyDescent="0.25">
      <c r="C12040" s="201">
        <v>45831</v>
      </c>
      <c r="D12040" s="217" t="s">
        <v>312</v>
      </c>
      <c r="E12040" s="124">
        <v>15600</v>
      </c>
      <c r="F12040" s="124">
        <v>15600</v>
      </c>
      <c r="G12040" s="124">
        <v>15500</v>
      </c>
      <c r="H12040" s="217">
        <v>10</v>
      </c>
      <c r="I12040" s="124">
        <v>156000</v>
      </c>
      <c r="J12040" s="238">
        <v>20000000</v>
      </c>
      <c r="K12040" s="124">
        <v>310000000000</v>
      </c>
    </row>
    <row r="12041" spans="3:11" x14ac:dyDescent="0.25">
      <c r="C12041" s="201">
        <v>45831</v>
      </c>
      <c r="D12041" s="217" t="s">
        <v>312</v>
      </c>
      <c r="E12041" s="124">
        <v>15600</v>
      </c>
      <c r="F12041" s="124">
        <v>15600</v>
      </c>
      <c r="G12041" s="124">
        <v>15500</v>
      </c>
      <c r="H12041" s="217">
        <v>1</v>
      </c>
      <c r="I12041" s="124">
        <v>15600</v>
      </c>
      <c r="J12041" s="238">
        <v>20000000</v>
      </c>
      <c r="K12041" s="124">
        <v>310000000000</v>
      </c>
    </row>
    <row r="12042" spans="3:11" x14ac:dyDescent="0.25">
      <c r="C12042" s="201">
        <v>45831</v>
      </c>
      <c r="D12042" s="217" t="s">
        <v>312</v>
      </c>
      <c r="E12042" s="124">
        <v>15600</v>
      </c>
      <c r="F12042" s="124">
        <v>15600</v>
      </c>
      <c r="G12042" s="124">
        <v>15500</v>
      </c>
      <c r="H12042" s="217">
        <v>1</v>
      </c>
      <c r="I12042" s="124">
        <v>15600</v>
      </c>
      <c r="J12042" s="238">
        <v>20000000</v>
      </c>
      <c r="K12042" s="124">
        <v>310000000000</v>
      </c>
    </row>
    <row r="12043" spans="3:11" x14ac:dyDescent="0.25">
      <c r="C12043" s="201">
        <v>45831</v>
      </c>
      <c r="D12043" s="217" t="s">
        <v>312</v>
      </c>
      <c r="E12043" s="124">
        <v>15600</v>
      </c>
      <c r="F12043" s="124">
        <v>15600</v>
      </c>
      <c r="G12043" s="124">
        <v>15500</v>
      </c>
      <c r="H12043" s="217">
        <v>1</v>
      </c>
      <c r="I12043" s="124">
        <v>15600</v>
      </c>
      <c r="J12043" s="238">
        <v>20000000</v>
      </c>
      <c r="K12043" s="124">
        <v>310000000000</v>
      </c>
    </row>
    <row r="12044" spans="3:11" x14ac:dyDescent="0.25">
      <c r="C12044" s="201">
        <v>45831</v>
      </c>
      <c r="D12044" s="217" t="s">
        <v>312</v>
      </c>
      <c r="E12044" s="124">
        <v>15600</v>
      </c>
      <c r="F12044" s="124">
        <v>15600</v>
      </c>
      <c r="G12044" s="124">
        <v>15500</v>
      </c>
      <c r="H12044" s="217">
        <v>1</v>
      </c>
      <c r="I12044" s="124">
        <v>15600</v>
      </c>
      <c r="J12044" s="238">
        <v>20000000</v>
      </c>
      <c r="K12044" s="124">
        <v>310000000000</v>
      </c>
    </row>
    <row r="12045" spans="3:11" x14ac:dyDescent="0.25">
      <c r="C12045" s="201">
        <v>45831</v>
      </c>
      <c r="D12045" s="217" t="s">
        <v>312</v>
      </c>
      <c r="E12045" s="124">
        <v>15600</v>
      </c>
      <c r="F12045" s="124">
        <v>15600</v>
      </c>
      <c r="G12045" s="124">
        <v>15500</v>
      </c>
      <c r="H12045" s="217">
        <v>6</v>
      </c>
      <c r="I12045" s="124">
        <v>93600</v>
      </c>
      <c r="J12045" s="238">
        <v>20000000</v>
      </c>
      <c r="K12045" s="124">
        <v>310000000000</v>
      </c>
    </row>
    <row r="12046" spans="3:11" x14ac:dyDescent="0.25">
      <c r="C12046" s="201">
        <v>45831</v>
      </c>
      <c r="D12046" s="217" t="s">
        <v>312</v>
      </c>
      <c r="E12046" s="124">
        <v>15600</v>
      </c>
      <c r="F12046" s="124">
        <v>15600</v>
      </c>
      <c r="G12046" s="124">
        <v>15500</v>
      </c>
      <c r="H12046" s="217">
        <v>4</v>
      </c>
      <c r="I12046" s="124">
        <v>62400</v>
      </c>
      <c r="J12046" s="238">
        <v>20000000</v>
      </c>
      <c r="K12046" s="124">
        <v>310000000000</v>
      </c>
    </row>
    <row r="12047" spans="3:11" x14ac:dyDescent="0.25">
      <c r="C12047" s="201">
        <v>45831</v>
      </c>
      <c r="D12047" s="217" t="s">
        <v>312</v>
      </c>
      <c r="E12047" s="124">
        <v>15600</v>
      </c>
      <c r="F12047" s="124">
        <v>15600</v>
      </c>
      <c r="G12047" s="124">
        <v>15500</v>
      </c>
      <c r="H12047" s="217">
        <v>1</v>
      </c>
      <c r="I12047" s="124">
        <v>15600</v>
      </c>
      <c r="J12047" s="238">
        <v>20000000</v>
      </c>
      <c r="K12047" s="124">
        <v>310000000000</v>
      </c>
    </row>
    <row r="12048" spans="3:11" x14ac:dyDescent="0.25">
      <c r="C12048" s="201">
        <v>45831</v>
      </c>
      <c r="D12048" s="217" t="s">
        <v>312</v>
      </c>
      <c r="E12048" s="124">
        <v>15600</v>
      </c>
      <c r="F12048" s="124">
        <v>15600</v>
      </c>
      <c r="G12048" s="124">
        <v>15500</v>
      </c>
      <c r="H12048" s="217">
        <v>1</v>
      </c>
      <c r="I12048" s="124">
        <v>15600</v>
      </c>
      <c r="J12048" s="238">
        <v>20000000</v>
      </c>
      <c r="K12048" s="124">
        <v>310000000000</v>
      </c>
    </row>
    <row r="12049" spans="3:11" x14ac:dyDescent="0.25">
      <c r="C12049" s="201">
        <v>45831</v>
      </c>
      <c r="D12049" s="217" t="s">
        <v>1155</v>
      </c>
      <c r="E12049" s="124">
        <v>21500</v>
      </c>
      <c r="F12049" s="124">
        <v>21900</v>
      </c>
      <c r="G12049" s="124">
        <v>21450</v>
      </c>
      <c r="H12049" s="217">
        <v>1</v>
      </c>
      <c r="I12049" s="124">
        <v>21500</v>
      </c>
      <c r="J12049" s="238">
        <v>2400000</v>
      </c>
      <c r="K12049" s="124">
        <v>51480000000</v>
      </c>
    </row>
    <row r="12050" spans="3:11" x14ac:dyDescent="0.25">
      <c r="C12050" s="201">
        <v>45831</v>
      </c>
      <c r="D12050" s="217" t="s">
        <v>1155</v>
      </c>
      <c r="E12050" s="124">
        <v>21500</v>
      </c>
      <c r="F12050" s="124">
        <v>21900</v>
      </c>
      <c r="G12050" s="124">
        <v>21450</v>
      </c>
      <c r="H12050" s="217">
        <v>1</v>
      </c>
      <c r="I12050" s="124">
        <v>21500</v>
      </c>
      <c r="J12050" s="238">
        <v>2400000</v>
      </c>
      <c r="K12050" s="124">
        <v>51480000000</v>
      </c>
    </row>
    <row r="12051" spans="3:11" x14ac:dyDescent="0.25">
      <c r="C12051" s="201">
        <v>45831</v>
      </c>
      <c r="D12051" s="217" t="s">
        <v>1155</v>
      </c>
      <c r="E12051" s="124">
        <v>21500</v>
      </c>
      <c r="F12051" s="124">
        <v>21900</v>
      </c>
      <c r="G12051" s="124">
        <v>21450</v>
      </c>
      <c r="H12051" s="217">
        <v>46</v>
      </c>
      <c r="I12051" s="124">
        <v>989000</v>
      </c>
      <c r="J12051" s="238">
        <v>2400000</v>
      </c>
      <c r="K12051" s="124">
        <v>51480000000</v>
      </c>
    </row>
    <row r="12052" spans="3:11" x14ac:dyDescent="0.25">
      <c r="C12052" s="201">
        <v>45831</v>
      </c>
      <c r="D12052" s="217" t="s">
        <v>1155</v>
      </c>
      <c r="E12052" s="124">
        <v>21500</v>
      </c>
      <c r="F12052" s="124">
        <v>21900</v>
      </c>
      <c r="G12052" s="124">
        <v>21450</v>
      </c>
      <c r="H12052" s="217">
        <v>1</v>
      </c>
      <c r="I12052" s="124">
        <v>21500</v>
      </c>
      <c r="J12052" s="238">
        <v>2400000</v>
      </c>
      <c r="K12052" s="124">
        <v>51480000000</v>
      </c>
    </row>
    <row r="12053" spans="3:11" x14ac:dyDescent="0.25">
      <c r="C12053" s="201">
        <v>45831</v>
      </c>
      <c r="D12053" s="217" t="s">
        <v>1155</v>
      </c>
      <c r="E12053" s="124">
        <v>21500</v>
      </c>
      <c r="F12053" s="124">
        <v>21900</v>
      </c>
      <c r="G12053" s="124">
        <v>21450</v>
      </c>
      <c r="H12053" s="217">
        <v>2</v>
      </c>
      <c r="I12053" s="124">
        <v>43000</v>
      </c>
      <c r="J12053" s="238">
        <v>2400000</v>
      </c>
      <c r="K12053" s="124">
        <v>51480000000</v>
      </c>
    </row>
    <row r="12054" spans="3:11" x14ac:dyDescent="0.25">
      <c r="C12054" s="201">
        <v>45831</v>
      </c>
      <c r="D12054" s="217" t="s">
        <v>1155</v>
      </c>
      <c r="E12054" s="124">
        <v>21500</v>
      </c>
      <c r="F12054" s="124">
        <v>21900</v>
      </c>
      <c r="G12054" s="124">
        <v>21450</v>
      </c>
      <c r="H12054" s="217">
        <v>2</v>
      </c>
      <c r="I12054" s="124">
        <v>43000</v>
      </c>
      <c r="J12054" s="238">
        <v>2400000</v>
      </c>
      <c r="K12054" s="124">
        <v>51480000000</v>
      </c>
    </row>
    <row r="12055" spans="3:11" x14ac:dyDescent="0.25">
      <c r="C12055" s="201">
        <v>45831</v>
      </c>
      <c r="D12055" s="217" t="s">
        <v>310</v>
      </c>
      <c r="E12055" s="124">
        <v>89999</v>
      </c>
      <c r="F12055" s="124">
        <v>90000</v>
      </c>
      <c r="G12055" s="124">
        <v>90000</v>
      </c>
      <c r="H12055" s="217">
        <v>5</v>
      </c>
      <c r="I12055" s="124">
        <v>449995</v>
      </c>
      <c r="J12055" s="238">
        <v>19450000</v>
      </c>
      <c r="K12055" s="124">
        <v>1750500000000</v>
      </c>
    </row>
    <row r="12056" spans="3:11" x14ac:dyDescent="0.25">
      <c r="C12056" s="201">
        <v>45831</v>
      </c>
      <c r="D12056" s="217" t="s">
        <v>1155</v>
      </c>
      <c r="E12056" s="124">
        <v>21500</v>
      </c>
      <c r="F12056" s="124">
        <v>21900</v>
      </c>
      <c r="G12056" s="124">
        <v>21450</v>
      </c>
      <c r="H12056" s="217">
        <v>100</v>
      </c>
      <c r="I12056" s="124">
        <v>2150000</v>
      </c>
      <c r="J12056" s="238">
        <v>2400000</v>
      </c>
      <c r="K12056" s="124">
        <v>51480000000</v>
      </c>
    </row>
    <row r="12057" spans="3:11" x14ac:dyDescent="0.25">
      <c r="C12057" s="201">
        <v>45831</v>
      </c>
      <c r="D12057" s="217" t="s">
        <v>312</v>
      </c>
      <c r="E12057" s="124">
        <v>15600</v>
      </c>
      <c r="F12057" s="124">
        <v>15600</v>
      </c>
      <c r="G12057" s="124">
        <v>15500</v>
      </c>
      <c r="H12057" s="217">
        <v>120</v>
      </c>
      <c r="I12057" s="124">
        <v>1872000</v>
      </c>
      <c r="J12057" s="238">
        <v>20000000</v>
      </c>
      <c r="K12057" s="124">
        <v>310000000000</v>
      </c>
    </row>
    <row r="12058" spans="3:11" x14ac:dyDescent="0.25">
      <c r="C12058" s="201">
        <v>45831</v>
      </c>
      <c r="D12058" s="217" t="s">
        <v>312</v>
      </c>
      <c r="E12058" s="124">
        <v>15599.98</v>
      </c>
      <c r="F12058" s="124">
        <v>15600</v>
      </c>
      <c r="G12058" s="124">
        <v>15500</v>
      </c>
      <c r="H12058" s="217">
        <v>3</v>
      </c>
      <c r="I12058" s="124">
        <v>46799.94</v>
      </c>
      <c r="J12058" s="238">
        <v>20000000</v>
      </c>
      <c r="K12058" s="124">
        <v>310000000000</v>
      </c>
    </row>
    <row r="12059" spans="3:11" x14ac:dyDescent="0.25">
      <c r="C12059" s="201">
        <v>45831</v>
      </c>
      <c r="D12059" s="217" t="s">
        <v>312</v>
      </c>
      <c r="E12059" s="124">
        <v>15551</v>
      </c>
      <c r="F12059" s="124">
        <v>15600</v>
      </c>
      <c r="G12059" s="124">
        <v>15500</v>
      </c>
      <c r="H12059" s="217">
        <v>3</v>
      </c>
      <c r="I12059" s="124">
        <v>46653</v>
      </c>
      <c r="J12059" s="238">
        <v>20000000</v>
      </c>
      <c r="K12059" s="124">
        <v>310000000000</v>
      </c>
    </row>
    <row r="12060" spans="3:11" x14ac:dyDescent="0.25">
      <c r="C12060" s="201">
        <v>45831</v>
      </c>
      <c r="D12060" s="217" t="s">
        <v>312</v>
      </c>
      <c r="E12060" s="124">
        <v>15550</v>
      </c>
      <c r="F12060" s="124">
        <v>15600</v>
      </c>
      <c r="G12060" s="124">
        <v>15500</v>
      </c>
      <c r="H12060" s="217">
        <v>5</v>
      </c>
      <c r="I12060" s="124">
        <v>77750</v>
      </c>
      <c r="J12060" s="238">
        <v>20000000</v>
      </c>
      <c r="K12060" s="124">
        <v>310000000000</v>
      </c>
    </row>
    <row r="12061" spans="3:11" x14ac:dyDescent="0.25">
      <c r="C12061" s="201">
        <v>45831</v>
      </c>
      <c r="D12061" s="217" t="s">
        <v>312</v>
      </c>
      <c r="E12061" s="124">
        <v>15500</v>
      </c>
      <c r="F12061" s="124">
        <v>15600</v>
      </c>
      <c r="G12061" s="124">
        <v>15500</v>
      </c>
      <c r="H12061" s="217">
        <v>2</v>
      </c>
      <c r="I12061" s="124">
        <v>31000</v>
      </c>
      <c r="J12061" s="238">
        <v>20000000</v>
      </c>
      <c r="K12061" s="124">
        <v>310000000000</v>
      </c>
    </row>
    <row r="12062" spans="3:11" x14ac:dyDescent="0.25">
      <c r="C12062" s="201">
        <v>45831</v>
      </c>
      <c r="D12062" s="217" t="s">
        <v>312</v>
      </c>
      <c r="E12062" s="124">
        <v>15200</v>
      </c>
      <c r="F12062" s="124">
        <v>15600</v>
      </c>
      <c r="G12062" s="124">
        <v>15500</v>
      </c>
      <c r="H12062" s="217">
        <v>1</v>
      </c>
      <c r="I12062" s="124">
        <v>15200</v>
      </c>
      <c r="J12062" s="238">
        <v>20000000</v>
      </c>
      <c r="K12062" s="124">
        <v>310000000000</v>
      </c>
    </row>
    <row r="12063" spans="3:11" x14ac:dyDescent="0.25">
      <c r="C12063" s="201">
        <v>45831</v>
      </c>
      <c r="D12063" s="217" t="s">
        <v>312</v>
      </c>
      <c r="E12063" s="124">
        <v>15000</v>
      </c>
      <c r="F12063" s="124">
        <v>15600</v>
      </c>
      <c r="G12063" s="124">
        <v>15500</v>
      </c>
      <c r="H12063" s="217">
        <v>21</v>
      </c>
      <c r="I12063" s="124">
        <v>315000</v>
      </c>
      <c r="J12063" s="238">
        <v>20000000</v>
      </c>
      <c r="K12063" s="124">
        <v>310000000000</v>
      </c>
    </row>
    <row r="12064" spans="3:11" x14ac:dyDescent="0.25">
      <c r="C12064" s="201">
        <v>45831</v>
      </c>
      <c r="D12064" s="217" t="s">
        <v>312</v>
      </c>
      <c r="E12064" s="124">
        <v>15600</v>
      </c>
      <c r="F12064" s="124">
        <v>15600</v>
      </c>
      <c r="G12064" s="124">
        <v>15500</v>
      </c>
      <c r="H12064" s="217">
        <v>2</v>
      </c>
      <c r="I12064" s="124">
        <v>31200</v>
      </c>
      <c r="J12064" s="238">
        <v>20000000</v>
      </c>
      <c r="K12064" s="124">
        <v>310000000000</v>
      </c>
    </row>
    <row r="12065" spans="3:11" x14ac:dyDescent="0.25">
      <c r="C12065" s="201">
        <v>45831</v>
      </c>
      <c r="D12065" s="217" t="s">
        <v>1155</v>
      </c>
      <c r="E12065" s="124">
        <v>21499</v>
      </c>
      <c r="F12065" s="124">
        <v>21900</v>
      </c>
      <c r="G12065" s="124">
        <v>21450</v>
      </c>
      <c r="H12065" s="217">
        <v>1</v>
      </c>
      <c r="I12065" s="124">
        <v>21499</v>
      </c>
      <c r="J12065" s="238">
        <v>2400000</v>
      </c>
      <c r="K12065" s="124">
        <v>51480000000</v>
      </c>
    </row>
    <row r="12066" spans="3:11" x14ac:dyDescent="0.25">
      <c r="C12066" s="201">
        <v>45831</v>
      </c>
      <c r="D12066" s="217" t="s">
        <v>312</v>
      </c>
      <c r="E12066" s="124">
        <v>15000</v>
      </c>
      <c r="F12066" s="124">
        <v>15600</v>
      </c>
      <c r="G12066" s="124">
        <v>15500</v>
      </c>
      <c r="H12066" s="217">
        <v>61</v>
      </c>
      <c r="I12066" s="124">
        <v>915000</v>
      </c>
      <c r="J12066" s="238">
        <v>20000000</v>
      </c>
      <c r="K12066" s="124">
        <v>310000000000</v>
      </c>
    </row>
    <row r="12067" spans="3:11" x14ac:dyDescent="0.25">
      <c r="C12067" s="201">
        <v>45831</v>
      </c>
      <c r="D12067" s="217" t="s">
        <v>312</v>
      </c>
      <c r="E12067" s="124">
        <v>15500</v>
      </c>
      <c r="F12067" s="124">
        <v>15600</v>
      </c>
      <c r="G12067" s="124">
        <v>15500</v>
      </c>
      <c r="H12067" s="217">
        <v>1</v>
      </c>
      <c r="I12067" s="124">
        <v>15500</v>
      </c>
      <c r="J12067" s="238">
        <v>20000000</v>
      </c>
      <c r="K12067" s="124">
        <v>310000000000</v>
      </c>
    </row>
    <row r="12068" spans="3:11" x14ac:dyDescent="0.25">
      <c r="C12068" s="201">
        <v>45831</v>
      </c>
      <c r="D12068" s="217" t="s">
        <v>312</v>
      </c>
      <c r="E12068" s="124">
        <v>15500</v>
      </c>
      <c r="F12068" s="124">
        <v>15600</v>
      </c>
      <c r="G12068" s="124">
        <v>15500</v>
      </c>
      <c r="H12068" s="217">
        <v>40</v>
      </c>
      <c r="I12068" s="124">
        <v>620000</v>
      </c>
      <c r="J12068" s="238">
        <v>20000000</v>
      </c>
      <c r="K12068" s="124">
        <v>310000000000</v>
      </c>
    </row>
    <row r="12069" spans="3:11" x14ac:dyDescent="0.25">
      <c r="C12069" s="201">
        <v>45831</v>
      </c>
      <c r="D12069" s="217" t="s">
        <v>1155</v>
      </c>
      <c r="E12069" s="124">
        <v>21450</v>
      </c>
      <c r="F12069" s="124">
        <v>21900</v>
      </c>
      <c r="G12069" s="124">
        <v>21450</v>
      </c>
      <c r="H12069" s="217">
        <v>5</v>
      </c>
      <c r="I12069" s="124">
        <v>107250</v>
      </c>
      <c r="J12069" s="238">
        <v>2400000</v>
      </c>
      <c r="K12069" s="124">
        <v>51480000000</v>
      </c>
    </row>
    <row r="12070" spans="3:11" x14ac:dyDescent="0.25">
      <c r="C12070" s="201">
        <v>45831</v>
      </c>
      <c r="D12070" s="217" t="s">
        <v>312</v>
      </c>
      <c r="E12070" s="124">
        <v>15500</v>
      </c>
      <c r="F12070" s="124">
        <v>15600</v>
      </c>
      <c r="G12070" s="124">
        <v>15500</v>
      </c>
      <c r="H12070" s="217">
        <v>3</v>
      </c>
      <c r="I12070" s="124">
        <v>46500</v>
      </c>
      <c r="J12070" s="238">
        <v>20000000</v>
      </c>
      <c r="K12070" s="124">
        <v>310000000000</v>
      </c>
    </row>
    <row r="12071" spans="3:11" x14ac:dyDescent="0.25">
      <c r="C12071" s="201">
        <v>45831</v>
      </c>
      <c r="D12071" s="217" t="s">
        <v>1154</v>
      </c>
      <c r="E12071" s="124">
        <v>22900</v>
      </c>
      <c r="F12071" s="124">
        <v>22800</v>
      </c>
      <c r="G12071" s="124">
        <v>22800</v>
      </c>
      <c r="H12071" s="217">
        <v>10</v>
      </c>
      <c r="I12071" s="124">
        <v>229000</v>
      </c>
      <c r="J12071" s="238">
        <v>600000</v>
      </c>
      <c r="K12071" s="124">
        <v>13680000000</v>
      </c>
    </row>
    <row r="12072" spans="3:11" x14ac:dyDescent="0.25">
      <c r="C12072" s="201">
        <v>45831</v>
      </c>
      <c r="D12072" s="217" t="s">
        <v>1154</v>
      </c>
      <c r="E12072" s="124">
        <v>22850</v>
      </c>
      <c r="F12072" s="124">
        <v>22800</v>
      </c>
      <c r="G12072" s="124">
        <v>22800</v>
      </c>
      <c r="H12072" s="217">
        <v>1</v>
      </c>
      <c r="I12072" s="124">
        <v>22850</v>
      </c>
      <c r="J12072" s="238">
        <v>600000</v>
      </c>
      <c r="K12072" s="124">
        <v>13680000000</v>
      </c>
    </row>
    <row r="12073" spans="3:11" x14ac:dyDescent="0.25">
      <c r="C12073" s="201">
        <v>45831</v>
      </c>
      <c r="D12073" s="217" t="s">
        <v>1154</v>
      </c>
      <c r="E12073" s="124">
        <v>22800</v>
      </c>
      <c r="F12073" s="124">
        <v>22800</v>
      </c>
      <c r="G12073" s="124">
        <v>22800</v>
      </c>
      <c r="H12073" s="217">
        <v>5</v>
      </c>
      <c r="I12073" s="124">
        <v>114000</v>
      </c>
      <c r="J12073" s="238">
        <v>600000</v>
      </c>
      <c r="K12073" s="124">
        <v>13680000000</v>
      </c>
    </row>
    <row r="12074" spans="3:11" x14ac:dyDescent="0.25">
      <c r="C12074" s="201">
        <v>45831</v>
      </c>
      <c r="D12074" s="217" t="s">
        <v>1154</v>
      </c>
      <c r="E12074" s="124">
        <v>22800</v>
      </c>
      <c r="F12074" s="124">
        <v>22800</v>
      </c>
      <c r="G12074" s="124">
        <v>22800</v>
      </c>
      <c r="H12074" s="217">
        <v>1</v>
      </c>
      <c r="I12074" s="124">
        <v>22800</v>
      </c>
      <c r="J12074" s="238">
        <v>600000</v>
      </c>
      <c r="K12074" s="124">
        <v>13680000000</v>
      </c>
    </row>
    <row r="12075" spans="3:11" x14ac:dyDescent="0.25">
      <c r="C12075" s="201">
        <v>45831</v>
      </c>
      <c r="D12075" s="217" t="s">
        <v>1154</v>
      </c>
      <c r="E12075" s="124">
        <v>22800</v>
      </c>
      <c r="F12075" s="124">
        <v>22800</v>
      </c>
      <c r="G12075" s="124">
        <v>22800</v>
      </c>
      <c r="H12075" s="217">
        <v>1</v>
      </c>
      <c r="I12075" s="124">
        <v>22800</v>
      </c>
      <c r="J12075" s="238">
        <v>600000</v>
      </c>
      <c r="K12075" s="124">
        <v>13680000000</v>
      </c>
    </row>
    <row r="12076" spans="3:11" x14ac:dyDescent="0.25">
      <c r="C12076" s="201">
        <v>45831</v>
      </c>
      <c r="D12076" s="217" t="s">
        <v>1154</v>
      </c>
      <c r="E12076" s="124">
        <v>22800</v>
      </c>
      <c r="F12076" s="124">
        <v>22800</v>
      </c>
      <c r="G12076" s="124">
        <v>22800</v>
      </c>
      <c r="H12076" s="217">
        <v>44</v>
      </c>
      <c r="I12076" s="124">
        <v>1003200</v>
      </c>
      <c r="J12076" s="238">
        <v>600000</v>
      </c>
      <c r="K12076" s="124">
        <v>13680000000</v>
      </c>
    </row>
    <row r="12077" spans="3:11" x14ac:dyDescent="0.25">
      <c r="C12077" s="201">
        <v>45831</v>
      </c>
      <c r="D12077" s="217" t="s">
        <v>1154</v>
      </c>
      <c r="E12077" s="124">
        <v>22800</v>
      </c>
      <c r="F12077" s="124">
        <v>22800</v>
      </c>
      <c r="G12077" s="124">
        <v>22800</v>
      </c>
      <c r="H12077" s="217">
        <v>2</v>
      </c>
      <c r="I12077" s="124">
        <v>45600</v>
      </c>
      <c r="J12077" s="238">
        <v>600000</v>
      </c>
      <c r="K12077" s="124">
        <v>13680000000</v>
      </c>
    </row>
    <row r="12078" spans="3:11" x14ac:dyDescent="0.25">
      <c r="C12078" s="201">
        <v>45831</v>
      </c>
      <c r="D12078" s="217" t="s">
        <v>1154</v>
      </c>
      <c r="E12078" s="124">
        <v>22800</v>
      </c>
      <c r="F12078" s="124">
        <v>22800</v>
      </c>
      <c r="G12078" s="124">
        <v>22800</v>
      </c>
      <c r="H12078" s="217">
        <v>2</v>
      </c>
      <c r="I12078" s="124">
        <v>45600</v>
      </c>
      <c r="J12078" s="238">
        <v>600000</v>
      </c>
      <c r="K12078" s="124">
        <v>13680000000</v>
      </c>
    </row>
    <row r="12079" spans="3:11" x14ac:dyDescent="0.25">
      <c r="C12079" s="201">
        <v>45831</v>
      </c>
      <c r="D12079" s="217" t="s">
        <v>310</v>
      </c>
      <c r="E12079" s="124">
        <v>88000</v>
      </c>
      <c r="F12079" s="124">
        <v>90000</v>
      </c>
      <c r="G12079" s="124">
        <v>90000</v>
      </c>
      <c r="H12079" s="217">
        <v>8</v>
      </c>
      <c r="I12079" s="124">
        <v>704000</v>
      </c>
      <c r="J12079" s="238">
        <v>19450000</v>
      </c>
      <c r="K12079" s="124">
        <v>1750500000000</v>
      </c>
    </row>
    <row r="12080" spans="3:11" x14ac:dyDescent="0.25">
      <c r="C12080" s="201">
        <v>45831</v>
      </c>
      <c r="D12080" s="217" t="s">
        <v>310</v>
      </c>
      <c r="E12080" s="124">
        <v>89999</v>
      </c>
      <c r="F12080" s="124">
        <v>90000</v>
      </c>
      <c r="G12080" s="124">
        <v>90000</v>
      </c>
      <c r="H12080" s="217">
        <v>10</v>
      </c>
      <c r="I12080" s="124">
        <v>899990</v>
      </c>
      <c r="J12080" s="238">
        <v>19450000</v>
      </c>
      <c r="K12080" s="124">
        <v>1750500000000</v>
      </c>
    </row>
    <row r="12081" spans="3:11" x14ac:dyDescent="0.25">
      <c r="C12081" s="201">
        <v>45831</v>
      </c>
      <c r="D12081" s="217" t="s">
        <v>310</v>
      </c>
      <c r="E12081" s="124">
        <v>90000</v>
      </c>
      <c r="F12081" s="124">
        <v>90000</v>
      </c>
      <c r="G12081" s="124">
        <v>90000</v>
      </c>
      <c r="H12081" s="217">
        <v>3</v>
      </c>
      <c r="I12081" s="124">
        <v>270000</v>
      </c>
      <c r="J12081" s="238">
        <v>19450000</v>
      </c>
      <c r="K12081" s="124">
        <v>1750500000000</v>
      </c>
    </row>
    <row r="12082" spans="3:11" x14ac:dyDescent="0.25">
      <c r="C12082" s="201">
        <v>45831</v>
      </c>
      <c r="D12082" s="217" t="s">
        <v>312</v>
      </c>
      <c r="E12082" s="124">
        <v>15500</v>
      </c>
      <c r="F12082" s="124">
        <v>15600</v>
      </c>
      <c r="G12082" s="124">
        <v>15500</v>
      </c>
      <c r="H12082" s="217">
        <v>1</v>
      </c>
      <c r="I12082" s="124">
        <v>15500</v>
      </c>
      <c r="J12082" s="238">
        <v>20000000</v>
      </c>
      <c r="K12082" s="124">
        <v>310000000000</v>
      </c>
    </row>
    <row r="12083" spans="3:11" x14ac:dyDescent="0.25">
      <c r="C12083" s="201">
        <v>45831</v>
      </c>
      <c r="D12083" s="217" t="s">
        <v>312</v>
      </c>
      <c r="E12083" s="124">
        <v>15500</v>
      </c>
      <c r="F12083" s="124">
        <v>15600</v>
      </c>
      <c r="G12083" s="124">
        <v>15500</v>
      </c>
      <c r="H12083" s="217">
        <v>1</v>
      </c>
      <c r="I12083" s="124">
        <v>15500</v>
      </c>
      <c r="J12083" s="238">
        <v>20000000</v>
      </c>
      <c r="K12083" s="124">
        <v>310000000000</v>
      </c>
    </row>
    <row r="12084" spans="3:11" x14ac:dyDescent="0.25">
      <c r="C12084" s="201">
        <v>45831</v>
      </c>
      <c r="D12084" s="217" t="s">
        <v>312</v>
      </c>
      <c r="E12084" s="124">
        <v>15200</v>
      </c>
      <c r="F12084" s="124">
        <v>15600</v>
      </c>
      <c r="G12084" s="124">
        <v>15500</v>
      </c>
      <c r="H12084" s="217">
        <v>1</v>
      </c>
      <c r="I12084" s="124">
        <v>15200</v>
      </c>
      <c r="J12084" s="238">
        <v>20000000</v>
      </c>
      <c r="K12084" s="124">
        <v>310000000000</v>
      </c>
    </row>
    <row r="12085" spans="3:11" x14ac:dyDescent="0.25">
      <c r="C12085" s="201">
        <v>45831</v>
      </c>
      <c r="D12085" s="217" t="s">
        <v>312</v>
      </c>
      <c r="E12085" s="124">
        <v>15000</v>
      </c>
      <c r="F12085" s="124">
        <v>15600</v>
      </c>
      <c r="G12085" s="124">
        <v>15500</v>
      </c>
      <c r="H12085" s="217">
        <v>64</v>
      </c>
      <c r="I12085" s="124">
        <v>960000</v>
      </c>
      <c r="J12085" s="238">
        <v>20000000</v>
      </c>
      <c r="K12085" s="124">
        <v>310000000000</v>
      </c>
    </row>
    <row r="12086" spans="3:11" x14ac:dyDescent="0.25">
      <c r="C12086" s="201">
        <v>45831</v>
      </c>
      <c r="D12086" s="217" t="s">
        <v>312</v>
      </c>
      <c r="E12086" s="124">
        <v>15000</v>
      </c>
      <c r="F12086" s="124">
        <v>15600</v>
      </c>
      <c r="G12086" s="124">
        <v>15500</v>
      </c>
      <c r="H12086" s="217">
        <v>33</v>
      </c>
      <c r="I12086" s="124">
        <v>495000</v>
      </c>
      <c r="J12086" s="238">
        <v>20000000</v>
      </c>
      <c r="K12086" s="124">
        <v>310000000000</v>
      </c>
    </row>
    <row r="12087" spans="3:11" x14ac:dyDescent="0.25">
      <c r="C12087" s="201">
        <v>45831</v>
      </c>
      <c r="D12087" s="217" t="s">
        <v>312</v>
      </c>
      <c r="E12087" s="124">
        <v>15500</v>
      </c>
      <c r="F12087" s="124">
        <v>15600</v>
      </c>
      <c r="G12087" s="124">
        <v>15500</v>
      </c>
      <c r="H12087" s="217">
        <v>5</v>
      </c>
      <c r="I12087" s="124">
        <v>77500</v>
      </c>
      <c r="J12087" s="238">
        <v>20000000</v>
      </c>
      <c r="K12087" s="124">
        <v>310000000000</v>
      </c>
    </row>
    <row r="12088" spans="3:11" x14ac:dyDescent="0.25">
      <c r="C12088" s="201">
        <v>45831</v>
      </c>
      <c r="D12088" s="217" t="s">
        <v>312</v>
      </c>
      <c r="E12088" s="124">
        <v>15500</v>
      </c>
      <c r="F12088" s="124">
        <v>15600</v>
      </c>
      <c r="G12088" s="124">
        <v>15500</v>
      </c>
      <c r="H12088" s="217">
        <v>6</v>
      </c>
      <c r="I12088" s="124">
        <v>93000</v>
      </c>
      <c r="J12088" s="238">
        <v>20000000</v>
      </c>
      <c r="K12088" s="124">
        <v>310000000000</v>
      </c>
    </row>
    <row r="12089" spans="3:11" x14ac:dyDescent="0.25">
      <c r="C12089" s="201">
        <v>45831</v>
      </c>
      <c r="D12089" s="217" t="s">
        <v>312</v>
      </c>
      <c r="E12089" s="124">
        <v>15500</v>
      </c>
      <c r="F12089" s="124">
        <v>15600</v>
      </c>
      <c r="G12089" s="124">
        <v>15500</v>
      </c>
      <c r="H12089" s="217">
        <v>2</v>
      </c>
      <c r="I12089" s="124">
        <v>31000</v>
      </c>
      <c r="J12089" s="238">
        <v>20000000</v>
      </c>
      <c r="K12089" s="124">
        <v>310000000000</v>
      </c>
    </row>
    <row r="12090" spans="3:11" x14ac:dyDescent="0.25">
      <c r="C12090" s="201">
        <v>45831</v>
      </c>
      <c r="D12090" s="217" t="s">
        <v>310</v>
      </c>
      <c r="E12090" s="124">
        <v>90000</v>
      </c>
      <c r="F12090" s="124">
        <v>90000</v>
      </c>
      <c r="G12090" s="124">
        <v>90000</v>
      </c>
      <c r="H12090" s="217">
        <v>10</v>
      </c>
      <c r="I12090" s="124">
        <v>900000</v>
      </c>
      <c r="J12090" s="238">
        <v>19450000</v>
      </c>
      <c r="K12090" s="124">
        <v>1750500000000</v>
      </c>
    </row>
    <row r="12091" spans="3:11" x14ac:dyDescent="0.25">
      <c r="C12091" s="201">
        <v>45831</v>
      </c>
      <c r="D12091" s="217" t="s">
        <v>310</v>
      </c>
      <c r="E12091" s="124">
        <v>90000</v>
      </c>
      <c r="F12091" s="124">
        <v>90000</v>
      </c>
      <c r="G12091" s="124">
        <v>90000</v>
      </c>
      <c r="H12091" s="217">
        <v>1</v>
      </c>
      <c r="I12091" s="124">
        <v>90000</v>
      </c>
      <c r="J12091" s="238">
        <v>19450000</v>
      </c>
      <c r="K12091" s="124">
        <v>1750500000000</v>
      </c>
    </row>
    <row r="12092" spans="3:11" x14ac:dyDescent="0.25">
      <c r="C12092" s="201">
        <v>45831</v>
      </c>
      <c r="D12092" s="217" t="s">
        <v>1155</v>
      </c>
      <c r="E12092" s="124">
        <v>21450</v>
      </c>
      <c r="F12092" s="124">
        <v>21900</v>
      </c>
      <c r="G12092" s="124">
        <v>21450</v>
      </c>
      <c r="H12092" s="217">
        <v>5</v>
      </c>
      <c r="I12092" s="124">
        <v>107250</v>
      </c>
      <c r="J12092" s="238">
        <v>2400000</v>
      </c>
      <c r="K12092" s="124">
        <v>51480000000</v>
      </c>
    </row>
    <row r="12093" spans="3:11" x14ac:dyDescent="0.25">
      <c r="C12093" s="201">
        <v>45831</v>
      </c>
      <c r="D12093" s="217" t="s">
        <v>312</v>
      </c>
      <c r="E12093" s="124">
        <v>15500</v>
      </c>
      <c r="F12093" s="124">
        <v>15600</v>
      </c>
      <c r="G12093" s="124">
        <v>15500</v>
      </c>
      <c r="H12093" s="217">
        <v>1</v>
      </c>
      <c r="I12093" s="124">
        <v>15500</v>
      </c>
      <c r="J12093" s="238">
        <v>20000000</v>
      </c>
      <c r="K12093" s="124">
        <v>310000000000</v>
      </c>
    </row>
    <row r="12094" spans="3:11" x14ac:dyDescent="0.25">
      <c r="C12094" s="201">
        <v>45831</v>
      </c>
      <c r="D12094" s="217" t="s">
        <v>312</v>
      </c>
      <c r="E12094" s="124">
        <v>15500</v>
      </c>
      <c r="F12094" s="124">
        <v>15600</v>
      </c>
      <c r="G12094" s="124">
        <v>15500</v>
      </c>
      <c r="H12094" s="217">
        <v>25</v>
      </c>
      <c r="I12094" s="124">
        <v>387500</v>
      </c>
      <c r="J12094" s="238">
        <v>20000000</v>
      </c>
      <c r="K12094" s="124">
        <v>310000000000</v>
      </c>
    </row>
    <row r="12095" spans="3:11" x14ac:dyDescent="0.25">
      <c r="C12095" s="201">
        <v>45832</v>
      </c>
      <c r="D12095" s="217" t="s">
        <v>310</v>
      </c>
      <c r="E12095" s="124">
        <v>90000</v>
      </c>
      <c r="F12095" s="124">
        <v>90000</v>
      </c>
      <c r="G12095" s="124">
        <v>89000</v>
      </c>
      <c r="H12095" s="217">
        <v>1</v>
      </c>
      <c r="I12095" s="124">
        <v>90000</v>
      </c>
      <c r="J12095" s="238">
        <v>19450000</v>
      </c>
      <c r="K12095" s="124">
        <v>1731050000000</v>
      </c>
    </row>
    <row r="12096" spans="3:11" x14ac:dyDescent="0.25">
      <c r="C12096" s="201">
        <v>45832</v>
      </c>
      <c r="D12096" s="217" t="s">
        <v>310</v>
      </c>
      <c r="E12096" s="124">
        <v>90000</v>
      </c>
      <c r="F12096" s="124">
        <v>90000</v>
      </c>
      <c r="G12096" s="124">
        <v>89000</v>
      </c>
      <c r="H12096" s="217">
        <v>6</v>
      </c>
      <c r="I12096" s="124">
        <v>540000</v>
      </c>
      <c r="J12096" s="238">
        <v>19450000</v>
      </c>
      <c r="K12096" s="124">
        <v>1731050000000</v>
      </c>
    </row>
    <row r="12097" spans="3:11" x14ac:dyDescent="0.25">
      <c r="C12097" s="201">
        <v>45832</v>
      </c>
      <c r="D12097" s="217" t="s">
        <v>310</v>
      </c>
      <c r="E12097" s="124">
        <v>90000</v>
      </c>
      <c r="F12097" s="124">
        <v>90000</v>
      </c>
      <c r="G12097" s="124">
        <v>89000</v>
      </c>
      <c r="H12097" s="217">
        <v>3</v>
      </c>
      <c r="I12097" s="124">
        <v>270000</v>
      </c>
      <c r="J12097" s="238">
        <v>19450000</v>
      </c>
      <c r="K12097" s="124">
        <v>1731050000000</v>
      </c>
    </row>
    <row r="12098" spans="3:11" x14ac:dyDescent="0.25">
      <c r="C12098" s="201">
        <v>45832</v>
      </c>
      <c r="D12098" s="217" t="s">
        <v>310</v>
      </c>
      <c r="E12098" s="124">
        <v>90000</v>
      </c>
      <c r="F12098" s="124">
        <v>90000</v>
      </c>
      <c r="G12098" s="124">
        <v>89000</v>
      </c>
      <c r="H12098" s="217">
        <v>5</v>
      </c>
      <c r="I12098" s="124">
        <v>450000</v>
      </c>
      <c r="J12098" s="238">
        <v>19450000</v>
      </c>
      <c r="K12098" s="124">
        <v>1731050000000</v>
      </c>
    </row>
    <row r="12099" spans="3:11" x14ac:dyDescent="0.25">
      <c r="C12099" s="201">
        <v>45832</v>
      </c>
      <c r="D12099" s="217" t="s">
        <v>310</v>
      </c>
      <c r="E12099" s="124">
        <v>90000</v>
      </c>
      <c r="F12099" s="124">
        <v>90000</v>
      </c>
      <c r="G12099" s="124">
        <v>89000</v>
      </c>
      <c r="H12099" s="217">
        <v>4</v>
      </c>
      <c r="I12099" s="124">
        <v>360000</v>
      </c>
      <c r="J12099" s="238">
        <v>19450000</v>
      </c>
      <c r="K12099" s="124">
        <v>1731050000000</v>
      </c>
    </row>
    <row r="12100" spans="3:11" x14ac:dyDescent="0.25">
      <c r="C12100" s="201">
        <v>45832</v>
      </c>
      <c r="D12100" s="217" t="s">
        <v>310</v>
      </c>
      <c r="E12100" s="124">
        <v>90000</v>
      </c>
      <c r="F12100" s="124">
        <v>90000</v>
      </c>
      <c r="G12100" s="124">
        <v>89000</v>
      </c>
      <c r="H12100" s="217">
        <v>1</v>
      </c>
      <c r="I12100" s="124">
        <v>90000</v>
      </c>
      <c r="J12100" s="238">
        <v>19450000</v>
      </c>
      <c r="K12100" s="124">
        <v>1731050000000</v>
      </c>
    </row>
    <row r="12101" spans="3:11" x14ac:dyDescent="0.25">
      <c r="C12101" s="201">
        <v>45832</v>
      </c>
      <c r="D12101" s="217" t="s">
        <v>310</v>
      </c>
      <c r="E12101" s="124">
        <v>90000</v>
      </c>
      <c r="F12101" s="124">
        <v>90000</v>
      </c>
      <c r="G12101" s="124">
        <v>89000</v>
      </c>
      <c r="H12101" s="217">
        <v>1</v>
      </c>
      <c r="I12101" s="124">
        <v>90000</v>
      </c>
      <c r="J12101" s="238">
        <v>19450000</v>
      </c>
      <c r="K12101" s="124">
        <v>1731050000000</v>
      </c>
    </row>
    <row r="12102" spans="3:11" x14ac:dyDescent="0.25">
      <c r="C12102" s="201">
        <v>45832</v>
      </c>
      <c r="D12102" s="217" t="s">
        <v>310</v>
      </c>
      <c r="E12102" s="124">
        <v>90000</v>
      </c>
      <c r="F12102" s="124">
        <v>90000</v>
      </c>
      <c r="G12102" s="124">
        <v>89000</v>
      </c>
      <c r="H12102" s="217">
        <v>10</v>
      </c>
      <c r="I12102" s="124">
        <v>900000</v>
      </c>
      <c r="J12102" s="238">
        <v>19450000</v>
      </c>
      <c r="K12102" s="124">
        <v>1731050000000</v>
      </c>
    </row>
    <row r="12103" spans="3:11" x14ac:dyDescent="0.25">
      <c r="C12103" s="201">
        <v>45832</v>
      </c>
      <c r="D12103" s="217" t="s">
        <v>1154</v>
      </c>
      <c r="E12103" s="124">
        <v>22950</v>
      </c>
      <c r="F12103" s="124">
        <v>22800</v>
      </c>
      <c r="G12103" s="124">
        <v>23000</v>
      </c>
      <c r="H12103" s="217">
        <v>1</v>
      </c>
      <c r="I12103" s="124">
        <v>22950</v>
      </c>
      <c r="J12103" s="238">
        <v>600000</v>
      </c>
      <c r="K12103" s="124">
        <v>13800000000</v>
      </c>
    </row>
    <row r="12104" spans="3:11" x14ac:dyDescent="0.25">
      <c r="C12104" s="201">
        <v>45832</v>
      </c>
      <c r="D12104" s="217" t="s">
        <v>312</v>
      </c>
      <c r="E12104" s="124">
        <v>15600</v>
      </c>
      <c r="F12104" s="124">
        <v>15500</v>
      </c>
      <c r="G12104" s="124">
        <v>15600</v>
      </c>
      <c r="H12104" s="217">
        <v>1</v>
      </c>
      <c r="I12104" s="124">
        <v>15600</v>
      </c>
      <c r="J12104" s="238">
        <v>20000000</v>
      </c>
      <c r="K12104" s="124">
        <v>312000000000</v>
      </c>
    </row>
    <row r="12105" spans="3:11" x14ac:dyDescent="0.25">
      <c r="C12105" s="201">
        <v>45832</v>
      </c>
      <c r="D12105" s="217" t="s">
        <v>312</v>
      </c>
      <c r="E12105" s="124">
        <v>15600</v>
      </c>
      <c r="F12105" s="124">
        <v>15500</v>
      </c>
      <c r="G12105" s="124">
        <v>15600</v>
      </c>
      <c r="H12105" s="217">
        <v>1</v>
      </c>
      <c r="I12105" s="124">
        <v>15600</v>
      </c>
      <c r="J12105" s="238">
        <v>20000000</v>
      </c>
      <c r="K12105" s="124">
        <v>312000000000</v>
      </c>
    </row>
    <row r="12106" spans="3:11" x14ac:dyDescent="0.25">
      <c r="C12106" s="201">
        <v>45832</v>
      </c>
      <c r="D12106" s="217" t="s">
        <v>312</v>
      </c>
      <c r="E12106" s="124">
        <v>15600</v>
      </c>
      <c r="F12106" s="124">
        <v>15500</v>
      </c>
      <c r="G12106" s="124">
        <v>15600</v>
      </c>
      <c r="H12106" s="217">
        <v>1</v>
      </c>
      <c r="I12106" s="124">
        <v>15600</v>
      </c>
      <c r="J12106" s="238">
        <v>20000000</v>
      </c>
      <c r="K12106" s="124">
        <v>312000000000</v>
      </c>
    </row>
    <row r="12107" spans="3:11" x14ac:dyDescent="0.25">
      <c r="C12107" s="201">
        <v>45832</v>
      </c>
      <c r="D12107" s="217" t="s">
        <v>312</v>
      </c>
      <c r="E12107" s="124">
        <v>15600</v>
      </c>
      <c r="F12107" s="124">
        <v>15500</v>
      </c>
      <c r="G12107" s="124">
        <v>15600</v>
      </c>
      <c r="H12107" s="217">
        <v>2</v>
      </c>
      <c r="I12107" s="124">
        <v>31200</v>
      </c>
      <c r="J12107" s="238">
        <v>20000000</v>
      </c>
      <c r="K12107" s="124">
        <v>312000000000</v>
      </c>
    </row>
    <row r="12108" spans="3:11" x14ac:dyDescent="0.25">
      <c r="C12108" s="201">
        <v>45832</v>
      </c>
      <c r="D12108" s="217" t="s">
        <v>312</v>
      </c>
      <c r="E12108" s="124">
        <v>15600</v>
      </c>
      <c r="F12108" s="124">
        <v>15500</v>
      </c>
      <c r="G12108" s="124">
        <v>15600</v>
      </c>
      <c r="H12108" s="217">
        <v>1</v>
      </c>
      <c r="I12108" s="124">
        <v>15600</v>
      </c>
      <c r="J12108" s="238">
        <v>20000000</v>
      </c>
      <c r="K12108" s="124">
        <v>312000000000</v>
      </c>
    </row>
    <row r="12109" spans="3:11" x14ac:dyDescent="0.25">
      <c r="C12109" s="201">
        <v>45832</v>
      </c>
      <c r="D12109" s="217" t="s">
        <v>312</v>
      </c>
      <c r="E12109" s="124">
        <v>15600</v>
      </c>
      <c r="F12109" s="124">
        <v>15500</v>
      </c>
      <c r="G12109" s="124">
        <v>15600</v>
      </c>
      <c r="H12109" s="217">
        <v>1</v>
      </c>
      <c r="I12109" s="124">
        <v>15600</v>
      </c>
      <c r="J12109" s="238">
        <v>20000000</v>
      </c>
      <c r="K12109" s="124">
        <v>312000000000</v>
      </c>
    </row>
    <row r="12110" spans="3:11" x14ac:dyDescent="0.25">
      <c r="C12110" s="201">
        <v>45832</v>
      </c>
      <c r="D12110" s="217" t="s">
        <v>312</v>
      </c>
      <c r="E12110" s="124">
        <v>15600</v>
      </c>
      <c r="F12110" s="124">
        <v>15500</v>
      </c>
      <c r="G12110" s="124">
        <v>15600</v>
      </c>
      <c r="H12110" s="217">
        <v>4</v>
      </c>
      <c r="I12110" s="124">
        <v>62400</v>
      </c>
      <c r="J12110" s="238">
        <v>20000000</v>
      </c>
      <c r="K12110" s="124">
        <v>312000000000</v>
      </c>
    </row>
    <row r="12111" spans="3:11" x14ac:dyDescent="0.25">
      <c r="C12111" s="201">
        <v>45832</v>
      </c>
      <c r="D12111" s="217" t="s">
        <v>312</v>
      </c>
      <c r="E12111" s="124">
        <v>15600</v>
      </c>
      <c r="F12111" s="124">
        <v>15500</v>
      </c>
      <c r="G12111" s="124">
        <v>15600</v>
      </c>
      <c r="H12111" s="217">
        <v>1</v>
      </c>
      <c r="I12111" s="124">
        <v>15600</v>
      </c>
      <c r="J12111" s="238">
        <v>20000000</v>
      </c>
      <c r="K12111" s="124">
        <v>312000000000</v>
      </c>
    </row>
    <row r="12112" spans="3:11" x14ac:dyDescent="0.25">
      <c r="C12112" s="201">
        <v>45832</v>
      </c>
      <c r="D12112" s="217" t="s">
        <v>1155</v>
      </c>
      <c r="E12112" s="124">
        <v>21450</v>
      </c>
      <c r="F12112" s="124">
        <v>21450</v>
      </c>
      <c r="G12112" s="124">
        <v>21499</v>
      </c>
      <c r="H12112" s="217">
        <v>4</v>
      </c>
      <c r="I12112" s="124">
        <v>85800</v>
      </c>
      <c r="J12112" s="238">
        <v>2400000</v>
      </c>
      <c r="K12112" s="124">
        <v>51597600000</v>
      </c>
    </row>
    <row r="12113" spans="3:11" x14ac:dyDescent="0.25">
      <c r="C12113" s="201">
        <v>45832</v>
      </c>
      <c r="D12113" s="217" t="s">
        <v>1155</v>
      </c>
      <c r="E12113" s="124">
        <v>21450</v>
      </c>
      <c r="F12113" s="124">
        <v>21450</v>
      </c>
      <c r="G12113" s="124">
        <v>21499</v>
      </c>
      <c r="H12113" s="217">
        <v>1</v>
      </c>
      <c r="I12113" s="124">
        <v>21450</v>
      </c>
      <c r="J12113" s="238">
        <v>2400000</v>
      </c>
      <c r="K12113" s="124">
        <v>51597600000</v>
      </c>
    </row>
    <row r="12114" spans="3:11" x14ac:dyDescent="0.25">
      <c r="C12114" s="201">
        <v>45832</v>
      </c>
      <c r="D12114" s="217" t="s">
        <v>1155</v>
      </c>
      <c r="E12114" s="124">
        <v>21450</v>
      </c>
      <c r="F12114" s="124">
        <v>21450</v>
      </c>
      <c r="G12114" s="124">
        <v>21499</v>
      </c>
      <c r="H12114" s="217">
        <v>1</v>
      </c>
      <c r="I12114" s="124">
        <v>21450</v>
      </c>
      <c r="J12114" s="238">
        <v>2400000</v>
      </c>
      <c r="K12114" s="124">
        <v>51597600000</v>
      </c>
    </row>
    <row r="12115" spans="3:11" x14ac:dyDescent="0.25">
      <c r="C12115" s="201">
        <v>45832</v>
      </c>
      <c r="D12115" s="217" t="s">
        <v>1155</v>
      </c>
      <c r="E12115" s="124">
        <v>21450</v>
      </c>
      <c r="F12115" s="124">
        <v>21450</v>
      </c>
      <c r="G12115" s="124">
        <v>21499</v>
      </c>
      <c r="H12115" s="217">
        <v>4</v>
      </c>
      <c r="I12115" s="124">
        <v>85800</v>
      </c>
      <c r="J12115" s="238">
        <v>2400000</v>
      </c>
      <c r="K12115" s="124">
        <v>51597600000</v>
      </c>
    </row>
    <row r="12116" spans="3:11" x14ac:dyDescent="0.25">
      <c r="C12116" s="201">
        <v>45832</v>
      </c>
      <c r="D12116" s="217" t="s">
        <v>1155</v>
      </c>
      <c r="E12116" s="124">
        <v>21450</v>
      </c>
      <c r="F12116" s="124">
        <v>21450</v>
      </c>
      <c r="G12116" s="124">
        <v>21499</v>
      </c>
      <c r="H12116" s="217">
        <v>1</v>
      </c>
      <c r="I12116" s="124">
        <v>21450</v>
      </c>
      <c r="J12116" s="238">
        <v>2400000</v>
      </c>
      <c r="K12116" s="124">
        <v>51597600000</v>
      </c>
    </row>
    <row r="12117" spans="3:11" x14ac:dyDescent="0.25">
      <c r="C12117" s="201">
        <v>45832</v>
      </c>
      <c r="D12117" s="217" t="s">
        <v>1155</v>
      </c>
      <c r="E12117" s="124">
        <v>21450</v>
      </c>
      <c r="F12117" s="124">
        <v>21450</v>
      </c>
      <c r="G12117" s="124">
        <v>21499</v>
      </c>
      <c r="H12117" s="217">
        <v>5</v>
      </c>
      <c r="I12117" s="124">
        <v>107250</v>
      </c>
      <c r="J12117" s="238">
        <v>2400000</v>
      </c>
      <c r="K12117" s="124">
        <v>51597600000</v>
      </c>
    </row>
    <row r="12118" spans="3:11" x14ac:dyDescent="0.25">
      <c r="C12118" s="201">
        <v>45832</v>
      </c>
      <c r="D12118" s="217" t="s">
        <v>1154</v>
      </c>
      <c r="E12118" s="124">
        <v>22950</v>
      </c>
      <c r="F12118" s="124">
        <v>22800</v>
      </c>
      <c r="G12118" s="124">
        <v>23000</v>
      </c>
      <c r="H12118" s="217">
        <v>1</v>
      </c>
      <c r="I12118" s="124">
        <v>22950</v>
      </c>
      <c r="J12118" s="238">
        <v>600000</v>
      </c>
      <c r="K12118" s="124">
        <v>13800000000</v>
      </c>
    </row>
    <row r="12119" spans="3:11" x14ac:dyDescent="0.25">
      <c r="C12119" s="201">
        <v>45832</v>
      </c>
      <c r="D12119" s="217" t="s">
        <v>1154</v>
      </c>
      <c r="E12119" s="124">
        <v>22950</v>
      </c>
      <c r="F12119" s="124">
        <v>22800</v>
      </c>
      <c r="G12119" s="124">
        <v>23000</v>
      </c>
      <c r="H12119" s="217">
        <v>4</v>
      </c>
      <c r="I12119" s="124">
        <v>91800</v>
      </c>
      <c r="J12119" s="238">
        <v>600000</v>
      </c>
      <c r="K12119" s="124">
        <v>13800000000</v>
      </c>
    </row>
    <row r="12120" spans="3:11" x14ac:dyDescent="0.25">
      <c r="C12120" s="201">
        <v>45832</v>
      </c>
      <c r="D12120" s="217" t="s">
        <v>1154</v>
      </c>
      <c r="E12120" s="124">
        <v>22950</v>
      </c>
      <c r="F12120" s="124">
        <v>22800</v>
      </c>
      <c r="G12120" s="124">
        <v>23000</v>
      </c>
      <c r="H12120" s="217">
        <v>42</v>
      </c>
      <c r="I12120" s="124">
        <v>963900</v>
      </c>
      <c r="J12120" s="238">
        <v>600000</v>
      </c>
      <c r="K12120" s="124">
        <v>13800000000</v>
      </c>
    </row>
    <row r="12121" spans="3:11" x14ac:dyDescent="0.25">
      <c r="C12121" s="201">
        <v>45832</v>
      </c>
      <c r="D12121" s="217" t="s">
        <v>312</v>
      </c>
      <c r="E12121" s="124">
        <v>15600</v>
      </c>
      <c r="F12121" s="124">
        <v>15500</v>
      </c>
      <c r="G12121" s="124">
        <v>15600</v>
      </c>
      <c r="H12121" s="217">
        <v>1</v>
      </c>
      <c r="I12121" s="124">
        <v>15600</v>
      </c>
      <c r="J12121" s="238">
        <v>20000000</v>
      </c>
      <c r="K12121" s="124">
        <v>312000000000</v>
      </c>
    </row>
    <row r="12122" spans="3:11" x14ac:dyDescent="0.25">
      <c r="C12122" s="201">
        <v>45832</v>
      </c>
      <c r="D12122" s="217" t="s">
        <v>312</v>
      </c>
      <c r="E12122" s="124">
        <v>15600</v>
      </c>
      <c r="F12122" s="124">
        <v>15500</v>
      </c>
      <c r="G12122" s="124">
        <v>15600</v>
      </c>
      <c r="H12122" s="217">
        <v>2</v>
      </c>
      <c r="I12122" s="124">
        <v>31200</v>
      </c>
      <c r="J12122" s="238">
        <v>20000000</v>
      </c>
      <c r="K12122" s="124">
        <v>312000000000</v>
      </c>
    </row>
    <row r="12123" spans="3:11" x14ac:dyDescent="0.25">
      <c r="C12123" s="201">
        <v>45832</v>
      </c>
      <c r="D12123" s="217" t="s">
        <v>1154</v>
      </c>
      <c r="E12123" s="124">
        <v>22950</v>
      </c>
      <c r="F12123" s="124">
        <v>22800</v>
      </c>
      <c r="G12123" s="124">
        <v>23000</v>
      </c>
      <c r="H12123" s="217">
        <v>1</v>
      </c>
      <c r="I12123" s="124">
        <v>22950</v>
      </c>
      <c r="J12123" s="238">
        <v>600000</v>
      </c>
      <c r="K12123" s="124">
        <v>13800000000</v>
      </c>
    </row>
    <row r="12124" spans="3:11" x14ac:dyDescent="0.25">
      <c r="C12124" s="201">
        <v>45832</v>
      </c>
      <c r="D12124" s="217" t="s">
        <v>312</v>
      </c>
      <c r="E12124" s="124">
        <v>15600</v>
      </c>
      <c r="F12124" s="124">
        <v>15500</v>
      </c>
      <c r="G12124" s="124">
        <v>15600</v>
      </c>
      <c r="H12124" s="217">
        <v>13</v>
      </c>
      <c r="I12124" s="124">
        <v>202800</v>
      </c>
      <c r="J12124" s="238">
        <v>20000000</v>
      </c>
      <c r="K12124" s="124">
        <v>312000000000</v>
      </c>
    </row>
    <row r="12125" spans="3:11" x14ac:dyDescent="0.25">
      <c r="C12125" s="201">
        <v>45832</v>
      </c>
      <c r="D12125" s="217" t="s">
        <v>310</v>
      </c>
      <c r="E12125" s="124">
        <v>90000</v>
      </c>
      <c r="F12125" s="124">
        <v>90000</v>
      </c>
      <c r="G12125" s="124">
        <v>89000</v>
      </c>
      <c r="H12125" s="217">
        <v>10</v>
      </c>
      <c r="I12125" s="124">
        <v>900000</v>
      </c>
      <c r="J12125" s="238">
        <v>19450000</v>
      </c>
      <c r="K12125" s="124">
        <v>1731050000000</v>
      </c>
    </row>
    <row r="12126" spans="3:11" x14ac:dyDescent="0.25">
      <c r="C12126" s="201">
        <v>45832</v>
      </c>
      <c r="D12126" s="217" t="s">
        <v>1155</v>
      </c>
      <c r="E12126" s="124">
        <v>21499</v>
      </c>
      <c r="F12126" s="124">
        <v>21450</v>
      </c>
      <c r="G12126" s="124">
        <v>21499</v>
      </c>
      <c r="H12126" s="217">
        <v>8</v>
      </c>
      <c r="I12126" s="124">
        <v>171992</v>
      </c>
      <c r="J12126" s="238">
        <v>2400000</v>
      </c>
      <c r="K12126" s="124">
        <v>51597600000</v>
      </c>
    </row>
    <row r="12127" spans="3:11" x14ac:dyDescent="0.25">
      <c r="C12127" s="201">
        <v>45832</v>
      </c>
      <c r="D12127" s="217" t="s">
        <v>312</v>
      </c>
      <c r="E12127" s="124">
        <v>15600</v>
      </c>
      <c r="F12127" s="124">
        <v>15500</v>
      </c>
      <c r="G12127" s="124">
        <v>15600</v>
      </c>
      <c r="H12127" s="217">
        <v>1</v>
      </c>
      <c r="I12127" s="124">
        <v>15600</v>
      </c>
      <c r="J12127" s="238">
        <v>20000000</v>
      </c>
      <c r="K12127" s="124">
        <v>312000000000</v>
      </c>
    </row>
    <row r="12128" spans="3:11" x14ac:dyDescent="0.25">
      <c r="C12128" s="201">
        <v>45832</v>
      </c>
      <c r="D12128" s="217" t="s">
        <v>310</v>
      </c>
      <c r="E12128" s="124">
        <v>90000</v>
      </c>
      <c r="F12128" s="124">
        <v>90000</v>
      </c>
      <c r="G12128" s="124">
        <v>89000</v>
      </c>
      <c r="H12128" s="217">
        <v>2</v>
      </c>
      <c r="I12128" s="124">
        <v>180000</v>
      </c>
      <c r="J12128" s="238">
        <v>19450000</v>
      </c>
      <c r="K12128" s="124">
        <v>1731050000000</v>
      </c>
    </row>
    <row r="12129" spans="3:11" x14ac:dyDescent="0.25">
      <c r="C12129" s="201">
        <v>45832</v>
      </c>
      <c r="D12129" s="217" t="s">
        <v>312</v>
      </c>
      <c r="E12129" s="124">
        <v>15600</v>
      </c>
      <c r="F12129" s="124">
        <v>15500</v>
      </c>
      <c r="G12129" s="124">
        <v>15600</v>
      </c>
      <c r="H12129" s="217">
        <v>12</v>
      </c>
      <c r="I12129" s="124">
        <v>187200</v>
      </c>
      <c r="J12129" s="238">
        <v>20000000</v>
      </c>
      <c r="K12129" s="124">
        <v>312000000000</v>
      </c>
    </row>
    <row r="12130" spans="3:11" x14ac:dyDescent="0.25">
      <c r="C12130" s="201">
        <v>45832</v>
      </c>
      <c r="D12130" s="217" t="s">
        <v>1155</v>
      </c>
      <c r="E12130" s="124">
        <v>21499</v>
      </c>
      <c r="F12130" s="124">
        <v>21450</v>
      </c>
      <c r="G12130" s="124">
        <v>21499</v>
      </c>
      <c r="H12130" s="217">
        <v>10</v>
      </c>
      <c r="I12130" s="124">
        <v>214990</v>
      </c>
      <c r="J12130" s="238">
        <v>2400000</v>
      </c>
      <c r="K12130" s="124">
        <v>51597600000</v>
      </c>
    </row>
    <row r="12131" spans="3:11" x14ac:dyDescent="0.25">
      <c r="C12131" s="201">
        <v>45832</v>
      </c>
      <c r="D12131" s="217" t="s">
        <v>312</v>
      </c>
      <c r="E12131" s="124">
        <v>15600</v>
      </c>
      <c r="F12131" s="124">
        <v>15500</v>
      </c>
      <c r="G12131" s="124">
        <v>15600</v>
      </c>
      <c r="H12131" s="217">
        <v>4</v>
      </c>
      <c r="I12131" s="124">
        <v>62400</v>
      </c>
      <c r="J12131" s="238">
        <v>20000000</v>
      </c>
      <c r="K12131" s="124">
        <v>312000000000</v>
      </c>
    </row>
    <row r="12132" spans="3:11" x14ac:dyDescent="0.25">
      <c r="C12132" s="201">
        <v>45832</v>
      </c>
      <c r="D12132" s="217" t="s">
        <v>1154</v>
      </c>
      <c r="E12132" s="124">
        <v>22950</v>
      </c>
      <c r="F12132" s="124">
        <v>22800</v>
      </c>
      <c r="G12132" s="124">
        <v>23000</v>
      </c>
      <c r="H12132" s="217">
        <v>24</v>
      </c>
      <c r="I12132" s="124">
        <v>550800</v>
      </c>
      <c r="J12132" s="238">
        <v>600000</v>
      </c>
      <c r="K12132" s="124">
        <v>13800000000</v>
      </c>
    </row>
    <row r="12133" spans="3:11" x14ac:dyDescent="0.25">
      <c r="C12133" s="201">
        <v>45832</v>
      </c>
      <c r="D12133" s="217" t="s">
        <v>1154</v>
      </c>
      <c r="E12133" s="124">
        <v>22999</v>
      </c>
      <c r="F12133" s="124">
        <v>22800</v>
      </c>
      <c r="G12133" s="124">
        <v>23000</v>
      </c>
      <c r="H12133" s="217">
        <v>5</v>
      </c>
      <c r="I12133" s="124">
        <v>114995</v>
      </c>
      <c r="J12133" s="238">
        <v>600000</v>
      </c>
      <c r="K12133" s="124">
        <v>13800000000</v>
      </c>
    </row>
    <row r="12134" spans="3:11" x14ac:dyDescent="0.25">
      <c r="C12134" s="201">
        <v>45832</v>
      </c>
      <c r="D12134" s="217" t="s">
        <v>1154</v>
      </c>
      <c r="E12134" s="124">
        <v>22999</v>
      </c>
      <c r="F12134" s="124">
        <v>22800</v>
      </c>
      <c r="G12134" s="124">
        <v>23000</v>
      </c>
      <c r="H12134" s="217">
        <v>10</v>
      </c>
      <c r="I12134" s="124">
        <v>229990</v>
      </c>
      <c r="J12134" s="238">
        <v>600000</v>
      </c>
      <c r="K12134" s="124">
        <v>13800000000</v>
      </c>
    </row>
    <row r="12135" spans="3:11" x14ac:dyDescent="0.25">
      <c r="C12135" s="201">
        <v>45832</v>
      </c>
      <c r="D12135" s="217" t="s">
        <v>1154</v>
      </c>
      <c r="E12135" s="124">
        <v>23000</v>
      </c>
      <c r="F12135" s="124">
        <v>22800</v>
      </c>
      <c r="G12135" s="124">
        <v>23000</v>
      </c>
      <c r="H12135" s="217">
        <v>40</v>
      </c>
      <c r="I12135" s="124">
        <v>920000</v>
      </c>
      <c r="J12135" s="238">
        <v>600000</v>
      </c>
      <c r="K12135" s="124">
        <v>13800000000</v>
      </c>
    </row>
    <row r="12136" spans="3:11" x14ac:dyDescent="0.25">
      <c r="C12136" s="201">
        <v>45832</v>
      </c>
      <c r="D12136" s="217" t="s">
        <v>310</v>
      </c>
      <c r="E12136" s="124">
        <v>89999</v>
      </c>
      <c r="F12136" s="124">
        <v>90000</v>
      </c>
      <c r="G12136" s="124">
        <v>89000</v>
      </c>
      <c r="H12136" s="217">
        <v>2</v>
      </c>
      <c r="I12136" s="124">
        <v>179998</v>
      </c>
      <c r="J12136" s="238">
        <v>19450000</v>
      </c>
      <c r="K12136" s="124">
        <v>1731050000000</v>
      </c>
    </row>
    <row r="12137" spans="3:11" x14ac:dyDescent="0.25">
      <c r="C12137" s="201">
        <v>45832</v>
      </c>
      <c r="D12137" s="217" t="s">
        <v>312</v>
      </c>
      <c r="E12137" s="124">
        <v>15600</v>
      </c>
      <c r="F12137" s="124">
        <v>15500</v>
      </c>
      <c r="G12137" s="124">
        <v>15600</v>
      </c>
      <c r="H12137" s="217">
        <v>1</v>
      </c>
      <c r="I12137" s="124">
        <v>15600</v>
      </c>
      <c r="J12137" s="238">
        <v>20000000</v>
      </c>
      <c r="K12137" s="124">
        <v>312000000000</v>
      </c>
    </row>
    <row r="12138" spans="3:11" x14ac:dyDescent="0.25">
      <c r="C12138" s="201">
        <v>45832</v>
      </c>
      <c r="D12138" s="217" t="s">
        <v>1155</v>
      </c>
      <c r="E12138" s="124">
        <v>21499</v>
      </c>
      <c r="F12138" s="124">
        <v>21450</v>
      </c>
      <c r="G12138" s="124">
        <v>21499</v>
      </c>
      <c r="H12138" s="217">
        <v>1</v>
      </c>
      <c r="I12138" s="124">
        <v>21499</v>
      </c>
      <c r="J12138" s="238">
        <v>2400000</v>
      </c>
      <c r="K12138" s="124">
        <v>51597600000</v>
      </c>
    </row>
    <row r="12139" spans="3:11" x14ac:dyDescent="0.25">
      <c r="C12139" s="201">
        <v>45832</v>
      </c>
      <c r="D12139" s="217" t="s">
        <v>312</v>
      </c>
      <c r="E12139" s="124">
        <v>15600</v>
      </c>
      <c r="F12139" s="124">
        <v>15500</v>
      </c>
      <c r="G12139" s="124">
        <v>15600</v>
      </c>
      <c r="H12139" s="217">
        <v>1</v>
      </c>
      <c r="I12139" s="124">
        <v>15600</v>
      </c>
      <c r="J12139" s="238">
        <v>20000000</v>
      </c>
      <c r="K12139" s="124">
        <v>312000000000</v>
      </c>
    </row>
    <row r="12140" spans="3:11" x14ac:dyDescent="0.25">
      <c r="C12140" s="201">
        <v>45832</v>
      </c>
      <c r="D12140" s="217" t="s">
        <v>1154</v>
      </c>
      <c r="E12140" s="124">
        <v>23000</v>
      </c>
      <c r="F12140" s="124">
        <v>22800</v>
      </c>
      <c r="G12140" s="124">
        <v>23000</v>
      </c>
      <c r="H12140" s="217">
        <v>4</v>
      </c>
      <c r="I12140" s="124">
        <v>92000</v>
      </c>
      <c r="J12140" s="238">
        <v>600000</v>
      </c>
      <c r="K12140" s="124">
        <v>13800000000</v>
      </c>
    </row>
    <row r="12141" spans="3:11" x14ac:dyDescent="0.25">
      <c r="C12141" s="201">
        <v>45832</v>
      </c>
      <c r="D12141" s="217" t="s">
        <v>312</v>
      </c>
      <c r="E12141" s="124">
        <v>15500</v>
      </c>
      <c r="F12141" s="124">
        <v>15500</v>
      </c>
      <c r="G12141" s="124">
        <v>15600</v>
      </c>
      <c r="H12141" s="217">
        <v>2</v>
      </c>
      <c r="I12141" s="124">
        <v>31000</v>
      </c>
      <c r="J12141" s="238">
        <v>20000000</v>
      </c>
      <c r="K12141" s="124">
        <v>312000000000</v>
      </c>
    </row>
    <row r="12142" spans="3:11" x14ac:dyDescent="0.25">
      <c r="C12142" s="201">
        <v>45832</v>
      </c>
      <c r="D12142" s="217" t="s">
        <v>312</v>
      </c>
      <c r="E12142" s="124">
        <v>15600</v>
      </c>
      <c r="F12142" s="124">
        <v>15500</v>
      </c>
      <c r="G12142" s="124">
        <v>15600</v>
      </c>
      <c r="H12142" s="217">
        <v>4</v>
      </c>
      <c r="I12142" s="124">
        <v>62400</v>
      </c>
      <c r="J12142" s="238">
        <v>20000000</v>
      </c>
      <c r="K12142" s="124">
        <v>312000000000</v>
      </c>
    </row>
    <row r="12143" spans="3:11" x14ac:dyDescent="0.25">
      <c r="C12143" s="201">
        <v>45832</v>
      </c>
      <c r="D12143" s="217" t="s">
        <v>1155</v>
      </c>
      <c r="E12143" s="124">
        <v>21499</v>
      </c>
      <c r="F12143" s="124">
        <v>21450</v>
      </c>
      <c r="G12143" s="124">
        <v>21499</v>
      </c>
      <c r="H12143" s="217">
        <v>5</v>
      </c>
      <c r="I12143" s="124">
        <v>107495</v>
      </c>
      <c r="J12143" s="238">
        <v>2400000</v>
      </c>
      <c r="K12143" s="124">
        <v>51597600000</v>
      </c>
    </row>
    <row r="12144" spans="3:11" x14ac:dyDescent="0.25">
      <c r="C12144" s="201">
        <v>45832</v>
      </c>
      <c r="D12144" s="217" t="s">
        <v>312</v>
      </c>
      <c r="E12144" s="124">
        <v>15600</v>
      </c>
      <c r="F12144" s="124">
        <v>15500</v>
      </c>
      <c r="G12144" s="124">
        <v>15600</v>
      </c>
      <c r="H12144" s="217">
        <v>1</v>
      </c>
      <c r="I12144" s="124">
        <v>15600</v>
      </c>
      <c r="J12144" s="238">
        <v>20000000</v>
      </c>
      <c r="K12144" s="124">
        <v>312000000000</v>
      </c>
    </row>
    <row r="12145" spans="3:11" x14ac:dyDescent="0.25">
      <c r="C12145" s="201">
        <v>45832</v>
      </c>
      <c r="D12145" s="217" t="s">
        <v>1154</v>
      </c>
      <c r="E12145" s="124">
        <v>23000</v>
      </c>
      <c r="F12145" s="124">
        <v>22800</v>
      </c>
      <c r="G12145" s="124">
        <v>23000</v>
      </c>
      <c r="H12145" s="217">
        <v>8</v>
      </c>
      <c r="I12145" s="124">
        <v>184000</v>
      </c>
      <c r="J12145" s="238">
        <v>600000</v>
      </c>
      <c r="K12145" s="124">
        <v>13800000000</v>
      </c>
    </row>
    <row r="12146" spans="3:11" x14ac:dyDescent="0.25">
      <c r="C12146" s="201">
        <v>45832</v>
      </c>
      <c r="D12146" s="217" t="s">
        <v>310</v>
      </c>
      <c r="E12146" s="124">
        <v>89999</v>
      </c>
      <c r="F12146" s="124">
        <v>90000</v>
      </c>
      <c r="G12146" s="124">
        <v>89000</v>
      </c>
      <c r="H12146" s="217">
        <v>25</v>
      </c>
      <c r="I12146" s="124">
        <v>2249975</v>
      </c>
      <c r="J12146" s="238">
        <v>19450000</v>
      </c>
      <c r="K12146" s="124">
        <v>1731050000000</v>
      </c>
    </row>
    <row r="12147" spans="3:11" x14ac:dyDescent="0.25">
      <c r="C12147" s="201">
        <v>45832</v>
      </c>
      <c r="D12147" s="217" t="s">
        <v>312</v>
      </c>
      <c r="E12147" s="124">
        <v>15500</v>
      </c>
      <c r="F12147" s="124">
        <v>15500</v>
      </c>
      <c r="G12147" s="124">
        <v>15600</v>
      </c>
      <c r="H12147" s="217">
        <v>35</v>
      </c>
      <c r="I12147" s="124">
        <v>542500</v>
      </c>
      <c r="J12147" s="238">
        <v>20000000</v>
      </c>
      <c r="K12147" s="124">
        <v>312000000000</v>
      </c>
    </row>
    <row r="12148" spans="3:11" x14ac:dyDescent="0.25">
      <c r="C12148" s="201">
        <v>45832</v>
      </c>
      <c r="D12148" s="217" t="s">
        <v>312</v>
      </c>
      <c r="E12148" s="124">
        <v>15500</v>
      </c>
      <c r="F12148" s="124">
        <v>15500</v>
      </c>
      <c r="G12148" s="124">
        <v>15600</v>
      </c>
      <c r="H12148" s="217">
        <v>64</v>
      </c>
      <c r="I12148" s="124">
        <v>992000</v>
      </c>
      <c r="J12148" s="238">
        <v>20000000</v>
      </c>
      <c r="K12148" s="124">
        <v>312000000000</v>
      </c>
    </row>
    <row r="12149" spans="3:11" x14ac:dyDescent="0.25">
      <c r="C12149" s="201">
        <v>45832</v>
      </c>
      <c r="D12149" s="217" t="s">
        <v>310</v>
      </c>
      <c r="E12149" s="124">
        <v>89999</v>
      </c>
      <c r="F12149" s="124">
        <v>90000</v>
      </c>
      <c r="G12149" s="124">
        <v>89000</v>
      </c>
      <c r="H12149" s="217">
        <v>1</v>
      </c>
      <c r="I12149" s="124">
        <v>89999</v>
      </c>
      <c r="J12149" s="238">
        <v>19450000</v>
      </c>
      <c r="K12149" s="124">
        <v>1731050000000</v>
      </c>
    </row>
    <row r="12150" spans="3:11" x14ac:dyDescent="0.25">
      <c r="C12150" s="201">
        <v>45832</v>
      </c>
      <c r="D12150" s="217" t="s">
        <v>1154</v>
      </c>
      <c r="E12150" s="124">
        <v>23000</v>
      </c>
      <c r="F12150" s="124">
        <v>22800</v>
      </c>
      <c r="G12150" s="124">
        <v>23000</v>
      </c>
      <c r="H12150" s="217">
        <v>2</v>
      </c>
      <c r="I12150" s="124">
        <v>46000</v>
      </c>
      <c r="J12150" s="238">
        <v>600000</v>
      </c>
      <c r="K12150" s="124">
        <v>13800000000</v>
      </c>
    </row>
    <row r="12151" spans="3:11" x14ac:dyDescent="0.25">
      <c r="C12151" s="201">
        <v>45832</v>
      </c>
      <c r="D12151" s="217" t="s">
        <v>310</v>
      </c>
      <c r="E12151" s="124">
        <v>89000</v>
      </c>
      <c r="F12151" s="124">
        <v>90000</v>
      </c>
      <c r="G12151" s="124">
        <v>89000</v>
      </c>
      <c r="H12151" s="217">
        <v>8</v>
      </c>
      <c r="I12151" s="124">
        <v>712000</v>
      </c>
      <c r="J12151" s="238">
        <v>19450000</v>
      </c>
      <c r="K12151" s="124">
        <v>1731050000000</v>
      </c>
    </row>
    <row r="12152" spans="3:11" x14ac:dyDescent="0.25">
      <c r="C12152" s="201">
        <v>45832</v>
      </c>
      <c r="D12152" s="217" t="s">
        <v>310</v>
      </c>
      <c r="E12152" s="124">
        <v>89000</v>
      </c>
      <c r="F12152" s="124">
        <v>90000</v>
      </c>
      <c r="G12152" s="124">
        <v>89000</v>
      </c>
      <c r="H12152" s="217">
        <v>3</v>
      </c>
      <c r="I12152" s="124">
        <v>267000</v>
      </c>
      <c r="J12152" s="238">
        <v>19450000</v>
      </c>
      <c r="K12152" s="124">
        <v>1731050000000</v>
      </c>
    </row>
    <row r="12153" spans="3:11" x14ac:dyDescent="0.25">
      <c r="C12153" s="201">
        <v>45832</v>
      </c>
      <c r="D12153" s="217" t="s">
        <v>1155</v>
      </c>
      <c r="E12153" s="124">
        <v>21499</v>
      </c>
      <c r="F12153" s="124">
        <v>21450</v>
      </c>
      <c r="G12153" s="124">
        <v>21499</v>
      </c>
      <c r="H12153" s="217">
        <v>40</v>
      </c>
      <c r="I12153" s="124">
        <v>859960</v>
      </c>
      <c r="J12153" s="238">
        <v>2400000</v>
      </c>
      <c r="K12153" s="124">
        <v>51597600000</v>
      </c>
    </row>
    <row r="12154" spans="3:11" x14ac:dyDescent="0.25">
      <c r="C12154" s="201">
        <v>45832</v>
      </c>
      <c r="D12154" s="217" t="s">
        <v>1155</v>
      </c>
      <c r="E12154" s="124">
        <v>21499</v>
      </c>
      <c r="F12154" s="124">
        <v>21450</v>
      </c>
      <c r="G12154" s="124">
        <v>21499</v>
      </c>
      <c r="H12154" s="217">
        <v>13</v>
      </c>
      <c r="I12154" s="124">
        <v>279487</v>
      </c>
      <c r="J12154" s="238">
        <v>2400000</v>
      </c>
      <c r="K12154" s="124">
        <v>51597600000</v>
      </c>
    </row>
    <row r="12155" spans="3:11" x14ac:dyDescent="0.25">
      <c r="C12155" s="201">
        <v>45832</v>
      </c>
      <c r="D12155" s="217" t="s">
        <v>312</v>
      </c>
      <c r="E12155" s="124">
        <v>15600</v>
      </c>
      <c r="F12155" s="124">
        <v>15500</v>
      </c>
      <c r="G12155" s="124">
        <v>15600</v>
      </c>
      <c r="H12155" s="217">
        <v>3</v>
      </c>
      <c r="I12155" s="124">
        <v>46800</v>
      </c>
      <c r="J12155" s="238">
        <v>20000000</v>
      </c>
      <c r="K12155" s="124">
        <v>312000000000</v>
      </c>
    </row>
    <row r="12156" spans="3:11" x14ac:dyDescent="0.25">
      <c r="C12156" s="201">
        <v>45832</v>
      </c>
      <c r="D12156" s="217" t="s">
        <v>1155</v>
      </c>
      <c r="E12156" s="124">
        <v>21499</v>
      </c>
      <c r="F12156" s="124">
        <v>21450</v>
      </c>
      <c r="G12156" s="124">
        <v>21499</v>
      </c>
      <c r="H12156" s="217">
        <v>1</v>
      </c>
      <c r="I12156" s="124">
        <v>21499</v>
      </c>
      <c r="J12156" s="238">
        <v>2400000</v>
      </c>
      <c r="K12156" s="124">
        <v>51597600000</v>
      </c>
    </row>
    <row r="12157" spans="3:11" x14ac:dyDescent="0.25">
      <c r="C12157" s="201">
        <v>45832</v>
      </c>
      <c r="D12157" s="217" t="s">
        <v>312</v>
      </c>
      <c r="E12157" s="124">
        <v>15600</v>
      </c>
      <c r="F12157" s="124">
        <v>15500</v>
      </c>
      <c r="G12157" s="124">
        <v>15600</v>
      </c>
      <c r="H12157" s="217">
        <v>1</v>
      </c>
      <c r="I12157" s="124">
        <v>15600</v>
      </c>
      <c r="J12157" s="238">
        <v>20000000</v>
      </c>
      <c r="K12157" s="124">
        <v>312000000000</v>
      </c>
    </row>
    <row r="12158" spans="3:11" x14ac:dyDescent="0.25">
      <c r="C12158" s="201">
        <v>45833</v>
      </c>
      <c r="D12158" s="217" t="s">
        <v>1154</v>
      </c>
      <c r="E12158" s="124">
        <v>22950</v>
      </c>
      <c r="F12158" s="124">
        <v>23000</v>
      </c>
      <c r="G12158" s="124">
        <v>22800</v>
      </c>
      <c r="H12158" s="217">
        <v>2</v>
      </c>
      <c r="I12158" s="124">
        <v>45900</v>
      </c>
      <c r="J12158" s="238">
        <v>600000</v>
      </c>
      <c r="K12158" s="124">
        <v>13680000000</v>
      </c>
    </row>
    <row r="12159" spans="3:11" x14ac:dyDescent="0.25">
      <c r="C12159" s="201">
        <v>45833</v>
      </c>
      <c r="D12159" s="217" t="s">
        <v>1154</v>
      </c>
      <c r="E12159" s="124">
        <v>22950</v>
      </c>
      <c r="F12159" s="124">
        <v>23000</v>
      </c>
      <c r="G12159" s="124">
        <v>22800</v>
      </c>
      <c r="H12159" s="217">
        <v>11</v>
      </c>
      <c r="I12159" s="124">
        <v>252450</v>
      </c>
      <c r="J12159" s="238">
        <v>600000</v>
      </c>
      <c r="K12159" s="124">
        <v>13680000000</v>
      </c>
    </row>
    <row r="12160" spans="3:11" x14ac:dyDescent="0.25">
      <c r="C12160" s="201">
        <v>45833</v>
      </c>
      <c r="D12160" s="217" t="s">
        <v>1154</v>
      </c>
      <c r="E12160" s="124">
        <v>22950</v>
      </c>
      <c r="F12160" s="124">
        <v>23000</v>
      </c>
      <c r="G12160" s="124">
        <v>22800</v>
      </c>
      <c r="H12160" s="217">
        <v>9</v>
      </c>
      <c r="I12160" s="124">
        <v>206550</v>
      </c>
      <c r="J12160" s="238">
        <v>600000</v>
      </c>
      <c r="K12160" s="124">
        <v>13680000000</v>
      </c>
    </row>
    <row r="12161" spans="3:11" x14ac:dyDescent="0.25">
      <c r="C12161" s="201">
        <v>45833</v>
      </c>
      <c r="D12161" s="217" t="s">
        <v>312</v>
      </c>
      <c r="E12161" s="124">
        <v>15600</v>
      </c>
      <c r="F12161" s="124">
        <v>15600</v>
      </c>
      <c r="G12161" s="124">
        <v>15600</v>
      </c>
      <c r="H12161" s="217">
        <v>2</v>
      </c>
      <c r="I12161" s="124">
        <v>31200</v>
      </c>
      <c r="J12161" s="238">
        <v>20000000</v>
      </c>
      <c r="K12161" s="124">
        <v>312000000000</v>
      </c>
    </row>
    <row r="12162" spans="3:11" x14ac:dyDescent="0.25">
      <c r="C12162" s="201">
        <v>45833</v>
      </c>
      <c r="D12162" s="217" t="s">
        <v>312</v>
      </c>
      <c r="E12162" s="124">
        <v>15600</v>
      </c>
      <c r="F12162" s="124">
        <v>15600</v>
      </c>
      <c r="G12162" s="124">
        <v>15600</v>
      </c>
      <c r="H12162" s="217">
        <v>2</v>
      </c>
      <c r="I12162" s="124">
        <v>31200</v>
      </c>
      <c r="J12162" s="238">
        <v>20000000</v>
      </c>
      <c r="K12162" s="124">
        <v>312000000000</v>
      </c>
    </row>
    <row r="12163" spans="3:11" x14ac:dyDescent="0.25">
      <c r="C12163" s="201">
        <v>45833</v>
      </c>
      <c r="D12163" s="217" t="s">
        <v>312</v>
      </c>
      <c r="E12163" s="124">
        <v>15600</v>
      </c>
      <c r="F12163" s="124">
        <v>15600</v>
      </c>
      <c r="G12163" s="124">
        <v>15600</v>
      </c>
      <c r="H12163" s="217">
        <v>7</v>
      </c>
      <c r="I12163" s="124">
        <v>109200</v>
      </c>
      <c r="J12163" s="238">
        <v>20000000</v>
      </c>
      <c r="K12163" s="124">
        <v>312000000000</v>
      </c>
    </row>
    <row r="12164" spans="3:11" x14ac:dyDescent="0.25">
      <c r="C12164" s="201">
        <v>45833</v>
      </c>
      <c r="D12164" s="217" t="s">
        <v>312</v>
      </c>
      <c r="E12164" s="124">
        <v>15600</v>
      </c>
      <c r="F12164" s="124">
        <v>15600</v>
      </c>
      <c r="G12164" s="124">
        <v>15600</v>
      </c>
      <c r="H12164" s="217">
        <v>10</v>
      </c>
      <c r="I12164" s="124">
        <v>156000</v>
      </c>
      <c r="J12164" s="238">
        <v>20000000</v>
      </c>
      <c r="K12164" s="124">
        <v>312000000000</v>
      </c>
    </row>
    <row r="12165" spans="3:11" x14ac:dyDescent="0.25">
      <c r="C12165" s="201">
        <v>45833</v>
      </c>
      <c r="D12165" s="217" t="s">
        <v>312</v>
      </c>
      <c r="E12165" s="124">
        <v>15600</v>
      </c>
      <c r="F12165" s="124">
        <v>15600</v>
      </c>
      <c r="G12165" s="124">
        <v>15600</v>
      </c>
      <c r="H12165" s="217">
        <v>12</v>
      </c>
      <c r="I12165" s="124">
        <v>187200</v>
      </c>
      <c r="J12165" s="238">
        <v>20000000</v>
      </c>
      <c r="K12165" s="124">
        <v>312000000000</v>
      </c>
    </row>
    <row r="12166" spans="3:11" x14ac:dyDescent="0.25">
      <c r="C12166" s="201">
        <v>45833</v>
      </c>
      <c r="D12166" s="217" t="s">
        <v>312</v>
      </c>
      <c r="E12166" s="124">
        <v>15600</v>
      </c>
      <c r="F12166" s="124">
        <v>15600</v>
      </c>
      <c r="G12166" s="124">
        <v>15600</v>
      </c>
      <c r="H12166" s="217">
        <v>53</v>
      </c>
      <c r="I12166" s="124">
        <v>826800</v>
      </c>
      <c r="J12166" s="238">
        <v>20000000</v>
      </c>
      <c r="K12166" s="124">
        <v>312000000000</v>
      </c>
    </row>
    <row r="12167" spans="3:11" x14ac:dyDescent="0.25">
      <c r="C12167" s="201">
        <v>45833</v>
      </c>
      <c r="D12167" s="217" t="s">
        <v>312</v>
      </c>
      <c r="E12167" s="124">
        <v>15600</v>
      </c>
      <c r="F12167" s="124">
        <v>15600</v>
      </c>
      <c r="G12167" s="124">
        <v>15600</v>
      </c>
      <c r="H12167" s="217">
        <v>4</v>
      </c>
      <c r="I12167" s="124">
        <v>62400</v>
      </c>
      <c r="J12167" s="238">
        <v>20000000</v>
      </c>
      <c r="K12167" s="124">
        <v>312000000000</v>
      </c>
    </row>
    <row r="12168" spans="3:11" x14ac:dyDescent="0.25">
      <c r="C12168" s="201">
        <v>45833</v>
      </c>
      <c r="D12168" s="217" t="s">
        <v>312</v>
      </c>
      <c r="E12168" s="124">
        <v>15600</v>
      </c>
      <c r="F12168" s="124">
        <v>15600</v>
      </c>
      <c r="G12168" s="124">
        <v>15600</v>
      </c>
      <c r="H12168" s="217">
        <v>23</v>
      </c>
      <c r="I12168" s="124">
        <v>358800</v>
      </c>
      <c r="J12168" s="238">
        <v>20000000</v>
      </c>
      <c r="K12168" s="124">
        <v>312000000000</v>
      </c>
    </row>
    <row r="12169" spans="3:11" x14ac:dyDescent="0.25">
      <c r="C12169" s="201">
        <v>45833</v>
      </c>
      <c r="D12169" s="217" t="s">
        <v>312</v>
      </c>
      <c r="E12169" s="124">
        <v>15600</v>
      </c>
      <c r="F12169" s="124">
        <v>15600</v>
      </c>
      <c r="G12169" s="124">
        <v>15600</v>
      </c>
      <c r="H12169" s="217">
        <v>1</v>
      </c>
      <c r="I12169" s="124">
        <v>15600</v>
      </c>
      <c r="J12169" s="238">
        <v>20000000</v>
      </c>
      <c r="K12169" s="124">
        <v>312000000000</v>
      </c>
    </row>
    <row r="12170" spans="3:11" x14ac:dyDescent="0.25">
      <c r="C12170" s="201">
        <v>45833</v>
      </c>
      <c r="D12170" s="217" t="s">
        <v>1155</v>
      </c>
      <c r="E12170" s="124">
        <v>21499</v>
      </c>
      <c r="F12170" s="124">
        <v>21499</v>
      </c>
      <c r="G12170" s="124">
        <v>20500</v>
      </c>
      <c r="H12170" s="217">
        <v>5</v>
      </c>
      <c r="I12170" s="124">
        <v>107495</v>
      </c>
      <c r="J12170" s="238">
        <v>2400000</v>
      </c>
      <c r="K12170" s="124">
        <v>49200000000</v>
      </c>
    </row>
    <row r="12171" spans="3:11" x14ac:dyDescent="0.25">
      <c r="C12171" s="201">
        <v>45833</v>
      </c>
      <c r="D12171" s="217" t="s">
        <v>1155</v>
      </c>
      <c r="E12171" s="124">
        <v>21499</v>
      </c>
      <c r="F12171" s="124">
        <v>21499</v>
      </c>
      <c r="G12171" s="124">
        <v>20500</v>
      </c>
      <c r="H12171" s="217">
        <v>3</v>
      </c>
      <c r="I12171" s="124">
        <v>64497</v>
      </c>
      <c r="J12171" s="238">
        <v>2400000</v>
      </c>
      <c r="K12171" s="124">
        <v>49200000000</v>
      </c>
    </row>
    <row r="12172" spans="3:11" x14ac:dyDescent="0.25">
      <c r="C12172" s="201">
        <v>45833</v>
      </c>
      <c r="D12172" s="217" t="s">
        <v>1155</v>
      </c>
      <c r="E12172" s="124">
        <v>21499</v>
      </c>
      <c r="F12172" s="124">
        <v>21499</v>
      </c>
      <c r="G12172" s="124">
        <v>20500</v>
      </c>
      <c r="H12172" s="217">
        <v>3</v>
      </c>
      <c r="I12172" s="124">
        <v>64497</v>
      </c>
      <c r="J12172" s="238">
        <v>2400000</v>
      </c>
      <c r="K12172" s="124">
        <v>49200000000</v>
      </c>
    </row>
    <row r="12173" spans="3:11" x14ac:dyDescent="0.25">
      <c r="C12173" s="201">
        <v>45833</v>
      </c>
      <c r="D12173" s="217" t="s">
        <v>1155</v>
      </c>
      <c r="E12173" s="124">
        <v>21499</v>
      </c>
      <c r="F12173" s="124">
        <v>21499</v>
      </c>
      <c r="G12173" s="124">
        <v>20500</v>
      </c>
      <c r="H12173" s="217">
        <v>1</v>
      </c>
      <c r="I12173" s="124">
        <v>21499</v>
      </c>
      <c r="J12173" s="238">
        <v>2400000</v>
      </c>
      <c r="K12173" s="124">
        <v>49200000000</v>
      </c>
    </row>
    <row r="12174" spans="3:11" x14ac:dyDescent="0.25">
      <c r="C12174" s="201">
        <v>45833</v>
      </c>
      <c r="D12174" s="217" t="s">
        <v>1155</v>
      </c>
      <c r="E12174" s="124">
        <v>21499</v>
      </c>
      <c r="F12174" s="124">
        <v>21499</v>
      </c>
      <c r="G12174" s="124">
        <v>20500</v>
      </c>
      <c r="H12174" s="217">
        <v>3</v>
      </c>
      <c r="I12174" s="124">
        <v>64497</v>
      </c>
      <c r="J12174" s="238">
        <v>2400000</v>
      </c>
      <c r="K12174" s="124">
        <v>49200000000</v>
      </c>
    </row>
    <row r="12175" spans="3:11" x14ac:dyDescent="0.25">
      <c r="C12175" s="201">
        <v>45833</v>
      </c>
      <c r="D12175" s="217" t="s">
        <v>1155</v>
      </c>
      <c r="E12175" s="124">
        <v>21499</v>
      </c>
      <c r="F12175" s="124">
        <v>21499</v>
      </c>
      <c r="G12175" s="124">
        <v>20500</v>
      </c>
      <c r="H12175" s="217">
        <v>1</v>
      </c>
      <c r="I12175" s="124">
        <v>21499</v>
      </c>
      <c r="J12175" s="238">
        <v>2400000</v>
      </c>
      <c r="K12175" s="124">
        <v>49200000000</v>
      </c>
    </row>
    <row r="12176" spans="3:11" x14ac:dyDescent="0.25">
      <c r="C12176" s="201">
        <v>45833</v>
      </c>
      <c r="D12176" s="217" t="s">
        <v>1155</v>
      </c>
      <c r="E12176" s="124">
        <v>21499</v>
      </c>
      <c r="F12176" s="124">
        <v>21499</v>
      </c>
      <c r="G12176" s="124">
        <v>20500</v>
      </c>
      <c r="H12176" s="217">
        <v>1</v>
      </c>
      <c r="I12176" s="124">
        <v>21499</v>
      </c>
      <c r="J12176" s="238">
        <v>2400000</v>
      </c>
      <c r="K12176" s="124">
        <v>49200000000</v>
      </c>
    </row>
    <row r="12177" spans="3:11" x14ac:dyDescent="0.25">
      <c r="C12177" s="201">
        <v>45833</v>
      </c>
      <c r="D12177" s="217" t="s">
        <v>1155</v>
      </c>
      <c r="E12177" s="124">
        <v>21499</v>
      </c>
      <c r="F12177" s="124">
        <v>21499</v>
      </c>
      <c r="G12177" s="124">
        <v>20500</v>
      </c>
      <c r="H12177" s="217">
        <v>1</v>
      </c>
      <c r="I12177" s="124">
        <v>21499</v>
      </c>
      <c r="J12177" s="238">
        <v>2400000</v>
      </c>
      <c r="K12177" s="124">
        <v>49200000000</v>
      </c>
    </row>
    <row r="12178" spans="3:11" x14ac:dyDescent="0.25">
      <c r="C12178" s="201">
        <v>45833</v>
      </c>
      <c r="D12178" s="217" t="s">
        <v>1155</v>
      </c>
      <c r="E12178" s="124">
        <v>21499</v>
      </c>
      <c r="F12178" s="124">
        <v>21499</v>
      </c>
      <c r="G12178" s="124">
        <v>20500</v>
      </c>
      <c r="H12178" s="217">
        <v>5</v>
      </c>
      <c r="I12178" s="124">
        <v>107495</v>
      </c>
      <c r="J12178" s="238">
        <v>2400000</v>
      </c>
      <c r="K12178" s="124">
        <v>49200000000</v>
      </c>
    </row>
    <row r="12179" spans="3:11" x14ac:dyDescent="0.25">
      <c r="C12179" s="201">
        <v>45833</v>
      </c>
      <c r="D12179" s="217" t="s">
        <v>1155</v>
      </c>
      <c r="E12179" s="124">
        <v>21499</v>
      </c>
      <c r="F12179" s="124">
        <v>21499</v>
      </c>
      <c r="G12179" s="124">
        <v>20500</v>
      </c>
      <c r="H12179" s="217">
        <v>10</v>
      </c>
      <c r="I12179" s="124">
        <v>214990</v>
      </c>
      <c r="J12179" s="238">
        <v>2400000</v>
      </c>
      <c r="K12179" s="124">
        <v>49200000000</v>
      </c>
    </row>
    <row r="12180" spans="3:11" x14ac:dyDescent="0.25">
      <c r="C12180" s="201">
        <v>45833</v>
      </c>
      <c r="D12180" s="217" t="s">
        <v>1155</v>
      </c>
      <c r="E12180" s="124">
        <v>21499</v>
      </c>
      <c r="F12180" s="124">
        <v>21499</v>
      </c>
      <c r="G12180" s="124">
        <v>20500</v>
      </c>
      <c r="H12180" s="217">
        <v>1</v>
      </c>
      <c r="I12180" s="124">
        <v>21499</v>
      </c>
      <c r="J12180" s="238">
        <v>2400000</v>
      </c>
      <c r="K12180" s="124">
        <v>49200000000</v>
      </c>
    </row>
    <row r="12181" spans="3:11" x14ac:dyDescent="0.25">
      <c r="C12181" s="201">
        <v>45833</v>
      </c>
      <c r="D12181" s="217" t="s">
        <v>1155</v>
      </c>
      <c r="E12181" s="124">
        <v>21499</v>
      </c>
      <c r="F12181" s="124">
        <v>21499</v>
      </c>
      <c r="G12181" s="124">
        <v>20500</v>
      </c>
      <c r="H12181" s="217">
        <v>5</v>
      </c>
      <c r="I12181" s="124">
        <v>107495</v>
      </c>
      <c r="J12181" s="238">
        <v>2400000</v>
      </c>
      <c r="K12181" s="124">
        <v>49200000000</v>
      </c>
    </row>
    <row r="12182" spans="3:11" x14ac:dyDescent="0.25">
      <c r="C12182" s="201">
        <v>45833</v>
      </c>
      <c r="D12182" s="217" t="s">
        <v>1155</v>
      </c>
      <c r="E12182" s="124">
        <v>21499</v>
      </c>
      <c r="F12182" s="124">
        <v>21499</v>
      </c>
      <c r="G12182" s="124">
        <v>20500</v>
      </c>
      <c r="H12182" s="217">
        <v>14</v>
      </c>
      <c r="I12182" s="124">
        <v>300986</v>
      </c>
      <c r="J12182" s="238">
        <v>2400000</v>
      </c>
      <c r="K12182" s="124">
        <v>49200000000</v>
      </c>
    </row>
    <row r="12183" spans="3:11" x14ac:dyDescent="0.25">
      <c r="C12183" s="201">
        <v>45833</v>
      </c>
      <c r="D12183" s="217" t="s">
        <v>1154</v>
      </c>
      <c r="E12183" s="124">
        <v>22950</v>
      </c>
      <c r="F12183" s="124">
        <v>23000</v>
      </c>
      <c r="G12183" s="124">
        <v>22800</v>
      </c>
      <c r="H12183" s="217">
        <v>3</v>
      </c>
      <c r="I12183" s="124">
        <v>68850</v>
      </c>
      <c r="J12183" s="238">
        <v>600000</v>
      </c>
      <c r="K12183" s="124">
        <v>13680000000</v>
      </c>
    </row>
    <row r="12184" spans="3:11" x14ac:dyDescent="0.25">
      <c r="C12184" s="201">
        <v>45833</v>
      </c>
      <c r="D12184" s="217" t="s">
        <v>312</v>
      </c>
      <c r="E12184" s="124">
        <v>15600</v>
      </c>
      <c r="F12184" s="124">
        <v>15600</v>
      </c>
      <c r="G12184" s="124">
        <v>15600</v>
      </c>
      <c r="H12184" s="217">
        <v>20</v>
      </c>
      <c r="I12184" s="124">
        <v>312000</v>
      </c>
      <c r="J12184" s="238">
        <v>20000000</v>
      </c>
      <c r="K12184" s="124">
        <v>312000000000</v>
      </c>
    </row>
    <row r="12185" spans="3:11" x14ac:dyDescent="0.25">
      <c r="C12185" s="201">
        <v>45833</v>
      </c>
      <c r="D12185" s="217" t="s">
        <v>1154</v>
      </c>
      <c r="E12185" s="124">
        <v>22900</v>
      </c>
      <c r="F12185" s="124">
        <v>23000</v>
      </c>
      <c r="G12185" s="124">
        <v>22800</v>
      </c>
      <c r="H12185" s="217">
        <v>1</v>
      </c>
      <c r="I12185" s="124">
        <v>22900</v>
      </c>
      <c r="J12185" s="238">
        <v>600000</v>
      </c>
      <c r="K12185" s="124">
        <v>13680000000</v>
      </c>
    </row>
    <row r="12186" spans="3:11" x14ac:dyDescent="0.25">
      <c r="C12186" s="201">
        <v>45833</v>
      </c>
      <c r="D12186" s="217" t="s">
        <v>1154</v>
      </c>
      <c r="E12186" s="124">
        <v>22800</v>
      </c>
      <c r="F12186" s="124">
        <v>23000</v>
      </c>
      <c r="G12186" s="124">
        <v>22800</v>
      </c>
      <c r="H12186" s="217">
        <v>25</v>
      </c>
      <c r="I12186" s="124">
        <v>570000</v>
      </c>
      <c r="J12186" s="238">
        <v>600000</v>
      </c>
      <c r="K12186" s="124">
        <v>13680000000</v>
      </c>
    </row>
    <row r="12187" spans="3:11" x14ac:dyDescent="0.25">
      <c r="C12187" s="201">
        <v>45833</v>
      </c>
      <c r="D12187" s="217" t="s">
        <v>1154</v>
      </c>
      <c r="E12187" s="124">
        <v>22800</v>
      </c>
      <c r="F12187" s="124">
        <v>23000</v>
      </c>
      <c r="G12187" s="124">
        <v>22800</v>
      </c>
      <c r="H12187" s="217">
        <v>107</v>
      </c>
      <c r="I12187" s="124">
        <v>2439600</v>
      </c>
      <c r="J12187" s="238">
        <v>600000</v>
      </c>
      <c r="K12187" s="124">
        <v>13680000000</v>
      </c>
    </row>
    <row r="12188" spans="3:11" x14ac:dyDescent="0.25">
      <c r="C12188" s="201">
        <v>45833</v>
      </c>
      <c r="D12188" s="217" t="s">
        <v>1154</v>
      </c>
      <c r="E12188" s="124">
        <v>22800</v>
      </c>
      <c r="F12188" s="124">
        <v>23000</v>
      </c>
      <c r="G12188" s="124">
        <v>22800</v>
      </c>
      <c r="H12188" s="217">
        <v>1</v>
      </c>
      <c r="I12188" s="124">
        <v>22800</v>
      </c>
      <c r="J12188" s="238">
        <v>600000</v>
      </c>
      <c r="K12188" s="124">
        <v>13680000000</v>
      </c>
    </row>
    <row r="12189" spans="3:11" x14ac:dyDescent="0.25">
      <c r="C12189" s="201">
        <v>45833</v>
      </c>
      <c r="D12189" s="217" t="s">
        <v>1155</v>
      </c>
      <c r="E12189" s="124">
        <v>21450</v>
      </c>
      <c r="F12189" s="124">
        <v>21499</v>
      </c>
      <c r="G12189" s="124">
        <v>20500</v>
      </c>
      <c r="H12189" s="217">
        <v>1</v>
      </c>
      <c r="I12189" s="124">
        <v>21450</v>
      </c>
      <c r="J12189" s="238">
        <v>2400000</v>
      </c>
      <c r="K12189" s="124">
        <v>49200000000</v>
      </c>
    </row>
    <row r="12190" spans="3:11" x14ac:dyDescent="0.25">
      <c r="C12190" s="201">
        <v>45833</v>
      </c>
      <c r="D12190" s="217" t="s">
        <v>1155</v>
      </c>
      <c r="E12190" s="124">
        <v>21400</v>
      </c>
      <c r="F12190" s="124">
        <v>21499</v>
      </c>
      <c r="G12190" s="124">
        <v>20500</v>
      </c>
      <c r="H12190" s="217">
        <v>4</v>
      </c>
      <c r="I12190" s="124">
        <v>85600</v>
      </c>
      <c r="J12190" s="238">
        <v>2400000</v>
      </c>
      <c r="K12190" s="124">
        <v>49200000000</v>
      </c>
    </row>
    <row r="12191" spans="3:11" x14ac:dyDescent="0.25">
      <c r="C12191" s="201">
        <v>45833</v>
      </c>
      <c r="D12191" s="217" t="s">
        <v>1154</v>
      </c>
      <c r="E12191" s="124">
        <v>22800</v>
      </c>
      <c r="F12191" s="124">
        <v>23000</v>
      </c>
      <c r="G12191" s="124">
        <v>22800</v>
      </c>
      <c r="H12191" s="217">
        <v>1</v>
      </c>
      <c r="I12191" s="124">
        <v>22800</v>
      </c>
      <c r="J12191" s="238">
        <v>600000</v>
      </c>
      <c r="K12191" s="124">
        <v>13680000000</v>
      </c>
    </row>
    <row r="12192" spans="3:11" x14ac:dyDescent="0.25">
      <c r="C12192" s="201">
        <v>45833</v>
      </c>
      <c r="D12192" s="217" t="s">
        <v>1155</v>
      </c>
      <c r="E12192" s="124">
        <v>21499</v>
      </c>
      <c r="F12192" s="124">
        <v>21499</v>
      </c>
      <c r="G12192" s="124">
        <v>20500</v>
      </c>
      <c r="H12192" s="217">
        <v>30</v>
      </c>
      <c r="I12192" s="124">
        <v>644970</v>
      </c>
      <c r="J12192" s="238">
        <v>2400000</v>
      </c>
      <c r="K12192" s="124">
        <v>49200000000</v>
      </c>
    </row>
    <row r="12193" spans="3:11" x14ac:dyDescent="0.25">
      <c r="C12193" s="201">
        <v>45833</v>
      </c>
      <c r="D12193" s="217" t="s">
        <v>312</v>
      </c>
      <c r="E12193" s="124">
        <v>15600</v>
      </c>
      <c r="F12193" s="124">
        <v>15600</v>
      </c>
      <c r="G12193" s="124">
        <v>15600</v>
      </c>
      <c r="H12193" s="217">
        <v>1</v>
      </c>
      <c r="I12193" s="124">
        <v>15600</v>
      </c>
      <c r="J12193" s="238">
        <v>20000000</v>
      </c>
      <c r="K12193" s="124">
        <v>312000000000</v>
      </c>
    </row>
    <row r="12194" spans="3:11" x14ac:dyDescent="0.25">
      <c r="C12194" s="201">
        <v>45833</v>
      </c>
      <c r="D12194" s="217" t="s">
        <v>312</v>
      </c>
      <c r="E12194" s="124">
        <v>15600</v>
      </c>
      <c r="F12194" s="124">
        <v>15600</v>
      </c>
      <c r="G12194" s="124">
        <v>15600</v>
      </c>
      <c r="H12194" s="217">
        <v>20</v>
      </c>
      <c r="I12194" s="124">
        <v>312000</v>
      </c>
      <c r="J12194" s="238">
        <v>20000000</v>
      </c>
      <c r="K12194" s="124">
        <v>312000000000</v>
      </c>
    </row>
    <row r="12195" spans="3:11" x14ac:dyDescent="0.25">
      <c r="C12195" s="201">
        <v>45833</v>
      </c>
      <c r="D12195" s="217" t="s">
        <v>1155</v>
      </c>
      <c r="E12195" s="124">
        <v>21499</v>
      </c>
      <c r="F12195" s="124">
        <v>21499</v>
      </c>
      <c r="G12195" s="124">
        <v>20500</v>
      </c>
      <c r="H12195" s="217">
        <v>16</v>
      </c>
      <c r="I12195" s="124">
        <v>343984</v>
      </c>
      <c r="J12195" s="238">
        <v>2400000</v>
      </c>
      <c r="K12195" s="124">
        <v>49200000000</v>
      </c>
    </row>
    <row r="12196" spans="3:11" x14ac:dyDescent="0.25">
      <c r="C12196" s="201">
        <v>45833</v>
      </c>
      <c r="D12196" s="217" t="s">
        <v>1155</v>
      </c>
      <c r="E12196" s="124">
        <v>21499</v>
      </c>
      <c r="F12196" s="124">
        <v>21499</v>
      </c>
      <c r="G12196" s="124">
        <v>20500</v>
      </c>
      <c r="H12196" s="217">
        <v>3</v>
      </c>
      <c r="I12196" s="124">
        <v>64497</v>
      </c>
      <c r="J12196" s="238">
        <v>2400000</v>
      </c>
      <c r="K12196" s="124">
        <v>49200000000</v>
      </c>
    </row>
    <row r="12197" spans="3:11" x14ac:dyDescent="0.25">
      <c r="C12197" s="201">
        <v>45833</v>
      </c>
      <c r="D12197" s="217" t="s">
        <v>1155</v>
      </c>
      <c r="E12197" s="124">
        <v>21499</v>
      </c>
      <c r="F12197" s="124">
        <v>21499</v>
      </c>
      <c r="G12197" s="124">
        <v>20500</v>
      </c>
      <c r="H12197" s="217">
        <v>4</v>
      </c>
      <c r="I12197" s="124">
        <v>85996</v>
      </c>
      <c r="J12197" s="238">
        <v>2400000</v>
      </c>
      <c r="K12197" s="124">
        <v>49200000000</v>
      </c>
    </row>
    <row r="12198" spans="3:11" x14ac:dyDescent="0.25">
      <c r="C12198" s="201">
        <v>45833</v>
      </c>
      <c r="D12198" s="217" t="s">
        <v>1155</v>
      </c>
      <c r="E12198" s="124">
        <v>21400</v>
      </c>
      <c r="F12198" s="124">
        <v>21499</v>
      </c>
      <c r="G12198" s="124">
        <v>20500</v>
      </c>
      <c r="H12198" s="217">
        <v>1</v>
      </c>
      <c r="I12198" s="124">
        <v>21400</v>
      </c>
      <c r="J12198" s="238">
        <v>2400000</v>
      </c>
      <c r="K12198" s="124">
        <v>49200000000</v>
      </c>
    </row>
    <row r="12199" spans="3:11" x14ac:dyDescent="0.25">
      <c r="C12199" s="201">
        <v>45833</v>
      </c>
      <c r="D12199" s="217" t="s">
        <v>1155</v>
      </c>
      <c r="E12199" s="124">
        <v>21400</v>
      </c>
      <c r="F12199" s="124">
        <v>21499</v>
      </c>
      <c r="G12199" s="124">
        <v>20500</v>
      </c>
      <c r="H12199" s="217">
        <v>45</v>
      </c>
      <c r="I12199" s="124">
        <v>963000</v>
      </c>
      <c r="J12199" s="238">
        <v>2400000</v>
      </c>
      <c r="K12199" s="124">
        <v>49200000000</v>
      </c>
    </row>
    <row r="12200" spans="3:11" x14ac:dyDescent="0.25">
      <c r="C12200" s="201">
        <v>45833</v>
      </c>
      <c r="D12200" s="217" t="s">
        <v>1154</v>
      </c>
      <c r="E12200" s="124">
        <v>22750</v>
      </c>
      <c r="F12200" s="124">
        <v>23000</v>
      </c>
      <c r="G12200" s="124">
        <v>22800</v>
      </c>
      <c r="H12200" s="217">
        <v>26</v>
      </c>
      <c r="I12200" s="124">
        <v>591500</v>
      </c>
      <c r="J12200" s="238">
        <v>600000</v>
      </c>
      <c r="K12200" s="124">
        <v>13680000000</v>
      </c>
    </row>
    <row r="12201" spans="3:11" x14ac:dyDescent="0.25">
      <c r="C12201" s="201">
        <v>45833</v>
      </c>
      <c r="D12201" s="217" t="s">
        <v>312</v>
      </c>
      <c r="E12201" s="124">
        <v>15600</v>
      </c>
      <c r="F12201" s="124">
        <v>15600</v>
      </c>
      <c r="G12201" s="124">
        <v>15600</v>
      </c>
      <c r="H12201" s="217">
        <v>10</v>
      </c>
      <c r="I12201" s="124">
        <v>156000</v>
      </c>
      <c r="J12201" s="238">
        <v>20000000</v>
      </c>
      <c r="K12201" s="124">
        <v>312000000000</v>
      </c>
    </row>
    <row r="12202" spans="3:11" x14ac:dyDescent="0.25">
      <c r="C12202" s="201">
        <v>45833</v>
      </c>
      <c r="D12202" s="217" t="s">
        <v>312</v>
      </c>
      <c r="E12202" s="124">
        <v>15600</v>
      </c>
      <c r="F12202" s="124">
        <v>15600</v>
      </c>
      <c r="G12202" s="124">
        <v>15600</v>
      </c>
      <c r="H12202" s="217">
        <v>1</v>
      </c>
      <c r="I12202" s="124">
        <v>15600</v>
      </c>
      <c r="J12202" s="238">
        <v>20000000</v>
      </c>
      <c r="K12202" s="124">
        <v>312000000000</v>
      </c>
    </row>
    <row r="12203" spans="3:11" x14ac:dyDescent="0.25">
      <c r="C12203" s="201">
        <v>45833</v>
      </c>
      <c r="D12203" s="217" t="s">
        <v>1155</v>
      </c>
      <c r="E12203" s="124">
        <v>20600</v>
      </c>
      <c r="F12203" s="124">
        <v>21499</v>
      </c>
      <c r="G12203" s="124">
        <v>20500</v>
      </c>
      <c r="H12203" s="217">
        <v>3</v>
      </c>
      <c r="I12203" s="124">
        <v>61800</v>
      </c>
      <c r="J12203" s="238">
        <v>2400000</v>
      </c>
      <c r="K12203" s="124">
        <v>49200000000</v>
      </c>
    </row>
    <row r="12204" spans="3:11" x14ac:dyDescent="0.25">
      <c r="C12204" s="201">
        <v>45833</v>
      </c>
      <c r="D12204" s="217" t="s">
        <v>1155</v>
      </c>
      <c r="E12204" s="124">
        <v>20500</v>
      </c>
      <c r="F12204" s="124">
        <v>21499</v>
      </c>
      <c r="G12204" s="124">
        <v>20500</v>
      </c>
      <c r="H12204" s="217">
        <v>8</v>
      </c>
      <c r="I12204" s="124">
        <v>164000</v>
      </c>
      <c r="J12204" s="238">
        <v>2400000</v>
      </c>
      <c r="K12204" s="124">
        <v>49200000000</v>
      </c>
    </row>
    <row r="12205" spans="3:11" x14ac:dyDescent="0.25">
      <c r="C12205" s="201">
        <v>45833</v>
      </c>
      <c r="D12205" s="217" t="s">
        <v>312</v>
      </c>
      <c r="E12205" s="124">
        <v>15600</v>
      </c>
      <c r="F12205" s="124">
        <v>15600</v>
      </c>
      <c r="G12205" s="124">
        <v>15600</v>
      </c>
      <c r="H12205" s="217">
        <v>3</v>
      </c>
      <c r="I12205" s="124">
        <v>46800</v>
      </c>
      <c r="J12205" s="238">
        <v>20000000</v>
      </c>
      <c r="K12205" s="124">
        <v>312000000000</v>
      </c>
    </row>
    <row r="12206" spans="3:11" x14ac:dyDescent="0.25">
      <c r="C12206" s="201">
        <v>45833</v>
      </c>
      <c r="D12206" s="217" t="s">
        <v>1154</v>
      </c>
      <c r="E12206" s="124">
        <v>22800</v>
      </c>
      <c r="F12206" s="124">
        <v>23000</v>
      </c>
      <c r="G12206" s="124">
        <v>22800</v>
      </c>
      <c r="H12206" s="217">
        <v>3</v>
      </c>
      <c r="I12206" s="124">
        <v>68400</v>
      </c>
      <c r="J12206" s="238">
        <v>600000</v>
      </c>
      <c r="K12206" s="124">
        <v>13680000000</v>
      </c>
    </row>
    <row r="12207" spans="3:11" x14ac:dyDescent="0.25">
      <c r="C12207" s="201">
        <v>45833</v>
      </c>
      <c r="D12207" s="217" t="s">
        <v>1154</v>
      </c>
      <c r="E12207" s="124">
        <v>22800</v>
      </c>
      <c r="F12207" s="124">
        <v>23000</v>
      </c>
      <c r="G12207" s="124">
        <v>22800</v>
      </c>
      <c r="H12207" s="217">
        <v>1</v>
      </c>
      <c r="I12207" s="124">
        <v>22800</v>
      </c>
      <c r="J12207" s="238">
        <v>600000</v>
      </c>
      <c r="K12207" s="124">
        <v>13680000000</v>
      </c>
    </row>
    <row r="12208" spans="3:11" x14ac:dyDescent="0.25">
      <c r="C12208" s="201">
        <v>45833</v>
      </c>
      <c r="D12208" s="217" t="s">
        <v>312</v>
      </c>
      <c r="E12208" s="124">
        <v>15600</v>
      </c>
      <c r="F12208" s="124">
        <v>15600</v>
      </c>
      <c r="G12208" s="124">
        <v>15600</v>
      </c>
      <c r="H12208" s="217">
        <v>3</v>
      </c>
      <c r="I12208" s="124">
        <v>46800</v>
      </c>
      <c r="J12208" s="238">
        <v>20000000</v>
      </c>
      <c r="K12208" s="124">
        <v>312000000000</v>
      </c>
    </row>
    <row r="12209" spans="3:11" x14ac:dyDescent="0.25">
      <c r="C12209" s="201">
        <v>45833</v>
      </c>
      <c r="D12209" s="217" t="s">
        <v>312</v>
      </c>
      <c r="E12209" s="124">
        <v>15600</v>
      </c>
      <c r="F12209" s="124">
        <v>15600</v>
      </c>
      <c r="G12209" s="124">
        <v>15600</v>
      </c>
      <c r="H12209" s="217">
        <v>1</v>
      </c>
      <c r="I12209" s="124">
        <v>15600</v>
      </c>
      <c r="J12209" s="238">
        <v>20000000</v>
      </c>
      <c r="K12209" s="124">
        <v>312000000000</v>
      </c>
    </row>
    <row r="12210" spans="3:11" x14ac:dyDescent="0.25">
      <c r="C12210" s="201">
        <v>45833</v>
      </c>
      <c r="D12210" s="217" t="s">
        <v>1154</v>
      </c>
      <c r="E12210" s="124">
        <v>22800</v>
      </c>
      <c r="F12210" s="124">
        <v>23000</v>
      </c>
      <c r="G12210" s="124">
        <v>22800</v>
      </c>
      <c r="H12210" s="217">
        <v>3</v>
      </c>
      <c r="I12210" s="124">
        <v>68400</v>
      </c>
      <c r="J12210" s="238">
        <v>600000</v>
      </c>
      <c r="K12210" s="124">
        <v>13680000000</v>
      </c>
    </row>
    <row r="12211" spans="3:11" x14ac:dyDescent="0.25">
      <c r="C12211" s="201">
        <v>45833</v>
      </c>
      <c r="D12211" s="217" t="s">
        <v>1154</v>
      </c>
      <c r="E12211" s="124">
        <v>22800</v>
      </c>
      <c r="F12211" s="124">
        <v>23000</v>
      </c>
      <c r="G12211" s="124">
        <v>22800</v>
      </c>
      <c r="H12211" s="217">
        <v>2</v>
      </c>
      <c r="I12211" s="124">
        <v>45600</v>
      </c>
      <c r="J12211" s="238">
        <v>600000</v>
      </c>
      <c r="K12211" s="124">
        <v>13680000000</v>
      </c>
    </row>
    <row r="12212" spans="3:11" x14ac:dyDescent="0.25">
      <c r="C12212" s="201">
        <v>45833</v>
      </c>
      <c r="D12212" s="217" t="s">
        <v>1155</v>
      </c>
      <c r="E12212" s="124">
        <v>20500</v>
      </c>
      <c r="F12212" s="124">
        <v>21499</v>
      </c>
      <c r="G12212" s="124">
        <v>20500</v>
      </c>
      <c r="H12212" s="217">
        <v>1</v>
      </c>
      <c r="I12212" s="124">
        <v>20500</v>
      </c>
      <c r="J12212" s="238">
        <v>2400000</v>
      </c>
      <c r="K12212" s="124">
        <v>49200000000</v>
      </c>
    </row>
    <row r="12213" spans="3:11" x14ac:dyDescent="0.25">
      <c r="C12213" s="201">
        <v>45833</v>
      </c>
      <c r="D12213" s="217" t="s">
        <v>1155</v>
      </c>
      <c r="E12213" s="124">
        <v>20500</v>
      </c>
      <c r="F12213" s="124">
        <v>21499</v>
      </c>
      <c r="G12213" s="124">
        <v>20500</v>
      </c>
      <c r="H12213" s="217">
        <v>5</v>
      </c>
      <c r="I12213" s="124">
        <v>102500</v>
      </c>
      <c r="J12213" s="238">
        <v>2400000</v>
      </c>
      <c r="K12213" s="124">
        <v>49200000000</v>
      </c>
    </row>
    <row r="12214" spans="3:11" x14ac:dyDescent="0.25">
      <c r="C12214" s="201">
        <v>45833</v>
      </c>
      <c r="D12214" s="217" t="s">
        <v>312</v>
      </c>
      <c r="E12214" s="124">
        <v>15600</v>
      </c>
      <c r="F12214" s="124">
        <v>15600</v>
      </c>
      <c r="G12214" s="124">
        <v>15600</v>
      </c>
      <c r="H12214" s="217">
        <v>5</v>
      </c>
      <c r="I12214" s="124">
        <v>78000</v>
      </c>
      <c r="J12214" s="238">
        <v>20000000</v>
      </c>
      <c r="K12214" s="124">
        <v>312000000000</v>
      </c>
    </row>
    <row r="12215" spans="3:11" x14ac:dyDescent="0.25">
      <c r="C12215" s="201">
        <v>45833</v>
      </c>
      <c r="D12215" s="217" t="s">
        <v>312</v>
      </c>
      <c r="E12215" s="124">
        <v>15600</v>
      </c>
      <c r="F12215" s="124">
        <v>15600</v>
      </c>
      <c r="G12215" s="124">
        <v>15600</v>
      </c>
      <c r="H12215" s="217">
        <v>2</v>
      </c>
      <c r="I12215" s="124">
        <v>31200</v>
      </c>
      <c r="J12215" s="238">
        <v>20000000</v>
      </c>
      <c r="K12215" s="124">
        <v>312000000000</v>
      </c>
    </row>
    <row r="12216" spans="3:11" x14ac:dyDescent="0.25">
      <c r="C12216" s="201">
        <v>45833</v>
      </c>
      <c r="D12216" s="217" t="s">
        <v>1155</v>
      </c>
      <c r="E12216" s="124">
        <v>20500</v>
      </c>
      <c r="F12216" s="124">
        <v>21499</v>
      </c>
      <c r="G12216" s="124">
        <v>20500</v>
      </c>
      <c r="H12216" s="217">
        <v>2</v>
      </c>
      <c r="I12216" s="124">
        <v>41000</v>
      </c>
      <c r="J12216" s="238">
        <v>2400000</v>
      </c>
      <c r="K12216" s="124">
        <v>49200000000</v>
      </c>
    </row>
    <row r="12217" spans="3:11" x14ac:dyDescent="0.25">
      <c r="C12217" s="201">
        <v>45833</v>
      </c>
      <c r="D12217" s="217" t="s">
        <v>1154</v>
      </c>
      <c r="E12217" s="124">
        <v>22800</v>
      </c>
      <c r="F12217" s="124">
        <v>23000</v>
      </c>
      <c r="G12217" s="124">
        <v>22800</v>
      </c>
      <c r="H12217" s="217">
        <v>1</v>
      </c>
      <c r="I12217" s="124">
        <v>22800</v>
      </c>
      <c r="J12217" s="238">
        <v>600000</v>
      </c>
      <c r="K12217" s="124">
        <v>13680000000</v>
      </c>
    </row>
    <row r="12218" spans="3:11" x14ac:dyDescent="0.25">
      <c r="C12218" s="201">
        <v>45833</v>
      </c>
      <c r="D12218" s="217" t="s">
        <v>1154</v>
      </c>
      <c r="E12218" s="124">
        <v>22800</v>
      </c>
      <c r="F12218" s="124">
        <v>23000</v>
      </c>
      <c r="G12218" s="124">
        <v>22800</v>
      </c>
      <c r="H12218" s="217">
        <v>1</v>
      </c>
      <c r="I12218" s="124">
        <v>22800</v>
      </c>
      <c r="J12218" s="238">
        <v>600000</v>
      </c>
      <c r="K12218" s="124">
        <v>13680000000</v>
      </c>
    </row>
    <row r="12219" spans="3:11" x14ac:dyDescent="0.25">
      <c r="C12219" s="201">
        <v>45833</v>
      </c>
      <c r="D12219" s="217" t="s">
        <v>1155</v>
      </c>
      <c r="E12219" s="124">
        <v>20500</v>
      </c>
      <c r="F12219" s="124">
        <v>21499</v>
      </c>
      <c r="G12219" s="124">
        <v>20500</v>
      </c>
      <c r="H12219" s="217">
        <v>2</v>
      </c>
      <c r="I12219" s="124">
        <v>41000</v>
      </c>
      <c r="J12219" s="238">
        <v>2400000</v>
      </c>
      <c r="K12219" s="124">
        <v>49200000000</v>
      </c>
    </row>
    <row r="12220" spans="3:11" x14ac:dyDescent="0.25">
      <c r="C12220" s="201">
        <v>45833</v>
      </c>
      <c r="D12220" s="217" t="s">
        <v>1155</v>
      </c>
      <c r="E12220" s="124">
        <v>20500</v>
      </c>
      <c r="F12220" s="124">
        <v>21499</v>
      </c>
      <c r="G12220" s="124">
        <v>20500</v>
      </c>
      <c r="H12220" s="217">
        <v>2</v>
      </c>
      <c r="I12220" s="124">
        <v>41000</v>
      </c>
      <c r="J12220" s="238">
        <v>2400000</v>
      </c>
      <c r="K12220" s="124">
        <v>49200000000</v>
      </c>
    </row>
    <row r="12221" spans="3:11" x14ac:dyDescent="0.25">
      <c r="C12221" s="201">
        <v>45834</v>
      </c>
      <c r="D12221" s="217" t="s">
        <v>310</v>
      </c>
      <c r="E12221" s="124">
        <v>89000</v>
      </c>
      <c r="F12221" s="124">
        <v>89000</v>
      </c>
      <c r="G12221" s="124">
        <v>89000</v>
      </c>
      <c r="H12221" s="217">
        <v>2</v>
      </c>
      <c r="I12221" s="124">
        <v>178000</v>
      </c>
      <c r="J12221" s="238">
        <v>19450000</v>
      </c>
      <c r="K12221" s="124">
        <v>1731050000000</v>
      </c>
    </row>
    <row r="12222" spans="3:11" x14ac:dyDescent="0.25">
      <c r="C12222" s="201">
        <v>45834</v>
      </c>
      <c r="D12222" s="217" t="s">
        <v>310</v>
      </c>
      <c r="E12222" s="124">
        <v>89000</v>
      </c>
      <c r="F12222" s="124">
        <v>89000</v>
      </c>
      <c r="G12222" s="124">
        <v>89000</v>
      </c>
      <c r="H12222" s="217">
        <v>1</v>
      </c>
      <c r="I12222" s="124">
        <v>89000</v>
      </c>
      <c r="J12222" s="238">
        <v>19450000</v>
      </c>
      <c r="K12222" s="124">
        <v>1731050000000</v>
      </c>
    </row>
    <row r="12223" spans="3:11" x14ac:dyDescent="0.25">
      <c r="C12223" s="201">
        <v>45834</v>
      </c>
      <c r="D12223" s="217" t="s">
        <v>310</v>
      </c>
      <c r="E12223" s="124">
        <v>89000</v>
      </c>
      <c r="F12223" s="124">
        <v>89000</v>
      </c>
      <c r="G12223" s="124">
        <v>89000</v>
      </c>
      <c r="H12223" s="217">
        <v>24</v>
      </c>
      <c r="I12223" s="124">
        <v>2136000</v>
      </c>
      <c r="J12223" s="238">
        <v>19450000</v>
      </c>
      <c r="K12223" s="124">
        <v>1731050000000</v>
      </c>
    </row>
    <row r="12224" spans="3:11" x14ac:dyDescent="0.25">
      <c r="C12224" s="201">
        <v>45834</v>
      </c>
      <c r="D12224" s="217" t="s">
        <v>1154</v>
      </c>
      <c r="E12224" s="124">
        <v>23000</v>
      </c>
      <c r="F12224" s="124">
        <v>22800</v>
      </c>
      <c r="G12224" s="124">
        <v>21050</v>
      </c>
      <c r="H12224" s="217">
        <v>12</v>
      </c>
      <c r="I12224" s="124">
        <v>276000</v>
      </c>
      <c r="J12224" s="238">
        <v>600000</v>
      </c>
      <c r="K12224" s="124">
        <v>12630000000</v>
      </c>
    </row>
    <row r="12225" spans="3:11" x14ac:dyDescent="0.25">
      <c r="C12225" s="201">
        <v>45834</v>
      </c>
      <c r="D12225" s="217" t="s">
        <v>312</v>
      </c>
      <c r="E12225" s="124">
        <v>15600</v>
      </c>
      <c r="F12225" s="124">
        <v>15600</v>
      </c>
      <c r="G12225" s="124">
        <v>15999</v>
      </c>
      <c r="H12225" s="217">
        <v>6</v>
      </c>
      <c r="I12225" s="124">
        <v>93600</v>
      </c>
      <c r="J12225" s="238">
        <v>20000000</v>
      </c>
      <c r="K12225" s="124">
        <v>319980000000</v>
      </c>
    </row>
    <row r="12226" spans="3:11" x14ac:dyDescent="0.25">
      <c r="C12226" s="201">
        <v>45834</v>
      </c>
      <c r="D12226" s="217" t="s">
        <v>312</v>
      </c>
      <c r="E12226" s="124">
        <v>15600</v>
      </c>
      <c r="F12226" s="124">
        <v>15600</v>
      </c>
      <c r="G12226" s="124">
        <v>15999</v>
      </c>
      <c r="H12226" s="217">
        <v>6</v>
      </c>
      <c r="I12226" s="124">
        <v>93600</v>
      </c>
      <c r="J12226" s="238">
        <v>20000000</v>
      </c>
      <c r="K12226" s="124">
        <v>319980000000</v>
      </c>
    </row>
    <row r="12227" spans="3:11" x14ac:dyDescent="0.25">
      <c r="C12227" s="201">
        <v>45834</v>
      </c>
      <c r="D12227" s="217" t="s">
        <v>312</v>
      </c>
      <c r="E12227" s="124">
        <v>15600</v>
      </c>
      <c r="F12227" s="124">
        <v>15600</v>
      </c>
      <c r="G12227" s="124">
        <v>15999</v>
      </c>
      <c r="H12227" s="217">
        <v>1</v>
      </c>
      <c r="I12227" s="124">
        <v>15600</v>
      </c>
      <c r="J12227" s="238">
        <v>20000000</v>
      </c>
      <c r="K12227" s="124">
        <v>319980000000</v>
      </c>
    </row>
    <row r="12228" spans="3:11" x14ac:dyDescent="0.25">
      <c r="C12228" s="201">
        <v>45834</v>
      </c>
      <c r="D12228" s="217" t="s">
        <v>312</v>
      </c>
      <c r="E12228" s="124">
        <v>15600</v>
      </c>
      <c r="F12228" s="124">
        <v>15600</v>
      </c>
      <c r="G12228" s="124">
        <v>15999</v>
      </c>
      <c r="H12228" s="217">
        <v>1</v>
      </c>
      <c r="I12228" s="124">
        <v>15600</v>
      </c>
      <c r="J12228" s="238">
        <v>20000000</v>
      </c>
      <c r="K12228" s="124">
        <v>319980000000</v>
      </c>
    </row>
    <row r="12229" spans="3:11" x14ac:dyDescent="0.25">
      <c r="C12229" s="201">
        <v>45834</v>
      </c>
      <c r="D12229" s="217" t="s">
        <v>312</v>
      </c>
      <c r="E12229" s="124">
        <v>15600</v>
      </c>
      <c r="F12229" s="124">
        <v>15600</v>
      </c>
      <c r="G12229" s="124">
        <v>15999</v>
      </c>
      <c r="H12229" s="217">
        <v>2</v>
      </c>
      <c r="I12229" s="124">
        <v>31200</v>
      </c>
      <c r="J12229" s="238">
        <v>20000000</v>
      </c>
      <c r="K12229" s="124">
        <v>319980000000</v>
      </c>
    </row>
    <row r="12230" spans="3:11" x14ac:dyDescent="0.25">
      <c r="C12230" s="201">
        <v>45834</v>
      </c>
      <c r="D12230" s="217" t="s">
        <v>312</v>
      </c>
      <c r="E12230" s="124">
        <v>15600</v>
      </c>
      <c r="F12230" s="124">
        <v>15600</v>
      </c>
      <c r="G12230" s="124">
        <v>15999</v>
      </c>
      <c r="H12230" s="217">
        <v>2</v>
      </c>
      <c r="I12230" s="124">
        <v>31200</v>
      </c>
      <c r="J12230" s="238">
        <v>20000000</v>
      </c>
      <c r="K12230" s="124">
        <v>319980000000</v>
      </c>
    </row>
    <row r="12231" spans="3:11" x14ac:dyDescent="0.25">
      <c r="C12231" s="201">
        <v>45834</v>
      </c>
      <c r="D12231" s="217" t="s">
        <v>312</v>
      </c>
      <c r="E12231" s="124">
        <v>15600</v>
      </c>
      <c r="F12231" s="124">
        <v>15600</v>
      </c>
      <c r="G12231" s="124">
        <v>15999</v>
      </c>
      <c r="H12231" s="217">
        <v>1</v>
      </c>
      <c r="I12231" s="124">
        <v>15600</v>
      </c>
      <c r="J12231" s="238">
        <v>20000000</v>
      </c>
      <c r="K12231" s="124">
        <v>319980000000</v>
      </c>
    </row>
    <row r="12232" spans="3:11" x14ac:dyDescent="0.25">
      <c r="C12232" s="201">
        <v>45834</v>
      </c>
      <c r="D12232" s="217" t="s">
        <v>312</v>
      </c>
      <c r="E12232" s="124">
        <v>15600</v>
      </c>
      <c r="F12232" s="124">
        <v>15600</v>
      </c>
      <c r="G12232" s="124">
        <v>15999</v>
      </c>
      <c r="H12232" s="217">
        <v>8</v>
      </c>
      <c r="I12232" s="124">
        <v>124800</v>
      </c>
      <c r="J12232" s="238">
        <v>20000000</v>
      </c>
      <c r="K12232" s="124">
        <v>319980000000</v>
      </c>
    </row>
    <row r="12233" spans="3:11" x14ac:dyDescent="0.25">
      <c r="C12233" s="201">
        <v>45834</v>
      </c>
      <c r="D12233" s="217" t="s">
        <v>1155</v>
      </c>
      <c r="E12233" s="124">
        <v>20500</v>
      </c>
      <c r="F12233" s="124">
        <v>20500</v>
      </c>
      <c r="G12233" s="124">
        <v>21650</v>
      </c>
      <c r="H12233" s="217">
        <v>1</v>
      </c>
      <c r="I12233" s="124">
        <v>20500</v>
      </c>
      <c r="J12233" s="238">
        <v>2400000</v>
      </c>
      <c r="K12233" s="124">
        <v>51960000000</v>
      </c>
    </row>
    <row r="12234" spans="3:11" x14ac:dyDescent="0.25">
      <c r="C12234" s="201">
        <v>45834</v>
      </c>
      <c r="D12234" s="217" t="s">
        <v>1155</v>
      </c>
      <c r="E12234" s="124">
        <v>20500</v>
      </c>
      <c r="F12234" s="124">
        <v>20500</v>
      </c>
      <c r="G12234" s="124">
        <v>21650</v>
      </c>
      <c r="H12234" s="217">
        <v>1</v>
      </c>
      <c r="I12234" s="124">
        <v>20500</v>
      </c>
      <c r="J12234" s="238">
        <v>2400000</v>
      </c>
      <c r="K12234" s="124">
        <v>51960000000</v>
      </c>
    </row>
    <row r="12235" spans="3:11" x14ac:dyDescent="0.25">
      <c r="C12235" s="201">
        <v>45834</v>
      </c>
      <c r="D12235" s="217" t="s">
        <v>1155</v>
      </c>
      <c r="E12235" s="124">
        <v>20500</v>
      </c>
      <c r="F12235" s="124">
        <v>20500</v>
      </c>
      <c r="G12235" s="124">
        <v>21650</v>
      </c>
      <c r="H12235" s="217">
        <v>1</v>
      </c>
      <c r="I12235" s="124">
        <v>20500</v>
      </c>
      <c r="J12235" s="238">
        <v>2400000</v>
      </c>
      <c r="K12235" s="124">
        <v>51960000000</v>
      </c>
    </row>
    <row r="12236" spans="3:11" x14ac:dyDescent="0.25">
      <c r="C12236" s="201">
        <v>45834</v>
      </c>
      <c r="D12236" s="217" t="s">
        <v>1155</v>
      </c>
      <c r="E12236" s="124">
        <v>20500</v>
      </c>
      <c r="F12236" s="124">
        <v>20500</v>
      </c>
      <c r="G12236" s="124">
        <v>21650</v>
      </c>
      <c r="H12236" s="217">
        <v>1</v>
      </c>
      <c r="I12236" s="124">
        <v>20500</v>
      </c>
      <c r="J12236" s="238">
        <v>2400000</v>
      </c>
      <c r="K12236" s="124">
        <v>51960000000</v>
      </c>
    </row>
    <row r="12237" spans="3:11" x14ac:dyDescent="0.25">
      <c r="C12237" s="201">
        <v>45834</v>
      </c>
      <c r="D12237" s="217" t="s">
        <v>1155</v>
      </c>
      <c r="E12237" s="124">
        <v>20500</v>
      </c>
      <c r="F12237" s="124">
        <v>20500</v>
      </c>
      <c r="G12237" s="124">
        <v>21650</v>
      </c>
      <c r="H12237" s="217">
        <v>7</v>
      </c>
      <c r="I12237" s="124">
        <v>143500</v>
      </c>
      <c r="J12237" s="238">
        <v>2400000</v>
      </c>
      <c r="K12237" s="124">
        <v>51960000000</v>
      </c>
    </row>
    <row r="12238" spans="3:11" x14ac:dyDescent="0.25">
      <c r="C12238" s="201">
        <v>45834</v>
      </c>
      <c r="D12238" s="217" t="s">
        <v>1155</v>
      </c>
      <c r="E12238" s="124">
        <v>20500</v>
      </c>
      <c r="F12238" s="124">
        <v>20500</v>
      </c>
      <c r="G12238" s="124">
        <v>21650</v>
      </c>
      <c r="H12238" s="217">
        <v>1</v>
      </c>
      <c r="I12238" s="124">
        <v>20500</v>
      </c>
      <c r="J12238" s="238">
        <v>2400000</v>
      </c>
      <c r="K12238" s="124">
        <v>51960000000</v>
      </c>
    </row>
    <row r="12239" spans="3:11" x14ac:dyDescent="0.25">
      <c r="C12239" s="201">
        <v>45834</v>
      </c>
      <c r="D12239" s="217" t="s">
        <v>1154</v>
      </c>
      <c r="E12239" s="124">
        <v>23000</v>
      </c>
      <c r="F12239" s="124">
        <v>22800</v>
      </c>
      <c r="G12239" s="124">
        <v>21050</v>
      </c>
      <c r="H12239" s="217">
        <v>40</v>
      </c>
      <c r="I12239" s="124">
        <v>920000</v>
      </c>
      <c r="J12239" s="238">
        <v>600000</v>
      </c>
      <c r="K12239" s="124">
        <v>12630000000</v>
      </c>
    </row>
    <row r="12240" spans="3:11" x14ac:dyDescent="0.25">
      <c r="C12240" s="201">
        <v>45834</v>
      </c>
      <c r="D12240" s="217" t="s">
        <v>312</v>
      </c>
      <c r="E12240" s="124">
        <v>15600</v>
      </c>
      <c r="F12240" s="124">
        <v>15600</v>
      </c>
      <c r="G12240" s="124">
        <v>15999</v>
      </c>
      <c r="H12240" s="217">
        <v>23</v>
      </c>
      <c r="I12240" s="124">
        <v>358800</v>
      </c>
      <c r="J12240" s="238">
        <v>20000000</v>
      </c>
      <c r="K12240" s="124">
        <v>319980000000</v>
      </c>
    </row>
    <row r="12241" spans="3:11" x14ac:dyDescent="0.25">
      <c r="C12241" s="201">
        <v>45834</v>
      </c>
      <c r="D12241" s="217" t="s">
        <v>312</v>
      </c>
      <c r="E12241" s="124">
        <v>15600</v>
      </c>
      <c r="F12241" s="124">
        <v>15600</v>
      </c>
      <c r="G12241" s="124">
        <v>15999</v>
      </c>
      <c r="H12241" s="217">
        <v>4</v>
      </c>
      <c r="I12241" s="124">
        <v>62400</v>
      </c>
      <c r="J12241" s="238">
        <v>20000000</v>
      </c>
      <c r="K12241" s="124">
        <v>319980000000</v>
      </c>
    </row>
    <row r="12242" spans="3:11" x14ac:dyDescent="0.25">
      <c r="C12242" s="201">
        <v>45834</v>
      </c>
      <c r="D12242" s="217" t="s">
        <v>1155</v>
      </c>
      <c r="E12242" s="124">
        <v>20500</v>
      </c>
      <c r="F12242" s="124">
        <v>20500</v>
      </c>
      <c r="G12242" s="124">
        <v>21650</v>
      </c>
      <c r="H12242" s="217">
        <v>4</v>
      </c>
      <c r="I12242" s="124">
        <v>82000</v>
      </c>
      <c r="J12242" s="238">
        <v>2400000</v>
      </c>
      <c r="K12242" s="124">
        <v>51960000000</v>
      </c>
    </row>
    <row r="12243" spans="3:11" x14ac:dyDescent="0.25">
      <c r="C12243" s="201">
        <v>45834</v>
      </c>
      <c r="D12243" s="217" t="s">
        <v>312</v>
      </c>
      <c r="E12243" s="124">
        <v>15999</v>
      </c>
      <c r="F12243" s="124">
        <v>15600</v>
      </c>
      <c r="G12243" s="124">
        <v>15999</v>
      </c>
      <c r="H12243" s="217">
        <v>2</v>
      </c>
      <c r="I12243" s="124">
        <v>31998</v>
      </c>
      <c r="J12243" s="238">
        <v>20000000</v>
      </c>
      <c r="K12243" s="124">
        <v>319980000000</v>
      </c>
    </row>
    <row r="12244" spans="3:11" x14ac:dyDescent="0.25">
      <c r="C12244" s="201">
        <v>45834</v>
      </c>
      <c r="D12244" s="217" t="s">
        <v>1154</v>
      </c>
      <c r="E12244" s="124">
        <v>22850</v>
      </c>
      <c r="F12244" s="124">
        <v>22800</v>
      </c>
      <c r="G12244" s="124">
        <v>21050</v>
      </c>
      <c r="H12244" s="217">
        <v>1</v>
      </c>
      <c r="I12244" s="124">
        <v>22850</v>
      </c>
      <c r="J12244" s="238">
        <v>600000</v>
      </c>
      <c r="K12244" s="124">
        <v>12630000000</v>
      </c>
    </row>
    <row r="12245" spans="3:11" x14ac:dyDescent="0.25">
      <c r="C12245" s="201">
        <v>45834</v>
      </c>
      <c r="D12245" s="217" t="s">
        <v>1154</v>
      </c>
      <c r="E12245" s="124">
        <v>22800</v>
      </c>
      <c r="F12245" s="124">
        <v>22800</v>
      </c>
      <c r="G12245" s="124">
        <v>21050</v>
      </c>
      <c r="H12245" s="217">
        <v>3</v>
      </c>
      <c r="I12245" s="124">
        <v>68400</v>
      </c>
      <c r="J12245" s="238">
        <v>600000</v>
      </c>
      <c r="K12245" s="124">
        <v>12630000000</v>
      </c>
    </row>
    <row r="12246" spans="3:11" x14ac:dyDescent="0.25">
      <c r="C12246" s="201">
        <v>45834</v>
      </c>
      <c r="D12246" s="217" t="s">
        <v>1154</v>
      </c>
      <c r="E12246" s="124">
        <v>22800</v>
      </c>
      <c r="F12246" s="124">
        <v>22800</v>
      </c>
      <c r="G12246" s="124">
        <v>21050</v>
      </c>
      <c r="H12246" s="217">
        <v>1</v>
      </c>
      <c r="I12246" s="124">
        <v>22800</v>
      </c>
      <c r="J12246" s="238">
        <v>600000</v>
      </c>
      <c r="K12246" s="124">
        <v>12630000000</v>
      </c>
    </row>
    <row r="12247" spans="3:11" x14ac:dyDescent="0.25">
      <c r="C12247" s="201">
        <v>45834</v>
      </c>
      <c r="D12247" s="217" t="s">
        <v>310</v>
      </c>
      <c r="E12247" s="124">
        <v>89000</v>
      </c>
      <c r="F12247" s="124">
        <v>89000</v>
      </c>
      <c r="G12247" s="124">
        <v>89000</v>
      </c>
      <c r="H12247" s="217">
        <v>1</v>
      </c>
      <c r="I12247" s="124">
        <v>89000</v>
      </c>
      <c r="J12247" s="238">
        <v>19450000</v>
      </c>
      <c r="K12247" s="124">
        <v>1731050000000</v>
      </c>
    </row>
    <row r="12248" spans="3:11" x14ac:dyDescent="0.25">
      <c r="C12248" s="201">
        <v>45834</v>
      </c>
      <c r="D12248" s="217" t="s">
        <v>312</v>
      </c>
      <c r="E12248" s="124">
        <v>15999</v>
      </c>
      <c r="F12248" s="124">
        <v>15600</v>
      </c>
      <c r="G12248" s="124">
        <v>15999</v>
      </c>
      <c r="H12248" s="217">
        <v>1</v>
      </c>
      <c r="I12248" s="124">
        <v>15999</v>
      </c>
      <c r="J12248" s="238">
        <v>20000000</v>
      </c>
      <c r="K12248" s="124">
        <v>319980000000</v>
      </c>
    </row>
    <row r="12249" spans="3:11" x14ac:dyDescent="0.25">
      <c r="C12249" s="201">
        <v>45834</v>
      </c>
      <c r="D12249" s="217" t="s">
        <v>1155</v>
      </c>
      <c r="E12249" s="124">
        <v>20500</v>
      </c>
      <c r="F12249" s="124">
        <v>20500</v>
      </c>
      <c r="G12249" s="124">
        <v>21650</v>
      </c>
      <c r="H12249" s="217">
        <v>5</v>
      </c>
      <c r="I12249" s="124">
        <v>102500</v>
      </c>
      <c r="J12249" s="238">
        <v>2400000</v>
      </c>
      <c r="K12249" s="124">
        <v>51960000000</v>
      </c>
    </row>
    <row r="12250" spans="3:11" x14ac:dyDescent="0.25">
      <c r="C12250" s="201">
        <v>45834</v>
      </c>
      <c r="D12250" s="217" t="s">
        <v>312</v>
      </c>
      <c r="E12250" s="124">
        <v>15999</v>
      </c>
      <c r="F12250" s="124">
        <v>15600</v>
      </c>
      <c r="G12250" s="124">
        <v>15999</v>
      </c>
      <c r="H12250" s="217">
        <v>1</v>
      </c>
      <c r="I12250" s="124">
        <v>15999</v>
      </c>
      <c r="J12250" s="238">
        <v>20000000</v>
      </c>
      <c r="K12250" s="124">
        <v>319980000000</v>
      </c>
    </row>
    <row r="12251" spans="3:11" x14ac:dyDescent="0.25">
      <c r="C12251" s="201">
        <v>45834</v>
      </c>
      <c r="D12251" s="217" t="s">
        <v>310</v>
      </c>
      <c r="E12251" s="124">
        <v>89000</v>
      </c>
      <c r="F12251" s="124">
        <v>89000</v>
      </c>
      <c r="G12251" s="124">
        <v>89000</v>
      </c>
      <c r="H12251" s="217">
        <v>4</v>
      </c>
      <c r="I12251" s="124">
        <v>356000</v>
      </c>
      <c r="J12251" s="238">
        <v>19450000</v>
      </c>
      <c r="K12251" s="124">
        <v>1731050000000</v>
      </c>
    </row>
    <row r="12252" spans="3:11" x14ac:dyDescent="0.25">
      <c r="C12252" s="201">
        <v>45834</v>
      </c>
      <c r="D12252" s="217" t="s">
        <v>1155</v>
      </c>
      <c r="E12252" s="124">
        <v>20500</v>
      </c>
      <c r="F12252" s="124">
        <v>20500</v>
      </c>
      <c r="G12252" s="124">
        <v>21650</v>
      </c>
      <c r="H12252" s="217">
        <v>1</v>
      </c>
      <c r="I12252" s="124">
        <v>20500</v>
      </c>
      <c r="J12252" s="238">
        <v>2400000</v>
      </c>
      <c r="K12252" s="124">
        <v>51960000000</v>
      </c>
    </row>
    <row r="12253" spans="3:11" x14ac:dyDescent="0.25">
      <c r="C12253" s="201">
        <v>45834</v>
      </c>
      <c r="D12253" s="217" t="s">
        <v>1155</v>
      </c>
      <c r="E12253" s="124">
        <v>20500</v>
      </c>
      <c r="F12253" s="124">
        <v>20500</v>
      </c>
      <c r="G12253" s="124">
        <v>21650</v>
      </c>
      <c r="H12253" s="217">
        <v>24</v>
      </c>
      <c r="I12253" s="124">
        <v>492000</v>
      </c>
      <c r="J12253" s="238">
        <v>2400000</v>
      </c>
      <c r="K12253" s="124">
        <v>51960000000</v>
      </c>
    </row>
    <row r="12254" spans="3:11" x14ac:dyDescent="0.25">
      <c r="C12254" s="201">
        <v>45834</v>
      </c>
      <c r="D12254" s="217" t="s">
        <v>310</v>
      </c>
      <c r="E12254" s="124">
        <v>89000</v>
      </c>
      <c r="F12254" s="124">
        <v>89000</v>
      </c>
      <c r="G12254" s="124">
        <v>89000</v>
      </c>
      <c r="H12254" s="217">
        <v>10</v>
      </c>
      <c r="I12254" s="124">
        <v>890000</v>
      </c>
      <c r="J12254" s="238">
        <v>19450000</v>
      </c>
      <c r="K12254" s="124">
        <v>1731050000000</v>
      </c>
    </row>
    <row r="12255" spans="3:11" x14ac:dyDescent="0.25">
      <c r="C12255" s="201">
        <v>45834</v>
      </c>
      <c r="D12255" s="217" t="s">
        <v>312</v>
      </c>
      <c r="E12255" s="124">
        <v>15999</v>
      </c>
      <c r="F12255" s="124">
        <v>15600</v>
      </c>
      <c r="G12255" s="124">
        <v>15999</v>
      </c>
      <c r="H12255" s="217">
        <v>15</v>
      </c>
      <c r="I12255" s="124">
        <v>239985</v>
      </c>
      <c r="J12255" s="238">
        <v>20000000</v>
      </c>
      <c r="K12255" s="124">
        <v>319980000000</v>
      </c>
    </row>
    <row r="12256" spans="3:11" x14ac:dyDescent="0.25">
      <c r="C12256" s="201">
        <v>45834</v>
      </c>
      <c r="D12256" s="217" t="s">
        <v>310</v>
      </c>
      <c r="E12256" s="124">
        <v>89000</v>
      </c>
      <c r="F12256" s="124">
        <v>89000</v>
      </c>
      <c r="G12256" s="124">
        <v>89000</v>
      </c>
      <c r="H12256" s="217">
        <v>10</v>
      </c>
      <c r="I12256" s="124">
        <v>890000</v>
      </c>
      <c r="J12256" s="238">
        <v>19450000</v>
      </c>
      <c r="K12256" s="124">
        <v>1731050000000</v>
      </c>
    </row>
    <row r="12257" spans="3:11" x14ac:dyDescent="0.25">
      <c r="C12257" s="201">
        <v>45834</v>
      </c>
      <c r="D12257" s="217" t="s">
        <v>1154</v>
      </c>
      <c r="E12257" s="124">
        <v>22500</v>
      </c>
      <c r="F12257" s="124">
        <v>22800</v>
      </c>
      <c r="G12257" s="124">
        <v>21050</v>
      </c>
      <c r="H12257" s="217">
        <v>27</v>
      </c>
      <c r="I12257" s="124">
        <v>607500</v>
      </c>
      <c r="J12257" s="238">
        <v>600000</v>
      </c>
      <c r="K12257" s="124">
        <v>12630000000</v>
      </c>
    </row>
    <row r="12258" spans="3:11" x14ac:dyDescent="0.25">
      <c r="C12258" s="201">
        <v>45834</v>
      </c>
      <c r="D12258" s="217" t="s">
        <v>1154</v>
      </c>
      <c r="E12258" s="124">
        <v>23000</v>
      </c>
      <c r="F12258" s="124">
        <v>22800</v>
      </c>
      <c r="G12258" s="124">
        <v>21050</v>
      </c>
      <c r="H12258" s="217">
        <v>23</v>
      </c>
      <c r="I12258" s="124">
        <v>529000</v>
      </c>
      <c r="J12258" s="238">
        <v>600000</v>
      </c>
      <c r="K12258" s="124">
        <v>12630000000</v>
      </c>
    </row>
    <row r="12259" spans="3:11" x14ac:dyDescent="0.25">
      <c r="C12259" s="201">
        <v>45834</v>
      </c>
      <c r="D12259" s="217" t="s">
        <v>312</v>
      </c>
      <c r="E12259" s="124">
        <v>15650</v>
      </c>
      <c r="F12259" s="124">
        <v>15600</v>
      </c>
      <c r="G12259" s="124">
        <v>15999</v>
      </c>
      <c r="H12259" s="217">
        <v>1</v>
      </c>
      <c r="I12259" s="124">
        <v>15650</v>
      </c>
      <c r="J12259" s="238">
        <v>20000000</v>
      </c>
      <c r="K12259" s="124">
        <v>319980000000</v>
      </c>
    </row>
    <row r="12260" spans="3:11" x14ac:dyDescent="0.25">
      <c r="C12260" s="201">
        <v>45834</v>
      </c>
      <c r="D12260" s="217" t="s">
        <v>312</v>
      </c>
      <c r="E12260" s="124">
        <v>15600</v>
      </c>
      <c r="F12260" s="124">
        <v>15600</v>
      </c>
      <c r="G12260" s="124">
        <v>15999</v>
      </c>
      <c r="H12260" s="217">
        <v>1</v>
      </c>
      <c r="I12260" s="124">
        <v>15600</v>
      </c>
      <c r="J12260" s="238">
        <v>20000000</v>
      </c>
      <c r="K12260" s="124">
        <v>319980000000</v>
      </c>
    </row>
    <row r="12261" spans="3:11" x14ac:dyDescent="0.25">
      <c r="C12261" s="201">
        <v>45834</v>
      </c>
      <c r="D12261" s="217" t="s">
        <v>1155</v>
      </c>
      <c r="E12261" s="124">
        <v>20500</v>
      </c>
      <c r="F12261" s="124">
        <v>20500</v>
      </c>
      <c r="G12261" s="124">
        <v>21650</v>
      </c>
      <c r="H12261" s="217">
        <v>20</v>
      </c>
      <c r="I12261" s="124">
        <v>410000</v>
      </c>
      <c r="J12261" s="238">
        <v>2400000</v>
      </c>
      <c r="K12261" s="124">
        <v>51960000000</v>
      </c>
    </row>
    <row r="12262" spans="3:11" x14ac:dyDescent="0.25">
      <c r="C12262" s="201">
        <v>45834</v>
      </c>
      <c r="D12262" s="217" t="s">
        <v>1155</v>
      </c>
      <c r="E12262" s="124">
        <v>20500</v>
      </c>
      <c r="F12262" s="124">
        <v>20500</v>
      </c>
      <c r="G12262" s="124">
        <v>21650</v>
      </c>
      <c r="H12262" s="217">
        <v>1</v>
      </c>
      <c r="I12262" s="124">
        <v>20500</v>
      </c>
      <c r="J12262" s="238">
        <v>2400000</v>
      </c>
      <c r="K12262" s="124">
        <v>51960000000</v>
      </c>
    </row>
    <row r="12263" spans="3:11" x14ac:dyDescent="0.25">
      <c r="C12263" s="201">
        <v>45834</v>
      </c>
      <c r="D12263" s="217" t="s">
        <v>1155</v>
      </c>
      <c r="E12263" s="124">
        <v>20500</v>
      </c>
      <c r="F12263" s="124">
        <v>20500</v>
      </c>
      <c r="G12263" s="124">
        <v>21650</v>
      </c>
      <c r="H12263" s="217">
        <v>7</v>
      </c>
      <c r="I12263" s="124">
        <v>143500</v>
      </c>
      <c r="J12263" s="238">
        <v>2400000</v>
      </c>
      <c r="K12263" s="124">
        <v>51960000000</v>
      </c>
    </row>
    <row r="12264" spans="3:11" x14ac:dyDescent="0.25">
      <c r="C12264" s="201">
        <v>45834</v>
      </c>
      <c r="D12264" s="217" t="s">
        <v>1155</v>
      </c>
      <c r="E12264" s="124">
        <v>21000</v>
      </c>
      <c r="F12264" s="124">
        <v>20500</v>
      </c>
      <c r="G12264" s="124">
        <v>21650</v>
      </c>
      <c r="H12264" s="217">
        <v>2</v>
      </c>
      <c r="I12264" s="124">
        <v>42000</v>
      </c>
      <c r="J12264" s="238">
        <v>2400000</v>
      </c>
      <c r="K12264" s="124">
        <v>51960000000</v>
      </c>
    </row>
    <row r="12265" spans="3:11" x14ac:dyDescent="0.25">
      <c r="C12265" s="201">
        <v>45834</v>
      </c>
      <c r="D12265" s="217" t="s">
        <v>310</v>
      </c>
      <c r="E12265" s="124">
        <v>89000</v>
      </c>
      <c r="F12265" s="124">
        <v>89000</v>
      </c>
      <c r="G12265" s="124">
        <v>89000</v>
      </c>
      <c r="H12265" s="217">
        <v>1</v>
      </c>
      <c r="I12265" s="124">
        <v>89000</v>
      </c>
      <c r="J12265" s="238">
        <v>19450000</v>
      </c>
      <c r="K12265" s="124">
        <v>1731050000000</v>
      </c>
    </row>
    <row r="12266" spans="3:11" x14ac:dyDescent="0.25">
      <c r="C12266" s="201">
        <v>45834</v>
      </c>
      <c r="D12266" s="217" t="s">
        <v>312</v>
      </c>
      <c r="E12266" s="124">
        <v>15600</v>
      </c>
      <c r="F12266" s="124">
        <v>15600</v>
      </c>
      <c r="G12266" s="124">
        <v>15999</v>
      </c>
      <c r="H12266" s="217">
        <v>3</v>
      </c>
      <c r="I12266" s="124">
        <v>46800</v>
      </c>
      <c r="J12266" s="238">
        <v>20000000</v>
      </c>
      <c r="K12266" s="124">
        <v>319980000000</v>
      </c>
    </row>
    <row r="12267" spans="3:11" x14ac:dyDescent="0.25">
      <c r="C12267" s="201">
        <v>45834</v>
      </c>
      <c r="D12267" s="217" t="s">
        <v>312</v>
      </c>
      <c r="E12267" s="124">
        <v>15600</v>
      </c>
      <c r="F12267" s="124">
        <v>15600</v>
      </c>
      <c r="G12267" s="124">
        <v>15999</v>
      </c>
      <c r="H12267" s="217">
        <v>1</v>
      </c>
      <c r="I12267" s="124">
        <v>15600</v>
      </c>
      <c r="J12267" s="238">
        <v>20000000</v>
      </c>
      <c r="K12267" s="124">
        <v>319980000000</v>
      </c>
    </row>
    <row r="12268" spans="3:11" x14ac:dyDescent="0.25">
      <c r="C12268" s="201">
        <v>45834</v>
      </c>
      <c r="D12268" s="217" t="s">
        <v>312</v>
      </c>
      <c r="E12268" s="124">
        <v>15600</v>
      </c>
      <c r="F12268" s="124">
        <v>15600</v>
      </c>
      <c r="G12268" s="124">
        <v>15999</v>
      </c>
      <c r="H12268" s="217">
        <v>9</v>
      </c>
      <c r="I12268" s="124">
        <v>140400</v>
      </c>
      <c r="J12268" s="238">
        <v>20000000</v>
      </c>
      <c r="K12268" s="124">
        <v>319980000000</v>
      </c>
    </row>
    <row r="12269" spans="3:11" x14ac:dyDescent="0.25">
      <c r="C12269" s="201">
        <v>45834</v>
      </c>
      <c r="D12269" s="217" t="s">
        <v>310</v>
      </c>
      <c r="E12269" s="124">
        <v>89000</v>
      </c>
      <c r="F12269" s="124">
        <v>89000</v>
      </c>
      <c r="G12269" s="124">
        <v>89000</v>
      </c>
      <c r="H12269" s="217">
        <v>1</v>
      </c>
      <c r="I12269" s="124">
        <v>89000</v>
      </c>
      <c r="J12269" s="238">
        <v>19450000</v>
      </c>
      <c r="K12269" s="124">
        <v>1731050000000</v>
      </c>
    </row>
    <row r="12270" spans="3:11" x14ac:dyDescent="0.25">
      <c r="C12270" s="201">
        <v>45834</v>
      </c>
      <c r="D12270" s="217" t="s">
        <v>310</v>
      </c>
      <c r="E12270" s="124">
        <v>89000</v>
      </c>
      <c r="F12270" s="124">
        <v>89000</v>
      </c>
      <c r="G12270" s="124">
        <v>89000</v>
      </c>
      <c r="H12270" s="217">
        <v>10</v>
      </c>
      <c r="I12270" s="124">
        <v>890000</v>
      </c>
      <c r="J12270" s="238">
        <v>19450000</v>
      </c>
      <c r="K12270" s="124">
        <v>1731050000000</v>
      </c>
    </row>
    <row r="12271" spans="3:11" x14ac:dyDescent="0.25">
      <c r="C12271" s="201">
        <v>45834</v>
      </c>
      <c r="D12271" s="217" t="s">
        <v>312</v>
      </c>
      <c r="E12271" s="124">
        <v>15600</v>
      </c>
      <c r="F12271" s="124">
        <v>15600</v>
      </c>
      <c r="G12271" s="124">
        <v>15999</v>
      </c>
      <c r="H12271" s="217">
        <v>1</v>
      </c>
      <c r="I12271" s="124">
        <v>15600</v>
      </c>
      <c r="J12271" s="238">
        <v>20000000</v>
      </c>
      <c r="K12271" s="124">
        <v>319980000000</v>
      </c>
    </row>
    <row r="12272" spans="3:11" x14ac:dyDescent="0.25">
      <c r="C12272" s="201">
        <v>45834</v>
      </c>
      <c r="D12272" s="217" t="s">
        <v>1154</v>
      </c>
      <c r="E12272" s="124">
        <v>22800</v>
      </c>
      <c r="F12272" s="124">
        <v>22800</v>
      </c>
      <c r="G12272" s="124">
        <v>21050</v>
      </c>
      <c r="H12272" s="217">
        <v>1</v>
      </c>
      <c r="I12272" s="124">
        <v>22800</v>
      </c>
      <c r="J12272" s="238">
        <v>600000</v>
      </c>
      <c r="K12272" s="124">
        <v>12630000000</v>
      </c>
    </row>
    <row r="12273" spans="3:11" x14ac:dyDescent="0.25">
      <c r="C12273" s="201">
        <v>45834</v>
      </c>
      <c r="D12273" s="217" t="s">
        <v>310</v>
      </c>
      <c r="E12273" s="124">
        <v>89000</v>
      </c>
      <c r="F12273" s="124">
        <v>89000</v>
      </c>
      <c r="G12273" s="124">
        <v>89000</v>
      </c>
      <c r="H12273" s="217">
        <v>1</v>
      </c>
      <c r="I12273" s="124">
        <v>89000</v>
      </c>
      <c r="J12273" s="238">
        <v>19450000</v>
      </c>
      <c r="K12273" s="124">
        <v>1731050000000</v>
      </c>
    </row>
    <row r="12274" spans="3:11" x14ac:dyDescent="0.25">
      <c r="C12274" s="201">
        <v>45834</v>
      </c>
      <c r="D12274" s="217" t="s">
        <v>312</v>
      </c>
      <c r="E12274" s="124">
        <v>15999</v>
      </c>
      <c r="F12274" s="124">
        <v>15600</v>
      </c>
      <c r="G12274" s="124">
        <v>15999</v>
      </c>
      <c r="H12274" s="217">
        <v>1</v>
      </c>
      <c r="I12274" s="124">
        <v>15999</v>
      </c>
      <c r="J12274" s="238">
        <v>20000000</v>
      </c>
      <c r="K12274" s="124">
        <v>319980000000</v>
      </c>
    </row>
    <row r="12275" spans="3:11" x14ac:dyDescent="0.25">
      <c r="C12275" s="201">
        <v>45834</v>
      </c>
      <c r="D12275" s="217" t="s">
        <v>312</v>
      </c>
      <c r="E12275" s="124">
        <v>15999</v>
      </c>
      <c r="F12275" s="124">
        <v>15600</v>
      </c>
      <c r="G12275" s="124">
        <v>15999</v>
      </c>
      <c r="H12275" s="217">
        <v>1</v>
      </c>
      <c r="I12275" s="124">
        <v>15999</v>
      </c>
      <c r="J12275" s="238">
        <v>20000000</v>
      </c>
      <c r="K12275" s="124">
        <v>319980000000</v>
      </c>
    </row>
    <row r="12276" spans="3:11" x14ac:dyDescent="0.25">
      <c r="C12276" s="201">
        <v>45834</v>
      </c>
      <c r="D12276" s="217" t="s">
        <v>310</v>
      </c>
      <c r="E12276" s="124">
        <v>89000</v>
      </c>
      <c r="F12276" s="124">
        <v>89000</v>
      </c>
      <c r="G12276" s="124">
        <v>89000</v>
      </c>
      <c r="H12276" s="217">
        <v>5</v>
      </c>
      <c r="I12276" s="124">
        <v>445000</v>
      </c>
      <c r="J12276" s="238">
        <v>19450000</v>
      </c>
      <c r="K12276" s="124">
        <v>1731050000000</v>
      </c>
    </row>
    <row r="12277" spans="3:11" x14ac:dyDescent="0.25">
      <c r="C12277" s="201">
        <v>45834</v>
      </c>
      <c r="D12277" s="217" t="s">
        <v>1155</v>
      </c>
      <c r="E12277" s="124">
        <v>21000</v>
      </c>
      <c r="F12277" s="124">
        <v>20500</v>
      </c>
      <c r="G12277" s="124">
        <v>21650</v>
      </c>
      <c r="H12277" s="217">
        <v>3</v>
      </c>
      <c r="I12277" s="124">
        <v>63000</v>
      </c>
      <c r="J12277" s="238">
        <v>2400000</v>
      </c>
      <c r="K12277" s="124">
        <v>51960000000</v>
      </c>
    </row>
    <row r="12278" spans="3:11" x14ac:dyDescent="0.25">
      <c r="C12278" s="201">
        <v>45834</v>
      </c>
      <c r="D12278" s="217" t="s">
        <v>1154</v>
      </c>
      <c r="E12278" s="124">
        <v>22800</v>
      </c>
      <c r="F12278" s="124">
        <v>22800</v>
      </c>
      <c r="G12278" s="124">
        <v>21050</v>
      </c>
      <c r="H12278" s="217">
        <v>5</v>
      </c>
      <c r="I12278" s="124">
        <v>114000</v>
      </c>
      <c r="J12278" s="238">
        <v>600000</v>
      </c>
      <c r="K12278" s="124">
        <v>12630000000</v>
      </c>
    </row>
    <row r="12279" spans="3:11" x14ac:dyDescent="0.25">
      <c r="C12279" s="201">
        <v>45834</v>
      </c>
      <c r="D12279" s="217" t="s">
        <v>1154</v>
      </c>
      <c r="E12279" s="124">
        <v>22000</v>
      </c>
      <c r="F12279" s="124">
        <v>22800</v>
      </c>
      <c r="G12279" s="124">
        <v>21050</v>
      </c>
      <c r="H12279" s="217">
        <v>5</v>
      </c>
      <c r="I12279" s="124">
        <v>110000</v>
      </c>
      <c r="J12279" s="238">
        <v>600000</v>
      </c>
      <c r="K12279" s="124">
        <v>12630000000</v>
      </c>
    </row>
    <row r="12280" spans="3:11" x14ac:dyDescent="0.25">
      <c r="C12280" s="201">
        <v>45834</v>
      </c>
      <c r="D12280" s="217" t="s">
        <v>1154</v>
      </c>
      <c r="E12280" s="124">
        <v>22000</v>
      </c>
      <c r="F12280" s="124">
        <v>22800</v>
      </c>
      <c r="G12280" s="124">
        <v>21050</v>
      </c>
      <c r="H12280" s="217">
        <v>3</v>
      </c>
      <c r="I12280" s="124">
        <v>66000</v>
      </c>
      <c r="J12280" s="238">
        <v>600000</v>
      </c>
      <c r="K12280" s="124">
        <v>12630000000</v>
      </c>
    </row>
    <row r="12281" spans="3:11" x14ac:dyDescent="0.25">
      <c r="C12281" s="201">
        <v>45834</v>
      </c>
      <c r="D12281" s="217" t="s">
        <v>1154</v>
      </c>
      <c r="E12281" s="124">
        <v>21400</v>
      </c>
      <c r="F12281" s="124">
        <v>22800</v>
      </c>
      <c r="G12281" s="124">
        <v>21050</v>
      </c>
      <c r="H12281" s="217">
        <v>1</v>
      </c>
      <c r="I12281" s="124">
        <v>21400</v>
      </c>
      <c r="J12281" s="238">
        <v>600000</v>
      </c>
      <c r="K12281" s="124">
        <v>12630000000</v>
      </c>
    </row>
    <row r="12282" spans="3:11" x14ac:dyDescent="0.25">
      <c r="C12282" s="201">
        <v>45834</v>
      </c>
      <c r="D12282" s="217" t="s">
        <v>1154</v>
      </c>
      <c r="E12282" s="124">
        <v>21050</v>
      </c>
      <c r="F12282" s="124">
        <v>22800</v>
      </c>
      <c r="G12282" s="124">
        <v>21050</v>
      </c>
      <c r="H12282" s="217">
        <v>1000</v>
      </c>
      <c r="I12282" s="124">
        <v>21050000</v>
      </c>
      <c r="J12282" s="238">
        <v>600000</v>
      </c>
      <c r="K12282" s="124">
        <v>12630000000</v>
      </c>
    </row>
    <row r="12283" spans="3:11" x14ac:dyDescent="0.25">
      <c r="C12283" s="201">
        <v>45834</v>
      </c>
      <c r="D12283" s="217" t="s">
        <v>1155</v>
      </c>
      <c r="E12283" s="124">
        <v>21650</v>
      </c>
      <c r="F12283" s="124">
        <v>20500</v>
      </c>
      <c r="G12283" s="124">
        <v>21650</v>
      </c>
      <c r="H12283" s="217">
        <v>10</v>
      </c>
      <c r="I12283" s="124">
        <v>216500</v>
      </c>
      <c r="J12283" s="238">
        <v>2400000</v>
      </c>
      <c r="K12283" s="124">
        <v>51960000000</v>
      </c>
    </row>
    <row r="12284" spans="3:11" x14ac:dyDescent="0.25">
      <c r="C12284" s="201">
        <v>45835</v>
      </c>
      <c r="D12284" s="217" t="s">
        <v>310</v>
      </c>
      <c r="E12284" s="124">
        <v>89000</v>
      </c>
      <c r="F12284" s="124">
        <v>89000</v>
      </c>
      <c r="G12284" s="124">
        <v>89000</v>
      </c>
      <c r="H12284" s="217">
        <v>1</v>
      </c>
      <c r="I12284" s="124">
        <v>89000</v>
      </c>
      <c r="J12284" s="238">
        <v>19450000</v>
      </c>
      <c r="K12284" s="124">
        <v>1731050000000</v>
      </c>
    </row>
    <row r="12285" spans="3:11" x14ac:dyDescent="0.25">
      <c r="C12285" s="201">
        <v>45835</v>
      </c>
      <c r="D12285" s="217" t="s">
        <v>310</v>
      </c>
      <c r="E12285" s="124">
        <v>89000</v>
      </c>
      <c r="F12285" s="124">
        <v>89000</v>
      </c>
      <c r="G12285" s="124">
        <v>89000</v>
      </c>
      <c r="H12285" s="217">
        <v>56</v>
      </c>
      <c r="I12285" s="124">
        <v>4984000</v>
      </c>
      <c r="J12285" s="238">
        <v>19450000</v>
      </c>
      <c r="K12285" s="124">
        <v>1731050000000</v>
      </c>
    </row>
    <row r="12286" spans="3:11" x14ac:dyDescent="0.25">
      <c r="C12286" s="201">
        <v>45835</v>
      </c>
      <c r="D12286" s="217" t="s">
        <v>1154</v>
      </c>
      <c r="E12286" s="124">
        <v>21050</v>
      </c>
      <c r="F12286" s="124">
        <v>21050</v>
      </c>
      <c r="G12286" s="124">
        <v>22000</v>
      </c>
      <c r="H12286" s="217">
        <v>3</v>
      </c>
      <c r="I12286" s="124">
        <v>63150</v>
      </c>
      <c r="J12286" s="238">
        <v>600000</v>
      </c>
      <c r="K12286" s="124">
        <v>13200000000</v>
      </c>
    </row>
    <row r="12287" spans="3:11" x14ac:dyDescent="0.25">
      <c r="C12287" s="201">
        <v>45835</v>
      </c>
      <c r="D12287" s="217" t="s">
        <v>1154</v>
      </c>
      <c r="E12287" s="124">
        <v>21050</v>
      </c>
      <c r="F12287" s="124">
        <v>21050</v>
      </c>
      <c r="G12287" s="124">
        <v>22000</v>
      </c>
      <c r="H12287" s="217">
        <v>1</v>
      </c>
      <c r="I12287" s="124">
        <v>21050</v>
      </c>
      <c r="J12287" s="238">
        <v>600000</v>
      </c>
      <c r="K12287" s="124">
        <v>13200000000</v>
      </c>
    </row>
    <row r="12288" spans="3:11" x14ac:dyDescent="0.25">
      <c r="C12288" s="201">
        <v>45835</v>
      </c>
      <c r="D12288" s="217" t="s">
        <v>1154</v>
      </c>
      <c r="E12288" s="124">
        <v>21050</v>
      </c>
      <c r="F12288" s="124">
        <v>21050</v>
      </c>
      <c r="G12288" s="124">
        <v>22000</v>
      </c>
      <c r="H12288" s="217">
        <v>13</v>
      </c>
      <c r="I12288" s="124">
        <v>273650</v>
      </c>
      <c r="J12288" s="238">
        <v>600000</v>
      </c>
      <c r="K12288" s="124">
        <v>13200000000</v>
      </c>
    </row>
    <row r="12289" spans="3:11" x14ac:dyDescent="0.25">
      <c r="C12289" s="201">
        <v>45835</v>
      </c>
      <c r="D12289" s="217" t="s">
        <v>1154</v>
      </c>
      <c r="E12289" s="124">
        <v>21050</v>
      </c>
      <c r="F12289" s="124">
        <v>21050</v>
      </c>
      <c r="G12289" s="124">
        <v>22000</v>
      </c>
      <c r="H12289" s="217">
        <v>2</v>
      </c>
      <c r="I12289" s="124">
        <v>42100</v>
      </c>
      <c r="J12289" s="238">
        <v>600000</v>
      </c>
      <c r="K12289" s="124">
        <v>13200000000</v>
      </c>
    </row>
    <row r="12290" spans="3:11" x14ac:dyDescent="0.25">
      <c r="C12290" s="201">
        <v>45835</v>
      </c>
      <c r="D12290" s="217" t="s">
        <v>1154</v>
      </c>
      <c r="E12290" s="124">
        <v>21050</v>
      </c>
      <c r="F12290" s="124">
        <v>21050</v>
      </c>
      <c r="G12290" s="124">
        <v>22000</v>
      </c>
      <c r="H12290" s="217">
        <v>300</v>
      </c>
      <c r="I12290" s="124">
        <v>6315000</v>
      </c>
      <c r="J12290" s="238">
        <v>600000</v>
      </c>
      <c r="K12290" s="124">
        <v>13200000000</v>
      </c>
    </row>
    <row r="12291" spans="3:11" x14ac:dyDescent="0.25">
      <c r="C12291" s="201">
        <v>45835</v>
      </c>
      <c r="D12291" s="217" t="s">
        <v>1154</v>
      </c>
      <c r="E12291" s="124">
        <v>21050</v>
      </c>
      <c r="F12291" s="124">
        <v>21050</v>
      </c>
      <c r="G12291" s="124">
        <v>22000</v>
      </c>
      <c r="H12291" s="217">
        <v>4</v>
      </c>
      <c r="I12291" s="124">
        <v>84200</v>
      </c>
      <c r="J12291" s="238">
        <v>600000</v>
      </c>
      <c r="K12291" s="124">
        <v>13200000000</v>
      </c>
    </row>
    <row r="12292" spans="3:11" x14ac:dyDescent="0.25">
      <c r="C12292" s="201">
        <v>45835</v>
      </c>
      <c r="D12292" s="217" t="s">
        <v>1154</v>
      </c>
      <c r="E12292" s="124">
        <v>21050</v>
      </c>
      <c r="F12292" s="124">
        <v>21050</v>
      </c>
      <c r="G12292" s="124">
        <v>22000</v>
      </c>
      <c r="H12292" s="217">
        <v>5</v>
      </c>
      <c r="I12292" s="124">
        <v>105250</v>
      </c>
      <c r="J12292" s="238">
        <v>600000</v>
      </c>
      <c r="K12292" s="124">
        <v>13200000000</v>
      </c>
    </row>
    <row r="12293" spans="3:11" x14ac:dyDescent="0.25">
      <c r="C12293" s="201">
        <v>45835</v>
      </c>
      <c r="D12293" s="217" t="s">
        <v>1154</v>
      </c>
      <c r="E12293" s="124">
        <v>21050</v>
      </c>
      <c r="F12293" s="124">
        <v>21050</v>
      </c>
      <c r="G12293" s="124">
        <v>22000</v>
      </c>
      <c r="H12293" s="217">
        <v>2</v>
      </c>
      <c r="I12293" s="124">
        <v>42100</v>
      </c>
      <c r="J12293" s="238">
        <v>600000</v>
      </c>
      <c r="K12293" s="124">
        <v>13200000000</v>
      </c>
    </row>
    <row r="12294" spans="3:11" x14ac:dyDescent="0.25">
      <c r="C12294" s="201">
        <v>45835</v>
      </c>
      <c r="D12294" s="217" t="s">
        <v>1154</v>
      </c>
      <c r="E12294" s="124">
        <v>21050</v>
      </c>
      <c r="F12294" s="124">
        <v>21050</v>
      </c>
      <c r="G12294" s="124">
        <v>22000</v>
      </c>
      <c r="H12294" s="217">
        <v>494</v>
      </c>
      <c r="I12294" s="124">
        <v>10398700</v>
      </c>
      <c r="J12294" s="238">
        <v>600000</v>
      </c>
      <c r="K12294" s="124">
        <v>13200000000</v>
      </c>
    </row>
    <row r="12295" spans="3:11" x14ac:dyDescent="0.25">
      <c r="C12295" s="201">
        <v>45835</v>
      </c>
      <c r="D12295" s="217" t="s">
        <v>312</v>
      </c>
      <c r="E12295" s="124">
        <v>16000</v>
      </c>
      <c r="F12295" s="124">
        <v>15999</v>
      </c>
      <c r="G12295" s="124">
        <v>16000</v>
      </c>
      <c r="H12295" s="217">
        <v>4</v>
      </c>
      <c r="I12295" s="124">
        <v>64000</v>
      </c>
      <c r="J12295" s="238">
        <v>20000000</v>
      </c>
      <c r="K12295" s="124">
        <v>320000000000</v>
      </c>
    </row>
    <row r="12296" spans="3:11" x14ac:dyDescent="0.25">
      <c r="C12296" s="201">
        <v>45835</v>
      </c>
      <c r="D12296" s="217" t="s">
        <v>312</v>
      </c>
      <c r="E12296" s="124">
        <v>16000</v>
      </c>
      <c r="F12296" s="124">
        <v>15999</v>
      </c>
      <c r="G12296" s="124">
        <v>16000</v>
      </c>
      <c r="H12296" s="217">
        <v>2</v>
      </c>
      <c r="I12296" s="124">
        <v>32000</v>
      </c>
      <c r="J12296" s="238">
        <v>20000000</v>
      </c>
      <c r="K12296" s="124">
        <v>320000000000</v>
      </c>
    </row>
    <row r="12297" spans="3:11" x14ac:dyDescent="0.25">
      <c r="C12297" s="201">
        <v>45835</v>
      </c>
      <c r="D12297" s="217" t="s">
        <v>312</v>
      </c>
      <c r="E12297" s="124">
        <v>16000</v>
      </c>
      <c r="F12297" s="124">
        <v>15999</v>
      </c>
      <c r="G12297" s="124">
        <v>16000</v>
      </c>
      <c r="H12297" s="217">
        <v>3</v>
      </c>
      <c r="I12297" s="124">
        <v>48000</v>
      </c>
      <c r="J12297" s="238">
        <v>20000000</v>
      </c>
      <c r="K12297" s="124">
        <v>320000000000</v>
      </c>
    </row>
    <row r="12298" spans="3:11" x14ac:dyDescent="0.25">
      <c r="C12298" s="201">
        <v>45835</v>
      </c>
      <c r="D12298" s="217" t="s">
        <v>1155</v>
      </c>
      <c r="E12298" s="124">
        <v>21650</v>
      </c>
      <c r="F12298" s="124">
        <v>21650</v>
      </c>
      <c r="G12298" s="124">
        <v>21350</v>
      </c>
      <c r="H12298" s="217">
        <v>11</v>
      </c>
      <c r="I12298" s="124">
        <v>238150</v>
      </c>
      <c r="J12298" s="238">
        <v>2400000</v>
      </c>
      <c r="K12298" s="124">
        <v>51240000000</v>
      </c>
    </row>
    <row r="12299" spans="3:11" x14ac:dyDescent="0.25">
      <c r="C12299" s="201">
        <v>45835</v>
      </c>
      <c r="D12299" s="217" t="s">
        <v>312</v>
      </c>
      <c r="E12299" s="124">
        <v>16000</v>
      </c>
      <c r="F12299" s="124">
        <v>15999</v>
      </c>
      <c r="G12299" s="124">
        <v>16000</v>
      </c>
      <c r="H12299" s="217">
        <v>1</v>
      </c>
      <c r="I12299" s="124">
        <v>16000</v>
      </c>
      <c r="J12299" s="238">
        <v>20000000</v>
      </c>
      <c r="K12299" s="124">
        <v>320000000000</v>
      </c>
    </row>
    <row r="12300" spans="3:11" x14ac:dyDescent="0.25">
      <c r="C12300" s="201">
        <v>45835</v>
      </c>
      <c r="D12300" s="217" t="s">
        <v>310</v>
      </c>
      <c r="E12300" s="124">
        <v>89000</v>
      </c>
      <c r="F12300" s="124">
        <v>89000</v>
      </c>
      <c r="G12300" s="124">
        <v>89000</v>
      </c>
      <c r="H12300" s="217">
        <v>1</v>
      </c>
      <c r="I12300" s="124">
        <v>89000</v>
      </c>
      <c r="J12300" s="238">
        <v>19450000</v>
      </c>
      <c r="K12300" s="124">
        <v>1731050000000</v>
      </c>
    </row>
    <row r="12301" spans="3:11" x14ac:dyDescent="0.25">
      <c r="C12301" s="201">
        <v>45835</v>
      </c>
      <c r="D12301" s="217" t="s">
        <v>312</v>
      </c>
      <c r="E12301" s="124">
        <v>16000</v>
      </c>
      <c r="F12301" s="124">
        <v>15999</v>
      </c>
      <c r="G12301" s="124">
        <v>16000</v>
      </c>
      <c r="H12301" s="217">
        <v>5</v>
      </c>
      <c r="I12301" s="124">
        <v>80000</v>
      </c>
      <c r="J12301" s="238">
        <v>20000000</v>
      </c>
      <c r="K12301" s="124">
        <v>320000000000</v>
      </c>
    </row>
    <row r="12302" spans="3:11" x14ac:dyDescent="0.25">
      <c r="C12302" s="201">
        <v>45835</v>
      </c>
      <c r="D12302" s="217" t="s">
        <v>312</v>
      </c>
      <c r="E12302" s="124">
        <v>16000</v>
      </c>
      <c r="F12302" s="124">
        <v>15999</v>
      </c>
      <c r="G12302" s="124">
        <v>16000</v>
      </c>
      <c r="H12302" s="217">
        <v>1</v>
      </c>
      <c r="I12302" s="124">
        <v>16000</v>
      </c>
      <c r="J12302" s="238">
        <v>20000000</v>
      </c>
      <c r="K12302" s="124">
        <v>320000000000</v>
      </c>
    </row>
    <row r="12303" spans="3:11" x14ac:dyDescent="0.25">
      <c r="C12303" s="201">
        <v>45835</v>
      </c>
      <c r="D12303" s="217" t="s">
        <v>1155</v>
      </c>
      <c r="E12303" s="124">
        <v>21650</v>
      </c>
      <c r="F12303" s="124">
        <v>21650</v>
      </c>
      <c r="G12303" s="124">
        <v>21350</v>
      </c>
      <c r="H12303" s="217">
        <v>5</v>
      </c>
      <c r="I12303" s="124">
        <v>108250</v>
      </c>
      <c r="J12303" s="238">
        <v>2400000</v>
      </c>
      <c r="K12303" s="124">
        <v>51240000000</v>
      </c>
    </row>
    <row r="12304" spans="3:11" x14ac:dyDescent="0.25">
      <c r="C12304" s="201">
        <v>45835</v>
      </c>
      <c r="D12304" s="217" t="s">
        <v>312</v>
      </c>
      <c r="E12304" s="124">
        <v>16000</v>
      </c>
      <c r="F12304" s="124">
        <v>15999</v>
      </c>
      <c r="G12304" s="124">
        <v>16000</v>
      </c>
      <c r="H12304" s="217">
        <v>4</v>
      </c>
      <c r="I12304" s="124">
        <v>64000</v>
      </c>
      <c r="J12304" s="238">
        <v>20000000</v>
      </c>
      <c r="K12304" s="124">
        <v>320000000000</v>
      </c>
    </row>
    <row r="12305" spans="3:11" x14ac:dyDescent="0.25">
      <c r="C12305" s="201">
        <v>45835</v>
      </c>
      <c r="D12305" s="217" t="s">
        <v>1155</v>
      </c>
      <c r="E12305" s="124">
        <v>21650</v>
      </c>
      <c r="F12305" s="124">
        <v>21650</v>
      </c>
      <c r="G12305" s="124">
        <v>21350</v>
      </c>
      <c r="H12305" s="217">
        <v>5</v>
      </c>
      <c r="I12305" s="124">
        <v>108250</v>
      </c>
      <c r="J12305" s="238">
        <v>2400000</v>
      </c>
      <c r="K12305" s="124">
        <v>51240000000</v>
      </c>
    </row>
    <row r="12306" spans="3:11" x14ac:dyDescent="0.25">
      <c r="C12306" s="201">
        <v>45835</v>
      </c>
      <c r="D12306" s="217" t="s">
        <v>312</v>
      </c>
      <c r="E12306" s="124">
        <v>16000</v>
      </c>
      <c r="F12306" s="124">
        <v>15999</v>
      </c>
      <c r="G12306" s="124">
        <v>16000</v>
      </c>
      <c r="H12306" s="217">
        <v>20</v>
      </c>
      <c r="I12306" s="124">
        <v>320000</v>
      </c>
      <c r="J12306" s="238">
        <v>20000000</v>
      </c>
      <c r="K12306" s="124">
        <v>320000000000</v>
      </c>
    </row>
    <row r="12307" spans="3:11" x14ac:dyDescent="0.25">
      <c r="C12307" s="201">
        <v>45835</v>
      </c>
      <c r="D12307" s="217" t="s">
        <v>1155</v>
      </c>
      <c r="E12307" s="124">
        <v>21650</v>
      </c>
      <c r="F12307" s="124">
        <v>21650</v>
      </c>
      <c r="G12307" s="124">
        <v>21350</v>
      </c>
      <c r="H12307" s="217">
        <v>1</v>
      </c>
      <c r="I12307" s="124">
        <v>21650</v>
      </c>
      <c r="J12307" s="238">
        <v>2400000</v>
      </c>
      <c r="K12307" s="124">
        <v>51240000000</v>
      </c>
    </row>
    <row r="12308" spans="3:11" x14ac:dyDescent="0.25">
      <c r="C12308" s="201">
        <v>45835</v>
      </c>
      <c r="D12308" s="217" t="s">
        <v>1155</v>
      </c>
      <c r="E12308" s="124">
        <v>21650</v>
      </c>
      <c r="F12308" s="124">
        <v>21650</v>
      </c>
      <c r="G12308" s="124">
        <v>21350</v>
      </c>
      <c r="H12308" s="217">
        <v>2</v>
      </c>
      <c r="I12308" s="124">
        <v>43300</v>
      </c>
      <c r="J12308" s="238">
        <v>2400000</v>
      </c>
      <c r="K12308" s="124">
        <v>51240000000</v>
      </c>
    </row>
    <row r="12309" spans="3:11" x14ac:dyDescent="0.25">
      <c r="C12309" s="201">
        <v>45835</v>
      </c>
      <c r="D12309" s="217" t="s">
        <v>312</v>
      </c>
      <c r="E12309" s="124">
        <v>16000</v>
      </c>
      <c r="F12309" s="124">
        <v>15999</v>
      </c>
      <c r="G12309" s="124">
        <v>16000</v>
      </c>
      <c r="H12309" s="217">
        <v>2</v>
      </c>
      <c r="I12309" s="124">
        <v>32000</v>
      </c>
      <c r="J12309" s="238">
        <v>20000000</v>
      </c>
      <c r="K12309" s="124">
        <v>320000000000</v>
      </c>
    </row>
    <row r="12310" spans="3:11" x14ac:dyDescent="0.25">
      <c r="C12310" s="201">
        <v>45835</v>
      </c>
      <c r="D12310" s="217" t="s">
        <v>1155</v>
      </c>
      <c r="E12310" s="124">
        <v>21650</v>
      </c>
      <c r="F12310" s="124">
        <v>21650</v>
      </c>
      <c r="G12310" s="124">
        <v>21350</v>
      </c>
      <c r="H12310" s="217">
        <v>1</v>
      </c>
      <c r="I12310" s="124">
        <v>21650</v>
      </c>
      <c r="J12310" s="238">
        <v>2400000</v>
      </c>
      <c r="K12310" s="124">
        <v>51240000000</v>
      </c>
    </row>
    <row r="12311" spans="3:11" x14ac:dyDescent="0.25">
      <c r="C12311" s="201">
        <v>45835</v>
      </c>
      <c r="D12311" s="217" t="s">
        <v>312</v>
      </c>
      <c r="E12311" s="124">
        <v>16000</v>
      </c>
      <c r="F12311" s="124">
        <v>15999</v>
      </c>
      <c r="G12311" s="124">
        <v>16000</v>
      </c>
      <c r="H12311" s="217">
        <v>1</v>
      </c>
      <c r="I12311" s="124">
        <v>16000</v>
      </c>
      <c r="J12311" s="238">
        <v>20000000</v>
      </c>
      <c r="K12311" s="124">
        <v>320000000000</v>
      </c>
    </row>
    <row r="12312" spans="3:11" x14ac:dyDescent="0.25">
      <c r="C12312" s="201">
        <v>45835</v>
      </c>
      <c r="D12312" s="217" t="s">
        <v>310</v>
      </c>
      <c r="E12312" s="124">
        <v>89000</v>
      </c>
      <c r="F12312" s="124">
        <v>89000</v>
      </c>
      <c r="G12312" s="124">
        <v>89000</v>
      </c>
      <c r="H12312" s="217">
        <v>2</v>
      </c>
      <c r="I12312" s="124">
        <v>178000</v>
      </c>
      <c r="J12312" s="238">
        <v>19450000</v>
      </c>
      <c r="K12312" s="124">
        <v>1731050000000</v>
      </c>
    </row>
    <row r="12313" spans="3:11" x14ac:dyDescent="0.25">
      <c r="C12313" s="201">
        <v>45835</v>
      </c>
      <c r="D12313" s="217" t="s">
        <v>1155</v>
      </c>
      <c r="E12313" s="124">
        <v>21650</v>
      </c>
      <c r="F12313" s="124">
        <v>21650</v>
      </c>
      <c r="G12313" s="124">
        <v>21350</v>
      </c>
      <c r="H12313" s="217">
        <v>1</v>
      </c>
      <c r="I12313" s="124">
        <v>21650</v>
      </c>
      <c r="J12313" s="238">
        <v>2400000</v>
      </c>
      <c r="K12313" s="124">
        <v>51240000000</v>
      </c>
    </row>
    <row r="12314" spans="3:11" x14ac:dyDescent="0.25">
      <c r="C12314" s="201">
        <v>45835</v>
      </c>
      <c r="D12314" s="217" t="s">
        <v>310</v>
      </c>
      <c r="E12314" s="124">
        <v>89000</v>
      </c>
      <c r="F12314" s="124">
        <v>89000</v>
      </c>
      <c r="G12314" s="124">
        <v>89000</v>
      </c>
      <c r="H12314" s="217">
        <v>1</v>
      </c>
      <c r="I12314" s="124">
        <v>89000</v>
      </c>
      <c r="J12314" s="238">
        <v>19450000</v>
      </c>
      <c r="K12314" s="124">
        <v>1731050000000</v>
      </c>
    </row>
    <row r="12315" spans="3:11" x14ac:dyDescent="0.25">
      <c r="C12315" s="201">
        <v>45835</v>
      </c>
      <c r="D12315" s="217" t="s">
        <v>1155</v>
      </c>
      <c r="E12315" s="124">
        <v>21650</v>
      </c>
      <c r="F12315" s="124">
        <v>21650</v>
      </c>
      <c r="G12315" s="124">
        <v>21350</v>
      </c>
      <c r="H12315" s="217">
        <v>10</v>
      </c>
      <c r="I12315" s="124">
        <v>216500</v>
      </c>
      <c r="J12315" s="238">
        <v>2400000</v>
      </c>
      <c r="K12315" s="124">
        <v>51240000000</v>
      </c>
    </row>
    <row r="12316" spans="3:11" x14ac:dyDescent="0.25">
      <c r="C12316" s="201">
        <v>45835</v>
      </c>
      <c r="D12316" s="217" t="s">
        <v>312</v>
      </c>
      <c r="E12316" s="124">
        <v>16000</v>
      </c>
      <c r="F12316" s="124">
        <v>15999</v>
      </c>
      <c r="G12316" s="124">
        <v>16000</v>
      </c>
      <c r="H12316" s="217">
        <v>6</v>
      </c>
      <c r="I12316" s="124">
        <v>96000</v>
      </c>
      <c r="J12316" s="238">
        <v>20000000</v>
      </c>
      <c r="K12316" s="124">
        <v>320000000000</v>
      </c>
    </row>
    <row r="12317" spans="3:11" x14ac:dyDescent="0.25">
      <c r="C12317" s="201">
        <v>45835</v>
      </c>
      <c r="D12317" s="217" t="s">
        <v>1155</v>
      </c>
      <c r="E12317" s="124">
        <v>21650</v>
      </c>
      <c r="F12317" s="124">
        <v>21650</v>
      </c>
      <c r="G12317" s="124">
        <v>21350</v>
      </c>
      <c r="H12317" s="217">
        <v>1</v>
      </c>
      <c r="I12317" s="124">
        <v>21650</v>
      </c>
      <c r="J12317" s="238">
        <v>2400000</v>
      </c>
      <c r="K12317" s="124">
        <v>51240000000</v>
      </c>
    </row>
    <row r="12318" spans="3:11" x14ac:dyDescent="0.25">
      <c r="C12318" s="201">
        <v>45835</v>
      </c>
      <c r="D12318" s="217" t="s">
        <v>310</v>
      </c>
      <c r="E12318" s="124">
        <v>89000</v>
      </c>
      <c r="F12318" s="124">
        <v>89000</v>
      </c>
      <c r="G12318" s="124">
        <v>89000</v>
      </c>
      <c r="H12318" s="217">
        <v>13</v>
      </c>
      <c r="I12318" s="124">
        <v>1157000</v>
      </c>
      <c r="J12318" s="238">
        <v>19450000</v>
      </c>
      <c r="K12318" s="124">
        <v>1731050000000</v>
      </c>
    </row>
    <row r="12319" spans="3:11" x14ac:dyDescent="0.25">
      <c r="C12319" s="201">
        <v>45835</v>
      </c>
      <c r="D12319" s="217" t="s">
        <v>1154</v>
      </c>
      <c r="E12319" s="124">
        <v>21650</v>
      </c>
      <c r="F12319" s="124">
        <v>21050</v>
      </c>
      <c r="G12319" s="124">
        <v>22000</v>
      </c>
      <c r="H12319" s="217">
        <v>1</v>
      </c>
      <c r="I12319" s="124">
        <v>21650</v>
      </c>
      <c r="J12319" s="238">
        <v>600000</v>
      </c>
      <c r="K12319" s="124">
        <v>13200000000</v>
      </c>
    </row>
    <row r="12320" spans="3:11" x14ac:dyDescent="0.25">
      <c r="C12320" s="201">
        <v>45835</v>
      </c>
      <c r="D12320" s="217" t="s">
        <v>1155</v>
      </c>
      <c r="E12320" s="124">
        <v>21500</v>
      </c>
      <c r="F12320" s="124">
        <v>21650</v>
      </c>
      <c r="G12320" s="124">
        <v>21350</v>
      </c>
      <c r="H12320" s="217">
        <v>1</v>
      </c>
      <c r="I12320" s="124">
        <v>21500</v>
      </c>
      <c r="J12320" s="238">
        <v>2400000</v>
      </c>
      <c r="K12320" s="124">
        <v>51240000000</v>
      </c>
    </row>
    <row r="12321" spans="3:11" x14ac:dyDescent="0.25">
      <c r="C12321" s="201">
        <v>45835</v>
      </c>
      <c r="D12321" s="217" t="s">
        <v>1155</v>
      </c>
      <c r="E12321" s="124">
        <v>21650</v>
      </c>
      <c r="F12321" s="124">
        <v>21650</v>
      </c>
      <c r="G12321" s="124">
        <v>21350</v>
      </c>
      <c r="H12321" s="217">
        <v>53</v>
      </c>
      <c r="I12321" s="124">
        <v>1147450</v>
      </c>
      <c r="J12321" s="238">
        <v>2400000</v>
      </c>
      <c r="K12321" s="124">
        <v>51240000000</v>
      </c>
    </row>
    <row r="12322" spans="3:11" x14ac:dyDescent="0.25">
      <c r="C12322" s="201">
        <v>45835</v>
      </c>
      <c r="D12322" s="217" t="s">
        <v>1155</v>
      </c>
      <c r="E12322" s="124">
        <v>21650</v>
      </c>
      <c r="F12322" s="124">
        <v>21650</v>
      </c>
      <c r="G12322" s="124">
        <v>21350</v>
      </c>
      <c r="H12322" s="217">
        <v>46</v>
      </c>
      <c r="I12322" s="124">
        <v>995900</v>
      </c>
      <c r="J12322" s="238">
        <v>2400000</v>
      </c>
      <c r="K12322" s="124">
        <v>51240000000</v>
      </c>
    </row>
    <row r="12323" spans="3:11" x14ac:dyDescent="0.25">
      <c r="C12323" s="201">
        <v>45835</v>
      </c>
      <c r="D12323" s="217" t="s">
        <v>1154</v>
      </c>
      <c r="E12323" s="124">
        <v>22000</v>
      </c>
      <c r="F12323" s="124">
        <v>21050</v>
      </c>
      <c r="G12323" s="124">
        <v>22000</v>
      </c>
      <c r="H12323" s="217">
        <v>5</v>
      </c>
      <c r="I12323" s="124">
        <v>110000</v>
      </c>
      <c r="J12323" s="238">
        <v>600000</v>
      </c>
      <c r="K12323" s="124">
        <v>13200000000</v>
      </c>
    </row>
    <row r="12324" spans="3:11" x14ac:dyDescent="0.25">
      <c r="C12324" s="201">
        <v>45835</v>
      </c>
      <c r="D12324" s="217" t="s">
        <v>1155</v>
      </c>
      <c r="E12324" s="124">
        <v>21350</v>
      </c>
      <c r="F12324" s="124">
        <v>21650</v>
      </c>
      <c r="G12324" s="124">
        <v>21350</v>
      </c>
      <c r="H12324" s="217">
        <v>8</v>
      </c>
      <c r="I12324" s="124">
        <v>170800</v>
      </c>
      <c r="J12324" s="238">
        <v>2400000</v>
      </c>
      <c r="K12324" s="124">
        <v>51240000000</v>
      </c>
    </row>
    <row r="12325" spans="3:11" x14ac:dyDescent="0.25">
      <c r="C12325" s="201">
        <v>45835</v>
      </c>
      <c r="D12325" s="217" t="s">
        <v>1154</v>
      </c>
      <c r="E12325" s="124">
        <v>22000</v>
      </c>
      <c r="F12325" s="124">
        <v>21050</v>
      </c>
      <c r="G12325" s="124">
        <v>22000</v>
      </c>
      <c r="H12325" s="217">
        <v>5</v>
      </c>
      <c r="I12325" s="124">
        <v>110000</v>
      </c>
      <c r="J12325" s="238">
        <v>600000</v>
      </c>
      <c r="K12325" s="124">
        <v>13200000000</v>
      </c>
    </row>
    <row r="12326" spans="3:11" x14ac:dyDescent="0.25">
      <c r="C12326" s="201">
        <v>45835</v>
      </c>
      <c r="D12326" s="217" t="s">
        <v>312</v>
      </c>
      <c r="E12326" s="124">
        <v>16000</v>
      </c>
      <c r="F12326" s="124">
        <v>15999</v>
      </c>
      <c r="G12326" s="124">
        <v>16000</v>
      </c>
      <c r="H12326" s="217">
        <v>1</v>
      </c>
      <c r="I12326" s="124">
        <v>16000</v>
      </c>
      <c r="J12326" s="238">
        <v>20000000</v>
      </c>
      <c r="K12326" s="124">
        <v>320000000000</v>
      </c>
    </row>
    <row r="12327" spans="3:11" x14ac:dyDescent="0.25">
      <c r="C12327" s="201">
        <v>45835</v>
      </c>
      <c r="D12327" s="217" t="s">
        <v>312</v>
      </c>
      <c r="E12327" s="124">
        <v>16000</v>
      </c>
      <c r="F12327" s="124">
        <v>15999</v>
      </c>
      <c r="G12327" s="124">
        <v>16000</v>
      </c>
      <c r="H12327" s="217">
        <v>30</v>
      </c>
      <c r="I12327" s="124">
        <v>480000</v>
      </c>
      <c r="J12327" s="238">
        <v>20000000</v>
      </c>
      <c r="K12327" s="124">
        <v>320000000000</v>
      </c>
    </row>
    <row r="12328" spans="3:11" x14ac:dyDescent="0.25">
      <c r="C12328" s="201">
        <v>45835</v>
      </c>
      <c r="D12328" s="217" t="s">
        <v>312</v>
      </c>
      <c r="E12328" s="124">
        <v>16000</v>
      </c>
      <c r="F12328" s="124">
        <v>15999</v>
      </c>
      <c r="G12328" s="124">
        <v>16000</v>
      </c>
      <c r="H12328" s="217">
        <v>2</v>
      </c>
      <c r="I12328" s="124">
        <v>32000</v>
      </c>
      <c r="J12328" s="238">
        <v>20000000</v>
      </c>
      <c r="K12328" s="124">
        <v>320000000000</v>
      </c>
    </row>
    <row r="12329" spans="3:11" x14ac:dyDescent="0.25">
      <c r="C12329" s="201">
        <v>45835</v>
      </c>
      <c r="D12329" s="217" t="s">
        <v>1154</v>
      </c>
      <c r="E12329" s="124">
        <v>22000</v>
      </c>
      <c r="F12329" s="124">
        <v>21050</v>
      </c>
      <c r="G12329" s="124">
        <v>22000</v>
      </c>
      <c r="H12329" s="217">
        <v>2</v>
      </c>
      <c r="I12329" s="124">
        <v>44000</v>
      </c>
      <c r="J12329" s="238">
        <v>600000</v>
      </c>
      <c r="K12329" s="124">
        <v>13200000000</v>
      </c>
    </row>
    <row r="12330" spans="3:11" x14ac:dyDescent="0.25">
      <c r="C12330" s="201">
        <v>45835</v>
      </c>
      <c r="D12330" s="217" t="s">
        <v>312</v>
      </c>
      <c r="E12330" s="124">
        <v>16000</v>
      </c>
      <c r="F12330" s="124">
        <v>15999</v>
      </c>
      <c r="G12330" s="124">
        <v>16000</v>
      </c>
      <c r="H12330" s="217">
        <v>72</v>
      </c>
      <c r="I12330" s="124">
        <v>1152000</v>
      </c>
      <c r="J12330" s="238">
        <v>20000000</v>
      </c>
      <c r="K12330" s="124">
        <v>320000000000</v>
      </c>
    </row>
    <row r="12331" spans="3:11" x14ac:dyDescent="0.25">
      <c r="C12331" s="201">
        <v>45835</v>
      </c>
      <c r="D12331" s="217" t="s">
        <v>1155</v>
      </c>
      <c r="E12331" s="124">
        <v>21350</v>
      </c>
      <c r="F12331" s="124">
        <v>21650</v>
      </c>
      <c r="G12331" s="124">
        <v>21350</v>
      </c>
      <c r="H12331" s="217">
        <v>4</v>
      </c>
      <c r="I12331" s="124">
        <v>85400</v>
      </c>
      <c r="J12331" s="238">
        <v>2400000</v>
      </c>
      <c r="K12331" s="124">
        <v>51240000000</v>
      </c>
    </row>
    <row r="12332" spans="3:11" x14ac:dyDescent="0.25">
      <c r="C12332" s="201">
        <v>45835</v>
      </c>
      <c r="D12332" s="217" t="s">
        <v>312</v>
      </c>
      <c r="E12332" s="124">
        <v>16000</v>
      </c>
      <c r="F12332" s="124">
        <v>15999</v>
      </c>
      <c r="G12332" s="124">
        <v>16000</v>
      </c>
      <c r="H12332" s="217">
        <v>2</v>
      </c>
      <c r="I12332" s="124">
        <v>32000</v>
      </c>
      <c r="J12332" s="238">
        <v>20000000</v>
      </c>
      <c r="K12332" s="124">
        <v>320000000000</v>
      </c>
    </row>
    <row r="12333" spans="3:11" x14ac:dyDescent="0.25">
      <c r="C12333" s="201">
        <v>45835</v>
      </c>
      <c r="D12333" s="217" t="s">
        <v>1154</v>
      </c>
      <c r="E12333" s="124">
        <v>22000</v>
      </c>
      <c r="F12333" s="124">
        <v>21050</v>
      </c>
      <c r="G12333" s="124">
        <v>22000</v>
      </c>
      <c r="H12333" s="217">
        <v>2</v>
      </c>
      <c r="I12333" s="124">
        <v>44000</v>
      </c>
      <c r="J12333" s="238">
        <v>600000</v>
      </c>
      <c r="K12333" s="124">
        <v>13200000000</v>
      </c>
    </row>
    <row r="12334" spans="3:11" x14ac:dyDescent="0.25">
      <c r="C12334" s="201">
        <v>45835</v>
      </c>
      <c r="D12334" s="217" t="s">
        <v>312</v>
      </c>
      <c r="E12334" s="124">
        <v>16000</v>
      </c>
      <c r="F12334" s="124">
        <v>15999</v>
      </c>
      <c r="G12334" s="124">
        <v>16000</v>
      </c>
      <c r="H12334" s="217">
        <v>1</v>
      </c>
      <c r="I12334" s="124">
        <v>16000</v>
      </c>
      <c r="J12334" s="238">
        <v>20000000</v>
      </c>
      <c r="K12334" s="124">
        <v>320000000000</v>
      </c>
    </row>
    <row r="12335" spans="3:11" x14ac:dyDescent="0.25">
      <c r="C12335" s="201">
        <v>45835</v>
      </c>
      <c r="D12335" s="217" t="s">
        <v>1155</v>
      </c>
      <c r="E12335" s="124">
        <v>21350</v>
      </c>
      <c r="F12335" s="124">
        <v>21650</v>
      </c>
      <c r="G12335" s="124">
        <v>21350</v>
      </c>
      <c r="H12335" s="217">
        <v>13</v>
      </c>
      <c r="I12335" s="124">
        <v>277550</v>
      </c>
      <c r="J12335" s="238">
        <v>2400000</v>
      </c>
      <c r="K12335" s="124">
        <v>51240000000</v>
      </c>
    </row>
    <row r="12336" spans="3:11" x14ac:dyDescent="0.25">
      <c r="C12336" s="201">
        <v>45838</v>
      </c>
      <c r="D12336" s="217" t="s">
        <v>310</v>
      </c>
      <c r="E12336" s="124">
        <v>89000</v>
      </c>
      <c r="F12336" s="124">
        <v>89000</v>
      </c>
      <c r="G12336" s="124">
        <v>89000</v>
      </c>
      <c r="H12336" s="217">
        <v>2</v>
      </c>
      <c r="I12336" s="124">
        <v>178000</v>
      </c>
      <c r="J12336" s="238">
        <v>19450000</v>
      </c>
      <c r="K12336" s="124">
        <v>1731050000000</v>
      </c>
    </row>
    <row r="12337" spans="3:11" x14ac:dyDescent="0.25">
      <c r="C12337" s="201">
        <v>45838</v>
      </c>
      <c r="D12337" s="217" t="s">
        <v>310</v>
      </c>
      <c r="E12337" s="124">
        <v>89000</v>
      </c>
      <c r="F12337" s="124">
        <v>89000</v>
      </c>
      <c r="G12337" s="124">
        <v>89000</v>
      </c>
      <c r="H12337" s="217">
        <v>1</v>
      </c>
      <c r="I12337" s="124">
        <v>89000</v>
      </c>
      <c r="J12337" s="238">
        <v>19450000</v>
      </c>
      <c r="K12337" s="124">
        <v>1731050000000</v>
      </c>
    </row>
    <row r="12338" spans="3:11" x14ac:dyDescent="0.25">
      <c r="C12338" s="201">
        <v>45838</v>
      </c>
      <c r="D12338" s="217" t="s">
        <v>310</v>
      </c>
      <c r="E12338" s="124">
        <v>89000</v>
      </c>
      <c r="F12338" s="124">
        <v>89000</v>
      </c>
      <c r="G12338" s="124">
        <v>89000</v>
      </c>
      <c r="H12338" s="217">
        <v>2</v>
      </c>
      <c r="I12338" s="124">
        <v>178000</v>
      </c>
      <c r="J12338" s="238">
        <v>19450000</v>
      </c>
      <c r="K12338" s="124">
        <v>1731050000000</v>
      </c>
    </row>
    <row r="12339" spans="3:11" x14ac:dyDescent="0.25">
      <c r="C12339" s="201">
        <v>45838</v>
      </c>
      <c r="D12339" s="217" t="s">
        <v>310</v>
      </c>
      <c r="E12339" s="124">
        <v>89000</v>
      </c>
      <c r="F12339" s="124">
        <v>89000</v>
      </c>
      <c r="G12339" s="124">
        <v>89000</v>
      </c>
      <c r="H12339" s="217">
        <v>3</v>
      </c>
      <c r="I12339" s="124">
        <v>267000</v>
      </c>
      <c r="J12339" s="238">
        <v>19450000</v>
      </c>
      <c r="K12339" s="124">
        <v>1731050000000</v>
      </c>
    </row>
    <row r="12340" spans="3:11" x14ac:dyDescent="0.25">
      <c r="C12340" s="201">
        <v>45838</v>
      </c>
      <c r="D12340" s="217" t="s">
        <v>310</v>
      </c>
      <c r="E12340" s="124">
        <v>89000</v>
      </c>
      <c r="F12340" s="124">
        <v>89000</v>
      </c>
      <c r="G12340" s="124">
        <v>89000</v>
      </c>
      <c r="H12340" s="217">
        <v>12</v>
      </c>
      <c r="I12340" s="124">
        <v>1068000</v>
      </c>
      <c r="J12340" s="238">
        <v>19450000</v>
      </c>
      <c r="K12340" s="124">
        <v>1731050000000</v>
      </c>
    </row>
    <row r="12341" spans="3:11" x14ac:dyDescent="0.25">
      <c r="C12341" s="201">
        <v>45838</v>
      </c>
      <c r="D12341" s="217" t="s">
        <v>310</v>
      </c>
      <c r="E12341" s="124">
        <v>89000</v>
      </c>
      <c r="F12341" s="124">
        <v>89000</v>
      </c>
      <c r="G12341" s="124">
        <v>89000</v>
      </c>
      <c r="H12341" s="217">
        <v>26</v>
      </c>
      <c r="I12341" s="124">
        <v>2314000</v>
      </c>
      <c r="J12341" s="238">
        <v>19450000</v>
      </c>
      <c r="K12341" s="124">
        <v>1731050000000</v>
      </c>
    </row>
    <row r="12342" spans="3:11" x14ac:dyDescent="0.25">
      <c r="C12342" s="201">
        <v>45838</v>
      </c>
      <c r="D12342" s="217" t="s">
        <v>310</v>
      </c>
      <c r="E12342" s="124">
        <v>89000</v>
      </c>
      <c r="F12342" s="124">
        <v>89000</v>
      </c>
      <c r="G12342" s="124">
        <v>89000</v>
      </c>
      <c r="H12342" s="217">
        <v>12</v>
      </c>
      <c r="I12342" s="124">
        <v>1068000</v>
      </c>
      <c r="J12342" s="238">
        <v>19450000</v>
      </c>
      <c r="K12342" s="124">
        <v>1731050000000</v>
      </c>
    </row>
    <row r="12343" spans="3:11" x14ac:dyDescent="0.25">
      <c r="C12343" s="201">
        <v>45838</v>
      </c>
      <c r="D12343" s="217" t="s">
        <v>310</v>
      </c>
      <c r="E12343" s="124">
        <v>89000</v>
      </c>
      <c r="F12343" s="124">
        <v>89000</v>
      </c>
      <c r="G12343" s="124">
        <v>89000</v>
      </c>
      <c r="H12343" s="217">
        <v>3</v>
      </c>
      <c r="I12343" s="124">
        <v>267000</v>
      </c>
      <c r="J12343" s="238">
        <v>19450000</v>
      </c>
      <c r="K12343" s="124">
        <v>1731050000000</v>
      </c>
    </row>
    <row r="12344" spans="3:11" x14ac:dyDescent="0.25">
      <c r="C12344" s="201">
        <v>45838</v>
      </c>
      <c r="D12344" s="217" t="s">
        <v>310</v>
      </c>
      <c r="E12344" s="124">
        <v>89000</v>
      </c>
      <c r="F12344" s="124">
        <v>89000</v>
      </c>
      <c r="G12344" s="124">
        <v>89000</v>
      </c>
      <c r="H12344" s="217">
        <v>2</v>
      </c>
      <c r="I12344" s="124">
        <v>178000</v>
      </c>
      <c r="J12344" s="238">
        <v>19450000</v>
      </c>
      <c r="K12344" s="124">
        <v>1731050000000</v>
      </c>
    </row>
    <row r="12345" spans="3:11" x14ac:dyDescent="0.25">
      <c r="C12345" s="201">
        <v>45838</v>
      </c>
      <c r="D12345" s="217" t="s">
        <v>310</v>
      </c>
      <c r="E12345" s="124">
        <v>89000</v>
      </c>
      <c r="F12345" s="124">
        <v>89000</v>
      </c>
      <c r="G12345" s="124">
        <v>89000</v>
      </c>
      <c r="H12345" s="217">
        <v>10</v>
      </c>
      <c r="I12345" s="124">
        <v>890000</v>
      </c>
      <c r="J12345" s="238">
        <v>19450000</v>
      </c>
      <c r="K12345" s="124">
        <v>1731050000000</v>
      </c>
    </row>
    <row r="12346" spans="3:11" x14ac:dyDescent="0.25">
      <c r="C12346" s="201">
        <v>45838</v>
      </c>
      <c r="D12346" s="217" t="s">
        <v>310</v>
      </c>
      <c r="E12346" s="124">
        <v>89000</v>
      </c>
      <c r="F12346" s="124">
        <v>89000</v>
      </c>
      <c r="G12346" s="124">
        <v>89000</v>
      </c>
      <c r="H12346" s="217">
        <v>5</v>
      </c>
      <c r="I12346" s="124">
        <v>445000</v>
      </c>
      <c r="J12346" s="238">
        <v>19450000</v>
      </c>
      <c r="K12346" s="124">
        <v>1731050000000</v>
      </c>
    </row>
    <row r="12347" spans="3:11" x14ac:dyDescent="0.25">
      <c r="C12347" s="201">
        <v>45838</v>
      </c>
      <c r="D12347" s="217" t="s">
        <v>310</v>
      </c>
      <c r="E12347" s="124">
        <v>89000</v>
      </c>
      <c r="F12347" s="124">
        <v>89000</v>
      </c>
      <c r="G12347" s="124">
        <v>89000</v>
      </c>
      <c r="H12347" s="217">
        <v>6</v>
      </c>
      <c r="I12347" s="124">
        <v>534000</v>
      </c>
      <c r="J12347" s="238">
        <v>19450000</v>
      </c>
      <c r="K12347" s="124">
        <v>1731050000000</v>
      </c>
    </row>
    <row r="12348" spans="3:11" x14ac:dyDescent="0.25">
      <c r="C12348" s="201">
        <v>45838</v>
      </c>
      <c r="D12348" s="217" t="s">
        <v>310</v>
      </c>
      <c r="E12348" s="124">
        <v>89000</v>
      </c>
      <c r="F12348" s="124">
        <v>89000</v>
      </c>
      <c r="G12348" s="124">
        <v>89000</v>
      </c>
      <c r="H12348" s="217">
        <v>1</v>
      </c>
      <c r="I12348" s="124">
        <v>89000</v>
      </c>
      <c r="J12348" s="238">
        <v>19450000</v>
      </c>
      <c r="K12348" s="124">
        <v>1731050000000</v>
      </c>
    </row>
    <row r="12349" spans="3:11" x14ac:dyDescent="0.25">
      <c r="C12349" s="201">
        <v>45838</v>
      </c>
      <c r="D12349" s="217" t="s">
        <v>310</v>
      </c>
      <c r="E12349" s="124">
        <v>89000</v>
      </c>
      <c r="F12349" s="124">
        <v>89000</v>
      </c>
      <c r="G12349" s="124">
        <v>89000</v>
      </c>
      <c r="H12349" s="217">
        <v>1</v>
      </c>
      <c r="I12349" s="124">
        <v>89000</v>
      </c>
      <c r="J12349" s="238">
        <v>19450000</v>
      </c>
      <c r="K12349" s="124">
        <v>1731050000000</v>
      </c>
    </row>
    <row r="12350" spans="3:11" x14ac:dyDescent="0.25">
      <c r="C12350" s="201">
        <v>45838</v>
      </c>
      <c r="D12350" s="217" t="s">
        <v>310</v>
      </c>
      <c r="E12350" s="124">
        <v>89000</v>
      </c>
      <c r="F12350" s="124">
        <v>89000</v>
      </c>
      <c r="G12350" s="124">
        <v>89000</v>
      </c>
      <c r="H12350" s="217">
        <v>2</v>
      </c>
      <c r="I12350" s="124">
        <v>178000</v>
      </c>
      <c r="J12350" s="238">
        <v>19450000</v>
      </c>
      <c r="K12350" s="124">
        <v>1731050000000</v>
      </c>
    </row>
    <row r="12351" spans="3:11" x14ac:dyDescent="0.25">
      <c r="C12351" s="201">
        <v>45838</v>
      </c>
      <c r="D12351" s="217" t="s">
        <v>1154</v>
      </c>
      <c r="E12351" s="124">
        <v>22000</v>
      </c>
      <c r="F12351" s="124">
        <v>22000</v>
      </c>
      <c r="G12351" s="124">
        <v>23000</v>
      </c>
      <c r="H12351" s="217">
        <v>4</v>
      </c>
      <c r="I12351" s="124">
        <v>88000</v>
      </c>
      <c r="J12351" s="238">
        <v>600000</v>
      </c>
      <c r="K12351" s="124">
        <v>13800000000</v>
      </c>
    </row>
    <row r="12352" spans="3:11" x14ac:dyDescent="0.25">
      <c r="C12352" s="201">
        <v>45838</v>
      </c>
      <c r="D12352" s="217" t="s">
        <v>1154</v>
      </c>
      <c r="E12352" s="124">
        <v>22000</v>
      </c>
      <c r="F12352" s="124">
        <v>22000</v>
      </c>
      <c r="G12352" s="124">
        <v>23000</v>
      </c>
      <c r="H12352" s="217">
        <v>1</v>
      </c>
      <c r="I12352" s="124">
        <v>22000</v>
      </c>
      <c r="J12352" s="238">
        <v>600000</v>
      </c>
      <c r="K12352" s="124">
        <v>13800000000</v>
      </c>
    </row>
    <row r="12353" spans="3:11" x14ac:dyDescent="0.25">
      <c r="C12353" s="201">
        <v>45838</v>
      </c>
      <c r="D12353" s="217" t="s">
        <v>1154</v>
      </c>
      <c r="E12353" s="124">
        <v>22000</v>
      </c>
      <c r="F12353" s="124">
        <v>22000</v>
      </c>
      <c r="G12353" s="124">
        <v>23000</v>
      </c>
      <c r="H12353" s="217">
        <v>1</v>
      </c>
      <c r="I12353" s="124">
        <v>22000</v>
      </c>
      <c r="J12353" s="238">
        <v>600000</v>
      </c>
      <c r="K12353" s="124">
        <v>13800000000</v>
      </c>
    </row>
    <row r="12354" spans="3:11" x14ac:dyDescent="0.25">
      <c r="C12354" s="201">
        <v>45838</v>
      </c>
      <c r="D12354" s="217" t="s">
        <v>1154</v>
      </c>
      <c r="E12354" s="124">
        <v>22000</v>
      </c>
      <c r="F12354" s="124">
        <v>22000</v>
      </c>
      <c r="G12354" s="124">
        <v>23000</v>
      </c>
      <c r="H12354" s="217">
        <v>4</v>
      </c>
      <c r="I12354" s="124">
        <v>88000</v>
      </c>
      <c r="J12354" s="238">
        <v>600000</v>
      </c>
      <c r="K12354" s="124">
        <v>13800000000</v>
      </c>
    </row>
    <row r="12355" spans="3:11" x14ac:dyDescent="0.25">
      <c r="C12355" s="201">
        <v>45838</v>
      </c>
      <c r="D12355" s="217" t="s">
        <v>1154</v>
      </c>
      <c r="E12355" s="124">
        <v>22000</v>
      </c>
      <c r="F12355" s="124">
        <v>22000</v>
      </c>
      <c r="G12355" s="124">
        <v>23000</v>
      </c>
      <c r="H12355" s="217">
        <v>2</v>
      </c>
      <c r="I12355" s="124">
        <v>44000</v>
      </c>
      <c r="J12355" s="238">
        <v>600000</v>
      </c>
      <c r="K12355" s="124">
        <v>13800000000</v>
      </c>
    </row>
    <row r="12356" spans="3:11" x14ac:dyDescent="0.25">
      <c r="C12356" s="201">
        <v>45838</v>
      </c>
      <c r="D12356" s="217" t="s">
        <v>312</v>
      </c>
      <c r="E12356" s="124">
        <v>16000</v>
      </c>
      <c r="F12356" s="124">
        <v>16000</v>
      </c>
      <c r="G12356" s="124">
        <v>16354</v>
      </c>
      <c r="H12356" s="217">
        <v>3</v>
      </c>
      <c r="I12356" s="124">
        <v>48000</v>
      </c>
      <c r="J12356" s="238">
        <v>20000000</v>
      </c>
      <c r="K12356" s="124">
        <v>327080000000</v>
      </c>
    </row>
    <row r="12357" spans="3:11" x14ac:dyDescent="0.25">
      <c r="C12357" s="201">
        <v>45838</v>
      </c>
      <c r="D12357" s="217" t="s">
        <v>312</v>
      </c>
      <c r="E12357" s="124">
        <v>16000</v>
      </c>
      <c r="F12357" s="124">
        <v>16000</v>
      </c>
      <c r="G12357" s="124">
        <v>16354</v>
      </c>
      <c r="H12357" s="217">
        <v>25</v>
      </c>
      <c r="I12357" s="124">
        <v>400000</v>
      </c>
      <c r="J12357" s="238">
        <v>20000000</v>
      </c>
      <c r="K12357" s="124">
        <v>327080000000</v>
      </c>
    </row>
    <row r="12358" spans="3:11" x14ac:dyDescent="0.25">
      <c r="C12358" s="201">
        <v>45838</v>
      </c>
      <c r="D12358" s="217" t="s">
        <v>312</v>
      </c>
      <c r="E12358" s="124">
        <v>16000</v>
      </c>
      <c r="F12358" s="124">
        <v>16000</v>
      </c>
      <c r="G12358" s="124">
        <v>16354</v>
      </c>
      <c r="H12358" s="217">
        <v>1</v>
      </c>
      <c r="I12358" s="124">
        <v>16000</v>
      </c>
      <c r="J12358" s="238">
        <v>20000000</v>
      </c>
      <c r="K12358" s="124">
        <v>327080000000</v>
      </c>
    </row>
    <row r="12359" spans="3:11" x14ac:dyDescent="0.25">
      <c r="C12359" s="201">
        <v>45838</v>
      </c>
      <c r="D12359" s="217" t="s">
        <v>312</v>
      </c>
      <c r="E12359" s="124">
        <v>16000</v>
      </c>
      <c r="F12359" s="124">
        <v>16000</v>
      </c>
      <c r="G12359" s="124">
        <v>16354</v>
      </c>
      <c r="H12359" s="217">
        <v>6</v>
      </c>
      <c r="I12359" s="124">
        <v>96000</v>
      </c>
      <c r="J12359" s="238">
        <v>20000000</v>
      </c>
      <c r="K12359" s="124">
        <v>327080000000</v>
      </c>
    </row>
    <row r="12360" spans="3:11" x14ac:dyDescent="0.25">
      <c r="C12360" s="201">
        <v>45838</v>
      </c>
      <c r="D12360" s="217" t="s">
        <v>312</v>
      </c>
      <c r="E12360" s="124">
        <v>16000</v>
      </c>
      <c r="F12360" s="124">
        <v>16000</v>
      </c>
      <c r="G12360" s="124">
        <v>16354</v>
      </c>
      <c r="H12360" s="217">
        <v>4</v>
      </c>
      <c r="I12360" s="124">
        <v>64000</v>
      </c>
      <c r="J12360" s="238">
        <v>20000000</v>
      </c>
      <c r="K12360" s="124">
        <v>327080000000</v>
      </c>
    </row>
    <row r="12361" spans="3:11" x14ac:dyDescent="0.25">
      <c r="C12361" s="201">
        <v>45838</v>
      </c>
      <c r="D12361" s="217" t="s">
        <v>312</v>
      </c>
      <c r="E12361" s="124">
        <v>16000</v>
      </c>
      <c r="F12361" s="124">
        <v>16000</v>
      </c>
      <c r="G12361" s="124">
        <v>16354</v>
      </c>
      <c r="H12361" s="217">
        <v>1</v>
      </c>
      <c r="I12361" s="124">
        <v>16000</v>
      </c>
      <c r="J12361" s="238">
        <v>20000000</v>
      </c>
      <c r="K12361" s="124">
        <v>327080000000</v>
      </c>
    </row>
    <row r="12362" spans="3:11" x14ac:dyDescent="0.25">
      <c r="C12362" s="201">
        <v>45838</v>
      </c>
      <c r="D12362" s="217" t="s">
        <v>312</v>
      </c>
      <c r="E12362" s="124">
        <v>16000</v>
      </c>
      <c r="F12362" s="124">
        <v>16000</v>
      </c>
      <c r="G12362" s="124">
        <v>16354</v>
      </c>
      <c r="H12362" s="217">
        <v>2</v>
      </c>
      <c r="I12362" s="124">
        <v>32000</v>
      </c>
      <c r="J12362" s="238">
        <v>20000000</v>
      </c>
      <c r="K12362" s="124">
        <v>327080000000</v>
      </c>
    </row>
    <row r="12363" spans="3:11" x14ac:dyDescent="0.25">
      <c r="C12363" s="201">
        <v>45838</v>
      </c>
      <c r="D12363" s="217" t="s">
        <v>312</v>
      </c>
      <c r="E12363" s="124">
        <v>16000</v>
      </c>
      <c r="F12363" s="124">
        <v>16000</v>
      </c>
      <c r="G12363" s="124">
        <v>16354</v>
      </c>
      <c r="H12363" s="217">
        <v>1</v>
      </c>
      <c r="I12363" s="124">
        <v>16000</v>
      </c>
      <c r="J12363" s="238">
        <v>20000000</v>
      </c>
      <c r="K12363" s="124">
        <v>327080000000</v>
      </c>
    </row>
    <row r="12364" spans="3:11" x14ac:dyDescent="0.25">
      <c r="C12364" s="201">
        <v>45838</v>
      </c>
      <c r="D12364" s="217" t="s">
        <v>312</v>
      </c>
      <c r="E12364" s="124">
        <v>16000</v>
      </c>
      <c r="F12364" s="124">
        <v>16000</v>
      </c>
      <c r="G12364" s="124">
        <v>16354</v>
      </c>
      <c r="H12364" s="217">
        <v>1</v>
      </c>
      <c r="I12364" s="124">
        <v>16000</v>
      </c>
      <c r="J12364" s="238">
        <v>20000000</v>
      </c>
      <c r="K12364" s="124">
        <v>327080000000</v>
      </c>
    </row>
    <row r="12365" spans="3:11" x14ac:dyDescent="0.25">
      <c r="C12365" s="201">
        <v>45838</v>
      </c>
      <c r="D12365" s="217" t="s">
        <v>312</v>
      </c>
      <c r="E12365" s="124">
        <v>16000</v>
      </c>
      <c r="F12365" s="124">
        <v>16000</v>
      </c>
      <c r="G12365" s="124">
        <v>16354</v>
      </c>
      <c r="H12365" s="217">
        <v>5</v>
      </c>
      <c r="I12365" s="124">
        <v>80000</v>
      </c>
      <c r="J12365" s="238">
        <v>20000000</v>
      </c>
      <c r="K12365" s="124">
        <v>327080000000</v>
      </c>
    </row>
    <row r="12366" spans="3:11" x14ac:dyDescent="0.25">
      <c r="C12366" s="201">
        <v>45838</v>
      </c>
      <c r="D12366" s="217" t="s">
        <v>312</v>
      </c>
      <c r="E12366" s="124">
        <v>16000</v>
      </c>
      <c r="F12366" s="124">
        <v>16000</v>
      </c>
      <c r="G12366" s="124">
        <v>16354</v>
      </c>
      <c r="H12366" s="217">
        <v>1</v>
      </c>
      <c r="I12366" s="124">
        <v>16000</v>
      </c>
      <c r="J12366" s="238">
        <v>20000000</v>
      </c>
      <c r="K12366" s="124">
        <v>327080000000</v>
      </c>
    </row>
    <row r="12367" spans="3:11" x14ac:dyDescent="0.25">
      <c r="C12367" s="201">
        <v>45838</v>
      </c>
      <c r="D12367" s="217" t="s">
        <v>312</v>
      </c>
      <c r="E12367" s="124">
        <v>16000</v>
      </c>
      <c r="F12367" s="124">
        <v>16000</v>
      </c>
      <c r="G12367" s="124">
        <v>16354</v>
      </c>
      <c r="H12367" s="217">
        <v>1</v>
      </c>
      <c r="I12367" s="124">
        <v>16000</v>
      </c>
      <c r="J12367" s="238">
        <v>20000000</v>
      </c>
      <c r="K12367" s="124">
        <v>327080000000</v>
      </c>
    </row>
    <row r="12368" spans="3:11" x14ac:dyDescent="0.25">
      <c r="C12368" s="201">
        <v>45838</v>
      </c>
      <c r="D12368" s="217" t="s">
        <v>312</v>
      </c>
      <c r="E12368" s="124">
        <v>16000</v>
      </c>
      <c r="F12368" s="124">
        <v>16000</v>
      </c>
      <c r="G12368" s="124">
        <v>16354</v>
      </c>
      <c r="H12368" s="217">
        <v>3</v>
      </c>
      <c r="I12368" s="124">
        <v>48000</v>
      </c>
      <c r="J12368" s="238">
        <v>20000000</v>
      </c>
      <c r="K12368" s="124">
        <v>327080000000</v>
      </c>
    </row>
    <row r="12369" spans="3:11" x14ac:dyDescent="0.25">
      <c r="C12369" s="201">
        <v>45838</v>
      </c>
      <c r="D12369" s="217" t="s">
        <v>312</v>
      </c>
      <c r="E12369" s="124">
        <v>16000</v>
      </c>
      <c r="F12369" s="124">
        <v>16000</v>
      </c>
      <c r="G12369" s="124">
        <v>16354</v>
      </c>
      <c r="H12369" s="217">
        <v>1</v>
      </c>
      <c r="I12369" s="124">
        <v>16000</v>
      </c>
      <c r="J12369" s="238">
        <v>20000000</v>
      </c>
      <c r="K12369" s="124">
        <v>327080000000</v>
      </c>
    </row>
    <row r="12370" spans="3:11" x14ac:dyDescent="0.25">
      <c r="C12370" s="201">
        <v>45838</v>
      </c>
      <c r="D12370" s="217" t="s">
        <v>312</v>
      </c>
      <c r="E12370" s="124">
        <v>16000</v>
      </c>
      <c r="F12370" s="124">
        <v>16000</v>
      </c>
      <c r="G12370" s="124">
        <v>16354</v>
      </c>
      <c r="H12370" s="217">
        <v>4</v>
      </c>
      <c r="I12370" s="124">
        <v>64000</v>
      </c>
      <c r="J12370" s="238">
        <v>20000000</v>
      </c>
      <c r="K12370" s="124">
        <v>327080000000</v>
      </c>
    </row>
    <row r="12371" spans="3:11" x14ac:dyDescent="0.25">
      <c r="C12371" s="201">
        <v>45838</v>
      </c>
      <c r="D12371" s="217" t="s">
        <v>312</v>
      </c>
      <c r="E12371" s="124">
        <v>16000</v>
      </c>
      <c r="F12371" s="124">
        <v>16000</v>
      </c>
      <c r="G12371" s="124">
        <v>16354</v>
      </c>
      <c r="H12371" s="217">
        <v>3</v>
      </c>
      <c r="I12371" s="124">
        <v>48000</v>
      </c>
      <c r="J12371" s="238">
        <v>20000000</v>
      </c>
      <c r="K12371" s="124">
        <v>327080000000</v>
      </c>
    </row>
    <row r="12372" spans="3:11" x14ac:dyDescent="0.25">
      <c r="C12372" s="201">
        <v>45838</v>
      </c>
      <c r="D12372" s="217" t="s">
        <v>1155</v>
      </c>
      <c r="E12372" s="124">
        <v>21350</v>
      </c>
      <c r="F12372" s="124">
        <v>21350</v>
      </c>
      <c r="G12372" s="124">
        <v>21350</v>
      </c>
      <c r="H12372" s="217">
        <v>2</v>
      </c>
      <c r="I12372" s="124">
        <v>42700</v>
      </c>
      <c r="J12372" s="238">
        <v>2400000</v>
      </c>
      <c r="K12372" s="124">
        <v>51240000000</v>
      </c>
    </row>
    <row r="12373" spans="3:11" x14ac:dyDescent="0.25">
      <c r="C12373" s="201">
        <v>45838</v>
      </c>
      <c r="D12373" s="217" t="s">
        <v>1155</v>
      </c>
      <c r="E12373" s="124">
        <v>21350</v>
      </c>
      <c r="F12373" s="124">
        <v>21350</v>
      </c>
      <c r="G12373" s="124">
        <v>21350</v>
      </c>
      <c r="H12373" s="217">
        <v>13</v>
      </c>
      <c r="I12373" s="124">
        <v>277550</v>
      </c>
      <c r="J12373" s="238">
        <v>2400000</v>
      </c>
      <c r="K12373" s="124">
        <v>51240000000</v>
      </c>
    </row>
    <row r="12374" spans="3:11" x14ac:dyDescent="0.25">
      <c r="C12374" s="201">
        <v>45838</v>
      </c>
      <c r="D12374" s="217" t="s">
        <v>1155</v>
      </c>
      <c r="E12374" s="124">
        <v>21350</v>
      </c>
      <c r="F12374" s="124">
        <v>21350</v>
      </c>
      <c r="G12374" s="124">
        <v>21350</v>
      </c>
      <c r="H12374" s="217">
        <v>2</v>
      </c>
      <c r="I12374" s="124">
        <v>42700</v>
      </c>
      <c r="J12374" s="238">
        <v>2400000</v>
      </c>
      <c r="K12374" s="124">
        <v>51240000000</v>
      </c>
    </row>
    <row r="12375" spans="3:11" x14ac:dyDescent="0.25">
      <c r="C12375" s="201">
        <v>45838</v>
      </c>
      <c r="D12375" s="217" t="s">
        <v>1155</v>
      </c>
      <c r="E12375" s="124">
        <v>21350</v>
      </c>
      <c r="F12375" s="124">
        <v>21350</v>
      </c>
      <c r="G12375" s="124">
        <v>21350</v>
      </c>
      <c r="H12375" s="217">
        <v>2</v>
      </c>
      <c r="I12375" s="124">
        <v>42700</v>
      </c>
      <c r="J12375" s="238">
        <v>2400000</v>
      </c>
      <c r="K12375" s="124">
        <v>51240000000</v>
      </c>
    </row>
    <row r="12376" spans="3:11" x14ac:dyDescent="0.25">
      <c r="C12376" s="201">
        <v>45838</v>
      </c>
      <c r="D12376" s="217" t="s">
        <v>1155</v>
      </c>
      <c r="E12376" s="124">
        <v>21350</v>
      </c>
      <c r="F12376" s="124">
        <v>21350</v>
      </c>
      <c r="G12376" s="124">
        <v>21350</v>
      </c>
      <c r="H12376" s="217">
        <v>18</v>
      </c>
      <c r="I12376" s="124">
        <v>384300</v>
      </c>
      <c r="J12376" s="238">
        <v>2400000</v>
      </c>
      <c r="K12376" s="124">
        <v>51240000000</v>
      </c>
    </row>
    <row r="12377" spans="3:11" x14ac:dyDescent="0.25">
      <c r="C12377" s="201">
        <v>45838</v>
      </c>
      <c r="D12377" s="217" t="s">
        <v>1155</v>
      </c>
      <c r="E12377" s="124">
        <v>21350</v>
      </c>
      <c r="F12377" s="124">
        <v>21350</v>
      </c>
      <c r="G12377" s="124">
        <v>21350</v>
      </c>
      <c r="H12377" s="217">
        <v>2</v>
      </c>
      <c r="I12377" s="124">
        <v>42700</v>
      </c>
      <c r="J12377" s="238">
        <v>2400000</v>
      </c>
      <c r="K12377" s="124">
        <v>51240000000</v>
      </c>
    </row>
    <row r="12378" spans="3:11" x14ac:dyDescent="0.25">
      <c r="C12378" s="201">
        <v>45838</v>
      </c>
      <c r="D12378" s="217" t="s">
        <v>1155</v>
      </c>
      <c r="E12378" s="124">
        <v>21350</v>
      </c>
      <c r="F12378" s="124">
        <v>21350</v>
      </c>
      <c r="G12378" s="124">
        <v>21350</v>
      </c>
      <c r="H12378" s="217">
        <v>1</v>
      </c>
      <c r="I12378" s="124">
        <v>21350</v>
      </c>
      <c r="J12378" s="238">
        <v>2400000</v>
      </c>
      <c r="K12378" s="124">
        <v>51240000000</v>
      </c>
    </row>
    <row r="12379" spans="3:11" x14ac:dyDescent="0.25">
      <c r="C12379" s="201">
        <v>45838</v>
      </c>
      <c r="D12379" s="217" t="s">
        <v>1155</v>
      </c>
      <c r="E12379" s="124">
        <v>21350</v>
      </c>
      <c r="F12379" s="124">
        <v>21350</v>
      </c>
      <c r="G12379" s="124">
        <v>21350</v>
      </c>
      <c r="H12379" s="217">
        <v>10</v>
      </c>
      <c r="I12379" s="124">
        <v>213500</v>
      </c>
      <c r="J12379" s="238">
        <v>2400000</v>
      </c>
      <c r="K12379" s="124">
        <v>51240000000</v>
      </c>
    </row>
    <row r="12380" spans="3:11" x14ac:dyDescent="0.25">
      <c r="C12380" s="201">
        <v>45838</v>
      </c>
      <c r="D12380" s="217" t="s">
        <v>310</v>
      </c>
      <c r="E12380" s="124">
        <v>89000</v>
      </c>
      <c r="F12380" s="124">
        <v>89000</v>
      </c>
      <c r="G12380" s="124">
        <v>89000</v>
      </c>
      <c r="H12380" s="217">
        <v>2</v>
      </c>
      <c r="I12380" s="124">
        <v>178000</v>
      </c>
      <c r="J12380" s="238">
        <v>19450000</v>
      </c>
      <c r="K12380" s="124">
        <v>1731050000000</v>
      </c>
    </row>
    <row r="12381" spans="3:11" x14ac:dyDescent="0.25">
      <c r="C12381" s="201">
        <v>45838</v>
      </c>
      <c r="D12381" s="217" t="s">
        <v>312</v>
      </c>
      <c r="E12381" s="124">
        <v>16000</v>
      </c>
      <c r="F12381" s="124">
        <v>16000</v>
      </c>
      <c r="G12381" s="124">
        <v>16354</v>
      </c>
      <c r="H12381" s="217">
        <v>1</v>
      </c>
      <c r="I12381" s="124">
        <v>16000</v>
      </c>
      <c r="J12381" s="238">
        <v>20000000</v>
      </c>
      <c r="K12381" s="124">
        <v>327080000000</v>
      </c>
    </row>
    <row r="12382" spans="3:11" x14ac:dyDescent="0.25">
      <c r="C12382" s="201">
        <v>45838</v>
      </c>
      <c r="D12382" s="217" t="s">
        <v>312</v>
      </c>
      <c r="E12382" s="124">
        <v>16000</v>
      </c>
      <c r="F12382" s="124">
        <v>16000</v>
      </c>
      <c r="G12382" s="124">
        <v>16354</v>
      </c>
      <c r="H12382" s="217">
        <v>1</v>
      </c>
      <c r="I12382" s="124">
        <v>16000</v>
      </c>
      <c r="J12382" s="238">
        <v>20000000</v>
      </c>
      <c r="K12382" s="124">
        <v>327080000000</v>
      </c>
    </row>
    <row r="12383" spans="3:11" x14ac:dyDescent="0.25">
      <c r="C12383" s="201">
        <v>45838</v>
      </c>
      <c r="D12383" s="217" t="s">
        <v>312</v>
      </c>
      <c r="E12383" s="124">
        <v>16000</v>
      </c>
      <c r="F12383" s="124">
        <v>16000</v>
      </c>
      <c r="G12383" s="124">
        <v>16354</v>
      </c>
      <c r="H12383" s="217">
        <v>2</v>
      </c>
      <c r="I12383" s="124">
        <v>32000</v>
      </c>
      <c r="J12383" s="238">
        <v>20000000</v>
      </c>
      <c r="K12383" s="124">
        <v>327080000000</v>
      </c>
    </row>
    <row r="12384" spans="3:11" x14ac:dyDescent="0.25">
      <c r="C12384" s="201">
        <v>45838</v>
      </c>
      <c r="D12384" s="217" t="s">
        <v>312</v>
      </c>
      <c r="E12384" s="124">
        <v>16000</v>
      </c>
      <c r="F12384" s="124">
        <v>16000</v>
      </c>
      <c r="G12384" s="124">
        <v>16354</v>
      </c>
      <c r="H12384" s="217">
        <v>9</v>
      </c>
      <c r="I12384" s="124">
        <v>144000</v>
      </c>
      <c r="J12384" s="238">
        <v>20000000</v>
      </c>
      <c r="K12384" s="124">
        <v>327080000000</v>
      </c>
    </row>
    <row r="12385" spans="3:11" x14ac:dyDescent="0.25">
      <c r="C12385" s="201">
        <v>45838</v>
      </c>
      <c r="D12385" s="217" t="s">
        <v>312</v>
      </c>
      <c r="E12385" s="124">
        <v>16354</v>
      </c>
      <c r="F12385" s="124">
        <v>16000</v>
      </c>
      <c r="G12385" s="124">
        <v>16354</v>
      </c>
      <c r="H12385" s="217">
        <v>2</v>
      </c>
      <c r="I12385" s="124">
        <v>32708</v>
      </c>
      <c r="J12385" s="238">
        <v>20000000</v>
      </c>
      <c r="K12385" s="124">
        <v>327080000000</v>
      </c>
    </row>
    <row r="12386" spans="3:11" x14ac:dyDescent="0.25">
      <c r="C12386" s="201">
        <v>45838</v>
      </c>
      <c r="D12386" s="217" t="s">
        <v>1155</v>
      </c>
      <c r="E12386" s="124">
        <v>21350</v>
      </c>
      <c r="F12386" s="124">
        <v>21350</v>
      </c>
      <c r="G12386" s="124">
        <v>21350</v>
      </c>
      <c r="H12386" s="217">
        <v>5</v>
      </c>
      <c r="I12386" s="124">
        <v>106750</v>
      </c>
      <c r="J12386" s="238">
        <v>2400000</v>
      </c>
      <c r="K12386" s="124">
        <v>51240000000</v>
      </c>
    </row>
    <row r="12387" spans="3:11" x14ac:dyDescent="0.25">
      <c r="C12387" s="201">
        <v>45838</v>
      </c>
      <c r="D12387" s="217" t="s">
        <v>1155</v>
      </c>
      <c r="E12387" s="124">
        <v>21350</v>
      </c>
      <c r="F12387" s="124">
        <v>21350</v>
      </c>
      <c r="G12387" s="124">
        <v>21350</v>
      </c>
      <c r="H12387" s="217">
        <v>1</v>
      </c>
      <c r="I12387" s="124">
        <v>21350</v>
      </c>
      <c r="J12387" s="238">
        <v>2400000</v>
      </c>
      <c r="K12387" s="124">
        <v>51240000000</v>
      </c>
    </row>
    <row r="12388" spans="3:11" x14ac:dyDescent="0.25">
      <c r="C12388" s="201">
        <v>45838</v>
      </c>
      <c r="D12388" s="217" t="s">
        <v>1155</v>
      </c>
      <c r="E12388" s="124">
        <v>21350</v>
      </c>
      <c r="F12388" s="124">
        <v>21350</v>
      </c>
      <c r="G12388" s="124">
        <v>21350</v>
      </c>
      <c r="H12388" s="217">
        <v>5</v>
      </c>
      <c r="I12388" s="124">
        <v>106750</v>
      </c>
      <c r="J12388" s="238">
        <v>2400000</v>
      </c>
      <c r="K12388" s="124">
        <v>51240000000</v>
      </c>
    </row>
    <row r="12389" spans="3:11" x14ac:dyDescent="0.25">
      <c r="C12389" s="201">
        <v>45838</v>
      </c>
      <c r="D12389" s="217" t="s">
        <v>1155</v>
      </c>
      <c r="E12389" s="124">
        <v>21350</v>
      </c>
      <c r="F12389" s="124">
        <v>21350</v>
      </c>
      <c r="G12389" s="124">
        <v>21350</v>
      </c>
      <c r="H12389" s="217">
        <v>3</v>
      </c>
      <c r="I12389" s="124">
        <v>64050</v>
      </c>
      <c r="J12389" s="238">
        <v>2400000</v>
      </c>
      <c r="K12389" s="124">
        <v>51240000000</v>
      </c>
    </row>
    <row r="12390" spans="3:11" x14ac:dyDescent="0.25">
      <c r="C12390" s="201">
        <v>45838</v>
      </c>
      <c r="D12390" s="217" t="s">
        <v>1155</v>
      </c>
      <c r="E12390" s="124">
        <v>21350</v>
      </c>
      <c r="F12390" s="124">
        <v>21350</v>
      </c>
      <c r="G12390" s="124">
        <v>21350</v>
      </c>
      <c r="H12390" s="217">
        <v>2</v>
      </c>
      <c r="I12390" s="124">
        <v>42700</v>
      </c>
      <c r="J12390" s="238">
        <v>2400000</v>
      </c>
      <c r="K12390" s="124">
        <v>51240000000</v>
      </c>
    </row>
    <row r="12391" spans="3:11" x14ac:dyDescent="0.25">
      <c r="C12391" s="201">
        <v>45838</v>
      </c>
      <c r="D12391" s="217" t="s">
        <v>310</v>
      </c>
      <c r="E12391" s="124">
        <v>89000</v>
      </c>
      <c r="F12391" s="124">
        <v>89000</v>
      </c>
      <c r="G12391" s="124">
        <v>89000</v>
      </c>
      <c r="H12391" s="217">
        <v>2</v>
      </c>
      <c r="I12391" s="124">
        <v>178000</v>
      </c>
      <c r="J12391" s="238">
        <v>19450000</v>
      </c>
      <c r="K12391" s="124">
        <v>1731050000000</v>
      </c>
    </row>
    <row r="12392" spans="3:11" x14ac:dyDescent="0.25">
      <c r="C12392" s="201">
        <v>45838</v>
      </c>
      <c r="D12392" s="217" t="s">
        <v>310</v>
      </c>
      <c r="E12392" s="124">
        <v>85000</v>
      </c>
      <c r="F12392" s="124">
        <v>89000</v>
      </c>
      <c r="G12392" s="124">
        <v>89000</v>
      </c>
      <c r="H12392" s="217">
        <v>1</v>
      </c>
      <c r="I12392" s="124">
        <v>85000</v>
      </c>
      <c r="J12392" s="238">
        <v>19450000</v>
      </c>
      <c r="K12392" s="124">
        <v>1731050000000</v>
      </c>
    </row>
    <row r="12393" spans="3:11" x14ac:dyDescent="0.25">
      <c r="C12393" s="201">
        <v>45838</v>
      </c>
      <c r="D12393" s="217" t="s">
        <v>310</v>
      </c>
      <c r="E12393" s="124">
        <v>89000</v>
      </c>
      <c r="F12393" s="124">
        <v>89000</v>
      </c>
      <c r="G12393" s="124">
        <v>89000</v>
      </c>
      <c r="H12393" s="217">
        <v>1</v>
      </c>
      <c r="I12393" s="124">
        <v>89000</v>
      </c>
      <c r="J12393" s="238">
        <v>19450000</v>
      </c>
      <c r="K12393" s="124">
        <v>1731050000000</v>
      </c>
    </row>
    <row r="12394" spans="3:11" x14ac:dyDescent="0.25">
      <c r="C12394" s="201">
        <v>45838</v>
      </c>
      <c r="D12394" s="217" t="s">
        <v>1155</v>
      </c>
      <c r="E12394" s="124">
        <v>21050</v>
      </c>
      <c r="F12394" s="124">
        <v>21350</v>
      </c>
      <c r="G12394" s="124">
        <v>21350</v>
      </c>
      <c r="H12394" s="217">
        <v>1</v>
      </c>
      <c r="I12394" s="124">
        <v>21050</v>
      </c>
      <c r="J12394" s="238">
        <v>2400000</v>
      </c>
      <c r="K12394" s="124">
        <v>51240000000</v>
      </c>
    </row>
    <row r="12395" spans="3:11" x14ac:dyDescent="0.25">
      <c r="C12395" s="201">
        <v>45838</v>
      </c>
      <c r="D12395" s="217" t="s">
        <v>310</v>
      </c>
      <c r="E12395" s="124">
        <v>75650</v>
      </c>
      <c r="F12395" s="124">
        <v>89000</v>
      </c>
      <c r="G12395" s="124">
        <v>89000</v>
      </c>
      <c r="H12395" s="217">
        <v>60</v>
      </c>
      <c r="I12395" s="124">
        <v>4539000</v>
      </c>
      <c r="J12395" s="238">
        <v>19450000</v>
      </c>
      <c r="K12395" s="124">
        <v>1731050000000</v>
      </c>
    </row>
    <row r="12396" spans="3:11" x14ac:dyDescent="0.25">
      <c r="C12396" s="201">
        <v>45838</v>
      </c>
      <c r="D12396" s="217" t="s">
        <v>310</v>
      </c>
      <c r="E12396" s="124">
        <v>85000</v>
      </c>
      <c r="F12396" s="124">
        <v>89000</v>
      </c>
      <c r="G12396" s="124">
        <v>89000</v>
      </c>
      <c r="H12396" s="217">
        <v>6</v>
      </c>
      <c r="I12396" s="124">
        <v>510000</v>
      </c>
      <c r="J12396" s="238">
        <v>19450000</v>
      </c>
      <c r="K12396" s="124">
        <v>1731050000000</v>
      </c>
    </row>
    <row r="12397" spans="3:11" x14ac:dyDescent="0.25">
      <c r="C12397" s="201">
        <v>45838</v>
      </c>
      <c r="D12397" s="217" t="s">
        <v>310</v>
      </c>
      <c r="E12397" s="124">
        <v>85000</v>
      </c>
      <c r="F12397" s="124">
        <v>89000</v>
      </c>
      <c r="G12397" s="124">
        <v>89000</v>
      </c>
      <c r="H12397" s="217">
        <v>29</v>
      </c>
      <c r="I12397" s="124">
        <v>2465000</v>
      </c>
      <c r="J12397" s="238">
        <v>19450000</v>
      </c>
      <c r="K12397" s="124">
        <v>1731050000000</v>
      </c>
    </row>
    <row r="12398" spans="3:11" x14ac:dyDescent="0.25">
      <c r="C12398" s="201">
        <v>45838</v>
      </c>
      <c r="D12398" s="217" t="s">
        <v>310</v>
      </c>
      <c r="E12398" s="124">
        <v>89000</v>
      </c>
      <c r="F12398" s="124">
        <v>89000</v>
      </c>
      <c r="G12398" s="124">
        <v>89000</v>
      </c>
      <c r="H12398" s="217">
        <v>36</v>
      </c>
      <c r="I12398" s="124">
        <v>3204000</v>
      </c>
      <c r="J12398" s="238">
        <v>19450000</v>
      </c>
      <c r="K12398" s="124">
        <v>1731050000000</v>
      </c>
    </row>
    <row r="12399" spans="3:11" x14ac:dyDescent="0.25">
      <c r="C12399" s="201">
        <v>45838</v>
      </c>
      <c r="D12399" s="217" t="s">
        <v>1155</v>
      </c>
      <c r="E12399" s="124">
        <v>21350</v>
      </c>
      <c r="F12399" s="124">
        <v>21350</v>
      </c>
      <c r="G12399" s="124">
        <v>21350</v>
      </c>
      <c r="H12399" s="217">
        <v>2</v>
      </c>
      <c r="I12399" s="124">
        <v>42700</v>
      </c>
      <c r="J12399" s="238">
        <v>2400000</v>
      </c>
      <c r="K12399" s="124">
        <v>51240000000</v>
      </c>
    </row>
    <row r="12400" spans="3:11" x14ac:dyDescent="0.25">
      <c r="C12400" s="201">
        <v>45838</v>
      </c>
      <c r="D12400" s="217" t="s">
        <v>1155</v>
      </c>
      <c r="E12400" s="124">
        <v>21350</v>
      </c>
      <c r="F12400" s="124">
        <v>21350</v>
      </c>
      <c r="G12400" s="124">
        <v>21350</v>
      </c>
      <c r="H12400" s="217">
        <v>1</v>
      </c>
      <c r="I12400" s="124">
        <v>21350</v>
      </c>
      <c r="J12400" s="238">
        <v>2400000</v>
      </c>
      <c r="K12400" s="124">
        <v>51240000000</v>
      </c>
    </row>
    <row r="12401" spans="3:11" x14ac:dyDescent="0.25">
      <c r="C12401" s="201">
        <v>45838</v>
      </c>
      <c r="D12401" s="217" t="s">
        <v>1155</v>
      </c>
      <c r="E12401" s="124">
        <v>21050</v>
      </c>
      <c r="F12401" s="124">
        <v>21350</v>
      </c>
      <c r="G12401" s="124">
        <v>21350</v>
      </c>
      <c r="H12401" s="217">
        <v>4</v>
      </c>
      <c r="I12401" s="124">
        <v>84200</v>
      </c>
      <c r="J12401" s="238">
        <v>2400000</v>
      </c>
      <c r="K12401" s="124">
        <v>51240000000</v>
      </c>
    </row>
    <row r="12402" spans="3:11" x14ac:dyDescent="0.25">
      <c r="C12402" s="201">
        <v>45838</v>
      </c>
      <c r="D12402" s="217" t="s">
        <v>1155</v>
      </c>
      <c r="E12402" s="124">
        <v>21050</v>
      </c>
      <c r="F12402" s="124">
        <v>21350</v>
      </c>
      <c r="G12402" s="124">
        <v>21350</v>
      </c>
      <c r="H12402" s="217">
        <v>5</v>
      </c>
      <c r="I12402" s="124">
        <v>105250</v>
      </c>
      <c r="J12402" s="238">
        <v>2400000</v>
      </c>
      <c r="K12402" s="124">
        <v>51240000000</v>
      </c>
    </row>
    <row r="12403" spans="3:11" x14ac:dyDescent="0.25">
      <c r="C12403" s="201">
        <v>45838</v>
      </c>
      <c r="D12403" s="217" t="s">
        <v>1155</v>
      </c>
      <c r="E12403" s="124">
        <v>21050</v>
      </c>
      <c r="F12403" s="124">
        <v>21350</v>
      </c>
      <c r="G12403" s="124">
        <v>21350</v>
      </c>
      <c r="H12403" s="217">
        <v>1</v>
      </c>
      <c r="I12403" s="124">
        <v>21050</v>
      </c>
      <c r="J12403" s="238">
        <v>2400000</v>
      </c>
      <c r="K12403" s="124">
        <v>51240000000</v>
      </c>
    </row>
    <row r="12404" spans="3:11" x14ac:dyDescent="0.25">
      <c r="C12404" s="201">
        <v>45838</v>
      </c>
      <c r="D12404" s="217" t="s">
        <v>1155</v>
      </c>
      <c r="E12404" s="124">
        <v>21350</v>
      </c>
      <c r="F12404" s="124">
        <v>21350</v>
      </c>
      <c r="G12404" s="124">
        <v>21350</v>
      </c>
      <c r="H12404" s="217">
        <v>1</v>
      </c>
      <c r="I12404" s="124">
        <v>21350</v>
      </c>
      <c r="J12404" s="238">
        <v>2400000</v>
      </c>
      <c r="K12404" s="124">
        <v>51240000000</v>
      </c>
    </row>
    <row r="12405" spans="3:11" x14ac:dyDescent="0.25">
      <c r="C12405" s="201">
        <v>45838</v>
      </c>
      <c r="D12405" s="217" t="s">
        <v>312</v>
      </c>
      <c r="E12405" s="124">
        <v>16354</v>
      </c>
      <c r="F12405" s="124">
        <v>16000</v>
      </c>
      <c r="G12405" s="124">
        <v>16354</v>
      </c>
      <c r="H12405" s="217">
        <v>15</v>
      </c>
      <c r="I12405" s="124">
        <v>245310</v>
      </c>
      <c r="J12405" s="238">
        <v>20000000</v>
      </c>
      <c r="K12405" s="124">
        <v>327080000000</v>
      </c>
    </row>
    <row r="12406" spans="3:11" x14ac:dyDescent="0.25">
      <c r="C12406" s="201">
        <v>45838</v>
      </c>
      <c r="D12406" s="217" t="s">
        <v>312</v>
      </c>
      <c r="E12406" s="124">
        <v>16354</v>
      </c>
      <c r="F12406" s="124">
        <v>16000</v>
      </c>
      <c r="G12406" s="124">
        <v>16354</v>
      </c>
      <c r="H12406" s="217">
        <v>2</v>
      </c>
      <c r="I12406" s="124">
        <v>32708</v>
      </c>
      <c r="J12406" s="238">
        <v>20000000</v>
      </c>
      <c r="K12406" s="124">
        <v>327080000000</v>
      </c>
    </row>
    <row r="12407" spans="3:11" x14ac:dyDescent="0.25">
      <c r="C12407" s="201">
        <v>45838</v>
      </c>
      <c r="D12407" s="217" t="s">
        <v>1155</v>
      </c>
      <c r="E12407" s="124">
        <v>21350</v>
      </c>
      <c r="F12407" s="124">
        <v>21350</v>
      </c>
      <c r="G12407" s="124">
        <v>21350</v>
      </c>
      <c r="H12407" s="217">
        <v>3</v>
      </c>
      <c r="I12407" s="124">
        <v>64050</v>
      </c>
      <c r="J12407" s="238">
        <v>2400000</v>
      </c>
      <c r="K12407" s="124">
        <v>51240000000</v>
      </c>
    </row>
    <row r="12408" spans="3:11" x14ac:dyDescent="0.25">
      <c r="C12408" s="201">
        <v>45838</v>
      </c>
      <c r="D12408" s="217" t="s">
        <v>1154</v>
      </c>
      <c r="E12408" s="124">
        <v>22150</v>
      </c>
      <c r="F12408" s="124">
        <v>22000</v>
      </c>
      <c r="G12408" s="124">
        <v>23000</v>
      </c>
      <c r="H12408" s="217">
        <v>2</v>
      </c>
      <c r="I12408" s="124">
        <v>44300</v>
      </c>
      <c r="J12408" s="238">
        <v>600000</v>
      </c>
      <c r="K12408" s="124">
        <v>13800000000</v>
      </c>
    </row>
    <row r="12409" spans="3:11" x14ac:dyDescent="0.25">
      <c r="C12409" s="201">
        <v>45838</v>
      </c>
      <c r="D12409" s="217" t="s">
        <v>1154</v>
      </c>
      <c r="E12409" s="124">
        <v>22000</v>
      </c>
      <c r="F12409" s="124">
        <v>22000</v>
      </c>
      <c r="G12409" s="124">
        <v>23000</v>
      </c>
      <c r="H12409" s="217">
        <v>48</v>
      </c>
      <c r="I12409" s="124">
        <v>1056000</v>
      </c>
      <c r="J12409" s="238">
        <v>600000</v>
      </c>
      <c r="K12409" s="124">
        <v>13800000000</v>
      </c>
    </row>
    <row r="12410" spans="3:11" x14ac:dyDescent="0.25">
      <c r="C12410" s="201">
        <v>45838</v>
      </c>
      <c r="D12410" s="217" t="s">
        <v>1154</v>
      </c>
      <c r="E12410" s="124">
        <v>23000</v>
      </c>
      <c r="F12410" s="124">
        <v>22000</v>
      </c>
      <c r="G12410" s="124">
        <v>23000</v>
      </c>
      <c r="H12410" s="217">
        <v>11</v>
      </c>
      <c r="I12410" s="124">
        <v>253000</v>
      </c>
      <c r="J12410" s="238">
        <v>600000</v>
      </c>
      <c r="K12410" s="124">
        <v>13800000000</v>
      </c>
    </row>
    <row r="12411" spans="3:11" x14ac:dyDescent="0.25">
      <c r="C12411" s="201">
        <v>45838</v>
      </c>
      <c r="D12411" s="217" t="s">
        <v>312</v>
      </c>
      <c r="E12411" s="124">
        <v>16354</v>
      </c>
      <c r="F12411" s="124">
        <v>16000</v>
      </c>
      <c r="G12411" s="124">
        <v>16354</v>
      </c>
      <c r="H12411" s="217">
        <v>2</v>
      </c>
      <c r="I12411" s="124">
        <v>32708</v>
      </c>
      <c r="J12411" s="238">
        <v>20000000</v>
      </c>
      <c r="K12411" s="124">
        <v>327080000000</v>
      </c>
    </row>
    <row r="12412" spans="3:11" x14ac:dyDescent="0.25">
      <c r="C12412" s="201">
        <v>45838</v>
      </c>
      <c r="D12412" s="217" t="s">
        <v>1155</v>
      </c>
      <c r="E12412" s="124">
        <v>21350</v>
      </c>
      <c r="F12412" s="124">
        <v>21350</v>
      </c>
      <c r="G12412" s="124">
        <v>21350</v>
      </c>
      <c r="H12412" s="217">
        <v>1</v>
      </c>
      <c r="I12412" s="124">
        <v>21350</v>
      </c>
      <c r="J12412" s="238">
        <v>2400000</v>
      </c>
      <c r="K12412" s="124">
        <v>51240000000</v>
      </c>
    </row>
    <row r="12413" spans="3:11" x14ac:dyDescent="0.25">
      <c r="C12413" s="588">
        <v>45839</v>
      </c>
      <c r="D12413" s="589" t="s">
        <v>310</v>
      </c>
      <c r="E12413" s="590">
        <v>89000</v>
      </c>
      <c r="F12413" s="590">
        <v>89000</v>
      </c>
      <c r="G12413" s="590">
        <v>89000</v>
      </c>
      <c r="H12413" s="589">
        <v>3</v>
      </c>
      <c r="I12413" s="590">
        <v>267000</v>
      </c>
      <c r="J12413" s="591">
        <v>19450000</v>
      </c>
      <c r="K12413" s="590">
        <v>1731050000000</v>
      </c>
    </row>
    <row r="12414" spans="3:11" x14ac:dyDescent="0.25">
      <c r="C12414" s="588">
        <v>45839</v>
      </c>
      <c r="D12414" s="589" t="s">
        <v>1154</v>
      </c>
      <c r="E12414" s="590">
        <v>22999.99</v>
      </c>
      <c r="F12414" s="590">
        <v>23000</v>
      </c>
      <c r="G12414" s="590">
        <v>22500</v>
      </c>
      <c r="H12414" s="589">
        <v>200</v>
      </c>
      <c r="I12414" s="590">
        <v>4599998</v>
      </c>
      <c r="J12414" s="591">
        <v>600000</v>
      </c>
      <c r="K12414" s="590">
        <v>13500000000</v>
      </c>
    </row>
    <row r="12415" spans="3:11" x14ac:dyDescent="0.25">
      <c r="C12415" s="588">
        <v>45839</v>
      </c>
      <c r="D12415" s="589" t="s">
        <v>1154</v>
      </c>
      <c r="E12415" s="590">
        <v>22999.99</v>
      </c>
      <c r="F12415" s="590">
        <v>23000</v>
      </c>
      <c r="G12415" s="590">
        <v>22500</v>
      </c>
      <c r="H12415" s="589">
        <v>2</v>
      </c>
      <c r="I12415" s="590">
        <v>45999.98</v>
      </c>
      <c r="J12415" s="591">
        <v>600000</v>
      </c>
      <c r="K12415" s="590">
        <v>13500000000</v>
      </c>
    </row>
    <row r="12416" spans="3:11" x14ac:dyDescent="0.25">
      <c r="C12416" s="588">
        <v>45839</v>
      </c>
      <c r="D12416" s="589" t="s">
        <v>312</v>
      </c>
      <c r="E12416" s="590">
        <v>16354</v>
      </c>
      <c r="F12416" s="590">
        <v>16354</v>
      </c>
      <c r="G12416" s="590">
        <v>16495</v>
      </c>
      <c r="H12416" s="589">
        <v>1</v>
      </c>
      <c r="I12416" s="590">
        <v>16354</v>
      </c>
      <c r="J12416" s="591">
        <v>20000000</v>
      </c>
      <c r="K12416" s="590">
        <v>329900000000</v>
      </c>
    </row>
    <row r="12417" spans="3:11" x14ac:dyDescent="0.25">
      <c r="C12417" s="588">
        <v>45839</v>
      </c>
      <c r="D12417" s="589" t="s">
        <v>312</v>
      </c>
      <c r="E12417" s="590">
        <v>16354</v>
      </c>
      <c r="F12417" s="590">
        <v>16354</v>
      </c>
      <c r="G12417" s="590">
        <v>16495</v>
      </c>
      <c r="H12417" s="589">
        <v>1</v>
      </c>
      <c r="I12417" s="590">
        <v>16354</v>
      </c>
      <c r="J12417" s="591">
        <v>20000000</v>
      </c>
      <c r="K12417" s="590">
        <v>329900000000</v>
      </c>
    </row>
    <row r="12418" spans="3:11" x14ac:dyDescent="0.25">
      <c r="C12418" s="588">
        <v>45839</v>
      </c>
      <c r="D12418" s="589" t="s">
        <v>312</v>
      </c>
      <c r="E12418" s="590">
        <v>16354</v>
      </c>
      <c r="F12418" s="590">
        <v>16354</v>
      </c>
      <c r="G12418" s="590">
        <v>16495</v>
      </c>
      <c r="H12418" s="589">
        <v>2</v>
      </c>
      <c r="I12418" s="590">
        <v>32708</v>
      </c>
      <c r="J12418" s="591">
        <v>20000000</v>
      </c>
      <c r="K12418" s="590">
        <v>329900000000</v>
      </c>
    </row>
    <row r="12419" spans="3:11" x14ac:dyDescent="0.25">
      <c r="C12419" s="588">
        <v>45839</v>
      </c>
      <c r="D12419" s="589" t="s">
        <v>1155</v>
      </c>
      <c r="E12419" s="590">
        <v>21350</v>
      </c>
      <c r="F12419" s="590">
        <v>21350</v>
      </c>
      <c r="G12419" s="590">
        <v>21100</v>
      </c>
      <c r="H12419" s="589">
        <v>1</v>
      </c>
      <c r="I12419" s="590">
        <v>21350</v>
      </c>
      <c r="J12419" s="591">
        <v>2400000</v>
      </c>
      <c r="K12419" s="590">
        <v>50640000000</v>
      </c>
    </row>
    <row r="12420" spans="3:11" x14ac:dyDescent="0.25">
      <c r="C12420" s="588">
        <v>45839</v>
      </c>
      <c r="D12420" s="589" t="s">
        <v>1155</v>
      </c>
      <c r="E12420" s="590">
        <v>21350</v>
      </c>
      <c r="F12420" s="590">
        <v>21350</v>
      </c>
      <c r="G12420" s="590">
        <v>21100</v>
      </c>
      <c r="H12420" s="589">
        <v>1</v>
      </c>
      <c r="I12420" s="590">
        <v>21350</v>
      </c>
      <c r="J12420" s="591">
        <v>2400000</v>
      </c>
      <c r="K12420" s="590">
        <v>50640000000</v>
      </c>
    </row>
    <row r="12421" spans="3:11" x14ac:dyDescent="0.25">
      <c r="C12421" s="588">
        <v>45839</v>
      </c>
      <c r="D12421" s="589" t="s">
        <v>1155</v>
      </c>
      <c r="E12421" s="590">
        <v>21350</v>
      </c>
      <c r="F12421" s="590">
        <v>21350</v>
      </c>
      <c r="G12421" s="590">
        <v>21100</v>
      </c>
      <c r="H12421" s="589">
        <v>10</v>
      </c>
      <c r="I12421" s="590">
        <v>213500</v>
      </c>
      <c r="J12421" s="591">
        <v>2400000</v>
      </c>
      <c r="K12421" s="590">
        <v>50640000000</v>
      </c>
    </row>
    <row r="12422" spans="3:11" x14ac:dyDescent="0.25">
      <c r="C12422" s="588">
        <v>45839</v>
      </c>
      <c r="D12422" s="589" t="s">
        <v>1155</v>
      </c>
      <c r="E12422" s="590">
        <v>21350</v>
      </c>
      <c r="F12422" s="590">
        <v>21350</v>
      </c>
      <c r="G12422" s="590">
        <v>21100</v>
      </c>
      <c r="H12422" s="589">
        <v>2</v>
      </c>
      <c r="I12422" s="590">
        <v>42700</v>
      </c>
      <c r="J12422" s="591">
        <v>2400000</v>
      </c>
      <c r="K12422" s="590">
        <v>50640000000</v>
      </c>
    </row>
    <row r="12423" spans="3:11" x14ac:dyDescent="0.25">
      <c r="C12423" s="588">
        <v>45839</v>
      </c>
      <c r="D12423" s="589" t="s">
        <v>1155</v>
      </c>
      <c r="E12423" s="590">
        <v>21350</v>
      </c>
      <c r="F12423" s="590">
        <v>21350</v>
      </c>
      <c r="G12423" s="590">
        <v>21100</v>
      </c>
      <c r="H12423" s="589">
        <v>5</v>
      </c>
      <c r="I12423" s="590">
        <v>106750</v>
      </c>
      <c r="J12423" s="591">
        <v>2400000</v>
      </c>
      <c r="K12423" s="590">
        <v>50640000000</v>
      </c>
    </row>
    <row r="12424" spans="3:11" x14ac:dyDescent="0.25">
      <c r="C12424" s="588">
        <v>45839</v>
      </c>
      <c r="D12424" s="589" t="s">
        <v>1155</v>
      </c>
      <c r="E12424" s="590">
        <v>21350</v>
      </c>
      <c r="F12424" s="590">
        <v>21350</v>
      </c>
      <c r="G12424" s="590">
        <v>21100</v>
      </c>
      <c r="H12424" s="589">
        <v>1</v>
      </c>
      <c r="I12424" s="590">
        <v>21350</v>
      </c>
      <c r="J12424" s="591">
        <v>2400000</v>
      </c>
      <c r="K12424" s="590">
        <v>50640000000</v>
      </c>
    </row>
    <row r="12425" spans="3:11" x14ac:dyDescent="0.25">
      <c r="C12425" s="588">
        <v>45839</v>
      </c>
      <c r="D12425" s="589" t="s">
        <v>1155</v>
      </c>
      <c r="E12425" s="590">
        <v>21350</v>
      </c>
      <c r="F12425" s="590">
        <v>21350</v>
      </c>
      <c r="G12425" s="590">
        <v>21100</v>
      </c>
      <c r="H12425" s="589">
        <v>6</v>
      </c>
      <c r="I12425" s="590">
        <v>128100</v>
      </c>
      <c r="J12425" s="591">
        <v>2400000</v>
      </c>
      <c r="K12425" s="590">
        <v>50640000000</v>
      </c>
    </row>
    <row r="12426" spans="3:11" x14ac:dyDescent="0.25">
      <c r="C12426" s="588">
        <v>45839</v>
      </c>
      <c r="D12426" s="589" t="s">
        <v>1155</v>
      </c>
      <c r="E12426" s="590">
        <v>21350</v>
      </c>
      <c r="F12426" s="590">
        <v>21350</v>
      </c>
      <c r="G12426" s="590">
        <v>21100</v>
      </c>
      <c r="H12426" s="589">
        <v>5</v>
      </c>
      <c r="I12426" s="590">
        <v>106750</v>
      </c>
      <c r="J12426" s="591">
        <v>2400000</v>
      </c>
      <c r="K12426" s="590">
        <v>50640000000</v>
      </c>
    </row>
    <row r="12427" spans="3:11" x14ac:dyDescent="0.25">
      <c r="C12427" s="588">
        <v>45839</v>
      </c>
      <c r="D12427" s="589" t="s">
        <v>1155</v>
      </c>
      <c r="E12427" s="590">
        <v>21350</v>
      </c>
      <c r="F12427" s="590">
        <v>21350</v>
      </c>
      <c r="G12427" s="590">
        <v>21100</v>
      </c>
      <c r="H12427" s="589">
        <v>1</v>
      </c>
      <c r="I12427" s="590">
        <v>21350</v>
      </c>
      <c r="J12427" s="591">
        <v>2400000</v>
      </c>
      <c r="K12427" s="590">
        <v>50640000000</v>
      </c>
    </row>
    <row r="12428" spans="3:11" x14ac:dyDescent="0.25">
      <c r="C12428" s="588">
        <v>45839</v>
      </c>
      <c r="D12428" s="589" t="s">
        <v>312</v>
      </c>
      <c r="E12428" s="590">
        <v>16354</v>
      </c>
      <c r="F12428" s="590">
        <v>16354</v>
      </c>
      <c r="G12428" s="590">
        <v>16495</v>
      </c>
      <c r="H12428" s="589">
        <v>62</v>
      </c>
      <c r="I12428" s="590">
        <v>1013948</v>
      </c>
      <c r="J12428" s="591">
        <v>20000000</v>
      </c>
      <c r="K12428" s="590">
        <v>329900000000</v>
      </c>
    </row>
    <row r="12429" spans="3:11" x14ac:dyDescent="0.25">
      <c r="C12429" s="588">
        <v>45839</v>
      </c>
      <c r="D12429" s="589" t="s">
        <v>312</v>
      </c>
      <c r="E12429" s="590">
        <v>16354</v>
      </c>
      <c r="F12429" s="590">
        <v>16354</v>
      </c>
      <c r="G12429" s="590">
        <v>16495</v>
      </c>
      <c r="H12429" s="589">
        <v>18</v>
      </c>
      <c r="I12429" s="590">
        <v>294372</v>
      </c>
      <c r="J12429" s="591">
        <v>20000000</v>
      </c>
      <c r="K12429" s="590">
        <v>329900000000</v>
      </c>
    </row>
    <row r="12430" spans="3:11" x14ac:dyDescent="0.25">
      <c r="C12430" s="588">
        <v>45839</v>
      </c>
      <c r="D12430" s="589" t="s">
        <v>312</v>
      </c>
      <c r="E12430" s="590">
        <v>16354</v>
      </c>
      <c r="F12430" s="590">
        <v>16354</v>
      </c>
      <c r="G12430" s="590">
        <v>16495</v>
      </c>
      <c r="H12430" s="589">
        <v>1</v>
      </c>
      <c r="I12430" s="590">
        <v>16354</v>
      </c>
      <c r="J12430" s="591">
        <v>20000000</v>
      </c>
      <c r="K12430" s="590">
        <v>329900000000</v>
      </c>
    </row>
    <row r="12431" spans="3:11" x14ac:dyDescent="0.25">
      <c r="C12431" s="588">
        <v>45839</v>
      </c>
      <c r="D12431" s="589" t="s">
        <v>312</v>
      </c>
      <c r="E12431" s="590">
        <v>16354</v>
      </c>
      <c r="F12431" s="590">
        <v>16354</v>
      </c>
      <c r="G12431" s="590">
        <v>16495</v>
      </c>
      <c r="H12431" s="589">
        <v>30</v>
      </c>
      <c r="I12431" s="590">
        <v>490620</v>
      </c>
      <c r="J12431" s="591">
        <v>20000000</v>
      </c>
      <c r="K12431" s="590">
        <v>329900000000</v>
      </c>
    </row>
    <row r="12432" spans="3:11" x14ac:dyDescent="0.25">
      <c r="C12432" s="588">
        <v>45839</v>
      </c>
      <c r="D12432" s="589" t="s">
        <v>1154</v>
      </c>
      <c r="E12432" s="590">
        <v>22999.99</v>
      </c>
      <c r="F12432" s="590">
        <v>23000</v>
      </c>
      <c r="G12432" s="590">
        <v>22500</v>
      </c>
      <c r="H12432" s="589">
        <v>1</v>
      </c>
      <c r="I12432" s="590">
        <v>22999.99</v>
      </c>
      <c r="J12432" s="591">
        <v>600000</v>
      </c>
      <c r="K12432" s="590">
        <v>13500000000</v>
      </c>
    </row>
    <row r="12433" spans="3:11" x14ac:dyDescent="0.25">
      <c r="C12433" s="588">
        <v>45839</v>
      </c>
      <c r="D12433" s="589" t="s">
        <v>1154</v>
      </c>
      <c r="E12433" s="590">
        <v>22999.99</v>
      </c>
      <c r="F12433" s="590">
        <v>23000</v>
      </c>
      <c r="G12433" s="590">
        <v>22500</v>
      </c>
      <c r="H12433" s="589">
        <v>1</v>
      </c>
      <c r="I12433" s="590">
        <v>22999.99</v>
      </c>
      <c r="J12433" s="591">
        <v>600000</v>
      </c>
      <c r="K12433" s="590">
        <v>13500000000</v>
      </c>
    </row>
    <row r="12434" spans="3:11" x14ac:dyDescent="0.25">
      <c r="C12434" s="588">
        <v>45839</v>
      </c>
      <c r="D12434" s="589" t="s">
        <v>1155</v>
      </c>
      <c r="E12434" s="590">
        <v>21350</v>
      </c>
      <c r="F12434" s="590">
        <v>21350</v>
      </c>
      <c r="G12434" s="590">
        <v>21100</v>
      </c>
      <c r="H12434" s="589">
        <v>1</v>
      </c>
      <c r="I12434" s="590">
        <v>21350</v>
      </c>
      <c r="J12434" s="591">
        <v>2400000</v>
      </c>
      <c r="K12434" s="590">
        <v>50640000000</v>
      </c>
    </row>
    <row r="12435" spans="3:11" x14ac:dyDescent="0.25">
      <c r="C12435" s="588">
        <v>45839</v>
      </c>
      <c r="D12435" s="589" t="s">
        <v>310</v>
      </c>
      <c r="E12435" s="590">
        <v>85000</v>
      </c>
      <c r="F12435" s="590">
        <v>89000</v>
      </c>
      <c r="G12435" s="590">
        <v>89000</v>
      </c>
      <c r="H12435" s="589">
        <v>14</v>
      </c>
      <c r="I12435" s="590">
        <v>1190000</v>
      </c>
      <c r="J12435" s="591">
        <v>19450000</v>
      </c>
      <c r="K12435" s="590">
        <v>1731050000000</v>
      </c>
    </row>
    <row r="12436" spans="3:11" x14ac:dyDescent="0.25">
      <c r="C12436" s="588">
        <v>45839</v>
      </c>
      <c r="D12436" s="589" t="s">
        <v>310</v>
      </c>
      <c r="E12436" s="590">
        <v>85000</v>
      </c>
      <c r="F12436" s="590">
        <v>89000</v>
      </c>
      <c r="G12436" s="590">
        <v>89000</v>
      </c>
      <c r="H12436" s="589">
        <v>3</v>
      </c>
      <c r="I12436" s="590">
        <v>255000</v>
      </c>
      <c r="J12436" s="591">
        <v>19450000</v>
      </c>
      <c r="K12436" s="590">
        <v>1731050000000</v>
      </c>
    </row>
    <row r="12437" spans="3:11" x14ac:dyDescent="0.25">
      <c r="C12437" s="588">
        <v>45839</v>
      </c>
      <c r="D12437" s="589" t="s">
        <v>310</v>
      </c>
      <c r="E12437" s="590">
        <v>85000</v>
      </c>
      <c r="F12437" s="590">
        <v>89000</v>
      </c>
      <c r="G12437" s="590">
        <v>89000</v>
      </c>
      <c r="H12437" s="589">
        <v>10</v>
      </c>
      <c r="I12437" s="590">
        <v>850000</v>
      </c>
      <c r="J12437" s="591">
        <v>19450000</v>
      </c>
      <c r="K12437" s="590">
        <v>1731050000000</v>
      </c>
    </row>
    <row r="12438" spans="3:11" x14ac:dyDescent="0.25">
      <c r="C12438" s="588">
        <v>45839</v>
      </c>
      <c r="D12438" s="589" t="s">
        <v>310</v>
      </c>
      <c r="E12438" s="590">
        <v>85000</v>
      </c>
      <c r="F12438" s="590">
        <v>89000</v>
      </c>
      <c r="G12438" s="590">
        <v>89000</v>
      </c>
      <c r="H12438" s="589">
        <v>17</v>
      </c>
      <c r="I12438" s="590">
        <v>1445000</v>
      </c>
      <c r="J12438" s="591">
        <v>19450000</v>
      </c>
      <c r="K12438" s="590">
        <v>1731050000000</v>
      </c>
    </row>
    <row r="12439" spans="3:11" x14ac:dyDescent="0.25">
      <c r="C12439" s="588">
        <v>45839</v>
      </c>
      <c r="D12439" s="589" t="s">
        <v>312</v>
      </c>
      <c r="E12439" s="590">
        <v>16354</v>
      </c>
      <c r="F12439" s="590">
        <v>16354</v>
      </c>
      <c r="G12439" s="590">
        <v>16495</v>
      </c>
      <c r="H12439" s="589">
        <v>2</v>
      </c>
      <c r="I12439" s="590">
        <v>32708</v>
      </c>
      <c r="J12439" s="591">
        <v>20000000</v>
      </c>
      <c r="K12439" s="590">
        <v>329900000000</v>
      </c>
    </row>
    <row r="12440" spans="3:11" x14ac:dyDescent="0.25">
      <c r="C12440" s="588">
        <v>45839</v>
      </c>
      <c r="D12440" s="589" t="s">
        <v>1155</v>
      </c>
      <c r="E12440" s="590">
        <v>21350</v>
      </c>
      <c r="F12440" s="590">
        <v>21350</v>
      </c>
      <c r="G12440" s="590">
        <v>21100</v>
      </c>
      <c r="H12440" s="589">
        <v>1</v>
      </c>
      <c r="I12440" s="590">
        <v>21350</v>
      </c>
      <c r="J12440" s="591">
        <v>2400000</v>
      </c>
      <c r="K12440" s="590">
        <v>50640000000</v>
      </c>
    </row>
    <row r="12441" spans="3:11" x14ac:dyDescent="0.25">
      <c r="C12441" s="588">
        <v>45839</v>
      </c>
      <c r="D12441" s="589" t="s">
        <v>1154</v>
      </c>
      <c r="E12441" s="590">
        <v>22999.99</v>
      </c>
      <c r="F12441" s="590">
        <v>23000</v>
      </c>
      <c r="G12441" s="590">
        <v>22500</v>
      </c>
      <c r="H12441" s="589">
        <v>1</v>
      </c>
      <c r="I12441" s="590">
        <v>22999.99</v>
      </c>
      <c r="J12441" s="591">
        <v>600000</v>
      </c>
      <c r="K12441" s="590">
        <v>13500000000</v>
      </c>
    </row>
    <row r="12442" spans="3:11" x14ac:dyDescent="0.25">
      <c r="C12442" s="588">
        <v>45839</v>
      </c>
      <c r="D12442" s="589" t="s">
        <v>310</v>
      </c>
      <c r="E12442" s="590">
        <v>85000</v>
      </c>
      <c r="F12442" s="590">
        <v>89000</v>
      </c>
      <c r="G12442" s="590">
        <v>89000</v>
      </c>
      <c r="H12442" s="589">
        <v>1</v>
      </c>
      <c r="I12442" s="590">
        <v>85000</v>
      </c>
      <c r="J12442" s="591">
        <v>19450000</v>
      </c>
      <c r="K12442" s="590">
        <v>1731050000000</v>
      </c>
    </row>
    <row r="12443" spans="3:11" x14ac:dyDescent="0.25">
      <c r="C12443" s="588">
        <v>45839</v>
      </c>
      <c r="D12443" s="589" t="s">
        <v>312</v>
      </c>
      <c r="E12443" s="590">
        <v>16354</v>
      </c>
      <c r="F12443" s="590">
        <v>16354</v>
      </c>
      <c r="G12443" s="590">
        <v>16495</v>
      </c>
      <c r="H12443" s="589">
        <v>1</v>
      </c>
      <c r="I12443" s="590">
        <v>16354</v>
      </c>
      <c r="J12443" s="591">
        <v>20000000</v>
      </c>
      <c r="K12443" s="590">
        <v>329900000000</v>
      </c>
    </row>
    <row r="12444" spans="3:11" x14ac:dyDescent="0.25">
      <c r="C12444" s="588">
        <v>45839</v>
      </c>
      <c r="D12444" s="589" t="s">
        <v>1155</v>
      </c>
      <c r="E12444" s="590">
        <v>21350</v>
      </c>
      <c r="F12444" s="590">
        <v>21350</v>
      </c>
      <c r="G12444" s="590">
        <v>21100</v>
      </c>
      <c r="H12444" s="589">
        <v>1</v>
      </c>
      <c r="I12444" s="590">
        <v>21350</v>
      </c>
      <c r="J12444" s="591">
        <v>2400000</v>
      </c>
      <c r="K12444" s="590">
        <v>50640000000</v>
      </c>
    </row>
    <row r="12445" spans="3:11" x14ac:dyDescent="0.25">
      <c r="C12445" s="588">
        <v>45839</v>
      </c>
      <c r="D12445" s="589" t="s">
        <v>1155</v>
      </c>
      <c r="E12445" s="590">
        <v>21350</v>
      </c>
      <c r="F12445" s="590">
        <v>21350</v>
      </c>
      <c r="G12445" s="590">
        <v>21100</v>
      </c>
      <c r="H12445" s="589">
        <v>2</v>
      </c>
      <c r="I12445" s="590">
        <v>42700</v>
      </c>
      <c r="J12445" s="591">
        <v>2400000</v>
      </c>
      <c r="K12445" s="590">
        <v>50640000000</v>
      </c>
    </row>
    <row r="12446" spans="3:11" x14ac:dyDescent="0.25">
      <c r="C12446" s="588">
        <v>45839</v>
      </c>
      <c r="D12446" s="589" t="s">
        <v>310</v>
      </c>
      <c r="E12446" s="590">
        <v>84995</v>
      </c>
      <c r="F12446" s="590">
        <v>89000</v>
      </c>
      <c r="G12446" s="590">
        <v>89000</v>
      </c>
      <c r="H12446" s="589">
        <v>2</v>
      </c>
      <c r="I12446" s="590">
        <v>169990</v>
      </c>
      <c r="J12446" s="591">
        <v>19450000</v>
      </c>
      <c r="K12446" s="590">
        <v>1731050000000</v>
      </c>
    </row>
    <row r="12447" spans="3:11" x14ac:dyDescent="0.25">
      <c r="C12447" s="588">
        <v>45839</v>
      </c>
      <c r="D12447" s="589" t="s">
        <v>310</v>
      </c>
      <c r="E12447" s="590">
        <v>85000</v>
      </c>
      <c r="F12447" s="590">
        <v>89000</v>
      </c>
      <c r="G12447" s="590">
        <v>89000</v>
      </c>
      <c r="H12447" s="589">
        <v>2</v>
      </c>
      <c r="I12447" s="590">
        <v>170000</v>
      </c>
      <c r="J12447" s="591">
        <v>19450000</v>
      </c>
      <c r="K12447" s="590">
        <v>1731050000000</v>
      </c>
    </row>
    <row r="12448" spans="3:11" x14ac:dyDescent="0.25">
      <c r="C12448" s="588">
        <v>45839</v>
      </c>
      <c r="D12448" s="589" t="s">
        <v>1154</v>
      </c>
      <c r="E12448" s="590">
        <v>22999.99</v>
      </c>
      <c r="F12448" s="590">
        <v>23000</v>
      </c>
      <c r="G12448" s="590">
        <v>22500</v>
      </c>
      <c r="H12448" s="589">
        <v>2</v>
      </c>
      <c r="I12448" s="590">
        <v>45999.98</v>
      </c>
      <c r="J12448" s="591">
        <v>600000</v>
      </c>
      <c r="K12448" s="590">
        <v>13500000000</v>
      </c>
    </row>
    <row r="12449" spans="3:11" x14ac:dyDescent="0.25">
      <c r="C12449" s="588">
        <v>45839</v>
      </c>
      <c r="D12449" s="589" t="s">
        <v>312</v>
      </c>
      <c r="E12449" s="590">
        <v>16354</v>
      </c>
      <c r="F12449" s="590">
        <v>16354</v>
      </c>
      <c r="G12449" s="590">
        <v>16495</v>
      </c>
      <c r="H12449" s="589">
        <v>3</v>
      </c>
      <c r="I12449" s="590">
        <v>49062</v>
      </c>
      <c r="J12449" s="591">
        <v>20000000</v>
      </c>
      <c r="K12449" s="590">
        <v>329900000000</v>
      </c>
    </row>
    <row r="12450" spans="3:11" x14ac:dyDescent="0.25">
      <c r="C12450" s="588">
        <v>45839</v>
      </c>
      <c r="D12450" s="589" t="s">
        <v>1154</v>
      </c>
      <c r="E12450" s="590">
        <v>22999.99</v>
      </c>
      <c r="F12450" s="590">
        <v>23000</v>
      </c>
      <c r="G12450" s="590">
        <v>22500</v>
      </c>
      <c r="H12450" s="589">
        <v>1</v>
      </c>
      <c r="I12450" s="590">
        <v>22999.99</v>
      </c>
      <c r="J12450" s="591">
        <v>600000</v>
      </c>
      <c r="K12450" s="590">
        <v>13500000000</v>
      </c>
    </row>
    <row r="12451" spans="3:11" x14ac:dyDescent="0.25">
      <c r="C12451" s="588">
        <v>45839</v>
      </c>
      <c r="D12451" s="589" t="s">
        <v>1154</v>
      </c>
      <c r="E12451" s="590">
        <v>22999.99</v>
      </c>
      <c r="F12451" s="590">
        <v>23000</v>
      </c>
      <c r="G12451" s="590">
        <v>22500</v>
      </c>
      <c r="H12451" s="589">
        <v>5</v>
      </c>
      <c r="I12451" s="590">
        <v>114999.95</v>
      </c>
      <c r="J12451" s="591">
        <v>600000</v>
      </c>
      <c r="K12451" s="590">
        <v>13500000000</v>
      </c>
    </row>
    <row r="12452" spans="3:11" x14ac:dyDescent="0.25">
      <c r="C12452" s="588">
        <v>45839</v>
      </c>
      <c r="D12452" s="589" t="s">
        <v>312</v>
      </c>
      <c r="E12452" s="590">
        <v>16354</v>
      </c>
      <c r="F12452" s="590">
        <v>16354</v>
      </c>
      <c r="G12452" s="590">
        <v>16495</v>
      </c>
      <c r="H12452" s="589">
        <v>1</v>
      </c>
      <c r="I12452" s="590">
        <v>16354</v>
      </c>
      <c r="J12452" s="591">
        <v>20000000</v>
      </c>
      <c r="K12452" s="590">
        <v>329900000000</v>
      </c>
    </row>
    <row r="12453" spans="3:11" x14ac:dyDescent="0.25">
      <c r="C12453" s="588">
        <v>45839</v>
      </c>
      <c r="D12453" s="589" t="s">
        <v>310</v>
      </c>
      <c r="E12453" s="590">
        <v>85000</v>
      </c>
      <c r="F12453" s="590">
        <v>89000</v>
      </c>
      <c r="G12453" s="590">
        <v>89000</v>
      </c>
      <c r="H12453" s="589">
        <v>2</v>
      </c>
      <c r="I12453" s="590">
        <v>170000</v>
      </c>
      <c r="J12453" s="591">
        <v>19450000</v>
      </c>
      <c r="K12453" s="590">
        <v>1731050000000</v>
      </c>
    </row>
    <row r="12454" spans="3:11" x14ac:dyDescent="0.25">
      <c r="C12454" s="588">
        <v>45839</v>
      </c>
      <c r="D12454" s="589" t="s">
        <v>310</v>
      </c>
      <c r="E12454" s="590">
        <v>85000</v>
      </c>
      <c r="F12454" s="590">
        <v>89000</v>
      </c>
      <c r="G12454" s="590">
        <v>89000</v>
      </c>
      <c r="H12454" s="589">
        <v>10</v>
      </c>
      <c r="I12454" s="590">
        <v>850000</v>
      </c>
      <c r="J12454" s="591">
        <v>19450000</v>
      </c>
      <c r="K12454" s="590">
        <v>1731050000000</v>
      </c>
    </row>
    <row r="12455" spans="3:11" x14ac:dyDescent="0.25">
      <c r="C12455" s="588">
        <v>45839</v>
      </c>
      <c r="D12455" s="589" t="s">
        <v>1154</v>
      </c>
      <c r="E12455" s="590">
        <v>22999.99</v>
      </c>
      <c r="F12455" s="590">
        <v>23000</v>
      </c>
      <c r="G12455" s="590">
        <v>22500</v>
      </c>
      <c r="H12455" s="589">
        <v>1</v>
      </c>
      <c r="I12455" s="590">
        <v>22999.99</v>
      </c>
      <c r="J12455" s="591">
        <v>600000</v>
      </c>
      <c r="K12455" s="590">
        <v>13500000000</v>
      </c>
    </row>
    <row r="12456" spans="3:11" x14ac:dyDescent="0.25">
      <c r="C12456" s="588">
        <v>45839</v>
      </c>
      <c r="D12456" s="589" t="s">
        <v>312</v>
      </c>
      <c r="E12456" s="590">
        <v>16354</v>
      </c>
      <c r="F12456" s="590">
        <v>16354</v>
      </c>
      <c r="G12456" s="590">
        <v>16495</v>
      </c>
      <c r="H12456" s="589">
        <v>6</v>
      </c>
      <c r="I12456" s="590">
        <v>98124</v>
      </c>
      <c r="J12456" s="591">
        <v>20000000</v>
      </c>
      <c r="K12456" s="590">
        <v>329900000000</v>
      </c>
    </row>
    <row r="12457" spans="3:11" x14ac:dyDescent="0.25">
      <c r="C12457" s="588">
        <v>45839</v>
      </c>
      <c r="D12457" s="589" t="s">
        <v>312</v>
      </c>
      <c r="E12457" s="590">
        <v>16354</v>
      </c>
      <c r="F12457" s="590">
        <v>16354</v>
      </c>
      <c r="G12457" s="590">
        <v>16495</v>
      </c>
      <c r="H12457" s="589">
        <v>32</v>
      </c>
      <c r="I12457" s="590">
        <v>523328</v>
      </c>
      <c r="J12457" s="591">
        <v>20000000</v>
      </c>
      <c r="K12457" s="590">
        <v>329900000000</v>
      </c>
    </row>
    <row r="12458" spans="3:11" x14ac:dyDescent="0.25">
      <c r="C12458" s="588">
        <v>45839</v>
      </c>
      <c r="D12458" s="589" t="s">
        <v>312</v>
      </c>
      <c r="E12458" s="590">
        <v>16354</v>
      </c>
      <c r="F12458" s="590">
        <v>16354</v>
      </c>
      <c r="G12458" s="590">
        <v>16495</v>
      </c>
      <c r="H12458" s="589">
        <v>7</v>
      </c>
      <c r="I12458" s="590">
        <v>114478</v>
      </c>
      <c r="J12458" s="591">
        <v>20000000</v>
      </c>
      <c r="K12458" s="590">
        <v>329900000000</v>
      </c>
    </row>
    <row r="12459" spans="3:11" x14ac:dyDescent="0.25">
      <c r="C12459" s="588">
        <v>45839</v>
      </c>
      <c r="D12459" s="589" t="s">
        <v>312</v>
      </c>
      <c r="E12459" s="590">
        <v>16354</v>
      </c>
      <c r="F12459" s="590">
        <v>16354</v>
      </c>
      <c r="G12459" s="590">
        <v>16495</v>
      </c>
      <c r="H12459" s="589">
        <v>1</v>
      </c>
      <c r="I12459" s="590">
        <v>16354</v>
      </c>
      <c r="J12459" s="591">
        <v>20000000</v>
      </c>
      <c r="K12459" s="590">
        <v>329900000000</v>
      </c>
    </row>
    <row r="12460" spans="3:11" x14ac:dyDescent="0.25">
      <c r="C12460" s="588">
        <v>45839</v>
      </c>
      <c r="D12460" s="589" t="s">
        <v>1155</v>
      </c>
      <c r="E12460" s="590">
        <v>21300</v>
      </c>
      <c r="F12460" s="590">
        <v>21350</v>
      </c>
      <c r="G12460" s="590">
        <v>21100</v>
      </c>
      <c r="H12460" s="589">
        <v>3</v>
      </c>
      <c r="I12460" s="590">
        <v>63900</v>
      </c>
      <c r="J12460" s="591">
        <v>2400000</v>
      </c>
      <c r="K12460" s="590">
        <v>50640000000</v>
      </c>
    </row>
    <row r="12461" spans="3:11" x14ac:dyDescent="0.25">
      <c r="C12461" s="588">
        <v>45839</v>
      </c>
      <c r="D12461" s="589" t="s">
        <v>1155</v>
      </c>
      <c r="E12461" s="590">
        <v>21350</v>
      </c>
      <c r="F12461" s="590">
        <v>21350</v>
      </c>
      <c r="G12461" s="590">
        <v>21100</v>
      </c>
      <c r="H12461" s="589">
        <v>2</v>
      </c>
      <c r="I12461" s="590">
        <v>42700</v>
      </c>
      <c r="J12461" s="591">
        <v>2400000</v>
      </c>
      <c r="K12461" s="590">
        <v>50640000000</v>
      </c>
    </row>
    <row r="12462" spans="3:11" x14ac:dyDescent="0.25">
      <c r="C12462" s="588">
        <v>45839</v>
      </c>
      <c r="D12462" s="589" t="s">
        <v>310</v>
      </c>
      <c r="E12462" s="590">
        <v>85000</v>
      </c>
      <c r="F12462" s="590">
        <v>89000</v>
      </c>
      <c r="G12462" s="590">
        <v>89000</v>
      </c>
      <c r="H12462" s="589">
        <v>110</v>
      </c>
      <c r="I12462" s="590">
        <v>9350000</v>
      </c>
      <c r="J12462" s="591">
        <v>19450000</v>
      </c>
      <c r="K12462" s="590">
        <v>1731050000000</v>
      </c>
    </row>
    <row r="12463" spans="3:11" x14ac:dyDescent="0.25">
      <c r="C12463" s="588">
        <v>45839</v>
      </c>
      <c r="D12463" s="589" t="s">
        <v>1154</v>
      </c>
      <c r="E12463" s="590">
        <v>22950</v>
      </c>
      <c r="F12463" s="590">
        <v>23000</v>
      </c>
      <c r="G12463" s="590">
        <v>22500</v>
      </c>
      <c r="H12463" s="589">
        <v>10</v>
      </c>
      <c r="I12463" s="590">
        <v>229500</v>
      </c>
      <c r="J12463" s="591">
        <v>600000</v>
      </c>
      <c r="K12463" s="590">
        <v>13500000000</v>
      </c>
    </row>
    <row r="12464" spans="3:11" x14ac:dyDescent="0.25">
      <c r="C12464" s="588">
        <v>45839</v>
      </c>
      <c r="D12464" s="589" t="s">
        <v>310</v>
      </c>
      <c r="E12464" s="590">
        <v>87000</v>
      </c>
      <c r="F12464" s="590">
        <v>89000</v>
      </c>
      <c r="G12464" s="590">
        <v>89000</v>
      </c>
      <c r="H12464" s="589">
        <v>2000</v>
      </c>
      <c r="I12464" s="590">
        <v>174000000</v>
      </c>
      <c r="J12464" s="591">
        <v>19450000</v>
      </c>
      <c r="K12464" s="590">
        <v>1731050000000</v>
      </c>
    </row>
    <row r="12465" spans="3:11" x14ac:dyDescent="0.25">
      <c r="C12465" s="588">
        <v>45839</v>
      </c>
      <c r="D12465" s="589" t="s">
        <v>312</v>
      </c>
      <c r="E12465" s="590">
        <v>16354</v>
      </c>
      <c r="F12465" s="590">
        <v>16354</v>
      </c>
      <c r="G12465" s="590">
        <v>16495</v>
      </c>
      <c r="H12465" s="589">
        <v>1</v>
      </c>
      <c r="I12465" s="590">
        <v>16354</v>
      </c>
      <c r="J12465" s="591">
        <v>20000000</v>
      </c>
      <c r="K12465" s="590">
        <v>329900000000</v>
      </c>
    </row>
    <row r="12466" spans="3:11" x14ac:dyDescent="0.25">
      <c r="C12466" s="588">
        <v>45839</v>
      </c>
      <c r="D12466" s="589" t="s">
        <v>1154</v>
      </c>
      <c r="E12466" s="590">
        <v>23000</v>
      </c>
      <c r="F12466" s="590">
        <v>23000</v>
      </c>
      <c r="G12466" s="590">
        <v>22500</v>
      </c>
      <c r="H12466" s="589">
        <v>3</v>
      </c>
      <c r="I12466" s="590">
        <v>69000</v>
      </c>
      <c r="J12466" s="591">
        <v>600000</v>
      </c>
      <c r="K12466" s="590">
        <v>13500000000</v>
      </c>
    </row>
    <row r="12467" spans="3:11" x14ac:dyDescent="0.25">
      <c r="C12467" s="588">
        <v>45839</v>
      </c>
      <c r="D12467" s="589" t="s">
        <v>1154</v>
      </c>
      <c r="E12467" s="590">
        <v>23000</v>
      </c>
      <c r="F12467" s="590">
        <v>23000</v>
      </c>
      <c r="G12467" s="590">
        <v>22500</v>
      </c>
      <c r="H12467" s="589">
        <v>1</v>
      </c>
      <c r="I12467" s="590">
        <v>23000</v>
      </c>
      <c r="J12467" s="591">
        <v>600000</v>
      </c>
      <c r="K12467" s="590">
        <v>13500000000</v>
      </c>
    </row>
    <row r="12468" spans="3:11" x14ac:dyDescent="0.25">
      <c r="C12468" s="588">
        <v>45839</v>
      </c>
      <c r="D12468" s="589" t="s">
        <v>1155</v>
      </c>
      <c r="E12468" s="590">
        <v>21349</v>
      </c>
      <c r="F12468" s="590">
        <v>21350</v>
      </c>
      <c r="G12468" s="590">
        <v>21100</v>
      </c>
      <c r="H12468" s="589">
        <v>1</v>
      </c>
      <c r="I12468" s="590">
        <v>21349</v>
      </c>
      <c r="J12468" s="591">
        <v>2400000</v>
      </c>
      <c r="K12468" s="590">
        <v>50640000000</v>
      </c>
    </row>
    <row r="12469" spans="3:11" x14ac:dyDescent="0.25">
      <c r="C12469" s="588">
        <v>45839</v>
      </c>
      <c r="D12469" s="589" t="s">
        <v>312</v>
      </c>
      <c r="E12469" s="590">
        <v>16354</v>
      </c>
      <c r="F12469" s="590">
        <v>16354</v>
      </c>
      <c r="G12469" s="590">
        <v>16495</v>
      </c>
      <c r="H12469" s="589">
        <v>1</v>
      </c>
      <c r="I12469" s="590">
        <v>16354</v>
      </c>
      <c r="J12469" s="591">
        <v>20000000</v>
      </c>
      <c r="K12469" s="590">
        <v>329900000000</v>
      </c>
    </row>
    <row r="12470" spans="3:11" x14ac:dyDescent="0.25">
      <c r="C12470" s="588">
        <v>45839</v>
      </c>
      <c r="D12470" s="589" t="s">
        <v>1154</v>
      </c>
      <c r="E12470" s="590">
        <v>23000</v>
      </c>
      <c r="F12470" s="590">
        <v>23000</v>
      </c>
      <c r="G12470" s="590">
        <v>22500</v>
      </c>
      <c r="H12470" s="589">
        <v>2</v>
      </c>
      <c r="I12470" s="590">
        <v>46000</v>
      </c>
      <c r="J12470" s="591">
        <v>600000</v>
      </c>
      <c r="K12470" s="590">
        <v>13500000000</v>
      </c>
    </row>
    <row r="12471" spans="3:11" x14ac:dyDescent="0.25">
      <c r="C12471" s="588">
        <v>45839</v>
      </c>
      <c r="D12471" s="589" t="s">
        <v>1154</v>
      </c>
      <c r="E12471" s="590">
        <v>22999</v>
      </c>
      <c r="F12471" s="590">
        <v>23000</v>
      </c>
      <c r="G12471" s="590">
        <v>22500</v>
      </c>
      <c r="H12471" s="589">
        <v>5</v>
      </c>
      <c r="I12471" s="590">
        <v>114995</v>
      </c>
      <c r="J12471" s="591">
        <v>600000</v>
      </c>
      <c r="K12471" s="590">
        <v>13500000000</v>
      </c>
    </row>
    <row r="12472" spans="3:11" x14ac:dyDescent="0.25">
      <c r="C12472" s="588">
        <v>45839</v>
      </c>
      <c r="D12472" s="589" t="s">
        <v>312</v>
      </c>
      <c r="E12472" s="590">
        <v>16354</v>
      </c>
      <c r="F12472" s="590">
        <v>16354</v>
      </c>
      <c r="G12472" s="590">
        <v>16495</v>
      </c>
      <c r="H12472" s="589">
        <v>4</v>
      </c>
      <c r="I12472" s="590">
        <v>65416</v>
      </c>
      <c r="J12472" s="591">
        <v>20000000</v>
      </c>
      <c r="K12472" s="590">
        <v>329900000000</v>
      </c>
    </row>
    <row r="12473" spans="3:11" x14ac:dyDescent="0.25">
      <c r="C12473" s="588">
        <v>45839</v>
      </c>
      <c r="D12473" s="589" t="s">
        <v>312</v>
      </c>
      <c r="E12473" s="590">
        <v>16354</v>
      </c>
      <c r="F12473" s="590">
        <v>16354</v>
      </c>
      <c r="G12473" s="590">
        <v>16495</v>
      </c>
      <c r="H12473" s="589">
        <v>5</v>
      </c>
      <c r="I12473" s="590">
        <v>81770</v>
      </c>
      <c r="J12473" s="591">
        <v>20000000</v>
      </c>
      <c r="K12473" s="590">
        <v>329900000000</v>
      </c>
    </row>
    <row r="12474" spans="3:11" x14ac:dyDescent="0.25">
      <c r="C12474" s="588">
        <v>45839</v>
      </c>
      <c r="D12474" s="589" t="s">
        <v>1154</v>
      </c>
      <c r="E12474" s="590">
        <v>22999</v>
      </c>
      <c r="F12474" s="590">
        <v>23000</v>
      </c>
      <c r="G12474" s="590">
        <v>22500</v>
      </c>
      <c r="H12474" s="589">
        <v>2</v>
      </c>
      <c r="I12474" s="590">
        <v>45998</v>
      </c>
      <c r="J12474" s="591">
        <v>600000</v>
      </c>
      <c r="K12474" s="590">
        <v>13500000000</v>
      </c>
    </row>
    <row r="12475" spans="3:11" x14ac:dyDescent="0.25">
      <c r="C12475" s="588">
        <v>45839</v>
      </c>
      <c r="D12475" s="589" t="s">
        <v>310</v>
      </c>
      <c r="E12475" s="590">
        <v>85000</v>
      </c>
      <c r="F12475" s="590">
        <v>89000</v>
      </c>
      <c r="G12475" s="590">
        <v>89000</v>
      </c>
      <c r="H12475" s="589">
        <v>1</v>
      </c>
      <c r="I12475" s="590">
        <v>85000</v>
      </c>
      <c r="J12475" s="591">
        <v>19450000</v>
      </c>
      <c r="K12475" s="590">
        <v>1731050000000</v>
      </c>
    </row>
    <row r="12476" spans="3:11" x14ac:dyDescent="0.25">
      <c r="C12476" s="588">
        <v>45839</v>
      </c>
      <c r="D12476" s="589" t="s">
        <v>1155</v>
      </c>
      <c r="E12476" s="590">
        <v>21300</v>
      </c>
      <c r="F12476" s="590">
        <v>21350</v>
      </c>
      <c r="G12476" s="590">
        <v>21100</v>
      </c>
      <c r="H12476" s="589">
        <v>2</v>
      </c>
      <c r="I12476" s="590">
        <v>42600</v>
      </c>
      <c r="J12476" s="591">
        <v>2400000</v>
      </c>
      <c r="K12476" s="590">
        <v>50640000000</v>
      </c>
    </row>
    <row r="12477" spans="3:11" x14ac:dyDescent="0.25">
      <c r="C12477" s="588">
        <v>45839</v>
      </c>
      <c r="D12477" s="589" t="s">
        <v>310</v>
      </c>
      <c r="E12477" s="590">
        <v>85000</v>
      </c>
      <c r="F12477" s="590">
        <v>89000</v>
      </c>
      <c r="G12477" s="590">
        <v>89000</v>
      </c>
      <c r="H12477" s="589">
        <v>1</v>
      </c>
      <c r="I12477" s="590">
        <v>85000</v>
      </c>
      <c r="J12477" s="591">
        <v>19450000</v>
      </c>
      <c r="K12477" s="590">
        <v>1731050000000</v>
      </c>
    </row>
    <row r="12478" spans="3:11" x14ac:dyDescent="0.25">
      <c r="C12478" s="588">
        <v>45839</v>
      </c>
      <c r="D12478" s="589" t="s">
        <v>1154</v>
      </c>
      <c r="E12478" s="590">
        <v>22999</v>
      </c>
      <c r="F12478" s="590">
        <v>23000</v>
      </c>
      <c r="G12478" s="590">
        <v>22500</v>
      </c>
      <c r="H12478" s="589">
        <v>3</v>
      </c>
      <c r="I12478" s="590">
        <v>68997</v>
      </c>
      <c r="J12478" s="591">
        <v>600000</v>
      </c>
      <c r="K12478" s="590">
        <v>13500000000</v>
      </c>
    </row>
    <row r="12479" spans="3:11" x14ac:dyDescent="0.25">
      <c r="C12479" s="588">
        <v>45839</v>
      </c>
      <c r="D12479" s="589" t="s">
        <v>1154</v>
      </c>
      <c r="E12479" s="590">
        <v>23000</v>
      </c>
      <c r="F12479" s="590">
        <v>23000</v>
      </c>
      <c r="G12479" s="590">
        <v>22500</v>
      </c>
      <c r="H12479" s="589">
        <v>7</v>
      </c>
      <c r="I12479" s="590">
        <v>161000</v>
      </c>
      <c r="J12479" s="591">
        <v>600000</v>
      </c>
      <c r="K12479" s="590">
        <v>13500000000</v>
      </c>
    </row>
    <row r="12480" spans="3:11" x14ac:dyDescent="0.25">
      <c r="C12480" s="588">
        <v>45839</v>
      </c>
      <c r="D12480" s="589" t="s">
        <v>1155</v>
      </c>
      <c r="E12480" s="590">
        <v>21100</v>
      </c>
      <c r="F12480" s="590">
        <v>21350</v>
      </c>
      <c r="G12480" s="590">
        <v>21100</v>
      </c>
      <c r="H12480" s="589">
        <v>1</v>
      </c>
      <c r="I12480" s="590">
        <v>21100</v>
      </c>
      <c r="J12480" s="591">
        <v>2400000</v>
      </c>
      <c r="K12480" s="590">
        <v>50640000000</v>
      </c>
    </row>
    <row r="12481" spans="3:11" x14ac:dyDescent="0.25">
      <c r="C12481" s="588">
        <v>45839</v>
      </c>
      <c r="D12481" s="589" t="s">
        <v>312</v>
      </c>
      <c r="E12481" s="590">
        <v>16354</v>
      </c>
      <c r="F12481" s="590">
        <v>16354</v>
      </c>
      <c r="G12481" s="590">
        <v>16495</v>
      </c>
      <c r="H12481" s="589">
        <v>1</v>
      </c>
      <c r="I12481" s="590">
        <v>16354</v>
      </c>
      <c r="J12481" s="591">
        <v>20000000</v>
      </c>
      <c r="K12481" s="590">
        <v>329900000000</v>
      </c>
    </row>
    <row r="12482" spans="3:11" x14ac:dyDescent="0.25">
      <c r="C12482" s="588">
        <v>45839</v>
      </c>
      <c r="D12482" s="589" t="s">
        <v>312</v>
      </c>
      <c r="E12482" s="590">
        <v>16500</v>
      </c>
      <c r="F12482" s="590">
        <v>16354</v>
      </c>
      <c r="G12482" s="590">
        <v>16495</v>
      </c>
      <c r="H12482" s="589">
        <v>10</v>
      </c>
      <c r="I12482" s="590">
        <v>165000</v>
      </c>
      <c r="J12482" s="591">
        <v>20000000</v>
      </c>
      <c r="K12482" s="590">
        <v>329900000000</v>
      </c>
    </row>
    <row r="12483" spans="3:11" x14ac:dyDescent="0.25">
      <c r="C12483" s="588">
        <v>45839</v>
      </c>
      <c r="D12483" s="589" t="s">
        <v>1154</v>
      </c>
      <c r="E12483" s="590">
        <v>22500</v>
      </c>
      <c r="F12483" s="590">
        <v>23000</v>
      </c>
      <c r="G12483" s="590">
        <v>22500</v>
      </c>
      <c r="H12483" s="589">
        <v>2</v>
      </c>
      <c r="I12483" s="590">
        <v>45000</v>
      </c>
      <c r="J12483" s="591">
        <v>600000</v>
      </c>
      <c r="K12483" s="590">
        <v>13500000000</v>
      </c>
    </row>
    <row r="12484" spans="3:11" x14ac:dyDescent="0.25">
      <c r="C12484" s="588">
        <v>45839</v>
      </c>
      <c r="D12484" s="589" t="s">
        <v>1154</v>
      </c>
      <c r="E12484" s="590">
        <v>23000</v>
      </c>
      <c r="F12484" s="590">
        <v>23000</v>
      </c>
      <c r="G12484" s="590">
        <v>22500</v>
      </c>
      <c r="H12484" s="589">
        <v>13</v>
      </c>
      <c r="I12484" s="590">
        <v>299000</v>
      </c>
      <c r="J12484" s="591">
        <v>600000</v>
      </c>
      <c r="K12484" s="590">
        <v>13500000000</v>
      </c>
    </row>
    <row r="12485" spans="3:11" x14ac:dyDescent="0.25">
      <c r="C12485" s="588">
        <v>45839</v>
      </c>
      <c r="D12485" s="589" t="s">
        <v>1155</v>
      </c>
      <c r="E12485" s="590">
        <v>21100</v>
      </c>
      <c r="F12485" s="590">
        <v>21350</v>
      </c>
      <c r="G12485" s="590">
        <v>21100</v>
      </c>
      <c r="H12485" s="589">
        <v>2</v>
      </c>
      <c r="I12485" s="590">
        <v>42200</v>
      </c>
      <c r="J12485" s="591">
        <v>2400000</v>
      </c>
      <c r="K12485" s="590">
        <v>50640000000</v>
      </c>
    </row>
    <row r="12486" spans="3:11" x14ac:dyDescent="0.25">
      <c r="C12486" s="588">
        <v>45839</v>
      </c>
      <c r="D12486" s="589" t="s">
        <v>312</v>
      </c>
      <c r="E12486" s="590">
        <v>16495</v>
      </c>
      <c r="F12486" s="590">
        <v>16354</v>
      </c>
      <c r="G12486" s="590">
        <v>16495</v>
      </c>
      <c r="H12486" s="589">
        <v>2</v>
      </c>
      <c r="I12486" s="590">
        <v>32990</v>
      </c>
      <c r="J12486" s="591">
        <v>20000000</v>
      </c>
      <c r="K12486" s="590">
        <v>329900000000</v>
      </c>
    </row>
    <row r="12487" spans="3:11" x14ac:dyDescent="0.25">
      <c r="C12487" s="588">
        <v>45839</v>
      </c>
      <c r="D12487" s="589" t="s">
        <v>1155</v>
      </c>
      <c r="E12487" s="590">
        <v>21100</v>
      </c>
      <c r="F12487" s="590">
        <v>21350</v>
      </c>
      <c r="G12487" s="590">
        <v>21100</v>
      </c>
      <c r="H12487" s="589">
        <v>4</v>
      </c>
      <c r="I12487" s="590">
        <v>84400</v>
      </c>
      <c r="J12487" s="591">
        <v>2400000</v>
      </c>
      <c r="K12487" s="590">
        <v>50640000000</v>
      </c>
    </row>
    <row r="12488" spans="3:11" x14ac:dyDescent="0.25">
      <c r="C12488" s="588">
        <v>45839</v>
      </c>
      <c r="D12488" s="589" t="s">
        <v>1154</v>
      </c>
      <c r="E12488" s="590">
        <v>23000</v>
      </c>
      <c r="F12488" s="590">
        <v>23000</v>
      </c>
      <c r="G12488" s="590">
        <v>22500</v>
      </c>
      <c r="H12488" s="589">
        <v>5</v>
      </c>
      <c r="I12488" s="590">
        <v>115000</v>
      </c>
      <c r="J12488" s="591">
        <v>600000</v>
      </c>
      <c r="K12488" s="590">
        <v>13500000000</v>
      </c>
    </row>
    <row r="12489" spans="3:11" x14ac:dyDescent="0.25">
      <c r="C12489" s="588">
        <v>45839</v>
      </c>
      <c r="D12489" s="589" t="s">
        <v>312</v>
      </c>
      <c r="E12489" s="590">
        <v>16495</v>
      </c>
      <c r="F12489" s="590">
        <v>16354</v>
      </c>
      <c r="G12489" s="590">
        <v>16495</v>
      </c>
      <c r="H12489" s="589">
        <v>10</v>
      </c>
      <c r="I12489" s="590">
        <v>164950</v>
      </c>
      <c r="J12489" s="591">
        <v>20000000</v>
      </c>
      <c r="K12489" s="590">
        <v>329900000000</v>
      </c>
    </row>
    <row r="12490" spans="3:11" x14ac:dyDescent="0.25">
      <c r="C12490" s="588">
        <v>45839</v>
      </c>
      <c r="D12490" s="589" t="s">
        <v>1155</v>
      </c>
      <c r="E12490" s="590">
        <v>21100</v>
      </c>
      <c r="F12490" s="590">
        <v>21350</v>
      </c>
      <c r="G12490" s="590">
        <v>21100</v>
      </c>
      <c r="H12490" s="589">
        <v>40</v>
      </c>
      <c r="I12490" s="590">
        <v>844000</v>
      </c>
      <c r="J12490" s="591">
        <v>2400000</v>
      </c>
      <c r="K12490" s="590">
        <v>50640000000</v>
      </c>
    </row>
    <row r="12491" spans="3:11" x14ac:dyDescent="0.25">
      <c r="C12491" s="588">
        <v>45839</v>
      </c>
      <c r="D12491" s="589" t="s">
        <v>310</v>
      </c>
      <c r="E12491" s="590">
        <v>88950</v>
      </c>
      <c r="F12491" s="590">
        <v>89000</v>
      </c>
      <c r="G12491" s="590">
        <v>89000</v>
      </c>
      <c r="H12491" s="589">
        <v>2</v>
      </c>
      <c r="I12491" s="590">
        <v>177900</v>
      </c>
      <c r="J12491" s="591">
        <v>19450000</v>
      </c>
      <c r="K12491" s="590">
        <v>1731050000000</v>
      </c>
    </row>
    <row r="12492" spans="3:11" x14ac:dyDescent="0.25">
      <c r="C12492" s="588">
        <v>45839</v>
      </c>
      <c r="D12492" s="589" t="s">
        <v>310</v>
      </c>
      <c r="E12492" s="590">
        <v>89000</v>
      </c>
      <c r="F12492" s="590">
        <v>89000</v>
      </c>
      <c r="G12492" s="590">
        <v>89000</v>
      </c>
      <c r="H12492" s="589">
        <v>2</v>
      </c>
      <c r="I12492" s="590">
        <v>178000</v>
      </c>
      <c r="J12492" s="591">
        <v>19450000</v>
      </c>
      <c r="K12492" s="590">
        <v>1731050000000</v>
      </c>
    </row>
    <row r="12493" spans="3:11" x14ac:dyDescent="0.25">
      <c r="C12493" s="588">
        <v>45839</v>
      </c>
      <c r="D12493" s="589" t="s">
        <v>1154</v>
      </c>
      <c r="E12493" s="590">
        <v>22500</v>
      </c>
      <c r="F12493" s="590">
        <v>23000</v>
      </c>
      <c r="G12493" s="590">
        <v>22500</v>
      </c>
      <c r="H12493" s="589">
        <v>1</v>
      </c>
      <c r="I12493" s="590">
        <v>22500</v>
      </c>
      <c r="J12493" s="591">
        <v>600000</v>
      </c>
      <c r="K12493" s="590">
        <v>13500000000</v>
      </c>
    </row>
    <row r="12494" spans="3:11" x14ac:dyDescent="0.25">
      <c r="C12494" s="588">
        <v>45839</v>
      </c>
      <c r="D12494" s="589" t="s">
        <v>1154</v>
      </c>
      <c r="E12494" s="590">
        <v>22500</v>
      </c>
      <c r="F12494" s="590">
        <v>23000</v>
      </c>
      <c r="G12494" s="590">
        <v>22500</v>
      </c>
      <c r="H12494" s="589">
        <v>3</v>
      </c>
      <c r="I12494" s="590">
        <v>67500</v>
      </c>
      <c r="J12494" s="591">
        <v>600000</v>
      </c>
      <c r="K12494" s="590">
        <v>13500000000</v>
      </c>
    </row>
    <row r="12495" spans="3:11" x14ac:dyDescent="0.25">
      <c r="C12495" s="588">
        <v>45840</v>
      </c>
      <c r="D12495" s="589" t="s">
        <v>310</v>
      </c>
      <c r="E12495" s="590">
        <v>89000</v>
      </c>
      <c r="F12495" s="590">
        <v>89000</v>
      </c>
      <c r="G12495" s="590">
        <v>89000</v>
      </c>
      <c r="H12495" s="589">
        <v>2</v>
      </c>
      <c r="I12495" s="590">
        <v>178000</v>
      </c>
      <c r="J12495" s="591">
        <v>19450000</v>
      </c>
      <c r="K12495" s="590">
        <v>1731050000000</v>
      </c>
    </row>
    <row r="12496" spans="3:11" x14ac:dyDescent="0.25">
      <c r="C12496" s="588">
        <v>45840</v>
      </c>
      <c r="D12496" s="589" t="s">
        <v>310</v>
      </c>
      <c r="E12496" s="590">
        <v>89000</v>
      </c>
      <c r="F12496" s="590">
        <v>89000</v>
      </c>
      <c r="G12496" s="590">
        <v>89000</v>
      </c>
      <c r="H12496" s="589">
        <v>2</v>
      </c>
      <c r="I12496" s="590">
        <v>178000</v>
      </c>
      <c r="J12496" s="591">
        <v>19450000</v>
      </c>
      <c r="K12496" s="590">
        <v>1731050000000</v>
      </c>
    </row>
    <row r="12497" spans="3:11" x14ac:dyDescent="0.25">
      <c r="C12497" s="588">
        <v>45840</v>
      </c>
      <c r="D12497" s="589" t="s">
        <v>1154</v>
      </c>
      <c r="E12497" s="590">
        <v>23000</v>
      </c>
      <c r="F12497" s="590">
        <v>22500</v>
      </c>
      <c r="G12497" s="590">
        <v>23000</v>
      </c>
      <c r="H12497" s="589">
        <v>2</v>
      </c>
      <c r="I12497" s="590">
        <v>46000</v>
      </c>
      <c r="J12497" s="591">
        <v>600000</v>
      </c>
      <c r="K12497" s="590">
        <v>13800000000</v>
      </c>
    </row>
    <row r="12498" spans="3:11" x14ac:dyDescent="0.25">
      <c r="C12498" s="588">
        <v>45840</v>
      </c>
      <c r="D12498" s="589" t="s">
        <v>1154</v>
      </c>
      <c r="E12498" s="590">
        <v>23000</v>
      </c>
      <c r="F12498" s="590">
        <v>22500</v>
      </c>
      <c r="G12498" s="590">
        <v>23000</v>
      </c>
      <c r="H12498" s="589">
        <v>1</v>
      </c>
      <c r="I12498" s="590">
        <v>23000</v>
      </c>
      <c r="J12498" s="591">
        <v>600000</v>
      </c>
      <c r="K12498" s="590">
        <v>13800000000</v>
      </c>
    </row>
    <row r="12499" spans="3:11" x14ac:dyDescent="0.25">
      <c r="C12499" s="588">
        <v>45840</v>
      </c>
      <c r="D12499" s="589" t="s">
        <v>1154</v>
      </c>
      <c r="E12499" s="590">
        <v>23000</v>
      </c>
      <c r="F12499" s="590">
        <v>22500</v>
      </c>
      <c r="G12499" s="590">
        <v>23000</v>
      </c>
      <c r="H12499" s="589">
        <v>3</v>
      </c>
      <c r="I12499" s="590">
        <v>69000</v>
      </c>
      <c r="J12499" s="591">
        <v>600000</v>
      </c>
      <c r="K12499" s="590">
        <v>13800000000</v>
      </c>
    </row>
    <row r="12500" spans="3:11" x14ac:dyDescent="0.25">
      <c r="C12500" s="588">
        <v>45840</v>
      </c>
      <c r="D12500" s="589" t="s">
        <v>312</v>
      </c>
      <c r="E12500" s="590">
        <v>16495</v>
      </c>
      <c r="F12500" s="590">
        <v>16495</v>
      </c>
      <c r="G12500" s="590">
        <v>17500</v>
      </c>
      <c r="H12500" s="589">
        <v>2</v>
      </c>
      <c r="I12500" s="590">
        <v>32990</v>
      </c>
      <c r="J12500" s="591">
        <v>20000000</v>
      </c>
      <c r="K12500" s="590">
        <v>350000000000</v>
      </c>
    </row>
    <row r="12501" spans="3:11" x14ac:dyDescent="0.25">
      <c r="C12501" s="588">
        <v>45840</v>
      </c>
      <c r="D12501" s="589" t="s">
        <v>312</v>
      </c>
      <c r="E12501" s="590">
        <v>16495</v>
      </c>
      <c r="F12501" s="590">
        <v>16495</v>
      </c>
      <c r="G12501" s="590">
        <v>17500</v>
      </c>
      <c r="H12501" s="589">
        <v>4</v>
      </c>
      <c r="I12501" s="590">
        <v>65980</v>
      </c>
      <c r="J12501" s="591">
        <v>20000000</v>
      </c>
      <c r="K12501" s="590">
        <v>350000000000</v>
      </c>
    </row>
    <row r="12502" spans="3:11" x14ac:dyDescent="0.25">
      <c r="C12502" s="588">
        <v>45840</v>
      </c>
      <c r="D12502" s="589" t="s">
        <v>312</v>
      </c>
      <c r="E12502" s="590">
        <v>16495</v>
      </c>
      <c r="F12502" s="590">
        <v>16495</v>
      </c>
      <c r="G12502" s="590">
        <v>17500</v>
      </c>
      <c r="H12502" s="589">
        <v>30</v>
      </c>
      <c r="I12502" s="590">
        <v>494850</v>
      </c>
      <c r="J12502" s="591">
        <v>20000000</v>
      </c>
      <c r="K12502" s="590">
        <v>350000000000</v>
      </c>
    </row>
    <row r="12503" spans="3:11" x14ac:dyDescent="0.25">
      <c r="C12503" s="588">
        <v>45840</v>
      </c>
      <c r="D12503" s="589" t="s">
        <v>312</v>
      </c>
      <c r="E12503" s="590">
        <v>16495</v>
      </c>
      <c r="F12503" s="590">
        <v>16495</v>
      </c>
      <c r="G12503" s="590">
        <v>17500</v>
      </c>
      <c r="H12503" s="589">
        <v>3</v>
      </c>
      <c r="I12503" s="590">
        <v>49485</v>
      </c>
      <c r="J12503" s="591">
        <v>20000000</v>
      </c>
      <c r="K12503" s="590">
        <v>350000000000</v>
      </c>
    </row>
    <row r="12504" spans="3:11" x14ac:dyDescent="0.25">
      <c r="C12504" s="588">
        <v>45840</v>
      </c>
      <c r="D12504" s="589" t="s">
        <v>312</v>
      </c>
      <c r="E12504" s="590">
        <v>16495</v>
      </c>
      <c r="F12504" s="590">
        <v>16495</v>
      </c>
      <c r="G12504" s="590">
        <v>17500</v>
      </c>
      <c r="H12504" s="589">
        <v>1</v>
      </c>
      <c r="I12504" s="590">
        <v>16495</v>
      </c>
      <c r="J12504" s="591">
        <v>20000000</v>
      </c>
      <c r="K12504" s="590">
        <v>350000000000</v>
      </c>
    </row>
    <row r="12505" spans="3:11" x14ac:dyDescent="0.25">
      <c r="C12505" s="588">
        <v>45840</v>
      </c>
      <c r="D12505" s="589" t="s">
        <v>312</v>
      </c>
      <c r="E12505" s="590">
        <v>16495</v>
      </c>
      <c r="F12505" s="590">
        <v>16495</v>
      </c>
      <c r="G12505" s="590">
        <v>17500</v>
      </c>
      <c r="H12505" s="589">
        <v>30</v>
      </c>
      <c r="I12505" s="590">
        <v>494850</v>
      </c>
      <c r="J12505" s="591">
        <v>20000000</v>
      </c>
      <c r="K12505" s="590">
        <v>350000000000</v>
      </c>
    </row>
    <row r="12506" spans="3:11" x14ac:dyDescent="0.25">
      <c r="C12506" s="588">
        <v>45840</v>
      </c>
      <c r="D12506" s="589" t="s">
        <v>312</v>
      </c>
      <c r="E12506" s="590">
        <v>16495</v>
      </c>
      <c r="F12506" s="590">
        <v>16495</v>
      </c>
      <c r="G12506" s="590">
        <v>17500</v>
      </c>
      <c r="H12506" s="589">
        <v>10</v>
      </c>
      <c r="I12506" s="590">
        <v>164950</v>
      </c>
      <c r="J12506" s="591">
        <v>20000000</v>
      </c>
      <c r="K12506" s="590">
        <v>350000000000</v>
      </c>
    </row>
    <row r="12507" spans="3:11" x14ac:dyDescent="0.25">
      <c r="C12507" s="588">
        <v>45840</v>
      </c>
      <c r="D12507" s="589" t="s">
        <v>312</v>
      </c>
      <c r="E12507" s="590">
        <v>16495</v>
      </c>
      <c r="F12507" s="590">
        <v>16495</v>
      </c>
      <c r="G12507" s="590">
        <v>17500</v>
      </c>
      <c r="H12507" s="589">
        <v>10</v>
      </c>
      <c r="I12507" s="590">
        <v>164950</v>
      </c>
      <c r="J12507" s="591">
        <v>20000000</v>
      </c>
      <c r="K12507" s="590">
        <v>350000000000</v>
      </c>
    </row>
    <row r="12508" spans="3:11" x14ac:dyDescent="0.25">
      <c r="C12508" s="588">
        <v>45840</v>
      </c>
      <c r="D12508" s="589" t="s">
        <v>312</v>
      </c>
      <c r="E12508" s="590">
        <v>16495</v>
      </c>
      <c r="F12508" s="590">
        <v>16495</v>
      </c>
      <c r="G12508" s="590">
        <v>17500</v>
      </c>
      <c r="H12508" s="589">
        <v>2</v>
      </c>
      <c r="I12508" s="590">
        <v>32990</v>
      </c>
      <c r="J12508" s="591">
        <v>20000000</v>
      </c>
      <c r="K12508" s="590">
        <v>350000000000</v>
      </c>
    </row>
    <row r="12509" spans="3:11" x14ac:dyDescent="0.25">
      <c r="C12509" s="588">
        <v>45840</v>
      </c>
      <c r="D12509" s="589" t="s">
        <v>312</v>
      </c>
      <c r="E12509" s="590">
        <v>16495</v>
      </c>
      <c r="F12509" s="590">
        <v>16495</v>
      </c>
      <c r="G12509" s="590">
        <v>17500</v>
      </c>
      <c r="H12509" s="589">
        <v>8</v>
      </c>
      <c r="I12509" s="590">
        <v>131960</v>
      </c>
      <c r="J12509" s="591">
        <v>20000000</v>
      </c>
      <c r="K12509" s="590">
        <v>350000000000</v>
      </c>
    </row>
    <row r="12510" spans="3:11" x14ac:dyDescent="0.25">
      <c r="C12510" s="588">
        <v>45840</v>
      </c>
      <c r="D12510" s="589" t="s">
        <v>1155</v>
      </c>
      <c r="E12510" s="590">
        <v>21100</v>
      </c>
      <c r="F12510" s="590">
        <v>21100</v>
      </c>
      <c r="G12510" s="590">
        <v>21000</v>
      </c>
      <c r="H12510" s="589">
        <v>1</v>
      </c>
      <c r="I12510" s="590">
        <v>21100</v>
      </c>
      <c r="J12510" s="591">
        <v>2400000</v>
      </c>
      <c r="K12510" s="590">
        <v>50400000000</v>
      </c>
    </row>
    <row r="12511" spans="3:11" x14ac:dyDescent="0.25">
      <c r="C12511" s="588">
        <v>45840</v>
      </c>
      <c r="D12511" s="589" t="s">
        <v>1155</v>
      </c>
      <c r="E12511" s="590">
        <v>21100</v>
      </c>
      <c r="F12511" s="590">
        <v>21100</v>
      </c>
      <c r="G12511" s="590">
        <v>21000</v>
      </c>
      <c r="H12511" s="589">
        <v>4</v>
      </c>
      <c r="I12511" s="590">
        <v>84400</v>
      </c>
      <c r="J12511" s="591">
        <v>2400000</v>
      </c>
      <c r="K12511" s="590">
        <v>50400000000</v>
      </c>
    </row>
    <row r="12512" spans="3:11" x14ac:dyDescent="0.25">
      <c r="C12512" s="588">
        <v>45840</v>
      </c>
      <c r="D12512" s="589" t="s">
        <v>1155</v>
      </c>
      <c r="E12512" s="590">
        <v>21100</v>
      </c>
      <c r="F12512" s="590">
        <v>21100</v>
      </c>
      <c r="G12512" s="590">
        <v>21000</v>
      </c>
      <c r="H12512" s="589">
        <v>1</v>
      </c>
      <c r="I12512" s="590">
        <v>21100</v>
      </c>
      <c r="J12512" s="591">
        <v>2400000</v>
      </c>
      <c r="K12512" s="590">
        <v>50400000000</v>
      </c>
    </row>
    <row r="12513" spans="3:11" x14ac:dyDescent="0.25">
      <c r="C12513" s="588">
        <v>45840</v>
      </c>
      <c r="D12513" s="589" t="s">
        <v>1155</v>
      </c>
      <c r="E12513" s="590">
        <v>21100</v>
      </c>
      <c r="F12513" s="590">
        <v>21100</v>
      </c>
      <c r="G12513" s="590">
        <v>21000</v>
      </c>
      <c r="H12513" s="589">
        <v>2</v>
      </c>
      <c r="I12513" s="590">
        <v>42200</v>
      </c>
      <c r="J12513" s="591">
        <v>2400000</v>
      </c>
      <c r="K12513" s="590">
        <v>50400000000</v>
      </c>
    </row>
    <row r="12514" spans="3:11" x14ac:dyDescent="0.25">
      <c r="C12514" s="588">
        <v>45840</v>
      </c>
      <c r="D12514" s="589" t="s">
        <v>1155</v>
      </c>
      <c r="E12514" s="590">
        <v>21349</v>
      </c>
      <c r="F12514" s="590">
        <v>21100</v>
      </c>
      <c r="G12514" s="590">
        <v>21000</v>
      </c>
      <c r="H12514" s="589">
        <v>5</v>
      </c>
      <c r="I12514" s="590">
        <v>106745</v>
      </c>
      <c r="J12514" s="591">
        <v>2400000</v>
      </c>
      <c r="K12514" s="590">
        <v>50400000000</v>
      </c>
    </row>
    <row r="12515" spans="3:11" x14ac:dyDescent="0.25">
      <c r="C12515" s="588">
        <v>45840</v>
      </c>
      <c r="D12515" s="589" t="s">
        <v>310</v>
      </c>
      <c r="E12515" s="590">
        <v>89000</v>
      </c>
      <c r="F12515" s="590">
        <v>89000</v>
      </c>
      <c r="G12515" s="590">
        <v>89000</v>
      </c>
      <c r="H12515" s="589">
        <v>5</v>
      </c>
      <c r="I12515" s="590">
        <v>445000</v>
      </c>
      <c r="J12515" s="591">
        <v>19450000</v>
      </c>
      <c r="K12515" s="590">
        <v>1731050000000</v>
      </c>
    </row>
    <row r="12516" spans="3:11" x14ac:dyDescent="0.25">
      <c r="C12516" s="588">
        <v>45840</v>
      </c>
      <c r="D12516" s="589" t="s">
        <v>312</v>
      </c>
      <c r="E12516" s="590">
        <v>16495</v>
      </c>
      <c r="F12516" s="590">
        <v>16495</v>
      </c>
      <c r="G12516" s="590">
        <v>17500</v>
      </c>
      <c r="H12516" s="589">
        <v>35</v>
      </c>
      <c r="I12516" s="590">
        <v>577325</v>
      </c>
      <c r="J12516" s="591">
        <v>20000000</v>
      </c>
      <c r="K12516" s="590">
        <v>350000000000</v>
      </c>
    </row>
    <row r="12517" spans="3:11" x14ac:dyDescent="0.25">
      <c r="C12517" s="588">
        <v>45840</v>
      </c>
      <c r="D12517" s="589" t="s">
        <v>312</v>
      </c>
      <c r="E12517" s="590">
        <v>16495</v>
      </c>
      <c r="F12517" s="590">
        <v>16495</v>
      </c>
      <c r="G12517" s="590">
        <v>17500</v>
      </c>
      <c r="H12517" s="589">
        <v>45</v>
      </c>
      <c r="I12517" s="590">
        <v>742275</v>
      </c>
      <c r="J12517" s="591">
        <v>20000000</v>
      </c>
      <c r="K12517" s="590">
        <v>350000000000</v>
      </c>
    </row>
    <row r="12518" spans="3:11" x14ac:dyDescent="0.25">
      <c r="C12518" s="588">
        <v>45840</v>
      </c>
      <c r="D12518" s="589" t="s">
        <v>312</v>
      </c>
      <c r="E12518" s="590">
        <v>16495</v>
      </c>
      <c r="F12518" s="590">
        <v>16495</v>
      </c>
      <c r="G12518" s="590">
        <v>17500</v>
      </c>
      <c r="H12518" s="589">
        <v>5</v>
      </c>
      <c r="I12518" s="590">
        <v>82475</v>
      </c>
      <c r="J12518" s="591">
        <v>20000000</v>
      </c>
      <c r="K12518" s="590">
        <v>350000000000</v>
      </c>
    </row>
    <row r="12519" spans="3:11" x14ac:dyDescent="0.25">
      <c r="C12519" s="588">
        <v>45840</v>
      </c>
      <c r="D12519" s="589" t="s">
        <v>310</v>
      </c>
      <c r="E12519" s="590">
        <v>89000</v>
      </c>
      <c r="F12519" s="590">
        <v>89000</v>
      </c>
      <c r="G12519" s="590">
        <v>89000</v>
      </c>
      <c r="H12519" s="589">
        <v>1</v>
      </c>
      <c r="I12519" s="590">
        <v>89000</v>
      </c>
      <c r="J12519" s="591">
        <v>19450000</v>
      </c>
      <c r="K12519" s="590">
        <v>1731050000000</v>
      </c>
    </row>
    <row r="12520" spans="3:11" x14ac:dyDescent="0.25">
      <c r="C12520" s="588">
        <v>45840</v>
      </c>
      <c r="D12520" s="589" t="s">
        <v>1154</v>
      </c>
      <c r="E12520" s="590">
        <v>23000</v>
      </c>
      <c r="F12520" s="590">
        <v>22500</v>
      </c>
      <c r="G12520" s="590">
        <v>23000</v>
      </c>
      <c r="H12520" s="589">
        <v>2</v>
      </c>
      <c r="I12520" s="590">
        <v>46000</v>
      </c>
      <c r="J12520" s="591">
        <v>600000</v>
      </c>
      <c r="K12520" s="590">
        <v>13800000000</v>
      </c>
    </row>
    <row r="12521" spans="3:11" x14ac:dyDescent="0.25">
      <c r="C12521" s="588">
        <v>45840</v>
      </c>
      <c r="D12521" s="589" t="s">
        <v>312</v>
      </c>
      <c r="E12521" s="590">
        <v>16495</v>
      </c>
      <c r="F12521" s="590">
        <v>16495</v>
      </c>
      <c r="G12521" s="590">
        <v>17500</v>
      </c>
      <c r="H12521" s="589">
        <v>12</v>
      </c>
      <c r="I12521" s="590">
        <v>197940</v>
      </c>
      <c r="J12521" s="591">
        <v>20000000</v>
      </c>
      <c r="K12521" s="590">
        <v>350000000000</v>
      </c>
    </row>
    <row r="12522" spans="3:11" x14ac:dyDescent="0.25">
      <c r="C12522" s="588">
        <v>45840</v>
      </c>
      <c r="D12522" s="589" t="s">
        <v>1155</v>
      </c>
      <c r="E12522" s="590">
        <v>21000</v>
      </c>
      <c r="F12522" s="590">
        <v>21100</v>
      </c>
      <c r="G12522" s="590">
        <v>21000</v>
      </c>
      <c r="H12522" s="589">
        <v>5</v>
      </c>
      <c r="I12522" s="590">
        <v>105000</v>
      </c>
      <c r="J12522" s="591">
        <v>2400000</v>
      </c>
      <c r="K12522" s="590">
        <v>50400000000</v>
      </c>
    </row>
    <row r="12523" spans="3:11" x14ac:dyDescent="0.25">
      <c r="C12523" s="588">
        <v>45840</v>
      </c>
      <c r="D12523" s="589" t="s">
        <v>1155</v>
      </c>
      <c r="E12523" s="590">
        <v>21000</v>
      </c>
      <c r="F12523" s="590">
        <v>21100</v>
      </c>
      <c r="G12523" s="590">
        <v>21000</v>
      </c>
      <c r="H12523" s="589">
        <v>1</v>
      </c>
      <c r="I12523" s="590">
        <v>21000</v>
      </c>
      <c r="J12523" s="591">
        <v>2400000</v>
      </c>
      <c r="K12523" s="590">
        <v>50400000000</v>
      </c>
    </row>
    <row r="12524" spans="3:11" x14ac:dyDescent="0.25">
      <c r="C12524" s="588">
        <v>45840</v>
      </c>
      <c r="D12524" s="589" t="s">
        <v>1155</v>
      </c>
      <c r="E12524" s="590">
        <v>20500</v>
      </c>
      <c r="F12524" s="590">
        <v>21100</v>
      </c>
      <c r="G12524" s="590">
        <v>21000</v>
      </c>
      <c r="H12524" s="589">
        <v>25</v>
      </c>
      <c r="I12524" s="590">
        <v>512500</v>
      </c>
      <c r="J12524" s="591">
        <v>2400000</v>
      </c>
      <c r="K12524" s="590">
        <v>50400000000</v>
      </c>
    </row>
    <row r="12525" spans="3:11" x14ac:dyDescent="0.25">
      <c r="C12525" s="588">
        <v>45840</v>
      </c>
      <c r="D12525" s="589" t="s">
        <v>1155</v>
      </c>
      <c r="E12525" s="590">
        <v>20500</v>
      </c>
      <c r="F12525" s="590">
        <v>21100</v>
      </c>
      <c r="G12525" s="590">
        <v>21000</v>
      </c>
      <c r="H12525" s="589">
        <v>1</v>
      </c>
      <c r="I12525" s="590">
        <v>20500</v>
      </c>
      <c r="J12525" s="591">
        <v>2400000</v>
      </c>
      <c r="K12525" s="590">
        <v>50400000000</v>
      </c>
    </row>
    <row r="12526" spans="3:11" x14ac:dyDescent="0.25">
      <c r="C12526" s="588">
        <v>45840</v>
      </c>
      <c r="D12526" s="589" t="s">
        <v>1155</v>
      </c>
      <c r="E12526" s="590">
        <v>20000</v>
      </c>
      <c r="F12526" s="590">
        <v>21100</v>
      </c>
      <c r="G12526" s="590">
        <v>21000</v>
      </c>
      <c r="H12526" s="589">
        <v>4</v>
      </c>
      <c r="I12526" s="590">
        <v>80000</v>
      </c>
      <c r="J12526" s="591">
        <v>2400000</v>
      </c>
      <c r="K12526" s="590">
        <v>50400000000</v>
      </c>
    </row>
    <row r="12527" spans="3:11" x14ac:dyDescent="0.25">
      <c r="C12527" s="588">
        <v>45840</v>
      </c>
      <c r="D12527" s="589" t="s">
        <v>1155</v>
      </c>
      <c r="E12527" s="590">
        <v>20000</v>
      </c>
      <c r="F12527" s="590">
        <v>21100</v>
      </c>
      <c r="G12527" s="590">
        <v>21000</v>
      </c>
      <c r="H12527" s="589">
        <v>2</v>
      </c>
      <c r="I12527" s="590">
        <v>40000</v>
      </c>
      <c r="J12527" s="591">
        <v>2400000</v>
      </c>
      <c r="K12527" s="590">
        <v>50400000000</v>
      </c>
    </row>
    <row r="12528" spans="3:11" x14ac:dyDescent="0.25">
      <c r="C12528" s="588">
        <v>45840</v>
      </c>
      <c r="D12528" s="589" t="s">
        <v>1155</v>
      </c>
      <c r="E12528" s="590">
        <v>20000</v>
      </c>
      <c r="F12528" s="590">
        <v>21100</v>
      </c>
      <c r="G12528" s="590">
        <v>21000</v>
      </c>
      <c r="H12528" s="589">
        <v>1</v>
      </c>
      <c r="I12528" s="590">
        <v>20000</v>
      </c>
      <c r="J12528" s="591">
        <v>2400000</v>
      </c>
      <c r="K12528" s="590">
        <v>50400000000</v>
      </c>
    </row>
    <row r="12529" spans="3:11" x14ac:dyDescent="0.25">
      <c r="C12529" s="588">
        <v>45840</v>
      </c>
      <c r="D12529" s="589" t="s">
        <v>1155</v>
      </c>
      <c r="E12529" s="590">
        <v>20000</v>
      </c>
      <c r="F12529" s="590">
        <v>21100</v>
      </c>
      <c r="G12529" s="590">
        <v>21000</v>
      </c>
      <c r="H12529" s="589">
        <v>7</v>
      </c>
      <c r="I12529" s="590">
        <v>140000</v>
      </c>
      <c r="J12529" s="591">
        <v>2400000</v>
      </c>
      <c r="K12529" s="590">
        <v>50400000000</v>
      </c>
    </row>
    <row r="12530" spans="3:11" x14ac:dyDescent="0.25">
      <c r="C12530" s="588">
        <v>45840</v>
      </c>
      <c r="D12530" s="589" t="s">
        <v>1155</v>
      </c>
      <c r="E12530" s="590">
        <v>20000</v>
      </c>
      <c r="F12530" s="590">
        <v>21100</v>
      </c>
      <c r="G12530" s="590">
        <v>21000</v>
      </c>
      <c r="H12530" s="589">
        <v>968</v>
      </c>
      <c r="I12530" s="590">
        <v>19360000</v>
      </c>
      <c r="J12530" s="591">
        <v>2400000</v>
      </c>
      <c r="K12530" s="590">
        <v>50400000000</v>
      </c>
    </row>
    <row r="12531" spans="3:11" x14ac:dyDescent="0.25">
      <c r="C12531" s="588">
        <v>45840</v>
      </c>
      <c r="D12531" s="589" t="s">
        <v>1155</v>
      </c>
      <c r="E12531" s="590">
        <v>21100</v>
      </c>
      <c r="F12531" s="590">
        <v>21100</v>
      </c>
      <c r="G12531" s="590">
        <v>21000</v>
      </c>
      <c r="H12531" s="589">
        <v>26</v>
      </c>
      <c r="I12531" s="590">
        <v>548600</v>
      </c>
      <c r="J12531" s="591">
        <v>2400000</v>
      </c>
      <c r="K12531" s="590">
        <v>50400000000</v>
      </c>
    </row>
    <row r="12532" spans="3:11" x14ac:dyDescent="0.25">
      <c r="C12532" s="588">
        <v>45840</v>
      </c>
      <c r="D12532" s="589" t="s">
        <v>1155</v>
      </c>
      <c r="E12532" s="590">
        <v>21349</v>
      </c>
      <c r="F12532" s="590">
        <v>21100</v>
      </c>
      <c r="G12532" s="590">
        <v>21000</v>
      </c>
      <c r="H12532" s="589">
        <v>4</v>
      </c>
      <c r="I12532" s="590">
        <v>85396</v>
      </c>
      <c r="J12532" s="591">
        <v>2400000</v>
      </c>
      <c r="K12532" s="590">
        <v>50400000000</v>
      </c>
    </row>
    <row r="12533" spans="3:11" x14ac:dyDescent="0.25">
      <c r="C12533" s="588">
        <v>45840</v>
      </c>
      <c r="D12533" s="589" t="s">
        <v>1155</v>
      </c>
      <c r="E12533" s="590">
        <v>21349</v>
      </c>
      <c r="F12533" s="590">
        <v>21100</v>
      </c>
      <c r="G12533" s="590">
        <v>21000</v>
      </c>
      <c r="H12533" s="589">
        <v>1</v>
      </c>
      <c r="I12533" s="590">
        <v>21349</v>
      </c>
      <c r="J12533" s="591">
        <v>2400000</v>
      </c>
      <c r="K12533" s="590">
        <v>50400000000</v>
      </c>
    </row>
    <row r="12534" spans="3:11" x14ac:dyDescent="0.25">
      <c r="C12534" s="588">
        <v>45840</v>
      </c>
      <c r="D12534" s="589" t="s">
        <v>1155</v>
      </c>
      <c r="E12534" s="590">
        <v>21100</v>
      </c>
      <c r="F12534" s="590">
        <v>21100</v>
      </c>
      <c r="G12534" s="590">
        <v>21000</v>
      </c>
      <c r="H12534" s="589">
        <v>24</v>
      </c>
      <c r="I12534" s="590">
        <v>506400</v>
      </c>
      <c r="J12534" s="591">
        <v>2400000</v>
      </c>
      <c r="K12534" s="590">
        <v>50400000000</v>
      </c>
    </row>
    <row r="12535" spans="3:11" x14ac:dyDescent="0.25">
      <c r="C12535" s="588">
        <v>45840</v>
      </c>
      <c r="D12535" s="589" t="s">
        <v>1155</v>
      </c>
      <c r="E12535" s="590">
        <v>21100</v>
      </c>
      <c r="F12535" s="590">
        <v>21100</v>
      </c>
      <c r="G12535" s="590">
        <v>21000</v>
      </c>
      <c r="H12535" s="589">
        <v>1</v>
      </c>
      <c r="I12535" s="590">
        <v>21100</v>
      </c>
      <c r="J12535" s="591">
        <v>2400000</v>
      </c>
      <c r="K12535" s="590">
        <v>50400000000</v>
      </c>
    </row>
    <row r="12536" spans="3:11" x14ac:dyDescent="0.25">
      <c r="C12536" s="588">
        <v>45840</v>
      </c>
      <c r="D12536" s="589" t="s">
        <v>310</v>
      </c>
      <c r="E12536" s="590">
        <v>89000</v>
      </c>
      <c r="F12536" s="590">
        <v>89000</v>
      </c>
      <c r="G12536" s="590">
        <v>89000</v>
      </c>
      <c r="H12536" s="589">
        <v>1</v>
      </c>
      <c r="I12536" s="590">
        <v>89000</v>
      </c>
      <c r="J12536" s="591">
        <v>19450000</v>
      </c>
      <c r="K12536" s="590">
        <v>1731050000000</v>
      </c>
    </row>
    <row r="12537" spans="3:11" x14ac:dyDescent="0.25">
      <c r="C12537" s="588">
        <v>45840</v>
      </c>
      <c r="D12537" s="589" t="s">
        <v>1154</v>
      </c>
      <c r="E12537" s="590">
        <v>23000</v>
      </c>
      <c r="F12537" s="590">
        <v>22500</v>
      </c>
      <c r="G12537" s="590">
        <v>23000</v>
      </c>
      <c r="H12537" s="589">
        <v>1</v>
      </c>
      <c r="I12537" s="590">
        <v>23000</v>
      </c>
      <c r="J12537" s="591">
        <v>600000</v>
      </c>
      <c r="K12537" s="590">
        <v>13800000000</v>
      </c>
    </row>
    <row r="12538" spans="3:11" x14ac:dyDescent="0.25">
      <c r="C12538" s="588">
        <v>45840</v>
      </c>
      <c r="D12538" s="589" t="s">
        <v>1155</v>
      </c>
      <c r="E12538" s="590">
        <v>21349</v>
      </c>
      <c r="F12538" s="590">
        <v>21100</v>
      </c>
      <c r="G12538" s="590">
        <v>21000</v>
      </c>
      <c r="H12538" s="589">
        <v>1</v>
      </c>
      <c r="I12538" s="590">
        <v>21349</v>
      </c>
      <c r="J12538" s="591">
        <v>2400000</v>
      </c>
      <c r="K12538" s="590">
        <v>50400000000</v>
      </c>
    </row>
    <row r="12539" spans="3:11" x14ac:dyDescent="0.25">
      <c r="C12539" s="588">
        <v>45840</v>
      </c>
      <c r="D12539" s="589" t="s">
        <v>1154</v>
      </c>
      <c r="E12539" s="590">
        <v>23000</v>
      </c>
      <c r="F12539" s="590">
        <v>22500</v>
      </c>
      <c r="G12539" s="590">
        <v>23000</v>
      </c>
      <c r="H12539" s="589">
        <v>15</v>
      </c>
      <c r="I12539" s="590">
        <v>345000</v>
      </c>
      <c r="J12539" s="591">
        <v>600000</v>
      </c>
      <c r="K12539" s="590">
        <v>13800000000</v>
      </c>
    </row>
    <row r="12540" spans="3:11" x14ac:dyDescent="0.25">
      <c r="C12540" s="588">
        <v>45840</v>
      </c>
      <c r="D12540" s="589" t="s">
        <v>1155</v>
      </c>
      <c r="E12540" s="590">
        <v>21349</v>
      </c>
      <c r="F12540" s="590">
        <v>21100</v>
      </c>
      <c r="G12540" s="590">
        <v>21000</v>
      </c>
      <c r="H12540" s="589">
        <v>13</v>
      </c>
      <c r="I12540" s="590">
        <v>277537</v>
      </c>
      <c r="J12540" s="591">
        <v>2400000</v>
      </c>
      <c r="K12540" s="590">
        <v>50400000000</v>
      </c>
    </row>
    <row r="12541" spans="3:11" x14ac:dyDescent="0.25">
      <c r="C12541" s="588">
        <v>45840</v>
      </c>
      <c r="D12541" s="589" t="s">
        <v>1154</v>
      </c>
      <c r="E12541" s="590">
        <v>23000</v>
      </c>
      <c r="F12541" s="590">
        <v>22500</v>
      </c>
      <c r="G12541" s="590">
        <v>23000</v>
      </c>
      <c r="H12541" s="589">
        <v>9</v>
      </c>
      <c r="I12541" s="590">
        <v>207000</v>
      </c>
      <c r="J12541" s="591">
        <v>600000</v>
      </c>
      <c r="K12541" s="590">
        <v>13800000000</v>
      </c>
    </row>
    <row r="12542" spans="3:11" x14ac:dyDescent="0.25">
      <c r="C12542" s="588">
        <v>45840</v>
      </c>
      <c r="D12542" s="589" t="s">
        <v>1155</v>
      </c>
      <c r="E12542" s="590">
        <v>21349</v>
      </c>
      <c r="F12542" s="590">
        <v>21100</v>
      </c>
      <c r="G12542" s="590">
        <v>21000</v>
      </c>
      <c r="H12542" s="589">
        <v>5</v>
      </c>
      <c r="I12542" s="590">
        <v>106745</v>
      </c>
      <c r="J12542" s="591">
        <v>2400000</v>
      </c>
      <c r="K12542" s="590">
        <v>50400000000</v>
      </c>
    </row>
    <row r="12543" spans="3:11" x14ac:dyDescent="0.25">
      <c r="C12543" s="588">
        <v>45840</v>
      </c>
      <c r="D12543" s="589" t="s">
        <v>1155</v>
      </c>
      <c r="E12543" s="590">
        <v>21000</v>
      </c>
      <c r="F12543" s="590">
        <v>21100</v>
      </c>
      <c r="G12543" s="590">
        <v>21000</v>
      </c>
      <c r="H12543" s="589">
        <v>1</v>
      </c>
      <c r="I12543" s="590">
        <v>21000</v>
      </c>
      <c r="J12543" s="591">
        <v>2400000</v>
      </c>
      <c r="K12543" s="590">
        <v>50400000000</v>
      </c>
    </row>
    <row r="12544" spans="3:11" x14ac:dyDescent="0.25">
      <c r="C12544" s="588">
        <v>45840</v>
      </c>
      <c r="D12544" s="589" t="s">
        <v>312</v>
      </c>
      <c r="E12544" s="590">
        <v>16495</v>
      </c>
      <c r="F12544" s="590">
        <v>16495</v>
      </c>
      <c r="G12544" s="590">
        <v>17500</v>
      </c>
      <c r="H12544" s="589">
        <v>1</v>
      </c>
      <c r="I12544" s="590">
        <v>16495</v>
      </c>
      <c r="J12544" s="591">
        <v>20000000</v>
      </c>
      <c r="K12544" s="590">
        <v>350000000000</v>
      </c>
    </row>
    <row r="12545" spans="3:11" x14ac:dyDescent="0.25">
      <c r="C12545" s="588">
        <v>45840</v>
      </c>
      <c r="D12545" s="589" t="s">
        <v>312</v>
      </c>
      <c r="E12545" s="590">
        <v>16495</v>
      </c>
      <c r="F12545" s="590">
        <v>16495</v>
      </c>
      <c r="G12545" s="590">
        <v>17500</v>
      </c>
      <c r="H12545" s="589">
        <v>1</v>
      </c>
      <c r="I12545" s="590">
        <v>16495</v>
      </c>
      <c r="J12545" s="591">
        <v>20000000</v>
      </c>
      <c r="K12545" s="590">
        <v>350000000000</v>
      </c>
    </row>
    <row r="12546" spans="3:11" x14ac:dyDescent="0.25">
      <c r="C12546" s="588">
        <v>45840</v>
      </c>
      <c r="D12546" s="589" t="s">
        <v>1154</v>
      </c>
      <c r="E12546" s="590">
        <v>23000</v>
      </c>
      <c r="F12546" s="590">
        <v>22500</v>
      </c>
      <c r="G12546" s="590">
        <v>23000</v>
      </c>
      <c r="H12546" s="589">
        <v>10</v>
      </c>
      <c r="I12546" s="590">
        <v>230000</v>
      </c>
      <c r="J12546" s="591">
        <v>600000</v>
      </c>
      <c r="K12546" s="590">
        <v>13800000000</v>
      </c>
    </row>
    <row r="12547" spans="3:11" x14ac:dyDescent="0.25">
      <c r="C12547" s="588">
        <v>45840</v>
      </c>
      <c r="D12547" s="589" t="s">
        <v>312</v>
      </c>
      <c r="E12547" s="590">
        <v>16500</v>
      </c>
      <c r="F12547" s="590">
        <v>16495</v>
      </c>
      <c r="G12547" s="590">
        <v>17500</v>
      </c>
      <c r="H12547" s="589">
        <v>2</v>
      </c>
      <c r="I12547" s="590">
        <v>33000</v>
      </c>
      <c r="J12547" s="591">
        <v>20000000</v>
      </c>
      <c r="K12547" s="590">
        <v>350000000000</v>
      </c>
    </row>
    <row r="12548" spans="3:11" x14ac:dyDescent="0.25">
      <c r="C12548" s="588">
        <v>45840</v>
      </c>
      <c r="D12548" s="589" t="s">
        <v>312</v>
      </c>
      <c r="E12548" s="590">
        <v>16500</v>
      </c>
      <c r="F12548" s="590">
        <v>16495</v>
      </c>
      <c r="G12548" s="590">
        <v>17500</v>
      </c>
      <c r="H12548" s="589">
        <v>1</v>
      </c>
      <c r="I12548" s="590">
        <v>16500</v>
      </c>
      <c r="J12548" s="591">
        <v>20000000</v>
      </c>
      <c r="K12548" s="590">
        <v>350000000000</v>
      </c>
    </row>
    <row r="12549" spans="3:11" x14ac:dyDescent="0.25">
      <c r="C12549" s="588">
        <v>45840</v>
      </c>
      <c r="D12549" s="589" t="s">
        <v>312</v>
      </c>
      <c r="E12549" s="590">
        <v>17500</v>
      </c>
      <c r="F12549" s="590">
        <v>16495</v>
      </c>
      <c r="G12549" s="590">
        <v>17500</v>
      </c>
      <c r="H12549" s="589">
        <v>35</v>
      </c>
      <c r="I12549" s="590">
        <v>612500</v>
      </c>
      <c r="J12549" s="591">
        <v>20000000</v>
      </c>
      <c r="K12549" s="590">
        <v>350000000000</v>
      </c>
    </row>
    <row r="12550" spans="3:11" x14ac:dyDescent="0.25">
      <c r="C12550" s="588">
        <v>45840</v>
      </c>
      <c r="D12550" s="589" t="s">
        <v>312</v>
      </c>
      <c r="E12550" s="590">
        <v>17500</v>
      </c>
      <c r="F12550" s="590">
        <v>16495</v>
      </c>
      <c r="G12550" s="590">
        <v>17500</v>
      </c>
      <c r="H12550" s="589">
        <v>80</v>
      </c>
      <c r="I12550" s="590">
        <v>1400000</v>
      </c>
      <c r="J12550" s="591">
        <v>20000000</v>
      </c>
      <c r="K12550" s="590">
        <v>350000000000</v>
      </c>
    </row>
    <row r="12551" spans="3:11" x14ac:dyDescent="0.25">
      <c r="C12551" s="588">
        <v>45840</v>
      </c>
      <c r="D12551" s="589" t="s">
        <v>1155</v>
      </c>
      <c r="E12551" s="590">
        <v>21000</v>
      </c>
      <c r="F12551" s="590">
        <v>21100</v>
      </c>
      <c r="G12551" s="590">
        <v>21000</v>
      </c>
      <c r="H12551" s="589">
        <v>19</v>
      </c>
      <c r="I12551" s="590">
        <v>399000</v>
      </c>
      <c r="J12551" s="591">
        <v>2400000</v>
      </c>
      <c r="K12551" s="590">
        <v>50400000000</v>
      </c>
    </row>
    <row r="12552" spans="3:11" x14ac:dyDescent="0.25">
      <c r="C12552" s="588">
        <v>45840</v>
      </c>
      <c r="D12552" s="589" t="s">
        <v>1155</v>
      </c>
      <c r="E12552" s="590">
        <v>21000</v>
      </c>
      <c r="F12552" s="590">
        <v>21100</v>
      </c>
      <c r="G12552" s="590">
        <v>21000</v>
      </c>
      <c r="H12552" s="589">
        <v>10</v>
      </c>
      <c r="I12552" s="590">
        <v>210000</v>
      </c>
      <c r="J12552" s="591">
        <v>2400000</v>
      </c>
      <c r="K12552" s="590">
        <v>50400000000</v>
      </c>
    </row>
    <row r="12553" spans="3:11" x14ac:dyDescent="0.25">
      <c r="C12553" s="588">
        <v>45840</v>
      </c>
      <c r="D12553" s="589" t="s">
        <v>312</v>
      </c>
      <c r="E12553" s="590">
        <v>17500</v>
      </c>
      <c r="F12553" s="590">
        <v>16495</v>
      </c>
      <c r="G12553" s="590">
        <v>17500</v>
      </c>
      <c r="H12553" s="589">
        <v>8</v>
      </c>
      <c r="I12553" s="590">
        <v>140000</v>
      </c>
      <c r="J12553" s="591">
        <v>20000000</v>
      </c>
      <c r="K12553" s="590">
        <v>350000000000</v>
      </c>
    </row>
    <row r="12554" spans="3:11" x14ac:dyDescent="0.25">
      <c r="C12554" s="588">
        <v>45840</v>
      </c>
      <c r="D12554" s="589" t="s">
        <v>310</v>
      </c>
      <c r="E12554" s="590">
        <v>88950</v>
      </c>
      <c r="F12554" s="590">
        <v>89000</v>
      </c>
      <c r="G12554" s="590">
        <v>89000</v>
      </c>
      <c r="H12554" s="589">
        <v>1</v>
      </c>
      <c r="I12554" s="590">
        <v>88950</v>
      </c>
      <c r="J12554" s="591">
        <v>19450000</v>
      </c>
      <c r="K12554" s="590">
        <v>1731050000000</v>
      </c>
    </row>
    <row r="12555" spans="3:11" x14ac:dyDescent="0.25">
      <c r="C12555" s="588">
        <v>45840</v>
      </c>
      <c r="D12555" s="589" t="s">
        <v>310</v>
      </c>
      <c r="E12555" s="590">
        <v>88950</v>
      </c>
      <c r="F12555" s="590">
        <v>89000</v>
      </c>
      <c r="G12555" s="590">
        <v>89000</v>
      </c>
      <c r="H12555" s="589">
        <v>1</v>
      </c>
      <c r="I12555" s="590">
        <v>88950</v>
      </c>
      <c r="J12555" s="591">
        <v>19450000</v>
      </c>
      <c r="K12555" s="590">
        <v>1731050000000</v>
      </c>
    </row>
    <row r="12556" spans="3:11" x14ac:dyDescent="0.25">
      <c r="C12556" s="588">
        <v>45840</v>
      </c>
      <c r="D12556" s="589" t="s">
        <v>310</v>
      </c>
      <c r="E12556" s="590">
        <v>89000</v>
      </c>
      <c r="F12556" s="590">
        <v>89000</v>
      </c>
      <c r="G12556" s="590">
        <v>89000</v>
      </c>
      <c r="H12556" s="589">
        <v>29</v>
      </c>
      <c r="I12556" s="590">
        <v>2581000</v>
      </c>
      <c r="J12556" s="591">
        <v>19450000</v>
      </c>
      <c r="K12556" s="590">
        <v>1731050000000</v>
      </c>
    </row>
    <row r="12557" spans="3:11" x14ac:dyDescent="0.25">
      <c r="C12557" s="588">
        <v>45840</v>
      </c>
      <c r="D12557" s="589" t="s">
        <v>310</v>
      </c>
      <c r="E12557" s="590">
        <v>89000</v>
      </c>
      <c r="F12557" s="590">
        <v>89000</v>
      </c>
      <c r="G12557" s="590">
        <v>89000</v>
      </c>
      <c r="H12557" s="589">
        <v>2</v>
      </c>
      <c r="I12557" s="590">
        <v>178000</v>
      </c>
      <c r="J12557" s="591">
        <v>19450000</v>
      </c>
      <c r="K12557" s="590">
        <v>1731050000000</v>
      </c>
    </row>
    <row r="12558" spans="3:11" x14ac:dyDescent="0.25">
      <c r="C12558" s="588">
        <v>45841</v>
      </c>
      <c r="D12558" s="589" t="s">
        <v>310</v>
      </c>
      <c r="E12558" s="590">
        <v>89000</v>
      </c>
      <c r="F12558" s="590">
        <v>89000</v>
      </c>
      <c r="G12558" s="590">
        <v>88950</v>
      </c>
      <c r="H12558" s="589">
        <v>1</v>
      </c>
      <c r="I12558" s="590">
        <v>89000</v>
      </c>
      <c r="J12558" s="591">
        <v>19450000</v>
      </c>
      <c r="K12558" s="590">
        <v>1730077500000</v>
      </c>
    </row>
    <row r="12559" spans="3:11" x14ac:dyDescent="0.25">
      <c r="C12559" s="588">
        <v>45841</v>
      </c>
      <c r="D12559" s="589" t="s">
        <v>310</v>
      </c>
      <c r="E12559" s="590">
        <v>89000</v>
      </c>
      <c r="F12559" s="590">
        <v>89000</v>
      </c>
      <c r="G12559" s="590">
        <v>88950</v>
      </c>
      <c r="H12559" s="589">
        <v>1</v>
      </c>
      <c r="I12559" s="590">
        <v>89000</v>
      </c>
      <c r="J12559" s="591">
        <v>19450000</v>
      </c>
      <c r="K12559" s="590">
        <v>1730077500000</v>
      </c>
    </row>
    <row r="12560" spans="3:11" x14ac:dyDescent="0.25">
      <c r="C12560" s="588">
        <v>45841</v>
      </c>
      <c r="D12560" s="589" t="s">
        <v>1154</v>
      </c>
      <c r="E12560" s="590">
        <v>23000</v>
      </c>
      <c r="F12560" s="590">
        <v>23000</v>
      </c>
      <c r="G12560" s="590">
        <v>22500</v>
      </c>
      <c r="H12560" s="589">
        <v>1</v>
      </c>
      <c r="I12560" s="590">
        <v>23000</v>
      </c>
      <c r="J12560" s="591">
        <v>600000</v>
      </c>
      <c r="K12560" s="590">
        <v>13500000000</v>
      </c>
    </row>
    <row r="12561" spans="3:11" x14ac:dyDescent="0.25">
      <c r="C12561" s="588">
        <v>45841</v>
      </c>
      <c r="D12561" s="589" t="s">
        <v>1154</v>
      </c>
      <c r="E12561" s="590">
        <v>23000</v>
      </c>
      <c r="F12561" s="590">
        <v>23000</v>
      </c>
      <c r="G12561" s="590">
        <v>22500</v>
      </c>
      <c r="H12561" s="589">
        <v>15</v>
      </c>
      <c r="I12561" s="590">
        <v>345000</v>
      </c>
      <c r="J12561" s="591">
        <v>600000</v>
      </c>
      <c r="K12561" s="590">
        <v>13500000000</v>
      </c>
    </row>
    <row r="12562" spans="3:11" x14ac:dyDescent="0.25">
      <c r="C12562" s="588">
        <v>45841</v>
      </c>
      <c r="D12562" s="589" t="s">
        <v>1154</v>
      </c>
      <c r="E12562" s="590">
        <v>23000</v>
      </c>
      <c r="F12562" s="590">
        <v>23000</v>
      </c>
      <c r="G12562" s="590">
        <v>22500</v>
      </c>
      <c r="H12562" s="589">
        <v>2</v>
      </c>
      <c r="I12562" s="590">
        <v>46000</v>
      </c>
      <c r="J12562" s="591">
        <v>600000</v>
      </c>
      <c r="K12562" s="590">
        <v>13500000000</v>
      </c>
    </row>
    <row r="12563" spans="3:11" x14ac:dyDescent="0.25">
      <c r="C12563" s="588">
        <v>45841</v>
      </c>
      <c r="D12563" s="589" t="s">
        <v>1154</v>
      </c>
      <c r="E12563" s="590">
        <v>23000</v>
      </c>
      <c r="F12563" s="590">
        <v>23000</v>
      </c>
      <c r="G12563" s="590">
        <v>22500</v>
      </c>
      <c r="H12563" s="589">
        <v>2</v>
      </c>
      <c r="I12563" s="590">
        <v>46000</v>
      </c>
      <c r="J12563" s="591">
        <v>600000</v>
      </c>
      <c r="K12563" s="590">
        <v>13500000000</v>
      </c>
    </row>
    <row r="12564" spans="3:11" x14ac:dyDescent="0.25">
      <c r="C12564" s="588">
        <v>45841</v>
      </c>
      <c r="D12564" s="589" t="s">
        <v>1154</v>
      </c>
      <c r="E12564" s="590">
        <v>23000</v>
      </c>
      <c r="F12564" s="590">
        <v>23000</v>
      </c>
      <c r="G12564" s="590">
        <v>22500</v>
      </c>
      <c r="H12564" s="589">
        <v>4</v>
      </c>
      <c r="I12564" s="590">
        <v>92000</v>
      </c>
      <c r="J12564" s="591">
        <v>600000</v>
      </c>
      <c r="K12564" s="590">
        <v>13500000000</v>
      </c>
    </row>
    <row r="12565" spans="3:11" x14ac:dyDescent="0.25">
      <c r="C12565" s="588">
        <v>45841</v>
      </c>
      <c r="D12565" s="589" t="s">
        <v>312</v>
      </c>
      <c r="E12565" s="590">
        <v>17500</v>
      </c>
      <c r="F12565" s="590">
        <v>17500</v>
      </c>
      <c r="G12565" s="590">
        <v>17400</v>
      </c>
      <c r="H12565" s="589">
        <v>1</v>
      </c>
      <c r="I12565" s="590">
        <v>17500</v>
      </c>
      <c r="J12565" s="591">
        <v>20000000</v>
      </c>
      <c r="K12565" s="590">
        <v>348000000000</v>
      </c>
    </row>
    <row r="12566" spans="3:11" x14ac:dyDescent="0.25">
      <c r="C12566" s="588">
        <v>45841</v>
      </c>
      <c r="D12566" s="589" t="s">
        <v>312</v>
      </c>
      <c r="E12566" s="590">
        <v>17500</v>
      </c>
      <c r="F12566" s="590">
        <v>17500</v>
      </c>
      <c r="G12566" s="590">
        <v>17400</v>
      </c>
      <c r="H12566" s="589">
        <v>1</v>
      </c>
      <c r="I12566" s="590">
        <v>17500</v>
      </c>
      <c r="J12566" s="591">
        <v>20000000</v>
      </c>
      <c r="K12566" s="590">
        <v>348000000000</v>
      </c>
    </row>
    <row r="12567" spans="3:11" x14ac:dyDescent="0.25">
      <c r="C12567" s="588">
        <v>45841</v>
      </c>
      <c r="D12567" s="589" t="s">
        <v>312</v>
      </c>
      <c r="E12567" s="590">
        <v>17500</v>
      </c>
      <c r="F12567" s="590">
        <v>17500</v>
      </c>
      <c r="G12567" s="590">
        <v>17400</v>
      </c>
      <c r="H12567" s="589">
        <v>2</v>
      </c>
      <c r="I12567" s="590">
        <v>35000</v>
      </c>
      <c r="J12567" s="591">
        <v>20000000</v>
      </c>
      <c r="K12567" s="590">
        <v>348000000000</v>
      </c>
    </row>
    <row r="12568" spans="3:11" x14ac:dyDescent="0.25">
      <c r="C12568" s="588">
        <v>45841</v>
      </c>
      <c r="D12568" s="589" t="s">
        <v>312</v>
      </c>
      <c r="E12568" s="590">
        <v>17500</v>
      </c>
      <c r="F12568" s="590">
        <v>17500</v>
      </c>
      <c r="G12568" s="590">
        <v>17400</v>
      </c>
      <c r="H12568" s="589">
        <v>10</v>
      </c>
      <c r="I12568" s="590">
        <v>175000</v>
      </c>
      <c r="J12568" s="591">
        <v>20000000</v>
      </c>
      <c r="K12568" s="590">
        <v>348000000000</v>
      </c>
    </row>
    <row r="12569" spans="3:11" x14ac:dyDescent="0.25">
      <c r="C12569" s="588">
        <v>45841</v>
      </c>
      <c r="D12569" s="589" t="s">
        <v>312</v>
      </c>
      <c r="E12569" s="590">
        <v>17500</v>
      </c>
      <c r="F12569" s="590">
        <v>17500</v>
      </c>
      <c r="G12569" s="590">
        <v>17400</v>
      </c>
      <c r="H12569" s="589">
        <v>2</v>
      </c>
      <c r="I12569" s="590">
        <v>35000</v>
      </c>
      <c r="J12569" s="591">
        <v>20000000</v>
      </c>
      <c r="K12569" s="590">
        <v>348000000000</v>
      </c>
    </row>
    <row r="12570" spans="3:11" x14ac:dyDescent="0.25">
      <c r="C12570" s="588">
        <v>45841</v>
      </c>
      <c r="D12570" s="589" t="s">
        <v>312</v>
      </c>
      <c r="E12570" s="590">
        <v>17500</v>
      </c>
      <c r="F12570" s="590">
        <v>17500</v>
      </c>
      <c r="G12570" s="590">
        <v>17400</v>
      </c>
      <c r="H12570" s="589">
        <v>2</v>
      </c>
      <c r="I12570" s="590">
        <v>35000</v>
      </c>
      <c r="J12570" s="591">
        <v>20000000</v>
      </c>
      <c r="K12570" s="590">
        <v>348000000000</v>
      </c>
    </row>
    <row r="12571" spans="3:11" x14ac:dyDescent="0.25">
      <c r="C12571" s="588">
        <v>45841</v>
      </c>
      <c r="D12571" s="589" t="s">
        <v>312</v>
      </c>
      <c r="E12571" s="590">
        <v>17500</v>
      </c>
      <c r="F12571" s="590">
        <v>17500</v>
      </c>
      <c r="G12571" s="590">
        <v>17400</v>
      </c>
      <c r="H12571" s="589">
        <v>1</v>
      </c>
      <c r="I12571" s="590">
        <v>17500</v>
      </c>
      <c r="J12571" s="591">
        <v>20000000</v>
      </c>
      <c r="K12571" s="590">
        <v>348000000000</v>
      </c>
    </row>
    <row r="12572" spans="3:11" x14ac:dyDescent="0.25">
      <c r="C12572" s="588">
        <v>45841</v>
      </c>
      <c r="D12572" s="589" t="s">
        <v>312</v>
      </c>
      <c r="E12572" s="590">
        <v>17500</v>
      </c>
      <c r="F12572" s="590">
        <v>17500</v>
      </c>
      <c r="G12572" s="590">
        <v>17400</v>
      </c>
      <c r="H12572" s="589">
        <v>1</v>
      </c>
      <c r="I12572" s="590">
        <v>17500</v>
      </c>
      <c r="J12572" s="591">
        <v>20000000</v>
      </c>
      <c r="K12572" s="590">
        <v>348000000000</v>
      </c>
    </row>
    <row r="12573" spans="3:11" x14ac:dyDescent="0.25">
      <c r="C12573" s="588">
        <v>45841</v>
      </c>
      <c r="D12573" s="589" t="s">
        <v>312</v>
      </c>
      <c r="E12573" s="590">
        <v>17500</v>
      </c>
      <c r="F12573" s="590">
        <v>17500</v>
      </c>
      <c r="G12573" s="590">
        <v>17400</v>
      </c>
      <c r="H12573" s="589">
        <v>6</v>
      </c>
      <c r="I12573" s="590">
        <v>105000</v>
      </c>
      <c r="J12573" s="591">
        <v>20000000</v>
      </c>
      <c r="K12573" s="590">
        <v>348000000000</v>
      </c>
    </row>
    <row r="12574" spans="3:11" x14ac:dyDescent="0.25">
      <c r="C12574" s="588">
        <v>45841</v>
      </c>
      <c r="D12574" s="589" t="s">
        <v>312</v>
      </c>
      <c r="E12574" s="590">
        <v>17500</v>
      </c>
      <c r="F12574" s="590">
        <v>17500</v>
      </c>
      <c r="G12574" s="590">
        <v>17400</v>
      </c>
      <c r="H12574" s="589">
        <v>2</v>
      </c>
      <c r="I12574" s="590">
        <v>35000</v>
      </c>
      <c r="J12574" s="591">
        <v>20000000</v>
      </c>
      <c r="K12574" s="590">
        <v>348000000000</v>
      </c>
    </row>
    <row r="12575" spans="3:11" x14ac:dyDescent="0.25">
      <c r="C12575" s="588">
        <v>45841</v>
      </c>
      <c r="D12575" s="589" t="s">
        <v>312</v>
      </c>
      <c r="E12575" s="590">
        <v>17500</v>
      </c>
      <c r="F12575" s="590">
        <v>17500</v>
      </c>
      <c r="G12575" s="590">
        <v>17400</v>
      </c>
      <c r="H12575" s="589">
        <v>2</v>
      </c>
      <c r="I12575" s="590">
        <v>35000</v>
      </c>
      <c r="J12575" s="591">
        <v>20000000</v>
      </c>
      <c r="K12575" s="590">
        <v>348000000000</v>
      </c>
    </row>
    <row r="12576" spans="3:11" x14ac:dyDescent="0.25">
      <c r="C12576" s="588">
        <v>45841</v>
      </c>
      <c r="D12576" s="589" t="s">
        <v>1155</v>
      </c>
      <c r="E12576" s="590">
        <v>21000</v>
      </c>
      <c r="F12576" s="590">
        <v>21000</v>
      </c>
      <c r="G12576" s="590">
        <v>20000</v>
      </c>
      <c r="H12576" s="589">
        <v>1</v>
      </c>
      <c r="I12576" s="590">
        <v>21000</v>
      </c>
      <c r="J12576" s="591">
        <v>2400000</v>
      </c>
      <c r="K12576" s="590">
        <v>48000000000</v>
      </c>
    </row>
    <row r="12577" spans="3:11" x14ac:dyDescent="0.25">
      <c r="C12577" s="588">
        <v>45841</v>
      </c>
      <c r="D12577" s="589" t="s">
        <v>1155</v>
      </c>
      <c r="E12577" s="590">
        <v>21000</v>
      </c>
      <c r="F12577" s="590">
        <v>21000</v>
      </c>
      <c r="G12577" s="590">
        <v>20000</v>
      </c>
      <c r="H12577" s="589">
        <v>2</v>
      </c>
      <c r="I12577" s="590">
        <v>42000</v>
      </c>
      <c r="J12577" s="591">
        <v>2400000</v>
      </c>
      <c r="K12577" s="590">
        <v>48000000000</v>
      </c>
    </row>
    <row r="12578" spans="3:11" x14ac:dyDescent="0.25">
      <c r="C12578" s="588">
        <v>45841</v>
      </c>
      <c r="D12578" s="589" t="s">
        <v>1155</v>
      </c>
      <c r="E12578" s="590">
        <v>21000</v>
      </c>
      <c r="F12578" s="590">
        <v>21000</v>
      </c>
      <c r="G12578" s="590">
        <v>20000</v>
      </c>
      <c r="H12578" s="589">
        <v>4</v>
      </c>
      <c r="I12578" s="590">
        <v>84000</v>
      </c>
      <c r="J12578" s="591">
        <v>2400000</v>
      </c>
      <c r="K12578" s="590">
        <v>48000000000</v>
      </c>
    </row>
    <row r="12579" spans="3:11" x14ac:dyDescent="0.25">
      <c r="C12579" s="588">
        <v>45841</v>
      </c>
      <c r="D12579" s="589" t="s">
        <v>1155</v>
      </c>
      <c r="E12579" s="590">
        <v>21000</v>
      </c>
      <c r="F12579" s="590">
        <v>21000</v>
      </c>
      <c r="G12579" s="590">
        <v>20000</v>
      </c>
      <c r="H12579" s="589">
        <v>10</v>
      </c>
      <c r="I12579" s="590">
        <v>210000</v>
      </c>
      <c r="J12579" s="591">
        <v>2400000</v>
      </c>
      <c r="K12579" s="590">
        <v>48000000000</v>
      </c>
    </row>
    <row r="12580" spans="3:11" x14ac:dyDescent="0.25">
      <c r="C12580" s="588">
        <v>45841</v>
      </c>
      <c r="D12580" s="589" t="s">
        <v>1155</v>
      </c>
      <c r="E12580" s="590">
        <v>21000</v>
      </c>
      <c r="F12580" s="590">
        <v>21000</v>
      </c>
      <c r="G12580" s="590">
        <v>20000</v>
      </c>
      <c r="H12580" s="589">
        <v>25</v>
      </c>
      <c r="I12580" s="590">
        <v>525000</v>
      </c>
      <c r="J12580" s="591">
        <v>2400000</v>
      </c>
      <c r="K12580" s="590">
        <v>48000000000</v>
      </c>
    </row>
    <row r="12581" spans="3:11" x14ac:dyDescent="0.25">
      <c r="C12581" s="588">
        <v>45841</v>
      </c>
      <c r="D12581" s="589" t="s">
        <v>1155</v>
      </c>
      <c r="E12581" s="590">
        <v>21000</v>
      </c>
      <c r="F12581" s="590">
        <v>21000</v>
      </c>
      <c r="G12581" s="590">
        <v>20000</v>
      </c>
      <c r="H12581" s="589">
        <v>5</v>
      </c>
      <c r="I12581" s="590">
        <v>105000</v>
      </c>
      <c r="J12581" s="591">
        <v>2400000</v>
      </c>
      <c r="K12581" s="590">
        <v>48000000000</v>
      </c>
    </row>
    <row r="12582" spans="3:11" x14ac:dyDescent="0.25">
      <c r="C12582" s="588">
        <v>45841</v>
      </c>
      <c r="D12582" s="589" t="s">
        <v>1155</v>
      </c>
      <c r="E12582" s="590">
        <v>21000</v>
      </c>
      <c r="F12582" s="590">
        <v>21000</v>
      </c>
      <c r="G12582" s="590">
        <v>20000</v>
      </c>
      <c r="H12582" s="589">
        <v>5</v>
      </c>
      <c r="I12582" s="590">
        <v>105000</v>
      </c>
      <c r="J12582" s="591">
        <v>2400000</v>
      </c>
      <c r="K12582" s="590">
        <v>48000000000</v>
      </c>
    </row>
    <row r="12583" spans="3:11" x14ac:dyDescent="0.25">
      <c r="C12583" s="588">
        <v>45841</v>
      </c>
      <c r="D12583" s="589" t="s">
        <v>1155</v>
      </c>
      <c r="E12583" s="590">
        <v>21000</v>
      </c>
      <c r="F12583" s="590">
        <v>21000</v>
      </c>
      <c r="G12583" s="590">
        <v>20000</v>
      </c>
      <c r="H12583" s="589">
        <v>2</v>
      </c>
      <c r="I12583" s="590">
        <v>42000</v>
      </c>
      <c r="J12583" s="591">
        <v>2400000</v>
      </c>
      <c r="K12583" s="590">
        <v>48000000000</v>
      </c>
    </row>
    <row r="12584" spans="3:11" x14ac:dyDescent="0.25">
      <c r="C12584" s="588">
        <v>45841</v>
      </c>
      <c r="D12584" s="589" t="s">
        <v>312</v>
      </c>
      <c r="E12584" s="590">
        <v>17500</v>
      </c>
      <c r="F12584" s="590">
        <v>17500</v>
      </c>
      <c r="G12584" s="590">
        <v>17400</v>
      </c>
      <c r="H12584" s="589">
        <v>1</v>
      </c>
      <c r="I12584" s="590">
        <v>17500</v>
      </c>
      <c r="J12584" s="591">
        <v>20000000</v>
      </c>
      <c r="K12584" s="590">
        <v>348000000000</v>
      </c>
    </row>
    <row r="12585" spans="3:11" x14ac:dyDescent="0.25">
      <c r="C12585" s="588">
        <v>45841</v>
      </c>
      <c r="D12585" s="589" t="s">
        <v>1155</v>
      </c>
      <c r="E12585" s="590">
        <v>21050</v>
      </c>
      <c r="F12585" s="590">
        <v>21000</v>
      </c>
      <c r="G12585" s="590">
        <v>20000</v>
      </c>
      <c r="H12585" s="589">
        <v>10</v>
      </c>
      <c r="I12585" s="590">
        <v>210500</v>
      </c>
      <c r="J12585" s="591">
        <v>2400000</v>
      </c>
      <c r="K12585" s="590">
        <v>48000000000</v>
      </c>
    </row>
    <row r="12586" spans="3:11" x14ac:dyDescent="0.25">
      <c r="C12586" s="588">
        <v>45841</v>
      </c>
      <c r="D12586" s="589" t="s">
        <v>312</v>
      </c>
      <c r="E12586" s="590">
        <v>17500</v>
      </c>
      <c r="F12586" s="590">
        <v>17500</v>
      </c>
      <c r="G12586" s="590">
        <v>17400</v>
      </c>
      <c r="H12586" s="589">
        <v>10</v>
      </c>
      <c r="I12586" s="590">
        <v>175000</v>
      </c>
      <c r="J12586" s="591">
        <v>20000000</v>
      </c>
      <c r="K12586" s="590">
        <v>348000000000</v>
      </c>
    </row>
    <row r="12587" spans="3:11" x14ac:dyDescent="0.25">
      <c r="C12587" s="588">
        <v>45841</v>
      </c>
      <c r="D12587" s="589" t="s">
        <v>1154</v>
      </c>
      <c r="E12587" s="590">
        <v>23000</v>
      </c>
      <c r="F12587" s="590">
        <v>23000</v>
      </c>
      <c r="G12587" s="590">
        <v>22500</v>
      </c>
      <c r="H12587" s="589">
        <v>10</v>
      </c>
      <c r="I12587" s="590">
        <v>230000</v>
      </c>
      <c r="J12587" s="591">
        <v>600000</v>
      </c>
      <c r="K12587" s="590">
        <v>13500000000</v>
      </c>
    </row>
    <row r="12588" spans="3:11" x14ac:dyDescent="0.25">
      <c r="C12588" s="588">
        <v>45841</v>
      </c>
      <c r="D12588" s="589" t="s">
        <v>1154</v>
      </c>
      <c r="E12588" s="590">
        <v>23000</v>
      </c>
      <c r="F12588" s="590">
        <v>23000</v>
      </c>
      <c r="G12588" s="590">
        <v>22500</v>
      </c>
      <c r="H12588" s="589">
        <v>37</v>
      </c>
      <c r="I12588" s="590">
        <v>851000</v>
      </c>
      <c r="J12588" s="591">
        <v>600000</v>
      </c>
      <c r="K12588" s="590">
        <v>13500000000</v>
      </c>
    </row>
    <row r="12589" spans="3:11" x14ac:dyDescent="0.25">
      <c r="C12589" s="588">
        <v>45841</v>
      </c>
      <c r="D12589" s="589" t="s">
        <v>1154</v>
      </c>
      <c r="E12589" s="590">
        <v>23000</v>
      </c>
      <c r="F12589" s="590">
        <v>23000</v>
      </c>
      <c r="G12589" s="590">
        <v>22500</v>
      </c>
      <c r="H12589" s="589">
        <v>1</v>
      </c>
      <c r="I12589" s="590">
        <v>23000</v>
      </c>
      <c r="J12589" s="591">
        <v>600000</v>
      </c>
      <c r="K12589" s="590">
        <v>13500000000</v>
      </c>
    </row>
    <row r="12590" spans="3:11" x14ac:dyDescent="0.25">
      <c r="C12590" s="588">
        <v>45841</v>
      </c>
      <c r="D12590" s="589" t="s">
        <v>1154</v>
      </c>
      <c r="E12590" s="590">
        <v>23000</v>
      </c>
      <c r="F12590" s="590">
        <v>23000</v>
      </c>
      <c r="G12590" s="590">
        <v>22500</v>
      </c>
      <c r="H12590" s="589">
        <v>20</v>
      </c>
      <c r="I12590" s="590">
        <v>460000</v>
      </c>
      <c r="J12590" s="591">
        <v>600000</v>
      </c>
      <c r="K12590" s="590">
        <v>13500000000</v>
      </c>
    </row>
    <row r="12591" spans="3:11" x14ac:dyDescent="0.25">
      <c r="C12591" s="588">
        <v>45841</v>
      </c>
      <c r="D12591" s="589" t="s">
        <v>1154</v>
      </c>
      <c r="E12591" s="590">
        <v>23000</v>
      </c>
      <c r="F12591" s="590">
        <v>23000</v>
      </c>
      <c r="G12591" s="590">
        <v>22500</v>
      </c>
      <c r="H12591" s="589">
        <v>2</v>
      </c>
      <c r="I12591" s="590">
        <v>46000</v>
      </c>
      <c r="J12591" s="591">
        <v>600000</v>
      </c>
      <c r="K12591" s="590">
        <v>13500000000</v>
      </c>
    </row>
    <row r="12592" spans="3:11" x14ac:dyDescent="0.25">
      <c r="C12592" s="588">
        <v>45841</v>
      </c>
      <c r="D12592" s="589" t="s">
        <v>1154</v>
      </c>
      <c r="E12592" s="590">
        <v>23000</v>
      </c>
      <c r="F12592" s="590">
        <v>23000</v>
      </c>
      <c r="G12592" s="590">
        <v>22500</v>
      </c>
      <c r="H12592" s="589">
        <v>9</v>
      </c>
      <c r="I12592" s="590">
        <v>207000</v>
      </c>
      <c r="J12592" s="591">
        <v>600000</v>
      </c>
      <c r="K12592" s="590">
        <v>13500000000</v>
      </c>
    </row>
    <row r="12593" spans="3:11" x14ac:dyDescent="0.25">
      <c r="C12593" s="588">
        <v>45841</v>
      </c>
      <c r="D12593" s="589" t="s">
        <v>310</v>
      </c>
      <c r="E12593" s="590">
        <v>89000</v>
      </c>
      <c r="F12593" s="590">
        <v>89000</v>
      </c>
      <c r="G12593" s="590">
        <v>88950</v>
      </c>
      <c r="H12593" s="589">
        <v>1</v>
      </c>
      <c r="I12593" s="590">
        <v>89000</v>
      </c>
      <c r="J12593" s="591">
        <v>19450000</v>
      </c>
      <c r="K12593" s="590">
        <v>1730077500000</v>
      </c>
    </row>
    <row r="12594" spans="3:11" x14ac:dyDescent="0.25">
      <c r="C12594" s="588">
        <v>45841</v>
      </c>
      <c r="D12594" s="589" t="s">
        <v>1154</v>
      </c>
      <c r="E12594" s="590">
        <v>23400</v>
      </c>
      <c r="F12594" s="590">
        <v>23000</v>
      </c>
      <c r="G12594" s="590">
        <v>22500</v>
      </c>
      <c r="H12594" s="589">
        <v>1</v>
      </c>
      <c r="I12594" s="590">
        <v>23400</v>
      </c>
      <c r="J12594" s="591">
        <v>600000</v>
      </c>
      <c r="K12594" s="590">
        <v>13500000000</v>
      </c>
    </row>
    <row r="12595" spans="3:11" x14ac:dyDescent="0.25">
      <c r="C12595" s="588">
        <v>45841</v>
      </c>
      <c r="D12595" s="589" t="s">
        <v>312</v>
      </c>
      <c r="E12595" s="590">
        <v>17000</v>
      </c>
      <c r="F12595" s="590">
        <v>17500</v>
      </c>
      <c r="G12595" s="590">
        <v>17400</v>
      </c>
      <c r="H12595" s="589">
        <v>10</v>
      </c>
      <c r="I12595" s="590">
        <v>170000</v>
      </c>
      <c r="J12595" s="591">
        <v>20000000</v>
      </c>
      <c r="K12595" s="590">
        <v>348000000000</v>
      </c>
    </row>
    <row r="12596" spans="3:11" x14ac:dyDescent="0.25">
      <c r="C12596" s="588">
        <v>45841</v>
      </c>
      <c r="D12596" s="589" t="s">
        <v>1155</v>
      </c>
      <c r="E12596" s="590">
        <v>21050</v>
      </c>
      <c r="F12596" s="590">
        <v>21000</v>
      </c>
      <c r="G12596" s="590">
        <v>20000</v>
      </c>
      <c r="H12596" s="589">
        <v>5</v>
      </c>
      <c r="I12596" s="590">
        <v>105250</v>
      </c>
      <c r="J12596" s="591">
        <v>2400000</v>
      </c>
      <c r="K12596" s="590">
        <v>48000000000</v>
      </c>
    </row>
    <row r="12597" spans="3:11" x14ac:dyDescent="0.25">
      <c r="C12597" s="588">
        <v>45841</v>
      </c>
      <c r="D12597" s="589" t="s">
        <v>1154</v>
      </c>
      <c r="E12597" s="590">
        <v>23399</v>
      </c>
      <c r="F12597" s="590">
        <v>23000</v>
      </c>
      <c r="G12597" s="590">
        <v>22500</v>
      </c>
      <c r="H12597" s="589">
        <v>1</v>
      </c>
      <c r="I12597" s="590">
        <v>23399</v>
      </c>
      <c r="J12597" s="591">
        <v>600000</v>
      </c>
      <c r="K12597" s="590">
        <v>13500000000</v>
      </c>
    </row>
    <row r="12598" spans="3:11" x14ac:dyDescent="0.25">
      <c r="C12598" s="588">
        <v>45841</v>
      </c>
      <c r="D12598" s="589" t="s">
        <v>1155</v>
      </c>
      <c r="E12598" s="590">
        <v>21050</v>
      </c>
      <c r="F12598" s="590">
        <v>21000</v>
      </c>
      <c r="G12598" s="590">
        <v>20000</v>
      </c>
      <c r="H12598" s="589">
        <v>11</v>
      </c>
      <c r="I12598" s="590">
        <v>231550</v>
      </c>
      <c r="J12598" s="591">
        <v>2400000</v>
      </c>
      <c r="K12598" s="590">
        <v>48000000000</v>
      </c>
    </row>
    <row r="12599" spans="3:11" x14ac:dyDescent="0.25">
      <c r="C12599" s="588">
        <v>45841</v>
      </c>
      <c r="D12599" s="589" t="s">
        <v>312</v>
      </c>
      <c r="E12599" s="590">
        <v>17499</v>
      </c>
      <c r="F12599" s="590">
        <v>17500</v>
      </c>
      <c r="G12599" s="590">
        <v>17400</v>
      </c>
      <c r="H12599" s="589">
        <v>6</v>
      </c>
      <c r="I12599" s="590">
        <v>104994</v>
      </c>
      <c r="J12599" s="591">
        <v>20000000</v>
      </c>
      <c r="K12599" s="590">
        <v>348000000000</v>
      </c>
    </row>
    <row r="12600" spans="3:11" x14ac:dyDescent="0.25">
      <c r="C12600" s="588">
        <v>45841</v>
      </c>
      <c r="D12600" s="589" t="s">
        <v>1154</v>
      </c>
      <c r="E12600" s="590">
        <v>22500</v>
      </c>
      <c r="F12600" s="590">
        <v>23000</v>
      </c>
      <c r="G12600" s="590">
        <v>22500</v>
      </c>
      <c r="H12600" s="589">
        <v>80</v>
      </c>
      <c r="I12600" s="590">
        <v>1800000</v>
      </c>
      <c r="J12600" s="591">
        <v>600000</v>
      </c>
      <c r="K12600" s="590">
        <v>13500000000</v>
      </c>
    </row>
    <row r="12601" spans="3:11" x14ac:dyDescent="0.25">
      <c r="C12601" s="588">
        <v>45841</v>
      </c>
      <c r="D12601" s="589" t="s">
        <v>1154</v>
      </c>
      <c r="E12601" s="590">
        <v>22500</v>
      </c>
      <c r="F12601" s="590">
        <v>23000</v>
      </c>
      <c r="G12601" s="590">
        <v>22500</v>
      </c>
      <c r="H12601" s="589">
        <v>1</v>
      </c>
      <c r="I12601" s="590">
        <v>22500</v>
      </c>
      <c r="J12601" s="591">
        <v>600000</v>
      </c>
      <c r="K12601" s="590">
        <v>13500000000</v>
      </c>
    </row>
    <row r="12602" spans="3:11" x14ac:dyDescent="0.25">
      <c r="C12602" s="588">
        <v>45841</v>
      </c>
      <c r="D12602" s="589" t="s">
        <v>1154</v>
      </c>
      <c r="E12602" s="590">
        <v>22500</v>
      </c>
      <c r="F12602" s="590">
        <v>23000</v>
      </c>
      <c r="G12602" s="590">
        <v>22500</v>
      </c>
      <c r="H12602" s="589">
        <v>5</v>
      </c>
      <c r="I12602" s="590">
        <v>112500</v>
      </c>
      <c r="J12602" s="591">
        <v>600000</v>
      </c>
      <c r="K12602" s="590">
        <v>13500000000</v>
      </c>
    </row>
    <row r="12603" spans="3:11" x14ac:dyDescent="0.25">
      <c r="C12603" s="588">
        <v>45841</v>
      </c>
      <c r="D12603" s="589" t="s">
        <v>1154</v>
      </c>
      <c r="E12603" s="590">
        <v>22500</v>
      </c>
      <c r="F12603" s="590">
        <v>23000</v>
      </c>
      <c r="G12603" s="590">
        <v>22500</v>
      </c>
      <c r="H12603" s="589">
        <v>10</v>
      </c>
      <c r="I12603" s="590">
        <v>225000</v>
      </c>
      <c r="J12603" s="591">
        <v>600000</v>
      </c>
      <c r="K12603" s="590">
        <v>13500000000</v>
      </c>
    </row>
    <row r="12604" spans="3:11" x14ac:dyDescent="0.25">
      <c r="C12604" s="588">
        <v>45841</v>
      </c>
      <c r="D12604" s="589" t="s">
        <v>310</v>
      </c>
      <c r="E12604" s="590">
        <v>88950</v>
      </c>
      <c r="F12604" s="590">
        <v>89000</v>
      </c>
      <c r="G12604" s="590">
        <v>88950</v>
      </c>
      <c r="H12604" s="589">
        <v>1</v>
      </c>
      <c r="I12604" s="590">
        <v>88950</v>
      </c>
      <c r="J12604" s="591">
        <v>19450000</v>
      </c>
      <c r="K12604" s="590">
        <v>1730077500000</v>
      </c>
    </row>
    <row r="12605" spans="3:11" x14ac:dyDescent="0.25">
      <c r="C12605" s="588">
        <v>45841</v>
      </c>
      <c r="D12605" s="589" t="s">
        <v>310</v>
      </c>
      <c r="E12605" s="590">
        <v>88950</v>
      </c>
      <c r="F12605" s="590">
        <v>89000</v>
      </c>
      <c r="G12605" s="590">
        <v>88950</v>
      </c>
      <c r="H12605" s="589">
        <v>5</v>
      </c>
      <c r="I12605" s="590">
        <v>444750</v>
      </c>
      <c r="J12605" s="591">
        <v>19450000</v>
      </c>
      <c r="K12605" s="590">
        <v>1730077500000</v>
      </c>
    </row>
    <row r="12606" spans="3:11" x14ac:dyDescent="0.25">
      <c r="C12606" s="588">
        <v>45841</v>
      </c>
      <c r="D12606" s="589" t="s">
        <v>1154</v>
      </c>
      <c r="E12606" s="590">
        <v>22500</v>
      </c>
      <c r="F12606" s="590">
        <v>23000</v>
      </c>
      <c r="G12606" s="590">
        <v>22500</v>
      </c>
      <c r="H12606" s="589">
        <v>6</v>
      </c>
      <c r="I12606" s="590">
        <v>135000</v>
      </c>
      <c r="J12606" s="591">
        <v>600000</v>
      </c>
      <c r="K12606" s="590">
        <v>13500000000</v>
      </c>
    </row>
    <row r="12607" spans="3:11" x14ac:dyDescent="0.25">
      <c r="C12607" s="588">
        <v>45841</v>
      </c>
      <c r="D12607" s="589" t="s">
        <v>312</v>
      </c>
      <c r="E12607" s="590">
        <v>17499</v>
      </c>
      <c r="F12607" s="590">
        <v>17500</v>
      </c>
      <c r="G12607" s="590">
        <v>17400</v>
      </c>
      <c r="H12607" s="589">
        <v>10</v>
      </c>
      <c r="I12607" s="590">
        <v>174990</v>
      </c>
      <c r="J12607" s="591">
        <v>20000000</v>
      </c>
      <c r="K12607" s="590">
        <v>348000000000</v>
      </c>
    </row>
    <row r="12608" spans="3:11" x14ac:dyDescent="0.25">
      <c r="C12608" s="588">
        <v>45841</v>
      </c>
      <c r="D12608" s="589" t="s">
        <v>312</v>
      </c>
      <c r="E12608" s="590">
        <v>17499</v>
      </c>
      <c r="F12608" s="590">
        <v>17500</v>
      </c>
      <c r="G12608" s="590">
        <v>17400</v>
      </c>
      <c r="H12608" s="589">
        <v>1</v>
      </c>
      <c r="I12608" s="590">
        <v>17499</v>
      </c>
      <c r="J12608" s="591">
        <v>20000000</v>
      </c>
      <c r="K12608" s="590">
        <v>348000000000</v>
      </c>
    </row>
    <row r="12609" spans="3:11" x14ac:dyDescent="0.25">
      <c r="C12609" s="588">
        <v>45841</v>
      </c>
      <c r="D12609" s="589" t="s">
        <v>1154</v>
      </c>
      <c r="E12609" s="590">
        <v>22500</v>
      </c>
      <c r="F12609" s="590">
        <v>23000</v>
      </c>
      <c r="G12609" s="590">
        <v>22500</v>
      </c>
      <c r="H12609" s="589">
        <v>2</v>
      </c>
      <c r="I12609" s="590">
        <v>45000</v>
      </c>
      <c r="J12609" s="591">
        <v>600000</v>
      </c>
      <c r="K12609" s="590">
        <v>13500000000</v>
      </c>
    </row>
    <row r="12610" spans="3:11" x14ac:dyDescent="0.25">
      <c r="C12610" s="588">
        <v>45841</v>
      </c>
      <c r="D12610" s="589" t="s">
        <v>312</v>
      </c>
      <c r="E12610" s="590">
        <v>17499</v>
      </c>
      <c r="F12610" s="590">
        <v>17500</v>
      </c>
      <c r="G12610" s="590">
        <v>17400</v>
      </c>
      <c r="H12610" s="589">
        <v>3</v>
      </c>
      <c r="I12610" s="590">
        <v>52497</v>
      </c>
      <c r="J12610" s="591">
        <v>20000000</v>
      </c>
      <c r="K12610" s="590">
        <v>348000000000</v>
      </c>
    </row>
    <row r="12611" spans="3:11" x14ac:dyDescent="0.25">
      <c r="C12611" s="588">
        <v>45841</v>
      </c>
      <c r="D12611" s="589" t="s">
        <v>1154</v>
      </c>
      <c r="E12611" s="590">
        <v>22500</v>
      </c>
      <c r="F12611" s="590">
        <v>23000</v>
      </c>
      <c r="G12611" s="590">
        <v>22500</v>
      </c>
      <c r="H12611" s="589">
        <v>2</v>
      </c>
      <c r="I12611" s="590">
        <v>45000</v>
      </c>
      <c r="J12611" s="591">
        <v>600000</v>
      </c>
      <c r="K12611" s="590">
        <v>13500000000</v>
      </c>
    </row>
    <row r="12612" spans="3:11" x14ac:dyDescent="0.25">
      <c r="C12612" s="588">
        <v>45841</v>
      </c>
      <c r="D12612" s="589" t="s">
        <v>310</v>
      </c>
      <c r="E12612" s="590">
        <v>88950</v>
      </c>
      <c r="F12612" s="590">
        <v>89000</v>
      </c>
      <c r="G12612" s="590">
        <v>88950</v>
      </c>
      <c r="H12612" s="589">
        <v>1</v>
      </c>
      <c r="I12612" s="590">
        <v>88950</v>
      </c>
      <c r="J12612" s="591">
        <v>19450000</v>
      </c>
      <c r="K12612" s="590">
        <v>1730077500000</v>
      </c>
    </row>
    <row r="12613" spans="3:11" x14ac:dyDescent="0.25">
      <c r="C12613" s="588">
        <v>45841</v>
      </c>
      <c r="D12613" s="589" t="s">
        <v>310</v>
      </c>
      <c r="E12613" s="590">
        <v>88950</v>
      </c>
      <c r="F12613" s="590">
        <v>89000</v>
      </c>
      <c r="G12613" s="590">
        <v>88950</v>
      </c>
      <c r="H12613" s="589">
        <v>1</v>
      </c>
      <c r="I12613" s="590">
        <v>88950</v>
      </c>
      <c r="J12613" s="591">
        <v>19450000</v>
      </c>
      <c r="K12613" s="590">
        <v>1730077500000</v>
      </c>
    </row>
    <row r="12614" spans="3:11" x14ac:dyDescent="0.25">
      <c r="C12614" s="588">
        <v>45841</v>
      </c>
      <c r="D12614" s="589" t="s">
        <v>310</v>
      </c>
      <c r="E12614" s="590">
        <v>88950</v>
      </c>
      <c r="F12614" s="590">
        <v>89000</v>
      </c>
      <c r="G12614" s="590">
        <v>88950</v>
      </c>
      <c r="H12614" s="589">
        <v>1</v>
      </c>
      <c r="I12614" s="590">
        <v>88950</v>
      </c>
      <c r="J12614" s="591">
        <v>19450000</v>
      </c>
      <c r="K12614" s="590">
        <v>1730077500000</v>
      </c>
    </row>
    <row r="12615" spans="3:11" x14ac:dyDescent="0.25">
      <c r="C12615" s="588">
        <v>45841</v>
      </c>
      <c r="D12615" s="589" t="s">
        <v>312</v>
      </c>
      <c r="E12615" s="590">
        <v>17499</v>
      </c>
      <c r="F12615" s="590">
        <v>17500</v>
      </c>
      <c r="G12615" s="590">
        <v>17400</v>
      </c>
      <c r="H12615" s="589">
        <v>2</v>
      </c>
      <c r="I12615" s="590">
        <v>34998</v>
      </c>
      <c r="J12615" s="591">
        <v>20000000</v>
      </c>
      <c r="K12615" s="590">
        <v>348000000000</v>
      </c>
    </row>
    <row r="12616" spans="3:11" x14ac:dyDescent="0.25">
      <c r="C12616" s="588">
        <v>45841</v>
      </c>
      <c r="D12616" s="589" t="s">
        <v>1154</v>
      </c>
      <c r="E12616" s="590">
        <v>22500</v>
      </c>
      <c r="F12616" s="590">
        <v>23000</v>
      </c>
      <c r="G12616" s="590">
        <v>22500</v>
      </c>
      <c r="H12616" s="589">
        <v>1</v>
      </c>
      <c r="I12616" s="590">
        <v>22500</v>
      </c>
      <c r="J12616" s="591">
        <v>600000</v>
      </c>
      <c r="K12616" s="590">
        <v>13500000000</v>
      </c>
    </row>
    <row r="12617" spans="3:11" x14ac:dyDescent="0.25">
      <c r="C12617" s="588">
        <v>45841</v>
      </c>
      <c r="D12617" s="589" t="s">
        <v>312</v>
      </c>
      <c r="E12617" s="590">
        <v>17499</v>
      </c>
      <c r="F12617" s="590">
        <v>17500</v>
      </c>
      <c r="G12617" s="590">
        <v>17400</v>
      </c>
      <c r="H12617" s="589">
        <v>2</v>
      </c>
      <c r="I12617" s="590">
        <v>34998</v>
      </c>
      <c r="J12617" s="591">
        <v>20000000</v>
      </c>
      <c r="K12617" s="590">
        <v>348000000000</v>
      </c>
    </row>
    <row r="12618" spans="3:11" x14ac:dyDescent="0.25">
      <c r="C12618" s="588">
        <v>45841</v>
      </c>
      <c r="D12618" s="589" t="s">
        <v>1154</v>
      </c>
      <c r="E12618" s="590">
        <v>22500</v>
      </c>
      <c r="F12618" s="590">
        <v>23000</v>
      </c>
      <c r="G12618" s="590">
        <v>22500</v>
      </c>
      <c r="H12618" s="589">
        <v>6</v>
      </c>
      <c r="I12618" s="590">
        <v>135000</v>
      </c>
      <c r="J12618" s="591">
        <v>600000</v>
      </c>
      <c r="K12618" s="590">
        <v>13500000000</v>
      </c>
    </row>
    <row r="12619" spans="3:11" x14ac:dyDescent="0.25">
      <c r="C12619" s="588">
        <v>45841</v>
      </c>
      <c r="D12619" s="589" t="s">
        <v>1154</v>
      </c>
      <c r="E12619" s="590">
        <v>22500</v>
      </c>
      <c r="F12619" s="590">
        <v>23000</v>
      </c>
      <c r="G12619" s="590">
        <v>22500</v>
      </c>
      <c r="H12619" s="589">
        <v>6</v>
      </c>
      <c r="I12619" s="590">
        <v>135000</v>
      </c>
      <c r="J12619" s="591">
        <v>600000</v>
      </c>
      <c r="K12619" s="590">
        <v>13500000000</v>
      </c>
    </row>
    <row r="12620" spans="3:11" x14ac:dyDescent="0.25">
      <c r="C12620" s="588">
        <v>45841</v>
      </c>
      <c r="D12620" s="589" t="s">
        <v>1155</v>
      </c>
      <c r="E12620" s="590">
        <v>21050</v>
      </c>
      <c r="F12620" s="590">
        <v>21000</v>
      </c>
      <c r="G12620" s="590">
        <v>20000</v>
      </c>
      <c r="H12620" s="589">
        <v>2</v>
      </c>
      <c r="I12620" s="590">
        <v>42100</v>
      </c>
      <c r="J12620" s="591">
        <v>2400000</v>
      </c>
      <c r="K12620" s="590">
        <v>48000000000</v>
      </c>
    </row>
    <row r="12621" spans="3:11" x14ac:dyDescent="0.25">
      <c r="C12621" s="588">
        <v>45841</v>
      </c>
      <c r="D12621" s="589" t="s">
        <v>1155</v>
      </c>
      <c r="E12621" s="590">
        <v>21050</v>
      </c>
      <c r="F12621" s="590">
        <v>21000</v>
      </c>
      <c r="G12621" s="590">
        <v>20000</v>
      </c>
      <c r="H12621" s="589">
        <v>1</v>
      </c>
      <c r="I12621" s="590">
        <v>21050</v>
      </c>
      <c r="J12621" s="591">
        <v>2400000</v>
      </c>
      <c r="K12621" s="590">
        <v>48000000000</v>
      </c>
    </row>
    <row r="12622" spans="3:11" x14ac:dyDescent="0.25">
      <c r="C12622" s="588">
        <v>45841</v>
      </c>
      <c r="D12622" s="589" t="s">
        <v>1155</v>
      </c>
      <c r="E12622" s="590">
        <v>21000</v>
      </c>
      <c r="F12622" s="590">
        <v>21000</v>
      </c>
      <c r="G12622" s="590">
        <v>20000</v>
      </c>
      <c r="H12622" s="589">
        <v>2</v>
      </c>
      <c r="I12622" s="590">
        <v>42000</v>
      </c>
      <c r="J12622" s="591">
        <v>2400000</v>
      </c>
      <c r="K12622" s="590">
        <v>48000000000</v>
      </c>
    </row>
    <row r="12623" spans="3:11" x14ac:dyDescent="0.25">
      <c r="C12623" s="588">
        <v>45841</v>
      </c>
      <c r="D12623" s="589" t="s">
        <v>1155</v>
      </c>
      <c r="E12623" s="590">
        <v>21000</v>
      </c>
      <c r="F12623" s="590">
        <v>21000</v>
      </c>
      <c r="G12623" s="590">
        <v>20000</v>
      </c>
      <c r="H12623" s="589">
        <v>7</v>
      </c>
      <c r="I12623" s="590">
        <v>147000</v>
      </c>
      <c r="J12623" s="591">
        <v>2400000</v>
      </c>
      <c r="K12623" s="590">
        <v>48000000000</v>
      </c>
    </row>
    <row r="12624" spans="3:11" x14ac:dyDescent="0.25">
      <c r="C12624" s="588">
        <v>45841</v>
      </c>
      <c r="D12624" s="589" t="s">
        <v>1155</v>
      </c>
      <c r="E12624" s="590">
        <v>21000</v>
      </c>
      <c r="F12624" s="590">
        <v>21000</v>
      </c>
      <c r="G12624" s="590">
        <v>20000</v>
      </c>
      <c r="H12624" s="589">
        <v>3</v>
      </c>
      <c r="I12624" s="590">
        <v>63000</v>
      </c>
      <c r="J12624" s="591">
        <v>2400000</v>
      </c>
      <c r="K12624" s="590">
        <v>48000000000</v>
      </c>
    </row>
    <row r="12625" spans="3:11" x14ac:dyDescent="0.25">
      <c r="C12625" s="588">
        <v>45841</v>
      </c>
      <c r="D12625" s="589" t="s">
        <v>312</v>
      </c>
      <c r="E12625" s="590">
        <v>17400</v>
      </c>
      <c r="F12625" s="590">
        <v>17500</v>
      </c>
      <c r="G12625" s="590">
        <v>17400</v>
      </c>
      <c r="H12625" s="589">
        <v>10</v>
      </c>
      <c r="I12625" s="590">
        <v>174000</v>
      </c>
      <c r="J12625" s="591">
        <v>20000000</v>
      </c>
      <c r="K12625" s="590">
        <v>348000000000</v>
      </c>
    </row>
    <row r="12626" spans="3:11" x14ac:dyDescent="0.25">
      <c r="C12626" s="588">
        <v>45841</v>
      </c>
      <c r="D12626" s="589" t="s">
        <v>1155</v>
      </c>
      <c r="E12626" s="590">
        <v>20000</v>
      </c>
      <c r="F12626" s="590">
        <v>21000</v>
      </c>
      <c r="G12626" s="590">
        <v>20000</v>
      </c>
      <c r="H12626" s="589">
        <v>47</v>
      </c>
      <c r="I12626" s="590">
        <v>940000</v>
      </c>
      <c r="J12626" s="591">
        <v>2400000</v>
      </c>
      <c r="K12626" s="590">
        <v>48000000000</v>
      </c>
    </row>
    <row r="12627" spans="3:11" x14ac:dyDescent="0.25">
      <c r="C12627" s="588">
        <v>45842</v>
      </c>
      <c r="D12627" s="589" t="s">
        <v>310</v>
      </c>
      <c r="E12627" s="590">
        <v>88500</v>
      </c>
      <c r="F12627" s="590">
        <v>88950</v>
      </c>
      <c r="G12627" s="590">
        <v>88450</v>
      </c>
      <c r="H12627" s="589">
        <v>1</v>
      </c>
      <c r="I12627" s="590">
        <v>88500</v>
      </c>
      <c r="J12627" s="591">
        <v>19450000</v>
      </c>
      <c r="K12627" s="590">
        <v>1720352500000</v>
      </c>
    </row>
    <row r="12628" spans="3:11" x14ac:dyDescent="0.25">
      <c r="C12628" s="588">
        <v>45842</v>
      </c>
      <c r="D12628" s="589" t="s">
        <v>310</v>
      </c>
      <c r="E12628" s="590">
        <v>88500</v>
      </c>
      <c r="F12628" s="590">
        <v>88950</v>
      </c>
      <c r="G12628" s="590">
        <v>88450</v>
      </c>
      <c r="H12628" s="589">
        <v>1</v>
      </c>
      <c r="I12628" s="590">
        <v>88500</v>
      </c>
      <c r="J12628" s="591">
        <v>19450000</v>
      </c>
      <c r="K12628" s="590">
        <v>1720352500000</v>
      </c>
    </row>
    <row r="12629" spans="3:11" x14ac:dyDescent="0.25">
      <c r="C12629" s="588">
        <v>45842</v>
      </c>
      <c r="D12629" s="589" t="s">
        <v>310</v>
      </c>
      <c r="E12629" s="590">
        <v>88500</v>
      </c>
      <c r="F12629" s="590">
        <v>88950</v>
      </c>
      <c r="G12629" s="590">
        <v>88450</v>
      </c>
      <c r="H12629" s="589">
        <v>1</v>
      </c>
      <c r="I12629" s="590">
        <v>88500</v>
      </c>
      <c r="J12629" s="591">
        <v>19450000</v>
      </c>
      <c r="K12629" s="590">
        <v>1720352500000</v>
      </c>
    </row>
    <row r="12630" spans="3:11" x14ac:dyDescent="0.25">
      <c r="C12630" s="588">
        <v>45842</v>
      </c>
      <c r="D12630" s="589" t="s">
        <v>1154</v>
      </c>
      <c r="E12630" s="590">
        <v>22500</v>
      </c>
      <c r="F12630" s="590">
        <v>22500</v>
      </c>
      <c r="G12630" s="590">
        <v>22450</v>
      </c>
      <c r="H12630" s="589">
        <v>1</v>
      </c>
      <c r="I12630" s="590">
        <v>22500</v>
      </c>
      <c r="J12630" s="591">
        <v>600000</v>
      </c>
      <c r="K12630" s="590">
        <v>13470000000</v>
      </c>
    </row>
    <row r="12631" spans="3:11" x14ac:dyDescent="0.25">
      <c r="C12631" s="588">
        <v>45842</v>
      </c>
      <c r="D12631" s="589" t="s">
        <v>1154</v>
      </c>
      <c r="E12631" s="590">
        <v>22500</v>
      </c>
      <c r="F12631" s="590">
        <v>22500</v>
      </c>
      <c r="G12631" s="590">
        <v>22450</v>
      </c>
      <c r="H12631" s="589">
        <v>1</v>
      </c>
      <c r="I12631" s="590">
        <v>22500</v>
      </c>
      <c r="J12631" s="591">
        <v>600000</v>
      </c>
      <c r="K12631" s="590">
        <v>13470000000</v>
      </c>
    </row>
    <row r="12632" spans="3:11" x14ac:dyDescent="0.25">
      <c r="C12632" s="588">
        <v>45842</v>
      </c>
      <c r="D12632" s="589" t="s">
        <v>1154</v>
      </c>
      <c r="E12632" s="590">
        <v>22500</v>
      </c>
      <c r="F12632" s="590">
        <v>22500</v>
      </c>
      <c r="G12632" s="590">
        <v>22450</v>
      </c>
      <c r="H12632" s="589">
        <v>1</v>
      </c>
      <c r="I12632" s="590">
        <v>22500</v>
      </c>
      <c r="J12632" s="591">
        <v>600000</v>
      </c>
      <c r="K12632" s="590">
        <v>13470000000</v>
      </c>
    </row>
    <row r="12633" spans="3:11" x14ac:dyDescent="0.25">
      <c r="C12633" s="588">
        <v>45842</v>
      </c>
      <c r="D12633" s="589" t="s">
        <v>1154</v>
      </c>
      <c r="E12633" s="590">
        <v>22500</v>
      </c>
      <c r="F12633" s="590">
        <v>22500</v>
      </c>
      <c r="G12633" s="590">
        <v>22450</v>
      </c>
      <c r="H12633" s="589">
        <v>2</v>
      </c>
      <c r="I12633" s="590">
        <v>45000</v>
      </c>
      <c r="J12633" s="591">
        <v>600000</v>
      </c>
      <c r="K12633" s="590">
        <v>13470000000</v>
      </c>
    </row>
    <row r="12634" spans="3:11" x14ac:dyDescent="0.25">
      <c r="C12634" s="588">
        <v>45842</v>
      </c>
      <c r="D12634" s="589" t="s">
        <v>1154</v>
      </c>
      <c r="E12634" s="590">
        <v>22500</v>
      </c>
      <c r="F12634" s="590">
        <v>22500</v>
      </c>
      <c r="G12634" s="590">
        <v>22450</v>
      </c>
      <c r="H12634" s="589">
        <v>1</v>
      </c>
      <c r="I12634" s="590">
        <v>22500</v>
      </c>
      <c r="J12634" s="591">
        <v>600000</v>
      </c>
      <c r="K12634" s="590">
        <v>13470000000</v>
      </c>
    </row>
    <row r="12635" spans="3:11" x14ac:dyDescent="0.25">
      <c r="C12635" s="588">
        <v>45842</v>
      </c>
      <c r="D12635" s="589" t="s">
        <v>1154</v>
      </c>
      <c r="E12635" s="590">
        <v>22500</v>
      </c>
      <c r="F12635" s="590">
        <v>22500</v>
      </c>
      <c r="G12635" s="590">
        <v>22450</v>
      </c>
      <c r="H12635" s="589">
        <v>1</v>
      </c>
      <c r="I12635" s="590">
        <v>22500</v>
      </c>
      <c r="J12635" s="591">
        <v>600000</v>
      </c>
      <c r="K12635" s="590">
        <v>13470000000</v>
      </c>
    </row>
    <row r="12636" spans="3:11" x14ac:dyDescent="0.25">
      <c r="C12636" s="588">
        <v>45842</v>
      </c>
      <c r="D12636" s="589" t="s">
        <v>1154</v>
      </c>
      <c r="E12636" s="590">
        <v>22500</v>
      </c>
      <c r="F12636" s="590">
        <v>22500</v>
      </c>
      <c r="G12636" s="590">
        <v>22450</v>
      </c>
      <c r="H12636" s="589">
        <v>2</v>
      </c>
      <c r="I12636" s="590">
        <v>45000</v>
      </c>
      <c r="J12636" s="591">
        <v>600000</v>
      </c>
      <c r="K12636" s="590">
        <v>13470000000</v>
      </c>
    </row>
    <row r="12637" spans="3:11" x14ac:dyDescent="0.25">
      <c r="C12637" s="588">
        <v>45842</v>
      </c>
      <c r="D12637" s="589" t="s">
        <v>312</v>
      </c>
      <c r="E12637" s="590">
        <v>17499</v>
      </c>
      <c r="F12637" s="590">
        <v>17400</v>
      </c>
      <c r="G12637" s="590">
        <v>17499</v>
      </c>
      <c r="H12637" s="589">
        <v>3</v>
      </c>
      <c r="I12637" s="590">
        <v>52497</v>
      </c>
      <c r="J12637" s="591">
        <v>20000000</v>
      </c>
      <c r="K12637" s="590">
        <v>349980000000</v>
      </c>
    </row>
    <row r="12638" spans="3:11" x14ac:dyDescent="0.25">
      <c r="C12638" s="588">
        <v>45842</v>
      </c>
      <c r="D12638" s="589" t="s">
        <v>312</v>
      </c>
      <c r="E12638" s="590">
        <v>17499</v>
      </c>
      <c r="F12638" s="590">
        <v>17400</v>
      </c>
      <c r="G12638" s="590">
        <v>17499</v>
      </c>
      <c r="H12638" s="589">
        <v>1</v>
      </c>
      <c r="I12638" s="590">
        <v>17499</v>
      </c>
      <c r="J12638" s="591">
        <v>20000000</v>
      </c>
      <c r="K12638" s="590">
        <v>349980000000</v>
      </c>
    </row>
    <row r="12639" spans="3:11" x14ac:dyDescent="0.25">
      <c r="C12639" s="588">
        <v>45842</v>
      </c>
      <c r="D12639" s="589" t="s">
        <v>312</v>
      </c>
      <c r="E12639" s="590">
        <v>17499</v>
      </c>
      <c r="F12639" s="590">
        <v>17400</v>
      </c>
      <c r="G12639" s="590">
        <v>17499</v>
      </c>
      <c r="H12639" s="589">
        <v>46</v>
      </c>
      <c r="I12639" s="590">
        <v>804954</v>
      </c>
      <c r="J12639" s="591">
        <v>20000000</v>
      </c>
      <c r="K12639" s="590">
        <v>349980000000</v>
      </c>
    </row>
    <row r="12640" spans="3:11" x14ac:dyDescent="0.25">
      <c r="C12640" s="588">
        <v>45842</v>
      </c>
      <c r="D12640" s="589" t="s">
        <v>312</v>
      </c>
      <c r="E12640" s="590">
        <v>17499</v>
      </c>
      <c r="F12640" s="590">
        <v>17400</v>
      </c>
      <c r="G12640" s="590">
        <v>17499</v>
      </c>
      <c r="H12640" s="589">
        <v>30</v>
      </c>
      <c r="I12640" s="590">
        <v>524970</v>
      </c>
      <c r="J12640" s="591">
        <v>20000000</v>
      </c>
      <c r="K12640" s="590">
        <v>349980000000</v>
      </c>
    </row>
    <row r="12641" spans="3:11" x14ac:dyDescent="0.25">
      <c r="C12641" s="588">
        <v>45842</v>
      </c>
      <c r="D12641" s="589" t="s">
        <v>312</v>
      </c>
      <c r="E12641" s="590">
        <v>17448.990000000002</v>
      </c>
      <c r="F12641" s="590">
        <v>17400</v>
      </c>
      <c r="G12641" s="590">
        <v>17499</v>
      </c>
      <c r="H12641" s="589">
        <v>1</v>
      </c>
      <c r="I12641" s="590">
        <v>17448.990000000002</v>
      </c>
      <c r="J12641" s="591">
        <v>20000000</v>
      </c>
      <c r="K12641" s="590">
        <v>349980000000</v>
      </c>
    </row>
    <row r="12642" spans="3:11" x14ac:dyDescent="0.25">
      <c r="C12642" s="588">
        <v>45842</v>
      </c>
      <c r="D12642" s="589" t="s">
        <v>310</v>
      </c>
      <c r="E12642" s="590">
        <v>88500</v>
      </c>
      <c r="F12642" s="590">
        <v>88950</v>
      </c>
      <c r="G12642" s="590">
        <v>88450</v>
      </c>
      <c r="H12642" s="589">
        <v>1</v>
      </c>
      <c r="I12642" s="590">
        <v>88500</v>
      </c>
      <c r="J12642" s="591">
        <v>19450000</v>
      </c>
      <c r="K12642" s="590">
        <v>1720352500000</v>
      </c>
    </row>
    <row r="12643" spans="3:11" x14ac:dyDescent="0.25">
      <c r="C12643" s="588">
        <v>45842</v>
      </c>
      <c r="D12643" s="589" t="s">
        <v>1154</v>
      </c>
      <c r="E12643" s="590">
        <v>22500</v>
      </c>
      <c r="F12643" s="590">
        <v>22500</v>
      </c>
      <c r="G12643" s="590">
        <v>22450</v>
      </c>
      <c r="H12643" s="589">
        <v>1</v>
      </c>
      <c r="I12643" s="590">
        <v>22500</v>
      </c>
      <c r="J12643" s="591">
        <v>600000</v>
      </c>
      <c r="K12643" s="590">
        <v>13470000000</v>
      </c>
    </row>
    <row r="12644" spans="3:11" x14ac:dyDescent="0.25">
      <c r="C12644" s="588">
        <v>45842</v>
      </c>
      <c r="D12644" s="589" t="s">
        <v>312</v>
      </c>
      <c r="E12644" s="590">
        <v>17499</v>
      </c>
      <c r="F12644" s="590">
        <v>17400</v>
      </c>
      <c r="G12644" s="590">
        <v>17499</v>
      </c>
      <c r="H12644" s="589">
        <v>2</v>
      </c>
      <c r="I12644" s="590">
        <v>34998</v>
      </c>
      <c r="J12644" s="591">
        <v>20000000</v>
      </c>
      <c r="K12644" s="590">
        <v>349980000000</v>
      </c>
    </row>
    <row r="12645" spans="3:11" x14ac:dyDescent="0.25">
      <c r="C12645" s="588">
        <v>45842</v>
      </c>
      <c r="D12645" s="589" t="s">
        <v>312</v>
      </c>
      <c r="E12645" s="590">
        <v>17499</v>
      </c>
      <c r="F12645" s="590">
        <v>17400</v>
      </c>
      <c r="G12645" s="590">
        <v>17499</v>
      </c>
      <c r="H12645" s="589">
        <v>10</v>
      </c>
      <c r="I12645" s="590">
        <v>174990</v>
      </c>
      <c r="J12645" s="591">
        <v>20000000</v>
      </c>
      <c r="K12645" s="590">
        <v>349980000000</v>
      </c>
    </row>
    <row r="12646" spans="3:11" x14ac:dyDescent="0.25">
      <c r="C12646" s="588">
        <v>45842</v>
      </c>
      <c r="D12646" s="589" t="s">
        <v>1154</v>
      </c>
      <c r="E12646" s="590">
        <v>22500</v>
      </c>
      <c r="F12646" s="590">
        <v>22500</v>
      </c>
      <c r="G12646" s="590">
        <v>22450</v>
      </c>
      <c r="H12646" s="589">
        <v>1</v>
      </c>
      <c r="I12646" s="590">
        <v>22500</v>
      </c>
      <c r="J12646" s="591">
        <v>600000</v>
      </c>
      <c r="K12646" s="590">
        <v>13470000000</v>
      </c>
    </row>
    <row r="12647" spans="3:11" x14ac:dyDescent="0.25">
      <c r="C12647" s="588">
        <v>45842</v>
      </c>
      <c r="D12647" s="589" t="s">
        <v>312</v>
      </c>
      <c r="E12647" s="590">
        <v>17499</v>
      </c>
      <c r="F12647" s="590">
        <v>17400</v>
      </c>
      <c r="G12647" s="590">
        <v>17499</v>
      </c>
      <c r="H12647" s="589">
        <v>5</v>
      </c>
      <c r="I12647" s="590">
        <v>87495</v>
      </c>
      <c r="J12647" s="591">
        <v>20000000</v>
      </c>
      <c r="K12647" s="590">
        <v>349980000000</v>
      </c>
    </row>
    <row r="12648" spans="3:11" x14ac:dyDescent="0.25">
      <c r="C12648" s="588">
        <v>45842</v>
      </c>
      <c r="D12648" s="589" t="s">
        <v>312</v>
      </c>
      <c r="E12648" s="590">
        <v>17499</v>
      </c>
      <c r="F12648" s="590">
        <v>17400</v>
      </c>
      <c r="G12648" s="590">
        <v>17499</v>
      </c>
      <c r="H12648" s="589">
        <v>10</v>
      </c>
      <c r="I12648" s="590">
        <v>174990</v>
      </c>
      <c r="J12648" s="591">
        <v>20000000</v>
      </c>
      <c r="K12648" s="590">
        <v>349980000000</v>
      </c>
    </row>
    <row r="12649" spans="3:11" x14ac:dyDescent="0.25">
      <c r="C12649" s="588">
        <v>45842</v>
      </c>
      <c r="D12649" s="589" t="s">
        <v>310</v>
      </c>
      <c r="E12649" s="590">
        <v>88500</v>
      </c>
      <c r="F12649" s="590">
        <v>88950</v>
      </c>
      <c r="G12649" s="590">
        <v>88450</v>
      </c>
      <c r="H12649" s="589">
        <v>1</v>
      </c>
      <c r="I12649" s="590">
        <v>88500</v>
      </c>
      <c r="J12649" s="591">
        <v>19450000</v>
      </c>
      <c r="K12649" s="590">
        <v>1720352500000</v>
      </c>
    </row>
    <row r="12650" spans="3:11" x14ac:dyDescent="0.25">
      <c r="C12650" s="588">
        <v>45842</v>
      </c>
      <c r="D12650" s="589" t="s">
        <v>1154</v>
      </c>
      <c r="E12650" s="590">
        <v>22500</v>
      </c>
      <c r="F12650" s="590">
        <v>22500</v>
      </c>
      <c r="G12650" s="590">
        <v>22450</v>
      </c>
      <c r="H12650" s="589">
        <v>1</v>
      </c>
      <c r="I12650" s="590">
        <v>22500</v>
      </c>
      <c r="J12650" s="591">
        <v>600000</v>
      </c>
      <c r="K12650" s="590">
        <v>13470000000</v>
      </c>
    </row>
    <row r="12651" spans="3:11" x14ac:dyDescent="0.25">
      <c r="C12651" s="588">
        <v>45842</v>
      </c>
      <c r="D12651" s="589" t="s">
        <v>1154</v>
      </c>
      <c r="E12651" s="590">
        <v>22500</v>
      </c>
      <c r="F12651" s="590">
        <v>22500</v>
      </c>
      <c r="G12651" s="590">
        <v>22450</v>
      </c>
      <c r="H12651" s="589">
        <v>10</v>
      </c>
      <c r="I12651" s="590">
        <v>225000</v>
      </c>
      <c r="J12651" s="591">
        <v>600000</v>
      </c>
      <c r="K12651" s="590">
        <v>13470000000</v>
      </c>
    </row>
    <row r="12652" spans="3:11" x14ac:dyDescent="0.25">
      <c r="C12652" s="588">
        <v>45842</v>
      </c>
      <c r="D12652" s="589" t="s">
        <v>1155</v>
      </c>
      <c r="E12652" s="590">
        <v>20500</v>
      </c>
      <c r="F12652" s="590">
        <v>20000</v>
      </c>
      <c r="G12652" s="590">
        <v>21349</v>
      </c>
      <c r="H12652" s="589">
        <v>67</v>
      </c>
      <c r="I12652" s="590">
        <v>1373500</v>
      </c>
      <c r="J12652" s="591">
        <v>2400000</v>
      </c>
      <c r="K12652" s="590">
        <v>51237600000</v>
      </c>
    </row>
    <row r="12653" spans="3:11" x14ac:dyDescent="0.25">
      <c r="C12653" s="588">
        <v>45842</v>
      </c>
      <c r="D12653" s="589" t="s">
        <v>1155</v>
      </c>
      <c r="E12653" s="590">
        <v>20500</v>
      </c>
      <c r="F12653" s="590">
        <v>20000</v>
      </c>
      <c r="G12653" s="590">
        <v>21349</v>
      </c>
      <c r="H12653" s="589">
        <v>1</v>
      </c>
      <c r="I12653" s="590">
        <v>20500</v>
      </c>
      <c r="J12653" s="591">
        <v>2400000</v>
      </c>
      <c r="K12653" s="590">
        <v>51237600000</v>
      </c>
    </row>
    <row r="12654" spans="3:11" x14ac:dyDescent="0.25">
      <c r="C12654" s="588">
        <v>45842</v>
      </c>
      <c r="D12654" s="589" t="s">
        <v>312</v>
      </c>
      <c r="E12654" s="590">
        <v>17499</v>
      </c>
      <c r="F12654" s="590">
        <v>17400</v>
      </c>
      <c r="G12654" s="590">
        <v>17499</v>
      </c>
      <c r="H12654" s="589">
        <v>1</v>
      </c>
      <c r="I12654" s="590">
        <v>17499</v>
      </c>
      <c r="J12654" s="591">
        <v>20000000</v>
      </c>
      <c r="K12654" s="590">
        <v>349980000000</v>
      </c>
    </row>
    <row r="12655" spans="3:11" x14ac:dyDescent="0.25">
      <c r="C12655" s="588">
        <v>45842</v>
      </c>
      <c r="D12655" s="589" t="s">
        <v>1154</v>
      </c>
      <c r="E12655" s="590">
        <v>22500</v>
      </c>
      <c r="F12655" s="590">
        <v>22500</v>
      </c>
      <c r="G12655" s="590">
        <v>22450</v>
      </c>
      <c r="H12655" s="589">
        <v>3</v>
      </c>
      <c r="I12655" s="590">
        <v>67500</v>
      </c>
      <c r="J12655" s="591">
        <v>600000</v>
      </c>
      <c r="K12655" s="590">
        <v>13470000000</v>
      </c>
    </row>
    <row r="12656" spans="3:11" x14ac:dyDescent="0.25">
      <c r="C12656" s="588">
        <v>45842</v>
      </c>
      <c r="D12656" s="589" t="s">
        <v>312</v>
      </c>
      <c r="E12656" s="590">
        <v>17499</v>
      </c>
      <c r="F12656" s="590">
        <v>17400</v>
      </c>
      <c r="G12656" s="590">
        <v>17499</v>
      </c>
      <c r="H12656" s="589">
        <v>10</v>
      </c>
      <c r="I12656" s="590">
        <v>174990</v>
      </c>
      <c r="J12656" s="591">
        <v>20000000</v>
      </c>
      <c r="K12656" s="590">
        <v>349980000000</v>
      </c>
    </row>
    <row r="12657" spans="3:11" x14ac:dyDescent="0.25">
      <c r="C12657" s="588">
        <v>45842</v>
      </c>
      <c r="D12657" s="589" t="s">
        <v>1154</v>
      </c>
      <c r="E12657" s="590">
        <v>22500</v>
      </c>
      <c r="F12657" s="590">
        <v>22500</v>
      </c>
      <c r="G12657" s="590">
        <v>22450</v>
      </c>
      <c r="H12657" s="589">
        <v>2</v>
      </c>
      <c r="I12657" s="590">
        <v>45000</v>
      </c>
      <c r="J12657" s="591">
        <v>600000</v>
      </c>
      <c r="K12657" s="590">
        <v>13470000000</v>
      </c>
    </row>
    <row r="12658" spans="3:11" x14ac:dyDescent="0.25">
      <c r="C12658" s="588">
        <v>45842</v>
      </c>
      <c r="D12658" s="589" t="s">
        <v>312</v>
      </c>
      <c r="E12658" s="590">
        <v>17499</v>
      </c>
      <c r="F12658" s="590">
        <v>17400</v>
      </c>
      <c r="G12658" s="590">
        <v>17499</v>
      </c>
      <c r="H12658" s="589">
        <v>10</v>
      </c>
      <c r="I12658" s="590">
        <v>174990</v>
      </c>
      <c r="J12658" s="591">
        <v>20000000</v>
      </c>
      <c r="K12658" s="590">
        <v>349980000000</v>
      </c>
    </row>
    <row r="12659" spans="3:11" x14ac:dyDescent="0.25">
      <c r="C12659" s="588">
        <v>45842</v>
      </c>
      <c r="D12659" s="589" t="s">
        <v>312</v>
      </c>
      <c r="E12659" s="590">
        <v>17499</v>
      </c>
      <c r="F12659" s="590">
        <v>17400</v>
      </c>
      <c r="G12659" s="590">
        <v>17499</v>
      </c>
      <c r="H12659" s="589">
        <v>20</v>
      </c>
      <c r="I12659" s="590">
        <v>349980</v>
      </c>
      <c r="J12659" s="591">
        <v>20000000</v>
      </c>
      <c r="K12659" s="590">
        <v>349980000000</v>
      </c>
    </row>
    <row r="12660" spans="3:11" x14ac:dyDescent="0.25">
      <c r="C12660" s="588">
        <v>45842</v>
      </c>
      <c r="D12660" s="589" t="s">
        <v>310</v>
      </c>
      <c r="E12660" s="590">
        <v>88450</v>
      </c>
      <c r="F12660" s="590">
        <v>88950</v>
      </c>
      <c r="G12660" s="590">
        <v>88450</v>
      </c>
      <c r="H12660" s="589">
        <v>3</v>
      </c>
      <c r="I12660" s="590">
        <v>265350</v>
      </c>
      <c r="J12660" s="591">
        <v>19450000</v>
      </c>
      <c r="K12660" s="590">
        <v>1720352500000</v>
      </c>
    </row>
    <row r="12661" spans="3:11" x14ac:dyDescent="0.25">
      <c r="C12661" s="588">
        <v>45842</v>
      </c>
      <c r="D12661" s="589" t="s">
        <v>310</v>
      </c>
      <c r="E12661" s="590">
        <v>88450</v>
      </c>
      <c r="F12661" s="590">
        <v>88950</v>
      </c>
      <c r="G12661" s="590">
        <v>88450</v>
      </c>
      <c r="H12661" s="589">
        <v>4</v>
      </c>
      <c r="I12661" s="590">
        <v>353800</v>
      </c>
      <c r="J12661" s="591">
        <v>19450000</v>
      </c>
      <c r="K12661" s="590">
        <v>1720352500000</v>
      </c>
    </row>
    <row r="12662" spans="3:11" x14ac:dyDescent="0.25">
      <c r="C12662" s="588">
        <v>45842</v>
      </c>
      <c r="D12662" s="589" t="s">
        <v>312</v>
      </c>
      <c r="E12662" s="590">
        <v>17499</v>
      </c>
      <c r="F12662" s="590">
        <v>17400</v>
      </c>
      <c r="G12662" s="590">
        <v>17499</v>
      </c>
      <c r="H12662" s="589">
        <v>5</v>
      </c>
      <c r="I12662" s="590">
        <v>87495</v>
      </c>
      <c r="J12662" s="591">
        <v>20000000</v>
      </c>
      <c r="K12662" s="590">
        <v>349980000000</v>
      </c>
    </row>
    <row r="12663" spans="3:11" x14ac:dyDescent="0.25">
      <c r="C12663" s="588">
        <v>45842</v>
      </c>
      <c r="D12663" s="589" t="s">
        <v>312</v>
      </c>
      <c r="E12663" s="590">
        <v>17499</v>
      </c>
      <c r="F12663" s="590">
        <v>17400</v>
      </c>
      <c r="G12663" s="590">
        <v>17499</v>
      </c>
      <c r="H12663" s="589">
        <v>1</v>
      </c>
      <c r="I12663" s="590">
        <v>17499</v>
      </c>
      <c r="J12663" s="591">
        <v>20000000</v>
      </c>
      <c r="K12663" s="590">
        <v>349980000000</v>
      </c>
    </row>
    <row r="12664" spans="3:11" x14ac:dyDescent="0.25">
      <c r="C12664" s="588">
        <v>45842</v>
      </c>
      <c r="D12664" s="589" t="s">
        <v>1154</v>
      </c>
      <c r="E12664" s="590">
        <v>22450</v>
      </c>
      <c r="F12664" s="590">
        <v>22500</v>
      </c>
      <c r="G12664" s="590">
        <v>22450</v>
      </c>
      <c r="H12664" s="589">
        <v>3</v>
      </c>
      <c r="I12664" s="590">
        <v>67350</v>
      </c>
      <c r="J12664" s="591">
        <v>600000</v>
      </c>
      <c r="K12664" s="590">
        <v>13470000000</v>
      </c>
    </row>
    <row r="12665" spans="3:11" x14ac:dyDescent="0.25">
      <c r="C12665" s="588">
        <v>45842</v>
      </c>
      <c r="D12665" s="589" t="s">
        <v>312</v>
      </c>
      <c r="E12665" s="590">
        <v>17499</v>
      </c>
      <c r="F12665" s="590">
        <v>17400</v>
      </c>
      <c r="G12665" s="590">
        <v>17499</v>
      </c>
      <c r="H12665" s="589">
        <v>1</v>
      </c>
      <c r="I12665" s="590">
        <v>17499</v>
      </c>
      <c r="J12665" s="591">
        <v>20000000</v>
      </c>
      <c r="K12665" s="590">
        <v>349980000000</v>
      </c>
    </row>
    <row r="12666" spans="3:11" x14ac:dyDescent="0.25">
      <c r="C12666" s="588">
        <v>45842</v>
      </c>
      <c r="D12666" s="589" t="s">
        <v>312</v>
      </c>
      <c r="E12666" s="590">
        <v>17498.66</v>
      </c>
      <c r="F12666" s="590">
        <v>17400</v>
      </c>
      <c r="G12666" s="590">
        <v>17499</v>
      </c>
      <c r="H12666" s="589">
        <v>3</v>
      </c>
      <c r="I12666" s="590">
        <v>52495.98</v>
      </c>
      <c r="J12666" s="591">
        <v>20000000</v>
      </c>
      <c r="K12666" s="590">
        <v>349980000000</v>
      </c>
    </row>
    <row r="12667" spans="3:11" x14ac:dyDescent="0.25">
      <c r="C12667" s="588">
        <v>45842</v>
      </c>
      <c r="D12667" s="589" t="s">
        <v>312</v>
      </c>
      <c r="E12667" s="590">
        <v>17498.54</v>
      </c>
      <c r="F12667" s="590">
        <v>17400</v>
      </c>
      <c r="G12667" s="590">
        <v>17499</v>
      </c>
      <c r="H12667" s="589">
        <v>1</v>
      </c>
      <c r="I12667" s="590">
        <v>17498.54</v>
      </c>
      <c r="J12667" s="591">
        <v>20000000</v>
      </c>
      <c r="K12667" s="590">
        <v>349980000000</v>
      </c>
    </row>
    <row r="12668" spans="3:11" x14ac:dyDescent="0.25">
      <c r="C12668" s="588">
        <v>45842</v>
      </c>
      <c r="D12668" s="589" t="s">
        <v>1155</v>
      </c>
      <c r="E12668" s="590">
        <v>21349</v>
      </c>
      <c r="F12668" s="590">
        <v>20000</v>
      </c>
      <c r="G12668" s="590">
        <v>21349</v>
      </c>
      <c r="H12668" s="589">
        <v>4</v>
      </c>
      <c r="I12668" s="590">
        <v>85396</v>
      </c>
      <c r="J12668" s="591">
        <v>2400000</v>
      </c>
      <c r="K12668" s="590">
        <v>51237600000</v>
      </c>
    </row>
    <row r="12669" spans="3:11" x14ac:dyDescent="0.25">
      <c r="C12669" s="588">
        <v>45842</v>
      </c>
      <c r="D12669" s="589" t="s">
        <v>310</v>
      </c>
      <c r="E12669" s="590">
        <v>88450</v>
      </c>
      <c r="F12669" s="590">
        <v>88950</v>
      </c>
      <c r="G12669" s="590">
        <v>88450</v>
      </c>
      <c r="H12669" s="589">
        <v>4</v>
      </c>
      <c r="I12669" s="590">
        <v>353800</v>
      </c>
      <c r="J12669" s="591">
        <v>19450000</v>
      </c>
      <c r="K12669" s="590">
        <v>1720352500000</v>
      </c>
    </row>
    <row r="12670" spans="3:11" x14ac:dyDescent="0.25">
      <c r="C12670" s="588">
        <v>45842</v>
      </c>
      <c r="D12670" s="589" t="s">
        <v>312</v>
      </c>
      <c r="E12670" s="590">
        <v>17499</v>
      </c>
      <c r="F12670" s="590">
        <v>17400</v>
      </c>
      <c r="G12670" s="590">
        <v>17499</v>
      </c>
      <c r="H12670" s="589">
        <v>25</v>
      </c>
      <c r="I12670" s="590">
        <v>437475</v>
      </c>
      <c r="J12670" s="591">
        <v>20000000</v>
      </c>
      <c r="K12670" s="590">
        <v>349980000000</v>
      </c>
    </row>
    <row r="12671" spans="3:11" x14ac:dyDescent="0.25">
      <c r="C12671" s="588">
        <v>45842</v>
      </c>
      <c r="D12671" s="589" t="s">
        <v>1154</v>
      </c>
      <c r="E12671" s="590">
        <v>22450</v>
      </c>
      <c r="F12671" s="590">
        <v>22500</v>
      </c>
      <c r="G12671" s="590">
        <v>22450</v>
      </c>
      <c r="H12671" s="589">
        <v>16</v>
      </c>
      <c r="I12671" s="590">
        <v>359200</v>
      </c>
      <c r="J12671" s="591">
        <v>600000</v>
      </c>
      <c r="K12671" s="590">
        <v>13470000000</v>
      </c>
    </row>
    <row r="12672" spans="3:11" x14ac:dyDescent="0.25">
      <c r="C12672" s="588">
        <v>45842</v>
      </c>
      <c r="D12672" s="589" t="s">
        <v>1155</v>
      </c>
      <c r="E12672" s="590">
        <v>21349</v>
      </c>
      <c r="F12672" s="590">
        <v>20000</v>
      </c>
      <c r="G12672" s="590">
        <v>21349</v>
      </c>
      <c r="H12672" s="589">
        <v>14</v>
      </c>
      <c r="I12672" s="590">
        <v>298886</v>
      </c>
      <c r="J12672" s="591">
        <v>2400000</v>
      </c>
      <c r="K12672" s="590">
        <v>51237600000</v>
      </c>
    </row>
    <row r="12673" spans="3:11" x14ac:dyDescent="0.25">
      <c r="C12673" s="588">
        <v>45842</v>
      </c>
      <c r="D12673" s="589" t="s">
        <v>310</v>
      </c>
      <c r="E12673" s="590">
        <v>88450</v>
      </c>
      <c r="F12673" s="590">
        <v>88950</v>
      </c>
      <c r="G12673" s="590">
        <v>88450</v>
      </c>
      <c r="H12673" s="589">
        <v>11</v>
      </c>
      <c r="I12673" s="590">
        <v>972950</v>
      </c>
      <c r="J12673" s="591">
        <v>19450000</v>
      </c>
      <c r="K12673" s="590">
        <v>1720352500000</v>
      </c>
    </row>
    <row r="12674" spans="3:11" x14ac:dyDescent="0.25">
      <c r="C12674" s="588">
        <v>45842</v>
      </c>
      <c r="D12674" s="589" t="s">
        <v>310</v>
      </c>
      <c r="E12674" s="590">
        <v>88450</v>
      </c>
      <c r="F12674" s="590">
        <v>88950</v>
      </c>
      <c r="G12674" s="590">
        <v>88450</v>
      </c>
      <c r="H12674" s="589">
        <v>2</v>
      </c>
      <c r="I12674" s="590">
        <v>176900</v>
      </c>
      <c r="J12674" s="591">
        <v>19450000</v>
      </c>
      <c r="K12674" s="590">
        <v>1720352500000</v>
      </c>
    </row>
    <row r="12675" spans="3:11" x14ac:dyDescent="0.25">
      <c r="C12675" s="588">
        <v>45845</v>
      </c>
      <c r="D12675" s="589" t="s">
        <v>310</v>
      </c>
      <c r="E12675" s="590">
        <v>88450</v>
      </c>
      <c r="F12675" s="590">
        <v>88450</v>
      </c>
      <c r="G12675" s="590">
        <v>89000</v>
      </c>
      <c r="H12675" s="589">
        <v>2</v>
      </c>
      <c r="I12675" s="590">
        <v>176900</v>
      </c>
      <c r="J12675" s="591">
        <v>19450000</v>
      </c>
      <c r="K12675" s="590">
        <v>1731050000000</v>
      </c>
    </row>
    <row r="12676" spans="3:11" x14ac:dyDescent="0.25">
      <c r="C12676" s="588">
        <v>45845</v>
      </c>
      <c r="D12676" s="589" t="s">
        <v>310</v>
      </c>
      <c r="E12676" s="590">
        <v>88450</v>
      </c>
      <c r="F12676" s="590">
        <v>88450</v>
      </c>
      <c r="G12676" s="590">
        <v>89000</v>
      </c>
      <c r="H12676" s="589">
        <v>1</v>
      </c>
      <c r="I12676" s="590">
        <v>88450</v>
      </c>
      <c r="J12676" s="591">
        <v>19450000</v>
      </c>
      <c r="K12676" s="590">
        <v>1731050000000</v>
      </c>
    </row>
    <row r="12677" spans="3:11" x14ac:dyDescent="0.25">
      <c r="C12677" s="588">
        <v>45845</v>
      </c>
      <c r="D12677" s="589" t="s">
        <v>310</v>
      </c>
      <c r="E12677" s="590">
        <v>88450</v>
      </c>
      <c r="F12677" s="590">
        <v>88450</v>
      </c>
      <c r="G12677" s="590">
        <v>89000</v>
      </c>
      <c r="H12677" s="589">
        <v>1</v>
      </c>
      <c r="I12677" s="590">
        <v>88450</v>
      </c>
      <c r="J12677" s="591">
        <v>19450000</v>
      </c>
      <c r="K12677" s="590">
        <v>1731050000000</v>
      </c>
    </row>
    <row r="12678" spans="3:11" x14ac:dyDescent="0.25">
      <c r="C12678" s="588">
        <v>45845</v>
      </c>
      <c r="D12678" s="589" t="s">
        <v>1154</v>
      </c>
      <c r="E12678" s="590">
        <v>22450</v>
      </c>
      <c r="F12678" s="590">
        <v>22450</v>
      </c>
      <c r="G12678" s="590">
        <v>23399</v>
      </c>
      <c r="H12678" s="589">
        <v>1</v>
      </c>
      <c r="I12678" s="590">
        <v>22450</v>
      </c>
      <c r="J12678" s="591">
        <v>600000</v>
      </c>
      <c r="K12678" s="590">
        <v>14039400000</v>
      </c>
    </row>
    <row r="12679" spans="3:11" x14ac:dyDescent="0.25">
      <c r="C12679" s="588">
        <v>45845</v>
      </c>
      <c r="D12679" s="589" t="s">
        <v>1154</v>
      </c>
      <c r="E12679" s="590">
        <v>22450</v>
      </c>
      <c r="F12679" s="590">
        <v>22450</v>
      </c>
      <c r="G12679" s="590">
        <v>23399</v>
      </c>
      <c r="H12679" s="589">
        <v>16</v>
      </c>
      <c r="I12679" s="590">
        <v>359200</v>
      </c>
      <c r="J12679" s="591">
        <v>600000</v>
      </c>
      <c r="K12679" s="590">
        <v>14039400000</v>
      </c>
    </row>
    <row r="12680" spans="3:11" x14ac:dyDescent="0.25">
      <c r="C12680" s="588">
        <v>45845</v>
      </c>
      <c r="D12680" s="589" t="s">
        <v>1154</v>
      </c>
      <c r="E12680" s="590">
        <v>22450</v>
      </c>
      <c r="F12680" s="590">
        <v>22450</v>
      </c>
      <c r="G12680" s="590">
        <v>23399</v>
      </c>
      <c r="H12680" s="589">
        <v>10</v>
      </c>
      <c r="I12680" s="590">
        <v>224500</v>
      </c>
      <c r="J12680" s="591">
        <v>600000</v>
      </c>
      <c r="K12680" s="590">
        <v>14039400000</v>
      </c>
    </row>
    <row r="12681" spans="3:11" x14ac:dyDescent="0.25">
      <c r="C12681" s="588">
        <v>45845</v>
      </c>
      <c r="D12681" s="589" t="s">
        <v>1154</v>
      </c>
      <c r="E12681" s="590">
        <v>22450</v>
      </c>
      <c r="F12681" s="590">
        <v>22450</v>
      </c>
      <c r="G12681" s="590">
        <v>23399</v>
      </c>
      <c r="H12681" s="589">
        <v>1</v>
      </c>
      <c r="I12681" s="590">
        <v>22450</v>
      </c>
      <c r="J12681" s="591">
        <v>600000</v>
      </c>
      <c r="K12681" s="590">
        <v>14039400000</v>
      </c>
    </row>
    <row r="12682" spans="3:11" x14ac:dyDescent="0.25">
      <c r="C12682" s="588">
        <v>45845</v>
      </c>
      <c r="D12682" s="589" t="s">
        <v>1154</v>
      </c>
      <c r="E12682" s="590">
        <v>22450</v>
      </c>
      <c r="F12682" s="590">
        <v>22450</v>
      </c>
      <c r="G12682" s="590">
        <v>23399</v>
      </c>
      <c r="H12682" s="589">
        <v>23</v>
      </c>
      <c r="I12682" s="590">
        <v>516350</v>
      </c>
      <c r="J12682" s="591">
        <v>600000</v>
      </c>
      <c r="K12682" s="590">
        <v>14039400000</v>
      </c>
    </row>
    <row r="12683" spans="3:11" x14ac:dyDescent="0.25">
      <c r="C12683" s="588">
        <v>45845</v>
      </c>
      <c r="D12683" s="589" t="s">
        <v>1154</v>
      </c>
      <c r="E12683" s="590">
        <v>22450</v>
      </c>
      <c r="F12683" s="590">
        <v>22450</v>
      </c>
      <c r="G12683" s="590">
        <v>23399</v>
      </c>
      <c r="H12683" s="589">
        <v>1</v>
      </c>
      <c r="I12683" s="590">
        <v>22450</v>
      </c>
      <c r="J12683" s="591">
        <v>600000</v>
      </c>
      <c r="K12683" s="590">
        <v>14039400000</v>
      </c>
    </row>
    <row r="12684" spans="3:11" x14ac:dyDescent="0.25">
      <c r="C12684" s="588">
        <v>45845</v>
      </c>
      <c r="D12684" s="589" t="s">
        <v>1154</v>
      </c>
      <c r="E12684" s="590">
        <v>22450</v>
      </c>
      <c r="F12684" s="590">
        <v>22450</v>
      </c>
      <c r="G12684" s="590">
        <v>23399</v>
      </c>
      <c r="H12684" s="589">
        <v>10</v>
      </c>
      <c r="I12684" s="590">
        <v>224500</v>
      </c>
      <c r="J12684" s="591">
        <v>600000</v>
      </c>
      <c r="K12684" s="590">
        <v>14039400000</v>
      </c>
    </row>
    <row r="12685" spans="3:11" x14ac:dyDescent="0.25">
      <c r="C12685" s="588">
        <v>45845</v>
      </c>
      <c r="D12685" s="589" t="s">
        <v>1154</v>
      </c>
      <c r="E12685" s="590">
        <v>22450</v>
      </c>
      <c r="F12685" s="590">
        <v>22450</v>
      </c>
      <c r="G12685" s="590">
        <v>23399</v>
      </c>
      <c r="H12685" s="589">
        <v>4</v>
      </c>
      <c r="I12685" s="590">
        <v>89800</v>
      </c>
      <c r="J12685" s="591">
        <v>600000</v>
      </c>
      <c r="K12685" s="590">
        <v>14039400000</v>
      </c>
    </row>
    <row r="12686" spans="3:11" x14ac:dyDescent="0.25">
      <c r="C12686" s="588">
        <v>45845</v>
      </c>
      <c r="D12686" s="589" t="s">
        <v>1154</v>
      </c>
      <c r="E12686" s="590">
        <v>22450</v>
      </c>
      <c r="F12686" s="590">
        <v>22450</v>
      </c>
      <c r="G12686" s="590">
        <v>23399</v>
      </c>
      <c r="H12686" s="589">
        <v>1</v>
      </c>
      <c r="I12686" s="590">
        <v>22450</v>
      </c>
      <c r="J12686" s="591">
        <v>600000</v>
      </c>
      <c r="K12686" s="590">
        <v>14039400000</v>
      </c>
    </row>
    <row r="12687" spans="3:11" x14ac:dyDescent="0.25">
      <c r="C12687" s="588">
        <v>45845</v>
      </c>
      <c r="D12687" s="589" t="s">
        <v>1154</v>
      </c>
      <c r="E12687" s="590">
        <v>22450</v>
      </c>
      <c r="F12687" s="590">
        <v>22450</v>
      </c>
      <c r="G12687" s="590">
        <v>23399</v>
      </c>
      <c r="H12687" s="589">
        <v>5</v>
      </c>
      <c r="I12687" s="590">
        <v>112250</v>
      </c>
      <c r="J12687" s="591">
        <v>600000</v>
      </c>
      <c r="K12687" s="590">
        <v>14039400000</v>
      </c>
    </row>
    <row r="12688" spans="3:11" x14ac:dyDescent="0.25">
      <c r="C12688" s="588">
        <v>45845</v>
      </c>
      <c r="D12688" s="589" t="s">
        <v>1154</v>
      </c>
      <c r="E12688" s="590">
        <v>22450</v>
      </c>
      <c r="F12688" s="590">
        <v>22450</v>
      </c>
      <c r="G12688" s="590">
        <v>23399</v>
      </c>
      <c r="H12688" s="589">
        <v>3</v>
      </c>
      <c r="I12688" s="590">
        <v>67350</v>
      </c>
      <c r="J12688" s="591">
        <v>600000</v>
      </c>
      <c r="K12688" s="590">
        <v>14039400000</v>
      </c>
    </row>
    <row r="12689" spans="3:11" x14ac:dyDescent="0.25">
      <c r="C12689" s="588">
        <v>45845</v>
      </c>
      <c r="D12689" s="589" t="s">
        <v>1154</v>
      </c>
      <c r="E12689" s="590">
        <v>22450</v>
      </c>
      <c r="F12689" s="590">
        <v>22450</v>
      </c>
      <c r="G12689" s="590">
        <v>23399</v>
      </c>
      <c r="H12689" s="589">
        <v>16</v>
      </c>
      <c r="I12689" s="590">
        <v>359200</v>
      </c>
      <c r="J12689" s="591">
        <v>600000</v>
      </c>
      <c r="K12689" s="590">
        <v>14039400000</v>
      </c>
    </row>
    <row r="12690" spans="3:11" x14ac:dyDescent="0.25">
      <c r="C12690" s="588">
        <v>45845</v>
      </c>
      <c r="D12690" s="589" t="s">
        <v>312</v>
      </c>
      <c r="E12690" s="590">
        <v>17499</v>
      </c>
      <c r="F12690" s="590">
        <v>17499</v>
      </c>
      <c r="G12690" s="590">
        <v>15600</v>
      </c>
      <c r="H12690" s="589">
        <v>4</v>
      </c>
      <c r="I12690" s="590">
        <v>69996</v>
      </c>
      <c r="J12690" s="591">
        <v>20000000</v>
      </c>
      <c r="K12690" s="590">
        <v>312000000000</v>
      </c>
    </row>
    <row r="12691" spans="3:11" x14ac:dyDescent="0.25">
      <c r="C12691" s="588">
        <v>45845</v>
      </c>
      <c r="D12691" s="589" t="s">
        <v>312</v>
      </c>
      <c r="E12691" s="590">
        <v>17499</v>
      </c>
      <c r="F12691" s="590">
        <v>17499</v>
      </c>
      <c r="G12691" s="590">
        <v>15600</v>
      </c>
      <c r="H12691" s="589">
        <v>2</v>
      </c>
      <c r="I12691" s="590">
        <v>34998</v>
      </c>
      <c r="J12691" s="591">
        <v>20000000</v>
      </c>
      <c r="K12691" s="590">
        <v>312000000000</v>
      </c>
    </row>
    <row r="12692" spans="3:11" x14ac:dyDescent="0.25">
      <c r="C12692" s="588">
        <v>45845</v>
      </c>
      <c r="D12692" s="589" t="s">
        <v>312</v>
      </c>
      <c r="E12692" s="590">
        <v>17499</v>
      </c>
      <c r="F12692" s="590">
        <v>17499</v>
      </c>
      <c r="G12692" s="590">
        <v>15600</v>
      </c>
      <c r="H12692" s="589">
        <v>10</v>
      </c>
      <c r="I12692" s="590">
        <v>174990</v>
      </c>
      <c r="J12692" s="591">
        <v>20000000</v>
      </c>
      <c r="K12692" s="590">
        <v>312000000000</v>
      </c>
    </row>
    <row r="12693" spans="3:11" x14ac:dyDescent="0.25">
      <c r="C12693" s="588">
        <v>45845</v>
      </c>
      <c r="D12693" s="589" t="s">
        <v>312</v>
      </c>
      <c r="E12693" s="590">
        <v>17499</v>
      </c>
      <c r="F12693" s="590">
        <v>17499</v>
      </c>
      <c r="G12693" s="590">
        <v>15600</v>
      </c>
      <c r="H12693" s="589">
        <v>1</v>
      </c>
      <c r="I12693" s="590">
        <v>17499</v>
      </c>
      <c r="J12693" s="591">
        <v>20000000</v>
      </c>
      <c r="K12693" s="590">
        <v>312000000000</v>
      </c>
    </row>
    <row r="12694" spans="3:11" x14ac:dyDescent="0.25">
      <c r="C12694" s="588">
        <v>45845</v>
      </c>
      <c r="D12694" s="589" t="s">
        <v>312</v>
      </c>
      <c r="E12694" s="590">
        <v>17499</v>
      </c>
      <c r="F12694" s="590">
        <v>17499</v>
      </c>
      <c r="G12694" s="590">
        <v>15600</v>
      </c>
      <c r="H12694" s="589">
        <v>3</v>
      </c>
      <c r="I12694" s="590">
        <v>52497</v>
      </c>
      <c r="J12694" s="591">
        <v>20000000</v>
      </c>
      <c r="K12694" s="590">
        <v>312000000000</v>
      </c>
    </row>
    <row r="12695" spans="3:11" x14ac:dyDescent="0.25">
      <c r="C12695" s="588">
        <v>45845</v>
      </c>
      <c r="D12695" s="589" t="s">
        <v>312</v>
      </c>
      <c r="E12695" s="590">
        <v>17499</v>
      </c>
      <c r="F12695" s="590">
        <v>17499</v>
      </c>
      <c r="G12695" s="590">
        <v>15600</v>
      </c>
      <c r="H12695" s="589">
        <v>25</v>
      </c>
      <c r="I12695" s="590">
        <v>437475</v>
      </c>
      <c r="J12695" s="591">
        <v>20000000</v>
      </c>
      <c r="K12695" s="590">
        <v>312000000000</v>
      </c>
    </row>
    <row r="12696" spans="3:11" x14ac:dyDescent="0.25">
      <c r="C12696" s="588">
        <v>45845</v>
      </c>
      <c r="D12696" s="589" t="s">
        <v>312</v>
      </c>
      <c r="E12696" s="590">
        <v>17499</v>
      </c>
      <c r="F12696" s="590">
        <v>17499</v>
      </c>
      <c r="G12696" s="590">
        <v>15600</v>
      </c>
      <c r="H12696" s="589">
        <v>10</v>
      </c>
      <c r="I12696" s="590">
        <v>174990</v>
      </c>
      <c r="J12696" s="591">
        <v>20000000</v>
      </c>
      <c r="K12696" s="590">
        <v>312000000000</v>
      </c>
    </row>
    <row r="12697" spans="3:11" x14ac:dyDescent="0.25">
      <c r="C12697" s="588">
        <v>45845</v>
      </c>
      <c r="D12697" s="589" t="s">
        <v>312</v>
      </c>
      <c r="E12697" s="590">
        <v>17499</v>
      </c>
      <c r="F12697" s="590">
        <v>17499</v>
      </c>
      <c r="G12697" s="590">
        <v>15600</v>
      </c>
      <c r="H12697" s="589">
        <v>1</v>
      </c>
      <c r="I12697" s="590">
        <v>17499</v>
      </c>
      <c r="J12697" s="591">
        <v>20000000</v>
      </c>
      <c r="K12697" s="590">
        <v>312000000000</v>
      </c>
    </row>
    <row r="12698" spans="3:11" x14ac:dyDescent="0.25">
      <c r="C12698" s="588">
        <v>45845</v>
      </c>
      <c r="D12698" s="589" t="s">
        <v>312</v>
      </c>
      <c r="E12698" s="590">
        <v>17499</v>
      </c>
      <c r="F12698" s="590">
        <v>17499</v>
      </c>
      <c r="G12698" s="590">
        <v>15600</v>
      </c>
      <c r="H12698" s="589">
        <v>10</v>
      </c>
      <c r="I12698" s="590">
        <v>174990</v>
      </c>
      <c r="J12698" s="591">
        <v>20000000</v>
      </c>
      <c r="K12698" s="590">
        <v>312000000000</v>
      </c>
    </row>
    <row r="12699" spans="3:11" x14ac:dyDescent="0.25">
      <c r="C12699" s="588">
        <v>45845</v>
      </c>
      <c r="D12699" s="589" t="s">
        <v>312</v>
      </c>
      <c r="E12699" s="590">
        <v>17499</v>
      </c>
      <c r="F12699" s="590">
        <v>17499</v>
      </c>
      <c r="G12699" s="590">
        <v>15600</v>
      </c>
      <c r="H12699" s="589">
        <v>20</v>
      </c>
      <c r="I12699" s="590">
        <v>349980</v>
      </c>
      <c r="J12699" s="591">
        <v>20000000</v>
      </c>
      <c r="K12699" s="590">
        <v>312000000000</v>
      </c>
    </row>
    <row r="12700" spans="3:11" x14ac:dyDescent="0.25">
      <c r="C12700" s="588">
        <v>45845</v>
      </c>
      <c r="D12700" s="589" t="s">
        <v>312</v>
      </c>
      <c r="E12700" s="590">
        <v>17499</v>
      </c>
      <c r="F12700" s="590">
        <v>17499</v>
      </c>
      <c r="G12700" s="590">
        <v>15600</v>
      </c>
      <c r="H12700" s="589">
        <v>5</v>
      </c>
      <c r="I12700" s="590">
        <v>87495</v>
      </c>
      <c r="J12700" s="591">
        <v>20000000</v>
      </c>
      <c r="K12700" s="590">
        <v>312000000000</v>
      </c>
    </row>
    <row r="12701" spans="3:11" x14ac:dyDescent="0.25">
      <c r="C12701" s="588">
        <v>45845</v>
      </c>
      <c r="D12701" s="589" t="s">
        <v>312</v>
      </c>
      <c r="E12701" s="590">
        <v>17499</v>
      </c>
      <c r="F12701" s="590">
        <v>17499</v>
      </c>
      <c r="G12701" s="590">
        <v>15600</v>
      </c>
      <c r="H12701" s="589">
        <v>1</v>
      </c>
      <c r="I12701" s="590">
        <v>17499</v>
      </c>
      <c r="J12701" s="591">
        <v>20000000</v>
      </c>
      <c r="K12701" s="590">
        <v>312000000000</v>
      </c>
    </row>
    <row r="12702" spans="3:11" x14ac:dyDescent="0.25">
      <c r="C12702" s="588">
        <v>45845</v>
      </c>
      <c r="D12702" s="589" t="s">
        <v>312</v>
      </c>
      <c r="E12702" s="590">
        <v>17499</v>
      </c>
      <c r="F12702" s="590">
        <v>17499</v>
      </c>
      <c r="G12702" s="590">
        <v>15600</v>
      </c>
      <c r="H12702" s="589">
        <v>3</v>
      </c>
      <c r="I12702" s="590">
        <v>52497</v>
      </c>
      <c r="J12702" s="591">
        <v>20000000</v>
      </c>
      <c r="K12702" s="590">
        <v>312000000000</v>
      </c>
    </row>
    <row r="12703" spans="3:11" x14ac:dyDescent="0.25">
      <c r="C12703" s="588">
        <v>45845</v>
      </c>
      <c r="D12703" s="589" t="s">
        <v>312</v>
      </c>
      <c r="E12703" s="590">
        <v>17499</v>
      </c>
      <c r="F12703" s="590">
        <v>17499</v>
      </c>
      <c r="G12703" s="590">
        <v>15600</v>
      </c>
      <c r="H12703" s="589">
        <v>1</v>
      </c>
      <c r="I12703" s="590">
        <v>17499</v>
      </c>
      <c r="J12703" s="591">
        <v>20000000</v>
      </c>
      <c r="K12703" s="590">
        <v>312000000000</v>
      </c>
    </row>
    <row r="12704" spans="3:11" x14ac:dyDescent="0.25">
      <c r="C12704" s="588">
        <v>45845</v>
      </c>
      <c r="D12704" s="589" t="s">
        <v>312</v>
      </c>
      <c r="E12704" s="590">
        <v>17499</v>
      </c>
      <c r="F12704" s="590">
        <v>17499</v>
      </c>
      <c r="G12704" s="590">
        <v>15600</v>
      </c>
      <c r="H12704" s="589">
        <v>40</v>
      </c>
      <c r="I12704" s="590">
        <v>699960</v>
      </c>
      <c r="J12704" s="591">
        <v>20000000</v>
      </c>
      <c r="K12704" s="590">
        <v>312000000000</v>
      </c>
    </row>
    <row r="12705" spans="3:11" x14ac:dyDescent="0.25">
      <c r="C12705" s="588">
        <v>45845</v>
      </c>
      <c r="D12705" s="589" t="s">
        <v>312</v>
      </c>
      <c r="E12705" s="590">
        <v>17499</v>
      </c>
      <c r="F12705" s="590">
        <v>17499</v>
      </c>
      <c r="G12705" s="590">
        <v>15600</v>
      </c>
      <c r="H12705" s="589">
        <v>2</v>
      </c>
      <c r="I12705" s="590">
        <v>34998</v>
      </c>
      <c r="J12705" s="591">
        <v>20000000</v>
      </c>
      <c r="K12705" s="590">
        <v>312000000000</v>
      </c>
    </row>
    <row r="12706" spans="3:11" x14ac:dyDescent="0.25">
      <c r="C12706" s="588">
        <v>45845</v>
      </c>
      <c r="D12706" s="589" t="s">
        <v>1155</v>
      </c>
      <c r="E12706" s="590">
        <v>21349</v>
      </c>
      <c r="F12706" s="590">
        <v>21349</v>
      </c>
      <c r="G12706" s="590">
        <v>20500</v>
      </c>
      <c r="H12706" s="589">
        <v>10</v>
      </c>
      <c r="I12706" s="590">
        <v>213490</v>
      </c>
      <c r="J12706" s="591">
        <v>2400000</v>
      </c>
      <c r="K12706" s="590">
        <v>49200000000</v>
      </c>
    </row>
    <row r="12707" spans="3:11" x14ac:dyDescent="0.25">
      <c r="C12707" s="588">
        <v>45845</v>
      </c>
      <c r="D12707" s="589" t="s">
        <v>1155</v>
      </c>
      <c r="E12707" s="590">
        <v>21349</v>
      </c>
      <c r="F12707" s="590">
        <v>21349</v>
      </c>
      <c r="G12707" s="590">
        <v>20500</v>
      </c>
      <c r="H12707" s="589">
        <v>5</v>
      </c>
      <c r="I12707" s="590">
        <v>106745</v>
      </c>
      <c r="J12707" s="591">
        <v>2400000</v>
      </c>
      <c r="K12707" s="590">
        <v>49200000000</v>
      </c>
    </row>
    <row r="12708" spans="3:11" x14ac:dyDescent="0.25">
      <c r="C12708" s="588">
        <v>45845</v>
      </c>
      <c r="D12708" s="589" t="s">
        <v>1155</v>
      </c>
      <c r="E12708" s="590">
        <v>21349</v>
      </c>
      <c r="F12708" s="590">
        <v>21349</v>
      </c>
      <c r="G12708" s="590">
        <v>20500</v>
      </c>
      <c r="H12708" s="589">
        <v>5</v>
      </c>
      <c r="I12708" s="590">
        <v>106745</v>
      </c>
      <c r="J12708" s="591">
        <v>2400000</v>
      </c>
      <c r="K12708" s="590">
        <v>49200000000</v>
      </c>
    </row>
    <row r="12709" spans="3:11" x14ac:dyDescent="0.25">
      <c r="C12709" s="588">
        <v>45845</v>
      </c>
      <c r="D12709" s="589" t="s">
        <v>1155</v>
      </c>
      <c r="E12709" s="590">
        <v>21349</v>
      </c>
      <c r="F12709" s="590">
        <v>21349</v>
      </c>
      <c r="G12709" s="590">
        <v>20500</v>
      </c>
      <c r="H12709" s="589">
        <v>1</v>
      </c>
      <c r="I12709" s="590">
        <v>21349</v>
      </c>
      <c r="J12709" s="591">
        <v>2400000</v>
      </c>
      <c r="K12709" s="590">
        <v>49200000000</v>
      </c>
    </row>
    <row r="12710" spans="3:11" x14ac:dyDescent="0.25">
      <c r="C12710" s="588">
        <v>45845</v>
      </c>
      <c r="D12710" s="589" t="s">
        <v>1155</v>
      </c>
      <c r="E12710" s="590">
        <v>21349</v>
      </c>
      <c r="F12710" s="590">
        <v>21349</v>
      </c>
      <c r="G12710" s="590">
        <v>20500</v>
      </c>
      <c r="H12710" s="589">
        <v>4</v>
      </c>
      <c r="I12710" s="590">
        <v>85396</v>
      </c>
      <c r="J12710" s="591">
        <v>2400000</v>
      </c>
      <c r="K12710" s="590">
        <v>49200000000</v>
      </c>
    </row>
    <row r="12711" spans="3:11" x14ac:dyDescent="0.25">
      <c r="C12711" s="588">
        <v>45845</v>
      </c>
      <c r="D12711" s="589" t="s">
        <v>1155</v>
      </c>
      <c r="E12711" s="590">
        <v>21349</v>
      </c>
      <c r="F12711" s="590">
        <v>21349</v>
      </c>
      <c r="G12711" s="590">
        <v>20500</v>
      </c>
      <c r="H12711" s="589">
        <v>2</v>
      </c>
      <c r="I12711" s="590">
        <v>42698</v>
      </c>
      <c r="J12711" s="591">
        <v>2400000</v>
      </c>
      <c r="K12711" s="590">
        <v>49200000000</v>
      </c>
    </row>
    <row r="12712" spans="3:11" x14ac:dyDescent="0.25">
      <c r="C12712" s="588">
        <v>45845</v>
      </c>
      <c r="D12712" s="589" t="s">
        <v>1155</v>
      </c>
      <c r="E12712" s="590">
        <v>21349</v>
      </c>
      <c r="F12712" s="590">
        <v>21349</v>
      </c>
      <c r="G12712" s="590">
        <v>20500</v>
      </c>
      <c r="H12712" s="589">
        <v>1</v>
      </c>
      <c r="I12712" s="590">
        <v>21349</v>
      </c>
      <c r="J12712" s="591">
        <v>2400000</v>
      </c>
      <c r="K12712" s="590">
        <v>49200000000</v>
      </c>
    </row>
    <row r="12713" spans="3:11" x14ac:dyDescent="0.25">
      <c r="C12713" s="588">
        <v>45845</v>
      </c>
      <c r="D12713" s="589" t="s">
        <v>1154</v>
      </c>
      <c r="E12713" s="590">
        <v>22450</v>
      </c>
      <c r="F12713" s="590">
        <v>22450</v>
      </c>
      <c r="G12713" s="590">
        <v>23399</v>
      </c>
      <c r="H12713" s="589">
        <v>2</v>
      </c>
      <c r="I12713" s="590">
        <v>44900</v>
      </c>
      <c r="J12713" s="591">
        <v>600000</v>
      </c>
      <c r="K12713" s="590">
        <v>14039400000</v>
      </c>
    </row>
    <row r="12714" spans="3:11" x14ac:dyDescent="0.25">
      <c r="C12714" s="588">
        <v>45845</v>
      </c>
      <c r="D12714" s="589" t="s">
        <v>1154</v>
      </c>
      <c r="E12714" s="590">
        <v>22450</v>
      </c>
      <c r="F12714" s="590">
        <v>22450</v>
      </c>
      <c r="G12714" s="590">
        <v>23399</v>
      </c>
      <c r="H12714" s="589">
        <v>2</v>
      </c>
      <c r="I12714" s="590">
        <v>44900</v>
      </c>
      <c r="J12714" s="591">
        <v>600000</v>
      </c>
      <c r="K12714" s="590">
        <v>14039400000</v>
      </c>
    </row>
    <row r="12715" spans="3:11" x14ac:dyDescent="0.25">
      <c r="C12715" s="588">
        <v>45845</v>
      </c>
      <c r="D12715" s="589" t="s">
        <v>1154</v>
      </c>
      <c r="E12715" s="590">
        <v>22450</v>
      </c>
      <c r="F12715" s="590">
        <v>22450</v>
      </c>
      <c r="G12715" s="590">
        <v>23399</v>
      </c>
      <c r="H12715" s="589">
        <v>4</v>
      </c>
      <c r="I12715" s="590">
        <v>89800</v>
      </c>
      <c r="J12715" s="591">
        <v>600000</v>
      </c>
      <c r="K12715" s="590">
        <v>14039400000</v>
      </c>
    </row>
    <row r="12716" spans="3:11" x14ac:dyDescent="0.25">
      <c r="C12716" s="588">
        <v>45845</v>
      </c>
      <c r="D12716" s="589" t="s">
        <v>1154</v>
      </c>
      <c r="E12716" s="590">
        <v>22200</v>
      </c>
      <c r="F12716" s="590">
        <v>22450</v>
      </c>
      <c r="G12716" s="590">
        <v>23399</v>
      </c>
      <c r="H12716" s="589">
        <v>1</v>
      </c>
      <c r="I12716" s="590">
        <v>22200</v>
      </c>
      <c r="J12716" s="591">
        <v>600000</v>
      </c>
      <c r="K12716" s="590">
        <v>14039400000</v>
      </c>
    </row>
    <row r="12717" spans="3:11" x14ac:dyDescent="0.25">
      <c r="C12717" s="588">
        <v>45845</v>
      </c>
      <c r="D12717" s="589" t="s">
        <v>1154</v>
      </c>
      <c r="E12717" s="590">
        <v>22450</v>
      </c>
      <c r="F12717" s="590">
        <v>22450</v>
      </c>
      <c r="G12717" s="590">
        <v>23399</v>
      </c>
      <c r="H12717" s="589">
        <v>5</v>
      </c>
      <c r="I12717" s="590">
        <v>112250</v>
      </c>
      <c r="J12717" s="591">
        <v>600000</v>
      </c>
      <c r="K12717" s="590">
        <v>14039400000</v>
      </c>
    </row>
    <row r="12718" spans="3:11" x14ac:dyDescent="0.25">
      <c r="C12718" s="588">
        <v>45845</v>
      </c>
      <c r="D12718" s="589" t="s">
        <v>1154</v>
      </c>
      <c r="E12718" s="590">
        <v>22500</v>
      </c>
      <c r="F12718" s="590">
        <v>22450</v>
      </c>
      <c r="G12718" s="590">
        <v>23399</v>
      </c>
      <c r="H12718" s="589">
        <v>1</v>
      </c>
      <c r="I12718" s="590">
        <v>22500</v>
      </c>
      <c r="J12718" s="591">
        <v>600000</v>
      </c>
      <c r="K12718" s="590">
        <v>14039400000</v>
      </c>
    </row>
    <row r="12719" spans="3:11" x14ac:dyDescent="0.25">
      <c r="C12719" s="588">
        <v>45845</v>
      </c>
      <c r="D12719" s="589" t="s">
        <v>1154</v>
      </c>
      <c r="E12719" s="590">
        <v>22200</v>
      </c>
      <c r="F12719" s="590">
        <v>22450</v>
      </c>
      <c r="G12719" s="590">
        <v>23399</v>
      </c>
      <c r="H12719" s="589">
        <v>1</v>
      </c>
      <c r="I12719" s="590">
        <v>22200</v>
      </c>
      <c r="J12719" s="591">
        <v>600000</v>
      </c>
      <c r="K12719" s="590">
        <v>14039400000</v>
      </c>
    </row>
    <row r="12720" spans="3:11" x14ac:dyDescent="0.25">
      <c r="C12720" s="588">
        <v>45845</v>
      </c>
      <c r="D12720" s="589" t="s">
        <v>312</v>
      </c>
      <c r="E12720" s="590">
        <v>17499</v>
      </c>
      <c r="F12720" s="590">
        <v>17499</v>
      </c>
      <c r="G12720" s="590">
        <v>15600</v>
      </c>
      <c r="H12720" s="589">
        <v>5</v>
      </c>
      <c r="I12720" s="590">
        <v>87495</v>
      </c>
      <c r="J12720" s="591">
        <v>20000000</v>
      </c>
      <c r="K12720" s="590">
        <v>312000000000</v>
      </c>
    </row>
    <row r="12721" spans="3:11" x14ac:dyDescent="0.25">
      <c r="C12721" s="588">
        <v>45845</v>
      </c>
      <c r="D12721" s="589" t="s">
        <v>312</v>
      </c>
      <c r="E12721" s="590">
        <v>17498.72</v>
      </c>
      <c r="F12721" s="590">
        <v>17499</v>
      </c>
      <c r="G12721" s="590">
        <v>15600</v>
      </c>
      <c r="H12721" s="589">
        <v>5</v>
      </c>
      <c r="I12721" s="590">
        <v>87493.6</v>
      </c>
      <c r="J12721" s="591">
        <v>20000000</v>
      </c>
      <c r="K12721" s="590">
        <v>312000000000</v>
      </c>
    </row>
    <row r="12722" spans="3:11" x14ac:dyDescent="0.25">
      <c r="C12722" s="588">
        <v>45845</v>
      </c>
      <c r="D12722" s="589" t="s">
        <v>312</v>
      </c>
      <c r="E12722" s="590">
        <v>17498.54</v>
      </c>
      <c r="F12722" s="590">
        <v>17499</v>
      </c>
      <c r="G12722" s="590">
        <v>15600</v>
      </c>
      <c r="H12722" s="589">
        <v>3</v>
      </c>
      <c r="I12722" s="590">
        <v>52495.62</v>
      </c>
      <c r="J12722" s="591">
        <v>20000000</v>
      </c>
      <c r="K12722" s="590">
        <v>312000000000</v>
      </c>
    </row>
    <row r="12723" spans="3:11" x14ac:dyDescent="0.25">
      <c r="C12723" s="588">
        <v>45845</v>
      </c>
      <c r="D12723" s="589" t="s">
        <v>1154</v>
      </c>
      <c r="E12723" s="590">
        <v>22100</v>
      </c>
      <c r="F12723" s="590">
        <v>22450</v>
      </c>
      <c r="G12723" s="590">
        <v>23399</v>
      </c>
      <c r="H12723" s="589">
        <v>5</v>
      </c>
      <c r="I12723" s="590">
        <v>110500</v>
      </c>
      <c r="J12723" s="591">
        <v>600000</v>
      </c>
      <c r="K12723" s="590">
        <v>14039400000</v>
      </c>
    </row>
    <row r="12724" spans="3:11" x14ac:dyDescent="0.25">
      <c r="C12724" s="588">
        <v>45845</v>
      </c>
      <c r="D12724" s="589" t="s">
        <v>312</v>
      </c>
      <c r="E12724" s="590">
        <v>17495</v>
      </c>
      <c r="F12724" s="590">
        <v>17499</v>
      </c>
      <c r="G12724" s="590">
        <v>15600</v>
      </c>
      <c r="H12724" s="589">
        <v>4</v>
      </c>
      <c r="I12724" s="590">
        <v>69980</v>
      </c>
      <c r="J12724" s="591">
        <v>20000000</v>
      </c>
      <c r="K12724" s="590">
        <v>312000000000</v>
      </c>
    </row>
    <row r="12725" spans="3:11" x14ac:dyDescent="0.25">
      <c r="C12725" s="588">
        <v>45845</v>
      </c>
      <c r="D12725" s="589" t="s">
        <v>1155</v>
      </c>
      <c r="E12725" s="590">
        <v>21300</v>
      </c>
      <c r="F12725" s="590">
        <v>21349</v>
      </c>
      <c r="G12725" s="590">
        <v>20500</v>
      </c>
      <c r="H12725" s="589">
        <v>2</v>
      </c>
      <c r="I12725" s="590">
        <v>42600</v>
      </c>
      <c r="J12725" s="591">
        <v>2400000</v>
      </c>
      <c r="K12725" s="590">
        <v>49200000000</v>
      </c>
    </row>
    <row r="12726" spans="3:11" x14ac:dyDescent="0.25">
      <c r="C12726" s="588">
        <v>45845</v>
      </c>
      <c r="D12726" s="589" t="s">
        <v>1155</v>
      </c>
      <c r="E12726" s="590">
        <v>21250</v>
      </c>
      <c r="F12726" s="590">
        <v>21349</v>
      </c>
      <c r="G12726" s="590">
        <v>20500</v>
      </c>
      <c r="H12726" s="589">
        <v>2</v>
      </c>
      <c r="I12726" s="590">
        <v>42500</v>
      </c>
      <c r="J12726" s="591">
        <v>2400000</v>
      </c>
      <c r="K12726" s="590">
        <v>49200000000</v>
      </c>
    </row>
    <row r="12727" spans="3:11" x14ac:dyDescent="0.25">
      <c r="C12727" s="588">
        <v>45845</v>
      </c>
      <c r="D12727" s="589" t="s">
        <v>1155</v>
      </c>
      <c r="E12727" s="590">
        <v>21000</v>
      </c>
      <c r="F12727" s="590">
        <v>21349</v>
      </c>
      <c r="G12727" s="590">
        <v>20500</v>
      </c>
      <c r="H12727" s="589">
        <v>40</v>
      </c>
      <c r="I12727" s="590">
        <v>840000</v>
      </c>
      <c r="J12727" s="591">
        <v>2400000</v>
      </c>
      <c r="K12727" s="590">
        <v>49200000000</v>
      </c>
    </row>
    <row r="12728" spans="3:11" x14ac:dyDescent="0.25">
      <c r="C12728" s="588">
        <v>45845</v>
      </c>
      <c r="D12728" s="589" t="s">
        <v>312</v>
      </c>
      <c r="E12728" s="590">
        <v>17495</v>
      </c>
      <c r="F12728" s="590">
        <v>17499</v>
      </c>
      <c r="G12728" s="590">
        <v>15600</v>
      </c>
      <c r="H12728" s="589">
        <v>1</v>
      </c>
      <c r="I12728" s="590">
        <v>17495</v>
      </c>
      <c r="J12728" s="591">
        <v>20000000</v>
      </c>
      <c r="K12728" s="590">
        <v>312000000000</v>
      </c>
    </row>
    <row r="12729" spans="3:11" x14ac:dyDescent="0.25">
      <c r="C12729" s="588">
        <v>45845</v>
      </c>
      <c r="D12729" s="589" t="s">
        <v>312</v>
      </c>
      <c r="E12729" s="590">
        <v>17495</v>
      </c>
      <c r="F12729" s="590">
        <v>17499</v>
      </c>
      <c r="G12729" s="590">
        <v>15600</v>
      </c>
      <c r="H12729" s="589">
        <v>2</v>
      </c>
      <c r="I12729" s="590">
        <v>34990</v>
      </c>
      <c r="J12729" s="591">
        <v>20000000</v>
      </c>
      <c r="K12729" s="590">
        <v>312000000000</v>
      </c>
    </row>
    <row r="12730" spans="3:11" x14ac:dyDescent="0.25">
      <c r="C12730" s="588">
        <v>45845</v>
      </c>
      <c r="D12730" s="589" t="s">
        <v>1155</v>
      </c>
      <c r="E12730" s="590">
        <v>21000</v>
      </c>
      <c r="F12730" s="590">
        <v>21349</v>
      </c>
      <c r="G12730" s="590">
        <v>20500</v>
      </c>
      <c r="H12730" s="589">
        <v>2</v>
      </c>
      <c r="I12730" s="590">
        <v>42000</v>
      </c>
      <c r="J12730" s="591">
        <v>2400000</v>
      </c>
      <c r="K12730" s="590">
        <v>49200000000</v>
      </c>
    </row>
    <row r="12731" spans="3:11" x14ac:dyDescent="0.25">
      <c r="C12731" s="588">
        <v>45845</v>
      </c>
      <c r="D12731" s="589" t="s">
        <v>312</v>
      </c>
      <c r="E12731" s="590">
        <v>17495</v>
      </c>
      <c r="F12731" s="590">
        <v>17499</v>
      </c>
      <c r="G12731" s="590">
        <v>15600</v>
      </c>
      <c r="H12731" s="589">
        <v>3</v>
      </c>
      <c r="I12731" s="590">
        <v>52485</v>
      </c>
      <c r="J12731" s="591">
        <v>20000000</v>
      </c>
      <c r="K12731" s="590">
        <v>312000000000</v>
      </c>
    </row>
    <row r="12732" spans="3:11" x14ac:dyDescent="0.25">
      <c r="C12732" s="588">
        <v>45845</v>
      </c>
      <c r="D12732" s="589" t="s">
        <v>310</v>
      </c>
      <c r="E12732" s="590">
        <v>88000</v>
      </c>
      <c r="F12732" s="590">
        <v>88450</v>
      </c>
      <c r="G12732" s="590">
        <v>89000</v>
      </c>
      <c r="H12732" s="589">
        <v>5</v>
      </c>
      <c r="I12732" s="590">
        <v>440000</v>
      </c>
      <c r="J12732" s="591">
        <v>19450000</v>
      </c>
      <c r="K12732" s="590">
        <v>1731050000000</v>
      </c>
    </row>
    <row r="12733" spans="3:11" x14ac:dyDescent="0.25">
      <c r="C12733" s="588">
        <v>45845</v>
      </c>
      <c r="D12733" s="589" t="s">
        <v>310</v>
      </c>
      <c r="E12733" s="590">
        <v>88445</v>
      </c>
      <c r="F12733" s="590">
        <v>88450</v>
      </c>
      <c r="G12733" s="590">
        <v>89000</v>
      </c>
      <c r="H12733" s="589">
        <v>1</v>
      </c>
      <c r="I12733" s="590">
        <v>88445</v>
      </c>
      <c r="J12733" s="591">
        <v>19450000</v>
      </c>
      <c r="K12733" s="590">
        <v>1731050000000</v>
      </c>
    </row>
    <row r="12734" spans="3:11" x14ac:dyDescent="0.25">
      <c r="C12734" s="588">
        <v>45845</v>
      </c>
      <c r="D12734" s="589" t="s">
        <v>310</v>
      </c>
      <c r="E12734" s="590">
        <v>88450</v>
      </c>
      <c r="F12734" s="590">
        <v>88450</v>
      </c>
      <c r="G12734" s="590">
        <v>89000</v>
      </c>
      <c r="H12734" s="589">
        <v>50</v>
      </c>
      <c r="I12734" s="590">
        <v>4422500</v>
      </c>
      <c r="J12734" s="591">
        <v>19450000</v>
      </c>
      <c r="K12734" s="590">
        <v>1731050000000</v>
      </c>
    </row>
    <row r="12735" spans="3:11" x14ac:dyDescent="0.25">
      <c r="C12735" s="588">
        <v>45845</v>
      </c>
      <c r="D12735" s="589" t="s">
        <v>310</v>
      </c>
      <c r="E12735" s="590">
        <v>88450</v>
      </c>
      <c r="F12735" s="590">
        <v>88450</v>
      </c>
      <c r="G12735" s="590">
        <v>89000</v>
      </c>
      <c r="H12735" s="589">
        <v>20</v>
      </c>
      <c r="I12735" s="590">
        <v>1769000</v>
      </c>
      <c r="J12735" s="591">
        <v>19450000</v>
      </c>
      <c r="K12735" s="590">
        <v>1731050000000</v>
      </c>
    </row>
    <row r="12736" spans="3:11" x14ac:dyDescent="0.25">
      <c r="C12736" s="588">
        <v>45845</v>
      </c>
      <c r="D12736" s="589" t="s">
        <v>1154</v>
      </c>
      <c r="E12736" s="590">
        <v>22500</v>
      </c>
      <c r="F12736" s="590">
        <v>22450</v>
      </c>
      <c r="G12736" s="590">
        <v>23399</v>
      </c>
      <c r="H12736" s="589">
        <v>3215</v>
      </c>
      <c r="I12736" s="590">
        <v>72337500</v>
      </c>
      <c r="J12736" s="591">
        <v>600000</v>
      </c>
      <c r="K12736" s="590">
        <v>14039400000</v>
      </c>
    </row>
    <row r="12737" spans="3:11" x14ac:dyDescent="0.25">
      <c r="C12737" s="588">
        <v>45845</v>
      </c>
      <c r="D12737" s="589" t="s">
        <v>1154</v>
      </c>
      <c r="E12737" s="590">
        <v>22500</v>
      </c>
      <c r="F12737" s="590">
        <v>22450</v>
      </c>
      <c r="G12737" s="590">
        <v>23399</v>
      </c>
      <c r="H12737" s="589">
        <v>1209</v>
      </c>
      <c r="I12737" s="590">
        <v>27202500</v>
      </c>
      <c r="J12737" s="591">
        <v>600000</v>
      </c>
      <c r="K12737" s="590">
        <v>14039400000</v>
      </c>
    </row>
    <row r="12738" spans="3:11" x14ac:dyDescent="0.25">
      <c r="C12738" s="588">
        <v>45845</v>
      </c>
      <c r="D12738" s="589" t="s">
        <v>312</v>
      </c>
      <c r="E12738" s="590">
        <v>17495</v>
      </c>
      <c r="F12738" s="590">
        <v>17499</v>
      </c>
      <c r="G12738" s="590">
        <v>15600</v>
      </c>
      <c r="H12738" s="589">
        <v>32</v>
      </c>
      <c r="I12738" s="590">
        <v>559840</v>
      </c>
      <c r="J12738" s="591">
        <v>20000000</v>
      </c>
      <c r="K12738" s="590">
        <v>312000000000</v>
      </c>
    </row>
    <row r="12739" spans="3:11" x14ac:dyDescent="0.25">
      <c r="C12739" s="588">
        <v>45845</v>
      </c>
      <c r="D12739" s="589" t="s">
        <v>312</v>
      </c>
      <c r="E12739" s="590">
        <v>17499</v>
      </c>
      <c r="F12739" s="590">
        <v>17499</v>
      </c>
      <c r="G12739" s="590">
        <v>15600</v>
      </c>
      <c r="H12739" s="589">
        <v>131</v>
      </c>
      <c r="I12739" s="590">
        <v>2292369</v>
      </c>
      <c r="J12739" s="591">
        <v>20000000</v>
      </c>
      <c r="K12739" s="590">
        <v>312000000000</v>
      </c>
    </row>
    <row r="12740" spans="3:11" x14ac:dyDescent="0.25">
      <c r="C12740" s="588">
        <v>45845</v>
      </c>
      <c r="D12740" s="589" t="s">
        <v>312</v>
      </c>
      <c r="E12740" s="590">
        <v>17499</v>
      </c>
      <c r="F12740" s="590">
        <v>17499</v>
      </c>
      <c r="G12740" s="590">
        <v>15600</v>
      </c>
      <c r="H12740" s="589">
        <v>2</v>
      </c>
      <c r="I12740" s="590">
        <v>34998</v>
      </c>
      <c r="J12740" s="591">
        <v>20000000</v>
      </c>
      <c r="K12740" s="590">
        <v>312000000000</v>
      </c>
    </row>
    <row r="12741" spans="3:11" x14ac:dyDescent="0.25">
      <c r="C12741" s="588">
        <v>45845</v>
      </c>
      <c r="D12741" s="589" t="s">
        <v>312</v>
      </c>
      <c r="E12741" s="590">
        <v>17499</v>
      </c>
      <c r="F12741" s="590">
        <v>17499</v>
      </c>
      <c r="G12741" s="590">
        <v>15600</v>
      </c>
      <c r="H12741" s="589">
        <v>4</v>
      </c>
      <c r="I12741" s="590">
        <v>69996</v>
      </c>
      <c r="J12741" s="591">
        <v>20000000</v>
      </c>
      <c r="K12741" s="590">
        <v>312000000000</v>
      </c>
    </row>
    <row r="12742" spans="3:11" x14ac:dyDescent="0.25">
      <c r="C12742" s="588">
        <v>45845</v>
      </c>
      <c r="D12742" s="589" t="s">
        <v>312</v>
      </c>
      <c r="E12742" s="590">
        <v>17499</v>
      </c>
      <c r="F12742" s="590">
        <v>17499</v>
      </c>
      <c r="G12742" s="590">
        <v>15600</v>
      </c>
      <c r="H12742" s="589">
        <v>2</v>
      </c>
      <c r="I12742" s="590">
        <v>34998</v>
      </c>
      <c r="J12742" s="591">
        <v>20000000</v>
      </c>
      <c r="K12742" s="590">
        <v>312000000000</v>
      </c>
    </row>
    <row r="12743" spans="3:11" x14ac:dyDescent="0.25">
      <c r="C12743" s="588">
        <v>45845</v>
      </c>
      <c r="D12743" s="589" t="s">
        <v>310</v>
      </c>
      <c r="E12743" s="590">
        <v>89000</v>
      </c>
      <c r="F12743" s="590">
        <v>88450</v>
      </c>
      <c r="G12743" s="590">
        <v>89000</v>
      </c>
      <c r="H12743" s="589">
        <v>24</v>
      </c>
      <c r="I12743" s="590">
        <v>2136000</v>
      </c>
      <c r="J12743" s="591">
        <v>19450000</v>
      </c>
      <c r="K12743" s="590">
        <v>1731050000000</v>
      </c>
    </row>
    <row r="12744" spans="3:11" x14ac:dyDescent="0.25">
      <c r="C12744" s="588">
        <v>45845</v>
      </c>
      <c r="D12744" s="589" t="s">
        <v>312</v>
      </c>
      <c r="E12744" s="590">
        <v>17499.990000000002</v>
      </c>
      <c r="F12744" s="590">
        <v>17499</v>
      </c>
      <c r="G12744" s="590">
        <v>15600</v>
      </c>
      <c r="H12744" s="589">
        <v>26</v>
      </c>
      <c r="I12744" s="590">
        <v>454999.74</v>
      </c>
      <c r="J12744" s="591">
        <v>20000000</v>
      </c>
      <c r="K12744" s="590">
        <v>312000000000</v>
      </c>
    </row>
    <row r="12745" spans="3:11" x14ac:dyDescent="0.25">
      <c r="C12745" s="588">
        <v>45845</v>
      </c>
      <c r="D12745" s="589" t="s">
        <v>312</v>
      </c>
      <c r="E12745" s="590">
        <v>17499</v>
      </c>
      <c r="F12745" s="590">
        <v>17499</v>
      </c>
      <c r="G12745" s="590">
        <v>15600</v>
      </c>
      <c r="H12745" s="589">
        <v>1</v>
      </c>
      <c r="I12745" s="590">
        <v>17499</v>
      </c>
      <c r="J12745" s="591">
        <v>20000000</v>
      </c>
      <c r="K12745" s="590">
        <v>312000000000</v>
      </c>
    </row>
    <row r="12746" spans="3:11" x14ac:dyDescent="0.25">
      <c r="C12746" s="588">
        <v>45845</v>
      </c>
      <c r="D12746" s="589" t="s">
        <v>1154</v>
      </c>
      <c r="E12746" s="590">
        <v>22500</v>
      </c>
      <c r="F12746" s="590">
        <v>22450</v>
      </c>
      <c r="G12746" s="590">
        <v>23399</v>
      </c>
      <c r="H12746" s="589">
        <v>10</v>
      </c>
      <c r="I12746" s="590">
        <v>225000</v>
      </c>
      <c r="J12746" s="591">
        <v>600000</v>
      </c>
      <c r="K12746" s="590">
        <v>14039400000</v>
      </c>
    </row>
    <row r="12747" spans="3:11" x14ac:dyDescent="0.25">
      <c r="C12747" s="588">
        <v>45845</v>
      </c>
      <c r="D12747" s="589" t="s">
        <v>1155</v>
      </c>
      <c r="E12747" s="590">
        <v>21000</v>
      </c>
      <c r="F12747" s="590">
        <v>21349</v>
      </c>
      <c r="G12747" s="590">
        <v>20500</v>
      </c>
      <c r="H12747" s="589">
        <v>2</v>
      </c>
      <c r="I12747" s="590">
        <v>42000</v>
      </c>
      <c r="J12747" s="591">
        <v>2400000</v>
      </c>
      <c r="K12747" s="590">
        <v>49200000000</v>
      </c>
    </row>
    <row r="12748" spans="3:11" x14ac:dyDescent="0.25">
      <c r="C12748" s="588">
        <v>45845</v>
      </c>
      <c r="D12748" s="589" t="s">
        <v>312</v>
      </c>
      <c r="E12748" s="590">
        <v>17499.990000000002</v>
      </c>
      <c r="F12748" s="590">
        <v>17499</v>
      </c>
      <c r="G12748" s="590">
        <v>15600</v>
      </c>
      <c r="H12748" s="589">
        <v>12</v>
      </c>
      <c r="I12748" s="590">
        <v>209999.88</v>
      </c>
      <c r="J12748" s="591">
        <v>20000000</v>
      </c>
      <c r="K12748" s="590">
        <v>312000000000</v>
      </c>
    </row>
    <row r="12749" spans="3:11" x14ac:dyDescent="0.25">
      <c r="C12749" s="588">
        <v>45845</v>
      </c>
      <c r="D12749" s="589" t="s">
        <v>312</v>
      </c>
      <c r="E12749" s="590">
        <v>17499.990000000002</v>
      </c>
      <c r="F12749" s="590">
        <v>17499</v>
      </c>
      <c r="G12749" s="590">
        <v>15600</v>
      </c>
      <c r="H12749" s="589">
        <v>2</v>
      </c>
      <c r="I12749" s="590">
        <v>34999.980000000003</v>
      </c>
      <c r="J12749" s="591">
        <v>20000000</v>
      </c>
      <c r="K12749" s="590">
        <v>312000000000</v>
      </c>
    </row>
    <row r="12750" spans="3:11" x14ac:dyDescent="0.25">
      <c r="C12750" s="588">
        <v>45845</v>
      </c>
      <c r="D12750" s="589" t="s">
        <v>312</v>
      </c>
      <c r="E12750" s="590">
        <v>17499</v>
      </c>
      <c r="F12750" s="590">
        <v>17499</v>
      </c>
      <c r="G12750" s="590">
        <v>15600</v>
      </c>
      <c r="H12750" s="589">
        <v>7</v>
      </c>
      <c r="I12750" s="590">
        <v>122493</v>
      </c>
      <c r="J12750" s="591">
        <v>20000000</v>
      </c>
      <c r="K12750" s="590">
        <v>312000000000</v>
      </c>
    </row>
    <row r="12751" spans="3:11" x14ac:dyDescent="0.25">
      <c r="C12751" s="588">
        <v>45845</v>
      </c>
      <c r="D12751" s="589" t="s">
        <v>310</v>
      </c>
      <c r="E12751" s="590">
        <v>89000</v>
      </c>
      <c r="F12751" s="590">
        <v>88450</v>
      </c>
      <c r="G12751" s="590">
        <v>89000</v>
      </c>
      <c r="H12751" s="589">
        <v>7</v>
      </c>
      <c r="I12751" s="590">
        <v>623000</v>
      </c>
      <c r="J12751" s="591">
        <v>19450000</v>
      </c>
      <c r="K12751" s="590">
        <v>1731050000000</v>
      </c>
    </row>
    <row r="12752" spans="3:11" x14ac:dyDescent="0.25">
      <c r="C12752" s="588">
        <v>45845</v>
      </c>
      <c r="D12752" s="589" t="s">
        <v>1155</v>
      </c>
      <c r="E12752" s="590">
        <v>21000</v>
      </c>
      <c r="F12752" s="590">
        <v>21349</v>
      </c>
      <c r="G12752" s="590">
        <v>20500</v>
      </c>
      <c r="H12752" s="589">
        <v>10</v>
      </c>
      <c r="I12752" s="590">
        <v>210000</v>
      </c>
      <c r="J12752" s="591">
        <v>2400000</v>
      </c>
      <c r="K12752" s="590">
        <v>49200000000</v>
      </c>
    </row>
    <row r="12753" spans="3:11" x14ac:dyDescent="0.25">
      <c r="C12753" s="588">
        <v>45845</v>
      </c>
      <c r="D12753" s="589" t="s">
        <v>1155</v>
      </c>
      <c r="E12753" s="590">
        <v>21000</v>
      </c>
      <c r="F12753" s="590">
        <v>21349</v>
      </c>
      <c r="G12753" s="590">
        <v>20500</v>
      </c>
      <c r="H12753" s="589">
        <v>5</v>
      </c>
      <c r="I12753" s="590">
        <v>105000</v>
      </c>
      <c r="J12753" s="591">
        <v>2400000</v>
      </c>
      <c r="K12753" s="590">
        <v>49200000000</v>
      </c>
    </row>
    <row r="12754" spans="3:11" x14ac:dyDescent="0.25">
      <c r="C12754" s="588">
        <v>45845</v>
      </c>
      <c r="D12754" s="589" t="s">
        <v>1155</v>
      </c>
      <c r="E12754" s="590">
        <v>20500</v>
      </c>
      <c r="F12754" s="590">
        <v>21349</v>
      </c>
      <c r="G12754" s="590">
        <v>20500</v>
      </c>
      <c r="H12754" s="589">
        <v>8</v>
      </c>
      <c r="I12754" s="590">
        <v>164000</v>
      </c>
      <c r="J12754" s="591">
        <v>2400000</v>
      </c>
      <c r="K12754" s="590">
        <v>49200000000</v>
      </c>
    </row>
    <row r="12755" spans="3:11" x14ac:dyDescent="0.25">
      <c r="C12755" s="588">
        <v>45845</v>
      </c>
      <c r="D12755" s="589" t="s">
        <v>1155</v>
      </c>
      <c r="E12755" s="590">
        <v>20500</v>
      </c>
      <c r="F12755" s="590">
        <v>21349</v>
      </c>
      <c r="G12755" s="590">
        <v>20500</v>
      </c>
      <c r="H12755" s="589">
        <v>1</v>
      </c>
      <c r="I12755" s="590">
        <v>20500</v>
      </c>
      <c r="J12755" s="591">
        <v>2400000</v>
      </c>
      <c r="K12755" s="590">
        <v>49200000000</v>
      </c>
    </row>
    <row r="12756" spans="3:11" x14ac:dyDescent="0.25">
      <c r="C12756" s="588">
        <v>45845</v>
      </c>
      <c r="D12756" s="589" t="s">
        <v>312</v>
      </c>
      <c r="E12756" s="590">
        <v>17500</v>
      </c>
      <c r="F12756" s="590">
        <v>17499</v>
      </c>
      <c r="G12756" s="590">
        <v>15600</v>
      </c>
      <c r="H12756" s="589">
        <v>5</v>
      </c>
      <c r="I12756" s="590">
        <v>87500</v>
      </c>
      <c r="J12756" s="591">
        <v>20000000</v>
      </c>
      <c r="K12756" s="590">
        <v>312000000000</v>
      </c>
    </row>
    <row r="12757" spans="3:11" x14ac:dyDescent="0.25">
      <c r="C12757" s="588">
        <v>45845</v>
      </c>
      <c r="D12757" s="589" t="s">
        <v>312</v>
      </c>
      <c r="E12757" s="590">
        <v>17500</v>
      </c>
      <c r="F12757" s="590">
        <v>17499</v>
      </c>
      <c r="G12757" s="590">
        <v>15600</v>
      </c>
      <c r="H12757" s="589">
        <v>10</v>
      </c>
      <c r="I12757" s="590">
        <v>175000</v>
      </c>
      <c r="J12757" s="591">
        <v>20000000</v>
      </c>
      <c r="K12757" s="590">
        <v>312000000000</v>
      </c>
    </row>
    <row r="12758" spans="3:11" x14ac:dyDescent="0.25">
      <c r="C12758" s="588">
        <v>45845</v>
      </c>
      <c r="D12758" s="589" t="s">
        <v>312</v>
      </c>
      <c r="E12758" s="590">
        <v>17500</v>
      </c>
      <c r="F12758" s="590">
        <v>17499</v>
      </c>
      <c r="G12758" s="590">
        <v>15600</v>
      </c>
      <c r="H12758" s="589">
        <v>2</v>
      </c>
      <c r="I12758" s="590">
        <v>35000</v>
      </c>
      <c r="J12758" s="591">
        <v>20000000</v>
      </c>
      <c r="K12758" s="590">
        <v>312000000000</v>
      </c>
    </row>
    <row r="12759" spans="3:11" x14ac:dyDescent="0.25">
      <c r="C12759" s="588">
        <v>45845</v>
      </c>
      <c r="D12759" s="589" t="s">
        <v>1154</v>
      </c>
      <c r="E12759" s="590">
        <v>22500</v>
      </c>
      <c r="F12759" s="590">
        <v>22450</v>
      </c>
      <c r="G12759" s="590">
        <v>23399</v>
      </c>
      <c r="H12759" s="589">
        <v>2</v>
      </c>
      <c r="I12759" s="590">
        <v>45000</v>
      </c>
      <c r="J12759" s="591">
        <v>600000</v>
      </c>
      <c r="K12759" s="590">
        <v>14039400000</v>
      </c>
    </row>
    <row r="12760" spans="3:11" x14ac:dyDescent="0.25">
      <c r="C12760" s="588">
        <v>45845</v>
      </c>
      <c r="D12760" s="589" t="s">
        <v>310</v>
      </c>
      <c r="E12760" s="590">
        <v>90000</v>
      </c>
      <c r="F12760" s="590">
        <v>88450</v>
      </c>
      <c r="G12760" s="590">
        <v>89000</v>
      </c>
      <c r="H12760" s="589">
        <v>1</v>
      </c>
      <c r="I12760" s="590">
        <v>90000</v>
      </c>
      <c r="J12760" s="591">
        <v>19450000</v>
      </c>
      <c r="K12760" s="590">
        <v>1731050000000</v>
      </c>
    </row>
    <row r="12761" spans="3:11" x14ac:dyDescent="0.25">
      <c r="C12761" s="588">
        <v>45845</v>
      </c>
      <c r="D12761" s="589" t="s">
        <v>1155</v>
      </c>
      <c r="E12761" s="590">
        <v>20500</v>
      </c>
      <c r="F12761" s="590">
        <v>21349</v>
      </c>
      <c r="G12761" s="590">
        <v>20500</v>
      </c>
      <c r="H12761" s="589">
        <v>2</v>
      </c>
      <c r="I12761" s="590">
        <v>41000</v>
      </c>
      <c r="J12761" s="591">
        <v>2400000</v>
      </c>
      <c r="K12761" s="590">
        <v>49200000000</v>
      </c>
    </row>
    <row r="12762" spans="3:11" x14ac:dyDescent="0.25">
      <c r="C12762" s="588">
        <v>45845</v>
      </c>
      <c r="D12762" s="589" t="s">
        <v>1154</v>
      </c>
      <c r="E12762" s="590">
        <v>22500</v>
      </c>
      <c r="F12762" s="590">
        <v>22450</v>
      </c>
      <c r="G12762" s="590">
        <v>23399</v>
      </c>
      <c r="H12762" s="589">
        <v>2</v>
      </c>
      <c r="I12762" s="590">
        <v>45000</v>
      </c>
      <c r="J12762" s="591">
        <v>600000</v>
      </c>
      <c r="K12762" s="590">
        <v>14039400000</v>
      </c>
    </row>
    <row r="12763" spans="3:11" x14ac:dyDescent="0.25">
      <c r="C12763" s="588">
        <v>45845</v>
      </c>
      <c r="D12763" s="589" t="s">
        <v>312</v>
      </c>
      <c r="E12763" s="590">
        <v>17500</v>
      </c>
      <c r="F12763" s="590">
        <v>17499</v>
      </c>
      <c r="G12763" s="590">
        <v>15600</v>
      </c>
      <c r="H12763" s="589">
        <v>4</v>
      </c>
      <c r="I12763" s="590">
        <v>70000</v>
      </c>
      <c r="J12763" s="591">
        <v>20000000</v>
      </c>
      <c r="K12763" s="590">
        <v>312000000000</v>
      </c>
    </row>
    <row r="12764" spans="3:11" x14ac:dyDescent="0.25">
      <c r="C12764" s="588">
        <v>45845</v>
      </c>
      <c r="D12764" s="589" t="s">
        <v>312</v>
      </c>
      <c r="E12764" s="590">
        <v>17500</v>
      </c>
      <c r="F12764" s="590">
        <v>17499</v>
      </c>
      <c r="G12764" s="590">
        <v>15600</v>
      </c>
      <c r="H12764" s="589">
        <v>20</v>
      </c>
      <c r="I12764" s="590">
        <v>350000</v>
      </c>
      <c r="J12764" s="591">
        <v>20000000</v>
      </c>
      <c r="K12764" s="590">
        <v>312000000000</v>
      </c>
    </row>
    <row r="12765" spans="3:11" x14ac:dyDescent="0.25">
      <c r="C12765" s="588">
        <v>45845</v>
      </c>
      <c r="D12765" s="589" t="s">
        <v>312</v>
      </c>
      <c r="E12765" s="590">
        <v>17500</v>
      </c>
      <c r="F12765" s="590">
        <v>17499</v>
      </c>
      <c r="G12765" s="590">
        <v>15600</v>
      </c>
      <c r="H12765" s="589">
        <v>2</v>
      </c>
      <c r="I12765" s="590">
        <v>35000</v>
      </c>
      <c r="J12765" s="591">
        <v>20000000</v>
      </c>
      <c r="K12765" s="590">
        <v>312000000000</v>
      </c>
    </row>
    <row r="12766" spans="3:11" x14ac:dyDescent="0.25">
      <c r="C12766" s="588">
        <v>45845</v>
      </c>
      <c r="D12766" s="589" t="s">
        <v>312</v>
      </c>
      <c r="E12766" s="590">
        <v>17500</v>
      </c>
      <c r="F12766" s="590">
        <v>17499</v>
      </c>
      <c r="G12766" s="590">
        <v>15600</v>
      </c>
      <c r="H12766" s="589">
        <v>6</v>
      </c>
      <c r="I12766" s="590">
        <v>105000</v>
      </c>
      <c r="J12766" s="591">
        <v>20000000</v>
      </c>
      <c r="K12766" s="590">
        <v>312000000000</v>
      </c>
    </row>
    <row r="12767" spans="3:11" x14ac:dyDescent="0.25">
      <c r="C12767" s="588">
        <v>45845</v>
      </c>
      <c r="D12767" s="589" t="s">
        <v>312</v>
      </c>
      <c r="E12767" s="590">
        <v>17500</v>
      </c>
      <c r="F12767" s="590">
        <v>17499</v>
      </c>
      <c r="G12767" s="590">
        <v>15600</v>
      </c>
      <c r="H12767" s="589">
        <v>1</v>
      </c>
      <c r="I12767" s="590">
        <v>17500</v>
      </c>
      <c r="J12767" s="591">
        <v>20000000</v>
      </c>
      <c r="K12767" s="590">
        <v>312000000000</v>
      </c>
    </row>
    <row r="12768" spans="3:11" x14ac:dyDescent="0.25">
      <c r="C12768" s="588">
        <v>45845</v>
      </c>
      <c r="D12768" s="589" t="s">
        <v>312</v>
      </c>
      <c r="E12768" s="590">
        <v>17500</v>
      </c>
      <c r="F12768" s="590">
        <v>17499</v>
      </c>
      <c r="G12768" s="590">
        <v>15600</v>
      </c>
      <c r="H12768" s="589">
        <v>1</v>
      </c>
      <c r="I12768" s="590">
        <v>17500</v>
      </c>
      <c r="J12768" s="591">
        <v>20000000</v>
      </c>
      <c r="K12768" s="590">
        <v>312000000000</v>
      </c>
    </row>
    <row r="12769" spans="3:11" x14ac:dyDescent="0.25">
      <c r="C12769" s="588">
        <v>45845</v>
      </c>
      <c r="D12769" s="589" t="s">
        <v>312</v>
      </c>
      <c r="E12769" s="590">
        <v>17500</v>
      </c>
      <c r="F12769" s="590">
        <v>17499</v>
      </c>
      <c r="G12769" s="590">
        <v>15600</v>
      </c>
      <c r="H12769" s="589">
        <v>14</v>
      </c>
      <c r="I12769" s="590">
        <v>245000</v>
      </c>
      <c r="J12769" s="591">
        <v>20000000</v>
      </c>
      <c r="K12769" s="590">
        <v>312000000000</v>
      </c>
    </row>
    <row r="12770" spans="3:11" x14ac:dyDescent="0.25">
      <c r="C12770" s="588">
        <v>45845</v>
      </c>
      <c r="D12770" s="589" t="s">
        <v>1154</v>
      </c>
      <c r="E12770" s="590">
        <v>22500</v>
      </c>
      <c r="F12770" s="590">
        <v>22450</v>
      </c>
      <c r="G12770" s="590">
        <v>23399</v>
      </c>
      <c r="H12770" s="589">
        <v>5</v>
      </c>
      <c r="I12770" s="590">
        <v>112500</v>
      </c>
      <c r="J12770" s="591">
        <v>600000</v>
      </c>
      <c r="K12770" s="590">
        <v>14039400000</v>
      </c>
    </row>
    <row r="12771" spans="3:11" x14ac:dyDescent="0.25">
      <c r="C12771" s="588">
        <v>45845</v>
      </c>
      <c r="D12771" s="589" t="s">
        <v>1155</v>
      </c>
      <c r="E12771" s="590">
        <v>20500</v>
      </c>
      <c r="F12771" s="590">
        <v>21349</v>
      </c>
      <c r="G12771" s="590">
        <v>20500</v>
      </c>
      <c r="H12771" s="589">
        <v>5</v>
      </c>
      <c r="I12771" s="590">
        <v>102500</v>
      </c>
      <c r="J12771" s="591">
        <v>2400000</v>
      </c>
      <c r="K12771" s="590">
        <v>49200000000</v>
      </c>
    </row>
    <row r="12772" spans="3:11" x14ac:dyDescent="0.25">
      <c r="C12772" s="588">
        <v>45845</v>
      </c>
      <c r="D12772" s="589" t="s">
        <v>312</v>
      </c>
      <c r="E12772" s="590">
        <v>17500</v>
      </c>
      <c r="F12772" s="590">
        <v>17499</v>
      </c>
      <c r="G12772" s="590">
        <v>15600</v>
      </c>
      <c r="H12772" s="589">
        <v>3</v>
      </c>
      <c r="I12772" s="590">
        <v>52500</v>
      </c>
      <c r="J12772" s="591">
        <v>20000000</v>
      </c>
      <c r="K12772" s="590">
        <v>312000000000</v>
      </c>
    </row>
    <row r="12773" spans="3:11" x14ac:dyDescent="0.25">
      <c r="C12773" s="588">
        <v>45845</v>
      </c>
      <c r="D12773" s="589" t="s">
        <v>1155</v>
      </c>
      <c r="E12773" s="590">
        <v>20500</v>
      </c>
      <c r="F12773" s="590">
        <v>21349</v>
      </c>
      <c r="G12773" s="590">
        <v>20500</v>
      </c>
      <c r="H12773" s="589">
        <v>10</v>
      </c>
      <c r="I12773" s="590">
        <v>205000</v>
      </c>
      <c r="J12773" s="591">
        <v>2400000</v>
      </c>
      <c r="K12773" s="590">
        <v>49200000000</v>
      </c>
    </row>
    <row r="12774" spans="3:11" x14ac:dyDescent="0.25">
      <c r="C12774" s="588">
        <v>45845</v>
      </c>
      <c r="D12774" s="589" t="s">
        <v>1154</v>
      </c>
      <c r="E12774" s="590">
        <v>22500</v>
      </c>
      <c r="F12774" s="590">
        <v>22450</v>
      </c>
      <c r="G12774" s="590">
        <v>23399</v>
      </c>
      <c r="H12774" s="589">
        <v>4</v>
      </c>
      <c r="I12774" s="590">
        <v>90000</v>
      </c>
      <c r="J12774" s="591">
        <v>600000</v>
      </c>
      <c r="K12774" s="590">
        <v>14039400000</v>
      </c>
    </row>
    <row r="12775" spans="3:11" x14ac:dyDescent="0.25">
      <c r="C12775" s="588">
        <v>45845</v>
      </c>
      <c r="D12775" s="589" t="s">
        <v>1154</v>
      </c>
      <c r="E12775" s="590">
        <v>22500</v>
      </c>
      <c r="F12775" s="590">
        <v>22450</v>
      </c>
      <c r="G12775" s="590">
        <v>23399</v>
      </c>
      <c r="H12775" s="589">
        <v>5</v>
      </c>
      <c r="I12775" s="590">
        <v>112500</v>
      </c>
      <c r="J12775" s="591">
        <v>600000</v>
      </c>
      <c r="K12775" s="590">
        <v>14039400000</v>
      </c>
    </row>
    <row r="12776" spans="3:11" x14ac:dyDescent="0.25">
      <c r="C12776" s="588">
        <v>45845</v>
      </c>
      <c r="D12776" s="589" t="s">
        <v>1154</v>
      </c>
      <c r="E12776" s="590">
        <v>22500</v>
      </c>
      <c r="F12776" s="590">
        <v>22450</v>
      </c>
      <c r="G12776" s="590">
        <v>23399</v>
      </c>
      <c r="H12776" s="589">
        <v>3</v>
      </c>
      <c r="I12776" s="590">
        <v>67500</v>
      </c>
      <c r="J12776" s="591">
        <v>600000</v>
      </c>
      <c r="K12776" s="590">
        <v>14039400000</v>
      </c>
    </row>
    <row r="12777" spans="3:11" x14ac:dyDescent="0.25">
      <c r="C12777" s="588">
        <v>45845</v>
      </c>
      <c r="D12777" s="589" t="s">
        <v>1154</v>
      </c>
      <c r="E12777" s="590">
        <v>22500</v>
      </c>
      <c r="F12777" s="590">
        <v>22450</v>
      </c>
      <c r="G12777" s="590">
        <v>23399</v>
      </c>
      <c r="H12777" s="589">
        <v>10</v>
      </c>
      <c r="I12777" s="590">
        <v>225000</v>
      </c>
      <c r="J12777" s="591">
        <v>600000</v>
      </c>
      <c r="K12777" s="590">
        <v>14039400000</v>
      </c>
    </row>
    <row r="12778" spans="3:11" x14ac:dyDescent="0.25">
      <c r="C12778" s="588">
        <v>45845</v>
      </c>
      <c r="D12778" s="589" t="s">
        <v>1154</v>
      </c>
      <c r="E12778" s="590">
        <v>22500</v>
      </c>
      <c r="F12778" s="590">
        <v>22450</v>
      </c>
      <c r="G12778" s="590">
        <v>23399</v>
      </c>
      <c r="H12778" s="589">
        <v>10</v>
      </c>
      <c r="I12778" s="590">
        <v>225000</v>
      </c>
      <c r="J12778" s="591">
        <v>600000</v>
      </c>
      <c r="K12778" s="590">
        <v>14039400000</v>
      </c>
    </row>
    <row r="12779" spans="3:11" x14ac:dyDescent="0.25">
      <c r="C12779" s="588">
        <v>45845</v>
      </c>
      <c r="D12779" s="589" t="s">
        <v>1154</v>
      </c>
      <c r="E12779" s="590">
        <v>22500</v>
      </c>
      <c r="F12779" s="590">
        <v>22450</v>
      </c>
      <c r="G12779" s="590">
        <v>23399</v>
      </c>
      <c r="H12779" s="589">
        <v>5</v>
      </c>
      <c r="I12779" s="590">
        <v>112500</v>
      </c>
      <c r="J12779" s="591">
        <v>600000</v>
      </c>
      <c r="K12779" s="590">
        <v>14039400000</v>
      </c>
    </row>
    <row r="12780" spans="3:11" x14ac:dyDescent="0.25">
      <c r="C12780" s="588">
        <v>45845</v>
      </c>
      <c r="D12780" s="589" t="s">
        <v>1154</v>
      </c>
      <c r="E12780" s="590">
        <v>22500</v>
      </c>
      <c r="F12780" s="590">
        <v>22450</v>
      </c>
      <c r="G12780" s="590">
        <v>23399</v>
      </c>
      <c r="H12780" s="589">
        <v>22</v>
      </c>
      <c r="I12780" s="590">
        <v>495000</v>
      </c>
      <c r="J12780" s="591">
        <v>600000</v>
      </c>
      <c r="K12780" s="590">
        <v>14039400000</v>
      </c>
    </row>
    <row r="12781" spans="3:11" x14ac:dyDescent="0.25">
      <c r="C12781" s="588">
        <v>45845</v>
      </c>
      <c r="D12781" s="589" t="s">
        <v>310</v>
      </c>
      <c r="E12781" s="590">
        <v>90000</v>
      </c>
      <c r="F12781" s="590">
        <v>88450</v>
      </c>
      <c r="G12781" s="590">
        <v>89000</v>
      </c>
      <c r="H12781" s="589">
        <v>10</v>
      </c>
      <c r="I12781" s="590">
        <v>900000</v>
      </c>
      <c r="J12781" s="591">
        <v>19450000</v>
      </c>
      <c r="K12781" s="590">
        <v>1731050000000</v>
      </c>
    </row>
    <row r="12782" spans="3:11" x14ac:dyDescent="0.25">
      <c r="C12782" s="588">
        <v>45845</v>
      </c>
      <c r="D12782" s="589" t="s">
        <v>312</v>
      </c>
      <c r="E12782" s="590">
        <v>17500</v>
      </c>
      <c r="F12782" s="590">
        <v>17499</v>
      </c>
      <c r="G12782" s="590">
        <v>15600</v>
      </c>
      <c r="H12782" s="589">
        <v>353</v>
      </c>
      <c r="I12782" s="590">
        <v>6177500</v>
      </c>
      <c r="J12782" s="591">
        <v>20000000</v>
      </c>
      <c r="K12782" s="590">
        <v>312000000000</v>
      </c>
    </row>
    <row r="12783" spans="3:11" x14ac:dyDescent="0.25">
      <c r="C12783" s="588">
        <v>45845</v>
      </c>
      <c r="D12783" s="589" t="s">
        <v>312</v>
      </c>
      <c r="E12783" s="590">
        <v>17500</v>
      </c>
      <c r="F12783" s="590">
        <v>17499</v>
      </c>
      <c r="G12783" s="590">
        <v>15600</v>
      </c>
      <c r="H12783" s="589">
        <v>2</v>
      </c>
      <c r="I12783" s="590">
        <v>35000</v>
      </c>
      <c r="J12783" s="591">
        <v>20000000</v>
      </c>
      <c r="K12783" s="590">
        <v>312000000000</v>
      </c>
    </row>
    <row r="12784" spans="3:11" x14ac:dyDescent="0.25">
      <c r="C12784" s="588">
        <v>45845</v>
      </c>
      <c r="D12784" s="589" t="s">
        <v>1155</v>
      </c>
      <c r="E12784" s="590">
        <v>20500</v>
      </c>
      <c r="F12784" s="590">
        <v>21349</v>
      </c>
      <c r="G12784" s="590">
        <v>20500</v>
      </c>
      <c r="H12784" s="589">
        <v>1</v>
      </c>
      <c r="I12784" s="590">
        <v>20500</v>
      </c>
      <c r="J12784" s="591">
        <v>2400000</v>
      </c>
      <c r="K12784" s="590">
        <v>49200000000</v>
      </c>
    </row>
    <row r="12785" spans="3:11" x14ac:dyDescent="0.25">
      <c r="C12785" s="588">
        <v>45845</v>
      </c>
      <c r="D12785" s="589" t="s">
        <v>1155</v>
      </c>
      <c r="E12785" s="590">
        <v>20500</v>
      </c>
      <c r="F12785" s="590">
        <v>21349</v>
      </c>
      <c r="G12785" s="590">
        <v>20500</v>
      </c>
      <c r="H12785" s="589">
        <v>4</v>
      </c>
      <c r="I12785" s="590">
        <v>82000</v>
      </c>
      <c r="J12785" s="591">
        <v>2400000</v>
      </c>
      <c r="K12785" s="590">
        <v>49200000000</v>
      </c>
    </row>
    <row r="12786" spans="3:11" x14ac:dyDescent="0.25">
      <c r="C12786" s="588">
        <v>45845</v>
      </c>
      <c r="D12786" s="589" t="s">
        <v>310</v>
      </c>
      <c r="E12786" s="590">
        <v>90000</v>
      </c>
      <c r="F12786" s="590">
        <v>88450</v>
      </c>
      <c r="G12786" s="590">
        <v>89000</v>
      </c>
      <c r="H12786" s="589">
        <v>2</v>
      </c>
      <c r="I12786" s="590">
        <v>180000</v>
      </c>
      <c r="J12786" s="591">
        <v>19450000</v>
      </c>
      <c r="K12786" s="590">
        <v>1731050000000</v>
      </c>
    </row>
    <row r="12787" spans="3:11" x14ac:dyDescent="0.25">
      <c r="C12787" s="588">
        <v>45845</v>
      </c>
      <c r="D12787" s="589" t="s">
        <v>312</v>
      </c>
      <c r="E12787" s="590">
        <v>17500</v>
      </c>
      <c r="F12787" s="590">
        <v>17499</v>
      </c>
      <c r="G12787" s="590">
        <v>15600</v>
      </c>
      <c r="H12787" s="589">
        <v>1</v>
      </c>
      <c r="I12787" s="590">
        <v>17500</v>
      </c>
      <c r="J12787" s="591">
        <v>20000000</v>
      </c>
      <c r="K12787" s="590">
        <v>312000000000</v>
      </c>
    </row>
    <row r="12788" spans="3:11" x14ac:dyDescent="0.25">
      <c r="C12788" s="588">
        <v>45845</v>
      </c>
      <c r="D12788" s="589" t="s">
        <v>312</v>
      </c>
      <c r="E12788" s="590">
        <v>17499</v>
      </c>
      <c r="F12788" s="590">
        <v>17499</v>
      </c>
      <c r="G12788" s="590">
        <v>15600</v>
      </c>
      <c r="H12788" s="589">
        <v>5509</v>
      </c>
      <c r="I12788" s="590">
        <v>96401991</v>
      </c>
      <c r="J12788" s="591">
        <v>20000000</v>
      </c>
      <c r="K12788" s="590">
        <v>312000000000</v>
      </c>
    </row>
    <row r="12789" spans="3:11" x14ac:dyDescent="0.25">
      <c r="C12789" s="588">
        <v>45845</v>
      </c>
      <c r="D12789" s="589" t="s">
        <v>312</v>
      </c>
      <c r="E12789" s="590">
        <v>17499</v>
      </c>
      <c r="F12789" s="590">
        <v>17499</v>
      </c>
      <c r="G12789" s="590">
        <v>15600</v>
      </c>
      <c r="H12789" s="589">
        <v>1</v>
      </c>
      <c r="I12789" s="590">
        <v>17499</v>
      </c>
      <c r="J12789" s="591">
        <v>20000000</v>
      </c>
      <c r="K12789" s="590">
        <v>312000000000</v>
      </c>
    </row>
    <row r="12790" spans="3:11" x14ac:dyDescent="0.25">
      <c r="C12790" s="588">
        <v>45845</v>
      </c>
      <c r="D12790" s="589" t="s">
        <v>312</v>
      </c>
      <c r="E12790" s="590">
        <v>17400</v>
      </c>
      <c r="F12790" s="590">
        <v>17499</v>
      </c>
      <c r="G12790" s="590">
        <v>15600</v>
      </c>
      <c r="H12790" s="589">
        <v>3</v>
      </c>
      <c r="I12790" s="590">
        <v>52200</v>
      </c>
      <c r="J12790" s="591">
        <v>20000000</v>
      </c>
      <c r="K12790" s="590">
        <v>312000000000</v>
      </c>
    </row>
    <row r="12791" spans="3:11" x14ac:dyDescent="0.25">
      <c r="C12791" s="588">
        <v>45845</v>
      </c>
      <c r="D12791" s="589" t="s">
        <v>312</v>
      </c>
      <c r="E12791" s="590">
        <v>17300</v>
      </c>
      <c r="F12791" s="590">
        <v>17499</v>
      </c>
      <c r="G12791" s="590">
        <v>15600</v>
      </c>
      <c r="H12791" s="589">
        <v>3</v>
      </c>
      <c r="I12791" s="590">
        <v>51900</v>
      </c>
      <c r="J12791" s="591">
        <v>20000000</v>
      </c>
      <c r="K12791" s="590">
        <v>312000000000</v>
      </c>
    </row>
    <row r="12792" spans="3:11" x14ac:dyDescent="0.25">
      <c r="C12792" s="588">
        <v>45845</v>
      </c>
      <c r="D12792" s="589" t="s">
        <v>312</v>
      </c>
      <c r="E12792" s="590">
        <v>17000</v>
      </c>
      <c r="F12792" s="590">
        <v>17499</v>
      </c>
      <c r="G12792" s="590">
        <v>15600</v>
      </c>
      <c r="H12792" s="589">
        <v>1</v>
      </c>
      <c r="I12792" s="590">
        <v>17000</v>
      </c>
      <c r="J12792" s="591">
        <v>20000000</v>
      </c>
      <c r="K12792" s="590">
        <v>312000000000</v>
      </c>
    </row>
    <row r="12793" spans="3:11" x14ac:dyDescent="0.25">
      <c r="C12793" s="588">
        <v>45845</v>
      </c>
      <c r="D12793" s="589" t="s">
        <v>312</v>
      </c>
      <c r="E12793" s="590">
        <v>17000</v>
      </c>
      <c r="F12793" s="590">
        <v>17499</v>
      </c>
      <c r="G12793" s="590">
        <v>15600</v>
      </c>
      <c r="H12793" s="589">
        <v>1</v>
      </c>
      <c r="I12793" s="590">
        <v>17000</v>
      </c>
      <c r="J12793" s="591">
        <v>20000000</v>
      </c>
      <c r="K12793" s="590">
        <v>312000000000</v>
      </c>
    </row>
    <row r="12794" spans="3:11" x14ac:dyDescent="0.25">
      <c r="C12794" s="588">
        <v>45845</v>
      </c>
      <c r="D12794" s="589" t="s">
        <v>312</v>
      </c>
      <c r="E12794" s="590">
        <v>16500</v>
      </c>
      <c r="F12794" s="590">
        <v>17499</v>
      </c>
      <c r="G12794" s="590">
        <v>15600</v>
      </c>
      <c r="H12794" s="589">
        <v>15</v>
      </c>
      <c r="I12794" s="590">
        <v>247500</v>
      </c>
      <c r="J12794" s="591">
        <v>20000000</v>
      </c>
      <c r="K12794" s="590">
        <v>312000000000</v>
      </c>
    </row>
    <row r="12795" spans="3:11" x14ac:dyDescent="0.25">
      <c r="C12795" s="588">
        <v>45845</v>
      </c>
      <c r="D12795" s="589" t="s">
        <v>312</v>
      </c>
      <c r="E12795" s="590">
        <v>16495</v>
      </c>
      <c r="F12795" s="590">
        <v>17499</v>
      </c>
      <c r="G12795" s="590">
        <v>15600</v>
      </c>
      <c r="H12795" s="589">
        <v>1</v>
      </c>
      <c r="I12795" s="590">
        <v>16495</v>
      </c>
      <c r="J12795" s="591">
        <v>20000000</v>
      </c>
      <c r="K12795" s="590">
        <v>312000000000</v>
      </c>
    </row>
    <row r="12796" spans="3:11" x14ac:dyDescent="0.25">
      <c r="C12796" s="588">
        <v>45845</v>
      </c>
      <c r="D12796" s="589" t="s">
        <v>312</v>
      </c>
      <c r="E12796" s="590">
        <v>16495</v>
      </c>
      <c r="F12796" s="590">
        <v>17499</v>
      </c>
      <c r="G12796" s="590">
        <v>15600</v>
      </c>
      <c r="H12796" s="589">
        <v>1</v>
      </c>
      <c r="I12796" s="590">
        <v>16495</v>
      </c>
      <c r="J12796" s="591">
        <v>20000000</v>
      </c>
      <c r="K12796" s="590">
        <v>312000000000</v>
      </c>
    </row>
    <row r="12797" spans="3:11" x14ac:dyDescent="0.25">
      <c r="C12797" s="588">
        <v>45845</v>
      </c>
      <c r="D12797" s="589" t="s">
        <v>312</v>
      </c>
      <c r="E12797" s="590">
        <v>16350</v>
      </c>
      <c r="F12797" s="590">
        <v>17499</v>
      </c>
      <c r="G12797" s="590">
        <v>15600</v>
      </c>
      <c r="H12797" s="589">
        <v>2</v>
      </c>
      <c r="I12797" s="590">
        <v>32700</v>
      </c>
      <c r="J12797" s="591">
        <v>20000000</v>
      </c>
      <c r="K12797" s="590">
        <v>312000000000</v>
      </c>
    </row>
    <row r="12798" spans="3:11" x14ac:dyDescent="0.25">
      <c r="C12798" s="588">
        <v>45845</v>
      </c>
      <c r="D12798" s="589" t="s">
        <v>312</v>
      </c>
      <c r="E12798" s="590">
        <v>16000</v>
      </c>
      <c r="F12798" s="590">
        <v>17499</v>
      </c>
      <c r="G12798" s="590">
        <v>15600</v>
      </c>
      <c r="H12798" s="589">
        <v>300</v>
      </c>
      <c r="I12798" s="590">
        <v>4800000</v>
      </c>
      <c r="J12798" s="591">
        <v>20000000</v>
      </c>
      <c r="K12798" s="590">
        <v>312000000000</v>
      </c>
    </row>
    <row r="12799" spans="3:11" x14ac:dyDescent="0.25">
      <c r="C12799" s="588">
        <v>45845</v>
      </c>
      <c r="D12799" s="589" t="s">
        <v>312</v>
      </c>
      <c r="E12799" s="590">
        <v>15900</v>
      </c>
      <c r="F12799" s="590">
        <v>17499</v>
      </c>
      <c r="G12799" s="590">
        <v>15600</v>
      </c>
      <c r="H12799" s="589">
        <v>1</v>
      </c>
      <c r="I12799" s="590">
        <v>15900</v>
      </c>
      <c r="J12799" s="591">
        <v>20000000</v>
      </c>
      <c r="K12799" s="590">
        <v>312000000000</v>
      </c>
    </row>
    <row r="12800" spans="3:11" x14ac:dyDescent="0.25">
      <c r="C12800" s="588">
        <v>45845</v>
      </c>
      <c r="D12800" s="589" t="s">
        <v>312</v>
      </c>
      <c r="E12800" s="590">
        <v>15600</v>
      </c>
      <c r="F12800" s="590">
        <v>17499</v>
      </c>
      <c r="G12800" s="590">
        <v>15600</v>
      </c>
      <c r="H12800" s="589">
        <v>1</v>
      </c>
      <c r="I12800" s="590">
        <v>15600</v>
      </c>
      <c r="J12800" s="591">
        <v>20000000</v>
      </c>
      <c r="K12800" s="590">
        <v>312000000000</v>
      </c>
    </row>
    <row r="12801" spans="3:11" x14ac:dyDescent="0.25">
      <c r="C12801" s="588">
        <v>45845</v>
      </c>
      <c r="D12801" s="589" t="s">
        <v>312</v>
      </c>
      <c r="E12801" s="590">
        <v>15600</v>
      </c>
      <c r="F12801" s="590">
        <v>17499</v>
      </c>
      <c r="G12801" s="590">
        <v>15600</v>
      </c>
      <c r="H12801" s="589">
        <v>100</v>
      </c>
      <c r="I12801" s="590">
        <v>1560000</v>
      </c>
      <c r="J12801" s="591">
        <v>20000000</v>
      </c>
      <c r="K12801" s="590">
        <v>312000000000</v>
      </c>
    </row>
    <row r="12802" spans="3:11" x14ac:dyDescent="0.25">
      <c r="C12802" s="588">
        <v>45845</v>
      </c>
      <c r="D12802" s="589" t="s">
        <v>312</v>
      </c>
      <c r="E12802" s="590">
        <v>15600</v>
      </c>
      <c r="F12802" s="590">
        <v>17499</v>
      </c>
      <c r="G12802" s="590">
        <v>15600</v>
      </c>
      <c r="H12802" s="589">
        <v>2</v>
      </c>
      <c r="I12802" s="590">
        <v>31200</v>
      </c>
      <c r="J12802" s="591">
        <v>20000000</v>
      </c>
      <c r="K12802" s="590">
        <v>312000000000</v>
      </c>
    </row>
    <row r="12803" spans="3:11" x14ac:dyDescent="0.25">
      <c r="C12803" s="588">
        <v>45845</v>
      </c>
      <c r="D12803" s="589" t="s">
        <v>1155</v>
      </c>
      <c r="E12803" s="590">
        <v>20500</v>
      </c>
      <c r="F12803" s="590">
        <v>21349</v>
      </c>
      <c r="G12803" s="590">
        <v>20500</v>
      </c>
      <c r="H12803" s="589">
        <v>5</v>
      </c>
      <c r="I12803" s="590">
        <v>102500</v>
      </c>
      <c r="J12803" s="591">
        <v>2400000</v>
      </c>
      <c r="K12803" s="590">
        <v>49200000000</v>
      </c>
    </row>
    <row r="12804" spans="3:11" x14ac:dyDescent="0.25">
      <c r="C12804" s="588">
        <v>45845</v>
      </c>
      <c r="D12804" s="589" t="s">
        <v>1154</v>
      </c>
      <c r="E12804" s="590">
        <v>23399</v>
      </c>
      <c r="F12804" s="590">
        <v>22450</v>
      </c>
      <c r="G12804" s="590">
        <v>23399</v>
      </c>
      <c r="H12804" s="589">
        <v>5</v>
      </c>
      <c r="I12804" s="590">
        <v>116995</v>
      </c>
      <c r="J12804" s="591">
        <v>600000</v>
      </c>
      <c r="K12804" s="590">
        <v>14039400000</v>
      </c>
    </row>
    <row r="12805" spans="3:11" x14ac:dyDescent="0.25">
      <c r="C12805" s="588">
        <v>45845</v>
      </c>
      <c r="D12805" s="589" t="s">
        <v>312</v>
      </c>
      <c r="E12805" s="590">
        <v>15600</v>
      </c>
      <c r="F12805" s="590">
        <v>17499</v>
      </c>
      <c r="G12805" s="590">
        <v>15600</v>
      </c>
      <c r="H12805" s="589">
        <v>10</v>
      </c>
      <c r="I12805" s="590">
        <v>156000</v>
      </c>
      <c r="J12805" s="591">
        <v>20000000</v>
      </c>
      <c r="K12805" s="590">
        <v>312000000000</v>
      </c>
    </row>
    <row r="12806" spans="3:11" x14ac:dyDescent="0.25">
      <c r="C12806" s="588">
        <v>45845</v>
      </c>
      <c r="D12806" s="589" t="s">
        <v>310</v>
      </c>
      <c r="E12806" s="590">
        <v>89050</v>
      </c>
      <c r="F12806" s="590">
        <v>88450</v>
      </c>
      <c r="G12806" s="590">
        <v>89000</v>
      </c>
      <c r="H12806" s="589">
        <v>1</v>
      </c>
      <c r="I12806" s="590">
        <v>89050</v>
      </c>
      <c r="J12806" s="591">
        <v>19450000</v>
      </c>
      <c r="K12806" s="590">
        <v>1731050000000</v>
      </c>
    </row>
    <row r="12807" spans="3:11" x14ac:dyDescent="0.25">
      <c r="C12807" s="588">
        <v>45845</v>
      </c>
      <c r="D12807" s="589" t="s">
        <v>310</v>
      </c>
      <c r="E12807" s="590">
        <v>89000</v>
      </c>
      <c r="F12807" s="590">
        <v>88450</v>
      </c>
      <c r="G12807" s="590">
        <v>89000</v>
      </c>
      <c r="H12807" s="589">
        <v>103</v>
      </c>
      <c r="I12807" s="590">
        <v>9167000</v>
      </c>
      <c r="J12807" s="591">
        <v>19450000</v>
      </c>
      <c r="K12807" s="590">
        <v>1731050000000</v>
      </c>
    </row>
    <row r="12808" spans="3:11" x14ac:dyDescent="0.25">
      <c r="C12808" s="588">
        <v>45845</v>
      </c>
      <c r="D12808" s="589" t="s">
        <v>312</v>
      </c>
      <c r="E12808" s="590">
        <v>15600</v>
      </c>
      <c r="F12808" s="590">
        <v>17499</v>
      </c>
      <c r="G12808" s="590">
        <v>15600</v>
      </c>
      <c r="H12808" s="589">
        <v>16</v>
      </c>
      <c r="I12808" s="590">
        <v>249600</v>
      </c>
      <c r="J12808" s="591">
        <v>20000000</v>
      </c>
      <c r="K12808" s="590">
        <v>312000000000</v>
      </c>
    </row>
    <row r="12809" spans="3:11" x14ac:dyDescent="0.25">
      <c r="C12809" s="588">
        <v>45846</v>
      </c>
      <c r="D12809" s="589" t="s">
        <v>310</v>
      </c>
      <c r="E12809" s="590">
        <v>90000</v>
      </c>
      <c r="F12809" s="590">
        <v>89000</v>
      </c>
      <c r="G12809" s="590">
        <v>89000</v>
      </c>
      <c r="H12809" s="589">
        <v>2</v>
      </c>
      <c r="I12809" s="590">
        <v>180000</v>
      </c>
      <c r="J12809" s="591">
        <v>19450000</v>
      </c>
      <c r="K12809" s="590">
        <v>1731050000000</v>
      </c>
    </row>
    <row r="12810" spans="3:11" x14ac:dyDescent="0.25">
      <c r="C12810" s="588">
        <v>45846</v>
      </c>
      <c r="D12810" s="589" t="s">
        <v>1154</v>
      </c>
      <c r="E12810" s="590">
        <v>23399</v>
      </c>
      <c r="F12810" s="590">
        <v>23399</v>
      </c>
      <c r="G12810" s="590">
        <v>23399</v>
      </c>
      <c r="H12810" s="589">
        <v>9</v>
      </c>
      <c r="I12810" s="590">
        <v>210591</v>
      </c>
      <c r="J12810" s="591">
        <v>600000</v>
      </c>
      <c r="K12810" s="590">
        <v>14039400000</v>
      </c>
    </row>
    <row r="12811" spans="3:11" x14ac:dyDescent="0.25">
      <c r="C12811" s="588">
        <v>45846</v>
      </c>
      <c r="D12811" s="589" t="s">
        <v>1154</v>
      </c>
      <c r="E12811" s="590">
        <v>23399</v>
      </c>
      <c r="F12811" s="590">
        <v>23399</v>
      </c>
      <c r="G12811" s="590">
        <v>23399</v>
      </c>
      <c r="H12811" s="589">
        <v>10</v>
      </c>
      <c r="I12811" s="590">
        <v>233990</v>
      </c>
      <c r="J12811" s="591">
        <v>600000</v>
      </c>
      <c r="K12811" s="590">
        <v>14039400000</v>
      </c>
    </row>
    <row r="12812" spans="3:11" x14ac:dyDescent="0.25">
      <c r="C12812" s="588">
        <v>45846</v>
      </c>
      <c r="D12812" s="589" t="s">
        <v>1154</v>
      </c>
      <c r="E12812" s="590">
        <v>23399</v>
      </c>
      <c r="F12812" s="590">
        <v>23399</v>
      </c>
      <c r="G12812" s="590">
        <v>23399</v>
      </c>
      <c r="H12812" s="589">
        <v>1</v>
      </c>
      <c r="I12812" s="590">
        <v>23399</v>
      </c>
      <c r="J12812" s="591">
        <v>600000</v>
      </c>
      <c r="K12812" s="590">
        <v>14039400000</v>
      </c>
    </row>
    <row r="12813" spans="3:11" x14ac:dyDescent="0.25">
      <c r="C12813" s="588">
        <v>45846</v>
      </c>
      <c r="D12813" s="589" t="s">
        <v>312</v>
      </c>
      <c r="E12813" s="590">
        <v>17000</v>
      </c>
      <c r="F12813" s="590">
        <v>15600</v>
      </c>
      <c r="G12813" s="590">
        <v>17496.3</v>
      </c>
      <c r="H12813" s="589">
        <v>1</v>
      </c>
      <c r="I12813" s="590">
        <v>17000</v>
      </c>
      <c r="J12813" s="591">
        <v>20000000</v>
      </c>
      <c r="K12813" s="590">
        <v>349926000000</v>
      </c>
    </row>
    <row r="12814" spans="3:11" x14ac:dyDescent="0.25">
      <c r="C12814" s="588">
        <v>45846</v>
      </c>
      <c r="D12814" s="589" t="s">
        <v>312</v>
      </c>
      <c r="E12814" s="590">
        <v>17000</v>
      </c>
      <c r="F12814" s="590">
        <v>15600</v>
      </c>
      <c r="G12814" s="590">
        <v>17496.3</v>
      </c>
      <c r="H12814" s="589">
        <v>4</v>
      </c>
      <c r="I12814" s="590">
        <v>68000</v>
      </c>
      <c r="J12814" s="591">
        <v>20000000</v>
      </c>
      <c r="K12814" s="590">
        <v>349926000000</v>
      </c>
    </row>
    <row r="12815" spans="3:11" x14ac:dyDescent="0.25">
      <c r="C12815" s="588">
        <v>45846</v>
      </c>
      <c r="D12815" s="589" t="s">
        <v>1155</v>
      </c>
      <c r="E12815" s="590">
        <v>20500</v>
      </c>
      <c r="F12815" s="590">
        <v>20500</v>
      </c>
      <c r="G12815" s="590">
        <v>21100</v>
      </c>
      <c r="H12815" s="589">
        <v>4</v>
      </c>
      <c r="I12815" s="590">
        <v>82000</v>
      </c>
      <c r="J12815" s="591">
        <v>2400000</v>
      </c>
      <c r="K12815" s="590">
        <v>50640000000</v>
      </c>
    </row>
    <row r="12816" spans="3:11" x14ac:dyDescent="0.25">
      <c r="C12816" s="588">
        <v>45846</v>
      </c>
      <c r="D12816" s="589" t="s">
        <v>1155</v>
      </c>
      <c r="E12816" s="590">
        <v>20500</v>
      </c>
      <c r="F12816" s="590">
        <v>20500</v>
      </c>
      <c r="G12816" s="590">
        <v>21100</v>
      </c>
      <c r="H12816" s="589">
        <v>1</v>
      </c>
      <c r="I12816" s="590">
        <v>20500</v>
      </c>
      <c r="J12816" s="591">
        <v>2400000</v>
      </c>
      <c r="K12816" s="590">
        <v>50640000000</v>
      </c>
    </row>
    <row r="12817" spans="3:11" x14ac:dyDescent="0.25">
      <c r="C12817" s="588">
        <v>45846</v>
      </c>
      <c r="D12817" s="589" t="s">
        <v>1155</v>
      </c>
      <c r="E12817" s="590">
        <v>20500</v>
      </c>
      <c r="F12817" s="590">
        <v>20500</v>
      </c>
      <c r="G12817" s="590">
        <v>21100</v>
      </c>
      <c r="H12817" s="589">
        <v>9</v>
      </c>
      <c r="I12817" s="590">
        <v>184500</v>
      </c>
      <c r="J12817" s="591">
        <v>2400000</v>
      </c>
      <c r="K12817" s="590">
        <v>50640000000</v>
      </c>
    </row>
    <row r="12818" spans="3:11" x14ac:dyDescent="0.25">
      <c r="C12818" s="588">
        <v>45846</v>
      </c>
      <c r="D12818" s="589" t="s">
        <v>1155</v>
      </c>
      <c r="E12818" s="590">
        <v>20500</v>
      </c>
      <c r="F12818" s="590">
        <v>20500</v>
      </c>
      <c r="G12818" s="590">
        <v>21100</v>
      </c>
      <c r="H12818" s="589">
        <v>1</v>
      </c>
      <c r="I12818" s="590">
        <v>20500</v>
      </c>
      <c r="J12818" s="591">
        <v>2400000</v>
      </c>
      <c r="K12818" s="590">
        <v>50640000000</v>
      </c>
    </row>
    <row r="12819" spans="3:11" x14ac:dyDescent="0.25">
      <c r="C12819" s="588">
        <v>45846</v>
      </c>
      <c r="D12819" s="589" t="s">
        <v>1155</v>
      </c>
      <c r="E12819" s="590">
        <v>20500</v>
      </c>
      <c r="F12819" s="590">
        <v>20500</v>
      </c>
      <c r="G12819" s="590">
        <v>21100</v>
      </c>
      <c r="H12819" s="589">
        <v>3</v>
      </c>
      <c r="I12819" s="590">
        <v>61500</v>
      </c>
      <c r="J12819" s="591">
        <v>2400000</v>
      </c>
      <c r="K12819" s="590">
        <v>50640000000</v>
      </c>
    </row>
    <row r="12820" spans="3:11" x14ac:dyDescent="0.25">
      <c r="C12820" s="588">
        <v>45846</v>
      </c>
      <c r="D12820" s="589" t="s">
        <v>1155</v>
      </c>
      <c r="E12820" s="590">
        <v>20500</v>
      </c>
      <c r="F12820" s="590">
        <v>20500</v>
      </c>
      <c r="G12820" s="590">
        <v>21100</v>
      </c>
      <c r="H12820" s="589">
        <v>1</v>
      </c>
      <c r="I12820" s="590">
        <v>20500</v>
      </c>
      <c r="J12820" s="591">
        <v>2400000</v>
      </c>
      <c r="K12820" s="590">
        <v>50640000000</v>
      </c>
    </row>
    <row r="12821" spans="3:11" x14ac:dyDescent="0.25">
      <c r="C12821" s="588">
        <v>45846</v>
      </c>
      <c r="D12821" s="589" t="s">
        <v>1155</v>
      </c>
      <c r="E12821" s="590">
        <v>20500</v>
      </c>
      <c r="F12821" s="590">
        <v>20500</v>
      </c>
      <c r="G12821" s="590">
        <v>21100</v>
      </c>
      <c r="H12821" s="589">
        <v>1</v>
      </c>
      <c r="I12821" s="590">
        <v>20500</v>
      </c>
      <c r="J12821" s="591">
        <v>2400000</v>
      </c>
      <c r="K12821" s="590">
        <v>50640000000</v>
      </c>
    </row>
    <row r="12822" spans="3:11" x14ac:dyDescent="0.25">
      <c r="C12822" s="588">
        <v>45846</v>
      </c>
      <c r="D12822" s="589" t="s">
        <v>310</v>
      </c>
      <c r="E12822" s="590">
        <v>90000</v>
      </c>
      <c r="F12822" s="590">
        <v>89000</v>
      </c>
      <c r="G12822" s="590">
        <v>89000</v>
      </c>
      <c r="H12822" s="589">
        <v>3</v>
      </c>
      <c r="I12822" s="590">
        <v>270000</v>
      </c>
      <c r="J12822" s="591">
        <v>19450000</v>
      </c>
      <c r="K12822" s="590">
        <v>1731050000000</v>
      </c>
    </row>
    <row r="12823" spans="3:11" x14ac:dyDescent="0.25">
      <c r="C12823" s="588">
        <v>45846</v>
      </c>
      <c r="D12823" s="589" t="s">
        <v>310</v>
      </c>
      <c r="E12823" s="590">
        <v>89000</v>
      </c>
      <c r="F12823" s="590">
        <v>89000</v>
      </c>
      <c r="G12823" s="590">
        <v>89000</v>
      </c>
      <c r="H12823" s="589">
        <v>32</v>
      </c>
      <c r="I12823" s="590">
        <v>2848000</v>
      </c>
      <c r="J12823" s="591">
        <v>19450000</v>
      </c>
      <c r="K12823" s="590">
        <v>1731050000000</v>
      </c>
    </row>
    <row r="12824" spans="3:11" x14ac:dyDescent="0.25">
      <c r="C12824" s="588">
        <v>45846</v>
      </c>
      <c r="D12824" s="589" t="s">
        <v>310</v>
      </c>
      <c r="E12824" s="590">
        <v>90000</v>
      </c>
      <c r="F12824" s="590">
        <v>89000</v>
      </c>
      <c r="G12824" s="590">
        <v>89000</v>
      </c>
      <c r="H12824" s="589">
        <v>6</v>
      </c>
      <c r="I12824" s="590">
        <v>540000</v>
      </c>
      <c r="J12824" s="591">
        <v>19450000</v>
      </c>
      <c r="K12824" s="590">
        <v>1731050000000</v>
      </c>
    </row>
    <row r="12825" spans="3:11" x14ac:dyDescent="0.25">
      <c r="C12825" s="588">
        <v>45846</v>
      </c>
      <c r="D12825" s="589" t="s">
        <v>310</v>
      </c>
      <c r="E12825" s="590">
        <v>90000</v>
      </c>
      <c r="F12825" s="590">
        <v>89000</v>
      </c>
      <c r="G12825" s="590">
        <v>89000</v>
      </c>
      <c r="H12825" s="589">
        <v>14</v>
      </c>
      <c r="I12825" s="590">
        <v>1260000</v>
      </c>
      <c r="J12825" s="591">
        <v>19450000</v>
      </c>
      <c r="K12825" s="590">
        <v>1731050000000</v>
      </c>
    </row>
    <row r="12826" spans="3:11" x14ac:dyDescent="0.25">
      <c r="C12826" s="588">
        <v>45846</v>
      </c>
      <c r="D12826" s="589" t="s">
        <v>310</v>
      </c>
      <c r="E12826" s="590">
        <v>90000</v>
      </c>
      <c r="F12826" s="590">
        <v>89000</v>
      </c>
      <c r="G12826" s="590">
        <v>89000</v>
      </c>
      <c r="H12826" s="589">
        <v>1</v>
      </c>
      <c r="I12826" s="590">
        <v>90000</v>
      </c>
      <c r="J12826" s="591">
        <v>19450000</v>
      </c>
      <c r="K12826" s="590">
        <v>1731050000000</v>
      </c>
    </row>
    <row r="12827" spans="3:11" x14ac:dyDescent="0.25">
      <c r="C12827" s="588">
        <v>45846</v>
      </c>
      <c r="D12827" s="589" t="s">
        <v>312</v>
      </c>
      <c r="E12827" s="590">
        <v>17500</v>
      </c>
      <c r="F12827" s="590">
        <v>15600</v>
      </c>
      <c r="G12827" s="590">
        <v>17496.3</v>
      </c>
      <c r="H12827" s="589">
        <v>40</v>
      </c>
      <c r="I12827" s="590">
        <v>700000</v>
      </c>
      <c r="J12827" s="591">
        <v>20000000</v>
      </c>
      <c r="K12827" s="590">
        <v>349926000000</v>
      </c>
    </row>
    <row r="12828" spans="3:11" x14ac:dyDescent="0.25">
      <c r="C12828" s="588">
        <v>45846</v>
      </c>
      <c r="D12828" s="589" t="s">
        <v>310</v>
      </c>
      <c r="E12828" s="590">
        <v>90000</v>
      </c>
      <c r="F12828" s="590">
        <v>89000</v>
      </c>
      <c r="G12828" s="590">
        <v>89000</v>
      </c>
      <c r="H12828" s="589">
        <v>2</v>
      </c>
      <c r="I12828" s="590">
        <v>180000</v>
      </c>
      <c r="J12828" s="591">
        <v>19450000</v>
      </c>
      <c r="K12828" s="590">
        <v>1731050000000</v>
      </c>
    </row>
    <row r="12829" spans="3:11" x14ac:dyDescent="0.25">
      <c r="C12829" s="588">
        <v>45846</v>
      </c>
      <c r="D12829" s="589" t="s">
        <v>312</v>
      </c>
      <c r="E12829" s="590">
        <v>17500</v>
      </c>
      <c r="F12829" s="590">
        <v>15600</v>
      </c>
      <c r="G12829" s="590">
        <v>17496.3</v>
      </c>
      <c r="H12829" s="589">
        <v>10</v>
      </c>
      <c r="I12829" s="590">
        <v>175000</v>
      </c>
      <c r="J12829" s="591">
        <v>20000000</v>
      </c>
      <c r="K12829" s="590">
        <v>349926000000</v>
      </c>
    </row>
    <row r="12830" spans="3:11" x14ac:dyDescent="0.25">
      <c r="C12830" s="588">
        <v>45846</v>
      </c>
      <c r="D12830" s="589" t="s">
        <v>1155</v>
      </c>
      <c r="E12830" s="590">
        <v>21150</v>
      </c>
      <c r="F12830" s="590">
        <v>20500</v>
      </c>
      <c r="G12830" s="590">
        <v>21100</v>
      </c>
      <c r="H12830" s="589">
        <v>5</v>
      </c>
      <c r="I12830" s="590">
        <v>105750</v>
      </c>
      <c r="J12830" s="591">
        <v>2400000</v>
      </c>
      <c r="K12830" s="590">
        <v>50640000000</v>
      </c>
    </row>
    <row r="12831" spans="3:11" x14ac:dyDescent="0.25">
      <c r="C12831" s="588">
        <v>45846</v>
      </c>
      <c r="D12831" s="589" t="s">
        <v>312</v>
      </c>
      <c r="E12831" s="590">
        <v>17500</v>
      </c>
      <c r="F12831" s="590">
        <v>15600</v>
      </c>
      <c r="G12831" s="590">
        <v>17496.3</v>
      </c>
      <c r="H12831" s="589">
        <v>1</v>
      </c>
      <c r="I12831" s="590">
        <v>17500</v>
      </c>
      <c r="J12831" s="591">
        <v>20000000</v>
      </c>
      <c r="K12831" s="590">
        <v>349926000000</v>
      </c>
    </row>
    <row r="12832" spans="3:11" x14ac:dyDescent="0.25">
      <c r="C12832" s="588">
        <v>45846</v>
      </c>
      <c r="D12832" s="589" t="s">
        <v>312</v>
      </c>
      <c r="E12832" s="590">
        <v>17500</v>
      </c>
      <c r="F12832" s="590">
        <v>15600</v>
      </c>
      <c r="G12832" s="590">
        <v>17496.3</v>
      </c>
      <c r="H12832" s="589">
        <v>1</v>
      </c>
      <c r="I12832" s="590">
        <v>17500</v>
      </c>
      <c r="J12832" s="591">
        <v>20000000</v>
      </c>
      <c r="K12832" s="590">
        <v>349926000000</v>
      </c>
    </row>
    <row r="12833" spans="3:11" x14ac:dyDescent="0.25">
      <c r="C12833" s="588">
        <v>45846</v>
      </c>
      <c r="D12833" s="589" t="s">
        <v>1154</v>
      </c>
      <c r="E12833" s="590">
        <v>23300</v>
      </c>
      <c r="F12833" s="590">
        <v>23399</v>
      </c>
      <c r="G12833" s="590">
        <v>23399</v>
      </c>
      <c r="H12833" s="589">
        <v>1</v>
      </c>
      <c r="I12833" s="590">
        <v>23300</v>
      </c>
      <c r="J12833" s="591">
        <v>600000</v>
      </c>
      <c r="K12833" s="590">
        <v>14039400000</v>
      </c>
    </row>
    <row r="12834" spans="3:11" x14ac:dyDescent="0.25">
      <c r="C12834" s="588">
        <v>45846</v>
      </c>
      <c r="D12834" s="589" t="s">
        <v>1154</v>
      </c>
      <c r="E12834" s="590">
        <v>23300</v>
      </c>
      <c r="F12834" s="590">
        <v>23399</v>
      </c>
      <c r="G12834" s="590">
        <v>23399</v>
      </c>
      <c r="H12834" s="589">
        <v>1</v>
      </c>
      <c r="I12834" s="590">
        <v>23300</v>
      </c>
      <c r="J12834" s="591">
        <v>600000</v>
      </c>
      <c r="K12834" s="590">
        <v>14039400000</v>
      </c>
    </row>
    <row r="12835" spans="3:11" x14ac:dyDescent="0.25">
      <c r="C12835" s="588">
        <v>45846</v>
      </c>
      <c r="D12835" s="589" t="s">
        <v>312</v>
      </c>
      <c r="E12835" s="590">
        <v>17500</v>
      </c>
      <c r="F12835" s="590">
        <v>15600</v>
      </c>
      <c r="G12835" s="590">
        <v>17496.3</v>
      </c>
      <c r="H12835" s="589">
        <v>5</v>
      </c>
      <c r="I12835" s="590">
        <v>87500</v>
      </c>
      <c r="J12835" s="591">
        <v>20000000</v>
      </c>
      <c r="K12835" s="590">
        <v>349926000000</v>
      </c>
    </row>
    <row r="12836" spans="3:11" x14ac:dyDescent="0.25">
      <c r="C12836" s="588">
        <v>45846</v>
      </c>
      <c r="D12836" s="589" t="s">
        <v>312</v>
      </c>
      <c r="E12836" s="590">
        <v>17500</v>
      </c>
      <c r="F12836" s="590">
        <v>15600</v>
      </c>
      <c r="G12836" s="590">
        <v>17496.3</v>
      </c>
      <c r="H12836" s="589">
        <v>1</v>
      </c>
      <c r="I12836" s="590">
        <v>17500</v>
      </c>
      <c r="J12836" s="591">
        <v>20000000</v>
      </c>
      <c r="K12836" s="590">
        <v>349926000000</v>
      </c>
    </row>
    <row r="12837" spans="3:11" x14ac:dyDescent="0.25">
      <c r="C12837" s="588">
        <v>45846</v>
      </c>
      <c r="D12837" s="589" t="s">
        <v>312</v>
      </c>
      <c r="E12837" s="590">
        <v>17500</v>
      </c>
      <c r="F12837" s="590">
        <v>15600</v>
      </c>
      <c r="G12837" s="590">
        <v>17496.3</v>
      </c>
      <c r="H12837" s="589">
        <v>1</v>
      </c>
      <c r="I12837" s="590">
        <v>17500</v>
      </c>
      <c r="J12837" s="591">
        <v>20000000</v>
      </c>
      <c r="K12837" s="590">
        <v>349926000000</v>
      </c>
    </row>
    <row r="12838" spans="3:11" x14ac:dyDescent="0.25">
      <c r="C12838" s="588">
        <v>45846</v>
      </c>
      <c r="D12838" s="589" t="s">
        <v>310</v>
      </c>
      <c r="E12838" s="590">
        <v>89000</v>
      </c>
      <c r="F12838" s="590">
        <v>89000</v>
      </c>
      <c r="G12838" s="590">
        <v>89000</v>
      </c>
      <c r="H12838" s="589">
        <v>5</v>
      </c>
      <c r="I12838" s="590">
        <v>445000</v>
      </c>
      <c r="J12838" s="591">
        <v>19450000</v>
      </c>
      <c r="K12838" s="590">
        <v>1731050000000</v>
      </c>
    </row>
    <row r="12839" spans="3:11" x14ac:dyDescent="0.25">
      <c r="C12839" s="588">
        <v>45846</v>
      </c>
      <c r="D12839" s="589" t="s">
        <v>1155</v>
      </c>
      <c r="E12839" s="590">
        <v>21100</v>
      </c>
      <c r="F12839" s="590">
        <v>20500</v>
      </c>
      <c r="G12839" s="590">
        <v>21100</v>
      </c>
      <c r="H12839" s="589">
        <v>1</v>
      </c>
      <c r="I12839" s="590">
        <v>21100</v>
      </c>
      <c r="J12839" s="591">
        <v>2400000</v>
      </c>
      <c r="K12839" s="590">
        <v>50640000000</v>
      </c>
    </row>
    <row r="12840" spans="3:11" x14ac:dyDescent="0.25">
      <c r="C12840" s="588">
        <v>45846</v>
      </c>
      <c r="D12840" s="589" t="s">
        <v>1154</v>
      </c>
      <c r="E12840" s="590">
        <v>23300</v>
      </c>
      <c r="F12840" s="590">
        <v>23399</v>
      </c>
      <c r="G12840" s="590">
        <v>23399</v>
      </c>
      <c r="H12840" s="589">
        <v>2</v>
      </c>
      <c r="I12840" s="590">
        <v>46600</v>
      </c>
      <c r="J12840" s="591">
        <v>600000</v>
      </c>
      <c r="K12840" s="590">
        <v>14039400000</v>
      </c>
    </row>
    <row r="12841" spans="3:11" x14ac:dyDescent="0.25">
      <c r="C12841" s="588">
        <v>45846</v>
      </c>
      <c r="D12841" s="589" t="s">
        <v>312</v>
      </c>
      <c r="E12841" s="590">
        <v>17500</v>
      </c>
      <c r="F12841" s="590">
        <v>15600</v>
      </c>
      <c r="G12841" s="590">
        <v>17496.3</v>
      </c>
      <c r="H12841" s="589">
        <v>10</v>
      </c>
      <c r="I12841" s="590">
        <v>175000</v>
      </c>
      <c r="J12841" s="591">
        <v>20000000</v>
      </c>
      <c r="K12841" s="590">
        <v>349926000000</v>
      </c>
    </row>
    <row r="12842" spans="3:11" x14ac:dyDescent="0.25">
      <c r="C12842" s="588">
        <v>45846</v>
      </c>
      <c r="D12842" s="589" t="s">
        <v>312</v>
      </c>
      <c r="E12842" s="590">
        <v>17500</v>
      </c>
      <c r="F12842" s="590">
        <v>15600</v>
      </c>
      <c r="G12842" s="590">
        <v>17496.3</v>
      </c>
      <c r="H12842" s="589">
        <v>600</v>
      </c>
      <c r="I12842" s="590">
        <v>10500000</v>
      </c>
      <c r="J12842" s="591">
        <v>20000000</v>
      </c>
      <c r="K12842" s="590">
        <v>349926000000</v>
      </c>
    </row>
    <row r="12843" spans="3:11" x14ac:dyDescent="0.25">
      <c r="C12843" s="588">
        <v>45846</v>
      </c>
      <c r="D12843" s="589" t="s">
        <v>1155</v>
      </c>
      <c r="E12843" s="590">
        <v>21100</v>
      </c>
      <c r="F12843" s="590">
        <v>20500</v>
      </c>
      <c r="G12843" s="590">
        <v>21100</v>
      </c>
      <c r="H12843" s="589">
        <v>10</v>
      </c>
      <c r="I12843" s="590">
        <v>211000</v>
      </c>
      <c r="J12843" s="591">
        <v>2400000</v>
      </c>
      <c r="K12843" s="590">
        <v>50640000000</v>
      </c>
    </row>
    <row r="12844" spans="3:11" x14ac:dyDescent="0.25">
      <c r="C12844" s="588">
        <v>45846</v>
      </c>
      <c r="D12844" s="589" t="s">
        <v>1154</v>
      </c>
      <c r="E12844" s="590">
        <v>23300</v>
      </c>
      <c r="F12844" s="590">
        <v>23399</v>
      </c>
      <c r="G12844" s="590">
        <v>23399</v>
      </c>
      <c r="H12844" s="589">
        <v>1</v>
      </c>
      <c r="I12844" s="590">
        <v>23300</v>
      </c>
      <c r="J12844" s="591">
        <v>600000</v>
      </c>
      <c r="K12844" s="590">
        <v>14039400000</v>
      </c>
    </row>
    <row r="12845" spans="3:11" x14ac:dyDescent="0.25">
      <c r="C12845" s="588">
        <v>45846</v>
      </c>
      <c r="D12845" s="589" t="s">
        <v>1154</v>
      </c>
      <c r="E12845" s="590">
        <v>23399</v>
      </c>
      <c r="F12845" s="590">
        <v>23399</v>
      </c>
      <c r="G12845" s="590">
        <v>23399</v>
      </c>
      <c r="H12845" s="589">
        <v>11</v>
      </c>
      <c r="I12845" s="590">
        <v>257389</v>
      </c>
      <c r="J12845" s="591">
        <v>600000</v>
      </c>
      <c r="K12845" s="590">
        <v>14039400000</v>
      </c>
    </row>
    <row r="12846" spans="3:11" x14ac:dyDescent="0.25">
      <c r="C12846" s="588">
        <v>45846</v>
      </c>
      <c r="D12846" s="589" t="s">
        <v>312</v>
      </c>
      <c r="E12846" s="590">
        <v>17500</v>
      </c>
      <c r="F12846" s="590">
        <v>15600</v>
      </c>
      <c r="G12846" s="590">
        <v>17496.3</v>
      </c>
      <c r="H12846" s="589">
        <v>1</v>
      </c>
      <c r="I12846" s="590">
        <v>17500</v>
      </c>
      <c r="J12846" s="591">
        <v>20000000</v>
      </c>
      <c r="K12846" s="590">
        <v>349926000000</v>
      </c>
    </row>
    <row r="12847" spans="3:11" x14ac:dyDescent="0.25">
      <c r="C12847" s="588">
        <v>45846</v>
      </c>
      <c r="D12847" s="589" t="s">
        <v>1154</v>
      </c>
      <c r="E12847" s="590">
        <v>23399</v>
      </c>
      <c r="F12847" s="590">
        <v>23399</v>
      </c>
      <c r="G12847" s="590">
        <v>23399</v>
      </c>
      <c r="H12847" s="589">
        <v>10</v>
      </c>
      <c r="I12847" s="590">
        <v>233990</v>
      </c>
      <c r="J12847" s="591">
        <v>600000</v>
      </c>
      <c r="K12847" s="590">
        <v>14039400000</v>
      </c>
    </row>
    <row r="12848" spans="3:11" x14ac:dyDescent="0.25">
      <c r="C12848" s="588">
        <v>45846</v>
      </c>
      <c r="D12848" s="589" t="s">
        <v>1155</v>
      </c>
      <c r="E12848" s="590">
        <v>21100</v>
      </c>
      <c r="F12848" s="590">
        <v>20500</v>
      </c>
      <c r="G12848" s="590">
        <v>21100</v>
      </c>
      <c r="H12848" s="589">
        <v>1</v>
      </c>
      <c r="I12848" s="590">
        <v>21100</v>
      </c>
      <c r="J12848" s="591">
        <v>2400000</v>
      </c>
      <c r="K12848" s="590">
        <v>50640000000</v>
      </c>
    </row>
    <row r="12849" spans="3:11" x14ac:dyDescent="0.25">
      <c r="C12849" s="588">
        <v>45846</v>
      </c>
      <c r="D12849" s="589" t="s">
        <v>312</v>
      </c>
      <c r="E12849" s="590">
        <v>17496.3</v>
      </c>
      <c r="F12849" s="590">
        <v>15600</v>
      </c>
      <c r="G12849" s="590">
        <v>17496.3</v>
      </c>
      <c r="H12849" s="589">
        <v>6</v>
      </c>
      <c r="I12849" s="590">
        <v>104977.8</v>
      </c>
      <c r="J12849" s="591">
        <v>20000000</v>
      </c>
      <c r="K12849" s="590">
        <v>349926000000</v>
      </c>
    </row>
    <row r="12850" spans="3:11" x14ac:dyDescent="0.25">
      <c r="C12850" s="588">
        <v>45847</v>
      </c>
      <c r="D12850" s="589" t="s">
        <v>310</v>
      </c>
      <c r="E12850" s="590">
        <v>89050</v>
      </c>
      <c r="F12850" s="590">
        <v>89000</v>
      </c>
      <c r="G12850" s="590">
        <v>90000</v>
      </c>
      <c r="H12850" s="589">
        <v>4</v>
      </c>
      <c r="I12850" s="590">
        <v>356200</v>
      </c>
      <c r="J12850" s="591">
        <v>19450000</v>
      </c>
      <c r="K12850" s="590">
        <v>1750500000000</v>
      </c>
    </row>
    <row r="12851" spans="3:11" x14ac:dyDescent="0.25">
      <c r="C12851" s="588">
        <v>45847</v>
      </c>
      <c r="D12851" s="589" t="s">
        <v>1154</v>
      </c>
      <c r="E12851" s="590">
        <v>23399</v>
      </c>
      <c r="F12851" s="590">
        <v>23399</v>
      </c>
      <c r="G12851" s="590">
        <v>22500</v>
      </c>
      <c r="H12851" s="589">
        <v>1</v>
      </c>
      <c r="I12851" s="590">
        <v>23399</v>
      </c>
      <c r="J12851" s="591">
        <v>600000</v>
      </c>
      <c r="K12851" s="590">
        <v>13500000000</v>
      </c>
    </row>
    <row r="12852" spans="3:11" x14ac:dyDescent="0.25">
      <c r="C12852" s="588">
        <v>45847</v>
      </c>
      <c r="D12852" s="589" t="s">
        <v>1154</v>
      </c>
      <c r="E12852" s="590">
        <v>23399</v>
      </c>
      <c r="F12852" s="590">
        <v>23399</v>
      </c>
      <c r="G12852" s="590">
        <v>22500</v>
      </c>
      <c r="H12852" s="589">
        <v>3</v>
      </c>
      <c r="I12852" s="590">
        <v>70197</v>
      </c>
      <c r="J12852" s="591">
        <v>600000</v>
      </c>
      <c r="K12852" s="590">
        <v>13500000000</v>
      </c>
    </row>
    <row r="12853" spans="3:11" x14ac:dyDescent="0.25">
      <c r="C12853" s="588">
        <v>45847</v>
      </c>
      <c r="D12853" s="589" t="s">
        <v>1154</v>
      </c>
      <c r="E12853" s="590">
        <v>23399</v>
      </c>
      <c r="F12853" s="590">
        <v>23399</v>
      </c>
      <c r="G12853" s="590">
        <v>22500</v>
      </c>
      <c r="H12853" s="589">
        <v>3</v>
      </c>
      <c r="I12853" s="590">
        <v>70197</v>
      </c>
      <c r="J12853" s="591">
        <v>600000</v>
      </c>
      <c r="K12853" s="590">
        <v>13500000000</v>
      </c>
    </row>
    <row r="12854" spans="3:11" x14ac:dyDescent="0.25">
      <c r="C12854" s="588">
        <v>45847</v>
      </c>
      <c r="D12854" s="589" t="s">
        <v>312</v>
      </c>
      <c r="E12854" s="590">
        <v>17499</v>
      </c>
      <c r="F12854" s="590">
        <v>17496.3</v>
      </c>
      <c r="G12854" s="590">
        <v>15600</v>
      </c>
      <c r="H12854" s="589">
        <v>2</v>
      </c>
      <c r="I12854" s="590">
        <v>34998</v>
      </c>
      <c r="J12854" s="591">
        <v>20000000</v>
      </c>
      <c r="K12854" s="590">
        <v>312000000000</v>
      </c>
    </row>
    <row r="12855" spans="3:11" x14ac:dyDescent="0.25">
      <c r="C12855" s="588">
        <v>45847</v>
      </c>
      <c r="D12855" s="589" t="s">
        <v>312</v>
      </c>
      <c r="E12855" s="590">
        <v>17499</v>
      </c>
      <c r="F12855" s="590">
        <v>17496.3</v>
      </c>
      <c r="G12855" s="590">
        <v>15600</v>
      </c>
      <c r="H12855" s="589">
        <v>5</v>
      </c>
      <c r="I12855" s="590">
        <v>87495</v>
      </c>
      <c r="J12855" s="591">
        <v>20000000</v>
      </c>
      <c r="K12855" s="590">
        <v>312000000000</v>
      </c>
    </row>
    <row r="12856" spans="3:11" x14ac:dyDescent="0.25">
      <c r="C12856" s="588">
        <v>45847</v>
      </c>
      <c r="D12856" s="589" t="s">
        <v>312</v>
      </c>
      <c r="E12856" s="590">
        <v>17499</v>
      </c>
      <c r="F12856" s="590">
        <v>17496.3</v>
      </c>
      <c r="G12856" s="590">
        <v>15600</v>
      </c>
      <c r="H12856" s="589">
        <v>13</v>
      </c>
      <c r="I12856" s="590">
        <v>227487</v>
      </c>
      <c r="J12856" s="591">
        <v>20000000</v>
      </c>
      <c r="K12856" s="590">
        <v>312000000000</v>
      </c>
    </row>
    <row r="12857" spans="3:11" x14ac:dyDescent="0.25">
      <c r="C12857" s="588">
        <v>45847</v>
      </c>
      <c r="D12857" s="589" t="s">
        <v>312</v>
      </c>
      <c r="E12857" s="590">
        <v>17499</v>
      </c>
      <c r="F12857" s="590">
        <v>17496.3</v>
      </c>
      <c r="G12857" s="590">
        <v>15600</v>
      </c>
      <c r="H12857" s="589">
        <v>3</v>
      </c>
      <c r="I12857" s="590">
        <v>52497</v>
      </c>
      <c r="J12857" s="591">
        <v>20000000</v>
      </c>
      <c r="K12857" s="590">
        <v>312000000000</v>
      </c>
    </row>
    <row r="12858" spans="3:11" x14ac:dyDescent="0.25">
      <c r="C12858" s="588">
        <v>45847</v>
      </c>
      <c r="D12858" s="589" t="s">
        <v>1155</v>
      </c>
      <c r="E12858" s="590">
        <v>21100</v>
      </c>
      <c r="F12858" s="590">
        <v>21100</v>
      </c>
      <c r="G12858" s="590">
        <v>20000</v>
      </c>
      <c r="H12858" s="589">
        <v>1</v>
      </c>
      <c r="I12858" s="590">
        <v>21100</v>
      </c>
      <c r="J12858" s="591">
        <v>2400000</v>
      </c>
      <c r="K12858" s="590">
        <v>48000000000</v>
      </c>
    </row>
    <row r="12859" spans="3:11" x14ac:dyDescent="0.25">
      <c r="C12859" s="588">
        <v>45847</v>
      </c>
      <c r="D12859" s="589" t="s">
        <v>1155</v>
      </c>
      <c r="E12859" s="590">
        <v>21100</v>
      </c>
      <c r="F12859" s="590">
        <v>21100</v>
      </c>
      <c r="G12859" s="590">
        <v>20000</v>
      </c>
      <c r="H12859" s="589">
        <v>1</v>
      </c>
      <c r="I12859" s="590">
        <v>21100</v>
      </c>
      <c r="J12859" s="591">
        <v>2400000</v>
      </c>
      <c r="K12859" s="590">
        <v>48000000000</v>
      </c>
    </row>
    <row r="12860" spans="3:11" x14ac:dyDescent="0.25">
      <c r="C12860" s="588">
        <v>45847</v>
      </c>
      <c r="D12860" s="589" t="s">
        <v>1155</v>
      </c>
      <c r="E12860" s="590">
        <v>21100</v>
      </c>
      <c r="F12860" s="590">
        <v>21100</v>
      </c>
      <c r="G12860" s="590">
        <v>20000</v>
      </c>
      <c r="H12860" s="589">
        <v>20</v>
      </c>
      <c r="I12860" s="590">
        <v>422000</v>
      </c>
      <c r="J12860" s="591">
        <v>2400000</v>
      </c>
      <c r="K12860" s="590">
        <v>48000000000</v>
      </c>
    </row>
    <row r="12861" spans="3:11" x14ac:dyDescent="0.25">
      <c r="C12861" s="588">
        <v>45847</v>
      </c>
      <c r="D12861" s="589" t="s">
        <v>1155</v>
      </c>
      <c r="E12861" s="590">
        <v>21100</v>
      </c>
      <c r="F12861" s="590">
        <v>21100</v>
      </c>
      <c r="G12861" s="590">
        <v>20000</v>
      </c>
      <c r="H12861" s="589">
        <v>7</v>
      </c>
      <c r="I12861" s="590">
        <v>147700</v>
      </c>
      <c r="J12861" s="591">
        <v>2400000</v>
      </c>
      <c r="K12861" s="590">
        <v>48000000000</v>
      </c>
    </row>
    <row r="12862" spans="3:11" x14ac:dyDescent="0.25">
      <c r="C12862" s="588">
        <v>45847</v>
      </c>
      <c r="D12862" s="589" t="s">
        <v>312</v>
      </c>
      <c r="E12862" s="590">
        <v>17499</v>
      </c>
      <c r="F12862" s="590">
        <v>17496.3</v>
      </c>
      <c r="G12862" s="590">
        <v>15600</v>
      </c>
      <c r="H12862" s="589">
        <v>2</v>
      </c>
      <c r="I12862" s="590">
        <v>34998</v>
      </c>
      <c r="J12862" s="591">
        <v>20000000</v>
      </c>
      <c r="K12862" s="590">
        <v>312000000000</v>
      </c>
    </row>
    <row r="12863" spans="3:11" x14ac:dyDescent="0.25">
      <c r="C12863" s="588">
        <v>45847</v>
      </c>
      <c r="D12863" s="589" t="s">
        <v>312</v>
      </c>
      <c r="E12863" s="590">
        <v>17500</v>
      </c>
      <c r="F12863" s="590">
        <v>17496.3</v>
      </c>
      <c r="G12863" s="590">
        <v>15600</v>
      </c>
      <c r="H12863" s="589">
        <v>1</v>
      </c>
      <c r="I12863" s="590">
        <v>17500</v>
      </c>
      <c r="J12863" s="591">
        <v>20000000</v>
      </c>
      <c r="K12863" s="590">
        <v>312000000000</v>
      </c>
    </row>
    <row r="12864" spans="3:11" x14ac:dyDescent="0.25">
      <c r="C12864" s="588">
        <v>45847</v>
      </c>
      <c r="D12864" s="589" t="s">
        <v>312</v>
      </c>
      <c r="E12864" s="590">
        <v>17497</v>
      </c>
      <c r="F12864" s="590">
        <v>17496.3</v>
      </c>
      <c r="G12864" s="590">
        <v>15600</v>
      </c>
      <c r="H12864" s="589">
        <v>5</v>
      </c>
      <c r="I12864" s="590">
        <v>87485</v>
      </c>
      <c r="J12864" s="591">
        <v>20000000</v>
      </c>
      <c r="K12864" s="590">
        <v>312000000000</v>
      </c>
    </row>
    <row r="12865" spans="3:11" x14ac:dyDescent="0.25">
      <c r="C12865" s="588">
        <v>45847</v>
      </c>
      <c r="D12865" s="589" t="s">
        <v>312</v>
      </c>
      <c r="E12865" s="590">
        <v>17496.3</v>
      </c>
      <c r="F12865" s="590">
        <v>17496.3</v>
      </c>
      <c r="G12865" s="590">
        <v>15600</v>
      </c>
      <c r="H12865" s="589">
        <v>7</v>
      </c>
      <c r="I12865" s="590">
        <v>122474.1</v>
      </c>
      <c r="J12865" s="591">
        <v>20000000</v>
      </c>
      <c r="K12865" s="590">
        <v>312000000000</v>
      </c>
    </row>
    <row r="12866" spans="3:11" x14ac:dyDescent="0.25">
      <c r="C12866" s="588">
        <v>45847</v>
      </c>
      <c r="D12866" s="589" t="s">
        <v>312</v>
      </c>
      <c r="E12866" s="590">
        <v>17496.3</v>
      </c>
      <c r="F12866" s="590">
        <v>17496.3</v>
      </c>
      <c r="G12866" s="590">
        <v>15600</v>
      </c>
      <c r="H12866" s="589">
        <v>6</v>
      </c>
      <c r="I12866" s="590">
        <v>104977.8</v>
      </c>
      <c r="J12866" s="591">
        <v>20000000</v>
      </c>
      <c r="K12866" s="590">
        <v>312000000000</v>
      </c>
    </row>
    <row r="12867" spans="3:11" x14ac:dyDescent="0.25">
      <c r="C12867" s="588">
        <v>45847</v>
      </c>
      <c r="D12867" s="589" t="s">
        <v>312</v>
      </c>
      <c r="E12867" s="590">
        <v>17496.3</v>
      </c>
      <c r="F12867" s="590">
        <v>17496.3</v>
      </c>
      <c r="G12867" s="590">
        <v>15600</v>
      </c>
      <c r="H12867" s="589">
        <v>1</v>
      </c>
      <c r="I12867" s="590">
        <v>17496.3</v>
      </c>
      <c r="J12867" s="591">
        <v>20000000</v>
      </c>
      <c r="K12867" s="590">
        <v>312000000000</v>
      </c>
    </row>
    <row r="12868" spans="3:11" x14ac:dyDescent="0.25">
      <c r="C12868" s="588">
        <v>45847</v>
      </c>
      <c r="D12868" s="589" t="s">
        <v>312</v>
      </c>
      <c r="E12868" s="590">
        <v>17496.3</v>
      </c>
      <c r="F12868" s="590">
        <v>17496.3</v>
      </c>
      <c r="G12868" s="590">
        <v>15600</v>
      </c>
      <c r="H12868" s="589">
        <v>1</v>
      </c>
      <c r="I12868" s="590">
        <v>17496.3</v>
      </c>
      <c r="J12868" s="591">
        <v>20000000</v>
      </c>
      <c r="K12868" s="590">
        <v>312000000000</v>
      </c>
    </row>
    <row r="12869" spans="3:11" x14ac:dyDescent="0.25">
      <c r="C12869" s="588">
        <v>45847</v>
      </c>
      <c r="D12869" s="589" t="s">
        <v>312</v>
      </c>
      <c r="E12869" s="590">
        <v>17496.3</v>
      </c>
      <c r="F12869" s="590">
        <v>17496.3</v>
      </c>
      <c r="G12869" s="590">
        <v>15600</v>
      </c>
      <c r="H12869" s="589">
        <v>6</v>
      </c>
      <c r="I12869" s="590">
        <v>104977.8</v>
      </c>
      <c r="J12869" s="591">
        <v>20000000</v>
      </c>
      <c r="K12869" s="590">
        <v>312000000000</v>
      </c>
    </row>
    <row r="12870" spans="3:11" x14ac:dyDescent="0.25">
      <c r="C12870" s="588">
        <v>45847</v>
      </c>
      <c r="D12870" s="589" t="s">
        <v>312</v>
      </c>
      <c r="E12870" s="590">
        <v>17000</v>
      </c>
      <c r="F12870" s="590">
        <v>17496.3</v>
      </c>
      <c r="G12870" s="590">
        <v>15600</v>
      </c>
      <c r="H12870" s="589">
        <v>45</v>
      </c>
      <c r="I12870" s="590">
        <v>765000</v>
      </c>
      <c r="J12870" s="591">
        <v>20000000</v>
      </c>
      <c r="K12870" s="590">
        <v>312000000000</v>
      </c>
    </row>
    <row r="12871" spans="3:11" x14ac:dyDescent="0.25">
      <c r="C12871" s="588">
        <v>45847</v>
      </c>
      <c r="D12871" s="589" t="s">
        <v>312</v>
      </c>
      <c r="E12871" s="590">
        <v>17000</v>
      </c>
      <c r="F12871" s="590">
        <v>17496.3</v>
      </c>
      <c r="G12871" s="590">
        <v>15600</v>
      </c>
      <c r="H12871" s="589">
        <v>8</v>
      </c>
      <c r="I12871" s="590">
        <v>136000</v>
      </c>
      <c r="J12871" s="591">
        <v>20000000</v>
      </c>
      <c r="K12871" s="590">
        <v>312000000000</v>
      </c>
    </row>
    <row r="12872" spans="3:11" x14ac:dyDescent="0.25">
      <c r="C12872" s="588">
        <v>45847</v>
      </c>
      <c r="D12872" s="589" t="s">
        <v>312</v>
      </c>
      <c r="E12872" s="590">
        <v>16500</v>
      </c>
      <c r="F12872" s="590">
        <v>17496.3</v>
      </c>
      <c r="G12872" s="590">
        <v>15600</v>
      </c>
      <c r="H12872" s="589">
        <v>29</v>
      </c>
      <c r="I12872" s="590">
        <v>478500</v>
      </c>
      <c r="J12872" s="591">
        <v>20000000</v>
      </c>
      <c r="K12872" s="590">
        <v>312000000000</v>
      </c>
    </row>
    <row r="12873" spans="3:11" x14ac:dyDescent="0.25">
      <c r="C12873" s="588">
        <v>45847</v>
      </c>
      <c r="D12873" s="589" t="s">
        <v>1155</v>
      </c>
      <c r="E12873" s="590">
        <v>21150</v>
      </c>
      <c r="F12873" s="590">
        <v>21100</v>
      </c>
      <c r="G12873" s="590">
        <v>20000</v>
      </c>
      <c r="H12873" s="589">
        <v>4</v>
      </c>
      <c r="I12873" s="590">
        <v>84600</v>
      </c>
      <c r="J12873" s="591">
        <v>2400000</v>
      </c>
      <c r="K12873" s="590">
        <v>48000000000</v>
      </c>
    </row>
    <row r="12874" spans="3:11" x14ac:dyDescent="0.25">
      <c r="C12874" s="588">
        <v>45847</v>
      </c>
      <c r="D12874" s="589" t="s">
        <v>310</v>
      </c>
      <c r="E12874" s="590">
        <v>89050</v>
      </c>
      <c r="F12874" s="590">
        <v>89000</v>
      </c>
      <c r="G12874" s="590">
        <v>90000</v>
      </c>
      <c r="H12874" s="589">
        <v>1</v>
      </c>
      <c r="I12874" s="590">
        <v>89050</v>
      </c>
      <c r="J12874" s="591">
        <v>19450000</v>
      </c>
      <c r="K12874" s="590">
        <v>1750500000000</v>
      </c>
    </row>
    <row r="12875" spans="3:11" x14ac:dyDescent="0.25">
      <c r="C12875" s="588">
        <v>45847</v>
      </c>
      <c r="D12875" s="589" t="s">
        <v>310</v>
      </c>
      <c r="E12875" s="590">
        <v>89050</v>
      </c>
      <c r="F12875" s="590">
        <v>89000</v>
      </c>
      <c r="G12875" s="590">
        <v>90000</v>
      </c>
      <c r="H12875" s="589">
        <v>4</v>
      </c>
      <c r="I12875" s="590">
        <v>356200</v>
      </c>
      <c r="J12875" s="591">
        <v>19450000</v>
      </c>
      <c r="K12875" s="590">
        <v>1750500000000</v>
      </c>
    </row>
    <row r="12876" spans="3:11" x14ac:dyDescent="0.25">
      <c r="C12876" s="588">
        <v>45847</v>
      </c>
      <c r="D12876" s="589" t="s">
        <v>1154</v>
      </c>
      <c r="E12876" s="590">
        <v>23389</v>
      </c>
      <c r="F12876" s="590">
        <v>23399</v>
      </c>
      <c r="G12876" s="590">
        <v>22500</v>
      </c>
      <c r="H12876" s="589">
        <v>5</v>
      </c>
      <c r="I12876" s="590">
        <v>116945</v>
      </c>
      <c r="J12876" s="591">
        <v>600000</v>
      </c>
      <c r="K12876" s="590">
        <v>13500000000</v>
      </c>
    </row>
    <row r="12877" spans="3:11" x14ac:dyDescent="0.25">
      <c r="C12877" s="588">
        <v>45847</v>
      </c>
      <c r="D12877" s="589" t="s">
        <v>310</v>
      </c>
      <c r="E12877" s="590">
        <v>89050</v>
      </c>
      <c r="F12877" s="590">
        <v>89000</v>
      </c>
      <c r="G12877" s="590">
        <v>90000</v>
      </c>
      <c r="H12877" s="589">
        <v>6</v>
      </c>
      <c r="I12877" s="590">
        <v>534300</v>
      </c>
      <c r="J12877" s="591">
        <v>19450000</v>
      </c>
      <c r="K12877" s="590">
        <v>1750500000000</v>
      </c>
    </row>
    <row r="12878" spans="3:11" x14ac:dyDescent="0.25">
      <c r="C12878" s="588">
        <v>45847</v>
      </c>
      <c r="D12878" s="589" t="s">
        <v>310</v>
      </c>
      <c r="E12878" s="590">
        <v>89000</v>
      </c>
      <c r="F12878" s="590">
        <v>89000</v>
      </c>
      <c r="G12878" s="590">
        <v>90000</v>
      </c>
      <c r="H12878" s="589">
        <v>194</v>
      </c>
      <c r="I12878" s="590">
        <v>17266000</v>
      </c>
      <c r="J12878" s="591">
        <v>19450000</v>
      </c>
      <c r="K12878" s="590">
        <v>1750500000000</v>
      </c>
    </row>
    <row r="12879" spans="3:11" x14ac:dyDescent="0.25">
      <c r="C12879" s="588">
        <v>45847</v>
      </c>
      <c r="D12879" s="589" t="s">
        <v>312</v>
      </c>
      <c r="E12879" s="590">
        <v>16500</v>
      </c>
      <c r="F12879" s="590">
        <v>17496.3</v>
      </c>
      <c r="G12879" s="590">
        <v>15600</v>
      </c>
      <c r="H12879" s="589">
        <v>31</v>
      </c>
      <c r="I12879" s="590">
        <v>511500</v>
      </c>
      <c r="J12879" s="591">
        <v>20000000</v>
      </c>
      <c r="K12879" s="590">
        <v>312000000000</v>
      </c>
    </row>
    <row r="12880" spans="3:11" x14ac:dyDescent="0.25">
      <c r="C12880" s="588">
        <v>45847</v>
      </c>
      <c r="D12880" s="589" t="s">
        <v>312</v>
      </c>
      <c r="E12880" s="590">
        <v>16500</v>
      </c>
      <c r="F12880" s="590">
        <v>17496.3</v>
      </c>
      <c r="G12880" s="590">
        <v>15600</v>
      </c>
      <c r="H12880" s="589">
        <v>4</v>
      </c>
      <c r="I12880" s="590">
        <v>66000</v>
      </c>
      <c r="J12880" s="591">
        <v>20000000</v>
      </c>
      <c r="K12880" s="590">
        <v>312000000000</v>
      </c>
    </row>
    <row r="12881" spans="3:11" x14ac:dyDescent="0.25">
      <c r="C12881" s="588">
        <v>45847</v>
      </c>
      <c r="D12881" s="589" t="s">
        <v>312</v>
      </c>
      <c r="E12881" s="590">
        <v>16500</v>
      </c>
      <c r="F12881" s="590">
        <v>17496.3</v>
      </c>
      <c r="G12881" s="590">
        <v>15600</v>
      </c>
      <c r="H12881" s="589">
        <v>1</v>
      </c>
      <c r="I12881" s="590">
        <v>16500</v>
      </c>
      <c r="J12881" s="591">
        <v>20000000</v>
      </c>
      <c r="K12881" s="590">
        <v>312000000000</v>
      </c>
    </row>
    <row r="12882" spans="3:11" x14ac:dyDescent="0.25">
      <c r="C12882" s="588">
        <v>45847</v>
      </c>
      <c r="D12882" s="589" t="s">
        <v>312</v>
      </c>
      <c r="E12882" s="590">
        <v>16500</v>
      </c>
      <c r="F12882" s="590">
        <v>17496.3</v>
      </c>
      <c r="G12882" s="590">
        <v>15600</v>
      </c>
      <c r="H12882" s="589">
        <v>5</v>
      </c>
      <c r="I12882" s="590">
        <v>82500</v>
      </c>
      <c r="J12882" s="591">
        <v>20000000</v>
      </c>
      <c r="K12882" s="590">
        <v>312000000000</v>
      </c>
    </row>
    <row r="12883" spans="3:11" x14ac:dyDescent="0.25">
      <c r="C12883" s="588">
        <v>45847</v>
      </c>
      <c r="D12883" s="589" t="s">
        <v>1154</v>
      </c>
      <c r="E12883" s="590">
        <v>23200</v>
      </c>
      <c r="F12883" s="590">
        <v>23399</v>
      </c>
      <c r="G12883" s="590">
        <v>22500</v>
      </c>
      <c r="H12883" s="589">
        <v>1</v>
      </c>
      <c r="I12883" s="590">
        <v>23200</v>
      </c>
      <c r="J12883" s="591">
        <v>600000</v>
      </c>
      <c r="K12883" s="590">
        <v>13500000000</v>
      </c>
    </row>
    <row r="12884" spans="3:11" x14ac:dyDescent="0.25">
      <c r="C12884" s="588">
        <v>45847</v>
      </c>
      <c r="D12884" s="589" t="s">
        <v>1155</v>
      </c>
      <c r="E12884" s="590">
        <v>21150</v>
      </c>
      <c r="F12884" s="590">
        <v>21100</v>
      </c>
      <c r="G12884" s="590">
        <v>20000</v>
      </c>
      <c r="H12884" s="589">
        <v>1</v>
      </c>
      <c r="I12884" s="590">
        <v>21150</v>
      </c>
      <c r="J12884" s="591">
        <v>2400000</v>
      </c>
      <c r="K12884" s="590">
        <v>48000000000</v>
      </c>
    </row>
    <row r="12885" spans="3:11" x14ac:dyDescent="0.25">
      <c r="C12885" s="588">
        <v>45847</v>
      </c>
      <c r="D12885" s="589" t="s">
        <v>312</v>
      </c>
      <c r="E12885" s="590">
        <v>16500</v>
      </c>
      <c r="F12885" s="590">
        <v>17496.3</v>
      </c>
      <c r="G12885" s="590">
        <v>15600</v>
      </c>
      <c r="H12885" s="589">
        <v>7</v>
      </c>
      <c r="I12885" s="590">
        <v>115500</v>
      </c>
      <c r="J12885" s="591">
        <v>20000000</v>
      </c>
      <c r="K12885" s="590">
        <v>312000000000</v>
      </c>
    </row>
    <row r="12886" spans="3:11" x14ac:dyDescent="0.25">
      <c r="C12886" s="588">
        <v>45847</v>
      </c>
      <c r="D12886" s="589" t="s">
        <v>1154</v>
      </c>
      <c r="E12886" s="590">
        <v>23000</v>
      </c>
      <c r="F12886" s="590">
        <v>23399</v>
      </c>
      <c r="G12886" s="590">
        <v>22500</v>
      </c>
      <c r="H12886" s="589">
        <v>1</v>
      </c>
      <c r="I12886" s="590">
        <v>23000</v>
      </c>
      <c r="J12886" s="591">
        <v>600000</v>
      </c>
      <c r="K12886" s="590">
        <v>13500000000</v>
      </c>
    </row>
    <row r="12887" spans="3:11" x14ac:dyDescent="0.25">
      <c r="C12887" s="588">
        <v>45847</v>
      </c>
      <c r="D12887" s="589" t="s">
        <v>312</v>
      </c>
      <c r="E12887" s="590">
        <v>16500</v>
      </c>
      <c r="F12887" s="590">
        <v>17496.3</v>
      </c>
      <c r="G12887" s="590">
        <v>15600</v>
      </c>
      <c r="H12887" s="589">
        <v>500</v>
      </c>
      <c r="I12887" s="590">
        <v>8250000</v>
      </c>
      <c r="J12887" s="591">
        <v>20000000</v>
      </c>
      <c r="K12887" s="590">
        <v>312000000000</v>
      </c>
    </row>
    <row r="12888" spans="3:11" x14ac:dyDescent="0.25">
      <c r="C12888" s="588">
        <v>45847</v>
      </c>
      <c r="D12888" s="589" t="s">
        <v>312</v>
      </c>
      <c r="E12888" s="590">
        <v>16500</v>
      </c>
      <c r="F12888" s="590">
        <v>17496.3</v>
      </c>
      <c r="G12888" s="590">
        <v>15600</v>
      </c>
      <c r="H12888" s="589">
        <v>10</v>
      </c>
      <c r="I12888" s="590">
        <v>165000</v>
      </c>
      <c r="J12888" s="591">
        <v>20000000</v>
      </c>
      <c r="K12888" s="590">
        <v>312000000000</v>
      </c>
    </row>
    <row r="12889" spans="3:11" x14ac:dyDescent="0.25">
      <c r="C12889" s="588">
        <v>45847</v>
      </c>
      <c r="D12889" s="589" t="s">
        <v>312</v>
      </c>
      <c r="E12889" s="590">
        <v>16500</v>
      </c>
      <c r="F12889" s="590">
        <v>17496.3</v>
      </c>
      <c r="G12889" s="590">
        <v>15600</v>
      </c>
      <c r="H12889" s="589">
        <v>1</v>
      </c>
      <c r="I12889" s="590">
        <v>16500</v>
      </c>
      <c r="J12889" s="591">
        <v>20000000</v>
      </c>
      <c r="K12889" s="590">
        <v>312000000000</v>
      </c>
    </row>
    <row r="12890" spans="3:11" x14ac:dyDescent="0.25">
      <c r="C12890" s="588">
        <v>45847</v>
      </c>
      <c r="D12890" s="589" t="s">
        <v>310</v>
      </c>
      <c r="E12890" s="590">
        <v>89000</v>
      </c>
      <c r="F12890" s="590">
        <v>89000</v>
      </c>
      <c r="G12890" s="590">
        <v>90000</v>
      </c>
      <c r="H12890" s="589">
        <v>20</v>
      </c>
      <c r="I12890" s="590">
        <v>1780000</v>
      </c>
      <c r="J12890" s="591">
        <v>19450000</v>
      </c>
      <c r="K12890" s="590">
        <v>1750500000000</v>
      </c>
    </row>
    <row r="12891" spans="3:11" x14ac:dyDescent="0.25">
      <c r="C12891" s="588">
        <v>45847</v>
      </c>
      <c r="D12891" s="589" t="s">
        <v>310</v>
      </c>
      <c r="E12891" s="590">
        <v>89000</v>
      </c>
      <c r="F12891" s="590">
        <v>89000</v>
      </c>
      <c r="G12891" s="590">
        <v>90000</v>
      </c>
      <c r="H12891" s="589">
        <v>1</v>
      </c>
      <c r="I12891" s="590">
        <v>89000</v>
      </c>
      <c r="J12891" s="591">
        <v>19450000</v>
      </c>
      <c r="K12891" s="590">
        <v>1750500000000</v>
      </c>
    </row>
    <row r="12892" spans="3:11" x14ac:dyDescent="0.25">
      <c r="C12892" s="588">
        <v>45847</v>
      </c>
      <c r="D12892" s="589" t="s">
        <v>312</v>
      </c>
      <c r="E12892" s="590">
        <v>16500</v>
      </c>
      <c r="F12892" s="590">
        <v>17496.3</v>
      </c>
      <c r="G12892" s="590">
        <v>15600</v>
      </c>
      <c r="H12892" s="589">
        <v>1</v>
      </c>
      <c r="I12892" s="590">
        <v>16500</v>
      </c>
      <c r="J12892" s="591">
        <v>20000000</v>
      </c>
      <c r="K12892" s="590">
        <v>312000000000</v>
      </c>
    </row>
    <row r="12893" spans="3:11" x14ac:dyDescent="0.25">
      <c r="C12893" s="588">
        <v>45847</v>
      </c>
      <c r="D12893" s="589" t="s">
        <v>312</v>
      </c>
      <c r="E12893" s="590">
        <v>16500</v>
      </c>
      <c r="F12893" s="590">
        <v>17496.3</v>
      </c>
      <c r="G12893" s="590">
        <v>15600</v>
      </c>
      <c r="H12893" s="589">
        <v>2</v>
      </c>
      <c r="I12893" s="590">
        <v>33000</v>
      </c>
      <c r="J12893" s="591">
        <v>20000000</v>
      </c>
      <c r="K12893" s="590">
        <v>312000000000</v>
      </c>
    </row>
    <row r="12894" spans="3:11" x14ac:dyDescent="0.25">
      <c r="C12894" s="588">
        <v>45847</v>
      </c>
      <c r="D12894" s="589" t="s">
        <v>312</v>
      </c>
      <c r="E12894" s="590">
        <v>16500</v>
      </c>
      <c r="F12894" s="590">
        <v>17496.3</v>
      </c>
      <c r="G12894" s="590">
        <v>15600</v>
      </c>
      <c r="H12894" s="589">
        <v>2</v>
      </c>
      <c r="I12894" s="590">
        <v>33000</v>
      </c>
      <c r="J12894" s="591">
        <v>20000000</v>
      </c>
      <c r="K12894" s="590">
        <v>312000000000</v>
      </c>
    </row>
    <row r="12895" spans="3:11" x14ac:dyDescent="0.25">
      <c r="C12895" s="588">
        <v>45847</v>
      </c>
      <c r="D12895" s="589" t="s">
        <v>1155</v>
      </c>
      <c r="E12895" s="590">
        <v>21150</v>
      </c>
      <c r="F12895" s="590">
        <v>21100</v>
      </c>
      <c r="G12895" s="590">
        <v>20000</v>
      </c>
      <c r="H12895" s="589">
        <v>1</v>
      </c>
      <c r="I12895" s="590">
        <v>21150</v>
      </c>
      <c r="J12895" s="591">
        <v>2400000</v>
      </c>
      <c r="K12895" s="590">
        <v>48000000000</v>
      </c>
    </row>
    <row r="12896" spans="3:11" x14ac:dyDescent="0.25">
      <c r="C12896" s="588">
        <v>45847</v>
      </c>
      <c r="D12896" s="589" t="s">
        <v>312</v>
      </c>
      <c r="E12896" s="590">
        <v>16400</v>
      </c>
      <c r="F12896" s="590">
        <v>17496.3</v>
      </c>
      <c r="G12896" s="590">
        <v>15600</v>
      </c>
      <c r="H12896" s="589">
        <v>34</v>
      </c>
      <c r="I12896" s="590">
        <v>557600</v>
      </c>
      <c r="J12896" s="591">
        <v>20000000</v>
      </c>
      <c r="K12896" s="590">
        <v>312000000000</v>
      </c>
    </row>
    <row r="12897" spans="3:11" x14ac:dyDescent="0.25">
      <c r="C12897" s="588">
        <v>45847</v>
      </c>
      <c r="D12897" s="589" t="s">
        <v>312</v>
      </c>
      <c r="E12897" s="590">
        <v>16000</v>
      </c>
      <c r="F12897" s="590">
        <v>17496.3</v>
      </c>
      <c r="G12897" s="590">
        <v>15600</v>
      </c>
      <c r="H12897" s="589">
        <v>3</v>
      </c>
      <c r="I12897" s="590">
        <v>48000</v>
      </c>
      <c r="J12897" s="591">
        <v>20000000</v>
      </c>
      <c r="K12897" s="590">
        <v>312000000000</v>
      </c>
    </row>
    <row r="12898" spans="3:11" x14ac:dyDescent="0.25">
      <c r="C12898" s="588">
        <v>45847</v>
      </c>
      <c r="D12898" s="589" t="s">
        <v>312</v>
      </c>
      <c r="E12898" s="590">
        <v>16000</v>
      </c>
      <c r="F12898" s="590">
        <v>17496.3</v>
      </c>
      <c r="G12898" s="590">
        <v>15600</v>
      </c>
      <c r="H12898" s="589">
        <v>500</v>
      </c>
      <c r="I12898" s="590">
        <v>8000000</v>
      </c>
      <c r="J12898" s="591">
        <v>20000000</v>
      </c>
      <c r="K12898" s="590">
        <v>312000000000</v>
      </c>
    </row>
    <row r="12899" spans="3:11" x14ac:dyDescent="0.25">
      <c r="C12899" s="588">
        <v>45847</v>
      </c>
      <c r="D12899" s="589" t="s">
        <v>312</v>
      </c>
      <c r="E12899" s="590">
        <v>15709</v>
      </c>
      <c r="F12899" s="590">
        <v>17496.3</v>
      </c>
      <c r="G12899" s="590">
        <v>15600</v>
      </c>
      <c r="H12899" s="589">
        <v>1</v>
      </c>
      <c r="I12899" s="590">
        <v>15709</v>
      </c>
      <c r="J12899" s="591">
        <v>20000000</v>
      </c>
      <c r="K12899" s="590">
        <v>312000000000</v>
      </c>
    </row>
    <row r="12900" spans="3:11" x14ac:dyDescent="0.25">
      <c r="C12900" s="588">
        <v>45847</v>
      </c>
      <c r="D12900" s="589" t="s">
        <v>312</v>
      </c>
      <c r="E12900" s="590">
        <v>15600</v>
      </c>
      <c r="F12900" s="590">
        <v>17496.3</v>
      </c>
      <c r="G12900" s="590">
        <v>15600</v>
      </c>
      <c r="H12900" s="589">
        <v>3</v>
      </c>
      <c r="I12900" s="590">
        <v>46800</v>
      </c>
      <c r="J12900" s="591">
        <v>20000000</v>
      </c>
      <c r="K12900" s="590">
        <v>312000000000</v>
      </c>
    </row>
    <row r="12901" spans="3:11" x14ac:dyDescent="0.25">
      <c r="C12901" s="588">
        <v>45847</v>
      </c>
      <c r="D12901" s="589" t="s">
        <v>312</v>
      </c>
      <c r="E12901" s="590">
        <v>15600</v>
      </c>
      <c r="F12901" s="590">
        <v>17496.3</v>
      </c>
      <c r="G12901" s="590">
        <v>15600</v>
      </c>
      <c r="H12901" s="589">
        <v>5</v>
      </c>
      <c r="I12901" s="590">
        <v>78000</v>
      </c>
      <c r="J12901" s="591">
        <v>20000000</v>
      </c>
      <c r="K12901" s="590">
        <v>312000000000</v>
      </c>
    </row>
    <row r="12902" spans="3:11" x14ac:dyDescent="0.25">
      <c r="C12902" s="588">
        <v>45847</v>
      </c>
      <c r="D12902" s="589" t="s">
        <v>312</v>
      </c>
      <c r="E12902" s="590">
        <v>15600</v>
      </c>
      <c r="F12902" s="590">
        <v>17496.3</v>
      </c>
      <c r="G12902" s="590">
        <v>15600</v>
      </c>
      <c r="H12902" s="589">
        <v>1</v>
      </c>
      <c r="I12902" s="590">
        <v>15600</v>
      </c>
      <c r="J12902" s="591">
        <v>20000000</v>
      </c>
      <c r="K12902" s="590">
        <v>312000000000</v>
      </c>
    </row>
    <row r="12903" spans="3:11" x14ac:dyDescent="0.25">
      <c r="C12903" s="588">
        <v>45847</v>
      </c>
      <c r="D12903" s="589" t="s">
        <v>312</v>
      </c>
      <c r="E12903" s="590">
        <v>15600</v>
      </c>
      <c r="F12903" s="590">
        <v>17496.3</v>
      </c>
      <c r="G12903" s="590">
        <v>15600</v>
      </c>
      <c r="H12903" s="589">
        <v>5</v>
      </c>
      <c r="I12903" s="590">
        <v>78000</v>
      </c>
      <c r="J12903" s="591">
        <v>20000000</v>
      </c>
      <c r="K12903" s="590">
        <v>312000000000</v>
      </c>
    </row>
    <row r="12904" spans="3:11" x14ac:dyDescent="0.25">
      <c r="C12904" s="588">
        <v>45847</v>
      </c>
      <c r="D12904" s="589" t="s">
        <v>312</v>
      </c>
      <c r="E12904" s="590">
        <v>15600</v>
      </c>
      <c r="F12904" s="590">
        <v>17496.3</v>
      </c>
      <c r="G12904" s="590">
        <v>15600</v>
      </c>
      <c r="H12904" s="589">
        <v>6</v>
      </c>
      <c r="I12904" s="590">
        <v>93600</v>
      </c>
      <c r="J12904" s="591">
        <v>20000000</v>
      </c>
      <c r="K12904" s="590">
        <v>312000000000</v>
      </c>
    </row>
    <row r="12905" spans="3:11" x14ac:dyDescent="0.25">
      <c r="C12905" s="588">
        <v>45847</v>
      </c>
      <c r="D12905" s="589" t="s">
        <v>312</v>
      </c>
      <c r="E12905" s="590">
        <v>15600</v>
      </c>
      <c r="F12905" s="590">
        <v>17496.3</v>
      </c>
      <c r="G12905" s="590">
        <v>15600</v>
      </c>
      <c r="H12905" s="589">
        <v>150</v>
      </c>
      <c r="I12905" s="590">
        <v>2340000</v>
      </c>
      <c r="J12905" s="591">
        <v>20000000</v>
      </c>
      <c r="K12905" s="590">
        <v>312000000000</v>
      </c>
    </row>
    <row r="12906" spans="3:11" x14ac:dyDescent="0.25">
      <c r="C12906" s="588">
        <v>45847</v>
      </c>
      <c r="D12906" s="589" t="s">
        <v>312</v>
      </c>
      <c r="E12906" s="590">
        <v>15600</v>
      </c>
      <c r="F12906" s="590">
        <v>17496.3</v>
      </c>
      <c r="G12906" s="590">
        <v>15600</v>
      </c>
      <c r="H12906" s="589">
        <v>2</v>
      </c>
      <c r="I12906" s="590">
        <v>31200</v>
      </c>
      <c r="J12906" s="591">
        <v>20000000</v>
      </c>
      <c r="K12906" s="590">
        <v>312000000000</v>
      </c>
    </row>
    <row r="12907" spans="3:11" x14ac:dyDescent="0.25">
      <c r="C12907" s="588">
        <v>45847</v>
      </c>
      <c r="D12907" s="589" t="s">
        <v>312</v>
      </c>
      <c r="E12907" s="590">
        <v>15600</v>
      </c>
      <c r="F12907" s="590">
        <v>17496.3</v>
      </c>
      <c r="G12907" s="590">
        <v>15600</v>
      </c>
      <c r="H12907" s="589">
        <v>7</v>
      </c>
      <c r="I12907" s="590">
        <v>109200</v>
      </c>
      <c r="J12907" s="591">
        <v>20000000</v>
      </c>
      <c r="K12907" s="590">
        <v>312000000000</v>
      </c>
    </row>
    <row r="12908" spans="3:11" x14ac:dyDescent="0.25">
      <c r="C12908" s="588">
        <v>45847</v>
      </c>
      <c r="D12908" s="589" t="s">
        <v>312</v>
      </c>
      <c r="E12908" s="590">
        <v>15600</v>
      </c>
      <c r="F12908" s="590">
        <v>17496.3</v>
      </c>
      <c r="G12908" s="590">
        <v>15600</v>
      </c>
      <c r="H12908" s="589">
        <v>6</v>
      </c>
      <c r="I12908" s="590">
        <v>93600</v>
      </c>
      <c r="J12908" s="591">
        <v>20000000</v>
      </c>
      <c r="K12908" s="590">
        <v>312000000000</v>
      </c>
    </row>
    <row r="12909" spans="3:11" x14ac:dyDescent="0.25">
      <c r="C12909" s="588">
        <v>45847</v>
      </c>
      <c r="D12909" s="589" t="s">
        <v>312</v>
      </c>
      <c r="E12909" s="590">
        <v>15600</v>
      </c>
      <c r="F12909" s="590">
        <v>17496.3</v>
      </c>
      <c r="G12909" s="590">
        <v>15600</v>
      </c>
      <c r="H12909" s="589">
        <v>10</v>
      </c>
      <c r="I12909" s="590">
        <v>156000</v>
      </c>
      <c r="J12909" s="591">
        <v>20000000</v>
      </c>
      <c r="K12909" s="590">
        <v>312000000000</v>
      </c>
    </row>
    <row r="12910" spans="3:11" x14ac:dyDescent="0.25">
      <c r="C12910" s="588">
        <v>45847</v>
      </c>
      <c r="D12910" s="589" t="s">
        <v>312</v>
      </c>
      <c r="E12910" s="590">
        <v>15600</v>
      </c>
      <c r="F12910" s="590">
        <v>17496.3</v>
      </c>
      <c r="G12910" s="590">
        <v>15600</v>
      </c>
      <c r="H12910" s="589">
        <v>9</v>
      </c>
      <c r="I12910" s="590">
        <v>140400</v>
      </c>
      <c r="J12910" s="591">
        <v>20000000</v>
      </c>
      <c r="K12910" s="590">
        <v>312000000000</v>
      </c>
    </row>
    <row r="12911" spans="3:11" x14ac:dyDescent="0.25">
      <c r="C12911" s="588">
        <v>45847</v>
      </c>
      <c r="D12911" s="589" t="s">
        <v>312</v>
      </c>
      <c r="E12911" s="590">
        <v>15600</v>
      </c>
      <c r="F12911" s="590">
        <v>17496.3</v>
      </c>
      <c r="G12911" s="590">
        <v>15600</v>
      </c>
      <c r="H12911" s="589">
        <v>7</v>
      </c>
      <c r="I12911" s="590">
        <v>109200</v>
      </c>
      <c r="J12911" s="591">
        <v>20000000</v>
      </c>
      <c r="K12911" s="590">
        <v>312000000000</v>
      </c>
    </row>
    <row r="12912" spans="3:11" x14ac:dyDescent="0.25">
      <c r="C12912" s="588">
        <v>45847</v>
      </c>
      <c r="D12912" s="589" t="s">
        <v>312</v>
      </c>
      <c r="E12912" s="590">
        <v>15600</v>
      </c>
      <c r="F12912" s="590">
        <v>17496.3</v>
      </c>
      <c r="G12912" s="590">
        <v>15600</v>
      </c>
      <c r="H12912" s="589">
        <v>3</v>
      </c>
      <c r="I12912" s="590">
        <v>46800</v>
      </c>
      <c r="J12912" s="591">
        <v>20000000</v>
      </c>
      <c r="K12912" s="590">
        <v>312000000000</v>
      </c>
    </row>
    <row r="12913" spans="3:11" x14ac:dyDescent="0.25">
      <c r="C12913" s="588">
        <v>45847</v>
      </c>
      <c r="D12913" s="589" t="s">
        <v>1154</v>
      </c>
      <c r="E12913" s="590">
        <v>23200</v>
      </c>
      <c r="F12913" s="590">
        <v>23399</v>
      </c>
      <c r="G12913" s="590">
        <v>22500</v>
      </c>
      <c r="H12913" s="589">
        <v>3</v>
      </c>
      <c r="I12913" s="590">
        <v>69600</v>
      </c>
      <c r="J12913" s="591">
        <v>600000</v>
      </c>
      <c r="K12913" s="590">
        <v>13500000000</v>
      </c>
    </row>
    <row r="12914" spans="3:11" x14ac:dyDescent="0.25">
      <c r="C12914" s="588">
        <v>45847</v>
      </c>
      <c r="D12914" s="589" t="s">
        <v>312</v>
      </c>
      <c r="E12914" s="590">
        <v>15600</v>
      </c>
      <c r="F12914" s="590">
        <v>17496.3</v>
      </c>
      <c r="G12914" s="590">
        <v>15600</v>
      </c>
      <c r="H12914" s="589">
        <v>1</v>
      </c>
      <c r="I12914" s="590">
        <v>15600</v>
      </c>
      <c r="J12914" s="591">
        <v>20000000</v>
      </c>
      <c r="K12914" s="590">
        <v>312000000000</v>
      </c>
    </row>
    <row r="12915" spans="3:11" x14ac:dyDescent="0.25">
      <c r="C12915" s="588">
        <v>45847</v>
      </c>
      <c r="D12915" s="589" t="s">
        <v>312</v>
      </c>
      <c r="E12915" s="590">
        <v>15600</v>
      </c>
      <c r="F12915" s="590">
        <v>17496.3</v>
      </c>
      <c r="G12915" s="590">
        <v>15600</v>
      </c>
      <c r="H12915" s="589">
        <v>5</v>
      </c>
      <c r="I12915" s="590">
        <v>78000</v>
      </c>
      <c r="J12915" s="591">
        <v>20000000</v>
      </c>
      <c r="K12915" s="590">
        <v>312000000000</v>
      </c>
    </row>
    <row r="12916" spans="3:11" x14ac:dyDescent="0.25">
      <c r="C12916" s="588">
        <v>45847</v>
      </c>
      <c r="D12916" s="589" t="s">
        <v>312</v>
      </c>
      <c r="E12916" s="590">
        <v>15600</v>
      </c>
      <c r="F12916" s="590">
        <v>17496.3</v>
      </c>
      <c r="G12916" s="590">
        <v>15600</v>
      </c>
      <c r="H12916" s="589">
        <v>1</v>
      </c>
      <c r="I12916" s="590">
        <v>15600</v>
      </c>
      <c r="J12916" s="591">
        <v>20000000</v>
      </c>
      <c r="K12916" s="590">
        <v>312000000000</v>
      </c>
    </row>
    <row r="12917" spans="3:11" x14ac:dyDescent="0.25">
      <c r="C12917" s="588">
        <v>45847</v>
      </c>
      <c r="D12917" s="589" t="s">
        <v>310</v>
      </c>
      <c r="E12917" s="590">
        <v>75692.5</v>
      </c>
      <c r="F12917" s="590">
        <v>89000</v>
      </c>
      <c r="G12917" s="590">
        <v>90000</v>
      </c>
      <c r="H12917" s="589">
        <v>44</v>
      </c>
      <c r="I12917" s="590">
        <v>3330470</v>
      </c>
      <c r="J12917" s="591">
        <v>19450000</v>
      </c>
      <c r="K12917" s="590">
        <v>1750500000000</v>
      </c>
    </row>
    <row r="12918" spans="3:11" x14ac:dyDescent="0.25">
      <c r="C12918" s="588">
        <v>45847</v>
      </c>
      <c r="D12918" s="589" t="s">
        <v>312</v>
      </c>
      <c r="E12918" s="590">
        <v>15600</v>
      </c>
      <c r="F12918" s="590">
        <v>17496.3</v>
      </c>
      <c r="G12918" s="590">
        <v>15600</v>
      </c>
      <c r="H12918" s="589">
        <v>300</v>
      </c>
      <c r="I12918" s="590">
        <v>4680000</v>
      </c>
      <c r="J12918" s="591">
        <v>20000000</v>
      </c>
      <c r="K12918" s="590">
        <v>312000000000</v>
      </c>
    </row>
    <row r="12919" spans="3:11" x14ac:dyDescent="0.25">
      <c r="C12919" s="588">
        <v>45847</v>
      </c>
      <c r="D12919" s="589" t="s">
        <v>1155</v>
      </c>
      <c r="E12919" s="590">
        <v>21100</v>
      </c>
      <c r="F12919" s="590">
        <v>21100</v>
      </c>
      <c r="G12919" s="590">
        <v>20000</v>
      </c>
      <c r="H12919" s="589">
        <v>1</v>
      </c>
      <c r="I12919" s="590">
        <v>21100</v>
      </c>
      <c r="J12919" s="591">
        <v>2400000</v>
      </c>
      <c r="K12919" s="590">
        <v>48000000000</v>
      </c>
    </row>
    <row r="12920" spans="3:11" x14ac:dyDescent="0.25">
      <c r="C12920" s="588">
        <v>45847</v>
      </c>
      <c r="D12920" s="589" t="s">
        <v>1155</v>
      </c>
      <c r="E12920" s="590">
        <v>20500</v>
      </c>
      <c r="F12920" s="590">
        <v>21100</v>
      </c>
      <c r="G12920" s="590">
        <v>20000</v>
      </c>
      <c r="H12920" s="589">
        <v>100</v>
      </c>
      <c r="I12920" s="590">
        <v>2050000</v>
      </c>
      <c r="J12920" s="591">
        <v>2400000</v>
      </c>
      <c r="K12920" s="590">
        <v>48000000000</v>
      </c>
    </row>
    <row r="12921" spans="3:11" x14ac:dyDescent="0.25">
      <c r="C12921" s="588">
        <v>45847</v>
      </c>
      <c r="D12921" s="589" t="s">
        <v>1155</v>
      </c>
      <c r="E12921" s="590">
        <v>20500</v>
      </c>
      <c r="F12921" s="590">
        <v>21100</v>
      </c>
      <c r="G12921" s="590">
        <v>20000</v>
      </c>
      <c r="H12921" s="589">
        <v>2</v>
      </c>
      <c r="I12921" s="590">
        <v>41000</v>
      </c>
      <c r="J12921" s="591">
        <v>2400000</v>
      </c>
      <c r="K12921" s="590">
        <v>48000000000</v>
      </c>
    </row>
    <row r="12922" spans="3:11" x14ac:dyDescent="0.25">
      <c r="C12922" s="588">
        <v>45847</v>
      </c>
      <c r="D12922" s="589" t="s">
        <v>312</v>
      </c>
      <c r="E12922" s="590">
        <v>15600</v>
      </c>
      <c r="F12922" s="590">
        <v>17496.3</v>
      </c>
      <c r="G12922" s="590">
        <v>15600</v>
      </c>
      <c r="H12922" s="589">
        <v>1</v>
      </c>
      <c r="I12922" s="590">
        <v>15600</v>
      </c>
      <c r="J12922" s="591">
        <v>20000000</v>
      </c>
      <c r="K12922" s="590">
        <v>312000000000</v>
      </c>
    </row>
    <row r="12923" spans="3:11" x14ac:dyDescent="0.25">
      <c r="C12923" s="588">
        <v>45847</v>
      </c>
      <c r="D12923" s="589" t="s">
        <v>312</v>
      </c>
      <c r="E12923" s="590">
        <v>15600</v>
      </c>
      <c r="F12923" s="590">
        <v>17496.3</v>
      </c>
      <c r="G12923" s="590">
        <v>15600</v>
      </c>
      <c r="H12923" s="589">
        <v>16</v>
      </c>
      <c r="I12923" s="590">
        <v>249600</v>
      </c>
      <c r="J12923" s="591">
        <v>20000000</v>
      </c>
      <c r="K12923" s="590">
        <v>312000000000</v>
      </c>
    </row>
    <row r="12924" spans="3:11" x14ac:dyDescent="0.25">
      <c r="C12924" s="588">
        <v>45847</v>
      </c>
      <c r="D12924" s="589" t="s">
        <v>312</v>
      </c>
      <c r="E12924" s="590">
        <v>15600</v>
      </c>
      <c r="F12924" s="590">
        <v>17496.3</v>
      </c>
      <c r="G12924" s="590">
        <v>15600</v>
      </c>
      <c r="H12924" s="589">
        <v>1</v>
      </c>
      <c r="I12924" s="590">
        <v>15600</v>
      </c>
      <c r="J12924" s="591">
        <v>20000000</v>
      </c>
      <c r="K12924" s="590">
        <v>312000000000</v>
      </c>
    </row>
    <row r="12925" spans="3:11" x14ac:dyDescent="0.25">
      <c r="C12925" s="588">
        <v>45847</v>
      </c>
      <c r="D12925" s="589" t="s">
        <v>312</v>
      </c>
      <c r="E12925" s="590">
        <v>15500</v>
      </c>
      <c r="F12925" s="590">
        <v>17496.3</v>
      </c>
      <c r="G12925" s="590">
        <v>15600</v>
      </c>
      <c r="H12925" s="589">
        <v>20</v>
      </c>
      <c r="I12925" s="590">
        <v>310000</v>
      </c>
      <c r="J12925" s="591">
        <v>20000000</v>
      </c>
      <c r="K12925" s="590">
        <v>312000000000</v>
      </c>
    </row>
    <row r="12926" spans="3:11" x14ac:dyDescent="0.25">
      <c r="C12926" s="588">
        <v>45847</v>
      </c>
      <c r="D12926" s="589" t="s">
        <v>1155</v>
      </c>
      <c r="E12926" s="590">
        <v>20500</v>
      </c>
      <c r="F12926" s="590">
        <v>21100</v>
      </c>
      <c r="G12926" s="590">
        <v>20000</v>
      </c>
      <c r="H12926" s="589">
        <v>1</v>
      </c>
      <c r="I12926" s="590">
        <v>20500</v>
      </c>
      <c r="J12926" s="591">
        <v>2400000</v>
      </c>
      <c r="K12926" s="590">
        <v>48000000000</v>
      </c>
    </row>
    <row r="12927" spans="3:11" x14ac:dyDescent="0.25">
      <c r="C12927" s="588">
        <v>45847</v>
      </c>
      <c r="D12927" s="589" t="s">
        <v>1155</v>
      </c>
      <c r="E12927" s="590">
        <v>20000</v>
      </c>
      <c r="F12927" s="590">
        <v>21100</v>
      </c>
      <c r="G12927" s="590">
        <v>20000</v>
      </c>
      <c r="H12927" s="589">
        <v>19</v>
      </c>
      <c r="I12927" s="590">
        <v>380000</v>
      </c>
      <c r="J12927" s="591">
        <v>2400000</v>
      </c>
      <c r="K12927" s="590">
        <v>48000000000</v>
      </c>
    </row>
    <row r="12928" spans="3:11" x14ac:dyDescent="0.25">
      <c r="C12928" s="588">
        <v>45847</v>
      </c>
      <c r="D12928" s="589" t="s">
        <v>1154</v>
      </c>
      <c r="E12928" s="590">
        <v>23000</v>
      </c>
      <c r="F12928" s="590">
        <v>23399</v>
      </c>
      <c r="G12928" s="590">
        <v>22500</v>
      </c>
      <c r="H12928" s="589">
        <v>3</v>
      </c>
      <c r="I12928" s="590">
        <v>69000</v>
      </c>
      <c r="J12928" s="591">
        <v>600000</v>
      </c>
      <c r="K12928" s="590">
        <v>13500000000</v>
      </c>
    </row>
    <row r="12929" spans="3:11" x14ac:dyDescent="0.25">
      <c r="C12929" s="588">
        <v>45847</v>
      </c>
      <c r="D12929" s="589" t="s">
        <v>1154</v>
      </c>
      <c r="E12929" s="590">
        <v>23000</v>
      </c>
      <c r="F12929" s="590">
        <v>23399</v>
      </c>
      <c r="G12929" s="590">
        <v>22500</v>
      </c>
      <c r="H12929" s="589">
        <v>2</v>
      </c>
      <c r="I12929" s="590">
        <v>46000</v>
      </c>
      <c r="J12929" s="591">
        <v>600000</v>
      </c>
      <c r="K12929" s="590">
        <v>13500000000</v>
      </c>
    </row>
    <row r="12930" spans="3:11" x14ac:dyDescent="0.25">
      <c r="C12930" s="588">
        <v>45847</v>
      </c>
      <c r="D12930" s="589" t="s">
        <v>1154</v>
      </c>
      <c r="E12930" s="590">
        <v>23000</v>
      </c>
      <c r="F12930" s="590">
        <v>23399</v>
      </c>
      <c r="G12930" s="590">
        <v>22500</v>
      </c>
      <c r="H12930" s="589">
        <v>10</v>
      </c>
      <c r="I12930" s="590">
        <v>230000</v>
      </c>
      <c r="J12930" s="591">
        <v>600000</v>
      </c>
      <c r="K12930" s="590">
        <v>13500000000</v>
      </c>
    </row>
    <row r="12931" spans="3:11" x14ac:dyDescent="0.25">
      <c r="C12931" s="588">
        <v>45847</v>
      </c>
      <c r="D12931" s="589" t="s">
        <v>1154</v>
      </c>
      <c r="E12931" s="590">
        <v>23000</v>
      </c>
      <c r="F12931" s="590">
        <v>23399</v>
      </c>
      <c r="G12931" s="590">
        <v>22500</v>
      </c>
      <c r="H12931" s="589">
        <v>2</v>
      </c>
      <c r="I12931" s="590">
        <v>46000</v>
      </c>
      <c r="J12931" s="591">
        <v>600000</v>
      </c>
      <c r="K12931" s="590">
        <v>13500000000</v>
      </c>
    </row>
    <row r="12932" spans="3:11" x14ac:dyDescent="0.25">
      <c r="C12932" s="588">
        <v>45847</v>
      </c>
      <c r="D12932" s="589" t="s">
        <v>1154</v>
      </c>
      <c r="E12932" s="590">
        <v>22500</v>
      </c>
      <c r="F12932" s="590">
        <v>23399</v>
      </c>
      <c r="G12932" s="590">
        <v>22500</v>
      </c>
      <c r="H12932" s="589">
        <v>3</v>
      </c>
      <c r="I12932" s="590">
        <v>67500</v>
      </c>
      <c r="J12932" s="591">
        <v>600000</v>
      </c>
      <c r="K12932" s="590">
        <v>13500000000</v>
      </c>
    </row>
    <row r="12933" spans="3:11" x14ac:dyDescent="0.25">
      <c r="C12933" s="588">
        <v>45847</v>
      </c>
      <c r="D12933" s="589" t="s">
        <v>312</v>
      </c>
      <c r="E12933" s="590">
        <v>15600</v>
      </c>
      <c r="F12933" s="590">
        <v>17496.3</v>
      </c>
      <c r="G12933" s="590">
        <v>15600</v>
      </c>
      <c r="H12933" s="589">
        <v>5</v>
      </c>
      <c r="I12933" s="590">
        <v>78000</v>
      </c>
      <c r="J12933" s="591">
        <v>20000000</v>
      </c>
      <c r="K12933" s="590">
        <v>312000000000</v>
      </c>
    </row>
    <row r="12934" spans="3:11" x14ac:dyDescent="0.25">
      <c r="C12934" s="588">
        <v>45847</v>
      </c>
      <c r="D12934" s="589" t="s">
        <v>312</v>
      </c>
      <c r="E12934" s="590">
        <v>15600</v>
      </c>
      <c r="F12934" s="590">
        <v>17496.3</v>
      </c>
      <c r="G12934" s="590">
        <v>15600</v>
      </c>
      <c r="H12934" s="589">
        <v>13</v>
      </c>
      <c r="I12934" s="590">
        <v>202800</v>
      </c>
      <c r="J12934" s="591">
        <v>20000000</v>
      </c>
      <c r="K12934" s="590">
        <v>312000000000</v>
      </c>
    </row>
    <row r="12935" spans="3:11" x14ac:dyDescent="0.25">
      <c r="C12935" s="588">
        <v>45847</v>
      </c>
      <c r="D12935" s="589" t="s">
        <v>312</v>
      </c>
      <c r="E12935" s="590">
        <v>15600</v>
      </c>
      <c r="F12935" s="590">
        <v>17496.3</v>
      </c>
      <c r="G12935" s="590">
        <v>15600</v>
      </c>
      <c r="H12935" s="589">
        <v>10</v>
      </c>
      <c r="I12935" s="590">
        <v>156000</v>
      </c>
      <c r="J12935" s="591">
        <v>20000000</v>
      </c>
      <c r="K12935" s="590">
        <v>312000000000</v>
      </c>
    </row>
    <row r="12936" spans="3:11" x14ac:dyDescent="0.25">
      <c r="C12936" s="588">
        <v>45847</v>
      </c>
      <c r="D12936" s="589" t="s">
        <v>312</v>
      </c>
      <c r="E12936" s="590">
        <v>15600</v>
      </c>
      <c r="F12936" s="590">
        <v>17496.3</v>
      </c>
      <c r="G12936" s="590">
        <v>15600</v>
      </c>
      <c r="H12936" s="589">
        <v>20</v>
      </c>
      <c r="I12936" s="590">
        <v>312000</v>
      </c>
      <c r="J12936" s="591">
        <v>20000000</v>
      </c>
      <c r="K12936" s="590">
        <v>312000000000</v>
      </c>
    </row>
    <row r="12937" spans="3:11" x14ac:dyDescent="0.25">
      <c r="C12937" s="588">
        <v>45847</v>
      </c>
      <c r="D12937" s="589" t="s">
        <v>312</v>
      </c>
      <c r="E12937" s="590">
        <v>15600</v>
      </c>
      <c r="F12937" s="590">
        <v>17496.3</v>
      </c>
      <c r="G12937" s="590">
        <v>15600</v>
      </c>
      <c r="H12937" s="589">
        <v>100</v>
      </c>
      <c r="I12937" s="590">
        <v>1560000</v>
      </c>
      <c r="J12937" s="591">
        <v>20000000</v>
      </c>
      <c r="K12937" s="590">
        <v>312000000000</v>
      </c>
    </row>
    <row r="12938" spans="3:11" x14ac:dyDescent="0.25">
      <c r="C12938" s="588">
        <v>45847</v>
      </c>
      <c r="D12938" s="589" t="s">
        <v>310</v>
      </c>
      <c r="E12938" s="590">
        <v>90000</v>
      </c>
      <c r="F12938" s="590">
        <v>89000</v>
      </c>
      <c r="G12938" s="590">
        <v>90000</v>
      </c>
      <c r="H12938" s="589">
        <v>1</v>
      </c>
      <c r="I12938" s="590">
        <v>90000</v>
      </c>
      <c r="J12938" s="591">
        <v>19450000</v>
      </c>
      <c r="K12938" s="590">
        <v>1750500000000</v>
      </c>
    </row>
    <row r="12939" spans="3:11" x14ac:dyDescent="0.25">
      <c r="C12939" s="588">
        <v>45847</v>
      </c>
      <c r="D12939" s="589" t="s">
        <v>312</v>
      </c>
      <c r="E12939" s="590">
        <v>15600</v>
      </c>
      <c r="F12939" s="590">
        <v>17496.3</v>
      </c>
      <c r="G12939" s="590">
        <v>15600</v>
      </c>
      <c r="H12939" s="589">
        <v>63</v>
      </c>
      <c r="I12939" s="590">
        <v>982800</v>
      </c>
      <c r="J12939" s="591">
        <v>20000000</v>
      </c>
      <c r="K12939" s="590">
        <v>312000000000</v>
      </c>
    </row>
    <row r="12940" spans="3:11" x14ac:dyDescent="0.25">
      <c r="C12940" s="588">
        <v>45847</v>
      </c>
      <c r="D12940" s="589" t="s">
        <v>312</v>
      </c>
      <c r="E12940" s="590">
        <v>15600</v>
      </c>
      <c r="F12940" s="590">
        <v>17496.3</v>
      </c>
      <c r="G12940" s="590">
        <v>15600</v>
      </c>
      <c r="H12940" s="589">
        <v>2</v>
      </c>
      <c r="I12940" s="590">
        <v>31200</v>
      </c>
      <c r="J12940" s="591">
        <v>20000000</v>
      </c>
      <c r="K12940" s="590">
        <v>312000000000</v>
      </c>
    </row>
    <row r="12941" spans="3:11" x14ac:dyDescent="0.25">
      <c r="C12941" s="588">
        <v>45848</v>
      </c>
      <c r="D12941" s="589" t="s">
        <v>312</v>
      </c>
      <c r="E12941" s="590">
        <v>15600</v>
      </c>
      <c r="F12941" s="590">
        <v>15600</v>
      </c>
      <c r="G12941" s="590">
        <v>15600</v>
      </c>
      <c r="H12941" s="589">
        <v>1</v>
      </c>
      <c r="I12941" s="590">
        <v>15600</v>
      </c>
      <c r="J12941" s="591">
        <v>20000000</v>
      </c>
      <c r="K12941" s="590">
        <v>312000000000</v>
      </c>
    </row>
    <row r="12942" spans="3:11" x14ac:dyDescent="0.25">
      <c r="C12942" s="588">
        <v>45848</v>
      </c>
      <c r="D12942" s="589" t="s">
        <v>312</v>
      </c>
      <c r="E12942" s="590">
        <v>15600</v>
      </c>
      <c r="F12942" s="590">
        <v>15600</v>
      </c>
      <c r="G12942" s="590">
        <v>15600</v>
      </c>
      <c r="H12942" s="589">
        <v>3</v>
      </c>
      <c r="I12942" s="590">
        <v>46800</v>
      </c>
      <c r="J12942" s="591">
        <v>20000000</v>
      </c>
      <c r="K12942" s="590">
        <v>312000000000</v>
      </c>
    </row>
    <row r="12943" spans="3:11" x14ac:dyDescent="0.25">
      <c r="C12943" s="588">
        <v>45848</v>
      </c>
      <c r="D12943" s="589" t="s">
        <v>312</v>
      </c>
      <c r="E12943" s="590">
        <v>15600</v>
      </c>
      <c r="F12943" s="590">
        <v>15600</v>
      </c>
      <c r="G12943" s="590">
        <v>15600</v>
      </c>
      <c r="H12943" s="589">
        <v>1</v>
      </c>
      <c r="I12943" s="590">
        <v>15600</v>
      </c>
      <c r="J12943" s="591">
        <v>20000000</v>
      </c>
      <c r="K12943" s="590">
        <v>312000000000</v>
      </c>
    </row>
    <row r="12944" spans="3:11" x14ac:dyDescent="0.25">
      <c r="C12944" s="588">
        <v>45848</v>
      </c>
      <c r="D12944" s="589" t="s">
        <v>312</v>
      </c>
      <c r="E12944" s="590">
        <v>15600</v>
      </c>
      <c r="F12944" s="590">
        <v>15600</v>
      </c>
      <c r="G12944" s="590">
        <v>15600</v>
      </c>
      <c r="H12944" s="589">
        <v>25</v>
      </c>
      <c r="I12944" s="590">
        <v>390000</v>
      </c>
      <c r="J12944" s="591">
        <v>20000000</v>
      </c>
      <c r="K12944" s="590">
        <v>312000000000</v>
      </c>
    </row>
    <row r="12945" spans="3:11" x14ac:dyDescent="0.25">
      <c r="C12945" s="588">
        <v>45848</v>
      </c>
      <c r="D12945" s="589" t="s">
        <v>312</v>
      </c>
      <c r="E12945" s="590">
        <v>15600</v>
      </c>
      <c r="F12945" s="590">
        <v>15600</v>
      </c>
      <c r="G12945" s="590">
        <v>15600</v>
      </c>
      <c r="H12945" s="589">
        <v>20</v>
      </c>
      <c r="I12945" s="590">
        <v>312000</v>
      </c>
      <c r="J12945" s="591">
        <v>20000000</v>
      </c>
      <c r="K12945" s="590">
        <v>312000000000</v>
      </c>
    </row>
    <row r="12946" spans="3:11" x14ac:dyDescent="0.25">
      <c r="C12946" s="588">
        <v>45848</v>
      </c>
      <c r="D12946" s="589" t="s">
        <v>312</v>
      </c>
      <c r="E12946" s="590">
        <v>15600</v>
      </c>
      <c r="F12946" s="590">
        <v>15600</v>
      </c>
      <c r="G12946" s="590">
        <v>15600</v>
      </c>
      <c r="H12946" s="589">
        <v>1</v>
      </c>
      <c r="I12946" s="590">
        <v>15600</v>
      </c>
      <c r="J12946" s="591">
        <v>20000000</v>
      </c>
      <c r="K12946" s="590">
        <v>312000000000</v>
      </c>
    </row>
    <row r="12947" spans="3:11" x14ac:dyDescent="0.25">
      <c r="C12947" s="588">
        <v>45848</v>
      </c>
      <c r="D12947" s="589" t="s">
        <v>1155</v>
      </c>
      <c r="E12947" s="590">
        <v>20000</v>
      </c>
      <c r="F12947" s="590">
        <v>20000</v>
      </c>
      <c r="G12947" s="590">
        <v>21000</v>
      </c>
      <c r="H12947" s="589">
        <v>40</v>
      </c>
      <c r="I12947" s="590">
        <v>800000</v>
      </c>
      <c r="J12947" s="591">
        <v>2400000</v>
      </c>
      <c r="K12947" s="590">
        <v>50400000000</v>
      </c>
    </row>
    <row r="12948" spans="3:11" x14ac:dyDescent="0.25">
      <c r="C12948" s="588">
        <v>45848</v>
      </c>
      <c r="D12948" s="589" t="s">
        <v>310</v>
      </c>
      <c r="E12948" s="590">
        <v>90000</v>
      </c>
      <c r="F12948" s="590">
        <v>90000</v>
      </c>
      <c r="G12948" s="590">
        <v>90000</v>
      </c>
      <c r="H12948" s="589">
        <v>10</v>
      </c>
      <c r="I12948" s="590">
        <v>900000</v>
      </c>
      <c r="J12948" s="591">
        <v>19450000</v>
      </c>
      <c r="K12948" s="590">
        <v>1750500000000</v>
      </c>
    </row>
    <row r="12949" spans="3:11" x14ac:dyDescent="0.25">
      <c r="C12949" s="588">
        <v>45848</v>
      </c>
      <c r="D12949" s="589" t="s">
        <v>312</v>
      </c>
      <c r="E12949" s="590">
        <v>15600</v>
      </c>
      <c r="F12949" s="590">
        <v>15600</v>
      </c>
      <c r="G12949" s="590">
        <v>15600</v>
      </c>
      <c r="H12949" s="589">
        <v>6</v>
      </c>
      <c r="I12949" s="590">
        <v>93600</v>
      </c>
      <c r="J12949" s="591">
        <v>20000000</v>
      </c>
      <c r="K12949" s="590">
        <v>312000000000</v>
      </c>
    </row>
    <row r="12950" spans="3:11" x14ac:dyDescent="0.25">
      <c r="C12950" s="588">
        <v>45848</v>
      </c>
      <c r="D12950" s="589" t="s">
        <v>1155</v>
      </c>
      <c r="E12950" s="590">
        <v>21000</v>
      </c>
      <c r="F12950" s="590">
        <v>20000</v>
      </c>
      <c r="G12950" s="590">
        <v>21000</v>
      </c>
      <c r="H12950" s="589">
        <v>10</v>
      </c>
      <c r="I12950" s="590">
        <v>210000</v>
      </c>
      <c r="J12950" s="591">
        <v>2400000</v>
      </c>
      <c r="K12950" s="590">
        <v>50400000000</v>
      </c>
    </row>
    <row r="12951" spans="3:11" x14ac:dyDescent="0.25">
      <c r="C12951" s="588">
        <v>45848</v>
      </c>
      <c r="D12951" s="589" t="s">
        <v>312</v>
      </c>
      <c r="E12951" s="590">
        <v>15600</v>
      </c>
      <c r="F12951" s="590">
        <v>15600</v>
      </c>
      <c r="G12951" s="590">
        <v>15600</v>
      </c>
      <c r="H12951" s="589">
        <v>1</v>
      </c>
      <c r="I12951" s="590">
        <v>15600</v>
      </c>
      <c r="J12951" s="591">
        <v>20000000</v>
      </c>
      <c r="K12951" s="590">
        <v>312000000000</v>
      </c>
    </row>
    <row r="12952" spans="3:11" x14ac:dyDescent="0.25">
      <c r="C12952" s="588">
        <v>45848</v>
      </c>
      <c r="D12952" s="589" t="s">
        <v>312</v>
      </c>
      <c r="E12952" s="590">
        <v>15600</v>
      </c>
      <c r="F12952" s="590">
        <v>15600</v>
      </c>
      <c r="G12952" s="590">
        <v>15600</v>
      </c>
      <c r="H12952" s="589">
        <v>5</v>
      </c>
      <c r="I12952" s="590">
        <v>78000</v>
      </c>
      <c r="J12952" s="591">
        <v>20000000</v>
      </c>
      <c r="K12952" s="590">
        <v>312000000000</v>
      </c>
    </row>
    <row r="12953" spans="3:11" x14ac:dyDescent="0.25">
      <c r="C12953" s="588">
        <v>45848</v>
      </c>
      <c r="D12953" s="589" t="s">
        <v>312</v>
      </c>
      <c r="E12953" s="590">
        <v>15600</v>
      </c>
      <c r="F12953" s="590">
        <v>15600</v>
      </c>
      <c r="G12953" s="590">
        <v>15600</v>
      </c>
      <c r="H12953" s="589">
        <v>60</v>
      </c>
      <c r="I12953" s="590">
        <v>936000</v>
      </c>
      <c r="J12953" s="591">
        <v>20000000</v>
      </c>
      <c r="K12953" s="590">
        <v>312000000000</v>
      </c>
    </row>
    <row r="12954" spans="3:11" x14ac:dyDescent="0.25">
      <c r="C12954" s="588">
        <v>45848</v>
      </c>
      <c r="D12954" s="589" t="s">
        <v>1154</v>
      </c>
      <c r="E12954" s="590">
        <v>22500</v>
      </c>
      <c r="F12954" s="590">
        <v>22500</v>
      </c>
      <c r="G12954" s="590">
        <v>22800</v>
      </c>
      <c r="H12954" s="589">
        <v>2</v>
      </c>
      <c r="I12954" s="590">
        <v>45000</v>
      </c>
      <c r="J12954" s="591">
        <v>600000</v>
      </c>
      <c r="K12954" s="590">
        <v>13680000000</v>
      </c>
    </row>
    <row r="12955" spans="3:11" x14ac:dyDescent="0.25">
      <c r="C12955" s="588">
        <v>45848</v>
      </c>
      <c r="D12955" s="589" t="s">
        <v>312</v>
      </c>
      <c r="E12955" s="590">
        <v>15600</v>
      </c>
      <c r="F12955" s="590">
        <v>15600</v>
      </c>
      <c r="G12955" s="590">
        <v>15600</v>
      </c>
      <c r="H12955" s="589">
        <v>45</v>
      </c>
      <c r="I12955" s="590">
        <v>702000</v>
      </c>
      <c r="J12955" s="591">
        <v>20000000</v>
      </c>
      <c r="K12955" s="590">
        <v>312000000000</v>
      </c>
    </row>
    <row r="12956" spans="3:11" x14ac:dyDescent="0.25">
      <c r="C12956" s="588">
        <v>45848</v>
      </c>
      <c r="D12956" s="589" t="s">
        <v>312</v>
      </c>
      <c r="E12956" s="590">
        <v>15600</v>
      </c>
      <c r="F12956" s="590">
        <v>15600</v>
      </c>
      <c r="G12956" s="590">
        <v>15600</v>
      </c>
      <c r="H12956" s="589">
        <v>6</v>
      </c>
      <c r="I12956" s="590">
        <v>93600</v>
      </c>
      <c r="J12956" s="591">
        <v>20000000</v>
      </c>
      <c r="K12956" s="590">
        <v>312000000000</v>
      </c>
    </row>
    <row r="12957" spans="3:11" x14ac:dyDescent="0.25">
      <c r="C12957" s="588">
        <v>45848</v>
      </c>
      <c r="D12957" s="589" t="s">
        <v>1155</v>
      </c>
      <c r="E12957" s="590">
        <v>21000</v>
      </c>
      <c r="F12957" s="590">
        <v>20000</v>
      </c>
      <c r="G12957" s="590">
        <v>21000</v>
      </c>
      <c r="H12957" s="589">
        <v>4</v>
      </c>
      <c r="I12957" s="590">
        <v>84000</v>
      </c>
      <c r="J12957" s="591">
        <v>2400000</v>
      </c>
      <c r="K12957" s="590">
        <v>50400000000</v>
      </c>
    </row>
    <row r="12958" spans="3:11" x14ac:dyDescent="0.25">
      <c r="C12958" s="588">
        <v>45848</v>
      </c>
      <c r="D12958" s="589" t="s">
        <v>312</v>
      </c>
      <c r="E12958" s="590">
        <v>15600</v>
      </c>
      <c r="F12958" s="590">
        <v>15600</v>
      </c>
      <c r="G12958" s="590">
        <v>15600</v>
      </c>
      <c r="H12958" s="589">
        <v>10</v>
      </c>
      <c r="I12958" s="590">
        <v>156000</v>
      </c>
      <c r="J12958" s="591">
        <v>20000000</v>
      </c>
      <c r="K12958" s="590">
        <v>312000000000</v>
      </c>
    </row>
    <row r="12959" spans="3:11" x14ac:dyDescent="0.25">
      <c r="C12959" s="588">
        <v>45848</v>
      </c>
      <c r="D12959" s="589" t="s">
        <v>310</v>
      </c>
      <c r="E12959" s="590">
        <v>89990</v>
      </c>
      <c r="F12959" s="590">
        <v>90000</v>
      </c>
      <c r="G12959" s="590">
        <v>90000</v>
      </c>
      <c r="H12959" s="589">
        <v>2</v>
      </c>
      <c r="I12959" s="590">
        <v>179980</v>
      </c>
      <c r="J12959" s="591">
        <v>19450000</v>
      </c>
      <c r="K12959" s="590">
        <v>1750500000000</v>
      </c>
    </row>
    <row r="12960" spans="3:11" x14ac:dyDescent="0.25">
      <c r="C12960" s="588">
        <v>45848</v>
      </c>
      <c r="D12960" s="589" t="s">
        <v>312</v>
      </c>
      <c r="E12960" s="590">
        <v>15600</v>
      </c>
      <c r="F12960" s="590">
        <v>15600</v>
      </c>
      <c r="G12960" s="590">
        <v>15600</v>
      </c>
      <c r="H12960" s="589">
        <v>6</v>
      </c>
      <c r="I12960" s="590">
        <v>93600</v>
      </c>
      <c r="J12960" s="591">
        <v>20000000</v>
      </c>
      <c r="K12960" s="590">
        <v>312000000000</v>
      </c>
    </row>
    <row r="12961" spans="3:11" x14ac:dyDescent="0.25">
      <c r="C12961" s="588">
        <v>45848</v>
      </c>
      <c r="D12961" s="589" t="s">
        <v>312</v>
      </c>
      <c r="E12961" s="590">
        <v>15600</v>
      </c>
      <c r="F12961" s="590">
        <v>15600</v>
      </c>
      <c r="G12961" s="590">
        <v>15600</v>
      </c>
      <c r="H12961" s="589">
        <v>2</v>
      </c>
      <c r="I12961" s="590">
        <v>31200</v>
      </c>
      <c r="J12961" s="591">
        <v>20000000</v>
      </c>
      <c r="K12961" s="590">
        <v>312000000000</v>
      </c>
    </row>
    <row r="12962" spans="3:11" x14ac:dyDescent="0.25">
      <c r="C12962" s="588">
        <v>45848</v>
      </c>
      <c r="D12962" s="589" t="s">
        <v>1154</v>
      </c>
      <c r="E12962" s="590">
        <v>22500</v>
      </c>
      <c r="F12962" s="590">
        <v>22500</v>
      </c>
      <c r="G12962" s="590">
        <v>22800</v>
      </c>
      <c r="H12962" s="589">
        <v>3</v>
      </c>
      <c r="I12962" s="590">
        <v>67500</v>
      </c>
      <c r="J12962" s="591">
        <v>600000</v>
      </c>
      <c r="K12962" s="590">
        <v>13680000000</v>
      </c>
    </row>
    <row r="12963" spans="3:11" x14ac:dyDescent="0.25">
      <c r="C12963" s="588">
        <v>45848</v>
      </c>
      <c r="D12963" s="589" t="s">
        <v>1154</v>
      </c>
      <c r="E12963" s="590">
        <v>22500</v>
      </c>
      <c r="F12963" s="590">
        <v>22500</v>
      </c>
      <c r="G12963" s="590">
        <v>22800</v>
      </c>
      <c r="H12963" s="589">
        <v>5</v>
      </c>
      <c r="I12963" s="590">
        <v>112500</v>
      </c>
      <c r="J12963" s="591">
        <v>600000</v>
      </c>
      <c r="K12963" s="590">
        <v>13680000000</v>
      </c>
    </row>
    <row r="12964" spans="3:11" x14ac:dyDescent="0.25">
      <c r="C12964" s="588">
        <v>45848</v>
      </c>
      <c r="D12964" s="589" t="s">
        <v>1154</v>
      </c>
      <c r="E12964" s="590">
        <v>22500</v>
      </c>
      <c r="F12964" s="590">
        <v>22500</v>
      </c>
      <c r="G12964" s="590">
        <v>22800</v>
      </c>
      <c r="H12964" s="589">
        <v>2</v>
      </c>
      <c r="I12964" s="590">
        <v>45000</v>
      </c>
      <c r="J12964" s="591">
        <v>600000</v>
      </c>
      <c r="K12964" s="590">
        <v>13680000000</v>
      </c>
    </row>
    <row r="12965" spans="3:11" x14ac:dyDescent="0.25">
      <c r="C12965" s="588">
        <v>45848</v>
      </c>
      <c r="D12965" s="589" t="s">
        <v>1154</v>
      </c>
      <c r="E12965" s="590">
        <v>22500</v>
      </c>
      <c r="F12965" s="590">
        <v>22500</v>
      </c>
      <c r="G12965" s="590">
        <v>22800</v>
      </c>
      <c r="H12965" s="589">
        <v>1</v>
      </c>
      <c r="I12965" s="590">
        <v>22500</v>
      </c>
      <c r="J12965" s="591">
        <v>600000</v>
      </c>
      <c r="K12965" s="590">
        <v>13680000000</v>
      </c>
    </row>
    <row r="12966" spans="3:11" x14ac:dyDescent="0.25">
      <c r="C12966" s="588">
        <v>45848</v>
      </c>
      <c r="D12966" s="589" t="s">
        <v>1154</v>
      </c>
      <c r="E12966" s="590">
        <v>22500</v>
      </c>
      <c r="F12966" s="590">
        <v>22500</v>
      </c>
      <c r="G12966" s="590">
        <v>22800</v>
      </c>
      <c r="H12966" s="589">
        <v>1</v>
      </c>
      <c r="I12966" s="590">
        <v>22500</v>
      </c>
      <c r="J12966" s="591">
        <v>600000</v>
      </c>
      <c r="K12966" s="590">
        <v>13680000000</v>
      </c>
    </row>
    <row r="12967" spans="3:11" x14ac:dyDescent="0.25">
      <c r="C12967" s="588">
        <v>45848</v>
      </c>
      <c r="D12967" s="589" t="s">
        <v>312</v>
      </c>
      <c r="E12967" s="590">
        <v>15600</v>
      </c>
      <c r="F12967" s="590">
        <v>15600</v>
      </c>
      <c r="G12967" s="590">
        <v>15600</v>
      </c>
      <c r="H12967" s="589">
        <v>40</v>
      </c>
      <c r="I12967" s="590">
        <v>624000</v>
      </c>
      <c r="J12967" s="591">
        <v>20000000</v>
      </c>
      <c r="K12967" s="590">
        <v>312000000000</v>
      </c>
    </row>
    <row r="12968" spans="3:11" x14ac:dyDescent="0.25">
      <c r="C12968" s="588">
        <v>45848</v>
      </c>
      <c r="D12968" s="589" t="s">
        <v>312</v>
      </c>
      <c r="E12968" s="590">
        <v>15600</v>
      </c>
      <c r="F12968" s="590">
        <v>15600</v>
      </c>
      <c r="G12968" s="590">
        <v>15600</v>
      </c>
      <c r="H12968" s="589">
        <v>7</v>
      </c>
      <c r="I12968" s="590">
        <v>109200</v>
      </c>
      <c r="J12968" s="591">
        <v>20000000</v>
      </c>
      <c r="K12968" s="590">
        <v>312000000000</v>
      </c>
    </row>
    <row r="12969" spans="3:11" x14ac:dyDescent="0.25">
      <c r="C12969" s="588">
        <v>45848</v>
      </c>
      <c r="D12969" s="589" t="s">
        <v>312</v>
      </c>
      <c r="E12969" s="590">
        <v>15600</v>
      </c>
      <c r="F12969" s="590">
        <v>15600</v>
      </c>
      <c r="G12969" s="590">
        <v>15600</v>
      </c>
      <c r="H12969" s="589">
        <v>35</v>
      </c>
      <c r="I12969" s="590">
        <v>546000</v>
      </c>
      <c r="J12969" s="591">
        <v>20000000</v>
      </c>
      <c r="K12969" s="590">
        <v>312000000000</v>
      </c>
    </row>
    <row r="12970" spans="3:11" x14ac:dyDescent="0.25">
      <c r="C12970" s="588">
        <v>45848</v>
      </c>
      <c r="D12970" s="589" t="s">
        <v>310</v>
      </c>
      <c r="E12970" s="590">
        <v>89990</v>
      </c>
      <c r="F12970" s="590">
        <v>90000</v>
      </c>
      <c r="G12970" s="590">
        <v>90000</v>
      </c>
      <c r="H12970" s="589">
        <v>3</v>
      </c>
      <c r="I12970" s="590">
        <v>269970</v>
      </c>
      <c r="J12970" s="591">
        <v>19450000</v>
      </c>
      <c r="K12970" s="590">
        <v>1750500000000</v>
      </c>
    </row>
    <row r="12971" spans="3:11" x14ac:dyDescent="0.25">
      <c r="C12971" s="588">
        <v>45848</v>
      </c>
      <c r="D12971" s="589" t="s">
        <v>310</v>
      </c>
      <c r="E12971" s="590">
        <v>90000</v>
      </c>
      <c r="F12971" s="590">
        <v>90000</v>
      </c>
      <c r="G12971" s="590">
        <v>90000</v>
      </c>
      <c r="H12971" s="589">
        <v>2</v>
      </c>
      <c r="I12971" s="590">
        <v>180000</v>
      </c>
      <c r="J12971" s="591">
        <v>19450000</v>
      </c>
      <c r="K12971" s="590">
        <v>1750500000000</v>
      </c>
    </row>
    <row r="12972" spans="3:11" x14ac:dyDescent="0.25">
      <c r="C12972" s="588">
        <v>45848</v>
      </c>
      <c r="D12972" s="589" t="s">
        <v>310</v>
      </c>
      <c r="E12972" s="590">
        <v>90000</v>
      </c>
      <c r="F12972" s="590">
        <v>90000</v>
      </c>
      <c r="G12972" s="590">
        <v>90000</v>
      </c>
      <c r="H12972" s="589">
        <v>1</v>
      </c>
      <c r="I12972" s="590">
        <v>90000</v>
      </c>
      <c r="J12972" s="591">
        <v>19450000</v>
      </c>
      <c r="K12972" s="590">
        <v>1750500000000</v>
      </c>
    </row>
    <row r="12973" spans="3:11" x14ac:dyDescent="0.25">
      <c r="C12973" s="588">
        <v>45848</v>
      </c>
      <c r="D12973" s="589" t="s">
        <v>312</v>
      </c>
      <c r="E12973" s="590">
        <v>15600</v>
      </c>
      <c r="F12973" s="590">
        <v>15600</v>
      </c>
      <c r="G12973" s="590">
        <v>15600</v>
      </c>
      <c r="H12973" s="589">
        <v>2</v>
      </c>
      <c r="I12973" s="590">
        <v>31200</v>
      </c>
      <c r="J12973" s="591">
        <v>20000000</v>
      </c>
      <c r="K12973" s="590">
        <v>312000000000</v>
      </c>
    </row>
    <row r="12974" spans="3:11" x14ac:dyDescent="0.25">
      <c r="C12974" s="588">
        <v>45848</v>
      </c>
      <c r="D12974" s="589" t="s">
        <v>312</v>
      </c>
      <c r="E12974" s="590">
        <v>15600</v>
      </c>
      <c r="F12974" s="590">
        <v>15600</v>
      </c>
      <c r="G12974" s="590">
        <v>15600</v>
      </c>
      <c r="H12974" s="589">
        <v>40</v>
      </c>
      <c r="I12974" s="590">
        <v>624000</v>
      </c>
      <c r="J12974" s="591">
        <v>20000000</v>
      </c>
      <c r="K12974" s="590">
        <v>312000000000</v>
      </c>
    </row>
    <row r="12975" spans="3:11" x14ac:dyDescent="0.25">
      <c r="C12975" s="588">
        <v>45848</v>
      </c>
      <c r="D12975" s="589" t="s">
        <v>1154</v>
      </c>
      <c r="E12975" s="590">
        <v>22800</v>
      </c>
      <c r="F12975" s="590">
        <v>22500</v>
      </c>
      <c r="G12975" s="590">
        <v>22800</v>
      </c>
      <c r="H12975" s="589">
        <v>2</v>
      </c>
      <c r="I12975" s="590">
        <v>45600</v>
      </c>
      <c r="J12975" s="591">
        <v>600000</v>
      </c>
      <c r="K12975" s="590">
        <v>13680000000</v>
      </c>
    </row>
    <row r="12976" spans="3:11" x14ac:dyDescent="0.25">
      <c r="C12976" s="588">
        <v>45848</v>
      </c>
      <c r="D12976" s="589" t="s">
        <v>312</v>
      </c>
      <c r="E12976" s="590">
        <v>15600</v>
      </c>
      <c r="F12976" s="590">
        <v>15600</v>
      </c>
      <c r="G12976" s="590">
        <v>15600</v>
      </c>
      <c r="H12976" s="589">
        <v>8</v>
      </c>
      <c r="I12976" s="590">
        <v>124800</v>
      </c>
      <c r="J12976" s="591">
        <v>20000000</v>
      </c>
      <c r="K12976" s="590">
        <v>312000000000</v>
      </c>
    </row>
    <row r="12977" spans="3:11" x14ac:dyDescent="0.25">
      <c r="C12977" s="588">
        <v>45848</v>
      </c>
      <c r="D12977" s="589" t="s">
        <v>312</v>
      </c>
      <c r="E12977" s="590">
        <v>15600</v>
      </c>
      <c r="F12977" s="590">
        <v>15600</v>
      </c>
      <c r="G12977" s="590">
        <v>15600</v>
      </c>
      <c r="H12977" s="589">
        <v>5</v>
      </c>
      <c r="I12977" s="590">
        <v>78000</v>
      </c>
      <c r="J12977" s="591">
        <v>20000000</v>
      </c>
      <c r="K12977" s="590">
        <v>312000000000</v>
      </c>
    </row>
    <row r="12978" spans="3:11" x14ac:dyDescent="0.25">
      <c r="C12978" s="588">
        <v>45848</v>
      </c>
      <c r="D12978" s="589" t="s">
        <v>312</v>
      </c>
      <c r="E12978" s="590">
        <v>15600</v>
      </c>
      <c r="F12978" s="590">
        <v>15600</v>
      </c>
      <c r="G12978" s="590">
        <v>15600</v>
      </c>
      <c r="H12978" s="589">
        <v>25</v>
      </c>
      <c r="I12978" s="590">
        <v>390000</v>
      </c>
      <c r="J12978" s="591">
        <v>20000000</v>
      </c>
      <c r="K12978" s="590">
        <v>312000000000</v>
      </c>
    </row>
    <row r="12979" spans="3:11" x14ac:dyDescent="0.25">
      <c r="C12979" s="588">
        <v>45848</v>
      </c>
      <c r="D12979" s="589" t="s">
        <v>312</v>
      </c>
      <c r="E12979" s="590">
        <v>15600</v>
      </c>
      <c r="F12979" s="590">
        <v>15600</v>
      </c>
      <c r="G12979" s="590">
        <v>15600</v>
      </c>
      <c r="H12979" s="589">
        <v>10</v>
      </c>
      <c r="I12979" s="590">
        <v>156000</v>
      </c>
      <c r="J12979" s="591">
        <v>20000000</v>
      </c>
      <c r="K12979" s="590">
        <v>312000000000</v>
      </c>
    </row>
    <row r="12980" spans="3:11" x14ac:dyDescent="0.25">
      <c r="C12980" s="588">
        <v>45848</v>
      </c>
      <c r="D12980" s="589" t="s">
        <v>312</v>
      </c>
      <c r="E12980" s="590">
        <v>15600</v>
      </c>
      <c r="F12980" s="590">
        <v>15600</v>
      </c>
      <c r="G12980" s="590">
        <v>15600</v>
      </c>
      <c r="H12980" s="589">
        <v>3</v>
      </c>
      <c r="I12980" s="590">
        <v>46800</v>
      </c>
      <c r="J12980" s="591">
        <v>20000000</v>
      </c>
      <c r="K12980" s="590">
        <v>312000000000</v>
      </c>
    </row>
    <row r="12981" spans="3:11" x14ac:dyDescent="0.25">
      <c r="C12981" s="588">
        <v>45848</v>
      </c>
      <c r="D12981" s="589" t="s">
        <v>312</v>
      </c>
      <c r="E12981" s="590">
        <v>15600</v>
      </c>
      <c r="F12981" s="590">
        <v>15600</v>
      </c>
      <c r="G12981" s="590">
        <v>15600</v>
      </c>
      <c r="H12981" s="589">
        <v>1</v>
      </c>
      <c r="I12981" s="590">
        <v>15600</v>
      </c>
      <c r="J12981" s="591">
        <v>20000000</v>
      </c>
      <c r="K12981" s="590">
        <v>312000000000</v>
      </c>
    </row>
    <row r="12982" spans="3:11" x14ac:dyDescent="0.25">
      <c r="C12982" s="588">
        <v>45848</v>
      </c>
      <c r="D12982" s="589" t="s">
        <v>312</v>
      </c>
      <c r="E12982" s="590">
        <v>15600</v>
      </c>
      <c r="F12982" s="590">
        <v>15600</v>
      </c>
      <c r="G12982" s="590">
        <v>15600</v>
      </c>
      <c r="H12982" s="589">
        <v>2</v>
      </c>
      <c r="I12982" s="590">
        <v>31200</v>
      </c>
      <c r="J12982" s="591">
        <v>20000000</v>
      </c>
      <c r="K12982" s="590">
        <v>312000000000</v>
      </c>
    </row>
    <row r="12983" spans="3:11" x14ac:dyDescent="0.25">
      <c r="C12983" s="588">
        <v>45848</v>
      </c>
      <c r="D12983" s="589" t="s">
        <v>1155</v>
      </c>
      <c r="E12983" s="590">
        <v>21000</v>
      </c>
      <c r="F12983" s="590">
        <v>20000</v>
      </c>
      <c r="G12983" s="590">
        <v>21000</v>
      </c>
      <c r="H12983" s="589">
        <v>16</v>
      </c>
      <c r="I12983" s="590">
        <v>336000</v>
      </c>
      <c r="J12983" s="591">
        <v>2400000</v>
      </c>
      <c r="K12983" s="590">
        <v>50400000000</v>
      </c>
    </row>
    <row r="12984" spans="3:11" x14ac:dyDescent="0.25">
      <c r="C12984" s="588">
        <v>45848</v>
      </c>
      <c r="D12984" s="589" t="s">
        <v>1155</v>
      </c>
      <c r="E12984" s="590">
        <v>21000</v>
      </c>
      <c r="F12984" s="590">
        <v>20000</v>
      </c>
      <c r="G12984" s="590">
        <v>21000</v>
      </c>
      <c r="H12984" s="589">
        <v>8</v>
      </c>
      <c r="I12984" s="590">
        <v>168000</v>
      </c>
      <c r="J12984" s="591">
        <v>2400000</v>
      </c>
      <c r="K12984" s="590">
        <v>50400000000</v>
      </c>
    </row>
    <row r="12985" spans="3:11" x14ac:dyDescent="0.25">
      <c r="C12985" s="588">
        <v>45848</v>
      </c>
      <c r="D12985" s="589" t="s">
        <v>1154</v>
      </c>
      <c r="E12985" s="590">
        <v>22800</v>
      </c>
      <c r="F12985" s="590">
        <v>22500</v>
      </c>
      <c r="G12985" s="590">
        <v>22800</v>
      </c>
      <c r="H12985" s="589">
        <v>3</v>
      </c>
      <c r="I12985" s="590">
        <v>68400</v>
      </c>
      <c r="J12985" s="591">
        <v>600000</v>
      </c>
      <c r="K12985" s="590">
        <v>13680000000</v>
      </c>
    </row>
    <row r="12986" spans="3:11" x14ac:dyDescent="0.25">
      <c r="C12986" s="588">
        <v>45848</v>
      </c>
      <c r="D12986" s="589" t="s">
        <v>312</v>
      </c>
      <c r="E12986" s="590">
        <v>15600</v>
      </c>
      <c r="F12986" s="590">
        <v>15600</v>
      </c>
      <c r="G12986" s="590">
        <v>15600</v>
      </c>
      <c r="H12986" s="589">
        <v>15</v>
      </c>
      <c r="I12986" s="590">
        <v>234000</v>
      </c>
      <c r="J12986" s="591">
        <v>20000000</v>
      </c>
      <c r="K12986" s="590">
        <v>312000000000</v>
      </c>
    </row>
    <row r="12987" spans="3:11" x14ac:dyDescent="0.25">
      <c r="C12987" s="588">
        <v>45848</v>
      </c>
      <c r="D12987" s="589" t="s">
        <v>1154</v>
      </c>
      <c r="E12987" s="590">
        <v>22800</v>
      </c>
      <c r="F12987" s="590">
        <v>22500</v>
      </c>
      <c r="G12987" s="590">
        <v>22800</v>
      </c>
      <c r="H12987" s="589">
        <v>2</v>
      </c>
      <c r="I12987" s="590">
        <v>45600</v>
      </c>
      <c r="J12987" s="591">
        <v>600000</v>
      </c>
      <c r="K12987" s="590">
        <v>13680000000</v>
      </c>
    </row>
    <row r="12988" spans="3:11" x14ac:dyDescent="0.25">
      <c r="C12988" s="588">
        <v>45848</v>
      </c>
      <c r="D12988" s="589" t="s">
        <v>312</v>
      </c>
      <c r="E12988" s="590">
        <v>15600</v>
      </c>
      <c r="F12988" s="590">
        <v>15600</v>
      </c>
      <c r="G12988" s="590">
        <v>15600</v>
      </c>
      <c r="H12988" s="589">
        <v>10</v>
      </c>
      <c r="I12988" s="590">
        <v>156000</v>
      </c>
      <c r="J12988" s="591">
        <v>20000000</v>
      </c>
      <c r="K12988" s="590">
        <v>312000000000</v>
      </c>
    </row>
    <row r="12989" spans="3:11" x14ac:dyDescent="0.25">
      <c r="C12989" s="588">
        <v>45848</v>
      </c>
      <c r="D12989" s="589" t="s">
        <v>310</v>
      </c>
      <c r="E12989" s="590">
        <v>90000</v>
      </c>
      <c r="F12989" s="590">
        <v>90000</v>
      </c>
      <c r="G12989" s="590">
        <v>90000</v>
      </c>
      <c r="H12989" s="589">
        <v>83</v>
      </c>
      <c r="I12989" s="590">
        <v>7470000</v>
      </c>
      <c r="J12989" s="591">
        <v>19450000</v>
      </c>
      <c r="K12989" s="590">
        <v>1750500000000</v>
      </c>
    </row>
    <row r="12990" spans="3:11" x14ac:dyDescent="0.25">
      <c r="C12990" s="588">
        <v>45848</v>
      </c>
      <c r="D12990" s="589" t="s">
        <v>310</v>
      </c>
      <c r="E12990" s="590">
        <v>90000</v>
      </c>
      <c r="F12990" s="590">
        <v>90000</v>
      </c>
      <c r="G12990" s="590">
        <v>90000</v>
      </c>
      <c r="H12990" s="589">
        <v>17</v>
      </c>
      <c r="I12990" s="590">
        <v>1530000</v>
      </c>
      <c r="J12990" s="591">
        <v>19450000</v>
      </c>
      <c r="K12990" s="590">
        <v>1750500000000</v>
      </c>
    </row>
    <row r="12991" spans="3:11" x14ac:dyDescent="0.25">
      <c r="C12991" s="588">
        <v>45848</v>
      </c>
      <c r="D12991" s="589" t="s">
        <v>310</v>
      </c>
      <c r="E12991" s="590">
        <v>90000</v>
      </c>
      <c r="F12991" s="590">
        <v>90000</v>
      </c>
      <c r="G12991" s="590">
        <v>90000</v>
      </c>
      <c r="H12991" s="589">
        <v>2</v>
      </c>
      <c r="I12991" s="590">
        <v>180000</v>
      </c>
      <c r="J12991" s="591">
        <v>19450000</v>
      </c>
      <c r="K12991" s="590">
        <v>1750500000000</v>
      </c>
    </row>
    <row r="12992" spans="3:11" x14ac:dyDescent="0.25">
      <c r="C12992" s="588">
        <v>45848</v>
      </c>
      <c r="D12992" s="589" t="s">
        <v>312</v>
      </c>
      <c r="E12992" s="590">
        <v>15600</v>
      </c>
      <c r="F12992" s="590">
        <v>15600</v>
      </c>
      <c r="G12992" s="590">
        <v>15600</v>
      </c>
      <c r="H12992" s="589">
        <v>1923</v>
      </c>
      <c r="I12992" s="590">
        <v>29998800</v>
      </c>
      <c r="J12992" s="591">
        <v>20000000</v>
      </c>
      <c r="K12992" s="590">
        <v>312000000000</v>
      </c>
    </row>
    <row r="12993" spans="3:11" x14ac:dyDescent="0.25">
      <c r="C12993" s="588">
        <v>45849</v>
      </c>
      <c r="D12993" s="589" t="s">
        <v>310</v>
      </c>
      <c r="E12993" s="590">
        <v>90000</v>
      </c>
      <c r="F12993" s="590">
        <v>90000</v>
      </c>
      <c r="G12993" s="590">
        <v>89000</v>
      </c>
      <c r="H12993" s="589">
        <v>2</v>
      </c>
      <c r="I12993" s="590">
        <v>180000</v>
      </c>
      <c r="J12993" s="591">
        <v>19450000</v>
      </c>
      <c r="K12993" s="590">
        <v>1731050000000</v>
      </c>
    </row>
    <row r="12994" spans="3:11" x14ac:dyDescent="0.25">
      <c r="C12994" s="588">
        <v>45849</v>
      </c>
      <c r="D12994" s="589" t="s">
        <v>310</v>
      </c>
      <c r="E12994" s="590">
        <v>90000</v>
      </c>
      <c r="F12994" s="590">
        <v>90000</v>
      </c>
      <c r="G12994" s="590">
        <v>89000</v>
      </c>
      <c r="H12994" s="589">
        <v>1</v>
      </c>
      <c r="I12994" s="590">
        <v>90000</v>
      </c>
      <c r="J12994" s="591">
        <v>19450000</v>
      </c>
      <c r="K12994" s="590">
        <v>1731050000000</v>
      </c>
    </row>
    <row r="12995" spans="3:11" x14ac:dyDescent="0.25">
      <c r="C12995" s="588">
        <v>45849</v>
      </c>
      <c r="D12995" s="589" t="s">
        <v>310</v>
      </c>
      <c r="E12995" s="590">
        <v>90000</v>
      </c>
      <c r="F12995" s="590">
        <v>90000</v>
      </c>
      <c r="G12995" s="590">
        <v>89000</v>
      </c>
      <c r="H12995" s="589">
        <v>2</v>
      </c>
      <c r="I12995" s="590">
        <v>180000</v>
      </c>
      <c r="J12995" s="591">
        <v>19450000</v>
      </c>
      <c r="K12995" s="590">
        <v>1731050000000</v>
      </c>
    </row>
    <row r="12996" spans="3:11" x14ac:dyDescent="0.25">
      <c r="C12996" s="588">
        <v>45849</v>
      </c>
      <c r="D12996" s="589" t="s">
        <v>310</v>
      </c>
      <c r="E12996" s="590">
        <v>90000</v>
      </c>
      <c r="F12996" s="590">
        <v>90000</v>
      </c>
      <c r="G12996" s="590">
        <v>89000</v>
      </c>
      <c r="H12996" s="589">
        <v>6</v>
      </c>
      <c r="I12996" s="590">
        <v>540000</v>
      </c>
      <c r="J12996" s="591">
        <v>19450000</v>
      </c>
      <c r="K12996" s="590">
        <v>1731050000000</v>
      </c>
    </row>
    <row r="12997" spans="3:11" x14ac:dyDescent="0.25">
      <c r="C12997" s="588">
        <v>45849</v>
      </c>
      <c r="D12997" s="589" t="s">
        <v>1154</v>
      </c>
      <c r="E12997" s="590">
        <v>22600</v>
      </c>
      <c r="F12997" s="590">
        <v>22800</v>
      </c>
      <c r="G12997" s="590">
        <v>22600</v>
      </c>
      <c r="H12997" s="589">
        <v>1</v>
      </c>
      <c r="I12997" s="590">
        <v>22600</v>
      </c>
      <c r="J12997" s="591">
        <v>600000</v>
      </c>
      <c r="K12997" s="590">
        <v>13560000000</v>
      </c>
    </row>
    <row r="12998" spans="3:11" x14ac:dyDescent="0.25">
      <c r="C12998" s="588">
        <v>45849</v>
      </c>
      <c r="D12998" s="589" t="s">
        <v>1154</v>
      </c>
      <c r="E12998" s="590">
        <v>22600</v>
      </c>
      <c r="F12998" s="590">
        <v>22800</v>
      </c>
      <c r="G12998" s="590">
        <v>22600</v>
      </c>
      <c r="H12998" s="589">
        <v>7</v>
      </c>
      <c r="I12998" s="590">
        <v>158200</v>
      </c>
      <c r="J12998" s="591">
        <v>600000</v>
      </c>
      <c r="K12998" s="590">
        <v>13560000000</v>
      </c>
    </row>
    <row r="12999" spans="3:11" x14ac:dyDescent="0.25">
      <c r="C12999" s="588">
        <v>45849</v>
      </c>
      <c r="D12999" s="589" t="s">
        <v>312</v>
      </c>
      <c r="E12999" s="590">
        <v>15600</v>
      </c>
      <c r="F12999" s="590">
        <v>15600</v>
      </c>
      <c r="G12999" s="590">
        <v>15600</v>
      </c>
      <c r="H12999" s="589">
        <v>10</v>
      </c>
      <c r="I12999" s="590">
        <v>156000</v>
      </c>
      <c r="J12999" s="591">
        <v>20000000</v>
      </c>
      <c r="K12999" s="590">
        <v>312000000000</v>
      </c>
    </row>
    <row r="13000" spans="3:11" x14ac:dyDescent="0.25">
      <c r="C13000" s="588">
        <v>45849</v>
      </c>
      <c r="D13000" s="589" t="s">
        <v>312</v>
      </c>
      <c r="E13000" s="590">
        <v>15600</v>
      </c>
      <c r="F13000" s="590">
        <v>15600</v>
      </c>
      <c r="G13000" s="590">
        <v>15600</v>
      </c>
      <c r="H13000" s="589">
        <v>5</v>
      </c>
      <c r="I13000" s="590">
        <v>78000</v>
      </c>
      <c r="J13000" s="591">
        <v>20000000</v>
      </c>
      <c r="K13000" s="590">
        <v>312000000000</v>
      </c>
    </row>
    <row r="13001" spans="3:11" x14ac:dyDescent="0.25">
      <c r="C13001" s="588">
        <v>45849</v>
      </c>
      <c r="D13001" s="589" t="s">
        <v>312</v>
      </c>
      <c r="E13001" s="590">
        <v>15600</v>
      </c>
      <c r="F13001" s="590">
        <v>15600</v>
      </c>
      <c r="G13001" s="590">
        <v>15600</v>
      </c>
      <c r="H13001" s="589">
        <v>2</v>
      </c>
      <c r="I13001" s="590">
        <v>31200</v>
      </c>
      <c r="J13001" s="591">
        <v>20000000</v>
      </c>
      <c r="K13001" s="590">
        <v>312000000000</v>
      </c>
    </row>
    <row r="13002" spans="3:11" x14ac:dyDescent="0.25">
      <c r="C13002" s="588">
        <v>45849</v>
      </c>
      <c r="D13002" s="589" t="s">
        <v>312</v>
      </c>
      <c r="E13002" s="590">
        <v>15600</v>
      </c>
      <c r="F13002" s="590">
        <v>15600</v>
      </c>
      <c r="G13002" s="590">
        <v>15600</v>
      </c>
      <c r="H13002" s="589">
        <v>60</v>
      </c>
      <c r="I13002" s="590">
        <v>936000</v>
      </c>
      <c r="J13002" s="591">
        <v>20000000</v>
      </c>
      <c r="K13002" s="590">
        <v>312000000000</v>
      </c>
    </row>
    <row r="13003" spans="3:11" x14ac:dyDescent="0.25">
      <c r="C13003" s="588">
        <v>45849</v>
      </c>
      <c r="D13003" s="589" t="s">
        <v>312</v>
      </c>
      <c r="E13003" s="590">
        <v>15600</v>
      </c>
      <c r="F13003" s="590">
        <v>15600</v>
      </c>
      <c r="G13003" s="590">
        <v>15600</v>
      </c>
      <c r="H13003" s="589">
        <v>50</v>
      </c>
      <c r="I13003" s="590">
        <v>780000</v>
      </c>
      <c r="J13003" s="591">
        <v>20000000</v>
      </c>
      <c r="K13003" s="590">
        <v>312000000000</v>
      </c>
    </row>
    <row r="13004" spans="3:11" x14ac:dyDescent="0.25">
      <c r="C13004" s="588">
        <v>45849</v>
      </c>
      <c r="D13004" s="589" t="s">
        <v>312</v>
      </c>
      <c r="E13004" s="590">
        <v>15600</v>
      </c>
      <c r="F13004" s="590">
        <v>15600</v>
      </c>
      <c r="G13004" s="590">
        <v>15600</v>
      </c>
      <c r="H13004" s="589">
        <v>50</v>
      </c>
      <c r="I13004" s="590">
        <v>780000</v>
      </c>
      <c r="J13004" s="591">
        <v>20000000</v>
      </c>
      <c r="K13004" s="590">
        <v>312000000000</v>
      </c>
    </row>
    <row r="13005" spans="3:11" x14ac:dyDescent="0.25">
      <c r="C13005" s="588">
        <v>45849</v>
      </c>
      <c r="D13005" s="589" t="s">
        <v>312</v>
      </c>
      <c r="E13005" s="590">
        <v>15600</v>
      </c>
      <c r="F13005" s="590">
        <v>15600</v>
      </c>
      <c r="G13005" s="590">
        <v>15600</v>
      </c>
      <c r="H13005" s="589">
        <v>1</v>
      </c>
      <c r="I13005" s="590">
        <v>15600</v>
      </c>
      <c r="J13005" s="591">
        <v>20000000</v>
      </c>
      <c r="K13005" s="590">
        <v>312000000000</v>
      </c>
    </row>
    <row r="13006" spans="3:11" x14ac:dyDescent="0.25">
      <c r="C13006" s="588">
        <v>45849</v>
      </c>
      <c r="D13006" s="589" t="s">
        <v>312</v>
      </c>
      <c r="E13006" s="590">
        <v>15600</v>
      </c>
      <c r="F13006" s="590">
        <v>15600</v>
      </c>
      <c r="G13006" s="590">
        <v>15600</v>
      </c>
      <c r="H13006" s="589">
        <v>1</v>
      </c>
      <c r="I13006" s="590">
        <v>15600</v>
      </c>
      <c r="J13006" s="591">
        <v>20000000</v>
      </c>
      <c r="K13006" s="590">
        <v>312000000000</v>
      </c>
    </row>
    <row r="13007" spans="3:11" x14ac:dyDescent="0.25">
      <c r="C13007" s="588">
        <v>45849</v>
      </c>
      <c r="D13007" s="589" t="s">
        <v>312</v>
      </c>
      <c r="E13007" s="590">
        <v>15600</v>
      </c>
      <c r="F13007" s="590">
        <v>15600</v>
      </c>
      <c r="G13007" s="590">
        <v>15600</v>
      </c>
      <c r="H13007" s="589">
        <v>2</v>
      </c>
      <c r="I13007" s="590">
        <v>31200</v>
      </c>
      <c r="J13007" s="591">
        <v>20000000</v>
      </c>
      <c r="K13007" s="590">
        <v>312000000000</v>
      </c>
    </row>
    <row r="13008" spans="3:11" x14ac:dyDescent="0.25">
      <c r="C13008" s="588">
        <v>45849</v>
      </c>
      <c r="D13008" s="589" t="s">
        <v>312</v>
      </c>
      <c r="E13008" s="590">
        <v>15600</v>
      </c>
      <c r="F13008" s="590">
        <v>15600</v>
      </c>
      <c r="G13008" s="590">
        <v>15600</v>
      </c>
      <c r="H13008" s="589">
        <v>1</v>
      </c>
      <c r="I13008" s="590">
        <v>15600</v>
      </c>
      <c r="J13008" s="591">
        <v>20000000</v>
      </c>
      <c r="K13008" s="590">
        <v>312000000000</v>
      </c>
    </row>
    <row r="13009" spans="3:11" x14ac:dyDescent="0.25">
      <c r="C13009" s="588">
        <v>45849</v>
      </c>
      <c r="D13009" s="589" t="s">
        <v>312</v>
      </c>
      <c r="E13009" s="590">
        <v>15600</v>
      </c>
      <c r="F13009" s="590">
        <v>15600</v>
      </c>
      <c r="G13009" s="590">
        <v>15600</v>
      </c>
      <c r="H13009" s="589">
        <v>1</v>
      </c>
      <c r="I13009" s="590">
        <v>15600</v>
      </c>
      <c r="J13009" s="591">
        <v>20000000</v>
      </c>
      <c r="K13009" s="590">
        <v>312000000000</v>
      </c>
    </row>
    <row r="13010" spans="3:11" x14ac:dyDescent="0.25">
      <c r="C13010" s="588">
        <v>45849</v>
      </c>
      <c r="D13010" s="589" t="s">
        <v>312</v>
      </c>
      <c r="E13010" s="590">
        <v>15600</v>
      </c>
      <c r="F13010" s="590">
        <v>15600</v>
      </c>
      <c r="G13010" s="590">
        <v>15600</v>
      </c>
      <c r="H13010" s="589">
        <v>44</v>
      </c>
      <c r="I13010" s="590">
        <v>686400</v>
      </c>
      <c r="J13010" s="591">
        <v>20000000</v>
      </c>
      <c r="K13010" s="590">
        <v>312000000000</v>
      </c>
    </row>
    <row r="13011" spans="3:11" x14ac:dyDescent="0.25">
      <c r="C13011" s="588">
        <v>45849</v>
      </c>
      <c r="D13011" s="589" t="s">
        <v>312</v>
      </c>
      <c r="E13011" s="590">
        <v>15600</v>
      </c>
      <c r="F13011" s="590">
        <v>15600</v>
      </c>
      <c r="G13011" s="590">
        <v>15600</v>
      </c>
      <c r="H13011" s="589">
        <v>1</v>
      </c>
      <c r="I13011" s="590">
        <v>15600</v>
      </c>
      <c r="J13011" s="591">
        <v>20000000</v>
      </c>
      <c r="K13011" s="590">
        <v>312000000000</v>
      </c>
    </row>
    <row r="13012" spans="3:11" x14ac:dyDescent="0.25">
      <c r="C13012" s="588">
        <v>45849</v>
      </c>
      <c r="D13012" s="589" t="s">
        <v>1155</v>
      </c>
      <c r="E13012" s="590">
        <v>21000</v>
      </c>
      <c r="F13012" s="590">
        <v>21000</v>
      </c>
      <c r="G13012" s="590">
        <v>20250</v>
      </c>
      <c r="H13012" s="589">
        <v>1</v>
      </c>
      <c r="I13012" s="590">
        <v>21000</v>
      </c>
      <c r="J13012" s="591">
        <v>2400000</v>
      </c>
      <c r="K13012" s="590">
        <v>48600000000</v>
      </c>
    </row>
    <row r="13013" spans="3:11" x14ac:dyDescent="0.25">
      <c r="C13013" s="588">
        <v>45849</v>
      </c>
      <c r="D13013" s="589" t="s">
        <v>312</v>
      </c>
      <c r="E13013" s="590">
        <v>15600</v>
      </c>
      <c r="F13013" s="590">
        <v>15600</v>
      </c>
      <c r="G13013" s="590">
        <v>15600</v>
      </c>
      <c r="H13013" s="589">
        <v>5</v>
      </c>
      <c r="I13013" s="590">
        <v>78000</v>
      </c>
      <c r="J13013" s="591">
        <v>20000000</v>
      </c>
      <c r="K13013" s="590">
        <v>312000000000</v>
      </c>
    </row>
    <row r="13014" spans="3:11" x14ac:dyDescent="0.25">
      <c r="C13014" s="588">
        <v>45849</v>
      </c>
      <c r="D13014" s="589" t="s">
        <v>312</v>
      </c>
      <c r="E13014" s="590">
        <v>15501</v>
      </c>
      <c r="F13014" s="590">
        <v>15600</v>
      </c>
      <c r="G13014" s="590">
        <v>15600</v>
      </c>
      <c r="H13014" s="589">
        <v>2</v>
      </c>
      <c r="I13014" s="590">
        <v>31002</v>
      </c>
      <c r="J13014" s="591">
        <v>20000000</v>
      </c>
      <c r="K13014" s="590">
        <v>312000000000</v>
      </c>
    </row>
    <row r="13015" spans="3:11" x14ac:dyDescent="0.25">
      <c r="C13015" s="588">
        <v>45849</v>
      </c>
      <c r="D13015" s="589" t="s">
        <v>310</v>
      </c>
      <c r="E13015" s="590">
        <v>89000</v>
      </c>
      <c r="F13015" s="590">
        <v>90000</v>
      </c>
      <c r="G13015" s="590">
        <v>89000</v>
      </c>
      <c r="H13015" s="589">
        <v>1</v>
      </c>
      <c r="I13015" s="590">
        <v>89000</v>
      </c>
      <c r="J13015" s="591">
        <v>19450000</v>
      </c>
      <c r="K13015" s="590">
        <v>1731050000000</v>
      </c>
    </row>
    <row r="13016" spans="3:11" x14ac:dyDescent="0.25">
      <c r="C13016" s="588">
        <v>45849</v>
      </c>
      <c r="D13016" s="589" t="s">
        <v>1155</v>
      </c>
      <c r="E13016" s="590">
        <v>21000</v>
      </c>
      <c r="F13016" s="590">
        <v>21000</v>
      </c>
      <c r="G13016" s="590">
        <v>20250</v>
      </c>
      <c r="H13016" s="589">
        <v>15</v>
      </c>
      <c r="I13016" s="590">
        <v>315000</v>
      </c>
      <c r="J13016" s="591">
        <v>2400000</v>
      </c>
      <c r="K13016" s="590">
        <v>48600000000</v>
      </c>
    </row>
    <row r="13017" spans="3:11" x14ac:dyDescent="0.25">
      <c r="C13017" s="588">
        <v>45849</v>
      </c>
      <c r="D13017" s="589" t="s">
        <v>312</v>
      </c>
      <c r="E13017" s="590">
        <v>15500</v>
      </c>
      <c r="F13017" s="590">
        <v>15600</v>
      </c>
      <c r="G13017" s="590">
        <v>15600</v>
      </c>
      <c r="H13017" s="589">
        <v>5</v>
      </c>
      <c r="I13017" s="590">
        <v>77500</v>
      </c>
      <c r="J13017" s="591">
        <v>20000000</v>
      </c>
      <c r="K13017" s="590">
        <v>312000000000</v>
      </c>
    </row>
    <row r="13018" spans="3:11" x14ac:dyDescent="0.25">
      <c r="C13018" s="588">
        <v>45849</v>
      </c>
      <c r="D13018" s="589" t="s">
        <v>1155</v>
      </c>
      <c r="E13018" s="590">
        <v>20250</v>
      </c>
      <c r="F13018" s="590">
        <v>21000</v>
      </c>
      <c r="G13018" s="590">
        <v>20250</v>
      </c>
      <c r="H13018" s="589">
        <v>15</v>
      </c>
      <c r="I13018" s="590">
        <v>303750</v>
      </c>
      <c r="J13018" s="591">
        <v>2400000</v>
      </c>
      <c r="K13018" s="590">
        <v>48600000000</v>
      </c>
    </row>
    <row r="13019" spans="3:11" x14ac:dyDescent="0.25">
      <c r="C13019" s="588">
        <v>45849</v>
      </c>
      <c r="D13019" s="589" t="s">
        <v>312</v>
      </c>
      <c r="E13019" s="590">
        <v>15500</v>
      </c>
      <c r="F13019" s="590">
        <v>15600</v>
      </c>
      <c r="G13019" s="590">
        <v>15600</v>
      </c>
      <c r="H13019" s="589">
        <v>2</v>
      </c>
      <c r="I13019" s="590">
        <v>31000</v>
      </c>
      <c r="J13019" s="591">
        <v>20000000</v>
      </c>
      <c r="K13019" s="590">
        <v>312000000000</v>
      </c>
    </row>
    <row r="13020" spans="3:11" x14ac:dyDescent="0.25">
      <c r="C13020" s="588">
        <v>45849</v>
      </c>
      <c r="D13020" s="589" t="s">
        <v>1155</v>
      </c>
      <c r="E13020" s="590">
        <v>21000</v>
      </c>
      <c r="F13020" s="590">
        <v>21000</v>
      </c>
      <c r="G13020" s="590">
        <v>20250</v>
      </c>
      <c r="H13020" s="589">
        <v>5</v>
      </c>
      <c r="I13020" s="590">
        <v>105000</v>
      </c>
      <c r="J13020" s="591">
        <v>2400000</v>
      </c>
      <c r="K13020" s="590">
        <v>48600000000</v>
      </c>
    </row>
    <row r="13021" spans="3:11" x14ac:dyDescent="0.25">
      <c r="C13021" s="588">
        <v>45849</v>
      </c>
      <c r="D13021" s="589" t="s">
        <v>1154</v>
      </c>
      <c r="E13021" s="590">
        <v>22600</v>
      </c>
      <c r="F13021" s="590">
        <v>22800</v>
      </c>
      <c r="G13021" s="590">
        <v>22600</v>
      </c>
      <c r="H13021" s="589">
        <v>4</v>
      </c>
      <c r="I13021" s="590">
        <v>90400</v>
      </c>
      <c r="J13021" s="591">
        <v>600000</v>
      </c>
      <c r="K13021" s="590">
        <v>13560000000</v>
      </c>
    </row>
    <row r="13022" spans="3:11" x14ac:dyDescent="0.25">
      <c r="C13022" s="588">
        <v>45849</v>
      </c>
      <c r="D13022" s="589" t="s">
        <v>1154</v>
      </c>
      <c r="E13022" s="590">
        <v>22600</v>
      </c>
      <c r="F13022" s="590">
        <v>22800</v>
      </c>
      <c r="G13022" s="590">
        <v>22600</v>
      </c>
      <c r="H13022" s="589">
        <v>8</v>
      </c>
      <c r="I13022" s="590">
        <v>180800</v>
      </c>
      <c r="J13022" s="591">
        <v>600000</v>
      </c>
      <c r="K13022" s="590">
        <v>13560000000</v>
      </c>
    </row>
    <row r="13023" spans="3:11" x14ac:dyDescent="0.25">
      <c r="C13023" s="588">
        <v>45849</v>
      </c>
      <c r="D13023" s="589" t="s">
        <v>312</v>
      </c>
      <c r="E13023" s="590">
        <v>15500</v>
      </c>
      <c r="F13023" s="590">
        <v>15600</v>
      </c>
      <c r="G13023" s="590">
        <v>15600</v>
      </c>
      <c r="H13023" s="589">
        <v>1</v>
      </c>
      <c r="I13023" s="590">
        <v>15500</v>
      </c>
      <c r="J13023" s="591">
        <v>20000000</v>
      </c>
      <c r="K13023" s="590">
        <v>312000000000</v>
      </c>
    </row>
    <row r="13024" spans="3:11" x14ac:dyDescent="0.25">
      <c r="C13024" s="588">
        <v>45849</v>
      </c>
      <c r="D13024" s="589" t="s">
        <v>312</v>
      </c>
      <c r="E13024" s="590">
        <v>15600</v>
      </c>
      <c r="F13024" s="590">
        <v>15600</v>
      </c>
      <c r="G13024" s="590">
        <v>15600</v>
      </c>
      <c r="H13024" s="589">
        <v>20</v>
      </c>
      <c r="I13024" s="590">
        <v>312000</v>
      </c>
      <c r="J13024" s="591">
        <v>20000000</v>
      </c>
      <c r="K13024" s="590">
        <v>312000000000</v>
      </c>
    </row>
    <row r="13025" spans="3:11" x14ac:dyDescent="0.25">
      <c r="C13025" s="588">
        <v>45849</v>
      </c>
      <c r="D13025" s="589" t="s">
        <v>312</v>
      </c>
      <c r="E13025" s="590">
        <v>15600</v>
      </c>
      <c r="F13025" s="590">
        <v>15600</v>
      </c>
      <c r="G13025" s="590">
        <v>15600</v>
      </c>
      <c r="H13025" s="589">
        <v>1</v>
      </c>
      <c r="I13025" s="590">
        <v>15600</v>
      </c>
      <c r="J13025" s="591">
        <v>20000000</v>
      </c>
      <c r="K13025" s="590">
        <v>312000000000</v>
      </c>
    </row>
    <row r="13026" spans="3:11" x14ac:dyDescent="0.25">
      <c r="C13026" s="588">
        <v>45849</v>
      </c>
      <c r="D13026" s="589" t="s">
        <v>312</v>
      </c>
      <c r="E13026" s="590">
        <v>15600</v>
      </c>
      <c r="F13026" s="590">
        <v>15600</v>
      </c>
      <c r="G13026" s="590">
        <v>15600</v>
      </c>
      <c r="H13026" s="589">
        <v>15</v>
      </c>
      <c r="I13026" s="590">
        <v>234000</v>
      </c>
      <c r="J13026" s="591">
        <v>20000000</v>
      </c>
      <c r="K13026" s="590">
        <v>312000000000</v>
      </c>
    </row>
    <row r="13027" spans="3:11" x14ac:dyDescent="0.25">
      <c r="C13027" s="588">
        <v>45849</v>
      </c>
      <c r="D13027" s="589" t="s">
        <v>312</v>
      </c>
      <c r="E13027" s="590">
        <v>15600</v>
      </c>
      <c r="F13027" s="590">
        <v>15600</v>
      </c>
      <c r="G13027" s="590">
        <v>15600</v>
      </c>
      <c r="H13027" s="589">
        <v>8</v>
      </c>
      <c r="I13027" s="590">
        <v>124800</v>
      </c>
      <c r="J13027" s="591">
        <v>20000000</v>
      </c>
      <c r="K13027" s="590">
        <v>312000000000</v>
      </c>
    </row>
    <row r="13028" spans="3:11" x14ac:dyDescent="0.25">
      <c r="C13028" s="588">
        <v>45849</v>
      </c>
      <c r="D13028" s="589" t="s">
        <v>1155</v>
      </c>
      <c r="E13028" s="590">
        <v>21000</v>
      </c>
      <c r="F13028" s="590">
        <v>21000</v>
      </c>
      <c r="G13028" s="590">
        <v>20250</v>
      </c>
      <c r="H13028" s="589">
        <v>4</v>
      </c>
      <c r="I13028" s="590">
        <v>84000</v>
      </c>
      <c r="J13028" s="591">
        <v>2400000</v>
      </c>
      <c r="K13028" s="590">
        <v>48600000000</v>
      </c>
    </row>
    <row r="13029" spans="3:11" x14ac:dyDescent="0.25">
      <c r="C13029" s="588">
        <v>45849</v>
      </c>
      <c r="D13029" s="589" t="s">
        <v>312</v>
      </c>
      <c r="E13029" s="590">
        <v>15600</v>
      </c>
      <c r="F13029" s="590">
        <v>15600</v>
      </c>
      <c r="G13029" s="590">
        <v>15600</v>
      </c>
      <c r="H13029" s="589">
        <v>14</v>
      </c>
      <c r="I13029" s="590">
        <v>218400</v>
      </c>
      <c r="J13029" s="591">
        <v>20000000</v>
      </c>
      <c r="K13029" s="590">
        <v>312000000000</v>
      </c>
    </row>
    <row r="13030" spans="3:11" x14ac:dyDescent="0.25">
      <c r="C13030" s="588">
        <v>45849</v>
      </c>
      <c r="D13030" s="589" t="s">
        <v>312</v>
      </c>
      <c r="E13030" s="590">
        <v>15600</v>
      </c>
      <c r="F13030" s="590">
        <v>15600</v>
      </c>
      <c r="G13030" s="590">
        <v>15600</v>
      </c>
      <c r="H13030" s="589">
        <v>75</v>
      </c>
      <c r="I13030" s="590">
        <v>1170000</v>
      </c>
      <c r="J13030" s="591">
        <v>20000000</v>
      </c>
      <c r="K13030" s="590">
        <v>312000000000</v>
      </c>
    </row>
    <row r="13031" spans="3:11" x14ac:dyDescent="0.25">
      <c r="C13031" s="588">
        <v>45849</v>
      </c>
      <c r="D13031" s="589" t="s">
        <v>1155</v>
      </c>
      <c r="E13031" s="590">
        <v>21000</v>
      </c>
      <c r="F13031" s="590">
        <v>21000</v>
      </c>
      <c r="G13031" s="590">
        <v>20250</v>
      </c>
      <c r="H13031" s="589">
        <v>11</v>
      </c>
      <c r="I13031" s="590">
        <v>231000</v>
      </c>
      <c r="J13031" s="591">
        <v>2400000</v>
      </c>
      <c r="K13031" s="590">
        <v>48600000000</v>
      </c>
    </row>
    <row r="13032" spans="3:11" x14ac:dyDescent="0.25">
      <c r="C13032" s="588">
        <v>45849</v>
      </c>
      <c r="D13032" s="589" t="s">
        <v>312</v>
      </c>
      <c r="E13032" s="590">
        <v>15600</v>
      </c>
      <c r="F13032" s="590">
        <v>15600</v>
      </c>
      <c r="G13032" s="590">
        <v>15600</v>
      </c>
      <c r="H13032" s="589">
        <v>4</v>
      </c>
      <c r="I13032" s="590">
        <v>62400</v>
      </c>
      <c r="J13032" s="591">
        <v>20000000</v>
      </c>
      <c r="K13032" s="590">
        <v>312000000000</v>
      </c>
    </row>
    <row r="13033" spans="3:11" x14ac:dyDescent="0.25">
      <c r="C13033" s="588">
        <v>45849</v>
      </c>
      <c r="D13033" s="589" t="s">
        <v>312</v>
      </c>
      <c r="E13033" s="590">
        <v>15600</v>
      </c>
      <c r="F13033" s="590">
        <v>15600</v>
      </c>
      <c r="G13033" s="590">
        <v>15600</v>
      </c>
      <c r="H13033" s="589">
        <v>2</v>
      </c>
      <c r="I13033" s="590">
        <v>31200</v>
      </c>
      <c r="J13033" s="591">
        <v>20000000</v>
      </c>
      <c r="K13033" s="590">
        <v>312000000000</v>
      </c>
    </row>
    <row r="13034" spans="3:11" x14ac:dyDescent="0.25">
      <c r="C13034" s="588">
        <v>45849</v>
      </c>
      <c r="D13034" s="589" t="s">
        <v>312</v>
      </c>
      <c r="E13034" s="590">
        <v>15600</v>
      </c>
      <c r="F13034" s="590">
        <v>15600</v>
      </c>
      <c r="G13034" s="590">
        <v>15600</v>
      </c>
      <c r="H13034" s="589">
        <v>2</v>
      </c>
      <c r="I13034" s="590">
        <v>31200</v>
      </c>
      <c r="J13034" s="591">
        <v>20000000</v>
      </c>
      <c r="K13034" s="590">
        <v>312000000000</v>
      </c>
    </row>
    <row r="13035" spans="3:11" x14ac:dyDescent="0.25">
      <c r="C13035" s="588">
        <v>45849</v>
      </c>
      <c r="D13035" s="589" t="s">
        <v>1155</v>
      </c>
      <c r="E13035" s="590">
        <v>21000</v>
      </c>
      <c r="F13035" s="590">
        <v>21000</v>
      </c>
      <c r="G13035" s="590">
        <v>20250</v>
      </c>
      <c r="H13035" s="589">
        <v>2</v>
      </c>
      <c r="I13035" s="590">
        <v>42000</v>
      </c>
      <c r="J13035" s="591">
        <v>2400000</v>
      </c>
      <c r="K13035" s="590">
        <v>48600000000</v>
      </c>
    </row>
    <row r="13036" spans="3:11" x14ac:dyDescent="0.25">
      <c r="C13036" s="588">
        <v>45849</v>
      </c>
      <c r="D13036" s="589" t="s">
        <v>1155</v>
      </c>
      <c r="E13036" s="590">
        <v>21000</v>
      </c>
      <c r="F13036" s="590">
        <v>21000</v>
      </c>
      <c r="G13036" s="590">
        <v>20250</v>
      </c>
      <c r="H13036" s="589">
        <v>45</v>
      </c>
      <c r="I13036" s="590">
        <v>945000</v>
      </c>
      <c r="J13036" s="591">
        <v>2400000</v>
      </c>
      <c r="K13036" s="590">
        <v>48600000000</v>
      </c>
    </row>
    <row r="13037" spans="3:11" x14ac:dyDescent="0.25">
      <c r="C13037" s="588">
        <v>45849</v>
      </c>
      <c r="D13037" s="589" t="s">
        <v>312</v>
      </c>
      <c r="E13037" s="590">
        <v>15600</v>
      </c>
      <c r="F13037" s="590">
        <v>15600</v>
      </c>
      <c r="G13037" s="590">
        <v>15600</v>
      </c>
      <c r="H13037" s="589">
        <v>2</v>
      </c>
      <c r="I13037" s="590">
        <v>31200</v>
      </c>
      <c r="J13037" s="591">
        <v>20000000</v>
      </c>
      <c r="K13037" s="590">
        <v>312000000000</v>
      </c>
    </row>
    <row r="13038" spans="3:11" x14ac:dyDescent="0.25">
      <c r="C13038" s="588">
        <v>45849</v>
      </c>
      <c r="D13038" s="589" t="s">
        <v>312</v>
      </c>
      <c r="E13038" s="590">
        <v>15600</v>
      </c>
      <c r="F13038" s="590">
        <v>15600</v>
      </c>
      <c r="G13038" s="590">
        <v>15600</v>
      </c>
      <c r="H13038" s="589">
        <v>1</v>
      </c>
      <c r="I13038" s="590">
        <v>15600</v>
      </c>
      <c r="J13038" s="591">
        <v>20000000</v>
      </c>
      <c r="K13038" s="590">
        <v>312000000000</v>
      </c>
    </row>
    <row r="13039" spans="3:11" x14ac:dyDescent="0.25">
      <c r="C13039" s="588">
        <v>45849</v>
      </c>
      <c r="D13039" s="589" t="s">
        <v>312</v>
      </c>
      <c r="E13039" s="590">
        <v>15600</v>
      </c>
      <c r="F13039" s="590">
        <v>15600</v>
      </c>
      <c r="G13039" s="590">
        <v>15600</v>
      </c>
      <c r="H13039" s="589">
        <v>3</v>
      </c>
      <c r="I13039" s="590">
        <v>46800</v>
      </c>
      <c r="J13039" s="591">
        <v>20000000</v>
      </c>
      <c r="K13039" s="590">
        <v>312000000000</v>
      </c>
    </row>
    <row r="13040" spans="3:11" x14ac:dyDescent="0.25">
      <c r="C13040" s="588">
        <v>45849</v>
      </c>
      <c r="D13040" s="589" t="s">
        <v>1155</v>
      </c>
      <c r="E13040" s="590">
        <v>21000</v>
      </c>
      <c r="F13040" s="590">
        <v>21000</v>
      </c>
      <c r="G13040" s="590">
        <v>20250</v>
      </c>
      <c r="H13040" s="589">
        <v>1</v>
      </c>
      <c r="I13040" s="590">
        <v>21000</v>
      </c>
      <c r="J13040" s="591">
        <v>2400000</v>
      </c>
      <c r="K13040" s="590">
        <v>48600000000</v>
      </c>
    </row>
    <row r="13041" spans="3:11" x14ac:dyDescent="0.25">
      <c r="C13041" s="588">
        <v>45849</v>
      </c>
      <c r="D13041" s="589" t="s">
        <v>312</v>
      </c>
      <c r="E13041" s="590">
        <v>15600</v>
      </c>
      <c r="F13041" s="590">
        <v>15600</v>
      </c>
      <c r="G13041" s="590">
        <v>15600</v>
      </c>
      <c r="H13041" s="589">
        <v>500</v>
      </c>
      <c r="I13041" s="590">
        <v>7800000</v>
      </c>
      <c r="J13041" s="591">
        <v>20000000</v>
      </c>
      <c r="K13041" s="590">
        <v>312000000000</v>
      </c>
    </row>
    <row r="13042" spans="3:11" x14ac:dyDescent="0.25">
      <c r="C13042" s="588">
        <v>45849</v>
      </c>
      <c r="D13042" s="589" t="s">
        <v>310</v>
      </c>
      <c r="E13042" s="590">
        <v>89000</v>
      </c>
      <c r="F13042" s="590">
        <v>90000</v>
      </c>
      <c r="G13042" s="590">
        <v>89000</v>
      </c>
      <c r="H13042" s="589">
        <v>2</v>
      </c>
      <c r="I13042" s="590">
        <v>178000</v>
      </c>
      <c r="J13042" s="591">
        <v>19450000</v>
      </c>
      <c r="K13042" s="590">
        <v>1731050000000</v>
      </c>
    </row>
    <row r="13043" spans="3:11" x14ac:dyDescent="0.25">
      <c r="C13043" s="588">
        <v>45849</v>
      </c>
      <c r="D13043" s="589" t="s">
        <v>310</v>
      </c>
      <c r="E13043" s="590">
        <v>89000</v>
      </c>
      <c r="F13043" s="590">
        <v>90000</v>
      </c>
      <c r="G13043" s="590">
        <v>89000</v>
      </c>
      <c r="H13043" s="589">
        <v>2</v>
      </c>
      <c r="I13043" s="590">
        <v>178000</v>
      </c>
      <c r="J13043" s="591">
        <v>19450000</v>
      </c>
      <c r="K13043" s="590">
        <v>1731050000000</v>
      </c>
    </row>
    <row r="13044" spans="3:11" x14ac:dyDescent="0.25">
      <c r="C13044" s="588">
        <v>45849</v>
      </c>
      <c r="D13044" s="589" t="s">
        <v>310</v>
      </c>
      <c r="E13044" s="590">
        <v>89000</v>
      </c>
      <c r="F13044" s="590">
        <v>90000</v>
      </c>
      <c r="G13044" s="590">
        <v>89000</v>
      </c>
      <c r="H13044" s="589">
        <v>1</v>
      </c>
      <c r="I13044" s="590">
        <v>89000</v>
      </c>
      <c r="J13044" s="591">
        <v>19450000</v>
      </c>
      <c r="K13044" s="590">
        <v>1731050000000</v>
      </c>
    </row>
    <row r="13045" spans="3:11" x14ac:dyDescent="0.25">
      <c r="C13045" s="588">
        <v>45849</v>
      </c>
      <c r="D13045" s="589" t="s">
        <v>1155</v>
      </c>
      <c r="E13045" s="590">
        <v>21000</v>
      </c>
      <c r="F13045" s="590">
        <v>21000</v>
      </c>
      <c r="G13045" s="590">
        <v>20250</v>
      </c>
      <c r="H13045" s="589">
        <v>1</v>
      </c>
      <c r="I13045" s="590">
        <v>21000</v>
      </c>
      <c r="J13045" s="591">
        <v>2400000</v>
      </c>
      <c r="K13045" s="590">
        <v>48600000000</v>
      </c>
    </row>
    <row r="13046" spans="3:11" x14ac:dyDescent="0.25">
      <c r="C13046" s="588">
        <v>45849</v>
      </c>
      <c r="D13046" s="589" t="s">
        <v>312</v>
      </c>
      <c r="E13046" s="590">
        <v>15600</v>
      </c>
      <c r="F13046" s="590">
        <v>15600</v>
      </c>
      <c r="G13046" s="590">
        <v>15600</v>
      </c>
      <c r="H13046" s="589">
        <v>10</v>
      </c>
      <c r="I13046" s="590">
        <v>156000</v>
      </c>
      <c r="J13046" s="591">
        <v>20000000</v>
      </c>
      <c r="K13046" s="590">
        <v>312000000000</v>
      </c>
    </row>
    <row r="13047" spans="3:11" x14ac:dyDescent="0.25">
      <c r="C13047" s="588">
        <v>45849</v>
      </c>
      <c r="D13047" s="589" t="s">
        <v>312</v>
      </c>
      <c r="E13047" s="590">
        <v>15600</v>
      </c>
      <c r="F13047" s="590">
        <v>15600</v>
      </c>
      <c r="G13047" s="590">
        <v>15600</v>
      </c>
      <c r="H13047" s="589">
        <v>1</v>
      </c>
      <c r="I13047" s="590">
        <v>15600</v>
      </c>
      <c r="J13047" s="591">
        <v>20000000</v>
      </c>
      <c r="K13047" s="590">
        <v>312000000000</v>
      </c>
    </row>
    <row r="13048" spans="3:11" x14ac:dyDescent="0.25">
      <c r="C13048" s="588">
        <v>45849</v>
      </c>
      <c r="D13048" s="589" t="s">
        <v>312</v>
      </c>
      <c r="E13048" s="590">
        <v>15600</v>
      </c>
      <c r="F13048" s="590">
        <v>15600</v>
      </c>
      <c r="G13048" s="590">
        <v>15600</v>
      </c>
      <c r="H13048" s="589">
        <v>5</v>
      </c>
      <c r="I13048" s="590">
        <v>78000</v>
      </c>
      <c r="J13048" s="591">
        <v>20000000</v>
      </c>
      <c r="K13048" s="590">
        <v>312000000000</v>
      </c>
    </row>
    <row r="13049" spans="3:11" x14ac:dyDescent="0.25">
      <c r="C13049" s="588">
        <v>45849</v>
      </c>
      <c r="D13049" s="589" t="s">
        <v>312</v>
      </c>
      <c r="E13049" s="590">
        <v>15600</v>
      </c>
      <c r="F13049" s="590">
        <v>15600</v>
      </c>
      <c r="G13049" s="590">
        <v>15600</v>
      </c>
      <c r="H13049" s="589">
        <v>1</v>
      </c>
      <c r="I13049" s="590">
        <v>15600</v>
      </c>
      <c r="J13049" s="591">
        <v>20000000</v>
      </c>
      <c r="K13049" s="590">
        <v>312000000000</v>
      </c>
    </row>
    <row r="13050" spans="3:11" x14ac:dyDescent="0.25">
      <c r="C13050" s="588">
        <v>45849</v>
      </c>
      <c r="D13050" s="589" t="s">
        <v>1155</v>
      </c>
      <c r="E13050" s="590">
        <v>21000</v>
      </c>
      <c r="F13050" s="590">
        <v>21000</v>
      </c>
      <c r="G13050" s="590">
        <v>20250</v>
      </c>
      <c r="H13050" s="589">
        <v>1</v>
      </c>
      <c r="I13050" s="590">
        <v>21000</v>
      </c>
      <c r="J13050" s="591">
        <v>2400000</v>
      </c>
      <c r="K13050" s="590">
        <v>48600000000</v>
      </c>
    </row>
    <row r="13051" spans="3:11" x14ac:dyDescent="0.25">
      <c r="C13051" s="588">
        <v>45849</v>
      </c>
      <c r="D13051" s="589" t="s">
        <v>312</v>
      </c>
      <c r="E13051" s="590">
        <v>15600</v>
      </c>
      <c r="F13051" s="590">
        <v>15600</v>
      </c>
      <c r="G13051" s="590">
        <v>15600</v>
      </c>
      <c r="H13051" s="589">
        <v>4</v>
      </c>
      <c r="I13051" s="590">
        <v>62400</v>
      </c>
      <c r="J13051" s="591">
        <v>20000000</v>
      </c>
      <c r="K13051" s="590">
        <v>312000000000</v>
      </c>
    </row>
    <row r="13052" spans="3:11" x14ac:dyDescent="0.25">
      <c r="C13052" s="588">
        <v>45849</v>
      </c>
      <c r="D13052" s="589" t="s">
        <v>312</v>
      </c>
      <c r="E13052" s="590">
        <v>15600</v>
      </c>
      <c r="F13052" s="590">
        <v>15600</v>
      </c>
      <c r="G13052" s="590">
        <v>15600</v>
      </c>
      <c r="H13052" s="589">
        <v>2</v>
      </c>
      <c r="I13052" s="590">
        <v>31200</v>
      </c>
      <c r="J13052" s="591">
        <v>20000000</v>
      </c>
      <c r="K13052" s="590">
        <v>312000000000</v>
      </c>
    </row>
    <row r="13053" spans="3:11" x14ac:dyDescent="0.25">
      <c r="C13053" s="588">
        <v>45849</v>
      </c>
      <c r="D13053" s="589" t="s">
        <v>312</v>
      </c>
      <c r="E13053" s="590">
        <v>15600</v>
      </c>
      <c r="F13053" s="590">
        <v>15600</v>
      </c>
      <c r="G13053" s="590">
        <v>15600</v>
      </c>
      <c r="H13053" s="589">
        <v>1</v>
      </c>
      <c r="I13053" s="590">
        <v>15600</v>
      </c>
      <c r="J13053" s="591">
        <v>20000000</v>
      </c>
      <c r="K13053" s="590">
        <v>312000000000</v>
      </c>
    </row>
    <row r="13054" spans="3:11" x14ac:dyDescent="0.25">
      <c r="C13054" s="588">
        <v>45849</v>
      </c>
      <c r="D13054" s="589" t="s">
        <v>1155</v>
      </c>
      <c r="E13054" s="590">
        <v>21000</v>
      </c>
      <c r="F13054" s="590">
        <v>21000</v>
      </c>
      <c r="G13054" s="590">
        <v>20250</v>
      </c>
      <c r="H13054" s="589">
        <v>5</v>
      </c>
      <c r="I13054" s="590">
        <v>105000</v>
      </c>
      <c r="J13054" s="591">
        <v>2400000</v>
      </c>
      <c r="K13054" s="590">
        <v>48600000000</v>
      </c>
    </row>
    <row r="13055" spans="3:11" x14ac:dyDescent="0.25">
      <c r="C13055" s="588">
        <v>45849</v>
      </c>
      <c r="D13055" s="589" t="s">
        <v>312</v>
      </c>
      <c r="E13055" s="590">
        <v>15600</v>
      </c>
      <c r="F13055" s="590">
        <v>15600</v>
      </c>
      <c r="G13055" s="590">
        <v>15600</v>
      </c>
      <c r="H13055" s="589">
        <v>45</v>
      </c>
      <c r="I13055" s="590">
        <v>702000</v>
      </c>
      <c r="J13055" s="591">
        <v>20000000</v>
      </c>
      <c r="K13055" s="590">
        <v>312000000000</v>
      </c>
    </row>
    <row r="13056" spans="3:11" x14ac:dyDescent="0.25">
      <c r="C13056" s="588">
        <v>45849</v>
      </c>
      <c r="D13056" s="589" t="s">
        <v>1155</v>
      </c>
      <c r="E13056" s="590">
        <v>20800</v>
      </c>
      <c r="F13056" s="590">
        <v>21000</v>
      </c>
      <c r="G13056" s="590">
        <v>20250</v>
      </c>
      <c r="H13056" s="589">
        <v>10</v>
      </c>
      <c r="I13056" s="590">
        <v>208000</v>
      </c>
      <c r="J13056" s="591">
        <v>2400000</v>
      </c>
      <c r="K13056" s="590">
        <v>48600000000</v>
      </c>
    </row>
    <row r="13057" spans="3:11" x14ac:dyDescent="0.25">
      <c r="C13057" s="588">
        <v>45849</v>
      </c>
      <c r="D13057" s="589" t="s">
        <v>1155</v>
      </c>
      <c r="E13057" s="590">
        <v>20300</v>
      </c>
      <c r="F13057" s="590">
        <v>21000</v>
      </c>
      <c r="G13057" s="590">
        <v>20250</v>
      </c>
      <c r="H13057" s="589">
        <v>10</v>
      </c>
      <c r="I13057" s="590">
        <v>203000</v>
      </c>
      <c r="J13057" s="591">
        <v>2400000</v>
      </c>
      <c r="K13057" s="590">
        <v>48600000000</v>
      </c>
    </row>
    <row r="13058" spans="3:11" x14ac:dyDescent="0.25">
      <c r="C13058" s="588">
        <v>45849</v>
      </c>
      <c r="D13058" s="589" t="s">
        <v>1155</v>
      </c>
      <c r="E13058" s="590">
        <v>20250</v>
      </c>
      <c r="F13058" s="590">
        <v>21000</v>
      </c>
      <c r="G13058" s="590">
        <v>20250</v>
      </c>
      <c r="H13058" s="589">
        <v>10</v>
      </c>
      <c r="I13058" s="590">
        <v>202500</v>
      </c>
      <c r="J13058" s="591">
        <v>2400000</v>
      </c>
      <c r="K13058" s="590">
        <v>48600000000</v>
      </c>
    </row>
    <row r="13059" spans="3:11" x14ac:dyDescent="0.25">
      <c r="C13059" s="588">
        <v>45852</v>
      </c>
      <c r="D13059" s="589" t="s">
        <v>310</v>
      </c>
      <c r="E13059" s="590">
        <v>89000</v>
      </c>
      <c r="F13059" s="590">
        <v>89000</v>
      </c>
      <c r="G13059" s="590">
        <v>89000</v>
      </c>
      <c r="H13059" s="589">
        <v>1</v>
      </c>
      <c r="I13059" s="590">
        <v>89000</v>
      </c>
      <c r="J13059" s="591">
        <v>19450000</v>
      </c>
      <c r="K13059" s="590">
        <v>1731050000000</v>
      </c>
    </row>
    <row r="13060" spans="3:11" x14ac:dyDescent="0.25">
      <c r="C13060" s="588">
        <v>45852</v>
      </c>
      <c r="D13060" s="589" t="s">
        <v>310</v>
      </c>
      <c r="E13060" s="590">
        <v>89000</v>
      </c>
      <c r="F13060" s="590">
        <v>89000</v>
      </c>
      <c r="G13060" s="590">
        <v>89000</v>
      </c>
      <c r="H13060" s="589">
        <v>2</v>
      </c>
      <c r="I13060" s="590">
        <v>178000</v>
      </c>
      <c r="J13060" s="591">
        <v>19450000</v>
      </c>
      <c r="K13060" s="590">
        <v>1731050000000</v>
      </c>
    </row>
    <row r="13061" spans="3:11" x14ac:dyDescent="0.25">
      <c r="C13061" s="588">
        <v>45852</v>
      </c>
      <c r="D13061" s="589" t="s">
        <v>310</v>
      </c>
      <c r="E13061" s="590">
        <v>89000</v>
      </c>
      <c r="F13061" s="590">
        <v>89000</v>
      </c>
      <c r="G13061" s="590">
        <v>89000</v>
      </c>
      <c r="H13061" s="589">
        <v>6</v>
      </c>
      <c r="I13061" s="590">
        <v>534000</v>
      </c>
      <c r="J13061" s="591">
        <v>19450000</v>
      </c>
      <c r="K13061" s="590">
        <v>1731050000000</v>
      </c>
    </row>
    <row r="13062" spans="3:11" x14ac:dyDescent="0.25">
      <c r="C13062" s="588">
        <v>45852</v>
      </c>
      <c r="D13062" s="589" t="s">
        <v>310</v>
      </c>
      <c r="E13062" s="590">
        <v>89000</v>
      </c>
      <c r="F13062" s="590">
        <v>89000</v>
      </c>
      <c r="G13062" s="590">
        <v>89000</v>
      </c>
      <c r="H13062" s="589">
        <v>1</v>
      </c>
      <c r="I13062" s="590">
        <v>89000</v>
      </c>
      <c r="J13062" s="591">
        <v>19450000</v>
      </c>
      <c r="K13062" s="590">
        <v>1731050000000</v>
      </c>
    </row>
    <row r="13063" spans="3:11" x14ac:dyDescent="0.25">
      <c r="C13063" s="588">
        <v>45852</v>
      </c>
      <c r="D13063" s="589" t="s">
        <v>310</v>
      </c>
      <c r="E13063" s="590">
        <v>89000</v>
      </c>
      <c r="F13063" s="590">
        <v>89000</v>
      </c>
      <c r="G13063" s="590">
        <v>89000</v>
      </c>
      <c r="H13063" s="589">
        <v>2</v>
      </c>
      <c r="I13063" s="590">
        <v>178000</v>
      </c>
      <c r="J13063" s="591">
        <v>19450000</v>
      </c>
      <c r="K13063" s="590">
        <v>1731050000000</v>
      </c>
    </row>
    <row r="13064" spans="3:11" x14ac:dyDescent="0.25">
      <c r="C13064" s="588">
        <v>45852</v>
      </c>
      <c r="D13064" s="589" t="s">
        <v>310</v>
      </c>
      <c r="E13064" s="590">
        <v>89000</v>
      </c>
      <c r="F13064" s="590">
        <v>89000</v>
      </c>
      <c r="G13064" s="590">
        <v>89000</v>
      </c>
      <c r="H13064" s="589">
        <v>1</v>
      </c>
      <c r="I13064" s="590">
        <v>89000</v>
      </c>
      <c r="J13064" s="591">
        <v>19450000</v>
      </c>
      <c r="K13064" s="590">
        <v>1731050000000</v>
      </c>
    </row>
    <row r="13065" spans="3:11" x14ac:dyDescent="0.25">
      <c r="C13065" s="588">
        <v>45852</v>
      </c>
      <c r="D13065" s="589" t="s">
        <v>310</v>
      </c>
      <c r="E13065" s="590">
        <v>89000</v>
      </c>
      <c r="F13065" s="590">
        <v>89000</v>
      </c>
      <c r="G13065" s="590">
        <v>89000</v>
      </c>
      <c r="H13065" s="589">
        <v>2</v>
      </c>
      <c r="I13065" s="590">
        <v>178000</v>
      </c>
      <c r="J13065" s="591">
        <v>19450000</v>
      </c>
      <c r="K13065" s="590">
        <v>1731050000000</v>
      </c>
    </row>
    <row r="13066" spans="3:11" x14ac:dyDescent="0.25">
      <c r="C13066" s="588">
        <v>45852</v>
      </c>
      <c r="D13066" s="589" t="s">
        <v>1154</v>
      </c>
      <c r="E13066" s="590">
        <v>22600</v>
      </c>
      <c r="F13066" s="590">
        <v>22600</v>
      </c>
      <c r="G13066" s="590">
        <v>22600</v>
      </c>
      <c r="H13066" s="589">
        <v>1</v>
      </c>
      <c r="I13066" s="590">
        <v>22600</v>
      </c>
      <c r="J13066" s="591">
        <v>600000</v>
      </c>
      <c r="K13066" s="590">
        <v>13560000000</v>
      </c>
    </row>
    <row r="13067" spans="3:11" x14ac:dyDescent="0.25">
      <c r="C13067" s="588">
        <v>45852</v>
      </c>
      <c r="D13067" s="589" t="s">
        <v>312</v>
      </c>
      <c r="E13067" s="590">
        <v>15600</v>
      </c>
      <c r="F13067" s="590">
        <v>15600</v>
      </c>
      <c r="G13067" s="590">
        <v>15600</v>
      </c>
      <c r="H13067" s="589">
        <v>8</v>
      </c>
      <c r="I13067" s="590">
        <v>124800</v>
      </c>
      <c r="J13067" s="591">
        <v>20000000</v>
      </c>
      <c r="K13067" s="590">
        <v>312000000000</v>
      </c>
    </row>
    <row r="13068" spans="3:11" x14ac:dyDescent="0.25">
      <c r="C13068" s="588">
        <v>45852</v>
      </c>
      <c r="D13068" s="589" t="s">
        <v>312</v>
      </c>
      <c r="E13068" s="590">
        <v>15600</v>
      </c>
      <c r="F13068" s="590">
        <v>15600</v>
      </c>
      <c r="G13068" s="590">
        <v>15600</v>
      </c>
      <c r="H13068" s="589">
        <v>3</v>
      </c>
      <c r="I13068" s="590">
        <v>46800</v>
      </c>
      <c r="J13068" s="591">
        <v>20000000</v>
      </c>
      <c r="K13068" s="590">
        <v>312000000000</v>
      </c>
    </row>
    <row r="13069" spans="3:11" x14ac:dyDescent="0.25">
      <c r="C13069" s="588">
        <v>45852</v>
      </c>
      <c r="D13069" s="589" t="s">
        <v>312</v>
      </c>
      <c r="E13069" s="590">
        <v>15600</v>
      </c>
      <c r="F13069" s="590">
        <v>15600</v>
      </c>
      <c r="G13069" s="590">
        <v>15600</v>
      </c>
      <c r="H13069" s="589">
        <v>10</v>
      </c>
      <c r="I13069" s="590">
        <v>156000</v>
      </c>
      <c r="J13069" s="591">
        <v>20000000</v>
      </c>
      <c r="K13069" s="590">
        <v>312000000000</v>
      </c>
    </row>
    <row r="13070" spans="3:11" x14ac:dyDescent="0.25">
      <c r="C13070" s="588">
        <v>45852</v>
      </c>
      <c r="D13070" s="589" t="s">
        <v>312</v>
      </c>
      <c r="E13070" s="590">
        <v>15600</v>
      </c>
      <c r="F13070" s="590">
        <v>15600</v>
      </c>
      <c r="G13070" s="590">
        <v>15600</v>
      </c>
      <c r="H13070" s="589">
        <v>1</v>
      </c>
      <c r="I13070" s="590">
        <v>15600</v>
      </c>
      <c r="J13070" s="591">
        <v>20000000</v>
      </c>
      <c r="K13070" s="590">
        <v>312000000000</v>
      </c>
    </row>
    <row r="13071" spans="3:11" x14ac:dyDescent="0.25">
      <c r="C13071" s="588">
        <v>45852</v>
      </c>
      <c r="D13071" s="589" t="s">
        <v>312</v>
      </c>
      <c r="E13071" s="590">
        <v>15600</v>
      </c>
      <c r="F13071" s="590">
        <v>15600</v>
      </c>
      <c r="G13071" s="590">
        <v>15600</v>
      </c>
      <c r="H13071" s="589">
        <v>7</v>
      </c>
      <c r="I13071" s="590">
        <v>109200</v>
      </c>
      <c r="J13071" s="591">
        <v>20000000</v>
      </c>
      <c r="K13071" s="590">
        <v>312000000000</v>
      </c>
    </row>
    <row r="13072" spans="3:11" x14ac:dyDescent="0.25">
      <c r="C13072" s="588">
        <v>45852</v>
      </c>
      <c r="D13072" s="589" t="s">
        <v>312</v>
      </c>
      <c r="E13072" s="590">
        <v>15600</v>
      </c>
      <c r="F13072" s="590">
        <v>15600</v>
      </c>
      <c r="G13072" s="590">
        <v>15600</v>
      </c>
      <c r="H13072" s="589">
        <v>20</v>
      </c>
      <c r="I13072" s="590">
        <v>312000</v>
      </c>
      <c r="J13072" s="591">
        <v>20000000</v>
      </c>
      <c r="K13072" s="590">
        <v>312000000000</v>
      </c>
    </row>
    <row r="13073" spans="3:11" x14ac:dyDescent="0.25">
      <c r="C13073" s="588">
        <v>45852</v>
      </c>
      <c r="D13073" s="589" t="s">
        <v>312</v>
      </c>
      <c r="E13073" s="590">
        <v>15600</v>
      </c>
      <c r="F13073" s="590">
        <v>15600</v>
      </c>
      <c r="G13073" s="590">
        <v>15600</v>
      </c>
      <c r="H13073" s="589">
        <v>1</v>
      </c>
      <c r="I13073" s="590">
        <v>15600</v>
      </c>
      <c r="J13073" s="591">
        <v>20000000</v>
      </c>
      <c r="K13073" s="590">
        <v>312000000000</v>
      </c>
    </row>
    <row r="13074" spans="3:11" x14ac:dyDescent="0.25">
      <c r="C13074" s="588">
        <v>45852</v>
      </c>
      <c r="D13074" s="589" t="s">
        <v>312</v>
      </c>
      <c r="E13074" s="590">
        <v>15600</v>
      </c>
      <c r="F13074" s="590">
        <v>15600</v>
      </c>
      <c r="G13074" s="590">
        <v>15600</v>
      </c>
      <c r="H13074" s="589">
        <v>13</v>
      </c>
      <c r="I13074" s="590">
        <v>202800</v>
      </c>
      <c r="J13074" s="591">
        <v>20000000</v>
      </c>
      <c r="K13074" s="590">
        <v>312000000000</v>
      </c>
    </row>
    <row r="13075" spans="3:11" x14ac:dyDescent="0.25">
      <c r="C13075" s="588">
        <v>45852</v>
      </c>
      <c r="D13075" s="589" t="s">
        <v>312</v>
      </c>
      <c r="E13075" s="590">
        <v>15600</v>
      </c>
      <c r="F13075" s="590">
        <v>15600</v>
      </c>
      <c r="G13075" s="590">
        <v>15600</v>
      </c>
      <c r="H13075" s="589">
        <v>1</v>
      </c>
      <c r="I13075" s="590">
        <v>15600</v>
      </c>
      <c r="J13075" s="591">
        <v>20000000</v>
      </c>
      <c r="K13075" s="590">
        <v>312000000000</v>
      </c>
    </row>
    <row r="13076" spans="3:11" x14ac:dyDescent="0.25">
      <c r="C13076" s="588">
        <v>45852</v>
      </c>
      <c r="D13076" s="589" t="s">
        <v>312</v>
      </c>
      <c r="E13076" s="590">
        <v>15600</v>
      </c>
      <c r="F13076" s="590">
        <v>15600</v>
      </c>
      <c r="G13076" s="590">
        <v>15600</v>
      </c>
      <c r="H13076" s="589">
        <v>1</v>
      </c>
      <c r="I13076" s="590">
        <v>15600</v>
      </c>
      <c r="J13076" s="591">
        <v>20000000</v>
      </c>
      <c r="K13076" s="590">
        <v>312000000000</v>
      </c>
    </row>
    <row r="13077" spans="3:11" x14ac:dyDescent="0.25">
      <c r="C13077" s="588">
        <v>45852</v>
      </c>
      <c r="D13077" s="589" t="s">
        <v>312</v>
      </c>
      <c r="E13077" s="590">
        <v>15600</v>
      </c>
      <c r="F13077" s="590">
        <v>15600</v>
      </c>
      <c r="G13077" s="590">
        <v>15600</v>
      </c>
      <c r="H13077" s="589">
        <v>1</v>
      </c>
      <c r="I13077" s="590">
        <v>15600</v>
      </c>
      <c r="J13077" s="591">
        <v>20000000</v>
      </c>
      <c r="K13077" s="590">
        <v>312000000000</v>
      </c>
    </row>
    <row r="13078" spans="3:11" x14ac:dyDescent="0.25">
      <c r="C13078" s="588">
        <v>45852</v>
      </c>
      <c r="D13078" s="589" t="s">
        <v>312</v>
      </c>
      <c r="E13078" s="590">
        <v>15600</v>
      </c>
      <c r="F13078" s="590">
        <v>15600</v>
      </c>
      <c r="G13078" s="590">
        <v>15600</v>
      </c>
      <c r="H13078" s="589">
        <v>1</v>
      </c>
      <c r="I13078" s="590">
        <v>15600</v>
      </c>
      <c r="J13078" s="591">
        <v>20000000</v>
      </c>
      <c r="K13078" s="590">
        <v>312000000000</v>
      </c>
    </row>
    <row r="13079" spans="3:11" x14ac:dyDescent="0.25">
      <c r="C13079" s="588">
        <v>45852</v>
      </c>
      <c r="D13079" s="589" t="s">
        <v>312</v>
      </c>
      <c r="E13079" s="590">
        <v>15600</v>
      </c>
      <c r="F13079" s="590">
        <v>15600</v>
      </c>
      <c r="G13079" s="590">
        <v>15600</v>
      </c>
      <c r="H13079" s="589">
        <v>3</v>
      </c>
      <c r="I13079" s="590">
        <v>46800</v>
      </c>
      <c r="J13079" s="591">
        <v>20000000</v>
      </c>
      <c r="K13079" s="590">
        <v>312000000000</v>
      </c>
    </row>
    <row r="13080" spans="3:11" x14ac:dyDescent="0.25">
      <c r="C13080" s="588">
        <v>45852</v>
      </c>
      <c r="D13080" s="589" t="s">
        <v>312</v>
      </c>
      <c r="E13080" s="590">
        <v>15600</v>
      </c>
      <c r="F13080" s="590">
        <v>15600</v>
      </c>
      <c r="G13080" s="590">
        <v>15600</v>
      </c>
      <c r="H13080" s="589">
        <v>4</v>
      </c>
      <c r="I13080" s="590">
        <v>62400</v>
      </c>
      <c r="J13080" s="591">
        <v>20000000</v>
      </c>
      <c r="K13080" s="590">
        <v>312000000000</v>
      </c>
    </row>
    <row r="13081" spans="3:11" x14ac:dyDescent="0.25">
      <c r="C13081" s="588">
        <v>45852</v>
      </c>
      <c r="D13081" s="589" t="s">
        <v>312</v>
      </c>
      <c r="E13081" s="590">
        <v>15600</v>
      </c>
      <c r="F13081" s="590">
        <v>15600</v>
      </c>
      <c r="G13081" s="590">
        <v>15600</v>
      </c>
      <c r="H13081" s="589">
        <v>2</v>
      </c>
      <c r="I13081" s="590">
        <v>31200</v>
      </c>
      <c r="J13081" s="591">
        <v>20000000</v>
      </c>
      <c r="K13081" s="590">
        <v>312000000000</v>
      </c>
    </row>
    <row r="13082" spans="3:11" x14ac:dyDescent="0.25">
      <c r="C13082" s="588">
        <v>45852</v>
      </c>
      <c r="D13082" s="589" t="s">
        <v>312</v>
      </c>
      <c r="E13082" s="590">
        <v>15600</v>
      </c>
      <c r="F13082" s="590">
        <v>15600</v>
      </c>
      <c r="G13082" s="590">
        <v>15600</v>
      </c>
      <c r="H13082" s="589">
        <v>2</v>
      </c>
      <c r="I13082" s="590">
        <v>31200</v>
      </c>
      <c r="J13082" s="591">
        <v>20000000</v>
      </c>
      <c r="K13082" s="590">
        <v>312000000000</v>
      </c>
    </row>
    <row r="13083" spans="3:11" x14ac:dyDescent="0.25">
      <c r="C13083" s="588">
        <v>45852</v>
      </c>
      <c r="D13083" s="589" t="s">
        <v>312</v>
      </c>
      <c r="E13083" s="590">
        <v>15600</v>
      </c>
      <c r="F13083" s="590">
        <v>15600</v>
      </c>
      <c r="G13083" s="590">
        <v>15600</v>
      </c>
      <c r="H13083" s="589">
        <v>9</v>
      </c>
      <c r="I13083" s="590">
        <v>140400</v>
      </c>
      <c r="J13083" s="591">
        <v>20000000</v>
      </c>
      <c r="K13083" s="590">
        <v>312000000000</v>
      </c>
    </row>
    <row r="13084" spans="3:11" x14ac:dyDescent="0.25">
      <c r="C13084" s="588">
        <v>45852</v>
      </c>
      <c r="D13084" s="589" t="s">
        <v>312</v>
      </c>
      <c r="E13084" s="590">
        <v>15600</v>
      </c>
      <c r="F13084" s="590">
        <v>15600</v>
      </c>
      <c r="G13084" s="590">
        <v>15600</v>
      </c>
      <c r="H13084" s="589">
        <v>2</v>
      </c>
      <c r="I13084" s="590">
        <v>31200</v>
      </c>
      <c r="J13084" s="591">
        <v>20000000</v>
      </c>
      <c r="K13084" s="590">
        <v>312000000000</v>
      </c>
    </row>
    <row r="13085" spans="3:11" x14ac:dyDescent="0.25">
      <c r="C13085" s="588">
        <v>45852</v>
      </c>
      <c r="D13085" s="589" t="s">
        <v>312</v>
      </c>
      <c r="E13085" s="590">
        <v>15600</v>
      </c>
      <c r="F13085" s="590">
        <v>15600</v>
      </c>
      <c r="G13085" s="590">
        <v>15600</v>
      </c>
      <c r="H13085" s="589">
        <v>1</v>
      </c>
      <c r="I13085" s="590">
        <v>15600</v>
      </c>
      <c r="J13085" s="591">
        <v>20000000</v>
      </c>
      <c r="K13085" s="590">
        <v>312000000000</v>
      </c>
    </row>
    <row r="13086" spans="3:11" x14ac:dyDescent="0.25">
      <c r="C13086" s="588">
        <v>45852</v>
      </c>
      <c r="D13086" s="589" t="s">
        <v>1155</v>
      </c>
      <c r="E13086" s="590">
        <v>20250</v>
      </c>
      <c r="F13086" s="590">
        <v>20250</v>
      </c>
      <c r="G13086" s="590">
        <v>20500</v>
      </c>
      <c r="H13086" s="589">
        <v>1</v>
      </c>
      <c r="I13086" s="590">
        <v>20250</v>
      </c>
      <c r="J13086" s="591">
        <v>2400000</v>
      </c>
      <c r="K13086" s="590">
        <v>49200000000</v>
      </c>
    </row>
    <row r="13087" spans="3:11" x14ac:dyDescent="0.25">
      <c r="C13087" s="588">
        <v>45852</v>
      </c>
      <c r="D13087" s="589" t="s">
        <v>1155</v>
      </c>
      <c r="E13087" s="590">
        <v>20250</v>
      </c>
      <c r="F13087" s="590">
        <v>20250</v>
      </c>
      <c r="G13087" s="590">
        <v>20500</v>
      </c>
      <c r="H13087" s="589">
        <v>1</v>
      </c>
      <c r="I13087" s="590">
        <v>20250</v>
      </c>
      <c r="J13087" s="591">
        <v>2400000</v>
      </c>
      <c r="K13087" s="590">
        <v>49200000000</v>
      </c>
    </row>
    <row r="13088" spans="3:11" x14ac:dyDescent="0.25">
      <c r="C13088" s="588">
        <v>45852</v>
      </c>
      <c r="D13088" s="589" t="s">
        <v>1155</v>
      </c>
      <c r="E13088" s="590">
        <v>20250</v>
      </c>
      <c r="F13088" s="590">
        <v>20250</v>
      </c>
      <c r="G13088" s="590">
        <v>20500</v>
      </c>
      <c r="H13088" s="589">
        <v>7</v>
      </c>
      <c r="I13088" s="590">
        <v>141750</v>
      </c>
      <c r="J13088" s="591">
        <v>2400000</v>
      </c>
      <c r="K13088" s="590">
        <v>49200000000</v>
      </c>
    </row>
    <row r="13089" spans="3:11" x14ac:dyDescent="0.25">
      <c r="C13089" s="588">
        <v>45852</v>
      </c>
      <c r="D13089" s="589" t="s">
        <v>1155</v>
      </c>
      <c r="E13089" s="590">
        <v>20250</v>
      </c>
      <c r="F13089" s="590">
        <v>20250</v>
      </c>
      <c r="G13089" s="590">
        <v>20500</v>
      </c>
      <c r="H13089" s="589">
        <v>2</v>
      </c>
      <c r="I13089" s="590">
        <v>40500</v>
      </c>
      <c r="J13089" s="591">
        <v>2400000</v>
      </c>
      <c r="K13089" s="590">
        <v>49200000000</v>
      </c>
    </row>
    <row r="13090" spans="3:11" x14ac:dyDescent="0.25">
      <c r="C13090" s="588">
        <v>45852</v>
      </c>
      <c r="D13090" s="589" t="s">
        <v>1155</v>
      </c>
      <c r="E13090" s="590">
        <v>20250</v>
      </c>
      <c r="F13090" s="590">
        <v>20250</v>
      </c>
      <c r="G13090" s="590">
        <v>20500</v>
      </c>
      <c r="H13090" s="589">
        <v>1</v>
      </c>
      <c r="I13090" s="590">
        <v>20250</v>
      </c>
      <c r="J13090" s="591">
        <v>2400000</v>
      </c>
      <c r="K13090" s="590">
        <v>49200000000</v>
      </c>
    </row>
    <row r="13091" spans="3:11" x14ac:dyDescent="0.25">
      <c r="C13091" s="588">
        <v>45852</v>
      </c>
      <c r="D13091" s="589" t="s">
        <v>1155</v>
      </c>
      <c r="E13091" s="590">
        <v>20250</v>
      </c>
      <c r="F13091" s="590">
        <v>20250</v>
      </c>
      <c r="G13091" s="590">
        <v>20500</v>
      </c>
      <c r="H13091" s="589">
        <v>50</v>
      </c>
      <c r="I13091" s="590">
        <v>1012500</v>
      </c>
      <c r="J13091" s="591">
        <v>2400000</v>
      </c>
      <c r="K13091" s="590">
        <v>49200000000</v>
      </c>
    </row>
    <row r="13092" spans="3:11" x14ac:dyDescent="0.25">
      <c r="C13092" s="588">
        <v>45852</v>
      </c>
      <c r="D13092" s="589" t="s">
        <v>1155</v>
      </c>
      <c r="E13092" s="590">
        <v>20250</v>
      </c>
      <c r="F13092" s="590">
        <v>20250</v>
      </c>
      <c r="G13092" s="590">
        <v>20500</v>
      </c>
      <c r="H13092" s="589">
        <v>9</v>
      </c>
      <c r="I13092" s="590">
        <v>182250</v>
      </c>
      <c r="J13092" s="591">
        <v>2400000</v>
      </c>
      <c r="K13092" s="590">
        <v>49200000000</v>
      </c>
    </row>
    <row r="13093" spans="3:11" x14ac:dyDescent="0.25">
      <c r="C13093" s="588">
        <v>45852</v>
      </c>
      <c r="D13093" s="589" t="s">
        <v>1155</v>
      </c>
      <c r="E13093" s="590">
        <v>20250</v>
      </c>
      <c r="F13093" s="590">
        <v>20250</v>
      </c>
      <c r="G13093" s="590">
        <v>20500</v>
      </c>
      <c r="H13093" s="589">
        <v>3</v>
      </c>
      <c r="I13093" s="590">
        <v>60750</v>
      </c>
      <c r="J13093" s="591">
        <v>2400000</v>
      </c>
      <c r="K13093" s="590">
        <v>49200000000</v>
      </c>
    </row>
    <row r="13094" spans="3:11" x14ac:dyDescent="0.25">
      <c r="C13094" s="588">
        <v>45852</v>
      </c>
      <c r="D13094" s="589" t="s">
        <v>1155</v>
      </c>
      <c r="E13094" s="590">
        <v>20250</v>
      </c>
      <c r="F13094" s="590">
        <v>20250</v>
      </c>
      <c r="G13094" s="590">
        <v>20500</v>
      </c>
      <c r="H13094" s="589">
        <v>2</v>
      </c>
      <c r="I13094" s="590">
        <v>40500</v>
      </c>
      <c r="J13094" s="591">
        <v>2400000</v>
      </c>
      <c r="K13094" s="590">
        <v>49200000000</v>
      </c>
    </row>
    <row r="13095" spans="3:11" x14ac:dyDescent="0.25">
      <c r="C13095" s="588">
        <v>45852</v>
      </c>
      <c r="D13095" s="589" t="s">
        <v>312</v>
      </c>
      <c r="E13095" s="590">
        <v>15600</v>
      </c>
      <c r="F13095" s="590">
        <v>15600</v>
      </c>
      <c r="G13095" s="590">
        <v>15600</v>
      </c>
      <c r="H13095" s="589">
        <v>5</v>
      </c>
      <c r="I13095" s="590">
        <v>78000</v>
      </c>
      <c r="J13095" s="591">
        <v>20000000</v>
      </c>
      <c r="K13095" s="590">
        <v>312000000000</v>
      </c>
    </row>
    <row r="13096" spans="3:11" x14ac:dyDescent="0.25">
      <c r="C13096" s="588">
        <v>45852</v>
      </c>
      <c r="D13096" s="589" t="s">
        <v>312</v>
      </c>
      <c r="E13096" s="590">
        <v>15500</v>
      </c>
      <c r="F13096" s="590">
        <v>15600</v>
      </c>
      <c r="G13096" s="590">
        <v>15600</v>
      </c>
      <c r="H13096" s="589">
        <v>2</v>
      </c>
      <c r="I13096" s="590">
        <v>31000</v>
      </c>
      <c r="J13096" s="591">
        <v>20000000</v>
      </c>
      <c r="K13096" s="590">
        <v>312000000000</v>
      </c>
    </row>
    <row r="13097" spans="3:11" x14ac:dyDescent="0.25">
      <c r="C13097" s="588">
        <v>45852</v>
      </c>
      <c r="D13097" s="589" t="s">
        <v>1155</v>
      </c>
      <c r="E13097" s="590">
        <v>20734.52</v>
      </c>
      <c r="F13097" s="590">
        <v>20250</v>
      </c>
      <c r="G13097" s="590">
        <v>20500</v>
      </c>
      <c r="H13097" s="589">
        <v>1</v>
      </c>
      <c r="I13097" s="590">
        <v>20734.52</v>
      </c>
      <c r="J13097" s="591">
        <v>2400000</v>
      </c>
      <c r="K13097" s="590">
        <v>49200000000</v>
      </c>
    </row>
    <row r="13098" spans="3:11" x14ac:dyDescent="0.25">
      <c r="C13098" s="588">
        <v>45852</v>
      </c>
      <c r="D13098" s="589" t="s">
        <v>1155</v>
      </c>
      <c r="E13098" s="590">
        <v>20974</v>
      </c>
      <c r="F13098" s="590">
        <v>20250</v>
      </c>
      <c r="G13098" s="590">
        <v>20500</v>
      </c>
      <c r="H13098" s="589">
        <v>4</v>
      </c>
      <c r="I13098" s="590">
        <v>83896</v>
      </c>
      <c r="J13098" s="591">
        <v>2400000</v>
      </c>
      <c r="K13098" s="590">
        <v>49200000000</v>
      </c>
    </row>
    <row r="13099" spans="3:11" x14ac:dyDescent="0.25">
      <c r="C13099" s="588">
        <v>45852</v>
      </c>
      <c r="D13099" s="589" t="s">
        <v>310</v>
      </c>
      <c r="E13099" s="590">
        <v>89000</v>
      </c>
      <c r="F13099" s="590">
        <v>89000</v>
      </c>
      <c r="G13099" s="590">
        <v>89000</v>
      </c>
      <c r="H13099" s="589">
        <v>4</v>
      </c>
      <c r="I13099" s="590">
        <v>356000</v>
      </c>
      <c r="J13099" s="591">
        <v>19450000</v>
      </c>
      <c r="K13099" s="590">
        <v>1731050000000</v>
      </c>
    </row>
    <row r="13100" spans="3:11" x14ac:dyDescent="0.25">
      <c r="C13100" s="588">
        <v>45852</v>
      </c>
      <c r="D13100" s="589" t="s">
        <v>312</v>
      </c>
      <c r="E13100" s="590">
        <v>15500</v>
      </c>
      <c r="F13100" s="590">
        <v>15600</v>
      </c>
      <c r="G13100" s="590">
        <v>15600</v>
      </c>
      <c r="H13100" s="589">
        <v>1</v>
      </c>
      <c r="I13100" s="590">
        <v>15500</v>
      </c>
      <c r="J13100" s="591">
        <v>20000000</v>
      </c>
      <c r="K13100" s="590">
        <v>312000000000</v>
      </c>
    </row>
    <row r="13101" spans="3:11" x14ac:dyDescent="0.25">
      <c r="C13101" s="588">
        <v>45852</v>
      </c>
      <c r="D13101" s="589" t="s">
        <v>310</v>
      </c>
      <c r="E13101" s="590">
        <v>89000</v>
      </c>
      <c r="F13101" s="590">
        <v>89000</v>
      </c>
      <c r="G13101" s="590">
        <v>89000</v>
      </c>
      <c r="H13101" s="589">
        <v>2</v>
      </c>
      <c r="I13101" s="590">
        <v>178000</v>
      </c>
      <c r="J13101" s="591">
        <v>19450000</v>
      </c>
      <c r="K13101" s="590">
        <v>1731050000000</v>
      </c>
    </row>
    <row r="13102" spans="3:11" x14ac:dyDescent="0.25">
      <c r="C13102" s="588">
        <v>45852</v>
      </c>
      <c r="D13102" s="589" t="s">
        <v>1154</v>
      </c>
      <c r="E13102" s="590">
        <v>23000</v>
      </c>
      <c r="F13102" s="590">
        <v>22600</v>
      </c>
      <c r="G13102" s="590">
        <v>22600</v>
      </c>
      <c r="H13102" s="589">
        <v>1</v>
      </c>
      <c r="I13102" s="590">
        <v>23000</v>
      </c>
      <c r="J13102" s="591">
        <v>600000</v>
      </c>
      <c r="K13102" s="590">
        <v>13560000000</v>
      </c>
    </row>
    <row r="13103" spans="3:11" x14ac:dyDescent="0.25">
      <c r="C13103" s="588">
        <v>45852</v>
      </c>
      <c r="D13103" s="589" t="s">
        <v>312</v>
      </c>
      <c r="E13103" s="590">
        <v>15500</v>
      </c>
      <c r="F13103" s="590">
        <v>15600</v>
      </c>
      <c r="G13103" s="590">
        <v>15600</v>
      </c>
      <c r="H13103" s="589">
        <v>1</v>
      </c>
      <c r="I13103" s="590">
        <v>15500</v>
      </c>
      <c r="J13103" s="591">
        <v>20000000</v>
      </c>
      <c r="K13103" s="590">
        <v>312000000000</v>
      </c>
    </row>
    <row r="13104" spans="3:11" x14ac:dyDescent="0.25">
      <c r="C13104" s="588">
        <v>45852</v>
      </c>
      <c r="D13104" s="589" t="s">
        <v>1155</v>
      </c>
      <c r="E13104" s="590">
        <v>20160</v>
      </c>
      <c r="F13104" s="590">
        <v>20250</v>
      </c>
      <c r="G13104" s="590">
        <v>20500</v>
      </c>
      <c r="H13104" s="589">
        <v>20</v>
      </c>
      <c r="I13104" s="590">
        <v>403200</v>
      </c>
      <c r="J13104" s="591">
        <v>2400000</v>
      </c>
      <c r="K13104" s="590">
        <v>49200000000</v>
      </c>
    </row>
    <row r="13105" spans="3:11" x14ac:dyDescent="0.25">
      <c r="C13105" s="588">
        <v>45852</v>
      </c>
      <c r="D13105" s="589" t="s">
        <v>1154</v>
      </c>
      <c r="E13105" s="590">
        <v>22600</v>
      </c>
      <c r="F13105" s="590">
        <v>22600</v>
      </c>
      <c r="G13105" s="590">
        <v>22600</v>
      </c>
      <c r="H13105" s="589">
        <v>2</v>
      </c>
      <c r="I13105" s="590">
        <v>45200</v>
      </c>
      <c r="J13105" s="591">
        <v>600000</v>
      </c>
      <c r="K13105" s="590">
        <v>13560000000</v>
      </c>
    </row>
    <row r="13106" spans="3:11" x14ac:dyDescent="0.25">
      <c r="C13106" s="588">
        <v>45852</v>
      </c>
      <c r="D13106" s="589" t="s">
        <v>1154</v>
      </c>
      <c r="E13106" s="590">
        <v>22600</v>
      </c>
      <c r="F13106" s="590">
        <v>22600</v>
      </c>
      <c r="G13106" s="590">
        <v>22600</v>
      </c>
      <c r="H13106" s="589">
        <v>6</v>
      </c>
      <c r="I13106" s="590">
        <v>135600</v>
      </c>
      <c r="J13106" s="591">
        <v>600000</v>
      </c>
      <c r="K13106" s="590">
        <v>13560000000</v>
      </c>
    </row>
    <row r="13107" spans="3:11" x14ac:dyDescent="0.25">
      <c r="C13107" s="588">
        <v>45852</v>
      </c>
      <c r="D13107" s="589" t="s">
        <v>1155</v>
      </c>
      <c r="E13107" s="590">
        <v>20150</v>
      </c>
      <c r="F13107" s="590">
        <v>20250</v>
      </c>
      <c r="G13107" s="590">
        <v>20500</v>
      </c>
      <c r="H13107" s="589">
        <v>12</v>
      </c>
      <c r="I13107" s="590">
        <v>241800</v>
      </c>
      <c r="J13107" s="591">
        <v>2400000</v>
      </c>
      <c r="K13107" s="590">
        <v>49200000000</v>
      </c>
    </row>
    <row r="13108" spans="3:11" x14ac:dyDescent="0.25">
      <c r="C13108" s="588">
        <v>45852</v>
      </c>
      <c r="D13108" s="589" t="s">
        <v>1155</v>
      </c>
      <c r="E13108" s="590">
        <v>20000</v>
      </c>
      <c r="F13108" s="590">
        <v>20250</v>
      </c>
      <c r="G13108" s="590">
        <v>20500</v>
      </c>
      <c r="H13108" s="589">
        <v>40</v>
      </c>
      <c r="I13108" s="590">
        <v>800000</v>
      </c>
      <c r="J13108" s="591">
        <v>2400000</v>
      </c>
      <c r="K13108" s="590">
        <v>49200000000</v>
      </c>
    </row>
    <row r="13109" spans="3:11" x14ac:dyDescent="0.25">
      <c r="C13109" s="588">
        <v>45852</v>
      </c>
      <c r="D13109" s="589" t="s">
        <v>1154</v>
      </c>
      <c r="E13109" s="590">
        <v>22600</v>
      </c>
      <c r="F13109" s="590">
        <v>22600</v>
      </c>
      <c r="G13109" s="590">
        <v>22600</v>
      </c>
      <c r="H13109" s="589">
        <v>1</v>
      </c>
      <c r="I13109" s="590">
        <v>22600</v>
      </c>
      <c r="J13109" s="591">
        <v>600000</v>
      </c>
      <c r="K13109" s="590">
        <v>13560000000</v>
      </c>
    </row>
    <row r="13110" spans="3:11" x14ac:dyDescent="0.25">
      <c r="C13110" s="588">
        <v>45852</v>
      </c>
      <c r="D13110" s="589" t="s">
        <v>1154</v>
      </c>
      <c r="E13110" s="590">
        <v>22600</v>
      </c>
      <c r="F13110" s="590">
        <v>22600</v>
      </c>
      <c r="G13110" s="590">
        <v>22600</v>
      </c>
      <c r="H13110" s="589">
        <v>1</v>
      </c>
      <c r="I13110" s="590">
        <v>22600</v>
      </c>
      <c r="J13110" s="591">
        <v>600000</v>
      </c>
      <c r="K13110" s="590">
        <v>13560000000</v>
      </c>
    </row>
    <row r="13111" spans="3:11" x14ac:dyDescent="0.25">
      <c r="C13111" s="588">
        <v>45852</v>
      </c>
      <c r="D13111" s="589" t="s">
        <v>312</v>
      </c>
      <c r="E13111" s="590">
        <v>15596.94</v>
      </c>
      <c r="F13111" s="590">
        <v>15600</v>
      </c>
      <c r="G13111" s="590">
        <v>15600</v>
      </c>
      <c r="H13111" s="589">
        <v>1</v>
      </c>
      <c r="I13111" s="590">
        <v>15596.94</v>
      </c>
      <c r="J13111" s="591">
        <v>20000000</v>
      </c>
      <c r="K13111" s="590">
        <v>312000000000</v>
      </c>
    </row>
    <row r="13112" spans="3:11" x14ac:dyDescent="0.25">
      <c r="C13112" s="588">
        <v>45852</v>
      </c>
      <c r="D13112" s="589" t="s">
        <v>312</v>
      </c>
      <c r="E13112" s="590">
        <v>15550</v>
      </c>
      <c r="F13112" s="590">
        <v>15600</v>
      </c>
      <c r="G13112" s="590">
        <v>15600</v>
      </c>
      <c r="H13112" s="589">
        <v>1</v>
      </c>
      <c r="I13112" s="590">
        <v>15550</v>
      </c>
      <c r="J13112" s="591">
        <v>20000000</v>
      </c>
      <c r="K13112" s="590">
        <v>312000000000</v>
      </c>
    </row>
    <row r="13113" spans="3:11" x14ac:dyDescent="0.25">
      <c r="C13113" s="588">
        <v>45852</v>
      </c>
      <c r="D13113" s="589" t="s">
        <v>312</v>
      </c>
      <c r="E13113" s="590">
        <v>15500</v>
      </c>
      <c r="F13113" s="590">
        <v>15600</v>
      </c>
      <c r="G13113" s="590">
        <v>15600</v>
      </c>
      <c r="H13113" s="589">
        <v>1</v>
      </c>
      <c r="I13113" s="590">
        <v>15500</v>
      </c>
      <c r="J13113" s="591">
        <v>20000000</v>
      </c>
      <c r="K13113" s="590">
        <v>312000000000</v>
      </c>
    </row>
    <row r="13114" spans="3:11" x14ac:dyDescent="0.25">
      <c r="C13114" s="588">
        <v>45852</v>
      </c>
      <c r="D13114" s="589" t="s">
        <v>312</v>
      </c>
      <c r="E13114" s="590">
        <v>15500</v>
      </c>
      <c r="F13114" s="590">
        <v>15600</v>
      </c>
      <c r="G13114" s="590">
        <v>15600</v>
      </c>
      <c r="H13114" s="589">
        <v>10</v>
      </c>
      <c r="I13114" s="590">
        <v>155000</v>
      </c>
      <c r="J13114" s="591">
        <v>20000000</v>
      </c>
      <c r="K13114" s="590">
        <v>312000000000</v>
      </c>
    </row>
    <row r="13115" spans="3:11" x14ac:dyDescent="0.25">
      <c r="C13115" s="588">
        <v>45852</v>
      </c>
      <c r="D13115" s="589" t="s">
        <v>312</v>
      </c>
      <c r="E13115" s="590">
        <v>15500</v>
      </c>
      <c r="F13115" s="590">
        <v>15600</v>
      </c>
      <c r="G13115" s="590">
        <v>15600</v>
      </c>
      <c r="H13115" s="589">
        <v>1</v>
      </c>
      <c r="I13115" s="590">
        <v>15500</v>
      </c>
      <c r="J13115" s="591">
        <v>20000000</v>
      </c>
      <c r="K13115" s="590">
        <v>312000000000</v>
      </c>
    </row>
    <row r="13116" spans="3:11" x14ac:dyDescent="0.25">
      <c r="C13116" s="588">
        <v>45852</v>
      </c>
      <c r="D13116" s="589" t="s">
        <v>312</v>
      </c>
      <c r="E13116" s="590">
        <v>15600</v>
      </c>
      <c r="F13116" s="590">
        <v>15600</v>
      </c>
      <c r="G13116" s="590">
        <v>15600</v>
      </c>
      <c r="H13116" s="589">
        <v>1</v>
      </c>
      <c r="I13116" s="590">
        <v>15600</v>
      </c>
      <c r="J13116" s="591">
        <v>20000000</v>
      </c>
      <c r="K13116" s="590">
        <v>312000000000</v>
      </c>
    </row>
    <row r="13117" spans="3:11" x14ac:dyDescent="0.25">
      <c r="C13117" s="588">
        <v>45852</v>
      </c>
      <c r="D13117" s="589" t="s">
        <v>1155</v>
      </c>
      <c r="E13117" s="590">
        <v>20000</v>
      </c>
      <c r="F13117" s="590">
        <v>20250</v>
      </c>
      <c r="G13117" s="590">
        <v>20500</v>
      </c>
      <c r="H13117" s="589">
        <v>9</v>
      </c>
      <c r="I13117" s="590">
        <v>180000</v>
      </c>
      <c r="J13117" s="591">
        <v>2400000</v>
      </c>
      <c r="K13117" s="590">
        <v>49200000000</v>
      </c>
    </row>
    <row r="13118" spans="3:11" x14ac:dyDescent="0.25">
      <c r="C13118" s="588">
        <v>45852</v>
      </c>
      <c r="D13118" s="589" t="s">
        <v>1155</v>
      </c>
      <c r="E13118" s="590">
        <v>20000</v>
      </c>
      <c r="F13118" s="590">
        <v>20250</v>
      </c>
      <c r="G13118" s="590">
        <v>20500</v>
      </c>
      <c r="H13118" s="589">
        <v>5</v>
      </c>
      <c r="I13118" s="590">
        <v>100000</v>
      </c>
      <c r="J13118" s="591">
        <v>2400000</v>
      </c>
      <c r="K13118" s="590">
        <v>49200000000</v>
      </c>
    </row>
    <row r="13119" spans="3:11" x14ac:dyDescent="0.25">
      <c r="C13119" s="588">
        <v>45852</v>
      </c>
      <c r="D13119" s="589" t="s">
        <v>312</v>
      </c>
      <c r="E13119" s="590">
        <v>15500</v>
      </c>
      <c r="F13119" s="590">
        <v>15600</v>
      </c>
      <c r="G13119" s="590">
        <v>15600</v>
      </c>
      <c r="H13119" s="589">
        <v>5</v>
      </c>
      <c r="I13119" s="590">
        <v>77500</v>
      </c>
      <c r="J13119" s="591">
        <v>20000000</v>
      </c>
      <c r="K13119" s="590">
        <v>312000000000</v>
      </c>
    </row>
    <row r="13120" spans="3:11" x14ac:dyDescent="0.25">
      <c r="C13120" s="588">
        <v>45852</v>
      </c>
      <c r="D13120" s="589" t="s">
        <v>1155</v>
      </c>
      <c r="E13120" s="590">
        <v>20800</v>
      </c>
      <c r="F13120" s="590">
        <v>20250</v>
      </c>
      <c r="G13120" s="590">
        <v>20500</v>
      </c>
      <c r="H13120" s="589">
        <v>1</v>
      </c>
      <c r="I13120" s="590">
        <v>20800</v>
      </c>
      <c r="J13120" s="591">
        <v>2400000</v>
      </c>
      <c r="K13120" s="590">
        <v>49200000000</v>
      </c>
    </row>
    <row r="13121" spans="3:11" x14ac:dyDescent="0.25">
      <c r="C13121" s="588">
        <v>45852</v>
      </c>
      <c r="D13121" s="589" t="s">
        <v>312</v>
      </c>
      <c r="E13121" s="590">
        <v>15600</v>
      </c>
      <c r="F13121" s="590">
        <v>15600</v>
      </c>
      <c r="G13121" s="590">
        <v>15600</v>
      </c>
      <c r="H13121" s="589">
        <v>1</v>
      </c>
      <c r="I13121" s="590">
        <v>15600</v>
      </c>
      <c r="J13121" s="591">
        <v>20000000</v>
      </c>
      <c r="K13121" s="590">
        <v>312000000000</v>
      </c>
    </row>
    <row r="13122" spans="3:11" x14ac:dyDescent="0.25">
      <c r="C13122" s="588">
        <v>45852</v>
      </c>
      <c r="D13122" s="589" t="s">
        <v>312</v>
      </c>
      <c r="E13122" s="590">
        <v>15600</v>
      </c>
      <c r="F13122" s="590">
        <v>15600</v>
      </c>
      <c r="G13122" s="590">
        <v>15600</v>
      </c>
      <c r="H13122" s="589">
        <v>2</v>
      </c>
      <c r="I13122" s="590">
        <v>31200</v>
      </c>
      <c r="J13122" s="591">
        <v>20000000</v>
      </c>
      <c r="K13122" s="590">
        <v>312000000000</v>
      </c>
    </row>
    <row r="13123" spans="3:11" x14ac:dyDescent="0.25">
      <c r="C13123" s="588">
        <v>45852</v>
      </c>
      <c r="D13123" s="589" t="s">
        <v>312</v>
      </c>
      <c r="E13123" s="590">
        <v>15600</v>
      </c>
      <c r="F13123" s="590">
        <v>15600</v>
      </c>
      <c r="G13123" s="590">
        <v>15600</v>
      </c>
      <c r="H13123" s="589">
        <v>13</v>
      </c>
      <c r="I13123" s="590">
        <v>202800</v>
      </c>
      <c r="J13123" s="591">
        <v>20000000</v>
      </c>
      <c r="K13123" s="590">
        <v>312000000000</v>
      </c>
    </row>
    <row r="13124" spans="3:11" x14ac:dyDescent="0.25">
      <c r="C13124" s="588">
        <v>45852</v>
      </c>
      <c r="D13124" s="589" t="s">
        <v>312</v>
      </c>
      <c r="E13124" s="590">
        <v>15600</v>
      </c>
      <c r="F13124" s="590">
        <v>15600</v>
      </c>
      <c r="G13124" s="590">
        <v>15600</v>
      </c>
      <c r="H13124" s="589">
        <v>2</v>
      </c>
      <c r="I13124" s="590">
        <v>31200</v>
      </c>
      <c r="J13124" s="591">
        <v>20000000</v>
      </c>
      <c r="K13124" s="590">
        <v>312000000000</v>
      </c>
    </row>
    <row r="13125" spans="3:11" x14ac:dyDescent="0.25">
      <c r="C13125" s="588">
        <v>45852</v>
      </c>
      <c r="D13125" s="589" t="s">
        <v>1155</v>
      </c>
      <c r="E13125" s="590">
        <v>20800</v>
      </c>
      <c r="F13125" s="590">
        <v>20250</v>
      </c>
      <c r="G13125" s="590">
        <v>20500</v>
      </c>
      <c r="H13125" s="589">
        <v>3</v>
      </c>
      <c r="I13125" s="590">
        <v>62400</v>
      </c>
      <c r="J13125" s="591">
        <v>2400000</v>
      </c>
      <c r="K13125" s="590">
        <v>49200000000</v>
      </c>
    </row>
    <row r="13126" spans="3:11" x14ac:dyDescent="0.25">
      <c r="C13126" s="588">
        <v>45852</v>
      </c>
      <c r="D13126" s="589" t="s">
        <v>1155</v>
      </c>
      <c r="E13126" s="590">
        <v>20800</v>
      </c>
      <c r="F13126" s="590">
        <v>20250</v>
      </c>
      <c r="G13126" s="590">
        <v>20500</v>
      </c>
      <c r="H13126" s="589">
        <v>2</v>
      </c>
      <c r="I13126" s="590">
        <v>41600</v>
      </c>
      <c r="J13126" s="591">
        <v>2400000</v>
      </c>
      <c r="K13126" s="590">
        <v>49200000000</v>
      </c>
    </row>
    <row r="13127" spans="3:11" x14ac:dyDescent="0.25">
      <c r="C13127" s="588">
        <v>45852</v>
      </c>
      <c r="D13127" s="589" t="s">
        <v>312</v>
      </c>
      <c r="E13127" s="590">
        <v>15600</v>
      </c>
      <c r="F13127" s="590">
        <v>15600</v>
      </c>
      <c r="G13127" s="590">
        <v>15600</v>
      </c>
      <c r="H13127" s="589">
        <v>25</v>
      </c>
      <c r="I13127" s="590">
        <v>390000</v>
      </c>
      <c r="J13127" s="591">
        <v>20000000</v>
      </c>
      <c r="K13127" s="590">
        <v>312000000000</v>
      </c>
    </row>
    <row r="13128" spans="3:11" x14ac:dyDescent="0.25">
      <c r="C13128" s="588">
        <v>45852</v>
      </c>
      <c r="D13128" s="589" t="s">
        <v>310</v>
      </c>
      <c r="E13128" s="590">
        <v>89000</v>
      </c>
      <c r="F13128" s="590">
        <v>89000</v>
      </c>
      <c r="G13128" s="590">
        <v>89000</v>
      </c>
      <c r="H13128" s="589">
        <v>4</v>
      </c>
      <c r="I13128" s="590">
        <v>356000</v>
      </c>
      <c r="J13128" s="591">
        <v>19450000</v>
      </c>
      <c r="K13128" s="590">
        <v>1731050000000</v>
      </c>
    </row>
    <row r="13129" spans="3:11" x14ac:dyDescent="0.25">
      <c r="C13129" s="588">
        <v>45852</v>
      </c>
      <c r="D13129" s="589" t="s">
        <v>310</v>
      </c>
      <c r="E13129" s="590">
        <v>89000</v>
      </c>
      <c r="F13129" s="590">
        <v>89000</v>
      </c>
      <c r="G13129" s="590">
        <v>89000</v>
      </c>
      <c r="H13129" s="589">
        <v>1</v>
      </c>
      <c r="I13129" s="590">
        <v>89000</v>
      </c>
      <c r="J13129" s="591">
        <v>19450000</v>
      </c>
      <c r="K13129" s="590">
        <v>1731050000000</v>
      </c>
    </row>
    <row r="13130" spans="3:11" x14ac:dyDescent="0.25">
      <c r="C13130" s="588">
        <v>45852</v>
      </c>
      <c r="D13130" s="589" t="s">
        <v>312</v>
      </c>
      <c r="E13130" s="590">
        <v>15600</v>
      </c>
      <c r="F13130" s="590">
        <v>15600</v>
      </c>
      <c r="G13130" s="590">
        <v>15600</v>
      </c>
      <c r="H13130" s="589">
        <v>4</v>
      </c>
      <c r="I13130" s="590">
        <v>62400</v>
      </c>
      <c r="J13130" s="591">
        <v>20000000</v>
      </c>
      <c r="K13130" s="590">
        <v>312000000000</v>
      </c>
    </row>
    <row r="13131" spans="3:11" x14ac:dyDescent="0.25">
      <c r="C13131" s="588">
        <v>45852</v>
      </c>
      <c r="D13131" s="589" t="s">
        <v>312</v>
      </c>
      <c r="E13131" s="590">
        <v>15600</v>
      </c>
      <c r="F13131" s="590">
        <v>15600</v>
      </c>
      <c r="G13131" s="590">
        <v>15600</v>
      </c>
      <c r="H13131" s="589">
        <v>33</v>
      </c>
      <c r="I13131" s="590">
        <v>514800</v>
      </c>
      <c r="J13131" s="591">
        <v>20000000</v>
      </c>
      <c r="K13131" s="590">
        <v>312000000000</v>
      </c>
    </row>
    <row r="13132" spans="3:11" x14ac:dyDescent="0.25">
      <c r="C13132" s="588">
        <v>45852</v>
      </c>
      <c r="D13132" s="589" t="s">
        <v>312</v>
      </c>
      <c r="E13132" s="590">
        <v>15600</v>
      </c>
      <c r="F13132" s="590">
        <v>15600</v>
      </c>
      <c r="G13132" s="590">
        <v>15600</v>
      </c>
      <c r="H13132" s="589">
        <v>30</v>
      </c>
      <c r="I13132" s="590">
        <v>468000</v>
      </c>
      <c r="J13132" s="591">
        <v>20000000</v>
      </c>
      <c r="K13132" s="590">
        <v>312000000000</v>
      </c>
    </row>
    <row r="13133" spans="3:11" x14ac:dyDescent="0.25">
      <c r="C13133" s="588">
        <v>45852</v>
      </c>
      <c r="D13133" s="589" t="s">
        <v>1155</v>
      </c>
      <c r="E13133" s="590">
        <v>20500</v>
      </c>
      <c r="F13133" s="590">
        <v>20250</v>
      </c>
      <c r="G13133" s="590">
        <v>20500</v>
      </c>
      <c r="H13133" s="589">
        <v>40</v>
      </c>
      <c r="I13133" s="590">
        <v>820000</v>
      </c>
      <c r="J13133" s="591">
        <v>2400000</v>
      </c>
      <c r="K13133" s="590">
        <v>49200000000</v>
      </c>
    </row>
    <row r="13134" spans="3:11" x14ac:dyDescent="0.25">
      <c r="C13134" s="588">
        <v>45852</v>
      </c>
      <c r="D13134" s="589" t="s">
        <v>310</v>
      </c>
      <c r="E13134" s="590">
        <v>89000</v>
      </c>
      <c r="F13134" s="590">
        <v>89000</v>
      </c>
      <c r="G13134" s="590">
        <v>89000</v>
      </c>
      <c r="H13134" s="589">
        <v>1</v>
      </c>
      <c r="I13134" s="590">
        <v>89000</v>
      </c>
      <c r="J13134" s="591">
        <v>19450000</v>
      </c>
      <c r="K13134" s="590">
        <v>1731050000000</v>
      </c>
    </row>
    <row r="13135" spans="3:11" x14ac:dyDescent="0.25">
      <c r="C13135" s="588">
        <v>45852</v>
      </c>
      <c r="D13135" s="589" t="s">
        <v>310</v>
      </c>
      <c r="E13135" s="590">
        <v>89000</v>
      </c>
      <c r="F13135" s="590">
        <v>89000</v>
      </c>
      <c r="G13135" s="590">
        <v>89000</v>
      </c>
      <c r="H13135" s="589">
        <v>1</v>
      </c>
      <c r="I13135" s="590">
        <v>89000</v>
      </c>
      <c r="J13135" s="591">
        <v>19450000</v>
      </c>
      <c r="K13135" s="590">
        <v>1731050000000</v>
      </c>
    </row>
    <row r="13136" spans="3:11" x14ac:dyDescent="0.25">
      <c r="C13136" s="588">
        <v>45853</v>
      </c>
      <c r="D13136" s="589" t="s">
        <v>310</v>
      </c>
      <c r="E13136" s="590">
        <v>89000</v>
      </c>
      <c r="F13136" s="590">
        <v>89000</v>
      </c>
      <c r="G13136" s="590">
        <v>90000</v>
      </c>
      <c r="H13136" s="589">
        <v>1</v>
      </c>
      <c r="I13136" s="590">
        <v>89000</v>
      </c>
      <c r="J13136" s="591">
        <v>19450000</v>
      </c>
      <c r="K13136" s="590">
        <v>1750500000000</v>
      </c>
    </row>
    <row r="13137" spans="3:11" x14ac:dyDescent="0.25">
      <c r="C13137" s="588">
        <v>45853</v>
      </c>
      <c r="D13137" s="589" t="s">
        <v>1154</v>
      </c>
      <c r="E13137" s="590">
        <v>22998</v>
      </c>
      <c r="F13137" s="590">
        <v>22600</v>
      </c>
      <c r="G13137" s="590">
        <v>22633</v>
      </c>
      <c r="H13137" s="589">
        <v>10</v>
      </c>
      <c r="I13137" s="590">
        <v>229980</v>
      </c>
      <c r="J13137" s="591">
        <v>600000</v>
      </c>
      <c r="K13137" s="590">
        <v>13579800000</v>
      </c>
    </row>
    <row r="13138" spans="3:11" x14ac:dyDescent="0.25">
      <c r="C13138" s="588">
        <v>45853</v>
      </c>
      <c r="D13138" s="589" t="s">
        <v>1154</v>
      </c>
      <c r="E13138" s="590">
        <v>22998</v>
      </c>
      <c r="F13138" s="590">
        <v>22600</v>
      </c>
      <c r="G13138" s="590">
        <v>22633</v>
      </c>
      <c r="H13138" s="589">
        <v>2</v>
      </c>
      <c r="I13138" s="590">
        <v>45996</v>
      </c>
      <c r="J13138" s="591">
        <v>600000</v>
      </c>
      <c r="K13138" s="590">
        <v>13579800000</v>
      </c>
    </row>
    <row r="13139" spans="3:11" x14ac:dyDescent="0.25">
      <c r="C13139" s="588">
        <v>45853</v>
      </c>
      <c r="D13139" s="589" t="s">
        <v>312</v>
      </c>
      <c r="E13139" s="590">
        <v>15600</v>
      </c>
      <c r="F13139" s="590">
        <v>15600</v>
      </c>
      <c r="G13139" s="590">
        <v>15600</v>
      </c>
      <c r="H13139" s="589">
        <v>1</v>
      </c>
      <c r="I13139" s="590">
        <v>15600</v>
      </c>
      <c r="J13139" s="591">
        <v>20000000</v>
      </c>
      <c r="K13139" s="590">
        <v>312000000000</v>
      </c>
    </row>
    <row r="13140" spans="3:11" x14ac:dyDescent="0.25">
      <c r="C13140" s="588">
        <v>45853</v>
      </c>
      <c r="D13140" s="589" t="s">
        <v>312</v>
      </c>
      <c r="E13140" s="590">
        <v>15600</v>
      </c>
      <c r="F13140" s="590">
        <v>15600</v>
      </c>
      <c r="G13140" s="590">
        <v>15600</v>
      </c>
      <c r="H13140" s="589">
        <v>1</v>
      </c>
      <c r="I13140" s="590">
        <v>15600</v>
      </c>
      <c r="J13140" s="591">
        <v>20000000</v>
      </c>
      <c r="K13140" s="590">
        <v>312000000000</v>
      </c>
    </row>
    <row r="13141" spans="3:11" x14ac:dyDescent="0.25">
      <c r="C13141" s="588">
        <v>45853</v>
      </c>
      <c r="D13141" s="589" t="s">
        <v>312</v>
      </c>
      <c r="E13141" s="590">
        <v>15600</v>
      </c>
      <c r="F13141" s="590">
        <v>15600</v>
      </c>
      <c r="G13141" s="590">
        <v>15600</v>
      </c>
      <c r="H13141" s="589">
        <v>1</v>
      </c>
      <c r="I13141" s="590">
        <v>15600</v>
      </c>
      <c r="J13141" s="591">
        <v>20000000</v>
      </c>
      <c r="K13141" s="590">
        <v>312000000000</v>
      </c>
    </row>
    <row r="13142" spans="3:11" x14ac:dyDescent="0.25">
      <c r="C13142" s="588">
        <v>45853</v>
      </c>
      <c r="D13142" s="589" t="s">
        <v>312</v>
      </c>
      <c r="E13142" s="590">
        <v>15600</v>
      </c>
      <c r="F13142" s="590">
        <v>15600</v>
      </c>
      <c r="G13142" s="590">
        <v>15600</v>
      </c>
      <c r="H13142" s="589">
        <v>10</v>
      </c>
      <c r="I13142" s="590">
        <v>156000</v>
      </c>
      <c r="J13142" s="591">
        <v>20000000</v>
      </c>
      <c r="K13142" s="590">
        <v>312000000000</v>
      </c>
    </row>
    <row r="13143" spans="3:11" x14ac:dyDescent="0.25">
      <c r="C13143" s="588">
        <v>45853</v>
      </c>
      <c r="D13143" s="589" t="s">
        <v>312</v>
      </c>
      <c r="E13143" s="590">
        <v>15600</v>
      </c>
      <c r="F13143" s="590">
        <v>15600</v>
      </c>
      <c r="G13143" s="590">
        <v>15600</v>
      </c>
      <c r="H13143" s="589">
        <v>4</v>
      </c>
      <c r="I13143" s="590">
        <v>62400</v>
      </c>
      <c r="J13143" s="591">
        <v>20000000</v>
      </c>
      <c r="K13143" s="590">
        <v>312000000000</v>
      </c>
    </row>
    <row r="13144" spans="3:11" x14ac:dyDescent="0.25">
      <c r="C13144" s="588">
        <v>45853</v>
      </c>
      <c r="D13144" s="589" t="s">
        <v>312</v>
      </c>
      <c r="E13144" s="590">
        <v>15600</v>
      </c>
      <c r="F13144" s="590">
        <v>15600</v>
      </c>
      <c r="G13144" s="590">
        <v>15600</v>
      </c>
      <c r="H13144" s="589">
        <v>1</v>
      </c>
      <c r="I13144" s="590">
        <v>15600</v>
      </c>
      <c r="J13144" s="591">
        <v>20000000</v>
      </c>
      <c r="K13144" s="590">
        <v>312000000000</v>
      </c>
    </row>
    <row r="13145" spans="3:11" x14ac:dyDescent="0.25">
      <c r="C13145" s="588">
        <v>45853</v>
      </c>
      <c r="D13145" s="589" t="s">
        <v>312</v>
      </c>
      <c r="E13145" s="590">
        <v>15600</v>
      </c>
      <c r="F13145" s="590">
        <v>15600</v>
      </c>
      <c r="G13145" s="590">
        <v>15600</v>
      </c>
      <c r="H13145" s="589">
        <v>100</v>
      </c>
      <c r="I13145" s="590">
        <v>1560000</v>
      </c>
      <c r="J13145" s="591">
        <v>20000000</v>
      </c>
      <c r="K13145" s="590">
        <v>312000000000</v>
      </c>
    </row>
    <row r="13146" spans="3:11" x14ac:dyDescent="0.25">
      <c r="C13146" s="588">
        <v>45853</v>
      </c>
      <c r="D13146" s="589" t="s">
        <v>312</v>
      </c>
      <c r="E13146" s="590">
        <v>15600</v>
      </c>
      <c r="F13146" s="590">
        <v>15600</v>
      </c>
      <c r="G13146" s="590">
        <v>15600</v>
      </c>
      <c r="H13146" s="589">
        <v>1</v>
      </c>
      <c r="I13146" s="590">
        <v>15600</v>
      </c>
      <c r="J13146" s="591">
        <v>20000000</v>
      </c>
      <c r="K13146" s="590">
        <v>312000000000</v>
      </c>
    </row>
    <row r="13147" spans="3:11" x14ac:dyDescent="0.25">
      <c r="C13147" s="588">
        <v>45853</v>
      </c>
      <c r="D13147" s="589" t="s">
        <v>312</v>
      </c>
      <c r="E13147" s="590">
        <v>15600</v>
      </c>
      <c r="F13147" s="590">
        <v>15600</v>
      </c>
      <c r="G13147" s="590">
        <v>15600</v>
      </c>
      <c r="H13147" s="589">
        <v>1</v>
      </c>
      <c r="I13147" s="590">
        <v>15600</v>
      </c>
      <c r="J13147" s="591">
        <v>20000000</v>
      </c>
      <c r="K13147" s="590">
        <v>312000000000</v>
      </c>
    </row>
    <row r="13148" spans="3:11" x14ac:dyDescent="0.25">
      <c r="C13148" s="588">
        <v>45853</v>
      </c>
      <c r="D13148" s="589" t="s">
        <v>312</v>
      </c>
      <c r="E13148" s="590">
        <v>15600</v>
      </c>
      <c r="F13148" s="590">
        <v>15600</v>
      </c>
      <c r="G13148" s="590">
        <v>15600</v>
      </c>
      <c r="H13148" s="589">
        <v>5</v>
      </c>
      <c r="I13148" s="590">
        <v>78000</v>
      </c>
      <c r="J13148" s="591">
        <v>20000000</v>
      </c>
      <c r="K13148" s="590">
        <v>312000000000</v>
      </c>
    </row>
    <row r="13149" spans="3:11" x14ac:dyDescent="0.25">
      <c r="C13149" s="588">
        <v>45853</v>
      </c>
      <c r="D13149" s="589" t="s">
        <v>1155</v>
      </c>
      <c r="E13149" s="590">
        <v>20500</v>
      </c>
      <c r="F13149" s="590">
        <v>20500</v>
      </c>
      <c r="G13149" s="590">
        <v>20600</v>
      </c>
      <c r="H13149" s="589">
        <v>1</v>
      </c>
      <c r="I13149" s="590">
        <v>20500</v>
      </c>
      <c r="J13149" s="591">
        <v>2400000</v>
      </c>
      <c r="K13149" s="590">
        <v>49440000000</v>
      </c>
    </row>
    <row r="13150" spans="3:11" x14ac:dyDescent="0.25">
      <c r="C13150" s="588">
        <v>45853</v>
      </c>
      <c r="D13150" s="589" t="s">
        <v>1155</v>
      </c>
      <c r="E13150" s="590">
        <v>20500</v>
      </c>
      <c r="F13150" s="590">
        <v>20500</v>
      </c>
      <c r="G13150" s="590">
        <v>20600</v>
      </c>
      <c r="H13150" s="589">
        <v>2</v>
      </c>
      <c r="I13150" s="590">
        <v>41000</v>
      </c>
      <c r="J13150" s="591">
        <v>2400000</v>
      </c>
      <c r="K13150" s="590">
        <v>49440000000</v>
      </c>
    </row>
    <row r="13151" spans="3:11" x14ac:dyDescent="0.25">
      <c r="C13151" s="588">
        <v>45853</v>
      </c>
      <c r="D13151" s="589" t="s">
        <v>312</v>
      </c>
      <c r="E13151" s="590">
        <v>15600</v>
      </c>
      <c r="F13151" s="590">
        <v>15600</v>
      </c>
      <c r="G13151" s="590">
        <v>15600</v>
      </c>
      <c r="H13151" s="589">
        <v>5</v>
      </c>
      <c r="I13151" s="590">
        <v>78000</v>
      </c>
      <c r="J13151" s="591">
        <v>20000000</v>
      </c>
      <c r="K13151" s="590">
        <v>312000000000</v>
      </c>
    </row>
    <row r="13152" spans="3:11" x14ac:dyDescent="0.25">
      <c r="C13152" s="588">
        <v>45853</v>
      </c>
      <c r="D13152" s="589" t="s">
        <v>312</v>
      </c>
      <c r="E13152" s="590">
        <v>15600</v>
      </c>
      <c r="F13152" s="590">
        <v>15600</v>
      </c>
      <c r="G13152" s="590">
        <v>15600</v>
      </c>
      <c r="H13152" s="589">
        <v>6</v>
      </c>
      <c r="I13152" s="590">
        <v>93600</v>
      </c>
      <c r="J13152" s="591">
        <v>20000000</v>
      </c>
      <c r="K13152" s="590">
        <v>312000000000</v>
      </c>
    </row>
    <row r="13153" spans="3:11" x14ac:dyDescent="0.25">
      <c r="C13153" s="588">
        <v>45853</v>
      </c>
      <c r="D13153" s="589" t="s">
        <v>310</v>
      </c>
      <c r="E13153" s="590">
        <v>89000</v>
      </c>
      <c r="F13153" s="590">
        <v>89000</v>
      </c>
      <c r="G13153" s="590">
        <v>90000</v>
      </c>
      <c r="H13153" s="589">
        <v>5</v>
      </c>
      <c r="I13153" s="590">
        <v>445000</v>
      </c>
      <c r="J13153" s="591">
        <v>19450000</v>
      </c>
      <c r="K13153" s="590">
        <v>1750500000000</v>
      </c>
    </row>
    <row r="13154" spans="3:11" x14ac:dyDescent="0.25">
      <c r="C13154" s="588">
        <v>45853</v>
      </c>
      <c r="D13154" s="589" t="s">
        <v>312</v>
      </c>
      <c r="E13154" s="590">
        <v>15550</v>
      </c>
      <c r="F13154" s="590">
        <v>15600</v>
      </c>
      <c r="G13154" s="590">
        <v>15600</v>
      </c>
      <c r="H13154" s="589">
        <v>2</v>
      </c>
      <c r="I13154" s="590">
        <v>31100</v>
      </c>
      <c r="J13154" s="591">
        <v>20000000</v>
      </c>
      <c r="K13154" s="590">
        <v>312000000000</v>
      </c>
    </row>
    <row r="13155" spans="3:11" x14ac:dyDescent="0.25">
      <c r="C13155" s="588">
        <v>45853</v>
      </c>
      <c r="D13155" s="589" t="s">
        <v>310</v>
      </c>
      <c r="E13155" s="590">
        <v>89500</v>
      </c>
      <c r="F13155" s="590">
        <v>89000</v>
      </c>
      <c r="G13155" s="590">
        <v>90000</v>
      </c>
      <c r="H13155" s="589">
        <v>1</v>
      </c>
      <c r="I13155" s="590">
        <v>89500</v>
      </c>
      <c r="J13155" s="591">
        <v>19450000</v>
      </c>
      <c r="K13155" s="590">
        <v>1750500000000</v>
      </c>
    </row>
    <row r="13156" spans="3:11" x14ac:dyDescent="0.25">
      <c r="C13156" s="588">
        <v>45853</v>
      </c>
      <c r="D13156" s="589" t="s">
        <v>310</v>
      </c>
      <c r="E13156" s="590">
        <v>90000</v>
      </c>
      <c r="F13156" s="590">
        <v>89000</v>
      </c>
      <c r="G13156" s="590">
        <v>90000</v>
      </c>
      <c r="H13156" s="589">
        <v>1</v>
      </c>
      <c r="I13156" s="590">
        <v>90000</v>
      </c>
      <c r="J13156" s="591">
        <v>19450000</v>
      </c>
      <c r="K13156" s="590">
        <v>1750500000000</v>
      </c>
    </row>
    <row r="13157" spans="3:11" x14ac:dyDescent="0.25">
      <c r="C13157" s="588">
        <v>45853</v>
      </c>
      <c r="D13157" s="589" t="s">
        <v>312</v>
      </c>
      <c r="E13157" s="590">
        <v>15600</v>
      </c>
      <c r="F13157" s="590">
        <v>15600</v>
      </c>
      <c r="G13157" s="590">
        <v>15600</v>
      </c>
      <c r="H13157" s="589">
        <v>15</v>
      </c>
      <c r="I13157" s="590">
        <v>234000</v>
      </c>
      <c r="J13157" s="591">
        <v>20000000</v>
      </c>
      <c r="K13157" s="590">
        <v>312000000000</v>
      </c>
    </row>
    <row r="13158" spans="3:11" x14ac:dyDescent="0.25">
      <c r="C13158" s="588">
        <v>45853</v>
      </c>
      <c r="D13158" s="589" t="s">
        <v>312</v>
      </c>
      <c r="E13158" s="590">
        <v>15600</v>
      </c>
      <c r="F13158" s="590">
        <v>15600</v>
      </c>
      <c r="G13158" s="590">
        <v>15600</v>
      </c>
      <c r="H13158" s="589">
        <v>1</v>
      </c>
      <c r="I13158" s="590">
        <v>15600</v>
      </c>
      <c r="J13158" s="591">
        <v>20000000</v>
      </c>
      <c r="K13158" s="590">
        <v>312000000000</v>
      </c>
    </row>
    <row r="13159" spans="3:11" x14ac:dyDescent="0.25">
      <c r="C13159" s="588">
        <v>45853</v>
      </c>
      <c r="D13159" s="589" t="s">
        <v>312</v>
      </c>
      <c r="E13159" s="590">
        <v>15600</v>
      </c>
      <c r="F13159" s="590">
        <v>15600</v>
      </c>
      <c r="G13159" s="590">
        <v>15600</v>
      </c>
      <c r="H13159" s="589">
        <v>1</v>
      </c>
      <c r="I13159" s="590">
        <v>15600</v>
      </c>
      <c r="J13159" s="591">
        <v>20000000</v>
      </c>
      <c r="K13159" s="590">
        <v>312000000000</v>
      </c>
    </row>
    <row r="13160" spans="3:11" x14ac:dyDescent="0.25">
      <c r="C13160" s="588">
        <v>45853</v>
      </c>
      <c r="D13160" s="589" t="s">
        <v>312</v>
      </c>
      <c r="E13160" s="590">
        <v>15600</v>
      </c>
      <c r="F13160" s="590">
        <v>15600</v>
      </c>
      <c r="G13160" s="590">
        <v>15600</v>
      </c>
      <c r="H13160" s="589">
        <v>10</v>
      </c>
      <c r="I13160" s="590">
        <v>156000</v>
      </c>
      <c r="J13160" s="591">
        <v>20000000</v>
      </c>
      <c r="K13160" s="590">
        <v>312000000000</v>
      </c>
    </row>
    <row r="13161" spans="3:11" x14ac:dyDescent="0.25">
      <c r="C13161" s="588">
        <v>45853</v>
      </c>
      <c r="D13161" s="589" t="s">
        <v>1154</v>
      </c>
      <c r="E13161" s="590">
        <v>22998</v>
      </c>
      <c r="F13161" s="590">
        <v>22600</v>
      </c>
      <c r="G13161" s="590">
        <v>22633</v>
      </c>
      <c r="H13161" s="589">
        <v>2</v>
      </c>
      <c r="I13161" s="590">
        <v>45996</v>
      </c>
      <c r="J13161" s="591">
        <v>600000</v>
      </c>
      <c r="K13161" s="590">
        <v>13579800000</v>
      </c>
    </row>
    <row r="13162" spans="3:11" x14ac:dyDescent="0.25">
      <c r="C13162" s="588">
        <v>45853</v>
      </c>
      <c r="D13162" s="589" t="s">
        <v>1154</v>
      </c>
      <c r="E13162" s="590">
        <v>22998</v>
      </c>
      <c r="F13162" s="590">
        <v>22600</v>
      </c>
      <c r="G13162" s="590">
        <v>22633</v>
      </c>
      <c r="H13162" s="589">
        <v>3</v>
      </c>
      <c r="I13162" s="590">
        <v>68994</v>
      </c>
      <c r="J13162" s="591">
        <v>600000</v>
      </c>
      <c r="K13162" s="590">
        <v>13579800000</v>
      </c>
    </row>
    <row r="13163" spans="3:11" x14ac:dyDescent="0.25">
      <c r="C13163" s="588">
        <v>45853</v>
      </c>
      <c r="D13163" s="589" t="s">
        <v>312</v>
      </c>
      <c r="E13163" s="590">
        <v>15600</v>
      </c>
      <c r="F13163" s="590">
        <v>15600</v>
      </c>
      <c r="G13163" s="590">
        <v>15600</v>
      </c>
      <c r="H13163" s="589">
        <v>1</v>
      </c>
      <c r="I13163" s="590">
        <v>15600</v>
      </c>
      <c r="J13163" s="591">
        <v>20000000</v>
      </c>
      <c r="K13163" s="590">
        <v>312000000000</v>
      </c>
    </row>
    <row r="13164" spans="3:11" x14ac:dyDescent="0.25">
      <c r="C13164" s="588">
        <v>45853</v>
      </c>
      <c r="D13164" s="589" t="s">
        <v>1154</v>
      </c>
      <c r="E13164" s="590">
        <v>22998</v>
      </c>
      <c r="F13164" s="590">
        <v>22600</v>
      </c>
      <c r="G13164" s="590">
        <v>22633</v>
      </c>
      <c r="H13164" s="589">
        <v>1</v>
      </c>
      <c r="I13164" s="590">
        <v>22998</v>
      </c>
      <c r="J13164" s="591">
        <v>600000</v>
      </c>
      <c r="K13164" s="590">
        <v>13579800000</v>
      </c>
    </row>
    <row r="13165" spans="3:11" x14ac:dyDescent="0.25">
      <c r="C13165" s="588">
        <v>45853</v>
      </c>
      <c r="D13165" s="589" t="s">
        <v>310</v>
      </c>
      <c r="E13165" s="590">
        <v>90000</v>
      </c>
      <c r="F13165" s="590">
        <v>89000</v>
      </c>
      <c r="G13165" s="590">
        <v>90000</v>
      </c>
      <c r="H13165" s="589">
        <v>1</v>
      </c>
      <c r="I13165" s="590">
        <v>90000</v>
      </c>
      <c r="J13165" s="591">
        <v>19450000</v>
      </c>
      <c r="K13165" s="590">
        <v>1750500000000</v>
      </c>
    </row>
    <row r="13166" spans="3:11" x14ac:dyDescent="0.25">
      <c r="C13166" s="588">
        <v>45853</v>
      </c>
      <c r="D13166" s="589" t="s">
        <v>312</v>
      </c>
      <c r="E13166" s="590">
        <v>15600</v>
      </c>
      <c r="F13166" s="590">
        <v>15600</v>
      </c>
      <c r="G13166" s="590">
        <v>15600</v>
      </c>
      <c r="H13166" s="589">
        <v>7</v>
      </c>
      <c r="I13166" s="590">
        <v>109200</v>
      </c>
      <c r="J13166" s="591">
        <v>20000000</v>
      </c>
      <c r="K13166" s="590">
        <v>312000000000</v>
      </c>
    </row>
    <row r="13167" spans="3:11" x14ac:dyDescent="0.25">
      <c r="C13167" s="588">
        <v>45853</v>
      </c>
      <c r="D13167" s="589" t="s">
        <v>1155</v>
      </c>
      <c r="E13167" s="590">
        <v>20600</v>
      </c>
      <c r="F13167" s="590">
        <v>20500</v>
      </c>
      <c r="G13167" s="590">
        <v>20600</v>
      </c>
      <c r="H13167" s="589">
        <v>5</v>
      </c>
      <c r="I13167" s="590">
        <v>103000</v>
      </c>
      <c r="J13167" s="591">
        <v>2400000</v>
      </c>
      <c r="K13167" s="590">
        <v>49440000000</v>
      </c>
    </row>
    <row r="13168" spans="3:11" x14ac:dyDescent="0.25">
      <c r="C13168" s="588">
        <v>45853</v>
      </c>
      <c r="D13168" s="589" t="s">
        <v>312</v>
      </c>
      <c r="E13168" s="590">
        <v>15600</v>
      </c>
      <c r="F13168" s="590">
        <v>15600</v>
      </c>
      <c r="G13168" s="590">
        <v>15600</v>
      </c>
      <c r="H13168" s="589">
        <v>4</v>
      </c>
      <c r="I13168" s="590">
        <v>62400</v>
      </c>
      <c r="J13168" s="591">
        <v>20000000</v>
      </c>
      <c r="K13168" s="590">
        <v>312000000000</v>
      </c>
    </row>
    <row r="13169" spans="3:11" x14ac:dyDescent="0.25">
      <c r="C13169" s="588">
        <v>45853</v>
      </c>
      <c r="D13169" s="589" t="s">
        <v>312</v>
      </c>
      <c r="E13169" s="590">
        <v>15550</v>
      </c>
      <c r="F13169" s="590">
        <v>15600</v>
      </c>
      <c r="G13169" s="590">
        <v>15600</v>
      </c>
      <c r="H13169" s="589">
        <v>1</v>
      </c>
      <c r="I13169" s="590">
        <v>15550</v>
      </c>
      <c r="J13169" s="591">
        <v>20000000</v>
      </c>
      <c r="K13169" s="590">
        <v>312000000000</v>
      </c>
    </row>
    <row r="13170" spans="3:11" x14ac:dyDescent="0.25">
      <c r="C13170" s="588">
        <v>45853</v>
      </c>
      <c r="D13170" s="589" t="s">
        <v>312</v>
      </c>
      <c r="E13170" s="590">
        <v>15600</v>
      </c>
      <c r="F13170" s="590">
        <v>15600</v>
      </c>
      <c r="G13170" s="590">
        <v>15600</v>
      </c>
      <c r="H13170" s="589">
        <v>10</v>
      </c>
      <c r="I13170" s="590">
        <v>156000</v>
      </c>
      <c r="J13170" s="591">
        <v>20000000</v>
      </c>
      <c r="K13170" s="590">
        <v>312000000000</v>
      </c>
    </row>
    <row r="13171" spans="3:11" x14ac:dyDescent="0.25">
      <c r="C13171" s="588">
        <v>45853</v>
      </c>
      <c r="D13171" s="589" t="s">
        <v>1155</v>
      </c>
      <c r="E13171" s="590">
        <v>20600</v>
      </c>
      <c r="F13171" s="590">
        <v>20500</v>
      </c>
      <c r="G13171" s="590">
        <v>20600</v>
      </c>
      <c r="H13171" s="589">
        <v>5</v>
      </c>
      <c r="I13171" s="590">
        <v>103000</v>
      </c>
      <c r="J13171" s="591">
        <v>2400000</v>
      </c>
      <c r="K13171" s="590">
        <v>49440000000</v>
      </c>
    </row>
    <row r="13172" spans="3:11" x14ac:dyDescent="0.25">
      <c r="C13172" s="588">
        <v>45853</v>
      </c>
      <c r="D13172" s="589" t="s">
        <v>1155</v>
      </c>
      <c r="E13172" s="590">
        <v>20600</v>
      </c>
      <c r="F13172" s="590">
        <v>20500</v>
      </c>
      <c r="G13172" s="590">
        <v>20600</v>
      </c>
      <c r="H13172" s="589">
        <v>2</v>
      </c>
      <c r="I13172" s="590">
        <v>41200</v>
      </c>
      <c r="J13172" s="591">
        <v>2400000</v>
      </c>
      <c r="K13172" s="590">
        <v>49440000000</v>
      </c>
    </row>
    <row r="13173" spans="3:11" x14ac:dyDescent="0.25">
      <c r="C13173" s="588">
        <v>45853</v>
      </c>
      <c r="D13173" s="589" t="s">
        <v>310</v>
      </c>
      <c r="E13173" s="590">
        <v>90000</v>
      </c>
      <c r="F13173" s="590">
        <v>89000</v>
      </c>
      <c r="G13173" s="590">
        <v>90000</v>
      </c>
      <c r="H13173" s="589">
        <v>5</v>
      </c>
      <c r="I13173" s="590">
        <v>450000</v>
      </c>
      <c r="J13173" s="591">
        <v>19450000</v>
      </c>
      <c r="K13173" s="590">
        <v>1750500000000</v>
      </c>
    </row>
    <row r="13174" spans="3:11" x14ac:dyDescent="0.25">
      <c r="C13174" s="588">
        <v>45853</v>
      </c>
      <c r="D13174" s="589" t="s">
        <v>312</v>
      </c>
      <c r="E13174" s="590">
        <v>15600</v>
      </c>
      <c r="F13174" s="590">
        <v>15600</v>
      </c>
      <c r="G13174" s="590">
        <v>15600</v>
      </c>
      <c r="H13174" s="589">
        <v>100</v>
      </c>
      <c r="I13174" s="590">
        <v>1560000</v>
      </c>
      <c r="J13174" s="591">
        <v>20000000</v>
      </c>
      <c r="K13174" s="590">
        <v>312000000000</v>
      </c>
    </row>
    <row r="13175" spans="3:11" x14ac:dyDescent="0.25">
      <c r="C13175" s="588">
        <v>45853</v>
      </c>
      <c r="D13175" s="589" t="s">
        <v>312</v>
      </c>
      <c r="E13175" s="590">
        <v>15600</v>
      </c>
      <c r="F13175" s="590">
        <v>15600</v>
      </c>
      <c r="G13175" s="590">
        <v>15600</v>
      </c>
      <c r="H13175" s="589">
        <v>100</v>
      </c>
      <c r="I13175" s="590">
        <v>1560000</v>
      </c>
      <c r="J13175" s="591">
        <v>20000000</v>
      </c>
      <c r="K13175" s="590">
        <v>312000000000</v>
      </c>
    </row>
    <row r="13176" spans="3:11" x14ac:dyDescent="0.25">
      <c r="C13176" s="588">
        <v>45853</v>
      </c>
      <c r="D13176" s="589" t="s">
        <v>312</v>
      </c>
      <c r="E13176" s="590">
        <v>15600</v>
      </c>
      <c r="F13176" s="590">
        <v>15600</v>
      </c>
      <c r="G13176" s="590">
        <v>15600</v>
      </c>
      <c r="H13176" s="589">
        <v>9</v>
      </c>
      <c r="I13176" s="590">
        <v>140400</v>
      </c>
      <c r="J13176" s="591">
        <v>20000000</v>
      </c>
      <c r="K13176" s="590">
        <v>312000000000</v>
      </c>
    </row>
    <row r="13177" spans="3:11" x14ac:dyDescent="0.25">
      <c r="C13177" s="588">
        <v>45853</v>
      </c>
      <c r="D13177" s="589" t="s">
        <v>310</v>
      </c>
      <c r="E13177" s="590">
        <v>90000</v>
      </c>
      <c r="F13177" s="590">
        <v>89000</v>
      </c>
      <c r="G13177" s="590">
        <v>90000</v>
      </c>
      <c r="H13177" s="589">
        <v>3</v>
      </c>
      <c r="I13177" s="590">
        <v>270000</v>
      </c>
      <c r="J13177" s="591">
        <v>19450000</v>
      </c>
      <c r="K13177" s="590">
        <v>1750500000000</v>
      </c>
    </row>
    <row r="13178" spans="3:11" x14ac:dyDescent="0.25">
      <c r="C13178" s="588">
        <v>45853</v>
      </c>
      <c r="D13178" s="589" t="s">
        <v>312</v>
      </c>
      <c r="E13178" s="590">
        <v>15600</v>
      </c>
      <c r="F13178" s="590">
        <v>15600</v>
      </c>
      <c r="G13178" s="590">
        <v>15600</v>
      </c>
      <c r="H13178" s="589">
        <v>3</v>
      </c>
      <c r="I13178" s="590">
        <v>46800</v>
      </c>
      <c r="J13178" s="591">
        <v>20000000</v>
      </c>
      <c r="K13178" s="590">
        <v>312000000000</v>
      </c>
    </row>
    <row r="13179" spans="3:11" x14ac:dyDescent="0.25">
      <c r="C13179" s="588">
        <v>45853</v>
      </c>
      <c r="D13179" s="589" t="s">
        <v>1154</v>
      </c>
      <c r="E13179" s="590">
        <v>22997</v>
      </c>
      <c r="F13179" s="590">
        <v>22600</v>
      </c>
      <c r="G13179" s="590">
        <v>22633</v>
      </c>
      <c r="H13179" s="589">
        <v>3</v>
      </c>
      <c r="I13179" s="590">
        <v>68991</v>
      </c>
      <c r="J13179" s="591">
        <v>600000</v>
      </c>
      <c r="K13179" s="590">
        <v>13579800000</v>
      </c>
    </row>
    <row r="13180" spans="3:11" x14ac:dyDescent="0.25">
      <c r="C13180" s="588">
        <v>45853</v>
      </c>
      <c r="D13180" s="589" t="s">
        <v>312</v>
      </c>
      <c r="E13180" s="590">
        <v>15600</v>
      </c>
      <c r="F13180" s="590">
        <v>15600</v>
      </c>
      <c r="G13180" s="590">
        <v>15600</v>
      </c>
      <c r="H13180" s="589">
        <v>3</v>
      </c>
      <c r="I13180" s="590">
        <v>46800</v>
      </c>
      <c r="J13180" s="591">
        <v>20000000</v>
      </c>
      <c r="K13180" s="590">
        <v>312000000000</v>
      </c>
    </row>
    <row r="13181" spans="3:11" x14ac:dyDescent="0.25">
      <c r="C13181" s="588">
        <v>45853</v>
      </c>
      <c r="D13181" s="589" t="s">
        <v>312</v>
      </c>
      <c r="E13181" s="590">
        <v>15600</v>
      </c>
      <c r="F13181" s="590">
        <v>15600</v>
      </c>
      <c r="G13181" s="590">
        <v>15600</v>
      </c>
      <c r="H13181" s="589">
        <v>5</v>
      </c>
      <c r="I13181" s="590">
        <v>78000</v>
      </c>
      <c r="J13181" s="591">
        <v>20000000</v>
      </c>
      <c r="K13181" s="590">
        <v>312000000000</v>
      </c>
    </row>
    <row r="13182" spans="3:11" x14ac:dyDescent="0.25">
      <c r="C13182" s="588">
        <v>45853</v>
      </c>
      <c r="D13182" s="589" t="s">
        <v>1154</v>
      </c>
      <c r="E13182" s="590">
        <v>22997</v>
      </c>
      <c r="F13182" s="590">
        <v>22600</v>
      </c>
      <c r="G13182" s="590">
        <v>22633</v>
      </c>
      <c r="H13182" s="589">
        <v>3</v>
      </c>
      <c r="I13182" s="590">
        <v>68991</v>
      </c>
      <c r="J13182" s="591">
        <v>600000</v>
      </c>
      <c r="K13182" s="590">
        <v>13579800000</v>
      </c>
    </row>
    <row r="13183" spans="3:11" x14ac:dyDescent="0.25">
      <c r="C13183" s="588">
        <v>45853</v>
      </c>
      <c r="D13183" s="589" t="s">
        <v>1154</v>
      </c>
      <c r="E13183" s="590">
        <v>22633</v>
      </c>
      <c r="F13183" s="590">
        <v>22600</v>
      </c>
      <c r="G13183" s="590">
        <v>22633</v>
      </c>
      <c r="H13183" s="589">
        <v>3</v>
      </c>
      <c r="I13183" s="590">
        <v>67899</v>
      </c>
      <c r="J13183" s="591">
        <v>600000</v>
      </c>
      <c r="K13183" s="590">
        <v>13579800000</v>
      </c>
    </row>
    <row r="13184" spans="3:11" x14ac:dyDescent="0.25">
      <c r="C13184" s="588">
        <v>45853</v>
      </c>
      <c r="D13184" s="589" t="s">
        <v>312</v>
      </c>
      <c r="E13184" s="590">
        <v>15600</v>
      </c>
      <c r="F13184" s="590">
        <v>15600</v>
      </c>
      <c r="G13184" s="590">
        <v>15600</v>
      </c>
      <c r="H13184" s="589">
        <v>2</v>
      </c>
      <c r="I13184" s="590">
        <v>31200</v>
      </c>
      <c r="J13184" s="591">
        <v>20000000</v>
      </c>
      <c r="K13184" s="590">
        <v>312000000000</v>
      </c>
    </row>
    <row r="13185" spans="3:11" x14ac:dyDescent="0.25">
      <c r="C13185" s="588">
        <v>45854</v>
      </c>
      <c r="D13185" s="589" t="s">
        <v>310</v>
      </c>
      <c r="E13185" s="590">
        <v>90000</v>
      </c>
      <c r="F13185" s="590">
        <v>90000</v>
      </c>
      <c r="G13185" s="590">
        <v>89500</v>
      </c>
      <c r="H13185" s="589">
        <v>5</v>
      </c>
      <c r="I13185" s="590">
        <v>450000</v>
      </c>
      <c r="J13185" s="591">
        <v>19450000</v>
      </c>
      <c r="K13185" s="590">
        <v>1740775000000</v>
      </c>
    </row>
    <row r="13186" spans="3:11" x14ac:dyDescent="0.25">
      <c r="C13186" s="588">
        <v>45854</v>
      </c>
      <c r="D13186" s="589" t="s">
        <v>310</v>
      </c>
      <c r="E13186" s="590">
        <v>90000</v>
      </c>
      <c r="F13186" s="590">
        <v>90000</v>
      </c>
      <c r="G13186" s="590">
        <v>89500</v>
      </c>
      <c r="H13186" s="589">
        <v>1</v>
      </c>
      <c r="I13186" s="590">
        <v>90000</v>
      </c>
      <c r="J13186" s="591">
        <v>19450000</v>
      </c>
      <c r="K13186" s="590">
        <v>1740775000000</v>
      </c>
    </row>
    <row r="13187" spans="3:11" x14ac:dyDescent="0.25">
      <c r="C13187" s="588">
        <v>45854</v>
      </c>
      <c r="D13187" s="589" t="s">
        <v>310</v>
      </c>
      <c r="E13187" s="590">
        <v>90000</v>
      </c>
      <c r="F13187" s="590">
        <v>90000</v>
      </c>
      <c r="G13187" s="590">
        <v>89500</v>
      </c>
      <c r="H13187" s="589">
        <v>5</v>
      </c>
      <c r="I13187" s="590">
        <v>450000</v>
      </c>
      <c r="J13187" s="591">
        <v>19450000</v>
      </c>
      <c r="K13187" s="590">
        <v>1740775000000</v>
      </c>
    </row>
    <row r="13188" spans="3:11" x14ac:dyDescent="0.25">
      <c r="C13188" s="588">
        <v>45854</v>
      </c>
      <c r="D13188" s="589" t="s">
        <v>310</v>
      </c>
      <c r="E13188" s="590">
        <v>90000</v>
      </c>
      <c r="F13188" s="590">
        <v>90000</v>
      </c>
      <c r="G13188" s="590">
        <v>89500</v>
      </c>
      <c r="H13188" s="589">
        <v>1</v>
      </c>
      <c r="I13188" s="590">
        <v>90000</v>
      </c>
      <c r="J13188" s="591">
        <v>19450000</v>
      </c>
      <c r="K13188" s="590">
        <v>1740775000000</v>
      </c>
    </row>
    <row r="13189" spans="3:11" x14ac:dyDescent="0.25">
      <c r="C13189" s="588">
        <v>45854</v>
      </c>
      <c r="D13189" s="589" t="s">
        <v>310</v>
      </c>
      <c r="E13189" s="590">
        <v>90000</v>
      </c>
      <c r="F13189" s="590">
        <v>90000</v>
      </c>
      <c r="G13189" s="590">
        <v>89500</v>
      </c>
      <c r="H13189" s="589">
        <v>12</v>
      </c>
      <c r="I13189" s="590">
        <v>1080000</v>
      </c>
      <c r="J13189" s="591">
        <v>19450000</v>
      </c>
      <c r="K13189" s="590">
        <v>1740775000000</v>
      </c>
    </row>
    <row r="13190" spans="3:11" x14ac:dyDescent="0.25">
      <c r="C13190" s="588">
        <v>45854</v>
      </c>
      <c r="D13190" s="589" t="s">
        <v>1154</v>
      </c>
      <c r="E13190" s="590">
        <v>22998</v>
      </c>
      <c r="F13190" s="590">
        <v>22633</v>
      </c>
      <c r="G13190" s="590">
        <v>22500</v>
      </c>
      <c r="H13190" s="589">
        <v>1</v>
      </c>
      <c r="I13190" s="590">
        <v>22998</v>
      </c>
      <c r="J13190" s="591">
        <v>600000</v>
      </c>
      <c r="K13190" s="590">
        <v>13500000000</v>
      </c>
    </row>
    <row r="13191" spans="3:11" x14ac:dyDescent="0.25">
      <c r="C13191" s="588">
        <v>45854</v>
      </c>
      <c r="D13191" s="589" t="s">
        <v>1154</v>
      </c>
      <c r="E13191" s="590">
        <v>22998</v>
      </c>
      <c r="F13191" s="590">
        <v>22633</v>
      </c>
      <c r="G13191" s="590">
        <v>22500</v>
      </c>
      <c r="H13191" s="589">
        <v>9</v>
      </c>
      <c r="I13191" s="590">
        <v>206982</v>
      </c>
      <c r="J13191" s="591">
        <v>600000</v>
      </c>
      <c r="K13191" s="590">
        <v>13500000000</v>
      </c>
    </row>
    <row r="13192" spans="3:11" x14ac:dyDescent="0.25">
      <c r="C13192" s="588">
        <v>45854</v>
      </c>
      <c r="D13192" s="589" t="s">
        <v>1154</v>
      </c>
      <c r="E13192" s="590">
        <v>22998</v>
      </c>
      <c r="F13192" s="590">
        <v>22633</v>
      </c>
      <c r="G13192" s="590">
        <v>22500</v>
      </c>
      <c r="H13192" s="589">
        <v>5</v>
      </c>
      <c r="I13192" s="590">
        <v>114990</v>
      </c>
      <c r="J13192" s="591">
        <v>600000</v>
      </c>
      <c r="K13192" s="590">
        <v>13500000000</v>
      </c>
    </row>
    <row r="13193" spans="3:11" x14ac:dyDescent="0.25">
      <c r="C13193" s="588">
        <v>45854</v>
      </c>
      <c r="D13193" s="589" t="s">
        <v>312</v>
      </c>
      <c r="E13193" s="590">
        <v>15600</v>
      </c>
      <c r="F13193" s="590">
        <v>15600</v>
      </c>
      <c r="G13193" s="590">
        <v>15600</v>
      </c>
      <c r="H13193" s="589">
        <v>1</v>
      </c>
      <c r="I13193" s="590">
        <v>15600</v>
      </c>
      <c r="J13193" s="591">
        <v>20000000</v>
      </c>
      <c r="K13193" s="590">
        <v>312000000000</v>
      </c>
    </row>
    <row r="13194" spans="3:11" x14ac:dyDescent="0.25">
      <c r="C13194" s="588">
        <v>45854</v>
      </c>
      <c r="D13194" s="589" t="s">
        <v>312</v>
      </c>
      <c r="E13194" s="590">
        <v>15600</v>
      </c>
      <c r="F13194" s="590">
        <v>15600</v>
      </c>
      <c r="G13194" s="590">
        <v>15600</v>
      </c>
      <c r="H13194" s="589">
        <v>150</v>
      </c>
      <c r="I13194" s="590">
        <v>2340000</v>
      </c>
      <c r="J13194" s="591">
        <v>20000000</v>
      </c>
      <c r="K13194" s="590">
        <v>312000000000</v>
      </c>
    </row>
    <row r="13195" spans="3:11" x14ac:dyDescent="0.25">
      <c r="C13195" s="588">
        <v>45854</v>
      </c>
      <c r="D13195" s="589" t="s">
        <v>312</v>
      </c>
      <c r="E13195" s="590">
        <v>15600</v>
      </c>
      <c r="F13195" s="590">
        <v>15600</v>
      </c>
      <c r="G13195" s="590">
        <v>15600</v>
      </c>
      <c r="H13195" s="589">
        <v>1</v>
      </c>
      <c r="I13195" s="590">
        <v>15600</v>
      </c>
      <c r="J13195" s="591">
        <v>20000000</v>
      </c>
      <c r="K13195" s="590">
        <v>312000000000</v>
      </c>
    </row>
    <row r="13196" spans="3:11" x14ac:dyDescent="0.25">
      <c r="C13196" s="588">
        <v>45854</v>
      </c>
      <c r="D13196" s="589" t="s">
        <v>312</v>
      </c>
      <c r="E13196" s="590">
        <v>15600</v>
      </c>
      <c r="F13196" s="590">
        <v>15600</v>
      </c>
      <c r="G13196" s="590">
        <v>15600</v>
      </c>
      <c r="H13196" s="589">
        <v>2</v>
      </c>
      <c r="I13196" s="590">
        <v>31200</v>
      </c>
      <c r="J13196" s="591">
        <v>20000000</v>
      </c>
      <c r="K13196" s="590">
        <v>312000000000</v>
      </c>
    </row>
    <row r="13197" spans="3:11" x14ac:dyDescent="0.25">
      <c r="C13197" s="588">
        <v>45854</v>
      </c>
      <c r="D13197" s="589" t="s">
        <v>312</v>
      </c>
      <c r="E13197" s="590">
        <v>15600</v>
      </c>
      <c r="F13197" s="590">
        <v>15600</v>
      </c>
      <c r="G13197" s="590">
        <v>15600</v>
      </c>
      <c r="H13197" s="589">
        <v>8</v>
      </c>
      <c r="I13197" s="590">
        <v>124800</v>
      </c>
      <c r="J13197" s="591">
        <v>20000000</v>
      </c>
      <c r="K13197" s="590">
        <v>312000000000</v>
      </c>
    </row>
    <row r="13198" spans="3:11" x14ac:dyDescent="0.25">
      <c r="C13198" s="588">
        <v>45854</v>
      </c>
      <c r="D13198" s="589" t="s">
        <v>312</v>
      </c>
      <c r="E13198" s="590">
        <v>15600</v>
      </c>
      <c r="F13198" s="590">
        <v>15600</v>
      </c>
      <c r="G13198" s="590">
        <v>15600</v>
      </c>
      <c r="H13198" s="589">
        <v>1</v>
      </c>
      <c r="I13198" s="590">
        <v>15600</v>
      </c>
      <c r="J13198" s="591">
        <v>20000000</v>
      </c>
      <c r="K13198" s="590">
        <v>312000000000</v>
      </c>
    </row>
    <row r="13199" spans="3:11" x14ac:dyDescent="0.25">
      <c r="C13199" s="588">
        <v>45854</v>
      </c>
      <c r="D13199" s="589" t="s">
        <v>312</v>
      </c>
      <c r="E13199" s="590">
        <v>15600</v>
      </c>
      <c r="F13199" s="590">
        <v>15600</v>
      </c>
      <c r="G13199" s="590">
        <v>15600</v>
      </c>
      <c r="H13199" s="589">
        <v>2</v>
      </c>
      <c r="I13199" s="590">
        <v>31200</v>
      </c>
      <c r="J13199" s="591">
        <v>20000000</v>
      </c>
      <c r="K13199" s="590">
        <v>312000000000</v>
      </c>
    </row>
    <row r="13200" spans="3:11" x14ac:dyDescent="0.25">
      <c r="C13200" s="588">
        <v>45854</v>
      </c>
      <c r="D13200" s="589" t="s">
        <v>1155</v>
      </c>
      <c r="E13200" s="590">
        <v>20500</v>
      </c>
      <c r="F13200" s="590">
        <v>20600</v>
      </c>
      <c r="G13200" s="590">
        <v>20600</v>
      </c>
      <c r="H13200" s="589">
        <v>4</v>
      </c>
      <c r="I13200" s="590">
        <v>82000</v>
      </c>
      <c r="J13200" s="591">
        <v>2400000</v>
      </c>
      <c r="K13200" s="590">
        <v>49440000000</v>
      </c>
    </row>
    <row r="13201" spans="3:11" x14ac:dyDescent="0.25">
      <c r="C13201" s="588">
        <v>45854</v>
      </c>
      <c r="D13201" s="589" t="s">
        <v>1155</v>
      </c>
      <c r="E13201" s="590">
        <v>20500</v>
      </c>
      <c r="F13201" s="590">
        <v>20600</v>
      </c>
      <c r="G13201" s="590">
        <v>20600</v>
      </c>
      <c r="H13201" s="589">
        <v>5</v>
      </c>
      <c r="I13201" s="590">
        <v>102500</v>
      </c>
      <c r="J13201" s="591">
        <v>2400000</v>
      </c>
      <c r="K13201" s="590">
        <v>49440000000</v>
      </c>
    </row>
    <row r="13202" spans="3:11" x14ac:dyDescent="0.25">
      <c r="C13202" s="588">
        <v>45854</v>
      </c>
      <c r="D13202" s="589" t="s">
        <v>1155</v>
      </c>
      <c r="E13202" s="590">
        <v>20500</v>
      </c>
      <c r="F13202" s="590">
        <v>20600</v>
      </c>
      <c r="G13202" s="590">
        <v>20600</v>
      </c>
      <c r="H13202" s="589">
        <v>1</v>
      </c>
      <c r="I13202" s="590">
        <v>20500</v>
      </c>
      <c r="J13202" s="591">
        <v>2400000</v>
      </c>
      <c r="K13202" s="590">
        <v>49440000000</v>
      </c>
    </row>
    <row r="13203" spans="3:11" x14ac:dyDescent="0.25">
      <c r="C13203" s="588">
        <v>45854</v>
      </c>
      <c r="D13203" s="589" t="s">
        <v>1155</v>
      </c>
      <c r="E13203" s="590">
        <v>20500</v>
      </c>
      <c r="F13203" s="590">
        <v>20600</v>
      </c>
      <c r="G13203" s="590">
        <v>20600</v>
      </c>
      <c r="H13203" s="589">
        <v>50</v>
      </c>
      <c r="I13203" s="590">
        <v>1025000</v>
      </c>
      <c r="J13203" s="591">
        <v>2400000</v>
      </c>
      <c r="K13203" s="590">
        <v>49440000000</v>
      </c>
    </row>
    <row r="13204" spans="3:11" x14ac:dyDescent="0.25">
      <c r="C13204" s="588">
        <v>45854</v>
      </c>
      <c r="D13204" s="589" t="s">
        <v>1155</v>
      </c>
      <c r="E13204" s="590">
        <v>20500</v>
      </c>
      <c r="F13204" s="590">
        <v>20600</v>
      </c>
      <c r="G13204" s="590">
        <v>20600</v>
      </c>
      <c r="H13204" s="589">
        <v>55</v>
      </c>
      <c r="I13204" s="590">
        <v>1127500</v>
      </c>
      <c r="J13204" s="591">
        <v>2400000</v>
      </c>
      <c r="K13204" s="590">
        <v>49440000000</v>
      </c>
    </row>
    <row r="13205" spans="3:11" x14ac:dyDescent="0.25">
      <c r="C13205" s="588">
        <v>45854</v>
      </c>
      <c r="D13205" s="589" t="s">
        <v>1154</v>
      </c>
      <c r="E13205" s="590">
        <v>22998</v>
      </c>
      <c r="F13205" s="590">
        <v>22633</v>
      </c>
      <c r="G13205" s="590">
        <v>22500</v>
      </c>
      <c r="H13205" s="589">
        <v>10</v>
      </c>
      <c r="I13205" s="590">
        <v>229980</v>
      </c>
      <c r="J13205" s="591">
        <v>600000</v>
      </c>
      <c r="K13205" s="590">
        <v>13500000000</v>
      </c>
    </row>
    <row r="13206" spans="3:11" x14ac:dyDescent="0.25">
      <c r="C13206" s="588">
        <v>45854</v>
      </c>
      <c r="D13206" s="589" t="s">
        <v>312</v>
      </c>
      <c r="E13206" s="590">
        <v>15600</v>
      </c>
      <c r="F13206" s="590">
        <v>15600</v>
      </c>
      <c r="G13206" s="590">
        <v>15600</v>
      </c>
      <c r="H13206" s="589">
        <v>13</v>
      </c>
      <c r="I13206" s="590">
        <v>202800</v>
      </c>
      <c r="J13206" s="591">
        <v>20000000</v>
      </c>
      <c r="K13206" s="590">
        <v>312000000000</v>
      </c>
    </row>
    <row r="13207" spans="3:11" x14ac:dyDescent="0.25">
      <c r="C13207" s="588">
        <v>45854</v>
      </c>
      <c r="D13207" s="589" t="s">
        <v>1155</v>
      </c>
      <c r="E13207" s="590">
        <v>20500</v>
      </c>
      <c r="F13207" s="590">
        <v>20600</v>
      </c>
      <c r="G13207" s="590">
        <v>20600</v>
      </c>
      <c r="H13207" s="589">
        <v>1</v>
      </c>
      <c r="I13207" s="590">
        <v>20500</v>
      </c>
      <c r="J13207" s="591">
        <v>2400000</v>
      </c>
      <c r="K13207" s="590">
        <v>49440000000</v>
      </c>
    </row>
    <row r="13208" spans="3:11" x14ac:dyDescent="0.25">
      <c r="C13208" s="588">
        <v>45854</v>
      </c>
      <c r="D13208" s="589" t="s">
        <v>312</v>
      </c>
      <c r="E13208" s="590">
        <v>15600</v>
      </c>
      <c r="F13208" s="590">
        <v>15600</v>
      </c>
      <c r="G13208" s="590">
        <v>15600</v>
      </c>
      <c r="H13208" s="589">
        <v>125</v>
      </c>
      <c r="I13208" s="590">
        <v>1950000</v>
      </c>
      <c r="J13208" s="591">
        <v>20000000</v>
      </c>
      <c r="K13208" s="590">
        <v>312000000000</v>
      </c>
    </row>
    <row r="13209" spans="3:11" x14ac:dyDescent="0.25">
      <c r="C13209" s="588">
        <v>45854</v>
      </c>
      <c r="D13209" s="589" t="s">
        <v>312</v>
      </c>
      <c r="E13209" s="590">
        <v>15600</v>
      </c>
      <c r="F13209" s="590">
        <v>15600</v>
      </c>
      <c r="G13209" s="590">
        <v>15600</v>
      </c>
      <c r="H13209" s="589">
        <v>1</v>
      </c>
      <c r="I13209" s="590">
        <v>15600</v>
      </c>
      <c r="J13209" s="591">
        <v>20000000</v>
      </c>
      <c r="K13209" s="590">
        <v>312000000000</v>
      </c>
    </row>
    <row r="13210" spans="3:11" x14ac:dyDescent="0.25">
      <c r="C13210" s="588">
        <v>45854</v>
      </c>
      <c r="D13210" s="589" t="s">
        <v>1154</v>
      </c>
      <c r="E13210" s="590">
        <v>22998</v>
      </c>
      <c r="F13210" s="590">
        <v>22633</v>
      </c>
      <c r="G13210" s="590">
        <v>22500</v>
      </c>
      <c r="H13210" s="589">
        <v>1</v>
      </c>
      <c r="I13210" s="590">
        <v>22998</v>
      </c>
      <c r="J13210" s="591">
        <v>600000</v>
      </c>
      <c r="K13210" s="590">
        <v>13500000000</v>
      </c>
    </row>
    <row r="13211" spans="3:11" x14ac:dyDescent="0.25">
      <c r="C13211" s="588">
        <v>45854</v>
      </c>
      <c r="D13211" s="589" t="s">
        <v>312</v>
      </c>
      <c r="E13211" s="590">
        <v>15600</v>
      </c>
      <c r="F13211" s="590">
        <v>15600</v>
      </c>
      <c r="G13211" s="590">
        <v>15600</v>
      </c>
      <c r="H13211" s="589">
        <v>2</v>
      </c>
      <c r="I13211" s="590">
        <v>31200</v>
      </c>
      <c r="J13211" s="591">
        <v>20000000</v>
      </c>
      <c r="K13211" s="590">
        <v>312000000000</v>
      </c>
    </row>
    <row r="13212" spans="3:11" x14ac:dyDescent="0.25">
      <c r="C13212" s="588">
        <v>45854</v>
      </c>
      <c r="D13212" s="589" t="s">
        <v>312</v>
      </c>
      <c r="E13212" s="590">
        <v>15600</v>
      </c>
      <c r="F13212" s="590">
        <v>15600</v>
      </c>
      <c r="G13212" s="590">
        <v>15600</v>
      </c>
      <c r="H13212" s="589">
        <v>3</v>
      </c>
      <c r="I13212" s="590">
        <v>46800</v>
      </c>
      <c r="J13212" s="591">
        <v>20000000</v>
      </c>
      <c r="K13212" s="590">
        <v>312000000000</v>
      </c>
    </row>
    <row r="13213" spans="3:11" x14ac:dyDescent="0.25">
      <c r="C13213" s="588">
        <v>45854</v>
      </c>
      <c r="D13213" s="589" t="s">
        <v>312</v>
      </c>
      <c r="E13213" s="590">
        <v>15600</v>
      </c>
      <c r="F13213" s="590">
        <v>15600</v>
      </c>
      <c r="G13213" s="590">
        <v>15600</v>
      </c>
      <c r="H13213" s="589">
        <v>1</v>
      </c>
      <c r="I13213" s="590">
        <v>15600</v>
      </c>
      <c r="J13213" s="591">
        <v>20000000</v>
      </c>
      <c r="K13213" s="590">
        <v>312000000000</v>
      </c>
    </row>
    <row r="13214" spans="3:11" x14ac:dyDescent="0.25">
      <c r="C13214" s="588">
        <v>45854</v>
      </c>
      <c r="D13214" s="589" t="s">
        <v>312</v>
      </c>
      <c r="E13214" s="590">
        <v>15600</v>
      </c>
      <c r="F13214" s="590">
        <v>15600</v>
      </c>
      <c r="G13214" s="590">
        <v>15600</v>
      </c>
      <c r="H13214" s="589">
        <v>2</v>
      </c>
      <c r="I13214" s="590">
        <v>31200</v>
      </c>
      <c r="J13214" s="591">
        <v>20000000</v>
      </c>
      <c r="K13214" s="590">
        <v>312000000000</v>
      </c>
    </row>
    <row r="13215" spans="3:11" x14ac:dyDescent="0.25">
      <c r="C13215" s="588">
        <v>45854</v>
      </c>
      <c r="D13215" s="589" t="s">
        <v>312</v>
      </c>
      <c r="E13215" s="590">
        <v>15600</v>
      </c>
      <c r="F13215" s="590">
        <v>15600</v>
      </c>
      <c r="G13215" s="590">
        <v>15600</v>
      </c>
      <c r="H13215" s="589">
        <v>2</v>
      </c>
      <c r="I13215" s="590">
        <v>31200</v>
      </c>
      <c r="J13215" s="591">
        <v>20000000</v>
      </c>
      <c r="K13215" s="590">
        <v>312000000000</v>
      </c>
    </row>
    <row r="13216" spans="3:11" x14ac:dyDescent="0.25">
      <c r="C13216" s="588">
        <v>45854</v>
      </c>
      <c r="D13216" s="589" t="s">
        <v>312</v>
      </c>
      <c r="E13216" s="590">
        <v>15550</v>
      </c>
      <c r="F13216" s="590">
        <v>15600</v>
      </c>
      <c r="G13216" s="590">
        <v>15600</v>
      </c>
      <c r="H13216" s="589">
        <v>3</v>
      </c>
      <c r="I13216" s="590">
        <v>46650</v>
      </c>
      <c r="J13216" s="591">
        <v>20000000</v>
      </c>
      <c r="K13216" s="590">
        <v>312000000000</v>
      </c>
    </row>
    <row r="13217" spans="3:11" x14ac:dyDescent="0.25">
      <c r="C13217" s="588">
        <v>45854</v>
      </c>
      <c r="D13217" s="589" t="s">
        <v>310</v>
      </c>
      <c r="E13217" s="590">
        <v>89500</v>
      </c>
      <c r="F13217" s="590">
        <v>90000</v>
      </c>
      <c r="G13217" s="590">
        <v>89500</v>
      </c>
      <c r="H13217" s="589">
        <v>2</v>
      </c>
      <c r="I13217" s="590">
        <v>179000</v>
      </c>
      <c r="J13217" s="591">
        <v>19450000</v>
      </c>
      <c r="K13217" s="590">
        <v>1740775000000</v>
      </c>
    </row>
    <row r="13218" spans="3:11" x14ac:dyDescent="0.25">
      <c r="C13218" s="588">
        <v>45854</v>
      </c>
      <c r="D13218" s="589" t="s">
        <v>1154</v>
      </c>
      <c r="E13218" s="590">
        <v>22635</v>
      </c>
      <c r="F13218" s="590">
        <v>22633</v>
      </c>
      <c r="G13218" s="590">
        <v>22500</v>
      </c>
      <c r="H13218" s="589">
        <v>3</v>
      </c>
      <c r="I13218" s="590">
        <v>67905</v>
      </c>
      <c r="J13218" s="591">
        <v>600000</v>
      </c>
      <c r="K13218" s="590">
        <v>13500000000</v>
      </c>
    </row>
    <row r="13219" spans="3:11" x14ac:dyDescent="0.25">
      <c r="C13219" s="588">
        <v>45854</v>
      </c>
      <c r="D13219" s="589" t="s">
        <v>1154</v>
      </c>
      <c r="E13219" s="590">
        <v>22633</v>
      </c>
      <c r="F13219" s="590">
        <v>22633</v>
      </c>
      <c r="G13219" s="590">
        <v>22500</v>
      </c>
      <c r="H13219" s="589">
        <v>1</v>
      </c>
      <c r="I13219" s="590">
        <v>22633</v>
      </c>
      <c r="J13219" s="591">
        <v>600000</v>
      </c>
      <c r="K13219" s="590">
        <v>13500000000</v>
      </c>
    </row>
    <row r="13220" spans="3:11" x14ac:dyDescent="0.25">
      <c r="C13220" s="588">
        <v>45854</v>
      </c>
      <c r="D13220" s="589" t="s">
        <v>1154</v>
      </c>
      <c r="E13220" s="590">
        <v>22633</v>
      </c>
      <c r="F13220" s="590">
        <v>22633</v>
      </c>
      <c r="G13220" s="590">
        <v>22500</v>
      </c>
      <c r="H13220" s="589">
        <v>1</v>
      </c>
      <c r="I13220" s="590">
        <v>22633</v>
      </c>
      <c r="J13220" s="591">
        <v>600000</v>
      </c>
      <c r="K13220" s="590">
        <v>13500000000</v>
      </c>
    </row>
    <row r="13221" spans="3:11" x14ac:dyDescent="0.25">
      <c r="C13221" s="588">
        <v>45854</v>
      </c>
      <c r="D13221" s="589" t="s">
        <v>1155</v>
      </c>
      <c r="E13221" s="590">
        <v>20500</v>
      </c>
      <c r="F13221" s="590">
        <v>20600</v>
      </c>
      <c r="G13221" s="590">
        <v>20600</v>
      </c>
      <c r="H13221" s="589">
        <v>1</v>
      </c>
      <c r="I13221" s="590">
        <v>20500</v>
      </c>
      <c r="J13221" s="591">
        <v>2400000</v>
      </c>
      <c r="K13221" s="590">
        <v>49440000000</v>
      </c>
    </row>
    <row r="13222" spans="3:11" x14ac:dyDescent="0.25">
      <c r="C13222" s="588">
        <v>45854</v>
      </c>
      <c r="D13222" s="589" t="s">
        <v>312</v>
      </c>
      <c r="E13222" s="590">
        <v>15550</v>
      </c>
      <c r="F13222" s="590">
        <v>15600</v>
      </c>
      <c r="G13222" s="590">
        <v>15600</v>
      </c>
      <c r="H13222" s="589">
        <v>1</v>
      </c>
      <c r="I13222" s="590">
        <v>15550</v>
      </c>
      <c r="J13222" s="591">
        <v>20000000</v>
      </c>
      <c r="K13222" s="590">
        <v>312000000000</v>
      </c>
    </row>
    <row r="13223" spans="3:11" x14ac:dyDescent="0.25">
      <c r="C13223" s="588">
        <v>45854</v>
      </c>
      <c r="D13223" s="589" t="s">
        <v>1154</v>
      </c>
      <c r="E13223" s="590">
        <v>22635</v>
      </c>
      <c r="F13223" s="590">
        <v>22633</v>
      </c>
      <c r="G13223" s="590">
        <v>22500</v>
      </c>
      <c r="H13223" s="589">
        <v>1</v>
      </c>
      <c r="I13223" s="590">
        <v>22635</v>
      </c>
      <c r="J13223" s="591">
        <v>600000</v>
      </c>
      <c r="K13223" s="590">
        <v>13500000000</v>
      </c>
    </row>
    <row r="13224" spans="3:11" x14ac:dyDescent="0.25">
      <c r="C13224" s="588">
        <v>45854</v>
      </c>
      <c r="D13224" s="589" t="s">
        <v>1154</v>
      </c>
      <c r="E13224" s="590">
        <v>22998</v>
      </c>
      <c r="F13224" s="590">
        <v>22633</v>
      </c>
      <c r="G13224" s="590">
        <v>22500</v>
      </c>
      <c r="H13224" s="589">
        <v>3</v>
      </c>
      <c r="I13224" s="590">
        <v>68994</v>
      </c>
      <c r="J13224" s="591">
        <v>600000</v>
      </c>
      <c r="K13224" s="590">
        <v>13500000000</v>
      </c>
    </row>
    <row r="13225" spans="3:11" x14ac:dyDescent="0.25">
      <c r="C13225" s="588">
        <v>45854</v>
      </c>
      <c r="D13225" s="589" t="s">
        <v>312</v>
      </c>
      <c r="E13225" s="590">
        <v>15600</v>
      </c>
      <c r="F13225" s="590">
        <v>15600</v>
      </c>
      <c r="G13225" s="590">
        <v>15600</v>
      </c>
      <c r="H13225" s="589">
        <v>3</v>
      </c>
      <c r="I13225" s="590">
        <v>46800</v>
      </c>
      <c r="J13225" s="591">
        <v>20000000</v>
      </c>
      <c r="K13225" s="590">
        <v>312000000000</v>
      </c>
    </row>
    <row r="13226" spans="3:11" x14ac:dyDescent="0.25">
      <c r="C13226" s="588">
        <v>45854</v>
      </c>
      <c r="D13226" s="589" t="s">
        <v>312</v>
      </c>
      <c r="E13226" s="590">
        <v>15600</v>
      </c>
      <c r="F13226" s="590">
        <v>15600</v>
      </c>
      <c r="G13226" s="590">
        <v>15600</v>
      </c>
      <c r="H13226" s="589">
        <v>3</v>
      </c>
      <c r="I13226" s="590">
        <v>46800</v>
      </c>
      <c r="J13226" s="591">
        <v>20000000</v>
      </c>
      <c r="K13226" s="590">
        <v>312000000000</v>
      </c>
    </row>
    <row r="13227" spans="3:11" x14ac:dyDescent="0.25">
      <c r="C13227" s="588">
        <v>45854</v>
      </c>
      <c r="D13227" s="589" t="s">
        <v>312</v>
      </c>
      <c r="E13227" s="590">
        <v>15600</v>
      </c>
      <c r="F13227" s="590">
        <v>15600</v>
      </c>
      <c r="G13227" s="590">
        <v>15600</v>
      </c>
      <c r="H13227" s="589">
        <v>13</v>
      </c>
      <c r="I13227" s="590">
        <v>202800</v>
      </c>
      <c r="J13227" s="591">
        <v>20000000</v>
      </c>
      <c r="K13227" s="590">
        <v>312000000000</v>
      </c>
    </row>
    <row r="13228" spans="3:11" x14ac:dyDescent="0.25">
      <c r="C13228" s="588">
        <v>45854</v>
      </c>
      <c r="D13228" s="589" t="s">
        <v>312</v>
      </c>
      <c r="E13228" s="590">
        <v>15600</v>
      </c>
      <c r="F13228" s="590">
        <v>15600</v>
      </c>
      <c r="G13228" s="590">
        <v>15600</v>
      </c>
      <c r="H13228" s="589">
        <v>2</v>
      </c>
      <c r="I13228" s="590">
        <v>31200</v>
      </c>
      <c r="J13228" s="591">
        <v>20000000</v>
      </c>
      <c r="K13228" s="590">
        <v>312000000000</v>
      </c>
    </row>
    <row r="13229" spans="3:11" x14ac:dyDescent="0.25">
      <c r="C13229" s="588">
        <v>45854</v>
      </c>
      <c r="D13229" s="589" t="s">
        <v>312</v>
      </c>
      <c r="E13229" s="590">
        <v>15550</v>
      </c>
      <c r="F13229" s="590">
        <v>15600</v>
      </c>
      <c r="G13229" s="590">
        <v>15600</v>
      </c>
      <c r="H13229" s="589">
        <v>9</v>
      </c>
      <c r="I13229" s="590">
        <v>139950</v>
      </c>
      <c r="J13229" s="591">
        <v>20000000</v>
      </c>
      <c r="K13229" s="590">
        <v>312000000000</v>
      </c>
    </row>
    <row r="13230" spans="3:11" x14ac:dyDescent="0.25">
      <c r="C13230" s="588">
        <v>45854</v>
      </c>
      <c r="D13230" s="589" t="s">
        <v>312</v>
      </c>
      <c r="E13230" s="590">
        <v>15550</v>
      </c>
      <c r="F13230" s="590">
        <v>15600</v>
      </c>
      <c r="G13230" s="590">
        <v>15600</v>
      </c>
      <c r="H13230" s="589">
        <v>10</v>
      </c>
      <c r="I13230" s="590">
        <v>155500</v>
      </c>
      <c r="J13230" s="591">
        <v>20000000</v>
      </c>
      <c r="K13230" s="590">
        <v>312000000000</v>
      </c>
    </row>
    <row r="13231" spans="3:11" x14ac:dyDescent="0.25">
      <c r="C13231" s="588">
        <v>45854</v>
      </c>
      <c r="D13231" s="589" t="s">
        <v>312</v>
      </c>
      <c r="E13231" s="590">
        <v>15550</v>
      </c>
      <c r="F13231" s="590">
        <v>15600</v>
      </c>
      <c r="G13231" s="590">
        <v>15600</v>
      </c>
      <c r="H13231" s="589">
        <v>6</v>
      </c>
      <c r="I13231" s="590">
        <v>93300</v>
      </c>
      <c r="J13231" s="591">
        <v>20000000</v>
      </c>
      <c r="K13231" s="590">
        <v>312000000000</v>
      </c>
    </row>
    <row r="13232" spans="3:11" x14ac:dyDescent="0.25">
      <c r="C13232" s="588">
        <v>45854</v>
      </c>
      <c r="D13232" s="589" t="s">
        <v>312</v>
      </c>
      <c r="E13232" s="590">
        <v>15500</v>
      </c>
      <c r="F13232" s="590">
        <v>15600</v>
      </c>
      <c r="G13232" s="590">
        <v>15600</v>
      </c>
      <c r="H13232" s="589">
        <v>79</v>
      </c>
      <c r="I13232" s="590">
        <v>1224500</v>
      </c>
      <c r="J13232" s="591">
        <v>20000000</v>
      </c>
      <c r="K13232" s="590">
        <v>312000000000</v>
      </c>
    </row>
    <row r="13233" spans="3:11" x14ac:dyDescent="0.25">
      <c r="C13233" s="588">
        <v>45854</v>
      </c>
      <c r="D13233" s="589" t="s">
        <v>312</v>
      </c>
      <c r="E13233" s="590">
        <v>15500</v>
      </c>
      <c r="F13233" s="590">
        <v>15600</v>
      </c>
      <c r="G13233" s="590">
        <v>15600</v>
      </c>
      <c r="H13233" s="589">
        <v>5</v>
      </c>
      <c r="I13233" s="590">
        <v>77500</v>
      </c>
      <c r="J13233" s="591">
        <v>20000000</v>
      </c>
      <c r="K13233" s="590">
        <v>312000000000</v>
      </c>
    </row>
    <row r="13234" spans="3:11" x14ac:dyDescent="0.25">
      <c r="C13234" s="588">
        <v>45854</v>
      </c>
      <c r="D13234" s="589" t="s">
        <v>312</v>
      </c>
      <c r="E13234" s="590">
        <v>15500</v>
      </c>
      <c r="F13234" s="590">
        <v>15600</v>
      </c>
      <c r="G13234" s="590">
        <v>15600</v>
      </c>
      <c r="H13234" s="589">
        <v>5</v>
      </c>
      <c r="I13234" s="590">
        <v>77500</v>
      </c>
      <c r="J13234" s="591">
        <v>20000000</v>
      </c>
      <c r="K13234" s="590">
        <v>312000000000</v>
      </c>
    </row>
    <row r="13235" spans="3:11" x14ac:dyDescent="0.25">
      <c r="C13235" s="588">
        <v>45854</v>
      </c>
      <c r="D13235" s="589" t="s">
        <v>312</v>
      </c>
      <c r="E13235" s="590">
        <v>15500</v>
      </c>
      <c r="F13235" s="590">
        <v>15600</v>
      </c>
      <c r="G13235" s="590">
        <v>15600</v>
      </c>
      <c r="H13235" s="589">
        <v>100</v>
      </c>
      <c r="I13235" s="590">
        <v>1550000</v>
      </c>
      <c r="J13235" s="591">
        <v>20000000</v>
      </c>
      <c r="K13235" s="590">
        <v>312000000000</v>
      </c>
    </row>
    <row r="13236" spans="3:11" x14ac:dyDescent="0.25">
      <c r="C13236" s="588">
        <v>45854</v>
      </c>
      <c r="D13236" s="589" t="s">
        <v>312</v>
      </c>
      <c r="E13236" s="590">
        <v>15200</v>
      </c>
      <c r="F13236" s="590">
        <v>15600</v>
      </c>
      <c r="G13236" s="590">
        <v>15600</v>
      </c>
      <c r="H13236" s="589">
        <v>155</v>
      </c>
      <c r="I13236" s="590">
        <v>2356000</v>
      </c>
      <c r="J13236" s="591">
        <v>20000000</v>
      </c>
      <c r="K13236" s="590">
        <v>312000000000</v>
      </c>
    </row>
    <row r="13237" spans="3:11" x14ac:dyDescent="0.25">
      <c r="C13237" s="588">
        <v>45854</v>
      </c>
      <c r="D13237" s="589" t="s">
        <v>312</v>
      </c>
      <c r="E13237" s="590">
        <v>15200</v>
      </c>
      <c r="F13237" s="590">
        <v>15600</v>
      </c>
      <c r="G13237" s="590">
        <v>15600</v>
      </c>
      <c r="H13237" s="589">
        <v>1</v>
      </c>
      <c r="I13237" s="590">
        <v>15200</v>
      </c>
      <c r="J13237" s="591">
        <v>20000000</v>
      </c>
      <c r="K13237" s="590">
        <v>312000000000</v>
      </c>
    </row>
    <row r="13238" spans="3:11" x14ac:dyDescent="0.25">
      <c r="C13238" s="588">
        <v>45854</v>
      </c>
      <c r="D13238" s="589" t="s">
        <v>312</v>
      </c>
      <c r="E13238" s="590">
        <v>15100</v>
      </c>
      <c r="F13238" s="590">
        <v>15600</v>
      </c>
      <c r="G13238" s="590">
        <v>15600</v>
      </c>
      <c r="H13238" s="589">
        <v>4</v>
      </c>
      <c r="I13238" s="590">
        <v>60400</v>
      </c>
      <c r="J13238" s="591">
        <v>20000000</v>
      </c>
      <c r="K13238" s="590">
        <v>312000000000</v>
      </c>
    </row>
    <row r="13239" spans="3:11" x14ac:dyDescent="0.25">
      <c r="C13239" s="588">
        <v>45854</v>
      </c>
      <c r="D13239" s="589" t="s">
        <v>312</v>
      </c>
      <c r="E13239" s="590">
        <v>15100</v>
      </c>
      <c r="F13239" s="590">
        <v>15600</v>
      </c>
      <c r="G13239" s="590">
        <v>15600</v>
      </c>
      <c r="H13239" s="589">
        <v>3</v>
      </c>
      <c r="I13239" s="590">
        <v>45300</v>
      </c>
      <c r="J13239" s="591">
        <v>20000000</v>
      </c>
      <c r="K13239" s="590">
        <v>312000000000</v>
      </c>
    </row>
    <row r="13240" spans="3:11" x14ac:dyDescent="0.25">
      <c r="C13240" s="588">
        <v>45854</v>
      </c>
      <c r="D13240" s="589" t="s">
        <v>312</v>
      </c>
      <c r="E13240" s="590">
        <v>15000</v>
      </c>
      <c r="F13240" s="590">
        <v>15600</v>
      </c>
      <c r="G13240" s="590">
        <v>15600</v>
      </c>
      <c r="H13240" s="589">
        <v>5</v>
      </c>
      <c r="I13240" s="590">
        <v>75000</v>
      </c>
      <c r="J13240" s="591">
        <v>20000000</v>
      </c>
      <c r="K13240" s="590">
        <v>312000000000</v>
      </c>
    </row>
    <row r="13241" spans="3:11" x14ac:dyDescent="0.25">
      <c r="C13241" s="588">
        <v>45854</v>
      </c>
      <c r="D13241" s="589" t="s">
        <v>312</v>
      </c>
      <c r="E13241" s="590">
        <v>15000</v>
      </c>
      <c r="F13241" s="590">
        <v>15600</v>
      </c>
      <c r="G13241" s="590">
        <v>15600</v>
      </c>
      <c r="H13241" s="589">
        <v>6</v>
      </c>
      <c r="I13241" s="590">
        <v>90000</v>
      </c>
      <c r="J13241" s="591">
        <v>20000000</v>
      </c>
      <c r="K13241" s="590">
        <v>312000000000</v>
      </c>
    </row>
    <row r="13242" spans="3:11" x14ac:dyDescent="0.25">
      <c r="C13242" s="588">
        <v>45854</v>
      </c>
      <c r="D13242" s="589" t="s">
        <v>312</v>
      </c>
      <c r="E13242" s="590">
        <v>15000</v>
      </c>
      <c r="F13242" s="590">
        <v>15600</v>
      </c>
      <c r="G13242" s="590">
        <v>15600</v>
      </c>
      <c r="H13242" s="589">
        <v>5</v>
      </c>
      <c r="I13242" s="590">
        <v>75000</v>
      </c>
      <c r="J13242" s="591">
        <v>20000000</v>
      </c>
      <c r="K13242" s="590">
        <v>312000000000</v>
      </c>
    </row>
    <row r="13243" spans="3:11" x14ac:dyDescent="0.25">
      <c r="C13243" s="588">
        <v>45854</v>
      </c>
      <c r="D13243" s="589" t="s">
        <v>312</v>
      </c>
      <c r="E13243" s="590">
        <v>15000</v>
      </c>
      <c r="F13243" s="590">
        <v>15600</v>
      </c>
      <c r="G13243" s="590">
        <v>15600</v>
      </c>
      <c r="H13243" s="589">
        <v>9</v>
      </c>
      <c r="I13243" s="590">
        <v>135000</v>
      </c>
      <c r="J13243" s="591">
        <v>20000000</v>
      </c>
      <c r="K13243" s="590">
        <v>312000000000</v>
      </c>
    </row>
    <row r="13244" spans="3:11" x14ac:dyDescent="0.25">
      <c r="C13244" s="588">
        <v>45854</v>
      </c>
      <c r="D13244" s="589" t="s">
        <v>312</v>
      </c>
      <c r="E13244" s="590">
        <v>15000</v>
      </c>
      <c r="F13244" s="590">
        <v>15600</v>
      </c>
      <c r="G13244" s="590">
        <v>15600</v>
      </c>
      <c r="H13244" s="589">
        <v>6</v>
      </c>
      <c r="I13244" s="590">
        <v>90000</v>
      </c>
      <c r="J13244" s="591">
        <v>20000000</v>
      </c>
      <c r="K13244" s="590">
        <v>312000000000</v>
      </c>
    </row>
    <row r="13245" spans="3:11" x14ac:dyDescent="0.25">
      <c r="C13245" s="588">
        <v>45854</v>
      </c>
      <c r="D13245" s="589" t="s">
        <v>312</v>
      </c>
      <c r="E13245" s="590">
        <v>14900</v>
      </c>
      <c r="F13245" s="590">
        <v>15600</v>
      </c>
      <c r="G13245" s="590">
        <v>15600</v>
      </c>
      <c r="H13245" s="589">
        <v>2</v>
      </c>
      <c r="I13245" s="590">
        <v>29800</v>
      </c>
      <c r="J13245" s="591">
        <v>20000000</v>
      </c>
      <c r="K13245" s="590">
        <v>312000000000</v>
      </c>
    </row>
    <row r="13246" spans="3:11" x14ac:dyDescent="0.25">
      <c r="C13246" s="588">
        <v>45854</v>
      </c>
      <c r="D13246" s="589" t="s">
        <v>312</v>
      </c>
      <c r="E13246" s="590">
        <v>14900</v>
      </c>
      <c r="F13246" s="590">
        <v>15600</v>
      </c>
      <c r="G13246" s="590">
        <v>15600</v>
      </c>
      <c r="H13246" s="589">
        <v>400</v>
      </c>
      <c r="I13246" s="590">
        <v>5960000</v>
      </c>
      <c r="J13246" s="591">
        <v>20000000</v>
      </c>
      <c r="K13246" s="590">
        <v>312000000000</v>
      </c>
    </row>
    <row r="13247" spans="3:11" x14ac:dyDescent="0.25">
      <c r="C13247" s="588">
        <v>45854</v>
      </c>
      <c r="D13247" s="589" t="s">
        <v>312</v>
      </c>
      <c r="E13247" s="590">
        <v>14900</v>
      </c>
      <c r="F13247" s="590">
        <v>15600</v>
      </c>
      <c r="G13247" s="590">
        <v>15600</v>
      </c>
      <c r="H13247" s="589">
        <v>300</v>
      </c>
      <c r="I13247" s="590">
        <v>4470000</v>
      </c>
      <c r="J13247" s="591">
        <v>20000000</v>
      </c>
      <c r="K13247" s="590">
        <v>312000000000</v>
      </c>
    </row>
    <row r="13248" spans="3:11" x14ac:dyDescent="0.25">
      <c r="C13248" s="588">
        <v>45854</v>
      </c>
      <c r="D13248" s="589" t="s">
        <v>312</v>
      </c>
      <c r="E13248" s="590">
        <v>14900</v>
      </c>
      <c r="F13248" s="590">
        <v>15600</v>
      </c>
      <c r="G13248" s="590">
        <v>15600</v>
      </c>
      <c r="H13248" s="589">
        <v>400</v>
      </c>
      <c r="I13248" s="590">
        <v>5960000</v>
      </c>
      <c r="J13248" s="591">
        <v>20000000</v>
      </c>
      <c r="K13248" s="590">
        <v>312000000000</v>
      </c>
    </row>
    <row r="13249" spans="3:11" x14ac:dyDescent="0.25">
      <c r="C13249" s="588">
        <v>45854</v>
      </c>
      <c r="D13249" s="589" t="s">
        <v>312</v>
      </c>
      <c r="E13249" s="590">
        <v>14900</v>
      </c>
      <c r="F13249" s="590">
        <v>15600</v>
      </c>
      <c r="G13249" s="590">
        <v>15600</v>
      </c>
      <c r="H13249" s="589">
        <v>50</v>
      </c>
      <c r="I13249" s="590">
        <v>745000</v>
      </c>
      <c r="J13249" s="591">
        <v>20000000</v>
      </c>
      <c r="K13249" s="590">
        <v>312000000000</v>
      </c>
    </row>
    <row r="13250" spans="3:11" x14ac:dyDescent="0.25">
      <c r="C13250" s="588">
        <v>45854</v>
      </c>
      <c r="D13250" s="589" t="s">
        <v>310</v>
      </c>
      <c r="E13250" s="590">
        <v>89500</v>
      </c>
      <c r="F13250" s="590">
        <v>90000</v>
      </c>
      <c r="G13250" s="590">
        <v>89500</v>
      </c>
      <c r="H13250" s="589">
        <v>2</v>
      </c>
      <c r="I13250" s="590">
        <v>179000</v>
      </c>
      <c r="J13250" s="591">
        <v>19450000</v>
      </c>
      <c r="K13250" s="590">
        <v>1740775000000</v>
      </c>
    </row>
    <row r="13251" spans="3:11" x14ac:dyDescent="0.25">
      <c r="C13251" s="588">
        <v>45854</v>
      </c>
      <c r="D13251" s="589" t="s">
        <v>1154</v>
      </c>
      <c r="E13251" s="590">
        <v>22700</v>
      </c>
      <c r="F13251" s="590">
        <v>22633</v>
      </c>
      <c r="G13251" s="590">
        <v>22500</v>
      </c>
      <c r="H13251" s="589">
        <v>10</v>
      </c>
      <c r="I13251" s="590">
        <v>227000</v>
      </c>
      <c r="J13251" s="591">
        <v>600000</v>
      </c>
      <c r="K13251" s="590">
        <v>13500000000</v>
      </c>
    </row>
    <row r="13252" spans="3:11" x14ac:dyDescent="0.25">
      <c r="C13252" s="588">
        <v>45854</v>
      </c>
      <c r="D13252" s="589" t="s">
        <v>312</v>
      </c>
      <c r="E13252" s="590">
        <v>14900</v>
      </c>
      <c r="F13252" s="590">
        <v>15600</v>
      </c>
      <c r="G13252" s="590">
        <v>15600</v>
      </c>
      <c r="H13252" s="589">
        <v>1</v>
      </c>
      <c r="I13252" s="590">
        <v>14900</v>
      </c>
      <c r="J13252" s="591">
        <v>20000000</v>
      </c>
      <c r="K13252" s="590">
        <v>312000000000</v>
      </c>
    </row>
    <row r="13253" spans="3:11" x14ac:dyDescent="0.25">
      <c r="C13253" s="588">
        <v>45854</v>
      </c>
      <c r="D13253" s="589" t="s">
        <v>312</v>
      </c>
      <c r="E13253" s="590">
        <v>14900</v>
      </c>
      <c r="F13253" s="590">
        <v>15600</v>
      </c>
      <c r="G13253" s="590">
        <v>15600</v>
      </c>
      <c r="H13253" s="589">
        <v>100</v>
      </c>
      <c r="I13253" s="590">
        <v>1490000</v>
      </c>
      <c r="J13253" s="591">
        <v>20000000</v>
      </c>
      <c r="K13253" s="590">
        <v>312000000000</v>
      </c>
    </row>
    <row r="13254" spans="3:11" x14ac:dyDescent="0.25">
      <c r="C13254" s="588">
        <v>45854</v>
      </c>
      <c r="D13254" s="589" t="s">
        <v>1155</v>
      </c>
      <c r="E13254" s="590">
        <v>20500</v>
      </c>
      <c r="F13254" s="590">
        <v>20600</v>
      </c>
      <c r="G13254" s="590">
        <v>20600</v>
      </c>
      <c r="H13254" s="589">
        <v>2</v>
      </c>
      <c r="I13254" s="590">
        <v>41000</v>
      </c>
      <c r="J13254" s="591">
        <v>2400000</v>
      </c>
      <c r="K13254" s="590">
        <v>49440000000</v>
      </c>
    </row>
    <row r="13255" spans="3:11" x14ac:dyDescent="0.25">
      <c r="C13255" s="588">
        <v>45854</v>
      </c>
      <c r="D13255" s="589" t="s">
        <v>312</v>
      </c>
      <c r="E13255" s="590">
        <v>14900</v>
      </c>
      <c r="F13255" s="590">
        <v>15600</v>
      </c>
      <c r="G13255" s="590">
        <v>15600</v>
      </c>
      <c r="H13255" s="589">
        <v>3</v>
      </c>
      <c r="I13255" s="590">
        <v>44700</v>
      </c>
      <c r="J13255" s="591">
        <v>20000000</v>
      </c>
      <c r="K13255" s="590">
        <v>312000000000</v>
      </c>
    </row>
    <row r="13256" spans="3:11" x14ac:dyDescent="0.25">
      <c r="C13256" s="588">
        <v>45854</v>
      </c>
      <c r="D13256" s="589" t="s">
        <v>312</v>
      </c>
      <c r="E13256" s="590">
        <v>14900</v>
      </c>
      <c r="F13256" s="590">
        <v>15600</v>
      </c>
      <c r="G13256" s="590">
        <v>15600</v>
      </c>
      <c r="H13256" s="589">
        <v>5</v>
      </c>
      <c r="I13256" s="590">
        <v>74500</v>
      </c>
      <c r="J13256" s="591">
        <v>20000000</v>
      </c>
      <c r="K13256" s="590">
        <v>312000000000</v>
      </c>
    </row>
    <row r="13257" spans="3:11" x14ac:dyDescent="0.25">
      <c r="C13257" s="588">
        <v>45854</v>
      </c>
      <c r="D13257" s="589" t="s">
        <v>312</v>
      </c>
      <c r="E13257" s="590">
        <v>14900</v>
      </c>
      <c r="F13257" s="590">
        <v>15600</v>
      </c>
      <c r="G13257" s="590">
        <v>15600</v>
      </c>
      <c r="H13257" s="589">
        <v>5</v>
      </c>
      <c r="I13257" s="590">
        <v>74500</v>
      </c>
      <c r="J13257" s="591">
        <v>20000000</v>
      </c>
      <c r="K13257" s="590">
        <v>312000000000</v>
      </c>
    </row>
    <row r="13258" spans="3:11" x14ac:dyDescent="0.25">
      <c r="C13258" s="588">
        <v>45854</v>
      </c>
      <c r="D13258" s="589" t="s">
        <v>312</v>
      </c>
      <c r="E13258" s="590">
        <v>14900</v>
      </c>
      <c r="F13258" s="590">
        <v>15600</v>
      </c>
      <c r="G13258" s="590">
        <v>15600</v>
      </c>
      <c r="H13258" s="589">
        <v>2</v>
      </c>
      <c r="I13258" s="590">
        <v>29800</v>
      </c>
      <c r="J13258" s="591">
        <v>20000000</v>
      </c>
      <c r="K13258" s="590">
        <v>312000000000</v>
      </c>
    </row>
    <row r="13259" spans="3:11" x14ac:dyDescent="0.25">
      <c r="C13259" s="588">
        <v>45854</v>
      </c>
      <c r="D13259" s="589" t="s">
        <v>1154</v>
      </c>
      <c r="E13259" s="590">
        <v>22700</v>
      </c>
      <c r="F13259" s="590">
        <v>22633</v>
      </c>
      <c r="G13259" s="590">
        <v>22500</v>
      </c>
      <c r="H13259" s="589">
        <v>1</v>
      </c>
      <c r="I13259" s="590">
        <v>22700</v>
      </c>
      <c r="J13259" s="591">
        <v>600000</v>
      </c>
      <c r="K13259" s="590">
        <v>13500000000</v>
      </c>
    </row>
    <row r="13260" spans="3:11" x14ac:dyDescent="0.25">
      <c r="C13260" s="588">
        <v>45854</v>
      </c>
      <c r="D13260" s="589" t="s">
        <v>310</v>
      </c>
      <c r="E13260" s="590">
        <v>89500</v>
      </c>
      <c r="F13260" s="590">
        <v>90000</v>
      </c>
      <c r="G13260" s="590">
        <v>89500</v>
      </c>
      <c r="H13260" s="589">
        <v>1</v>
      </c>
      <c r="I13260" s="590">
        <v>89500</v>
      </c>
      <c r="J13260" s="591">
        <v>19450000</v>
      </c>
      <c r="K13260" s="590">
        <v>1740775000000</v>
      </c>
    </row>
    <row r="13261" spans="3:11" x14ac:dyDescent="0.25">
      <c r="C13261" s="588">
        <v>45854</v>
      </c>
      <c r="D13261" s="589" t="s">
        <v>312</v>
      </c>
      <c r="E13261" s="590">
        <v>14900</v>
      </c>
      <c r="F13261" s="590">
        <v>15600</v>
      </c>
      <c r="G13261" s="590">
        <v>15600</v>
      </c>
      <c r="H13261" s="589">
        <v>10</v>
      </c>
      <c r="I13261" s="590">
        <v>149000</v>
      </c>
      <c r="J13261" s="591">
        <v>20000000</v>
      </c>
      <c r="K13261" s="590">
        <v>312000000000</v>
      </c>
    </row>
    <row r="13262" spans="3:11" x14ac:dyDescent="0.25">
      <c r="C13262" s="588">
        <v>45854</v>
      </c>
      <c r="D13262" s="589" t="s">
        <v>312</v>
      </c>
      <c r="E13262" s="590">
        <v>14900</v>
      </c>
      <c r="F13262" s="590">
        <v>15600</v>
      </c>
      <c r="G13262" s="590">
        <v>15600</v>
      </c>
      <c r="H13262" s="589">
        <v>314</v>
      </c>
      <c r="I13262" s="590">
        <v>4678600</v>
      </c>
      <c r="J13262" s="591">
        <v>20000000</v>
      </c>
      <c r="K13262" s="590">
        <v>312000000000</v>
      </c>
    </row>
    <row r="13263" spans="3:11" x14ac:dyDescent="0.25">
      <c r="C13263" s="588">
        <v>45854</v>
      </c>
      <c r="D13263" s="589" t="s">
        <v>1154</v>
      </c>
      <c r="E13263" s="590">
        <v>22998</v>
      </c>
      <c r="F13263" s="590">
        <v>22633</v>
      </c>
      <c r="G13263" s="590">
        <v>22500</v>
      </c>
      <c r="H13263" s="589">
        <v>25</v>
      </c>
      <c r="I13263" s="590">
        <v>574950</v>
      </c>
      <c r="J13263" s="591">
        <v>600000</v>
      </c>
      <c r="K13263" s="590">
        <v>13500000000</v>
      </c>
    </row>
    <row r="13264" spans="3:11" x14ac:dyDescent="0.25">
      <c r="C13264" s="588">
        <v>45854</v>
      </c>
      <c r="D13264" s="589" t="s">
        <v>1155</v>
      </c>
      <c r="E13264" s="590">
        <v>20600</v>
      </c>
      <c r="F13264" s="590">
        <v>20600</v>
      </c>
      <c r="G13264" s="590">
        <v>20600</v>
      </c>
      <c r="H13264" s="589">
        <v>25</v>
      </c>
      <c r="I13264" s="590">
        <v>515000</v>
      </c>
      <c r="J13264" s="591">
        <v>2400000</v>
      </c>
      <c r="K13264" s="590">
        <v>49440000000</v>
      </c>
    </row>
    <row r="13265" spans="3:11" x14ac:dyDescent="0.25">
      <c r="C13265" s="588">
        <v>45854</v>
      </c>
      <c r="D13265" s="589" t="s">
        <v>1154</v>
      </c>
      <c r="E13265" s="590">
        <v>22998</v>
      </c>
      <c r="F13265" s="590">
        <v>22633</v>
      </c>
      <c r="G13265" s="590">
        <v>22500</v>
      </c>
      <c r="H13265" s="589">
        <v>13</v>
      </c>
      <c r="I13265" s="590">
        <v>298974</v>
      </c>
      <c r="J13265" s="591">
        <v>600000</v>
      </c>
      <c r="K13265" s="590">
        <v>13500000000</v>
      </c>
    </row>
    <row r="13266" spans="3:11" x14ac:dyDescent="0.25">
      <c r="C13266" s="588">
        <v>45854</v>
      </c>
      <c r="D13266" s="589" t="s">
        <v>1155</v>
      </c>
      <c r="E13266" s="590">
        <v>20600</v>
      </c>
      <c r="F13266" s="590">
        <v>20600</v>
      </c>
      <c r="G13266" s="590">
        <v>20600</v>
      </c>
      <c r="H13266" s="589">
        <v>25</v>
      </c>
      <c r="I13266" s="590">
        <v>515000</v>
      </c>
      <c r="J13266" s="591">
        <v>2400000</v>
      </c>
      <c r="K13266" s="590">
        <v>49440000000</v>
      </c>
    </row>
    <row r="13267" spans="3:11" x14ac:dyDescent="0.25">
      <c r="C13267" s="588">
        <v>45854</v>
      </c>
      <c r="D13267" s="589" t="s">
        <v>1155</v>
      </c>
      <c r="E13267" s="590">
        <v>20590</v>
      </c>
      <c r="F13267" s="590">
        <v>20600</v>
      </c>
      <c r="G13267" s="590">
        <v>20600</v>
      </c>
      <c r="H13267" s="589">
        <v>1</v>
      </c>
      <c r="I13267" s="590">
        <v>20590</v>
      </c>
      <c r="J13267" s="591">
        <v>2400000</v>
      </c>
      <c r="K13267" s="590">
        <v>49440000000</v>
      </c>
    </row>
    <row r="13268" spans="3:11" x14ac:dyDescent="0.25">
      <c r="C13268" s="588">
        <v>45854</v>
      </c>
      <c r="D13268" s="589" t="s">
        <v>1155</v>
      </c>
      <c r="E13268" s="590">
        <v>20500</v>
      </c>
      <c r="F13268" s="590">
        <v>20600</v>
      </c>
      <c r="G13268" s="590">
        <v>20600</v>
      </c>
      <c r="H13268" s="589">
        <v>1</v>
      </c>
      <c r="I13268" s="590">
        <v>20500</v>
      </c>
      <c r="J13268" s="591">
        <v>2400000</v>
      </c>
      <c r="K13268" s="590">
        <v>49440000000</v>
      </c>
    </row>
    <row r="13269" spans="3:11" x14ac:dyDescent="0.25">
      <c r="C13269" s="588">
        <v>45854</v>
      </c>
      <c r="D13269" s="589" t="s">
        <v>312</v>
      </c>
      <c r="E13269" s="590">
        <v>14900</v>
      </c>
      <c r="F13269" s="590">
        <v>15600</v>
      </c>
      <c r="G13269" s="590">
        <v>15600</v>
      </c>
      <c r="H13269" s="589">
        <v>1</v>
      </c>
      <c r="I13269" s="590">
        <v>14900</v>
      </c>
      <c r="J13269" s="591">
        <v>20000000</v>
      </c>
      <c r="K13269" s="590">
        <v>312000000000</v>
      </c>
    </row>
    <row r="13270" spans="3:11" x14ac:dyDescent="0.25">
      <c r="C13270" s="588">
        <v>45854</v>
      </c>
      <c r="D13270" s="589" t="s">
        <v>312</v>
      </c>
      <c r="E13270" s="590">
        <v>14900</v>
      </c>
      <c r="F13270" s="590">
        <v>15600</v>
      </c>
      <c r="G13270" s="590">
        <v>15600</v>
      </c>
      <c r="H13270" s="589">
        <v>2</v>
      </c>
      <c r="I13270" s="590">
        <v>29800</v>
      </c>
      <c r="J13270" s="591">
        <v>20000000</v>
      </c>
      <c r="K13270" s="590">
        <v>312000000000</v>
      </c>
    </row>
    <row r="13271" spans="3:11" x14ac:dyDescent="0.25">
      <c r="C13271" s="588">
        <v>45854</v>
      </c>
      <c r="D13271" s="589" t="s">
        <v>1155</v>
      </c>
      <c r="E13271" s="590">
        <v>20500</v>
      </c>
      <c r="F13271" s="590">
        <v>20600</v>
      </c>
      <c r="G13271" s="590">
        <v>20600</v>
      </c>
      <c r="H13271" s="589">
        <v>1</v>
      </c>
      <c r="I13271" s="590">
        <v>20500</v>
      </c>
      <c r="J13271" s="591">
        <v>2400000</v>
      </c>
      <c r="K13271" s="590">
        <v>49440000000</v>
      </c>
    </row>
    <row r="13272" spans="3:11" x14ac:dyDescent="0.25">
      <c r="C13272" s="588">
        <v>45854</v>
      </c>
      <c r="D13272" s="589" t="s">
        <v>1154</v>
      </c>
      <c r="E13272" s="590">
        <v>22700</v>
      </c>
      <c r="F13272" s="590">
        <v>22633</v>
      </c>
      <c r="G13272" s="590">
        <v>22500</v>
      </c>
      <c r="H13272" s="589">
        <v>1</v>
      </c>
      <c r="I13272" s="590">
        <v>22700</v>
      </c>
      <c r="J13272" s="591">
        <v>600000</v>
      </c>
      <c r="K13272" s="590">
        <v>13500000000</v>
      </c>
    </row>
    <row r="13273" spans="3:11" x14ac:dyDescent="0.25">
      <c r="C13273" s="588">
        <v>45854</v>
      </c>
      <c r="D13273" s="589" t="s">
        <v>1154</v>
      </c>
      <c r="E13273" s="590">
        <v>22700</v>
      </c>
      <c r="F13273" s="590">
        <v>22633</v>
      </c>
      <c r="G13273" s="590">
        <v>22500</v>
      </c>
      <c r="H13273" s="589">
        <v>2</v>
      </c>
      <c r="I13273" s="590">
        <v>45400</v>
      </c>
      <c r="J13273" s="591">
        <v>600000</v>
      </c>
      <c r="K13273" s="590">
        <v>13500000000</v>
      </c>
    </row>
    <row r="13274" spans="3:11" x14ac:dyDescent="0.25">
      <c r="C13274" s="588">
        <v>45854</v>
      </c>
      <c r="D13274" s="589" t="s">
        <v>1154</v>
      </c>
      <c r="E13274" s="590">
        <v>22600</v>
      </c>
      <c r="F13274" s="590">
        <v>22633</v>
      </c>
      <c r="G13274" s="590">
        <v>22500</v>
      </c>
      <c r="H13274" s="589">
        <v>88</v>
      </c>
      <c r="I13274" s="590">
        <v>1988800</v>
      </c>
      <c r="J13274" s="591">
        <v>600000</v>
      </c>
      <c r="K13274" s="590">
        <v>13500000000</v>
      </c>
    </row>
    <row r="13275" spans="3:11" x14ac:dyDescent="0.25">
      <c r="C13275" s="588">
        <v>45854</v>
      </c>
      <c r="D13275" s="589" t="s">
        <v>1155</v>
      </c>
      <c r="E13275" s="590">
        <v>20600</v>
      </c>
      <c r="F13275" s="590">
        <v>20600</v>
      </c>
      <c r="G13275" s="590">
        <v>20600</v>
      </c>
      <c r="H13275" s="589">
        <v>10</v>
      </c>
      <c r="I13275" s="590">
        <v>206000</v>
      </c>
      <c r="J13275" s="591">
        <v>2400000</v>
      </c>
      <c r="K13275" s="590">
        <v>49440000000</v>
      </c>
    </row>
    <row r="13276" spans="3:11" x14ac:dyDescent="0.25">
      <c r="C13276" s="588">
        <v>45854</v>
      </c>
      <c r="D13276" s="589" t="s">
        <v>1154</v>
      </c>
      <c r="E13276" s="590">
        <v>22600</v>
      </c>
      <c r="F13276" s="590">
        <v>22633</v>
      </c>
      <c r="G13276" s="590">
        <v>22500</v>
      </c>
      <c r="H13276" s="589">
        <v>84</v>
      </c>
      <c r="I13276" s="590">
        <v>1898400</v>
      </c>
      <c r="J13276" s="591">
        <v>600000</v>
      </c>
      <c r="K13276" s="590">
        <v>13500000000</v>
      </c>
    </row>
    <row r="13277" spans="3:11" x14ac:dyDescent="0.25">
      <c r="C13277" s="588">
        <v>45854</v>
      </c>
      <c r="D13277" s="589" t="s">
        <v>1154</v>
      </c>
      <c r="E13277" s="590">
        <v>22600</v>
      </c>
      <c r="F13277" s="590">
        <v>22633</v>
      </c>
      <c r="G13277" s="590">
        <v>22500</v>
      </c>
      <c r="H13277" s="589">
        <v>228</v>
      </c>
      <c r="I13277" s="590">
        <v>5152800</v>
      </c>
      <c r="J13277" s="591">
        <v>600000</v>
      </c>
      <c r="K13277" s="590">
        <v>13500000000</v>
      </c>
    </row>
    <row r="13278" spans="3:11" x14ac:dyDescent="0.25">
      <c r="C13278" s="588">
        <v>45854</v>
      </c>
      <c r="D13278" s="589" t="s">
        <v>1154</v>
      </c>
      <c r="E13278" s="590">
        <v>22600</v>
      </c>
      <c r="F13278" s="590">
        <v>22633</v>
      </c>
      <c r="G13278" s="590">
        <v>22500</v>
      </c>
      <c r="H13278" s="589">
        <v>6</v>
      </c>
      <c r="I13278" s="590">
        <v>135600</v>
      </c>
      <c r="J13278" s="591">
        <v>600000</v>
      </c>
      <c r="K13278" s="590">
        <v>13500000000</v>
      </c>
    </row>
    <row r="13279" spans="3:11" x14ac:dyDescent="0.25">
      <c r="C13279" s="588">
        <v>45854</v>
      </c>
      <c r="D13279" s="589" t="s">
        <v>312</v>
      </c>
      <c r="E13279" s="590">
        <v>15600</v>
      </c>
      <c r="F13279" s="590">
        <v>15600</v>
      </c>
      <c r="G13279" s="590">
        <v>15600</v>
      </c>
      <c r="H13279" s="589">
        <v>4</v>
      </c>
      <c r="I13279" s="590">
        <v>62400</v>
      </c>
      <c r="J13279" s="591">
        <v>20000000</v>
      </c>
      <c r="K13279" s="590">
        <v>312000000000</v>
      </c>
    </row>
    <row r="13280" spans="3:11" x14ac:dyDescent="0.25">
      <c r="C13280" s="588">
        <v>45854</v>
      </c>
      <c r="D13280" s="589" t="s">
        <v>1154</v>
      </c>
      <c r="E13280" s="590">
        <v>22500</v>
      </c>
      <c r="F13280" s="590">
        <v>22633</v>
      </c>
      <c r="G13280" s="590">
        <v>22500</v>
      </c>
      <c r="H13280" s="589">
        <v>5</v>
      </c>
      <c r="I13280" s="590">
        <v>112500</v>
      </c>
      <c r="J13280" s="591">
        <v>600000</v>
      </c>
      <c r="K13280" s="590">
        <v>13500000000</v>
      </c>
    </row>
    <row r="13281" spans="3:11" x14ac:dyDescent="0.25">
      <c r="C13281" s="588">
        <v>45855</v>
      </c>
      <c r="D13281" s="589" t="s">
        <v>310</v>
      </c>
      <c r="E13281" s="590">
        <v>89500</v>
      </c>
      <c r="F13281" s="590">
        <v>89500</v>
      </c>
      <c r="G13281" s="590">
        <v>90000</v>
      </c>
      <c r="H13281" s="589">
        <v>15</v>
      </c>
      <c r="I13281" s="590">
        <v>1342500</v>
      </c>
      <c r="J13281" s="591">
        <v>19450000</v>
      </c>
      <c r="K13281" s="590">
        <v>1750500000000</v>
      </c>
    </row>
    <row r="13282" spans="3:11" x14ac:dyDescent="0.25">
      <c r="C13282" s="588">
        <v>45855</v>
      </c>
      <c r="D13282" s="589" t="s">
        <v>1154</v>
      </c>
      <c r="E13282" s="590">
        <v>22500</v>
      </c>
      <c r="F13282" s="590">
        <v>22500</v>
      </c>
      <c r="G13282" s="590">
        <v>22500</v>
      </c>
      <c r="H13282" s="589">
        <v>299</v>
      </c>
      <c r="I13282" s="590">
        <v>6727500</v>
      </c>
      <c r="J13282" s="591">
        <v>600000</v>
      </c>
      <c r="K13282" s="590">
        <v>13500000000</v>
      </c>
    </row>
    <row r="13283" spans="3:11" x14ac:dyDescent="0.25">
      <c r="C13283" s="588">
        <v>45855</v>
      </c>
      <c r="D13283" s="589" t="s">
        <v>1154</v>
      </c>
      <c r="E13283" s="590">
        <v>22500</v>
      </c>
      <c r="F13283" s="590">
        <v>22500</v>
      </c>
      <c r="G13283" s="590">
        <v>22500</v>
      </c>
      <c r="H13283" s="589">
        <v>1</v>
      </c>
      <c r="I13283" s="590">
        <v>22500</v>
      </c>
      <c r="J13283" s="591">
        <v>600000</v>
      </c>
      <c r="K13283" s="590">
        <v>13500000000</v>
      </c>
    </row>
    <row r="13284" spans="3:11" x14ac:dyDescent="0.25">
      <c r="C13284" s="588">
        <v>45855</v>
      </c>
      <c r="D13284" s="589" t="s">
        <v>312</v>
      </c>
      <c r="E13284" s="590">
        <v>15600</v>
      </c>
      <c r="F13284" s="590">
        <v>15600</v>
      </c>
      <c r="G13284" s="590">
        <v>15600</v>
      </c>
      <c r="H13284" s="589">
        <v>1</v>
      </c>
      <c r="I13284" s="590">
        <v>15600</v>
      </c>
      <c r="J13284" s="591">
        <v>20000000</v>
      </c>
      <c r="K13284" s="590">
        <v>312000000000</v>
      </c>
    </row>
    <row r="13285" spans="3:11" x14ac:dyDescent="0.25">
      <c r="C13285" s="588">
        <v>45855</v>
      </c>
      <c r="D13285" s="589" t="s">
        <v>312</v>
      </c>
      <c r="E13285" s="590">
        <v>15600</v>
      </c>
      <c r="F13285" s="590">
        <v>15600</v>
      </c>
      <c r="G13285" s="590">
        <v>15600</v>
      </c>
      <c r="H13285" s="589">
        <v>2</v>
      </c>
      <c r="I13285" s="590">
        <v>31200</v>
      </c>
      <c r="J13285" s="591">
        <v>20000000</v>
      </c>
      <c r="K13285" s="590">
        <v>312000000000</v>
      </c>
    </row>
    <row r="13286" spans="3:11" x14ac:dyDescent="0.25">
      <c r="C13286" s="588">
        <v>45855</v>
      </c>
      <c r="D13286" s="589" t="s">
        <v>312</v>
      </c>
      <c r="E13286" s="590">
        <v>15600</v>
      </c>
      <c r="F13286" s="590">
        <v>15600</v>
      </c>
      <c r="G13286" s="590">
        <v>15600</v>
      </c>
      <c r="H13286" s="589">
        <v>1</v>
      </c>
      <c r="I13286" s="590">
        <v>15600</v>
      </c>
      <c r="J13286" s="591">
        <v>20000000</v>
      </c>
      <c r="K13286" s="590">
        <v>312000000000</v>
      </c>
    </row>
    <row r="13287" spans="3:11" x14ac:dyDescent="0.25">
      <c r="C13287" s="588">
        <v>45855</v>
      </c>
      <c r="D13287" s="589" t="s">
        <v>312</v>
      </c>
      <c r="E13287" s="590">
        <v>15600</v>
      </c>
      <c r="F13287" s="590">
        <v>15600</v>
      </c>
      <c r="G13287" s="590">
        <v>15600</v>
      </c>
      <c r="H13287" s="589">
        <v>1</v>
      </c>
      <c r="I13287" s="590">
        <v>15600</v>
      </c>
      <c r="J13287" s="591">
        <v>20000000</v>
      </c>
      <c r="K13287" s="590">
        <v>312000000000</v>
      </c>
    </row>
    <row r="13288" spans="3:11" x14ac:dyDescent="0.25">
      <c r="C13288" s="588">
        <v>45855</v>
      </c>
      <c r="D13288" s="589" t="s">
        <v>312</v>
      </c>
      <c r="E13288" s="590">
        <v>15600</v>
      </c>
      <c r="F13288" s="590">
        <v>15600</v>
      </c>
      <c r="G13288" s="590">
        <v>15600</v>
      </c>
      <c r="H13288" s="589">
        <v>86</v>
      </c>
      <c r="I13288" s="590">
        <v>1341600</v>
      </c>
      <c r="J13288" s="591">
        <v>20000000</v>
      </c>
      <c r="K13288" s="590">
        <v>312000000000</v>
      </c>
    </row>
    <row r="13289" spans="3:11" x14ac:dyDescent="0.25">
      <c r="C13289" s="588">
        <v>45855</v>
      </c>
      <c r="D13289" s="589" t="s">
        <v>312</v>
      </c>
      <c r="E13289" s="590">
        <v>15600</v>
      </c>
      <c r="F13289" s="590">
        <v>15600</v>
      </c>
      <c r="G13289" s="590">
        <v>15600</v>
      </c>
      <c r="H13289" s="589">
        <v>14</v>
      </c>
      <c r="I13289" s="590">
        <v>218400</v>
      </c>
      <c r="J13289" s="591">
        <v>20000000</v>
      </c>
      <c r="K13289" s="590">
        <v>312000000000</v>
      </c>
    </row>
    <row r="13290" spans="3:11" x14ac:dyDescent="0.25">
      <c r="C13290" s="588">
        <v>45855</v>
      </c>
      <c r="D13290" s="589" t="s">
        <v>312</v>
      </c>
      <c r="E13290" s="590">
        <v>15600</v>
      </c>
      <c r="F13290" s="590">
        <v>15600</v>
      </c>
      <c r="G13290" s="590">
        <v>15600</v>
      </c>
      <c r="H13290" s="589">
        <v>14</v>
      </c>
      <c r="I13290" s="590">
        <v>218400</v>
      </c>
      <c r="J13290" s="591">
        <v>20000000</v>
      </c>
      <c r="K13290" s="590">
        <v>312000000000</v>
      </c>
    </row>
    <row r="13291" spans="3:11" x14ac:dyDescent="0.25">
      <c r="C13291" s="588">
        <v>45855</v>
      </c>
      <c r="D13291" s="589" t="s">
        <v>312</v>
      </c>
      <c r="E13291" s="590">
        <v>15600</v>
      </c>
      <c r="F13291" s="590">
        <v>15600</v>
      </c>
      <c r="G13291" s="590">
        <v>15600</v>
      </c>
      <c r="H13291" s="589">
        <v>1</v>
      </c>
      <c r="I13291" s="590">
        <v>15600</v>
      </c>
      <c r="J13291" s="591">
        <v>20000000</v>
      </c>
      <c r="K13291" s="590">
        <v>312000000000</v>
      </c>
    </row>
    <row r="13292" spans="3:11" x14ac:dyDescent="0.25">
      <c r="C13292" s="588">
        <v>45855</v>
      </c>
      <c r="D13292" s="589" t="s">
        <v>312</v>
      </c>
      <c r="E13292" s="590">
        <v>15600</v>
      </c>
      <c r="F13292" s="590">
        <v>15600</v>
      </c>
      <c r="G13292" s="590">
        <v>15600</v>
      </c>
      <c r="H13292" s="589">
        <v>7</v>
      </c>
      <c r="I13292" s="590">
        <v>109200</v>
      </c>
      <c r="J13292" s="591">
        <v>20000000</v>
      </c>
      <c r="K13292" s="590">
        <v>312000000000</v>
      </c>
    </row>
    <row r="13293" spans="3:11" x14ac:dyDescent="0.25">
      <c r="C13293" s="588">
        <v>45855</v>
      </c>
      <c r="D13293" s="589" t="s">
        <v>1155</v>
      </c>
      <c r="E13293" s="590">
        <v>20600</v>
      </c>
      <c r="F13293" s="590">
        <v>20600</v>
      </c>
      <c r="G13293" s="590">
        <v>20600</v>
      </c>
      <c r="H13293" s="589">
        <v>54</v>
      </c>
      <c r="I13293" s="590">
        <v>1112400</v>
      </c>
      <c r="J13293" s="591">
        <v>2400000</v>
      </c>
      <c r="K13293" s="590">
        <v>49440000000</v>
      </c>
    </row>
    <row r="13294" spans="3:11" x14ac:dyDescent="0.25">
      <c r="C13294" s="588">
        <v>45855</v>
      </c>
      <c r="D13294" s="589" t="s">
        <v>1155</v>
      </c>
      <c r="E13294" s="590">
        <v>20600</v>
      </c>
      <c r="F13294" s="590">
        <v>20600</v>
      </c>
      <c r="G13294" s="590">
        <v>20600</v>
      </c>
      <c r="H13294" s="589">
        <v>2</v>
      </c>
      <c r="I13294" s="590">
        <v>41200</v>
      </c>
      <c r="J13294" s="591">
        <v>2400000</v>
      </c>
      <c r="K13294" s="590">
        <v>49440000000</v>
      </c>
    </row>
    <row r="13295" spans="3:11" x14ac:dyDescent="0.25">
      <c r="C13295" s="588">
        <v>45855</v>
      </c>
      <c r="D13295" s="589" t="s">
        <v>1155</v>
      </c>
      <c r="E13295" s="590">
        <v>20600</v>
      </c>
      <c r="F13295" s="590">
        <v>20600</v>
      </c>
      <c r="G13295" s="590">
        <v>20600</v>
      </c>
      <c r="H13295" s="589">
        <v>1</v>
      </c>
      <c r="I13295" s="590">
        <v>20600</v>
      </c>
      <c r="J13295" s="591">
        <v>2400000</v>
      </c>
      <c r="K13295" s="590">
        <v>49440000000</v>
      </c>
    </row>
    <row r="13296" spans="3:11" x14ac:dyDescent="0.25">
      <c r="C13296" s="588">
        <v>45855</v>
      </c>
      <c r="D13296" s="589" t="s">
        <v>310</v>
      </c>
      <c r="E13296" s="590">
        <v>86000</v>
      </c>
      <c r="F13296" s="590">
        <v>89500</v>
      </c>
      <c r="G13296" s="590">
        <v>90000</v>
      </c>
      <c r="H13296" s="589">
        <v>32</v>
      </c>
      <c r="I13296" s="590">
        <v>2752000</v>
      </c>
      <c r="J13296" s="591">
        <v>19450000</v>
      </c>
      <c r="K13296" s="590">
        <v>1750500000000</v>
      </c>
    </row>
    <row r="13297" spans="3:11" x14ac:dyDescent="0.25">
      <c r="C13297" s="588">
        <v>45855</v>
      </c>
      <c r="D13297" s="589" t="s">
        <v>310</v>
      </c>
      <c r="E13297" s="590">
        <v>86000</v>
      </c>
      <c r="F13297" s="590">
        <v>89500</v>
      </c>
      <c r="G13297" s="590">
        <v>90000</v>
      </c>
      <c r="H13297" s="589">
        <v>3</v>
      </c>
      <c r="I13297" s="590">
        <v>258000</v>
      </c>
      <c r="J13297" s="591">
        <v>19450000</v>
      </c>
      <c r="K13297" s="590">
        <v>1750500000000</v>
      </c>
    </row>
    <row r="13298" spans="3:11" x14ac:dyDescent="0.25">
      <c r="C13298" s="588">
        <v>45855</v>
      </c>
      <c r="D13298" s="589" t="s">
        <v>312</v>
      </c>
      <c r="E13298" s="590">
        <v>15600</v>
      </c>
      <c r="F13298" s="590">
        <v>15600</v>
      </c>
      <c r="G13298" s="590">
        <v>15600</v>
      </c>
      <c r="H13298" s="589">
        <v>1</v>
      </c>
      <c r="I13298" s="590">
        <v>15600</v>
      </c>
      <c r="J13298" s="591">
        <v>20000000</v>
      </c>
      <c r="K13298" s="590">
        <v>312000000000</v>
      </c>
    </row>
    <row r="13299" spans="3:11" x14ac:dyDescent="0.25">
      <c r="C13299" s="588">
        <v>45855</v>
      </c>
      <c r="D13299" s="589" t="s">
        <v>1155</v>
      </c>
      <c r="E13299" s="590">
        <v>20600</v>
      </c>
      <c r="F13299" s="590">
        <v>20600</v>
      </c>
      <c r="G13299" s="590">
        <v>20600</v>
      </c>
      <c r="H13299" s="589">
        <v>1</v>
      </c>
      <c r="I13299" s="590">
        <v>20600</v>
      </c>
      <c r="J13299" s="591">
        <v>2400000</v>
      </c>
      <c r="K13299" s="590">
        <v>49440000000</v>
      </c>
    </row>
    <row r="13300" spans="3:11" x14ac:dyDescent="0.25">
      <c r="C13300" s="588">
        <v>45855</v>
      </c>
      <c r="D13300" s="589" t="s">
        <v>1155</v>
      </c>
      <c r="E13300" s="590">
        <v>20500</v>
      </c>
      <c r="F13300" s="590">
        <v>20600</v>
      </c>
      <c r="G13300" s="590">
        <v>20600</v>
      </c>
      <c r="H13300" s="589">
        <v>3</v>
      </c>
      <c r="I13300" s="590">
        <v>61500</v>
      </c>
      <c r="J13300" s="591">
        <v>2400000</v>
      </c>
      <c r="K13300" s="590">
        <v>49440000000</v>
      </c>
    </row>
    <row r="13301" spans="3:11" x14ac:dyDescent="0.25">
      <c r="C13301" s="588">
        <v>45855</v>
      </c>
      <c r="D13301" s="589" t="s">
        <v>1155</v>
      </c>
      <c r="E13301" s="590">
        <v>20600</v>
      </c>
      <c r="F13301" s="590">
        <v>20600</v>
      </c>
      <c r="G13301" s="590">
        <v>20600</v>
      </c>
      <c r="H13301" s="589">
        <v>1</v>
      </c>
      <c r="I13301" s="590">
        <v>20600</v>
      </c>
      <c r="J13301" s="591">
        <v>2400000</v>
      </c>
      <c r="K13301" s="590">
        <v>49440000000</v>
      </c>
    </row>
    <row r="13302" spans="3:11" x14ac:dyDescent="0.25">
      <c r="C13302" s="588">
        <v>45855</v>
      </c>
      <c r="D13302" s="589" t="s">
        <v>312</v>
      </c>
      <c r="E13302" s="590">
        <v>15600</v>
      </c>
      <c r="F13302" s="590">
        <v>15600</v>
      </c>
      <c r="G13302" s="590">
        <v>15600</v>
      </c>
      <c r="H13302" s="589">
        <v>10</v>
      </c>
      <c r="I13302" s="590">
        <v>156000</v>
      </c>
      <c r="J13302" s="591">
        <v>20000000</v>
      </c>
      <c r="K13302" s="590">
        <v>312000000000</v>
      </c>
    </row>
    <row r="13303" spans="3:11" x14ac:dyDescent="0.25">
      <c r="C13303" s="588">
        <v>45855</v>
      </c>
      <c r="D13303" s="589" t="s">
        <v>312</v>
      </c>
      <c r="E13303" s="590">
        <v>15600</v>
      </c>
      <c r="F13303" s="590">
        <v>15600</v>
      </c>
      <c r="G13303" s="590">
        <v>15600</v>
      </c>
      <c r="H13303" s="589">
        <v>20</v>
      </c>
      <c r="I13303" s="590">
        <v>312000</v>
      </c>
      <c r="J13303" s="591">
        <v>20000000</v>
      </c>
      <c r="K13303" s="590">
        <v>312000000000</v>
      </c>
    </row>
    <row r="13304" spans="3:11" x14ac:dyDescent="0.25">
      <c r="C13304" s="588">
        <v>45855</v>
      </c>
      <c r="D13304" s="589" t="s">
        <v>312</v>
      </c>
      <c r="E13304" s="590">
        <v>15600</v>
      </c>
      <c r="F13304" s="590">
        <v>15600</v>
      </c>
      <c r="G13304" s="590">
        <v>15600</v>
      </c>
      <c r="H13304" s="589">
        <v>20</v>
      </c>
      <c r="I13304" s="590">
        <v>312000</v>
      </c>
      <c r="J13304" s="591">
        <v>20000000</v>
      </c>
      <c r="K13304" s="590">
        <v>312000000000</v>
      </c>
    </row>
    <row r="13305" spans="3:11" x14ac:dyDescent="0.25">
      <c r="C13305" s="588">
        <v>45855</v>
      </c>
      <c r="D13305" s="589" t="s">
        <v>310</v>
      </c>
      <c r="E13305" s="590">
        <v>90000</v>
      </c>
      <c r="F13305" s="590">
        <v>89500</v>
      </c>
      <c r="G13305" s="590">
        <v>90000</v>
      </c>
      <c r="H13305" s="589">
        <v>1</v>
      </c>
      <c r="I13305" s="590">
        <v>90000</v>
      </c>
      <c r="J13305" s="591">
        <v>19450000</v>
      </c>
      <c r="K13305" s="590">
        <v>1750500000000</v>
      </c>
    </row>
    <row r="13306" spans="3:11" x14ac:dyDescent="0.25">
      <c r="C13306" s="588">
        <v>45855</v>
      </c>
      <c r="D13306" s="589" t="s">
        <v>1154</v>
      </c>
      <c r="E13306" s="590">
        <v>22500</v>
      </c>
      <c r="F13306" s="590">
        <v>22500</v>
      </c>
      <c r="G13306" s="590">
        <v>22500</v>
      </c>
      <c r="H13306" s="589">
        <v>2</v>
      </c>
      <c r="I13306" s="590">
        <v>45000</v>
      </c>
      <c r="J13306" s="591">
        <v>600000</v>
      </c>
      <c r="K13306" s="590">
        <v>13500000000</v>
      </c>
    </row>
    <row r="13307" spans="3:11" x14ac:dyDescent="0.25">
      <c r="C13307" s="588">
        <v>45855</v>
      </c>
      <c r="D13307" s="589" t="s">
        <v>1154</v>
      </c>
      <c r="E13307" s="590">
        <v>22500</v>
      </c>
      <c r="F13307" s="590">
        <v>22500</v>
      </c>
      <c r="G13307" s="590">
        <v>22500</v>
      </c>
      <c r="H13307" s="589">
        <v>22</v>
      </c>
      <c r="I13307" s="590">
        <v>495000</v>
      </c>
      <c r="J13307" s="591">
        <v>600000</v>
      </c>
      <c r="K13307" s="590">
        <v>13500000000</v>
      </c>
    </row>
    <row r="13308" spans="3:11" x14ac:dyDescent="0.25">
      <c r="C13308" s="588">
        <v>45855</v>
      </c>
      <c r="D13308" s="589" t="s">
        <v>1155</v>
      </c>
      <c r="E13308" s="590">
        <v>20600</v>
      </c>
      <c r="F13308" s="590">
        <v>20600</v>
      </c>
      <c r="G13308" s="590">
        <v>20600</v>
      </c>
      <c r="H13308" s="589">
        <v>2</v>
      </c>
      <c r="I13308" s="590">
        <v>41200</v>
      </c>
      <c r="J13308" s="591">
        <v>2400000</v>
      </c>
      <c r="K13308" s="590">
        <v>49440000000</v>
      </c>
    </row>
    <row r="13309" spans="3:11" x14ac:dyDescent="0.25">
      <c r="C13309" s="588">
        <v>45855</v>
      </c>
      <c r="D13309" s="589" t="s">
        <v>312</v>
      </c>
      <c r="E13309" s="590">
        <v>15600</v>
      </c>
      <c r="F13309" s="590">
        <v>15600</v>
      </c>
      <c r="G13309" s="590">
        <v>15600</v>
      </c>
      <c r="H13309" s="589">
        <v>16</v>
      </c>
      <c r="I13309" s="590">
        <v>249600</v>
      </c>
      <c r="J13309" s="591">
        <v>20000000</v>
      </c>
      <c r="K13309" s="590">
        <v>312000000000</v>
      </c>
    </row>
    <row r="13310" spans="3:11" x14ac:dyDescent="0.25">
      <c r="C13310" s="588">
        <v>45855</v>
      </c>
      <c r="D13310" s="589" t="s">
        <v>1154</v>
      </c>
      <c r="E13310" s="590">
        <v>22500</v>
      </c>
      <c r="F13310" s="590">
        <v>22500</v>
      </c>
      <c r="G13310" s="590">
        <v>22500</v>
      </c>
      <c r="H13310" s="589">
        <v>100</v>
      </c>
      <c r="I13310" s="590">
        <v>2250000</v>
      </c>
      <c r="J13310" s="591">
        <v>600000</v>
      </c>
      <c r="K13310" s="590">
        <v>13500000000</v>
      </c>
    </row>
    <row r="13311" spans="3:11" x14ac:dyDescent="0.25">
      <c r="C13311" s="588">
        <v>45855</v>
      </c>
      <c r="D13311" s="589" t="s">
        <v>312</v>
      </c>
      <c r="E13311" s="590">
        <v>15600</v>
      </c>
      <c r="F13311" s="590">
        <v>15600</v>
      </c>
      <c r="G13311" s="590">
        <v>15600</v>
      </c>
      <c r="H13311" s="589">
        <v>3</v>
      </c>
      <c r="I13311" s="590">
        <v>46800</v>
      </c>
      <c r="J13311" s="591">
        <v>20000000</v>
      </c>
      <c r="K13311" s="590">
        <v>312000000000</v>
      </c>
    </row>
    <row r="13312" spans="3:11" x14ac:dyDescent="0.25">
      <c r="C13312" s="588">
        <v>45855</v>
      </c>
      <c r="D13312" s="589" t="s">
        <v>312</v>
      </c>
      <c r="E13312" s="590">
        <v>15600</v>
      </c>
      <c r="F13312" s="590">
        <v>15600</v>
      </c>
      <c r="G13312" s="590">
        <v>15600</v>
      </c>
      <c r="H13312" s="589">
        <v>1</v>
      </c>
      <c r="I13312" s="590">
        <v>15600</v>
      </c>
      <c r="J13312" s="591">
        <v>20000000</v>
      </c>
      <c r="K13312" s="590">
        <v>312000000000</v>
      </c>
    </row>
    <row r="13313" spans="3:11" x14ac:dyDescent="0.25">
      <c r="C13313" s="588">
        <v>45855</v>
      </c>
      <c r="D13313" s="589" t="s">
        <v>1155</v>
      </c>
      <c r="E13313" s="590">
        <v>20600</v>
      </c>
      <c r="F13313" s="590">
        <v>20600</v>
      </c>
      <c r="G13313" s="590">
        <v>20600</v>
      </c>
      <c r="H13313" s="589">
        <v>2</v>
      </c>
      <c r="I13313" s="590">
        <v>41200</v>
      </c>
      <c r="J13313" s="591">
        <v>2400000</v>
      </c>
      <c r="K13313" s="590">
        <v>49440000000</v>
      </c>
    </row>
    <row r="13314" spans="3:11" x14ac:dyDescent="0.25">
      <c r="C13314" s="588">
        <v>45855</v>
      </c>
      <c r="D13314" s="589" t="s">
        <v>1155</v>
      </c>
      <c r="E13314" s="590">
        <v>20600</v>
      </c>
      <c r="F13314" s="590">
        <v>20600</v>
      </c>
      <c r="G13314" s="590">
        <v>20600</v>
      </c>
      <c r="H13314" s="589">
        <v>3</v>
      </c>
      <c r="I13314" s="590">
        <v>61800</v>
      </c>
      <c r="J13314" s="591">
        <v>2400000</v>
      </c>
      <c r="K13314" s="590">
        <v>49440000000</v>
      </c>
    </row>
    <row r="13315" spans="3:11" x14ac:dyDescent="0.25">
      <c r="C13315" s="588">
        <v>45855</v>
      </c>
      <c r="D13315" s="589" t="s">
        <v>312</v>
      </c>
      <c r="E13315" s="590">
        <v>15600</v>
      </c>
      <c r="F13315" s="590">
        <v>15600</v>
      </c>
      <c r="G13315" s="590">
        <v>15600</v>
      </c>
      <c r="H13315" s="589">
        <v>2</v>
      </c>
      <c r="I13315" s="590">
        <v>31200</v>
      </c>
      <c r="J13315" s="591">
        <v>20000000</v>
      </c>
      <c r="K13315" s="590">
        <v>312000000000</v>
      </c>
    </row>
    <row r="13316" spans="3:11" x14ac:dyDescent="0.25">
      <c r="C13316" s="588">
        <v>45855</v>
      </c>
      <c r="D13316" s="589" t="s">
        <v>312</v>
      </c>
      <c r="E13316" s="590">
        <v>15600</v>
      </c>
      <c r="F13316" s="590">
        <v>15600</v>
      </c>
      <c r="G13316" s="590">
        <v>15600</v>
      </c>
      <c r="H13316" s="589">
        <v>2</v>
      </c>
      <c r="I13316" s="590">
        <v>31200</v>
      </c>
      <c r="J13316" s="591">
        <v>20000000</v>
      </c>
      <c r="K13316" s="590">
        <v>312000000000</v>
      </c>
    </row>
    <row r="13317" spans="3:11" x14ac:dyDescent="0.25">
      <c r="C13317" s="588">
        <v>45855</v>
      </c>
      <c r="D13317" s="589" t="s">
        <v>312</v>
      </c>
      <c r="E13317" s="590">
        <v>15600</v>
      </c>
      <c r="F13317" s="590">
        <v>15600</v>
      </c>
      <c r="G13317" s="590">
        <v>15600</v>
      </c>
      <c r="H13317" s="589">
        <v>4</v>
      </c>
      <c r="I13317" s="590">
        <v>62400</v>
      </c>
      <c r="J13317" s="591">
        <v>20000000</v>
      </c>
      <c r="K13317" s="590">
        <v>312000000000</v>
      </c>
    </row>
    <row r="13318" spans="3:11" x14ac:dyDescent="0.25">
      <c r="C13318" s="588">
        <v>45856</v>
      </c>
      <c r="D13318" s="589" t="s">
        <v>310</v>
      </c>
      <c r="E13318" s="590">
        <v>89000</v>
      </c>
      <c r="F13318" s="590">
        <v>90000</v>
      </c>
      <c r="G13318" s="590">
        <v>85000</v>
      </c>
      <c r="H13318" s="589">
        <v>3</v>
      </c>
      <c r="I13318" s="590">
        <v>267000</v>
      </c>
      <c r="J13318" s="591">
        <v>19450000</v>
      </c>
      <c r="K13318" s="590">
        <v>1653250000000</v>
      </c>
    </row>
    <row r="13319" spans="3:11" x14ac:dyDescent="0.25">
      <c r="C13319" s="588">
        <v>45856</v>
      </c>
      <c r="D13319" s="589" t="s">
        <v>310</v>
      </c>
      <c r="E13319" s="590">
        <v>89000</v>
      </c>
      <c r="F13319" s="590">
        <v>90000</v>
      </c>
      <c r="G13319" s="590">
        <v>85000</v>
      </c>
      <c r="H13319" s="589">
        <v>1</v>
      </c>
      <c r="I13319" s="590">
        <v>89000</v>
      </c>
      <c r="J13319" s="591">
        <v>19450000</v>
      </c>
      <c r="K13319" s="590">
        <v>1653250000000</v>
      </c>
    </row>
    <row r="13320" spans="3:11" x14ac:dyDescent="0.25">
      <c r="C13320" s="588">
        <v>45856</v>
      </c>
      <c r="D13320" s="589" t="s">
        <v>310</v>
      </c>
      <c r="E13320" s="590">
        <v>89000</v>
      </c>
      <c r="F13320" s="590">
        <v>90000</v>
      </c>
      <c r="G13320" s="590">
        <v>85000</v>
      </c>
      <c r="H13320" s="589">
        <v>2</v>
      </c>
      <c r="I13320" s="590">
        <v>178000</v>
      </c>
      <c r="J13320" s="591">
        <v>19450000</v>
      </c>
      <c r="K13320" s="590">
        <v>1653250000000</v>
      </c>
    </row>
    <row r="13321" spans="3:11" x14ac:dyDescent="0.25">
      <c r="C13321" s="588">
        <v>45856</v>
      </c>
      <c r="D13321" s="589" t="s">
        <v>310</v>
      </c>
      <c r="E13321" s="590">
        <v>89000</v>
      </c>
      <c r="F13321" s="590">
        <v>90000</v>
      </c>
      <c r="G13321" s="590">
        <v>85000</v>
      </c>
      <c r="H13321" s="589">
        <v>3</v>
      </c>
      <c r="I13321" s="590">
        <v>267000</v>
      </c>
      <c r="J13321" s="591">
        <v>19450000</v>
      </c>
      <c r="K13321" s="590">
        <v>1653250000000</v>
      </c>
    </row>
    <row r="13322" spans="3:11" x14ac:dyDescent="0.25">
      <c r="C13322" s="588">
        <v>45856</v>
      </c>
      <c r="D13322" s="589" t="s">
        <v>1154</v>
      </c>
      <c r="E13322" s="590">
        <v>22450</v>
      </c>
      <c r="F13322" s="590">
        <v>22500</v>
      </c>
      <c r="G13322" s="590">
        <v>22200</v>
      </c>
      <c r="H13322" s="589">
        <v>14</v>
      </c>
      <c r="I13322" s="590">
        <v>314300</v>
      </c>
      <c r="J13322" s="591">
        <v>600000</v>
      </c>
      <c r="K13322" s="590">
        <v>13320000000</v>
      </c>
    </row>
    <row r="13323" spans="3:11" x14ac:dyDescent="0.25">
      <c r="C13323" s="588">
        <v>45856</v>
      </c>
      <c r="D13323" s="589" t="s">
        <v>1154</v>
      </c>
      <c r="E13323" s="590">
        <v>22450</v>
      </c>
      <c r="F13323" s="590">
        <v>22500</v>
      </c>
      <c r="G13323" s="590">
        <v>22200</v>
      </c>
      <c r="H13323" s="589">
        <v>100</v>
      </c>
      <c r="I13323" s="590">
        <v>2245000</v>
      </c>
      <c r="J13323" s="591">
        <v>600000</v>
      </c>
      <c r="K13323" s="590">
        <v>13320000000</v>
      </c>
    </row>
    <row r="13324" spans="3:11" x14ac:dyDescent="0.25">
      <c r="C13324" s="588">
        <v>45856</v>
      </c>
      <c r="D13324" s="589" t="s">
        <v>1154</v>
      </c>
      <c r="E13324" s="590">
        <v>22450</v>
      </c>
      <c r="F13324" s="590">
        <v>22500</v>
      </c>
      <c r="G13324" s="590">
        <v>22200</v>
      </c>
      <c r="H13324" s="589">
        <v>5</v>
      </c>
      <c r="I13324" s="590">
        <v>112250</v>
      </c>
      <c r="J13324" s="591">
        <v>600000</v>
      </c>
      <c r="K13324" s="590">
        <v>13320000000</v>
      </c>
    </row>
    <row r="13325" spans="3:11" x14ac:dyDescent="0.25">
      <c r="C13325" s="588">
        <v>45856</v>
      </c>
      <c r="D13325" s="589" t="s">
        <v>1154</v>
      </c>
      <c r="E13325" s="590">
        <v>22450</v>
      </c>
      <c r="F13325" s="590">
        <v>22500</v>
      </c>
      <c r="G13325" s="590">
        <v>22200</v>
      </c>
      <c r="H13325" s="589">
        <v>1</v>
      </c>
      <c r="I13325" s="590">
        <v>22450</v>
      </c>
      <c r="J13325" s="591">
        <v>600000</v>
      </c>
      <c r="K13325" s="590">
        <v>13320000000</v>
      </c>
    </row>
    <row r="13326" spans="3:11" x14ac:dyDescent="0.25">
      <c r="C13326" s="588">
        <v>45856</v>
      </c>
      <c r="D13326" s="589" t="s">
        <v>312</v>
      </c>
      <c r="E13326" s="590">
        <v>15600</v>
      </c>
      <c r="F13326" s="590">
        <v>15600</v>
      </c>
      <c r="G13326" s="590">
        <v>15600</v>
      </c>
      <c r="H13326" s="589">
        <v>7</v>
      </c>
      <c r="I13326" s="590">
        <v>109200</v>
      </c>
      <c r="J13326" s="591">
        <v>20000000</v>
      </c>
      <c r="K13326" s="590">
        <v>312000000000</v>
      </c>
    </row>
    <row r="13327" spans="3:11" x14ac:dyDescent="0.25">
      <c r="C13327" s="588">
        <v>45856</v>
      </c>
      <c r="D13327" s="589" t="s">
        <v>312</v>
      </c>
      <c r="E13327" s="590">
        <v>15600</v>
      </c>
      <c r="F13327" s="590">
        <v>15600</v>
      </c>
      <c r="G13327" s="590">
        <v>15600</v>
      </c>
      <c r="H13327" s="589">
        <v>3</v>
      </c>
      <c r="I13327" s="590">
        <v>46800</v>
      </c>
      <c r="J13327" s="591">
        <v>20000000</v>
      </c>
      <c r="K13327" s="590">
        <v>312000000000</v>
      </c>
    </row>
    <row r="13328" spans="3:11" x14ac:dyDescent="0.25">
      <c r="C13328" s="588">
        <v>45856</v>
      </c>
      <c r="D13328" s="589" t="s">
        <v>312</v>
      </c>
      <c r="E13328" s="590">
        <v>15600</v>
      </c>
      <c r="F13328" s="590">
        <v>15600</v>
      </c>
      <c r="G13328" s="590">
        <v>15600</v>
      </c>
      <c r="H13328" s="589">
        <v>10</v>
      </c>
      <c r="I13328" s="590">
        <v>156000</v>
      </c>
      <c r="J13328" s="591">
        <v>20000000</v>
      </c>
      <c r="K13328" s="590">
        <v>312000000000</v>
      </c>
    </row>
    <row r="13329" spans="3:11" x14ac:dyDescent="0.25">
      <c r="C13329" s="588">
        <v>45856</v>
      </c>
      <c r="D13329" s="589" t="s">
        <v>312</v>
      </c>
      <c r="E13329" s="590">
        <v>15600</v>
      </c>
      <c r="F13329" s="590">
        <v>15600</v>
      </c>
      <c r="G13329" s="590">
        <v>15600</v>
      </c>
      <c r="H13329" s="589">
        <v>10</v>
      </c>
      <c r="I13329" s="590">
        <v>156000</v>
      </c>
      <c r="J13329" s="591">
        <v>20000000</v>
      </c>
      <c r="K13329" s="590">
        <v>312000000000</v>
      </c>
    </row>
    <row r="13330" spans="3:11" x14ac:dyDescent="0.25">
      <c r="C13330" s="588">
        <v>45856</v>
      </c>
      <c r="D13330" s="589" t="s">
        <v>312</v>
      </c>
      <c r="E13330" s="590">
        <v>15600</v>
      </c>
      <c r="F13330" s="590">
        <v>15600</v>
      </c>
      <c r="G13330" s="590">
        <v>15600</v>
      </c>
      <c r="H13330" s="589">
        <v>17</v>
      </c>
      <c r="I13330" s="590">
        <v>265200</v>
      </c>
      <c r="J13330" s="591">
        <v>20000000</v>
      </c>
      <c r="K13330" s="590">
        <v>312000000000</v>
      </c>
    </row>
    <row r="13331" spans="3:11" x14ac:dyDescent="0.25">
      <c r="C13331" s="588">
        <v>45856</v>
      </c>
      <c r="D13331" s="589" t="s">
        <v>312</v>
      </c>
      <c r="E13331" s="590">
        <v>15600</v>
      </c>
      <c r="F13331" s="590">
        <v>15600</v>
      </c>
      <c r="G13331" s="590">
        <v>15600</v>
      </c>
      <c r="H13331" s="589">
        <v>1</v>
      </c>
      <c r="I13331" s="590">
        <v>15600</v>
      </c>
      <c r="J13331" s="591">
        <v>20000000</v>
      </c>
      <c r="K13331" s="590">
        <v>312000000000</v>
      </c>
    </row>
    <row r="13332" spans="3:11" x14ac:dyDescent="0.25">
      <c r="C13332" s="588">
        <v>45856</v>
      </c>
      <c r="D13332" s="589" t="s">
        <v>312</v>
      </c>
      <c r="E13332" s="590">
        <v>15600</v>
      </c>
      <c r="F13332" s="590">
        <v>15600</v>
      </c>
      <c r="G13332" s="590">
        <v>15600</v>
      </c>
      <c r="H13332" s="589">
        <v>45</v>
      </c>
      <c r="I13332" s="590">
        <v>702000</v>
      </c>
      <c r="J13332" s="591">
        <v>20000000</v>
      </c>
      <c r="K13332" s="590">
        <v>312000000000</v>
      </c>
    </row>
    <row r="13333" spans="3:11" x14ac:dyDescent="0.25">
      <c r="C13333" s="588">
        <v>45856</v>
      </c>
      <c r="D13333" s="589" t="s">
        <v>312</v>
      </c>
      <c r="E13333" s="590">
        <v>15600</v>
      </c>
      <c r="F13333" s="590">
        <v>15600</v>
      </c>
      <c r="G13333" s="590">
        <v>15600</v>
      </c>
      <c r="H13333" s="589">
        <v>1</v>
      </c>
      <c r="I13333" s="590">
        <v>15600</v>
      </c>
      <c r="J13333" s="591">
        <v>20000000</v>
      </c>
      <c r="K13333" s="590">
        <v>312000000000</v>
      </c>
    </row>
    <row r="13334" spans="3:11" x14ac:dyDescent="0.25">
      <c r="C13334" s="588">
        <v>45856</v>
      </c>
      <c r="D13334" s="589" t="s">
        <v>312</v>
      </c>
      <c r="E13334" s="590">
        <v>15600</v>
      </c>
      <c r="F13334" s="590">
        <v>15600</v>
      </c>
      <c r="G13334" s="590">
        <v>15600</v>
      </c>
      <c r="H13334" s="589">
        <v>2</v>
      </c>
      <c r="I13334" s="590">
        <v>31200</v>
      </c>
      <c r="J13334" s="591">
        <v>20000000</v>
      </c>
      <c r="K13334" s="590">
        <v>312000000000</v>
      </c>
    </row>
    <row r="13335" spans="3:11" x14ac:dyDescent="0.25">
      <c r="C13335" s="588">
        <v>45856</v>
      </c>
      <c r="D13335" s="589" t="s">
        <v>312</v>
      </c>
      <c r="E13335" s="590">
        <v>15600</v>
      </c>
      <c r="F13335" s="590">
        <v>15600</v>
      </c>
      <c r="G13335" s="590">
        <v>15600</v>
      </c>
      <c r="H13335" s="589">
        <v>13</v>
      </c>
      <c r="I13335" s="590">
        <v>202800</v>
      </c>
      <c r="J13335" s="591">
        <v>20000000</v>
      </c>
      <c r="K13335" s="590">
        <v>312000000000</v>
      </c>
    </row>
    <row r="13336" spans="3:11" x14ac:dyDescent="0.25">
      <c r="C13336" s="588">
        <v>45856</v>
      </c>
      <c r="D13336" s="589" t="s">
        <v>312</v>
      </c>
      <c r="E13336" s="590">
        <v>15600</v>
      </c>
      <c r="F13336" s="590">
        <v>15600</v>
      </c>
      <c r="G13336" s="590">
        <v>15600</v>
      </c>
      <c r="H13336" s="589">
        <v>10</v>
      </c>
      <c r="I13336" s="590">
        <v>156000</v>
      </c>
      <c r="J13336" s="591">
        <v>20000000</v>
      </c>
      <c r="K13336" s="590">
        <v>312000000000</v>
      </c>
    </row>
    <row r="13337" spans="3:11" x14ac:dyDescent="0.25">
      <c r="C13337" s="588">
        <v>45856</v>
      </c>
      <c r="D13337" s="589" t="s">
        <v>1155</v>
      </c>
      <c r="E13337" s="590">
        <v>20600</v>
      </c>
      <c r="F13337" s="590">
        <v>20600</v>
      </c>
      <c r="G13337" s="590">
        <v>20650</v>
      </c>
      <c r="H13337" s="589">
        <v>12</v>
      </c>
      <c r="I13337" s="590">
        <v>247200</v>
      </c>
      <c r="J13337" s="591">
        <v>2400000</v>
      </c>
      <c r="K13337" s="590">
        <v>49560000000</v>
      </c>
    </row>
    <row r="13338" spans="3:11" x14ac:dyDescent="0.25">
      <c r="C13338" s="588">
        <v>45856</v>
      </c>
      <c r="D13338" s="589" t="s">
        <v>1155</v>
      </c>
      <c r="E13338" s="590">
        <v>20600</v>
      </c>
      <c r="F13338" s="590">
        <v>20600</v>
      </c>
      <c r="G13338" s="590">
        <v>20650</v>
      </c>
      <c r="H13338" s="589">
        <v>1</v>
      </c>
      <c r="I13338" s="590">
        <v>20600</v>
      </c>
      <c r="J13338" s="591">
        <v>2400000</v>
      </c>
      <c r="K13338" s="590">
        <v>49560000000</v>
      </c>
    </row>
    <row r="13339" spans="3:11" x14ac:dyDescent="0.25">
      <c r="C13339" s="588">
        <v>45856</v>
      </c>
      <c r="D13339" s="589" t="s">
        <v>1155</v>
      </c>
      <c r="E13339" s="590">
        <v>20600</v>
      </c>
      <c r="F13339" s="590">
        <v>20600</v>
      </c>
      <c r="G13339" s="590">
        <v>20650</v>
      </c>
      <c r="H13339" s="589">
        <v>1</v>
      </c>
      <c r="I13339" s="590">
        <v>20600</v>
      </c>
      <c r="J13339" s="591">
        <v>2400000</v>
      </c>
      <c r="K13339" s="590">
        <v>49560000000</v>
      </c>
    </row>
    <row r="13340" spans="3:11" x14ac:dyDescent="0.25">
      <c r="C13340" s="588">
        <v>45856</v>
      </c>
      <c r="D13340" s="589" t="s">
        <v>1155</v>
      </c>
      <c r="E13340" s="590">
        <v>20600</v>
      </c>
      <c r="F13340" s="590">
        <v>20600</v>
      </c>
      <c r="G13340" s="590">
        <v>20650</v>
      </c>
      <c r="H13340" s="589">
        <v>2</v>
      </c>
      <c r="I13340" s="590">
        <v>41200</v>
      </c>
      <c r="J13340" s="591">
        <v>2400000</v>
      </c>
      <c r="K13340" s="590">
        <v>49560000000</v>
      </c>
    </row>
    <row r="13341" spans="3:11" x14ac:dyDescent="0.25">
      <c r="C13341" s="588">
        <v>45856</v>
      </c>
      <c r="D13341" s="589" t="s">
        <v>310</v>
      </c>
      <c r="E13341" s="590">
        <v>88500</v>
      </c>
      <c r="F13341" s="590">
        <v>90000</v>
      </c>
      <c r="G13341" s="590">
        <v>85000</v>
      </c>
      <c r="H13341" s="589">
        <v>1</v>
      </c>
      <c r="I13341" s="590">
        <v>88500</v>
      </c>
      <c r="J13341" s="591">
        <v>19450000</v>
      </c>
      <c r="K13341" s="590">
        <v>1653250000000</v>
      </c>
    </row>
    <row r="13342" spans="3:11" x14ac:dyDescent="0.25">
      <c r="C13342" s="588">
        <v>45856</v>
      </c>
      <c r="D13342" s="589" t="s">
        <v>310</v>
      </c>
      <c r="E13342" s="590">
        <v>85000</v>
      </c>
      <c r="F13342" s="590">
        <v>90000</v>
      </c>
      <c r="G13342" s="590">
        <v>85000</v>
      </c>
      <c r="H13342" s="589">
        <v>10</v>
      </c>
      <c r="I13342" s="590">
        <v>850000</v>
      </c>
      <c r="J13342" s="591">
        <v>19450000</v>
      </c>
      <c r="K13342" s="590">
        <v>1653250000000</v>
      </c>
    </row>
    <row r="13343" spans="3:11" x14ac:dyDescent="0.25">
      <c r="C13343" s="588">
        <v>45856</v>
      </c>
      <c r="D13343" s="589" t="s">
        <v>310</v>
      </c>
      <c r="E13343" s="590">
        <v>85000</v>
      </c>
      <c r="F13343" s="590">
        <v>90000</v>
      </c>
      <c r="G13343" s="590">
        <v>85000</v>
      </c>
      <c r="H13343" s="589">
        <v>10</v>
      </c>
      <c r="I13343" s="590">
        <v>850000</v>
      </c>
      <c r="J13343" s="591">
        <v>19450000</v>
      </c>
      <c r="K13343" s="590">
        <v>1653250000000</v>
      </c>
    </row>
    <row r="13344" spans="3:11" x14ac:dyDescent="0.25">
      <c r="C13344" s="588">
        <v>45856</v>
      </c>
      <c r="D13344" s="589" t="s">
        <v>310</v>
      </c>
      <c r="E13344" s="590">
        <v>85000</v>
      </c>
      <c r="F13344" s="590">
        <v>90000</v>
      </c>
      <c r="G13344" s="590">
        <v>85000</v>
      </c>
      <c r="H13344" s="589">
        <v>1</v>
      </c>
      <c r="I13344" s="590">
        <v>85000</v>
      </c>
      <c r="J13344" s="591">
        <v>19450000</v>
      </c>
      <c r="K13344" s="590">
        <v>1653250000000</v>
      </c>
    </row>
    <row r="13345" spans="3:11" x14ac:dyDescent="0.25">
      <c r="C13345" s="588">
        <v>45856</v>
      </c>
      <c r="D13345" s="589" t="s">
        <v>1155</v>
      </c>
      <c r="E13345" s="590">
        <v>20600</v>
      </c>
      <c r="F13345" s="590">
        <v>20600</v>
      </c>
      <c r="G13345" s="590">
        <v>20650</v>
      </c>
      <c r="H13345" s="589">
        <v>1</v>
      </c>
      <c r="I13345" s="590">
        <v>20600</v>
      </c>
      <c r="J13345" s="591">
        <v>2400000</v>
      </c>
      <c r="K13345" s="590">
        <v>49560000000</v>
      </c>
    </row>
    <row r="13346" spans="3:11" x14ac:dyDescent="0.25">
      <c r="C13346" s="588">
        <v>45856</v>
      </c>
      <c r="D13346" s="589" t="s">
        <v>1154</v>
      </c>
      <c r="E13346" s="590">
        <v>22430</v>
      </c>
      <c r="F13346" s="590">
        <v>22500</v>
      </c>
      <c r="G13346" s="590">
        <v>22200</v>
      </c>
      <c r="H13346" s="589">
        <v>1</v>
      </c>
      <c r="I13346" s="590">
        <v>22430</v>
      </c>
      <c r="J13346" s="591">
        <v>600000</v>
      </c>
      <c r="K13346" s="590">
        <v>13320000000</v>
      </c>
    </row>
    <row r="13347" spans="3:11" x14ac:dyDescent="0.25">
      <c r="C13347" s="588">
        <v>45856</v>
      </c>
      <c r="D13347" s="589" t="s">
        <v>312</v>
      </c>
      <c r="E13347" s="590">
        <v>15600</v>
      </c>
      <c r="F13347" s="590">
        <v>15600</v>
      </c>
      <c r="G13347" s="590">
        <v>15600</v>
      </c>
      <c r="H13347" s="589">
        <v>2</v>
      </c>
      <c r="I13347" s="590">
        <v>31200</v>
      </c>
      <c r="J13347" s="591">
        <v>20000000</v>
      </c>
      <c r="K13347" s="590">
        <v>312000000000</v>
      </c>
    </row>
    <row r="13348" spans="3:11" x14ac:dyDescent="0.25">
      <c r="C13348" s="588">
        <v>45856</v>
      </c>
      <c r="D13348" s="589" t="s">
        <v>310</v>
      </c>
      <c r="E13348" s="590">
        <v>85000</v>
      </c>
      <c r="F13348" s="590">
        <v>90000</v>
      </c>
      <c r="G13348" s="590">
        <v>85000</v>
      </c>
      <c r="H13348" s="589">
        <v>20</v>
      </c>
      <c r="I13348" s="590">
        <v>1700000</v>
      </c>
      <c r="J13348" s="591">
        <v>19450000</v>
      </c>
      <c r="K13348" s="590">
        <v>1653250000000</v>
      </c>
    </row>
    <row r="13349" spans="3:11" x14ac:dyDescent="0.25">
      <c r="C13349" s="588">
        <v>45856</v>
      </c>
      <c r="D13349" s="589" t="s">
        <v>310</v>
      </c>
      <c r="E13349" s="590">
        <v>85000</v>
      </c>
      <c r="F13349" s="590">
        <v>90000</v>
      </c>
      <c r="G13349" s="590">
        <v>85000</v>
      </c>
      <c r="H13349" s="589">
        <v>40</v>
      </c>
      <c r="I13349" s="590">
        <v>3400000</v>
      </c>
      <c r="J13349" s="591">
        <v>19450000</v>
      </c>
      <c r="K13349" s="590">
        <v>1653250000000</v>
      </c>
    </row>
    <row r="13350" spans="3:11" x14ac:dyDescent="0.25">
      <c r="C13350" s="588">
        <v>45856</v>
      </c>
      <c r="D13350" s="589" t="s">
        <v>312</v>
      </c>
      <c r="E13350" s="590">
        <v>15600</v>
      </c>
      <c r="F13350" s="590">
        <v>15600</v>
      </c>
      <c r="G13350" s="590">
        <v>15600</v>
      </c>
      <c r="H13350" s="589">
        <v>1</v>
      </c>
      <c r="I13350" s="590">
        <v>15600</v>
      </c>
      <c r="J13350" s="591">
        <v>20000000</v>
      </c>
      <c r="K13350" s="590">
        <v>312000000000</v>
      </c>
    </row>
    <row r="13351" spans="3:11" x14ac:dyDescent="0.25">
      <c r="C13351" s="588">
        <v>45856</v>
      </c>
      <c r="D13351" s="589" t="s">
        <v>310</v>
      </c>
      <c r="E13351" s="590">
        <v>85000</v>
      </c>
      <c r="F13351" s="590">
        <v>90000</v>
      </c>
      <c r="G13351" s="590">
        <v>85000</v>
      </c>
      <c r="H13351" s="589">
        <v>30</v>
      </c>
      <c r="I13351" s="590">
        <v>2550000</v>
      </c>
      <c r="J13351" s="591">
        <v>19450000</v>
      </c>
      <c r="K13351" s="590">
        <v>1653250000000</v>
      </c>
    </row>
    <row r="13352" spans="3:11" x14ac:dyDescent="0.25">
      <c r="C13352" s="588">
        <v>45856</v>
      </c>
      <c r="D13352" s="589" t="s">
        <v>310</v>
      </c>
      <c r="E13352" s="590">
        <v>85000</v>
      </c>
      <c r="F13352" s="590">
        <v>90000</v>
      </c>
      <c r="G13352" s="590">
        <v>85000</v>
      </c>
      <c r="H13352" s="589">
        <v>5</v>
      </c>
      <c r="I13352" s="590">
        <v>425000</v>
      </c>
      <c r="J13352" s="591">
        <v>19450000</v>
      </c>
      <c r="K13352" s="590">
        <v>1653250000000</v>
      </c>
    </row>
    <row r="13353" spans="3:11" x14ac:dyDescent="0.25">
      <c r="C13353" s="588">
        <v>45856</v>
      </c>
      <c r="D13353" s="589" t="s">
        <v>310</v>
      </c>
      <c r="E13353" s="590">
        <v>85000</v>
      </c>
      <c r="F13353" s="590">
        <v>90000</v>
      </c>
      <c r="G13353" s="590">
        <v>85000</v>
      </c>
      <c r="H13353" s="589">
        <v>23</v>
      </c>
      <c r="I13353" s="590">
        <v>1955000</v>
      </c>
      <c r="J13353" s="591">
        <v>19450000</v>
      </c>
      <c r="K13353" s="590">
        <v>1653250000000</v>
      </c>
    </row>
    <row r="13354" spans="3:11" x14ac:dyDescent="0.25">
      <c r="C13354" s="588">
        <v>45856</v>
      </c>
      <c r="D13354" s="589" t="s">
        <v>310</v>
      </c>
      <c r="E13354" s="590">
        <v>85000</v>
      </c>
      <c r="F13354" s="590">
        <v>90000</v>
      </c>
      <c r="G13354" s="590">
        <v>85000</v>
      </c>
      <c r="H13354" s="589">
        <v>22</v>
      </c>
      <c r="I13354" s="590">
        <v>1870000</v>
      </c>
      <c r="J13354" s="591">
        <v>19450000</v>
      </c>
      <c r="K13354" s="590">
        <v>1653250000000</v>
      </c>
    </row>
    <row r="13355" spans="3:11" x14ac:dyDescent="0.25">
      <c r="C13355" s="588">
        <v>45856</v>
      </c>
      <c r="D13355" s="589" t="s">
        <v>312</v>
      </c>
      <c r="E13355" s="590">
        <v>15598</v>
      </c>
      <c r="F13355" s="590">
        <v>15600</v>
      </c>
      <c r="G13355" s="590">
        <v>15600</v>
      </c>
      <c r="H13355" s="589">
        <v>314</v>
      </c>
      <c r="I13355" s="590">
        <v>4897772</v>
      </c>
      <c r="J13355" s="591">
        <v>20000000</v>
      </c>
      <c r="K13355" s="590">
        <v>312000000000</v>
      </c>
    </row>
    <row r="13356" spans="3:11" x14ac:dyDescent="0.25">
      <c r="C13356" s="588">
        <v>45856</v>
      </c>
      <c r="D13356" s="589" t="s">
        <v>312</v>
      </c>
      <c r="E13356" s="590">
        <v>15600</v>
      </c>
      <c r="F13356" s="590">
        <v>15600</v>
      </c>
      <c r="G13356" s="590">
        <v>15600</v>
      </c>
      <c r="H13356" s="589">
        <v>7</v>
      </c>
      <c r="I13356" s="590">
        <v>109200</v>
      </c>
      <c r="J13356" s="591">
        <v>20000000</v>
      </c>
      <c r="K13356" s="590">
        <v>312000000000</v>
      </c>
    </row>
    <row r="13357" spans="3:11" x14ac:dyDescent="0.25">
      <c r="C13357" s="588">
        <v>45856</v>
      </c>
      <c r="D13357" s="589" t="s">
        <v>312</v>
      </c>
      <c r="E13357" s="590">
        <v>15600</v>
      </c>
      <c r="F13357" s="590">
        <v>15600</v>
      </c>
      <c r="G13357" s="590">
        <v>15600</v>
      </c>
      <c r="H13357" s="589">
        <v>3</v>
      </c>
      <c r="I13357" s="590">
        <v>46800</v>
      </c>
      <c r="J13357" s="591">
        <v>20000000</v>
      </c>
      <c r="K13357" s="590">
        <v>312000000000</v>
      </c>
    </row>
    <row r="13358" spans="3:11" x14ac:dyDescent="0.25">
      <c r="C13358" s="588">
        <v>45856</v>
      </c>
      <c r="D13358" s="589" t="s">
        <v>312</v>
      </c>
      <c r="E13358" s="590">
        <v>15600</v>
      </c>
      <c r="F13358" s="590">
        <v>15600</v>
      </c>
      <c r="G13358" s="590">
        <v>15600</v>
      </c>
      <c r="H13358" s="589">
        <v>2</v>
      </c>
      <c r="I13358" s="590">
        <v>31200</v>
      </c>
      <c r="J13358" s="591">
        <v>20000000</v>
      </c>
      <c r="K13358" s="590">
        <v>312000000000</v>
      </c>
    </row>
    <row r="13359" spans="3:11" x14ac:dyDescent="0.25">
      <c r="C13359" s="588">
        <v>45856</v>
      </c>
      <c r="D13359" s="589" t="s">
        <v>310</v>
      </c>
      <c r="E13359" s="590">
        <v>85000</v>
      </c>
      <c r="F13359" s="590">
        <v>90000</v>
      </c>
      <c r="G13359" s="590">
        <v>85000</v>
      </c>
      <c r="H13359" s="589">
        <v>2</v>
      </c>
      <c r="I13359" s="590">
        <v>170000</v>
      </c>
      <c r="J13359" s="591">
        <v>19450000</v>
      </c>
      <c r="K13359" s="590">
        <v>1653250000000</v>
      </c>
    </row>
    <row r="13360" spans="3:11" x14ac:dyDescent="0.25">
      <c r="C13360" s="588">
        <v>45856</v>
      </c>
      <c r="D13360" s="589" t="s">
        <v>1155</v>
      </c>
      <c r="E13360" s="590">
        <v>20500</v>
      </c>
      <c r="F13360" s="590">
        <v>20600</v>
      </c>
      <c r="G13360" s="590">
        <v>20650</v>
      </c>
      <c r="H13360" s="589">
        <v>3</v>
      </c>
      <c r="I13360" s="590">
        <v>61500</v>
      </c>
      <c r="J13360" s="591">
        <v>2400000</v>
      </c>
      <c r="K13360" s="590">
        <v>49560000000</v>
      </c>
    </row>
    <row r="13361" spans="3:11" x14ac:dyDescent="0.25">
      <c r="C13361" s="588">
        <v>45856</v>
      </c>
      <c r="D13361" s="589" t="s">
        <v>1154</v>
      </c>
      <c r="E13361" s="590">
        <v>22430</v>
      </c>
      <c r="F13361" s="590">
        <v>22500</v>
      </c>
      <c r="G13361" s="590">
        <v>22200</v>
      </c>
      <c r="H13361" s="589">
        <v>3</v>
      </c>
      <c r="I13361" s="590">
        <v>67290</v>
      </c>
      <c r="J13361" s="591">
        <v>600000</v>
      </c>
      <c r="K13361" s="590">
        <v>13320000000</v>
      </c>
    </row>
    <row r="13362" spans="3:11" x14ac:dyDescent="0.25">
      <c r="C13362" s="588">
        <v>45856</v>
      </c>
      <c r="D13362" s="589" t="s">
        <v>310</v>
      </c>
      <c r="E13362" s="590">
        <v>85000</v>
      </c>
      <c r="F13362" s="590">
        <v>90000</v>
      </c>
      <c r="G13362" s="590">
        <v>85000</v>
      </c>
      <c r="H13362" s="589">
        <v>1</v>
      </c>
      <c r="I13362" s="590">
        <v>85000</v>
      </c>
      <c r="J13362" s="591">
        <v>19450000</v>
      </c>
      <c r="K13362" s="590">
        <v>1653250000000</v>
      </c>
    </row>
    <row r="13363" spans="3:11" x14ac:dyDescent="0.25">
      <c r="C13363" s="588">
        <v>45856</v>
      </c>
      <c r="D13363" s="589" t="s">
        <v>310</v>
      </c>
      <c r="E13363" s="590">
        <v>85000</v>
      </c>
      <c r="F13363" s="590">
        <v>90000</v>
      </c>
      <c r="G13363" s="590">
        <v>85000</v>
      </c>
      <c r="H13363" s="589">
        <v>10</v>
      </c>
      <c r="I13363" s="590">
        <v>850000</v>
      </c>
      <c r="J13363" s="591">
        <v>19450000</v>
      </c>
      <c r="K13363" s="590">
        <v>1653250000000</v>
      </c>
    </row>
    <row r="13364" spans="3:11" x14ac:dyDescent="0.25">
      <c r="C13364" s="588">
        <v>45856</v>
      </c>
      <c r="D13364" s="589" t="s">
        <v>312</v>
      </c>
      <c r="E13364" s="590">
        <v>15600</v>
      </c>
      <c r="F13364" s="590">
        <v>15600</v>
      </c>
      <c r="G13364" s="590">
        <v>15600</v>
      </c>
      <c r="H13364" s="589">
        <v>1</v>
      </c>
      <c r="I13364" s="590">
        <v>15600</v>
      </c>
      <c r="J13364" s="591">
        <v>20000000</v>
      </c>
      <c r="K13364" s="590">
        <v>312000000000</v>
      </c>
    </row>
    <row r="13365" spans="3:11" x14ac:dyDescent="0.25">
      <c r="C13365" s="588">
        <v>45856</v>
      </c>
      <c r="D13365" s="589" t="s">
        <v>312</v>
      </c>
      <c r="E13365" s="590">
        <v>15600</v>
      </c>
      <c r="F13365" s="590">
        <v>15600</v>
      </c>
      <c r="G13365" s="590">
        <v>15600</v>
      </c>
      <c r="H13365" s="589">
        <v>4</v>
      </c>
      <c r="I13365" s="590">
        <v>62400</v>
      </c>
      <c r="J13365" s="591">
        <v>20000000</v>
      </c>
      <c r="K13365" s="590">
        <v>312000000000</v>
      </c>
    </row>
    <row r="13366" spans="3:11" x14ac:dyDescent="0.25">
      <c r="C13366" s="588">
        <v>45856</v>
      </c>
      <c r="D13366" s="589" t="s">
        <v>312</v>
      </c>
      <c r="E13366" s="590">
        <v>15600</v>
      </c>
      <c r="F13366" s="590">
        <v>15600</v>
      </c>
      <c r="G13366" s="590">
        <v>15600</v>
      </c>
      <c r="H13366" s="589">
        <v>6</v>
      </c>
      <c r="I13366" s="590">
        <v>93600</v>
      </c>
      <c r="J13366" s="591">
        <v>20000000</v>
      </c>
      <c r="K13366" s="590">
        <v>312000000000</v>
      </c>
    </row>
    <row r="13367" spans="3:11" x14ac:dyDescent="0.25">
      <c r="C13367" s="588">
        <v>45856</v>
      </c>
      <c r="D13367" s="589" t="s">
        <v>310</v>
      </c>
      <c r="E13367" s="590">
        <v>85000</v>
      </c>
      <c r="F13367" s="590">
        <v>90000</v>
      </c>
      <c r="G13367" s="590">
        <v>85000</v>
      </c>
      <c r="H13367" s="589">
        <v>2</v>
      </c>
      <c r="I13367" s="590">
        <v>170000</v>
      </c>
      <c r="J13367" s="591">
        <v>19450000</v>
      </c>
      <c r="K13367" s="590">
        <v>1653250000000</v>
      </c>
    </row>
    <row r="13368" spans="3:11" x14ac:dyDescent="0.25">
      <c r="C13368" s="588">
        <v>45856</v>
      </c>
      <c r="D13368" s="589" t="s">
        <v>312</v>
      </c>
      <c r="E13368" s="590">
        <v>15600</v>
      </c>
      <c r="F13368" s="590">
        <v>15600</v>
      </c>
      <c r="G13368" s="590">
        <v>15600</v>
      </c>
      <c r="H13368" s="589">
        <v>30</v>
      </c>
      <c r="I13368" s="590">
        <v>468000</v>
      </c>
      <c r="J13368" s="591">
        <v>20000000</v>
      </c>
      <c r="K13368" s="590">
        <v>312000000000</v>
      </c>
    </row>
    <row r="13369" spans="3:11" x14ac:dyDescent="0.25">
      <c r="C13369" s="588">
        <v>45856</v>
      </c>
      <c r="D13369" s="589" t="s">
        <v>312</v>
      </c>
      <c r="E13369" s="590">
        <v>15600</v>
      </c>
      <c r="F13369" s="590">
        <v>15600</v>
      </c>
      <c r="G13369" s="590">
        <v>15600</v>
      </c>
      <c r="H13369" s="589">
        <v>60</v>
      </c>
      <c r="I13369" s="590">
        <v>936000</v>
      </c>
      <c r="J13369" s="591">
        <v>20000000</v>
      </c>
      <c r="K13369" s="590">
        <v>312000000000</v>
      </c>
    </row>
    <row r="13370" spans="3:11" x14ac:dyDescent="0.25">
      <c r="C13370" s="588">
        <v>45856</v>
      </c>
      <c r="D13370" s="589" t="s">
        <v>312</v>
      </c>
      <c r="E13370" s="590">
        <v>15600</v>
      </c>
      <c r="F13370" s="590">
        <v>15600</v>
      </c>
      <c r="G13370" s="590">
        <v>15600</v>
      </c>
      <c r="H13370" s="589">
        <v>1</v>
      </c>
      <c r="I13370" s="590">
        <v>15600</v>
      </c>
      <c r="J13370" s="591">
        <v>20000000</v>
      </c>
      <c r="K13370" s="590">
        <v>312000000000</v>
      </c>
    </row>
    <row r="13371" spans="3:11" x14ac:dyDescent="0.25">
      <c r="C13371" s="588">
        <v>45856</v>
      </c>
      <c r="D13371" s="589" t="s">
        <v>1154</v>
      </c>
      <c r="E13371" s="590">
        <v>22450</v>
      </c>
      <c r="F13371" s="590">
        <v>22500</v>
      </c>
      <c r="G13371" s="590">
        <v>22200</v>
      </c>
      <c r="H13371" s="589">
        <v>20</v>
      </c>
      <c r="I13371" s="590">
        <v>449000</v>
      </c>
      <c r="J13371" s="591">
        <v>600000</v>
      </c>
      <c r="K13371" s="590">
        <v>13320000000</v>
      </c>
    </row>
    <row r="13372" spans="3:11" x14ac:dyDescent="0.25">
      <c r="C13372" s="588">
        <v>45856</v>
      </c>
      <c r="D13372" s="589" t="s">
        <v>1154</v>
      </c>
      <c r="E13372" s="590">
        <v>22430</v>
      </c>
      <c r="F13372" s="590">
        <v>22500</v>
      </c>
      <c r="G13372" s="590">
        <v>22200</v>
      </c>
      <c r="H13372" s="589">
        <v>6</v>
      </c>
      <c r="I13372" s="590">
        <v>134580</v>
      </c>
      <c r="J13372" s="591">
        <v>600000</v>
      </c>
      <c r="K13372" s="590">
        <v>13320000000</v>
      </c>
    </row>
    <row r="13373" spans="3:11" x14ac:dyDescent="0.25">
      <c r="C13373" s="588">
        <v>45856</v>
      </c>
      <c r="D13373" s="589" t="s">
        <v>310</v>
      </c>
      <c r="E13373" s="590">
        <v>85000</v>
      </c>
      <c r="F13373" s="590">
        <v>90000</v>
      </c>
      <c r="G13373" s="590">
        <v>85000</v>
      </c>
      <c r="H13373" s="589">
        <v>15</v>
      </c>
      <c r="I13373" s="590">
        <v>1275000</v>
      </c>
      <c r="J13373" s="591">
        <v>19450000</v>
      </c>
      <c r="K13373" s="590">
        <v>1653250000000</v>
      </c>
    </row>
    <row r="13374" spans="3:11" x14ac:dyDescent="0.25">
      <c r="C13374" s="588">
        <v>45856</v>
      </c>
      <c r="D13374" s="589" t="s">
        <v>312</v>
      </c>
      <c r="E13374" s="590">
        <v>15600</v>
      </c>
      <c r="F13374" s="590">
        <v>15600</v>
      </c>
      <c r="G13374" s="590">
        <v>15600</v>
      </c>
      <c r="H13374" s="589">
        <v>32</v>
      </c>
      <c r="I13374" s="590">
        <v>499200</v>
      </c>
      <c r="J13374" s="591">
        <v>20000000</v>
      </c>
      <c r="K13374" s="590">
        <v>312000000000</v>
      </c>
    </row>
    <row r="13375" spans="3:11" x14ac:dyDescent="0.25">
      <c r="C13375" s="588">
        <v>45856</v>
      </c>
      <c r="D13375" s="589" t="s">
        <v>1155</v>
      </c>
      <c r="E13375" s="590">
        <v>20500</v>
      </c>
      <c r="F13375" s="590">
        <v>20600</v>
      </c>
      <c r="G13375" s="590">
        <v>20650</v>
      </c>
      <c r="H13375" s="589">
        <v>6</v>
      </c>
      <c r="I13375" s="590">
        <v>123000</v>
      </c>
      <c r="J13375" s="591">
        <v>2400000</v>
      </c>
      <c r="K13375" s="590">
        <v>49560000000</v>
      </c>
    </row>
    <row r="13376" spans="3:11" x14ac:dyDescent="0.25">
      <c r="C13376" s="588">
        <v>45856</v>
      </c>
      <c r="D13376" s="589" t="s">
        <v>1155</v>
      </c>
      <c r="E13376" s="590">
        <v>20500</v>
      </c>
      <c r="F13376" s="590">
        <v>20600</v>
      </c>
      <c r="G13376" s="590">
        <v>20650</v>
      </c>
      <c r="H13376" s="589">
        <v>4</v>
      </c>
      <c r="I13376" s="590">
        <v>82000</v>
      </c>
      <c r="J13376" s="591">
        <v>2400000</v>
      </c>
      <c r="K13376" s="590">
        <v>49560000000</v>
      </c>
    </row>
    <row r="13377" spans="3:11" x14ac:dyDescent="0.25">
      <c r="C13377" s="588">
        <v>45856</v>
      </c>
      <c r="D13377" s="589" t="s">
        <v>310</v>
      </c>
      <c r="E13377" s="590">
        <v>85000</v>
      </c>
      <c r="F13377" s="590">
        <v>90000</v>
      </c>
      <c r="G13377" s="590">
        <v>85000</v>
      </c>
      <c r="H13377" s="589">
        <v>2</v>
      </c>
      <c r="I13377" s="590">
        <v>170000</v>
      </c>
      <c r="J13377" s="591">
        <v>19450000</v>
      </c>
      <c r="K13377" s="590">
        <v>1653250000000</v>
      </c>
    </row>
    <row r="13378" spans="3:11" x14ac:dyDescent="0.25">
      <c r="C13378" s="588">
        <v>45856</v>
      </c>
      <c r="D13378" s="589" t="s">
        <v>310</v>
      </c>
      <c r="E13378" s="590">
        <v>85000</v>
      </c>
      <c r="F13378" s="590">
        <v>90000</v>
      </c>
      <c r="G13378" s="590">
        <v>85000</v>
      </c>
      <c r="H13378" s="589">
        <v>80</v>
      </c>
      <c r="I13378" s="590">
        <v>6800000</v>
      </c>
      <c r="J13378" s="591">
        <v>19450000</v>
      </c>
      <c r="K13378" s="590">
        <v>1653250000000</v>
      </c>
    </row>
    <row r="13379" spans="3:11" x14ac:dyDescent="0.25">
      <c r="C13379" s="588">
        <v>45856</v>
      </c>
      <c r="D13379" s="589" t="s">
        <v>310</v>
      </c>
      <c r="E13379" s="590">
        <v>85000</v>
      </c>
      <c r="F13379" s="590">
        <v>90000</v>
      </c>
      <c r="G13379" s="590">
        <v>85000</v>
      </c>
      <c r="H13379" s="589">
        <v>5</v>
      </c>
      <c r="I13379" s="590">
        <v>425000</v>
      </c>
      <c r="J13379" s="591">
        <v>19450000</v>
      </c>
      <c r="K13379" s="590">
        <v>1653250000000</v>
      </c>
    </row>
    <row r="13380" spans="3:11" x14ac:dyDescent="0.25">
      <c r="C13380" s="588">
        <v>45856</v>
      </c>
      <c r="D13380" s="589" t="s">
        <v>310</v>
      </c>
      <c r="E13380" s="590">
        <v>85000</v>
      </c>
      <c r="F13380" s="590">
        <v>90000</v>
      </c>
      <c r="G13380" s="590">
        <v>85000</v>
      </c>
      <c r="H13380" s="589">
        <v>10</v>
      </c>
      <c r="I13380" s="590">
        <v>850000</v>
      </c>
      <c r="J13380" s="591">
        <v>19450000</v>
      </c>
      <c r="K13380" s="590">
        <v>1653250000000</v>
      </c>
    </row>
    <row r="13381" spans="3:11" x14ac:dyDescent="0.25">
      <c r="C13381" s="588">
        <v>45856</v>
      </c>
      <c r="D13381" s="589" t="s">
        <v>310</v>
      </c>
      <c r="E13381" s="590">
        <v>85000</v>
      </c>
      <c r="F13381" s="590">
        <v>90000</v>
      </c>
      <c r="G13381" s="590">
        <v>85000</v>
      </c>
      <c r="H13381" s="589">
        <v>2</v>
      </c>
      <c r="I13381" s="590">
        <v>170000</v>
      </c>
      <c r="J13381" s="591">
        <v>19450000</v>
      </c>
      <c r="K13381" s="590">
        <v>1653250000000</v>
      </c>
    </row>
    <row r="13382" spans="3:11" x14ac:dyDescent="0.25">
      <c r="C13382" s="588">
        <v>45856</v>
      </c>
      <c r="D13382" s="589" t="s">
        <v>1154</v>
      </c>
      <c r="E13382" s="590">
        <v>22300</v>
      </c>
      <c r="F13382" s="590">
        <v>22500</v>
      </c>
      <c r="G13382" s="590">
        <v>22200</v>
      </c>
      <c r="H13382" s="589">
        <v>5</v>
      </c>
      <c r="I13382" s="590">
        <v>111500</v>
      </c>
      <c r="J13382" s="591">
        <v>600000</v>
      </c>
      <c r="K13382" s="590">
        <v>13320000000</v>
      </c>
    </row>
    <row r="13383" spans="3:11" x14ac:dyDescent="0.25">
      <c r="C13383" s="588">
        <v>45856</v>
      </c>
      <c r="D13383" s="589" t="s">
        <v>1155</v>
      </c>
      <c r="E13383" s="590">
        <v>20600</v>
      </c>
      <c r="F13383" s="590">
        <v>20600</v>
      </c>
      <c r="G13383" s="590">
        <v>20650</v>
      </c>
      <c r="H13383" s="589">
        <v>1</v>
      </c>
      <c r="I13383" s="590">
        <v>20600</v>
      </c>
      <c r="J13383" s="591">
        <v>2400000</v>
      </c>
      <c r="K13383" s="590">
        <v>49560000000</v>
      </c>
    </row>
    <row r="13384" spans="3:11" x14ac:dyDescent="0.25">
      <c r="C13384" s="588">
        <v>45856</v>
      </c>
      <c r="D13384" s="589" t="s">
        <v>310</v>
      </c>
      <c r="E13384" s="590">
        <v>85000</v>
      </c>
      <c r="F13384" s="590">
        <v>90000</v>
      </c>
      <c r="G13384" s="590">
        <v>85000</v>
      </c>
      <c r="H13384" s="589">
        <v>2</v>
      </c>
      <c r="I13384" s="590">
        <v>170000</v>
      </c>
      <c r="J13384" s="591">
        <v>19450000</v>
      </c>
      <c r="K13384" s="590">
        <v>1653250000000</v>
      </c>
    </row>
    <row r="13385" spans="3:11" x14ac:dyDescent="0.25">
      <c r="C13385" s="588">
        <v>45856</v>
      </c>
      <c r="D13385" s="589" t="s">
        <v>310</v>
      </c>
      <c r="E13385" s="590">
        <v>85000</v>
      </c>
      <c r="F13385" s="590">
        <v>90000</v>
      </c>
      <c r="G13385" s="590">
        <v>85000</v>
      </c>
      <c r="H13385" s="589">
        <v>1</v>
      </c>
      <c r="I13385" s="590">
        <v>85000</v>
      </c>
      <c r="J13385" s="591">
        <v>19450000</v>
      </c>
      <c r="K13385" s="590">
        <v>1653250000000</v>
      </c>
    </row>
    <row r="13386" spans="3:11" x14ac:dyDescent="0.25">
      <c r="C13386" s="588">
        <v>45856</v>
      </c>
      <c r="D13386" s="589" t="s">
        <v>1155</v>
      </c>
      <c r="E13386" s="590">
        <v>20650</v>
      </c>
      <c r="F13386" s="590">
        <v>20600</v>
      </c>
      <c r="G13386" s="590">
        <v>20650</v>
      </c>
      <c r="H13386" s="589">
        <v>3</v>
      </c>
      <c r="I13386" s="590">
        <v>61950</v>
      </c>
      <c r="J13386" s="591">
        <v>2400000</v>
      </c>
      <c r="K13386" s="590">
        <v>49560000000</v>
      </c>
    </row>
    <row r="13387" spans="3:11" x14ac:dyDescent="0.25">
      <c r="C13387" s="588">
        <v>45856</v>
      </c>
      <c r="D13387" s="589" t="s">
        <v>310</v>
      </c>
      <c r="E13387" s="590">
        <v>85000</v>
      </c>
      <c r="F13387" s="590">
        <v>90000</v>
      </c>
      <c r="G13387" s="590">
        <v>85000</v>
      </c>
      <c r="H13387" s="589">
        <v>8</v>
      </c>
      <c r="I13387" s="590">
        <v>680000</v>
      </c>
      <c r="J13387" s="591">
        <v>19450000</v>
      </c>
      <c r="K13387" s="590">
        <v>1653250000000</v>
      </c>
    </row>
    <row r="13388" spans="3:11" x14ac:dyDescent="0.25">
      <c r="C13388" s="588">
        <v>45856</v>
      </c>
      <c r="D13388" s="589" t="s">
        <v>312</v>
      </c>
      <c r="E13388" s="590">
        <v>15600</v>
      </c>
      <c r="F13388" s="590">
        <v>15600</v>
      </c>
      <c r="G13388" s="590">
        <v>15600</v>
      </c>
      <c r="H13388" s="589">
        <v>5</v>
      </c>
      <c r="I13388" s="590">
        <v>78000</v>
      </c>
      <c r="J13388" s="591">
        <v>20000000</v>
      </c>
      <c r="K13388" s="590">
        <v>312000000000</v>
      </c>
    </row>
    <row r="13389" spans="3:11" x14ac:dyDescent="0.25">
      <c r="C13389" s="588">
        <v>45856</v>
      </c>
      <c r="D13389" s="589" t="s">
        <v>1154</v>
      </c>
      <c r="E13389" s="590">
        <v>22300</v>
      </c>
      <c r="F13389" s="590">
        <v>22500</v>
      </c>
      <c r="G13389" s="590">
        <v>22200</v>
      </c>
      <c r="H13389" s="589">
        <v>5</v>
      </c>
      <c r="I13389" s="590">
        <v>111500</v>
      </c>
      <c r="J13389" s="591">
        <v>600000</v>
      </c>
      <c r="K13389" s="590">
        <v>13320000000</v>
      </c>
    </row>
    <row r="13390" spans="3:11" x14ac:dyDescent="0.25">
      <c r="C13390" s="588">
        <v>45856</v>
      </c>
      <c r="D13390" s="589" t="s">
        <v>1155</v>
      </c>
      <c r="E13390" s="590">
        <v>20650</v>
      </c>
      <c r="F13390" s="590">
        <v>20600</v>
      </c>
      <c r="G13390" s="590">
        <v>20650</v>
      </c>
      <c r="H13390" s="589">
        <v>5</v>
      </c>
      <c r="I13390" s="590">
        <v>103250</v>
      </c>
      <c r="J13390" s="591">
        <v>2400000</v>
      </c>
      <c r="K13390" s="590">
        <v>49560000000</v>
      </c>
    </row>
    <row r="13391" spans="3:11" x14ac:dyDescent="0.25">
      <c r="C13391" s="588">
        <v>45856</v>
      </c>
      <c r="D13391" s="589" t="s">
        <v>310</v>
      </c>
      <c r="E13391" s="590">
        <v>85000</v>
      </c>
      <c r="F13391" s="590">
        <v>90000</v>
      </c>
      <c r="G13391" s="590">
        <v>85000</v>
      </c>
      <c r="H13391" s="589">
        <v>2</v>
      </c>
      <c r="I13391" s="590">
        <v>170000</v>
      </c>
      <c r="J13391" s="591">
        <v>19450000</v>
      </c>
      <c r="K13391" s="590">
        <v>1653250000000</v>
      </c>
    </row>
    <row r="13392" spans="3:11" x14ac:dyDescent="0.25">
      <c r="C13392" s="588">
        <v>45856</v>
      </c>
      <c r="D13392" s="589" t="s">
        <v>312</v>
      </c>
      <c r="E13392" s="590">
        <v>15460</v>
      </c>
      <c r="F13392" s="590">
        <v>15600</v>
      </c>
      <c r="G13392" s="590">
        <v>15600</v>
      </c>
      <c r="H13392" s="589">
        <v>300</v>
      </c>
      <c r="I13392" s="590">
        <v>4638000</v>
      </c>
      <c r="J13392" s="591">
        <v>20000000</v>
      </c>
      <c r="K13392" s="590">
        <v>312000000000</v>
      </c>
    </row>
    <row r="13393" spans="3:11" x14ac:dyDescent="0.25">
      <c r="C13393" s="588">
        <v>45856</v>
      </c>
      <c r="D13393" s="589" t="s">
        <v>312</v>
      </c>
      <c r="E13393" s="590">
        <v>15600</v>
      </c>
      <c r="F13393" s="590">
        <v>15600</v>
      </c>
      <c r="G13393" s="590">
        <v>15600</v>
      </c>
      <c r="H13393" s="589">
        <v>1</v>
      </c>
      <c r="I13393" s="590">
        <v>15600</v>
      </c>
      <c r="J13393" s="591">
        <v>20000000</v>
      </c>
      <c r="K13393" s="590">
        <v>312000000000</v>
      </c>
    </row>
    <row r="13394" spans="3:11" x14ac:dyDescent="0.25">
      <c r="C13394" s="588">
        <v>45856</v>
      </c>
      <c r="D13394" s="589" t="s">
        <v>1154</v>
      </c>
      <c r="E13394" s="590">
        <v>22300</v>
      </c>
      <c r="F13394" s="590">
        <v>22500</v>
      </c>
      <c r="G13394" s="590">
        <v>22200</v>
      </c>
      <c r="H13394" s="589">
        <v>7</v>
      </c>
      <c r="I13394" s="590">
        <v>156100</v>
      </c>
      <c r="J13394" s="591">
        <v>600000</v>
      </c>
      <c r="K13394" s="590">
        <v>13320000000</v>
      </c>
    </row>
    <row r="13395" spans="3:11" x14ac:dyDescent="0.25">
      <c r="C13395" s="588">
        <v>45856</v>
      </c>
      <c r="D13395" s="589" t="s">
        <v>1154</v>
      </c>
      <c r="E13395" s="590">
        <v>22200</v>
      </c>
      <c r="F13395" s="590">
        <v>22500</v>
      </c>
      <c r="G13395" s="590">
        <v>22200</v>
      </c>
      <c r="H13395" s="589">
        <v>4</v>
      </c>
      <c r="I13395" s="590">
        <v>88800</v>
      </c>
      <c r="J13395" s="591">
        <v>600000</v>
      </c>
      <c r="K13395" s="590">
        <v>13320000000</v>
      </c>
    </row>
    <row r="13396" spans="3:11" x14ac:dyDescent="0.25">
      <c r="C13396" s="588">
        <v>45856</v>
      </c>
      <c r="D13396" s="589" t="s">
        <v>312</v>
      </c>
      <c r="E13396" s="590">
        <v>15460</v>
      </c>
      <c r="F13396" s="590">
        <v>15600</v>
      </c>
      <c r="G13396" s="590">
        <v>15600</v>
      </c>
      <c r="H13396" s="589">
        <v>1</v>
      </c>
      <c r="I13396" s="590">
        <v>15460</v>
      </c>
      <c r="J13396" s="591">
        <v>20000000</v>
      </c>
      <c r="K13396" s="590">
        <v>312000000000</v>
      </c>
    </row>
    <row r="13397" spans="3:11" x14ac:dyDescent="0.25">
      <c r="C13397" s="588">
        <v>45856</v>
      </c>
      <c r="D13397" s="589" t="s">
        <v>310</v>
      </c>
      <c r="E13397" s="590">
        <v>85000</v>
      </c>
      <c r="F13397" s="590">
        <v>90000</v>
      </c>
      <c r="G13397" s="590">
        <v>85000</v>
      </c>
      <c r="H13397" s="589">
        <v>80</v>
      </c>
      <c r="I13397" s="590">
        <v>6800000</v>
      </c>
      <c r="J13397" s="591">
        <v>19450000</v>
      </c>
      <c r="K13397" s="590">
        <v>1653250000000</v>
      </c>
    </row>
    <row r="13398" spans="3:11" x14ac:dyDescent="0.25">
      <c r="C13398" s="588">
        <v>45856</v>
      </c>
      <c r="D13398" s="589" t="s">
        <v>312</v>
      </c>
      <c r="E13398" s="590">
        <v>15600</v>
      </c>
      <c r="F13398" s="590">
        <v>15600</v>
      </c>
      <c r="G13398" s="590">
        <v>15600</v>
      </c>
      <c r="H13398" s="589">
        <v>25</v>
      </c>
      <c r="I13398" s="590">
        <v>390000</v>
      </c>
      <c r="J13398" s="591">
        <v>20000000</v>
      </c>
      <c r="K13398" s="590">
        <v>312000000000</v>
      </c>
    </row>
    <row r="13399" spans="3:11" x14ac:dyDescent="0.25">
      <c r="C13399" s="588">
        <v>45856</v>
      </c>
      <c r="D13399" s="589" t="s">
        <v>310</v>
      </c>
      <c r="E13399" s="590">
        <v>85000</v>
      </c>
      <c r="F13399" s="590">
        <v>90000</v>
      </c>
      <c r="G13399" s="590">
        <v>85000</v>
      </c>
      <c r="H13399" s="589">
        <v>2</v>
      </c>
      <c r="I13399" s="590">
        <v>170000</v>
      </c>
      <c r="J13399" s="591">
        <v>19450000</v>
      </c>
      <c r="K13399" s="590">
        <v>1653250000000</v>
      </c>
    </row>
    <row r="13400" spans="3:11" x14ac:dyDescent="0.25">
      <c r="C13400" s="588">
        <v>45856</v>
      </c>
      <c r="D13400" s="589" t="s">
        <v>1155</v>
      </c>
      <c r="E13400" s="590">
        <v>20650</v>
      </c>
      <c r="F13400" s="590">
        <v>20600</v>
      </c>
      <c r="G13400" s="590">
        <v>20650</v>
      </c>
      <c r="H13400" s="589">
        <v>4</v>
      </c>
      <c r="I13400" s="590">
        <v>82600</v>
      </c>
      <c r="J13400" s="591">
        <v>2400000</v>
      </c>
      <c r="K13400" s="590">
        <v>49560000000</v>
      </c>
    </row>
    <row r="13401" spans="3:11" x14ac:dyDescent="0.25">
      <c r="C13401" s="588">
        <v>45859</v>
      </c>
      <c r="D13401" s="589" t="s">
        <v>310</v>
      </c>
      <c r="E13401" s="590">
        <v>85000</v>
      </c>
      <c r="F13401" s="590">
        <v>85000</v>
      </c>
      <c r="G13401" s="590">
        <v>89000</v>
      </c>
      <c r="H13401" s="589">
        <v>1</v>
      </c>
      <c r="I13401" s="590">
        <v>85000</v>
      </c>
      <c r="J13401" s="591">
        <v>19450000</v>
      </c>
      <c r="K13401" s="590">
        <v>1731050000000</v>
      </c>
    </row>
    <row r="13402" spans="3:11" x14ac:dyDescent="0.25">
      <c r="C13402" s="588">
        <v>45859</v>
      </c>
      <c r="D13402" s="589" t="s">
        <v>310</v>
      </c>
      <c r="E13402" s="590">
        <v>85000</v>
      </c>
      <c r="F13402" s="590">
        <v>85000</v>
      </c>
      <c r="G13402" s="590">
        <v>89000</v>
      </c>
      <c r="H13402" s="589">
        <v>1</v>
      </c>
      <c r="I13402" s="590">
        <v>85000</v>
      </c>
      <c r="J13402" s="591">
        <v>19450000</v>
      </c>
      <c r="K13402" s="590">
        <v>1731050000000</v>
      </c>
    </row>
    <row r="13403" spans="3:11" x14ac:dyDescent="0.25">
      <c r="C13403" s="588">
        <v>45859</v>
      </c>
      <c r="D13403" s="589" t="s">
        <v>310</v>
      </c>
      <c r="E13403" s="590">
        <v>85000</v>
      </c>
      <c r="F13403" s="590">
        <v>85000</v>
      </c>
      <c r="G13403" s="590">
        <v>89000</v>
      </c>
      <c r="H13403" s="589">
        <v>5</v>
      </c>
      <c r="I13403" s="590">
        <v>425000</v>
      </c>
      <c r="J13403" s="591">
        <v>19450000</v>
      </c>
      <c r="K13403" s="590">
        <v>1731050000000</v>
      </c>
    </row>
    <row r="13404" spans="3:11" x14ac:dyDescent="0.25">
      <c r="C13404" s="588">
        <v>45859</v>
      </c>
      <c r="D13404" s="589" t="s">
        <v>1154</v>
      </c>
      <c r="E13404" s="590">
        <v>22500</v>
      </c>
      <c r="F13404" s="590">
        <v>22200</v>
      </c>
      <c r="G13404" s="590">
        <v>22500</v>
      </c>
      <c r="H13404" s="589">
        <v>2</v>
      </c>
      <c r="I13404" s="590">
        <v>45000</v>
      </c>
      <c r="J13404" s="591">
        <v>600000</v>
      </c>
      <c r="K13404" s="590">
        <v>13500000000</v>
      </c>
    </row>
    <row r="13405" spans="3:11" x14ac:dyDescent="0.25">
      <c r="C13405" s="588">
        <v>45859</v>
      </c>
      <c r="D13405" s="589" t="s">
        <v>1154</v>
      </c>
      <c r="E13405" s="590">
        <v>22500</v>
      </c>
      <c r="F13405" s="590">
        <v>22200</v>
      </c>
      <c r="G13405" s="590">
        <v>22500</v>
      </c>
      <c r="H13405" s="589">
        <v>1</v>
      </c>
      <c r="I13405" s="590">
        <v>22500</v>
      </c>
      <c r="J13405" s="591">
        <v>600000</v>
      </c>
      <c r="K13405" s="590">
        <v>13500000000</v>
      </c>
    </row>
    <row r="13406" spans="3:11" x14ac:dyDescent="0.25">
      <c r="C13406" s="588">
        <v>45859</v>
      </c>
      <c r="D13406" s="589" t="s">
        <v>1154</v>
      </c>
      <c r="E13406" s="590">
        <v>22500</v>
      </c>
      <c r="F13406" s="590">
        <v>22200</v>
      </c>
      <c r="G13406" s="590">
        <v>22500</v>
      </c>
      <c r="H13406" s="589">
        <v>3</v>
      </c>
      <c r="I13406" s="590">
        <v>67500</v>
      </c>
      <c r="J13406" s="591">
        <v>600000</v>
      </c>
      <c r="K13406" s="590">
        <v>13500000000</v>
      </c>
    </row>
    <row r="13407" spans="3:11" x14ac:dyDescent="0.25">
      <c r="C13407" s="588">
        <v>45859</v>
      </c>
      <c r="D13407" s="589" t="s">
        <v>312</v>
      </c>
      <c r="E13407" s="590">
        <v>15450</v>
      </c>
      <c r="F13407" s="590">
        <v>15600</v>
      </c>
      <c r="G13407" s="590">
        <v>15500</v>
      </c>
      <c r="H13407" s="589">
        <v>1</v>
      </c>
      <c r="I13407" s="590">
        <v>15450</v>
      </c>
      <c r="J13407" s="591">
        <v>20000000</v>
      </c>
      <c r="K13407" s="590">
        <v>310000000000</v>
      </c>
    </row>
    <row r="13408" spans="3:11" x14ac:dyDescent="0.25">
      <c r="C13408" s="588">
        <v>45859</v>
      </c>
      <c r="D13408" s="589" t="s">
        <v>312</v>
      </c>
      <c r="E13408" s="590">
        <v>15450</v>
      </c>
      <c r="F13408" s="590">
        <v>15600</v>
      </c>
      <c r="G13408" s="590">
        <v>15500</v>
      </c>
      <c r="H13408" s="589">
        <v>6</v>
      </c>
      <c r="I13408" s="590">
        <v>92700</v>
      </c>
      <c r="J13408" s="591">
        <v>20000000</v>
      </c>
      <c r="K13408" s="590">
        <v>310000000000</v>
      </c>
    </row>
    <row r="13409" spans="3:11" x14ac:dyDescent="0.25">
      <c r="C13409" s="588">
        <v>45859</v>
      </c>
      <c r="D13409" s="589" t="s">
        <v>312</v>
      </c>
      <c r="E13409" s="590">
        <v>15450</v>
      </c>
      <c r="F13409" s="590">
        <v>15600</v>
      </c>
      <c r="G13409" s="590">
        <v>15500</v>
      </c>
      <c r="H13409" s="589">
        <v>1</v>
      </c>
      <c r="I13409" s="590">
        <v>15450</v>
      </c>
      <c r="J13409" s="591">
        <v>20000000</v>
      </c>
      <c r="K13409" s="590">
        <v>310000000000</v>
      </c>
    </row>
    <row r="13410" spans="3:11" x14ac:dyDescent="0.25">
      <c r="C13410" s="588">
        <v>45859</v>
      </c>
      <c r="D13410" s="589" t="s">
        <v>312</v>
      </c>
      <c r="E13410" s="590">
        <v>15450</v>
      </c>
      <c r="F13410" s="590">
        <v>15600</v>
      </c>
      <c r="G13410" s="590">
        <v>15500</v>
      </c>
      <c r="H13410" s="589">
        <v>1</v>
      </c>
      <c r="I13410" s="590">
        <v>15450</v>
      </c>
      <c r="J13410" s="591">
        <v>20000000</v>
      </c>
      <c r="K13410" s="590">
        <v>310000000000</v>
      </c>
    </row>
    <row r="13411" spans="3:11" x14ac:dyDescent="0.25">
      <c r="C13411" s="588">
        <v>45859</v>
      </c>
      <c r="D13411" s="589" t="s">
        <v>312</v>
      </c>
      <c r="E13411" s="590">
        <v>15450</v>
      </c>
      <c r="F13411" s="590">
        <v>15600</v>
      </c>
      <c r="G13411" s="590">
        <v>15500</v>
      </c>
      <c r="H13411" s="589">
        <v>2</v>
      </c>
      <c r="I13411" s="590">
        <v>30900</v>
      </c>
      <c r="J13411" s="591">
        <v>20000000</v>
      </c>
      <c r="K13411" s="590">
        <v>310000000000</v>
      </c>
    </row>
    <row r="13412" spans="3:11" x14ac:dyDescent="0.25">
      <c r="C13412" s="588">
        <v>45859</v>
      </c>
      <c r="D13412" s="589" t="s">
        <v>1155</v>
      </c>
      <c r="E13412" s="590">
        <v>20500</v>
      </c>
      <c r="F13412" s="590">
        <v>20650</v>
      </c>
      <c r="G13412" s="590">
        <v>21999</v>
      </c>
      <c r="H13412" s="589">
        <v>1</v>
      </c>
      <c r="I13412" s="590">
        <v>20500</v>
      </c>
      <c r="J13412" s="591">
        <v>2400000</v>
      </c>
      <c r="K13412" s="590">
        <v>52797600000</v>
      </c>
    </row>
    <row r="13413" spans="3:11" x14ac:dyDescent="0.25">
      <c r="C13413" s="588">
        <v>45859</v>
      </c>
      <c r="D13413" s="589" t="s">
        <v>1155</v>
      </c>
      <c r="E13413" s="590">
        <v>20500</v>
      </c>
      <c r="F13413" s="590">
        <v>20650</v>
      </c>
      <c r="G13413" s="590">
        <v>21999</v>
      </c>
      <c r="H13413" s="589">
        <v>1</v>
      </c>
      <c r="I13413" s="590">
        <v>20500</v>
      </c>
      <c r="J13413" s="591">
        <v>2400000</v>
      </c>
      <c r="K13413" s="590">
        <v>52797600000</v>
      </c>
    </row>
    <row r="13414" spans="3:11" x14ac:dyDescent="0.25">
      <c r="C13414" s="588">
        <v>45859</v>
      </c>
      <c r="D13414" s="589" t="s">
        <v>1155</v>
      </c>
      <c r="E13414" s="590">
        <v>20500</v>
      </c>
      <c r="F13414" s="590">
        <v>20650</v>
      </c>
      <c r="G13414" s="590">
        <v>21999</v>
      </c>
      <c r="H13414" s="589">
        <v>1</v>
      </c>
      <c r="I13414" s="590">
        <v>20500</v>
      </c>
      <c r="J13414" s="591">
        <v>2400000</v>
      </c>
      <c r="K13414" s="590">
        <v>52797600000</v>
      </c>
    </row>
    <row r="13415" spans="3:11" x14ac:dyDescent="0.25">
      <c r="C13415" s="588">
        <v>45859</v>
      </c>
      <c r="D13415" s="589" t="s">
        <v>312</v>
      </c>
      <c r="E13415" s="590">
        <v>15450</v>
      </c>
      <c r="F13415" s="590">
        <v>15600</v>
      </c>
      <c r="G13415" s="590">
        <v>15500</v>
      </c>
      <c r="H13415" s="589">
        <v>5</v>
      </c>
      <c r="I13415" s="590">
        <v>77250</v>
      </c>
      <c r="J13415" s="591">
        <v>20000000</v>
      </c>
      <c r="K13415" s="590">
        <v>310000000000</v>
      </c>
    </row>
    <row r="13416" spans="3:11" x14ac:dyDescent="0.25">
      <c r="C13416" s="588">
        <v>45859</v>
      </c>
      <c r="D13416" s="589" t="s">
        <v>312</v>
      </c>
      <c r="E13416" s="590">
        <v>15000</v>
      </c>
      <c r="F13416" s="590">
        <v>15600</v>
      </c>
      <c r="G13416" s="590">
        <v>15500</v>
      </c>
      <c r="H13416" s="589">
        <v>2</v>
      </c>
      <c r="I13416" s="590">
        <v>30000</v>
      </c>
      <c r="J13416" s="591">
        <v>20000000</v>
      </c>
      <c r="K13416" s="590">
        <v>310000000000</v>
      </c>
    </row>
    <row r="13417" spans="3:11" x14ac:dyDescent="0.25">
      <c r="C13417" s="588">
        <v>45859</v>
      </c>
      <c r="D13417" s="589" t="s">
        <v>312</v>
      </c>
      <c r="E13417" s="590">
        <v>15450</v>
      </c>
      <c r="F13417" s="590">
        <v>15600</v>
      </c>
      <c r="G13417" s="590">
        <v>15500</v>
      </c>
      <c r="H13417" s="589">
        <v>3</v>
      </c>
      <c r="I13417" s="590">
        <v>46350</v>
      </c>
      <c r="J13417" s="591">
        <v>20000000</v>
      </c>
      <c r="K13417" s="590">
        <v>310000000000</v>
      </c>
    </row>
    <row r="13418" spans="3:11" x14ac:dyDescent="0.25">
      <c r="C13418" s="588">
        <v>45859</v>
      </c>
      <c r="D13418" s="589" t="s">
        <v>1155</v>
      </c>
      <c r="E13418" s="590">
        <v>20650</v>
      </c>
      <c r="F13418" s="590">
        <v>20650</v>
      </c>
      <c r="G13418" s="590">
        <v>21999</v>
      </c>
      <c r="H13418" s="589">
        <v>3</v>
      </c>
      <c r="I13418" s="590">
        <v>61950</v>
      </c>
      <c r="J13418" s="591">
        <v>2400000</v>
      </c>
      <c r="K13418" s="590">
        <v>52797600000</v>
      </c>
    </row>
    <row r="13419" spans="3:11" x14ac:dyDescent="0.25">
      <c r="C13419" s="588">
        <v>45859</v>
      </c>
      <c r="D13419" s="589" t="s">
        <v>1154</v>
      </c>
      <c r="E13419" s="590">
        <v>22500</v>
      </c>
      <c r="F13419" s="590">
        <v>22200</v>
      </c>
      <c r="G13419" s="590">
        <v>22500</v>
      </c>
      <c r="H13419" s="589">
        <v>2</v>
      </c>
      <c r="I13419" s="590">
        <v>45000</v>
      </c>
      <c r="J13419" s="591">
        <v>600000</v>
      </c>
      <c r="K13419" s="590">
        <v>13500000000</v>
      </c>
    </row>
    <row r="13420" spans="3:11" x14ac:dyDescent="0.25">
      <c r="C13420" s="588">
        <v>45859</v>
      </c>
      <c r="D13420" s="589" t="s">
        <v>1154</v>
      </c>
      <c r="E13420" s="590">
        <v>22500</v>
      </c>
      <c r="F13420" s="590">
        <v>22200</v>
      </c>
      <c r="G13420" s="590">
        <v>22500</v>
      </c>
      <c r="H13420" s="589">
        <v>2</v>
      </c>
      <c r="I13420" s="590">
        <v>45000</v>
      </c>
      <c r="J13420" s="591">
        <v>600000</v>
      </c>
      <c r="K13420" s="590">
        <v>13500000000</v>
      </c>
    </row>
    <row r="13421" spans="3:11" x14ac:dyDescent="0.25">
      <c r="C13421" s="588">
        <v>45859</v>
      </c>
      <c r="D13421" s="589" t="s">
        <v>310</v>
      </c>
      <c r="E13421" s="590">
        <v>85000</v>
      </c>
      <c r="F13421" s="590">
        <v>85000</v>
      </c>
      <c r="G13421" s="590">
        <v>89000</v>
      </c>
      <c r="H13421" s="589">
        <v>1</v>
      </c>
      <c r="I13421" s="590">
        <v>85000</v>
      </c>
      <c r="J13421" s="591">
        <v>19450000</v>
      </c>
      <c r="K13421" s="590">
        <v>1731050000000</v>
      </c>
    </row>
    <row r="13422" spans="3:11" x14ac:dyDescent="0.25">
      <c r="C13422" s="588">
        <v>45859</v>
      </c>
      <c r="D13422" s="589" t="s">
        <v>1155</v>
      </c>
      <c r="E13422" s="590">
        <v>20650</v>
      </c>
      <c r="F13422" s="590">
        <v>20650</v>
      </c>
      <c r="G13422" s="590">
        <v>21999</v>
      </c>
      <c r="H13422" s="589">
        <v>39</v>
      </c>
      <c r="I13422" s="590">
        <v>805350</v>
      </c>
      <c r="J13422" s="591">
        <v>2400000</v>
      </c>
      <c r="K13422" s="590">
        <v>52797600000</v>
      </c>
    </row>
    <row r="13423" spans="3:11" x14ac:dyDescent="0.25">
      <c r="C13423" s="588">
        <v>45859</v>
      </c>
      <c r="D13423" s="589" t="s">
        <v>1155</v>
      </c>
      <c r="E13423" s="590">
        <v>20800</v>
      </c>
      <c r="F13423" s="590">
        <v>20650</v>
      </c>
      <c r="G13423" s="590">
        <v>21999</v>
      </c>
      <c r="H13423" s="589">
        <v>6</v>
      </c>
      <c r="I13423" s="590">
        <v>124800</v>
      </c>
      <c r="J13423" s="591">
        <v>2400000</v>
      </c>
      <c r="K13423" s="590">
        <v>52797600000</v>
      </c>
    </row>
    <row r="13424" spans="3:11" x14ac:dyDescent="0.25">
      <c r="C13424" s="588">
        <v>45859</v>
      </c>
      <c r="D13424" s="589" t="s">
        <v>1155</v>
      </c>
      <c r="E13424" s="590">
        <v>20974</v>
      </c>
      <c r="F13424" s="590">
        <v>20650</v>
      </c>
      <c r="G13424" s="590">
        <v>21999</v>
      </c>
      <c r="H13424" s="589">
        <v>953</v>
      </c>
      <c r="I13424" s="590">
        <v>19988222</v>
      </c>
      <c r="J13424" s="591">
        <v>2400000</v>
      </c>
      <c r="K13424" s="590">
        <v>52797600000</v>
      </c>
    </row>
    <row r="13425" spans="3:11" x14ac:dyDescent="0.25">
      <c r="C13425" s="588">
        <v>45859</v>
      </c>
      <c r="D13425" s="589" t="s">
        <v>312</v>
      </c>
      <c r="E13425" s="590">
        <v>15400</v>
      </c>
      <c r="F13425" s="590">
        <v>15600</v>
      </c>
      <c r="G13425" s="590">
        <v>15500</v>
      </c>
      <c r="H13425" s="589">
        <v>11</v>
      </c>
      <c r="I13425" s="590">
        <v>169400</v>
      </c>
      <c r="J13425" s="591">
        <v>20000000</v>
      </c>
      <c r="K13425" s="590">
        <v>310000000000</v>
      </c>
    </row>
    <row r="13426" spans="3:11" x14ac:dyDescent="0.25">
      <c r="C13426" s="588">
        <v>45859</v>
      </c>
      <c r="D13426" s="589" t="s">
        <v>312</v>
      </c>
      <c r="E13426" s="590">
        <v>15450</v>
      </c>
      <c r="F13426" s="590">
        <v>15600</v>
      </c>
      <c r="G13426" s="590">
        <v>15500</v>
      </c>
      <c r="H13426" s="589">
        <v>470</v>
      </c>
      <c r="I13426" s="590">
        <v>7261500</v>
      </c>
      <c r="J13426" s="591">
        <v>20000000</v>
      </c>
      <c r="K13426" s="590">
        <v>310000000000</v>
      </c>
    </row>
    <row r="13427" spans="3:11" x14ac:dyDescent="0.25">
      <c r="C13427" s="588">
        <v>45859</v>
      </c>
      <c r="D13427" s="589" t="s">
        <v>312</v>
      </c>
      <c r="E13427" s="590">
        <v>15600</v>
      </c>
      <c r="F13427" s="590">
        <v>15600</v>
      </c>
      <c r="G13427" s="590">
        <v>15500</v>
      </c>
      <c r="H13427" s="589">
        <v>519</v>
      </c>
      <c r="I13427" s="590">
        <v>8096400</v>
      </c>
      <c r="J13427" s="591">
        <v>20000000</v>
      </c>
      <c r="K13427" s="590">
        <v>310000000000</v>
      </c>
    </row>
    <row r="13428" spans="3:11" x14ac:dyDescent="0.25">
      <c r="C13428" s="588">
        <v>45859</v>
      </c>
      <c r="D13428" s="589" t="s">
        <v>1155</v>
      </c>
      <c r="E13428" s="590">
        <v>20974</v>
      </c>
      <c r="F13428" s="590">
        <v>20650</v>
      </c>
      <c r="G13428" s="590">
        <v>21999</v>
      </c>
      <c r="H13428" s="589">
        <v>16</v>
      </c>
      <c r="I13428" s="590">
        <v>335584</v>
      </c>
      <c r="J13428" s="591">
        <v>2400000</v>
      </c>
      <c r="K13428" s="590">
        <v>52797600000</v>
      </c>
    </row>
    <row r="13429" spans="3:11" x14ac:dyDescent="0.25">
      <c r="C13429" s="588">
        <v>45859</v>
      </c>
      <c r="D13429" s="589" t="s">
        <v>312</v>
      </c>
      <c r="E13429" s="590">
        <v>15599</v>
      </c>
      <c r="F13429" s="590">
        <v>15600</v>
      </c>
      <c r="G13429" s="590">
        <v>15500</v>
      </c>
      <c r="H13429" s="589">
        <v>1</v>
      </c>
      <c r="I13429" s="590">
        <v>15599</v>
      </c>
      <c r="J13429" s="591">
        <v>20000000</v>
      </c>
      <c r="K13429" s="590">
        <v>310000000000</v>
      </c>
    </row>
    <row r="13430" spans="3:11" x14ac:dyDescent="0.25">
      <c r="C13430" s="588">
        <v>45859</v>
      </c>
      <c r="D13430" s="589" t="s">
        <v>312</v>
      </c>
      <c r="E13430" s="590">
        <v>15000</v>
      </c>
      <c r="F13430" s="590">
        <v>15600</v>
      </c>
      <c r="G13430" s="590">
        <v>15500</v>
      </c>
      <c r="H13430" s="589">
        <v>14</v>
      </c>
      <c r="I13430" s="590">
        <v>210000</v>
      </c>
      <c r="J13430" s="591">
        <v>20000000</v>
      </c>
      <c r="K13430" s="590">
        <v>310000000000</v>
      </c>
    </row>
    <row r="13431" spans="3:11" x14ac:dyDescent="0.25">
      <c r="C13431" s="588">
        <v>45859</v>
      </c>
      <c r="D13431" s="589" t="s">
        <v>312</v>
      </c>
      <c r="E13431" s="590">
        <v>15000</v>
      </c>
      <c r="F13431" s="590">
        <v>15600</v>
      </c>
      <c r="G13431" s="590">
        <v>15500</v>
      </c>
      <c r="H13431" s="589">
        <v>20</v>
      </c>
      <c r="I13431" s="590">
        <v>300000</v>
      </c>
      <c r="J13431" s="591">
        <v>20000000</v>
      </c>
      <c r="K13431" s="590">
        <v>310000000000</v>
      </c>
    </row>
    <row r="13432" spans="3:11" x14ac:dyDescent="0.25">
      <c r="C13432" s="588">
        <v>45859</v>
      </c>
      <c r="D13432" s="589" t="s">
        <v>312</v>
      </c>
      <c r="E13432" s="590">
        <v>15000</v>
      </c>
      <c r="F13432" s="590">
        <v>15600</v>
      </c>
      <c r="G13432" s="590">
        <v>15500</v>
      </c>
      <c r="H13432" s="589">
        <v>8</v>
      </c>
      <c r="I13432" s="590">
        <v>120000</v>
      </c>
      <c r="J13432" s="591">
        <v>20000000</v>
      </c>
      <c r="K13432" s="590">
        <v>310000000000</v>
      </c>
    </row>
    <row r="13433" spans="3:11" x14ac:dyDescent="0.25">
      <c r="C13433" s="588">
        <v>45859</v>
      </c>
      <c r="D13433" s="589" t="s">
        <v>312</v>
      </c>
      <c r="E13433" s="590">
        <v>14500</v>
      </c>
      <c r="F13433" s="590">
        <v>15600</v>
      </c>
      <c r="G13433" s="590">
        <v>15500</v>
      </c>
      <c r="H13433" s="589">
        <v>8</v>
      </c>
      <c r="I13433" s="590">
        <v>116000</v>
      </c>
      <c r="J13433" s="591">
        <v>20000000</v>
      </c>
      <c r="K13433" s="590">
        <v>310000000000</v>
      </c>
    </row>
    <row r="13434" spans="3:11" x14ac:dyDescent="0.25">
      <c r="C13434" s="588">
        <v>45859</v>
      </c>
      <c r="D13434" s="589" t="s">
        <v>312</v>
      </c>
      <c r="E13434" s="590">
        <v>15300</v>
      </c>
      <c r="F13434" s="590">
        <v>15600</v>
      </c>
      <c r="G13434" s="590">
        <v>15500</v>
      </c>
      <c r="H13434" s="589">
        <v>4</v>
      </c>
      <c r="I13434" s="590">
        <v>61200</v>
      </c>
      <c r="J13434" s="591">
        <v>20000000</v>
      </c>
      <c r="K13434" s="590">
        <v>310000000000</v>
      </c>
    </row>
    <row r="13435" spans="3:11" x14ac:dyDescent="0.25">
      <c r="C13435" s="588">
        <v>45859</v>
      </c>
      <c r="D13435" s="589" t="s">
        <v>310</v>
      </c>
      <c r="E13435" s="590">
        <v>84500</v>
      </c>
      <c r="F13435" s="590">
        <v>85000</v>
      </c>
      <c r="G13435" s="590">
        <v>89000</v>
      </c>
      <c r="H13435" s="589">
        <v>10</v>
      </c>
      <c r="I13435" s="590">
        <v>845000</v>
      </c>
      <c r="J13435" s="591">
        <v>19450000</v>
      </c>
      <c r="K13435" s="590">
        <v>1731050000000</v>
      </c>
    </row>
    <row r="13436" spans="3:11" x14ac:dyDescent="0.25">
      <c r="C13436" s="588">
        <v>45859</v>
      </c>
      <c r="D13436" s="589" t="s">
        <v>310</v>
      </c>
      <c r="E13436" s="590">
        <v>85000</v>
      </c>
      <c r="F13436" s="590">
        <v>85000</v>
      </c>
      <c r="G13436" s="590">
        <v>89000</v>
      </c>
      <c r="H13436" s="589">
        <v>128</v>
      </c>
      <c r="I13436" s="590">
        <v>10880000</v>
      </c>
      <c r="J13436" s="591">
        <v>19450000</v>
      </c>
      <c r="K13436" s="590">
        <v>1731050000000</v>
      </c>
    </row>
    <row r="13437" spans="3:11" x14ac:dyDescent="0.25">
      <c r="C13437" s="588">
        <v>45859</v>
      </c>
      <c r="D13437" s="589" t="s">
        <v>1155</v>
      </c>
      <c r="E13437" s="590">
        <v>20974</v>
      </c>
      <c r="F13437" s="590">
        <v>20650</v>
      </c>
      <c r="G13437" s="590">
        <v>21999</v>
      </c>
      <c r="H13437" s="589">
        <v>29</v>
      </c>
      <c r="I13437" s="590">
        <v>608246</v>
      </c>
      <c r="J13437" s="591">
        <v>2400000</v>
      </c>
      <c r="K13437" s="590">
        <v>52797600000</v>
      </c>
    </row>
    <row r="13438" spans="3:11" x14ac:dyDescent="0.25">
      <c r="C13438" s="588">
        <v>45859</v>
      </c>
      <c r="D13438" s="589" t="s">
        <v>1155</v>
      </c>
      <c r="E13438" s="590">
        <v>20974</v>
      </c>
      <c r="F13438" s="590">
        <v>20650</v>
      </c>
      <c r="G13438" s="590">
        <v>21999</v>
      </c>
      <c r="H13438" s="589">
        <v>1</v>
      </c>
      <c r="I13438" s="590">
        <v>20974</v>
      </c>
      <c r="J13438" s="591">
        <v>2400000</v>
      </c>
      <c r="K13438" s="590">
        <v>52797600000</v>
      </c>
    </row>
    <row r="13439" spans="3:11" x14ac:dyDescent="0.25">
      <c r="C13439" s="588">
        <v>45859</v>
      </c>
      <c r="D13439" s="589" t="s">
        <v>1155</v>
      </c>
      <c r="E13439" s="590">
        <v>21999</v>
      </c>
      <c r="F13439" s="590">
        <v>20650</v>
      </c>
      <c r="G13439" s="590">
        <v>21999</v>
      </c>
      <c r="H13439" s="589">
        <v>2</v>
      </c>
      <c r="I13439" s="590">
        <v>43998</v>
      </c>
      <c r="J13439" s="591">
        <v>2400000</v>
      </c>
      <c r="K13439" s="590">
        <v>52797600000</v>
      </c>
    </row>
    <row r="13440" spans="3:11" x14ac:dyDescent="0.25">
      <c r="C13440" s="588">
        <v>45859</v>
      </c>
      <c r="D13440" s="589" t="s">
        <v>312</v>
      </c>
      <c r="E13440" s="590">
        <v>15300</v>
      </c>
      <c r="F13440" s="590">
        <v>15600</v>
      </c>
      <c r="G13440" s="590">
        <v>15500</v>
      </c>
      <c r="H13440" s="589">
        <v>1</v>
      </c>
      <c r="I13440" s="590">
        <v>15300</v>
      </c>
      <c r="J13440" s="591">
        <v>20000000</v>
      </c>
      <c r="K13440" s="590">
        <v>310000000000</v>
      </c>
    </row>
    <row r="13441" spans="3:11" x14ac:dyDescent="0.25">
      <c r="C13441" s="588">
        <v>45859</v>
      </c>
      <c r="D13441" s="589" t="s">
        <v>310</v>
      </c>
      <c r="E13441" s="590">
        <v>85000</v>
      </c>
      <c r="F13441" s="590">
        <v>85000</v>
      </c>
      <c r="G13441" s="590">
        <v>89000</v>
      </c>
      <c r="H13441" s="589">
        <v>10</v>
      </c>
      <c r="I13441" s="590">
        <v>850000</v>
      </c>
      <c r="J13441" s="591">
        <v>19450000</v>
      </c>
      <c r="K13441" s="590">
        <v>1731050000000</v>
      </c>
    </row>
    <row r="13442" spans="3:11" x14ac:dyDescent="0.25">
      <c r="C13442" s="588">
        <v>45859</v>
      </c>
      <c r="D13442" s="589" t="s">
        <v>310</v>
      </c>
      <c r="E13442" s="590">
        <v>85000</v>
      </c>
      <c r="F13442" s="590">
        <v>85000</v>
      </c>
      <c r="G13442" s="590">
        <v>89000</v>
      </c>
      <c r="H13442" s="589">
        <v>2</v>
      </c>
      <c r="I13442" s="590">
        <v>170000</v>
      </c>
      <c r="J13442" s="591">
        <v>19450000</v>
      </c>
      <c r="K13442" s="590">
        <v>1731050000000</v>
      </c>
    </row>
    <row r="13443" spans="3:11" x14ac:dyDescent="0.25">
      <c r="C13443" s="588">
        <v>45859</v>
      </c>
      <c r="D13443" s="589" t="s">
        <v>312</v>
      </c>
      <c r="E13443" s="590">
        <v>15599</v>
      </c>
      <c r="F13443" s="590">
        <v>15600</v>
      </c>
      <c r="G13443" s="590">
        <v>15500</v>
      </c>
      <c r="H13443" s="589">
        <v>6</v>
      </c>
      <c r="I13443" s="590">
        <v>93594</v>
      </c>
      <c r="J13443" s="591">
        <v>20000000</v>
      </c>
      <c r="K13443" s="590">
        <v>310000000000</v>
      </c>
    </row>
    <row r="13444" spans="3:11" x14ac:dyDescent="0.25">
      <c r="C13444" s="588">
        <v>45859</v>
      </c>
      <c r="D13444" s="589" t="s">
        <v>1155</v>
      </c>
      <c r="E13444" s="590">
        <v>21999</v>
      </c>
      <c r="F13444" s="590">
        <v>20650</v>
      </c>
      <c r="G13444" s="590">
        <v>21999</v>
      </c>
      <c r="H13444" s="589">
        <v>1</v>
      </c>
      <c r="I13444" s="590">
        <v>21999</v>
      </c>
      <c r="J13444" s="591">
        <v>2400000</v>
      </c>
      <c r="K13444" s="590">
        <v>52797600000</v>
      </c>
    </row>
    <row r="13445" spans="3:11" x14ac:dyDescent="0.25">
      <c r="C13445" s="588">
        <v>45859</v>
      </c>
      <c r="D13445" s="589" t="s">
        <v>310</v>
      </c>
      <c r="E13445" s="590">
        <v>89000</v>
      </c>
      <c r="F13445" s="590">
        <v>85000</v>
      </c>
      <c r="G13445" s="590">
        <v>89000</v>
      </c>
      <c r="H13445" s="589">
        <v>1</v>
      </c>
      <c r="I13445" s="590">
        <v>89000</v>
      </c>
      <c r="J13445" s="591">
        <v>19450000</v>
      </c>
      <c r="K13445" s="590">
        <v>1731050000000</v>
      </c>
    </row>
    <row r="13446" spans="3:11" x14ac:dyDescent="0.25">
      <c r="C13446" s="588">
        <v>45859</v>
      </c>
      <c r="D13446" s="589" t="s">
        <v>1155</v>
      </c>
      <c r="E13446" s="590">
        <v>21999</v>
      </c>
      <c r="F13446" s="590">
        <v>20650</v>
      </c>
      <c r="G13446" s="590">
        <v>21999</v>
      </c>
      <c r="H13446" s="589">
        <v>1</v>
      </c>
      <c r="I13446" s="590">
        <v>21999</v>
      </c>
      <c r="J13446" s="591">
        <v>2400000</v>
      </c>
      <c r="K13446" s="590">
        <v>52797600000</v>
      </c>
    </row>
    <row r="13447" spans="3:11" x14ac:dyDescent="0.25">
      <c r="C13447" s="588">
        <v>45859</v>
      </c>
      <c r="D13447" s="589" t="s">
        <v>312</v>
      </c>
      <c r="E13447" s="590">
        <v>15599</v>
      </c>
      <c r="F13447" s="590">
        <v>15600</v>
      </c>
      <c r="G13447" s="590">
        <v>15500</v>
      </c>
      <c r="H13447" s="589">
        <v>1</v>
      </c>
      <c r="I13447" s="590">
        <v>15599</v>
      </c>
      <c r="J13447" s="591">
        <v>20000000</v>
      </c>
      <c r="K13447" s="590">
        <v>310000000000</v>
      </c>
    </row>
    <row r="13448" spans="3:11" x14ac:dyDescent="0.25">
      <c r="C13448" s="588">
        <v>45859</v>
      </c>
      <c r="D13448" s="589" t="s">
        <v>1155</v>
      </c>
      <c r="E13448" s="590">
        <v>21999</v>
      </c>
      <c r="F13448" s="590">
        <v>20650</v>
      </c>
      <c r="G13448" s="590">
        <v>21999</v>
      </c>
      <c r="H13448" s="589">
        <v>2</v>
      </c>
      <c r="I13448" s="590">
        <v>43998</v>
      </c>
      <c r="J13448" s="591">
        <v>2400000</v>
      </c>
      <c r="K13448" s="590">
        <v>52797600000</v>
      </c>
    </row>
    <row r="13449" spans="3:11" x14ac:dyDescent="0.25">
      <c r="C13449" s="588">
        <v>45859</v>
      </c>
      <c r="D13449" s="589" t="s">
        <v>1154</v>
      </c>
      <c r="E13449" s="590">
        <v>22500</v>
      </c>
      <c r="F13449" s="590">
        <v>22200</v>
      </c>
      <c r="G13449" s="590">
        <v>22500</v>
      </c>
      <c r="H13449" s="589">
        <v>1</v>
      </c>
      <c r="I13449" s="590">
        <v>22500</v>
      </c>
      <c r="J13449" s="591">
        <v>600000</v>
      </c>
      <c r="K13449" s="590">
        <v>13500000000</v>
      </c>
    </row>
    <row r="13450" spans="3:11" x14ac:dyDescent="0.25">
      <c r="C13450" s="588">
        <v>45859</v>
      </c>
      <c r="D13450" s="589" t="s">
        <v>312</v>
      </c>
      <c r="E13450" s="590">
        <v>15500</v>
      </c>
      <c r="F13450" s="590">
        <v>15600</v>
      </c>
      <c r="G13450" s="590">
        <v>15500</v>
      </c>
      <c r="H13450" s="589">
        <v>1</v>
      </c>
      <c r="I13450" s="590">
        <v>15500</v>
      </c>
      <c r="J13450" s="591">
        <v>20000000</v>
      </c>
      <c r="K13450" s="590">
        <v>310000000000</v>
      </c>
    </row>
    <row r="13451" spans="3:11" x14ac:dyDescent="0.25">
      <c r="C13451" s="588">
        <v>45859</v>
      </c>
      <c r="D13451" s="589" t="s">
        <v>312</v>
      </c>
      <c r="E13451" s="590">
        <v>15599</v>
      </c>
      <c r="F13451" s="590">
        <v>15600</v>
      </c>
      <c r="G13451" s="590">
        <v>15500</v>
      </c>
      <c r="H13451" s="589">
        <v>1</v>
      </c>
      <c r="I13451" s="590">
        <v>15599</v>
      </c>
      <c r="J13451" s="591">
        <v>20000000</v>
      </c>
      <c r="K13451" s="590">
        <v>310000000000</v>
      </c>
    </row>
    <row r="13452" spans="3:11" x14ac:dyDescent="0.25">
      <c r="C13452" s="588">
        <v>45859</v>
      </c>
      <c r="D13452" s="589" t="s">
        <v>312</v>
      </c>
      <c r="E13452" s="590">
        <v>15599</v>
      </c>
      <c r="F13452" s="590">
        <v>15600</v>
      </c>
      <c r="G13452" s="590">
        <v>15500</v>
      </c>
      <c r="H13452" s="589">
        <v>10</v>
      </c>
      <c r="I13452" s="590">
        <v>155990</v>
      </c>
      <c r="J13452" s="591">
        <v>20000000</v>
      </c>
      <c r="K13452" s="590">
        <v>310000000000</v>
      </c>
    </row>
    <row r="13453" spans="3:11" x14ac:dyDescent="0.25">
      <c r="C13453" s="588">
        <v>45859</v>
      </c>
      <c r="D13453" s="589" t="s">
        <v>312</v>
      </c>
      <c r="E13453" s="590">
        <v>15500</v>
      </c>
      <c r="F13453" s="590">
        <v>15600</v>
      </c>
      <c r="G13453" s="590">
        <v>15500</v>
      </c>
      <c r="H13453" s="589">
        <v>2</v>
      </c>
      <c r="I13453" s="590">
        <v>31000</v>
      </c>
      <c r="J13453" s="591">
        <v>20000000</v>
      </c>
      <c r="K13453" s="590">
        <v>310000000000</v>
      </c>
    </row>
    <row r="13454" spans="3:11" x14ac:dyDescent="0.25">
      <c r="C13454" s="588">
        <v>45860</v>
      </c>
      <c r="D13454" s="589" t="s">
        <v>310</v>
      </c>
      <c r="E13454" s="590">
        <v>88600</v>
      </c>
      <c r="F13454" s="590">
        <v>89000</v>
      </c>
      <c r="G13454" s="590">
        <v>85000</v>
      </c>
      <c r="H13454" s="589">
        <v>2</v>
      </c>
      <c r="I13454" s="590">
        <v>177200</v>
      </c>
      <c r="J13454" s="591">
        <v>19450000</v>
      </c>
      <c r="K13454" s="590">
        <v>1653250000000</v>
      </c>
    </row>
    <row r="13455" spans="3:11" x14ac:dyDescent="0.25">
      <c r="C13455" s="588">
        <v>45860</v>
      </c>
      <c r="D13455" s="589" t="s">
        <v>1154</v>
      </c>
      <c r="E13455" s="590">
        <v>22500</v>
      </c>
      <c r="F13455" s="590">
        <v>22500</v>
      </c>
      <c r="G13455" s="590">
        <v>22500</v>
      </c>
      <c r="H13455" s="589">
        <v>1</v>
      </c>
      <c r="I13455" s="590">
        <v>22500</v>
      </c>
      <c r="J13455" s="591">
        <v>600000</v>
      </c>
      <c r="K13455" s="590">
        <v>13500000000</v>
      </c>
    </row>
    <row r="13456" spans="3:11" x14ac:dyDescent="0.25">
      <c r="C13456" s="588">
        <v>45860</v>
      </c>
      <c r="D13456" s="589" t="s">
        <v>1154</v>
      </c>
      <c r="E13456" s="590">
        <v>22500</v>
      </c>
      <c r="F13456" s="590">
        <v>22500</v>
      </c>
      <c r="G13456" s="590">
        <v>22500</v>
      </c>
      <c r="H13456" s="589">
        <v>10</v>
      </c>
      <c r="I13456" s="590">
        <v>225000</v>
      </c>
      <c r="J13456" s="591">
        <v>600000</v>
      </c>
      <c r="K13456" s="590">
        <v>13500000000</v>
      </c>
    </row>
    <row r="13457" spans="3:11" x14ac:dyDescent="0.25">
      <c r="C13457" s="588">
        <v>45860</v>
      </c>
      <c r="D13457" s="589" t="s">
        <v>1154</v>
      </c>
      <c r="E13457" s="590">
        <v>22500</v>
      </c>
      <c r="F13457" s="590">
        <v>22500</v>
      </c>
      <c r="G13457" s="590">
        <v>22500</v>
      </c>
      <c r="H13457" s="589">
        <v>31</v>
      </c>
      <c r="I13457" s="590">
        <v>697500</v>
      </c>
      <c r="J13457" s="591">
        <v>600000</v>
      </c>
      <c r="K13457" s="590">
        <v>13500000000</v>
      </c>
    </row>
    <row r="13458" spans="3:11" x14ac:dyDescent="0.25">
      <c r="C13458" s="588">
        <v>45860</v>
      </c>
      <c r="D13458" s="589" t="s">
        <v>1154</v>
      </c>
      <c r="E13458" s="590">
        <v>22500</v>
      </c>
      <c r="F13458" s="590">
        <v>22500</v>
      </c>
      <c r="G13458" s="590">
        <v>22500</v>
      </c>
      <c r="H13458" s="589">
        <v>46</v>
      </c>
      <c r="I13458" s="590">
        <v>1035000</v>
      </c>
      <c r="J13458" s="591">
        <v>600000</v>
      </c>
      <c r="K13458" s="590">
        <v>13500000000</v>
      </c>
    </row>
    <row r="13459" spans="3:11" x14ac:dyDescent="0.25">
      <c r="C13459" s="588">
        <v>45860</v>
      </c>
      <c r="D13459" s="589" t="s">
        <v>1154</v>
      </c>
      <c r="E13459" s="590">
        <v>22500</v>
      </c>
      <c r="F13459" s="590">
        <v>22500</v>
      </c>
      <c r="G13459" s="590">
        <v>22500</v>
      </c>
      <c r="H13459" s="589">
        <v>5</v>
      </c>
      <c r="I13459" s="590">
        <v>112500</v>
      </c>
      <c r="J13459" s="591">
        <v>600000</v>
      </c>
      <c r="K13459" s="590">
        <v>13500000000</v>
      </c>
    </row>
    <row r="13460" spans="3:11" x14ac:dyDescent="0.25">
      <c r="C13460" s="588">
        <v>45860</v>
      </c>
      <c r="D13460" s="589" t="s">
        <v>1154</v>
      </c>
      <c r="E13460" s="590">
        <v>22500</v>
      </c>
      <c r="F13460" s="590">
        <v>22500</v>
      </c>
      <c r="G13460" s="590">
        <v>22500</v>
      </c>
      <c r="H13460" s="589">
        <v>9</v>
      </c>
      <c r="I13460" s="590">
        <v>202500</v>
      </c>
      <c r="J13460" s="591">
        <v>600000</v>
      </c>
      <c r="K13460" s="590">
        <v>13500000000</v>
      </c>
    </row>
    <row r="13461" spans="3:11" x14ac:dyDescent="0.25">
      <c r="C13461" s="588">
        <v>45860</v>
      </c>
      <c r="D13461" s="589" t="s">
        <v>1154</v>
      </c>
      <c r="E13461" s="590">
        <v>22500</v>
      </c>
      <c r="F13461" s="590">
        <v>22500</v>
      </c>
      <c r="G13461" s="590">
        <v>22500</v>
      </c>
      <c r="H13461" s="589">
        <v>24</v>
      </c>
      <c r="I13461" s="590">
        <v>540000</v>
      </c>
      <c r="J13461" s="591">
        <v>600000</v>
      </c>
      <c r="K13461" s="590">
        <v>13500000000</v>
      </c>
    </row>
    <row r="13462" spans="3:11" x14ac:dyDescent="0.25">
      <c r="C13462" s="588">
        <v>45860</v>
      </c>
      <c r="D13462" s="589" t="s">
        <v>312</v>
      </c>
      <c r="E13462" s="590">
        <v>15450</v>
      </c>
      <c r="F13462" s="590">
        <v>15500</v>
      </c>
      <c r="G13462" s="590">
        <v>15500</v>
      </c>
      <c r="H13462" s="589">
        <v>1</v>
      </c>
      <c r="I13462" s="590">
        <v>15450</v>
      </c>
      <c r="J13462" s="591">
        <v>20000000</v>
      </c>
      <c r="K13462" s="590">
        <v>310000000000</v>
      </c>
    </row>
    <row r="13463" spans="3:11" x14ac:dyDescent="0.25">
      <c r="C13463" s="588">
        <v>45860</v>
      </c>
      <c r="D13463" s="589" t="s">
        <v>312</v>
      </c>
      <c r="E13463" s="590">
        <v>15450</v>
      </c>
      <c r="F13463" s="590">
        <v>15500</v>
      </c>
      <c r="G13463" s="590">
        <v>15500</v>
      </c>
      <c r="H13463" s="589">
        <v>4</v>
      </c>
      <c r="I13463" s="590">
        <v>61800</v>
      </c>
      <c r="J13463" s="591">
        <v>20000000</v>
      </c>
      <c r="K13463" s="590">
        <v>310000000000</v>
      </c>
    </row>
    <row r="13464" spans="3:11" x14ac:dyDescent="0.25">
      <c r="C13464" s="588">
        <v>45860</v>
      </c>
      <c r="D13464" s="589" t="s">
        <v>312</v>
      </c>
      <c r="E13464" s="590">
        <v>15450</v>
      </c>
      <c r="F13464" s="590">
        <v>15500</v>
      </c>
      <c r="G13464" s="590">
        <v>15500</v>
      </c>
      <c r="H13464" s="589">
        <v>2</v>
      </c>
      <c r="I13464" s="590">
        <v>30900</v>
      </c>
      <c r="J13464" s="591">
        <v>20000000</v>
      </c>
      <c r="K13464" s="590">
        <v>310000000000</v>
      </c>
    </row>
    <row r="13465" spans="3:11" x14ac:dyDescent="0.25">
      <c r="C13465" s="588">
        <v>45860</v>
      </c>
      <c r="D13465" s="589" t="s">
        <v>312</v>
      </c>
      <c r="E13465" s="590">
        <v>15450</v>
      </c>
      <c r="F13465" s="590">
        <v>15500</v>
      </c>
      <c r="G13465" s="590">
        <v>15500</v>
      </c>
      <c r="H13465" s="589">
        <v>10</v>
      </c>
      <c r="I13465" s="590">
        <v>154500</v>
      </c>
      <c r="J13465" s="591">
        <v>20000000</v>
      </c>
      <c r="K13465" s="590">
        <v>310000000000</v>
      </c>
    </row>
    <row r="13466" spans="3:11" x14ac:dyDescent="0.25">
      <c r="C13466" s="588">
        <v>45860</v>
      </c>
      <c r="D13466" s="589" t="s">
        <v>312</v>
      </c>
      <c r="E13466" s="590">
        <v>15450</v>
      </c>
      <c r="F13466" s="590">
        <v>15500</v>
      </c>
      <c r="G13466" s="590">
        <v>15500</v>
      </c>
      <c r="H13466" s="589">
        <v>1</v>
      </c>
      <c r="I13466" s="590">
        <v>15450</v>
      </c>
      <c r="J13466" s="591">
        <v>20000000</v>
      </c>
      <c r="K13466" s="590">
        <v>310000000000</v>
      </c>
    </row>
    <row r="13467" spans="3:11" x14ac:dyDescent="0.25">
      <c r="C13467" s="588">
        <v>45860</v>
      </c>
      <c r="D13467" s="589" t="s">
        <v>312</v>
      </c>
      <c r="E13467" s="590">
        <v>15450</v>
      </c>
      <c r="F13467" s="590">
        <v>15500</v>
      </c>
      <c r="G13467" s="590">
        <v>15500</v>
      </c>
      <c r="H13467" s="589">
        <v>20</v>
      </c>
      <c r="I13467" s="590">
        <v>309000</v>
      </c>
      <c r="J13467" s="591">
        <v>20000000</v>
      </c>
      <c r="K13467" s="590">
        <v>310000000000</v>
      </c>
    </row>
    <row r="13468" spans="3:11" x14ac:dyDescent="0.25">
      <c r="C13468" s="588">
        <v>45860</v>
      </c>
      <c r="D13468" s="589" t="s">
        <v>312</v>
      </c>
      <c r="E13468" s="590">
        <v>15450</v>
      </c>
      <c r="F13468" s="590">
        <v>15500</v>
      </c>
      <c r="G13468" s="590">
        <v>15500</v>
      </c>
      <c r="H13468" s="589">
        <v>3</v>
      </c>
      <c r="I13468" s="590">
        <v>46350</v>
      </c>
      <c r="J13468" s="591">
        <v>20000000</v>
      </c>
      <c r="K13468" s="590">
        <v>310000000000</v>
      </c>
    </row>
    <row r="13469" spans="3:11" x14ac:dyDescent="0.25">
      <c r="C13469" s="588">
        <v>45860</v>
      </c>
      <c r="D13469" s="589" t="s">
        <v>1155</v>
      </c>
      <c r="E13469" s="590">
        <v>21900</v>
      </c>
      <c r="F13469" s="590">
        <v>21999</v>
      </c>
      <c r="G13469" s="590">
        <v>21600</v>
      </c>
      <c r="H13469" s="589">
        <v>5</v>
      </c>
      <c r="I13469" s="590">
        <v>109500</v>
      </c>
      <c r="J13469" s="591">
        <v>2400000</v>
      </c>
      <c r="K13469" s="590">
        <v>51840000000</v>
      </c>
    </row>
    <row r="13470" spans="3:11" x14ac:dyDescent="0.25">
      <c r="C13470" s="588">
        <v>45860</v>
      </c>
      <c r="D13470" s="589" t="s">
        <v>1155</v>
      </c>
      <c r="E13470" s="590">
        <v>21900</v>
      </c>
      <c r="F13470" s="590">
        <v>21999</v>
      </c>
      <c r="G13470" s="590">
        <v>21600</v>
      </c>
      <c r="H13470" s="589">
        <v>9</v>
      </c>
      <c r="I13470" s="590">
        <v>197100</v>
      </c>
      <c r="J13470" s="591">
        <v>2400000</v>
      </c>
      <c r="K13470" s="590">
        <v>51840000000</v>
      </c>
    </row>
    <row r="13471" spans="3:11" x14ac:dyDescent="0.25">
      <c r="C13471" s="588">
        <v>45860</v>
      </c>
      <c r="D13471" s="589" t="s">
        <v>1155</v>
      </c>
      <c r="E13471" s="590">
        <v>21900</v>
      </c>
      <c r="F13471" s="590">
        <v>21999</v>
      </c>
      <c r="G13471" s="590">
        <v>21600</v>
      </c>
      <c r="H13471" s="589">
        <v>4</v>
      </c>
      <c r="I13471" s="590">
        <v>87600</v>
      </c>
      <c r="J13471" s="591">
        <v>2400000</v>
      </c>
      <c r="K13471" s="590">
        <v>51840000000</v>
      </c>
    </row>
    <row r="13472" spans="3:11" x14ac:dyDescent="0.25">
      <c r="C13472" s="588">
        <v>45860</v>
      </c>
      <c r="D13472" s="589" t="s">
        <v>1155</v>
      </c>
      <c r="E13472" s="590">
        <v>21900</v>
      </c>
      <c r="F13472" s="590">
        <v>21999</v>
      </c>
      <c r="G13472" s="590">
        <v>21600</v>
      </c>
      <c r="H13472" s="589">
        <v>2</v>
      </c>
      <c r="I13472" s="590">
        <v>43800</v>
      </c>
      <c r="J13472" s="591">
        <v>2400000</v>
      </c>
      <c r="K13472" s="590">
        <v>51840000000</v>
      </c>
    </row>
    <row r="13473" spans="3:11" x14ac:dyDescent="0.25">
      <c r="C13473" s="588">
        <v>45860</v>
      </c>
      <c r="D13473" s="589" t="s">
        <v>1155</v>
      </c>
      <c r="E13473" s="590">
        <v>21900</v>
      </c>
      <c r="F13473" s="590">
        <v>21999</v>
      </c>
      <c r="G13473" s="590">
        <v>21600</v>
      </c>
      <c r="H13473" s="589">
        <v>2</v>
      </c>
      <c r="I13473" s="590">
        <v>43800</v>
      </c>
      <c r="J13473" s="591">
        <v>2400000</v>
      </c>
      <c r="K13473" s="590">
        <v>51840000000</v>
      </c>
    </row>
    <row r="13474" spans="3:11" x14ac:dyDescent="0.25">
      <c r="C13474" s="588">
        <v>45860</v>
      </c>
      <c r="D13474" s="589" t="s">
        <v>312</v>
      </c>
      <c r="E13474" s="590">
        <v>15599</v>
      </c>
      <c r="F13474" s="590">
        <v>15500</v>
      </c>
      <c r="G13474" s="590">
        <v>15500</v>
      </c>
      <c r="H13474" s="589">
        <v>20</v>
      </c>
      <c r="I13474" s="590">
        <v>311980</v>
      </c>
      <c r="J13474" s="591">
        <v>20000000</v>
      </c>
      <c r="K13474" s="590">
        <v>310000000000</v>
      </c>
    </row>
    <row r="13475" spans="3:11" x14ac:dyDescent="0.25">
      <c r="C13475" s="588">
        <v>45860</v>
      </c>
      <c r="D13475" s="589" t="s">
        <v>1154</v>
      </c>
      <c r="E13475" s="590">
        <v>22500</v>
      </c>
      <c r="F13475" s="590">
        <v>22500</v>
      </c>
      <c r="G13475" s="590">
        <v>22500</v>
      </c>
      <c r="H13475" s="589">
        <v>12</v>
      </c>
      <c r="I13475" s="590">
        <v>270000</v>
      </c>
      <c r="J13475" s="591">
        <v>600000</v>
      </c>
      <c r="K13475" s="590">
        <v>13500000000</v>
      </c>
    </row>
    <row r="13476" spans="3:11" x14ac:dyDescent="0.25">
      <c r="C13476" s="588">
        <v>45860</v>
      </c>
      <c r="D13476" s="589" t="s">
        <v>312</v>
      </c>
      <c r="E13476" s="590">
        <v>15599</v>
      </c>
      <c r="F13476" s="590">
        <v>15500</v>
      </c>
      <c r="G13476" s="590">
        <v>15500</v>
      </c>
      <c r="H13476" s="589">
        <v>10</v>
      </c>
      <c r="I13476" s="590">
        <v>155990</v>
      </c>
      <c r="J13476" s="591">
        <v>20000000</v>
      </c>
      <c r="K13476" s="590">
        <v>310000000000</v>
      </c>
    </row>
    <row r="13477" spans="3:11" x14ac:dyDescent="0.25">
      <c r="C13477" s="588">
        <v>45860</v>
      </c>
      <c r="D13477" s="589" t="s">
        <v>312</v>
      </c>
      <c r="E13477" s="590">
        <v>15599</v>
      </c>
      <c r="F13477" s="590">
        <v>15500</v>
      </c>
      <c r="G13477" s="590">
        <v>15500</v>
      </c>
      <c r="H13477" s="589">
        <v>8</v>
      </c>
      <c r="I13477" s="590">
        <v>124792</v>
      </c>
      <c r="J13477" s="591">
        <v>20000000</v>
      </c>
      <c r="K13477" s="590">
        <v>310000000000</v>
      </c>
    </row>
    <row r="13478" spans="3:11" x14ac:dyDescent="0.25">
      <c r="C13478" s="588">
        <v>45860</v>
      </c>
      <c r="D13478" s="589" t="s">
        <v>310</v>
      </c>
      <c r="E13478" s="590">
        <v>88600</v>
      </c>
      <c r="F13478" s="590">
        <v>89000</v>
      </c>
      <c r="G13478" s="590">
        <v>85000</v>
      </c>
      <c r="H13478" s="589">
        <v>3</v>
      </c>
      <c r="I13478" s="590">
        <v>265800</v>
      </c>
      <c r="J13478" s="591">
        <v>19450000</v>
      </c>
      <c r="K13478" s="590">
        <v>1653250000000</v>
      </c>
    </row>
    <row r="13479" spans="3:11" x14ac:dyDescent="0.25">
      <c r="C13479" s="588">
        <v>45860</v>
      </c>
      <c r="D13479" s="589" t="s">
        <v>1155</v>
      </c>
      <c r="E13479" s="590">
        <v>21600</v>
      </c>
      <c r="F13479" s="590">
        <v>21999</v>
      </c>
      <c r="G13479" s="590">
        <v>21600</v>
      </c>
      <c r="H13479" s="589">
        <v>1</v>
      </c>
      <c r="I13479" s="590">
        <v>21600</v>
      </c>
      <c r="J13479" s="591">
        <v>2400000</v>
      </c>
      <c r="K13479" s="590">
        <v>51840000000</v>
      </c>
    </row>
    <row r="13480" spans="3:11" x14ac:dyDescent="0.25">
      <c r="C13480" s="588">
        <v>45860</v>
      </c>
      <c r="D13480" s="589" t="s">
        <v>1154</v>
      </c>
      <c r="E13480" s="590">
        <v>22500</v>
      </c>
      <c r="F13480" s="590">
        <v>22500</v>
      </c>
      <c r="G13480" s="590">
        <v>22500</v>
      </c>
      <c r="H13480" s="589">
        <v>2</v>
      </c>
      <c r="I13480" s="590">
        <v>45000</v>
      </c>
      <c r="J13480" s="591">
        <v>600000</v>
      </c>
      <c r="K13480" s="590">
        <v>13500000000</v>
      </c>
    </row>
    <row r="13481" spans="3:11" x14ac:dyDescent="0.25">
      <c r="C13481" s="588">
        <v>45860</v>
      </c>
      <c r="D13481" s="589" t="s">
        <v>1155</v>
      </c>
      <c r="E13481" s="590">
        <v>21600</v>
      </c>
      <c r="F13481" s="590">
        <v>21999</v>
      </c>
      <c r="G13481" s="590">
        <v>21600</v>
      </c>
      <c r="H13481" s="589">
        <v>1</v>
      </c>
      <c r="I13481" s="590">
        <v>21600</v>
      </c>
      <c r="J13481" s="591">
        <v>2400000</v>
      </c>
      <c r="K13481" s="590">
        <v>51840000000</v>
      </c>
    </row>
    <row r="13482" spans="3:11" x14ac:dyDescent="0.25">
      <c r="C13482" s="588">
        <v>45860</v>
      </c>
      <c r="D13482" s="589" t="s">
        <v>310</v>
      </c>
      <c r="E13482" s="590">
        <v>88500</v>
      </c>
      <c r="F13482" s="590">
        <v>89000</v>
      </c>
      <c r="G13482" s="590">
        <v>85000</v>
      </c>
      <c r="H13482" s="589">
        <v>1</v>
      </c>
      <c r="I13482" s="590">
        <v>88500</v>
      </c>
      <c r="J13482" s="591">
        <v>19450000</v>
      </c>
      <c r="K13482" s="590">
        <v>1653250000000</v>
      </c>
    </row>
    <row r="13483" spans="3:11" x14ac:dyDescent="0.25">
      <c r="C13483" s="588">
        <v>45860</v>
      </c>
      <c r="D13483" s="589" t="s">
        <v>310</v>
      </c>
      <c r="E13483" s="590">
        <v>88600</v>
      </c>
      <c r="F13483" s="590">
        <v>89000</v>
      </c>
      <c r="G13483" s="590">
        <v>85000</v>
      </c>
      <c r="H13483" s="589">
        <v>1</v>
      </c>
      <c r="I13483" s="590">
        <v>88600</v>
      </c>
      <c r="J13483" s="591">
        <v>19450000</v>
      </c>
      <c r="K13483" s="590">
        <v>1653250000000</v>
      </c>
    </row>
    <row r="13484" spans="3:11" x14ac:dyDescent="0.25">
      <c r="C13484" s="588">
        <v>45860</v>
      </c>
      <c r="D13484" s="589" t="s">
        <v>1154</v>
      </c>
      <c r="E13484" s="590">
        <v>22500</v>
      </c>
      <c r="F13484" s="590">
        <v>22500</v>
      </c>
      <c r="G13484" s="590">
        <v>22500</v>
      </c>
      <c r="H13484" s="589">
        <v>8</v>
      </c>
      <c r="I13484" s="590">
        <v>180000</v>
      </c>
      <c r="J13484" s="591">
        <v>600000</v>
      </c>
      <c r="K13484" s="590">
        <v>13500000000</v>
      </c>
    </row>
    <row r="13485" spans="3:11" x14ac:dyDescent="0.25">
      <c r="C13485" s="588">
        <v>45860</v>
      </c>
      <c r="D13485" s="589" t="s">
        <v>1155</v>
      </c>
      <c r="E13485" s="590">
        <v>21600</v>
      </c>
      <c r="F13485" s="590">
        <v>21999</v>
      </c>
      <c r="G13485" s="590">
        <v>21600</v>
      </c>
      <c r="H13485" s="589">
        <v>7</v>
      </c>
      <c r="I13485" s="590">
        <v>151200</v>
      </c>
      <c r="J13485" s="591">
        <v>2400000</v>
      </c>
      <c r="K13485" s="590">
        <v>51840000000</v>
      </c>
    </row>
    <row r="13486" spans="3:11" x14ac:dyDescent="0.25">
      <c r="C13486" s="588">
        <v>45860</v>
      </c>
      <c r="D13486" s="589" t="s">
        <v>310</v>
      </c>
      <c r="E13486" s="590">
        <v>88010</v>
      </c>
      <c r="F13486" s="590">
        <v>89000</v>
      </c>
      <c r="G13486" s="590">
        <v>85000</v>
      </c>
      <c r="H13486" s="589">
        <v>10</v>
      </c>
      <c r="I13486" s="590">
        <v>880100</v>
      </c>
      <c r="J13486" s="591">
        <v>19450000</v>
      </c>
      <c r="K13486" s="590">
        <v>1653250000000</v>
      </c>
    </row>
    <row r="13487" spans="3:11" x14ac:dyDescent="0.25">
      <c r="C13487" s="588">
        <v>45860</v>
      </c>
      <c r="D13487" s="589" t="s">
        <v>310</v>
      </c>
      <c r="E13487" s="590">
        <v>88000</v>
      </c>
      <c r="F13487" s="590">
        <v>89000</v>
      </c>
      <c r="G13487" s="590">
        <v>85000</v>
      </c>
      <c r="H13487" s="589">
        <v>1</v>
      </c>
      <c r="I13487" s="590">
        <v>88000</v>
      </c>
      <c r="J13487" s="591">
        <v>19450000</v>
      </c>
      <c r="K13487" s="590">
        <v>1653250000000</v>
      </c>
    </row>
    <row r="13488" spans="3:11" x14ac:dyDescent="0.25">
      <c r="C13488" s="588">
        <v>45860</v>
      </c>
      <c r="D13488" s="589" t="s">
        <v>1154</v>
      </c>
      <c r="E13488" s="590">
        <v>22500</v>
      </c>
      <c r="F13488" s="590">
        <v>22500</v>
      </c>
      <c r="G13488" s="590">
        <v>22500</v>
      </c>
      <c r="H13488" s="589">
        <v>2</v>
      </c>
      <c r="I13488" s="590">
        <v>45000</v>
      </c>
      <c r="J13488" s="591">
        <v>600000</v>
      </c>
      <c r="K13488" s="590">
        <v>13500000000</v>
      </c>
    </row>
    <row r="13489" spans="3:11" x14ac:dyDescent="0.25">
      <c r="C13489" s="588">
        <v>45860</v>
      </c>
      <c r="D13489" s="589" t="s">
        <v>1155</v>
      </c>
      <c r="E13489" s="590">
        <v>21600</v>
      </c>
      <c r="F13489" s="590">
        <v>21999</v>
      </c>
      <c r="G13489" s="590">
        <v>21600</v>
      </c>
      <c r="H13489" s="589">
        <v>2</v>
      </c>
      <c r="I13489" s="590">
        <v>43200</v>
      </c>
      <c r="J13489" s="591">
        <v>2400000</v>
      </c>
      <c r="K13489" s="590">
        <v>51840000000</v>
      </c>
    </row>
    <row r="13490" spans="3:11" x14ac:dyDescent="0.25">
      <c r="C13490" s="588">
        <v>45860</v>
      </c>
      <c r="D13490" s="589" t="s">
        <v>1154</v>
      </c>
      <c r="E13490" s="590">
        <v>22500</v>
      </c>
      <c r="F13490" s="590">
        <v>22500</v>
      </c>
      <c r="G13490" s="590">
        <v>22500</v>
      </c>
      <c r="H13490" s="589">
        <v>4</v>
      </c>
      <c r="I13490" s="590">
        <v>90000</v>
      </c>
      <c r="J13490" s="591">
        <v>600000</v>
      </c>
      <c r="K13490" s="590">
        <v>13500000000</v>
      </c>
    </row>
    <row r="13491" spans="3:11" x14ac:dyDescent="0.25">
      <c r="C13491" s="588">
        <v>45860</v>
      </c>
      <c r="D13491" s="589" t="s">
        <v>310</v>
      </c>
      <c r="E13491" s="590">
        <v>85000</v>
      </c>
      <c r="F13491" s="590">
        <v>89000</v>
      </c>
      <c r="G13491" s="590">
        <v>85000</v>
      </c>
      <c r="H13491" s="589">
        <v>1</v>
      </c>
      <c r="I13491" s="590">
        <v>85000</v>
      </c>
      <c r="J13491" s="591">
        <v>19450000</v>
      </c>
      <c r="K13491" s="590">
        <v>1653250000000</v>
      </c>
    </row>
    <row r="13492" spans="3:11" x14ac:dyDescent="0.25">
      <c r="C13492" s="588">
        <v>45860</v>
      </c>
      <c r="D13492" s="589" t="s">
        <v>310</v>
      </c>
      <c r="E13492" s="590">
        <v>85000</v>
      </c>
      <c r="F13492" s="590">
        <v>89000</v>
      </c>
      <c r="G13492" s="590">
        <v>85000</v>
      </c>
      <c r="H13492" s="589">
        <v>2</v>
      </c>
      <c r="I13492" s="590">
        <v>170000</v>
      </c>
      <c r="J13492" s="591">
        <v>19450000</v>
      </c>
      <c r="K13492" s="590">
        <v>1653250000000</v>
      </c>
    </row>
    <row r="13493" spans="3:11" x14ac:dyDescent="0.25">
      <c r="C13493" s="588">
        <v>45860</v>
      </c>
      <c r="D13493" s="589" t="s">
        <v>312</v>
      </c>
      <c r="E13493" s="590">
        <v>15599</v>
      </c>
      <c r="F13493" s="590">
        <v>15500</v>
      </c>
      <c r="G13493" s="590">
        <v>15500</v>
      </c>
      <c r="H13493" s="589">
        <v>15</v>
      </c>
      <c r="I13493" s="590">
        <v>233985</v>
      </c>
      <c r="J13493" s="591">
        <v>20000000</v>
      </c>
      <c r="K13493" s="590">
        <v>310000000000</v>
      </c>
    </row>
    <row r="13494" spans="3:11" x14ac:dyDescent="0.25">
      <c r="C13494" s="588">
        <v>45860</v>
      </c>
      <c r="D13494" s="589" t="s">
        <v>312</v>
      </c>
      <c r="E13494" s="590">
        <v>15530</v>
      </c>
      <c r="F13494" s="590">
        <v>15500</v>
      </c>
      <c r="G13494" s="590">
        <v>15500</v>
      </c>
      <c r="H13494" s="589">
        <v>1</v>
      </c>
      <c r="I13494" s="590">
        <v>15530</v>
      </c>
      <c r="J13494" s="591">
        <v>20000000</v>
      </c>
      <c r="K13494" s="590">
        <v>310000000000</v>
      </c>
    </row>
    <row r="13495" spans="3:11" x14ac:dyDescent="0.25">
      <c r="C13495" s="588">
        <v>45860</v>
      </c>
      <c r="D13495" s="589" t="s">
        <v>312</v>
      </c>
      <c r="E13495" s="590">
        <v>15500</v>
      </c>
      <c r="F13495" s="590">
        <v>15500</v>
      </c>
      <c r="G13495" s="590">
        <v>15500</v>
      </c>
      <c r="H13495" s="589">
        <v>1</v>
      </c>
      <c r="I13495" s="590">
        <v>15500</v>
      </c>
      <c r="J13495" s="591">
        <v>20000000</v>
      </c>
      <c r="K13495" s="590">
        <v>310000000000</v>
      </c>
    </row>
    <row r="13496" spans="3:11" x14ac:dyDescent="0.25">
      <c r="C13496" s="588">
        <v>45860</v>
      </c>
      <c r="D13496" s="589" t="s">
        <v>1155</v>
      </c>
      <c r="E13496" s="590">
        <v>21600</v>
      </c>
      <c r="F13496" s="590">
        <v>21999</v>
      </c>
      <c r="G13496" s="590">
        <v>21600</v>
      </c>
      <c r="H13496" s="589">
        <v>3</v>
      </c>
      <c r="I13496" s="590">
        <v>64800</v>
      </c>
      <c r="J13496" s="591">
        <v>2400000</v>
      </c>
      <c r="K13496" s="590">
        <v>51840000000</v>
      </c>
    </row>
    <row r="13497" spans="3:11" x14ac:dyDescent="0.25">
      <c r="C13497" s="588">
        <v>45860</v>
      </c>
      <c r="D13497" s="589" t="s">
        <v>1155</v>
      </c>
      <c r="E13497" s="590">
        <v>21600</v>
      </c>
      <c r="F13497" s="590">
        <v>21999</v>
      </c>
      <c r="G13497" s="590">
        <v>21600</v>
      </c>
      <c r="H13497" s="589">
        <v>4</v>
      </c>
      <c r="I13497" s="590">
        <v>86400</v>
      </c>
      <c r="J13497" s="591">
        <v>2400000</v>
      </c>
      <c r="K13497" s="590">
        <v>51840000000</v>
      </c>
    </row>
    <row r="13498" spans="3:11" x14ac:dyDescent="0.25">
      <c r="C13498" s="588">
        <v>45860</v>
      </c>
      <c r="D13498" s="589" t="s">
        <v>1154</v>
      </c>
      <c r="E13498" s="590">
        <v>22305</v>
      </c>
      <c r="F13498" s="590">
        <v>22500</v>
      </c>
      <c r="G13498" s="590">
        <v>22500</v>
      </c>
      <c r="H13498" s="589">
        <v>2</v>
      </c>
      <c r="I13498" s="590">
        <v>44610</v>
      </c>
      <c r="J13498" s="591">
        <v>600000</v>
      </c>
      <c r="K13498" s="590">
        <v>13500000000</v>
      </c>
    </row>
    <row r="13499" spans="3:11" x14ac:dyDescent="0.25">
      <c r="C13499" s="588">
        <v>45860</v>
      </c>
      <c r="D13499" s="589" t="s">
        <v>1154</v>
      </c>
      <c r="E13499" s="590">
        <v>22500</v>
      </c>
      <c r="F13499" s="590">
        <v>22500</v>
      </c>
      <c r="G13499" s="590">
        <v>22500</v>
      </c>
      <c r="H13499" s="589">
        <v>1</v>
      </c>
      <c r="I13499" s="590">
        <v>22500</v>
      </c>
      <c r="J13499" s="591">
        <v>600000</v>
      </c>
      <c r="K13499" s="590">
        <v>13500000000</v>
      </c>
    </row>
    <row r="13500" spans="3:11" x14ac:dyDescent="0.25">
      <c r="C13500" s="588">
        <v>45861</v>
      </c>
      <c r="D13500" s="589" t="s">
        <v>310</v>
      </c>
      <c r="E13500" s="590">
        <v>85000</v>
      </c>
      <c r="F13500" s="590">
        <v>85000</v>
      </c>
      <c r="G13500" s="590">
        <v>88000</v>
      </c>
      <c r="H13500" s="589">
        <v>1</v>
      </c>
      <c r="I13500" s="590">
        <v>85000</v>
      </c>
      <c r="J13500" s="591">
        <v>19450000</v>
      </c>
      <c r="K13500" s="590">
        <v>1711600000000</v>
      </c>
    </row>
    <row r="13501" spans="3:11" x14ac:dyDescent="0.25">
      <c r="C13501" s="588">
        <v>45861</v>
      </c>
      <c r="D13501" s="589" t="s">
        <v>310</v>
      </c>
      <c r="E13501" s="590">
        <v>85000</v>
      </c>
      <c r="F13501" s="590">
        <v>85000</v>
      </c>
      <c r="G13501" s="590">
        <v>88000</v>
      </c>
      <c r="H13501" s="589">
        <v>2</v>
      </c>
      <c r="I13501" s="590">
        <v>170000</v>
      </c>
      <c r="J13501" s="591">
        <v>19450000</v>
      </c>
      <c r="K13501" s="590">
        <v>1711600000000</v>
      </c>
    </row>
    <row r="13502" spans="3:11" x14ac:dyDescent="0.25">
      <c r="C13502" s="588">
        <v>45861</v>
      </c>
      <c r="D13502" s="589" t="s">
        <v>310</v>
      </c>
      <c r="E13502" s="590">
        <v>85000</v>
      </c>
      <c r="F13502" s="590">
        <v>85000</v>
      </c>
      <c r="G13502" s="590">
        <v>88000</v>
      </c>
      <c r="H13502" s="589">
        <v>21</v>
      </c>
      <c r="I13502" s="590">
        <v>1785000</v>
      </c>
      <c r="J13502" s="591">
        <v>19450000</v>
      </c>
      <c r="K13502" s="590">
        <v>1711600000000</v>
      </c>
    </row>
    <row r="13503" spans="3:11" x14ac:dyDescent="0.25">
      <c r="C13503" s="588">
        <v>45861</v>
      </c>
      <c r="D13503" s="589" t="s">
        <v>310</v>
      </c>
      <c r="E13503" s="590">
        <v>85000</v>
      </c>
      <c r="F13503" s="590">
        <v>85000</v>
      </c>
      <c r="G13503" s="590">
        <v>88000</v>
      </c>
      <c r="H13503" s="589">
        <v>2</v>
      </c>
      <c r="I13503" s="590">
        <v>170000</v>
      </c>
      <c r="J13503" s="591">
        <v>19450000</v>
      </c>
      <c r="K13503" s="590">
        <v>1711600000000</v>
      </c>
    </row>
    <row r="13504" spans="3:11" x14ac:dyDescent="0.25">
      <c r="C13504" s="588">
        <v>45861</v>
      </c>
      <c r="D13504" s="589" t="s">
        <v>310</v>
      </c>
      <c r="E13504" s="590">
        <v>85000</v>
      </c>
      <c r="F13504" s="590">
        <v>85000</v>
      </c>
      <c r="G13504" s="590">
        <v>88000</v>
      </c>
      <c r="H13504" s="589">
        <v>5</v>
      </c>
      <c r="I13504" s="590">
        <v>425000</v>
      </c>
      <c r="J13504" s="591">
        <v>19450000</v>
      </c>
      <c r="K13504" s="590">
        <v>1711600000000</v>
      </c>
    </row>
    <row r="13505" spans="3:11" x14ac:dyDescent="0.25">
      <c r="C13505" s="588">
        <v>45861</v>
      </c>
      <c r="D13505" s="589" t="s">
        <v>310</v>
      </c>
      <c r="E13505" s="590">
        <v>85000</v>
      </c>
      <c r="F13505" s="590">
        <v>85000</v>
      </c>
      <c r="G13505" s="590">
        <v>88000</v>
      </c>
      <c r="H13505" s="589">
        <v>4</v>
      </c>
      <c r="I13505" s="590">
        <v>340000</v>
      </c>
      <c r="J13505" s="591">
        <v>19450000</v>
      </c>
      <c r="K13505" s="590">
        <v>1711600000000</v>
      </c>
    </row>
    <row r="13506" spans="3:11" x14ac:dyDescent="0.25">
      <c r="C13506" s="588">
        <v>45861</v>
      </c>
      <c r="D13506" s="589" t="s">
        <v>310</v>
      </c>
      <c r="E13506" s="590">
        <v>85000</v>
      </c>
      <c r="F13506" s="590">
        <v>85000</v>
      </c>
      <c r="G13506" s="590">
        <v>88000</v>
      </c>
      <c r="H13506" s="589">
        <v>1</v>
      </c>
      <c r="I13506" s="590">
        <v>85000</v>
      </c>
      <c r="J13506" s="591">
        <v>19450000</v>
      </c>
      <c r="K13506" s="590">
        <v>1711600000000</v>
      </c>
    </row>
    <row r="13507" spans="3:11" x14ac:dyDescent="0.25">
      <c r="C13507" s="588">
        <v>45861</v>
      </c>
      <c r="D13507" s="589" t="s">
        <v>310</v>
      </c>
      <c r="E13507" s="590">
        <v>85000</v>
      </c>
      <c r="F13507" s="590">
        <v>85000</v>
      </c>
      <c r="G13507" s="590">
        <v>88000</v>
      </c>
      <c r="H13507" s="589">
        <v>1</v>
      </c>
      <c r="I13507" s="590">
        <v>85000</v>
      </c>
      <c r="J13507" s="591">
        <v>19450000</v>
      </c>
      <c r="K13507" s="590">
        <v>1711600000000</v>
      </c>
    </row>
    <row r="13508" spans="3:11" x14ac:dyDescent="0.25">
      <c r="C13508" s="588">
        <v>45861</v>
      </c>
      <c r="D13508" s="589" t="s">
        <v>1154</v>
      </c>
      <c r="E13508" s="590">
        <v>22500</v>
      </c>
      <c r="F13508" s="590">
        <v>22500</v>
      </c>
      <c r="G13508" s="590">
        <v>22500</v>
      </c>
      <c r="H13508" s="589">
        <v>25</v>
      </c>
      <c r="I13508" s="590">
        <v>562500</v>
      </c>
      <c r="J13508" s="591">
        <v>600000</v>
      </c>
      <c r="K13508" s="590">
        <v>13500000000</v>
      </c>
    </row>
    <row r="13509" spans="3:11" x14ac:dyDescent="0.25">
      <c r="C13509" s="588">
        <v>45861</v>
      </c>
      <c r="D13509" s="589" t="s">
        <v>1154</v>
      </c>
      <c r="E13509" s="590">
        <v>22500</v>
      </c>
      <c r="F13509" s="590">
        <v>22500</v>
      </c>
      <c r="G13509" s="590">
        <v>22500</v>
      </c>
      <c r="H13509" s="589">
        <v>10</v>
      </c>
      <c r="I13509" s="590">
        <v>225000</v>
      </c>
      <c r="J13509" s="591">
        <v>600000</v>
      </c>
      <c r="K13509" s="590">
        <v>13500000000</v>
      </c>
    </row>
    <row r="13510" spans="3:11" x14ac:dyDescent="0.25">
      <c r="C13510" s="588">
        <v>45861</v>
      </c>
      <c r="D13510" s="589" t="s">
        <v>1154</v>
      </c>
      <c r="E13510" s="590">
        <v>22500</v>
      </c>
      <c r="F13510" s="590">
        <v>22500</v>
      </c>
      <c r="G13510" s="590">
        <v>22500</v>
      </c>
      <c r="H13510" s="589">
        <v>2</v>
      </c>
      <c r="I13510" s="590">
        <v>45000</v>
      </c>
      <c r="J13510" s="591">
        <v>600000</v>
      </c>
      <c r="K13510" s="590">
        <v>13500000000</v>
      </c>
    </row>
    <row r="13511" spans="3:11" x14ac:dyDescent="0.25">
      <c r="C13511" s="588">
        <v>45861</v>
      </c>
      <c r="D13511" s="589" t="s">
        <v>312</v>
      </c>
      <c r="E13511" s="590">
        <v>15525</v>
      </c>
      <c r="F13511" s="590">
        <v>15500</v>
      </c>
      <c r="G13511" s="590">
        <v>15600</v>
      </c>
      <c r="H13511" s="589">
        <v>1</v>
      </c>
      <c r="I13511" s="590">
        <v>15525</v>
      </c>
      <c r="J13511" s="591">
        <v>20000000</v>
      </c>
      <c r="K13511" s="590">
        <v>312000000000</v>
      </c>
    </row>
    <row r="13512" spans="3:11" x14ac:dyDescent="0.25">
      <c r="C13512" s="588">
        <v>45861</v>
      </c>
      <c r="D13512" s="589" t="s">
        <v>312</v>
      </c>
      <c r="E13512" s="590">
        <v>15599</v>
      </c>
      <c r="F13512" s="590">
        <v>15500</v>
      </c>
      <c r="G13512" s="590">
        <v>15600</v>
      </c>
      <c r="H13512" s="589">
        <v>1</v>
      </c>
      <c r="I13512" s="590">
        <v>15599</v>
      </c>
      <c r="J13512" s="591">
        <v>20000000</v>
      </c>
      <c r="K13512" s="590">
        <v>312000000000</v>
      </c>
    </row>
    <row r="13513" spans="3:11" x14ac:dyDescent="0.25">
      <c r="C13513" s="588">
        <v>45861</v>
      </c>
      <c r="D13513" s="589" t="s">
        <v>312</v>
      </c>
      <c r="E13513" s="590">
        <v>15599</v>
      </c>
      <c r="F13513" s="590">
        <v>15500</v>
      </c>
      <c r="G13513" s="590">
        <v>15600</v>
      </c>
      <c r="H13513" s="589">
        <v>3</v>
      </c>
      <c r="I13513" s="590">
        <v>46797</v>
      </c>
      <c r="J13513" s="591">
        <v>20000000</v>
      </c>
      <c r="K13513" s="590">
        <v>312000000000</v>
      </c>
    </row>
    <row r="13514" spans="3:11" x14ac:dyDescent="0.25">
      <c r="C13514" s="588">
        <v>45861</v>
      </c>
      <c r="D13514" s="589" t="s">
        <v>312</v>
      </c>
      <c r="E13514" s="590">
        <v>15599</v>
      </c>
      <c r="F13514" s="590">
        <v>15500</v>
      </c>
      <c r="G13514" s="590">
        <v>15600</v>
      </c>
      <c r="H13514" s="589">
        <v>4</v>
      </c>
      <c r="I13514" s="590">
        <v>62396</v>
      </c>
      <c r="J13514" s="591">
        <v>20000000</v>
      </c>
      <c r="K13514" s="590">
        <v>312000000000</v>
      </c>
    </row>
    <row r="13515" spans="3:11" x14ac:dyDescent="0.25">
      <c r="C13515" s="588">
        <v>45861</v>
      </c>
      <c r="D13515" s="589" t="s">
        <v>312</v>
      </c>
      <c r="E13515" s="590">
        <v>15599</v>
      </c>
      <c r="F13515" s="590">
        <v>15500</v>
      </c>
      <c r="G13515" s="590">
        <v>15600</v>
      </c>
      <c r="H13515" s="589">
        <v>2</v>
      </c>
      <c r="I13515" s="590">
        <v>31198</v>
      </c>
      <c r="J13515" s="591">
        <v>20000000</v>
      </c>
      <c r="K13515" s="590">
        <v>312000000000</v>
      </c>
    </row>
    <row r="13516" spans="3:11" x14ac:dyDescent="0.25">
      <c r="C13516" s="588">
        <v>45861</v>
      </c>
      <c r="D13516" s="589" t="s">
        <v>310</v>
      </c>
      <c r="E13516" s="590">
        <v>85000</v>
      </c>
      <c r="F13516" s="590">
        <v>85000</v>
      </c>
      <c r="G13516" s="590">
        <v>88000</v>
      </c>
      <c r="H13516" s="589">
        <v>3</v>
      </c>
      <c r="I13516" s="590">
        <v>255000</v>
      </c>
      <c r="J13516" s="591">
        <v>19450000</v>
      </c>
      <c r="K13516" s="590">
        <v>1711600000000</v>
      </c>
    </row>
    <row r="13517" spans="3:11" x14ac:dyDescent="0.25">
      <c r="C13517" s="588">
        <v>45861</v>
      </c>
      <c r="D13517" s="589" t="s">
        <v>312</v>
      </c>
      <c r="E13517" s="590">
        <v>15599</v>
      </c>
      <c r="F13517" s="590">
        <v>15500</v>
      </c>
      <c r="G13517" s="590">
        <v>15600</v>
      </c>
      <c r="H13517" s="589">
        <v>19</v>
      </c>
      <c r="I13517" s="590">
        <v>296381</v>
      </c>
      <c r="J13517" s="591">
        <v>20000000</v>
      </c>
      <c r="K13517" s="590">
        <v>312000000000</v>
      </c>
    </row>
    <row r="13518" spans="3:11" x14ac:dyDescent="0.25">
      <c r="C13518" s="588">
        <v>45861</v>
      </c>
      <c r="D13518" s="589" t="s">
        <v>312</v>
      </c>
      <c r="E13518" s="590">
        <v>15600</v>
      </c>
      <c r="F13518" s="590">
        <v>15500</v>
      </c>
      <c r="G13518" s="590">
        <v>15600</v>
      </c>
      <c r="H13518" s="589">
        <v>10</v>
      </c>
      <c r="I13518" s="590">
        <v>156000</v>
      </c>
      <c r="J13518" s="591">
        <v>20000000</v>
      </c>
      <c r="K13518" s="590">
        <v>312000000000</v>
      </c>
    </row>
    <row r="13519" spans="3:11" x14ac:dyDescent="0.25">
      <c r="C13519" s="588">
        <v>45861</v>
      </c>
      <c r="D13519" s="589" t="s">
        <v>1154</v>
      </c>
      <c r="E13519" s="590">
        <v>22480</v>
      </c>
      <c r="F13519" s="590">
        <v>22500</v>
      </c>
      <c r="G13519" s="590">
        <v>22500</v>
      </c>
      <c r="H13519" s="589">
        <v>3</v>
      </c>
      <c r="I13519" s="590">
        <v>67440</v>
      </c>
      <c r="J13519" s="591">
        <v>600000</v>
      </c>
      <c r="K13519" s="590">
        <v>13500000000</v>
      </c>
    </row>
    <row r="13520" spans="3:11" x14ac:dyDescent="0.25">
      <c r="C13520" s="588">
        <v>45861</v>
      </c>
      <c r="D13520" s="589" t="s">
        <v>1154</v>
      </c>
      <c r="E13520" s="590">
        <v>22500</v>
      </c>
      <c r="F13520" s="590">
        <v>22500</v>
      </c>
      <c r="G13520" s="590">
        <v>22500</v>
      </c>
      <c r="H13520" s="589">
        <v>4</v>
      </c>
      <c r="I13520" s="590">
        <v>90000</v>
      </c>
      <c r="J13520" s="591">
        <v>600000</v>
      </c>
      <c r="K13520" s="590">
        <v>13500000000</v>
      </c>
    </row>
    <row r="13521" spans="3:11" x14ac:dyDescent="0.25">
      <c r="C13521" s="588">
        <v>45861</v>
      </c>
      <c r="D13521" s="589" t="s">
        <v>312</v>
      </c>
      <c r="E13521" s="590">
        <v>15600</v>
      </c>
      <c r="F13521" s="590">
        <v>15500</v>
      </c>
      <c r="G13521" s="590">
        <v>15600</v>
      </c>
      <c r="H13521" s="589">
        <v>1</v>
      </c>
      <c r="I13521" s="590">
        <v>15600</v>
      </c>
      <c r="J13521" s="591">
        <v>20000000</v>
      </c>
      <c r="K13521" s="590">
        <v>312000000000</v>
      </c>
    </row>
    <row r="13522" spans="3:11" x14ac:dyDescent="0.25">
      <c r="C13522" s="588">
        <v>45861</v>
      </c>
      <c r="D13522" s="589" t="s">
        <v>312</v>
      </c>
      <c r="E13522" s="590">
        <v>15600</v>
      </c>
      <c r="F13522" s="590">
        <v>15500</v>
      </c>
      <c r="G13522" s="590">
        <v>15600</v>
      </c>
      <c r="H13522" s="589">
        <v>50</v>
      </c>
      <c r="I13522" s="590">
        <v>780000</v>
      </c>
      <c r="J13522" s="591">
        <v>20000000</v>
      </c>
      <c r="K13522" s="590">
        <v>312000000000</v>
      </c>
    </row>
    <row r="13523" spans="3:11" x14ac:dyDescent="0.25">
      <c r="C13523" s="588">
        <v>45861</v>
      </c>
      <c r="D13523" s="589" t="s">
        <v>312</v>
      </c>
      <c r="E13523" s="590">
        <v>15600</v>
      </c>
      <c r="F13523" s="590">
        <v>15500</v>
      </c>
      <c r="G13523" s="590">
        <v>15600</v>
      </c>
      <c r="H13523" s="589">
        <v>6</v>
      </c>
      <c r="I13523" s="590">
        <v>93600</v>
      </c>
      <c r="J13523" s="591">
        <v>20000000</v>
      </c>
      <c r="K13523" s="590">
        <v>312000000000</v>
      </c>
    </row>
    <row r="13524" spans="3:11" x14ac:dyDescent="0.25">
      <c r="C13524" s="588">
        <v>45861</v>
      </c>
      <c r="D13524" s="589" t="s">
        <v>312</v>
      </c>
      <c r="E13524" s="590">
        <v>15600</v>
      </c>
      <c r="F13524" s="590">
        <v>15500</v>
      </c>
      <c r="G13524" s="590">
        <v>15600</v>
      </c>
      <c r="H13524" s="589">
        <v>1</v>
      </c>
      <c r="I13524" s="590">
        <v>15600</v>
      </c>
      <c r="J13524" s="591">
        <v>20000000</v>
      </c>
      <c r="K13524" s="590">
        <v>312000000000</v>
      </c>
    </row>
    <row r="13525" spans="3:11" x14ac:dyDescent="0.25">
      <c r="C13525" s="588">
        <v>45861</v>
      </c>
      <c r="D13525" s="589" t="s">
        <v>312</v>
      </c>
      <c r="E13525" s="590">
        <v>15600</v>
      </c>
      <c r="F13525" s="590">
        <v>15500</v>
      </c>
      <c r="G13525" s="590">
        <v>15600</v>
      </c>
      <c r="H13525" s="589">
        <v>1</v>
      </c>
      <c r="I13525" s="590">
        <v>15600</v>
      </c>
      <c r="J13525" s="591">
        <v>20000000</v>
      </c>
      <c r="K13525" s="590">
        <v>312000000000</v>
      </c>
    </row>
    <row r="13526" spans="3:11" x14ac:dyDescent="0.25">
      <c r="C13526" s="588">
        <v>45861</v>
      </c>
      <c r="D13526" s="589" t="s">
        <v>1154</v>
      </c>
      <c r="E13526" s="590">
        <v>22500</v>
      </c>
      <c r="F13526" s="590">
        <v>22500</v>
      </c>
      <c r="G13526" s="590">
        <v>22500</v>
      </c>
      <c r="H13526" s="589">
        <v>1</v>
      </c>
      <c r="I13526" s="590">
        <v>22500</v>
      </c>
      <c r="J13526" s="591">
        <v>600000</v>
      </c>
      <c r="K13526" s="590">
        <v>13500000000</v>
      </c>
    </row>
    <row r="13527" spans="3:11" x14ac:dyDescent="0.25">
      <c r="C13527" s="588">
        <v>45861</v>
      </c>
      <c r="D13527" s="589" t="s">
        <v>310</v>
      </c>
      <c r="E13527" s="590">
        <v>85000</v>
      </c>
      <c r="F13527" s="590">
        <v>85000</v>
      </c>
      <c r="G13527" s="590">
        <v>88000</v>
      </c>
      <c r="H13527" s="589">
        <v>1</v>
      </c>
      <c r="I13527" s="590">
        <v>85000</v>
      </c>
      <c r="J13527" s="591">
        <v>19450000</v>
      </c>
      <c r="K13527" s="590">
        <v>1711600000000</v>
      </c>
    </row>
    <row r="13528" spans="3:11" x14ac:dyDescent="0.25">
      <c r="C13528" s="588">
        <v>45861</v>
      </c>
      <c r="D13528" s="589" t="s">
        <v>310</v>
      </c>
      <c r="E13528" s="590">
        <v>85000</v>
      </c>
      <c r="F13528" s="590">
        <v>85000</v>
      </c>
      <c r="G13528" s="590">
        <v>88000</v>
      </c>
      <c r="H13528" s="589">
        <v>2</v>
      </c>
      <c r="I13528" s="590">
        <v>170000</v>
      </c>
      <c r="J13528" s="591">
        <v>19450000</v>
      </c>
      <c r="K13528" s="590">
        <v>1711600000000</v>
      </c>
    </row>
    <row r="13529" spans="3:11" x14ac:dyDescent="0.25">
      <c r="C13529" s="588">
        <v>45861</v>
      </c>
      <c r="D13529" s="589" t="s">
        <v>310</v>
      </c>
      <c r="E13529" s="590">
        <v>85000</v>
      </c>
      <c r="F13529" s="590">
        <v>85000</v>
      </c>
      <c r="G13529" s="590">
        <v>88000</v>
      </c>
      <c r="H13529" s="589">
        <v>3</v>
      </c>
      <c r="I13529" s="590">
        <v>255000</v>
      </c>
      <c r="J13529" s="591">
        <v>19450000</v>
      </c>
      <c r="K13529" s="590">
        <v>1711600000000</v>
      </c>
    </row>
    <row r="13530" spans="3:11" x14ac:dyDescent="0.25">
      <c r="C13530" s="588">
        <v>45861</v>
      </c>
      <c r="D13530" s="589" t="s">
        <v>310</v>
      </c>
      <c r="E13530" s="590">
        <v>85000</v>
      </c>
      <c r="F13530" s="590">
        <v>85000</v>
      </c>
      <c r="G13530" s="590">
        <v>88000</v>
      </c>
      <c r="H13530" s="589">
        <v>1</v>
      </c>
      <c r="I13530" s="590">
        <v>85000</v>
      </c>
      <c r="J13530" s="591">
        <v>19450000</v>
      </c>
      <c r="K13530" s="590">
        <v>1711600000000</v>
      </c>
    </row>
    <row r="13531" spans="3:11" x14ac:dyDescent="0.25">
      <c r="C13531" s="588">
        <v>45861</v>
      </c>
      <c r="D13531" s="589" t="s">
        <v>310</v>
      </c>
      <c r="E13531" s="590">
        <v>85000</v>
      </c>
      <c r="F13531" s="590">
        <v>85000</v>
      </c>
      <c r="G13531" s="590">
        <v>88000</v>
      </c>
      <c r="H13531" s="589">
        <v>3</v>
      </c>
      <c r="I13531" s="590">
        <v>255000</v>
      </c>
      <c r="J13531" s="591">
        <v>19450000</v>
      </c>
      <c r="K13531" s="590">
        <v>1711600000000</v>
      </c>
    </row>
    <row r="13532" spans="3:11" x14ac:dyDescent="0.25">
      <c r="C13532" s="588">
        <v>45861</v>
      </c>
      <c r="D13532" s="589" t="s">
        <v>1154</v>
      </c>
      <c r="E13532" s="590">
        <v>22500</v>
      </c>
      <c r="F13532" s="590">
        <v>22500</v>
      </c>
      <c r="G13532" s="590">
        <v>22500</v>
      </c>
      <c r="H13532" s="589">
        <v>2</v>
      </c>
      <c r="I13532" s="590">
        <v>45000</v>
      </c>
      <c r="J13532" s="591">
        <v>600000</v>
      </c>
      <c r="K13532" s="590">
        <v>13500000000</v>
      </c>
    </row>
    <row r="13533" spans="3:11" x14ac:dyDescent="0.25">
      <c r="C13533" s="588">
        <v>45861</v>
      </c>
      <c r="D13533" s="589" t="s">
        <v>312</v>
      </c>
      <c r="E13533" s="590">
        <v>15600</v>
      </c>
      <c r="F13533" s="590">
        <v>15500</v>
      </c>
      <c r="G13533" s="590">
        <v>15600</v>
      </c>
      <c r="H13533" s="589">
        <v>1</v>
      </c>
      <c r="I13533" s="590">
        <v>15600</v>
      </c>
      <c r="J13533" s="591">
        <v>20000000</v>
      </c>
      <c r="K13533" s="590">
        <v>312000000000</v>
      </c>
    </row>
    <row r="13534" spans="3:11" x14ac:dyDescent="0.25">
      <c r="C13534" s="588">
        <v>45861</v>
      </c>
      <c r="D13534" s="589" t="s">
        <v>1154</v>
      </c>
      <c r="E13534" s="590">
        <v>22500</v>
      </c>
      <c r="F13534" s="590">
        <v>22500</v>
      </c>
      <c r="G13534" s="590">
        <v>22500</v>
      </c>
      <c r="H13534" s="589">
        <v>1</v>
      </c>
      <c r="I13534" s="590">
        <v>22500</v>
      </c>
      <c r="J13534" s="591">
        <v>600000</v>
      </c>
      <c r="K13534" s="590">
        <v>13500000000</v>
      </c>
    </row>
    <row r="13535" spans="3:11" x14ac:dyDescent="0.25">
      <c r="C13535" s="588">
        <v>45861</v>
      </c>
      <c r="D13535" s="589" t="s">
        <v>312</v>
      </c>
      <c r="E13535" s="590">
        <v>15600</v>
      </c>
      <c r="F13535" s="590">
        <v>15500</v>
      </c>
      <c r="G13535" s="590">
        <v>15600</v>
      </c>
      <c r="H13535" s="589">
        <v>2</v>
      </c>
      <c r="I13535" s="590">
        <v>31200</v>
      </c>
      <c r="J13535" s="591">
        <v>20000000</v>
      </c>
      <c r="K13535" s="590">
        <v>312000000000</v>
      </c>
    </row>
    <row r="13536" spans="3:11" x14ac:dyDescent="0.25">
      <c r="C13536" s="588">
        <v>45861</v>
      </c>
      <c r="D13536" s="589" t="s">
        <v>312</v>
      </c>
      <c r="E13536" s="590">
        <v>15600</v>
      </c>
      <c r="F13536" s="590">
        <v>15500</v>
      </c>
      <c r="G13536" s="590">
        <v>15600</v>
      </c>
      <c r="H13536" s="589">
        <v>2</v>
      </c>
      <c r="I13536" s="590">
        <v>31200</v>
      </c>
      <c r="J13536" s="591">
        <v>20000000</v>
      </c>
      <c r="K13536" s="590">
        <v>312000000000</v>
      </c>
    </row>
    <row r="13537" spans="3:11" x14ac:dyDescent="0.25">
      <c r="C13537" s="588">
        <v>45861</v>
      </c>
      <c r="D13537" s="589" t="s">
        <v>312</v>
      </c>
      <c r="E13537" s="590">
        <v>15600</v>
      </c>
      <c r="F13537" s="590">
        <v>15500</v>
      </c>
      <c r="G13537" s="590">
        <v>15600</v>
      </c>
      <c r="H13537" s="589">
        <v>8</v>
      </c>
      <c r="I13537" s="590">
        <v>124800</v>
      </c>
      <c r="J13537" s="591">
        <v>20000000</v>
      </c>
      <c r="K13537" s="590">
        <v>312000000000</v>
      </c>
    </row>
    <row r="13538" spans="3:11" x14ac:dyDescent="0.25">
      <c r="C13538" s="588">
        <v>45861</v>
      </c>
      <c r="D13538" s="589" t="s">
        <v>1155</v>
      </c>
      <c r="E13538" s="590">
        <v>21600</v>
      </c>
      <c r="F13538" s="590">
        <v>21600</v>
      </c>
      <c r="G13538" s="590">
        <v>21600</v>
      </c>
      <c r="H13538" s="589">
        <v>32</v>
      </c>
      <c r="I13538" s="590">
        <v>691200</v>
      </c>
      <c r="J13538" s="591">
        <v>2400000</v>
      </c>
      <c r="K13538" s="590">
        <v>51840000000</v>
      </c>
    </row>
    <row r="13539" spans="3:11" x14ac:dyDescent="0.25">
      <c r="C13539" s="588">
        <v>45861</v>
      </c>
      <c r="D13539" s="589" t="s">
        <v>1155</v>
      </c>
      <c r="E13539" s="590">
        <v>21600</v>
      </c>
      <c r="F13539" s="590">
        <v>21600</v>
      </c>
      <c r="G13539" s="590">
        <v>21600</v>
      </c>
      <c r="H13539" s="589">
        <v>1</v>
      </c>
      <c r="I13539" s="590">
        <v>21600</v>
      </c>
      <c r="J13539" s="591">
        <v>2400000</v>
      </c>
      <c r="K13539" s="590">
        <v>51840000000</v>
      </c>
    </row>
    <row r="13540" spans="3:11" x14ac:dyDescent="0.25">
      <c r="C13540" s="588">
        <v>45861</v>
      </c>
      <c r="D13540" s="589" t="s">
        <v>1155</v>
      </c>
      <c r="E13540" s="590">
        <v>21600</v>
      </c>
      <c r="F13540" s="590">
        <v>21600</v>
      </c>
      <c r="G13540" s="590">
        <v>21600</v>
      </c>
      <c r="H13540" s="589">
        <v>2</v>
      </c>
      <c r="I13540" s="590">
        <v>43200</v>
      </c>
      <c r="J13540" s="591">
        <v>2400000</v>
      </c>
      <c r="K13540" s="590">
        <v>51840000000</v>
      </c>
    </row>
    <row r="13541" spans="3:11" x14ac:dyDescent="0.25">
      <c r="C13541" s="588">
        <v>45861</v>
      </c>
      <c r="D13541" s="589" t="s">
        <v>1155</v>
      </c>
      <c r="E13541" s="590">
        <v>21600</v>
      </c>
      <c r="F13541" s="590">
        <v>21600</v>
      </c>
      <c r="G13541" s="590">
        <v>21600</v>
      </c>
      <c r="H13541" s="589">
        <v>1</v>
      </c>
      <c r="I13541" s="590">
        <v>21600</v>
      </c>
      <c r="J13541" s="591">
        <v>2400000</v>
      </c>
      <c r="K13541" s="590">
        <v>51840000000</v>
      </c>
    </row>
    <row r="13542" spans="3:11" x14ac:dyDescent="0.25">
      <c r="C13542" s="588">
        <v>45861</v>
      </c>
      <c r="D13542" s="589" t="s">
        <v>1154</v>
      </c>
      <c r="E13542" s="590">
        <v>22500</v>
      </c>
      <c r="F13542" s="590">
        <v>22500</v>
      </c>
      <c r="G13542" s="590">
        <v>22500</v>
      </c>
      <c r="H13542" s="589">
        <v>1</v>
      </c>
      <c r="I13542" s="590">
        <v>22500</v>
      </c>
      <c r="J13542" s="591">
        <v>600000</v>
      </c>
      <c r="K13542" s="590">
        <v>13500000000</v>
      </c>
    </row>
    <row r="13543" spans="3:11" x14ac:dyDescent="0.25">
      <c r="C13543" s="588">
        <v>45861</v>
      </c>
      <c r="D13543" s="589" t="s">
        <v>1154</v>
      </c>
      <c r="E13543" s="590">
        <v>22500</v>
      </c>
      <c r="F13543" s="590">
        <v>22500</v>
      </c>
      <c r="G13543" s="590">
        <v>22500</v>
      </c>
      <c r="H13543" s="589">
        <v>1</v>
      </c>
      <c r="I13543" s="590">
        <v>22500</v>
      </c>
      <c r="J13543" s="591">
        <v>600000</v>
      </c>
      <c r="K13543" s="590">
        <v>13500000000</v>
      </c>
    </row>
    <row r="13544" spans="3:11" x14ac:dyDescent="0.25">
      <c r="C13544" s="588">
        <v>45861</v>
      </c>
      <c r="D13544" s="589" t="s">
        <v>1154</v>
      </c>
      <c r="E13544" s="590">
        <v>22500</v>
      </c>
      <c r="F13544" s="590">
        <v>22500</v>
      </c>
      <c r="G13544" s="590">
        <v>22500</v>
      </c>
      <c r="H13544" s="589">
        <v>3</v>
      </c>
      <c r="I13544" s="590">
        <v>67500</v>
      </c>
      <c r="J13544" s="591">
        <v>600000</v>
      </c>
      <c r="K13544" s="590">
        <v>13500000000</v>
      </c>
    </row>
    <row r="13545" spans="3:11" x14ac:dyDescent="0.25">
      <c r="C13545" s="588">
        <v>45861</v>
      </c>
      <c r="D13545" s="589" t="s">
        <v>312</v>
      </c>
      <c r="E13545" s="590">
        <v>15600</v>
      </c>
      <c r="F13545" s="590">
        <v>15500</v>
      </c>
      <c r="G13545" s="590">
        <v>15600</v>
      </c>
      <c r="H13545" s="589">
        <v>8</v>
      </c>
      <c r="I13545" s="590">
        <v>124800</v>
      </c>
      <c r="J13545" s="591">
        <v>20000000</v>
      </c>
      <c r="K13545" s="590">
        <v>312000000000</v>
      </c>
    </row>
    <row r="13546" spans="3:11" x14ac:dyDescent="0.25">
      <c r="C13546" s="588">
        <v>45861</v>
      </c>
      <c r="D13546" s="589" t="s">
        <v>1154</v>
      </c>
      <c r="E13546" s="590">
        <v>22500</v>
      </c>
      <c r="F13546" s="590">
        <v>22500</v>
      </c>
      <c r="G13546" s="590">
        <v>22500</v>
      </c>
      <c r="H13546" s="589">
        <v>10</v>
      </c>
      <c r="I13546" s="590">
        <v>225000</v>
      </c>
      <c r="J13546" s="591">
        <v>600000</v>
      </c>
      <c r="K13546" s="590">
        <v>13500000000</v>
      </c>
    </row>
    <row r="13547" spans="3:11" x14ac:dyDescent="0.25">
      <c r="C13547" s="588">
        <v>45861</v>
      </c>
      <c r="D13547" s="589" t="s">
        <v>312</v>
      </c>
      <c r="E13547" s="590">
        <v>15600</v>
      </c>
      <c r="F13547" s="590">
        <v>15500</v>
      </c>
      <c r="G13547" s="590">
        <v>15600</v>
      </c>
      <c r="H13547" s="589">
        <v>6</v>
      </c>
      <c r="I13547" s="590">
        <v>93600</v>
      </c>
      <c r="J13547" s="591">
        <v>20000000</v>
      </c>
      <c r="K13547" s="590">
        <v>312000000000</v>
      </c>
    </row>
    <row r="13548" spans="3:11" x14ac:dyDescent="0.25">
      <c r="C13548" s="588">
        <v>45861</v>
      </c>
      <c r="D13548" s="589" t="s">
        <v>310</v>
      </c>
      <c r="E13548" s="590">
        <v>85000</v>
      </c>
      <c r="F13548" s="590">
        <v>85000</v>
      </c>
      <c r="G13548" s="590">
        <v>88000</v>
      </c>
      <c r="H13548" s="589">
        <v>1</v>
      </c>
      <c r="I13548" s="590">
        <v>85000</v>
      </c>
      <c r="J13548" s="591">
        <v>19450000</v>
      </c>
      <c r="K13548" s="590">
        <v>1711600000000</v>
      </c>
    </row>
    <row r="13549" spans="3:11" x14ac:dyDescent="0.25">
      <c r="C13549" s="588">
        <v>45861</v>
      </c>
      <c r="D13549" s="589" t="s">
        <v>310</v>
      </c>
      <c r="E13549" s="590">
        <v>85000</v>
      </c>
      <c r="F13549" s="590">
        <v>85000</v>
      </c>
      <c r="G13549" s="590">
        <v>88000</v>
      </c>
      <c r="H13549" s="589">
        <v>2</v>
      </c>
      <c r="I13549" s="590">
        <v>170000</v>
      </c>
      <c r="J13549" s="591">
        <v>19450000</v>
      </c>
      <c r="K13549" s="590">
        <v>1711600000000</v>
      </c>
    </row>
    <row r="13550" spans="3:11" x14ac:dyDescent="0.25">
      <c r="C13550" s="588">
        <v>45861</v>
      </c>
      <c r="D13550" s="589" t="s">
        <v>310</v>
      </c>
      <c r="E13550" s="590">
        <v>85000</v>
      </c>
      <c r="F13550" s="590">
        <v>85000</v>
      </c>
      <c r="G13550" s="590">
        <v>88000</v>
      </c>
      <c r="H13550" s="589">
        <v>4</v>
      </c>
      <c r="I13550" s="590">
        <v>340000</v>
      </c>
      <c r="J13550" s="591">
        <v>19450000</v>
      </c>
      <c r="K13550" s="590">
        <v>1711600000000</v>
      </c>
    </row>
    <row r="13551" spans="3:11" x14ac:dyDescent="0.25">
      <c r="C13551" s="588">
        <v>45861</v>
      </c>
      <c r="D13551" s="589" t="s">
        <v>310</v>
      </c>
      <c r="E13551" s="590">
        <v>88000</v>
      </c>
      <c r="F13551" s="590">
        <v>85000</v>
      </c>
      <c r="G13551" s="590">
        <v>88000</v>
      </c>
      <c r="H13551" s="589">
        <v>1</v>
      </c>
      <c r="I13551" s="590">
        <v>88000</v>
      </c>
      <c r="J13551" s="591">
        <v>19450000</v>
      </c>
      <c r="K13551" s="590">
        <v>1711600000000</v>
      </c>
    </row>
    <row r="13552" spans="3:11" x14ac:dyDescent="0.25">
      <c r="C13552" s="588">
        <v>45861</v>
      </c>
      <c r="D13552" s="589" t="s">
        <v>312</v>
      </c>
      <c r="E13552" s="590">
        <v>15600</v>
      </c>
      <c r="F13552" s="590">
        <v>15500</v>
      </c>
      <c r="G13552" s="590">
        <v>15600</v>
      </c>
      <c r="H13552" s="589">
        <v>900</v>
      </c>
      <c r="I13552" s="590">
        <v>14040000</v>
      </c>
      <c r="J13552" s="591">
        <v>20000000</v>
      </c>
      <c r="K13552" s="590">
        <v>312000000000</v>
      </c>
    </row>
    <row r="13553" spans="3:11" x14ac:dyDescent="0.25">
      <c r="C13553" s="588">
        <v>45861</v>
      </c>
      <c r="D13553" s="589" t="s">
        <v>312</v>
      </c>
      <c r="E13553" s="590">
        <v>15600</v>
      </c>
      <c r="F13553" s="590">
        <v>15500</v>
      </c>
      <c r="G13553" s="590">
        <v>15600</v>
      </c>
      <c r="H13553" s="589">
        <v>5</v>
      </c>
      <c r="I13553" s="590">
        <v>78000</v>
      </c>
      <c r="J13553" s="591">
        <v>20000000</v>
      </c>
      <c r="K13553" s="590">
        <v>312000000000</v>
      </c>
    </row>
    <row r="13554" spans="3:11" x14ac:dyDescent="0.25">
      <c r="C13554" s="588">
        <v>45862</v>
      </c>
      <c r="D13554" s="589" t="s">
        <v>310</v>
      </c>
      <c r="E13554" s="590">
        <v>87500</v>
      </c>
      <c r="F13554" s="590">
        <v>88000</v>
      </c>
      <c r="G13554" s="590">
        <v>85000</v>
      </c>
      <c r="H13554" s="589">
        <v>4</v>
      </c>
      <c r="I13554" s="590">
        <v>350000</v>
      </c>
      <c r="J13554" s="591">
        <v>19450000</v>
      </c>
      <c r="K13554" s="590">
        <v>1653250000000</v>
      </c>
    </row>
    <row r="13555" spans="3:11" x14ac:dyDescent="0.25">
      <c r="C13555" s="588">
        <v>45862</v>
      </c>
      <c r="D13555" s="589" t="s">
        <v>310</v>
      </c>
      <c r="E13555" s="590">
        <v>87500</v>
      </c>
      <c r="F13555" s="590">
        <v>88000</v>
      </c>
      <c r="G13555" s="590">
        <v>85000</v>
      </c>
      <c r="H13555" s="589">
        <v>1</v>
      </c>
      <c r="I13555" s="590">
        <v>87500</v>
      </c>
      <c r="J13555" s="591">
        <v>19450000</v>
      </c>
      <c r="K13555" s="590">
        <v>1653250000000</v>
      </c>
    </row>
    <row r="13556" spans="3:11" x14ac:dyDescent="0.25">
      <c r="C13556" s="588">
        <v>45862</v>
      </c>
      <c r="D13556" s="589" t="s">
        <v>1154</v>
      </c>
      <c r="E13556" s="590">
        <v>22500</v>
      </c>
      <c r="F13556" s="590">
        <v>22500</v>
      </c>
      <c r="G13556" s="590">
        <v>22500</v>
      </c>
      <c r="H13556" s="589">
        <v>1</v>
      </c>
      <c r="I13556" s="590">
        <v>22500</v>
      </c>
      <c r="J13556" s="591">
        <v>600000</v>
      </c>
      <c r="K13556" s="590">
        <v>13500000000</v>
      </c>
    </row>
    <row r="13557" spans="3:11" x14ac:dyDescent="0.25">
      <c r="C13557" s="588">
        <v>45862</v>
      </c>
      <c r="D13557" s="589" t="s">
        <v>312</v>
      </c>
      <c r="E13557" s="590">
        <v>15600</v>
      </c>
      <c r="F13557" s="590">
        <v>15600</v>
      </c>
      <c r="G13557" s="590">
        <v>15000</v>
      </c>
      <c r="H13557" s="589">
        <v>1</v>
      </c>
      <c r="I13557" s="590">
        <v>15600</v>
      </c>
      <c r="J13557" s="591">
        <v>20000000</v>
      </c>
      <c r="K13557" s="590">
        <v>300000000000</v>
      </c>
    </row>
    <row r="13558" spans="3:11" x14ac:dyDescent="0.25">
      <c r="C13558" s="588">
        <v>45862</v>
      </c>
      <c r="D13558" s="589" t="s">
        <v>312</v>
      </c>
      <c r="E13558" s="590">
        <v>15600</v>
      </c>
      <c r="F13558" s="590">
        <v>15600</v>
      </c>
      <c r="G13558" s="590">
        <v>15000</v>
      </c>
      <c r="H13558" s="589">
        <v>3</v>
      </c>
      <c r="I13558" s="590">
        <v>46800</v>
      </c>
      <c r="J13558" s="591">
        <v>20000000</v>
      </c>
      <c r="K13558" s="590">
        <v>300000000000</v>
      </c>
    </row>
    <row r="13559" spans="3:11" x14ac:dyDescent="0.25">
      <c r="C13559" s="588">
        <v>45862</v>
      </c>
      <c r="D13559" s="589" t="s">
        <v>312</v>
      </c>
      <c r="E13559" s="590">
        <v>15600</v>
      </c>
      <c r="F13559" s="590">
        <v>15600</v>
      </c>
      <c r="G13559" s="590">
        <v>15000</v>
      </c>
      <c r="H13559" s="589">
        <v>1</v>
      </c>
      <c r="I13559" s="590">
        <v>15600</v>
      </c>
      <c r="J13559" s="591">
        <v>20000000</v>
      </c>
      <c r="K13559" s="590">
        <v>300000000000</v>
      </c>
    </row>
    <row r="13560" spans="3:11" x14ac:dyDescent="0.25">
      <c r="C13560" s="588">
        <v>45862</v>
      </c>
      <c r="D13560" s="589" t="s">
        <v>312</v>
      </c>
      <c r="E13560" s="590">
        <v>15600</v>
      </c>
      <c r="F13560" s="590">
        <v>15600</v>
      </c>
      <c r="G13560" s="590">
        <v>15000</v>
      </c>
      <c r="H13560" s="589">
        <v>35</v>
      </c>
      <c r="I13560" s="590">
        <v>546000</v>
      </c>
      <c r="J13560" s="591">
        <v>20000000</v>
      </c>
      <c r="K13560" s="590">
        <v>300000000000</v>
      </c>
    </row>
    <row r="13561" spans="3:11" x14ac:dyDescent="0.25">
      <c r="C13561" s="588">
        <v>45862</v>
      </c>
      <c r="D13561" s="589" t="s">
        <v>312</v>
      </c>
      <c r="E13561" s="590">
        <v>15600</v>
      </c>
      <c r="F13561" s="590">
        <v>15600</v>
      </c>
      <c r="G13561" s="590">
        <v>15000</v>
      </c>
      <c r="H13561" s="589">
        <v>1</v>
      </c>
      <c r="I13561" s="590">
        <v>15600</v>
      </c>
      <c r="J13561" s="591">
        <v>20000000</v>
      </c>
      <c r="K13561" s="590">
        <v>300000000000</v>
      </c>
    </row>
    <row r="13562" spans="3:11" x14ac:dyDescent="0.25">
      <c r="C13562" s="588">
        <v>45862</v>
      </c>
      <c r="D13562" s="589" t="s">
        <v>312</v>
      </c>
      <c r="E13562" s="590">
        <v>15600</v>
      </c>
      <c r="F13562" s="590">
        <v>15600</v>
      </c>
      <c r="G13562" s="590">
        <v>15000</v>
      </c>
      <c r="H13562" s="589">
        <v>1</v>
      </c>
      <c r="I13562" s="590">
        <v>15600</v>
      </c>
      <c r="J13562" s="591">
        <v>20000000</v>
      </c>
      <c r="K13562" s="590">
        <v>300000000000</v>
      </c>
    </row>
    <row r="13563" spans="3:11" x14ac:dyDescent="0.25">
      <c r="C13563" s="588">
        <v>45862</v>
      </c>
      <c r="D13563" s="589" t="s">
        <v>312</v>
      </c>
      <c r="E13563" s="590">
        <v>15600</v>
      </c>
      <c r="F13563" s="590">
        <v>15600</v>
      </c>
      <c r="G13563" s="590">
        <v>15000</v>
      </c>
      <c r="H13563" s="589">
        <v>1</v>
      </c>
      <c r="I13563" s="590">
        <v>15600</v>
      </c>
      <c r="J13563" s="591">
        <v>20000000</v>
      </c>
      <c r="K13563" s="590">
        <v>300000000000</v>
      </c>
    </row>
    <row r="13564" spans="3:11" x14ac:dyDescent="0.25">
      <c r="C13564" s="588">
        <v>45862</v>
      </c>
      <c r="D13564" s="589" t="s">
        <v>1155</v>
      </c>
      <c r="E13564" s="590">
        <v>21000</v>
      </c>
      <c r="F13564" s="590">
        <v>21600</v>
      </c>
      <c r="G13564" s="590">
        <v>21600</v>
      </c>
      <c r="H13564" s="589">
        <v>1</v>
      </c>
      <c r="I13564" s="590">
        <v>21000</v>
      </c>
      <c r="J13564" s="591">
        <v>2400000</v>
      </c>
      <c r="K13564" s="590">
        <v>51840000000</v>
      </c>
    </row>
    <row r="13565" spans="3:11" x14ac:dyDescent="0.25">
      <c r="C13565" s="588">
        <v>45862</v>
      </c>
      <c r="D13565" s="589" t="s">
        <v>1155</v>
      </c>
      <c r="E13565" s="590">
        <v>21000</v>
      </c>
      <c r="F13565" s="590">
        <v>21600</v>
      </c>
      <c r="G13565" s="590">
        <v>21600</v>
      </c>
      <c r="H13565" s="589">
        <v>7</v>
      </c>
      <c r="I13565" s="590">
        <v>147000</v>
      </c>
      <c r="J13565" s="591">
        <v>2400000</v>
      </c>
      <c r="K13565" s="590">
        <v>51840000000</v>
      </c>
    </row>
    <row r="13566" spans="3:11" x14ac:dyDescent="0.25">
      <c r="C13566" s="588">
        <v>45862</v>
      </c>
      <c r="D13566" s="589" t="s">
        <v>1155</v>
      </c>
      <c r="E13566" s="590">
        <v>21000</v>
      </c>
      <c r="F13566" s="590">
        <v>21600</v>
      </c>
      <c r="G13566" s="590">
        <v>21600</v>
      </c>
      <c r="H13566" s="589">
        <v>1</v>
      </c>
      <c r="I13566" s="590">
        <v>21000</v>
      </c>
      <c r="J13566" s="591">
        <v>2400000</v>
      </c>
      <c r="K13566" s="590">
        <v>51840000000</v>
      </c>
    </row>
    <row r="13567" spans="3:11" x14ac:dyDescent="0.25">
      <c r="C13567" s="588">
        <v>45862</v>
      </c>
      <c r="D13567" s="589" t="s">
        <v>1155</v>
      </c>
      <c r="E13567" s="590">
        <v>21000</v>
      </c>
      <c r="F13567" s="590">
        <v>21600</v>
      </c>
      <c r="G13567" s="590">
        <v>21600</v>
      </c>
      <c r="H13567" s="589">
        <v>1</v>
      </c>
      <c r="I13567" s="590">
        <v>21000</v>
      </c>
      <c r="J13567" s="591">
        <v>2400000</v>
      </c>
      <c r="K13567" s="590">
        <v>51840000000</v>
      </c>
    </row>
    <row r="13568" spans="3:11" x14ac:dyDescent="0.25">
      <c r="C13568" s="588">
        <v>45862</v>
      </c>
      <c r="D13568" s="589" t="s">
        <v>312</v>
      </c>
      <c r="E13568" s="590">
        <v>15600</v>
      </c>
      <c r="F13568" s="590">
        <v>15600</v>
      </c>
      <c r="G13568" s="590">
        <v>15000</v>
      </c>
      <c r="H13568" s="589">
        <v>3</v>
      </c>
      <c r="I13568" s="590">
        <v>46800</v>
      </c>
      <c r="J13568" s="591">
        <v>20000000</v>
      </c>
      <c r="K13568" s="590">
        <v>300000000000</v>
      </c>
    </row>
    <row r="13569" spans="3:11" x14ac:dyDescent="0.25">
      <c r="C13569" s="588">
        <v>45862</v>
      </c>
      <c r="D13569" s="589" t="s">
        <v>310</v>
      </c>
      <c r="E13569" s="590">
        <v>87500</v>
      </c>
      <c r="F13569" s="590">
        <v>88000</v>
      </c>
      <c r="G13569" s="590">
        <v>85000</v>
      </c>
      <c r="H13569" s="589">
        <v>2</v>
      </c>
      <c r="I13569" s="590">
        <v>175000</v>
      </c>
      <c r="J13569" s="591">
        <v>19450000</v>
      </c>
      <c r="K13569" s="590">
        <v>1653250000000</v>
      </c>
    </row>
    <row r="13570" spans="3:11" x14ac:dyDescent="0.25">
      <c r="C13570" s="588">
        <v>45862</v>
      </c>
      <c r="D13570" s="589" t="s">
        <v>312</v>
      </c>
      <c r="E13570" s="590">
        <v>15600</v>
      </c>
      <c r="F13570" s="590">
        <v>15600</v>
      </c>
      <c r="G13570" s="590">
        <v>15000</v>
      </c>
      <c r="H13570" s="589">
        <v>2</v>
      </c>
      <c r="I13570" s="590">
        <v>31200</v>
      </c>
      <c r="J13570" s="591">
        <v>20000000</v>
      </c>
      <c r="K13570" s="590">
        <v>300000000000</v>
      </c>
    </row>
    <row r="13571" spans="3:11" x14ac:dyDescent="0.25">
      <c r="C13571" s="588">
        <v>45862</v>
      </c>
      <c r="D13571" s="589" t="s">
        <v>312</v>
      </c>
      <c r="E13571" s="590">
        <v>15600</v>
      </c>
      <c r="F13571" s="590">
        <v>15600</v>
      </c>
      <c r="G13571" s="590">
        <v>15000</v>
      </c>
      <c r="H13571" s="589">
        <v>2</v>
      </c>
      <c r="I13571" s="590">
        <v>31200</v>
      </c>
      <c r="J13571" s="591">
        <v>20000000</v>
      </c>
      <c r="K13571" s="590">
        <v>300000000000</v>
      </c>
    </row>
    <row r="13572" spans="3:11" x14ac:dyDescent="0.25">
      <c r="C13572" s="588">
        <v>45862</v>
      </c>
      <c r="D13572" s="589" t="s">
        <v>310</v>
      </c>
      <c r="E13572" s="590">
        <v>87500</v>
      </c>
      <c r="F13572" s="590">
        <v>88000</v>
      </c>
      <c r="G13572" s="590">
        <v>85000</v>
      </c>
      <c r="H13572" s="589">
        <v>5</v>
      </c>
      <c r="I13572" s="590">
        <v>437500</v>
      </c>
      <c r="J13572" s="591">
        <v>19450000</v>
      </c>
      <c r="K13572" s="590">
        <v>1653250000000</v>
      </c>
    </row>
    <row r="13573" spans="3:11" x14ac:dyDescent="0.25">
      <c r="C13573" s="588">
        <v>45862</v>
      </c>
      <c r="D13573" s="589" t="s">
        <v>312</v>
      </c>
      <c r="E13573" s="590">
        <v>15599</v>
      </c>
      <c r="F13573" s="590">
        <v>15600</v>
      </c>
      <c r="G13573" s="590">
        <v>15000</v>
      </c>
      <c r="H13573" s="589">
        <v>1</v>
      </c>
      <c r="I13573" s="590">
        <v>15599</v>
      </c>
      <c r="J13573" s="591">
        <v>20000000</v>
      </c>
      <c r="K13573" s="590">
        <v>300000000000</v>
      </c>
    </row>
    <row r="13574" spans="3:11" x14ac:dyDescent="0.25">
      <c r="C13574" s="588">
        <v>45862</v>
      </c>
      <c r="D13574" s="589" t="s">
        <v>312</v>
      </c>
      <c r="E13574" s="590">
        <v>15500</v>
      </c>
      <c r="F13574" s="590">
        <v>15600</v>
      </c>
      <c r="G13574" s="590">
        <v>15000</v>
      </c>
      <c r="H13574" s="589">
        <v>4</v>
      </c>
      <c r="I13574" s="590">
        <v>62000</v>
      </c>
      <c r="J13574" s="591">
        <v>20000000</v>
      </c>
      <c r="K13574" s="590">
        <v>300000000000</v>
      </c>
    </row>
    <row r="13575" spans="3:11" x14ac:dyDescent="0.25">
      <c r="C13575" s="588">
        <v>45862</v>
      </c>
      <c r="D13575" s="589" t="s">
        <v>312</v>
      </c>
      <c r="E13575" s="590">
        <v>15500</v>
      </c>
      <c r="F13575" s="590">
        <v>15600</v>
      </c>
      <c r="G13575" s="590">
        <v>15000</v>
      </c>
      <c r="H13575" s="589">
        <v>2</v>
      </c>
      <c r="I13575" s="590">
        <v>31000</v>
      </c>
      <c r="J13575" s="591">
        <v>20000000</v>
      </c>
      <c r="K13575" s="590">
        <v>300000000000</v>
      </c>
    </row>
    <row r="13576" spans="3:11" x14ac:dyDescent="0.25">
      <c r="C13576" s="588">
        <v>45862</v>
      </c>
      <c r="D13576" s="589" t="s">
        <v>312</v>
      </c>
      <c r="E13576" s="590">
        <v>15500</v>
      </c>
      <c r="F13576" s="590">
        <v>15600</v>
      </c>
      <c r="G13576" s="590">
        <v>15000</v>
      </c>
      <c r="H13576" s="589">
        <v>30</v>
      </c>
      <c r="I13576" s="590">
        <v>465000</v>
      </c>
      <c r="J13576" s="591">
        <v>20000000</v>
      </c>
      <c r="K13576" s="590">
        <v>300000000000</v>
      </c>
    </row>
    <row r="13577" spans="3:11" x14ac:dyDescent="0.25">
      <c r="C13577" s="588">
        <v>45862</v>
      </c>
      <c r="D13577" s="589" t="s">
        <v>312</v>
      </c>
      <c r="E13577" s="590">
        <v>15500</v>
      </c>
      <c r="F13577" s="590">
        <v>15600</v>
      </c>
      <c r="G13577" s="590">
        <v>15000</v>
      </c>
      <c r="H13577" s="589">
        <v>1</v>
      </c>
      <c r="I13577" s="590">
        <v>15500</v>
      </c>
      <c r="J13577" s="591">
        <v>20000000</v>
      </c>
      <c r="K13577" s="590">
        <v>300000000000</v>
      </c>
    </row>
    <row r="13578" spans="3:11" x14ac:dyDescent="0.25">
      <c r="C13578" s="588">
        <v>45862</v>
      </c>
      <c r="D13578" s="589" t="s">
        <v>312</v>
      </c>
      <c r="E13578" s="590">
        <v>15300</v>
      </c>
      <c r="F13578" s="590">
        <v>15600</v>
      </c>
      <c r="G13578" s="590">
        <v>15000</v>
      </c>
      <c r="H13578" s="589">
        <v>999</v>
      </c>
      <c r="I13578" s="590">
        <v>15284700</v>
      </c>
      <c r="J13578" s="591">
        <v>20000000</v>
      </c>
      <c r="K13578" s="590">
        <v>300000000000</v>
      </c>
    </row>
    <row r="13579" spans="3:11" x14ac:dyDescent="0.25">
      <c r="C13579" s="588">
        <v>45862</v>
      </c>
      <c r="D13579" s="589" t="s">
        <v>312</v>
      </c>
      <c r="E13579" s="590">
        <v>15000</v>
      </c>
      <c r="F13579" s="590">
        <v>15600</v>
      </c>
      <c r="G13579" s="590">
        <v>15000</v>
      </c>
      <c r="H13579" s="589">
        <v>1</v>
      </c>
      <c r="I13579" s="590">
        <v>15000</v>
      </c>
      <c r="J13579" s="591">
        <v>20000000</v>
      </c>
      <c r="K13579" s="590">
        <v>300000000000</v>
      </c>
    </row>
    <row r="13580" spans="3:11" x14ac:dyDescent="0.25">
      <c r="C13580" s="588">
        <v>45862</v>
      </c>
      <c r="D13580" s="589" t="s">
        <v>312</v>
      </c>
      <c r="E13580" s="590">
        <v>15000</v>
      </c>
      <c r="F13580" s="590">
        <v>15600</v>
      </c>
      <c r="G13580" s="590">
        <v>15000</v>
      </c>
      <c r="H13580" s="589">
        <v>1</v>
      </c>
      <c r="I13580" s="590">
        <v>15000</v>
      </c>
      <c r="J13580" s="591">
        <v>20000000</v>
      </c>
      <c r="K13580" s="590">
        <v>300000000000</v>
      </c>
    </row>
    <row r="13581" spans="3:11" x14ac:dyDescent="0.25">
      <c r="C13581" s="588">
        <v>45862</v>
      </c>
      <c r="D13581" s="589" t="s">
        <v>312</v>
      </c>
      <c r="E13581" s="590">
        <v>15000</v>
      </c>
      <c r="F13581" s="590">
        <v>15600</v>
      </c>
      <c r="G13581" s="590">
        <v>15000</v>
      </c>
      <c r="H13581" s="589">
        <v>1</v>
      </c>
      <c r="I13581" s="590">
        <v>15000</v>
      </c>
      <c r="J13581" s="591">
        <v>20000000</v>
      </c>
      <c r="K13581" s="590">
        <v>300000000000</v>
      </c>
    </row>
    <row r="13582" spans="3:11" x14ac:dyDescent="0.25">
      <c r="C13582" s="588">
        <v>45862</v>
      </c>
      <c r="D13582" s="589" t="s">
        <v>1154</v>
      </c>
      <c r="E13582" s="590">
        <v>22500</v>
      </c>
      <c r="F13582" s="590">
        <v>22500</v>
      </c>
      <c r="G13582" s="590">
        <v>22500</v>
      </c>
      <c r="H13582" s="589">
        <v>1</v>
      </c>
      <c r="I13582" s="590">
        <v>22500</v>
      </c>
      <c r="J13582" s="591">
        <v>600000</v>
      </c>
      <c r="K13582" s="590">
        <v>13500000000</v>
      </c>
    </row>
    <row r="13583" spans="3:11" x14ac:dyDescent="0.25">
      <c r="C13583" s="588">
        <v>45862</v>
      </c>
      <c r="D13583" s="589" t="s">
        <v>312</v>
      </c>
      <c r="E13583" s="590">
        <v>15000</v>
      </c>
      <c r="F13583" s="590">
        <v>15600</v>
      </c>
      <c r="G13583" s="590">
        <v>15000</v>
      </c>
      <c r="H13583" s="589">
        <v>3</v>
      </c>
      <c r="I13583" s="590">
        <v>45000</v>
      </c>
      <c r="J13583" s="591">
        <v>20000000</v>
      </c>
      <c r="K13583" s="590">
        <v>300000000000</v>
      </c>
    </row>
    <row r="13584" spans="3:11" x14ac:dyDescent="0.25">
      <c r="C13584" s="588">
        <v>45862</v>
      </c>
      <c r="D13584" s="589" t="s">
        <v>312</v>
      </c>
      <c r="E13584" s="590">
        <v>15000</v>
      </c>
      <c r="F13584" s="590">
        <v>15600</v>
      </c>
      <c r="G13584" s="590">
        <v>15000</v>
      </c>
      <c r="H13584" s="589">
        <v>15</v>
      </c>
      <c r="I13584" s="590">
        <v>225000</v>
      </c>
      <c r="J13584" s="591">
        <v>20000000</v>
      </c>
      <c r="K13584" s="590">
        <v>300000000000</v>
      </c>
    </row>
    <row r="13585" spans="3:11" x14ac:dyDescent="0.25">
      <c r="C13585" s="588">
        <v>45862</v>
      </c>
      <c r="D13585" s="589" t="s">
        <v>312</v>
      </c>
      <c r="E13585" s="590">
        <v>15000</v>
      </c>
      <c r="F13585" s="590">
        <v>15600</v>
      </c>
      <c r="G13585" s="590">
        <v>15000</v>
      </c>
      <c r="H13585" s="589">
        <v>2</v>
      </c>
      <c r="I13585" s="590">
        <v>30000</v>
      </c>
      <c r="J13585" s="591">
        <v>20000000</v>
      </c>
      <c r="K13585" s="590">
        <v>300000000000</v>
      </c>
    </row>
    <row r="13586" spans="3:11" x14ac:dyDescent="0.25">
      <c r="C13586" s="588">
        <v>45862</v>
      </c>
      <c r="D13586" s="589" t="s">
        <v>1155</v>
      </c>
      <c r="E13586" s="590">
        <v>21600</v>
      </c>
      <c r="F13586" s="590">
        <v>21600</v>
      </c>
      <c r="G13586" s="590">
        <v>21600</v>
      </c>
      <c r="H13586" s="589">
        <v>1</v>
      </c>
      <c r="I13586" s="590">
        <v>21600</v>
      </c>
      <c r="J13586" s="591">
        <v>2400000</v>
      </c>
      <c r="K13586" s="590">
        <v>51840000000</v>
      </c>
    </row>
    <row r="13587" spans="3:11" x14ac:dyDescent="0.25">
      <c r="C13587" s="588">
        <v>45862</v>
      </c>
      <c r="D13587" s="589" t="s">
        <v>312</v>
      </c>
      <c r="E13587" s="590">
        <v>15000</v>
      </c>
      <c r="F13587" s="590">
        <v>15600</v>
      </c>
      <c r="G13587" s="590">
        <v>15000</v>
      </c>
      <c r="H13587" s="589">
        <v>1</v>
      </c>
      <c r="I13587" s="590">
        <v>15000</v>
      </c>
      <c r="J13587" s="591">
        <v>20000000</v>
      </c>
      <c r="K13587" s="590">
        <v>300000000000</v>
      </c>
    </row>
    <row r="13588" spans="3:11" x14ac:dyDescent="0.25">
      <c r="C13588" s="588">
        <v>45862</v>
      </c>
      <c r="D13588" s="589" t="s">
        <v>312</v>
      </c>
      <c r="E13588" s="590">
        <v>15000</v>
      </c>
      <c r="F13588" s="590">
        <v>15600</v>
      </c>
      <c r="G13588" s="590">
        <v>15000</v>
      </c>
      <c r="H13588" s="589">
        <v>2</v>
      </c>
      <c r="I13588" s="590">
        <v>30000</v>
      </c>
      <c r="J13588" s="591">
        <v>20000000</v>
      </c>
      <c r="K13588" s="590">
        <v>300000000000</v>
      </c>
    </row>
    <row r="13589" spans="3:11" x14ac:dyDescent="0.25">
      <c r="C13589" s="588">
        <v>45862</v>
      </c>
      <c r="D13589" s="589" t="s">
        <v>312</v>
      </c>
      <c r="E13589" s="590">
        <v>14500</v>
      </c>
      <c r="F13589" s="590">
        <v>15600</v>
      </c>
      <c r="G13589" s="590">
        <v>15000</v>
      </c>
      <c r="H13589" s="589">
        <v>1</v>
      </c>
      <c r="I13589" s="590">
        <v>14500</v>
      </c>
      <c r="J13589" s="591">
        <v>20000000</v>
      </c>
      <c r="K13589" s="590">
        <v>300000000000</v>
      </c>
    </row>
    <row r="13590" spans="3:11" x14ac:dyDescent="0.25">
      <c r="C13590" s="588">
        <v>45862</v>
      </c>
      <c r="D13590" s="589" t="s">
        <v>312</v>
      </c>
      <c r="E13590" s="590">
        <v>15000</v>
      </c>
      <c r="F13590" s="590">
        <v>15600</v>
      </c>
      <c r="G13590" s="590">
        <v>15000</v>
      </c>
      <c r="H13590" s="589">
        <v>100</v>
      </c>
      <c r="I13590" s="590">
        <v>1500000</v>
      </c>
      <c r="J13590" s="591">
        <v>20000000</v>
      </c>
      <c r="K13590" s="590">
        <v>300000000000</v>
      </c>
    </row>
    <row r="13591" spans="3:11" x14ac:dyDescent="0.25">
      <c r="C13591" s="588">
        <v>45862</v>
      </c>
      <c r="D13591" s="589" t="s">
        <v>312</v>
      </c>
      <c r="E13591" s="590">
        <v>15000</v>
      </c>
      <c r="F13591" s="590">
        <v>15600</v>
      </c>
      <c r="G13591" s="590">
        <v>15000</v>
      </c>
      <c r="H13591" s="589">
        <v>1</v>
      </c>
      <c r="I13591" s="590">
        <v>15000</v>
      </c>
      <c r="J13591" s="591">
        <v>20000000</v>
      </c>
      <c r="K13591" s="590">
        <v>300000000000</v>
      </c>
    </row>
    <row r="13592" spans="3:11" x14ac:dyDescent="0.25">
      <c r="C13592" s="588">
        <v>45862</v>
      </c>
      <c r="D13592" s="589" t="s">
        <v>1155</v>
      </c>
      <c r="E13592" s="590">
        <v>21600</v>
      </c>
      <c r="F13592" s="590">
        <v>21600</v>
      </c>
      <c r="G13592" s="590">
        <v>21600</v>
      </c>
      <c r="H13592" s="589">
        <v>3</v>
      </c>
      <c r="I13592" s="590">
        <v>64800</v>
      </c>
      <c r="J13592" s="591">
        <v>2400000</v>
      </c>
      <c r="K13592" s="590">
        <v>51840000000</v>
      </c>
    </row>
    <row r="13593" spans="3:11" x14ac:dyDescent="0.25">
      <c r="C13593" s="588">
        <v>45862</v>
      </c>
      <c r="D13593" s="589" t="s">
        <v>310</v>
      </c>
      <c r="E13593" s="590">
        <v>87500</v>
      </c>
      <c r="F13593" s="590">
        <v>88000</v>
      </c>
      <c r="G13593" s="590">
        <v>85000</v>
      </c>
      <c r="H13593" s="589">
        <v>2</v>
      </c>
      <c r="I13593" s="590">
        <v>175000</v>
      </c>
      <c r="J13593" s="591">
        <v>19450000</v>
      </c>
      <c r="K13593" s="590">
        <v>1653250000000</v>
      </c>
    </row>
    <row r="13594" spans="3:11" x14ac:dyDescent="0.25">
      <c r="C13594" s="588">
        <v>45862</v>
      </c>
      <c r="D13594" s="589" t="s">
        <v>1154</v>
      </c>
      <c r="E13594" s="590">
        <v>22500</v>
      </c>
      <c r="F13594" s="590">
        <v>22500</v>
      </c>
      <c r="G13594" s="590">
        <v>22500</v>
      </c>
      <c r="H13594" s="589">
        <v>53</v>
      </c>
      <c r="I13594" s="590">
        <v>1192500</v>
      </c>
      <c r="J13594" s="591">
        <v>600000</v>
      </c>
      <c r="K13594" s="590">
        <v>13500000000</v>
      </c>
    </row>
    <row r="13595" spans="3:11" x14ac:dyDescent="0.25">
      <c r="C13595" s="588">
        <v>45862</v>
      </c>
      <c r="D13595" s="589" t="s">
        <v>312</v>
      </c>
      <c r="E13595" s="590">
        <v>15000</v>
      </c>
      <c r="F13595" s="590">
        <v>15600</v>
      </c>
      <c r="G13595" s="590">
        <v>15000</v>
      </c>
      <c r="H13595" s="589">
        <v>2</v>
      </c>
      <c r="I13595" s="590">
        <v>30000</v>
      </c>
      <c r="J13595" s="591">
        <v>20000000</v>
      </c>
      <c r="K13595" s="590">
        <v>300000000000</v>
      </c>
    </row>
    <row r="13596" spans="3:11" x14ac:dyDescent="0.25">
      <c r="C13596" s="588">
        <v>45862</v>
      </c>
      <c r="D13596" s="589" t="s">
        <v>312</v>
      </c>
      <c r="E13596" s="590">
        <v>15000</v>
      </c>
      <c r="F13596" s="590">
        <v>15600</v>
      </c>
      <c r="G13596" s="590">
        <v>15000</v>
      </c>
      <c r="H13596" s="589">
        <v>5</v>
      </c>
      <c r="I13596" s="590">
        <v>75000</v>
      </c>
      <c r="J13596" s="591">
        <v>20000000</v>
      </c>
      <c r="K13596" s="590">
        <v>300000000000</v>
      </c>
    </row>
    <row r="13597" spans="3:11" x14ac:dyDescent="0.25">
      <c r="C13597" s="588">
        <v>45862</v>
      </c>
      <c r="D13597" s="589" t="s">
        <v>312</v>
      </c>
      <c r="E13597" s="590">
        <v>15000</v>
      </c>
      <c r="F13597" s="590">
        <v>15600</v>
      </c>
      <c r="G13597" s="590">
        <v>15000</v>
      </c>
      <c r="H13597" s="589">
        <v>1</v>
      </c>
      <c r="I13597" s="590">
        <v>15000</v>
      </c>
      <c r="J13597" s="591">
        <v>20000000</v>
      </c>
      <c r="K13597" s="590">
        <v>300000000000</v>
      </c>
    </row>
    <row r="13598" spans="3:11" x14ac:dyDescent="0.25">
      <c r="C13598" s="588">
        <v>45862</v>
      </c>
      <c r="D13598" s="589" t="s">
        <v>312</v>
      </c>
      <c r="E13598" s="590">
        <v>15000</v>
      </c>
      <c r="F13598" s="590">
        <v>15600</v>
      </c>
      <c r="G13598" s="590">
        <v>15000</v>
      </c>
      <c r="H13598" s="589">
        <v>5</v>
      </c>
      <c r="I13598" s="590">
        <v>75000</v>
      </c>
      <c r="J13598" s="591">
        <v>20000000</v>
      </c>
      <c r="K13598" s="590">
        <v>300000000000</v>
      </c>
    </row>
    <row r="13599" spans="3:11" x14ac:dyDescent="0.25">
      <c r="C13599" s="588">
        <v>45862</v>
      </c>
      <c r="D13599" s="589" t="s">
        <v>312</v>
      </c>
      <c r="E13599" s="590">
        <v>15000</v>
      </c>
      <c r="F13599" s="590">
        <v>15600</v>
      </c>
      <c r="G13599" s="590">
        <v>15000</v>
      </c>
      <c r="H13599" s="589">
        <v>1</v>
      </c>
      <c r="I13599" s="590">
        <v>15000</v>
      </c>
      <c r="J13599" s="591">
        <v>20000000</v>
      </c>
      <c r="K13599" s="590">
        <v>300000000000</v>
      </c>
    </row>
    <row r="13600" spans="3:11" x14ac:dyDescent="0.25">
      <c r="C13600" s="588">
        <v>45862</v>
      </c>
      <c r="D13600" s="589" t="s">
        <v>312</v>
      </c>
      <c r="E13600" s="590">
        <v>15000</v>
      </c>
      <c r="F13600" s="590">
        <v>15600</v>
      </c>
      <c r="G13600" s="590">
        <v>15000</v>
      </c>
      <c r="H13600" s="589">
        <v>11</v>
      </c>
      <c r="I13600" s="590">
        <v>165000</v>
      </c>
      <c r="J13600" s="591">
        <v>20000000</v>
      </c>
      <c r="K13600" s="590">
        <v>300000000000</v>
      </c>
    </row>
    <row r="13601" spans="3:11" x14ac:dyDescent="0.25">
      <c r="C13601" s="588">
        <v>45862</v>
      </c>
      <c r="D13601" s="589" t="s">
        <v>1154</v>
      </c>
      <c r="E13601" s="590">
        <v>22500</v>
      </c>
      <c r="F13601" s="590">
        <v>22500</v>
      </c>
      <c r="G13601" s="590">
        <v>22500</v>
      </c>
      <c r="H13601" s="589">
        <v>25</v>
      </c>
      <c r="I13601" s="590">
        <v>562500</v>
      </c>
      <c r="J13601" s="591">
        <v>600000</v>
      </c>
      <c r="K13601" s="590">
        <v>13500000000</v>
      </c>
    </row>
    <row r="13602" spans="3:11" x14ac:dyDescent="0.25">
      <c r="C13602" s="588">
        <v>45862</v>
      </c>
      <c r="D13602" s="589" t="s">
        <v>1154</v>
      </c>
      <c r="E13602" s="590">
        <v>22500</v>
      </c>
      <c r="F13602" s="590">
        <v>22500</v>
      </c>
      <c r="G13602" s="590">
        <v>22500</v>
      </c>
      <c r="H13602" s="589">
        <v>1</v>
      </c>
      <c r="I13602" s="590">
        <v>22500</v>
      </c>
      <c r="J13602" s="591">
        <v>600000</v>
      </c>
      <c r="K13602" s="590">
        <v>13500000000</v>
      </c>
    </row>
    <row r="13603" spans="3:11" x14ac:dyDescent="0.25">
      <c r="C13603" s="588">
        <v>45862</v>
      </c>
      <c r="D13603" s="589" t="s">
        <v>312</v>
      </c>
      <c r="E13603" s="590">
        <v>15000</v>
      </c>
      <c r="F13603" s="590">
        <v>15600</v>
      </c>
      <c r="G13603" s="590">
        <v>15000</v>
      </c>
      <c r="H13603" s="589">
        <v>2</v>
      </c>
      <c r="I13603" s="590">
        <v>30000</v>
      </c>
      <c r="J13603" s="591">
        <v>20000000</v>
      </c>
      <c r="K13603" s="590">
        <v>300000000000</v>
      </c>
    </row>
    <row r="13604" spans="3:11" x14ac:dyDescent="0.25">
      <c r="C13604" s="588">
        <v>45862</v>
      </c>
      <c r="D13604" s="589" t="s">
        <v>312</v>
      </c>
      <c r="E13604" s="590">
        <v>15000</v>
      </c>
      <c r="F13604" s="590">
        <v>15600</v>
      </c>
      <c r="G13604" s="590">
        <v>15000</v>
      </c>
      <c r="H13604" s="589">
        <v>6</v>
      </c>
      <c r="I13604" s="590">
        <v>90000</v>
      </c>
      <c r="J13604" s="591">
        <v>20000000</v>
      </c>
      <c r="K13604" s="590">
        <v>300000000000</v>
      </c>
    </row>
    <row r="13605" spans="3:11" x14ac:dyDescent="0.25">
      <c r="C13605" s="588">
        <v>45862</v>
      </c>
      <c r="D13605" s="589" t="s">
        <v>312</v>
      </c>
      <c r="E13605" s="590">
        <v>15000</v>
      </c>
      <c r="F13605" s="590">
        <v>15600</v>
      </c>
      <c r="G13605" s="590">
        <v>15000</v>
      </c>
      <c r="H13605" s="589">
        <v>20</v>
      </c>
      <c r="I13605" s="590">
        <v>300000</v>
      </c>
      <c r="J13605" s="591">
        <v>20000000</v>
      </c>
      <c r="K13605" s="590">
        <v>300000000000</v>
      </c>
    </row>
    <row r="13606" spans="3:11" x14ac:dyDescent="0.25">
      <c r="C13606" s="588">
        <v>45862</v>
      </c>
      <c r="D13606" s="589" t="s">
        <v>312</v>
      </c>
      <c r="E13606" s="590">
        <v>15000</v>
      </c>
      <c r="F13606" s="590">
        <v>15600</v>
      </c>
      <c r="G13606" s="590">
        <v>15000</v>
      </c>
      <c r="H13606" s="589">
        <v>10</v>
      </c>
      <c r="I13606" s="590">
        <v>150000</v>
      </c>
      <c r="J13606" s="591">
        <v>20000000</v>
      </c>
      <c r="K13606" s="590">
        <v>300000000000</v>
      </c>
    </row>
    <row r="13607" spans="3:11" x14ac:dyDescent="0.25">
      <c r="C13607" s="588">
        <v>45862</v>
      </c>
      <c r="D13607" s="589" t="s">
        <v>312</v>
      </c>
      <c r="E13607" s="590">
        <v>15000</v>
      </c>
      <c r="F13607" s="590">
        <v>15600</v>
      </c>
      <c r="G13607" s="590">
        <v>15000</v>
      </c>
      <c r="H13607" s="589">
        <v>16</v>
      </c>
      <c r="I13607" s="590">
        <v>240000</v>
      </c>
      <c r="J13607" s="591">
        <v>20000000</v>
      </c>
      <c r="K13607" s="590">
        <v>300000000000</v>
      </c>
    </row>
    <row r="13608" spans="3:11" x14ac:dyDescent="0.25">
      <c r="C13608" s="588">
        <v>45862</v>
      </c>
      <c r="D13608" s="589" t="s">
        <v>312</v>
      </c>
      <c r="E13608" s="590">
        <v>15000</v>
      </c>
      <c r="F13608" s="590">
        <v>15600</v>
      </c>
      <c r="G13608" s="590">
        <v>15000</v>
      </c>
      <c r="H13608" s="589">
        <v>20</v>
      </c>
      <c r="I13608" s="590">
        <v>300000</v>
      </c>
      <c r="J13608" s="591">
        <v>20000000</v>
      </c>
      <c r="K13608" s="590">
        <v>300000000000</v>
      </c>
    </row>
    <row r="13609" spans="3:11" x14ac:dyDescent="0.25">
      <c r="C13609" s="588">
        <v>45862</v>
      </c>
      <c r="D13609" s="589" t="s">
        <v>1154</v>
      </c>
      <c r="E13609" s="590">
        <v>22500</v>
      </c>
      <c r="F13609" s="590">
        <v>22500</v>
      </c>
      <c r="G13609" s="590">
        <v>22500</v>
      </c>
      <c r="H13609" s="589">
        <v>10</v>
      </c>
      <c r="I13609" s="590">
        <v>225000</v>
      </c>
      <c r="J13609" s="591">
        <v>600000</v>
      </c>
      <c r="K13609" s="590">
        <v>13500000000</v>
      </c>
    </row>
    <row r="13610" spans="3:11" x14ac:dyDescent="0.25">
      <c r="C13610" s="588">
        <v>45862</v>
      </c>
      <c r="D13610" s="589" t="s">
        <v>1155</v>
      </c>
      <c r="E13610" s="590">
        <v>21600</v>
      </c>
      <c r="F13610" s="590">
        <v>21600</v>
      </c>
      <c r="G13610" s="590">
        <v>21600</v>
      </c>
      <c r="H13610" s="589">
        <v>14</v>
      </c>
      <c r="I13610" s="590">
        <v>302400</v>
      </c>
      <c r="J13610" s="591">
        <v>2400000</v>
      </c>
      <c r="K13610" s="590">
        <v>51840000000</v>
      </c>
    </row>
    <row r="13611" spans="3:11" x14ac:dyDescent="0.25">
      <c r="C13611" s="588">
        <v>45862</v>
      </c>
      <c r="D13611" s="589" t="s">
        <v>310</v>
      </c>
      <c r="E13611" s="590">
        <v>87499</v>
      </c>
      <c r="F13611" s="590">
        <v>88000</v>
      </c>
      <c r="G13611" s="590">
        <v>85000</v>
      </c>
      <c r="H13611" s="589">
        <v>3</v>
      </c>
      <c r="I13611" s="590">
        <v>262497</v>
      </c>
      <c r="J13611" s="591">
        <v>19450000</v>
      </c>
      <c r="K13611" s="590">
        <v>1653250000000</v>
      </c>
    </row>
    <row r="13612" spans="3:11" x14ac:dyDescent="0.25">
      <c r="C13612" s="588">
        <v>45862</v>
      </c>
      <c r="D13612" s="589" t="s">
        <v>310</v>
      </c>
      <c r="E13612" s="590">
        <v>87500</v>
      </c>
      <c r="F13612" s="590">
        <v>88000</v>
      </c>
      <c r="G13612" s="590">
        <v>85000</v>
      </c>
      <c r="H13612" s="589">
        <v>7</v>
      </c>
      <c r="I13612" s="590">
        <v>612500</v>
      </c>
      <c r="J13612" s="591">
        <v>19450000</v>
      </c>
      <c r="K13612" s="590">
        <v>1653250000000</v>
      </c>
    </row>
    <row r="13613" spans="3:11" x14ac:dyDescent="0.25">
      <c r="C13613" s="588">
        <v>45862</v>
      </c>
      <c r="D13613" s="589" t="s">
        <v>310</v>
      </c>
      <c r="E13613" s="590">
        <v>87000</v>
      </c>
      <c r="F13613" s="590">
        <v>88000</v>
      </c>
      <c r="G13613" s="590">
        <v>85000</v>
      </c>
      <c r="H13613" s="589">
        <v>2</v>
      </c>
      <c r="I13613" s="590">
        <v>174000</v>
      </c>
      <c r="J13613" s="591">
        <v>19450000</v>
      </c>
      <c r="K13613" s="590">
        <v>1653250000000</v>
      </c>
    </row>
    <row r="13614" spans="3:11" x14ac:dyDescent="0.25">
      <c r="C13614" s="588">
        <v>45862</v>
      </c>
      <c r="D13614" s="589" t="s">
        <v>310</v>
      </c>
      <c r="E13614" s="590">
        <v>85000</v>
      </c>
      <c r="F13614" s="590">
        <v>88000</v>
      </c>
      <c r="G13614" s="590">
        <v>85000</v>
      </c>
      <c r="H13614" s="589">
        <v>1</v>
      </c>
      <c r="I13614" s="590">
        <v>85000</v>
      </c>
      <c r="J13614" s="591">
        <v>19450000</v>
      </c>
      <c r="K13614" s="590">
        <v>1653250000000</v>
      </c>
    </row>
    <row r="13615" spans="3:11" x14ac:dyDescent="0.25">
      <c r="C13615" s="588">
        <v>45862</v>
      </c>
      <c r="D13615" s="589" t="s">
        <v>310</v>
      </c>
      <c r="E13615" s="590">
        <v>85000</v>
      </c>
      <c r="F13615" s="590">
        <v>88000</v>
      </c>
      <c r="G13615" s="590">
        <v>85000</v>
      </c>
      <c r="H13615" s="589">
        <v>2</v>
      </c>
      <c r="I13615" s="590">
        <v>170000</v>
      </c>
      <c r="J13615" s="591">
        <v>19450000</v>
      </c>
      <c r="K13615" s="590">
        <v>1653250000000</v>
      </c>
    </row>
    <row r="13616" spans="3:11" x14ac:dyDescent="0.25">
      <c r="C13616" s="588">
        <v>45862</v>
      </c>
      <c r="D13616" s="589" t="s">
        <v>310</v>
      </c>
      <c r="E13616" s="590">
        <v>85000</v>
      </c>
      <c r="F13616" s="590">
        <v>88000</v>
      </c>
      <c r="G13616" s="590">
        <v>85000</v>
      </c>
      <c r="H13616" s="589">
        <v>2</v>
      </c>
      <c r="I13616" s="590">
        <v>170000</v>
      </c>
      <c r="J13616" s="591">
        <v>19450000</v>
      </c>
      <c r="K13616" s="590">
        <v>1653250000000</v>
      </c>
    </row>
    <row r="13617" spans="3:11" x14ac:dyDescent="0.25">
      <c r="C13617" s="588">
        <v>45862</v>
      </c>
      <c r="D13617" s="589" t="s">
        <v>310</v>
      </c>
      <c r="E13617" s="590">
        <v>84000</v>
      </c>
      <c r="F13617" s="590">
        <v>88000</v>
      </c>
      <c r="G13617" s="590">
        <v>85000</v>
      </c>
      <c r="H13617" s="589">
        <v>1</v>
      </c>
      <c r="I13617" s="590">
        <v>84000</v>
      </c>
      <c r="J13617" s="591">
        <v>19450000</v>
      </c>
      <c r="K13617" s="590">
        <v>1653250000000</v>
      </c>
    </row>
    <row r="13618" spans="3:11" x14ac:dyDescent="0.25">
      <c r="C13618" s="588">
        <v>45862</v>
      </c>
      <c r="D13618" s="589" t="s">
        <v>310</v>
      </c>
      <c r="E13618" s="590">
        <v>80000</v>
      </c>
      <c r="F13618" s="590">
        <v>88000</v>
      </c>
      <c r="G13618" s="590">
        <v>85000</v>
      </c>
      <c r="H13618" s="589">
        <v>4</v>
      </c>
      <c r="I13618" s="590">
        <v>320000</v>
      </c>
      <c r="J13618" s="591">
        <v>19450000</v>
      </c>
      <c r="K13618" s="590">
        <v>1653250000000</v>
      </c>
    </row>
    <row r="13619" spans="3:11" x14ac:dyDescent="0.25">
      <c r="C13619" s="588">
        <v>45862</v>
      </c>
      <c r="D13619" s="589" t="s">
        <v>310</v>
      </c>
      <c r="E13619" s="590">
        <v>75000</v>
      </c>
      <c r="F13619" s="590">
        <v>88000</v>
      </c>
      <c r="G13619" s="590">
        <v>85000</v>
      </c>
      <c r="H13619" s="589">
        <v>3</v>
      </c>
      <c r="I13619" s="590">
        <v>225000</v>
      </c>
      <c r="J13619" s="591">
        <v>19450000</v>
      </c>
      <c r="K13619" s="590">
        <v>1653250000000</v>
      </c>
    </row>
    <row r="13620" spans="3:11" x14ac:dyDescent="0.25">
      <c r="C13620" s="588">
        <v>45862</v>
      </c>
      <c r="D13620" s="589" t="s">
        <v>310</v>
      </c>
      <c r="E13620" s="590">
        <v>75000</v>
      </c>
      <c r="F13620" s="590">
        <v>88000</v>
      </c>
      <c r="G13620" s="590">
        <v>85000</v>
      </c>
      <c r="H13620" s="589">
        <v>3</v>
      </c>
      <c r="I13620" s="590">
        <v>225000</v>
      </c>
      <c r="J13620" s="591">
        <v>19450000</v>
      </c>
      <c r="K13620" s="590">
        <v>1653250000000</v>
      </c>
    </row>
    <row r="13621" spans="3:11" x14ac:dyDescent="0.25">
      <c r="C13621" s="588">
        <v>45862</v>
      </c>
      <c r="D13621" s="589" t="s">
        <v>310</v>
      </c>
      <c r="E13621" s="590">
        <v>75000</v>
      </c>
      <c r="F13621" s="590">
        <v>88000</v>
      </c>
      <c r="G13621" s="590">
        <v>85000</v>
      </c>
      <c r="H13621" s="589">
        <v>10</v>
      </c>
      <c r="I13621" s="590">
        <v>750000</v>
      </c>
      <c r="J13621" s="591">
        <v>19450000</v>
      </c>
      <c r="K13621" s="590">
        <v>1653250000000</v>
      </c>
    </row>
    <row r="13622" spans="3:11" x14ac:dyDescent="0.25">
      <c r="C13622" s="588">
        <v>45862</v>
      </c>
      <c r="D13622" s="589" t="s">
        <v>310</v>
      </c>
      <c r="E13622" s="590">
        <v>75000</v>
      </c>
      <c r="F13622" s="590">
        <v>88000</v>
      </c>
      <c r="G13622" s="590">
        <v>85000</v>
      </c>
      <c r="H13622" s="589">
        <v>5</v>
      </c>
      <c r="I13622" s="590">
        <v>375000</v>
      </c>
      <c r="J13622" s="591">
        <v>19450000</v>
      </c>
      <c r="K13622" s="590">
        <v>1653250000000</v>
      </c>
    </row>
    <row r="13623" spans="3:11" x14ac:dyDescent="0.25">
      <c r="C13623" s="588">
        <v>45862</v>
      </c>
      <c r="D13623" s="589" t="s">
        <v>310</v>
      </c>
      <c r="E13623" s="590">
        <v>75000</v>
      </c>
      <c r="F13623" s="590">
        <v>88000</v>
      </c>
      <c r="G13623" s="590">
        <v>85000</v>
      </c>
      <c r="H13623" s="589">
        <v>3</v>
      </c>
      <c r="I13623" s="590">
        <v>225000</v>
      </c>
      <c r="J13623" s="591">
        <v>19450000</v>
      </c>
      <c r="K13623" s="590">
        <v>1653250000000</v>
      </c>
    </row>
    <row r="13624" spans="3:11" x14ac:dyDescent="0.25">
      <c r="C13624" s="588">
        <v>45862</v>
      </c>
      <c r="D13624" s="589" t="s">
        <v>310</v>
      </c>
      <c r="E13624" s="590">
        <v>75000</v>
      </c>
      <c r="F13624" s="590">
        <v>88000</v>
      </c>
      <c r="G13624" s="590">
        <v>85000</v>
      </c>
      <c r="H13624" s="589">
        <v>14</v>
      </c>
      <c r="I13624" s="590">
        <v>1050000</v>
      </c>
      <c r="J13624" s="591">
        <v>19450000</v>
      </c>
      <c r="K13624" s="590">
        <v>1653250000000</v>
      </c>
    </row>
    <row r="13625" spans="3:11" x14ac:dyDescent="0.25">
      <c r="C13625" s="588">
        <v>45862</v>
      </c>
      <c r="D13625" s="589" t="s">
        <v>312</v>
      </c>
      <c r="E13625" s="590">
        <v>15000</v>
      </c>
      <c r="F13625" s="590">
        <v>15600</v>
      </c>
      <c r="G13625" s="590">
        <v>15000</v>
      </c>
      <c r="H13625" s="589">
        <v>2</v>
      </c>
      <c r="I13625" s="590">
        <v>30000</v>
      </c>
      <c r="J13625" s="591">
        <v>20000000</v>
      </c>
      <c r="K13625" s="590">
        <v>300000000000</v>
      </c>
    </row>
    <row r="13626" spans="3:11" x14ac:dyDescent="0.25">
      <c r="C13626" s="588">
        <v>45862</v>
      </c>
      <c r="D13626" s="589" t="s">
        <v>312</v>
      </c>
      <c r="E13626" s="590">
        <v>15000</v>
      </c>
      <c r="F13626" s="590">
        <v>15600</v>
      </c>
      <c r="G13626" s="590">
        <v>15000</v>
      </c>
      <c r="H13626" s="589">
        <v>3</v>
      </c>
      <c r="I13626" s="590">
        <v>45000</v>
      </c>
      <c r="J13626" s="591">
        <v>20000000</v>
      </c>
      <c r="K13626" s="590">
        <v>300000000000</v>
      </c>
    </row>
    <row r="13627" spans="3:11" x14ac:dyDescent="0.25">
      <c r="C13627" s="588">
        <v>45862</v>
      </c>
      <c r="D13627" s="589" t="s">
        <v>1155</v>
      </c>
      <c r="E13627" s="590">
        <v>21600</v>
      </c>
      <c r="F13627" s="590">
        <v>21600</v>
      </c>
      <c r="G13627" s="590">
        <v>21600</v>
      </c>
      <c r="H13627" s="589">
        <v>3</v>
      </c>
      <c r="I13627" s="590">
        <v>64800</v>
      </c>
      <c r="J13627" s="591">
        <v>2400000</v>
      </c>
      <c r="K13627" s="590">
        <v>51840000000</v>
      </c>
    </row>
    <row r="13628" spans="3:11" x14ac:dyDescent="0.25">
      <c r="C13628" s="588">
        <v>45862</v>
      </c>
      <c r="D13628" s="589" t="s">
        <v>312</v>
      </c>
      <c r="E13628" s="590">
        <v>15000</v>
      </c>
      <c r="F13628" s="590">
        <v>15600</v>
      </c>
      <c r="G13628" s="590">
        <v>15000</v>
      </c>
      <c r="H13628" s="589">
        <v>40</v>
      </c>
      <c r="I13628" s="590">
        <v>600000</v>
      </c>
      <c r="J13628" s="591">
        <v>20000000</v>
      </c>
      <c r="K13628" s="590">
        <v>300000000000</v>
      </c>
    </row>
    <row r="13629" spans="3:11" x14ac:dyDescent="0.25">
      <c r="C13629" s="588">
        <v>45862</v>
      </c>
      <c r="D13629" s="589" t="s">
        <v>1155</v>
      </c>
      <c r="E13629" s="590">
        <v>21600</v>
      </c>
      <c r="F13629" s="590">
        <v>21600</v>
      </c>
      <c r="G13629" s="590">
        <v>21600</v>
      </c>
      <c r="H13629" s="589">
        <v>1</v>
      </c>
      <c r="I13629" s="590">
        <v>21600</v>
      </c>
      <c r="J13629" s="591">
        <v>2400000</v>
      </c>
      <c r="K13629" s="590">
        <v>51840000000</v>
      </c>
    </row>
    <row r="13630" spans="3:11" x14ac:dyDescent="0.25">
      <c r="C13630" s="588">
        <v>45862</v>
      </c>
      <c r="D13630" s="589" t="s">
        <v>312</v>
      </c>
      <c r="E13630" s="590">
        <v>15000</v>
      </c>
      <c r="F13630" s="590">
        <v>15600</v>
      </c>
      <c r="G13630" s="590">
        <v>15000</v>
      </c>
      <c r="H13630" s="589">
        <v>2</v>
      </c>
      <c r="I13630" s="590">
        <v>30000</v>
      </c>
      <c r="J13630" s="591">
        <v>20000000</v>
      </c>
      <c r="K13630" s="590">
        <v>300000000000</v>
      </c>
    </row>
    <row r="13631" spans="3:11" x14ac:dyDescent="0.25">
      <c r="C13631" s="588">
        <v>45862</v>
      </c>
      <c r="D13631" s="589" t="s">
        <v>312</v>
      </c>
      <c r="E13631" s="590">
        <v>15000</v>
      </c>
      <c r="F13631" s="590">
        <v>15600</v>
      </c>
      <c r="G13631" s="590">
        <v>15000</v>
      </c>
      <c r="H13631" s="589">
        <v>47</v>
      </c>
      <c r="I13631" s="590">
        <v>705000</v>
      </c>
      <c r="J13631" s="591">
        <v>20000000</v>
      </c>
      <c r="K13631" s="590">
        <v>300000000000</v>
      </c>
    </row>
    <row r="13632" spans="3:11" x14ac:dyDescent="0.25">
      <c r="C13632" s="588">
        <v>45862</v>
      </c>
      <c r="D13632" s="589" t="s">
        <v>312</v>
      </c>
      <c r="E13632" s="590">
        <v>15000</v>
      </c>
      <c r="F13632" s="590">
        <v>15600</v>
      </c>
      <c r="G13632" s="590">
        <v>15000</v>
      </c>
      <c r="H13632" s="589">
        <v>22</v>
      </c>
      <c r="I13632" s="590">
        <v>330000</v>
      </c>
      <c r="J13632" s="591">
        <v>20000000</v>
      </c>
      <c r="K13632" s="590">
        <v>300000000000</v>
      </c>
    </row>
    <row r="13633" spans="3:11" x14ac:dyDescent="0.25">
      <c r="C13633" s="588">
        <v>45862</v>
      </c>
      <c r="D13633" s="589" t="s">
        <v>312</v>
      </c>
      <c r="E13633" s="590">
        <v>14995</v>
      </c>
      <c r="F13633" s="590">
        <v>15600</v>
      </c>
      <c r="G13633" s="590">
        <v>15000</v>
      </c>
      <c r="H13633" s="589">
        <v>4</v>
      </c>
      <c r="I13633" s="590">
        <v>59980</v>
      </c>
      <c r="J13633" s="591">
        <v>20000000</v>
      </c>
      <c r="K13633" s="590">
        <v>300000000000</v>
      </c>
    </row>
    <row r="13634" spans="3:11" x14ac:dyDescent="0.25">
      <c r="C13634" s="588">
        <v>45862</v>
      </c>
      <c r="D13634" s="589" t="s">
        <v>312</v>
      </c>
      <c r="E13634" s="590">
        <v>14995</v>
      </c>
      <c r="F13634" s="590">
        <v>15600</v>
      </c>
      <c r="G13634" s="590">
        <v>15000</v>
      </c>
      <c r="H13634" s="589">
        <v>1</v>
      </c>
      <c r="I13634" s="590">
        <v>14995</v>
      </c>
      <c r="J13634" s="591">
        <v>20000000</v>
      </c>
      <c r="K13634" s="590">
        <v>300000000000</v>
      </c>
    </row>
    <row r="13635" spans="3:11" x14ac:dyDescent="0.25">
      <c r="C13635" s="588">
        <v>45862</v>
      </c>
      <c r="D13635" s="589" t="s">
        <v>312</v>
      </c>
      <c r="E13635" s="590">
        <v>15000</v>
      </c>
      <c r="F13635" s="590">
        <v>15600</v>
      </c>
      <c r="G13635" s="590">
        <v>15000</v>
      </c>
      <c r="H13635" s="589">
        <v>5</v>
      </c>
      <c r="I13635" s="590">
        <v>75000</v>
      </c>
      <c r="J13635" s="591">
        <v>20000000</v>
      </c>
      <c r="K13635" s="590">
        <v>300000000000</v>
      </c>
    </row>
    <row r="13636" spans="3:11" x14ac:dyDescent="0.25">
      <c r="C13636" s="588">
        <v>45862</v>
      </c>
      <c r="D13636" s="589" t="s">
        <v>1154</v>
      </c>
      <c r="E13636" s="590">
        <v>22499</v>
      </c>
      <c r="F13636" s="590">
        <v>22500</v>
      </c>
      <c r="G13636" s="590">
        <v>22500</v>
      </c>
      <c r="H13636" s="589">
        <v>5</v>
      </c>
      <c r="I13636" s="590">
        <v>112495</v>
      </c>
      <c r="J13636" s="591">
        <v>600000</v>
      </c>
      <c r="K13636" s="590">
        <v>13500000000</v>
      </c>
    </row>
    <row r="13637" spans="3:11" x14ac:dyDescent="0.25">
      <c r="C13637" s="588">
        <v>45862</v>
      </c>
      <c r="D13637" s="589" t="s">
        <v>312</v>
      </c>
      <c r="E13637" s="590">
        <v>15000</v>
      </c>
      <c r="F13637" s="590">
        <v>15600</v>
      </c>
      <c r="G13637" s="590">
        <v>15000</v>
      </c>
      <c r="H13637" s="589">
        <v>1</v>
      </c>
      <c r="I13637" s="590">
        <v>15000</v>
      </c>
      <c r="J13637" s="591">
        <v>20000000</v>
      </c>
      <c r="K13637" s="590">
        <v>300000000000</v>
      </c>
    </row>
    <row r="13638" spans="3:11" x14ac:dyDescent="0.25">
      <c r="C13638" s="588">
        <v>45862</v>
      </c>
      <c r="D13638" s="589" t="s">
        <v>312</v>
      </c>
      <c r="E13638" s="590">
        <v>15000</v>
      </c>
      <c r="F13638" s="590">
        <v>15600</v>
      </c>
      <c r="G13638" s="590">
        <v>15000</v>
      </c>
      <c r="H13638" s="589">
        <v>1</v>
      </c>
      <c r="I13638" s="590">
        <v>15000</v>
      </c>
      <c r="J13638" s="591">
        <v>20000000</v>
      </c>
      <c r="K13638" s="590">
        <v>300000000000</v>
      </c>
    </row>
    <row r="13639" spans="3:11" x14ac:dyDescent="0.25">
      <c r="C13639" s="588">
        <v>45862</v>
      </c>
      <c r="D13639" s="589" t="s">
        <v>312</v>
      </c>
      <c r="E13639" s="590">
        <v>15000</v>
      </c>
      <c r="F13639" s="590">
        <v>15600</v>
      </c>
      <c r="G13639" s="590">
        <v>15000</v>
      </c>
      <c r="H13639" s="589">
        <v>1</v>
      </c>
      <c r="I13639" s="590">
        <v>15000</v>
      </c>
      <c r="J13639" s="591">
        <v>20000000</v>
      </c>
      <c r="K13639" s="590">
        <v>300000000000</v>
      </c>
    </row>
    <row r="13640" spans="3:11" x14ac:dyDescent="0.25">
      <c r="C13640" s="588">
        <v>45862</v>
      </c>
      <c r="D13640" s="589" t="s">
        <v>312</v>
      </c>
      <c r="E13640" s="590">
        <v>15000</v>
      </c>
      <c r="F13640" s="590">
        <v>15600</v>
      </c>
      <c r="G13640" s="590">
        <v>15000</v>
      </c>
      <c r="H13640" s="589">
        <v>10</v>
      </c>
      <c r="I13640" s="590">
        <v>150000</v>
      </c>
      <c r="J13640" s="591">
        <v>20000000</v>
      </c>
      <c r="K13640" s="590">
        <v>300000000000</v>
      </c>
    </row>
    <row r="13641" spans="3:11" x14ac:dyDescent="0.25">
      <c r="C13641" s="588">
        <v>45862</v>
      </c>
      <c r="D13641" s="589" t="s">
        <v>312</v>
      </c>
      <c r="E13641" s="590">
        <v>15000</v>
      </c>
      <c r="F13641" s="590">
        <v>15600</v>
      </c>
      <c r="G13641" s="590">
        <v>15000</v>
      </c>
      <c r="H13641" s="589">
        <v>2</v>
      </c>
      <c r="I13641" s="590">
        <v>30000</v>
      </c>
      <c r="J13641" s="591">
        <v>20000000</v>
      </c>
      <c r="K13641" s="590">
        <v>300000000000</v>
      </c>
    </row>
    <row r="13642" spans="3:11" x14ac:dyDescent="0.25">
      <c r="C13642" s="588">
        <v>45862</v>
      </c>
      <c r="D13642" s="589" t="s">
        <v>312</v>
      </c>
      <c r="E13642" s="590">
        <v>15000</v>
      </c>
      <c r="F13642" s="590">
        <v>15600</v>
      </c>
      <c r="G13642" s="590">
        <v>15000</v>
      </c>
      <c r="H13642" s="589">
        <v>2</v>
      </c>
      <c r="I13642" s="590">
        <v>30000</v>
      </c>
      <c r="J13642" s="591">
        <v>20000000</v>
      </c>
      <c r="K13642" s="590">
        <v>300000000000</v>
      </c>
    </row>
    <row r="13643" spans="3:11" x14ac:dyDescent="0.25">
      <c r="C13643" s="588">
        <v>45862</v>
      </c>
      <c r="D13643" s="589" t="s">
        <v>312</v>
      </c>
      <c r="E13643" s="590">
        <v>15000</v>
      </c>
      <c r="F13643" s="590">
        <v>15600</v>
      </c>
      <c r="G13643" s="590">
        <v>15000</v>
      </c>
      <c r="H13643" s="589">
        <v>5</v>
      </c>
      <c r="I13643" s="590">
        <v>75000</v>
      </c>
      <c r="J13643" s="591">
        <v>20000000</v>
      </c>
      <c r="K13643" s="590">
        <v>300000000000</v>
      </c>
    </row>
    <row r="13644" spans="3:11" x14ac:dyDescent="0.25">
      <c r="C13644" s="588">
        <v>45862</v>
      </c>
      <c r="D13644" s="589" t="s">
        <v>1154</v>
      </c>
      <c r="E13644" s="590">
        <v>22400</v>
      </c>
      <c r="F13644" s="590">
        <v>22500</v>
      </c>
      <c r="G13644" s="590">
        <v>22500</v>
      </c>
      <c r="H13644" s="589">
        <v>3</v>
      </c>
      <c r="I13644" s="590">
        <v>67200</v>
      </c>
      <c r="J13644" s="591">
        <v>600000</v>
      </c>
      <c r="K13644" s="590">
        <v>13500000000</v>
      </c>
    </row>
    <row r="13645" spans="3:11" x14ac:dyDescent="0.25">
      <c r="C13645" s="588">
        <v>45862</v>
      </c>
      <c r="D13645" s="589" t="s">
        <v>312</v>
      </c>
      <c r="E13645" s="590">
        <v>15000</v>
      </c>
      <c r="F13645" s="590">
        <v>15600</v>
      </c>
      <c r="G13645" s="590">
        <v>15000</v>
      </c>
      <c r="H13645" s="589">
        <v>10</v>
      </c>
      <c r="I13645" s="590">
        <v>150000</v>
      </c>
      <c r="J13645" s="591">
        <v>20000000</v>
      </c>
      <c r="K13645" s="590">
        <v>300000000000</v>
      </c>
    </row>
    <row r="13646" spans="3:11" x14ac:dyDescent="0.25">
      <c r="C13646" s="588">
        <v>45862</v>
      </c>
      <c r="D13646" s="589" t="s">
        <v>310</v>
      </c>
      <c r="E13646" s="590">
        <v>85000</v>
      </c>
      <c r="F13646" s="590">
        <v>88000</v>
      </c>
      <c r="G13646" s="590">
        <v>85000</v>
      </c>
      <c r="H13646" s="589">
        <v>5</v>
      </c>
      <c r="I13646" s="590">
        <v>425000</v>
      </c>
      <c r="J13646" s="591">
        <v>19450000</v>
      </c>
      <c r="K13646" s="590">
        <v>1653250000000</v>
      </c>
    </row>
    <row r="13647" spans="3:11" x14ac:dyDescent="0.25">
      <c r="C13647" s="588">
        <v>45862</v>
      </c>
      <c r="D13647" s="589" t="s">
        <v>1155</v>
      </c>
      <c r="E13647" s="590">
        <v>21595</v>
      </c>
      <c r="F13647" s="590">
        <v>21600</v>
      </c>
      <c r="G13647" s="590">
        <v>21600</v>
      </c>
      <c r="H13647" s="589">
        <v>5</v>
      </c>
      <c r="I13647" s="590">
        <v>107975</v>
      </c>
      <c r="J13647" s="591">
        <v>2400000</v>
      </c>
      <c r="K13647" s="590">
        <v>51840000000</v>
      </c>
    </row>
    <row r="13648" spans="3:11" x14ac:dyDescent="0.25">
      <c r="C13648" s="588">
        <v>45862</v>
      </c>
      <c r="D13648" s="589" t="s">
        <v>312</v>
      </c>
      <c r="E13648" s="590">
        <v>15000</v>
      </c>
      <c r="F13648" s="590">
        <v>15600</v>
      </c>
      <c r="G13648" s="590">
        <v>15000</v>
      </c>
      <c r="H13648" s="589">
        <v>5</v>
      </c>
      <c r="I13648" s="590">
        <v>75000</v>
      </c>
      <c r="J13648" s="591">
        <v>20000000</v>
      </c>
      <c r="K13648" s="590">
        <v>300000000000</v>
      </c>
    </row>
    <row r="13649" spans="3:11" x14ac:dyDescent="0.25">
      <c r="C13649" s="588">
        <v>45862</v>
      </c>
      <c r="D13649" s="589" t="s">
        <v>310</v>
      </c>
      <c r="E13649" s="590">
        <v>85000</v>
      </c>
      <c r="F13649" s="590">
        <v>88000</v>
      </c>
      <c r="G13649" s="590">
        <v>85000</v>
      </c>
      <c r="H13649" s="589">
        <v>5</v>
      </c>
      <c r="I13649" s="590">
        <v>425000</v>
      </c>
      <c r="J13649" s="591">
        <v>19450000</v>
      </c>
      <c r="K13649" s="590">
        <v>1653250000000</v>
      </c>
    </row>
    <row r="13650" spans="3:11" x14ac:dyDescent="0.25">
      <c r="C13650" s="588">
        <v>45862</v>
      </c>
      <c r="D13650" s="589" t="s">
        <v>312</v>
      </c>
      <c r="E13650" s="590">
        <v>15000</v>
      </c>
      <c r="F13650" s="590">
        <v>15600</v>
      </c>
      <c r="G13650" s="590">
        <v>15000</v>
      </c>
      <c r="H13650" s="589">
        <v>2</v>
      </c>
      <c r="I13650" s="590">
        <v>30000</v>
      </c>
      <c r="J13650" s="591">
        <v>20000000</v>
      </c>
      <c r="K13650" s="590">
        <v>300000000000</v>
      </c>
    </row>
    <row r="13651" spans="3:11" x14ac:dyDescent="0.25">
      <c r="C13651" s="588">
        <v>45862</v>
      </c>
      <c r="D13651" s="589" t="s">
        <v>310</v>
      </c>
      <c r="E13651" s="590">
        <v>85000</v>
      </c>
      <c r="F13651" s="590">
        <v>88000</v>
      </c>
      <c r="G13651" s="590">
        <v>85000</v>
      </c>
      <c r="H13651" s="589">
        <v>5</v>
      </c>
      <c r="I13651" s="590">
        <v>425000</v>
      </c>
      <c r="J13651" s="591">
        <v>19450000</v>
      </c>
      <c r="K13651" s="590">
        <v>1653250000000</v>
      </c>
    </row>
    <row r="13652" spans="3:11" x14ac:dyDescent="0.25">
      <c r="C13652" s="588">
        <v>45862</v>
      </c>
      <c r="D13652" s="589" t="s">
        <v>1154</v>
      </c>
      <c r="E13652" s="590">
        <v>22500</v>
      </c>
      <c r="F13652" s="590">
        <v>22500</v>
      </c>
      <c r="G13652" s="590">
        <v>22500</v>
      </c>
      <c r="H13652" s="589">
        <v>12</v>
      </c>
      <c r="I13652" s="590">
        <v>270000</v>
      </c>
      <c r="J13652" s="591">
        <v>600000</v>
      </c>
      <c r="K13652" s="590">
        <v>13500000000</v>
      </c>
    </row>
    <row r="13653" spans="3:11" x14ac:dyDescent="0.25">
      <c r="C13653" s="588">
        <v>45862</v>
      </c>
      <c r="D13653" s="589" t="s">
        <v>312</v>
      </c>
      <c r="E13653" s="590">
        <v>15000</v>
      </c>
      <c r="F13653" s="590">
        <v>15600</v>
      </c>
      <c r="G13653" s="590">
        <v>15000</v>
      </c>
      <c r="H13653" s="589">
        <v>2</v>
      </c>
      <c r="I13653" s="590">
        <v>30000</v>
      </c>
      <c r="J13653" s="591">
        <v>20000000</v>
      </c>
      <c r="K13653" s="590">
        <v>300000000000</v>
      </c>
    </row>
    <row r="13654" spans="3:11" x14ac:dyDescent="0.25">
      <c r="C13654" s="588">
        <v>45862</v>
      </c>
      <c r="D13654" s="589" t="s">
        <v>1155</v>
      </c>
      <c r="E13654" s="590">
        <v>21600</v>
      </c>
      <c r="F13654" s="590">
        <v>21600</v>
      </c>
      <c r="G13654" s="590">
        <v>21600</v>
      </c>
      <c r="H13654" s="589">
        <v>2</v>
      </c>
      <c r="I13654" s="590">
        <v>43200</v>
      </c>
      <c r="J13654" s="591">
        <v>2400000</v>
      </c>
      <c r="K13654" s="590">
        <v>51840000000</v>
      </c>
    </row>
    <row r="13655" spans="3:11" x14ac:dyDescent="0.25">
      <c r="C13655" s="588">
        <v>45863</v>
      </c>
      <c r="D13655" s="589" t="s">
        <v>310</v>
      </c>
      <c r="E13655" s="590">
        <v>85000</v>
      </c>
      <c r="F13655" s="590">
        <v>85000</v>
      </c>
      <c r="G13655" s="590">
        <v>85000</v>
      </c>
      <c r="H13655" s="589">
        <v>1</v>
      </c>
      <c r="I13655" s="590">
        <v>85000</v>
      </c>
      <c r="J13655" s="591">
        <v>19450000</v>
      </c>
      <c r="K13655" s="590">
        <v>1653250000000</v>
      </c>
    </row>
    <row r="13656" spans="3:11" x14ac:dyDescent="0.25">
      <c r="C13656" s="588">
        <v>45863</v>
      </c>
      <c r="D13656" s="589" t="s">
        <v>310</v>
      </c>
      <c r="E13656" s="590">
        <v>85000</v>
      </c>
      <c r="F13656" s="590">
        <v>85000</v>
      </c>
      <c r="G13656" s="590">
        <v>85000</v>
      </c>
      <c r="H13656" s="589">
        <v>1</v>
      </c>
      <c r="I13656" s="590">
        <v>85000</v>
      </c>
      <c r="J13656" s="591">
        <v>19450000</v>
      </c>
      <c r="K13656" s="590">
        <v>1653250000000</v>
      </c>
    </row>
    <row r="13657" spans="3:11" x14ac:dyDescent="0.25">
      <c r="C13657" s="588">
        <v>45863</v>
      </c>
      <c r="D13657" s="589" t="s">
        <v>1154</v>
      </c>
      <c r="E13657" s="590">
        <v>22400</v>
      </c>
      <c r="F13657" s="590">
        <v>22500</v>
      </c>
      <c r="G13657" s="590">
        <v>22500</v>
      </c>
      <c r="H13657" s="589">
        <v>2</v>
      </c>
      <c r="I13657" s="590">
        <v>44800</v>
      </c>
      <c r="J13657" s="591">
        <v>600000</v>
      </c>
      <c r="K13657" s="590">
        <v>13500000000</v>
      </c>
    </row>
    <row r="13658" spans="3:11" x14ac:dyDescent="0.25">
      <c r="C13658" s="588">
        <v>45863</v>
      </c>
      <c r="D13658" s="589" t="s">
        <v>1154</v>
      </c>
      <c r="E13658" s="590">
        <v>22400</v>
      </c>
      <c r="F13658" s="590">
        <v>22500</v>
      </c>
      <c r="G13658" s="590">
        <v>22500</v>
      </c>
      <c r="H13658" s="589">
        <v>8</v>
      </c>
      <c r="I13658" s="590">
        <v>179200</v>
      </c>
      <c r="J13658" s="591">
        <v>600000</v>
      </c>
      <c r="K13658" s="590">
        <v>13500000000</v>
      </c>
    </row>
    <row r="13659" spans="3:11" x14ac:dyDescent="0.25">
      <c r="C13659" s="588">
        <v>45863</v>
      </c>
      <c r="D13659" s="589" t="s">
        <v>1154</v>
      </c>
      <c r="E13659" s="590">
        <v>22400</v>
      </c>
      <c r="F13659" s="590">
        <v>22500</v>
      </c>
      <c r="G13659" s="590">
        <v>22500</v>
      </c>
      <c r="H13659" s="589">
        <v>2</v>
      </c>
      <c r="I13659" s="590">
        <v>44800</v>
      </c>
      <c r="J13659" s="591">
        <v>600000</v>
      </c>
      <c r="K13659" s="590">
        <v>13500000000</v>
      </c>
    </row>
    <row r="13660" spans="3:11" x14ac:dyDescent="0.25">
      <c r="C13660" s="588">
        <v>45863</v>
      </c>
      <c r="D13660" s="589" t="s">
        <v>312</v>
      </c>
      <c r="E13660" s="590">
        <v>15000</v>
      </c>
      <c r="F13660" s="590">
        <v>15000</v>
      </c>
      <c r="G13660" s="590">
        <v>15550</v>
      </c>
      <c r="H13660" s="589">
        <v>10</v>
      </c>
      <c r="I13660" s="590">
        <v>150000</v>
      </c>
      <c r="J13660" s="591">
        <v>20000000</v>
      </c>
      <c r="K13660" s="590">
        <v>311000000000</v>
      </c>
    </row>
    <row r="13661" spans="3:11" x14ac:dyDescent="0.25">
      <c r="C13661" s="588">
        <v>45863</v>
      </c>
      <c r="D13661" s="589" t="s">
        <v>312</v>
      </c>
      <c r="E13661" s="590">
        <v>15000</v>
      </c>
      <c r="F13661" s="590">
        <v>15000</v>
      </c>
      <c r="G13661" s="590">
        <v>15550</v>
      </c>
      <c r="H13661" s="589">
        <v>5</v>
      </c>
      <c r="I13661" s="590">
        <v>75000</v>
      </c>
      <c r="J13661" s="591">
        <v>20000000</v>
      </c>
      <c r="K13661" s="590">
        <v>311000000000</v>
      </c>
    </row>
    <row r="13662" spans="3:11" x14ac:dyDescent="0.25">
      <c r="C13662" s="588">
        <v>45863</v>
      </c>
      <c r="D13662" s="589" t="s">
        <v>312</v>
      </c>
      <c r="E13662" s="590">
        <v>15000</v>
      </c>
      <c r="F13662" s="590">
        <v>15000</v>
      </c>
      <c r="G13662" s="590">
        <v>15550</v>
      </c>
      <c r="H13662" s="589">
        <v>3</v>
      </c>
      <c r="I13662" s="590">
        <v>45000</v>
      </c>
      <c r="J13662" s="591">
        <v>20000000</v>
      </c>
      <c r="K13662" s="590">
        <v>311000000000</v>
      </c>
    </row>
    <row r="13663" spans="3:11" x14ac:dyDescent="0.25">
      <c r="C13663" s="588">
        <v>45863</v>
      </c>
      <c r="D13663" s="589" t="s">
        <v>312</v>
      </c>
      <c r="E13663" s="590">
        <v>15000</v>
      </c>
      <c r="F13663" s="590">
        <v>15000</v>
      </c>
      <c r="G13663" s="590">
        <v>15550</v>
      </c>
      <c r="H13663" s="589">
        <v>2</v>
      </c>
      <c r="I13663" s="590">
        <v>30000</v>
      </c>
      <c r="J13663" s="591">
        <v>20000000</v>
      </c>
      <c r="K13663" s="590">
        <v>311000000000</v>
      </c>
    </row>
    <row r="13664" spans="3:11" x14ac:dyDescent="0.25">
      <c r="C13664" s="588">
        <v>45863</v>
      </c>
      <c r="D13664" s="589" t="s">
        <v>312</v>
      </c>
      <c r="E13664" s="590">
        <v>15000</v>
      </c>
      <c r="F13664" s="590">
        <v>15000</v>
      </c>
      <c r="G13664" s="590">
        <v>15550</v>
      </c>
      <c r="H13664" s="589">
        <v>1</v>
      </c>
      <c r="I13664" s="590">
        <v>15000</v>
      </c>
      <c r="J13664" s="591">
        <v>20000000</v>
      </c>
      <c r="K13664" s="590">
        <v>311000000000</v>
      </c>
    </row>
    <row r="13665" spans="3:11" x14ac:dyDescent="0.25">
      <c r="C13665" s="588">
        <v>45863</v>
      </c>
      <c r="D13665" s="589" t="s">
        <v>312</v>
      </c>
      <c r="E13665" s="590">
        <v>15000</v>
      </c>
      <c r="F13665" s="590">
        <v>15000</v>
      </c>
      <c r="G13665" s="590">
        <v>15550</v>
      </c>
      <c r="H13665" s="589">
        <v>2</v>
      </c>
      <c r="I13665" s="590">
        <v>30000</v>
      </c>
      <c r="J13665" s="591">
        <v>20000000</v>
      </c>
      <c r="K13665" s="590">
        <v>311000000000</v>
      </c>
    </row>
    <row r="13666" spans="3:11" x14ac:dyDescent="0.25">
      <c r="C13666" s="588">
        <v>45863</v>
      </c>
      <c r="D13666" s="589" t="s">
        <v>312</v>
      </c>
      <c r="E13666" s="590">
        <v>15000</v>
      </c>
      <c r="F13666" s="590">
        <v>15000</v>
      </c>
      <c r="G13666" s="590">
        <v>15550</v>
      </c>
      <c r="H13666" s="589">
        <v>2</v>
      </c>
      <c r="I13666" s="590">
        <v>30000</v>
      </c>
      <c r="J13666" s="591">
        <v>20000000</v>
      </c>
      <c r="K13666" s="590">
        <v>311000000000</v>
      </c>
    </row>
    <row r="13667" spans="3:11" x14ac:dyDescent="0.25">
      <c r="C13667" s="588">
        <v>45863</v>
      </c>
      <c r="D13667" s="589" t="s">
        <v>312</v>
      </c>
      <c r="E13667" s="590">
        <v>15000</v>
      </c>
      <c r="F13667" s="590">
        <v>15000</v>
      </c>
      <c r="G13667" s="590">
        <v>15550</v>
      </c>
      <c r="H13667" s="589">
        <v>65</v>
      </c>
      <c r="I13667" s="590">
        <v>975000</v>
      </c>
      <c r="J13667" s="591">
        <v>20000000</v>
      </c>
      <c r="K13667" s="590">
        <v>311000000000</v>
      </c>
    </row>
    <row r="13668" spans="3:11" x14ac:dyDescent="0.25">
      <c r="C13668" s="588">
        <v>45863</v>
      </c>
      <c r="D13668" s="589" t="s">
        <v>312</v>
      </c>
      <c r="E13668" s="590">
        <v>15000</v>
      </c>
      <c r="F13668" s="590">
        <v>15000</v>
      </c>
      <c r="G13668" s="590">
        <v>15550</v>
      </c>
      <c r="H13668" s="589">
        <v>2</v>
      </c>
      <c r="I13668" s="590">
        <v>30000</v>
      </c>
      <c r="J13668" s="591">
        <v>20000000</v>
      </c>
      <c r="K13668" s="590">
        <v>311000000000</v>
      </c>
    </row>
    <row r="13669" spans="3:11" x14ac:dyDescent="0.25">
      <c r="C13669" s="588">
        <v>45863</v>
      </c>
      <c r="D13669" s="589" t="s">
        <v>312</v>
      </c>
      <c r="E13669" s="590">
        <v>15000</v>
      </c>
      <c r="F13669" s="590">
        <v>15000</v>
      </c>
      <c r="G13669" s="590">
        <v>15550</v>
      </c>
      <c r="H13669" s="589">
        <v>2</v>
      </c>
      <c r="I13669" s="590">
        <v>30000</v>
      </c>
      <c r="J13669" s="591">
        <v>20000000</v>
      </c>
      <c r="K13669" s="590">
        <v>311000000000</v>
      </c>
    </row>
    <row r="13670" spans="3:11" x14ac:dyDescent="0.25">
      <c r="C13670" s="588">
        <v>45863</v>
      </c>
      <c r="D13670" s="589" t="s">
        <v>312</v>
      </c>
      <c r="E13670" s="590">
        <v>15000</v>
      </c>
      <c r="F13670" s="590">
        <v>15000</v>
      </c>
      <c r="G13670" s="590">
        <v>15550</v>
      </c>
      <c r="H13670" s="589">
        <v>6</v>
      </c>
      <c r="I13670" s="590">
        <v>90000</v>
      </c>
      <c r="J13670" s="591">
        <v>20000000</v>
      </c>
      <c r="K13670" s="590">
        <v>311000000000</v>
      </c>
    </row>
    <row r="13671" spans="3:11" x14ac:dyDescent="0.25">
      <c r="C13671" s="588">
        <v>45863</v>
      </c>
      <c r="D13671" s="589" t="s">
        <v>312</v>
      </c>
      <c r="E13671" s="590">
        <v>15000</v>
      </c>
      <c r="F13671" s="590">
        <v>15000</v>
      </c>
      <c r="G13671" s="590">
        <v>15550</v>
      </c>
      <c r="H13671" s="589">
        <v>25</v>
      </c>
      <c r="I13671" s="590">
        <v>375000</v>
      </c>
      <c r="J13671" s="591">
        <v>20000000</v>
      </c>
      <c r="K13671" s="590">
        <v>311000000000</v>
      </c>
    </row>
    <row r="13672" spans="3:11" x14ac:dyDescent="0.25">
      <c r="C13672" s="588">
        <v>45863</v>
      </c>
      <c r="D13672" s="589" t="s">
        <v>312</v>
      </c>
      <c r="E13672" s="590">
        <v>15000</v>
      </c>
      <c r="F13672" s="590">
        <v>15000</v>
      </c>
      <c r="G13672" s="590">
        <v>15550</v>
      </c>
      <c r="H13672" s="589">
        <v>2</v>
      </c>
      <c r="I13672" s="590">
        <v>30000</v>
      </c>
      <c r="J13672" s="591">
        <v>20000000</v>
      </c>
      <c r="K13672" s="590">
        <v>311000000000</v>
      </c>
    </row>
    <row r="13673" spans="3:11" x14ac:dyDescent="0.25">
      <c r="C13673" s="588">
        <v>45863</v>
      </c>
      <c r="D13673" s="589" t="s">
        <v>312</v>
      </c>
      <c r="E13673" s="590">
        <v>15000</v>
      </c>
      <c r="F13673" s="590">
        <v>15000</v>
      </c>
      <c r="G13673" s="590">
        <v>15550</v>
      </c>
      <c r="H13673" s="589">
        <v>13</v>
      </c>
      <c r="I13673" s="590">
        <v>195000</v>
      </c>
      <c r="J13673" s="591">
        <v>20000000</v>
      </c>
      <c r="K13673" s="590">
        <v>311000000000</v>
      </c>
    </row>
    <row r="13674" spans="3:11" x14ac:dyDescent="0.25">
      <c r="C13674" s="588">
        <v>45863</v>
      </c>
      <c r="D13674" s="589" t="s">
        <v>310</v>
      </c>
      <c r="E13674" s="590">
        <v>85000</v>
      </c>
      <c r="F13674" s="590">
        <v>85000</v>
      </c>
      <c r="G13674" s="590">
        <v>85000</v>
      </c>
      <c r="H13674" s="589">
        <v>4</v>
      </c>
      <c r="I13674" s="590">
        <v>340000</v>
      </c>
      <c r="J13674" s="591">
        <v>19450000</v>
      </c>
      <c r="K13674" s="590">
        <v>1653250000000</v>
      </c>
    </row>
    <row r="13675" spans="3:11" x14ac:dyDescent="0.25">
      <c r="C13675" s="588">
        <v>45863</v>
      </c>
      <c r="D13675" s="589" t="s">
        <v>1154</v>
      </c>
      <c r="E13675" s="590">
        <v>22500</v>
      </c>
      <c r="F13675" s="590">
        <v>22500</v>
      </c>
      <c r="G13675" s="590">
        <v>22500</v>
      </c>
      <c r="H13675" s="589">
        <v>2</v>
      </c>
      <c r="I13675" s="590">
        <v>45000</v>
      </c>
      <c r="J13675" s="591">
        <v>600000</v>
      </c>
      <c r="K13675" s="590">
        <v>13500000000</v>
      </c>
    </row>
    <row r="13676" spans="3:11" x14ac:dyDescent="0.25">
      <c r="C13676" s="588">
        <v>45863</v>
      </c>
      <c r="D13676" s="589" t="s">
        <v>310</v>
      </c>
      <c r="E13676" s="590">
        <v>85000</v>
      </c>
      <c r="F13676" s="590">
        <v>85000</v>
      </c>
      <c r="G13676" s="590">
        <v>85000</v>
      </c>
      <c r="H13676" s="589">
        <v>1</v>
      </c>
      <c r="I13676" s="590">
        <v>85000</v>
      </c>
      <c r="J13676" s="591">
        <v>19450000</v>
      </c>
      <c r="K13676" s="590">
        <v>1653250000000</v>
      </c>
    </row>
    <row r="13677" spans="3:11" x14ac:dyDescent="0.25">
      <c r="C13677" s="588">
        <v>45863</v>
      </c>
      <c r="D13677" s="589" t="s">
        <v>310</v>
      </c>
      <c r="E13677" s="590">
        <v>85000</v>
      </c>
      <c r="F13677" s="590">
        <v>85000</v>
      </c>
      <c r="G13677" s="590">
        <v>85000</v>
      </c>
      <c r="H13677" s="589">
        <v>1</v>
      </c>
      <c r="I13677" s="590">
        <v>85000</v>
      </c>
      <c r="J13677" s="591">
        <v>19450000</v>
      </c>
      <c r="K13677" s="590">
        <v>1653250000000</v>
      </c>
    </row>
    <row r="13678" spans="3:11" x14ac:dyDescent="0.25">
      <c r="C13678" s="588">
        <v>45863</v>
      </c>
      <c r="D13678" s="589" t="s">
        <v>312</v>
      </c>
      <c r="E13678" s="590">
        <v>15000</v>
      </c>
      <c r="F13678" s="590">
        <v>15000</v>
      </c>
      <c r="G13678" s="590">
        <v>15550</v>
      </c>
      <c r="H13678" s="589">
        <v>3</v>
      </c>
      <c r="I13678" s="590">
        <v>45000</v>
      </c>
      <c r="J13678" s="591">
        <v>20000000</v>
      </c>
      <c r="K13678" s="590">
        <v>311000000000</v>
      </c>
    </row>
    <row r="13679" spans="3:11" x14ac:dyDescent="0.25">
      <c r="C13679" s="588">
        <v>45863</v>
      </c>
      <c r="D13679" s="589" t="s">
        <v>312</v>
      </c>
      <c r="E13679" s="590">
        <v>15000</v>
      </c>
      <c r="F13679" s="590">
        <v>15000</v>
      </c>
      <c r="G13679" s="590">
        <v>15550</v>
      </c>
      <c r="H13679" s="589">
        <v>1</v>
      </c>
      <c r="I13679" s="590">
        <v>15000</v>
      </c>
      <c r="J13679" s="591">
        <v>20000000</v>
      </c>
      <c r="K13679" s="590">
        <v>311000000000</v>
      </c>
    </row>
    <row r="13680" spans="3:11" x14ac:dyDescent="0.25">
      <c r="C13680" s="588">
        <v>45863</v>
      </c>
      <c r="D13680" s="589" t="s">
        <v>312</v>
      </c>
      <c r="E13680" s="590">
        <v>15000</v>
      </c>
      <c r="F13680" s="590">
        <v>15000</v>
      </c>
      <c r="G13680" s="590">
        <v>15550</v>
      </c>
      <c r="H13680" s="589">
        <v>4</v>
      </c>
      <c r="I13680" s="590">
        <v>60000</v>
      </c>
      <c r="J13680" s="591">
        <v>20000000</v>
      </c>
      <c r="K13680" s="590">
        <v>311000000000</v>
      </c>
    </row>
    <row r="13681" spans="3:11" x14ac:dyDescent="0.25">
      <c r="C13681" s="588">
        <v>45863</v>
      </c>
      <c r="D13681" s="589" t="s">
        <v>312</v>
      </c>
      <c r="E13681" s="590">
        <v>15000</v>
      </c>
      <c r="F13681" s="590">
        <v>15000</v>
      </c>
      <c r="G13681" s="590">
        <v>15550</v>
      </c>
      <c r="H13681" s="589">
        <v>1</v>
      </c>
      <c r="I13681" s="590">
        <v>15000</v>
      </c>
      <c r="J13681" s="591">
        <v>20000000</v>
      </c>
      <c r="K13681" s="590">
        <v>311000000000</v>
      </c>
    </row>
    <row r="13682" spans="3:11" x14ac:dyDescent="0.25">
      <c r="C13682" s="588">
        <v>45863</v>
      </c>
      <c r="D13682" s="589" t="s">
        <v>1155</v>
      </c>
      <c r="E13682" s="590">
        <v>21600</v>
      </c>
      <c r="F13682" s="590">
        <v>21600</v>
      </c>
      <c r="G13682" s="590">
        <v>21600</v>
      </c>
      <c r="H13682" s="589">
        <v>2</v>
      </c>
      <c r="I13682" s="590">
        <v>43200</v>
      </c>
      <c r="J13682" s="591">
        <v>2400000</v>
      </c>
      <c r="K13682" s="590">
        <v>51840000000</v>
      </c>
    </row>
    <row r="13683" spans="3:11" x14ac:dyDescent="0.25">
      <c r="C13683" s="588">
        <v>45863</v>
      </c>
      <c r="D13683" s="589" t="s">
        <v>1154</v>
      </c>
      <c r="E13683" s="590">
        <v>22500</v>
      </c>
      <c r="F13683" s="590">
        <v>22500</v>
      </c>
      <c r="G13683" s="590">
        <v>22500</v>
      </c>
      <c r="H13683" s="589">
        <v>2</v>
      </c>
      <c r="I13683" s="590">
        <v>45000</v>
      </c>
      <c r="J13683" s="591">
        <v>600000</v>
      </c>
      <c r="K13683" s="590">
        <v>13500000000</v>
      </c>
    </row>
    <row r="13684" spans="3:11" x14ac:dyDescent="0.25">
      <c r="C13684" s="588">
        <v>45863</v>
      </c>
      <c r="D13684" s="589" t="s">
        <v>312</v>
      </c>
      <c r="E13684" s="590">
        <v>15550</v>
      </c>
      <c r="F13684" s="590">
        <v>15000</v>
      </c>
      <c r="G13684" s="590">
        <v>15550</v>
      </c>
      <c r="H13684" s="589">
        <v>2</v>
      </c>
      <c r="I13684" s="590">
        <v>31100</v>
      </c>
      <c r="J13684" s="591">
        <v>20000000</v>
      </c>
      <c r="K13684" s="590">
        <v>311000000000</v>
      </c>
    </row>
    <row r="13685" spans="3:11" x14ac:dyDescent="0.25">
      <c r="C13685" s="588">
        <v>45863</v>
      </c>
      <c r="D13685" s="589" t="s">
        <v>1155</v>
      </c>
      <c r="E13685" s="590">
        <v>21600</v>
      </c>
      <c r="F13685" s="590">
        <v>21600</v>
      </c>
      <c r="G13685" s="590">
        <v>21600</v>
      </c>
      <c r="H13685" s="589">
        <v>1</v>
      </c>
      <c r="I13685" s="590">
        <v>21600</v>
      </c>
      <c r="J13685" s="591">
        <v>2400000</v>
      </c>
      <c r="K13685" s="590">
        <v>51840000000</v>
      </c>
    </row>
    <row r="13686" spans="3:11" x14ac:dyDescent="0.25">
      <c r="C13686" s="588">
        <v>45863</v>
      </c>
      <c r="D13686" s="589" t="s">
        <v>310</v>
      </c>
      <c r="E13686" s="590">
        <v>85000</v>
      </c>
      <c r="F13686" s="590">
        <v>85000</v>
      </c>
      <c r="G13686" s="590">
        <v>85000</v>
      </c>
      <c r="H13686" s="589">
        <v>8</v>
      </c>
      <c r="I13686" s="590">
        <v>680000</v>
      </c>
      <c r="J13686" s="591">
        <v>19450000</v>
      </c>
      <c r="K13686" s="590">
        <v>1653250000000</v>
      </c>
    </row>
    <row r="13687" spans="3:11" x14ac:dyDescent="0.25">
      <c r="C13687" s="588">
        <v>45863</v>
      </c>
      <c r="D13687" s="589" t="s">
        <v>1155</v>
      </c>
      <c r="E13687" s="590">
        <v>21600</v>
      </c>
      <c r="F13687" s="590">
        <v>21600</v>
      </c>
      <c r="G13687" s="590">
        <v>21600</v>
      </c>
      <c r="H13687" s="589">
        <v>1</v>
      </c>
      <c r="I13687" s="590">
        <v>21600</v>
      </c>
      <c r="J13687" s="591">
        <v>2400000</v>
      </c>
      <c r="K13687" s="590">
        <v>51840000000</v>
      </c>
    </row>
    <row r="13688" spans="3:11" x14ac:dyDescent="0.25">
      <c r="C13688" s="588">
        <v>45863</v>
      </c>
      <c r="D13688" s="589" t="s">
        <v>312</v>
      </c>
      <c r="E13688" s="590">
        <v>15550</v>
      </c>
      <c r="F13688" s="590">
        <v>15000</v>
      </c>
      <c r="G13688" s="590">
        <v>15550</v>
      </c>
      <c r="H13688" s="589">
        <v>6</v>
      </c>
      <c r="I13688" s="590">
        <v>93300</v>
      </c>
      <c r="J13688" s="591">
        <v>20000000</v>
      </c>
      <c r="K13688" s="590">
        <v>311000000000</v>
      </c>
    </row>
    <row r="13689" spans="3:11" x14ac:dyDescent="0.25">
      <c r="C13689" s="588">
        <v>45863</v>
      </c>
      <c r="D13689" s="589" t="s">
        <v>1155</v>
      </c>
      <c r="E13689" s="590">
        <v>21600</v>
      </c>
      <c r="F13689" s="590">
        <v>21600</v>
      </c>
      <c r="G13689" s="590">
        <v>21600</v>
      </c>
      <c r="H13689" s="589">
        <v>2</v>
      </c>
      <c r="I13689" s="590">
        <v>43200</v>
      </c>
      <c r="J13689" s="591">
        <v>2400000</v>
      </c>
      <c r="K13689" s="590">
        <v>51840000000</v>
      </c>
    </row>
    <row r="13690" spans="3:11" x14ac:dyDescent="0.25">
      <c r="C13690" s="588">
        <v>45863</v>
      </c>
      <c r="D13690" s="589" t="s">
        <v>1154</v>
      </c>
      <c r="E13690" s="590">
        <v>22500</v>
      </c>
      <c r="F13690" s="590">
        <v>22500</v>
      </c>
      <c r="G13690" s="590">
        <v>22500</v>
      </c>
      <c r="H13690" s="589">
        <v>1</v>
      </c>
      <c r="I13690" s="590">
        <v>22500</v>
      </c>
      <c r="J13690" s="591">
        <v>600000</v>
      </c>
      <c r="K13690" s="590">
        <v>13500000000</v>
      </c>
    </row>
    <row r="13691" spans="3:11" x14ac:dyDescent="0.25">
      <c r="C13691" s="588">
        <v>45863</v>
      </c>
      <c r="D13691" s="589" t="s">
        <v>310</v>
      </c>
      <c r="E13691" s="590">
        <v>85000</v>
      </c>
      <c r="F13691" s="590">
        <v>85000</v>
      </c>
      <c r="G13691" s="590">
        <v>85000</v>
      </c>
      <c r="H13691" s="589">
        <v>3</v>
      </c>
      <c r="I13691" s="590">
        <v>255000</v>
      </c>
      <c r="J13691" s="591">
        <v>19450000</v>
      </c>
      <c r="K13691" s="590">
        <v>1653250000000</v>
      </c>
    </row>
    <row r="13692" spans="3:11" x14ac:dyDescent="0.25">
      <c r="C13692" s="588">
        <v>45863</v>
      </c>
      <c r="D13692" s="589" t="s">
        <v>1155</v>
      </c>
      <c r="E13692" s="590">
        <v>21600</v>
      </c>
      <c r="F13692" s="590">
        <v>21600</v>
      </c>
      <c r="G13692" s="590">
        <v>21600</v>
      </c>
      <c r="H13692" s="589">
        <v>4</v>
      </c>
      <c r="I13692" s="590">
        <v>86400</v>
      </c>
      <c r="J13692" s="591">
        <v>2400000</v>
      </c>
      <c r="K13692" s="590">
        <v>51840000000</v>
      </c>
    </row>
    <row r="13693" spans="3:11" x14ac:dyDescent="0.25">
      <c r="C13693" s="588">
        <v>45863</v>
      </c>
      <c r="D13693" s="589" t="s">
        <v>310</v>
      </c>
      <c r="E13693" s="590">
        <v>85000</v>
      </c>
      <c r="F13693" s="590">
        <v>85000</v>
      </c>
      <c r="G13693" s="590">
        <v>85000</v>
      </c>
      <c r="H13693" s="589">
        <v>1</v>
      </c>
      <c r="I13693" s="590">
        <v>85000</v>
      </c>
      <c r="J13693" s="591">
        <v>19450000</v>
      </c>
      <c r="K13693" s="590">
        <v>1653250000000</v>
      </c>
    </row>
    <row r="13694" spans="3:11" x14ac:dyDescent="0.25">
      <c r="C13694" s="588">
        <v>45863</v>
      </c>
      <c r="D13694" s="589" t="s">
        <v>1154</v>
      </c>
      <c r="E13694" s="590">
        <v>22500</v>
      </c>
      <c r="F13694" s="590">
        <v>22500</v>
      </c>
      <c r="G13694" s="590">
        <v>22500</v>
      </c>
      <c r="H13694" s="589">
        <v>2</v>
      </c>
      <c r="I13694" s="590">
        <v>45000</v>
      </c>
      <c r="J13694" s="591">
        <v>600000</v>
      </c>
      <c r="K13694" s="590">
        <v>13500000000</v>
      </c>
    </row>
    <row r="13695" spans="3:11" x14ac:dyDescent="0.25">
      <c r="C13695" s="588">
        <v>45863</v>
      </c>
      <c r="D13695" s="589" t="s">
        <v>312</v>
      </c>
      <c r="E13695" s="590">
        <v>15550</v>
      </c>
      <c r="F13695" s="590">
        <v>15000</v>
      </c>
      <c r="G13695" s="590">
        <v>15550</v>
      </c>
      <c r="H13695" s="589">
        <v>8</v>
      </c>
      <c r="I13695" s="590">
        <v>124400</v>
      </c>
      <c r="J13695" s="591">
        <v>20000000</v>
      </c>
      <c r="K13695" s="590">
        <v>311000000000</v>
      </c>
    </row>
    <row r="13696" spans="3:11" x14ac:dyDescent="0.25">
      <c r="C13696" s="588">
        <v>45863</v>
      </c>
      <c r="D13696" s="589" t="s">
        <v>312</v>
      </c>
      <c r="E13696" s="590">
        <v>15550</v>
      </c>
      <c r="F13696" s="590">
        <v>15000</v>
      </c>
      <c r="G13696" s="590">
        <v>15550</v>
      </c>
      <c r="H13696" s="589">
        <v>1</v>
      </c>
      <c r="I13696" s="590">
        <v>15550</v>
      </c>
      <c r="J13696" s="591">
        <v>20000000</v>
      </c>
      <c r="K13696" s="590">
        <v>311000000000</v>
      </c>
    </row>
    <row r="13697" spans="3:11" x14ac:dyDescent="0.25">
      <c r="C13697" s="588">
        <v>45866</v>
      </c>
      <c r="D13697" s="589" t="s">
        <v>310</v>
      </c>
      <c r="E13697" s="590">
        <v>85000</v>
      </c>
      <c r="F13697" s="590">
        <v>85000</v>
      </c>
      <c r="G13697" s="590">
        <v>85500</v>
      </c>
      <c r="H13697" s="589">
        <v>1</v>
      </c>
      <c r="I13697" s="590">
        <v>85000</v>
      </c>
      <c r="J13697" s="591">
        <v>19450000</v>
      </c>
      <c r="K13697" s="590">
        <v>1662975000000</v>
      </c>
    </row>
    <row r="13698" spans="3:11" x14ac:dyDescent="0.25">
      <c r="C13698" s="588">
        <v>45866</v>
      </c>
      <c r="D13698" s="589" t="s">
        <v>310</v>
      </c>
      <c r="E13698" s="590">
        <v>85000</v>
      </c>
      <c r="F13698" s="590">
        <v>85000</v>
      </c>
      <c r="G13698" s="590">
        <v>85500</v>
      </c>
      <c r="H13698" s="589">
        <v>3</v>
      </c>
      <c r="I13698" s="590">
        <v>255000</v>
      </c>
      <c r="J13698" s="591">
        <v>19450000</v>
      </c>
      <c r="K13698" s="590">
        <v>1662975000000</v>
      </c>
    </row>
    <row r="13699" spans="3:11" x14ac:dyDescent="0.25">
      <c r="C13699" s="588">
        <v>45866</v>
      </c>
      <c r="D13699" s="589" t="s">
        <v>310</v>
      </c>
      <c r="E13699" s="590">
        <v>85000</v>
      </c>
      <c r="F13699" s="590">
        <v>85000</v>
      </c>
      <c r="G13699" s="590">
        <v>85500</v>
      </c>
      <c r="H13699" s="589">
        <v>1</v>
      </c>
      <c r="I13699" s="590">
        <v>85000</v>
      </c>
      <c r="J13699" s="591">
        <v>19450000</v>
      </c>
      <c r="K13699" s="590">
        <v>1662975000000</v>
      </c>
    </row>
    <row r="13700" spans="3:11" x14ac:dyDescent="0.25">
      <c r="C13700" s="588">
        <v>45866</v>
      </c>
      <c r="D13700" s="589" t="s">
        <v>1154</v>
      </c>
      <c r="E13700" s="590">
        <v>22500</v>
      </c>
      <c r="F13700" s="590">
        <v>22500</v>
      </c>
      <c r="G13700" s="590">
        <v>22500</v>
      </c>
      <c r="H13700" s="589">
        <v>1</v>
      </c>
      <c r="I13700" s="590">
        <v>22500</v>
      </c>
      <c r="J13700" s="591">
        <v>600000</v>
      </c>
      <c r="K13700" s="590">
        <v>13500000000</v>
      </c>
    </row>
    <row r="13701" spans="3:11" x14ac:dyDescent="0.25">
      <c r="C13701" s="588">
        <v>45866</v>
      </c>
      <c r="D13701" s="589" t="s">
        <v>1154</v>
      </c>
      <c r="E13701" s="590">
        <v>22500</v>
      </c>
      <c r="F13701" s="590">
        <v>22500</v>
      </c>
      <c r="G13701" s="590">
        <v>22500</v>
      </c>
      <c r="H13701" s="589">
        <v>44</v>
      </c>
      <c r="I13701" s="590">
        <v>990000</v>
      </c>
      <c r="J13701" s="591">
        <v>600000</v>
      </c>
      <c r="K13701" s="590">
        <v>13500000000</v>
      </c>
    </row>
    <row r="13702" spans="3:11" x14ac:dyDescent="0.25">
      <c r="C13702" s="588">
        <v>45866</v>
      </c>
      <c r="D13702" s="589" t="s">
        <v>1154</v>
      </c>
      <c r="E13702" s="590">
        <v>22500</v>
      </c>
      <c r="F13702" s="590">
        <v>22500</v>
      </c>
      <c r="G13702" s="590">
        <v>22500</v>
      </c>
      <c r="H13702" s="589">
        <v>2</v>
      </c>
      <c r="I13702" s="590">
        <v>45000</v>
      </c>
      <c r="J13702" s="591">
        <v>600000</v>
      </c>
      <c r="K13702" s="590">
        <v>13500000000</v>
      </c>
    </row>
    <row r="13703" spans="3:11" x14ac:dyDescent="0.25">
      <c r="C13703" s="588">
        <v>45866</v>
      </c>
      <c r="D13703" s="589" t="s">
        <v>1154</v>
      </c>
      <c r="E13703" s="590">
        <v>22500</v>
      </c>
      <c r="F13703" s="590">
        <v>22500</v>
      </c>
      <c r="G13703" s="590">
        <v>22500</v>
      </c>
      <c r="H13703" s="589">
        <v>4</v>
      </c>
      <c r="I13703" s="590">
        <v>90000</v>
      </c>
      <c r="J13703" s="591">
        <v>600000</v>
      </c>
      <c r="K13703" s="590">
        <v>13500000000</v>
      </c>
    </row>
    <row r="13704" spans="3:11" x14ac:dyDescent="0.25">
      <c r="C13704" s="588">
        <v>45866</v>
      </c>
      <c r="D13704" s="589" t="s">
        <v>1154</v>
      </c>
      <c r="E13704" s="590">
        <v>22500</v>
      </c>
      <c r="F13704" s="590">
        <v>22500</v>
      </c>
      <c r="G13704" s="590">
        <v>22500</v>
      </c>
      <c r="H13704" s="589">
        <v>1</v>
      </c>
      <c r="I13704" s="590">
        <v>22500</v>
      </c>
      <c r="J13704" s="591">
        <v>600000</v>
      </c>
      <c r="K13704" s="590">
        <v>13500000000</v>
      </c>
    </row>
    <row r="13705" spans="3:11" x14ac:dyDescent="0.25">
      <c r="C13705" s="588">
        <v>45866</v>
      </c>
      <c r="D13705" s="589" t="s">
        <v>1154</v>
      </c>
      <c r="E13705" s="590">
        <v>22500</v>
      </c>
      <c r="F13705" s="590">
        <v>22500</v>
      </c>
      <c r="G13705" s="590">
        <v>22500</v>
      </c>
      <c r="H13705" s="589">
        <v>1</v>
      </c>
      <c r="I13705" s="590">
        <v>22500</v>
      </c>
      <c r="J13705" s="591">
        <v>600000</v>
      </c>
      <c r="K13705" s="590">
        <v>13500000000</v>
      </c>
    </row>
    <row r="13706" spans="3:11" x14ac:dyDescent="0.25">
      <c r="C13706" s="588">
        <v>45866</v>
      </c>
      <c r="D13706" s="589" t="s">
        <v>312</v>
      </c>
      <c r="E13706" s="590">
        <v>15550</v>
      </c>
      <c r="F13706" s="590">
        <v>15550</v>
      </c>
      <c r="G13706" s="590">
        <v>15600</v>
      </c>
      <c r="H13706" s="589">
        <v>1</v>
      </c>
      <c r="I13706" s="590">
        <v>15550</v>
      </c>
      <c r="J13706" s="591">
        <v>20000000</v>
      </c>
      <c r="K13706" s="590">
        <v>312000000000</v>
      </c>
    </row>
    <row r="13707" spans="3:11" x14ac:dyDescent="0.25">
      <c r="C13707" s="588">
        <v>45866</v>
      </c>
      <c r="D13707" s="589" t="s">
        <v>312</v>
      </c>
      <c r="E13707" s="590">
        <v>15550</v>
      </c>
      <c r="F13707" s="590">
        <v>15550</v>
      </c>
      <c r="G13707" s="590">
        <v>15600</v>
      </c>
      <c r="H13707" s="589">
        <v>1</v>
      </c>
      <c r="I13707" s="590">
        <v>15550</v>
      </c>
      <c r="J13707" s="591">
        <v>20000000</v>
      </c>
      <c r="K13707" s="590">
        <v>312000000000</v>
      </c>
    </row>
    <row r="13708" spans="3:11" x14ac:dyDescent="0.25">
      <c r="C13708" s="588">
        <v>45866</v>
      </c>
      <c r="D13708" s="589" t="s">
        <v>312</v>
      </c>
      <c r="E13708" s="590">
        <v>15550</v>
      </c>
      <c r="F13708" s="590">
        <v>15550</v>
      </c>
      <c r="G13708" s="590">
        <v>15600</v>
      </c>
      <c r="H13708" s="589">
        <v>3</v>
      </c>
      <c r="I13708" s="590">
        <v>46650</v>
      </c>
      <c r="J13708" s="591">
        <v>20000000</v>
      </c>
      <c r="K13708" s="590">
        <v>312000000000</v>
      </c>
    </row>
    <row r="13709" spans="3:11" x14ac:dyDescent="0.25">
      <c r="C13709" s="588">
        <v>45866</v>
      </c>
      <c r="D13709" s="589" t="s">
        <v>312</v>
      </c>
      <c r="E13709" s="590">
        <v>15550</v>
      </c>
      <c r="F13709" s="590">
        <v>15550</v>
      </c>
      <c r="G13709" s="590">
        <v>15600</v>
      </c>
      <c r="H13709" s="589">
        <v>2</v>
      </c>
      <c r="I13709" s="590">
        <v>31100</v>
      </c>
      <c r="J13709" s="591">
        <v>20000000</v>
      </c>
      <c r="K13709" s="590">
        <v>312000000000</v>
      </c>
    </row>
    <row r="13710" spans="3:11" x14ac:dyDescent="0.25">
      <c r="C13710" s="588">
        <v>45866</v>
      </c>
      <c r="D13710" s="589" t="s">
        <v>312</v>
      </c>
      <c r="E13710" s="590">
        <v>15550</v>
      </c>
      <c r="F13710" s="590">
        <v>15550</v>
      </c>
      <c r="G13710" s="590">
        <v>15600</v>
      </c>
      <c r="H13710" s="589">
        <v>1</v>
      </c>
      <c r="I13710" s="590">
        <v>15550</v>
      </c>
      <c r="J13710" s="591">
        <v>20000000</v>
      </c>
      <c r="K13710" s="590">
        <v>312000000000</v>
      </c>
    </row>
    <row r="13711" spans="3:11" x14ac:dyDescent="0.25">
      <c r="C13711" s="588">
        <v>45866</v>
      </c>
      <c r="D13711" s="589" t="s">
        <v>312</v>
      </c>
      <c r="E13711" s="590">
        <v>15550</v>
      </c>
      <c r="F13711" s="590">
        <v>15550</v>
      </c>
      <c r="G13711" s="590">
        <v>15600</v>
      </c>
      <c r="H13711" s="589">
        <v>1</v>
      </c>
      <c r="I13711" s="590">
        <v>15550</v>
      </c>
      <c r="J13711" s="591">
        <v>20000000</v>
      </c>
      <c r="K13711" s="590">
        <v>312000000000</v>
      </c>
    </row>
    <row r="13712" spans="3:11" x14ac:dyDescent="0.25">
      <c r="C13712" s="588">
        <v>45866</v>
      </c>
      <c r="D13712" s="589" t="s">
        <v>312</v>
      </c>
      <c r="E13712" s="590">
        <v>15550</v>
      </c>
      <c r="F13712" s="590">
        <v>15550</v>
      </c>
      <c r="G13712" s="590">
        <v>15600</v>
      </c>
      <c r="H13712" s="589">
        <v>20</v>
      </c>
      <c r="I13712" s="590">
        <v>311000</v>
      </c>
      <c r="J13712" s="591">
        <v>20000000</v>
      </c>
      <c r="K13712" s="590">
        <v>312000000000</v>
      </c>
    </row>
    <row r="13713" spans="3:11" x14ac:dyDescent="0.25">
      <c r="C13713" s="588">
        <v>45866</v>
      </c>
      <c r="D13713" s="589" t="s">
        <v>312</v>
      </c>
      <c r="E13713" s="590">
        <v>15550</v>
      </c>
      <c r="F13713" s="590">
        <v>15550</v>
      </c>
      <c r="G13713" s="590">
        <v>15600</v>
      </c>
      <c r="H13713" s="589">
        <v>10</v>
      </c>
      <c r="I13713" s="590">
        <v>155500</v>
      </c>
      <c r="J13713" s="591">
        <v>20000000</v>
      </c>
      <c r="K13713" s="590">
        <v>312000000000</v>
      </c>
    </row>
    <row r="13714" spans="3:11" x14ac:dyDescent="0.25">
      <c r="C13714" s="588">
        <v>45866</v>
      </c>
      <c r="D13714" s="589" t="s">
        <v>312</v>
      </c>
      <c r="E13714" s="590">
        <v>15550</v>
      </c>
      <c r="F13714" s="590">
        <v>15550</v>
      </c>
      <c r="G13714" s="590">
        <v>15600</v>
      </c>
      <c r="H13714" s="589">
        <v>45</v>
      </c>
      <c r="I13714" s="590">
        <v>699750</v>
      </c>
      <c r="J13714" s="591">
        <v>20000000</v>
      </c>
      <c r="K13714" s="590">
        <v>312000000000</v>
      </c>
    </row>
    <row r="13715" spans="3:11" x14ac:dyDescent="0.25">
      <c r="C13715" s="588">
        <v>45866</v>
      </c>
      <c r="D13715" s="589" t="s">
        <v>312</v>
      </c>
      <c r="E13715" s="590">
        <v>15550</v>
      </c>
      <c r="F13715" s="590">
        <v>15550</v>
      </c>
      <c r="G13715" s="590">
        <v>15600</v>
      </c>
      <c r="H13715" s="589">
        <v>3</v>
      </c>
      <c r="I13715" s="590">
        <v>46650</v>
      </c>
      <c r="J13715" s="591">
        <v>20000000</v>
      </c>
      <c r="K13715" s="590">
        <v>312000000000</v>
      </c>
    </row>
    <row r="13716" spans="3:11" x14ac:dyDescent="0.25">
      <c r="C13716" s="588">
        <v>45866</v>
      </c>
      <c r="D13716" s="589" t="s">
        <v>312</v>
      </c>
      <c r="E13716" s="590">
        <v>15550</v>
      </c>
      <c r="F13716" s="590">
        <v>15550</v>
      </c>
      <c r="G13716" s="590">
        <v>15600</v>
      </c>
      <c r="H13716" s="589">
        <v>1</v>
      </c>
      <c r="I13716" s="590">
        <v>15550</v>
      </c>
      <c r="J13716" s="591">
        <v>20000000</v>
      </c>
      <c r="K13716" s="590">
        <v>312000000000</v>
      </c>
    </row>
    <row r="13717" spans="3:11" x14ac:dyDescent="0.25">
      <c r="C13717" s="588">
        <v>45866</v>
      </c>
      <c r="D13717" s="589" t="s">
        <v>1155</v>
      </c>
      <c r="E13717" s="590">
        <v>21600</v>
      </c>
      <c r="F13717" s="590">
        <v>21600</v>
      </c>
      <c r="G13717" s="590">
        <v>22000</v>
      </c>
      <c r="H13717" s="589">
        <v>5</v>
      </c>
      <c r="I13717" s="590">
        <v>108000</v>
      </c>
      <c r="J13717" s="591">
        <v>2400000</v>
      </c>
      <c r="K13717" s="590">
        <v>52800000000</v>
      </c>
    </row>
    <row r="13718" spans="3:11" x14ac:dyDescent="0.25">
      <c r="C13718" s="588">
        <v>45866</v>
      </c>
      <c r="D13718" s="589" t="s">
        <v>1155</v>
      </c>
      <c r="E13718" s="590">
        <v>21600</v>
      </c>
      <c r="F13718" s="590">
        <v>21600</v>
      </c>
      <c r="G13718" s="590">
        <v>22000</v>
      </c>
      <c r="H13718" s="589">
        <v>30</v>
      </c>
      <c r="I13718" s="590">
        <v>648000</v>
      </c>
      <c r="J13718" s="591">
        <v>2400000</v>
      </c>
      <c r="K13718" s="590">
        <v>52800000000</v>
      </c>
    </row>
    <row r="13719" spans="3:11" x14ac:dyDescent="0.25">
      <c r="C13719" s="588">
        <v>45866</v>
      </c>
      <c r="D13719" s="589" t="s">
        <v>1155</v>
      </c>
      <c r="E13719" s="590">
        <v>21600</v>
      </c>
      <c r="F13719" s="590">
        <v>21600</v>
      </c>
      <c r="G13719" s="590">
        <v>22000</v>
      </c>
      <c r="H13719" s="589">
        <v>3</v>
      </c>
      <c r="I13719" s="590">
        <v>64800</v>
      </c>
      <c r="J13719" s="591">
        <v>2400000</v>
      </c>
      <c r="K13719" s="590">
        <v>52800000000</v>
      </c>
    </row>
    <row r="13720" spans="3:11" x14ac:dyDescent="0.25">
      <c r="C13720" s="588">
        <v>45866</v>
      </c>
      <c r="D13720" s="589" t="s">
        <v>1155</v>
      </c>
      <c r="E13720" s="590">
        <v>21600</v>
      </c>
      <c r="F13720" s="590">
        <v>21600</v>
      </c>
      <c r="G13720" s="590">
        <v>22000</v>
      </c>
      <c r="H13720" s="589">
        <v>3</v>
      </c>
      <c r="I13720" s="590">
        <v>64800</v>
      </c>
      <c r="J13720" s="591">
        <v>2400000</v>
      </c>
      <c r="K13720" s="590">
        <v>52800000000</v>
      </c>
    </row>
    <row r="13721" spans="3:11" x14ac:dyDescent="0.25">
      <c r="C13721" s="588">
        <v>45866</v>
      </c>
      <c r="D13721" s="589" t="s">
        <v>1155</v>
      </c>
      <c r="E13721" s="590">
        <v>21600</v>
      </c>
      <c r="F13721" s="590">
        <v>21600</v>
      </c>
      <c r="G13721" s="590">
        <v>22000</v>
      </c>
      <c r="H13721" s="589">
        <v>24</v>
      </c>
      <c r="I13721" s="590">
        <v>518400</v>
      </c>
      <c r="J13721" s="591">
        <v>2400000</v>
      </c>
      <c r="K13721" s="590">
        <v>52800000000</v>
      </c>
    </row>
    <row r="13722" spans="3:11" x14ac:dyDescent="0.25">
      <c r="C13722" s="588">
        <v>45866</v>
      </c>
      <c r="D13722" s="589" t="s">
        <v>312</v>
      </c>
      <c r="E13722" s="590">
        <v>15550</v>
      </c>
      <c r="F13722" s="590">
        <v>15550</v>
      </c>
      <c r="G13722" s="590">
        <v>15600</v>
      </c>
      <c r="H13722" s="589">
        <v>2</v>
      </c>
      <c r="I13722" s="590">
        <v>31100</v>
      </c>
      <c r="J13722" s="591">
        <v>20000000</v>
      </c>
      <c r="K13722" s="590">
        <v>312000000000</v>
      </c>
    </row>
    <row r="13723" spans="3:11" x14ac:dyDescent="0.25">
      <c r="C13723" s="588">
        <v>45866</v>
      </c>
      <c r="D13723" s="589" t="s">
        <v>312</v>
      </c>
      <c r="E13723" s="590">
        <v>15550</v>
      </c>
      <c r="F13723" s="590">
        <v>15550</v>
      </c>
      <c r="G13723" s="590">
        <v>15600</v>
      </c>
      <c r="H13723" s="589">
        <v>49</v>
      </c>
      <c r="I13723" s="590">
        <v>761950</v>
      </c>
      <c r="J13723" s="591">
        <v>20000000</v>
      </c>
      <c r="K13723" s="590">
        <v>312000000000</v>
      </c>
    </row>
    <row r="13724" spans="3:11" x14ac:dyDescent="0.25">
      <c r="C13724" s="588">
        <v>45866</v>
      </c>
      <c r="D13724" s="589" t="s">
        <v>312</v>
      </c>
      <c r="E13724" s="590">
        <v>15550</v>
      </c>
      <c r="F13724" s="590">
        <v>15550</v>
      </c>
      <c r="G13724" s="590">
        <v>15600</v>
      </c>
      <c r="H13724" s="589">
        <v>3</v>
      </c>
      <c r="I13724" s="590">
        <v>46650</v>
      </c>
      <c r="J13724" s="591">
        <v>20000000</v>
      </c>
      <c r="K13724" s="590">
        <v>312000000000</v>
      </c>
    </row>
    <row r="13725" spans="3:11" x14ac:dyDescent="0.25">
      <c r="C13725" s="588">
        <v>45866</v>
      </c>
      <c r="D13725" s="589" t="s">
        <v>312</v>
      </c>
      <c r="E13725" s="590">
        <v>15550</v>
      </c>
      <c r="F13725" s="590">
        <v>15550</v>
      </c>
      <c r="G13725" s="590">
        <v>15600</v>
      </c>
      <c r="H13725" s="589">
        <v>8</v>
      </c>
      <c r="I13725" s="590">
        <v>124400</v>
      </c>
      <c r="J13725" s="591">
        <v>20000000</v>
      </c>
      <c r="K13725" s="590">
        <v>312000000000</v>
      </c>
    </row>
    <row r="13726" spans="3:11" x14ac:dyDescent="0.25">
      <c r="C13726" s="588">
        <v>45866</v>
      </c>
      <c r="D13726" s="589" t="s">
        <v>312</v>
      </c>
      <c r="E13726" s="590">
        <v>15550</v>
      </c>
      <c r="F13726" s="590">
        <v>15550</v>
      </c>
      <c r="G13726" s="590">
        <v>15600</v>
      </c>
      <c r="H13726" s="589">
        <v>1</v>
      </c>
      <c r="I13726" s="590">
        <v>15550</v>
      </c>
      <c r="J13726" s="591">
        <v>20000000</v>
      </c>
      <c r="K13726" s="590">
        <v>312000000000</v>
      </c>
    </row>
    <row r="13727" spans="3:11" x14ac:dyDescent="0.25">
      <c r="C13727" s="588">
        <v>45866</v>
      </c>
      <c r="D13727" s="589" t="s">
        <v>312</v>
      </c>
      <c r="E13727" s="590">
        <v>15550</v>
      </c>
      <c r="F13727" s="590">
        <v>15550</v>
      </c>
      <c r="G13727" s="590">
        <v>15600</v>
      </c>
      <c r="H13727" s="589">
        <v>1</v>
      </c>
      <c r="I13727" s="590">
        <v>15550</v>
      </c>
      <c r="J13727" s="591">
        <v>20000000</v>
      </c>
      <c r="K13727" s="590">
        <v>312000000000</v>
      </c>
    </row>
    <row r="13728" spans="3:11" x14ac:dyDescent="0.25">
      <c r="C13728" s="588">
        <v>45866</v>
      </c>
      <c r="D13728" s="589" t="s">
        <v>312</v>
      </c>
      <c r="E13728" s="590">
        <v>15550</v>
      </c>
      <c r="F13728" s="590">
        <v>15550</v>
      </c>
      <c r="G13728" s="590">
        <v>15600</v>
      </c>
      <c r="H13728" s="589">
        <v>100</v>
      </c>
      <c r="I13728" s="590">
        <v>1555000</v>
      </c>
      <c r="J13728" s="591">
        <v>20000000</v>
      </c>
      <c r="K13728" s="590">
        <v>312000000000</v>
      </c>
    </row>
    <row r="13729" spans="3:11" x14ac:dyDescent="0.25">
      <c r="C13729" s="588">
        <v>45866</v>
      </c>
      <c r="D13729" s="589" t="s">
        <v>310</v>
      </c>
      <c r="E13729" s="590">
        <v>85000</v>
      </c>
      <c r="F13729" s="590">
        <v>85000</v>
      </c>
      <c r="G13729" s="590">
        <v>85500</v>
      </c>
      <c r="H13729" s="589">
        <v>5</v>
      </c>
      <c r="I13729" s="590">
        <v>425000</v>
      </c>
      <c r="J13729" s="591">
        <v>19450000</v>
      </c>
      <c r="K13729" s="590">
        <v>1662975000000</v>
      </c>
    </row>
    <row r="13730" spans="3:11" x14ac:dyDescent="0.25">
      <c r="C13730" s="588">
        <v>45866</v>
      </c>
      <c r="D13730" s="589" t="s">
        <v>1154</v>
      </c>
      <c r="E13730" s="590">
        <v>22500</v>
      </c>
      <c r="F13730" s="590">
        <v>22500</v>
      </c>
      <c r="G13730" s="590">
        <v>22500</v>
      </c>
      <c r="H13730" s="589">
        <v>5</v>
      </c>
      <c r="I13730" s="590">
        <v>112500</v>
      </c>
      <c r="J13730" s="591">
        <v>600000</v>
      </c>
      <c r="K13730" s="590">
        <v>13500000000</v>
      </c>
    </row>
    <row r="13731" spans="3:11" x14ac:dyDescent="0.25">
      <c r="C13731" s="588">
        <v>45866</v>
      </c>
      <c r="D13731" s="589" t="s">
        <v>312</v>
      </c>
      <c r="E13731" s="590">
        <v>15600</v>
      </c>
      <c r="F13731" s="590">
        <v>15550</v>
      </c>
      <c r="G13731" s="590">
        <v>15600</v>
      </c>
      <c r="H13731" s="589">
        <v>13</v>
      </c>
      <c r="I13731" s="590">
        <v>202800</v>
      </c>
      <c r="J13731" s="591">
        <v>20000000</v>
      </c>
      <c r="K13731" s="590">
        <v>312000000000</v>
      </c>
    </row>
    <row r="13732" spans="3:11" x14ac:dyDescent="0.25">
      <c r="C13732" s="588">
        <v>45866</v>
      </c>
      <c r="D13732" s="589" t="s">
        <v>1154</v>
      </c>
      <c r="E13732" s="590">
        <v>22500</v>
      </c>
      <c r="F13732" s="590">
        <v>22500</v>
      </c>
      <c r="G13732" s="590">
        <v>22500</v>
      </c>
      <c r="H13732" s="589">
        <v>1</v>
      </c>
      <c r="I13732" s="590">
        <v>22500</v>
      </c>
      <c r="J13732" s="591">
        <v>600000</v>
      </c>
      <c r="K13732" s="590">
        <v>13500000000</v>
      </c>
    </row>
    <row r="13733" spans="3:11" x14ac:dyDescent="0.25">
      <c r="C13733" s="588">
        <v>45866</v>
      </c>
      <c r="D13733" s="589" t="s">
        <v>310</v>
      </c>
      <c r="E13733" s="590">
        <v>85000</v>
      </c>
      <c r="F13733" s="590">
        <v>85000</v>
      </c>
      <c r="G13733" s="590">
        <v>85500</v>
      </c>
      <c r="H13733" s="589">
        <v>8</v>
      </c>
      <c r="I13733" s="590">
        <v>680000</v>
      </c>
      <c r="J13733" s="591">
        <v>19450000</v>
      </c>
      <c r="K13733" s="590">
        <v>1662975000000</v>
      </c>
    </row>
    <row r="13734" spans="3:11" x14ac:dyDescent="0.25">
      <c r="C13734" s="588">
        <v>45866</v>
      </c>
      <c r="D13734" s="589" t="s">
        <v>310</v>
      </c>
      <c r="E13734" s="590">
        <v>85000</v>
      </c>
      <c r="F13734" s="590">
        <v>85000</v>
      </c>
      <c r="G13734" s="590">
        <v>85500</v>
      </c>
      <c r="H13734" s="589">
        <v>2</v>
      </c>
      <c r="I13734" s="590">
        <v>170000</v>
      </c>
      <c r="J13734" s="591">
        <v>19450000</v>
      </c>
      <c r="K13734" s="590">
        <v>1662975000000</v>
      </c>
    </row>
    <row r="13735" spans="3:11" x14ac:dyDescent="0.25">
      <c r="C13735" s="588">
        <v>45866</v>
      </c>
      <c r="D13735" s="589" t="s">
        <v>312</v>
      </c>
      <c r="E13735" s="590">
        <v>15600</v>
      </c>
      <c r="F13735" s="590">
        <v>15550</v>
      </c>
      <c r="G13735" s="590">
        <v>15600</v>
      </c>
      <c r="H13735" s="589">
        <v>5</v>
      </c>
      <c r="I13735" s="590">
        <v>78000</v>
      </c>
      <c r="J13735" s="591">
        <v>20000000</v>
      </c>
      <c r="K13735" s="590">
        <v>312000000000</v>
      </c>
    </row>
    <row r="13736" spans="3:11" x14ac:dyDescent="0.25">
      <c r="C13736" s="588">
        <v>45866</v>
      </c>
      <c r="D13736" s="589" t="s">
        <v>1154</v>
      </c>
      <c r="E13736" s="590">
        <v>22500</v>
      </c>
      <c r="F13736" s="590">
        <v>22500</v>
      </c>
      <c r="G13736" s="590">
        <v>22500</v>
      </c>
      <c r="H13736" s="589">
        <v>17</v>
      </c>
      <c r="I13736" s="590">
        <v>382500</v>
      </c>
      <c r="J13736" s="591">
        <v>600000</v>
      </c>
      <c r="K13736" s="590">
        <v>13500000000</v>
      </c>
    </row>
    <row r="13737" spans="3:11" x14ac:dyDescent="0.25">
      <c r="C13737" s="588">
        <v>45866</v>
      </c>
      <c r="D13737" s="589" t="s">
        <v>1154</v>
      </c>
      <c r="E13737" s="590">
        <v>22500</v>
      </c>
      <c r="F13737" s="590">
        <v>22500</v>
      </c>
      <c r="G13737" s="590">
        <v>22500</v>
      </c>
      <c r="H13737" s="589">
        <v>49</v>
      </c>
      <c r="I13737" s="590">
        <v>1102500</v>
      </c>
      <c r="J13737" s="591">
        <v>600000</v>
      </c>
      <c r="K13737" s="590">
        <v>13500000000</v>
      </c>
    </row>
    <row r="13738" spans="3:11" x14ac:dyDescent="0.25">
      <c r="C13738" s="588">
        <v>45866</v>
      </c>
      <c r="D13738" s="589" t="s">
        <v>1154</v>
      </c>
      <c r="E13738" s="590">
        <v>22500</v>
      </c>
      <c r="F13738" s="590">
        <v>22500</v>
      </c>
      <c r="G13738" s="590">
        <v>22500</v>
      </c>
      <c r="H13738" s="589">
        <v>1</v>
      </c>
      <c r="I13738" s="590">
        <v>22500</v>
      </c>
      <c r="J13738" s="591">
        <v>600000</v>
      </c>
      <c r="K13738" s="590">
        <v>13500000000</v>
      </c>
    </row>
    <row r="13739" spans="3:11" x14ac:dyDescent="0.25">
      <c r="C13739" s="588">
        <v>45866</v>
      </c>
      <c r="D13739" s="589" t="s">
        <v>312</v>
      </c>
      <c r="E13739" s="590">
        <v>15600</v>
      </c>
      <c r="F13739" s="590">
        <v>15550</v>
      </c>
      <c r="G13739" s="590">
        <v>15600</v>
      </c>
      <c r="H13739" s="589">
        <v>56</v>
      </c>
      <c r="I13739" s="590">
        <v>873600</v>
      </c>
      <c r="J13739" s="591">
        <v>20000000</v>
      </c>
      <c r="K13739" s="590">
        <v>312000000000</v>
      </c>
    </row>
    <row r="13740" spans="3:11" x14ac:dyDescent="0.25">
      <c r="C13740" s="588">
        <v>45866</v>
      </c>
      <c r="D13740" s="589" t="s">
        <v>310</v>
      </c>
      <c r="E13740" s="590">
        <v>85000</v>
      </c>
      <c r="F13740" s="590">
        <v>85000</v>
      </c>
      <c r="G13740" s="590">
        <v>85500</v>
      </c>
      <c r="H13740" s="589">
        <v>3</v>
      </c>
      <c r="I13740" s="590">
        <v>255000</v>
      </c>
      <c r="J13740" s="591">
        <v>19450000</v>
      </c>
      <c r="K13740" s="590">
        <v>1662975000000</v>
      </c>
    </row>
    <row r="13741" spans="3:11" x14ac:dyDescent="0.25">
      <c r="C13741" s="588">
        <v>45866</v>
      </c>
      <c r="D13741" s="589" t="s">
        <v>312</v>
      </c>
      <c r="E13741" s="590">
        <v>15600</v>
      </c>
      <c r="F13741" s="590">
        <v>15550</v>
      </c>
      <c r="G13741" s="590">
        <v>15600</v>
      </c>
      <c r="H13741" s="589">
        <v>1</v>
      </c>
      <c r="I13741" s="590">
        <v>15600</v>
      </c>
      <c r="J13741" s="591">
        <v>20000000</v>
      </c>
      <c r="K13741" s="590">
        <v>312000000000</v>
      </c>
    </row>
    <row r="13742" spans="3:11" x14ac:dyDescent="0.25">
      <c r="C13742" s="588">
        <v>45866</v>
      </c>
      <c r="D13742" s="589" t="s">
        <v>310</v>
      </c>
      <c r="E13742" s="590">
        <v>85000</v>
      </c>
      <c r="F13742" s="590">
        <v>85000</v>
      </c>
      <c r="G13742" s="590">
        <v>85500</v>
      </c>
      <c r="H13742" s="589">
        <v>2</v>
      </c>
      <c r="I13742" s="590">
        <v>170000</v>
      </c>
      <c r="J13742" s="591">
        <v>19450000</v>
      </c>
      <c r="K13742" s="590">
        <v>1662975000000</v>
      </c>
    </row>
    <row r="13743" spans="3:11" x14ac:dyDescent="0.25">
      <c r="C13743" s="588">
        <v>45866</v>
      </c>
      <c r="D13743" s="589" t="s">
        <v>1155</v>
      </c>
      <c r="E13743" s="590">
        <v>22000</v>
      </c>
      <c r="F13743" s="590">
        <v>21600</v>
      </c>
      <c r="G13743" s="590">
        <v>22000</v>
      </c>
      <c r="H13743" s="589">
        <v>3</v>
      </c>
      <c r="I13743" s="590">
        <v>66000</v>
      </c>
      <c r="J13743" s="591">
        <v>2400000</v>
      </c>
      <c r="K13743" s="590">
        <v>52800000000</v>
      </c>
    </row>
    <row r="13744" spans="3:11" x14ac:dyDescent="0.25">
      <c r="C13744" s="588">
        <v>45866</v>
      </c>
      <c r="D13744" s="589" t="s">
        <v>312</v>
      </c>
      <c r="E13744" s="590">
        <v>15550</v>
      </c>
      <c r="F13744" s="590">
        <v>15550</v>
      </c>
      <c r="G13744" s="590">
        <v>15600</v>
      </c>
      <c r="H13744" s="589">
        <v>3</v>
      </c>
      <c r="I13744" s="590">
        <v>46650</v>
      </c>
      <c r="J13744" s="591">
        <v>20000000</v>
      </c>
      <c r="K13744" s="590">
        <v>312000000000</v>
      </c>
    </row>
    <row r="13745" spans="3:11" x14ac:dyDescent="0.25">
      <c r="C13745" s="588">
        <v>45866</v>
      </c>
      <c r="D13745" s="589" t="s">
        <v>312</v>
      </c>
      <c r="E13745" s="590">
        <v>15550</v>
      </c>
      <c r="F13745" s="590">
        <v>15550</v>
      </c>
      <c r="G13745" s="590">
        <v>15600</v>
      </c>
      <c r="H13745" s="589">
        <v>1</v>
      </c>
      <c r="I13745" s="590">
        <v>15550</v>
      </c>
      <c r="J13745" s="591">
        <v>20000000</v>
      </c>
      <c r="K13745" s="590">
        <v>312000000000</v>
      </c>
    </row>
    <row r="13746" spans="3:11" x14ac:dyDescent="0.25">
      <c r="C13746" s="588">
        <v>45866</v>
      </c>
      <c r="D13746" s="589" t="s">
        <v>1154</v>
      </c>
      <c r="E13746" s="590">
        <v>22500</v>
      </c>
      <c r="F13746" s="590">
        <v>22500</v>
      </c>
      <c r="G13746" s="590">
        <v>22500</v>
      </c>
      <c r="H13746" s="589">
        <v>2</v>
      </c>
      <c r="I13746" s="590">
        <v>45000</v>
      </c>
      <c r="J13746" s="591">
        <v>600000</v>
      </c>
      <c r="K13746" s="590">
        <v>13500000000</v>
      </c>
    </row>
    <row r="13747" spans="3:11" x14ac:dyDescent="0.25">
      <c r="C13747" s="588">
        <v>45866</v>
      </c>
      <c r="D13747" s="589" t="s">
        <v>1154</v>
      </c>
      <c r="E13747" s="590">
        <v>22500</v>
      </c>
      <c r="F13747" s="590">
        <v>22500</v>
      </c>
      <c r="G13747" s="590">
        <v>22500</v>
      </c>
      <c r="H13747" s="589">
        <v>1</v>
      </c>
      <c r="I13747" s="590">
        <v>22500</v>
      </c>
      <c r="J13747" s="591">
        <v>600000</v>
      </c>
      <c r="K13747" s="590">
        <v>13500000000</v>
      </c>
    </row>
    <row r="13748" spans="3:11" x14ac:dyDescent="0.25">
      <c r="C13748" s="588">
        <v>45866</v>
      </c>
      <c r="D13748" s="589" t="s">
        <v>312</v>
      </c>
      <c r="E13748" s="590">
        <v>15600</v>
      </c>
      <c r="F13748" s="590">
        <v>15550</v>
      </c>
      <c r="G13748" s="590">
        <v>15600</v>
      </c>
      <c r="H13748" s="589">
        <v>1</v>
      </c>
      <c r="I13748" s="590">
        <v>15600</v>
      </c>
      <c r="J13748" s="591">
        <v>20000000</v>
      </c>
      <c r="K13748" s="590">
        <v>312000000000</v>
      </c>
    </row>
    <row r="13749" spans="3:11" x14ac:dyDescent="0.25">
      <c r="C13749" s="588">
        <v>45866</v>
      </c>
      <c r="D13749" s="589" t="s">
        <v>310</v>
      </c>
      <c r="E13749" s="590">
        <v>83000</v>
      </c>
      <c r="F13749" s="590">
        <v>85000</v>
      </c>
      <c r="G13749" s="590">
        <v>85500</v>
      </c>
      <c r="H13749" s="589">
        <v>1</v>
      </c>
      <c r="I13749" s="590">
        <v>83000</v>
      </c>
      <c r="J13749" s="591">
        <v>19450000</v>
      </c>
      <c r="K13749" s="590">
        <v>1662975000000</v>
      </c>
    </row>
    <row r="13750" spans="3:11" x14ac:dyDescent="0.25">
      <c r="C13750" s="588">
        <v>45866</v>
      </c>
      <c r="D13750" s="589" t="s">
        <v>310</v>
      </c>
      <c r="E13750" s="590">
        <v>85000</v>
      </c>
      <c r="F13750" s="590">
        <v>85000</v>
      </c>
      <c r="G13750" s="590">
        <v>85500</v>
      </c>
      <c r="H13750" s="589">
        <v>5</v>
      </c>
      <c r="I13750" s="590">
        <v>425000</v>
      </c>
      <c r="J13750" s="591">
        <v>19450000</v>
      </c>
      <c r="K13750" s="590">
        <v>1662975000000</v>
      </c>
    </row>
    <row r="13751" spans="3:11" x14ac:dyDescent="0.25">
      <c r="C13751" s="588">
        <v>45866</v>
      </c>
      <c r="D13751" s="589" t="s">
        <v>1155</v>
      </c>
      <c r="E13751" s="590">
        <v>22000</v>
      </c>
      <c r="F13751" s="590">
        <v>21600</v>
      </c>
      <c r="G13751" s="590">
        <v>22000</v>
      </c>
      <c r="H13751" s="589">
        <v>2</v>
      </c>
      <c r="I13751" s="590">
        <v>44000</v>
      </c>
      <c r="J13751" s="591">
        <v>2400000</v>
      </c>
      <c r="K13751" s="590">
        <v>52800000000</v>
      </c>
    </row>
    <row r="13752" spans="3:11" x14ac:dyDescent="0.25">
      <c r="C13752" s="588">
        <v>45866</v>
      </c>
      <c r="D13752" s="589" t="s">
        <v>312</v>
      </c>
      <c r="E13752" s="590">
        <v>15600</v>
      </c>
      <c r="F13752" s="590">
        <v>15550</v>
      </c>
      <c r="G13752" s="590">
        <v>15600</v>
      </c>
      <c r="H13752" s="589">
        <v>3</v>
      </c>
      <c r="I13752" s="590">
        <v>46800</v>
      </c>
      <c r="J13752" s="591">
        <v>20000000</v>
      </c>
      <c r="K13752" s="590">
        <v>312000000000</v>
      </c>
    </row>
    <row r="13753" spans="3:11" x14ac:dyDescent="0.25">
      <c r="C13753" s="588">
        <v>45866</v>
      </c>
      <c r="D13753" s="589" t="s">
        <v>312</v>
      </c>
      <c r="E13753" s="590">
        <v>15500</v>
      </c>
      <c r="F13753" s="590">
        <v>15550</v>
      </c>
      <c r="G13753" s="590">
        <v>15600</v>
      </c>
      <c r="H13753" s="589">
        <v>100</v>
      </c>
      <c r="I13753" s="590">
        <v>1550000</v>
      </c>
      <c r="J13753" s="591">
        <v>20000000</v>
      </c>
      <c r="K13753" s="590">
        <v>312000000000</v>
      </c>
    </row>
    <row r="13754" spans="3:11" x14ac:dyDescent="0.25">
      <c r="C13754" s="588">
        <v>45866</v>
      </c>
      <c r="D13754" s="589" t="s">
        <v>312</v>
      </c>
      <c r="E13754" s="590">
        <v>15500</v>
      </c>
      <c r="F13754" s="590">
        <v>15550</v>
      </c>
      <c r="G13754" s="590">
        <v>15600</v>
      </c>
      <c r="H13754" s="589">
        <v>1</v>
      </c>
      <c r="I13754" s="590">
        <v>15500</v>
      </c>
      <c r="J13754" s="591">
        <v>20000000</v>
      </c>
      <c r="K13754" s="590">
        <v>312000000000</v>
      </c>
    </row>
    <row r="13755" spans="3:11" x14ac:dyDescent="0.25">
      <c r="C13755" s="588">
        <v>45866</v>
      </c>
      <c r="D13755" s="589" t="s">
        <v>1155</v>
      </c>
      <c r="E13755" s="590">
        <v>21600</v>
      </c>
      <c r="F13755" s="590">
        <v>21600</v>
      </c>
      <c r="G13755" s="590">
        <v>22000</v>
      </c>
      <c r="H13755" s="589">
        <v>1</v>
      </c>
      <c r="I13755" s="590">
        <v>21600</v>
      </c>
      <c r="J13755" s="591">
        <v>2400000</v>
      </c>
      <c r="K13755" s="590">
        <v>52800000000</v>
      </c>
    </row>
    <row r="13756" spans="3:11" x14ac:dyDescent="0.25">
      <c r="C13756" s="588">
        <v>45866</v>
      </c>
      <c r="D13756" s="589" t="s">
        <v>312</v>
      </c>
      <c r="E13756" s="590">
        <v>15600</v>
      </c>
      <c r="F13756" s="590">
        <v>15550</v>
      </c>
      <c r="G13756" s="590">
        <v>15600</v>
      </c>
      <c r="H13756" s="589">
        <v>3</v>
      </c>
      <c r="I13756" s="590">
        <v>46800</v>
      </c>
      <c r="J13756" s="591">
        <v>20000000</v>
      </c>
      <c r="K13756" s="590">
        <v>312000000000</v>
      </c>
    </row>
    <row r="13757" spans="3:11" x14ac:dyDescent="0.25">
      <c r="C13757" s="588">
        <v>45866</v>
      </c>
      <c r="D13757" s="589" t="s">
        <v>310</v>
      </c>
      <c r="E13757" s="590">
        <v>85000</v>
      </c>
      <c r="F13757" s="590">
        <v>85000</v>
      </c>
      <c r="G13757" s="590">
        <v>85500</v>
      </c>
      <c r="H13757" s="589">
        <v>2</v>
      </c>
      <c r="I13757" s="590">
        <v>170000</v>
      </c>
      <c r="J13757" s="591">
        <v>19450000</v>
      </c>
      <c r="K13757" s="590">
        <v>1662975000000</v>
      </c>
    </row>
    <row r="13758" spans="3:11" x14ac:dyDescent="0.25">
      <c r="C13758" s="588">
        <v>45866</v>
      </c>
      <c r="D13758" s="589" t="s">
        <v>1154</v>
      </c>
      <c r="E13758" s="590">
        <v>22499</v>
      </c>
      <c r="F13758" s="590">
        <v>22500</v>
      </c>
      <c r="G13758" s="590">
        <v>22500</v>
      </c>
      <c r="H13758" s="589">
        <v>1</v>
      </c>
      <c r="I13758" s="590">
        <v>22499</v>
      </c>
      <c r="J13758" s="591">
        <v>600000</v>
      </c>
      <c r="K13758" s="590">
        <v>13500000000</v>
      </c>
    </row>
    <row r="13759" spans="3:11" x14ac:dyDescent="0.25">
      <c r="C13759" s="588">
        <v>45866</v>
      </c>
      <c r="D13759" s="589" t="s">
        <v>312</v>
      </c>
      <c r="E13759" s="590">
        <v>15600</v>
      </c>
      <c r="F13759" s="590">
        <v>15550</v>
      </c>
      <c r="G13759" s="590">
        <v>15600</v>
      </c>
      <c r="H13759" s="589">
        <v>2</v>
      </c>
      <c r="I13759" s="590">
        <v>31200</v>
      </c>
      <c r="J13759" s="591">
        <v>20000000</v>
      </c>
      <c r="K13759" s="590">
        <v>312000000000</v>
      </c>
    </row>
    <row r="13760" spans="3:11" x14ac:dyDescent="0.25">
      <c r="C13760" s="588">
        <v>45866</v>
      </c>
      <c r="D13760" s="589" t="s">
        <v>310</v>
      </c>
      <c r="E13760" s="590">
        <v>85000</v>
      </c>
      <c r="F13760" s="590">
        <v>85000</v>
      </c>
      <c r="G13760" s="590">
        <v>85500</v>
      </c>
      <c r="H13760" s="589">
        <v>3</v>
      </c>
      <c r="I13760" s="590">
        <v>255000</v>
      </c>
      <c r="J13760" s="591">
        <v>19450000</v>
      </c>
      <c r="K13760" s="590">
        <v>1662975000000</v>
      </c>
    </row>
    <row r="13761" spans="3:11" x14ac:dyDescent="0.25">
      <c r="C13761" s="588">
        <v>45866</v>
      </c>
      <c r="D13761" s="589" t="s">
        <v>312</v>
      </c>
      <c r="E13761" s="590">
        <v>15600</v>
      </c>
      <c r="F13761" s="590">
        <v>15550</v>
      </c>
      <c r="G13761" s="590">
        <v>15600</v>
      </c>
      <c r="H13761" s="589">
        <v>3</v>
      </c>
      <c r="I13761" s="590">
        <v>46800</v>
      </c>
      <c r="J13761" s="591">
        <v>20000000</v>
      </c>
      <c r="K13761" s="590">
        <v>312000000000</v>
      </c>
    </row>
    <row r="13762" spans="3:11" x14ac:dyDescent="0.25">
      <c r="C13762" s="588">
        <v>45866</v>
      </c>
      <c r="D13762" s="589" t="s">
        <v>1154</v>
      </c>
      <c r="E13762" s="590">
        <v>22500</v>
      </c>
      <c r="F13762" s="590">
        <v>22500</v>
      </c>
      <c r="G13762" s="590">
        <v>22500</v>
      </c>
      <c r="H13762" s="589">
        <v>1</v>
      </c>
      <c r="I13762" s="590">
        <v>22500</v>
      </c>
      <c r="J13762" s="591">
        <v>600000</v>
      </c>
      <c r="K13762" s="590">
        <v>13500000000</v>
      </c>
    </row>
    <row r="13763" spans="3:11" x14ac:dyDescent="0.25">
      <c r="C13763" s="588">
        <v>45866</v>
      </c>
      <c r="D13763" s="589" t="s">
        <v>1155</v>
      </c>
      <c r="E13763" s="590">
        <v>22000</v>
      </c>
      <c r="F13763" s="590">
        <v>21600</v>
      </c>
      <c r="G13763" s="590">
        <v>22000</v>
      </c>
      <c r="H13763" s="589">
        <v>1</v>
      </c>
      <c r="I13763" s="590">
        <v>22000</v>
      </c>
      <c r="J13763" s="591">
        <v>2400000</v>
      </c>
      <c r="K13763" s="590">
        <v>52800000000</v>
      </c>
    </row>
    <row r="13764" spans="3:11" x14ac:dyDescent="0.25">
      <c r="C13764" s="588">
        <v>45866</v>
      </c>
      <c r="D13764" s="589" t="s">
        <v>1155</v>
      </c>
      <c r="E13764" s="590">
        <v>22000</v>
      </c>
      <c r="F13764" s="590">
        <v>21600</v>
      </c>
      <c r="G13764" s="590">
        <v>22000</v>
      </c>
      <c r="H13764" s="589">
        <v>4</v>
      </c>
      <c r="I13764" s="590">
        <v>88000</v>
      </c>
      <c r="J13764" s="591">
        <v>2400000</v>
      </c>
      <c r="K13764" s="590">
        <v>52800000000</v>
      </c>
    </row>
    <row r="13765" spans="3:11" x14ac:dyDescent="0.25">
      <c r="C13765" s="588">
        <v>45866</v>
      </c>
      <c r="D13765" s="589" t="s">
        <v>310</v>
      </c>
      <c r="E13765" s="590">
        <v>85500</v>
      </c>
      <c r="F13765" s="590">
        <v>85000</v>
      </c>
      <c r="G13765" s="590">
        <v>85500</v>
      </c>
      <c r="H13765" s="589">
        <v>3</v>
      </c>
      <c r="I13765" s="590">
        <v>256500</v>
      </c>
      <c r="J13765" s="591">
        <v>19450000</v>
      </c>
      <c r="K13765" s="590">
        <v>1662975000000</v>
      </c>
    </row>
    <row r="13766" spans="3:11" x14ac:dyDescent="0.25">
      <c r="C13766" s="588">
        <v>45866</v>
      </c>
      <c r="D13766" s="589" t="s">
        <v>312</v>
      </c>
      <c r="E13766" s="590">
        <v>15600</v>
      </c>
      <c r="F13766" s="590">
        <v>15550</v>
      </c>
      <c r="G13766" s="590">
        <v>15600</v>
      </c>
      <c r="H13766" s="589">
        <v>7</v>
      </c>
      <c r="I13766" s="590">
        <v>109200</v>
      </c>
      <c r="J13766" s="591">
        <v>20000000</v>
      </c>
      <c r="K13766" s="590">
        <v>312000000000</v>
      </c>
    </row>
    <row r="13767" spans="3:11" x14ac:dyDescent="0.25">
      <c r="C13767" s="588">
        <v>45866</v>
      </c>
      <c r="D13767" s="589" t="s">
        <v>1155</v>
      </c>
      <c r="E13767" s="590">
        <v>22000</v>
      </c>
      <c r="F13767" s="590">
        <v>21600</v>
      </c>
      <c r="G13767" s="590">
        <v>22000</v>
      </c>
      <c r="H13767" s="589">
        <v>4</v>
      </c>
      <c r="I13767" s="590">
        <v>88000</v>
      </c>
      <c r="J13767" s="591">
        <v>2400000</v>
      </c>
      <c r="K13767" s="590">
        <v>52800000000</v>
      </c>
    </row>
    <row r="13768" spans="3:11" x14ac:dyDescent="0.25">
      <c r="C13768" s="588">
        <v>45866</v>
      </c>
      <c r="D13768" s="589" t="s">
        <v>1154</v>
      </c>
      <c r="E13768" s="590">
        <v>22500</v>
      </c>
      <c r="F13768" s="590">
        <v>22500</v>
      </c>
      <c r="G13768" s="590">
        <v>22500</v>
      </c>
      <c r="H13768" s="589">
        <v>4</v>
      </c>
      <c r="I13768" s="590">
        <v>90000</v>
      </c>
      <c r="J13768" s="591">
        <v>600000</v>
      </c>
      <c r="K13768" s="590">
        <v>13500000000</v>
      </c>
    </row>
    <row r="13769" spans="3:11" x14ac:dyDescent="0.25">
      <c r="C13769" s="588">
        <v>45866</v>
      </c>
      <c r="D13769" s="589" t="s">
        <v>312</v>
      </c>
      <c r="E13769" s="590">
        <v>15600</v>
      </c>
      <c r="F13769" s="590">
        <v>15550</v>
      </c>
      <c r="G13769" s="590">
        <v>15600</v>
      </c>
      <c r="H13769" s="589">
        <v>4</v>
      </c>
      <c r="I13769" s="590">
        <v>62400</v>
      </c>
      <c r="J13769" s="591">
        <v>20000000</v>
      </c>
      <c r="K13769" s="590">
        <v>312000000000</v>
      </c>
    </row>
    <row r="13770" spans="3:11" x14ac:dyDescent="0.25">
      <c r="C13770" s="588">
        <v>45866</v>
      </c>
      <c r="D13770" s="589" t="s">
        <v>312</v>
      </c>
      <c r="E13770" s="590">
        <v>15600</v>
      </c>
      <c r="F13770" s="590">
        <v>15550</v>
      </c>
      <c r="G13770" s="590">
        <v>15600</v>
      </c>
      <c r="H13770" s="589">
        <v>1</v>
      </c>
      <c r="I13770" s="590">
        <v>15600</v>
      </c>
      <c r="J13770" s="591">
        <v>20000000</v>
      </c>
      <c r="K13770" s="590">
        <v>312000000000</v>
      </c>
    </row>
    <row r="13771" spans="3:11" x14ac:dyDescent="0.25">
      <c r="C13771" s="588">
        <v>45866</v>
      </c>
      <c r="D13771" s="589" t="s">
        <v>1154</v>
      </c>
      <c r="E13771" s="590">
        <v>22500</v>
      </c>
      <c r="F13771" s="590">
        <v>22500</v>
      </c>
      <c r="G13771" s="590">
        <v>22500</v>
      </c>
      <c r="H13771" s="589">
        <v>5</v>
      </c>
      <c r="I13771" s="590">
        <v>112500</v>
      </c>
      <c r="J13771" s="591">
        <v>600000</v>
      </c>
      <c r="K13771" s="590">
        <v>13500000000</v>
      </c>
    </row>
    <row r="13772" spans="3:11" x14ac:dyDescent="0.25">
      <c r="C13772" s="588">
        <v>45866</v>
      </c>
      <c r="D13772" s="589" t="s">
        <v>1155</v>
      </c>
      <c r="E13772" s="590">
        <v>22000</v>
      </c>
      <c r="F13772" s="590">
        <v>21600</v>
      </c>
      <c r="G13772" s="590">
        <v>22000</v>
      </c>
      <c r="H13772" s="589">
        <v>5</v>
      </c>
      <c r="I13772" s="590">
        <v>110000</v>
      </c>
      <c r="J13772" s="591">
        <v>2400000</v>
      </c>
      <c r="K13772" s="590">
        <v>52800000000</v>
      </c>
    </row>
    <row r="13773" spans="3:11" x14ac:dyDescent="0.25">
      <c r="C13773" s="588">
        <v>45867</v>
      </c>
      <c r="D13773" s="589" t="s">
        <v>310</v>
      </c>
      <c r="E13773" s="590">
        <v>85001</v>
      </c>
      <c r="F13773" s="590">
        <v>85500</v>
      </c>
      <c r="G13773" s="590">
        <v>85000</v>
      </c>
      <c r="H13773" s="589">
        <v>1</v>
      </c>
      <c r="I13773" s="590">
        <v>85001</v>
      </c>
      <c r="J13773" s="591">
        <v>19450000</v>
      </c>
      <c r="K13773" s="590">
        <v>1653250000000</v>
      </c>
    </row>
    <row r="13774" spans="3:11" x14ac:dyDescent="0.25">
      <c r="C13774" s="588">
        <v>45867</v>
      </c>
      <c r="D13774" s="589" t="s">
        <v>310</v>
      </c>
      <c r="E13774" s="590">
        <v>85001</v>
      </c>
      <c r="F13774" s="590">
        <v>85500</v>
      </c>
      <c r="G13774" s="590">
        <v>85000</v>
      </c>
      <c r="H13774" s="589">
        <v>1</v>
      </c>
      <c r="I13774" s="590">
        <v>85001</v>
      </c>
      <c r="J13774" s="591">
        <v>19450000</v>
      </c>
      <c r="K13774" s="590">
        <v>1653250000000</v>
      </c>
    </row>
    <row r="13775" spans="3:11" x14ac:dyDescent="0.25">
      <c r="C13775" s="588">
        <v>45867</v>
      </c>
      <c r="D13775" s="589" t="s">
        <v>1154</v>
      </c>
      <c r="E13775" s="590">
        <v>22500</v>
      </c>
      <c r="F13775" s="590">
        <v>22500</v>
      </c>
      <c r="G13775" s="590">
        <v>22500</v>
      </c>
      <c r="H13775" s="589">
        <v>3</v>
      </c>
      <c r="I13775" s="590">
        <v>67500</v>
      </c>
      <c r="J13775" s="591">
        <v>600000</v>
      </c>
      <c r="K13775" s="590">
        <v>13500000000</v>
      </c>
    </row>
    <row r="13776" spans="3:11" x14ac:dyDescent="0.25">
      <c r="C13776" s="588">
        <v>45867</v>
      </c>
      <c r="D13776" s="589" t="s">
        <v>1154</v>
      </c>
      <c r="E13776" s="590">
        <v>22500</v>
      </c>
      <c r="F13776" s="590">
        <v>22500</v>
      </c>
      <c r="G13776" s="590">
        <v>22500</v>
      </c>
      <c r="H13776" s="589">
        <v>5</v>
      </c>
      <c r="I13776" s="590">
        <v>112500</v>
      </c>
      <c r="J13776" s="591">
        <v>600000</v>
      </c>
      <c r="K13776" s="590">
        <v>13500000000</v>
      </c>
    </row>
    <row r="13777" spans="3:11" x14ac:dyDescent="0.25">
      <c r="C13777" s="588">
        <v>45867</v>
      </c>
      <c r="D13777" s="589" t="s">
        <v>1154</v>
      </c>
      <c r="E13777" s="590">
        <v>22500</v>
      </c>
      <c r="F13777" s="590">
        <v>22500</v>
      </c>
      <c r="G13777" s="590">
        <v>22500</v>
      </c>
      <c r="H13777" s="589">
        <v>1</v>
      </c>
      <c r="I13777" s="590">
        <v>22500</v>
      </c>
      <c r="J13777" s="591">
        <v>600000</v>
      </c>
      <c r="K13777" s="590">
        <v>13500000000</v>
      </c>
    </row>
    <row r="13778" spans="3:11" x14ac:dyDescent="0.25">
      <c r="C13778" s="588">
        <v>45867</v>
      </c>
      <c r="D13778" s="589" t="s">
        <v>1154</v>
      </c>
      <c r="E13778" s="590">
        <v>22500</v>
      </c>
      <c r="F13778" s="590">
        <v>22500</v>
      </c>
      <c r="G13778" s="590">
        <v>22500</v>
      </c>
      <c r="H13778" s="589">
        <v>1</v>
      </c>
      <c r="I13778" s="590">
        <v>22500</v>
      </c>
      <c r="J13778" s="591">
        <v>600000</v>
      </c>
      <c r="K13778" s="590">
        <v>13500000000</v>
      </c>
    </row>
    <row r="13779" spans="3:11" x14ac:dyDescent="0.25">
      <c r="C13779" s="588">
        <v>45867</v>
      </c>
      <c r="D13779" s="589" t="s">
        <v>312</v>
      </c>
      <c r="E13779" s="590">
        <v>15600</v>
      </c>
      <c r="F13779" s="590">
        <v>15600</v>
      </c>
      <c r="G13779" s="590">
        <v>15600</v>
      </c>
      <c r="H13779" s="589">
        <v>10</v>
      </c>
      <c r="I13779" s="590">
        <v>156000</v>
      </c>
      <c r="J13779" s="591">
        <v>20000000</v>
      </c>
      <c r="K13779" s="590">
        <v>312000000000</v>
      </c>
    </row>
    <row r="13780" spans="3:11" x14ac:dyDescent="0.25">
      <c r="C13780" s="588">
        <v>45867</v>
      </c>
      <c r="D13780" s="589" t="s">
        <v>312</v>
      </c>
      <c r="E13780" s="590">
        <v>15600</v>
      </c>
      <c r="F13780" s="590">
        <v>15600</v>
      </c>
      <c r="G13780" s="590">
        <v>15600</v>
      </c>
      <c r="H13780" s="589">
        <v>4</v>
      </c>
      <c r="I13780" s="590">
        <v>62400</v>
      </c>
      <c r="J13780" s="591">
        <v>20000000</v>
      </c>
      <c r="K13780" s="590">
        <v>312000000000</v>
      </c>
    </row>
    <row r="13781" spans="3:11" x14ac:dyDescent="0.25">
      <c r="C13781" s="588">
        <v>45867</v>
      </c>
      <c r="D13781" s="589" t="s">
        <v>312</v>
      </c>
      <c r="E13781" s="590">
        <v>15600</v>
      </c>
      <c r="F13781" s="590">
        <v>15600</v>
      </c>
      <c r="G13781" s="590">
        <v>15600</v>
      </c>
      <c r="H13781" s="589">
        <v>100</v>
      </c>
      <c r="I13781" s="590">
        <v>1560000</v>
      </c>
      <c r="J13781" s="591">
        <v>20000000</v>
      </c>
      <c r="K13781" s="590">
        <v>312000000000</v>
      </c>
    </row>
    <row r="13782" spans="3:11" x14ac:dyDescent="0.25">
      <c r="C13782" s="588">
        <v>45867</v>
      </c>
      <c r="D13782" s="589" t="s">
        <v>312</v>
      </c>
      <c r="E13782" s="590">
        <v>15600</v>
      </c>
      <c r="F13782" s="590">
        <v>15600</v>
      </c>
      <c r="G13782" s="590">
        <v>15600</v>
      </c>
      <c r="H13782" s="589">
        <v>3</v>
      </c>
      <c r="I13782" s="590">
        <v>46800</v>
      </c>
      <c r="J13782" s="591">
        <v>20000000</v>
      </c>
      <c r="K13782" s="590">
        <v>312000000000</v>
      </c>
    </row>
    <row r="13783" spans="3:11" x14ac:dyDescent="0.25">
      <c r="C13783" s="588">
        <v>45867</v>
      </c>
      <c r="D13783" s="589" t="s">
        <v>312</v>
      </c>
      <c r="E13783" s="590">
        <v>15600</v>
      </c>
      <c r="F13783" s="590">
        <v>15600</v>
      </c>
      <c r="G13783" s="590">
        <v>15600</v>
      </c>
      <c r="H13783" s="589">
        <v>2</v>
      </c>
      <c r="I13783" s="590">
        <v>31200</v>
      </c>
      <c r="J13783" s="591">
        <v>20000000</v>
      </c>
      <c r="K13783" s="590">
        <v>312000000000</v>
      </c>
    </row>
    <row r="13784" spans="3:11" x14ac:dyDescent="0.25">
      <c r="C13784" s="588">
        <v>45867</v>
      </c>
      <c r="D13784" s="589" t="s">
        <v>1155</v>
      </c>
      <c r="E13784" s="590">
        <v>22000</v>
      </c>
      <c r="F13784" s="590">
        <v>22000</v>
      </c>
      <c r="G13784" s="590">
        <v>21920</v>
      </c>
      <c r="H13784" s="589">
        <v>1</v>
      </c>
      <c r="I13784" s="590">
        <v>22000</v>
      </c>
      <c r="J13784" s="591">
        <v>2400000</v>
      </c>
      <c r="K13784" s="590">
        <v>52608000000</v>
      </c>
    </row>
    <row r="13785" spans="3:11" x14ac:dyDescent="0.25">
      <c r="C13785" s="588">
        <v>45867</v>
      </c>
      <c r="D13785" s="589" t="s">
        <v>1155</v>
      </c>
      <c r="E13785" s="590">
        <v>22000</v>
      </c>
      <c r="F13785" s="590">
        <v>22000</v>
      </c>
      <c r="G13785" s="590">
        <v>21920</v>
      </c>
      <c r="H13785" s="589">
        <v>1</v>
      </c>
      <c r="I13785" s="590">
        <v>22000</v>
      </c>
      <c r="J13785" s="591">
        <v>2400000</v>
      </c>
      <c r="K13785" s="590">
        <v>52608000000</v>
      </c>
    </row>
    <row r="13786" spans="3:11" x14ac:dyDescent="0.25">
      <c r="C13786" s="588">
        <v>45867</v>
      </c>
      <c r="D13786" s="589" t="s">
        <v>1155</v>
      </c>
      <c r="E13786" s="590">
        <v>22000</v>
      </c>
      <c r="F13786" s="590">
        <v>22000</v>
      </c>
      <c r="G13786" s="590">
        <v>21920</v>
      </c>
      <c r="H13786" s="589">
        <v>4</v>
      </c>
      <c r="I13786" s="590">
        <v>88000</v>
      </c>
      <c r="J13786" s="591">
        <v>2400000</v>
      </c>
      <c r="K13786" s="590">
        <v>52608000000</v>
      </c>
    </row>
    <row r="13787" spans="3:11" x14ac:dyDescent="0.25">
      <c r="C13787" s="588">
        <v>45867</v>
      </c>
      <c r="D13787" s="589" t="s">
        <v>1155</v>
      </c>
      <c r="E13787" s="590">
        <v>22000</v>
      </c>
      <c r="F13787" s="590">
        <v>22000</v>
      </c>
      <c r="G13787" s="590">
        <v>21920</v>
      </c>
      <c r="H13787" s="589">
        <v>1</v>
      </c>
      <c r="I13787" s="590">
        <v>22000</v>
      </c>
      <c r="J13787" s="591">
        <v>2400000</v>
      </c>
      <c r="K13787" s="590">
        <v>52608000000</v>
      </c>
    </row>
    <row r="13788" spans="3:11" x14ac:dyDescent="0.25">
      <c r="C13788" s="588">
        <v>45867</v>
      </c>
      <c r="D13788" s="589" t="s">
        <v>1155</v>
      </c>
      <c r="E13788" s="590">
        <v>22000</v>
      </c>
      <c r="F13788" s="590">
        <v>22000</v>
      </c>
      <c r="G13788" s="590">
        <v>21920</v>
      </c>
      <c r="H13788" s="589">
        <v>3</v>
      </c>
      <c r="I13788" s="590">
        <v>66000</v>
      </c>
      <c r="J13788" s="591">
        <v>2400000</v>
      </c>
      <c r="K13788" s="590">
        <v>52608000000</v>
      </c>
    </row>
    <row r="13789" spans="3:11" x14ac:dyDescent="0.25">
      <c r="C13789" s="588">
        <v>45867</v>
      </c>
      <c r="D13789" s="589" t="s">
        <v>1155</v>
      </c>
      <c r="E13789" s="590">
        <v>22000</v>
      </c>
      <c r="F13789" s="590">
        <v>22000</v>
      </c>
      <c r="G13789" s="590">
        <v>21920</v>
      </c>
      <c r="H13789" s="589">
        <v>1</v>
      </c>
      <c r="I13789" s="590">
        <v>22000</v>
      </c>
      <c r="J13789" s="591">
        <v>2400000</v>
      </c>
      <c r="K13789" s="590">
        <v>52608000000</v>
      </c>
    </row>
    <row r="13790" spans="3:11" x14ac:dyDescent="0.25">
      <c r="C13790" s="588">
        <v>45867</v>
      </c>
      <c r="D13790" s="589" t="s">
        <v>1155</v>
      </c>
      <c r="E13790" s="590">
        <v>22000</v>
      </c>
      <c r="F13790" s="590">
        <v>22000</v>
      </c>
      <c r="G13790" s="590">
        <v>21920</v>
      </c>
      <c r="H13790" s="589">
        <v>1</v>
      </c>
      <c r="I13790" s="590">
        <v>22000</v>
      </c>
      <c r="J13790" s="591">
        <v>2400000</v>
      </c>
      <c r="K13790" s="590">
        <v>52608000000</v>
      </c>
    </row>
    <row r="13791" spans="3:11" x14ac:dyDescent="0.25">
      <c r="C13791" s="588">
        <v>45867</v>
      </c>
      <c r="D13791" s="589" t="s">
        <v>1155</v>
      </c>
      <c r="E13791" s="590">
        <v>22000</v>
      </c>
      <c r="F13791" s="590">
        <v>22000</v>
      </c>
      <c r="G13791" s="590">
        <v>21920</v>
      </c>
      <c r="H13791" s="589">
        <v>24</v>
      </c>
      <c r="I13791" s="590">
        <v>528000</v>
      </c>
      <c r="J13791" s="591">
        <v>2400000</v>
      </c>
      <c r="K13791" s="590">
        <v>52608000000</v>
      </c>
    </row>
    <row r="13792" spans="3:11" x14ac:dyDescent="0.25">
      <c r="C13792" s="588">
        <v>45867</v>
      </c>
      <c r="D13792" s="589" t="s">
        <v>1155</v>
      </c>
      <c r="E13792" s="590">
        <v>21600</v>
      </c>
      <c r="F13792" s="590">
        <v>22000</v>
      </c>
      <c r="G13792" s="590">
        <v>21920</v>
      </c>
      <c r="H13792" s="589">
        <v>2</v>
      </c>
      <c r="I13792" s="590">
        <v>43200</v>
      </c>
      <c r="J13792" s="591">
        <v>2400000</v>
      </c>
      <c r="K13792" s="590">
        <v>52608000000</v>
      </c>
    </row>
    <row r="13793" spans="3:11" x14ac:dyDescent="0.25">
      <c r="C13793" s="588">
        <v>45867</v>
      </c>
      <c r="D13793" s="589" t="s">
        <v>1155</v>
      </c>
      <c r="E13793" s="590">
        <v>21600</v>
      </c>
      <c r="F13793" s="590">
        <v>22000</v>
      </c>
      <c r="G13793" s="590">
        <v>21920</v>
      </c>
      <c r="H13793" s="589">
        <v>4</v>
      </c>
      <c r="I13793" s="590">
        <v>86400</v>
      </c>
      <c r="J13793" s="591">
        <v>2400000</v>
      </c>
      <c r="K13793" s="590">
        <v>52608000000</v>
      </c>
    </row>
    <row r="13794" spans="3:11" x14ac:dyDescent="0.25">
      <c r="C13794" s="588">
        <v>45867</v>
      </c>
      <c r="D13794" s="589" t="s">
        <v>1155</v>
      </c>
      <c r="E13794" s="590">
        <v>21600</v>
      </c>
      <c r="F13794" s="590">
        <v>22000</v>
      </c>
      <c r="G13794" s="590">
        <v>21920</v>
      </c>
      <c r="H13794" s="589">
        <v>2</v>
      </c>
      <c r="I13794" s="590">
        <v>43200</v>
      </c>
      <c r="J13794" s="591">
        <v>2400000</v>
      </c>
      <c r="K13794" s="590">
        <v>52608000000</v>
      </c>
    </row>
    <row r="13795" spans="3:11" x14ac:dyDescent="0.25">
      <c r="C13795" s="588">
        <v>45867</v>
      </c>
      <c r="D13795" s="589" t="s">
        <v>310</v>
      </c>
      <c r="E13795" s="590">
        <v>85500</v>
      </c>
      <c r="F13795" s="590">
        <v>85500</v>
      </c>
      <c r="G13795" s="590">
        <v>85000</v>
      </c>
      <c r="H13795" s="589">
        <v>1</v>
      </c>
      <c r="I13795" s="590">
        <v>85500</v>
      </c>
      <c r="J13795" s="591">
        <v>19450000</v>
      </c>
      <c r="K13795" s="590">
        <v>1653250000000</v>
      </c>
    </row>
    <row r="13796" spans="3:11" x14ac:dyDescent="0.25">
      <c r="C13796" s="588">
        <v>45867</v>
      </c>
      <c r="D13796" s="589" t="s">
        <v>310</v>
      </c>
      <c r="E13796" s="590">
        <v>85005</v>
      </c>
      <c r="F13796" s="590">
        <v>85500</v>
      </c>
      <c r="G13796" s="590">
        <v>85000</v>
      </c>
      <c r="H13796" s="589">
        <v>9</v>
      </c>
      <c r="I13796" s="590">
        <v>765045</v>
      </c>
      <c r="J13796" s="591">
        <v>19450000</v>
      </c>
      <c r="K13796" s="590">
        <v>1653250000000</v>
      </c>
    </row>
    <row r="13797" spans="3:11" x14ac:dyDescent="0.25">
      <c r="C13797" s="588">
        <v>45867</v>
      </c>
      <c r="D13797" s="589" t="s">
        <v>312</v>
      </c>
      <c r="E13797" s="590">
        <v>15600</v>
      </c>
      <c r="F13797" s="590">
        <v>15600</v>
      </c>
      <c r="G13797" s="590">
        <v>15600</v>
      </c>
      <c r="H13797" s="589">
        <v>2</v>
      </c>
      <c r="I13797" s="590">
        <v>31200</v>
      </c>
      <c r="J13797" s="591">
        <v>20000000</v>
      </c>
      <c r="K13797" s="590">
        <v>312000000000</v>
      </c>
    </row>
    <row r="13798" spans="3:11" x14ac:dyDescent="0.25">
      <c r="C13798" s="588">
        <v>45867</v>
      </c>
      <c r="D13798" s="589" t="s">
        <v>312</v>
      </c>
      <c r="E13798" s="590">
        <v>15600</v>
      </c>
      <c r="F13798" s="590">
        <v>15600</v>
      </c>
      <c r="G13798" s="590">
        <v>15600</v>
      </c>
      <c r="H13798" s="589">
        <v>1</v>
      </c>
      <c r="I13798" s="590">
        <v>15600</v>
      </c>
      <c r="J13798" s="591">
        <v>20000000</v>
      </c>
      <c r="K13798" s="590">
        <v>312000000000</v>
      </c>
    </row>
    <row r="13799" spans="3:11" x14ac:dyDescent="0.25">
      <c r="C13799" s="588">
        <v>45867</v>
      </c>
      <c r="D13799" s="589" t="s">
        <v>310</v>
      </c>
      <c r="E13799" s="590">
        <v>85005</v>
      </c>
      <c r="F13799" s="590">
        <v>85500</v>
      </c>
      <c r="G13799" s="590">
        <v>85000</v>
      </c>
      <c r="H13799" s="589">
        <v>1</v>
      </c>
      <c r="I13799" s="590">
        <v>85005</v>
      </c>
      <c r="J13799" s="591">
        <v>19450000</v>
      </c>
      <c r="K13799" s="590">
        <v>1653250000000</v>
      </c>
    </row>
    <row r="13800" spans="3:11" x14ac:dyDescent="0.25">
      <c r="C13800" s="588">
        <v>45867</v>
      </c>
      <c r="D13800" s="589" t="s">
        <v>312</v>
      </c>
      <c r="E13800" s="590">
        <v>15600</v>
      </c>
      <c r="F13800" s="590">
        <v>15600</v>
      </c>
      <c r="G13800" s="590">
        <v>15600</v>
      </c>
      <c r="H13800" s="589">
        <v>2</v>
      </c>
      <c r="I13800" s="590">
        <v>31200</v>
      </c>
      <c r="J13800" s="591">
        <v>20000000</v>
      </c>
      <c r="K13800" s="590">
        <v>312000000000</v>
      </c>
    </row>
    <row r="13801" spans="3:11" x14ac:dyDescent="0.25">
      <c r="C13801" s="588">
        <v>45867</v>
      </c>
      <c r="D13801" s="589" t="s">
        <v>1154</v>
      </c>
      <c r="E13801" s="590">
        <v>22500</v>
      </c>
      <c r="F13801" s="590">
        <v>22500</v>
      </c>
      <c r="G13801" s="590">
        <v>22500</v>
      </c>
      <c r="H13801" s="589">
        <v>41</v>
      </c>
      <c r="I13801" s="590">
        <v>922500</v>
      </c>
      <c r="J13801" s="591">
        <v>600000</v>
      </c>
      <c r="K13801" s="590">
        <v>13500000000</v>
      </c>
    </row>
    <row r="13802" spans="3:11" x14ac:dyDescent="0.25">
      <c r="C13802" s="588">
        <v>45867</v>
      </c>
      <c r="D13802" s="589" t="s">
        <v>1154</v>
      </c>
      <c r="E13802" s="590">
        <v>22500</v>
      </c>
      <c r="F13802" s="590">
        <v>22500</v>
      </c>
      <c r="G13802" s="590">
        <v>22500</v>
      </c>
      <c r="H13802" s="589">
        <v>1</v>
      </c>
      <c r="I13802" s="590">
        <v>22500</v>
      </c>
      <c r="J13802" s="591">
        <v>600000</v>
      </c>
      <c r="K13802" s="590">
        <v>13500000000</v>
      </c>
    </row>
    <row r="13803" spans="3:11" x14ac:dyDescent="0.25">
      <c r="C13803" s="588">
        <v>45867</v>
      </c>
      <c r="D13803" s="589" t="s">
        <v>310</v>
      </c>
      <c r="E13803" s="590">
        <v>85000</v>
      </c>
      <c r="F13803" s="590">
        <v>85500</v>
      </c>
      <c r="G13803" s="590">
        <v>85000</v>
      </c>
      <c r="H13803" s="589">
        <v>2</v>
      </c>
      <c r="I13803" s="590">
        <v>170000</v>
      </c>
      <c r="J13803" s="591">
        <v>19450000</v>
      </c>
      <c r="K13803" s="590">
        <v>1653250000000</v>
      </c>
    </row>
    <row r="13804" spans="3:11" x14ac:dyDescent="0.25">
      <c r="C13804" s="588">
        <v>45867</v>
      </c>
      <c r="D13804" s="589" t="s">
        <v>310</v>
      </c>
      <c r="E13804" s="590">
        <v>85000</v>
      </c>
      <c r="F13804" s="590">
        <v>85500</v>
      </c>
      <c r="G13804" s="590">
        <v>85000</v>
      </c>
      <c r="H13804" s="589">
        <v>5</v>
      </c>
      <c r="I13804" s="590">
        <v>425000</v>
      </c>
      <c r="J13804" s="591">
        <v>19450000</v>
      </c>
      <c r="K13804" s="590">
        <v>1653250000000</v>
      </c>
    </row>
    <row r="13805" spans="3:11" x14ac:dyDescent="0.25">
      <c r="C13805" s="588">
        <v>45867</v>
      </c>
      <c r="D13805" s="589" t="s">
        <v>312</v>
      </c>
      <c r="E13805" s="590">
        <v>15600</v>
      </c>
      <c r="F13805" s="590">
        <v>15600</v>
      </c>
      <c r="G13805" s="590">
        <v>15600</v>
      </c>
      <c r="H13805" s="589">
        <v>5</v>
      </c>
      <c r="I13805" s="590">
        <v>78000</v>
      </c>
      <c r="J13805" s="591">
        <v>20000000</v>
      </c>
      <c r="K13805" s="590">
        <v>312000000000</v>
      </c>
    </row>
    <row r="13806" spans="3:11" x14ac:dyDescent="0.25">
      <c r="C13806" s="588">
        <v>45867</v>
      </c>
      <c r="D13806" s="589" t="s">
        <v>310</v>
      </c>
      <c r="E13806" s="590">
        <v>85000</v>
      </c>
      <c r="F13806" s="590">
        <v>85500</v>
      </c>
      <c r="G13806" s="590">
        <v>85000</v>
      </c>
      <c r="H13806" s="589">
        <v>2</v>
      </c>
      <c r="I13806" s="590">
        <v>170000</v>
      </c>
      <c r="J13806" s="591">
        <v>19450000</v>
      </c>
      <c r="K13806" s="590">
        <v>1653250000000</v>
      </c>
    </row>
    <row r="13807" spans="3:11" x14ac:dyDescent="0.25">
      <c r="C13807" s="588">
        <v>45867</v>
      </c>
      <c r="D13807" s="589" t="s">
        <v>1154</v>
      </c>
      <c r="E13807" s="590">
        <v>22500</v>
      </c>
      <c r="F13807" s="590">
        <v>22500</v>
      </c>
      <c r="G13807" s="590">
        <v>22500</v>
      </c>
      <c r="H13807" s="589">
        <v>2</v>
      </c>
      <c r="I13807" s="590">
        <v>45000</v>
      </c>
      <c r="J13807" s="591">
        <v>600000</v>
      </c>
      <c r="K13807" s="590">
        <v>13500000000</v>
      </c>
    </row>
    <row r="13808" spans="3:11" x14ac:dyDescent="0.25">
      <c r="C13808" s="588">
        <v>45867</v>
      </c>
      <c r="D13808" s="589" t="s">
        <v>312</v>
      </c>
      <c r="E13808" s="590">
        <v>15600</v>
      </c>
      <c r="F13808" s="590">
        <v>15600</v>
      </c>
      <c r="G13808" s="590">
        <v>15600</v>
      </c>
      <c r="H13808" s="589">
        <v>1</v>
      </c>
      <c r="I13808" s="590">
        <v>15600</v>
      </c>
      <c r="J13808" s="591">
        <v>20000000</v>
      </c>
      <c r="K13808" s="590">
        <v>312000000000</v>
      </c>
    </row>
    <row r="13809" spans="3:11" x14ac:dyDescent="0.25">
      <c r="C13809" s="588">
        <v>45867</v>
      </c>
      <c r="D13809" s="589" t="s">
        <v>312</v>
      </c>
      <c r="E13809" s="590">
        <v>15600</v>
      </c>
      <c r="F13809" s="590">
        <v>15600</v>
      </c>
      <c r="G13809" s="590">
        <v>15600</v>
      </c>
      <c r="H13809" s="589">
        <v>10</v>
      </c>
      <c r="I13809" s="590">
        <v>156000</v>
      </c>
      <c r="J13809" s="591">
        <v>20000000</v>
      </c>
      <c r="K13809" s="590">
        <v>312000000000</v>
      </c>
    </row>
    <row r="13810" spans="3:11" x14ac:dyDescent="0.25">
      <c r="C13810" s="588">
        <v>45867</v>
      </c>
      <c r="D13810" s="589" t="s">
        <v>310</v>
      </c>
      <c r="E13810" s="590">
        <v>85000</v>
      </c>
      <c r="F13810" s="590">
        <v>85500</v>
      </c>
      <c r="G13810" s="590">
        <v>85000</v>
      </c>
      <c r="H13810" s="589">
        <v>1</v>
      </c>
      <c r="I13810" s="590">
        <v>85000</v>
      </c>
      <c r="J13810" s="591">
        <v>19450000</v>
      </c>
      <c r="K13810" s="590">
        <v>1653250000000</v>
      </c>
    </row>
    <row r="13811" spans="3:11" x14ac:dyDescent="0.25">
      <c r="C13811" s="588">
        <v>45867</v>
      </c>
      <c r="D13811" s="589" t="s">
        <v>1154</v>
      </c>
      <c r="E13811" s="590">
        <v>22500</v>
      </c>
      <c r="F13811" s="590">
        <v>22500</v>
      </c>
      <c r="G13811" s="590">
        <v>22500</v>
      </c>
      <c r="H13811" s="589">
        <v>3</v>
      </c>
      <c r="I13811" s="590">
        <v>67500</v>
      </c>
      <c r="J13811" s="591">
        <v>600000</v>
      </c>
      <c r="K13811" s="590">
        <v>13500000000</v>
      </c>
    </row>
    <row r="13812" spans="3:11" x14ac:dyDescent="0.25">
      <c r="C13812" s="588">
        <v>45867</v>
      </c>
      <c r="D13812" s="589" t="s">
        <v>310</v>
      </c>
      <c r="E13812" s="590">
        <v>85000</v>
      </c>
      <c r="F13812" s="590">
        <v>85500</v>
      </c>
      <c r="G13812" s="590">
        <v>85000</v>
      </c>
      <c r="H13812" s="589">
        <v>2</v>
      </c>
      <c r="I13812" s="590">
        <v>170000</v>
      </c>
      <c r="J13812" s="591">
        <v>19450000</v>
      </c>
      <c r="K13812" s="590">
        <v>1653250000000</v>
      </c>
    </row>
    <row r="13813" spans="3:11" x14ac:dyDescent="0.25">
      <c r="C13813" s="588">
        <v>45867</v>
      </c>
      <c r="D13813" s="589" t="s">
        <v>312</v>
      </c>
      <c r="E13813" s="590">
        <v>15600</v>
      </c>
      <c r="F13813" s="590">
        <v>15600</v>
      </c>
      <c r="G13813" s="590">
        <v>15600</v>
      </c>
      <c r="H13813" s="589">
        <v>1</v>
      </c>
      <c r="I13813" s="590">
        <v>15600</v>
      </c>
      <c r="J13813" s="591">
        <v>20000000</v>
      </c>
      <c r="K13813" s="590">
        <v>312000000000</v>
      </c>
    </row>
    <row r="13814" spans="3:11" x14ac:dyDescent="0.25">
      <c r="C13814" s="588">
        <v>45867</v>
      </c>
      <c r="D13814" s="589" t="s">
        <v>1155</v>
      </c>
      <c r="E13814" s="590">
        <v>21600</v>
      </c>
      <c r="F13814" s="590">
        <v>22000</v>
      </c>
      <c r="G13814" s="590">
        <v>21920</v>
      </c>
      <c r="H13814" s="589">
        <v>1</v>
      </c>
      <c r="I13814" s="590">
        <v>21600</v>
      </c>
      <c r="J13814" s="591">
        <v>2400000</v>
      </c>
      <c r="K13814" s="590">
        <v>52608000000</v>
      </c>
    </row>
    <row r="13815" spans="3:11" x14ac:dyDescent="0.25">
      <c r="C13815" s="588">
        <v>45867</v>
      </c>
      <c r="D13815" s="589" t="s">
        <v>312</v>
      </c>
      <c r="E13815" s="590">
        <v>15600</v>
      </c>
      <c r="F13815" s="590">
        <v>15600</v>
      </c>
      <c r="G13815" s="590">
        <v>15600</v>
      </c>
      <c r="H13815" s="589">
        <v>2</v>
      </c>
      <c r="I13815" s="590">
        <v>31200</v>
      </c>
      <c r="J13815" s="591">
        <v>20000000</v>
      </c>
      <c r="K13815" s="590">
        <v>312000000000</v>
      </c>
    </row>
    <row r="13816" spans="3:11" x14ac:dyDescent="0.25">
      <c r="C13816" s="588">
        <v>45867</v>
      </c>
      <c r="D13816" s="589" t="s">
        <v>1154</v>
      </c>
      <c r="E13816" s="590">
        <v>22500</v>
      </c>
      <c r="F13816" s="590">
        <v>22500</v>
      </c>
      <c r="G13816" s="590">
        <v>22500</v>
      </c>
      <c r="H13816" s="589">
        <v>2</v>
      </c>
      <c r="I13816" s="590">
        <v>45000</v>
      </c>
      <c r="J13816" s="591">
        <v>600000</v>
      </c>
      <c r="K13816" s="590">
        <v>13500000000</v>
      </c>
    </row>
    <row r="13817" spans="3:11" x14ac:dyDescent="0.25">
      <c r="C13817" s="588">
        <v>45867</v>
      </c>
      <c r="D13817" s="589" t="s">
        <v>1154</v>
      </c>
      <c r="E13817" s="590">
        <v>22500</v>
      </c>
      <c r="F13817" s="590">
        <v>22500</v>
      </c>
      <c r="G13817" s="590">
        <v>22500</v>
      </c>
      <c r="H13817" s="589">
        <v>1</v>
      </c>
      <c r="I13817" s="590">
        <v>22500</v>
      </c>
      <c r="J13817" s="591">
        <v>600000</v>
      </c>
      <c r="K13817" s="590">
        <v>13500000000</v>
      </c>
    </row>
    <row r="13818" spans="3:11" x14ac:dyDescent="0.25">
      <c r="C13818" s="588">
        <v>45867</v>
      </c>
      <c r="D13818" s="589" t="s">
        <v>312</v>
      </c>
      <c r="E13818" s="590">
        <v>15600</v>
      </c>
      <c r="F13818" s="590">
        <v>15600</v>
      </c>
      <c r="G13818" s="590">
        <v>15600</v>
      </c>
      <c r="H13818" s="589">
        <v>1</v>
      </c>
      <c r="I13818" s="590">
        <v>15600</v>
      </c>
      <c r="J13818" s="591">
        <v>20000000</v>
      </c>
      <c r="K13818" s="590">
        <v>312000000000</v>
      </c>
    </row>
    <row r="13819" spans="3:11" x14ac:dyDescent="0.25">
      <c r="C13819" s="588">
        <v>45867</v>
      </c>
      <c r="D13819" s="589" t="s">
        <v>1154</v>
      </c>
      <c r="E13819" s="590">
        <v>22500</v>
      </c>
      <c r="F13819" s="590">
        <v>22500</v>
      </c>
      <c r="G13819" s="590">
        <v>22500</v>
      </c>
      <c r="H13819" s="589">
        <v>5</v>
      </c>
      <c r="I13819" s="590">
        <v>112500</v>
      </c>
      <c r="J13819" s="591">
        <v>600000</v>
      </c>
      <c r="K13819" s="590">
        <v>13500000000</v>
      </c>
    </row>
    <row r="13820" spans="3:11" x14ac:dyDescent="0.25">
      <c r="C13820" s="588">
        <v>45867</v>
      </c>
      <c r="D13820" s="589" t="s">
        <v>1155</v>
      </c>
      <c r="E13820" s="590">
        <v>21920</v>
      </c>
      <c r="F13820" s="590">
        <v>22000</v>
      </c>
      <c r="G13820" s="590">
        <v>21920</v>
      </c>
      <c r="H13820" s="589">
        <v>1</v>
      </c>
      <c r="I13820" s="590">
        <v>21920</v>
      </c>
      <c r="J13820" s="591">
        <v>2400000</v>
      </c>
      <c r="K13820" s="590">
        <v>52608000000</v>
      </c>
    </row>
    <row r="13821" spans="3:11" x14ac:dyDescent="0.25">
      <c r="C13821" s="588">
        <v>45867</v>
      </c>
      <c r="D13821" s="589" t="s">
        <v>312</v>
      </c>
      <c r="E13821" s="590">
        <v>15600</v>
      </c>
      <c r="F13821" s="590">
        <v>15600</v>
      </c>
      <c r="G13821" s="590">
        <v>15600</v>
      </c>
      <c r="H13821" s="589">
        <v>8</v>
      </c>
      <c r="I13821" s="590">
        <v>124800</v>
      </c>
      <c r="J13821" s="591">
        <v>20000000</v>
      </c>
      <c r="K13821" s="590">
        <v>312000000000</v>
      </c>
    </row>
    <row r="13822" spans="3:11" x14ac:dyDescent="0.25">
      <c r="C13822" s="588">
        <v>45867</v>
      </c>
      <c r="D13822" s="589" t="s">
        <v>1154</v>
      </c>
      <c r="E13822" s="590">
        <v>22500</v>
      </c>
      <c r="F13822" s="590">
        <v>22500</v>
      </c>
      <c r="G13822" s="590">
        <v>22500</v>
      </c>
      <c r="H13822" s="589">
        <v>2</v>
      </c>
      <c r="I13822" s="590">
        <v>45000</v>
      </c>
      <c r="J13822" s="591">
        <v>600000</v>
      </c>
      <c r="K13822" s="590">
        <v>13500000000</v>
      </c>
    </row>
    <row r="13823" spans="3:11" x14ac:dyDescent="0.25">
      <c r="C13823" s="588">
        <v>45867</v>
      </c>
      <c r="D13823" s="589" t="s">
        <v>1154</v>
      </c>
      <c r="E13823" s="590">
        <v>22500</v>
      </c>
      <c r="F13823" s="590">
        <v>22500</v>
      </c>
      <c r="G13823" s="590">
        <v>22500</v>
      </c>
      <c r="H13823" s="589">
        <v>2</v>
      </c>
      <c r="I13823" s="590">
        <v>45000</v>
      </c>
      <c r="J13823" s="591">
        <v>600000</v>
      </c>
      <c r="K13823" s="590">
        <v>13500000000</v>
      </c>
    </row>
    <row r="13824" spans="3:11" x14ac:dyDescent="0.25">
      <c r="C13824" s="588">
        <v>45867</v>
      </c>
      <c r="D13824" s="589" t="s">
        <v>1154</v>
      </c>
      <c r="E13824" s="590">
        <v>22500</v>
      </c>
      <c r="F13824" s="590">
        <v>22500</v>
      </c>
      <c r="G13824" s="590">
        <v>22500</v>
      </c>
      <c r="H13824" s="589">
        <v>1</v>
      </c>
      <c r="I13824" s="590">
        <v>22500</v>
      </c>
      <c r="J13824" s="591">
        <v>600000</v>
      </c>
      <c r="K13824" s="590">
        <v>13500000000</v>
      </c>
    </row>
    <row r="13825" spans="3:11" x14ac:dyDescent="0.25">
      <c r="C13825" s="588">
        <v>45868</v>
      </c>
      <c r="D13825" s="589" t="s">
        <v>1154</v>
      </c>
      <c r="E13825" s="590">
        <v>22500</v>
      </c>
      <c r="F13825" s="590">
        <v>22500</v>
      </c>
      <c r="G13825" s="590">
        <v>23000</v>
      </c>
      <c r="H13825" s="589">
        <v>4</v>
      </c>
      <c r="I13825" s="590">
        <v>90000</v>
      </c>
      <c r="J13825" s="591">
        <v>600000</v>
      </c>
      <c r="K13825" s="590">
        <v>13800000000</v>
      </c>
    </row>
    <row r="13826" spans="3:11" x14ac:dyDescent="0.25">
      <c r="C13826" s="588">
        <v>45868</v>
      </c>
      <c r="D13826" s="589" t="s">
        <v>1154</v>
      </c>
      <c r="E13826" s="590">
        <v>22500</v>
      </c>
      <c r="F13826" s="590">
        <v>22500</v>
      </c>
      <c r="G13826" s="590">
        <v>23000</v>
      </c>
      <c r="H13826" s="589">
        <v>1</v>
      </c>
      <c r="I13826" s="590">
        <v>22500</v>
      </c>
      <c r="J13826" s="591">
        <v>600000</v>
      </c>
      <c r="K13826" s="590">
        <v>13800000000</v>
      </c>
    </row>
    <row r="13827" spans="3:11" x14ac:dyDescent="0.25">
      <c r="C13827" s="588">
        <v>45868</v>
      </c>
      <c r="D13827" s="589" t="s">
        <v>312</v>
      </c>
      <c r="E13827" s="590">
        <v>15600</v>
      </c>
      <c r="F13827" s="590">
        <v>15600</v>
      </c>
      <c r="G13827" s="590">
        <v>15600</v>
      </c>
      <c r="H13827" s="589">
        <v>1</v>
      </c>
      <c r="I13827" s="590">
        <v>15600</v>
      </c>
      <c r="J13827" s="591">
        <v>20000000</v>
      </c>
      <c r="K13827" s="590">
        <v>312000000000</v>
      </c>
    </row>
    <row r="13828" spans="3:11" x14ac:dyDescent="0.25">
      <c r="C13828" s="588">
        <v>45868</v>
      </c>
      <c r="D13828" s="589" t="s">
        <v>312</v>
      </c>
      <c r="E13828" s="590">
        <v>15600</v>
      </c>
      <c r="F13828" s="590">
        <v>15600</v>
      </c>
      <c r="G13828" s="590">
        <v>15600</v>
      </c>
      <c r="H13828" s="589">
        <v>1</v>
      </c>
      <c r="I13828" s="590">
        <v>15600</v>
      </c>
      <c r="J13828" s="591">
        <v>20000000</v>
      </c>
      <c r="K13828" s="590">
        <v>312000000000</v>
      </c>
    </row>
    <row r="13829" spans="3:11" x14ac:dyDescent="0.25">
      <c r="C13829" s="588">
        <v>45868</v>
      </c>
      <c r="D13829" s="589" t="s">
        <v>312</v>
      </c>
      <c r="E13829" s="590">
        <v>15600</v>
      </c>
      <c r="F13829" s="590">
        <v>15600</v>
      </c>
      <c r="G13829" s="590">
        <v>15600</v>
      </c>
      <c r="H13829" s="589">
        <v>1</v>
      </c>
      <c r="I13829" s="590">
        <v>15600</v>
      </c>
      <c r="J13829" s="591">
        <v>20000000</v>
      </c>
      <c r="K13829" s="590">
        <v>312000000000</v>
      </c>
    </row>
    <row r="13830" spans="3:11" x14ac:dyDescent="0.25">
      <c r="C13830" s="588">
        <v>45868</v>
      </c>
      <c r="D13830" s="589" t="s">
        <v>312</v>
      </c>
      <c r="E13830" s="590">
        <v>15600</v>
      </c>
      <c r="F13830" s="590">
        <v>15600</v>
      </c>
      <c r="G13830" s="590">
        <v>15600</v>
      </c>
      <c r="H13830" s="589">
        <v>99</v>
      </c>
      <c r="I13830" s="590">
        <v>1544400</v>
      </c>
      <c r="J13830" s="591">
        <v>20000000</v>
      </c>
      <c r="K13830" s="590">
        <v>312000000000</v>
      </c>
    </row>
    <row r="13831" spans="3:11" x14ac:dyDescent="0.25">
      <c r="C13831" s="588">
        <v>45868</v>
      </c>
      <c r="D13831" s="589" t="s">
        <v>312</v>
      </c>
      <c r="E13831" s="590">
        <v>15600</v>
      </c>
      <c r="F13831" s="590">
        <v>15600</v>
      </c>
      <c r="G13831" s="590">
        <v>15600</v>
      </c>
      <c r="H13831" s="589">
        <v>4</v>
      </c>
      <c r="I13831" s="590">
        <v>62400</v>
      </c>
      <c r="J13831" s="591">
        <v>20000000</v>
      </c>
      <c r="K13831" s="590">
        <v>312000000000</v>
      </c>
    </row>
    <row r="13832" spans="3:11" x14ac:dyDescent="0.25">
      <c r="C13832" s="588">
        <v>45868</v>
      </c>
      <c r="D13832" s="589" t="s">
        <v>312</v>
      </c>
      <c r="E13832" s="590">
        <v>15600</v>
      </c>
      <c r="F13832" s="590">
        <v>15600</v>
      </c>
      <c r="G13832" s="590">
        <v>15600</v>
      </c>
      <c r="H13832" s="589">
        <v>5</v>
      </c>
      <c r="I13832" s="590">
        <v>78000</v>
      </c>
      <c r="J13832" s="591">
        <v>20000000</v>
      </c>
      <c r="K13832" s="590">
        <v>312000000000</v>
      </c>
    </row>
    <row r="13833" spans="3:11" x14ac:dyDescent="0.25">
      <c r="C13833" s="588">
        <v>45868</v>
      </c>
      <c r="D13833" s="589" t="s">
        <v>310</v>
      </c>
      <c r="E13833" s="590">
        <v>85000</v>
      </c>
      <c r="F13833" s="590">
        <v>85000</v>
      </c>
      <c r="G13833" s="590">
        <v>86000</v>
      </c>
      <c r="H13833" s="589">
        <v>1</v>
      </c>
      <c r="I13833" s="590">
        <v>85000</v>
      </c>
      <c r="J13833" s="591">
        <v>19450000</v>
      </c>
      <c r="K13833" s="590">
        <v>1672700000000</v>
      </c>
    </row>
    <row r="13834" spans="3:11" x14ac:dyDescent="0.25">
      <c r="C13834" s="588">
        <v>45868</v>
      </c>
      <c r="D13834" s="589" t="s">
        <v>1154</v>
      </c>
      <c r="E13834" s="590">
        <v>22500</v>
      </c>
      <c r="F13834" s="590">
        <v>22500</v>
      </c>
      <c r="G13834" s="590">
        <v>23000</v>
      </c>
      <c r="H13834" s="589">
        <v>16</v>
      </c>
      <c r="I13834" s="590">
        <v>360000</v>
      </c>
      <c r="J13834" s="591">
        <v>600000</v>
      </c>
      <c r="K13834" s="590">
        <v>13800000000</v>
      </c>
    </row>
    <row r="13835" spans="3:11" x14ac:dyDescent="0.25">
      <c r="C13835" s="588">
        <v>45868</v>
      </c>
      <c r="D13835" s="589" t="s">
        <v>1154</v>
      </c>
      <c r="E13835" s="590">
        <v>22500</v>
      </c>
      <c r="F13835" s="590">
        <v>22500</v>
      </c>
      <c r="G13835" s="590">
        <v>23000</v>
      </c>
      <c r="H13835" s="589">
        <v>2</v>
      </c>
      <c r="I13835" s="590">
        <v>45000</v>
      </c>
      <c r="J13835" s="591">
        <v>600000</v>
      </c>
      <c r="K13835" s="590">
        <v>13800000000</v>
      </c>
    </row>
    <row r="13836" spans="3:11" x14ac:dyDescent="0.25">
      <c r="C13836" s="588">
        <v>45868</v>
      </c>
      <c r="D13836" s="589" t="s">
        <v>1154</v>
      </c>
      <c r="E13836" s="590">
        <v>22500</v>
      </c>
      <c r="F13836" s="590">
        <v>22500</v>
      </c>
      <c r="G13836" s="590">
        <v>23000</v>
      </c>
      <c r="H13836" s="589">
        <v>2</v>
      </c>
      <c r="I13836" s="590">
        <v>45000</v>
      </c>
      <c r="J13836" s="591">
        <v>600000</v>
      </c>
      <c r="K13836" s="590">
        <v>13800000000</v>
      </c>
    </row>
    <row r="13837" spans="3:11" x14ac:dyDescent="0.25">
      <c r="C13837" s="588">
        <v>45868</v>
      </c>
      <c r="D13837" s="589" t="s">
        <v>312</v>
      </c>
      <c r="E13837" s="590">
        <v>15060</v>
      </c>
      <c r="F13837" s="590">
        <v>15600</v>
      </c>
      <c r="G13837" s="590">
        <v>15600</v>
      </c>
      <c r="H13837" s="589">
        <v>1</v>
      </c>
      <c r="I13837" s="590">
        <v>15060</v>
      </c>
      <c r="J13837" s="591">
        <v>20000000</v>
      </c>
      <c r="K13837" s="590">
        <v>312000000000</v>
      </c>
    </row>
    <row r="13838" spans="3:11" x14ac:dyDescent="0.25">
      <c r="C13838" s="588">
        <v>45868</v>
      </c>
      <c r="D13838" s="589" t="s">
        <v>312</v>
      </c>
      <c r="E13838" s="590">
        <v>15056</v>
      </c>
      <c r="F13838" s="590">
        <v>15600</v>
      </c>
      <c r="G13838" s="590">
        <v>15600</v>
      </c>
      <c r="H13838" s="589">
        <v>1</v>
      </c>
      <c r="I13838" s="590">
        <v>15056</v>
      </c>
      <c r="J13838" s="591">
        <v>20000000</v>
      </c>
      <c r="K13838" s="590">
        <v>312000000000</v>
      </c>
    </row>
    <row r="13839" spans="3:11" x14ac:dyDescent="0.25">
      <c r="C13839" s="588">
        <v>45868</v>
      </c>
      <c r="D13839" s="589" t="s">
        <v>1155</v>
      </c>
      <c r="E13839" s="590">
        <v>21920</v>
      </c>
      <c r="F13839" s="590">
        <v>21920</v>
      </c>
      <c r="G13839" s="590">
        <v>22000</v>
      </c>
      <c r="H13839" s="589">
        <v>1</v>
      </c>
      <c r="I13839" s="590">
        <v>21920</v>
      </c>
      <c r="J13839" s="591">
        <v>2400000</v>
      </c>
      <c r="K13839" s="590">
        <v>52800000000</v>
      </c>
    </row>
    <row r="13840" spans="3:11" x14ac:dyDescent="0.25">
      <c r="C13840" s="588">
        <v>45868</v>
      </c>
      <c r="D13840" s="589" t="s">
        <v>1155</v>
      </c>
      <c r="E13840" s="590">
        <v>21600</v>
      </c>
      <c r="F13840" s="590">
        <v>21920</v>
      </c>
      <c r="G13840" s="590">
        <v>22000</v>
      </c>
      <c r="H13840" s="589">
        <v>1</v>
      </c>
      <c r="I13840" s="590">
        <v>21600</v>
      </c>
      <c r="J13840" s="591">
        <v>2400000</v>
      </c>
      <c r="K13840" s="590">
        <v>52800000000</v>
      </c>
    </row>
    <row r="13841" spans="3:11" x14ac:dyDescent="0.25">
      <c r="C13841" s="588">
        <v>45868</v>
      </c>
      <c r="D13841" s="589" t="s">
        <v>1155</v>
      </c>
      <c r="E13841" s="590">
        <v>21600</v>
      </c>
      <c r="F13841" s="590">
        <v>21920</v>
      </c>
      <c r="G13841" s="590">
        <v>22000</v>
      </c>
      <c r="H13841" s="589">
        <v>1</v>
      </c>
      <c r="I13841" s="590">
        <v>21600</v>
      </c>
      <c r="J13841" s="591">
        <v>2400000</v>
      </c>
      <c r="K13841" s="590">
        <v>52800000000</v>
      </c>
    </row>
    <row r="13842" spans="3:11" x14ac:dyDescent="0.25">
      <c r="C13842" s="588">
        <v>45868</v>
      </c>
      <c r="D13842" s="589" t="s">
        <v>1154</v>
      </c>
      <c r="E13842" s="590">
        <v>23000</v>
      </c>
      <c r="F13842" s="590">
        <v>22500</v>
      </c>
      <c r="G13842" s="590">
        <v>23000</v>
      </c>
      <c r="H13842" s="589">
        <v>1</v>
      </c>
      <c r="I13842" s="590">
        <v>23000</v>
      </c>
      <c r="J13842" s="591">
        <v>600000</v>
      </c>
      <c r="K13842" s="590">
        <v>13800000000</v>
      </c>
    </row>
    <row r="13843" spans="3:11" x14ac:dyDescent="0.25">
      <c r="C13843" s="588">
        <v>45868</v>
      </c>
      <c r="D13843" s="589" t="s">
        <v>1154</v>
      </c>
      <c r="E13843" s="590">
        <v>23000</v>
      </c>
      <c r="F13843" s="590">
        <v>22500</v>
      </c>
      <c r="G13843" s="590">
        <v>23000</v>
      </c>
      <c r="H13843" s="589">
        <v>2</v>
      </c>
      <c r="I13843" s="590">
        <v>46000</v>
      </c>
      <c r="J13843" s="591">
        <v>600000</v>
      </c>
      <c r="K13843" s="590">
        <v>13800000000</v>
      </c>
    </row>
    <row r="13844" spans="3:11" x14ac:dyDescent="0.25">
      <c r="C13844" s="588">
        <v>45868</v>
      </c>
      <c r="D13844" s="589" t="s">
        <v>312</v>
      </c>
      <c r="E13844" s="590">
        <v>15100</v>
      </c>
      <c r="F13844" s="590">
        <v>15600</v>
      </c>
      <c r="G13844" s="590">
        <v>15600</v>
      </c>
      <c r="H13844" s="589">
        <v>1</v>
      </c>
      <c r="I13844" s="590">
        <v>15100</v>
      </c>
      <c r="J13844" s="591">
        <v>20000000</v>
      </c>
      <c r="K13844" s="590">
        <v>312000000000</v>
      </c>
    </row>
    <row r="13845" spans="3:11" x14ac:dyDescent="0.25">
      <c r="C13845" s="588">
        <v>45868</v>
      </c>
      <c r="D13845" s="589" t="s">
        <v>310</v>
      </c>
      <c r="E13845" s="590">
        <v>86000</v>
      </c>
      <c r="F13845" s="590">
        <v>85000</v>
      </c>
      <c r="G13845" s="590">
        <v>86000</v>
      </c>
      <c r="H13845" s="589">
        <v>9</v>
      </c>
      <c r="I13845" s="590">
        <v>774000</v>
      </c>
      <c r="J13845" s="591">
        <v>19450000</v>
      </c>
      <c r="K13845" s="590">
        <v>1672700000000</v>
      </c>
    </row>
    <row r="13846" spans="3:11" x14ac:dyDescent="0.25">
      <c r="C13846" s="588">
        <v>45868</v>
      </c>
      <c r="D13846" s="589" t="s">
        <v>312</v>
      </c>
      <c r="E13846" s="590">
        <v>15600</v>
      </c>
      <c r="F13846" s="590">
        <v>15600</v>
      </c>
      <c r="G13846" s="590">
        <v>15600</v>
      </c>
      <c r="H13846" s="589">
        <v>1</v>
      </c>
      <c r="I13846" s="590">
        <v>15600</v>
      </c>
      <c r="J13846" s="591">
        <v>20000000</v>
      </c>
      <c r="K13846" s="590">
        <v>312000000000</v>
      </c>
    </row>
    <row r="13847" spans="3:11" x14ac:dyDescent="0.25">
      <c r="C13847" s="588">
        <v>45868</v>
      </c>
      <c r="D13847" s="589" t="s">
        <v>312</v>
      </c>
      <c r="E13847" s="590">
        <v>15600</v>
      </c>
      <c r="F13847" s="590">
        <v>15600</v>
      </c>
      <c r="G13847" s="590">
        <v>15600</v>
      </c>
      <c r="H13847" s="589">
        <v>4</v>
      </c>
      <c r="I13847" s="590">
        <v>62400</v>
      </c>
      <c r="J13847" s="591">
        <v>20000000</v>
      </c>
      <c r="K13847" s="590">
        <v>312000000000</v>
      </c>
    </row>
    <row r="13848" spans="3:11" x14ac:dyDescent="0.25">
      <c r="C13848" s="588">
        <v>45868</v>
      </c>
      <c r="D13848" s="589" t="s">
        <v>312</v>
      </c>
      <c r="E13848" s="590">
        <v>15600</v>
      </c>
      <c r="F13848" s="590">
        <v>15600</v>
      </c>
      <c r="G13848" s="590">
        <v>15600</v>
      </c>
      <c r="H13848" s="589">
        <v>1</v>
      </c>
      <c r="I13848" s="590">
        <v>15600</v>
      </c>
      <c r="J13848" s="591">
        <v>20000000</v>
      </c>
      <c r="K13848" s="590">
        <v>312000000000</v>
      </c>
    </row>
    <row r="13849" spans="3:11" x14ac:dyDescent="0.25">
      <c r="C13849" s="588">
        <v>45868</v>
      </c>
      <c r="D13849" s="589" t="s">
        <v>310</v>
      </c>
      <c r="E13849" s="590">
        <v>86000</v>
      </c>
      <c r="F13849" s="590">
        <v>85000</v>
      </c>
      <c r="G13849" s="590">
        <v>86000</v>
      </c>
      <c r="H13849" s="589">
        <v>2</v>
      </c>
      <c r="I13849" s="590">
        <v>172000</v>
      </c>
      <c r="J13849" s="591">
        <v>19450000</v>
      </c>
      <c r="K13849" s="590">
        <v>1672700000000</v>
      </c>
    </row>
    <row r="13850" spans="3:11" x14ac:dyDescent="0.25">
      <c r="C13850" s="588">
        <v>45868</v>
      </c>
      <c r="D13850" s="589" t="s">
        <v>1154</v>
      </c>
      <c r="E13850" s="590">
        <v>23000</v>
      </c>
      <c r="F13850" s="590">
        <v>22500</v>
      </c>
      <c r="G13850" s="590">
        <v>23000</v>
      </c>
      <c r="H13850" s="589">
        <v>1</v>
      </c>
      <c r="I13850" s="590">
        <v>23000</v>
      </c>
      <c r="J13850" s="591">
        <v>600000</v>
      </c>
      <c r="K13850" s="590">
        <v>13800000000</v>
      </c>
    </row>
    <row r="13851" spans="3:11" x14ac:dyDescent="0.25">
      <c r="C13851" s="588">
        <v>45868</v>
      </c>
      <c r="D13851" s="589" t="s">
        <v>312</v>
      </c>
      <c r="E13851" s="590">
        <v>15600</v>
      </c>
      <c r="F13851" s="590">
        <v>15600</v>
      </c>
      <c r="G13851" s="590">
        <v>15600</v>
      </c>
      <c r="H13851" s="589">
        <v>1</v>
      </c>
      <c r="I13851" s="590">
        <v>15600</v>
      </c>
      <c r="J13851" s="591">
        <v>20000000</v>
      </c>
      <c r="K13851" s="590">
        <v>312000000000</v>
      </c>
    </row>
    <row r="13852" spans="3:11" x14ac:dyDescent="0.25">
      <c r="C13852" s="588">
        <v>45868</v>
      </c>
      <c r="D13852" s="589" t="s">
        <v>312</v>
      </c>
      <c r="E13852" s="590">
        <v>15600</v>
      </c>
      <c r="F13852" s="590">
        <v>15600</v>
      </c>
      <c r="G13852" s="590">
        <v>15600</v>
      </c>
      <c r="H13852" s="589">
        <v>2</v>
      </c>
      <c r="I13852" s="590">
        <v>31200</v>
      </c>
      <c r="J13852" s="591">
        <v>20000000</v>
      </c>
      <c r="K13852" s="590">
        <v>312000000000</v>
      </c>
    </row>
    <row r="13853" spans="3:11" x14ac:dyDescent="0.25">
      <c r="C13853" s="588">
        <v>45868</v>
      </c>
      <c r="D13853" s="589" t="s">
        <v>312</v>
      </c>
      <c r="E13853" s="590">
        <v>15600</v>
      </c>
      <c r="F13853" s="590">
        <v>15600</v>
      </c>
      <c r="G13853" s="590">
        <v>15600</v>
      </c>
      <c r="H13853" s="589">
        <v>1</v>
      </c>
      <c r="I13853" s="590">
        <v>15600</v>
      </c>
      <c r="J13853" s="591">
        <v>20000000</v>
      </c>
      <c r="K13853" s="590">
        <v>312000000000</v>
      </c>
    </row>
    <row r="13854" spans="3:11" x14ac:dyDescent="0.25">
      <c r="C13854" s="588">
        <v>45868</v>
      </c>
      <c r="D13854" s="589" t="s">
        <v>1155</v>
      </c>
      <c r="E13854" s="590">
        <v>22000</v>
      </c>
      <c r="F13854" s="590">
        <v>21920</v>
      </c>
      <c r="G13854" s="590">
        <v>22000</v>
      </c>
      <c r="H13854" s="589">
        <v>1</v>
      </c>
      <c r="I13854" s="590">
        <v>22000</v>
      </c>
      <c r="J13854" s="591">
        <v>2400000</v>
      </c>
      <c r="K13854" s="590">
        <v>52800000000</v>
      </c>
    </row>
    <row r="13855" spans="3:11" x14ac:dyDescent="0.25">
      <c r="C13855" s="588">
        <v>45868</v>
      </c>
      <c r="D13855" s="589" t="s">
        <v>312</v>
      </c>
      <c r="E13855" s="590">
        <v>15600</v>
      </c>
      <c r="F13855" s="590">
        <v>15600</v>
      </c>
      <c r="G13855" s="590">
        <v>15600</v>
      </c>
      <c r="H13855" s="589">
        <v>2</v>
      </c>
      <c r="I13855" s="590">
        <v>31200</v>
      </c>
      <c r="J13855" s="591">
        <v>20000000</v>
      </c>
      <c r="K13855" s="590">
        <v>312000000000</v>
      </c>
    </row>
    <row r="13856" spans="3:11" x14ac:dyDescent="0.25">
      <c r="C13856" s="588">
        <v>45869</v>
      </c>
      <c r="D13856" s="589" t="s">
        <v>310</v>
      </c>
      <c r="E13856" s="590">
        <v>87000</v>
      </c>
      <c r="F13856" s="590">
        <v>86000</v>
      </c>
      <c r="G13856" s="590">
        <v>88000</v>
      </c>
      <c r="H13856" s="589">
        <v>4</v>
      </c>
      <c r="I13856" s="590">
        <v>348000</v>
      </c>
      <c r="J13856" s="591">
        <v>19450000</v>
      </c>
      <c r="K13856" s="590">
        <v>1711600000000</v>
      </c>
    </row>
    <row r="13857" spans="3:11" x14ac:dyDescent="0.25">
      <c r="C13857" s="588">
        <v>45869</v>
      </c>
      <c r="D13857" s="589" t="s">
        <v>310</v>
      </c>
      <c r="E13857" s="590">
        <v>87000</v>
      </c>
      <c r="F13857" s="590">
        <v>86000</v>
      </c>
      <c r="G13857" s="590">
        <v>88000</v>
      </c>
      <c r="H13857" s="589">
        <v>5</v>
      </c>
      <c r="I13857" s="590">
        <v>435000</v>
      </c>
      <c r="J13857" s="591">
        <v>19450000</v>
      </c>
      <c r="K13857" s="590">
        <v>1711600000000</v>
      </c>
    </row>
    <row r="13858" spans="3:11" x14ac:dyDescent="0.25">
      <c r="C13858" s="588">
        <v>45869</v>
      </c>
      <c r="D13858" s="589" t="s">
        <v>310</v>
      </c>
      <c r="E13858" s="590">
        <v>87000</v>
      </c>
      <c r="F13858" s="590">
        <v>86000</v>
      </c>
      <c r="G13858" s="590">
        <v>88000</v>
      </c>
      <c r="H13858" s="589">
        <v>5</v>
      </c>
      <c r="I13858" s="590">
        <v>435000</v>
      </c>
      <c r="J13858" s="591">
        <v>19450000</v>
      </c>
      <c r="K13858" s="590">
        <v>1711600000000</v>
      </c>
    </row>
    <row r="13859" spans="3:11" x14ac:dyDescent="0.25">
      <c r="C13859" s="588">
        <v>45869</v>
      </c>
      <c r="D13859" s="589" t="s">
        <v>312</v>
      </c>
      <c r="E13859" s="590">
        <v>15599.99</v>
      </c>
      <c r="F13859" s="590">
        <v>15600</v>
      </c>
      <c r="G13859" s="590">
        <v>15600</v>
      </c>
      <c r="H13859" s="589">
        <v>10</v>
      </c>
      <c r="I13859" s="590">
        <v>155999.9</v>
      </c>
      <c r="J13859" s="591">
        <v>20000000</v>
      </c>
      <c r="K13859" s="590">
        <v>312000000000</v>
      </c>
    </row>
    <row r="13860" spans="3:11" x14ac:dyDescent="0.25">
      <c r="C13860" s="588">
        <v>45869</v>
      </c>
      <c r="D13860" s="589" t="s">
        <v>312</v>
      </c>
      <c r="E13860" s="590">
        <v>15599.99</v>
      </c>
      <c r="F13860" s="590">
        <v>15600</v>
      </c>
      <c r="G13860" s="590">
        <v>15600</v>
      </c>
      <c r="H13860" s="589">
        <v>4</v>
      </c>
      <c r="I13860" s="590">
        <v>62399.96</v>
      </c>
      <c r="J13860" s="591">
        <v>20000000</v>
      </c>
      <c r="K13860" s="590">
        <v>312000000000</v>
      </c>
    </row>
    <row r="13861" spans="3:11" x14ac:dyDescent="0.25">
      <c r="C13861" s="588">
        <v>45869</v>
      </c>
      <c r="D13861" s="589" t="s">
        <v>312</v>
      </c>
      <c r="E13861" s="590">
        <v>15599.99</v>
      </c>
      <c r="F13861" s="590">
        <v>15600</v>
      </c>
      <c r="G13861" s="590">
        <v>15600</v>
      </c>
      <c r="H13861" s="589">
        <v>1</v>
      </c>
      <c r="I13861" s="590">
        <v>15599.99</v>
      </c>
      <c r="J13861" s="591">
        <v>20000000</v>
      </c>
      <c r="K13861" s="590">
        <v>312000000000</v>
      </c>
    </row>
    <row r="13862" spans="3:11" x14ac:dyDescent="0.25">
      <c r="C13862" s="588">
        <v>45869</v>
      </c>
      <c r="D13862" s="589" t="s">
        <v>312</v>
      </c>
      <c r="E13862" s="590">
        <v>15599.99</v>
      </c>
      <c r="F13862" s="590">
        <v>15600</v>
      </c>
      <c r="G13862" s="590">
        <v>15600</v>
      </c>
      <c r="H13862" s="589">
        <v>20</v>
      </c>
      <c r="I13862" s="590">
        <v>311999.8</v>
      </c>
      <c r="J13862" s="591">
        <v>20000000</v>
      </c>
      <c r="K13862" s="590">
        <v>312000000000</v>
      </c>
    </row>
    <row r="13863" spans="3:11" x14ac:dyDescent="0.25">
      <c r="C13863" s="588">
        <v>45869</v>
      </c>
      <c r="D13863" s="589" t="s">
        <v>312</v>
      </c>
      <c r="E13863" s="590">
        <v>15599.99</v>
      </c>
      <c r="F13863" s="590">
        <v>15600</v>
      </c>
      <c r="G13863" s="590">
        <v>15600</v>
      </c>
      <c r="H13863" s="589">
        <v>4</v>
      </c>
      <c r="I13863" s="590">
        <v>62399.96</v>
      </c>
      <c r="J13863" s="591">
        <v>20000000</v>
      </c>
      <c r="K13863" s="590">
        <v>312000000000</v>
      </c>
    </row>
    <row r="13864" spans="3:11" x14ac:dyDescent="0.25">
      <c r="C13864" s="588">
        <v>45869</v>
      </c>
      <c r="D13864" s="589" t="s">
        <v>312</v>
      </c>
      <c r="E13864" s="590">
        <v>15600</v>
      </c>
      <c r="F13864" s="590">
        <v>15600</v>
      </c>
      <c r="G13864" s="590">
        <v>15600</v>
      </c>
      <c r="H13864" s="589">
        <v>5</v>
      </c>
      <c r="I13864" s="590">
        <v>78000</v>
      </c>
      <c r="J13864" s="591">
        <v>20000000</v>
      </c>
      <c r="K13864" s="590">
        <v>312000000000</v>
      </c>
    </row>
    <row r="13865" spans="3:11" x14ac:dyDescent="0.25">
      <c r="C13865" s="588">
        <v>45869</v>
      </c>
      <c r="D13865" s="589" t="s">
        <v>312</v>
      </c>
      <c r="E13865" s="590">
        <v>15600</v>
      </c>
      <c r="F13865" s="590">
        <v>15600</v>
      </c>
      <c r="G13865" s="590">
        <v>15600</v>
      </c>
      <c r="H13865" s="589">
        <v>2</v>
      </c>
      <c r="I13865" s="590">
        <v>31200</v>
      </c>
      <c r="J13865" s="591">
        <v>20000000</v>
      </c>
      <c r="K13865" s="590">
        <v>312000000000</v>
      </c>
    </row>
    <row r="13866" spans="3:11" x14ac:dyDescent="0.25">
      <c r="C13866" s="588">
        <v>45869</v>
      </c>
      <c r="D13866" s="589" t="s">
        <v>1155</v>
      </c>
      <c r="E13866" s="590">
        <v>22000</v>
      </c>
      <c r="F13866" s="590">
        <v>22000</v>
      </c>
      <c r="G13866" s="590">
        <v>22000</v>
      </c>
      <c r="H13866" s="589">
        <v>9</v>
      </c>
      <c r="I13866" s="590">
        <v>198000</v>
      </c>
      <c r="J13866" s="591">
        <v>2400000</v>
      </c>
      <c r="K13866" s="590">
        <v>52800000000</v>
      </c>
    </row>
    <row r="13867" spans="3:11" x14ac:dyDescent="0.25">
      <c r="C13867" s="588">
        <v>45869</v>
      </c>
      <c r="D13867" s="589" t="s">
        <v>1154</v>
      </c>
      <c r="E13867" s="590">
        <v>23000</v>
      </c>
      <c r="F13867" s="590">
        <v>23000</v>
      </c>
      <c r="G13867" s="590">
        <v>23000</v>
      </c>
      <c r="H13867" s="589">
        <v>5</v>
      </c>
      <c r="I13867" s="590">
        <v>115000</v>
      </c>
      <c r="J13867" s="591">
        <v>600000</v>
      </c>
      <c r="K13867" s="590">
        <v>13800000000</v>
      </c>
    </row>
    <row r="13868" spans="3:11" x14ac:dyDescent="0.25">
      <c r="C13868" s="588">
        <v>45869</v>
      </c>
      <c r="D13868" s="589" t="s">
        <v>1155</v>
      </c>
      <c r="E13868" s="590">
        <v>22000</v>
      </c>
      <c r="F13868" s="590">
        <v>22000</v>
      </c>
      <c r="G13868" s="590">
        <v>22000</v>
      </c>
      <c r="H13868" s="589">
        <v>5</v>
      </c>
      <c r="I13868" s="590">
        <v>110000</v>
      </c>
      <c r="J13868" s="591">
        <v>2400000</v>
      </c>
      <c r="K13868" s="590">
        <v>52800000000</v>
      </c>
    </row>
    <row r="13869" spans="3:11" x14ac:dyDescent="0.25">
      <c r="C13869" s="588">
        <v>45869</v>
      </c>
      <c r="D13869" s="589" t="s">
        <v>312</v>
      </c>
      <c r="E13869" s="590">
        <v>15600</v>
      </c>
      <c r="F13869" s="590">
        <v>15600</v>
      </c>
      <c r="G13869" s="590">
        <v>15600</v>
      </c>
      <c r="H13869" s="589">
        <v>25</v>
      </c>
      <c r="I13869" s="590">
        <v>390000</v>
      </c>
      <c r="J13869" s="591">
        <v>20000000</v>
      </c>
      <c r="K13869" s="590">
        <v>312000000000</v>
      </c>
    </row>
    <row r="13870" spans="3:11" x14ac:dyDescent="0.25">
      <c r="C13870" s="588">
        <v>45869</v>
      </c>
      <c r="D13870" s="589" t="s">
        <v>312</v>
      </c>
      <c r="E13870" s="590">
        <v>15587</v>
      </c>
      <c r="F13870" s="590">
        <v>15600</v>
      </c>
      <c r="G13870" s="590">
        <v>15600</v>
      </c>
      <c r="H13870" s="589">
        <v>3</v>
      </c>
      <c r="I13870" s="590">
        <v>46761</v>
      </c>
      <c r="J13870" s="591">
        <v>20000000</v>
      </c>
      <c r="K13870" s="590">
        <v>312000000000</v>
      </c>
    </row>
    <row r="13871" spans="3:11" x14ac:dyDescent="0.25">
      <c r="C13871" s="588">
        <v>45869</v>
      </c>
      <c r="D13871" s="589" t="s">
        <v>312</v>
      </c>
      <c r="E13871" s="590">
        <v>15585</v>
      </c>
      <c r="F13871" s="590">
        <v>15600</v>
      </c>
      <c r="G13871" s="590">
        <v>15600</v>
      </c>
      <c r="H13871" s="589">
        <v>3</v>
      </c>
      <c r="I13871" s="590">
        <v>46755</v>
      </c>
      <c r="J13871" s="591">
        <v>20000000</v>
      </c>
      <c r="K13871" s="590">
        <v>312000000000</v>
      </c>
    </row>
    <row r="13872" spans="3:11" x14ac:dyDescent="0.25">
      <c r="C13872" s="588">
        <v>45869</v>
      </c>
      <c r="D13872" s="589" t="s">
        <v>312</v>
      </c>
      <c r="E13872" s="590">
        <v>15600</v>
      </c>
      <c r="F13872" s="590">
        <v>15600</v>
      </c>
      <c r="G13872" s="590">
        <v>15600</v>
      </c>
      <c r="H13872" s="589">
        <v>1</v>
      </c>
      <c r="I13872" s="590">
        <v>15600</v>
      </c>
      <c r="J13872" s="591">
        <v>20000000</v>
      </c>
      <c r="K13872" s="590">
        <v>312000000000</v>
      </c>
    </row>
    <row r="13873" spans="3:11" x14ac:dyDescent="0.25">
      <c r="C13873" s="588">
        <v>45869</v>
      </c>
      <c r="D13873" s="589" t="s">
        <v>1154</v>
      </c>
      <c r="E13873" s="590">
        <v>23000</v>
      </c>
      <c r="F13873" s="590">
        <v>23000</v>
      </c>
      <c r="G13873" s="590">
        <v>23000</v>
      </c>
      <c r="H13873" s="589">
        <v>2</v>
      </c>
      <c r="I13873" s="590">
        <v>46000</v>
      </c>
      <c r="J13873" s="591">
        <v>600000</v>
      </c>
      <c r="K13873" s="590">
        <v>13800000000</v>
      </c>
    </row>
    <row r="13874" spans="3:11" x14ac:dyDescent="0.25">
      <c r="C13874" s="588">
        <v>45869</v>
      </c>
      <c r="D13874" s="589" t="s">
        <v>1155</v>
      </c>
      <c r="E13874" s="590">
        <v>22000</v>
      </c>
      <c r="F13874" s="590">
        <v>22000</v>
      </c>
      <c r="G13874" s="590">
        <v>22000</v>
      </c>
      <c r="H13874" s="589">
        <v>5</v>
      </c>
      <c r="I13874" s="590">
        <v>110000</v>
      </c>
      <c r="J13874" s="591">
        <v>2400000</v>
      </c>
      <c r="K13874" s="590">
        <v>52800000000</v>
      </c>
    </row>
    <row r="13875" spans="3:11" x14ac:dyDescent="0.25">
      <c r="C13875" s="588">
        <v>45869</v>
      </c>
      <c r="D13875" s="589" t="s">
        <v>1154</v>
      </c>
      <c r="E13875" s="590">
        <v>23000</v>
      </c>
      <c r="F13875" s="590">
        <v>23000</v>
      </c>
      <c r="G13875" s="590">
        <v>23000</v>
      </c>
      <c r="H13875" s="589">
        <v>10</v>
      </c>
      <c r="I13875" s="590">
        <v>230000</v>
      </c>
      <c r="J13875" s="591">
        <v>600000</v>
      </c>
      <c r="K13875" s="590">
        <v>13800000000</v>
      </c>
    </row>
    <row r="13876" spans="3:11" x14ac:dyDescent="0.25">
      <c r="C13876" s="588">
        <v>45869</v>
      </c>
      <c r="D13876" s="589" t="s">
        <v>310</v>
      </c>
      <c r="E13876" s="590">
        <v>88000</v>
      </c>
      <c r="F13876" s="590">
        <v>86000</v>
      </c>
      <c r="G13876" s="590">
        <v>88000</v>
      </c>
      <c r="H13876" s="589">
        <v>2</v>
      </c>
      <c r="I13876" s="590">
        <v>176000</v>
      </c>
      <c r="J13876" s="591">
        <v>19450000</v>
      </c>
      <c r="K13876" s="590">
        <v>1711600000000</v>
      </c>
    </row>
    <row r="13877" spans="3:11" x14ac:dyDescent="0.25">
      <c r="C13877" s="588">
        <v>45869</v>
      </c>
      <c r="D13877" s="589" t="s">
        <v>312</v>
      </c>
      <c r="E13877" s="590">
        <v>15600</v>
      </c>
      <c r="F13877" s="590">
        <v>15600</v>
      </c>
      <c r="G13877" s="590">
        <v>15600</v>
      </c>
      <c r="H13877" s="589">
        <v>2</v>
      </c>
      <c r="I13877" s="590">
        <v>31200</v>
      </c>
      <c r="J13877" s="591">
        <v>20000000</v>
      </c>
      <c r="K13877" s="590">
        <v>312000000000</v>
      </c>
    </row>
    <row r="13878" spans="3:11" x14ac:dyDescent="0.25">
      <c r="C13878" s="588">
        <v>45869</v>
      </c>
      <c r="D13878" s="589" t="s">
        <v>1154</v>
      </c>
      <c r="E13878" s="590">
        <v>23000</v>
      </c>
      <c r="F13878" s="590">
        <v>23000</v>
      </c>
      <c r="G13878" s="590">
        <v>23000</v>
      </c>
      <c r="H13878" s="589">
        <v>1</v>
      </c>
      <c r="I13878" s="590">
        <v>23000</v>
      </c>
      <c r="J13878" s="591">
        <v>600000</v>
      </c>
      <c r="K13878" s="590">
        <v>13800000000</v>
      </c>
    </row>
    <row r="13879" spans="3:11" x14ac:dyDescent="0.25">
      <c r="C13879" s="588">
        <v>45869</v>
      </c>
      <c r="D13879" s="589" t="s">
        <v>310</v>
      </c>
      <c r="E13879" s="590">
        <v>88000</v>
      </c>
      <c r="F13879" s="590">
        <v>86000</v>
      </c>
      <c r="G13879" s="590">
        <v>88000</v>
      </c>
      <c r="H13879" s="589">
        <v>1</v>
      </c>
      <c r="I13879" s="590">
        <v>88000</v>
      </c>
      <c r="J13879" s="591">
        <v>19450000</v>
      </c>
      <c r="K13879" s="590">
        <v>1711600000000</v>
      </c>
    </row>
    <row r="13880" spans="3:11" x14ac:dyDescent="0.25">
      <c r="C13880" s="588">
        <v>45869</v>
      </c>
      <c r="D13880" s="589" t="s">
        <v>1154</v>
      </c>
      <c r="E13880" s="590">
        <v>23000</v>
      </c>
      <c r="F13880" s="590">
        <v>23000</v>
      </c>
      <c r="G13880" s="590">
        <v>23000</v>
      </c>
      <c r="H13880" s="589">
        <v>4</v>
      </c>
      <c r="I13880" s="590">
        <v>92000</v>
      </c>
      <c r="J13880" s="591">
        <v>600000</v>
      </c>
      <c r="K13880" s="590">
        <v>13800000000</v>
      </c>
    </row>
    <row r="13881" spans="3:11" x14ac:dyDescent="0.25">
      <c r="C13881" s="588">
        <v>45869</v>
      </c>
      <c r="D13881" s="589" t="s">
        <v>1155</v>
      </c>
      <c r="E13881" s="590">
        <v>22000</v>
      </c>
      <c r="F13881" s="590">
        <v>22000</v>
      </c>
      <c r="G13881" s="590">
        <v>22000</v>
      </c>
      <c r="H13881" s="589">
        <v>4</v>
      </c>
      <c r="I13881" s="590">
        <v>88000</v>
      </c>
      <c r="J13881" s="591">
        <v>2400000</v>
      </c>
      <c r="K13881" s="590">
        <v>52800000000</v>
      </c>
    </row>
    <row r="13882" spans="3:11" x14ac:dyDescent="0.25">
      <c r="C13882" s="588">
        <v>45869</v>
      </c>
      <c r="D13882" s="589" t="s">
        <v>312</v>
      </c>
      <c r="E13882" s="590">
        <v>15600</v>
      </c>
      <c r="F13882" s="590">
        <v>15600</v>
      </c>
      <c r="G13882" s="590">
        <v>15600</v>
      </c>
      <c r="H13882" s="589">
        <v>8</v>
      </c>
      <c r="I13882" s="590">
        <v>124800</v>
      </c>
      <c r="J13882" s="591">
        <v>20000000</v>
      </c>
      <c r="K13882" s="590">
        <v>312000000000</v>
      </c>
    </row>
    <row r="13883" spans="3:11" x14ac:dyDescent="0.25">
      <c r="C13883" s="588">
        <v>45869</v>
      </c>
      <c r="D13883" s="589" t="s">
        <v>1155</v>
      </c>
      <c r="E13883" s="590">
        <v>22000</v>
      </c>
      <c r="F13883" s="590">
        <v>22000</v>
      </c>
      <c r="G13883" s="590">
        <v>22000</v>
      </c>
      <c r="H13883" s="589">
        <v>11</v>
      </c>
      <c r="I13883" s="590">
        <v>242000</v>
      </c>
      <c r="J13883" s="591">
        <v>2400000</v>
      </c>
      <c r="K13883" s="590">
        <v>52800000000</v>
      </c>
    </row>
    <row r="13884" spans="3:11" x14ac:dyDescent="0.25">
      <c r="C13884" s="588">
        <v>45869</v>
      </c>
      <c r="D13884" s="589" t="s">
        <v>1155</v>
      </c>
      <c r="E13884" s="590">
        <v>22000</v>
      </c>
      <c r="F13884" s="590">
        <v>22000</v>
      </c>
      <c r="G13884" s="590">
        <v>22000</v>
      </c>
      <c r="H13884" s="589">
        <v>1</v>
      </c>
      <c r="I13884" s="590">
        <v>22000</v>
      </c>
      <c r="J13884" s="591">
        <v>2400000</v>
      </c>
      <c r="K13884" s="590">
        <v>52800000000</v>
      </c>
    </row>
    <row r="13885" spans="3:11" x14ac:dyDescent="0.25">
      <c r="C13885" s="588">
        <v>45869</v>
      </c>
      <c r="D13885" s="589" t="s">
        <v>312</v>
      </c>
      <c r="E13885" s="590">
        <v>15600</v>
      </c>
      <c r="F13885" s="590">
        <v>15600</v>
      </c>
      <c r="G13885" s="590">
        <v>15600</v>
      </c>
      <c r="H13885" s="589">
        <v>9</v>
      </c>
      <c r="I13885" s="590">
        <v>140400</v>
      </c>
      <c r="J13885" s="591">
        <v>20000000</v>
      </c>
      <c r="K13885" s="590">
        <v>312000000000</v>
      </c>
    </row>
    <row r="13886" spans="3:11" x14ac:dyDescent="0.25">
      <c r="C13886" s="588">
        <v>45869</v>
      </c>
      <c r="D13886" s="589" t="s">
        <v>1155</v>
      </c>
      <c r="E13886" s="590">
        <v>22000</v>
      </c>
      <c r="F13886" s="590">
        <v>22000</v>
      </c>
      <c r="G13886" s="590">
        <v>22000</v>
      </c>
      <c r="H13886" s="589">
        <v>1</v>
      </c>
      <c r="I13886" s="590">
        <v>22000</v>
      </c>
      <c r="J13886" s="591">
        <v>2400000</v>
      </c>
      <c r="K13886" s="590">
        <v>52800000000</v>
      </c>
    </row>
    <row r="13887" spans="3:11" x14ac:dyDescent="0.25">
      <c r="C13887" s="588">
        <v>45869</v>
      </c>
      <c r="D13887" s="589" t="s">
        <v>312</v>
      </c>
      <c r="E13887" s="590">
        <v>15600</v>
      </c>
      <c r="F13887" s="590">
        <v>15600</v>
      </c>
      <c r="G13887" s="590">
        <v>15600</v>
      </c>
      <c r="H13887" s="589">
        <v>2</v>
      </c>
      <c r="I13887" s="590">
        <v>31200</v>
      </c>
      <c r="J13887" s="591">
        <v>20000000</v>
      </c>
      <c r="K13887" s="590">
        <v>312000000000</v>
      </c>
    </row>
    <row r="13888" spans="3:11" x14ac:dyDescent="0.25">
      <c r="C13888" s="588">
        <v>45869</v>
      </c>
      <c r="D13888" s="589" t="s">
        <v>1155</v>
      </c>
      <c r="E13888" s="590">
        <v>21800</v>
      </c>
      <c r="F13888" s="590">
        <v>22000</v>
      </c>
      <c r="G13888" s="590">
        <v>22000</v>
      </c>
      <c r="H13888" s="589">
        <v>5</v>
      </c>
      <c r="I13888" s="590">
        <v>109000</v>
      </c>
      <c r="J13888" s="591">
        <v>2400000</v>
      </c>
      <c r="K13888" s="590">
        <v>52800000000</v>
      </c>
    </row>
    <row r="13889" spans="3:11" x14ac:dyDescent="0.25">
      <c r="C13889" s="588">
        <v>45869</v>
      </c>
      <c r="D13889" s="589" t="s">
        <v>1155</v>
      </c>
      <c r="E13889" s="590">
        <v>21600</v>
      </c>
      <c r="F13889" s="590">
        <v>22000</v>
      </c>
      <c r="G13889" s="590">
        <v>22000</v>
      </c>
      <c r="H13889" s="589">
        <v>3</v>
      </c>
      <c r="I13889" s="590">
        <v>64800</v>
      </c>
      <c r="J13889" s="591">
        <v>2400000</v>
      </c>
      <c r="K13889" s="590">
        <v>52800000000</v>
      </c>
    </row>
    <row r="13890" spans="3:11" x14ac:dyDescent="0.25">
      <c r="C13890" s="588">
        <v>45869</v>
      </c>
      <c r="D13890" s="589" t="s">
        <v>1155</v>
      </c>
      <c r="E13890" s="590">
        <v>21600</v>
      </c>
      <c r="F13890" s="590">
        <v>22000</v>
      </c>
      <c r="G13890" s="590">
        <v>22000</v>
      </c>
      <c r="H13890" s="589">
        <v>1</v>
      </c>
      <c r="I13890" s="590">
        <v>21600</v>
      </c>
      <c r="J13890" s="591">
        <v>2400000</v>
      </c>
      <c r="K13890" s="590">
        <v>52800000000</v>
      </c>
    </row>
    <row r="13891" spans="3:11" x14ac:dyDescent="0.25">
      <c r="C13891" s="588">
        <v>45869</v>
      </c>
      <c r="D13891" s="589" t="s">
        <v>1155</v>
      </c>
      <c r="E13891" s="590">
        <v>21600</v>
      </c>
      <c r="F13891" s="590">
        <v>22000</v>
      </c>
      <c r="G13891" s="590">
        <v>22000</v>
      </c>
      <c r="H13891" s="589">
        <v>1</v>
      </c>
      <c r="I13891" s="590">
        <v>21600</v>
      </c>
      <c r="J13891" s="591">
        <v>2400000</v>
      </c>
      <c r="K13891" s="590">
        <v>52800000000</v>
      </c>
    </row>
    <row r="13892" spans="3:11" x14ac:dyDescent="0.25">
      <c r="C13892" s="588">
        <v>45869</v>
      </c>
      <c r="D13892" s="589" t="s">
        <v>312</v>
      </c>
      <c r="E13892" s="590">
        <v>15600</v>
      </c>
      <c r="F13892" s="590">
        <v>15600</v>
      </c>
      <c r="G13892" s="590">
        <v>15600</v>
      </c>
      <c r="H13892" s="589">
        <v>5</v>
      </c>
      <c r="I13892" s="590">
        <v>78000</v>
      </c>
      <c r="J13892" s="591">
        <v>20000000</v>
      </c>
      <c r="K13892" s="590">
        <v>312000000000</v>
      </c>
    </row>
    <row r="13893" spans="3:11" x14ac:dyDescent="0.25">
      <c r="C13893" s="588">
        <v>45869</v>
      </c>
      <c r="D13893" s="589" t="s">
        <v>1155</v>
      </c>
      <c r="E13893" s="590">
        <v>22000</v>
      </c>
      <c r="F13893" s="590">
        <v>22000</v>
      </c>
      <c r="G13893" s="590">
        <v>22000</v>
      </c>
      <c r="H13893" s="589">
        <v>8</v>
      </c>
      <c r="I13893" s="590">
        <v>176000</v>
      </c>
      <c r="J13893" s="591">
        <v>2400000</v>
      </c>
      <c r="K13893" s="590">
        <v>52800000000</v>
      </c>
    </row>
    <row r="13894" spans="3:11" x14ac:dyDescent="0.25">
      <c r="C13894" s="588">
        <v>45869</v>
      </c>
      <c r="D13894" s="589" t="s">
        <v>312</v>
      </c>
      <c r="E13894" s="590">
        <v>15600</v>
      </c>
      <c r="F13894" s="590">
        <v>15600</v>
      </c>
      <c r="G13894" s="590">
        <v>15600</v>
      </c>
      <c r="H13894" s="589">
        <v>5</v>
      </c>
      <c r="I13894" s="590">
        <v>78000</v>
      </c>
      <c r="J13894" s="591">
        <v>20000000</v>
      </c>
      <c r="K13894" s="590">
        <v>312000000000</v>
      </c>
    </row>
    <row r="13895" spans="3:11" x14ac:dyDescent="0.25">
      <c r="C13895" s="588">
        <v>45869</v>
      </c>
      <c r="D13895" s="589" t="s">
        <v>312</v>
      </c>
      <c r="E13895" s="590">
        <v>15600</v>
      </c>
      <c r="F13895" s="590">
        <v>15600</v>
      </c>
      <c r="G13895" s="590">
        <v>15600</v>
      </c>
      <c r="H13895" s="589">
        <v>7</v>
      </c>
      <c r="I13895" s="590">
        <v>109200</v>
      </c>
      <c r="J13895" s="591">
        <v>20000000</v>
      </c>
      <c r="K13895" s="590">
        <v>312000000000</v>
      </c>
    </row>
    <row r="13896" spans="3:11" x14ac:dyDescent="0.25">
      <c r="C13896" s="588">
        <v>45869</v>
      </c>
      <c r="D13896" s="589" t="s">
        <v>310</v>
      </c>
      <c r="E13896" s="590">
        <v>88000</v>
      </c>
      <c r="F13896" s="590">
        <v>86000</v>
      </c>
      <c r="G13896" s="590">
        <v>88000</v>
      </c>
      <c r="H13896" s="589">
        <v>11</v>
      </c>
      <c r="I13896" s="590">
        <v>968000</v>
      </c>
      <c r="J13896" s="591">
        <v>19450000</v>
      </c>
      <c r="K13896" s="590">
        <v>1711600000000</v>
      </c>
    </row>
    <row r="13897" spans="3:11" x14ac:dyDescent="0.25">
      <c r="C13897" s="588">
        <v>45869</v>
      </c>
      <c r="D13897" s="589" t="s">
        <v>1154</v>
      </c>
      <c r="E13897" s="590">
        <v>23000</v>
      </c>
      <c r="F13897" s="590">
        <v>23000</v>
      </c>
      <c r="G13897" s="590">
        <v>23000</v>
      </c>
      <c r="H13897" s="589">
        <v>30</v>
      </c>
      <c r="I13897" s="590">
        <v>690000</v>
      </c>
      <c r="J13897" s="591">
        <v>600000</v>
      </c>
      <c r="K13897" s="590">
        <v>13800000000</v>
      </c>
    </row>
    <row r="13898" spans="3:11" x14ac:dyDescent="0.25">
      <c r="C13898" s="588">
        <v>45869</v>
      </c>
      <c r="D13898" s="589" t="s">
        <v>310</v>
      </c>
      <c r="E13898" s="590">
        <v>88000</v>
      </c>
      <c r="F13898" s="590">
        <v>86000</v>
      </c>
      <c r="G13898" s="590">
        <v>88000</v>
      </c>
      <c r="H13898" s="589">
        <v>2</v>
      </c>
      <c r="I13898" s="590">
        <v>176000</v>
      </c>
      <c r="J13898" s="591">
        <v>19450000</v>
      </c>
      <c r="K13898" s="590">
        <v>1711600000000</v>
      </c>
    </row>
    <row r="13899" spans="3:11" x14ac:dyDescent="0.25">
      <c r="C13899" s="595">
        <v>45870</v>
      </c>
      <c r="D13899" s="596" t="s">
        <v>310</v>
      </c>
      <c r="E13899" s="597">
        <v>86500</v>
      </c>
      <c r="F13899" s="597">
        <v>88000</v>
      </c>
      <c r="G13899" s="597">
        <v>86000</v>
      </c>
      <c r="H13899" s="596">
        <v>10</v>
      </c>
      <c r="I13899" s="597">
        <v>865000</v>
      </c>
      <c r="J13899" s="598">
        <v>19450000</v>
      </c>
      <c r="K13899" s="597">
        <v>1672700000000</v>
      </c>
    </row>
    <row r="13900" spans="3:11" x14ac:dyDescent="0.25">
      <c r="C13900" s="595">
        <v>45870</v>
      </c>
      <c r="D13900" s="596" t="s">
        <v>1154</v>
      </c>
      <c r="E13900" s="597">
        <v>23000</v>
      </c>
      <c r="F13900" s="597">
        <v>23000</v>
      </c>
      <c r="G13900" s="597">
        <v>22600</v>
      </c>
      <c r="H13900" s="596">
        <v>1</v>
      </c>
      <c r="I13900" s="597">
        <v>23000</v>
      </c>
      <c r="J13900" s="598">
        <v>600000</v>
      </c>
      <c r="K13900" s="597">
        <v>13560000000</v>
      </c>
    </row>
    <row r="13901" spans="3:11" x14ac:dyDescent="0.25">
      <c r="C13901" s="595">
        <v>45870</v>
      </c>
      <c r="D13901" s="596" t="s">
        <v>1154</v>
      </c>
      <c r="E13901" s="597">
        <v>23000</v>
      </c>
      <c r="F13901" s="597">
        <v>23000</v>
      </c>
      <c r="G13901" s="597">
        <v>22600</v>
      </c>
      <c r="H13901" s="596">
        <v>1</v>
      </c>
      <c r="I13901" s="597">
        <v>23000</v>
      </c>
      <c r="J13901" s="598">
        <v>600000</v>
      </c>
      <c r="K13901" s="597">
        <v>13560000000</v>
      </c>
    </row>
    <row r="13902" spans="3:11" x14ac:dyDescent="0.25">
      <c r="C13902" s="595">
        <v>45870</v>
      </c>
      <c r="D13902" s="596" t="s">
        <v>1154</v>
      </c>
      <c r="E13902" s="597">
        <v>23000</v>
      </c>
      <c r="F13902" s="597">
        <v>23000</v>
      </c>
      <c r="G13902" s="597">
        <v>22600</v>
      </c>
      <c r="H13902" s="596">
        <v>10</v>
      </c>
      <c r="I13902" s="597">
        <v>230000</v>
      </c>
      <c r="J13902" s="598">
        <v>600000</v>
      </c>
      <c r="K13902" s="597">
        <v>13560000000</v>
      </c>
    </row>
    <row r="13903" spans="3:11" x14ac:dyDescent="0.25">
      <c r="C13903" s="595">
        <v>45870</v>
      </c>
      <c r="D13903" s="596" t="s">
        <v>1154</v>
      </c>
      <c r="E13903" s="597">
        <v>23000</v>
      </c>
      <c r="F13903" s="597">
        <v>23000</v>
      </c>
      <c r="G13903" s="597">
        <v>22600</v>
      </c>
      <c r="H13903" s="596">
        <v>1</v>
      </c>
      <c r="I13903" s="597">
        <v>23000</v>
      </c>
      <c r="J13903" s="598">
        <v>600000</v>
      </c>
      <c r="K13903" s="597">
        <v>13560000000</v>
      </c>
    </row>
    <row r="13904" spans="3:11" x14ac:dyDescent="0.25">
      <c r="C13904" s="595">
        <v>45870</v>
      </c>
      <c r="D13904" s="596" t="s">
        <v>1154</v>
      </c>
      <c r="E13904" s="597">
        <v>23000</v>
      </c>
      <c r="F13904" s="597">
        <v>23000</v>
      </c>
      <c r="G13904" s="597">
        <v>22600</v>
      </c>
      <c r="H13904" s="596">
        <v>1</v>
      </c>
      <c r="I13904" s="597">
        <v>23000</v>
      </c>
      <c r="J13904" s="598">
        <v>600000</v>
      </c>
      <c r="K13904" s="597">
        <v>13560000000</v>
      </c>
    </row>
    <row r="13905" spans="3:11" x14ac:dyDescent="0.25">
      <c r="C13905" s="595">
        <v>45870</v>
      </c>
      <c r="D13905" s="596" t="s">
        <v>312</v>
      </c>
      <c r="E13905" s="597">
        <v>15585</v>
      </c>
      <c r="F13905" s="597">
        <v>15600</v>
      </c>
      <c r="G13905" s="597">
        <v>15501</v>
      </c>
      <c r="H13905" s="596">
        <v>2</v>
      </c>
      <c r="I13905" s="597">
        <v>31170</v>
      </c>
      <c r="J13905" s="598">
        <v>20000000</v>
      </c>
      <c r="K13905" s="597">
        <v>310020000000</v>
      </c>
    </row>
    <row r="13906" spans="3:11" x14ac:dyDescent="0.25">
      <c r="C13906" s="595">
        <v>45870</v>
      </c>
      <c r="D13906" s="596" t="s">
        <v>312</v>
      </c>
      <c r="E13906" s="597">
        <v>15585</v>
      </c>
      <c r="F13906" s="597">
        <v>15600</v>
      </c>
      <c r="G13906" s="597">
        <v>15501</v>
      </c>
      <c r="H13906" s="596">
        <v>5</v>
      </c>
      <c r="I13906" s="597">
        <v>77925</v>
      </c>
      <c r="J13906" s="598">
        <v>20000000</v>
      </c>
      <c r="K13906" s="597">
        <v>310020000000</v>
      </c>
    </row>
    <row r="13907" spans="3:11" x14ac:dyDescent="0.25">
      <c r="C13907" s="595">
        <v>45870</v>
      </c>
      <c r="D13907" s="596" t="s">
        <v>312</v>
      </c>
      <c r="E13907" s="597">
        <v>15585</v>
      </c>
      <c r="F13907" s="597">
        <v>15600</v>
      </c>
      <c r="G13907" s="597">
        <v>15501</v>
      </c>
      <c r="H13907" s="596">
        <v>3</v>
      </c>
      <c r="I13907" s="597">
        <v>46755</v>
      </c>
      <c r="J13907" s="598">
        <v>20000000</v>
      </c>
      <c r="K13907" s="597">
        <v>310020000000</v>
      </c>
    </row>
    <row r="13908" spans="3:11" x14ac:dyDescent="0.25">
      <c r="C13908" s="595">
        <v>45870</v>
      </c>
      <c r="D13908" s="596" t="s">
        <v>312</v>
      </c>
      <c r="E13908" s="597">
        <v>15585</v>
      </c>
      <c r="F13908" s="597">
        <v>15600</v>
      </c>
      <c r="G13908" s="597">
        <v>15501</v>
      </c>
      <c r="H13908" s="596">
        <v>1</v>
      </c>
      <c r="I13908" s="597">
        <v>15585</v>
      </c>
      <c r="J13908" s="598">
        <v>20000000</v>
      </c>
      <c r="K13908" s="597">
        <v>310020000000</v>
      </c>
    </row>
    <row r="13909" spans="3:11" x14ac:dyDescent="0.25">
      <c r="C13909" s="595">
        <v>45870</v>
      </c>
      <c r="D13909" s="596" t="s">
        <v>312</v>
      </c>
      <c r="E13909" s="597">
        <v>15585</v>
      </c>
      <c r="F13909" s="597">
        <v>15600</v>
      </c>
      <c r="G13909" s="597">
        <v>15501</v>
      </c>
      <c r="H13909" s="596">
        <v>1</v>
      </c>
      <c r="I13909" s="597">
        <v>15585</v>
      </c>
      <c r="J13909" s="598">
        <v>20000000</v>
      </c>
      <c r="K13909" s="597">
        <v>310020000000</v>
      </c>
    </row>
    <row r="13910" spans="3:11" x14ac:dyDescent="0.25">
      <c r="C13910" s="595">
        <v>45870</v>
      </c>
      <c r="D13910" s="596" t="s">
        <v>1155</v>
      </c>
      <c r="E13910" s="597">
        <v>22000</v>
      </c>
      <c r="F13910" s="597">
        <v>22000</v>
      </c>
      <c r="G13910" s="597">
        <v>22000</v>
      </c>
      <c r="H13910" s="596">
        <v>5</v>
      </c>
      <c r="I13910" s="597">
        <v>110000</v>
      </c>
      <c r="J13910" s="598">
        <v>2400000</v>
      </c>
      <c r="K13910" s="597">
        <v>52800000000</v>
      </c>
    </row>
    <row r="13911" spans="3:11" x14ac:dyDescent="0.25">
      <c r="C13911" s="595">
        <v>45870</v>
      </c>
      <c r="D13911" s="596" t="s">
        <v>1155</v>
      </c>
      <c r="E13911" s="597">
        <v>22000</v>
      </c>
      <c r="F13911" s="597">
        <v>22000</v>
      </c>
      <c r="G13911" s="597">
        <v>22000</v>
      </c>
      <c r="H13911" s="596">
        <v>4</v>
      </c>
      <c r="I13911" s="597">
        <v>88000</v>
      </c>
      <c r="J13911" s="598">
        <v>2400000</v>
      </c>
      <c r="K13911" s="597">
        <v>52800000000</v>
      </c>
    </row>
    <row r="13912" spans="3:11" x14ac:dyDescent="0.25">
      <c r="C13912" s="595">
        <v>45870</v>
      </c>
      <c r="D13912" s="596" t="s">
        <v>1154</v>
      </c>
      <c r="E13912" s="597">
        <v>23000</v>
      </c>
      <c r="F13912" s="597">
        <v>23000</v>
      </c>
      <c r="G13912" s="597">
        <v>22600</v>
      </c>
      <c r="H13912" s="596">
        <v>21</v>
      </c>
      <c r="I13912" s="597">
        <v>483000</v>
      </c>
      <c r="J13912" s="598">
        <v>600000</v>
      </c>
      <c r="K13912" s="597">
        <v>13560000000</v>
      </c>
    </row>
    <row r="13913" spans="3:11" x14ac:dyDescent="0.25">
      <c r="C13913" s="595">
        <v>45870</v>
      </c>
      <c r="D13913" s="596" t="s">
        <v>312</v>
      </c>
      <c r="E13913" s="597">
        <v>15550</v>
      </c>
      <c r="F13913" s="597">
        <v>15600</v>
      </c>
      <c r="G13913" s="597">
        <v>15501</v>
      </c>
      <c r="H13913" s="596">
        <v>138</v>
      </c>
      <c r="I13913" s="597">
        <v>2145900</v>
      </c>
      <c r="J13913" s="598">
        <v>20000000</v>
      </c>
      <c r="K13913" s="597">
        <v>310020000000</v>
      </c>
    </row>
    <row r="13914" spans="3:11" x14ac:dyDescent="0.25">
      <c r="C13914" s="595">
        <v>45870</v>
      </c>
      <c r="D13914" s="596" t="s">
        <v>312</v>
      </c>
      <c r="E13914" s="597">
        <v>15600</v>
      </c>
      <c r="F13914" s="597">
        <v>15600</v>
      </c>
      <c r="G13914" s="597">
        <v>15501</v>
      </c>
      <c r="H13914" s="596">
        <v>862</v>
      </c>
      <c r="I13914" s="597">
        <v>13447200</v>
      </c>
      <c r="J13914" s="598">
        <v>20000000</v>
      </c>
      <c r="K13914" s="597">
        <v>310020000000</v>
      </c>
    </row>
    <row r="13915" spans="3:11" x14ac:dyDescent="0.25">
      <c r="C13915" s="595">
        <v>45870</v>
      </c>
      <c r="D13915" s="596" t="s">
        <v>310</v>
      </c>
      <c r="E13915" s="597">
        <v>86500</v>
      </c>
      <c r="F13915" s="597">
        <v>88000</v>
      </c>
      <c r="G13915" s="597">
        <v>86000</v>
      </c>
      <c r="H13915" s="596">
        <v>10</v>
      </c>
      <c r="I13915" s="597">
        <v>865000</v>
      </c>
      <c r="J13915" s="598">
        <v>19450000</v>
      </c>
      <c r="K13915" s="597">
        <v>1672700000000</v>
      </c>
    </row>
    <row r="13916" spans="3:11" x14ac:dyDescent="0.25">
      <c r="C13916" s="595">
        <v>45870</v>
      </c>
      <c r="D13916" s="596" t="s">
        <v>310</v>
      </c>
      <c r="E13916" s="597">
        <v>86500</v>
      </c>
      <c r="F13916" s="597">
        <v>88000</v>
      </c>
      <c r="G13916" s="597">
        <v>86000</v>
      </c>
      <c r="H13916" s="596">
        <v>5</v>
      </c>
      <c r="I13916" s="597">
        <v>432500</v>
      </c>
      <c r="J13916" s="598">
        <v>19450000</v>
      </c>
      <c r="K13916" s="597">
        <v>1672700000000</v>
      </c>
    </row>
    <row r="13917" spans="3:11" x14ac:dyDescent="0.25">
      <c r="C13917" s="595">
        <v>45870</v>
      </c>
      <c r="D13917" s="596" t="s">
        <v>310</v>
      </c>
      <c r="E13917" s="597">
        <v>86500</v>
      </c>
      <c r="F13917" s="597">
        <v>88000</v>
      </c>
      <c r="G13917" s="597">
        <v>86000</v>
      </c>
      <c r="H13917" s="596">
        <v>1</v>
      </c>
      <c r="I13917" s="597">
        <v>86500</v>
      </c>
      <c r="J13917" s="598">
        <v>19450000</v>
      </c>
      <c r="K13917" s="597">
        <v>1672700000000</v>
      </c>
    </row>
    <row r="13918" spans="3:11" x14ac:dyDescent="0.25">
      <c r="C13918" s="595">
        <v>45870</v>
      </c>
      <c r="D13918" s="596" t="s">
        <v>312</v>
      </c>
      <c r="E13918" s="597">
        <v>15501</v>
      </c>
      <c r="F13918" s="597">
        <v>15600</v>
      </c>
      <c r="G13918" s="597">
        <v>15501</v>
      </c>
      <c r="H13918" s="596">
        <v>4</v>
      </c>
      <c r="I13918" s="597">
        <v>62004</v>
      </c>
      <c r="J13918" s="598">
        <v>20000000</v>
      </c>
      <c r="K13918" s="597">
        <v>310020000000</v>
      </c>
    </row>
    <row r="13919" spans="3:11" x14ac:dyDescent="0.25">
      <c r="C13919" s="595">
        <v>45870</v>
      </c>
      <c r="D13919" s="596" t="s">
        <v>1155</v>
      </c>
      <c r="E13919" s="597">
        <v>21600</v>
      </c>
      <c r="F13919" s="597">
        <v>22000</v>
      </c>
      <c r="G13919" s="597">
        <v>22000</v>
      </c>
      <c r="H13919" s="596">
        <v>2</v>
      </c>
      <c r="I13919" s="597">
        <v>43200</v>
      </c>
      <c r="J13919" s="598">
        <v>2400000</v>
      </c>
      <c r="K13919" s="597">
        <v>52800000000</v>
      </c>
    </row>
    <row r="13920" spans="3:11" x14ac:dyDescent="0.25">
      <c r="C13920" s="595">
        <v>45870</v>
      </c>
      <c r="D13920" s="596" t="s">
        <v>1155</v>
      </c>
      <c r="E13920" s="597">
        <v>21000</v>
      </c>
      <c r="F13920" s="597">
        <v>22000</v>
      </c>
      <c r="G13920" s="597">
        <v>22000</v>
      </c>
      <c r="H13920" s="596">
        <v>1</v>
      </c>
      <c r="I13920" s="597">
        <v>21000</v>
      </c>
      <c r="J13920" s="598">
        <v>2400000</v>
      </c>
      <c r="K13920" s="597">
        <v>52800000000</v>
      </c>
    </row>
    <row r="13921" spans="3:11" x14ac:dyDescent="0.25">
      <c r="C13921" s="595">
        <v>45870</v>
      </c>
      <c r="D13921" s="596" t="s">
        <v>1154</v>
      </c>
      <c r="E13921" s="597">
        <v>22600</v>
      </c>
      <c r="F13921" s="597">
        <v>23000</v>
      </c>
      <c r="G13921" s="597">
        <v>22600</v>
      </c>
      <c r="H13921" s="596">
        <v>1</v>
      </c>
      <c r="I13921" s="597">
        <v>22600</v>
      </c>
      <c r="J13921" s="598">
        <v>600000</v>
      </c>
      <c r="K13921" s="597">
        <v>13560000000</v>
      </c>
    </row>
    <row r="13922" spans="3:11" x14ac:dyDescent="0.25">
      <c r="C13922" s="595">
        <v>45870</v>
      </c>
      <c r="D13922" s="596" t="s">
        <v>312</v>
      </c>
      <c r="E13922" s="597">
        <v>15600</v>
      </c>
      <c r="F13922" s="597">
        <v>15600</v>
      </c>
      <c r="G13922" s="597">
        <v>15501</v>
      </c>
      <c r="H13922" s="596">
        <v>1</v>
      </c>
      <c r="I13922" s="597">
        <v>15600</v>
      </c>
      <c r="J13922" s="598">
        <v>20000000</v>
      </c>
      <c r="K13922" s="597">
        <v>310020000000</v>
      </c>
    </row>
    <row r="13923" spans="3:11" x14ac:dyDescent="0.25">
      <c r="C13923" s="595">
        <v>45870</v>
      </c>
      <c r="D13923" s="596" t="s">
        <v>312</v>
      </c>
      <c r="E13923" s="597">
        <v>15600</v>
      </c>
      <c r="F13923" s="597">
        <v>15600</v>
      </c>
      <c r="G13923" s="597">
        <v>15501</v>
      </c>
      <c r="H13923" s="596">
        <v>100</v>
      </c>
      <c r="I13923" s="597">
        <v>1560000</v>
      </c>
      <c r="J13923" s="598">
        <v>20000000</v>
      </c>
      <c r="K13923" s="597">
        <v>310020000000</v>
      </c>
    </row>
    <row r="13924" spans="3:11" x14ac:dyDescent="0.25">
      <c r="C13924" s="595">
        <v>45870</v>
      </c>
      <c r="D13924" s="596" t="s">
        <v>1155</v>
      </c>
      <c r="E13924" s="597">
        <v>21850</v>
      </c>
      <c r="F13924" s="597">
        <v>22000</v>
      </c>
      <c r="G13924" s="597">
        <v>22000</v>
      </c>
      <c r="H13924" s="596">
        <v>5</v>
      </c>
      <c r="I13924" s="597">
        <v>109250</v>
      </c>
      <c r="J13924" s="598">
        <v>2400000</v>
      </c>
      <c r="K13924" s="597">
        <v>52800000000</v>
      </c>
    </row>
    <row r="13925" spans="3:11" x14ac:dyDescent="0.25">
      <c r="C13925" s="595">
        <v>45870</v>
      </c>
      <c r="D13925" s="596" t="s">
        <v>1154</v>
      </c>
      <c r="E13925" s="597">
        <v>23000</v>
      </c>
      <c r="F13925" s="597">
        <v>23000</v>
      </c>
      <c r="G13925" s="597">
        <v>22600</v>
      </c>
      <c r="H13925" s="596">
        <v>10</v>
      </c>
      <c r="I13925" s="597">
        <v>230000</v>
      </c>
      <c r="J13925" s="598">
        <v>600000</v>
      </c>
      <c r="K13925" s="597">
        <v>13560000000</v>
      </c>
    </row>
    <row r="13926" spans="3:11" x14ac:dyDescent="0.25">
      <c r="C13926" s="595">
        <v>45870</v>
      </c>
      <c r="D13926" s="596" t="s">
        <v>312</v>
      </c>
      <c r="E13926" s="597">
        <v>15600</v>
      </c>
      <c r="F13926" s="597">
        <v>15600</v>
      </c>
      <c r="G13926" s="597">
        <v>15501</v>
      </c>
      <c r="H13926" s="596">
        <v>2</v>
      </c>
      <c r="I13926" s="597">
        <v>31200</v>
      </c>
      <c r="J13926" s="598">
        <v>20000000</v>
      </c>
      <c r="K13926" s="597">
        <v>310020000000</v>
      </c>
    </row>
    <row r="13927" spans="3:11" x14ac:dyDescent="0.25">
      <c r="C13927" s="595">
        <v>45870</v>
      </c>
      <c r="D13927" s="596" t="s">
        <v>1155</v>
      </c>
      <c r="E13927" s="597">
        <v>22000</v>
      </c>
      <c r="F13927" s="597">
        <v>22000</v>
      </c>
      <c r="G13927" s="597">
        <v>22000</v>
      </c>
      <c r="H13927" s="596">
        <v>2</v>
      </c>
      <c r="I13927" s="597">
        <v>44000</v>
      </c>
      <c r="J13927" s="598">
        <v>2400000</v>
      </c>
      <c r="K13927" s="597">
        <v>52800000000</v>
      </c>
    </row>
    <row r="13928" spans="3:11" x14ac:dyDescent="0.25">
      <c r="C13928" s="595">
        <v>45870</v>
      </c>
      <c r="D13928" s="596" t="s">
        <v>1154</v>
      </c>
      <c r="E13928" s="597">
        <v>23000</v>
      </c>
      <c r="F13928" s="597">
        <v>23000</v>
      </c>
      <c r="G13928" s="597">
        <v>22600</v>
      </c>
      <c r="H13928" s="596">
        <v>1</v>
      </c>
      <c r="I13928" s="597">
        <v>23000</v>
      </c>
      <c r="J13928" s="598">
        <v>600000</v>
      </c>
      <c r="K13928" s="597">
        <v>13560000000</v>
      </c>
    </row>
    <row r="13929" spans="3:11" x14ac:dyDescent="0.25">
      <c r="C13929" s="595">
        <v>45870</v>
      </c>
      <c r="D13929" s="596" t="s">
        <v>310</v>
      </c>
      <c r="E13929" s="597">
        <v>86500</v>
      </c>
      <c r="F13929" s="597">
        <v>88000</v>
      </c>
      <c r="G13929" s="597">
        <v>86000</v>
      </c>
      <c r="H13929" s="596">
        <v>1</v>
      </c>
      <c r="I13929" s="597">
        <v>86500</v>
      </c>
      <c r="J13929" s="598">
        <v>19450000</v>
      </c>
      <c r="K13929" s="597">
        <v>1672700000000</v>
      </c>
    </row>
    <row r="13930" spans="3:11" x14ac:dyDescent="0.25">
      <c r="C13930" s="595">
        <v>45870</v>
      </c>
      <c r="D13930" s="596" t="s">
        <v>312</v>
      </c>
      <c r="E13930" s="597">
        <v>15600</v>
      </c>
      <c r="F13930" s="597">
        <v>15600</v>
      </c>
      <c r="G13930" s="597">
        <v>15501</v>
      </c>
      <c r="H13930" s="596">
        <v>1</v>
      </c>
      <c r="I13930" s="597">
        <v>15600</v>
      </c>
      <c r="J13930" s="598">
        <v>20000000</v>
      </c>
      <c r="K13930" s="597">
        <v>310020000000</v>
      </c>
    </row>
    <row r="13931" spans="3:11" x14ac:dyDescent="0.25">
      <c r="C13931" s="595">
        <v>45870</v>
      </c>
      <c r="D13931" s="596" t="s">
        <v>1154</v>
      </c>
      <c r="E13931" s="597">
        <v>23000</v>
      </c>
      <c r="F13931" s="597">
        <v>23000</v>
      </c>
      <c r="G13931" s="597">
        <v>22600</v>
      </c>
      <c r="H13931" s="596">
        <v>1</v>
      </c>
      <c r="I13931" s="597">
        <v>23000</v>
      </c>
      <c r="J13931" s="598">
        <v>600000</v>
      </c>
      <c r="K13931" s="597">
        <v>13560000000</v>
      </c>
    </row>
    <row r="13932" spans="3:11" x14ac:dyDescent="0.25">
      <c r="C13932" s="595">
        <v>45870</v>
      </c>
      <c r="D13932" s="596" t="s">
        <v>1155</v>
      </c>
      <c r="E13932" s="597">
        <v>22000</v>
      </c>
      <c r="F13932" s="597">
        <v>22000</v>
      </c>
      <c r="G13932" s="597">
        <v>22000</v>
      </c>
      <c r="H13932" s="596">
        <v>1</v>
      </c>
      <c r="I13932" s="597">
        <v>22000</v>
      </c>
      <c r="J13932" s="598">
        <v>2400000</v>
      </c>
      <c r="K13932" s="597">
        <v>52800000000</v>
      </c>
    </row>
    <row r="13933" spans="3:11" x14ac:dyDescent="0.25">
      <c r="C13933" s="595">
        <v>45870</v>
      </c>
      <c r="D13933" s="596" t="s">
        <v>310</v>
      </c>
      <c r="E13933" s="597">
        <v>86500</v>
      </c>
      <c r="F13933" s="597">
        <v>88000</v>
      </c>
      <c r="G13933" s="597">
        <v>86000</v>
      </c>
      <c r="H13933" s="596">
        <v>1</v>
      </c>
      <c r="I13933" s="597">
        <v>86500</v>
      </c>
      <c r="J13933" s="598">
        <v>19450000</v>
      </c>
      <c r="K13933" s="597">
        <v>1672700000000</v>
      </c>
    </row>
    <row r="13934" spans="3:11" x14ac:dyDescent="0.25">
      <c r="C13934" s="595">
        <v>45870</v>
      </c>
      <c r="D13934" s="596" t="s">
        <v>310</v>
      </c>
      <c r="E13934" s="597">
        <v>86500</v>
      </c>
      <c r="F13934" s="597">
        <v>88000</v>
      </c>
      <c r="G13934" s="597">
        <v>86000</v>
      </c>
      <c r="H13934" s="596">
        <v>1</v>
      </c>
      <c r="I13934" s="597">
        <v>86500</v>
      </c>
      <c r="J13934" s="598">
        <v>19450000</v>
      </c>
      <c r="K13934" s="597">
        <v>1672700000000</v>
      </c>
    </row>
    <row r="13935" spans="3:11" x14ac:dyDescent="0.25">
      <c r="C13935" s="595">
        <v>45870</v>
      </c>
      <c r="D13935" s="596" t="s">
        <v>1155</v>
      </c>
      <c r="E13935" s="597">
        <v>22000</v>
      </c>
      <c r="F13935" s="597">
        <v>22000</v>
      </c>
      <c r="G13935" s="597">
        <v>22000</v>
      </c>
      <c r="H13935" s="596">
        <v>1</v>
      </c>
      <c r="I13935" s="597">
        <v>22000</v>
      </c>
      <c r="J13935" s="598">
        <v>2400000</v>
      </c>
      <c r="K13935" s="597">
        <v>52800000000</v>
      </c>
    </row>
    <row r="13936" spans="3:11" x14ac:dyDescent="0.25">
      <c r="C13936" s="595">
        <v>45870</v>
      </c>
      <c r="D13936" s="596" t="s">
        <v>312</v>
      </c>
      <c r="E13936" s="597">
        <v>15600</v>
      </c>
      <c r="F13936" s="597">
        <v>15600</v>
      </c>
      <c r="G13936" s="597">
        <v>15501</v>
      </c>
      <c r="H13936" s="596">
        <v>1</v>
      </c>
      <c r="I13936" s="597">
        <v>15600</v>
      </c>
      <c r="J13936" s="598">
        <v>20000000</v>
      </c>
      <c r="K13936" s="597">
        <v>310020000000</v>
      </c>
    </row>
    <row r="13937" spans="3:11" x14ac:dyDescent="0.25">
      <c r="C13937" s="595">
        <v>45870</v>
      </c>
      <c r="D13937" s="596" t="s">
        <v>310</v>
      </c>
      <c r="E13937" s="597">
        <v>86000</v>
      </c>
      <c r="F13937" s="597">
        <v>88000</v>
      </c>
      <c r="G13937" s="597">
        <v>86000</v>
      </c>
      <c r="H13937" s="596">
        <v>1</v>
      </c>
      <c r="I13937" s="597">
        <v>86000</v>
      </c>
      <c r="J13937" s="598">
        <v>19450000</v>
      </c>
      <c r="K13937" s="597">
        <v>1672700000000</v>
      </c>
    </row>
    <row r="13938" spans="3:11" x14ac:dyDescent="0.25">
      <c r="C13938" s="595">
        <v>45870</v>
      </c>
      <c r="D13938" s="596" t="s">
        <v>310</v>
      </c>
      <c r="E13938" s="597">
        <v>86000</v>
      </c>
      <c r="F13938" s="597">
        <v>88000</v>
      </c>
      <c r="G13938" s="597">
        <v>86000</v>
      </c>
      <c r="H13938" s="596">
        <v>3</v>
      </c>
      <c r="I13938" s="597">
        <v>258000</v>
      </c>
      <c r="J13938" s="598">
        <v>19450000</v>
      </c>
      <c r="K13938" s="597">
        <v>1672700000000</v>
      </c>
    </row>
    <row r="13939" spans="3:11" x14ac:dyDescent="0.25">
      <c r="C13939" s="595">
        <v>45870</v>
      </c>
      <c r="D13939" s="596" t="s">
        <v>310</v>
      </c>
      <c r="E13939" s="597">
        <v>86000</v>
      </c>
      <c r="F13939" s="597">
        <v>88000</v>
      </c>
      <c r="G13939" s="597">
        <v>86000</v>
      </c>
      <c r="H13939" s="596">
        <v>2</v>
      </c>
      <c r="I13939" s="597">
        <v>172000</v>
      </c>
      <c r="J13939" s="598">
        <v>19450000</v>
      </c>
      <c r="K13939" s="597">
        <v>1672700000000</v>
      </c>
    </row>
    <row r="13940" spans="3:11" x14ac:dyDescent="0.25">
      <c r="C13940" s="595">
        <v>45870</v>
      </c>
      <c r="D13940" s="596" t="s">
        <v>312</v>
      </c>
      <c r="E13940" s="597">
        <v>15600</v>
      </c>
      <c r="F13940" s="597">
        <v>15600</v>
      </c>
      <c r="G13940" s="597">
        <v>15501</v>
      </c>
      <c r="H13940" s="596">
        <v>10</v>
      </c>
      <c r="I13940" s="597">
        <v>156000</v>
      </c>
      <c r="J13940" s="598">
        <v>20000000</v>
      </c>
      <c r="K13940" s="597">
        <v>310020000000</v>
      </c>
    </row>
    <row r="13941" spans="3:11" x14ac:dyDescent="0.25">
      <c r="C13941" s="595">
        <v>45870</v>
      </c>
      <c r="D13941" s="596" t="s">
        <v>1155</v>
      </c>
      <c r="E13941" s="597">
        <v>22000</v>
      </c>
      <c r="F13941" s="597">
        <v>22000</v>
      </c>
      <c r="G13941" s="597">
        <v>22000</v>
      </c>
      <c r="H13941" s="596">
        <v>10</v>
      </c>
      <c r="I13941" s="597">
        <v>220000</v>
      </c>
      <c r="J13941" s="598">
        <v>2400000</v>
      </c>
      <c r="K13941" s="597">
        <v>52800000000</v>
      </c>
    </row>
    <row r="13942" spans="3:11" x14ac:dyDescent="0.25">
      <c r="C13942" s="595">
        <v>45870</v>
      </c>
      <c r="D13942" s="596" t="s">
        <v>1154</v>
      </c>
      <c r="E13942" s="597">
        <v>23000</v>
      </c>
      <c r="F13942" s="597">
        <v>23000</v>
      </c>
      <c r="G13942" s="597">
        <v>22600</v>
      </c>
      <c r="H13942" s="596">
        <v>4</v>
      </c>
      <c r="I13942" s="597">
        <v>92000</v>
      </c>
      <c r="J13942" s="598">
        <v>600000</v>
      </c>
      <c r="K13942" s="597">
        <v>13560000000</v>
      </c>
    </row>
    <row r="13943" spans="3:11" x14ac:dyDescent="0.25">
      <c r="C13943" s="595">
        <v>45870</v>
      </c>
      <c r="D13943" s="596" t="s">
        <v>1155</v>
      </c>
      <c r="E13943" s="597">
        <v>22000</v>
      </c>
      <c r="F13943" s="597">
        <v>22000</v>
      </c>
      <c r="G13943" s="597">
        <v>22000</v>
      </c>
      <c r="H13943" s="596">
        <v>12</v>
      </c>
      <c r="I13943" s="597">
        <v>264000</v>
      </c>
      <c r="J13943" s="598">
        <v>2400000</v>
      </c>
      <c r="K13943" s="597">
        <v>52800000000</v>
      </c>
    </row>
    <row r="13944" spans="3:11" x14ac:dyDescent="0.25">
      <c r="C13944" s="595">
        <v>45870</v>
      </c>
      <c r="D13944" s="596" t="s">
        <v>1155</v>
      </c>
      <c r="E13944" s="597">
        <v>22000</v>
      </c>
      <c r="F13944" s="597">
        <v>22000</v>
      </c>
      <c r="G13944" s="597">
        <v>22000</v>
      </c>
      <c r="H13944" s="596">
        <v>1</v>
      </c>
      <c r="I13944" s="597">
        <v>22000</v>
      </c>
      <c r="J13944" s="598">
        <v>2400000</v>
      </c>
      <c r="K13944" s="597">
        <v>52800000000</v>
      </c>
    </row>
    <row r="13945" spans="3:11" x14ac:dyDescent="0.25">
      <c r="C13945" s="595">
        <v>45870</v>
      </c>
      <c r="D13945" s="596" t="s">
        <v>1154</v>
      </c>
      <c r="E13945" s="597">
        <v>22600</v>
      </c>
      <c r="F13945" s="597">
        <v>23000</v>
      </c>
      <c r="G13945" s="597">
        <v>22600</v>
      </c>
      <c r="H13945" s="596">
        <v>1</v>
      </c>
      <c r="I13945" s="597">
        <v>22600</v>
      </c>
      <c r="J13945" s="598">
        <v>600000</v>
      </c>
      <c r="K13945" s="597">
        <v>13560000000</v>
      </c>
    </row>
    <row r="13946" spans="3:11" x14ac:dyDescent="0.25">
      <c r="C13946" s="595">
        <v>45870</v>
      </c>
      <c r="D13946" s="596" t="s">
        <v>1155</v>
      </c>
      <c r="E13946" s="597">
        <v>22000</v>
      </c>
      <c r="F13946" s="597">
        <v>22000</v>
      </c>
      <c r="G13946" s="597">
        <v>22000</v>
      </c>
      <c r="H13946" s="596">
        <v>13</v>
      </c>
      <c r="I13946" s="597">
        <v>286000</v>
      </c>
      <c r="J13946" s="598">
        <v>2400000</v>
      </c>
      <c r="K13946" s="597">
        <v>52800000000</v>
      </c>
    </row>
    <row r="13947" spans="3:11" x14ac:dyDescent="0.25">
      <c r="C13947" s="595">
        <v>45870</v>
      </c>
      <c r="D13947" s="596" t="s">
        <v>312</v>
      </c>
      <c r="E13947" s="597">
        <v>15501</v>
      </c>
      <c r="F13947" s="597">
        <v>15600</v>
      </c>
      <c r="G13947" s="597">
        <v>15501</v>
      </c>
      <c r="H13947" s="596">
        <v>2</v>
      </c>
      <c r="I13947" s="597">
        <v>31002</v>
      </c>
      <c r="J13947" s="598">
        <v>20000000</v>
      </c>
      <c r="K13947" s="597">
        <v>310020000000</v>
      </c>
    </row>
    <row r="13948" spans="3:11" x14ac:dyDescent="0.25">
      <c r="C13948" s="595">
        <v>45870</v>
      </c>
      <c r="D13948" s="596" t="s">
        <v>1155</v>
      </c>
      <c r="E13948" s="597">
        <v>22000</v>
      </c>
      <c r="F13948" s="597">
        <v>22000</v>
      </c>
      <c r="G13948" s="597">
        <v>22000</v>
      </c>
      <c r="H13948" s="596">
        <v>3</v>
      </c>
      <c r="I13948" s="597">
        <v>66000</v>
      </c>
      <c r="J13948" s="598">
        <v>2400000</v>
      </c>
      <c r="K13948" s="597">
        <v>52800000000</v>
      </c>
    </row>
    <row r="13949" spans="3:11" x14ac:dyDescent="0.25">
      <c r="C13949" s="595">
        <v>45870</v>
      </c>
      <c r="D13949" s="596" t="s">
        <v>1155</v>
      </c>
      <c r="E13949" s="597">
        <v>22000</v>
      </c>
      <c r="F13949" s="597">
        <v>22000</v>
      </c>
      <c r="G13949" s="597">
        <v>22000</v>
      </c>
      <c r="H13949" s="596">
        <v>5</v>
      </c>
      <c r="I13949" s="597">
        <v>110000</v>
      </c>
      <c r="J13949" s="598">
        <v>2400000</v>
      </c>
      <c r="K13949" s="597">
        <v>52800000000</v>
      </c>
    </row>
    <row r="13950" spans="3:11" x14ac:dyDescent="0.25">
      <c r="C13950" s="595">
        <v>45873</v>
      </c>
      <c r="D13950" s="596" t="s">
        <v>1154</v>
      </c>
      <c r="E13950" s="597">
        <v>22600</v>
      </c>
      <c r="F13950" s="597">
        <v>22600</v>
      </c>
      <c r="G13950" s="597">
        <v>23000</v>
      </c>
      <c r="H13950" s="596">
        <v>1</v>
      </c>
      <c r="I13950" s="597">
        <v>22600</v>
      </c>
      <c r="J13950" s="598">
        <v>600000</v>
      </c>
      <c r="K13950" s="597">
        <v>13800000000</v>
      </c>
    </row>
    <row r="13951" spans="3:11" x14ac:dyDescent="0.25">
      <c r="C13951" s="595">
        <v>45873</v>
      </c>
      <c r="D13951" s="596" t="s">
        <v>1154</v>
      </c>
      <c r="E13951" s="597">
        <v>22600</v>
      </c>
      <c r="F13951" s="597">
        <v>22600</v>
      </c>
      <c r="G13951" s="597">
        <v>23000</v>
      </c>
      <c r="H13951" s="596">
        <v>1</v>
      </c>
      <c r="I13951" s="597">
        <v>22600</v>
      </c>
      <c r="J13951" s="598">
        <v>600000</v>
      </c>
      <c r="K13951" s="597">
        <v>13800000000</v>
      </c>
    </row>
    <row r="13952" spans="3:11" x14ac:dyDescent="0.25">
      <c r="C13952" s="595">
        <v>45873</v>
      </c>
      <c r="D13952" s="596" t="s">
        <v>1154</v>
      </c>
      <c r="E13952" s="597">
        <v>22600</v>
      </c>
      <c r="F13952" s="597">
        <v>22600</v>
      </c>
      <c r="G13952" s="597">
        <v>23000</v>
      </c>
      <c r="H13952" s="596">
        <v>1</v>
      </c>
      <c r="I13952" s="597">
        <v>22600</v>
      </c>
      <c r="J13952" s="598">
        <v>600000</v>
      </c>
      <c r="K13952" s="597">
        <v>13800000000</v>
      </c>
    </row>
    <row r="13953" spans="3:11" x14ac:dyDescent="0.25">
      <c r="C13953" s="595">
        <v>45873</v>
      </c>
      <c r="D13953" s="596" t="s">
        <v>312</v>
      </c>
      <c r="E13953" s="597">
        <v>15600</v>
      </c>
      <c r="F13953" s="597">
        <v>15501</v>
      </c>
      <c r="G13953" s="597">
        <v>15600</v>
      </c>
      <c r="H13953" s="596">
        <v>1</v>
      </c>
      <c r="I13953" s="597">
        <v>15600</v>
      </c>
      <c r="J13953" s="598">
        <v>20000000</v>
      </c>
      <c r="K13953" s="597">
        <v>312000000000</v>
      </c>
    </row>
    <row r="13954" spans="3:11" x14ac:dyDescent="0.25">
      <c r="C13954" s="595">
        <v>45873</v>
      </c>
      <c r="D13954" s="596" t="s">
        <v>312</v>
      </c>
      <c r="E13954" s="597">
        <v>15600</v>
      </c>
      <c r="F13954" s="597">
        <v>15501</v>
      </c>
      <c r="G13954" s="597">
        <v>15600</v>
      </c>
      <c r="H13954" s="596">
        <v>1</v>
      </c>
      <c r="I13954" s="597">
        <v>15600</v>
      </c>
      <c r="J13954" s="598">
        <v>20000000</v>
      </c>
      <c r="K13954" s="597">
        <v>312000000000</v>
      </c>
    </row>
    <row r="13955" spans="3:11" x14ac:dyDescent="0.25">
      <c r="C13955" s="595">
        <v>45873</v>
      </c>
      <c r="D13955" s="596" t="s">
        <v>312</v>
      </c>
      <c r="E13955" s="597">
        <v>15600</v>
      </c>
      <c r="F13955" s="597">
        <v>15501</v>
      </c>
      <c r="G13955" s="597">
        <v>15600</v>
      </c>
      <c r="H13955" s="596">
        <v>95</v>
      </c>
      <c r="I13955" s="597">
        <v>1482000</v>
      </c>
      <c r="J13955" s="598">
        <v>20000000</v>
      </c>
      <c r="K13955" s="597">
        <v>312000000000</v>
      </c>
    </row>
    <row r="13956" spans="3:11" x14ac:dyDescent="0.25">
      <c r="C13956" s="595">
        <v>45873</v>
      </c>
      <c r="D13956" s="596" t="s">
        <v>312</v>
      </c>
      <c r="E13956" s="597">
        <v>15600</v>
      </c>
      <c r="F13956" s="597">
        <v>15501</v>
      </c>
      <c r="G13956" s="597">
        <v>15600</v>
      </c>
      <c r="H13956" s="596">
        <v>4</v>
      </c>
      <c r="I13956" s="597">
        <v>62400</v>
      </c>
      <c r="J13956" s="598">
        <v>20000000</v>
      </c>
      <c r="K13956" s="597">
        <v>312000000000</v>
      </c>
    </row>
    <row r="13957" spans="3:11" x14ac:dyDescent="0.25">
      <c r="C13957" s="595">
        <v>45873</v>
      </c>
      <c r="D13957" s="596" t="s">
        <v>312</v>
      </c>
      <c r="E13957" s="597">
        <v>15600</v>
      </c>
      <c r="F13957" s="597">
        <v>15501</v>
      </c>
      <c r="G13957" s="597">
        <v>15600</v>
      </c>
      <c r="H13957" s="596">
        <v>1</v>
      </c>
      <c r="I13957" s="597">
        <v>15600</v>
      </c>
      <c r="J13957" s="598">
        <v>20000000</v>
      </c>
      <c r="K13957" s="597">
        <v>312000000000</v>
      </c>
    </row>
    <row r="13958" spans="3:11" x14ac:dyDescent="0.25">
      <c r="C13958" s="595">
        <v>45873</v>
      </c>
      <c r="D13958" s="596" t="s">
        <v>312</v>
      </c>
      <c r="E13958" s="597">
        <v>15600</v>
      </c>
      <c r="F13958" s="597">
        <v>15501</v>
      </c>
      <c r="G13958" s="597">
        <v>15600</v>
      </c>
      <c r="H13958" s="596">
        <v>2</v>
      </c>
      <c r="I13958" s="597">
        <v>31200</v>
      </c>
      <c r="J13958" s="598">
        <v>20000000</v>
      </c>
      <c r="K13958" s="597">
        <v>312000000000</v>
      </c>
    </row>
    <row r="13959" spans="3:11" x14ac:dyDescent="0.25">
      <c r="C13959" s="595">
        <v>45873</v>
      </c>
      <c r="D13959" s="596" t="s">
        <v>1155</v>
      </c>
      <c r="E13959" s="597">
        <v>22000</v>
      </c>
      <c r="F13959" s="597">
        <v>22000</v>
      </c>
      <c r="G13959" s="597">
        <v>21990</v>
      </c>
      <c r="H13959" s="596">
        <v>3</v>
      </c>
      <c r="I13959" s="597">
        <v>66000</v>
      </c>
      <c r="J13959" s="598">
        <v>2400000</v>
      </c>
      <c r="K13959" s="597">
        <v>52776000000</v>
      </c>
    </row>
    <row r="13960" spans="3:11" x14ac:dyDescent="0.25">
      <c r="C13960" s="595">
        <v>45873</v>
      </c>
      <c r="D13960" s="596" t="s">
        <v>1155</v>
      </c>
      <c r="E13960" s="597">
        <v>22000</v>
      </c>
      <c r="F13960" s="597">
        <v>22000</v>
      </c>
      <c r="G13960" s="597">
        <v>21990</v>
      </c>
      <c r="H13960" s="596">
        <v>1</v>
      </c>
      <c r="I13960" s="597">
        <v>22000</v>
      </c>
      <c r="J13960" s="598">
        <v>2400000</v>
      </c>
      <c r="K13960" s="597">
        <v>52776000000</v>
      </c>
    </row>
    <row r="13961" spans="3:11" x14ac:dyDescent="0.25">
      <c r="C13961" s="595">
        <v>45873</v>
      </c>
      <c r="D13961" s="596" t="s">
        <v>312</v>
      </c>
      <c r="E13961" s="597">
        <v>15600</v>
      </c>
      <c r="F13961" s="597">
        <v>15501</v>
      </c>
      <c r="G13961" s="597">
        <v>15600</v>
      </c>
      <c r="H13961" s="596">
        <v>2</v>
      </c>
      <c r="I13961" s="597">
        <v>31200</v>
      </c>
      <c r="J13961" s="598">
        <v>20000000</v>
      </c>
      <c r="K13961" s="597">
        <v>312000000000</v>
      </c>
    </row>
    <row r="13962" spans="3:11" x14ac:dyDescent="0.25">
      <c r="C13962" s="595">
        <v>45873</v>
      </c>
      <c r="D13962" s="596" t="s">
        <v>310</v>
      </c>
      <c r="E13962" s="597">
        <v>86000</v>
      </c>
      <c r="F13962" s="597">
        <v>86000</v>
      </c>
      <c r="G13962" s="597">
        <v>75000</v>
      </c>
      <c r="H13962" s="596">
        <v>5</v>
      </c>
      <c r="I13962" s="597">
        <v>430000</v>
      </c>
      <c r="J13962" s="598">
        <v>19450000</v>
      </c>
      <c r="K13962" s="597">
        <v>1458750000000</v>
      </c>
    </row>
    <row r="13963" spans="3:11" x14ac:dyDescent="0.25">
      <c r="C13963" s="595">
        <v>45873</v>
      </c>
      <c r="D13963" s="596" t="s">
        <v>310</v>
      </c>
      <c r="E13963" s="597">
        <v>86000</v>
      </c>
      <c r="F13963" s="597">
        <v>86000</v>
      </c>
      <c r="G13963" s="597">
        <v>75000</v>
      </c>
      <c r="H13963" s="596">
        <v>2</v>
      </c>
      <c r="I13963" s="597">
        <v>172000</v>
      </c>
      <c r="J13963" s="598">
        <v>19450000</v>
      </c>
      <c r="K13963" s="597">
        <v>1458750000000</v>
      </c>
    </row>
    <row r="13964" spans="3:11" x14ac:dyDescent="0.25">
      <c r="C13964" s="595">
        <v>45873</v>
      </c>
      <c r="D13964" s="596" t="s">
        <v>310</v>
      </c>
      <c r="E13964" s="597">
        <v>86000</v>
      </c>
      <c r="F13964" s="597">
        <v>86000</v>
      </c>
      <c r="G13964" s="597">
        <v>75000</v>
      </c>
      <c r="H13964" s="596">
        <v>2</v>
      </c>
      <c r="I13964" s="597">
        <v>172000</v>
      </c>
      <c r="J13964" s="598">
        <v>19450000</v>
      </c>
      <c r="K13964" s="597">
        <v>1458750000000</v>
      </c>
    </row>
    <row r="13965" spans="3:11" x14ac:dyDescent="0.25">
      <c r="C13965" s="595">
        <v>45873</v>
      </c>
      <c r="D13965" s="596" t="s">
        <v>1155</v>
      </c>
      <c r="E13965" s="597">
        <v>22000</v>
      </c>
      <c r="F13965" s="597">
        <v>22000</v>
      </c>
      <c r="G13965" s="597">
        <v>21990</v>
      </c>
      <c r="H13965" s="596">
        <v>2</v>
      </c>
      <c r="I13965" s="597">
        <v>44000</v>
      </c>
      <c r="J13965" s="598">
        <v>2400000</v>
      </c>
      <c r="K13965" s="597">
        <v>52776000000</v>
      </c>
    </row>
    <row r="13966" spans="3:11" x14ac:dyDescent="0.25">
      <c r="C13966" s="595">
        <v>45873</v>
      </c>
      <c r="D13966" s="596" t="s">
        <v>312</v>
      </c>
      <c r="E13966" s="597">
        <v>15600</v>
      </c>
      <c r="F13966" s="597">
        <v>15501</v>
      </c>
      <c r="G13966" s="597">
        <v>15600</v>
      </c>
      <c r="H13966" s="596">
        <v>20</v>
      </c>
      <c r="I13966" s="597">
        <v>312000</v>
      </c>
      <c r="J13966" s="598">
        <v>20000000</v>
      </c>
      <c r="K13966" s="597">
        <v>312000000000</v>
      </c>
    </row>
    <row r="13967" spans="3:11" x14ac:dyDescent="0.25">
      <c r="C13967" s="595">
        <v>45873</v>
      </c>
      <c r="D13967" s="596" t="s">
        <v>312</v>
      </c>
      <c r="E13967" s="597">
        <v>15600</v>
      </c>
      <c r="F13967" s="597">
        <v>15501</v>
      </c>
      <c r="G13967" s="597">
        <v>15600</v>
      </c>
      <c r="H13967" s="596">
        <v>1</v>
      </c>
      <c r="I13967" s="597">
        <v>15600</v>
      </c>
      <c r="J13967" s="598">
        <v>20000000</v>
      </c>
      <c r="K13967" s="597">
        <v>312000000000</v>
      </c>
    </row>
    <row r="13968" spans="3:11" x14ac:dyDescent="0.25">
      <c r="C13968" s="595">
        <v>45873</v>
      </c>
      <c r="D13968" s="596" t="s">
        <v>312</v>
      </c>
      <c r="E13968" s="597">
        <v>15600</v>
      </c>
      <c r="F13968" s="597">
        <v>15501</v>
      </c>
      <c r="G13968" s="597">
        <v>15600</v>
      </c>
      <c r="H13968" s="596">
        <v>1</v>
      </c>
      <c r="I13968" s="597">
        <v>15600</v>
      </c>
      <c r="J13968" s="598">
        <v>20000000</v>
      </c>
      <c r="K13968" s="597">
        <v>312000000000</v>
      </c>
    </row>
    <row r="13969" spans="3:11" x14ac:dyDescent="0.25">
      <c r="C13969" s="595">
        <v>45873</v>
      </c>
      <c r="D13969" s="596" t="s">
        <v>1155</v>
      </c>
      <c r="E13969" s="597">
        <v>22000</v>
      </c>
      <c r="F13969" s="597">
        <v>22000</v>
      </c>
      <c r="G13969" s="597">
        <v>21990</v>
      </c>
      <c r="H13969" s="596">
        <v>2</v>
      </c>
      <c r="I13969" s="597">
        <v>44000</v>
      </c>
      <c r="J13969" s="598">
        <v>2400000</v>
      </c>
      <c r="K13969" s="597">
        <v>52776000000</v>
      </c>
    </row>
    <row r="13970" spans="3:11" x14ac:dyDescent="0.25">
      <c r="C13970" s="595">
        <v>45873</v>
      </c>
      <c r="D13970" s="596" t="s">
        <v>1155</v>
      </c>
      <c r="E13970" s="597">
        <v>22000</v>
      </c>
      <c r="F13970" s="597">
        <v>22000</v>
      </c>
      <c r="G13970" s="597">
        <v>21990</v>
      </c>
      <c r="H13970" s="596">
        <v>9</v>
      </c>
      <c r="I13970" s="597">
        <v>198000</v>
      </c>
      <c r="J13970" s="598">
        <v>2400000</v>
      </c>
      <c r="K13970" s="597">
        <v>52776000000</v>
      </c>
    </row>
    <row r="13971" spans="3:11" x14ac:dyDescent="0.25">
      <c r="C13971" s="595">
        <v>45873</v>
      </c>
      <c r="D13971" s="596" t="s">
        <v>1155</v>
      </c>
      <c r="E13971" s="597">
        <v>22000</v>
      </c>
      <c r="F13971" s="597">
        <v>22000</v>
      </c>
      <c r="G13971" s="597">
        <v>21990</v>
      </c>
      <c r="H13971" s="596">
        <v>44</v>
      </c>
      <c r="I13971" s="597">
        <v>968000</v>
      </c>
      <c r="J13971" s="598">
        <v>2400000</v>
      </c>
      <c r="K13971" s="597">
        <v>52776000000</v>
      </c>
    </row>
    <row r="13972" spans="3:11" x14ac:dyDescent="0.25">
      <c r="C13972" s="595">
        <v>45873</v>
      </c>
      <c r="D13972" s="596" t="s">
        <v>312</v>
      </c>
      <c r="E13972" s="597">
        <v>15600</v>
      </c>
      <c r="F13972" s="597">
        <v>15501</v>
      </c>
      <c r="G13972" s="597">
        <v>15600</v>
      </c>
      <c r="H13972" s="596">
        <v>1</v>
      </c>
      <c r="I13972" s="597">
        <v>15600</v>
      </c>
      <c r="J13972" s="598">
        <v>20000000</v>
      </c>
      <c r="K13972" s="597">
        <v>312000000000</v>
      </c>
    </row>
    <row r="13973" spans="3:11" x14ac:dyDescent="0.25">
      <c r="C13973" s="595">
        <v>45873</v>
      </c>
      <c r="D13973" s="596" t="s">
        <v>312</v>
      </c>
      <c r="E13973" s="597">
        <v>15501</v>
      </c>
      <c r="F13973" s="597">
        <v>15501</v>
      </c>
      <c r="G13973" s="597">
        <v>15600</v>
      </c>
      <c r="H13973" s="596">
        <v>1</v>
      </c>
      <c r="I13973" s="597">
        <v>15501</v>
      </c>
      <c r="J13973" s="598">
        <v>20000000</v>
      </c>
      <c r="K13973" s="597">
        <v>312000000000</v>
      </c>
    </row>
    <row r="13974" spans="3:11" x14ac:dyDescent="0.25">
      <c r="C13974" s="595">
        <v>45873</v>
      </c>
      <c r="D13974" s="596" t="s">
        <v>312</v>
      </c>
      <c r="E13974" s="597">
        <v>15600</v>
      </c>
      <c r="F13974" s="597">
        <v>15501</v>
      </c>
      <c r="G13974" s="597">
        <v>15600</v>
      </c>
      <c r="H13974" s="596">
        <v>1</v>
      </c>
      <c r="I13974" s="597">
        <v>15600</v>
      </c>
      <c r="J13974" s="598">
        <v>20000000</v>
      </c>
      <c r="K13974" s="597">
        <v>312000000000</v>
      </c>
    </row>
    <row r="13975" spans="3:11" x14ac:dyDescent="0.25">
      <c r="C13975" s="595">
        <v>45873</v>
      </c>
      <c r="D13975" s="596" t="s">
        <v>1155</v>
      </c>
      <c r="E13975" s="597">
        <v>22000</v>
      </c>
      <c r="F13975" s="597">
        <v>22000</v>
      </c>
      <c r="G13975" s="597">
        <v>21990</v>
      </c>
      <c r="H13975" s="596">
        <v>10</v>
      </c>
      <c r="I13975" s="597">
        <v>220000</v>
      </c>
      <c r="J13975" s="598">
        <v>2400000</v>
      </c>
      <c r="K13975" s="597">
        <v>52776000000</v>
      </c>
    </row>
    <row r="13976" spans="3:11" x14ac:dyDescent="0.25">
      <c r="C13976" s="595">
        <v>45873</v>
      </c>
      <c r="D13976" s="596" t="s">
        <v>1154</v>
      </c>
      <c r="E13976" s="597">
        <v>22700</v>
      </c>
      <c r="F13976" s="597">
        <v>22600</v>
      </c>
      <c r="G13976" s="597">
        <v>23000</v>
      </c>
      <c r="H13976" s="596">
        <v>1</v>
      </c>
      <c r="I13976" s="597">
        <v>22700</v>
      </c>
      <c r="J13976" s="598">
        <v>600000</v>
      </c>
      <c r="K13976" s="597">
        <v>13800000000</v>
      </c>
    </row>
    <row r="13977" spans="3:11" x14ac:dyDescent="0.25">
      <c r="C13977" s="595">
        <v>45873</v>
      </c>
      <c r="D13977" s="596" t="s">
        <v>1154</v>
      </c>
      <c r="E13977" s="597">
        <v>22600</v>
      </c>
      <c r="F13977" s="597">
        <v>22600</v>
      </c>
      <c r="G13977" s="597">
        <v>23000</v>
      </c>
      <c r="H13977" s="596">
        <v>3</v>
      </c>
      <c r="I13977" s="597">
        <v>67800</v>
      </c>
      <c r="J13977" s="598">
        <v>600000</v>
      </c>
      <c r="K13977" s="597">
        <v>13800000000</v>
      </c>
    </row>
    <row r="13978" spans="3:11" x14ac:dyDescent="0.25">
      <c r="C13978" s="595">
        <v>45873</v>
      </c>
      <c r="D13978" s="596" t="s">
        <v>312</v>
      </c>
      <c r="E13978" s="597">
        <v>15600</v>
      </c>
      <c r="F13978" s="597">
        <v>15501</v>
      </c>
      <c r="G13978" s="597">
        <v>15600</v>
      </c>
      <c r="H13978" s="596">
        <v>20</v>
      </c>
      <c r="I13978" s="597">
        <v>312000</v>
      </c>
      <c r="J13978" s="598">
        <v>20000000</v>
      </c>
      <c r="K13978" s="597">
        <v>312000000000</v>
      </c>
    </row>
    <row r="13979" spans="3:11" x14ac:dyDescent="0.25">
      <c r="C13979" s="595">
        <v>45873</v>
      </c>
      <c r="D13979" s="596" t="s">
        <v>310</v>
      </c>
      <c r="E13979" s="597">
        <v>86000</v>
      </c>
      <c r="F13979" s="597">
        <v>86000</v>
      </c>
      <c r="G13979" s="597">
        <v>75000</v>
      </c>
      <c r="H13979" s="596">
        <v>1</v>
      </c>
      <c r="I13979" s="597">
        <v>86000</v>
      </c>
      <c r="J13979" s="598">
        <v>19450000</v>
      </c>
      <c r="K13979" s="597">
        <v>1458750000000</v>
      </c>
    </row>
    <row r="13980" spans="3:11" x14ac:dyDescent="0.25">
      <c r="C13980" s="595">
        <v>45873</v>
      </c>
      <c r="D13980" s="596" t="s">
        <v>310</v>
      </c>
      <c r="E13980" s="597">
        <v>86350</v>
      </c>
      <c r="F13980" s="597">
        <v>86000</v>
      </c>
      <c r="G13980" s="597">
        <v>75000</v>
      </c>
      <c r="H13980" s="596">
        <v>1</v>
      </c>
      <c r="I13980" s="597">
        <v>86350</v>
      </c>
      <c r="J13980" s="598">
        <v>19450000</v>
      </c>
      <c r="K13980" s="597">
        <v>1458750000000</v>
      </c>
    </row>
    <row r="13981" spans="3:11" x14ac:dyDescent="0.25">
      <c r="C13981" s="595">
        <v>45873</v>
      </c>
      <c r="D13981" s="596" t="s">
        <v>310</v>
      </c>
      <c r="E13981" s="597">
        <v>86500</v>
      </c>
      <c r="F13981" s="597">
        <v>86000</v>
      </c>
      <c r="G13981" s="597">
        <v>75000</v>
      </c>
      <c r="H13981" s="596">
        <v>8</v>
      </c>
      <c r="I13981" s="597">
        <v>692000</v>
      </c>
      <c r="J13981" s="598">
        <v>19450000</v>
      </c>
      <c r="K13981" s="597">
        <v>1458750000000</v>
      </c>
    </row>
    <row r="13982" spans="3:11" x14ac:dyDescent="0.25">
      <c r="C13982" s="595">
        <v>45873</v>
      </c>
      <c r="D13982" s="596" t="s">
        <v>1155</v>
      </c>
      <c r="E13982" s="597">
        <v>22000</v>
      </c>
      <c r="F13982" s="597">
        <v>22000</v>
      </c>
      <c r="G13982" s="597">
        <v>21990</v>
      </c>
      <c r="H13982" s="596">
        <v>30</v>
      </c>
      <c r="I13982" s="597">
        <v>660000</v>
      </c>
      <c r="J13982" s="598">
        <v>2400000</v>
      </c>
      <c r="K13982" s="597">
        <v>52776000000</v>
      </c>
    </row>
    <row r="13983" spans="3:11" x14ac:dyDescent="0.25">
      <c r="C13983" s="595">
        <v>45873</v>
      </c>
      <c r="D13983" s="596" t="s">
        <v>312</v>
      </c>
      <c r="E13983" s="597">
        <v>15600</v>
      </c>
      <c r="F13983" s="597">
        <v>15501</v>
      </c>
      <c r="G13983" s="597">
        <v>15600</v>
      </c>
      <c r="H13983" s="596">
        <v>1</v>
      </c>
      <c r="I13983" s="597">
        <v>15600</v>
      </c>
      <c r="J13983" s="598">
        <v>20000000</v>
      </c>
      <c r="K13983" s="597">
        <v>312000000000</v>
      </c>
    </row>
    <row r="13984" spans="3:11" x14ac:dyDescent="0.25">
      <c r="C13984" s="595">
        <v>45873</v>
      </c>
      <c r="D13984" s="596" t="s">
        <v>312</v>
      </c>
      <c r="E13984" s="597">
        <v>15600</v>
      </c>
      <c r="F13984" s="597">
        <v>15501</v>
      </c>
      <c r="G13984" s="597">
        <v>15600</v>
      </c>
      <c r="H13984" s="596">
        <v>2</v>
      </c>
      <c r="I13984" s="597">
        <v>31200</v>
      </c>
      <c r="J13984" s="598">
        <v>20000000</v>
      </c>
      <c r="K13984" s="597">
        <v>312000000000</v>
      </c>
    </row>
    <row r="13985" spans="3:11" x14ac:dyDescent="0.25">
      <c r="C13985" s="595">
        <v>45873</v>
      </c>
      <c r="D13985" s="596" t="s">
        <v>312</v>
      </c>
      <c r="E13985" s="597">
        <v>15600</v>
      </c>
      <c r="F13985" s="597">
        <v>15501</v>
      </c>
      <c r="G13985" s="597">
        <v>15600</v>
      </c>
      <c r="H13985" s="596">
        <v>1</v>
      </c>
      <c r="I13985" s="597">
        <v>15600</v>
      </c>
      <c r="J13985" s="598">
        <v>20000000</v>
      </c>
      <c r="K13985" s="597">
        <v>312000000000</v>
      </c>
    </row>
    <row r="13986" spans="3:11" x14ac:dyDescent="0.25">
      <c r="C13986" s="595">
        <v>45873</v>
      </c>
      <c r="D13986" s="596" t="s">
        <v>312</v>
      </c>
      <c r="E13986" s="597">
        <v>15600</v>
      </c>
      <c r="F13986" s="597">
        <v>15501</v>
      </c>
      <c r="G13986" s="597">
        <v>15600</v>
      </c>
      <c r="H13986" s="596">
        <v>6</v>
      </c>
      <c r="I13986" s="597">
        <v>93600</v>
      </c>
      <c r="J13986" s="598">
        <v>20000000</v>
      </c>
      <c r="K13986" s="597">
        <v>312000000000</v>
      </c>
    </row>
    <row r="13987" spans="3:11" x14ac:dyDescent="0.25">
      <c r="C13987" s="595">
        <v>45873</v>
      </c>
      <c r="D13987" s="596" t="s">
        <v>1155</v>
      </c>
      <c r="E13987" s="597">
        <v>21850</v>
      </c>
      <c r="F13987" s="597">
        <v>22000</v>
      </c>
      <c r="G13987" s="597">
        <v>21990</v>
      </c>
      <c r="H13987" s="596">
        <v>8</v>
      </c>
      <c r="I13987" s="597">
        <v>174800</v>
      </c>
      <c r="J13987" s="598">
        <v>2400000</v>
      </c>
      <c r="K13987" s="597">
        <v>52776000000</v>
      </c>
    </row>
    <row r="13988" spans="3:11" x14ac:dyDescent="0.25">
      <c r="C13988" s="595">
        <v>45873</v>
      </c>
      <c r="D13988" s="596" t="s">
        <v>1155</v>
      </c>
      <c r="E13988" s="597">
        <v>21990</v>
      </c>
      <c r="F13988" s="597">
        <v>22000</v>
      </c>
      <c r="G13988" s="597">
        <v>21990</v>
      </c>
      <c r="H13988" s="596">
        <v>2</v>
      </c>
      <c r="I13988" s="597">
        <v>43980</v>
      </c>
      <c r="J13988" s="598">
        <v>2400000</v>
      </c>
      <c r="K13988" s="597">
        <v>52776000000</v>
      </c>
    </row>
    <row r="13989" spans="3:11" x14ac:dyDescent="0.25">
      <c r="C13989" s="595">
        <v>45873</v>
      </c>
      <c r="D13989" s="596" t="s">
        <v>312</v>
      </c>
      <c r="E13989" s="597">
        <v>15501</v>
      </c>
      <c r="F13989" s="597">
        <v>15501</v>
      </c>
      <c r="G13989" s="597">
        <v>15600</v>
      </c>
      <c r="H13989" s="596">
        <v>3</v>
      </c>
      <c r="I13989" s="597">
        <v>46503</v>
      </c>
      <c r="J13989" s="598">
        <v>20000000</v>
      </c>
      <c r="K13989" s="597">
        <v>312000000000</v>
      </c>
    </row>
    <row r="13990" spans="3:11" x14ac:dyDescent="0.25">
      <c r="C13990" s="595">
        <v>45873</v>
      </c>
      <c r="D13990" s="596" t="s">
        <v>312</v>
      </c>
      <c r="E13990" s="597">
        <v>15501</v>
      </c>
      <c r="F13990" s="597">
        <v>15501</v>
      </c>
      <c r="G13990" s="597">
        <v>15600</v>
      </c>
      <c r="H13990" s="596">
        <v>1</v>
      </c>
      <c r="I13990" s="597">
        <v>15501</v>
      </c>
      <c r="J13990" s="598">
        <v>20000000</v>
      </c>
      <c r="K13990" s="597">
        <v>312000000000</v>
      </c>
    </row>
    <row r="13991" spans="3:11" x14ac:dyDescent="0.25">
      <c r="C13991" s="595">
        <v>45873</v>
      </c>
      <c r="D13991" s="596" t="s">
        <v>312</v>
      </c>
      <c r="E13991" s="597">
        <v>15501</v>
      </c>
      <c r="F13991" s="597">
        <v>15501</v>
      </c>
      <c r="G13991" s="597">
        <v>15600</v>
      </c>
      <c r="H13991" s="596">
        <v>1</v>
      </c>
      <c r="I13991" s="597">
        <v>15501</v>
      </c>
      <c r="J13991" s="598">
        <v>20000000</v>
      </c>
      <c r="K13991" s="597">
        <v>312000000000</v>
      </c>
    </row>
    <row r="13992" spans="3:11" x14ac:dyDescent="0.25">
      <c r="C13992" s="595">
        <v>45873</v>
      </c>
      <c r="D13992" s="596" t="s">
        <v>312</v>
      </c>
      <c r="E13992" s="597">
        <v>15501</v>
      </c>
      <c r="F13992" s="597">
        <v>15501</v>
      </c>
      <c r="G13992" s="597">
        <v>15600</v>
      </c>
      <c r="H13992" s="596">
        <v>2</v>
      </c>
      <c r="I13992" s="597">
        <v>31002</v>
      </c>
      <c r="J13992" s="598">
        <v>20000000</v>
      </c>
      <c r="K13992" s="597">
        <v>312000000000</v>
      </c>
    </row>
    <row r="13993" spans="3:11" x14ac:dyDescent="0.25">
      <c r="C13993" s="595">
        <v>45873</v>
      </c>
      <c r="D13993" s="596" t="s">
        <v>312</v>
      </c>
      <c r="E13993" s="597">
        <v>15500</v>
      </c>
      <c r="F13993" s="597">
        <v>15501</v>
      </c>
      <c r="G13993" s="597">
        <v>15600</v>
      </c>
      <c r="H13993" s="596">
        <v>58</v>
      </c>
      <c r="I13993" s="597">
        <v>899000</v>
      </c>
      <c r="J13993" s="598">
        <v>20000000</v>
      </c>
      <c r="K13993" s="597">
        <v>312000000000</v>
      </c>
    </row>
    <row r="13994" spans="3:11" x14ac:dyDescent="0.25">
      <c r="C13994" s="595">
        <v>45873</v>
      </c>
      <c r="D13994" s="596" t="s">
        <v>1154</v>
      </c>
      <c r="E13994" s="597">
        <v>23000</v>
      </c>
      <c r="F13994" s="597">
        <v>22600</v>
      </c>
      <c r="G13994" s="597">
        <v>23000</v>
      </c>
      <c r="H13994" s="596">
        <v>2</v>
      </c>
      <c r="I13994" s="597">
        <v>46000</v>
      </c>
      <c r="J13994" s="598">
        <v>600000</v>
      </c>
      <c r="K13994" s="597">
        <v>13800000000</v>
      </c>
    </row>
    <row r="13995" spans="3:11" x14ac:dyDescent="0.25">
      <c r="C13995" s="595">
        <v>45873</v>
      </c>
      <c r="D13995" s="596" t="s">
        <v>310</v>
      </c>
      <c r="E13995" s="597">
        <v>86000</v>
      </c>
      <c r="F13995" s="597">
        <v>86000</v>
      </c>
      <c r="G13995" s="597">
        <v>75000</v>
      </c>
      <c r="H13995" s="596">
        <v>6</v>
      </c>
      <c r="I13995" s="597">
        <v>516000</v>
      </c>
      <c r="J13995" s="598">
        <v>19450000</v>
      </c>
      <c r="K13995" s="597">
        <v>1458750000000</v>
      </c>
    </row>
    <row r="13996" spans="3:11" x14ac:dyDescent="0.25">
      <c r="C13996" s="595">
        <v>45873</v>
      </c>
      <c r="D13996" s="596" t="s">
        <v>310</v>
      </c>
      <c r="E13996" s="597">
        <v>86000</v>
      </c>
      <c r="F13996" s="597">
        <v>86000</v>
      </c>
      <c r="G13996" s="597">
        <v>75000</v>
      </c>
      <c r="H13996" s="596">
        <v>2</v>
      </c>
      <c r="I13996" s="597">
        <v>172000</v>
      </c>
      <c r="J13996" s="598">
        <v>19450000</v>
      </c>
      <c r="K13996" s="597">
        <v>1458750000000</v>
      </c>
    </row>
    <row r="13997" spans="3:11" x14ac:dyDescent="0.25">
      <c r="C13997" s="595">
        <v>45873</v>
      </c>
      <c r="D13997" s="596" t="s">
        <v>1154</v>
      </c>
      <c r="E13997" s="597">
        <v>22600</v>
      </c>
      <c r="F13997" s="597">
        <v>22600</v>
      </c>
      <c r="G13997" s="597">
        <v>23000</v>
      </c>
      <c r="H13997" s="596">
        <v>30</v>
      </c>
      <c r="I13997" s="597">
        <v>678000</v>
      </c>
      <c r="J13997" s="598">
        <v>600000</v>
      </c>
      <c r="K13997" s="597">
        <v>13800000000</v>
      </c>
    </row>
    <row r="13998" spans="3:11" x14ac:dyDescent="0.25">
      <c r="C13998" s="595">
        <v>45873</v>
      </c>
      <c r="D13998" s="596" t="s">
        <v>310</v>
      </c>
      <c r="E13998" s="597">
        <v>86000</v>
      </c>
      <c r="F13998" s="597">
        <v>86000</v>
      </c>
      <c r="G13998" s="597">
        <v>75000</v>
      </c>
      <c r="H13998" s="596">
        <v>1</v>
      </c>
      <c r="I13998" s="597">
        <v>86000</v>
      </c>
      <c r="J13998" s="598">
        <v>19450000</v>
      </c>
      <c r="K13998" s="597">
        <v>1458750000000</v>
      </c>
    </row>
    <row r="13999" spans="3:11" x14ac:dyDescent="0.25">
      <c r="C13999" s="595">
        <v>45873</v>
      </c>
      <c r="D13999" s="596" t="s">
        <v>312</v>
      </c>
      <c r="E13999" s="597">
        <v>15500</v>
      </c>
      <c r="F13999" s="597">
        <v>15501</v>
      </c>
      <c r="G13999" s="597">
        <v>15600</v>
      </c>
      <c r="H13999" s="596">
        <v>1</v>
      </c>
      <c r="I13999" s="597">
        <v>15500</v>
      </c>
      <c r="J13999" s="598">
        <v>20000000</v>
      </c>
      <c r="K13999" s="597">
        <v>312000000000</v>
      </c>
    </row>
    <row r="14000" spans="3:11" x14ac:dyDescent="0.25">
      <c r="C14000" s="595">
        <v>45873</v>
      </c>
      <c r="D14000" s="596" t="s">
        <v>310</v>
      </c>
      <c r="E14000" s="597">
        <v>86000</v>
      </c>
      <c r="F14000" s="597">
        <v>86000</v>
      </c>
      <c r="G14000" s="597">
        <v>75000</v>
      </c>
      <c r="H14000" s="596">
        <v>1</v>
      </c>
      <c r="I14000" s="597">
        <v>86000</v>
      </c>
      <c r="J14000" s="598">
        <v>19450000</v>
      </c>
      <c r="K14000" s="597">
        <v>1458750000000</v>
      </c>
    </row>
    <row r="14001" spans="3:11" x14ac:dyDescent="0.25">
      <c r="C14001" s="595">
        <v>45873</v>
      </c>
      <c r="D14001" s="596" t="s">
        <v>1155</v>
      </c>
      <c r="E14001" s="597">
        <v>21100</v>
      </c>
      <c r="F14001" s="597">
        <v>22000</v>
      </c>
      <c r="G14001" s="597">
        <v>21990</v>
      </c>
      <c r="H14001" s="596">
        <v>1</v>
      </c>
      <c r="I14001" s="597">
        <v>21100</v>
      </c>
      <c r="J14001" s="598">
        <v>2400000</v>
      </c>
      <c r="K14001" s="597">
        <v>52776000000</v>
      </c>
    </row>
    <row r="14002" spans="3:11" x14ac:dyDescent="0.25">
      <c r="C14002" s="595">
        <v>45873</v>
      </c>
      <c r="D14002" s="596" t="s">
        <v>310</v>
      </c>
      <c r="E14002" s="597">
        <v>86000</v>
      </c>
      <c r="F14002" s="597">
        <v>86000</v>
      </c>
      <c r="G14002" s="597">
        <v>75000</v>
      </c>
      <c r="H14002" s="596">
        <v>1</v>
      </c>
      <c r="I14002" s="597">
        <v>86000</v>
      </c>
      <c r="J14002" s="598">
        <v>19450000</v>
      </c>
      <c r="K14002" s="597">
        <v>1458750000000</v>
      </c>
    </row>
    <row r="14003" spans="3:11" x14ac:dyDescent="0.25">
      <c r="C14003" s="595">
        <v>45873</v>
      </c>
      <c r="D14003" s="596" t="s">
        <v>310</v>
      </c>
      <c r="E14003" s="597">
        <v>80000</v>
      </c>
      <c r="F14003" s="597">
        <v>86000</v>
      </c>
      <c r="G14003" s="597">
        <v>75000</v>
      </c>
      <c r="H14003" s="596">
        <v>1</v>
      </c>
      <c r="I14003" s="597">
        <v>80000</v>
      </c>
      <c r="J14003" s="598">
        <v>19450000</v>
      </c>
      <c r="K14003" s="597">
        <v>1458750000000</v>
      </c>
    </row>
    <row r="14004" spans="3:11" x14ac:dyDescent="0.25">
      <c r="C14004" s="595">
        <v>45873</v>
      </c>
      <c r="D14004" s="596" t="s">
        <v>310</v>
      </c>
      <c r="E14004" s="597">
        <v>75000</v>
      </c>
      <c r="F14004" s="597">
        <v>86000</v>
      </c>
      <c r="G14004" s="597">
        <v>75000</v>
      </c>
      <c r="H14004" s="596">
        <v>3</v>
      </c>
      <c r="I14004" s="597">
        <v>225000</v>
      </c>
      <c r="J14004" s="598">
        <v>19450000</v>
      </c>
      <c r="K14004" s="597">
        <v>1458750000000</v>
      </c>
    </row>
    <row r="14005" spans="3:11" x14ac:dyDescent="0.25">
      <c r="C14005" s="595">
        <v>45873</v>
      </c>
      <c r="D14005" s="596" t="s">
        <v>310</v>
      </c>
      <c r="E14005" s="597">
        <v>75000</v>
      </c>
      <c r="F14005" s="597">
        <v>86000</v>
      </c>
      <c r="G14005" s="597">
        <v>75000</v>
      </c>
      <c r="H14005" s="596">
        <v>4</v>
      </c>
      <c r="I14005" s="597">
        <v>300000</v>
      </c>
      <c r="J14005" s="598">
        <v>19450000</v>
      </c>
      <c r="K14005" s="597">
        <v>1458750000000</v>
      </c>
    </row>
    <row r="14006" spans="3:11" x14ac:dyDescent="0.25">
      <c r="C14006" s="595">
        <v>45873</v>
      </c>
      <c r="D14006" s="596" t="s">
        <v>1154</v>
      </c>
      <c r="E14006" s="597">
        <v>22600</v>
      </c>
      <c r="F14006" s="597">
        <v>22600</v>
      </c>
      <c r="G14006" s="597">
        <v>23000</v>
      </c>
      <c r="H14006" s="596">
        <v>5</v>
      </c>
      <c r="I14006" s="597">
        <v>113000</v>
      </c>
      <c r="J14006" s="598">
        <v>600000</v>
      </c>
      <c r="K14006" s="597">
        <v>13800000000</v>
      </c>
    </row>
    <row r="14007" spans="3:11" x14ac:dyDescent="0.25">
      <c r="C14007" s="595">
        <v>45873</v>
      </c>
      <c r="D14007" s="596" t="s">
        <v>1154</v>
      </c>
      <c r="E14007" s="597">
        <v>22600</v>
      </c>
      <c r="F14007" s="597">
        <v>22600</v>
      </c>
      <c r="G14007" s="597">
        <v>23000</v>
      </c>
      <c r="H14007" s="596">
        <v>7</v>
      </c>
      <c r="I14007" s="597">
        <v>158200</v>
      </c>
      <c r="J14007" s="598">
        <v>600000</v>
      </c>
      <c r="K14007" s="597">
        <v>13800000000</v>
      </c>
    </row>
    <row r="14008" spans="3:11" x14ac:dyDescent="0.25">
      <c r="C14008" s="595">
        <v>45873</v>
      </c>
      <c r="D14008" s="596" t="s">
        <v>312</v>
      </c>
      <c r="E14008" s="597">
        <v>15600</v>
      </c>
      <c r="F14008" s="597">
        <v>15501</v>
      </c>
      <c r="G14008" s="597">
        <v>15600</v>
      </c>
      <c r="H14008" s="596">
        <v>1</v>
      </c>
      <c r="I14008" s="597">
        <v>15600</v>
      </c>
      <c r="J14008" s="598">
        <v>20000000</v>
      </c>
      <c r="K14008" s="597">
        <v>312000000000</v>
      </c>
    </row>
    <row r="14009" spans="3:11" x14ac:dyDescent="0.25">
      <c r="C14009" s="595">
        <v>45873</v>
      </c>
      <c r="D14009" s="596" t="s">
        <v>1154</v>
      </c>
      <c r="E14009" s="597">
        <v>22600</v>
      </c>
      <c r="F14009" s="597">
        <v>22600</v>
      </c>
      <c r="G14009" s="597">
        <v>23000</v>
      </c>
      <c r="H14009" s="596">
        <v>344</v>
      </c>
      <c r="I14009" s="597">
        <v>7774400</v>
      </c>
      <c r="J14009" s="598">
        <v>600000</v>
      </c>
      <c r="K14009" s="597">
        <v>13800000000</v>
      </c>
    </row>
    <row r="14010" spans="3:11" x14ac:dyDescent="0.25">
      <c r="C14010" s="595">
        <v>45873</v>
      </c>
      <c r="D14010" s="596" t="s">
        <v>1154</v>
      </c>
      <c r="E14010" s="597">
        <v>22600</v>
      </c>
      <c r="F14010" s="597">
        <v>22600</v>
      </c>
      <c r="G14010" s="597">
        <v>23000</v>
      </c>
      <c r="H14010" s="596">
        <v>1</v>
      </c>
      <c r="I14010" s="597">
        <v>22600</v>
      </c>
      <c r="J14010" s="598">
        <v>600000</v>
      </c>
      <c r="K14010" s="597">
        <v>13800000000</v>
      </c>
    </row>
    <row r="14011" spans="3:11" x14ac:dyDescent="0.25">
      <c r="C14011" s="595">
        <v>45873</v>
      </c>
      <c r="D14011" s="596" t="s">
        <v>1154</v>
      </c>
      <c r="E14011" s="597">
        <v>22600</v>
      </c>
      <c r="F14011" s="597">
        <v>22600</v>
      </c>
      <c r="G14011" s="597">
        <v>23000</v>
      </c>
      <c r="H14011" s="596">
        <v>2</v>
      </c>
      <c r="I14011" s="597">
        <v>45200</v>
      </c>
      <c r="J14011" s="598">
        <v>600000</v>
      </c>
      <c r="K14011" s="597">
        <v>13800000000</v>
      </c>
    </row>
    <row r="14012" spans="3:11" x14ac:dyDescent="0.25">
      <c r="C14012" s="595">
        <v>45873</v>
      </c>
      <c r="D14012" s="596" t="s">
        <v>1154</v>
      </c>
      <c r="E14012" s="597">
        <v>22600</v>
      </c>
      <c r="F14012" s="597">
        <v>22600</v>
      </c>
      <c r="G14012" s="597">
        <v>23000</v>
      </c>
      <c r="H14012" s="596">
        <v>1</v>
      </c>
      <c r="I14012" s="597">
        <v>22600</v>
      </c>
      <c r="J14012" s="598">
        <v>600000</v>
      </c>
      <c r="K14012" s="597">
        <v>13800000000</v>
      </c>
    </row>
    <row r="14013" spans="3:11" x14ac:dyDescent="0.25">
      <c r="C14013" s="595">
        <v>45873</v>
      </c>
      <c r="D14013" s="596" t="s">
        <v>1154</v>
      </c>
      <c r="E14013" s="597">
        <v>22600</v>
      </c>
      <c r="F14013" s="597">
        <v>22600</v>
      </c>
      <c r="G14013" s="597">
        <v>23000</v>
      </c>
      <c r="H14013" s="596">
        <v>1</v>
      </c>
      <c r="I14013" s="597">
        <v>22600</v>
      </c>
      <c r="J14013" s="598">
        <v>600000</v>
      </c>
      <c r="K14013" s="597">
        <v>13800000000</v>
      </c>
    </row>
    <row r="14014" spans="3:11" x14ac:dyDescent="0.25">
      <c r="C14014" s="595">
        <v>45873</v>
      </c>
      <c r="D14014" s="596" t="s">
        <v>1154</v>
      </c>
      <c r="E14014" s="597">
        <v>22600</v>
      </c>
      <c r="F14014" s="597">
        <v>22600</v>
      </c>
      <c r="G14014" s="597">
        <v>23000</v>
      </c>
      <c r="H14014" s="596">
        <v>1</v>
      </c>
      <c r="I14014" s="597">
        <v>22600</v>
      </c>
      <c r="J14014" s="598">
        <v>600000</v>
      </c>
      <c r="K14014" s="597">
        <v>13800000000</v>
      </c>
    </row>
    <row r="14015" spans="3:11" x14ac:dyDescent="0.25">
      <c r="C14015" s="595">
        <v>45873</v>
      </c>
      <c r="D14015" s="596" t="s">
        <v>1154</v>
      </c>
      <c r="E14015" s="597">
        <v>22600</v>
      </c>
      <c r="F14015" s="597">
        <v>22600</v>
      </c>
      <c r="G14015" s="597">
        <v>23000</v>
      </c>
      <c r="H14015" s="596">
        <v>1</v>
      </c>
      <c r="I14015" s="597">
        <v>22600</v>
      </c>
      <c r="J14015" s="598">
        <v>600000</v>
      </c>
      <c r="K14015" s="597">
        <v>13800000000</v>
      </c>
    </row>
    <row r="14016" spans="3:11" x14ac:dyDescent="0.25">
      <c r="C14016" s="595">
        <v>45873</v>
      </c>
      <c r="D14016" s="596" t="s">
        <v>1154</v>
      </c>
      <c r="E14016" s="597">
        <v>22600</v>
      </c>
      <c r="F14016" s="597">
        <v>22600</v>
      </c>
      <c r="G14016" s="597">
        <v>23000</v>
      </c>
      <c r="H14016" s="596">
        <v>1</v>
      </c>
      <c r="I14016" s="597">
        <v>22600</v>
      </c>
      <c r="J14016" s="598">
        <v>600000</v>
      </c>
      <c r="K14016" s="597">
        <v>13800000000</v>
      </c>
    </row>
    <row r="14017" spans="3:11" x14ac:dyDescent="0.25">
      <c r="C14017" s="595">
        <v>45873</v>
      </c>
      <c r="D14017" s="596" t="s">
        <v>1154</v>
      </c>
      <c r="E14017" s="597">
        <v>22600</v>
      </c>
      <c r="F14017" s="597">
        <v>22600</v>
      </c>
      <c r="G14017" s="597">
        <v>23000</v>
      </c>
      <c r="H14017" s="596">
        <v>2</v>
      </c>
      <c r="I14017" s="597">
        <v>45200</v>
      </c>
      <c r="J14017" s="598">
        <v>600000</v>
      </c>
      <c r="K14017" s="597">
        <v>13800000000</v>
      </c>
    </row>
    <row r="14018" spans="3:11" x14ac:dyDescent="0.25">
      <c r="C14018" s="595">
        <v>45873</v>
      </c>
      <c r="D14018" s="596" t="s">
        <v>1154</v>
      </c>
      <c r="E14018" s="597">
        <v>22600</v>
      </c>
      <c r="F14018" s="597">
        <v>22600</v>
      </c>
      <c r="G14018" s="597">
        <v>23000</v>
      </c>
      <c r="H14018" s="596">
        <v>2</v>
      </c>
      <c r="I14018" s="597">
        <v>45200</v>
      </c>
      <c r="J14018" s="598">
        <v>600000</v>
      </c>
      <c r="K14018" s="597">
        <v>13800000000</v>
      </c>
    </row>
    <row r="14019" spans="3:11" x14ac:dyDescent="0.25">
      <c r="C14019" s="595">
        <v>45873</v>
      </c>
      <c r="D14019" s="596" t="s">
        <v>312</v>
      </c>
      <c r="E14019" s="597">
        <v>15600</v>
      </c>
      <c r="F14019" s="597">
        <v>15501</v>
      </c>
      <c r="G14019" s="597">
        <v>15600</v>
      </c>
      <c r="H14019" s="596">
        <v>1</v>
      </c>
      <c r="I14019" s="597">
        <v>15600</v>
      </c>
      <c r="J14019" s="598">
        <v>20000000</v>
      </c>
      <c r="K14019" s="597">
        <v>312000000000</v>
      </c>
    </row>
    <row r="14020" spans="3:11" x14ac:dyDescent="0.25">
      <c r="C14020" s="595">
        <v>45873</v>
      </c>
      <c r="D14020" s="596" t="s">
        <v>310</v>
      </c>
      <c r="E14020" s="597">
        <v>86500</v>
      </c>
      <c r="F14020" s="597">
        <v>86000</v>
      </c>
      <c r="G14020" s="597">
        <v>75000</v>
      </c>
      <c r="H14020" s="596">
        <v>13</v>
      </c>
      <c r="I14020" s="597">
        <v>1124500</v>
      </c>
      <c r="J14020" s="598">
        <v>19450000</v>
      </c>
      <c r="K14020" s="597">
        <v>1458750000000</v>
      </c>
    </row>
    <row r="14021" spans="3:11" x14ac:dyDescent="0.25">
      <c r="C14021" s="595">
        <v>45873</v>
      </c>
      <c r="D14021" s="596" t="s">
        <v>312</v>
      </c>
      <c r="E14021" s="597">
        <v>15600</v>
      </c>
      <c r="F14021" s="597">
        <v>15501</v>
      </c>
      <c r="G14021" s="597">
        <v>15600</v>
      </c>
      <c r="H14021" s="596">
        <v>4</v>
      </c>
      <c r="I14021" s="597">
        <v>62400</v>
      </c>
      <c r="J14021" s="598">
        <v>20000000</v>
      </c>
      <c r="K14021" s="597">
        <v>312000000000</v>
      </c>
    </row>
    <row r="14022" spans="3:11" x14ac:dyDescent="0.25">
      <c r="C14022" s="595">
        <v>45873</v>
      </c>
      <c r="D14022" s="596" t="s">
        <v>1154</v>
      </c>
      <c r="E14022" s="597">
        <v>23000</v>
      </c>
      <c r="F14022" s="597">
        <v>22600</v>
      </c>
      <c r="G14022" s="597">
        <v>23000</v>
      </c>
      <c r="H14022" s="596">
        <v>2</v>
      </c>
      <c r="I14022" s="597">
        <v>46000</v>
      </c>
      <c r="J14022" s="598">
        <v>600000</v>
      </c>
      <c r="K14022" s="597">
        <v>13800000000</v>
      </c>
    </row>
    <row r="14023" spans="3:11" x14ac:dyDescent="0.25">
      <c r="C14023" s="595">
        <v>45873</v>
      </c>
      <c r="D14023" s="596" t="s">
        <v>1155</v>
      </c>
      <c r="E14023" s="597">
        <v>21990</v>
      </c>
      <c r="F14023" s="597">
        <v>22000</v>
      </c>
      <c r="G14023" s="597">
        <v>21990</v>
      </c>
      <c r="H14023" s="596">
        <v>2</v>
      </c>
      <c r="I14023" s="597">
        <v>43980</v>
      </c>
      <c r="J14023" s="598">
        <v>2400000</v>
      </c>
      <c r="K14023" s="597">
        <v>52776000000</v>
      </c>
    </row>
    <row r="14024" spans="3:11" x14ac:dyDescent="0.25">
      <c r="C14024" s="595">
        <v>45873</v>
      </c>
      <c r="D14024" s="596" t="s">
        <v>312</v>
      </c>
      <c r="E14024" s="597">
        <v>15600</v>
      </c>
      <c r="F14024" s="597">
        <v>15501</v>
      </c>
      <c r="G14024" s="597">
        <v>15600</v>
      </c>
      <c r="H14024" s="596">
        <v>3</v>
      </c>
      <c r="I14024" s="597">
        <v>46800</v>
      </c>
      <c r="J14024" s="598">
        <v>20000000</v>
      </c>
      <c r="K14024" s="597">
        <v>312000000000</v>
      </c>
    </row>
    <row r="14025" spans="3:11" x14ac:dyDescent="0.25">
      <c r="C14025" s="595">
        <v>45873</v>
      </c>
      <c r="D14025" s="596" t="s">
        <v>312</v>
      </c>
      <c r="E14025" s="597">
        <v>15600</v>
      </c>
      <c r="F14025" s="597">
        <v>15501</v>
      </c>
      <c r="G14025" s="597">
        <v>15600</v>
      </c>
      <c r="H14025" s="596">
        <v>3</v>
      </c>
      <c r="I14025" s="597">
        <v>46800</v>
      </c>
      <c r="J14025" s="598">
        <v>20000000</v>
      </c>
      <c r="K14025" s="597">
        <v>312000000000</v>
      </c>
    </row>
    <row r="14026" spans="3:11" x14ac:dyDescent="0.25">
      <c r="C14026" s="595">
        <v>45873</v>
      </c>
      <c r="D14026" s="596" t="s">
        <v>312</v>
      </c>
      <c r="E14026" s="597">
        <v>15600</v>
      </c>
      <c r="F14026" s="597">
        <v>15501</v>
      </c>
      <c r="G14026" s="597">
        <v>15600</v>
      </c>
      <c r="H14026" s="596">
        <v>3</v>
      </c>
      <c r="I14026" s="597">
        <v>46800</v>
      </c>
      <c r="J14026" s="598">
        <v>20000000</v>
      </c>
      <c r="K14026" s="597">
        <v>312000000000</v>
      </c>
    </row>
    <row r="14027" spans="3:11" x14ac:dyDescent="0.25">
      <c r="C14027" s="595">
        <v>45873</v>
      </c>
      <c r="D14027" s="596" t="s">
        <v>310</v>
      </c>
      <c r="E14027" s="597">
        <v>86500</v>
      </c>
      <c r="F14027" s="597">
        <v>86000</v>
      </c>
      <c r="G14027" s="597">
        <v>75000</v>
      </c>
      <c r="H14027" s="596">
        <v>10</v>
      </c>
      <c r="I14027" s="597">
        <v>865000</v>
      </c>
      <c r="J14027" s="598">
        <v>19450000</v>
      </c>
      <c r="K14027" s="597">
        <v>1458750000000</v>
      </c>
    </row>
    <row r="14028" spans="3:11" x14ac:dyDescent="0.25">
      <c r="C14028" s="595">
        <v>45873</v>
      </c>
      <c r="D14028" s="596" t="s">
        <v>310</v>
      </c>
      <c r="E14028" s="597">
        <v>86000</v>
      </c>
      <c r="F14028" s="597">
        <v>86000</v>
      </c>
      <c r="G14028" s="597">
        <v>75000</v>
      </c>
      <c r="H14028" s="596">
        <v>1</v>
      </c>
      <c r="I14028" s="597">
        <v>86000</v>
      </c>
      <c r="J14028" s="598">
        <v>19450000</v>
      </c>
      <c r="K14028" s="597">
        <v>1458750000000</v>
      </c>
    </row>
    <row r="14029" spans="3:11" x14ac:dyDescent="0.25">
      <c r="C14029" s="595">
        <v>45873</v>
      </c>
      <c r="D14029" s="596" t="s">
        <v>310</v>
      </c>
      <c r="E14029" s="597">
        <v>75000</v>
      </c>
      <c r="F14029" s="597">
        <v>86000</v>
      </c>
      <c r="G14029" s="597">
        <v>75000</v>
      </c>
      <c r="H14029" s="596">
        <v>1</v>
      </c>
      <c r="I14029" s="597">
        <v>75000</v>
      </c>
      <c r="J14029" s="598">
        <v>19450000</v>
      </c>
      <c r="K14029" s="597">
        <v>1458750000000</v>
      </c>
    </row>
    <row r="14030" spans="3:11" x14ac:dyDescent="0.25">
      <c r="C14030" s="595">
        <v>45873</v>
      </c>
      <c r="D14030" s="596" t="s">
        <v>310</v>
      </c>
      <c r="E14030" s="597">
        <v>75000</v>
      </c>
      <c r="F14030" s="597">
        <v>86000</v>
      </c>
      <c r="G14030" s="597">
        <v>75000</v>
      </c>
      <c r="H14030" s="596">
        <v>3</v>
      </c>
      <c r="I14030" s="597">
        <v>225000</v>
      </c>
      <c r="J14030" s="598">
        <v>19450000</v>
      </c>
      <c r="K14030" s="597">
        <v>1458750000000</v>
      </c>
    </row>
    <row r="14031" spans="3:11" x14ac:dyDescent="0.25">
      <c r="C14031" s="595">
        <v>45873</v>
      </c>
      <c r="D14031" s="596" t="s">
        <v>1154</v>
      </c>
      <c r="E14031" s="597">
        <v>23000</v>
      </c>
      <c r="F14031" s="597">
        <v>22600</v>
      </c>
      <c r="G14031" s="597">
        <v>23000</v>
      </c>
      <c r="H14031" s="596">
        <v>2</v>
      </c>
      <c r="I14031" s="597">
        <v>46000</v>
      </c>
      <c r="J14031" s="598">
        <v>600000</v>
      </c>
      <c r="K14031" s="597">
        <v>13800000000</v>
      </c>
    </row>
    <row r="14032" spans="3:11" x14ac:dyDescent="0.25">
      <c r="C14032" s="595">
        <v>45873</v>
      </c>
      <c r="D14032" s="596" t="s">
        <v>312</v>
      </c>
      <c r="E14032" s="597">
        <v>15600</v>
      </c>
      <c r="F14032" s="597">
        <v>15501</v>
      </c>
      <c r="G14032" s="597">
        <v>15600</v>
      </c>
      <c r="H14032" s="596">
        <v>10</v>
      </c>
      <c r="I14032" s="597">
        <v>156000</v>
      </c>
      <c r="J14032" s="598">
        <v>20000000</v>
      </c>
      <c r="K14032" s="597">
        <v>312000000000</v>
      </c>
    </row>
    <row r="14033" spans="3:11" x14ac:dyDescent="0.25">
      <c r="C14033" s="595">
        <v>45873</v>
      </c>
      <c r="D14033" s="596" t="s">
        <v>1155</v>
      </c>
      <c r="E14033" s="597">
        <v>21990</v>
      </c>
      <c r="F14033" s="597">
        <v>22000</v>
      </c>
      <c r="G14033" s="597">
        <v>21990</v>
      </c>
      <c r="H14033" s="596">
        <v>10</v>
      </c>
      <c r="I14033" s="597">
        <v>219900</v>
      </c>
      <c r="J14033" s="598">
        <v>2400000</v>
      </c>
      <c r="K14033" s="597">
        <v>52776000000</v>
      </c>
    </row>
    <row r="14034" spans="3:11" x14ac:dyDescent="0.25">
      <c r="C14034" s="595">
        <v>45874</v>
      </c>
      <c r="D14034" s="596" t="s">
        <v>1154</v>
      </c>
      <c r="E14034" s="597">
        <v>23000</v>
      </c>
      <c r="F14034" s="597">
        <v>23000</v>
      </c>
      <c r="G14034" s="597">
        <v>23000</v>
      </c>
      <c r="H14034" s="596">
        <v>1</v>
      </c>
      <c r="I14034" s="597">
        <v>23000</v>
      </c>
      <c r="J14034" s="598">
        <v>600000</v>
      </c>
      <c r="K14034" s="597">
        <v>13800000000</v>
      </c>
    </row>
    <row r="14035" spans="3:11" x14ac:dyDescent="0.25">
      <c r="C14035" s="595">
        <v>45874</v>
      </c>
      <c r="D14035" s="596" t="s">
        <v>1154</v>
      </c>
      <c r="E14035" s="597">
        <v>23000</v>
      </c>
      <c r="F14035" s="597">
        <v>23000</v>
      </c>
      <c r="G14035" s="597">
        <v>23000</v>
      </c>
      <c r="H14035" s="596">
        <v>39</v>
      </c>
      <c r="I14035" s="597">
        <v>897000</v>
      </c>
      <c r="J14035" s="598">
        <v>600000</v>
      </c>
      <c r="K14035" s="597">
        <v>13800000000</v>
      </c>
    </row>
    <row r="14036" spans="3:11" x14ac:dyDescent="0.25">
      <c r="C14036" s="595">
        <v>45874</v>
      </c>
      <c r="D14036" s="596" t="s">
        <v>1154</v>
      </c>
      <c r="E14036" s="597">
        <v>23000</v>
      </c>
      <c r="F14036" s="597">
        <v>23000</v>
      </c>
      <c r="G14036" s="597">
        <v>23000</v>
      </c>
      <c r="H14036" s="596">
        <v>1</v>
      </c>
      <c r="I14036" s="597">
        <v>23000</v>
      </c>
      <c r="J14036" s="598">
        <v>600000</v>
      </c>
      <c r="K14036" s="597">
        <v>13800000000</v>
      </c>
    </row>
    <row r="14037" spans="3:11" x14ac:dyDescent="0.25">
      <c r="C14037" s="595">
        <v>45874</v>
      </c>
      <c r="D14037" s="596" t="s">
        <v>1154</v>
      </c>
      <c r="E14037" s="597">
        <v>23000</v>
      </c>
      <c r="F14037" s="597">
        <v>23000</v>
      </c>
      <c r="G14037" s="597">
        <v>23000</v>
      </c>
      <c r="H14037" s="596">
        <v>2</v>
      </c>
      <c r="I14037" s="597">
        <v>46000</v>
      </c>
      <c r="J14037" s="598">
        <v>600000</v>
      </c>
      <c r="K14037" s="597">
        <v>13800000000</v>
      </c>
    </row>
    <row r="14038" spans="3:11" x14ac:dyDescent="0.25">
      <c r="C14038" s="595">
        <v>45874</v>
      </c>
      <c r="D14038" s="596" t="s">
        <v>312</v>
      </c>
      <c r="E14038" s="597">
        <v>15600</v>
      </c>
      <c r="F14038" s="597">
        <v>15600</v>
      </c>
      <c r="G14038" s="597">
        <v>15600</v>
      </c>
      <c r="H14038" s="596">
        <v>1</v>
      </c>
      <c r="I14038" s="597">
        <v>15600</v>
      </c>
      <c r="J14038" s="598">
        <v>20000000</v>
      </c>
      <c r="K14038" s="597">
        <v>312000000000</v>
      </c>
    </row>
    <row r="14039" spans="3:11" x14ac:dyDescent="0.25">
      <c r="C14039" s="595">
        <v>45874</v>
      </c>
      <c r="D14039" s="596" t="s">
        <v>312</v>
      </c>
      <c r="E14039" s="597">
        <v>15600</v>
      </c>
      <c r="F14039" s="597">
        <v>15600</v>
      </c>
      <c r="G14039" s="597">
        <v>15600</v>
      </c>
      <c r="H14039" s="596">
        <v>1</v>
      </c>
      <c r="I14039" s="597">
        <v>15600</v>
      </c>
      <c r="J14039" s="598">
        <v>20000000</v>
      </c>
      <c r="K14039" s="597">
        <v>312000000000</v>
      </c>
    </row>
    <row r="14040" spans="3:11" x14ac:dyDescent="0.25">
      <c r="C14040" s="595">
        <v>45874</v>
      </c>
      <c r="D14040" s="596" t="s">
        <v>312</v>
      </c>
      <c r="E14040" s="597">
        <v>15600</v>
      </c>
      <c r="F14040" s="597">
        <v>15600</v>
      </c>
      <c r="G14040" s="597">
        <v>15600</v>
      </c>
      <c r="H14040" s="596">
        <v>3</v>
      </c>
      <c r="I14040" s="597">
        <v>46800</v>
      </c>
      <c r="J14040" s="598">
        <v>20000000</v>
      </c>
      <c r="K14040" s="597">
        <v>312000000000</v>
      </c>
    </row>
    <row r="14041" spans="3:11" x14ac:dyDescent="0.25">
      <c r="C14041" s="595">
        <v>45874</v>
      </c>
      <c r="D14041" s="596" t="s">
        <v>312</v>
      </c>
      <c r="E14041" s="597">
        <v>15600</v>
      </c>
      <c r="F14041" s="597">
        <v>15600</v>
      </c>
      <c r="G14041" s="597">
        <v>15600</v>
      </c>
      <c r="H14041" s="596">
        <v>5</v>
      </c>
      <c r="I14041" s="597">
        <v>78000</v>
      </c>
      <c r="J14041" s="598">
        <v>20000000</v>
      </c>
      <c r="K14041" s="597">
        <v>312000000000</v>
      </c>
    </row>
    <row r="14042" spans="3:11" x14ac:dyDescent="0.25">
      <c r="C14042" s="595">
        <v>45874</v>
      </c>
      <c r="D14042" s="596" t="s">
        <v>312</v>
      </c>
      <c r="E14042" s="597">
        <v>15600</v>
      </c>
      <c r="F14042" s="597">
        <v>15600</v>
      </c>
      <c r="G14042" s="597">
        <v>15600</v>
      </c>
      <c r="H14042" s="596">
        <v>1</v>
      </c>
      <c r="I14042" s="597">
        <v>15600</v>
      </c>
      <c r="J14042" s="598">
        <v>20000000</v>
      </c>
      <c r="K14042" s="597">
        <v>312000000000</v>
      </c>
    </row>
    <row r="14043" spans="3:11" x14ac:dyDescent="0.25">
      <c r="C14043" s="595">
        <v>45874</v>
      </c>
      <c r="D14043" s="596" t="s">
        <v>312</v>
      </c>
      <c r="E14043" s="597">
        <v>15600</v>
      </c>
      <c r="F14043" s="597">
        <v>15600</v>
      </c>
      <c r="G14043" s="597">
        <v>15600</v>
      </c>
      <c r="H14043" s="596">
        <v>4</v>
      </c>
      <c r="I14043" s="597">
        <v>62400</v>
      </c>
      <c r="J14043" s="598">
        <v>20000000</v>
      </c>
      <c r="K14043" s="597">
        <v>312000000000</v>
      </c>
    </row>
    <row r="14044" spans="3:11" x14ac:dyDescent="0.25">
      <c r="C14044" s="595">
        <v>45874</v>
      </c>
      <c r="D14044" s="596" t="s">
        <v>312</v>
      </c>
      <c r="E14044" s="597">
        <v>15600</v>
      </c>
      <c r="F14044" s="597">
        <v>15600</v>
      </c>
      <c r="G14044" s="597">
        <v>15600</v>
      </c>
      <c r="H14044" s="596">
        <v>2</v>
      </c>
      <c r="I14044" s="597">
        <v>31200</v>
      </c>
      <c r="J14044" s="598">
        <v>20000000</v>
      </c>
      <c r="K14044" s="597">
        <v>312000000000</v>
      </c>
    </row>
    <row r="14045" spans="3:11" x14ac:dyDescent="0.25">
      <c r="C14045" s="595">
        <v>45874</v>
      </c>
      <c r="D14045" s="596" t="s">
        <v>312</v>
      </c>
      <c r="E14045" s="597">
        <v>15600</v>
      </c>
      <c r="F14045" s="597">
        <v>15600</v>
      </c>
      <c r="G14045" s="597">
        <v>15600</v>
      </c>
      <c r="H14045" s="596">
        <v>114</v>
      </c>
      <c r="I14045" s="597">
        <v>1778400</v>
      </c>
      <c r="J14045" s="598">
        <v>20000000</v>
      </c>
      <c r="K14045" s="597">
        <v>312000000000</v>
      </c>
    </row>
    <row r="14046" spans="3:11" x14ac:dyDescent="0.25">
      <c r="C14046" s="595">
        <v>45874</v>
      </c>
      <c r="D14046" s="596" t="s">
        <v>312</v>
      </c>
      <c r="E14046" s="597">
        <v>15600</v>
      </c>
      <c r="F14046" s="597">
        <v>15600</v>
      </c>
      <c r="G14046" s="597">
        <v>15600</v>
      </c>
      <c r="H14046" s="596">
        <v>138</v>
      </c>
      <c r="I14046" s="597">
        <v>2152800</v>
      </c>
      <c r="J14046" s="598">
        <v>20000000</v>
      </c>
      <c r="K14046" s="597">
        <v>312000000000</v>
      </c>
    </row>
    <row r="14047" spans="3:11" x14ac:dyDescent="0.25">
      <c r="C14047" s="595">
        <v>45874</v>
      </c>
      <c r="D14047" s="596" t="s">
        <v>312</v>
      </c>
      <c r="E14047" s="597">
        <v>15600</v>
      </c>
      <c r="F14047" s="597">
        <v>15600</v>
      </c>
      <c r="G14047" s="597">
        <v>15600</v>
      </c>
      <c r="H14047" s="596">
        <v>8</v>
      </c>
      <c r="I14047" s="597">
        <v>124800</v>
      </c>
      <c r="J14047" s="598">
        <v>20000000</v>
      </c>
      <c r="K14047" s="597">
        <v>312000000000</v>
      </c>
    </row>
    <row r="14048" spans="3:11" x14ac:dyDescent="0.25">
      <c r="C14048" s="595">
        <v>45874</v>
      </c>
      <c r="D14048" s="596" t="s">
        <v>312</v>
      </c>
      <c r="E14048" s="597">
        <v>15600</v>
      </c>
      <c r="F14048" s="597">
        <v>15600</v>
      </c>
      <c r="G14048" s="597">
        <v>15600</v>
      </c>
      <c r="H14048" s="596">
        <v>2</v>
      </c>
      <c r="I14048" s="597">
        <v>31200</v>
      </c>
      <c r="J14048" s="598">
        <v>20000000</v>
      </c>
      <c r="K14048" s="597">
        <v>312000000000</v>
      </c>
    </row>
    <row r="14049" spans="3:11" x14ac:dyDescent="0.25">
      <c r="C14049" s="595">
        <v>45874</v>
      </c>
      <c r="D14049" s="596" t="s">
        <v>1155</v>
      </c>
      <c r="E14049" s="597">
        <v>22200</v>
      </c>
      <c r="F14049" s="597">
        <v>21990</v>
      </c>
      <c r="G14049" s="597">
        <v>22000</v>
      </c>
      <c r="H14049" s="596">
        <v>6</v>
      </c>
      <c r="I14049" s="597">
        <v>133200</v>
      </c>
      <c r="J14049" s="598">
        <v>2400000</v>
      </c>
      <c r="K14049" s="597">
        <v>52800000000</v>
      </c>
    </row>
    <row r="14050" spans="3:11" x14ac:dyDescent="0.25">
      <c r="C14050" s="595">
        <v>45874</v>
      </c>
      <c r="D14050" s="596" t="s">
        <v>310</v>
      </c>
      <c r="E14050" s="597">
        <v>76550</v>
      </c>
      <c r="F14050" s="597">
        <v>75000</v>
      </c>
      <c r="G14050" s="597">
        <v>87000</v>
      </c>
      <c r="H14050" s="596">
        <v>7</v>
      </c>
      <c r="I14050" s="597">
        <v>535850</v>
      </c>
      <c r="J14050" s="598">
        <v>19450000</v>
      </c>
      <c r="K14050" s="597">
        <v>1692150000000</v>
      </c>
    </row>
    <row r="14051" spans="3:11" x14ac:dyDescent="0.25">
      <c r="C14051" s="595">
        <v>45874</v>
      </c>
      <c r="D14051" s="596" t="s">
        <v>1155</v>
      </c>
      <c r="E14051" s="597">
        <v>22200</v>
      </c>
      <c r="F14051" s="597">
        <v>21990</v>
      </c>
      <c r="G14051" s="597">
        <v>22000</v>
      </c>
      <c r="H14051" s="596">
        <v>4</v>
      </c>
      <c r="I14051" s="597">
        <v>88800</v>
      </c>
      <c r="J14051" s="598">
        <v>2400000</v>
      </c>
      <c r="K14051" s="597">
        <v>52800000000</v>
      </c>
    </row>
    <row r="14052" spans="3:11" x14ac:dyDescent="0.25">
      <c r="C14052" s="595">
        <v>45874</v>
      </c>
      <c r="D14052" s="596" t="s">
        <v>1155</v>
      </c>
      <c r="E14052" s="597">
        <v>21990</v>
      </c>
      <c r="F14052" s="597">
        <v>21990</v>
      </c>
      <c r="G14052" s="597">
        <v>22000</v>
      </c>
      <c r="H14052" s="596">
        <v>1</v>
      </c>
      <c r="I14052" s="597">
        <v>21990</v>
      </c>
      <c r="J14052" s="598">
        <v>2400000</v>
      </c>
      <c r="K14052" s="597">
        <v>52800000000</v>
      </c>
    </row>
    <row r="14053" spans="3:11" x14ac:dyDescent="0.25">
      <c r="C14053" s="595">
        <v>45874</v>
      </c>
      <c r="D14053" s="596" t="s">
        <v>1155</v>
      </c>
      <c r="E14053" s="597">
        <v>21990</v>
      </c>
      <c r="F14053" s="597">
        <v>21990</v>
      </c>
      <c r="G14053" s="597">
        <v>22000</v>
      </c>
      <c r="H14053" s="596">
        <v>1</v>
      </c>
      <c r="I14053" s="597">
        <v>21990</v>
      </c>
      <c r="J14053" s="598">
        <v>2400000</v>
      </c>
      <c r="K14053" s="597">
        <v>52800000000</v>
      </c>
    </row>
    <row r="14054" spans="3:11" x14ac:dyDescent="0.25">
      <c r="C14054" s="595">
        <v>45874</v>
      </c>
      <c r="D14054" s="596" t="s">
        <v>1155</v>
      </c>
      <c r="E14054" s="597">
        <v>21990</v>
      </c>
      <c r="F14054" s="597">
        <v>21990</v>
      </c>
      <c r="G14054" s="597">
        <v>22000</v>
      </c>
      <c r="H14054" s="596">
        <v>1</v>
      </c>
      <c r="I14054" s="597">
        <v>21990</v>
      </c>
      <c r="J14054" s="598">
        <v>2400000</v>
      </c>
      <c r="K14054" s="597">
        <v>52800000000</v>
      </c>
    </row>
    <row r="14055" spans="3:11" x14ac:dyDescent="0.25">
      <c r="C14055" s="595">
        <v>45874</v>
      </c>
      <c r="D14055" s="596" t="s">
        <v>1155</v>
      </c>
      <c r="E14055" s="597">
        <v>21990</v>
      </c>
      <c r="F14055" s="597">
        <v>21990</v>
      </c>
      <c r="G14055" s="597">
        <v>22000</v>
      </c>
      <c r="H14055" s="596">
        <v>2</v>
      </c>
      <c r="I14055" s="597">
        <v>43980</v>
      </c>
      <c r="J14055" s="598">
        <v>2400000</v>
      </c>
      <c r="K14055" s="597">
        <v>52800000000</v>
      </c>
    </row>
    <row r="14056" spans="3:11" x14ac:dyDescent="0.25">
      <c r="C14056" s="595">
        <v>45874</v>
      </c>
      <c r="D14056" s="596" t="s">
        <v>1155</v>
      </c>
      <c r="E14056" s="597">
        <v>21990</v>
      </c>
      <c r="F14056" s="597">
        <v>21990</v>
      </c>
      <c r="G14056" s="597">
        <v>22000</v>
      </c>
      <c r="H14056" s="596">
        <v>6</v>
      </c>
      <c r="I14056" s="597">
        <v>131940</v>
      </c>
      <c r="J14056" s="598">
        <v>2400000</v>
      </c>
      <c r="K14056" s="597">
        <v>52800000000</v>
      </c>
    </row>
    <row r="14057" spans="3:11" x14ac:dyDescent="0.25">
      <c r="C14057" s="595">
        <v>45874</v>
      </c>
      <c r="D14057" s="596" t="s">
        <v>1155</v>
      </c>
      <c r="E14057" s="597">
        <v>21990</v>
      </c>
      <c r="F14057" s="597">
        <v>21990</v>
      </c>
      <c r="G14057" s="597">
        <v>22000</v>
      </c>
      <c r="H14057" s="596">
        <v>4</v>
      </c>
      <c r="I14057" s="597">
        <v>87960</v>
      </c>
      <c r="J14057" s="598">
        <v>2400000</v>
      </c>
      <c r="K14057" s="597">
        <v>52800000000</v>
      </c>
    </row>
    <row r="14058" spans="3:11" x14ac:dyDescent="0.25">
      <c r="C14058" s="595">
        <v>45874</v>
      </c>
      <c r="D14058" s="596" t="s">
        <v>1155</v>
      </c>
      <c r="E14058" s="597">
        <v>21990</v>
      </c>
      <c r="F14058" s="597">
        <v>21990</v>
      </c>
      <c r="G14058" s="597">
        <v>22000</v>
      </c>
      <c r="H14058" s="596">
        <v>6</v>
      </c>
      <c r="I14058" s="597">
        <v>131940</v>
      </c>
      <c r="J14058" s="598">
        <v>2400000</v>
      </c>
      <c r="K14058" s="597">
        <v>52800000000</v>
      </c>
    </row>
    <row r="14059" spans="3:11" x14ac:dyDescent="0.25">
      <c r="C14059" s="595">
        <v>45874</v>
      </c>
      <c r="D14059" s="596" t="s">
        <v>312</v>
      </c>
      <c r="E14059" s="597">
        <v>15500</v>
      </c>
      <c r="F14059" s="597">
        <v>15600</v>
      </c>
      <c r="G14059" s="597">
        <v>15600</v>
      </c>
      <c r="H14059" s="596">
        <v>2</v>
      </c>
      <c r="I14059" s="597">
        <v>31000</v>
      </c>
      <c r="J14059" s="598">
        <v>20000000</v>
      </c>
      <c r="K14059" s="597">
        <v>312000000000</v>
      </c>
    </row>
    <row r="14060" spans="3:11" x14ac:dyDescent="0.25">
      <c r="C14060" s="595">
        <v>45874</v>
      </c>
      <c r="D14060" s="596" t="s">
        <v>312</v>
      </c>
      <c r="E14060" s="597">
        <v>15500</v>
      </c>
      <c r="F14060" s="597">
        <v>15600</v>
      </c>
      <c r="G14060" s="597">
        <v>15600</v>
      </c>
      <c r="H14060" s="596">
        <v>8</v>
      </c>
      <c r="I14060" s="597">
        <v>124000</v>
      </c>
      <c r="J14060" s="598">
        <v>20000000</v>
      </c>
      <c r="K14060" s="597">
        <v>312000000000</v>
      </c>
    </row>
    <row r="14061" spans="3:11" x14ac:dyDescent="0.25">
      <c r="C14061" s="595">
        <v>45874</v>
      </c>
      <c r="D14061" s="596" t="s">
        <v>312</v>
      </c>
      <c r="E14061" s="597">
        <v>15500</v>
      </c>
      <c r="F14061" s="597">
        <v>15600</v>
      </c>
      <c r="G14061" s="597">
        <v>15600</v>
      </c>
      <c r="H14061" s="596">
        <v>29</v>
      </c>
      <c r="I14061" s="597">
        <v>449500</v>
      </c>
      <c r="J14061" s="598">
        <v>20000000</v>
      </c>
      <c r="K14061" s="597">
        <v>312000000000</v>
      </c>
    </row>
    <row r="14062" spans="3:11" x14ac:dyDescent="0.25">
      <c r="C14062" s="595">
        <v>45874</v>
      </c>
      <c r="D14062" s="596" t="s">
        <v>1155</v>
      </c>
      <c r="E14062" s="597">
        <v>21990</v>
      </c>
      <c r="F14062" s="597">
        <v>21990</v>
      </c>
      <c r="G14062" s="597">
        <v>22000</v>
      </c>
      <c r="H14062" s="596">
        <v>1</v>
      </c>
      <c r="I14062" s="597">
        <v>21990</v>
      </c>
      <c r="J14062" s="598">
        <v>2400000</v>
      </c>
      <c r="K14062" s="597">
        <v>52800000000</v>
      </c>
    </row>
    <row r="14063" spans="3:11" x14ac:dyDescent="0.25">
      <c r="C14063" s="595">
        <v>45874</v>
      </c>
      <c r="D14063" s="596" t="s">
        <v>312</v>
      </c>
      <c r="E14063" s="597">
        <v>15500</v>
      </c>
      <c r="F14063" s="597">
        <v>15600</v>
      </c>
      <c r="G14063" s="597">
        <v>15600</v>
      </c>
      <c r="H14063" s="596">
        <v>63</v>
      </c>
      <c r="I14063" s="597">
        <v>976500</v>
      </c>
      <c r="J14063" s="598">
        <v>20000000</v>
      </c>
      <c r="K14063" s="597">
        <v>312000000000</v>
      </c>
    </row>
    <row r="14064" spans="3:11" x14ac:dyDescent="0.25">
      <c r="C14064" s="595">
        <v>45874</v>
      </c>
      <c r="D14064" s="596" t="s">
        <v>312</v>
      </c>
      <c r="E14064" s="597">
        <v>15500</v>
      </c>
      <c r="F14064" s="597">
        <v>15600</v>
      </c>
      <c r="G14064" s="597">
        <v>15600</v>
      </c>
      <c r="H14064" s="596">
        <v>1</v>
      </c>
      <c r="I14064" s="597">
        <v>15500</v>
      </c>
      <c r="J14064" s="598">
        <v>20000000</v>
      </c>
      <c r="K14064" s="597">
        <v>312000000000</v>
      </c>
    </row>
    <row r="14065" spans="3:11" x14ac:dyDescent="0.25">
      <c r="C14065" s="595">
        <v>45874</v>
      </c>
      <c r="D14065" s="596" t="s">
        <v>312</v>
      </c>
      <c r="E14065" s="597">
        <v>15500</v>
      </c>
      <c r="F14065" s="597">
        <v>15600</v>
      </c>
      <c r="G14065" s="597">
        <v>15600</v>
      </c>
      <c r="H14065" s="596">
        <v>1</v>
      </c>
      <c r="I14065" s="597">
        <v>15500</v>
      </c>
      <c r="J14065" s="598">
        <v>20000000</v>
      </c>
      <c r="K14065" s="597">
        <v>312000000000</v>
      </c>
    </row>
    <row r="14066" spans="3:11" x14ac:dyDescent="0.25">
      <c r="C14066" s="595">
        <v>45874</v>
      </c>
      <c r="D14066" s="596" t="s">
        <v>1155</v>
      </c>
      <c r="E14066" s="597">
        <v>21990</v>
      </c>
      <c r="F14066" s="597">
        <v>21990</v>
      </c>
      <c r="G14066" s="597">
        <v>22000</v>
      </c>
      <c r="H14066" s="596">
        <v>20</v>
      </c>
      <c r="I14066" s="597">
        <v>439800</v>
      </c>
      <c r="J14066" s="598">
        <v>2400000</v>
      </c>
      <c r="K14066" s="597">
        <v>52800000000</v>
      </c>
    </row>
    <row r="14067" spans="3:11" x14ac:dyDescent="0.25">
      <c r="C14067" s="595">
        <v>45874</v>
      </c>
      <c r="D14067" s="596" t="s">
        <v>1155</v>
      </c>
      <c r="E14067" s="597">
        <v>21990</v>
      </c>
      <c r="F14067" s="597">
        <v>21990</v>
      </c>
      <c r="G14067" s="597">
        <v>22000</v>
      </c>
      <c r="H14067" s="596">
        <v>5</v>
      </c>
      <c r="I14067" s="597">
        <v>109950</v>
      </c>
      <c r="J14067" s="598">
        <v>2400000</v>
      </c>
      <c r="K14067" s="597">
        <v>52800000000</v>
      </c>
    </row>
    <row r="14068" spans="3:11" x14ac:dyDescent="0.25">
      <c r="C14068" s="595">
        <v>45874</v>
      </c>
      <c r="D14068" s="596" t="s">
        <v>1154</v>
      </c>
      <c r="E14068" s="597">
        <v>23000</v>
      </c>
      <c r="F14068" s="597">
        <v>23000</v>
      </c>
      <c r="G14068" s="597">
        <v>23000</v>
      </c>
      <c r="H14068" s="596">
        <v>5</v>
      </c>
      <c r="I14068" s="597">
        <v>115000</v>
      </c>
      <c r="J14068" s="598">
        <v>600000</v>
      </c>
      <c r="K14068" s="597">
        <v>13800000000</v>
      </c>
    </row>
    <row r="14069" spans="3:11" x14ac:dyDescent="0.25">
      <c r="C14069" s="595">
        <v>45874</v>
      </c>
      <c r="D14069" s="596" t="s">
        <v>312</v>
      </c>
      <c r="E14069" s="597">
        <v>15600</v>
      </c>
      <c r="F14069" s="597">
        <v>15600</v>
      </c>
      <c r="G14069" s="597">
        <v>15600</v>
      </c>
      <c r="H14069" s="596">
        <v>1</v>
      </c>
      <c r="I14069" s="597">
        <v>15600</v>
      </c>
      <c r="J14069" s="598">
        <v>20000000</v>
      </c>
      <c r="K14069" s="597">
        <v>312000000000</v>
      </c>
    </row>
    <row r="14070" spans="3:11" x14ac:dyDescent="0.25">
      <c r="C14070" s="595">
        <v>45874</v>
      </c>
      <c r="D14070" s="596" t="s">
        <v>1154</v>
      </c>
      <c r="E14070" s="597">
        <v>23000</v>
      </c>
      <c r="F14070" s="597">
        <v>23000</v>
      </c>
      <c r="G14070" s="597">
        <v>23000</v>
      </c>
      <c r="H14070" s="596">
        <v>2</v>
      </c>
      <c r="I14070" s="597">
        <v>46000</v>
      </c>
      <c r="J14070" s="598">
        <v>600000</v>
      </c>
      <c r="K14070" s="597">
        <v>13800000000</v>
      </c>
    </row>
    <row r="14071" spans="3:11" x14ac:dyDescent="0.25">
      <c r="C14071" s="595">
        <v>45874</v>
      </c>
      <c r="D14071" s="596" t="s">
        <v>1154</v>
      </c>
      <c r="E14071" s="597">
        <v>23000</v>
      </c>
      <c r="F14071" s="597">
        <v>23000</v>
      </c>
      <c r="G14071" s="597">
        <v>23000</v>
      </c>
      <c r="H14071" s="596">
        <v>1</v>
      </c>
      <c r="I14071" s="597">
        <v>23000</v>
      </c>
      <c r="J14071" s="598">
        <v>600000</v>
      </c>
      <c r="K14071" s="597">
        <v>13800000000</v>
      </c>
    </row>
    <row r="14072" spans="3:11" x14ac:dyDescent="0.25">
      <c r="C14072" s="595">
        <v>45874</v>
      </c>
      <c r="D14072" s="596" t="s">
        <v>312</v>
      </c>
      <c r="E14072" s="597">
        <v>15600</v>
      </c>
      <c r="F14072" s="597">
        <v>15600</v>
      </c>
      <c r="G14072" s="597">
        <v>15600</v>
      </c>
      <c r="H14072" s="596">
        <v>1000</v>
      </c>
      <c r="I14072" s="597">
        <v>15600000</v>
      </c>
      <c r="J14072" s="598">
        <v>20000000</v>
      </c>
      <c r="K14072" s="597">
        <v>312000000000</v>
      </c>
    </row>
    <row r="14073" spans="3:11" x14ac:dyDescent="0.25">
      <c r="C14073" s="595">
        <v>45874</v>
      </c>
      <c r="D14073" s="596" t="s">
        <v>1155</v>
      </c>
      <c r="E14073" s="597">
        <v>21990</v>
      </c>
      <c r="F14073" s="597">
        <v>21990</v>
      </c>
      <c r="G14073" s="597">
        <v>22000</v>
      </c>
      <c r="H14073" s="596">
        <v>1</v>
      </c>
      <c r="I14073" s="597">
        <v>21990</v>
      </c>
      <c r="J14073" s="598">
        <v>2400000</v>
      </c>
      <c r="K14073" s="597">
        <v>52800000000</v>
      </c>
    </row>
    <row r="14074" spans="3:11" x14ac:dyDescent="0.25">
      <c r="C14074" s="595">
        <v>45874</v>
      </c>
      <c r="D14074" s="596" t="s">
        <v>1154</v>
      </c>
      <c r="E14074" s="597">
        <v>23000</v>
      </c>
      <c r="F14074" s="597">
        <v>23000</v>
      </c>
      <c r="G14074" s="597">
        <v>23000</v>
      </c>
      <c r="H14074" s="596">
        <v>3</v>
      </c>
      <c r="I14074" s="597">
        <v>69000</v>
      </c>
      <c r="J14074" s="598">
        <v>600000</v>
      </c>
      <c r="K14074" s="597">
        <v>13800000000</v>
      </c>
    </row>
    <row r="14075" spans="3:11" x14ac:dyDescent="0.25">
      <c r="C14075" s="595">
        <v>45874</v>
      </c>
      <c r="D14075" s="596" t="s">
        <v>312</v>
      </c>
      <c r="E14075" s="597">
        <v>15600</v>
      </c>
      <c r="F14075" s="597">
        <v>15600</v>
      </c>
      <c r="G14075" s="597">
        <v>15600</v>
      </c>
      <c r="H14075" s="596">
        <v>10</v>
      </c>
      <c r="I14075" s="597">
        <v>156000</v>
      </c>
      <c r="J14075" s="598">
        <v>20000000</v>
      </c>
      <c r="K14075" s="597">
        <v>312000000000</v>
      </c>
    </row>
    <row r="14076" spans="3:11" x14ac:dyDescent="0.25">
      <c r="C14076" s="595">
        <v>45874</v>
      </c>
      <c r="D14076" s="596" t="s">
        <v>312</v>
      </c>
      <c r="E14076" s="597">
        <v>15600</v>
      </c>
      <c r="F14076" s="597">
        <v>15600</v>
      </c>
      <c r="G14076" s="597">
        <v>15600</v>
      </c>
      <c r="H14076" s="596">
        <v>2</v>
      </c>
      <c r="I14076" s="597">
        <v>31200</v>
      </c>
      <c r="J14076" s="598">
        <v>20000000</v>
      </c>
      <c r="K14076" s="597">
        <v>312000000000</v>
      </c>
    </row>
    <row r="14077" spans="3:11" x14ac:dyDescent="0.25">
      <c r="C14077" s="595">
        <v>45874</v>
      </c>
      <c r="D14077" s="596" t="s">
        <v>312</v>
      </c>
      <c r="E14077" s="597">
        <v>15600</v>
      </c>
      <c r="F14077" s="597">
        <v>15600</v>
      </c>
      <c r="G14077" s="597">
        <v>15600</v>
      </c>
      <c r="H14077" s="596">
        <v>1</v>
      </c>
      <c r="I14077" s="597">
        <v>15600</v>
      </c>
      <c r="J14077" s="598">
        <v>20000000</v>
      </c>
      <c r="K14077" s="597">
        <v>312000000000</v>
      </c>
    </row>
    <row r="14078" spans="3:11" x14ac:dyDescent="0.25">
      <c r="C14078" s="595">
        <v>45874</v>
      </c>
      <c r="D14078" s="596" t="s">
        <v>1155</v>
      </c>
      <c r="E14078" s="597">
        <v>21990</v>
      </c>
      <c r="F14078" s="597">
        <v>21990</v>
      </c>
      <c r="G14078" s="597">
        <v>22000</v>
      </c>
      <c r="H14078" s="596">
        <v>4</v>
      </c>
      <c r="I14078" s="597">
        <v>87960</v>
      </c>
      <c r="J14078" s="598">
        <v>2400000</v>
      </c>
      <c r="K14078" s="597">
        <v>52800000000</v>
      </c>
    </row>
    <row r="14079" spans="3:11" x14ac:dyDescent="0.25">
      <c r="C14079" s="595">
        <v>45874</v>
      </c>
      <c r="D14079" s="596" t="s">
        <v>1154</v>
      </c>
      <c r="E14079" s="597">
        <v>22950</v>
      </c>
      <c r="F14079" s="597">
        <v>23000</v>
      </c>
      <c r="G14079" s="597">
        <v>23000</v>
      </c>
      <c r="H14079" s="596">
        <v>1</v>
      </c>
      <c r="I14079" s="597">
        <v>22950</v>
      </c>
      <c r="J14079" s="598">
        <v>600000</v>
      </c>
      <c r="K14079" s="597">
        <v>13800000000</v>
      </c>
    </row>
    <row r="14080" spans="3:11" x14ac:dyDescent="0.25">
      <c r="C14080" s="595">
        <v>45874</v>
      </c>
      <c r="D14080" s="596" t="s">
        <v>310</v>
      </c>
      <c r="E14080" s="597">
        <v>80000</v>
      </c>
      <c r="F14080" s="597">
        <v>75000</v>
      </c>
      <c r="G14080" s="597">
        <v>87000</v>
      </c>
      <c r="H14080" s="596">
        <v>1</v>
      </c>
      <c r="I14080" s="597">
        <v>80000</v>
      </c>
      <c r="J14080" s="598">
        <v>19450000</v>
      </c>
      <c r="K14080" s="597">
        <v>1692150000000</v>
      </c>
    </row>
    <row r="14081" spans="3:11" x14ac:dyDescent="0.25">
      <c r="C14081" s="595">
        <v>45874</v>
      </c>
      <c r="D14081" s="596" t="s">
        <v>1154</v>
      </c>
      <c r="E14081" s="597">
        <v>22950</v>
      </c>
      <c r="F14081" s="597">
        <v>23000</v>
      </c>
      <c r="G14081" s="597">
        <v>23000</v>
      </c>
      <c r="H14081" s="596">
        <v>1</v>
      </c>
      <c r="I14081" s="597">
        <v>22950</v>
      </c>
      <c r="J14081" s="598">
        <v>600000</v>
      </c>
      <c r="K14081" s="597">
        <v>13800000000</v>
      </c>
    </row>
    <row r="14082" spans="3:11" x14ac:dyDescent="0.25">
      <c r="C14082" s="595">
        <v>45874</v>
      </c>
      <c r="D14082" s="596" t="s">
        <v>310</v>
      </c>
      <c r="E14082" s="597">
        <v>87000</v>
      </c>
      <c r="F14082" s="597">
        <v>75000</v>
      </c>
      <c r="G14082" s="597">
        <v>87000</v>
      </c>
      <c r="H14082" s="596">
        <v>11</v>
      </c>
      <c r="I14082" s="597">
        <v>957000</v>
      </c>
      <c r="J14082" s="598">
        <v>19450000</v>
      </c>
      <c r="K14082" s="597">
        <v>1692150000000</v>
      </c>
    </row>
    <row r="14083" spans="3:11" x14ac:dyDescent="0.25">
      <c r="C14083" s="595">
        <v>45874</v>
      </c>
      <c r="D14083" s="596" t="s">
        <v>1154</v>
      </c>
      <c r="E14083" s="597">
        <v>22950</v>
      </c>
      <c r="F14083" s="597">
        <v>23000</v>
      </c>
      <c r="G14083" s="597">
        <v>23000</v>
      </c>
      <c r="H14083" s="596">
        <v>5</v>
      </c>
      <c r="I14083" s="597">
        <v>114750</v>
      </c>
      <c r="J14083" s="598">
        <v>600000</v>
      </c>
      <c r="K14083" s="597">
        <v>13800000000</v>
      </c>
    </row>
    <row r="14084" spans="3:11" x14ac:dyDescent="0.25">
      <c r="C14084" s="595">
        <v>45874</v>
      </c>
      <c r="D14084" s="596" t="s">
        <v>312</v>
      </c>
      <c r="E14084" s="597">
        <v>15600</v>
      </c>
      <c r="F14084" s="597">
        <v>15600</v>
      </c>
      <c r="G14084" s="597">
        <v>15600</v>
      </c>
      <c r="H14084" s="596">
        <v>1</v>
      </c>
      <c r="I14084" s="597">
        <v>15600</v>
      </c>
      <c r="J14084" s="598">
        <v>20000000</v>
      </c>
      <c r="K14084" s="597">
        <v>312000000000</v>
      </c>
    </row>
    <row r="14085" spans="3:11" x14ac:dyDescent="0.25">
      <c r="C14085" s="595">
        <v>45874</v>
      </c>
      <c r="D14085" s="596" t="s">
        <v>312</v>
      </c>
      <c r="E14085" s="597">
        <v>15600</v>
      </c>
      <c r="F14085" s="597">
        <v>15600</v>
      </c>
      <c r="G14085" s="597">
        <v>15600</v>
      </c>
      <c r="H14085" s="596">
        <v>1</v>
      </c>
      <c r="I14085" s="597">
        <v>15600</v>
      </c>
      <c r="J14085" s="598">
        <v>20000000</v>
      </c>
      <c r="K14085" s="597">
        <v>312000000000</v>
      </c>
    </row>
    <row r="14086" spans="3:11" x14ac:dyDescent="0.25">
      <c r="C14086" s="595">
        <v>45874</v>
      </c>
      <c r="D14086" s="596" t="s">
        <v>1154</v>
      </c>
      <c r="E14086" s="597">
        <v>22950</v>
      </c>
      <c r="F14086" s="597">
        <v>23000</v>
      </c>
      <c r="G14086" s="597">
        <v>23000</v>
      </c>
      <c r="H14086" s="596">
        <v>1</v>
      </c>
      <c r="I14086" s="597">
        <v>22950</v>
      </c>
      <c r="J14086" s="598">
        <v>600000</v>
      </c>
      <c r="K14086" s="597">
        <v>13800000000</v>
      </c>
    </row>
    <row r="14087" spans="3:11" x14ac:dyDescent="0.25">
      <c r="C14087" s="595">
        <v>45874</v>
      </c>
      <c r="D14087" s="596" t="s">
        <v>1154</v>
      </c>
      <c r="E14087" s="597">
        <v>23000</v>
      </c>
      <c r="F14087" s="597">
        <v>23000</v>
      </c>
      <c r="G14087" s="597">
        <v>23000</v>
      </c>
      <c r="H14087" s="596">
        <v>4</v>
      </c>
      <c r="I14087" s="597">
        <v>92000</v>
      </c>
      <c r="J14087" s="598">
        <v>600000</v>
      </c>
      <c r="K14087" s="597">
        <v>13800000000</v>
      </c>
    </row>
    <row r="14088" spans="3:11" x14ac:dyDescent="0.25">
      <c r="C14088" s="595">
        <v>45874</v>
      </c>
      <c r="D14088" s="596" t="s">
        <v>312</v>
      </c>
      <c r="E14088" s="597">
        <v>15600</v>
      </c>
      <c r="F14088" s="597">
        <v>15600</v>
      </c>
      <c r="G14088" s="597">
        <v>15600</v>
      </c>
      <c r="H14088" s="596">
        <v>441</v>
      </c>
      <c r="I14088" s="597">
        <v>6879600</v>
      </c>
      <c r="J14088" s="598">
        <v>20000000</v>
      </c>
      <c r="K14088" s="597">
        <v>312000000000</v>
      </c>
    </row>
    <row r="14089" spans="3:11" x14ac:dyDescent="0.25">
      <c r="C14089" s="595">
        <v>45874</v>
      </c>
      <c r="D14089" s="596" t="s">
        <v>312</v>
      </c>
      <c r="E14089" s="597">
        <v>15600</v>
      </c>
      <c r="F14089" s="597">
        <v>15600</v>
      </c>
      <c r="G14089" s="597">
        <v>15600</v>
      </c>
      <c r="H14089" s="596">
        <v>313</v>
      </c>
      <c r="I14089" s="597">
        <v>4882800</v>
      </c>
      <c r="J14089" s="598">
        <v>20000000</v>
      </c>
      <c r="K14089" s="597">
        <v>312000000000</v>
      </c>
    </row>
    <row r="14090" spans="3:11" x14ac:dyDescent="0.25">
      <c r="C14090" s="595">
        <v>45874</v>
      </c>
      <c r="D14090" s="596" t="s">
        <v>312</v>
      </c>
      <c r="E14090" s="597">
        <v>15600</v>
      </c>
      <c r="F14090" s="597">
        <v>15600</v>
      </c>
      <c r="G14090" s="597">
        <v>15600</v>
      </c>
      <c r="H14090" s="596">
        <v>2</v>
      </c>
      <c r="I14090" s="597">
        <v>31200</v>
      </c>
      <c r="J14090" s="598">
        <v>20000000</v>
      </c>
      <c r="K14090" s="597">
        <v>312000000000</v>
      </c>
    </row>
    <row r="14091" spans="3:11" x14ac:dyDescent="0.25">
      <c r="C14091" s="595">
        <v>45874</v>
      </c>
      <c r="D14091" s="596" t="s">
        <v>1155</v>
      </c>
      <c r="E14091" s="597">
        <v>22000</v>
      </c>
      <c r="F14091" s="597">
        <v>21990</v>
      </c>
      <c r="G14091" s="597">
        <v>22000</v>
      </c>
      <c r="H14091" s="596">
        <v>2</v>
      </c>
      <c r="I14091" s="597">
        <v>44000</v>
      </c>
      <c r="J14091" s="598">
        <v>2400000</v>
      </c>
      <c r="K14091" s="597">
        <v>52800000000</v>
      </c>
    </row>
    <row r="14092" spans="3:11" x14ac:dyDescent="0.25">
      <c r="C14092" s="595">
        <v>45875</v>
      </c>
      <c r="D14092" s="596" t="s">
        <v>310</v>
      </c>
      <c r="E14092" s="597">
        <v>86995</v>
      </c>
      <c r="F14092" s="597">
        <v>87000</v>
      </c>
      <c r="G14092" s="597">
        <v>80000</v>
      </c>
      <c r="H14092" s="596">
        <v>2</v>
      </c>
      <c r="I14092" s="597">
        <v>173990</v>
      </c>
      <c r="J14092" s="598">
        <v>19450000</v>
      </c>
      <c r="K14092" s="597">
        <v>1556000000000</v>
      </c>
    </row>
    <row r="14093" spans="3:11" x14ac:dyDescent="0.25">
      <c r="C14093" s="595">
        <v>45875</v>
      </c>
      <c r="D14093" s="596" t="s">
        <v>310</v>
      </c>
      <c r="E14093" s="597">
        <v>86995</v>
      </c>
      <c r="F14093" s="597">
        <v>87000</v>
      </c>
      <c r="G14093" s="597">
        <v>80000</v>
      </c>
      <c r="H14093" s="596">
        <v>1</v>
      </c>
      <c r="I14093" s="597">
        <v>86995</v>
      </c>
      <c r="J14093" s="598">
        <v>19450000</v>
      </c>
      <c r="K14093" s="597">
        <v>1556000000000</v>
      </c>
    </row>
    <row r="14094" spans="3:11" x14ac:dyDescent="0.25">
      <c r="C14094" s="595">
        <v>45875</v>
      </c>
      <c r="D14094" s="596" t="s">
        <v>1154</v>
      </c>
      <c r="E14094" s="597">
        <v>23000</v>
      </c>
      <c r="F14094" s="597">
        <v>23000</v>
      </c>
      <c r="G14094" s="597">
        <v>22950</v>
      </c>
      <c r="H14094" s="596">
        <v>10</v>
      </c>
      <c r="I14094" s="597">
        <v>230000</v>
      </c>
      <c r="J14094" s="598">
        <v>600000</v>
      </c>
      <c r="K14094" s="597">
        <v>13770000000</v>
      </c>
    </row>
    <row r="14095" spans="3:11" x14ac:dyDescent="0.25">
      <c r="C14095" s="595">
        <v>45875</v>
      </c>
      <c r="D14095" s="596" t="s">
        <v>1154</v>
      </c>
      <c r="E14095" s="597">
        <v>23000</v>
      </c>
      <c r="F14095" s="597">
        <v>23000</v>
      </c>
      <c r="G14095" s="597">
        <v>22950</v>
      </c>
      <c r="H14095" s="596">
        <v>1</v>
      </c>
      <c r="I14095" s="597">
        <v>23000</v>
      </c>
      <c r="J14095" s="598">
        <v>600000</v>
      </c>
      <c r="K14095" s="597">
        <v>13770000000</v>
      </c>
    </row>
    <row r="14096" spans="3:11" x14ac:dyDescent="0.25">
      <c r="C14096" s="595">
        <v>45875</v>
      </c>
      <c r="D14096" s="596" t="s">
        <v>1154</v>
      </c>
      <c r="E14096" s="597">
        <v>23000</v>
      </c>
      <c r="F14096" s="597">
        <v>23000</v>
      </c>
      <c r="G14096" s="597">
        <v>22950</v>
      </c>
      <c r="H14096" s="596">
        <v>2</v>
      </c>
      <c r="I14096" s="597">
        <v>46000</v>
      </c>
      <c r="J14096" s="598">
        <v>600000</v>
      </c>
      <c r="K14096" s="597">
        <v>13770000000</v>
      </c>
    </row>
    <row r="14097" spans="3:11" x14ac:dyDescent="0.25">
      <c r="C14097" s="595">
        <v>45875</v>
      </c>
      <c r="D14097" s="596" t="s">
        <v>1154</v>
      </c>
      <c r="E14097" s="597">
        <v>23000</v>
      </c>
      <c r="F14097" s="597">
        <v>23000</v>
      </c>
      <c r="G14097" s="597">
        <v>22950</v>
      </c>
      <c r="H14097" s="596">
        <v>4</v>
      </c>
      <c r="I14097" s="597">
        <v>92000</v>
      </c>
      <c r="J14097" s="598">
        <v>600000</v>
      </c>
      <c r="K14097" s="597">
        <v>13770000000</v>
      </c>
    </row>
    <row r="14098" spans="3:11" x14ac:dyDescent="0.25">
      <c r="C14098" s="595">
        <v>45875</v>
      </c>
      <c r="D14098" s="596" t="s">
        <v>1154</v>
      </c>
      <c r="E14098" s="597">
        <v>23000</v>
      </c>
      <c r="F14098" s="597">
        <v>23000</v>
      </c>
      <c r="G14098" s="597">
        <v>22950</v>
      </c>
      <c r="H14098" s="596">
        <v>7</v>
      </c>
      <c r="I14098" s="597">
        <v>161000</v>
      </c>
      <c r="J14098" s="598">
        <v>600000</v>
      </c>
      <c r="K14098" s="597">
        <v>13770000000</v>
      </c>
    </row>
    <row r="14099" spans="3:11" x14ac:dyDescent="0.25">
      <c r="C14099" s="595">
        <v>45875</v>
      </c>
      <c r="D14099" s="596" t="s">
        <v>312</v>
      </c>
      <c r="E14099" s="597">
        <v>15600</v>
      </c>
      <c r="F14099" s="597">
        <v>15600</v>
      </c>
      <c r="G14099" s="597">
        <v>15600</v>
      </c>
      <c r="H14099" s="596">
        <v>5</v>
      </c>
      <c r="I14099" s="597">
        <v>78000</v>
      </c>
      <c r="J14099" s="598">
        <v>20000000</v>
      </c>
      <c r="K14099" s="597">
        <v>312000000000</v>
      </c>
    </row>
    <row r="14100" spans="3:11" x14ac:dyDescent="0.25">
      <c r="C14100" s="595">
        <v>45875</v>
      </c>
      <c r="D14100" s="596" t="s">
        <v>312</v>
      </c>
      <c r="E14100" s="597">
        <v>15600</v>
      </c>
      <c r="F14100" s="597">
        <v>15600</v>
      </c>
      <c r="G14100" s="597">
        <v>15600</v>
      </c>
      <c r="H14100" s="596">
        <v>3</v>
      </c>
      <c r="I14100" s="597">
        <v>46800</v>
      </c>
      <c r="J14100" s="598">
        <v>20000000</v>
      </c>
      <c r="K14100" s="597">
        <v>312000000000</v>
      </c>
    </row>
    <row r="14101" spans="3:11" x14ac:dyDescent="0.25">
      <c r="C14101" s="595">
        <v>45875</v>
      </c>
      <c r="D14101" s="596" t="s">
        <v>312</v>
      </c>
      <c r="E14101" s="597">
        <v>15600</v>
      </c>
      <c r="F14101" s="597">
        <v>15600</v>
      </c>
      <c r="G14101" s="597">
        <v>15600</v>
      </c>
      <c r="H14101" s="596">
        <v>2</v>
      </c>
      <c r="I14101" s="597">
        <v>31200</v>
      </c>
      <c r="J14101" s="598">
        <v>20000000</v>
      </c>
      <c r="K14101" s="597">
        <v>312000000000</v>
      </c>
    </row>
    <row r="14102" spans="3:11" x14ac:dyDescent="0.25">
      <c r="C14102" s="595">
        <v>45875</v>
      </c>
      <c r="D14102" s="596" t="s">
        <v>312</v>
      </c>
      <c r="E14102" s="597">
        <v>15600</v>
      </c>
      <c r="F14102" s="597">
        <v>15600</v>
      </c>
      <c r="G14102" s="597">
        <v>15600</v>
      </c>
      <c r="H14102" s="596">
        <v>3</v>
      </c>
      <c r="I14102" s="597">
        <v>46800</v>
      </c>
      <c r="J14102" s="598">
        <v>20000000</v>
      </c>
      <c r="K14102" s="597">
        <v>312000000000</v>
      </c>
    </row>
    <row r="14103" spans="3:11" x14ac:dyDescent="0.25">
      <c r="C14103" s="595">
        <v>45875</v>
      </c>
      <c r="D14103" s="596" t="s">
        <v>312</v>
      </c>
      <c r="E14103" s="597">
        <v>15600</v>
      </c>
      <c r="F14103" s="597">
        <v>15600</v>
      </c>
      <c r="G14103" s="597">
        <v>15600</v>
      </c>
      <c r="H14103" s="596">
        <v>5</v>
      </c>
      <c r="I14103" s="597">
        <v>78000</v>
      </c>
      <c r="J14103" s="598">
        <v>20000000</v>
      </c>
      <c r="K14103" s="597">
        <v>312000000000</v>
      </c>
    </row>
    <row r="14104" spans="3:11" x14ac:dyDescent="0.25">
      <c r="C14104" s="595">
        <v>45875</v>
      </c>
      <c r="D14104" s="596" t="s">
        <v>1155</v>
      </c>
      <c r="E14104" s="597">
        <v>22000</v>
      </c>
      <c r="F14104" s="597">
        <v>22000</v>
      </c>
      <c r="G14104" s="597">
        <v>21000</v>
      </c>
      <c r="H14104" s="596">
        <v>10</v>
      </c>
      <c r="I14104" s="597">
        <v>220000</v>
      </c>
      <c r="J14104" s="598">
        <v>2400000</v>
      </c>
      <c r="K14104" s="597">
        <v>50400000000</v>
      </c>
    </row>
    <row r="14105" spans="3:11" x14ac:dyDescent="0.25">
      <c r="C14105" s="595">
        <v>45875</v>
      </c>
      <c r="D14105" s="596" t="s">
        <v>1155</v>
      </c>
      <c r="E14105" s="597">
        <v>22000</v>
      </c>
      <c r="F14105" s="597">
        <v>22000</v>
      </c>
      <c r="G14105" s="597">
        <v>21000</v>
      </c>
      <c r="H14105" s="596">
        <v>64</v>
      </c>
      <c r="I14105" s="597">
        <v>1408000</v>
      </c>
      <c r="J14105" s="598">
        <v>2400000</v>
      </c>
      <c r="K14105" s="597">
        <v>50400000000</v>
      </c>
    </row>
    <row r="14106" spans="3:11" x14ac:dyDescent="0.25">
      <c r="C14106" s="595">
        <v>45875</v>
      </c>
      <c r="D14106" s="596" t="s">
        <v>1155</v>
      </c>
      <c r="E14106" s="597">
        <v>22000</v>
      </c>
      <c r="F14106" s="597">
        <v>22000</v>
      </c>
      <c r="G14106" s="597">
        <v>21000</v>
      </c>
      <c r="H14106" s="596">
        <v>2</v>
      </c>
      <c r="I14106" s="597">
        <v>44000</v>
      </c>
      <c r="J14106" s="598">
        <v>2400000</v>
      </c>
      <c r="K14106" s="597">
        <v>50400000000</v>
      </c>
    </row>
    <row r="14107" spans="3:11" x14ac:dyDescent="0.25">
      <c r="C14107" s="595">
        <v>45875</v>
      </c>
      <c r="D14107" s="596" t="s">
        <v>1155</v>
      </c>
      <c r="E14107" s="597">
        <v>22000</v>
      </c>
      <c r="F14107" s="597">
        <v>22000</v>
      </c>
      <c r="G14107" s="597">
        <v>21000</v>
      </c>
      <c r="H14107" s="596">
        <v>4</v>
      </c>
      <c r="I14107" s="597">
        <v>88000</v>
      </c>
      <c r="J14107" s="598">
        <v>2400000</v>
      </c>
      <c r="K14107" s="597">
        <v>50400000000</v>
      </c>
    </row>
    <row r="14108" spans="3:11" x14ac:dyDescent="0.25">
      <c r="C14108" s="595">
        <v>45875</v>
      </c>
      <c r="D14108" s="596" t="s">
        <v>1155</v>
      </c>
      <c r="E14108" s="597">
        <v>22000</v>
      </c>
      <c r="F14108" s="597">
        <v>22000</v>
      </c>
      <c r="G14108" s="597">
        <v>21000</v>
      </c>
      <c r="H14108" s="596">
        <v>90</v>
      </c>
      <c r="I14108" s="597">
        <v>1980000</v>
      </c>
      <c r="J14108" s="598">
        <v>2400000</v>
      </c>
      <c r="K14108" s="597">
        <v>50400000000</v>
      </c>
    </row>
    <row r="14109" spans="3:11" x14ac:dyDescent="0.25">
      <c r="C14109" s="595">
        <v>45875</v>
      </c>
      <c r="D14109" s="596" t="s">
        <v>1155</v>
      </c>
      <c r="E14109" s="597">
        <v>22000</v>
      </c>
      <c r="F14109" s="597">
        <v>22000</v>
      </c>
      <c r="G14109" s="597">
        <v>21000</v>
      </c>
      <c r="H14109" s="596">
        <v>45</v>
      </c>
      <c r="I14109" s="597">
        <v>990000</v>
      </c>
      <c r="J14109" s="598">
        <v>2400000</v>
      </c>
      <c r="K14109" s="597">
        <v>50400000000</v>
      </c>
    </row>
    <row r="14110" spans="3:11" x14ac:dyDescent="0.25">
      <c r="C14110" s="595">
        <v>45875</v>
      </c>
      <c r="D14110" s="596" t="s">
        <v>310</v>
      </c>
      <c r="E14110" s="597">
        <v>87000</v>
      </c>
      <c r="F14110" s="597">
        <v>87000</v>
      </c>
      <c r="G14110" s="597">
        <v>80000</v>
      </c>
      <c r="H14110" s="596">
        <v>1</v>
      </c>
      <c r="I14110" s="597">
        <v>87000</v>
      </c>
      <c r="J14110" s="598">
        <v>19450000</v>
      </c>
      <c r="K14110" s="597">
        <v>1556000000000</v>
      </c>
    </row>
    <row r="14111" spans="3:11" x14ac:dyDescent="0.25">
      <c r="C14111" s="595">
        <v>45875</v>
      </c>
      <c r="D14111" s="596" t="s">
        <v>312</v>
      </c>
      <c r="E14111" s="597">
        <v>15600</v>
      </c>
      <c r="F14111" s="597">
        <v>15600</v>
      </c>
      <c r="G14111" s="597">
        <v>15600</v>
      </c>
      <c r="H14111" s="596">
        <v>3</v>
      </c>
      <c r="I14111" s="597">
        <v>46800</v>
      </c>
      <c r="J14111" s="598">
        <v>20000000</v>
      </c>
      <c r="K14111" s="597">
        <v>312000000000</v>
      </c>
    </row>
    <row r="14112" spans="3:11" x14ac:dyDescent="0.25">
      <c r="C14112" s="595">
        <v>45875</v>
      </c>
      <c r="D14112" s="596" t="s">
        <v>310</v>
      </c>
      <c r="E14112" s="597">
        <v>76550</v>
      </c>
      <c r="F14112" s="597">
        <v>87000</v>
      </c>
      <c r="G14112" s="597">
        <v>80000</v>
      </c>
      <c r="H14112" s="596">
        <v>2</v>
      </c>
      <c r="I14112" s="597">
        <v>153100</v>
      </c>
      <c r="J14112" s="598">
        <v>19450000</v>
      </c>
      <c r="K14112" s="597">
        <v>1556000000000</v>
      </c>
    </row>
    <row r="14113" spans="3:11" x14ac:dyDescent="0.25">
      <c r="C14113" s="595">
        <v>45875</v>
      </c>
      <c r="D14113" s="596" t="s">
        <v>310</v>
      </c>
      <c r="E14113" s="597">
        <v>76550</v>
      </c>
      <c r="F14113" s="597">
        <v>87000</v>
      </c>
      <c r="G14113" s="597">
        <v>80000</v>
      </c>
      <c r="H14113" s="596">
        <v>3</v>
      </c>
      <c r="I14113" s="597">
        <v>229650</v>
      </c>
      <c r="J14113" s="598">
        <v>19450000</v>
      </c>
      <c r="K14113" s="597">
        <v>1556000000000</v>
      </c>
    </row>
    <row r="14114" spans="3:11" x14ac:dyDescent="0.25">
      <c r="C14114" s="595">
        <v>45875</v>
      </c>
      <c r="D14114" s="596" t="s">
        <v>312</v>
      </c>
      <c r="E14114" s="597">
        <v>15500</v>
      </c>
      <c r="F14114" s="597">
        <v>15600</v>
      </c>
      <c r="G14114" s="597">
        <v>15600</v>
      </c>
      <c r="H14114" s="596">
        <v>10</v>
      </c>
      <c r="I14114" s="597">
        <v>155000</v>
      </c>
      <c r="J14114" s="598">
        <v>20000000</v>
      </c>
      <c r="K14114" s="597">
        <v>312000000000</v>
      </c>
    </row>
    <row r="14115" spans="3:11" x14ac:dyDescent="0.25">
      <c r="C14115" s="595">
        <v>45875</v>
      </c>
      <c r="D14115" s="596" t="s">
        <v>310</v>
      </c>
      <c r="E14115" s="597">
        <v>86500</v>
      </c>
      <c r="F14115" s="597">
        <v>87000</v>
      </c>
      <c r="G14115" s="597">
        <v>80000</v>
      </c>
      <c r="H14115" s="596">
        <v>54</v>
      </c>
      <c r="I14115" s="597">
        <v>4671000</v>
      </c>
      <c r="J14115" s="598">
        <v>19450000</v>
      </c>
      <c r="K14115" s="597">
        <v>1556000000000</v>
      </c>
    </row>
    <row r="14116" spans="3:11" x14ac:dyDescent="0.25">
      <c r="C14116" s="595">
        <v>45875</v>
      </c>
      <c r="D14116" s="596" t="s">
        <v>310</v>
      </c>
      <c r="E14116" s="597">
        <v>85000</v>
      </c>
      <c r="F14116" s="597">
        <v>87000</v>
      </c>
      <c r="G14116" s="597">
        <v>80000</v>
      </c>
      <c r="H14116" s="596">
        <v>1</v>
      </c>
      <c r="I14116" s="597">
        <v>85000</v>
      </c>
      <c r="J14116" s="598">
        <v>19450000</v>
      </c>
      <c r="K14116" s="597">
        <v>1556000000000</v>
      </c>
    </row>
    <row r="14117" spans="3:11" x14ac:dyDescent="0.25">
      <c r="C14117" s="595">
        <v>45875</v>
      </c>
      <c r="D14117" s="596" t="s">
        <v>310</v>
      </c>
      <c r="E14117" s="597">
        <v>85000</v>
      </c>
      <c r="F14117" s="597">
        <v>87000</v>
      </c>
      <c r="G14117" s="597">
        <v>80000</v>
      </c>
      <c r="H14117" s="596">
        <v>1</v>
      </c>
      <c r="I14117" s="597">
        <v>85000</v>
      </c>
      <c r="J14117" s="598">
        <v>19450000</v>
      </c>
      <c r="K14117" s="597">
        <v>1556000000000</v>
      </c>
    </row>
    <row r="14118" spans="3:11" x14ac:dyDescent="0.25">
      <c r="C14118" s="595">
        <v>45875</v>
      </c>
      <c r="D14118" s="596" t="s">
        <v>312</v>
      </c>
      <c r="E14118" s="597">
        <v>15600</v>
      </c>
      <c r="F14118" s="597">
        <v>15600</v>
      </c>
      <c r="G14118" s="597">
        <v>15600</v>
      </c>
      <c r="H14118" s="596">
        <v>1</v>
      </c>
      <c r="I14118" s="597">
        <v>15600</v>
      </c>
      <c r="J14118" s="598">
        <v>20000000</v>
      </c>
      <c r="K14118" s="597">
        <v>312000000000</v>
      </c>
    </row>
    <row r="14119" spans="3:11" x14ac:dyDescent="0.25">
      <c r="C14119" s="595">
        <v>45875</v>
      </c>
      <c r="D14119" s="596" t="s">
        <v>310</v>
      </c>
      <c r="E14119" s="597">
        <v>76550</v>
      </c>
      <c r="F14119" s="597">
        <v>87000</v>
      </c>
      <c r="G14119" s="597">
        <v>80000</v>
      </c>
      <c r="H14119" s="596">
        <v>3</v>
      </c>
      <c r="I14119" s="597">
        <v>229650</v>
      </c>
      <c r="J14119" s="598">
        <v>19450000</v>
      </c>
      <c r="K14119" s="597">
        <v>1556000000000</v>
      </c>
    </row>
    <row r="14120" spans="3:11" x14ac:dyDescent="0.25">
      <c r="C14120" s="595">
        <v>45875</v>
      </c>
      <c r="D14120" s="596" t="s">
        <v>1154</v>
      </c>
      <c r="E14120" s="597">
        <v>23000</v>
      </c>
      <c r="F14120" s="597">
        <v>23000</v>
      </c>
      <c r="G14120" s="597">
        <v>22950</v>
      </c>
      <c r="H14120" s="596">
        <v>5</v>
      </c>
      <c r="I14120" s="597">
        <v>115000</v>
      </c>
      <c r="J14120" s="598">
        <v>600000</v>
      </c>
      <c r="K14120" s="597">
        <v>13770000000</v>
      </c>
    </row>
    <row r="14121" spans="3:11" x14ac:dyDescent="0.25">
      <c r="C14121" s="595">
        <v>45875</v>
      </c>
      <c r="D14121" s="596" t="s">
        <v>1154</v>
      </c>
      <c r="E14121" s="597">
        <v>23000</v>
      </c>
      <c r="F14121" s="597">
        <v>23000</v>
      </c>
      <c r="G14121" s="597">
        <v>22950</v>
      </c>
      <c r="H14121" s="596">
        <v>1</v>
      </c>
      <c r="I14121" s="597">
        <v>23000</v>
      </c>
      <c r="J14121" s="598">
        <v>600000</v>
      </c>
      <c r="K14121" s="597">
        <v>13770000000</v>
      </c>
    </row>
    <row r="14122" spans="3:11" x14ac:dyDescent="0.25">
      <c r="C14122" s="595">
        <v>45875</v>
      </c>
      <c r="D14122" s="596" t="s">
        <v>312</v>
      </c>
      <c r="E14122" s="597">
        <v>15600</v>
      </c>
      <c r="F14122" s="597">
        <v>15600</v>
      </c>
      <c r="G14122" s="597">
        <v>15600</v>
      </c>
      <c r="H14122" s="596">
        <v>100</v>
      </c>
      <c r="I14122" s="597">
        <v>1560000</v>
      </c>
      <c r="J14122" s="598">
        <v>20000000</v>
      </c>
      <c r="K14122" s="597">
        <v>312000000000</v>
      </c>
    </row>
    <row r="14123" spans="3:11" x14ac:dyDescent="0.25">
      <c r="C14123" s="595">
        <v>45875</v>
      </c>
      <c r="D14123" s="596" t="s">
        <v>312</v>
      </c>
      <c r="E14123" s="597">
        <v>15600</v>
      </c>
      <c r="F14123" s="597">
        <v>15600</v>
      </c>
      <c r="G14123" s="597">
        <v>15600</v>
      </c>
      <c r="H14123" s="596">
        <v>2</v>
      </c>
      <c r="I14123" s="597">
        <v>31200</v>
      </c>
      <c r="J14123" s="598">
        <v>20000000</v>
      </c>
      <c r="K14123" s="597">
        <v>312000000000</v>
      </c>
    </row>
    <row r="14124" spans="3:11" x14ac:dyDescent="0.25">
      <c r="C14124" s="595">
        <v>45875</v>
      </c>
      <c r="D14124" s="596" t="s">
        <v>1154</v>
      </c>
      <c r="E14124" s="597">
        <v>23000</v>
      </c>
      <c r="F14124" s="597">
        <v>23000</v>
      </c>
      <c r="G14124" s="597">
        <v>22950</v>
      </c>
      <c r="H14124" s="596">
        <v>1</v>
      </c>
      <c r="I14124" s="597">
        <v>23000</v>
      </c>
      <c r="J14124" s="598">
        <v>600000</v>
      </c>
      <c r="K14124" s="597">
        <v>13770000000</v>
      </c>
    </row>
    <row r="14125" spans="3:11" x14ac:dyDescent="0.25">
      <c r="C14125" s="595">
        <v>45875</v>
      </c>
      <c r="D14125" s="596" t="s">
        <v>1155</v>
      </c>
      <c r="E14125" s="597">
        <v>22000</v>
      </c>
      <c r="F14125" s="597">
        <v>22000</v>
      </c>
      <c r="G14125" s="597">
        <v>21000</v>
      </c>
      <c r="H14125" s="596">
        <v>1</v>
      </c>
      <c r="I14125" s="597">
        <v>22000</v>
      </c>
      <c r="J14125" s="598">
        <v>2400000</v>
      </c>
      <c r="K14125" s="597">
        <v>50400000000</v>
      </c>
    </row>
    <row r="14126" spans="3:11" x14ac:dyDescent="0.25">
      <c r="C14126" s="595">
        <v>45875</v>
      </c>
      <c r="D14126" s="596" t="s">
        <v>312</v>
      </c>
      <c r="E14126" s="597">
        <v>15599</v>
      </c>
      <c r="F14126" s="597">
        <v>15600</v>
      </c>
      <c r="G14126" s="597">
        <v>15600</v>
      </c>
      <c r="H14126" s="596">
        <v>1</v>
      </c>
      <c r="I14126" s="597">
        <v>15599</v>
      </c>
      <c r="J14126" s="598">
        <v>20000000</v>
      </c>
      <c r="K14126" s="597">
        <v>312000000000</v>
      </c>
    </row>
    <row r="14127" spans="3:11" x14ac:dyDescent="0.25">
      <c r="C14127" s="595">
        <v>45875</v>
      </c>
      <c r="D14127" s="596" t="s">
        <v>1155</v>
      </c>
      <c r="E14127" s="597">
        <v>22000</v>
      </c>
      <c r="F14127" s="597">
        <v>22000</v>
      </c>
      <c r="G14127" s="597">
        <v>21000</v>
      </c>
      <c r="H14127" s="596">
        <v>2</v>
      </c>
      <c r="I14127" s="597">
        <v>44000</v>
      </c>
      <c r="J14127" s="598">
        <v>2400000</v>
      </c>
      <c r="K14127" s="597">
        <v>50400000000</v>
      </c>
    </row>
    <row r="14128" spans="3:11" x14ac:dyDescent="0.25">
      <c r="C14128" s="595">
        <v>45875</v>
      </c>
      <c r="D14128" s="596" t="s">
        <v>1154</v>
      </c>
      <c r="E14128" s="597">
        <v>22950</v>
      </c>
      <c r="F14128" s="597">
        <v>23000</v>
      </c>
      <c r="G14128" s="597">
        <v>22950</v>
      </c>
      <c r="H14128" s="596">
        <v>4</v>
      </c>
      <c r="I14128" s="597">
        <v>91800</v>
      </c>
      <c r="J14128" s="598">
        <v>600000</v>
      </c>
      <c r="K14128" s="597">
        <v>13770000000</v>
      </c>
    </row>
    <row r="14129" spans="3:11" x14ac:dyDescent="0.25">
      <c r="C14129" s="595">
        <v>45875</v>
      </c>
      <c r="D14129" s="596" t="s">
        <v>312</v>
      </c>
      <c r="E14129" s="597">
        <v>15599</v>
      </c>
      <c r="F14129" s="597">
        <v>15600</v>
      </c>
      <c r="G14129" s="597">
        <v>15600</v>
      </c>
      <c r="H14129" s="596">
        <v>3</v>
      </c>
      <c r="I14129" s="597">
        <v>46797</v>
      </c>
      <c r="J14129" s="598">
        <v>20000000</v>
      </c>
      <c r="K14129" s="597">
        <v>312000000000</v>
      </c>
    </row>
    <row r="14130" spans="3:11" x14ac:dyDescent="0.25">
      <c r="C14130" s="595">
        <v>45875</v>
      </c>
      <c r="D14130" s="596" t="s">
        <v>312</v>
      </c>
      <c r="E14130" s="597">
        <v>15600</v>
      </c>
      <c r="F14130" s="597">
        <v>15600</v>
      </c>
      <c r="G14130" s="597">
        <v>15600</v>
      </c>
      <c r="H14130" s="596">
        <v>27</v>
      </c>
      <c r="I14130" s="597">
        <v>421200</v>
      </c>
      <c r="J14130" s="598">
        <v>20000000</v>
      </c>
      <c r="K14130" s="597">
        <v>312000000000</v>
      </c>
    </row>
    <row r="14131" spans="3:11" x14ac:dyDescent="0.25">
      <c r="C14131" s="595">
        <v>45875</v>
      </c>
      <c r="D14131" s="596" t="s">
        <v>312</v>
      </c>
      <c r="E14131" s="597">
        <v>15600</v>
      </c>
      <c r="F14131" s="597">
        <v>15600</v>
      </c>
      <c r="G14131" s="597">
        <v>15600</v>
      </c>
      <c r="H14131" s="596">
        <v>2</v>
      </c>
      <c r="I14131" s="597">
        <v>31200</v>
      </c>
      <c r="J14131" s="598">
        <v>20000000</v>
      </c>
      <c r="K14131" s="597">
        <v>312000000000</v>
      </c>
    </row>
    <row r="14132" spans="3:11" x14ac:dyDescent="0.25">
      <c r="C14132" s="595">
        <v>45875</v>
      </c>
      <c r="D14132" s="596" t="s">
        <v>312</v>
      </c>
      <c r="E14132" s="597">
        <v>15600</v>
      </c>
      <c r="F14132" s="597">
        <v>15600</v>
      </c>
      <c r="G14132" s="597">
        <v>15600</v>
      </c>
      <c r="H14132" s="596">
        <v>1</v>
      </c>
      <c r="I14132" s="597">
        <v>15600</v>
      </c>
      <c r="J14132" s="598">
        <v>20000000</v>
      </c>
      <c r="K14132" s="597">
        <v>312000000000</v>
      </c>
    </row>
    <row r="14133" spans="3:11" x14ac:dyDescent="0.25">
      <c r="C14133" s="595">
        <v>45875</v>
      </c>
      <c r="D14133" s="596" t="s">
        <v>1155</v>
      </c>
      <c r="E14133" s="597">
        <v>22000</v>
      </c>
      <c r="F14133" s="597">
        <v>22000</v>
      </c>
      <c r="G14133" s="597">
        <v>21000</v>
      </c>
      <c r="H14133" s="596">
        <v>9</v>
      </c>
      <c r="I14133" s="597">
        <v>198000</v>
      </c>
      <c r="J14133" s="598">
        <v>2400000</v>
      </c>
      <c r="K14133" s="597">
        <v>50400000000</v>
      </c>
    </row>
    <row r="14134" spans="3:11" x14ac:dyDescent="0.25">
      <c r="C14134" s="595">
        <v>45875</v>
      </c>
      <c r="D14134" s="596" t="s">
        <v>1155</v>
      </c>
      <c r="E14134" s="597">
        <v>22000</v>
      </c>
      <c r="F14134" s="597">
        <v>22000</v>
      </c>
      <c r="G14134" s="597">
        <v>21000</v>
      </c>
      <c r="H14134" s="596">
        <v>20</v>
      </c>
      <c r="I14134" s="597">
        <v>440000</v>
      </c>
      <c r="J14134" s="598">
        <v>2400000</v>
      </c>
      <c r="K14134" s="597">
        <v>50400000000</v>
      </c>
    </row>
    <row r="14135" spans="3:11" x14ac:dyDescent="0.25">
      <c r="C14135" s="595">
        <v>45875</v>
      </c>
      <c r="D14135" s="596" t="s">
        <v>1155</v>
      </c>
      <c r="E14135" s="597">
        <v>22000</v>
      </c>
      <c r="F14135" s="597">
        <v>22000</v>
      </c>
      <c r="G14135" s="597">
        <v>21000</v>
      </c>
      <c r="H14135" s="596">
        <v>13</v>
      </c>
      <c r="I14135" s="597">
        <v>286000</v>
      </c>
      <c r="J14135" s="598">
        <v>2400000</v>
      </c>
      <c r="K14135" s="597">
        <v>50400000000</v>
      </c>
    </row>
    <row r="14136" spans="3:11" x14ac:dyDescent="0.25">
      <c r="C14136" s="595">
        <v>45875</v>
      </c>
      <c r="D14136" s="596" t="s">
        <v>310</v>
      </c>
      <c r="E14136" s="597">
        <v>85000</v>
      </c>
      <c r="F14136" s="597">
        <v>87000</v>
      </c>
      <c r="G14136" s="597">
        <v>80000</v>
      </c>
      <c r="H14136" s="596">
        <v>2</v>
      </c>
      <c r="I14136" s="597">
        <v>170000</v>
      </c>
      <c r="J14136" s="598">
        <v>19450000</v>
      </c>
      <c r="K14136" s="597">
        <v>1556000000000</v>
      </c>
    </row>
    <row r="14137" spans="3:11" x14ac:dyDescent="0.25">
      <c r="C14137" s="595">
        <v>45875</v>
      </c>
      <c r="D14137" s="596" t="s">
        <v>310</v>
      </c>
      <c r="E14137" s="597">
        <v>76550</v>
      </c>
      <c r="F14137" s="597">
        <v>87000</v>
      </c>
      <c r="G14137" s="597">
        <v>80000</v>
      </c>
      <c r="H14137" s="596">
        <v>1</v>
      </c>
      <c r="I14137" s="597">
        <v>76550</v>
      </c>
      <c r="J14137" s="598">
        <v>19450000</v>
      </c>
      <c r="K14137" s="597">
        <v>1556000000000</v>
      </c>
    </row>
    <row r="14138" spans="3:11" x14ac:dyDescent="0.25">
      <c r="C14138" s="595">
        <v>45875</v>
      </c>
      <c r="D14138" s="596" t="s">
        <v>310</v>
      </c>
      <c r="E14138" s="597">
        <v>76550</v>
      </c>
      <c r="F14138" s="597">
        <v>87000</v>
      </c>
      <c r="G14138" s="597">
        <v>80000</v>
      </c>
      <c r="H14138" s="596">
        <v>1</v>
      </c>
      <c r="I14138" s="597">
        <v>76550</v>
      </c>
      <c r="J14138" s="598">
        <v>19450000</v>
      </c>
      <c r="K14138" s="597">
        <v>1556000000000</v>
      </c>
    </row>
    <row r="14139" spans="3:11" x14ac:dyDescent="0.25">
      <c r="C14139" s="595">
        <v>45875</v>
      </c>
      <c r="D14139" s="596" t="s">
        <v>312</v>
      </c>
      <c r="E14139" s="597">
        <v>15500</v>
      </c>
      <c r="F14139" s="597">
        <v>15600</v>
      </c>
      <c r="G14139" s="597">
        <v>15600</v>
      </c>
      <c r="H14139" s="596">
        <v>3</v>
      </c>
      <c r="I14139" s="597">
        <v>46500</v>
      </c>
      <c r="J14139" s="598">
        <v>20000000</v>
      </c>
      <c r="K14139" s="597">
        <v>312000000000</v>
      </c>
    </row>
    <row r="14140" spans="3:11" x14ac:dyDescent="0.25">
      <c r="C14140" s="595">
        <v>45875</v>
      </c>
      <c r="D14140" s="596" t="s">
        <v>312</v>
      </c>
      <c r="E14140" s="597">
        <v>15500</v>
      </c>
      <c r="F14140" s="597">
        <v>15600</v>
      </c>
      <c r="G14140" s="597">
        <v>15600</v>
      </c>
      <c r="H14140" s="596">
        <v>2</v>
      </c>
      <c r="I14140" s="597">
        <v>31000</v>
      </c>
      <c r="J14140" s="598">
        <v>20000000</v>
      </c>
      <c r="K14140" s="597">
        <v>312000000000</v>
      </c>
    </row>
    <row r="14141" spans="3:11" x14ac:dyDescent="0.25">
      <c r="C14141" s="595">
        <v>45875</v>
      </c>
      <c r="D14141" s="596" t="s">
        <v>1155</v>
      </c>
      <c r="E14141" s="597">
        <v>21000</v>
      </c>
      <c r="F14141" s="597">
        <v>22000</v>
      </c>
      <c r="G14141" s="597">
        <v>21000</v>
      </c>
      <c r="H14141" s="596">
        <v>1</v>
      </c>
      <c r="I14141" s="597">
        <v>21000</v>
      </c>
      <c r="J14141" s="598">
        <v>2400000</v>
      </c>
      <c r="K14141" s="597">
        <v>50400000000</v>
      </c>
    </row>
    <row r="14142" spans="3:11" x14ac:dyDescent="0.25">
      <c r="C14142" s="595">
        <v>45875</v>
      </c>
      <c r="D14142" s="596" t="s">
        <v>312</v>
      </c>
      <c r="E14142" s="597">
        <v>15600</v>
      </c>
      <c r="F14142" s="597">
        <v>15600</v>
      </c>
      <c r="G14142" s="597">
        <v>15600</v>
      </c>
      <c r="H14142" s="596">
        <v>2</v>
      </c>
      <c r="I14142" s="597">
        <v>31200</v>
      </c>
      <c r="J14142" s="598">
        <v>20000000</v>
      </c>
      <c r="K14142" s="597">
        <v>312000000000</v>
      </c>
    </row>
    <row r="14143" spans="3:11" x14ac:dyDescent="0.25">
      <c r="C14143" s="595">
        <v>45875</v>
      </c>
      <c r="D14143" s="596" t="s">
        <v>312</v>
      </c>
      <c r="E14143" s="597">
        <v>15600</v>
      </c>
      <c r="F14143" s="597">
        <v>15600</v>
      </c>
      <c r="G14143" s="597">
        <v>15600</v>
      </c>
      <c r="H14143" s="596">
        <v>50</v>
      </c>
      <c r="I14143" s="597">
        <v>780000</v>
      </c>
      <c r="J14143" s="598">
        <v>20000000</v>
      </c>
      <c r="K14143" s="597">
        <v>312000000000</v>
      </c>
    </row>
    <row r="14144" spans="3:11" x14ac:dyDescent="0.25">
      <c r="C14144" s="595">
        <v>45875</v>
      </c>
      <c r="D14144" s="596" t="s">
        <v>310</v>
      </c>
      <c r="E14144" s="597">
        <v>80000</v>
      </c>
      <c r="F14144" s="597">
        <v>87000</v>
      </c>
      <c r="G14144" s="597">
        <v>80000</v>
      </c>
      <c r="H14144" s="596">
        <v>3</v>
      </c>
      <c r="I14144" s="597">
        <v>240000</v>
      </c>
      <c r="J14144" s="598">
        <v>19450000</v>
      </c>
      <c r="K14144" s="597">
        <v>1556000000000</v>
      </c>
    </row>
    <row r="14145" spans="3:11" x14ac:dyDescent="0.25">
      <c r="C14145" s="595">
        <v>45876</v>
      </c>
      <c r="D14145" s="596" t="s">
        <v>310</v>
      </c>
      <c r="E14145" s="597">
        <v>85000</v>
      </c>
      <c r="F14145" s="597">
        <v>80000</v>
      </c>
      <c r="G14145" s="597">
        <v>85000</v>
      </c>
      <c r="H14145" s="596">
        <v>4</v>
      </c>
      <c r="I14145" s="597">
        <v>340000</v>
      </c>
      <c r="J14145" s="598">
        <v>19450000</v>
      </c>
      <c r="K14145" s="597">
        <v>1653250000000</v>
      </c>
    </row>
    <row r="14146" spans="3:11" x14ac:dyDescent="0.25">
      <c r="C14146" s="595">
        <v>45876</v>
      </c>
      <c r="D14146" s="596" t="s">
        <v>312</v>
      </c>
      <c r="E14146" s="597">
        <v>15600</v>
      </c>
      <c r="F14146" s="597">
        <v>15600</v>
      </c>
      <c r="G14146" s="597">
        <v>15600</v>
      </c>
      <c r="H14146" s="596">
        <v>1</v>
      </c>
      <c r="I14146" s="597">
        <v>15600</v>
      </c>
      <c r="J14146" s="598">
        <v>20000000</v>
      </c>
      <c r="K14146" s="597">
        <v>312000000000</v>
      </c>
    </row>
    <row r="14147" spans="3:11" x14ac:dyDescent="0.25">
      <c r="C14147" s="595">
        <v>45876</v>
      </c>
      <c r="D14147" s="596" t="s">
        <v>312</v>
      </c>
      <c r="E14147" s="597">
        <v>15600</v>
      </c>
      <c r="F14147" s="597">
        <v>15600</v>
      </c>
      <c r="G14147" s="597">
        <v>15600</v>
      </c>
      <c r="H14147" s="596">
        <v>2</v>
      </c>
      <c r="I14147" s="597">
        <v>31200</v>
      </c>
      <c r="J14147" s="598">
        <v>20000000</v>
      </c>
      <c r="K14147" s="597">
        <v>312000000000</v>
      </c>
    </row>
    <row r="14148" spans="3:11" x14ac:dyDescent="0.25">
      <c r="C14148" s="595">
        <v>45876</v>
      </c>
      <c r="D14148" s="596" t="s">
        <v>312</v>
      </c>
      <c r="E14148" s="597">
        <v>15600</v>
      </c>
      <c r="F14148" s="597">
        <v>15600</v>
      </c>
      <c r="G14148" s="597">
        <v>15600</v>
      </c>
      <c r="H14148" s="596">
        <v>1</v>
      </c>
      <c r="I14148" s="597">
        <v>15600</v>
      </c>
      <c r="J14148" s="598">
        <v>20000000</v>
      </c>
      <c r="K14148" s="597">
        <v>312000000000</v>
      </c>
    </row>
    <row r="14149" spans="3:11" x14ac:dyDescent="0.25">
      <c r="C14149" s="595">
        <v>45876</v>
      </c>
      <c r="D14149" s="596" t="s">
        <v>312</v>
      </c>
      <c r="E14149" s="597">
        <v>15600</v>
      </c>
      <c r="F14149" s="597">
        <v>15600</v>
      </c>
      <c r="G14149" s="597">
        <v>15600</v>
      </c>
      <c r="H14149" s="596">
        <v>1</v>
      </c>
      <c r="I14149" s="597">
        <v>15600</v>
      </c>
      <c r="J14149" s="598">
        <v>20000000</v>
      </c>
      <c r="K14149" s="597">
        <v>312000000000</v>
      </c>
    </row>
    <row r="14150" spans="3:11" x14ac:dyDescent="0.25">
      <c r="C14150" s="595">
        <v>45876</v>
      </c>
      <c r="D14150" s="596" t="s">
        <v>312</v>
      </c>
      <c r="E14150" s="597">
        <v>15600</v>
      </c>
      <c r="F14150" s="597">
        <v>15600</v>
      </c>
      <c r="G14150" s="597">
        <v>15600</v>
      </c>
      <c r="H14150" s="596">
        <v>1</v>
      </c>
      <c r="I14150" s="597">
        <v>15600</v>
      </c>
      <c r="J14150" s="598">
        <v>20000000</v>
      </c>
      <c r="K14150" s="597">
        <v>312000000000</v>
      </c>
    </row>
    <row r="14151" spans="3:11" x14ac:dyDescent="0.25">
      <c r="C14151" s="595">
        <v>45876</v>
      </c>
      <c r="D14151" s="596" t="s">
        <v>1155</v>
      </c>
      <c r="E14151" s="597">
        <v>21000</v>
      </c>
      <c r="F14151" s="597">
        <v>21000</v>
      </c>
      <c r="G14151" s="597">
        <v>22000</v>
      </c>
      <c r="H14151" s="596">
        <v>1</v>
      </c>
      <c r="I14151" s="597">
        <v>21000</v>
      </c>
      <c r="J14151" s="598">
        <v>2400000</v>
      </c>
      <c r="K14151" s="597">
        <v>52800000000</v>
      </c>
    </row>
    <row r="14152" spans="3:11" x14ac:dyDescent="0.25">
      <c r="C14152" s="595">
        <v>45876</v>
      </c>
      <c r="D14152" s="596" t="s">
        <v>1155</v>
      </c>
      <c r="E14152" s="597">
        <v>21000</v>
      </c>
      <c r="F14152" s="597">
        <v>21000</v>
      </c>
      <c r="G14152" s="597">
        <v>22000</v>
      </c>
      <c r="H14152" s="596">
        <v>6</v>
      </c>
      <c r="I14152" s="597">
        <v>126000</v>
      </c>
      <c r="J14152" s="598">
        <v>2400000</v>
      </c>
      <c r="K14152" s="597">
        <v>52800000000</v>
      </c>
    </row>
    <row r="14153" spans="3:11" x14ac:dyDescent="0.25">
      <c r="C14153" s="595">
        <v>45876</v>
      </c>
      <c r="D14153" s="596" t="s">
        <v>1155</v>
      </c>
      <c r="E14153" s="597">
        <v>21000</v>
      </c>
      <c r="F14153" s="597">
        <v>21000</v>
      </c>
      <c r="G14153" s="597">
        <v>22000</v>
      </c>
      <c r="H14153" s="596">
        <v>10</v>
      </c>
      <c r="I14153" s="597">
        <v>210000</v>
      </c>
      <c r="J14153" s="598">
        <v>2400000</v>
      </c>
      <c r="K14153" s="597">
        <v>52800000000</v>
      </c>
    </row>
    <row r="14154" spans="3:11" x14ac:dyDescent="0.25">
      <c r="C14154" s="595">
        <v>45876</v>
      </c>
      <c r="D14154" s="596" t="s">
        <v>1155</v>
      </c>
      <c r="E14154" s="597">
        <v>21000</v>
      </c>
      <c r="F14154" s="597">
        <v>21000</v>
      </c>
      <c r="G14154" s="597">
        <v>22000</v>
      </c>
      <c r="H14154" s="596">
        <v>11</v>
      </c>
      <c r="I14154" s="597">
        <v>231000</v>
      </c>
      <c r="J14154" s="598">
        <v>2400000</v>
      </c>
      <c r="K14154" s="597">
        <v>52800000000</v>
      </c>
    </row>
    <row r="14155" spans="3:11" x14ac:dyDescent="0.25">
      <c r="C14155" s="595">
        <v>45876</v>
      </c>
      <c r="D14155" s="596" t="s">
        <v>1155</v>
      </c>
      <c r="E14155" s="597">
        <v>21000</v>
      </c>
      <c r="F14155" s="597">
        <v>21000</v>
      </c>
      <c r="G14155" s="597">
        <v>22000</v>
      </c>
      <c r="H14155" s="596">
        <v>2</v>
      </c>
      <c r="I14155" s="597">
        <v>42000</v>
      </c>
      <c r="J14155" s="598">
        <v>2400000</v>
      </c>
      <c r="K14155" s="597">
        <v>52800000000</v>
      </c>
    </row>
    <row r="14156" spans="3:11" x14ac:dyDescent="0.25">
      <c r="C14156" s="595">
        <v>45876</v>
      </c>
      <c r="D14156" s="596" t="s">
        <v>1155</v>
      </c>
      <c r="E14156" s="597">
        <v>21000</v>
      </c>
      <c r="F14156" s="597">
        <v>21000</v>
      </c>
      <c r="G14156" s="597">
        <v>22000</v>
      </c>
      <c r="H14156" s="596">
        <v>1</v>
      </c>
      <c r="I14156" s="597">
        <v>21000</v>
      </c>
      <c r="J14156" s="598">
        <v>2400000</v>
      </c>
      <c r="K14156" s="597">
        <v>52800000000</v>
      </c>
    </row>
    <row r="14157" spans="3:11" x14ac:dyDescent="0.25">
      <c r="C14157" s="595">
        <v>45876</v>
      </c>
      <c r="D14157" s="596" t="s">
        <v>1155</v>
      </c>
      <c r="E14157" s="597">
        <v>21000</v>
      </c>
      <c r="F14157" s="597">
        <v>21000</v>
      </c>
      <c r="G14157" s="597">
        <v>22000</v>
      </c>
      <c r="H14157" s="596">
        <v>12</v>
      </c>
      <c r="I14157" s="597">
        <v>252000</v>
      </c>
      <c r="J14157" s="598">
        <v>2400000</v>
      </c>
      <c r="K14157" s="597">
        <v>52800000000</v>
      </c>
    </row>
    <row r="14158" spans="3:11" x14ac:dyDescent="0.25">
      <c r="C14158" s="595">
        <v>45876</v>
      </c>
      <c r="D14158" s="596" t="s">
        <v>1155</v>
      </c>
      <c r="E14158" s="597">
        <v>21000</v>
      </c>
      <c r="F14158" s="597">
        <v>21000</v>
      </c>
      <c r="G14158" s="597">
        <v>22000</v>
      </c>
      <c r="H14158" s="596">
        <v>6</v>
      </c>
      <c r="I14158" s="597">
        <v>126000</v>
      </c>
      <c r="J14158" s="598">
        <v>2400000</v>
      </c>
      <c r="K14158" s="597">
        <v>52800000000</v>
      </c>
    </row>
    <row r="14159" spans="3:11" x14ac:dyDescent="0.25">
      <c r="C14159" s="595">
        <v>45876</v>
      </c>
      <c r="D14159" s="596" t="s">
        <v>1155</v>
      </c>
      <c r="E14159" s="597">
        <v>21000</v>
      </c>
      <c r="F14159" s="597">
        <v>21000</v>
      </c>
      <c r="G14159" s="597">
        <v>22000</v>
      </c>
      <c r="H14159" s="596">
        <v>1</v>
      </c>
      <c r="I14159" s="597">
        <v>21000</v>
      </c>
      <c r="J14159" s="598">
        <v>2400000</v>
      </c>
      <c r="K14159" s="597">
        <v>52800000000</v>
      </c>
    </row>
    <row r="14160" spans="3:11" x14ac:dyDescent="0.25">
      <c r="C14160" s="595">
        <v>45876</v>
      </c>
      <c r="D14160" s="596" t="s">
        <v>1154</v>
      </c>
      <c r="E14160" s="597">
        <v>22952</v>
      </c>
      <c r="F14160" s="597">
        <v>22950</v>
      </c>
      <c r="G14160" s="597">
        <v>23000</v>
      </c>
      <c r="H14160" s="596">
        <v>1</v>
      </c>
      <c r="I14160" s="597">
        <v>22952</v>
      </c>
      <c r="J14160" s="598">
        <v>600000</v>
      </c>
      <c r="K14160" s="597">
        <v>13800000000</v>
      </c>
    </row>
    <row r="14161" spans="3:11" x14ac:dyDescent="0.25">
      <c r="C14161" s="595">
        <v>45876</v>
      </c>
      <c r="D14161" s="596" t="s">
        <v>1154</v>
      </c>
      <c r="E14161" s="597">
        <v>22950</v>
      </c>
      <c r="F14161" s="597">
        <v>22950</v>
      </c>
      <c r="G14161" s="597">
        <v>23000</v>
      </c>
      <c r="H14161" s="596">
        <v>2</v>
      </c>
      <c r="I14161" s="597">
        <v>45900</v>
      </c>
      <c r="J14161" s="598">
        <v>600000</v>
      </c>
      <c r="K14161" s="597">
        <v>13800000000</v>
      </c>
    </row>
    <row r="14162" spans="3:11" x14ac:dyDescent="0.25">
      <c r="C14162" s="595">
        <v>45876</v>
      </c>
      <c r="D14162" s="596" t="s">
        <v>1154</v>
      </c>
      <c r="E14162" s="597">
        <v>22950</v>
      </c>
      <c r="F14162" s="597">
        <v>22950</v>
      </c>
      <c r="G14162" s="597">
        <v>23000</v>
      </c>
      <c r="H14162" s="596">
        <v>2</v>
      </c>
      <c r="I14162" s="597">
        <v>45900</v>
      </c>
      <c r="J14162" s="598">
        <v>600000</v>
      </c>
      <c r="K14162" s="597">
        <v>13800000000</v>
      </c>
    </row>
    <row r="14163" spans="3:11" x14ac:dyDescent="0.25">
      <c r="C14163" s="595">
        <v>45876</v>
      </c>
      <c r="D14163" s="596" t="s">
        <v>1154</v>
      </c>
      <c r="E14163" s="597">
        <v>22950</v>
      </c>
      <c r="F14163" s="597">
        <v>22950</v>
      </c>
      <c r="G14163" s="597">
        <v>23000</v>
      </c>
      <c r="H14163" s="596">
        <v>1</v>
      </c>
      <c r="I14163" s="597">
        <v>22950</v>
      </c>
      <c r="J14163" s="598">
        <v>600000</v>
      </c>
      <c r="K14163" s="597">
        <v>13800000000</v>
      </c>
    </row>
    <row r="14164" spans="3:11" x14ac:dyDescent="0.25">
      <c r="C14164" s="595">
        <v>45876</v>
      </c>
      <c r="D14164" s="596" t="s">
        <v>312</v>
      </c>
      <c r="E14164" s="597">
        <v>15600</v>
      </c>
      <c r="F14164" s="597">
        <v>15600</v>
      </c>
      <c r="G14164" s="597">
        <v>15600</v>
      </c>
      <c r="H14164" s="596">
        <v>2</v>
      </c>
      <c r="I14164" s="597">
        <v>31200</v>
      </c>
      <c r="J14164" s="598">
        <v>20000000</v>
      </c>
      <c r="K14164" s="597">
        <v>312000000000</v>
      </c>
    </row>
    <row r="14165" spans="3:11" x14ac:dyDescent="0.25">
      <c r="C14165" s="595">
        <v>45876</v>
      </c>
      <c r="D14165" s="596" t="s">
        <v>312</v>
      </c>
      <c r="E14165" s="597">
        <v>15600</v>
      </c>
      <c r="F14165" s="597">
        <v>15600</v>
      </c>
      <c r="G14165" s="597">
        <v>15600</v>
      </c>
      <c r="H14165" s="596">
        <v>2</v>
      </c>
      <c r="I14165" s="597">
        <v>31200</v>
      </c>
      <c r="J14165" s="598">
        <v>20000000</v>
      </c>
      <c r="K14165" s="597">
        <v>312000000000</v>
      </c>
    </row>
    <row r="14166" spans="3:11" x14ac:dyDescent="0.25">
      <c r="C14166" s="595">
        <v>45876</v>
      </c>
      <c r="D14166" s="596" t="s">
        <v>1155</v>
      </c>
      <c r="E14166" s="597">
        <v>22000</v>
      </c>
      <c r="F14166" s="597">
        <v>21000</v>
      </c>
      <c r="G14166" s="597">
        <v>22000</v>
      </c>
      <c r="H14166" s="596">
        <v>2</v>
      </c>
      <c r="I14166" s="597">
        <v>44000</v>
      </c>
      <c r="J14166" s="598">
        <v>2400000</v>
      </c>
      <c r="K14166" s="597">
        <v>52800000000</v>
      </c>
    </row>
    <row r="14167" spans="3:11" x14ac:dyDescent="0.25">
      <c r="C14167" s="595">
        <v>45876</v>
      </c>
      <c r="D14167" s="596" t="s">
        <v>1155</v>
      </c>
      <c r="E14167" s="597">
        <v>21000</v>
      </c>
      <c r="F14167" s="597">
        <v>21000</v>
      </c>
      <c r="G14167" s="597">
        <v>22000</v>
      </c>
      <c r="H14167" s="596">
        <v>823</v>
      </c>
      <c r="I14167" s="597">
        <v>17283000</v>
      </c>
      <c r="J14167" s="598">
        <v>2400000</v>
      </c>
      <c r="K14167" s="597">
        <v>52800000000</v>
      </c>
    </row>
    <row r="14168" spans="3:11" x14ac:dyDescent="0.25">
      <c r="C14168" s="595">
        <v>45876</v>
      </c>
      <c r="D14168" s="596" t="s">
        <v>310</v>
      </c>
      <c r="E14168" s="597">
        <v>85000</v>
      </c>
      <c r="F14168" s="597">
        <v>80000</v>
      </c>
      <c r="G14168" s="597">
        <v>85000</v>
      </c>
      <c r="H14168" s="596">
        <v>1</v>
      </c>
      <c r="I14168" s="597">
        <v>85000</v>
      </c>
      <c r="J14168" s="598">
        <v>19450000</v>
      </c>
      <c r="K14168" s="597">
        <v>1653250000000</v>
      </c>
    </row>
    <row r="14169" spans="3:11" x14ac:dyDescent="0.25">
      <c r="C14169" s="595">
        <v>45876</v>
      </c>
      <c r="D14169" s="596" t="s">
        <v>1154</v>
      </c>
      <c r="E14169" s="597">
        <v>22950</v>
      </c>
      <c r="F14169" s="597">
        <v>22950</v>
      </c>
      <c r="G14169" s="597">
        <v>23000</v>
      </c>
      <c r="H14169" s="596">
        <v>2</v>
      </c>
      <c r="I14169" s="597">
        <v>45900</v>
      </c>
      <c r="J14169" s="598">
        <v>600000</v>
      </c>
      <c r="K14169" s="597">
        <v>13800000000</v>
      </c>
    </row>
    <row r="14170" spans="3:11" x14ac:dyDescent="0.25">
      <c r="C14170" s="595">
        <v>45876</v>
      </c>
      <c r="D14170" s="596" t="s">
        <v>1154</v>
      </c>
      <c r="E14170" s="597">
        <v>22950</v>
      </c>
      <c r="F14170" s="597">
        <v>22950</v>
      </c>
      <c r="G14170" s="597">
        <v>23000</v>
      </c>
      <c r="H14170" s="596">
        <v>32</v>
      </c>
      <c r="I14170" s="597">
        <v>734400</v>
      </c>
      <c r="J14170" s="598">
        <v>600000</v>
      </c>
      <c r="K14170" s="597">
        <v>13800000000</v>
      </c>
    </row>
    <row r="14171" spans="3:11" x14ac:dyDescent="0.25">
      <c r="C14171" s="595">
        <v>45876</v>
      </c>
      <c r="D14171" s="596" t="s">
        <v>1154</v>
      </c>
      <c r="E14171" s="597">
        <v>22950</v>
      </c>
      <c r="F14171" s="597">
        <v>22950</v>
      </c>
      <c r="G14171" s="597">
        <v>23000</v>
      </c>
      <c r="H14171" s="596">
        <v>100</v>
      </c>
      <c r="I14171" s="597">
        <v>2295000</v>
      </c>
      <c r="J14171" s="598">
        <v>600000</v>
      </c>
      <c r="K14171" s="597">
        <v>13800000000</v>
      </c>
    </row>
    <row r="14172" spans="3:11" x14ac:dyDescent="0.25">
      <c r="C14172" s="595">
        <v>45876</v>
      </c>
      <c r="D14172" s="596" t="s">
        <v>1155</v>
      </c>
      <c r="E14172" s="597">
        <v>22000</v>
      </c>
      <c r="F14172" s="597">
        <v>21000</v>
      </c>
      <c r="G14172" s="597">
        <v>22000</v>
      </c>
      <c r="H14172" s="596">
        <v>40</v>
      </c>
      <c r="I14172" s="597">
        <v>880000</v>
      </c>
      <c r="J14172" s="598">
        <v>2400000</v>
      </c>
      <c r="K14172" s="597">
        <v>52800000000</v>
      </c>
    </row>
    <row r="14173" spans="3:11" x14ac:dyDescent="0.25">
      <c r="C14173" s="595">
        <v>45876</v>
      </c>
      <c r="D14173" s="596" t="s">
        <v>1154</v>
      </c>
      <c r="E14173" s="597">
        <v>23000</v>
      </c>
      <c r="F14173" s="597">
        <v>22950</v>
      </c>
      <c r="G14173" s="597">
        <v>23000</v>
      </c>
      <c r="H14173" s="596">
        <v>2</v>
      </c>
      <c r="I14173" s="597">
        <v>46000</v>
      </c>
      <c r="J14173" s="598">
        <v>600000</v>
      </c>
      <c r="K14173" s="597">
        <v>13800000000</v>
      </c>
    </row>
    <row r="14174" spans="3:11" x14ac:dyDescent="0.25">
      <c r="C14174" s="595">
        <v>45876</v>
      </c>
      <c r="D14174" s="596" t="s">
        <v>310</v>
      </c>
      <c r="E14174" s="597">
        <v>81200</v>
      </c>
      <c r="F14174" s="597">
        <v>80000</v>
      </c>
      <c r="G14174" s="597">
        <v>85000</v>
      </c>
      <c r="H14174" s="596">
        <v>4</v>
      </c>
      <c r="I14174" s="597">
        <v>324800</v>
      </c>
      <c r="J14174" s="598">
        <v>19450000</v>
      </c>
      <c r="K14174" s="597">
        <v>1653250000000</v>
      </c>
    </row>
    <row r="14175" spans="3:11" x14ac:dyDescent="0.25">
      <c r="C14175" s="595">
        <v>45876</v>
      </c>
      <c r="D14175" s="596" t="s">
        <v>312</v>
      </c>
      <c r="E14175" s="597">
        <v>15600</v>
      </c>
      <c r="F14175" s="597">
        <v>15600</v>
      </c>
      <c r="G14175" s="597">
        <v>15600</v>
      </c>
      <c r="H14175" s="596">
        <v>3</v>
      </c>
      <c r="I14175" s="597">
        <v>46800</v>
      </c>
      <c r="J14175" s="598">
        <v>20000000</v>
      </c>
      <c r="K14175" s="597">
        <v>312000000000</v>
      </c>
    </row>
    <row r="14176" spans="3:11" x14ac:dyDescent="0.25">
      <c r="C14176" s="595">
        <v>45876</v>
      </c>
      <c r="D14176" s="596" t="s">
        <v>312</v>
      </c>
      <c r="E14176" s="597">
        <v>15600</v>
      </c>
      <c r="F14176" s="597">
        <v>15600</v>
      </c>
      <c r="G14176" s="597">
        <v>15600</v>
      </c>
      <c r="H14176" s="596">
        <v>12</v>
      </c>
      <c r="I14176" s="597">
        <v>187200</v>
      </c>
      <c r="J14176" s="598">
        <v>20000000</v>
      </c>
      <c r="K14176" s="597">
        <v>312000000000</v>
      </c>
    </row>
    <row r="14177" spans="3:11" x14ac:dyDescent="0.25">
      <c r="C14177" s="595">
        <v>45876</v>
      </c>
      <c r="D14177" s="596" t="s">
        <v>310</v>
      </c>
      <c r="E14177" s="597">
        <v>85000</v>
      </c>
      <c r="F14177" s="597">
        <v>80000</v>
      </c>
      <c r="G14177" s="597">
        <v>85000</v>
      </c>
      <c r="H14177" s="596">
        <v>4</v>
      </c>
      <c r="I14177" s="597">
        <v>340000</v>
      </c>
      <c r="J14177" s="598">
        <v>19450000</v>
      </c>
      <c r="K14177" s="597">
        <v>1653250000000</v>
      </c>
    </row>
    <row r="14178" spans="3:11" x14ac:dyDescent="0.25">
      <c r="C14178" s="595">
        <v>45876</v>
      </c>
      <c r="D14178" s="596" t="s">
        <v>312</v>
      </c>
      <c r="E14178" s="597">
        <v>15600</v>
      </c>
      <c r="F14178" s="597">
        <v>15600</v>
      </c>
      <c r="G14178" s="597">
        <v>15600</v>
      </c>
      <c r="H14178" s="596">
        <v>3</v>
      </c>
      <c r="I14178" s="597">
        <v>46800</v>
      </c>
      <c r="J14178" s="598">
        <v>20000000</v>
      </c>
      <c r="K14178" s="597">
        <v>312000000000</v>
      </c>
    </row>
    <row r="14179" spans="3:11" x14ac:dyDescent="0.25">
      <c r="C14179" s="595">
        <v>45876</v>
      </c>
      <c r="D14179" s="596" t="s">
        <v>312</v>
      </c>
      <c r="E14179" s="597">
        <v>15600</v>
      </c>
      <c r="F14179" s="597">
        <v>15600</v>
      </c>
      <c r="G14179" s="597">
        <v>15600</v>
      </c>
      <c r="H14179" s="596">
        <v>3</v>
      </c>
      <c r="I14179" s="597">
        <v>46800</v>
      </c>
      <c r="J14179" s="598">
        <v>20000000</v>
      </c>
      <c r="K14179" s="597">
        <v>312000000000</v>
      </c>
    </row>
    <row r="14180" spans="3:11" x14ac:dyDescent="0.25">
      <c r="C14180" s="595">
        <v>45876</v>
      </c>
      <c r="D14180" s="596" t="s">
        <v>312</v>
      </c>
      <c r="E14180" s="597">
        <v>15500</v>
      </c>
      <c r="F14180" s="597">
        <v>15600</v>
      </c>
      <c r="G14180" s="597">
        <v>15600</v>
      </c>
      <c r="H14180" s="596">
        <v>2</v>
      </c>
      <c r="I14180" s="597">
        <v>31000</v>
      </c>
      <c r="J14180" s="598">
        <v>20000000</v>
      </c>
      <c r="K14180" s="597">
        <v>312000000000</v>
      </c>
    </row>
    <row r="14181" spans="3:11" x14ac:dyDescent="0.25">
      <c r="C14181" s="595">
        <v>45876</v>
      </c>
      <c r="D14181" s="596" t="s">
        <v>312</v>
      </c>
      <c r="E14181" s="597">
        <v>15500</v>
      </c>
      <c r="F14181" s="597">
        <v>15600</v>
      </c>
      <c r="G14181" s="597">
        <v>15600</v>
      </c>
      <c r="H14181" s="596">
        <v>1</v>
      </c>
      <c r="I14181" s="597">
        <v>15500</v>
      </c>
      <c r="J14181" s="598">
        <v>20000000</v>
      </c>
      <c r="K14181" s="597">
        <v>312000000000</v>
      </c>
    </row>
    <row r="14182" spans="3:11" x14ac:dyDescent="0.25">
      <c r="C14182" s="595">
        <v>45876</v>
      </c>
      <c r="D14182" s="596" t="s">
        <v>312</v>
      </c>
      <c r="E14182" s="597">
        <v>15500</v>
      </c>
      <c r="F14182" s="597">
        <v>15600</v>
      </c>
      <c r="G14182" s="597">
        <v>15600</v>
      </c>
      <c r="H14182" s="596">
        <v>2</v>
      </c>
      <c r="I14182" s="597">
        <v>31000</v>
      </c>
      <c r="J14182" s="598">
        <v>20000000</v>
      </c>
      <c r="K14182" s="597">
        <v>312000000000</v>
      </c>
    </row>
    <row r="14183" spans="3:11" x14ac:dyDescent="0.25">
      <c r="C14183" s="595">
        <v>45876</v>
      </c>
      <c r="D14183" s="596" t="s">
        <v>1155</v>
      </c>
      <c r="E14183" s="597">
        <v>22000</v>
      </c>
      <c r="F14183" s="597">
        <v>21000</v>
      </c>
      <c r="G14183" s="597">
        <v>22000</v>
      </c>
      <c r="H14183" s="596">
        <v>20</v>
      </c>
      <c r="I14183" s="597">
        <v>440000</v>
      </c>
      <c r="J14183" s="598">
        <v>2400000</v>
      </c>
      <c r="K14183" s="597">
        <v>52800000000</v>
      </c>
    </row>
    <row r="14184" spans="3:11" x14ac:dyDescent="0.25">
      <c r="C14184" s="595">
        <v>45876</v>
      </c>
      <c r="D14184" s="596" t="s">
        <v>312</v>
      </c>
      <c r="E14184" s="597">
        <v>15600</v>
      </c>
      <c r="F14184" s="597">
        <v>15600</v>
      </c>
      <c r="G14184" s="597">
        <v>15600</v>
      </c>
      <c r="H14184" s="596">
        <v>28</v>
      </c>
      <c r="I14184" s="597">
        <v>436800</v>
      </c>
      <c r="J14184" s="598">
        <v>20000000</v>
      </c>
      <c r="K14184" s="597">
        <v>312000000000</v>
      </c>
    </row>
    <row r="14185" spans="3:11" x14ac:dyDescent="0.25">
      <c r="C14185" s="595">
        <v>45876</v>
      </c>
      <c r="D14185" s="596" t="s">
        <v>310</v>
      </c>
      <c r="E14185" s="597">
        <v>85000</v>
      </c>
      <c r="F14185" s="597">
        <v>80000</v>
      </c>
      <c r="G14185" s="597">
        <v>85000</v>
      </c>
      <c r="H14185" s="596">
        <v>6</v>
      </c>
      <c r="I14185" s="597">
        <v>510000</v>
      </c>
      <c r="J14185" s="598">
        <v>19450000</v>
      </c>
      <c r="K14185" s="597">
        <v>1653250000000</v>
      </c>
    </row>
    <row r="14186" spans="3:11" x14ac:dyDescent="0.25">
      <c r="C14186" s="595">
        <v>45876</v>
      </c>
      <c r="D14186" s="596" t="s">
        <v>312</v>
      </c>
      <c r="E14186" s="597">
        <v>15500</v>
      </c>
      <c r="F14186" s="597">
        <v>15600</v>
      </c>
      <c r="G14186" s="597">
        <v>15600</v>
      </c>
      <c r="H14186" s="596">
        <v>3</v>
      </c>
      <c r="I14186" s="597">
        <v>46500</v>
      </c>
      <c r="J14186" s="598">
        <v>20000000</v>
      </c>
      <c r="K14186" s="597">
        <v>312000000000</v>
      </c>
    </row>
    <row r="14187" spans="3:11" x14ac:dyDescent="0.25">
      <c r="C14187" s="595">
        <v>45876</v>
      </c>
      <c r="D14187" s="596" t="s">
        <v>312</v>
      </c>
      <c r="E14187" s="597">
        <v>15500</v>
      </c>
      <c r="F14187" s="597">
        <v>15600</v>
      </c>
      <c r="G14187" s="597">
        <v>15600</v>
      </c>
      <c r="H14187" s="596">
        <v>1</v>
      </c>
      <c r="I14187" s="597">
        <v>15500</v>
      </c>
      <c r="J14187" s="598">
        <v>20000000</v>
      </c>
      <c r="K14187" s="597">
        <v>312000000000</v>
      </c>
    </row>
    <row r="14188" spans="3:11" x14ac:dyDescent="0.25">
      <c r="C14188" s="595">
        <v>45876</v>
      </c>
      <c r="D14188" s="596" t="s">
        <v>312</v>
      </c>
      <c r="E14188" s="597">
        <v>15600</v>
      </c>
      <c r="F14188" s="597">
        <v>15600</v>
      </c>
      <c r="G14188" s="597">
        <v>15600</v>
      </c>
      <c r="H14188" s="596">
        <v>10</v>
      </c>
      <c r="I14188" s="597">
        <v>156000</v>
      </c>
      <c r="J14188" s="598">
        <v>20000000</v>
      </c>
      <c r="K14188" s="597">
        <v>312000000000</v>
      </c>
    </row>
    <row r="14189" spans="3:11" x14ac:dyDescent="0.25">
      <c r="C14189" s="595">
        <v>45877</v>
      </c>
      <c r="D14189" s="596" t="s">
        <v>310</v>
      </c>
      <c r="E14189" s="597">
        <v>83000</v>
      </c>
      <c r="F14189" s="597">
        <v>85000</v>
      </c>
      <c r="G14189" s="597">
        <v>83000</v>
      </c>
      <c r="H14189" s="596">
        <v>1</v>
      </c>
      <c r="I14189" s="597">
        <v>83000</v>
      </c>
      <c r="J14189" s="598">
        <v>19450000</v>
      </c>
      <c r="K14189" s="597">
        <v>1614350000000</v>
      </c>
    </row>
    <row r="14190" spans="3:11" x14ac:dyDescent="0.25">
      <c r="C14190" s="595">
        <v>45877</v>
      </c>
      <c r="D14190" s="596" t="s">
        <v>310</v>
      </c>
      <c r="E14190" s="597">
        <v>83000</v>
      </c>
      <c r="F14190" s="597">
        <v>85000</v>
      </c>
      <c r="G14190" s="597">
        <v>83000</v>
      </c>
      <c r="H14190" s="596">
        <v>1</v>
      </c>
      <c r="I14190" s="597">
        <v>83000</v>
      </c>
      <c r="J14190" s="598">
        <v>19450000</v>
      </c>
      <c r="K14190" s="597">
        <v>1614350000000</v>
      </c>
    </row>
    <row r="14191" spans="3:11" x14ac:dyDescent="0.25">
      <c r="C14191" s="595">
        <v>45877</v>
      </c>
      <c r="D14191" s="596" t="s">
        <v>310</v>
      </c>
      <c r="E14191" s="597">
        <v>83000</v>
      </c>
      <c r="F14191" s="597">
        <v>85000</v>
      </c>
      <c r="G14191" s="597">
        <v>83000</v>
      </c>
      <c r="H14191" s="596">
        <v>1</v>
      </c>
      <c r="I14191" s="597">
        <v>83000</v>
      </c>
      <c r="J14191" s="598">
        <v>19450000</v>
      </c>
      <c r="K14191" s="597">
        <v>1614350000000</v>
      </c>
    </row>
    <row r="14192" spans="3:11" x14ac:dyDescent="0.25">
      <c r="C14192" s="595">
        <v>45877</v>
      </c>
      <c r="D14192" s="596" t="s">
        <v>1154</v>
      </c>
      <c r="E14192" s="597">
        <v>22995</v>
      </c>
      <c r="F14192" s="597">
        <v>23000</v>
      </c>
      <c r="G14192" s="597">
        <v>22995</v>
      </c>
      <c r="H14192" s="596">
        <v>3</v>
      </c>
      <c r="I14192" s="597">
        <v>68985</v>
      </c>
      <c r="J14192" s="598">
        <v>600000</v>
      </c>
      <c r="K14192" s="597">
        <v>13797000000</v>
      </c>
    </row>
    <row r="14193" spans="3:11" x14ac:dyDescent="0.25">
      <c r="C14193" s="595">
        <v>45877</v>
      </c>
      <c r="D14193" s="596" t="s">
        <v>1154</v>
      </c>
      <c r="E14193" s="597">
        <v>22995</v>
      </c>
      <c r="F14193" s="597">
        <v>23000</v>
      </c>
      <c r="G14193" s="597">
        <v>22995</v>
      </c>
      <c r="H14193" s="596">
        <v>2</v>
      </c>
      <c r="I14193" s="597">
        <v>45990</v>
      </c>
      <c r="J14193" s="598">
        <v>600000</v>
      </c>
      <c r="K14193" s="597">
        <v>13797000000</v>
      </c>
    </row>
    <row r="14194" spans="3:11" x14ac:dyDescent="0.25">
      <c r="C14194" s="595">
        <v>45877</v>
      </c>
      <c r="D14194" s="596" t="s">
        <v>312</v>
      </c>
      <c r="E14194" s="597">
        <v>15600</v>
      </c>
      <c r="F14194" s="597">
        <v>15600</v>
      </c>
      <c r="G14194" s="597">
        <v>15600</v>
      </c>
      <c r="H14194" s="596">
        <v>2</v>
      </c>
      <c r="I14194" s="597">
        <v>31200</v>
      </c>
      <c r="J14194" s="598">
        <v>20000000</v>
      </c>
      <c r="K14194" s="597">
        <v>312000000000</v>
      </c>
    </row>
    <row r="14195" spans="3:11" x14ac:dyDescent="0.25">
      <c r="C14195" s="595">
        <v>45877</v>
      </c>
      <c r="D14195" s="596" t="s">
        <v>312</v>
      </c>
      <c r="E14195" s="597">
        <v>15600</v>
      </c>
      <c r="F14195" s="597">
        <v>15600</v>
      </c>
      <c r="G14195" s="597">
        <v>15600</v>
      </c>
      <c r="H14195" s="596">
        <v>1</v>
      </c>
      <c r="I14195" s="597">
        <v>15600</v>
      </c>
      <c r="J14195" s="598">
        <v>20000000</v>
      </c>
      <c r="K14195" s="597">
        <v>312000000000</v>
      </c>
    </row>
    <row r="14196" spans="3:11" x14ac:dyDescent="0.25">
      <c r="C14196" s="595">
        <v>45877</v>
      </c>
      <c r="D14196" s="596" t="s">
        <v>312</v>
      </c>
      <c r="E14196" s="597">
        <v>15600</v>
      </c>
      <c r="F14196" s="597">
        <v>15600</v>
      </c>
      <c r="G14196" s="597">
        <v>15600</v>
      </c>
      <c r="H14196" s="596">
        <v>1</v>
      </c>
      <c r="I14196" s="597">
        <v>15600</v>
      </c>
      <c r="J14196" s="598">
        <v>20000000</v>
      </c>
      <c r="K14196" s="597">
        <v>312000000000</v>
      </c>
    </row>
    <row r="14197" spans="3:11" x14ac:dyDescent="0.25">
      <c r="C14197" s="595">
        <v>45877</v>
      </c>
      <c r="D14197" s="596" t="s">
        <v>312</v>
      </c>
      <c r="E14197" s="597">
        <v>15600</v>
      </c>
      <c r="F14197" s="597">
        <v>15600</v>
      </c>
      <c r="G14197" s="597">
        <v>15600</v>
      </c>
      <c r="H14197" s="596">
        <v>4</v>
      </c>
      <c r="I14197" s="597">
        <v>62400</v>
      </c>
      <c r="J14197" s="598">
        <v>20000000</v>
      </c>
      <c r="K14197" s="597">
        <v>312000000000</v>
      </c>
    </row>
    <row r="14198" spans="3:11" x14ac:dyDescent="0.25">
      <c r="C14198" s="595">
        <v>45877</v>
      </c>
      <c r="D14198" s="596" t="s">
        <v>312</v>
      </c>
      <c r="E14198" s="597">
        <v>15600</v>
      </c>
      <c r="F14198" s="597">
        <v>15600</v>
      </c>
      <c r="G14198" s="597">
        <v>15600</v>
      </c>
      <c r="H14198" s="596">
        <v>3</v>
      </c>
      <c r="I14198" s="597">
        <v>46800</v>
      </c>
      <c r="J14198" s="598">
        <v>20000000</v>
      </c>
      <c r="K14198" s="597">
        <v>312000000000</v>
      </c>
    </row>
    <row r="14199" spans="3:11" x14ac:dyDescent="0.25">
      <c r="C14199" s="595">
        <v>45877</v>
      </c>
      <c r="D14199" s="596" t="s">
        <v>1155</v>
      </c>
      <c r="E14199" s="597">
        <v>22000</v>
      </c>
      <c r="F14199" s="597">
        <v>22000</v>
      </c>
      <c r="G14199" s="597">
        <v>22000</v>
      </c>
      <c r="H14199" s="596">
        <v>1</v>
      </c>
      <c r="I14199" s="597">
        <v>22000</v>
      </c>
      <c r="J14199" s="598">
        <v>2400000</v>
      </c>
      <c r="K14199" s="597">
        <v>52800000000</v>
      </c>
    </row>
    <row r="14200" spans="3:11" x14ac:dyDescent="0.25">
      <c r="C14200" s="595">
        <v>45877</v>
      </c>
      <c r="D14200" s="596" t="s">
        <v>1154</v>
      </c>
      <c r="E14200" s="597">
        <v>22995</v>
      </c>
      <c r="F14200" s="597">
        <v>23000</v>
      </c>
      <c r="G14200" s="597">
        <v>22995</v>
      </c>
      <c r="H14200" s="596">
        <v>1</v>
      </c>
      <c r="I14200" s="597">
        <v>22995</v>
      </c>
      <c r="J14200" s="598">
        <v>600000</v>
      </c>
      <c r="K14200" s="597">
        <v>13797000000</v>
      </c>
    </row>
    <row r="14201" spans="3:11" x14ac:dyDescent="0.25">
      <c r="C14201" s="595">
        <v>45877</v>
      </c>
      <c r="D14201" s="596" t="s">
        <v>310</v>
      </c>
      <c r="E14201" s="597">
        <v>83000</v>
      </c>
      <c r="F14201" s="597">
        <v>85000</v>
      </c>
      <c r="G14201" s="597">
        <v>83000</v>
      </c>
      <c r="H14201" s="596">
        <v>3</v>
      </c>
      <c r="I14201" s="597">
        <v>249000</v>
      </c>
      <c r="J14201" s="598">
        <v>19450000</v>
      </c>
      <c r="K14201" s="597">
        <v>1614350000000</v>
      </c>
    </row>
    <row r="14202" spans="3:11" x14ac:dyDescent="0.25">
      <c r="C14202" s="595">
        <v>45877</v>
      </c>
      <c r="D14202" s="596" t="s">
        <v>1154</v>
      </c>
      <c r="E14202" s="597">
        <v>22995</v>
      </c>
      <c r="F14202" s="597">
        <v>23000</v>
      </c>
      <c r="G14202" s="597">
        <v>22995</v>
      </c>
      <c r="H14202" s="596">
        <v>1</v>
      </c>
      <c r="I14202" s="597">
        <v>22995</v>
      </c>
      <c r="J14202" s="598">
        <v>600000</v>
      </c>
      <c r="K14202" s="597">
        <v>13797000000</v>
      </c>
    </row>
    <row r="14203" spans="3:11" x14ac:dyDescent="0.25">
      <c r="C14203" s="595">
        <v>45877</v>
      </c>
      <c r="D14203" s="596" t="s">
        <v>1154</v>
      </c>
      <c r="E14203" s="597">
        <v>22995</v>
      </c>
      <c r="F14203" s="597">
        <v>23000</v>
      </c>
      <c r="G14203" s="597">
        <v>22995</v>
      </c>
      <c r="H14203" s="596">
        <v>19</v>
      </c>
      <c r="I14203" s="597">
        <v>436905</v>
      </c>
      <c r="J14203" s="598">
        <v>600000</v>
      </c>
      <c r="K14203" s="597">
        <v>13797000000</v>
      </c>
    </row>
    <row r="14204" spans="3:11" x14ac:dyDescent="0.25">
      <c r="C14204" s="595">
        <v>45877</v>
      </c>
      <c r="D14204" s="596" t="s">
        <v>1155</v>
      </c>
      <c r="E14204" s="597">
        <v>22000</v>
      </c>
      <c r="F14204" s="597">
        <v>22000</v>
      </c>
      <c r="G14204" s="597">
        <v>22000</v>
      </c>
      <c r="H14204" s="596">
        <v>20</v>
      </c>
      <c r="I14204" s="597">
        <v>440000</v>
      </c>
      <c r="J14204" s="598">
        <v>2400000</v>
      </c>
      <c r="K14204" s="597">
        <v>52800000000</v>
      </c>
    </row>
    <row r="14205" spans="3:11" x14ac:dyDescent="0.25">
      <c r="C14205" s="595">
        <v>45877</v>
      </c>
      <c r="D14205" s="596" t="s">
        <v>312</v>
      </c>
      <c r="E14205" s="597">
        <v>15600</v>
      </c>
      <c r="F14205" s="597">
        <v>15600</v>
      </c>
      <c r="G14205" s="597">
        <v>15600</v>
      </c>
      <c r="H14205" s="596">
        <v>1</v>
      </c>
      <c r="I14205" s="597">
        <v>15600</v>
      </c>
      <c r="J14205" s="598">
        <v>20000000</v>
      </c>
      <c r="K14205" s="597">
        <v>312000000000</v>
      </c>
    </row>
    <row r="14206" spans="3:11" x14ac:dyDescent="0.25">
      <c r="C14206" s="595">
        <v>45877</v>
      </c>
      <c r="D14206" s="596" t="s">
        <v>312</v>
      </c>
      <c r="E14206" s="597">
        <v>15600</v>
      </c>
      <c r="F14206" s="597">
        <v>15600</v>
      </c>
      <c r="G14206" s="597">
        <v>15600</v>
      </c>
      <c r="H14206" s="596">
        <v>1</v>
      </c>
      <c r="I14206" s="597">
        <v>15600</v>
      </c>
      <c r="J14206" s="598">
        <v>20000000</v>
      </c>
      <c r="K14206" s="597">
        <v>312000000000</v>
      </c>
    </row>
    <row r="14207" spans="3:11" x14ac:dyDescent="0.25">
      <c r="C14207" s="595">
        <v>45877</v>
      </c>
      <c r="D14207" s="596" t="s">
        <v>310</v>
      </c>
      <c r="E14207" s="597">
        <v>83000</v>
      </c>
      <c r="F14207" s="597">
        <v>85000</v>
      </c>
      <c r="G14207" s="597">
        <v>83000</v>
      </c>
      <c r="H14207" s="596">
        <v>2</v>
      </c>
      <c r="I14207" s="597">
        <v>166000</v>
      </c>
      <c r="J14207" s="598">
        <v>19450000</v>
      </c>
      <c r="K14207" s="597">
        <v>1614350000000</v>
      </c>
    </row>
    <row r="14208" spans="3:11" x14ac:dyDescent="0.25">
      <c r="C14208" s="595">
        <v>45877</v>
      </c>
      <c r="D14208" s="596" t="s">
        <v>310</v>
      </c>
      <c r="E14208" s="597">
        <v>83000</v>
      </c>
      <c r="F14208" s="597">
        <v>85000</v>
      </c>
      <c r="G14208" s="597">
        <v>83000</v>
      </c>
      <c r="H14208" s="596">
        <v>6</v>
      </c>
      <c r="I14208" s="597">
        <v>498000</v>
      </c>
      <c r="J14208" s="598">
        <v>19450000</v>
      </c>
      <c r="K14208" s="597">
        <v>1614350000000</v>
      </c>
    </row>
    <row r="14209" spans="3:11" x14ac:dyDescent="0.25">
      <c r="C14209" s="595">
        <v>45877</v>
      </c>
      <c r="D14209" s="596" t="s">
        <v>312</v>
      </c>
      <c r="E14209" s="597">
        <v>15600</v>
      </c>
      <c r="F14209" s="597">
        <v>15600</v>
      </c>
      <c r="G14209" s="597">
        <v>15600</v>
      </c>
      <c r="H14209" s="596">
        <v>1</v>
      </c>
      <c r="I14209" s="597">
        <v>15600</v>
      </c>
      <c r="J14209" s="598">
        <v>20000000</v>
      </c>
      <c r="K14209" s="597">
        <v>312000000000</v>
      </c>
    </row>
    <row r="14210" spans="3:11" x14ac:dyDescent="0.25">
      <c r="C14210" s="595">
        <v>45877</v>
      </c>
      <c r="D14210" s="596" t="s">
        <v>312</v>
      </c>
      <c r="E14210" s="597">
        <v>15500</v>
      </c>
      <c r="F14210" s="597">
        <v>15600</v>
      </c>
      <c r="G14210" s="597">
        <v>15600</v>
      </c>
      <c r="H14210" s="596">
        <v>1</v>
      </c>
      <c r="I14210" s="597">
        <v>15500</v>
      </c>
      <c r="J14210" s="598">
        <v>20000000</v>
      </c>
      <c r="K14210" s="597">
        <v>312000000000</v>
      </c>
    </row>
    <row r="14211" spans="3:11" x14ac:dyDescent="0.25">
      <c r="C14211" s="595">
        <v>45877</v>
      </c>
      <c r="D14211" s="596" t="s">
        <v>1154</v>
      </c>
      <c r="E14211" s="597">
        <v>22995</v>
      </c>
      <c r="F14211" s="597">
        <v>23000</v>
      </c>
      <c r="G14211" s="597">
        <v>22995</v>
      </c>
      <c r="H14211" s="596">
        <v>6</v>
      </c>
      <c r="I14211" s="597">
        <v>137970</v>
      </c>
      <c r="J14211" s="598">
        <v>600000</v>
      </c>
      <c r="K14211" s="597">
        <v>13797000000</v>
      </c>
    </row>
    <row r="14212" spans="3:11" x14ac:dyDescent="0.25">
      <c r="C14212" s="595">
        <v>45877</v>
      </c>
      <c r="D14212" s="596" t="s">
        <v>1155</v>
      </c>
      <c r="E14212" s="597">
        <v>22000</v>
      </c>
      <c r="F14212" s="597">
        <v>22000</v>
      </c>
      <c r="G14212" s="597">
        <v>22000</v>
      </c>
      <c r="H14212" s="596">
        <v>3</v>
      </c>
      <c r="I14212" s="597">
        <v>66000</v>
      </c>
      <c r="J14212" s="598">
        <v>2400000</v>
      </c>
      <c r="K14212" s="597">
        <v>52800000000</v>
      </c>
    </row>
    <row r="14213" spans="3:11" x14ac:dyDescent="0.25">
      <c r="C14213" s="595">
        <v>45877</v>
      </c>
      <c r="D14213" s="596" t="s">
        <v>312</v>
      </c>
      <c r="E14213" s="597">
        <v>15600</v>
      </c>
      <c r="F14213" s="597">
        <v>15600</v>
      </c>
      <c r="G14213" s="597">
        <v>15600</v>
      </c>
      <c r="H14213" s="596">
        <v>2</v>
      </c>
      <c r="I14213" s="597">
        <v>31200</v>
      </c>
      <c r="J14213" s="598">
        <v>20000000</v>
      </c>
      <c r="K14213" s="597">
        <v>312000000000</v>
      </c>
    </row>
    <row r="14214" spans="3:11" x14ac:dyDescent="0.25">
      <c r="C14214" s="595">
        <v>45877</v>
      </c>
      <c r="D14214" s="596" t="s">
        <v>312</v>
      </c>
      <c r="E14214" s="597">
        <v>15600</v>
      </c>
      <c r="F14214" s="597">
        <v>15600</v>
      </c>
      <c r="G14214" s="597">
        <v>15600</v>
      </c>
      <c r="H14214" s="596">
        <v>1</v>
      </c>
      <c r="I14214" s="597">
        <v>15600</v>
      </c>
      <c r="J14214" s="598">
        <v>20000000</v>
      </c>
      <c r="K14214" s="597">
        <v>312000000000</v>
      </c>
    </row>
    <row r="14215" spans="3:11" x14ac:dyDescent="0.25">
      <c r="C14215" s="595">
        <v>45877</v>
      </c>
      <c r="D14215" s="596" t="s">
        <v>1154</v>
      </c>
      <c r="E14215" s="597">
        <v>22995</v>
      </c>
      <c r="F14215" s="597">
        <v>23000</v>
      </c>
      <c r="G14215" s="597">
        <v>22995</v>
      </c>
      <c r="H14215" s="596">
        <v>2</v>
      </c>
      <c r="I14215" s="597">
        <v>45990</v>
      </c>
      <c r="J14215" s="598">
        <v>600000</v>
      </c>
      <c r="K14215" s="597">
        <v>13797000000</v>
      </c>
    </row>
    <row r="14216" spans="3:11" x14ac:dyDescent="0.25">
      <c r="C14216" s="595">
        <v>45877</v>
      </c>
      <c r="D14216" s="596" t="s">
        <v>312</v>
      </c>
      <c r="E14216" s="597">
        <v>15600</v>
      </c>
      <c r="F14216" s="597">
        <v>15600</v>
      </c>
      <c r="G14216" s="597">
        <v>15600</v>
      </c>
      <c r="H14216" s="596">
        <v>1</v>
      </c>
      <c r="I14216" s="597">
        <v>15600</v>
      </c>
      <c r="J14216" s="598">
        <v>20000000</v>
      </c>
      <c r="K14216" s="597">
        <v>312000000000</v>
      </c>
    </row>
    <row r="14217" spans="3:11" x14ac:dyDescent="0.25">
      <c r="C14217" s="595">
        <v>45877</v>
      </c>
      <c r="D14217" s="596" t="s">
        <v>1155</v>
      </c>
      <c r="E14217" s="597">
        <v>22000</v>
      </c>
      <c r="F14217" s="597">
        <v>22000</v>
      </c>
      <c r="G14217" s="597">
        <v>22000</v>
      </c>
      <c r="H14217" s="596">
        <v>3</v>
      </c>
      <c r="I14217" s="597">
        <v>66000</v>
      </c>
      <c r="J14217" s="598">
        <v>2400000</v>
      </c>
      <c r="K14217" s="597">
        <v>52800000000</v>
      </c>
    </row>
    <row r="14218" spans="3:11" x14ac:dyDescent="0.25">
      <c r="C14218" s="595">
        <v>45877</v>
      </c>
      <c r="D14218" s="596" t="s">
        <v>312</v>
      </c>
      <c r="E14218" s="597">
        <v>15450</v>
      </c>
      <c r="F14218" s="597">
        <v>15600</v>
      </c>
      <c r="G14218" s="597">
        <v>15600</v>
      </c>
      <c r="H14218" s="596">
        <v>6</v>
      </c>
      <c r="I14218" s="597">
        <v>92700</v>
      </c>
      <c r="J14218" s="598">
        <v>20000000</v>
      </c>
      <c r="K14218" s="597">
        <v>312000000000</v>
      </c>
    </row>
    <row r="14219" spans="3:11" x14ac:dyDescent="0.25">
      <c r="C14219" s="595">
        <v>45877</v>
      </c>
      <c r="D14219" s="596" t="s">
        <v>310</v>
      </c>
      <c r="E14219" s="597">
        <v>83000</v>
      </c>
      <c r="F14219" s="597">
        <v>85000</v>
      </c>
      <c r="G14219" s="597">
        <v>83000</v>
      </c>
      <c r="H14219" s="596">
        <v>1</v>
      </c>
      <c r="I14219" s="597">
        <v>83000</v>
      </c>
      <c r="J14219" s="598">
        <v>19450000</v>
      </c>
      <c r="K14219" s="597">
        <v>1614350000000</v>
      </c>
    </row>
    <row r="14220" spans="3:11" x14ac:dyDescent="0.25">
      <c r="C14220" s="595">
        <v>45877</v>
      </c>
      <c r="D14220" s="596" t="s">
        <v>312</v>
      </c>
      <c r="E14220" s="597">
        <v>15600</v>
      </c>
      <c r="F14220" s="597">
        <v>15600</v>
      </c>
      <c r="G14220" s="597">
        <v>15600</v>
      </c>
      <c r="H14220" s="596">
        <v>1</v>
      </c>
      <c r="I14220" s="597">
        <v>15600</v>
      </c>
      <c r="J14220" s="598">
        <v>20000000</v>
      </c>
      <c r="K14220" s="597">
        <v>312000000000</v>
      </c>
    </row>
    <row r="14221" spans="3:11" x14ac:dyDescent="0.25">
      <c r="C14221" s="595">
        <v>45877</v>
      </c>
      <c r="D14221" s="596" t="s">
        <v>310</v>
      </c>
      <c r="E14221" s="597">
        <v>83000</v>
      </c>
      <c r="F14221" s="597">
        <v>85000</v>
      </c>
      <c r="G14221" s="597">
        <v>83000</v>
      </c>
      <c r="H14221" s="596">
        <v>1</v>
      </c>
      <c r="I14221" s="597">
        <v>83000</v>
      </c>
      <c r="J14221" s="598">
        <v>19450000</v>
      </c>
      <c r="K14221" s="597">
        <v>1614350000000</v>
      </c>
    </row>
    <row r="14222" spans="3:11" x14ac:dyDescent="0.25">
      <c r="C14222" s="595">
        <v>45877</v>
      </c>
      <c r="D14222" s="596" t="s">
        <v>310</v>
      </c>
      <c r="E14222" s="597">
        <v>83000</v>
      </c>
      <c r="F14222" s="597">
        <v>85000</v>
      </c>
      <c r="G14222" s="597">
        <v>83000</v>
      </c>
      <c r="H14222" s="596">
        <v>1</v>
      </c>
      <c r="I14222" s="597">
        <v>83000</v>
      </c>
      <c r="J14222" s="598">
        <v>19450000</v>
      </c>
      <c r="K14222" s="597">
        <v>1614350000000</v>
      </c>
    </row>
    <row r="14223" spans="3:11" x14ac:dyDescent="0.25">
      <c r="C14223" s="595">
        <v>45877</v>
      </c>
      <c r="D14223" s="596" t="s">
        <v>1154</v>
      </c>
      <c r="E14223" s="597">
        <v>22995</v>
      </c>
      <c r="F14223" s="597">
        <v>23000</v>
      </c>
      <c r="G14223" s="597">
        <v>22995</v>
      </c>
      <c r="H14223" s="596">
        <v>2</v>
      </c>
      <c r="I14223" s="597">
        <v>45990</v>
      </c>
      <c r="J14223" s="598">
        <v>600000</v>
      </c>
      <c r="K14223" s="597">
        <v>13797000000</v>
      </c>
    </row>
    <row r="14224" spans="3:11" x14ac:dyDescent="0.25">
      <c r="C14224" s="595">
        <v>45877</v>
      </c>
      <c r="D14224" s="596" t="s">
        <v>1155</v>
      </c>
      <c r="E14224" s="597">
        <v>22000</v>
      </c>
      <c r="F14224" s="597">
        <v>22000</v>
      </c>
      <c r="G14224" s="597">
        <v>22000</v>
      </c>
      <c r="H14224" s="596">
        <v>2</v>
      </c>
      <c r="I14224" s="597">
        <v>44000</v>
      </c>
      <c r="J14224" s="598">
        <v>2400000</v>
      </c>
      <c r="K14224" s="597">
        <v>52800000000</v>
      </c>
    </row>
    <row r="14225" spans="3:11" x14ac:dyDescent="0.25">
      <c r="C14225" s="595">
        <v>45877</v>
      </c>
      <c r="D14225" s="596" t="s">
        <v>1155</v>
      </c>
      <c r="E14225" s="597">
        <v>22000</v>
      </c>
      <c r="F14225" s="597">
        <v>22000</v>
      </c>
      <c r="G14225" s="597">
        <v>22000</v>
      </c>
      <c r="H14225" s="596">
        <v>1</v>
      </c>
      <c r="I14225" s="597">
        <v>22000</v>
      </c>
      <c r="J14225" s="598">
        <v>2400000</v>
      </c>
      <c r="K14225" s="597">
        <v>52800000000</v>
      </c>
    </row>
    <row r="14226" spans="3:11" x14ac:dyDescent="0.25">
      <c r="C14226" s="595">
        <v>45877</v>
      </c>
      <c r="D14226" s="596" t="s">
        <v>312</v>
      </c>
      <c r="E14226" s="597">
        <v>15600</v>
      </c>
      <c r="F14226" s="597">
        <v>15600</v>
      </c>
      <c r="G14226" s="597">
        <v>15600</v>
      </c>
      <c r="H14226" s="596">
        <v>1</v>
      </c>
      <c r="I14226" s="597">
        <v>15600</v>
      </c>
      <c r="J14226" s="598">
        <v>20000000</v>
      </c>
      <c r="K14226" s="597">
        <v>312000000000</v>
      </c>
    </row>
    <row r="14227" spans="3:11" x14ac:dyDescent="0.25">
      <c r="C14227" s="595">
        <v>45880</v>
      </c>
      <c r="D14227" s="596" t="s">
        <v>310</v>
      </c>
      <c r="E14227" s="597">
        <v>82000</v>
      </c>
      <c r="F14227" s="597">
        <v>83000</v>
      </c>
      <c r="G14227" s="597">
        <v>82060</v>
      </c>
      <c r="H14227" s="596">
        <v>5</v>
      </c>
      <c r="I14227" s="597">
        <v>410000</v>
      </c>
      <c r="J14227" s="598">
        <v>19450000</v>
      </c>
      <c r="K14227" s="597">
        <v>1596067000000</v>
      </c>
    </row>
    <row r="14228" spans="3:11" x14ac:dyDescent="0.25">
      <c r="C14228" s="595">
        <v>45880</v>
      </c>
      <c r="D14228" s="596" t="s">
        <v>310</v>
      </c>
      <c r="E14228" s="597">
        <v>82000</v>
      </c>
      <c r="F14228" s="597">
        <v>83000</v>
      </c>
      <c r="G14228" s="597">
        <v>82060</v>
      </c>
      <c r="H14228" s="596">
        <v>1</v>
      </c>
      <c r="I14228" s="597">
        <v>82000</v>
      </c>
      <c r="J14228" s="598">
        <v>19450000</v>
      </c>
      <c r="K14228" s="597">
        <v>1596067000000</v>
      </c>
    </row>
    <row r="14229" spans="3:11" x14ac:dyDescent="0.25">
      <c r="C14229" s="595">
        <v>45880</v>
      </c>
      <c r="D14229" s="596" t="s">
        <v>310</v>
      </c>
      <c r="E14229" s="597">
        <v>82000</v>
      </c>
      <c r="F14229" s="597">
        <v>83000</v>
      </c>
      <c r="G14229" s="597">
        <v>82060</v>
      </c>
      <c r="H14229" s="596">
        <v>1</v>
      </c>
      <c r="I14229" s="597">
        <v>82000</v>
      </c>
      <c r="J14229" s="598">
        <v>19450000</v>
      </c>
      <c r="K14229" s="597">
        <v>1596067000000</v>
      </c>
    </row>
    <row r="14230" spans="3:11" x14ac:dyDescent="0.25">
      <c r="C14230" s="595">
        <v>45880</v>
      </c>
      <c r="D14230" s="596" t="s">
        <v>310</v>
      </c>
      <c r="E14230" s="597">
        <v>82000</v>
      </c>
      <c r="F14230" s="597">
        <v>83000</v>
      </c>
      <c r="G14230" s="597">
        <v>82060</v>
      </c>
      <c r="H14230" s="596">
        <v>1</v>
      </c>
      <c r="I14230" s="597">
        <v>82000</v>
      </c>
      <c r="J14230" s="598">
        <v>19450000</v>
      </c>
      <c r="K14230" s="597">
        <v>1596067000000</v>
      </c>
    </row>
    <row r="14231" spans="3:11" x14ac:dyDescent="0.25">
      <c r="C14231" s="595">
        <v>45880</v>
      </c>
      <c r="D14231" s="596" t="s">
        <v>1154</v>
      </c>
      <c r="E14231" s="597">
        <v>22995</v>
      </c>
      <c r="F14231" s="597">
        <v>22995</v>
      </c>
      <c r="G14231" s="597">
        <v>22924</v>
      </c>
      <c r="H14231" s="596">
        <v>1</v>
      </c>
      <c r="I14231" s="597">
        <v>22995</v>
      </c>
      <c r="J14231" s="598">
        <v>600000</v>
      </c>
      <c r="K14231" s="597">
        <v>13754400000</v>
      </c>
    </row>
    <row r="14232" spans="3:11" x14ac:dyDescent="0.25">
      <c r="C14232" s="595">
        <v>45880</v>
      </c>
      <c r="D14232" s="596" t="s">
        <v>1154</v>
      </c>
      <c r="E14232" s="597">
        <v>22995</v>
      </c>
      <c r="F14232" s="597">
        <v>22995</v>
      </c>
      <c r="G14232" s="597">
        <v>22924</v>
      </c>
      <c r="H14232" s="596">
        <v>5</v>
      </c>
      <c r="I14232" s="597">
        <v>114975</v>
      </c>
      <c r="J14232" s="598">
        <v>600000</v>
      </c>
      <c r="K14232" s="597">
        <v>13754400000</v>
      </c>
    </row>
    <row r="14233" spans="3:11" x14ac:dyDescent="0.25">
      <c r="C14233" s="595">
        <v>45880</v>
      </c>
      <c r="D14233" s="596" t="s">
        <v>1154</v>
      </c>
      <c r="E14233" s="597">
        <v>22995</v>
      </c>
      <c r="F14233" s="597">
        <v>22995</v>
      </c>
      <c r="G14233" s="597">
        <v>22924</v>
      </c>
      <c r="H14233" s="596">
        <v>4</v>
      </c>
      <c r="I14233" s="597">
        <v>91980</v>
      </c>
      <c r="J14233" s="598">
        <v>600000</v>
      </c>
      <c r="K14233" s="597">
        <v>13754400000</v>
      </c>
    </row>
    <row r="14234" spans="3:11" x14ac:dyDescent="0.25">
      <c r="C14234" s="595">
        <v>45880</v>
      </c>
      <c r="D14234" s="596" t="s">
        <v>1154</v>
      </c>
      <c r="E14234" s="597">
        <v>22995</v>
      </c>
      <c r="F14234" s="597">
        <v>22995</v>
      </c>
      <c r="G14234" s="597">
        <v>22924</v>
      </c>
      <c r="H14234" s="596">
        <v>1</v>
      </c>
      <c r="I14234" s="597">
        <v>22995</v>
      </c>
      <c r="J14234" s="598">
        <v>600000</v>
      </c>
      <c r="K14234" s="597">
        <v>13754400000</v>
      </c>
    </row>
    <row r="14235" spans="3:11" x14ac:dyDescent="0.25">
      <c r="C14235" s="595">
        <v>45880</v>
      </c>
      <c r="D14235" s="596" t="s">
        <v>1154</v>
      </c>
      <c r="E14235" s="597">
        <v>22995</v>
      </c>
      <c r="F14235" s="597">
        <v>22995</v>
      </c>
      <c r="G14235" s="597">
        <v>22924</v>
      </c>
      <c r="H14235" s="596">
        <v>2</v>
      </c>
      <c r="I14235" s="597">
        <v>45990</v>
      </c>
      <c r="J14235" s="598">
        <v>600000</v>
      </c>
      <c r="K14235" s="597">
        <v>13754400000</v>
      </c>
    </row>
    <row r="14236" spans="3:11" x14ac:dyDescent="0.25">
      <c r="C14236" s="595">
        <v>45880</v>
      </c>
      <c r="D14236" s="596" t="s">
        <v>1154</v>
      </c>
      <c r="E14236" s="597">
        <v>22995</v>
      </c>
      <c r="F14236" s="597">
        <v>22995</v>
      </c>
      <c r="G14236" s="597">
        <v>22924</v>
      </c>
      <c r="H14236" s="596">
        <v>1</v>
      </c>
      <c r="I14236" s="597">
        <v>22995</v>
      </c>
      <c r="J14236" s="598">
        <v>600000</v>
      </c>
      <c r="K14236" s="597">
        <v>13754400000</v>
      </c>
    </row>
    <row r="14237" spans="3:11" x14ac:dyDescent="0.25">
      <c r="C14237" s="595">
        <v>45880</v>
      </c>
      <c r="D14237" s="596" t="s">
        <v>312</v>
      </c>
      <c r="E14237" s="597">
        <v>15562</v>
      </c>
      <c r="F14237" s="597">
        <v>15600</v>
      </c>
      <c r="G14237" s="597">
        <v>15590</v>
      </c>
      <c r="H14237" s="596">
        <v>3</v>
      </c>
      <c r="I14237" s="597">
        <v>46686</v>
      </c>
      <c r="J14237" s="598">
        <v>20000000</v>
      </c>
      <c r="K14237" s="597">
        <v>311800000000</v>
      </c>
    </row>
    <row r="14238" spans="3:11" x14ac:dyDescent="0.25">
      <c r="C14238" s="595">
        <v>45880</v>
      </c>
      <c r="D14238" s="596" t="s">
        <v>312</v>
      </c>
      <c r="E14238" s="597">
        <v>15562</v>
      </c>
      <c r="F14238" s="597">
        <v>15600</v>
      </c>
      <c r="G14238" s="597">
        <v>15590</v>
      </c>
      <c r="H14238" s="596">
        <v>7</v>
      </c>
      <c r="I14238" s="597">
        <v>108934</v>
      </c>
      <c r="J14238" s="598">
        <v>20000000</v>
      </c>
      <c r="K14238" s="597">
        <v>311800000000</v>
      </c>
    </row>
    <row r="14239" spans="3:11" x14ac:dyDescent="0.25">
      <c r="C14239" s="595">
        <v>45880</v>
      </c>
      <c r="D14239" s="596" t="s">
        <v>312</v>
      </c>
      <c r="E14239" s="597">
        <v>15562</v>
      </c>
      <c r="F14239" s="597">
        <v>15600</v>
      </c>
      <c r="G14239" s="597">
        <v>15590</v>
      </c>
      <c r="H14239" s="596">
        <v>2</v>
      </c>
      <c r="I14239" s="597">
        <v>31124</v>
      </c>
      <c r="J14239" s="598">
        <v>20000000</v>
      </c>
      <c r="K14239" s="597">
        <v>311800000000</v>
      </c>
    </row>
    <row r="14240" spans="3:11" x14ac:dyDescent="0.25">
      <c r="C14240" s="595">
        <v>45880</v>
      </c>
      <c r="D14240" s="596" t="s">
        <v>312</v>
      </c>
      <c r="E14240" s="597">
        <v>15562</v>
      </c>
      <c r="F14240" s="597">
        <v>15600</v>
      </c>
      <c r="G14240" s="597">
        <v>15590</v>
      </c>
      <c r="H14240" s="596">
        <v>2</v>
      </c>
      <c r="I14240" s="597">
        <v>31124</v>
      </c>
      <c r="J14240" s="598">
        <v>20000000</v>
      </c>
      <c r="K14240" s="597">
        <v>311800000000</v>
      </c>
    </row>
    <row r="14241" spans="3:11" x14ac:dyDescent="0.25">
      <c r="C14241" s="595">
        <v>45880</v>
      </c>
      <c r="D14241" s="596" t="s">
        <v>312</v>
      </c>
      <c r="E14241" s="597">
        <v>15562</v>
      </c>
      <c r="F14241" s="597">
        <v>15600</v>
      </c>
      <c r="G14241" s="597">
        <v>15590</v>
      </c>
      <c r="H14241" s="596">
        <v>1</v>
      </c>
      <c r="I14241" s="597">
        <v>15562</v>
      </c>
      <c r="J14241" s="598">
        <v>20000000</v>
      </c>
      <c r="K14241" s="597">
        <v>311800000000</v>
      </c>
    </row>
    <row r="14242" spans="3:11" x14ac:dyDescent="0.25">
      <c r="C14242" s="595">
        <v>45880</v>
      </c>
      <c r="D14242" s="596" t="s">
        <v>312</v>
      </c>
      <c r="E14242" s="597">
        <v>15562</v>
      </c>
      <c r="F14242" s="597">
        <v>15600</v>
      </c>
      <c r="G14242" s="597">
        <v>15590</v>
      </c>
      <c r="H14242" s="596">
        <v>20</v>
      </c>
      <c r="I14242" s="597">
        <v>311240</v>
      </c>
      <c r="J14242" s="598">
        <v>20000000</v>
      </c>
      <c r="K14242" s="597">
        <v>311800000000</v>
      </c>
    </row>
    <row r="14243" spans="3:11" x14ac:dyDescent="0.25">
      <c r="C14243" s="595">
        <v>45880</v>
      </c>
      <c r="D14243" s="596" t="s">
        <v>312</v>
      </c>
      <c r="E14243" s="597">
        <v>15562</v>
      </c>
      <c r="F14243" s="597">
        <v>15600</v>
      </c>
      <c r="G14243" s="597">
        <v>15590</v>
      </c>
      <c r="H14243" s="596">
        <v>2</v>
      </c>
      <c r="I14243" s="597">
        <v>31124</v>
      </c>
      <c r="J14243" s="598">
        <v>20000000</v>
      </c>
      <c r="K14243" s="597">
        <v>311800000000</v>
      </c>
    </row>
    <row r="14244" spans="3:11" x14ac:dyDescent="0.25">
      <c r="C14244" s="595">
        <v>45880</v>
      </c>
      <c r="D14244" s="596" t="s">
        <v>312</v>
      </c>
      <c r="E14244" s="597">
        <v>15562</v>
      </c>
      <c r="F14244" s="597">
        <v>15600</v>
      </c>
      <c r="G14244" s="597">
        <v>15590</v>
      </c>
      <c r="H14244" s="596">
        <v>1</v>
      </c>
      <c r="I14244" s="597">
        <v>15562</v>
      </c>
      <c r="J14244" s="598">
        <v>20000000</v>
      </c>
      <c r="K14244" s="597">
        <v>311800000000</v>
      </c>
    </row>
    <row r="14245" spans="3:11" x14ac:dyDescent="0.25">
      <c r="C14245" s="595">
        <v>45880</v>
      </c>
      <c r="D14245" s="596" t="s">
        <v>312</v>
      </c>
      <c r="E14245" s="597">
        <v>15562</v>
      </c>
      <c r="F14245" s="597">
        <v>15600</v>
      </c>
      <c r="G14245" s="597">
        <v>15590</v>
      </c>
      <c r="H14245" s="596">
        <v>1</v>
      </c>
      <c r="I14245" s="597">
        <v>15562</v>
      </c>
      <c r="J14245" s="598">
        <v>20000000</v>
      </c>
      <c r="K14245" s="597">
        <v>311800000000</v>
      </c>
    </row>
    <row r="14246" spans="3:11" x14ac:dyDescent="0.25">
      <c r="C14246" s="595">
        <v>45880</v>
      </c>
      <c r="D14246" s="596" t="s">
        <v>312</v>
      </c>
      <c r="E14246" s="597">
        <v>15562</v>
      </c>
      <c r="F14246" s="597">
        <v>15600</v>
      </c>
      <c r="G14246" s="597">
        <v>15590</v>
      </c>
      <c r="H14246" s="596">
        <v>1</v>
      </c>
      <c r="I14246" s="597">
        <v>15562</v>
      </c>
      <c r="J14246" s="598">
        <v>20000000</v>
      </c>
      <c r="K14246" s="597">
        <v>311800000000</v>
      </c>
    </row>
    <row r="14247" spans="3:11" x14ac:dyDescent="0.25">
      <c r="C14247" s="595">
        <v>45880</v>
      </c>
      <c r="D14247" s="596" t="s">
        <v>1155</v>
      </c>
      <c r="E14247" s="597">
        <v>22000</v>
      </c>
      <c r="F14247" s="597">
        <v>22000</v>
      </c>
      <c r="G14247" s="597">
        <v>20500</v>
      </c>
      <c r="H14247" s="596">
        <v>1</v>
      </c>
      <c r="I14247" s="597">
        <v>22000</v>
      </c>
      <c r="J14247" s="598">
        <v>2400000</v>
      </c>
      <c r="K14247" s="597">
        <v>49200000000</v>
      </c>
    </row>
    <row r="14248" spans="3:11" x14ac:dyDescent="0.25">
      <c r="C14248" s="595">
        <v>45880</v>
      </c>
      <c r="D14248" s="596" t="s">
        <v>1155</v>
      </c>
      <c r="E14248" s="597">
        <v>22000</v>
      </c>
      <c r="F14248" s="597">
        <v>22000</v>
      </c>
      <c r="G14248" s="597">
        <v>20500</v>
      </c>
      <c r="H14248" s="596">
        <v>1</v>
      </c>
      <c r="I14248" s="597">
        <v>22000</v>
      </c>
      <c r="J14248" s="598">
        <v>2400000</v>
      </c>
      <c r="K14248" s="597">
        <v>49200000000</v>
      </c>
    </row>
    <row r="14249" spans="3:11" x14ac:dyDescent="0.25">
      <c r="C14249" s="595">
        <v>45880</v>
      </c>
      <c r="D14249" s="596" t="s">
        <v>1155</v>
      </c>
      <c r="E14249" s="597">
        <v>22000</v>
      </c>
      <c r="F14249" s="597">
        <v>22000</v>
      </c>
      <c r="G14249" s="597">
        <v>20500</v>
      </c>
      <c r="H14249" s="596">
        <v>1</v>
      </c>
      <c r="I14249" s="597">
        <v>22000</v>
      </c>
      <c r="J14249" s="598">
        <v>2400000</v>
      </c>
      <c r="K14249" s="597">
        <v>49200000000</v>
      </c>
    </row>
    <row r="14250" spans="3:11" x14ac:dyDescent="0.25">
      <c r="C14250" s="595">
        <v>45880</v>
      </c>
      <c r="D14250" s="596" t="s">
        <v>1154</v>
      </c>
      <c r="E14250" s="597">
        <v>22995</v>
      </c>
      <c r="F14250" s="597">
        <v>22995</v>
      </c>
      <c r="G14250" s="597">
        <v>22924</v>
      </c>
      <c r="H14250" s="596">
        <v>1</v>
      </c>
      <c r="I14250" s="597">
        <v>22995</v>
      </c>
      <c r="J14250" s="598">
        <v>600000</v>
      </c>
      <c r="K14250" s="597">
        <v>13754400000</v>
      </c>
    </row>
    <row r="14251" spans="3:11" x14ac:dyDescent="0.25">
      <c r="C14251" s="595">
        <v>45880</v>
      </c>
      <c r="D14251" s="596" t="s">
        <v>310</v>
      </c>
      <c r="E14251" s="597">
        <v>82000</v>
      </c>
      <c r="F14251" s="597">
        <v>83000</v>
      </c>
      <c r="G14251" s="597">
        <v>82060</v>
      </c>
      <c r="H14251" s="596">
        <v>1</v>
      </c>
      <c r="I14251" s="597">
        <v>82000</v>
      </c>
      <c r="J14251" s="598">
        <v>19450000</v>
      </c>
      <c r="K14251" s="597">
        <v>1596067000000</v>
      </c>
    </row>
    <row r="14252" spans="3:11" x14ac:dyDescent="0.25">
      <c r="C14252" s="595">
        <v>45880</v>
      </c>
      <c r="D14252" s="596" t="s">
        <v>1154</v>
      </c>
      <c r="E14252" s="597">
        <v>22600</v>
      </c>
      <c r="F14252" s="597">
        <v>22995</v>
      </c>
      <c r="G14252" s="597">
        <v>22924</v>
      </c>
      <c r="H14252" s="596">
        <v>5</v>
      </c>
      <c r="I14252" s="597">
        <v>113000</v>
      </c>
      <c r="J14252" s="598">
        <v>600000</v>
      </c>
      <c r="K14252" s="597">
        <v>13754400000</v>
      </c>
    </row>
    <row r="14253" spans="3:11" x14ac:dyDescent="0.25">
      <c r="C14253" s="595">
        <v>45880</v>
      </c>
      <c r="D14253" s="596" t="s">
        <v>312</v>
      </c>
      <c r="E14253" s="597">
        <v>15550</v>
      </c>
      <c r="F14253" s="597">
        <v>15600</v>
      </c>
      <c r="G14253" s="597">
        <v>15590</v>
      </c>
      <c r="H14253" s="596">
        <v>3</v>
      </c>
      <c r="I14253" s="597">
        <v>46650</v>
      </c>
      <c r="J14253" s="598">
        <v>20000000</v>
      </c>
      <c r="K14253" s="597">
        <v>311800000000</v>
      </c>
    </row>
    <row r="14254" spans="3:11" x14ac:dyDescent="0.25">
      <c r="C14254" s="595">
        <v>45880</v>
      </c>
      <c r="D14254" s="596" t="s">
        <v>312</v>
      </c>
      <c r="E14254" s="597">
        <v>15550</v>
      </c>
      <c r="F14254" s="597">
        <v>15600</v>
      </c>
      <c r="G14254" s="597">
        <v>15590</v>
      </c>
      <c r="H14254" s="596">
        <v>100</v>
      </c>
      <c r="I14254" s="597">
        <v>1555000</v>
      </c>
      <c r="J14254" s="598">
        <v>20000000</v>
      </c>
      <c r="K14254" s="597">
        <v>311800000000</v>
      </c>
    </row>
    <row r="14255" spans="3:11" x14ac:dyDescent="0.25">
      <c r="C14255" s="595">
        <v>45880</v>
      </c>
      <c r="D14255" s="596" t="s">
        <v>1154</v>
      </c>
      <c r="E14255" s="597">
        <v>22600</v>
      </c>
      <c r="F14255" s="597">
        <v>22995</v>
      </c>
      <c r="G14255" s="597">
        <v>22924</v>
      </c>
      <c r="H14255" s="596">
        <v>6</v>
      </c>
      <c r="I14255" s="597">
        <v>135600</v>
      </c>
      <c r="J14255" s="598">
        <v>600000</v>
      </c>
      <c r="K14255" s="597">
        <v>13754400000</v>
      </c>
    </row>
    <row r="14256" spans="3:11" x14ac:dyDescent="0.25">
      <c r="C14256" s="595">
        <v>45880</v>
      </c>
      <c r="D14256" s="596" t="s">
        <v>1154</v>
      </c>
      <c r="E14256" s="597">
        <v>22600</v>
      </c>
      <c r="F14256" s="597">
        <v>22995</v>
      </c>
      <c r="G14256" s="597">
        <v>22924</v>
      </c>
      <c r="H14256" s="596">
        <v>4</v>
      </c>
      <c r="I14256" s="597">
        <v>90400</v>
      </c>
      <c r="J14256" s="598">
        <v>600000</v>
      </c>
      <c r="K14256" s="597">
        <v>13754400000</v>
      </c>
    </row>
    <row r="14257" spans="3:11" x14ac:dyDescent="0.25">
      <c r="C14257" s="595">
        <v>45880</v>
      </c>
      <c r="D14257" s="596" t="s">
        <v>312</v>
      </c>
      <c r="E14257" s="597">
        <v>15550</v>
      </c>
      <c r="F14257" s="597">
        <v>15600</v>
      </c>
      <c r="G14257" s="597">
        <v>15590</v>
      </c>
      <c r="H14257" s="596">
        <v>5</v>
      </c>
      <c r="I14257" s="597">
        <v>77750</v>
      </c>
      <c r="J14257" s="598">
        <v>20000000</v>
      </c>
      <c r="K14257" s="597">
        <v>311800000000</v>
      </c>
    </row>
    <row r="14258" spans="3:11" x14ac:dyDescent="0.25">
      <c r="C14258" s="595">
        <v>45880</v>
      </c>
      <c r="D14258" s="596" t="s">
        <v>312</v>
      </c>
      <c r="E14258" s="597">
        <v>15550</v>
      </c>
      <c r="F14258" s="597">
        <v>15600</v>
      </c>
      <c r="G14258" s="597">
        <v>15590</v>
      </c>
      <c r="H14258" s="596">
        <v>2</v>
      </c>
      <c r="I14258" s="597">
        <v>31100</v>
      </c>
      <c r="J14258" s="598">
        <v>20000000</v>
      </c>
      <c r="K14258" s="597">
        <v>311800000000</v>
      </c>
    </row>
    <row r="14259" spans="3:11" x14ac:dyDescent="0.25">
      <c r="C14259" s="595">
        <v>45880</v>
      </c>
      <c r="D14259" s="596" t="s">
        <v>312</v>
      </c>
      <c r="E14259" s="597">
        <v>15590</v>
      </c>
      <c r="F14259" s="597">
        <v>15600</v>
      </c>
      <c r="G14259" s="597">
        <v>15590</v>
      </c>
      <c r="H14259" s="596">
        <v>5</v>
      </c>
      <c r="I14259" s="597">
        <v>77950</v>
      </c>
      <c r="J14259" s="598">
        <v>20000000</v>
      </c>
      <c r="K14259" s="597">
        <v>311800000000</v>
      </c>
    </row>
    <row r="14260" spans="3:11" x14ac:dyDescent="0.25">
      <c r="C14260" s="595">
        <v>45880</v>
      </c>
      <c r="D14260" s="596" t="s">
        <v>310</v>
      </c>
      <c r="E14260" s="597">
        <v>83000</v>
      </c>
      <c r="F14260" s="597">
        <v>83000</v>
      </c>
      <c r="G14260" s="597">
        <v>82060</v>
      </c>
      <c r="H14260" s="596">
        <v>1</v>
      </c>
      <c r="I14260" s="597">
        <v>83000</v>
      </c>
      <c r="J14260" s="598">
        <v>19450000</v>
      </c>
      <c r="K14260" s="597">
        <v>1596067000000</v>
      </c>
    </row>
    <row r="14261" spans="3:11" x14ac:dyDescent="0.25">
      <c r="C14261" s="595">
        <v>45880</v>
      </c>
      <c r="D14261" s="596" t="s">
        <v>312</v>
      </c>
      <c r="E14261" s="597">
        <v>15590</v>
      </c>
      <c r="F14261" s="597">
        <v>15600</v>
      </c>
      <c r="G14261" s="597">
        <v>15590</v>
      </c>
      <c r="H14261" s="596">
        <v>1</v>
      </c>
      <c r="I14261" s="597">
        <v>15590</v>
      </c>
      <c r="J14261" s="598">
        <v>20000000</v>
      </c>
      <c r="K14261" s="597">
        <v>311800000000</v>
      </c>
    </row>
    <row r="14262" spans="3:11" x14ac:dyDescent="0.25">
      <c r="C14262" s="595">
        <v>45880</v>
      </c>
      <c r="D14262" s="596" t="s">
        <v>312</v>
      </c>
      <c r="E14262" s="597">
        <v>15590</v>
      </c>
      <c r="F14262" s="597">
        <v>15600</v>
      </c>
      <c r="G14262" s="597">
        <v>15590</v>
      </c>
      <c r="H14262" s="596">
        <v>191</v>
      </c>
      <c r="I14262" s="597">
        <v>2977690</v>
      </c>
      <c r="J14262" s="598">
        <v>20000000</v>
      </c>
      <c r="K14262" s="597">
        <v>311800000000</v>
      </c>
    </row>
    <row r="14263" spans="3:11" x14ac:dyDescent="0.25">
      <c r="C14263" s="595">
        <v>45880</v>
      </c>
      <c r="D14263" s="596" t="s">
        <v>1154</v>
      </c>
      <c r="E14263" s="597">
        <v>22995</v>
      </c>
      <c r="F14263" s="597">
        <v>22995</v>
      </c>
      <c r="G14263" s="597">
        <v>22924</v>
      </c>
      <c r="H14263" s="596">
        <v>2</v>
      </c>
      <c r="I14263" s="597">
        <v>45990</v>
      </c>
      <c r="J14263" s="598">
        <v>600000</v>
      </c>
      <c r="K14263" s="597">
        <v>13754400000</v>
      </c>
    </row>
    <row r="14264" spans="3:11" x14ac:dyDescent="0.25">
      <c r="C14264" s="595">
        <v>45880</v>
      </c>
      <c r="D14264" s="596" t="s">
        <v>1154</v>
      </c>
      <c r="E14264" s="597">
        <v>22995</v>
      </c>
      <c r="F14264" s="597">
        <v>22995</v>
      </c>
      <c r="G14264" s="597">
        <v>22924</v>
      </c>
      <c r="H14264" s="596">
        <v>1</v>
      </c>
      <c r="I14264" s="597">
        <v>22995</v>
      </c>
      <c r="J14264" s="598">
        <v>600000</v>
      </c>
      <c r="K14264" s="597">
        <v>13754400000</v>
      </c>
    </row>
    <row r="14265" spans="3:11" x14ac:dyDescent="0.25">
      <c r="C14265" s="595">
        <v>45880</v>
      </c>
      <c r="D14265" s="596" t="s">
        <v>312</v>
      </c>
      <c r="E14265" s="597">
        <v>15590</v>
      </c>
      <c r="F14265" s="597">
        <v>15600</v>
      </c>
      <c r="G14265" s="597">
        <v>15590</v>
      </c>
      <c r="H14265" s="596">
        <v>5</v>
      </c>
      <c r="I14265" s="597">
        <v>77950</v>
      </c>
      <c r="J14265" s="598">
        <v>20000000</v>
      </c>
      <c r="K14265" s="597">
        <v>311800000000</v>
      </c>
    </row>
    <row r="14266" spans="3:11" x14ac:dyDescent="0.25">
      <c r="C14266" s="595">
        <v>45880</v>
      </c>
      <c r="D14266" s="596" t="s">
        <v>312</v>
      </c>
      <c r="E14266" s="597">
        <v>15590</v>
      </c>
      <c r="F14266" s="597">
        <v>15600</v>
      </c>
      <c r="G14266" s="597">
        <v>15590</v>
      </c>
      <c r="H14266" s="596">
        <v>4</v>
      </c>
      <c r="I14266" s="597">
        <v>62360</v>
      </c>
      <c r="J14266" s="598">
        <v>20000000</v>
      </c>
      <c r="K14266" s="597">
        <v>311800000000</v>
      </c>
    </row>
    <row r="14267" spans="3:11" x14ac:dyDescent="0.25">
      <c r="C14267" s="595">
        <v>45880</v>
      </c>
      <c r="D14267" s="596" t="s">
        <v>1154</v>
      </c>
      <c r="E14267" s="597">
        <v>22995</v>
      </c>
      <c r="F14267" s="597">
        <v>22995</v>
      </c>
      <c r="G14267" s="597">
        <v>22924</v>
      </c>
      <c r="H14267" s="596">
        <v>1</v>
      </c>
      <c r="I14267" s="597">
        <v>22995</v>
      </c>
      <c r="J14267" s="598">
        <v>600000</v>
      </c>
      <c r="K14267" s="597">
        <v>13754400000</v>
      </c>
    </row>
    <row r="14268" spans="3:11" x14ac:dyDescent="0.25">
      <c r="C14268" s="595">
        <v>45880</v>
      </c>
      <c r="D14268" s="596" t="s">
        <v>1154</v>
      </c>
      <c r="E14268" s="597">
        <v>22995</v>
      </c>
      <c r="F14268" s="597">
        <v>22995</v>
      </c>
      <c r="G14268" s="597">
        <v>22924</v>
      </c>
      <c r="H14268" s="596">
        <v>5</v>
      </c>
      <c r="I14268" s="597">
        <v>114975</v>
      </c>
      <c r="J14268" s="598">
        <v>600000</v>
      </c>
      <c r="K14268" s="597">
        <v>13754400000</v>
      </c>
    </row>
    <row r="14269" spans="3:11" x14ac:dyDescent="0.25">
      <c r="C14269" s="595">
        <v>45880</v>
      </c>
      <c r="D14269" s="596" t="s">
        <v>1155</v>
      </c>
      <c r="E14269" s="597">
        <v>22000</v>
      </c>
      <c r="F14269" s="597">
        <v>22000</v>
      </c>
      <c r="G14269" s="597">
        <v>20500</v>
      </c>
      <c r="H14269" s="596">
        <v>4</v>
      </c>
      <c r="I14269" s="597">
        <v>88000</v>
      </c>
      <c r="J14269" s="598">
        <v>2400000</v>
      </c>
      <c r="K14269" s="597">
        <v>49200000000</v>
      </c>
    </row>
    <row r="14270" spans="3:11" x14ac:dyDescent="0.25">
      <c r="C14270" s="595">
        <v>45880</v>
      </c>
      <c r="D14270" s="596" t="s">
        <v>312</v>
      </c>
      <c r="E14270" s="597">
        <v>15500</v>
      </c>
      <c r="F14270" s="597">
        <v>15600</v>
      </c>
      <c r="G14270" s="597">
        <v>15590</v>
      </c>
      <c r="H14270" s="596">
        <v>1</v>
      </c>
      <c r="I14270" s="597">
        <v>15500</v>
      </c>
      <c r="J14270" s="598">
        <v>20000000</v>
      </c>
      <c r="K14270" s="597">
        <v>311800000000</v>
      </c>
    </row>
    <row r="14271" spans="3:11" x14ac:dyDescent="0.25">
      <c r="C14271" s="595">
        <v>45880</v>
      </c>
      <c r="D14271" s="596" t="s">
        <v>312</v>
      </c>
      <c r="E14271" s="597">
        <v>15450</v>
      </c>
      <c r="F14271" s="597">
        <v>15600</v>
      </c>
      <c r="G14271" s="597">
        <v>15590</v>
      </c>
      <c r="H14271" s="596">
        <v>88</v>
      </c>
      <c r="I14271" s="597">
        <v>1359600</v>
      </c>
      <c r="J14271" s="598">
        <v>20000000</v>
      </c>
      <c r="K14271" s="597">
        <v>311800000000</v>
      </c>
    </row>
    <row r="14272" spans="3:11" x14ac:dyDescent="0.25">
      <c r="C14272" s="595">
        <v>45880</v>
      </c>
      <c r="D14272" s="596" t="s">
        <v>1154</v>
      </c>
      <c r="E14272" s="597">
        <v>22995</v>
      </c>
      <c r="F14272" s="597">
        <v>22995</v>
      </c>
      <c r="G14272" s="597">
        <v>22924</v>
      </c>
      <c r="H14272" s="596">
        <v>1</v>
      </c>
      <c r="I14272" s="597">
        <v>22995</v>
      </c>
      <c r="J14272" s="598">
        <v>600000</v>
      </c>
      <c r="K14272" s="597">
        <v>13754400000</v>
      </c>
    </row>
    <row r="14273" spans="3:11" x14ac:dyDescent="0.25">
      <c r="C14273" s="595">
        <v>45880</v>
      </c>
      <c r="D14273" s="596" t="s">
        <v>1155</v>
      </c>
      <c r="E14273" s="597">
        <v>21000</v>
      </c>
      <c r="F14273" s="597">
        <v>22000</v>
      </c>
      <c r="G14273" s="597">
        <v>20500</v>
      </c>
      <c r="H14273" s="596">
        <v>1</v>
      </c>
      <c r="I14273" s="597">
        <v>21000</v>
      </c>
      <c r="J14273" s="598">
        <v>2400000</v>
      </c>
      <c r="K14273" s="597">
        <v>49200000000</v>
      </c>
    </row>
    <row r="14274" spans="3:11" x14ac:dyDescent="0.25">
      <c r="C14274" s="595">
        <v>45880</v>
      </c>
      <c r="D14274" s="596" t="s">
        <v>312</v>
      </c>
      <c r="E14274" s="597">
        <v>15450</v>
      </c>
      <c r="F14274" s="597">
        <v>15600</v>
      </c>
      <c r="G14274" s="597">
        <v>15590</v>
      </c>
      <c r="H14274" s="596">
        <v>7</v>
      </c>
      <c r="I14274" s="597">
        <v>108150</v>
      </c>
      <c r="J14274" s="598">
        <v>20000000</v>
      </c>
      <c r="K14274" s="597">
        <v>311800000000</v>
      </c>
    </row>
    <row r="14275" spans="3:11" x14ac:dyDescent="0.25">
      <c r="C14275" s="595">
        <v>45880</v>
      </c>
      <c r="D14275" s="596" t="s">
        <v>310</v>
      </c>
      <c r="E14275" s="597">
        <v>82000</v>
      </c>
      <c r="F14275" s="597">
        <v>83000</v>
      </c>
      <c r="G14275" s="597">
        <v>82060</v>
      </c>
      <c r="H14275" s="596">
        <v>7</v>
      </c>
      <c r="I14275" s="597">
        <v>574000</v>
      </c>
      <c r="J14275" s="598">
        <v>19450000</v>
      </c>
      <c r="K14275" s="597">
        <v>1596067000000</v>
      </c>
    </row>
    <row r="14276" spans="3:11" x14ac:dyDescent="0.25">
      <c r="C14276" s="595">
        <v>45880</v>
      </c>
      <c r="D14276" s="596" t="s">
        <v>312</v>
      </c>
      <c r="E14276" s="597">
        <v>15450</v>
      </c>
      <c r="F14276" s="597">
        <v>15600</v>
      </c>
      <c r="G14276" s="597">
        <v>15590</v>
      </c>
      <c r="H14276" s="596">
        <v>69</v>
      </c>
      <c r="I14276" s="597">
        <v>1066050</v>
      </c>
      <c r="J14276" s="598">
        <v>20000000</v>
      </c>
      <c r="K14276" s="597">
        <v>311800000000</v>
      </c>
    </row>
    <row r="14277" spans="3:11" x14ac:dyDescent="0.25">
      <c r="C14277" s="595">
        <v>45880</v>
      </c>
      <c r="D14277" s="596" t="s">
        <v>312</v>
      </c>
      <c r="E14277" s="597">
        <v>15450</v>
      </c>
      <c r="F14277" s="597">
        <v>15600</v>
      </c>
      <c r="G14277" s="597">
        <v>15590</v>
      </c>
      <c r="H14277" s="596">
        <v>45</v>
      </c>
      <c r="I14277" s="597">
        <v>695250</v>
      </c>
      <c r="J14277" s="598">
        <v>20000000</v>
      </c>
      <c r="K14277" s="597">
        <v>311800000000</v>
      </c>
    </row>
    <row r="14278" spans="3:11" x14ac:dyDescent="0.25">
      <c r="C14278" s="595">
        <v>45880</v>
      </c>
      <c r="D14278" s="596" t="s">
        <v>312</v>
      </c>
      <c r="E14278" s="597">
        <v>15450</v>
      </c>
      <c r="F14278" s="597">
        <v>15600</v>
      </c>
      <c r="G14278" s="597">
        <v>15590</v>
      </c>
      <c r="H14278" s="596">
        <v>2</v>
      </c>
      <c r="I14278" s="597">
        <v>30900</v>
      </c>
      <c r="J14278" s="598">
        <v>20000000</v>
      </c>
      <c r="K14278" s="597">
        <v>311800000000</v>
      </c>
    </row>
    <row r="14279" spans="3:11" x14ac:dyDescent="0.25">
      <c r="C14279" s="595">
        <v>45880</v>
      </c>
      <c r="D14279" s="596" t="s">
        <v>1154</v>
      </c>
      <c r="E14279" s="597">
        <v>22995</v>
      </c>
      <c r="F14279" s="597">
        <v>22995</v>
      </c>
      <c r="G14279" s="597">
        <v>22924</v>
      </c>
      <c r="H14279" s="596">
        <v>40</v>
      </c>
      <c r="I14279" s="597">
        <v>919800</v>
      </c>
      <c r="J14279" s="598">
        <v>600000</v>
      </c>
      <c r="K14279" s="597">
        <v>13754400000</v>
      </c>
    </row>
    <row r="14280" spans="3:11" x14ac:dyDescent="0.25">
      <c r="C14280" s="595">
        <v>45880</v>
      </c>
      <c r="D14280" s="596" t="s">
        <v>312</v>
      </c>
      <c r="E14280" s="597">
        <v>15450</v>
      </c>
      <c r="F14280" s="597">
        <v>15600</v>
      </c>
      <c r="G14280" s="597">
        <v>15590</v>
      </c>
      <c r="H14280" s="596">
        <v>5</v>
      </c>
      <c r="I14280" s="597">
        <v>77250</v>
      </c>
      <c r="J14280" s="598">
        <v>20000000</v>
      </c>
      <c r="K14280" s="597">
        <v>311800000000</v>
      </c>
    </row>
    <row r="14281" spans="3:11" x14ac:dyDescent="0.25">
      <c r="C14281" s="595">
        <v>45880</v>
      </c>
      <c r="D14281" s="596" t="s">
        <v>312</v>
      </c>
      <c r="E14281" s="597">
        <v>15590</v>
      </c>
      <c r="F14281" s="597">
        <v>15600</v>
      </c>
      <c r="G14281" s="597">
        <v>15590</v>
      </c>
      <c r="H14281" s="596">
        <v>3</v>
      </c>
      <c r="I14281" s="597">
        <v>46770</v>
      </c>
      <c r="J14281" s="598">
        <v>20000000</v>
      </c>
      <c r="K14281" s="597">
        <v>311800000000</v>
      </c>
    </row>
    <row r="14282" spans="3:11" x14ac:dyDescent="0.25">
      <c r="C14282" s="595">
        <v>45880</v>
      </c>
      <c r="D14282" s="596" t="s">
        <v>1154</v>
      </c>
      <c r="E14282" s="597">
        <v>22995</v>
      </c>
      <c r="F14282" s="597">
        <v>22995</v>
      </c>
      <c r="G14282" s="597">
        <v>22924</v>
      </c>
      <c r="H14282" s="596">
        <v>1</v>
      </c>
      <c r="I14282" s="597">
        <v>22995</v>
      </c>
      <c r="J14282" s="598">
        <v>600000</v>
      </c>
      <c r="K14282" s="597">
        <v>13754400000</v>
      </c>
    </row>
    <row r="14283" spans="3:11" x14ac:dyDescent="0.25">
      <c r="C14283" s="595">
        <v>45880</v>
      </c>
      <c r="D14283" s="596" t="s">
        <v>1155</v>
      </c>
      <c r="E14283" s="597">
        <v>21000</v>
      </c>
      <c r="F14283" s="597">
        <v>22000</v>
      </c>
      <c r="G14283" s="597">
        <v>20500</v>
      </c>
      <c r="H14283" s="596">
        <v>3</v>
      </c>
      <c r="I14283" s="597">
        <v>63000</v>
      </c>
      <c r="J14283" s="598">
        <v>2400000</v>
      </c>
      <c r="K14283" s="597">
        <v>49200000000</v>
      </c>
    </row>
    <row r="14284" spans="3:11" x14ac:dyDescent="0.25">
      <c r="C14284" s="595">
        <v>45880</v>
      </c>
      <c r="D14284" s="596" t="s">
        <v>1154</v>
      </c>
      <c r="E14284" s="597">
        <v>22995</v>
      </c>
      <c r="F14284" s="597">
        <v>22995</v>
      </c>
      <c r="G14284" s="597">
        <v>22924</v>
      </c>
      <c r="H14284" s="596">
        <v>2</v>
      </c>
      <c r="I14284" s="597">
        <v>45990</v>
      </c>
      <c r="J14284" s="598">
        <v>600000</v>
      </c>
      <c r="K14284" s="597">
        <v>13754400000</v>
      </c>
    </row>
    <row r="14285" spans="3:11" x14ac:dyDescent="0.25">
      <c r="C14285" s="595">
        <v>45880</v>
      </c>
      <c r="D14285" s="596" t="s">
        <v>1155</v>
      </c>
      <c r="E14285" s="597">
        <v>20500</v>
      </c>
      <c r="F14285" s="597">
        <v>22000</v>
      </c>
      <c r="G14285" s="597">
        <v>20500</v>
      </c>
      <c r="H14285" s="596">
        <v>5</v>
      </c>
      <c r="I14285" s="597">
        <v>102500</v>
      </c>
      <c r="J14285" s="598">
        <v>2400000</v>
      </c>
      <c r="K14285" s="597">
        <v>49200000000</v>
      </c>
    </row>
    <row r="14286" spans="3:11" x14ac:dyDescent="0.25">
      <c r="C14286" s="595">
        <v>45880</v>
      </c>
      <c r="D14286" s="596" t="s">
        <v>312</v>
      </c>
      <c r="E14286" s="597">
        <v>15590</v>
      </c>
      <c r="F14286" s="597">
        <v>15600</v>
      </c>
      <c r="G14286" s="597">
        <v>15590</v>
      </c>
      <c r="H14286" s="596">
        <v>2</v>
      </c>
      <c r="I14286" s="597">
        <v>31180</v>
      </c>
      <c r="J14286" s="598">
        <v>20000000</v>
      </c>
      <c r="K14286" s="597">
        <v>311800000000</v>
      </c>
    </row>
    <row r="14287" spans="3:11" x14ac:dyDescent="0.25">
      <c r="C14287" s="595">
        <v>45880</v>
      </c>
      <c r="D14287" s="596" t="s">
        <v>310</v>
      </c>
      <c r="E14287" s="597">
        <v>83000</v>
      </c>
      <c r="F14287" s="597">
        <v>83000</v>
      </c>
      <c r="G14287" s="597">
        <v>82060</v>
      </c>
      <c r="H14287" s="596">
        <v>3</v>
      </c>
      <c r="I14287" s="597">
        <v>249000</v>
      </c>
      <c r="J14287" s="598">
        <v>19450000</v>
      </c>
      <c r="K14287" s="597">
        <v>1596067000000</v>
      </c>
    </row>
    <row r="14288" spans="3:11" x14ac:dyDescent="0.25">
      <c r="C14288" s="595">
        <v>45880</v>
      </c>
      <c r="D14288" s="596" t="s">
        <v>312</v>
      </c>
      <c r="E14288" s="597">
        <v>15590</v>
      </c>
      <c r="F14288" s="597">
        <v>15600</v>
      </c>
      <c r="G14288" s="597">
        <v>15590</v>
      </c>
      <c r="H14288" s="596">
        <v>1</v>
      </c>
      <c r="I14288" s="597">
        <v>15590</v>
      </c>
      <c r="J14288" s="598">
        <v>20000000</v>
      </c>
      <c r="K14288" s="597">
        <v>311800000000</v>
      </c>
    </row>
    <row r="14289" spans="3:11" x14ac:dyDescent="0.25">
      <c r="C14289" s="595">
        <v>45880</v>
      </c>
      <c r="D14289" s="596" t="s">
        <v>1154</v>
      </c>
      <c r="E14289" s="597">
        <v>22924</v>
      </c>
      <c r="F14289" s="597">
        <v>22995</v>
      </c>
      <c r="G14289" s="597">
        <v>22924</v>
      </c>
      <c r="H14289" s="596">
        <v>60</v>
      </c>
      <c r="I14289" s="597">
        <v>1375440</v>
      </c>
      <c r="J14289" s="598">
        <v>600000</v>
      </c>
      <c r="K14289" s="597">
        <v>13754400000</v>
      </c>
    </row>
    <row r="14290" spans="3:11" x14ac:dyDescent="0.25">
      <c r="C14290" s="595">
        <v>45880</v>
      </c>
      <c r="D14290" s="596" t="s">
        <v>310</v>
      </c>
      <c r="E14290" s="597">
        <v>82060</v>
      </c>
      <c r="F14290" s="597">
        <v>83000</v>
      </c>
      <c r="G14290" s="597">
        <v>82060</v>
      </c>
      <c r="H14290" s="596">
        <v>17</v>
      </c>
      <c r="I14290" s="597">
        <v>1395020</v>
      </c>
      <c r="J14290" s="598">
        <v>19450000</v>
      </c>
      <c r="K14290" s="597">
        <v>1596067000000</v>
      </c>
    </row>
    <row r="14291" spans="3:11" x14ac:dyDescent="0.25">
      <c r="C14291" s="595">
        <v>45880</v>
      </c>
      <c r="D14291" s="596" t="s">
        <v>312</v>
      </c>
      <c r="E14291" s="597">
        <v>15590</v>
      </c>
      <c r="F14291" s="597">
        <v>15600</v>
      </c>
      <c r="G14291" s="597">
        <v>15590</v>
      </c>
      <c r="H14291" s="596">
        <v>1</v>
      </c>
      <c r="I14291" s="597">
        <v>15590</v>
      </c>
      <c r="J14291" s="598">
        <v>20000000</v>
      </c>
      <c r="K14291" s="597">
        <v>311800000000</v>
      </c>
    </row>
    <row r="14292" spans="3:11" x14ac:dyDescent="0.25">
      <c r="C14292" s="595">
        <v>45881</v>
      </c>
      <c r="D14292" s="596" t="s">
        <v>1154</v>
      </c>
      <c r="E14292" s="597">
        <v>22995</v>
      </c>
      <c r="F14292" s="597">
        <v>22924</v>
      </c>
      <c r="G14292" s="597">
        <v>22995</v>
      </c>
      <c r="H14292" s="596">
        <v>1</v>
      </c>
      <c r="I14292" s="597">
        <v>22995</v>
      </c>
      <c r="J14292" s="598">
        <v>600000</v>
      </c>
      <c r="K14292" s="597">
        <v>13797000000</v>
      </c>
    </row>
    <row r="14293" spans="3:11" x14ac:dyDescent="0.25">
      <c r="C14293" s="595">
        <v>45881</v>
      </c>
      <c r="D14293" s="596" t="s">
        <v>1154</v>
      </c>
      <c r="E14293" s="597">
        <v>22995</v>
      </c>
      <c r="F14293" s="597">
        <v>22924</v>
      </c>
      <c r="G14293" s="597">
        <v>22995</v>
      </c>
      <c r="H14293" s="596">
        <v>6</v>
      </c>
      <c r="I14293" s="597">
        <v>137970</v>
      </c>
      <c r="J14293" s="598">
        <v>600000</v>
      </c>
      <c r="K14293" s="597">
        <v>13797000000</v>
      </c>
    </row>
    <row r="14294" spans="3:11" x14ac:dyDescent="0.25">
      <c r="C14294" s="595">
        <v>45881</v>
      </c>
      <c r="D14294" s="596" t="s">
        <v>1154</v>
      </c>
      <c r="E14294" s="597">
        <v>22995</v>
      </c>
      <c r="F14294" s="597">
        <v>22924</v>
      </c>
      <c r="G14294" s="597">
        <v>22995</v>
      </c>
      <c r="H14294" s="596">
        <v>6</v>
      </c>
      <c r="I14294" s="597">
        <v>137970</v>
      </c>
      <c r="J14294" s="598">
        <v>600000</v>
      </c>
      <c r="K14294" s="597">
        <v>13797000000</v>
      </c>
    </row>
    <row r="14295" spans="3:11" x14ac:dyDescent="0.25">
      <c r="C14295" s="595">
        <v>45881</v>
      </c>
      <c r="D14295" s="596" t="s">
        <v>1154</v>
      </c>
      <c r="E14295" s="597">
        <v>22995</v>
      </c>
      <c r="F14295" s="597">
        <v>22924</v>
      </c>
      <c r="G14295" s="597">
        <v>22995</v>
      </c>
      <c r="H14295" s="596">
        <v>3</v>
      </c>
      <c r="I14295" s="597">
        <v>68985</v>
      </c>
      <c r="J14295" s="598">
        <v>600000</v>
      </c>
      <c r="K14295" s="597">
        <v>13797000000</v>
      </c>
    </row>
    <row r="14296" spans="3:11" x14ac:dyDescent="0.25">
      <c r="C14296" s="595">
        <v>45881</v>
      </c>
      <c r="D14296" s="596" t="s">
        <v>1154</v>
      </c>
      <c r="E14296" s="597">
        <v>22995</v>
      </c>
      <c r="F14296" s="597">
        <v>22924</v>
      </c>
      <c r="G14296" s="597">
        <v>22995</v>
      </c>
      <c r="H14296" s="596">
        <v>4</v>
      </c>
      <c r="I14296" s="597">
        <v>91980</v>
      </c>
      <c r="J14296" s="598">
        <v>600000</v>
      </c>
      <c r="K14296" s="597">
        <v>13797000000</v>
      </c>
    </row>
    <row r="14297" spans="3:11" x14ac:dyDescent="0.25">
      <c r="C14297" s="595">
        <v>45881</v>
      </c>
      <c r="D14297" s="596" t="s">
        <v>312</v>
      </c>
      <c r="E14297" s="597">
        <v>15590</v>
      </c>
      <c r="F14297" s="597">
        <v>15590</v>
      </c>
      <c r="G14297" s="597">
        <v>15590</v>
      </c>
      <c r="H14297" s="596">
        <v>1</v>
      </c>
      <c r="I14297" s="597">
        <v>15590</v>
      </c>
      <c r="J14297" s="598">
        <v>20000000</v>
      </c>
      <c r="K14297" s="597">
        <v>311800000000</v>
      </c>
    </row>
    <row r="14298" spans="3:11" x14ac:dyDescent="0.25">
      <c r="C14298" s="595">
        <v>45881</v>
      </c>
      <c r="D14298" s="596" t="s">
        <v>312</v>
      </c>
      <c r="E14298" s="597">
        <v>15590</v>
      </c>
      <c r="F14298" s="597">
        <v>15590</v>
      </c>
      <c r="G14298" s="597">
        <v>15590</v>
      </c>
      <c r="H14298" s="596">
        <v>2</v>
      </c>
      <c r="I14298" s="597">
        <v>31180</v>
      </c>
      <c r="J14298" s="598">
        <v>20000000</v>
      </c>
      <c r="K14298" s="597">
        <v>311800000000</v>
      </c>
    </row>
    <row r="14299" spans="3:11" x14ac:dyDescent="0.25">
      <c r="C14299" s="595">
        <v>45881</v>
      </c>
      <c r="D14299" s="596" t="s">
        <v>312</v>
      </c>
      <c r="E14299" s="597">
        <v>15590</v>
      </c>
      <c r="F14299" s="597">
        <v>15590</v>
      </c>
      <c r="G14299" s="597">
        <v>15590</v>
      </c>
      <c r="H14299" s="596">
        <v>2</v>
      </c>
      <c r="I14299" s="597">
        <v>31180</v>
      </c>
      <c r="J14299" s="598">
        <v>20000000</v>
      </c>
      <c r="K14299" s="597">
        <v>311800000000</v>
      </c>
    </row>
    <row r="14300" spans="3:11" x14ac:dyDescent="0.25">
      <c r="C14300" s="595">
        <v>45881</v>
      </c>
      <c r="D14300" s="596" t="s">
        <v>312</v>
      </c>
      <c r="E14300" s="597">
        <v>15590</v>
      </c>
      <c r="F14300" s="597">
        <v>15590</v>
      </c>
      <c r="G14300" s="597">
        <v>15590</v>
      </c>
      <c r="H14300" s="596">
        <v>2</v>
      </c>
      <c r="I14300" s="597">
        <v>31180</v>
      </c>
      <c r="J14300" s="598">
        <v>20000000</v>
      </c>
      <c r="K14300" s="597">
        <v>311800000000</v>
      </c>
    </row>
    <row r="14301" spans="3:11" x14ac:dyDescent="0.25">
      <c r="C14301" s="595">
        <v>45881</v>
      </c>
      <c r="D14301" s="596" t="s">
        <v>312</v>
      </c>
      <c r="E14301" s="597">
        <v>15590</v>
      </c>
      <c r="F14301" s="597">
        <v>15590</v>
      </c>
      <c r="G14301" s="597">
        <v>15590</v>
      </c>
      <c r="H14301" s="596">
        <v>4</v>
      </c>
      <c r="I14301" s="597">
        <v>62360</v>
      </c>
      <c r="J14301" s="598">
        <v>20000000</v>
      </c>
      <c r="K14301" s="597">
        <v>311800000000</v>
      </c>
    </row>
    <row r="14302" spans="3:11" x14ac:dyDescent="0.25">
      <c r="C14302" s="595">
        <v>45881</v>
      </c>
      <c r="D14302" s="596" t="s">
        <v>312</v>
      </c>
      <c r="E14302" s="597">
        <v>15590</v>
      </c>
      <c r="F14302" s="597">
        <v>15590</v>
      </c>
      <c r="G14302" s="597">
        <v>15590</v>
      </c>
      <c r="H14302" s="596">
        <v>1</v>
      </c>
      <c r="I14302" s="597">
        <v>15590</v>
      </c>
      <c r="J14302" s="598">
        <v>20000000</v>
      </c>
      <c r="K14302" s="597">
        <v>311800000000</v>
      </c>
    </row>
    <row r="14303" spans="3:11" x14ac:dyDescent="0.25">
      <c r="C14303" s="595">
        <v>45881</v>
      </c>
      <c r="D14303" s="596" t="s">
        <v>312</v>
      </c>
      <c r="E14303" s="597">
        <v>15590</v>
      </c>
      <c r="F14303" s="597">
        <v>15590</v>
      </c>
      <c r="G14303" s="597">
        <v>15590</v>
      </c>
      <c r="H14303" s="596">
        <v>1</v>
      </c>
      <c r="I14303" s="597">
        <v>15590</v>
      </c>
      <c r="J14303" s="598">
        <v>20000000</v>
      </c>
      <c r="K14303" s="597">
        <v>311800000000</v>
      </c>
    </row>
    <row r="14304" spans="3:11" x14ac:dyDescent="0.25">
      <c r="C14304" s="595">
        <v>45881</v>
      </c>
      <c r="D14304" s="596" t="s">
        <v>310</v>
      </c>
      <c r="E14304" s="597">
        <v>82060</v>
      </c>
      <c r="F14304" s="597">
        <v>82060</v>
      </c>
      <c r="G14304" s="597">
        <v>81000</v>
      </c>
      <c r="H14304" s="596">
        <v>1</v>
      </c>
      <c r="I14304" s="597">
        <v>82060</v>
      </c>
      <c r="J14304" s="598">
        <v>19450000</v>
      </c>
      <c r="K14304" s="597">
        <v>1575450000000</v>
      </c>
    </row>
    <row r="14305" spans="3:11" x14ac:dyDescent="0.25">
      <c r="C14305" s="595">
        <v>45881</v>
      </c>
      <c r="D14305" s="596" t="s">
        <v>310</v>
      </c>
      <c r="E14305" s="597">
        <v>81000</v>
      </c>
      <c r="F14305" s="597">
        <v>82060</v>
      </c>
      <c r="G14305" s="597">
        <v>81000</v>
      </c>
      <c r="H14305" s="596">
        <v>1</v>
      </c>
      <c r="I14305" s="597">
        <v>81000</v>
      </c>
      <c r="J14305" s="598">
        <v>19450000</v>
      </c>
      <c r="K14305" s="597">
        <v>1575450000000</v>
      </c>
    </row>
    <row r="14306" spans="3:11" x14ac:dyDescent="0.25">
      <c r="C14306" s="595">
        <v>45881</v>
      </c>
      <c r="D14306" s="596" t="s">
        <v>310</v>
      </c>
      <c r="E14306" s="597">
        <v>81000</v>
      </c>
      <c r="F14306" s="597">
        <v>82060</v>
      </c>
      <c r="G14306" s="597">
        <v>81000</v>
      </c>
      <c r="H14306" s="596">
        <v>1</v>
      </c>
      <c r="I14306" s="597">
        <v>81000</v>
      </c>
      <c r="J14306" s="598">
        <v>19450000</v>
      </c>
      <c r="K14306" s="597">
        <v>1575450000000</v>
      </c>
    </row>
    <row r="14307" spans="3:11" x14ac:dyDescent="0.25">
      <c r="C14307" s="595">
        <v>45881</v>
      </c>
      <c r="D14307" s="596" t="s">
        <v>310</v>
      </c>
      <c r="E14307" s="597">
        <v>80000</v>
      </c>
      <c r="F14307" s="597">
        <v>82060</v>
      </c>
      <c r="G14307" s="597">
        <v>81000</v>
      </c>
      <c r="H14307" s="596">
        <v>4</v>
      </c>
      <c r="I14307" s="597">
        <v>320000</v>
      </c>
      <c r="J14307" s="598">
        <v>19450000</v>
      </c>
      <c r="K14307" s="597">
        <v>1575450000000</v>
      </c>
    </row>
    <row r="14308" spans="3:11" x14ac:dyDescent="0.25">
      <c r="C14308" s="595">
        <v>45881</v>
      </c>
      <c r="D14308" s="596" t="s">
        <v>1154</v>
      </c>
      <c r="E14308" s="597">
        <v>22995</v>
      </c>
      <c r="F14308" s="597">
        <v>22924</v>
      </c>
      <c r="G14308" s="597">
        <v>22995</v>
      </c>
      <c r="H14308" s="596">
        <v>1</v>
      </c>
      <c r="I14308" s="597">
        <v>22995</v>
      </c>
      <c r="J14308" s="598">
        <v>600000</v>
      </c>
      <c r="K14308" s="597">
        <v>13797000000</v>
      </c>
    </row>
    <row r="14309" spans="3:11" x14ac:dyDescent="0.25">
      <c r="C14309" s="595">
        <v>45881</v>
      </c>
      <c r="D14309" s="596" t="s">
        <v>310</v>
      </c>
      <c r="E14309" s="597">
        <v>81000</v>
      </c>
      <c r="F14309" s="597">
        <v>82060</v>
      </c>
      <c r="G14309" s="597">
        <v>81000</v>
      </c>
      <c r="H14309" s="596">
        <v>3</v>
      </c>
      <c r="I14309" s="597">
        <v>243000</v>
      </c>
      <c r="J14309" s="598">
        <v>19450000</v>
      </c>
      <c r="K14309" s="597">
        <v>1575450000000</v>
      </c>
    </row>
    <row r="14310" spans="3:11" x14ac:dyDescent="0.25">
      <c r="C14310" s="595">
        <v>45881</v>
      </c>
      <c r="D14310" s="596" t="s">
        <v>310</v>
      </c>
      <c r="E14310" s="597">
        <v>81000</v>
      </c>
      <c r="F14310" s="597">
        <v>82060</v>
      </c>
      <c r="G14310" s="597">
        <v>81000</v>
      </c>
      <c r="H14310" s="596">
        <v>1</v>
      </c>
      <c r="I14310" s="597">
        <v>81000</v>
      </c>
      <c r="J14310" s="598">
        <v>19450000</v>
      </c>
      <c r="K14310" s="597">
        <v>1575450000000</v>
      </c>
    </row>
    <row r="14311" spans="3:11" x14ac:dyDescent="0.25">
      <c r="C14311" s="595">
        <v>45881</v>
      </c>
      <c r="D14311" s="596" t="s">
        <v>1154</v>
      </c>
      <c r="E14311" s="597">
        <v>22995</v>
      </c>
      <c r="F14311" s="597">
        <v>22924</v>
      </c>
      <c r="G14311" s="597">
        <v>22995</v>
      </c>
      <c r="H14311" s="596">
        <v>1</v>
      </c>
      <c r="I14311" s="597">
        <v>22995</v>
      </c>
      <c r="J14311" s="598">
        <v>600000</v>
      </c>
      <c r="K14311" s="597">
        <v>13797000000</v>
      </c>
    </row>
    <row r="14312" spans="3:11" x14ac:dyDescent="0.25">
      <c r="C14312" s="595">
        <v>45881</v>
      </c>
      <c r="D14312" s="596" t="s">
        <v>312</v>
      </c>
      <c r="E14312" s="597">
        <v>15590</v>
      </c>
      <c r="F14312" s="597">
        <v>15590</v>
      </c>
      <c r="G14312" s="597">
        <v>15590</v>
      </c>
      <c r="H14312" s="596">
        <v>2</v>
      </c>
      <c r="I14312" s="597">
        <v>31180</v>
      </c>
      <c r="J14312" s="598">
        <v>20000000</v>
      </c>
      <c r="K14312" s="597">
        <v>311800000000</v>
      </c>
    </row>
    <row r="14313" spans="3:11" x14ac:dyDescent="0.25">
      <c r="C14313" s="595">
        <v>45881</v>
      </c>
      <c r="D14313" s="596" t="s">
        <v>1155</v>
      </c>
      <c r="E14313" s="597">
        <v>21000</v>
      </c>
      <c r="F14313" s="597">
        <v>20500</v>
      </c>
      <c r="G14313" s="597">
        <v>22000</v>
      </c>
      <c r="H14313" s="596">
        <v>3</v>
      </c>
      <c r="I14313" s="597">
        <v>63000</v>
      </c>
      <c r="J14313" s="598">
        <v>2400000</v>
      </c>
      <c r="K14313" s="597">
        <v>52800000000</v>
      </c>
    </row>
    <row r="14314" spans="3:11" x14ac:dyDescent="0.25">
      <c r="C14314" s="595">
        <v>45881</v>
      </c>
      <c r="D14314" s="596" t="s">
        <v>312</v>
      </c>
      <c r="E14314" s="597">
        <v>15590</v>
      </c>
      <c r="F14314" s="597">
        <v>15590</v>
      </c>
      <c r="G14314" s="597">
        <v>15590</v>
      </c>
      <c r="H14314" s="596">
        <v>3</v>
      </c>
      <c r="I14314" s="597">
        <v>46770</v>
      </c>
      <c r="J14314" s="598">
        <v>20000000</v>
      </c>
      <c r="K14314" s="597">
        <v>311800000000</v>
      </c>
    </row>
    <row r="14315" spans="3:11" x14ac:dyDescent="0.25">
      <c r="C14315" s="595">
        <v>45881</v>
      </c>
      <c r="D14315" s="596" t="s">
        <v>310</v>
      </c>
      <c r="E14315" s="597">
        <v>81000</v>
      </c>
      <c r="F14315" s="597">
        <v>82060</v>
      </c>
      <c r="G14315" s="597">
        <v>81000</v>
      </c>
      <c r="H14315" s="596">
        <v>2</v>
      </c>
      <c r="I14315" s="597">
        <v>162000</v>
      </c>
      <c r="J14315" s="598">
        <v>19450000</v>
      </c>
      <c r="K14315" s="597">
        <v>1575450000000</v>
      </c>
    </row>
    <row r="14316" spans="3:11" x14ac:dyDescent="0.25">
      <c r="C14316" s="595">
        <v>45881</v>
      </c>
      <c r="D14316" s="596" t="s">
        <v>312</v>
      </c>
      <c r="E14316" s="597">
        <v>15500</v>
      </c>
      <c r="F14316" s="597">
        <v>15590</v>
      </c>
      <c r="G14316" s="597">
        <v>15590</v>
      </c>
      <c r="H14316" s="596">
        <v>2</v>
      </c>
      <c r="I14316" s="597">
        <v>31000</v>
      </c>
      <c r="J14316" s="598">
        <v>20000000</v>
      </c>
      <c r="K14316" s="597">
        <v>311800000000</v>
      </c>
    </row>
    <row r="14317" spans="3:11" x14ac:dyDescent="0.25">
      <c r="C14317" s="595">
        <v>45881</v>
      </c>
      <c r="D14317" s="596" t="s">
        <v>312</v>
      </c>
      <c r="E14317" s="597">
        <v>15500</v>
      </c>
      <c r="F14317" s="597">
        <v>15590</v>
      </c>
      <c r="G14317" s="597">
        <v>15590</v>
      </c>
      <c r="H14317" s="596">
        <v>1</v>
      </c>
      <c r="I14317" s="597">
        <v>15500</v>
      </c>
      <c r="J14317" s="598">
        <v>20000000</v>
      </c>
      <c r="K14317" s="597">
        <v>311800000000</v>
      </c>
    </row>
    <row r="14318" spans="3:11" x14ac:dyDescent="0.25">
      <c r="C14318" s="595">
        <v>45881</v>
      </c>
      <c r="D14318" s="596" t="s">
        <v>312</v>
      </c>
      <c r="E14318" s="597">
        <v>15590</v>
      </c>
      <c r="F14318" s="597">
        <v>15590</v>
      </c>
      <c r="G14318" s="597">
        <v>15590</v>
      </c>
      <c r="H14318" s="596">
        <v>2</v>
      </c>
      <c r="I14318" s="597">
        <v>31180</v>
      </c>
      <c r="J14318" s="598">
        <v>20000000</v>
      </c>
      <c r="K14318" s="597">
        <v>311800000000</v>
      </c>
    </row>
    <row r="14319" spans="3:11" x14ac:dyDescent="0.25">
      <c r="C14319" s="595">
        <v>45881</v>
      </c>
      <c r="D14319" s="596" t="s">
        <v>312</v>
      </c>
      <c r="E14319" s="597">
        <v>15590</v>
      </c>
      <c r="F14319" s="597">
        <v>15590</v>
      </c>
      <c r="G14319" s="597">
        <v>15590</v>
      </c>
      <c r="H14319" s="596">
        <v>1</v>
      </c>
      <c r="I14319" s="597">
        <v>15590</v>
      </c>
      <c r="J14319" s="598">
        <v>20000000</v>
      </c>
      <c r="K14319" s="597">
        <v>311800000000</v>
      </c>
    </row>
    <row r="14320" spans="3:11" x14ac:dyDescent="0.25">
      <c r="C14320" s="595">
        <v>45881</v>
      </c>
      <c r="D14320" s="596" t="s">
        <v>1155</v>
      </c>
      <c r="E14320" s="597">
        <v>22000</v>
      </c>
      <c r="F14320" s="597">
        <v>20500</v>
      </c>
      <c r="G14320" s="597">
        <v>22000</v>
      </c>
      <c r="H14320" s="596">
        <v>2</v>
      </c>
      <c r="I14320" s="597">
        <v>44000</v>
      </c>
      <c r="J14320" s="598">
        <v>2400000</v>
      </c>
      <c r="K14320" s="597">
        <v>52800000000</v>
      </c>
    </row>
    <row r="14321" spans="3:11" x14ac:dyDescent="0.25">
      <c r="C14321" s="595">
        <v>45881</v>
      </c>
      <c r="D14321" s="596" t="s">
        <v>312</v>
      </c>
      <c r="E14321" s="597">
        <v>15590</v>
      </c>
      <c r="F14321" s="597">
        <v>15590</v>
      </c>
      <c r="G14321" s="597">
        <v>15590</v>
      </c>
      <c r="H14321" s="596">
        <v>1</v>
      </c>
      <c r="I14321" s="597">
        <v>15590</v>
      </c>
      <c r="J14321" s="598">
        <v>20000000</v>
      </c>
      <c r="K14321" s="597">
        <v>311800000000</v>
      </c>
    </row>
    <row r="14322" spans="3:11" x14ac:dyDescent="0.25">
      <c r="C14322" s="595">
        <v>45882</v>
      </c>
      <c r="D14322" s="596" t="s">
        <v>310</v>
      </c>
      <c r="E14322" s="597">
        <v>81000</v>
      </c>
      <c r="F14322" s="597">
        <v>81000</v>
      </c>
      <c r="G14322" s="597">
        <v>82800</v>
      </c>
      <c r="H14322" s="596">
        <v>13</v>
      </c>
      <c r="I14322" s="597">
        <v>1053000</v>
      </c>
      <c r="J14322" s="598">
        <v>19450000</v>
      </c>
      <c r="K14322" s="597">
        <v>1610460000000</v>
      </c>
    </row>
    <row r="14323" spans="3:11" x14ac:dyDescent="0.25">
      <c r="C14323" s="595">
        <v>45882</v>
      </c>
      <c r="D14323" s="596" t="s">
        <v>310</v>
      </c>
      <c r="E14323" s="597">
        <v>81000</v>
      </c>
      <c r="F14323" s="597">
        <v>81000</v>
      </c>
      <c r="G14323" s="597">
        <v>82800</v>
      </c>
      <c r="H14323" s="596">
        <v>1</v>
      </c>
      <c r="I14323" s="597">
        <v>81000</v>
      </c>
      <c r="J14323" s="598">
        <v>19450000</v>
      </c>
      <c r="K14323" s="597">
        <v>1610460000000</v>
      </c>
    </row>
    <row r="14324" spans="3:11" x14ac:dyDescent="0.25">
      <c r="C14324" s="595">
        <v>45882</v>
      </c>
      <c r="D14324" s="596" t="s">
        <v>310</v>
      </c>
      <c r="E14324" s="597">
        <v>81000</v>
      </c>
      <c r="F14324" s="597">
        <v>81000</v>
      </c>
      <c r="G14324" s="597">
        <v>82800</v>
      </c>
      <c r="H14324" s="596">
        <v>5</v>
      </c>
      <c r="I14324" s="597">
        <v>405000</v>
      </c>
      <c r="J14324" s="598">
        <v>19450000</v>
      </c>
      <c r="K14324" s="597">
        <v>1610460000000</v>
      </c>
    </row>
    <row r="14325" spans="3:11" x14ac:dyDescent="0.25">
      <c r="C14325" s="595">
        <v>45882</v>
      </c>
      <c r="D14325" s="596" t="s">
        <v>310</v>
      </c>
      <c r="E14325" s="597">
        <v>81000</v>
      </c>
      <c r="F14325" s="597">
        <v>81000</v>
      </c>
      <c r="G14325" s="597">
        <v>82800</v>
      </c>
      <c r="H14325" s="596">
        <v>1</v>
      </c>
      <c r="I14325" s="597">
        <v>81000</v>
      </c>
      <c r="J14325" s="598">
        <v>19450000</v>
      </c>
      <c r="K14325" s="597">
        <v>1610460000000</v>
      </c>
    </row>
    <row r="14326" spans="3:11" x14ac:dyDescent="0.25">
      <c r="C14326" s="595">
        <v>45882</v>
      </c>
      <c r="D14326" s="596" t="s">
        <v>310</v>
      </c>
      <c r="E14326" s="597">
        <v>81000</v>
      </c>
      <c r="F14326" s="597">
        <v>81000</v>
      </c>
      <c r="G14326" s="597">
        <v>82800</v>
      </c>
      <c r="H14326" s="596">
        <v>3</v>
      </c>
      <c r="I14326" s="597">
        <v>243000</v>
      </c>
      <c r="J14326" s="598">
        <v>19450000</v>
      </c>
      <c r="K14326" s="597">
        <v>1610460000000</v>
      </c>
    </row>
    <row r="14327" spans="3:11" x14ac:dyDescent="0.25">
      <c r="C14327" s="595">
        <v>45882</v>
      </c>
      <c r="D14327" s="596" t="s">
        <v>312</v>
      </c>
      <c r="E14327" s="597">
        <v>15590</v>
      </c>
      <c r="F14327" s="597">
        <v>15590</v>
      </c>
      <c r="G14327" s="597">
        <v>15000</v>
      </c>
      <c r="H14327" s="596">
        <v>1</v>
      </c>
      <c r="I14327" s="597">
        <v>15590</v>
      </c>
      <c r="J14327" s="598">
        <v>20000000</v>
      </c>
      <c r="K14327" s="597">
        <v>300000000000</v>
      </c>
    </row>
    <row r="14328" spans="3:11" x14ac:dyDescent="0.25">
      <c r="C14328" s="595">
        <v>45882</v>
      </c>
      <c r="D14328" s="596" t="s">
        <v>312</v>
      </c>
      <c r="E14328" s="597">
        <v>15590</v>
      </c>
      <c r="F14328" s="597">
        <v>15590</v>
      </c>
      <c r="G14328" s="597">
        <v>15000</v>
      </c>
      <c r="H14328" s="596">
        <v>1</v>
      </c>
      <c r="I14328" s="597">
        <v>15590</v>
      </c>
      <c r="J14328" s="598">
        <v>20000000</v>
      </c>
      <c r="K14328" s="597">
        <v>300000000000</v>
      </c>
    </row>
    <row r="14329" spans="3:11" x14ac:dyDescent="0.25">
      <c r="C14329" s="595">
        <v>45882</v>
      </c>
      <c r="D14329" s="596" t="s">
        <v>312</v>
      </c>
      <c r="E14329" s="597">
        <v>15590</v>
      </c>
      <c r="F14329" s="597">
        <v>15590</v>
      </c>
      <c r="G14329" s="597">
        <v>15000</v>
      </c>
      <c r="H14329" s="596">
        <v>8</v>
      </c>
      <c r="I14329" s="597">
        <v>124720</v>
      </c>
      <c r="J14329" s="598">
        <v>20000000</v>
      </c>
      <c r="K14329" s="597">
        <v>300000000000</v>
      </c>
    </row>
    <row r="14330" spans="3:11" x14ac:dyDescent="0.25">
      <c r="C14330" s="595">
        <v>45882</v>
      </c>
      <c r="D14330" s="596" t="s">
        <v>312</v>
      </c>
      <c r="E14330" s="597">
        <v>15590</v>
      </c>
      <c r="F14330" s="597">
        <v>15590</v>
      </c>
      <c r="G14330" s="597">
        <v>15000</v>
      </c>
      <c r="H14330" s="596">
        <v>22</v>
      </c>
      <c r="I14330" s="597">
        <v>342980</v>
      </c>
      <c r="J14330" s="598">
        <v>20000000</v>
      </c>
      <c r="K14330" s="597">
        <v>300000000000</v>
      </c>
    </row>
    <row r="14331" spans="3:11" x14ac:dyDescent="0.25">
      <c r="C14331" s="595">
        <v>45882</v>
      </c>
      <c r="D14331" s="596" t="s">
        <v>312</v>
      </c>
      <c r="E14331" s="597">
        <v>15590</v>
      </c>
      <c r="F14331" s="597">
        <v>15590</v>
      </c>
      <c r="G14331" s="597">
        <v>15000</v>
      </c>
      <c r="H14331" s="596">
        <v>1</v>
      </c>
      <c r="I14331" s="597">
        <v>15590</v>
      </c>
      <c r="J14331" s="598">
        <v>20000000</v>
      </c>
      <c r="K14331" s="597">
        <v>300000000000</v>
      </c>
    </row>
    <row r="14332" spans="3:11" x14ac:dyDescent="0.25">
      <c r="C14332" s="595">
        <v>45882</v>
      </c>
      <c r="D14332" s="596" t="s">
        <v>310</v>
      </c>
      <c r="E14332" s="597">
        <v>81000</v>
      </c>
      <c r="F14332" s="597">
        <v>81000</v>
      </c>
      <c r="G14332" s="597">
        <v>82800</v>
      </c>
      <c r="H14332" s="596">
        <v>1</v>
      </c>
      <c r="I14332" s="597">
        <v>81000</v>
      </c>
      <c r="J14332" s="598">
        <v>19450000</v>
      </c>
      <c r="K14332" s="597">
        <v>1610460000000</v>
      </c>
    </row>
    <row r="14333" spans="3:11" x14ac:dyDescent="0.25">
      <c r="C14333" s="595">
        <v>45882</v>
      </c>
      <c r="D14333" s="596" t="s">
        <v>1154</v>
      </c>
      <c r="E14333" s="597">
        <v>22850</v>
      </c>
      <c r="F14333" s="597">
        <v>22995</v>
      </c>
      <c r="G14333" s="597">
        <v>22600</v>
      </c>
      <c r="H14333" s="596">
        <v>10</v>
      </c>
      <c r="I14333" s="597">
        <v>228500</v>
      </c>
      <c r="J14333" s="598">
        <v>600000</v>
      </c>
      <c r="K14333" s="597">
        <v>13560000000</v>
      </c>
    </row>
    <row r="14334" spans="3:11" x14ac:dyDescent="0.25">
      <c r="C14334" s="595">
        <v>45882</v>
      </c>
      <c r="D14334" s="596" t="s">
        <v>310</v>
      </c>
      <c r="E14334" s="597">
        <v>81000</v>
      </c>
      <c r="F14334" s="597">
        <v>81000</v>
      </c>
      <c r="G14334" s="597">
        <v>82800</v>
      </c>
      <c r="H14334" s="596">
        <v>1</v>
      </c>
      <c r="I14334" s="597">
        <v>81000</v>
      </c>
      <c r="J14334" s="598">
        <v>19450000</v>
      </c>
      <c r="K14334" s="597">
        <v>1610460000000</v>
      </c>
    </row>
    <row r="14335" spans="3:11" x14ac:dyDescent="0.25">
      <c r="C14335" s="595">
        <v>45882</v>
      </c>
      <c r="D14335" s="596" t="s">
        <v>312</v>
      </c>
      <c r="E14335" s="597">
        <v>15590</v>
      </c>
      <c r="F14335" s="597">
        <v>15590</v>
      </c>
      <c r="G14335" s="597">
        <v>15000</v>
      </c>
      <c r="H14335" s="596">
        <v>5</v>
      </c>
      <c r="I14335" s="597">
        <v>77950</v>
      </c>
      <c r="J14335" s="598">
        <v>20000000</v>
      </c>
      <c r="K14335" s="597">
        <v>300000000000</v>
      </c>
    </row>
    <row r="14336" spans="3:11" x14ac:dyDescent="0.25">
      <c r="C14336" s="595">
        <v>45882</v>
      </c>
      <c r="D14336" s="596" t="s">
        <v>310</v>
      </c>
      <c r="E14336" s="597">
        <v>83000</v>
      </c>
      <c r="F14336" s="597">
        <v>81000</v>
      </c>
      <c r="G14336" s="597">
        <v>82800</v>
      </c>
      <c r="H14336" s="596">
        <v>1</v>
      </c>
      <c r="I14336" s="597">
        <v>83000</v>
      </c>
      <c r="J14336" s="598">
        <v>19450000</v>
      </c>
      <c r="K14336" s="597">
        <v>1610460000000</v>
      </c>
    </row>
    <row r="14337" spans="3:11" x14ac:dyDescent="0.25">
      <c r="C14337" s="595">
        <v>45882</v>
      </c>
      <c r="D14337" s="596" t="s">
        <v>1154</v>
      </c>
      <c r="E14337" s="597">
        <v>22949</v>
      </c>
      <c r="F14337" s="597">
        <v>22995</v>
      </c>
      <c r="G14337" s="597">
        <v>22600</v>
      </c>
      <c r="H14337" s="596">
        <v>1</v>
      </c>
      <c r="I14337" s="597">
        <v>22949</v>
      </c>
      <c r="J14337" s="598">
        <v>600000</v>
      </c>
      <c r="K14337" s="597">
        <v>13560000000</v>
      </c>
    </row>
    <row r="14338" spans="3:11" x14ac:dyDescent="0.25">
      <c r="C14338" s="595">
        <v>45882</v>
      </c>
      <c r="D14338" s="596" t="s">
        <v>312</v>
      </c>
      <c r="E14338" s="597">
        <v>15590</v>
      </c>
      <c r="F14338" s="597">
        <v>15590</v>
      </c>
      <c r="G14338" s="597">
        <v>15000</v>
      </c>
      <c r="H14338" s="596">
        <v>1</v>
      </c>
      <c r="I14338" s="597">
        <v>15590</v>
      </c>
      <c r="J14338" s="598">
        <v>20000000</v>
      </c>
      <c r="K14338" s="597">
        <v>300000000000</v>
      </c>
    </row>
    <row r="14339" spans="3:11" x14ac:dyDescent="0.25">
      <c r="C14339" s="595">
        <v>45882</v>
      </c>
      <c r="D14339" s="596" t="s">
        <v>310</v>
      </c>
      <c r="E14339" s="597">
        <v>83000</v>
      </c>
      <c r="F14339" s="597">
        <v>81000</v>
      </c>
      <c r="G14339" s="597">
        <v>82800</v>
      </c>
      <c r="H14339" s="596">
        <v>12</v>
      </c>
      <c r="I14339" s="597">
        <v>996000</v>
      </c>
      <c r="J14339" s="598">
        <v>19450000</v>
      </c>
      <c r="K14339" s="597">
        <v>1610460000000</v>
      </c>
    </row>
    <row r="14340" spans="3:11" x14ac:dyDescent="0.25">
      <c r="C14340" s="595">
        <v>45882</v>
      </c>
      <c r="D14340" s="596" t="s">
        <v>312</v>
      </c>
      <c r="E14340" s="597">
        <v>15551</v>
      </c>
      <c r="F14340" s="597">
        <v>15590</v>
      </c>
      <c r="G14340" s="597">
        <v>15000</v>
      </c>
      <c r="H14340" s="596">
        <v>1</v>
      </c>
      <c r="I14340" s="597">
        <v>15551</v>
      </c>
      <c r="J14340" s="598">
        <v>20000000</v>
      </c>
      <c r="K14340" s="597">
        <v>300000000000</v>
      </c>
    </row>
    <row r="14341" spans="3:11" x14ac:dyDescent="0.25">
      <c r="C14341" s="595">
        <v>45882</v>
      </c>
      <c r="D14341" s="596" t="s">
        <v>310</v>
      </c>
      <c r="E14341" s="597">
        <v>82800</v>
      </c>
      <c r="F14341" s="597">
        <v>81000</v>
      </c>
      <c r="G14341" s="597">
        <v>82800</v>
      </c>
      <c r="H14341" s="596">
        <v>5</v>
      </c>
      <c r="I14341" s="597">
        <v>414000</v>
      </c>
      <c r="J14341" s="598">
        <v>19450000</v>
      </c>
      <c r="K14341" s="597">
        <v>1610460000000</v>
      </c>
    </row>
    <row r="14342" spans="3:11" x14ac:dyDescent="0.25">
      <c r="C14342" s="595">
        <v>45882</v>
      </c>
      <c r="D14342" s="596" t="s">
        <v>310</v>
      </c>
      <c r="E14342" s="597">
        <v>82800</v>
      </c>
      <c r="F14342" s="597">
        <v>81000</v>
      </c>
      <c r="G14342" s="597">
        <v>82800</v>
      </c>
      <c r="H14342" s="596">
        <v>10</v>
      </c>
      <c r="I14342" s="597">
        <v>828000</v>
      </c>
      <c r="J14342" s="598">
        <v>19450000</v>
      </c>
      <c r="K14342" s="597">
        <v>1610460000000</v>
      </c>
    </row>
    <row r="14343" spans="3:11" x14ac:dyDescent="0.25">
      <c r="C14343" s="595">
        <v>45882</v>
      </c>
      <c r="D14343" s="596" t="s">
        <v>312</v>
      </c>
      <c r="E14343" s="597">
        <v>15590</v>
      </c>
      <c r="F14343" s="597">
        <v>15590</v>
      </c>
      <c r="G14343" s="597">
        <v>15000</v>
      </c>
      <c r="H14343" s="596">
        <v>2</v>
      </c>
      <c r="I14343" s="597">
        <v>31180</v>
      </c>
      <c r="J14343" s="598">
        <v>20000000</v>
      </c>
      <c r="K14343" s="597">
        <v>300000000000</v>
      </c>
    </row>
    <row r="14344" spans="3:11" x14ac:dyDescent="0.25">
      <c r="C14344" s="595">
        <v>45882</v>
      </c>
      <c r="D14344" s="596" t="s">
        <v>1154</v>
      </c>
      <c r="E14344" s="597">
        <v>22949</v>
      </c>
      <c r="F14344" s="597">
        <v>22995</v>
      </c>
      <c r="G14344" s="597">
        <v>22600</v>
      </c>
      <c r="H14344" s="596">
        <v>1</v>
      </c>
      <c r="I14344" s="597">
        <v>22949</v>
      </c>
      <c r="J14344" s="598">
        <v>600000</v>
      </c>
      <c r="K14344" s="597">
        <v>13560000000</v>
      </c>
    </row>
    <row r="14345" spans="3:11" x14ac:dyDescent="0.25">
      <c r="C14345" s="595">
        <v>45882</v>
      </c>
      <c r="D14345" s="596" t="s">
        <v>1154</v>
      </c>
      <c r="E14345" s="597">
        <v>22600</v>
      </c>
      <c r="F14345" s="597">
        <v>22995</v>
      </c>
      <c r="G14345" s="597">
        <v>22600</v>
      </c>
      <c r="H14345" s="596">
        <v>1</v>
      </c>
      <c r="I14345" s="597">
        <v>22600</v>
      </c>
      <c r="J14345" s="598">
        <v>600000</v>
      </c>
      <c r="K14345" s="597">
        <v>13560000000</v>
      </c>
    </row>
    <row r="14346" spans="3:11" x14ac:dyDescent="0.25">
      <c r="C14346" s="595">
        <v>45882</v>
      </c>
      <c r="D14346" s="596" t="s">
        <v>312</v>
      </c>
      <c r="E14346" s="597">
        <v>15590</v>
      </c>
      <c r="F14346" s="597">
        <v>15590</v>
      </c>
      <c r="G14346" s="597">
        <v>15000</v>
      </c>
      <c r="H14346" s="596">
        <v>2</v>
      </c>
      <c r="I14346" s="597">
        <v>31180</v>
      </c>
      <c r="J14346" s="598">
        <v>20000000</v>
      </c>
      <c r="K14346" s="597">
        <v>300000000000</v>
      </c>
    </row>
    <row r="14347" spans="3:11" x14ac:dyDescent="0.25">
      <c r="C14347" s="595">
        <v>45882</v>
      </c>
      <c r="D14347" s="596" t="s">
        <v>312</v>
      </c>
      <c r="E14347" s="597">
        <v>15590</v>
      </c>
      <c r="F14347" s="597">
        <v>15590</v>
      </c>
      <c r="G14347" s="597">
        <v>15000</v>
      </c>
      <c r="H14347" s="596">
        <v>3</v>
      </c>
      <c r="I14347" s="597">
        <v>46770</v>
      </c>
      <c r="J14347" s="598">
        <v>20000000</v>
      </c>
      <c r="K14347" s="597">
        <v>300000000000</v>
      </c>
    </row>
    <row r="14348" spans="3:11" x14ac:dyDescent="0.25">
      <c r="C14348" s="595">
        <v>45882</v>
      </c>
      <c r="D14348" s="596" t="s">
        <v>312</v>
      </c>
      <c r="E14348" s="597">
        <v>15590</v>
      </c>
      <c r="F14348" s="597">
        <v>15590</v>
      </c>
      <c r="G14348" s="597">
        <v>15000</v>
      </c>
      <c r="H14348" s="596">
        <v>1</v>
      </c>
      <c r="I14348" s="597">
        <v>15590</v>
      </c>
      <c r="J14348" s="598">
        <v>20000000</v>
      </c>
      <c r="K14348" s="597">
        <v>300000000000</v>
      </c>
    </row>
    <row r="14349" spans="3:11" x14ac:dyDescent="0.25">
      <c r="C14349" s="595">
        <v>45882</v>
      </c>
      <c r="D14349" s="596" t="s">
        <v>312</v>
      </c>
      <c r="E14349" s="597">
        <v>15590</v>
      </c>
      <c r="F14349" s="597">
        <v>15590</v>
      </c>
      <c r="G14349" s="597">
        <v>15000</v>
      </c>
      <c r="H14349" s="596">
        <v>1</v>
      </c>
      <c r="I14349" s="597">
        <v>15590</v>
      </c>
      <c r="J14349" s="598">
        <v>20000000</v>
      </c>
      <c r="K14349" s="597">
        <v>300000000000</v>
      </c>
    </row>
    <row r="14350" spans="3:11" x14ac:dyDescent="0.25">
      <c r="C14350" s="595">
        <v>45882</v>
      </c>
      <c r="D14350" s="596" t="s">
        <v>1155</v>
      </c>
      <c r="E14350" s="597">
        <v>22000</v>
      </c>
      <c r="F14350" s="597">
        <v>22000</v>
      </c>
      <c r="G14350" s="597">
        <v>22000</v>
      </c>
      <c r="H14350" s="596">
        <v>2</v>
      </c>
      <c r="I14350" s="597">
        <v>44000</v>
      </c>
      <c r="J14350" s="598">
        <v>2400000</v>
      </c>
      <c r="K14350" s="597">
        <v>52800000000</v>
      </c>
    </row>
    <row r="14351" spans="3:11" x14ac:dyDescent="0.25">
      <c r="C14351" s="595">
        <v>45882</v>
      </c>
      <c r="D14351" s="596" t="s">
        <v>312</v>
      </c>
      <c r="E14351" s="597">
        <v>15551</v>
      </c>
      <c r="F14351" s="597">
        <v>15590</v>
      </c>
      <c r="G14351" s="597">
        <v>15000</v>
      </c>
      <c r="H14351" s="596">
        <v>1</v>
      </c>
      <c r="I14351" s="597">
        <v>15551</v>
      </c>
      <c r="J14351" s="598">
        <v>20000000</v>
      </c>
      <c r="K14351" s="597">
        <v>300000000000</v>
      </c>
    </row>
    <row r="14352" spans="3:11" x14ac:dyDescent="0.25">
      <c r="C14352" s="595">
        <v>45882</v>
      </c>
      <c r="D14352" s="596" t="s">
        <v>312</v>
      </c>
      <c r="E14352" s="597">
        <v>15490</v>
      </c>
      <c r="F14352" s="597">
        <v>15590</v>
      </c>
      <c r="G14352" s="597">
        <v>15000</v>
      </c>
      <c r="H14352" s="596">
        <v>1</v>
      </c>
      <c r="I14352" s="597">
        <v>15490</v>
      </c>
      <c r="J14352" s="598">
        <v>20000000</v>
      </c>
      <c r="K14352" s="597">
        <v>300000000000</v>
      </c>
    </row>
    <row r="14353" spans="3:11" x14ac:dyDescent="0.25">
      <c r="C14353" s="595">
        <v>45882</v>
      </c>
      <c r="D14353" s="596" t="s">
        <v>312</v>
      </c>
      <c r="E14353" s="597">
        <v>15409</v>
      </c>
      <c r="F14353" s="597">
        <v>15590</v>
      </c>
      <c r="G14353" s="597">
        <v>15000</v>
      </c>
      <c r="H14353" s="596">
        <v>2</v>
      </c>
      <c r="I14353" s="597">
        <v>30818</v>
      </c>
      <c r="J14353" s="598">
        <v>20000000</v>
      </c>
      <c r="K14353" s="597">
        <v>300000000000</v>
      </c>
    </row>
    <row r="14354" spans="3:11" x14ac:dyDescent="0.25">
      <c r="C14354" s="595">
        <v>45882</v>
      </c>
      <c r="D14354" s="596" t="s">
        <v>312</v>
      </c>
      <c r="E14354" s="597">
        <v>15400</v>
      </c>
      <c r="F14354" s="597">
        <v>15590</v>
      </c>
      <c r="G14354" s="597">
        <v>15000</v>
      </c>
      <c r="H14354" s="596">
        <v>10</v>
      </c>
      <c r="I14354" s="597">
        <v>154000</v>
      </c>
      <c r="J14354" s="598">
        <v>20000000</v>
      </c>
      <c r="K14354" s="597">
        <v>300000000000</v>
      </c>
    </row>
    <row r="14355" spans="3:11" x14ac:dyDescent="0.25">
      <c r="C14355" s="595">
        <v>45882</v>
      </c>
      <c r="D14355" s="596" t="s">
        <v>312</v>
      </c>
      <c r="E14355" s="597">
        <v>15000</v>
      </c>
      <c r="F14355" s="597">
        <v>15590</v>
      </c>
      <c r="G14355" s="597">
        <v>15000</v>
      </c>
      <c r="H14355" s="596">
        <v>204</v>
      </c>
      <c r="I14355" s="597">
        <v>3060000</v>
      </c>
      <c r="J14355" s="598">
        <v>20000000</v>
      </c>
      <c r="K14355" s="597">
        <v>300000000000</v>
      </c>
    </row>
    <row r="14356" spans="3:11" x14ac:dyDescent="0.25">
      <c r="C14356" s="595">
        <v>45882</v>
      </c>
      <c r="D14356" s="596" t="s">
        <v>1155</v>
      </c>
      <c r="E14356" s="597">
        <v>22000</v>
      </c>
      <c r="F14356" s="597">
        <v>22000</v>
      </c>
      <c r="G14356" s="597">
        <v>22000</v>
      </c>
      <c r="H14356" s="596">
        <v>1</v>
      </c>
      <c r="I14356" s="597">
        <v>22000</v>
      </c>
      <c r="J14356" s="598">
        <v>2400000</v>
      </c>
      <c r="K14356" s="597">
        <v>52800000000</v>
      </c>
    </row>
    <row r="14357" spans="3:11" x14ac:dyDescent="0.25">
      <c r="C14357" s="595">
        <v>45883</v>
      </c>
      <c r="D14357" s="596" t="s">
        <v>310</v>
      </c>
      <c r="E14357" s="597">
        <v>82800</v>
      </c>
      <c r="F14357" s="597">
        <v>82800</v>
      </c>
      <c r="G14357" s="597">
        <v>81000</v>
      </c>
      <c r="H14357" s="596">
        <v>2</v>
      </c>
      <c r="I14357" s="597">
        <v>165600</v>
      </c>
      <c r="J14357" s="598">
        <v>19450000</v>
      </c>
      <c r="K14357" s="597">
        <v>1575450000000</v>
      </c>
    </row>
    <row r="14358" spans="3:11" x14ac:dyDescent="0.25">
      <c r="C14358" s="595">
        <v>45883</v>
      </c>
      <c r="D14358" s="596" t="s">
        <v>1154</v>
      </c>
      <c r="E14358" s="597">
        <v>22600</v>
      </c>
      <c r="F14358" s="597">
        <v>22600</v>
      </c>
      <c r="G14358" s="597">
        <v>22949</v>
      </c>
      <c r="H14358" s="596">
        <v>15</v>
      </c>
      <c r="I14358" s="597">
        <v>339000</v>
      </c>
      <c r="J14358" s="598">
        <v>600000</v>
      </c>
      <c r="K14358" s="597">
        <v>13769400000</v>
      </c>
    </row>
    <row r="14359" spans="3:11" x14ac:dyDescent="0.25">
      <c r="C14359" s="595">
        <v>45883</v>
      </c>
      <c r="D14359" s="596" t="s">
        <v>1154</v>
      </c>
      <c r="E14359" s="597">
        <v>22600</v>
      </c>
      <c r="F14359" s="597">
        <v>22600</v>
      </c>
      <c r="G14359" s="597">
        <v>22949</v>
      </c>
      <c r="H14359" s="596">
        <v>12</v>
      </c>
      <c r="I14359" s="597">
        <v>271200</v>
      </c>
      <c r="J14359" s="598">
        <v>600000</v>
      </c>
      <c r="K14359" s="597">
        <v>13769400000</v>
      </c>
    </row>
    <row r="14360" spans="3:11" x14ac:dyDescent="0.25">
      <c r="C14360" s="595">
        <v>45883</v>
      </c>
      <c r="D14360" s="596" t="s">
        <v>1154</v>
      </c>
      <c r="E14360" s="597">
        <v>22600</v>
      </c>
      <c r="F14360" s="597">
        <v>22600</v>
      </c>
      <c r="G14360" s="597">
        <v>22949</v>
      </c>
      <c r="H14360" s="596">
        <v>1</v>
      </c>
      <c r="I14360" s="597">
        <v>22600</v>
      </c>
      <c r="J14360" s="598">
        <v>600000</v>
      </c>
      <c r="K14360" s="597">
        <v>13769400000</v>
      </c>
    </row>
    <row r="14361" spans="3:11" x14ac:dyDescent="0.25">
      <c r="C14361" s="595">
        <v>45883</v>
      </c>
      <c r="D14361" s="596" t="s">
        <v>1154</v>
      </c>
      <c r="E14361" s="597">
        <v>22600</v>
      </c>
      <c r="F14361" s="597">
        <v>22600</v>
      </c>
      <c r="G14361" s="597">
        <v>22949</v>
      </c>
      <c r="H14361" s="596">
        <v>1</v>
      </c>
      <c r="I14361" s="597">
        <v>22600</v>
      </c>
      <c r="J14361" s="598">
        <v>600000</v>
      </c>
      <c r="K14361" s="597">
        <v>13769400000</v>
      </c>
    </row>
    <row r="14362" spans="3:11" x14ac:dyDescent="0.25">
      <c r="C14362" s="595">
        <v>45883</v>
      </c>
      <c r="D14362" s="596" t="s">
        <v>1154</v>
      </c>
      <c r="E14362" s="597">
        <v>22500</v>
      </c>
      <c r="F14362" s="597">
        <v>22600</v>
      </c>
      <c r="G14362" s="597">
        <v>22949</v>
      </c>
      <c r="H14362" s="596">
        <v>1</v>
      </c>
      <c r="I14362" s="597">
        <v>22500</v>
      </c>
      <c r="J14362" s="598">
        <v>600000</v>
      </c>
      <c r="K14362" s="597">
        <v>13769400000</v>
      </c>
    </row>
    <row r="14363" spans="3:11" x14ac:dyDescent="0.25">
      <c r="C14363" s="595">
        <v>45883</v>
      </c>
      <c r="D14363" s="596" t="s">
        <v>1154</v>
      </c>
      <c r="E14363" s="597">
        <v>22500</v>
      </c>
      <c r="F14363" s="597">
        <v>22600</v>
      </c>
      <c r="G14363" s="597">
        <v>22949</v>
      </c>
      <c r="H14363" s="596">
        <v>1</v>
      </c>
      <c r="I14363" s="597">
        <v>22500</v>
      </c>
      <c r="J14363" s="598">
        <v>600000</v>
      </c>
      <c r="K14363" s="597">
        <v>13769400000</v>
      </c>
    </row>
    <row r="14364" spans="3:11" x14ac:dyDescent="0.25">
      <c r="C14364" s="595">
        <v>45883</v>
      </c>
      <c r="D14364" s="596" t="s">
        <v>1154</v>
      </c>
      <c r="E14364" s="597">
        <v>22500</v>
      </c>
      <c r="F14364" s="597">
        <v>22600</v>
      </c>
      <c r="G14364" s="597">
        <v>22949</v>
      </c>
      <c r="H14364" s="596">
        <v>1</v>
      </c>
      <c r="I14364" s="597">
        <v>22500</v>
      </c>
      <c r="J14364" s="598">
        <v>600000</v>
      </c>
      <c r="K14364" s="597">
        <v>13769400000</v>
      </c>
    </row>
    <row r="14365" spans="3:11" x14ac:dyDescent="0.25">
      <c r="C14365" s="595">
        <v>45883</v>
      </c>
      <c r="D14365" s="596" t="s">
        <v>1154</v>
      </c>
      <c r="E14365" s="597">
        <v>22500</v>
      </c>
      <c r="F14365" s="597">
        <v>22600</v>
      </c>
      <c r="G14365" s="597">
        <v>22949</v>
      </c>
      <c r="H14365" s="596">
        <v>2</v>
      </c>
      <c r="I14365" s="597">
        <v>45000</v>
      </c>
      <c r="J14365" s="598">
        <v>600000</v>
      </c>
      <c r="K14365" s="597">
        <v>13769400000</v>
      </c>
    </row>
    <row r="14366" spans="3:11" x14ac:dyDescent="0.25">
      <c r="C14366" s="595">
        <v>45883</v>
      </c>
      <c r="D14366" s="596" t="s">
        <v>312</v>
      </c>
      <c r="E14366" s="597">
        <v>15590</v>
      </c>
      <c r="F14366" s="597">
        <v>15000</v>
      </c>
      <c r="G14366" s="597">
        <v>15450</v>
      </c>
      <c r="H14366" s="596">
        <v>2</v>
      </c>
      <c r="I14366" s="597">
        <v>31180</v>
      </c>
      <c r="J14366" s="598">
        <v>20000000</v>
      </c>
      <c r="K14366" s="597">
        <v>309000000000</v>
      </c>
    </row>
    <row r="14367" spans="3:11" x14ac:dyDescent="0.25">
      <c r="C14367" s="595">
        <v>45883</v>
      </c>
      <c r="D14367" s="596" t="s">
        <v>310</v>
      </c>
      <c r="E14367" s="597">
        <v>82800</v>
      </c>
      <c r="F14367" s="597">
        <v>82800</v>
      </c>
      <c r="G14367" s="597">
        <v>81000</v>
      </c>
      <c r="H14367" s="596">
        <v>1</v>
      </c>
      <c r="I14367" s="597">
        <v>82800</v>
      </c>
      <c r="J14367" s="598">
        <v>19450000</v>
      </c>
      <c r="K14367" s="597">
        <v>1575450000000</v>
      </c>
    </row>
    <row r="14368" spans="3:11" x14ac:dyDescent="0.25">
      <c r="C14368" s="595">
        <v>45883</v>
      </c>
      <c r="D14368" s="596" t="s">
        <v>1154</v>
      </c>
      <c r="E14368" s="597">
        <v>22500</v>
      </c>
      <c r="F14368" s="597">
        <v>22600</v>
      </c>
      <c r="G14368" s="597">
        <v>22949</v>
      </c>
      <c r="H14368" s="596">
        <v>3</v>
      </c>
      <c r="I14368" s="597">
        <v>67500</v>
      </c>
      <c r="J14368" s="598">
        <v>600000</v>
      </c>
      <c r="K14368" s="597">
        <v>13769400000</v>
      </c>
    </row>
    <row r="14369" spans="3:11" x14ac:dyDescent="0.25">
      <c r="C14369" s="595">
        <v>45883</v>
      </c>
      <c r="D14369" s="596" t="s">
        <v>312</v>
      </c>
      <c r="E14369" s="597">
        <v>15590</v>
      </c>
      <c r="F14369" s="597">
        <v>15000</v>
      </c>
      <c r="G14369" s="597">
        <v>15450</v>
      </c>
      <c r="H14369" s="596">
        <v>3</v>
      </c>
      <c r="I14369" s="597">
        <v>46770</v>
      </c>
      <c r="J14369" s="598">
        <v>20000000</v>
      </c>
      <c r="K14369" s="597">
        <v>309000000000</v>
      </c>
    </row>
    <row r="14370" spans="3:11" x14ac:dyDescent="0.25">
      <c r="C14370" s="595">
        <v>45883</v>
      </c>
      <c r="D14370" s="596" t="s">
        <v>1154</v>
      </c>
      <c r="E14370" s="597">
        <v>22500</v>
      </c>
      <c r="F14370" s="597">
        <v>22600</v>
      </c>
      <c r="G14370" s="597">
        <v>22949</v>
      </c>
      <c r="H14370" s="596">
        <v>1</v>
      </c>
      <c r="I14370" s="597">
        <v>22500</v>
      </c>
      <c r="J14370" s="598">
        <v>600000</v>
      </c>
      <c r="K14370" s="597">
        <v>13769400000</v>
      </c>
    </row>
    <row r="14371" spans="3:11" x14ac:dyDescent="0.25">
      <c r="C14371" s="595">
        <v>45883</v>
      </c>
      <c r="D14371" s="596" t="s">
        <v>312</v>
      </c>
      <c r="E14371" s="597">
        <v>15590</v>
      </c>
      <c r="F14371" s="597">
        <v>15000</v>
      </c>
      <c r="G14371" s="597">
        <v>15450</v>
      </c>
      <c r="H14371" s="596">
        <v>1</v>
      </c>
      <c r="I14371" s="597">
        <v>15590</v>
      </c>
      <c r="J14371" s="598">
        <v>20000000</v>
      </c>
      <c r="K14371" s="597">
        <v>309000000000</v>
      </c>
    </row>
    <row r="14372" spans="3:11" x14ac:dyDescent="0.25">
      <c r="C14372" s="595">
        <v>45883</v>
      </c>
      <c r="D14372" s="596" t="s">
        <v>312</v>
      </c>
      <c r="E14372" s="597">
        <v>15590</v>
      </c>
      <c r="F14372" s="597">
        <v>15000</v>
      </c>
      <c r="G14372" s="597">
        <v>15450</v>
      </c>
      <c r="H14372" s="596">
        <v>1</v>
      </c>
      <c r="I14372" s="597">
        <v>15590</v>
      </c>
      <c r="J14372" s="598">
        <v>20000000</v>
      </c>
      <c r="K14372" s="597">
        <v>309000000000</v>
      </c>
    </row>
    <row r="14373" spans="3:11" x14ac:dyDescent="0.25">
      <c r="C14373" s="595">
        <v>45883</v>
      </c>
      <c r="D14373" s="596" t="s">
        <v>1154</v>
      </c>
      <c r="E14373" s="597">
        <v>22200</v>
      </c>
      <c r="F14373" s="597">
        <v>22600</v>
      </c>
      <c r="G14373" s="597">
        <v>22949</v>
      </c>
      <c r="H14373" s="596">
        <v>1</v>
      </c>
      <c r="I14373" s="597">
        <v>22200</v>
      </c>
      <c r="J14373" s="598">
        <v>600000</v>
      </c>
      <c r="K14373" s="597">
        <v>13769400000</v>
      </c>
    </row>
    <row r="14374" spans="3:11" x14ac:dyDescent="0.25">
      <c r="C14374" s="595">
        <v>45883</v>
      </c>
      <c r="D14374" s="596" t="s">
        <v>1155</v>
      </c>
      <c r="E14374" s="597">
        <v>22000</v>
      </c>
      <c r="F14374" s="597">
        <v>22000</v>
      </c>
      <c r="G14374" s="597">
        <v>21000</v>
      </c>
      <c r="H14374" s="596">
        <v>10</v>
      </c>
      <c r="I14374" s="597">
        <v>220000</v>
      </c>
      <c r="J14374" s="598">
        <v>2400000</v>
      </c>
      <c r="K14374" s="597">
        <v>50400000000</v>
      </c>
    </row>
    <row r="14375" spans="3:11" x14ac:dyDescent="0.25">
      <c r="C14375" s="595">
        <v>45883</v>
      </c>
      <c r="D14375" s="596" t="s">
        <v>312</v>
      </c>
      <c r="E14375" s="597">
        <v>15450</v>
      </c>
      <c r="F14375" s="597">
        <v>15000</v>
      </c>
      <c r="G14375" s="597">
        <v>15450</v>
      </c>
      <c r="H14375" s="596">
        <v>15</v>
      </c>
      <c r="I14375" s="597">
        <v>231750</v>
      </c>
      <c r="J14375" s="598">
        <v>20000000</v>
      </c>
      <c r="K14375" s="597">
        <v>309000000000</v>
      </c>
    </row>
    <row r="14376" spans="3:11" x14ac:dyDescent="0.25">
      <c r="C14376" s="595">
        <v>45883</v>
      </c>
      <c r="D14376" s="596" t="s">
        <v>310</v>
      </c>
      <c r="E14376" s="597">
        <v>82799</v>
      </c>
      <c r="F14376" s="597">
        <v>82800</v>
      </c>
      <c r="G14376" s="597">
        <v>81000</v>
      </c>
      <c r="H14376" s="596">
        <v>4</v>
      </c>
      <c r="I14376" s="597">
        <v>331196</v>
      </c>
      <c r="J14376" s="598">
        <v>19450000</v>
      </c>
      <c r="K14376" s="597">
        <v>1575450000000</v>
      </c>
    </row>
    <row r="14377" spans="3:11" x14ac:dyDescent="0.25">
      <c r="C14377" s="595">
        <v>45883</v>
      </c>
      <c r="D14377" s="596" t="s">
        <v>312</v>
      </c>
      <c r="E14377" s="597">
        <v>15450</v>
      </c>
      <c r="F14377" s="597">
        <v>15000</v>
      </c>
      <c r="G14377" s="597">
        <v>15450</v>
      </c>
      <c r="H14377" s="596">
        <v>2</v>
      </c>
      <c r="I14377" s="597">
        <v>30900</v>
      </c>
      <c r="J14377" s="598">
        <v>20000000</v>
      </c>
      <c r="K14377" s="597">
        <v>309000000000</v>
      </c>
    </row>
    <row r="14378" spans="3:11" x14ac:dyDescent="0.25">
      <c r="C14378" s="595">
        <v>45883</v>
      </c>
      <c r="D14378" s="596" t="s">
        <v>310</v>
      </c>
      <c r="E14378" s="597">
        <v>82799</v>
      </c>
      <c r="F14378" s="597">
        <v>82800</v>
      </c>
      <c r="G14378" s="597">
        <v>81000</v>
      </c>
      <c r="H14378" s="596">
        <v>1</v>
      </c>
      <c r="I14378" s="597">
        <v>82799</v>
      </c>
      <c r="J14378" s="598">
        <v>19450000</v>
      </c>
      <c r="K14378" s="597">
        <v>1575450000000</v>
      </c>
    </row>
    <row r="14379" spans="3:11" x14ac:dyDescent="0.25">
      <c r="C14379" s="595">
        <v>45883</v>
      </c>
      <c r="D14379" s="596" t="s">
        <v>1154</v>
      </c>
      <c r="E14379" s="597">
        <v>22500</v>
      </c>
      <c r="F14379" s="597">
        <v>22600</v>
      </c>
      <c r="G14379" s="597">
        <v>22949</v>
      </c>
      <c r="H14379" s="596">
        <v>117</v>
      </c>
      <c r="I14379" s="597">
        <v>2632500</v>
      </c>
      <c r="J14379" s="598">
        <v>600000</v>
      </c>
      <c r="K14379" s="597">
        <v>13769400000</v>
      </c>
    </row>
    <row r="14380" spans="3:11" x14ac:dyDescent="0.25">
      <c r="C14380" s="595">
        <v>45883</v>
      </c>
      <c r="D14380" s="596" t="s">
        <v>310</v>
      </c>
      <c r="E14380" s="597">
        <v>81000</v>
      </c>
      <c r="F14380" s="597">
        <v>82800</v>
      </c>
      <c r="G14380" s="597">
        <v>81000</v>
      </c>
      <c r="H14380" s="596">
        <v>23</v>
      </c>
      <c r="I14380" s="597">
        <v>1863000</v>
      </c>
      <c r="J14380" s="598">
        <v>19450000</v>
      </c>
      <c r="K14380" s="597">
        <v>1575450000000</v>
      </c>
    </row>
    <row r="14381" spans="3:11" x14ac:dyDescent="0.25">
      <c r="C14381" s="595">
        <v>45883</v>
      </c>
      <c r="D14381" s="596" t="s">
        <v>310</v>
      </c>
      <c r="E14381" s="597">
        <v>81000</v>
      </c>
      <c r="F14381" s="597">
        <v>82800</v>
      </c>
      <c r="G14381" s="597">
        <v>81000</v>
      </c>
      <c r="H14381" s="596">
        <v>10</v>
      </c>
      <c r="I14381" s="597">
        <v>810000</v>
      </c>
      <c r="J14381" s="598">
        <v>19450000</v>
      </c>
      <c r="K14381" s="597">
        <v>1575450000000</v>
      </c>
    </row>
    <row r="14382" spans="3:11" x14ac:dyDescent="0.25">
      <c r="C14382" s="595">
        <v>45883</v>
      </c>
      <c r="D14382" s="596" t="s">
        <v>310</v>
      </c>
      <c r="E14382" s="597">
        <v>81000</v>
      </c>
      <c r="F14382" s="597">
        <v>82800</v>
      </c>
      <c r="G14382" s="597">
        <v>81000</v>
      </c>
      <c r="H14382" s="596">
        <v>1</v>
      </c>
      <c r="I14382" s="597">
        <v>81000</v>
      </c>
      <c r="J14382" s="598">
        <v>19450000</v>
      </c>
      <c r="K14382" s="597">
        <v>1575450000000</v>
      </c>
    </row>
    <row r="14383" spans="3:11" x14ac:dyDescent="0.25">
      <c r="C14383" s="595">
        <v>45883</v>
      </c>
      <c r="D14383" s="596" t="s">
        <v>312</v>
      </c>
      <c r="E14383" s="597">
        <v>15000</v>
      </c>
      <c r="F14383" s="597">
        <v>15000</v>
      </c>
      <c r="G14383" s="597">
        <v>15450</v>
      </c>
      <c r="H14383" s="596">
        <v>16</v>
      </c>
      <c r="I14383" s="597">
        <v>240000</v>
      </c>
      <c r="J14383" s="598">
        <v>20000000</v>
      </c>
      <c r="K14383" s="597">
        <v>309000000000</v>
      </c>
    </row>
    <row r="14384" spans="3:11" x14ac:dyDescent="0.25">
      <c r="C14384" s="595">
        <v>45883</v>
      </c>
      <c r="D14384" s="596" t="s">
        <v>312</v>
      </c>
      <c r="E14384" s="597">
        <v>15000</v>
      </c>
      <c r="F14384" s="597">
        <v>15000</v>
      </c>
      <c r="G14384" s="597">
        <v>15450</v>
      </c>
      <c r="H14384" s="596">
        <v>10</v>
      </c>
      <c r="I14384" s="597">
        <v>150000</v>
      </c>
      <c r="J14384" s="598">
        <v>20000000</v>
      </c>
      <c r="K14384" s="597">
        <v>309000000000</v>
      </c>
    </row>
    <row r="14385" spans="3:11" x14ac:dyDescent="0.25">
      <c r="C14385" s="595">
        <v>45883</v>
      </c>
      <c r="D14385" s="596" t="s">
        <v>312</v>
      </c>
      <c r="E14385" s="597">
        <v>15000</v>
      </c>
      <c r="F14385" s="597">
        <v>15000</v>
      </c>
      <c r="G14385" s="597">
        <v>15450</v>
      </c>
      <c r="H14385" s="596">
        <v>10</v>
      </c>
      <c r="I14385" s="597">
        <v>150000</v>
      </c>
      <c r="J14385" s="598">
        <v>20000000</v>
      </c>
      <c r="K14385" s="597">
        <v>309000000000</v>
      </c>
    </row>
    <row r="14386" spans="3:11" x14ac:dyDescent="0.25">
      <c r="C14386" s="595">
        <v>45883</v>
      </c>
      <c r="D14386" s="596" t="s">
        <v>312</v>
      </c>
      <c r="E14386" s="597">
        <v>15000</v>
      </c>
      <c r="F14386" s="597">
        <v>15000</v>
      </c>
      <c r="G14386" s="597">
        <v>15450</v>
      </c>
      <c r="H14386" s="596">
        <v>7</v>
      </c>
      <c r="I14386" s="597">
        <v>105000</v>
      </c>
      <c r="J14386" s="598">
        <v>20000000</v>
      </c>
      <c r="K14386" s="597">
        <v>309000000000</v>
      </c>
    </row>
    <row r="14387" spans="3:11" x14ac:dyDescent="0.25">
      <c r="C14387" s="595">
        <v>45883</v>
      </c>
      <c r="D14387" s="596" t="s">
        <v>312</v>
      </c>
      <c r="E14387" s="597">
        <v>15000</v>
      </c>
      <c r="F14387" s="597">
        <v>15000</v>
      </c>
      <c r="G14387" s="597">
        <v>15450</v>
      </c>
      <c r="H14387" s="596">
        <v>3</v>
      </c>
      <c r="I14387" s="597">
        <v>45000</v>
      </c>
      <c r="J14387" s="598">
        <v>20000000</v>
      </c>
      <c r="K14387" s="597">
        <v>309000000000</v>
      </c>
    </row>
    <row r="14388" spans="3:11" x14ac:dyDescent="0.25">
      <c r="C14388" s="595">
        <v>45883</v>
      </c>
      <c r="D14388" s="596" t="s">
        <v>312</v>
      </c>
      <c r="E14388" s="597">
        <v>15000</v>
      </c>
      <c r="F14388" s="597">
        <v>15000</v>
      </c>
      <c r="G14388" s="597">
        <v>15450</v>
      </c>
      <c r="H14388" s="596">
        <v>1</v>
      </c>
      <c r="I14388" s="597">
        <v>15000</v>
      </c>
      <c r="J14388" s="598">
        <v>20000000</v>
      </c>
      <c r="K14388" s="597">
        <v>309000000000</v>
      </c>
    </row>
    <row r="14389" spans="3:11" x14ac:dyDescent="0.25">
      <c r="C14389" s="595">
        <v>45883</v>
      </c>
      <c r="D14389" s="596" t="s">
        <v>312</v>
      </c>
      <c r="E14389" s="597">
        <v>15000</v>
      </c>
      <c r="F14389" s="597">
        <v>15000</v>
      </c>
      <c r="G14389" s="597">
        <v>15450</v>
      </c>
      <c r="H14389" s="596">
        <v>1</v>
      </c>
      <c r="I14389" s="597">
        <v>15000</v>
      </c>
      <c r="J14389" s="598">
        <v>20000000</v>
      </c>
      <c r="K14389" s="597">
        <v>309000000000</v>
      </c>
    </row>
    <row r="14390" spans="3:11" x14ac:dyDescent="0.25">
      <c r="C14390" s="595">
        <v>45883</v>
      </c>
      <c r="D14390" s="596" t="s">
        <v>312</v>
      </c>
      <c r="E14390" s="597">
        <v>15000</v>
      </c>
      <c r="F14390" s="597">
        <v>15000</v>
      </c>
      <c r="G14390" s="597">
        <v>15450</v>
      </c>
      <c r="H14390" s="596">
        <v>10</v>
      </c>
      <c r="I14390" s="597">
        <v>150000</v>
      </c>
      <c r="J14390" s="598">
        <v>20000000</v>
      </c>
      <c r="K14390" s="597">
        <v>309000000000</v>
      </c>
    </row>
    <row r="14391" spans="3:11" x14ac:dyDescent="0.25">
      <c r="C14391" s="595">
        <v>45883</v>
      </c>
      <c r="D14391" s="596" t="s">
        <v>312</v>
      </c>
      <c r="E14391" s="597">
        <v>15000</v>
      </c>
      <c r="F14391" s="597">
        <v>15000</v>
      </c>
      <c r="G14391" s="597">
        <v>15450</v>
      </c>
      <c r="H14391" s="596">
        <v>2</v>
      </c>
      <c r="I14391" s="597">
        <v>30000</v>
      </c>
      <c r="J14391" s="598">
        <v>20000000</v>
      </c>
      <c r="K14391" s="597">
        <v>309000000000</v>
      </c>
    </row>
    <row r="14392" spans="3:11" x14ac:dyDescent="0.25">
      <c r="C14392" s="595">
        <v>45883</v>
      </c>
      <c r="D14392" s="596" t="s">
        <v>312</v>
      </c>
      <c r="E14392" s="597">
        <v>15000</v>
      </c>
      <c r="F14392" s="597">
        <v>15000</v>
      </c>
      <c r="G14392" s="597">
        <v>15450</v>
      </c>
      <c r="H14392" s="596">
        <v>40</v>
      </c>
      <c r="I14392" s="597">
        <v>600000</v>
      </c>
      <c r="J14392" s="598">
        <v>20000000</v>
      </c>
      <c r="K14392" s="597">
        <v>309000000000</v>
      </c>
    </row>
    <row r="14393" spans="3:11" x14ac:dyDescent="0.25">
      <c r="C14393" s="595">
        <v>45883</v>
      </c>
      <c r="D14393" s="596" t="s">
        <v>1155</v>
      </c>
      <c r="E14393" s="597">
        <v>21000</v>
      </c>
      <c r="F14393" s="597">
        <v>22000</v>
      </c>
      <c r="G14393" s="597">
        <v>21000</v>
      </c>
      <c r="H14393" s="596">
        <v>47</v>
      </c>
      <c r="I14393" s="597">
        <v>987000</v>
      </c>
      <c r="J14393" s="598">
        <v>2400000</v>
      </c>
      <c r="K14393" s="597">
        <v>50400000000</v>
      </c>
    </row>
    <row r="14394" spans="3:11" x14ac:dyDescent="0.25">
      <c r="C14394" s="595">
        <v>45883</v>
      </c>
      <c r="D14394" s="596" t="s">
        <v>310</v>
      </c>
      <c r="E14394" s="597">
        <v>81000</v>
      </c>
      <c r="F14394" s="597">
        <v>82800</v>
      </c>
      <c r="G14394" s="597">
        <v>81000</v>
      </c>
      <c r="H14394" s="596">
        <v>4</v>
      </c>
      <c r="I14394" s="597">
        <v>324000</v>
      </c>
      <c r="J14394" s="598">
        <v>19450000</v>
      </c>
      <c r="K14394" s="597">
        <v>1575450000000</v>
      </c>
    </row>
    <row r="14395" spans="3:11" x14ac:dyDescent="0.25">
      <c r="C14395" s="595">
        <v>45883</v>
      </c>
      <c r="D14395" s="596" t="s">
        <v>312</v>
      </c>
      <c r="E14395" s="597">
        <v>15450</v>
      </c>
      <c r="F14395" s="597">
        <v>15000</v>
      </c>
      <c r="G14395" s="597">
        <v>15450</v>
      </c>
      <c r="H14395" s="596">
        <v>2</v>
      </c>
      <c r="I14395" s="597">
        <v>30900</v>
      </c>
      <c r="J14395" s="598">
        <v>20000000</v>
      </c>
      <c r="K14395" s="597">
        <v>309000000000</v>
      </c>
    </row>
    <row r="14396" spans="3:11" x14ac:dyDescent="0.25">
      <c r="C14396" s="595">
        <v>45883</v>
      </c>
      <c r="D14396" s="596" t="s">
        <v>310</v>
      </c>
      <c r="E14396" s="597">
        <v>81000</v>
      </c>
      <c r="F14396" s="597">
        <v>82800</v>
      </c>
      <c r="G14396" s="597">
        <v>81000</v>
      </c>
      <c r="H14396" s="596">
        <v>1</v>
      </c>
      <c r="I14396" s="597">
        <v>81000</v>
      </c>
      <c r="J14396" s="598">
        <v>19450000</v>
      </c>
      <c r="K14396" s="597">
        <v>1575450000000</v>
      </c>
    </row>
    <row r="14397" spans="3:11" x14ac:dyDescent="0.25">
      <c r="C14397" s="595">
        <v>45883</v>
      </c>
      <c r="D14397" s="596" t="s">
        <v>1154</v>
      </c>
      <c r="E14397" s="597">
        <v>22600</v>
      </c>
      <c r="F14397" s="597">
        <v>22600</v>
      </c>
      <c r="G14397" s="597">
        <v>22949</v>
      </c>
      <c r="H14397" s="596">
        <v>1</v>
      </c>
      <c r="I14397" s="597">
        <v>22600</v>
      </c>
      <c r="J14397" s="598">
        <v>600000</v>
      </c>
      <c r="K14397" s="597">
        <v>13769400000</v>
      </c>
    </row>
    <row r="14398" spans="3:11" x14ac:dyDescent="0.25">
      <c r="C14398" s="595">
        <v>45883</v>
      </c>
      <c r="D14398" s="596" t="s">
        <v>1154</v>
      </c>
      <c r="E14398" s="597">
        <v>22949</v>
      </c>
      <c r="F14398" s="597">
        <v>22600</v>
      </c>
      <c r="G14398" s="597">
        <v>22949</v>
      </c>
      <c r="H14398" s="596">
        <v>8</v>
      </c>
      <c r="I14398" s="597">
        <v>183592</v>
      </c>
      <c r="J14398" s="598">
        <v>600000</v>
      </c>
      <c r="K14398" s="597">
        <v>13769400000</v>
      </c>
    </row>
    <row r="14399" spans="3:11" x14ac:dyDescent="0.25">
      <c r="C14399" s="595">
        <v>45883</v>
      </c>
      <c r="D14399" s="596" t="s">
        <v>310</v>
      </c>
      <c r="E14399" s="597">
        <v>80000</v>
      </c>
      <c r="F14399" s="597">
        <v>82800</v>
      </c>
      <c r="G14399" s="597">
        <v>81000</v>
      </c>
      <c r="H14399" s="596">
        <v>4</v>
      </c>
      <c r="I14399" s="597">
        <v>320000</v>
      </c>
      <c r="J14399" s="598">
        <v>19450000</v>
      </c>
      <c r="K14399" s="597">
        <v>1575450000000</v>
      </c>
    </row>
    <row r="14400" spans="3:11" x14ac:dyDescent="0.25">
      <c r="C14400" s="595">
        <v>45883</v>
      </c>
      <c r="D14400" s="596" t="s">
        <v>310</v>
      </c>
      <c r="E14400" s="597">
        <v>80000</v>
      </c>
      <c r="F14400" s="597">
        <v>82800</v>
      </c>
      <c r="G14400" s="597">
        <v>81000</v>
      </c>
      <c r="H14400" s="596">
        <v>15</v>
      </c>
      <c r="I14400" s="597">
        <v>1200000</v>
      </c>
      <c r="J14400" s="598">
        <v>19450000</v>
      </c>
      <c r="K14400" s="597">
        <v>1575450000000</v>
      </c>
    </row>
    <row r="14401" spans="3:11" x14ac:dyDescent="0.25">
      <c r="C14401" s="595">
        <v>45883</v>
      </c>
      <c r="D14401" s="596" t="s">
        <v>312</v>
      </c>
      <c r="E14401" s="597">
        <v>15000</v>
      </c>
      <c r="F14401" s="597">
        <v>15000</v>
      </c>
      <c r="G14401" s="597">
        <v>15450</v>
      </c>
      <c r="H14401" s="596">
        <v>76</v>
      </c>
      <c r="I14401" s="597">
        <v>1140000</v>
      </c>
      <c r="J14401" s="598">
        <v>20000000</v>
      </c>
      <c r="K14401" s="597">
        <v>309000000000</v>
      </c>
    </row>
    <row r="14402" spans="3:11" x14ac:dyDescent="0.25">
      <c r="C14402" s="595">
        <v>45883</v>
      </c>
      <c r="D14402" s="596" t="s">
        <v>1155</v>
      </c>
      <c r="E14402" s="597">
        <v>21000</v>
      </c>
      <c r="F14402" s="597">
        <v>22000</v>
      </c>
      <c r="G14402" s="597">
        <v>21000</v>
      </c>
      <c r="H14402" s="596">
        <v>10</v>
      </c>
      <c r="I14402" s="597">
        <v>210000</v>
      </c>
      <c r="J14402" s="598">
        <v>2400000</v>
      </c>
      <c r="K14402" s="597">
        <v>50400000000</v>
      </c>
    </row>
    <row r="14403" spans="3:11" x14ac:dyDescent="0.25">
      <c r="C14403" s="595">
        <v>45883</v>
      </c>
      <c r="D14403" s="596" t="s">
        <v>1154</v>
      </c>
      <c r="E14403" s="597">
        <v>22949</v>
      </c>
      <c r="F14403" s="597">
        <v>22600</v>
      </c>
      <c r="G14403" s="597">
        <v>22949</v>
      </c>
      <c r="H14403" s="596">
        <v>2</v>
      </c>
      <c r="I14403" s="597">
        <v>45898</v>
      </c>
      <c r="J14403" s="598">
        <v>600000</v>
      </c>
      <c r="K14403" s="597">
        <v>13769400000</v>
      </c>
    </row>
    <row r="14404" spans="3:11" x14ac:dyDescent="0.25">
      <c r="C14404" s="595">
        <v>45883</v>
      </c>
      <c r="D14404" s="596" t="s">
        <v>310</v>
      </c>
      <c r="E14404" s="597">
        <v>80000</v>
      </c>
      <c r="F14404" s="597">
        <v>82800</v>
      </c>
      <c r="G14404" s="597">
        <v>81000</v>
      </c>
      <c r="H14404" s="596">
        <v>1</v>
      </c>
      <c r="I14404" s="597">
        <v>80000</v>
      </c>
      <c r="J14404" s="598">
        <v>19450000</v>
      </c>
      <c r="K14404" s="597">
        <v>1575450000000</v>
      </c>
    </row>
    <row r="14405" spans="3:11" x14ac:dyDescent="0.25">
      <c r="C14405" s="595">
        <v>45883</v>
      </c>
      <c r="D14405" s="596" t="s">
        <v>312</v>
      </c>
      <c r="E14405" s="597">
        <v>15450</v>
      </c>
      <c r="F14405" s="597">
        <v>15000</v>
      </c>
      <c r="G14405" s="597">
        <v>15450</v>
      </c>
      <c r="H14405" s="596">
        <v>1</v>
      </c>
      <c r="I14405" s="597">
        <v>15450</v>
      </c>
      <c r="J14405" s="598">
        <v>20000000</v>
      </c>
      <c r="K14405" s="597">
        <v>309000000000</v>
      </c>
    </row>
    <row r="14406" spans="3:11" x14ac:dyDescent="0.25">
      <c r="C14406" s="595">
        <v>45883</v>
      </c>
      <c r="D14406" s="596" t="s">
        <v>312</v>
      </c>
      <c r="E14406" s="597">
        <v>15450</v>
      </c>
      <c r="F14406" s="597">
        <v>15000</v>
      </c>
      <c r="G14406" s="597">
        <v>15450</v>
      </c>
      <c r="H14406" s="596">
        <v>5</v>
      </c>
      <c r="I14406" s="597">
        <v>77250</v>
      </c>
      <c r="J14406" s="598">
        <v>20000000</v>
      </c>
      <c r="K14406" s="597">
        <v>309000000000</v>
      </c>
    </row>
    <row r="14407" spans="3:11" x14ac:dyDescent="0.25">
      <c r="C14407" s="595">
        <v>45883</v>
      </c>
      <c r="D14407" s="596" t="s">
        <v>1154</v>
      </c>
      <c r="E14407" s="597">
        <v>22949</v>
      </c>
      <c r="F14407" s="597">
        <v>22600</v>
      </c>
      <c r="G14407" s="597">
        <v>22949</v>
      </c>
      <c r="H14407" s="596">
        <v>4</v>
      </c>
      <c r="I14407" s="597">
        <v>91796</v>
      </c>
      <c r="J14407" s="598">
        <v>600000</v>
      </c>
      <c r="K14407" s="597">
        <v>13769400000</v>
      </c>
    </row>
    <row r="14408" spans="3:11" x14ac:dyDescent="0.25">
      <c r="C14408" s="595">
        <v>45883</v>
      </c>
      <c r="D14408" s="596" t="s">
        <v>1155</v>
      </c>
      <c r="E14408" s="597">
        <v>21000</v>
      </c>
      <c r="F14408" s="597">
        <v>22000</v>
      </c>
      <c r="G14408" s="597">
        <v>21000</v>
      </c>
      <c r="H14408" s="596">
        <v>5</v>
      </c>
      <c r="I14408" s="597">
        <v>105000</v>
      </c>
      <c r="J14408" s="598">
        <v>2400000</v>
      </c>
      <c r="K14408" s="597">
        <v>50400000000</v>
      </c>
    </row>
    <row r="14409" spans="3:11" x14ac:dyDescent="0.25">
      <c r="C14409" s="595">
        <v>45883</v>
      </c>
      <c r="D14409" s="596" t="s">
        <v>310</v>
      </c>
      <c r="E14409" s="597">
        <v>81000</v>
      </c>
      <c r="F14409" s="597">
        <v>82800</v>
      </c>
      <c r="G14409" s="597">
        <v>81000</v>
      </c>
      <c r="H14409" s="596">
        <v>1</v>
      </c>
      <c r="I14409" s="597">
        <v>81000</v>
      </c>
      <c r="J14409" s="598">
        <v>19450000</v>
      </c>
      <c r="K14409" s="597">
        <v>1575450000000</v>
      </c>
    </row>
    <row r="14410" spans="3:11" x14ac:dyDescent="0.25">
      <c r="C14410" s="595">
        <v>45883</v>
      </c>
      <c r="D14410" s="596" t="s">
        <v>310</v>
      </c>
      <c r="E14410" s="597">
        <v>81000</v>
      </c>
      <c r="F14410" s="597">
        <v>82800</v>
      </c>
      <c r="G14410" s="597">
        <v>81000</v>
      </c>
      <c r="H14410" s="596">
        <v>4</v>
      </c>
      <c r="I14410" s="597">
        <v>324000</v>
      </c>
      <c r="J14410" s="598">
        <v>19450000</v>
      </c>
      <c r="K14410" s="597">
        <v>1575450000000</v>
      </c>
    </row>
    <row r="14411" spans="3:11" x14ac:dyDescent="0.25">
      <c r="C14411" s="595">
        <v>45883</v>
      </c>
      <c r="D14411" s="596" t="s">
        <v>312</v>
      </c>
      <c r="E14411" s="597">
        <v>15450</v>
      </c>
      <c r="F14411" s="597">
        <v>15000</v>
      </c>
      <c r="G14411" s="597">
        <v>15450</v>
      </c>
      <c r="H14411" s="596">
        <v>10</v>
      </c>
      <c r="I14411" s="597">
        <v>154500</v>
      </c>
      <c r="J14411" s="598">
        <v>20000000</v>
      </c>
      <c r="K14411" s="597">
        <v>309000000000</v>
      </c>
    </row>
    <row r="14412" spans="3:11" x14ac:dyDescent="0.25">
      <c r="C14412" s="595">
        <v>45884</v>
      </c>
      <c r="D14412" s="596" t="s">
        <v>310</v>
      </c>
      <c r="E14412" s="597">
        <v>81000</v>
      </c>
      <c r="F14412" s="597">
        <v>81000</v>
      </c>
      <c r="G14412" s="597">
        <v>80000</v>
      </c>
      <c r="H14412" s="596">
        <v>5</v>
      </c>
      <c r="I14412" s="597">
        <v>405000</v>
      </c>
      <c r="J14412" s="598">
        <v>19450000</v>
      </c>
      <c r="K14412" s="597">
        <v>1556000000000</v>
      </c>
    </row>
    <row r="14413" spans="3:11" x14ac:dyDescent="0.25">
      <c r="C14413" s="595">
        <v>45884</v>
      </c>
      <c r="D14413" s="596" t="s">
        <v>310</v>
      </c>
      <c r="E14413" s="597">
        <v>81000</v>
      </c>
      <c r="F14413" s="597">
        <v>81000</v>
      </c>
      <c r="G14413" s="597">
        <v>80000</v>
      </c>
      <c r="H14413" s="596">
        <v>10</v>
      </c>
      <c r="I14413" s="597">
        <v>810000</v>
      </c>
      <c r="J14413" s="598">
        <v>19450000</v>
      </c>
      <c r="K14413" s="597">
        <v>1556000000000</v>
      </c>
    </row>
    <row r="14414" spans="3:11" x14ac:dyDescent="0.25">
      <c r="C14414" s="595">
        <v>45884</v>
      </c>
      <c r="D14414" s="596" t="s">
        <v>1154</v>
      </c>
      <c r="E14414" s="597">
        <v>22948.99</v>
      </c>
      <c r="F14414" s="597">
        <v>22949</v>
      </c>
      <c r="G14414" s="597">
        <v>22800</v>
      </c>
      <c r="H14414" s="596">
        <v>10</v>
      </c>
      <c r="I14414" s="597">
        <v>229489.9</v>
      </c>
      <c r="J14414" s="598">
        <v>600000</v>
      </c>
      <c r="K14414" s="597">
        <v>13680000000</v>
      </c>
    </row>
    <row r="14415" spans="3:11" x14ac:dyDescent="0.25">
      <c r="C14415" s="595">
        <v>45884</v>
      </c>
      <c r="D14415" s="596" t="s">
        <v>312</v>
      </c>
      <c r="E14415" s="597">
        <v>15000</v>
      </c>
      <c r="F14415" s="597">
        <v>15450</v>
      </c>
      <c r="G14415" s="597">
        <v>15450</v>
      </c>
      <c r="H14415" s="596">
        <v>1</v>
      </c>
      <c r="I14415" s="597">
        <v>15000</v>
      </c>
      <c r="J14415" s="598">
        <v>20000000</v>
      </c>
      <c r="K14415" s="597">
        <v>309000000000</v>
      </c>
    </row>
    <row r="14416" spans="3:11" x14ac:dyDescent="0.25">
      <c r="C14416" s="595">
        <v>45884</v>
      </c>
      <c r="D14416" s="596" t="s">
        <v>312</v>
      </c>
      <c r="E14416" s="597">
        <v>15000</v>
      </c>
      <c r="F14416" s="597">
        <v>15450</v>
      </c>
      <c r="G14416" s="597">
        <v>15450</v>
      </c>
      <c r="H14416" s="596">
        <v>1</v>
      </c>
      <c r="I14416" s="597">
        <v>15000</v>
      </c>
      <c r="J14416" s="598">
        <v>20000000</v>
      </c>
      <c r="K14416" s="597">
        <v>309000000000</v>
      </c>
    </row>
    <row r="14417" spans="3:11" x14ac:dyDescent="0.25">
      <c r="C14417" s="595">
        <v>45884</v>
      </c>
      <c r="D14417" s="596" t="s">
        <v>312</v>
      </c>
      <c r="E14417" s="597">
        <v>15000</v>
      </c>
      <c r="F14417" s="597">
        <v>15450</v>
      </c>
      <c r="G14417" s="597">
        <v>15450</v>
      </c>
      <c r="H14417" s="596">
        <v>2</v>
      </c>
      <c r="I14417" s="597">
        <v>30000</v>
      </c>
      <c r="J14417" s="598">
        <v>20000000</v>
      </c>
      <c r="K14417" s="597">
        <v>309000000000</v>
      </c>
    </row>
    <row r="14418" spans="3:11" x14ac:dyDescent="0.25">
      <c r="C14418" s="595">
        <v>45884</v>
      </c>
      <c r="D14418" s="596" t="s">
        <v>312</v>
      </c>
      <c r="E14418" s="597">
        <v>15000</v>
      </c>
      <c r="F14418" s="597">
        <v>15450</v>
      </c>
      <c r="G14418" s="597">
        <v>15450</v>
      </c>
      <c r="H14418" s="596">
        <v>15</v>
      </c>
      <c r="I14418" s="597">
        <v>225000</v>
      </c>
      <c r="J14418" s="598">
        <v>20000000</v>
      </c>
      <c r="K14418" s="597">
        <v>309000000000</v>
      </c>
    </row>
    <row r="14419" spans="3:11" x14ac:dyDescent="0.25">
      <c r="C14419" s="595">
        <v>45884</v>
      </c>
      <c r="D14419" s="596" t="s">
        <v>312</v>
      </c>
      <c r="E14419" s="597">
        <v>15000</v>
      </c>
      <c r="F14419" s="597">
        <v>15450</v>
      </c>
      <c r="G14419" s="597">
        <v>15450</v>
      </c>
      <c r="H14419" s="596">
        <v>6</v>
      </c>
      <c r="I14419" s="597">
        <v>90000</v>
      </c>
      <c r="J14419" s="598">
        <v>20000000</v>
      </c>
      <c r="K14419" s="597">
        <v>309000000000</v>
      </c>
    </row>
    <row r="14420" spans="3:11" x14ac:dyDescent="0.25">
      <c r="C14420" s="595">
        <v>45884</v>
      </c>
      <c r="D14420" s="596" t="s">
        <v>1155</v>
      </c>
      <c r="E14420" s="597">
        <v>21000</v>
      </c>
      <c r="F14420" s="597">
        <v>21000</v>
      </c>
      <c r="G14420" s="597">
        <v>22000</v>
      </c>
      <c r="H14420" s="596">
        <v>9</v>
      </c>
      <c r="I14420" s="597">
        <v>189000</v>
      </c>
      <c r="J14420" s="598">
        <v>2400000</v>
      </c>
      <c r="K14420" s="597">
        <v>52800000000</v>
      </c>
    </row>
    <row r="14421" spans="3:11" x14ac:dyDescent="0.25">
      <c r="C14421" s="595">
        <v>45884</v>
      </c>
      <c r="D14421" s="596" t="s">
        <v>1155</v>
      </c>
      <c r="E14421" s="597">
        <v>21000</v>
      </c>
      <c r="F14421" s="597">
        <v>21000</v>
      </c>
      <c r="G14421" s="597">
        <v>22000</v>
      </c>
      <c r="H14421" s="596">
        <v>3</v>
      </c>
      <c r="I14421" s="597">
        <v>63000</v>
      </c>
      <c r="J14421" s="598">
        <v>2400000</v>
      </c>
      <c r="K14421" s="597">
        <v>52800000000</v>
      </c>
    </row>
    <row r="14422" spans="3:11" x14ac:dyDescent="0.25">
      <c r="C14422" s="595">
        <v>45884</v>
      </c>
      <c r="D14422" s="596" t="s">
        <v>1155</v>
      </c>
      <c r="E14422" s="597">
        <v>21000</v>
      </c>
      <c r="F14422" s="597">
        <v>21000</v>
      </c>
      <c r="G14422" s="597">
        <v>22000</v>
      </c>
      <c r="H14422" s="596">
        <v>1</v>
      </c>
      <c r="I14422" s="597">
        <v>21000</v>
      </c>
      <c r="J14422" s="598">
        <v>2400000</v>
      </c>
      <c r="K14422" s="597">
        <v>52800000000</v>
      </c>
    </row>
    <row r="14423" spans="3:11" x14ac:dyDescent="0.25">
      <c r="C14423" s="595">
        <v>45884</v>
      </c>
      <c r="D14423" s="596" t="s">
        <v>1155</v>
      </c>
      <c r="E14423" s="597">
        <v>21000</v>
      </c>
      <c r="F14423" s="597">
        <v>21000</v>
      </c>
      <c r="G14423" s="597">
        <v>22000</v>
      </c>
      <c r="H14423" s="596">
        <v>1</v>
      </c>
      <c r="I14423" s="597">
        <v>21000</v>
      </c>
      <c r="J14423" s="598">
        <v>2400000</v>
      </c>
      <c r="K14423" s="597">
        <v>52800000000</v>
      </c>
    </row>
    <row r="14424" spans="3:11" x14ac:dyDescent="0.25">
      <c r="C14424" s="595">
        <v>45884</v>
      </c>
      <c r="D14424" s="596" t="s">
        <v>1155</v>
      </c>
      <c r="E14424" s="597">
        <v>21000</v>
      </c>
      <c r="F14424" s="597">
        <v>21000</v>
      </c>
      <c r="G14424" s="597">
        <v>22000</v>
      </c>
      <c r="H14424" s="596">
        <v>3</v>
      </c>
      <c r="I14424" s="597">
        <v>63000</v>
      </c>
      <c r="J14424" s="598">
        <v>2400000</v>
      </c>
      <c r="K14424" s="597">
        <v>52800000000</v>
      </c>
    </row>
    <row r="14425" spans="3:11" x14ac:dyDescent="0.25">
      <c r="C14425" s="595">
        <v>45884</v>
      </c>
      <c r="D14425" s="596" t="s">
        <v>310</v>
      </c>
      <c r="E14425" s="597">
        <v>80000</v>
      </c>
      <c r="F14425" s="597">
        <v>81000</v>
      </c>
      <c r="G14425" s="597">
        <v>80000</v>
      </c>
      <c r="H14425" s="596">
        <v>1</v>
      </c>
      <c r="I14425" s="597">
        <v>80000</v>
      </c>
      <c r="J14425" s="598">
        <v>19450000</v>
      </c>
      <c r="K14425" s="597">
        <v>1556000000000</v>
      </c>
    </row>
    <row r="14426" spans="3:11" x14ac:dyDescent="0.25">
      <c r="C14426" s="595">
        <v>45884</v>
      </c>
      <c r="D14426" s="596" t="s">
        <v>310</v>
      </c>
      <c r="E14426" s="597">
        <v>80000</v>
      </c>
      <c r="F14426" s="597">
        <v>81000</v>
      </c>
      <c r="G14426" s="597">
        <v>80000</v>
      </c>
      <c r="H14426" s="596">
        <v>2</v>
      </c>
      <c r="I14426" s="597">
        <v>160000</v>
      </c>
      <c r="J14426" s="598">
        <v>19450000</v>
      </c>
      <c r="K14426" s="597">
        <v>1556000000000</v>
      </c>
    </row>
    <row r="14427" spans="3:11" x14ac:dyDescent="0.25">
      <c r="C14427" s="595">
        <v>45884</v>
      </c>
      <c r="D14427" s="596" t="s">
        <v>1154</v>
      </c>
      <c r="E14427" s="597">
        <v>22800</v>
      </c>
      <c r="F14427" s="597">
        <v>22949</v>
      </c>
      <c r="G14427" s="597">
        <v>22800</v>
      </c>
      <c r="H14427" s="596">
        <v>1</v>
      </c>
      <c r="I14427" s="597">
        <v>22800</v>
      </c>
      <c r="J14427" s="598">
        <v>600000</v>
      </c>
      <c r="K14427" s="597">
        <v>13680000000</v>
      </c>
    </row>
    <row r="14428" spans="3:11" x14ac:dyDescent="0.25">
      <c r="C14428" s="595">
        <v>45884</v>
      </c>
      <c r="D14428" s="596" t="s">
        <v>310</v>
      </c>
      <c r="E14428" s="597">
        <v>80000</v>
      </c>
      <c r="F14428" s="597">
        <v>81000</v>
      </c>
      <c r="G14428" s="597">
        <v>80000</v>
      </c>
      <c r="H14428" s="596">
        <v>48</v>
      </c>
      <c r="I14428" s="597">
        <v>3840000</v>
      </c>
      <c r="J14428" s="598">
        <v>19450000</v>
      </c>
      <c r="K14428" s="597">
        <v>1556000000000</v>
      </c>
    </row>
    <row r="14429" spans="3:11" x14ac:dyDescent="0.25">
      <c r="C14429" s="595">
        <v>45884</v>
      </c>
      <c r="D14429" s="596" t="s">
        <v>310</v>
      </c>
      <c r="E14429" s="597">
        <v>80000</v>
      </c>
      <c r="F14429" s="597">
        <v>81000</v>
      </c>
      <c r="G14429" s="597">
        <v>80000</v>
      </c>
      <c r="H14429" s="596">
        <v>2</v>
      </c>
      <c r="I14429" s="597">
        <v>160000</v>
      </c>
      <c r="J14429" s="598">
        <v>19450000</v>
      </c>
      <c r="K14429" s="597">
        <v>1556000000000</v>
      </c>
    </row>
    <row r="14430" spans="3:11" x14ac:dyDescent="0.25">
      <c r="C14430" s="595">
        <v>45884</v>
      </c>
      <c r="D14430" s="596" t="s">
        <v>1154</v>
      </c>
      <c r="E14430" s="597">
        <v>22599</v>
      </c>
      <c r="F14430" s="597">
        <v>22949</v>
      </c>
      <c r="G14430" s="597">
        <v>22800</v>
      </c>
      <c r="H14430" s="596">
        <v>3</v>
      </c>
      <c r="I14430" s="597">
        <v>67797</v>
      </c>
      <c r="J14430" s="598">
        <v>600000</v>
      </c>
      <c r="K14430" s="597">
        <v>13680000000</v>
      </c>
    </row>
    <row r="14431" spans="3:11" x14ac:dyDescent="0.25">
      <c r="C14431" s="595">
        <v>45884</v>
      </c>
      <c r="D14431" s="596" t="s">
        <v>1154</v>
      </c>
      <c r="E14431" s="597">
        <v>22500</v>
      </c>
      <c r="F14431" s="597">
        <v>22949</v>
      </c>
      <c r="G14431" s="597">
        <v>22800</v>
      </c>
      <c r="H14431" s="596">
        <v>2</v>
      </c>
      <c r="I14431" s="597">
        <v>45000</v>
      </c>
      <c r="J14431" s="598">
        <v>600000</v>
      </c>
      <c r="K14431" s="597">
        <v>13680000000</v>
      </c>
    </row>
    <row r="14432" spans="3:11" x14ac:dyDescent="0.25">
      <c r="C14432" s="595">
        <v>45884</v>
      </c>
      <c r="D14432" s="596" t="s">
        <v>312</v>
      </c>
      <c r="E14432" s="597">
        <v>15000</v>
      </c>
      <c r="F14432" s="597">
        <v>15450</v>
      </c>
      <c r="G14432" s="597">
        <v>15450</v>
      </c>
      <c r="H14432" s="596">
        <v>4</v>
      </c>
      <c r="I14432" s="597">
        <v>60000</v>
      </c>
      <c r="J14432" s="598">
        <v>20000000</v>
      </c>
      <c r="K14432" s="597">
        <v>309000000000</v>
      </c>
    </row>
    <row r="14433" spans="3:11" x14ac:dyDescent="0.25">
      <c r="C14433" s="595">
        <v>45884</v>
      </c>
      <c r="D14433" s="596" t="s">
        <v>1154</v>
      </c>
      <c r="E14433" s="597">
        <v>22800</v>
      </c>
      <c r="F14433" s="597">
        <v>22949</v>
      </c>
      <c r="G14433" s="597">
        <v>22800</v>
      </c>
      <c r="H14433" s="596">
        <v>1</v>
      </c>
      <c r="I14433" s="597">
        <v>22800</v>
      </c>
      <c r="J14433" s="598">
        <v>600000</v>
      </c>
      <c r="K14433" s="597">
        <v>13680000000</v>
      </c>
    </row>
    <row r="14434" spans="3:11" x14ac:dyDescent="0.25">
      <c r="C14434" s="595">
        <v>45884</v>
      </c>
      <c r="D14434" s="596" t="s">
        <v>312</v>
      </c>
      <c r="E14434" s="597">
        <v>15450</v>
      </c>
      <c r="F14434" s="597">
        <v>15450</v>
      </c>
      <c r="G14434" s="597">
        <v>15450</v>
      </c>
      <c r="H14434" s="596">
        <v>2</v>
      </c>
      <c r="I14434" s="597">
        <v>30900</v>
      </c>
      <c r="J14434" s="598">
        <v>20000000</v>
      </c>
      <c r="K14434" s="597">
        <v>309000000000</v>
      </c>
    </row>
    <row r="14435" spans="3:11" x14ac:dyDescent="0.25">
      <c r="C14435" s="595">
        <v>45884</v>
      </c>
      <c r="D14435" s="596" t="s">
        <v>312</v>
      </c>
      <c r="E14435" s="597">
        <v>15450</v>
      </c>
      <c r="F14435" s="597">
        <v>15450</v>
      </c>
      <c r="G14435" s="597">
        <v>15450</v>
      </c>
      <c r="H14435" s="596">
        <v>5</v>
      </c>
      <c r="I14435" s="597">
        <v>77250</v>
      </c>
      <c r="J14435" s="598">
        <v>20000000</v>
      </c>
      <c r="K14435" s="597">
        <v>309000000000</v>
      </c>
    </row>
    <row r="14436" spans="3:11" x14ac:dyDescent="0.25">
      <c r="C14436" s="595">
        <v>45884</v>
      </c>
      <c r="D14436" s="596" t="s">
        <v>1154</v>
      </c>
      <c r="E14436" s="597">
        <v>22800</v>
      </c>
      <c r="F14436" s="597">
        <v>22949</v>
      </c>
      <c r="G14436" s="597">
        <v>22800</v>
      </c>
      <c r="H14436" s="596">
        <v>1</v>
      </c>
      <c r="I14436" s="597">
        <v>22800</v>
      </c>
      <c r="J14436" s="598">
        <v>600000</v>
      </c>
      <c r="K14436" s="597">
        <v>13680000000</v>
      </c>
    </row>
    <row r="14437" spans="3:11" x14ac:dyDescent="0.25">
      <c r="C14437" s="595">
        <v>45884</v>
      </c>
      <c r="D14437" s="596" t="s">
        <v>312</v>
      </c>
      <c r="E14437" s="597">
        <v>15590</v>
      </c>
      <c r="F14437" s="597">
        <v>15450</v>
      </c>
      <c r="G14437" s="597">
        <v>15450</v>
      </c>
      <c r="H14437" s="596">
        <v>20</v>
      </c>
      <c r="I14437" s="597">
        <v>311800</v>
      </c>
      <c r="J14437" s="598">
        <v>20000000</v>
      </c>
      <c r="K14437" s="597">
        <v>309000000000</v>
      </c>
    </row>
    <row r="14438" spans="3:11" x14ac:dyDescent="0.25">
      <c r="C14438" s="595">
        <v>45884</v>
      </c>
      <c r="D14438" s="596" t="s">
        <v>1155</v>
      </c>
      <c r="E14438" s="597">
        <v>22000</v>
      </c>
      <c r="F14438" s="597">
        <v>21000</v>
      </c>
      <c r="G14438" s="597">
        <v>22000</v>
      </c>
      <c r="H14438" s="596">
        <v>10</v>
      </c>
      <c r="I14438" s="597">
        <v>220000</v>
      </c>
      <c r="J14438" s="598">
        <v>2400000</v>
      </c>
      <c r="K14438" s="597">
        <v>52800000000</v>
      </c>
    </row>
    <row r="14439" spans="3:11" x14ac:dyDescent="0.25">
      <c r="C14439" s="595">
        <v>45884</v>
      </c>
      <c r="D14439" s="596" t="s">
        <v>1155</v>
      </c>
      <c r="E14439" s="597">
        <v>22000</v>
      </c>
      <c r="F14439" s="597">
        <v>21000</v>
      </c>
      <c r="G14439" s="597">
        <v>22000</v>
      </c>
      <c r="H14439" s="596">
        <v>9</v>
      </c>
      <c r="I14439" s="597">
        <v>198000</v>
      </c>
      <c r="J14439" s="598">
        <v>2400000</v>
      </c>
      <c r="K14439" s="597">
        <v>52800000000</v>
      </c>
    </row>
    <row r="14440" spans="3:11" x14ac:dyDescent="0.25">
      <c r="C14440" s="595">
        <v>45884</v>
      </c>
      <c r="D14440" s="596" t="s">
        <v>312</v>
      </c>
      <c r="E14440" s="597">
        <v>15590</v>
      </c>
      <c r="F14440" s="597">
        <v>15450</v>
      </c>
      <c r="G14440" s="597">
        <v>15450</v>
      </c>
      <c r="H14440" s="596">
        <v>1</v>
      </c>
      <c r="I14440" s="597">
        <v>15590</v>
      </c>
      <c r="J14440" s="598">
        <v>20000000</v>
      </c>
      <c r="K14440" s="597">
        <v>309000000000</v>
      </c>
    </row>
    <row r="14441" spans="3:11" x14ac:dyDescent="0.25">
      <c r="C14441" s="595">
        <v>45884</v>
      </c>
      <c r="D14441" s="596" t="s">
        <v>1155</v>
      </c>
      <c r="E14441" s="597">
        <v>22000</v>
      </c>
      <c r="F14441" s="597">
        <v>21000</v>
      </c>
      <c r="G14441" s="597">
        <v>22000</v>
      </c>
      <c r="H14441" s="596">
        <v>10</v>
      </c>
      <c r="I14441" s="597">
        <v>220000</v>
      </c>
      <c r="J14441" s="598">
        <v>2400000</v>
      </c>
      <c r="K14441" s="597">
        <v>52800000000</v>
      </c>
    </row>
    <row r="14442" spans="3:11" x14ac:dyDescent="0.25">
      <c r="C14442" s="595">
        <v>45884</v>
      </c>
      <c r="D14442" s="596" t="s">
        <v>310</v>
      </c>
      <c r="E14442" s="597">
        <v>79500</v>
      </c>
      <c r="F14442" s="597">
        <v>81000</v>
      </c>
      <c r="G14442" s="597">
        <v>80000</v>
      </c>
      <c r="H14442" s="596">
        <v>1</v>
      </c>
      <c r="I14442" s="597">
        <v>79500</v>
      </c>
      <c r="J14442" s="598">
        <v>19450000</v>
      </c>
      <c r="K14442" s="597">
        <v>1556000000000</v>
      </c>
    </row>
    <row r="14443" spans="3:11" x14ac:dyDescent="0.25">
      <c r="C14443" s="595">
        <v>45884</v>
      </c>
      <c r="D14443" s="596" t="s">
        <v>1155</v>
      </c>
      <c r="E14443" s="597">
        <v>22000</v>
      </c>
      <c r="F14443" s="597">
        <v>21000</v>
      </c>
      <c r="G14443" s="597">
        <v>22000</v>
      </c>
      <c r="H14443" s="596">
        <v>1</v>
      </c>
      <c r="I14443" s="597">
        <v>22000</v>
      </c>
      <c r="J14443" s="598">
        <v>2400000</v>
      </c>
      <c r="K14443" s="597">
        <v>52800000000</v>
      </c>
    </row>
    <row r="14444" spans="3:11" x14ac:dyDescent="0.25">
      <c r="C14444" s="595">
        <v>45884</v>
      </c>
      <c r="D14444" s="596" t="s">
        <v>1154</v>
      </c>
      <c r="E14444" s="597">
        <v>22800</v>
      </c>
      <c r="F14444" s="597">
        <v>22949</v>
      </c>
      <c r="G14444" s="597">
        <v>22800</v>
      </c>
      <c r="H14444" s="596">
        <v>1</v>
      </c>
      <c r="I14444" s="597">
        <v>22800</v>
      </c>
      <c r="J14444" s="598">
        <v>600000</v>
      </c>
      <c r="K14444" s="597">
        <v>13680000000</v>
      </c>
    </row>
    <row r="14445" spans="3:11" x14ac:dyDescent="0.25">
      <c r="C14445" s="595">
        <v>45884</v>
      </c>
      <c r="D14445" s="596" t="s">
        <v>312</v>
      </c>
      <c r="E14445" s="597">
        <v>15590</v>
      </c>
      <c r="F14445" s="597">
        <v>15450</v>
      </c>
      <c r="G14445" s="597">
        <v>15450</v>
      </c>
      <c r="H14445" s="596">
        <v>1</v>
      </c>
      <c r="I14445" s="597">
        <v>15590</v>
      </c>
      <c r="J14445" s="598">
        <v>20000000</v>
      </c>
      <c r="K14445" s="597">
        <v>309000000000</v>
      </c>
    </row>
    <row r="14446" spans="3:11" x14ac:dyDescent="0.25">
      <c r="C14446" s="595">
        <v>45884</v>
      </c>
      <c r="D14446" s="596" t="s">
        <v>312</v>
      </c>
      <c r="E14446" s="597">
        <v>15590</v>
      </c>
      <c r="F14446" s="597">
        <v>15450</v>
      </c>
      <c r="G14446" s="597">
        <v>15450</v>
      </c>
      <c r="H14446" s="596">
        <v>2</v>
      </c>
      <c r="I14446" s="597">
        <v>31180</v>
      </c>
      <c r="J14446" s="598">
        <v>20000000</v>
      </c>
      <c r="K14446" s="597">
        <v>309000000000</v>
      </c>
    </row>
    <row r="14447" spans="3:11" x14ac:dyDescent="0.25">
      <c r="C14447" s="595">
        <v>45884</v>
      </c>
      <c r="D14447" s="596" t="s">
        <v>1154</v>
      </c>
      <c r="E14447" s="597">
        <v>22800</v>
      </c>
      <c r="F14447" s="597">
        <v>22949</v>
      </c>
      <c r="G14447" s="597">
        <v>22800</v>
      </c>
      <c r="H14447" s="596">
        <v>3</v>
      </c>
      <c r="I14447" s="597">
        <v>68400</v>
      </c>
      <c r="J14447" s="598">
        <v>600000</v>
      </c>
      <c r="K14447" s="597">
        <v>13680000000</v>
      </c>
    </row>
    <row r="14448" spans="3:11" x14ac:dyDescent="0.25">
      <c r="C14448" s="595">
        <v>45884</v>
      </c>
      <c r="D14448" s="596" t="s">
        <v>1155</v>
      </c>
      <c r="E14448" s="597">
        <v>22000</v>
      </c>
      <c r="F14448" s="597">
        <v>21000</v>
      </c>
      <c r="G14448" s="597">
        <v>22000</v>
      </c>
      <c r="H14448" s="596">
        <v>2</v>
      </c>
      <c r="I14448" s="597">
        <v>44000</v>
      </c>
      <c r="J14448" s="598">
        <v>2400000</v>
      </c>
      <c r="K14448" s="597">
        <v>52800000000</v>
      </c>
    </row>
    <row r="14449" spans="3:11" x14ac:dyDescent="0.25">
      <c r="C14449" s="595">
        <v>45884</v>
      </c>
      <c r="D14449" s="596" t="s">
        <v>312</v>
      </c>
      <c r="E14449" s="597">
        <v>15590</v>
      </c>
      <c r="F14449" s="597">
        <v>15450</v>
      </c>
      <c r="G14449" s="597">
        <v>15450</v>
      </c>
      <c r="H14449" s="596">
        <v>2</v>
      </c>
      <c r="I14449" s="597">
        <v>31180</v>
      </c>
      <c r="J14449" s="598">
        <v>20000000</v>
      </c>
      <c r="K14449" s="597">
        <v>309000000000</v>
      </c>
    </row>
    <row r="14450" spans="3:11" x14ac:dyDescent="0.25">
      <c r="C14450" s="595">
        <v>45884</v>
      </c>
      <c r="D14450" s="596" t="s">
        <v>1154</v>
      </c>
      <c r="E14450" s="597">
        <v>22800</v>
      </c>
      <c r="F14450" s="597">
        <v>22949</v>
      </c>
      <c r="G14450" s="597">
        <v>22800</v>
      </c>
      <c r="H14450" s="596">
        <v>4</v>
      </c>
      <c r="I14450" s="597">
        <v>91200</v>
      </c>
      <c r="J14450" s="598">
        <v>600000</v>
      </c>
      <c r="K14450" s="597">
        <v>13680000000</v>
      </c>
    </row>
    <row r="14451" spans="3:11" x14ac:dyDescent="0.25">
      <c r="C14451" s="595">
        <v>45884</v>
      </c>
      <c r="D14451" s="596" t="s">
        <v>312</v>
      </c>
      <c r="E14451" s="597">
        <v>15450</v>
      </c>
      <c r="F14451" s="597">
        <v>15450</v>
      </c>
      <c r="G14451" s="597">
        <v>15450</v>
      </c>
      <c r="H14451" s="596">
        <v>1</v>
      </c>
      <c r="I14451" s="597">
        <v>15450</v>
      </c>
      <c r="J14451" s="598">
        <v>20000000</v>
      </c>
      <c r="K14451" s="597">
        <v>309000000000</v>
      </c>
    </row>
    <row r="14452" spans="3:11" x14ac:dyDescent="0.25">
      <c r="C14452" s="595">
        <v>45884</v>
      </c>
      <c r="D14452" s="596" t="s">
        <v>312</v>
      </c>
      <c r="E14452" s="597">
        <v>15450</v>
      </c>
      <c r="F14452" s="597">
        <v>15450</v>
      </c>
      <c r="G14452" s="597">
        <v>15450</v>
      </c>
      <c r="H14452" s="596">
        <v>1</v>
      </c>
      <c r="I14452" s="597">
        <v>15450</v>
      </c>
      <c r="J14452" s="598">
        <v>20000000</v>
      </c>
      <c r="K14452" s="597">
        <v>309000000000</v>
      </c>
    </row>
    <row r="14453" spans="3:11" x14ac:dyDescent="0.25">
      <c r="C14453" s="595">
        <v>45884</v>
      </c>
      <c r="D14453" s="596" t="s">
        <v>1155</v>
      </c>
      <c r="E14453" s="597">
        <v>22000</v>
      </c>
      <c r="F14453" s="597">
        <v>21000</v>
      </c>
      <c r="G14453" s="597">
        <v>22000</v>
      </c>
      <c r="H14453" s="596">
        <v>10</v>
      </c>
      <c r="I14453" s="597">
        <v>220000</v>
      </c>
      <c r="J14453" s="598">
        <v>2400000</v>
      </c>
      <c r="K14453" s="597">
        <v>52800000000</v>
      </c>
    </row>
    <row r="14454" spans="3:11" x14ac:dyDescent="0.25">
      <c r="C14454" s="595">
        <v>45884</v>
      </c>
      <c r="D14454" s="596" t="s">
        <v>1154</v>
      </c>
      <c r="E14454" s="597">
        <v>22800</v>
      </c>
      <c r="F14454" s="597">
        <v>22949</v>
      </c>
      <c r="G14454" s="597">
        <v>22800</v>
      </c>
      <c r="H14454" s="596">
        <v>10</v>
      </c>
      <c r="I14454" s="597">
        <v>228000</v>
      </c>
      <c r="J14454" s="598">
        <v>600000</v>
      </c>
      <c r="K14454" s="597">
        <v>13680000000</v>
      </c>
    </row>
    <row r="14455" spans="3:11" x14ac:dyDescent="0.25">
      <c r="C14455" s="595">
        <v>45884</v>
      </c>
      <c r="D14455" s="596" t="s">
        <v>310</v>
      </c>
      <c r="E14455" s="597">
        <v>79500</v>
      </c>
      <c r="F14455" s="597">
        <v>81000</v>
      </c>
      <c r="G14455" s="597">
        <v>80000</v>
      </c>
      <c r="H14455" s="596">
        <v>1</v>
      </c>
      <c r="I14455" s="597">
        <v>79500</v>
      </c>
      <c r="J14455" s="598">
        <v>19450000</v>
      </c>
      <c r="K14455" s="597">
        <v>1556000000000</v>
      </c>
    </row>
    <row r="14456" spans="3:11" x14ac:dyDescent="0.25">
      <c r="C14456" s="595">
        <v>45884</v>
      </c>
      <c r="D14456" s="596" t="s">
        <v>310</v>
      </c>
      <c r="E14456" s="597">
        <v>80000</v>
      </c>
      <c r="F14456" s="597">
        <v>81000</v>
      </c>
      <c r="G14456" s="597">
        <v>80000</v>
      </c>
      <c r="H14456" s="596">
        <v>5</v>
      </c>
      <c r="I14456" s="597">
        <v>400000</v>
      </c>
      <c r="J14456" s="598">
        <v>19450000</v>
      </c>
      <c r="K14456" s="597">
        <v>1556000000000</v>
      </c>
    </row>
    <row r="14457" spans="3:11" x14ac:dyDescent="0.25">
      <c r="C14457" s="595">
        <v>45887</v>
      </c>
      <c r="D14457" s="596" t="s">
        <v>310</v>
      </c>
      <c r="E14457" s="597">
        <v>80000</v>
      </c>
      <c r="F14457" s="597">
        <v>80000</v>
      </c>
      <c r="G14457" s="597">
        <v>80000</v>
      </c>
      <c r="H14457" s="596">
        <v>10</v>
      </c>
      <c r="I14457" s="597">
        <v>800000</v>
      </c>
      <c r="J14457" s="598">
        <v>19450000</v>
      </c>
      <c r="K14457" s="597">
        <v>1556000000000</v>
      </c>
    </row>
    <row r="14458" spans="3:11" x14ac:dyDescent="0.25">
      <c r="C14458" s="595">
        <v>45887</v>
      </c>
      <c r="D14458" s="596" t="s">
        <v>310</v>
      </c>
      <c r="E14458" s="597">
        <v>80000</v>
      </c>
      <c r="F14458" s="597">
        <v>80000</v>
      </c>
      <c r="G14458" s="597">
        <v>80000</v>
      </c>
      <c r="H14458" s="596">
        <v>2</v>
      </c>
      <c r="I14458" s="597">
        <v>160000</v>
      </c>
      <c r="J14458" s="598">
        <v>19450000</v>
      </c>
      <c r="K14458" s="597">
        <v>1556000000000</v>
      </c>
    </row>
    <row r="14459" spans="3:11" x14ac:dyDescent="0.25">
      <c r="C14459" s="595">
        <v>45887</v>
      </c>
      <c r="D14459" s="596" t="s">
        <v>310</v>
      </c>
      <c r="E14459" s="597">
        <v>80000</v>
      </c>
      <c r="F14459" s="597">
        <v>80000</v>
      </c>
      <c r="G14459" s="597">
        <v>80000</v>
      </c>
      <c r="H14459" s="596">
        <v>2</v>
      </c>
      <c r="I14459" s="597">
        <v>160000</v>
      </c>
      <c r="J14459" s="598">
        <v>19450000</v>
      </c>
      <c r="K14459" s="597">
        <v>1556000000000</v>
      </c>
    </row>
    <row r="14460" spans="3:11" x14ac:dyDescent="0.25">
      <c r="C14460" s="595">
        <v>45887</v>
      </c>
      <c r="D14460" s="596" t="s">
        <v>310</v>
      </c>
      <c r="E14460" s="597">
        <v>80000</v>
      </c>
      <c r="F14460" s="597">
        <v>80000</v>
      </c>
      <c r="G14460" s="597">
        <v>80000</v>
      </c>
      <c r="H14460" s="596">
        <v>3</v>
      </c>
      <c r="I14460" s="597">
        <v>240000</v>
      </c>
      <c r="J14460" s="598">
        <v>19450000</v>
      </c>
      <c r="K14460" s="597">
        <v>1556000000000</v>
      </c>
    </row>
    <row r="14461" spans="3:11" x14ac:dyDescent="0.25">
      <c r="C14461" s="595">
        <v>45887</v>
      </c>
      <c r="D14461" s="596" t="s">
        <v>310</v>
      </c>
      <c r="E14461" s="597">
        <v>80000</v>
      </c>
      <c r="F14461" s="597">
        <v>80000</v>
      </c>
      <c r="G14461" s="597">
        <v>80000</v>
      </c>
      <c r="H14461" s="596">
        <v>26</v>
      </c>
      <c r="I14461" s="597">
        <v>2080000</v>
      </c>
      <c r="J14461" s="598">
        <v>19450000</v>
      </c>
      <c r="K14461" s="597">
        <v>1556000000000</v>
      </c>
    </row>
    <row r="14462" spans="3:11" x14ac:dyDescent="0.25">
      <c r="C14462" s="595">
        <v>45887</v>
      </c>
      <c r="D14462" s="596" t="s">
        <v>310</v>
      </c>
      <c r="E14462" s="597">
        <v>80000</v>
      </c>
      <c r="F14462" s="597">
        <v>80000</v>
      </c>
      <c r="G14462" s="597">
        <v>80000</v>
      </c>
      <c r="H14462" s="596">
        <v>24</v>
      </c>
      <c r="I14462" s="597">
        <v>1920000</v>
      </c>
      <c r="J14462" s="598">
        <v>19450000</v>
      </c>
      <c r="K14462" s="597">
        <v>1556000000000</v>
      </c>
    </row>
    <row r="14463" spans="3:11" x14ac:dyDescent="0.25">
      <c r="C14463" s="595">
        <v>45887</v>
      </c>
      <c r="D14463" s="596" t="s">
        <v>310</v>
      </c>
      <c r="E14463" s="597">
        <v>80000</v>
      </c>
      <c r="F14463" s="597">
        <v>80000</v>
      </c>
      <c r="G14463" s="597">
        <v>80000</v>
      </c>
      <c r="H14463" s="596">
        <v>1</v>
      </c>
      <c r="I14463" s="597">
        <v>80000</v>
      </c>
      <c r="J14463" s="598">
        <v>19450000</v>
      </c>
      <c r="K14463" s="597">
        <v>1556000000000</v>
      </c>
    </row>
    <row r="14464" spans="3:11" x14ac:dyDescent="0.25">
      <c r="C14464" s="595">
        <v>45887</v>
      </c>
      <c r="D14464" s="596" t="s">
        <v>1154</v>
      </c>
      <c r="E14464" s="597">
        <v>22800</v>
      </c>
      <c r="F14464" s="597">
        <v>22800</v>
      </c>
      <c r="G14464" s="597">
        <v>22949</v>
      </c>
      <c r="H14464" s="596">
        <v>5</v>
      </c>
      <c r="I14464" s="597">
        <v>114000</v>
      </c>
      <c r="J14464" s="598">
        <v>600000</v>
      </c>
      <c r="K14464" s="597">
        <v>13769400000</v>
      </c>
    </row>
    <row r="14465" spans="3:11" x14ac:dyDescent="0.25">
      <c r="C14465" s="595">
        <v>45887</v>
      </c>
      <c r="D14465" s="596" t="s">
        <v>1154</v>
      </c>
      <c r="E14465" s="597">
        <v>22800</v>
      </c>
      <c r="F14465" s="597">
        <v>22800</v>
      </c>
      <c r="G14465" s="597">
        <v>22949</v>
      </c>
      <c r="H14465" s="596">
        <v>9</v>
      </c>
      <c r="I14465" s="597">
        <v>205200</v>
      </c>
      <c r="J14465" s="598">
        <v>600000</v>
      </c>
      <c r="K14465" s="597">
        <v>13769400000</v>
      </c>
    </row>
    <row r="14466" spans="3:11" x14ac:dyDescent="0.25">
      <c r="C14466" s="595">
        <v>45887</v>
      </c>
      <c r="D14466" s="596" t="s">
        <v>1154</v>
      </c>
      <c r="E14466" s="597">
        <v>22800</v>
      </c>
      <c r="F14466" s="597">
        <v>22800</v>
      </c>
      <c r="G14466" s="597">
        <v>22949</v>
      </c>
      <c r="H14466" s="596">
        <v>1</v>
      </c>
      <c r="I14466" s="597">
        <v>22800</v>
      </c>
      <c r="J14466" s="598">
        <v>600000</v>
      </c>
      <c r="K14466" s="597">
        <v>13769400000</v>
      </c>
    </row>
    <row r="14467" spans="3:11" x14ac:dyDescent="0.25">
      <c r="C14467" s="595">
        <v>45887</v>
      </c>
      <c r="D14467" s="596" t="s">
        <v>1154</v>
      </c>
      <c r="E14467" s="597">
        <v>22800</v>
      </c>
      <c r="F14467" s="597">
        <v>22800</v>
      </c>
      <c r="G14467" s="597">
        <v>22949</v>
      </c>
      <c r="H14467" s="596">
        <v>3</v>
      </c>
      <c r="I14467" s="597">
        <v>68400</v>
      </c>
      <c r="J14467" s="598">
        <v>600000</v>
      </c>
      <c r="K14467" s="597">
        <v>13769400000</v>
      </c>
    </row>
    <row r="14468" spans="3:11" x14ac:dyDescent="0.25">
      <c r="C14468" s="595">
        <v>45887</v>
      </c>
      <c r="D14468" s="596" t="s">
        <v>1154</v>
      </c>
      <c r="E14468" s="597">
        <v>22800</v>
      </c>
      <c r="F14468" s="597">
        <v>22800</v>
      </c>
      <c r="G14468" s="597">
        <v>22949</v>
      </c>
      <c r="H14468" s="596">
        <v>3</v>
      </c>
      <c r="I14468" s="597">
        <v>68400</v>
      </c>
      <c r="J14468" s="598">
        <v>600000</v>
      </c>
      <c r="K14468" s="597">
        <v>13769400000</v>
      </c>
    </row>
    <row r="14469" spans="3:11" x14ac:dyDescent="0.25">
      <c r="C14469" s="595">
        <v>45887</v>
      </c>
      <c r="D14469" s="596" t="s">
        <v>312</v>
      </c>
      <c r="E14469" s="597">
        <v>15590</v>
      </c>
      <c r="F14469" s="597">
        <v>15450</v>
      </c>
      <c r="G14469" s="597">
        <v>15580</v>
      </c>
      <c r="H14469" s="596">
        <v>1</v>
      </c>
      <c r="I14469" s="597">
        <v>15590</v>
      </c>
      <c r="J14469" s="598">
        <v>20000000</v>
      </c>
      <c r="K14469" s="597">
        <v>311600000000</v>
      </c>
    </row>
    <row r="14470" spans="3:11" x14ac:dyDescent="0.25">
      <c r="C14470" s="595">
        <v>45887</v>
      </c>
      <c r="D14470" s="596" t="s">
        <v>312</v>
      </c>
      <c r="E14470" s="597">
        <v>15590</v>
      </c>
      <c r="F14470" s="597">
        <v>15450</v>
      </c>
      <c r="G14470" s="597">
        <v>15580</v>
      </c>
      <c r="H14470" s="596">
        <v>1</v>
      </c>
      <c r="I14470" s="597">
        <v>15590</v>
      </c>
      <c r="J14470" s="598">
        <v>20000000</v>
      </c>
      <c r="K14470" s="597">
        <v>311600000000</v>
      </c>
    </row>
    <row r="14471" spans="3:11" x14ac:dyDescent="0.25">
      <c r="C14471" s="595">
        <v>45887</v>
      </c>
      <c r="D14471" s="596" t="s">
        <v>312</v>
      </c>
      <c r="E14471" s="597">
        <v>15590</v>
      </c>
      <c r="F14471" s="597">
        <v>15450</v>
      </c>
      <c r="G14471" s="597">
        <v>15580</v>
      </c>
      <c r="H14471" s="596">
        <v>1</v>
      </c>
      <c r="I14471" s="597">
        <v>15590</v>
      </c>
      <c r="J14471" s="598">
        <v>20000000</v>
      </c>
      <c r="K14471" s="597">
        <v>311600000000</v>
      </c>
    </row>
    <row r="14472" spans="3:11" x14ac:dyDescent="0.25">
      <c r="C14472" s="595">
        <v>45887</v>
      </c>
      <c r="D14472" s="596" t="s">
        <v>312</v>
      </c>
      <c r="E14472" s="597">
        <v>15590</v>
      </c>
      <c r="F14472" s="597">
        <v>15450</v>
      </c>
      <c r="G14472" s="597">
        <v>15580</v>
      </c>
      <c r="H14472" s="596">
        <v>1</v>
      </c>
      <c r="I14472" s="597">
        <v>15590</v>
      </c>
      <c r="J14472" s="598">
        <v>20000000</v>
      </c>
      <c r="K14472" s="597">
        <v>311600000000</v>
      </c>
    </row>
    <row r="14473" spans="3:11" x14ac:dyDescent="0.25">
      <c r="C14473" s="595">
        <v>45887</v>
      </c>
      <c r="D14473" s="596" t="s">
        <v>312</v>
      </c>
      <c r="E14473" s="597">
        <v>15590</v>
      </c>
      <c r="F14473" s="597">
        <v>15450</v>
      </c>
      <c r="G14473" s="597">
        <v>15580</v>
      </c>
      <c r="H14473" s="596">
        <v>1</v>
      </c>
      <c r="I14473" s="597">
        <v>15590</v>
      </c>
      <c r="J14473" s="598">
        <v>20000000</v>
      </c>
      <c r="K14473" s="597">
        <v>311600000000</v>
      </c>
    </row>
    <row r="14474" spans="3:11" x14ac:dyDescent="0.25">
      <c r="C14474" s="595">
        <v>45887</v>
      </c>
      <c r="D14474" s="596" t="s">
        <v>312</v>
      </c>
      <c r="E14474" s="597">
        <v>15590</v>
      </c>
      <c r="F14474" s="597">
        <v>15450</v>
      </c>
      <c r="G14474" s="597">
        <v>15580</v>
      </c>
      <c r="H14474" s="596">
        <v>1</v>
      </c>
      <c r="I14474" s="597">
        <v>15590</v>
      </c>
      <c r="J14474" s="598">
        <v>20000000</v>
      </c>
      <c r="K14474" s="597">
        <v>311600000000</v>
      </c>
    </row>
    <row r="14475" spans="3:11" x14ac:dyDescent="0.25">
      <c r="C14475" s="595">
        <v>45887</v>
      </c>
      <c r="D14475" s="596" t="s">
        <v>312</v>
      </c>
      <c r="E14475" s="597">
        <v>15590</v>
      </c>
      <c r="F14475" s="597">
        <v>15450</v>
      </c>
      <c r="G14475" s="597">
        <v>15580</v>
      </c>
      <c r="H14475" s="596">
        <v>1</v>
      </c>
      <c r="I14475" s="597">
        <v>15590</v>
      </c>
      <c r="J14475" s="598">
        <v>20000000</v>
      </c>
      <c r="K14475" s="597">
        <v>311600000000</v>
      </c>
    </row>
    <row r="14476" spans="3:11" x14ac:dyDescent="0.25">
      <c r="C14476" s="595">
        <v>45887</v>
      </c>
      <c r="D14476" s="596" t="s">
        <v>312</v>
      </c>
      <c r="E14476" s="597">
        <v>15590</v>
      </c>
      <c r="F14476" s="597">
        <v>15450</v>
      </c>
      <c r="G14476" s="597">
        <v>15580</v>
      </c>
      <c r="H14476" s="596">
        <v>3</v>
      </c>
      <c r="I14476" s="597">
        <v>46770</v>
      </c>
      <c r="J14476" s="598">
        <v>20000000</v>
      </c>
      <c r="K14476" s="597">
        <v>311600000000</v>
      </c>
    </row>
    <row r="14477" spans="3:11" x14ac:dyDescent="0.25">
      <c r="C14477" s="595">
        <v>45887</v>
      </c>
      <c r="D14477" s="596" t="s">
        <v>312</v>
      </c>
      <c r="E14477" s="597">
        <v>15590</v>
      </c>
      <c r="F14477" s="597">
        <v>15450</v>
      </c>
      <c r="G14477" s="597">
        <v>15580</v>
      </c>
      <c r="H14477" s="596">
        <v>2</v>
      </c>
      <c r="I14477" s="597">
        <v>31180</v>
      </c>
      <c r="J14477" s="598">
        <v>20000000</v>
      </c>
      <c r="K14477" s="597">
        <v>311600000000</v>
      </c>
    </row>
    <row r="14478" spans="3:11" x14ac:dyDescent="0.25">
      <c r="C14478" s="595">
        <v>45887</v>
      </c>
      <c r="D14478" s="596" t="s">
        <v>1155</v>
      </c>
      <c r="E14478" s="597">
        <v>22000</v>
      </c>
      <c r="F14478" s="597">
        <v>22000</v>
      </c>
      <c r="G14478" s="597">
        <v>22950</v>
      </c>
      <c r="H14478" s="596">
        <v>1</v>
      </c>
      <c r="I14478" s="597">
        <v>22000</v>
      </c>
      <c r="J14478" s="598">
        <v>2400000</v>
      </c>
      <c r="K14478" s="597">
        <v>55080000000</v>
      </c>
    </row>
    <row r="14479" spans="3:11" x14ac:dyDescent="0.25">
      <c r="C14479" s="595">
        <v>45887</v>
      </c>
      <c r="D14479" s="596" t="s">
        <v>1155</v>
      </c>
      <c r="E14479" s="597">
        <v>22000</v>
      </c>
      <c r="F14479" s="597">
        <v>22000</v>
      </c>
      <c r="G14479" s="597">
        <v>22950</v>
      </c>
      <c r="H14479" s="596">
        <v>2</v>
      </c>
      <c r="I14479" s="597">
        <v>44000</v>
      </c>
      <c r="J14479" s="598">
        <v>2400000</v>
      </c>
      <c r="K14479" s="597">
        <v>55080000000</v>
      </c>
    </row>
    <row r="14480" spans="3:11" x14ac:dyDescent="0.25">
      <c r="C14480" s="595">
        <v>45887</v>
      </c>
      <c r="D14480" s="596" t="s">
        <v>1155</v>
      </c>
      <c r="E14480" s="597">
        <v>22000</v>
      </c>
      <c r="F14480" s="597">
        <v>22000</v>
      </c>
      <c r="G14480" s="597">
        <v>22950</v>
      </c>
      <c r="H14480" s="596">
        <v>40</v>
      </c>
      <c r="I14480" s="597">
        <v>880000</v>
      </c>
      <c r="J14480" s="598">
        <v>2400000</v>
      </c>
      <c r="K14480" s="597">
        <v>55080000000</v>
      </c>
    </row>
    <row r="14481" spans="3:11" x14ac:dyDescent="0.25">
      <c r="C14481" s="595">
        <v>45887</v>
      </c>
      <c r="D14481" s="596" t="s">
        <v>1155</v>
      </c>
      <c r="E14481" s="597">
        <v>22000</v>
      </c>
      <c r="F14481" s="597">
        <v>22000</v>
      </c>
      <c r="G14481" s="597">
        <v>22950</v>
      </c>
      <c r="H14481" s="596">
        <v>28</v>
      </c>
      <c r="I14481" s="597">
        <v>616000</v>
      </c>
      <c r="J14481" s="598">
        <v>2400000</v>
      </c>
      <c r="K14481" s="597">
        <v>55080000000</v>
      </c>
    </row>
    <row r="14482" spans="3:11" x14ac:dyDescent="0.25">
      <c r="C14482" s="595">
        <v>45887</v>
      </c>
      <c r="D14482" s="596" t="s">
        <v>1155</v>
      </c>
      <c r="E14482" s="597">
        <v>22000</v>
      </c>
      <c r="F14482" s="597">
        <v>22000</v>
      </c>
      <c r="G14482" s="597">
        <v>22950</v>
      </c>
      <c r="H14482" s="596">
        <v>3</v>
      </c>
      <c r="I14482" s="597">
        <v>66000</v>
      </c>
      <c r="J14482" s="598">
        <v>2400000</v>
      </c>
      <c r="K14482" s="597">
        <v>55080000000</v>
      </c>
    </row>
    <row r="14483" spans="3:11" x14ac:dyDescent="0.25">
      <c r="C14483" s="595">
        <v>45887</v>
      </c>
      <c r="D14483" s="596" t="s">
        <v>1155</v>
      </c>
      <c r="E14483" s="597">
        <v>22000</v>
      </c>
      <c r="F14483" s="597">
        <v>22000</v>
      </c>
      <c r="G14483" s="597">
        <v>22950</v>
      </c>
      <c r="H14483" s="596">
        <v>1</v>
      </c>
      <c r="I14483" s="597">
        <v>22000</v>
      </c>
      <c r="J14483" s="598">
        <v>2400000</v>
      </c>
      <c r="K14483" s="597">
        <v>55080000000</v>
      </c>
    </row>
    <row r="14484" spans="3:11" x14ac:dyDescent="0.25">
      <c r="C14484" s="595">
        <v>45887</v>
      </c>
      <c r="D14484" s="596" t="s">
        <v>1155</v>
      </c>
      <c r="E14484" s="597">
        <v>22000</v>
      </c>
      <c r="F14484" s="597">
        <v>22000</v>
      </c>
      <c r="G14484" s="597">
        <v>22950</v>
      </c>
      <c r="H14484" s="596">
        <v>1</v>
      </c>
      <c r="I14484" s="597">
        <v>22000</v>
      </c>
      <c r="J14484" s="598">
        <v>2400000</v>
      </c>
      <c r="K14484" s="597">
        <v>55080000000</v>
      </c>
    </row>
    <row r="14485" spans="3:11" x14ac:dyDescent="0.25">
      <c r="C14485" s="595">
        <v>45887</v>
      </c>
      <c r="D14485" s="596" t="s">
        <v>312</v>
      </c>
      <c r="E14485" s="597">
        <v>15590</v>
      </c>
      <c r="F14485" s="597">
        <v>15450</v>
      </c>
      <c r="G14485" s="597">
        <v>15580</v>
      </c>
      <c r="H14485" s="596">
        <v>1</v>
      </c>
      <c r="I14485" s="597">
        <v>15590</v>
      </c>
      <c r="J14485" s="598">
        <v>20000000</v>
      </c>
      <c r="K14485" s="597">
        <v>311600000000</v>
      </c>
    </row>
    <row r="14486" spans="3:11" x14ac:dyDescent="0.25">
      <c r="C14486" s="595">
        <v>45887</v>
      </c>
      <c r="D14486" s="596" t="s">
        <v>312</v>
      </c>
      <c r="E14486" s="597">
        <v>15590</v>
      </c>
      <c r="F14486" s="597">
        <v>15450</v>
      </c>
      <c r="G14486" s="597">
        <v>15580</v>
      </c>
      <c r="H14486" s="596">
        <v>1</v>
      </c>
      <c r="I14486" s="597">
        <v>15590</v>
      </c>
      <c r="J14486" s="598">
        <v>20000000</v>
      </c>
      <c r="K14486" s="597">
        <v>311600000000</v>
      </c>
    </row>
    <row r="14487" spans="3:11" x14ac:dyDescent="0.25">
      <c r="C14487" s="595">
        <v>45887</v>
      </c>
      <c r="D14487" s="596" t="s">
        <v>1154</v>
      </c>
      <c r="E14487" s="597">
        <v>22800</v>
      </c>
      <c r="F14487" s="597">
        <v>22800</v>
      </c>
      <c r="G14487" s="597">
        <v>22949</v>
      </c>
      <c r="H14487" s="596">
        <v>1</v>
      </c>
      <c r="I14487" s="597">
        <v>22800</v>
      </c>
      <c r="J14487" s="598">
        <v>600000</v>
      </c>
      <c r="K14487" s="597">
        <v>13769400000</v>
      </c>
    </row>
    <row r="14488" spans="3:11" x14ac:dyDescent="0.25">
      <c r="C14488" s="595">
        <v>45887</v>
      </c>
      <c r="D14488" s="596" t="s">
        <v>1155</v>
      </c>
      <c r="E14488" s="597">
        <v>22100</v>
      </c>
      <c r="F14488" s="597">
        <v>22000</v>
      </c>
      <c r="G14488" s="597">
        <v>22950</v>
      </c>
      <c r="H14488" s="596">
        <v>4</v>
      </c>
      <c r="I14488" s="597">
        <v>88400</v>
      </c>
      <c r="J14488" s="598">
        <v>2400000</v>
      </c>
      <c r="K14488" s="597">
        <v>55080000000</v>
      </c>
    </row>
    <row r="14489" spans="3:11" x14ac:dyDescent="0.25">
      <c r="C14489" s="595">
        <v>45887</v>
      </c>
      <c r="D14489" s="596" t="s">
        <v>1155</v>
      </c>
      <c r="E14489" s="597">
        <v>22100</v>
      </c>
      <c r="F14489" s="597">
        <v>22000</v>
      </c>
      <c r="G14489" s="597">
        <v>22950</v>
      </c>
      <c r="H14489" s="596">
        <v>6</v>
      </c>
      <c r="I14489" s="597">
        <v>132600</v>
      </c>
      <c r="J14489" s="598">
        <v>2400000</v>
      </c>
      <c r="K14489" s="597">
        <v>55080000000</v>
      </c>
    </row>
    <row r="14490" spans="3:11" x14ac:dyDescent="0.25">
      <c r="C14490" s="595">
        <v>45887</v>
      </c>
      <c r="D14490" s="596" t="s">
        <v>1154</v>
      </c>
      <c r="E14490" s="597">
        <v>22800</v>
      </c>
      <c r="F14490" s="597">
        <v>22800</v>
      </c>
      <c r="G14490" s="597">
        <v>22949</v>
      </c>
      <c r="H14490" s="596">
        <v>29</v>
      </c>
      <c r="I14490" s="597">
        <v>661200</v>
      </c>
      <c r="J14490" s="598">
        <v>600000</v>
      </c>
      <c r="K14490" s="597">
        <v>13769400000</v>
      </c>
    </row>
    <row r="14491" spans="3:11" x14ac:dyDescent="0.25">
      <c r="C14491" s="595">
        <v>45887</v>
      </c>
      <c r="D14491" s="596" t="s">
        <v>312</v>
      </c>
      <c r="E14491" s="597">
        <v>15590</v>
      </c>
      <c r="F14491" s="597">
        <v>15450</v>
      </c>
      <c r="G14491" s="597">
        <v>15580</v>
      </c>
      <c r="H14491" s="596">
        <v>2</v>
      </c>
      <c r="I14491" s="597">
        <v>31180</v>
      </c>
      <c r="J14491" s="598">
        <v>20000000</v>
      </c>
      <c r="K14491" s="597">
        <v>311600000000</v>
      </c>
    </row>
    <row r="14492" spans="3:11" x14ac:dyDescent="0.25">
      <c r="C14492" s="595">
        <v>45887</v>
      </c>
      <c r="D14492" s="596" t="s">
        <v>1154</v>
      </c>
      <c r="E14492" s="597">
        <v>22800</v>
      </c>
      <c r="F14492" s="597">
        <v>22800</v>
      </c>
      <c r="G14492" s="597">
        <v>22949</v>
      </c>
      <c r="H14492" s="596">
        <v>2</v>
      </c>
      <c r="I14492" s="597">
        <v>45600</v>
      </c>
      <c r="J14492" s="598">
        <v>600000</v>
      </c>
      <c r="K14492" s="597">
        <v>13769400000</v>
      </c>
    </row>
    <row r="14493" spans="3:11" x14ac:dyDescent="0.25">
      <c r="C14493" s="595">
        <v>45887</v>
      </c>
      <c r="D14493" s="596" t="s">
        <v>312</v>
      </c>
      <c r="E14493" s="597">
        <v>15590</v>
      </c>
      <c r="F14493" s="597">
        <v>15450</v>
      </c>
      <c r="G14493" s="597">
        <v>15580</v>
      </c>
      <c r="H14493" s="596">
        <v>10</v>
      </c>
      <c r="I14493" s="597">
        <v>155900</v>
      </c>
      <c r="J14493" s="598">
        <v>20000000</v>
      </c>
      <c r="K14493" s="597">
        <v>311600000000</v>
      </c>
    </row>
    <row r="14494" spans="3:11" x14ac:dyDescent="0.25">
      <c r="C14494" s="595">
        <v>45887</v>
      </c>
      <c r="D14494" s="596" t="s">
        <v>312</v>
      </c>
      <c r="E14494" s="597">
        <v>15590</v>
      </c>
      <c r="F14494" s="597">
        <v>15450</v>
      </c>
      <c r="G14494" s="597">
        <v>15580</v>
      </c>
      <c r="H14494" s="596">
        <v>18</v>
      </c>
      <c r="I14494" s="597">
        <v>280620</v>
      </c>
      <c r="J14494" s="598">
        <v>20000000</v>
      </c>
      <c r="K14494" s="597">
        <v>311600000000</v>
      </c>
    </row>
    <row r="14495" spans="3:11" x14ac:dyDescent="0.25">
      <c r="C14495" s="595">
        <v>45887</v>
      </c>
      <c r="D14495" s="596" t="s">
        <v>312</v>
      </c>
      <c r="E14495" s="597">
        <v>15590</v>
      </c>
      <c r="F14495" s="597">
        <v>15450</v>
      </c>
      <c r="G14495" s="597">
        <v>15580</v>
      </c>
      <c r="H14495" s="596">
        <v>6</v>
      </c>
      <c r="I14495" s="597">
        <v>93540</v>
      </c>
      <c r="J14495" s="598">
        <v>20000000</v>
      </c>
      <c r="K14495" s="597">
        <v>311600000000</v>
      </c>
    </row>
    <row r="14496" spans="3:11" x14ac:dyDescent="0.25">
      <c r="C14496" s="595">
        <v>45887</v>
      </c>
      <c r="D14496" s="596" t="s">
        <v>1155</v>
      </c>
      <c r="E14496" s="597">
        <v>22100</v>
      </c>
      <c r="F14496" s="597">
        <v>22000</v>
      </c>
      <c r="G14496" s="597">
        <v>22950</v>
      </c>
      <c r="H14496" s="596">
        <v>4</v>
      </c>
      <c r="I14496" s="597">
        <v>88400</v>
      </c>
      <c r="J14496" s="598">
        <v>2400000</v>
      </c>
      <c r="K14496" s="597">
        <v>55080000000</v>
      </c>
    </row>
    <row r="14497" spans="3:11" x14ac:dyDescent="0.25">
      <c r="C14497" s="595">
        <v>45887</v>
      </c>
      <c r="D14497" s="596" t="s">
        <v>1155</v>
      </c>
      <c r="E14497" s="597">
        <v>22100</v>
      </c>
      <c r="F14497" s="597">
        <v>22000</v>
      </c>
      <c r="G14497" s="597">
        <v>22950</v>
      </c>
      <c r="H14497" s="596">
        <v>1</v>
      </c>
      <c r="I14497" s="597">
        <v>22100</v>
      </c>
      <c r="J14497" s="598">
        <v>2400000</v>
      </c>
      <c r="K14497" s="597">
        <v>55080000000</v>
      </c>
    </row>
    <row r="14498" spans="3:11" x14ac:dyDescent="0.25">
      <c r="C14498" s="595">
        <v>45887</v>
      </c>
      <c r="D14498" s="596" t="s">
        <v>1155</v>
      </c>
      <c r="E14498" s="597">
        <v>22100</v>
      </c>
      <c r="F14498" s="597">
        <v>22000</v>
      </c>
      <c r="G14498" s="597">
        <v>22950</v>
      </c>
      <c r="H14498" s="596">
        <v>5</v>
      </c>
      <c r="I14498" s="597">
        <v>110500</v>
      </c>
      <c r="J14498" s="598">
        <v>2400000</v>
      </c>
      <c r="K14498" s="597">
        <v>55080000000</v>
      </c>
    </row>
    <row r="14499" spans="3:11" x14ac:dyDescent="0.25">
      <c r="C14499" s="595">
        <v>45887</v>
      </c>
      <c r="D14499" s="596" t="s">
        <v>1155</v>
      </c>
      <c r="E14499" s="597">
        <v>22100</v>
      </c>
      <c r="F14499" s="597">
        <v>22000</v>
      </c>
      <c r="G14499" s="597">
        <v>22950</v>
      </c>
      <c r="H14499" s="596">
        <v>1</v>
      </c>
      <c r="I14499" s="597">
        <v>22100</v>
      </c>
      <c r="J14499" s="598">
        <v>2400000</v>
      </c>
      <c r="K14499" s="597">
        <v>55080000000</v>
      </c>
    </row>
    <row r="14500" spans="3:11" x14ac:dyDescent="0.25">
      <c r="C14500" s="595">
        <v>45887</v>
      </c>
      <c r="D14500" s="596" t="s">
        <v>1155</v>
      </c>
      <c r="E14500" s="597">
        <v>22000</v>
      </c>
      <c r="F14500" s="597">
        <v>22000</v>
      </c>
      <c r="G14500" s="597">
        <v>22950</v>
      </c>
      <c r="H14500" s="596">
        <v>108</v>
      </c>
      <c r="I14500" s="597">
        <v>2376000</v>
      </c>
      <c r="J14500" s="598">
        <v>2400000</v>
      </c>
      <c r="K14500" s="597">
        <v>55080000000</v>
      </c>
    </row>
    <row r="14501" spans="3:11" x14ac:dyDescent="0.25">
      <c r="C14501" s="595">
        <v>45887</v>
      </c>
      <c r="D14501" s="596" t="s">
        <v>1155</v>
      </c>
      <c r="E14501" s="597">
        <v>22000</v>
      </c>
      <c r="F14501" s="597">
        <v>22000</v>
      </c>
      <c r="G14501" s="597">
        <v>22950</v>
      </c>
      <c r="H14501" s="596">
        <v>7</v>
      </c>
      <c r="I14501" s="597">
        <v>154000</v>
      </c>
      <c r="J14501" s="598">
        <v>2400000</v>
      </c>
      <c r="K14501" s="597">
        <v>55080000000</v>
      </c>
    </row>
    <row r="14502" spans="3:11" x14ac:dyDescent="0.25">
      <c r="C14502" s="595">
        <v>45887</v>
      </c>
      <c r="D14502" s="596" t="s">
        <v>1155</v>
      </c>
      <c r="E14502" s="597">
        <v>23000</v>
      </c>
      <c r="F14502" s="597">
        <v>22000</v>
      </c>
      <c r="G14502" s="597">
        <v>22950</v>
      </c>
      <c r="H14502" s="596">
        <v>1</v>
      </c>
      <c r="I14502" s="597">
        <v>23000</v>
      </c>
      <c r="J14502" s="598">
        <v>2400000</v>
      </c>
      <c r="K14502" s="597">
        <v>55080000000</v>
      </c>
    </row>
    <row r="14503" spans="3:11" x14ac:dyDescent="0.25">
      <c r="C14503" s="595">
        <v>45887</v>
      </c>
      <c r="D14503" s="596" t="s">
        <v>310</v>
      </c>
      <c r="E14503" s="597">
        <v>80000</v>
      </c>
      <c r="F14503" s="597">
        <v>80000</v>
      </c>
      <c r="G14503" s="597">
        <v>80000</v>
      </c>
      <c r="H14503" s="596">
        <v>5</v>
      </c>
      <c r="I14503" s="597">
        <v>400000</v>
      </c>
      <c r="J14503" s="598">
        <v>19450000</v>
      </c>
      <c r="K14503" s="597">
        <v>1556000000000</v>
      </c>
    </row>
    <row r="14504" spans="3:11" x14ac:dyDescent="0.25">
      <c r="C14504" s="595">
        <v>45887</v>
      </c>
      <c r="D14504" s="596" t="s">
        <v>1155</v>
      </c>
      <c r="E14504" s="597">
        <v>23000</v>
      </c>
      <c r="F14504" s="597">
        <v>22000</v>
      </c>
      <c r="G14504" s="597">
        <v>22950</v>
      </c>
      <c r="H14504" s="596">
        <v>1</v>
      </c>
      <c r="I14504" s="597">
        <v>23000</v>
      </c>
      <c r="J14504" s="598">
        <v>2400000</v>
      </c>
      <c r="K14504" s="597">
        <v>55080000000</v>
      </c>
    </row>
    <row r="14505" spans="3:11" x14ac:dyDescent="0.25">
      <c r="C14505" s="595">
        <v>45887</v>
      </c>
      <c r="D14505" s="596" t="s">
        <v>1155</v>
      </c>
      <c r="E14505" s="597">
        <v>23000</v>
      </c>
      <c r="F14505" s="597">
        <v>22000</v>
      </c>
      <c r="G14505" s="597">
        <v>22950</v>
      </c>
      <c r="H14505" s="596">
        <v>2</v>
      </c>
      <c r="I14505" s="597">
        <v>46000</v>
      </c>
      <c r="J14505" s="598">
        <v>2400000</v>
      </c>
      <c r="K14505" s="597">
        <v>55080000000</v>
      </c>
    </row>
    <row r="14506" spans="3:11" x14ac:dyDescent="0.25">
      <c r="C14506" s="595">
        <v>45887</v>
      </c>
      <c r="D14506" s="596" t="s">
        <v>1154</v>
      </c>
      <c r="E14506" s="597">
        <v>22800</v>
      </c>
      <c r="F14506" s="597">
        <v>22800</v>
      </c>
      <c r="G14506" s="597">
        <v>22949</v>
      </c>
      <c r="H14506" s="596">
        <v>2</v>
      </c>
      <c r="I14506" s="597">
        <v>45600</v>
      </c>
      <c r="J14506" s="598">
        <v>600000</v>
      </c>
      <c r="K14506" s="597">
        <v>13769400000</v>
      </c>
    </row>
    <row r="14507" spans="3:11" x14ac:dyDescent="0.25">
      <c r="C14507" s="595">
        <v>45887</v>
      </c>
      <c r="D14507" s="596" t="s">
        <v>1155</v>
      </c>
      <c r="E14507" s="597">
        <v>23000</v>
      </c>
      <c r="F14507" s="597">
        <v>22000</v>
      </c>
      <c r="G14507" s="597">
        <v>22950</v>
      </c>
      <c r="H14507" s="596">
        <v>6</v>
      </c>
      <c r="I14507" s="597">
        <v>138000</v>
      </c>
      <c r="J14507" s="598">
        <v>2400000</v>
      </c>
      <c r="K14507" s="597">
        <v>55080000000</v>
      </c>
    </row>
    <row r="14508" spans="3:11" x14ac:dyDescent="0.25">
      <c r="C14508" s="595">
        <v>45887</v>
      </c>
      <c r="D14508" s="596" t="s">
        <v>312</v>
      </c>
      <c r="E14508" s="597">
        <v>15590</v>
      </c>
      <c r="F14508" s="597">
        <v>15450</v>
      </c>
      <c r="G14508" s="597">
        <v>15580</v>
      </c>
      <c r="H14508" s="596">
        <v>1</v>
      </c>
      <c r="I14508" s="597">
        <v>15590</v>
      </c>
      <c r="J14508" s="598">
        <v>20000000</v>
      </c>
      <c r="K14508" s="597">
        <v>311600000000</v>
      </c>
    </row>
    <row r="14509" spans="3:11" x14ac:dyDescent="0.25">
      <c r="C14509" s="595">
        <v>45887</v>
      </c>
      <c r="D14509" s="596" t="s">
        <v>1154</v>
      </c>
      <c r="E14509" s="597">
        <v>22949</v>
      </c>
      <c r="F14509" s="597">
        <v>22800</v>
      </c>
      <c r="G14509" s="597">
        <v>22949</v>
      </c>
      <c r="H14509" s="596">
        <v>7</v>
      </c>
      <c r="I14509" s="597">
        <v>160643</v>
      </c>
      <c r="J14509" s="598">
        <v>600000</v>
      </c>
      <c r="K14509" s="597">
        <v>13769400000</v>
      </c>
    </row>
    <row r="14510" spans="3:11" x14ac:dyDescent="0.25">
      <c r="C14510" s="595">
        <v>45887</v>
      </c>
      <c r="D14510" s="596" t="s">
        <v>1154</v>
      </c>
      <c r="E14510" s="597">
        <v>22949</v>
      </c>
      <c r="F14510" s="597">
        <v>22800</v>
      </c>
      <c r="G14510" s="597">
        <v>22949</v>
      </c>
      <c r="H14510" s="596">
        <v>1</v>
      </c>
      <c r="I14510" s="597">
        <v>22949</v>
      </c>
      <c r="J14510" s="598">
        <v>600000</v>
      </c>
      <c r="K14510" s="597">
        <v>13769400000</v>
      </c>
    </row>
    <row r="14511" spans="3:11" x14ac:dyDescent="0.25">
      <c r="C14511" s="595">
        <v>45887</v>
      </c>
      <c r="D14511" s="596" t="s">
        <v>1155</v>
      </c>
      <c r="E14511" s="597">
        <v>23000</v>
      </c>
      <c r="F14511" s="597">
        <v>22000</v>
      </c>
      <c r="G14511" s="597">
        <v>22950</v>
      </c>
      <c r="H14511" s="596">
        <v>1</v>
      </c>
      <c r="I14511" s="597">
        <v>23000</v>
      </c>
      <c r="J14511" s="598">
        <v>2400000</v>
      </c>
      <c r="K14511" s="597">
        <v>55080000000</v>
      </c>
    </row>
    <row r="14512" spans="3:11" x14ac:dyDescent="0.25">
      <c r="C14512" s="595">
        <v>45887</v>
      </c>
      <c r="D14512" s="596" t="s">
        <v>1154</v>
      </c>
      <c r="E14512" s="597">
        <v>22949</v>
      </c>
      <c r="F14512" s="597">
        <v>22800</v>
      </c>
      <c r="G14512" s="597">
        <v>22949</v>
      </c>
      <c r="H14512" s="596">
        <v>2</v>
      </c>
      <c r="I14512" s="597">
        <v>45898</v>
      </c>
      <c r="J14512" s="598">
        <v>600000</v>
      </c>
      <c r="K14512" s="597">
        <v>13769400000</v>
      </c>
    </row>
    <row r="14513" spans="3:11" x14ac:dyDescent="0.25">
      <c r="C14513" s="595">
        <v>45887</v>
      </c>
      <c r="D14513" s="596" t="s">
        <v>1154</v>
      </c>
      <c r="E14513" s="597">
        <v>23000</v>
      </c>
      <c r="F14513" s="597">
        <v>22800</v>
      </c>
      <c r="G14513" s="597">
        <v>22949</v>
      </c>
      <c r="H14513" s="596">
        <v>1</v>
      </c>
      <c r="I14513" s="597">
        <v>23000</v>
      </c>
      <c r="J14513" s="598">
        <v>600000</v>
      </c>
      <c r="K14513" s="597">
        <v>13769400000</v>
      </c>
    </row>
    <row r="14514" spans="3:11" x14ac:dyDescent="0.25">
      <c r="C14514" s="595">
        <v>45887</v>
      </c>
      <c r="D14514" s="596" t="s">
        <v>1155</v>
      </c>
      <c r="E14514" s="597">
        <v>23000</v>
      </c>
      <c r="F14514" s="597">
        <v>22000</v>
      </c>
      <c r="G14514" s="597">
        <v>22950</v>
      </c>
      <c r="H14514" s="596">
        <v>2</v>
      </c>
      <c r="I14514" s="597">
        <v>46000</v>
      </c>
      <c r="J14514" s="598">
        <v>2400000</v>
      </c>
      <c r="K14514" s="597">
        <v>55080000000</v>
      </c>
    </row>
    <row r="14515" spans="3:11" x14ac:dyDescent="0.25">
      <c r="C14515" s="595">
        <v>45887</v>
      </c>
      <c r="D14515" s="596" t="s">
        <v>312</v>
      </c>
      <c r="E14515" s="597">
        <v>15590</v>
      </c>
      <c r="F14515" s="597">
        <v>15450</v>
      </c>
      <c r="G14515" s="597">
        <v>15580</v>
      </c>
      <c r="H14515" s="596">
        <v>5</v>
      </c>
      <c r="I14515" s="597">
        <v>77950</v>
      </c>
      <c r="J14515" s="598">
        <v>20000000</v>
      </c>
      <c r="K14515" s="597">
        <v>311600000000</v>
      </c>
    </row>
    <row r="14516" spans="3:11" x14ac:dyDescent="0.25">
      <c r="C14516" s="595">
        <v>45887</v>
      </c>
      <c r="D14516" s="596" t="s">
        <v>1154</v>
      </c>
      <c r="E14516" s="597">
        <v>23000</v>
      </c>
      <c r="F14516" s="597">
        <v>22800</v>
      </c>
      <c r="G14516" s="597">
        <v>22949</v>
      </c>
      <c r="H14516" s="596">
        <v>2</v>
      </c>
      <c r="I14516" s="597">
        <v>46000</v>
      </c>
      <c r="J14516" s="598">
        <v>600000</v>
      </c>
      <c r="K14516" s="597">
        <v>13769400000</v>
      </c>
    </row>
    <row r="14517" spans="3:11" x14ac:dyDescent="0.25">
      <c r="C14517" s="595">
        <v>45887</v>
      </c>
      <c r="D14517" s="596" t="s">
        <v>310</v>
      </c>
      <c r="E14517" s="597">
        <v>80000</v>
      </c>
      <c r="F14517" s="597">
        <v>80000</v>
      </c>
      <c r="G14517" s="597">
        <v>80000</v>
      </c>
      <c r="H14517" s="596">
        <v>20</v>
      </c>
      <c r="I14517" s="597">
        <v>1600000</v>
      </c>
      <c r="J14517" s="598">
        <v>19450000</v>
      </c>
      <c r="K14517" s="597">
        <v>1556000000000</v>
      </c>
    </row>
    <row r="14518" spans="3:11" x14ac:dyDescent="0.25">
      <c r="C14518" s="595">
        <v>45887</v>
      </c>
      <c r="D14518" s="596" t="s">
        <v>312</v>
      </c>
      <c r="E14518" s="597">
        <v>15590</v>
      </c>
      <c r="F14518" s="597">
        <v>15450</v>
      </c>
      <c r="G14518" s="597">
        <v>15580</v>
      </c>
      <c r="H14518" s="596">
        <v>1</v>
      </c>
      <c r="I14518" s="597">
        <v>15590</v>
      </c>
      <c r="J14518" s="598">
        <v>20000000</v>
      </c>
      <c r="K14518" s="597">
        <v>311600000000</v>
      </c>
    </row>
    <row r="14519" spans="3:11" x14ac:dyDescent="0.25">
      <c r="C14519" s="595">
        <v>45887</v>
      </c>
      <c r="D14519" s="596" t="s">
        <v>1154</v>
      </c>
      <c r="E14519" s="597">
        <v>23000</v>
      </c>
      <c r="F14519" s="597">
        <v>22800</v>
      </c>
      <c r="G14519" s="597">
        <v>22949</v>
      </c>
      <c r="H14519" s="596">
        <v>24</v>
      </c>
      <c r="I14519" s="597">
        <v>552000</v>
      </c>
      <c r="J14519" s="598">
        <v>600000</v>
      </c>
      <c r="K14519" s="597">
        <v>13769400000</v>
      </c>
    </row>
    <row r="14520" spans="3:11" x14ac:dyDescent="0.25">
      <c r="C14520" s="595">
        <v>45887</v>
      </c>
      <c r="D14520" s="596" t="s">
        <v>1154</v>
      </c>
      <c r="E14520" s="597">
        <v>23300</v>
      </c>
      <c r="F14520" s="597">
        <v>22800</v>
      </c>
      <c r="G14520" s="597">
        <v>22949</v>
      </c>
      <c r="H14520" s="596">
        <v>1</v>
      </c>
      <c r="I14520" s="597">
        <v>23300</v>
      </c>
      <c r="J14520" s="598">
        <v>600000</v>
      </c>
      <c r="K14520" s="597">
        <v>13769400000</v>
      </c>
    </row>
    <row r="14521" spans="3:11" x14ac:dyDescent="0.25">
      <c r="C14521" s="595">
        <v>45887</v>
      </c>
      <c r="D14521" s="596" t="s">
        <v>1154</v>
      </c>
      <c r="E14521" s="597">
        <v>23400</v>
      </c>
      <c r="F14521" s="597">
        <v>22800</v>
      </c>
      <c r="G14521" s="597">
        <v>22949</v>
      </c>
      <c r="H14521" s="596">
        <v>220</v>
      </c>
      <c r="I14521" s="597">
        <v>5148000</v>
      </c>
      <c r="J14521" s="598">
        <v>600000</v>
      </c>
      <c r="K14521" s="597">
        <v>13769400000</v>
      </c>
    </row>
    <row r="14522" spans="3:11" x14ac:dyDescent="0.25">
      <c r="C14522" s="595">
        <v>45887</v>
      </c>
      <c r="D14522" s="596" t="s">
        <v>1155</v>
      </c>
      <c r="E14522" s="597">
        <v>23000</v>
      </c>
      <c r="F14522" s="597">
        <v>22000</v>
      </c>
      <c r="G14522" s="597">
        <v>22950</v>
      </c>
      <c r="H14522" s="596">
        <v>41</v>
      </c>
      <c r="I14522" s="597">
        <v>943000</v>
      </c>
      <c r="J14522" s="598">
        <v>2400000</v>
      </c>
      <c r="K14522" s="597">
        <v>55080000000</v>
      </c>
    </row>
    <row r="14523" spans="3:11" x14ac:dyDescent="0.25">
      <c r="C14523" s="595">
        <v>45887</v>
      </c>
      <c r="D14523" s="596" t="s">
        <v>1155</v>
      </c>
      <c r="E14523" s="597">
        <v>23000</v>
      </c>
      <c r="F14523" s="597">
        <v>22000</v>
      </c>
      <c r="G14523" s="597">
        <v>22950</v>
      </c>
      <c r="H14523" s="596">
        <v>1</v>
      </c>
      <c r="I14523" s="597">
        <v>23000</v>
      </c>
      <c r="J14523" s="598">
        <v>2400000</v>
      </c>
      <c r="K14523" s="597">
        <v>55080000000</v>
      </c>
    </row>
    <row r="14524" spans="3:11" x14ac:dyDescent="0.25">
      <c r="C14524" s="595">
        <v>45887</v>
      </c>
      <c r="D14524" s="596" t="s">
        <v>1155</v>
      </c>
      <c r="E14524" s="597">
        <v>23000</v>
      </c>
      <c r="F14524" s="597">
        <v>22000</v>
      </c>
      <c r="G14524" s="597">
        <v>22950</v>
      </c>
      <c r="H14524" s="596">
        <v>10</v>
      </c>
      <c r="I14524" s="597">
        <v>230000</v>
      </c>
      <c r="J14524" s="598">
        <v>2400000</v>
      </c>
      <c r="K14524" s="597">
        <v>55080000000</v>
      </c>
    </row>
    <row r="14525" spans="3:11" x14ac:dyDescent="0.25">
      <c r="C14525" s="595">
        <v>45887</v>
      </c>
      <c r="D14525" s="596" t="s">
        <v>1154</v>
      </c>
      <c r="E14525" s="597">
        <v>23400</v>
      </c>
      <c r="F14525" s="597">
        <v>22800</v>
      </c>
      <c r="G14525" s="597">
        <v>22949</v>
      </c>
      <c r="H14525" s="596">
        <v>301</v>
      </c>
      <c r="I14525" s="597">
        <v>7043400</v>
      </c>
      <c r="J14525" s="598">
        <v>600000</v>
      </c>
      <c r="K14525" s="597">
        <v>13769400000</v>
      </c>
    </row>
    <row r="14526" spans="3:11" x14ac:dyDescent="0.25">
      <c r="C14526" s="595">
        <v>45887</v>
      </c>
      <c r="D14526" s="596" t="s">
        <v>1154</v>
      </c>
      <c r="E14526" s="597">
        <v>23400</v>
      </c>
      <c r="F14526" s="597">
        <v>22800</v>
      </c>
      <c r="G14526" s="597">
        <v>22949</v>
      </c>
      <c r="H14526" s="596">
        <v>1</v>
      </c>
      <c r="I14526" s="597">
        <v>23400</v>
      </c>
      <c r="J14526" s="598">
        <v>600000</v>
      </c>
      <c r="K14526" s="597">
        <v>13769400000</v>
      </c>
    </row>
    <row r="14527" spans="3:11" x14ac:dyDescent="0.25">
      <c r="C14527" s="595">
        <v>45887</v>
      </c>
      <c r="D14527" s="596" t="s">
        <v>312</v>
      </c>
      <c r="E14527" s="597">
        <v>15580</v>
      </c>
      <c r="F14527" s="597">
        <v>15450</v>
      </c>
      <c r="G14527" s="597">
        <v>15580</v>
      </c>
      <c r="H14527" s="596">
        <v>7</v>
      </c>
      <c r="I14527" s="597">
        <v>109060</v>
      </c>
      <c r="J14527" s="598">
        <v>20000000</v>
      </c>
      <c r="K14527" s="597">
        <v>311600000000</v>
      </c>
    </row>
    <row r="14528" spans="3:11" x14ac:dyDescent="0.25">
      <c r="C14528" s="595">
        <v>45887</v>
      </c>
      <c r="D14528" s="596" t="s">
        <v>1154</v>
      </c>
      <c r="E14528" s="597">
        <v>22949</v>
      </c>
      <c r="F14528" s="597">
        <v>22800</v>
      </c>
      <c r="G14528" s="597">
        <v>22949</v>
      </c>
      <c r="H14528" s="596">
        <v>1</v>
      </c>
      <c r="I14528" s="597">
        <v>22949</v>
      </c>
      <c r="J14528" s="598">
        <v>600000</v>
      </c>
      <c r="K14528" s="597">
        <v>13769400000</v>
      </c>
    </row>
    <row r="14529" spans="3:11" x14ac:dyDescent="0.25">
      <c r="C14529" s="595">
        <v>45887</v>
      </c>
      <c r="D14529" s="596" t="s">
        <v>310</v>
      </c>
      <c r="E14529" s="597">
        <v>79900</v>
      </c>
      <c r="F14529" s="597">
        <v>80000</v>
      </c>
      <c r="G14529" s="597">
        <v>80000</v>
      </c>
      <c r="H14529" s="596">
        <v>5</v>
      </c>
      <c r="I14529" s="597">
        <v>399500</v>
      </c>
      <c r="J14529" s="598">
        <v>19450000</v>
      </c>
      <c r="K14529" s="597">
        <v>1556000000000</v>
      </c>
    </row>
    <row r="14530" spans="3:11" x14ac:dyDescent="0.25">
      <c r="C14530" s="595">
        <v>45887</v>
      </c>
      <c r="D14530" s="596" t="s">
        <v>312</v>
      </c>
      <c r="E14530" s="597">
        <v>15580</v>
      </c>
      <c r="F14530" s="597">
        <v>15450</v>
      </c>
      <c r="G14530" s="597">
        <v>15580</v>
      </c>
      <c r="H14530" s="596">
        <v>6</v>
      </c>
      <c r="I14530" s="597">
        <v>93480</v>
      </c>
      <c r="J14530" s="598">
        <v>20000000</v>
      </c>
      <c r="K14530" s="597">
        <v>311600000000</v>
      </c>
    </row>
    <row r="14531" spans="3:11" x14ac:dyDescent="0.25">
      <c r="C14531" s="595">
        <v>45887</v>
      </c>
      <c r="D14531" s="596" t="s">
        <v>312</v>
      </c>
      <c r="E14531" s="597">
        <v>15580</v>
      </c>
      <c r="F14531" s="597">
        <v>15450</v>
      </c>
      <c r="G14531" s="597">
        <v>15580</v>
      </c>
      <c r="H14531" s="596">
        <v>7</v>
      </c>
      <c r="I14531" s="597">
        <v>109060</v>
      </c>
      <c r="J14531" s="598">
        <v>20000000</v>
      </c>
      <c r="K14531" s="597">
        <v>311600000000</v>
      </c>
    </row>
    <row r="14532" spans="3:11" x14ac:dyDescent="0.25">
      <c r="C14532" s="595">
        <v>45887</v>
      </c>
      <c r="D14532" s="596" t="s">
        <v>310</v>
      </c>
      <c r="E14532" s="597">
        <v>79900</v>
      </c>
      <c r="F14532" s="597">
        <v>80000</v>
      </c>
      <c r="G14532" s="597">
        <v>80000</v>
      </c>
      <c r="H14532" s="596">
        <v>5</v>
      </c>
      <c r="I14532" s="597">
        <v>399500</v>
      </c>
      <c r="J14532" s="598">
        <v>19450000</v>
      </c>
      <c r="K14532" s="597">
        <v>1556000000000</v>
      </c>
    </row>
    <row r="14533" spans="3:11" x14ac:dyDescent="0.25">
      <c r="C14533" s="595">
        <v>45887</v>
      </c>
      <c r="D14533" s="596" t="s">
        <v>310</v>
      </c>
      <c r="E14533" s="597">
        <v>80000</v>
      </c>
      <c r="F14533" s="597">
        <v>80000</v>
      </c>
      <c r="G14533" s="597">
        <v>80000</v>
      </c>
      <c r="H14533" s="596">
        <v>1</v>
      </c>
      <c r="I14533" s="597">
        <v>80000</v>
      </c>
      <c r="J14533" s="598">
        <v>19450000</v>
      </c>
      <c r="K14533" s="597">
        <v>1556000000000</v>
      </c>
    </row>
    <row r="14534" spans="3:11" x14ac:dyDescent="0.25">
      <c r="C14534" s="595">
        <v>45887</v>
      </c>
      <c r="D14534" s="596" t="s">
        <v>310</v>
      </c>
      <c r="E14534" s="597">
        <v>80000</v>
      </c>
      <c r="F14534" s="597">
        <v>80000</v>
      </c>
      <c r="G14534" s="597">
        <v>80000</v>
      </c>
      <c r="H14534" s="596">
        <v>7</v>
      </c>
      <c r="I14534" s="597">
        <v>560000</v>
      </c>
      <c r="J14534" s="598">
        <v>19450000</v>
      </c>
      <c r="K14534" s="597">
        <v>1556000000000</v>
      </c>
    </row>
    <row r="14535" spans="3:11" x14ac:dyDescent="0.25">
      <c r="C14535" s="595">
        <v>45887</v>
      </c>
      <c r="D14535" s="596" t="s">
        <v>1155</v>
      </c>
      <c r="E14535" s="597">
        <v>22950</v>
      </c>
      <c r="F14535" s="597">
        <v>22000</v>
      </c>
      <c r="G14535" s="597">
        <v>22950</v>
      </c>
      <c r="H14535" s="596">
        <v>1</v>
      </c>
      <c r="I14535" s="597">
        <v>22950</v>
      </c>
      <c r="J14535" s="598">
        <v>2400000</v>
      </c>
      <c r="K14535" s="597">
        <v>55080000000</v>
      </c>
    </row>
    <row r="14536" spans="3:11" x14ac:dyDescent="0.25">
      <c r="C14536" s="595">
        <v>45887</v>
      </c>
      <c r="D14536" s="596" t="s">
        <v>1155</v>
      </c>
      <c r="E14536" s="597">
        <v>22950</v>
      </c>
      <c r="F14536" s="597">
        <v>22000</v>
      </c>
      <c r="G14536" s="597">
        <v>22950</v>
      </c>
      <c r="H14536" s="596">
        <v>1</v>
      </c>
      <c r="I14536" s="597">
        <v>22950</v>
      </c>
      <c r="J14536" s="598">
        <v>2400000</v>
      </c>
      <c r="K14536" s="597">
        <v>55080000000</v>
      </c>
    </row>
    <row r="14537" spans="3:11" x14ac:dyDescent="0.25">
      <c r="C14537" s="595">
        <v>45888</v>
      </c>
      <c r="D14537" s="596" t="s">
        <v>310</v>
      </c>
      <c r="E14537" s="597">
        <v>80000</v>
      </c>
      <c r="F14537" s="597">
        <v>80000</v>
      </c>
      <c r="G14537" s="597">
        <v>75000</v>
      </c>
      <c r="H14537" s="596">
        <v>1</v>
      </c>
      <c r="I14537" s="597">
        <v>80000</v>
      </c>
      <c r="J14537" s="598">
        <v>19450000</v>
      </c>
      <c r="K14537" s="597">
        <v>1458750000000</v>
      </c>
    </row>
    <row r="14538" spans="3:11" x14ac:dyDescent="0.25">
      <c r="C14538" s="595">
        <v>45888</v>
      </c>
      <c r="D14538" s="596" t="s">
        <v>1154</v>
      </c>
      <c r="E14538" s="597">
        <v>22949</v>
      </c>
      <c r="F14538" s="597">
        <v>22949</v>
      </c>
      <c r="G14538" s="597">
        <v>23000</v>
      </c>
      <c r="H14538" s="596">
        <v>1</v>
      </c>
      <c r="I14538" s="597">
        <v>22949</v>
      </c>
      <c r="J14538" s="598">
        <v>600000</v>
      </c>
      <c r="K14538" s="597">
        <v>13800000000</v>
      </c>
    </row>
    <row r="14539" spans="3:11" x14ac:dyDescent="0.25">
      <c r="C14539" s="595">
        <v>45888</v>
      </c>
      <c r="D14539" s="596" t="s">
        <v>1154</v>
      </c>
      <c r="E14539" s="597">
        <v>22949</v>
      </c>
      <c r="F14539" s="597">
        <v>22949</v>
      </c>
      <c r="G14539" s="597">
        <v>23000</v>
      </c>
      <c r="H14539" s="596">
        <v>1</v>
      </c>
      <c r="I14539" s="597">
        <v>22949</v>
      </c>
      <c r="J14539" s="598">
        <v>600000</v>
      </c>
      <c r="K14539" s="597">
        <v>13800000000</v>
      </c>
    </row>
    <row r="14540" spans="3:11" x14ac:dyDescent="0.25">
      <c r="C14540" s="595">
        <v>45888</v>
      </c>
      <c r="D14540" s="596" t="s">
        <v>1154</v>
      </c>
      <c r="E14540" s="597">
        <v>22949</v>
      </c>
      <c r="F14540" s="597">
        <v>22949</v>
      </c>
      <c r="G14540" s="597">
        <v>23000</v>
      </c>
      <c r="H14540" s="596">
        <v>10</v>
      </c>
      <c r="I14540" s="597">
        <v>229490</v>
      </c>
      <c r="J14540" s="598">
        <v>600000</v>
      </c>
      <c r="K14540" s="597">
        <v>13800000000</v>
      </c>
    </row>
    <row r="14541" spans="3:11" x14ac:dyDescent="0.25">
      <c r="C14541" s="595">
        <v>45888</v>
      </c>
      <c r="D14541" s="596" t="s">
        <v>1154</v>
      </c>
      <c r="E14541" s="597">
        <v>22949</v>
      </c>
      <c r="F14541" s="597">
        <v>22949</v>
      </c>
      <c r="G14541" s="597">
        <v>23000</v>
      </c>
      <c r="H14541" s="596">
        <v>17</v>
      </c>
      <c r="I14541" s="597">
        <v>390133</v>
      </c>
      <c r="J14541" s="598">
        <v>600000</v>
      </c>
      <c r="K14541" s="597">
        <v>13800000000</v>
      </c>
    </row>
    <row r="14542" spans="3:11" x14ac:dyDescent="0.25">
      <c r="C14542" s="595">
        <v>45888</v>
      </c>
      <c r="D14542" s="596" t="s">
        <v>312</v>
      </c>
      <c r="E14542" s="597">
        <v>15580</v>
      </c>
      <c r="F14542" s="597">
        <v>15580</v>
      </c>
      <c r="G14542" s="597">
        <v>15590</v>
      </c>
      <c r="H14542" s="596">
        <v>2</v>
      </c>
      <c r="I14542" s="597">
        <v>31160</v>
      </c>
      <c r="J14542" s="598">
        <v>20000000</v>
      </c>
      <c r="K14542" s="597">
        <v>311800000000</v>
      </c>
    </row>
    <row r="14543" spans="3:11" x14ac:dyDescent="0.25">
      <c r="C14543" s="595">
        <v>45888</v>
      </c>
      <c r="D14543" s="596" t="s">
        <v>312</v>
      </c>
      <c r="E14543" s="597">
        <v>15580</v>
      </c>
      <c r="F14543" s="597">
        <v>15580</v>
      </c>
      <c r="G14543" s="597">
        <v>15590</v>
      </c>
      <c r="H14543" s="596">
        <v>1</v>
      </c>
      <c r="I14543" s="597">
        <v>15580</v>
      </c>
      <c r="J14543" s="598">
        <v>20000000</v>
      </c>
      <c r="K14543" s="597">
        <v>311800000000</v>
      </c>
    </row>
    <row r="14544" spans="3:11" x14ac:dyDescent="0.25">
      <c r="C14544" s="595">
        <v>45888</v>
      </c>
      <c r="D14544" s="596" t="s">
        <v>312</v>
      </c>
      <c r="E14544" s="597">
        <v>15580</v>
      </c>
      <c r="F14544" s="597">
        <v>15580</v>
      </c>
      <c r="G14544" s="597">
        <v>15590</v>
      </c>
      <c r="H14544" s="596">
        <v>30</v>
      </c>
      <c r="I14544" s="597">
        <v>467400</v>
      </c>
      <c r="J14544" s="598">
        <v>20000000</v>
      </c>
      <c r="K14544" s="597">
        <v>311800000000</v>
      </c>
    </row>
    <row r="14545" spans="3:11" x14ac:dyDescent="0.25">
      <c r="C14545" s="595">
        <v>45888</v>
      </c>
      <c r="D14545" s="596" t="s">
        <v>312</v>
      </c>
      <c r="E14545" s="597">
        <v>15580</v>
      </c>
      <c r="F14545" s="597">
        <v>15580</v>
      </c>
      <c r="G14545" s="597">
        <v>15590</v>
      </c>
      <c r="H14545" s="596">
        <v>3</v>
      </c>
      <c r="I14545" s="597">
        <v>46740</v>
      </c>
      <c r="J14545" s="598">
        <v>20000000</v>
      </c>
      <c r="K14545" s="597">
        <v>311800000000</v>
      </c>
    </row>
    <row r="14546" spans="3:11" x14ac:dyDescent="0.25">
      <c r="C14546" s="595">
        <v>45888</v>
      </c>
      <c r="D14546" s="596" t="s">
        <v>312</v>
      </c>
      <c r="E14546" s="597">
        <v>15580</v>
      </c>
      <c r="F14546" s="597">
        <v>15580</v>
      </c>
      <c r="G14546" s="597">
        <v>15590</v>
      </c>
      <c r="H14546" s="596">
        <v>81</v>
      </c>
      <c r="I14546" s="597">
        <v>1261980</v>
      </c>
      <c r="J14546" s="598">
        <v>20000000</v>
      </c>
      <c r="K14546" s="597">
        <v>311800000000</v>
      </c>
    </row>
    <row r="14547" spans="3:11" x14ac:dyDescent="0.25">
      <c r="C14547" s="595">
        <v>45888</v>
      </c>
      <c r="D14547" s="596" t="s">
        <v>312</v>
      </c>
      <c r="E14547" s="597">
        <v>15580</v>
      </c>
      <c r="F14547" s="597">
        <v>15580</v>
      </c>
      <c r="G14547" s="597">
        <v>15590</v>
      </c>
      <c r="H14547" s="596">
        <v>302</v>
      </c>
      <c r="I14547" s="597">
        <v>4705160</v>
      </c>
      <c r="J14547" s="598">
        <v>20000000</v>
      </c>
      <c r="K14547" s="597">
        <v>311800000000</v>
      </c>
    </row>
    <row r="14548" spans="3:11" x14ac:dyDescent="0.25">
      <c r="C14548" s="595">
        <v>45888</v>
      </c>
      <c r="D14548" s="596" t="s">
        <v>312</v>
      </c>
      <c r="E14548" s="597">
        <v>15590</v>
      </c>
      <c r="F14548" s="597">
        <v>15580</v>
      </c>
      <c r="G14548" s="597">
        <v>15590</v>
      </c>
      <c r="H14548" s="596">
        <v>1</v>
      </c>
      <c r="I14548" s="597">
        <v>15590</v>
      </c>
      <c r="J14548" s="598">
        <v>20000000</v>
      </c>
      <c r="K14548" s="597">
        <v>311800000000</v>
      </c>
    </row>
    <row r="14549" spans="3:11" x14ac:dyDescent="0.25">
      <c r="C14549" s="595">
        <v>45888</v>
      </c>
      <c r="D14549" s="596" t="s">
        <v>312</v>
      </c>
      <c r="E14549" s="597">
        <v>15590</v>
      </c>
      <c r="F14549" s="597">
        <v>15580</v>
      </c>
      <c r="G14549" s="597">
        <v>15590</v>
      </c>
      <c r="H14549" s="596">
        <v>1</v>
      </c>
      <c r="I14549" s="597">
        <v>15590</v>
      </c>
      <c r="J14549" s="598">
        <v>20000000</v>
      </c>
      <c r="K14549" s="597">
        <v>311800000000</v>
      </c>
    </row>
    <row r="14550" spans="3:11" x14ac:dyDescent="0.25">
      <c r="C14550" s="595">
        <v>45888</v>
      </c>
      <c r="D14550" s="596" t="s">
        <v>312</v>
      </c>
      <c r="E14550" s="597">
        <v>15580</v>
      </c>
      <c r="F14550" s="597">
        <v>15580</v>
      </c>
      <c r="G14550" s="597">
        <v>15590</v>
      </c>
      <c r="H14550" s="596">
        <v>1</v>
      </c>
      <c r="I14550" s="597">
        <v>15580</v>
      </c>
      <c r="J14550" s="598">
        <v>20000000</v>
      </c>
      <c r="K14550" s="597">
        <v>311800000000</v>
      </c>
    </row>
    <row r="14551" spans="3:11" x14ac:dyDescent="0.25">
      <c r="C14551" s="595">
        <v>45888</v>
      </c>
      <c r="D14551" s="596" t="s">
        <v>1154</v>
      </c>
      <c r="E14551" s="597">
        <v>22949</v>
      </c>
      <c r="F14551" s="597">
        <v>22949</v>
      </c>
      <c r="G14551" s="597">
        <v>23000</v>
      </c>
      <c r="H14551" s="596">
        <v>2</v>
      </c>
      <c r="I14551" s="597">
        <v>45898</v>
      </c>
      <c r="J14551" s="598">
        <v>600000</v>
      </c>
      <c r="K14551" s="597">
        <v>13800000000</v>
      </c>
    </row>
    <row r="14552" spans="3:11" x14ac:dyDescent="0.25">
      <c r="C14552" s="595">
        <v>45888</v>
      </c>
      <c r="D14552" s="596" t="s">
        <v>1154</v>
      </c>
      <c r="E14552" s="597">
        <v>22949</v>
      </c>
      <c r="F14552" s="597">
        <v>22949</v>
      </c>
      <c r="G14552" s="597">
        <v>23000</v>
      </c>
      <c r="H14552" s="596">
        <v>3</v>
      </c>
      <c r="I14552" s="597">
        <v>68847</v>
      </c>
      <c r="J14552" s="598">
        <v>600000</v>
      </c>
      <c r="K14552" s="597">
        <v>13800000000</v>
      </c>
    </row>
    <row r="14553" spans="3:11" x14ac:dyDescent="0.25">
      <c r="C14553" s="595">
        <v>45888</v>
      </c>
      <c r="D14553" s="596" t="s">
        <v>1155</v>
      </c>
      <c r="E14553" s="597">
        <v>24600</v>
      </c>
      <c r="F14553" s="597">
        <v>22950</v>
      </c>
      <c r="G14553" s="597">
        <v>24560</v>
      </c>
      <c r="H14553" s="596">
        <v>1</v>
      </c>
      <c r="I14553" s="597">
        <v>24600</v>
      </c>
      <c r="J14553" s="598">
        <v>2400000</v>
      </c>
      <c r="K14553" s="597">
        <v>58944000000</v>
      </c>
    </row>
    <row r="14554" spans="3:11" x14ac:dyDescent="0.25">
      <c r="C14554" s="595">
        <v>45888</v>
      </c>
      <c r="D14554" s="596" t="s">
        <v>1155</v>
      </c>
      <c r="E14554" s="597">
        <v>24600</v>
      </c>
      <c r="F14554" s="597">
        <v>22950</v>
      </c>
      <c r="G14554" s="597">
        <v>24560</v>
      </c>
      <c r="H14554" s="596">
        <v>1</v>
      </c>
      <c r="I14554" s="597">
        <v>24600</v>
      </c>
      <c r="J14554" s="598">
        <v>2400000</v>
      </c>
      <c r="K14554" s="597">
        <v>58944000000</v>
      </c>
    </row>
    <row r="14555" spans="3:11" x14ac:dyDescent="0.25">
      <c r="C14555" s="595">
        <v>45888</v>
      </c>
      <c r="D14555" s="596" t="s">
        <v>312</v>
      </c>
      <c r="E14555" s="597">
        <v>15590</v>
      </c>
      <c r="F14555" s="597">
        <v>15580</v>
      </c>
      <c r="G14555" s="597">
        <v>15590</v>
      </c>
      <c r="H14555" s="596">
        <v>8</v>
      </c>
      <c r="I14555" s="597">
        <v>124720</v>
      </c>
      <c r="J14555" s="598">
        <v>20000000</v>
      </c>
      <c r="K14555" s="597">
        <v>311800000000</v>
      </c>
    </row>
    <row r="14556" spans="3:11" x14ac:dyDescent="0.25">
      <c r="C14556" s="595">
        <v>45888</v>
      </c>
      <c r="D14556" s="596" t="s">
        <v>312</v>
      </c>
      <c r="E14556" s="597">
        <v>15590</v>
      </c>
      <c r="F14556" s="597">
        <v>15580</v>
      </c>
      <c r="G14556" s="597">
        <v>15590</v>
      </c>
      <c r="H14556" s="596">
        <v>5</v>
      </c>
      <c r="I14556" s="597">
        <v>77950</v>
      </c>
      <c r="J14556" s="598">
        <v>20000000</v>
      </c>
      <c r="K14556" s="597">
        <v>311800000000</v>
      </c>
    </row>
    <row r="14557" spans="3:11" x14ac:dyDescent="0.25">
      <c r="C14557" s="595">
        <v>45888</v>
      </c>
      <c r="D14557" s="596" t="s">
        <v>312</v>
      </c>
      <c r="E14557" s="597">
        <v>15590</v>
      </c>
      <c r="F14557" s="597">
        <v>15580</v>
      </c>
      <c r="G14557" s="597">
        <v>15590</v>
      </c>
      <c r="H14557" s="596">
        <v>2</v>
      </c>
      <c r="I14557" s="597">
        <v>31180</v>
      </c>
      <c r="J14557" s="598">
        <v>20000000</v>
      </c>
      <c r="K14557" s="597">
        <v>311800000000</v>
      </c>
    </row>
    <row r="14558" spans="3:11" x14ac:dyDescent="0.25">
      <c r="C14558" s="595">
        <v>45888</v>
      </c>
      <c r="D14558" s="596" t="s">
        <v>312</v>
      </c>
      <c r="E14558" s="597">
        <v>15590</v>
      </c>
      <c r="F14558" s="597">
        <v>15580</v>
      </c>
      <c r="G14558" s="597">
        <v>15590</v>
      </c>
      <c r="H14558" s="596">
        <v>10</v>
      </c>
      <c r="I14558" s="597">
        <v>155900</v>
      </c>
      <c r="J14558" s="598">
        <v>20000000</v>
      </c>
      <c r="K14558" s="597">
        <v>311800000000</v>
      </c>
    </row>
    <row r="14559" spans="3:11" x14ac:dyDescent="0.25">
      <c r="C14559" s="595">
        <v>45888</v>
      </c>
      <c r="D14559" s="596" t="s">
        <v>310</v>
      </c>
      <c r="E14559" s="597">
        <v>80000</v>
      </c>
      <c r="F14559" s="597">
        <v>80000</v>
      </c>
      <c r="G14559" s="597">
        <v>75000</v>
      </c>
      <c r="H14559" s="596">
        <v>2</v>
      </c>
      <c r="I14559" s="597">
        <v>160000</v>
      </c>
      <c r="J14559" s="598">
        <v>19450000</v>
      </c>
      <c r="K14559" s="597">
        <v>1458750000000</v>
      </c>
    </row>
    <row r="14560" spans="3:11" x14ac:dyDescent="0.25">
      <c r="C14560" s="595">
        <v>45888</v>
      </c>
      <c r="D14560" s="596" t="s">
        <v>312</v>
      </c>
      <c r="E14560" s="597">
        <v>15590</v>
      </c>
      <c r="F14560" s="597">
        <v>15580</v>
      </c>
      <c r="G14560" s="597">
        <v>15590</v>
      </c>
      <c r="H14560" s="596">
        <v>4</v>
      </c>
      <c r="I14560" s="597">
        <v>62360</v>
      </c>
      <c r="J14560" s="598">
        <v>20000000</v>
      </c>
      <c r="K14560" s="597">
        <v>311800000000</v>
      </c>
    </row>
    <row r="14561" spans="3:11" x14ac:dyDescent="0.25">
      <c r="C14561" s="595">
        <v>45888</v>
      </c>
      <c r="D14561" s="596" t="s">
        <v>1155</v>
      </c>
      <c r="E14561" s="597">
        <v>24550</v>
      </c>
      <c r="F14561" s="597">
        <v>22950</v>
      </c>
      <c r="G14561" s="597">
        <v>24560</v>
      </c>
      <c r="H14561" s="596">
        <v>5</v>
      </c>
      <c r="I14561" s="597">
        <v>122750</v>
      </c>
      <c r="J14561" s="598">
        <v>2400000</v>
      </c>
      <c r="K14561" s="597">
        <v>58944000000</v>
      </c>
    </row>
    <row r="14562" spans="3:11" x14ac:dyDescent="0.25">
      <c r="C14562" s="595">
        <v>45888</v>
      </c>
      <c r="D14562" s="596" t="s">
        <v>1154</v>
      </c>
      <c r="E14562" s="597">
        <v>23000</v>
      </c>
      <c r="F14562" s="597">
        <v>22949</v>
      </c>
      <c r="G14562" s="597">
        <v>23000</v>
      </c>
      <c r="H14562" s="596">
        <v>2</v>
      </c>
      <c r="I14562" s="597">
        <v>46000</v>
      </c>
      <c r="J14562" s="598">
        <v>600000</v>
      </c>
      <c r="K14562" s="597">
        <v>13800000000</v>
      </c>
    </row>
    <row r="14563" spans="3:11" x14ac:dyDescent="0.25">
      <c r="C14563" s="595">
        <v>45888</v>
      </c>
      <c r="D14563" s="596" t="s">
        <v>1154</v>
      </c>
      <c r="E14563" s="597">
        <v>23000</v>
      </c>
      <c r="F14563" s="597">
        <v>22949</v>
      </c>
      <c r="G14563" s="597">
        <v>23000</v>
      </c>
      <c r="H14563" s="596">
        <v>1</v>
      </c>
      <c r="I14563" s="597">
        <v>23000</v>
      </c>
      <c r="J14563" s="598">
        <v>600000</v>
      </c>
      <c r="K14563" s="597">
        <v>13800000000</v>
      </c>
    </row>
    <row r="14564" spans="3:11" x14ac:dyDescent="0.25">
      <c r="C14564" s="595">
        <v>45888</v>
      </c>
      <c r="D14564" s="596" t="s">
        <v>312</v>
      </c>
      <c r="E14564" s="597">
        <v>15590</v>
      </c>
      <c r="F14564" s="597">
        <v>15580</v>
      </c>
      <c r="G14564" s="597">
        <v>15590</v>
      </c>
      <c r="H14564" s="596">
        <v>10</v>
      </c>
      <c r="I14564" s="597">
        <v>155900</v>
      </c>
      <c r="J14564" s="598">
        <v>20000000</v>
      </c>
      <c r="K14564" s="597">
        <v>311800000000</v>
      </c>
    </row>
    <row r="14565" spans="3:11" x14ac:dyDescent="0.25">
      <c r="C14565" s="595">
        <v>45888</v>
      </c>
      <c r="D14565" s="596" t="s">
        <v>1155</v>
      </c>
      <c r="E14565" s="597">
        <v>24550</v>
      </c>
      <c r="F14565" s="597">
        <v>22950</v>
      </c>
      <c r="G14565" s="597">
        <v>24560</v>
      </c>
      <c r="H14565" s="596">
        <v>3</v>
      </c>
      <c r="I14565" s="597">
        <v>73650</v>
      </c>
      <c r="J14565" s="598">
        <v>2400000</v>
      </c>
      <c r="K14565" s="597">
        <v>58944000000</v>
      </c>
    </row>
    <row r="14566" spans="3:11" x14ac:dyDescent="0.25">
      <c r="C14566" s="595">
        <v>45888</v>
      </c>
      <c r="D14566" s="596" t="s">
        <v>1154</v>
      </c>
      <c r="E14566" s="597">
        <v>23000</v>
      </c>
      <c r="F14566" s="597">
        <v>22949</v>
      </c>
      <c r="G14566" s="597">
        <v>23000</v>
      </c>
      <c r="H14566" s="596">
        <v>13</v>
      </c>
      <c r="I14566" s="597">
        <v>299000</v>
      </c>
      <c r="J14566" s="598">
        <v>600000</v>
      </c>
      <c r="K14566" s="597">
        <v>13800000000</v>
      </c>
    </row>
    <row r="14567" spans="3:11" x14ac:dyDescent="0.25">
      <c r="C14567" s="595">
        <v>45888</v>
      </c>
      <c r="D14567" s="596" t="s">
        <v>1154</v>
      </c>
      <c r="E14567" s="597">
        <v>23000</v>
      </c>
      <c r="F14567" s="597">
        <v>22949</v>
      </c>
      <c r="G14567" s="597">
        <v>23000</v>
      </c>
      <c r="H14567" s="596">
        <v>1</v>
      </c>
      <c r="I14567" s="597">
        <v>23000</v>
      </c>
      <c r="J14567" s="598">
        <v>600000</v>
      </c>
      <c r="K14567" s="597">
        <v>13800000000</v>
      </c>
    </row>
    <row r="14568" spans="3:11" x14ac:dyDescent="0.25">
      <c r="C14568" s="595">
        <v>45888</v>
      </c>
      <c r="D14568" s="596" t="s">
        <v>1155</v>
      </c>
      <c r="E14568" s="597">
        <v>24000</v>
      </c>
      <c r="F14568" s="597">
        <v>22950</v>
      </c>
      <c r="G14568" s="597">
        <v>24560</v>
      </c>
      <c r="H14568" s="596">
        <v>5</v>
      </c>
      <c r="I14568" s="597">
        <v>120000</v>
      </c>
      <c r="J14568" s="598">
        <v>2400000</v>
      </c>
      <c r="K14568" s="597">
        <v>58944000000</v>
      </c>
    </row>
    <row r="14569" spans="3:11" x14ac:dyDescent="0.25">
      <c r="C14569" s="595">
        <v>45888</v>
      </c>
      <c r="D14569" s="596" t="s">
        <v>312</v>
      </c>
      <c r="E14569" s="597">
        <v>15590</v>
      </c>
      <c r="F14569" s="597">
        <v>15580</v>
      </c>
      <c r="G14569" s="597">
        <v>15590</v>
      </c>
      <c r="H14569" s="596">
        <v>4</v>
      </c>
      <c r="I14569" s="597">
        <v>62360</v>
      </c>
      <c r="J14569" s="598">
        <v>20000000</v>
      </c>
      <c r="K14569" s="597">
        <v>311800000000</v>
      </c>
    </row>
    <row r="14570" spans="3:11" x14ac:dyDescent="0.25">
      <c r="C14570" s="595">
        <v>45888</v>
      </c>
      <c r="D14570" s="596" t="s">
        <v>312</v>
      </c>
      <c r="E14570" s="597">
        <v>15580.34</v>
      </c>
      <c r="F14570" s="597">
        <v>15580</v>
      </c>
      <c r="G14570" s="597">
        <v>15590</v>
      </c>
      <c r="H14570" s="596">
        <v>2</v>
      </c>
      <c r="I14570" s="597">
        <v>31160.68</v>
      </c>
      <c r="J14570" s="598">
        <v>20000000</v>
      </c>
      <c r="K14570" s="597">
        <v>311800000000</v>
      </c>
    </row>
    <row r="14571" spans="3:11" x14ac:dyDescent="0.25">
      <c r="C14571" s="595">
        <v>45888</v>
      </c>
      <c r="D14571" s="596" t="s">
        <v>312</v>
      </c>
      <c r="E14571" s="597">
        <v>15580</v>
      </c>
      <c r="F14571" s="597">
        <v>15580</v>
      </c>
      <c r="G14571" s="597">
        <v>15590</v>
      </c>
      <c r="H14571" s="596">
        <v>2</v>
      </c>
      <c r="I14571" s="597">
        <v>31160</v>
      </c>
      <c r="J14571" s="598">
        <v>20000000</v>
      </c>
      <c r="K14571" s="597">
        <v>311800000000</v>
      </c>
    </row>
    <row r="14572" spans="3:11" x14ac:dyDescent="0.25">
      <c r="C14572" s="595">
        <v>45888</v>
      </c>
      <c r="D14572" s="596" t="s">
        <v>1155</v>
      </c>
      <c r="E14572" s="597">
        <v>24550</v>
      </c>
      <c r="F14572" s="597">
        <v>22950</v>
      </c>
      <c r="G14572" s="597">
        <v>24560</v>
      </c>
      <c r="H14572" s="596">
        <v>10</v>
      </c>
      <c r="I14572" s="597">
        <v>245500</v>
      </c>
      <c r="J14572" s="598">
        <v>2400000</v>
      </c>
      <c r="K14572" s="597">
        <v>58944000000</v>
      </c>
    </row>
    <row r="14573" spans="3:11" x14ac:dyDescent="0.25">
      <c r="C14573" s="595">
        <v>45888</v>
      </c>
      <c r="D14573" s="596" t="s">
        <v>312</v>
      </c>
      <c r="E14573" s="597">
        <v>15590</v>
      </c>
      <c r="F14573" s="597">
        <v>15580</v>
      </c>
      <c r="G14573" s="597">
        <v>15590</v>
      </c>
      <c r="H14573" s="596">
        <v>2</v>
      </c>
      <c r="I14573" s="597">
        <v>31180</v>
      </c>
      <c r="J14573" s="598">
        <v>20000000</v>
      </c>
      <c r="K14573" s="597">
        <v>311800000000</v>
      </c>
    </row>
    <row r="14574" spans="3:11" x14ac:dyDescent="0.25">
      <c r="C14574" s="595">
        <v>45888</v>
      </c>
      <c r="D14574" s="596" t="s">
        <v>312</v>
      </c>
      <c r="E14574" s="597">
        <v>15590</v>
      </c>
      <c r="F14574" s="597">
        <v>15580</v>
      </c>
      <c r="G14574" s="597">
        <v>15590</v>
      </c>
      <c r="H14574" s="596">
        <v>100</v>
      </c>
      <c r="I14574" s="597">
        <v>1559000</v>
      </c>
      <c r="J14574" s="598">
        <v>20000000</v>
      </c>
      <c r="K14574" s="597">
        <v>311800000000</v>
      </c>
    </row>
    <row r="14575" spans="3:11" x14ac:dyDescent="0.25">
      <c r="C14575" s="595">
        <v>45888</v>
      </c>
      <c r="D14575" s="596" t="s">
        <v>310</v>
      </c>
      <c r="E14575" s="597">
        <v>79998</v>
      </c>
      <c r="F14575" s="597">
        <v>80000</v>
      </c>
      <c r="G14575" s="597">
        <v>75000</v>
      </c>
      <c r="H14575" s="596">
        <v>1</v>
      </c>
      <c r="I14575" s="597">
        <v>79998</v>
      </c>
      <c r="J14575" s="598">
        <v>19450000</v>
      </c>
      <c r="K14575" s="597">
        <v>1458750000000</v>
      </c>
    </row>
    <row r="14576" spans="3:11" x14ac:dyDescent="0.25">
      <c r="C14576" s="595">
        <v>45888</v>
      </c>
      <c r="D14576" s="596" t="s">
        <v>1154</v>
      </c>
      <c r="E14576" s="597">
        <v>23000</v>
      </c>
      <c r="F14576" s="597">
        <v>22949</v>
      </c>
      <c r="G14576" s="597">
        <v>23000</v>
      </c>
      <c r="H14576" s="596">
        <v>1</v>
      </c>
      <c r="I14576" s="597">
        <v>23000</v>
      </c>
      <c r="J14576" s="598">
        <v>600000</v>
      </c>
      <c r="K14576" s="597">
        <v>13800000000</v>
      </c>
    </row>
    <row r="14577" spans="3:11" x14ac:dyDescent="0.25">
      <c r="C14577" s="595">
        <v>45888</v>
      </c>
      <c r="D14577" s="596" t="s">
        <v>312</v>
      </c>
      <c r="E14577" s="597">
        <v>15590</v>
      </c>
      <c r="F14577" s="597">
        <v>15580</v>
      </c>
      <c r="G14577" s="597">
        <v>15590</v>
      </c>
      <c r="H14577" s="596">
        <v>5</v>
      </c>
      <c r="I14577" s="597">
        <v>77950</v>
      </c>
      <c r="J14577" s="598">
        <v>20000000</v>
      </c>
      <c r="K14577" s="597">
        <v>311800000000</v>
      </c>
    </row>
    <row r="14578" spans="3:11" x14ac:dyDescent="0.25">
      <c r="C14578" s="595">
        <v>45888</v>
      </c>
      <c r="D14578" s="596" t="s">
        <v>1154</v>
      </c>
      <c r="E14578" s="597">
        <v>23000</v>
      </c>
      <c r="F14578" s="597">
        <v>22949</v>
      </c>
      <c r="G14578" s="597">
        <v>23000</v>
      </c>
      <c r="H14578" s="596">
        <v>1</v>
      </c>
      <c r="I14578" s="597">
        <v>23000</v>
      </c>
      <c r="J14578" s="598">
        <v>600000</v>
      </c>
      <c r="K14578" s="597">
        <v>13800000000</v>
      </c>
    </row>
    <row r="14579" spans="3:11" x14ac:dyDescent="0.25">
      <c r="C14579" s="595">
        <v>45888</v>
      </c>
      <c r="D14579" s="596" t="s">
        <v>312</v>
      </c>
      <c r="E14579" s="597">
        <v>15590</v>
      </c>
      <c r="F14579" s="597">
        <v>15580</v>
      </c>
      <c r="G14579" s="597">
        <v>15590</v>
      </c>
      <c r="H14579" s="596">
        <v>15</v>
      </c>
      <c r="I14579" s="597">
        <v>233850</v>
      </c>
      <c r="J14579" s="598">
        <v>20000000</v>
      </c>
      <c r="K14579" s="597">
        <v>311800000000</v>
      </c>
    </row>
    <row r="14580" spans="3:11" x14ac:dyDescent="0.25">
      <c r="C14580" s="595">
        <v>45888</v>
      </c>
      <c r="D14580" s="596" t="s">
        <v>312</v>
      </c>
      <c r="E14580" s="597">
        <v>15590</v>
      </c>
      <c r="F14580" s="597">
        <v>15580</v>
      </c>
      <c r="G14580" s="597">
        <v>15590</v>
      </c>
      <c r="H14580" s="596">
        <v>1</v>
      </c>
      <c r="I14580" s="597">
        <v>15590</v>
      </c>
      <c r="J14580" s="598">
        <v>20000000</v>
      </c>
      <c r="K14580" s="597">
        <v>311800000000</v>
      </c>
    </row>
    <row r="14581" spans="3:11" x14ac:dyDescent="0.25">
      <c r="C14581" s="595">
        <v>45888</v>
      </c>
      <c r="D14581" s="596" t="s">
        <v>1154</v>
      </c>
      <c r="E14581" s="597">
        <v>22949</v>
      </c>
      <c r="F14581" s="597">
        <v>22949</v>
      </c>
      <c r="G14581" s="597">
        <v>23000</v>
      </c>
      <c r="H14581" s="596">
        <v>1</v>
      </c>
      <c r="I14581" s="597">
        <v>22949</v>
      </c>
      <c r="J14581" s="598">
        <v>600000</v>
      </c>
      <c r="K14581" s="597">
        <v>13800000000</v>
      </c>
    </row>
    <row r="14582" spans="3:11" x14ac:dyDescent="0.25">
      <c r="C14582" s="595">
        <v>45888</v>
      </c>
      <c r="D14582" s="596" t="s">
        <v>312</v>
      </c>
      <c r="E14582" s="597">
        <v>15590</v>
      </c>
      <c r="F14582" s="597">
        <v>15580</v>
      </c>
      <c r="G14582" s="597">
        <v>15590</v>
      </c>
      <c r="H14582" s="596">
        <v>2</v>
      </c>
      <c r="I14582" s="597">
        <v>31180</v>
      </c>
      <c r="J14582" s="598">
        <v>20000000</v>
      </c>
      <c r="K14582" s="597">
        <v>311800000000</v>
      </c>
    </row>
    <row r="14583" spans="3:11" x14ac:dyDescent="0.25">
      <c r="C14583" s="595">
        <v>45888</v>
      </c>
      <c r="D14583" s="596" t="s">
        <v>312</v>
      </c>
      <c r="E14583" s="597">
        <v>15590</v>
      </c>
      <c r="F14583" s="597">
        <v>15580</v>
      </c>
      <c r="G14583" s="597">
        <v>15590</v>
      </c>
      <c r="H14583" s="596">
        <v>10</v>
      </c>
      <c r="I14583" s="597">
        <v>155900</v>
      </c>
      <c r="J14583" s="598">
        <v>20000000</v>
      </c>
      <c r="K14583" s="597">
        <v>311800000000</v>
      </c>
    </row>
    <row r="14584" spans="3:11" x14ac:dyDescent="0.25">
      <c r="C14584" s="595">
        <v>45888</v>
      </c>
      <c r="D14584" s="596" t="s">
        <v>1155</v>
      </c>
      <c r="E14584" s="597">
        <v>24600</v>
      </c>
      <c r="F14584" s="597">
        <v>22950</v>
      </c>
      <c r="G14584" s="597">
        <v>24560</v>
      </c>
      <c r="H14584" s="596">
        <v>2</v>
      </c>
      <c r="I14584" s="597">
        <v>49200</v>
      </c>
      <c r="J14584" s="598">
        <v>2400000</v>
      </c>
      <c r="K14584" s="597">
        <v>58944000000</v>
      </c>
    </row>
    <row r="14585" spans="3:11" x14ac:dyDescent="0.25">
      <c r="C14585" s="595">
        <v>45888</v>
      </c>
      <c r="D14585" s="596" t="s">
        <v>1154</v>
      </c>
      <c r="E14585" s="597">
        <v>23000</v>
      </c>
      <c r="F14585" s="597">
        <v>22949</v>
      </c>
      <c r="G14585" s="597">
        <v>23000</v>
      </c>
      <c r="H14585" s="596">
        <v>2</v>
      </c>
      <c r="I14585" s="597">
        <v>46000</v>
      </c>
      <c r="J14585" s="598">
        <v>600000</v>
      </c>
      <c r="K14585" s="597">
        <v>13800000000</v>
      </c>
    </row>
    <row r="14586" spans="3:11" x14ac:dyDescent="0.25">
      <c r="C14586" s="595">
        <v>45888</v>
      </c>
      <c r="D14586" s="596" t="s">
        <v>310</v>
      </c>
      <c r="E14586" s="597">
        <v>79500</v>
      </c>
      <c r="F14586" s="597">
        <v>80000</v>
      </c>
      <c r="G14586" s="597">
        <v>75000</v>
      </c>
      <c r="H14586" s="596">
        <v>1</v>
      </c>
      <c r="I14586" s="597">
        <v>79500</v>
      </c>
      <c r="J14586" s="598">
        <v>19450000</v>
      </c>
      <c r="K14586" s="597">
        <v>1458750000000</v>
      </c>
    </row>
    <row r="14587" spans="3:11" x14ac:dyDescent="0.25">
      <c r="C14587" s="595">
        <v>45888</v>
      </c>
      <c r="D14587" s="596" t="s">
        <v>310</v>
      </c>
      <c r="E14587" s="597">
        <v>75499</v>
      </c>
      <c r="F14587" s="597">
        <v>80000</v>
      </c>
      <c r="G14587" s="597">
        <v>75000</v>
      </c>
      <c r="H14587" s="596">
        <v>1</v>
      </c>
      <c r="I14587" s="597">
        <v>75499</v>
      </c>
      <c r="J14587" s="598">
        <v>19450000</v>
      </c>
      <c r="K14587" s="597">
        <v>1458750000000</v>
      </c>
    </row>
    <row r="14588" spans="3:11" x14ac:dyDescent="0.25">
      <c r="C14588" s="595">
        <v>45888</v>
      </c>
      <c r="D14588" s="596" t="s">
        <v>310</v>
      </c>
      <c r="E14588" s="597">
        <v>75000</v>
      </c>
      <c r="F14588" s="597">
        <v>80000</v>
      </c>
      <c r="G14588" s="597">
        <v>75000</v>
      </c>
      <c r="H14588" s="596">
        <v>1</v>
      </c>
      <c r="I14588" s="597">
        <v>75000</v>
      </c>
      <c r="J14588" s="598">
        <v>19450000</v>
      </c>
      <c r="K14588" s="597">
        <v>1458750000000</v>
      </c>
    </row>
    <row r="14589" spans="3:11" x14ac:dyDescent="0.25">
      <c r="C14589" s="595">
        <v>45888</v>
      </c>
      <c r="D14589" s="596" t="s">
        <v>1154</v>
      </c>
      <c r="E14589" s="597">
        <v>23000</v>
      </c>
      <c r="F14589" s="597">
        <v>22949</v>
      </c>
      <c r="G14589" s="597">
        <v>23000</v>
      </c>
      <c r="H14589" s="596">
        <v>4</v>
      </c>
      <c r="I14589" s="597">
        <v>92000</v>
      </c>
      <c r="J14589" s="598">
        <v>600000</v>
      </c>
      <c r="K14589" s="597">
        <v>13800000000</v>
      </c>
    </row>
    <row r="14590" spans="3:11" x14ac:dyDescent="0.25">
      <c r="C14590" s="595">
        <v>45888</v>
      </c>
      <c r="D14590" s="596" t="s">
        <v>1155</v>
      </c>
      <c r="E14590" s="597">
        <v>24600</v>
      </c>
      <c r="F14590" s="597">
        <v>22950</v>
      </c>
      <c r="G14590" s="597">
        <v>24560</v>
      </c>
      <c r="H14590" s="596">
        <v>5</v>
      </c>
      <c r="I14590" s="597">
        <v>123000</v>
      </c>
      <c r="J14590" s="598">
        <v>2400000</v>
      </c>
      <c r="K14590" s="597">
        <v>58944000000</v>
      </c>
    </row>
    <row r="14591" spans="3:11" x14ac:dyDescent="0.25">
      <c r="C14591" s="595">
        <v>45888</v>
      </c>
      <c r="D14591" s="596" t="s">
        <v>1155</v>
      </c>
      <c r="E14591" s="597">
        <v>24560</v>
      </c>
      <c r="F14591" s="597">
        <v>22950</v>
      </c>
      <c r="G14591" s="597">
        <v>24560</v>
      </c>
      <c r="H14591" s="596">
        <v>1</v>
      </c>
      <c r="I14591" s="597">
        <v>24560</v>
      </c>
      <c r="J14591" s="598">
        <v>2400000</v>
      </c>
      <c r="K14591" s="597">
        <v>58944000000</v>
      </c>
    </row>
    <row r="14592" spans="3:11" x14ac:dyDescent="0.25">
      <c r="C14592" s="595">
        <v>45888</v>
      </c>
      <c r="D14592" s="596" t="s">
        <v>312</v>
      </c>
      <c r="E14592" s="597">
        <v>15590</v>
      </c>
      <c r="F14592" s="597">
        <v>15580</v>
      </c>
      <c r="G14592" s="597">
        <v>15590</v>
      </c>
      <c r="H14592" s="596">
        <v>2</v>
      </c>
      <c r="I14592" s="597">
        <v>31180</v>
      </c>
      <c r="J14592" s="598">
        <v>20000000</v>
      </c>
      <c r="K14592" s="597">
        <v>311800000000</v>
      </c>
    </row>
    <row r="14593" spans="3:11" x14ac:dyDescent="0.25">
      <c r="C14593" s="595">
        <v>45889</v>
      </c>
      <c r="D14593" s="596" t="s">
        <v>310</v>
      </c>
      <c r="E14593" s="597">
        <v>75000</v>
      </c>
      <c r="F14593" s="597">
        <v>75000</v>
      </c>
      <c r="G14593" s="597">
        <v>80000</v>
      </c>
      <c r="H14593" s="596">
        <v>20</v>
      </c>
      <c r="I14593" s="597">
        <v>1500000</v>
      </c>
      <c r="J14593" s="598">
        <v>19450000</v>
      </c>
      <c r="K14593" s="597">
        <v>1556000000000</v>
      </c>
    </row>
    <row r="14594" spans="3:11" x14ac:dyDescent="0.25">
      <c r="C14594" s="595">
        <v>45889</v>
      </c>
      <c r="D14594" s="596" t="s">
        <v>310</v>
      </c>
      <c r="E14594" s="597">
        <v>75000</v>
      </c>
      <c r="F14594" s="597">
        <v>75000</v>
      </c>
      <c r="G14594" s="597">
        <v>80000</v>
      </c>
      <c r="H14594" s="596">
        <v>7</v>
      </c>
      <c r="I14594" s="597">
        <v>525000</v>
      </c>
      <c r="J14594" s="598">
        <v>19450000</v>
      </c>
      <c r="K14594" s="597">
        <v>1556000000000</v>
      </c>
    </row>
    <row r="14595" spans="3:11" x14ac:dyDescent="0.25">
      <c r="C14595" s="595">
        <v>45889</v>
      </c>
      <c r="D14595" s="596" t="s">
        <v>310</v>
      </c>
      <c r="E14595" s="597">
        <v>75000</v>
      </c>
      <c r="F14595" s="597">
        <v>75000</v>
      </c>
      <c r="G14595" s="597">
        <v>80000</v>
      </c>
      <c r="H14595" s="596">
        <v>1</v>
      </c>
      <c r="I14595" s="597">
        <v>75000</v>
      </c>
      <c r="J14595" s="598">
        <v>19450000</v>
      </c>
      <c r="K14595" s="597">
        <v>1556000000000</v>
      </c>
    </row>
    <row r="14596" spans="3:11" x14ac:dyDescent="0.25">
      <c r="C14596" s="595">
        <v>45889</v>
      </c>
      <c r="D14596" s="596" t="s">
        <v>310</v>
      </c>
      <c r="E14596" s="597">
        <v>75000</v>
      </c>
      <c r="F14596" s="597">
        <v>75000</v>
      </c>
      <c r="G14596" s="597">
        <v>80000</v>
      </c>
      <c r="H14596" s="596">
        <v>22</v>
      </c>
      <c r="I14596" s="597">
        <v>1650000</v>
      </c>
      <c r="J14596" s="598">
        <v>19450000</v>
      </c>
      <c r="K14596" s="597">
        <v>1556000000000</v>
      </c>
    </row>
    <row r="14597" spans="3:11" x14ac:dyDescent="0.25">
      <c r="C14597" s="595">
        <v>45889</v>
      </c>
      <c r="D14597" s="596" t="s">
        <v>310</v>
      </c>
      <c r="E14597" s="597">
        <v>75000</v>
      </c>
      <c r="F14597" s="597">
        <v>75000</v>
      </c>
      <c r="G14597" s="597">
        <v>80000</v>
      </c>
      <c r="H14597" s="596">
        <v>3</v>
      </c>
      <c r="I14597" s="597">
        <v>225000</v>
      </c>
      <c r="J14597" s="598">
        <v>19450000</v>
      </c>
      <c r="K14597" s="597">
        <v>1556000000000</v>
      </c>
    </row>
    <row r="14598" spans="3:11" x14ac:dyDescent="0.25">
      <c r="C14598" s="595">
        <v>45889</v>
      </c>
      <c r="D14598" s="596" t="s">
        <v>310</v>
      </c>
      <c r="E14598" s="597">
        <v>75000</v>
      </c>
      <c r="F14598" s="597">
        <v>75000</v>
      </c>
      <c r="G14598" s="597">
        <v>80000</v>
      </c>
      <c r="H14598" s="596">
        <v>42</v>
      </c>
      <c r="I14598" s="597">
        <v>3150000</v>
      </c>
      <c r="J14598" s="598">
        <v>19450000</v>
      </c>
      <c r="K14598" s="597">
        <v>1556000000000</v>
      </c>
    </row>
    <row r="14599" spans="3:11" x14ac:dyDescent="0.25">
      <c r="C14599" s="595">
        <v>45889</v>
      </c>
      <c r="D14599" s="596" t="s">
        <v>312</v>
      </c>
      <c r="E14599" s="597">
        <v>15580</v>
      </c>
      <c r="F14599" s="597">
        <v>15590</v>
      </c>
      <c r="G14599" s="597">
        <v>15580</v>
      </c>
      <c r="H14599" s="596">
        <v>4</v>
      </c>
      <c r="I14599" s="597">
        <v>62320</v>
      </c>
      <c r="J14599" s="598">
        <v>20000000</v>
      </c>
      <c r="K14599" s="597">
        <v>311600000000</v>
      </c>
    </row>
    <row r="14600" spans="3:11" x14ac:dyDescent="0.25">
      <c r="C14600" s="595">
        <v>45889</v>
      </c>
      <c r="D14600" s="596" t="s">
        <v>312</v>
      </c>
      <c r="E14600" s="597">
        <v>15580</v>
      </c>
      <c r="F14600" s="597">
        <v>15590</v>
      </c>
      <c r="G14600" s="597">
        <v>15580</v>
      </c>
      <c r="H14600" s="596">
        <v>2</v>
      </c>
      <c r="I14600" s="597">
        <v>31160</v>
      </c>
      <c r="J14600" s="598">
        <v>20000000</v>
      </c>
      <c r="K14600" s="597">
        <v>311600000000</v>
      </c>
    </row>
    <row r="14601" spans="3:11" x14ac:dyDescent="0.25">
      <c r="C14601" s="595">
        <v>45889</v>
      </c>
      <c r="D14601" s="596" t="s">
        <v>312</v>
      </c>
      <c r="E14601" s="597">
        <v>15580</v>
      </c>
      <c r="F14601" s="597">
        <v>15590</v>
      </c>
      <c r="G14601" s="597">
        <v>15580</v>
      </c>
      <c r="H14601" s="596">
        <v>9</v>
      </c>
      <c r="I14601" s="597">
        <v>140220</v>
      </c>
      <c r="J14601" s="598">
        <v>20000000</v>
      </c>
      <c r="K14601" s="597">
        <v>311600000000</v>
      </c>
    </row>
    <row r="14602" spans="3:11" x14ac:dyDescent="0.25">
      <c r="C14602" s="595">
        <v>45889</v>
      </c>
      <c r="D14602" s="596" t="s">
        <v>312</v>
      </c>
      <c r="E14602" s="597">
        <v>15580</v>
      </c>
      <c r="F14602" s="597">
        <v>15590</v>
      </c>
      <c r="G14602" s="597">
        <v>15580</v>
      </c>
      <c r="H14602" s="596">
        <v>2</v>
      </c>
      <c r="I14602" s="597">
        <v>31160</v>
      </c>
      <c r="J14602" s="598">
        <v>20000000</v>
      </c>
      <c r="K14602" s="597">
        <v>311600000000</v>
      </c>
    </row>
    <row r="14603" spans="3:11" x14ac:dyDescent="0.25">
      <c r="C14603" s="595">
        <v>45889</v>
      </c>
      <c r="D14603" s="596" t="s">
        <v>312</v>
      </c>
      <c r="E14603" s="597">
        <v>15580</v>
      </c>
      <c r="F14603" s="597">
        <v>15590</v>
      </c>
      <c r="G14603" s="597">
        <v>15580</v>
      </c>
      <c r="H14603" s="596">
        <v>1</v>
      </c>
      <c r="I14603" s="597">
        <v>15580</v>
      </c>
      <c r="J14603" s="598">
        <v>20000000</v>
      </c>
      <c r="K14603" s="597">
        <v>311600000000</v>
      </c>
    </row>
    <row r="14604" spans="3:11" x14ac:dyDescent="0.25">
      <c r="C14604" s="595">
        <v>45889</v>
      </c>
      <c r="D14604" s="596" t="s">
        <v>312</v>
      </c>
      <c r="E14604" s="597">
        <v>15580</v>
      </c>
      <c r="F14604" s="597">
        <v>15590</v>
      </c>
      <c r="G14604" s="597">
        <v>15580</v>
      </c>
      <c r="H14604" s="596">
        <v>4</v>
      </c>
      <c r="I14604" s="597">
        <v>62320</v>
      </c>
      <c r="J14604" s="598">
        <v>20000000</v>
      </c>
      <c r="K14604" s="597">
        <v>311600000000</v>
      </c>
    </row>
    <row r="14605" spans="3:11" x14ac:dyDescent="0.25">
      <c r="C14605" s="595">
        <v>45889</v>
      </c>
      <c r="D14605" s="596" t="s">
        <v>312</v>
      </c>
      <c r="E14605" s="597">
        <v>15580</v>
      </c>
      <c r="F14605" s="597">
        <v>15590</v>
      </c>
      <c r="G14605" s="597">
        <v>15580</v>
      </c>
      <c r="H14605" s="596">
        <v>1</v>
      </c>
      <c r="I14605" s="597">
        <v>15580</v>
      </c>
      <c r="J14605" s="598">
        <v>20000000</v>
      </c>
      <c r="K14605" s="597">
        <v>311600000000</v>
      </c>
    </row>
    <row r="14606" spans="3:11" x14ac:dyDescent="0.25">
      <c r="C14606" s="595">
        <v>45889</v>
      </c>
      <c r="D14606" s="596" t="s">
        <v>312</v>
      </c>
      <c r="E14606" s="597">
        <v>15580</v>
      </c>
      <c r="F14606" s="597">
        <v>15590</v>
      </c>
      <c r="G14606" s="597">
        <v>15580</v>
      </c>
      <c r="H14606" s="596">
        <v>12</v>
      </c>
      <c r="I14606" s="597">
        <v>186960</v>
      </c>
      <c r="J14606" s="598">
        <v>20000000</v>
      </c>
      <c r="K14606" s="597">
        <v>311600000000</v>
      </c>
    </row>
    <row r="14607" spans="3:11" x14ac:dyDescent="0.25">
      <c r="C14607" s="595">
        <v>45889</v>
      </c>
      <c r="D14607" s="596" t="s">
        <v>1155</v>
      </c>
      <c r="E14607" s="597">
        <v>24600</v>
      </c>
      <c r="F14607" s="597">
        <v>24560</v>
      </c>
      <c r="G14607" s="597">
        <v>23000</v>
      </c>
      <c r="H14607" s="596">
        <v>1</v>
      </c>
      <c r="I14607" s="597">
        <v>24600</v>
      </c>
      <c r="J14607" s="598">
        <v>2400000</v>
      </c>
      <c r="K14607" s="597">
        <v>55200000000</v>
      </c>
    </row>
    <row r="14608" spans="3:11" x14ac:dyDescent="0.25">
      <c r="C14608" s="595">
        <v>45889</v>
      </c>
      <c r="D14608" s="596" t="s">
        <v>1155</v>
      </c>
      <c r="E14608" s="597">
        <v>24600</v>
      </c>
      <c r="F14608" s="597">
        <v>24560</v>
      </c>
      <c r="G14608" s="597">
        <v>23000</v>
      </c>
      <c r="H14608" s="596">
        <v>1</v>
      </c>
      <c r="I14608" s="597">
        <v>24600</v>
      </c>
      <c r="J14608" s="598">
        <v>2400000</v>
      </c>
      <c r="K14608" s="597">
        <v>55200000000</v>
      </c>
    </row>
    <row r="14609" spans="3:11" x14ac:dyDescent="0.25">
      <c r="C14609" s="595">
        <v>45889</v>
      </c>
      <c r="D14609" s="596" t="s">
        <v>312</v>
      </c>
      <c r="E14609" s="597">
        <v>15590</v>
      </c>
      <c r="F14609" s="597">
        <v>15590</v>
      </c>
      <c r="G14609" s="597">
        <v>15580</v>
      </c>
      <c r="H14609" s="596">
        <v>39</v>
      </c>
      <c r="I14609" s="597">
        <v>608010</v>
      </c>
      <c r="J14609" s="598">
        <v>20000000</v>
      </c>
      <c r="K14609" s="597">
        <v>311600000000</v>
      </c>
    </row>
    <row r="14610" spans="3:11" x14ac:dyDescent="0.25">
      <c r="C14610" s="595">
        <v>45889</v>
      </c>
      <c r="D14610" s="596" t="s">
        <v>312</v>
      </c>
      <c r="E14610" s="597">
        <v>15590</v>
      </c>
      <c r="F14610" s="597">
        <v>15590</v>
      </c>
      <c r="G14610" s="597">
        <v>15580</v>
      </c>
      <c r="H14610" s="596">
        <v>7</v>
      </c>
      <c r="I14610" s="597">
        <v>109130</v>
      </c>
      <c r="J14610" s="598">
        <v>20000000</v>
      </c>
      <c r="K14610" s="597">
        <v>311600000000</v>
      </c>
    </row>
    <row r="14611" spans="3:11" x14ac:dyDescent="0.25">
      <c r="C14611" s="595">
        <v>45889</v>
      </c>
      <c r="D14611" s="596" t="s">
        <v>310</v>
      </c>
      <c r="E14611" s="597">
        <v>75000</v>
      </c>
      <c r="F14611" s="597">
        <v>75000</v>
      </c>
      <c r="G14611" s="597">
        <v>80000</v>
      </c>
      <c r="H14611" s="596">
        <v>2</v>
      </c>
      <c r="I14611" s="597">
        <v>150000</v>
      </c>
      <c r="J14611" s="598">
        <v>19450000</v>
      </c>
      <c r="K14611" s="597">
        <v>1556000000000</v>
      </c>
    </row>
    <row r="14612" spans="3:11" x14ac:dyDescent="0.25">
      <c r="C14612" s="595">
        <v>45889</v>
      </c>
      <c r="D14612" s="596" t="s">
        <v>310</v>
      </c>
      <c r="E14612" s="597">
        <v>75000</v>
      </c>
      <c r="F14612" s="597">
        <v>75000</v>
      </c>
      <c r="G14612" s="597">
        <v>80000</v>
      </c>
      <c r="H14612" s="596">
        <v>1</v>
      </c>
      <c r="I14612" s="597">
        <v>75000</v>
      </c>
      <c r="J14612" s="598">
        <v>19450000</v>
      </c>
      <c r="K14612" s="597">
        <v>1556000000000</v>
      </c>
    </row>
    <row r="14613" spans="3:11" x14ac:dyDescent="0.25">
      <c r="C14613" s="595">
        <v>45889</v>
      </c>
      <c r="D14613" s="596" t="s">
        <v>310</v>
      </c>
      <c r="E14613" s="597">
        <v>75000</v>
      </c>
      <c r="F14613" s="597">
        <v>75000</v>
      </c>
      <c r="G14613" s="597">
        <v>80000</v>
      </c>
      <c r="H14613" s="596">
        <v>2</v>
      </c>
      <c r="I14613" s="597">
        <v>150000</v>
      </c>
      <c r="J14613" s="598">
        <v>19450000</v>
      </c>
      <c r="K14613" s="597">
        <v>1556000000000</v>
      </c>
    </row>
    <row r="14614" spans="3:11" x14ac:dyDescent="0.25">
      <c r="C14614" s="595">
        <v>45889</v>
      </c>
      <c r="D14614" s="596" t="s">
        <v>1154</v>
      </c>
      <c r="E14614" s="597">
        <v>23050</v>
      </c>
      <c r="F14614" s="597">
        <v>23000</v>
      </c>
      <c r="G14614" s="597">
        <v>23500</v>
      </c>
      <c r="H14614" s="596">
        <v>1</v>
      </c>
      <c r="I14614" s="597">
        <v>23050</v>
      </c>
      <c r="J14614" s="598">
        <v>600000</v>
      </c>
      <c r="K14614" s="597">
        <v>14100000000</v>
      </c>
    </row>
    <row r="14615" spans="3:11" x14ac:dyDescent="0.25">
      <c r="C14615" s="595">
        <v>45889</v>
      </c>
      <c r="D14615" s="596" t="s">
        <v>312</v>
      </c>
      <c r="E14615" s="597">
        <v>15590</v>
      </c>
      <c r="F14615" s="597">
        <v>23000</v>
      </c>
      <c r="G14615" s="597">
        <v>15580</v>
      </c>
      <c r="H14615" s="596">
        <v>2</v>
      </c>
      <c r="I14615" s="597">
        <v>31180</v>
      </c>
      <c r="J14615" s="598">
        <v>20000000</v>
      </c>
      <c r="K14615" s="597">
        <v>311600000000</v>
      </c>
    </row>
    <row r="14616" spans="3:11" x14ac:dyDescent="0.25">
      <c r="C14616" s="595">
        <v>45889</v>
      </c>
      <c r="D14616" s="596" t="s">
        <v>312</v>
      </c>
      <c r="E14616" s="597">
        <v>15590</v>
      </c>
      <c r="F14616" s="597">
        <v>23000</v>
      </c>
      <c r="G14616" s="597">
        <v>15580</v>
      </c>
      <c r="H14616" s="596">
        <v>1</v>
      </c>
      <c r="I14616" s="597">
        <v>15590</v>
      </c>
      <c r="J14616" s="598">
        <v>20000000</v>
      </c>
      <c r="K14616" s="597">
        <v>311600000000</v>
      </c>
    </row>
    <row r="14617" spans="3:11" x14ac:dyDescent="0.25">
      <c r="C14617" s="595">
        <v>45889</v>
      </c>
      <c r="D14617" s="596" t="s">
        <v>312</v>
      </c>
      <c r="E14617" s="597">
        <v>15580</v>
      </c>
      <c r="F14617" s="597">
        <v>23000</v>
      </c>
      <c r="G14617" s="597">
        <v>15580</v>
      </c>
      <c r="H14617" s="596">
        <v>20</v>
      </c>
      <c r="I14617" s="597">
        <v>311600</v>
      </c>
      <c r="J14617" s="598">
        <v>20000000</v>
      </c>
      <c r="K14617" s="597">
        <v>311600000000</v>
      </c>
    </row>
    <row r="14618" spans="3:11" x14ac:dyDescent="0.25">
      <c r="C14618" s="595">
        <v>45889</v>
      </c>
      <c r="D14618" s="596" t="s">
        <v>312</v>
      </c>
      <c r="E14618" s="597">
        <v>15590</v>
      </c>
      <c r="F14618" s="597">
        <v>23000</v>
      </c>
      <c r="G14618" s="597">
        <v>15580</v>
      </c>
      <c r="H14618" s="596">
        <v>2</v>
      </c>
      <c r="I14618" s="597">
        <v>31180</v>
      </c>
      <c r="J14618" s="598">
        <v>20000000</v>
      </c>
      <c r="K14618" s="597">
        <v>311600000000</v>
      </c>
    </row>
    <row r="14619" spans="3:11" x14ac:dyDescent="0.25">
      <c r="C14619" s="595">
        <v>45889</v>
      </c>
      <c r="D14619" s="596" t="s">
        <v>312</v>
      </c>
      <c r="E14619" s="597">
        <v>15590</v>
      </c>
      <c r="F14619" s="597">
        <v>23000</v>
      </c>
      <c r="G14619" s="597">
        <v>15580</v>
      </c>
      <c r="H14619" s="596">
        <v>1</v>
      </c>
      <c r="I14619" s="597">
        <v>15590</v>
      </c>
      <c r="J14619" s="598">
        <v>20000000</v>
      </c>
      <c r="K14619" s="597">
        <v>311600000000</v>
      </c>
    </row>
    <row r="14620" spans="3:11" x14ac:dyDescent="0.25">
      <c r="C14620" s="595">
        <v>45889</v>
      </c>
      <c r="D14620" s="596" t="s">
        <v>1155</v>
      </c>
      <c r="E14620" s="597">
        <v>24560</v>
      </c>
      <c r="F14620" s="597">
        <v>24560</v>
      </c>
      <c r="G14620" s="597">
        <v>23000</v>
      </c>
      <c r="H14620" s="596">
        <v>1</v>
      </c>
      <c r="I14620" s="597">
        <v>24560</v>
      </c>
      <c r="J14620" s="598">
        <v>2400000</v>
      </c>
      <c r="K14620" s="597">
        <v>55200000000</v>
      </c>
    </row>
    <row r="14621" spans="3:11" x14ac:dyDescent="0.25">
      <c r="C14621" s="595">
        <v>45889</v>
      </c>
      <c r="D14621" s="596" t="s">
        <v>312</v>
      </c>
      <c r="E14621" s="597">
        <v>15590</v>
      </c>
      <c r="F14621" s="597">
        <v>23000</v>
      </c>
      <c r="G14621" s="597">
        <v>15580</v>
      </c>
      <c r="H14621" s="596">
        <v>8</v>
      </c>
      <c r="I14621" s="597">
        <v>124720</v>
      </c>
      <c r="J14621" s="598">
        <v>20000000</v>
      </c>
      <c r="K14621" s="597">
        <v>311600000000</v>
      </c>
    </row>
    <row r="14622" spans="3:11" x14ac:dyDescent="0.25">
      <c r="C14622" s="595">
        <v>45889</v>
      </c>
      <c r="D14622" s="596" t="s">
        <v>1155</v>
      </c>
      <c r="E14622" s="597">
        <v>24560</v>
      </c>
      <c r="F14622" s="597">
        <v>24560</v>
      </c>
      <c r="G14622" s="597">
        <v>23000</v>
      </c>
      <c r="H14622" s="596">
        <v>1</v>
      </c>
      <c r="I14622" s="597">
        <v>24560</v>
      </c>
      <c r="J14622" s="598">
        <v>2400000</v>
      </c>
      <c r="K14622" s="597">
        <v>55200000000</v>
      </c>
    </row>
    <row r="14623" spans="3:11" x14ac:dyDescent="0.25">
      <c r="C14623" s="595">
        <v>45889</v>
      </c>
      <c r="D14623" s="596" t="s">
        <v>1155</v>
      </c>
      <c r="E14623" s="597">
        <v>24560</v>
      </c>
      <c r="F14623" s="597">
        <v>24560</v>
      </c>
      <c r="G14623" s="597">
        <v>23000</v>
      </c>
      <c r="H14623" s="596">
        <v>1</v>
      </c>
      <c r="I14623" s="597">
        <v>24560</v>
      </c>
      <c r="J14623" s="598">
        <v>2400000</v>
      </c>
      <c r="K14623" s="597">
        <v>55200000000</v>
      </c>
    </row>
    <row r="14624" spans="3:11" x14ac:dyDescent="0.25">
      <c r="C14624" s="595">
        <v>45889</v>
      </c>
      <c r="D14624" s="596" t="s">
        <v>1155</v>
      </c>
      <c r="E14624" s="597">
        <v>24560</v>
      </c>
      <c r="F14624" s="597">
        <v>24560</v>
      </c>
      <c r="G14624" s="597">
        <v>23000</v>
      </c>
      <c r="H14624" s="596">
        <v>1</v>
      </c>
      <c r="I14624" s="597">
        <v>24560</v>
      </c>
      <c r="J14624" s="598">
        <v>2400000</v>
      </c>
      <c r="K14624" s="597">
        <v>55200000000</v>
      </c>
    </row>
    <row r="14625" spans="3:11" x14ac:dyDescent="0.25">
      <c r="C14625" s="595">
        <v>45889</v>
      </c>
      <c r="D14625" s="596" t="s">
        <v>1154</v>
      </c>
      <c r="E14625" s="597">
        <v>23050</v>
      </c>
      <c r="F14625" s="597">
        <v>23000</v>
      </c>
      <c r="G14625" s="597">
        <v>23500</v>
      </c>
      <c r="H14625" s="596">
        <v>17</v>
      </c>
      <c r="I14625" s="597">
        <v>391850</v>
      </c>
      <c r="J14625" s="598">
        <v>600000</v>
      </c>
      <c r="K14625" s="597">
        <v>14100000000</v>
      </c>
    </row>
    <row r="14626" spans="3:11" x14ac:dyDescent="0.25">
      <c r="C14626" s="595">
        <v>45889</v>
      </c>
      <c r="D14626" s="596" t="s">
        <v>1154</v>
      </c>
      <c r="E14626" s="597">
        <v>23010</v>
      </c>
      <c r="F14626" s="597">
        <v>23000</v>
      </c>
      <c r="G14626" s="597">
        <v>23500</v>
      </c>
      <c r="H14626" s="596">
        <v>4</v>
      </c>
      <c r="I14626" s="597">
        <v>92040</v>
      </c>
      <c r="J14626" s="598">
        <v>600000</v>
      </c>
      <c r="K14626" s="597">
        <v>14100000000</v>
      </c>
    </row>
    <row r="14627" spans="3:11" x14ac:dyDescent="0.25">
      <c r="C14627" s="595">
        <v>45889</v>
      </c>
      <c r="D14627" s="596" t="s">
        <v>1154</v>
      </c>
      <c r="E14627" s="597">
        <v>23000</v>
      </c>
      <c r="F14627" s="597">
        <v>23000</v>
      </c>
      <c r="G14627" s="597">
        <v>23500</v>
      </c>
      <c r="H14627" s="596">
        <v>1</v>
      </c>
      <c r="I14627" s="597">
        <v>23000</v>
      </c>
      <c r="J14627" s="598">
        <v>600000</v>
      </c>
      <c r="K14627" s="597">
        <v>14100000000</v>
      </c>
    </row>
    <row r="14628" spans="3:11" x14ac:dyDescent="0.25">
      <c r="C14628" s="595">
        <v>45889</v>
      </c>
      <c r="D14628" s="596" t="s">
        <v>1154</v>
      </c>
      <c r="E14628" s="597">
        <v>23000</v>
      </c>
      <c r="F14628" s="597">
        <v>23000</v>
      </c>
      <c r="G14628" s="597">
        <v>23500</v>
      </c>
      <c r="H14628" s="596">
        <v>4</v>
      </c>
      <c r="I14628" s="597">
        <v>92000</v>
      </c>
      <c r="J14628" s="598">
        <v>600000</v>
      </c>
      <c r="K14628" s="597">
        <v>14100000000</v>
      </c>
    </row>
    <row r="14629" spans="3:11" x14ac:dyDescent="0.25">
      <c r="C14629" s="595">
        <v>45889</v>
      </c>
      <c r="D14629" s="596" t="s">
        <v>1154</v>
      </c>
      <c r="E14629" s="597">
        <v>23000</v>
      </c>
      <c r="F14629" s="597">
        <v>23000</v>
      </c>
      <c r="G14629" s="597">
        <v>23500</v>
      </c>
      <c r="H14629" s="596">
        <v>2</v>
      </c>
      <c r="I14629" s="597">
        <v>46000</v>
      </c>
      <c r="J14629" s="598">
        <v>600000</v>
      </c>
      <c r="K14629" s="597">
        <v>14100000000</v>
      </c>
    </row>
    <row r="14630" spans="3:11" x14ac:dyDescent="0.25">
      <c r="C14630" s="595">
        <v>45889</v>
      </c>
      <c r="D14630" s="596" t="s">
        <v>1154</v>
      </c>
      <c r="E14630" s="597">
        <v>23000</v>
      </c>
      <c r="F14630" s="597">
        <v>23000</v>
      </c>
      <c r="G14630" s="597">
        <v>23500</v>
      </c>
      <c r="H14630" s="596">
        <v>1</v>
      </c>
      <c r="I14630" s="597">
        <v>23000</v>
      </c>
      <c r="J14630" s="598">
        <v>600000</v>
      </c>
      <c r="K14630" s="597">
        <v>14100000000</v>
      </c>
    </row>
    <row r="14631" spans="3:11" x14ac:dyDescent="0.25">
      <c r="C14631" s="595">
        <v>45889</v>
      </c>
      <c r="D14631" s="596" t="s">
        <v>1154</v>
      </c>
      <c r="E14631" s="597">
        <v>23000</v>
      </c>
      <c r="F14631" s="597">
        <v>23000</v>
      </c>
      <c r="G14631" s="597">
        <v>23500</v>
      </c>
      <c r="H14631" s="596">
        <v>10</v>
      </c>
      <c r="I14631" s="597">
        <v>230000</v>
      </c>
      <c r="J14631" s="598">
        <v>600000</v>
      </c>
      <c r="K14631" s="597">
        <v>14100000000</v>
      </c>
    </row>
    <row r="14632" spans="3:11" x14ac:dyDescent="0.25">
      <c r="C14632" s="595">
        <v>45889</v>
      </c>
      <c r="D14632" s="596" t="s">
        <v>1154</v>
      </c>
      <c r="E14632" s="597">
        <v>23000</v>
      </c>
      <c r="F14632" s="597">
        <v>23000</v>
      </c>
      <c r="G14632" s="597">
        <v>23500</v>
      </c>
      <c r="H14632" s="596">
        <v>5</v>
      </c>
      <c r="I14632" s="597">
        <v>115000</v>
      </c>
      <c r="J14632" s="598">
        <v>600000</v>
      </c>
      <c r="K14632" s="597">
        <v>14100000000</v>
      </c>
    </row>
    <row r="14633" spans="3:11" x14ac:dyDescent="0.25">
      <c r="C14633" s="595">
        <v>45889</v>
      </c>
      <c r="D14633" s="596" t="s">
        <v>1154</v>
      </c>
      <c r="E14633" s="597">
        <v>23000</v>
      </c>
      <c r="F14633" s="597">
        <v>23000</v>
      </c>
      <c r="G14633" s="597">
        <v>23500</v>
      </c>
      <c r="H14633" s="596">
        <v>6</v>
      </c>
      <c r="I14633" s="597">
        <v>138000</v>
      </c>
      <c r="J14633" s="598">
        <v>600000</v>
      </c>
      <c r="K14633" s="597">
        <v>14100000000</v>
      </c>
    </row>
    <row r="14634" spans="3:11" x14ac:dyDescent="0.25">
      <c r="C14634" s="595">
        <v>45889</v>
      </c>
      <c r="D14634" s="596" t="s">
        <v>312</v>
      </c>
      <c r="E14634" s="597">
        <v>15590</v>
      </c>
      <c r="F14634" s="597">
        <v>23000</v>
      </c>
      <c r="G14634" s="597">
        <v>15580</v>
      </c>
      <c r="H14634" s="596">
        <v>1</v>
      </c>
      <c r="I14634" s="597">
        <v>15590</v>
      </c>
      <c r="J14634" s="598">
        <v>20000000</v>
      </c>
      <c r="K14634" s="597">
        <v>311600000000</v>
      </c>
    </row>
    <row r="14635" spans="3:11" x14ac:dyDescent="0.25">
      <c r="C14635" s="595">
        <v>45889</v>
      </c>
      <c r="D14635" s="596" t="s">
        <v>312</v>
      </c>
      <c r="E14635" s="597">
        <v>15590</v>
      </c>
      <c r="F14635" s="597">
        <v>23000</v>
      </c>
      <c r="G14635" s="597">
        <v>15580</v>
      </c>
      <c r="H14635" s="596">
        <v>16</v>
      </c>
      <c r="I14635" s="597">
        <v>249440</v>
      </c>
      <c r="J14635" s="598">
        <v>20000000</v>
      </c>
      <c r="K14635" s="597">
        <v>311600000000</v>
      </c>
    </row>
    <row r="14636" spans="3:11" x14ac:dyDescent="0.25">
      <c r="C14636" s="595">
        <v>45889</v>
      </c>
      <c r="D14636" s="596" t="s">
        <v>1154</v>
      </c>
      <c r="E14636" s="597">
        <v>23500</v>
      </c>
      <c r="F14636" s="597">
        <v>23000</v>
      </c>
      <c r="G14636" s="597">
        <v>23500</v>
      </c>
      <c r="H14636" s="596">
        <v>10</v>
      </c>
      <c r="I14636" s="597">
        <v>235000</v>
      </c>
      <c r="J14636" s="598">
        <v>600000</v>
      </c>
      <c r="K14636" s="597">
        <v>14100000000</v>
      </c>
    </row>
    <row r="14637" spans="3:11" x14ac:dyDescent="0.25">
      <c r="C14637" s="595">
        <v>45889</v>
      </c>
      <c r="D14637" s="596" t="s">
        <v>1155</v>
      </c>
      <c r="E14637" s="597">
        <v>24500</v>
      </c>
      <c r="F14637" s="597">
        <v>24560</v>
      </c>
      <c r="G14637" s="597">
        <v>23000</v>
      </c>
      <c r="H14637" s="596">
        <v>5</v>
      </c>
      <c r="I14637" s="597">
        <v>122500</v>
      </c>
      <c r="J14637" s="598">
        <v>2400000</v>
      </c>
      <c r="K14637" s="597">
        <v>55200000000</v>
      </c>
    </row>
    <row r="14638" spans="3:11" x14ac:dyDescent="0.25">
      <c r="C14638" s="595">
        <v>45889</v>
      </c>
      <c r="D14638" s="596" t="s">
        <v>312</v>
      </c>
      <c r="E14638" s="597">
        <v>15590</v>
      </c>
      <c r="F14638" s="597">
        <v>23000</v>
      </c>
      <c r="G14638" s="597">
        <v>15580</v>
      </c>
      <c r="H14638" s="596">
        <v>1</v>
      </c>
      <c r="I14638" s="597">
        <v>15590</v>
      </c>
      <c r="J14638" s="598">
        <v>20000000</v>
      </c>
      <c r="K14638" s="597">
        <v>311600000000</v>
      </c>
    </row>
    <row r="14639" spans="3:11" x14ac:dyDescent="0.25">
      <c r="C14639" s="595">
        <v>45889</v>
      </c>
      <c r="D14639" s="596" t="s">
        <v>310</v>
      </c>
      <c r="E14639" s="597">
        <v>79998</v>
      </c>
      <c r="F14639" s="597">
        <v>23000</v>
      </c>
      <c r="G14639" s="597">
        <v>80000</v>
      </c>
      <c r="H14639" s="596">
        <v>3</v>
      </c>
      <c r="I14639" s="597">
        <v>239994</v>
      </c>
      <c r="J14639" s="598">
        <v>19450000</v>
      </c>
      <c r="K14639" s="597">
        <v>1556000000000</v>
      </c>
    </row>
    <row r="14640" spans="3:11" x14ac:dyDescent="0.25">
      <c r="C14640" s="595">
        <v>45889</v>
      </c>
      <c r="D14640" s="596" t="s">
        <v>310</v>
      </c>
      <c r="E14640" s="597">
        <v>80000</v>
      </c>
      <c r="F14640" s="597">
        <v>23000</v>
      </c>
      <c r="G14640" s="597">
        <v>80000</v>
      </c>
      <c r="H14640" s="596">
        <v>17</v>
      </c>
      <c r="I14640" s="597">
        <v>1360000</v>
      </c>
      <c r="J14640" s="598">
        <v>19450000</v>
      </c>
      <c r="K14640" s="597">
        <v>1556000000000</v>
      </c>
    </row>
    <row r="14641" spans="3:11" x14ac:dyDescent="0.25">
      <c r="C14641" s="595">
        <v>45889</v>
      </c>
      <c r="D14641" s="596" t="s">
        <v>1154</v>
      </c>
      <c r="E14641" s="597">
        <v>23500</v>
      </c>
      <c r="F14641" s="597">
        <v>23000</v>
      </c>
      <c r="G14641" s="597">
        <v>23500</v>
      </c>
      <c r="H14641" s="596">
        <v>1</v>
      </c>
      <c r="I14641" s="597">
        <v>23500</v>
      </c>
      <c r="J14641" s="598">
        <v>600000</v>
      </c>
      <c r="K14641" s="597">
        <v>14100000000</v>
      </c>
    </row>
    <row r="14642" spans="3:11" x14ac:dyDescent="0.25">
      <c r="C14642" s="595">
        <v>45889</v>
      </c>
      <c r="D14642" s="596" t="s">
        <v>1155</v>
      </c>
      <c r="E14642" s="597">
        <v>24500</v>
      </c>
      <c r="F14642" s="597">
        <v>24560</v>
      </c>
      <c r="G14642" s="597">
        <v>23000</v>
      </c>
      <c r="H14642" s="596">
        <v>1</v>
      </c>
      <c r="I14642" s="597">
        <v>24500</v>
      </c>
      <c r="J14642" s="598">
        <v>2400000</v>
      </c>
      <c r="K14642" s="597">
        <v>55200000000</v>
      </c>
    </row>
    <row r="14643" spans="3:11" x14ac:dyDescent="0.25">
      <c r="C14643" s="595">
        <v>45889</v>
      </c>
      <c r="D14643" s="596" t="s">
        <v>310</v>
      </c>
      <c r="E14643" s="597">
        <v>80000</v>
      </c>
      <c r="F14643" s="597">
        <v>75000</v>
      </c>
      <c r="G14643" s="597">
        <v>80000</v>
      </c>
      <c r="H14643" s="596">
        <v>25</v>
      </c>
      <c r="I14643" s="597">
        <v>2000000</v>
      </c>
      <c r="J14643" s="598">
        <v>19450000</v>
      </c>
      <c r="K14643" s="597">
        <v>1556000000000</v>
      </c>
    </row>
    <row r="14644" spans="3:11" x14ac:dyDescent="0.25">
      <c r="C14644" s="595">
        <v>45889</v>
      </c>
      <c r="D14644" s="596" t="s">
        <v>310</v>
      </c>
      <c r="E14644" s="597">
        <v>80000</v>
      </c>
      <c r="F14644" s="597">
        <v>75000</v>
      </c>
      <c r="G14644" s="597">
        <v>80000</v>
      </c>
      <c r="H14644" s="596">
        <v>120</v>
      </c>
      <c r="I14644" s="597">
        <v>9600000</v>
      </c>
      <c r="J14644" s="598">
        <v>19450000</v>
      </c>
      <c r="K14644" s="597">
        <v>1556000000000</v>
      </c>
    </row>
    <row r="14645" spans="3:11" x14ac:dyDescent="0.25">
      <c r="C14645" s="595">
        <v>45889</v>
      </c>
      <c r="D14645" s="596" t="s">
        <v>1155</v>
      </c>
      <c r="E14645" s="597">
        <v>23000</v>
      </c>
      <c r="F14645" s="597">
        <v>24560</v>
      </c>
      <c r="G14645" s="597">
        <v>23000</v>
      </c>
      <c r="H14645" s="596">
        <v>1</v>
      </c>
      <c r="I14645" s="597">
        <v>23000</v>
      </c>
      <c r="J14645" s="598">
        <v>2400000</v>
      </c>
      <c r="K14645" s="597">
        <v>55200000000</v>
      </c>
    </row>
    <row r="14646" spans="3:11" x14ac:dyDescent="0.25">
      <c r="C14646" s="595">
        <v>45889</v>
      </c>
      <c r="D14646" s="596" t="s">
        <v>1155</v>
      </c>
      <c r="E14646" s="597">
        <v>23000</v>
      </c>
      <c r="F14646" s="597">
        <v>24560</v>
      </c>
      <c r="G14646" s="597">
        <v>23000</v>
      </c>
      <c r="H14646" s="596">
        <v>14</v>
      </c>
      <c r="I14646" s="597">
        <v>322000</v>
      </c>
      <c r="J14646" s="598">
        <v>2400000</v>
      </c>
      <c r="K14646" s="597">
        <v>55200000000</v>
      </c>
    </row>
    <row r="14647" spans="3:11" x14ac:dyDescent="0.25">
      <c r="C14647" s="595">
        <v>45889</v>
      </c>
      <c r="D14647" s="596" t="s">
        <v>312</v>
      </c>
      <c r="E14647" s="597">
        <v>15580</v>
      </c>
      <c r="F14647" s="597">
        <v>15590</v>
      </c>
      <c r="G14647" s="597">
        <v>15580</v>
      </c>
      <c r="H14647" s="596">
        <v>6</v>
      </c>
      <c r="I14647" s="597">
        <v>93480</v>
      </c>
      <c r="J14647" s="598">
        <v>20000000</v>
      </c>
      <c r="K14647" s="597">
        <v>311600000000</v>
      </c>
    </row>
    <row r="14648" spans="3:11" x14ac:dyDescent="0.25">
      <c r="C14648" s="595">
        <v>45890</v>
      </c>
      <c r="D14648" s="596" t="s">
        <v>310</v>
      </c>
      <c r="E14648" s="597">
        <v>79900</v>
      </c>
      <c r="F14648" s="597">
        <v>80000</v>
      </c>
      <c r="G14648" s="597">
        <v>76087.08</v>
      </c>
      <c r="H14648" s="596">
        <v>2</v>
      </c>
      <c r="I14648" s="597">
        <v>159800</v>
      </c>
      <c r="J14648" s="598">
        <v>19450000</v>
      </c>
      <c r="K14648" s="597">
        <v>1479893706000</v>
      </c>
    </row>
    <row r="14649" spans="3:11" x14ac:dyDescent="0.25">
      <c r="C14649" s="595">
        <v>45890</v>
      </c>
      <c r="D14649" s="596" t="s">
        <v>310</v>
      </c>
      <c r="E14649" s="597">
        <v>79900</v>
      </c>
      <c r="F14649" s="597">
        <v>80000</v>
      </c>
      <c r="G14649" s="597">
        <v>76087.08</v>
      </c>
      <c r="H14649" s="596">
        <v>2</v>
      </c>
      <c r="I14649" s="597">
        <v>159800</v>
      </c>
      <c r="J14649" s="598">
        <v>19450000</v>
      </c>
      <c r="K14649" s="597">
        <v>1479893706000</v>
      </c>
    </row>
    <row r="14650" spans="3:11" x14ac:dyDescent="0.25">
      <c r="C14650" s="595">
        <v>45890</v>
      </c>
      <c r="D14650" s="596" t="s">
        <v>1154</v>
      </c>
      <c r="E14650" s="597">
        <v>23001</v>
      </c>
      <c r="F14650" s="597">
        <v>23500</v>
      </c>
      <c r="G14650" s="597">
        <v>24000</v>
      </c>
      <c r="H14650" s="596">
        <v>2</v>
      </c>
      <c r="I14650" s="597">
        <v>46002</v>
      </c>
      <c r="J14650" s="598">
        <v>600000</v>
      </c>
      <c r="K14650" s="597">
        <v>14400000000</v>
      </c>
    </row>
    <row r="14651" spans="3:11" x14ac:dyDescent="0.25">
      <c r="C14651" s="595">
        <v>45890</v>
      </c>
      <c r="D14651" s="596" t="s">
        <v>1154</v>
      </c>
      <c r="E14651" s="597">
        <v>23001</v>
      </c>
      <c r="F14651" s="597">
        <v>23500</v>
      </c>
      <c r="G14651" s="597">
        <v>24000</v>
      </c>
      <c r="H14651" s="596">
        <v>1</v>
      </c>
      <c r="I14651" s="597">
        <v>23001</v>
      </c>
      <c r="J14651" s="598">
        <v>600000</v>
      </c>
      <c r="K14651" s="597">
        <v>14400000000</v>
      </c>
    </row>
    <row r="14652" spans="3:11" x14ac:dyDescent="0.25">
      <c r="C14652" s="595">
        <v>45890</v>
      </c>
      <c r="D14652" s="596" t="s">
        <v>1154</v>
      </c>
      <c r="E14652" s="597">
        <v>23001</v>
      </c>
      <c r="F14652" s="597">
        <v>23500</v>
      </c>
      <c r="G14652" s="597">
        <v>24000</v>
      </c>
      <c r="H14652" s="596">
        <v>97</v>
      </c>
      <c r="I14652" s="597">
        <v>2231097</v>
      </c>
      <c r="J14652" s="598">
        <v>600000</v>
      </c>
      <c r="K14652" s="597">
        <v>14400000000</v>
      </c>
    </row>
    <row r="14653" spans="3:11" x14ac:dyDescent="0.25">
      <c r="C14653" s="595">
        <v>45890</v>
      </c>
      <c r="D14653" s="596" t="s">
        <v>312</v>
      </c>
      <c r="E14653" s="597">
        <v>15580</v>
      </c>
      <c r="F14653" s="597">
        <v>15580</v>
      </c>
      <c r="G14653" s="597">
        <v>15590</v>
      </c>
      <c r="H14653" s="596">
        <v>1</v>
      </c>
      <c r="I14653" s="597">
        <v>15580</v>
      </c>
      <c r="J14653" s="598">
        <v>20000000</v>
      </c>
      <c r="K14653" s="597">
        <v>311800000000</v>
      </c>
    </row>
    <row r="14654" spans="3:11" x14ac:dyDescent="0.25">
      <c r="C14654" s="595">
        <v>45890</v>
      </c>
      <c r="D14654" s="596" t="s">
        <v>312</v>
      </c>
      <c r="E14654" s="597">
        <v>15580</v>
      </c>
      <c r="F14654" s="597">
        <v>15580</v>
      </c>
      <c r="G14654" s="597">
        <v>15590</v>
      </c>
      <c r="H14654" s="596">
        <v>1</v>
      </c>
      <c r="I14654" s="597">
        <v>15580</v>
      </c>
      <c r="J14654" s="598">
        <v>20000000</v>
      </c>
      <c r="K14654" s="597">
        <v>311800000000</v>
      </c>
    </row>
    <row r="14655" spans="3:11" x14ac:dyDescent="0.25">
      <c r="C14655" s="595">
        <v>45890</v>
      </c>
      <c r="D14655" s="596" t="s">
        <v>1155</v>
      </c>
      <c r="E14655" s="597">
        <v>23000</v>
      </c>
      <c r="F14655" s="597">
        <v>23000</v>
      </c>
      <c r="G14655" s="597">
        <v>23500</v>
      </c>
      <c r="H14655" s="596">
        <v>1</v>
      </c>
      <c r="I14655" s="597">
        <v>23000</v>
      </c>
      <c r="J14655" s="598">
        <v>2400000</v>
      </c>
      <c r="K14655" s="597">
        <v>56400000000</v>
      </c>
    </row>
    <row r="14656" spans="3:11" x14ac:dyDescent="0.25">
      <c r="C14656" s="595">
        <v>45890</v>
      </c>
      <c r="D14656" s="596" t="s">
        <v>1155</v>
      </c>
      <c r="E14656" s="597">
        <v>23500</v>
      </c>
      <c r="F14656" s="597">
        <v>23000</v>
      </c>
      <c r="G14656" s="597">
        <v>23500</v>
      </c>
      <c r="H14656" s="596">
        <v>54</v>
      </c>
      <c r="I14656" s="597">
        <v>1269000</v>
      </c>
      <c r="J14656" s="598">
        <v>2400000</v>
      </c>
      <c r="K14656" s="597">
        <v>56400000000</v>
      </c>
    </row>
    <row r="14657" spans="3:11" x14ac:dyDescent="0.25">
      <c r="C14657" s="595">
        <v>45890</v>
      </c>
      <c r="D14657" s="596" t="s">
        <v>1155</v>
      </c>
      <c r="E14657" s="597">
        <v>24500</v>
      </c>
      <c r="F14657" s="597">
        <v>23000</v>
      </c>
      <c r="G14657" s="597">
        <v>23500</v>
      </c>
      <c r="H14657" s="596">
        <v>60</v>
      </c>
      <c r="I14657" s="597">
        <v>1470000</v>
      </c>
      <c r="J14657" s="598">
        <v>2400000</v>
      </c>
      <c r="K14657" s="597">
        <v>56400000000</v>
      </c>
    </row>
    <row r="14658" spans="3:11" x14ac:dyDescent="0.25">
      <c r="C14658" s="595">
        <v>45890</v>
      </c>
      <c r="D14658" s="596" t="s">
        <v>312</v>
      </c>
      <c r="E14658" s="597">
        <v>15590</v>
      </c>
      <c r="F14658" s="597">
        <v>15580</v>
      </c>
      <c r="G14658" s="597">
        <v>15590</v>
      </c>
      <c r="H14658" s="596">
        <v>95</v>
      </c>
      <c r="I14658" s="597">
        <v>1481050</v>
      </c>
      <c r="J14658" s="598">
        <v>20000000</v>
      </c>
      <c r="K14658" s="597">
        <v>311800000000</v>
      </c>
    </row>
    <row r="14659" spans="3:11" x14ac:dyDescent="0.25">
      <c r="C14659" s="595">
        <v>45890</v>
      </c>
      <c r="D14659" s="596" t="s">
        <v>312</v>
      </c>
      <c r="E14659" s="597">
        <v>15580</v>
      </c>
      <c r="F14659" s="597">
        <v>15580</v>
      </c>
      <c r="G14659" s="597">
        <v>15590</v>
      </c>
      <c r="H14659" s="596">
        <v>1</v>
      </c>
      <c r="I14659" s="597">
        <v>15580</v>
      </c>
      <c r="J14659" s="598">
        <v>20000000</v>
      </c>
      <c r="K14659" s="597">
        <v>311800000000</v>
      </c>
    </row>
    <row r="14660" spans="3:11" x14ac:dyDescent="0.25">
      <c r="C14660" s="595">
        <v>45890</v>
      </c>
      <c r="D14660" s="596" t="s">
        <v>1154</v>
      </c>
      <c r="E14660" s="597">
        <v>23500</v>
      </c>
      <c r="F14660" s="597">
        <v>23500</v>
      </c>
      <c r="G14660" s="597">
        <v>24000</v>
      </c>
      <c r="H14660" s="596">
        <v>10</v>
      </c>
      <c r="I14660" s="597">
        <v>235000</v>
      </c>
      <c r="J14660" s="598">
        <v>600000</v>
      </c>
      <c r="K14660" s="597">
        <v>14400000000</v>
      </c>
    </row>
    <row r="14661" spans="3:11" x14ac:dyDescent="0.25">
      <c r="C14661" s="595">
        <v>45890</v>
      </c>
      <c r="D14661" s="596" t="s">
        <v>312</v>
      </c>
      <c r="E14661" s="597">
        <v>15590</v>
      </c>
      <c r="F14661" s="597">
        <v>15580</v>
      </c>
      <c r="G14661" s="597">
        <v>15590</v>
      </c>
      <c r="H14661" s="596">
        <v>1</v>
      </c>
      <c r="I14661" s="597">
        <v>15590</v>
      </c>
      <c r="J14661" s="598">
        <v>20000000</v>
      </c>
      <c r="K14661" s="597">
        <v>311800000000</v>
      </c>
    </row>
    <row r="14662" spans="3:11" x14ac:dyDescent="0.25">
      <c r="C14662" s="595">
        <v>45890</v>
      </c>
      <c r="D14662" s="596" t="s">
        <v>312</v>
      </c>
      <c r="E14662" s="597">
        <v>15590</v>
      </c>
      <c r="F14662" s="597">
        <v>15580</v>
      </c>
      <c r="G14662" s="597">
        <v>15590</v>
      </c>
      <c r="H14662" s="596">
        <v>1</v>
      </c>
      <c r="I14662" s="597">
        <v>15590</v>
      </c>
      <c r="J14662" s="598">
        <v>20000000</v>
      </c>
      <c r="K14662" s="597">
        <v>311800000000</v>
      </c>
    </row>
    <row r="14663" spans="3:11" x14ac:dyDescent="0.25">
      <c r="C14663" s="595">
        <v>45890</v>
      </c>
      <c r="D14663" s="596" t="s">
        <v>1154</v>
      </c>
      <c r="E14663" s="597">
        <v>23500</v>
      </c>
      <c r="F14663" s="597">
        <v>23500</v>
      </c>
      <c r="G14663" s="597">
        <v>24000</v>
      </c>
      <c r="H14663" s="596">
        <v>19</v>
      </c>
      <c r="I14663" s="597">
        <v>446500</v>
      </c>
      <c r="J14663" s="598">
        <v>600000</v>
      </c>
      <c r="K14663" s="597">
        <v>14400000000</v>
      </c>
    </row>
    <row r="14664" spans="3:11" x14ac:dyDescent="0.25">
      <c r="C14664" s="595">
        <v>45890</v>
      </c>
      <c r="D14664" s="596" t="s">
        <v>1154</v>
      </c>
      <c r="E14664" s="597">
        <v>23500</v>
      </c>
      <c r="F14664" s="597">
        <v>23500</v>
      </c>
      <c r="G14664" s="597">
        <v>24000</v>
      </c>
      <c r="H14664" s="596">
        <v>2</v>
      </c>
      <c r="I14664" s="597">
        <v>47000</v>
      </c>
      <c r="J14664" s="598">
        <v>600000</v>
      </c>
      <c r="K14664" s="597">
        <v>14400000000</v>
      </c>
    </row>
    <row r="14665" spans="3:11" x14ac:dyDescent="0.25">
      <c r="C14665" s="595">
        <v>45890</v>
      </c>
      <c r="D14665" s="596" t="s">
        <v>1154</v>
      </c>
      <c r="E14665" s="597">
        <v>23500</v>
      </c>
      <c r="F14665" s="597">
        <v>23500</v>
      </c>
      <c r="G14665" s="597">
        <v>24000</v>
      </c>
      <c r="H14665" s="596">
        <v>1</v>
      </c>
      <c r="I14665" s="597">
        <v>23500</v>
      </c>
      <c r="J14665" s="598">
        <v>600000</v>
      </c>
      <c r="K14665" s="597">
        <v>14400000000</v>
      </c>
    </row>
    <row r="14666" spans="3:11" x14ac:dyDescent="0.25">
      <c r="C14666" s="595">
        <v>45890</v>
      </c>
      <c r="D14666" s="596" t="s">
        <v>1154</v>
      </c>
      <c r="E14666" s="597">
        <v>23500</v>
      </c>
      <c r="F14666" s="597">
        <v>23500</v>
      </c>
      <c r="G14666" s="597">
        <v>24000</v>
      </c>
      <c r="H14666" s="596">
        <v>2</v>
      </c>
      <c r="I14666" s="597">
        <v>47000</v>
      </c>
      <c r="J14666" s="598">
        <v>600000</v>
      </c>
      <c r="K14666" s="597">
        <v>14400000000</v>
      </c>
    </row>
    <row r="14667" spans="3:11" x14ac:dyDescent="0.25">
      <c r="C14667" s="595">
        <v>45890</v>
      </c>
      <c r="D14667" s="596" t="s">
        <v>310</v>
      </c>
      <c r="E14667" s="597">
        <v>76550</v>
      </c>
      <c r="F14667" s="597">
        <v>80000</v>
      </c>
      <c r="G14667" s="597">
        <v>76087.08</v>
      </c>
      <c r="H14667" s="596">
        <v>50</v>
      </c>
      <c r="I14667" s="597">
        <v>3827500</v>
      </c>
      <c r="J14667" s="598">
        <v>19450000</v>
      </c>
      <c r="K14667" s="597">
        <v>1479893706000</v>
      </c>
    </row>
    <row r="14668" spans="3:11" x14ac:dyDescent="0.25">
      <c r="C14668" s="595">
        <v>45890</v>
      </c>
      <c r="D14668" s="596" t="s">
        <v>310</v>
      </c>
      <c r="E14668" s="597">
        <v>76000</v>
      </c>
      <c r="F14668" s="597">
        <v>80000</v>
      </c>
      <c r="G14668" s="597">
        <v>76087.08</v>
      </c>
      <c r="H14668" s="596">
        <v>80</v>
      </c>
      <c r="I14668" s="597">
        <v>6080000</v>
      </c>
      <c r="J14668" s="598">
        <v>19450000</v>
      </c>
      <c r="K14668" s="597">
        <v>1479893706000</v>
      </c>
    </row>
    <row r="14669" spans="3:11" x14ac:dyDescent="0.25">
      <c r="C14669" s="595">
        <v>45890</v>
      </c>
      <c r="D14669" s="596" t="s">
        <v>312</v>
      </c>
      <c r="E14669" s="597">
        <v>15580</v>
      </c>
      <c r="F14669" s="597">
        <v>15580</v>
      </c>
      <c r="G14669" s="597">
        <v>15590</v>
      </c>
      <c r="H14669" s="596">
        <v>40</v>
      </c>
      <c r="I14669" s="597">
        <v>623200</v>
      </c>
      <c r="J14669" s="598">
        <v>20000000</v>
      </c>
      <c r="K14669" s="597">
        <v>311800000000</v>
      </c>
    </row>
    <row r="14670" spans="3:11" x14ac:dyDescent="0.25">
      <c r="C14670" s="595">
        <v>45890</v>
      </c>
      <c r="D14670" s="596" t="s">
        <v>312</v>
      </c>
      <c r="E14670" s="597">
        <v>15580</v>
      </c>
      <c r="F14670" s="597">
        <v>15580</v>
      </c>
      <c r="G14670" s="597">
        <v>15590</v>
      </c>
      <c r="H14670" s="596">
        <v>1</v>
      </c>
      <c r="I14670" s="597">
        <v>15580</v>
      </c>
      <c r="J14670" s="598">
        <v>20000000</v>
      </c>
      <c r="K14670" s="597">
        <v>311800000000</v>
      </c>
    </row>
    <row r="14671" spans="3:11" x14ac:dyDescent="0.25">
      <c r="C14671" s="595">
        <v>45890</v>
      </c>
      <c r="D14671" s="596" t="s">
        <v>312</v>
      </c>
      <c r="E14671" s="597">
        <v>15580</v>
      </c>
      <c r="F14671" s="597">
        <v>15580</v>
      </c>
      <c r="G14671" s="597">
        <v>15590</v>
      </c>
      <c r="H14671" s="596">
        <v>2</v>
      </c>
      <c r="I14671" s="597">
        <v>31160</v>
      </c>
      <c r="J14671" s="598">
        <v>20000000</v>
      </c>
      <c r="K14671" s="597">
        <v>311800000000</v>
      </c>
    </row>
    <row r="14672" spans="3:11" x14ac:dyDescent="0.25">
      <c r="C14672" s="595">
        <v>45890</v>
      </c>
      <c r="D14672" s="596" t="s">
        <v>312</v>
      </c>
      <c r="E14672" s="597">
        <v>15580</v>
      </c>
      <c r="F14672" s="597">
        <v>15580</v>
      </c>
      <c r="G14672" s="597">
        <v>15590</v>
      </c>
      <c r="H14672" s="596">
        <v>4</v>
      </c>
      <c r="I14672" s="597">
        <v>62320</v>
      </c>
      <c r="J14672" s="598">
        <v>20000000</v>
      </c>
      <c r="K14672" s="597">
        <v>311800000000</v>
      </c>
    </row>
    <row r="14673" spans="3:11" x14ac:dyDescent="0.25">
      <c r="C14673" s="595">
        <v>45890</v>
      </c>
      <c r="D14673" s="596" t="s">
        <v>312</v>
      </c>
      <c r="E14673" s="597">
        <v>15580</v>
      </c>
      <c r="F14673" s="597">
        <v>15580</v>
      </c>
      <c r="G14673" s="597">
        <v>15590</v>
      </c>
      <c r="H14673" s="596">
        <v>1</v>
      </c>
      <c r="I14673" s="597">
        <v>15580</v>
      </c>
      <c r="J14673" s="598">
        <v>20000000</v>
      </c>
      <c r="K14673" s="597">
        <v>311800000000</v>
      </c>
    </row>
    <row r="14674" spans="3:11" x14ac:dyDescent="0.25">
      <c r="C14674" s="595">
        <v>45890</v>
      </c>
      <c r="D14674" s="596" t="s">
        <v>312</v>
      </c>
      <c r="E14674" s="597">
        <v>15450</v>
      </c>
      <c r="F14674" s="597">
        <v>15580</v>
      </c>
      <c r="G14674" s="597">
        <v>15590</v>
      </c>
      <c r="H14674" s="596">
        <v>1</v>
      </c>
      <c r="I14674" s="597">
        <v>15450</v>
      </c>
      <c r="J14674" s="598">
        <v>20000000</v>
      </c>
      <c r="K14674" s="597">
        <v>311800000000</v>
      </c>
    </row>
    <row r="14675" spans="3:11" x14ac:dyDescent="0.25">
      <c r="C14675" s="595">
        <v>45890</v>
      </c>
      <c r="D14675" s="596" t="s">
        <v>312</v>
      </c>
      <c r="E14675" s="597">
        <v>15450</v>
      </c>
      <c r="F14675" s="597">
        <v>15580</v>
      </c>
      <c r="G14675" s="597">
        <v>15590</v>
      </c>
      <c r="H14675" s="596">
        <v>2</v>
      </c>
      <c r="I14675" s="597">
        <v>30900</v>
      </c>
      <c r="J14675" s="598">
        <v>20000000</v>
      </c>
      <c r="K14675" s="597">
        <v>311800000000</v>
      </c>
    </row>
    <row r="14676" spans="3:11" x14ac:dyDescent="0.25">
      <c r="C14676" s="595">
        <v>45890</v>
      </c>
      <c r="D14676" s="596" t="s">
        <v>312</v>
      </c>
      <c r="E14676" s="597">
        <v>15450</v>
      </c>
      <c r="F14676" s="597">
        <v>15580</v>
      </c>
      <c r="G14676" s="597">
        <v>15590</v>
      </c>
      <c r="H14676" s="596">
        <v>2</v>
      </c>
      <c r="I14676" s="597">
        <v>30900</v>
      </c>
      <c r="J14676" s="598">
        <v>20000000</v>
      </c>
      <c r="K14676" s="597">
        <v>311800000000</v>
      </c>
    </row>
    <row r="14677" spans="3:11" x14ac:dyDescent="0.25">
      <c r="C14677" s="595">
        <v>45890</v>
      </c>
      <c r="D14677" s="596" t="s">
        <v>312</v>
      </c>
      <c r="E14677" s="597">
        <v>15000</v>
      </c>
      <c r="F14677" s="597">
        <v>15580</v>
      </c>
      <c r="G14677" s="597">
        <v>15590</v>
      </c>
      <c r="H14677" s="596">
        <v>2</v>
      </c>
      <c r="I14677" s="597">
        <v>30000</v>
      </c>
      <c r="J14677" s="598">
        <v>20000000</v>
      </c>
      <c r="K14677" s="597">
        <v>311800000000</v>
      </c>
    </row>
    <row r="14678" spans="3:11" x14ac:dyDescent="0.25">
      <c r="C14678" s="595">
        <v>45890</v>
      </c>
      <c r="D14678" s="596" t="s">
        <v>312</v>
      </c>
      <c r="E14678" s="597">
        <v>15000</v>
      </c>
      <c r="F14678" s="597">
        <v>15580</v>
      </c>
      <c r="G14678" s="597">
        <v>15590</v>
      </c>
      <c r="H14678" s="596">
        <v>4</v>
      </c>
      <c r="I14678" s="597">
        <v>60000</v>
      </c>
      <c r="J14678" s="598">
        <v>20000000</v>
      </c>
      <c r="K14678" s="597">
        <v>311800000000</v>
      </c>
    </row>
    <row r="14679" spans="3:11" x14ac:dyDescent="0.25">
      <c r="C14679" s="595">
        <v>45890</v>
      </c>
      <c r="D14679" s="596" t="s">
        <v>312</v>
      </c>
      <c r="E14679" s="597">
        <v>14900</v>
      </c>
      <c r="F14679" s="597">
        <v>15580</v>
      </c>
      <c r="G14679" s="597">
        <v>15590</v>
      </c>
      <c r="H14679" s="596">
        <v>422</v>
      </c>
      <c r="I14679" s="597">
        <v>6287800</v>
      </c>
      <c r="J14679" s="598">
        <v>20000000</v>
      </c>
      <c r="K14679" s="597">
        <v>311800000000</v>
      </c>
    </row>
    <row r="14680" spans="3:11" x14ac:dyDescent="0.25">
      <c r="C14680" s="595">
        <v>45890</v>
      </c>
      <c r="D14680" s="596" t="s">
        <v>1154</v>
      </c>
      <c r="E14680" s="597">
        <v>24000</v>
      </c>
      <c r="F14680" s="597">
        <v>23500</v>
      </c>
      <c r="G14680" s="597">
        <v>24000</v>
      </c>
      <c r="H14680" s="596">
        <v>50</v>
      </c>
      <c r="I14680" s="597">
        <v>1200000</v>
      </c>
      <c r="J14680" s="598">
        <v>600000</v>
      </c>
      <c r="K14680" s="597">
        <v>14400000000</v>
      </c>
    </row>
    <row r="14681" spans="3:11" x14ac:dyDescent="0.25">
      <c r="C14681" s="595">
        <v>45890</v>
      </c>
      <c r="D14681" s="596" t="s">
        <v>1154</v>
      </c>
      <c r="E14681" s="597">
        <v>24000</v>
      </c>
      <c r="F14681" s="597">
        <v>23500</v>
      </c>
      <c r="G14681" s="597">
        <v>24000</v>
      </c>
      <c r="H14681" s="596">
        <v>400</v>
      </c>
      <c r="I14681" s="597">
        <v>9600000</v>
      </c>
      <c r="J14681" s="598">
        <v>600000</v>
      </c>
      <c r="K14681" s="597">
        <v>14400000000</v>
      </c>
    </row>
    <row r="14682" spans="3:11" x14ac:dyDescent="0.25">
      <c r="C14682" s="595">
        <v>45890</v>
      </c>
      <c r="D14682" s="596" t="s">
        <v>312</v>
      </c>
      <c r="E14682" s="597">
        <v>14900</v>
      </c>
      <c r="F14682" s="597">
        <v>15580</v>
      </c>
      <c r="G14682" s="597">
        <v>15590</v>
      </c>
      <c r="H14682" s="596">
        <v>10</v>
      </c>
      <c r="I14682" s="597">
        <v>149000</v>
      </c>
      <c r="J14682" s="598">
        <v>20000000</v>
      </c>
      <c r="K14682" s="597">
        <v>311800000000</v>
      </c>
    </row>
    <row r="14683" spans="3:11" x14ac:dyDescent="0.25">
      <c r="C14683" s="595">
        <v>45890</v>
      </c>
      <c r="D14683" s="596" t="s">
        <v>1155</v>
      </c>
      <c r="E14683" s="597">
        <v>23500</v>
      </c>
      <c r="F14683" s="597">
        <v>23000</v>
      </c>
      <c r="G14683" s="597">
        <v>23500</v>
      </c>
      <c r="H14683" s="596">
        <v>4</v>
      </c>
      <c r="I14683" s="597">
        <v>94000</v>
      </c>
      <c r="J14683" s="598">
        <v>2400000</v>
      </c>
      <c r="K14683" s="597">
        <v>56400000000</v>
      </c>
    </row>
    <row r="14684" spans="3:11" x14ac:dyDescent="0.25">
      <c r="C14684" s="595">
        <v>45890</v>
      </c>
      <c r="D14684" s="596" t="s">
        <v>1155</v>
      </c>
      <c r="E14684" s="597">
        <v>23000</v>
      </c>
      <c r="F14684" s="597">
        <v>23000</v>
      </c>
      <c r="G14684" s="597">
        <v>23500</v>
      </c>
      <c r="H14684" s="596">
        <v>31</v>
      </c>
      <c r="I14684" s="597">
        <v>713000</v>
      </c>
      <c r="J14684" s="598">
        <v>2400000</v>
      </c>
      <c r="K14684" s="597">
        <v>56400000000</v>
      </c>
    </row>
    <row r="14685" spans="3:11" x14ac:dyDescent="0.25">
      <c r="C14685" s="595">
        <v>45890</v>
      </c>
      <c r="D14685" s="596" t="s">
        <v>310</v>
      </c>
      <c r="E14685" s="597">
        <v>79500</v>
      </c>
      <c r="F14685" s="597">
        <v>80000</v>
      </c>
      <c r="G14685" s="597">
        <v>76087.08</v>
      </c>
      <c r="H14685" s="596">
        <v>1</v>
      </c>
      <c r="I14685" s="597">
        <v>79500</v>
      </c>
      <c r="J14685" s="598">
        <v>19450000</v>
      </c>
      <c r="K14685" s="597">
        <v>1479893706000</v>
      </c>
    </row>
    <row r="14686" spans="3:11" x14ac:dyDescent="0.25">
      <c r="C14686" s="595">
        <v>45890</v>
      </c>
      <c r="D14686" s="596" t="s">
        <v>312</v>
      </c>
      <c r="E14686" s="597">
        <v>15590</v>
      </c>
      <c r="F14686" s="597">
        <v>15580</v>
      </c>
      <c r="G14686" s="597">
        <v>15590</v>
      </c>
      <c r="H14686" s="596">
        <v>1</v>
      </c>
      <c r="I14686" s="597">
        <v>15590</v>
      </c>
      <c r="J14686" s="598">
        <v>20000000</v>
      </c>
      <c r="K14686" s="597">
        <v>311800000000</v>
      </c>
    </row>
    <row r="14687" spans="3:11" x14ac:dyDescent="0.25">
      <c r="C14687" s="595">
        <v>45890</v>
      </c>
      <c r="D14687" s="596" t="s">
        <v>312</v>
      </c>
      <c r="E14687" s="597">
        <v>15000</v>
      </c>
      <c r="F14687" s="597">
        <v>15580</v>
      </c>
      <c r="G14687" s="597">
        <v>15590</v>
      </c>
      <c r="H14687" s="596">
        <v>3</v>
      </c>
      <c r="I14687" s="597">
        <v>45000</v>
      </c>
      <c r="J14687" s="598">
        <v>20000000</v>
      </c>
      <c r="K14687" s="597">
        <v>311800000000</v>
      </c>
    </row>
    <row r="14688" spans="3:11" x14ac:dyDescent="0.25">
      <c r="C14688" s="595">
        <v>45890</v>
      </c>
      <c r="D14688" s="596" t="s">
        <v>312</v>
      </c>
      <c r="E14688" s="597">
        <v>15590</v>
      </c>
      <c r="F14688" s="597">
        <v>15580</v>
      </c>
      <c r="G14688" s="597">
        <v>15590</v>
      </c>
      <c r="H14688" s="596">
        <v>2</v>
      </c>
      <c r="I14688" s="597">
        <v>31180</v>
      </c>
      <c r="J14688" s="598">
        <v>20000000</v>
      </c>
      <c r="K14688" s="597">
        <v>311800000000</v>
      </c>
    </row>
    <row r="14689" spans="3:11" x14ac:dyDescent="0.25">
      <c r="C14689" s="595">
        <v>45890</v>
      </c>
      <c r="D14689" s="596" t="s">
        <v>1154</v>
      </c>
      <c r="E14689" s="597">
        <v>24000</v>
      </c>
      <c r="F14689" s="597">
        <v>23500</v>
      </c>
      <c r="G14689" s="597">
        <v>24000</v>
      </c>
      <c r="H14689" s="596">
        <v>2</v>
      </c>
      <c r="I14689" s="597">
        <v>48000</v>
      </c>
      <c r="J14689" s="598">
        <v>600000</v>
      </c>
      <c r="K14689" s="597">
        <v>14400000000</v>
      </c>
    </row>
    <row r="14690" spans="3:11" x14ac:dyDescent="0.25">
      <c r="C14690" s="595">
        <v>45890</v>
      </c>
      <c r="D14690" s="596" t="s">
        <v>310</v>
      </c>
      <c r="E14690" s="597">
        <v>79300</v>
      </c>
      <c r="F14690" s="597">
        <v>80000</v>
      </c>
      <c r="G14690" s="597">
        <v>76087.08</v>
      </c>
      <c r="H14690" s="596">
        <v>1</v>
      </c>
      <c r="I14690" s="597">
        <v>79300</v>
      </c>
      <c r="J14690" s="598">
        <v>19450000</v>
      </c>
      <c r="K14690" s="597">
        <v>1479893706000</v>
      </c>
    </row>
    <row r="14691" spans="3:11" x14ac:dyDescent="0.25">
      <c r="C14691" s="595">
        <v>45890</v>
      </c>
      <c r="D14691" s="596" t="s">
        <v>310</v>
      </c>
      <c r="E14691" s="597">
        <v>76000</v>
      </c>
      <c r="F14691" s="597">
        <v>80000</v>
      </c>
      <c r="G14691" s="597">
        <v>76087.08</v>
      </c>
      <c r="H14691" s="596">
        <v>30</v>
      </c>
      <c r="I14691" s="597">
        <v>2280000</v>
      </c>
      <c r="J14691" s="598">
        <v>19450000</v>
      </c>
      <c r="K14691" s="597">
        <v>1479893706000</v>
      </c>
    </row>
    <row r="14692" spans="3:11" x14ac:dyDescent="0.25">
      <c r="C14692" s="595">
        <v>45890</v>
      </c>
      <c r="D14692" s="596" t="s">
        <v>310</v>
      </c>
      <c r="E14692" s="597">
        <v>76000</v>
      </c>
      <c r="F14692" s="597">
        <v>80000</v>
      </c>
      <c r="G14692" s="597">
        <v>76087.08</v>
      </c>
      <c r="H14692" s="596">
        <v>7</v>
      </c>
      <c r="I14692" s="597">
        <v>532000</v>
      </c>
      <c r="J14692" s="598">
        <v>19450000</v>
      </c>
      <c r="K14692" s="597">
        <v>1479893706000</v>
      </c>
    </row>
    <row r="14693" spans="3:11" x14ac:dyDescent="0.25">
      <c r="C14693" s="595">
        <v>45890</v>
      </c>
      <c r="D14693" s="596" t="s">
        <v>310</v>
      </c>
      <c r="E14693" s="597">
        <v>79300</v>
      </c>
      <c r="F14693" s="597">
        <v>80000</v>
      </c>
      <c r="G14693" s="597">
        <v>76087.08</v>
      </c>
      <c r="H14693" s="596">
        <v>1</v>
      </c>
      <c r="I14693" s="597">
        <v>79300</v>
      </c>
      <c r="J14693" s="598">
        <v>19450000</v>
      </c>
      <c r="K14693" s="597">
        <v>1479893706000</v>
      </c>
    </row>
    <row r="14694" spans="3:11" x14ac:dyDescent="0.25">
      <c r="C14694" s="595">
        <v>45890</v>
      </c>
      <c r="D14694" s="596" t="s">
        <v>310</v>
      </c>
      <c r="E14694" s="597">
        <v>75000</v>
      </c>
      <c r="F14694" s="597">
        <v>80000</v>
      </c>
      <c r="G14694" s="597">
        <v>76087.08</v>
      </c>
      <c r="H14694" s="596">
        <v>1</v>
      </c>
      <c r="I14694" s="597">
        <v>75000</v>
      </c>
      <c r="J14694" s="598">
        <v>19450000</v>
      </c>
      <c r="K14694" s="597">
        <v>1479893706000</v>
      </c>
    </row>
    <row r="14695" spans="3:11" x14ac:dyDescent="0.25">
      <c r="C14695" s="595">
        <v>45890</v>
      </c>
      <c r="D14695" s="596" t="s">
        <v>310</v>
      </c>
      <c r="E14695" s="597">
        <v>75000</v>
      </c>
      <c r="F14695" s="597">
        <v>80000</v>
      </c>
      <c r="G14695" s="597">
        <v>76087.08</v>
      </c>
      <c r="H14695" s="596">
        <v>4</v>
      </c>
      <c r="I14695" s="597">
        <v>300000</v>
      </c>
      <c r="J14695" s="598">
        <v>19450000</v>
      </c>
      <c r="K14695" s="597">
        <v>1479893706000</v>
      </c>
    </row>
    <row r="14696" spans="3:11" x14ac:dyDescent="0.25">
      <c r="C14696" s="595">
        <v>45890</v>
      </c>
      <c r="D14696" s="596" t="s">
        <v>310</v>
      </c>
      <c r="E14696" s="597">
        <v>75000</v>
      </c>
      <c r="F14696" s="597">
        <v>80000</v>
      </c>
      <c r="G14696" s="597">
        <v>76087.08</v>
      </c>
      <c r="H14696" s="596">
        <v>1</v>
      </c>
      <c r="I14696" s="597">
        <v>75000</v>
      </c>
      <c r="J14696" s="598">
        <v>19450000</v>
      </c>
      <c r="K14696" s="597">
        <v>1479893706000</v>
      </c>
    </row>
    <row r="14697" spans="3:11" x14ac:dyDescent="0.25">
      <c r="C14697" s="595">
        <v>45890</v>
      </c>
      <c r="D14697" s="596" t="s">
        <v>310</v>
      </c>
      <c r="E14697" s="597">
        <v>75000</v>
      </c>
      <c r="F14697" s="597">
        <v>80000</v>
      </c>
      <c r="G14697" s="597">
        <v>76087.08</v>
      </c>
      <c r="H14697" s="596">
        <v>3</v>
      </c>
      <c r="I14697" s="597">
        <v>225000</v>
      </c>
      <c r="J14697" s="598">
        <v>19450000</v>
      </c>
      <c r="K14697" s="597">
        <v>1479893706000</v>
      </c>
    </row>
    <row r="14698" spans="3:11" x14ac:dyDescent="0.25">
      <c r="C14698" s="595">
        <v>45890</v>
      </c>
      <c r="D14698" s="596" t="s">
        <v>310</v>
      </c>
      <c r="E14698" s="597">
        <v>75000</v>
      </c>
      <c r="F14698" s="597">
        <v>80000</v>
      </c>
      <c r="G14698" s="597">
        <v>76087.08</v>
      </c>
      <c r="H14698" s="596">
        <v>2</v>
      </c>
      <c r="I14698" s="597">
        <v>150000</v>
      </c>
      <c r="J14698" s="598">
        <v>19450000</v>
      </c>
      <c r="K14698" s="597">
        <v>1479893706000</v>
      </c>
    </row>
    <row r="14699" spans="3:11" x14ac:dyDescent="0.25">
      <c r="C14699" s="595">
        <v>45890</v>
      </c>
      <c r="D14699" s="596" t="s">
        <v>310</v>
      </c>
      <c r="E14699" s="597">
        <v>75000</v>
      </c>
      <c r="F14699" s="597">
        <v>80000</v>
      </c>
      <c r="G14699" s="597">
        <v>76087.08</v>
      </c>
      <c r="H14699" s="596">
        <v>1</v>
      </c>
      <c r="I14699" s="597">
        <v>75000</v>
      </c>
      <c r="J14699" s="598">
        <v>19450000</v>
      </c>
      <c r="K14699" s="597">
        <v>1479893706000</v>
      </c>
    </row>
    <row r="14700" spans="3:11" x14ac:dyDescent="0.25">
      <c r="C14700" s="595">
        <v>45890</v>
      </c>
      <c r="D14700" s="596" t="s">
        <v>310</v>
      </c>
      <c r="E14700" s="597">
        <v>75000</v>
      </c>
      <c r="F14700" s="597">
        <v>80000</v>
      </c>
      <c r="G14700" s="597">
        <v>76087.08</v>
      </c>
      <c r="H14700" s="596">
        <v>2</v>
      </c>
      <c r="I14700" s="597">
        <v>150000</v>
      </c>
      <c r="J14700" s="598">
        <v>19450000</v>
      </c>
      <c r="K14700" s="597">
        <v>1479893706000</v>
      </c>
    </row>
    <row r="14701" spans="3:11" x14ac:dyDescent="0.25">
      <c r="C14701" s="595">
        <v>45890</v>
      </c>
      <c r="D14701" s="596" t="s">
        <v>310</v>
      </c>
      <c r="E14701" s="597">
        <v>75000</v>
      </c>
      <c r="F14701" s="597">
        <v>80000</v>
      </c>
      <c r="G14701" s="597">
        <v>76087.08</v>
      </c>
      <c r="H14701" s="596">
        <v>21</v>
      </c>
      <c r="I14701" s="597">
        <v>1575000</v>
      </c>
      <c r="J14701" s="598">
        <v>19450000</v>
      </c>
      <c r="K14701" s="597">
        <v>1479893706000</v>
      </c>
    </row>
    <row r="14702" spans="3:11" x14ac:dyDescent="0.25">
      <c r="C14702" s="595">
        <v>45890</v>
      </c>
      <c r="D14702" s="596" t="s">
        <v>312</v>
      </c>
      <c r="E14702" s="597">
        <v>15590</v>
      </c>
      <c r="F14702" s="597">
        <v>15580</v>
      </c>
      <c r="G14702" s="597">
        <v>15590</v>
      </c>
      <c r="H14702" s="596">
        <v>2</v>
      </c>
      <c r="I14702" s="597">
        <v>31180</v>
      </c>
      <c r="J14702" s="598">
        <v>20000000</v>
      </c>
      <c r="K14702" s="597">
        <v>311800000000</v>
      </c>
    </row>
    <row r="14703" spans="3:11" x14ac:dyDescent="0.25">
      <c r="C14703" s="595">
        <v>45890</v>
      </c>
      <c r="D14703" s="596" t="s">
        <v>312</v>
      </c>
      <c r="E14703" s="597">
        <v>15590</v>
      </c>
      <c r="F14703" s="597">
        <v>15580</v>
      </c>
      <c r="G14703" s="597">
        <v>15590</v>
      </c>
      <c r="H14703" s="596">
        <v>1</v>
      </c>
      <c r="I14703" s="597">
        <v>15590</v>
      </c>
      <c r="J14703" s="598">
        <v>20000000</v>
      </c>
      <c r="K14703" s="597">
        <v>311800000000</v>
      </c>
    </row>
    <row r="14704" spans="3:11" x14ac:dyDescent="0.25">
      <c r="C14704" s="595">
        <v>45890</v>
      </c>
      <c r="D14704" s="596" t="s">
        <v>1154</v>
      </c>
      <c r="E14704" s="597">
        <v>24000</v>
      </c>
      <c r="F14704" s="597">
        <v>23500</v>
      </c>
      <c r="G14704" s="597">
        <v>24000</v>
      </c>
      <c r="H14704" s="596">
        <v>3</v>
      </c>
      <c r="I14704" s="597">
        <v>72000</v>
      </c>
      <c r="J14704" s="598">
        <v>600000</v>
      </c>
      <c r="K14704" s="597">
        <v>14400000000</v>
      </c>
    </row>
    <row r="14705" spans="3:11" x14ac:dyDescent="0.25">
      <c r="C14705" s="595">
        <v>45890</v>
      </c>
      <c r="D14705" s="596" t="s">
        <v>312</v>
      </c>
      <c r="E14705" s="597">
        <v>15590</v>
      </c>
      <c r="F14705" s="597">
        <v>15580</v>
      </c>
      <c r="G14705" s="597">
        <v>15590</v>
      </c>
      <c r="H14705" s="596">
        <v>1</v>
      </c>
      <c r="I14705" s="597">
        <v>15590</v>
      </c>
      <c r="J14705" s="598">
        <v>20000000</v>
      </c>
      <c r="K14705" s="597">
        <v>311800000000</v>
      </c>
    </row>
    <row r="14706" spans="3:11" x14ac:dyDescent="0.25">
      <c r="C14706" s="595">
        <v>45890</v>
      </c>
      <c r="D14706" s="596" t="s">
        <v>1154</v>
      </c>
      <c r="E14706" s="597">
        <v>24000</v>
      </c>
      <c r="F14706" s="597">
        <v>23500</v>
      </c>
      <c r="G14706" s="597">
        <v>24000</v>
      </c>
      <c r="H14706" s="596">
        <v>1</v>
      </c>
      <c r="I14706" s="597">
        <v>24000</v>
      </c>
      <c r="J14706" s="598">
        <v>600000</v>
      </c>
      <c r="K14706" s="597">
        <v>14400000000</v>
      </c>
    </row>
    <row r="14707" spans="3:11" x14ac:dyDescent="0.25">
      <c r="C14707" s="595">
        <v>45890</v>
      </c>
      <c r="D14707" s="596" t="s">
        <v>310</v>
      </c>
      <c r="E14707" s="597">
        <v>76087.08</v>
      </c>
      <c r="F14707" s="597">
        <v>80000</v>
      </c>
      <c r="G14707" s="597">
        <v>76087.08</v>
      </c>
      <c r="H14707" s="596">
        <v>16</v>
      </c>
      <c r="I14707" s="597">
        <v>1217393.28</v>
      </c>
      <c r="J14707" s="598">
        <v>19450000</v>
      </c>
      <c r="K14707" s="597">
        <v>1479893706000</v>
      </c>
    </row>
    <row r="14708" spans="3:11" x14ac:dyDescent="0.25">
      <c r="C14708" s="595">
        <v>45890</v>
      </c>
      <c r="D14708" s="596" t="s">
        <v>1155</v>
      </c>
      <c r="E14708" s="597">
        <v>23000</v>
      </c>
      <c r="F14708" s="597">
        <v>23000</v>
      </c>
      <c r="G14708" s="597">
        <v>23500</v>
      </c>
      <c r="H14708" s="596">
        <v>608</v>
      </c>
      <c r="I14708" s="597">
        <v>13984000</v>
      </c>
      <c r="J14708" s="598">
        <v>2400000</v>
      </c>
      <c r="K14708" s="597">
        <v>56400000000</v>
      </c>
    </row>
    <row r="14709" spans="3:11" x14ac:dyDescent="0.25">
      <c r="C14709" s="595">
        <v>45890</v>
      </c>
      <c r="D14709" s="596" t="s">
        <v>1155</v>
      </c>
      <c r="E14709" s="597">
        <v>23500</v>
      </c>
      <c r="F14709" s="597">
        <v>23000</v>
      </c>
      <c r="G14709" s="597">
        <v>23500</v>
      </c>
      <c r="H14709" s="596">
        <v>1</v>
      </c>
      <c r="I14709" s="597">
        <v>23500</v>
      </c>
      <c r="J14709" s="598">
        <v>2400000</v>
      </c>
      <c r="K14709" s="597">
        <v>56400000000</v>
      </c>
    </row>
    <row r="14710" spans="3:11" x14ac:dyDescent="0.25">
      <c r="C14710" s="595">
        <v>45890</v>
      </c>
      <c r="D14710" s="596" t="s">
        <v>1155</v>
      </c>
      <c r="E14710" s="597">
        <v>23500</v>
      </c>
      <c r="F14710" s="597">
        <v>23000</v>
      </c>
      <c r="G14710" s="597">
        <v>23500</v>
      </c>
      <c r="H14710" s="596">
        <v>3</v>
      </c>
      <c r="I14710" s="597">
        <v>70500</v>
      </c>
      <c r="J14710" s="598">
        <v>2400000</v>
      </c>
      <c r="K14710" s="597">
        <v>56400000000</v>
      </c>
    </row>
    <row r="14711" spans="3:11" x14ac:dyDescent="0.25">
      <c r="C14711" s="595">
        <v>45890</v>
      </c>
      <c r="D14711" s="596" t="s">
        <v>1154</v>
      </c>
      <c r="E14711" s="597">
        <v>24000</v>
      </c>
      <c r="F14711" s="597">
        <v>23500</v>
      </c>
      <c r="G14711" s="597">
        <v>24000</v>
      </c>
      <c r="H14711" s="596">
        <v>2</v>
      </c>
      <c r="I14711" s="597">
        <v>48000</v>
      </c>
      <c r="J14711" s="598">
        <v>600000</v>
      </c>
      <c r="K14711" s="597">
        <v>14400000000</v>
      </c>
    </row>
    <row r="14712" spans="3:11" x14ac:dyDescent="0.25">
      <c r="C14712" s="595">
        <v>45890</v>
      </c>
      <c r="D14712" s="596" t="s">
        <v>312</v>
      </c>
      <c r="E14712" s="597">
        <v>15590</v>
      </c>
      <c r="F14712" s="597">
        <v>15580</v>
      </c>
      <c r="G14712" s="597">
        <v>15590</v>
      </c>
      <c r="H14712" s="596">
        <v>3</v>
      </c>
      <c r="I14712" s="597">
        <v>46770</v>
      </c>
      <c r="J14712" s="598">
        <v>20000000</v>
      </c>
      <c r="K14712" s="597">
        <v>311800000000</v>
      </c>
    </row>
    <row r="14713" spans="3:11" x14ac:dyDescent="0.25">
      <c r="C14713" s="595">
        <v>45891</v>
      </c>
      <c r="D14713" s="596" t="s">
        <v>310</v>
      </c>
      <c r="E14713" s="597">
        <v>76089</v>
      </c>
      <c r="F14713" s="597">
        <v>76087.08</v>
      </c>
      <c r="G14713" s="597">
        <v>79000</v>
      </c>
      <c r="H14713" s="596">
        <v>1</v>
      </c>
      <c r="I14713" s="597">
        <v>76089</v>
      </c>
      <c r="J14713" s="598">
        <v>19450000</v>
      </c>
      <c r="K14713" s="597">
        <v>1536550000000</v>
      </c>
    </row>
    <row r="14714" spans="3:11" x14ac:dyDescent="0.25">
      <c r="C14714" s="595">
        <v>45891</v>
      </c>
      <c r="D14714" s="596" t="s">
        <v>310</v>
      </c>
      <c r="E14714" s="597">
        <v>76089</v>
      </c>
      <c r="F14714" s="597">
        <v>76087.08</v>
      </c>
      <c r="G14714" s="597">
        <v>79000</v>
      </c>
      <c r="H14714" s="596">
        <v>1</v>
      </c>
      <c r="I14714" s="597">
        <v>76089</v>
      </c>
      <c r="J14714" s="598">
        <v>19450000</v>
      </c>
      <c r="K14714" s="597">
        <v>1536550000000</v>
      </c>
    </row>
    <row r="14715" spans="3:11" x14ac:dyDescent="0.25">
      <c r="C14715" s="595">
        <v>45891</v>
      </c>
      <c r="D14715" s="596" t="s">
        <v>1154</v>
      </c>
      <c r="E14715" s="597">
        <v>23001</v>
      </c>
      <c r="F14715" s="597">
        <v>24000</v>
      </c>
      <c r="G14715" s="597">
        <v>26500</v>
      </c>
      <c r="H14715" s="596">
        <v>1</v>
      </c>
      <c r="I14715" s="597">
        <v>23001</v>
      </c>
      <c r="J14715" s="598">
        <v>600000</v>
      </c>
      <c r="K14715" s="597">
        <v>15900000000</v>
      </c>
    </row>
    <row r="14716" spans="3:11" x14ac:dyDescent="0.25">
      <c r="C14716" s="595">
        <v>45891</v>
      </c>
      <c r="D14716" s="596" t="s">
        <v>1154</v>
      </c>
      <c r="E14716" s="597">
        <v>23001</v>
      </c>
      <c r="F14716" s="597">
        <v>24000</v>
      </c>
      <c r="G14716" s="597">
        <v>26500</v>
      </c>
      <c r="H14716" s="596">
        <v>5</v>
      </c>
      <c r="I14716" s="597">
        <v>115005</v>
      </c>
      <c r="J14716" s="598">
        <v>600000</v>
      </c>
      <c r="K14716" s="597">
        <v>15900000000</v>
      </c>
    </row>
    <row r="14717" spans="3:11" x14ac:dyDescent="0.25">
      <c r="C14717" s="595">
        <v>45891</v>
      </c>
      <c r="D14717" s="596" t="s">
        <v>1154</v>
      </c>
      <c r="E14717" s="597">
        <v>23001</v>
      </c>
      <c r="F14717" s="597">
        <v>24000</v>
      </c>
      <c r="G14717" s="597">
        <v>26500</v>
      </c>
      <c r="H14717" s="596">
        <v>2</v>
      </c>
      <c r="I14717" s="597">
        <v>46002</v>
      </c>
      <c r="J14717" s="598">
        <v>600000</v>
      </c>
      <c r="K14717" s="597">
        <v>15900000000</v>
      </c>
    </row>
    <row r="14718" spans="3:11" x14ac:dyDescent="0.25">
      <c r="C14718" s="595">
        <v>45891</v>
      </c>
      <c r="D14718" s="596" t="s">
        <v>1154</v>
      </c>
      <c r="E14718" s="597">
        <v>23001</v>
      </c>
      <c r="F14718" s="597">
        <v>24000</v>
      </c>
      <c r="G14718" s="597">
        <v>26500</v>
      </c>
      <c r="H14718" s="596">
        <v>22</v>
      </c>
      <c r="I14718" s="597">
        <v>506022</v>
      </c>
      <c r="J14718" s="598">
        <v>600000</v>
      </c>
      <c r="K14718" s="597">
        <v>15900000000</v>
      </c>
    </row>
    <row r="14719" spans="3:11" x14ac:dyDescent="0.25">
      <c r="C14719" s="595">
        <v>45891</v>
      </c>
      <c r="D14719" s="596" t="s">
        <v>312</v>
      </c>
      <c r="E14719" s="597">
        <v>14000</v>
      </c>
      <c r="F14719" s="597">
        <v>15590</v>
      </c>
      <c r="G14719" s="597">
        <v>15580</v>
      </c>
      <c r="H14719" s="596">
        <v>5</v>
      </c>
      <c r="I14719" s="597">
        <v>70000</v>
      </c>
      <c r="J14719" s="598">
        <v>20000000</v>
      </c>
      <c r="K14719" s="597">
        <v>311600000000</v>
      </c>
    </row>
    <row r="14720" spans="3:11" x14ac:dyDescent="0.25">
      <c r="C14720" s="595">
        <v>45891</v>
      </c>
      <c r="D14720" s="596" t="s">
        <v>312</v>
      </c>
      <c r="E14720" s="597">
        <v>14000</v>
      </c>
      <c r="F14720" s="597">
        <v>15590</v>
      </c>
      <c r="G14720" s="597">
        <v>15580</v>
      </c>
      <c r="H14720" s="596">
        <v>1</v>
      </c>
      <c r="I14720" s="597">
        <v>14000</v>
      </c>
      <c r="J14720" s="598">
        <v>20000000</v>
      </c>
      <c r="K14720" s="597">
        <v>311600000000</v>
      </c>
    </row>
    <row r="14721" spans="3:11" x14ac:dyDescent="0.25">
      <c r="C14721" s="595">
        <v>45891</v>
      </c>
      <c r="D14721" s="596" t="s">
        <v>312</v>
      </c>
      <c r="E14721" s="597">
        <v>14000</v>
      </c>
      <c r="F14721" s="597">
        <v>15590</v>
      </c>
      <c r="G14721" s="597">
        <v>15580</v>
      </c>
      <c r="H14721" s="596">
        <v>12</v>
      </c>
      <c r="I14721" s="597">
        <v>168000</v>
      </c>
      <c r="J14721" s="598">
        <v>20000000</v>
      </c>
      <c r="K14721" s="597">
        <v>311600000000</v>
      </c>
    </row>
    <row r="14722" spans="3:11" x14ac:dyDescent="0.25">
      <c r="C14722" s="595">
        <v>45891</v>
      </c>
      <c r="D14722" s="596" t="s">
        <v>312</v>
      </c>
      <c r="E14722" s="597">
        <v>14000</v>
      </c>
      <c r="F14722" s="597">
        <v>15590</v>
      </c>
      <c r="G14722" s="597">
        <v>15580</v>
      </c>
      <c r="H14722" s="596">
        <v>10</v>
      </c>
      <c r="I14722" s="597">
        <v>140000</v>
      </c>
      <c r="J14722" s="598">
        <v>20000000</v>
      </c>
      <c r="K14722" s="597">
        <v>311600000000</v>
      </c>
    </row>
    <row r="14723" spans="3:11" x14ac:dyDescent="0.25">
      <c r="C14723" s="595">
        <v>45891</v>
      </c>
      <c r="D14723" s="596" t="s">
        <v>312</v>
      </c>
      <c r="E14723" s="597">
        <v>14000</v>
      </c>
      <c r="F14723" s="597">
        <v>15590</v>
      </c>
      <c r="G14723" s="597">
        <v>15580</v>
      </c>
      <c r="H14723" s="596">
        <v>33</v>
      </c>
      <c r="I14723" s="597">
        <v>462000</v>
      </c>
      <c r="J14723" s="598">
        <v>20000000</v>
      </c>
      <c r="K14723" s="597">
        <v>311600000000</v>
      </c>
    </row>
    <row r="14724" spans="3:11" x14ac:dyDescent="0.25">
      <c r="C14724" s="595">
        <v>45891</v>
      </c>
      <c r="D14724" s="596" t="s">
        <v>312</v>
      </c>
      <c r="E14724" s="597">
        <v>14000</v>
      </c>
      <c r="F14724" s="597">
        <v>15590</v>
      </c>
      <c r="G14724" s="597">
        <v>15580</v>
      </c>
      <c r="H14724" s="596">
        <v>6</v>
      </c>
      <c r="I14724" s="597">
        <v>84000</v>
      </c>
      <c r="J14724" s="598">
        <v>20000000</v>
      </c>
      <c r="K14724" s="597">
        <v>311600000000</v>
      </c>
    </row>
    <row r="14725" spans="3:11" x14ac:dyDescent="0.25">
      <c r="C14725" s="595">
        <v>45891</v>
      </c>
      <c r="D14725" s="596" t="s">
        <v>312</v>
      </c>
      <c r="E14725" s="597">
        <v>14000</v>
      </c>
      <c r="F14725" s="597">
        <v>15590</v>
      </c>
      <c r="G14725" s="597">
        <v>15580</v>
      </c>
      <c r="H14725" s="596">
        <v>1</v>
      </c>
      <c r="I14725" s="597">
        <v>14000</v>
      </c>
      <c r="J14725" s="598">
        <v>20000000</v>
      </c>
      <c r="K14725" s="597">
        <v>311600000000</v>
      </c>
    </row>
    <row r="14726" spans="3:11" x14ac:dyDescent="0.25">
      <c r="C14726" s="595">
        <v>45891</v>
      </c>
      <c r="D14726" s="596" t="s">
        <v>312</v>
      </c>
      <c r="E14726" s="597">
        <v>14000</v>
      </c>
      <c r="F14726" s="597">
        <v>15590</v>
      </c>
      <c r="G14726" s="597">
        <v>15580</v>
      </c>
      <c r="H14726" s="596">
        <v>16</v>
      </c>
      <c r="I14726" s="597">
        <v>224000</v>
      </c>
      <c r="J14726" s="598">
        <v>20000000</v>
      </c>
      <c r="K14726" s="597">
        <v>311600000000</v>
      </c>
    </row>
    <row r="14727" spans="3:11" x14ac:dyDescent="0.25">
      <c r="C14727" s="595">
        <v>45891</v>
      </c>
      <c r="D14727" s="596" t="s">
        <v>312</v>
      </c>
      <c r="E14727" s="597">
        <v>14000</v>
      </c>
      <c r="F14727" s="597">
        <v>15590</v>
      </c>
      <c r="G14727" s="597">
        <v>15580</v>
      </c>
      <c r="H14727" s="596">
        <v>14</v>
      </c>
      <c r="I14727" s="597">
        <v>196000</v>
      </c>
      <c r="J14727" s="598">
        <v>20000000</v>
      </c>
      <c r="K14727" s="597">
        <v>311600000000</v>
      </c>
    </row>
    <row r="14728" spans="3:11" x14ac:dyDescent="0.25">
      <c r="C14728" s="595">
        <v>45891</v>
      </c>
      <c r="D14728" s="596" t="s">
        <v>312</v>
      </c>
      <c r="E14728" s="597">
        <v>14000</v>
      </c>
      <c r="F14728" s="597">
        <v>15590</v>
      </c>
      <c r="G14728" s="597">
        <v>15580</v>
      </c>
      <c r="H14728" s="596">
        <v>2</v>
      </c>
      <c r="I14728" s="597">
        <v>28000</v>
      </c>
      <c r="J14728" s="598">
        <v>20000000</v>
      </c>
      <c r="K14728" s="597">
        <v>311600000000</v>
      </c>
    </row>
    <row r="14729" spans="3:11" x14ac:dyDescent="0.25">
      <c r="C14729" s="595">
        <v>45891</v>
      </c>
      <c r="D14729" s="596" t="s">
        <v>312</v>
      </c>
      <c r="E14729" s="597">
        <v>14000</v>
      </c>
      <c r="F14729" s="597">
        <v>15590</v>
      </c>
      <c r="G14729" s="597">
        <v>15580</v>
      </c>
      <c r="H14729" s="596">
        <v>50</v>
      </c>
      <c r="I14729" s="597">
        <v>700000</v>
      </c>
      <c r="J14729" s="598">
        <v>20000000</v>
      </c>
      <c r="K14729" s="597">
        <v>311600000000</v>
      </c>
    </row>
    <row r="14730" spans="3:11" x14ac:dyDescent="0.25">
      <c r="C14730" s="595">
        <v>45891</v>
      </c>
      <c r="D14730" s="596" t="s">
        <v>312</v>
      </c>
      <c r="E14730" s="597">
        <v>14000</v>
      </c>
      <c r="F14730" s="597">
        <v>15590</v>
      </c>
      <c r="G14730" s="597">
        <v>15580</v>
      </c>
      <c r="H14730" s="596">
        <v>148</v>
      </c>
      <c r="I14730" s="597">
        <v>2072000</v>
      </c>
      <c r="J14730" s="598">
        <v>20000000</v>
      </c>
      <c r="K14730" s="597">
        <v>311600000000</v>
      </c>
    </row>
    <row r="14731" spans="3:11" x14ac:dyDescent="0.25">
      <c r="C14731" s="595">
        <v>45891</v>
      </c>
      <c r="D14731" s="596" t="s">
        <v>312</v>
      </c>
      <c r="E14731" s="597">
        <v>14000</v>
      </c>
      <c r="F14731" s="597">
        <v>15590</v>
      </c>
      <c r="G14731" s="597">
        <v>15580</v>
      </c>
      <c r="H14731" s="596">
        <v>2</v>
      </c>
      <c r="I14731" s="597">
        <v>28000</v>
      </c>
      <c r="J14731" s="598">
        <v>20000000</v>
      </c>
      <c r="K14731" s="597">
        <v>311600000000</v>
      </c>
    </row>
    <row r="14732" spans="3:11" x14ac:dyDescent="0.25">
      <c r="C14732" s="595">
        <v>45891</v>
      </c>
      <c r="D14732" s="596" t="s">
        <v>312</v>
      </c>
      <c r="E14732" s="597">
        <v>14000</v>
      </c>
      <c r="F14732" s="597">
        <v>15590</v>
      </c>
      <c r="G14732" s="597">
        <v>15580</v>
      </c>
      <c r="H14732" s="596">
        <v>98</v>
      </c>
      <c r="I14732" s="597">
        <v>1372000</v>
      </c>
      <c r="J14732" s="598">
        <v>20000000</v>
      </c>
      <c r="K14732" s="597">
        <v>311600000000</v>
      </c>
    </row>
    <row r="14733" spans="3:11" x14ac:dyDescent="0.25">
      <c r="C14733" s="595">
        <v>45891</v>
      </c>
      <c r="D14733" s="596" t="s">
        <v>1155</v>
      </c>
      <c r="E14733" s="597">
        <v>23000</v>
      </c>
      <c r="F14733" s="597">
        <v>23500</v>
      </c>
      <c r="G14733" s="597">
        <v>24500</v>
      </c>
      <c r="H14733" s="596">
        <v>1</v>
      </c>
      <c r="I14733" s="597">
        <v>23000</v>
      </c>
      <c r="J14733" s="598">
        <v>2400000</v>
      </c>
      <c r="K14733" s="597">
        <v>58800000000</v>
      </c>
    </row>
    <row r="14734" spans="3:11" x14ac:dyDescent="0.25">
      <c r="C14734" s="595">
        <v>45891</v>
      </c>
      <c r="D14734" s="596" t="s">
        <v>1155</v>
      </c>
      <c r="E14734" s="597">
        <v>23000</v>
      </c>
      <c r="F14734" s="597">
        <v>23500</v>
      </c>
      <c r="G14734" s="597">
        <v>24500</v>
      </c>
      <c r="H14734" s="596">
        <v>1</v>
      </c>
      <c r="I14734" s="597">
        <v>23000</v>
      </c>
      <c r="J14734" s="598">
        <v>2400000</v>
      </c>
      <c r="K14734" s="597">
        <v>58800000000</v>
      </c>
    </row>
    <row r="14735" spans="3:11" x14ac:dyDescent="0.25">
      <c r="C14735" s="595">
        <v>45891</v>
      </c>
      <c r="D14735" s="596" t="s">
        <v>1155</v>
      </c>
      <c r="E14735" s="597">
        <v>23000</v>
      </c>
      <c r="F14735" s="597">
        <v>23500</v>
      </c>
      <c r="G14735" s="597">
        <v>24500</v>
      </c>
      <c r="H14735" s="596">
        <v>2</v>
      </c>
      <c r="I14735" s="597">
        <v>46000</v>
      </c>
      <c r="J14735" s="598">
        <v>2400000</v>
      </c>
      <c r="K14735" s="597">
        <v>58800000000</v>
      </c>
    </row>
    <row r="14736" spans="3:11" x14ac:dyDescent="0.25">
      <c r="C14736" s="595">
        <v>45891</v>
      </c>
      <c r="D14736" s="596" t="s">
        <v>1155</v>
      </c>
      <c r="E14736" s="597">
        <v>23000</v>
      </c>
      <c r="F14736" s="597">
        <v>23500</v>
      </c>
      <c r="G14736" s="597">
        <v>24500</v>
      </c>
      <c r="H14736" s="596">
        <v>31</v>
      </c>
      <c r="I14736" s="597">
        <v>713000</v>
      </c>
      <c r="J14736" s="598">
        <v>2400000</v>
      </c>
      <c r="K14736" s="597">
        <v>58800000000</v>
      </c>
    </row>
    <row r="14737" spans="3:11" x14ac:dyDescent="0.25">
      <c r="C14737" s="595">
        <v>45891</v>
      </c>
      <c r="D14737" s="596" t="s">
        <v>312</v>
      </c>
      <c r="E14737" s="597">
        <v>14000</v>
      </c>
      <c r="F14737" s="597">
        <v>15590</v>
      </c>
      <c r="G14737" s="597">
        <v>15580</v>
      </c>
      <c r="H14737" s="596">
        <v>50</v>
      </c>
      <c r="I14737" s="597">
        <v>700000</v>
      </c>
      <c r="J14737" s="598">
        <v>20000000</v>
      </c>
      <c r="K14737" s="597">
        <v>311600000000</v>
      </c>
    </row>
    <row r="14738" spans="3:11" x14ac:dyDescent="0.25">
      <c r="C14738" s="595">
        <v>45891</v>
      </c>
      <c r="D14738" s="596" t="s">
        <v>312</v>
      </c>
      <c r="E14738" s="597">
        <v>14000</v>
      </c>
      <c r="F14738" s="597">
        <v>15590</v>
      </c>
      <c r="G14738" s="597">
        <v>15580</v>
      </c>
      <c r="H14738" s="596">
        <v>26</v>
      </c>
      <c r="I14738" s="597">
        <v>364000</v>
      </c>
      <c r="J14738" s="598">
        <v>20000000</v>
      </c>
      <c r="K14738" s="597">
        <v>311600000000</v>
      </c>
    </row>
    <row r="14739" spans="3:11" x14ac:dyDescent="0.25">
      <c r="C14739" s="595">
        <v>45891</v>
      </c>
      <c r="D14739" s="596" t="s">
        <v>312</v>
      </c>
      <c r="E14739" s="597">
        <v>14000</v>
      </c>
      <c r="F14739" s="597">
        <v>15590</v>
      </c>
      <c r="G14739" s="597">
        <v>15580</v>
      </c>
      <c r="H14739" s="596">
        <v>3</v>
      </c>
      <c r="I14739" s="597">
        <v>42000</v>
      </c>
      <c r="J14739" s="598">
        <v>20000000</v>
      </c>
      <c r="K14739" s="597">
        <v>311600000000</v>
      </c>
    </row>
    <row r="14740" spans="3:11" x14ac:dyDescent="0.25">
      <c r="C14740" s="595">
        <v>45891</v>
      </c>
      <c r="D14740" s="596" t="s">
        <v>312</v>
      </c>
      <c r="E14740" s="597">
        <v>14000</v>
      </c>
      <c r="F14740" s="597">
        <v>15590</v>
      </c>
      <c r="G14740" s="597">
        <v>15580</v>
      </c>
      <c r="H14740" s="596">
        <v>16</v>
      </c>
      <c r="I14740" s="597">
        <v>224000</v>
      </c>
      <c r="J14740" s="598">
        <v>20000000</v>
      </c>
      <c r="K14740" s="597">
        <v>311600000000</v>
      </c>
    </row>
    <row r="14741" spans="3:11" x14ac:dyDescent="0.25">
      <c r="C14741" s="595">
        <v>45891</v>
      </c>
      <c r="D14741" s="596" t="s">
        <v>312</v>
      </c>
      <c r="E14741" s="597">
        <v>14000</v>
      </c>
      <c r="F14741" s="597">
        <v>15590</v>
      </c>
      <c r="G14741" s="597">
        <v>15580</v>
      </c>
      <c r="H14741" s="596">
        <v>7</v>
      </c>
      <c r="I14741" s="597">
        <v>98000</v>
      </c>
      <c r="J14741" s="598">
        <v>20000000</v>
      </c>
      <c r="K14741" s="597">
        <v>311600000000</v>
      </c>
    </row>
    <row r="14742" spans="3:11" x14ac:dyDescent="0.25">
      <c r="C14742" s="595">
        <v>45891</v>
      </c>
      <c r="D14742" s="596" t="s">
        <v>312</v>
      </c>
      <c r="E14742" s="597">
        <v>14000</v>
      </c>
      <c r="F14742" s="597">
        <v>15590</v>
      </c>
      <c r="G14742" s="597">
        <v>15580</v>
      </c>
      <c r="H14742" s="596">
        <v>5</v>
      </c>
      <c r="I14742" s="597">
        <v>70000</v>
      </c>
      <c r="J14742" s="598">
        <v>20000000</v>
      </c>
      <c r="K14742" s="597">
        <v>311600000000</v>
      </c>
    </row>
    <row r="14743" spans="3:11" x14ac:dyDescent="0.25">
      <c r="C14743" s="595">
        <v>45891</v>
      </c>
      <c r="D14743" s="596" t="s">
        <v>1154</v>
      </c>
      <c r="E14743" s="597">
        <v>23001</v>
      </c>
      <c r="F14743" s="597">
        <v>24000</v>
      </c>
      <c r="G14743" s="597">
        <v>26500</v>
      </c>
      <c r="H14743" s="596">
        <v>5</v>
      </c>
      <c r="I14743" s="597">
        <v>115005</v>
      </c>
      <c r="J14743" s="598">
        <v>600000</v>
      </c>
      <c r="K14743" s="597">
        <v>15900000000</v>
      </c>
    </row>
    <row r="14744" spans="3:11" x14ac:dyDescent="0.25">
      <c r="C14744" s="595">
        <v>45891</v>
      </c>
      <c r="D14744" s="596" t="s">
        <v>310</v>
      </c>
      <c r="E14744" s="597">
        <v>76089</v>
      </c>
      <c r="F14744" s="597">
        <v>76087.08</v>
      </c>
      <c r="G14744" s="597">
        <v>79000</v>
      </c>
      <c r="H14744" s="596">
        <v>3</v>
      </c>
      <c r="I14744" s="597">
        <v>228267</v>
      </c>
      <c r="J14744" s="598">
        <v>19450000</v>
      </c>
      <c r="K14744" s="597">
        <v>1536550000000</v>
      </c>
    </row>
    <row r="14745" spans="3:11" x14ac:dyDescent="0.25">
      <c r="C14745" s="595">
        <v>45891</v>
      </c>
      <c r="D14745" s="596" t="s">
        <v>312</v>
      </c>
      <c r="E14745" s="597">
        <v>15590</v>
      </c>
      <c r="F14745" s="597">
        <v>15590</v>
      </c>
      <c r="G14745" s="597">
        <v>15580</v>
      </c>
      <c r="H14745" s="596">
        <v>1</v>
      </c>
      <c r="I14745" s="597">
        <v>15590</v>
      </c>
      <c r="J14745" s="598">
        <v>20000000</v>
      </c>
      <c r="K14745" s="597">
        <v>311600000000</v>
      </c>
    </row>
    <row r="14746" spans="3:11" x14ac:dyDescent="0.25">
      <c r="C14746" s="595">
        <v>45891</v>
      </c>
      <c r="D14746" s="596" t="s">
        <v>312</v>
      </c>
      <c r="E14746" s="597">
        <v>14001</v>
      </c>
      <c r="F14746" s="597">
        <v>15590</v>
      </c>
      <c r="G14746" s="597">
        <v>15580</v>
      </c>
      <c r="H14746" s="596">
        <v>100</v>
      </c>
      <c r="I14746" s="597">
        <v>1400100</v>
      </c>
      <c r="J14746" s="598">
        <v>20000000</v>
      </c>
      <c r="K14746" s="597">
        <v>311600000000</v>
      </c>
    </row>
    <row r="14747" spans="3:11" x14ac:dyDescent="0.25">
      <c r="C14747" s="595">
        <v>45891</v>
      </c>
      <c r="D14747" s="596" t="s">
        <v>312</v>
      </c>
      <c r="E14747" s="597">
        <v>14000</v>
      </c>
      <c r="F14747" s="597">
        <v>15590</v>
      </c>
      <c r="G14747" s="597">
        <v>15580</v>
      </c>
      <c r="H14747" s="596">
        <v>2</v>
      </c>
      <c r="I14747" s="597">
        <v>28000</v>
      </c>
      <c r="J14747" s="598">
        <v>20000000</v>
      </c>
      <c r="K14747" s="597">
        <v>311600000000</v>
      </c>
    </row>
    <row r="14748" spans="3:11" x14ac:dyDescent="0.25">
      <c r="C14748" s="595">
        <v>45891</v>
      </c>
      <c r="D14748" s="596" t="s">
        <v>312</v>
      </c>
      <c r="E14748" s="597">
        <v>14000</v>
      </c>
      <c r="F14748" s="597">
        <v>15590</v>
      </c>
      <c r="G14748" s="597">
        <v>15580</v>
      </c>
      <c r="H14748" s="596">
        <v>1</v>
      </c>
      <c r="I14748" s="597">
        <v>14000</v>
      </c>
      <c r="J14748" s="598">
        <v>20000000</v>
      </c>
      <c r="K14748" s="597">
        <v>311600000000</v>
      </c>
    </row>
    <row r="14749" spans="3:11" x14ac:dyDescent="0.25">
      <c r="C14749" s="595">
        <v>45891</v>
      </c>
      <c r="D14749" s="596" t="s">
        <v>312</v>
      </c>
      <c r="E14749" s="597">
        <v>14000</v>
      </c>
      <c r="F14749" s="597">
        <v>15590</v>
      </c>
      <c r="G14749" s="597">
        <v>15580</v>
      </c>
      <c r="H14749" s="596">
        <v>10</v>
      </c>
      <c r="I14749" s="597">
        <v>140000</v>
      </c>
      <c r="J14749" s="598">
        <v>20000000</v>
      </c>
      <c r="K14749" s="597">
        <v>311600000000</v>
      </c>
    </row>
    <row r="14750" spans="3:11" x14ac:dyDescent="0.25">
      <c r="C14750" s="595">
        <v>45891</v>
      </c>
      <c r="D14750" s="596" t="s">
        <v>312</v>
      </c>
      <c r="E14750" s="597">
        <v>14000</v>
      </c>
      <c r="F14750" s="597">
        <v>15590</v>
      </c>
      <c r="G14750" s="597">
        <v>15580</v>
      </c>
      <c r="H14750" s="596">
        <v>16</v>
      </c>
      <c r="I14750" s="597">
        <v>224000</v>
      </c>
      <c r="J14750" s="598">
        <v>20000000</v>
      </c>
      <c r="K14750" s="597">
        <v>311600000000</v>
      </c>
    </row>
    <row r="14751" spans="3:11" x14ac:dyDescent="0.25">
      <c r="C14751" s="595">
        <v>45891</v>
      </c>
      <c r="D14751" s="596" t="s">
        <v>312</v>
      </c>
      <c r="E14751" s="597">
        <v>14000</v>
      </c>
      <c r="F14751" s="597">
        <v>15590</v>
      </c>
      <c r="G14751" s="597">
        <v>15580</v>
      </c>
      <c r="H14751" s="596">
        <v>1</v>
      </c>
      <c r="I14751" s="597">
        <v>14000</v>
      </c>
      <c r="J14751" s="598">
        <v>20000000</v>
      </c>
      <c r="K14751" s="597">
        <v>311600000000</v>
      </c>
    </row>
    <row r="14752" spans="3:11" x14ac:dyDescent="0.25">
      <c r="C14752" s="595">
        <v>45891</v>
      </c>
      <c r="D14752" s="596" t="s">
        <v>312</v>
      </c>
      <c r="E14752" s="597">
        <v>14000</v>
      </c>
      <c r="F14752" s="597">
        <v>15590</v>
      </c>
      <c r="G14752" s="597">
        <v>15580</v>
      </c>
      <c r="H14752" s="596">
        <v>2</v>
      </c>
      <c r="I14752" s="597">
        <v>28000</v>
      </c>
      <c r="J14752" s="598">
        <v>20000000</v>
      </c>
      <c r="K14752" s="597">
        <v>311600000000</v>
      </c>
    </row>
    <row r="14753" spans="3:11" x14ac:dyDescent="0.25">
      <c r="C14753" s="595">
        <v>45891</v>
      </c>
      <c r="D14753" s="596" t="s">
        <v>312</v>
      </c>
      <c r="E14753" s="597">
        <v>14000</v>
      </c>
      <c r="F14753" s="597">
        <v>15590</v>
      </c>
      <c r="G14753" s="597">
        <v>15580</v>
      </c>
      <c r="H14753" s="596">
        <v>4</v>
      </c>
      <c r="I14753" s="597">
        <v>56000</v>
      </c>
      <c r="J14753" s="598">
        <v>20000000</v>
      </c>
      <c r="K14753" s="597">
        <v>311600000000</v>
      </c>
    </row>
    <row r="14754" spans="3:11" x14ac:dyDescent="0.25">
      <c r="C14754" s="595">
        <v>45891</v>
      </c>
      <c r="D14754" s="596" t="s">
        <v>312</v>
      </c>
      <c r="E14754" s="597">
        <v>14000</v>
      </c>
      <c r="F14754" s="597">
        <v>15590</v>
      </c>
      <c r="G14754" s="597">
        <v>15580</v>
      </c>
      <c r="H14754" s="596">
        <v>3</v>
      </c>
      <c r="I14754" s="597">
        <v>42000</v>
      </c>
      <c r="J14754" s="598">
        <v>20000000</v>
      </c>
      <c r="K14754" s="597">
        <v>311600000000</v>
      </c>
    </row>
    <row r="14755" spans="3:11" x14ac:dyDescent="0.25">
      <c r="C14755" s="595">
        <v>45891</v>
      </c>
      <c r="D14755" s="596" t="s">
        <v>312</v>
      </c>
      <c r="E14755" s="597">
        <v>13500</v>
      </c>
      <c r="F14755" s="597">
        <v>15590</v>
      </c>
      <c r="G14755" s="597">
        <v>15580</v>
      </c>
      <c r="H14755" s="596">
        <v>2</v>
      </c>
      <c r="I14755" s="597">
        <v>27000</v>
      </c>
      <c r="J14755" s="598">
        <v>20000000</v>
      </c>
      <c r="K14755" s="597">
        <v>311600000000</v>
      </c>
    </row>
    <row r="14756" spans="3:11" x14ac:dyDescent="0.25">
      <c r="C14756" s="595">
        <v>45891</v>
      </c>
      <c r="D14756" s="596" t="s">
        <v>312</v>
      </c>
      <c r="E14756" s="597">
        <v>13500</v>
      </c>
      <c r="F14756" s="597">
        <v>15590</v>
      </c>
      <c r="G14756" s="597">
        <v>15580</v>
      </c>
      <c r="H14756" s="596">
        <v>2</v>
      </c>
      <c r="I14756" s="597">
        <v>27000</v>
      </c>
      <c r="J14756" s="598">
        <v>20000000</v>
      </c>
      <c r="K14756" s="597">
        <v>311600000000</v>
      </c>
    </row>
    <row r="14757" spans="3:11" x14ac:dyDescent="0.25">
      <c r="C14757" s="595">
        <v>45891</v>
      </c>
      <c r="D14757" s="596" t="s">
        <v>312</v>
      </c>
      <c r="E14757" s="597">
        <v>13500</v>
      </c>
      <c r="F14757" s="597">
        <v>15590</v>
      </c>
      <c r="G14757" s="597">
        <v>15580</v>
      </c>
      <c r="H14757" s="596">
        <v>2</v>
      </c>
      <c r="I14757" s="597">
        <v>27000</v>
      </c>
      <c r="J14757" s="598">
        <v>20000000</v>
      </c>
      <c r="K14757" s="597">
        <v>311600000000</v>
      </c>
    </row>
    <row r="14758" spans="3:11" x14ac:dyDescent="0.25">
      <c r="C14758" s="595">
        <v>45891</v>
      </c>
      <c r="D14758" s="596" t="s">
        <v>312</v>
      </c>
      <c r="E14758" s="597">
        <v>13500</v>
      </c>
      <c r="F14758" s="597">
        <v>15590</v>
      </c>
      <c r="G14758" s="597">
        <v>15580</v>
      </c>
      <c r="H14758" s="596">
        <v>3</v>
      </c>
      <c r="I14758" s="597">
        <v>40500</v>
      </c>
      <c r="J14758" s="598">
        <v>20000000</v>
      </c>
      <c r="K14758" s="597">
        <v>311600000000</v>
      </c>
    </row>
    <row r="14759" spans="3:11" x14ac:dyDescent="0.25">
      <c r="C14759" s="595">
        <v>45891</v>
      </c>
      <c r="D14759" s="596" t="s">
        <v>312</v>
      </c>
      <c r="E14759" s="597">
        <v>13500</v>
      </c>
      <c r="F14759" s="597">
        <v>15590</v>
      </c>
      <c r="G14759" s="597">
        <v>15580</v>
      </c>
      <c r="H14759" s="596">
        <v>1</v>
      </c>
      <c r="I14759" s="597">
        <v>13500</v>
      </c>
      <c r="J14759" s="598">
        <v>20000000</v>
      </c>
      <c r="K14759" s="597">
        <v>311600000000</v>
      </c>
    </row>
    <row r="14760" spans="3:11" x14ac:dyDescent="0.25">
      <c r="C14760" s="595">
        <v>45891</v>
      </c>
      <c r="D14760" s="596" t="s">
        <v>312</v>
      </c>
      <c r="E14760" s="597">
        <v>13500</v>
      </c>
      <c r="F14760" s="597">
        <v>15590</v>
      </c>
      <c r="G14760" s="597">
        <v>15580</v>
      </c>
      <c r="H14760" s="596">
        <v>5</v>
      </c>
      <c r="I14760" s="597">
        <v>67500</v>
      </c>
      <c r="J14760" s="598">
        <v>20000000</v>
      </c>
      <c r="K14760" s="597">
        <v>311600000000</v>
      </c>
    </row>
    <row r="14761" spans="3:11" x14ac:dyDescent="0.25">
      <c r="C14761" s="595">
        <v>45891</v>
      </c>
      <c r="D14761" s="596" t="s">
        <v>312</v>
      </c>
      <c r="E14761" s="597">
        <v>13500</v>
      </c>
      <c r="F14761" s="597">
        <v>15590</v>
      </c>
      <c r="G14761" s="597">
        <v>15580</v>
      </c>
      <c r="H14761" s="596">
        <v>4</v>
      </c>
      <c r="I14761" s="597">
        <v>54000</v>
      </c>
      <c r="J14761" s="598">
        <v>20000000</v>
      </c>
      <c r="K14761" s="597">
        <v>311600000000</v>
      </c>
    </row>
    <row r="14762" spans="3:11" x14ac:dyDescent="0.25">
      <c r="C14762" s="595">
        <v>45891</v>
      </c>
      <c r="D14762" s="596" t="s">
        <v>312</v>
      </c>
      <c r="E14762" s="597">
        <v>13500</v>
      </c>
      <c r="F14762" s="597">
        <v>15590</v>
      </c>
      <c r="G14762" s="597">
        <v>15580</v>
      </c>
      <c r="H14762" s="596">
        <v>2</v>
      </c>
      <c r="I14762" s="597">
        <v>27000</v>
      </c>
      <c r="J14762" s="598">
        <v>20000000</v>
      </c>
      <c r="K14762" s="597">
        <v>311600000000</v>
      </c>
    </row>
    <row r="14763" spans="3:11" x14ac:dyDescent="0.25">
      <c r="C14763" s="595">
        <v>45891</v>
      </c>
      <c r="D14763" s="596" t="s">
        <v>312</v>
      </c>
      <c r="E14763" s="597">
        <v>13500</v>
      </c>
      <c r="F14763" s="597">
        <v>15590</v>
      </c>
      <c r="G14763" s="597">
        <v>15580</v>
      </c>
      <c r="H14763" s="596">
        <v>3</v>
      </c>
      <c r="I14763" s="597">
        <v>40500</v>
      </c>
      <c r="J14763" s="598">
        <v>20000000</v>
      </c>
      <c r="K14763" s="597">
        <v>311600000000</v>
      </c>
    </row>
    <row r="14764" spans="3:11" x14ac:dyDescent="0.25">
      <c r="C14764" s="595">
        <v>45891</v>
      </c>
      <c r="D14764" s="596" t="s">
        <v>312</v>
      </c>
      <c r="E14764" s="597">
        <v>13500</v>
      </c>
      <c r="F14764" s="597">
        <v>15590</v>
      </c>
      <c r="G14764" s="597">
        <v>15580</v>
      </c>
      <c r="H14764" s="596">
        <v>37</v>
      </c>
      <c r="I14764" s="597">
        <v>499500</v>
      </c>
      <c r="J14764" s="598">
        <v>20000000</v>
      </c>
      <c r="K14764" s="597">
        <v>311600000000</v>
      </c>
    </row>
    <row r="14765" spans="3:11" x14ac:dyDescent="0.25">
      <c r="C14765" s="595">
        <v>45891</v>
      </c>
      <c r="D14765" s="596" t="s">
        <v>312</v>
      </c>
      <c r="E14765" s="597">
        <v>13500</v>
      </c>
      <c r="F14765" s="597">
        <v>15590</v>
      </c>
      <c r="G14765" s="597">
        <v>15580</v>
      </c>
      <c r="H14765" s="596">
        <v>300</v>
      </c>
      <c r="I14765" s="597">
        <v>4050000</v>
      </c>
      <c r="J14765" s="598">
        <v>20000000</v>
      </c>
      <c r="K14765" s="597">
        <v>311600000000</v>
      </c>
    </row>
    <row r="14766" spans="3:11" x14ac:dyDescent="0.25">
      <c r="C14766" s="595">
        <v>45891</v>
      </c>
      <c r="D14766" s="596" t="s">
        <v>312</v>
      </c>
      <c r="E14766" s="597">
        <v>13500</v>
      </c>
      <c r="F14766" s="597">
        <v>15590</v>
      </c>
      <c r="G14766" s="597">
        <v>15580</v>
      </c>
      <c r="H14766" s="596">
        <v>1</v>
      </c>
      <c r="I14766" s="597">
        <v>13500</v>
      </c>
      <c r="J14766" s="598">
        <v>20000000</v>
      </c>
      <c r="K14766" s="597">
        <v>311600000000</v>
      </c>
    </row>
    <row r="14767" spans="3:11" x14ac:dyDescent="0.25">
      <c r="C14767" s="595">
        <v>45891</v>
      </c>
      <c r="D14767" s="596" t="s">
        <v>1154</v>
      </c>
      <c r="E14767" s="597">
        <v>24000</v>
      </c>
      <c r="F14767" s="597">
        <v>24000</v>
      </c>
      <c r="G14767" s="597">
        <v>26500</v>
      </c>
      <c r="H14767" s="596">
        <v>1</v>
      </c>
      <c r="I14767" s="597">
        <v>24000</v>
      </c>
      <c r="J14767" s="598">
        <v>600000</v>
      </c>
      <c r="K14767" s="597">
        <v>15900000000</v>
      </c>
    </row>
    <row r="14768" spans="3:11" x14ac:dyDescent="0.25">
      <c r="C14768" s="595">
        <v>45891</v>
      </c>
      <c r="D14768" s="596" t="s">
        <v>312</v>
      </c>
      <c r="E14768" s="597">
        <v>15590</v>
      </c>
      <c r="F14768" s="597">
        <v>15590</v>
      </c>
      <c r="G14768" s="597">
        <v>15580</v>
      </c>
      <c r="H14768" s="596">
        <v>4</v>
      </c>
      <c r="I14768" s="597">
        <v>62360</v>
      </c>
      <c r="J14768" s="598">
        <v>20000000</v>
      </c>
      <c r="K14768" s="597">
        <v>311600000000</v>
      </c>
    </row>
    <row r="14769" spans="3:11" x14ac:dyDescent="0.25">
      <c r="C14769" s="595">
        <v>45891</v>
      </c>
      <c r="D14769" s="596" t="s">
        <v>312</v>
      </c>
      <c r="E14769" s="597">
        <v>15590</v>
      </c>
      <c r="F14769" s="597">
        <v>15590</v>
      </c>
      <c r="G14769" s="597">
        <v>15580</v>
      </c>
      <c r="H14769" s="596">
        <v>15</v>
      </c>
      <c r="I14769" s="597">
        <v>233850</v>
      </c>
      <c r="J14769" s="598">
        <v>20000000</v>
      </c>
      <c r="K14769" s="597">
        <v>311600000000</v>
      </c>
    </row>
    <row r="14770" spans="3:11" x14ac:dyDescent="0.25">
      <c r="C14770" s="595">
        <v>45891</v>
      </c>
      <c r="D14770" s="596" t="s">
        <v>312</v>
      </c>
      <c r="E14770" s="597">
        <v>15590</v>
      </c>
      <c r="F14770" s="597">
        <v>15590</v>
      </c>
      <c r="G14770" s="597">
        <v>15580</v>
      </c>
      <c r="H14770" s="596">
        <v>5</v>
      </c>
      <c r="I14770" s="597">
        <v>77950</v>
      </c>
      <c r="J14770" s="598">
        <v>20000000</v>
      </c>
      <c r="K14770" s="597">
        <v>311600000000</v>
      </c>
    </row>
    <row r="14771" spans="3:11" x14ac:dyDescent="0.25">
      <c r="C14771" s="595">
        <v>45891</v>
      </c>
      <c r="D14771" s="596" t="s">
        <v>310</v>
      </c>
      <c r="E14771" s="597">
        <v>76089</v>
      </c>
      <c r="F14771" s="597">
        <v>76087.08</v>
      </c>
      <c r="G14771" s="597">
        <v>79000</v>
      </c>
      <c r="H14771" s="596">
        <v>2</v>
      </c>
      <c r="I14771" s="597">
        <v>152178</v>
      </c>
      <c r="J14771" s="598">
        <v>19450000</v>
      </c>
      <c r="K14771" s="597">
        <v>1536550000000</v>
      </c>
    </row>
    <row r="14772" spans="3:11" x14ac:dyDescent="0.25">
      <c r="C14772" s="595">
        <v>45891</v>
      </c>
      <c r="D14772" s="596" t="s">
        <v>312</v>
      </c>
      <c r="E14772" s="597">
        <v>15590</v>
      </c>
      <c r="F14772" s="597">
        <v>15590</v>
      </c>
      <c r="G14772" s="597">
        <v>15580</v>
      </c>
      <c r="H14772" s="596">
        <v>2</v>
      </c>
      <c r="I14772" s="597">
        <v>31180</v>
      </c>
      <c r="J14772" s="598">
        <v>20000000</v>
      </c>
      <c r="K14772" s="597">
        <v>311600000000</v>
      </c>
    </row>
    <row r="14773" spans="3:11" x14ac:dyDescent="0.25">
      <c r="C14773" s="595">
        <v>45891</v>
      </c>
      <c r="D14773" s="596" t="s">
        <v>1155</v>
      </c>
      <c r="E14773" s="597">
        <v>23000</v>
      </c>
      <c r="F14773" s="597">
        <v>23500</v>
      </c>
      <c r="G14773" s="597">
        <v>24500</v>
      </c>
      <c r="H14773" s="596">
        <v>10</v>
      </c>
      <c r="I14773" s="597">
        <v>230000</v>
      </c>
      <c r="J14773" s="598">
        <v>2400000</v>
      </c>
      <c r="K14773" s="597">
        <v>58800000000</v>
      </c>
    </row>
    <row r="14774" spans="3:11" x14ac:dyDescent="0.25">
      <c r="C14774" s="595">
        <v>45891</v>
      </c>
      <c r="D14774" s="596" t="s">
        <v>1155</v>
      </c>
      <c r="E14774" s="597">
        <v>23000</v>
      </c>
      <c r="F14774" s="597">
        <v>23500</v>
      </c>
      <c r="G14774" s="597">
        <v>24500</v>
      </c>
      <c r="H14774" s="596">
        <v>10</v>
      </c>
      <c r="I14774" s="597">
        <v>230000</v>
      </c>
      <c r="J14774" s="598">
        <v>2400000</v>
      </c>
      <c r="K14774" s="597">
        <v>58800000000</v>
      </c>
    </row>
    <row r="14775" spans="3:11" x14ac:dyDescent="0.25">
      <c r="C14775" s="595">
        <v>45891</v>
      </c>
      <c r="D14775" s="596" t="s">
        <v>1154</v>
      </c>
      <c r="E14775" s="597">
        <v>24000</v>
      </c>
      <c r="F14775" s="597">
        <v>24000</v>
      </c>
      <c r="G14775" s="597">
        <v>26500</v>
      </c>
      <c r="H14775" s="596">
        <v>1</v>
      </c>
      <c r="I14775" s="597">
        <v>24000</v>
      </c>
      <c r="J14775" s="598">
        <v>600000</v>
      </c>
      <c r="K14775" s="597">
        <v>15900000000</v>
      </c>
    </row>
    <row r="14776" spans="3:11" x14ac:dyDescent="0.25">
      <c r="C14776" s="595">
        <v>45891</v>
      </c>
      <c r="D14776" s="596" t="s">
        <v>1155</v>
      </c>
      <c r="E14776" s="597">
        <v>23000</v>
      </c>
      <c r="F14776" s="597">
        <v>23500</v>
      </c>
      <c r="G14776" s="597">
        <v>24500</v>
      </c>
      <c r="H14776" s="596">
        <v>2</v>
      </c>
      <c r="I14776" s="597">
        <v>46000</v>
      </c>
      <c r="J14776" s="598">
        <v>2400000</v>
      </c>
      <c r="K14776" s="597">
        <v>58800000000</v>
      </c>
    </row>
    <row r="14777" spans="3:11" x14ac:dyDescent="0.25">
      <c r="C14777" s="595">
        <v>45891</v>
      </c>
      <c r="D14777" s="596" t="s">
        <v>312</v>
      </c>
      <c r="E14777" s="597">
        <v>14000</v>
      </c>
      <c r="F14777" s="597">
        <v>15590</v>
      </c>
      <c r="G14777" s="597">
        <v>15580</v>
      </c>
      <c r="H14777" s="596">
        <v>1</v>
      </c>
      <c r="I14777" s="597">
        <v>14000</v>
      </c>
      <c r="J14777" s="598">
        <v>20000000</v>
      </c>
      <c r="K14777" s="597">
        <v>311600000000</v>
      </c>
    </row>
    <row r="14778" spans="3:11" x14ac:dyDescent="0.25">
      <c r="C14778" s="595">
        <v>45891</v>
      </c>
      <c r="D14778" s="596" t="s">
        <v>312</v>
      </c>
      <c r="E14778" s="597">
        <v>14000</v>
      </c>
      <c r="F14778" s="597">
        <v>15590</v>
      </c>
      <c r="G14778" s="597">
        <v>15580</v>
      </c>
      <c r="H14778" s="596">
        <v>2</v>
      </c>
      <c r="I14778" s="597">
        <v>28000</v>
      </c>
      <c r="J14778" s="598">
        <v>20000000</v>
      </c>
      <c r="K14778" s="597">
        <v>311600000000</v>
      </c>
    </row>
    <row r="14779" spans="3:11" x14ac:dyDescent="0.25">
      <c r="C14779" s="595">
        <v>45891</v>
      </c>
      <c r="D14779" s="596" t="s">
        <v>312</v>
      </c>
      <c r="E14779" s="597">
        <v>14000</v>
      </c>
      <c r="F14779" s="597">
        <v>15590</v>
      </c>
      <c r="G14779" s="597">
        <v>15580</v>
      </c>
      <c r="H14779" s="596">
        <v>5</v>
      </c>
      <c r="I14779" s="597">
        <v>70000</v>
      </c>
      <c r="J14779" s="598">
        <v>20000000</v>
      </c>
      <c r="K14779" s="597">
        <v>311600000000</v>
      </c>
    </row>
    <row r="14780" spans="3:11" x14ac:dyDescent="0.25">
      <c r="C14780" s="595">
        <v>45891</v>
      </c>
      <c r="D14780" s="596" t="s">
        <v>312</v>
      </c>
      <c r="E14780" s="597">
        <v>14000</v>
      </c>
      <c r="F14780" s="597">
        <v>15590</v>
      </c>
      <c r="G14780" s="597">
        <v>15580</v>
      </c>
      <c r="H14780" s="596">
        <v>1</v>
      </c>
      <c r="I14780" s="597">
        <v>14000</v>
      </c>
      <c r="J14780" s="598">
        <v>20000000</v>
      </c>
      <c r="K14780" s="597">
        <v>311600000000</v>
      </c>
    </row>
    <row r="14781" spans="3:11" x14ac:dyDescent="0.25">
      <c r="C14781" s="595">
        <v>45891</v>
      </c>
      <c r="D14781" s="596" t="s">
        <v>312</v>
      </c>
      <c r="E14781" s="597">
        <v>14000</v>
      </c>
      <c r="F14781" s="597">
        <v>15590</v>
      </c>
      <c r="G14781" s="597">
        <v>15580</v>
      </c>
      <c r="H14781" s="596">
        <v>1</v>
      </c>
      <c r="I14781" s="597">
        <v>14000</v>
      </c>
      <c r="J14781" s="598">
        <v>20000000</v>
      </c>
      <c r="K14781" s="597">
        <v>311600000000</v>
      </c>
    </row>
    <row r="14782" spans="3:11" x14ac:dyDescent="0.25">
      <c r="C14782" s="595">
        <v>45891</v>
      </c>
      <c r="D14782" s="596" t="s">
        <v>312</v>
      </c>
      <c r="E14782" s="597">
        <v>14000</v>
      </c>
      <c r="F14782" s="597">
        <v>15590</v>
      </c>
      <c r="G14782" s="597">
        <v>15580</v>
      </c>
      <c r="H14782" s="596">
        <v>2</v>
      </c>
      <c r="I14782" s="597">
        <v>28000</v>
      </c>
      <c r="J14782" s="598">
        <v>20000000</v>
      </c>
      <c r="K14782" s="597">
        <v>311600000000</v>
      </c>
    </row>
    <row r="14783" spans="3:11" x14ac:dyDescent="0.25">
      <c r="C14783" s="595">
        <v>45891</v>
      </c>
      <c r="D14783" s="596" t="s">
        <v>312</v>
      </c>
      <c r="E14783" s="597">
        <v>14000</v>
      </c>
      <c r="F14783" s="597">
        <v>15590</v>
      </c>
      <c r="G14783" s="597">
        <v>15580</v>
      </c>
      <c r="H14783" s="596">
        <v>5</v>
      </c>
      <c r="I14783" s="597">
        <v>70000</v>
      </c>
      <c r="J14783" s="598">
        <v>20000000</v>
      </c>
      <c r="K14783" s="597">
        <v>311600000000</v>
      </c>
    </row>
    <row r="14784" spans="3:11" x14ac:dyDescent="0.25">
      <c r="C14784" s="595">
        <v>45891</v>
      </c>
      <c r="D14784" s="596" t="s">
        <v>312</v>
      </c>
      <c r="E14784" s="597">
        <v>14000</v>
      </c>
      <c r="F14784" s="597">
        <v>15590</v>
      </c>
      <c r="G14784" s="597">
        <v>15580</v>
      </c>
      <c r="H14784" s="596">
        <v>3</v>
      </c>
      <c r="I14784" s="597">
        <v>42000</v>
      </c>
      <c r="J14784" s="598">
        <v>20000000</v>
      </c>
      <c r="K14784" s="597">
        <v>311600000000</v>
      </c>
    </row>
    <row r="14785" spans="3:11" x14ac:dyDescent="0.25">
      <c r="C14785" s="595">
        <v>45891</v>
      </c>
      <c r="D14785" s="596" t="s">
        <v>312</v>
      </c>
      <c r="E14785" s="597">
        <v>15580</v>
      </c>
      <c r="F14785" s="597">
        <v>15590</v>
      </c>
      <c r="G14785" s="597">
        <v>15580</v>
      </c>
      <c r="H14785" s="596">
        <v>2</v>
      </c>
      <c r="I14785" s="597">
        <v>31160</v>
      </c>
      <c r="J14785" s="598">
        <v>20000000</v>
      </c>
      <c r="K14785" s="597">
        <v>311600000000</v>
      </c>
    </row>
    <row r="14786" spans="3:11" x14ac:dyDescent="0.25">
      <c r="C14786" s="595">
        <v>45891</v>
      </c>
      <c r="D14786" s="596" t="s">
        <v>312</v>
      </c>
      <c r="E14786" s="597">
        <v>15580</v>
      </c>
      <c r="F14786" s="597">
        <v>15590</v>
      </c>
      <c r="G14786" s="597">
        <v>15580</v>
      </c>
      <c r="H14786" s="596">
        <v>6</v>
      </c>
      <c r="I14786" s="597">
        <v>93480</v>
      </c>
      <c r="J14786" s="598">
        <v>20000000</v>
      </c>
      <c r="K14786" s="597">
        <v>311600000000</v>
      </c>
    </row>
    <row r="14787" spans="3:11" x14ac:dyDescent="0.25">
      <c r="C14787" s="595">
        <v>45891</v>
      </c>
      <c r="D14787" s="596" t="s">
        <v>1154</v>
      </c>
      <c r="E14787" s="597">
        <v>24000</v>
      </c>
      <c r="F14787" s="597">
        <v>24000</v>
      </c>
      <c r="G14787" s="597">
        <v>26500</v>
      </c>
      <c r="H14787" s="596">
        <v>4</v>
      </c>
      <c r="I14787" s="597">
        <v>96000</v>
      </c>
      <c r="J14787" s="598">
        <v>600000</v>
      </c>
      <c r="K14787" s="597">
        <v>15900000000</v>
      </c>
    </row>
    <row r="14788" spans="3:11" x14ac:dyDescent="0.25">
      <c r="C14788" s="595">
        <v>45891</v>
      </c>
      <c r="D14788" s="596" t="s">
        <v>1154</v>
      </c>
      <c r="E14788" s="597">
        <v>26500</v>
      </c>
      <c r="F14788" s="597">
        <v>24000</v>
      </c>
      <c r="G14788" s="597">
        <v>26500</v>
      </c>
      <c r="H14788" s="596">
        <v>1</v>
      </c>
      <c r="I14788" s="597">
        <v>26500</v>
      </c>
      <c r="J14788" s="598">
        <v>600000</v>
      </c>
      <c r="K14788" s="597">
        <v>15900000000</v>
      </c>
    </row>
    <row r="14789" spans="3:11" x14ac:dyDescent="0.25">
      <c r="C14789" s="595">
        <v>45891</v>
      </c>
      <c r="D14789" s="596" t="s">
        <v>310</v>
      </c>
      <c r="E14789" s="597">
        <v>79000</v>
      </c>
      <c r="F14789" s="597">
        <v>76087.08</v>
      </c>
      <c r="G14789" s="597">
        <v>79000</v>
      </c>
      <c r="H14789" s="596">
        <v>3</v>
      </c>
      <c r="I14789" s="597">
        <v>237000</v>
      </c>
      <c r="J14789" s="598">
        <v>19450000</v>
      </c>
      <c r="K14789" s="597">
        <v>1536550000000</v>
      </c>
    </row>
    <row r="14790" spans="3:11" x14ac:dyDescent="0.25">
      <c r="C14790" s="595">
        <v>45891</v>
      </c>
      <c r="D14790" s="596" t="s">
        <v>310</v>
      </c>
      <c r="E14790" s="597">
        <v>79000</v>
      </c>
      <c r="F14790" s="597">
        <v>76087.08</v>
      </c>
      <c r="G14790" s="597">
        <v>79000</v>
      </c>
      <c r="H14790" s="596">
        <v>3</v>
      </c>
      <c r="I14790" s="597">
        <v>237000</v>
      </c>
      <c r="J14790" s="598">
        <v>19450000</v>
      </c>
      <c r="K14790" s="597">
        <v>1536550000000</v>
      </c>
    </row>
    <row r="14791" spans="3:11" x14ac:dyDescent="0.25">
      <c r="C14791" s="595">
        <v>45891</v>
      </c>
      <c r="D14791" s="596" t="s">
        <v>310</v>
      </c>
      <c r="E14791" s="597">
        <v>79000</v>
      </c>
      <c r="F14791" s="597">
        <v>76087.08</v>
      </c>
      <c r="G14791" s="597">
        <v>79000</v>
      </c>
      <c r="H14791" s="596">
        <v>1</v>
      </c>
      <c r="I14791" s="597">
        <v>79000</v>
      </c>
      <c r="J14791" s="598">
        <v>19450000</v>
      </c>
      <c r="K14791" s="597">
        <v>1536550000000</v>
      </c>
    </row>
    <row r="14792" spans="3:11" x14ac:dyDescent="0.25">
      <c r="C14792" s="595">
        <v>45891</v>
      </c>
      <c r="D14792" s="596" t="s">
        <v>1154</v>
      </c>
      <c r="E14792" s="597">
        <v>23001</v>
      </c>
      <c r="F14792" s="597">
        <v>24000</v>
      </c>
      <c r="G14792" s="597">
        <v>26500</v>
      </c>
      <c r="H14792" s="596">
        <v>376</v>
      </c>
      <c r="I14792" s="597">
        <v>8648376</v>
      </c>
      <c r="J14792" s="598">
        <v>600000</v>
      </c>
      <c r="K14792" s="597">
        <v>15900000000</v>
      </c>
    </row>
    <row r="14793" spans="3:11" x14ac:dyDescent="0.25">
      <c r="C14793" s="595">
        <v>45891</v>
      </c>
      <c r="D14793" s="596" t="s">
        <v>312</v>
      </c>
      <c r="E14793" s="597">
        <v>15580</v>
      </c>
      <c r="F14793" s="597">
        <v>15590</v>
      </c>
      <c r="G14793" s="597">
        <v>15580</v>
      </c>
      <c r="H14793" s="596">
        <v>3</v>
      </c>
      <c r="I14793" s="597">
        <v>46740</v>
      </c>
      <c r="J14793" s="598">
        <v>20000000</v>
      </c>
      <c r="K14793" s="597">
        <v>311600000000</v>
      </c>
    </row>
    <row r="14794" spans="3:11" x14ac:dyDescent="0.25">
      <c r="C14794" s="595">
        <v>45891</v>
      </c>
      <c r="D14794" s="596" t="s">
        <v>312</v>
      </c>
      <c r="E14794" s="597">
        <v>15580</v>
      </c>
      <c r="F14794" s="597">
        <v>15590</v>
      </c>
      <c r="G14794" s="597">
        <v>15580</v>
      </c>
      <c r="H14794" s="596">
        <v>5</v>
      </c>
      <c r="I14794" s="597">
        <v>77900</v>
      </c>
      <c r="J14794" s="598">
        <v>20000000</v>
      </c>
      <c r="K14794" s="597">
        <v>311600000000</v>
      </c>
    </row>
    <row r="14795" spans="3:11" x14ac:dyDescent="0.25">
      <c r="C14795" s="595">
        <v>45891</v>
      </c>
      <c r="D14795" s="596" t="s">
        <v>312</v>
      </c>
      <c r="E14795" s="597">
        <v>15580</v>
      </c>
      <c r="F14795" s="597">
        <v>15590</v>
      </c>
      <c r="G14795" s="597">
        <v>15580</v>
      </c>
      <c r="H14795" s="596">
        <v>3</v>
      </c>
      <c r="I14795" s="597">
        <v>46740</v>
      </c>
      <c r="J14795" s="598">
        <v>20000000</v>
      </c>
      <c r="K14795" s="597">
        <v>311600000000</v>
      </c>
    </row>
    <row r="14796" spans="3:11" x14ac:dyDescent="0.25">
      <c r="C14796" s="595">
        <v>45891</v>
      </c>
      <c r="D14796" s="596" t="s">
        <v>1155</v>
      </c>
      <c r="E14796" s="597">
        <v>24500</v>
      </c>
      <c r="F14796" s="597">
        <v>23500</v>
      </c>
      <c r="G14796" s="597">
        <v>24500</v>
      </c>
      <c r="H14796" s="596">
        <v>4</v>
      </c>
      <c r="I14796" s="597">
        <v>98000</v>
      </c>
      <c r="J14796" s="598">
        <v>2400000</v>
      </c>
      <c r="K14796" s="597">
        <v>58800000000</v>
      </c>
    </row>
    <row r="14797" spans="3:11" x14ac:dyDescent="0.25">
      <c r="C14797" s="595">
        <v>45891</v>
      </c>
      <c r="D14797" s="596" t="s">
        <v>1154</v>
      </c>
      <c r="E14797" s="597">
        <v>26500</v>
      </c>
      <c r="F14797" s="597">
        <v>24000</v>
      </c>
      <c r="G14797" s="597">
        <v>26500</v>
      </c>
      <c r="H14797" s="596">
        <v>2</v>
      </c>
      <c r="I14797" s="597">
        <v>53000</v>
      </c>
      <c r="J14797" s="598">
        <v>600000</v>
      </c>
      <c r="K14797" s="597">
        <v>15900000000</v>
      </c>
    </row>
    <row r="14798" spans="3:11" x14ac:dyDescent="0.25">
      <c r="C14798" s="595">
        <v>45894</v>
      </c>
      <c r="D14798" s="596" t="s">
        <v>310</v>
      </c>
      <c r="E14798" s="597">
        <v>79000</v>
      </c>
      <c r="F14798" s="597">
        <v>79000</v>
      </c>
      <c r="G14798" s="597">
        <v>78999</v>
      </c>
      <c r="H14798" s="596">
        <v>1</v>
      </c>
      <c r="I14798" s="597">
        <v>79000</v>
      </c>
      <c r="J14798" s="598">
        <v>19450000</v>
      </c>
      <c r="K14798" s="597">
        <v>1536530550000</v>
      </c>
    </row>
    <row r="14799" spans="3:11" x14ac:dyDescent="0.25">
      <c r="C14799" s="595">
        <v>45894</v>
      </c>
      <c r="D14799" s="596" t="s">
        <v>310</v>
      </c>
      <c r="E14799" s="597">
        <v>79000</v>
      </c>
      <c r="F14799" s="597">
        <v>79000</v>
      </c>
      <c r="G14799" s="597">
        <v>78999</v>
      </c>
      <c r="H14799" s="596">
        <v>1</v>
      </c>
      <c r="I14799" s="597">
        <v>79000</v>
      </c>
      <c r="J14799" s="598">
        <v>19450000</v>
      </c>
      <c r="K14799" s="597">
        <v>1536530550000</v>
      </c>
    </row>
    <row r="14800" spans="3:11" x14ac:dyDescent="0.25">
      <c r="C14800" s="595">
        <v>45894</v>
      </c>
      <c r="D14800" s="596" t="s">
        <v>310</v>
      </c>
      <c r="E14800" s="597">
        <v>79000</v>
      </c>
      <c r="F14800" s="597">
        <v>79000</v>
      </c>
      <c r="G14800" s="597">
        <v>78999</v>
      </c>
      <c r="H14800" s="596">
        <v>19</v>
      </c>
      <c r="I14800" s="597">
        <v>1501000</v>
      </c>
      <c r="J14800" s="598">
        <v>19450000</v>
      </c>
      <c r="K14800" s="597">
        <v>1536530550000</v>
      </c>
    </row>
    <row r="14801" spans="3:11" x14ac:dyDescent="0.25">
      <c r="C14801" s="595">
        <v>45894</v>
      </c>
      <c r="D14801" s="596" t="s">
        <v>310</v>
      </c>
      <c r="E14801" s="597">
        <v>79000</v>
      </c>
      <c r="F14801" s="597">
        <v>79000</v>
      </c>
      <c r="G14801" s="597">
        <v>78999</v>
      </c>
      <c r="H14801" s="596">
        <v>1</v>
      </c>
      <c r="I14801" s="597">
        <v>79000</v>
      </c>
      <c r="J14801" s="598">
        <v>19450000</v>
      </c>
      <c r="K14801" s="597">
        <v>1536530550000</v>
      </c>
    </row>
    <row r="14802" spans="3:11" x14ac:dyDescent="0.25">
      <c r="C14802" s="595">
        <v>45894</v>
      </c>
      <c r="D14802" s="596" t="s">
        <v>1154</v>
      </c>
      <c r="E14802" s="597">
        <v>26500</v>
      </c>
      <c r="F14802" s="597">
        <v>26500</v>
      </c>
      <c r="G14802" s="597">
        <v>26800</v>
      </c>
      <c r="H14802" s="596">
        <v>2</v>
      </c>
      <c r="I14802" s="597">
        <v>53000</v>
      </c>
      <c r="J14802" s="598">
        <v>600000</v>
      </c>
      <c r="K14802" s="597">
        <v>16080000000</v>
      </c>
    </row>
    <row r="14803" spans="3:11" x14ac:dyDescent="0.25">
      <c r="C14803" s="595">
        <v>45894</v>
      </c>
      <c r="D14803" s="596" t="s">
        <v>1154</v>
      </c>
      <c r="E14803" s="597">
        <v>26500</v>
      </c>
      <c r="F14803" s="597">
        <v>26500</v>
      </c>
      <c r="G14803" s="597">
        <v>26800</v>
      </c>
      <c r="H14803" s="596">
        <v>1</v>
      </c>
      <c r="I14803" s="597">
        <v>26500</v>
      </c>
      <c r="J14803" s="598">
        <v>600000</v>
      </c>
      <c r="K14803" s="597">
        <v>16080000000</v>
      </c>
    </row>
    <row r="14804" spans="3:11" x14ac:dyDescent="0.25">
      <c r="C14804" s="595">
        <v>45894</v>
      </c>
      <c r="D14804" s="596" t="s">
        <v>1154</v>
      </c>
      <c r="E14804" s="597">
        <v>26500</v>
      </c>
      <c r="F14804" s="597">
        <v>26500</v>
      </c>
      <c r="G14804" s="597">
        <v>26800</v>
      </c>
      <c r="H14804" s="596">
        <v>1</v>
      </c>
      <c r="I14804" s="597">
        <v>26500</v>
      </c>
      <c r="J14804" s="598">
        <v>600000</v>
      </c>
      <c r="K14804" s="597">
        <v>16080000000</v>
      </c>
    </row>
    <row r="14805" spans="3:11" x14ac:dyDescent="0.25">
      <c r="C14805" s="595">
        <v>45894</v>
      </c>
      <c r="D14805" s="596" t="s">
        <v>1154</v>
      </c>
      <c r="E14805" s="597">
        <v>26500</v>
      </c>
      <c r="F14805" s="597">
        <v>26500</v>
      </c>
      <c r="G14805" s="597">
        <v>26800</v>
      </c>
      <c r="H14805" s="596">
        <v>2</v>
      </c>
      <c r="I14805" s="597">
        <v>53000</v>
      </c>
      <c r="J14805" s="598">
        <v>600000</v>
      </c>
      <c r="K14805" s="597">
        <v>16080000000</v>
      </c>
    </row>
    <row r="14806" spans="3:11" x14ac:dyDescent="0.25">
      <c r="C14806" s="595">
        <v>45894</v>
      </c>
      <c r="D14806" s="596" t="s">
        <v>1154</v>
      </c>
      <c r="E14806" s="597">
        <v>26500</v>
      </c>
      <c r="F14806" s="597">
        <v>26500</v>
      </c>
      <c r="G14806" s="597">
        <v>26800</v>
      </c>
      <c r="H14806" s="596">
        <v>1</v>
      </c>
      <c r="I14806" s="597">
        <v>26500</v>
      </c>
      <c r="J14806" s="598">
        <v>600000</v>
      </c>
      <c r="K14806" s="597">
        <v>16080000000</v>
      </c>
    </row>
    <row r="14807" spans="3:11" x14ac:dyDescent="0.25">
      <c r="C14807" s="595">
        <v>45894</v>
      </c>
      <c r="D14807" s="596" t="s">
        <v>1154</v>
      </c>
      <c r="E14807" s="597">
        <v>26500</v>
      </c>
      <c r="F14807" s="597">
        <v>26500</v>
      </c>
      <c r="G14807" s="597">
        <v>26800</v>
      </c>
      <c r="H14807" s="596">
        <v>3</v>
      </c>
      <c r="I14807" s="597">
        <v>79500</v>
      </c>
      <c r="J14807" s="598">
        <v>600000</v>
      </c>
      <c r="K14807" s="597">
        <v>16080000000</v>
      </c>
    </row>
    <row r="14808" spans="3:11" x14ac:dyDescent="0.25">
      <c r="C14808" s="595">
        <v>45894</v>
      </c>
      <c r="D14808" s="596" t="s">
        <v>1154</v>
      </c>
      <c r="E14808" s="597">
        <v>26500</v>
      </c>
      <c r="F14808" s="597">
        <v>26500</v>
      </c>
      <c r="G14808" s="597">
        <v>26800</v>
      </c>
      <c r="H14808" s="596">
        <v>287</v>
      </c>
      <c r="I14808" s="597">
        <v>7605500</v>
      </c>
      <c r="J14808" s="598">
        <v>600000</v>
      </c>
      <c r="K14808" s="597">
        <v>16080000000</v>
      </c>
    </row>
    <row r="14809" spans="3:11" x14ac:dyDescent="0.25">
      <c r="C14809" s="595">
        <v>45894</v>
      </c>
      <c r="D14809" s="596" t="s">
        <v>1154</v>
      </c>
      <c r="E14809" s="597">
        <v>26500</v>
      </c>
      <c r="F14809" s="597">
        <v>26500</v>
      </c>
      <c r="G14809" s="597">
        <v>26800</v>
      </c>
      <c r="H14809" s="596">
        <v>5</v>
      </c>
      <c r="I14809" s="597">
        <v>132500</v>
      </c>
      <c r="J14809" s="598">
        <v>600000</v>
      </c>
      <c r="K14809" s="597">
        <v>16080000000</v>
      </c>
    </row>
    <row r="14810" spans="3:11" x14ac:dyDescent="0.25">
      <c r="C14810" s="595">
        <v>45894</v>
      </c>
      <c r="D14810" s="596" t="s">
        <v>312</v>
      </c>
      <c r="E14810" s="597">
        <v>15500</v>
      </c>
      <c r="F14810" s="597">
        <v>15580</v>
      </c>
      <c r="G14810" s="597">
        <v>15400</v>
      </c>
      <c r="H14810" s="596">
        <v>10</v>
      </c>
      <c r="I14810" s="597">
        <v>155000</v>
      </c>
      <c r="J14810" s="598">
        <v>20000000</v>
      </c>
      <c r="K14810" s="597">
        <v>308000000000</v>
      </c>
    </row>
    <row r="14811" spans="3:11" x14ac:dyDescent="0.25">
      <c r="C14811" s="595">
        <v>45894</v>
      </c>
      <c r="D14811" s="596" t="s">
        <v>312</v>
      </c>
      <c r="E14811" s="597">
        <v>15500</v>
      </c>
      <c r="F14811" s="597">
        <v>15580</v>
      </c>
      <c r="G14811" s="597">
        <v>15400</v>
      </c>
      <c r="H14811" s="596">
        <v>3</v>
      </c>
      <c r="I14811" s="597">
        <v>46500</v>
      </c>
      <c r="J14811" s="598">
        <v>20000000</v>
      </c>
      <c r="K14811" s="597">
        <v>308000000000</v>
      </c>
    </row>
    <row r="14812" spans="3:11" x14ac:dyDescent="0.25">
      <c r="C14812" s="595">
        <v>45894</v>
      </c>
      <c r="D14812" s="596" t="s">
        <v>312</v>
      </c>
      <c r="E14812" s="597">
        <v>15500</v>
      </c>
      <c r="F14812" s="597">
        <v>15580</v>
      </c>
      <c r="G14812" s="597">
        <v>15400</v>
      </c>
      <c r="H14812" s="596">
        <v>2</v>
      </c>
      <c r="I14812" s="597">
        <v>31000</v>
      </c>
      <c r="J14812" s="598">
        <v>20000000</v>
      </c>
      <c r="K14812" s="597">
        <v>308000000000</v>
      </c>
    </row>
    <row r="14813" spans="3:11" x14ac:dyDescent="0.25">
      <c r="C14813" s="595">
        <v>45894</v>
      </c>
      <c r="D14813" s="596" t="s">
        <v>312</v>
      </c>
      <c r="E14813" s="597">
        <v>15500</v>
      </c>
      <c r="F14813" s="597">
        <v>15580</v>
      </c>
      <c r="G14813" s="597">
        <v>15400</v>
      </c>
      <c r="H14813" s="596">
        <v>5</v>
      </c>
      <c r="I14813" s="597">
        <v>77500</v>
      </c>
      <c r="J14813" s="598">
        <v>20000000</v>
      </c>
      <c r="K14813" s="597">
        <v>308000000000</v>
      </c>
    </row>
    <row r="14814" spans="3:11" x14ac:dyDescent="0.25">
      <c r="C14814" s="595">
        <v>45894</v>
      </c>
      <c r="D14814" s="596" t="s">
        <v>312</v>
      </c>
      <c r="E14814" s="597">
        <v>15500</v>
      </c>
      <c r="F14814" s="597">
        <v>15580</v>
      </c>
      <c r="G14814" s="597">
        <v>15400</v>
      </c>
      <c r="H14814" s="596">
        <v>11</v>
      </c>
      <c r="I14814" s="597">
        <v>170500</v>
      </c>
      <c r="J14814" s="598">
        <v>20000000</v>
      </c>
      <c r="K14814" s="597">
        <v>308000000000</v>
      </c>
    </row>
    <row r="14815" spans="3:11" x14ac:dyDescent="0.25">
      <c r="C14815" s="595">
        <v>45894</v>
      </c>
      <c r="D14815" s="596" t="s">
        <v>312</v>
      </c>
      <c r="E14815" s="597">
        <v>15500</v>
      </c>
      <c r="F14815" s="597">
        <v>15580</v>
      </c>
      <c r="G14815" s="597">
        <v>15400</v>
      </c>
      <c r="H14815" s="596">
        <v>1</v>
      </c>
      <c r="I14815" s="597">
        <v>15500</v>
      </c>
      <c r="J14815" s="598">
        <v>20000000</v>
      </c>
      <c r="K14815" s="597">
        <v>308000000000</v>
      </c>
    </row>
    <row r="14816" spans="3:11" x14ac:dyDescent="0.25">
      <c r="C14816" s="595">
        <v>45894</v>
      </c>
      <c r="D14816" s="596" t="s">
        <v>312</v>
      </c>
      <c r="E14816" s="597">
        <v>15500</v>
      </c>
      <c r="F14816" s="597">
        <v>15580</v>
      </c>
      <c r="G14816" s="597">
        <v>15400</v>
      </c>
      <c r="H14816" s="596">
        <v>6</v>
      </c>
      <c r="I14816" s="597">
        <v>93000</v>
      </c>
      <c r="J14816" s="598">
        <v>20000000</v>
      </c>
      <c r="K14816" s="597">
        <v>308000000000</v>
      </c>
    </row>
    <row r="14817" spans="3:11" x14ac:dyDescent="0.25">
      <c r="C14817" s="595">
        <v>45894</v>
      </c>
      <c r="D14817" s="596" t="s">
        <v>312</v>
      </c>
      <c r="E14817" s="597">
        <v>15500</v>
      </c>
      <c r="F14817" s="597">
        <v>15580</v>
      </c>
      <c r="G14817" s="597">
        <v>15400</v>
      </c>
      <c r="H14817" s="596">
        <v>1</v>
      </c>
      <c r="I14817" s="597">
        <v>15500</v>
      </c>
      <c r="J14817" s="598">
        <v>20000000</v>
      </c>
      <c r="K14817" s="597">
        <v>308000000000</v>
      </c>
    </row>
    <row r="14818" spans="3:11" x14ac:dyDescent="0.25">
      <c r="C14818" s="595">
        <v>45894</v>
      </c>
      <c r="D14818" s="596" t="s">
        <v>312</v>
      </c>
      <c r="E14818" s="597">
        <v>15500</v>
      </c>
      <c r="F14818" s="597">
        <v>15580</v>
      </c>
      <c r="G14818" s="597">
        <v>15400</v>
      </c>
      <c r="H14818" s="596">
        <v>1</v>
      </c>
      <c r="I14818" s="597">
        <v>15500</v>
      </c>
      <c r="J14818" s="598">
        <v>20000000</v>
      </c>
      <c r="K14818" s="597">
        <v>308000000000</v>
      </c>
    </row>
    <row r="14819" spans="3:11" x14ac:dyDescent="0.25">
      <c r="C14819" s="595">
        <v>45894</v>
      </c>
      <c r="D14819" s="596" t="s">
        <v>1154</v>
      </c>
      <c r="E14819" s="597">
        <v>26500</v>
      </c>
      <c r="F14819" s="597">
        <v>26500</v>
      </c>
      <c r="G14819" s="597">
        <v>26800</v>
      </c>
      <c r="H14819" s="596">
        <v>27</v>
      </c>
      <c r="I14819" s="597">
        <v>715500</v>
      </c>
      <c r="J14819" s="598">
        <v>600000</v>
      </c>
      <c r="K14819" s="597">
        <v>16080000000</v>
      </c>
    </row>
    <row r="14820" spans="3:11" x14ac:dyDescent="0.25">
      <c r="C14820" s="595">
        <v>45894</v>
      </c>
      <c r="D14820" s="596" t="s">
        <v>310</v>
      </c>
      <c r="E14820" s="597">
        <v>76000</v>
      </c>
      <c r="F14820" s="597">
        <v>79000</v>
      </c>
      <c r="G14820" s="597">
        <v>78999</v>
      </c>
      <c r="H14820" s="596">
        <v>10</v>
      </c>
      <c r="I14820" s="597">
        <v>760000</v>
      </c>
      <c r="J14820" s="598">
        <v>19450000</v>
      </c>
      <c r="K14820" s="597">
        <v>1536530550000</v>
      </c>
    </row>
    <row r="14821" spans="3:11" x14ac:dyDescent="0.25">
      <c r="C14821" s="595">
        <v>45894</v>
      </c>
      <c r="D14821" s="596" t="s">
        <v>310</v>
      </c>
      <c r="E14821" s="597">
        <v>76000</v>
      </c>
      <c r="F14821" s="597">
        <v>79000</v>
      </c>
      <c r="G14821" s="597">
        <v>78999</v>
      </c>
      <c r="H14821" s="596">
        <v>10</v>
      </c>
      <c r="I14821" s="597">
        <v>760000</v>
      </c>
      <c r="J14821" s="598">
        <v>19450000</v>
      </c>
      <c r="K14821" s="597">
        <v>1536530550000</v>
      </c>
    </row>
    <row r="14822" spans="3:11" x14ac:dyDescent="0.25">
      <c r="C14822" s="595">
        <v>45894</v>
      </c>
      <c r="D14822" s="596" t="s">
        <v>310</v>
      </c>
      <c r="E14822" s="597">
        <v>76000</v>
      </c>
      <c r="F14822" s="597">
        <v>79000</v>
      </c>
      <c r="G14822" s="597">
        <v>78999</v>
      </c>
      <c r="H14822" s="596">
        <v>1</v>
      </c>
      <c r="I14822" s="597">
        <v>76000</v>
      </c>
      <c r="J14822" s="598">
        <v>19450000</v>
      </c>
      <c r="K14822" s="597">
        <v>1536530550000</v>
      </c>
    </row>
    <row r="14823" spans="3:11" x14ac:dyDescent="0.25">
      <c r="C14823" s="595">
        <v>45894</v>
      </c>
      <c r="D14823" s="596" t="s">
        <v>1155</v>
      </c>
      <c r="E14823" s="597">
        <v>24500</v>
      </c>
      <c r="F14823" s="597">
        <v>24500</v>
      </c>
      <c r="G14823" s="597">
        <v>24600</v>
      </c>
      <c r="H14823" s="596">
        <v>1</v>
      </c>
      <c r="I14823" s="597">
        <v>24500</v>
      </c>
      <c r="J14823" s="598">
        <v>2400000</v>
      </c>
      <c r="K14823" s="597">
        <v>59040000000</v>
      </c>
    </row>
    <row r="14824" spans="3:11" x14ac:dyDescent="0.25">
      <c r="C14824" s="595">
        <v>45894</v>
      </c>
      <c r="D14824" s="596" t="s">
        <v>1154</v>
      </c>
      <c r="E14824" s="597">
        <v>26500</v>
      </c>
      <c r="F14824" s="597">
        <v>26500</v>
      </c>
      <c r="G14824" s="597">
        <v>26800</v>
      </c>
      <c r="H14824" s="596">
        <v>15</v>
      </c>
      <c r="I14824" s="597">
        <v>397500</v>
      </c>
      <c r="J14824" s="598">
        <v>600000</v>
      </c>
      <c r="K14824" s="597">
        <v>16080000000</v>
      </c>
    </row>
    <row r="14825" spans="3:11" x14ac:dyDescent="0.25">
      <c r="C14825" s="595">
        <v>45894</v>
      </c>
      <c r="D14825" s="596" t="s">
        <v>1155</v>
      </c>
      <c r="E14825" s="597">
        <v>24600</v>
      </c>
      <c r="F14825" s="597">
        <v>24500</v>
      </c>
      <c r="G14825" s="597">
        <v>24600</v>
      </c>
      <c r="H14825" s="596">
        <v>1</v>
      </c>
      <c r="I14825" s="597">
        <v>24600</v>
      </c>
      <c r="J14825" s="598">
        <v>2400000</v>
      </c>
      <c r="K14825" s="597">
        <v>59040000000</v>
      </c>
    </row>
    <row r="14826" spans="3:11" x14ac:dyDescent="0.25">
      <c r="C14826" s="595">
        <v>45894</v>
      </c>
      <c r="D14826" s="596" t="s">
        <v>312</v>
      </c>
      <c r="E14826" s="597">
        <v>15500</v>
      </c>
      <c r="F14826" s="597">
        <v>15580</v>
      </c>
      <c r="G14826" s="597">
        <v>15400</v>
      </c>
      <c r="H14826" s="596">
        <v>3</v>
      </c>
      <c r="I14826" s="597">
        <v>46500</v>
      </c>
      <c r="J14826" s="598">
        <v>20000000</v>
      </c>
      <c r="K14826" s="597">
        <v>308000000000</v>
      </c>
    </row>
    <row r="14827" spans="3:11" x14ac:dyDescent="0.25">
      <c r="C14827" s="595">
        <v>45894</v>
      </c>
      <c r="D14827" s="596" t="s">
        <v>312</v>
      </c>
      <c r="E14827" s="597">
        <v>15500</v>
      </c>
      <c r="F14827" s="597">
        <v>15580</v>
      </c>
      <c r="G14827" s="597">
        <v>15400</v>
      </c>
      <c r="H14827" s="596">
        <v>1</v>
      </c>
      <c r="I14827" s="597">
        <v>15500</v>
      </c>
      <c r="J14827" s="598">
        <v>20000000</v>
      </c>
      <c r="K14827" s="597">
        <v>308000000000</v>
      </c>
    </row>
    <row r="14828" spans="3:11" x14ac:dyDescent="0.25">
      <c r="C14828" s="595">
        <v>45894</v>
      </c>
      <c r="D14828" s="596" t="s">
        <v>1155</v>
      </c>
      <c r="E14828" s="597">
        <v>24500</v>
      </c>
      <c r="F14828" s="597">
        <v>24500</v>
      </c>
      <c r="G14828" s="597">
        <v>24600</v>
      </c>
      <c r="H14828" s="596">
        <v>1</v>
      </c>
      <c r="I14828" s="597">
        <v>24500</v>
      </c>
      <c r="J14828" s="598">
        <v>2400000</v>
      </c>
      <c r="K14828" s="597">
        <v>59040000000</v>
      </c>
    </row>
    <row r="14829" spans="3:11" x14ac:dyDescent="0.25">
      <c r="C14829" s="595">
        <v>45894</v>
      </c>
      <c r="D14829" s="596" t="s">
        <v>1155</v>
      </c>
      <c r="E14829" s="597">
        <v>24500</v>
      </c>
      <c r="F14829" s="597">
        <v>24500</v>
      </c>
      <c r="G14829" s="597">
        <v>24600</v>
      </c>
      <c r="H14829" s="596">
        <v>1</v>
      </c>
      <c r="I14829" s="597">
        <v>24500</v>
      </c>
      <c r="J14829" s="598">
        <v>2400000</v>
      </c>
      <c r="K14829" s="597">
        <v>59040000000</v>
      </c>
    </row>
    <row r="14830" spans="3:11" x14ac:dyDescent="0.25">
      <c r="C14830" s="595">
        <v>45894</v>
      </c>
      <c r="D14830" s="596" t="s">
        <v>1155</v>
      </c>
      <c r="E14830" s="597">
        <v>24500</v>
      </c>
      <c r="F14830" s="597">
        <v>24500</v>
      </c>
      <c r="G14830" s="597">
        <v>24600</v>
      </c>
      <c r="H14830" s="596">
        <v>4</v>
      </c>
      <c r="I14830" s="597">
        <v>98000</v>
      </c>
      <c r="J14830" s="598">
        <v>2400000</v>
      </c>
      <c r="K14830" s="597">
        <v>59040000000</v>
      </c>
    </row>
    <row r="14831" spans="3:11" x14ac:dyDescent="0.25">
      <c r="C14831" s="595">
        <v>45894</v>
      </c>
      <c r="D14831" s="596" t="s">
        <v>1155</v>
      </c>
      <c r="E14831" s="597">
        <v>24500</v>
      </c>
      <c r="F14831" s="597">
        <v>24500</v>
      </c>
      <c r="G14831" s="597">
        <v>24600</v>
      </c>
      <c r="H14831" s="596">
        <v>5</v>
      </c>
      <c r="I14831" s="597">
        <v>122500</v>
      </c>
      <c r="J14831" s="598">
        <v>2400000</v>
      </c>
      <c r="K14831" s="597">
        <v>59040000000</v>
      </c>
    </row>
    <row r="14832" spans="3:11" x14ac:dyDescent="0.25">
      <c r="C14832" s="595">
        <v>45894</v>
      </c>
      <c r="D14832" s="596" t="s">
        <v>310</v>
      </c>
      <c r="E14832" s="597">
        <v>79000</v>
      </c>
      <c r="F14832" s="597">
        <v>79000</v>
      </c>
      <c r="G14832" s="597">
        <v>78999</v>
      </c>
      <c r="H14832" s="596">
        <v>2</v>
      </c>
      <c r="I14832" s="597">
        <v>158000</v>
      </c>
      <c r="J14832" s="598">
        <v>19450000</v>
      </c>
      <c r="K14832" s="597">
        <v>1536530550000</v>
      </c>
    </row>
    <row r="14833" spans="3:11" x14ac:dyDescent="0.25">
      <c r="C14833" s="595">
        <v>45894</v>
      </c>
      <c r="D14833" s="596" t="s">
        <v>1154</v>
      </c>
      <c r="E14833" s="597">
        <v>26500</v>
      </c>
      <c r="F14833" s="597">
        <v>26500</v>
      </c>
      <c r="G14833" s="597">
        <v>26800</v>
      </c>
      <c r="H14833" s="596">
        <v>33</v>
      </c>
      <c r="I14833" s="597">
        <v>874500</v>
      </c>
      <c r="J14833" s="598">
        <v>600000</v>
      </c>
      <c r="K14833" s="597">
        <v>16080000000</v>
      </c>
    </row>
    <row r="14834" spans="3:11" x14ac:dyDescent="0.25">
      <c r="C14834" s="595">
        <v>45894</v>
      </c>
      <c r="D14834" s="596" t="s">
        <v>1155</v>
      </c>
      <c r="E14834" s="597">
        <v>24600</v>
      </c>
      <c r="F14834" s="597">
        <v>24500</v>
      </c>
      <c r="G14834" s="597">
        <v>24600</v>
      </c>
      <c r="H14834" s="596">
        <v>2</v>
      </c>
      <c r="I14834" s="597">
        <v>49200</v>
      </c>
      <c r="J14834" s="598">
        <v>2400000</v>
      </c>
      <c r="K14834" s="597">
        <v>59040000000</v>
      </c>
    </row>
    <row r="14835" spans="3:11" x14ac:dyDescent="0.25">
      <c r="C14835" s="595">
        <v>45894</v>
      </c>
      <c r="D14835" s="596" t="s">
        <v>1154</v>
      </c>
      <c r="E14835" s="597">
        <v>26500</v>
      </c>
      <c r="F14835" s="597">
        <v>26500</v>
      </c>
      <c r="G14835" s="597">
        <v>26800</v>
      </c>
      <c r="H14835" s="596">
        <v>133</v>
      </c>
      <c r="I14835" s="597">
        <v>3524500</v>
      </c>
      <c r="J14835" s="598">
        <v>600000</v>
      </c>
      <c r="K14835" s="597">
        <v>16080000000</v>
      </c>
    </row>
    <row r="14836" spans="3:11" x14ac:dyDescent="0.25">
      <c r="C14836" s="595">
        <v>45894</v>
      </c>
      <c r="D14836" s="596" t="s">
        <v>1154</v>
      </c>
      <c r="E14836" s="597">
        <v>26500</v>
      </c>
      <c r="F14836" s="597">
        <v>26500</v>
      </c>
      <c r="G14836" s="597">
        <v>26800</v>
      </c>
      <c r="H14836" s="596">
        <v>1</v>
      </c>
      <c r="I14836" s="597">
        <v>26500</v>
      </c>
      <c r="J14836" s="598">
        <v>600000</v>
      </c>
      <c r="K14836" s="597">
        <v>16080000000</v>
      </c>
    </row>
    <row r="14837" spans="3:11" x14ac:dyDescent="0.25">
      <c r="C14837" s="595">
        <v>45894</v>
      </c>
      <c r="D14837" s="596" t="s">
        <v>1154</v>
      </c>
      <c r="E14837" s="597">
        <v>26500</v>
      </c>
      <c r="F14837" s="597">
        <v>26500</v>
      </c>
      <c r="G14837" s="597">
        <v>26800</v>
      </c>
      <c r="H14837" s="596">
        <v>1</v>
      </c>
      <c r="I14837" s="597">
        <v>26500</v>
      </c>
      <c r="J14837" s="598">
        <v>600000</v>
      </c>
      <c r="K14837" s="597">
        <v>16080000000</v>
      </c>
    </row>
    <row r="14838" spans="3:11" x14ac:dyDescent="0.25">
      <c r="C14838" s="595">
        <v>45894</v>
      </c>
      <c r="D14838" s="596" t="s">
        <v>312</v>
      </c>
      <c r="E14838" s="597">
        <v>15500</v>
      </c>
      <c r="F14838" s="597">
        <v>15580</v>
      </c>
      <c r="G14838" s="597">
        <v>15400</v>
      </c>
      <c r="H14838" s="596">
        <v>20</v>
      </c>
      <c r="I14838" s="597">
        <v>310000</v>
      </c>
      <c r="J14838" s="598">
        <v>20000000</v>
      </c>
      <c r="K14838" s="597">
        <v>308000000000</v>
      </c>
    </row>
    <row r="14839" spans="3:11" x14ac:dyDescent="0.25">
      <c r="C14839" s="595">
        <v>45894</v>
      </c>
      <c r="D14839" s="596" t="s">
        <v>1154</v>
      </c>
      <c r="E14839" s="597">
        <v>27000</v>
      </c>
      <c r="F14839" s="597">
        <v>26500</v>
      </c>
      <c r="G14839" s="597">
        <v>26800</v>
      </c>
      <c r="H14839" s="596">
        <v>2</v>
      </c>
      <c r="I14839" s="597">
        <v>54000</v>
      </c>
      <c r="J14839" s="598">
        <v>600000</v>
      </c>
      <c r="K14839" s="597">
        <v>16080000000</v>
      </c>
    </row>
    <row r="14840" spans="3:11" x14ac:dyDescent="0.25">
      <c r="C14840" s="595">
        <v>45894</v>
      </c>
      <c r="D14840" s="596" t="s">
        <v>312</v>
      </c>
      <c r="E14840" s="597">
        <v>15500</v>
      </c>
      <c r="F14840" s="597">
        <v>15580</v>
      </c>
      <c r="G14840" s="597">
        <v>15400</v>
      </c>
      <c r="H14840" s="596">
        <v>1</v>
      </c>
      <c r="I14840" s="597">
        <v>15500</v>
      </c>
      <c r="J14840" s="598">
        <v>20000000</v>
      </c>
      <c r="K14840" s="597">
        <v>308000000000</v>
      </c>
    </row>
    <row r="14841" spans="3:11" x14ac:dyDescent="0.25">
      <c r="C14841" s="595">
        <v>45894</v>
      </c>
      <c r="D14841" s="596" t="s">
        <v>312</v>
      </c>
      <c r="E14841" s="597">
        <v>15500</v>
      </c>
      <c r="F14841" s="597">
        <v>15580</v>
      </c>
      <c r="G14841" s="597">
        <v>15400</v>
      </c>
      <c r="H14841" s="596">
        <v>2</v>
      </c>
      <c r="I14841" s="597">
        <v>31000</v>
      </c>
      <c r="J14841" s="598">
        <v>20000000</v>
      </c>
      <c r="K14841" s="597">
        <v>308000000000</v>
      </c>
    </row>
    <row r="14842" spans="3:11" x14ac:dyDescent="0.25">
      <c r="C14842" s="595">
        <v>45894</v>
      </c>
      <c r="D14842" s="596" t="s">
        <v>310</v>
      </c>
      <c r="E14842" s="597">
        <v>78999</v>
      </c>
      <c r="F14842" s="597">
        <v>79000</v>
      </c>
      <c r="G14842" s="597">
        <v>78999</v>
      </c>
      <c r="H14842" s="596">
        <v>2</v>
      </c>
      <c r="I14842" s="597">
        <v>157998</v>
      </c>
      <c r="J14842" s="598">
        <v>19450000</v>
      </c>
      <c r="K14842" s="597">
        <v>1536530550000</v>
      </c>
    </row>
    <row r="14843" spans="3:11" x14ac:dyDescent="0.25">
      <c r="C14843" s="595">
        <v>45894</v>
      </c>
      <c r="D14843" s="596" t="s">
        <v>310</v>
      </c>
      <c r="E14843" s="597">
        <v>78999</v>
      </c>
      <c r="F14843" s="597">
        <v>79000</v>
      </c>
      <c r="G14843" s="597">
        <v>78999</v>
      </c>
      <c r="H14843" s="596">
        <v>1</v>
      </c>
      <c r="I14843" s="597">
        <v>78999</v>
      </c>
      <c r="J14843" s="598">
        <v>19450000</v>
      </c>
      <c r="K14843" s="597">
        <v>1536530550000</v>
      </c>
    </row>
    <row r="14844" spans="3:11" x14ac:dyDescent="0.25">
      <c r="C14844" s="595">
        <v>45894</v>
      </c>
      <c r="D14844" s="596" t="s">
        <v>312</v>
      </c>
      <c r="E14844" s="597">
        <v>15500</v>
      </c>
      <c r="F14844" s="597">
        <v>15580</v>
      </c>
      <c r="G14844" s="597">
        <v>15400</v>
      </c>
      <c r="H14844" s="596">
        <v>2</v>
      </c>
      <c r="I14844" s="597">
        <v>31000</v>
      </c>
      <c r="J14844" s="598">
        <v>20000000</v>
      </c>
      <c r="K14844" s="597">
        <v>308000000000</v>
      </c>
    </row>
    <row r="14845" spans="3:11" x14ac:dyDescent="0.25">
      <c r="C14845" s="595">
        <v>45894</v>
      </c>
      <c r="D14845" s="596" t="s">
        <v>1154</v>
      </c>
      <c r="E14845" s="597">
        <v>27000</v>
      </c>
      <c r="F14845" s="597">
        <v>26500</v>
      </c>
      <c r="G14845" s="597">
        <v>26800</v>
      </c>
      <c r="H14845" s="596">
        <v>1</v>
      </c>
      <c r="I14845" s="597">
        <v>27000</v>
      </c>
      <c r="J14845" s="598">
        <v>600000</v>
      </c>
      <c r="K14845" s="597">
        <v>16080000000</v>
      </c>
    </row>
    <row r="14846" spans="3:11" x14ac:dyDescent="0.25">
      <c r="C14846" s="595">
        <v>45894</v>
      </c>
      <c r="D14846" s="596" t="s">
        <v>1155</v>
      </c>
      <c r="E14846" s="597">
        <v>24600</v>
      </c>
      <c r="F14846" s="597">
        <v>24500</v>
      </c>
      <c r="G14846" s="597">
        <v>24600</v>
      </c>
      <c r="H14846" s="596">
        <v>1</v>
      </c>
      <c r="I14846" s="597">
        <v>24600</v>
      </c>
      <c r="J14846" s="598">
        <v>2400000</v>
      </c>
      <c r="K14846" s="597">
        <v>59040000000</v>
      </c>
    </row>
    <row r="14847" spans="3:11" x14ac:dyDescent="0.25">
      <c r="C14847" s="595">
        <v>45894</v>
      </c>
      <c r="D14847" s="596" t="s">
        <v>312</v>
      </c>
      <c r="E14847" s="597">
        <v>15500</v>
      </c>
      <c r="F14847" s="597">
        <v>15580</v>
      </c>
      <c r="G14847" s="597">
        <v>15400</v>
      </c>
      <c r="H14847" s="596">
        <v>2</v>
      </c>
      <c r="I14847" s="597">
        <v>31000</v>
      </c>
      <c r="J14847" s="598">
        <v>20000000</v>
      </c>
      <c r="K14847" s="597">
        <v>308000000000</v>
      </c>
    </row>
    <row r="14848" spans="3:11" x14ac:dyDescent="0.25">
      <c r="C14848" s="595">
        <v>45894</v>
      </c>
      <c r="D14848" s="596" t="s">
        <v>312</v>
      </c>
      <c r="E14848" s="597">
        <v>15500</v>
      </c>
      <c r="F14848" s="597">
        <v>15580</v>
      </c>
      <c r="G14848" s="597">
        <v>15400</v>
      </c>
      <c r="H14848" s="596">
        <v>2</v>
      </c>
      <c r="I14848" s="597">
        <v>31000</v>
      </c>
      <c r="J14848" s="598">
        <v>20000000</v>
      </c>
      <c r="K14848" s="597">
        <v>308000000000</v>
      </c>
    </row>
    <row r="14849" spans="3:11" x14ac:dyDescent="0.25">
      <c r="C14849" s="595">
        <v>45894</v>
      </c>
      <c r="D14849" s="596" t="s">
        <v>312</v>
      </c>
      <c r="E14849" s="597">
        <v>15500</v>
      </c>
      <c r="F14849" s="597">
        <v>15580</v>
      </c>
      <c r="G14849" s="597">
        <v>15400</v>
      </c>
      <c r="H14849" s="596">
        <v>15</v>
      </c>
      <c r="I14849" s="597">
        <v>232500</v>
      </c>
      <c r="J14849" s="598">
        <v>20000000</v>
      </c>
      <c r="K14849" s="597">
        <v>308000000000</v>
      </c>
    </row>
    <row r="14850" spans="3:11" x14ac:dyDescent="0.25">
      <c r="C14850" s="595">
        <v>45894</v>
      </c>
      <c r="D14850" s="596" t="s">
        <v>312</v>
      </c>
      <c r="E14850" s="597">
        <v>15400</v>
      </c>
      <c r="F14850" s="597">
        <v>15580</v>
      </c>
      <c r="G14850" s="597">
        <v>15400</v>
      </c>
      <c r="H14850" s="596">
        <v>1</v>
      </c>
      <c r="I14850" s="597">
        <v>15400</v>
      </c>
      <c r="J14850" s="598">
        <v>20000000</v>
      </c>
      <c r="K14850" s="597">
        <v>308000000000</v>
      </c>
    </row>
    <row r="14851" spans="3:11" x14ac:dyDescent="0.25">
      <c r="C14851" s="595">
        <v>45894</v>
      </c>
      <c r="D14851" s="596" t="s">
        <v>312</v>
      </c>
      <c r="E14851" s="597">
        <v>15500</v>
      </c>
      <c r="F14851" s="597">
        <v>15580</v>
      </c>
      <c r="G14851" s="597">
        <v>15400</v>
      </c>
      <c r="H14851" s="596">
        <v>3</v>
      </c>
      <c r="I14851" s="597">
        <v>46500</v>
      </c>
      <c r="J14851" s="598">
        <v>20000000</v>
      </c>
      <c r="K14851" s="597">
        <v>308000000000</v>
      </c>
    </row>
    <row r="14852" spans="3:11" x14ac:dyDescent="0.25">
      <c r="C14852" s="595">
        <v>45894</v>
      </c>
      <c r="D14852" s="596" t="s">
        <v>1155</v>
      </c>
      <c r="E14852" s="597">
        <v>24500</v>
      </c>
      <c r="F14852" s="597">
        <v>24500</v>
      </c>
      <c r="G14852" s="597">
        <v>24600</v>
      </c>
      <c r="H14852" s="596">
        <v>6</v>
      </c>
      <c r="I14852" s="597">
        <v>147000</v>
      </c>
      <c r="J14852" s="598">
        <v>2400000</v>
      </c>
      <c r="K14852" s="597">
        <v>59040000000</v>
      </c>
    </row>
    <row r="14853" spans="3:11" x14ac:dyDescent="0.25">
      <c r="C14853" s="595">
        <v>45894</v>
      </c>
      <c r="D14853" s="596" t="s">
        <v>1154</v>
      </c>
      <c r="E14853" s="597">
        <v>27000</v>
      </c>
      <c r="F14853" s="597">
        <v>26500</v>
      </c>
      <c r="G14853" s="597">
        <v>26800</v>
      </c>
      <c r="H14853" s="596">
        <v>2</v>
      </c>
      <c r="I14853" s="597">
        <v>54000</v>
      </c>
      <c r="J14853" s="598">
        <v>600000</v>
      </c>
      <c r="K14853" s="597">
        <v>16080000000</v>
      </c>
    </row>
    <row r="14854" spans="3:11" x14ac:dyDescent="0.25">
      <c r="C14854" s="595">
        <v>45894</v>
      </c>
      <c r="D14854" s="596" t="s">
        <v>1154</v>
      </c>
      <c r="E14854" s="597">
        <v>26000</v>
      </c>
      <c r="F14854" s="597">
        <v>26500</v>
      </c>
      <c r="G14854" s="597">
        <v>26800</v>
      </c>
      <c r="H14854" s="596">
        <v>7</v>
      </c>
      <c r="I14854" s="597">
        <v>182000</v>
      </c>
      <c r="J14854" s="598">
        <v>600000</v>
      </c>
      <c r="K14854" s="597">
        <v>16080000000</v>
      </c>
    </row>
    <row r="14855" spans="3:11" x14ac:dyDescent="0.25">
      <c r="C14855" s="595">
        <v>45894</v>
      </c>
      <c r="D14855" s="596" t="s">
        <v>312</v>
      </c>
      <c r="E14855" s="597">
        <v>15500</v>
      </c>
      <c r="F14855" s="597">
        <v>15580</v>
      </c>
      <c r="G14855" s="597">
        <v>15400</v>
      </c>
      <c r="H14855" s="596">
        <v>5</v>
      </c>
      <c r="I14855" s="597">
        <v>77500</v>
      </c>
      <c r="J14855" s="598">
        <v>20000000</v>
      </c>
      <c r="K14855" s="597">
        <v>308000000000</v>
      </c>
    </row>
    <row r="14856" spans="3:11" x14ac:dyDescent="0.25">
      <c r="C14856" s="595">
        <v>45894</v>
      </c>
      <c r="D14856" s="596" t="s">
        <v>312</v>
      </c>
      <c r="E14856" s="597">
        <v>15400</v>
      </c>
      <c r="F14856" s="597">
        <v>15580</v>
      </c>
      <c r="G14856" s="597">
        <v>15400</v>
      </c>
      <c r="H14856" s="596">
        <v>1</v>
      </c>
      <c r="I14856" s="597">
        <v>15400</v>
      </c>
      <c r="J14856" s="598">
        <v>20000000</v>
      </c>
      <c r="K14856" s="597">
        <v>308000000000</v>
      </c>
    </row>
    <row r="14857" spans="3:11" x14ac:dyDescent="0.25">
      <c r="C14857" s="595">
        <v>45894</v>
      </c>
      <c r="D14857" s="596" t="s">
        <v>1155</v>
      </c>
      <c r="E14857" s="597">
        <v>24500</v>
      </c>
      <c r="F14857" s="597">
        <v>24500</v>
      </c>
      <c r="G14857" s="597">
        <v>24600</v>
      </c>
      <c r="H14857" s="596">
        <v>23</v>
      </c>
      <c r="I14857" s="597">
        <v>563500</v>
      </c>
      <c r="J14857" s="598">
        <v>2400000</v>
      </c>
      <c r="K14857" s="597">
        <v>59040000000</v>
      </c>
    </row>
    <row r="14858" spans="3:11" x14ac:dyDescent="0.25">
      <c r="C14858" s="595">
        <v>45894</v>
      </c>
      <c r="D14858" s="596" t="s">
        <v>312</v>
      </c>
      <c r="E14858" s="597">
        <v>15400</v>
      </c>
      <c r="F14858" s="597">
        <v>15580</v>
      </c>
      <c r="G14858" s="597">
        <v>15400</v>
      </c>
      <c r="H14858" s="596">
        <v>2</v>
      </c>
      <c r="I14858" s="597">
        <v>30800</v>
      </c>
      <c r="J14858" s="598">
        <v>20000000</v>
      </c>
      <c r="K14858" s="597">
        <v>308000000000</v>
      </c>
    </row>
    <row r="14859" spans="3:11" x14ac:dyDescent="0.25">
      <c r="C14859" s="595">
        <v>45894</v>
      </c>
      <c r="D14859" s="596" t="s">
        <v>312</v>
      </c>
      <c r="E14859" s="597">
        <v>15400</v>
      </c>
      <c r="F14859" s="597">
        <v>15580</v>
      </c>
      <c r="G14859" s="597">
        <v>15400</v>
      </c>
      <c r="H14859" s="596">
        <v>1</v>
      </c>
      <c r="I14859" s="597">
        <v>15400</v>
      </c>
      <c r="J14859" s="598">
        <v>20000000</v>
      </c>
      <c r="K14859" s="597">
        <v>308000000000</v>
      </c>
    </row>
    <row r="14860" spans="3:11" x14ac:dyDescent="0.25">
      <c r="C14860" s="595">
        <v>45894</v>
      </c>
      <c r="D14860" s="596" t="s">
        <v>310</v>
      </c>
      <c r="E14860" s="597">
        <v>78999</v>
      </c>
      <c r="F14860" s="597">
        <v>79000</v>
      </c>
      <c r="G14860" s="597">
        <v>78999</v>
      </c>
      <c r="H14860" s="596">
        <v>3</v>
      </c>
      <c r="I14860" s="597">
        <v>236997</v>
      </c>
      <c r="J14860" s="598">
        <v>19450000</v>
      </c>
      <c r="K14860" s="597">
        <v>1536530550000</v>
      </c>
    </row>
    <row r="14861" spans="3:11" x14ac:dyDescent="0.25">
      <c r="C14861" s="595">
        <v>45894</v>
      </c>
      <c r="D14861" s="596" t="s">
        <v>312</v>
      </c>
      <c r="E14861" s="597">
        <v>15400</v>
      </c>
      <c r="F14861" s="597">
        <v>15580</v>
      </c>
      <c r="G14861" s="597">
        <v>15400</v>
      </c>
      <c r="H14861" s="596">
        <v>1</v>
      </c>
      <c r="I14861" s="597">
        <v>15400</v>
      </c>
      <c r="J14861" s="598">
        <v>20000000</v>
      </c>
      <c r="K14861" s="597">
        <v>308000000000</v>
      </c>
    </row>
    <row r="14862" spans="3:11" x14ac:dyDescent="0.25">
      <c r="C14862" s="595">
        <v>45894</v>
      </c>
      <c r="D14862" s="596" t="s">
        <v>1154</v>
      </c>
      <c r="E14862" s="597">
        <v>26800</v>
      </c>
      <c r="F14862" s="597">
        <v>26500</v>
      </c>
      <c r="G14862" s="597">
        <v>26800</v>
      </c>
      <c r="H14862" s="596">
        <v>2</v>
      </c>
      <c r="I14862" s="597">
        <v>53600</v>
      </c>
      <c r="J14862" s="598">
        <v>600000</v>
      </c>
      <c r="K14862" s="597">
        <v>16080000000</v>
      </c>
    </row>
    <row r="14863" spans="3:11" x14ac:dyDescent="0.25">
      <c r="C14863" s="595">
        <v>45894</v>
      </c>
      <c r="D14863" s="596" t="s">
        <v>1155</v>
      </c>
      <c r="E14863" s="597">
        <v>24600</v>
      </c>
      <c r="F14863" s="597">
        <v>24500</v>
      </c>
      <c r="G14863" s="597">
        <v>24600</v>
      </c>
      <c r="H14863" s="596">
        <v>1</v>
      </c>
      <c r="I14863" s="597">
        <v>24600</v>
      </c>
      <c r="J14863" s="598">
        <v>2400000</v>
      </c>
      <c r="K14863" s="597">
        <v>59040000000</v>
      </c>
    </row>
    <row r="14864" spans="3:11" x14ac:dyDescent="0.25">
      <c r="C14864" s="595">
        <v>45894</v>
      </c>
      <c r="D14864" s="596" t="s">
        <v>1155</v>
      </c>
      <c r="E14864" s="597">
        <v>24600</v>
      </c>
      <c r="F14864" s="597">
        <v>24500</v>
      </c>
      <c r="G14864" s="597">
        <v>24600</v>
      </c>
      <c r="H14864" s="596">
        <v>7</v>
      </c>
      <c r="I14864" s="597">
        <v>172200</v>
      </c>
      <c r="J14864" s="598">
        <v>2400000</v>
      </c>
      <c r="K14864" s="597">
        <v>59040000000</v>
      </c>
    </row>
    <row r="14865" spans="3:11" x14ac:dyDescent="0.25">
      <c r="C14865" s="595">
        <v>45894</v>
      </c>
      <c r="D14865" s="596" t="s">
        <v>1155</v>
      </c>
      <c r="E14865" s="597">
        <v>24600</v>
      </c>
      <c r="F14865" s="597">
        <v>24500</v>
      </c>
      <c r="G14865" s="597">
        <v>24600</v>
      </c>
      <c r="H14865" s="596">
        <v>9</v>
      </c>
      <c r="I14865" s="597">
        <v>221400</v>
      </c>
      <c r="J14865" s="598">
        <v>2400000</v>
      </c>
      <c r="K14865" s="597">
        <v>59040000000</v>
      </c>
    </row>
    <row r="14866" spans="3:11" x14ac:dyDescent="0.25">
      <c r="C14866" s="595">
        <v>45894</v>
      </c>
      <c r="D14866" s="596" t="s">
        <v>312</v>
      </c>
      <c r="E14866" s="597">
        <v>15400</v>
      </c>
      <c r="F14866" s="597">
        <v>15580</v>
      </c>
      <c r="G14866" s="597">
        <v>15400</v>
      </c>
      <c r="H14866" s="596">
        <v>2</v>
      </c>
      <c r="I14866" s="597">
        <v>30800</v>
      </c>
      <c r="J14866" s="598">
        <v>20000000</v>
      </c>
      <c r="K14866" s="597">
        <v>308000000000</v>
      </c>
    </row>
    <row r="14867" spans="3:11" x14ac:dyDescent="0.25">
      <c r="C14867" s="595">
        <v>45894</v>
      </c>
      <c r="D14867" s="596" t="s">
        <v>1154</v>
      </c>
      <c r="E14867" s="597">
        <v>26800</v>
      </c>
      <c r="F14867" s="597">
        <v>26500</v>
      </c>
      <c r="G14867" s="597">
        <v>26800</v>
      </c>
      <c r="H14867" s="596">
        <v>2</v>
      </c>
      <c r="I14867" s="597">
        <v>53600</v>
      </c>
      <c r="J14867" s="598">
        <v>600000</v>
      </c>
      <c r="K14867" s="597">
        <v>16080000000</v>
      </c>
    </row>
    <row r="14868" spans="3:11" x14ac:dyDescent="0.25">
      <c r="C14868" s="595">
        <v>45894</v>
      </c>
      <c r="D14868" s="596" t="s">
        <v>310</v>
      </c>
      <c r="E14868" s="597">
        <v>78999</v>
      </c>
      <c r="F14868" s="597">
        <v>79000</v>
      </c>
      <c r="G14868" s="597">
        <v>78999</v>
      </c>
      <c r="H14868" s="596">
        <v>3</v>
      </c>
      <c r="I14868" s="597">
        <v>236997</v>
      </c>
      <c r="J14868" s="598">
        <v>19450000</v>
      </c>
      <c r="K14868" s="597">
        <v>1536530550000</v>
      </c>
    </row>
    <row r="14869" spans="3:11" x14ac:dyDescent="0.25">
      <c r="C14869" s="595">
        <v>45894</v>
      </c>
      <c r="D14869" s="596" t="s">
        <v>310</v>
      </c>
      <c r="E14869" s="597">
        <v>78998</v>
      </c>
      <c r="F14869" s="597">
        <v>79000</v>
      </c>
      <c r="G14869" s="597">
        <v>78999</v>
      </c>
      <c r="H14869" s="596">
        <v>5</v>
      </c>
      <c r="I14869" s="597">
        <v>394990</v>
      </c>
      <c r="J14869" s="598">
        <v>19450000</v>
      </c>
      <c r="K14869" s="597">
        <v>1536530550000</v>
      </c>
    </row>
    <row r="14870" spans="3:11" x14ac:dyDescent="0.25">
      <c r="C14870" s="595">
        <v>45894</v>
      </c>
      <c r="D14870" s="596" t="s">
        <v>312</v>
      </c>
      <c r="E14870" s="597">
        <v>15400</v>
      </c>
      <c r="F14870" s="597">
        <v>15580</v>
      </c>
      <c r="G14870" s="597">
        <v>15400</v>
      </c>
      <c r="H14870" s="596">
        <v>20</v>
      </c>
      <c r="I14870" s="597">
        <v>308000</v>
      </c>
      <c r="J14870" s="598">
        <v>20000000</v>
      </c>
      <c r="K14870" s="597">
        <v>308000000000</v>
      </c>
    </row>
    <row r="14871" spans="3:11" x14ac:dyDescent="0.25">
      <c r="C14871" s="595">
        <v>45894</v>
      </c>
      <c r="D14871" s="596" t="s">
        <v>1154</v>
      </c>
      <c r="E14871" s="597">
        <v>26800</v>
      </c>
      <c r="F14871" s="597">
        <v>26500</v>
      </c>
      <c r="G14871" s="597">
        <v>26800</v>
      </c>
      <c r="H14871" s="596">
        <v>2</v>
      </c>
      <c r="I14871" s="597">
        <v>53600</v>
      </c>
      <c r="J14871" s="598">
        <v>600000</v>
      </c>
      <c r="K14871" s="597">
        <v>16080000000</v>
      </c>
    </row>
    <row r="14872" spans="3:11" x14ac:dyDescent="0.25">
      <c r="C14872" s="595">
        <v>45894</v>
      </c>
      <c r="D14872" s="596" t="s">
        <v>310</v>
      </c>
      <c r="E14872" s="597">
        <v>78998</v>
      </c>
      <c r="F14872" s="597">
        <v>79000</v>
      </c>
      <c r="G14872" s="597">
        <v>78999</v>
      </c>
      <c r="H14872" s="596">
        <v>3</v>
      </c>
      <c r="I14872" s="597">
        <v>236994</v>
      </c>
      <c r="J14872" s="598">
        <v>19450000</v>
      </c>
      <c r="K14872" s="597">
        <v>1536530550000</v>
      </c>
    </row>
    <row r="14873" spans="3:11" x14ac:dyDescent="0.25">
      <c r="C14873" s="595">
        <v>45894</v>
      </c>
      <c r="D14873" s="596" t="s">
        <v>310</v>
      </c>
      <c r="E14873" s="597">
        <v>78999</v>
      </c>
      <c r="F14873" s="597">
        <v>79000</v>
      </c>
      <c r="G14873" s="597">
        <v>78999</v>
      </c>
      <c r="H14873" s="596">
        <v>56</v>
      </c>
      <c r="I14873" s="597">
        <v>4423944</v>
      </c>
      <c r="J14873" s="598">
        <v>19450000</v>
      </c>
      <c r="K14873" s="597">
        <v>1536530550000</v>
      </c>
    </row>
    <row r="14874" spans="3:11" x14ac:dyDescent="0.25">
      <c r="C14874" s="595">
        <v>45894</v>
      </c>
      <c r="D14874" s="596" t="s">
        <v>1154</v>
      </c>
      <c r="E14874" s="597">
        <v>26800</v>
      </c>
      <c r="F14874" s="597">
        <v>26500</v>
      </c>
      <c r="G14874" s="597">
        <v>26800</v>
      </c>
      <c r="H14874" s="596">
        <v>15</v>
      </c>
      <c r="I14874" s="597">
        <v>402000</v>
      </c>
      <c r="J14874" s="598">
        <v>600000</v>
      </c>
      <c r="K14874" s="597">
        <v>16080000000</v>
      </c>
    </row>
    <row r="14875" spans="3:11" x14ac:dyDescent="0.25">
      <c r="C14875" s="595">
        <v>45894</v>
      </c>
      <c r="D14875" s="596" t="s">
        <v>312</v>
      </c>
      <c r="E14875" s="597">
        <v>15400</v>
      </c>
      <c r="F14875" s="597">
        <v>15580</v>
      </c>
      <c r="G14875" s="597">
        <v>15400</v>
      </c>
      <c r="H14875" s="596">
        <v>3</v>
      </c>
      <c r="I14875" s="597">
        <v>46200</v>
      </c>
      <c r="J14875" s="598">
        <v>20000000</v>
      </c>
      <c r="K14875" s="597">
        <v>308000000000</v>
      </c>
    </row>
    <row r="14876" spans="3:11" x14ac:dyDescent="0.25">
      <c r="C14876" s="595">
        <v>45894</v>
      </c>
      <c r="D14876" s="596" t="s">
        <v>310</v>
      </c>
      <c r="E14876" s="597">
        <v>78999</v>
      </c>
      <c r="F14876" s="597">
        <v>79000</v>
      </c>
      <c r="G14876" s="597">
        <v>78999</v>
      </c>
      <c r="H14876" s="596">
        <v>12</v>
      </c>
      <c r="I14876" s="597">
        <v>947988</v>
      </c>
      <c r="J14876" s="598">
        <v>19450000</v>
      </c>
      <c r="K14876" s="597">
        <v>1536530550000</v>
      </c>
    </row>
    <row r="14877" spans="3:11" x14ac:dyDescent="0.25">
      <c r="C14877" s="595">
        <v>45894</v>
      </c>
      <c r="D14877" s="596" t="s">
        <v>312</v>
      </c>
      <c r="E14877" s="597">
        <v>15400</v>
      </c>
      <c r="F14877" s="597">
        <v>15580</v>
      </c>
      <c r="G14877" s="597">
        <v>15400</v>
      </c>
      <c r="H14877" s="596">
        <v>5</v>
      </c>
      <c r="I14877" s="597">
        <v>77000</v>
      </c>
      <c r="J14877" s="598">
        <v>20000000</v>
      </c>
      <c r="K14877" s="597">
        <v>308000000000</v>
      </c>
    </row>
    <row r="14878" spans="3:11" x14ac:dyDescent="0.25">
      <c r="C14878" s="595">
        <v>45895</v>
      </c>
      <c r="D14878" s="596" t="s">
        <v>310</v>
      </c>
      <c r="E14878" s="597">
        <v>79999</v>
      </c>
      <c r="F14878" s="597">
        <v>78999</v>
      </c>
      <c r="G14878" s="597">
        <v>78500</v>
      </c>
      <c r="H14878" s="596">
        <v>8</v>
      </c>
      <c r="I14878" s="597">
        <v>639992</v>
      </c>
      <c r="J14878" s="598">
        <v>19450000</v>
      </c>
      <c r="K14878" s="597">
        <v>1526825000000</v>
      </c>
    </row>
    <row r="14879" spans="3:11" x14ac:dyDescent="0.25">
      <c r="C14879" s="595">
        <v>45895</v>
      </c>
      <c r="D14879" s="596" t="s">
        <v>310</v>
      </c>
      <c r="E14879" s="597">
        <v>79999</v>
      </c>
      <c r="F14879" s="597">
        <v>78999</v>
      </c>
      <c r="G14879" s="597">
        <v>78500</v>
      </c>
      <c r="H14879" s="596">
        <v>2</v>
      </c>
      <c r="I14879" s="597">
        <v>159998</v>
      </c>
      <c r="J14879" s="598">
        <v>19450000</v>
      </c>
      <c r="K14879" s="597">
        <v>1526825000000</v>
      </c>
    </row>
    <row r="14880" spans="3:11" x14ac:dyDescent="0.25">
      <c r="C14880" s="595">
        <v>45895</v>
      </c>
      <c r="D14880" s="596" t="s">
        <v>1154</v>
      </c>
      <c r="E14880" s="597">
        <v>26800</v>
      </c>
      <c r="F14880" s="597">
        <v>26800</v>
      </c>
      <c r="G14880" s="597">
        <v>26500</v>
      </c>
      <c r="H14880" s="596">
        <v>4</v>
      </c>
      <c r="I14880" s="597">
        <v>107200</v>
      </c>
      <c r="J14880" s="598">
        <v>600000</v>
      </c>
      <c r="K14880" s="597">
        <v>15900000000</v>
      </c>
    </row>
    <row r="14881" spans="3:11" x14ac:dyDescent="0.25">
      <c r="C14881" s="595">
        <v>45895</v>
      </c>
      <c r="D14881" s="596" t="s">
        <v>1154</v>
      </c>
      <c r="E14881" s="597">
        <v>26800</v>
      </c>
      <c r="F14881" s="597">
        <v>26800</v>
      </c>
      <c r="G14881" s="597">
        <v>26500</v>
      </c>
      <c r="H14881" s="596">
        <v>11</v>
      </c>
      <c r="I14881" s="597">
        <v>294800</v>
      </c>
      <c r="J14881" s="598">
        <v>600000</v>
      </c>
      <c r="K14881" s="597">
        <v>15900000000</v>
      </c>
    </row>
    <row r="14882" spans="3:11" x14ac:dyDescent="0.25">
      <c r="C14882" s="595">
        <v>45895</v>
      </c>
      <c r="D14882" s="596" t="s">
        <v>1154</v>
      </c>
      <c r="E14882" s="597">
        <v>26800</v>
      </c>
      <c r="F14882" s="597">
        <v>26800</v>
      </c>
      <c r="G14882" s="597">
        <v>26500</v>
      </c>
      <c r="H14882" s="596">
        <v>2</v>
      </c>
      <c r="I14882" s="597">
        <v>53600</v>
      </c>
      <c r="J14882" s="598">
        <v>600000</v>
      </c>
      <c r="K14882" s="597">
        <v>15900000000</v>
      </c>
    </row>
    <row r="14883" spans="3:11" x14ac:dyDescent="0.25">
      <c r="C14883" s="595">
        <v>45895</v>
      </c>
      <c r="D14883" s="596" t="s">
        <v>1154</v>
      </c>
      <c r="E14883" s="597">
        <v>26800</v>
      </c>
      <c r="F14883" s="597">
        <v>26800</v>
      </c>
      <c r="G14883" s="597">
        <v>26500</v>
      </c>
      <c r="H14883" s="596">
        <v>10</v>
      </c>
      <c r="I14883" s="597">
        <v>268000</v>
      </c>
      <c r="J14883" s="598">
        <v>600000</v>
      </c>
      <c r="K14883" s="597">
        <v>15900000000</v>
      </c>
    </row>
    <row r="14884" spans="3:11" x14ac:dyDescent="0.25">
      <c r="C14884" s="595">
        <v>45895</v>
      </c>
      <c r="D14884" s="596" t="s">
        <v>312</v>
      </c>
      <c r="E14884" s="597">
        <v>15450</v>
      </c>
      <c r="F14884" s="597">
        <v>15400</v>
      </c>
      <c r="G14884" s="597">
        <v>15350</v>
      </c>
      <c r="H14884" s="596">
        <v>2</v>
      </c>
      <c r="I14884" s="597">
        <v>30900</v>
      </c>
      <c r="J14884" s="598">
        <v>20000000</v>
      </c>
      <c r="K14884" s="597">
        <v>307000000000</v>
      </c>
    </row>
    <row r="14885" spans="3:11" x14ac:dyDescent="0.25">
      <c r="C14885" s="595">
        <v>45895</v>
      </c>
      <c r="D14885" s="596" t="s">
        <v>312</v>
      </c>
      <c r="E14885" s="597">
        <v>15450</v>
      </c>
      <c r="F14885" s="597">
        <v>15400</v>
      </c>
      <c r="G14885" s="597">
        <v>15350</v>
      </c>
      <c r="H14885" s="596">
        <v>18</v>
      </c>
      <c r="I14885" s="597">
        <v>278100</v>
      </c>
      <c r="J14885" s="598">
        <v>20000000</v>
      </c>
      <c r="K14885" s="597">
        <v>307000000000</v>
      </c>
    </row>
    <row r="14886" spans="3:11" x14ac:dyDescent="0.25">
      <c r="C14886" s="595">
        <v>45895</v>
      </c>
      <c r="D14886" s="596" t="s">
        <v>312</v>
      </c>
      <c r="E14886" s="597">
        <v>15450</v>
      </c>
      <c r="F14886" s="597">
        <v>15400</v>
      </c>
      <c r="G14886" s="597">
        <v>15350</v>
      </c>
      <c r="H14886" s="596">
        <v>1</v>
      </c>
      <c r="I14886" s="597">
        <v>15450</v>
      </c>
      <c r="J14886" s="598">
        <v>20000000</v>
      </c>
      <c r="K14886" s="597">
        <v>307000000000</v>
      </c>
    </row>
    <row r="14887" spans="3:11" x14ac:dyDescent="0.25">
      <c r="C14887" s="595">
        <v>45895</v>
      </c>
      <c r="D14887" s="596" t="s">
        <v>312</v>
      </c>
      <c r="E14887" s="597">
        <v>15450</v>
      </c>
      <c r="F14887" s="597">
        <v>15400</v>
      </c>
      <c r="G14887" s="597">
        <v>15350</v>
      </c>
      <c r="H14887" s="596">
        <v>1</v>
      </c>
      <c r="I14887" s="597">
        <v>15450</v>
      </c>
      <c r="J14887" s="598">
        <v>20000000</v>
      </c>
      <c r="K14887" s="597">
        <v>307000000000</v>
      </c>
    </row>
    <row r="14888" spans="3:11" x14ac:dyDescent="0.25">
      <c r="C14888" s="595">
        <v>45895</v>
      </c>
      <c r="D14888" s="596" t="s">
        <v>1155</v>
      </c>
      <c r="E14888" s="597">
        <v>24600</v>
      </c>
      <c r="F14888" s="597">
        <v>24600</v>
      </c>
      <c r="G14888" s="597">
        <v>24600</v>
      </c>
      <c r="H14888" s="596">
        <v>2</v>
      </c>
      <c r="I14888" s="597">
        <v>49200</v>
      </c>
      <c r="J14888" s="598">
        <v>2400000</v>
      </c>
      <c r="K14888" s="597">
        <v>59040000000</v>
      </c>
    </row>
    <row r="14889" spans="3:11" x14ac:dyDescent="0.25">
      <c r="C14889" s="595">
        <v>45895</v>
      </c>
      <c r="D14889" s="596" t="s">
        <v>1155</v>
      </c>
      <c r="E14889" s="597">
        <v>24600</v>
      </c>
      <c r="F14889" s="597">
        <v>24600</v>
      </c>
      <c r="G14889" s="597">
        <v>24600</v>
      </c>
      <c r="H14889" s="596">
        <v>7</v>
      </c>
      <c r="I14889" s="597">
        <v>172200</v>
      </c>
      <c r="J14889" s="598">
        <v>2400000</v>
      </c>
      <c r="K14889" s="597">
        <v>59040000000</v>
      </c>
    </row>
    <row r="14890" spans="3:11" x14ac:dyDescent="0.25">
      <c r="C14890" s="595">
        <v>45895</v>
      </c>
      <c r="D14890" s="596" t="s">
        <v>1155</v>
      </c>
      <c r="E14890" s="597">
        <v>24600</v>
      </c>
      <c r="F14890" s="597">
        <v>24600</v>
      </c>
      <c r="G14890" s="597">
        <v>24600</v>
      </c>
      <c r="H14890" s="596">
        <v>3</v>
      </c>
      <c r="I14890" s="597">
        <v>73800</v>
      </c>
      <c r="J14890" s="598">
        <v>2400000</v>
      </c>
      <c r="K14890" s="597">
        <v>59040000000</v>
      </c>
    </row>
    <row r="14891" spans="3:11" x14ac:dyDescent="0.25">
      <c r="C14891" s="595">
        <v>45895</v>
      </c>
      <c r="D14891" s="596" t="s">
        <v>1155</v>
      </c>
      <c r="E14891" s="597">
        <v>24600</v>
      </c>
      <c r="F14891" s="597">
        <v>24600</v>
      </c>
      <c r="G14891" s="597">
        <v>24600</v>
      </c>
      <c r="H14891" s="596">
        <v>2</v>
      </c>
      <c r="I14891" s="597">
        <v>49200</v>
      </c>
      <c r="J14891" s="598">
        <v>2400000</v>
      </c>
      <c r="K14891" s="597">
        <v>59040000000</v>
      </c>
    </row>
    <row r="14892" spans="3:11" x14ac:dyDescent="0.25">
      <c r="C14892" s="595">
        <v>45895</v>
      </c>
      <c r="D14892" s="596" t="s">
        <v>1155</v>
      </c>
      <c r="E14892" s="597">
        <v>24600</v>
      </c>
      <c r="F14892" s="597">
        <v>24600</v>
      </c>
      <c r="G14892" s="597">
        <v>24600</v>
      </c>
      <c r="H14892" s="596">
        <v>8</v>
      </c>
      <c r="I14892" s="597">
        <v>196800</v>
      </c>
      <c r="J14892" s="598">
        <v>2400000</v>
      </c>
      <c r="K14892" s="597">
        <v>59040000000</v>
      </c>
    </row>
    <row r="14893" spans="3:11" x14ac:dyDescent="0.25">
      <c r="C14893" s="595">
        <v>45895</v>
      </c>
      <c r="D14893" s="596" t="s">
        <v>1155</v>
      </c>
      <c r="E14893" s="597">
        <v>24600</v>
      </c>
      <c r="F14893" s="597">
        <v>24600</v>
      </c>
      <c r="G14893" s="597">
        <v>24600</v>
      </c>
      <c r="H14893" s="596">
        <v>1</v>
      </c>
      <c r="I14893" s="597">
        <v>24600</v>
      </c>
      <c r="J14893" s="598">
        <v>2400000</v>
      </c>
      <c r="K14893" s="597">
        <v>59040000000</v>
      </c>
    </row>
    <row r="14894" spans="3:11" x14ac:dyDescent="0.25">
      <c r="C14894" s="595">
        <v>45895</v>
      </c>
      <c r="D14894" s="596" t="s">
        <v>1155</v>
      </c>
      <c r="E14894" s="597">
        <v>24600</v>
      </c>
      <c r="F14894" s="597">
        <v>24600</v>
      </c>
      <c r="G14894" s="597">
        <v>24600</v>
      </c>
      <c r="H14894" s="596">
        <v>1</v>
      </c>
      <c r="I14894" s="597">
        <v>24600</v>
      </c>
      <c r="J14894" s="598">
        <v>2400000</v>
      </c>
      <c r="K14894" s="597">
        <v>59040000000</v>
      </c>
    </row>
    <row r="14895" spans="3:11" x14ac:dyDescent="0.25">
      <c r="C14895" s="595">
        <v>45895</v>
      </c>
      <c r="D14895" s="596" t="s">
        <v>1154</v>
      </c>
      <c r="E14895" s="597">
        <v>26000</v>
      </c>
      <c r="F14895" s="597">
        <v>26800</v>
      </c>
      <c r="G14895" s="597">
        <v>26500</v>
      </c>
      <c r="H14895" s="596">
        <v>13</v>
      </c>
      <c r="I14895" s="597">
        <v>338000</v>
      </c>
      <c r="J14895" s="598">
        <v>600000</v>
      </c>
      <c r="K14895" s="597">
        <v>15900000000</v>
      </c>
    </row>
    <row r="14896" spans="3:11" x14ac:dyDescent="0.25">
      <c r="C14896" s="595">
        <v>45895</v>
      </c>
      <c r="D14896" s="596" t="s">
        <v>1155</v>
      </c>
      <c r="E14896" s="597">
        <v>24550</v>
      </c>
      <c r="F14896" s="597">
        <v>24600</v>
      </c>
      <c r="G14896" s="597">
        <v>24600</v>
      </c>
      <c r="H14896" s="596">
        <v>1</v>
      </c>
      <c r="I14896" s="597">
        <v>24550</v>
      </c>
      <c r="J14896" s="598">
        <v>2400000</v>
      </c>
      <c r="K14896" s="597">
        <v>59040000000</v>
      </c>
    </row>
    <row r="14897" spans="3:11" x14ac:dyDescent="0.25">
      <c r="C14897" s="595">
        <v>45895</v>
      </c>
      <c r="D14897" s="596" t="s">
        <v>1155</v>
      </c>
      <c r="E14897" s="597">
        <v>24500</v>
      </c>
      <c r="F14897" s="597">
        <v>24600</v>
      </c>
      <c r="G14897" s="597">
        <v>24600</v>
      </c>
      <c r="H14897" s="596">
        <v>1</v>
      </c>
      <c r="I14897" s="597">
        <v>24500</v>
      </c>
      <c r="J14897" s="598">
        <v>2400000</v>
      </c>
      <c r="K14897" s="597">
        <v>59040000000</v>
      </c>
    </row>
    <row r="14898" spans="3:11" x14ac:dyDescent="0.25">
      <c r="C14898" s="595">
        <v>45895</v>
      </c>
      <c r="D14898" s="596" t="s">
        <v>1155</v>
      </c>
      <c r="E14898" s="597">
        <v>24500</v>
      </c>
      <c r="F14898" s="597">
        <v>24600</v>
      </c>
      <c r="G14898" s="597">
        <v>24600</v>
      </c>
      <c r="H14898" s="596">
        <v>26</v>
      </c>
      <c r="I14898" s="597">
        <v>637000</v>
      </c>
      <c r="J14898" s="598">
        <v>2400000</v>
      </c>
      <c r="K14898" s="597">
        <v>59040000000</v>
      </c>
    </row>
    <row r="14899" spans="3:11" x14ac:dyDescent="0.25">
      <c r="C14899" s="595">
        <v>45895</v>
      </c>
      <c r="D14899" s="596" t="s">
        <v>1154</v>
      </c>
      <c r="E14899" s="597">
        <v>26000</v>
      </c>
      <c r="F14899" s="597">
        <v>26800</v>
      </c>
      <c r="G14899" s="597">
        <v>26500</v>
      </c>
      <c r="H14899" s="596">
        <v>1</v>
      </c>
      <c r="I14899" s="597">
        <v>26000</v>
      </c>
      <c r="J14899" s="598">
        <v>600000</v>
      </c>
      <c r="K14899" s="597">
        <v>15900000000</v>
      </c>
    </row>
    <row r="14900" spans="3:11" x14ac:dyDescent="0.25">
      <c r="C14900" s="595">
        <v>45895</v>
      </c>
      <c r="D14900" s="596" t="s">
        <v>310</v>
      </c>
      <c r="E14900" s="597">
        <v>79999</v>
      </c>
      <c r="F14900" s="597">
        <v>78999</v>
      </c>
      <c r="G14900" s="597">
        <v>78500</v>
      </c>
      <c r="H14900" s="596">
        <v>1</v>
      </c>
      <c r="I14900" s="597">
        <v>79999</v>
      </c>
      <c r="J14900" s="598">
        <v>19450000</v>
      </c>
      <c r="K14900" s="597">
        <v>1526825000000</v>
      </c>
    </row>
    <row r="14901" spans="3:11" x14ac:dyDescent="0.25">
      <c r="C14901" s="595">
        <v>45895</v>
      </c>
      <c r="D14901" s="596" t="s">
        <v>310</v>
      </c>
      <c r="E14901" s="597">
        <v>79000</v>
      </c>
      <c r="F14901" s="597">
        <v>78999</v>
      </c>
      <c r="G14901" s="597">
        <v>78500</v>
      </c>
      <c r="H14901" s="596">
        <v>3</v>
      </c>
      <c r="I14901" s="597">
        <v>237000</v>
      </c>
      <c r="J14901" s="598">
        <v>19450000</v>
      </c>
      <c r="K14901" s="597">
        <v>1526825000000</v>
      </c>
    </row>
    <row r="14902" spans="3:11" x14ac:dyDescent="0.25">
      <c r="C14902" s="595">
        <v>45895</v>
      </c>
      <c r="D14902" s="596" t="s">
        <v>310</v>
      </c>
      <c r="E14902" s="597">
        <v>79000</v>
      </c>
      <c r="F14902" s="597">
        <v>78999</v>
      </c>
      <c r="G14902" s="597">
        <v>78500</v>
      </c>
      <c r="H14902" s="596">
        <v>1</v>
      </c>
      <c r="I14902" s="597">
        <v>79000</v>
      </c>
      <c r="J14902" s="598">
        <v>19450000</v>
      </c>
      <c r="K14902" s="597">
        <v>1526825000000</v>
      </c>
    </row>
    <row r="14903" spans="3:11" x14ac:dyDescent="0.25">
      <c r="C14903" s="595">
        <v>45895</v>
      </c>
      <c r="D14903" s="596" t="s">
        <v>1155</v>
      </c>
      <c r="E14903" s="597">
        <v>24600</v>
      </c>
      <c r="F14903" s="597">
        <v>24600</v>
      </c>
      <c r="G14903" s="597">
        <v>24600</v>
      </c>
      <c r="H14903" s="596">
        <v>30</v>
      </c>
      <c r="I14903" s="597">
        <v>738000</v>
      </c>
      <c r="J14903" s="598">
        <v>2400000</v>
      </c>
      <c r="K14903" s="597">
        <v>59040000000</v>
      </c>
    </row>
    <row r="14904" spans="3:11" x14ac:dyDescent="0.25">
      <c r="C14904" s="595">
        <v>45895</v>
      </c>
      <c r="D14904" s="596" t="s">
        <v>1155</v>
      </c>
      <c r="E14904" s="597">
        <v>24600</v>
      </c>
      <c r="F14904" s="597">
        <v>24600</v>
      </c>
      <c r="G14904" s="597">
        <v>24600</v>
      </c>
      <c r="H14904" s="596">
        <v>1</v>
      </c>
      <c r="I14904" s="597">
        <v>24600</v>
      </c>
      <c r="J14904" s="598">
        <v>2400000</v>
      </c>
      <c r="K14904" s="597">
        <v>59040000000</v>
      </c>
    </row>
    <row r="14905" spans="3:11" x14ac:dyDescent="0.25">
      <c r="C14905" s="595">
        <v>45895</v>
      </c>
      <c r="D14905" s="596" t="s">
        <v>1155</v>
      </c>
      <c r="E14905" s="597">
        <v>24600</v>
      </c>
      <c r="F14905" s="597">
        <v>24600</v>
      </c>
      <c r="G14905" s="597">
        <v>24600</v>
      </c>
      <c r="H14905" s="596">
        <v>3</v>
      </c>
      <c r="I14905" s="597">
        <v>73800</v>
      </c>
      <c r="J14905" s="598">
        <v>2400000</v>
      </c>
      <c r="K14905" s="597">
        <v>59040000000</v>
      </c>
    </row>
    <row r="14906" spans="3:11" x14ac:dyDescent="0.25">
      <c r="C14906" s="595">
        <v>45895</v>
      </c>
      <c r="D14906" s="596" t="s">
        <v>310</v>
      </c>
      <c r="E14906" s="597">
        <v>78500</v>
      </c>
      <c r="F14906" s="597">
        <v>78999</v>
      </c>
      <c r="G14906" s="597">
        <v>78500</v>
      </c>
      <c r="H14906" s="596">
        <v>2</v>
      </c>
      <c r="I14906" s="597">
        <v>157000</v>
      </c>
      <c r="J14906" s="598">
        <v>19450000</v>
      </c>
      <c r="K14906" s="597">
        <v>1526825000000</v>
      </c>
    </row>
    <row r="14907" spans="3:11" x14ac:dyDescent="0.25">
      <c r="C14907" s="595">
        <v>45895</v>
      </c>
      <c r="D14907" s="596" t="s">
        <v>312</v>
      </c>
      <c r="E14907" s="597">
        <v>15450</v>
      </c>
      <c r="F14907" s="597">
        <v>15400</v>
      </c>
      <c r="G14907" s="597">
        <v>15350</v>
      </c>
      <c r="H14907" s="596">
        <v>2</v>
      </c>
      <c r="I14907" s="597">
        <v>30900</v>
      </c>
      <c r="J14907" s="598">
        <v>20000000</v>
      </c>
      <c r="K14907" s="597">
        <v>307000000000</v>
      </c>
    </row>
    <row r="14908" spans="3:11" x14ac:dyDescent="0.25">
      <c r="C14908" s="595">
        <v>45895</v>
      </c>
      <c r="D14908" s="596" t="s">
        <v>1154</v>
      </c>
      <c r="E14908" s="597">
        <v>26000</v>
      </c>
      <c r="F14908" s="597">
        <v>26800</v>
      </c>
      <c r="G14908" s="597">
        <v>26500</v>
      </c>
      <c r="H14908" s="596">
        <v>3</v>
      </c>
      <c r="I14908" s="597">
        <v>78000</v>
      </c>
      <c r="J14908" s="598">
        <v>600000</v>
      </c>
      <c r="K14908" s="597">
        <v>15900000000</v>
      </c>
    </row>
    <row r="14909" spans="3:11" x14ac:dyDescent="0.25">
      <c r="C14909" s="595">
        <v>45895</v>
      </c>
      <c r="D14909" s="596" t="s">
        <v>1154</v>
      </c>
      <c r="E14909" s="597">
        <v>26000</v>
      </c>
      <c r="F14909" s="597">
        <v>26800</v>
      </c>
      <c r="G14909" s="597">
        <v>26500</v>
      </c>
      <c r="H14909" s="596">
        <v>2</v>
      </c>
      <c r="I14909" s="597">
        <v>52000</v>
      </c>
      <c r="J14909" s="598">
        <v>600000</v>
      </c>
      <c r="K14909" s="597">
        <v>15900000000</v>
      </c>
    </row>
    <row r="14910" spans="3:11" x14ac:dyDescent="0.25">
      <c r="C14910" s="595">
        <v>45895</v>
      </c>
      <c r="D14910" s="596" t="s">
        <v>1155</v>
      </c>
      <c r="E14910" s="597">
        <v>24600</v>
      </c>
      <c r="F14910" s="597">
        <v>24600</v>
      </c>
      <c r="G14910" s="597">
        <v>24600</v>
      </c>
      <c r="H14910" s="596">
        <v>2</v>
      </c>
      <c r="I14910" s="597">
        <v>49200</v>
      </c>
      <c r="J14910" s="598">
        <v>2400000</v>
      </c>
      <c r="K14910" s="597">
        <v>59040000000</v>
      </c>
    </row>
    <row r="14911" spans="3:11" x14ac:dyDescent="0.25">
      <c r="C14911" s="595">
        <v>45895</v>
      </c>
      <c r="D14911" s="596" t="s">
        <v>312</v>
      </c>
      <c r="E14911" s="597">
        <v>15450</v>
      </c>
      <c r="F14911" s="597">
        <v>15400</v>
      </c>
      <c r="G14911" s="597">
        <v>15350</v>
      </c>
      <c r="H14911" s="596">
        <v>1</v>
      </c>
      <c r="I14911" s="597">
        <v>15450</v>
      </c>
      <c r="J14911" s="598">
        <v>20000000</v>
      </c>
      <c r="K14911" s="597">
        <v>307000000000</v>
      </c>
    </row>
    <row r="14912" spans="3:11" x14ac:dyDescent="0.25">
      <c r="C14912" s="595">
        <v>45895</v>
      </c>
      <c r="D14912" s="596" t="s">
        <v>1155</v>
      </c>
      <c r="E14912" s="597">
        <v>24600</v>
      </c>
      <c r="F14912" s="597">
        <v>24600</v>
      </c>
      <c r="G14912" s="597">
        <v>24600</v>
      </c>
      <c r="H14912" s="596">
        <v>2</v>
      </c>
      <c r="I14912" s="597">
        <v>49200</v>
      </c>
      <c r="J14912" s="598">
        <v>2400000</v>
      </c>
      <c r="K14912" s="597">
        <v>59040000000</v>
      </c>
    </row>
    <row r="14913" spans="3:11" x14ac:dyDescent="0.25">
      <c r="C14913" s="595">
        <v>45895</v>
      </c>
      <c r="D14913" s="596" t="s">
        <v>1154</v>
      </c>
      <c r="E14913" s="597">
        <v>26000</v>
      </c>
      <c r="F14913" s="597">
        <v>26800</v>
      </c>
      <c r="G14913" s="597">
        <v>26500</v>
      </c>
      <c r="H14913" s="596">
        <v>10</v>
      </c>
      <c r="I14913" s="597">
        <v>260000</v>
      </c>
      <c r="J14913" s="598">
        <v>600000</v>
      </c>
      <c r="K14913" s="597">
        <v>15900000000</v>
      </c>
    </row>
    <row r="14914" spans="3:11" x14ac:dyDescent="0.25">
      <c r="C14914" s="595">
        <v>45895</v>
      </c>
      <c r="D14914" s="596" t="s">
        <v>312</v>
      </c>
      <c r="E14914" s="597">
        <v>15401</v>
      </c>
      <c r="F14914" s="597">
        <v>15400</v>
      </c>
      <c r="G14914" s="597">
        <v>15350</v>
      </c>
      <c r="H14914" s="596">
        <v>1</v>
      </c>
      <c r="I14914" s="597">
        <v>15401</v>
      </c>
      <c r="J14914" s="598">
        <v>20000000</v>
      </c>
      <c r="K14914" s="597">
        <v>307000000000</v>
      </c>
    </row>
    <row r="14915" spans="3:11" x14ac:dyDescent="0.25">
      <c r="C14915" s="595">
        <v>45895</v>
      </c>
      <c r="D14915" s="596" t="s">
        <v>312</v>
      </c>
      <c r="E14915" s="597">
        <v>15400</v>
      </c>
      <c r="F14915" s="597">
        <v>15400</v>
      </c>
      <c r="G14915" s="597">
        <v>15350</v>
      </c>
      <c r="H14915" s="596">
        <v>5</v>
      </c>
      <c r="I14915" s="597">
        <v>77000</v>
      </c>
      <c r="J14915" s="598">
        <v>20000000</v>
      </c>
      <c r="K14915" s="597">
        <v>307000000000</v>
      </c>
    </row>
    <row r="14916" spans="3:11" x14ac:dyDescent="0.25">
      <c r="C14916" s="595">
        <v>45895</v>
      </c>
      <c r="D14916" s="596" t="s">
        <v>312</v>
      </c>
      <c r="E14916" s="597">
        <v>15400</v>
      </c>
      <c r="F14916" s="597">
        <v>15400</v>
      </c>
      <c r="G14916" s="597">
        <v>15350</v>
      </c>
      <c r="H14916" s="596">
        <v>3</v>
      </c>
      <c r="I14916" s="597">
        <v>46200</v>
      </c>
      <c r="J14916" s="598">
        <v>20000000</v>
      </c>
      <c r="K14916" s="597">
        <v>307000000000</v>
      </c>
    </row>
    <row r="14917" spans="3:11" x14ac:dyDescent="0.25">
      <c r="C14917" s="595">
        <v>45895</v>
      </c>
      <c r="D14917" s="596" t="s">
        <v>312</v>
      </c>
      <c r="E14917" s="597">
        <v>15400</v>
      </c>
      <c r="F14917" s="597">
        <v>15400</v>
      </c>
      <c r="G14917" s="597">
        <v>15350</v>
      </c>
      <c r="H14917" s="596">
        <v>5</v>
      </c>
      <c r="I14917" s="597">
        <v>77000</v>
      </c>
      <c r="J14917" s="598">
        <v>20000000</v>
      </c>
      <c r="K14917" s="597">
        <v>307000000000</v>
      </c>
    </row>
    <row r="14918" spans="3:11" x14ac:dyDescent="0.25">
      <c r="C14918" s="595">
        <v>45895</v>
      </c>
      <c r="D14918" s="596" t="s">
        <v>312</v>
      </c>
      <c r="E14918" s="597">
        <v>15400</v>
      </c>
      <c r="F14918" s="597">
        <v>15400</v>
      </c>
      <c r="G14918" s="597">
        <v>15350</v>
      </c>
      <c r="H14918" s="596">
        <v>1</v>
      </c>
      <c r="I14918" s="597">
        <v>15400</v>
      </c>
      <c r="J14918" s="598">
        <v>20000000</v>
      </c>
      <c r="K14918" s="597">
        <v>307000000000</v>
      </c>
    </row>
    <row r="14919" spans="3:11" x14ac:dyDescent="0.25">
      <c r="C14919" s="595">
        <v>45895</v>
      </c>
      <c r="D14919" s="596" t="s">
        <v>312</v>
      </c>
      <c r="E14919" s="597">
        <v>15400</v>
      </c>
      <c r="F14919" s="597">
        <v>15400</v>
      </c>
      <c r="G14919" s="597">
        <v>15350</v>
      </c>
      <c r="H14919" s="596">
        <v>1</v>
      </c>
      <c r="I14919" s="597">
        <v>15400</v>
      </c>
      <c r="J14919" s="598">
        <v>20000000</v>
      </c>
      <c r="K14919" s="597">
        <v>307000000000</v>
      </c>
    </row>
    <row r="14920" spans="3:11" x14ac:dyDescent="0.25">
      <c r="C14920" s="595">
        <v>45895</v>
      </c>
      <c r="D14920" s="596" t="s">
        <v>312</v>
      </c>
      <c r="E14920" s="597">
        <v>15400</v>
      </c>
      <c r="F14920" s="597">
        <v>15400</v>
      </c>
      <c r="G14920" s="597">
        <v>15350</v>
      </c>
      <c r="H14920" s="596">
        <v>1</v>
      </c>
      <c r="I14920" s="597">
        <v>15400</v>
      </c>
      <c r="J14920" s="598">
        <v>20000000</v>
      </c>
      <c r="K14920" s="597">
        <v>307000000000</v>
      </c>
    </row>
    <row r="14921" spans="3:11" x14ac:dyDescent="0.25">
      <c r="C14921" s="595">
        <v>45895</v>
      </c>
      <c r="D14921" s="596" t="s">
        <v>312</v>
      </c>
      <c r="E14921" s="597">
        <v>15350</v>
      </c>
      <c r="F14921" s="597">
        <v>15400</v>
      </c>
      <c r="G14921" s="597">
        <v>15350</v>
      </c>
      <c r="H14921" s="596">
        <v>1</v>
      </c>
      <c r="I14921" s="597">
        <v>15350</v>
      </c>
      <c r="J14921" s="598">
        <v>20000000</v>
      </c>
      <c r="K14921" s="597">
        <v>307000000000</v>
      </c>
    </row>
    <row r="14922" spans="3:11" x14ac:dyDescent="0.25">
      <c r="C14922" s="595">
        <v>45895</v>
      </c>
      <c r="D14922" s="596" t="s">
        <v>312</v>
      </c>
      <c r="E14922" s="597">
        <v>15000</v>
      </c>
      <c r="F14922" s="597">
        <v>15400</v>
      </c>
      <c r="G14922" s="597">
        <v>15350</v>
      </c>
      <c r="H14922" s="596">
        <v>4</v>
      </c>
      <c r="I14922" s="597">
        <v>60000</v>
      </c>
      <c r="J14922" s="598">
        <v>20000000</v>
      </c>
      <c r="K14922" s="597">
        <v>307000000000</v>
      </c>
    </row>
    <row r="14923" spans="3:11" x14ac:dyDescent="0.25">
      <c r="C14923" s="595">
        <v>45895</v>
      </c>
      <c r="D14923" s="596" t="s">
        <v>312</v>
      </c>
      <c r="E14923" s="597">
        <v>15000</v>
      </c>
      <c r="F14923" s="597">
        <v>15400</v>
      </c>
      <c r="G14923" s="597">
        <v>15350</v>
      </c>
      <c r="H14923" s="596">
        <v>1</v>
      </c>
      <c r="I14923" s="597">
        <v>15000</v>
      </c>
      <c r="J14923" s="598">
        <v>20000000</v>
      </c>
      <c r="K14923" s="597">
        <v>307000000000</v>
      </c>
    </row>
    <row r="14924" spans="3:11" x14ac:dyDescent="0.25">
      <c r="C14924" s="595">
        <v>45895</v>
      </c>
      <c r="D14924" s="596" t="s">
        <v>312</v>
      </c>
      <c r="E14924" s="597">
        <v>14000</v>
      </c>
      <c r="F14924" s="597">
        <v>15400</v>
      </c>
      <c r="G14924" s="597">
        <v>15350</v>
      </c>
      <c r="H14924" s="596">
        <v>87</v>
      </c>
      <c r="I14924" s="597">
        <v>1218000</v>
      </c>
      <c r="J14924" s="598">
        <v>20000000</v>
      </c>
      <c r="K14924" s="597">
        <v>307000000000</v>
      </c>
    </row>
    <row r="14925" spans="3:11" x14ac:dyDescent="0.25">
      <c r="C14925" s="595">
        <v>45895</v>
      </c>
      <c r="D14925" s="596" t="s">
        <v>310</v>
      </c>
      <c r="E14925" s="597">
        <v>78500</v>
      </c>
      <c r="F14925" s="597">
        <v>78999</v>
      </c>
      <c r="G14925" s="597">
        <v>78500</v>
      </c>
      <c r="H14925" s="596">
        <v>1</v>
      </c>
      <c r="I14925" s="597">
        <v>78500</v>
      </c>
      <c r="J14925" s="598">
        <v>19450000</v>
      </c>
      <c r="K14925" s="597">
        <v>1526825000000</v>
      </c>
    </row>
    <row r="14926" spans="3:11" x14ac:dyDescent="0.25">
      <c r="C14926" s="595">
        <v>45895</v>
      </c>
      <c r="D14926" s="596" t="s">
        <v>1154</v>
      </c>
      <c r="E14926" s="597">
        <v>26000</v>
      </c>
      <c r="F14926" s="597">
        <v>26800</v>
      </c>
      <c r="G14926" s="597">
        <v>26500</v>
      </c>
      <c r="H14926" s="596">
        <v>4</v>
      </c>
      <c r="I14926" s="597">
        <v>104000</v>
      </c>
      <c r="J14926" s="598">
        <v>600000</v>
      </c>
      <c r="K14926" s="597">
        <v>15900000000</v>
      </c>
    </row>
    <row r="14927" spans="3:11" x14ac:dyDescent="0.25">
      <c r="C14927" s="595">
        <v>45895</v>
      </c>
      <c r="D14927" s="596" t="s">
        <v>1154</v>
      </c>
      <c r="E14927" s="597">
        <v>26000</v>
      </c>
      <c r="F14927" s="597">
        <v>26800</v>
      </c>
      <c r="G14927" s="597">
        <v>26500</v>
      </c>
      <c r="H14927" s="596">
        <v>1</v>
      </c>
      <c r="I14927" s="597">
        <v>26000</v>
      </c>
      <c r="J14927" s="598">
        <v>600000</v>
      </c>
      <c r="K14927" s="597">
        <v>15900000000</v>
      </c>
    </row>
    <row r="14928" spans="3:11" x14ac:dyDescent="0.25">
      <c r="C14928" s="595">
        <v>45895</v>
      </c>
      <c r="D14928" s="596" t="s">
        <v>312</v>
      </c>
      <c r="E14928" s="597">
        <v>15450</v>
      </c>
      <c r="F14928" s="597">
        <v>15400</v>
      </c>
      <c r="G14928" s="597">
        <v>15350</v>
      </c>
      <c r="H14928" s="596">
        <v>10</v>
      </c>
      <c r="I14928" s="597">
        <v>154500</v>
      </c>
      <c r="J14928" s="598">
        <v>20000000</v>
      </c>
      <c r="K14928" s="597">
        <v>307000000000</v>
      </c>
    </row>
    <row r="14929" spans="3:11" x14ac:dyDescent="0.25">
      <c r="C14929" s="595">
        <v>45895</v>
      </c>
      <c r="D14929" s="596" t="s">
        <v>312</v>
      </c>
      <c r="E14929" s="597">
        <v>15450</v>
      </c>
      <c r="F14929" s="597">
        <v>15400</v>
      </c>
      <c r="G14929" s="597">
        <v>15350</v>
      </c>
      <c r="H14929" s="596">
        <v>10</v>
      </c>
      <c r="I14929" s="597">
        <v>154500</v>
      </c>
      <c r="J14929" s="598">
        <v>20000000</v>
      </c>
      <c r="K14929" s="597">
        <v>307000000000</v>
      </c>
    </row>
    <row r="14930" spans="3:11" x14ac:dyDescent="0.25">
      <c r="C14930" s="595">
        <v>45895</v>
      </c>
      <c r="D14930" s="596" t="s">
        <v>1155</v>
      </c>
      <c r="E14930" s="597">
        <v>24500</v>
      </c>
      <c r="F14930" s="597">
        <v>24600</v>
      </c>
      <c r="G14930" s="597">
        <v>24600</v>
      </c>
      <c r="H14930" s="596">
        <v>1</v>
      </c>
      <c r="I14930" s="597">
        <v>24500</v>
      </c>
      <c r="J14930" s="598">
        <v>2400000</v>
      </c>
      <c r="K14930" s="597">
        <v>59040000000</v>
      </c>
    </row>
    <row r="14931" spans="3:11" x14ac:dyDescent="0.25">
      <c r="C14931" s="595">
        <v>45895</v>
      </c>
      <c r="D14931" s="596" t="s">
        <v>1155</v>
      </c>
      <c r="E14931" s="597">
        <v>24600</v>
      </c>
      <c r="F14931" s="597">
        <v>24600</v>
      </c>
      <c r="G14931" s="597">
        <v>24600</v>
      </c>
      <c r="H14931" s="596">
        <v>5</v>
      </c>
      <c r="I14931" s="597">
        <v>123000</v>
      </c>
      <c r="J14931" s="598">
        <v>2400000</v>
      </c>
      <c r="K14931" s="597">
        <v>59040000000</v>
      </c>
    </row>
    <row r="14932" spans="3:11" x14ac:dyDescent="0.25">
      <c r="C14932" s="595">
        <v>45895</v>
      </c>
      <c r="D14932" s="596" t="s">
        <v>1154</v>
      </c>
      <c r="E14932" s="597">
        <v>26000</v>
      </c>
      <c r="F14932" s="597">
        <v>26800</v>
      </c>
      <c r="G14932" s="597">
        <v>26500</v>
      </c>
      <c r="H14932" s="596">
        <v>2</v>
      </c>
      <c r="I14932" s="597">
        <v>52000</v>
      </c>
      <c r="J14932" s="598">
        <v>600000</v>
      </c>
      <c r="K14932" s="597">
        <v>15900000000</v>
      </c>
    </row>
    <row r="14933" spans="3:11" x14ac:dyDescent="0.25">
      <c r="C14933" s="595">
        <v>45895</v>
      </c>
      <c r="D14933" s="596" t="s">
        <v>310</v>
      </c>
      <c r="E14933" s="597">
        <v>78500</v>
      </c>
      <c r="F14933" s="597">
        <v>78999</v>
      </c>
      <c r="G14933" s="597">
        <v>78500</v>
      </c>
      <c r="H14933" s="596">
        <v>2</v>
      </c>
      <c r="I14933" s="597">
        <v>157000</v>
      </c>
      <c r="J14933" s="598">
        <v>19450000</v>
      </c>
      <c r="K14933" s="597">
        <v>1526825000000</v>
      </c>
    </row>
    <row r="14934" spans="3:11" x14ac:dyDescent="0.25">
      <c r="C14934" s="595">
        <v>45895</v>
      </c>
      <c r="D14934" s="596" t="s">
        <v>1155</v>
      </c>
      <c r="E14934" s="597">
        <v>24600</v>
      </c>
      <c r="F14934" s="597">
        <v>24600</v>
      </c>
      <c r="G14934" s="597">
        <v>24600</v>
      </c>
      <c r="H14934" s="596">
        <v>5</v>
      </c>
      <c r="I14934" s="597">
        <v>123000</v>
      </c>
      <c r="J14934" s="598">
        <v>2400000</v>
      </c>
      <c r="K14934" s="597">
        <v>59040000000</v>
      </c>
    </row>
    <row r="14935" spans="3:11" x14ac:dyDescent="0.25">
      <c r="C14935" s="595">
        <v>45895</v>
      </c>
      <c r="D14935" s="596" t="s">
        <v>312</v>
      </c>
      <c r="E14935" s="597">
        <v>15400</v>
      </c>
      <c r="F14935" s="597">
        <v>15400</v>
      </c>
      <c r="G14935" s="597">
        <v>15350</v>
      </c>
      <c r="H14935" s="596">
        <v>40</v>
      </c>
      <c r="I14935" s="597">
        <v>616000</v>
      </c>
      <c r="J14935" s="598">
        <v>20000000</v>
      </c>
      <c r="K14935" s="597">
        <v>307000000000</v>
      </c>
    </row>
    <row r="14936" spans="3:11" x14ac:dyDescent="0.25">
      <c r="C14936" s="595">
        <v>45895</v>
      </c>
      <c r="D14936" s="596" t="s">
        <v>1154</v>
      </c>
      <c r="E14936" s="597">
        <v>26500</v>
      </c>
      <c r="F14936" s="597">
        <v>26800</v>
      </c>
      <c r="G14936" s="597">
        <v>26500</v>
      </c>
      <c r="H14936" s="596">
        <v>2</v>
      </c>
      <c r="I14936" s="597">
        <v>53000</v>
      </c>
      <c r="J14936" s="598">
        <v>600000</v>
      </c>
      <c r="K14936" s="597">
        <v>15900000000</v>
      </c>
    </row>
    <row r="14937" spans="3:11" x14ac:dyDescent="0.25">
      <c r="C14937" s="595">
        <v>45895</v>
      </c>
      <c r="D14937" s="596" t="s">
        <v>312</v>
      </c>
      <c r="E14937" s="597">
        <v>15400</v>
      </c>
      <c r="F14937" s="597">
        <v>15400</v>
      </c>
      <c r="G14937" s="597">
        <v>15350</v>
      </c>
      <c r="H14937" s="596">
        <v>17</v>
      </c>
      <c r="I14937" s="597">
        <v>261800</v>
      </c>
      <c r="J14937" s="598">
        <v>20000000</v>
      </c>
      <c r="K14937" s="597">
        <v>307000000000</v>
      </c>
    </row>
    <row r="14938" spans="3:11" x14ac:dyDescent="0.25">
      <c r="C14938" s="595">
        <v>45895</v>
      </c>
      <c r="D14938" s="596" t="s">
        <v>312</v>
      </c>
      <c r="E14938" s="597">
        <v>15350</v>
      </c>
      <c r="F14938" s="597">
        <v>15400</v>
      </c>
      <c r="G14938" s="597">
        <v>15350</v>
      </c>
      <c r="H14938" s="596">
        <v>2</v>
      </c>
      <c r="I14938" s="597">
        <v>30700</v>
      </c>
      <c r="J14938" s="598">
        <v>20000000</v>
      </c>
      <c r="K14938" s="597">
        <v>307000000000</v>
      </c>
    </row>
    <row r="14939" spans="3:11" x14ac:dyDescent="0.25">
      <c r="C14939" s="595">
        <v>45895</v>
      </c>
      <c r="D14939" s="596" t="s">
        <v>312</v>
      </c>
      <c r="E14939" s="597">
        <v>15350</v>
      </c>
      <c r="F14939" s="597">
        <v>15400</v>
      </c>
      <c r="G14939" s="597">
        <v>15350</v>
      </c>
      <c r="H14939" s="596">
        <v>2</v>
      </c>
      <c r="I14939" s="597">
        <v>30700</v>
      </c>
      <c r="J14939" s="598">
        <v>20000000</v>
      </c>
      <c r="K14939" s="597">
        <v>307000000000</v>
      </c>
    </row>
    <row r="14940" spans="3:11" x14ac:dyDescent="0.25">
      <c r="C14940" s="595">
        <v>45895</v>
      </c>
      <c r="D14940" s="596" t="s">
        <v>1154</v>
      </c>
      <c r="E14940" s="597">
        <v>26500</v>
      </c>
      <c r="F14940" s="597">
        <v>26800</v>
      </c>
      <c r="G14940" s="597">
        <v>26500</v>
      </c>
      <c r="H14940" s="596">
        <v>2</v>
      </c>
      <c r="I14940" s="597">
        <v>53000</v>
      </c>
      <c r="J14940" s="598">
        <v>600000</v>
      </c>
      <c r="K14940" s="597">
        <v>15900000000</v>
      </c>
    </row>
    <row r="14941" spans="3:11" x14ac:dyDescent="0.25">
      <c r="C14941" s="595">
        <v>45895</v>
      </c>
      <c r="D14941" s="596" t="s">
        <v>312</v>
      </c>
      <c r="E14941" s="597">
        <v>15350</v>
      </c>
      <c r="F14941" s="597">
        <v>15400</v>
      </c>
      <c r="G14941" s="597">
        <v>15350</v>
      </c>
      <c r="H14941" s="596">
        <v>1</v>
      </c>
      <c r="I14941" s="597">
        <v>15350</v>
      </c>
      <c r="J14941" s="598">
        <v>20000000</v>
      </c>
      <c r="K14941" s="597">
        <v>307000000000</v>
      </c>
    </row>
    <row r="14942" spans="3:11" x14ac:dyDescent="0.25">
      <c r="C14942" s="595">
        <v>45895</v>
      </c>
      <c r="D14942" s="596" t="s">
        <v>312</v>
      </c>
      <c r="E14942" s="597">
        <v>15350</v>
      </c>
      <c r="F14942" s="597">
        <v>15400</v>
      </c>
      <c r="G14942" s="597">
        <v>15350</v>
      </c>
      <c r="H14942" s="596">
        <v>1</v>
      </c>
      <c r="I14942" s="597">
        <v>15350</v>
      </c>
      <c r="J14942" s="598">
        <v>20000000</v>
      </c>
      <c r="K14942" s="597">
        <v>307000000000</v>
      </c>
    </row>
    <row r="14943" spans="3:11" x14ac:dyDescent="0.25">
      <c r="C14943" s="595">
        <v>45896</v>
      </c>
      <c r="D14943" s="596" t="s">
        <v>310</v>
      </c>
      <c r="E14943" s="597">
        <v>78000</v>
      </c>
      <c r="F14943" s="597">
        <v>78500</v>
      </c>
      <c r="G14943" s="597">
        <v>77900</v>
      </c>
      <c r="H14943" s="596">
        <v>3</v>
      </c>
      <c r="I14943" s="597">
        <v>234000</v>
      </c>
      <c r="J14943" s="598">
        <v>19450000</v>
      </c>
      <c r="K14943" s="597">
        <v>1515155000000</v>
      </c>
    </row>
    <row r="14944" spans="3:11" x14ac:dyDescent="0.25">
      <c r="C14944" s="595">
        <v>45896</v>
      </c>
      <c r="D14944" s="596" t="s">
        <v>310</v>
      </c>
      <c r="E14944" s="597">
        <v>78000</v>
      </c>
      <c r="F14944" s="597">
        <v>78500</v>
      </c>
      <c r="G14944" s="597">
        <v>77900</v>
      </c>
      <c r="H14944" s="596">
        <v>1</v>
      </c>
      <c r="I14944" s="597">
        <v>78000</v>
      </c>
      <c r="J14944" s="598">
        <v>19450000</v>
      </c>
      <c r="K14944" s="597">
        <v>1515155000000</v>
      </c>
    </row>
    <row r="14945" spans="3:11" x14ac:dyDescent="0.25">
      <c r="C14945" s="595">
        <v>45896</v>
      </c>
      <c r="D14945" s="596" t="s">
        <v>310</v>
      </c>
      <c r="E14945" s="597">
        <v>78000</v>
      </c>
      <c r="F14945" s="597">
        <v>78500</v>
      </c>
      <c r="G14945" s="597">
        <v>77900</v>
      </c>
      <c r="H14945" s="596">
        <v>5</v>
      </c>
      <c r="I14945" s="597">
        <v>390000</v>
      </c>
      <c r="J14945" s="598">
        <v>19450000</v>
      </c>
      <c r="K14945" s="597">
        <v>1515155000000</v>
      </c>
    </row>
    <row r="14946" spans="3:11" x14ac:dyDescent="0.25">
      <c r="C14946" s="595">
        <v>45896</v>
      </c>
      <c r="D14946" s="596" t="s">
        <v>310</v>
      </c>
      <c r="E14946" s="597">
        <v>78000</v>
      </c>
      <c r="F14946" s="597">
        <v>78500</v>
      </c>
      <c r="G14946" s="597">
        <v>77900</v>
      </c>
      <c r="H14946" s="596">
        <v>1</v>
      </c>
      <c r="I14946" s="597">
        <v>78000</v>
      </c>
      <c r="J14946" s="598">
        <v>19450000</v>
      </c>
      <c r="K14946" s="597">
        <v>1515155000000</v>
      </c>
    </row>
    <row r="14947" spans="3:11" x14ac:dyDescent="0.25">
      <c r="C14947" s="595">
        <v>45896</v>
      </c>
      <c r="D14947" s="596" t="s">
        <v>310</v>
      </c>
      <c r="E14947" s="597">
        <v>78000</v>
      </c>
      <c r="F14947" s="597">
        <v>78500</v>
      </c>
      <c r="G14947" s="597">
        <v>77900</v>
      </c>
      <c r="H14947" s="596">
        <v>1</v>
      </c>
      <c r="I14947" s="597">
        <v>78000</v>
      </c>
      <c r="J14947" s="598">
        <v>19450000</v>
      </c>
      <c r="K14947" s="597">
        <v>1515155000000</v>
      </c>
    </row>
    <row r="14948" spans="3:11" x14ac:dyDescent="0.25">
      <c r="C14948" s="595">
        <v>45896</v>
      </c>
      <c r="D14948" s="596" t="s">
        <v>1154</v>
      </c>
      <c r="E14948" s="597">
        <v>26800</v>
      </c>
      <c r="F14948" s="597">
        <v>26500</v>
      </c>
      <c r="G14948" s="597">
        <v>27200</v>
      </c>
      <c r="H14948" s="596">
        <v>1</v>
      </c>
      <c r="I14948" s="597">
        <v>26800</v>
      </c>
      <c r="J14948" s="598">
        <v>600000</v>
      </c>
      <c r="K14948" s="597">
        <v>16320000000</v>
      </c>
    </row>
    <row r="14949" spans="3:11" x14ac:dyDescent="0.25">
      <c r="C14949" s="595">
        <v>45896</v>
      </c>
      <c r="D14949" s="596" t="s">
        <v>1154</v>
      </c>
      <c r="E14949" s="597">
        <v>26800</v>
      </c>
      <c r="F14949" s="597">
        <v>26500</v>
      </c>
      <c r="G14949" s="597">
        <v>27200</v>
      </c>
      <c r="H14949" s="596">
        <v>20</v>
      </c>
      <c r="I14949" s="597">
        <v>536000</v>
      </c>
      <c r="J14949" s="598">
        <v>600000</v>
      </c>
      <c r="K14949" s="597">
        <v>16320000000</v>
      </c>
    </row>
    <row r="14950" spans="3:11" x14ac:dyDescent="0.25">
      <c r="C14950" s="595">
        <v>45896</v>
      </c>
      <c r="D14950" s="596" t="s">
        <v>1154</v>
      </c>
      <c r="E14950" s="597">
        <v>26800</v>
      </c>
      <c r="F14950" s="597">
        <v>26500</v>
      </c>
      <c r="G14950" s="597">
        <v>27200</v>
      </c>
      <c r="H14950" s="596">
        <v>2</v>
      </c>
      <c r="I14950" s="597">
        <v>53600</v>
      </c>
      <c r="J14950" s="598">
        <v>600000</v>
      </c>
      <c r="K14950" s="597">
        <v>16320000000</v>
      </c>
    </row>
    <row r="14951" spans="3:11" x14ac:dyDescent="0.25">
      <c r="C14951" s="595">
        <v>45896</v>
      </c>
      <c r="D14951" s="596" t="s">
        <v>1154</v>
      </c>
      <c r="E14951" s="597">
        <v>26800</v>
      </c>
      <c r="F14951" s="597">
        <v>26500</v>
      </c>
      <c r="G14951" s="597">
        <v>27200</v>
      </c>
      <c r="H14951" s="596">
        <v>5</v>
      </c>
      <c r="I14951" s="597">
        <v>134000</v>
      </c>
      <c r="J14951" s="598">
        <v>600000</v>
      </c>
      <c r="K14951" s="597">
        <v>16320000000</v>
      </c>
    </row>
    <row r="14952" spans="3:11" x14ac:dyDescent="0.25">
      <c r="C14952" s="595">
        <v>45896</v>
      </c>
      <c r="D14952" s="596" t="s">
        <v>1154</v>
      </c>
      <c r="E14952" s="597">
        <v>26800</v>
      </c>
      <c r="F14952" s="597">
        <v>26500</v>
      </c>
      <c r="G14952" s="597">
        <v>27200</v>
      </c>
      <c r="H14952" s="596">
        <v>2</v>
      </c>
      <c r="I14952" s="597">
        <v>53600</v>
      </c>
      <c r="J14952" s="598">
        <v>600000</v>
      </c>
      <c r="K14952" s="597">
        <v>16320000000</v>
      </c>
    </row>
    <row r="14953" spans="3:11" x14ac:dyDescent="0.25">
      <c r="C14953" s="595">
        <v>45896</v>
      </c>
      <c r="D14953" s="596" t="s">
        <v>312</v>
      </c>
      <c r="E14953" s="597">
        <v>15535</v>
      </c>
      <c r="F14953" s="597">
        <v>15350</v>
      </c>
      <c r="G14953" s="597">
        <v>15600</v>
      </c>
      <c r="H14953" s="596">
        <v>1</v>
      </c>
      <c r="I14953" s="597">
        <v>15535</v>
      </c>
      <c r="J14953" s="598">
        <v>20000000</v>
      </c>
      <c r="K14953" s="597">
        <v>312000000000</v>
      </c>
    </row>
    <row r="14954" spans="3:11" x14ac:dyDescent="0.25">
      <c r="C14954" s="595">
        <v>45896</v>
      </c>
      <c r="D14954" s="596" t="s">
        <v>312</v>
      </c>
      <c r="E14954" s="597">
        <v>15535</v>
      </c>
      <c r="F14954" s="597">
        <v>15350</v>
      </c>
      <c r="G14954" s="597">
        <v>15600</v>
      </c>
      <c r="H14954" s="596">
        <v>100</v>
      </c>
      <c r="I14954" s="597">
        <v>1553500</v>
      </c>
      <c r="J14954" s="598">
        <v>20000000</v>
      </c>
      <c r="K14954" s="597">
        <v>312000000000</v>
      </c>
    </row>
    <row r="14955" spans="3:11" x14ac:dyDescent="0.25">
      <c r="C14955" s="595">
        <v>45896</v>
      </c>
      <c r="D14955" s="596" t="s">
        <v>312</v>
      </c>
      <c r="E14955" s="597">
        <v>15535</v>
      </c>
      <c r="F14955" s="597">
        <v>15350</v>
      </c>
      <c r="G14955" s="597">
        <v>15600</v>
      </c>
      <c r="H14955" s="596">
        <v>58</v>
      </c>
      <c r="I14955" s="597">
        <v>901030</v>
      </c>
      <c r="J14955" s="598">
        <v>20000000</v>
      </c>
      <c r="K14955" s="597">
        <v>312000000000</v>
      </c>
    </row>
    <row r="14956" spans="3:11" x14ac:dyDescent="0.25">
      <c r="C14956" s="595">
        <v>45896</v>
      </c>
      <c r="D14956" s="596" t="s">
        <v>312</v>
      </c>
      <c r="E14956" s="597">
        <v>15535</v>
      </c>
      <c r="F14956" s="597">
        <v>15350</v>
      </c>
      <c r="G14956" s="597">
        <v>15600</v>
      </c>
      <c r="H14956" s="596">
        <v>10</v>
      </c>
      <c r="I14956" s="597">
        <v>155350</v>
      </c>
      <c r="J14956" s="598">
        <v>20000000</v>
      </c>
      <c r="K14956" s="597">
        <v>312000000000</v>
      </c>
    </row>
    <row r="14957" spans="3:11" x14ac:dyDescent="0.25">
      <c r="C14957" s="595">
        <v>45896</v>
      </c>
      <c r="D14957" s="596" t="s">
        <v>312</v>
      </c>
      <c r="E14957" s="597">
        <v>15535</v>
      </c>
      <c r="F14957" s="597">
        <v>15350</v>
      </c>
      <c r="G14957" s="597">
        <v>15600</v>
      </c>
      <c r="H14957" s="596">
        <v>1349</v>
      </c>
      <c r="I14957" s="597">
        <v>20956715</v>
      </c>
      <c r="J14957" s="598">
        <v>20000000</v>
      </c>
      <c r="K14957" s="597">
        <v>312000000000</v>
      </c>
    </row>
    <row r="14958" spans="3:11" x14ac:dyDescent="0.25">
      <c r="C14958" s="595">
        <v>45896</v>
      </c>
      <c r="D14958" s="596" t="s">
        <v>312</v>
      </c>
      <c r="E14958" s="597">
        <v>15535</v>
      </c>
      <c r="F14958" s="597">
        <v>15350</v>
      </c>
      <c r="G14958" s="597">
        <v>15600</v>
      </c>
      <c r="H14958" s="596">
        <v>20</v>
      </c>
      <c r="I14958" s="597">
        <v>310700</v>
      </c>
      <c r="J14958" s="598">
        <v>20000000</v>
      </c>
      <c r="K14958" s="597">
        <v>312000000000</v>
      </c>
    </row>
    <row r="14959" spans="3:11" x14ac:dyDescent="0.25">
      <c r="C14959" s="595">
        <v>45896</v>
      </c>
      <c r="D14959" s="596" t="s">
        <v>312</v>
      </c>
      <c r="E14959" s="597">
        <v>15535</v>
      </c>
      <c r="F14959" s="597">
        <v>15350</v>
      </c>
      <c r="G14959" s="597">
        <v>15600</v>
      </c>
      <c r="H14959" s="596">
        <v>20</v>
      </c>
      <c r="I14959" s="597">
        <v>310700</v>
      </c>
      <c r="J14959" s="598">
        <v>20000000</v>
      </c>
      <c r="K14959" s="597">
        <v>312000000000</v>
      </c>
    </row>
    <row r="14960" spans="3:11" x14ac:dyDescent="0.25">
      <c r="C14960" s="595">
        <v>45896</v>
      </c>
      <c r="D14960" s="596" t="s">
        <v>312</v>
      </c>
      <c r="E14960" s="597">
        <v>15535</v>
      </c>
      <c r="F14960" s="597">
        <v>15350</v>
      </c>
      <c r="G14960" s="597">
        <v>15600</v>
      </c>
      <c r="H14960" s="596">
        <v>1</v>
      </c>
      <c r="I14960" s="597">
        <v>15535</v>
      </c>
      <c r="J14960" s="598">
        <v>20000000</v>
      </c>
      <c r="K14960" s="597">
        <v>312000000000</v>
      </c>
    </row>
    <row r="14961" spans="3:11" x14ac:dyDescent="0.25">
      <c r="C14961" s="595">
        <v>45896</v>
      </c>
      <c r="D14961" s="596" t="s">
        <v>312</v>
      </c>
      <c r="E14961" s="597">
        <v>15535</v>
      </c>
      <c r="F14961" s="597">
        <v>15350</v>
      </c>
      <c r="G14961" s="597">
        <v>15600</v>
      </c>
      <c r="H14961" s="596">
        <v>5</v>
      </c>
      <c r="I14961" s="597">
        <v>77675</v>
      </c>
      <c r="J14961" s="598">
        <v>20000000</v>
      </c>
      <c r="K14961" s="597">
        <v>312000000000</v>
      </c>
    </row>
    <row r="14962" spans="3:11" x14ac:dyDescent="0.25">
      <c r="C14962" s="595">
        <v>45896</v>
      </c>
      <c r="D14962" s="596" t="s">
        <v>312</v>
      </c>
      <c r="E14962" s="597">
        <v>15535</v>
      </c>
      <c r="F14962" s="597">
        <v>15350</v>
      </c>
      <c r="G14962" s="597">
        <v>15600</v>
      </c>
      <c r="H14962" s="596">
        <v>1</v>
      </c>
      <c r="I14962" s="597">
        <v>15535</v>
      </c>
      <c r="J14962" s="598">
        <v>20000000</v>
      </c>
      <c r="K14962" s="597">
        <v>312000000000</v>
      </c>
    </row>
    <row r="14963" spans="3:11" x14ac:dyDescent="0.25">
      <c r="C14963" s="595">
        <v>45896</v>
      </c>
      <c r="D14963" s="596" t="s">
        <v>312</v>
      </c>
      <c r="E14963" s="597">
        <v>15535</v>
      </c>
      <c r="F14963" s="597">
        <v>15350</v>
      </c>
      <c r="G14963" s="597">
        <v>15600</v>
      </c>
      <c r="H14963" s="596">
        <v>10</v>
      </c>
      <c r="I14963" s="597">
        <v>155350</v>
      </c>
      <c r="J14963" s="598">
        <v>20000000</v>
      </c>
      <c r="K14963" s="597">
        <v>312000000000</v>
      </c>
    </row>
    <row r="14964" spans="3:11" x14ac:dyDescent="0.25">
      <c r="C14964" s="595">
        <v>45896</v>
      </c>
      <c r="D14964" s="596" t="s">
        <v>312</v>
      </c>
      <c r="E14964" s="597">
        <v>15535</v>
      </c>
      <c r="F14964" s="597">
        <v>15350</v>
      </c>
      <c r="G14964" s="597">
        <v>15600</v>
      </c>
      <c r="H14964" s="596">
        <v>231</v>
      </c>
      <c r="I14964" s="597">
        <v>3588585</v>
      </c>
      <c r="J14964" s="598">
        <v>20000000</v>
      </c>
      <c r="K14964" s="597">
        <v>312000000000</v>
      </c>
    </row>
    <row r="14965" spans="3:11" x14ac:dyDescent="0.25">
      <c r="C14965" s="595">
        <v>45896</v>
      </c>
      <c r="D14965" s="596" t="s">
        <v>1155</v>
      </c>
      <c r="E14965" s="597">
        <v>24600</v>
      </c>
      <c r="F14965" s="597">
        <v>24600</v>
      </c>
      <c r="G14965" s="597">
        <v>24500</v>
      </c>
      <c r="H14965" s="596">
        <v>1</v>
      </c>
      <c r="I14965" s="597">
        <v>24600</v>
      </c>
      <c r="J14965" s="598">
        <v>2400000</v>
      </c>
      <c r="K14965" s="597">
        <v>58800000000</v>
      </c>
    </row>
    <row r="14966" spans="3:11" x14ac:dyDescent="0.25">
      <c r="C14966" s="595">
        <v>45896</v>
      </c>
      <c r="D14966" s="596" t="s">
        <v>1155</v>
      </c>
      <c r="E14966" s="597">
        <v>24600</v>
      </c>
      <c r="F14966" s="597">
        <v>24600</v>
      </c>
      <c r="G14966" s="597">
        <v>24500</v>
      </c>
      <c r="H14966" s="596">
        <v>2</v>
      </c>
      <c r="I14966" s="597">
        <v>49200</v>
      </c>
      <c r="J14966" s="598">
        <v>2400000</v>
      </c>
      <c r="K14966" s="597">
        <v>58800000000</v>
      </c>
    </row>
    <row r="14967" spans="3:11" x14ac:dyDescent="0.25">
      <c r="C14967" s="595">
        <v>45896</v>
      </c>
      <c r="D14967" s="596" t="s">
        <v>1155</v>
      </c>
      <c r="E14967" s="597">
        <v>24600</v>
      </c>
      <c r="F14967" s="597">
        <v>24600</v>
      </c>
      <c r="G14967" s="597">
        <v>24500</v>
      </c>
      <c r="H14967" s="596">
        <v>1</v>
      </c>
      <c r="I14967" s="597">
        <v>24600</v>
      </c>
      <c r="J14967" s="598">
        <v>2400000</v>
      </c>
      <c r="K14967" s="597">
        <v>58800000000</v>
      </c>
    </row>
    <row r="14968" spans="3:11" x14ac:dyDescent="0.25">
      <c r="C14968" s="595">
        <v>45896</v>
      </c>
      <c r="D14968" s="596" t="s">
        <v>1155</v>
      </c>
      <c r="E14968" s="597">
        <v>24600</v>
      </c>
      <c r="F14968" s="597">
        <v>24600</v>
      </c>
      <c r="G14968" s="597">
        <v>24500</v>
      </c>
      <c r="H14968" s="596">
        <v>10</v>
      </c>
      <c r="I14968" s="597">
        <v>246000</v>
      </c>
      <c r="J14968" s="598">
        <v>2400000</v>
      </c>
      <c r="K14968" s="597">
        <v>58800000000</v>
      </c>
    </row>
    <row r="14969" spans="3:11" x14ac:dyDescent="0.25">
      <c r="C14969" s="595">
        <v>45896</v>
      </c>
      <c r="D14969" s="596" t="s">
        <v>1155</v>
      </c>
      <c r="E14969" s="597">
        <v>24600</v>
      </c>
      <c r="F14969" s="597">
        <v>24600</v>
      </c>
      <c r="G14969" s="597">
        <v>24500</v>
      </c>
      <c r="H14969" s="596">
        <v>2</v>
      </c>
      <c r="I14969" s="597">
        <v>49200</v>
      </c>
      <c r="J14969" s="598">
        <v>2400000</v>
      </c>
      <c r="K14969" s="597">
        <v>58800000000</v>
      </c>
    </row>
    <row r="14970" spans="3:11" x14ac:dyDescent="0.25">
      <c r="C14970" s="595">
        <v>45896</v>
      </c>
      <c r="D14970" s="596" t="s">
        <v>1155</v>
      </c>
      <c r="E14970" s="597">
        <v>24600</v>
      </c>
      <c r="F14970" s="597">
        <v>24600</v>
      </c>
      <c r="G14970" s="597">
        <v>24500</v>
      </c>
      <c r="H14970" s="596">
        <v>1</v>
      </c>
      <c r="I14970" s="597">
        <v>24600</v>
      </c>
      <c r="J14970" s="598">
        <v>2400000</v>
      </c>
      <c r="K14970" s="597">
        <v>58800000000</v>
      </c>
    </row>
    <row r="14971" spans="3:11" x14ac:dyDescent="0.25">
      <c r="C14971" s="595">
        <v>45896</v>
      </c>
      <c r="D14971" s="596" t="s">
        <v>312</v>
      </c>
      <c r="E14971" s="597">
        <v>15535</v>
      </c>
      <c r="F14971" s="597">
        <v>15350</v>
      </c>
      <c r="G14971" s="597">
        <v>15600</v>
      </c>
      <c r="H14971" s="596">
        <v>1</v>
      </c>
      <c r="I14971" s="597">
        <v>15535</v>
      </c>
      <c r="J14971" s="598">
        <v>20000000</v>
      </c>
      <c r="K14971" s="597">
        <v>312000000000</v>
      </c>
    </row>
    <row r="14972" spans="3:11" x14ac:dyDescent="0.25">
      <c r="C14972" s="595">
        <v>45896</v>
      </c>
      <c r="D14972" s="596" t="s">
        <v>312</v>
      </c>
      <c r="E14972" s="597">
        <v>15600</v>
      </c>
      <c r="F14972" s="597">
        <v>15350</v>
      </c>
      <c r="G14972" s="597">
        <v>15600</v>
      </c>
      <c r="H14972" s="596">
        <v>4</v>
      </c>
      <c r="I14972" s="597">
        <v>62400</v>
      </c>
      <c r="J14972" s="598">
        <v>20000000</v>
      </c>
      <c r="K14972" s="597">
        <v>312000000000</v>
      </c>
    </row>
    <row r="14973" spans="3:11" x14ac:dyDescent="0.25">
      <c r="C14973" s="595">
        <v>45896</v>
      </c>
      <c r="D14973" s="596" t="s">
        <v>1155</v>
      </c>
      <c r="E14973" s="597">
        <v>24600</v>
      </c>
      <c r="F14973" s="597">
        <v>24600</v>
      </c>
      <c r="G14973" s="597">
        <v>24500</v>
      </c>
      <c r="H14973" s="596">
        <v>9</v>
      </c>
      <c r="I14973" s="597">
        <v>221400</v>
      </c>
      <c r="J14973" s="598">
        <v>2400000</v>
      </c>
      <c r="K14973" s="597">
        <v>58800000000</v>
      </c>
    </row>
    <row r="14974" spans="3:11" x14ac:dyDescent="0.25">
      <c r="C14974" s="595">
        <v>45896</v>
      </c>
      <c r="D14974" s="596" t="s">
        <v>310</v>
      </c>
      <c r="E14974" s="597">
        <v>78000</v>
      </c>
      <c r="F14974" s="597">
        <v>78500</v>
      </c>
      <c r="G14974" s="597">
        <v>77900</v>
      </c>
      <c r="H14974" s="596">
        <v>5</v>
      </c>
      <c r="I14974" s="597">
        <v>390000</v>
      </c>
      <c r="J14974" s="598">
        <v>19450000</v>
      </c>
      <c r="K14974" s="597">
        <v>1515155000000</v>
      </c>
    </row>
    <row r="14975" spans="3:11" x14ac:dyDescent="0.25">
      <c r="C14975" s="595">
        <v>45896</v>
      </c>
      <c r="D14975" s="596" t="s">
        <v>1155</v>
      </c>
      <c r="E14975" s="597">
        <v>24500</v>
      </c>
      <c r="F14975" s="597">
        <v>24600</v>
      </c>
      <c r="G14975" s="597">
        <v>24500</v>
      </c>
      <c r="H14975" s="596">
        <v>8</v>
      </c>
      <c r="I14975" s="597">
        <v>196000</v>
      </c>
      <c r="J14975" s="598">
        <v>2400000</v>
      </c>
      <c r="K14975" s="597">
        <v>58800000000</v>
      </c>
    </row>
    <row r="14976" spans="3:11" x14ac:dyDescent="0.25">
      <c r="C14976" s="595">
        <v>45896</v>
      </c>
      <c r="D14976" s="596" t="s">
        <v>1155</v>
      </c>
      <c r="E14976" s="597">
        <v>24500</v>
      </c>
      <c r="F14976" s="597">
        <v>24600</v>
      </c>
      <c r="G14976" s="597">
        <v>24500</v>
      </c>
      <c r="H14976" s="596">
        <v>289</v>
      </c>
      <c r="I14976" s="597">
        <v>7080500</v>
      </c>
      <c r="J14976" s="598">
        <v>2400000</v>
      </c>
      <c r="K14976" s="597">
        <v>58800000000</v>
      </c>
    </row>
    <row r="14977" spans="3:11" x14ac:dyDescent="0.25">
      <c r="C14977" s="595">
        <v>45896</v>
      </c>
      <c r="D14977" s="596" t="s">
        <v>310</v>
      </c>
      <c r="E14977" s="597">
        <v>78000</v>
      </c>
      <c r="F14977" s="597">
        <v>78500</v>
      </c>
      <c r="G14977" s="597">
        <v>77900</v>
      </c>
      <c r="H14977" s="596">
        <v>1</v>
      </c>
      <c r="I14977" s="597">
        <v>78000</v>
      </c>
      <c r="J14977" s="598">
        <v>19450000</v>
      </c>
      <c r="K14977" s="597">
        <v>1515155000000</v>
      </c>
    </row>
    <row r="14978" spans="3:11" x14ac:dyDescent="0.25">
      <c r="C14978" s="595">
        <v>45896</v>
      </c>
      <c r="D14978" s="596" t="s">
        <v>310</v>
      </c>
      <c r="E14978" s="597">
        <v>78000</v>
      </c>
      <c r="F14978" s="597">
        <v>78500</v>
      </c>
      <c r="G14978" s="597">
        <v>77900</v>
      </c>
      <c r="H14978" s="596">
        <v>3</v>
      </c>
      <c r="I14978" s="597">
        <v>234000</v>
      </c>
      <c r="J14978" s="598">
        <v>19450000</v>
      </c>
      <c r="K14978" s="597">
        <v>1515155000000</v>
      </c>
    </row>
    <row r="14979" spans="3:11" x14ac:dyDescent="0.25">
      <c r="C14979" s="595">
        <v>45896</v>
      </c>
      <c r="D14979" s="596" t="s">
        <v>1154</v>
      </c>
      <c r="E14979" s="597">
        <v>26800</v>
      </c>
      <c r="F14979" s="597">
        <v>26500</v>
      </c>
      <c r="G14979" s="597">
        <v>27200</v>
      </c>
      <c r="H14979" s="596">
        <v>20</v>
      </c>
      <c r="I14979" s="597">
        <v>536000</v>
      </c>
      <c r="J14979" s="598">
        <v>600000</v>
      </c>
      <c r="K14979" s="597">
        <v>16320000000</v>
      </c>
    </row>
    <row r="14980" spans="3:11" x14ac:dyDescent="0.25">
      <c r="C14980" s="595">
        <v>45896</v>
      </c>
      <c r="D14980" s="596" t="s">
        <v>1154</v>
      </c>
      <c r="E14980" s="597">
        <v>26800</v>
      </c>
      <c r="F14980" s="597">
        <v>26500</v>
      </c>
      <c r="G14980" s="597">
        <v>27200</v>
      </c>
      <c r="H14980" s="596">
        <v>5</v>
      </c>
      <c r="I14980" s="597">
        <v>134000</v>
      </c>
      <c r="J14980" s="598">
        <v>600000</v>
      </c>
      <c r="K14980" s="597">
        <v>16320000000</v>
      </c>
    </row>
    <row r="14981" spans="3:11" x14ac:dyDescent="0.25">
      <c r="C14981" s="595">
        <v>45896</v>
      </c>
      <c r="D14981" s="596" t="s">
        <v>1154</v>
      </c>
      <c r="E14981" s="597">
        <v>27000</v>
      </c>
      <c r="F14981" s="597">
        <v>26500</v>
      </c>
      <c r="G14981" s="597">
        <v>27200</v>
      </c>
      <c r="H14981" s="596">
        <v>20</v>
      </c>
      <c r="I14981" s="597">
        <v>540000</v>
      </c>
      <c r="J14981" s="598">
        <v>600000</v>
      </c>
      <c r="K14981" s="597">
        <v>16320000000</v>
      </c>
    </row>
    <row r="14982" spans="3:11" x14ac:dyDescent="0.25">
      <c r="C14982" s="595">
        <v>45896</v>
      </c>
      <c r="D14982" s="596" t="s">
        <v>1154</v>
      </c>
      <c r="E14982" s="597">
        <v>27000</v>
      </c>
      <c r="F14982" s="597">
        <v>26500</v>
      </c>
      <c r="G14982" s="597">
        <v>27200</v>
      </c>
      <c r="H14982" s="596">
        <v>205</v>
      </c>
      <c r="I14982" s="597">
        <v>5535000</v>
      </c>
      <c r="J14982" s="598">
        <v>600000</v>
      </c>
      <c r="K14982" s="597">
        <v>16320000000</v>
      </c>
    </row>
    <row r="14983" spans="3:11" x14ac:dyDescent="0.25">
      <c r="C14983" s="595">
        <v>45896</v>
      </c>
      <c r="D14983" s="596" t="s">
        <v>1155</v>
      </c>
      <c r="E14983" s="597">
        <v>24500</v>
      </c>
      <c r="F14983" s="597">
        <v>24600</v>
      </c>
      <c r="G14983" s="597">
        <v>24500</v>
      </c>
      <c r="H14983" s="596">
        <v>1</v>
      </c>
      <c r="I14983" s="597">
        <v>24500</v>
      </c>
      <c r="J14983" s="598">
        <v>2400000</v>
      </c>
      <c r="K14983" s="597">
        <v>58800000000</v>
      </c>
    </row>
    <row r="14984" spans="3:11" x14ac:dyDescent="0.25">
      <c r="C14984" s="595">
        <v>45896</v>
      </c>
      <c r="D14984" s="596" t="s">
        <v>312</v>
      </c>
      <c r="E14984" s="597">
        <v>15600</v>
      </c>
      <c r="F14984" s="597">
        <v>15350</v>
      </c>
      <c r="G14984" s="597">
        <v>15600</v>
      </c>
      <c r="H14984" s="596">
        <v>5</v>
      </c>
      <c r="I14984" s="597">
        <v>78000</v>
      </c>
      <c r="J14984" s="598">
        <v>20000000</v>
      </c>
      <c r="K14984" s="597">
        <v>312000000000</v>
      </c>
    </row>
    <row r="14985" spans="3:11" x14ac:dyDescent="0.25">
      <c r="C14985" s="595">
        <v>45896</v>
      </c>
      <c r="D14985" s="596" t="s">
        <v>312</v>
      </c>
      <c r="E14985" s="597">
        <v>15550</v>
      </c>
      <c r="F14985" s="597">
        <v>15350</v>
      </c>
      <c r="G14985" s="597">
        <v>15600</v>
      </c>
      <c r="H14985" s="596">
        <v>1</v>
      </c>
      <c r="I14985" s="597">
        <v>15550</v>
      </c>
      <c r="J14985" s="598">
        <v>20000000</v>
      </c>
      <c r="K14985" s="597">
        <v>312000000000</v>
      </c>
    </row>
    <row r="14986" spans="3:11" x14ac:dyDescent="0.25">
      <c r="C14986" s="595">
        <v>45896</v>
      </c>
      <c r="D14986" s="596" t="s">
        <v>312</v>
      </c>
      <c r="E14986" s="597">
        <v>15535</v>
      </c>
      <c r="F14986" s="597">
        <v>15350</v>
      </c>
      <c r="G14986" s="597">
        <v>15600</v>
      </c>
      <c r="H14986" s="596">
        <v>49</v>
      </c>
      <c r="I14986" s="597">
        <v>761215</v>
      </c>
      <c r="J14986" s="598">
        <v>20000000</v>
      </c>
      <c r="K14986" s="597">
        <v>312000000000</v>
      </c>
    </row>
    <row r="14987" spans="3:11" x14ac:dyDescent="0.25">
      <c r="C14987" s="595">
        <v>45896</v>
      </c>
      <c r="D14987" s="596" t="s">
        <v>312</v>
      </c>
      <c r="E14987" s="597">
        <v>15600</v>
      </c>
      <c r="F14987" s="597">
        <v>15350</v>
      </c>
      <c r="G14987" s="597">
        <v>15600</v>
      </c>
      <c r="H14987" s="596">
        <v>5</v>
      </c>
      <c r="I14987" s="597">
        <v>78000</v>
      </c>
      <c r="J14987" s="598">
        <v>20000000</v>
      </c>
      <c r="K14987" s="597">
        <v>312000000000</v>
      </c>
    </row>
    <row r="14988" spans="3:11" x14ac:dyDescent="0.25">
      <c r="C14988" s="595">
        <v>45896</v>
      </c>
      <c r="D14988" s="596" t="s">
        <v>1155</v>
      </c>
      <c r="E14988" s="597">
        <v>24500</v>
      </c>
      <c r="F14988" s="597">
        <v>24600</v>
      </c>
      <c r="G14988" s="597">
        <v>24500</v>
      </c>
      <c r="H14988" s="596">
        <v>2</v>
      </c>
      <c r="I14988" s="597">
        <v>49000</v>
      </c>
      <c r="J14988" s="598">
        <v>2400000</v>
      </c>
      <c r="K14988" s="597">
        <v>58800000000</v>
      </c>
    </row>
    <row r="14989" spans="3:11" x14ac:dyDescent="0.25">
      <c r="C14989" s="595">
        <v>45896</v>
      </c>
      <c r="D14989" s="596" t="s">
        <v>1154</v>
      </c>
      <c r="E14989" s="597">
        <v>27000</v>
      </c>
      <c r="F14989" s="597">
        <v>26500</v>
      </c>
      <c r="G14989" s="597">
        <v>27200</v>
      </c>
      <c r="H14989" s="596">
        <v>2</v>
      </c>
      <c r="I14989" s="597">
        <v>54000</v>
      </c>
      <c r="J14989" s="598">
        <v>600000</v>
      </c>
      <c r="K14989" s="597">
        <v>16320000000</v>
      </c>
    </row>
    <row r="14990" spans="3:11" x14ac:dyDescent="0.25">
      <c r="C14990" s="595">
        <v>45896</v>
      </c>
      <c r="D14990" s="596" t="s">
        <v>1154</v>
      </c>
      <c r="E14990" s="597">
        <v>27200</v>
      </c>
      <c r="F14990" s="597">
        <v>26500</v>
      </c>
      <c r="G14990" s="597">
        <v>27200</v>
      </c>
      <c r="H14990" s="596">
        <v>10</v>
      </c>
      <c r="I14990" s="597">
        <v>272000</v>
      </c>
      <c r="J14990" s="598">
        <v>600000</v>
      </c>
      <c r="K14990" s="597">
        <v>16320000000</v>
      </c>
    </row>
    <row r="14991" spans="3:11" x14ac:dyDescent="0.25">
      <c r="C14991" s="595">
        <v>45896</v>
      </c>
      <c r="D14991" s="596" t="s">
        <v>312</v>
      </c>
      <c r="E14991" s="597">
        <v>15535</v>
      </c>
      <c r="F14991" s="597">
        <v>15350</v>
      </c>
      <c r="G14991" s="597">
        <v>15600</v>
      </c>
      <c r="H14991" s="596">
        <v>2</v>
      </c>
      <c r="I14991" s="597">
        <v>31070</v>
      </c>
      <c r="J14991" s="598">
        <v>20000000</v>
      </c>
      <c r="K14991" s="597">
        <v>312000000000</v>
      </c>
    </row>
    <row r="14992" spans="3:11" x14ac:dyDescent="0.25">
      <c r="C14992" s="595">
        <v>45896</v>
      </c>
      <c r="D14992" s="596" t="s">
        <v>312</v>
      </c>
      <c r="E14992" s="597">
        <v>15535</v>
      </c>
      <c r="F14992" s="597">
        <v>15350</v>
      </c>
      <c r="G14992" s="597">
        <v>15600</v>
      </c>
      <c r="H14992" s="596">
        <v>99</v>
      </c>
      <c r="I14992" s="597">
        <v>1537965</v>
      </c>
      <c r="J14992" s="598">
        <v>20000000</v>
      </c>
      <c r="K14992" s="597">
        <v>312000000000</v>
      </c>
    </row>
    <row r="14993" spans="3:11" x14ac:dyDescent="0.25">
      <c r="C14993" s="595">
        <v>45896</v>
      </c>
      <c r="D14993" s="596" t="s">
        <v>312</v>
      </c>
      <c r="E14993" s="597">
        <v>15535</v>
      </c>
      <c r="F14993" s="597">
        <v>15350</v>
      </c>
      <c r="G14993" s="597">
        <v>15600</v>
      </c>
      <c r="H14993" s="596">
        <v>1</v>
      </c>
      <c r="I14993" s="597">
        <v>15535</v>
      </c>
      <c r="J14993" s="598">
        <v>20000000</v>
      </c>
      <c r="K14993" s="597">
        <v>312000000000</v>
      </c>
    </row>
    <row r="14994" spans="3:11" x14ac:dyDescent="0.25">
      <c r="C14994" s="595">
        <v>45896</v>
      </c>
      <c r="D14994" s="596" t="s">
        <v>312</v>
      </c>
      <c r="E14994" s="597">
        <v>15600</v>
      </c>
      <c r="F14994" s="597">
        <v>15350</v>
      </c>
      <c r="G14994" s="597">
        <v>15600</v>
      </c>
      <c r="H14994" s="596">
        <v>10</v>
      </c>
      <c r="I14994" s="597">
        <v>156000</v>
      </c>
      <c r="J14994" s="598">
        <v>20000000</v>
      </c>
      <c r="K14994" s="597">
        <v>312000000000</v>
      </c>
    </row>
    <row r="14995" spans="3:11" x14ac:dyDescent="0.25">
      <c r="C14995" s="595">
        <v>45896</v>
      </c>
      <c r="D14995" s="596" t="s">
        <v>312</v>
      </c>
      <c r="E14995" s="597">
        <v>15600</v>
      </c>
      <c r="F14995" s="597">
        <v>15350</v>
      </c>
      <c r="G14995" s="597">
        <v>15600</v>
      </c>
      <c r="H14995" s="596">
        <v>10</v>
      </c>
      <c r="I14995" s="597">
        <v>156000</v>
      </c>
      <c r="J14995" s="598">
        <v>20000000</v>
      </c>
      <c r="K14995" s="597">
        <v>312000000000</v>
      </c>
    </row>
    <row r="14996" spans="3:11" x14ac:dyDescent="0.25">
      <c r="C14996" s="595">
        <v>45896</v>
      </c>
      <c r="D14996" s="596" t="s">
        <v>1155</v>
      </c>
      <c r="E14996" s="597">
        <v>24500</v>
      </c>
      <c r="F14996" s="597">
        <v>24600</v>
      </c>
      <c r="G14996" s="597">
        <v>24500</v>
      </c>
      <c r="H14996" s="596">
        <v>1</v>
      </c>
      <c r="I14996" s="597">
        <v>24500</v>
      </c>
      <c r="J14996" s="598">
        <v>2400000</v>
      </c>
      <c r="K14996" s="597">
        <v>58800000000</v>
      </c>
    </row>
    <row r="14997" spans="3:11" x14ac:dyDescent="0.25">
      <c r="C14997" s="595">
        <v>45896</v>
      </c>
      <c r="D14997" s="596" t="s">
        <v>312</v>
      </c>
      <c r="E14997" s="597">
        <v>15535</v>
      </c>
      <c r="F14997" s="597">
        <v>15350</v>
      </c>
      <c r="G14997" s="597">
        <v>15600</v>
      </c>
      <c r="H14997" s="596">
        <v>1</v>
      </c>
      <c r="I14997" s="597">
        <v>15535</v>
      </c>
      <c r="J14997" s="598">
        <v>20000000</v>
      </c>
      <c r="K14997" s="597">
        <v>312000000000</v>
      </c>
    </row>
    <row r="14998" spans="3:11" x14ac:dyDescent="0.25">
      <c r="C14998" s="595">
        <v>45896</v>
      </c>
      <c r="D14998" s="596" t="s">
        <v>1155</v>
      </c>
      <c r="E14998" s="597">
        <v>24500</v>
      </c>
      <c r="F14998" s="597">
        <v>24600</v>
      </c>
      <c r="G14998" s="597">
        <v>24500</v>
      </c>
      <c r="H14998" s="596">
        <v>2</v>
      </c>
      <c r="I14998" s="597">
        <v>49000</v>
      </c>
      <c r="J14998" s="598">
        <v>2400000</v>
      </c>
      <c r="K14998" s="597">
        <v>58800000000</v>
      </c>
    </row>
    <row r="14999" spans="3:11" x14ac:dyDescent="0.25">
      <c r="C14999" s="595">
        <v>45896</v>
      </c>
      <c r="D14999" s="596" t="s">
        <v>1154</v>
      </c>
      <c r="E14999" s="597">
        <v>27200</v>
      </c>
      <c r="F14999" s="597">
        <v>26500</v>
      </c>
      <c r="G14999" s="597">
        <v>27200</v>
      </c>
      <c r="H14999" s="596">
        <v>1</v>
      </c>
      <c r="I14999" s="597">
        <v>27200</v>
      </c>
      <c r="J14999" s="598">
        <v>600000</v>
      </c>
      <c r="K14999" s="597">
        <v>16320000000</v>
      </c>
    </row>
    <row r="15000" spans="3:11" x14ac:dyDescent="0.25">
      <c r="C15000" s="595">
        <v>45896</v>
      </c>
      <c r="D15000" s="596" t="s">
        <v>312</v>
      </c>
      <c r="E15000" s="597">
        <v>15600</v>
      </c>
      <c r="F15000" s="597">
        <v>15350</v>
      </c>
      <c r="G15000" s="597">
        <v>15600</v>
      </c>
      <c r="H15000" s="596">
        <v>5</v>
      </c>
      <c r="I15000" s="597">
        <v>78000</v>
      </c>
      <c r="J15000" s="598">
        <v>20000000</v>
      </c>
      <c r="K15000" s="597">
        <v>312000000000</v>
      </c>
    </row>
    <row r="15001" spans="3:11" x14ac:dyDescent="0.25">
      <c r="C15001" s="595">
        <v>45896</v>
      </c>
      <c r="D15001" s="596" t="s">
        <v>310</v>
      </c>
      <c r="E15001" s="597">
        <v>77900</v>
      </c>
      <c r="F15001" s="597">
        <v>78500</v>
      </c>
      <c r="G15001" s="597">
        <v>77900</v>
      </c>
      <c r="H15001" s="596">
        <v>10</v>
      </c>
      <c r="I15001" s="597">
        <v>779000</v>
      </c>
      <c r="J15001" s="598">
        <v>19450000</v>
      </c>
      <c r="K15001" s="597">
        <v>1515155000000</v>
      </c>
    </row>
    <row r="15002" spans="3:11" x14ac:dyDescent="0.25">
      <c r="C15002" s="595">
        <v>45896</v>
      </c>
      <c r="D15002" s="596" t="s">
        <v>310</v>
      </c>
      <c r="E15002" s="597">
        <v>77900</v>
      </c>
      <c r="F15002" s="597">
        <v>78500</v>
      </c>
      <c r="G15002" s="597">
        <v>77900</v>
      </c>
      <c r="H15002" s="596">
        <v>1</v>
      </c>
      <c r="I15002" s="597">
        <v>77900</v>
      </c>
      <c r="J15002" s="598">
        <v>19450000</v>
      </c>
      <c r="K15002" s="597">
        <v>1515155000000</v>
      </c>
    </row>
    <row r="15003" spans="3:11" x14ac:dyDescent="0.25">
      <c r="C15003" s="595">
        <v>45896</v>
      </c>
      <c r="D15003" s="596" t="s">
        <v>1155</v>
      </c>
      <c r="E15003" s="597">
        <v>24500</v>
      </c>
      <c r="F15003" s="597">
        <v>24600</v>
      </c>
      <c r="G15003" s="597">
        <v>24500</v>
      </c>
      <c r="H15003" s="596">
        <v>4</v>
      </c>
      <c r="I15003" s="597">
        <v>98000</v>
      </c>
      <c r="J15003" s="598">
        <v>2400000</v>
      </c>
      <c r="K15003" s="597">
        <v>58800000000</v>
      </c>
    </row>
    <row r="15004" spans="3:11" x14ac:dyDescent="0.25">
      <c r="C15004" s="595">
        <v>45897</v>
      </c>
      <c r="D15004" s="596" t="s">
        <v>310</v>
      </c>
      <c r="E15004" s="597">
        <v>77900</v>
      </c>
      <c r="F15004" s="597">
        <v>77900</v>
      </c>
      <c r="G15004" s="597">
        <v>73000</v>
      </c>
      <c r="H15004" s="596">
        <v>2</v>
      </c>
      <c r="I15004" s="597">
        <v>155800</v>
      </c>
      <c r="J15004" s="598">
        <v>19450000</v>
      </c>
      <c r="K15004" s="597">
        <v>1419850000000</v>
      </c>
    </row>
    <row r="15005" spans="3:11" x14ac:dyDescent="0.25">
      <c r="C15005" s="595">
        <v>45897</v>
      </c>
      <c r="D15005" s="596" t="s">
        <v>310</v>
      </c>
      <c r="E15005" s="597">
        <v>77900</v>
      </c>
      <c r="F15005" s="597">
        <v>77900</v>
      </c>
      <c r="G15005" s="597">
        <v>73000</v>
      </c>
      <c r="H15005" s="596">
        <v>3</v>
      </c>
      <c r="I15005" s="597">
        <v>233700</v>
      </c>
      <c r="J15005" s="598">
        <v>19450000</v>
      </c>
      <c r="K15005" s="597">
        <v>1419850000000</v>
      </c>
    </row>
    <row r="15006" spans="3:11" x14ac:dyDescent="0.25">
      <c r="C15006" s="595">
        <v>45897</v>
      </c>
      <c r="D15006" s="596" t="s">
        <v>310</v>
      </c>
      <c r="E15006" s="597">
        <v>77900</v>
      </c>
      <c r="F15006" s="597">
        <v>77900</v>
      </c>
      <c r="G15006" s="597">
        <v>73000</v>
      </c>
      <c r="H15006" s="596">
        <v>2</v>
      </c>
      <c r="I15006" s="597">
        <v>155800</v>
      </c>
      <c r="J15006" s="598">
        <v>19450000</v>
      </c>
      <c r="K15006" s="597">
        <v>1419850000000</v>
      </c>
    </row>
    <row r="15007" spans="3:11" x14ac:dyDescent="0.25">
      <c r="C15007" s="595">
        <v>45897</v>
      </c>
      <c r="D15007" s="596" t="s">
        <v>310</v>
      </c>
      <c r="E15007" s="597">
        <v>77900</v>
      </c>
      <c r="F15007" s="597">
        <v>77900</v>
      </c>
      <c r="G15007" s="597">
        <v>73000</v>
      </c>
      <c r="H15007" s="596">
        <v>13</v>
      </c>
      <c r="I15007" s="597">
        <v>1012700</v>
      </c>
      <c r="J15007" s="598">
        <v>19450000</v>
      </c>
      <c r="K15007" s="597">
        <v>1419850000000</v>
      </c>
    </row>
    <row r="15008" spans="3:11" x14ac:dyDescent="0.25">
      <c r="C15008" s="595">
        <v>45897</v>
      </c>
      <c r="D15008" s="596" t="s">
        <v>310</v>
      </c>
      <c r="E15008" s="597">
        <v>77900</v>
      </c>
      <c r="F15008" s="597">
        <v>77900</v>
      </c>
      <c r="G15008" s="597">
        <v>73000</v>
      </c>
      <c r="H15008" s="596">
        <v>7</v>
      </c>
      <c r="I15008" s="597">
        <v>545300</v>
      </c>
      <c r="J15008" s="598">
        <v>19450000</v>
      </c>
      <c r="K15008" s="597">
        <v>1419850000000</v>
      </c>
    </row>
    <row r="15009" spans="3:11" x14ac:dyDescent="0.25">
      <c r="C15009" s="595">
        <v>45897</v>
      </c>
      <c r="D15009" s="596" t="s">
        <v>1154</v>
      </c>
      <c r="E15009" s="597">
        <v>26945</v>
      </c>
      <c r="F15009" s="597">
        <v>27200</v>
      </c>
      <c r="G15009" s="597">
        <v>26800</v>
      </c>
      <c r="H15009" s="596">
        <v>1</v>
      </c>
      <c r="I15009" s="597">
        <v>26945</v>
      </c>
      <c r="J15009" s="598">
        <v>600000</v>
      </c>
      <c r="K15009" s="597">
        <v>16080000000</v>
      </c>
    </row>
    <row r="15010" spans="3:11" x14ac:dyDescent="0.25">
      <c r="C15010" s="595">
        <v>45897</v>
      </c>
      <c r="D15010" s="596" t="s">
        <v>1154</v>
      </c>
      <c r="E15010" s="597">
        <v>26945</v>
      </c>
      <c r="F15010" s="597">
        <v>27200</v>
      </c>
      <c r="G15010" s="597">
        <v>26800</v>
      </c>
      <c r="H15010" s="596">
        <v>4</v>
      </c>
      <c r="I15010" s="597">
        <v>107780</v>
      </c>
      <c r="J15010" s="598">
        <v>600000</v>
      </c>
      <c r="K15010" s="597">
        <v>16080000000</v>
      </c>
    </row>
    <row r="15011" spans="3:11" x14ac:dyDescent="0.25">
      <c r="C15011" s="595">
        <v>45897</v>
      </c>
      <c r="D15011" s="596" t="s">
        <v>1154</v>
      </c>
      <c r="E15011" s="597">
        <v>26945</v>
      </c>
      <c r="F15011" s="597">
        <v>27200</v>
      </c>
      <c r="G15011" s="597">
        <v>26800</v>
      </c>
      <c r="H15011" s="596">
        <v>2</v>
      </c>
      <c r="I15011" s="597">
        <v>53890</v>
      </c>
      <c r="J15011" s="598">
        <v>600000</v>
      </c>
      <c r="K15011" s="597">
        <v>16080000000</v>
      </c>
    </row>
    <row r="15012" spans="3:11" x14ac:dyDescent="0.25">
      <c r="C15012" s="595">
        <v>45897</v>
      </c>
      <c r="D15012" s="596" t="s">
        <v>1154</v>
      </c>
      <c r="E15012" s="597">
        <v>26945</v>
      </c>
      <c r="F15012" s="597">
        <v>27200</v>
      </c>
      <c r="G15012" s="597">
        <v>26800</v>
      </c>
      <c r="H15012" s="596">
        <v>2</v>
      </c>
      <c r="I15012" s="597">
        <v>53890</v>
      </c>
      <c r="J15012" s="598">
        <v>600000</v>
      </c>
      <c r="K15012" s="597">
        <v>16080000000</v>
      </c>
    </row>
    <row r="15013" spans="3:11" x14ac:dyDescent="0.25">
      <c r="C15013" s="595">
        <v>45897</v>
      </c>
      <c r="D15013" s="596" t="s">
        <v>1154</v>
      </c>
      <c r="E15013" s="597">
        <v>26945</v>
      </c>
      <c r="F15013" s="597">
        <v>27200</v>
      </c>
      <c r="G15013" s="597">
        <v>26800</v>
      </c>
      <c r="H15013" s="596">
        <v>8</v>
      </c>
      <c r="I15013" s="597">
        <v>215560</v>
      </c>
      <c r="J15013" s="598">
        <v>600000</v>
      </c>
      <c r="K15013" s="597">
        <v>16080000000</v>
      </c>
    </row>
    <row r="15014" spans="3:11" x14ac:dyDescent="0.25">
      <c r="C15014" s="595">
        <v>45897</v>
      </c>
      <c r="D15014" s="596" t="s">
        <v>1154</v>
      </c>
      <c r="E15014" s="597">
        <v>26945</v>
      </c>
      <c r="F15014" s="597">
        <v>27200</v>
      </c>
      <c r="G15014" s="597">
        <v>26800</v>
      </c>
      <c r="H15014" s="596">
        <v>1</v>
      </c>
      <c r="I15014" s="597">
        <v>26945</v>
      </c>
      <c r="J15014" s="598">
        <v>600000</v>
      </c>
      <c r="K15014" s="597">
        <v>16080000000</v>
      </c>
    </row>
    <row r="15015" spans="3:11" x14ac:dyDescent="0.25">
      <c r="C15015" s="595">
        <v>45897</v>
      </c>
      <c r="D15015" s="596" t="s">
        <v>1154</v>
      </c>
      <c r="E15015" s="597">
        <v>26945</v>
      </c>
      <c r="F15015" s="597">
        <v>27200</v>
      </c>
      <c r="G15015" s="597">
        <v>26800</v>
      </c>
      <c r="H15015" s="596">
        <v>5</v>
      </c>
      <c r="I15015" s="597">
        <v>134725</v>
      </c>
      <c r="J15015" s="598">
        <v>600000</v>
      </c>
      <c r="K15015" s="597">
        <v>16080000000</v>
      </c>
    </row>
    <row r="15016" spans="3:11" x14ac:dyDescent="0.25">
      <c r="C15016" s="595">
        <v>45897</v>
      </c>
      <c r="D15016" s="596" t="s">
        <v>312</v>
      </c>
      <c r="E15016" s="597">
        <v>15400</v>
      </c>
      <c r="F15016" s="597">
        <v>15600</v>
      </c>
      <c r="G15016" s="597">
        <v>15600</v>
      </c>
      <c r="H15016" s="596">
        <v>2</v>
      </c>
      <c r="I15016" s="597">
        <v>30800</v>
      </c>
      <c r="J15016" s="598">
        <v>20000000</v>
      </c>
      <c r="K15016" s="597">
        <v>312000000000</v>
      </c>
    </row>
    <row r="15017" spans="3:11" x14ac:dyDescent="0.25">
      <c r="C15017" s="595">
        <v>45897</v>
      </c>
      <c r="D15017" s="596" t="s">
        <v>312</v>
      </c>
      <c r="E15017" s="597">
        <v>15400</v>
      </c>
      <c r="F15017" s="597">
        <v>15600</v>
      </c>
      <c r="G15017" s="597">
        <v>15600</v>
      </c>
      <c r="H15017" s="596">
        <v>3</v>
      </c>
      <c r="I15017" s="597">
        <v>46200</v>
      </c>
      <c r="J15017" s="598">
        <v>20000000</v>
      </c>
      <c r="K15017" s="597">
        <v>312000000000</v>
      </c>
    </row>
    <row r="15018" spans="3:11" x14ac:dyDescent="0.25">
      <c r="C15018" s="595">
        <v>45897</v>
      </c>
      <c r="D15018" s="596" t="s">
        <v>312</v>
      </c>
      <c r="E15018" s="597">
        <v>15400</v>
      </c>
      <c r="F15018" s="597">
        <v>15600</v>
      </c>
      <c r="G15018" s="597">
        <v>15600</v>
      </c>
      <c r="H15018" s="596">
        <v>3</v>
      </c>
      <c r="I15018" s="597">
        <v>46200</v>
      </c>
      <c r="J15018" s="598">
        <v>20000000</v>
      </c>
      <c r="K15018" s="597">
        <v>312000000000</v>
      </c>
    </row>
    <row r="15019" spans="3:11" x14ac:dyDescent="0.25">
      <c r="C15019" s="595">
        <v>45897</v>
      </c>
      <c r="D15019" s="596" t="s">
        <v>1155</v>
      </c>
      <c r="E15019" s="597">
        <v>24500</v>
      </c>
      <c r="F15019" s="597">
        <v>24500</v>
      </c>
      <c r="G15019" s="597">
        <v>24057.05</v>
      </c>
      <c r="H15019" s="596">
        <v>2</v>
      </c>
      <c r="I15019" s="597">
        <v>49000</v>
      </c>
      <c r="J15019" s="598">
        <v>2400000</v>
      </c>
      <c r="K15019" s="597">
        <v>57736920000</v>
      </c>
    </row>
    <row r="15020" spans="3:11" x14ac:dyDescent="0.25">
      <c r="C15020" s="595">
        <v>45897</v>
      </c>
      <c r="D15020" s="596" t="s">
        <v>1155</v>
      </c>
      <c r="E15020" s="597">
        <v>24500</v>
      </c>
      <c r="F15020" s="597">
        <v>24500</v>
      </c>
      <c r="G15020" s="597">
        <v>24057.05</v>
      </c>
      <c r="H15020" s="596">
        <v>6</v>
      </c>
      <c r="I15020" s="597">
        <v>147000</v>
      </c>
      <c r="J15020" s="598">
        <v>2400000</v>
      </c>
      <c r="K15020" s="597">
        <v>57736920000</v>
      </c>
    </row>
    <row r="15021" spans="3:11" x14ac:dyDescent="0.25">
      <c r="C15021" s="595">
        <v>45897</v>
      </c>
      <c r="D15021" s="596" t="s">
        <v>1155</v>
      </c>
      <c r="E15021" s="597">
        <v>24500</v>
      </c>
      <c r="F15021" s="597">
        <v>24500</v>
      </c>
      <c r="G15021" s="597">
        <v>24057.05</v>
      </c>
      <c r="H15021" s="596">
        <v>1</v>
      </c>
      <c r="I15021" s="597">
        <v>24500</v>
      </c>
      <c r="J15021" s="598">
        <v>2400000</v>
      </c>
      <c r="K15021" s="597">
        <v>57736920000</v>
      </c>
    </row>
    <row r="15022" spans="3:11" x14ac:dyDescent="0.25">
      <c r="C15022" s="595">
        <v>45897</v>
      </c>
      <c r="D15022" s="596" t="s">
        <v>1155</v>
      </c>
      <c r="E15022" s="597">
        <v>24500</v>
      </c>
      <c r="F15022" s="597">
        <v>24500</v>
      </c>
      <c r="G15022" s="597">
        <v>24057.05</v>
      </c>
      <c r="H15022" s="596">
        <v>4</v>
      </c>
      <c r="I15022" s="597">
        <v>98000</v>
      </c>
      <c r="J15022" s="598">
        <v>2400000</v>
      </c>
      <c r="K15022" s="597">
        <v>57736920000</v>
      </c>
    </row>
    <row r="15023" spans="3:11" x14ac:dyDescent="0.25">
      <c r="C15023" s="595">
        <v>45897</v>
      </c>
      <c r="D15023" s="596" t="s">
        <v>312</v>
      </c>
      <c r="E15023" s="597">
        <v>15500</v>
      </c>
      <c r="F15023" s="597">
        <v>15600</v>
      </c>
      <c r="G15023" s="597">
        <v>15600</v>
      </c>
      <c r="H15023" s="596">
        <v>4</v>
      </c>
      <c r="I15023" s="597">
        <v>62000</v>
      </c>
      <c r="J15023" s="598">
        <v>20000000</v>
      </c>
      <c r="K15023" s="597">
        <v>312000000000</v>
      </c>
    </row>
    <row r="15024" spans="3:11" x14ac:dyDescent="0.25">
      <c r="C15024" s="595">
        <v>45897</v>
      </c>
      <c r="D15024" s="596" t="s">
        <v>1154</v>
      </c>
      <c r="E15024" s="597">
        <v>26945</v>
      </c>
      <c r="F15024" s="597">
        <v>27200</v>
      </c>
      <c r="G15024" s="597">
        <v>26800</v>
      </c>
      <c r="H15024" s="596">
        <v>2</v>
      </c>
      <c r="I15024" s="597">
        <v>53890</v>
      </c>
      <c r="J15024" s="598">
        <v>600000</v>
      </c>
      <c r="K15024" s="597">
        <v>16080000000</v>
      </c>
    </row>
    <row r="15025" spans="3:11" x14ac:dyDescent="0.25">
      <c r="C15025" s="595">
        <v>45897</v>
      </c>
      <c r="D15025" s="596" t="s">
        <v>312</v>
      </c>
      <c r="E15025" s="597">
        <v>15500</v>
      </c>
      <c r="F15025" s="597">
        <v>15600</v>
      </c>
      <c r="G15025" s="597">
        <v>15600</v>
      </c>
      <c r="H15025" s="596">
        <v>1</v>
      </c>
      <c r="I15025" s="597">
        <v>15500</v>
      </c>
      <c r="J15025" s="598">
        <v>20000000</v>
      </c>
      <c r="K15025" s="597">
        <v>312000000000</v>
      </c>
    </row>
    <row r="15026" spans="3:11" x14ac:dyDescent="0.25">
      <c r="C15026" s="595">
        <v>45897</v>
      </c>
      <c r="D15026" s="596" t="s">
        <v>312</v>
      </c>
      <c r="E15026" s="597">
        <v>15500</v>
      </c>
      <c r="F15026" s="597">
        <v>15600</v>
      </c>
      <c r="G15026" s="597">
        <v>15600</v>
      </c>
      <c r="H15026" s="596">
        <v>6</v>
      </c>
      <c r="I15026" s="597">
        <v>93000</v>
      </c>
      <c r="J15026" s="598">
        <v>20000000</v>
      </c>
      <c r="K15026" s="597">
        <v>312000000000</v>
      </c>
    </row>
    <row r="15027" spans="3:11" x14ac:dyDescent="0.25">
      <c r="C15027" s="595">
        <v>45897</v>
      </c>
      <c r="D15027" s="596" t="s">
        <v>312</v>
      </c>
      <c r="E15027" s="597">
        <v>15500</v>
      </c>
      <c r="F15027" s="597">
        <v>15600</v>
      </c>
      <c r="G15027" s="597">
        <v>15600</v>
      </c>
      <c r="H15027" s="596">
        <v>1</v>
      </c>
      <c r="I15027" s="597">
        <v>15500</v>
      </c>
      <c r="J15027" s="598">
        <v>20000000</v>
      </c>
      <c r="K15027" s="597">
        <v>312000000000</v>
      </c>
    </row>
    <row r="15028" spans="3:11" x14ac:dyDescent="0.25">
      <c r="C15028" s="595">
        <v>45897</v>
      </c>
      <c r="D15028" s="596" t="s">
        <v>312</v>
      </c>
      <c r="E15028" s="597">
        <v>15500</v>
      </c>
      <c r="F15028" s="597">
        <v>15600</v>
      </c>
      <c r="G15028" s="597">
        <v>15600</v>
      </c>
      <c r="H15028" s="596">
        <v>1</v>
      </c>
      <c r="I15028" s="597">
        <v>15500</v>
      </c>
      <c r="J15028" s="598">
        <v>20000000</v>
      </c>
      <c r="K15028" s="597">
        <v>312000000000</v>
      </c>
    </row>
    <row r="15029" spans="3:11" x14ac:dyDescent="0.25">
      <c r="C15029" s="595">
        <v>45897</v>
      </c>
      <c r="D15029" s="596" t="s">
        <v>1154</v>
      </c>
      <c r="E15029" s="597">
        <v>26945</v>
      </c>
      <c r="F15029" s="597">
        <v>27200</v>
      </c>
      <c r="G15029" s="597">
        <v>26800</v>
      </c>
      <c r="H15029" s="596">
        <v>11</v>
      </c>
      <c r="I15029" s="597">
        <v>296395</v>
      </c>
      <c r="J15029" s="598">
        <v>600000</v>
      </c>
      <c r="K15029" s="597">
        <v>16080000000</v>
      </c>
    </row>
    <row r="15030" spans="3:11" x14ac:dyDescent="0.25">
      <c r="C15030" s="595">
        <v>45897</v>
      </c>
      <c r="D15030" s="596" t="s">
        <v>1154</v>
      </c>
      <c r="E15030" s="597">
        <v>26945</v>
      </c>
      <c r="F15030" s="597">
        <v>27200</v>
      </c>
      <c r="G15030" s="597">
        <v>26800</v>
      </c>
      <c r="H15030" s="596">
        <v>1</v>
      </c>
      <c r="I15030" s="597">
        <v>26945</v>
      </c>
      <c r="J15030" s="598">
        <v>600000</v>
      </c>
      <c r="K15030" s="597">
        <v>16080000000</v>
      </c>
    </row>
    <row r="15031" spans="3:11" x14ac:dyDescent="0.25">
      <c r="C15031" s="595">
        <v>45897</v>
      </c>
      <c r="D15031" s="596" t="s">
        <v>1155</v>
      </c>
      <c r="E15031" s="597">
        <v>24500</v>
      </c>
      <c r="F15031" s="597">
        <v>24500</v>
      </c>
      <c r="G15031" s="597">
        <v>24057.05</v>
      </c>
      <c r="H15031" s="596">
        <v>2</v>
      </c>
      <c r="I15031" s="597">
        <v>49000</v>
      </c>
      <c r="J15031" s="598">
        <v>2400000</v>
      </c>
      <c r="K15031" s="597">
        <v>57736920000</v>
      </c>
    </row>
    <row r="15032" spans="3:11" x14ac:dyDescent="0.25">
      <c r="C15032" s="595">
        <v>45897</v>
      </c>
      <c r="D15032" s="596" t="s">
        <v>1155</v>
      </c>
      <c r="E15032" s="597">
        <v>24500</v>
      </c>
      <c r="F15032" s="597">
        <v>24500</v>
      </c>
      <c r="G15032" s="597">
        <v>24057.05</v>
      </c>
      <c r="H15032" s="596">
        <v>1</v>
      </c>
      <c r="I15032" s="597">
        <v>24500</v>
      </c>
      <c r="J15032" s="598">
        <v>2400000</v>
      </c>
      <c r="K15032" s="597">
        <v>57736920000</v>
      </c>
    </row>
    <row r="15033" spans="3:11" x14ac:dyDescent="0.25">
      <c r="C15033" s="595">
        <v>45897</v>
      </c>
      <c r="D15033" s="596" t="s">
        <v>312</v>
      </c>
      <c r="E15033" s="597">
        <v>15500</v>
      </c>
      <c r="F15033" s="597">
        <v>15600</v>
      </c>
      <c r="G15033" s="597">
        <v>15600</v>
      </c>
      <c r="H15033" s="596">
        <v>3</v>
      </c>
      <c r="I15033" s="597">
        <v>46500</v>
      </c>
      <c r="J15033" s="598">
        <v>20000000</v>
      </c>
      <c r="K15033" s="597">
        <v>312000000000</v>
      </c>
    </row>
    <row r="15034" spans="3:11" x14ac:dyDescent="0.25">
      <c r="C15034" s="595">
        <v>45897</v>
      </c>
      <c r="D15034" s="596" t="s">
        <v>1154</v>
      </c>
      <c r="E15034" s="597">
        <v>26850</v>
      </c>
      <c r="F15034" s="597">
        <v>27200</v>
      </c>
      <c r="G15034" s="597">
        <v>26800</v>
      </c>
      <c r="H15034" s="596">
        <v>1</v>
      </c>
      <c r="I15034" s="597">
        <v>26850</v>
      </c>
      <c r="J15034" s="598">
        <v>600000</v>
      </c>
      <c r="K15034" s="597">
        <v>16080000000</v>
      </c>
    </row>
    <row r="15035" spans="3:11" x14ac:dyDescent="0.25">
      <c r="C15035" s="595">
        <v>45897</v>
      </c>
      <c r="D15035" s="596" t="s">
        <v>1155</v>
      </c>
      <c r="E15035" s="597">
        <v>24500</v>
      </c>
      <c r="F15035" s="597">
        <v>24500</v>
      </c>
      <c r="G15035" s="597">
        <v>24057.05</v>
      </c>
      <c r="H15035" s="596">
        <v>1</v>
      </c>
      <c r="I15035" s="597">
        <v>24500</v>
      </c>
      <c r="J15035" s="598">
        <v>2400000</v>
      </c>
      <c r="K15035" s="597">
        <v>57736920000</v>
      </c>
    </row>
    <row r="15036" spans="3:11" x14ac:dyDescent="0.25">
      <c r="C15036" s="595">
        <v>45897</v>
      </c>
      <c r="D15036" s="596" t="s">
        <v>1154</v>
      </c>
      <c r="E15036" s="597">
        <v>26850</v>
      </c>
      <c r="F15036" s="597">
        <v>27200</v>
      </c>
      <c r="G15036" s="597">
        <v>26800</v>
      </c>
      <c r="H15036" s="596">
        <v>2</v>
      </c>
      <c r="I15036" s="597">
        <v>53700</v>
      </c>
      <c r="J15036" s="598">
        <v>600000</v>
      </c>
      <c r="K15036" s="597">
        <v>16080000000</v>
      </c>
    </row>
    <row r="15037" spans="3:11" x14ac:dyDescent="0.25">
      <c r="C15037" s="595">
        <v>45897</v>
      </c>
      <c r="D15037" s="596" t="s">
        <v>1154</v>
      </c>
      <c r="E15037" s="597">
        <v>26850</v>
      </c>
      <c r="F15037" s="597">
        <v>27200</v>
      </c>
      <c r="G15037" s="597">
        <v>26800</v>
      </c>
      <c r="H15037" s="596">
        <v>7</v>
      </c>
      <c r="I15037" s="597">
        <v>187950</v>
      </c>
      <c r="J15037" s="598">
        <v>600000</v>
      </c>
      <c r="K15037" s="597">
        <v>16080000000</v>
      </c>
    </row>
    <row r="15038" spans="3:11" x14ac:dyDescent="0.25">
      <c r="C15038" s="595">
        <v>45897</v>
      </c>
      <c r="D15038" s="596" t="s">
        <v>1154</v>
      </c>
      <c r="E15038" s="597">
        <v>26850</v>
      </c>
      <c r="F15038" s="597">
        <v>27200</v>
      </c>
      <c r="G15038" s="597">
        <v>26800</v>
      </c>
      <c r="H15038" s="596">
        <v>50</v>
      </c>
      <c r="I15038" s="597">
        <v>1342500</v>
      </c>
      <c r="J15038" s="598">
        <v>600000</v>
      </c>
      <c r="K15038" s="597">
        <v>16080000000</v>
      </c>
    </row>
    <row r="15039" spans="3:11" x14ac:dyDescent="0.25">
      <c r="C15039" s="595">
        <v>45897</v>
      </c>
      <c r="D15039" s="596" t="s">
        <v>1154</v>
      </c>
      <c r="E15039" s="597">
        <v>26800</v>
      </c>
      <c r="F15039" s="597">
        <v>27200</v>
      </c>
      <c r="G15039" s="597">
        <v>26800</v>
      </c>
      <c r="H15039" s="596">
        <v>2</v>
      </c>
      <c r="I15039" s="597">
        <v>53600</v>
      </c>
      <c r="J15039" s="598">
        <v>600000</v>
      </c>
      <c r="K15039" s="597">
        <v>16080000000</v>
      </c>
    </row>
    <row r="15040" spans="3:11" x14ac:dyDescent="0.25">
      <c r="C15040" s="595">
        <v>45897</v>
      </c>
      <c r="D15040" s="596" t="s">
        <v>1154</v>
      </c>
      <c r="E15040" s="597">
        <v>26800</v>
      </c>
      <c r="F15040" s="597">
        <v>27200</v>
      </c>
      <c r="G15040" s="597">
        <v>26800</v>
      </c>
      <c r="H15040" s="596">
        <v>8</v>
      </c>
      <c r="I15040" s="597">
        <v>214400</v>
      </c>
      <c r="J15040" s="598">
        <v>600000</v>
      </c>
      <c r="K15040" s="597">
        <v>16080000000</v>
      </c>
    </row>
    <row r="15041" spans="3:11" x14ac:dyDescent="0.25">
      <c r="C15041" s="595">
        <v>45897</v>
      </c>
      <c r="D15041" s="596" t="s">
        <v>310</v>
      </c>
      <c r="E15041" s="597">
        <v>77890</v>
      </c>
      <c r="F15041" s="597">
        <v>77900</v>
      </c>
      <c r="G15041" s="597">
        <v>73000</v>
      </c>
      <c r="H15041" s="596">
        <v>1</v>
      </c>
      <c r="I15041" s="597">
        <v>77890</v>
      </c>
      <c r="J15041" s="598">
        <v>19450000</v>
      </c>
      <c r="K15041" s="597">
        <v>1419850000000</v>
      </c>
    </row>
    <row r="15042" spans="3:11" x14ac:dyDescent="0.25">
      <c r="C15042" s="595">
        <v>45897</v>
      </c>
      <c r="D15042" s="596" t="s">
        <v>312</v>
      </c>
      <c r="E15042" s="597">
        <v>15500</v>
      </c>
      <c r="F15042" s="597">
        <v>15600</v>
      </c>
      <c r="G15042" s="597">
        <v>15600</v>
      </c>
      <c r="H15042" s="596">
        <v>1</v>
      </c>
      <c r="I15042" s="597">
        <v>15500</v>
      </c>
      <c r="J15042" s="598">
        <v>20000000</v>
      </c>
      <c r="K15042" s="597">
        <v>312000000000</v>
      </c>
    </row>
    <row r="15043" spans="3:11" x14ac:dyDescent="0.25">
      <c r="C15043" s="595">
        <v>45897</v>
      </c>
      <c r="D15043" s="596" t="s">
        <v>1154</v>
      </c>
      <c r="E15043" s="597">
        <v>26850</v>
      </c>
      <c r="F15043" s="597">
        <v>27200</v>
      </c>
      <c r="G15043" s="597">
        <v>26800</v>
      </c>
      <c r="H15043" s="596">
        <v>1</v>
      </c>
      <c r="I15043" s="597">
        <v>26850</v>
      </c>
      <c r="J15043" s="598">
        <v>600000</v>
      </c>
      <c r="K15043" s="597">
        <v>16080000000</v>
      </c>
    </row>
    <row r="15044" spans="3:11" x14ac:dyDescent="0.25">
      <c r="C15044" s="595">
        <v>45897</v>
      </c>
      <c r="D15044" s="596" t="s">
        <v>1154</v>
      </c>
      <c r="E15044" s="597">
        <v>26850</v>
      </c>
      <c r="F15044" s="597">
        <v>27200</v>
      </c>
      <c r="G15044" s="597">
        <v>26800</v>
      </c>
      <c r="H15044" s="596">
        <v>1</v>
      </c>
      <c r="I15044" s="597">
        <v>26850</v>
      </c>
      <c r="J15044" s="598">
        <v>600000</v>
      </c>
      <c r="K15044" s="597">
        <v>16080000000</v>
      </c>
    </row>
    <row r="15045" spans="3:11" x14ac:dyDescent="0.25">
      <c r="C15045" s="595">
        <v>45897</v>
      </c>
      <c r="D15045" s="596" t="s">
        <v>310</v>
      </c>
      <c r="E15045" s="597">
        <v>77000</v>
      </c>
      <c r="F15045" s="597">
        <v>77900</v>
      </c>
      <c r="G15045" s="597">
        <v>73000</v>
      </c>
      <c r="H15045" s="596">
        <v>1</v>
      </c>
      <c r="I15045" s="597">
        <v>77000</v>
      </c>
      <c r="J15045" s="598">
        <v>19450000</v>
      </c>
      <c r="K15045" s="597">
        <v>1419850000000</v>
      </c>
    </row>
    <row r="15046" spans="3:11" x14ac:dyDescent="0.25">
      <c r="C15046" s="595">
        <v>45897</v>
      </c>
      <c r="D15046" s="596" t="s">
        <v>1154</v>
      </c>
      <c r="E15046" s="597">
        <v>26800</v>
      </c>
      <c r="F15046" s="597">
        <v>27200</v>
      </c>
      <c r="G15046" s="597">
        <v>26800</v>
      </c>
      <c r="H15046" s="596">
        <v>12</v>
      </c>
      <c r="I15046" s="597">
        <v>321600</v>
      </c>
      <c r="J15046" s="598">
        <v>600000</v>
      </c>
      <c r="K15046" s="597">
        <v>16080000000</v>
      </c>
    </row>
    <row r="15047" spans="3:11" x14ac:dyDescent="0.25">
      <c r="C15047" s="595">
        <v>45897</v>
      </c>
      <c r="D15047" s="596" t="s">
        <v>312</v>
      </c>
      <c r="E15047" s="597">
        <v>15500</v>
      </c>
      <c r="F15047" s="597">
        <v>15600</v>
      </c>
      <c r="G15047" s="597">
        <v>15600</v>
      </c>
      <c r="H15047" s="596">
        <v>1</v>
      </c>
      <c r="I15047" s="597">
        <v>15500</v>
      </c>
      <c r="J15047" s="598">
        <v>20000000</v>
      </c>
      <c r="K15047" s="597">
        <v>312000000000</v>
      </c>
    </row>
    <row r="15048" spans="3:11" x14ac:dyDescent="0.25">
      <c r="C15048" s="595">
        <v>45897</v>
      </c>
      <c r="D15048" s="596" t="s">
        <v>1155</v>
      </c>
      <c r="E15048" s="597">
        <v>24000</v>
      </c>
      <c r="F15048" s="597">
        <v>24500</v>
      </c>
      <c r="G15048" s="597">
        <v>24057.05</v>
      </c>
      <c r="H15048" s="596">
        <v>7</v>
      </c>
      <c r="I15048" s="597">
        <v>168000</v>
      </c>
      <c r="J15048" s="598">
        <v>2400000</v>
      </c>
      <c r="K15048" s="597">
        <v>57736920000</v>
      </c>
    </row>
    <row r="15049" spans="3:11" x14ac:dyDescent="0.25">
      <c r="C15049" s="595">
        <v>45897</v>
      </c>
      <c r="D15049" s="596" t="s">
        <v>1155</v>
      </c>
      <c r="E15049" s="597">
        <v>24000</v>
      </c>
      <c r="F15049" s="597">
        <v>24500</v>
      </c>
      <c r="G15049" s="597">
        <v>24057.05</v>
      </c>
      <c r="H15049" s="596">
        <v>101</v>
      </c>
      <c r="I15049" s="597">
        <v>2424000</v>
      </c>
      <c r="J15049" s="598">
        <v>2400000</v>
      </c>
      <c r="K15049" s="597">
        <v>57736920000</v>
      </c>
    </row>
    <row r="15050" spans="3:11" x14ac:dyDescent="0.25">
      <c r="C15050" s="595">
        <v>45897</v>
      </c>
      <c r="D15050" s="596" t="s">
        <v>1155</v>
      </c>
      <c r="E15050" s="597">
        <v>24000</v>
      </c>
      <c r="F15050" s="597">
        <v>24500</v>
      </c>
      <c r="G15050" s="597">
        <v>24057.05</v>
      </c>
      <c r="H15050" s="596">
        <v>20</v>
      </c>
      <c r="I15050" s="597">
        <v>480000</v>
      </c>
      <c r="J15050" s="598">
        <v>2400000</v>
      </c>
      <c r="K15050" s="597">
        <v>57736920000</v>
      </c>
    </row>
    <row r="15051" spans="3:11" x14ac:dyDescent="0.25">
      <c r="C15051" s="595">
        <v>45897</v>
      </c>
      <c r="D15051" s="596" t="s">
        <v>1155</v>
      </c>
      <c r="E15051" s="597">
        <v>24000</v>
      </c>
      <c r="F15051" s="597">
        <v>24500</v>
      </c>
      <c r="G15051" s="597">
        <v>24057.05</v>
      </c>
      <c r="H15051" s="596">
        <v>2</v>
      </c>
      <c r="I15051" s="597">
        <v>48000</v>
      </c>
      <c r="J15051" s="598">
        <v>2400000</v>
      </c>
      <c r="K15051" s="597">
        <v>57736920000</v>
      </c>
    </row>
    <row r="15052" spans="3:11" x14ac:dyDescent="0.25">
      <c r="C15052" s="595">
        <v>45897</v>
      </c>
      <c r="D15052" s="596" t="s">
        <v>1155</v>
      </c>
      <c r="E15052" s="597">
        <v>24000</v>
      </c>
      <c r="F15052" s="597">
        <v>24500</v>
      </c>
      <c r="G15052" s="597">
        <v>24057.05</v>
      </c>
      <c r="H15052" s="596">
        <v>2</v>
      </c>
      <c r="I15052" s="597">
        <v>48000</v>
      </c>
      <c r="J15052" s="598">
        <v>2400000</v>
      </c>
      <c r="K15052" s="597">
        <v>57736920000</v>
      </c>
    </row>
    <row r="15053" spans="3:11" x14ac:dyDescent="0.25">
      <c r="C15053" s="595">
        <v>45897</v>
      </c>
      <c r="D15053" s="596" t="s">
        <v>310</v>
      </c>
      <c r="E15053" s="597">
        <v>77000</v>
      </c>
      <c r="F15053" s="597">
        <v>77900</v>
      </c>
      <c r="G15053" s="597">
        <v>73000</v>
      </c>
      <c r="H15053" s="596">
        <v>1</v>
      </c>
      <c r="I15053" s="597">
        <v>77000</v>
      </c>
      <c r="J15053" s="598">
        <v>19450000</v>
      </c>
      <c r="K15053" s="597">
        <v>1419850000000</v>
      </c>
    </row>
    <row r="15054" spans="3:11" x14ac:dyDescent="0.25">
      <c r="C15054" s="595">
        <v>45897</v>
      </c>
      <c r="D15054" s="596" t="s">
        <v>312</v>
      </c>
      <c r="E15054" s="597">
        <v>15500</v>
      </c>
      <c r="F15054" s="597">
        <v>15600</v>
      </c>
      <c r="G15054" s="597">
        <v>15600</v>
      </c>
      <c r="H15054" s="596">
        <v>55</v>
      </c>
      <c r="I15054" s="597">
        <v>852500</v>
      </c>
      <c r="J15054" s="598">
        <v>20000000</v>
      </c>
      <c r="K15054" s="597">
        <v>312000000000</v>
      </c>
    </row>
    <row r="15055" spans="3:11" x14ac:dyDescent="0.25">
      <c r="C15055" s="595">
        <v>45897</v>
      </c>
      <c r="D15055" s="596" t="s">
        <v>312</v>
      </c>
      <c r="E15055" s="597">
        <v>15500</v>
      </c>
      <c r="F15055" s="597">
        <v>15600</v>
      </c>
      <c r="G15055" s="597">
        <v>15600</v>
      </c>
      <c r="H15055" s="596">
        <v>1</v>
      </c>
      <c r="I15055" s="597">
        <v>15500</v>
      </c>
      <c r="J15055" s="598">
        <v>20000000</v>
      </c>
      <c r="K15055" s="597">
        <v>312000000000</v>
      </c>
    </row>
    <row r="15056" spans="3:11" x14ac:dyDescent="0.25">
      <c r="C15056" s="595">
        <v>45897</v>
      </c>
      <c r="D15056" s="596" t="s">
        <v>1155</v>
      </c>
      <c r="E15056" s="597">
        <v>24057.05</v>
      </c>
      <c r="F15056" s="597">
        <v>24500</v>
      </c>
      <c r="G15056" s="597">
        <v>24057.05</v>
      </c>
      <c r="H15056" s="596">
        <v>1</v>
      </c>
      <c r="I15056" s="597">
        <v>24057.05</v>
      </c>
      <c r="J15056" s="598">
        <v>2400000</v>
      </c>
      <c r="K15056" s="597">
        <v>57736920000</v>
      </c>
    </row>
    <row r="15057" spans="3:11" x14ac:dyDescent="0.25">
      <c r="C15057" s="595">
        <v>45897</v>
      </c>
      <c r="D15057" s="596" t="s">
        <v>312</v>
      </c>
      <c r="E15057" s="597">
        <v>15500</v>
      </c>
      <c r="F15057" s="597">
        <v>15600</v>
      </c>
      <c r="G15057" s="597">
        <v>15600</v>
      </c>
      <c r="H15057" s="596">
        <v>1</v>
      </c>
      <c r="I15057" s="597">
        <v>15500</v>
      </c>
      <c r="J15057" s="598">
        <v>20000000</v>
      </c>
      <c r="K15057" s="597">
        <v>312000000000</v>
      </c>
    </row>
    <row r="15058" spans="3:11" x14ac:dyDescent="0.25">
      <c r="C15058" s="595">
        <v>45897</v>
      </c>
      <c r="D15058" s="596" t="s">
        <v>312</v>
      </c>
      <c r="E15058" s="597">
        <v>15500</v>
      </c>
      <c r="F15058" s="597">
        <v>15600</v>
      </c>
      <c r="G15058" s="597">
        <v>15600</v>
      </c>
      <c r="H15058" s="596">
        <v>5</v>
      </c>
      <c r="I15058" s="597">
        <v>77500</v>
      </c>
      <c r="J15058" s="598">
        <v>20000000</v>
      </c>
      <c r="K15058" s="597">
        <v>312000000000</v>
      </c>
    </row>
    <row r="15059" spans="3:11" x14ac:dyDescent="0.25">
      <c r="C15059" s="595">
        <v>45897</v>
      </c>
      <c r="D15059" s="596" t="s">
        <v>312</v>
      </c>
      <c r="E15059" s="597">
        <v>15500</v>
      </c>
      <c r="F15059" s="597">
        <v>15600</v>
      </c>
      <c r="G15059" s="597">
        <v>15600</v>
      </c>
      <c r="H15059" s="596">
        <v>1</v>
      </c>
      <c r="I15059" s="597">
        <v>15500</v>
      </c>
      <c r="J15059" s="598">
        <v>20000000</v>
      </c>
      <c r="K15059" s="597">
        <v>312000000000</v>
      </c>
    </row>
    <row r="15060" spans="3:11" x14ac:dyDescent="0.25">
      <c r="C15060" s="595">
        <v>45897</v>
      </c>
      <c r="D15060" s="596" t="s">
        <v>312</v>
      </c>
      <c r="E15060" s="597">
        <v>15500</v>
      </c>
      <c r="F15060" s="597">
        <v>15600</v>
      </c>
      <c r="G15060" s="597">
        <v>15600</v>
      </c>
      <c r="H15060" s="596">
        <v>4</v>
      </c>
      <c r="I15060" s="597">
        <v>62000</v>
      </c>
      <c r="J15060" s="598">
        <v>20000000</v>
      </c>
      <c r="K15060" s="597">
        <v>312000000000</v>
      </c>
    </row>
    <row r="15061" spans="3:11" x14ac:dyDescent="0.25">
      <c r="C15061" s="595">
        <v>45897</v>
      </c>
      <c r="D15061" s="596" t="s">
        <v>312</v>
      </c>
      <c r="E15061" s="597">
        <v>15500</v>
      </c>
      <c r="F15061" s="597">
        <v>15600</v>
      </c>
      <c r="G15061" s="597">
        <v>15600</v>
      </c>
      <c r="H15061" s="596">
        <v>2</v>
      </c>
      <c r="I15061" s="597">
        <v>31000</v>
      </c>
      <c r="J15061" s="598">
        <v>20000000</v>
      </c>
      <c r="K15061" s="597">
        <v>312000000000</v>
      </c>
    </row>
    <row r="15062" spans="3:11" x14ac:dyDescent="0.25">
      <c r="C15062" s="595">
        <v>45897</v>
      </c>
      <c r="D15062" s="596" t="s">
        <v>312</v>
      </c>
      <c r="E15062" s="597">
        <v>15500</v>
      </c>
      <c r="F15062" s="597">
        <v>15600</v>
      </c>
      <c r="G15062" s="597">
        <v>15600</v>
      </c>
      <c r="H15062" s="596">
        <v>4</v>
      </c>
      <c r="I15062" s="597">
        <v>62000</v>
      </c>
      <c r="J15062" s="598">
        <v>20000000</v>
      </c>
      <c r="K15062" s="597">
        <v>312000000000</v>
      </c>
    </row>
    <row r="15063" spans="3:11" x14ac:dyDescent="0.25">
      <c r="C15063" s="595">
        <v>45897</v>
      </c>
      <c r="D15063" s="596" t="s">
        <v>1154</v>
      </c>
      <c r="E15063" s="597">
        <v>26800</v>
      </c>
      <c r="F15063" s="597">
        <v>27200</v>
      </c>
      <c r="G15063" s="597">
        <v>26800</v>
      </c>
      <c r="H15063" s="596">
        <v>10</v>
      </c>
      <c r="I15063" s="597">
        <v>268000</v>
      </c>
      <c r="J15063" s="598">
        <v>600000</v>
      </c>
      <c r="K15063" s="597">
        <v>16080000000</v>
      </c>
    </row>
    <row r="15064" spans="3:11" x14ac:dyDescent="0.25">
      <c r="C15064" s="595">
        <v>45897</v>
      </c>
      <c r="D15064" s="596" t="s">
        <v>312</v>
      </c>
      <c r="E15064" s="597">
        <v>15600</v>
      </c>
      <c r="F15064" s="597">
        <v>15600</v>
      </c>
      <c r="G15064" s="597">
        <v>15600</v>
      </c>
      <c r="H15064" s="596">
        <v>2</v>
      </c>
      <c r="I15064" s="597">
        <v>31200</v>
      </c>
      <c r="J15064" s="598">
        <v>20000000</v>
      </c>
      <c r="K15064" s="597">
        <v>312000000000</v>
      </c>
    </row>
    <row r="15065" spans="3:11" x14ac:dyDescent="0.25">
      <c r="C15065" s="595">
        <v>45897</v>
      </c>
      <c r="D15065" s="596" t="s">
        <v>1154</v>
      </c>
      <c r="E15065" s="597">
        <v>26800</v>
      </c>
      <c r="F15065" s="597">
        <v>27200</v>
      </c>
      <c r="G15065" s="597">
        <v>26800</v>
      </c>
      <c r="H15065" s="596">
        <v>20</v>
      </c>
      <c r="I15065" s="597">
        <v>536000</v>
      </c>
      <c r="J15065" s="598">
        <v>600000</v>
      </c>
      <c r="K15065" s="597">
        <v>16080000000</v>
      </c>
    </row>
    <row r="15066" spans="3:11" x14ac:dyDescent="0.25">
      <c r="C15066" s="595">
        <v>45897</v>
      </c>
      <c r="D15066" s="596" t="s">
        <v>310</v>
      </c>
      <c r="E15066" s="597">
        <v>76000</v>
      </c>
      <c r="F15066" s="597">
        <v>77900</v>
      </c>
      <c r="G15066" s="597">
        <v>73000</v>
      </c>
      <c r="H15066" s="596">
        <v>2</v>
      </c>
      <c r="I15066" s="597">
        <v>152000</v>
      </c>
      <c r="J15066" s="598">
        <v>19450000</v>
      </c>
      <c r="K15066" s="597">
        <v>1419850000000</v>
      </c>
    </row>
    <row r="15067" spans="3:11" x14ac:dyDescent="0.25">
      <c r="C15067" s="595">
        <v>45897</v>
      </c>
      <c r="D15067" s="596" t="s">
        <v>310</v>
      </c>
      <c r="E15067" s="597">
        <v>75000</v>
      </c>
      <c r="F15067" s="597">
        <v>77900</v>
      </c>
      <c r="G15067" s="597">
        <v>73000</v>
      </c>
      <c r="H15067" s="596">
        <v>10</v>
      </c>
      <c r="I15067" s="597">
        <v>750000</v>
      </c>
      <c r="J15067" s="598">
        <v>19450000</v>
      </c>
      <c r="K15067" s="597">
        <v>1419850000000</v>
      </c>
    </row>
    <row r="15068" spans="3:11" x14ac:dyDescent="0.25">
      <c r="C15068" s="595">
        <v>45897</v>
      </c>
      <c r="D15068" s="596" t="s">
        <v>310</v>
      </c>
      <c r="E15068" s="597">
        <v>73000</v>
      </c>
      <c r="F15068" s="597">
        <v>77900</v>
      </c>
      <c r="G15068" s="597">
        <v>73000</v>
      </c>
      <c r="H15068" s="596">
        <v>4</v>
      </c>
      <c r="I15068" s="597">
        <v>292000</v>
      </c>
      <c r="J15068" s="598">
        <v>19450000</v>
      </c>
      <c r="K15068" s="597">
        <v>1419850000000</v>
      </c>
    </row>
    <row r="15069" spans="3:11" x14ac:dyDescent="0.25">
      <c r="C15069" s="595">
        <v>45898</v>
      </c>
      <c r="D15069" s="596" t="s">
        <v>310</v>
      </c>
      <c r="E15069" s="597">
        <v>73000</v>
      </c>
      <c r="F15069" s="597">
        <v>73000</v>
      </c>
      <c r="G15069" s="597">
        <v>76200</v>
      </c>
      <c r="H15069" s="596">
        <v>2</v>
      </c>
      <c r="I15069" s="597">
        <v>146000</v>
      </c>
      <c r="J15069" s="598">
        <v>19450000</v>
      </c>
      <c r="K15069" s="597">
        <v>1482090000000</v>
      </c>
    </row>
    <row r="15070" spans="3:11" x14ac:dyDescent="0.25">
      <c r="C15070" s="595">
        <v>45898</v>
      </c>
      <c r="D15070" s="596" t="s">
        <v>310</v>
      </c>
      <c r="E15070" s="597">
        <v>73000</v>
      </c>
      <c r="F15070" s="597">
        <v>73000</v>
      </c>
      <c r="G15070" s="597">
        <v>76200</v>
      </c>
      <c r="H15070" s="596">
        <v>5</v>
      </c>
      <c r="I15070" s="597">
        <v>365000</v>
      </c>
      <c r="J15070" s="598">
        <v>19450000</v>
      </c>
      <c r="K15070" s="597">
        <v>1482090000000</v>
      </c>
    </row>
    <row r="15071" spans="3:11" x14ac:dyDescent="0.25">
      <c r="C15071" s="595">
        <v>45898</v>
      </c>
      <c r="D15071" s="596" t="s">
        <v>310</v>
      </c>
      <c r="E15071" s="597">
        <v>73000</v>
      </c>
      <c r="F15071" s="597">
        <v>73000</v>
      </c>
      <c r="G15071" s="597">
        <v>76200</v>
      </c>
      <c r="H15071" s="596">
        <v>1</v>
      </c>
      <c r="I15071" s="597">
        <v>73000</v>
      </c>
      <c r="J15071" s="598">
        <v>19450000</v>
      </c>
      <c r="K15071" s="597">
        <v>1482090000000</v>
      </c>
    </row>
    <row r="15072" spans="3:11" x14ac:dyDescent="0.25">
      <c r="C15072" s="595">
        <v>45898</v>
      </c>
      <c r="D15072" s="596" t="s">
        <v>310</v>
      </c>
      <c r="E15072" s="597">
        <v>73000</v>
      </c>
      <c r="F15072" s="597">
        <v>73000</v>
      </c>
      <c r="G15072" s="597">
        <v>76200</v>
      </c>
      <c r="H15072" s="596">
        <v>4</v>
      </c>
      <c r="I15072" s="597">
        <v>292000</v>
      </c>
      <c r="J15072" s="598">
        <v>19450000</v>
      </c>
      <c r="K15072" s="597">
        <v>1482090000000</v>
      </c>
    </row>
    <row r="15073" spans="3:11" x14ac:dyDescent="0.25">
      <c r="C15073" s="595">
        <v>45898</v>
      </c>
      <c r="D15073" s="596" t="s">
        <v>310</v>
      </c>
      <c r="E15073" s="597">
        <v>73000</v>
      </c>
      <c r="F15073" s="597">
        <v>73000</v>
      </c>
      <c r="G15073" s="597">
        <v>76200</v>
      </c>
      <c r="H15073" s="596">
        <v>6</v>
      </c>
      <c r="I15073" s="597">
        <v>438000</v>
      </c>
      <c r="J15073" s="598">
        <v>19450000</v>
      </c>
      <c r="K15073" s="597">
        <v>1482090000000</v>
      </c>
    </row>
    <row r="15074" spans="3:11" x14ac:dyDescent="0.25">
      <c r="C15074" s="595">
        <v>45898</v>
      </c>
      <c r="D15074" s="596" t="s">
        <v>310</v>
      </c>
      <c r="E15074" s="597">
        <v>73000</v>
      </c>
      <c r="F15074" s="597">
        <v>73000</v>
      </c>
      <c r="G15074" s="597">
        <v>76200</v>
      </c>
      <c r="H15074" s="596">
        <v>3</v>
      </c>
      <c r="I15074" s="597">
        <v>219000</v>
      </c>
      <c r="J15074" s="598">
        <v>19450000</v>
      </c>
      <c r="K15074" s="597">
        <v>1482090000000</v>
      </c>
    </row>
    <row r="15075" spans="3:11" x14ac:dyDescent="0.25">
      <c r="C15075" s="595">
        <v>45898</v>
      </c>
      <c r="D15075" s="596" t="s">
        <v>310</v>
      </c>
      <c r="E15075" s="597">
        <v>73000</v>
      </c>
      <c r="F15075" s="597">
        <v>73000</v>
      </c>
      <c r="G15075" s="597">
        <v>76200</v>
      </c>
      <c r="H15075" s="596">
        <v>2</v>
      </c>
      <c r="I15075" s="597">
        <v>146000</v>
      </c>
      <c r="J15075" s="598">
        <v>19450000</v>
      </c>
      <c r="K15075" s="597">
        <v>1482090000000</v>
      </c>
    </row>
    <row r="15076" spans="3:11" x14ac:dyDescent="0.25">
      <c r="C15076" s="595">
        <v>45898</v>
      </c>
      <c r="D15076" s="596" t="s">
        <v>310</v>
      </c>
      <c r="E15076" s="597">
        <v>73000</v>
      </c>
      <c r="F15076" s="597">
        <v>73000</v>
      </c>
      <c r="G15076" s="597">
        <v>76200</v>
      </c>
      <c r="H15076" s="596">
        <v>5</v>
      </c>
      <c r="I15076" s="597">
        <v>365000</v>
      </c>
      <c r="J15076" s="598">
        <v>19450000</v>
      </c>
      <c r="K15076" s="597">
        <v>1482090000000</v>
      </c>
    </row>
    <row r="15077" spans="3:11" x14ac:dyDescent="0.25">
      <c r="C15077" s="595">
        <v>45898</v>
      </c>
      <c r="D15077" s="596" t="s">
        <v>310</v>
      </c>
      <c r="E15077" s="597">
        <v>73000</v>
      </c>
      <c r="F15077" s="597">
        <v>73000</v>
      </c>
      <c r="G15077" s="597">
        <v>76200</v>
      </c>
      <c r="H15077" s="596">
        <v>5</v>
      </c>
      <c r="I15077" s="597">
        <v>365000</v>
      </c>
      <c r="J15077" s="598">
        <v>19450000</v>
      </c>
      <c r="K15077" s="597">
        <v>1482090000000</v>
      </c>
    </row>
    <row r="15078" spans="3:11" x14ac:dyDescent="0.25">
      <c r="C15078" s="595">
        <v>45898</v>
      </c>
      <c r="D15078" s="596" t="s">
        <v>310</v>
      </c>
      <c r="E15078" s="597">
        <v>73000</v>
      </c>
      <c r="F15078" s="597">
        <v>73000</v>
      </c>
      <c r="G15078" s="597">
        <v>76200</v>
      </c>
      <c r="H15078" s="596">
        <v>1</v>
      </c>
      <c r="I15078" s="597">
        <v>73000</v>
      </c>
      <c r="J15078" s="598">
        <v>19450000</v>
      </c>
      <c r="K15078" s="597">
        <v>1482090000000</v>
      </c>
    </row>
    <row r="15079" spans="3:11" x14ac:dyDescent="0.25">
      <c r="C15079" s="595">
        <v>45898</v>
      </c>
      <c r="D15079" s="596" t="s">
        <v>310</v>
      </c>
      <c r="E15079" s="597">
        <v>73000</v>
      </c>
      <c r="F15079" s="597">
        <v>73000</v>
      </c>
      <c r="G15079" s="597">
        <v>76200</v>
      </c>
      <c r="H15079" s="596">
        <v>13</v>
      </c>
      <c r="I15079" s="597">
        <v>949000</v>
      </c>
      <c r="J15079" s="598">
        <v>19450000</v>
      </c>
      <c r="K15079" s="597">
        <v>1482090000000</v>
      </c>
    </row>
    <row r="15080" spans="3:11" x14ac:dyDescent="0.25">
      <c r="C15080" s="595">
        <v>45898</v>
      </c>
      <c r="D15080" s="596" t="s">
        <v>1154</v>
      </c>
      <c r="E15080" s="597">
        <v>26500</v>
      </c>
      <c r="F15080" s="597">
        <v>26800</v>
      </c>
      <c r="G15080" s="597">
        <v>26500</v>
      </c>
      <c r="H15080" s="596">
        <v>2</v>
      </c>
      <c r="I15080" s="597">
        <v>53000</v>
      </c>
      <c r="J15080" s="598">
        <v>600000</v>
      </c>
      <c r="K15080" s="597">
        <v>15900000000</v>
      </c>
    </row>
    <row r="15081" spans="3:11" x14ac:dyDescent="0.25">
      <c r="C15081" s="595">
        <v>45898</v>
      </c>
      <c r="D15081" s="596" t="s">
        <v>1154</v>
      </c>
      <c r="E15081" s="597">
        <v>26500</v>
      </c>
      <c r="F15081" s="597">
        <v>26800</v>
      </c>
      <c r="G15081" s="597">
        <v>26500</v>
      </c>
      <c r="H15081" s="596">
        <v>10</v>
      </c>
      <c r="I15081" s="597">
        <v>265000</v>
      </c>
      <c r="J15081" s="598">
        <v>600000</v>
      </c>
      <c r="K15081" s="597">
        <v>15900000000</v>
      </c>
    </row>
    <row r="15082" spans="3:11" x14ac:dyDescent="0.25">
      <c r="C15082" s="595">
        <v>45898</v>
      </c>
      <c r="D15082" s="596" t="s">
        <v>1154</v>
      </c>
      <c r="E15082" s="597">
        <v>26500</v>
      </c>
      <c r="F15082" s="597">
        <v>26800</v>
      </c>
      <c r="G15082" s="597">
        <v>26500</v>
      </c>
      <c r="H15082" s="596">
        <v>10</v>
      </c>
      <c r="I15082" s="597">
        <v>265000</v>
      </c>
      <c r="J15082" s="598">
        <v>600000</v>
      </c>
      <c r="K15082" s="597">
        <v>15900000000</v>
      </c>
    </row>
    <row r="15083" spans="3:11" x14ac:dyDescent="0.25">
      <c r="C15083" s="595">
        <v>45898</v>
      </c>
      <c r="D15083" s="596" t="s">
        <v>1154</v>
      </c>
      <c r="E15083" s="597">
        <v>26500</v>
      </c>
      <c r="F15083" s="597">
        <v>26800</v>
      </c>
      <c r="G15083" s="597">
        <v>26500</v>
      </c>
      <c r="H15083" s="596">
        <v>4</v>
      </c>
      <c r="I15083" s="597">
        <v>106000</v>
      </c>
      <c r="J15083" s="598">
        <v>600000</v>
      </c>
      <c r="K15083" s="597">
        <v>15900000000</v>
      </c>
    </row>
    <row r="15084" spans="3:11" x14ac:dyDescent="0.25">
      <c r="C15084" s="595">
        <v>45898</v>
      </c>
      <c r="D15084" s="596" t="s">
        <v>1154</v>
      </c>
      <c r="E15084" s="597">
        <v>26500</v>
      </c>
      <c r="F15084" s="597">
        <v>26800</v>
      </c>
      <c r="G15084" s="597">
        <v>26500</v>
      </c>
      <c r="H15084" s="596">
        <v>10</v>
      </c>
      <c r="I15084" s="597">
        <v>265000</v>
      </c>
      <c r="J15084" s="598">
        <v>600000</v>
      </c>
      <c r="K15084" s="597">
        <v>15900000000</v>
      </c>
    </row>
    <row r="15085" spans="3:11" x14ac:dyDescent="0.25">
      <c r="C15085" s="595">
        <v>45898</v>
      </c>
      <c r="D15085" s="596" t="s">
        <v>312</v>
      </c>
      <c r="E15085" s="597">
        <v>15600</v>
      </c>
      <c r="F15085" s="597">
        <v>15600</v>
      </c>
      <c r="G15085" s="597">
        <v>15000</v>
      </c>
      <c r="H15085" s="596">
        <v>2</v>
      </c>
      <c r="I15085" s="597">
        <v>31200</v>
      </c>
      <c r="J15085" s="598">
        <v>20000000</v>
      </c>
      <c r="K15085" s="597">
        <v>300000000000</v>
      </c>
    </row>
    <row r="15086" spans="3:11" x14ac:dyDescent="0.25">
      <c r="C15086" s="595">
        <v>45898</v>
      </c>
      <c r="D15086" s="596" t="s">
        <v>312</v>
      </c>
      <c r="E15086" s="597">
        <v>15600</v>
      </c>
      <c r="F15086" s="597">
        <v>15600</v>
      </c>
      <c r="G15086" s="597">
        <v>15000</v>
      </c>
      <c r="H15086" s="596">
        <v>1</v>
      </c>
      <c r="I15086" s="597">
        <v>15600</v>
      </c>
      <c r="J15086" s="598">
        <v>20000000</v>
      </c>
      <c r="K15086" s="597">
        <v>300000000000</v>
      </c>
    </row>
    <row r="15087" spans="3:11" x14ac:dyDescent="0.25">
      <c r="C15087" s="595">
        <v>45898</v>
      </c>
      <c r="D15087" s="596" t="s">
        <v>312</v>
      </c>
      <c r="E15087" s="597">
        <v>15600</v>
      </c>
      <c r="F15087" s="597">
        <v>15600</v>
      </c>
      <c r="G15087" s="597">
        <v>15000</v>
      </c>
      <c r="H15087" s="596">
        <v>1</v>
      </c>
      <c r="I15087" s="597">
        <v>15600</v>
      </c>
      <c r="J15087" s="598">
        <v>20000000</v>
      </c>
      <c r="K15087" s="597">
        <v>300000000000</v>
      </c>
    </row>
    <row r="15088" spans="3:11" x14ac:dyDescent="0.25">
      <c r="C15088" s="595">
        <v>45898</v>
      </c>
      <c r="D15088" s="596" t="s">
        <v>312</v>
      </c>
      <c r="E15088" s="597">
        <v>15600</v>
      </c>
      <c r="F15088" s="597">
        <v>15600</v>
      </c>
      <c r="G15088" s="597">
        <v>15000</v>
      </c>
      <c r="H15088" s="596">
        <v>6</v>
      </c>
      <c r="I15088" s="597">
        <v>93600</v>
      </c>
      <c r="J15088" s="598">
        <v>20000000</v>
      </c>
      <c r="K15088" s="597">
        <v>300000000000</v>
      </c>
    </row>
    <row r="15089" spans="3:11" x14ac:dyDescent="0.25">
      <c r="C15089" s="595">
        <v>45898</v>
      </c>
      <c r="D15089" s="596" t="s">
        <v>312</v>
      </c>
      <c r="E15089" s="597">
        <v>15600</v>
      </c>
      <c r="F15089" s="597">
        <v>15600</v>
      </c>
      <c r="G15089" s="597">
        <v>15000</v>
      </c>
      <c r="H15089" s="596">
        <v>24</v>
      </c>
      <c r="I15089" s="597">
        <v>374400</v>
      </c>
      <c r="J15089" s="598">
        <v>20000000</v>
      </c>
      <c r="K15089" s="597">
        <v>300000000000</v>
      </c>
    </row>
    <row r="15090" spans="3:11" x14ac:dyDescent="0.25">
      <c r="C15090" s="595">
        <v>45898</v>
      </c>
      <c r="D15090" s="596" t="s">
        <v>312</v>
      </c>
      <c r="E15090" s="597">
        <v>15600</v>
      </c>
      <c r="F15090" s="597">
        <v>15600</v>
      </c>
      <c r="G15090" s="597">
        <v>15000</v>
      </c>
      <c r="H15090" s="596">
        <v>1</v>
      </c>
      <c r="I15090" s="597">
        <v>15600</v>
      </c>
      <c r="J15090" s="598">
        <v>20000000</v>
      </c>
      <c r="K15090" s="597">
        <v>300000000000</v>
      </c>
    </row>
    <row r="15091" spans="3:11" x14ac:dyDescent="0.25">
      <c r="C15091" s="595">
        <v>45898</v>
      </c>
      <c r="D15091" s="596" t="s">
        <v>1155</v>
      </c>
      <c r="E15091" s="597">
        <v>24490</v>
      </c>
      <c r="F15091" s="597">
        <v>24057.05</v>
      </c>
      <c r="G15091" s="597">
        <v>24490</v>
      </c>
      <c r="H15091" s="596">
        <v>4</v>
      </c>
      <c r="I15091" s="597">
        <v>97960</v>
      </c>
      <c r="J15091" s="598">
        <v>2400000</v>
      </c>
      <c r="K15091" s="597">
        <v>58776000000</v>
      </c>
    </row>
    <row r="15092" spans="3:11" x14ac:dyDescent="0.25">
      <c r="C15092" s="595">
        <v>45898</v>
      </c>
      <c r="D15092" s="596" t="s">
        <v>1155</v>
      </c>
      <c r="E15092" s="597">
        <v>24490</v>
      </c>
      <c r="F15092" s="597">
        <v>24057.05</v>
      </c>
      <c r="G15092" s="597">
        <v>24490</v>
      </c>
      <c r="H15092" s="596">
        <v>6</v>
      </c>
      <c r="I15092" s="597">
        <v>146940</v>
      </c>
      <c r="J15092" s="598">
        <v>2400000</v>
      </c>
      <c r="K15092" s="597">
        <v>58776000000</v>
      </c>
    </row>
    <row r="15093" spans="3:11" x14ac:dyDescent="0.25">
      <c r="C15093" s="595">
        <v>45898</v>
      </c>
      <c r="D15093" s="596" t="s">
        <v>1155</v>
      </c>
      <c r="E15093" s="597">
        <v>24490</v>
      </c>
      <c r="F15093" s="597">
        <v>24057.05</v>
      </c>
      <c r="G15093" s="597">
        <v>24490</v>
      </c>
      <c r="H15093" s="596">
        <v>16</v>
      </c>
      <c r="I15093" s="597">
        <v>391840</v>
      </c>
      <c r="J15093" s="598">
        <v>2400000</v>
      </c>
      <c r="K15093" s="597">
        <v>58776000000</v>
      </c>
    </row>
    <row r="15094" spans="3:11" x14ac:dyDescent="0.25">
      <c r="C15094" s="595">
        <v>45898</v>
      </c>
      <c r="D15094" s="596" t="s">
        <v>1155</v>
      </c>
      <c r="E15094" s="597">
        <v>24490</v>
      </c>
      <c r="F15094" s="597">
        <v>24057.05</v>
      </c>
      <c r="G15094" s="597">
        <v>24490</v>
      </c>
      <c r="H15094" s="596">
        <v>14</v>
      </c>
      <c r="I15094" s="597">
        <v>342860</v>
      </c>
      <c r="J15094" s="598">
        <v>2400000</v>
      </c>
      <c r="K15094" s="597">
        <v>58776000000</v>
      </c>
    </row>
    <row r="15095" spans="3:11" x14ac:dyDescent="0.25">
      <c r="C15095" s="595">
        <v>45898</v>
      </c>
      <c r="D15095" s="596" t="s">
        <v>312</v>
      </c>
      <c r="E15095" s="597">
        <v>15600</v>
      </c>
      <c r="F15095" s="597">
        <v>15600</v>
      </c>
      <c r="G15095" s="597">
        <v>15000</v>
      </c>
      <c r="H15095" s="596">
        <v>1</v>
      </c>
      <c r="I15095" s="597">
        <v>15600</v>
      </c>
      <c r="J15095" s="598">
        <v>20000000</v>
      </c>
      <c r="K15095" s="597">
        <v>300000000000</v>
      </c>
    </row>
    <row r="15096" spans="3:11" x14ac:dyDescent="0.25">
      <c r="C15096" s="595">
        <v>45898</v>
      </c>
      <c r="D15096" s="596" t="s">
        <v>312</v>
      </c>
      <c r="E15096" s="597">
        <v>15600</v>
      </c>
      <c r="F15096" s="597">
        <v>15600</v>
      </c>
      <c r="G15096" s="597">
        <v>15000</v>
      </c>
      <c r="H15096" s="596">
        <v>1</v>
      </c>
      <c r="I15096" s="597">
        <v>15600</v>
      </c>
      <c r="J15096" s="598">
        <v>20000000</v>
      </c>
      <c r="K15096" s="597">
        <v>300000000000</v>
      </c>
    </row>
    <row r="15097" spans="3:11" x14ac:dyDescent="0.25">
      <c r="C15097" s="595">
        <v>45898</v>
      </c>
      <c r="D15097" s="596" t="s">
        <v>1155</v>
      </c>
      <c r="E15097" s="597">
        <v>24490</v>
      </c>
      <c r="F15097" s="597">
        <v>24057.05</v>
      </c>
      <c r="G15097" s="597">
        <v>24490</v>
      </c>
      <c r="H15097" s="596">
        <v>1</v>
      </c>
      <c r="I15097" s="597">
        <v>24490</v>
      </c>
      <c r="J15097" s="598">
        <v>2400000</v>
      </c>
      <c r="K15097" s="597">
        <v>58776000000</v>
      </c>
    </row>
    <row r="15098" spans="3:11" x14ac:dyDescent="0.25">
      <c r="C15098" s="595">
        <v>45898</v>
      </c>
      <c r="D15098" s="596" t="s">
        <v>312</v>
      </c>
      <c r="E15098" s="597">
        <v>15500</v>
      </c>
      <c r="F15098" s="597">
        <v>15600</v>
      </c>
      <c r="G15098" s="597">
        <v>15000</v>
      </c>
      <c r="H15098" s="596">
        <v>1</v>
      </c>
      <c r="I15098" s="597">
        <v>15500</v>
      </c>
      <c r="J15098" s="598">
        <v>20000000</v>
      </c>
      <c r="K15098" s="597">
        <v>300000000000</v>
      </c>
    </row>
    <row r="15099" spans="3:11" x14ac:dyDescent="0.25">
      <c r="C15099" s="595">
        <v>45898</v>
      </c>
      <c r="D15099" s="596" t="s">
        <v>1154</v>
      </c>
      <c r="E15099" s="597">
        <v>26500</v>
      </c>
      <c r="F15099" s="597">
        <v>26800</v>
      </c>
      <c r="G15099" s="597">
        <v>26500</v>
      </c>
      <c r="H15099" s="596">
        <v>1</v>
      </c>
      <c r="I15099" s="597">
        <v>26500</v>
      </c>
      <c r="J15099" s="598">
        <v>600000</v>
      </c>
      <c r="K15099" s="597">
        <v>15900000000</v>
      </c>
    </row>
    <row r="15100" spans="3:11" x14ac:dyDescent="0.25">
      <c r="C15100" s="595">
        <v>45898</v>
      </c>
      <c r="D15100" s="596" t="s">
        <v>1155</v>
      </c>
      <c r="E15100" s="597">
        <v>24490</v>
      </c>
      <c r="F15100" s="597">
        <v>24057.05</v>
      </c>
      <c r="G15100" s="597">
        <v>24490</v>
      </c>
      <c r="H15100" s="596">
        <v>1</v>
      </c>
      <c r="I15100" s="597">
        <v>24490</v>
      </c>
      <c r="J15100" s="598">
        <v>2400000</v>
      </c>
      <c r="K15100" s="597">
        <v>58776000000</v>
      </c>
    </row>
    <row r="15101" spans="3:11" x14ac:dyDescent="0.25">
      <c r="C15101" s="595">
        <v>45898</v>
      </c>
      <c r="D15101" s="596" t="s">
        <v>312</v>
      </c>
      <c r="E15101" s="597">
        <v>15600</v>
      </c>
      <c r="F15101" s="597">
        <v>15600</v>
      </c>
      <c r="G15101" s="597">
        <v>15000</v>
      </c>
      <c r="H15101" s="596">
        <v>1</v>
      </c>
      <c r="I15101" s="597">
        <v>15600</v>
      </c>
      <c r="J15101" s="598">
        <v>20000000</v>
      </c>
      <c r="K15101" s="597">
        <v>300000000000</v>
      </c>
    </row>
    <row r="15102" spans="3:11" x14ac:dyDescent="0.25">
      <c r="C15102" s="595">
        <v>45898</v>
      </c>
      <c r="D15102" s="596" t="s">
        <v>1155</v>
      </c>
      <c r="E15102" s="597">
        <v>24490</v>
      </c>
      <c r="F15102" s="597">
        <v>24057.05</v>
      </c>
      <c r="G15102" s="597">
        <v>24490</v>
      </c>
      <c r="H15102" s="596">
        <v>50</v>
      </c>
      <c r="I15102" s="597">
        <v>1224500</v>
      </c>
      <c r="J15102" s="598">
        <v>2400000</v>
      </c>
      <c r="K15102" s="597">
        <v>58776000000</v>
      </c>
    </row>
    <row r="15103" spans="3:11" x14ac:dyDescent="0.25">
      <c r="C15103" s="595">
        <v>45898</v>
      </c>
      <c r="D15103" s="596" t="s">
        <v>312</v>
      </c>
      <c r="E15103" s="597">
        <v>15600</v>
      </c>
      <c r="F15103" s="597">
        <v>15600</v>
      </c>
      <c r="G15103" s="597">
        <v>15000</v>
      </c>
      <c r="H15103" s="596">
        <v>100</v>
      </c>
      <c r="I15103" s="597">
        <v>1560000</v>
      </c>
      <c r="J15103" s="598">
        <v>20000000</v>
      </c>
      <c r="K15103" s="597">
        <v>300000000000</v>
      </c>
    </row>
    <row r="15104" spans="3:11" x14ac:dyDescent="0.25">
      <c r="C15104" s="595">
        <v>45898</v>
      </c>
      <c r="D15104" s="596" t="s">
        <v>312</v>
      </c>
      <c r="E15104" s="597">
        <v>15600</v>
      </c>
      <c r="F15104" s="597">
        <v>15600</v>
      </c>
      <c r="G15104" s="597">
        <v>15000</v>
      </c>
      <c r="H15104" s="596">
        <v>7</v>
      </c>
      <c r="I15104" s="597">
        <v>109200</v>
      </c>
      <c r="J15104" s="598">
        <v>20000000</v>
      </c>
      <c r="K15104" s="597">
        <v>300000000000</v>
      </c>
    </row>
    <row r="15105" spans="3:11" x14ac:dyDescent="0.25">
      <c r="C15105" s="595">
        <v>45898</v>
      </c>
      <c r="D15105" s="596" t="s">
        <v>1154</v>
      </c>
      <c r="E15105" s="597">
        <v>26500</v>
      </c>
      <c r="F15105" s="597">
        <v>26800</v>
      </c>
      <c r="G15105" s="597">
        <v>26500</v>
      </c>
      <c r="H15105" s="596">
        <v>20</v>
      </c>
      <c r="I15105" s="597">
        <v>530000</v>
      </c>
      <c r="J15105" s="598">
        <v>600000</v>
      </c>
      <c r="K15105" s="597">
        <v>15900000000</v>
      </c>
    </row>
    <row r="15106" spans="3:11" x14ac:dyDescent="0.25">
      <c r="C15106" s="595">
        <v>45898</v>
      </c>
      <c r="D15106" s="596" t="s">
        <v>312</v>
      </c>
      <c r="E15106" s="597">
        <v>15600</v>
      </c>
      <c r="F15106" s="597">
        <v>15600</v>
      </c>
      <c r="G15106" s="597">
        <v>15000</v>
      </c>
      <c r="H15106" s="596">
        <v>20</v>
      </c>
      <c r="I15106" s="597">
        <v>312000</v>
      </c>
      <c r="J15106" s="598">
        <v>20000000</v>
      </c>
      <c r="K15106" s="597">
        <v>300000000000</v>
      </c>
    </row>
    <row r="15107" spans="3:11" x14ac:dyDescent="0.25">
      <c r="C15107" s="595">
        <v>45898</v>
      </c>
      <c r="D15107" s="596" t="s">
        <v>1154</v>
      </c>
      <c r="E15107" s="597">
        <v>26500</v>
      </c>
      <c r="F15107" s="597">
        <v>26800</v>
      </c>
      <c r="G15107" s="597">
        <v>26500</v>
      </c>
      <c r="H15107" s="596">
        <v>1</v>
      </c>
      <c r="I15107" s="597">
        <v>26500</v>
      </c>
      <c r="J15107" s="598">
        <v>600000</v>
      </c>
      <c r="K15107" s="597">
        <v>15900000000</v>
      </c>
    </row>
    <row r="15108" spans="3:11" x14ac:dyDescent="0.25">
      <c r="C15108" s="595">
        <v>45898</v>
      </c>
      <c r="D15108" s="596" t="s">
        <v>312</v>
      </c>
      <c r="E15108" s="597">
        <v>15600</v>
      </c>
      <c r="F15108" s="597">
        <v>15600</v>
      </c>
      <c r="G15108" s="597">
        <v>15000</v>
      </c>
      <c r="H15108" s="596">
        <v>10</v>
      </c>
      <c r="I15108" s="597">
        <v>156000</v>
      </c>
      <c r="J15108" s="598">
        <v>20000000</v>
      </c>
      <c r="K15108" s="597">
        <v>300000000000</v>
      </c>
    </row>
    <row r="15109" spans="3:11" x14ac:dyDescent="0.25">
      <c r="C15109" s="595">
        <v>45898</v>
      </c>
      <c r="D15109" s="596" t="s">
        <v>312</v>
      </c>
      <c r="E15109" s="597">
        <v>15500</v>
      </c>
      <c r="F15109" s="597">
        <v>15600</v>
      </c>
      <c r="G15109" s="597">
        <v>15000</v>
      </c>
      <c r="H15109" s="596">
        <v>3</v>
      </c>
      <c r="I15109" s="597">
        <v>46500</v>
      </c>
      <c r="J15109" s="598">
        <v>20000000</v>
      </c>
      <c r="K15109" s="597">
        <v>300000000000</v>
      </c>
    </row>
    <row r="15110" spans="3:11" x14ac:dyDescent="0.25">
      <c r="C15110" s="595">
        <v>45898</v>
      </c>
      <c r="D15110" s="596" t="s">
        <v>310</v>
      </c>
      <c r="E15110" s="597">
        <v>76000</v>
      </c>
      <c r="F15110" s="597">
        <v>73000</v>
      </c>
      <c r="G15110" s="597">
        <v>76200</v>
      </c>
      <c r="H15110" s="596">
        <v>2</v>
      </c>
      <c r="I15110" s="597">
        <v>152000</v>
      </c>
      <c r="J15110" s="598">
        <v>19450000</v>
      </c>
      <c r="K15110" s="597">
        <v>1482090000000</v>
      </c>
    </row>
    <row r="15111" spans="3:11" x14ac:dyDescent="0.25">
      <c r="C15111" s="595">
        <v>45898</v>
      </c>
      <c r="D15111" s="596" t="s">
        <v>310</v>
      </c>
      <c r="E15111" s="597">
        <v>76300</v>
      </c>
      <c r="F15111" s="597">
        <v>73000</v>
      </c>
      <c r="G15111" s="597">
        <v>76200</v>
      </c>
      <c r="H15111" s="596">
        <v>6</v>
      </c>
      <c r="I15111" s="597">
        <v>457800</v>
      </c>
      <c r="J15111" s="598">
        <v>19450000</v>
      </c>
      <c r="K15111" s="597">
        <v>1482090000000</v>
      </c>
    </row>
    <row r="15112" spans="3:11" x14ac:dyDescent="0.25">
      <c r="C15112" s="595">
        <v>45898</v>
      </c>
      <c r="D15112" s="596" t="s">
        <v>1155</v>
      </c>
      <c r="E15112" s="597">
        <v>24490</v>
      </c>
      <c r="F15112" s="597">
        <v>24057.05</v>
      </c>
      <c r="G15112" s="597">
        <v>24490</v>
      </c>
      <c r="H15112" s="596">
        <v>20</v>
      </c>
      <c r="I15112" s="597">
        <v>489800</v>
      </c>
      <c r="J15112" s="598">
        <v>2400000</v>
      </c>
      <c r="K15112" s="597">
        <v>58776000000</v>
      </c>
    </row>
    <row r="15113" spans="3:11" x14ac:dyDescent="0.25">
      <c r="C15113" s="595">
        <v>45898</v>
      </c>
      <c r="D15113" s="596" t="s">
        <v>1155</v>
      </c>
      <c r="E15113" s="597">
        <v>24490</v>
      </c>
      <c r="F15113" s="597">
        <v>24057.05</v>
      </c>
      <c r="G15113" s="597">
        <v>24490</v>
      </c>
      <c r="H15113" s="596">
        <v>15</v>
      </c>
      <c r="I15113" s="597">
        <v>367350</v>
      </c>
      <c r="J15113" s="598">
        <v>2400000</v>
      </c>
      <c r="K15113" s="597">
        <v>58776000000</v>
      </c>
    </row>
    <row r="15114" spans="3:11" x14ac:dyDescent="0.25">
      <c r="C15114" s="595">
        <v>45898</v>
      </c>
      <c r="D15114" s="596" t="s">
        <v>312</v>
      </c>
      <c r="E15114" s="597">
        <v>15500</v>
      </c>
      <c r="F15114" s="597">
        <v>15600</v>
      </c>
      <c r="G15114" s="597">
        <v>15000</v>
      </c>
      <c r="H15114" s="596">
        <v>7</v>
      </c>
      <c r="I15114" s="597">
        <v>108500</v>
      </c>
      <c r="J15114" s="598">
        <v>20000000</v>
      </c>
      <c r="K15114" s="597">
        <v>300000000000</v>
      </c>
    </row>
    <row r="15115" spans="3:11" x14ac:dyDescent="0.25">
      <c r="C15115" s="595">
        <v>45898</v>
      </c>
      <c r="D15115" s="596" t="s">
        <v>312</v>
      </c>
      <c r="E15115" s="597">
        <v>15500</v>
      </c>
      <c r="F15115" s="597">
        <v>15600</v>
      </c>
      <c r="G15115" s="597">
        <v>15000</v>
      </c>
      <c r="H15115" s="596">
        <v>3</v>
      </c>
      <c r="I15115" s="597">
        <v>46500</v>
      </c>
      <c r="J15115" s="598">
        <v>20000000</v>
      </c>
      <c r="K15115" s="597">
        <v>300000000000</v>
      </c>
    </row>
    <row r="15116" spans="3:11" x14ac:dyDescent="0.25">
      <c r="C15116" s="595">
        <v>45898</v>
      </c>
      <c r="D15116" s="596" t="s">
        <v>312</v>
      </c>
      <c r="E15116" s="597">
        <v>15500</v>
      </c>
      <c r="F15116" s="597">
        <v>15600</v>
      </c>
      <c r="G15116" s="597">
        <v>15000</v>
      </c>
      <c r="H15116" s="596">
        <v>4</v>
      </c>
      <c r="I15116" s="597">
        <v>62000</v>
      </c>
      <c r="J15116" s="598">
        <v>20000000</v>
      </c>
      <c r="K15116" s="597">
        <v>300000000000</v>
      </c>
    </row>
    <row r="15117" spans="3:11" x14ac:dyDescent="0.25">
      <c r="C15117" s="595">
        <v>45898</v>
      </c>
      <c r="D15117" s="596" t="s">
        <v>312</v>
      </c>
      <c r="E15117" s="597">
        <v>15466.67</v>
      </c>
      <c r="F15117" s="597">
        <v>15600</v>
      </c>
      <c r="G15117" s="597">
        <v>15000</v>
      </c>
      <c r="H15117" s="596">
        <v>10</v>
      </c>
      <c r="I15117" s="597">
        <v>154666.70000000001</v>
      </c>
      <c r="J15117" s="598">
        <v>20000000</v>
      </c>
      <c r="K15117" s="597">
        <v>300000000000</v>
      </c>
    </row>
    <row r="15118" spans="3:11" x14ac:dyDescent="0.25">
      <c r="C15118" s="595">
        <v>45898</v>
      </c>
      <c r="D15118" s="596" t="s">
        <v>312</v>
      </c>
      <c r="E15118" s="597">
        <v>15350</v>
      </c>
      <c r="F15118" s="597">
        <v>15600</v>
      </c>
      <c r="G15118" s="597">
        <v>15000</v>
      </c>
      <c r="H15118" s="596">
        <v>1</v>
      </c>
      <c r="I15118" s="597">
        <v>15350</v>
      </c>
      <c r="J15118" s="598">
        <v>20000000</v>
      </c>
      <c r="K15118" s="597">
        <v>300000000000</v>
      </c>
    </row>
    <row r="15119" spans="3:11" x14ac:dyDescent="0.25">
      <c r="C15119" s="595">
        <v>45898</v>
      </c>
      <c r="D15119" s="596" t="s">
        <v>312</v>
      </c>
      <c r="E15119" s="597">
        <v>15350</v>
      </c>
      <c r="F15119" s="597">
        <v>15600</v>
      </c>
      <c r="G15119" s="597">
        <v>15000</v>
      </c>
      <c r="H15119" s="596">
        <v>3</v>
      </c>
      <c r="I15119" s="597">
        <v>46050</v>
      </c>
      <c r="J15119" s="598">
        <v>20000000</v>
      </c>
      <c r="K15119" s="597">
        <v>300000000000</v>
      </c>
    </row>
    <row r="15120" spans="3:11" x14ac:dyDescent="0.25">
      <c r="C15120" s="595">
        <v>45898</v>
      </c>
      <c r="D15120" s="596" t="s">
        <v>312</v>
      </c>
      <c r="E15120" s="597">
        <v>15000</v>
      </c>
      <c r="F15120" s="597">
        <v>15600</v>
      </c>
      <c r="G15120" s="597">
        <v>15000</v>
      </c>
      <c r="H15120" s="596">
        <v>1</v>
      </c>
      <c r="I15120" s="597">
        <v>15000</v>
      </c>
      <c r="J15120" s="598">
        <v>20000000</v>
      </c>
      <c r="K15120" s="597">
        <v>300000000000</v>
      </c>
    </row>
    <row r="15121" spans="3:11" x14ac:dyDescent="0.25">
      <c r="C15121" s="595">
        <v>45898</v>
      </c>
      <c r="D15121" s="596" t="s">
        <v>312</v>
      </c>
      <c r="E15121" s="597">
        <v>15000</v>
      </c>
      <c r="F15121" s="597">
        <v>15600</v>
      </c>
      <c r="G15121" s="597">
        <v>15000</v>
      </c>
      <c r="H15121" s="596">
        <v>1</v>
      </c>
      <c r="I15121" s="597">
        <v>15000</v>
      </c>
      <c r="J15121" s="598">
        <v>20000000</v>
      </c>
      <c r="K15121" s="597">
        <v>300000000000</v>
      </c>
    </row>
    <row r="15122" spans="3:11" x14ac:dyDescent="0.25">
      <c r="C15122" s="595">
        <v>45898</v>
      </c>
      <c r="D15122" s="596" t="s">
        <v>1154</v>
      </c>
      <c r="E15122" s="597">
        <v>26500</v>
      </c>
      <c r="F15122" s="597">
        <v>26800</v>
      </c>
      <c r="G15122" s="597">
        <v>26500</v>
      </c>
      <c r="H15122" s="596">
        <v>9</v>
      </c>
      <c r="I15122" s="597">
        <v>238500</v>
      </c>
      <c r="J15122" s="598">
        <v>600000</v>
      </c>
      <c r="K15122" s="597">
        <v>15900000000</v>
      </c>
    </row>
    <row r="15123" spans="3:11" x14ac:dyDescent="0.25">
      <c r="C15123" s="595">
        <v>45898</v>
      </c>
      <c r="D15123" s="596" t="s">
        <v>312</v>
      </c>
      <c r="E15123" s="597">
        <v>15000</v>
      </c>
      <c r="F15123" s="597">
        <v>15600</v>
      </c>
      <c r="G15123" s="597">
        <v>15000</v>
      </c>
      <c r="H15123" s="596">
        <v>7</v>
      </c>
      <c r="I15123" s="597">
        <v>105000</v>
      </c>
      <c r="J15123" s="598">
        <v>20000000</v>
      </c>
      <c r="K15123" s="597">
        <v>300000000000</v>
      </c>
    </row>
    <row r="15124" spans="3:11" x14ac:dyDescent="0.25">
      <c r="C15124" s="595">
        <v>45898</v>
      </c>
      <c r="D15124" s="596" t="s">
        <v>1155</v>
      </c>
      <c r="E15124" s="597">
        <v>24490</v>
      </c>
      <c r="F15124" s="597">
        <v>24057.05</v>
      </c>
      <c r="G15124" s="597">
        <v>24490</v>
      </c>
      <c r="H15124" s="596">
        <v>1</v>
      </c>
      <c r="I15124" s="597">
        <v>24490</v>
      </c>
      <c r="J15124" s="598">
        <v>2400000</v>
      </c>
      <c r="K15124" s="597">
        <v>58776000000</v>
      </c>
    </row>
    <row r="15125" spans="3:11" x14ac:dyDescent="0.25">
      <c r="C15125" s="595">
        <v>45898</v>
      </c>
      <c r="D15125" s="596" t="s">
        <v>310</v>
      </c>
      <c r="E15125" s="597">
        <v>76200</v>
      </c>
      <c r="F15125" s="597">
        <v>73000</v>
      </c>
      <c r="G15125" s="597">
        <v>76200</v>
      </c>
      <c r="H15125" s="596">
        <v>2</v>
      </c>
      <c r="I15125" s="597">
        <v>152400</v>
      </c>
      <c r="J15125" s="598">
        <v>19450000</v>
      </c>
      <c r="K15125" s="597">
        <v>1482090000000</v>
      </c>
    </row>
    <row r="15126" spans="3:11" x14ac:dyDescent="0.25">
      <c r="C15126" s="595">
        <v>45898</v>
      </c>
      <c r="D15126" s="596" t="s">
        <v>312</v>
      </c>
      <c r="E15126" s="597">
        <v>15000</v>
      </c>
      <c r="F15126" s="597">
        <v>15600</v>
      </c>
      <c r="G15126" s="597">
        <v>15000</v>
      </c>
      <c r="H15126" s="596">
        <v>1</v>
      </c>
      <c r="I15126" s="597">
        <v>15000</v>
      </c>
      <c r="J15126" s="598">
        <v>20000000</v>
      </c>
      <c r="K15126" s="597">
        <v>300000000000</v>
      </c>
    </row>
    <row r="15127" spans="3:11" x14ac:dyDescent="0.25">
      <c r="C15127" s="595">
        <v>45898</v>
      </c>
      <c r="D15127" s="596" t="s">
        <v>310</v>
      </c>
      <c r="E15127" s="597">
        <v>76200</v>
      </c>
      <c r="F15127" s="597">
        <v>73000</v>
      </c>
      <c r="G15127" s="597">
        <v>76200</v>
      </c>
      <c r="H15127" s="596">
        <v>5</v>
      </c>
      <c r="I15127" s="597">
        <v>381000</v>
      </c>
      <c r="J15127" s="598">
        <v>19450000</v>
      </c>
      <c r="K15127" s="597">
        <v>1482090000000</v>
      </c>
    </row>
    <row r="15128" spans="3:11" x14ac:dyDescent="0.25">
      <c r="C15128" s="595">
        <v>45898</v>
      </c>
      <c r="D15128" s="596" t="s">
        <v>312</v>
      </c>
      <c r="E15128" s="597">
        <v>15000</v>
      </c>
      <c r="F15128" s="597">
        <v>15600</v>
      </c>
      <c r="G15128" s="597">
        <v>15000</v>
      </c>
      <c r="H15128" s="596">
        <v>13</v>
      </c>
      <c r="I15128" s="597">
        <v>195000</v>
      </c>
      <c r="J15128" s="598">
        <v>20000000</v>
      </c>
      <c r="K15128" s="597">
        <v>300000000000</v>
      </c>
    </row>
    <row r="15129" spans="3:11" x14ac:dyDescent="0.25">
      <c r="C15129" s="595">
        <v>45898</v>
      </c>
      <c r="D15129" s="596" t="s">
        <v>1154</v>
      </c>
      <c r="E15129" s="597">
        <v>26500</v>
      </c>
      <c r="F15129" s="597">
        <v>26800</v>
      </c>
      <c r="G15129" s="597">
        <v>26500</v>
      </c>
      <c r="H15129" s="596">
        <v>1</v>
      </c>
      <c r="I15129" s="597">
        <v>26500</v>
      </c>
      <c r="J15129" s="598">
        <v>600000</v>
      </c>
      <c r="K15129" s="597">
        <v>15900000000</v>
      </c>
    </row>
    <row r="15130" spans="3:11" x14ac:dyDescent="0.25">
      <c r="C15130" s="595">
        <v>45898</v>
      </c>
      <c r="D15130" s="596" t="s">
        <v>1155</v>
      </c>
      <c r="E15130" s="597">
        <v>24490</v>
      </c>
      <c r="F15130" s="597">
        <v>24057.05</v>
      </c>
      <c r="G15130" s="597">
        <v>24490</v>
      </c>
      <c r="H15130" s="596">
        <v>2</v>
      </c>
      <c r="I15130" s="597">
        <v>48980</v>
      </c>
      <c r="J15130" s="598">
        <v>2400000</v>
      </c>
      <c r="K15130" s="597">
        <v>58776000000</v>
      </c>
    </row>
    <row r="15131" spans="3:11" x14ac:dyDescent="0.25">
      <c r="C15131" s="595">
        <v>45898</v>
      </c>
      <c r="D15131" s="596" t="s">
        <v>312</v>
      </c>
      <c r="E15131" s="597">
        <v>15000</v>
      </c>
      <c r="F15131" s="597">
        <v>15600</v>
      </c>
      <c r="G15131" s="597">
        <v>15000</v>
      </c>
      <c r="H15131" s="596">
        <v>1</v>
      </c>
      <c r="I15131" s="597">
        <v>15000</v>
      </c>
      <c r="J15131" s="598">
        <v>20000000</v>
      </c>
      <c r="K15131" s="597">
        <v>300000000000</v>
      </c>
    </row>
    <row r="15132" spans="3:11" x14ac:dyDescent="0.25">
      <c r="C15132" s="595">
        <v>45898</v>
      </c>
      <c r="D15132" s="596" t="s">
        <v>312</v>
      </c>
      <c r="E15132" s="597">
        <v>15000</v>
      </c>
      <c r="F15132" s="597">
        <v>15600</v>
      </c>
      <c r="G15132" s="597">
        <v>15000</v>
      </c>
      <c r="H15132" s="596">
        <v>2</v>
      </c>
      <c r="I15132" s="597">
        <v>30000</v>
      </c>
      <c r="J15132" s="598">
        <v>20000000</v>
      </c>
      <c r="K15132" s="597">
        <v>300000000000</v>
      </c>
    </row>
    <row r="15133" spans="3:11" x14ac:dyDescent="0.25">
      <c r="C15133" s="595">
        <v>45898</v>
      </c>
      <c r="D15133" s="596" t="s">
        <v>312</v>
      </c>
      <c r="E15133" s="597">
        <v>15000</v>
      </c>
      <c r="F15133" s="597">
        <v>15600</v>
      </c>
      <c r="G15133" s="597">
        <v>15000</v>
      </c>
      <c r="H15133" s="596">
        <v>3</v>
      </c>
      <c r="I15133" s="597">
        <v>45000</v>
      </c>
      <c r="J15133" s="598">
        <v>20000000</v>
      </c>
      <c r="K15133" s="597">
        <v>300000000000</v>
      </c>
    </row>
    <row r="15134" spans="3:11" x14ac:dyDescent="0.25">
      <c r="C15134" s="595">
        <v>45898</v>
      </c>
      <c r="D15134" s="596" t="s">
        <v>312</v>
      </c>
      <c r="E15134" s="597">
        <v>15000</v>
      </c>
      <c r="F15134" s="597">
        <v>15600</v>
      </c>
      <c r="G15134" s="597">
        <v>15000</v>
      </c>
      <c r="H15134" s="596">
        <v>1</v>
      </c>
      <c r="I15134" s="597">
        <v>15000</v>
      </c>
      <c r="J15134" s="598">
        <v>20000000</v>
      </c>
      <c r="K15134" s="597">
        <v>300000000000</v>
      </c>
    </row>
    <row r="15135" spans="3:11" x14ac:dyDescent="0.25">
      <c r="C15135" s="595">
        <v>45898</v>
      </c>
      <c r="D15135" s="596" t="s">
        <v>1154</v>
      </c>
      <c r="E15135" s="597">
        <v>26500</v>
      </c>
      <c r="F15135" s="597">
        <v>26800</v>
      </c>
      <c r="G15135" s="597">
        <v>26500</v>
      </c>
      <c r="H15135" s="596">
        <v>2</v>
      </c>
      <c r="I15135" s="597">
        <v>53000</v>
      </c>
      <c r="J15135" s="598">
        <v>600000</v>
      </c>
      <c r="K15135" s="597">
        <v>15900000000</v>
      </c>
    </row>
    <row r="15136" spans="3:11" x14ac:dyDescent="0.25">
      <c r="C15136" s="595">
        <v>45898</v>
      </c>
      <c r="D15136" s="596" t="s">
        <v>1155</v>
      </c>
      <c r="E15136" s="597">
        <v>24450</v>
      </c>
      <c r="F15136" s="597">
        <v>24057.05</v>
      </c>
      <c r="G15136" s="597">
        <v>24490</v>
      </c>
      <c r="H15136" s="596">
        <v>2</v>
      </c>
      <c r="I15136" s="597">
        <v>48900</v>
      </c>
      <c r="J15136" s="598">
        <v>2400000</v>
      </c>
      <c r="K15136" s="597">
        <v>58776000000</v>
      </c>
    </row>
    <row r="15137" spans="3:11" x14ac:dyDescent="0.25">
      <c r="C15137" s="595">
        <v>45898</v>
      </c>
      <c r="D15137" s="596" t="s">
        <v>312</v>
      </c>
      <c r="E15137" s="597">
        <v>14000</v>
      </c>
      <c r="F15137" s="597">
        <v>15600</v>
      </c>
      <c r="G15137" s="597">
        <v>15000</v>
      </c>
      <c r="H15137" s="596">
        <v>1</v>
      </c>
      <c r="I15137" s="597">
        <v>14000</v>
      </c>
      <c r="J15137" s="598">
        <v>20000000</v>
      </c>
      <c r="K15137" s="597">
        <v>300000000000</v>
      </c>
    </row>
    <row r="15138" spans="3:11" x14ac:dyDescent="0.25">
      <c r="C15138" s="595">
        <v>45898</v>
      </c>
      <c r="D15138" s="596" t="s">
        <v>312</v>
      </c>
      <c r="E15138" s="597">
        <v>14000</v>
      </c>
      <c r="F15138" s="597">
        <v>15600</v>
      </c>
      <c r="G15138" s="597">
        <v>15000</v>
      </c>
      <c r="H15138" s="596">
        <v>49</v>
      </c>
      <c r="I15138" s="597">
        <v>686000</v>
      </c>
      <c r="J15138" s="598">
        <v>20000000</v>
      </c>
      <c r="K15138" s="597">
        <v>300000000000</v>
      </c>
    </row>
    <row r="15139" spans="3:11" x14ac:dyDescent="0.25">
      <c r="C15139" s="595">
        <v>45898</v>
      </c>
      <c r="D15139" s="596" t="s">
        <v>1155</v>
      </c>
      <c r="E15139" s="597">
        <v>24057.05</v>
      </c>
      <c r="F15139" s="597">
        <v>24057.05</v>
      </c>
      <c r="G15139" s="597">
        <v>24490</v>
      </c>
      <c r="H15139" s="596">
        <v>4</v>
      </c>
      <c r="I15139" s="597">
        <v>96228.2</v>
      </c>
      <c r="J15139" s="598">
        <v>2400000</v>
      </c>
      <c r="K15139" s="597">
        <v>58776000000</v>
      </c>
    </row>
    <row r="15140" spans="3:11" x14ac:dyDescent="0.25">
      <c r="C15140" s="595">
        <v>45898</v>
      </c>
      <c r="D15140" s="596" t="s">
        <v>1155</v>
      </c>
      <c r="E15140" s="597">
        <v>24057.05</v>
      </c>
      <c r="F15140" s="597">
        <v>24057.05</v>
      </c>
      <c r="G15140" s="597">
        <v>24490</v>
      </c>
      <c r="H15140" s="596">
        <v>1</v>
      </c>
      <c r="I15140" s="597">
        <v>24057.05</v>
      </c>
      <c r="J15140" s="598">
        <v>2400000</v>
      </c>
      <c r="K15140" s="597">
        <v>58776000000</v>
      </c>
    </row>
    <row r="15141" spans="3:11" x14ac:dyDescent="0.25">
      <c r="C15141" s="595">
        <v>45898</v>
      </c>
      <c r="D15141" s="596" t="s">
        <v>1155</v>
      </c>
      <c r="E15141" s="597">
        <v>24057.05</v>
      </c>
      <c r="F15141" s="597">
        <v>24057.05</v>
      </c>
      <c r="G15141" s="597">
        <v>24490</v>
      </c>
      <c r="H15141" s="596">
        <v>3</v>
      </c>
      <c r="I15141" s="597">
        <v>72171.149999999994</v>
      </c>
      <c r="J15141" s="598">
        <v>2400000</v>
      </c>
      <c r="K15141" s="597">
        <v>58776000000</v>
      </c>
    </row>
    <row r="15142" spans="3:11" x14ac:dyDescent="0.25">
      <c r="C15142" s="595">
        <v>45898</v>
      </c>
      <c r="D15142" s="596" t="s">
        <v>312</v>
      </c>
      <c r="E15142" s="597">
        <v>15000</v>
      </c>
      <c r="F15142" s="597">
        <v>15600</v>
      </c>
      <c r="G15142" s="597">
        <v>15000</v>
      </c>
      <c r="H15142" s="596">
        <v>10</v>
      </c>
      <c r="I15142" s="597">
        <v>150000</v>
      </c>
      <c r="J15142" s="598">
        <v>20000000</v>
      </c>
      <c r="K15142" s="597">
        <v>300000000000</v>
      </c>
    </row>
    <row r="15143" spans="3:11" x14ac:dyDescent="0.25">
      <c r="C15143" s="595">
        <v>45898</v>
      </c>
      <c r="D15143" s="596" t="s">
        <v>312</v>
      </c>
      <c r="E15143" s="597">
        <v>15000</v>
      </c>
      <c r="F15143" s="597">
        <v>15600</v>
      </c>
      <c r="G15143" s="597">
        <v>15000</v>
      </c>
      <c r="H15143" s="596">
        <v>1</v>
      </c>
      <c r="I15143" s="597">
        <v>15000</v>
      </c>
      <c r="J15143" s="598">
        <v>20000000</v>
      </c>
      <c r="K15143" s="597">
        <v>300000000000</v>
      </c>
    </row>
    <row r="15144" spans="3:11" x14ac:dyDescent="0.25">
      <c r="C15144" s="595">
        <v>45898</v>
      </c>
      <c r="D15144" s="596" t="s">
        <v>1154</v>
      </c>
      <c r="E15144" s="597">
        <v>26500</v>
      </c>
      <c r="F15144" s="597">
        <v>26800</v>
      </c>
      <c r="G15144" s="597">
        <v>26500</v>
      </c>
      <c r="H15144" s="596">
        <v>10</v>
      </c>
      <c r="I15144" s="597">
        <v>265000</v>
      </c>
      <c r="J15144" s="598">
        <v>600000</v>
      </c>
      <c r="K15144" s="597">
        <v>15900000000</v>
      </c>
    </row>
    <row r="15145" spans="3:11" x14ac:dyDescent="0.25">
      <c r="C15145" s="595">
        <v>45898</v>
      </c>
      <c r="D15145" s="596" t="s">
        <v>1154</v>
      </c>
      <c r="E15145" s="597">
        <v>26500</v>
      </c>
      <c r="F15145" s="597">
        <v>26800</v>
      </c>
      <c r="G15145" s="597">
        <v>26500</v>
      </c>
      <c r="H15145" s="596">
        <v>1</v>
      </c>
      <c r="I15145" s="597">
        <v>26500</v>
      </c>
      <c r="J15145" s="598">
        <v>600000</v>
      </c>
      <c r="K15145" s="597">
        <v>15900000000</v>
      </c>
    </row>
    <row r="15146" spans="3:11" x14ac:dyDescent="0.25">
      <c r="C15146" s="595">
        <v>45898</v>
      </c>
      <c r="D15146" s="596" t="s">
        <v>312</v>
      </c>
      <c r="E15146" s="597">
        <v>15000</v>
      </c>
      <c r="F15146" s="597">
        <v>15600</v>
      </c>
      <c r="G15146" s="597">
        <v>15000</v>
      </c>
      <c r="H15146" s="596">
        <v>1</v>
      </c>
      <c r="I15146" s="597">
        <v>15000</v>
      </c>
      <c r="J15146" s="598">
        <v>20000000</v>
      </c>
      <c r="K15146" s="597">
        <v>300000000000</v>
      </c>
    </row>
    <row r="15147" spans="3:11" x14ac:dyDescent="0.25">
      <c r="C15147" s="595">
        <v>45898</v>
      </c>
      <c r="D15147" s="596" t="s">
        <v>1154</v>
      </c>
      <c r="E15147" s="597">
        <v>26500</v>
      </c>
      <c r="F15147" s="597">
        <v>26800</v>
      </c>
      <c r="G15147" s="597">
        <v>26500</v>
      </c>
      <c r="H15147" s="596">
        <v>94</v>
      </c>
      <c r="I15147" s="597">
        <v>2491000</v>
      </c>
      <c r="J15147" s="598">
        <v>600000</v>
      </c>
      <c r="K15147" s="597">
        <v>15900000000</v>
      </c>
    </row>
    <row r="15148" spans="3:11" x14ac:dyDescent="0.25">
      <c r="C15148" s="595">
        <v>45898</v>
      </c>
      <c r="D15148" s="596" t="s">
        <v>312</v>
      </c>
      <c r="E15148" s="597">
        <v>15000</v>
      </c>
      <c r="F15148" s="597">
        <v>15600</v>
      </c>
      <c r="G15148" s="597">
        <v>15000</v>
      </c>
      <c r="H15148" s="596">
        <v>2</v>
      </c>
      <c r="I15148" s="597">
        <v>30000</v>
      </c>
      <c r="J15148" s="598">
        <v>20000000</v>
      </c>
      <c r="K15148" s="597">
        <v>300000000000</v>
      </c>
    </row>
    <row r="15149" spans="3:11" x14ac:dyDescent="0.25">
      <c r="C15149" s="595">
        <v>45898</v>
      </c>
      <c r="D15149" s="596" t="s">
        <v>1155</v>
      </c>
      <c r="E15149" s="597">
        <v>24490</v>
      </c>
      <c r="F15149" s="597">
        <v>24057.05</v>
      </c>
      <c r="G15149" s="597">
        <v>24490</v>
      </c>
      <c r="H15149" s="596">
        <v>40</v>
      </c>
      <c r="I15149" s="597">
        <v>979600</v>
      </c>
      <c r="J15149" s="598">
        <v>2400000</v>
      </c>
      <c r="K15149" s="597">
        <v>58776000000</v>
      </c>
    </row>
    <row r="15150" spans="3:11" x14ac:dyDescent="0.25">
      <c r="C15150" s="595">
        <v>45898</v>
      </c>
      <c r="D15150" s="596" t="s">
        <v>312</v>
      </c>
      <c r="E15150" s="597">
        <v>15000</v>
      </c>
      <c r="F15150" s="597">
        <v>15600</v>
      </c>
      <c r="G15150" s="597">
        <v>15000</v>
      </c>
      <c r="H15150" s="596">
        <v>6</v>
      </c>
      <c r="I15150" s="597">
        <v>90000</v>
      </c>
      <c r="J15150" s="598">
        <v>20000000</v>
      </c>
      <c r="K15150" s="597">
        <v>300000000000</v>
      </c>
    </row>
    <row r="15151" spans="3:11" x14ac:dyDescent="0.25">
      <c r="C15151" s="595">
        <v>45898</v>
      </c>
      <c r="D15151" s="596" t="s">
        <v>1154</v>
      </c>
      <c r="E15151" s="597">
        <v>26500</v>
      </c>
      <c r="F15151" s="597">
        <v>26800</v>
      </c>
      <c r="G15151" s="597">
        <v>26500</v>
      </c>
      <c r="H15151" s="596">
        <v>4</v>
      </c>
      <c r="I15151" s="597">
        <v>106000</v>
      </c>
      <c r="J15151" s="598">
        <v>600000</v>
      </c>
      <c r="K15151" s="597">
        <v>15900000000</v>
      </c>
    </row>
    <row r="15152" spans="3:11" x14ac:dyDescent="0.25">
      <c r="C15152" s="595">
        <v>45898</v>
      </c>
      <c r="D15152" s="596" t="s">
        <v>312</v>
      </c>
      <c r="E15152" s="597">
        <v>15000</v>
      </c>
      <c r="F15152" s="597">
        <v>15600</v>
      </c>
      <c r="G15152" s="597">
        <v>15000</v>
      </c>
      <c r="H15152" s="596">
        <v>1</v>
      </c>
      <c r="I15152" s="597">
        <v>15000</v>
      </c>
      <c r="J15152" s="598">
        <v>20000000</v>
      </c>
      <c r="K15152" s="597">
        <v>300000000000</v>
      </c>
    </row>
    <row r="15153" spans="3:11" x14ac:dyDescent="0.25">
      <c r="C15153" s="595">
        <v>45898</v>
      </c>
      <c r="D15153" s="596" t="s">
        <v>312</v>
      </c>
      <c r="E15153" s="597">
        <v>15000</v>
      </c>
      <c r="F15153" s="597">
        <v>15600</v>
      </c>
      <c r="G15153" s="597">
        <v>15000</v>
      </c>
      <c r="H15153" s="596">
        <v>1</v>
      </c>
      <c r="I15153" s="597">
        <v>15000</v>
      </c>
      <c r="J15153" s="598">
        <v>20000000</v>
      </c>
      <c r="K15153" s="597">
        <v>300000000000</v>
      </c>
    </row>
    <row r="15154" spans="3:11" x14ac:dyDescent="0.25">
      <c r="C15154" s="595">
        <v>45898</v>
      </c>
      <c r="D15154" s="596" t="s">
        <v>312</v>
      </c>
      <c r="E15154" s="597">
        <v>15000</v>
      </c>
      <c r="F15154" s="597">
        <v>15600</v>
      </c>
      <c r="G15154" s="597">
        <v>15000</v>
      </c>
      <c r="H15154" s="596">
        <v>2</v>
      </c>
      <c r="I15154" s="597">
        <v>30000</v>
      </c>
      <c r="J15154" s="598">
        <v>20000000</v>
      </c>
      <c r="K15154" s="597">
        <v>300000000000</v>
      </c>
    </row>
    <row r="15155" spans="3:11" x14ac:dyDescent="0.25">
      <c r="C15155" s="595">
        <v>45898</v>
      </c>
      <c r="D15155" s="596" t="s">
        <v>312</v>
      </c>
      <c r="E15155" s="597">
        <v>15000</v>
      </c>
      <c r="F15155" s="597">
        <v>15600</v>
      </c>
      <c r="G15155" s="597">
        <v>15000</v>
      </c>
      <c r="H15155" s="596">
        <v>2</v>
      </c>
      <c r="I15155" s="597">
        <v>30000</v>
      </c>
      <c r="J15155" s="598">
        <v>20000000</v>
      </c>
      <c r="K15155" s="597">
        <v>300000000000</v>
      </c>
    </row>
    <row r="15156" spans="3:11" x14ac:dyDescent="0.25">
      <c r="C15156" s="595">
        <v>45898</v>
      </c>
      <c r="D15156" s="596" t="s">
        <v>312</v>
      </c>
      <c r="E15156" s="597">
        <v>15000</v>
      </c>
      <c r="F15156" s="597">
        <v>15600</v>
      </c>
      <c r="G15156" s="597">
        <v>15000</v>
      </c>
      <c r="H15156" s="596">
        <v>8</v>
      </c>
      <c r="I15156" s="597">
        <v>120000</v>
      </c>
      <c r="J15156" s="598">
        <v>20000000</v>
      </c>
      <c r="K15156" s="597">
        <v>300000000000</v>
      </c>
    </row>
    <row r="15157" spans="3:11" x14ac:dyDescent="0.25">
      <c r="C15157" s="595">
        <v>45898</v>
      </c>
      <c r="D15157" s="596" t="s">
        <v>312</v>
      </c>
      <c r="E15157" s="597">
        <v>15000</v>
      </c>
      <c r="F15157" s="597">
        <v>15600</v>
      </c>
      <c r="G15157" s="597">
        <v>15000</v>
      </c>
      <c r="H15157" s="596">
        <v>10</v>
      </c>
      <c r="I15157" s="597">
        <v>150000</v>
      </c>
      <c r="J15157" s="598">
        <v>20000000</v>
      </c>
      <c r="K15157" s="597">
        <v>300000000000</v>
      </c>
    </row>
    <row r="15158" spans="3:11" x14ac:dyDescent="0.25">
      <c r="C15158" s="595">
        <v>45898</v>
      </c>
      <c r="D15158" s="596" t="s">
        <v>1154</v>
      </c>
      <c r="E15158" s="597">
        <v>26500</v>
      </c>
      <c r="F15158" s="597">
        <v>26800</v>
      </c>
      <c r="G15158" s="597">
        <v>26500</v>
      </c>
      <c r="H15158" s="596">
        <v>5</v>
      </c>
      <c r="I15158" s="597">
        <v>132500</v>
      </c>
      <c r="J15158" s="598">
        <v>600000</v>
      </c>
      <c r="K15158" s="597">
        <v>15900000000</v>
      </c>
    </row>
    <row r="15159" spans="3:11" x14ac:dyDescent="0.25">
      <c r="C15159" s="595">
        <v>45898</v>
      </c>
      <c r="D15159" s="596" t="s">
        <v>312</v>
      </c>
      <c r="E15159" s="597">
        <v>15000</v>
      </c>
      <c r="F15159" s="597">
        <v>15600</v>
      </c>
      <c r="G15159" s="597">
        <v>15000</v>
      </c>
      <c r="H15159" s="596">
        <v>45</v>
      </c>
      <c r="I15159" s="597">
        <v>675000</v>
      </c>
      <c r="J15159" s="598">
        <v>20000000</v>
      </c>
      <c r="K15159" s="597">
        <v>300000000000</v>
      </c>
    </row>
    <row r="15160" spans="3:11" x14ac:dyDescent="0.25">
      <c r="C15160" s="595">
        <v>45898</v>
      </c>
      <c r="D15160" s="596" t="s">
        <v>312</v>
      </c>
      <c r="E15160" s="597">
        <v>15000</v>
      </c>
      <c r="F15160" s="597">
        <v>15600</v>
      </c>
      <c r="G15160" s="597">
        <v>15000</v>
      </c>
      <c r="H15160" s="596">
        <v>5</v>
      </c>
      <c r="I15160" s="597">
        <v>75000</v>
      </c>
      <c r="J15160" s="598">
        <v>20000000</v>
      </c>
      <c r="K15160" s="597">
        <v>300000000000</v>
      </c>
    </row>
    <row r="15161" spans="3:11" x14ac:dyDescent="0.25">
      <c r="C15161" s="595">
        <v>45898</v>
      </c>
      <c r="D15161" s="596" t="s">
        <v>312</v>
      </c>
      <c r="E15161" s="597">
        <v>15000</v>
      </c>
      <c r="F15161" s="597">
        <v>15600</v>
      </c>
      <c r="G15161" s="597">
        <v>15000</v>
      </c>
      <c r="H15161" s="596">
        <v>5</v>
      </c>
      <c r="I15161" s="597">
        <v>75000</v>
      </c>
      <c r="J15161" s="598">
        <v>20000000</v>
      </c>
      <c r="K15161" s="597">
        <v>300000000000</v>
      </c>
    </row>
    <row r="15162" spans="3:11" x14ac:dyDescent="0.25">
      <c r="C15162" s="595">
        <v>45898</v>
      </c>
      <c r="D15162" s="596" t="s">
        <v>1154</v>
      </c>
      <c r="E15162" s="597">
        <v>26500</v>
      </c>
      <c r="F15162" s="597">
        <v>26800</v>
      </c>
      <c r="G15162" s="597">
        <v>26500</v>
      </c>
      <c r="H15162" s="596">
        <v>5</v>
      </c>
      <c r="I15162" s="597">
        <v>132500</v>
      </c>
      <c r="J15162" s="598">
        <v>600000</v>
      </c>
      <c r="K15162" s="597">
        <v>15900000000</v>
      </c>
    </row>
    <row r="15163" spans="3:11" x14ac:dyDescent="0.25">
      <c r="C15163" s="595">
        <v>45898</v>
      </c>
      <c r="D15163" s="596" t="s">
        <v>1154</v>
      </c>
      <c r="E15163" s="597">
        <v>26500</v>
      </c>
      <c r="F15163" s="597">
        <v>26800</v>
      </c>
      <c r="G15163" s="597">
        <v>26500</v>
      </c>
      <c r="H15163" s="596">
        <v>10</v>
      </c>
      <c r="I15163" s="597">
        <v>265000</v>
      </c>
      <c r="J15163" s="598">
        <v>600000</v>
      </c>
      <c r="K15163" s="597">
        <v>15900000000</v>
      </c>
    </row>
    <row r="15164" spans="3:11" x14ac:dyDescent="0.25">
      <c r="C15164" s="595">
        <v>45898</v>
      </c>
      <c r="D15164" s="596" t="s">
        <v>312</v>
      </c>
      <c r="E15164" s="597">
        <v>15000</v>
      </c>
      <c r="F15164" s="597">
        <v>15600</v>
      </c>
      <c r="G15164" s="597">
        <v>15000</v>
      </c>
      <c r="H15164" s="596">
        <v>3</v>
      </c>
      <c r="I15164" s="597">
        <v>45000</v>
      </c>
      <c r="J15164" s="598">
        <v>20000000</v>
      </c>
      <c r="K15164" s="597">
        <v>300000000000</v>
      </c>
    </row>
    <row r="15165" spans="3:11" x14ac:dyDescent="0.25">
      <c r="C15165" s="595">
        <v>45898</v>
      </c>
      <c r="D15165" s="596" t="s">
        <v>312</v>
      </c>
      <c r="E15165" s="597">
        <v>15000</v>
      </c>
      <c r="F15165" s="597">
        <v>15600</v>
      </c>
      <c r="G15165" s="597">
        <v>15000</v>
      </c>
      <c r="H15165" s="596">
        <v>46</v>
      </c>
      <c r="I15165" s="597">
        <v>690000</v>
      </c>
      <c r="J15165" s="598">
        <v>20000000</v>
      </c>
      <c r="K15165" s="597">
        <v>300000000000</v>
      </c>
    </row>
    <row r="15166" spans="3:11" x14ac:dyDescent="0.25">
      <c r="C15166" s="595">
        <v>45898</v>
      </c>
      <c r="D15166" s="596" t="s">
        <v>1155</v>
      </c>
      <c r="E15166" s="597">
        <v>24050</v>
      </c>
      <c r="F15166" s="597">
        <v>24057.05</v>
      </c>
      <c r="G15166" s="597">
        <v>24490</v>
      </c>
      <c r="H15166" s="596">
        <v>3</v>
      </c>
      <c r="I15166" s="597">
        <v>72150</v>
      </c>
      <c r="J15166" s="598">
        <v>2400000</v>
      </c>
      <c r="K15166" s="597">
        <v>58776000000</v>
      </c>
    </row>
    <row r="15167" spans="3:11" x14ac:dyDescent="0.25">
      <c r="C15167" s="595">
        <v>45898</v>
      </c>
      <c r="D15167" s="596" t="s">
        <v>1155</v>
      </c>
      <c r="E15167" s="597">
        <v>24490</v>
      </c>
      <c r="F15167" s="597">
        <v>24057.05</v>
      </c>
      <c r="G15167" s="597">
        <v>24490</v>
      </c>
      <c r="H15167" s="596">
        <v>23</v>
      </c>
      <c r="I15167" s="597">
        <v>563270</v>
      </c>
      <c r="J15167" s="598">
        <v>2400000</v>
      </c>
      <c r="K15167" s="597">
        <v>58776000000</v>
      </c>
    </row>
    <row r="15168" spans="3:11" x14ac:dyDescent="0.25">
      <c r="C15168" s="595">
        <v>45898</v>
      </c>
      <c r="D15168" s="596" t="s">
        <v>312</v>
      </c>
      <c r="E15168" s="597">
        <v>15000</v>
      </c>
      <c r="F15168" s="597">
        <v>15600</v>
      </c>
      <c r="G15168" s="597">
        <v>15000</v>
      </c>
      <c r="H15168" s="596">
        <v>2</v>
      </c>
      <c r="I15168" s="597">
        <v>30000</v>
      </c>
      <c r="J15168" s="598">
        <v>20000000</v>
      </c>
      <c r="K15168" s="597">
        <v>300000000000</v>
      </c>
    </row>
    <row r="15169" spans="3:11" x14ac:dyDescent="0.25">
      <c r="C15169" s="617">
        <v>45901</v>
      </c>
      <c r="D15169" s="618" t="s">
        <v>310</v>
      </c>
      <c r="E15169" s="619">
        <v>73000</v>
      </c>
      <c r="F15169" s="619">
        <v>76200</v>
      </c>
      <c r="G15169" s="619">
        <v>73000</v>
      </c>
      <c r="H15169" s="618">
        <v>7</v>
      </c>
      <c r="I15169" s="619">
        <v>511000</v>
      </c>
      <c r="J15169" s="620">
        <v>19450000</v>
      </c>
      <c r="K15169" s="619">
        <v>1419850000000</v>
      </c>
    </row>
    <row r="15170" spans="3:11" x14ac:dyDescent="0.25">
      <c r="C15170" s="617">
        <v>45901</v>
      </c>
      <c r="D15170" s="618" t="s">
        <v>310</v>
      </c>
      <c r="E15170" s="619">
        <v>73000</v>
      </c>
      <c r="F15170" s="619">
        <v>76200</v>
      </c>
      <c r="G15170" s="619">
        <v>73000</v>
      </c>
      <c r="H15170" s="618">
        <v>1</v>
      </c>
      <c r="I15170" s="619">
        <v>73000</v>
      </c>
      <c r="J15170" s="620">
        <v>19450000</v>
      </c>
      <c r="K15170" s="619">
        <v>1419850000000</v>
      </c>
    </row>
    <row r="15171" spans="3:11" x14ac:dyDescent="0.25">
      <c r="C15171" s="617">
        <v>45901</v>
      </c>
      <c r="D15171" s="618" t="s">
        <v>310</v>
      </c>
      <c r="E15171" s="619">
        <v>73000</v>
      </c>
      <c r="F15171" s="619">
        <v>76200</v>
      </c>
      <c r="G15171" s="619">
        <v>73000</v>
      </c>
      <c r="H15171" s="618">
        <v>2</v>
      </c>
      <c r="I15171" s="619">
        <v>146000</v>
      </c>
      <c r="J15171" s="620">
        <v>19450000</v>
      </c>
      <c r="K15171" s="619">
        <v>1419850000000</v>
      </c>
    </row>
    <row r="15172" spans="3:11" x14ac:dyDescent="0.25">
      <c r="C15172" s="617">
        <v>45901</v>
      </c>
      <c r="D15172" s="618" t="s">
        <v>310</v>
      </c>
      <c r="E15172" s="619">
        <v>73000</v>
      </c>
      <c r="F15172" s="619">
        <v>76200</v>
      </c>
      <c r="G15172" s="619">
        <v>73000</v>
      </c>
      <c r="H15172" s="618">
        <v>2</v>
      </c>
      <c r="I15172" s="619">
        <v>146000</v>
      </c>
      <c r="J15172" s="620">
        <v>19450000</v>
      </c>
      <c r="K15172" s="619">
        <v>1419850000000</v>
      </c>
    </row>
    <row r="15173" spans="3:11" x14ac:dyDescent="0.25">
      <c r="C15173" s="617">
        <v>45901</v>
      </c>
      <c r="D15173" s="618" t="s">
        <v>310</v>
      </c>
      <c r="E15173" s="619">
        <v>73000</v>
      </c>
      <c r="F15173" s="619">
        <v>76200</v>
      </c>
      <c r="G15173" s="619">
        <v>73000</v>
      </c>
      <c r="H15173" s="618">
        <v>1</v>
      </c>
      <c r="I15173" s="619">
        <v>73000</v>
      </c>
      <c r="J15173" s="620">
        <v>19450000</v>
      </c>
      <c r="K15173" s="619">
        <v>1419850000000</v>
      </c>
    </row>
    <row r="15174" spans="3:11" x14ac:dyDescent="0.25">
      <c r="C15174" s="617">
        <v>45901</v>
      </c>
      <c r="D15174" s="618" t="s">
        <v>310</v>
      </c>
      <c r="E15174" s="619">
        <v>73000</v>
      </c>
      <c r="F15174" s="619">
        <v>76200</v>
      </c>
      <c r="G15174" s="619">
        <v>73000</v>
      </c>
      <c r="H15174" s="618">
        <v>5</v>
      </c>
      <c r="I15174" s="619">
        <v>365000</v>
      </c>
      <c r="J15174" s="620">
        <v>19450000</v>
      </c>
      <c r="K15174" s="619">
        <v>1419850000000</v>
      </c>
    </row>
    <row r="15175" spans="3:11" x14ac:dyDescent="0.25">
      <c r="C15175" s="617">
        <v>45901</v>
      </c>
      <c r="D15175" s="618" t="s">
        <v>310</v>
      </c>
      <c r="E15175" s="619">
        <v>73000</v>
      </c>
      <c r="F15175" s="619">
        <v>76200</v>
      </c>
      <c r="G15175" s="619">
        <v>73000</v>
      </c>
      <c r="H15175" s="618">
        <v>1</v>
      </c>
      <c r="I15175" s="619">
        <v>73000</v>
      </c>
      <c r="J15175" s="620">
        <v>19450000</v>
      </c>
      <c r="K15175" s="619">
        <v>1419850000000</v>
      </c>
    </row>
    <row r="15176" spans="3:11" x14ac:dyDescent="0.25">
      <c r="C15176" s="617">
        <v>45901</v>
      </c>
      <c r="D15176" s="618" t="s">
        <v>1154</v>
      </c>
      <c r="E15176" s="619">
        <v>26500</v>
      </c>
      <c r="F15176" s="619">
        <v>26500</v>
      </c>
      <c r="G15176" s="619">
        <v>26500</v>
      </c>
      <c r="H15176" s="618">
        <v>28</v>
      </c>
      <c r="I15176" s="619">
        <v>742000</v>
      </c>
      <c r="J15176" s="620">
        <v>600000</v>
      </c>
      <c r="K15176" s="619">
        <v>15900000000</v>
      </c>
    </row>
    <row r="15177" spans="3:11" x14ac:dyDescent="0.25">
      <c r="C15177" s="617">
        <v>45901</v>
      </c>
      <c r="D15177" s="618" t="s">
        <v>1154</v>
      </c>
      <c r="E15177" s="619">
        <v>26500</v>
      </c>
      <c r="F15177" s="619">
        <v>26500</v>
      </c>
      <c r="G15177" s="619">
        <v>26500</v>
      </c>
      <c r="H15177" s="618">
        <v>4</v>
      </c>
      <c r="I15177" s="619">
        <v>106000</v>
      </c>
      <c r="J15177" s="620">
        <v>600000</v>
      </c>
      <c r="K15177" s="619">
        <v>15900000000</v>
      </c>
    </row>
    <row r="15178" spans="3:11" x14ac:dyDescent="0.25">
      <c r="C15178" s="617">
        <v>45901</v>
      </c>
      <c r="D15178" s="618" t="s">
        <v>1154</v>
      </c>
      <c r="E15178" s="619">
        <v>26500</v>
      </c>
      <c r="F15178" s="619">
        <v>26500</v>
      </c>
      <c r="G15178" s="619">
        <v>26500</v>
      </c>
      <c r="H15178" s="618">
        <v>10</v>
      </c>
      <c r="I15178" s="619">
        <v>265000</v>
      </c>
      <c r="J15178" s="620">
        <v>600000</v>
      </c>
      <c r="K15178" s="619">
        <v>15900000000</v>
      </c>
    </row>
    <row r="15179" spans="3:11" x14ac:dyDescent="0.25">
      <c r="C15179" s="617">
        <v>45901</v>
      </c>
      <c r="D15179" s="618" t="s">
        <v>1154</v>
      </c>
      <c r="E15179" s="619">
        <v>26500</v>
      </c>
      <c r="F15179" s="619">
        <v>26500</v>
      </c>
      <c r="G15179" s="619">
        <v>26500</v>
      </c>
      <c r="H15179" s="618">
        <v>6</v>
      </c>
      <c r="I15179" s="619">
        <v>159000</v>
      </c>
      <c r="J15179" s="620">
        <v>600000</v>
      </c>
      <c r="K15179" s="619">
        <v>15900000000</v>
      </c>
    </row>
    <row r="15180" spans="3:11" x14ac:dyDescent="0.25">
      <c r="C15180" s="617">
        <v>45901</v>
      </c>
      <c r="D15180" s="618" t="s">
        <v>1154</v>
      </c>
      <c r="E15180" s="619">
        <v>26500</v>
      </c>
      <c r="F15180" s="619">
        <v>26500</v>
      </c>
      <c r="G15180" s="619">
        <v>26500</v>
      </c>
      <c r="H15180" s="618">
        <v>4</v>
      </c>
      <c r="I15180" s="619">
        <v>106000</v>
      </c>
      <c r="J15180" s="620">
        <v>600000</v>
      </c>
      <c r="K15180" s="619">
        <v>15900000000</v>
      </c>
    </row>
    <row r="15181" spans="3:11" x14ac:dyDescent="0.25">
      <c r="C15181" s="617">
        <v>45901</v>
      </c>
      <c r="D15181" s="618" t="s">
        <v>1154</v>
      </c>
      <c r="E15181" s="619">
        <v>26500</v>
      </c>
      <c r="F15181" s="619">
        <v>26500</v>
      </c>
      <c r="G15181" s="619">
        <v>26500</v>
      </c>
      <c r="H15181" s="618">
        <v>2</v>
      </c>
      <c r="I15181" s="619">
        <v>53000</v>
      </c>
      <c r="J15181" s="620">
        <v>600000</v>
      </c>
      <c r="K15181" s="619">
        <v>15900000000</v>
      </c>
    </row>
    <row r="15182" spans="3:11" x14ac:dyDescent="0.25">
      <c r="C15182" s="617">
        <v>45901</v>
      </c>
      <c r="D15182" s="618" t="s">
        <v>1154</v>
      </c>
      <c r="E15182" s="619">
        <v>26500</v>
      </c>
      <c r="F15182" s="619">
        <v>26500</v>
      </c>
      <c r="G15182" s="619">
        <v>26500</v>
      </c>
      <c r="H15182" s="618">
        <v>1</v>
      </c>
      <c r="I15182" s="619">
        <v>26500</v>
      </c>
      <c r="J15182" s="620">
        <v>600000</v>
      </c>
      <c r="K15182" s="619">
        <v>15900000000</v>
      </c>
    </row>
    <row r="15183" spans="3:11" x14ac:dyDescent="0.25">
      <c r="C15183" s="617">
        <v>45901</v>
      </c>
      <c r="D15183" s="618" t="s">
        <v>312</v>
      </c>
      <c r="E15183" s="619">
        <v>15000</v>
      </c>
      <c r="F15183" s="619">
        <v>15000</v>
      </c>
      <c r="G15183" s="619">
        <v>14950</v>
      </c>
      <c r="H15183" s="618">
        <v>3</v>
      </c>
      <c r="I15183" s="619">
        <v>45000</v>
      </c>
      <c r="J15183" s="620">
        <v>20000000</v>
      </c>
      <c r="K15183" s="619">
        <v>299000000000</v>
      </c>
    </row>
    <row r="15184" spans="3:11" x14ac:dyDescent="0.25">
      <c r="C15184" s="617">
        <v>45901</v>
      </c>
      <c r="D15184" s="618" t="s">
        <v>312</v>
      </c>
      <c r="E15184" s="619">
        <v>15000</v>
      </c>
      <c r="F15184" s="619">
        <v>15000</v>
      </c>
      <c r="G15184" s="619">
        <v>14950</v>
      </c>
      <c r="H15184" s="618">
        <v>1</v>
      </c>
      <c r="I15184" s="619">
        <v>15000</v>
      </c>
      <c r="J15184" s="620">
        <v>20000000</v>
      </c>
      <c r="K15184" s="619">
        <v>299000000000</v>
      </c>
    </row>
    <row r="15185" spans="3:11" x14ac:dyDescent="0.25">
      <c r="C15185" s="617">
        <v>45901</v>
      </c>
      <c r="D15185" s="618" t="s">
        <v>312</v>
      </c>
      <c r="E15185" s="619">
        <v>15000</v>
      </c>
      <c r="F15185" s="619">
        <v>15000</v>
      </c>
      <c r="G15185" s="619">
        <v>14950</v>
      </c>
      <c r="H15185" s="618">
        <v>1</v>
      </c>
      <c r="I15185" s="619">
        <v>15000</v>
      </c>
      <c r="J15185" s="620">
        <v>20000000</v>
      </c>
      <c r="K15185" s="619">
        <v>299000000000</v>
      </c>
    </row>
    <row r="15186" spans="3:11" x14ac:dyDescent="0.25">
      <c r="C15186" s="617">
        <v>45901</v>
      </c>
      <c r="D15186" s="618" t="s">
        <v>312</v>
      </c>
      <c r="E15186" s="619">
        <v>15000</v>
      </c>
      <c r="F15186" s="619">
        <v>15000</v>
      </c>
      <c r="G15186" s="619">
        <v>14950</v>
      </c>
      <c r="H15186" s="618">
        <v>2</v>
      </c>
      <c r="I15186" s="619">
        <v>30000</v>
      </c>
      <c r="J15186" s="620">
        <v>20000000</v>
      </c>
      <c r="K15186" s="619">
        <v>299000000000</v>
      </c>
    </row>
    <row r="15187" spans="3:11" x14ac:dyDescent="0.25">
      <c r="C15187" s="617">
        <v>45901</v>
      </c>
      <c r="D15187" s="618" t="s">
        <v>312</v>
      </c>
      <c r="E15187" s="619">
        <v>15000</v>
      </c>
      <c r="F15187" s="619">
        <v>15000</v>
      </c>
      <c r="G15187" s="619">
        <v>14950</v>
      </c>
      <c r="H15187" s="618">
        <v>4</v>
      </c>
      <c r="I15187" s="619">
        <v>60000</v>
      </c>
      <c r="J15187" s="620">
        <v>20000000</v>
      </c>
      <c r="K15187" s="619">
        <v>299000000000</v>
      </c>
    </row>
    <row r="15188" spans="3:11" x14ac:dyDescent="0.25">
      <c r="C15188" s="617">
        <v>45901</v>
      </c>
      <c r="D15188" s="618" t="s">
        <v>312</v>
      </c>
      <c r="E15188" s="619">
        <v>15000</v>
      </c>
      <c r="F15188" s="619">
        <v>15000</v>
      </c>
      <c r="G15188" s="619">
        <v>14950</v>
      </c>
      <c r="H15188" s="618">
        <v>1</v>
      </c>
      <c r="I15188" s="619">
        <v>15000</v>
      </c>
      <c r="J15188" s="620">
        <v>20000000</v>
      </c>
      <c r="K15188" s="619">
        <v>299000000000</v>
      </c>
    </row>
    <row r="15189" spans="3:11" x14ac:dyDescent="0.25">
      <c r="C15189" s="617">
        <v>45901</v>
      </c>
      <c r="D15189" s="618" t="s">
        <v>312</v>
      </c>
      <c r="E15189" s="619">
        <v>15000</v>
      </c>
      <c r="F15189" s="619">
        <v>15000</v>
      </c>
      <c r="G15189" s="619">
        <v>14950</v>
      </c>
      <c r="H15189" s="618">
        <v>1</v>
      </c>
      <c r="I15189" s="619">
        <v>15000</v>
      </c>
      <c r="J15189" s="620">
        <v>20000000</v>
      </c>
      <c r="K15189" s="619">
        <v>299000000000</v>
      </c>
    </row>
    <row r="15190" spans="3:11" x14ac:dyDescent="0.25">
      <c r="C15190" s="617">
        <v>45901</v>
      </c>
      <c r="D15190" s="618" t="s">
        <v>312</v>
      </c>
      <c r="E15190" s="619">
        <v>15000</v>
      </c>
      <c r="F15190" s="619">
        <v>15000</v>
      </c>
      <c r="G15190" s="619">
        <v>14950</v>
      </c>
      <c r="H15190" s="618">
        <v>3</v>
      </c>
      <c r="I15190" s="619">
        <v>45000</v>
      </c>
      <c r="J15190" s="620">
        <v>20000000</v>
      </c>
      <c r="K15190" s="619">
        <v>299000000000</v>
      </c>
    </row>
    <row r="15191" spans="3:11" x14ac:dyDescent="0.25">
      <c r="C15191" s="617">
        <v>45901</v>
      </c>
      <c r="D15191" s="618" t="s">
        <v>312</v>
      </c>
      <c r="E15191" s="619">
        <v>15000</v>
      </c>
      <c r="F15191" s="619">
        <v>15000</v>
      </c>
      <c r="G15191" s="619">
        <v>14950</v>
      </c>
      <c r="H15191" s="618">
        <v>1</v>
      </c>
      <c r="I15191" s="619">
        <v>15000</v>
      </c>
      <c r="J15191" s="620">
        <v>20000000</v>
      </c>
      <c r="K15191" s="619">
        <v>299000000000</v>
      </c>
    </row>
    <row r="15192" spans="3:11" x14ac:dyDescent="0.25">
      <c r="C15192" s="617">
        <v>45901</v>
      </c>
      <c r="D15192" s="618" t="s">
        <v>312</v>
      </c>
      <c r="E15192" s="619">
        <v>15000</v>
      </c>
      <c r="F15192" s="619">
        <v>15000</v>
      </c>
      <c r="G15192" s="619">
        <v>14950</v>
      </c>
      <c r="H15192" s="618">
        <v>3</v>
      </c>
      <c r="I15192" s="619">
        <v>45000</v>
      </c>
      <c r="J15192" s="620">
        <v>20000000</v>
      </c>
      <c r="K15192" s="619">
        <v>299000000000</v>
      </c>
    </row>
    <row r="15193" spans="3:11" x14ac:dyDescent="0.25">
      <c r="C15193" s="617">
        <v>45901</v>
      </c>
      <c r="D15193" s="618" t="s">
        <v>1155</v>
      </c>
      <c r="E15193" s="619">
        <v>24200</v>
      </c>
      <c r="F15193" s="619">
        <v>24490</v>
      </c>
      <c r="G15193" s="619">
        <v>24050</v>
      </c>
      <c r="H15193" s="618">
        <v>1</v>
      </c>
      <c r="I15193" s="619">
        <v>24200</v>
      </c>
      <c r="J15193" s="620">
        <v>2400000</v>
      </c>
      <c r="K15193" s="619">
        <v>57720000000</v>
      </c>
    </row>
    <row r="15194" spans="3:11" x14ac:dyDescent="0.25">
      <c r="C15194" s="617">
        <v>45901</v>
      </c>
      <c r="D15194" s="618" t="s">
        <v>1155</v>
      </c>
      <c r="E15194" s="619">
        <v>24200</v>
      </c>
      <c r="F15194" s="619">
        <v>24490</v>
      </c>
      <c r="G15194" s="619">
        <v>24050</v>
      </c>
      <c r="H15194" s="618">
        <v>4</v>
      </c>
      <c r="I15194" s="619">
        <v>96800</v>
      </c>
      <c r="J15194" s="620">
        <v>2400000</v>
      </c>
      <c r="K15194" s="619">
        <v>57720000000</v>
      </c>
    </row>
    <row r="15195" spans="3:11" x14ac:dyDescent="0.25">
      <c r="C15195" s="617">
        <v>45901</v>
      </c>
      <c r="D15195" s="618" t="s">
        <v>1155</v>
      </c>
      <c r="E15195" s="619">
        <v>24200</v>
      </c>
      <c r="F15195" s="619">
        <v>24490</v>
      </c>
      <c r="G15195" s="619">
        <v>24050</v>
      </c>
      <c r="H15195" s="618">
        <v>2</v>
      </c>
      <c r="I15195" s="619">
        <v>48400</v>
      </c>
      <c r="J15195" s="620">
        <v>2400000</v>
      </c>
      <c r="K15195" s="619">
        <v>57720000000</v>
      </c>
    </row>
    <row r="15196" spans="3:11" x14ac:dyDescent="0.25">
      <c r="C15196" s="617">
        <v>45901</v>
      </c>
      <c r="D15196" s="618" t="s">
        <v>1155</v>
      </c>
      <c r="E15196" s="619">
        <v>24200</v>
      </c>
      <c r="F15196" s="619">
        <v>24490</v>
      </c>
      <c r="G15196" s="619">
        <v>24050</v>
      </c>
      <c r="H15196" s="618">
        <v>4</v>
      </c>
      <c r="I15196" s="619">
        <v>96800</v>
      </c>
      <c r="J15196" s="620">
        <v>2400000</v>
      </c>
      <c r="K15196" s="619">
        <v>57720000000</v>
      </c>
    </row>
    <row r="15197" spans="3:11" x14ac:dyDescent="0.25">
      <c r="C15197" s="617">
        <v>45901</v>
      </c>
      <c r="D15197" s="618" t="s">
        <v>1155</v>
      </c>
      <c r="E15197" s="619">
        <v>24200</v>
      </c>
      <c r="F15197" s="619">
        <v>24490</v>
      </c>
      <c r="G15197" s="619">
        <v>24050</v>
      </c>
      <c r="H15197" s="618">
        <v>10</v>
      </c>
      <c r="I15197" s="619">
        <v>242000</v>
      </c>
      <c r="J15197" s="620">
        <v>2400000</v>
      </c>
      <c r="K15197" s="619">
        <v>57720000000</v>
      </c>
    </row>
    <row r="15198" spans="3:11" x14ac:dyDescent="0.25">
      <c r="C15198" s="617">
        <v>45901</v>
      </c>
      <c r="D15198" s="618" t="s">
        <v>1155</v>
      </c>
      <c r="E15198" s="619">
        <v>24200</v>
      </c>
      <c r="F15198" s="619">
        <v>24490</v>
      </c>
      <c r="G15198" s="619">
        <v>24050</v>
      </c>
      <c r="H15198" s="618">
        <v>1</v>
      </c>
      <c r="I15198" s="619">
        <v>24200</v>
      </c>
      <c r="J15198" s="620">
        <v>2400000</v>
      </c>
      <c r="K15198" s="619">
        <v>57720000000</v>
      </c>
    </row>
    <row r="15199" spans="3:11" x14ac:dyDescent="0.25">
      <c r="C15199" s="617">
        <v>45901</v>
      </c>
      <c r="D15199" s="618" t="s">
        <v>310</v>
      </c>
      <c r="E15199" s="619">
        <v>73000</v>
      </c>
      <c r="F15199" s="619">
        <v>76200</v>
      </c>
      <c r="G15199" s="619">
        <v>73000</v>
      </c>
      <c r="H15199" s="618">
        <v>2</v>
      </c>
      <c r="I15199" s="619">
        <v>146000</v>
      </c>
      <c r="J15199" s="620">
        <v>19450000</v>
      </c>
      <c r="K15199" s="619">
        <v>1419850000000</v>
      </c>
    </row>
    <row r="15200" spans="3:11" x14ac:dyDescent="0.25">
      <c r="C15200" s="617">
        <v>45901</v>
      </c>
      <c r="D15200" s="618" t="s">
        <v>310</v>
      </c>
      <c r="E15200" s="619">
        <v>73000</v>
      </c>
      <c r="F15200" s="619">
        <v>76200</v>
      </c>
      <c r="G15200" s="619">
        <v>73000</v>
      </c>
      <c r="H15200" s="618">
        <v>1</v>
      </c>
      <c r="I15200" s="619">
        <v>73000</v>
      </c>
      <c r="J15200" s="620">
        <v>19450000</v>
      </c>
      <c r="K15200" s="619">
        <v>1419850000000</v>
      </c>
    </row>
    <row r="15201" spans="3:11" x14ac:dyDescent="0.25">
      <c r="C15201" s="617">
        <v>45901</v>
      </c>
      <c r="D15201" s="618" t="s">
        <v>312</v>
      </c>
      <c r="E15201" s="619">
        <v>15000</v>
      </c>
      <c r="F15201" s="619">
        <v>15000</v>
      </c>
      <c r="G15201" s="619">
        <v>14950</v>
      </c>
      <c r="H15201" s="618">
        <v>1</v>
      </c>
      <c r="I15201" s="619">
        <v>15000</v>
      </c>
      <c r="J15201" s="620">
        <v>20000000</v>
      </c>
      <c r="K15201" s="619">
        <v>299000000000</v>
      </c>
    </row>
    <row r="15202" spans="3:11" x14ac:dyDescent="0.25">
      <c r="C15202" s="617">
        <v>45901</v>
      </c>
      <c r="D15202" s="618" t="s">
        <v>312</v>
      </c>
      <c r="E15202" s="619">
        <v>15000</v>
      </c>
      <c r="F15202" s="619">
        <v>15000</v>
      </c>
      <c r="G15202" s="619">
        <v>14950</v>
      </c>
      <c r="H15202" s="618">
        <v>1</v>
      </c>
      <c r="I15202" s="619">
        <v>15000</v>
      </c>
      <c r="J15202" s="620">
        <v>20000000</v>
      </c>
      <c r="K15202" s="619">
        <v>299000000000</v>
      </c>
    </row>
    <row r="15203" spans="3:11" x14ac:dyDescent="0.25">
      <c r="C15203" s="617">
        <v>45901</v>
      </c>
      <c r="D15203" s="618" t="s">
        <v>1154</v>
      </c>
      <c r="E15203" s="619">
        <v>26500</v>
      </c>
      <c r="F15203" s="619">
        <v>26500</v>
      </c>
      <c r="G15203" s="619">
        <v>26500</v>
      </c>
      <c r="H15203" s="618">
        <v>7</v>
      </c>
      <c r="I15203" s="619">
        <v>185500</v>
      </c>
      <c r="J15203" s="620">
        <v>600000</v>
      </c>
      <c r="K15203" s="619">
        <v>15900000000</v>
      </c>
    </row>
    <row r="15204" spans="3:11" x14ac:dyDescent="0.25">
      <c r="C15204" s="617">
        <v>45901</v>
      </c>
      <c r="D15204" s="618" t="s">
        <v>1155</v>
      </c>
      <c r="E15204" s="619">
        <v>24200</v>
      </c>
      <c r="F15204" s="619">
        <v>24490</v>
      </c>
      <c r="G15204" s="619">
        <v>24050</v>
      </c>
      <c r="H15204" s="618">
        <v>8</v>
      </c>
      <c r="I15204" s="619">
        <v>193600</v>
      </c>
      <c r="J15204" s="620">
        <v>2400000</v>
      </c>
      <c r="K15204" s="619">
        <v>57720000000</v>
      </c>
    </row>
    <row r="15205" spans="3:11" x14ac:dyDescent="0.25">
      <c r="C15205" s="617">
        <v>45901</v>
      </c>
      <c r="D15205" s="618" t="s">
        <v>312</v>
      </c>
      <c r="E15205" s="619">
        <v>15000</v>
      </c>
      <c r="F15205" s="619">
        <v>15000</v>
      </c>
      <c r="G15205" s="619">
        <v>14950</v>
      </c>
      <c r="H15205" s="618">
        <v>4</v>
      </c>
      <c r="I15205" s="619">
        <v>60000</v>
      </c>
      <c r="J15205" s="620">
        <v>20000000</v>
      </c>
      <c r="K15205" s="619">
        <v>299000000000</v>
      </c>
    </row>
    <row r="15206" spans="3:11" x14ac:dyDescent="0.25">
      <c r="C15206" s="617">
        <v>45901</v>
      </c>
      <c r="D15206" s="618" t="s">
        <v>1155</v>
      </c>
      <c r="E15206" s="619">
        <v>24200</v>
      </c>
      <c r="F15206" s="619">
        <v>24490</v>
      </c>
      <c r="G15206" s="619">
        <v>24050</v>
      </c>
      <c r="H15206" s="618">
        <v>3</v>
      </c>
      <c r="I15206" s="619">
        <v>72600</v>
      </c>
      <c r="J15206" s="620">
        <v>2400000</v>
      </c>
      <c r="K15206" s="619">
        <v>57720000000</v>
      </c>
    </row>
    <row r="15207" spans="3:11" x14ac:dyDescent="0.25">
      <c r="C15207" s="617">
        <v>45901</v>
      </c>
      <c r="D15207" s="618" t="s">
        <v>1155</v>
      </c>
      <c r="E15207" s="619">
        <v>24200</v>
      </c>
      <c r="F15207" s="619">
        <v>24490</v>
      </c>
      <c r="G15207" s="619">
        <v>24050</v>
      </c>
      <c r="H15207" s="618">
        <v>2</v>
      </c>
      <c r="I15207" s="619">
        <v>48400</v>
      </c>
      <c r="J15207" s="620">
        <v>2400000</v>
      </c>
      <c r="K15207" s="619">
        <v>57720000000</v>
      </c>
    </row>
    <row r="15208" spans="3:11" x14ac:dyDescent="0.25">
      <c r="C15208" s="617">
        <v>45901</v>
      </c>
      <c r="D15208" s="618" t="s">
        <v>310</v>
      </c>
      <c r="E15208" s="619">
        <v>73000</v>
      </c>
      <c r="F15208" s="619">
        <v>76200</v>
      </c>
      <c r="G15208" s="619">
        <v>73000</v>
      </c>
      <c r="H15208" s="618">
        <v>4</v>
      </c>
      <c r="I15208" s="619">
        <v>292000</v>
      </c>
      <c r="J15208" s="620">
        <v>19450000</v>
      </c>
      <c r="K15208" s="619">
        <v>1419850000000</v>
      </c>
    </row>
    <row r="15209" spans="3:11" x14ac:dyDescent="0.25">
      <c r="C15209" s="617">
        <v>45901</v>
      </c>
      <c r="D15209" s="618" t="s">
        <v>310</v>
      </c>
      <c r="E15209" s="619">
        <v>73000</v>
      </c>
      <c r="F15209" s="619">
        <v>76200</v>
      </c>
      <c r="G15209" s="619">
        <v>73000</v>
      </c>
      <c r="H15209" s="618">
        <v>3</v>
      </c>
      <c r="I15209" s="619">
        <v>219000</v>
      </c>
      <c r="J15209" s="620">
        <v>19450000</v>
      </c>
      <c r="K15209" s="619">
        <v>1419850000000</v>
      </c>
    </row>
    <row r="15210" spans="3:11" x14ac:dyDescent="0.25">
      <c r="C15210" s="617">
        <v>45901</v>
      </c>
      <c r="D15210" s="618" t="s">
        <v>312</v>
      </c>
      <c r="E15210" s="619">
        <v>15000</v>
      </c>
      <c r="F15210" s="619">
        <v>15000</v>
      </c>
      <c r="G15210" s="619">
        <v>14950</v>
      </c>
      <c r="H15210" s="618">
        <v>4</v>
      </c>
      <c r="I15210" s="619">
        <v>60000</v>
      </c>
      <c r="J15210" s="620">
        <v>20000000</v>
      </c>
      <c r="K15210" s="619">
        <v>299000000000</v>
      </c>
    </row>
    <row r="15211" spans="3:11" x14ac:dyDescent="0.25">
      <c r="C15211" s="617">
        <v>45901</v>
      </c>
      <c r="D15211" s="618" t="s">
        <v>310</v>
      </c>
      <c r="E15211" s="619">
        <v>73000</v>
      </c>
      <c r="F15211" s="619">
        <v>76200</v>
      </c>
      <c r="G15211" s="619">
        <v>73000</v>
      </c>
      <c r="H15211" s="618">
        <v>3</v>
      </c>
      <c r="I15211" s="619">
        <v>219000</v>
      </c>
      <c r="J15211" s="620">
        <v>19450000</v>
      </c>
      <c r="K15211" s="619">
        <v>1419850000000</v>
      </c>
    </row>
    <row r="15212" spans="3:11" x14ac:dyDescent="0.25">
      <c r="C15212" s="617">
        <v>45901</v>
      </c>
      <c r="D15212" s="618" t="s">
        <v>1154</v>
      </c>
      <c r="E15212" s="619">
        <v>26000</v>
      </c>
      <c r="F15212" s="619">
        <v>26500</v>
      </c>
      <c r="G15212" s="619">
        <v>26500</v>
      </c>
      <c r="H15212" s="618">
        <v>3</v>
      </c>
      <c r="I15212" s="619">
        <v>78000</v>
      </c>
      <c r="J15212" s="620">
        <v>600000</v>
      </c>
      <c r="K15212" s="619">
        <v>15900000000</v>
      </c>
    </row>
    <row r="15213" spans="3:11" x14ac:dyDescent="0.25">
      <c r="C15213" s="617">
        <v>45901</v>
      </c>
      <c r="D15213" s="618" t="s">
        <v>1154</v>
      </c>
      <c r="E15213" s="619">
        <v>26000</v>
      </c>
      <c r="F15213" s="619">
        <v>26500</v>
      </c>
      <c r="G15213" s="619">
        <v>26500</v>
      </c>
      <c r="H15213" s="618">
        <v>1</v>
      </c>
      <c r="I15213" s="619">
        <v>26000</v>
      </c>
      <c r="J15213" s="620">
        <v>600000</v>
      </c>
      <c r="K15213" s="619">
        <v>15900000000</v>
      </c>
    </row>
    <row r="15214" spans="3:11" x14ac:dyDescent="0.25">
      <c r="C15214" s="617">
        <v>45901</v>
      </c>
      <c r="D15214" s="618" t="s">
        <v>1155</v>
      </c>
      <c r="E15214" s="619">
        <v>24000</v>
      </c>
      <c r="F15214" s="619">
        <v>24490</v>
      </c>
      <c r="G15214" s="619">
        <v>24050</v>
      </c>
      <c r="H15214" s="618">
        <v>2</v>
      </c>
      <c r="I15214" s="619">
        <v>48000</v>
      </c>
      <c r="J15214" s="620">
        <v>2400000</v>
      </c>
      <c r="K15214" s="619">
        <v>57720000000</v>
      </c>
    </row>
    <row r="15215" spans="3:11" x14ac:dyDescent="0.25">
      <c r="C15215" s="617">
        <v>45901</v>
      </c>
      <c r="D15215" s="618" t="s">
        <v>1155</v>
      </c>
      <c r="E15215" s="619">
        <v>24000</v>
      </c>
      <c r="F15215" s="619">
        <v>24490</v>
      </c>
      <c r="G15215" s="619">
        <v>24050</v>
      </c>
      <c r="H15215" s="618">
        <v>1</v>
      </c>
      <c r="I15215" s="619">
        <v>24000</v>
      </c>
      <c r="J15215" s="620">
        <v>2400000</v>
      </c>
      <c r="K15215" s="619">
        <v>57720000000</v>
      </c>
    </row>
    <row r="15216" spans="3:11" x14ac:dyDescent="0.25">
      <c r="C15216" s="617">
        <v>45901</v>
      </c>
      <c r="D15216" s="618" t="s">
        <v>310</v>
      </c>
      <c r="E15216" s="619">
        <v>73000</v>
      </c>
      <c r="F15216" s="619">
        <v>76200</v>
      </c>
      <c r="G15216" s="619">
        <v>73000</v>
      </c>
      <c r="H15216" s="618">
        <v>1</v>
      </c>
      <c r="I15216" s="619">
        <v>73000</v>
      </c>
      <c r="J15216" s="620">
        <v>19450000</v>
      </c>
      <c r="K15216" s="619">
        <v>1419850000000</v>
      </c>
    </row>
    <row r="15217" spans="3:11" x14ac:dyDescent="0.25">
      <c r="C15217" s="617">
        <v>45901</v>
      </c>
      <c r="D15217" s="618" t="s">
        <v>310</v>
      </c>
      <c r="E15217" s="619">
        <v>73000</v>
      </c>
      <c r="F15217" s="619">
        <v>76200</v>
      </c>
      <c r="G15217" s="619">
        <v>73000</v>
      </c>
      <c r="H15217" s="618">
        <v>1</v>
      </c>
      <c r="I15217" s="619">
        <v>73000</v>
      </c>
      <c r="J15217" s="620">
        <v>19450000</v>
      </c>
      <c r="K15217" s="619">
        <v>1419850000000</v>
      </c>
    </row>
    <row r="15218" spans="3:11" x14ac:dyDescent="0.25">
      <c r="C15218" s="617">
        <v>45901</v>
      </c>
      <c r="D15218" s="618" t="s">
        <v>310</v>
      </c>
      <c r="E15218" s="619">
        <v>73000</v>
      </c>
      <c r="F15218" s="619">
        <v>76200</v>
      </c>
      <c r="G15218" s="619">
        <v>73000</v>
      </c>
      <c r="H15218" s="618">
        <v>1</v>
      </c>
      <c r="I15218" s="619">
        <v>73000</v>
      </c>
      <c r="J15218" s="620">
        <v>19450000</v>
      </c>
      <c r="K15218" s="619">
        <v>1419850000000</v>
      </c>
    </row>
    <row r="15219" spans="3:11" x14ac:dyDescent="0.25">
      <c r="C15219" s="617">
        <v>45901</v>
      </c>
      <c r="D15219" s="618" t="s">
        <v>312</v>
      </c>
      <c r="E15219" s="619">
        <v>14000</v>
      </c>
      <c r="F15219" s="619">
        <v>15000</v>
      </c>
      <c r="G15219" s="619">
        <v>14950</v>
      </c>
      <c r="H15219" s="618">
        <v>1</v>
      </c>
      <c r="I15219" s="619">
        <v>14000</v>
      </c>
      <c r="J15219" s="620">
        <v>20000000</v>
      </c>
      <c r="K15219" s="619">
        <v>299000000000</v>
      </c>
    </row>
    <row r="15220" spans="3:11" x14ac:dyDescent="0.25">
      <c r="C15220" s="617">
        <v>45901</v>
      </c>
      <c r="D15220" s="618" t="s">
        <v>1154</v>
      </c>
      <c r="E15220" s="619">
        <v>26500</v>
      </c>
      <c r="F15220" s="619">
        <v>26500</v>
      </c>
      <c r="G15220" s="619">
        <v>26500</v>
      </c>
      <c r="H15220" s="618">
        <v>20</v>
      </c>
      <c r="I15220" s="619">
        <v>530000</v>
      </c>
      <c r="J15220" s="620">
        <v>600000</v>
      </c>
      <c r="K15220" s="619">
        <v>15900000000</v>
      </c>
    </row>
    <row r="15221" spans="3:11" x14ac:dyDescent="0.25">
      <c r="C15221" s="617">
        <v>45901</v>
      </c>
      <c r="D15221" s="618" t="s">
        <v>310</v>
      </c>
      <c r="E15221" s="619">
        <v>73000</v>
      </c>
      <c r="F15221" s="619">
        <v>76200</v>
      </c>
      <c r="G15221" s="619">
        <v>73000</v>
      </c>
      <c r="H15221" s="618">
        <v>1</v>
      </c>
      <c r="I15221" s="619">
        <v>73000</v>
      </c>
      <c r="J15221" s="620">
        <v>19450000</v>
      </c>
      <c r="K15221" s="619">
        <v>1419850000000</v>
      </c>
    </row>
    <row r="15222" spans="3:11" x14ac:dyDescent="0.25">
      <c r="C15222" s="617">
        <v>45901</v>
      </c>
      <c r="D15222" s="618" t="s">
        <v>1154</v>
      </c>
      <c r="E15222" s="619">
        <v>26500</v>
      </c>
      <c r="F15222" s="619">
        <v>26500</v>
      </c>
      <c r="G15222" s="619">
        <v>26500</v>
      </c>
      <c r="H15222" s="618">
        <v>3</v>
      </c>
      <c r="I15222" s="619">
        <v>79500</v>
      </c>
      <c r="J15222" s="620">
        <v>600000</v>
      </c>
      <c r="K15222" s="619">
        <v>15900000000</v>
      </c>
    </row>
    <row r="15223" spans="3:11" x14ac:dyDescent="0.25">
      <c r="C15223" s="617">
        <v>45901</v>
      </c>
      <c r="D15223" s="618" t="s">
        <v>1154</v>
      </c>
      <c r="E15223" s="619">
        <v>25000</v>
      </c>
      <c r="F15223" s="619">
        <v>26500</v>
      </c>
      <c r="G15223" s="619">
        <v>26500</v>
      </c>
      <c r="H15223" s="618">
        <v>3</v>
      </c>
      <c r="I15223" s="619">
        <v>75000</v>
      </c>
      <c r="J15223" s="620">
        <v>600000</v>
      </c>
      <c r="K15223" s="619">
        <v>15900000000</v>
      </c>
    </row>
    <row r="15224" spans="3:11" x14ac:dyDescent="0.25">
      <c r="C15224" s="617">
        <v>45901</v>
      </c>
      <c r="D15224" s="618" t="s">
        <v>312</v>
      </c>
      <c r="E15224" s="619">
        <v>15000</v>
      </c>
      <c r="F15224" s="619">
        <v>15000</v>
      </c>
      <c r="G15224" s="619">
        <v>14950</v>
      </c>
      <c r="H15224" s="618">
        <v>1</v>
      </c>
      <c r="I15224" s="619">
        <v>15000</v>
      </c>
      <c r="J15224" s="620">
        <v>20000000</v>
      </c>
      <c r="K15224" s="619">
        <v>299000000000</v>
      </c>
    </row>
    <row r="15225" spans="3:11" x14ac:dyDescent="0.25">
      <c r="C15225" s="617">
        <v>45901</v>
      </c>
      <c r="D15225" s="618" t="s">
        <v>1154</v>
      </c>
      <c r="E15225" s="619">
        <v>25000</v>
      </c>
      <c r="F15225" s="619">
        <v>26500</v>
      </c>
      <c r="G15225" s="619">
        <v>26500</v>
      </c>
      <c r="H15225" s="618">
        <v>1</v>
      </c>
      <c r="I15225" s="619">
        <v>25000</v>
      </c>
      <c r="J15225" s="620">
        <v>600000</v>
      </c>
      <c r="K15225" s="619">
        <v>15900000000</v>
      </c>
    </row>
    <row r="15226" spans="3:11" x14ac:dyDescent="0.25">
      <c r="C15226" s="617">
        <v>45901</v>
      </c>
      <c r="D15226" s="618" t="s">
        <v>1154</v>
      </c>
      <c r="E15226" s="619">
        <v>25000</v>
      </c>
      <c r="F15226" s="619">
        <v>26500</v>
      </c>
      <c r="G15226" s="619">
        <v>26500</v>
      </c>
      <c r="H15226" s="618">
        <v>2</v>
      </c>
      <c r="I15226" s="619">
        <v>50000</v>
      </c>
      <c r="J15226" s="620">
        <v>600000</v>
      </c>
      <c r="K15226" s="619">
        <v>15900000000</v>
      </c>
    </row>
    <row r="15227" spans="3:11" x14ac:dyDescent="0.25">
      <c r="C15227" s="617">
        <v>45901</v>
      </c>
      <c r="D15227" s="618" t="s">
        <v>1155</v>
      </c>
      <c r="E15227" s="619">
        <v>24000</v>
      </c>
      <c r="F15227" s="619">
        <v>24490</v>
      </c>
      <c r="G15227" s="619">
        <v>24050</v>
      </c>
      <c r="H15227" s="618">
        <v>1</v>
      </c>
      <c r="I15227" s="619">
        <v>24000</v>
      </c>
      <c r="J15227" s="620">
        <v>2400000</v>
      </c>
      <c r="K15227" s="619">
        <v>57720000000</v>
      </c>
    </row>
    <row r="15228" spans="3:11" x14ac:dyDescent="0.25">
      <c r="C15228" s="617">
        <v>45901</v>
      </c>
      <c r="D15228" s="618" t="s">
        <v>1154</v>
      </c>
      <c r="E15228" s="619">
        <v>26500</v>
      </c>
      <c r="F15228" s="619">
        <v>26500</v>
      </c>
      <c r="G15228" s="619">
        <v>26500</v>
      </c>
      <c r="H15228" s="618">
        <v>10</v>
      </c>
      <c r="I15228" s="619">
        <v>265000</v>
      </c>
      <c r="J15228" s="620">
        <v>600000</v>
      </c>
      <c r="K15228" s="619">
        <v>15900000000</v>
      </c>
    </row>
    <row r="15229" spans="3:11" x14ac:dyDescent="0.25">
      <c r="C15229" s="617">
        <v>45901</v>
      </c>
      <c r="D15229" s="618" t="s">
        <v>1155</v>
      </c>
      <c r="E15229" s="619">
        <v>24050</v>
      </c>
      <c r="F15229" s="619">
        <v>24490</v>
      </c>
      <c r="G15229" s="619">
        <v>24050</v>
      </c>
      <c r="H15229" s="618">
        <v>9</v>
      </c>
      <c r="I15229" s="619">
        <v>216450</v>
      </c>
      <c r="J15229" s="620">
        <v>2400000</v>
      </c>
      <c r="K15229" s="619">
        <v>57720000000</v>
      </c>
    </row>
    <row r="15230" spans="3:11" x14ac:dyDescent="0.25">
      <c r="C15230" s="617">
        <v>45901</v>
      </c>
      <c r="D15230" s="618" t="s">
        <v>312</v>
      </c>
      <c r="E15230" s="619">
        <v>15000</v>
      </c>
      <c r="F15230" s="619">
        <v>15000</v>
      </c>
      <c r="G15230" s="619">
        <v>14950</v>
      </c>
      <c r="H15230" s="618">
        <v>1</v>
      </c>
      <c r="I15230" s="619">
        <v>15000</v>
      </c>
      <c r="J15230" s="620">
        <v>20000000</v>
      </c>
      <c r="K15230" s="619">
        <v>299000000000</v>
      </c>
    </row>
    <row r="15231" spans="3:11" x14ac:dyDescent="0.25">
      <c r="C15231" s="617">
        <v>45901</v>
      </c>
      <c r="D15231" s="618" t="s">
        <v>310</v>
      </c>
      <c r="E15231" s="619">
        <v>73000</v>
      </c>
      <c r="F15231" s="619">
        <v>76200</v>
      </c>
      <c r="G15231" s="619">
        <v>73000</v>
      </c>
      <c r="H15231" s="618">
        <v>4</v>
      </c>
      <c r="I15231" s="619">
        <v>292000</v>
      </c>
      <c r="J15231" s="620">
        <v>19450000</v>
      </c>
      <c r="K15231" s="619">
        <v>1419850000000</v>
      </c>
    </row>
    <row r="15232" spans="3:11" x14ac:dyDescent="0.25">
      <c r="C15232" s="617">
        <v>45901</v>
      </c>
      <c r="D15232" s="618" t="s">
        <v>310</v>
      </c>
      <c r="E15232" s="619">
        <v>73000</v>
      </c>
      <c r="F15232" s="619">
        <v>76200</v>
      </c>
      <c r="G15232" s="619">
        <v>73000</v>
      </c>
      <c r="H15232" s="618">
        <v>2</v>
      </c>
      <c r="I15232" s="619">
        <v>146000</v>
      </c>
      <c r="J15232" s="620">
        <v>19450000</v>
      </c>
      <c r="K15232" s="619">
        <v>1419850000000</v>
      </c>
    </row>
    <row r="15233" spans="3:11" x14ac:dyDescent="0.25">
      <c r="C15233" s="617">
        <v>45901</v>
      </c>
      <c r="D15233" s="618" t="s">
        <v>310</v>
      </c>
      <c r="E15233" s="619">
        <v>73000</v>
      </c>
      <c r="F15233" s="619">
        <v>76200</v>
      </c>
      <c r="G15233" s="619">
        <v>73000</v>
      </c>
      <c r="H15233" s="618">
        <v>3</v>
      </c>
      <c r="I15233" s="619">
        <v>219000</v>
      </c>
      <c r="J15233" s="620">
        <v>19450000</v>
      </c>
      <c r="K15233" s="619">
        <v>1419850000000</v>
      </c>
    </row>
    <row r="15234" spans="3:11" x14ac:dyDescent="0.25">
      <c r="C15234" s="617">
        <v>45901</v>
      </c>
      <c r="D15234" s="618" t="s">
        <v>1154</v>
      </c>
      <c r="E15234" s="619">
        <v>26000</v>
      </c>
      <c r="F15234" s="619">
        <v>26500</v>
      </c>
      <c r="G15234" s="619">
        <v>26500</v>
      </c>
      <c r="H15234" s="618">
        <v>2</v>
      </c>
      <c r="I15234" s="619">
        <v>52000</v>
      </c>
      <c r="J15234" s="620">
        <v>600000</v>
      </c>
      <c r="K15234" s="619">
        <v>15900000000</v>
      </c>
    </row>
    <row r="15235" spans="3:11" x14ac:dyDescent="0.25">
      <c r="C15235" s="617">
        <v>45901</v>
      </c>
      <c r="D15235" s="618" t="s">
        <v>312</v>
      </c>
      <c r="E15235" s="619">
        <v>14950</v>
      </c>
      <c r="F15235" s="619">
        <v>15000</v>
      </c>
      <c r="G15235" s="619">
        <v>14950</v>
      </c>
      <c r="H15235" s="618">
        <v>2</v>
      </c>
      <c r="I15235" s="619">
        <v>29900</v>
      </c>
      <c r="J15235" s="620">
        <v>20000000</v>
      </c>
      <c r="K15235" s="619">
        <v>299000000000</v>
      </c>
    </row>
    <row r="15236" spans="3:11" x14ac:dyDescent="0.25">
      <c r="C15236" s="617">
        <v>45901</v>
      </c>
      <c r="D15236" s="618" t="s">
        <v>312</v>
      </c>
      <c r="E15236" s="619">
        <v>14950</v>
      </c>
      <c r="F15236" s="619">
        <v>15000</v>
      </c>
      <c r="G15236" s="619">
        <v>14950</v>
      </c>
      <c r="H15236" s="618">
        <v>10</v>
      </c>
      <c r="I15236" s="619">
        <v>149500</v>
      </c>
      <c r="J15236" s="620">
        <v>20000000</v>
      </c>
      <c r="K15236" s="619">
        <v>299000000000</v>
      </c>
    </row>
    <row r="15237" spans="3:11" x14ac:dyDescent="0.25">
      <c r="C15237" s="617">
        <v>45902</v>
      </c>
      <c r="D15237" s="618" t="s">
        <v>310</v>
      </c>
      <c r="E15237" s="619">
        <v>75000</v>
      </c>
      <c r="F15237" s="619">
        <v>73000</v>
      </c>
      <c r="G15237" s="619">
        <v>73500</v>
      </c>
      <c r="H15237" s="618">
        <v>2</v>
      </c>
      <c r="I15237" s="619">
        <v>150000</v>
      </c>
      <c r="J15237" s="620">
        <v>19450000</v>
      </c>
      <c r="K15237" s="619">
        <v>1429575000000</v>
      </c>
    </row>
    <row r="15238" spans="3:11" x14ac:dyDescent="0.25">
      <c r="C15238" s="617">
        <v>45902</v>
      </c>
      <c r="D15238" s="618" t="s">
        <v>1154</v>
      </c>
      <c r="E15238" s="619">
        <v>26000</v>
      </c>
      <c r="F15238" s="619">
        <v>26500</v>
      </c>
      <c r="G15238" s="619">
        <v>25000</v>
      </c>
      <c r="H15238" s="618">
        <v>1</v>
      </c>
      <c r="I15238" s="619">
        <v>26000</v>
      </c>
      <c r="J15238" s="620">
        <v>600000</v>
      </c>
      <c r="K15238" s="619">
        <v>15000000000</v>
      </c>
    </row>
    <row r="15239" spans="3:11" x14ac:dyDescent="0.25">
      <c r="C15239" s="617">
        <v>45902</v>
      </c>
      <c r="D15239" s="618" t="s">
        <v>1154</v>
      </c>
      <c r="E15239" s="619">
        <v>26000</v>
      </c>
      <c r="F15239" s="619">
        <v>26500</v>
      </c>
      <c r="G15239" s="619">
        <v>25000</v>
      </c>
      <c r="H15239" s="618">
        <v>5</v>
      </c>
      <c r="I15239" s="619">
        <v>130000</v>
      </c>
      <c r="J15239" s="620">
        <v>600000</v>
      </c>
      <c r="K15239" s="619">
        <v>15000000000</v>
      </c>
    </row>
    <row r="15240" spans="3:11" x14ac:dyDescent="0.25">
      <c r="C15240" s="617">
        <v>45902</v>
      </c>
      <c r="D15240" s="618" t="s">
        <v>1154</v>
      </c>
      <c r="E15240" s="619">
        <v>26000</v>
      </c>
      <c r="F15240" s="619">
        <v>26500</v>
      </c>
      <c r="G15240" s="619">
        <v>25000</v>
      </c>
      <c r="H15240" s="618">
        <v>2</v>
      </c>
      <c r="I15240" s="619">
        <v>52000</v>
      </c>
      <c r="J15240" s="620">
        <v>600000</v>
      </c>
      <c r="K15240" s="619">
        <v>15000000000</v>
      </c>
    </row>
    <row r="15241" spans="3:11" x14ac:dyDescent="0.25">
      <c r="C15241" s="617">
        <v>45902</v>
      </c>
      <c r="D15241" s="618" t="s">
        <v>1154</v>
      </c>
      <c r="E15241" s="619">
        <v>26000</v>
      </c>
      <c r="F15241" s="619">
        <v>26500</v>
      </c>
      <c r="G15241" s="619">
        <v>25000</v>
      </c>
      <c r="H15241" s="618">
        <v>10</v>
      </c>
      <c r="I15241" s="619">
        <v>260000</v>
      </c>
      <c r="J15241" s="620">
        <v>600000</v>
      </c>
      <c r="K15241" s="619">
        <v>15000000000</v>
      </c>
    </row>
    <row r="15242" spans="3:11" x14ac:dyDescent="0.25">
      <c r="C15242" s="617">
        <v>45902</v>
      </c>
      <c r="D15242" s="618" t="s">
        <v>312</v>
      </c>
      <c r="E15242" s="619">
        <v>15000</v>
      </c>
      <c r="F15242" s="619">
        <v>14950</v>
      </c>
      <c r="G15242" s="619">
        <v>15000</v>
      </c>
      <c r="H15242" s="618">
        <v>3</v>
      </c>
      <c r="I15242" s="619">
        <v>45000</v>
      </c>
      <c r="J15242" s="620">
        <v>20000000</v>
      </c>
      <c r="K15242" s="619">
        <v>300000000000</v>
      </c>
    </row>
    <row r="15243" spans="3:11" x14ac:dyDescent="0.25">
      <c r="C15243" s="617">
        <v>45902</v>
      </c>
      <c r="D15243" s="618" t="s">
        <v>312</v>
      </c>
      <c r="E15243" s="619">
        <v>15000</v>
      </c>
      <c r="F15243" s="619">
        <v>14950</v>
      </c>
      <c r="G15243" s="619">
        <v>15000</v>
      </c>
      <c r="H15243" s="618">
        <v>1</v>
      </c>
      <c r="I15243" s="619">
        <v>15000</v>
      </c>
      <c r="J15243" s="620">
        <v>20000000</v>
      </c>
      <c r="K15243" s="619">
        <v>300000000000</v>
      </c>
    </row>
    <row r="15244" spans="3:11" x14ac:dyDescent="0.25">
      <c r="C15244" s="617">
        <v>45902</v>
      </c>
      <c r="D15244" s="618" t="s">
        <v>312</v>
      </c>
      <c r="E15244" s="619">
        <v>15000</v>
      </c>
      <c r="F15244" s="619">
        <v>14950</v>
      </c>
      <c r="G15244" s="619">
        <v>15000</v>
      </c>
      <c r="H15244" s="618">
        <v>1</v>
      </c>
      <c r="I15244" s="619">
        <v>15000</v>
      </c>
      <c r="J15244" s="620">
        <v>20000000</v>
      </c>
      <c r="K15244" s="619">
        <v>300000000000</v>
      </c>
    </row>
    <row r="15245" spans="3:11" x14ac:dyDescent="0.25">
      <c r="C15245" s="617">
        <v>45902</v>
      </c>
      <c r="D15245" s="618" t="s">
        <v>312</v>
      </c>
      <c r="E15245" s="619">
        <v>15000</v>
      </c>
      <c r="F15245" s="619">
        <v>14950</v>
      </c>
      <c r="G15245" s="619">
        <v>15000</v>
      </c>
      <c r="H15245" s="618">
        <v>2</v>
      </c>
      <c r="I15245" s="619">
        <v>30000</v>
      </c>
      <c r="J15245" s="620">
        <v>20000000</v>
      </c>
      <c r="K15245" s="619">
        <v>300000000000</v>
      </c>
    </row>
    <row r="15246" spans="3:11" x14ac:dyDescent="0.25">
      <c r="C15246" s="617">
        <v>45902</v>
      </c>
      <c r="D15246" s="618" t="s">
        <v>312</v>
      </c>
      <c r="E15246" s="619">
        <v>15000</v>
      </c>
      <c r="F15246" s="619">
        <v>14950</v>
      </c>
      <c r="G15246" s="619">
        <v>15000</v>
      </c>
      <c r="H15246" s="618">
        <v>4</v>
      </c>
      <c r="I15246" s="619">
        <v>60000</v>
      </c>
      <c r="J15246" s="620">
        <v>20000000</v>
      </c>
      <c r="K15246" s="619">
        <v>300000000000</v>
      </c>
    </row>
    <row r="15247" spans="3:11" x14ac:dyDescent="0.25">
      <c r="C15247" s="617">
        <v>45902</v>
      </c>
      <c r="D15247" s="618" t="s">
        <v>312</v>
      </c>
      <c r="E15247" s="619">
        <v>15000</v>
      </c>
      <c r="F15247" s="619">
        <v>14950</v>
      </c>
      <c r="G15247" s="619">
        <v>15000</v>
      </c>
      <c r="H15247" s="618">
        <v>6</v>
      </c>
      <c r="I15247" s="619">
        <v>90000</v>
      </c>
      <c r="J15247" s="620">
        <v>20000000</v>
      </c>
      <c r="K15247" s="619">
        <v>300000000000</v>
      </c>
    </row>
    <row r="15248" spans="3:11" x14ac:dyDescent="0.25">
      <c r="C15248" s="617">
        <v>45902</v>
      </c>
      <c r="D15248" s="618" t="s">
        <v>312</v>
      </c>
      <c r="E15248" s="619">
        <v>15000</v>
      </c>
      <c r="F15248" s="619">
        <v>14950</v>
      </c>
      <c r="G15248" s="619">
        <v>15000</v>
      </c>
      <c r="H15248" s="618">
        <v>10</v>
      </c>
      <c r="I15248" s="619">
        <v>150000</v>
      </c>
      <c r="J15248" s="620">
        <v>20000000</v>
      </c>
      <c r="K15248" s="619">
        <v>300000000000</v>
      </c>
    </row>
    <row r="15249" spans="3:11" x14ac:dyDescent="0.25">
      <c r="C15249" s="617">
        <v>45902</v>
      </c>
      <c r="D15249" s="618" t="s">
        <v>1155</v>
      </c>
      <c r="E15249" s="619">
        <v>24300</v>
      </c>
      <c r="F15249" s="619">
        <v>24050</v>
      </c>
      <c r="G15249" s="619">
        <v>24400</v>
      </c>
      <c r="H15249" s="618">
        <v>1</v>
      </c>
      <c r="I15249" s="619">
        <v>24300</v>
      </c>
      <c r="J15249" s="620">
        <v>2400000</v>
      </c>
      <c r="K15249" s="619">
        <v>58560000000</v>
      </c>
    </row>
    <row r="15250" spans="3:11" x14ac:dyDescent="0.25">
      <c r="C15250" s="617">
        <v>45902</v>
      </c>
      <c r="D15250" s="618" t="s">
        <v>1155</v>
      </c>
      <c r="E15250" s="619">
        <v>24300</v>
      </c>
      <c r="F15250" s="619">
        <v>24050</v>
      </c>
      <c r="G15250" s="619">
        <v>24400</v>
      </c>
      <c r="H15250" s="618">
        <v>9</v>
      </c>
      <c r="I15250" s="619">
        <v>218700</v>
      </c>
      <c r="J15250" s="620">
        <v>2400000</v>
      </c>
      <c r="K15250" s="619">
        <v>58560000000</v>
      </c>
    </row>
    <row r="15251" spans="3:11" x14ac:dyDescent="0.25">
      <c r="C15251" s="617">
        <v>45902</v>
      </c>
      <c r="D15251" s="618" t="s">
        <v>310</v>
      </c>
      <c r="E15251" s="619">
        <v>74000</v>
      </c>
      <c r="F15251" s="619">
        <v>73000</v>
      </c>
      <c r="G15251" s="619">
        <v>73500</v>
      </c>
      <c r="H15251" s="618">
        <v>1</v>
      </c>
      <c r="I15251" s="619">
        <v>74000</v>
      </c>
      <c r="J15251" s="620">
        <v>19450000</v>
      </c>
      <c r="K15251" s="619">
        <v>1429575000000</v>
      </c>
    </row>
    <row r="15252" spans="3:11" x14ac:dyDescent="0.25">
      <c r="C15252" s="617">
        <v>45902</v>
      </c>
      <c r="D15252" s="618" t="s">
        <v>310</v>
      </c>
      <c r="E15252" s="619">
        <v>74000</v>
      </c>
      <c r="F15252" s="619">
        <v>73000</v>
      </c>
      <c r="G15252" s="619">
        <v>73500</v>
      </c>
      <c r="H15252" s="618">
        <v>2</v>
      </c>
      <c r="I15252" s="619">
        <v>148000</v>
      </c>
      <c r="J15252" s="620">
        <v>19450000</v>
      </c>
      <c r="K15252" s="619">
        <v>1429575000000</v>
      </c>
    </row>
    <row r="15253" spans="3:11" x14ac:dyDescent="0.25">
      <c r="C15253" s="617">
        <v>45902</v>
      </c>
      <c r="D15253" s="618" t="s">
        <v>1154</v>
      </c>
      <c r="E15253" s="619">
        <v>26000</v>
      </c>
      <c r="F15253" s="619">
        <v>26500</v>
      </c>
      <c r="G15253" s="619">
        <v>25000</v>
      </c>
      <c r="H15253" s="618">
        <v>1</v>
      </c>
      <c r="I15253" s="619">
        <v>26000</v>
      </c>
      <c r="J15253" s="620">
        <v>600000</v>
      </c>
      <c r="K15253" s="619">
        <v>15000000000</v>
      </c>
    </row>
    <row r="15254" spans="3:11" x14ac:dyDescent="0.25">
      <c r="C15254" s="617">
        <v>45902</v>
      </c>
      <c r="D15254" s="618" t="s">
        <v>310</v>
      </c>
      <c r="E15254" s="619">
        <v>74000</v>
      </c>
      <c r="F15254" s="619">
        <v>73000</v>
      </c>
      <c r="G15254" s="619">
        <v>73500</v>
      </c>
      <c r="H15254" s="618">
        <v>3</v>
      </c>
      <c r="I15254" s="619">
        <v>222000</v>
      </c>
      <c r="J15254" s="620">
        <v>19450000</v>
      </c>
      <c r="K15254" s="619">
        <v>1429575000000</v>
      </c>
    </row>
    <row r="15255" spans="3:11" x14ac:dyDescent="0.25">
      <c r="C15255" s="617">
        <v>45902</v>
      </c>
      <c r="D15255" s="618" t="s">
        <v>310</v>
      </c>
      <c r="E15255" s="619">
        <v>74000</v>
      </c>
      <c r="F15255" s="619">
        <v>73000</v>
      </c>
      <c r="G15255" s="619">
        <v>73500</v>
      </c>
      <c r="H15255" s="618">
        <v>25</v>
      </c>
      <c r="I15255" s="619">
        <v>1850000</v>
      </c>
      <c r="J15255" s="620">
        <v>19450000</v>
      </c>
      <c r="K15255" s="619">
        <v>1429575000000</v>
      </c>
    </row>
    <row r="15256" spans="3:11" x14ac:dyDescent="0.25">
      <c r="C15256" s="617">
        <v>45902</v>
      </c>
      <c r="D15256" s="618" t="s">
        <v>312</v>
      </c>
      <c r="E15256" s="619">
        <v>15000</v>
      </c>
      <c r="F15256" s="619">
        <v>14950</v>
      </c>
      <c r="G15256" s="619">
        <v>15000</v>
      </c>
      <c r="H15256" s="618">
        <v>86</v>
      </c>
      <c r="I15256" s="619">
        <v>1290000</v>
      </c>
      <c r="J15256" s="620">
        <v>20000000</v>
      </c>
      <c r="K15256" s="619">
        <v>300000000000</v>
      </c>
    </row>
    <row r="15257" spans="3:11" x14ac:dyDescent="0.25">
      <c r="C15257" s="617">
        <v>45902</v>
      </c>
      <c r="D15257" s="618" t="s">
        <v>1154</v>
      </c>
      <c r="E15257" s="619">
        <v>26000</v>
      </c>
      <c r="F15257" s="619">
        <v>26500</v>
      </c>
      <c r="G15257" s="619">
        <v>25000</v>
      </c>
      <c r="H15257" s="618">
        <v>9</v>
      </c>
      <c r="I15257" s="619">
        <v>234000</v>
      </c>
      <c r="J15257" s="620">
        <v>600000</v>
      </c>
      <c r="K15257" s="619">
        <v>15000000000</v>
      </c>
    </row>
    <row r="15258" spans="3:11" x14ac:dyDescent="0.25">
      <c r="C15258" s="617">
        <v>45902</v>
      </c>
      <c r="D15258" s="618" t="s">
        <v>1154</v>
      </c>
      <c r="E15258" s="619">
        <v>26500</v>
      </c>
      <c r="F15258" s="619">
        <v>26500</v>
      </c>
      <c r="G15258" s="619">
        <v>25000</v>
      </c>
      <c r="H15258" s="618">
        <v>4</v>
      </c>
      <c r="I15258" s="619">
        <v>106000</v>
      </c>
      <c r="J15258" s="620">
        <v>600000</v>
      </c>
      <c r="K15258" s="619">
        <v>15000000000</v>
      </c>
    </row>
    <row r="15259" spans="3:11" x14ac:dyDescent="0.25">
      <c r="C15259" s="617">
        <v>45902</v>
      </c>
      <c r="D15259" s="618" t="s">
        <v>1154</v>
      </c>
      <c r="E15259" s="619">
        <v>26600</v>
      </c>
      <c r="F15259" s="619">
        <v>26500</v>
      </c>
      <c r="G15259" s="619">
        <v>25000</v>
      </c>
      <c r="H15259" s="618">
        <v>5</v>
      </c>
      <c r="I15259" s="619">
        <v>133000</v>
      </c>
      <c r="J15259" s="620">
        <v>600000</v>
      </c>
      <c r="K15259" s="619">
        <v>15000000000</v>
      </c>
    </row>
    <row r="15260" spans="3:11" x14ac:dyDescent="0.25">
      <c r="C15260" s="617">
        <v>45902</v>
      </c>
      <c r="D15260" s="618" t="s">
        <v>310</v>
      </c>
      <c r="E15260" s="619">
        <v>75000</v>
      </c>
      <c r="F15260" s="619">
        <v>73000</v>
      </c>
      <c r="G15260" s="619">
        <v>73500</v>
      </c>
      <c r="H15260" s="618">
        <v>1</v>
      </c>
      <c r="I15260" s="619">
        <v>75000</v>
      </c>
      <c r="J15260" s="620">
        <v>19450000</v>
      </c>
      <c r="K15260" s="619">
        <v>1429575000000</v>
      </c>
    </row>
    <row r="15261" spans="3:11" x14ac:dyDescent="0.25">
      <c r="C15261" s="617">
        <v>45902</v>
      </c>
      <c r="D15261" s="618" t="s">
        <v>310</v>
      </c>
      <c r="E15261" s="619">
        <v>75000</v>
      </c>
      <c r="F15261" s="619">
        <v>73000</v>
      </c>
      <c r="G15261" s="619">
        <v>73500</v>
      </c>
      <c r="H15261" s="618">
        <v>2</v>
      </c>
      <c r="I15261" s="619">
        <v>150000</v>
      </c>
      <c r="J15261" s="620">
        <v>19450000</v>
      </c>
      <c r="K15261" s="619">
        <v>1429575000000</v>
      </c>
    </row>
    <row r="15262" spans="3:11" x14ac:dyDescent="0.25">
      <c r="C15262" s="617">
        <v>45902</v>
      </c>
      <c r="D15262" s="618" t="s">
        <v>310</v>
      </c>
      <c r="E15262" s="619">
        <v>74000</v>
      </c>
      <c r="F15262" s="619">
        <v>73000</v>
      </c>
      <c r="G15262" s="619">
        <v>73500</v>
      </c>
      <c r="H15262" s="618">
        <v>4</v>
      </c>
      <c r="I15262" s="619">
        <v>296000</v>
      </c>
      <c r="J15262" s="620">
        <v>19450000</v>
      </c>
      <c r="K15262" s="619">
        <v>1429575000000</v>
      </c>
    </row>
    <row r="15263" spans="3:11" x14ac:dyDescent="0.25">
      <c r="C15263" s="617">
        <v>45902</v>
      </c>
      <c r="D15263" s="618" t="s">
        <v>310</v>
      </c>
      <c r="E15263" s="619">
        <v>73500</v>
      </c>
      <c r="F15263" s="619">
        <v>73000</v>
      </c>
      <c r="G15263" s="619">
        <v>73500</v>
      </c>
      <c r="H15263" s="618">
        <v>2</v>
      </c>
      <c r="I15263" s="619">
        <v>147000</v>
      </c>
      <c r="J15263" s="620">
        <v>19450000</v>
      </c>
      <c r="K15263" s="619">
        <v>1429575000000</v>
      </c>
    </row>
    <row r="15264" spans="3:11" x14ac:dyDescent="0.25">
      <c r="C15264" s="617">
        <v>45902</v>
      </c>
      <c r="D15264" s="618" t="s">
        <v>312</v>
      </c>
      <c r="E15264" s="619">
        <v>15000</v>
      </c>
      <c r="F15264" s="619">
        <v>14950</v>
      </c>
      <c r="G15264" s="619">
        <v>15000</v>
      </c>
      <c r="H15264" s="618">
        <v>3</v>
      </c>
      <c r="I15264" s="619">
        <v>45000</v>
      </c>
      <c r="J15264" s="620">
        <v>20000000</v>
      </c>
      <c r="K15264" s="619">
        <v>300000000000</v>
      </c>
    </row>
    <row r="15265" spans="3:11" x14ac:dyDescent="0.25">
      <c r="C15265" s="617">
        <v>45902</v>
      </c>
      <c r="D15265" s="618" t="s">
        <v>312</v>
      </c>
      <c r="E15265" s="619">
        <v>15000</v>
      </c>
      <c r="F15265" s="619">
        <v>14950</v>
      </c>
      <c r="G15265" s="619">
        <v>15000</v>
      </c>
      <c r="H15265" s="618">
        <v>4</v>
      </c>
      <c r="I15265" s="619">
        <v>60000</v>
      </c>
      <c r="J15265" s="620">
        <v>20000000</v>
      </c>
      <c r="K15265" s="619">
        <v>300000000000</v>
      </c>
    </row>
    <row r="15266" spans="3:11" x14ac:dyDescent="0.25">
      <c r="C15266" s="617">
        <v>45902</v>
      </c>
      <c r="D15266" s="618" t="s">
        <v>312</v>
      </c>
      <c r="E15266" s="619">
        <v>14950</v>
      </c>
      <c r="F15266" s="619">
        <v>14950</v>
      </c>
      <c r="G15266" s="619">
        <v>15000</v>
      </c>
      <c r="H15266" s="618">
        <v>5</v>
      </c>
      <c r="I15266" s="619">
        <v>74750</v>
      </c>
      <c r="J15266" s="620">
        <v>20000000</v>
      </c>
      <c r="K15266" s="619">
        <v>300000000000</v>
      </c>
    </row>
    <row r="15267" spans="3:11" x14ac:dyDescent="0.25">
      <c r="C15267" s="617">
        <v>45902</v>
      </c>
      <c r="D15267" s="618" t="s">
        <v>312</v>
      </c>
      <c r="E15267" s="619">
        <v>14950</v>
      </c>
      <c r="F15267" s="619">
        <v>14950</v>
      </c>
      <c r="G15267" s="619">
        <v>15000</v>
      </c>
      <c r="H15267" s="618">
        <v>2</v>
      </c>
      <c r="I15267" s="619">
        <v>29900</v>
      </c>
      <c r="J15267" s="620">
        <v>20000000</v>
      </c>
      <c r="K15267" s="619">
        <v>300000000000</v>
      </c>
    </row>
    <row r="15268" spans="3:11" x14ac:dyDescent="0.25">
      <c r="C15268" s="617">
        <v>45902</v>
      </c>
      <c r="D15268" s="618" t="s">
        <v>312</v>
      </c>
      <c r="E15268" s="619">
        <v>14950</v>
      </c>
      <c r="F15268" s="619">
        <v>14950</v>
      </c>
      <c r="G15268" s="619">
        <v>15000</v>
      </c>
      <c r="H15268" s="618">
        <v>1</v>
      </c>
      <c r="I15268" s="619">
        <v>14950</v>
      </c>
      <c r="J15268" s="620">
        <v>20000000</v>
      </c>
      <c r="K15268" s="619">
        <v>300000000000</v>
      </c>
    </row>
    <row r="15269" spans="3:11" x14ac:dyDescent="0.25">
      <c r="C15269" s="617">
        <v>45902</v>
      </c>
      <c r="D15269" s="618" t="s">
        <v>312</v>
      </c>
      <c r="E15269" s="619">
        <v>15000</v>
      </c>
      <c r="F15269" s="619">
        <v>14950</v>
      </c>
      <c r="G15269" s="619">
        <v>15000</v>
      </c>
      <c r="H15269" s="618">
        <v>1</v>
      </c>
      <c r="I15269" s="619">
        <v>15000</v>
      </c>
      <c r="J15269" s="620">
        <v>20000000</v>
      </c>
      <c r="K15269" s="619">
        <v>300000000000</v>
      </c>
    </row>
    <row r="15270" spans="3:11" x14ac:dyDescent="0.25">
      <c r="C15270" s="617">
        <v>45902</v>
      </c>
      <c r="D15270" s="618" t="s">
        <v>310</v>
      </c>
      <c r="E15270" s="619">
        <v>73500</v>
      </c>
      <c r="F15270" s="619">
        <v>73000</v>
      </c>
      <c r="G15270" s="619">
        <v>73500</v>
      </c>
      <c r="H15270" s="618">
        <v>5</v>
      </c>
      <c r="I15270" s="619">
        <v>367500</v>
      </c>
      <c r="J15270" s="620">
        <v>19450000</v>
      </c>
      <c r="K15270" s="619">
        <v>1429575000000</v>
      </c>
    </row>
    <row r="15271" spans="3:11" x14ac:dyDescent="0.25">
      <c r="C15271" s="617">
        <v>45902</v>
      </c>
      <c r="D15271" s="618" t="s">
        <v>312</v>
      </c>
      <c r="E15271" s="619">
        <v>15000</v>
      </c>
      <c r="F15271" s="619">
        <v>14950</v>
      </c>
      <c r="G15271" s="619">
        <v>15000</v>
      </c>
      <c r="H15271" s="618">
        <v>2</v>
      </c>
      <c r="I15271" s="619">
        <v>30000</v>
      </c>
      <c r="J15271" s="620">
        <v>20000000</v>
      </c>
      <c r="K15271" s="619">
        <v>300000000000</v>
      </c>
    </row>
    <row r="15272" spans="3:11" x14ac:dyDescent="0.25">
      <c r="C15272" s="617">
        <v>45902</v>
      </c>
      <c r="D15272" s="618" t="s">
        <v>1154</v>
      </c>
      <c r="E15272" s="619">
        <v>26300</v>
      </c>
      <c r="F15272" s="619">
        <v>26500</v>
      </c>
      <c r="G15272" s="619">
        <v>25000</v>
      </c>
      <c r="H15272" s="618">
        <v>2</v>
      </c>
      <c r="I15272" s="619">
        <v>52600</v>
      </c>
      <c r="J15272" s="620">
        <v>600000</v>
      </c>
      <c r="K15272" s="619">
        <v>15000000000</v>
      </c>
    </row>
    <row r="15273" spans="3:11" x14ac:dyDescent="0.25">
      <c r="C15273" s="617">
        <v>45902</v>
      </c>
      <c r="D15273" s="618" t="s">
        <v>310</v>
      </c>
      <c r="E15273" s="619">
        <v>74000</v>
      </c>
      <c r="F15273" s="619">
        <v>73000</v>
      </c>
      <c r="G15273" s="619">
        <v>73500</v>
      </c>
      <c r="H15273" s="618">
        <v>10</v>
      </c>
      <c r="I15273" s="619">
        <v>740000</v>
      </c>
      <c r="J15273" s="620">
        <v>19450000</v>
      </c>
      <c r="K15273" s="619">
        <v>1429575000000</v>
      </c>
    </row>
    <row r="15274" spans="3:11" x14ac:dyDescent="0.25">
      <c r="C15274" s="617">
        <v>45902</v>
      </c>
      <c r="D15274" s="618" t="s">
        <v>312</v>
      </c>
      <c r="E15274" s="619">
        <v>14950</v>
      </c>
      <c r="F15274" s="619">
        <v>14950</v>
      </c>
      <c r="G15274" s="619">
        <v>15000</v>
      </c>
      <c r="H15274" s="618">
        <v>1</v>
      </c>
      <c r="I15274" s="619">
        <v>14950</v>
      </c>
      <c r="J15274" s="620">
        <v>20000000</v>
      </c>
      <c r="K15274" s="619">
        <v>300000000000</v>
      </c>
    </row>
    <row r="15275" spans="3:11" x14ac:dyDescent="0.25">
      <c r="C15275" s="617">
        <v>45902</v>
      </c>
      <c r="D15275" s="618" t="s">
        <v>312</v>
      </c>
      <c r="E15275" s="619">
        <v>14950</v>
      </c>
      <c r="F15275" s="619">
        <v>14950</v>
      </c>
      <c r="G15275" s="619">
        <v>15000</v>
      </c>
      <c r="H15275" s="618">
        <v>5</v>
      </c>
      <c r="I15275" s="619">
        <v>74750</v>
      </c>
      <c r="J15275" s="620">
        <v>20000000</v>
      </c>
      <c r="K15275" s="619">
        <v>300000000000</v>
      </c>
    </row>
    <row r="15276" spans="3:11" x14ac:dyDescent="0.25">
      <c r="C15276" s="617">
        <v>45902</v>
      </c>
      <c r="D15276" s="618" t="s">
        <v>312</v>
      </c>
      <c r="E15276" s="619">
        <v>14950</v>
      </c>
      <c r="F15276" s="619">
        <v>14950</v>
      </c>
      <c r="G15276" s="619">
        <v>15000</v>
      </c>
      <c r="H15276" s="618">
        <v>1</v>
      </c>
      <c r="I15276" s="619">
        <v>14950</v>
      </c>
      <c r="J15276" s="620">
        <v>20000000</v>
      </c>
      <c r="K15276" s="619">
        <v>300000000000</v>
      </c>
    </row>
    <row r="15277" spans="3:11" x14ac:dyDescent="0.25">
      <c r="C15277" s="617">
        <v>45902</v>
      </c>
      <c r="D15277" s="618" t="s">
        <v>312</v>
      </c>
      <c r="E15277" s="619">
        <v>14950</v>
      </c>
      <c r="F15277" s="619">
        <v>14950</v>
      </c>
      <c r="G15277" s="619">
        <v>15000</v>
      </c>
      <c r="H15277" s="618">
        <v>1</v>
      </c>
      <c r="I15277" s="619">
        <v>14950</v>
      </c>
      <c r="J15277" s="620">
        <v>20000000</v>
      </c>
      <c r="K15277" s="619">
        <v>300000000000</v>
      </c>
    </row>
    <row r="15278" spans="3:11" x14ac:dyDescent="0.25">
      <c r="C15278" s="617">
        <v>45902</v>
      </c>
      <c r="D15278" s="618" t="s">
        <v>1154</v>
      </c>
      <c r="E15278" s="619">
        <v>25000</v>
      </c>
      <c r="F15278" s="619">
        <v>26500</v>
      </c>
      <c r="G15278" s="619">
        <v>25000</v>
      </c>
      <c r="H15278" s="618">
        <v>2</v>
      </c>
      <c r="I15278" s="619">
        <v>50000</v>
      </c>
      <c r="J15278" s="620">
        <v>600000</v>
      </c>
      <c r="K15278" s="619">
        <v>15000000000</v>
      </c>
    </row>
    <row r="15279" spans="3:11" x14ac:dyDescent="0.25">
      <c r="C15279" s="617">
        <v>45902</v>
      </c>
      <c r="D15279" s="618" t="s">
        <v>1154</v>
      </c>
      <c r="E15279" s="619">
        <v>25000</v>
      </c>
      <c r="F15279" s="619">
        <v>26500</v>
      </c>
      <c r="G15279" s="619">
        <v>25000</v>
      </c>
      <c r="H15279" s="618">
        <v>1</v>
      </c>
      <c r="I15279" s="619">
        <v>25000</v>
      </c>
      <c r="J15279" s="620">
        <v>600000</v>
      </c>
      <c r="K15279" s="619">
        <v>15000000000</v>
      </c>
    </row>
    <row r="15280" spans="3:11" x14ac:dyDescent="0.25">
      <c r="C15280" s="617">
        <v>45902</v>
      </c>
      <c r="D15280" s="618" t="s">
        <v>312</v>
      </c>
      <c r="E15280" s="619">
        <v>15000</v>
      </c>
      <c r="F15280" s="619">
        <v>14950</v>
      </c>
      <c r="G15280" s="619">
        <v>15000</v>
      </c>
      <c r="H15280" s="618">
        <v>10</v>
      </c>
      <c r="I15280" s="619">
        <v>150000</v>
      </c>
      <c r="J15280" s="620">
        <v>20000000</v>
      </c>
      <c r="K15280" s="619">
        <v>300000000000</v>
      </c>
    </row>
    <row r="15281" spans="3:11" x14ac:dyDescent="0.25">
      <c r="C15281" s="617">
        <v>45902</v>
      </c>
      <c r="D15281" s="618" t="s">
        <v>312</v>
      </c>
      <c r="E15281" s="619">
        <v>15000</v>
      </c>
      <c r="F15281" s="619">
        <v>14950</v>
      </c>
      <c r="G15281" s="619">
        <v>15000</v>
      </c>
      <c r="H15281" s="618">
        <v>1</v>
      </c>
      <c r="I15281" s="619">
        <v>15000</v>
      </c>
      <c r="J15281" s="620">
        <v>20000000</v>
      </c>
      <c r="K15281" s="619">
        <v>300000000000</v>
      </c>
    </row>
    <row r="15282" spans="3:11" x14ac:dyDescent="0.25">
      <c r="C15282" s="617">
        <v>45902</v>
      </c>
      <c r="D15282" s="618" t="s">
        <v>312</v>
      </c>
      <c r="E15282" s="619">
        <v>15000</v>
      </c>
      <c r="F15282" s="619">
        <v>14950</v>
      </c>
      <c r="G15282" s="619">
        <v>15000</v>
      </c>
      <c r="H15282" s="618">
        <v>2</v>
      </c>
      <c r="I15282" s="619">
        <v>30000</v>
      </c>
      <c r="J15282" s="620">
        <v>20000000</v>
      </c>
      <c r="K15282" s="619">
        <v>300000000000</v>
      </c>
    </row>
    <row r="15283" spans="3:11" x14ac:dyDescent="0.25">
      <c r="C15283" s="617">
        <v>45902</v>
      </c>
      <c r="D15283" s="618" t="s">
        <v>312</v>
      </c>
      <c r="E15283" s="619">
        <v>15000</v>
      </c>
      <c r="F15283" s="619">
        <v>14950</v>
      </c>
      <c r="G15283" s="619">
        <v>15000</v>
      </c>
      <c r="H15283" s="618">
        <v>1</v>
      </c>
      <c r="I15283" s="619">
        <v>15000</v>
      </c>
      <c r="J15283" s="620">
        <v>20000000</v>
      </c>
      <c r="K15283" s="619">
        <v>300000000000</v>
      </c>
    </row>
    <row r="15284" spans="3:11" x14ac:dyDescent="0.25">
      <c r="C15284" s="617">
        <v>45902</v>
      </c>
      <c r="D15284" s="618" t="s">
        <v>1155</v>
      </c>
      <c r="E15284" s="619">
        <v>24400</v>
      </c>
      <c r="F15284" s="619">
        <v>24050</v>
      </c>
      <c r="G15284" s="619">
        <v>24400</v>
      </c>
      <c r="H15284" s="618">
        <v>1</v>
      </c>
      <c r="I15284" s="619">
        <v>24400</v>
      </c>
      <c r="J15284" s="620">
        <v>2400000</v>
      </c>
      <c r="K15284" s="619">
        <v>58560000000</v>
      </c>
    </row>
    <row r="15285" spans="3:11" x14ac:dyDescent="0.25">
      <c r="C15285" s="617">
        <v>45902</v>
      </c>
      <c r="D15285" s="618" t="s">
        <v>310</v>
      </c>
      <c r="E15285" s="619">
        <v>73750</v>
      </c>
      <c r="F15285" s="619">
        <v>73000</v>
      </c>
      <c r="G15285" s="619">
        <v>73500</v>
      </c>
      <c r="H15285" s="618">
        <v>1</v>
      </c>
      <c r="I15285" s="619">
        <v>73750</v>
      </c>
      <c r="J15285" s="620">
        <v>19450000</v>
      </c>
      <c r="K15285" s="619">
        <v>1429575000000</v>
      </c>
    </row>
    <row r="15286" spans="3:11" x14ac:dyDescent="0.25">
      <c r="C15286" s="617">
        <v>45902</v>
      </c>
      <c r="D15286" s="618" t="s">
        <v>310</v>
      </c>
      <c r="E15286" s="619">
        <v>74000</v>
      </c>
      <c r="F15286" s="619">
        <v>73000</v>
      </c>
      <c r="G15286" s="619">
        <v>73500</v>
      </c>
      <c r="H15286" s="618">
        <v>3</v>
      </c>
      <c r="I15286" s="619">
        <v>222000</v>
      </c>
      <c r="J15286" s="620">
        <v>19450000</v>
      </c>
      <c r="K15286" s="619">
        <v>1429575000000</v>
      </c>
    </row>
    <row r="15287" spans="3:11" x14ac:dyDescent="0.25">
      <c r="C15287" s="617">
        <v>45902</v>
      </c>
      <c r="D15287" s="618" t="s">
        <v>1155</v>
      </c>
      <c r="E15287" s="619">
        <v>24400</v>
      </c>
      <c r="F15287" s="619">
        <v>24050</v>
      </c>
      <c r="G15287" s="619">
        <v>24400</v>
      </c>
      <c r="H15287" s="618">
        <v>1</v>
      </c>
      <c r="I15287" s="619">
        <v>24400</v>
      </c>
      <c r="J15287" s="620">
        <v>2400000</v>
      </c>
      <c r="K15287" s="619">
        <v>58560000000</v>
      </c>
    </row>
    <row r="15288" spans="3:11" x14ac:dyDescent="0.25">
      <c r="C15288" s="617">
        <v>45902</v>
      </c>
      <c r="D15288" s="618" t="s">
        <v>1155</v>
      </c>
      <c r="E15288" s="619">
        <v>24400</v>
      </c>
      <c r="F15288" s="619">
        <v>24050</v>
      </c>
      <c r="G15288" s="619">
        <v>24400</v>
      </c>
      <c r="H15288" s="618">
        <v>1</v>
      </c>
      <c r="I15288" s="619">
        <v>24400</v>
      </c>
      <c r="J15288" s="620">
        <v>2400000</v>
      </c>
      <c r="K15288" s="619">
        <v>58560000000</v>
      </c>
    </row>
    <row r="15289" spans="3:11" x14ac:dyDescent="0.25">
      <c r="C15289" s="617">
        <v>45902</v>
      </c>
      <c r="D15289" s="618" t="s">
        <v>310</v>
      </c>
      <c r="E15289" s="619">
        <v>73500</v>
      </c>
      <c r="F15289" s="619">
        <v>73000</v>
      </c>
      <c r="G15289" s="619">
        <v>73500</v>
      </c>
      <c r="H15289" s="618">
        <v>1</v>
      </c>
      <c r="I15289" s="619">
        <v>73500</v>
      </c>
      <c r="J15289" s="620">
        <v>19450000</v>
      </c>
      <c r="K15289" s="619">
        <v>1429575000000</v>
      </c>
    </row>
    <row r="15290" spans="3:11" x14ac:dyDescent="0.25">
      <c r="C15290" s="617">
        <v>45902</v>
      </c>
      <c r="D15290" s="618" t="s">
        <v>1155</v>
      </c>
      <c r="E15290" s="619">
        <v>24400</v>
      </c>
      <c r="F15290" s="619">
        <v>24050</v>
      </c>
      <c r="G15290" s="619">
        <v>24400</v>
      </c>
      <c r="H15290" s="618">
        <v>10</v>
      </c>
      <c r="I15290" s="619">
        <v>244000</v>
      </c>
      <c r="J15290" s="620">
        <v>2400000</v>
      </c>
      <c r="K15290" s="619">
        <v>58560000000</v>
      </c>
    </row>
    <row r="15291" spans="3:11" x14ac:dyDescent="0.25">
      <c r="C15291" s="617">
        <v>45902</v>
      </c>
      <c r="D15291" s="618" t="s">
        <v>310</v>
      </c>
      <c r="E15291" s="619">
        <v>73500</v>
      </c>
      <c r="F15291" s="619">
        <v>73000</v>
      </c>
      <c r="G15291" s="619">
        <v>73500</v>
      </c>
      <c r="H15291" s="618">
        <v>2</v>
      </c>
      <c r="I15291" s="619">
        <v>147000</v>
      </c>
      <c r="J15291" s="620">
        <v>19450000</v>
      </c>
      <c r="K15291" s="619">
        <v>1429575000000</v>
      </c>
    </row>
    <row r="15292" spans="3:11" x14ac:dyDescent="0.25">
      <c r="C15292" s="617">
        <v>45902</v>
      </c>
      <c r="D15292" s="618" t="s">
        <v>310</v>
      </c>
      <c r="E15292" s="619">
        <v>73500</v>
      </c>
      <c r="F15292" s="619">
        <v>73000</v>
      </c>
      <c r="G15292" s="619">
        <v>73500</v>
      </c>
      <c r="H15292" s="618">
        <v>3</v>
      </c>
      <c r="I15292" s="619">
        <v>220500</v>
      </c>
      <c r="J15292" s="620">
        <v>19450000</v>
      </c>
      <c r="K15292" s="619">
        <v>1429575000000</v>
      </c>
    </row>
    <row r="15293" spans="3:11" x14ac:dyDescent="0.25">
      <c r="C15293" s="617">
        <v>45902</v>
      </c>
      <c r="D15293" s="618" t="s">
        <v>310</v>
      </c>
      <c r="E15293" s="619">
        <v>73500</v>
      </c>
      <c r="F15293" s="619">
        <v>73000</v>
      </c>
      <c r="G15293" s="619">
        <v>73500</v>
      </c>
      <c r="H15293" s="618">
        <v>2</v>
      </c>
      <c r="I15293" s="619">
        <v>147000</v>
      </c>
      <c r="J15293" s="620">
        <v>19450000</v>
      </c>
      <c r="K15293" s="619">
        <v>1429575000000</v>
      </c>
    </row>
    <row r="15294" spans="3:11" x14ac:dyDescent="0.25">
      <c r="C15294" s="617">
        <v>45902</v>
      </c>
      <c r="D15294" s="618" t="s">
        <v>312</v>
      </c>
      <c r="E15294" s="619">
        <v>15000</v>
      </c>
      <c r="F15294" s="619">
        <v>14950</v>
      </c>
      <c r="G15294" s="619">
        <v>15000</v>
      </c>
      <c r="H15294" s="618">
        <v>2</v>
      </c>
      <c r="I15294" s="619">
        <v>30000</v>
      </c>
      <c r="J15294" s="620">
        <v>20000000</v>
      </c>
      <c r="K15294" s="619">
        <v>300000000000</v>
      </c>
    </row>
    <row r="15295" spans="3:11" x14ac:dyDescent="0.25">
      <c r="C15295" s="617">
        <v>45902</v>
      </c>
      <c r="D15295" s="618" t="s">
        <v>312</v>
      </c>
      <c r="E15295" s="619">
        <v>15000</v>
      </c>
      <c r="F15295" s="619">
        <v>14950</v>
      </c>
      <c r="G15295" s="619">
        <v>15000</v>
      </c>
      <c r="H15295" s="618">
        <v>1</v>
      </c>
      <c r="I15295" s="619">
        <v>15000</v>
      </c>
      <c r="J15295" s="620">
        <v>20000000</v>
      </c>
      <c r="K15295" s="619">
        <v>300000000000</v>
      </c>
    </row>
    <row r="15296" spans="3:11" x14ac:dyDescent="0.25">
      <c r="C15296" s="617">
        <v>45902</v>
      </c>
      <c r="D15296" s="618" t="s">
        <v>1155</v>
      </c>
      <c r="E15296" s="619">
        <v>24400</v>
      </c>
      <c r="F15296" s="619">
        <v>24050</v>
      </c>
      <c r="G15296" s="619">
        <v>24400</v>
      </c>
      <c r="H15296" s="618">
        <v>2</v>
      </c>
      <c r="I15296" s="619">
        <v>48800</v>
      </c>
      <c r="J15296" s="620">
        <v>2400000</v>
      </c>
      <c r="K15296" s="619">
        <v>58560000000</v>
      </c>
    </row>
    <row r="15297" spans="3:11" x14ac:dyDescent="0.25">
      <c r="C15297" s="617">
        <v>45902</v>
      </c>
      <c r="D15297" s="618" t="s">
        <v>312</v>
      </c>
      <c r="E15297" s="619">
        <v>15000</v>
      </c>
      <c r="F15297" s="619">
        <v>14950</v>
      </c>
      <c r="G15297" s="619">
        <v>15000</v>
      </c>
      <c r="H15297" s="618">
        <v>1</v>
      </c>
      <c r="I15297" s="619">
        <v>15000</v>
      </c>
      <c r="J15297" s="620">
        <v>20000000</v>
      </c>
      <c r="K15297" s="619">
        <v>300000000000</v>
      </c>
    </row>
    <row r="15298" spans="3:11" x14ac:dyDescent="0.25">
      <c r="C15298" s="617">
        <v>45902</v>
      </c>
      <c r="D15298" s="618" t="s">
        <v>310</v>
      </c>
      <c r="E15298" s="619">
        <v>73500</v>
      </c>
      <c r="F15298" s="619">
        <v>73000</v>
      </c>
      <c r="G15298" s="619">
        <v>73500</v>
      </c>
      <c r="H15298" s="618">
        <v>5</v>
      </c>
      <c r="I15298" s="619">
        <v>367500</v>
      </c>
      <c r="J15298" s="620">
        <v>19450000</v>
      </c>
      <c r="K15298" s="619">
        <v>1429575000000</v>
      </c>
    </row>
    <row r="15299" spans="3:11" x14ac:dyDescent="0.25">
      <c r="C15299" s="617">
        <v>45902</v>
      </c>
      <c r="D15299" s="618" t="s">
        <v>1155</v>
      </c>
      <c r="E15299" s="619">
        <v>24400</v>
      </c>
      <c r="F15299" s="619">
        <v>24050</v>
      </c>
      <c r="G15299" s="619">
        <v>24400</v>
      </c>
      <c r="H15299" s="618">
        <v>27</v>
      </c>
      <c r="I15299" s="619">
        <v>658800</v>
      </c>
      <c r="J15299" s="620">
        <v>2400000</v>
      </c>
      <c r="K15299" s="619">
        <v>58560000000</v>
      </c>
    </row>
    <row r="15300" spans="3:11" x14ac:dyDescent="0.25">
      <c r="C15300" s="617">
        <v>45902</v>
      </c>
      <c r="D15300" s="618" t="s">
        <v>1155</v>
      </c>
      <c r="E15300" s="619">
        <v>24400</v>
      </c>
      <c r="F15300" s="619">
        <v>24050</v>
      </c>
      <c r="G15300" s="619">
        <v>24400</v>
      </c>
      <c r="H15300" s="618">
        <v>2</v>
      </c>
      <c r="I15300" s="619">
        <v>48800</v>
      </c>
      <c r="J15300" s="620">
        <v>2400000</v>
      </c>
      <c r="K15300" s="619">
        <v>58560000000</v>
      </c>
    </row>
    <row r="15301" spans="3:11" x14ac:dyDescent="0.25">
      <c r="C15301" s="617">
        <v>45902</v>
      </c>
      <c r="D15301" s="618" t="s">
        <v>312</v>
      </c>
      <c r="E15301" s="619">
        <v>15000</v>
      </c>
      <c r="F15301" s="619">
        <v>14950</v>
      </c>
      <c r="G15301" s="619">
        <v>15000</v>
      </c>
      <c r="H15301" s="618">
        <v>1</v>
      </c>
      <c r="I15301" s="619">
        <v>15000</v>
      </c>
      <c r="J15301" s="620">
        <v>20000000</v>
      </c>
      <c r="K15301" s="619">
        <v>300000000000</v>
      </c>
    </row>
    <row r="15302" spans="3:11" x14ac:dyDescent="0.25">
      <c r="C15302" s="617">
        <v>45902</v>
      </c>
      <c r="D15302" s="618" t="s">
        <v>310</v>
      </c>
      <c r="E15302" s="619">
        <v>74000</v>
      </c>
      <c r="F15302" s="619">
        <v>73000</v>
      </c>
      <c r="G15302" s="619">
        <v>73500</v>
      </c>
      <c r="H15302" s="618">
        <v>10</v>
      </c>
      <c r="I15302" s="619">
        <v>740000</v>
      </c>
      <c r="J15302" s="620">
        <v>19450000</v>
      </c>
      <c r="K15302" s="619">
        <v>1429575000000</v>
      </c>
    </row>
    <row r="15303" spans="3:11" x14ac:dyDescent="0.25">
      <c r="C15303" s="617">
        <v>45902</v>
      </c>
      <c r="D15303" s="618" t="s">
        <v>310</v>
      </c>
      <c r="E15303" s="619">
        <v>73500</v>
      </c>
      <c r="F15303" s="619">
        <v>73000</v>
      </c>
      <c r="G15303" s="619">
        <v>73500</v>
      </c>
      <c r="H15303" s="618">
        <v>8</v>
      </c>
      <c r="I15303" s="619">
        <v>588000</v>
      </c>
      <c r="J15303" s="620">
        <v>19450000</v>
      </c>
      <c r="K15303" s="619">
        <v>1429575000000</v>
      </c>
    </row>
    <row r="15304" spans="3:11" x14ac:dyDescent="0.25">
      <c r="C15304" s="617">
        <v>45903</v>
      </c>
      <c r="D15304" s="618" t="s">
        <v>310</v>
      </c>
      <c r="E15304" s="619">
        <v>73500</v>
      </c>
      <c r="F15304" s="619">
        <v>73500</v>
      </c>
      <c r="G15304" s="619">
        <v>74000</v>
      </c>
      <c r="H15304" s="618">
        <v>2</v>
      </c>
      <c r="I15304" s="619">
        <v>147000</v>
      </c>
      <c r="J15304" s="620">
        <v>19450000</v>
      </c>
      <c r="K15304" s="619">
        <v>1439300000000</v>
      </c>
    </row>
    <row r="15305" spans="3:11" x14ac:dyDescent="0.25">
      <c r="C15305" s="617">
        <v>45903</v>
      </c>
      <c r="D15305" s="618" t="s">
        <v>310</v>
      </c>
      <c r="E15305" s="619">
        <v>73500</v>
      </c>
      <c r="F15305" s="619">
        <v>73500</v>
      </c>
      <c r="G15305" s="619">
        <v>74000</v>
      </c>
      <c r="H15305" s="618">
        <v>13</v>
      </c>
      <c r="I15305" s="619">
        <v>955500</v>
      </c>
      <c r="J15305" s="620">
        <v>19450000</v>
      </c>
      <c r="K15305" s="619">
        <v>1439300000000</v>
      </c>
    </row>
    <row r="15306" spans="3:11" x14ac:dyDescent="0.25">
      <c r="C15306" s="617">
        <v>45903</v>
      </c>
      <c r="D15306" s="618" t="s">
        <v>1154</v>
      </c>
      <c r="E15306" s="619">
        <v>25000</v>
      </c>
      <c r="F15306" s="619">
        <v>25000</v>
      </c>
      <c r="G15306" s="619">
        <v>25500</v>
      </c>
      <c r="H15306" s="618">
        <v>2</v>
      </c>
      <c r="I15306" s="619">
        <v>50000</v>
      </c>
      <c r="J15306" s="620">
        <v>600000</v>
      </c>
      <c r="K15306" s="619">
        <v>15300000000</v>
      </c>
    </row>
    <row r="15307" spans="3:11" x14ac:dyDescent="0.25">
      <c r="C15307" s="617">
        <v>45903</v>
      </c>
      <c r="D15307" s="618" t="s">
        <v>1154</v>
      </c>
      <c r="E15307" s="619">
        <v>25000</v>
      </c>
      <c r="F15307" s="619">
        <v>25000</v>
      </c>
      <c r="G15307" s="619">
        <v>25500</v>
      </c>
      <c r="H15307" s="618">
        <v>2</v>
      </c>
      <c r="I15307" s="619">
        <v>50000</v>
      </c>
      <c r="J15307" s="620">
        <v>600000</v>
      </c>
      <c r="K15307" s="619">
        <v>15300000000</v>
      </c>
    </row>
    <row r="15308" spans="3:11" x14ac:dyDescent="0.25">
      <c r="C15308" s="617">
        <v>45903</v>
      </c>
      <c r="D15308" s="618" t="s">
        <v>1154</v>
      </c>
      <c r="E15308" s="619">
        <v>25000</v>
      </c>
      <c r="F15308" s="619">
        <v>25000</v>
      </c>
      <c r="G15308" s="619">
        <v>25500</v>
      </c>
      <c r="H15308" s="618">
        <v>4</v>
      </c>
      <c r="I15308" s="619">
        <v>100000</v>
      </c>
      <c r="J15308" s="620">
        <v>600000</v>
      </c>
      <c r="K15308" s="619">
        <v>15300000000</v>
      </c>
    </row>
    <row r="15309" spans="3:11" x14ac:dyDescent="0.25">
      <c r="C15309" s="617">
        <v>45903</v>
      </c>
      <c r="D15309" s="618" t="s">
        <v>1154</v>
      </c>
      <c r="E15309" s="619">
        <v>25000</v>
      </c>
      <c r="F15309" s="619">
        <v>25000</v>
      </c>
      <c r="G15309" s="619">
        <v>25500</v>
      </c>
      <c r="H15309" s="618">
        <v>25</v>
      </c>
      <c r="I15309" s="619">
        <v>625000</v>
      </c>
      <c r="J15309" s="620">
        <v>600000</v>
      </c>
      <c r="K15309" s="619">
        <v>15300000000</v>
      </c>
    </row>
    <row r="15310" spans="3:11" x14ac:dyDescent="0.25">
      <c r="C15310" s="617">
        <v>45903</v>
      </c>
      <c r="D15310" s="618" t="s">
        <v>1154</v>
      </c>
      <c r="E15310" s="619">
        <v>25000</v>
      </c>
      <c r="F15310" s="619">
        <v>25000</v>
      </c>
      <c r="G15310" s="619">
        <v>25500</v>
      </c>
      <c r="H15310" s="618">
        <v>22</v>
      </c>
      <c r="I15310" s="619">
        <v>550000</v>
      </c>
      <c r="J15310" s="620">
        <v>600000</v>
      </c>
      <c r="K15310" s="619">
        <v>15300000000</v>
      </c>
    </row>
    <row r="15311" spans="3:11" x14ac:dyDescent="0.25">
      <c r="C15311" s="617">
        <v>45903</v>
      </c>
      <c r="D15311" s="618" t="s">
        <v>312</v>
      </c>
      <c r="E15311" s="619">
        <v>15000</v>
      </c>
      <c r="F15311" s="619">
        <v>15000</v>
      </c>
      <c r="G15311" s="619">
        <v>15000</v>
      </c>
      <c r="H15311" s="618">
        <v>4</v>
      </c>
      <c r="I15311" s="619">
        <v>60000</v>
      </c>
      <c r="J15311" s="620">
        <v>20000000</v>
      </c>
      <c r="K15311" s="619">
        <v>300000000000</v>
      </c>
    </row>
    <row r="15312" spans="3:11" x14ac:dyDescent="0.25">
      <c r="C15312" s="617">
        <v>45903</v>
      </c>
      <c r="D15312" s="618" t="s">
        <v>312</v>
      </c>
      <c r="E15312" s="619">
        <v>15000</v>
      </c>
      <c r="F15312" s="619">
        <v>15000</v>
      </c>
      <c r="G15312" s="619">
        <v>15000</v>
      </c>
      <c r="H15312" s="618">
        <v>26</v>
      </c>
      <c r="I15312" s="619">
        <v>390000</v>
      </c>
      <c r="J15312" s="620">
        <v>20000000</v>
      </c>
      <c r="K15312" s="619">
        <v>300000000000</v>
      </c>
    </row>
    <row r="15313" spans="3:11" x14ac:dyDescent="0.25">
      <c r="C15313" s="617">
        <v>45903</v>
      </c>
      <c r="D15313" s="618" t="s">
        <v>312</v>
      </c>
      <c r="E15313" s="619">
        <v>15000</v>
      </c>
      <c r="F15313" s="619">
        <v>15000</v>
      </c>
      <c r="G15313" s="619">
        <v>15000</v>
      </c>
      <c r="H15313" s="618">
        <v>124</v>
      </c>
      <c r="I15313" s="619">
        <v>1860000</v>
      </c>
      <c r="J15313" s="620">
        <v>20000000</v>
      </c>
      <c r="K15313" s="619">
        <v>300000000000</v>
      </c>
    </row>
    <row r="15314" spans="3:11" x14ac:dyDescent="0.25">
      <c r="C15314" s="617">
        <v>45903</v>
      </c>
      <c r="D15314" s="618" t="s">
        <v>312</v>
      </c>
      <c r="E15314" s="619">
        <v>15000</v>
      </c>
      <c r="F15314" s="619">
        <v>15000</v>
      </c>
      <c r="G15314" s="619">
        <v>15000</v>
      </c>
      <c r="H15314" s="618">
        <v>2</v>
      </c>
      <c r="I15314" s="619">
        <v>30000</v>
      </c>
      <c r="J15314" s="620">
        <v>20000000</v>
      </c>
      <c r="K15314" s="619">
        <v>300000000000</v>
      </c>
    </row>
    <row r="15315" spans="3:11" x14ac:dyDescent="0.25">
      <c r="C15315" s="617">
        <v>45903</v>
      </c>
      <c r="D15315" s="618" t="s">
        <v>312</v>
      </c>
      <c r="E15315" s="619">
        <v>15000</v>
      </c>
      <c r="F15315" s="619">
        <v>15000</v>
      </c>
      <c r="G15315" s="619">
        <v>15000</v>
      </c>
      <c r="H15315" s="618">
        <v>1</v>
      </c>
      <c r="I15315" s="619">
        <v>15000</v>
      </c>
      <c r="J15315" s="620">
        <v>20000000</v>
      </c>
      <c r="K15315" s="619">
        <v>300000000000</v>
      </c>
    </row>
    <row r="15316" spans="3:11" x14ac:dyDescent="0.25">
      <c r="C15316" s="617">
        <v>45903</v>
      </c>
      <c r="D15316" s="618" t="s">
        <v>312</v>
      </c>
      <c r="E15316" s="619">
        <v>15000</v>
      </c>
      <c r="F15316" s="619">
        <v>15000</v>
      </c>
      <c r="G15316" s="619">
        <v>15000</v>
      </c>
      <c r="H15316" s="618">
        <v>1</v>
      </c>
      <c r="I15316" s="619">
        <v>15000</v>
      </c>
      <c r="J15316" s="620">
        <v>20000000</v>
      </c>
      <c r="K15316" s="619">
        <v>300000000000</v>
      </c>
    </row>
    <row r="15317" spans="3:11" x14ac:dyDescent="0.25">
      <c r="C15317" s="617">
        <v>45903</v>
      </c>
      <c r="D15317" s="618" t="s">
        <v>1155</v>
      </c>
      <c r="E15317" s="619">
        <v>24400</v>
      </c>
      <c r="F15317" s="619">
        <v>24400</v>
      </c>
      <c r="G15317" s="619">
        <v>24350</v>
      </c>
      <c r="H15317" s="618">
        <v>10</v>
      </c>
      <c r="I15317" s="619">
        <v>244000</v>
      </c>
      <c r="J15317" s="620">
        <v>2400000</v>
      </c>
      <c r="K15317" s="619">
        <v>58440000000</v>
      </c>
    </row>
    <row r="15318" spans="3:11" x14ac:dyDescent="0.25">
      <c r="C15318" s="617">
        <v>45903</v>
      </c>
      <c r="D15318" s="618" t="s">
        <v>1155</v>
      </c>
      <c r="E15318" s="619">
        <v>24400</v>
      </c>
      <c r="F15318" s="619">
        <v>24400</v>
      </c>
      <c r="G15318" s="619">
        <v>24350</v>
      </c>
      <c r="H15318" s="618">
        <v>56</v>
      </c>
      <c r="I15318" s="619">
        <v>1366400</v>
      </c>
      <c r="J15318" s="620">
        <v>2400000</v>
      </c>
      <c r="K15318" s="619">
        <v>58440000000</v>
      </c>
    </row>
    <row r="15319" spans="3:11" x14ac:dyDescent="0.25">
      <c r="C15319" s="617">
        <v>45903</v>
      </c>
      <c r="D15319" s="618" t="s">
        <v>1155</v>
      </c>
      <c r="E15319" s="619">
        <v>24400</v>
      </c>
      <c r="F15319" s="619">
        <v>24400</v>
      </c>
      <c r="G15319" s="619">
        <v>24350</v>
      </c>
      <c r="H15319" s="618">
        <v>34</v>
      </c>
      <c r="I15319" s="619">
        <v>829600</v>
      </c>
      <c r="J15319" s="620">
        <v>2400000</v>
      </c>
      <c r="K15319" s="619">
        <v>58440000000</v>
      </c>
    </row>
    <row r="15320" spans="3:11" x14ac:dyDescent="0.25">
      <c r="C15320" s="617">
        <v>45903</v>
      </c>
      <c r="D15320" s="618" t="s">
        <v>310</v>
      </c>
      <c r="E15320" s="619">
        <v>73500</v>
      </c>
      <c r="F15320" s="619">
        <v>73500</v>
      </c>
      <c r="G15320" s="619">
        <v>74000</v>
      </c>
      <c r="H15320" s="618">
        <v>7</v>
      </c>
      <c r="I15320" s="619">
        <v>514500</v>
      </c>
      <c r="J15320" s="620">
        <v>19450000</v>
      </c>
      <c r="K15320" s="619">
        <v>1439300000000</v>
      </c>
    </row>
    <row r="15321" spans="3:11" x14ac:dyDescent="0.25">
      <c r="C15321" s="617">
        <v>45903</v>
      </c>
      <c r="D15321" s="618" t="s">
        <v>312</v>
      </c>
      <c r="E15321" s="619">
        <v>15000</v>
      </c>
      <c r="F15321" s="619">
        <v>15000</v>
      </c>
      <c r="G15321" s="619">
        <v>15000</v>
      </c>
      <c r="H15321" s="618">
        <v>10</v>
      </c>
      <c r="I15321" s="619">
        <v>150000</v>
      </c>
      <c r="J15321" s="620">
        <v>20000000</v>
      </c>
      <c r="K15321" s="619">
        <v>300000000000</v>
      </c>
    </row>
    <row r="15322" spans="3:11" x14ac:dyDescent="0.25">
      <c r="C15322" s="617">
        <v>45903</v>
      </c>
      <c r="D15322" s="618" t="s">
        <v>1154</v>
      </c>
      <c r="E15322" s="619">
        <v>25500</v>
      </c>
      <c r="F15322" s="619">
        <v>25000</v>
      </c>
      <c r="G15322" s="619">
        <v>25500</v>
      </c>
      <c r="H15322" s="618">
        <v>1</v>
      </c>
      <c r="I15322" s="619">
        <v>25500</v>
      </c>
      <c r="J15322" s="620">
        <v>600000</v>
      </c>
      <c r="K15322" s="619">
        <v>15300000000</v>
      </c>
    </row>
    <row r="15323" spans="3:11" x14ac:dyDescent="0.25">
      <c r="C15323" s="617">
        <v>45903</v>
      </c>
      <c r="D15323" s="618" t="s">
        <v>1154</v>
      </c>
      <c r="E15323" s="619">
        <v>25000</v>
      </c>
      <c r="F15323" s="619">
        <v>25000</v>
      </c>
      <c r="G15323" s="619">
        <v>25500</v>
      </c>
      <c r="H15323" s="618">
        <v>23</v>
      </c>
      <c r="I15323" s="619">
        <v>575000</v>
      </c>
      <c r="J15323" s="620">
        <v>600000</v>
      </c>
      <c r="K15323" s="619">
        <v>15300000000</v>
      </c>
    </row>
    <row r="15324" spans="3:11" x14ac:dyDescent="0.25">
      <c r="C15324" s="617">
        <v>45903</v>
      </c>
      <c r="D15324" s="618" t="s">
        <v>1154</v>
      </c>
      <c r="E15324" s="619">
        <v>25000</v>
      </c>
      <c r="F15324" s="619">
        <v>25000</v>
      </c>
      <c r="G15324" s="619">
        <v>25500</v>
      </c>
      <c r="H15324" s="618">
        <v>10</v>
      </c>
      <c r="I15324" s="619">
        <v>250000</v>
      </c>
      <c r="J15324" s="620">
        <v>600000</v>
      </c>
      <c r="K15324" s="619">
        <v>15300000000</v>
      </c>
    </row>
    <row r="15325" spans="3:11" x14ac:dyDescent="0.25">
      <c r="C15325" s="617">
        <v>45903</v>
      </c>
      <c r="D15325" s="618" t="s">
        <v>312</v>
      </c>
      <c r="E15325" s="619">
        <v>15000</v>
      </c>
      <c r="F15325" s="619">
        <v>15000</v>
      </c>
      <c r="G15325" s="619">
        <v>15000</v>
      </c>
      <c r="H15325" s="618">
        <v>1</v>
      </c>
      <c r="I15325" s="619">
        <v>15000</v>
      </c>
      <c r="J15325" s="620">
        <v>20000000</v>
      </c>
      <c r="K15325" s="619">
        <v>300000000000</v>
      </c>
    </row>
    <row r="15326" spans="3:11" x14ac:dyDescent="0.25">
      <c r="C15326" s="617">
        <v>45903</v>
      </c>
      <c r="D15326" s="618" t="s">
        <v>1154</v>
      </c>
      <c r="E15326" s="619">
        <v>25000</v>
      </c>
      <c r="F15326" s="619">
        <v>25000</v>
      </c>
      <c r="G15326" s="619">
        <v>25500</v>
      </c>
      <c r="H15326" s="618">
        <v>16</v>
      </c>
      <c r="I15326" s="619">
        <v>400000</v>
      </c>
      <c r="J15326" s="620">
        <v>600000</v>
      </c>
      <c r="K15326" s="619">
        <v>15300000000</v>
      </c>
    </row>
    <row r="15327" spans="3:11" x14ac:dyDescent="0.25">
      <c r="C15327" s="617">
        <v>45903</v>
      </c>
      <c r="D15327" s="618" t="s">
        <v>1154</v>
      </c>
      <c r="E15327" s="619">
        <v>25000</v>
      </c>
      <c r="F15327" s="619">
        <v>25000</v>
      </c>
      <c r="G15327" s="619">
        <v>25500</v>
      </c>
      <c r="H15327" s="618">
        <v>2</v>
      </c>
      <c r="I15327" s="619">
        <v>50000</v>
      </c>
      <c r="J15327" s="620">
        <v>600000</v>
      </c>
      <c r="K15327" s="619">
        <v>15300000000</v>
      </c>
    </row>
    <row r="15328" spans="3:11" x14ac:dyDescent="0.25">
      <c r="C15328" s="617">
        <v>45903</v>
      </c>
      <c r="D15328" s="618" t="s">
        <v>1154</v>
      </c>
      <c r="E15328" s="619">
        <v>25000</v>
      </c>
      <c r="F15328" s="619">
        <v>25000</v>
      </c>
      <c r="G15328" s="619">
        <v>25500</v>
      </c>
      <c r="H15328" s="618">
        <v>9</v>
      </c>
      <c r="I15328" s="619">
        <v>225000</v>
      </c>
      <c r="J15328" s="620">
        <v>600000</v>
      </c>
      <c r="K15328" s="619">
        <v>15300000000</v>
      </c>
    </row>
    <row r="15329" spans="3:11" x14ac:dyDescent="0.25">
      <c r="C15329" s="617">
        <v>45903</v>
      </c>
      <c r="D15329" s="618" t="s">
        <v>1154</v>
      </c>
      <c r="E15329" s="619">
        <v>25000</v>
      </c>
      <c r="F15329" s="619">
        <v>25000</v>
      </c>
      <c r="G15329" s="619">
        <v>25500</v>
      </c>
      <c r="H15329" s="618">
        <v>89</v>
      </c>
      <c r="I15329" s="619">
        <v>2225000</v>
      </c>
      <c r="J15329" s="620">
        <v>600000</v>
      </c>
      <c r="K15329" s="619">
        <v>15300000000</v>
      </c>
    </row>
    <row r="15330" spans="3:11" x14ac:dyDescent="0.25">
      <c r="C15330" s="617">
        <v>45903</v>
      </c>
      <c r="D15330" s="618" t="s">
        <v>1155</v>
      </c>
      <c r="E15330" s="619">
        <v>24350</v>
      </c>
      <c r="F15330" s="619">
        <v>24400</v>
      </c>
      <c r="G15330" s="619">
        <v>24350</v>
      </c>
      <c r="H15330" s="618">
        <v>4</v>
      </c>
      <c r="I15330" s="619">
        <v>97400</v>
      </c>
      <c r="J15330" s="620">
        <v>2400000</v>
      </c>
      <c r="K15330" s="619">
        <v>58440000000</v>
      </c>
    </row>
    <row r="15331" spans="3:11" x14ac:dyDescent="0.25">
      <c r="C15331" s="617">
        <v>45903</v>
      </c>
      <c r="D15331" s="618" t="s">
        <v>312</v>
      </c>
      <c r="E15331" s="619">
        <v>15000</v>
      </c>
      <c r="F15331" s="619">
        <v>15000</v>
      </c>
      <c r="G15331" s="619">
        <v>15000</v>
      </c>
      <c r="H15331" s="618">
        <v>2</v>
      </c>
      <c r="I15331" s="619">
        <v>30000</v>
      </c>
      <c r="J15331" s="620">
        <v>20000000</v>
      </c>
      <c r="K15331" s="619">
        <v>300000000000</v>
      </c>
    </row>
    <row r="15332" spans="3:11" x14ac:dyDescent="0.25">
      <c r="C15332" s="617">
        <v>45903</v>
      </c>
      <c r="D15332" s="618" t="s">
        <v>310</v>
      </c>
      <c r="E15332" s="619">
        <v>73450</v>
      </c>
      <c r="F15332" s="619">
        <v>73500</v>
      </c>
      <c r="G15332" s="619">
        <v>74000</v>
      </c>
      <c r="H15332" s="618">
        <v>1</v>
      </c>
      <c r="I15332" s="619">
        <v>73450</v>
      </c>
      <c r="J15332" s="620">
        <v>19450000</v>
      </c>
      <c r="K15332" s="619">
        <v>1439300000000</v>
      </c>
    </row>
    <row r="15333" spans="3:11" x14ac:dyDescent="0.25">
      <c r="C15333" s="617">
        <v>45903</v>
      </c>
      <c r="D15333" s="618" t="s">
        <v>312</v>
      </c>
      <c r="E15333" s="619">
        <v>15000</v>
      </c>
      <c r="F15333" s="619">
        <v>15000</v>
      </c>
      <c r="G15333" s="619">
        <v>15000</v>
      </c>
      <c r="H15333" s="618">
        <v>4</v>
      </c>
      <c r="I15333" s="619">
        <v>60000</v>
      </c>
      <c r="J15333" s="620">
        <v>20000000</v>
      </c>
      <c r="K15333" s="619">
        <v>300000000000</v>
      </c>
    </row>
    <row r="15334" spans="3:11" x14ac:dyDescent="0.25">
      <c r="C15334" s="617">
        <v>45903</v>
      </c>
      <c r="D15334" s="618" t="s">
        <v>1154</v>
      </c>
      <c r="E15334" s="619">
        <v>25500</v>
      </c>
      <c r="F15334" s="619">
        <v>25000</v>
      </c>
      <c r="G15334" s="619">
        <v>25500</v>
      </c>
      <c r="H15334" s="618">
        <v>1</v>
      </c>
      <c r="I15334" s="619">
        <v>25500</v>
      </c>
      <c r="J15334" s="620">
        <v>600000</v>
      </c>
      <c r="K15334" s="619">
        <v>15300000000</v>
      </c>
    </row>
    <row r="15335" spans="3:11" x14ac:dyDescent="0.25">
      <c r="C15335" s="617">
        <v>45903</v>
      </c>
      <c r="D15335" s="618" t="s">
        <v>310</v>
      </c>
      <c r="E15335" s="619">
        <v>73000</v>
      </c>
      <c r="F15335" s="619">
        <v>73500</v>
      </c>
      <c r="G15335" s="619">
        <v>74000</v>
      </c>
      <c r="H15335" s="618">
        <v>3</v>
      </c>
      <c r="I15335" s="619">
        <v>219000</v>
      </c>
      <c r="J15335" s="620">
        <v>19450000</v>
      </c>
      <c r="K15335" s="619">
        <v>1439300000000</v>
      </c>
    </row>
    <row r="15336" spans="3:11" x14ac:dyDescent="0.25">
      <c r="C15336" s="617">
        <v>45903</v>
      </c>
      <c r="D15336" s="618" t="s">
        <v>310</v>
      </c>
      <c r="E15336" s="619">
        <v>73000</v>
      </c>
      <c r="F15336" s="619">
        <v>73500</v>
      </c>
      <c r="G15336" s="619">
        <v>74000</v>
      </c>
      <c r="H15336" s="618">
        <v>2</v>
      </c>
      <c r="I15336" s="619">
        <v>146000</v>
      </c>
      <c r="J15336" s="620">
        <v>19450000</v>
      </c>
      <c r="K15336" s="619">
        <v>1439300000000</v>
      </c>
    </row>
    <row r="15337" spans="3:11" x14ac:dyDescent="0.25">
      <c r="C15337" s="617">
        <v>45903</v>
      </c>
      <c r="D15337" s="618" t="s">
        <v>312</v>
      </c>
      <c r="E15337" s="619">
        <v>15000</v>
      </c>
      <c r="F15337" s="619">
        <v>15000</v>
      </c>
      <c r="G15337" s="619">
        <v>15000</v>
      </c>
      <c r="H15337" s="618">
        <v>20</v>
      </c>
      <c r="I15337" s="619">
        <v>300000</v>
      </c>
      <c r="J15337" s="620">
        <v>20000000</v>
      </c>
      <c r="K15337" s="619">
        <v>300000000000</v>
      </c>
    </row>
    <row r="15338" spans="3:11" x14ac:dyDescent="0.25">
      <c r="C15338" s="617">
        <v>45903</v>
      </c>
      <c r="D15338" s="618" t="s">
        <v>312</v>
      </c>
      <c r="E15338" s="619">
        <v>15000</v>
      </c>
      <c r="F15338" s="619">
        <v>15000</v>
      </c>
      <c r="G15338" s="619">
        <v>15000</v>
      </c>
      <c r="H15338" s="618">
        <v>55</v>
      </c>
      <c r="I15338" s="619">
        <v>825000</v>
      </c>
      <c r="J15338" s="620">
        <v>20000000</v>
      </c>
      <c r="K15338" s="619">
        <v>300000000000</v>
      </c>
    </row>
    <row r="15339" spans="3:11" x14ac:dyDescent="0.25">
      <c r="C15339" s="617">
        <v>45903</v>
      </c>
      <c r="D15339" s="618" t="s">
        <v>312</v>
      </c>
      <c r="E15339" s="619">
        <v>15000</v>
      </c>
      <c r="F15339" s="619">
        <v>15000</v>
      </c>
      <c r="G15339" s="619">
        <v>15000</v>
      </c>
      <c r="H15339" s="618">
        <v>1</v>
      </c>
      <c r="I15339" s="619">
        <v>15000</v>
      </c>
      <c r="J15339" s="620">
        <v>20000000</v>
      </c>
      <c r="K15339" s="619">
        <v>300000000000</v>
      </c>
    </row>
    <row r="15340" spans="3:11" x14ac:dyDescent="0.25">
      <c r="C15340" s="617">
        <v>45903</v>
      </c>
      <c r="D15340" s="618" t="s">
        <v>1154</v>
      </c>
      <c r="E15340" s="619">
        <v>25500</v>
      </c>
      <c r="F15340" s="619">
        <v>25000</v>
      </c>
      <c r="G15340" s="619">
        <v>25500</v>
      </c>
      <c r="H15340" s="618">
        <v>8</v>
      </c>
      <c r="I15340" s="619">
        <v>204000</v>
      </c>
      <c r="J15340" s="620">
        <v>600000</v>
      </c>
      <c r="K15340" s="619">
        <v>15300000000</v>
      </c>
    </row>
    <row r="15341" spans="3:11" x14ac:dyDescent="0.25">
      <c r="C15341" s="617">
        <v>45903</v>
      </c>
      <c r="D15341" s="618" t="s">
        <v>310</v>
      </c>
      <c r="E15341" s="619">
        <v>73450</v>
      </c>
      <c r="F15341" s="619">
        <v>73500</v>
      </c>
      <c r="G15341" s="619">
        <v>74000</v>
      </c>
      <c r="H15341" s="618">
        <v>2</v>
      </c>
      <c r="I15341" s="619">
        <v>146900</v>
      </c>
      <c r="J15341" s="620">
        <v>19450000</v>
      </c>
      <c r="K15341" s="619">
        <v>1439300000000</v>
      </c>
    </row>
    <row r="15342" spans="3:11" x14ac:dyDescent="0.25">
      <c r="C15342" s="617">
        <v>45903</v>
      </c>
      <c r="D15342" s="618" t="s">
        <v>312</v>
      </c>
      <c r="E15342" s="619">
        <v>14000</v>
      </c>
      <c r="F15342" s="619">
        <v>15000</v>
      </c>
      <c r="G15342" s="619">
        <v>15000</v>
      </c>
      <c r="H15342" s="618">
        <v>1</v>
      </c>
      <c r="I15342" s="619">
        <v>14000</v>
      </c>
      <c r="J15342" s="620">
        <v>20000000</v>
      </c>
      <c r="K15342" s="619">
        <v>300000000000</v>
      </c>
    </row>
    <row r="15343" spans="3:11" x14ac:dyDescent="0.25">
      <c r="C15343" s="617">
        <v>45903</v>
      </c>
      <c r="D15343" s="618" t="s">
        <v>312</v>
      </c>
      <c r="E15343" s="619">
        <v>14000</v>
      </c>
      <c r="F15343" s="619">
        <v>15000</v>
      </c>
      <c r="G15343" s="619">
        <v>15000</v>
      </c>
      <c r="H15343" s="618">
        <v>6</v>
      </c>
      <c r="I15343" s="619">
        <v>84000</v>
      </c>
      <c r="J15343" s="620">
        <v>20000000</v>
      </c>
      <c r="K15343" s="619">
        <v>300000000000</v>
      </c>
    </row>
    <row r="15344" spans="3:11" x14ac:dyDescent="0.25">
      <c r="C15344" s="617">
        <v>45903</v>
      </c>
      <c r="D15344" s="618" t="s">
        <v>312</v>
      </c>
      <c r="E15344" s="619">
        <v>14000</v>
      </c>
      <c r="F15344" s="619">
        <v>15000</v>
      </c>
      <c r="G15344" s="619">
        <v>15000</v>
      </c>
      <c r="H15344" s="618">
        <v>100</v>
      </c>
      <c r="I15344" s="619">
        <v>1400000</v>
      </c>
      <c r="J15344" s="620">
        <v>20000000</v>
      </c>
      <c r="K15344" s="619">
        <v>300000000000</v>
      </c>
    </row>
    <row r="15345" spans="3:11" x14ac:dyDescent="0.25">
      <c r="C15345" s="617">
        <v>45903</v>
      </c>
      <c r="D15345" s="618" t="s">
        <v>312</v>
      </c>
      <c r="E15345" s="619">
        <v>14000</v>
      </c>
      <c r="F15345" s="619">
        <v>15000</v>
      </c>
      <c r="G15345" s="619">
        <v>15000</v>
      </c>
      <c r="H15345" s="618">
        <v>1</v>
      </c>
      <c r="I15345" s="619">
        <v>14000</v>
      </c>
      <c r="J15345" s="620">
        <v>20000000</v>
      </c>
      <c r="K15345" s="619">
        <v>300000000000</v>
      </c>
    </row>
    <row r="15346" spans="3:11" x14ac:dyDescent="0.25">
      <c r="C15346" s="617">
        <v>45903</v>
      </c>
      <c r="D15346" s="618" t="s">
        <v>312</v>
      </c>
      <c r="E15346" s="619">
        <v>14000</v>
      </c>
      <c r="F15346" s="619">
        <v>15000</v>
      </c>
      <c r="G15346" s="619">
        <v>15000</v>
      </c>
      <c r="H15346" s="618">
        <v>9</v>
      </c>
      <c r="I15346" s="619">
        <v>126000</v>
      </c>
      <c r="J15346" s="620">
        <v>20000000</v>
      </c>
      <c r="K15346" s="619">
        <v>300000000000</v>
      </c>
    </row>
    <row r="15347" spans="3:11" x14ac:dyDescent="0.25">
      <c r="C15347" s="617">
        <v>45903</v>
      </c>
      <c r="D15347" s="618" t="s">
        <v>312</v>
      </c>
      <c r="E15347" s="619">
        <v>14000</v>
      </c>
      <c r="F15347" s="619">
        <v>15000</v>
      </c>
      <c r="G15347" s="619">
        <v>15000</v>
      </c>
      <c r="H15347" s="618">
        <v>18</v>
      </c>
      <c r="I15347" s="619">
        <v>252000</v>
      </c>
      <c r="J15347" s="620">
        <v>20000000</v>
      </c>
      <c r="K15347" s="619">
        <v>300000000000</v>
      </c>
    </row>
    <row r="15348" spans="3:11" x14ac:dyDescent="0.25">
      <c r="C15348" s="617">
        <v>45903</v>
      </c>
      <c r="D15348" s="618" t="s">
        <v>312</v>
      </c>
      <c r="E15348" s="619">
        <v>14000</v>
      </c>
      <c r="F15348" s="619">
        <v>15000</v>
      </c>
      <c r="G15348" s="619">
        <v>15000</v>
      </c>
      <c r="H15348" s="618">
        <v>41</v>
      </c>
      <c r="I15348" s="619">
        <v>574000</v>
      </c>
      <c r="J15348" s="620">
        <v>20000000</v>
      </c>
      <c r="K15348" s="619">
        <v>300000000000</v>
      </c>
    </row>
    <row r="15349" spans="3:11" x14ac:dyDescent="0.25">
      <c r="C15349" s="617">
        <v>45903</v>
      </c>
      <c r="D15349" s="618" t="s">
        <v>310</v>
      </c>
      <c r="E15349" s="619">
        <v>73450</v>
      </c>
      <c r="F15349" s="619">
        <v>73500</v>
      </c>
      <c r="G15349" s="619">
        <v>74000</v>
      </c>
      <c r="H15349" s="618">
        <v>1</v>
      </c>
      <c r="I15349" s="619">
        <v>73450</v>
      </c>
      <c r="J15349" s="620">
        <v>19450000</v>
      </c>
      <c r="K15349" s="619">
        <v>1439300000000</v>
      </c>
    </row>
    <row r="15350" spans="3:11" x14ac:dyDescent="0.25">
      <c r="C15350" s="617">
        <v>45903</v>
      </c>
      <c r="D15350" s="618" t="s">
        <v>310</v>
      </c>
      <c r="E15350" s="619">
        <v>73500</v>
      </c>
      <c r="F15350" s="619">
        <v>73500</v>
      </c>
      <c r="G15350" s="619">
        <v>74000</v>
      </c>
      <c r="H15350" s="618">
        <v>20</v>
      </c>
      <c r="I15350" s="619">
        <v>1470000</v>
      </c>
      <c r="J15350" s="620">
        <v>19450000</v>
      </c>
      <c r="K15350" s="619">
        <v>1439300000000</v>
      </c>
    </row>
    <row r="15351" spans="3:11" x14ac:dyDescent="0.25">
      <c r="C15351" s="617">
        <v>45903</v>
      </c>
      <c r="D15351" s="618" t="s">
        <v>310</v>
      </c>
      <c r="E15351" s="619">
        <v>73500</v>
      </c>
      <c r="F15351" s="619">
        <v>73500</v>
      </c>
      <c r="G15351" s="619">
        <v>74000</v>
      </c>
      <c r="H15351" s="618">
        <v>1</v>
      </c>
      <c r="I15351" s="619">
        <v>73500</v>
      </c>
      <c r="J15351" s="620">
        <v>19450000</v>
      </c>
      <c r="K15351" s="619">
        <v>1439300000000</v>
      </c>
    </row>
    <row r="15352" spans="3:11" x14ac:dyDescent="0.25">
      <c r="C15352" s="617">
        <v>45903</v>
      </c>
      <c r="D15352" s="618" t="s">
        <v>310</v>
      </c>
      <c r="E15352" s="619">
        <v>74000</v>
      </c>
      <c r="F15352" s="619">
        <v>73500</v>
      </c>
      <c r="G15352" s="619">
        <v>74000</v>
      </c>
      <c r="H15352" s="618">
        <v>8</v>
      </c>
      <c r="I15352" s="619">
        <v>592000</v>
      </c>
      <c r="J15352" s="620">
        <v>19450000</v>
      </c>
      <c r="K15352" s="619">
        <v>1439300000000</v>
      </c>
    </row>
    <row r="15353" spans="3:11" x14ac:dyDescent="0.25">
      <c r="C15353" s="617">
        <v>45903</v>
      </c>
      <c r="D15353" s="618" t="s">
        <v>312</v>
      </c>
      <c r="E15353" s="619">
        <v>15000</v>
      </c>
      <c r="F15353" s="619">
        <v>15000</v>
      </c>
      <c r="G15353" s="619">
        <v>15000</v>
      </c>
      <c r="H15353" s="618">
        <v>1</v>
      </c>
      <c r="I15353" s="619">
        <v>15000</v>
      </c>
      <c r="J15353" s="620">
        <v>20000000</v>
      </c>
      <c r="K15353" s="619">
        <v>300000000000</v>
      </c>
    </row>
    <row r="15354" spans="3:11" x14ac:dyDescent="0.25">
      <c r="C15354" s="617">
        <v>45903</v>
      </c>
      <c r="D15354" s="618" t="s">
        <v>310</v>
      </c>
      <c r="E15354" s="619">
        <v>74000</v>
      </c>
      <c r="F15354" s="619">
        <v>73500</v>
      </c>
      <c r="G15354" s="619">
        <v>74000</v>
      </c>
      <c r="H15354" s="618">
        <v>10</v>
      </c>
      <c r="I15354" s="619">
        <v>740000</v>
      </c>
      <c r="J15354" s="620">
        <v>19450000</v>
      </c>
      <c r="K15354" s="619">
        <v>1439300000000</v>
      </c>
    </row>
    <row r="15355" spans="3:11" x14ac:dyDescent="0.25">
      <c r="C15355" s="617">
        <v>45903</v>
      </c>
      <c r="D15355" s="618" t="s">
        <v>1155</v>
      </c>
      <c r="E15355" s="619">
        <v>24350</v>
      </c>
      <c r="F15355" s="619">
        <v>24400</v>
      </c>
      <c r="G15355" s="619">
        <v>24350</v>
      </c>
      <c r="H15355" s="618">
        <v>1</v>
      </c>
      <c r="I15355" s="619">
        <v>24350</v>
      </c>
      <c r="J15355" s="620">
        <v>2400000</v>
      </c>
      <c r="K15355" s="619">
        <v>58440000000</v>
      </c>
    </row>
    <row r="15356" spans="3:11" x14ac:dyDescent="0.25">
      <c r="C15356" s="617">
        <v>45903</v>
      </c>
      <c r="D15356" s="618" t="s">
        <v>312</v>
      </c>
      <c r="E15356" s="619">
        <v>15000</v>
      </c>
      <c r="F15356" s="619">
        <v>15000</v>
      </c>
      <c r="G15356" s="619">
        <v>15000</v>
      </c>
      <c r="H15356" s="618">
        <v>1</v>
      </c>
      <c r="I15356" s="619">
        <v>15000</v>
      </c>
      <c r="J15356" s="620">
        <v>20000000</v>
      </c>
      <c r="K15356" s="619">
        <v>300000000000</v>
      </c>
    </row>
    <row r="15357" spans="3:11" x14ac:dyDescent="0.25">
      <c r="C15357" s="617">
        <v>45903</v>
      </c>
      <c r="D15357" s="618" t="s">
        <v>1155</v>
      </c>
      <c r="E15357" s="619">
        <v>24350</v>
      </c>
      <c r="F15357" s="619">
        <v>24400</v>
      </c>
      <c r="G15357" s="619">
        <v>24350</v>
      </c>
      <c r="H15357" s="618">
        <v>2</v>
      </c>
      <c r="I15357" s="619">
        <v>48700</v>
      </c>
      <c r="J15357" s="620">
        <v>2400000</v>
      </c>
      <c r="K15357" s="619">
        <v>58440000000</v>
      </c>
    </row>
    <row r="15358" spans="3:11" x14ac:dyDescent="0.25">
      <c r="C15358" s="617">
        <v>45903</v>
      </c>
      <c r="D15358" s="618" t="s">
        <v>312</v>
      </c>
      <c r="E15358" s="619">
        <v>15000</v>
      </c>
      <c r="F15358" s="619">
        <v>15000</v>
      </c>
      <c r="G15358" s="619">
        <v>15000</v>
      </c>
      <c r="H15358" s="618">
        <v>25</v>
      </c>
      <c r="I15358" s="619">
        <v>375000</v>
      </c>
      <c r="J15358" s="620">
        <v>20000000</v>
      </c>
      <c r="K15358" s="619">
        <v>300000000000</v>
      </c>
    </row>
    <row r="15359" spans="3:11" x14ac:dyDescent="0.25">
      <c r="C15359" s="617">
        <v>45903</v>
      </c>
      <c r="D15359" s="618" t="s">
        <v>312</v>
      </c>
      <c r="E15359" s="619">
        <v>15000</v>
      </c>
      <c r="F15359" s="619">
        <v>15000</v>
      </c>
      <c r="G15359" s="619">
        <v>15000</v>
      </c>
      <c r="H15359" s="618">
        <v>2</v>
      </c>
      <c r="I15359" s="619">
        <v>30000</v>
      </c>
      <c r="J15359" s="620">
        <v>20000000</v>
      </c>
      <c r="K15359" s="619">
        <v>300000000000</v>
      </c>
    </row>
    <row r="15360" spans="3:11" x14ac:dyDescent="0.25">
      <c r="C15360" s="617">
        <v>45903</v>
      </c>
      <c r="D15360" s="618" t="s">
        <v>1155</v>
      </c>
      <c r="E15360" s="619">
        <v>24350</v>
      </c>
      <c r="F15360" s="619">
        <v>24400</v>
      </c>
      <c r="G15360" s="619">
        <v>24350</v>
      </c>
      <c r="H15360" s="618">
        <v>4</v>
      </c>
      <c r="I15360" s="619">
        <v>97400</v>
      </c>
      <c r="J15360" s="620">
        <v>2400000</v>
      </c>
      <c r="K15360" s="619">
        <v>58440000000</v>
      </c>
    </row>
    <row r="15361" spans="3:11" x14ac:dyDescent="0.25">
      <c r="C15361" s="617">
        <v>45903</v>
      </c>
      <c r="D15361" s="618" t="s">
        <v>312</v>
      </c>
      <c r="E15361" s="619">
        <v>15000</v>
      </c>
      <c r="F15361" s="619">
        <v>15000</v>
      </c>
      <c r="G15361" s="619">
        <v>15000</v>
      </c>
      <c r="H15361" s="618">
        <v>6</v>
      </c>
      <c r="I15361" s="619">
        <v>90000</v>
      </c>
      <c r="J15361" s="620">
        <v>20000000</v>
      </c>
      <c r="K15361" s="619">
        <v>300000000000</v>
      </c>
    </row>
    <row r="15362" spans="3:11" x14ac:dyDescent="0.25">
      <c r="C15362" s="617">
        <v>45903</v>
      </c>
      <c r="D15362" s="618" t="s">
        <v>1155</v>
      </c>
      <c r="E15362" s="619">
        <v>24350</v>
      </c>
      <c r="F15362" s="619">
        <v>24400</v>
      </c>
      <c r="G15362" s="619">
        <v>24350</v>
      </c>
      <c r="H15362" s="618">
        <v>1</v>
      </c>
      <c r="I15362" s="619">
        <v>24350</v>
      </c>
      <c r="J15362" s="620">
        <v>2400000</v>
      </c>
      <c r="K15362" s="619">
        <v>58440000000</v>
      </c>
    </row>
    <row r="15363" spans="3:11" x14ac:dyDescent="0.25">
      <c r="C15363" s="617">
        <v>45904</v>
      </c>
      <c r="D15363" s="618" t="s">
        <v>310</v>
      </c>
      <c r="E15363" s="619">
        <v>74000</v>
      </c>
      <c r="F15363" s="619">
        <v>74000</v>
      </c>
      <c r="G15363" s="619">
        <v>75000</v>
      </c>
      <c r="H15363" s="618">
        <v>5</v>
      </c>
      <c r="I15363" s="619">
        <v>370000</v>
      </c>
      <c r="J15363" s="620">
        <v>19450000</v>
      </c>
      <c r="K15363" s="619">
        <v>1458750000000</v>
      </c>
    </row>
    <row r="15364" spans="3:11" x14ac:dyDescent="0.25">
      <c r="C15364" s="617">
        <v>45904</v>
      </c>
      <c r="D15364" s="618" t="s">
        <v>310</v>
      </c>
      <c r="E15364" s="619">
        <v>74000</v>
      </c>
      <c r="F15364" s="619">
        <v>74000</v>
      </c>
      <c r="G15364" s="619">
        <v>75000</v>
      </c>
      <c r="H15364" s="618">
        <v>2</v>
      </c>
      <c r="I15364" s="619">
        <v>148000</v>
      </c>
      <c r="J15364" s="620">
        <v>19450000</v>
      </c>
      <c r="K15364" s="619">
        <v>1458750000000</v>
      </c>
    </row>
    <row r="15365" spans="3:11" x14ac:dyDescent="0.25">
      <c r="C15365" s="617">
        <v>45904</v>
      </c>
      <c r="D15365" s="618" t="s">
        <v>1154</v>
      </c>
      <c r="E15365" s="619">
        <v>25500</v>
      </c>
      <c r="F15365" s="619">
        <v>25500</v>
      </c>
      <c r="G15365" s="619">
        <v>25000</v>
      </c>
      <c r="H15365" s="618">
        <v>4</v>
      </c>
      <c r="I15365" s="619">
        <v>102000</v>
      </c>
      <c r="J15365" s="620">
        <v>600000</v>
      </c>
      <c r="K15365" s="619">
        <v>15000000000</v>
      </c>
    </row>
    <row r="15366" spans="3:11" x14ac:dyDescent="0.25">
      <c r="C15366" s="617">
        <v>45904</v>
      </c>
      <c r="D15366" s="618" t="s">
        <v>1154</v>
      </c>
      <c r="E15366" s="619">
        <v>25500</v>
      </c>
      <c r="F15366" s="619">
        <v>25500</v>
      </c>
      <c r="G15366" s="619">
        <v>25000</v>
      </c>
      <c r="H15366" s="618">
        <v>4</v>
      </c>
      <c r="I15366" s="619">
        <v>102000</v>
      </c>
      <c r="J15366" s="620">
        <v>600000</v>
      </c>
      <c r="K15366" s="619">
        <v>15000000000</v>
      </c>
    </row>
    <row r="15367" spans="3:11" x14ac:dyDescent="0.25">
      <c r="C15367" s="617">
        <v>45904</v>
      </c>
      <c r="D15367" s="618" t="s">
        <v>1154</v>
      </c>
      <c r="E15367" s="619">
        <v>25500</v>
      </c>
      <c r="F15367" s="619">
        <v>25500</v>
      </c>
      <c r="G15367" s="619">
        <v>25000</v>
      </c>
      <c r="H15367" s="618">
        <v>71</v>
      </c>
      <c r="I15367" s="619">
        <v>1810500</v>
      </c>
      <c r="J15367" s="620">
        <v>600000</v>
      </c>
      <c r="K15367" s="619">
        <v>15000000000</v>
      </c>
    </row>
    <row r="15368" spans="3:11" x14ac:dyDescent="0.25">
      <c r="C15368" s="617">
        <v>45904</v>
      </c>
      <c r="D15368" s="618" t="s">
        <v>1154</v>
      </c>
      <c r="E15368" s="619">
        <v>25500</v>
      </c>
      <c r="F15368" s="619">
        <v>25500</v>
      </c>
      <c r="G15368" s="619">
        <v>25000</v>
      </c>
      <c r="H15368" s="618">
        <v>22</v>
      </c>
      <c r="I15368" s="619">
        <v>561000</v>
      </c>
      <c r="J15368" s="620">
        <v>600000</v>
      </c>
      <c r="K15368" s="619">
        <v>15000000000</v>
      </c>
    </row>
    <row r="15369" spans="3:11" x14ac:dyDescent="0.25">
      <c r="C15369" s="617">
        <v>45904</v>
      </c>
      <c r="D15369" s="618" t="s">
        <v>1154</v>
      </c>
      <c r="E15369" s="619">
        <v>25500</v>
      </c>
      <c r="F15369" s="619">
        <v>25500</v>
      </c>
      <c r="G15369" s="619">
        <v>25000</v>
      </c>
      <c r="H15369" s="618">
        <v>15</v>
      </c>
      <c r="I15369" s="619">
        <v>382500</v>
      </c>
      <c r="J15369" s="620">
        <v>600000</v>
      </c>
      <c r="K15369" s="619">
        <v>15000000000</v>
      </c>
    </row>
    <row r="15370" spans="3:11" x14ac:dyDescent="0.25">
      <c r="C15370" s="617">
        <v>45904</v>
      </c>
      <c r="D15370" s="618" t="s">
        <v>312</v>
      </c>
      <c r="E15370" s="619">
        <v>14500</v>
      </c>
      <c r="F15370" s="619">
        <v>15000</v>
      </c>
      <c r="G15370" s="619">
        <v>14500</v>
      </c>
      <c r="H15370" s="618">
        <v>1</v>
      </c>
      <c r="I15370" s="619">
        <v>14500</v>
      </c>
      <c r="J15370" s="620">
        <v>20000000</v>
      </c>
      <c r="K15370" s="619">
        <v>290000000000</v>
      </c>
    </row>
    <row r="15371" spans="3:11" x14ac:dyDescent="0.25">
      <c r="C15371" s="617">
        <v>45904</v>
      </c>
      <c r="D15371" s="618" t="s">
        <v>312</v>
      </c>
      <c r="E15371" s="619">
        <v>14500</v>
      </c>
      <c r="F15371" s="619">
        <v>15000</v>
      </c>
      <c r="G15371" s="619">
        <v>14500</v>
      </c>
      <c r="H15371" s="618">
        <v>1</v>
      </c>
      <c r="I15371" s="619">
        <v>14500</v>
      </c>
      <c r="J15371" s="620">
        <v>20000000</v>
      </c>
      <c r="K15371" s="619">
        <v>290000000000</v>
      </c>
    </row>
    <row r="15372" spans="3:11" x14ac:dyDescent="0.25">
      <c r="C15372" s="617">
        <v>45904</v>
      </c>
      <c r="D15372" s="618" t="s">
        <v>312</v>
      </c>
      <c r="E15372" s="619">
        <v>14500</v>
      </c>
      <c r="F15372" s="619">
        <v>15000</v>
      </c>
      <c r="G15372" s="619">
        <v>14500</v>
      </c>
      <c r="H15372" s="618">
        <v>10</v>
      </c>
      <c r="I15372" s="619">
        <v>145000</v>
      </c>
      <c r="J15372" s="620">
        <v>20000000</v>
      </c>
      <c r="K15372" s="619">
        <v>290000000000</v>
      </c>
    </row>
    <row r="15373" spans="3:11" x14ac:dyDescent="0.25">
      <c r="C15373" s="617">
        <v>45904</v>
      </c>
      <c r="D15373" s="618" t="s">
        <v>312</v>
      </c>
      <c r="E15373" s="619">
        <v>14500</v>
      </c>
      <c r="F15373" s="619">
        <v>15000</v>
      </c>
      <c r="G15373" s="619">
        <v>14500</v>
      </c>
      <c r="H15373" s="618">
        <v>10</v>
      </c>
      <c r="I15373" s="619">
        <v>145000</v>
      </c>
      <c r="J15373" s="620">
        <v>20000000</v>
      </c>
      <c r="K15373" s="619">
        <v>290000000000</v>
      </c>
    </row>
    <row r="15374" spans="3:11" x14ac:dyDescent="0.25">
      <c r="C15374" s="617">
        <v>45904</v>
      </c>
      <c r="D15374" s="618" t="s">
        <v>312</v>
      </c>
      <c r="E15374" s="619">
        <v>14500</v>
      </c>
      <c r="F15374" s="619">
        <v>15000</v>
      </c>
      <c r="G15374" s="619">
        <v>14500</v>
      </c>
      <c r="H15374" s="618">
        <v>5</v>
      </c>
      <c r="I15374" s="619">
        <v>72500</v>
      </c>
      <c r="J15374" s="620">
        <v>20000000</v>
      </c>
      <c r="K15374" s="619">
        <v>290000000000</v>
      </c>
    </row>
    <row r="15375" spans="3:11" x14ac:dyDescent="0.25">
      <c r="C15375" s="617">
        <v>45904</v>
      </c>
      <c r="D15375" s="618" t="s">
        <v>312</v>
      </c>
      <c r="E15375" s="619">
        <v>14500</v>
      </c>
      <c r="F15375" s="619">
        <v>15000</v>
      </c>
      <c r="G15375" s="619">
        <v>14500</v>
      </c>
      <c r="H15375" s="618">
        <v>4</v>
      </c>
      <c r="I15375" s="619">
        <v>58000</v>
      </c>
      <c r="J15375" s="620">
        <v>20000000</v>
      </c>
      <c r="K15375" s="619">
        <v>290000000000</v>
      </c>
    </row>
    <row r="15376" spans="3:11" x14ac:dyDescent="0.25">
      <c r="C15376" s="617">
        <v>45904</v>
      </c>
      <c r="D15376" s="618" t="s">
        <v>312</v>
      </c>
      <c r="E15376" s="619">
        <v>14500</v>
      </c>
      <c r="F15376" s="619">
        <v>15000</v>
      </c>
      <c r="G15376" s="619">
        <v>14500</v>
      </c>
      <c r="H15376" s="618">
        <v>4</v>
      </c>
      <c r="I15376" s="619">
        <v>58000</v>
      </c>
      <c r="J15376" s="620">
        <v>20000000</v>
      </c>
      <c r="K15376" s="619">
        <v>290000000000</v>
      </c>
    </row>
    <row r="15377" spans="3:11" x14ac:dyDescent="0.25">
      <c r="C15377" s="617">
        <v>45904</v>
      </c>
      <c r="D15377" s="618" t="s">
        <v>1155</v>
      </c>
      <c r="E15377" s="619">
        <v>24300</v>
      </c>
      <c r="F15377" s="619">
        <v>24350</v>
      </c>
      <c r="G15377" s="619">
        <v>24000</v>
      </c>
      <c r="H15377" s="618">
        <v>1</v>
      </c>
      <c r="I15377" s="619">
        <v>24300</v>
      </c>
      <c r="J15377" s="620">
        <v>2400000</v>
      </c>
      <c r="K15377" s="619">
        <v>57600000000</v>
      </c>
    </row>
    <row r="15378" spans="3:11" x14ac:dyDescent="0.25">
      <c r="C15378" s="617">
        <v>45904</v>
      </c>
      <c r="D15378" s="618" t="s">
        <v>1155</v>
      </c>
      <c r="E15378" s="619">
        <v>24300</v>
      </c>
      <c r="F15378" s="619">
        <v>24350</v>
      </c>
      <c r="G15378" s="619">
        <v>24000</v>
      </c>
      <c r="H15378" s="618">
        <v>2</v>
      </c>
      <c r="I15378" s="619">
        <v>48600</v>
      </c>
      <c r="J15378" s="620">
        <v>2400000</v>
      </c>
      <c r="K15378" s="619">
        <v>57600000000</v>
      </c>
    </row>
    <row r="15379" spans="3:11" x14ac:dyDescent="0.25">
      <c r="C15379" s="617">
        <v>45904</v>
      </c>
      <c r="D15379" s="618" t="s">
        <v>1155</v>
      </c>
      <c r="E15379" s="619">
        <v>24300</v>
      </c>
      <c r="F15379" s="619">
        <v>24350</v>
      </c>
      <c r="G15379" s="619">
        <v>24000</v>
      </c>
      <c r="H15379" s="618">
        <v>2</v>
      </c>
      <c r="I15379" s="619">
        <v>48600</v>
      </c>
      <c r="J15379" s="620">
        <v>2400000</v>
      </c>
      <c r="K15379" s="619">
        <v>57600000000</v>
      </c>
    </row>
    <row r="15380" spans="3:11" x14ac:dyDescent="0.25">
      <c r="C15380" s="617">
        <v>45904</v>
      </c>
      <c r="D15380" s="618" t="s">
        <v>1155</v>
      </c>
      <c r="E15380" s="619">
        <v>24050</v>
      </c>
      <c r="F15380" s="619">
        <v>24350</v>
      </c>
      <c r="G15380" s="619">
        <v>24000</v>
      </c>
      <c r="H15380" s="618">
        <v>2</v>
      </c>
      <c r="I15380" s="619">
        <v>48100</v>
      </c>
      <c r="J15380" s="620">
        <v>2400000</v>
      </c>
      <c r="K15380" s="619">
        <v>57600000000</v>
      </c>
    </row>
    <row r="15381" spans="3:11" x14ac:dyDescent="0.25">
      <c r="C15381" s="617">
        <v>45904</v>
      </c>
      <c r="D15381" s="618" t="s">
        <v>310</v>
      </c>
      <c r="E15381" s="619">
        <v>74000</v>
      </c>
      <c r="F15381" s="619">
        <v>74000</v>
      </c>
      <c r="G15381" s="619">
        <v>75000</v>
      </c>
      <c r="H15381" s="618">
        <v>5</v>
      </c>
      <c r="I15381" s="619">
        <v>370000</v>
      </c>
      <c r="J15381" s="620">
        <v>19450000</v>
      </c>
      <c r="K15381" s="619">
        <v>1458750000000</v>
      </c>
    </row>
    <row r="15382" spans="3:11" x14ac:dyDescent="0.25">
      <c r="C15382" s="617">
        <v>45904</v>
      </c>
      <c r="D15382" s="618" t="s">
        <v>310</v>
      </c>
      <c r="E15382" s="619">
        <v>73000</v>
      </c>
      <c r="F15382" s="619">
        <v>74000</v>
      </c>
      <c r="G15382" s="619">
        <v>75000</v>
      </c>
      <c r="H15382" s="618">
        <v>2</v>
      </c>
      <c r="I15382" s="619">
        <v>146000</v>
      </c>
      <c r="J15382" s="620">
        <v>19450000</v>
      </c>
      <c r="K15382" s="619">
        <v>1458750000000</v>
      </c>
    </row>
    <row r="15383" spans="3:11" x14ac:dyDescent="0.25">
      <c r="C15383" s="617">
        <v>45904</v>
      </c>
      <c r="D15383" s="618" t="s">
        <v>312</v>
      </c>
      <c r="E15383" s="619">
        <v>15000</v>
      </c>
      <c r="F15383" s="619">
        <v>15000</v>
      </c>
      <c r="G15383" s="619">
        <v>14500</v>
      </c>
      <c r="H15383" s="618">
        <v>1</v>
      </c>
      <c r="I15383" s="619">
        <v>15000</v>
      </c>
      <c r="J15383" s="620">
        <v>20000000</v>
      </c>
      <c r="K15383" s="619">
        <v>290000000000</v>
      </c>
    </row>
    <row r="15384" spans="3:11" x14ac:dyDescent="0.25">
      <c r="C15384" s="617">
        <v>45904</v>
      </c>
      <c r="D15384" s="618" t="s">
        <v>312</v>
      </c>
      <c r="E15384" s="619">
        <v>15000</v>
      </c>
      <c r="F15384" s="619">
        <v>15000</v>
      </c>
      <c r="G15384" s="619">
        <v>14500</v>
      </c>
      <c r="H15384" s="618">
        <v>2</v>
      </c>
      <c r="I15384" s="619">
        <v>30000</v>
      </c>
      <c r="J15384" s="620">
        <v>20000000</v>
      </c>
      <c r="K15384" s="619">
        <v>290000000000</v>
      </c>
    </row>
    <row r="15385" spans="3:11" x14ac:dyDescent="0.25">
      <c r="C15385" s="617">
        <v>45904</v>
      </c>
      <c r="D15385" s="618" t="s">
        <v>1154</v>
      </c>
      <c r="E15385" s="619">
        <v>25500</v>
      </c>
      <c r="F15385" s="619">
        <v>25500</v>
      </c>
      <c r="G15385" s="619">
        <v>25000</v>
      </c>
      <c r="H15385" s="618">
        <v>6</v>
      </c>
      <c r="I15385" s="619">
        <v>153000</v>
      </c>
      <c r="J15385" s="620">
        <v>600000</v>
      </c>
      <c r="K15385" s="619">
        <v>15000000000</v>
      </c>
    </row>
    <row r="15386" spans="3:11" x14ac:dyDescent="0.25">
      <c r="C15386" s="617">
        <v>45904</v>
      </c>
      <c r="D15386" s="618" t="s">
        <v>312</v>
      </c>
      <c r="E15386" s="619">
        <v>15000</v>
      </c>
      <c r="F15386" s="619">
        <v>15000</v>
      </c>
      <c r="G15386" s="619">
        <v>14500</v>
      </c>
      <c r="H15386" s="618">
        <v>1</v>
      </c>
      <c r="I15386" s="619">
        <v>15000</v>
      </c>
      <c r="J15386" s="620">
        <v>20000000</v>
      </c>
      <c r="K15386" s="619">
        <v>290000000000</v>
      </c>
    </row>
    <row r="15387" spans="3:11" x14ac:dyDescent="0.25">
      <c r="C15387" s="617">
        <v>45904</v>
      </c>
      <c r="D15387" s="618" t="s">
        <v>1154</v>
      </c>
      <c r="E15387" s="619">
        <v>26450</v>
      </c>
      <c r="F15387" s="619">
        <v>25500</v>
      </c>
      <c r="G15387" s="619">
        <v>25000</v>
      </c>
      <c r="H15387" s="618">
        <v>1</v>
      </c>
      <c r="I15387" s="619">
        <v>26450</v>
      </c>
      <c r="J15387" s="620">
        <v>600000</v>
      </c>
      <c r="K15387" s="619">
        <v>15000000000</v>
      </c>
    </row>
    <row r="15388" spans="3:11" x14ac:dyDescent="0.25">
      <c r="C15388" s="617">
        <v>45904</v>
      </c>
      <c r="D15388" s="618" t="s">
        <v>312</v>
      </c>
      <c r="E15388" s="619">
        <v>14500</v>
      </c>
      <c r="F15388" s="619">
        <v>15000</v>
      </c>
      <c r="G15388" s="619">
        <v>14500</v>
      </c>
      <c r="H15388" s="618">
        <v>1</v>
      </c>
      <c r="I15388" s="619">
        <v>14500</v>
      </c>
      <c r="J15388" s="620">
        <v>20000000</v>
      </c>
      <c r="K15388" s="619">
        <v>290000000000</v>
      </c>
    </row>
    <row r="15389" spans="3:11" x14ac:dyDescent="0.25">
      <c r="C15389" s="617">
        <v>45904</v>
      </c>
      <c r="D15389" s="618" t="s">
        <v>312</v>
      </c>
      <c r="E15389" s="619">
        <v>15000</v>
      </c>
      <c r="F15389" s="619">
        <v>15000</v>
      </c>
      <c r="G15389" s="619">
        <v>14500</v>
      </c>
      <c r="H15389" s="618">
        <v>1</v>
      </c>
      <c r="I15389" s="619">
        <v>15000</v>
      </c>
      <c r="J15389" s="620">
        <v>20000000</v>
      </c>
      <c r="K15389" s="619">
        <v>290000000000</v>
      </c>
    </row>
    <row r="15390" spans="3:11" x14ac:dyDescent="0.25">
      <c r="C15390" s="617">
        <v>45904</v>
      </c>
      <c r="D15390" s="618" t="s">
        <v>312</v>
      </c>
      <c r="E15390" s="619">
        <v>14500</v>
      </c>
      <c r="F15390" s="619">
        <v>15000</v>
      </c>
      <c r="G15390" s="619">
        <v>14500</v>
      </c>
      <c r="H15390" s="618">
        <v>1</v>
      </c>
      <c r="I15390" s="619">
        <v>14500</v>
      </c>
      <c r="J15390" s="620">
        <v>20000000</v>
      </c>
      <c r="K15390" s="619">
        <v>290000000000</v>
      </c>
    </row>
    <row r="15391" spans="3:11" x14ac:dyDescent="0.25">
      <c r="C15391" s="617">
        <v>45904</v>
      </c>
      <c r="D15391" s="618" t="s">
        <v>310</v>
      </c>
      <c r="E15391" s="619">
        <v>73000</v>
      </c>
      <c r="F15391" s="619">
        <v>74000</v>
      </c>
      <c r="G15391" s="619">
        <v>75000</v>
      </c>
      <c r="H15391" s="618">
        <v>1</v>
      </c>
      <c r="I15391" s="619">
        <v>73000</v>
      </c>
      <c r="J15391" s="620">
        <v>19450000</v>
      </c>
      <c r="K15391" s="619">
        <v>1458750000000</v>
      </c>
    </row>
    <row r="15392" spans="3:11" x14ac:dyDescent="0.25">
      <c r="C15392" s="617">
        <v>45904</v>
      </c>
      <c r="D15392" s="618" t="s">
        <v>1154</v>
      </c>
      <c r="E15392" s="619">
        <v>26450</v>
      </c>
      <c r="F15392" s="619">
        <v>25500</v>
      </c>
      <c r="G15392" s="619">
        <v>25000</v>
      </c>
      <c r="H15392" s="618">
        <v>5</v>
      </c>
      <c r="I15392" s="619">
        <v>132250</v>
      </c>
      <c r="J15392" s="620">
        <v>600000</v>
      </c>
      <c r="K15392" s="619">
        <v>15000000000</v>
      </c>
    </row>
    <row r="15393" spans="3:11" x14ac:dyDescent="0.25">
      <c r="C15393" s="617">
        <v>45904</v>
      </c>
      <c r="D15393" s="618" t="s">
        <v>1154</v>
      </c>
      <c r="E15393" s="619">
        <v>26450</v>
      </c>
      <c r="F15393" s="619">
        <v>25500</v>
      </c>
      <c r="G15393" s="619">
        <v>25000</v>
      </c>
      <c r="H15393" s="618">
        <v>4</v>
      </c>
      <c r="I15393" s="619">
        <v>105800</v>
      </c>
      <c r="J15393" s="620">
        <v>600000</v>
      </c>
      <c r="K15393" s="619">
        <v>15000000000</v>
      </c>
    </row>
    <row r="15394" spans="3:11" x14ac:dyDescent="0.25">
      <c r="C15394" s="617">
        <v>45904</v>
      </c>
      <c r="D15394" s="618" t="s">
        <v>1154</v>
      </c>
      <c r="E15394" s="619">
        <v>26450</v>
      </c>
      <c r="F15394" s="619">
        <v>25500</v>
      </c>
      <c r="G15394" s="619">
        <v>25000</v>
      </c>
      <c r="H15394" s="618">
        <v>2</v>
      </c>
      <c r="I15394" s="619">
        <v>52900</v>
      </c>
      <c r="J15394" s="620">
        <v>600000</v>
      </c>
      <c r="K15394" s="619">
        <v>15000000000</v>
      </c>
    </row>
    <row r="15395" spans="3:11" x14ac:dyDescent="0.25">
      <c r="C15395" s="617">
        <v>45904</v>
      </c>
      <c r="D15395" s="618" t="s">
        <v>312</v>
      </c>
      <c r="E15395" s="619">
        <v>15000</v>
      </c>
      <c r="F15395" s="619">
        <v>15000</v>
      </c>
      <c r="G15395" s="619">
        <v>14500</v>
      </c>
      <c r="H15395" s="618">
        <v>12</v>
      </c>
      <c r="I15395" s="619">
        <v>180000</v>
      </c>
      <c r="J15395" s="620">
        <v>20000000</v>
      </c>
      <c r="K15395" s="619">
        <v>290000000000</v>
      </c>
    </row>
    <row r="15396" spans="3:11" x14ac:dyDescent="0.25">
      <c r="C15396" s="617">
        <v>45904</v>
      </c>
      <c r="D15396" s="618" t="s">
        <v>310</v>
      </c>
      <c r="E15396" s="619">
        <v>74000</v>
      </c>
      <c r="F15396" s="619">
        <v>74000</v>
      </c>
      <c r="G15396" s="619">
        <v>75000</v>
      </c>
      <c r="H15396" s="618">
        <v>4</v>
      </c>
      <c r="I15396" s="619">
        <v>296000</v>
      </c>
      <c r="J15396" s="620">
        <v>19450000</v>
      </c>
      <c r="K15396" s="619">
        <v>1458750000000</v>
      </c>
    </row>
    <row r="15397" spans="3:11" x14ac:dyDescent="0.25">
      <c r="C15397" s="617">
        <v>45904</v>
      </c>
      <c r="D15397" s="618" t="s">
        <v>312</v>
      </c>
      <c r="E15397" s="619">
        <v>15000</v>
      </c>
      <c r="F15397" s="619">
        <v>15000</v>
      </c>
      <c r="G15397" s="619">
        <v>14500</v>
      </c>
      <c r="H15397" s="618">
        <v>5</v>
      </c>
      <c r="I15397" s="619">
        <v>75000</v>
      </c>
      <c r="J15397" s="620">
        <v>20000000</v>
      </c>
      <c r="K15397" s="619">
        <v>290000000000</v>
      </c>
    </row>
    <row r="15398" spans="3:11" x14ac:dyDescent="0.25">
      <c r="C15398" s="617">
        <v>45904</v>
      </c>
      <c r="D15398" s="618" t="s">
        <v>312</v>
      </c>
      <c r="E15398" s="619">
        <v>14500</v>
      </c>
      <c r="F15398" s="619">
        <v>15000</v>
      </c>
      <c r="G15398" s="619">
        <v>14500</v>
      </c>
      <c r="H15398" s="618">
        <v>15</v>
      </c>
      <c r="I15398" s="619">
        <v>217500</v>
      </c>
      <c r="J15398" s="620">
        <v>20000000</v>
      </c>
      <c r="K15398" s="619">
        <v>290000000000</v>
      </c>
    </row>
    <row r="15399" spans="3:11" x14ac:dyDescent="0.25">
      <c r="C15399" s="617">
        <v>45904</v>
      </c>
      <c r="D15399" s="618" t="s">
        <v>1155</v>
      </c>
      <c r="E15399" s="619">
        <v>24000</v>
      </c>
      <c r="F15399" s="619">
        <v>24350</v>
      </c>
      <c r="G15399" s="619">
        <v>24000</v>
      </c>
      <c r="H15399" s="618">
        <v>5</v>
      </c>
      <c r="I15399" s="619">
        <v>120000</v>
      </c>
      <c r="J15399" s="620">
        <v>2400000</v>
      </c>
      <c r="K15399" s="619">
        <v>57600000000</v>
      </c>
    </row>
    <row r="15400" spans="3:11" x14ac:dyDescent="0.25">
      <c r="C15400" s="617">
        <v>45904</v>
      </c>
      <c r="D15400" s="618" t="s">
        <v>310</v>
      </c>
      <c r="E15400" s="619">
        <v>74000</v>
      </c>
      <c r="F15400" s="619">
        <v>74000</v>
      </c>
      <c r="G15400" s="619">
        <v>75000</v>
      </c>
      <c r="H15400" s="618">
        <v>1</v>
      </c>
      <c r="I15400" s="619">
        <v>74000</v>
      </c>
      <c r="J15400" s="620">
        <v>19450000</v>
      </c>
      <c r="K15400" s="619">
        <v>1458750000000</v>
      </c>
    </row>
    <row r="15401" spans="3:11" x14ac:dyDescent="0.25">
      <c r="C15401" s="617">
        <v>45904</v>
      </c>
      <c r="D15401" s="618" t="s">
        <v>312</v>
      </c>
      <c r="E15401" s="619">
        <v>15000</v>
      </c>
      <c r="F15401" s="619">
        <v>15000</v>
      </c>
      <c r="G15401" s="619">
        <v>14500</v>
      </c>
      <c r="H15401" s="618">
        <v>2</v>
      </c>
      <c r="I15401" s="619">
        <v>30000</v>
      </c>
      <c r="J15401" s="620">
        <v>20000000</v>
      </c>
      <c r="K15401" s="619">
        <v>290000000000</v>
      </c>
    </row>
    <row r="15402" spans="3:11" x14ac:dyDescent="0.25">
      <c r="C15402" s="617">
        <v>45904</v>
      </c>
      <c r="D15402" s="618" t="s">
        <v>310</v>
      </c>
      <c r="E15402" s="619">
        <v>74000</v>
      </c>
      <c r="F15402" s="619">
        <v>74000</v>
      </c>
      <c r="G15402" s="619">
        <v>75000</v>
      </c>
      <c r="H15402" s="618">
        <v>1</v>
      </c>
      <c r="I15402" s="619">
        <v>74000</v>
      </c>
      <c r="J15402" s="620">
        <v>19450000</v>
      </c>
      <c r="K15402" s="619">
        <v>1458750000000</v>
      </c>
    </row>
    <row r="15403" spans="3:11" x14ac:dyDescent="0.25">
      <c r="C15403" s="617">
        <v>45904</v>
      </c>
      <c r="D15403" s="618" t="s">
        <v>312</v>
      </c>
      <c r="E15403" s="619">
        <v>15000</v>
      </c>
      <c r="F15403" s="619">
        <v>15000</v>
      </c>
      <c r="G15403" s="619">
        <v>14500</v>
      </c>
      <c r="H15403" s="618">
        <v>1</v>
      </c>
      <c r="I15403" s="619">
        <v>15000</v>
      </c>
      <c r="J15403" s="620">
        <v>20000000</v>
      </c>
      <c r="K15403" s="619">
        <v>290000000000</v>
      </c>
    </row>
    <row r="15404" spans="3:11" x14ac:dyDescent="0.25">
      <c r="C15404" s="617">
        <v>45904</v>
      </c>
      <c r="D15404" s="618" t="s">
        <v>310</v>
      </c>
      <c r="E15404" s="619">
        <v>75000</v>
      </c>
      <c r="F15404" s="619">
        <v>74000</v>
      </c>
      <c r="G15404" s="619">
        <v>75000</v>
      </c>
      <c r="H15404" s="618">
        <v>50</v>
      </c>
      <c r="I15404" s="619">
        <v>3750000</v>
      </c>
      <c r="J15404" s="620">
        <v>19450000</v>
      </c>
      <c r="K15404" s="619">
        <v>1458750000000</v>
      </c>
    </row>
    <row r="15405" spans="3:11" x14ac:dyDescent="0.25">
      <c r="C15405" s="617">
        <v>45904</v>
      </c>
      <c r="D15405" s="618" t="s">
        <v>312</v>
      </c>
      <c r="E15405" s="619">
        <v>14500</v>
      </c>
      <c r="F15405" s="619">
        <v>15000</v>
      </c>
      <c r="G15405" s="619">
        <v>14500</v>
      </c>
      <c r="H15405" s="618">
        <v>4</v>
      </c>
      <c r="I15405" s="619">
        <v>58000</v>
      </c>
      <c r="J15405" s="620">
        <v>20000000</v>
      </c>
      <c r="K15405" s="619">
        <v>290000000000</v>
      </c>
    </row>
    <row r="15406" spans="3:11" x14ac:dyDescent="0.25">
      <c r="C15406" s="617">
        <v>45904</v>
      </c>
      <c r="D15406" s="618" t="s">
        <v>1155</v>
      </c>
      <c r="E15406" s="619">
        <v>24000</v>
      </c>
      <c r="F15406" s="619">
        <v>24350</v>
      </c>
      <c r="G15406" s="619">
        <v>24000</v>
      </c>
      <c r="H15406" s="618">
        <v>1</v>
      </c>
      <c r="I15406" s="619">
        <v>24000</v>
      </c>
      <c r="J15406" s="620">
        <v>2400000</v>
      </c>
      <c r="K15406" s="619">
        <v>57600000000</v>
      </c>
    </row>
    <row r="15407" spans="3:11" x14ac:dyDescent="0.25">
      <c r="C15407" s="617">
        <v>45904</v>
      </c>
      <c r="D15407" s="618" t="s">
        <v>312</v>
      </c>
      <c r="E15407" s="619">
        <v>15000</v>
      </c>
      <c r="F15407" s="619">
        <v>15000</v>
      </c>
      <c r="G15407" s="619">
        <v>14500</v>
      </c>
      <c r="H15407" s="618">
        <v>2</v>
      </c>
      <c r="I15407" s="619">
        <v>30000</v>
      </c>
      <c r="J15407" s="620">
        <v>20000000</v>
      </c>
      <c r="K15407" s="619">
        <v>290000000000</v>
      </c>
    </row>
    <row r="15408" spans="3:11" x14ac:dyDescent="0.25">
      <c r="C15408" s="617">
        <v>45904</v>
      </c>
      <c r="D15408" s="618" t="s">
        <v>312</v>
      </c>
      <c r="E15408" s="619">
        <v>14500</v>
      </c>
      <c r="F15408" s="619">
        <v>15000</v>
      </c>
      <c r="G15408" s="619">
        <v>14500</v>
      </c>
      <c r="H15408" s="618">
        <v>6</v>
      </c>
      <c r="I15408" s="619">
        <v>87000</v>
      </c>
      <c r="J15408" s="620">
        <v>20000000</v>
      </c>
      <c r="K15408" s="619">
        <v>290000000000</v>
      </c>
    </row>
    <row r="15409" spans="3:11" x14ac:dyDescent="0.25">
      <c r="C15409" s="617">
        <v>45904</v>
      </c>
      <c r="D15409" s="618" t="s">
        <v>1154</v>
      </c>
      <c r="E15409" s="619">
        <v>25500</v>
      </c>
      <c r="F15409" s="619">
        <v>25500</v>
      </c>
      <c r="G15409" s="619">
        <v>25000</v>
      </c>
      <c r="H15409" s="618">
        <v>7</v>
      </c>
      <c r="I15409" s="619">
        <v>178500</v>
      </c>
      <c r="J15409" s="620">
        <v>600000</v>
      </c>
      <c r="K15409" s="619">
        <v>15000000000</v>
      </c>
    </row>
    <row r="15410" spans="3:11" x14ac:dyDescent="0.25">
      <c r="C15410" s="617">
        <v>45904</v>
      </c>
      <c r="D15410" s="618" t="s">
        <v>1154</v>
      </c>
      <c r="E15410" s="619">
        <v>25500</v>
      </c>
      <c r="F15410" s="619">
        <v>25500</v>
      </c>
      <c r="G15410" s="619">
        <v>25000</v>
      </c>
      <c r="H15410" s="618">
        <v>1</v>
      </c>
      <c r="I15410" s="619">
        <v>25500</v>
      </c>
      <c r="J15410" s="620">
        <v>600000</v>
      </c>
      <c r="K15410" s="619">
        <v>15000000000</v>
      </c>
    </row>
    <row r="15411" spans="3:11" x14ac:dyDescent="0.25">
      <c r="C15411" s="617">
        <v>45904</v>
      </c>
      <c r="D15411" s="618" t="s">
        <v>1154</v>
      </c>
      <c r="E15411" s="619">
        <v>25000</v>
      </c>
      <c r="F15411" s="619">
        <v>25500</v>
      </c>
      <c r="G15411" s="619">
        <v>25000</v>
      </c>
      <c r="H15411" s="618">
        <v>494</v>
      </c>
      <c r="I15411" s="619">
        <v>12350000</v>
      </c>
      <c r="J15411" s="620">
        <v>600000</v>
      </c>
      <c r="K15411" s="619">
        <v>15000000000</v>
      </c>
    </row>
    <row r="15412" spans="3:11" x14ac:dyDescent="0.25">
      <c r="C15412" s="617">
        <v>45904</v>
      </c>
      <c r="D15412" s="618" t="s">
        <v>1155</v>
      </c>
      <c r="E15412" s="619">
        <v>24000</v>
      </c>
      <c r="F15412" s="619">
        <v>24350</v>
      </c>
      <c r="G15412" s="619">
        <v>24000</v>
      </c>
      <c r="H15412" s="618">
        <v>2</v>
      </c>
      <c r="I15412" s="619">
        <v>48000</v>
      </c>
      <c r="J15412" s="620">
        <v>2400000</v>
      </c>
      <c r="K15412" s="619">
        <v>57600000000</v>
      </c>
    </row>
    <row r="15413" spans="3:11" x14ac:dyDescent="0.25">
      <c r="C15413" s="617">
        <v>45905</v>
      </c>
      <c r="D15413" s="618" t="s">
        <v>310</v>
      </c>
      <c r="E15413" s="619">
        <v>74000</v>
      </c>
      <c r="F15413" s="619">
        <v>75000</v>
      </c>
      <c r="G15413" s="619">
        <v>74600</v>
      </c>
      <c r="H15413" s="618">
        <v>10</v>
      </c>
      <c r="I15413" s="619">
        <v>740000</v>
      </c>
      <c r="J15413" s="620">
        <v>19450000</v>
      </c>
      <c r="K15413" s="619">
        <v>1450970000000</v>
      </c>
    </row>
    <row r="15414" spans="3:11" x14ac:dyDescent="0.25">
      <c r="C15414" s="617">
        <v>45905</v>
      </c>
      <c r="D15414" s="618" t="s">
        <v>310</v>
      </c>
      <c r="E15414" s="619">
        <v>74000</v>
      </c>
      <c r="F15414" s="619">
        <v>75000</v>
      </c>
      <c r="G15414" s="619">
        <v>74600</v>
      </c>
      <c r="H15414" s="618">
        <v>2</v>
      </c>
      <c r="I15414" s="619">
        <v>148000</v>
      </c>
      <c r="J15414" s="620">
        <v>19450000</v>
      </c>
      <c r="K15414" s="619">
        <v>1450970000000</v>
      </c>
    </row>
    <row r="15415" spans="3:11" x14ac:dyDescent="0.25">
      <c r="C15415" s="617">
        <v>45905</v>
      </c>
      <c r="D15415" s="618" t="s">
        <v>1154</v>
      </c>
      <c r="E15415" s="619">
        <v>25600</v>
      </c>
      <c r="F15415" s="619">
        <v>25000</v>
      </c>
      <c r="G15415" s="619">
        <v>25000</v>
      </c>
      <c r="H15415" s="618">
        <v>1</v>
      </c>
      <c r="I15415" s="619">
        <v>25600</v>
      </c>
      <c r="J15415" s="620">
        <v>600000</v>
      </c>
      <c r="K15415" s="619">
        <v>15000000000</v>
      </c>
    </row>
    <row r="15416" spans="3:11" x14ac:dyDescent="0.25">
      <c r="C15416" s="617">
        <v>45905</v>
      </c>
      <c r="D15416" s="618" t="s">
        <v>312</v>
      </c>
      <c r="E15416" s="619">
        <v>15000</v>
      </c>
      <c r="F15416" s="619">
        <v>14500</v>
      </c>
      <c r="G15416" s="619">
        <v>15000</v>
      </c>
      <c r="H15416" s="618">
        <v>2</v>
      </c>
      <c r="I15416" s="619">
        <v>30000</v>
      </c>
      <c r="J15416" s="620">
        <v>20000000</v>
      </c>
      <c r="K15416" s="619">
        <v>300000000000</v>
      </c>
    </row>
    <row r="15417" spans="3:11" x14ac:dyDescent="0.25">
      <c r="C15417" s="617">
        <v>45905</v>
      </c>
      <c r="D15417" s="618" t="s">
        <v>312</v>
      </c>
      <c r="E15417" s="619">
        <v>15000</v>
      </c>
      <c r="F15417" s="619">
        <v>14500</v>
      </c>
      <c r="G15417" s="619">
        <v>15000</v>
      </c>
      <c r="H15417" s="618">
        <v>100</v>
      </c>
      <c r="I15417" s="619">
        <v>1500000</v>
      </c>
      <c r="J15417" s="620">
        <v>20000000</v>
      </c>
      <c r="K15417" s="619">
        <v>300000000000</v>
      </c>
    </row>
    <row r="15418" spans="3:11" x14ac:dyDescent="0.25">
      <c r="C15418" s="617">
        <v>45905</v>
      </c>
      <c r="D15418" s="618" t="s">
        <v>1155</v>
      </c>
      <c r="E15418" s="619">
        <v>24000</v>
      </c>
      <c r="F15418" s="619">
        <v>24000</v>
      </c>
      <c r="G15418" s="619">
        <v>24000</v>
      </c>
      <c r="H15418" s="618">
        <v>2</v>
      </c>
      <c r="I15418" s="619">
        <v>48000</v>
      </c>
      <c r="J15418" s="620">
        <v>2400000</v>
      </c>
      <c r="K15418" s="619">
        <v>57600000000</v>
      </c>
    </row>
    <row r="15419" spans="3:11" x14ac:dyDescent="0.25">
      <c r="C15419" s="617">
        <v>45905</v>
      </c>
      <c r="D15419" s="618" t="s">
        <v>1155</v>
      </c>
      <c r="E15419" s="619">
        <v>24000</v>
      </c>
      <c r="F15419" s="619">
        <v>24000</v>
      </c>
      <c r="G15419" s="619">
        <v>24000</v>
      </c>
      <c r="H15419" s="618">
        <v>2</v>
      </c>
      <c r="I15419" s="619">
        <v>48000</v>
      </c>
      <c r="J15419" s="620">
        <v>2400000</v>
      </c>
      <c r="K15419" s="619">
        <v>57600000000</v>
      </c>
    </row>
    <row r="15420" spans="3:11" x14ac:dyDescent="0.25">
      <c r="C15420" s="617">
        <v>45905</v>
      </c>
      <c r="D15420" s="618" t="s">
        <v>1155</v>
      </c>
      <c r="E15420" s="619">
        <v>24000</v>
      </c>
      <c r="F15420" s="619">
        <v>24000</v>
      </c>
      <c r="G15420" s="619">
        <v>24000</v>
      </c>
      <c r="H15420" s="618">
        <v>2</v>
      </c>
      <c r="I15420" s="619">
        <v>48000</v>
      </c>
      <c r="J15420" s="620">
        <v>2400000</v>
      </c>
      <c r="K15420" s="619">
        <v>57600000000</v>
      </c>
    </row>
    <row r="15421" spans="3:11" x14ac:dyDescent="0.25">
      <c r="C15421" s="617">
        <v>45905</v>
      </c>
      <c r="D15421" s="618" t="s">
        <v>1155</v>
      </c>
      <c r="E15421" s="619">
        <v>24000</v>
      </c>
      <c r="F15421" s="619">
        <v>24000</v>
      </c>
      <c r="G15421" s="619">
        <v>24000</v>
      </c>
      <c r="H15421" s="618">
        <v>4</v>
      </c>
      <c r="I15421" s="619">
        <v>96000</v>
      </c>
      <c r="J15421" s="620">
        <v>2400000</v>
      </c>
      <c r="K15421" s="619">
        <v>57600000000</v>
      </c>
    </row>
    <row r="15422" spans="3:11" x14ac:dyDescent="0.25">
      <c r="C15422" s="617">
        <v>45905</v>
      </c>
      <c r="D15422" s="618" t="s">
        <v>1155</v>
      </c>
      <c r="E15422" s="619">
        <v>24000</v>
      </c>
      <c r="F15422" s="619">
        <v>24000</v>
      </c>
      <c r="G15422" s="619">
        <v>24000</v>
      </c>
      <c r="H15422" s="618">
        <v>21</v>
      </c>
      <c r="I15422" s="619">
        <v>504000</v>
      </c>
      <c r="J15422" s="620">
        <v>2400000</v>
      </c>
      <c r="K15422" s="619">
        <v>57600000000</v>
      </c>
    </row>
    <row r="15423" spans="3:11" x14ac:dyDescent="0.25">
      <c r="C15423" s="617">
        <v>45905</v>
      </c>
      <c r="D15423" s="618" t="s">
        <v>312</v>
      </c>
      <c r="E15423" s="619">
        <v>15000</v>
      </c>
      <c r="F15423" s="619">
        <v>14500</v>
      </c>
      <c r="G15423" s="619">
        <v>15000</v>
      </c>
      <c r="H15423" s="618">
        <v>2</v>
      </c>
      <c r="I15423" s="619">
        <v>30000</v>
      </c>
      <c r="J15423" s="620">
        <v>20000000</v>
      </c>
      <c r="K15423" s="619">
        <v>300000000000</v>
      </c>
    </row>
    <row r="15424" spans="3:11" x14ac:dyDescent="0.25">
      <c r="C15424" s="617">
        <v>45905</v>
      </c>
      <c r="D15424" s="618" t="s">
        <v>1154</v>
      </c>
      <c r="E15424" s="619">
        <v>26000</v>
      </c>
      <c r="F15424" s="619">
        <v>25000</v>
      </c>
      <c r="G15424" s="619">
        <v>25000</v>
      </c>
      <c r="H15424" s="618">
        <v>1</v>
      </c>
      <c r="I15424" s="619">
        <v>26000</v>
      </c>
      <c r="J15424" s="620">
        <v>600000</v>
      </c>
      <c r="K15424" s="619">
        <v>15000000000</v>
      </c>
    </row>
    <row r="15425" spans="3:11" x14ac:dyDescent="0.25">
      <c r="C15425" s="617">
        <v>45905</v>
      </c>
      <c r="D15425" s="618" t="s">
        <v>312</v>
      </c>
      <c r="E15425" s="619">
        <v>14500</v>
      </c>
      <c r="F15425" s="619">
        <v>14500</v>
      </c>
      <c r="G15425" s="619">
        <v>15000</v>
      </c>
      <c r="H15425" s="618">
        <v>1</v>
      </c>
      <c r="I15425" s="619">
        <v>14500</v>
      </c>
      <c r="J15425" s="620">
        <v>20000000</v>
      </c>
      <c r="K15425" s="619">
        <v>300000000000</v>
      </c>
    </row>
    <row r="15426" spans="3:11" x14ac:dyDescent="0.25">
      <c r="C15426" s="617">
        <v>45905</v>
      </c>
      <c r="D15426" s="618" t="s">
        <v>312</v>
      </c>
      <c r="E15426" s="619">
        <v>15000</v>
      </c>
      <c r="F15426" s="619">
        <v>14500</v>
      </c>
      <c r="G15426" s="619">
        <v>15000</v>
      </c>
      <c r="H15426" s="618">
        <v>2</v>
      </c>
      <c r="I15426" s="619">
        <v>30000</v>
      </c>
      <c r="J15426" s="620">
        <v>20000000</v>
      </c>
      <c r="K15426" s="619">
        <v>300000000000</v>
      </c>
    </row>
    <row r="15427" spans="3:11" x14ac:dyDescent="0.25">
      <c r="C15427" s="617">
        <v>45905</v>
      </c>
      <c r="D15427" s="618" t="s">
        <v>312</v>
      </c>
      <c r="E15427" s="619">
        <v>15000</v>
      </c>
      <c r="F15427" s="619">
        <v>14500</v>
      </c>
      <c r="G15427" s="619">
        <v>15000</v>
      </c>
      <c r="H15427" s="618">
        <v>2</v>
      </c>
      <c r="I15427" s="619">
        <v>30000</v>
      </c>
      <c r="J15427" s="620">
        <v>20000000</v>
      </c>
      <c r="K15427" s="619">
        <v>300000000000</v>
      </c>
    </row>
    <row r="15428" spans="3:11" x14ac:dyDescent="0.25">
      <c r="C15428" s="617">
        <v>45905</v>
      </c>
      <c r="D15428" s="618" t="s">
        <v>310</v>
      </c>
      <c r="E15428" s="619">
        <v>74000</v>
      </c>
      <c r="F15428" s="619">
        <v>75000</v>
      </c>
      <c r="G15428" s="619">
        <v>74600</v>
      </c>
      <c r="H15428" s="618">
        <v>1</v>
      </c>
      <c r="I15428" s="619">
        <v>74000</v>
      </c>
      <c r="J15428" s="620">
        <v>19450000</v>
      </c>
      <c r="K15428" s="619">
        <v>1450970000000</v>
      </c>
    </row>
    <row r="15429" spans="3:11" x14ac:dyDescent="0.25">
      <c r="C15429" s="617">
        <v>45905</v>
      </c>
      <c r="D15429" s="618" t="s">
        <v>1154</v>
      </c>
      <c r="E15429" s="619">
        <v>25000</v>
      </c>
      <c r="F15429" s="619">
        <v>25000</v>
      </c>
      <c r="G15429" s="619">
        <v>25000</v>
      </c>
      <c r="H15429" s="618">
        <v>1</v>
      </c>
      <c r="I15429" s="619">
        <v>25000</v>
      </c>
      <c r="J15429" s="620">
        <v>600000</v>
      </c>
      <c r="K15429" s="619">
        <v>15000000000</v>
      </c>
    </row>
    <row r="15430" spans="3:11" x14ac:dyDescent="0.25">
      <c r="C15430" s="617">
        <v>45905</v>
      </c>
      <c r="D15430" s="618" t="s">
        <v>310</v>
      </c>
      <c r="E15430" s="619">
        <v>74000</v>
      </c>
      <c r="F15430" s="619">
        <v>75000</v>
      </c>
      <c r="G15430" s="619">
        <v>74600</v>
      </c>
      <c r="H15430" s="618">
        <v>1</v>
      </c>
      <c r="I15430" s="619">
        <v>74000</v>
      </c>
      <c r="J15430" s="620">
        <v>19450000</v>
      </c>
      <c r="K15430" s="619">
        <v>1450970000000</v>
      </c>
    </row>
    <row r="15431" spans="3:11" x14ac:dyDescent="0.25">
      <c r="C15431" s="617">
        <v>45905</v>
      </c>
      <c r="D15431" s="618" t="s">
        <v>310</v>
      </c>
      <c r="E15431" s="619">
        <v>74000</v>
      </c>
      <c r="F15431" s="619">
        <v>75000</v>
      </c>
      <c r="G15431" s="619">
        <v>74600</v>
      </c>
      <c r="H15431" s="618">
        <v>1</v>
      </c>
      <c r="I15431" s="619">
        <v>74000</v>
      </c>
      <c r="J15431" s="620">
        <v>19450000</v>
      </c>
      <c r="K15431" s="619">
        <v>1450970000000</v>
      </c>
    </row>
    <row r="15432" spans="3:11" x14ac:dyDescent="0.25">
      <c r="C15432" s="617">
        <v>45905</v>
      </c>
      <c r="D15432" s="618" t="s">
        <v>310</v>
      </c>
      <c r="E15432" s="619">
        <v>74000</v>
      </c>
      <c r="F15432" s="619">
        <v>75000</v>
      </c>
      <c r="G15432" s="619">
        <v>74600</v>
      </c>
      <c r="H15432" s="618">
        <v>2</v>
      </c>
      <c r="I15432" s="619">
        <v>148000</v>
      </c>
      <c r="J15432" s="620">
        <v>19450000</v>
      </c>
      <c r="K15432" s="619">
        <v>1450970000000</v>
      </c>
    </row>
    <row r="15433" spans="3:11" x14ac:dyDescent="0.25">
      <c r="C15433" s="617">
        <v>45905</v>
      </c>
      <c r="D15433" s="618" t="s">
        <v>310</v>
      </c>
      <c r="E15433" s="619">
        <v>74000</v>
      </c>
      <c r="F15433" s="619">
        <v>75000</v>
      </c>
      <c r="G15433" s="619">
        <v>74600</v>
      </c>
      <c r="H15433" s="618">
        <v>1</v>
      </c>
      <c r="I15433" s="619">
        <v>74000</v>
      </c>
      <c r="J15433" s="620">
        <v>19450000</v>
      </c>
      <c r="K15433" s="619">
        <v>1450970000000</v>
      </c>
    </row>
    <row r="15434" spans="3:11" x14ac:dyDescent="0.25">
      <c r="C15434" s="617">
        <v>45905</v>
      </c>
      <c r="D15434" s="618" t="s">
        <v>310</v>
      </c>
      <c r="E15434" s="619">
        <v>74000</v>
      </c>
      <c r="F15434" s="619">
        <v>75000</v>
      </c>
      <c r="G15434" s="619">
        <v>74600</v>
      </c>
      <c r="H15434" s="618">
        <v>1</v>
      </c>
      <c r="I15434" s="619">
        <v>74000</v>
      </c>
      <c r="J15434" s="620">
        <v>19450000</v>
      </c>
      <c r="K15434" s="619">
        <v>1450970000000</v>
      </c>
    </row>
    <row r="15435" spans="3:11" x14ac:dyDescent="0.25">
      <c r="C15435" s="617">
        <v>45905</v>
      </c>
      <c r="D15435" s="618" t="s">
        <v>310</v>
      </c>
      <c r="E15435" s="619">
        <v>74000</v>
      </c>
      <c r="F15435" s="619">
        <v>75000</v>
      </c>
      <c r="G15435" s="619">
        <v>74600</v>
      </c>
      <c r="H15435" s="618">
        <v>4</v>
      </c>
      <c r="I15435" s="619">
        <v>296000</v>
      </c>
      <c r="J15435" s="620">
        <v>19450000</v>
      </c>
      <c r="K15435" s="619">
        <v>1450970000000</v>
      </c>
    </row>
    <row r="15436" spans="3:11" x14ac:dyDescent="0.25">
      <c r="C15436" s="617">
        <v>45905</v>
      </c>
      <c r="D15436" s="618" t="s">
        <v>312</v>
      </c>
      <c r="E15436" s="619">
        <v>15000</v>
      </c>
      <c r="F15436" s="619">
        <v>14500</v>
      </c>
      <c r="G15436" s="619">
        <v>15000</v>
      </c>
      <c r="H15436" s="618">
        <v>2</v>
      </c>
      <c r="I15436" s="619">
        <v>30000</v>
      </c>
      <c r="J15436" s="620">
        <v>20000000</v>
      </c>
      <c r="K15436" s="619">
        <v>300000000000</v>
      </c>
    </row>
    <row r="15437" spans="3:11" x14ac:dyDescent="0.25">
      <c r="C15437" s="617">
        <v>45905</v>
      </c>
      <c r="D15437" s="618" t="s">
        <v>312</v>
      </c>
      <c r="E15437" s="619">
        <v>15000</v>
      </c>
      <c r="F15437" s="619">
        <v>14500</v>
      </c>
      <c r="G15437" s="619">
        <v>15000</v>
      </c>
      <c r="H15437" s="618">
        <v>1</v>
      </c>
      <c r="I15437" s="619">
        <v>15000</v>
      </c>
      <c r="J15437" s="620">
        <v>20000000</v>
      </c>
      <c r="K15437" s="619">
        <v>300000000000</v>
      </c>
    </row>
    <row r="15438" spans="3:11" x14ac:dyDescent="0.25">
      <c r="C15438" s="617">
        <v>45905</v>
      </c>
      <c r="D15438" s="618" t="s">
        <v>1155</v>
      </c>
      <c r="E15438" s="619">
        <v>24000</v>
      </c>
      <c r="F15438" s="619">
        <v>24000</v>
      </c>
      <c r="G15438" s="619">
        <v>24000</v>
      </c>
      <c r="H15438" s="618">
        <v>2</v>
      </c>
      <c r="I15438" s="619">
        <v>48000</v>
      </c>
      <c r="J15438" s="620">
        <v>2400000</v>
      </c>
      <c r="K15438" s="619">
        <v>57600000000</v>
      </c>
    </row>
    <row r="15439" spans="3:11" x14ac:dyDescent="0.25">
      <c r="C15439" s="617">
        <v>45905</v>
      </c>
      <c r="D15439" s="618" t="s">
        <v>310</v>
      </c>
      <c r="E15439" s="619">
        <v>74000</v>
      </c>
      <c r="F15439" s="619">
        <v>75000</v>
      </c>
      <c r="G15439" s="619">
        <v>74600</v>
      </c>
      <c r="H15439" s="618">
        <v>1</v>
      </c>
      <c r="I15439" s="619">
        <v>74000</v>
      </c>
      <c r="J15439" s="620">
        <v>19450000</v>
      </c>
      <c r="K15439" s="619">
        <v>1450970000000</v>
      </c>
    </row>
    <row r="15440" spans="3:11" x14ac:dyDescent="0.25">
      <c r="C15440" s="617">
        <v>45905</v>
      </c>
      <c r="D15440" s="618" t="s">
        <v>1155</v>
      </c>
      <c r="E15440" s="619">
        <v>24000</v>
      </c>
      <c r="F15440" s="619">
        <v>24000</v>
      </c>
      <c r="G15440" s="619">
        <v>24000</v>
      </c>
      <c r="H15440" s="618">
        <v>2</v>
      </c>
      <c r="I15440" s="619">
        <v>48000</v>
      </c>
      <c r="J15440" s="620">
        <v>2400000</v>
      </c>
      <c r="K15440" s="619">
        <v>57600000000</v>
      </c>
    </row>
    <row r="15441" spans="3:11" x14ac:dyDescent="0.25">
      <c r="C15441" s="617">
        <v>45905</v>
      </c>
      <c r="D15441" s="618" t="s">
        <v>312</v>
      </c>
      <c r="E15441" s="619">
        <v>15000</v>
      </c>
      <c r="F15441" s="619">
        <v>14500</v>
      </c>
      <c r="G15441" s="619">
        <v>15000</v>
      </c>
      <c r="H15441" s="618">
        <v>2</v>
      </c>
      <c r="I15441" s="619">
        <v>30000</v>
      </c>
      <c r="J15441" s="620">
        <v>20000000</v>
      </c>
      <c r="K15441" s="619">
        <v>300000000000</v>
      </c>
    </row>
    <row r="15442" spans="3:11" x14ac:dyDescent="0.25">
      <c r="C15442" s="617">
        <v>45905</v>
      </c>
      <c r="D15442" s="618" t="s">
        <v>1154</v>
      </c>
      <c r="E15442" s="619">
        <v>26000</v>
      </c>
      <c r="F15442" s="619">
        <v>25000</v>
      </c>
      <c r="G15442" s="619">
        <v>25000</v>
      </c>
      <c r="H15442" s="618">
        <v>4</v>
      </c>
      <c r="I15442" s="619">
        <v>104000</v>
      </c>
      <c r="J15442" s="620">
        <v>600000</v>
      </c>
      <c r="K15442" s="619">
        <v>15000000000</v>
      </c>
    </row>
    <row r="15443" spans="3:11" x14ac:dyDescent="0.25">
      <c r="C15443" s="617">
        <v>45905</v>
      </c>
      <c r="D15443" s="618" t="s">
        <v>312</v>
      </c>
      <c r="E15443" s="619">
        <v>15000</v>
      </c>
      <c r="F15443" s="619">
        <v>14500</v>
      </c>
      <c r="G15443" s="619">
        <v>15000</v>
      </c>
      <c r="H15443" s="618">
        <v>3</v>
      </c>
      <c r="I15443" s="619">
        <v>45000</v>
      </c>
      <c r="J15443" s="620">
        <v>20000000</v>
      </c>
      <c r="K15443" s="619">
        <v>300000000000</v>
      </c>
    </row>
    <row r="15444" spans="3:11" x14ac:dyDescent="0.25">
      <c r="C15444" s="617">
        <v>45905</v>
      </c>
      <c r="D15444" s="618" t="s">
        <v>312</v>
      </c>
      <c r="E15444" s="619">
        <v>15000</v>
      </c>
      <c r="F15444" s="619">
        <v>14500</v>
      </c>
      <c r="G15444" s="619">
        <v>15000</v>
      </c>
      <c r="H15444" s="618">
        <v>1</v>
      </c>
      <c r="I15444" s="619">
        <v>15000</v>
      </c>
      <c r="J15444" s="620">
        <v>20000000</v>
      </c>
      <c r="K15444" s="619">
        <v>300000000000</v>
      </c>
    </row>
    <row r="15445" spans="3:11" x14ac:dyDescent="0.25">
      <c r="C15445" s="617">
        <v>45905</v>
      </c>
      <c r="D15445" s="618" t="s">
        <v>312</v>
      </c>
      <c r="E15445" s="619">
        <v>15000</v>
      </c>
      <c r="F15445" s="619">
        <v>14500</v>
      </c>
      <c r="G15445" s="619">
        <v>15000</v>
      </c>
      <c r="H15445" s="618">
        <v>3</v>
      </c>
      <c r="I15445" s="619">
        <v>45000</v>
      </c>
      <c r="J15445" s="620">
        <v>20000000</v>
      </c>
      <c r="K15445" s="619">
        <v>300000000000</v>
      </c>
    </row>
    <row r="15446" spans="3:11" x14ac:dyDescent="0.25">
      <c r="C15446" s="617">
        <v>45905</v>
      </c>
      <c r="D15446" s="618" t="s">
        <v>312</v>
      </c>
      <c r="E15446" s="619">
        <v>15000</v>
      </c>
      <c r="F15446" s="619">
        <v>14500</v>
      </c>
      <c r="G15446" s="619">
        <v>15000</v>
      </c>
      <c r="H15446" s="618">
        <v>20</v>
      </c>
      <c r="I15446" s="619">
        <v>300000</v>
      </c>
      <c r="J15446" s="620">
        <v>20000000</v>
      </c>
      <c r="K15446" s="619">
        <v>300000000000</v>
      </c>
    </row>
    <row r="15447" spans="3:11" x14ac:dyDescent="0.25">
      <c r="C15447" s="617">
        <v>45905</v>
      </c>
      <c r="D15447" s="618" t="s">
        <v>1155</v>
      </c>
      <c r="E15447" s="619">
        <v>24000</v>
      </c>
      <c r="F15447" s="619">
        <v>24000</v>
      </c>
      <c r="G15447" s="619">
        <v>24000</v>
      </c>
      <c r="H15447" s="618">
        <v>1</v>
      </c>
      <c r="I15447" s="619">
        <v>24000</v>
      </c>
      <c r="J15447" s="620">
        <v>2400000</v>
      </c>
      <c r="K15447" s="619">
        <v>57600000000</v>
      </c>
    </row>
    <row r="15448" spans="3:11" x14ac:dyDescent="0.25">
      <c r="C15448" s="617">
        <v>45905</v>
      </c>
      <c r="D15448" s="618" t="s">
        <v>1155</v>
      </c>
      <c r="E15448" s="619">
        <v>24000</v>
      </c>
      <c r="F15448" s="619">
        <v>24000</v>
      </c>
      <c r="G15448" s="619">
        <v>24000</v>
      </c>
      <c r="H15448" s="618">
        <v>1</v>
      </c>
      <c r="I15448" s="619">
        <v>24000</v>
      </c>
      <c r="J15448" s="620">
        <v>2400000</v>
      </c>
      <c r="K15448" s="619">
        <v>57600000000</v>
      </c>
    </row>
    <row r="15449" spans="3:11" x14ac:dyDescent="0.25">
      <c r="C15449" s="617">
        <v>45905</v>
      </c>
      <c r="D15449" s="618" t="s">
        <v>312</v>
      </c>
      <c r="E15449" s="619">
        <v>15000</v>
      </c>
      <c r="F15449" s="619">
        <v>14500</v>
      </c>
      <c r="G15449" s="619">
        <v>15000</v>
      </c>
      <c r="H15449" s="618">
        <v>69</v>
      </c>
      <c r="I15449" s="619">
        <v>1035000</v>
      </c>
      <c r="J15449" s="620">
        <v>20000000</v>
      </c>
      <c r="K15449" s="619">
        <v>300000000000</v>
      </c>
    </row>
    <row r="15450" spans="3:11" x14ac:dyDescent="0.25">
      <c r="C15450" s="617">
        <v>45905</v>
      </c>
      <c r="D15450" s="618" t="s">
        <v>1154</v>
      </c>
      <c r="E15450" s="619">
        <v>26000</v>
      </c>
      <c r="F15450" s="619">
        <v>25000</v>
      </c>
      <c r="G15450" s="619">
        <v>25000</v>
      </c>
      <c r="H15450" s="618">
        <v>3</v>
      </c>
      <c r="I15450" s="619">
        <v>78000</v>
      </c>
      <c r="J15450" s="620">
        <v>600000</v>
      </c>
      <c r="K15450" s="619">
        <v>15000000000</v>
      </c>
    </row>
    <row r="15451" spans="3:11" x14ac:dyDescent="0.25">
      <c r="C15451" s="617">
        <v>45905</v>
      </c>
      <c r="D15451" s="618" t="s">
        <v>1154</v>
      </c>
      <c r="E15451" s="619">
        <v>26000</v>
      </c>
      <c r="F15451" s="619">
        <v>25000</v>
      </c>
      <c r="G15451" s="619">
        <v>25000</v>
      </c>
      <c r="H15451" s="618">
        <v>10</v>
      </c>
      <c r="I15451" s="619">
        <v>260000</v>
      </c>
      <c r="J15451" s="620">
        <v>600000</v>
      </c>
      <c r="K15451" s="619">
        <v>15000000000</v>
      </c>
    </row>
    <row r="15452" spans="3:11" x14ac:dyDescent="0.25">
      <c r="C15452" s="617">
        <v>45905</v>
      </c>
      <c r="D15452" s="618" t="s">
        <v>1154</v>
      </c>
      <c r="E15452" s="619">
        <v>26000</v>
      </c>
      <c r="F15452" s="619">
        <v>25000</v>
      </c>
      <c r="G15452" s="619">
        <v>25000</v>
      </c>
      <c r="H15452" s="618">
        <v>7</v>
      </c>
      <c r="I15452" s="619">
        <v>182000</v>
      </c>
      <c r="J15452" s="620">
        <v>600000</v>
      </c>
      <c r="K15452" s="619">
        <v>15000000000</v>
      </c>
    </row>
    <row r="15453" spans="3:11" x14ac:dyDescent="0.25">
      <c r="C15453" s="617">
        <v>45905</v>
      </c>
      <c r="D15453" s="618" t="s">
        <v>1155</v>
      </c>
      <c r="E15453" s="619">
        <v>24000</v>
      </c>
      <c r="F15453" s="619">
        <v>24000</v>
      </c>
      <c r="G15453" s="619">
        <v>24000</v>
      </c>
      <c r="H15453" s="618">
        <v>1</v>
      </c>
      <c r="I15453" s="619">
        <v>24000</v>
      </c>
      <c r="J15453" s="620">
        <v>2400000</v>
      </c>
      <c r="K15453" s="619">
        <v>57600000000</v>
      </c>
    </row>
    <row r="15454" spans="3:11" x14ac:dyDescent="0.25">
      <c r="C15454" s="617">
        <v>45905</v>
      </c>
      <c r="D15454" s="618" t="s">
        <v>312</v>
      </c>
      <c r="E15454" s="619">
        <v>15000</v>
      </c>
      <c r="F15454" s="619">
        <v>14500</v>
      </c>
      <c r="G15454" s="619">
        <v>15000</v>
      </c>
      <c r="H15454" s="618">
        <v>5</v>
      </c>
      <c r="I15454" s="619">
        <v>75000</v>
      </c>
      <c r="J15454" s="620">
        <v>20000000</v>
      </c>
      <c r="K15454" s="619">
        <v>300000000000</v>
      </c>
    </row>
    <row r="15455" spans="3:11" x14ac:dyDescent="0.25">
      <c r="C15455" s="617">
        <v>45905</v>
      </c>
      <c r="D15455" s="618" t="s">
        <v>312</v>
      </c>
      <c r="E15455" s="619">
        <v>15000</v>
      </c>
      <c r="F15455" s="619">
        <v>14500</v>
      </c>
      <c r="G15455" s="619">
        <v>15000</v>
      </c>
      <c r="H15455" s="618">
        <v>2</v>
      </c>
      <c r="I15455" s="619">
        <v>30000</v>
      </c>
      <c r="J15455" s="620">
        <v>20000000</v>
      </c>
      <c r="K15455" s="619">
        <v>300000000000</v>
      </c>
    </row>
    <row r="15456" spans="3:11" x14ac:dyDescent="0.25">
      <c r="C15456" s="617">
        <v>45905</v>
      </c>
      <c r="D15456" s="618" t="s">
        <v>310</v>
      </c>
      <c r="E15456" s="619">
        <v>75000</v>
      </c>
      <c r="F15456" s="619">
        <v>75000</v>
      </c>
      <c r="G15456" s="619">
        <v>74600</v>
      </c>
      <c r="H15456" s="618">
        <v>2</v>
      </c>
      <c r="I15456" s="619">
        <v>150000</v>
      </c>
      <c r="J15456" s="620">
        <v>19450000</v>
      </c>
      <c r="K15456" s="619">
        <v>1450970000000</v>
      </c>
    </row>
    <row r="15457" spans="3:11" x14ac:dyDescent="0.25">
      <c r="C15457" s="617">
        <v>45905</v>
      </c>
      <c r="D15457" s="618" t="s">
        <v>310</v>
      </c>
      <c r="E15457" s="619">
        <v>75000</v>
      </c>
      <c r="F15457" s="619">
        <v>75000</v>
      </c>
      <c r="G15457" s="619">
        <v>74600</v>
      </c>
      <c r="H15457" s="618">
        <v>6</v>
      </c>
      <c r="I15457" s="619">
        <v>450000</v>
      </c>
      <c r="J15457" s="620">
        <v>19450000</v>
      </c>
      <c r="K15457" s="619">
        <v>1450970000000</v>
      </c>
    </row>
    <row r="15458" spans="3:11" x14ac:dyDescent="0.25">
      <c r="C15458" s="617">
        <v>45905</v>
      </c>
      <c r="D15458" s="618" t="s">
        <v>310</v>
      </c>
      <c r="E15458" s="619">
        <v>75000</v>
      </c>
      <c r="F15458" s="619">
        <v>75000</v>
      </c>
      <c r="G15458" s="619">
        <v>74600</v>
      </c>
      <c r="H15458" s="618">
        <v>4</v>
      </c>
      <c r="I15458" s="619">
        <v>300000</v>
      </c>
      <c r="J15458" s="620">
        <v>19450000</v>
      </c>
      <c r="K15458" s="619">
        <v>1450970000000</v>
      </c>
    </row>
    <row r="15459" spans="3:11" x14ac:dyDescent="0.25">
      <c r="C15459" s="617">
        <v>45905</v>
      </c>
      <c r="D15459" s="618" t="s">
        <v>1154</v>
      </c>
      <c r="E15459" s="619">
        <v>26000</v>
      </c>
      <c r="F15459" s="619">
        <v>25000</v>
      </c>
      <c r="G15459" s="619">
        <v>25000</v>
      </c>
      <c r="H15459" s="618">
        <v>4</v>
      </c>
      <c r="I15459" s="619">
        <v>104000</v>
      </c>
      <c r="J15459" s="620">
        <v>600000</v>
      </c>
      <c r="K15459" s="619">
        <v>15000000000</v>
      </c>
    </row>
    <row r="15460" spans="3:11" x14ac:dyDescent="0.25">
      <c r="C15460" s="617">
        <v>45905</v>
      </c>
      <c r="D15460" s="618" t="s">
        <v>310</v>
      </c>
      <c r="E15460" s="619">
        <v>75000</v>
      </c>
      <c r="F15460" s="619">
        <v>75000</v>
      </c>
      <c r="G15460" s="619">
        <v>74600</v>
      </c>
      <c r="H15460" s="618">
        <v>12</v>
      </c>
      <c r="I15460" s="619">
        <v>900000</v>
      </c>
      <c r="J15460" s="620">
        <v>19450000</v>
      </c>
      <c r="K15460" s="619">
        <v>1450970000000</v>
      </c>
    </row>
    <row r="15461" spans="3:11" x14ac:dyDescent="0.25">
      <c r="C15461" s="617">
        <v>45905</v>
      </c>
      <c r="D15461" s="618" t="s">
        <v>310</v>
      </c>
      <c r="E15461" s="619">
        <v>75000</v>
      </c>
      <c r="F15461" s="619">
        <v>75000</v>
      </c>
      <c r="G15461" s="619">
        <v>74600</v>
      </c>
      <c r="H15461" s="618">
        <v>1</v>
      </c>
      <c r="I15461" s="619">
        <v>75000</v>
      </c>
      <c r="J15461" s="620">
        <v>19450000</v>
      </c>
      <c r="K15461" s="619">
        <v>1450970000000</v>
      </c>
    </row>
    <row r="15462" spans="3:11" x14ac:dyDescent="0.25">
      <c r="C15462" s="617">
        <v>45905</v>
      </c>
      <c r="D15462" s="618" t="s">
        <v>312</v>
      </c>
      <c r="E15462" s="619">
        <v>14995.87</v>
      </c>
      <c r="F15462" s="619">
        <v>14500</v>
      </c>
      <c r="G15462" s="619">
        <v>15000</v>
      </c>
      <c r="H15462" s="618">
        <v>5</v>
      </c>
      <c r="I15462" s="619">
        <v>74979.350000000006</v>
      </c>
      <c r="J15462" s="620">
        <v>20000000</v>
      </c>
      <c r="K15462" s="619">
        <v>300000000000</v>
      </c>
    </row>
    <row r="15463" spans="3:11" x14ac:dyDescent="0.25">
      <c r="C15463" s="617">
        <v>45905</v>
      </c>
      <c r="D15463" s="618" t="s">
        <v>310</v>
      </c>
      <c r="E15463" s="619">
        <v>75000</v>
      </c>
      <c r="F15463" s="619">
        <v>75000</v>
      </c>
      <c r="G15463" s="619">
        <v>74600</v>
      </c>
      <c r="H15463" s="618">
        <v>1</v>
      </c>
      <c r="I15463" s="619">
        <v>75000</v>
      </c>
      <c r="J15463" s="620">
        <v>19450000</v>
      </c>
      <c r="K15463" s="619">
        <v>1450970000000</v>
      </c>
    </row>
    <row r="15464" spans="3:11" x14ac:dyDescent="0.25">
      <c r="C15464" s="617">
        <v>45905</v>
      </c>
      <c r="D15464" s="618" t="s">
        <v>312</v>
      </c>
      <c r="E15464" s="619">
        <v>15000</v>
      </c>
      <c r="F15464" s="619">
        <v>14500</v>
      </c>
      <c r="G15464" s="619">
        <v>15000</v>
      </c>
      <c r="H15464" s="618">
        <v>2</v>
      </c>
      <c r="I15464" s="619">
        <v>30000</v>
      </c>
      <c r="J15464" s="620">
        <v>20000000</v>
      </c>
      <c r="K15464" s="619">
        <v>300000000000</v>
      </c>
    </row>
    <row r="15465" spans="3:11" x14ac:dyDescent="0.25">
      <c r="C15465" s="617">
        <v>45905</v>
      </c>
      <c r="D15465" s="618" t="s">
        <v>312</v>
      </c>
      <c r="E15465" s="619">
        <v>15000</v>
      </c>
      <c r="F15465" s="619">
        <v>14500</v>
      </c>
      <c r="G15465" s="619">
        <v>15000</v>
      </c>
      <c r="H15465" s="618">
        <v>1</v>
      </c>
      <c r="I15465" s="619">
        <v>15000</v>
      </c>
      <c r="J15465" s="620">
        <v>20000000</v>
      </c>
      <c r="K15465" s="619">
        <v>300000000000</v>
      </c>
    </row>
    <row r="15466" spans="3:11" x14ac:dyDescent="0.25">
      <c r="C15466" s="617">
        <v>45905</v>
      </c>
      <c r="D15466" s="618" t="s">
        <v>1154</v>
      </c>
      <c r="E15466" s="619">
        <v>26000</v>
      </c>
      <c r="F15466" s="619">
        <v>25000</v>
      </c>
      <c r="G15466" s="619">
        <v>25000</v>
      </c>
      <c r="H15466" s="618">
        <v>2</v>
      </c>
      <c r="I15466" s="619">
        <v>52000</v>
      </c>
      <c r="J15466" s="620">
        <v>600000</v>
      </c>
      <c r="K15466" s="619">
        <v>15000000000</v>
      </c>
    </row>
    <row r="15467" spans="3:11" x14ac:dyDescent="0.25">
      <c r="C15467" s="617">
        <v>45905</v>
      </c>
      <c r="D15467" s="618" t="s">
        <v>312</v>
      </c>
      <c r="E15467" s="619">
        <v>14500</v>
      </c>
      <c r="F15467" s="619">
        <v>14500</v>
      </c>
      <c r="G15467" s="619">
        <v>15000</v>
      </c>
      <c r="H15467" s="618">
        <v>2</v>
      </c>
      <c r="I15467" s="619">
        <v>29000</v>
      </c>
      <c r="J15467" s="620">
        <v>20000000</v>
      </c>
      <c r="K15467" s="619">
        <v>300000000000</v>
      </c>
    </row>
    <row r="15468" spans="3:11" x14ac:dyDescent="0.25">
      <c r="C15468" s="617">
        <v>45905</v>
      </c>
      <c r="D15468" s="618" t="s">
        <v>312</v>
      </c>
      <c r="E15468" s="619">
        <v>14500</v>
      </c>
      <c r="F15468" s="619">
        <v>14500</v>
      </c>
      <c r="G15468" s="619">
        <v>15000</v>
      </c>
      <c r="H15468" s="618">
        <v>2</v>
      </c>
      <c r="I15468" s="619">
        <v>29000</v>
      </c>
      <c r="J15468" s="620">
        <v>20000000</v>
      </c>
      <c r="K15468" s="619">
        <v>300000000000</v>
      </c>
    </row>
    <row r="15469" spans="3:11" x14ac:dyDescent="0.25">
      <c r="C15469" s="617">
        <v>45905</v>
      </c>
      <c r="D15469" s="618" t="s">
        <v>1154</v>
      </c>
      <c r="E15469" s="619">
        <v>26000</v>
      </c>
      <c r="F15469" s="619">
        <v>25000</v>
      </c>
      <c r="G15469" s="619">
        <v>25000</v>
      </c>
      <c r="H15469" s="618">
        <v>5</v>
      </c>
      <c r="I15469" s="619">
        <v>130000</v>
      </c>
      <c r="J15469" s="620">
        <v>600000</v>
      </c>
      <c r="K15469" s="619">
        <v>15000000000</v>
      </c>
    </row>
    <row r="15470" spans="3:11" x14ac:dyDescent="0.25">
      <c r="C15470" s="617">
        <v>45905</v>
      </c>
      <c r="D15470" s="618" t="s">
        <v>1155</v>
      </c>
      <c r="E15470" s="619">
        <v>24000</v>
      </c>
      <c r="F15470" s="619">
        <v>24000</v>
      </c>
      <c r="G15470" s="619">
        <v>24000</v>
      </c>
      <c r="H15470" s="618">
        <v>5</v>
      </c>
      <c r="I15470" s="619">
        <v>120000</v>
      </c>
      <c r="J15470" s="620">
        <v>2400000</v>
      </c>
      <c r="K15470" s="619">
        <v>57600000000</v>
      </c>
    </row>
    <row r="15471" spans="3:11" x14ac:dyDescent="0.25">
      <c r="C15471" s="617">
        <v>45905</v>
      </c>
      <c r="D15471" s="618" t="s">
        <v>312</v>
      </c>
      <c r="E15471" s="619">
        <v>15000</v>
      </c>
      <c r="F15471" s="619">
        <v>14500</v>
      </c>
      <c r="G15471" s="619">
        <v>15000</v>
      </c>
      <c r="H15471" s="618">
        <v>10</v>
      </c>
      <c r="I15471" s="619">
        <v>150000</v>
      </c>
      <c r="J15471" s="620">
        <v>20000000</v>
      </c>
      <c r="K15471" s="619">
        <v>300000000000</v>
      </c>
    </row>
    <row r="15472" spans="3:11" x14ac:dyDescent="0.25">
      <c r="C15472" s="617">
        <v>45905</v>
      </c>
      <c r="D15472" s="618" t="s">
        <v>312</v>
      </c>
      <c r="E15472" s="619">
        <v>15000</v>
      </c>
      <c r="F15472" s="619">
        <v>14500</v>
      </c>
      <c r="G15472" s="619">
        <v>15000</v>
      </c>
      <c r="H15472" s="618">
        <v>1</v>
      </c>
      <c r="I15472" s="619">
        <v>15000</v>
      </c>
      <c r="J15472" s="620">
        <v>20000000</v>
      </c>
      <c r="K15472" s="619">
        <v>300000000000</v>
      </c>
    </row>
    <row r="15473" spans="3:11" x14ac:dyDescent="0.25">
      <c r="C15473" s="617">
        <v>45905</v>
      </c>
      <c r="D15473" s="618" t="s">
        <v>312</v>
      </c>
      <c r="E15473" s="619">
        <v>15000</v>
      </c>
      <c r="F15473" s="619">
        <v>14500</v>
      </c>
      <c r="G15473" s="619">
        <v>15000</v>
      </c>
      <c r="H15473" s="618">
        <v>3</v>
      </c>
      <c r="I15473" s="619">
        <v>45000</v>
      </c>
      <c r="J15473" s="620">
        <v>20000000</v>
      </c>
      <c r="K15473" s="619">
        <v>300000000000</v>
      </c>
    </row>
    <row r="15474" spans="3:11" x14ac:dyDescent="0.25">
      <c r="C15474" s="617">
        <v>45905</v>
      </c>
      <c r="D15474" s="618" t="s">
        <v>312</v>
      </c>
      <c r="E15474" s="619">
        <v>15000</v>
      </c>
      <c r="F15474" s="619">
        <v>14500</v>
      </c>
      <c r="G15474" s="619">
        <v>15000</v>
      </c>
      <c r="H15474" s="618">
        <v>1</v>
      </c>
      <c r="I15474" s="619">
        <v>15000</v>
      </c>
      <c r="J15474" s="620">
        <v>20000000</v>
      </c>
      <c r="K15474" s="619">
        <v>300000000000</v>
      </c>
    </row>
    <row r="15475" spans="3:11" x14ac:dyDescent="0.25">
      <c r="C15475" s="617">
        <v>45905</v>
      </c>
      <c r="D15475" s="618" t="s">
        <v>312</v>
      </c>
      <c r="E15475" s="619">
        <v>15000</v>
      </c>
      <c r="F15475" s="619">
        <v>14500</v>
      </c>
      <c r="G15475" s="619">
        <v>15000</v>
      </c>
      <c r="H15475" s="618">
        <v>1</v>
      </c>
      <c r="I15475" s="619">
        <v>15000</v>
      </c>
      <c r="J15475" s="620">
        <v>20000000</v>
      </c>
      <c r="K15475" s="619">
        <v>300000000000</v>
      </c>
    </row>
    <row r="15476" spans="3:11" x14ac:dyDescent="0.25">
      <c r="C15476" s="617">
        <v>45905</v>
      </c>
      <c r="D15476" s="618" t="s">
        <v>310</v>
      </c>
      <c r="E15476" s="619">
        <v>75000</v>
      </c>
      <c r="F15476" s="619">
        <v>75000</v>
      </c>
      <c r="G15476" s="619">
        <v>74600</v>
      </c>
      <c r="H15476" s="618">
        <v>1</v>
      </c>
      <c r="I15476" s="619">
        <v>75000</v>
      </c>
      <c r="J15476" s="620">
        <v>19450000</v>
      </c>
      <c r="K15476" s="619">
        <v>1450970000000</v>
      </c>
    </row>
    <row r="15477" spans="3:11" x14ac:dyDescent="0.25">
      <c r="C15477" s="617">
        <v>45905</v>
      </c>
      <c r="D15477" s="618" t="s">
        <v>310</v>
      </c>
      <c r="E15477" s="619">
        <v>75000</v>
      </c>
      <c r="F15477" s="619">
        <v>75000</v>
      </c>
      <c r="G15477" s="619">
        <v>74600</v>
      </c>
      <c r="H15477" s="618">
        <v>1</v>
      </c>
      <c r="I15477" s="619">
        <v>75000</v>
      </c>
      <c r="J15477" s="620">
        <v>19450000</v>
      </c>
      <c r="K15477" s="619">
        <v>1450970000000</v>
      </c>
    </row>
    <row r="15478" spans="3:11" x14ac:dyDescent="0.25">
      <c r="C15478" s="617">
        <v>45905</v>
      </c>
      <c r="D15478" s="618" t="s">
        <v>312</v>
      </c>
      <c r="E15478" s="619">
        <v>15000</v>
      </c>
      <c r="F15478" s="619">
        <v>14500</v>
      </c>
      <c r="G15478" s="619">
        <v>15000</v>
      </c>
      <c r="H15478" s="618">
        <v>1</v>
      </c>
      <c r="I15478" s="619">
        <v>15000</v>
      </c>
      <c r="J15478" s="620">
        <v>20000000</v>
      </c>
      <c r="K15478" s="619">
        <v>300000000000</v>
      </c>
    </row>
    <row r="15479" spans="3:11" x14ac:dyDescent="0.25">
      <c r="C15479" s="617">
        <v>45905</v>
      </c>
      <c r="D15479" s="618" t="s">
        <v>312</v>
      </c>
      <c r="E15479" s="619">
        <v>15000</v>
      </c>
      <c r="F15479" s="619">
        <v>14500</v>
      </c>
      <c r="G15479" s="619">
        <v>15000</v>
      </c>
      <c r="H15479" s="618">
        <v>3</v>
      </c>
      <c r="I15479" s="619">
        <v>45000</v>
      </c>
      <c r="J15479" s="620">
        <v>20000000</v>
      </c>
      <c r="K15479" s="619">
        <v>300000000000</v>
      </c>
    </row>
    <row r="15480" spans="3:11" x14ac:dyDescent="0.25">
      <c r="C15480" s="617">
        <v>45905</v>
      </c>
      <c r="D15480" s="618" t="s">
        <v>312</v>
      </c>
      <c r="E15480" s="619">
        <v>15000</v>
      </c>
      <c r="F15480" s="619">
        <v>14500</v>
      </c>
      <c r="G15480" s="619">
        <v>15000</v>
      </c>
      <c r="H15480" s="618">
        <v>1</v>
      </c>
      <c r="I15480" s="619">
        <v>15000</v>
      </c>
      <c r="J15480" s="620">
        <v>20000000</v>
      </c>
      <c r="K15480" s="619">
        <v>300000000000</v>
      </c>
    </row>
    <row r="15481" spans="3:11" x14ac:dyDescent="0.25">
      <c r="C15481" s="617">
        <v>45905</v>
      </c>
      <c r="D15481" s="618" t="s">
        <v>310</v>
      </c>
      <c r="E15481" s="619">
        <v>74600</v>
      </c>
      <c r="F15481" s="619">
        <v>75000</v>
      </c>
      <c r="G15481" s="619">
        <v>74600</v>
      </c>
      <c r="H15481" s="618">
        <v>2</v>
      </c>
      <c r="I15481" s="619">
        <v>149200</v>
      </c>
      <c r="J15481" s="620">
        <v>19450000</v>
      </c>
      <c r="K15481" s="619">
        <v>1450970000000</v>
      </c>
    </row>
    <row r="15482" spans="3:11" x14ac:dyDescent="0.25">
      <c r="C15482" s="617">
        <v>45905</v>
      </c>
      <c r="D15482" s="618" t="s">
        <v>312</v>
      </c>
      <c r="E15482" s="619">
        <v>15000</v>
      </c>
      <c r="F15482" s="619">
        <v>14500</v>
      </c>
      <c r="G15482" s="619">
        <v>15000</v>
      </c>
      <c r="H15482" s="618">
        <v>1</v>
      </c>
      <c r="I15482" s="619">
        <v>15000</v>
      </c>
      <c r="J15482" s="620">
        <v>20000000</v>
      </c>
      <c r="K15482" s="619">
        <v>300000000000</v>
      </c>
    </row>
    <row r="15483" spans="3:11" x14ac:dyDescent="0.25">
      <c r="C15483" s="617">
        <v>45905</v>
      </c>
      <c r="D15483" s="618" t="s">
        <v>1154</v>
      </c>
      <c r="E15483" s="619">
        <v>25000</v>
      </c>
      <c r="F15483" s="619">
        <v>25000</v>
      </c>
      <c r="G15483" s="619">
        <v>25000</v>
      </c>
      <c r="H15483" s="618">
        <v>4</v>
      </c>
      <c r="I15483" s="619">
        <v>100000</v>
      </c>
      <c r="J15483" s="620">
        <v>600000</v>
      </c>
      <c r="K15483" s="619">
        <v>15000000000</v>
      </c>
    </row>
    <row r="15484" spans="3:11" x14ac:dyDescent="0.25">
      <c r="C15484" s="617">
        <v>45905</v>
      </c>
      <c r="D15484" s="618" t="s">
        <v>1154</v>
      </c>
      <c r="E15484" s="619">
        <v>25000</v>
      </c>
      <c r="F15484" s="619">
        <v>25000</v>
      </c>
      <c r="G15484" s="619">
        <v>25000</v>
      </c>
      <c r="H15484" s="618">
        <v>1</v>
      </c>
      <c r="I15484" s="619">
        <v>25000</v>
      </c>
      <c r="J15484" s="620">
        <v>600000</v>
      </c>
      <c r="K15484" s="619">
        <v>15000000000</v>
      </c>
    </row>
    <row r="15485" spans="3:11" x14ac:dyDescent="0.25">
      <c r="C15485" s="617">
        <v>45905</v>
      </c>
      <c r="D15485" s="618" t="s">
        <v>1154</v>
      </c>
      <c r="E15485" s="619">
        <v>25000</v>
      </c>
      <c r="F15485" s="619">
        <v>25000</v>
      </c>
      <c r="G15485" s="619">
        <v>25000</v>
      </c>
      <c r="H15485" s="618">
        <v>2</v>
      </c>
      <c r="I15485" s="619">
        <v>50000</v>
      </c>
      <c r="J15485" s="620">
        <v>600000</v>
      </c>
      <c r="K15485" s="619">
        <v>15000000000</v>
      </c>
    </row>
    <row r="15486" spans="3:11" x14ac:dyDescent="0.25">
      <c r="C15486" s="617">
        <v>45905</v>
      </c>
      <c r="D15486" s="618" t="s">
        <v>1154</v>
      </c>
      <c r="E15486" s="619">
        <v>25000</v>
      </c>
      <c r="F15486" s="619">
        <v>25000</v>
      </c>
      <c r="G15486" s="619">
        <v>25000</v>
      </c>
      <c r="H15486" s="618">
        <v>1</v>
      </c>
      <c r="I15486" s="619">
        <v>25000</v>
      </c>
      <c r="J15486" s="620">
        <v>600000</v>
      </c>
      <c r="K15486" s="619">
        <v>15000000000</v>
      </c>
    </row>
    <row r="15487" spans="3:11" x14ac:dyDescent="0.25">
      <c r="C15487" s="617">
        <v>45905</v>
      </c>
      <c r="D15487" s="618" t="s">
        <v>1154</v>
      </c>
      <c r="E15487" s="619">
        <v>25000</v>
      </c>
      <c r="F15487" s="619">
        <v>25000</v>
      </c>
      <c r="G15487" s="619">
        <v>25000</v>
      </c>
      <c r="H15487" s="618">
        <v>5</v>
      </c>
      <c r="I15487" s="619">
        <v>125000</v>
      </c>
      <c r="J15487" s="620">
        <v>600000</v>
      </c>
      <c r="K15487" s="619">
        <v>15000000000</v>
      </c>
    </row>
    <row r="15488" spans="3:11" x14ac:dyDescent="0.25">
      <c r="C15488" s="617">
        <v>45905</v>
      </c>
      <c r="D15488" s="618" t="s">
        <v>1154</v>
      </c>
      <c r="E15488" s="619">
        <v>25000</v>
      </c>
      <c r="F15488" s="619">
        <v>25000</v>
      </c>
      <c r="G15488" s="619">
        <v>25000</v>
      </c>
      <c r="H15488" s="618">
        <v>1</v>
      </c>
      <c r="I15488" s="619">
        <v>25000</v>
      </c>
      <c r="J15488" s="620">
        <v>600000</v>
      </c>
      <c r="K15488" s="619">
        <v>15000000000</v>
      </c>
    </row>
    <row r="15489" spans="3:11" x14ac:dyDescent="0.25">
      <c r="C15489" s="617">
        <v>45905</v>
      </c>
      <c r="D15489" s="618" t="s">
        <v>1154</v>
      </c>
      <c r="E15489" s="619">
        <v>25000</v>
      </c>
      <c r="F15489" s="619">
        <v>25000</v>
      </c>
      <c r="G15489" s="619">
        <v>25000</v>
      </c>
      <c r="H15489" s="618">
        <v>1</v>
      </c>
      <c r="I15489" s="619">
        <v>25000</v>
      </c>
      <c r="J15489" s="620">
        <v>600000</v>
      </c>
      <c r="K15489" s="619">
        <v>15000000000</v>
      </c>
    </row>
    <row r="15490" spans="3:11" x14ac:dyDescent="0.25">
      <c r="C15490" s="617">
        <v>45905</v>
      </c>
      <c r="D15490" s="618" t="s">
        <v>1155</v>
      </c>
      <c r="E15490" s="619">
        <v>24000</v>
      </c>
      <c r="F15490" s="619">
        <v>24000</v>
      </c>
      <c r="G15490" s="619">
        <v>24000</v>
      </c>
      <c r="H15490" s="618">
        <v>1</v>
      </c>
      <c r="I15490" s="619">
        <v>24000</v>
      </c>
      <c r="J15490" s="620">
        <v>2400000</v>
      </c>
      <c r="K15490" s="619">
        <v>57600000000</v>
      </c>
    </row>
    <row r="15491" spans="3:11" x14ac:dyDescent="0.25">
      <c r="C15491" s="617">
        <v>45908</v>
      </c>
      <c r="D15491" s="618" t="s">
        <v>310</v>
      </c>
      <c r="E15491" s="619">
        <v>75000</v>
      </c>
      <c r="F15491" s="619">
        <v>74600</v>
      </c>
      <c r="G15491" s="619">
        <v>76000</v>
      </c>
      <c r="H15491" s="618">
        <v>1</v>
      </c>
      <c r="I15491" s="619">
        <v>75000</v>
      </c>
      <c r="J15491" s="620">
        <v>19450000</v>
      </c>
      <c r="K15491" s="619">
        <v>1478200000000</v>
      </c>
    </row>
    <row r="15492" spans="3:11" x14ac:dyDescent="0.25">
      <c r="C15492" s="617">
        <v>45908</v>
      </c>
      <c r="D15492" s="618" t="s">
        <v>310</v>
      </c>
      <c r="E15492" s="619">
        <v>75000</v>
      </c>
      <c r="F15492" s="619">
        <v>74600</v>
      </c>
      <c r="G15492" s="619">
        <v>76000</v>
      </c>
      <c r="H15492" s="618">
        <v>4</v>
      </c>
      <c r="I15492" s="619">
        <v>300000</v>
      </c>
      <c r="J15492" s="620">
        <v>19450000</v>
      </c>
      <c r="K15492" s="619">
        <v>1478200000000</v>
      </c>
    </row>
    <row r="15493" spans="3:11" x14ac:dyDescent="0.25">
      <c r="C15493" s="617">
        <v>45908</v>
      </c>
      <c r="D15493" s="618" t="s">
        <v>310</v>
      </c>
      <c r="E15493" s="619">
        <v>75000</v>
      </c>
      <c r="F15493" s="619">
        <v>74600</v>
      </c>
      <c r="G15493" s="619">
        <v>76000</v>
      </c>
      <c r="H15493" s="618">
        <v>1</v>
      </c>
      <c r="I15493" s="619">
        <v>75000</v>
      </c>
      <c r="J15493" s="620">
        <v>19450000</v>
      </c>
      <c r="K15493" s="619">
        <v>1478200000000</v>
      </c>
    </row>
    <row r="15494" spans="3:11" x14ac:dyDescent="0.25">
      <c r="C15494" s="617">
        <v>45908</v>
      </c>
      <c r="D15494" s="618" t="s">
        <v>310</v>
      </c>
      <c r="E15494" s="619">
        <v>75000</v>
      </c>
      <c r="F15494" s="619">
        <v>74600</v>
      </c>
      <c r="G15494" s="619">
        <v>76000</v>
      </c>
      <c r="H15494" s="618">
        <v>5</v>
      </c>
      <c r="I15494" s="619">
        <v>375000</v>
      </c>
      <c r="J15494" s="620">
        <v>19450000</v>
      </c>
      <c r="K15494" s="619">
        <v>1478200000000</v>
      </c>
    </row>
    <row r="15495" spans="3:11" x14ac:dyDescent="0.25">
      <c r="C15495" s="617">
        <v>45908</v>
      </c>
      <c r="D15495" s="618" t="s">
        <v>310</v>
      </c>
      <c r="E15495" s="619">
        <v>75000</v>
      </c>
      <c r="F15495" s="619">
        <v>74600</v>
      </c>
      <c r="G15495" s="619">
        <v>76000</v>
      </c>
      <c r="H15495" s="618">
        <v>1</v>
      </c>
      <c r="I15495" s="619">
        <v>75000</v>
      </c>
      <c r="J15495" s="620">
        <v>19450000</v>
      </c>
      <c r="K15495" s="619">
        <v>1478200000000</v>
      </c>
    </row>
    <row r="15496" spans="3:11" x14ac:dyDescent="0.25">
      <c r="C15496" s="617">
        <v>45908</v>
      </c>
      <c r="D15496" s="618" t="s">
        <v>310</v>
      </c>
      <c r="E15496" s="619">
        <v>75000</v>
      </c>
      <c r="F15496" s="619">
        <v>74600</v>
      </c>
      <c r="G15496" s="619">
        <v>76000</v>
      </c>
      <c r="H15496" s="618">
        <v>79</v>
      </c>
      <c r="I15496" s="619">
        <v>5925000</v>
      </c>
      <c r="J15496" s="620">
        <v>19450000</v>
      </c>
      <c r="K15496" s="619">
        <v>1478200000000</v>
      </c>
    </row>
    <row r="15497" spans="3:11" x14ac:dyDescent="0.25">
      <c r="C15497" s="617">
        <v>45908</v>
      </c>
      <c r="D15497" s="618" t="s">
        <v>310</v>
      </c>
      <c r="E15497" s="619">
        <v>75000</v>
      </c>
      <c r="F15497" s="619">
        <v>74600</v>
      </c>
      <c r="G15497" s="619">
        <v>76000</v>
      </c>
      <c r="H15497" s="618">
        <v>11</v>
      </c>
      <c r="I15497" s="619">
        <v>825000</v>
      </c>
      <c r="J15497" s="620">
        <v>19450000</v>
      </c>
      <c r="K15497" s="619">
        <v>1478200000000</v>
      </c>
    </row>
    <row r="15498" spans="3:11" x14ac:dyDescent="0.25">
      <c r="C15498" s="617">
        <v>45908</v>
      </c>
      <c r="D15498" s="618" t="s">
        <v>1154</v>
      </c>
      <c r="E15498" s="619">
        <v>26000</v>
      </c>
      <c r="F15498" s="619">
        <v>25000</v>
      </c>
      <c r="G15498" s="619">
        <v>26500</v>
      </c>
      <c r="H15498" s="618">
        <v>1</v>
      </c>
      <c r="I15498" s="619">
        <v>26000</v>
      </c>
      <c r="J15498" s="620">
        <v>600000</v>
      </c>
      <c r="K15498" s="619">
        <v>15900000000</v>
      </c>
    </row>
    <row r="15499" spans="3:11" x14ac:dyDescent="0.25">
      <c r="C15499" s="617">
        <v>45908</v>
      </c>
      <c r="D15499" s="618" t="s">
        <v>1154</v>
      </c>
      <c r="E15499" s="619">
        <v>26000</v>
      </c>
      <c r="F15499" s="619">
        <v>25000</v>
      </c>
      <c r="G15499" s="619">
        <v>26500</v>
      </c>
      <c r="H15499" s="618">
        <v>1</v>
      </c>
      <c r="I15499" s="619">
        <v>26000</v>
      </c>
      <c r="J15499" s="620">
        <v>600000</v>
      </c>
      <c r="K15499" s="619">
        <v>15900000000</v>
      </c>
    </row>
    <row r="15500" spans="3:11" x14ac:dyDescent="0.25">
      <c r="C15500" s="617">
        <v>45908</v>
      </c>
      <c r="D15500" s="618" t="s">
        <v>1154</v>
      </c>
      <c r="E15500" s="619">
        <v>26000</v>
      </c>
      <c r="F15500" s="619">
        <v>25000</v>
      </c>
      <c r="G15500" s="619">
        <v>26500</v>
      </c>
      <c r="H15500" s="618">
        <v>1</v>
      </c>
      <c r="I15500" s="619">
        <v>26000</v>
      </c>
      <c r="J15500" s="620">
        <v>600000</v>
      </c>
      <c r="K15500" s="619">
        <v>15900000000</v>
      </c>
    </row>
    <row r="15501" spans="3:11" x14ac:dyDescent="0.25">
      <c r="C15501" s="617">
        <v>45908</v>
      </c>
      <c r="D15501" s="618" t="s">
        <v>1154</v>
      </c>
      <c r="E15501" s="619">
        <v>26000</v>
      </c>
      <c r="F15501" s="619">
        <v>25000</v>
      </c>
      <c r="G15501" s="619">
        <v>26500</v>
      </c>
      <c r="H15501" s="618">
        <v>1</v>
      </c>
      <c r="I15501" s="619">
        <v>26000</v>
      </c>
      <c r="J15501" s="620">
        <v>600000</v>
      </c>
      <c r="K15501" s="619">
        <v>15900000000</v>
      </c>
    </row>
    <row r="15502" spans="3:11" x14ac:dyDescent="0.25">
      <c r="C15502" s="617">
        <v>45908</v>
      </c>
      <c r="D15502" s="618" t="s">
        <v>1154</v>
      </c>
      <c r="E15502" s="619">
        <v>26000</v>
      </c>
      <c r="F15502" s="619">
        <v>25000</v>
      </c>
      <c r="G15502" s="619">
        <v>26500</v>
      </c>
      <c r="H15502" s="618">
        <v>5</v>
      </c>
      <c r="I15502" s="619">
        <v>130000</v>
      </c>
      <c r="J15502" s="620">
        <v>600000</v>
      </c>
      <c r="K15502" s="619">
        <v>15900000000</v>
      </c>
    </row>
    <row r="15503" spans="3:11" x14ac:dyDescent="0.25">
      <c r="C15503" s="617">
        <v>45908</v>
      </c>
      <c r="D15503" s="618" t="s">
        <v>1154</v>
      </c>
      <c r="E15503" s="619">
        <v>26000</v>
      </c>
      <c r="F15503" s="619">
        <v>25000</v>
      </c>
      <c r="G15503" s="619">
        <v>26500</v>
      </c>
      <c r="H15503" s="618">
        <v>11</v>
      </c>
      <c r="I15503" s="619">
        <v>286000</v>
      </c>
      <c r="J15503" s="620">
        <v>600000</v>
      </c>
      <c r="K15503" s="619">
        <v>15900000000</v>
      </c>
    </row>
    <row r="15504" spans="3:11" x14ac:dyDescent="0.25">
      <c r="C15504" s="617">
        <v>45908</v>
      </c>
      <c r="D15504" s="618" t="s">
        <v>1154</v>
      </c>
      <c r="E15504" s="619">
        <v>26000</v>
      </c>
      <c r="F15504" s="619">
        <v>25000</v>
      </c>
      <c r="G15504" s="619">
        <v>26500</v>
      </c>
      <c r="H15504" s="618">
        <v>1</v>
      </c>
      <c r="I15504" s="619">
        <v>26000</v>
      </c>
      <c r="J15504" s="620">
        <v>600000</v>
      </c>
      <c r="K15504" s="619">
        <v>15900000000</v>
      </c>
    </row>
    <row r="15505" spans="3:11" x14ac:dyDescent="0.25">
      <c r="C15505" s="617">
        <v>45908</v>
      </c>
      <c r="D15505" s="618" t="s">
        <v>1154</v>
      </c>
      <c r="E15505" s="619">
        <v>26000</v>
      </c>
      <c r="F15505" s="619">
        <v>25000</v>
      </c>
      <c r="G15505" s="619">
        <v>26500</v>
      </c>
      <c r="H15505" s="618">
        <v>15</v>
      </c>
      <c r="I15505" s="619">
        <v>390000</v>
      </c>
      <c r="J15505" s="620">
        <v>600000</v>
      </c>
      <c r="K15505" s="619">
        <v>15900000000</v>
      </c>
    </row>
    <row r="15506" spans="3:11" x14ac:dyDescent="0.25">
      <c r="C15506" s="617">
        <v>45908</v>
      </c>
      <c r="D15506" s="618" t="s">
        <v>1154</v>
      </c>
      <c r="E15506" s="619">
        <v>26000</v>
      </c>
      <c r="F15506" s="619">
        <v>25000</v>
      </c>
      <c r="G15506" s="619">
        <v>26500</v>
      </c>
      <c r="H15506" s="618">
        <v>123</v>
      </c>
      <c r="I15506" s="619">
        <v>3198000</v>
      </c>
      <c r="J15506" s="620">
        <v>600000</v>
      </c>
      <c r="K15506" s="619">
        <v>15900000000</v>
      </c>
    </row>
    <row r="15507" spans="3:11" x14ac:dyDescent="0.25">
      <c r="C15507" s="617">
        <v>45908</v>
      </c>
      <c r="D15507" s="618" t="s">
        <v>1154</v>
      </c>
      <c r="E15507" s="619">
        <v>26000</v>
      </c>
      <c r="F15507" s="619">
        <v>25000</v>
      </c>
      <c r="G15507" s="619">
        <v>26500</v>
      </c>
      <c r="H15507" s="618">
        <v>350</v>
      </c>
      <c r="I15507" s="619">
        <v>9100000</v>
      </c>
      <c r="J15507" s="620">
        <v>600000</v>
      </c>
      <c r="K15507" s="619">
        <v>15900000000</v>
      </c>
    </row>
    <row r="15508" spans="3:11" x14ac:dyDescent="0.25">
      <c r="C15508" s="617">
        <v>45908</v>
      </c>
      <c r="D15508" s="618" t="s">
        <v>1154</v>
      </c>
      <c r="E15508" s="619">
        <v>26000</v>
      </c>
      <c r="F15508" s="619">
        <v>25000</v>
      </c>
      <c r="G15508" s="619">
        <v>26500</v>
      </c>
      <c r="H15508" s="618">
        <v>1</v>
      </c>
      <c r="I15508" s="619">
        <v>26000</v>
      </c>
      <c r="J15508" s="620">
        <v>600000</v>
      </c>
      <c r="K15508" s="619">
        <v>15900000000</v>
      </c>
    </row>
    <row r="15509" spans="3:11" x14ac:dyDescent="0.25">
      <c r="C15509" s="617">
        <v>45908</v>
      </c>
      <c r="D15509" s="618" t="s">
        <v>312</v>
      </c>
      <c r="E15509" s="619">
        <v>15000</v>
      </c>
      <c r="F15509" s="619">
        <v>15000</v>
      </c>
      <c r="G15509" s="619">
        <v>15000</v>
      </c>
      <c r="H15509" s="618">
        <v>2</v>
      </c>
      <c r="I15509" s="619">
        <v>30000</v>
      </c>
      <c r="J15509" s="620">
        <v>20000000</v>
      </c>
      <c r="K15509" s="619">
        <v>300000000000</v>
      </c>
    </row>
    <row r="15510" spans="3:11" x14ac:dyDescent="0.25">
      <c r="C15510" s="617">
        <v>45908</v>
      </c>
      <c r="D15510" s="618" t="s">
        <v>312</v>
      </c>
      <c r="E15510" s="619">
        <v>15000</v>
      </c>
      <c r="F15510" s="619">
        <v>15000</v>
      </c>
      <c r="G15510" s="619">
        <v>15000</v>
      </c>
      <c r="H15510" s="618">
        <v>1</v>
      </c>
      <c r="I15510" s="619">
        <v>15000</v>
      </c>
      <c r="J15510" s="620">
        <v>20000000</v>
      </c>
      <c r="K15510" s="619">
        <v>300000000000</v>
      </c>
    </row>
    <row r="15511" spans="3:11" x14ac:dyDescent="0.25">
      <c r="C15511" s="617">
        <v>45908</v>
      </c>
      <c r="D15511" s="618" t="s">
        <v>312</v>
      </c>
      <c r="E15511" s="619">
        <v>15000</v>
      </c>
      <c r="F15511" s="619">
        <v>15000</v>
      </c>
      <c r="G15511" s="619">
        <v>15000</v>
      </c>
      <c r="H15511" s="618">
        <v>3</v>
      </c>
      <c r="I15511" s="619">
        <v>45000</v>
      </c>
      <c r="J15511" s="620">
        <v>20000000</v>
      </c>
      <c r="K15511" s="619">
        <v>300000000000</v>
      </c>
    </row>
    <row r="15512" spans="3:11" x14ac:dyDescent="0.25">
      <c r="C15512" s="617">
        <v>45908</v>
      </c>
      <c r="D15512" s="618" t="s">
        <v>312</v>
      </c>
      <c r="E15512" s="619">
        <v>15000</v>
      </c>
      <c r="F15512" s="619">
        <v>15000</v>
      </c>
      <c r="G15512" s="619">
        <v>15000</v>
      </c>
      <c r="H15512" s="618">
        <v>1</v>
      </c>
      <c r="I15512" s="619">
        <v>15000</v>
      </c>
      <c r="J15512" s="620">
        <v>20000000</v>
      </c>
      <c r="K15512" s="619">
        <v>300000000000</v>
      </c>
    </row>
    <row r="15513" spans="3:11" x14ac:dyDescent="0.25">
      <c r="C15513" s="617">
        <v>45908</v>
      </c>
      <c r="D15513" s="618" t="s">
        <v>312</v>
      </c>
      <c r="E15513" s="619">
        <v>15000</v>
      </c>
      <c r="F15513" s="619">
        <v>15000</v>
      </c>
      <c r="G15513" s="619">
        <v>15000</v>
      </c>
      <c r="H15513" s="618">
        <v>50</v>
      </c>
      <c r="I15513" s="619">
        <v>750000</v>
      </c>
      <c r="J15513" s="620">
        <v>20000000</v>
      </c>
      <c r="K15513" s="619">
        <v>300000000000</v>
      </c>
    </row>
    <row r="15514" spans="3:11" x14ac:dyDescent="0.25">
      <c r="C15514" s="617">
        <v>45908</v>
      </c>
      <c r="D15514" s="618" t="s">
        <v>312</v>
      </c>
      <c r="E15514" s="619">
        <v>15000</v>
      </c>
      <c r="F15514" s="619">
        <v>15000</v>
      </c>
      <c r="G15514" s="619">
        <v>15000</v>
      </c>
      <c r="H15514" s="618">
        <v>1</v>
      </c>
      <c r="I15514" s="619">
        <v>15000</v>
      </c>
      <c r="J15514" s="620">
        <v>20000000</v>
      </c>
      <c r="K15514" s="619">
        <v>300000000000</v>
      </c>
    </row>
    <row r="15515" spans="3:11" x14ac:dyDescent="0.25">
      <c r="C15515" s="617">
        <v>45908</v>
      </c>
      <c r="D15515" s="618" t="s">
        <v>312</v>
      </c>
      <c r="E15515" s="619">
        <v>15000</v>
      </c>
      <c r="F15515" s="619">
        <v>15000</v>
      </c>
      <c r="G15515" s="619">
        <v>15000</v>
      </c>
      <c r="H15515" s="618">
        <v>1</v>
      </c>
      <c r="I15515" s="619">
        <v>15000</v>
      </c>
      <c r="J15515" s="620">
        <v>20000000</v>
      </c>
      <c r="K15515" s="619">
        <v>300000000000</v>
      </c>
    </row>
    <row r="15516" spans="3:11" x14ac:dyDescent="0.25">
      <c r="C15516" s="617">
        <v>45908</v>
      </c>
      <c r="D15516" s="618" t="s">
        <v>312</v>
      </c>
      <c r="E15516" s="619">
        <v>15000</v>
      </c>
      <c r="F15516" s="619">
        <v>15000</v>
      </c>
      <c r="G15516" s="619">
        <v>15000</v>
      </c>
      <c r="H15516" s="618">
        <v>4</v>
      </c>
      <c r="I15516" s="619">
        <v>60000</v>
      </c>
      <c r="J15516" s="620">
        <v>20000000</v>
      </c>
      <c r="K15516" s="619">
        <v>300000000000</v>
      </c>
    </row>
    <row r="15517" spans="3:11" x14ac:dyDescent="0.25">
      <c r="C15517" s="617">
        <v>45908</v>
      </c>
      <c r="D15517" s="618" t="s">
        <v>312</v>
      </c>
      <c r="E15517" s="619">
        <v>15000</v>
      </c>
      <c r="F15517" s="619">
        <v>15000</v>
      </c>
      <c r="G15517" s="619">
        <v>15000</v>
      </c>
      <c r="H15517" s="618">
        <v>10</v>
      </c>
      <c r="I15517" s="619">
        <v>150000</v>
      </c>
      <c r="J15517" s="620">
        <v>20000000</v>
      </c>
      <c r="K15517" s="619">
        <v>300000000000</v>
      </c>
    </row>
    <row r="15518" spans="3:11" x14ac:dyDescent="0.25">
      <c r="C15518" s="617">
        <v>45908</v>
      </c>
      <c r="D15518" s="618" t="s">
        <v>312</v>
      </c>
      <c r="E15518" s="619">
        <v>15000</v>
      </c>
      <c r="F15518" s="619">
        <v>15000</v>
      </c>
      <c r="G15518" s="619">
        <v>15000</v>
      </c>
      <c r="H15518" s="618">
        <v>5</v>
      </c>
      <c r="I15518" s="619">
        <v>75000</v>
      </c>
      <c r="J15518" s="620">
        <v>20000000</v>
      </c>
      <c r="K15518" s="619">
        <v>300000000000</v>
      </c>
    </row>
    <row r="15519" spans="3:11" x14ac:dyDescent="0.25">
      <c r="C15519" s="617">
        <v>45908</v>
      </c>
      <c r="D15519" s="618" t="s">
        <v>312</v>
      </c>
      <c r="E15519" s="619">
        <v>15000</v>
      </c>
      <c r="F15519" s="619">
        <v>15000</v>
      </c>
      <c r="G15519" s="619">
        <v>15000</v>
      </c>
      <c r="H15519" s="618">
        <v>10</v>
      </c>
      <c r="I15519" s="619">
        <v>150000</v>
      </c>
      <c r="J15519" s="620">
        <v>20000000</v>
      </c>
      <c r="K15519" s="619">
        <v>300000000000</v>
      </c>
    </row>
    <row r="15520" spans="3:11" x14ac:dyDescent="0.25">
      <c r="C15520" s="617">
        <v>45908</v>
      </c>
      <c r="D15520" s="618" t="s">
        <v>312</v>
      </c>
      <c r="E15520" s="619">
        <v>15000</v>
      </c>
      <c r="F15520" s="619">
        <v>15000</v>
      </c>
      <c r="G15520" s="619">
        <v>15000</v>
      </c>
      <c r="H15520" s="618">
        <v>2</v>
      </c>
      <c r="I15520" s="619">
        <v>30000</v>
      </c>
      <c r="J15520" s="620">
        <v>20000000</v>
      </c>
      <c r="K15520" s="619">
        <v>300000000000</v>
      </c>
    </row>
    <row r="15521" spans="3:11" x14ac:dyDescent="0.25">
      <c r="C15521" s="617">
        <v>45908</v>
      </c>
      <c r="D15521" s="618" t="s">
        <v>312</v>
      </c>
      <c r="E15521" s="619">
        <v>15000</v>
      </c>
      <c r="F15521" s="619">
        <v>15000</v>
      </c>
      <c r="G15521" s="619">
        <v>15000</v>
      </c>
      <c r="H15521" s="618">
        <v>110</v>
      </c>
      <c r="I15521" s="619">
        <v>1650000</v>
      </c>
      <c r="J15521" s="620">
        <v>20000000</v>
      </c>
      <c r="K15521" s="619">
        <v>300000000000</v>
      </c>
    </row>
    <row r="15522" spans="3:11" x14ac:dyDescent="0.25">
      <c r="C15522" s="617">
        <v>45908</v>
      </c>
      <c r="D15522" s="618" t="s">
        <v>312</v>
      </c>
      <c r="E15522" s="619">
        <v>15000</v>
      </c>
      <c r="F15522" s="619">
        <v>15000</v>
      </c>
      <c r="G15522" s="619">
        <v>15000</v>
      </c>
      <c r="H15522" s="618">
        <v>2</v>
      </c>
      <c r="I15522" s="619">
        <v>30000</v>
      </c>
      <c r="J15522" s="620">
        <v>20000000</v>
      </c>
      <c r="K15522" s="619">
        <v>300000000000</v>
      </c>
    </row>
    <row r="15523" spans="3:11" x14ac:dyDescent="0.25">
      <c r="C15523" s="617">
        <v>45908</v>
      </c>
      <c r="D15523" s="618" t="s">
        <v>312</v>
      </c>
      <c r="E15523" s="619">
        <v>15000</v>
      </c>
      <c r="F15523" s="619">
        <v>15000</v>
      </c>
      <c r="G15523" s="619">
        <v>15000</v>
      </c>
      <c r="H15523" s="618">
        <v>11</v>
      </c>
      <c r="I15523" s="619">
        <v>165000</v>
      </c>
      <c r="J15523" s="620">
        <v>20000000</v>
      </c>
      <c r="K15523" s="619">
        <v>300000000000</v>
      </c>
    </row>
    <row r="15524" spans="3:11" x14ac:dyDescent="0.25">
      <c r="C15524" s="617">
        <v>45908</v>
      </c>
      <c r="D15524" s="618" t="s">
        <v>312</v>
      </c>
      <c r="E15524" s="619">
        <v>15000</v>
      </c>
      <c r="F15524" s="619">
        <v>15000</v>
      </c>
      <c r="G15524" s="619">
        <v>15000</v>
      </c>
      <c r="H15524" s="618">
        <v>1</v>
      </c>
      <c r="I15524" s="619">
        <v>15000</v>
      </c>
      <c r="J15524" s="620">
        <v>20000000</v>
      </c>
      <c r="K15524" s="619">
        <v>300000000000</v>
      </c>
    </row>
    <row r="15525" spans="3:11" x14ac:dyDescent="0.25">
      <c r="C15525" s="617">
        <v>45908</v>
      </c>
      <c r="D15525" s="618" t="s">
        <v>312</v>
      </c>
      <c r="E15525" s="619">
        <v>15000</v>
      </c>
      <c r="F15525" s="619">
        <v>15000</v>
      </c>
      <c r="G15525" s="619">
        <v>15000</v>
      </c>
      <c r="H15525" s="618">
        <v>1</v>
      </c>
      <c r="I15525" s="619">
        <v>15000</v>
      </c>
      <c r="J15525" s="620">
        <v>20000000</v>
      </c>
      <c r="K15525" s="619">
        <v>300000000000</v>
      </c>
    </row>
    <row r="15526" spans="3:11" x14ac:dyDescent="0.25">
      <c r="C15526" s="617">
        <v>45908</v>
      </c>
      <c r="D15526" s="618" t="s">
        <v>312</v>
      </c>
      <c r="E15526" s="619">
        <v>15000</v>
      </c>
      <c r="F15526" s="619">
        <v>15000</v>
      </c>
      <c r="G15526" s="619">
        <v>15000</v>
      </c>
      <c r="H15526" s="618">
        <v>1</v>
      </c>
      <c r="I15526" s="619">
        <v>15000</v>
      </c>
      <c r="J15526" s="620">
        <v>20000000</v>
      </c>
      <c r="K15526" s="619">
        <v>300000000000</v>
      </c>
    </row>
    <row r="15527" spans="3:11" x14ac:dyDescent="0.25">
      <c r="C15527" s="617">
        <v>45908</v>
      </c>
      <c r="D15527" s="618" t="s">
        <v>312</v>
      </c>
      <c r="E15527" s="619">
        <v>15000</v>
      </c>
      <c r="F15527" s="619">
        <v>15000</v>
      </c>
      <c r="G15527" s="619">
        <v>15000</v>
      </c>
      <c r="H15527" s="618">
        <v>39</v>
      </c>
      <c r="I15527" s="619">
        <v>585000</v>
      </c>
      <c r="J15527" s="620">
        <v>20000000</v>
      </c>
      <c r="K15527" s="619">
        <v>300000000000</v>
      </c>
    </row>
    <row r="15528" spans="3:11" x14ac:dyDescent="0.25">
      <c r="C15528" s="617">
        <v>45908</v>
      </c>
      <c r="D15528" s="618" t="s">
        <v>312</v>
      </c>
      <c r="E15528" s="619">
        <v>15000</v>
      </c>
      <c r="F15528" s="619">
        <v>15000</v>
      </c>
      <c r="G15528" s="619">
        <v>15000</v>
      </c>
      <c r="H15528" s="618">
        <v>3</v>
      </c>
      <c r="I15528" s="619">
        <v>45000</v>
      </c>
      <c r="J15528" s="620">
        <v>20000000</v>
      </c>
      <c r="K15528" s="619">
        <v>300000000000</v>
      </c>
    </row>
    <row r="15529" spans="3:11" x14ac:dyDescent="0.25">
      <c r="C15529" s="617">
        <v>45908</v>
      </c>
      <c r="D15529" s="618" t="s">
        <v>1155</v>
      </c>
      <c r="E15529" s="619">
        <v>23975</v>
      </c>
      <c r="F15529" s="619">
        <v>24000</v>
      </c>
      <c r="G15529" s="619">
        <v>23975</v>
      </c>
      <c r="H15529" s="618">
        <v>1</v>
      </c>
      <c r="I15529" s="619">
        <v>23975</v>
      </c>
      <c r="J15529" s="620">
        <v>2400000</v>
      </c>
      <c r="K15529" s="619">
        <v>57540000000</v>
      </c>
    </row>
    <row r="15530" spans="3:11" x14ac:dyDescent="0.25">
      <c r="C15530" s="617">
        <v>45908</v>
      </c>
      <c r="D15530" s="618" t="s">
        <v>1155</v>
      </c>
      <c r="E15530" s="619">
        <v>23975</v>
      </c>
      <c r="F15530" s="619">
        <v>24000</v>
      </c>
      <c r="G15530" s="619">
        <v>23975</v>
      </c>
      <c r="H15530" s="618">
        <v>2</v>
      </c>
      <c r="I15530" s="619">
        <v>47950</v>
      </c>
      <c r="J15530" s="620">
        <v>2400000</v>
      </c>
      <c r="K15530" s="619">
        <v>57540000000</v>
      </c>
    </row>
    <row r="15531" spans="3:11" x14ac:dyDescent="0.25">
      <c r="C15531" s="617">
        <v>45908</v>
      </c>
      <c r="D15531" s="618" t="s">
        <v>1155</v>
      </c>
      <c r="E15531" s="619">
        <v>23975</v>
      </c>
      <c r="F15531" s="619">
        <v>24000</v>
      </c>
      <c r="G15531" s="619">
        <v>23975</v>
      </c>
      <c r="H15531" s="618">
        <v>1</v>
      </c>
      <c r="I15531" s="619">
        <v>23975</v>
      </c>
      <c r="J15531" s="620">
        <v>2400000</v>
      </c>
      <c r="K15531" s="619">
        <v>57540000000</v>
      </c>
    </row>
    <row r="15532" spans="3:11" x14ac:dyDescent="0.25">
      <c r="C15532" s="617">
        <v>45908</v>
      </c>
      <c r="D15532" s="618" t="s">
        <v>1155</v>
      </c>
      <c r="E15532" s="619">
        <v>23975</v>
      </c>
      <c r="F15532" s="619">
        <v>24000</v>
      </c>
      <c r="G15532" s="619">
        <v>23975</v>
      </c>
      <c r="H15532" s="618">
        <v>46</v>
      </c>
      <c r="I15532" s="619">
        <v>1102850</v>
      </c>
      <c r="J15532" s="620">
        <v>2400000</v>
      </c>
      <c r="K15532" s="619">
        <v>57540000000</v>
      </c>
    </row>
    <row r="15533" spans="3:11" x14ac:dyDescent="0.25">
      <c r="C15533" s="617">
        <v>45908</v>
      </c>
      <c r="D15533" s="618" t="s">
        <v>1155</v>
      </c>
      <c r="E15533" s="619">
        <v>23975</v>
      </c>
      <c r="F15533" s="619">
        <v>24000</v>
      </c>
      <c r="G15533" s="619">
        <v>23975</v>
      </c>
      <c r="H15533" s="618">
        <v>50</v>
      </c>
      <c r="I15533" s="619">
        <v>1198750</v>
      </c>
      <c r="J15533" s="620">
        <v>2400000</v>
      </c>
      <c r="K15533" s="619">
        <v>57540000000</v>
      </c>
    </row>
    <row r="15534" spans="3:11" x14ac:dyDescent="0.25">
      <c r="C15534" s="617">
        <v>45908</v>
      </c>
      <c r="D15534" s="618" t="s">
        <v>1155</v>
      </c>
      <c r="E15534" s="619">
        <v>23975</v>
      </c>
      <c r="F15534" s="619">
        <v>24000</v>
      </c>
      <c r="G15534" s="619">
        <v>23975</v>
      </c>
      <c r="H15534" s="618">
        <v>4</v>
      </c>
      <c r="I15534" s="619">
        <v>95900</v>
      </c>
      <c r="J15534" s="620">
        <v>2400000</v>
      </c>
      <c r="K15534" s="619">
        <v>57540000000</v>
      </c>
    </row>
    <row r="15535" spans="3:11" x14ac:dyDescent="0.25">
      <c r="C15535" s="617">
        <v>45908</v>
      </c>
      <c r="D15535" s="618" t="s">
        <v>1155</v>
      </c>
      <c r="E15535" s="619">
        <v>23975</v>
      </c>
      <c r="F15535" s="619">
        <v>24000</v>
      </c>
      <c r="G15535" s="619">
        <v>23975</v>
      </c>
      <c r="H15535" s="618">
        <v>1</v>
      </c>
      <c r="I15535" s="619">
        <v>23975</v>
      </c>
      <c r="J15535" s="620">
        <v>2400000</v>
      </c>
      <c r="K15535" s="619">
        <v>57540000000</v>
      </c>
    </row>
    <row r="15536" spans="3:11" x14ac:dyDescent="0.25">
      <c r="C15536" s="617">
        <v>45908</v>
      </c>
      <c r="D15536" s="618" t="s">
        <v>310</v>
      </c>
      <c r="E15536" s="619">
        <v>75000</v>
      </c>
      <c r="F15536" s="619">
        <v>74600</v>
      </c>
      <c r="G15536" s="619">
        <v>76000</v>
      </c>
      <c r="H15536" s="618">
        <v>2</v>
      </c>
      <c r="I15536" s="619">
        <v>150000</v>
      </c>
      <c r="J15536" s="620">
        <v>19450000</v>
      </c>
      <c r="K15536" s="619">
        <v>1478200000000</v>
      </c>
    </row>
    <row r="15537" spans="3:11" x14ac:dyDescent="0.25">
      <c r="C15537" s="617">
        <v>45908</v>
      </c>
      <c r="D15537" s="618" t="s">
        <v>312</v>
      </c>
      <c r="E15537" s="619">
        <v>15500</v>
      </c>
      <c r="F15537" s="619">
        <v>15000</v>
      </c>
      <c r="G15537" s="619">
        <v>15000</v>
      </c>
      <c r="H15537" s="618">
        <v>1</v>
      </c>
      <c r="I15537" s="619">
        <v>15500</v>
      </c>
      <c r="J15537" s="620">
        <v>20000000</v>
      </c>
      <c r="K15537" s="619">
        <v>300000000000</v>
      </c>
    </row>
    <row r="15538" spans="3:11" x14ac:dyDescent="0.25">
      <c r="C15538" s="617">
        <v>45908</v>
      </c>
      <c r="D15538" s="618" t="s">
        <v>312</v>
      </c>
      <c r="E15538" s="619">
        <v>15000</v>
      </c>
      <c r="F15538" s="619">
        <v>15000</v>
      </c>
      <c r="G15538" s="619">
        <v>15000</v>
      </c>
      <c r="H15538" s="618">
        <v>832</v>
      </c>
      <c r="I15538" s="619">
        <v>12480000</v>
      </c>
      <c r="J15538" s="620">
        <v>20000000</v>
      </c>
      <c r="K15538" s="619">
        <v>300000000000</v>
      </c>
    </row>
    <row r="15539" spans="3:11" x14ac:dyDescent="0.25">
      <c r="C15539" s="617">
        <v>45908</v>
      </c>
      <c r="D15539" s="618" t="s">
        <v>312</v>
      </c>
      <c r="E15539" s="619">
        <v>15000</v>
      </c>
      <c r="F15539" s="619">
        <v>15000</v>
      </c>
      <c r="G15539" s="619">
        <v>15000</v>
      </c>
      <c r="H15539" s="618">
        <v>5</v>
      </c>
      <c r="I15539" s="619">
        <v>75000</v>
      </c>
      <c r="J15539" s="620">
        <v>20000000</v>
      </c>
      <c r="K15539" s="619">
        <v>300000000000</v>
      </c>
    </row>
    <row r="15540" spans="3:11" x14ac:dyDescent="0.25">
      <c r="C15540" s="617">
        <v>45908</v>
      </c>
      <c r="D15540" s="618" t="s">
        <v>312</v>
      </c>
      <c r="E15540" s="619">
        <v>15000</v>
      </c>
      <c r="F15540" s="619">
        <v>15000</v>
      </c>
      <c r="G15540" s="619">
        <v>15000</v>
      </c>
      <c r="H15540" s="618">
        <v>18</v>
      </c>
      <c r="I15540" s="619">
        <v>270000</v>
      </c>
      <c r="J15540" s="620">
        <v>20000000</v>
      </c>
      <c r="K15540" s="619">
        <v>300000000000</v>
      </c>
    </row>
    <row r="15541" spans="3:11" x14ac:dyDescent="0.25">
      <c r="C15541" s="617">
        <v>45908</v>
      </c>
      <c r="D15541" s="618" t="s">
        <v>312</v>
      </c>
      <c r="E15541" s="619">
        <v>15000</v>
      </c>
      <c r="F15541" s="619">
        <v>15000</v>
      </c>
      <c r="G15541" s="619">
        <v>15000</v>
      </c>
      <c r="H15541" s="618">
        <v>3</v>
      </c>
      <c r="I15541" s="619">
        <v>45000</v>
      </c>
      <c r="J15541" s="620">
        <v>20000000</v>
      </c>
      <c r="K15541" s="619">
        <v>300000000000</v>
      </c>
    </row>
    <row r="15542" spans="3:11" x14ac:dyDescent="0.25">
      <c r="C15542" s="617">
        <v>45908</v>
      </c>
      <c r="D15542" s="618" t="s">
        <v>312</v>
      </c>
      <c r="E15542" s="619">
        <v>15000</v>
      </c>
      <c r="F15542" s="619">
        <v>15000</v>
      </c>
      <c r="G15542" s="619">
        <v>15000</v>
      </c>
      <c r="H15542" s="618">
        <v>20</v>
      </c>
      <c r="I15542" s="619">
        <v>300000</v>
      </c>
      <c r="J15542" s="620">
        <v>20000000</v>
      </c>
      <c r="K15542" s="619">
        <v>300000000000</v>
      </c>
    </row>
    <row r="15543" spans="3:11" x14ac:dyDescent="0.25">
      <c r="C15543" s="617">
        <v>45908</v>
      </c>
      <c r="D15543" s="618" t="s">
        <v>1155</v>
      </c>
      <c r="E15543" s="619">
        <v>23975</v>
      </c>
      <c r="F15543" s="619">
        <v>24000</v>
      </c>
      <c r="G15543" s="619">
        <v>23975</v>
      </c>
      <c r="H15543" s="618">
        <v>2</v>
      </c>
      <c r="I15543" s="619">
        <v>47950</v>
      </c>
      <c r="J15543" s="620">
        <v>2400000</v>
      </c>
      <c r="K15543" s="619">
        <v>57540000000</v>
      </c>
    </row>
    <row r="15544" spans="3:11" x14ac:dyDescent="0.25">
      <c r="C15544" s="617">
        <v>45908</v>
      </c>
      <c r="D15544" s="618" t="s">
        <v>312</v>
      </c>
      <c r="E15544" s="619">
        <v>14989</v>
      </c>
      <c r="F15544" s="619">
        <v>15000</v>
      </c>
      <c r="G15544" s="619">
        <v>15000</v>
      </c>
      <c r="H15544" s="618">
        <v>5</v>
      </c>
      <c r="I15544" s="619">
        <v>74945</v>
      </c>
      <c r="J15544" s="620">
        <v>20000000</v>
      </c>
      <c r="K15544" s="619">
        <v>300000000000</v>
      </c>
    </row>
    <row r="15545" spans="3:11" x14ac:dyDescent="0.25">
      <c r="C15545" s="617">
        <v>45908</v>
      </c>
      <c r="D15545" s="618" t="s">
        <v>312</v>
      </c>
      <c r="E15545" s="619">
        <v>14500</v>
      </c>
      <c r="F15545" s="619">
        <v>15000</v>
      </c>
      <c r="G15545" s="619">
        <v>15000</v>
      </c>
      <c r="H15545" s="618">
        <v>1</v>
      </c>
      <c r="I15545" s="619">
        <v>14500</v>
      </c>
      <c r="J15545" s="620">
        <v>20000000</v>
      </c>
      <c r="K15545" s="619">
        <v>300000000000</v>
      </c>
    </row>
    <row r="15546" spans="3:11" x14ac:dyDescent="0.25">
      <c r="C15546" s="617">
        <v>45908</v>
      </c>
      <c r="D15546" s="618" t="s">
        <v>312</v>
      </c>
      <c r="E15546" s="619">
        <v>14500</v>
      </c>
      <c r="F15546" s="619">
        <v>15000</v>
      </c>
      <c r="G15546" s="619">
        <v>15000</v>
      </c>
      <c r="H15546" s="618">
        <v>4</v>
      </c>
      <c r="I15546" s="619">
        <v>58000</v>
      </c>
      <c r="J15546" s="620">
        <v>20000000</v>
      </c>
      <c r="K15546" s="619">
        <v>300000000000</v>
      </c>
    </row>
    <row r="15547" spans="3:11" x14ac:dyDescent="0.25">
      <c r="C15547" s="617">
        <v>45908</v>
      </c>
      <c r="D15547" s="618" t="s">
        <v>1154</v>
      </c>
      <c r="E15547" s="619">
        <v>26000</v>
      </c>
      <c r="F15547" s="619">
        <v>25000</v>
      </c>
      <c r="G15547" s="619">
        <v>26500</v>
      </c>
      <c r="H15547" s="618">
        <v>1</v>
      </c>
      <c r="I15547" s="619">
        <v>26000</v>
      </c>
      <c r="J15547" s="620">
        <v>600000</v>
      </c>
      <c r="K15547" s="619">
        <v>15900000000</v>
      </c>
    </row>
    <row r="15548" spans="3:11" x14ac:dyDescent="0.25">
      <c r="C15548" s="617">
        <v>45908</v>
      </c>
      <c r="D15548" s="618" t="s">
        <v>1154</v>
      </c>
      <c r="E15548" s="619">
        <v>26000</v>
      </c>
      <c r="F15548" s="619">
        <v>25000</v>
      </c>
      <c r="G15548" s="619">
        <v>26500</v>
      </c>
      <c r="H15548" s="618">
        <v>1</v>
      </c>
      <c r="I15548" s="619">
        <v>26000</v>
      </c>
      <c r="J15548" s="620">
        <v>600000</v>
      </c>
      <c r="K15548" s="619">
        <v>15900000000</v>
      </c>
    </row>
    <row r="15549" spans="3:11" x14ac:dyDescent="0.25">
      <c r="C15549" s="617">
        <v>45908</v>
      </c>
      <c r="D15549" s="618" t="s">
        <v>310</v>
      </c>
      <c r="E15549" s="619">
        <v>75000</v>
      </c>
      <c r="F15549" s="619">
        <v>74600</v>
      </c>
      <c r="G15549" s="619">
        <v>76000</v>
      </c>
      <c r="H15549" s="618">
        <v>128</v>
      </c>
      <c r="I15549" s="619">
        <v>9600000</v>
      </c>
      <c r="J15549" s="620">
        <v>19450000</v>
      </c>
      <c r="K15549" s="619">
        <v>1478200000000</v>
      </c>
    </row>
    <row r="15550" spans="3:11" x14ac:dyDescent="0.25">
      <c r="C15550" s="617">
        <v>45908</v>
      </c>
      <c r="D15550" s="618" t="s">
        <v>310</v>
      </c>
      <c r="E15550" s="619">
        <v>75000</v>
      </c>
      <c r="F15550" s="619">
        <v>74600</v>
      </c>
      <c r="G15550" s="619">
        <v>76000</v>
      </c>
      <c r="H15550" s="618">
        <v>3</v>
      </c>
      <c r="I15550" s="619">
        <v>225000</v>
      </c>
      <c r="J15550" s="620">
        <v>19450000</v>
      </c>
      <c r="K15550" s="619">
        <v>1478200000000</v>
      </c>
    </row>
    <row r="15551" spans="3:11" x14ac:dyDescent="0.25">
      <c r="C15551" s="617">
        <v>45908</v>
      </c>
      <c r="D15551" s="618" t="s">
        <v>312</v>
      </c>
      <c r="E15551" s="619">
        <v>15000</v>
      </c>
      <c r="F15551" s="619">
        <v>15000</v>
      </c>
      <c r="G15551" s="619">
        <v>15000</v>
      </c>
      <c r="H15551" s="618">
        <v>10</v>
      </c>
      <c r="I15551" s="619">
        <v>150000</v>
      </c>
      <c r="J15551" s="620">
        <v>20000000</v>
      </c>
      <c r="K15551" s="619">
        <v>300000000000</v>
      </c>
    </row>
    <row r="15552" spans="3:11" x14ac:dyDescent="0.25">
      <c r="C15552" s="617">
        <v>45908</v>
      </c>
      <c r="D15552" s="618" t="s">
        <v>1154</v>
      </c>
      <c r="E15552" s="619">
        <v>26000</v>
      </c>
      <c r="F15552" s="619">
        <v>25000</v>
      </c>
      <c r="G15552" s="619">
        <v>26500</v>
      </c>
      <c r="H15552" s="618">
        <v>2</v>
      </c>
      <c r="I15552" s="619">
        <v>52000</v>
      </c>
      <c r="J15552" s="620">
        <v>600000</v>
      </c>
      <c r="K15552" s="619">
        <v>15900000000</v>
      </c>
    </row>
    <row r="15553" spans="3:11" x14ac:dyDescent="0.25">
      <c r="C15553" s="617">
        <v>45908</v>
      </c>
      <c r="D15553" s="618" t="s">
        <v>1154</v>
      </c>
      <c r="E15553" s="619">
        <v>26000</v>
      </c>
      <c r="F15553" s="619">
        <v>25000</v>
      </c>
      <c r="G15553" s="619">
        <v>26500</v>
      </c>
      <c r="H15553" s="618">
        <v>28</v>
      </c>
      <c r="I15553" s="619">
        <v>728000</v>
      </c>
      <c r="J15553" s="620">
        <v>600000</v>
      </c>
      <c r="K15553" s="619">
        <v>15900000000</v>
      </c>
    </row>
    <row r="15554" spans="3:11" x14ac:dyDescent="0.25">
      <c r="C15554" s="617">
        <v>45908</v>
      </c>
      <c r="D15554" s="618" t="s">
        <v>1154</v>
      </c>
      <c r="E15554" s="619">
        <v>26450</v>
      </c>
      <c r="F15554" s="619">
        <v>25000</v>
      </c>
      <c r="G15554" s="619">
        <v>26500</v>
      </c>
      <c r="H15554" s="618">
        <v>4</v>
      </c>
      <c r="I15554" s="619">
        <v>105800</v>
      </c>
      <c r="J15554" s="620">
        <v>600000</v>
      </c>
      <c r="K15554" s="619">
        <v>15900000000</v>
      </c>
    </row>
    <row r="15555" spans="3:11" x14ac:dyDescent="0.25">
      <c r="C15555" s="617">
        <v>45908</v>
      </c>
      <c r="D15555" s="618" t="s">
        <v>310</v>
      </c>
      <c r="E15555" s="619">
        <v>75000</v>
      </c>
      <c r="F15555" s="619">
        <v>74600</v>
      </c>
      <c r="G15555" s="619">
        <v>76000</v>
      </c>
      <c r="H15555" s="618">
        <v>11</v>
      </c>
      <c r="I15555" s="619">
        <v>825000</v>
      </c>
      <c r="J15555" s="620">
        <v>19450000</v>
      </c>
      <c r="K15555" s="619">
        <v>1478200000000</v>
      </c>
    </row>
    <row r="15556" spans="3:11" x14ac:dyDescent="0.25">
      <c r="C15556" s="617">
        <v>45908</v>
      </c>
      <c r="D15556" s="618" t="s">
        <v>310</v>
      </c>
      <c r="E15556" s="619">
        <v>76000</v>
      </c>
      <c r="F15556" s="619">
        <v>74600</v>
      </c>
      <c r="G15556" s="619">
        <v>76000</v>
      </c>
      <c r="H15556" s="618">
        <v>1</v>
      </c>
      <c r="I15556" s="619">
        <v>76000</v>
      </c>
      <c r="J15556" s="620">
        <v>19450000</v>
      </c>
      <c r="K15556" s="619">
        <v>1478200000000</v>
      </c>
    </row>
    <row r="15557" spans="3:11" x14ac:dyDescent="0.25">
      <c r="C15557" s="617">
        <v>45908</v>
      </c>
      <c r="D15557" s="618" t="s">
        <v>310</v>
      </c>
      <c r="E15557" s="619">
        <v>76000</v>
      </c>
      <c r="F15557" s="619">
        <v>74600</v>
      </c>
      <c r="G15557" s="619">
        <v>76000</v>
      </c>
      <c r="H15557" s="618">
        <v>10</v>
      </c>
      <c r="I15557" s="619">
        <v>760000</v>
      </c>
      <c r="J15557" s="620">
        <v>19450000</v>
      </c>
      <c r="K15557" s="619">
        <v>1478200000000</v>
      </c>
    </row>
    <row r="15558" spans="3:11" x14ac:dyDescent="0.25">
      <c r="C15558" s="617">
        <v>45908</v>
      </c>
      <c r="D15558" s="618" t="s">
        <v>312</v>
      </c>
      <c r="E15558" s="619">
        <v>15000</v>
      </c>
      <c r="F15558" s="619">
        <v>15000</v>
      </c>
      <c r="G15558" s="619">
        <v>15000</v>
      </c>
      <c r="H15558" s="618">
        <v>1</v>
      </c>
      <c r="I15558" s="619">
        <v>15000</v>
      </c>
      <c r="J15558" s="620">
        <v>20000000</v>
      </c>
      <c r="K15558" s="619">
        <v>300000000000</v>
      </c>
    </row>
    <row r="15559" spans="3:11" x14ac:dyDescent="0.25">
      <c r="C15559" s="617">
        <v>45908</v>
      </c>
      <c r="D15559" s="618" t="s">
        <v>312</v>
      </c>
      <c r="E15559" s="619">
        <v>15000</v>
      </c>
      <c r="F15559" s="619">
        <v>15000</v>
      </c>
      <c r="G15559" s="619">
        <v>15000</v>
      </c>
      <c r="H15559" s="618">
        <v>4</v>
      </c>
      <c r="I15559" s="619">
        <v>60000</v>
      </c>
      <c r="J15559" s="620">
        <v>20000000</v>
      </c>
      <c r="K15559" s="619">
        <v>300000000000</v>
      </c>
    </row>
    <row r="15560" spans="3:11" x14ac:dyDescent="0.25">
      <c r="C15560" s="617">
        <v>45908</v>
      </c>
      <c r="D15560" s="618" t="s">
        <v>310</v>
      </c>
      <c r="E15560" s="619">
        <v>76000</v>
      </c>
      <c r="F15560" s="619">
        <v>74600</v>
      </c>
      <c r="G15560" s="619">
        <v>76000</v>
      </c>
      <c r="H15560" s="618">
        <v>1</v>
      </c>
      <c r="I15560" s="619">
        <v>76000</v>
      </c>
      <c r="J15560" s="620">
        <v>19450000</v>
      </c>
      <c r="K15560" s="619">
        <v>1478200000000</v>
      </c>
    </row>
    <row r="15561" spans="3:11" x14ac:dyDescent="0.25">
      <c r="C15561" s="617">
        <v>45908</v>
      </c>
      <c r="D15561" s="618" t="s">
        <v>310</v>
      </c>
      <c r="E15561" s="619">
        <v>76000</v>
      </c>
      <c r="F15561" s="619">
        <v>74600</v>
      </c>
      <c r="G15561" s="619">
        <v>76000</v>
      </c>
      <c r="H15561" s="618">
        <v>1</v>
      </c>
      <c r="I15561" s="619">
        <v>76000</v>
      </c>
      <c r="J15561" s="620">
        <v>19450000</v>
      </c>
      <c r="K15561" s="619">
        <v>1478200000000</v>
      </c>
    </row>
    <row r="15562" spans="3:11" x14ac:dyDescent="0.25">
      <c r="C15562" s="617">
        <v>45908</v>
      </c>
      <c r="D15562" s="618" t="s">
        <v>1155</v>
      </c>
      <c r="E15562" s="619">
        <v>23975</v>
      </c>
      <c r="F15562" s="619">
        <v>24000</v>
      </c>
      <c r="G15562" s="619">
        <v>23975</v>
      </c>
      <c r="H15562" s="618">
        <v>3</v>
      </c>
      <c r="I15562" s="619">
        <v>71925</v>
      </c>
      <c r="J15562" s="620">
        <v>2400000</v>
      </c>
      <c r="K15562" s="619">
        <v>57540000000</v>
      </c>
    </row>
    <row r="15563" spans="3:11" x14ac:dyDescent="0.25">
      <c r="C15563" s="617">
        <v>45908</v>
      </c>
      <c r="D15563" s="618" t="s">
        <v>1154</v>
      </c>
      <c r="E15563" s="619">
        <v>26500</v>
      </c>
      <c r="F15563" s="619">
        <v>25000</v>
      </c>
      <c r="G15563" s="619">
        <v>26500</v>
      </c>
      <c r="H15563" s="618">
        <v>5</v>
      </c>
      <c r="I15563" s="619">
        <v>132500</v>
      </c>
      <c r="J15563" s="620">
        <v>600000</v>
      </c>
      <c r="K15563" s="619">
        <v>15900000000</v>
      </c>
    </row>
    <row r="15564" spans="3:11" x14ac:dyDescent="0.25">
      <c r="C15564" s="617">
        <v>45908</v>
      </c>
      <c r="D15564" s="618" t="s">
        <v>310</v>
      </c>
      <c r="E15564" s="619">
        <v>76000</v>
      </c>
      <c r="F15564" s="619">
        <v>74600</v>
      </c>
      <c r="G15564" s="619">
        <v>76000</v>
      </c>
      <c r="H15564" s="618">
        <v>5</v>
      </c>
      <c r="I15564" s="619">
        <v>380000</v>
      </c>
      <c r="J15564" s="620">
        <v>19450000</v>
      </c>
      <c r="K15564" s="619">
        <v>1478200000000</v>
      </c>
    </row>
    <row r="15565" spans="3:11" x14ac:dyDescent="0.25">
      <c r="C15565" s="617">
        <v>45908</v>
      </c>
      <c r="D15565" s="618" t="s">
        <v>312</v>
      </c>
      <c r="E15565" s="619">
        <v>15000</v>
      </c>
      <c r="F15565" s="619">
        <v>15000</v>
      </c>
      <c r="G15565" s="619">
        <v>15000</v>
      </c>
      <c r="H15565" s="618">
        <v>3</v>
      </c>
      <c r="I15565" s="619">
        <v>45000</v>
      </c>
      <c r="J15565" s="620">
        <v>20000000</v>
      </c>
      <c r="K15565" s="619">
        <v>300000000000</v>
      </c>
    </row>
    <row r="15566" spans="3:11" x14ac:dyDescent="0.25">
      <c r="C15566" s="617">
        <v>45908</v>
      </c>
      <c r="D15566" s="618" t="s">
        <v>1155</v>
      </c>
      <c r="E15566" s="619">
        <v>23975</v>
      </c>
      <c r="F15566" s="619">
        <v>24000</v>
      </c>
      <c r="G15566" s="619">
        <v>23975</v>
      </c>
      <c r="H15566" s="618">
        <v>1</v>
      </c>
      <c r="I15566" s="619">
        <v>23975</v>
      </c>
      <c r="J15566" s="620">
        <v>2400000</v>
      </c>
      <c r="K15566" s="619">
        <v>57540000000</v>
      </c>
    </row>
    <row r="15567" spans="3:11" x14ac:dyDescent="0.25">
      <c r="C15567" s="617">
        <v>45908</v>
      </c>
      <c r="D15567" s="618" t="s">
        <v>312</v>
      </c>
      <c r="E15567" s="619">
        <v>15000</v>
      </c>
      <c r="F15567" s="619">
        <v>15000</v>
      </c>
      <c r="G15567" s="619">
        <v>15000</v>
      </c>
      <c r="H15567" s="618">
        <v>10</v>
      </c>
      <c r="I15567" s="619">
        <v>150000</v>
      </c>
      <c r="J15567" s="620">
        <v>20000000</v>
      </c>
      <c r="K15567" s="619">
        <v>300000000000</v>
      </c>
    </row>
    <row r="15568" spans="3:11" x14ac:dyDescent="0.25">
      <c r="C15568" s="617">
        <v>45908</v>
      </c>
      <c r="D15568" s="618" t="s">
        <v>312</v>
      </c>
      <c r="E15568" s="619">
        <v>15000</v>
      </c>
      <c r="F15568" s="619">
        <v>15000</v>
      </c>
      <c r="G15568" s="619">
        <v>15000</v>
      </c>
      <c r="H15568" s="618">
        <v>1</v>
      </c>
      <c r="I15568" s="619">
        <v>15000</v>
      </c>
      <c r="J15568" s="620">
        <v>20000000</v>
      </c>
      <c r="K15568" s="619">
        <v>300000000000</v>
      </c>
    </row>
    <row r="15569" spans="3:11" x14ac:dyDescent="0.25">
      <c r="C15569" s="617">
        <v>45908</v>
      </c>
      <c r="D15569" s="618" t="s">
        <v>312</v>
      </c>
      <c r="E15569" s="619">
        <v>15000</v>
      </c>
      <c r="F15569" s="619">
        <v>15000</v>
      </c>
      <c r="G15569" s="619">
        <v>15000</v>
      </c>
      <c r="H15569" s="618">
        <v>9</v>
      </c>
      <c r="I15569" s="619">
        <v>135000</v>
      </c>
      <c r="J15569" s="620">
        <v>20000000</v>
      </c>
      <c r="K15569" s="619">
        <v>300000000000</v>
      </c>
    </row>
    <row r="15570" spans="3:11" x14ac:dyDescent="0.25">
      <c r="C15570" s="617">
        <v>45909</v>
      </c>
      <c r="D15570" s="618" t="s">
        <v>310</v>
      </c>
      <c r="E15570" s="619">
        <v>76000</v>
      </c>
      <c r="F15570" s="619">
        <v>76000</v>
      </c>
      <c r="G15570" s="619">
        <v>76000</v>
      </c>
      <c r="H15570" s="618">
        <v>4</v>
      </c>
      <c r="I15570" s="619">
        <v>304000</v>
      </c>
      <c r="J15570" s="620">
        <v>19450000</v>
      </c>
      <c r="K15570" s="619">
        <v>1478200000000</v>
      </c>
    </row>
    <row r="15571" spans="3:11" x14ac:dyDescent="0.25">
      <c r="C15571" s="617">
        <v>45909</v>
      </c>
      <c r="D15571" s="618" t="s">
        <v>310</v>
      </c>
      <c r="E15571" s="619">
        <v>76000</v>
      </c>
      <c r="F15571" s="619">
        <v>76000</v>
      </c>
      <c r="G15571" s="619">
        <v>76000</v>
      </c>
      <c r="H15571" s="618">
        <v>10</v>
      </c>
      <c r="I15571" s="619">
        <v>760000</v>
      </c>
      <c r="J15571" s="620">
        <v>19450000</v>
      </c>
      <c r="K15571" s="619">
        <v>1478200000000</v>
      </c>
    </row>
    <row r="15572" spans="3:11" x14ac:dyDescent="0.25">
      <c r="C15572" s="617">
        <v>45909</v>
      </c>
      <c r="D15572" s="618" t="s">
        <v>310</v>
      </c>
      <c r="E15572" s="619">
        <v>76000</v>
      </c>
      <c r="F15572" s="619">
        <v>76000</v>
      </c>
      <c r="G15572" s="619">
        <v>76000</v>
      </c>
      <c r="H15572" s="618">
        <v>2</v>
      </c>
      <c r="I15572" s="619">
        <v>152000</v>
      </c>
      <c r="J15572" s="620">
        <v>19450000</v>
      </c>
      <c r="K15572" s="619">
        <v>1478200000000</v>
      </c>
    </row>
    <row r="15573" spans="3:11" x14ac:dyDescent="0.25">
      <c r="C15573" s="617">
        <v>45909</v>
      </c>
      <c r="D15573" s="618" t="s">
        <v>310</v>
      </c>
      <c r="E15573" s="619">
        <v>76000</v>
      </c>
      <c r="F15573" s="619">
        <v>76000</v>
      </c>
      <c r="G15573" s="619">
        <v>76000</v>
      </c>
      <c r="H15573" s="618">
        <v>1</v>
      </c>
      <c r="I15573" s="619">
        <v>76000</v>
      </c>
      <c r="J15573" s="620">
        <v>19450000</v>
      </c>
      <c r="K15573" s="619">
        <v>1478200000000</v>
      </c>
    </row>
    <row r="15574" spans="3:11" x14ac:dyDescent="0.25">
      <c r="C15574" s="617">
        <v>45909</v>
      </c>
      <c r="D15574" s="618" t="s">
        <v>310</v>
      </c>
      <c r="E15574" s="619">
        <v>76000</v>
      </c>
      <c r="F15574" s="619">
        <v>76000</v>
      </c>
      <c r="G15574" s="619">
        <v>76000</v>
      </c>
      <c r="H15574" s="618">
        <v>3</v>
      </c>
      <c r="I15574" s="619">
        <v>228000</v>
      </c>
      <c r="J15574" s="620">
        <v>19450000</v>
      </c>
      <c r="K15574" s="619">
        <v>1478200000000</v>
      </c>
    </row>
    <row r="15575" spans="3:11" x14ac:dyDescent="0.25">
      <c r="C15575" s="617">
        <v>45909</v>
      </c>
      <c r="D15575" s="618" t="s">
        <v>310</v>
      </c>
      <c r="E15575" s="619">
        <v>76000</v>
      </c>
      <c r="F15575" s="619">
        <v>76000</v>
      </c>
      <c r="G15575" s="619">
        <v>76000</v>
      </c>
      <c r="H15575" s="618">
        <v>1</v>
      </c>
      <c r="I15575" s="619">
        <v>76000</v>
      </c>
      <c r="J15575" s="620">
        <v>19450000</v>
      </c>
      <c r="K15575" s="619">
        <v>1478200000000</v>
      </c>
    </row>
    <row r="15576" spans="3:11" x14ac:dyDescent="0.25">
      <c r="C15576" s="617">
        <v>45909</v>
      </c>
      <c r="D15576" s="618" t="s">
        <v>1154</v>
      </c>
      <c r="E15576" s="619">
        <v>26249</v>
      </c>
      <c r="F15576" s="619">
        <v>26500</v>
      </c>
      <c r="G15576" s="619">
        <v>25000</v>
      </c>
      <c r="H15576" s="618">
        <v>1</v>
      </c>
      <c r="I15576" s="619">
        <v>26249</v>
      </c>
      <c r="J15576" s="620">
        <v>600000</v>
      </c>
      <c r="K15576" s="619">
        <v>15000000000</v>
      </c>
    </row>
    <row r="15577" spans="3:11" x14ac:dyDescent="0.25">
      <c r="C15577" s="617">
        <v>45909</v>
      </c>
      <c r="D15577" s="618" t="s">
        <v>1154</v>
      </c>
      <c r="E15577" s="619">
        <v>26249</v>
      </c>
      <c r="F15577" s="619">
        <v>26500</v>
      </c>
      <c r="G15577" s="619">
        <v>25000</v>
      </c>
      <c r="H15577" s="618">
        <v>6</v>
      </c>
      <c r="I15577" s="619">
        <v>157494</v>
      </c>
      <c r="J15577" s="620">
        <v>600000</v>
      </c>
      <c r="K15577" s="619">
        <v>15000000000</v>
      </c>
    </row>
    <row r="15578" spans="3:11" x14ac:dyDescent="0.25">
      <c r="C15578" s="617">
        <v>45909</v>
      </c>
      <c r="D15578" s="618" t="s">
        <v>1154</v>
      </c>
      <c r="E15578" s="619">
        <v>26249</v>
      </c>
      <c r="F15578" s="619">
        <v>26500</v>
      </c>
      <c r="G15578" s="619">
        <v>25000</v>
      </c>
      <c r="H15578" s="618">
        <v>1</v>
      </c>
      <c r="I15578" s="619">
        <v>26249</v>
      </c>
      <c r="J15578" s="620">
        <v>600000</v>
      </c>
      <c r="K15578" s="619">
        <v>15000000000</v>
      </c>
    </row>
    <row r="15579" spans="3:11" x14ac:dyDescent="0.25">
      <c r="C15579" s="617">
        <v>45909</v>
      </c>
      <c r="D15579" s="618" t="s">
        <v>1154</v>
      </c>
      <c r="E15579" s="619">
        <v>26249</v>
      </c>
      <c r="F15579" s="619">
        <v>26500</v>
      </c>
      <c r="G15579" s="619">
        <v>25000</v>
      </c>
      <c r="H15579" s="618">
        <v>3</v>
      </c>
      <c r="I15579" s="619">
        <v>78747</v>
      </c>
      <c r="J15579" s="620">
        <v>600000</v>
      </c>
      <c r="K15579" s="619">
        <v>15000000000</v>
      </c>
    </row>
    <row r="15580" spans="3:11" x14ac:dyDescent="0.25">
      <c r="C15580" s="617">
        <v>45909</v>
      </c>
      <c r="D15580" s="618" t="s">
        <v>1154</v>
      </c>
      <c r="E15580" s="619">
        <v>26249</v>
      </c>
      <c r="F15580" s="619">
        <v>26500</v>
      </c>
      <c r="G15580" s="619">
        <v>25000</v>
      </c>
      <c r="H15580" s="618">
        <v>1</v>
      </c>
      <c r="I15580" s="619">
        <v>26249</v>
      </c>
      <c r="J15580" s="620">
        <v>600000</v>
      </c>
      <c r="K15580" s="619">
        <v>15000000000</v>
      </c>
    </row>
    <row r="15581" spans="3:11" x14ac:dyDescent="0.25">
      <c r="C15581" s="617">
        <v>45909</v>
      </c>
      <c r="D15581" s="618" t="s">
        <v>1154</v>
      </c>
      <c r="E15581" s="619">
        <v>26249</v>
      </c>
      <c r="F15581" s="619">
        <v>26500</v>
      </c>
      <c r="G15581" s="619">
        <v>25000</v>
      </c>
      <c r="H15581" s="618">
        <v>2</v>
      </c>
      <c r="I15581" s="619">
        <v>52498</v>
      </c>
      <c r="J15581" s="620">
        <v>600000</v>
      </c>
      <c r="K15581" s="619">
        <v>15000000000</v>
      </c>
    </row>
    <row r="15582" spans="3:11" x14ac:dyDescent="0.25">
      <c r="C15582" s="617">
        <v>45909</v>
      </c>
      <c r="D15582" s="618" t="s">
        <v>312</v>
      </c>
      <c r="E15582" s="619">
        <v>15000</v>
      </c>
      <c r="F15582" s="619">
        <v>15000</v>
      </c>
      <c r="G15582" s="619">
        <v>15000</v>
      </c>
      <c r="H15582" s="618">
        <v>1</v>
      </c>
      <c r="I15582" s="619">
        <v>15000</v>
      </c>
      <c r="J15582" s="620">
        <v>20000000</v>
      </c>
      <c r="K15582" s="619">
        <v>300000000000</v>
      </c>
    </row>
    <row r="15583" spans="3:11" x14ac:dyDescent="0.25">
      <c r="C15583" s="617">
        <v>45909</v>
      </c>
      <c r="D15583" s="618" t="s">
        <v>312</v>
      </c>
      <c r="E15583" s="619">
        <v>15000</v>
      </c>
      <c r="F15583" s="619">
        <v>15000</v>
      </c>
      <c r="G15583" s="619">
        <v>15000</v>
      </c>
      <c r="H15583" s="618">
        <v>2</v>
      </c>
      <c r="I15583" s="619">
        <v>30000</v>
      </c>
      <c r="J15583" s="620">
        <v>20000000</v>
      </c>
      <c r="K15583" s="619">
        <v>300000000000</v>
      </c>
    </row>
    <row r="15584" spans="3:11" x14ac:dyDescent="0.25">
      <c r="C15584" s="617">
        <v>45909</v>
      </c>
      <c r="D15584" s="618" t="s">
        <v>312</v>
      </c>
      <c r="E15584" s="619">
        <v>15000</v>
      </c>
      <c r="F15584" s="619">
        <v>15000</v>
      </c>
      <c r="G15584" s="619">
        <v>15000</v>
      </c>
      <c r="H15584" s="618">
        <v>1</v>
      </c>
      <c r="I15584" s="619">
        <v>15000</v>
      </c>
      <c r="J15584" s="620">
        <v>20000000</v>
      </c>
      <c r="K15584" s="619">
        <v>300000000000</v>
      </c>
    </row>
    <row r="15585" spans="3:11" x14ac:dyDescent="0.25">
      <c r="C15585" s="617">
        <v>45909</v>
      </c>
      <c r="D15585" s="618" t="s">
        <v>312</v>
      </c>
      <c r="E15585" s="619">
        <v>15000</v>
      </c>
      <c r="F15585" s="619">
        <v>15000</v>
      </c>
      <c r="G15585" s="619">
        <v>15000</v>
      </c>
      <c r="H15585" s="618">
        <v>4</v>
      </c>
      <c r="I15585" s="619">
        <v>60000</v>
      </c>
      <c r="J15585" s="620">
        <v>20000000</v>
      </c>
      <c r="K15585" s="619">
        <v>300000000000</v>
      </c>
    </row>
    <row r="15586" spans="3:11" x14ac:dyDescent="0.25">
      <c r="C15586" s="617">
        <v>45909</v>
      </c>
      <c r="D15586" s="618" t="s">
        <v>312</v>
      </c>
      <c r="E15586" s="619">
        <v>15000</v>
      </c>
      <c r="F15586" s="619">
        <v>15000</v>
      </c>
      <c r="G15586" s="619">
        <v>15000</v>
      </c>
      <c r="H15586" s="618">
        <v>18</v>
      </c>
      <c r="I15586" s="619">
        <v>270000</v>
      </c>
      <c r="J15586" s="620">
        <v>20000000</v>
      </c>
      <c r="K15586" s="619">
        <v>300000000000</v>
      </c>
    </row>
    <row r="15587" spans="3:11" x14ac:dyDescent="0.25">
      <c r="C15587" s="617">
        <v>45909</v>
      </c>
      <c r="D15587" s="618" t="s">
        <v>312</v>
      </c>
      <c r="E15587" s="619">
        <v>15000</v>
      </c>
      <c r="F15587" s="619">
        <v>15000</v>
      </c>
      <c r="G15587" s="619">
        <v>15000</v>
      </c>
      <c r="H15587" s="618">
        <v>3</v>
      </c>
      <c r="I15587" s="619">
        <v>45000</v>
      </c>
      <c r="J15587" s="620">
        <v>20000000</v>
      </c>
      <c r="K15587" s="619">
        <v>300000000000</v>
      </c>
    </row>
    <row r="15588" spans="3:11" x14ac:dyDescent="0.25">
      <c r="C15588" s="617">
        <v>45909</v>
      </c>
      <c r="D15588" s="618" t="s">
        <v>312</v>
      </c>
      <c r="E15588" s="619">
        <v>15000</v>
      </c>
      <c r="F15588" s="619">
        <v>15000</v>
      </c>
      <c r="G15588" s="619">
        <v>15000</v>
      </c>
      <c r="H15588" s="618">
        <v>1</v>
      </c>
      <c r="I15588" s="619">
        <v>15000</v>
      </c>
      <c r="J15588" s="620">
        <v>20000000</v>
      </c>
      <c r="K15588" s="619">
        <v>300000000000</v>
      </c>
    </row>
    <row r="15589" spans="3:11" x14ac:dyDescent="0.25">
      <c r="C15589" s="617">
        <v>45909</v>
      </c>
      <c r="D15589" s="618" t="s">
        <v>312</v>
      </c>
      <c r="E15589" s="619">
        <v>15000</v>
      </c>
      <c r="F15589" s="619">
        <v>15000</v>
      </c>
      <c r="G15589" s="619">
        <v>15000</v>
      </c>
      <c r="H15589" s="618">
        <v>1</v>
      </c>
      <c r="I15589" s="619">
        <v>15000</v>
      </c>
      <c r="J15589" s="620">
        <v>20000000</v>
      </c>
      <c r="K15589" s="619">
        <v>300000000000</v>
      </c>
    </row>
    <row r="15590" spans="3:11" x14ac:dyDescent="0.25">
      <c r="C15590" s="617">
        <v>45909</v>
      </c>
      <c r="D15590" s="618" t="s">
        <v>312</v>
      </c>
      <c r="E15590" s="619">
        <v>15000</v>
      </c>
      <c r="F15590" s="619">
        <v>15000</v>
      </c>
      <c r="G15590" s="619">
        <v>15000</v>
      </c>
      <c r="H15590" s="618">
        <v>10</v>
      </c>
      <c r="I15590" s="619">
        <v>150000</v>
      </c>
      <c r="J15590" s="620">
        <v>20000000</v>
      </c>
      <c r="K15590" s="619">
        <v>300000000000</v>
      </c>
    </row>
    <row r="15591" spans="3:11" x14ac:dyDescent="0.25">
      <c r="C15591" s="617">
        <v>45909</v>
      </c>
      <c r="D15591" s="618" t="s">
        <v>312</v>
      </c>
      <c r="E15591" s="619">
        <v>15000</v>
      </c>
      <c r="F15591" s="619">
        <v>15000</v>
      </c>
      <c r="G15591" s="619">
        <v>15000</v>
      </c>
      <c r="H15591" s="618">
        <v>10</v>
      </c>
      <c r="I15591" s="619">
        <v>150000</v>
      </c>
      <c r="J15591" s="620">
        <v>20000000</v>
      </c>
      <c r="K15591" s="619">
        <v>300000000000</v>
      </c>
    </row>
    <row r="15592" spans="3:11" x14ac:dyDescent="0.25">
      <c r="C15592" s="617">
        <v>45909</v>
      </c>
      <c r="D15592" s="618" t="s">
        <v>1155</v>
      </c>
      <c r="E15592" s="619">
        <v>23900</v>
      </c>
      <c r="F15592" s="619">
        <v>23975</v>
      </c>
      <c r="G15592" s="619">
        <v>23000</v>
      </c>
      <c r="H15592" s="618">
        <v>3</v>
      </c>
      <c r="I15592" s="619">
        <v>71700</v>
      </c>
      <c r="J15592" s="620">
        <v>2400000</v>
      </c>
      <c r="K15592" s="619">
        <v>55200000000</v>
      </c>
    </row>
    <row r="15593" spans="3:11" x14ac:dyDescent="0.25">
      <c r="C15593" s="617">
        <v>45909</v>
      </c>
      <c r="D15593" s="618" t="s">
        <v>1155</v>
      </c>
      <c r="E15593" s="619">
        <v>23900</v>
      </c>
      <c r="F15593" s="619">
        <v>23975</v>
      </c>
      <c r="G15593" s="619">
        <v>23000</v>
      </c>
      <c r="H15593" s="618">
        <v>1</v>
      </c>
      <c r="I15593" s="619">
        <v>23900</v>
      </c>
      <c r="J15593" s="620">
        <v>2400000</v>
      </c>
      <c r="K15593" s="619">
        <v>55200000000</v>
      </c>
    </row>
    <row r="15594" spans="3:11" x14ac:dyDescent="0.25">
      <c r="C15594" s="617">
        <v>45909</v>
      </c>
      <c r="D15594" s="618" t="s">
        <v>1155</v>
      </c>
      <c r="E15594" s="619">
        <v>23900</v>
      </c>
      <c r="F15594" s="619">
        <v>23975</v>
      </c>
      <c r="G15594" s="619">
        <v>23000</v>
      </c>
      <c r="H15594" s="618">
        <v>5</v>
      </c>
      <c r="I15594" s="619">
        <v>119500</v>
      </c>
      <c r="J15594" s="620">
        <v>2400000</v>
      </c>
      <c r="K15594" s="619">
        <v>55200000000</v>
      </c>
    </row>
    <row r="15595" spans="3:11" x14ac:dyDescent="0.25">
      <c r="C15595" s="617">
        <v>45909</v>
      </c>
      <c r="D15595" s="618" t="s">
        <v>312</v>
      </c>
      <c r="E15595" s="619">
        <v>15000</v>
      </c>
      <c r="F15595" s="619">
        <v>15000</v>
      </c>
      <c r="G15595" s="619">
        <v>15000</v>
      </c>
      <c r="H15595" s="618">
        <v>4</v>
      </c>
      <c r="I15595" s="619">
        <v>60000</v>
      </c>
      <c r="J15595" s="620">
        <v>20000000</v>
      </c>
      <c r="K15595" s="619">
        <v>300000000000</v>
      </c>
    </row>
    <row r="15596" spans="3:11" x14ac:dyDescent="0.25">
      <c r="C15596" s="617">
        <v>45909</v>
      </c>
      <c r="D15596" s="618" t="s">
        <v>1154</v>
      </c>
      <c r="E15596" s="619">
        <v>26249</v>
      </c>
      <c r="F15596" s="619">
        <v>26500</v>
      </c>
      <c r="G15596" s="619">
        <v>25000</v>
      </c>
      <c r="H15596" s="618">
        <v>2</v>
      </c>
      <c r="I15596" s="619">
        <v>52498</v>
      </c>
      <c r="J15596" s="620">
        <v>600000</v>
      </c>
      <c r="K15596" s="619">
        <v>15000000000</v>
      </c>
    </row>
    <row r="15597" spans="3:11" x14ac:dyDescent="0.25">
      <c r="C15597" s="617">
        <v>45909</v>
      </c>
      <c r="D15597" s="618" t="s">
        <v>312</v>
      </c>
      <c r="E15597" s="619">
        <v>15000</v>
      </c>
      <c r="F15597" s="619">
        <v>15000</v>
      </c>
      <c r="G15597" s="619">
        <v>15000</v>
      </c>
      <c r="H15597" s="618">
        <v>3</v>
      </c>
      <c r="I15597" s="619">
        <v>45000</v>
      </c>
      <c r="J15597" s="620">
        <v>20000000</v>
      </c>
      <c r="K15597" s="619">
        <v>300000000000</v>
      </c>
    </row>
    <row r="15598" spans="3:11" x14ac:dyDescent="0.25">
      <c r="C15598" s="617">
        <v>45909</v>
      </c>
      <c r="D15598" s="618" t="s">
        <v>312</v>
      </c>
      <c r="E15598" s="619">
        <v>15000</v>
      </c>
      <c r="F15598" s="619">
        <v>15000</v>
      </c>
      <c r="G15598" s="619">
        <v>15000</v>
      </c>
      <c r="H15598" s="618">
        <v>1</v>
      </c>
      <c r="I15598" s="619">
        <v>15000</v>
      </c>
      <c r="J15598" s="620">
        <v>20000000</v>
      </c>
      <c r="K15598" s="619">
        <v>300000000000</v>
      </c>
    </row>
    <row r="15599" spans="3:11" x14ac:dyDescent="0.25">
      <c r="C15599" s="617">
        <v>45909</v>
      </c>
      <c r="D15599" s="618" t="s">
        <v>1154</v>
      </c>
      <c r="E15599" s="619">
        <v>25510</v>
      </c>
      <c r="F15599" s="619">
        <v>26500</v>
      </c>
      <c r="G15599" s="619">
        <v>25000</v>
      </c>
      <c r="H15599" s="618">
        <v>1</v>
      </c>
      <c r="I15599" s="619">
        <v>25510</v>
      </c>
      <c r="J15599" s="620">
        <v>600000</v>
      </c>
      <c r="K15599" s="619">
        <v>15000000000</v>
      </c>
    </row>
    <row r="15600" spans="3:11" x14ac:dyDescent="0.25">
      <c r="C15600" s="617">
        <v>45909</v>
      </c>
      <c r="D15600" s="618" t="s">
        <v>1154</v>
      </c>
      <c r="E15600" s="619">
        <v>25000</v>
      </c>
      <c r="F15600" s="619">
        <v>26500</v>
      </c>
      <c r="G15600" s="619">
        <v>25000</v>
      </c>
      <c r="H15600" s="618">
        <v>3</v>
      </c>
      <c r="I15600" s="619">
        <v>75000</v>
      </c>
      <c r="J15600" s="620">
        <v>600000</v>
      </c>
      <c r="K15600" s="619">
        <v>15000000000</v>
      </c>
    </row>
    <row r="15601" spans="3:11" x14ac:dyDescent="0.25">
      <c r="C15601" s="617">
        <v>45909</v>
      </c>
      <c r="D15601" s="618" t="s">
        <v>310</v>
      </c>
      <c r="E15601" s="619">
        <v>76000</v>
      </c>
      <c r="F15601" s="619">
        <v>76000</v>
      </c>
      <c r="G15601" s="619">
        <v>76000</v>
      </c>
      <c r="H15601" s="618">
        <v>8</v>
      </c>
      <c r="I15601" s="619">
        <v>608000</v>
      </c>
      <c r="J15601" s="620">
        <v>19450000</v>
      </c>
      <c r="K15601" s="619">
        <v>1478200000000</v>
      </c>
    </row>
    <row r="15602" spans="3:11" x14ac:dyDescent="0.25">
      <c r="C15602" s="617">
        <v>45909</v>
      </c>
      <c r="D15602" s="618" t="s">
        <v>1155</v>
      </c>
      <c r="E15602" s="619">
        <v>23000</v>
      </c>
      <c r="F15602" s="619">
        <v>23975</v>
      </c>
      <c r="G15602" s="619">
        <v>23000</v>
      </c>
      <c r="H15602" s="618">
        <v>1</v>
      </c>
      <c r="I15602" s="619">
        <v>23000</v>
      </c>
      <c r="J15602" s="620">
        <v>2400000</v>
      </c>
      <c r="K15602" s="619">
        <v>55200000000</v>
      </c>
    </row>
    <row r="15603" spans="3:11" x14ac:dyDescent="0.25">
      <c r="C15603" s="617">
        <v>45909</v>
      </c>
      <c r="D15603" s="618" t="s">
        <v>1155</v>
      </c>
      <c r="E15603" s="619">
        <v>23000</v>
      </c>
      <c r="F15603" s="619">
        <v>23975</v>
      </c>
      <c r="G15603" s="619">
        <v>23000</v>
      </c>
      <c r="H15603" s="618">
        <v>3</v>
      </c>
      <c r="I15603" s="619">
        <v>69000</v>
      </c>
      <c r="J15603" s="620">
        <v>2400000</v>
      </c>
      <c r="K15603" s="619">
        <v>55200000000</v>
      </c>
    </row>
    <row r="15604" spans="3:11" x14ac:dyDescent="0.25">
      <c r="C15604" s="617">
        <v>45909</v>
      </c>
      <c r="D15604" s="618" t="s">
        <v>312</v>
      </c>
      <c r="E15604" s="619">
        <v>14500</v>
      </c>
      <c r="F15604" s="619">
        <v>15000</v>
      </c>
      <c r="G15604" s="619">
        <v>15000</v>
      </c>
      <c r="H15604" s="618">
        <v>1</v>
      </c>
      <c r="I15604" s="619">
        <v>14500</v>
      </c>
      <c r="J15604" s="620">
        <v>20000000</v>
      </c>
      <c r="K15604" s="619">
        <v>300000000000</v>
      </c>
    </row>
    <row r="15605" spans="3:11" x14ac:dyDescent="0.25">
      <c r="C15605" s="617">
        <v>45909</v>
      </c>
      <c r="D15605" s="618" t="s">
        <v>312</v>
      </c>
      <c r="E15605" s="619">
        <v>14500</v>
      </c>
      <c r="F15605" s="619">
        <v>15000</v>
      </c>
      <c r="G15605" s="619">
        <v>15000</v>
      </c>
      <c r="H15605" s="618">
        <v>1</v>
      </c>
      <c r="I15605" s="619">
        <v>14500</v>
      </c>
      <c r="J15605" s="620">
        <v>20000000</v>
      </c>
      <c r="K15605" s="619">
        <v>300000000000</v>
      </c>
    </row>
    <row r="15606" spans="3:11" x14ac:dyDescent="0.25">
      <c r="C15606" s="617">
        <v>45909</v>
      </c>
      <c r="D15606" s="618" t="s">
        <v>312</v>
      </c>
      <c r="E15606" s="619">
        <v>14500</v>
      </c>
      <c r="F15606" s="619">
        <v>15000</v>
      </c>
      <c r="G15606" s="619">
        <v>15000</v>
      </c>
      <c r="H15606" s="618">
        <v>5</v>
      </c>
      <c r="I15606" s="619">
        <v>72500</v>
      </c>
      <c r="J15606" s="620">
        <v>20000000</v>
      </c>
      <c r="K15606" s="619">
        <v>300000000000</v>
      </c>
    </row>
    <row r="15607" spans="3:11" x14ac:dyDescent="0.25">
      <c r="C15607" s="617">
        <v>45909</v>
      </c>
      <c r="D15607" s="618" t="s">
        <v>310</v>
      </c>
      <c r="E15607" s="619">
        <v>76000</v>
      </c>
      <c r="F15607" s="619">
        <v>76000</v>
      </c>
      <c r="G15607" s="619">
        <v>76000</v>
      </c>
      <c r="H15607" s="618">
        <v>1</v>
      </c>
      <c r="I15607" s="619">
        <v>76000</v>
      </c>
      <c r="J15607" s="620">
        <v>19450000</v>
      </c>
      <c r="K15607" s="619">
        <v>1478200000000</v>
      </c>
    </row>
    <row r="15608" spans="3:11" x14ac:dyDescent="0.25">
      <c r="C15608" s="617">
        <v>45909</v>
      </c>
      <c r="D15608" s="618" t="s">
        <v>1154</v>
      </c>
      <c r="E15608" s="619">
        <v>25000</v>
      </c>
      <c r="F15608" s="619">
        <v>26500</v>
      </c>
      <c r="G15608" s="619">
        <v>25000</v>
      </c>
      <c r="H15608" s="618">
        <v>1</v>
      </c>
      <c r="I15608" s="619">
        <v>25000</v>
      </c>
      <c r="J15608" s="620">
        <v>600000</v>
      </c>
      <c r="K15608" s="619">
        <v>15000000000</v>
      </c>
    </row>
    <row r="15609" spans="3:11" x14ac:dyDescent="0.25">
      <c r="C15609" s="617">
        <v>45909</v>
      </c>
      <c r="D15609" s="618" t="s">
        <v>1154</v>
      </c>
      <c r="E15609" s="619">
        <v>25000</v>
      </c>
      <c r="F15609" s="619">
        <v>26500</v>
      </c>
      <c r="G15609" s="619">
        <v>25000</v>
      </c>
      <c r="H15609" s="618">
        <v>12</v>
      </c>
      <c r="I15609" s="619">
        <v>300000</v>
      </c>
      <c r="J15609" s="620">
        <v>600000</v>
      </c>
      <c r="K15609" s="619">
        <v>15000000000</v>
      </c>
    </row>
    <row r="15610" spans="3:11" x14ac:dyDescent="0.25">
      <c r="C15610" s="617">
        <v>45909</v>
      </c>
      <c r="D15610" s="618" t="s">
        <v>312</v>
      </c>
      <c r="E15610" s="619">
        <v>15000</v>
      </c>
      <c r="F15610" s="619">
        <v>15000</v>
      </c>
      <c r="G15610" s="619">
        <v>15000</v>
      </c>
      <c r="H15610" s="618">
        <v>1</v>
      </c>
      <c r="I15610" s="619">
        <v>15000</v>
      </c>
      <c r="J15610" s="620">
        <v>20000000</v>
      </c>
      <c r="K15610" s="619">
        <v>300000000000</v>
      </c>
    </row>
    <row r="15611" spans="3:11" x14ac:dyDescent="0.25">
      <c r="C15611" s="617">
        <v>45910</v>
      </c>
      <c r="D15611" s="618" t="s">
        <v>310</v>
      </c>
      <c r="E15611" s="619">
        <v>76000</v>
      </c>
      <c r="F15611" s="619">
        <v>76000</v>
      </c>
      <c r="G15611" s="619">
        <v>76000</v>
      </c>
      <c r="H15611" s="618">
        <v>1</v>
      </c>
      <c r="I15611" s="619">
        <v>76000</v>
      </c>
      <c r="J15611" s="620">
        <v>19450000</v>
      </c>
      <c r="K15611" s="619">
        <v>1478200000000</v>
      </c>
    </row>
    <row r="15612" spans="3:11" x14ac:dyDescent="0.25">
      <c r="C15612" s="617">
        <v>45910</v>
      </c>
      <c r="D15612" s="618" t="s">
        <v>310</v>
      </c>
      <c r="E15612" s="619">
        <v>76000</v>
      </c>
      <c r="F15612" s="619">
        <v>76000</v>
      </c>
      <c r="G15612" s="619">
        <v>76000</v>
      </c>
      <c r="H15612" s="618">
        <v>4</v>
      </c>
      <c r="I15612" s="619">
        <v>304000</v>
      </c>
      <c r="J15612" s="620">
        <v>19450000</v>
      </c>
      <c r="K15612" s="619">
        <v>1478200000000</v>
      </c>
    </row>
    <row r="15613" spans="3:11" x14ac:dyDescent="0.25">
      <c r="C15613" s="617">
        <v>45910</v>
      </c>
      <c r="D15613" s="618" t="s">
        <v>310</v>
      </c>
      <c r="E15613" s="619">
        <v>76000</v>
      </c>
      <c r="F15613" s="619">
        <v>76000</v>
      </c>
      <c r="G15613" s="619">
        <v>76000</v>
      </c>
      <c r="H15613" s="618">
        <v>2</v>
      </c>
      <c r="I15613" s="619">
        <v>152000</v>
      </c>
      <c r="J15613" s="620">
        <v>19450000</v>
      </c>
      <c r="K15613" s="619">
        <v>1478200000000</v>
      </c>
    </row>
    <row r="15614" spans="3:11" x14ac:dyDescent="0.25">
      <c r="C15614" s="617">
        <v>45910</v>
      </c>
      <c r="D15614" s="618" t="s">
        <v>310</v>
      </c>
      <c r="E15614" s="619">
        <v>76000</v>
      </c>
      <c r="F15614" s="619">
        <v>76000</v>
      </c>
      <c r="G15614" s="619">
        <v>76000</v>
      </c>
      <c r="H15614" s="618">
        <v>1</v>
      </c>
      <c r="I15614" s="619">
        <v>76000</v>
      </c>
      <c r="J15614" s="620">
        <v>19450000</v>
      </c>
      <c r="K15614" s="619">
        <v>1478200000000</v>
      </c>
    </row>
    <row r="15615" spans="3:11" x14ac:dyDescent="0.25">
      <c r="C15615" s="617">
        <v>45910</v>
      </c>
      <c r="D15615" s="618" t="s">
        <v>310</v>
      </c>
      <c r="E15615" s="619">
        <v>76000</v>
      </c>
      <c r="F15615" s="619">
        <v>76000</v>
      </c>
      <c r="G15615" s="619">
        <v>76000</v>
      </c>
      <c r="H15615" s="618">
        <v>1</v>
      </c>
      <c r="I15615" s="619">
        <v>76000</v>
      </c>
      <c r="J15615" s="620">
        <v>19450000</v>
      </c>
      <c r="K15615" s="619">
        <v>1478200000000</v>
      </c>
    </row>
    <row r="15616" spans="3:11" x14ac:dyDescent="0.25">
      <c r="C15616" s="617">
        <v>45910</v>
      </c>
      <c r="D15616" s="618" t="s">
        <v>310</v>
      </c>
      <c r="E15616" s="619">
        <v>76000</v>
      </c>
      <c r="F15616" s="619">
        <v>76000</v>
      </c>
      <c r="G15616" s="619">
        <v>76000</v>
      </c>
      <c r="H15616" s="618">
        <v>1</v>
      </c>
      <c r="I15616" s="619">
        <v>76000</v>
      </c>
      <c r="J15616" s="620">
        <v>19450000</v>
      </c>
      <c r="K15616" s="619">
        <v>1478200000000</v>
      </c>
    </row>
    <row r="15617" spans="3:11" x14ac:dyDescent="0.25">
      <c r="C15617" s="617">
        <v>45910</v>
      </c>
      <c r="D15617" s="618" t="s">
        <v>1154</v>
      </c>
      <c r="E15617" s="619">
        <v>25000</v>
      </c>
      <c r="F15617" s="619">
        <v>25000</v>
      </c>
      <c r="G15617" s="619">
        <v>26200</v>
      </c>
      <c r="H15617" s="618">
        <v>1</v>
      </c>
      <c r="I15617" s="619">
        <v>25000</v>
      </c>
      <c r="J15617" s="620">
        <v>600000</v>
      </c>
      <c r="K15617" s="619">
        <v>15720000000</v>
      </c>
    </row>
    <row r="15618" spans="3:11" x14ac:dyDescent="0.25">
      <c r="C15618" s="617">
        <v>45910</v>
      </c>
      <c r="D15618" s="618" t="s">
        <v>312</v>
      </c>
      <c r="E15618" s="619">
        <v>15000</v>
      </c>
      <c r="F15618" s="619">
        <v>15000</v>
      </c>
      <c r="G15618" s="619">
        <v>15000</v>
      </c>
      <c r="H15618" s="618">
        <v>9</v>
      </c>
      <c r="I15618" s="619">
        <v>135000</v>
      </c>
      <c r="J15618" s="620">
        <v>20000000</v>
      </c>
      <c r="K15618" s="619">
        <v>300000000000</v>
      </c>
    </row>
    <row r="15619" spans="3:11" x14ac:dyDescent="0.25">
      <c r="C15619" s="617">
        <v>45910</v>
      </c>
      <c r="D15619" s="618" t="s">
        <v>312</v>
      </c>
      <c r="E15619" s="619">
        <v>15000</v>
      </c>
      <c r="F15619" s="619">
        <v>15000</v>
      </c>
      <c r="G15619" s="619">
        <v>15000</v>
      </c>
      <c r="H15619" s="618">
        <v>51</v>
      </c>
      <c r="I15619" s="619">
        <v>765000</v>
      </c>
      <c r="J15619" s="620">
        <v>20000000</v>
      </c>
      <c r="K15619" s="619">
        <v>300000000000</v>
      </c>
    </row>
    <row r="15620" spans="3:11" x14ac:dyDescent="0.25">
      <c r="C15620" s="617">
        <v>45910</v>
      </c>
      <c r="D15620" s="618" t="s">
        <v>312</v>
      </c>
      <c r="E15620" s="619">
        <v>15000</v>
      </c>
      <c r="F15620" s="619">
        <v>15000</v>
      </c>
      <c r="G15620" s="619">
        <v>15000</v>
      </c>
      <c r="H15620" s="618">
        <v>1</v>
      </c>
      <c r="I15620" s="619">
        <v>15000</v>
      </c>
      <c r="J15620" s="620">
        <v>20000000</v>
      </c>
      <c r="K15620" s="619">
        <v>300000000000</v>
      </c>
    </row>
    <row r="15621" spans="3:11" x14ac:dyDescent="0.25">
      <c r="C15621" s="617">
        <v>45910</v>
      </c>
      <c r="D15621" s="618" t="s">
        <v>312</v>
      </c>
      <c r="E15621" s="619">
        <v>15000</v>
      </c>
      <c r="F15621" s="619">
        <v>15000</v>
      </c>
      <c r="G15621" s="619">
        <v>15000</v>
      </c>
      <c r="H15621" s="618">
        <v>67</v>
      </c>
      <c r="I15621" s="619">
        <v>1005000</v>
      </c>
      <c r="J15621" s="620">
        <v>20000000</v>
      </c>
      <c r="K15621" s="619">
        <v>300000000000</v>
      </c>
    </row>
    <row r="15622" spans="3:11" x14ac:dyDescent="0.25">
      <c r="C15622" s="617">
        <v>45910</v>
      </c>
      <c r="D15622" s="618" t="s">
        <v>312</v>
      </c>
      <c r="E15622" s="619">
        <v>15000</v>
      </c>
      <c r="F15622" s="619">
        <v>15000</v>
      </c>
      <c r="G15622" s="619">
        <v>15000</v>
      </c>
      <c r="H15622" s="618">
        <v>1</v>
      </c>
      <c r="I15622" s="619">
        <v>15000</v>
      </c>
      <c r="J15622" s="620">
        <v>20000000</v>
      </c>
      <c r="K15622" s="619">
        <v>300000000000</v>
      </c>
    </row>
    <row r="15623" spans="3:11" x14ac:dyDescent="0.25">
      <c r="C15623" s="617">
        <v>45910</v>
      </c>
      <c r="D15623" s="618" t="s">
        <v>1155</v>
      </c>
      <c r="E15623" s="619">
        <v>23623</v>
      </c>
      <c r="F15623" s="619">
        <v>23000</v>
      </c>
      <c r="G15623" s="619">
        <v>23525</v>
      </c>
      <c r="H15623" s="618">
        <v>1</v>
      </c>
      <c r="I15623" s="619">
        <v>23623</v>
      </c>
      <c r="J15623" s="620">
        <v>2400000</v>
      </c>
      <c r="K15623" s="619">
        <v>56460000000</v>
      </c>
    </row>
    <row r="15624" spans="3:11" x14ac:dyDescent="0.25">
      <c r="C15624" s="617">
        <v>45910</v>
      </c>
      <c r="D15624" s="618" t="s">
        <v>1155</v>
      </c>
      <c r="E15624" s="619">
        <v>23000</v>
      </c>
      <c r="F15624" s="619">
        <v>23000</v>
      </c>
      <c r="G15624" s="619">
        <v>23525</v>
      </c>
      <c r="H15624" s="618">
        <v>2</v>
      </c>
      <c r="I15624" s="619">
        <v>46000</v>
      </c>
      <c r="J15624" s="620">
        <v>2400000</v>
      </c>
      <c r="K15624" s="619">
        <v>56460000000</v>
      </c>
    </row>
    <row r="15625" spans="3:11" x14ac:dyDescent="0.25">
      <c r="C15625" s="617">
        <v>45910</v>
      </c>
      <c r="D15625" s="618" t="s">
        <v>310</v>
      </c>
      <c r="E15625" s="619">
        <v>75000</v>
      </c>
      <c r="F15625" s="619">
        <v>76000</v>
      </c>
      <c r="G15625" s="619">
        <v>76000</v>
      </c>
      <c r="H15625" s="618">
        <v>2</v>
      </c>
      <c r="I15625" s="619">
        <v>150000</v>
      </c>
      <c r="J15625" s="620">
        <v>19450000</v>
      </c>
      <c r="K15625" s="619">
        <v>1478200000000</v>
      </c>
    </row>
    <row r="15626" spans="3:11" x14ac:dyDescent="0.25">
      <c r="C15626" s="617">
        <v>45910</v>
      </c>
      <c r="D15626" s="618" t="s">
        <v>312</v>
      </c>
      <c r="E15626" s="619">
        <v>15000</v>
      </c>
      <c r="F15626" s="619">
        <v>15000</v>
      </c>
      <c r="G15626" s="619">
        <v>15000</v>
      </c>
      <c r="H15626" s="618">
        <v>5</v>
      </c>
      <c r="I15626" s="619">
        <v>75000</v>
      </c>
      <c r="J15626" s="620">
        <v>20000000</v>
      </c>
      <c r="K15626" s="619">
        <v>300000000000</v>
      </c>
    </row>
    <row r="15627" spans="3:11" x14ac:dyDescent="0.25">
      <c r="C15627" s="617">
        <v>45910</v>
      </c>
      <c r="D15627" s="618" t="s">
        <v>310</v>
      </c>
      <c r="E15627" s="619">
        <v>76000</v>
      </c>
      <c r="F15627" s="619">
        <v>76000</v>
      </c>
      <c r="G15627" s="619">
        <v>76000</v>
      </c>
      <c r="H15627" s="618">
        <v>37</v>
      </c>
      <c r="I15627" s="619">
        <v>2812000</v>
      </c>
      <c r="J15627" s="620">
        <v>19450000</v>
      </c>
      <c r="K15627" s="619">
        <v>1478200000000</v>
      </c>
    </row>
    <row r="15628" spans="3:11" x14ac:dyDescent="0.25">
      <c r="C15628" s="617">
        <v>45910</v>
      </c>
      <c r="D15628" s="618" t="s">
        <v>310</v>
      </c>
      <c r="E15628" s="619">
        <v>76000</v>
      </c>
      <c r="F15628" s="619">
        <v>76000</v>
      </c>
      <c r="G15628" s="619">
        <v>76000</v>
      </c>
      <c r="H15628" s="618">
        <v>13</v>
      </c>
      <c r="I15628" s="619">
        <v>988000</v>
      </c>
      <c r="J15628" s="620">
        <v>19450000</v>
      </c>
      <c r="K15628" s="619">
        <v>1478200000000</v>
      </c>
    </row>
    <row r="15629" spans="3:11" x14ac:dyDescent="0.25">
      <c r="C15629" s="617">
        <v>45910</v>
      </c>
      <c r="D15629" s="618" t="s">
        <v>310</v>
      </c>
      <c r="E15629" s="619">
        <v>76000</v>
      </c>
      <c r="F15629" s="619">
        <v>76000</v>
      </c>
      <c r="G15629" s="619">
        <v>76000</v>
      </c>
      <c r="H15629" s="618">
        <v>2</v>
      </c>
      <c r="I15629" s="619">
        <v>152000</v>
      </c>
      <c r="J15629" s="620">
        <v>19450000</v>
      </c>
      <c r="K15629" s="619">
        <v>1478200000000</v>
      </c>
    </row>
    <row r="15630" spans="3:11" x14ac:dyDescent="0.25">
      <c r="C15630" s="617">
        <v>45910</v>
      </c>
      <c r="D15630" s="618" t="s">
        <v>1155</v>
      </c>
      <c r="E15630" s="619">
        <v>23000</v>
      </c>
      <c r="F15630" s="619">
        <v>23000</v>
      </c>
      <c r="G15630" s="619">
        <v>23525</v>
      </c>
      <c r="H15630" s="618">
        <v>1</v>
      </c>
      <c r="I15630" s="619">
        <v>23000</v>
      </c>
      <c r="J15630" s="620">
        <v>2400000</v>
      </c>
      <c r="K15630" s="619">
        <v>56460000000</v>
      </c>
    </row>
    <row r="15631" spans="3:11" x14ac:dyDescent="0.25">
      <c r="C15631" s="617">
        <v>45910</v>
      </c>
      <c r="D15631" s="618" t="s">
        <v>1155</v>
      </c>
      <c r="E15631" s="619">
        <v>23000</v>
      </c>
      <c r="F15631" s="619">
        <v>23000</v>
      </c>
      <c r="G15631" s="619">
        <v>23525</v>
      </c>
      <c r="H15631" s="618">
        <v>2</v>
      </c>
      <c r="I15631" s="619">
        <v>46000</v>
      </c>
      <c r="J15631" s="620">
        <v>2400000</v>
      </c>
      <c r="K15631" s="619">
        <v>56460000000</v>
      </c>
    </row>
    <row r="15632" spans="3:11" x14ac:dyDescent="0.25">
      <c r="C15632" s="617">
        <v>45910</v>
      </c>
      <c r="D15632" s="618" t="s">
        <v>1155</v>
      </c>
      <c r="E15632" s="619">
        <v>22500</v>
      </c>
      <c r="F15632" s="619">
        <v>23000</v>
      </c>
      <c r="G15632" s="619">
        <v>23525</v>
      </c>
      <c r="H15632" s="618">
        <v>1</v>
      </c>
      <c r="I15632" s="619">
        <v>22500</v>
      </c>
      <c r="J15632" s="620">
        <v>2400000</v>
      </c>
      <c r="K15632" s="619">
        <v>56460000000</v>
      </c>
    </row>
    <row r="15633" spans="3:11" x14ac:dyDescent="0.25">
      <c r="C15633" s="617">
        <v>45910</v>
      </c>
      <c r="D15633" s="618" t="s">
        <v>1154</v>
      </c>
      <c r="E15633" s="619">
        <v>25000</v>
      </c>
      <c r="F15633" s="619">
        <v>25000</v>
      </c>
      <c r="G15633" s="619">
        <v>26200</v>
      </c>
      <c r="H15633" s="618">
        <v>2</v>
      </c>
      <c r="I15633" s="619">
        <v>50000</v>
      </c>
      <c r="J15633" s="620">
        <v>600000</v>
      </c>
      <c r="K15633" s="619">
        <v>15720000000</v>
      </c>
    </row>
    <row r="15634" spans="3:11" x14ac:dyDescent="0.25">
      <c r="C15634" s="617">
        <v>45910</v>
      </c>
      <c r="D15634" s="618" t="s">
        <v>1154</v>
      </c>
      <c r="E15634" s="619">
        <v>25000</v>
      </c>
      <c r="F15634" s="619">
        <v>25000</v>
      </c>
      <c r="G15634" s="619">
        <v>26200</v>
      </c>
      <c r="H15634" s="618">
        <v>1</v>
      </c>
      <c r="I15634" s="619">
        <v>25000</v>
      </c>
      <c r="J15634" s="620">
        <v>600000</v>
      </c>
      <c r="K15634" s="619">
        <v>15720000000</v>
      </c>
    </row>
    <row r="15635" spans="3:11" x14ac:dyDescent="0.25">
      <c r="C15635" s="617">
        <v>45910</v>
      </c>
      <c r="D15635" s="618" t="s">
        <v>1154</v>
      </c>
      <c r="E15635" s="619">
        <v>25000</v>
      </c>
      <c r="F15635" s="619">
        <v>25000</v>
      </c>
      <c r="G15635" s="619">
        <v>26200</v>
      </c>
      <c r="H15635" s="618">
        <v>1</v>
      </c>
      <c r="I15635" s="619">
        <v>25000</v>
      </c>
      <c r="J15635" s="620">
        <v>600000</v>
      </c>
      <c r="K15635" s="619">
        <v>15720000000</v>
      </c>
    </row>
    <row r="15636" spans="3:11" x14ac:dyDescent="0.25">
      <c r="C15636" s="617">
        <v>45910</v>
      </c>
      <c r="D15636" s="618" t="s">
        <v>1155</v>
      </c>
      <c r="E15636" s="619">
        <v>23900</v>
      </c>
      <c r="F15636" s="619">
        <v>23000</v>
      </c>
      <c r="G15636" s="619">
        <v>23525</v>
      </c>
      <c r="H15636" s="618">
        <v>1</v>
      </c>
      <c r="I15636" s="619">
        <v>23900</v>
      </c>
      <c r="J15636" s="620">
        <v>2400000</v>
      </c>
      <c r="K15636" s="619">
        <v>56460000000</v>
      </c>
    </row>
    <row r="15637" spans="3:11" x14ac:dyDescent="0.25">
      <c r="C15637" s="617">
        <v>45910</v>
      </c>
      <c r="D15637" s="618" t="s">
        <v>1155</v>
      </c>
      <c r="E15637" s="619">
        <v>23900</v>
      </c>
      <c r="F15637" s="619">
        <v>23000</v>
      </c>
      <c r="G15637" s="619">
        <v>23525</v>
      </c>
      <c r="H15637" s="618">
        <v>5</v>
      </c>
      <c r="I15637" s="619">
        <v>119500</v>
      </c>
      <c r="J15637" s="620">
        <v>2400000</v>
      </c>
      <c r="K15637" s="619">
        <v>56460000000</v>
      </c>
    </row>
    <row r="15638" spans="3:11" x14ac:dyDescent="0.25">
      <c r="C15638" s="617">
        <v>45910</v>
      </c>
      <c r="D15638" s="618" t="s">
        <v>312</v>
      </c>
      <c r="E15638" s="619">
        <v>15000</v>
      </c>
      <c r="F15638" s="619">
        <v>15000</v>
      </c>
      <c r="G15638" s="619">
        <v>15000</v>
      </c>
      <c r="H15638" s="618">
        <v>5</v>
      </c>
      <c r="I15638" s="619">
        <v>75000</v>
      </c>
      <c r="J15638" s="620">
        <v>20000000</v>
      </c>
      <c r="K15638" s="619">
        <v>300000000000</v>
      </c>
    </row>
    <row r="15639" spans="3:11" x14ac:dyDescent="0.25">
      <c r="C15639" s="617">
        <v>45910</v>
      </c>
      <c r="D15639" s="618" t="s">
        <v>310</v>
      </c>
      <c r="E15639" s="619">
        <v>76000</v>
      </c>
      <c r="F15639" s="619">
        <v>76000</v>
      </c>
      <c r="G15639" s="619">
        <v>76000</v>
      </c>
      <c r="H15639" s="618">
        <v>2</v>
      </c>
      <c r="I15639" s="619">
        <v>152000</v>
      </c>
      <c r="J15639" s="620">
        <v>19450000</v>
      </c>
      <c r="K15639" s="619">
        <v>1478200000000</v>
      </c>
    </row>
    <row r="15640" spans="3:11" x14ac:dyDescent="0.25">
      <c r="C15640" s="617">
        <v>45910</v>
      </c>
      <c r="D15640" s="618" t="s">
        <v>1154</v>
      </c>
      <c r="E15640" s="619">
        <v>26000</v>
      </c>
      <c r="F15640" s="619">
        <v>25000</v>
      </c>
      <c r="G15640" s="619">
        <v>26200</v>
      </c>
      <c r="H15640" s="618">
        <v>2</v>
      </c>
      <c r="I15640" s="619">
        <v>52000</v>
      </c>
      <c r="J15640" s="620">
        <v>600000</v>
      </c>
      <c r="K15640" s="619">
        <v>15720000000</v>
      </c>
    </row>
    <row r="15641" spans="3:11" x14ac:dyDescent="0.25">
      <c r="C15641" s="617">
        <v>45910</v>
      </c>
      <c r="D15641" s="618" t="s">
        <v>1154</v>
      </c>
      <c r="E15641" s="619">
        <v>26200</v>
      </c>
      <c r="F15641" s="619">
        <v>25000</v>
      </c>
      <c r="G15641" s="619">
        <v>26200</v>
      </c>
      <c r="H15641" s="618">
        <v>2</v>
      </c>
      <c r="I15641" s="619">
        <v>52400</v>
      </c>
      <c r="J15641" s="620">
        <v>600000</v>
      </c>
      <c r="K15641" s="619">
        <v>15720000000</v>
      </c>
    </row>
    <row r="15642" spans="3:11" x14ac:dyDescent="0.25">
      <c r="C15642" s="617">
        <v>45910</v>
      </c>
      <c r="D15642" s="618" t="s">
        <v>1155</v>
      </c>
      <c r="E15642" s="619">
        <v>23900</v>
      </c>
      <c r="F15642" s="619">
        <v>23000</v>
      </c>
      <c r="G15642" s="619">
        <v>23525</v>
      </c>
      <c r="H15642" s="618">
        <v>2</v>
      </c>
      <c r="I15642" s="619">
        <v>47800</v>
      </c>
      <c r="J15642" s="620">
        <v>2400000</v>
      </c>
      <c r="K15642" s="619">
        <v>56460000000</v>
      </c>
    </row>
    <row r="15643" spans="3:11" x14ac:dyDescent="0.25">
      <c r="C15643" s="617">
        <v>45910</v>
      </c>
      <c r="D15643" s="618" t="s">
        <v>312</v>
      </c>
      <c r="E15643" s="619">
        <v>15000</v>
      </c>
      <c r="F15643" s="619">
        <v>15000</v>
      </c>
      <c r="G15643" s="619">
        <v>15000</v>
      </c>
      <c r="H15643" s="618">
        <v>10</v>
      </c>
      <c r="I15643" s="619">
        <v>150000</v>
      </c>
      <c r="J15643" s="620">
        <v>20000000</v>
      </c>
      <c r="K15643" s="619">
        <v>300000000000</v>
      </c>
    </row>
    <row r="15644" spans="3:11" x14ac:dyDescent="0.25">
      <c r="C15644" s="617">
        <v>45910</v>
      </c>
      <c r="D15644" s="618" t="s">
        <v>312</v>
      </c>
      <c r="E15644" s="619">
        <v>15000</v>
      </c>
      <c r="F15644" s="619">
        <v>15000</v>
      </c>
      <c r="G15644" s="619">
        <v>15000</v>
      </c>
      <c r="H15644" s="618">
        <v>5</v>
      </c>
      <c r="I15644" s="619">
        <v>75000</v>
      </c>
      <c r="J15644" s="620">
        <v>20000000</v>
      </c>
      <c r="K15644" s="619">
        <v>300000000000</v>
      </c>
    </row>
    <row r="15645" spans="3:11" x14ac:dyDescent="0.25">
      <c r="C15645" s="617">
        <v>45910</v>
      </c>
      <c r="D15645" s="618" t="s">
        <v>312</v>
      </c>
      <c r="E15645" s="619">
        <v>15000</v>
      </c>
      <c r="F15645" s="619">
        <v>15000</v>
      </c>
      <c r="G15645" s="619">
        <v>15000</v>
      </c>
      <c r="H15645" s="618">
        <v>1</v>
      </c>
      <c r="I15645" s="619">
        <v>15000</v>
      </c>
      <c r="J15645" s="620">
        <v>20000000</v>
      </c>
      <c r="K15645" s="619">
        <v>300000000000</v>
      </c>
    </row>
    <row r="15646" spans="3:11" x14ac:dyDescent="0.25">
      <c r="C15646" s="617">
        <v>45910</v>
      </c>
      <c r="D15646" s="618" t="s">
        <v>1155</v>
      </c>
      <c r="E15646" s="619">
        <v>23700</v>
      </c>
      <c r="F15646" s="619">
        <v>23000</v>
      </c>
      <c r="G15646" s="619">
        <v>23525</v>
      </c>
      <c r="H15646" s="618">
        <v>1</v>
      </c>
      <c r="I15646" s="619">
        <v>23700</v>
      </c>
      <c r="J15646" s="620">
        <v>2400000</v>
      </c>
      <c r="K15646" s="619">
        <v>56460000000</v>
      </c>
    </row>
    <row r="15647" spans="3:11" x14ac:dyDescent="0.25">
      <c r="C15647" s="617">
        <v>45910</v>
      </c>
      <c r="D15647" s="618" t="s">
        <v>1155</v>
      </c>
      <c r="E15647" s="619">
        <v>23900</v>
      </c>
      <c r="F15647" s="619">
        <v>23000</v>
      </c>
      <c r="G15647" s="619">
        <v>23525</v>
      </c>
      <c r="H15647" s="618">
        <v>1</v>
      </c>
      <c r="I15647" s="619">
        <v>23900</v>
      </c>
      <c r="J15647" s="620">
        <v>2400000</v>
      </c>
      <c r="K15647" s="619">
        <v>56460000000</v>
      </c>
    </row>
    <row r="15648" spans="3:11" x14ac:dyDescent="0.25">
      <c r="C15648" s="617">
        <v>45910</v>
      </c>
      <c r="D15648" s="618" t="s">
        <v>312</v>
      </c>
      <c r="E15648" s="619">
        <v>15000</v>
      </c>
      <c r="F15648" s="619">
        <v>15000</v>
      </c>
      <c r="G15648" s="619">
        <v>15000</v>
      </c>
      <c r="H15648" s="618">
        <v>3</v>
      </c>
      <c r="I15648" s="619">
        <v>45000</v>
      </c>
      <c r="J15648" s="620">
        <v>20000000</v>
      </c>
      <c r="K15648" s="619">
        <v>300000000000</v>
      </c>
    </row>
    <row r="15649" spans="3:11" x14ac:dyDescent="0.25">
      <c r="C15649" s="617">
        <v>45910</v>
      </c>
      <c r="D15649" s="618" t="s">
        <v>1154</v>
      </c>
      <c r="E15649" s="619">
        <v>26000</v>
      </c>
      <c r="F15649" s="619">
        <v>25000</v>
      </c>
      <c r="G15649" s="619">
        <v>26200</v>
      </c>
      <c r="H15649" s="618">
        <v>1</v>
      </c>
      <c r="I15649" s="619">
        <v>26000</v>
      </c>
      <c r="J15649" s="620">
        <v>600000</v>
      </c>
      <c r="K15649" s="619">
        <v>15720000000</v>
      </c>
    </row>
    <row r="15650" spans="3:11" x14ac:dyDescent="0.25">
      <c r="C15650" s="617">
        <v>45910</v>
      </c>
      <c r="D15650" s="618" t="s">
        <v>312</v>
      </c>
      <c r="E15650" s="619">
        <v>15000</v>
      </c>
      <c r="F15650" s="619">
        <v>15000</v>
      </c>
      <c r="G15650" s="619">
        <v>15000</v>
      </c>
      <c r="H15650" s="618">
        <v>1</v>
      </c>
      <c r="I15650" s="619">
        <v>15000</v>
      </c>
      <c r="J15650" s="620">
        <v>20000000</v>
      </c>
      <c r="K15650" s="619">
        <v>300000000000</v>
      </c>
    </row>
    <row r="15651" spans="3:11" x14ac:dyDescent="0.25">
      <c r="C15651" s="617">
        <v>45910</v>
      </c>
      <c r="D15651" s="618" t="s">
        <v>1154</v>
      </c>
      <c r="E15651" s="619">
        <v>26200</v>
      </c>
      <c r="F15651" s="619">
        <v>25000</v>
      </c>
      <c r="G15651" s="619">
        <v>26200</v>
      </c>
      <c r="H15651" s="618">
        <v>1</v>
      </c>
      <c r="I15651" s="619">
        <v>26200</v>
      </c>
      <c r="J15651" s="620">
        <v>600000</v>
      </c>
      <c r="K15651" s="619">
        <v>15720000000</v>
      </c>
    </row>
    <row r="15652" spans="3:11" x14ac:dyDescent="0.25">
      <c r="C15652" s="617">
        <v>45910</v>
      </c>
      <c r="D15652" s="618" t="s">
        <v>1155</v>
      </c>
      <c r="E15652" s="619">
        <v>23900</v>
      </c>
      <c r="F15652" s="619">
        <v>23000</v>
      </c>
      <c r="G15652" s="619">
        <v>23525</v>
      </c>
      <c r="H15652" s="618">
        <v>1</v>
      </c>
      <c r="I15652" s="619">
        <v>23900</v>
      </c>
      <c r="J15652" s="620">
        <v>2400000</v>
      </c>
      <c r="K15652" s="619">
        <v>56460000000</v>
      </c>
    </row>
    <row r="15653" spans="3:11" x14ac:dyDescent="0.25">
      <c r="C15653" s="617">
        <v>45910</v>
      </c>
      <c r="D15653" s="618" t="s">
        <v>310</v>
      </c>
      <c r="E15653" s="619">
        <v>76000</v>
      </c>
      <c r="F15653" s="619">
        <v>76000</v>
      </c>
      <c r="G15653" s="619">
        <v>76000</v>
      </c>
      <c r="H15653" s="618">
        <v>1</v>
      </c>
      <c r="I15653" s="619">
        <v>76000</v>
      </c>
      <c r="J15653" s="620">
        <v>19450000</v>
      </c>
      <c r="K15653" s="619">
        <v>1478200000000</v>
      </c>
    </row>
    <row r="15654" spans="3:11" x14ac:dyDescent="0.25">
      <c r="C15654" s="617">
        <v>45910</v>
      </c>
      <c r="D15654" s="618" t="s">
        <v>1154</v>
      </c>
      <c r="E15654" s="619">
        <v>25000</v>
      </c>
      <c r="F15654" s="619">
        <v>25000</v>
      </c>
      <c r="G15654" s="619">
        <v>26200</v>
      </c>
      <c r="H15654" s="618">
        <v>1</v>
      </c>
      <c r="I15654" s="619">
        <v>25000</v>
      </c>
      <c r="J15654" s="620">
        <v>600000</v>
      </c>
      <c r="K15654" s="619">
        <v>15720000000</v>
      </c>
    </row>
    <row r="15655" spans="3:11" x14ac:dyDescent="0.25">
      <c r="C15655" s="617">
        <v>45910</v>
      </c>
      <c r="D15655" s="618" t="s">
        <v>1155</v>
      </c>
      <c r="E15655" s="619">
        <v>23525</v>
      </c>
      <c r="F15655" s="619">
        <v>23000</v>
      </c>
      <c r="G15655" s="619">
        <v>23525</v>
      </c>
      <c r="H15655" s="618">
        <v>17</v>
      </c>
      <c r="I15655" s="619">
        <v>399925</v>
      </c>
      <c r="J15655" s="620">
        <v>2400000</v>
      </c>
      <c r="K15655" s="619">
        <v>56460000000</v>
      </c>
    </row>
    <row r="15656" spans="3:11" x14ac:dyDescent="0.25">
      <c r="C15656" s="617">
        <v>45910</v>
      </c>
      <c r="D15656" s="618" t="s">
        <v>310</v>
      </c>
      <c r="E15656" s="619">
        <v>76000</v>
      </c>
      <c r="F15656" s="619">
        <v>76000</v>
      </c>
      <c r="G15656" s="619">
        <v>76000</v>
      </c>
      <c r="H15656" s="618">
        <v>1</v>
      </c>
      <c r="I15656" s="619">
        <v>76000</v>
      </c>
      <c r="J15656" s="620">
        <v>19450000</v>
      </c>
      <c r="K15656" s="619">
        <v>1478200000000</v>
      </c>
    </row>
    <row r="15657" spans="3:11" x14ac:dyDescent="0.25">
      <c r="C15657" s="617">
        <v>45910</v>
      </c>
      <c r="D15657" s="618" t="s">
        <v>312</v>
      </c>
      <c r="E15657" s="619">
        <v>15000</v>
      </c>
      <c r="F15657" s="619">
        <v>15000</v>
      </c>
      <c r="G15657" s="619">
        <v>15000</v>
      </c>
      <c r="H15657" s="618">
        <v>10</v>
      </c>
      <c r="I15657" s="619">
        <v>150000</v>
      </c>
      <c r="J15657" s="620">
        <v>20000000</v>
      </c>
      <c r="K15657" s="619">
        <v>300000000000</v>
      </c>
    </row>
    <row r="15658" spans="3:11" x14ac:dyDescent="0.25">
      <c r="C15658" s="617">
        <v>45910</v>
      </c>
      <c r="D15658" s="618" t="s">
        <v>1154</v>
      </c>
      <c r="E15658" s="619">
        <v>26200</v>
      </c>
      <c r="F15658" s="619">
        <v>25000</v>
      </c>
      <c r="G15658" s="619">
        <v>26200</v>
      </c>
      <c r="H15658" s="618">
        <v>5</v>
      </c>
      <c r="I15658" s="619">
        <v>131000</v>
      </c>
      <c r="J15658" s="620">
        <v>600000</v>
      </c>
      <c r="K15658" s="619">
        <v>15720000000</v>
      </c>
    </row>
    <row r="15659" spans="3:11" x14ac:dyDescent="0.25">
      <c r="C15659" s="617">
        <v>45911</v>
      </c>
      <c r="D15659" s="618" t="s">
        <v>310</v>
      </c>
      <c r="E15659" s="619">
        <v>76000</v>
      </c>
      <c r="F15659" s="619">
        <v>76000</v>
      </c>
      <c r="G15659" s="619">
        <v>76000</v>
      </c>
      <c r="H15659" s="618">
        <v>10</v>
      </c>
      <c r="I15659" s="619">
        <v>760000</v>
      </c>
      <c r="J15659" s="620">
        <v>19450000</v>
      </c>
      <c r="K15659" s="619">
        <v>1478200000000</v>
      </c>
    </row>
    <row r="15660" spans="3:11" x14ac:dyDescent="0.25">
      <c r="C15660" s="617">
        <v>45911</v>
      </c>
      <c r="D15660" s="618" t="s">
        <v>310</v>
      </c>
      <c r="E15660" s="619">
        <v>76000</v>
      </c>
      <c r="F15660" s="619">
        <v>76000</v>
      </c>
      <c r="G15660" s="619">
        <v>76000</v>
      </c>
      <c r="H15660" s="618">
        <v>1</v>
      </c>
      <c r="I15660" s="619">
        <v>76000</v>
      </c>
      <c r="J15660" s="620">
        <v>19450000</v>
      </c>
      <c r="K15660" s="619">
        <v>1478200000000</v>
      </c>
    </row>
    <row r="15661" spans="3:11" x14ac:dyDescent="0.25">
      <c r="C15661" s="617">
        <v>45911</v>
      </c>
      <c r="D15661" s="618" t="s">
        <v>1154</v>
      </c>
      <c r="E15661" s="619">
        <v>26200</v>
      </c>
      <c r="F15661" s="619">
        <v>26200</v>
      </c>
      <c r="G15661" s="619">
        <v>26200</v>
      </c>
      <c r="H15661" s="618">
        <v>1</v>
      </c>
      <c r="I15661" s="619">
        <v>26200</v>
      </c>
      <c r="J15661" s="620">
        <v>600000</v>
      </c>
      <c r="K15661" s="619">
        <v>15720000000</v>
      </c>
    </row>
    <row r="15662" spans="3:11" x14ac:dyDescent="0.25">
      <c r="C15662" s="617">
        <v>45911</v>
      </c>
      <c r="D15662" s="618" t="s">
        <v>312</v>
      </c>
      <c r="E15662" s="619">
        <v>15000</v>
      </c>
      <c r="F15662" s="619">
        <v>15000</v>
      </c>
      <c r="G15662" s="619">
        <v>15000</v>
      </c>
      <c r="H15662" s="618">
        <v>70</v>
      </c>
      <c r="I15662" s="619">
        <v>1050000</v>
      </c>
      <c r="J15662" s="620">
        <v>20000000</v>
      </c>
      <c r="K15662" s="619">
        <v>300000000000</v>
      </c>
    </row>
    <row r="15663" spans="3:11" x14ac:dyDescent="0.25">
      <c r="C15663" s="617">
        <v>45911</v>
      </c>
      <c r="D15663" s="618" t="s">
        <v>312</v>
      </c>
      <c r="E15663" s="619">
        <v>15000</v>
      </c>
      <c r="F15663" s="619">
        <v>15000</v>
      </c>
      <c r="G15663" s="619">
        <v>15000</v>
      </c>
      <c r="H15663" s="618">
        <v>10</v>
      </c>
      <c r="I15663" s="619">
        <v>150000</v>
      </c>
      <c r="J15663" s="620">
        <v>20000000</v>
      </c>
      <c r="K15663" s="619">
        <v>300000000000</v>
      </c>
    </row>
    <row r="15664" spans="3:11" x14ac:dyDescent="0.25">
      <c r="C15664" s="617">
        <v>45911</v>
      </c>
      <c r="D15664" s="618" t="s">
        <v>312</v>
      </c>
      <c r="E15664" s="619">
        <v>15000</v>
      </c>
      <c r="F15664" s="619">
        <v>15000</v>
      </c>
      <c r="G15664" s="619">
        <v>15000</v>
      </c>
      <c r="H15664" s="618">
        <v>70</v>
      </c>
      <c r="I15664" s="619">
        <v>1050000</v>
      </c>
      <c r="J15664" s="620">
        <v>20000000</v>
      </c>
      <c r="K15664" s="619">
        <v>300000000000</v>
      </c>
    </row>
    <row r="15665" spans="3:11" x14ac:dyDescent="0.25">
      <c r="C15665" s="617">
        <v>45911</v>
      </c>
      <c r="D15665" s="618" t="s">
        <v>312</v>
      </c>
      <c r="E15665" s="619">
        <v>15000</v>
      </c>
      <c r="F15665" s="619">
        <v>15000</v>
      </c>
      <c r="G15665" s="619">
        <v>15000</v>
      </c>
      <c r="H15665" s="618">
        <v>1</v>
      </c>
      <c r="I15665" s="619">
        <v>15000</v>
      </c>
      <c r="J15665" s="620">
        <v>20000000</v>
      </c>
      <c r="K15665" s="619">
        <v>300000000000</v>
      </c>
    </row>
    <row r="15666" spans="3:11" x14ac:dyDescent="0.25">
      <c r="C15666" s="617">
        <v>45911</v>
      </c>
      <c r="D15666" s="618" t="s">
        <v>1155</v>
      </c>
      <c r="E15666" s="619">
        <v>23525</v>
      </c>
      <c r="F15666" s="619">
        <v>23525</v>
      </c>
      <c r="G15666" s="619">
        <v>23300</v>
      </c>
      <c r="H15666" s="618">
        <v>1</v>
      </c>
      <c r="I15666" s="619">
        <v>23525</v>
      </c>
      <c r="J15666" s="620">
        <v>2400000</v>
      </c>
      <c r="K15666" s="619">
        <v>55920000000</v>
      </c>
    </row>
    <row r="15667" spans="3:11" x14ac:dyDescent="0.25">
      <c r="C15667" s="617">
        <v>45911</v>
      </c>
      <c r="D15667" s="618" t="s">
        <v>1155</v>
      </c>
      <c r="E15667" s="619">
        <v>23525</v>
      </c>
      <c r="F15667" s="619">
        <v>23525</v>
      </c>
      <c r="G15667" s="619">
        <v>23300</v>
      </c>
      <c r="H15667" s="618">
        <v>1</v>
      </c>
      <c r="I15667" s="619">
        <v>23525</v>
      </c>
      <c r="J15667" s="620">
        <v>2400000</v>
      </c>
      <c r="K15667" s="619">
        <v>55920000000</v>
      </c>
    </row>
    <row r="15668" spans="3:11" x14ac:dyDescent="0.25">
      <c r="C15668" s="617">
        <v>45911</v>
      </c>
      <c r="D15668" s="618" t="s">
        <v>312</v>
      </c>
      <c r="E15668" s="619">
        <v>15000</v>
      </c>
      <c r="F15668" s="619">
        <v>15000</v>
      </c>
      <c r="G15668" s="619">
        <v>15000</v>
      </c>
      <c r="H15668" s="618">
        <v>10</v>
      </c>
      <c r="I15668" s="619">
        <v>150000</v>
      </c>
      <c r="J15668" s="620">
        <v>20000000</v>
      </c>
      <c r="K15668" s="619">
        <v>300000000000</v>
      </c>
    </row>
    <row r="15669" spans="3:11" x14ac:dyDescent="0.25">
      <c r="C15669" s="617">
        <v>45911</v>
      </c>
      <c r="D15669" s="618" t="s">
        <v>1154</v>
      </c>
      <c r="E15669" s="619">
        <v>26000</v>
      </c>
      <c r="F15669" s="619">
        <v>26200</v>
      </c>
      <c r="G15669" s="619">
        <v>26200</v>
      </c>
      <c r="H15669" s="618">
        <v>10</v>
      </c>
      <c r="I15669" s="619">
        <v>260000</v>
      </c>
      <c r="J15669" s="620">
        <v>600000</v>
      </c>
      <c r="K15669" s="619">
        <v>15720000000</v>
      </c>
    </row>
    <row r="15670" spans="3:11" x14ac:dyDescent="0.25">
      <c r="C15670" s="617">
        <v>45911</v>
      </c>
      <c r="D15670" s="618" t="s">
        <v>312</v>
      </c>
      <c r="E15670" s="619">
        <v>15000</v>
      </c>
      <c r="F15670" s="619">
        <v>15000</v>
      </c>
      <c r="G15670" s="619">
        <v>15000</v>
      </c>
      <c r="H15670" s="618">
        <v>1</v>
      </c>
      <c r="I15670" s="619">
        <v>15000</v>
      </c>
      <c r="J15670" s="620">
        <v>20000000</v>
      </c>
      <c r="K15670" s="619">
        <v>300000000000</v>
      </c>
    </row>
    <row r="15671" spans="3:11" x14ac:dyDescent="0.25">
      <c r="C15671" s="617">
        <v>45911</v>
      </c>
      <c r="D15671" s="618" t="s">
        <v>310</v>
      </c>
      <c r="E15671" s="619">
        <v>76000</v>
      </c>
      <c r="F15671" s="619">
        <v>76000</v>
      </c>
      <c r="G15671" s="619">
        <v>76000</v>
      </c>
      <c r="H15671" s="618">
        <v>1</v>
      </c>
      <c r="I15671" s="619">
        <v>76000</v>
      </c>
      <c r="J15671" s="620">
        <v>19450000</v>
      </c>
      <c r="K15671" s="619">
        <v>1478200000000</v>
      </c>
    </row>
    <row r="15672" spans="3:11" x14ac:dyDescent="0.25">
      <c r="C15672" s="617">
        <v>45911</v>
      </c>
      <c r="D15672" s="618" t="s">
        <v>1154</v>
      </c>
      <c r="E15672" s="619">
        <v>26000</v>
      </c>
      <c r="F15672" s="619">
        <v>26200</v>
      </c>
      <c r="G15672" s="619">
        <v>26200</v>
      </c>
      <c r="H15672" s="618">
        <v>10</v>
      </c>
      <c r="I15672" s="619">
        <v>260000</v>
      </c>
      <c r="J15672" s="620">
        <v>600000</v>
      </c>
      <c r="K15672" s="619">
        <v>15720000000</v>
      </c>
    </row>
    <row r="15673" spans="3:11" x14ac:dyDescent="0.25">
      <c r="C15673" s="617">
        <v>45911</v>
      </c>
      <c r="D15673" s="618" t="s">
        <v>1154</v>
      </c>
      <c r="E15673" s="619">
        <v>26200</v>
      </c>
      <c r="F15673" s="619">
        <v>26200</v>
      </c>
      <c r="G15673" s="619">
        <v>26200</v>
      </c>
      <c r="H15673" s="618">
        <v>10</v>
      </c>
      <c r="I15673" s="619">
        <v>262000</v>
      </c>
      <c r="J15673" s="620">
        <v>600000</v>
      </c>
      <c r="K15673" s="619">
        <v>15720000000</v>
      </c>
    </row>
    <row r="15674" spans="3:11" x14ac:dyDescent="0.25">
      <c r="C15674" s="617">
        <v>45911</v>
      </c>
      <c r="D15674" s="618" t="s">
        <v>1154</v>
      </c>
      <c r="E15674" s="619">
        <v>26200</v>
      </c>
      <c r="F15674" s="619">
        <v>26200</v>
      </c>
      <c r="G15674" s="619">
        <v>26200</v>
      </c>
      <c r="H15674" s="618">
        <v>2</v>
      </c>
      <c r="I15674" s="619">
        <v>52400</v>
      </c>
      <c r="J15674" s="620">
        <v>600000</v>
      </c>
      <c r="K15674" s="619">
        <v>15720000000</v>
      </c>
    </row>
    <row r="15675" spans="3:11" x14ac:dyDescent="0.25">
      <c r="C15675" s="617">
        <v>45911</v>
      </c>
      <c r="D15675" s="618" t="s">
        <v>312</v>
      </c>
      <c r="E15675" s="619">
        <v>15000</v>
      </c>
      <c r="F15675" s="619">
        <v>15000</v>
      </c>
      <c r="G15675" s="619">
        <v>15000</v>
      </c>
      <c r="H15675" s="618">
        <v>2</v>
      </c>
      <c r="I15675" s="619">
        <v>30000</v>
      </c>
      <c r="J15675" s="620">
        <v>20000000</v>
      </c>
      <c r="K15675" s="619">
        <v>300000000000</v>
      </c>
    </row>
    <row r="15676" spans="3:11" x14ac:dyDescent="0.25">
      <c r="C15676" s="617">
        <v>45911</v>
      </c>
      <c r="D15676" s="618" t="s">
        <v>312</v>
      </c>
      <c r="E15676" s="619">
        <v>15000</v>
      </c>
      <c r="F15676" s="619">
        <v>15000</v>
      </c>
      <c r="G15676" s="619">
        <v>15000</v>
      </c>
      <c r="H15676" s="618">
        <v>10</v>
      </c>
      <c r="I15676" s="619">
        <v>150000</v>
      </c>
      <c r="J15676" s="620">
        <v>20000000</v>
      </c>
      <c r="K15676" s="619">
        <v>300000000000</v>
      </c>
    </row>
    <row r="15677" spans="3:11" x14ac:dyDescent="0.25">
      <c r="C15677" s="617">
        <v>45911</v>
      </c>
      <c r="D15677" s="618" t="s">
        <v>1154</v>
      </c>
      <c r="E15677" s="619">
        <v>26200</v>
      </c>
      <c r="F15677" s="619">
        <v>26200</v>
      </c>
      <c r="G15677" s="619">
        <v>26200</v>
      </c>
      <c r="H15677" s="618">
        <v>2</v>
      </c>
      <c r="I15677" s="619">
        <v>52400</v>
      </c>
      <c r="J15677" s="620">
        <v>600000</v>
      </c>
      <c r="K15677" s="619">
        <v>15720000000</v>
      </c>
    </row>
    <row r="15678" spans="3:11" x14ac:dyDescent="0.25">
      <c r="C15678" s="617">
        <v>45911</v>
      </c>
      <c r="D15678" s="618" t="s">
        <v>1154</v>
      </c>
      <c r="E15678" s="619">
        <v>26200</v>
      </c>
      <c r="F15678" s="619">
        <v>26200</v>
      </c>
      <c r="G15678" s="619">
        <v>26200</v>
      </c>
      <c r="H15678" s="618">
        <v>20</v>
      </c>
      <c r="I15678" s="619">
        <v>524000</v>
      </c>
      <c r="J15678" s="620">
        <v>600000</v>
      </c>
      <c r="K15678" s="619">
        <v>15720000000</v>
      </c>
    </row>
    <row r="15679" spans="3:11" x14ac:dyDescent="0.25">
      <c r="C15679" s="617">
        <v>45911</v>
      </c>
      <c r="D15679" s="618" t="s">
        <v>1155</v>
      </c>
      <c r="E15679" s="619">
        <v>23500</v>
      </c>
      <c r="F15679" s="619">
        <v>23525</v>
      </c>
      <c r="G15679" s="619">
        <v>23300</v>
      </c>
      <c r="H15679" s="618">
        <v>1</v>
      </c>
      <c r="I15679" s="619">
        <v>23500</v>
      </c>
      <c r="J15679" s="620">
        <v>2400000</v>
      </c>
      <c r="K15679" s="619">
        <v>55920000000</v>
      </c>
    </row>
    <row r="15680" spans="3:11" x14ac:dyDescent="0.25">
      <c r="C15680" s="617">
        <v>45911</v>
      </c>
      <c r="D15680" s="618" t="s">
        <v>312</v>
      </c>
      <c r="E15680" s="619">
        <v>15000</v>
      </c>
      <c r="F15680" s="619">
        <v>15000</v>
      </c>
      <c r="G15680" s="619">
        <v>15000</v>
      </c>
      <c r="H15680" s="618">
        <v>4</v>
      </c>
      <c r="I15680" s="619">
        <v>60000</v>
      </c>
      <c r="J15680" s="620">
        <v>20000000</v>
      </c>
      <c r="K15680" s="619">
        <v>300000000000</v>
      </c>
    </row>
    <row r="15681" spans="3:11" x14ac:dyDescent="0.25">
      <c r="C15681" s="617">
        <v>45911</v>
      </c>
      <c r="D15681" s="618" t="s">
        <v>312</v>
      </c>
      <c r="E15681" s="619">
        <v>15000</v>
      </c>
      <c r="F15681" s="619">
        <v>15000</v>
      </c>
      <c r="G15681" s="619">
        <v>15000</v>
      </c>
      <c r="H15681" s="618">
        <v>3</v>
      </c>
      <c r="I15681" s="619">
        <v>45000</v>
      </c>
      <c r="J15681" s="620">
        <v>20000000</v>
      </c>
      <c r="K15681" s="619">
        <v>300000000000</v>
      </c>
    </row>
    <row r="15682" spans="3:11" x14ac:dyDescent="0.25">
      <c r="C15682" s="617">
        <v>45911</v>
      </c>
      <c r="D15682" s="618" t="s">
        <v>312</v>
      </c>
      <c r="E15682" s="619">
        <v>15000</v>
      </c>
      <c r="F15682" s="619">
        <v>15000</v>
      </c>
      <c r="G15682" s="619">
        <v>15000</v>
      </c>
      <c r="H15682" s="618">
        <v>5</v>
      </c>
      <c r="I15682" s="619">
        <v>75000</v>
      </c>
      <c r="J15682" s="620">
        <v>20000000</v>
      </c>
      <c r="K15682" s="619">
        <v>300000000000</v>
      </c>
    </row>
    <row r="15683" spans="3:11" x14ac:dyDescent="0.25">
      <c r="C15683" s="617">
        <v>45911</v>
      </c>
      <c r="D15683" s="618" t="s">
        <v>312</v>
      </c>
      <c r="E15683" s="619">
        <v>14500</v>
      </c>
      <c r="F15683" s="619">
        <v>15000</v>
      </c>
      <c r="G15683" s="619">
        <v>15000</v>
      </c>
      <c r="H15683" s="618">
        <v>1</v>
      </c>
      <c r="I15683" s="619">
        <v>14500</v>
      </c>
      <c r="J15683" s="620">
        <v>20000000</v>
      </c>
      <c r="K15683" s="619">
        <v>300000000000</v>
      </c>
    </row>
    <row r="15684" spans="3:11" x14ac:dyDescent="0.25">
      <c r="C15684" s="617">
        <v>45911</v>
      </c>
      <c r="D15684" s="618" t="s">
        <v>312</v>
      </c>
      <c r="E15684" s="619">
        <v>15000</v>
      </c>
      <c r="F15684" s="619">
        <v>15000</v>
      </c>
      <c r="G15684" s="619">
        <v>15000</v>
      </c>
      <c r="H15684" s="618">
        <v>1</v>
      </c>
      <c r="I15684" s="619">
        <v>15000</v>
      </c>
      <c r="J15684" s="620">
        <v>20000000</v>
      </c>
      <c r="K15684" s="619">
        <v>300000000000</v>
      </c>
    </row>
    <row r="15685" spans="3:11" x14ac:dyDescent="0.25">
      <c r="C15685" s="617">
        <v>45911</v>
      </c>
      <c r="D15685" s="618" t="s">
        <v>312</v>
      </c>
      <c r="E15685" s="619">
        <v>15000</v>
      </c>
      <c r="F15685" s="619">
        <v>15000</v>
      </c>
      <c r="G15685" s="619">
        <v>15000</v>
      </c>
      <c r="H15685" s="618">
        <v>10</v>
      </c>
      <c r="I15685" s="619">
        <v>150000</v>
      </c>
      <c r="J15685" s="620">
        <v>20000000</v>
      </c>
      <c r="K15685" s="619">
        <v>300000000000</v>
      </c>
    </row>
    <row r="15686" spans="3:11" x14ac:dyDescent="0.25">
      <c r="C15686" s="617">
        <v>45911</v>
      </c>
      <c r="D15686" s="618" t="s">
        <v>312</v>
      </c>
      <c r="E15686" s="619">
        <v>15000</v>
      </c>
      <c r="F15686" s="619">
        <v>15000</v>
      </c>
      <c r="G15686" s="619">
        <v>15000</v>
      </c>
      <c r="H15686" s="618">
        <v>2</v>
      </c>
      <c r="I15686" s="619">
        <v>30000</v>
      </c>
      <c r="J15686" s="620">
        <v>20000000</v>
      </c>
      <c r="K15686" s="619">
        <v>300000000000</v>
      </c>
    </row>
    <row r="15687" spans="3:11" x14ac:dyDescent="0.25">
      <c r="C15687" s="617">
        <v>45911</v>
      </c>
      <c r="D15687" s="618" t="s">
        <v>310</v>
      </c>
      <c r="E15687" s="619">
        <v>76000</v>
      </c>
      <c r="F15687" s="619">
        <v>76000</v>
      </c>
      <c r="G15687" s="619">
        <v>76000</v>
      </c>
      <c r="H15687" s="618">
        <v>1</v>
      </c>
      <c r="I15687" s="619">
        <v>76000</v>
      </c>
      <c r="J15687" s="620">
        <v>19450000</v>
      </c>
      <c r="K15687" s="619">
        <v>1478200000000</v>
      </c>
    </row>
    <row r="15688" spans="3:11" x14ac:dyDescent="0.25">
      <c r="C15688" s="617">
        <v>45911</v>
      </c>
      <c r="D15688" s="618" t="s">
        <v>310</v>
      </c>
      <c r="E15688" s="619">
        <v>76000</v>
      </c>
      <c r="F15688" s="619">
        <v>76000</v>
      </c>
      <c r="G15688" s="619">
        <v>76000</v>
      </c>
      <c r="H15688" s="618">
        <v>3</v>
      </c>
      <c r="I15688" s="619">
        <v>228000</v>
      </c>
      <c r="J15688" s="620">
        <v>19450000</v>
      </c>
      <c r="K15688" s="619">
        <v>1478200000000</v>
      </c>
    </row>
    <row r="15689" spans="3:11" x14ac:dyDescent="0.25">
      <c r="C15689" s="617">
        <v>45911</v>
      </c>
      <c r="D15689" s="618" t="s">
        <v>312</v>
      </c>
      <c r="E15689" s="619">
        <v>15000</v>
      </c>
      <c r="F15689" s="619">
        <v>15000</v>
      </c>
      <c r="G15689" s="619">
        <v>15000</v>
      </c>
      <c r="H15689" s="618">
        <v>2</v>
      </c>
      <c r="I15689" s="619">
        <v>30000</v>
      </c>
      <c r="J15689" s="620">
        <v>20000000</v>
      </c>
      <c r="K15689" s="619">
        <v>300000000000</v>
      </c>
    </row>
    <row r="15690" spans="3:11" x14ac:dyDescent="0.25">
      <c r="C15690" s="617">
        <v>45911</v>
      </c>
      <c r="D15690" s="618" t="s">
        <v>310</v>
      </c>
      <c r="E15690" s="619">
        <v>75000</v>
      </c>
      <c r="F15690" s="619">
        <v>76000</v>
      </c>
      <c r="G15690" s="619">
        <v>76000</v>
      </c>
      <c r="H15690" s="618">
        <v>7</v>
      </c>
      <c r="I15690" s="619">
        <v>525000</v>
      </c>
      <c r="J15690" s="620">
        <v>19450000</v>
      </c>
      <c r="K15690" s="619">
        <v>1478200000000</v>
      </c>
    </row>
    <row r="15691" spans="3:11" x14ac:dyDescent="0.25">
      <c r="C15691" s="617">
        <v>45911</v>
      </c>
      <c r="D15691" s="618" t="s">
        <v>310</v>
      </c>
      <c r="E15691" s="619">
        <v>75000</v>
      </c>
      <c r="F15691" s="619">
        <v>76000</v>
      </c>
      <c r="G15691" s="619">
        <v>76000</v>
      </c>
      <c r="H15691" s="618">
        <v>1</v>
      </c>
      <c r="I15691" s="619">
        <v>75000</v>
      </c>
      <c r="J15691" s="620">
        <v>19450000</v>
      </c>
      <c r="K15691" s="619">
        <v>1478200000000</v>
      </c>
    </row>
    <row r="15692" spans="3:11" x14ac:dyDescent="0.25">
      <c r="C15692" s="617">
        <v>45911</v>
      </c>
      <c r="D15692" s="618" t="s">
        <v>310</v>
      </c>
      <c r="E15692" s="619">
        <v>75700</v>
      </c>
      <c r="F15692" s="619">
        <v>76000</v>
      </c>
      <c r="G15692" s="619">
        <v>76000</v>
      </c>
      <c r="H15692" s="618">
        <v>1</v>
      </c>
      <c r="I15692" s="619">
        <v>75700</v>
      </c>
      <c r="J15692" s="620">
        <v>19450000</v>
      </c>
      <c r="K15692" s="619">
        <v>1478200000000</v>
      </c>
    </row>
    <row r="15693" spans="3:11" x14ac:dyDescent="0.25">
      <c r="C15693" s="617">
        <v>45911</v>
      </c>
      <c r="D15693" s="618" t="s">
        <v>312</v>
      </c>
      <c r="E15693" s="619">
        <v>15000</v>
      </c>
      <c r="F15693" s="619">
        <v>15000</v>
      </c>
      <c r="G15693" s="619">
        <v>15000</v>
      </c>
      <c r="H15693" s="618">
        <v>10</v>
      </c>
      <c r="I15693" s="619">
        <v>150000</v>
      </c>
      <c r="J15693" s="620">
        <v>20000000</v>
      </c>
      <c r="K15693" s="619">
        <v>300000000000</v>
      </c>
    </row>
    <row r="15694" spans="3:11" x14ac:dyDescent="0.25">
      <c r="C15694" s="617">
        <v>45911</v>
      </c>
      <c r="D15694" s="618" t="s">
        <v>1155</v>
      </c>
      <c r="E15694" s="619">
        <v>23300</v>
      </c>
      <c r="F15694" s="619">
        <v>23525</v>
      </c>
      <c r="G15694" s="619">
        <v>23300</v>
      </c>
      <c r="H15694" s="618">
        <v>1</v>
      </c>
      <c r="I15694" s="619">
        <v>23300</v>
      </c>
      <c r="J15694" s="620">
        <v>2400000</v>
      </c>
      <c r="K15694" s="619">
        <v>55920000000</v>
      </c>
    </row>
    <row r="15695" spans="3:11" x14ac:dyDescent="0.25">
      <c r="C15695" s="617">
        <v>45911</v>
      </c>
      <c r="D15695" s="618" t="s">
        <v>1154</v>
      </c>
      <c r="E15695" s="619">
        <v>26200</v>
      </c>
      <c r="F15695" s="619">
        <v>26200</v>
      </c>
      <c r="G15695" s="619">
        <v>26200</v>
      </c>
      <c r="H15695" s="618">
        <v>1</v>
      </c>
      <c r="I15695" s="619">
        <v>26200</v>
      </c>
      <c r="J15695" s="620">
        <v>600000</v>
      </c>
      <c r="K15695" s="619">
        <v>15720000000</v>
      </c>
    </row>
    <row r="15696" spans="3:11" x14ac:dyDescent="0.25">
      <c r="C15696" s="617">
        <v>45911</v>
      </c>
      <c r="D15696" s="618" t="s">
        <v>310</v>
      </c>
      <c r="E15696" s="619">
        <v>76000</v>
      </c>
      <c r="F15696" s="619">
        <v>76000</v>
      </c>
      <c r="G15696" s="619">
        <v>76000</v>
      </c>
      <c r="H15696" s="618">
        <v>5</v>
      </c>
      <c r="I15696" s="619">
        <v>380000</v>
      </c>
      <c r="J15696" s="620">
        <v>19450000</v>
      </c>
      <c r="K15696" s="619">
        <v>1478200000000</v>
      </c>
    </row>
    <row r="15697" spans="3:11" x14ac:dyDescent="0.25">
      <c r="C15697" s="617">
        <v>45911</v>
      </c>
      <c r="D15697" s="618" t="s">
        <v>1154</v>
      </c>
      <c r="E15697" s="619">
        <v>26200</v>
      </c>
      <c r="F15697" s="619">
        <v>26200</v>
      </c>
      <c r="G15697" s="619">
        <v>26200</v>
      </c>
      <c r="H15697" s="618">
        <v>1</v>
      </c>
      <c r="I15697" s="619">
        <v>26200</v>
      </c>
      <c r="J15697" s="620">
        <v>600000</v>
      </c>
      <c r="K15697" s="619">
        <v>15720000000</v>
      </c>
    </row>
    <row r="15698" spans="3:11" x14ac:dyDescent="0.25">
      <c r="C15698" s="617">
        <v>45912</v>
      </c>
      <c r="D15698" s="618" t="s">
        <v>310</v>
      </c>
      <c r="E15698" s="619">
        <v>75000</v>
      </c>
      <c r="F15698" s="619">
        <v>76000</v>
      </c>
      <c r="G15698" s="619">
        <v>76000</v>
      </c>
      <c r="H15698" s="618">
        <v>1</v>
      </c>
      <c r="I15698" s="619">
        <v>75000</v>
      </c>
      <c r="J15698" s="620">
        <v>19450000</v>
      </c>
      <c r="K15698" s="619">
        <v>1478200000000</v>
      </c>
    </row>
    <row r="15699" spans="3:11" x14ac:dyDescent="0.25">
      <c r="C15699" s="617">
        <v>45912</v>
      </c>
      <c r="D15699" s="618" t="s">
        <v>310</v>
      </c>
      <c r="E15699" s="619">
        <v>75000</v>
      </c>
      <c r="F15699" s="619">
        <v>76000</v>
      </c>
      <c r="G15699" s="619">
        <v>76000</v>
      </c>
      <c r="H15699" s="618">
        <v>10</v>
      </c>
      <c r="I15699" s="619">
        <v>750000</v>
      </c>
      <c r="J15699" s="620">
        <v>19450000</v>
      </c>
      <c r="K15699" s="619">
        <v>1478200000000</v>
      </c>
    </row>
    <row r="15700" spans="3:11" x14ac:dyDescent="0.25">
      <c r="C15700" s="617">
        <v>45912</v>
      </c>
      <c r="D15700" s="618" t="s">
        <v>310</v>
      </c>
      <c r="E15700" s="619">
        <v>75000</v>
      </c>
      <c r="F15700" s="619">
        <v>76000</v>
      </c>
      <c r="G15700" s="619">
        <v>76000</v>
      </c>
      <c r="H15700" s="618">
        <v>2</v>
      </c>
      <c r="I15700" s="619">
        <v>150000</v>
      </c>
      <c r="J15700" s="620">
        <v>19450000</v>
      </c>
      <c r="K15700" s="619">
        <v>1478200000000</v>
      </c>
    </row>
    <row r="15701" spans="3:11" x14ac:dyDescent="0.25">
      <c r="C15701" s="617">
        <v>45912</v>
      </c>
      <c r="D15701" s="618" t="s">
        <v>310</v>
      </c>
      <c r="E15701" s="619">
        <v>75000</v>
      </c>
      <c r="F15701" s="619">
        <v>76000</v>
      </c>
      <c r="G15701" s="619">
        <v>76000</v>
      </c>
      <c r="H15701" s="618">
        <v>2</v>
      </c>
      <c r="I15701" s="619">
        <v>150000</v>
      </c>
      <c r="J15701" s="620">
        <v>19450000</v>
      </c>
      <c r="K15701" s="619">
        <v>1478200000000</v>
      </c>
    </row>
    <row r="15702" spans="3:11" x14ac:dyDescent="0.25">
      <c r="C15702" s="617">
        <v>45912</v>
      </c>
      <c r="D15702" s="618" t="s">
        <v>310</v>
      </c>
      <c r="E15702" s="619">
        <v>75000</v>
      </c>
      <c r="F15702" s="619">
        <v>76000</v>
      </c>
      <c r="G15702" s="619">
        <v>76000</v>
      </c>
      <c r="H15702" s="618">
        <v>62</v>
      </c>
      <c r="I15702" s="619">
        <v>4650000</v>
      </c>
      <c r="J15702" s="620">
        <v>19450000</v>
      </c>
      <c r="K15702" s="619">
        <v>1478200000000</v>
      </c>
    </row>
    <row r="15703" spans="3:11" x14ac:dyDescent="0.25">
      <c r="C15703" s="617">
        <v>45912</v>
      </c>
      <c r="D15703" s="618" t="s">
        <v>310</v>
      </c>
      <c r="E15703" s="619">
        <v>75000</v>
      </c>
      <c r="F15703" s="619">
        <v>76000</v>
      </c>
      <c r="G15703" s="619">
        <v>76000</v>
      </c>
      <c r="H15703" s="618">
        <v>1</v>
      </c>
      <c r="I15703" s="619">
        <v>75000</v>
      </c>
      <c r="J15703" s="620">
        <v>19450000</v>
      </c>
      <c r="K15703" s="619">
        <v>1478200000000</v>
      </c>
    </row>
    <row r="15704" spans="3:11" x14ac:dyDescent="0.25">
      <c r="C15704" s="617">
        <v>45912</v>
      </c>
      <c r="D15704" s="618" t="s">
        <v>310</v>
      </c>
      <c r="E15704" s="619">
        <v>75000</v>
      </c>
      <c r="F15704" s="619">
        <v>76000</v>
      </c>
      <c r="G15704" s="619">
        <v>76000</v>
      </c>
      <c r="H15704" s="618">
        <v>1</v>
      </c>
      <c r="I15704" s="619">
        <v>75000</v>
      </c>
      <c r="J15704" s="620">
        <v>19450000</v>
      </c>
      <c r="K15704" s="619">
        <v>1478200000000</v>
      </c>
    </row>
    <row r="15705" spans="3:11" x14ac:dyDescent="0.25">
      <c r="C15705" s="617">
        <v>45912</v>
      </c>
      <c r="D15705" s="618" t="s">
        <v>1154</v>
      </c>
      <c r="E15705" s="619">
        <v>26000</v>
      </c>
      <c r="F15705" s="619">
        <v>26200</v>
      </c>
      <c r="G15705" s="619">
        <v>26000</v>
      </c>
      <c r="H15705" s="618">
        <v>5</v>
      </c>
      <c r="I15705" s="619">
        <v>130000</v>
      </c>
      <c r="J15705" s="620">
        <v>600000</v>
      </c>
      <c r="K15705" s="619">
        <v>15600000000</v>
      </c>
    </row>
    <row r="15706" spans="3:11" x14ac:dyDescent="0.25">
      <c r="C15706" s="617">
        <v>45912</v>
      </c>
      <c r="D15706" s="618" t="s">
        <v>312</v>
      </c>
      <c r="E15706" s="619">
        <v>14900</v>
      </c>
      <c r="F15706" s="619">
        <v>15000</v>
      </c>
      <c r="G15706" s="619">
        <v>14900</v>
      </c>
      <c r="H15706" s="618">
        <v>5</v>
      </c>
      <c r="I15706" s="619">
        <v>74500</v>
      </c>
      <c r="J15706" s="620">
        <v>20000000</v>
      </c>
      <c r="K15706" s="619">
        <v>298000000000</v>
      </c>
    </row>
    <row r="15707" spans="3:11" x14ac:dyDescent="0.25">
      <c r="C15707" s="617">
        <v>45912</v>
      </c>
      <c r="D15707" s="618" t="s">
        <v>312</v>
      </c>
      <c r="E15707" s="619">
        <v>14900</v>
      </c>
      <c r="F15707" s="619">
        <v>15000</v>
      </c>
      <c r="G15707" s="619">
        <v>14900</v>
      </c>
      <c r="H15707" s="618">
        <v>1</v>
      </c>
      <c r="I15707" s="619">
        <v>14900</v>
      </c>
      <c r="J15707" s="620">
        <v>20000000</v>
      </c>
      <c r="K15707" s="619">
        <v>298000000000</v>
      </c>
    </row>
    <row r="15708" spans="3:11" x14ac:dyDescent="0.25">
      <c r="C15708" s="617">
        <v>45912</v>
      </c>
      <c r="D15708" s="618" t="s">
        <v>1155</v>
      </c>
      <c r="E15708" s="619">
        <v>23400</v>
      </c>
      <c r="F15708" s="619">
        <v>23300</v>
      </c>
      <c r="G15708" s="619">
        <v>23500</v>
      </c>
      <c r="H15708" s="618">
        <v>1</v>
      </c>
      <c r="I15708" s="619">
        <v>23400</v>
      </c>
      <c r="J15708" s="620">
        <v>2400000</v>
      </c>
      <c r="K15708" s="619">
        <v>56400000000</v>
      </c>
    </row>
    <row r="15709" spans="3:11" x14ac:dyDescent="0.25">
      <c r="C15709" s="617">
        <v>45912</v>
      </c>
      <c r="D15709" s="618" t="s">
        <v>310</v>
      </c>
      <c r="E15709" s="619">
        <v>75000</v>
      </c>
      <c r="F15709" s="619">
        <v>76000</v>
      </c>
      <c r="G15709" s="619">
        <v>76000</v>
      </c>
      <c r="H15709" s="618">
        <v>20</v>
      </c>
      <c r="I15709" s="619">
        <v>1500000</v>
      </c>
      <c r="J15709" s="620">
        <v>19450000</v>
      </c>
      <c r="K15709" s="619">
        <v>1478200000000</v>
      </c>
    </row>
    <row r="15710" spans="3:11" x14ac:dyDescent="0.25">
      <c r="C15710" s="617">
        <v>45912</v>
      </c>
      <c r="D15710" s="618" t="s">
        <v>312</v>
      </c>
      <c r="E15710" s="619">
        <v>14900</v>
      </c>
      <c r="F15710" s="619">
        <v>15000</v>
      </c>
      <c r="G15710" s="619">
        <v>14900</v>
      </c>
      <c r="H15710" s="618">
        <v>3</v>
      </c>
      <c r="I15710" s="619">
        <v>44700</v>
      </c>
      <c r="J15710" s="620">
        <v>20000000</v>
      </c>
      <c r="K15710" s="619">
        <v>298000000000</v>
      </c>
    </row>
    <row r="15711" spans="3:11" x14ac:dyDescent="0.25">
      <c r="C15711" s="617">
        <v>45912</v>
      </c>
      <c r="D15711" s="618" t="s">
        <v>310</v>
      </c>
      <c r="E15711" s="619">
        <v>75000</v>
      </c>
      <c r="F15711" s="619">
        <v>76000</v>
      </c>
      <c r="G15711" s="619">
        <v>76000</v>
      </c>
      <c r="H15711" s="618">
        <v>1</v>
      </c>
      <c r="I15711" s="619">
        <v>75000</v>
      </c>
      <c r="J15711" s="620">
        <v>19450000</v>
      </c>
      <c r="K15711" s="619">
        <v>1478200000000</v>
      </c>
    </row>
    <row r="15712" spans="3:11" x14ac:dyDescent="0.25">
      <c r="C15712" s="617">
        <v>45912</v>
      </c>
      <c r="D15712" s="618" t="s">
        <v>310</v>
      </c>
      <c r="E15712" s="619">
        <v>75000</v>
      </c>
      <c r="F15712" s="619">
        <v>76000</v>
      </c>
      <c r="G15712" s="619">
        <v>76000</v>
      </c>
      <c r="H15712" s="618">
        <v>3</v>
      </c>
      <c r="I15712" s="619">
        <v>225000</v>
      </c>
      <c r="J15712" s="620">
        <v>19450000</v>
      </c>
      <c r="K15712" s="619">
        <v>1478200000000</v>
      </c>
    </row>
    <row r="15713" spans="3:11" x14ac:dyDescent="0.25">
      <c r="C15713" s="617">
        <v>45912</v>
      </c>
      <c r="D15713" s="618" t="s">
        <v>1154</v>
      </c>
      <c r="E15713" s="619">
        <v>26000</v>
      </c>
      <c r="F15713" s="619">
        <v>26200</v>
      </c>
      <c r="G15713" s="619">
        <v>26000</v>
      </c>
      <c r="H15713" s="618">
        <v>4</v>
      </c>
      <c r="I15713" s="619">
        <v>104000</v>
      </c>
      <c r="J15713" s="620">
        <v>600000</v>
      </c>
      <c r="K15713" s="619">
        <v>15600000000</v>
      </c>
    </row>
    <row r="15714" spans="3:11" x14ac:dyDescent="0.25">
      <c r="C15714" s="617">
        <v>45912</v>
      </c>
      <c r="D15714" s="618" t="s">
        <v>1155</v>
      </c>
      <c r="E15714" s="619">
        <v>23400</v>
      </c>
      <c r="F15714" s="619">
        <v>23300</v>
      </c>
      <c r="G15714" s="619">
        <v>23500</v>
      </c>
      <c r="H15714" s="618">
        <v>5</v>
      </c>
      <c r="I15714" s="619">
        <v>117000</v>
      </c>
      <c r="J15714" s="620">
        <v>2400000</v>
      </c>
      <c r="K15714" s="619">
        <v>56400000000</v>
      </c>
    </row>
    <row r="15715" spans="3:11" x14ac:dyDescent="0.25">
      <c r="C15715" s="617">
        <v>45912</v>
      </c>
      <c r="D15715" s="618" t="s">
        <v>1154</v>
      </c>
      <c r="E15715" s="619">
        <v>26000</v>
      </c>
      <c r="F15715" s="619">
        <v>26200</v>
      </c>
      <c r="G15715" s="619">
        <v>26000</v>
      </c>
      <c r="H15715" s="618">
        <v>1</v>
      </c>
      <c r="I15715" s="619">
        <v>26000</v>
      </c>
      <c r="J15715" s="620">
        <v>600000</v>
      </c>
      <c r="K15715" s="619">
        <v>15600000000</v>
      </c>
    </row>
    <row r="15716" spans="3:11" x14ac:dyDescent="0.25">
      <c r="C15716" s="617">
        <v>45912</v>
      </c>
      <c r="D15716" s="618" t="s">
        <v>312</v>
      </c>
      <c r="E15716" s="619">
        <v>14900</v>
      </c>
      <c r="F15716" s="619">
        <v>15000</v>
      </c>
      <c r="G15716" s="619">
        <v>14900</v>
      </c>
      <c r="H15716" s="618">
        <v>2</v>
      </c>
      <c r="I15716" s="619">
        <v>29800</v>
      </c>
      <c r="J15716" s="620">
        <v>20000000</v>
      </c>
      <c r="K15716" s="619">
        <v>298000000000</v>
      </c>
    </row>
    <row r="15717" spans="3:11" x14ac:dyDescent="0.25">
      <c r="C15717" s="617">
        <v>45912</v>
      </c>
      <c r="D15717" s="618" t="s">
        <v>310</v>
      </c>
      <c r="E15717" s="619">
        <v>75000</v>
      </c>
      <c r="F15717" s="619">
        <v>76000</v>
      </c>
      <c r="G15717" s="619">
        <v>76000</v>
      </c>
      <c r="H15717" s="618">
        <v>10</v>
      </c>
      <c r="I15717" s="619">
        <v>750000</v>
      </c>
      <c r="J15717" s="620">
        <v>19450000</v>
      </c>
      <c r="K15717" s="619">
        <v>1478200000000</v>
      </c>
    </row>
    <row r="15718" spans="3:11" x14ac:dyDescent="0.25">
      <c r="C15718" s="617">
        <v>45912</v>
      </c>
      <c r="D15718" s="618" t="s">
        <v>310</v>
      </c>
      <c r="E15718" s="619">
        <v>75000</v>
      </c>
      <c r="F15718" s="619">
        <v>76000</v>
      </c>
      <c r="G15718" s="619">
        <v>76000</v>
      </c>
      <c r="H15718" s="618">
        <v>2</v>
      </c>
      <c r="I15718" s="619">
        <v>150000</v>
      </c>
      <c r="J15718" s="620">
        <v>19450000</v>
      </c>
      <c r="K15718" s="619">
        <v>1478200000000</v>
      </c>
    </row>
    <row r="15719" spans="3:11" x14ac:dyDescent="0.25">
      <c r="C15719" s="617">
        <v>45912</v>
      </c>
      <c r="D15719" s="618" t="s">
        <v>1155</v>
      </c>
      <c r="E15719" s="619">
        <v>23400</v>
      </c>
      <c r="F15719" s="619">
        <v>23300</v>
      </c>
      <c r="G15719" s="619">
        <v>23500</v>
      </c>
      <c r="H15719" s="618">
        <v>1</v>
      </c>
      <c r="I15719" s="619">
        <v>23400</v>
      </c>
      <c r="J15719" s="620">
        <v>2400000</v>
      </c>
      <c r="K15719" s="619">
        <v>56400000000</v>
      </c>
    </row>
    <row r="15720" spans="3:11" x14ac:dyDescent="0.25">
      <c r="C15720" s="617">
        <v>45912</v>
      </c>
      <c r="D15720" s="618" t="s">
        <v>1155</v>
      </c>
      <c r="E15720" s="619">
        <v>23400</v>
      </c>
      <c r="F15720" s="619">
        <v>23300</v>
      </c>
      <c r="G15720" s="619">
        <v>23500</v>
      </c>
      <c r="H15720" s="618">
        <v>2</v>
      </c>
      <c r="I15720" s="619">
        <v>46800</v>
      </c>
      <c r="J15720" s="620">
        <v>2400000</v>
      </c>
      <c r="K15720" s="619">
        <v>56400000000</v>
      </c>
    </row>
    <row r="15721" spans="3:11" x14ac:dyDescent="0.25">
      <c r="C15721" s="617">
        <v>45912</v>
      </c>
      <c r="D15721" s="618" t="s">
        <v>1154</v>
      </c>
      <c r="E15721" s="619">
        <v>26000</v>
      </c>
      <c r="F15721" s="619">
        <v>26200</v>
      </c>
      <c r="G15721" s="619">
        <v>26000</v>
      </c>
      <c r="H15721" s="618">
        <v>5</v>
      </c>
      <c r="I15721" s="619">
        <v>130000</v>
      </c>
      <c r="J15721" s="620">
        <v>600000</v>
      </c>
      <c r="K15721" s="619">
        <v>15600000000</v>
      </c>
    </row>
    <row r="15722" spans="3:11" x14ac:dyDescent="0.25">
      <c r="C15722" s="617">
        <v>45912</v>
      </c>
      <c r="D15722" s="618" t="s">
        <v>310</v>
      </c>
      <c r="E15722" s="619">
        <v>75000</v>
      </c>
      <c r="F15722" s="619">
        <v>76000</v>
      </c>
      <c r="G15722" s="619">
        <v>76000</v>
      </c>
      <c r="H15722" s="618">
        <v>8</v>
      </c>
      <c r="I15722" s="619">
        <v>600000</v>
      </c>
      <c r="J15722" s="620">
        <v>19450000</v>
      </c>
      <c r="K15722" s="619">
        <v>1478200000000</v>
      </c>
    </row>
    <row r="15723" spans="3:11" x14ac:dyDescent="0.25">
      <c r="C15723" s="617">
        <v>45912</v>
      </c>
      <c r="D15723" s="618" t="s">
        <v>312</v>
      </c>
      <c r="E15723" s="619">
        <v>14900</v>
      </c>
      <c r="F15723" s="619">
        <v>15000</v>
      </c>
      <c r="G15723" s="619">
        <v>14900</v>
      </c>
      <c r="H15723" s="618">
        <v>1</v>
      </c>
      <c r="I15723" s="619">
        <v>14900</v>
      </c>
      <c r="J15723" s="620">
        <v>20000000</v>
      </c>
      <c r="K15723" s="619">
        <v>298000000000</v>
      </c>
    </row>
    <row r="15724" spans="3:11" x14ac:dyDescent="0.25">
      <c r="C15724" s="617">
        <v>45912</v>
      </c>
      <c r="D15724" s="618" t="s">
        <v>1154</v>
      </c>
      <c r="E15724" s="619">
        <v>26000</v>
      </c>
      <c r="F15724" s="619">
        <v>26200</v>
      </c>
      <c r="G15724" s="619">
        <v>26000</v>
      </c>
      <c r="H15724" s="618">
        <v>1</v>
      </c>
      <c r="I15724" s="619">
        <v>26000</v>
      </c>
      <c r="J15724" s="620">
        <v>600000</v>
      </c>
      <c r="K15724" s="619">
        <v>15600000000</v>
      </c>
    </row>
    <row r="15725" spans="3:11" x14ac:dyDescent="0.25">
      <c r="C15725" s="617">
        <v>45912</v>
      </c>
      <c r="D15725" s="618" t="s">
        <v>312</v>
      </c>
      <c r="E15725" s="619">
        <v>14900</v>
      </c>
      <c r="F15725" s="619">
        <v>15000</v>
      </c>
      <c r="G15725" s="619">
        <v>14900</v>
      </c>
      <c r="H15725" s="618">
        <v>5</v>
      </c>
      <c r="I15725" s="619">
        <v>74500</v>
      </c>
      <c r="J15725" s="620">
        <v>20000000</v>
      </c>
      <c r="K15725" s="619">
        <v>298000000000</v>
      </c>
    </row>
    <row r="15726" spans="3:11" x14ac:dyDescent="0.25">
      <c r="C15726" s="617">
        <v>45912</v>
      </c>
      <c r="D15726" s="618" t="s">
        <v>312</v>
      </c>
      <c r="E15726" s="619">
        <v>14900</v>
      </c>
      <c r="F15726" s="619">
        <v>15000</v>
      </c>
      <c r="G15726" s="619">
        <v>14900</v>
      </c>
      <c r="H15726" s="618">
        <v>1</v>
      </c>
      <c r="I15726" s="619">
        <v>14900</v>
      </c>
      <c r="J15726" s="620">
        <v>20000000</v>
      </c>
      <c r="K15726" s="619">
        <v>298000000000</v>
      </c>
    </row>
    <row r="15727" spans="3:11" x14ac:dyDescent="0.25">
      <c r="C15727" s="617">
        <v>45912</v>
      </c>
      <c r="D15727" s="618" t="s">
        <v>1154</v>
      </c>
      <c r="E15727" s="619">
        <v>26000</v>
      </c>
      <c r="F15727" s="619">
        <v>26200</v>
      </c>
      <c r="G15727" s="619">
        <v>26000</v>
      </c>
      <c r="H15727" s="618">
        <v>1</v>
      </c>
      <c r="I15727" s="619">
        <v>26000</v>
      </c>
      <c r="J15727" s="620">
        <v>600000</v>
      </c>
      <c r="K15727" s="619">
        <v>15600000000</v>
      </c>
    </row>
    <row r="15728" spans="3:11" x14ac:dyDescent="0.25">
      <c r="C15728" s="617">
        <v>45912</v>
      </c>
      <c r="D15728" s="618" t="s">
        <v>1155</v>
      </c>
      <c r="E15728" s="619">
        <v>23500</v>
      </c>
      <c r="F15728" s="619">
        <v>23300</v>
      </c>
      <c r="G15728" s="619">
        <v>23500</v>
      </c>
      <c r="H15728" s="618">
        <v>2</v>
      </c>
      <c r="I15728" s="619">
        <v>47000</v>
      </c>
      <c r="J15728" s="620">
        <v>2400000</v>
      </c>
      <c r="K15728" s="619">
        <v>56400000000</v>
      </c>
    </row>
    <row r="15729" spans="3:11" x14ac:dyDescent="0.25">
      <c r="C15729" s="617">
        <v>45912</v>
      </c>
      <c r="D15729" s="618" t="s">
        <v>310</v>
      </c>
      <c r="E15729" s="619">
        <v>74000</v>
      </c>
      <c r="F15729" s="619">
        <v>76000</v>
      </c>
      <c r="G15729" s="619">
        <v>76000</v>
      </c>
      <c r="H15729" s="618">
        <v>1</v>
      </c>
      <c r="I15729" s="619">
        <v>74000</v>
      </c>
      <c r="J15729" s="620">
        <v>19450000</v>
      </c>
      <c r="K15729" s="619">
        <v>1478200000000</v>
      </c>
    </row>
    <row r="15730" spans="3:11" x14ac:dyDescent="0.25">
      <c r="C15730" s="617">
        <v>45912</v>
      </c>
      <c r="D15730" s="618" t="s">
        <v>312</v>
      </c>
      <c r="E15730" s="619">
        <v>14900</v>
      </c>
      <c r="F15730" s="619">
        <v>15000</v>
      </c>
      <c r="G15730" s="619">
        <v>14900</v>
      </c>
      <c r="H15730" s="618">
        <v>15</v>
      </c>
      <c r="I15730" s="619">
        <v>223500</v>
      </c>
      <c r="J15730" s="620">
        <v>20000000</v>
      </c>
      <c r="K15730" s="619">
        <v>298000000000</v>
      </c>
    </row>
    <row r="15731" spans="3:11" x14ac:dyDescent="0.25">
      <c r="C15731" s="617">
        <v>45912</v>
      </c>
      <c r="D15731" s="618" t="s">
        <v>310</v>
      </c>
      <c r="E15731" s="619">
        <v>74000</v>
      </c>
      <c r="F15731" s="619">
        <v>76000</v>
      </c>
      <c r="G15731" s="619">
        <v>76000</v>
      </c>
      <c r="H15731" s="618">
        <v>2</v>
      </c>
      <c r="I15731" s="619">
        <v>148000</v>
      </c>
      <c r="J15731" s="620">
        <v>19450000</v>
      </c>
      <c r="K15731" s="619">
        <v>1478200000000</v>
      </c>
    </row>
    <row r="15732" spans="3:11" x14ac:dyDescent="0.25">
      <c r="C15732" s="617">
        <v>45912</v>
      </c>
      <c r="D15732" s="618" t="s">
        <v>312</v>
      </c>
      <c r="E15732" s="619">
        <v>14900</v>
      </c>
      <c r="F15732" s="619">
        <v>15000</v>
      </c>
      <c r="G15732" s="619">
        <v>14900</v>
      </c>
      <c r="H15732" s="618">
        <v>2</v>
      </c>
      <c r="I15732" s="619">
        <v>29800</v>
      </c>
      <c r="J15732" s="620">
        <v>20000000</v>
      </c>
      <c r="K15732" s="619">
        <v>298000000000</v>
      </c>
    </row>
    <row r="15733" spans="3:11" x14ac:dyDescent="0.25">
      <c r="C15733" s="617">
        <v>45912</v>
      </c>
      <c r="D15733" s="618" t="s">
        <v>312</v>
      </c>
      <c r="E15733" s="619">
        <v>14900</v>
      </c>
      <c r="F15733" s="619">
        <v>15000</v>
      </c>
      <c r="G15733" s="619">
        <v>14900</v>
      </c>
      <c r="H15733" s="618">
        <v>1</v>
      </c>
      <c r="I15733" s="619">
        <v>14900</v>
      </c>
      <c r="J15733" s="620">
        <v>20000000</v>
      </c>
      <c r="K15733" s="619">
        <v>298000000000</v>
      </c>
    </row>
    <row r="15734" spans="3:11" x14ac:dyDescent="0.25">
      <c r="C15734" s="617">
        <v>45912</v>
      </c>
      <c r="D15734" s="618" t="s">
        <v>310</v>
      </c>
      <c r="E15734" s="619">
        <v>74500</v>
      </c>
      <c r="F15734" s="619">
        <v>76000</v>
      </c>
      <c r="G15734" s="619">
        <v>76000</v>
      </c>
      <c r="H15734" s="618">
        <v>2</v>
      </c>
      <c r="I15734" s="619">
        <v>149000</v>
      </c>
      <c r="J15734" s="620">
        <v>19450000</v>
      </c>
      <c r="K15734" s="619">
        <v>1478200000000</v>
      </c>
    </row>
    <row r="15735" spans="3:11" x14ac:dyDescent="0.25">
      <c r="C15735" s="617">
        <v>45912</v>
      </c>
      <c r="D15735" s="618" t="s">
        <v>310</v>
      </c>
      <c r="E15735" s="619">
        <v>75000</v>
      </c>
      <c r="F15735" s="619">
        <v>76000</v>
      </c>
      <c r="G15735" s="619">
        <v>76000</v>
      </c>
      <c r="H15735" s="618">
        <v>1</v>
      </c>
      <c r="I15735" s="619">
        <v>75000</v>
      </c>
      <c r="J15735" s="620">
        <v>19450000</v>
      </c>
      <c r="K15735" s="619">
        <v>1478200000000</v>
      </c>
    </row>
    <row r="15736" spans="3:11" x14ac:dyDescent="0.25">
      <c r="C15736" s="617">
        <v>45912</v>
      </c>
      <c r="D15736" s="618" t="s">
        <v>310</v>
      </c>
      <c r="E15736" s="619">
        <v>74000</v>
      </c>
      <c r="F15736" s="619">
        <v>76000</v>
      </c>
      <c r="G15736" s="619">
        <v>76000</v>
      </c>
      <c r="H15736" s="618">
        <v>1</v>
      </c>
      <c r="I15736" s="619">
        <v>74000</v>
      </c>
      <c r="J15736" s="620">
        <v>19450000</v>
      </c>
      <c r="K15736" s="619">
        <v>1478200000000</v>
      </c>
    </row>
    <row r="15737" spans="3:11" x14ac:dyDescent="0.25">
      <c r="C15737" s="617">
        <v>45912</v>
      </c>
      <c r="D15737" s="618" t="s">
        <v>312</v>
      </c>
      <c r="E15737" s="619">
        <v>14900</v>
      </c>
      <c r="F15737" s="619">
        <v>15000</v>
      </c>
      <c r="G15737" s="619">
        <v>14900</v>
      </c>
      <c r="H15737" s="618">
        <v>3</v>
      </c>
      <c r="I15737" s="619">
        <v>44700</v>
      </c>
      <c r="J15737" s="620">
        <v>20000000</v>
      </c>
      <c r="K15737" s="619">
        <v>298000000000</v>
      </c>
    </row>
    <row r="15738" spans="3:11" x14ac:dyDescent="0.25">
      <c r="C15738" s="617">
        <v>45912</v>
      </c>
      <c r="D15738" s="618" t="s">
        <v>1155</v>
      </c>
      <c r="E15738" s="619">
        <v>23500</v>
      </c>
      <c r="F15738" s="619">
        <v>23300</v>
      </c>
      <c r="G15738" s="619">
        <v>23500</v>
      </c>
      <c r="H15738" s="618">
        <v>1</v>
      </c>
      <c r="I15738" s="619">
        <v>23500</v>
      </c>
      <c r="J15738" s="620">
        <v>2400000</v>
      </c>
      <c r="K15738" s="619">
        <v>56400000000</v>
      </c>
    </row>
    <row r="15739" spans="3:11" x14ac:dyDescent="0.25">
      <c r="C15739" s="617">
        <v>45912</v>
      </c>
      <c r="D15739" s="618" t="s">
        <v>1154</v>
      </c>
      <c r="E15739" s="619">
        <v>26000</v>
      </c>
      <c r="F15739" s="619">
        <v>26200</v>
      </c>
      <c r="G15739" s="619">
        <v>26000</v>
      </c>
      <c r="H15739" s="618">
        <v>10</v>
      </c>
      <c r="I15739" s="619">
        <v>260000</v>
      </c>
      <c r="J15739" s="620">
        <v>600000</v>
      </c>
      <c r="K15739" s="619">
        <v>15600000000</v>
      </c>
    </row>
    <row r="15740" spans="3:11" x14ac:dyDescent="0.25">
      <c r="C15740" s="617">
        <v>45912</v>
      </c>
      <c r="D15740" s="618" t="s">
        <v>310</v>
      </c>
      <c r="E15740" s="619">
        <v>75000</v>
      </c>
      <c r="F15740" s="619">
        <v>76000</v>
      </c>
      <c r="G15740" s="619">
        <v>76000</v>
      </c>
      <c r="H15740" s="618">
        <v>10</v>
      </c>
      <c r="I15740" s="619">
        <v>750000</v>
      </c>
      <c r="J15740" s="620">
        <v>19450000</v>
      </c>
      <c r="K15740" s="619">
        <v>1478200000000</v>
      </c>
    </row>
    <row r="15741" spans="3:11" x14ac:dyDescent="0.25">
      <c r="C15741" s="617">
        <v>45912</v>
      </c>
      <c r="D15741" s="618" t="s">
        <v>312</v>
      </c>
      <c r="E15741" s="619">
        <v>14900</v>
      </c>
      <c r="F15741" s="619">
        <v>15000</v>
      </c>
      <c r="G15741" s="619">
        <v>14900</v>
      </c>
      <c r="H15741" s="618">
        <v>6</v>
      </c>
      <c r="I15741" s="619">
        <v>89400</v>
      </c>
      <c r="J15741" s="620">
        <v>20000000</v>
      </c>
      <c r="K15741" s="619">
        <v>298000000000</v>
      </c>
    </row>
    <row r="15742" spans="3:11" x14ac:dyDescent="0.25">
      <c r="C15742" s="617">
        <v>45912</v>
      </c>
      <c r="D15742" s="618" t="s">
        <v>310</v>
      </c>
      <c r="E15742" s="619">
        <v>75000</v>
      </c>
      <c r="F15742" s="619">
        <v>76000</v>
      </c>
      <c r="G15742" s="619">
        <v>76000</v>
      </c>
      <c r="H15742" s="618">
        <v>62</v>
      </c>
      <c r="I15742" s="619">
        <v>4650000</v>
      </c>
      <c r="J15742" s="620">
        <v>19450000</v>
      </c>
      <c r="K15742" s="619">
        <v>1478200000000</v>
      </c>
    </row>
    <row r="15743" spans="3:11" x14ac:dyDescent="0.25">
      <c r="C15743" s="617">
        <v>45912</v>
      </c>
      <c r="D15743" s="618" t="s">
        <v>310</v>
      </c>
      <c r="E15743" s="619">
        <v>75000</v>
      </c>
      <c r="F15743" s="619">
        <v>76000</v>
      </c>
      <c r="G15743" s="619">
        <v>76000</v>
      </c>
      <c r="H15743" s="618">
        <v>2</v>
      </c>
      <c r="I15743" s="619">
        <v>150000</v>
      </c>
      <c r="J15743" s="620">
        <v>19450000</v>
      </c>
      <c r="K15743" s="619">
        <v>1478200000000</v>
      </c>
    </row>
    <row r="15744" spans="3:11" x14ac:dyDescent="0.25">
      <c r="C15744" s="617">
        <v>45912</v>
      </c>
      <c r="D15744" s="618" t="s">
        <v>310</v>
      </c>
      <c r="E15744" s="619">
        <v>76000</v>
      </c>
      <c r="F15744" s="619">
        <v>76000</v>
      </c>
      <c r="G15744" s="619">
        <v>76000</v>
      </c>
      <c r="H15744" s="618">
        <v>263</v>
      </c>
      <c r="I15744" s="619">
        <v>19988000</v>
      </c>
      <c r="J15744" s="620">
        <v>19450000</v>
      </c>
      <c r="K15744" s="619">
        <v>1478200000000</v>
      </c>
    </row>
    <row r="15745" spans="3:11" x14ac:dyDescent="0.25">
      <c r="C15745" s="617">
        <v>45912</v>
      </c>
      <c r="D15745" s="618" t="s">
        <v>312</v>
      </c>
      <c r="E15745" s="619">
        <v>14900</v>
      </c>
      <c r="F15745" s="619">
        <v>15000</v>
      </c>
      <c r="G15745" s="619">
        <v>14900</v>
      </c>
      <c r="H15745" s="618">
        <v>1</v>
      </c>
      <c r="I15745" s="619">
        <v>14900</v>
      </c>
      <c r="J15745" s="620">
        <v>20000000</v>
      </c>
      <c r="K15745" s="619">
        <v>298000000000</v>
      </c>
    </row>
    <row r="15746" spans="3:11" x14ac:dyDescent="0.25">
      <c r="C15746" s="617">
        <v>45912</v>
      </c>
      <c r="D15746" s="618" t="s">
        <v>312</v>
      </c>
      <c r="E15746" s="619">
        <v>14900</v>
      </c>
      <c r="F15746" s="619">
        <v>15000</v>
      </c>
      <c r="G15746" s="619">
        <v>14900</v>
      </c>
      <c r="H15746" s="618">
        <v>54</v>
      </c>
      <c r="I15746" s="619">
        <v>804600</v>
      </c>
      <c r="J15746" s="620">
        <v>20000000</v>
      </c>
      <c r="K15746" s="619">
        <v>298000000000</v>
      </c>
    </row>
    <row r="15747" spans="3:11" x14ac:dyDescent="0.25">
      <c r="C15747" s="617">
        <v>45912</v>
      </c>
      <c r="D15747" s="618" t="s">
        <v>312</v>
      </c>
      <c r="E15747" s="619">
        <v>14900</v>
      </c>
      <c r="F15747" s="619">
        <v>15000</v>
      </c>
      <c r="G15747" s="619">
        <v>14900</v>
      </c>
      <c r="H15747" s="618">
        <v>6</v>
      </c>
      <c r="I15747" s="619">
        <v>89400</v>
      </c>
      <c r="J15747" s="620">
        <v>20000000</v>
      </c>
      <c r="K15747" s="619">
        <v>298000000000</v>
      </c>
    </row>
    <row r="15748" spans="3:11" x14ac:dyDescent="0.25">
      <c r="C15748" s="617">
        <v>45912</v>
      </c>
      <c r="D15748" s="618" t="s">
        <v>312</v>
      </c>
      <c r="E15748" s="619">
        <v>14900</v>
      </c>
      <c r="F15748" s="619">
        <v>15000</v>
      </c>
      <c r="G15748" s="619">
        <v>14900</v>
      </c>
      <c r="H15748" s="618">
        <v>1</v>
      </c>
      <c r="I15748" s="619">
        <v>14900</v>
      </c>
      <c r="J15748" s="620">
        <v>20000000</v>
      </c>
      <c r="K15748" s="619">
        <v>298000000000</v>
      </c>
    </row>
    <row r="15749" spans="3:11" x14ac:dyDescent="0.25">
      <c r="C15749" s="617">
        <v>45912</v>
      </c>
      <c r="D15749" s="618" t="s">
        <v>1154</v>
      </c>
      <c r="E15749" s="619">
        <v>26000</v>
      </c>
      <c r="F15749" s="619">
        <v>26200</v>
      </c>
      <c r="G15749" s="619">
        <v>26000</v>
      </c>
      <c r="H15749" s="618">
        <v>5</v>
      </c>
      <c r="I15749" s="619">
        <v>130000</v>
      </c>
      <c r="J15749" s="620">
        <v>600000</v>
      </c>
      <c r="K15749" s="619">
        <v>15600000000</v>
      </c>
    </row>
    <row r="15750" spans="3:11" x14ac:dyDescent="0.25">
      <c r="C15750" s="617">
        <v>45912</v>
      </c>
      <c r="D15750" s="618" t="s">
        <v>1154</v>
      </c>
      <c r="E15750" s="619">
        <v>26000</v>
      </c>
      <c r="F15750" s="619">
        <v>26200</v>
      </c>
      <c r="G15750" s="619">
        <v>26000</v>
      </c>
      <c r="H15750" s="618">
        <v>1</v>
      </c>
      <c r="I15750" s="619">
        <v>26000</v>
      </c>
      <c r="J15750" s="620">
        <v>600000</v>
      </c>
      <c r="K15750" s="619">
        <v>15600000000</v>
      </c>
    </row>
    <row r="15751" spans="3:11" x14ac:dyDescent="0.25">
      <c r="C15751" s="617">
        <v>45915</v>
      </c>
      <c r="D15751" s="618" t="s">
        <v>310</v>
      </c>
      <c r="E15751" s="619">
        <v>74000</v>
      </c>
      <c r="F15751" s="619">
        <v>76000</v>
      </c>
      <c r="G15751" s="619">
        <v>74000</v>
      </c>
      <c r="H15751" s="618">
        <v>2</v>
      </c>
      <c r="I15751" s="619">
        <v>148000</v>
      </c>
      <c r="J15751" s="620">
        <v>19450000</v>
      </c>
      <c r="K15751" s="619">
        <v>1439300000000</v>
      </c>
    </row>
    <row r="15752" spans="3:11" x14ac:dyDescent="0.25">
      <c r="C15752" s="617">
        <v>45915</v>
      </c>
      <c r="D15752" s="618" t="s">
        <v>310</v>
      </c>
      <c r="E15752" s="619">
        <v>74000</v>
      </c>
      <c r="F15752" s="619">
        <v>76000</v>
      </c>
      <c r="G15752" s="619">
        <v>74000</v>
      </c>
      <c r="H15752" s="618">
        <v>1</v>
      </c>
      <c r="I15752" s="619">
        <v>74000</v>
      </c>
      <c r="J15752" s="620">
        <v>19450000</v>
      </c>
      <c r="K15752" s="619">
        <v>1439300000000</v>
      </c>
    </row>
    <row r="15753" spans="3:11" x14ac:dyDescent="0.25">
      <c r="C15753" s="617">
        <v>45915</v>
      </c>
      <c r="D15753" s="618" t="s">
        <v>310</v>
      </c>
      <c r="E15753" s="619">
        <v>74000</v>
      </c>
      <c r="F15753" s="619">
        <v>76000</v>
      </c>
      <c r="G15753" s="619">
        <v>74000</v>
      </c>
      <c r="H15753" s="618">
        <v>1</v>
      </c>
      <c r="I15753" s="619">
        <v>74000</v>
      </c>
      <c r="J15753" s="620">
        <v>19450000</v>
      </c>
      <c r="K15753" s="619">
        <v>1439300000000</v>
      </c>
    </row>
    <row r="15754" spans="3:11" x14ac:dyDescent="0.25">
      <c r="C15754" s="617">
        <v>45915</v>
      </c>
      <c r="D15754" s="618" t="s">
        <v>310</v>
      </c>
      <c r="E15754" s="619">
        <v>74000</v>
      </c>
      <c r="F15754" s="619">
        <v>76000</v>
      </c>
      <c r="G15754" s="619">
        <v>74000</v>
      </c>
      <c r="H15754" s="618">
        <v>1</v>
      </c>
      <c r="I15754" s="619">
        <v>74000</v>
      </c>
      <c r="J15754" s="620">
        <v>19450000</v>
      </c>
      <c r="K15754" s="619">
        <v>1439300000000</v>
      </c>
    </row>
    <row r="15755" spans="3:11" x14ac:dyDescent="0.25">
      <c r="C15755" s="617">
        <v>45915</v>
      </c>
      <c r="D15755" s="618" t="s">
        <v>312</v>
      </c>
      <c r="E15755" s="619">
        <v>14900</v>
      </c>
      <c r="F15755" s="619">
        <v>14900</v>
      </c>
      <c r="G15755" s="619">
        <v>14500</v>
      </c>
      <c r="H15755" s="618">
        <v>1</v>
      </c>
      <c r="I15755" s="619">
        <v>14900</v>
      </c>
      <c r="J15755" s="620">
        <v>20000000</v>
      </c>
      <c r="K15755" s="619">
        <v>290000000000</v>
      </c>
    </row>
    <row r="15756" spans="3:11" x14ac:dyDescent="0.25">
      <c r="C15756" s="617">
        <v>45915</v>
      </c>
      <c r="D15756" s="618" t="s">
        <v>312</v>
      </c>
      <c r="E15756" s="619">
        <v>14900</v>
      </c>
      <c r="F15756" s="619">
        <v>14900</v>
      </c>
      <c r="G15756" s="619">
        <v>14500</v>
      </c>
      <c r="H15756" s="618">
        <v>4</v>
      </c>
      <c r="I15756" s="619">
        <v>59600</v>
      </c>
      <c r="J15756" s="620">
        <v>20000000</v>
      </c>
      <c r="K15756" s="619">
        <v>290000000000</v>
      </c>
    </row>
    <row r="15757" spans="3:11" x14ac:dyDescent="0.25">
      <c r="C15757" s="617">
        <v>45915</v>
      </c>
      <c r="D15757" s="618" t="s">
        <v>312</v>
      </c>
      <c r="E15757" s="619">
        <v>14900</v>
      </c>
      <c r="F15757" s="619">
        <v>14900</v>
      </c>
      <c r="G15757" s="619">
        <v>14500</v>
      </c>
      <c r="H15757" s="618">
        <v>2</v>
      </c>
      <c r="I15757" s="619">
        <v>29800</v>
      </c>
      <c r="J15757" s="620">
        <v>20000000</v>
      </c>
      <c r="K15757" s="619">
        <v>290000000000</v>
      </c>
    </row>
    <row r="15758" spans="3:11" x14ac:dyDescent="0.25">
      <c r="C15758" s="617">
        <v>45915</v>
      </c>
      <c r="D15758" s="618" t="s">
        <v>1155</v>
      </c>
      <c r="E15758" s="619">
        <v>23000</v>
      </c>
      <c r="F15758" s="619">
        <v>23500</v>
      </c>
      <c r="G15758" s="619">
        <v>22500</v>
      </c>
      <c r="H15758" s="618">
        <v>1</v>
      </c>
      <c r="I15758" s="619">
        <v>23000</v>
      </c>
      <c r="J15758" s="620">
        <v>2400000</v>
      </c>
      <c r="K15758" s="619">
        <v>54000000000</v>
      </c>
    </row>
    <row r="15759" spans="3:11" x14ac:dyDescent="0.25">
      <c r="C15759" s="617">
        <v>45915</v>
      </c>
      <c r="D15759" s="618" t="s">
        <v>1155</v>
      </c>
      <c r="E15759" s="619">
        <v>23000</v>
      </c>
      <c r="F15759" s="619">
        <v>23500</v>
      </c>
      <c r="G15759" s="619">
        <v>22500</v>
      </c>
      <c r="H15759" s="618">
        <v>2</v>
      </c>
      <c r="I15759" s="619">
        <v>46000</v>
      </c>
      <c r="J15759" s="620">
        <v>2400000</v>
      </c>
      <c r="K15759" s="619">
        <v>54000000000</v>
      </c>
    </row>
    <row r="15760" spans="3:11" x14ac:dyDescent="0.25">
      <c r="C15760" s="617">
        <v>45915</v>
      </c>
      <c r="D15760" s="618" t="s">
        <v>1155</v>
      </c>
      <c r="E15760" s="619">
        <v>23000</v>
      </c>
      <c r="F15760" s="619">
        <v>23500</v>
      </c>
      <c r="G15760" s="619">
        <v>22500</v>
      </c>
      <c r="H15760" s="618">
        <v>2</v>
      </c>
      <c r="I15760" s="619">
        <v>46000</v>
      </c>
      <c r="J15760" s="620">
        <v>2400000</v>
      </c>
      <c r="K15760" s="619">
        <v>54000000000</v>
      </c>
    </row>
    <row r="15761" spans="3:11" x14ac:dyDescent="0.25">
      <c r="C15761" s="617">
        <v>45915</v>
      </c>
      <c r="D15761" s="618" t="s">
        <v>312</v>
      </c>
      <c r="E15761" s="619">
        <v>14900</v>
      </c>
      <c r="F15761" s="619">
        <v>14900</v>
      </c>
      <c r="G15761" s="619">
        <v>14500</v>
      </c>
      <c r="H15761" s="618">
        <v>94</v>
      </c>
      <c r="I15761" s="619">
        <v>1400600</v>
      </c>
      <c r="J15761" s="620">
        <v>20000000</v>
      </c>
      <c r="K15761" s="619">
        <v>290000000000</v>
      </c>
    </row>
    <row r="15762" spans="3:11" x14ac:dyDescent="0.25">
      <c r="C15762" s="617">
        <v>45915</v>
      </c>
      <c r="D15762" s="618" t="s">
        <v>312</v>
      </c>
      <c r="E15762" s="619">
        <v>14900</v>
      </c>
      <c r="F15762" s="619">
        <v>14900</v>
      </c>
      <c r="G15762" s="619">
        <v>14500</v>
      </c>
      <c r="H15762" s="618">
        <v>2</v>
      </c>
      <c r="I15762" s="619">
        <v>29800</v>
      </c>
      <c r="J15762" s="620">
        <v>20000000</v>
      </c>
      <c r="K15762" s="619">
        <v>290000000000</v>
      </c>
    </row>
    <row r="15763" spans="3:11" x14ac:dyDescent="0.25">
      <c r="C15763" s="617">
        <v>45915</v>
      </c>
      <c r="D15763" s="618" t="s">
        <v>312</v>
      </c>
      <c r="E15763" s="619">
        <v>14900</v>
      </c>
      <c r="F15763" s="619">
        <v>14900</v>
      </c>
      <c r="G15763" s="619">
        <v>14500</v>
      </c>
      <c r="H15763" s="618">
        <v>2</v>
      </c>
      <c r="I15763" s="619">
        <v>29800</v>
      </c>
      <c r="J15763" s="620">
        <v>20000000</v>
      </c>
      <c r="K15763" s="619">
        <v>290000000000</v>
      </c>
    </row>
    <row r="15764" spans="3:11" x14ac:dyDescent="0.25">
      <c r="C15764" s="617">
        <v>45915</v>
      </c>
      <c r="D15764" s="618" t="s">
        <v>312</v>
      </c>
      <c r="E15764" s="619">
        <v>14900</v>
      </c>
      <c r="F15764" s="619">
        <v>14900</v>
      </c>
      <c r="G15764" s="619">
        <v>14500</v>
      </c>
      <c r="H15764" s="618">
        <v>1</v>
      </c>
      <c r="I15764" s="619">
        <v>14900</v>
      </c>
      <c r="J15764" s="620">
        <v>20000000</v>
      </c>
      <c r="K15764" s="619">
        <v>290000000000</v>
      </c>
    </row>
    <row r="15765" spans="3:11" x14ac:dyDescent="0.25">
      <c r="C15765" s="617">
        <v>45915</v>
      </c>
      <c r="D15765" s="618" t="s">
        <v>312</v>
      </c>
      <c r="E15765" s="619">
        <v>14900</v>
      </c>
      <c r="F15765" s="619">
        <v>14900</v>
      </c>
      <c r="G15765" s="619">
        <v>14500</v>
      </c>
      <c r="H15765" s="618">
        <v>1</v>
      </c>
      <c r="I15765" s="619">
        <v>14900</v>
      </c>
      <c r="J15765" s="620">
        <v>20000000</v>
      </c>
      <c r="K15765" s="619">
        <v>290000000000</v>
      </c>
    </row>
    <row r="15766" spans="3:11" x14ac:dyDescent="0.25">
      <c r="C15766" s="617">
        <v>45915</v>
      </c>
      <c r="D15766" s="618" t="s">
        <v>1154</v>
      </c>
      <c r="E15766" s="619">
        <v>26000</v>
      </c>
      <c r="F15766" s="619">
        <v>26000</v>
      </c>
      <c r="G15766" s="619">
        <v>25000</v>
      </c>
      <c r="H15766" s="618">
        <v>1</v>
      </c>
      <c r="I15766" s="619">
        <v>26000</v>
      </c>
      <c r="J15766" s="620">
        <v>600000</v>
      </c>
      <c r="K15766" s="619">
        <v>15000000000</v>
      </c>
    </row>
    <row r="15767" spans="3:11" x14ac:dyDescent="0.25">
      <c r="C15767" s="617">
        <v>45915</v>
      </c>
      <c r="D15767" s="618" t="s">
        <v>1154</v>
      </c>
      <c r="E15767" s="619">
        <v>26000</v>
      </c>
      <c r="F15767" s="619">
        <v>26000</v>
      </c>
      <c r="G15767" s="619">
        <v>25000</v>
      </c>
      <c r="H15767" s="618">
        <v>5</v>
      </c>
      <c r="I15767" s="619">
        <v>130000</v>
      </c>
      <c r="J15767" s="620">
        <v>600000</v>
      </c>
      <c r="K15767" s="619">
        <v>15000000000</v>
      </c>
    </row>
    <row r="15768" spans="3:11" x14ac:dyDescent="0.25">
      <c r="C15768" s="617">
        <v>45915</v>
      </c>
      <c r="D15768" s="618" t="s">
        <v>310</v>
      </c>
      <c r="E15768" s="619">
        <v>74000</v>
      </c>
      <c r="F15768" s="619">
        <v>76000</v>
      </c>
      <c r="G15768" s="619">
        <v>74000</v>
      </c>
      <c r="H15768" s="618">
        <v>2</v>
      </c>
      <c r="I15768" s="619">
        <v>148000</v>
      </c>
      <c r="J15768" s="620">
        <v>19450000</v>
      </c>
      <c r="K15768" s="619">
        <v>1439300000000</v>
      </c>
    </row>
    <row r="15769" spans="3:11" x14ac:dyDescent="0.25">
      <c r="C15769" s="617">
        <v>45915</v>
      </c>
      <c r="D15769" s="618" t="s">
        <v>1155</v>
      </c>
      <c r="E15769" s="619">
        <v>23500</v>
      </c>
      <c r="F15769" s="619">
        <v>23500</v>
      </c>
      <c r="G15769" s="619">
        <v>22500</v>
      </c>
      <c r="H15769" s="618">
        <v>2</v>
      </c>
      <c r="I15769" s="619">
        <v>47000</v>
      </c>
      <c r="J15769" s="620">
        <v>2400000</v>
      </c>
      <c r="K15769" s="619">
        <v>54000000000</v>
      </c>
    </row>
    <row r="15770" spans="3:11" x14ac:dyDescent="0.25">
      <c r="C15770" s="617">
        <v>45915</v>
      </c>
      <c r="D15770" s="618" t="s">
        <v>1154</v>
      </c>
      <c r="E15770" s="619">
        <v>26200</v>
      </c>
      <c r="F15770" s="619">
        <v>26000</v>
      </c>
      <c r="G15770" s="619">
        <v>25000</v>
      </c>
      <c r="H15770" s="618">
        <v>1</v>
      </c>
      <c r="I15770" s="619">
        <v>26200</v>
      </c>
      <c r="J15770" s="620">
        <v>600000</v>
      </c>
      <c r="K15770" s="619">
        <v>15000000000</v>
      </c>
    </row>
    <row r="15771" spans="3:11" x14ac:dyDescent="0.25">
      <c r="C15771" s="617">
        <v>45915</v>
      </c>
      <c r="D15771" s="618" t="s">
        <v>310</v>
      </c>
      <c r="E15771" s="619">
        <v>74000</v>
      </c>
      <c r="F15771" s="619">
        <v>76000</v>
      </c>
      <c r="G15771" s="619">
        <v>74000</v>
      </c>
      <c r="H15771" s="618">
        <v>2</v>
      </c>
      <c r="I15771" s="619">
        <v>148000</v>
      </c>
      <c r="J15771" s="620">
        <v>19450000</v>
      </c>
      <c r="K15771" s="619">
        <v>1439300000000</v>
      </c>
    </row>
    <row r="15772" spans="3:11" x14ac:dyDescent="0.25">
      <c r="C15772" s="617">
        <v>45915</v>
      </c>
      <c r="D15772" s="618" t="s">
        <v>312</v>
      </c>
      <c r="E15772" s="619">
        <v>14900</v>
      </c>
      <c r="F15772" s="619">
        <v>14900</v>
      </c>
      <c r="G15772" s="619">
        <v>14500</v>
      </c>
      <c r="H15772" s="618">
        <v>2</v>
      </c>
      <c r="I15772" s="619">
        <v>29800</v>
      </c>
      <c r="J15772" s="620">
        <v>20000000</v>
      </c>
      <c r="K15772" s="619">
        <v>290000000000</v>
      </c>
    </row>
    <row r="15773" spans="3:11" x14ac:dyDescent="0.25">
      <c r="C15773" s="617">
        <v>45915</v>
      </c>
      <c r="D15773" s="618" t="s">
        <v>310</v>
      </c>
      <c r="E15773" s="619">
        <v>74000</v>
      </c>
      <c r="F15773" s="619">
        <v>76000</v>
      </c>
      <c r="G15773" s="619">
        <v>74000</v>
      </c>
      <c r="H15773" s="618">
        <v>1</v>
      </c>
      <c r="I15773" s="619">
        <v>74000</v>
      </c>
      <c r="J15773" s="620">
        <v>19450000</v>
      </c>
      <c r="K15773" s="619">
        <v>1439300000000</v>
      </c>
    </row>
    <row r="15774" spans="3:11" x14ac:dyDescent="0.25">
      <c r="C15774" s="617">
        <v>45915</v>
      </c>
      <c r="D15774" s="618" t="s">
        <v>1154</v>
      </c>
      <c r="E15774" s="619">
        <v>26000</v>
      </c>
      <c r="F15774" s="619">
        <v>26000</v>
      </c>
      <c r="G15774" s="619">
        <v>25000</v>
      </c>
      <c r="H15774" s="618">
        <v>5</v>
      </c>
      <c r="I15774" s="619">
        <v>130000</v>
      </c>
      <c r="J15774" s="620">
        <v>600000</v>
      </c>
      <c r="K15774" s="619">
        <v>15000000000</v>
      </c>
    </row>
    <row r="15775" spans="3:11" x14ac:dyDescent="0.25">
      <c r="C15775" s="617">
        <v>45915</v>
      </c>
      <c r="D15775" s="618" t="s">
        <v>312</v>
      </c>
      <c r="E15775" s="619">
        <v>14900</v>
      </c>
      <c r="F15775" s="619">
        <v>14900</v>
      </c>
      <c r="G15775" s="619">
        <v>14500</v>
      </c>
      <c r="H15775" s="618">
        <v>5</v>
      </c>
      <c r="I15775" s="619">
        <v>74500</v>
      </c>
      <c r="J15775" s="620">
        <v>20000000</v>
      </c>
      <c r="K15775" s="619">
        <v>290000000000</v>
      </c>
    </row>
    <row r="15776" spans="3:11" x14ac:dyDescent="0.25">
      <c r="C15776" s="617">
        <v>45915</v>
      </c>
      <c r="D15776" s="618" t="s">
        <v>312</v>
      </c>
      <c r="E15776" s="619">
        <v>14900</v>
      </c>
      <c r="F15776" s="619">
        <v>14900</v>
      </c>
      <c r="G15776" s="619">
        <v>14500</v>
      </c>
      <c r="H15776" s="618">
        <v>5</v>
      </c>
      <c r="I15776" s="619">
        <v>74500</v>
      </c>
      <c r="J15776" s="620">
        <v>20000000</v>
      </c>
      <c r="K15776" s="619">
        <v>290000000000</v>
      </c>
    </row>
    <row r="15777" spans="3:11" x14ac:dyDescent="0.25">
      <c r="C15777" s="617">
        <v>45915</v>
      </c>
      <c r="D15777" s="618" t="s">
        <v>312</v>
      </c>
      <c r="E15777" s="619">
        <v>14900</v>
      </c>
      <c r="F15777" s="619">
        <v>14900</v>
      </c>
      <c r="G15777" s="619">
        <v>14500</v>
      </c>
      <c r="H15777" s="618">
        <v>5</v>
      </c>
      <c r="I15777" s="619">
        <v>74500</v>
      </c>
      <c r="J15777" s="620">
        <v>20000000</v>
      </c>
      <c r="K15777" s="619">
        <v>290000000000</v>
      </c>
    </row>
    <row r="15778" spans="3:11" x14ac:dyDescent="0.25">
      <c r="C15778" s="617">
        <v>45915</v>
      </c>
      <c r="D15778" s="618" t="s">
        <v>312</v>
      </c>
      <c r="E15778" s="619">
        <v>15000</v>
      </c>
      <c r="F15778" s="619">
        <v>14900</v>
      </c>
      <c r="G15778" s="619">
        <v>14500</v>
      </c>
      <c r="H15778" s="618">
        <v>3</v>
      </c>
      <c r="I15778" s="619">
        <v>45000</v>
      </c>
      <c r="J15778" s="620">
        <v>20000000</v>
      </c>
      <c r="K15778" s="619">
        <v>290000000000</v>
      </c>
    </row>
    <row r="15779" spans="3:11" x14ac:dyDescent="0.25">
      <c r="C15779" s="617">
        <v>45915</v>
      </c>
      <c r="D15779" s="618" t="s">
        <v>312</v>
      </c>
      <c r="E15779" s="619">
        <v>15000</v>
      </c>
      <c r="F15779" s="619">
        <v>14900</v>
      </c>
      <c r="G15779" s="619">
        <v>14500</v>
      </c>
      <c r="H15779" s="618">
        <v>2</v>
      </c>
      <c r="I15779" s="619">
        <v>30000</v>
      </c>
      <c r="J15779" s="620">
        <v>20000000</v>
      </c>
      <c r="K15779" s="619">
        <v>290000000000</v>
      </c>
    </row>
    <row r="15780" spans="3:11" x14ac:dyDescent="0.25">
      <c r="C15780" s="617">
        <v>45915</v>
      </c>
      <c r="D15780" s="618" t="s">
        <v>312</v>
      </c>
      <c r="E15780" s="619">
        <v>15000</v>
      </c>
      <c r="F15780" s="619">
        <v>14900</v>
      </c>
      <c r="G15780" s="619">
        <v>14500</v>
      </c>
      <c r="H15780" s="618">
        <v>139</v>
      </c>
      <c r="I15780" s="619">
        <v>2085000</v>
      </c>
      <c r="J15780" s="620">
        <v>20000000</v>
      </c>
      <c r="K15780" s="619">
        <v>290000000000</v>
      </c>
    </row>
    <row r="15781" spans="3:11" x14ac:dyDescent="0.25">
      <c r="C15781" s="617">
        <v>45915</v>
      </c>
      <c r="D15781" s="618" t="s">
        <v>1154</v>
      </c>
      <c r="E15781" s="619">
        <v>25950</v>
      </c>
      <c r="F15781" s="619">
        <v>26000</v>
      </c>
      <c r="G15781" s="619">
        <v>25000</v>
      </c>
      <c r="H15781" s="618">
        <v>2</v>
      </c>
      <c r="I15781" s="619">
        <v>51900</v>
      </c>
      <c r="J15781" s="620">
        <v>600000</v>
      </c>
      <c r="K15781" s="619">
        <v>15000000000</v>
      </c>
    </row>
    <row r="15782" spans="3:11" x14ac:dyDescent="0.25">
      <c r="C15782" s="617">
        <v>45915</v>
      </c>
      <c r="D15782" s="618" t="s">
        <v>312</v>
      </c>
      <c r="E15782" s="619">
        <v>14500</v>
      </c>
      <c r="F15782" s="619">
        <v>14900</v>
      </c>
      <c r="G15782" s="619">
        <v>14500</v>
      </c>
      <c r="H15782" s="618">
        <v>1</v>
      </c>
      <c r="I15782" s="619">
        <v>14500</v>
      </c>
      <c r="J15782" s="620">
        <v>20000000</v>
      </c>
      <c r="K15782" s="619">
        <v>290000000000</v>
      </c>
    </row>
    <row r="15783" spans="3:11" x14ac:dyDescent="0.25">
      <c r="C15783" s="617">
        <v>45915</v>
      </c>
      <c r="D15783" s="618" t="s">
        <v>310</v>
      </c>
      <c r="E15783" s="619">
        <v>73950</v>
      </c>
      <c r="F15783" s="619">
        <v>76000</v>
      </c>
      <c r="G15783" s="619">
        <v>74000</v>
      </c>
      <c r="H15783" s="618">
        <v>20</v>
      </c>
      <c r="I15783" s="619">
        <v>1479000</v>
      </c>
      <c r="J15783" s="620">
        <v>19450000</v>
      </c>
      <c r="K15783" s="619">
        <v>1439300000000</v>
      </c>
    </row>
    <row r="15784" spans="3:11" x14ac:dyDescent="0.25">
      <c r="C15784" s="617">
        <v>45915</v>
      </c>
      <c r="D15784" s="618" t="s">
        <v>310</v>
      </c>
      <c r="E15784" s="619">
        <v>73950</v>
      </c>
      <c r="F15784" s="619">
        <v>76000</v>
      </c>
      <c r="G15784" s="619">
        <v>74000</v>
      </c>
      <c r="H15784" s="618">
        <v>30</v>
      </c>
      <c r="I15784" s="619">
        <v>2218500</v>
      </c>
      <c r="J15784" s="620">
        <v>19450000</v>
      </c>
      <c r="K15784" s="619">
        <v>1439300000000</v>
      </c>
    </row>
    <row r="15785" spans="3:11" x14ac:dyDescent="0.25">
      <c r="C15785" s="617">
        <v>45915</v>
      </c>
      <c r="D15785" s="618" t="s">
        <v>310</v>
      </c>
      <c r="E15785" s="619">
        <v>73950</v>
      </c>
      <c r="F15785" s="619">
        <v>76000</v>
      </c>
      <c r="G15785" s="619">
        <v>74000</v>
      </c>
      <c r="H15785" s="618">
        <v>1</v>
      </c>
      <c r="I15785" s="619">
        <v>73950</v>
      </c>
      <c r="J15785" s="620">
        <v>19450000</v>
      </c>
      <c r="K15785" s="619">
        <v>1439300000000</v>
      </c>
    </row>
    <row r="15786" spans="3:11" x14ac:dyDescent="0.25">
      <c r="C15786" s="617">
        <v>45915</v>
      </c>
      <c r="D15786" s="618" t="s">
        <v>312</v>
      </c>
      <c r="E15786" s="619">
        <v>15000</v>
      </c>
      <c r="F15786" s="619">
        <v>14900</v>
      </c>
      <c r="G15786" s="619">
        <v>14500</v>
      </c>
      <c r="H15786" s="618">
        <v>5</v>
      </c>
      <c r="I15786" s="619">
        <v>75000</v>
      </c>
      <c r="J15786" s="620">
        <v>20000000</v>
      </c>
      <c r="K15786" s="619">
        <v>290000000000</v>
      </c>
    </row>
    <row r="15787" spans="3:11" x14ac:dyDescent="0.25">
      <c r="C15787" s="617">
        <v>45915</v>
      </c>
      <c r="D15787" s="618" t="s">
        <v>1155</v>
      </c>
      <c r="E15787" s="619">
        <v>23000</v>
      </c>
      <c r="F15787" s="619">
        <v>23500</v>
      </c>
      <c r="G15787" s="619">
        <v>22500</v>
      </c>
      <c r="H15787" s="618">
        <v>2</v>
      </c>
      <c r="I15787" s="619">
        <v>46000</v>
      </c>
      <c r="J15787" s="620">
        <v>2400000</v>
      </c>
      <c r="K15787" s="619">
        <v>54000000000</v>
      </c>
    </row>
    <row r="15788" spans="3:11" x14ac:dyDescent="0.25">
      <c r="C15788" s="617">
        <v>45915</v>
      </c>
      <c r="D15788" s="618" t="s">
        <v>1155</v>
      </c>
      <c r="E15788" s="619">
        <v>23000</v>
      </c>
      <c r="F15788" s="619">
        <v>23500</v>
      </c>
      <c r="G15788" s="619">
        <v>22500</v>
      </c>
      <c r="H15788" s="618">
        <v>7</v>
      </c>
      <c r="I15788" s="619">
        <v>161000</v>
      </c>
      <c r="J15788" s="620">
        <v>2400000</v>
      </c>
      <c r="K15788" s="619">
        <v>54000000000</v>
      </c>
    </row>
    <row r="15789" spans="3:11" x14ac:dyDescent="0.25">
      <c r="C15789" s="617">
        <v>45915</v>
      </c>
      <c r="D15789" s="618" t="s">
        <v>1155</v>
      </c>
      <c r="E15789" s="619">
        <v>23000</v>
      </c>
      <c r="F15789" s="619">
        <v>23500</v>
      </c>
      <c r="G15789" s="619">
        <v>22500</v>
      </c>
      <c r="H15789" s="618">
        <v>3</v>
      </c>
      <c r="I15789" s="619">
        <v>69000</v>
      </c>
      <c r="J15789" s="620">
        <v>2400000</v>
      </c>
      <c r="K15789" s="619">
        <v>54000000000</v>
      </c>
    </row>
    <row r="15790" spans="3:11" x14ac:dyDescent="0.25">
      <c r="C15790" s="617">
        <v>45915</v>
      </c>
      <c r="D15790" s="618" t="s">
        <v>310</v>
      </c>
      <c r="E15790" s="619">
        <v>74000</v>
      </c>
      <c r="F15790" s="619">
        <v>76000</v>
      </c>
      <c r="G15790" s="619">
        <v>74000</v>
      </c>
      <c r="H15790" s="618">
        <v>20</v>
      </c>
      <c r="I15790" s="619">
        <v>1480000</v>
      </c>
      <c r="J15790" s="620">
        <v>19450000</v>
      </c>
      <c r="K15790" s="619">
        <v>1439300000000</v>
      </c>
    </row>
    <row r="15791" spans="3:11" x14ac:dyDescent="0.25">
      <c r="C15791" s="617">
        <v>45915</v>
      </c>
      <c r="D15791" s="618" t="s">
        <v>312</v>
      </c>
      <c r="E15791" s="619">
        <v>14500</v>
      </c>
      <c r="F15791" s="619">
        <v>14900</v>
      </c>
      <c r="G15791" s="619">
        <v>14500</v>
      </c>
      <c r="H15791" s="618">
        <v>8</v>
      </c>
      <c r="I15791" s="619">
        <v>116000</v>
      </c>
      <c r="J15791" s="620">
        <v>20000000</v>
      </c>
      <c r="K15791" s="619">
        <v>290000000000</v>
      </c>
    </row>
    <row r="15792" spans="3:11" x14ac:dyDescent="0.25">
      <c r="C15792" s="617">
        <v>45915</v>
      </c>
      <c r="D15792" s="618" t="s">
        <v>312</v>
      </c>
      <c r="E15792" s="619">
        <v>14500</v>
      </c>
      <c r="F15792" s="619">
        <v>14900</v>
      </c>
      <c r="G15792" s="619">
        <v>14500</v>
      </c>
      <c r="H15792" s="618">
        <v>2</v>
      </c>
      <c r="I15792" s="619">
        <v>29000</v>
      </c>
      <c r="J15792" s="620">
        <v>20000000</v>
      </c>
      <c r="K15792" s="619">
        <v>290000000000</v>
      </c>
    </row>
    <row r="15793" spans="3:11" x14ac:dyDescent="0.25">
      <c r="C15793" s="617">
        <v>45915</v>
      </c>
      <c r="D15793" s="618" t="s">
        <v>312</v>
      </c>
      <c r="E15793" s="619">
        <v>14500</v>
      </c>
      <c r="F15793" s="619">
        <v>14900</v>
      </c>
      <c r="G15793" s="619">
        <v>14500</v>
      </c>
      <c r="H15793" s="618">
        <v>1</v>
      </c>
      <c r="I15793" s="619">
        <v>14500</v>
      </c>
      <c r="J15793" s="620">
        <v>20000000</v>
      </c>
      <c r="K15793" s="619">
        <v>290000000000</v>
      </c>
    </row>
    <row r="15794" spans="3:11" x14ac:dyDescent="0.25">
      <c r="C15794" s="617">
        <v>45915</v>
      </c>
      <c r="D15794" s="618" t="s">
        <v>312</v>
      </c>
      <c r="E15794" s="619">
        <v>14500</v>
      </c>
      <c r="F15794" s="619">
        <v>14900</v>
      </c>
      <c r="G15794" s="619">
        <v>14500</v>
      </c>
      <c r="H15794" s="618">
        <v>4</v>
      </c>
      <c r="I15794" s="619">
        <v>58000</v>
      </c>
      <c r="J15794" s="620">
        <v>20000000</v>
      </c>
      <c r="K15794" s="619">
        <v>290000000000</v>
      </c>
    </row>
    <row r="15795" spans="3:11" x14ac:dyDescent="0.25">
      <c r="C15795" s="617">
        <v>45915</v>
      </c>
      <c r="D15795" s="618" t="s">
        <v>312</v>
      </c>
      <c r="E15795" s="619">
        <v>14500</v>
      </c>
      <c r="F15795" s="619">
        <v>14900</v>
      </c>
      <c r="G15795" s="619">
        <v>14500</v>
      </c>
      <c r="H15795" s="618">
        <v>2</v>
      </c>
      <c r="I15795" s="619">
        <v>29000</v>
      </c>
      <c r="J15795" s="620">
        <v>20000000</v>
      </c>
      <c r="K15795" s="619">
        <v>290000000000</v>
      </c>
    </row>
    <row r="15796" spans="3:11" x14ac:dyDescent="0.25">
      <c r="C15796" s="617">
        <v>45915</v>
      </c>
      <c r="D15796" s="618" t="s">
        <v>312</v>
      </c>
      <c r="E15796" s="619">
        <v>14500</v>
      </c>
      <c r="F15796" s="619">
        <v>14900</v>
      </c>
      <c r="G15796" s="619">
        <v>14500</v>
      </c>
      <c r="H15796" s="618">
        <v>14</v>
      </c>
      <c r="I15796" s="619">
        <v>203000</v>
      </c>
      <c r="J15796" s="620">
        <v>20000000</v>
      </c>
      <c r="K15796" s="619">
        <v>290000000000</v>
      </c>
    </row>
    <row r="15797" spans="3:11" x14ac:dyDescent="0.25">
      <c r="C15797" s="617">
        <v>45915</v>
      </c>
      <c r="D15797" s="618" t="s">
        <v>312</v>
      </c>
      <c r="E15797" s="619">
        <v>14500</v>
      </c>
      <c r="F15797" s="619">
        <v>14900</v>
      </c>
      <c r="G15797" s="619">
        <v>14500</v>
      </c>
      <c r="H15797" s="618">
        <v>6</v>
      </c>
      <c r="I15797" s="619">
        <v>87000</v>
      </c>
      <c r="J15797" s="620">
        <v>20000000</v>
      </c>
      <c r="K15797" s="619">
        <v>290000000000</v>
      </c>
    </row>
    <row r="15798" spans="3:11" x14ac:dyDescent="0.25">
      <c r="C15798" s="617">
        <v>45915</v>
      </c>
      <c r="D15798" s="618" t="s">
        <v>1155</v>
      </c>
      <c r="E15798" s="619">
        <v>22500</v>
      </c>
      <c r="F15798" s="619">
        <v>23500</v>
      </c>
      <c r="G15798" s="619">
        <v>22500</v>
      </c>
      <c r="H15798" s="618">
        <v>1</v>
      </c>
      <c r="I15798" s="619">
        <v>22500</v>
      </c>
      <c r="J15798" s="620">
        <v>2400000</v>
      </c>
      <c r="K15798" s="619">
        <v>54000000000</v>
      </c>
    </row>
    <row r="15799" spans="3:11" x14ac:dyDescent="0.25">
      <c r="C15799" s="617">
        <v>45915</v>
      </c>
      <c r="D15799" s="618" t="s">
        <v>1154</v>
      </c>
      <c r="E15799" s="619">
        <v>25500</v>
      </c>
      <c r="F15799" s="619">
        <v>26000</v>
      </c>
      <c r="G15799" s="619">
        <v>25000</v>
      </c>
      <c r="H15799" s="618">
        <v>1</v>
      </c>
      <c r="I15799" s="619">
        <v>25500</v>
      </c>
      <c r="J15799" s="620">
        <v>600000</v>
      </c>
      <c r="K15799" s="619">
        <v>15000000000</v>
      </c>
    </row>
    <row r="15800" spans="3:11" x14ac:dyDescent="0.25">
      <c r="C15800" s="617">
        <v>45915</v>
      </c>
      <c r="D15800" s="618" t="s">
        <v>312</v>
      </c>
      <c r="E15800" s="619">
        <v>14500</v>
      </c>
      <c r="F15800" s="619">
        <v>14900</v>
      </c>
      <c r="G15800" s="619">
        <v>14500</v>
      </c>
      <c r="H15800" s="618">
        <v>53</v>
      </c>
      <c r="I15800" s="619">
        <v>768500</v>
      </c>
      <c r="J15800" s="620">
        <v>20000000</v>
      </c>
      <c r="K15800" s="619">
        <v>290000000000</v>
      </c>
    </row>
    <row r="15801" spans="3:11" x14ac:dyDescent="0.25">
      <c r="C15801" s="617">
        <v>45915</v>
      </c>
      <c r="D15801" s="618" t="s">
        <v>312</v>
      </c>
      <c r="E15801" s="619">
        <v>14500</v>
      </c>
      <c r="F15801" s="619">
        <v>14900</v>
      </c>
      <c r="G15801" s="619">
        <v>14500</v>
      </c>
      <c r="H15801" s="618">
        <v>2</v>
      </c>
      <c r="I15801" s="619">
        <v>29000</v>
      </c>
      <c r="J15801" s="620">
        <v>20000000</v>
      </c>
      <c r="K15801" s="619">
        <v>290000000000</v>
      </c>
    </row>
    <row r="15802" spans="3:11" x14ac:dyDescent="0.25">
      <c r="C15802" s="617">
        <v>45915</v>
      </c>
      <c r="D15802" s="618" t="s">
        <v>1155</v>
      </c>
      <c r="E15802" s="619">
        <v>22000</v>
      </c>
      <c r="F15802" s="619">
        <v>23500</v>
      </c>
      <c r="G15802" s="619">
        <v>22500</v>
      </c>
      <c r="H15802" s="618">
        <v>1</v>
      </c>
      <c r="I15802" s="619">
        <v>22000</v>
      </c>
      <c r="J15802" s="620">
        <v>2400000</v>
      </c>
      <c r="K15802" s="619">
        <v>54000000000</v>
      </c>
    </row>
    <row r="15803" spans="3:11" x14ac:dyDescent="0.25">
      <c r="C15803" s="617">
        <v>45915</v>
      </c>
      <c r="D15803" s="618" t="s">
        <v>312</v>
      </c>
      <c r="E15803" s="619">
        <v>14500</v>
      </c>
      <c r="F15803" s="619">
        <v>14900</v>
      </c>
      <c r="G15803" s="619">
        <v>14500</v>
      </c>
      <c r="H15803" s="618">
        <v>1</v>
      </c>
      <c r="I15803" s="619">
        <v>14500</v>
      </c>
      <c r="J15803" s="620">
        <v>20000000</v>
      </c>
      <c r="K15803" s="619">
        <v>290000000000</v>
      </c>
    </row>
    <row r="15804" spans="3:11" x14ac:dyDescent="0.25">
      <c r="C15804" s="617">
        <v>45915</v>
      </c>
      <c r="D15804" s="618" t="s">
        <v>1155</v>
      </c>
      <c r="E15804" s="619">
        <v>22500</v>
      </c>
      <c r="F15804" s="619">
        <v>23500</v>
      </c>
      <c r="G15804" s="619">
        <v>22500</v>
      </c>
      <c r="H15804" s="618">
        <v>1</v>
      </c>
      <c r="I15804" s="619">
        <v>22500</v>
      </c>
      <c r="J15804" s="620">
        <v>2400000</v>
      </c>
      <c r="K15804" s="619">
        <v>54000000000</v>
      </c>
    </row>
    <row r="15805" spans="3:11" x14ac:dyDescent="0.25">
      <c r="C15805" s="617">
        <v>45915</v>
      </c>
      <c r="D15805" s="618" t="s">
        <v>1154</v>
      </c>
      <c r="E15805" s="619">
        <v>25500</v>
      </c>
      <c r="F15805" s="619">
        <v>26000</v>
      </c>
      <c r="G15805" s="619">
        <v>25000</v>
      </c>
      <c r="H15805" s="618">
        <v>1</v>
      </c>
      <c r="I15805" s="619">
        <v>25500</v>
      </c>
      <c r="J15805" s="620">
        <v>600000</v>
      </c>
      <c r="K15805" s="619">
        <v>15000000000</v>
      </c>
    </row>
    <row r="15806" spans="3:11" x14ac:dyDescent="0.25">
      <c r="C15806" s="617">
        <v>45915</v>
      </c>
      <c r="D15806" s="618" t="s">
        <v>312</v>
      </c>
      <c r="E15806" s="619">
        <v>14500</v>
      </c>
      <c r="F15806" s="619">
        <v>14900</v>
      </c>
      <c r="G15806" s="619">
        <v>14500</v>
      </c>
      <c r="H15806" s="618">
        <v>1</v>
      </c>
      <c r="I15806" s="619">
        <v>14500</v>
      </c>
      <c r="J15806" s="620">
        <v>20000000</v>
      </c>
      <c r="K15806" s="619">
        <v>290000000000</v>
      </c>
    </row>
    <row r="15807" spans="3:11" x14ac:dyDescent="0.25">
      <c r="C15807" s="617">
        <v>45915</v>
      </c>
      <c r="D15807" s="618" t="s">
        <v>1154</v>
      </c>
      <c r="E15807" s="619">
        <v>25000</v>
      </c>
      <c r="F15807" s="619">
        <v>26000</v>
      </c>
      <c r="G15807" s="619">
        <v>25000</v>
      </c>
      <c r="H15807" s="618">
        <v>2</v>
      </c>
      <c r="I15807" s="619">
        <v>50000</v>
      </c>
      <c r="J15807" s="620">
        <v>600000</v>
      </c>
      <c r="K15807" s="619">
        <v>15000000000</v>
      </c>
    </row>
    <row r="15808" spans="3:11" x14ac:dyDescent="0.25">
      <c r="C15808" s="617">
        <v>45916</v>
      </c>
      <c r="D15808" s="618" t="s">
        <v>310</v>
      </c>
      <c r="E15808" s="619">
        <v>74000</v>
      </c>
      <c r="F15808" s="619">
        <v>74000</v>
      </c>
      <c r="G15808" s="619">
        <v>74000</v>
      </c>
      <c r="H15808" s="618">
        <v>1</v>
      </c>
      <c r="I15808" s="619">
        <v>74000</v>
      </c>
      <c r="J15808" s="620">
        <v>19450000</v>
      </c>
      <c r="K15808" s="619">
        <v>1439300000000</v>
      </c>
    </row>
    <row r="15809" spans="3:11" x14ac:dyDescent="0.25">
      <c r="C15809" s="617">
        <v>45916</v>
      </c>
      <c r="D15809" s="618" t="s">
        <v>310</v>
      </c>
      <c r="E15809" s="619">
        <v>74000</v>
      </c>
      <c r="F15809" s="619">
        <v>74000</v>
      </c>
      <c r="G15809" s="619">
        <v>74000</v>
      </c>
      <c r="H15809" s="618">
        <v>1</v>
      </c>
      <c r="I15809" s="619">
        <v>74000</v>
      </c>
      <c r="J15809" s="620">
        <v>19450000</v>
      </c>
      <c r="K15809" s="619">
        <v>1439300000000</v>
      </c>
    </row>
    <row r="15810" spans="3:11" x14ac:dyDescent="0.25">
      <c r="C15810" s="617">
        <v>45916</v>
      </c>
      <c r="D15810" s="618" t="s">
        <v>1154</v>
      </c>
      <c r="E15810" s="619">
        <v>24500</v>
      </c>
      <c r="F15810" s="619">
        <v>25000</v>
      </c>
      <c r="G15810" s="619">
        <v>24510</v>
      </c>
      <c r="H15810" s="618">
        <v>5</v>
      </c>
      <c r="I15810" s="619">
        <v>122500</v>
      </c>
      <c r="J15810" s="620">
        <v>600000</v>
      </c>
      <c r="K15810" s="619">
        <v>14706000000</v>
      </c>
    </row>
    <row r="15811" spans="3:11" x14ac:dyDescent="0.25">
      <c r="C15811" s="617">
        <v>45916</v>
      </c>
      <c r="D15811" s="618" t="s">
        <v>1154</v>
      </c>
      <c r="E15811" s="619">
        <v>24500</v>
      </c>
      <c r="F15811" s="619">
        <v>25000</v>
      </c>
      <c r="G15811" s="619">
        <v>24510</v>
      </c>
      <c r="H15811" s="618">
        <v>2</v>
      </c>
      <c r="I15811" s="619">
        <v>49000</v>
      </c>
      <c r="J15811" s="620">
        <v>600000</v>
      </c>
      <c r="K15811" s="619">
        <v>14706000000</v>
      </c>
    </row>
    <row r="15812" spans="3:11" x14ac:dyDescent="0.25">
      <c r="C15812" s="617">
        <v>45916</v>
      </c>
      <c r="D15812" s="618" t="s">
        <v>1154</v>
      </c>
      <c r="E15812" s="619">
        <v>24500</v>
      </c>
      <c r="F15812" s="619">
        <v>25000</v>
      </c>
      <c r="G15812" s="619">
        <v>24510</v>
      </c>
      <c r="H15812" s="618">
        <v>2</v>
      </c>
      <c r="I15812" s="619">
        <v>49000</v>
      </c>
      <c r="J15812" s="620">
        <v>600000</v>
      </c>
      <c r="K15812" s="619">
        <v>14706000000</v>
      </c>
    </row>
    <row r="15813" spans="3:11" x14ac:dyDescent="0.25">
      <c r="C15813" s="617">
        <v>45916</v>
      </c>
      <c r="D15813" s="618" t="s">
        <v>1154</v>
      </c>
      <c r="E15813" s="619">
        <v>24500</v>
      </c>
      <c r="F15813" s="619">
        <v>25000</v>
      </c>
      <c r="G15813" s="619">
        <v>24510</v>
      </c>
      <c r="H15813" s="618">
        <v>1</v>
      </c>
      <c r="I15813" s="619">
        <v>24500</v>
      </c>
      <c r="J15813" s="620">
        <v>600000</v>
      </c>
      <c r="K15813" s="619">
        <v>14706000000</v>
      </c>
    </row>
    <row r="15814" spans="3:11" x14ac:dyDescent="0.25">
      <c r="C15814" s="617">
        <v>45916</v>
      </c>
      <c r="D15814" s="618" t="s">
        <v>1154</v>
      </c>
      <c r="E15814" s="619">
        <v>24500</v>
      </c>
      <c r="F15814" s="619">
        <v>25000</v>
      </c>
      <c r="G15814" s="619">
        <v>24510</v>
      </c>
      <c r="H15814" s="618">
        <v>2</v>
      </c>
      <c r="I15814" s="619">
        <v>49000</v>
      </c>
      <c r="J15814" s="620">
        <v>600000</v>
      </c>
      <c r="K15814" s="619">
        <v>14706000000</v>
      </c>
    </row>
    <row r="15815" spans="3:11" x14ac:dyDescent="0.25">
      <c r="C15815" s="617">
        <v>45916</v>
      </c>
      <c r="D15815" s="618" t="s">
        <v>312</v>
      </c>
      <c r="E15815" s="619">
        <v>14500</v>
      </c>
      <c r="F15815" s="619">
        <v>14500</v>
      </c>
      <c r="G15815" s="619">
        <v>14800</v>
      </c>
      <c r="H15815" s="618">
        <v>3</v>
      </c>
      <c r="I15815" s="619">
        <v>43500</v>
      </c>
      <c r="J15815" s="620">
        <v>20000000</v>
      </c>
      <c r="K15815" s="619">
        <v>296000000000</v>
      </c>
    </row>
    <row r="15816" spans="3:11" x14ac:dyDescent="0.25">
      <c r="C15816" s="617">
        <v>45916</v>
      </c>
      <c r="D15816" s="618" t="s">
        <v>312</v>
      </c>
      <c r="E15816" s="619">
        <v>14500</v>
      </c>
      <c r="F15816" s="619">
        <v>14500</v>
      </c>
      <c r="G15816" s="619">
        <v>14800</v>
      </c>
      <c r="H15816" s="618">
        <v>1</v>
      </c>
      <c r="I15816" s="619">
        <v>14500</v>
      </c>
      <c r="J15816" s="620">
        <v>20000000</v>
      </c>
      <c r="K15816" s="619">
        <v>296000000000</v>
      </c>
    </row>
    <row r="15817" spans="3:11" x14ac:dyDescent="0.25">
      <c r="C15817" s="617">
        <v>45916</v>
      </c>
      <c r="D15817" s="618" t="s">
        <v>312</v>
      </c>
      <c r="E15817" s="619">
        <v>14500</v>
      </c>
      <c r="F15817" s="619">
        <v>14500</v>
      </c>
      <c r="G15817" s="619">
        <v>14800</v>
      </c>
      <c r="H15817" s="618">
        <v>5</v>
      </c>
      <c r="I15817" s="619">
        <v>72500</v>
      </c>
      <c r="J15817" s="620">
        <v>20000000</v>
      </c>
      <c r="K15817" s="619">
        <v>296000000000</v>
      </c>
    </row>
    <row r="15818" spans="3:11" x14ac:dyDescent="0.25">
      <c r="C15818" s="617">
        <v>45916</v>
      </c>
      <c r="D15818" s="618" t="s">
        <v>312</v>
      </c>
      <c r="E15818" s="619">
        <v>14500</v>
      </c>
      <c r="F15818" s="619">
        <v>14500</v>
      </c>
      <c r="G15818" s="619">
        <v>14800</v>
      </c>
      <c r="H15818" s="618">
        <v>1</v>
      </c>
      <c r="I15818" s="619">
        <v>14500</v>
      </c>
      <c r="J15818" s="620">
        <v>20000000</v>
      </c>
      <c r="K15818" s="619">
        <v>296000000000</v>
      </c>
    </row>
    <row r="15819" spans="3:11" x14ac:dyDescent="0.25">
      <c r="C15819" s="617">
        <v>45916</v>
      </c>
      <c r="D15819" s="618" t="s">
        <v>312</v>
      </c>
      <c r="E15819" s="619">
        <v>14500</v>
      </c>
      <c r="F15819" s="619">
        <v>14500</v>
      </c>
      <c r="G15819" s="619">
        <v>14800</v>
      </c>
      <c r="H15819" s="618">
        <v>1</v>
      </c>
      <c r="I15819" s="619">
        <v>14500</v>
      </c>
      <c r="J15819" s="620">
        <v>20000000</v>
      </c>
      <c r="K15819" s="619">
        <v>296000000000</v>
      </c>
    </row>
    <row r="15820" spans="3:11" x14ac:dyDescent="0.25">
      <c r="C15820" s="617">
        <v>45916</v>
      </c>
      <c r="D15820" s="618" t="s">
        <v>1155</v>
      </c>
      <c r="E15820" s="619">
        <v>22500</v>
      </c>
      <c r="F15820" s="619">
        <v>22500</v>
      </c>
      <c r="G15820" s="619">
        <v>22900</v>
      </c>
      <c r="H15820" s="618">
        <v>1</v>
      </c>
      <c r="I15820" s="619">
        <v>22500</v>
      </c>
      <c r="J15820" s="620">
        <v>2400000</v>
      </c>
      <c r="K15820" s="619">
        <v>54960000000</v>
      </c>
    </row>
    <row r="15821" spans="3:11" x14ac:dyDescent="0.25">
      <c r="C15821" s="617">
        <v>45916</v>
      </c>
      <c r="D15821" s="618" t="s">
        <v>1154</v>
      </c>
      <c r="E15821" s="619">
        <v>24500</v>
      </c>
      <c r="F15821" s="619">
        <v>25000</v>
      </c>
      <c r="G15821" s="619">
        <v>24510</v>
      </c>
      <c r="H15821" s="618">
        <v>1</v>
      </c>
      <c r="I15821" s="619">
        <v>24500</v>
      </c>
      <c r="J15821" s="620">
        <v>600000</v>
      </c>
      <c r="K15821" s="619">
        <v>14706000000</v>
      </c>
    </row>
    <row r="15822" spans="3:11" x14ac:dyDescent="0.25">
      <c r="C15822" s="617">
        <v>45916</v>
      </c>
      <c r="D15822" s="618" t="s">
        <v>1154</v>
      </c>
      <c r="E15822" s="619">
        <v>24500</v>
      </c>
      <c r="F15822" s="619">
        <v>25000</v>
      </c>
      <c r="G15822" s="619">
        <v>24510</v>
      </c>
      <c r="H15822" s="618">
        <v>1</v>
      </c>
      <c r="I15822" s="619">
        <v>24500</v>
      </c>
      <c r="J15822" s="620">
        <v>600000</v>
      </c>
      <c r="K15822" s="619">
        <v>14706000000</v>
      </c>
    </row>
    <row r="15823" spans="3:11" x14ac:dyDescent="0.25">
      <c r="C15823" s="617">
        <v>45916</v>
      </c>
      <c r="D15823" s="618" t="s">
        <v>312</v>
      </c>
      <c r="E15823" s="619">
        <v>14600</v>
      </c>
      <c r="F15823" s="619">
        <v>14500</v>
      </c>
      <c r="G15823" s="619">
        <v>14800</v>
      </c>
      <c r="H15823" s="618">
        <v>1</v>
      </c>
      <c r="I15823" s="619">
        <v>14600</v>
      </c>
      <c r="J15823" s="620">
        <v>20000000</v>
      </c>
      <c r="K15823" s="619">
        <v>296000000000</v>
      </c>
    </row>
    <row r="15824" spans="3:11" x14ac:dyDescent="0.25">
      <c r="C15824" s="617">
        <v>45916</v>
      </c>
      <c r="D15824" s="618" t="s">
        <v>1154</v>
      </c>
      <c r="E15824" s="619">
        <v>24000</v>
      </c>
      <c r="F15824" s="619">
        <v>25000</v>
      </c>
      <c r="G15824" s="619">
        <v>24510</v>
      </c>
      <c r="H15824" s="618">
        <v>1</v>
      </c>
      <c r="I15824" s="619">
        <v>24000</v>
      </c>
      <c r="J15824" s="620">
        <v>600000</v>
      </c>
      <c r="K15824" s="619">
        <v>14706000000</v>
      </c>
    </row>
    <row r="15825" spans="3:11" x14ac:dyDescent="0.25">
      <c r="C15825" s="617">
        <v>45916</v>
      </c>
      <c r="D15825" s="618" t="s">
        <v>1155</v>
      </c>
      <c r="E15825" s="619">
        <v>22500</v>
      </c>
      <c r="F15825" s="619">
        <v>22500</v>
      </c>
      <c r="G15825" s="619">
        <v>22900</v>
      </c>
      <c r="H15825" s="618">
        <v>4</v>
      </c>
      <c r="I15825" s="619">
        <v>90000</v>
      </c>
      <c r="J15825" s="620">
        <v>2400000</v>
      </c>
      <c r="K15825" s="619">
        <v>54960000000</v>
      </c>
    </row>
    <row r="15826" spans="3:11" x14ac:dyDescent="0.25">
      <c r="C15826" s="617">
        <v>45916</v>
      </c>
      <c r="D15826" s="618" t="s">
        <v>1155</v>
      </c>
      <c r="E15826" s="619">
        <v>22500</v>
      </c>
      <c r="F15826" s="619">
        <v>22500</v>
      </c>
      <c r="G15826" s="619">
        <v>22900</v>
      </c>
      <c r="H15826" s="618">
        <v>14</v>
      </c>
      <c r="I15826" s="619">
        <v>315000</v>
      </c>
      <c r="J15826" s="620">
        <v>2400000</v>
      </c>
      <c r="K15826" s="619">
        <v>54960000000</v>
      </c>
    </row>
    <row r="15827" spans="3:11" x14ac:dyDescent="0.25">
      <c r="C15827" s="617">
        <v>45916</v>
      </c>
      <c r="D15827" s="618" t="s">
        <v>1154</v>
      </c>
      <c r="E15827" s="619">
        <v>24500</v>
      </c>
      <c r="F15827" s="619">
        <v>25000</v>
      </c>
      <c r="G15827" s="619">
        <v>24510</v>
      </c>
      <c r="H15827" s="618">
        <v>11</v>
      </c>
      <c r="I15827" s="619">
        <v>269500</v>
      </c>
      <c r="J15827" s="620">
        <v>600000</v>
      </c>
      <c r="K15827" s="619">
        <v>14706000000</v>
      </c>
    </row>
    <row r="15828" spans="3:11" x14ac:dyDescent="0.25">
      <c r="C15828" s="617">
        <v>45916</v>
      </c>
      <c r="D15828" s="618" t="s">
        <v>1154</v>
      </c>
      <c r="E15828" s="619">
        <v>24500</v>
      </c>
      <c r="F15828" s="619">
        <v>25000</v>
      </c>
      <c r="G15828" s="619">
        <v>24510</v>
      </c>
      <c r="H15828" s="618">
        <v>1</v>
      </c>
      <c r="I15828" s="619">
        <v>24500</v>
      </c>
      <c r="J15828" s="620">
        <v>600000</v>
      </c>
      <c r="K15828" s="619">
        <v>14706000000</v>
      </c>
    </row>
    <row r="15829" spans="3:11" x14ac:dyDescent="0.25">
      <c r="C15829" s="617">
        <v>45916</v>
      </c>
      <c r="D15829" s="618" t="s">
        <v>310</v>
      </c>
      <c r="E15829" s="619">
        <v>74000</v>
      </c>
      <c r="F15829" s="619">
        <v>74000</v>
      </c>
      <c r="G15829" s="619">
        <v>74000</v>
      </c>
      <c r="H15829" s="618">
        <v>1</v>
      </c>
      <c r="I15829" s="619">
        <v>74000</v>
      </c>
      <c r="J15829" s="620">
        <v>19450000</v>
      </c>
      <c r="K15829" s="619">
        <v>1439300000000</v>
      </c>
    </row>
    <row r="15830" spans="3:11" x14ac:dyDescent="0.25">
      <c r="C15830" s="617">
        <v>45916</v>
      </c>
      <c r="D15830" s="618" t="s">
        <v>1155</v>
      </c>
      <c r="E15830" s="619">
        <v>22500</v>
      </c>
      <c r="F15830" s="619">
        <v>22500</v>
      </c>
      <c r="G15830" s="619">
        <v>22900</v>
      </c>
      <c r="H15830" s="618">
        <v>6</v>
      </c>
      <c r="I15830" s="619">
        <v>135000</v>
      </c>
      <c r="J15830" s="620">
        <v>2400000</v>
      </c>
      <c r="K15830" s="619">
        <v>54960000000</v>
      </c>
    </row>
    <row r="15831" spans="3:11" x14ac:dyDescent="0.25">
      <c r="C15831" s="617">
        <v>45916</v>
      </c>
      <c r="D15831" s="618" t="s">
        <v>1155</v>
      </c>
      <c r="E15831" s="619">
        <v>22500</v>
      </c>
      <c r="F15831" s="619">
        <v>22500</v>
      </c>
      <c r="G15831" s="619">
        <v>22900</v>
      </c>
      <c r="H15831" s="618">
        <v>4</v>
      </c>
      <c r="I15831" s="619">
        <v>90000</v>
      </c>
      <c r="J15831" s="620">
        <v>2400000</v>
      </c>
      <c r="K15831" s="619">
        <v>54960000000</v>
      </c>
    </row>
    <row r="15832" spans="3:11" x14ac:dyDescent="0.25">
      <c r="C15832" s="617">
        <v>45916</v>
      </c>
      <c r="D15832" s="618" t="s">
        <v>1155</v>
      </c>
      <c r="E15832" s="619">
        <v>22000</v>
      </c>
      <c r="F15832" s="619">
        <v>22500</v>
      </c>
      <c r="G15832" s="619">
        <v>22900</v>
      </c>
      <c r="H15832" s="618">
        <v>11</v>
      </c>
      <c r="I15832" s="619">
        <v>242000</v>
      </c>
      <c r="J15832" s="620">
        <v>2400000</v>
      </c>
      <c r="K15832" s="619">
        <v>54960000000</v>
      </c>
    </row>
    <row r="15833" spans="3:11" x14ac:dyDescent="0.25">
      <c r="C15833" s="617">
        <v>45916</v>
      </c>
      <c r="D15833" s="618" t="s">
        <v>1155</v>
      </c>
      <c r="E15833" s="619">
        <v>22000</v>
      </c>
      <c r="F15833" s="619">
        <v>22500</v>
      </c>
      <c r="G15833" s="619">
        <v>22900</v>
      </c>
      <c r="H15833" s="618">
        <v>5</v>
      </c>
      <c r="I15833" s="619">
        <v>110000</v>
      </c>
      <c r="J15833" s="620">
        <v>2400000</v>
      </c>
      <c r="K15833" s="619">
        <v>54960000000</v>
      </c>
    </row>
    <row r="15834" spans="3:11" x14ac:dyDescent="0.25">
      <c r="C15834" s="617">
        <v>45916</v>
      </c>
      <c r="D15834" s="618" t="s">
        <v>1155</v>
      </c>
      <c r="E15834" s="619">
        <v>22000</v>
      </c>
      <c r="F15834" s="619">
        <v>22500</v>
      </c>
      <c r="G15834" s="619">
        <v>22900</v>
      </c>
      <c r="H15834" s="618">
        <v>2</v>
      </c>
      <c r="I15834" s="619">
        <v>44000</v>
      </c>
      <c r="J15834" s="620">
        <v>2400000</v>
      </c>
      <c r="K15834" s="619">
        <v>54960000000</v>
      </c>
    </row>
    <row r="15835" spans="3:11" x14ac:dyDescent="0.25">
      <c r="C15835" s="617">
        <v>45916</v>
      </c>
      <c r="D15835" s="618" t="s">
        <v>1155</v>
      </c>
      <c r="E15835" s="619">
        <v>22000</v>
      </c>
      <c r="F15835" s="619">
        <v>22500</v>
      </c>
      <c r="G15835" s="619">
        <v>22900</v>
      </c>
      <c r="H15835" s="618">
        <v>1</v>
      </c>
      <c r="I15835" s="619">
        <v>22000</v>
      </c>
      <c r="J15835" s="620">
        <v>2400000</v>
      </c>
      <c r="K15835" s="619">
        <v>54960000000</v>
      </c>
    </row>
    <row r="15836" spans="3:11" x14ac:dyDescent="0.25">
      <c r="C15836" s="617">
        <v>45916</v>
      </c>
      <c r="D15836" s="618" t="s">
        <v>1154</v>
      </c>
      <c r="E15836" s="619">
        <v>24000</v>
      </c>
      <c r="F15836" s="619">
        <v>25000</v>
      </c>
      <c r="G15836" s="619">
        <v>24510</v>
      </c>
      <c r="H15836" s="618">
        <v>1</v>
      </c>
      <c r="I15836" s="619">
        <v>24000</v>
      </c>
      <c r="J15836" s="620">
        <v>600000</v>
      </c>
      <c r="K15836" s="619">
        <v>14706000000</v>
      </c>
    </row>
    <row r="15837" spans="3:11" x14ac:dyDescent="0.25">
      <c r="C15837" s="617">
        <v>45916</v>
      </c>
      <c r="D15837" s="618" t="s">
        <v>1155</v>
      </c>
      <c r="E15837" s="619">
        <v>21000</v>
      </c>
      <c r="F15837" s="619">
        <v>22500</v>
      </c>
      <c r="G15837" s="619">
        <v>22900</v>
      </c>
      <c r="H15837" s="618">
        <v>5</v>
      </c>
      <c r="I15837" s="619">
        <v>105000</v>
      </c>
      <c r="J15837" s="620">
        <v>2400000</v>
      </c>
      <c r="K15837" s="619">
        <v>54960000000</v>
      </c>
    </row>
    <row r="15838" spans="3:11" x14ac:dyDescent="0.25">
      <c r="C15838" s="617">
        <v>45916</v>
      </c>
      <c r="D15838" s="618" t="s">
        <v>1154</v>
      </c>
      <c r="E15838" s="619">
        <v>24000</v>
      </c>
      <c r="F15838" s="619">
        <v>25000</v>
      </c>
      <c r="G15838" s="619">
        <v>24510</v>
      </c>
      <c r="H15838" s="618">
        <v>1</v>
      </c>
      <c r="I15838" s="619">
        <v>24000</v>
      </c>
      <c r="J15838" s="620">
        <v>600000</v>
      </c>
      <c r="K15838" s="619">
        <v>14706000000</v>
      </c>
    </row>
    <row r="15839" spans="3:11" x14ac:dyDescent="0.25">
      <c r="C15839" s="617">
        <v>45916</v>
      </c>
      <c r="D15839" s="618" t="s">
        <v>1154</v>
      </c>
      <c r="E15839" s="619">
        <v>25000</v>
      </c>
      <c r="F15839" s="619">
        <v>25000</v>
      </c>
      <c r="G15839" s="619">
        <v>24510</v>
      </c>
      <c r="H15839" s="618">
        <v>5</v>
      </c>
      <c r="I15839" s="619">
        <v>125000</v>
      </c>
      <c r="J15839" s="620">
        <v>600000</v>
      </c>
      <c r="K15839" s="619">
        <v>14706000000</v>
      </c>
    </row>
    <row r="15840" spans="3:11" x14ac:dyDescent="0.25">
      <c r="C15840" s="617">
        <v>45916</v>
      </c>
      <c r="D15840" s="618" t="s">
        <v>1154</v>
      </c>
      <c r="E15840" s="619">
        <v>25000</v>
      </c>
      <c r="F15840" s="619">
        <v>25000</v>
      </c>
      <c r="G15840" s="619">
        <v>24510</v>
      </c>
      <c r="H15840" s="618">
        <v>10</v>
      </c>
      <c r="I15840" s="619">
        <v>250000</v>
      </c>
      <c r="J15840" s="620">
        <v>600000</v>
      </c>
      <c r="K15840" s="619">
        <v>14706000000</v>
      </c>
    </row>
    <row r="15841" spans="3:11" x14ac:dyDescent="0.25">
      <c r="C15841" s="617">
        <v>45916</v>
      </c>
      <c r="D15841" s="618" t="s">
        <v>1154</v>
      </c>
      <c r="E15841" s="619">
        <v>25000</v>
      </c>
      <c r="F15841" s="619">
        <v>25000</v>
      </c>
      <c r="G15841" s="619">
        <v>24510</v>
      </c>
      <c r="H15841" s="618">
        <v>4</v>
      </c>
      <c r="I15841" s="619">
        <v>100000</v>
      </c>
      <c r="J15841" s="620">
        <v>600000</v>
      </c>
      <c r="K15841" s="619">
        <v>14706000000</v>
      </c>
    </row>
    <row r="15842" spans="3:11" x14ac:dyDescent="0.25">
      <c r="C15842" s="617">
        <v>45916</v>
      </c>
      <c r="D15842" s="618" t="s">
        <v>312</v>
      </c>
      <c r="E15842" s="619">
        <v>14600</v>
      </c>
      <c r="F15842" s="619">
        <v>14500</v>
      </c>
      <c r="G15842" s="619">
        <v>14800</v>
      </c>
      <c r="H15842" s="618">
        <v>3</v>
      </c>
      <c r="I15842" s="619">
        <v>43800</v>
      </c>
      <c r="J15842" s="620">
        <v>20000000</v>
      </c>
      <c r="K15842" s="619">
        <v>296000000000</v>
      </c>
    </row>
    <row r="15843" spans="3:11" x14ac:dyDescent="0.25">
      <c r="C15843" s="617">
        <v>45916</v>
      </c>
      <c r="D15843" s="618" t="s">
        <v>312</v>
      </c>
      <c r="E15843" s="619">
        <v>14500</v>
      </c>
      <c r="F15843" s="619">
        <v>14500</v>
      </c>
      <c r="G15843" s="619">
        <v>14800</v>
      </c>
      <c r="H15843" s="618">
        <v>2</v>
      </c>
      <c r="I15843" s="619">
        <v>29000</v>
      </c>
      <c r="J15843" s="620">
        <v>20000000</v>
      </c>
      <c r="K15843" s="619">
        <v>296000000000</v>
      </c>
    </row>
    <row r="15844" spans="3:11" x14ac:dyDescent="0.25">
      <c r="C15844" s="617">
        <v>45916</v>
      </c>
      <c r="D15844" s="618" t="s">
        <v>312</v>
      </c>
      <c r="E15844" s="619">
        <v>14500</v>
      </c>
      <c r="F15844" s="619">
        <v>14500</v>
      </c>
      <c r="G15844" s="619">
        <v>14800</v>
      </c>
      <c r="H15844" s="618">
        <v>7</v>
      </c>
      <c r="I15844" s="619">
        <v>101500</v>
      </c>
      <c r="J15844" s="620">
        <v>20000000</v>
      </c>
      <c r="K15844" s="619">
        <v>296000000000</v>
      </c>
    </row>
    <row r="15845" spans="3:11" x14ac:dyDescent="0.25">
      <c r="C15845" s="617">
        <v>45916</v>
      </c>
      <c r="D15845" s="618" t="s">
        <v>312</v>
      </c>
      <c r="E15845" s="619">
        <v>14500</v>
      </c>
      <c r="F15845" s="619">
        <v>14500</v>
      </c>
      <c r="G15845" s="619">
        <v>14800</v>
      </c>
      <c r="H15845" s="618">
        <v>5</v>
      </c>
      <c r="I15845" s="619">
        <v>72500</v>
      </c>
      <c r="J15845" s="620">
        <v>20000000</v>
      </c>
      <c r="K15845" s="619">
        <v>296000000000</v>
      </c>
    </row>
    <row r="15846" spans="3:11" x14ac:dyDescent="0.25">
      <c r="C15846" s="617">
        <v>45916</v>
      </c>
      <c r="D15846" s="618" t="s">
        <v>312</v>
      </c>
      <c r="E15846" s="619">
        <v>14500</v>
      </c>
      <c r="F15846" s="619">
        <v>14500</v>
      </c>
      <c r="G15846" s="619">
        <v>14800</v>
      </c>
      <c r="H15846" s="618">
        <v>5</v>
      </c>
      <c r="I15846" s="619">
        <v>72500</v>
      </c>
      <c r="J15846" s="620">
        <v>20000000</v>
      </c>
      <c r="K15846" s="619">
        <v>296000000000</v>
      </c>
    </row>
    <row r="15847" spans="3:11" x14ac:dyDescent="0.25">
      <c r="C15847" s="617">
        <v>45916</v>
      </c>
      <c r="D15847" s="618" t="s">
        <v>310</v>
      </c>
      <c r="E15847" s="619">
        <v>74000</v>
      </c>
      <c r="F15847" s="619">
        <v>74000</v>
      </c>
      <c r="G15847" s="619">
        <v>74000</v>
      </c>
      <c r="H15847" s="618">
        <v>10</v>
      </c>
      <c r="I15847" s="619">
        <v>740000</v>
      </c>
      <c r="J15847" s="620">
        <v>19450000</v>
      </c>
      <c r="K15847" s="619">
        <v>1439300000000</v>
      </c>
    </row>
    <row r="15848" spans="3:11" x14ac:dyDescent="0.25">
      <c r="C15848" s="617">
        <v>45916</v>
      </c>
      <c r="D15848" s="618" t="s">
        <v>312</v>
      </c>
      <c r="E15848" s="619">
        <v>14500</v>
      </c>
      <c r="F15848" s="619">
        <v>14500</v>
      </c>
      <c r="G15848" s="619">
        <v>14800</v>
      </c>
      <c r="H15848" s="618">
        <v>8</v>
      </c>
      <c r="I15848" s="619">
        <v>116000</v>
      </c>
      <c r="J15848" s="620">
        <v>20000000</v>
      </c>
      <c r="K15848" s="619">
        <v>296000000000</v>
      </c>
    </row>
    <row r="15849" spans="3:11" x14ac:dyDescent="0.25">
      <c r="C15849" s="617">
        <v>45916</v>
      </c>
      <c r="D15849" s="618" t="s">
        <v>1155</v>
      </c>
      <c r="E15849" s="619">
        <v>21000</v>
      </c>
      <c r="F15849" s="619">
        <v>22500</v>
      </c>
      <c r="G15849" s="619">
        <v>22900</v>
      </c>
      <c r="H15849" s="618">
        <v>2</v>
      </c>
      <c r="I15849" s="619">
        <v>42000</v>
      </c>
      <c r="J15849" s="620">
        <v>2400000</v>
      </c>
      <c r="K15849" s="619">
        <v>54960000000</v>
      </c>
    </row>
    <row r="15850" spans="3:11" x14ac:dyDescent="0.25">
      <c r="C15850" s="617">
        <v>45916</v>
      </c>
      <c r="D15850" s="618" t="s">
        <v>1154</v>
      </c>
      <c r="E15850" s="619">
        <v>25000</v>
      </c>
      <c r="F15850" s="619">
        <v>25000</v>
      </c>
      <c r="G15850" s="619">
        <v>24510</v>
      </c>
      <c r="H15850" s="618">
        <v>1</v>
      </c>
      <c r="I15850" s="619">
        <v>25000</v>
      </c>
      <c r="J15850" s="620">
        <v>600000</v>
      </c>
      <c r="K15850" s="619">
        <v>14706000000</v>
      </c>
    </row>
    <row r="15851" spans="3:11" x14ac:dyDescent="0.25">
      <c r="C15851" s="617">
        <v>45916</v>
      </c>
      <c r="D15851" s="618" t="s">
        <v>1155</v>
      </c>
      <c r="E15851" s="619">
        <v>21000</v>
      </c>
      <c r="F15851" s="619">
        <v>22500</v>
      </c>
      <c r="G15851" s="619">
        <v>22900</v>
      </c>
      <c r="H15851" s="618">
        <v>1</v>
      </c>
      <c r="I15851" s="619">
        <v>21000</v>
      </c>
      <c r="J15851" s="620">
        <v>2400000</v>
      </c>
      <c r="K15851" s="619">
        <v>54960000000</v>
      </c>
    </row>
    <row r="15852" spans="3:11" x14ac:dyDescent="0.25">
      <c r="C15852" s="617">
        <v>45916</v>
      </c>
      <c r="D15852" s="618" t="s">
        <v>310</v>
      </c>
      <c r="E15852" s="619">
        <v>72000</v>
      </c>
      <c r="F15852" s="619">
        <v>74000</v>
      </c>
      <c r="G15852" s="619">
        <v>74000</v>
      </c>
      <c r="H15852" s="618">
        <v>2</v>
      </c>
      <c r="I15852" s="619">
        <v>144000</v>
      </c>
      <c r="J15852" s="620">
        <v>19450000</v>
      </c>
      <c r="K15852" s="619">
        <v>1439300000000</v>
      </c>
    </row>
    <row r="15853" spans="3:11" x14ac:dyDescent="0.25">
      <c r="C15853" s="617">
        <v>45916</v>
      </c>
      <c r="D15853" s="618" t="s">
        <v>310</v>
      </c>
      <c r="E15853" s="619">
        <v>74000</v>
      </c>
      <c r="F15853" s="619">
        <v>74000</v>
      </c>
      <c r="G15853" s="619">
        <v>74000</v>
      </c>
      <c r="H15853" s="618">
        <v>1</v>
      </c>
      <c r="I15853" s="619">
        <v>74000</v>
      </c>
      <c r="J15853" s="620">
        <v>19450000</v>
      </c>
      <c r="K15853" s="619">
        <v>1439300000000</v>
      </c>
    </row>
    <row r="15854" spans="3:11" x14ac:dyDescent="0.25">
      <c r="C15854" s="617">
        <v>45916</v>
      </c>
      <c r="D15854" s="618" t="s">
        <v>310</v>
      </c>
      <c r="E15854" s="619">
        <v>74000</v>
      </c>
      <c r="F15854" s="619">
        <v>74000</v>
      </c>
      <c r="G15854" s="619">
        <v>74000</v>
      </c>
      <c r="H15854" s="618">
        <v>10</v>
      </c>
      <c r="I15854" s="619">
        <v>740000</v>
      </c>
      <c r="J15854" s="620">
        <v>19450000</v>
      </c>
      <c r="K15854" s="619">
        <v>1439300000000</v>
      </c>
    </row>
    <row r="15855" spans="3:11" x14ac:dyDescent="0.25">
      <c r="C15855" s="617">
        <v>45916</v>
      </c>
      <c r="D15855" s="618" t="s">
        <v>1154</v>
      </c>
      <c r="E15855" s="619">
        <v>25000</v>
      </c>
      <c r="F15855" s="619">
        <v>25000</v>
      </c>
      <c r="G15855" s="619">
        <v>24510</v>
      </c>
      <c r="H15855" s="618">
        <v>1</v>
      </c>
      <c r="I15855" s="619">
        <v>25000</v>
      </c>
      <c r="J15855" s="620">
        <v>600000</v>
      </c>
      <c r="K15855" s="619">
        <v>14706000000</v>
      </c>
    </row>
    <row r="15856" spans="3:11" x14ac:dyDescent="0.25">
      <c r="C15856" s="617">
        <v>45916</v>
      </c>
      <c r="D15856" s="618" t="s">
        <v>1154</v>
      </c>
      <c r="E15856" s="619">
        <v>24510</v>
      </c>
      <c r="F15856" s="619">
        <v>25000</v>
      </c>
      <c r="G15856" s="619">
        <v>24510</v>
      </c>
      <c r="H15856" s="618">
        <v>2</v>
      </c>
      <c r="I15856" s="619">
        <v>49020</v>
      </c>
      <c r="J15856" s="620">
        <v>600000</v>
      </c>
      <c r="K15856" s="619">
        <v>14706000000</v>
      </c>
    </row>
    <row r="15857" spans="3:11" x14ac:dyDescent="0.25">
      <c r="C15857" s="617">
        <v>45916</v>
      </c>
      <c r="D15857" s="618" t="s">
        <v>312</v>
      </c>
      <c r="E15857" s="619">
        <v>14800</v>
      </c>
      <c r="F15857" s="619">
        <v>14500</v>
      </c>
      <c r="G15857" s="619">
        <v>14800</v>
      </c>
      <c r="H15857" s="618">
        <v>4</v>
      </c>
      <c r="I15857" s="619">
        <v>59200</v>
      </c>
      <c r="J15857" s="620">
        <v>20000000</v>
      </c>
      <c r="K15857" s="619">
        <v>296000000000</v>
      </c>
    </row>
    <row r="15858" spans="3:11" x14ac:dyDescent="0.25">
      <c r="C15858" s="617">
        <v>45916</v>
      </c>
      <c r="D15858" s="618" t="s">
        <v>312</v>
      </c>
      <c r="E15858" s="619">
        <v>14800</v>
      </c>
      <c r="F15858" s="619">
        <v>14500</v>
      </c>
      <c r="G15858" s="619">
        <v>14800</v>
      </c>
      <c r="H15858" s="618">
        <v>150</v>
      </c>
      <c r="I15858" s="619">
        <v>2220000</v>
      </c>
      <c r="J15858" s="620">
        <v>20000000</v>
      </c>
      <c r="K15858" s="619">
        <v>296000000000</v>
      </c>
    </row>
    <row r="15859" spans="3:11" x14ac:dyDescent="0.25">
      <c r="C15859" s="617">
        <v>45916</v>
      </c>
      <c r="D15859" s="618" t="s">
        <v>312</v>
      </c>
      <c r="E15859" s="619">
        <v>14800</v>
      </c>
      <c r="F15859" s="619">
        <v>14500</v>
      </c>
      <c r="G15859" s="619">
        <v>14800</v>
      </c>
      <c r="H15859" s="618">
        <v>2</v>
      </c>
      <c r="I15859" s="619">
        <v>29600</v>
      </c>
      <c r="J15859" s="620">
        <v>20000000</v>
      </c>
      <c r="K15859" s="619">
        <v>296000000000</v>
      </c>
    </row>
    <row r="15860" spans="3:11" x14ac:dyDescent="0.25">
      <c r="C15860" s="617">
        <v>45916</v>
      </c>
      <c r="D15860" s="618" t="s">
        <v>1155</v>
      </c>
      <c r="E15860" s="619">
        <v>22500</v>
      </c>
      <c r="F15860" s="619">
        <v>22500</v>
      </c>
      <c r="G15860" s="619">
        <v>22900</v>
      </c>
      <c r="H15860" s="618">
        <v>72</v>
      </c>
      <c r="I15860" s="619">
        <v>1620000</v>
      </c>
      <c r="J15860" s="620">
        <v>2400000</v>
      </c>
      <c r="K15860" s="619">
        <v>54960000000</v>
      </c>
    </row>
    <row r="15861" spans="3:11" x14ac:dyDescent="0.25">
      <c r="C15861" s="617">
        <v>45916</v>
      </c>
      <c r="D15861" s="618" t="s">
        <v>312</v>
      </c>
      <c r="E15861" s="619">
        <v>14800</v>
      </c>
      <c r="F15861" s="619">
        <v>14500</v>
      </c>
      <c r="G15861" s="619">
        <v>14800</v>
      </c>
      <c r="H15861" s="618">
        <v>2</v>
      </c>
      <c r="I15861" s="619">
        <v>29600</v>
      </c>
      <c r="J15861" s="620">
        <v>20000000</v>
      </c>
      <c r="K15861" s="619">
        <v>296000000000</v>
      </c>
    </row>
    <row r="15862" spans="3:11" x14ac:dyDescent="0.25">
      <c r="C15862" s="617">
        <v>45916</v>
      </c>
      <c r="D15862" s="618" t="s">
        <v>312</v>
      </c>
      <c r="E15862" s="619">
        <v>14800</v>
      </c>
      <c r="F15862" s="619">
        <v>14500</v>
      </c>
      <c r="G15862" s="619">
        <v>14800</v>
      </c>
      <c r="H15862" s="618">
        <v>30</v>
      </c>
      <c r="I15862" s="619">
        <v>444000</v>
      </c>
      <c r="J15862" s="620">
        <v>20000000</v>
      </c>
      <c r="K15862" s="619">
        <v>296000000000</v>
      </c>
    </row>
    <row r="15863" spans="3:11" x14ac:dyDescent="0.25">
      <c r="C15863" s="617">
        <v>45916</v>
      </c>
      <c r="D15863" s="618" t="s">
        <v>312</v>
      </c>
      <c r="E15863" s="619">
        <v>14800</v>
      </c>
      <c r="F15863" s="619">
        <v>14500</v>
      </c>
      <c r="G15863" s="619">
        <v>14800</v>
      </c>
      <c r="H15863" s="618">
        <v>2</v>
      </c>
      <c r="I15863" s="619">
        <v>29600</v>
      </c>
      <c r="J15863" s="620">
        <v>20000000</v>
      </c>
      <c r="K15863" s="619">
        <v>296000000000</v>
      </c>
    </row>
    <row r="15864" spans="3:11" x14ac:dyDescent="0.25">
      <c r="C15864" s="617">
        <v>45916</v>
      </c>
      <c r="D15864" s="618" t="s">
        <v>1155</v>
      </c>
      <c r="E15864" s="619">
        <v>22500</v>
      </c>
      <c r="F15864" s="619">
        <v>22500</v>
      </c>
      <c r="G15864" s="619">
        <v>22900</v>
      </c>
      <c r="H15864" s="618">
        <v>2</v>
      </c>
      <c r="I15864" s="619">
        <v>45000</v>
      </c>
      <c r="J15864" s="620">
        <v>2400000</v>
      </c>
      <c r="K15864" s="619">
        <v>54960000000</v>
      </c>
    </row>
    <row r="15865" spans="3:11" x14ac:dyDescent="0.25">
      <c r="C15865" s="617">
        <v>45916</v>
      </c>
      <c r="D15865" s="618" t="s">
        <v>1155</v>
      </c>
      <c r="E15865" s="619">
        <v>22500</v>
      </c>
      <c r="F15865" s="619">
        <v>22500</v>
      </c>
      <c r="G15865" s="619">
        <v>22900</v>
      </c>
      <c r="H15865" s="618">
        <v>5</v>
      </c>
      <c r="I15865" s="619">
        <v>112500</v>
      </c>
      <c r="J15865" s="620">
        <v>2400000</v>
      </c>
      <c r="K15865" s="619">
        <v>54960000000</v>
      </c>
    </row>
    <row r="15866" spans="3:11" x14ac:dyDescent="0.25">
      <c r="C15866" s="617">
        <v>45916</v>
      </c>
      <c r="D15866" s="618" t="s">
        <v>1155</v>
      </c>
      <c r="E15866" s="619">
        <v>22900</v>
      </c>
      <c r="F15866" s="619">
        <v>22500</v>
      </c>
      <c r="G15866" s="619">
        <v>22900</v>
      </c>
      <c r="H15866" s="618">
        <v>3</v>
      </c>
      <c r="I15866" s="619">
        <v>68700</v>
      </c>
      <c r="J15866" s="620">
        <v>2400000</v>
      </c>
      <c r="K15866" s="619">
        <v>54960000000</v>
      </c>
    </row>
    <row r="15867" spans="3:11" x14ac:dyDescent="0.25">
      <c r="C15867" s="617">
        <v>45916</v>
      </c>
      <c r="D15867" s="618" t="s">
        <v>310</v>
      </c>
      <c r="E15867" s="619">
        <v>74000</v>
      </c>
      <c r="F15867" s="619">
        <v>74000</v>
      </c>
      <c r="G15867" s="619">
        <v>74000</v>
      </c>
      <c r="H15867" s="618">
        <v>1</v>
      </c>
      <c r="I15867" s="619">
        <v>74000</v>
      </c>
      <c r="J15867" s="620">
        <v>19450000</v>
      </c>
      <c r="K15867" s="619">
        <v>1439300000000</v>
      </c>
    </row>
    <row r="15868" spans="3:11" x14ac:dyDescent="0.25">
      <c r="C15868" s="617">
        <v>45916</v>
      </c>
      <c r="D15868" s="618" t="s">
        <v>310</v>
      </c>
      <c r="E15868" s="619">
        <v>74000</v>
      </c>
      <c r="F15868" s="619">
        <v>74000</v>
      </c>
      <c r="G15868" s="619">
        <v>74000</v>
      </c>
      <c r="H15868" s="618">
        <v>3</v>
      </c>
      <c r="I15868" s="619">
        <v>222000</v>
      </c>
      <c r="J15868" s="620">
        <v>19450000</v>
      </c>
      <c r="K15868" s="619">
        <v>1439300000000</v>
      </c>
    </row>
    <row r="15869" spans="3:11" x14ac:dyDescent="0.25">
      <c r="C15869" s="617">
        <v>45918</v>
      </c>
      <c r="D15869" s="618" t="s">
        <v>310</v>
      </c>
      <c r="E15869" s="619">
        <v>74000</v>
      </c>
      <c r="F15869" s="619">
        <v>74000</v>
      </c>
      <c r="G15869" s="619">
        <v>74000</v>
      </c>
      <c r="H15869" s="618">
        <v>1</v>
      </c>
      <c r="I15869" s="619">
        <v>74000</v>
      </c>
      <c r="J15869" s="620">
        <v>19450000</v>
      </c>
      <c r="K15869" s="619">
        <v>1439300000000</v>
      </c>
    </row>
    <row r="15870" spans="3:11" x14ac:dyDescent="0.25">
      <c r="C15870" s="617">
        <v>45918</v>
      </c>
      <c r="D15870" s="618" t="s">
        <v>310</v>
      </c>
      <c r="E15870" s="619">
        <v>74000</v>
      </c>
      <c r="F15870" s="619">
        <v>74000</v>
      </c>
      <c r="G15870" s="619">
        <v>74000</v>
      </c>
      <c r="H15870" s="618">
        <v>1</v>
      </c>
      <c r="I15870" s="619">
        <v>74000</v>
      </c>
      <c r="J15870" s="620">
        <v>19450000</v>
      </c>
      <c r="K15870" s="619">
        <v>1439300000000</v>
      </c>
    </row>
    <row r="15871" spans="3:11" x14ac:dyDescent="0.25">
      <c r="C15871" s="617">
        <v>45918</v>
      </c>
      <c r="D15871" s="618" t="s">
        <v>310</v>
      </c>
      <c r="E15871" s="619">
        <v>74000</v>
      </c>
      <c r="F15871" s="619">
        <v>74000</v>
      </c>
      <c r="G15871" s="619">
        <v>74000</v>
      </c>
      <c r="H15871" s="618">
        <v>1</v>
      </c>
      <c r="I15871" s="619">
        <v>74000</v>
      </c>
      <c r="J15871" s="620">
        <v>19450000</v>
      </c>
      <c r="K15871" s="619">
        <v>1439300000000</v>
      </c>
    </row>
    <row r="15872" spans="3:11" x14ac:dyDescent="0.25">
      <c r="C15872" s="617">
        <v>45918</v>
      </c>
      <c r="D15872" s="618" t="s">
        <v>310</v>
      </c>
      <c r="E15872" s="619">
        <v>74000</v>
      </c>
      <c r="F15872" s="619">
        <v>74000</v>
      </c>
      <c r="G15872" s="619">
        <v>74000</v>
      </c>
      <c r="H15872" s="618">
        <v>10</v>
      </c>
      <c r="I15872" s="619">
        <v>740000</v>
      </c>
      <c r="J15872" s="620">
        <v>19450000</v>
      </c>
      <c r="K15872" s="619">
        <v>1439300000000</v>
      </c>
    </row>
    <row r="15873" spans="3:11" x14ac:dyDescent="0.25">
      <c r="C15873" s="617">
        <v>45918</v>
      </c>
      <c r="D15873" s="618" t="s">
        <v>1154</v>
      </c>
      <c r="E15873" s="619">
        <v>25000</v>
      </c>
      <c r="F15873" s="619">
        <v>24510</v>
      </c>
      <c r="G15873" s="619">
        <v>24600</v>
      </c>
      <c r="H15873" s="618">
        <v>4</v>
      </c>
      <c r="I15873" s="619">
        <v>100000</v>
      </c>
      <c r="J15873" s="620">
        <v>600000</v>
      </c>
      <c r="K15873" s="619">
        <v>14760000000</v>
      </c>
    </row>
    <row r="15874" spans="3:11" x14ac:dyDescent="0.25">
      <c r="C15874" s="617">
        <v>45918</v>
      </c>
      <c r="D15874" s="618" t="s">
        <v>1154</v>
      </c>
      <c r="E15874" s="619">
        <v>25000</v>
      </c>
      <c r="F15874" s="619">
        <v>24510</v>
      </c>
      <c r="G15874" s="619">
        <v>24600</v>
      </c>
      <c r="H15874" s="618">
        <v>1</v>
      </c>
      <c r="I15874" s="619">
        <v>25000</v>
      </c>
      <c r="J15874" s="620">
        <v>600000</v>
      </c>
      <c r="K15874" s="619">
        <v>14760000000</v>
      </c>
    </row>
    <row r="15875" spans="3:11" x14ac:dyDescent="0.25">
      <c r="C15875" s="617">
        <v>45918</v>
      </c>
      <c r="D15875" s="618" t="s">
        <v>1154</v>
      </c>
      <c r="E15875" s="619">
        <v>25000</v>
      </c>
      <c r="F15875" s="619">
        <v>24510</v>
      </c>
      <c r="G15875" s="619">
        <v>24600</v>
      </c>
      <c r="H15875" s="618">
        <v>2</v>
      </c>
      <c r="I15875" s="619">
        <v>50000</v>
      </c>
      <c r="J15875" s="620">
        <v>600000</v>
      </c>
      <c r="K15875" s="619">
        <v>14760000000</v>
      </c>
    </row>
    <row r="15876" spans="3:11" x14ac:dyDescent="0.25">
      <c r="C15876" s="617">
        <v>45918</v>
      </c>
      <c r="D15876" s="618" t="s">
        <v>1154</v>
      </c>
      <c r="E15876" s="619">
        <v>25000</v>
      </c>
      <c r="F15876" s="619">
        <v>24510</v>
      </c>
      <c r="G15876" s="619">
        <v>24600</v>
      </c>
      <c r="H15876" s="618">
        <v>2</v>
      </c>
      <c r="I15876" s="619">
        <v>50000</v>
      </c>
      <c r="J15876" s="620">
        <v>600000</v>
      </c>
      <c r="K15876" s="619">
        <v>14760000000</v>
      </c>
    </row>
    <row r="15877" spans="3:11" x14ac:dyDescent="0.25">
      <c r="C15877" s="617">
        <v>45918</v>
      </c>
      <c r="D15877" s="618" t="s">
        <v>312</v>
      </c>
      <c r="E15877" s="619">
        <v>14500</v>
      </c>
      <c r="F15877" s="619">
        <v>14800</v>
      </c>
      <c r="G15877" s="619">
        <v>14500</v>
      </c>
      <c r="H15877" s="618">
        <v>1</v>
      </c>
      <c r="I15877" s="619">
        <v>14500</v>
      </c>
      <c r="J15877" s="620">
        <v>20000000</v>
      </c>
      <c r="K15877" s="619">
        <v>290000000000</v>
      </c>
    </row>
    <row r="15878" spans="3:11" x14ac:dyDescent="0.25">
      <c r="C15878" s="617">
        <v>45918</v>
      </c>
      <c r="D15878" s="618" t="s">
        <v>312</v>
      </c>
      <c r="E15878" s="619">
        <v>14500</v>
      </c>
      <c r="F15878" s="619">
        <v>14800</v>
      </c>
      <c r="G15878" s="619">
        <v>14500</v>
      </c>
      <c r="H15878" s="618">
        <v>2</v>
      </c>
      <c r="I15878" s="619">
        <v>29000</v>
      </c>
      <c r="J15878" s="620">
        <v>20000000</v>
      </c>
      <c r="K15878" s="619">
        <v>290000000000</v>
      </c>
    </row>
    <row r="15879" spans="3:11" x14ac:dyDescent="0.25">
      <c r="C15879" s="617">
        <v>45918</v>
      </c>
      <c r="D15879" s="618" t="s">
        <v>312</v>
      </c>
      <c r="E15879" s="619">
        <v>14500</v>
      </c>
      <c r="F15879" s="619">
        <v>14800</v>
      </c>
      <c r="G15879" s="619">
        <v>14500</v>
      </c>
      <c r="H15879" s="618">
        <v>1</v>
      </c>
      <c r="I15879" s="619">
        <v>14500</v>
      </c>
      <c r="J15879" s="620">
        <v>20000000</v>
      </c>
      <c r="K15879" s="619">
        <v>290000000000</v>
      </c>
    </row>
    <row r="15880" spans="3:11" x14ac:dyDescent="0.25">
      <c r="C15880" s="617">
        <v>45918</v>
      </c>
      <c r="D15880" s="618" t="s">
        <v>312</v>
      </c>
      <c r="E15880" s="619">
        <v>14500</v>
      </c>
      <c r="F15880" s="619">
        <v>14800</v>
      </c>
      <c r="G15880" s="619">
        <v>14500</v>
      </c>
      <c r="H15880" s="618">
        <v>1</v>
      </c>
      <c r="I15880" s="619">
        <v>14500</v>
      </c>
      <c r="J15880" s="620">
        <v>20000000</v>
      </c>
      <c r="K15880" s="619">
        <v>290000000000</v>
      </c>
    </row>
    <row r="15881" spans="3:11" x14ac:dyDescent="0.25">
      <c r="C15881" s="617">
        <v>45918</v>
      </c>
      <c r="D15881" s="618" t="s">
        <v>312</v>
      </c>
      <c r="E15881" s="619">
        <v>14500</v>
      </c>
      <c r="F15881" s="619">
        <v>14800</v>
      </c>
      <c r="G15881" s="619">
        <v>14500</v>
      </c>
      <c r="H15881" s="618">
        <v>1</v>
      </c>
      <c r="I15881" s="619">
        <v>14500</v>
      </c>
      <c r="J15881" s="620">
        <v>20000000</v>
      </c>
      <c r="K15881" s="619">
        <v>290000000000</v>
      </c>
    </row>
    <row r="15882" spans="3:11" x14ac:dyDescent="0.25">
      <c r="C15882" s="617">
        <v>45918</v>
      </c>
      <c r="D15882" s="618" t="s">
        <v>312</v>
      </c>
      <c r="E15882" s="619">
        <v>14500</v>
      </c>
      <c r="F15882" s="619">
        <v>14800</v>
      </c>
      <c r="G15882" s="619">
        <v>14500</v>
      </c>
      <c r="H15882" s="618">
        <v>2</v>
      </c>
      <c r="I15882" s="619">
        <v>29000</v>
      </c>
      <c r="J15882" s="620">
        <v>20000000</v>
      </c>
      <c r="K15882" s="619">
        <v>290000000000</v>
      </c>
    </row>
    <row r="15883" spans="3:11" x14ac:dyDescent="0.25">
      <c r="C15883" s="617">
        <v>45918</v>
      </c>
      <c r="D15883" s="618" t="s">
        <v>312</v>
      </c>
      <c r="E15883" s="619">
        <v>14500</v>
      </c>
      <c r="F15883" s="619">
        <v>14800</v>
      </c>
      <c r="G15883" s="619">
        <v>14500</v>
      </c>
      <c r="H15883" s="618">
        <v>3</v>
      </c>
      <c r="I15883" s="619">
        <v>43500</v>
      </c>
      <c r="J15883" s="620">
        <v>20000000</v>
      </c>
      <c r="K15883" s="619">
        <v>290000000000</v>
      </c>
    </row>
    <row r="15884" spans="3:11" x14ac:dyDescent="0.25">
      <c r="C15884" s="617">
        <v>45918</v>
      </c>
      <c r="D15884" s="618" t="s">
        <v>312</v>
      </c>
      <c r="E15884" s="619">
        <v>14500</v>
      </c>
      <c r="F15884" s="619">
        <v>14800</v>
      </c>
      <c r="G15884" s="619">
        <v>14500</v>
      </c>
      <c r="H15884" s="618">
        <v>1</v>
      </c>
      <c r="I15884" s="619">
        <v>14500</v>
      </c>
      <c r="J15884" s="620">
        <v>20000000</v>
      </c>
      <c r="K15884" s="619">
        <v>290000000000</v>
      </c>
    </row>
    <row r="15885" spans="3:11" x14ac:dyDescent="0.25">
      <c r="C15885" s="617">
        <v>45918</v>
      </c>
      <c r="D15885" s="618" t="s">
        <v>312</v>
      </c>
      <c r="E15885" s="619">
        <v>14500</v>
      </c>
      <c r="F15885" s="619">
        <v>14800</v>
      </c>
      <c r="G15885" s="619">
        <v>14500</v>
      </c>
      <c r="H15885" s="618">
        <v>1</v>
      </c>
      <c r="I15885" s="619">
        <v>14500</v>
      </c>
      <c r="J15885" s="620">
        <v>20000000</v>
      </c>
      <c r="K15885" s="619">
        <v>290000000000</v>
      </c>
    </row>
    <row r="15886" spans="3:11" x14ac:dyDescent="0.25">
      <c r="C15886" s="617">
        <v>45918</v>
      </c>
      <c r="D15886" s="618" t="s">
        <v>312</v>
      </c>
      <c r="E15886" s="619">
        <v>14500</v>
      </c>
      <c r="F15886" s="619">
        <v>14800</v>
      </c>
      <c r="G15886" s="619">
        <v>14500</v>
      </c>
      <c r="H15886" s="618">
        <v>1</v>
      </c>
      <c r="I15886" s="619">
        <v>14500</v>
      </c>
      <c r="J15886" s="620">
        <v>20000000</v>
      </c>
      <c r="K15886" s="619">
        <v>290000000000</v>
      </c>
    </row>
    <row r="15887" spans="3:11" x14ac:dyDescent="0.25">
      <c r="C15887" s="617">
        <v>45918</v>
      </c>
      <c r="D15887" s="618" t="s">
        <v>1155</v>
      </c>
      <c r="E15887" s="619">
        <v>22500</v>
      </c>
      <c r="F15887" s="619">
        <v>22900</v>
      </c>
      <c r="G15887" s="619">
        <v>23200</v>
      </c>
      <c r="H15887" s="618">
        <v>1</v>
      </c>
      <c r="I15887" s="619">
        <v>22500</v>
      </c>
      <c r="J15887" s="620">
        <v>2400000</v>
      </c>
      <c r="K15887" s="619">
        <v>55680000000</v>
      </c>
    </row>
    <row r="15888" spans="3:11" x14ac:dyDescent="0.25">
      <c r="C15888" s="617">
        <v>45918</v>
      </c>
      <c r="D15888" s="618" t="s">
        <v>1155</v>
      </c>
      <c r="E15888" s="619">
        <v>22500</v>
      </c>
      <c r="F15888" s="619">
        <v>22900</v>
      </c>
      <c r="G15888" s="619">
        <v>23200</v>
      </c>
      <c r="H15888" s="618">
        <v>1</v>
      </c>
      <c r="I15888" s="619">
        <v>22500</v>
      </c>
      <c r="J15888" s="620">
        <v>2400000</v>
      </c>
      <c r="K15888" s="619">
        <v>55680000000</v>
      </c>
    </row>
    <row r="15889" spans="3:11" x14ac:dyDescent="0.25">
      <c r="C15889" s="617">
        <v>45918</v>
      </c>
      <c r="D15889" s="618" t="s">
        <v>1155</v>
      </c>
      <c r="E15889" s="619">
        <v>22500</v>
      </c>
      <c r="F15889" s="619">
        <v>22900</v>
      </c>
      <c r="G15889" s="619">
        <v>23200</v>
      </c>
      <c r="H15889" s="618">
        <v>2</v>
      </c>
      <c r="I15889" s="619">
        <v>45000</v>
      </c>
      <c r="J15889" s="620">
        <v>2400000</v>
      </c>
      <c r="K15889" s="619">
        <v>55680000000</v>
      </c>
    </row>
    <row r="15890" spans="3:11" x14ac:dyDescent="0.25">
      <c r="C15890" s="617">
        <v>45918</v>
      </c>
      <c r="D15890" s="618" t="s">
        <v>1155</v>
      </c>
      <c r="E15890" s="619">
        <v>22500</v>
      </c>
      <c r="F15890" s="619">
        <v>22900</v>
      </c>
      <c r="G15890" s="619">
        <v>23200</v>
      </c>
      <c r="H15890" s="618">
        <v>2</v>
      </c>
      <c r="I15890" s="619">
        <v>45000</v>
      </c>
      <c r="J15890" s="620">
        <v>2400000</v>
      </c>
      <c r="K15890" s="619">
        <v>55680000000</v>
      </c>
    </row>
    <row r="15891" spans="3:11" x14ac:dyDescent="0.25">
      <c r="C15891" s="617">
        <v>45918</v>
      </c>
      <c r="D15891" s="618" t="s">
        <v>1155</v>
      </c>
      <c r="E15891" s="619">
        <v>22500</v>
      </c>
      <c r="F15891" s="619">
        <v>22900</v>
      </c>
      <c r="G15891" s="619">
        <v>23200</v>
      </c>
      <c r="H15891" s="618">
        <v>2</v>
      </c>
      <c r="I15891" s="619">
        <v>45000</v>
      </c>
      <c r="J15891" s="620">
        <v>2400000</v>
      </c>
      <c r="K15891" s="619">
        <v>55680000000</v>
      </c>
    </row>
    <row r="15892" spans="3:11" x14ac:dyDescent="0.25">
      <c r="C15892" s="617">
        <v>45918</v>
      </c>
      <c r="D15892" s="618" t="s">
        <v>1155</v>
      </c>
      <c r="E15892" s="619">
        <v>22500</v>
      </c>
      <c r="F15892" s="619">
        <v>22900</v>
      </c>
      <c r="G15892" s="619">
        <v>23200</v>
      </c>
      <c r="H15892" s="618">
        <v>2</v>
      </c>
      <c r="I15892" s="619">
        <v>45000</v>
      </c>
      <c r="J15892" s="620">
        <v>2400000</v>
      </c>
      <c r="K15892" s="619">
        <v>55680000000</v>
      </c>
    </row>
    <row r="15893" spans="3:11" x14ac:dyDescent="0.25">
      <c r="C15893" s="617">
        <v>45918</v>
      </c>
      <c r="D15893" s="618" t="s">
        <v>1154</v>
      </c>
      <c r="E15893" s="619">
        <v>25000</v>
      </c>
      <c r="F15893" s="619">
        <v>24510</v>
      </c>
      <c r="G15893" s="619">
        <v>24600</v>
      </c>
      <c r="H15893" s="618">
        <v>1</v>
      </c>
      <c r="I15893" s="619">
        <v>25000</v>
      </c>
      <c r="J15893" s="620">
        <v>600000</v>
      </c>
      <c r="K15893" s="619">
        <v>14760000000</v>
      </c>
    </row>
    <row r="15894" spans="3:11" x14ac:dyDescent="0.25">
      <c r="C15894" s="617">
        <v>45918</v>
      </c>
      <c r="D15894" s="618" t="s">
        <v>312</v>
      </c>
      <c r="E15894" s="619">
        <v>14800</v>
      </c>
      <c r="F15894" s="619">
        <v>14800</v>
      </c>
      <c r="G15894" s="619">
        <v>14500</v>
      </c>
      <c r="H15894" s="618">
        <v>18</v>
      </c>
      <c r="I15894" s="619">
        <v>266400</v>
      </c>
      <c r="J15894" s="620">
        <v>20000000</v>
      </c>
      <c r="K15894" s="619">
        <v>290000000000</v>
      </c>
    </row>
    <row r="15895" spans="3:11" x14ac:dyDescent="0.25">
      <c r="C15895" s="617">
        <v>45918</v>
      </c>
      <c r="D15895" s="618" t="s">
        <v>312</v>
      </c>
      <c r="E15895" s="619">
        <v>14500</v>
      </c>
      <c r="F15895" s="619">
        <v>14800</v>
      </c>
      <c r="G15895" s="619">
        <v>14500</v>
      </c>
      <c r="H15895" s="618">
        <v>1</v>
      </c>
      <c r="I15895" s="619">
        <v>14500</v>
      </c>
      <c r="J15895" s="620">
        <v>20000000</v>
      </c>
      <c r="K15895" s="619">
        <v>290000000000</v>
      </c>
    </row>
    <row r="15896" spans="3:11" x14ac:dyDescent="0.25">
      <c r="C15896" s="617">
        <v>45918</v>
      </c>
      <c r="D15896" s="618" t="s">
        <v>312</v>
      </c>
      <c r="E15896" s="619">
        <v>14500</v>
      </c>
      <c r="F15896" s="619">
        <v>14800</v>
      </c>
      <c r="G15896" s="619">
        <v>14500</v>
      </c>
      <c r="H15896" s="618">
        <v>1</v>
      </c>
      <c r="I15896" s="619">
        <v>14500</v>
      </c>
      <c r="J15896" s="620">
        <v>20000000</v>
      </c>
      <c r="K15896" s="619">
        <v>290000000000</v>
      </c>
    </row>
    <row r="15897" spans="3:11" x14ac:dyDescent="0.25">
      <c r="C15897" s="617">
        <v>45918</v>
      </c>
      <c r="D15897" s="618" t="s">
        <v>312</v>
      </c>
      <c r="E15897" s="619">
        <v>14500</v>
      </c>
      <c r="F15897" s="619">
        <v>14800</v>
      </c>
      <c r="G15897" s="619">
        <v>14500</v>
      </c>
      <c r="H15897" s="618">
        <v>1</v>
      </c>
      <c r="I15897" s="619">
        <v>14500</v>
      </c>
      <c r="J15897" s="620">
        <v>20000000</v>
      </c>
      <c r="K15897" s="619">
        <v>290000000000</v>
      </c>
    </row>
    <row r="15898" spans="3:11" x14ac:dyDescent="0.25">
      <c r="C15898" s="617">
        <v>45918</v>
      </c>
      <c r="D15898" s="618" t="s">
        <v>1155</v>
      </c>
      <c r="E15898" s="619">
        <v>22500</v>
      </c>
      <c r="F15898" s="619">
        <v>22900</v>
      </c>
      <c r="G15898" s="619">
        <v>23200</v>
      </c>
      <c r="H15898" s="618">
        <v>18</v>
      </c>
      <c r="I15898" s="619">
        <v>405000</v>
      </c>
      <c r="J15898" s="620">
        <v>2400000</v>
      </c>
      <c r="K15898" s="619">
        <v>55680000000</v>
      </c>
    </row>
    <row r="15899" spans="3:11" x14ac:dyDescent="0.25">
      <c r="C15899" s="617">
        <v>45918</v>
      </c>
      <c r="D15899" s="618" t="s">
        <v>1154</v>
      </c>
      <c r="E15899" s="619">
        <v>24750</v>
      </c>
      <c r="F15899" s="619">
        <v>24510</v>
      </c>
      <c r="G15899" s="619">
        <v>24600</v>
      </c>
      <c r="H15899" s="618">
        <v>5</v>
      </c>
      <c r="I15899" s="619">
        <v>123750</v>
      </c>
      <c r="J15899" s="620">
        <v>600000</v>
      </c>
      <c r="K15899" s="619">
        <v>14760000000</v>
      </c>
    </row>
    <row r="15900" spans="3:11" x14ac:dyDescent="0.25">
      <c r="C15900" s="617">
        <v>45918</v>
      </c>
      <c r="D15900" s="618" t="s">
        <v>1155</v>
      </c>
      <c r="E15900" s="619">
        <v>22500</v>
      </c>
      <c r="F15900" s="619">
        <v>22900</v>
      </c>
      <c r="G15900" s="619">
        <v>23200</v>
      </c>
      <c r="H15900" s="618">
        <v>33</v>
      </c>
      <c r="I15900" s="619">
        <v>742500</v>
      </c>
      <c r="J15900" s="620">
        <v>2400000</v>
      </c>
      <c r="K15900" s="619">
        <v>55680000000</v>
      </c>
    </row>
    <row r="15901" spans="3:11" x14ac:dyDescent="0.25">
      <c r="C15901" s="617">
        <v>45918</v>
      </c>
      <c r="D15901" s="618" t="s">
        <v>1154</v>
      </c>
      <c r="E15901" s="619">
        <v>24750</v>
      </c>
      <c r="F15901" s="619">
        <v>24510</v>
      </c>
      <c r="G15901" s="619">
        <v>24600</v>
      </c>
      <c r="H15901" s="618">
        <v>1</v>
      </c>
      <c r="I15901" s="619">
        <v>24750</v>
      </c>
      <c r="J15901" s="620">
        <v>600000</v>
      </c>
      <c r="K15901" s="619">
        <v>14760000000</v>
      </c>
    </row>
    <row r="15902" spans="3:11" x14ac:dyDescent="0.25">
      <c r="C15902" s="617">
        <v>45918</v>
      </c>
      <c r="D15902" s="618" t="s">
        <v>1155</v>
      </c>
      <c r="E15902" s="619">
        <v>22500</v>
      </c>
      <c r="F15902" s="619">
        <v>22900</v>
      </c>
      <c r="G15902" s="619">
        <v>23200</v>
      </c>
      <c r="H15902" s="618">
        <v>1</v>
      </c>
      <c r="I15902" s="619">
        <v>22500</v>
      </c>
      <c r="J15902" s="620">
        <v>2400000</v>
      </c>
      <c r="K15902" s="619">
        <v>55680000000</v>
      </c>
    </row>
    <row r="15903" spans="3:11" x14ac:dyDescent="0.25">
      <c r="C15903" s="617">
        <v>45918</v>
      </c>
      <c r="D15903" s="618" t="s">
        <v>310</v>
      </c>
      <c r="E15903" s="619">
        <v>74000</v>
      </c>
      <c r="F15903" s="619">
        <v>74000</v>
      </c>
      <c r="G15903" s="619">
        <v>74000</v>
      </c>
      <c r="H15903" s="618">
        <v>1</v>
      </c>
      <c r="I15903" s="619">
        <v>74000</v>
      </c>
      <c r="J15903" s="620">
        <v>19450000</v>
      </c>
      <c r="K15903" s="619">
        <v>1439300000000</v>
      </c>
    </row>
    <row r="15904" spans="3:11" x14ac:dyDescent="0.25">
      <c r="C15904" s="617">
        <v>45918</v>
      </c>
      <c r="D15904" s="618" t="s">
        <v>310</v>
      </c>
      <c r="E15904" s="619">
        <v>74000</v>
      </c>
      <c r="F15904" s="619">
        <v>74000</v>
      </c>
      <c r="G15904" s="619">
        <v>74000</v>
      </c>
      <c r="H15904" s="618">
        <v>45</v>
      </c>
      <c r="I15904" s="619">
        <v>3330000</v>
      </c>
      <c r="J15904" s="620">
        <v>19450000</v>
      </c>
      <c r="K15904" s="619">
        <v>1439300000000</v>
      </c>
    </row>
    <row r="15905" spans="3:11" x14ac:dyDescent="0.25">
      <c r="C15905" s="617">
        <v>45918</v>
      </c>
      <c r="D15905" s="618" t="s">
        <v>1155</v>
      </c>
      <c r="E15905" s="619">
        <v>22500</v>
      </c>
      <c r="F15905" s="619">
        <v>22900</v>
      </c>
      <c r="G15905" s="619">
        <v>23200</v>
      </c>
      <c r="H15905" s="618">
        <v>2</v>
      </c>
      <c r="I15905" s="619">
        <v>45000</v>
      </c>
      <c r="J15905" s="620">
        <v>2400000</v>
      </c>
      <c r="K15905" s="619">
        <v>55680000000</v>
      </c>
    </row>
    <row r="15906" spans="3:11" x14ac:dyDescent="0.25">
      <c r="C15906" s="617">
        <v>45918</v>
      </c>
      <c r="D15906" s="618" t="s">
        <v>1154</v>
      </c>
      <c r="E15906" s="619">
        <v>25000</v>
      </c>
      <c r="F15906" s="619">
        <v>24510</v>
      </c>
      <c r="G15906" s="619">
        <v>24600</v>
      </c>
      <c r="H15906" s="618">
        <v>44</v>
      </c>
      <c r="I15906" s="619">
        <v>1100000</v>
      </c>
      <c r="J15906" s="620">
        <v>600000</v>
      </c>
      <c r="K15906" s="619">
        <v>14760000000</v>
      </c>
    </row>
    <row r="15907" spans="3:11" x14ac:dyDescent="0.25">
      <c r="C15907" s="617">
        <v>45918</v>
      </c>
      <c r="D15907" s="618" t="s">
        <v>1154</v>
      </c>
      <c r="E15907" s="619">
        <v>25000</v>
      </c>
      <c r="F15907" s="619">
        <v>24510</v>
      </c>
      <c r="G15907" s="619">
        <v>24600</v>
      </c>
      <c r="H15907" s="618">
        <v>4</v>
      </c>
      <c r="I15907" s="619">
        <v>100000</v>
      </c>
      <c r="J15907" s="620">
        <v>600000</v>
      </c>
      <c r="K15907" s="619">
        <v>14760000000</v>
      </c>
    </row>
    <row r="15908" spans="3:11" x14ac:dyDescent="0.25">
      <c r="C15908" s="617">
        <v>45918</v>
      </c>
      <c r="D15908" s="618" t="s">
        <v>1154</v>
      </c>
      <c r="E15908" s="619">
        <v>25200</v>
      </c>
      <c r="F15908" s="619">
        <v>24510</v>
      </c>
      <c r="G15908" s="619">
        <v>24600</v>
      </c>
      <c r="H15908" s="618">
        <v>5</v>
      </c>
      <c r="I15908" s="619">
        <v>126000</v>
      </c>
      <c r="J15908" s="620">
        <v>600000</v>
      </c>
      <c r="K15908" s="619">
        <v>14760000000</v>
      </c>
    </row>
    <row r="15909" spans="3:11" x14ac:dyDescent="0.25">
      <c r="C15909" s="617">
        <v>45918</v>
      </c>
      <c r="D15909" s="618" t="s">
        <v>1154</v>
      </c>
      <c r="E15909" s="619">
        <v>25950</v>
      </c>
      <c r="F15909" s="619">
        <v>24510</v>
      </c>
      <c r="G15909" s="619">
        <v>24600</v>
      </c>
      <c r="H15909" s="618">
        <v>22</v>
      </c>
      <c r="I15909" s="619">
        <v>570900</v>
      </c>
      <c r="J15909" s="620">
        <v>600000</v>
      </c>
      <c r="K15909" s="619">
        <v>14760000000</v>
      </c>
    </row>
    <row r="15910" spans="3:11" x14ac:dyDescent="0.25">
      <c r="C15910" s="617">
        <v>45918</v>
      </c>
      <c r="D15910" s="618" t="s">
        <v>310</v>
      </c>
      <c r="E15910" s="619">
        <v>74000</v>
      </c>
      <c r="F15910" s="619">
        <v>74000</v>
      </c>
      <c r="G15910" s="619">
        <v>74000</v>
      </c>
      <c r="H15910" s="618">
        <v>3</v>
      </c>
      <c r="I15910" s="619">
        <v>222000</v>
      </c>
      <c r="J15910" s="620">
        <v>19450000</v>
      </c>
      <c r="K15910" s="619">
        <v>1439300000000</v>
      </c>
    </row>
    <row r="15911" spans="3:11" x14ac:dyDescent="0.25">
      <c r="C15911" s="617">
        <v>45918</v>
      </c>
      <c r="D15911" s="618" t="s">
        <v>312</v>
      </c>
      <c r="E15911" s="619">
        <v>14800</v>
      </c>
      <c r="F15911" s="619">
        <v>14800</v>
      </c>
      <c r="G15911" s="619">
        <v>14500</v>
      </c>
      <c r="H15911" s="618">
        <v>5</v>
      </c>
      <c r="I15911" s="619">
        <v>74000</v>
      </c>
      <c r="J15911" s="620">
        <v>20000000</v>
      </c>
      <c r="K15911" s="619">
        <v>290000000000</v>
      </c>
    </row>
    <row r="15912" spans="3:11" x14ac:dyDescent="0.25">
      <c r="C15912" s="617">
        <v>45918</v>
      </c>
      <c r="D15912" s="618" t="s">
        <v>312</v>
      </c>
      <c r="E15912" s="619">
        <v>14800</v>
      </c>
      <c r="F15912" s="619">
        <v>14800</v>
      </c>
      <c r="G15912" s="619">
        <v>14500</v>
      </c>
      <c r="H15912" s="618">
        <v>1</v>
      </c>
      <c r="I15912" s="619">
        <v>14800</v>
      </c>
      <c r="J15912" s="620">
        <v>20000000</v>
      </c>
      <c r="K15912" s="619">
        <v>290000000000</v>
      </c>
    </row>
    <row r="15913" spans="3:11" x14ac:dyDescent="0.25">
      <c r="C15913" s="617">
        <v>45918</v>
      </c>
      <c r="D15913" s="618" t="s">
        <v>312</v>
      </c>
      <c r="E15913" s="619">
        <v>14800</v>
      </c>
      <c r="F15913" s="619">
        <v>14800</v>
      </c>
      <c r="G15913" s="619">
        <v>14500</v>
      </c>
      <c r="H15913" s="618">
        <v>6</v>
      </c>
      <c r="I15913" s="619">
        <v>88800</v>
      </c>
      <c r="J15913" s="620">
        <v>20000000</v>
      </c>
      <c r="K15913" s="619">
        <v>290000000000</v>
      </c>
    </row>
    <row r="15914" spans="3:11" x14ac:dyDescent="0.25">
      <c r="C15914" s="617">
        <v>45918</v>
      </c>
      <c r="D15914" s="618" t="s">
        <v>312</v>
      </c>
      <c r="E15914" s="619">
        <v>14800</v>
      </c>
      <c r="F15914" s="619">
        <v>14800</v>
      </c>
      <c r="G15914" s="619">
        <v>14500</v>
      </c>
      <c r="H15914" s="618">
        <v>4</v>
      </c>
      <c r="I15914" s="619">
        <v>59200</v>
      </c>
      <c r="J15914" s="620">
        <v>20000000</v>
      </c>
      <c r="K15914" s="619">
        <v>290000000000</v>
      </c>
    </row>
    <row r="15915" spans="3:11" x14ac:dyDescent="0.25">
      <c r="C15915" s="617">
        <v>45918</v>
      </c>
      <c r="D15915" s="618" t="s">
        <v>312</v>
      </c>
      <c r="E15915" s="619">
        <v>14800</v>
      </c>
      <c r="F15915" s="619">
        <v>14800</v>
      </c>
      <c r="G15915" s="619">
        <v>14500</v>
      </c>
      <c r="H15915" s="618">
        <v>4</v>
      </c>
      <c r="I15915" s="619">
        <v>59200</v>
      </c>
      <c r="J15915" s="620">
        <v>20000000</v>
      </c>
      <c r="K15915" s="619">
        <v>290000000000</v>
      </c>
    </row>
    <row r="15916" spans="3:11" x14ac:dyDescent="0.25">
      <c r="C15916" s="617">
        <v>45918</v>
      </c>
      <c r="D15916" s="618" t="s">
        <v>1155</v>
      </c>
      <c r="E15916" s="619">
        <v>23200</v>
      </c>
      <c r="F15916" s="619">
        <v>22900</v>
      </c>
      <c r="G15916" s="619">
        <v>23200</v>
      </c>
      <c r="H15916" s="618">
        <v>2</v>
      </c>
      <c r="I15916" s="619">
        <v>46400</v>
      </c>
      <c r="J15916" s="620">
        <v>2400000</v>
      </c>
      <c r="K15916" s="619">
        <v>55680000000</v>
      </c>
    </row>
    <row r="15917" spans="3:11" x14ac:dyDescent="0.25">
      <c r="C15917" s="617">
        <v>45918</v>
      </c>
      <c r="D15917" s="618" t="s">
        <v>312</v>
      </c>
      <c r="E15917" s="619">
        <v>14800</v>
      </c>
      <c r="F15917" s="619">
        <v>14800</v>
      </c>
      <c r="G15917" s="619">
        <v>14500</v>
      </c>
      <c r="H15917" s="618">
        <v>2</v>
      </c>
      <c r="I15917" s="619">
        <v>29600</v>
      </c>
      <c r="J15917" s="620">
        <v>20000000</v>
      </c>
      <c r="K15917" s="619">
        <v>290000000000</v>
      </c>
    </row>
    <row r="15918" spans="3:11" x14ac:dyDescent="0.25">
      <c r="C15918" s="617">
        <v>45918</v>
      </c>
      <c r="D15918" s="618" t="s">
        <v>1154</v>
      </c>
      <c r="E15918" s="619">
        <v>25950</v>
      </c>
      <c r="F15918" s="619">
        <v>24510</v>
      </c>
      <c r="G15918" s="619">
        <v>24600</v>
      </c>
      <c r="H15918" s="618">
        <v>1</v>
      </c>
      <c r="I15918" s="619">
        <v>25950</v>
      </c>
      <c r="J15918" s="620">
        <v>600000</v>
      </c>
      <c r="K15918" s="619">
        <v>14760000000</v>
      </c>
    </row>
    <row r="15919" spans="3:11" x14ac:dyDescent="0.25">
      <c r="C15919" s="617">
        <v>45918</v>
      </c>
      <c r="D15919" s="618" t="s">
        <v>1154</v>
      </c>
      <c r="E15919" s="619">
        <v>25950</v>
      </c>
      <c r="F15919" s="619">
        <v>24510</v>
      </c>
      <c r="G15919" s="619">
        <v>24600</v>
      </c>
      <c r="H15919" s="618">
        <v>1</v>
      </c>
      <c r="I15919" s="619">
        <v>25950</v>
      </c>
      <c r="J15919" s="620">
        <v>600000</v>
      </c>
      <c r="K15919" s="619">
        <v>14760000000</v>
      </c>
    </row>
    <row r="15920" spans="3:11" x14ac:dyDescent="0.25">
      <c r="C15920" s="617">
        <v>45918</v>
      </c>
      <c r="D15920" s="618" t="s">
        <v>1154</v>
      </c>
      <c r="E15920" s="619">
        <v>25950</v>
      </c>
      <c r="F15920" s="619">
        <v>24510</v>
      </c>
      <c r="G15920" s="619">
        <v>24600</v>
      </c>
      <c r="H15920" s="618">
        <v>1</v>
      </c>
      <c r="I15920" s="619">
        <v>25950</v>
      </c>
      <c r="J15920" s="620">
        <v>600000</v>
      </c>
      <c r="K15920" s="619">
        <v>14760000000</v>
      </c>
    </row>
    <row r="15921" spans="3:11" x14ac:dyDescent="0.25">
      <c r="C15921" s="617">
        <v>45918</v>
      </c>
      <c r="D15921" s="618" t="s">
        <v>1154</v>
      </c>
      <c r="E15921" s="619">
        <v>24750</v>
      </c>
      <c r="F15921" s="619">
        <v>24510</v>
      </c>
      <c r="G15921" s="619">
        <v>24600</v>
      </c>
      <c r="H15921" s="618">
        <v>4</v>
      </c>
      <c r="I15921" s="619">
        <v>99000</v>
      </c>
      <c r="J15921" s="620">
        <v>600000</v>
      </c>
      <c r="K15921" s="619">
        <v>14760000000</v>
      </c>
    </row>
    <row r="15922" spans="3:11" x14ac:dyDescent="0.25">
      <c r="C15922" s="617">
        <v>45918</v>
      </c>
      <c r="D15922" s="618" t="s">
        <v>1154</v>
      </c>
      <c r="E15922" s="619">
        <v>24600</v>
      </c>
      <c r="F15922" s="619">
        <v>24510</v>
      </c>
      <c r="G15922" s="619">
        <v>24600</v>
      </c>
      <c r="H15922" s="618">
        <v>5</v>
      </c>
      <c r="I15922" s="619">
        <v>123000</v>
      </c>
      <c r="J15922" s="620">
        <v>600000</v>
      </c>
      <c r="K15922" s="619">
        <v>14760000000</v>
      </c>
    </row>
    <row r="15923" spans="3:11" x14ac:dyDescent="0.25">
      <c r="C15923" s="617">
        <v>45918</v>
      </c>
      <c r="D15923" s="618" t="s">
        <v>312</v>
      </c>
      <c r="E15923" s="619">
        <v>14500</v>
      </c>
      <c r="F15923" s="619">
        <v>14800</v>
      </c>
      <c r="G15923" s="619">
        <v>14500</v>
      </c>
      <c r="H15923" s="618">
        <v>1</v>
      </c>
      <c r="I15923" s="619">
        <v>14500</v>
      </c>
      <c r="J15923" s="620">
        <v>20000000</v>
      </c>
      <c r="K15923" s="619">
        <v>290000000000</v>
      </c>
    </row>
    <row r="15924" spans="3:11" x14ac:dyDescent="0.25">
      <c r="C15924" s="617">
        <v>45918</v>
      </c>
      <c r="D15924" s="618" t="s">
        <v>312</v>
      </c>
      <c r="E15924" s="619">
        <v>14500</v>
      </c>
      <c r="F15924" s="619">
        <v>14800</v>
      </c>
      <c r="G15924" s="619">
        <v>14500</v>
      </c>
      <c r="H15924" s="618">
        <v>3</v>
      </c>
      <c r="I15924" s="619">
        <v>43500</v>
      </c>
      <c r="J15924" s="620">
        <v>20000000</v>
      </c>
      <c r="K15924" s="619">
        <v>290000000000</v>
      </c>
    </row>
    <row r="15925" spans="3:11" x14ac:dyDescent="0.25">
      <c r="C15925" s="617">
        <v>45918</v>
      </c>
      <c r="D15925" s="618" t="s">
        <v>312</v>
      </c>
      <c r="E15925" s="619">
        <v>14500</v>
      </c>
      <c r="F15925" s="619">
        <v>14800</v>
      </c>
      <c r="G15925" s="619">
        <v>14500</v>
      </c>
      <c r="H15925" s="618">
        <v>1</v>
      </c>
      <c r="I15925" s="619">
        <v>14500</v>
      </c>
      <c r="J15925" s="620">
        <v>20000000</v>
      </c>
      <c r="K15925" s="619">
        <v>290000000000</v>
      </c>
    </row>
    <row r="15926" spans="3:11" x14ac:dyDescent="0.25">
      <c r="C15926" s="617">
        <v>45918</v>
      </c>
      <c r="D15926" s="618" t="s">
        <v>312</v>
      </c>
      <c r="E15926" s="619">
        <v>14500</v>
      </c>
      <c r="F15926" s="619">
        <v>14800</v>
      </c>
      <c r="G15926" s="619">
        <v>14500</v>
      </c>
      <c r="H15926" s="618">
        <v>3</v>
      </c>
      <c r="I15926" s="619">
        <v>43500</v>
      </c>
      <c r="J15926" s="620">
        <v>20000000</v>
      </c>
      <c r="K15926" s="619">
        <v>290000000000</v>
      </c>
    </row>
    <row r="15927" spans="3:11" x14ac:dyDescent="0.25">
      <c r="C15927" s="617">
        <v>45918</v>
      </c>
      <c r="D15927" s="618" t="s">
        <v>312</v>
      </c>
      <c r="E15927" s="619">
        <v>14500</v>
      </c>
      <c r="F15927" s="619">
        <v>14800</v>
      </c>
      <c r="G15927" s="619">
        <v>14500</v>
      </c>
      <c r="H15927" s="618">
        <v>5</v>
      </c>
      <c r="I15927" s="619">
        <v>72500</v>
      </c>
      <c r="J15927" s="620">
        <v>20000000</v>
      </c>
      <c r="K15927" s="619">
        <v>290000000000</v>
      </c>
    </row>
    <row r="15928" spans="3:11" x14ac:dyDescent="0.25">
      <c r="C15928" s="617">
        <v>45918</v>
      </c>
      <c r="D15928" s="618" t="s">
        <v>312</v>
      </c>
      <c r="E15928" s="619">
        <v>14500</v>
      </c>
      <c r="F15928" s="619">
        <v>14800</v>
      </c>
      <c r="G15928" s="619">
        <v>14500</v>
      </c>
      <c r="H15928" s="618">
        <v>2</v>
      </c>
      <c r="I15928" s="619">
        <v>29000</v>
      </c>
      <c r="J15928" s="620">
        <v>20000000</v>
      </c>
      <c r="K15928" s="619">
        <v>290000000000</v>
      </c>
    </row>
    <row r="15929" spans="3:11" x14ac:dyDescent="0.25">
      <c r="C15929" s="617">
        <v>45918</v>
      </c>
      <c r="D15929" s="618" t="s">
        <v>312</v>
      </c>
      <c r="E15929" s="619">
        <v>14500</v>
      </c>
      <c r="F15929" s="619">
        <v>14800</v>
      </c>
      <c r="G15929" s="619">
        <v>14500</v>
      </c>
      <c r="H15929" s="618">
        <v>1</v>
      </c>
      <c r="I15929" s="619">
        <v>14500</v>
      </c>
      <c r="J15929" s="620">
        <v>20000000</v>
      </c>
      <c r="K15929" s="619">
        <v>290000000000</v>
      </c>
    </row>
    <row r="15930" spans="3:11" x14ac:dyDescent="0.25">
      <c r="C15930" s="617">
        <v>45918</v>
      </c>
      <c r="D15930" s="618" t="s">
        <v>312</v>
      </c>
      <c r="E15930" s="619">
        <v>14500</v>
      </c>
      <c r="F15930" s="619">
        <v>14800</v>
      </c>
      <c r="G15930" s="619">
        <v>14500</v>
      </c>
      <c r="H15930" s="618">
        <v>1</v>
      </c>
      <c r="I15930" s="619">
        <v>14500</v>
      </c>
      <c r="J15930" s="620">
        <v>20000000</v>
      </c>
      <c r="K15930" s="619">
        <v>290000000000</v>
      </c>
    </row>
    <row r="15931" spans="3:11" x14ac:dyDescent="0.25">
      <c r="C15931" s="617">
        <v>45918</v>
      </c>
      <c r="D15931" s="618" t="s">
        <v>312</v>
      </c>
      <c r="E15931" s="619">
        <v>14500</v>
      </c>
      <c r="F15931" s="619">
        <v>14800</v>
      </c>
      <c r="G15931" s="619">
        <v>14500</v>
      </c>
      <c r="H15931" s="618">
        <v>2</v>
      </c>
      <c r="I15931" s="619">
        <v>29000</v>
      </c>
      <c r="J15931" s="620">
        <v>20000000</v>
      </c>
      <c r="K15931" s="619">
        <v>290000000000</v>
      </c>
    </row>
    <row r="15932" spans="3:11" x14ac:dyDescent="0.25">
      <c r="C15932" s="617">
        <v>45918</v>
      </c>
      <c r="D15932" s="618" t="s">
        <v>312</v>
      </c>
      <c r="E15932" s="619">
        <v>14500</v>
      </c>
      <c r="F15932" s="619">
        <v>14800</v>
      </c>
      <c r="G15932" s="619">
        <v>14500</v>
      </c>
      <c r="H15932" s="618">
        <v>1</v>
      </c>
      <c r="I15932" s="619">
        <v>14500</v>
      </c>
      <c r="J15932" s="620">
        <v>20000000</v>
      </c>
      <c r="K15932" s="619">
        <v>290000000000</v>
      </c>
    </row>
    <row r="15933" spans="3:11" x14ac:dyDescent="0.25">
      <c r="C15933" s="617">
        <v>45918</v>
      </c>
      <c r="D15933" s="618" t="s">
        <v>312</v>
      </c>
      <c r="E15933" s="619">
        <v>14500</v>
      </c>
      <c r="F15933" s="619">
        <v>14800</v>
      </c>
      <c r="G15933" s="619">
        <v>14500</v>
      </c>
      <c r="H15933" s="618">
        <v>5</v>
      </c>
      <c r="I15933" s="619">
        <v>72500</v>
      </c>
      <c r="J15933" s="620">
        <v>20000000</v>
      </c>
      <c r="K15933" s="619">
        <v>290000000000</v>
      </c>
    </row>
    <row r="15934" spans="3:11" x14ac:dyDescent="0.25">
      <c r="C15934" s="617">
        <v>45918</v>
      </c>
      <c r="D15934" s="618" t="s">
        <v>312</v>
      </c>
      <c r="E15934" s="619">
        <v>14500</v>
      </c>
      <c r="F15934" s="619">
        <v>14800</v>
      </c>
      <c r="G15934" s="619">
        <v>14500</v>
      </c>
      <c r="H15934" s="618">
        <v>3</v>
      </c>
      <c r="I15934" s="619">
        <v>43500</v>
      </c>
      <c r="J15934" s="620">
        <v>20000000</v>
      </c>
      <c r="K15934" s="619">
        <v>290000000000</v>
      </c>
    </row>
    <row r="15935" spans="3:11" x14ac:dyDescent="0.25">
      <c r="C15935" s="617">
        <v>45918</v>
      </c>
      <c r="D15935" s="618" t="s">
        <v>312</v>
      </c>
      <c r="E15935" s="619">
        <v>14500</v>
      </c>
      <c r="F15935" s="619">
        <v>14800</v>
      </c>
      <c r="G15935" s="619">
        <v>14500</v>
      </c>
      <c r="H15935" s="618">
        <v>3</v>
      </c>
      <c r="I15935" s="619">
        <v>43500</v>
      </c>
      <c r="J15935" s="620">
        <v>20000000</v>
      </c>
      <c r="K15935" s="619">
        <v>290000000000</v>
      </c>
    </row>
    <row r="15936" spans="3:11" x14ac:dyDescent="0.25">
      <c r="C15936" s="617">
        <v>45918</v>
      </c>
      <c r="D15936" s="618" t="s">
        <v>1154</v>
      </c>
      <c r="E15936" s="619">
        <v>24600</v>
      </c>
      <c r="F15936" s="619">
        <v>24510</v>
      </c>
      <c r="G15936" s="619">
        <v>24600</v>
      </c>
      <c r="H15936" s="618">
        <v>5</v>
      </c>
      <c r="I15936" s="619">
        <v>123000</v>
      </c>
      <c r="J15936" s="620">
        <v>600000</v>
      </c>
      <c r="K15936" s="619">
        <v>14760000000</v>
      </c>
    </row>
    <row r="15937" spans="3:11" x14ac:dyDescent="0.25">
      <c r="C15937" s="617">
        <v>45919</v>
      </c>
      <c r="D15937" s="618" t="s">
        <v>310</v>
      </c>
      <c r="E15937" s="619">
        <v>74000</v>
      </c>
      <c r="F15937" s="619">
        <v>74000</v>
      </c>
      <c r="G15937" s="619">
        <v>74000</v>
      </c>
      <c r="H15937" s="618">
        <v>1</v>
      </c>
      <c r="I15937" s="619">
        <v>74000</v>
      </c>
      <c r="J15937" s="620">
        <v>19450000</v>
      </c>
      <c r="K15937" s="619">
        <v>1439300000000</v>
      </c>
    </row>
    <row r="15938" spans="3:11" x14ac:dyDescent="0.25">
      <c r="C15938" s="617">
        <v>45919</v>
      </c>
      <c r="D15938" s="618" t="s">
        <v>310</v>
      </c>
      <c r="E15938" s="619">
        <v>74000</v>
      </c>
      <c r="F15938" s="619">
        <v>74000</v>
      </c>
      <c r="G15938" s="619">
        <v>74000</v>
      </c>
      <c r="H15938" s="618">
        <v>1</v>
      </c>
      <c r="I15938" s="619">
        <v>74000</v>
      </c>
      <c r="J15938" s="620">
        <v>19450000</v>
      </c>
      <c r="K15938" s="619">
        <v>1439300000000</v>
      </c>
    </row>
    <row r="15939" spans="3:11" x14ac:dyDescent="0.25">
      <c r="C15939" s="617">
        <v>45919</v>
      </c>
      <c r="D15939" s="618" t="s">
        <v>310</v>
      </c>
      <c r="E15939" s="619">
        <v>74000</v>
      </c>
      <c r="F15939" s="619">
        <v>74000</v>
      </c>
      <c r="G15939" s="619">
        <v>74000</v>
      </c>
      <c r="H15939" s="618">
        <v>2</v>
      </c>
      <c r="I15939" s="619">
        <v>148000</v>
      </c>
      <c r="J15939" s="620">
        <v>19450000</v>
      </c>
      <c r="K15939" s="619">
        <v>1439300000000</v>
      </c>
    </row>
    <row r="15940" spans="3:11" x14ac:dyDescent="0.25">
      <c r="C15940" s="617">
        <v>45919</v>
      </c>
      <c r="D15940" s="618" t="s">
        <v>1154</v>
      </c>
      <c r="E15940" s="619">
        <v>25000</v>
      </c>
      <c r="F15940" s="619">
        <v>24600</v>
      </c>
      <c r="G15940" s="619">
        <v>26000</v>
      </c>
      <c r="H15940" s="618">
        <v>1</v>
      </c>
      <c r="I15940" s="619">
        <v>25000</v>
      </c>
      <c r="J15940" s="620">
        <v>600000</v>
      </c>
      <c r="K15940" s="619">
        <v>15600000000</v>
      </c>
    </row>
    <row r="15941" spans="3:11" x14ac:dyDescent="0.25">
      <c r="C15941" s="617">
        <v>45919</v>
      </c>
      <c r="D15941" s="618" t="s">
        <v>1154</v>
      </c>
      <c r="E15941" s="619">
        <v>25000</v>
      </c>
      <c r="F15941" s="619">
        <v>24600</v>
      </c>
      <c r="G15941" s="619">
        <v>26000</v>
      </c>
      <c r="H15941" s="618">
        <v>5</v>
      </c>
      <c r="I15941" s="619">
        <v>125000</v>
      </c>
      <c r="J15941" s="620">
        <v>600000</v>
      </c>
      <c r="K15941" s="619">
        <v>15600000000</v>
      </c>
    </row>
    <row r="15942" spans="3:11" x14ac:dyDescent="0.25">
      <c r="C15942" s="617">
        <v>45919</v>
      </c>
      <c r="D15942" s="618" t="s">
        <v>1154</v>
      </c>
      <c r="E15942" s="619">
        <v>25000</v>
      </c>
      <c r="F15942" s="619">
        <v>24600</v>
      </c>
      <c r="G15942" s="619">
        <v>26000</v>
      </c>
      <c r="H15942" s="618">
        <v>4</v>
      </c>
      <c r="I15942" s="619">
        <v>100000</v>
      </c>
      <c r="J15942" s="620">
        <v>600000</v>
      </c>
      <c r="K15942" s="619">
        <v>15600000000</v>
      </c>
    </row>
    <row r="15943" spans="3:11" x14ac:dyDescent="0.25">
      <c r="C15943" s="617">
        <v>45919</v>
      </c>
      <c r="D15943" s="618" t="s">
        <v>1154</v>
      </c>
      <c r="E15943" s="619">
        <v>25000</v>
      </c>
      <c r="F15943" s="619">
        <v>24600</v>
      </c>
      <c r="G15943" s="619">
        <v>26000</v>
      </c>
      <c r="H15943" s="618">
        <v>1</v>
      </c>
      <c r="I15943" s="619">
        <v>25000</v>
      </c>
      <c r="J15943" s="620">
        <v>600000</v>
      </c>
      <c r="K15943" s="619">
        <v>15600000000</v>
      </c>
    </row>
    <row r="15944" spans="3:11" x14ac:dyDescent="0.25">
      <c r="C15944" s="617">
        <v>45919</v>
      </c>
      <c r="D15944" s="618" t="s">
        <v>312</v>
      </c>
      <c r="E15944" s="619">
        <v>14000</v>
      </c>
      <c r="F15944" s="619">
        <v>14500</v>
      </c>
      <c r="G15944" s="619">
        <v>14000</v>
      </c>
      <c r="H15944" s="618">
        <v>33</v>
      </c>
      <c r="I15944" s="619">
        <v>462000</v>
      </c>
      <c r="J15944" s="620">
        <v>20000000</v>
      </c>
      <c r="K15944" s="619">
        <v>280000000000</v>
      </c>
    </row>
    <row r="15945" spans="3:11" x14ac:dyDescent="0.25">
      <c r="C15945" s="617">
        <v>45919</v>
      </c>
      <c r="D15945" s="618" t="s">
        <v>312</v>
      </c>
      <c r="E15945" s="619">
        <v>14000</v>
      </c>
      <c r="F15945" s="619">
        <v>14500</v>
      </c>
      <c r="G15945" s="619">
        <v>14000</v>
      </c>
      <c r="H15945" s="618">
        <v>20</v>
      </c>
      <c r="I15945" s="619">
        <v>280000</v>
      </c>
      <c r="J15945" s="620">
        <v>20000000</v>
      </c>
      <c r="K15945" s="619">
        <v>280000000000</v>
      </c>
    </row>
    <row r="15946" spans="3:11" x14ac:dyDescent="0.25">
      <c r="C15946" s="617">
        <v>45919</v>
      </c>
      <c r="D15946" s="618" t="s">
        <v>312</v>
      </c>
      <c r="E15946" s="619">
        <v>14000</v>
      </c>
      <c r="F15946" s="619">
        <v>14500</v>
      </c>
      <c r="G15946" s="619">
        <v>14000</v>
      </c>
      <c r="H15946" s="618">
        <v>2</v>
      </c>
      <c r="I15946" s="619">
        <v>28000</v>
      </c>
      <c r="J15946" s="620">
        <v>20000000</v>
      </c>
      <c r="K15946" s="619">
        <v>280000000000</v>
      </c>
    </row>
    <row r="15947" spans="3:11" x14ac:dyDescent="0.25">
      <c r="C15947" s="617">
        <v>45919</v>
      </c>
      <c r="D15947" s="618" t="s">
        <v>312</v>
      </c>
      <c r="E15947" s="619">
        <v>14000</v>
      </c>
      <c r="F15947" s="619">
        <v>14500</v>
      </c>
      <c r="G15947" s="619">
        <v>14000</v>
      </c>
      <c r="H15947" s="618">
        <v>2</v>
      </c>
      <c r="I15947" s="619">
        <v>28000</v>
      </c>
      <c r="J15947" s="620">
        <v>20000000</v>
      </c>
      <c r="K15947" s="619">
        <v>280000000000</v>
      </c>
    </row>
    <row r="15948" spans="3:11" x14ac:dyDescent="0.25">
      <c r="C15948" s="617">
        <v>45919</v>
      </c>
      <c r="D15948" s="618" t="s">
        <v>312</v>
      </c>
      <c r="E15948" s="619">
        <v>14000</v>
      </c>
      <c r="F15948" s="619">
        <v>14500</v>
      </c>
      <c r="G15948" s="619">
        <v>14000</v>
      </c>
      <c r="H15948" s="618">
        <v>15</v>
      </c>
      <c r="I15948" s="619">
        <v>210000</v>
      </c>
      <c r="J15948" s="620">
        <v>20000000</v>
      </c>
      <c r="K15948" s="619">
        <v>280000000000</v>
      </c>
    </row>
    <row r="15949" spans="3:11" x14ac:dyDescent="0.25">
      <c r="C15949" s="617">
        <v>45919</v>
      </c>
      <c r="D15949" s="618" t="s">
        <v>312</v>
      </c>
      <c r="E15949" s="619">
        <v>14000</v>
      </c>
      <c r="F15949" s="619">
        <v>14500</v>
      </c>
      <c r="G15949" s="619">
        <v>14000</v>
      </c>
      <c r="H15949" s="618">
        <v>5</v>
      </c>
      <c r="I15949" s="619">
        <v>70000</v>
      </c>
      <c r="J15949" s="620">
        <v>20000000</v>
      </c>
      <c r="K15949" s="619">
        <v>280000000000</v>
      </c>
    </row>
    <row r="15950" spans="3:11" x14ac:dyDescent="0.25">
      <c r="C15950" s="617">
        <v>45919</v>
      </c>
      <c r="D15950" s="618" t="s">
        <v>312</v>
      </c>
      <c r="E15950" s="619">
        <v>14000</v>
      </c>
      <c r="F15950" s="619">
        <v>14500</v>
      </c>
      <c r="G15950" s="619">
        <v>14000</v>
      </c>
      <c r="H15950" s="618">
        <v>2</v>
      </c>
      <c r="I15950" s="619">
        <v>28000</v>
      </c>
      <c r="J15950" s="620">
        <v>20000000</v>
      </c>
      <c r="K15950" s="619">
        <v>280000000000</v>
      </c>
    </row>
    <row r="15951" spans="3:11" x14ac:dyDescent="0.25">
      <c r="C15951" s="617">
        <v>45919</v>
      </c>
      <c r="D15951" s="618" t="s">
        <v>312</v>
      </c>
      <c r="E15951" s="619">
        <v>14000</v>
      </c>
      <c r="F15951" s="619">
        <v>14500</v>
      </c>
      <c r="G15951" s="619">
        <v>14000</v>
      </c>
      <c r="H15951" s="618">
        <v>1</v>
      </c>
      <c r="I15951" s="619">
        <v>14000</v>
      </c>
      <c r="J15951" s="620">
        <v>20000000</v>
      </c>
      <c r="K15951" s="619">
        <v>280000000000</v>
      </c>
    </row>
    <row r="15952" spans="3:11" x14ac:dyDescent="0.25">
      <c r="C15952" s="617">
        <v>45919</v>
      </c>
      <c r="D15952" s="618" t="s">
        <v>310</v>
      </c>
      <c r="E15952" s="619">
        <v>74000</v>
      </c>
      <c r="F15952" s="619">
        <v>74000</v>
      </c>
      <c r="G15952" s="619">
        <v>74000</v>
      </c>
      <c r="H15952" s="618">
        <v>5</v>
      </c>
      <c r="I15952" s="619">
        <v>370000</v>
      </c>
      <c r="J15952" s="620">
        <v>19450000</v>
      </c>
      <c r="K15952" s="619">
        <v>1439300000000</v>
      </c>
    </row>
    <row r="15953" spans="3:11" x14ac:dyDescent="0.25">
      <c r="C15953" s="617">
        <v>45919</v>
      </c>
      <c r="D15953" s="618" t="s">
        <v>312</v>
      </c>
      <c r="E15953" s="619">
        <v>14000</v>
      </c>
      <c r="F15953" s="619">
        <v>14500</v>
      </c>
      <c r="G15953" s="619">
        <v>14000</v>
      </c>
      <c r="H15953" s="618">
        <v>15</v>
      </c>
      <c r="I15953" s="619">
        <v>210000</v>
      </c>
      <c r="J15953" s="620">
        <v>20000000</v>
      </c>
      <c r="K15953" s="619">
        <v>280000000000</v>
      </c>
    </row>
    <row r="15954" spans="3:11" x14ac:dyDescent="0.25">
      <c r="C15954" s="617">
        <v>45919</v>
      </c>
      <c r="D15954" s="618" t="s">
        <v>312</v>
      </c>
      <c r="E15954" s="619">
        <v>14000</v>
      </c>
      <c r="F15954" s="619">
        <v>14500</v>
      </c>
      <c r="G15954" s="619">
        <v>14000</v>
      </c>
      <c r="H15954" s="618">
        <v>2</v>
      </c>
      <c r="I15954" s="619">
        <v>28000</v>
      </c>
      <c r="J15954" s="620">
        <v>20000000</v>
      </c>
      <c r="K15954" s="619">
        <v>280000000000</v>
      </c>
    </row>
    <row r="15955" spans="3:11" x14ac:dyDescent="0.25">
      <c r="C15955" s="617">
        <v>45919</v>
      </c>
      <c r="D15955" s="618" t="s">
        <v>1155</v>
      </c>
      <c r="E15955" s="619">
        <v>23200</v>
      </c>
      <c r="F15955" s="619">
        <v>23200</v>
      </c>
      <c r="G15955" s="619">
        <v>22700</v>
      </c>
      <c r="H15955" s="618">
        <v>2</v>
      </c>
      <c r="I15955" s="619">
        <v>46400</v>
      </c>
      <c r="J15955" s="620">
        <v>2400000</v>
      </c>
      <c r="K15955" s="619">
        <v>54480000000</v>
      </c>
    </row>
    <row r="15956" spans="3:11" x14ac:dyDescent="0.25">
      <c r="C15956" s="617">
        <v>45919</v>
      </c>
      <c r="D15956" s="618" t="s">
        <v>312</v>
      </c>
      <c r="E15956" s="619">
        <v>14000</v>
      </c>
      <c r="F15956" s="619">
        <v>14500</v>
      </c>
      <c r="G15956" s="619">
        <v>14000</v>
      </c>
      <c r="H15956" s="618">
        <v>7</v>
      </c>
      <c r="I15956" s="619">
        <v>98000</v>
      </c>
      <c r="J15956" s="620">
        <v>20000000</v>
      </c>
      <c r="K15956" s="619">
        <v>280000000000</v>
      </c>
    </row>
    <row r="15957" spans="3:11" x14ac:dyDescent="0.25">
      <c r="C15957" s="617">
        <v>45919</v>
      </c>
      <c r="D15957" s="618" t="s">
        <v>312</v>
      </c>
      <c r="E15957" s="619">
        <v>14000</v>
      </c>
      <c r="F15957" s="619">
        <v>14500</v>
      </c>
      <c r="G15957" s="619">
        <v>14000</v>
      </c>
      <c r="H15957" s="618">
        <v>2</v>
      </c>
      <c r="I15957" s="619">
        <v>28000</v>
      </c>
      <c r="J15957" s="620">
        <v>20000000</v>
      </c>
      <c r="K15957" s="619">
        <v>280000000000</v>
      </c>
    </row>
    <row r="15958" spans="3:11" x14ac:dyDescent="0.25">
      <c r="C15958" s="617">
        <v>45919</v>
      </c>
      <c r="D15958" s="618" t="s">
        <v>312</v>
      </c>
      <c r="E15958" s="619">
        <v>14000</v>
      </c>
      <c r="F15958" s="619">
        <v>14500</v>
      </c>
      <c r="G15958" s="619">
        <v>14000</v>
      </c>
      <c r="H15958" s="618">
        <v>1</v>
      </c>
      <c r="I15958" s="619">
        <v>14000</v>
      </c>
      <c r="J15958" s="620">
        <v>20000000</v>
      </c>
      <c r="K15958" s="619">
        <v>280000000000</v>
      </c>
    </row>
    <row r="15959" spans="3:11" x14ac:dyDescent="0.25">
      <c r="C15959" s="617">
        <v>45919</v>
      </c>
      <c r="D15959" s="618" t="s">
        <v>312</v>
      </c>
      <c r="E15959" s="619">
        <v>14000</v>
      </c>
      <c r="F15959" s="619">
        <v>14500</v>
      </c>
      <c r="G15959" s="619">
        <v>14000</v>
      </c>
      <c r="H15959" s="618">
        <v>1</v>
      </c>
      <c r="I15959" s="619">
        <v>14000</v>
      </c>
      <c r="J15959" s="620">
        <v>20000000</v>
      </c>
      <c r="K15959" s="619">
        <v>280000000000</v>
      </c>
    </row>
    <row r="15960" spans="3:11" x14ac:dyDescent="0.25">
      <c r="C15960" s="617">
        <v>45919</v>
      </c>
      <c r="D15960" s="618" t="s">
        <v>312</v>
      </c>
      <c r="E15960" s="619">
        <v>14000</v>
      </c>
      <c r="F15960" s="619">
        <v>14500</v>
      </c>
      <c r="G15960" s="619">
        <v>14000</v>
      </c>
      <c r="H15960" s="618">
        <v>15</v>
      </c>
      <c r="I15960" s="619">
        <v>210000</v>
      </c>
      <c r="J15960" s="620">
        <v>20000000</v>
      </c>
      <c r="K15960" s="619">
        <v>280000000000</v>
      </c>
    </row>
    <row r="15961" spans="3:11" x14ac:dyDescent="0.25">
      <c r="C15961" s="617">
        <v>45919</v>
      </c>
      <c r="D15961" s="618" t="s">
        <v>1154</v>
      </c>
      <c r="E15961" s="619">
        <v>25000</v>
      </c>
      <c r="F15961" s="619">
        <v>24600</v>
      </c>
      <c r="G15961" s="619">
        <v>26000</v>
      </c>
      <c r="H15961" s="618">
        <v>3</v>
      </c>
      <c r="I15961" s="619">
        <v>75000</v>
      </c>
      <c r="J15961" s="620">
        <v>600000</v>
      </c>
      <c r="K15961" s="619">
        <v>15600000000</v>
      </c>
    </row>
    <row r="15962" spans="3:11" x14ac:dyDescent="0.25">
      <c r="C15962" s="617">
        <v>45919</v>
      </c>
      <c r="D15962" s="618" t="s">
        <v>1154</v>
      </c>
      <c r="E15962" s="619">
        <v>25000</v>
      </c>
      <c r="F15962" s="619">
        <v>24600</v>
      </c>
      <c r="G15962" s="619">
        <v>26000</v>
      </c>
      <c r="H15962" s="618">
        <v>5</v>
      </c>
      <c r="I15962" s="619">
        <v>125000</v>
      </c>
      <c r="J15962" s="620">
        <v>600000</v>
      </c>
      <c r="K15962" s="619">
        <v>15600000000</v>
      </c>
    </row>
    <row r="15963" spans="3:11" x14ac:dyDescent="0.25">
      <c r="C15963" s="617">
        <v>45919</v>
      </c>
      <c r="D15963" s="618" t="s">
        <v>1154</v>
      </c>
      <c r="E15963" s="619">
        <v>25000</v>
      </c>
      <c r="F15963" s="619">
        <v>24600</v>
      </c>
      <c r="G15963" s="619">
        <v>26000</v>
      </c>
      <c r="H15963" s="618">
        <v>2</v>
      </c>
      <c r="I15963" s="619">
        <v>50000</v>
      </c>
      <c r="J15963" s="620">
        <v>600000</v>
      </c>
      <c r="K15963" s="619">
        <v>15600000000</v>
      </c>
    </row>
    <row r="15964" spans="3:11" x14ac:dyDescent="0.25">
      <c r="C15964" s="617">
        <v>45919</v>
      </c>
      <c r="D15964" s="618" t="s">
        <v>1155</v>
      </c>
      <c r="E15964" s="619">
        <v>23200</v>
      </c>
      <c r="F15964" s="619">
        <v>23200</v>
      </c>
      <c r="G15964" s="619">
        <v>22700</v>
      </c>
      <c r="H15964" s="618">
        <v>3</v>
      </c>
      <c r="I15964" s="619">
        <v>69600</v>
      </c>
      <c r="J15964" s="620">
        <v>2400000</v>
      </c>
      <c r="K15964" s="619">
        <v>54480000000</v>
      </c>
    </row>
    <row r="15965" spans="3:11" x14ac:dyDescent="0.25">
      <c r="C15965" s="617">
        <v>45919</v>
      </c>
      <c r="D15965" s="618" t="s">
        <v>312</v>
      </c>
      <c r="E15965" s="619">
        <v>14000</v>
      </c>
      <c r="F15965" s="619">
        <v>14500</v>
      </c>
      <c r="G15965" s="619">
        <v>14000</v>
      </c>
      <c r="H15965" s="618">
        <v>7</v>
      </c>
      <c r="I15965" s="619">
        <v>98000</v>
      </c>
      <c r="J15965" s="620">
        <v>20000000</v>
      </c>
      <c r="K15965" s="619">
        <v>280000000000</v>
      </c>
    </row>
    <row r="15966" spans="3:11" x14ac:dyDescent="0.25">
      <c r="C15966" s="617">
        <v>45919</v>
      </c>
      <c r="D15966" s="618" t="s">
        <v>312</v>
      </c>
      <c r="E15966" s="619">
        <v>14000</v>
      </c>
      <c r="F15966" s="619">
        <v>14500</v>
      </c>
      <c r="G15966" s="619">
        <v>14000</v>
      </c>
      <c r="H15966" s="618">
        <v>2</v>
      </c>
      <c r="I15966" s="619">
        <v>28000</v>
      </c>
      <c r="J15966" s="620">
        <v>20000000</v>
      </c>
      <c r="K15966" s="619">
        <v>280000000000</v>
      </c>
    </row>
    <row r="15967" spans="3:11" x14ac:dyDescent="0.25">
      <c r="C15967" s="617">
        <v>45919</v>
      </c>
      <c r="D15967" s="618" t="s">
        <v>312</v>
      </c>
      <c r="E15967" s="619">
        <v>14000</v>
      </c>
      <c r="F15967" s="619">
        <v>14500</v>
      </c>
      <c r="G15967" s="619">
        <v>14000</v>
      </c>
      <c r="H15967" s="618">
        <v>2</v>
      </c>
      <c r="I15967" s="619">
        <v>28000</v>
      </c>
      <c r="J15967" s="620">
        <v>20000000</v>
      </c>
      <c r="K15967" s="619">
        <v>280000000000</v>
      </c>
    </row>
    <row r="15968" spans="3:11" x14ac:dyDescent="0.25">
      <c r="C15968" s="617">
        <v>45919</v>
      </c>
      <c r="D15968" s="618" t="s">
        <v>312</v>
      </c>
      <c r="E15968" s="619">
        <v>14000</v>
      </c>
      <c r="F15968" s="619">
        <v>14500</v>
      </c>
      <c r="G15968" s="619">
        <v>14000</v>
      </c>
      <c r="H15968" s="618">
        <v>1</v>
      </c>
      <c r="I15968" s="619">
        <v>14000</v>
      </c>
      <c r="J15968" s="620">
        <v>20000000</v>
      </c>
      <c r="K15968" s="619">
        <v>280000000000</v>
      </c>
    </row>
    <row r="15969" spans="3:11" x14ac:dyDescent="0.25">
      <c r="C15969" s="617">
        <v>45919</v>
      </c>
      <c r="D15969" s="618" t="s">
        <v>1154</v>
      </c>
      <c r="E15969" s="619">
        <v>25000</v>
      </c>
      <c r="F15969" s="619">
        <v>24600</v>
      </c>
      <c r="G15969" s="619">
        <v>26000</v>
      </c>
      <c r="H15969" s="618">
        <v>2</v>
      </c>
      <c r="I15969" s="619">
        <v>50000</v>
      </c>
      <c r="J15969" s="620">
        <v>600000</v>
      </c>
      <c r="K15969" s="619">
        <v>15600000000</v>
      </c>
    </row>
    <row r="15970" spans="3:11" x14ac:dyDescent="0.25">
      <c r="C15970" s="617">
        <v>45919</v>
      </c>
      <c r="D15970" s="618" t="s">
        <v>1154</v>
      </c>
      <c r="E15970" s="619">
        <v>25000</v>
      </c>
      <c r="F15970" s="619">
        <v>24600</v>
      </c>
      <c r="G15970" s="619">
        <v>26000</v>
      </c>
      <c r="H15970" s="618">
        <v>1</v>
      </c>
      <c r="I15970" s="619">
        <v>25000</v>
      </c>
      <c r="J15970" s="620">
        <v>600000</v>
      </c>
      <c r="K15970" s="619">
        <v>15600000000</v>
      </c>
    </row>
    <row r="15971" spans="3:11" x14ac:dyDescent="0.25">
      <c r="C15971" s="617">
        <v>45919</v>
      </c>
      <c r="D15971" s="618" t="s">
        <v>312</v>
      </c>
      <c r="E15971" s="619">
        <v>14000</v>
      </c>
      <c r="F15971" s="619">
        <v>14500</v>
      </c>
      <c r="G15971" s="619">
        <v>14000</v>
      </c>
      <c r="H15971" s="618">
        <v>6</v>
      </c>
      <c r="I15971" s="619">
        <v>84000</v>
      </c>
      <c r="J15971" s="620">
        <v>20000000</v>
      </c>
      <c r="K15971" s="619">
        <v>280000000000</v>
      </c>
    </row>
    <row r="15972" spans="3:11" x14ac:dyDescent="0.25">
      <c r="C15972" s="617">
        <v>45919</v>
      </c>
      <c r="D15972" s="618" t="s">
        <v>312</v>
      </c>
      <c r="E15972" s="619">
        <v>14000</v>
      </c>
      <c r="F15972" s="619">
        <v>14500</v>
      </c>
      <c r="G15972" s="619">
        <v>14000</v>
      </c>
      <c r="H15972" s="618">
        <v>2</v>
      </c>
      <c r="I15972" s="619">
        <v>28000</v>
      </c>
      <c r="J15972" s="620">
        <v>20000000</v>
      </c>
      <c r="K15972" s="619">
        <v>280000000000</v>
      </c>
    </row>
    <row r="15973" spans="3:11" x14ac:dyDescent="0.25">
      <c r="C15973" s="617">
        <v>45919</v>
      </c>
      <c r="D15973" s="618" t="s">
        <v>312</v>
      </c>
      <c r="E15973" s="619">
        <v>13500</v>
      </c>
      <c r="F15973" s="619">
        <v>14500</v>
      </c>
      <c r="G15973" s="619">
        <v>14000</v>
      </c>
      <c r="H15973" s="618">
        <v>1</v>
      </c>
      <c r="I15973" s="619">
        <v>13500</v>
      </c>
      <c r="J15973" s="620">
        <v>20000000</v>
      </c>
      <c r="K15973" s="619">
        <v>280000000000</v>
      </c>
    </row>
    <row r="15974" spans="3:11" x14ac:dyDescent="0.25">
      <c r="C15974" s="617">
        <v>45919</v>
      </c>
      <c r="D15974" s="618" t="s">
        <v>312</v>
      </c>
      <c r="E15974" s="619">
        <v>14000</v>
      </c>
      <c r="F15974" s="619">
        <v>14500</v>
      </c>
      <c r="G15974" s="619">
        <v>14000</v>
      </c>
      <c r="H15974" s="618">
        <v>2</v>
      </c>
      <c r="I15974" s="619">
        <v>28000</v>
      </c>
      <c r="J15974" s="620">
        <v>20000000</v>
      </c>
      <c r="K15974" s="619">
        <v>280000000000</v>
      </c>
    </row>
    <row r="15975" spans="3:11" x14ac:dyDescent="0.25">
      <c r="C15975" s="617">
        <v>45919</v>
      </c>
      <c r="D15975" s="618" t="s">
        <v>1154</v>
      </c>
      <c r="E15975" s="619">
        <v>25000</v>
      </c>
      <c r="F15975" s="619">
        <v>24600</v>
      </c>
      <c r="G15975" s="619">
        <v>26000</v>
      </c>
      <c r="H15975" s="618">
        <v>2</v>
      </c>
      <c r="I15975" s="619">
        <v>50000</v>
      </c>
      <c r="J15975" s="620">
        <v>600000</v>
      </c>
      <c r="K15975" s="619">
        <v>15600000000</v>
      </c>
    </row>
    <row r="15976" spans="3:11" x14ac:dyDescent="0.25">
      <c r="C15976" s="617">
        <v>45919</v>
      </c>
      <c r="D15976" s="618" t="s">
        <v>312</v>
      </c>
      <c r="E15976" s="619">
        <v>14000</v>
      </c>
      <c r="F15976" s="619">
        <v>14500</v>
      </c>
      <c r="G15976" s="619">
        <v>14000</v>
      </c>
      <c r="H15976" s="618">
        <v>35</v>
      </c>
      <c r="I15976" s="619">
        <v>490000</v>
      </c>
      <c r="J15976" s="620">
        <v>20000000</v>
      </c>
      <c r="K15976" s="619">
        <v>280000000000</v>
      </c>
    </row>
    <row r="15977" spans="3:11" x14ac:dyDescent="0.25">
      <c r="C15977" s="617">
        <v>45919</v>
      </c>
      <c r="D15977" s="618" t="s">
        <v>312</v>
      </c>
      <c r="E15977" s="619">
        <v>14000</v>
      </c>
      <c r="F15977" s="619">
        <v>14500</v>
      </c>
      <c r="G15977" s="619">
        <v>14000</v>
      </c>
      <c r="H15977" s="618">
        <v>5</v>
      </c>
      <c r="I15977" s="619">
        <v>70000</v>
      </c>
      <c r="J15977" s="620">
        <v>20000000</v>
      </c>
      <c r="K15977" s="619">
        <v>280000000000</v>
      </c>
    </row>
    <row r="15978" spans="3:11" x14ac:dyDescent="0.25">
      <c r="C15978" s="617">
        <v>45919</v>
      </c>
      <c r="D15978" s="618" t="s">
        <v>312</v>
      </c>
      <c r="E15978" s="619">
        <v>14000</v>
      </c>
      <c r="F15978" s="619">
        <v>14500</v>
      </c>
      <c r="G15978" s="619">
        <v>14000</v>
      </c>
      <c r="H15978" s="618">
        <v>1</v>
      </c>
      <c r="I15978" s="619">
        <v>14000</v>
      </c>
      <c r="J15978" s="620">
        <v>20000000</v>
      </c>
      <c r="K15978" s="619">
        <v>280000000000</v>
      </c>
    </row>
    <row r="15979" spans="3:11" x14ac:dyDescent="0.25">
      <c r="C15979" s="617">
        <v>45919</v>
      </c>
      <c r="D15979" s="618" t="s">
        <v>312</v>
      </c>
      <c r="E15979" s="619">
        <v>14000</v>
      </c>
      <c r="F15979" s="619">
        <v>14500</v>
      </c>
      <c r="G15979" s="619">
        <v>14000</v>
      </c>
      <c r="H15979" s="618">
        <v>1</v>
      </c>
      <c r="I15979" s="619">
        <v>14000</v>
      </c>
      <c r="J15979" s="620">
        <v>20000000</v>
      </c>
      <c r="K15979" s="619">
        <v>280000000000</v>
      </c>
    </row>
    <row r="15980" spans="3:11" x14ac:dyDescent="0.25">
      <c r="C15980" s="617">
        <v>45919</v>
      </c>
      <c r="D15980" s="618" t="s">
        <v>312</v>
      </c>
      <c r="E15980" s="619">
        <v>14000</v>
      </c>
      <c r="F15980" s="619">
        <v>14500</v>
      </c>
      <c r="G15980" s="619">
        <v>14000</v>
      </c>
      <c r="H15980" s="618">
        <v>5</v>
      </c>
      <c r="I15980" s="619">
        <v>70000</v>
      </c>
      <c r="J15980" s="620">
        <v>20000000</v>
      </c>
      <c r="K15980" s="619">
        <v>280000000000</v>
      </c>
    </row>
    <row r="15981" spans="3:11" x14ac:dyDescent="0.25">
      <c r="C15981" s="617">
        <v>45919</v>
      </c>
      <c r="D15981" s="618" t="s">
        <v>312</v>
      </c>
      <c r="E15981" s="619">
        <v>14000</v>
      </c>
      <c r="F15981" s="619">
        <v>14500</v>
      </c>
      <c r="G15981" s="619">
        <v>14000</v>
      </c>
      <c r="H15981" s="618">
        <v>2</v>
      </c>
      <c r="I15981" s="619">
        <v>28000</v>
      </c>
      <c r="J15981" s="620">
        <v>20000000</v>
      </c>
      <c r="K15981" s="619">
        <v>280000000000</v>
      </c>
    </row>
    <row r="15982" spans="3:11" x14ac:dyDescent="0.25">
      <c r="C15982" s="617">
        <v>45919</v>
      </c>
      <c r="D15982" s="618" t="s">
        <v>1155</v>
      </c>
      <c r="E15982" s="619">
        <v>23200</v>
      </c>
      <c r="F15982" s="619">
        <v>23200</v>
      </c>
      <c r="G15982" s="619">
        <v>22700</v>
      </c>
      <c r="H15982" s="618">
        <v>8</v>
      </c>
      <c r="I15982" s="619">
        <v>185600</v>
      </c>
      <c r="J15982" s="620">
        <v>2400000</v>
      </c>
      <c r="K15982" s="619">
        <v>54480000000</v>
      </c>
    </row>
    <row r="15983" spans="3:11" x14ac:dyDescent="0.25">
      <c r="C15983" s="617">
        <v>45919</v>
      </c>
      <c r="D15983" s="618" t="s">
        <v>1154</v>
      </c>
      <c r="E15983" s="619">
        <v>25000</v>
      </c>
      <c r="F15983" s="619">
        <v>24600</v>
      </c>
      <c r="G15983" s="619">
        <v>26000</v>
      </c>
      <c r="H15983" s="618">
        <v>1</v>
      </c>
      <c r="I15983" s="619">
        <v>25000</v>
      </c>
      <c r="J15983" s="620">
        <v>600000</v>
      </c>
      <c r="K15983" s="619">
        <v>15600000000</v>
      </c>
    </row>
    <row r="15984" spans="3:11" x14ac:dyDescent="0.25">
      <c r="C15984" s="617">
        <v>45919</v>
      </c>
      <c r="D15984" s="618" t="s">
        <v>312</v>
      </c>
      <c r="E15984" s="619">
        <v>14000</v>
      </c>
      <c r="F15984" s="619">
        <v>14500</v>
      </c>
      <c r="G15984" s="619">
        <v>14000</v>
      </c>
      <c r="H15984" s="618">
        <v>10</v>
      </c>
      <c r="I15984" s="619">
        <v>140000</v>
      </c>
      <c r="J15984" s="620">
        <v>20000000</v>
      </c>
      <c r="K15984" s="619">
        <v>280000000000</v>
      </c>
    </row>
    <row r="15985" spans="3:11" x14ac:dyDescent="0.25">
      <c r="C15985" s="617">
        <v>45919</v>
      </c>
      <c r="D15985" s="618" t="s">
        <v>1154</v>
      </c>
      <c r="E15985" s="619">
        <v>25000</v>
      </c>
      <c r="F15985" s="619">
        <v>24600</v>
      </c>
      <c r="G15985" s="619">
        <v>26000</v>
      </c>
      <c r="H15985" s="618">
        <v>1</v>
      </c>
      <c r="I15985" s="619">
        <v>25000</v>
      </c>
      <c r="J15985" s="620">
        <v>600000</v>
      </c>
      <c r="K15985" s="619">
        <v>15600000000</v>
      </c>
    </row>
    <row r="15986" spans="3:11" x14ac:dyDescent="0.25">
      <c r="C15986" s="617">
        <v>45919</v>
      </c>
      <c r="D15986" s="618" t="s">
        <v>312</v>
      </c>
      <c r="E15986" s="619">
        <v>14000</v>
      </c>
      <c r="F15986" s="619">
        <v>14500</v>
      </c>
      <c r="G15986" s="619">
        <v>14000</v>
      </c>
      <c r="H15986" s="618">
        <v>5</v>
      </c>
      <c r="I15986" s="619">
        <v>70000</v>
      </c>
      <c r="J15986" s="620">
        <v>20000000</v>
      </c>
      <c r="K15986" s="619">
        <v>280000000000</v>
      </c>
    </row>
    <row r="15987" spans="3:11" x14ac:dyDescent="0.25">
      <c r="C15987" s="617">
        <v>45919</v>
      </c>
      <c r="D15987" s="618" t="s">
        <v>312</v>
      </c>
      <c r="E15987" s="619">
        <v>14000</v>
      </c>
      <c r="F15987" s="619">
        <v>14500</v>
      </c>
      <c r="G15987" s="619">
        <v>14000</v>
      </c>
      <c r="H15987" s="618">
        <v>6</v>
      </c>
      <c r="I15987" s="619">
        <v>84000</v>
      </c>
      <c r="J15987" s="620">
        <v>20000000</v>
      </c>
      <c r="K15987" s="619">
        <v>280000000000</v>
      </c>
    </row>
    <row r="15988" spans="3:11" x14ac:dyDescent="0.25">
      <c r="C15988" s="617">
        <v>45919</v>
      </c>
      <c r="D15988" s="618" t="s">
        <v>312</v>
      </c>
      <c r="E15988" s="619">
        <v>14000</v>
      </c>
      <c r="F15988" s="619">
        <v>14500</v>
      </c>
      <c r="G15988" s="619">
        <v>14000</v>
      </c>
      <c r="H15988" s="618">
        <v>1</v>
      </c>
      <c r="I15988" s="619">
        <v>14000</v>
      </c>
      <c r="J15988" s="620">
        <v>20000000</v>
      </c>
      <c r="K15988" s="619">
        <v>280000000000</v>
      </c>
    </row>
    <row r="15989" spans="3:11" x14ac:dyDescent="0.25">
      <c r="C15989" s="617">
        <v>45919</v>
      </c>
      <c r="D15989" s="618" t="s">
        <v>312</v>
      </c>
      <c r="E15989" s="619">
        <v>14000</v>
      </c>
      <c r="F15989" s="619">
        <v>14500</v>
      </c>
      <c r="G15989" s="619">
        <v>14000</v>
      </c>
      <c r="H15989" s="618">
        <v>110</v>
      </c>
      <c r="I15989" s="619">
        <v>1540000</v>
      </c>
      <c r="J15989" s="620">
        <v>20000000</v>
      </c>
      <c r="K15989" s="619">
        <v>280000000000</v>
      </c>
    </row>
    <row r="15990" spans="3:11" x14ac:dyDescent="0.25">
      <c r="C15990" s="617">
        <v>45919</v>
      </c>
      <c r="D15990" s="618" t="s">
        <v>1154</v>
      </c>
      <c r="E15990" s="619">
        <v>25900</v>
      </c>
      <c r="F15990" s="619">
        <v>24600</v>
      </c>
      <c r="G15990" s="619">
        <v>26000</v>
      </c>
      <c r="H15990" s="618">
        <v>8</v>
      </c>
      <c r="I15990" s="619">
        <v>207200</v>
      </c>
      <c r="J15990" s="620">
        <v>600000</v>
      </c>
      <c r="K15990" s="619">
        <v>15600000000</v>
      </c>
    </row>
    <row r="15991" spans="3:11" x14ac:dyDescent="0.25">
      <c r="C15991" s="617">
        <v>45919</v>
      </c>
      <c r="D15991" s="618" t="s">
        <v>1154</v>
      </c>
      <c r="E15991" s="619">
        <v>25950</v>
      </c>
      <c r="F15991" s="619">
        <v>24600</v>
      </c>
      <c r="G15991" s="619">
        <v>26000</v>
      </c>
      <c r="H15991" s="618">
        <v>23</v>
      </c>
      <c r="I15991" s="619">
        <v>596850</v>
      </c>
      <c r="J15991" s="620">
        <v>600000</v>
      </c>
      <c r="K15991" s="619">
        <v>15600000000</v>
      </c>
    </row>
    <row r="15992" spans="3:11" x14ac:dyDescent="0.25">
      <c r="C15992" s="617">
        <v>45919</v>
      </c>
      <c r="D15992" s="618" t="s">
        <v>1154</v>
      </c>
      <c r="E15992" s="619">
        <v>26000</v>
      </c>
      <c r="F15992" s="619">
        <v>24600</v>
      </c>
      <c r="G15992" s="619">
        <v>26000</v>
      </c>
      <c r="H15992" s="618">
        <v>1</v>
      </c>
      <c r="I15992" s="619">
        <v>26000</v>
      </c>
      <c r="J15992" s="620">
        <v>600000</v>
      </c>
      <c r="K15992" s="619">
        <v>15600000000</v>
      </c>
    </row>
    <row r="15993" spans="3:11" x14ac:dyDescent="0.25">
      <c r="C15993" s="617">
        <v>45919</v>
      </c>
      <c r="D15993" s="618" t="s">
        <v>1154</v>
      </c>
      <c r="E15993" s="619">
        <v>26000</v>
      </c>
      <c r="F15993" s="619">
        <v>24600</v>
      </c>
      <c r="G15993" s="619">
        <v>26000</v>
      </c>
      <c r="H15993" s="618">
        <v>18</v>
      </c>
      <c r="I15993" s="619">
        <v>468000</v>
      </c>
      <c r="J15993" s="620">
        <v>600000</v>
      </c>
      <c r="K15993" s="619">
        <v>15600000000</v>
      </c>
    </row>
    <row r="15994" spans="3:11" x14ac:dyDescent="0.25">
      <c r="C15994" s="617">
        <v>45919</v>
      </c>
      <c r="D15994" s="618" t="s">
        <v>310</v>
      </c>
      <c r="E15994" s="619">
        <v>74000</v>
      </c>
      <c r="F15994" s="619">
        <v>74000</v>
      </c>
      <c r="G15994" s="619">
        <v>74000</v>
      </c>
      <c r="H15994" s="618">
        <v>50</v>
      </c>
      <c r="I15994" s="619">
        <v>3700000</v>
      </c>
      <c r="J15994" s="620">
        <v>19450000</v>
      </c>
      <c r="K15994" s="619">
        <v>1439300000000</v>
      </c>
    </row>
    <row r="15995" spans="3:11" x14ac:dyDescent="0.25">
      <c r="C15995" s="617">
        <v>45919</v>
      </c>
      <c r="D15995" s="618" t="s">
        <v>1155</v>
      </c>
      <c r="E15995" s="619">
        <v>23200</v>
      </c>
      <c r="F15995" s="619">
        <v>23200</v>
      </c>
      <c r="G15995" s="619">
        <v>22700</v>
      </c>
      <c r="H15995" s="618">
        <v>10</v>
      </c>
      <c r="I15995" s="619">
        <v>232000</v>
      </c>
      <c r="J15995" s="620">
        <v>2400000</v>
      </c>
      <c r="K15995" s="619">
        <v>54480000000</v>
      </c>
    </row>
    <row r="15996" spans="3:11" x14ac:dyDescent="0.25">
      <c r="C15996" s="617">
        <v>45919</v>
      </c>
      <c r="D15996" s="618" t="s">
        <v>1155</v>
      </c>
      <c r="E15996" s="619">
        <v>23500</v>
      </c>
      <c r="F15996" s="619">
        <v>23200</v>
      </c>
      <c r="G15996" s="619">
        <v>22700</v>
      </c>
      <c r="H15996" s="618">
        <v>37</v>
      </c>
      <c r="I15996" s="619">
        <v>869500</v>
      </c>
      <c r="J15996" s="620">
        <v>2400000</v>
      </c>
      <c r="K15996" s="619">
        <v>54480000000</v>
      </c>
    </row>
    <row r="15997" spans="3:11" x14ac:dyDescent="0.25">
      <c r="C15997" s="617">
        <v>45919</v>
      </c>
      <c r="D15997" s="618" t="s">
        <v>1154</v>
      </c>
      <c r="E15997" s="619">
        <v>26000</v>
      </c>
      <c r="F15997" s="619">
        <v>24600</v>
      </c>
      <c r="G15997" s="619">
        <v>26000</v>
      </c>
      <c r="H15997" s="618">
        <v>2</v>
      </c>
      <c r="I15997" s="619">
        <v>52000</v>
      </c>
      <c r="J15997" s="620">
        <v>600000</v>
      </c>
      <c r="K15997" s="619">
        <v>15600000000</v>
      </c>
    </row>
    <row r="15998" spans="3:11" x14ac:dyDescent="0.25">
      <c r="C15998" s="617">
        <v>45919</v>
      </c>
      <c r="D15998" s="618" t="s">
        <v>1155</v>
      </c>
      <c r="E15998" s="619">
        <v>23500</v>
      </c>
      <c r="F15998" s="619">
        <v>23200</v>
      </c>
      <c r="G15998" s="619">
        <v>22700</v>
      </c>
      <c r="H15998" s="618">
        <v>2</v>
      </c>
      <c r="I15998" s="619">
        <v>47000</v>
      </c>
      <c r="J15998" s="620">
        <v>2400000</v>
      </c>
      <c r="K15998" s="619">
        <v>54480000000</v>
      </c>
    </row>
    <row r="15999" spans="3:11" x14ac:dyDescent="0.25">
      <c r="C15999" s="617">
        <v>45919</v>
      </c>
      <c r="D15999" s="618" t="s">
        <v>312</v>
      </c>
      <c r="E15999" s="619">
        <v>14000</v>
      </c>
      <c r="F15999" s="619">
        <v>14500</v>
      </c>
      <c r="G15999" s="619">
        <v>14000</v>
      </c>
      <c r="H15999" s="618">
        <v>13</v>
      </c>
      <c r="I15999" s="619">
        <v>182000</v>
      </c>
      <c r="J15999" s="620">
        <v>20000000</v>
      </c>
      <c r="K15999" s="619">
        <v>280000000000</v>
      </c>
    </row>
    <row r="16000" spans="3:11" x14ac:dyDescent="0.25">
      <c r="C16000" s="617">
        <v>45919</v>
      </c>
      <c r="D16000" s="618" t="s">
        <v>312</v>
      </c>
      <c r="E16000" s="619">
        <v>14000</v>
      </c>
      <c r="F16000" s="619">
        <v>14500</v>
      </c>
      <c r="G16000" s="619">
        <v>14000</v>
      </c>
      <c r="H16000" s="618">
        <v>4</v>
      </c>
      <c r="I16000" s="619">
        <v>56000</v>
      </c>
      <c r="J16000" s="620">
        <v>20000000</v>
      </c>
      <c r="K16000" s="619">
        <v>280000000000</v>
      </c>
    </row>
    <row r="16001" spans="3:11" x14ac:dyDescent="0.25">
      <c r="C16001" s="617">
        <v>45919</v>
      </c>
      <c r="D16001" s="618" t="s">
        <v>312</v>
      </c>
      <c r="E16001" s="619">
        <v>14000</v>
      </c>
      <c r="F16001" s="619">
        <v>14500</v>
      </c>
      <c r="G16001" s="619">
        <v>14000</v>
      </c>
      <c r="H16001" s="618">
        <v>4</v>
      </c>
      <c r="I16001" s="619">
        <v>56000</v>
      </c>
      <c r="J16001" s="620">
        <v>20000000</v>
      </c>
      <c r="K16001" s="619">
        <v>280000000000</v>
      </c>
    </row>
    <row r="16002" spans="3:11" x14ac:dyDescent="0.25">
      <c r="C16002" s="617">
        <v>45919</v>
      </c>
      <c r="D16002" s="618" t="s">
        <v>312</v>
      </c>
      <c r="E16002" s="619">
        <v>14000</v>
      </c>
      <c r="F16002" s="619">
        <v>14500</v>
      </c>
      <c r="G16002" s="619">
        <v>14000</v>
      </c>
      <c r="H16002" s="618">
        <v>2</v>
      </c>
      <c r="I16002" s="619">
        <v>28000</v>
      </c>
      <c r="J16002" s="620">
        <v>20000000</v>
      </c>
      <c r="K16002" s="619">
        <v>280000000000</v>
      </c>
    </row>
    <row r="16003" spans="3:11" x14ac:dyDescent="0.25">
      <c r="C16003" s="617">
        <v>45919</v>
      </c>
      <c r="D16003" s="618" t="s">
        <v>312</v>
      </c>
      <c r="E16003" s="619">
        <v>14000</v>
      </c>
      <c r="F16003" s="619">
        <v>14500</v>
      </c>
      <c r="G16003" s="619">
        <v>14000</v>
      </c>
      <c r="H16003" s="618">
        <v>1</v>
      </c>
      <c r="I16003" s="619">
        <v>14000</v>
      </c>
      <c r="J16003" s="620">
        <v>20000000</v>
      </c>
      <c r="K16003" s="619">
        <v>280000000000</v>
      </c>
    </row>
    <row r="16004" spans="3:11" x14ac:dyDescent="0.25">
      <c r="C16004" s="617">
        <v>45919</v>
      </c>
      <c r="D16004" s="618" t="s">
        <v>1154</v>
      </c>
      <c r="E16004" s="619">
        <v>26000</v>
      </c>
      <c r="F16004" s="619">
        <v>24600</v>
      </c>
      <c r="G16004" s="619">
        <v>26000</v>
      </c>
      <c r="H16004" s="618">
        <v>1</v>
      </c>
      <c r="I16004" s="619">
        <v>26000</v>
      </c>
      <c r="J16004" s="620">
        <v>600000</v>
      </c>
      <c r="K16004" s="619">
        <v>15600000000</v>
      </c>
    </row>
    <row r="16005" spans="3:11" x14ac:dyDescent="0.25">
      <c r="C16005" s="617">
        <v>45919</v>
      </c>
      <c r="D16005" s="618" t="s">
        <v>312</v>
      </c>
      <c r="E16005" s="619">
        <v>14000</v>
      </c>
      <c r="F16005" s="619">
        <v>14500</v>
      </c>
      <c r="G16005" s="619">
        <v>14000</v>
      </c>
      <c r="H16005" s="618">
        <v>28</v>
      </c>
      <c r="I16005" s="619">
        <v>392000</v>
      </c>
      <c r="J16005" s="620">
        <v>20000000</v>
      </c>
      <c r="K16005" s="619">
        <v>280000000000</v>
      </c>
    </row>
    <row r="16006" spans="3:11" x14ac:dyDescent="0.25">
      <c r="C16006" s="617">
        <v>45919</v>
      </c>
      <c r="D16006" s="618" t="s">
        <v>312</v>
      </c>
      <c r="E16006" s="619">
        <v>14000</v>
      </c>
      <c r="F16006" s="619">
        <v>14500</v>
      </c>
      <c r="G16006" s="619">
        <v>14000</v>
      </c>
      <c r="H16006" s="618">
        <v>5</v>
      </c>
      <c r="I16006" s="619">
        <v>70000</v>
      </c>
      <c r="J16006" s="620">
        <v>20000000</v>
      </c>
      <c r="K16006" s="619">
        <v>280000000000</v>
      </c>
    </row>
    <row r="16007" spans="3:11" x14ac:dyDescent="0.25">
      <c r="C16007" s="617">
        <v>45919</v>
      </c>
      <c r="D16007" s="618" t="s">
        <v>312</v>
      </c>
      <c r="E16007" s="619">
        <v>14000</v>
      </c>
      <c r="F16007" s="619">
        <v>14500</v>
      </c>
      <c r="G16007" s="619">
        <v>14000</v>
      </c>
      <c r="H16007" s="618">
        <v>24</v>
      </c>
      <c r="I16007" s="619">
        <v>336000</v>
      </c>
      <c r="J16007" s="620">
        <v>20000000</v>
      </c>
      <c r="K16007" s="619">
        <v>280000000000</v>
      </c>
    </row>
    <row r="16008" spans="3:11" x14ac:dyDescent="0.25">
      <c r="C16008" s="617">
        <v>45919</v>
      </c>
      <c r="D16008" s="618" t="s">
        <v>310</v>
      </c>
      <c r="E16008" s="619">
        <v>74000</v>
      </c>
      <c r="F16008" s="619">
        <v>74000</v>
      </c>
      <c r="G16008" s="619">
        <v>74000</v>
      </c>
      <c r="H16008" s="618">
        <v>11</v>
      </c>
      <c r="I16008" s="619">
        <v>814000</v>
      </c>
      <c r="J16008" s="620">
        <v>19450000</v>
      </c>
      <c r="K16008" s="619">
        <v>1439300000000</v>
      </c>
    </row>
    <row r="16009" spans="3:11" x14ac:dyDescent="0.25">
      <c r="C16009" s="617">
        <v>45919</v>
      </c>
      <c r="D16009" s="618" t="s">
        <v>310</v>
      </c>
      <c r="E16009" s="619">
        <v>74000</v>
      </c>
      <c r="F16009" s="619">
        <v>74000</v>
      </c>
      <c r="G16009" s="619">
        <v>74000</v>
      </c>
      <c r="H16009" s="618">
        <v>4</v>
      </c>
      <c r="I16009" s="619">
        <v>296000</v>
      </c>
      <c r="J16009" s="620">
        <v>19450000</v>
      </c>
      <c r="K16009" s="619">
        <v>1439300000000</v>
      </c>
    </row>
    <row r="16010" spans="3:11" x14ac:dyDescent="0.25">
      <c r="C16010" s="617">
        <v>45919</v>
      </c>
      <c r="D16010" s="618" t="s">
        <v>1155</v>
      </c>
      <c r="E16010" s="619">
        <v>22900</v>
      </c>
      <c r="F16010" s="619">
        <v>23200</v>
      </c>
      <c r="G16010" s="619">
        <v>22700</v>
      </c>
      <c r="H16010" s="618">
        <v>1</v>
      </c>
      <c r="I16010" s="619">
        <v>22900</v>
      </c>
      <c r="J16010" s="620">
        <v>2400000</v>
      </c>
      <c r="K16010" s="619">
        <v>54480000000</v>
      </c>
    </row>
    <row r="16011" spans="3:11" x14ac:dyDescent="0.25">
      <c r="C16011" s="617">
        <v>45919</v>
      </c>
      <c r="D16011" s="618" t="s">
        <v>1155</v>
      </c>
      <c r="E16011" s="619">
        <v>22700</v>
      </c>
      <c r="F16011" s="619">
        <v>23200</v>
      </c>
      <c r="G16011" s="619">
        <v>22700</v>
      </c>
      <c r="H16011" s="618">
        <v>1</v>
      </c>
      <c r="I16011" s="619">
        <v>22700</v>
      </c>
      <c r="J16011" s="620">
        <v>2400000</v>
      </c>
      <c r="K16011" s="619">
        <v>54480000000</v>
      </c>
    </row>
    <row r="16012" spans="3:11" x14ac:dyDescent="0.25">
      <c r="C16012" s="617">
        <v>45919</v>
      </c>
      <c r="D16012" s="618" t="s">
        <v>1154</v>
      </c>
      <c r="E16012" s="619">
        <v>25000</v>
      </c>
      <c r="F16012" s="619">
        <v>24600</v>
      </c>
      <c r="G16012" s="619">
        <v>26000</v>
      </c>
      <c r="H16012" s="618">
        <v>1</v>
      </c>
      <c r="I16012" s="619">
        <v>25000</v>
      </c>
      <c r="J16012" s="620">
        <v>600000</v>
      </c>
      <c r="K16012" s="619">
        <v>15600000000</v>
      </c>
    </row>
    <row r="16013" spans="3:11" x14ac:dyDescent="0.25">
      <c r="C16013" s="617">
        <v>45919</v>
      </c>
      <c r="D16013" s="618" t="s">
        <v>1154</v>
      </c>
      <c r="E16013" s="619">
        <v>26000</v>
      </c>
      <c r="F16013" s="619">
        <v>24600</v>
      </c>
      <c r="G16013" s="619">
        <v>26000</v>
      </c>
      <c r="H16013" s="618">
        <v>1</v>
      </c>
      <c r="I16013" s="619">
        <v>26000</v>
      </c>
      <c r="J16013" s="620">
        <v>600000</v>
      </c>
      <c r="K16013" s="619">
        <v>15600000000</v>
      </c>
    </row>
    <row r="16014" spans="3:11" x14ac:dyDescent="0.25">
      <c r="C16014" s="617">
        <v>45919</v>
      </c>
      <c r="D16014" s="618" t="s">
        <v>312</v>
      </c>
      <c r="E16014" s="619">
        <v>14000</v>
      </c>
      <c r="F16014" s="619">
        <v>14500</v>
      </c>
      <c r="G16014" s="619">
        <v>14000</v>
      </c>
      <c r="H16014" s="618">
        <v>3</v>
      </c>
      <c r="I16014" s="619">
        <v>42000</v>
      </c>
      <c r="J16014" s="620">
        <v>20000000</v>
      </c>
      <c r="K16014" s="619">
        <v>280000000000</v>
      </c>
    </row>
    <row r="16015" spans="3:11" x14ac:dyDescent="0.25">
      <c r="C16015" s="617">
        <v>45919</v>
      </c>
      <c r="D16015" s="618" t="s">
        <v>312</v>
      </c>
      <c r="E16015" s="619">
        <v>14000</v>
      </c>
      <c r="F16015" s="619">
        <v>14500</v>
      </c>
      <c r="G16015" s="619">
        <v>14000</v>
      </c>
      <c r="H16015" s="618">
        <v>7</v>
      </c>
      <c r="I16015" s="619">
        <v>98000</v>
      </c>
      <c r="J16015" s="620">
        <v>20000000</v>
      </c>
      <c r="K16015" s="619">
        <v>280000000000</v>
      </c>
    </row>
    <row r="16016" spans="3:11" x14ac:dyDescent="0.25">
      <c r="C16016" s="617">
        <v>45919</v>
      </c>
      <c r="D16016" s="618" t="s">
        <v>310</v>
      </c>
      <c r="E16016" s="619">
        <v>74000</v>
      </c>
      <c r="F16016" s="619">
        <v>74000</v>
      </c>
      <c r="G16016" s="619">
        <v>74000</v>
      </c>
      <c r="H16016" s="618">
        <v>10</v>
      </c>
      <c r="I16016" s="619">
        <v>740000</v>
      </c>
      <c r="J16016" s="620">
        <v>19450000</v>
      </c>
      <c r="K16016" s="619">
        <v>1439300000000</v>
      </c>
    </row>
    <row r="16017" spans="3:11" x14ac:dyDescent="0.25">
      <c r="C16017" s="617">
        <v>45919</v>
      </c>
      <c r="D16017" s="618" t="s">
        <v>312</v>
      </c>
      <c r="E16017" s="619">
        <v>14000</v>
      </c>
      <c r="F16017" s="619">
        <v>14500</v>
      </c>
      <c r="G16017" s="619">
        <v>14000</v>
      </c>
      <c r="H16017" s="618">
        <v>1</v>
      </c>
      <c r="I16017" s="619">
        <v>14000</v>
      </c>
      <c r="J16017" s="620">
        <v>20000000</v>
      </c>
      <c r="K16017" s="619">
        <v>280000000000</v>
      </c>
    </row>
    <row r="16018" spans="3:11" x14ac:dyDescent="0.25">
      <c r="C16018" s="617">
        <v>45919</v>
      </c>
      <c r="D16018" s="618" t="s">
        <v>310</v>
      </c>
      <c r="E16018" s="619">
        <v>74000</v>
      </c>
      <c r="F16018" s="619">
        <v>74000</v>
      </c>
      <c r="G16018" s="619">
        <v>74000</v>
      </c>
      <c r="H16018" s="618">
        <v>6</v>
      </c>
      <c r="I16018" s="619">
        <v>444000</v>
      </c>
      <c r="J16018" s="620">
        <v>19450000</v>
      </c>
      <c r="K16018" s="619">
        <v>1439300000000</v>
      </c>
    </row>
    <row r="16019" spans="3:11" x14ac:dyDescent="0.25">
      <c r="C16019" s="617">
        <v>45922</v>
      </c>
      <c r="D16019" s="618" t="s">
        <v>310</v>
      </c>
      <c r="E16019" s="619">
        <v>74000</v>
      </c>
      <c r="F16019" s="619">
        <v>74000</v>
      </c>
      <c r="G16019" s="619">
        <v>73000</v>
      </c>
      <c r="H16019" s="618">
        <v>1</v>
      </c>
      <c r="I16019" s="619">
        <v>74000</v>
      </c>
      <c r="J16019" s="620">
        <v>19450000</v>
      </c>
      <c r="K16019" s="619">
        <v>1419850000000</v>
      </c>
    </row>
    <row r="16020" spans="3:11" x14ac:dyDescent="0.25">
      <c r="C16020" s="617">
        <v>45922</v>
      </c>
      <c r="D16020" s="618" t="s">
        <v>310</v>
      </c>
      <c r="E16020" s="619">
        <v>74000</v>
      </c>
      <c r="F16020" s="619">
        <v>74000</v>
      </c>
      <c r="G16020" s="619">
        <v>73000</v>
      </c>
      <c r="H16020" s="618">
        <v>1</v>
      </c>
      <c r="I16020" s="619">
        <v>74000</v>
      </c>
      <c r="J16020" s="620">
        <v>19450000</v>
      </c>
      <c r="K16020" s="619">
        <v>1419850000000</v>
      </c>
    </row>
    <row r="16021" spans="3:11" x14ac:dyDescent="0.25">
      <c r="C16021" s="617">
        <v>45922</v>
      </c>
      <c r="D16021" s="618" t="s">
        <v>310</v>
      </c>
      <c r="E16021" s="619">
        <v>74000</v>
      </c>
      <c r="F16021" s="619">
        <v>74000</v>
      </c>
      <c r="G16021" s="619">
        <v>73000</v>
      </c>
      <c r="H16021" s="618">
        <v>1</v>
      </c>
      <c r="I16021" s="619">
        <v>74000</v>
      </c>
      <c r="J16021" s="620">
        <v>19450000</v>
      </c>
      <c r="K16021" s="619">
        <v>1419850000000</v>
      </c>
    </row>
    <row r="16022" spans="3:11" x14ac:dyDescent="0.25">
      <c r="C16022" s="617">
        <v>45922</v>
      </c>
      <c r="D16022" s="618" t="s">
        <v>310</v>
      </c>
      <c r="E16022" s="619">
        <v>74000</v>
      </c>
      <c r="F16022" s="619">
        <v>74000</v>
      </c>
      <c r="G16022" s="619">
        <v>73000</v>
      </c>
      <c r="H16022" s="618">
        <v>4</v>
      </c>
      <c r="I16022" s="619">
        <v>296000</v>
      </c>
      <c r="J16022" s="620">
        <v>19450000</v>
      </c>
      <c r="K16022" s="619">
        <v>1419850000000</v>
      </c>
    </row>
    <row r="16023" spans="3:11" x14ac:dyDescent="0.25">
      <c r="C16023" s="617">
        <v>45922</v>
      </c>
      <c r="D16023" s="618" t="s">
        <v>310</v>
      </c>
      <c r="E16023" s="619">
        <v>74000</v>
      </c>
      <c r="F16023" s="619">
        <v>74000</v>
      </c>
      <c r="G16023" s="619">
        <v>73000</v>
      </c>
      <c r="H16023" s="618">
        <v>11</v>
      </c>
      <c r="I16023" s="619">
        <v>814000</v>
      </c>
      <c r="J16023" s="620">
        <v>19450000</v>
      </c>
      <c r="K16023" s="619">
        <v>1419850000000</v>
      </c>
    </row>
    <row r="16024" spans="3:11" x14ac:dyDescent="0.25">
      <c r="C16024" s="617">
        <v>45922</v>
      </c>
      <c r="D16024" s="618" t="s">
        <v>310</v>
      </c>
      <c r="E16024" s="619">
        <v>74000</v>
      </c>
      <c r="F16024" s="619">
        <v>74000</v>
      </c>
      <c r="G16024" s="619">
        <v>73000</v>
      </c>
      <c r="H16024" s="618">
        <v>3</v>
      </c>
      <c r="I16024" s="619">
        <v>222000</v>
      </c>
      <c r="J16024" s="620">
        <v>19450000</v>
      </c>
      <c r="K16024" s="619">
        <v>1419850000000</v>
      </c>
    </row>
    <row r="16025" spans="3:11" x14ac:dyDescent="0.25">
      <c r="C16025" s="617">
        <v>45922</v>
      </c>
      <c r="D16025" s="618" t="s">
        <v>310</v>
      </c>
      <c r="E16025" s="619">
        <v>74000</v>
      </c>
      <c r="F16025" s="619">
        <v>74000</v>
      </c>
      <c r="G16025" s="619">
        <v>73000</v>
      </c>
      <c r="H16025" s="618">
        <v>5</v>
      </c>
      <c r="I16025" s="619">
        <v>370000</v>
      </c>
      <c r="J16025" s="620">
        <v>19450000</v>
      </c>
      <c r="K16025" s="619">
        <v>1419850000000</v>
      </c>
    </row>
    <row r="16026" spans="3:11" x14ac:dyDescent="0.25">
      <c r="C16026" s="617">
        <v>45922</v>
      </c>
      <c r="D16026" s="618" t="s">
        <v>310</v>
      </c>
      <c r="E16026" s="619">
        <v>74000</v>
      </c>
      <c r="F16026" s="619">
        <v>74000</v>
      </c>
      <c r="G16026" s="619">
        <v>73000</v>
      </c>
      <c r="H16026" s="618">
        <v>3</v>
      </c>
      <c r="I16026" s="619">
        <v>222000</v>
      </c>
      <c r="J16026" s="620">
        <v>19450000</v>
      </c>
      <c r="K16026" s="619">
        <v>1419850000000</v>
      </c>
    </row>
    <row r="16027" spans="3:11" x14ac:dyDescent="0.25">
      <c r="C16027" s="617">
        <v>45922</v>
      </c>
      <c r="D16027" s="618" t="s">
        <v>1154</v>
      </c>
      <c r="E16027" s="619">
        <v>25999</v>
      </c>
      <c r="F16027" s="619">
        <v>26000</v>
      </c>
      <c r="G16027" s="619">
        <v>23001</v>
      </c>
      <c r="H16027" s="618">
        <v>2</v>
      </c>
      <c r="I16027" s="619">
        <v>51998</v>
      </c>
      <c r="J16027" s="620">
        <v>600000</v>
      </c>
      <c r="K16027" s="619">
        <v>13800600000</v>
      </c>
    </row>
    <row r="16028" spans="3:11" x14ac:dyDescent="0.25">
      <c r="C16028" s="617">
        <v>45922</v>
      </c>
      <c r="D16028" s="618" t="s">
        <v>1154</v>
      </c>
      <c r="E16028" s="619">
        <v>25999</v>
      </c>
      <c r="F16028" s="619">
        <v>26000</v>
      </c>
      <c r="G16028" s="619">
        <v>23001</v>
      </c>
      <c r="H16028" s="618">
        <v>4</v>
      </c>
      <c r="I16028" s="619">
        <v>103996</v>
      </c>
      <c r="J16028" s="620">
        <v>600000</v>
      </c>
      <c r="K16028" s="619">
        <v>13800600000</v>
      </c>
    </row>
    <row r="16029" spans="3:11" x14ac:dyDescent="0.25">
      <c r="C16029" s="617">
        <v>45922</v>
      </c>
      <c r="D16029" s="618" t="s">
        <v>1154</v>
      </c>
      <c r="E16029" s="619">
        <v>25999</v>
      </c>
      <c r="F16029" s="619">
        <v>26000</v>
      </c>
      <c r="G16029" s="619">
        <v>23001</v>
      </c>
      <c r="H16029" s="618">
        <v>5</v>
      </c>
      <c r="I16029" s="619">
        <v>129995</v>
      </c>
      <c r="J16029" s="620">
        <v>600000</v>
      </c>
      <c r="K16029" s="619">
        <v>13800600000</v>
      </c>
    </row>
    <row r="16030" spans="3:11" x14ac:dyDescent="0.25">
      <c r="C16030" s="617">
        <v>45922</v>
      </c>
      <c r="D16030" s="618" t="s">
        <v>1154</v>
      </c>
      <c r="E16030" s="619">
        <v>25999</v>
      </c>
      <c r="F16030" s="619">
        <v>26000</v>
      </c>
      <c r="G16030" s="619">
        <v>23001</v>
      </c>
      <c r="H16030" s="618">
        <v>1</v>
      </c>
      <c r="I16030" s="619">
        <v>25999</v>
      </c>
      <c r="J16030" s="620">
        <v>600000</v>
      </c>
      <c r="K16030" s="619">
        <v>13800600000</v>
      </c>
    </row>
    <row r="16031" spans="3:11" x14ac:dyDescent="0.25">
      <c r="C16031" s="617">
        <v>45922</v>
      </c>
      <c r="D16031" s="618" t="s">
        <v>1154</v>
      </c>
      <c r="E16031" s="619">
        <v>25999</v>
      </c>
      <c r="F16031" s="619">
        <v>26000</v>
      </c>
      <c r="G16031" s="619">
        <v>23001</v>
      </c>
      <c r="H16031" s="618">
        <v>3</v>
      </c>
      <c r="I16031" s="619">
        <v>77997</v>
      </c>
      <c r="J16031" s="620">
        <v>600000</v>
      </c>
      <c r="K16031" s="619">
        <v>13800600000</v>
      </c>
    </row>
    <row r="16032" spans="3:11" x14ac:dyDescent="0.25">
      <c r="C16032" s="617">
        <v>45922</v>
      </c>
      <c r="D16032" s="618" t="s">
        <v>1154</v>
      </c>
      <c r="E16032" s="619">
        <v>25999</v>
      </c>
      <c r="F16032" s="619">
        <v>26000</v>
      </c>
      <c r="G16032" s="619">
        <v>23001</v>
      </c>
      <c r="H16032" s="618">
        <v>5</v>
      </c>
      <c r="I16032" s="619">
        <v>129995</v>
      </c>
      <c r="J16032" s="620">
        <v>600000</v>
      </c>
      <c r="K16032" s="619">
        <v>13800600000</v>
      </c>
    </row>
    <row r="16033" spans="3:11" x14ac:dyDescent="0.25">
      <c r="C16033" s="617">
        <v>45922</v>
      </c>
      <c r="D16033" s="618" t="s">
        <v>1154</v>
      </c>
      <c r="E16033" s="619">
        <v>25999</v>
      </c>
      <c r="F16033" s="619">
        <v>26000</v>
      </c>
      <c r="G16033" s="619">
        <v>23001</v>
      </c>
      <c r="H16033" s="618">
        <v>5</v>
      </c>
      <c r="I16033" s="619">
        <v>129995</v>
      </c>
      <c r="J16033" s="620">
        <v>600000</v>
      </c>
      <c r="K16033" s="619">
        <v>13800600000</v>
      </c>
    </row>
    <row r="16034" spans="3:11" x14ac:dyDescent="0.25">
      <c r="C16034" s="617">
        <v>45922</v>
      </c>
      <c r="D16034" s="618" t="s">
        <v>1154</v>
      </c>
      <c r="E16034" s="619">
        <v>25999</v>
      </c>
      <c r="F16034" s="619">
        <v>26000</v>
      </c>
      <c r="G16034" s="619">
        <v>23001</v>
      </c>
      <c r="H16034" s="618">
        <v>1</v>
      </c>
      <c r="I16034" s="619">
        <v>25999</v>
      </c>
      <c r="J16034" s="620">
        <v>600000</v>
      </c>
      <c r="K16034" s="619">
        <v>13800600000</v>
      </c>
    </row>
    <row r="16035" spans="3:11" x14ac:dyDescent="0.25">
      <c r="C16035" s="617">
        <v>45922</v>
      </c>
      <c r="D16035" s="618" t="s">
        <v>312</v>
      </c>
      <c r="E16035" s="619">
        <v>14000</v>
      </c>
      <c r="F16035" s="619">
        <v>14000</v>
      </c>
      <c r="G16035" s="619">
        <v>14000</v>
      </c>
      <c r="H16035" s="618">
        <v>1</v>
      </c>
      <c r="I16035" s="619">
        <v>14000</v>
      </c>
      <c r="J16035" s="620">
        <v>20000000</v>
      </c>
      <c r="K16035" s="619">
        <v>280000000000</v>
      </c>
    </row>
    <row r="16036" spans="3:11" x14ac:dyDescent="0.25">
      <c r="C16036" s="617">
        <v>45922</v>
      </c>
      <c r="D16036" s="618" t="s">
        <v>312</v>
      </c>
      <c r="E16036" s="619">
        <v>14000</v>
      </c>
      <c r="F16036" s="619">
        <v>14000</v>
      </c>
      <c r="G16036" s="619">
        <v>14000</v>
      </c>
      <c r="H16036" s="618">
        <v>1</v>
      </c>
      <c r="I16036" s="619">
        <v>14000</v>
      </c>
      <c r="J16036" s="620">
        <v>20000000</v>
      </c>
      <c r="K16036" s="619">
        <v>280000000000</v>
      </c>
    </row>
    <row r="16037" spans="3:11" x14ac:dyDescent="0.25">
      <c r="C16037" s="617">
        <v>45922</v>
      </c>
      <c r="D16037" s="618" t="s">
        <v>312</v>
      </c>
      <c r="E16037" s="619">
        <v>14000</v>
      </c>
      <c r="F16037" s="619">
        <v>14000</v>
      </c>
      <c r="G16037" s="619">
        <v>14000</v>
      </c>
      <c r="H16037" s="618">
        <v>1</v>
      </c>
      <c r="I16037" s="619">
        <v>14000</v>
      </c>
      <c r="J16037" s="620">
        <v>20000000</v>
      </c>
      <c r="K16037" s="619">
        <v>280000000000</v>
      </c>
    </row>
    <row r="16038" spans="3:11" x14ac:dyDescent="0.25">
      <c r="C16038" s="617">
        <v>45922</v>
      </c>
      <c r="D16038" s="618" t="s">
        <v>312</v>
      </c>
      <c r="E16038" s="619">
        <v>14000</v>
      </c>
      <c r="F16038" s="619">
        <v>14000</v>
      </c>
      <c r="G16038" s="619">
        <v>14000</v>
      </c>
      <c r="H16038" s="618">
        <v>70</v>
      </c>
      <c r="I16038" s="619">
        <v>980000</v>
      </c>
      <c r="J16038" s="620">
        <v>20000000</v>
      </c>
      <c r="K16038" s="619">
        <v>280000000000</v>
      </c>
    </row>
    <row r="16039" spans="3:11" x14ac:dyDescent="0.25">
      <c r="C16039" s="617">
        <v>45922</v>
      </c>
      <c r="D16039" s="618" t="s">
        <v>312</v>
      </c>
      <c r="E16039" s="619">
        <v>14000</v>
      </c>
      <c r="F16039" s="619">
        <v>14000</v>
      </c>
      <c r="G16039" s="619">
        <v>14000</v>
      </c>
      <c r="H16039" s="618">
        <v>2</v>
      </c>
      <c r="I16039" s="619">
        <v>28000</v>
      </c>
      <c r="J16039" s="620">
        <v>20000000</v>
      </c>
      <c r="K16039" s="619">
        <v>280000000000</v>
      </c>
    </row>
    <row r="16040" spans="3:11" x14ac:dyDescent="0.25">
      <c r="C16040" s="617">
        <v>45922</v>
      </c>
      <c r="D16040" s="618" t="s">
        <v>312</v>
      </c>
      <c r="E16040" s="619">
        <v>14000</v>
      </c>
      <c r="F16040" s="619">
        <v>14000</v>
      </c>
      <c r="G16040" s="619">
        <v>14000</v>
      </c>
      <c r="H16040" s="618">
        <v>25</v>
      </c>
      <c r="I16040" s="619">
        <v>350000</v>
      </c>
      <c r="J16040" s="620">
        <v>20000000</v>
      </c>
      <c r="K16040" s="619">
        <v>280000000000</v>
      </c>
    </row>
    <row r="16041" spans="3:11" x14ac:dyDescent="0.25">
      <c r="C16041" s="617">
        <v>45922</v>
      </c>
      <c r="D16041" s="618" t="s">
        <v>312</v>
      </c>
      <c r="E16041" s="619">
        <v>14000</v>
      </c>
      <c r="F16041" s="619">
        <v>14000</v>
      </c>
      <c r="G16041" s="619">
        <v>14000</v>
      </c>
      <c r="H16041" s="618">
        <v>5</v>
      </c>
      <c r="I16041" s="619">
        <v>70000</v>
      </c>
      <c r="J16041" s="620">
        <v>20000000</v>
      </c>
      <c r="K16041" s="619">
        <v>280000000000</v>
      </c>
    </row>
    <row r="16042" spans="3:11" x14ac:dyDescent="0.25">
      <c r="C16042" s="617">
        <v>45922</v>
      </c>
      <c r="D16042" s="618" t="s">
        <v>312</v>
      </c>
      <c r="E16042" s="619">
        <v>14000</v>
      </c>
      <c r="F16042" s="619">
        <v>14000</v>
      </c>
      <c r="G16042" s="619">
        <v>14000</v>
      </c>
      <c r="H16042" s="618">
        <v>8</v>
      </c>
      <c r="I16042" s="619">
        <v>112000</v>
      </c>
      <c r="J16042" s="620">
        <v>20000000</v>
      </c>
      <c r="K16042" s="619">
        <v>280000000000</v>
      </c>
    </row>
    <row r="16043" spans="3:11" x14ac:dyDescent="0.25">
      <c r="C16043" s="617">
        <v>45922</v>
      </c>
      <c r="D16043" s="618" t="s">
        <v>312</v>
      </c>
      <c r="E16043" s="619">
        <v>14000</v>
      </c>
      <c r="F16043" s="619">
        <v>14000</v>
      </c>
      <c r="G16043" s="619">
        <v>14000</v>
      </c>
      <c r="H16043" s="618">
        <v>1</v>
      </c>
      <c r="I16043" s="619">
        <v>14000</v>
      </c>
      <c r="J16043" s="620">
        <v>20000000</v>
      </c>
      <c r="K16043" s="619">
        <v>280000000000</v>
      </c>
    </row>
    <row r="16044" spans="3:11" x14ac:dyDescent="0.25">
      <c r="C16044" s="617">
        <v>45922</v>
      </c>
      <c r="D16044" s="618" t="s">
        <v>1155</v>
      </c>
      <c r="E16044" s="619">
        <v>22690</v>
      </c>
      <c r="F16044" s="619">
        <v>22700</v>
      </c>
      <c r="G16044" s="619">
        <v>22690</v>
      </c>
      <c r="H16044" s="618">
        <v>3</v>
      </c>
      <c r="I16044" s="619">
        <v>68070</v>
      </c>
      <c r="J16044" s="620">
        <v>2400000</v>
      </c>
      <c r="K16044" s="619">
        <v>54456000000</v>
      </c>
    </row>
    <row r="16045" spans="3:11" x14ac:dyDescent="0.25">
      <c r="C16045" s="617">
        <v>45922</v>
      </c>
      <c r="D16045" s="618" t="s">
        <v>1155</v>
      </c>
      <c r="E16045" s="619">
        <v>22690</v>
      </c>
      <c r="F16045" s="619">
        <v>22700</v>
      </c>
      <c r="G16045" s="619">
        <v>22690</v>
      </c>
      <c r="H16045" s="618">
        <v>7</v>
      </c>
      <c r="I16045" s="619">
        <v>158830</v>
      </c>
      <c r="J16045" s="620">
        <v>2400000</v>
      </c>
      <c r="K16045" s="619">
        <v>54456000000</v>
      </c>
    </row>
    <row r="16046" spans="3:11" x14ac:dyDescent="0.25">
      <c r="C16046" s="617">
        <v>45922</v>
      </c>
      <c r="D16046" s="618" t="s">
        <v>1155</v>
      </c>
      <c r="E16046" s="619">
        <v>22690</v>
      </c>
      <c r="F16046" s="619">
        <v>22700</v>
      </c>
      <c r="G16046" s="619">
        <v>22690</v>
      </c>
      <c r="H16046" s="618">
        <v>5</v>
      </c>
      <c r="I16046" s="619">
        <v>113450</v>
      </c>
      <c r="J16046" s="620">
        <v>2400000</v>
      </c>
      <c r="K16046" s="619">
        <v>54456000000</v>
      </c>
    </row>
    <row r="16047" spans="3:11" x14ac:dyDescent="0.25">
      <c r="C16047" s="617">
        <v>45922</v>
      </c>
      <c r="D16047" s="618" t="s">
        <v>1155</v>
      </c>
      <c r="E16047" s="619">
        <v>22690</v>
      </c>
      <c r="F16047" s="619">
        <v>22700</v>
      </c>
      <c r="G16047" s="619">
        <v>22690</v>
      </c>
      <c r="H16047" s="618">
        <v>10</v>
      </c>
      <c r="I16047" s="619">
        <v>226900</v>
      </c>
      <c r="J16047" s="620">
        <v>2400000</v>
      </c>
      <c r="K16047" s="619">
        <v>54456000000</v>
      </c>
    </row>
    <row r="16048" spans="3:11" x14ac:dyDescent="0.25">
      <c r="C16048" s="617">
        <v>45922</v>
      </c>
      <c r="D16048" s="618" t="s">
        <v>1155</v>
      </c>
      <c r="E16048" s="619">
        <v>22690</v>
      </c>
      <c r="F16048" s="619">
        <v>22700</v>
      </c>
      <c r="G16048" s="619">
        <v>22690</v>
      </c>
      <c r="H16048" s="618">
        <v>5</v>
      </c>
      <c r="I16048" s="619">
        <v>113450</v>
      </c>
      <c r="J16048" s="620">
        <v>2400000</v>
      </c>
      <c r="K16048" s="619">
        <v>54456000000</v>
      </c>
    </row>
    <row r="16049" spans="3:11" x14ac:dyDescent="0.25">
      <c r="C16049" s="617">
        <v>45922</v>
      </c>
      <c r="D16049" s="618" t="s">
        <v>1155</v>
      </c>
      <c r="E16049" s="619">
        <v>22690</v>
      </c>
      <c r="F16049" s="619">
        <v>22700</v>
      </c>
      <c r="G16049" s="619">
        <v>22690</v>
      </c>
      <c r="H16049" s="618">
        <v>1</v>
      </c>
      <c r="I16049" s="619">
        <v>22690</v>
      </c>
      <c r="J16049" s="620">
        <v>2400000</v>
      </c>
      <c r="K16049" s="619">
        <v>54456000000</v>
      </c>
    </row>
    <row r="16050" spans="3:11" x14ac:dyDescent="0.25">
      <c r="C16050" s="617">
        <v>45922</v>
      </c>
      <c r="D16050" s="618" t="s">
        <v>312</v>
      </c>
      <c r="E16050" s="619">
        <v>14000</v>
      </c>
      <c r="F16050" s="619">
        <v>14000</v>
      </c>
      <c r="G16050" s="619">
        <v>14000</v>
      </c>
      <c r="H16050" s="618">
        <v>29</v>
      </c>
      <c r="I16050" s="619">
        <v>406000</v>
      </c>
      <c r="J16050" s="620">
        <v>20000000</v>
      </c>
      <c r="K16050" s="619">
        <v>280000000000</v>
      </c>
    </row>
    <row r="16051" spans="3:11" x14ac:dyDescent="0.25">
      <c r="C16051" s="617">
        <v>45922</v>
      </c>
      <c r="D16051" s="618" t="s">
        <v>312</v>
      </c>
      <c r="E16051" s="619">
        <v>14000</v>
      </c>
      <c r="F16051" s="619">
        <v>14000</v>
      </c>
      <c r="G16051" s="619">
        <v>14000</v>
      </c>
      <c r="H16051" s="618">
        <v>2</v>
      </c>
      <c r="I16051" s="619">
        <v>28000</v>
      </c>
      <c r="J16051" s="620">
        <v>20000000</v>
      </c>
      <c r="K16051" s="619">
        <v>280000000000</v>
      </c>
    </row>
    <row r="16052" spans="3:11" x14ac:dyDescent="0.25">
      <c r="C16052" s="617">
        <v>45922</v>
      </c>
      <c r="D16052" s="618" t="s">
        <v>312</v>
      </c>
      <c r="E16052" s="619">
        <v>14000</v>
      </c>
      <c r="F16052" s="619">
        <v>14000</v>
      </c>
      <c r="G16052" s="619">
        <v>14000</v>
      </c>
      <c r="H16052" s="618">
        <v>7</v>
      </c>
      <c r="I16052" s="619">
        <v>98000</v>
      </c>
      <c r="J16052" s="620">
        <v>20000000</v>
      </c>
      <c r="K16052" s="619">
        <v>280000000000</v>
      </c>
    </row>
    <row r="16053" spans="3:11" x14ac:dyDescent="0.25">
      <c r="C16053" s="617">
        <v>45922</v>
      </c>
      <c r="D16053" s="618" t="s">
        <v>312</v>
      </c>
      <c r="E16053" s="619">
        <v>14000</v>
      </c>
      <c r="F16053" s="619">
        <v>14000</v>
      </c>
      <c r="G16053" s="619">
        <v>14000</v>
      </c>
      <c r="H16053" s="618">
        <v>1</v>
      </c>
      <c r="I16053" s="619">
        <v>14000</v>
      </c>
      <c r="J16053" s="620">
        <v>20000000</v>
      </c>
      <c r="K16053" s="619">
        <v>280000000000</v>
      </c>
    </row>
    <row r="16054" spans="3:11" x14ac:dyDescent="0.25">
      <c r="C16054" s="617">
        <v>45922</v>
      </c>
      <c r="D16054" s="618" t="s">
        <v>312</v>
      </c>
      <c r="E16054" s="619">
        <v>14000</v>
      </c>
      <c r="F16054" s="619">
        <v>14000</v>
      </c>
      <c r="G16054" s="619">
        <v>14000</v>
      </c>
      <c r="H16054" s="618">
        <v>1</v>
      </c>
      <c r="I16054" s="619">
        <v>14000</v>
      </c>
      <c r="J16054" s="620">
        <v>20000000</v>
      </c>
      <c r="K16054" s="619">
        <v>280000000000</v>
      </c>
    </row>
    <row r="16055" spans="3:11" x14ac:dyDescent="0.25">
      <c r="C16055" s="617">
        <v>45922</v>
      </c>
      <c r="D16055" s="618" t="s">
        <v>312</v>
      </c>
      <c r="E16055" s="619">
        <v>14000</v>
      </c>
      <c r="F16055" s="619">
        <v>14000</v>
      </c>
      <c r="G16055" s="619">
        <v>14000</v>
      </c>
      <c r="H16055" s="618">
        <v>3</v>
      </c>
      <c r="I16055" s="619">
        <v>42000</v>
      </c>
      <c r="J16055" s="620">
        <v>20000000</v>
      </c>
      <c r="K16055" s="619">
        <v>280000000000</v>
      </c>
    </row>
    <row r="16056" spans="3:11" x14ac:dyDescent="0.25">
      <c r="C16056" s="617">
        <v>45922</v>
      </c>
      <c r="D16056" s="618" t="s">
        <v>312</v>
      </c>
      <c r="E16056" s="619">
        <v>14000</v>
      </c>
      <c r="F16056" s="619">
        <v>14000</v>
      </c>
      <c r="G16056" s="619">
        <v>14000</v>
      </c>
      <c r="H16056" s="618">
        <v>4</v>
      </c>
      <c r="I16056" s="619">
        <v>56000</v>
      </c>
      <c r="J16056" s="620">
        <v>20000000</v>
      </c>
      <c r="K16056" s="619">
        <v>280000000000</v>
      </c>
    </row>
    <row r="16057" spans="3:11" x14ac:dyDescent="0.25">
      <c r="C16057" s="617">
        <v>45922</v>
      </c>
      <c r="D16057" s="618" t="s">
        <v>312</v>
      </c>
      <c r="E16057" s="619">
        <v>14000</v>
      </c>
      <c r="F16057" s="619">
        <v>14000</v>
      </c>
      <c r="G16057" s="619">
        <v>14000</v>
      </c>
      <c r="H16057" s="618">
        <v>50</v>
      </c>
      <c r="I16057" s="619">
        <v>700000</v>
      </c>
      <c r="J16057" s="620">
        <v>20000000</v>
      </c>
      <c r="K16057" s="619">
        <v>280000000000</v>
      </c>
    </row>
    <row r="16058" spans="3:11" x14ac:dyDescent="0.25">
      <c r="C16058" s="617">
        <v>45922</v>
      </c>
      <c r="D16058" s="618" t="s">
        <v>312</v>
      </c>
      <c r="E16058" s="619">
        <v>14000</v>
      </c>
      <c r="F16058" s="619">
        <v>14000</v>
      </c>
      <c r="G16058" s="619">
        <v>14000</v>
      </c>
      <c r="H16058" s="618">
        <v>15</v>
      </c>
      <c r="I16058" s="619">
        <v>210000</v>
      </c>
      <c r="J16058" s="620">
        <v>20000000</v>
      </c>
      <c r="K16058" s="619">
        <v>280000000000</v>
      </c>
    </row>
    <row r="16059" spans="3:11" x14ac:dyDescent="0.25">
      <c r="C16059" s="617">
        <v>45922</v>
      </c>
      <c r="D16059" s="618" t="s">
        <v>312</v>
      </c>
      <c r="E16059" s="619">
        <v>14000</v>
      </c>
      <c r="F16059" s="619">
        <v>14000</v>
      </c>
      <c r="G16059" s="619">
        <v>14000</v>
      </c>
      <c r="H16059" s="618">
        <v>5</v>
      </c>
      <c r="I16059" s="619">
        <v>70000</v>
      </c>
      <c r="J16059" s="620">
        <v>20000000</v>
      </c>
      <c r="K16059" s="619">
        <v>280000000000</v>
      </c>
    </row>
    <row r="16060" spans="3:11" x14ac:dyDescent="0.25">
      <c r="C16060" s="617">
        <v>45922</v>
      </c>
      <c r="D16060" s="618" t="s">
        <v>312</v>
      </c>
      <c r="E16060" s="619">
        <v>14000</v>
      </c>
      <c r="F16060" s="619">
        <v>14000</v>
      </c>
      <c r="G16060" s="619">
        <v>14000</v>
      </c>
      <c r="H16060" s="618">
        <v>1</v>
      </c>
      <c r="I16060" s="619">
        <v>14000</v>
      </c>
      <c r="J16060" s="620">
        <v>20000000</v>
      </c>
      <c r="K16060" s="619">
        <v>280000000000</v>
      </c>
    </row>
    <row r="16061" spans="3:11" x14ac:dyDescent="0.25">
      <c r="C16061" s="617">
        <v>45922</v>
      </c>
      <c r="D16061" s="618" t="s">
        <v>312</v>
      </c>
      <c r="E16061" s="619">
        <v>14000</v>
      </c>
      <c r="F16061" s="619">
        <v>14000</v>
      </c>
      <c r="G16061" s="619">
        <v>14000</v>
      </c>
      <c r="H16061" s="618">
        <v>12</v>
      </c>
      <c r="I16061" s="619">
        <v>168000</v>
      </c>
      <c r="J16061" s="620">
        <v>20000000</v>
      </c>
      <c r="K16061" s="619">
        <v>280000000000</v>
      </c>
    </row>
    <row r="16062" spans="3:11" x14ac:dyDescent="0.25">
      <c r="C16062" s="617">
        <v>45922</v>
      </c>
      <c r="D16062" s="618" t="s">
        <v>312</v>
      </c>
      <c r="E16062" s="619">
        <v>14000</v>
      </c>
      <c r="F16062" s="619">
        <v>14000</v>
      </c>
      <c r="G16062" s="619">
        <v>14000</v>
      </c>
      <c r="H16062" s="618">
        <v>5</v>
      </c>
      <c r="I16062" s="619">
        <v>70000</v>
      </c>
      <c r="J16062" s="620">
        <v>20000000</v>
      </c>
      <c r="K16062" s="619">
        <v>280000000000</v>
      </c>
    </row>
    <row r="16063" spans="3:11" x14ac:dyDescent="0.25">
      <c r="C16063" s="617">
        <v>45922</v>
      </c>
      <c r="D16063" s="618" t="s">
        <v>312</v>
      </c>
      <c r="E16063" s="619">
        <v>14000</v>
      </c>
      <c r="F16063" s="619">
        <v>14000</v>
      </c>
      <c r="G16063" s="619">
        <v>14000</v>
      </c>
      <c r="H16063" s="618">
        <v>10</v>
      </c>
      <c r="I16063" s="619">
        <v>140000</v>
      </c>
      <c r="J16063" s="620">
        <v>20000000</v>
      </c>
      <c r="K16063" s="619">
        <v>280000000000</v>
      </c>
    </row>
    <row r="16064" spans="3:11" x14ac:dyDescent="0.25">
      <c r="C16064" s="617">
        <v>45922</v>
      </c>
      <c r="D16064" s="618" t="s">
        <v>312</v>
      </c>
      <c r="E16064" s="619">
        <v>14000</v>
      </c>
      <c r="F16064" s="619">
        <v>14000</v>
      </c>
      <c r="G16064" s="619">
        <v>14000</v>
      </c>
      <c r="H16064" s="618">
        <v>6</v>
      </c>
      <c r="I16064" s="619">
        <v>84000</v>
      </c>
      <c r="J16064" s="620">
        <v>20000000</v>
      </c>
      <c r="K16064" s="619">
        <v>280000000000</v>
      </c>
    </row>
    <row r="16065" spans="3:11" x14ac:dyDescent="0.25">
      <c r="C16065" s="617">
        <v>45922</v>
      </c>
      <c r="D16065" s="618" t="s">
        <v>312</v>
      </c>
      <c r="E16065" s="619">
        <v>14000</v>
      </c>
      <c r="F16065" s="619">
        <v>14000</v>
      </c>
      <c r="G16065" s="619">
        <v>14000</v>
      </c>
      <c r="H16065" s="618">
        <v>2</v>
      </c>
      <c r="I16065" s="619">
        <v>28000</v>
      </c>
      <c r="J16065" s="620">
        <v>20000000</v>
      </c>
      <c r="K16065" s="619">
        <v>280000000000</v>
      </c>
    </row>
    <row r="16066" spans="3:11" x14ac:dyDescent="0.25">
      <c r="C16066" s="617">
        <v>45922</v>
      </c>
      <c r="D16066" s="618" t="s">
        <v>1155</v>
      </c>
      <c r="E16066" s="619">
        <v>22690</v>
      </c>
      <c r="F16066" s="619">
        <v>22700</v>
      </c>
      <c r="G16066" s="619">
        <v>22690</v>
      </c>
      <c r="H16066" s="618">
        <v>3</v>
      </c>
      <c r="I16066" s="619">
        <v>68070</v>
      </c>
      <c r="J16066" s="620">
        <v>2400000</v>
      </c>
      <c r="K16066" s="619">
        <v>54456000000</v>
      </c>
    </row>
    <row r="16067" spans="3:11" x14ac:dyDescent="0.25">
      <c r="C16067" s="617">
        <v>45922</v>
      </c>
      <c r="D16067" s="618" t="s">
        <v>312</v>
      </c>
      <c r="E16067" s="619">
        <v>14000</v>
      </c>
      <c r="F16067" s="619">
        <v>14000</v>
      </c>
      <c r="G16067" s="619">
        <v>14000</v>
      </c>
      <c r="H16067" s="618">
        <v>6</v>
      </c>
      <c r="I16067" s="619">
        <v>84000</v>
      </c>
      <c r="J16067" s="620">
        <v>20000000</v>
      </c>
      <c r="K16067" s="619">
        <v>280000000000</v>
      </c>
    </row>
    <row r="16068" spans="3:11" x14ac:dyDescent="0.25">
      <c r="C16068" s="617">
        <v>45922</v>
      </c>
      <c r="D16068" s="618" t="s">
        <v>312</v>
      </c>
      <c r="E16068" s="619">
        <v>14000</v>
      </c>
      <c r="F16068" s="619">
        <v>14000</v>
      </c>
      <c r="G16068" s="619">
        <v>14000</v>
      </c>
      <c r="H16068" s="618">
        <v>17</v>
      </c>
      <c r="I16068" s="619">
        <v>238000</v>
      </c>
      <c r="J16068" s="620">
        <v>20000000</v>
      </c>
      <c r="K16068" s="619">
        <v>280000000000</v>
      </c>
    </row>
    <row r="16069" spans="3:11" x14ac:dyDescent="0.25">
      <c r="C16069" s="617">
        <v>45922</v>
      </c>
      <c r="D16069" s="618" t="s">
        <v>310</v>
      </c>
      <c r="E16069" s="619">
        <v>74000</v>
      </c>
      <c r="F16069" s="619">
        <v>74000</v>
      </c>
      <c r="G16069" s="619">
        <v>73000</v>
      </c>
      <c r="H16069" s="618">
        <v>3</v>
      </c>
      <c r="I16069" s="619">
        <v>222000</v>
      </c>
      <c r="J16069" s="620">
        <v>19450000</v>
      </c>
      <c r="K16069" s="619">
        <v>1419850000000</v>
      </c>
    </row>
    <row r="16070" spans="3:11" x14ac:dyDescent="0.25">
      <c r="C16070" s="617">
        <v>45922</v>
      </c>
      <c r="D16070" s="618" t="s">
        <v>1154</v>
      </c>
      <c r="E16070" s="619">
        <v>25999</v>
      </c>
      <c r="F16070" s="619">
        <v>26000</v>
      </c>
      <c r="G16070" s="619">
        <v>23001</v>
      </c>
      <c r="H16070" s="618">
        <v>3</v>
      </c>
      <c r="I16070" s="619">
        <v>77997</v>
      </c>
      <c r="J16070" s="620">
        <v>600000</v>
      </c>
      <c r="K16070" s="619">
        <v>13800600000</v>
      </c>
    </row>
    <row r="16071" spans="3:11" x14ac:dyDescent="0.25">
      <c r="C16071" s="617">
        <v>45922</v>
      </c>
      <c r="D16071" s="618" t="s">
        <v>1155</v>
      </c>
      <c r="E16071" s="619">
        <v>22690</v>
      </c>
      <c r="F16071" s="619">
        <v>22700</v>
      </c>
      <c r="G16071" s="619">
        <v>22690</v>
      </c>
      <c r="H16071" s="618">
        <v>3</v>
      </c>
      <c r="I16071" s="619">
        <v>68070</v>
      </c>
      <c r="J16071" s="620">
        <v>2400000</v>
      </c>
      <c r="K16071" s="619">
        <v>54456000000</v>
      </c>
    </row>
    <row r="16072" spans="3:11" x14ac:dyDescent="0.25">
      <c r="C16072" s="617">
        <v>45922</v>
      </c>
      <c r="D16072" s="618" t="s">
        <v>1154</v>
      </c>
      <c r="E16072" s="619">
        <v>25999</v>
      </c>
      <c r="F16072" s="619">
        <v>26000</v>
      </c>
      <c r="G16072" s="619">
        <v>23001</v>
      </c>
      <c r="H16072" s="618">
        <v>1</v>
      </c>
      <c r="I16072" s="619">
        <v>25999</v>
      </c>
      <c r="J16072" s="620">
        <v>600000</v>
      </c>
      <c r="K16072" s="619">
        <v>13800600000</v>
      </c>
    </row>
    <row r="16073" spans="3:11" x14ac:dyDescent="0.25">
      <c r="C16073" s="617">
        <v>45922</v>
      </c>
      <c r="D16073" s="618" t="s">
        <v>1154</v>
      </c>
      <c r="E16073" s="619">
        <v>25999</v>
      </c>
      <c r="F16073" s="619">
        <v>26000</v>
      </c>
      <c r="G16073" s="619">
        <v>23001</v>
      </c>
      <c r="H16073" s="618">
        <v>1</v>
      </c>
      <c r="I16073" s="619">
        <v>25999</v>
      </c>
      <c r="J16073" s="620">
        <v>600000</v>
      </c>
      <c r="K16073" s="619">
        <v>13800600000</v>
      </c>
    </row>
    <row r="16074" spans="3:11" x14ac:dyDescent="0.25">
      <c r="C16074" s="617">
        <v>45922</v>
      </c>
      <c r="D16074" s="618" t="s">
        <v>1154</v>
      </c>
      <c r="E16074" s="619">
        <v>23001</v>
      </c>
      <c r="F16074" s="619">
        <v>26000</v>
      </c>
      <c r="G16074" s="619">
        <v>23001</v>
      </c>
      <c r="H16074" s="618">
        <v>1</v>
      </c>
      <c r="I16074" s="619">
        <v>23001</v>
      </c>
      <c r="J16074" s="620">
        <v>600000</v>
      </c>
      <c r="K16074" s="619">
        <v>13800600000</v>
      </c>
    </row>
    <row r="16075" spans="3:11" x14ac:dyDescent="0.25">
      <c r="C16075" s="617">
        <v>45922</v>
      </c>
      <c r="D16075" s="618" t="s">
        <v>312</v>
      </c>
      <c r="E16075" s="619">
        <v>13900</v>
      </c>
      <c r="F16075" s="619">
        <v>14000</v>
      </c>
      <c r="G16075" s="619">
        <v>14000</v>
      </c>
      <c r="H16075" s="618">
        <v>4</v>
      </c>
      <c r="I16075" s="619">
        <v>55600</v>
      </c>
      <c r="J16075" s="620">
        <v>20000000</v>
      </c>
      <c r="K16075" s="619">
        <v>280000000000</v>
      </c>
    </row>
    <row r="16076" spans="3:11" x14ac:dyDescent="0.25">
      <c r="C16076" s="617">
        <v>45922</v>
      </c>
      <c r="D16076" s="618" t="s">
        <v>312</v>
      </c>
      <c r="E16076" s="619">
        <v>14000</v>
      </c>
      <c r="F16076" s="619">
        <v>14000</v>
      </c>
      <c r="G16076" s="619">
        <v>14000</v>
      </c>
      <c r="H16076" s="618">
        <v>7</v>
      </c>
      <c r="I16076" s="619">
        <v>98000</v>
      </c>
      <c r="J16076" s="620">
        <v>20000000</v>
      </c>
      <c r="K16076" s="619">
        <v>280000000000</v>
      </c>
    </row>
    <row r="16077" spans="3:11" x14ac:dyDescent="0.25">
      <c r="C16077" s="617">
        <v>45922</v>
      </c>
      <c r="D16077" s="618" t="s">
        <v>312</v>
      </c>
      <c r="E16077" s="619">
        <v>14000</v>
      </c>
      <c r="F16077" s="619">
        <v>14000</v>
      </c>
      <c r="G16077" s="619">
        <v>14000</v>
      </c>
      <c r="H16077" s="618">
        <v>4</v>
      </c>
      <c r="I16077" s="619">
        <v>56000</v>
      </c>
      <c r="J16077" s="620">
        <v>20000000</v>
      </c>
      <c r="K16077" s="619">
        <v>280000000000</v>
      </c>
    </row>
    <row r="16078" spans="3:11" x14ac:dyDescent="0.25">
      <c r="C16078" s="617">
        <v>45922</v>
      </c>
      <c r="D16078" s="618" t="s">
        <v>310</v>
      </c>
      <c r="E16078" s="619">
        <v>74000</v>
      </c>
      <c r="F16078" s="619">
        <v>74000</v>
      </c>
      <c r="G16078" s="619">
        <v>73000</v>
      </c>
      <c r="H16078" s="618">
        <v>2</v>
      </c>
      <c r="I16078" s="619">
        <v>148000</v>
      </c>
      <c r="J16078" s="620">
        <v>19450000</v>
      </c>
      <c r="K16078" s="619">
        <v>1419850000000</v>
      </c>
    </row>
    <row r="16079" spans="3:11" x14ac:dyDescent="0.25">
      <c r="C16079" s="617">
        <v>45922</v>
      </c>
      <c r="D16079" s="618" t="s">
        <v>312</v>
      </c>
      <c r="E16079" s="619">
        <v>14000</v>
      </c>
      <c r="F16079" s="619">
        <v>14000</v>
      </c>
      <c r="G16079" s="619">
        <v>14000</v>
      </c>
      <c r="H16079" s="618">
        <v>2</v>
      </c>
      <c r="I16079" s="619">
        <v>28000</v>
      </c>
      <c r="J16079" s="620">
        <v>20000000</v>
      </c>
      <c r="K16079" s="619">
        <v>280000000000</v>
      </c>
    </row>
    <row r="16080" spans="3:11" x14ac:dyDescent="0.25">
      <c r="C16080" s="617">
        <v>45922</v>
      </c>
      <c r="D16080" s="618" t="s">
        <v>1155</v>
      </c>
      <c r="E16080" s="619">
        <v>22600</v>
      </c>
      <c r="F16080" s="619">
        <v>22700</v>
      </c>
      <c r="G16080" s="619">
        <v>22690</v>
      </c>
      <c r="H16080" s="618">
        <v>2</v>
      </c>
      <c r="I16080" s="619">
        <v>45200</v>
      </c>
      <c r="J16080" s="620">
        <v>2400000</v>
      </c>
      <c r="K16080" s="619">
        <v>54456000000</v>
      </c>
    </row>
    <row r="16081" spans="3:11" x14ac:dyDescent="0.25">
      <c r="C16081" s="617">
        <v>45922</v>
      </c>
      <c r="D16081" s="618" t="s">
        <v>1155</v>
      </c>
      <c r="E16081" s="619">
        <v>22600</v>
      </c>
      <c r="F16081" s="619">
        <v>22700</v>
      </c>
      <c r="G16081" s="619">
        <v>22690</v>
      </c>
      <c r="H16081" s="618">
        <v>3</v>
      </c>
      <c r="I16081" s="619">
        <v>67800</v>
      </c>
      <c r="J16081" s="620">
        <v>2400000</v>
      </c>
      <c r="K16081" s="619">
        <v>54456000000</v>
      </c>
    </row>
    <row r="16082" spans="3:11" x14ac:dyDescent="0.25">
      <c r="C16082" s="617">
        <v>45922</v>
      </c>
      <c r="D16082" s="618" t="s">
        <v>1155</v>
      </c>
      <c r="E16082" s="619">
        <v>22690</v>
      </c>
      <c r="F16082" s="619">
        <v>22700</v>
      </c>
      <c r="G16082" s="619">
        <v>22690</v>
      </c>
      <c r="H16082" s="618">
        <v>17</v>
      </c>
      <c r="I16082" s="619">
        <v>385730</v>
      </c>
      <c r="J16082" s="620">
        <v>2400000</v>
      </c>
      <c r="K16082" s="619">
        <v>54456000000</v>
      </c>
    </row>
    <row r="16083" spans="3:11" x14ac:dyDescent="0.25">
      <c r="C16083" s="617">
        <v>45922</v>
      </c>
      <c r="D16083" s="618" t="s">
        <v>312</v>
      </c>
      <c r="E16083" s="619">
        <v>14000</v>
      </c>
      <c r="F16083" s="619">
        <v>14000</v>
      </c>
      <c r="G16083" s="619">
        <v>14000</v>
      </c>
      <c r="H16083" s="618">
        <v>100</v>
      </c>
      <c r="I16083" s="619">
        <v>1400000</v>
      </c>
      <c r="J16083" s="620">
        <v>20000000</v>
      </c>
      <c r="K16083" s="619">
        <v>280000000000</v>
      </c>
    </row>
    <row r="16084" spans="3:11" x14ac:dyDescent="0.25">
      <c r="C16084" s="617">
        <v>45922</v>
      </c>
      <c r="D16084" s="618" t="s">
        <v>1155</v>
      </c>
      <c r="E16084" s="619">
        <v>22690</v>
      </c>
      <c r="F16084" s="619">
        <v>22700</v>
      </c>
      <c r="G16084" s="619">
        <v>22690</v>
      </c>
      <c r="H16084" s="618">
        <v>3</v>
      </c>
      <c r="I16084" s="619">
        <v>68070</v>
      </c>
      <c r="J16084" s="620">
        <v>2400000</v>
      </c>
      <c r="K16084" s="619">
        <v>54456000000</v>
      </c>
    </row>
    <row r="16085" spans="3:11" x14ac:dyDescent="0.25">
      <c r="C16085" s="617">
        <v>45922</v>
      </c>
      <c r="D16085" s="618" t="s">
        <v>312</v>
      </c>
      <c r="E16085" s="619">
        <v>14000</v>
      </c>
      <c r="F16085" s="619">
        <v>14000</v>
      </c>
      <c r="G16085" s="619">
        <v>14000</v>
      </c>
      <c r="H16085" s="618">
        <v>2</v>
      </c>
      <c r="I16085" s="619">
        <v>28000</v>
      </c>
      <c r="J16085" s="620">
        <v>20000000</v>
      </c>
      <c r="K16085" s="619">
        <v>280000000000</v>
      </c>
    </row>
    <row r="16086" spans="3:11" x14ac:dyDescent="0.25">
      <c r="C16086" s="617">
        <v>45922</v>
      </c>
      <c r="D16086" s="618" t="s">
        <v>1155</v>
      </c>
      <c r="E16086" s="619">
        <v>22690</v>
      </c>
      <c r="F16086" s="619">
        <v>22700</v>
      </c>
      <c r="G16086" s="619">
        <v>22690</v>
      </c>
      <c r="H16086" s="618">
        <v>4</v>
      </c>
      <c r="I16086" s="619">
        <v>90760</v>
      </c>
      <c r="J16086" s="620">
        <v>2400000</v>
      </c>
      <c r="K16086" s="619">
        <v>54456000000</v>
      </c>
    </row>
    <row r="16087" spans="3:11" x14ac:dyDescent="0.25">
      <c r="C16087" s="617">
        <v>45922</v>
      </c>
      <c r="D16087" s="618" t="s">
        <v>310</v>
      </c>
      <c r="E16087" s="619">
        <v>71000</v>
      </c>
      <c r="F16087" s="619">
        <v>74000</v>
      </c>
      <c r="G16087" s="619">
        <v>73000</v>
      </c>
      <c r="H16087" s="618">
        <v>5</v>
      </c>
      <c r="I16087" s="619">
        <v>355000</v>
      </c>
      <c r="J16087" s="620">
        <v>19450000</v>
      </c>
      <c r="K16087" s="619">
        <v>1419850000000</v>
      </c>
    </row>
    <row r="16088" spans="3:11" x14ac:dyDescent="0.25">
      <c r="C16088" s="617">
        <v>45922</v>
      </c>
      <c r="D16088" s="618" t="s">
        <v>310</v>
      </c>
      <c r="E16088" s="619">
        <v>71000</v>
      </c>
      <c r="F16088" s="619">
        <v>74000</v>
      </c>
      <c r="G16088" s="619">
        <v>73000</v>
      </c>
      <c r="H16088" s="618">
        <v>1</v>
      </c>
      <c r="I16088" s="619">
        <v>71000</v>
      </c>
      <c r="J16088" s="620">
        <v>19450000</v>
      </c>
      <c r="K16088" s="619">
        <v>1419850000000</v>
      </c>
    </row>
    <row r="16089" spans="3:11" x14ac:dyDescent="0.25">
      <c r="C16089" s="617">
        <v>45922</v>
      </c>
      <c r="D16089" s="618" t="s">
        <v>310</v>
      </c>
      <c r="E16089" s="619">
        <v>73000</v>
      </c>
      <c r="F16089" s="619">
        <v>74000</v>
      </c>
      <c r="G16089" s="619">
        <v>73000</v>
      </c>
      <c r="H16089" s="618">
        <v>2</v>
      </c>
      <c r="I16089" s="619">
        <v>146000</v>
      </c>
      <c r="J16089" s="620">
        <v>19450000</v>
      </c>
      <c r="K16089" s="619">
        <v>1419850000000</v>
      </c>
    </row>
    <row r="16090" spans="3:11" x14ac:dyDescent="0.25">
      <c r="C16090" s="617">
        <v>45922</v>
      </c>
      <c r="D16090" s="618" t="s">
        <v>310</v>
      </c>
      <c r="E16090" s="619">
        <v>73000</v>
      </c>
      <c r="F16090" s="619">
        <v>74000</v>
      </c>
      <c r="G16090" s="619">
        <v>73000</v>
      </c>
      <c r="H16090" s="618">
        <v>1</v>
      </c>
      <c r="I16090" s="619">
        <v>73000</v>
      </c>
      <c r="J16090" s="620">
        <v>19450000</v>
      </c>
      <c r="K16090" s="619">
        <v>1419850000000</v>
      </c>
    </row>
    <row r="16091" spans="3:11" x14ac:dyDescent="0.25">
      <c r="C16091" s="617">
        <v>45922</v>
      </c>
      <c r="D16091" s="618" t="s">
        <v>312</v>
      </c>
      <c r="E16091" s="619">
        <v>14000</v>
      </c>
      <c r="F16091" s="619">
        <v>14000</v>
      </c>
      <c r="G16091" s="619">
        <v>14000</v>
      </c>
      <c r="H16091" s="618">
        <v>14</v>
      </c>
      <c r="I16091" s="619">
        <v>196000</v>
      </c>
      <c r="J16091" s="620">
        <v>20000000</v>
      </c>
      <c r="K16091" s="619">
        <v>280000000000</v>
      </c>
    </row>
    <row r="16092" spans="3:11" x14ac:dyDescent="0.25">
      <c r="C16092" s="617">
        <v>45923</v>
      </c>
      <c r="D16092" s="618" t="s">
        <v>310</v>
      </c>
      <c r="E16092" s="619">
        <v>73000</v>
      </c>
      <c r="F16092" s="619">
        <v>73000</v>
      </c>
      <c r="G16092" s="619">
        <v>74000</v>
      </c>
      <c r="H16092" s="618">
        <v>10</v>
      </c>
      <c r="I16092" s="619">
        <v>730000</v>
      </c>
      <c r="J16092" s="620">
        <v>19450000</v>
      </c>
      <c r="K16092" s="619">
        <v>1439300000000</v>
      </c>
    </row>
    <row r="16093" spans="3:11" x14ac:dyDescent="0.25">
      <c r="C16093" s="617">
        <v>45923</v>
      </c>
      <c r="D16093" s="618" t="s">
        <v>310</v>
      </c>
      <c r="E16093" s="619">
        <v>73000</v>
      </c>
      <c r="F16093" s="619">
        <v>73000</v>
      </c>
      <c r="G16093" s="619">
        <v>74000</v>
      </c>
      <c r="H16093" s="618">
        <v>2</v>
      </c>
      <c r="I16093" s="619">
        <v>146000</v>
      </c>
      <c r="J16093" s="620">
        <v>19450000</v>
      </c>
      <c r="K16093" s="619">
        <v>1439300000000</v>
      </c>
    </row>
    <row r="16094" spans="3:11" x14ac:dyDescent="0.25">
      <c r="C16094" s="617">
        <v>45923</v>
      </c>
      <c r="D16094" s="618" t="s">
        <v>310</v>
      </c>
      <c r="E16094" s="619">
        <v>73000</v>
      </c>
      <c r="F16094" s="619">
        <v>73000</v>
      </c>
      <c r="G16094" s="619">
        <v>74000</v>
      </c>
      <c r="H16094" s="618">
        <v>5</v>
      </c>
      <c r="I16094" s="619">
        <v>365000</v>
      </c>
      <c r="J16094" s="620">
        <v>19450000</v>
      </c>
      <c r="K16094" s="619">
        <v>1439300000000</v>
      </c>
    </row>
    <row r="16095" spans="3:11" x14ac:dyDescent="0.25">
      <c r="C16095" s="617">
        <v>45923</v>
      </c>
      <c r="D16095" s="618" t="s">
        <v>1154</v>
      </c>
      <c r="E16095" s="619">
        <v>25899</v>
      </c>
      <c r="F16095" s="619">
        <v>23001</v>
      </c>
      <c r="G16095" s="619">
        <v>25500</v>
      </c>
      <c r="H16095" s="618">
        <v>5</v>
      </c>
      <c r="I16095" s="619">
        <v>129495</v>
      </c>
      <c r="J16095" s="620">
        <v>600000</v>
      </c>
      <c r="K16095" s="619">
        <v>15300000000</v>
      </c>
    </row>
    <row r="16096" spans="3:11" x14ac:dyDescent="0.25">
      <c r="C16096" s="617">
        <v>45923</v>
      </c>
      <c r="D16096" s="618" t="s">
        <v>312</v>
      </c>
      <c r="E16096" s="619">
        <v>14000</v>
      </c>
      <c r="F16096" s="619">
        <v>14000</v>
      </c>
      <c r="G16096" s="619">
        <v>14000</v>
      </c>
      <c r="H16096" s="618">
        <v>2</v>
      </c>
      <c r="I16096" s="619">
        <v>28000</v>
      </c>
      <c r="J16096" s="620">
        <v>20000000</v>
      </c>
      <c r="K16096" s="619">
        <v>280000000000</v>
      </c>
    </row>
    <row r="16097" spans="3:11" x14ac:dyDescent="0.25">
      <c r="C16097" s="617">
        <v>45923</v>
      </c>
      <c r="D16097" s="618" t="s">
        <v>312</v>
      </c>
      <c r="E16097" s="619">
        <v>14000</v>
      </c>
      <c r="F16097" s="619">
        <v>14000</v>
      </c>
      <c r="G16097" s="619">
        <v>14000</v>
      </c>
      <c r="H16097" s="618">
        <v>1</v>
      </c>
      <c r="I16097" s="619">
        <v>14000</v>
      </c>
      <c r="J16097" s="620">
        <v>20000000</v>
      </c>
      <c r="K16097" s="619">
        <v>280000000000</v>
      </c>
    </row>
    <row r="16098" spans="3:11" x14ac:dyDescent="0.25">
      <c r="C16098" s="617">
        <v>45923</v>
      </c>
      <c r="D16098" s="618" t="s">
        <v>312</v>
      </c>
      <c r="E16098" s="619">
        <v>14000</v>
      </c>
      <c r="F16098" s="619">
        <v>14000</v>
      </c>
      <c r="G16098" s="619">
        <v>14000</v>
      </c>
      <c r="H16098" s="618">
        <v>2</v>
      </c>
      <c r="I16098" s="619">
        <v>28000</v>
      </c>
      <c r="J16098" s="620">
        <v>20000000</v>
      </c>
      <c r="K16098" s="619">
        <v>280000000000</v>
      </c>
    </row>
    <row r="16099" spans="3:11" x14ac:dyDescent="0.25">
      <c r="C16099" s="617">
        <v>45923</v>
      </c>
      <c r="D16099" s="618" t="s">
        <v>312</v>
      </c>
      <c r="E16099" s="619">
        <v>14000</v>
      </c>
      <c r="F16099" s="619">
        <v>14000</v>
      </c>
      <c r="G16099" s="619">
        <v>14000</v>
      </c>
      <c r="H16099" s="618">
        <v>10</v>
      </c>
      <c r="I16099" s="619">
        <v>140000</v>
      </c>
      <c r="J16099" s="620">
        <v>20000000</v>
      </c>
      <c r="K16099" s="619">
        <v>280000000000</v>
      </c>
    </row>
    <row r="16100" spans="3:11" x14ac:dyDescent="0.25">
      <c r="C16100" s="617">
        <v>45923</v>
      </c>
      <c r="D16100" s="618" t="s">
        <v>312</v>
      </c>
      <c r="E16100" s="619">
        <v>14000</v>
      </c>
      <c r="F16100" s="619">
        <v>14000</v>
      </c>
      <c r="G16100" s="619">
        <v>14000</v>
      </c>
      <c r="H16100" s="618">
        <v>10</v>
      </c>
      <c r="I16100" s="619">
        <v>140000</v>
      </c>
      <c r="J16100" s="620">
        <v>20000000</v>
      </c>
      <c r="K16100" s="619">
        <v>280000000000</v>
      </c>
    </row>
    <row r="16101" spans="3:11" x14ac:dyDescent="0.25">
      <c r="C16101" s="617">
        <v>45923</v>
      </c>
      <c r="D16101" s="618" t="s">
        <v>312</v>
      </c>
      <c r="E16101" s="619">
        <v>14000</v>
      </c>
      <c r="F16101" s="619">
        <v>14000</v>
      </c>
      <c r="G16101" s="619">
        <v>14000</v>
      </c>
      <c r="H16101" s="618">
        <v>100</v>
      </c>
      <c r="I16101" s="619">
        <v>1400000</v>
      </c>
      <c r="J16101" s="620">
        <v>20000000</v>
      </c>
      <c r="K16101" s="619">
        <v>280000000000</v>
      </c>
    </row>
    <row r="16102" spans="3:11" x14ac:dyDescent="0.25">
      <c r="C16102" s="617">
        <v>45923</v>
      </c>
      <c r="D16102" s="618" t="s">
        <v>312</v>
      </c>
      <c r="E16102" s="619">
        <v>14000</v>
      </c>
      <c r="F16102" s="619">
        <v>14000</v>
      </c>
      <c r="G16102" s="619">
        <v>14000</v>
      </c>
      <c r="H16102" s="618">
        <v>22</v>
      </c>
      <c r="I16102" s="619">
        <v>308000</v>
      </c>
      <c r="J16102" s="620">
        <v>20000000</v>
      </c>
      <c r="K16102" s="619">
        <v>280000000000</v>
      </c>
    </row>
    <row r="16103" spans="3:11" x14ac:dyDescent="0.25">
      <c r="C16103" s="617">
        <v>45923</v>
      </c>
      <c r="D16103" s="618" t="s">
        <v>312</v>
      </c>
      <c r="E16103" s="619">
        <v>14000</v>
      </c>
      <c r="F16103" s="619">
        <v>14000</v>
      </c>
      <c r="G16103" s="619">
        <v>14000</v>
      </c>
      <c r="H16103" s="618">
        <v>3</v>
      </c>
      <c r="I16103" s="619">
        <v>42000</v>
      </c>
      <c r="J16103" s="620">
        <v>20000000</v>
      </c>
      <c r="K16103" s="619">
        <v>280000000000</v>
      </c>
    </row>
    <row r="16104" spans="3:11" x14ac:dyDescent="0.25">
      <c r="C16104" s="617">
        <v>45923</v>
      </c>
      <c r="D16104" s="618" t="s">
        <v>312</v>
      </c>
      <c r="E16104" s="619">
        <v>14000</v>
      </c>
      <c r="F16104" s="619">
        <v>14000</v>
      </c>
      <c r="G16104" s="619">
        <v>14000</v>
      </c>
      <c r="H16104" s="618">
        <v>2</v>
      </c>
      <c r="I16104" s="619">
        <v>28000</v>
      </c>
      <c r="J16104" s="620">
        <v>20000000</v>
      </c>
      <c r="K16104" s="619">
        <v>280000000000</v>
      </c>
    </row>
    <row r="16105" spans="3:11" x14ac:dyDescent="0.25">
      <c r="C16105" s="617">
        <v>45923</v>
      </c>
      <c r="D16105" s="618" t="s">
        <v>312</v>
      </c>
      <c r="E16105" s="619">
        <v>14000</v>
      </c>
      <c r="F16105" s="619">
        <v>14000</v>
      </c>
      <c r="G16105" s="619">
        <v>14000</v>
      </c>
      <c r="H16105" s="618">
        <v>5</v>
      </c>
      <c r="I16105" s="619">
        <v>70000</v>
      </c>
      <c r="J16105" s="620">
        <v>20000000</v>
      </c>
      <c r="K16105" s="619">
        <v>280000000000</v>
      </c>
    </row>
    <row r="16106" spans="3:11" x14ac:dyDescent="0.25">
      <c r="C16106" s="617">
        <v>45923</v>
      </c>
      <c r="D16106" s="618" t="s">
        <v>312</v>
      </c>
      <c r="E16106" s="619">
        <v>14000</v>
      </c>
      <c r="F16106" s="619">
        <v>14000</v>
      </c>
      <c r="G16106" s="619">
        <v>14000</v>
      </c>
      <c r="H16106" s="618">
        <v>1</v>
      </c>
      <c r="I16106" s="619">
        <v>14000</v>
      </c>
      <c r="J16106" s="620">
        <v>20000000</v>
      </c>
      <c r="K16106" s="619">
        <v>280000000000</v>
      </c>
    </row>
    <row r="16107" spans="3:11" x14ac:dyDescent="0.25">
      <c r="C16107" s="617">
        <v>45923</v>
      </c>
      <c r="D16107" s="618" t="s">
        <v>312</v>
      </c>
      <c r="E16107" s="619">
        <v>14000</v>
      </c>
      <c r="F16107" s="619">
        <v>14000</v>
      </c>
      <c r="G16107" s="619">
        <v>14000</v>
      </c>
      <c r="H16107" s="618">
        <v>3</v>
      </c>
      <c r="I16107" s="619">
        <v>42000</v>
      </c>
      <c r="J16107" s="620">
        <v>20000000</v>
      </c>
      <c r="K16107" s="619">
        <v>280000000000</v>
      </c>
    </row>
    <row r="16108" spans="3:11" x14ac:dyDescent="0.25">
      <c r="C16108" s="617">
        <v>45923</v>
      </c>
      <c r="D16108" s="618" t="s">
        <v>1155</v>
      </c>
      <c r="E16108" s="619">
        <v>22690</v>
      </c>
      <c r="F16108" s="619">
        <v>22690</v>
      </c>
      <c r="G16108" s="619">
        <v>22690</v>
      </c>
      <c r="H16108" s="618">
        <v>7</v>
      </c>
      <c r="I16108" s="619">
        <v>158830</v>
      </c>
      <c r="J16108" s="620">
        <v>2400000</v>
      </c>
      <c r="K16108" s="619">
        <v>54456000000</v>
      </c>
    </row>
    <row r="16109" spans="3:11" x14ac:dyDescent="0.25">
      <c r="C16109" s="617">
        <v>45923</v>
      </c>
      <c r="D16109" s="618" t="s">
        <v>312</v>
      </c>
      <c r="E16109" s="619">
        <v>13999.05</v>
      </c>
      <c r="F16109" s="619">
        <v>14000</v>
      </c>
      <c r="G16109" s="619">
        <v>14000</v>
      </c>
      <c r="H16109" s="618">
        <v>1</v>
      </c>
      <c r="I16109" s="619">
        <v>13999.05</v>
      </c>
      <c r="J16109" s="620">
        <v>20000000</v>
      </c>
      <c r="K16109" s="619">
        <v>280000000000</v>
      </c>
    </row>
    <row r="16110" spans="3:11" x14ac:dyDescent="0.25">
      <c r="C16110" s="617">
        <v>45923</v>
      </c>
      <c r="D16110" s="618" t="s">
        <v>310</v>
      </c>
      <c r="E16110" s="619">
        <v>73000</v>
      </c>
      <c r="F16110" s="619">
        <v>73000</v>
      </c>
      <c r="G16110" s="619">
        <v>74000</v>
      </c>
      <c r="H16110" s="618">
        <v>3</v>
      </c>
      <c r="I16110" s="619">
        <v>219000</v>
      </c>
      <c r="J16110" s="620">
        <v>19450000</v>
      </c>
      <c r="K16110" s="619">
        <v>1439300000000</v>
      </c>
    </row>
    <row r="16111" spans="3:11" x14ac:dyDescent="0.25">
      <c r="C16111" s="617">
        <v>45923</v>
      </c>
      <c r="D16111" s="618" t="s">
        <v>1154</v>
      </c>
      <c r="E16111" s="619">
        <v>25899</v>
      </c>
      <c r="F16111" s="619">
        <v>23001</v>
      </c>
      <c r="G16111" s="619">
        <v>25500</v>
      </c>
      <c r="H16111" s="618">
        <v>10</v>
      </c>
      <c r="I16111" s="619">
        <v>258990</v>
      </c>
      <c r="J16111" s="620">
        <v>600000</v>
      </c>
      <c r="K16111" s="619">
        <v>15300000000</v>
      </c>
    </row>
    <row r="16112" spans="3:11" x14ac:dyDescent="0.25">
      <c r="C16112" s="617">
        <v>45923</v>
      </c>
      <c r="D16112" s="618" t="s">
        <v>310</v>
      </c>
      <c r="E16112" s="619">
        <v>73000</v>
      </c>
      <c r="F16112" s="619">
        <v>73000</v>
      </c>
      <c r="G16112" s="619">
        <v>74000</v>
      </c>
      <c r="H16112" s="618">
        <v>5</v>
      </c>
      <c r="I16112" s="619">
        <v>365000</v>
      </c>
      <c r="J16112" s="620">
        <v>19450000</v>
      </c>
      <c r="K16112" s="619">
        <v>1439300000000</v>
      </c>
    </row>
    <row r="16113" spans="3:11" x14ac:dyDescent="0.25">
      <c r="C16113" s="617">
        <v>45923</v>
      </c>
      <c r="D16113" s="618" t="s">
        <v>312</v>
      </c>
      <c r="E16113" s="619">
        <v>13700</v>
      </c>
      <c r="F16113" s="619">
        <v>14000</v>
      </c>
      <c r="G16113" s="619">
        <v>14000</v>
      </c>
      <c r="H16113" s="618">
        <v>3</v>
      </c>
      <c r="I16113" s="619">
        <v>41100</v>
      </c>
      <c r="J16113" s="620">
        <v>20000000</v>
      </c>
      <c r="K16113" s="619">
        <v>280000000000</v>
      </c>
    </row>
    <row r="16114" spans="3:11" x14ac:dyDescent="0.25">
      <c r="C16114" s="617">
        <v>45923</v>
      </c>
      <c r="D16114" s="618" t="s">
        <v>312</v>
      </c>
      <c r="E16114" s="619">
        <v>13999.05</v>
      </c>
      <c r="F16114" s="619">
        <v>14000</v>
      </c>
      <c r="G16114" s="619">
        <v>14000</v>
      </c>
      <c r="H16114" s="618">
        <v>1</v>
      </c>
      <c r="I16114" s="619">
        <v>13999.05</v>
      </c>
      <c r="J16114" s="620">
        <v>20000000</v>
      </c>
      <c r="K16114" s="619">
        <v>280000000000</v>
      </c>
    </row>
    <row r="16115" spans="3:11" x14ac:dyDescent="0.25">
      <c r="C16115" s="617">
        <v>45923</v>
      </c>
      <c r="D16115" s="618" t="s">
        <v>312</v>
      </c>
      <c r="E16115" s="619">
        <v>14000</v>
      </c>
      <c r="F16115" s="619">
        <v>14000</v>
      </c>
      <c r="G16115" s="619">
        <v>14000</v>
      </c>
      <c r="H16115" s="618">
        <v>10</v>
      </c>
      <c r="I16115" s="619">
        <v>140000</v>
      </c>
      <c r="J16115" s="620">
        <v>20000000</v>
      </c>
      <c r="K16115" s="619">
        <v>280000000000</v>
      </c>
    </row>
    <row r="16116" spans="3:11" x14ac:dyDescent="0.25">
      <c r="C16116" s="617">
        <v>45923</v>
      </c>
      <c r="D16116" s="618" t="s">
        <v>312</v>
      </c>
      <c r="E16116" s="619">
        <v>14000</v>
      </c>
      <c r="F16116" s="619">
        <v>14000</v>
      </c>
      <c r="G16116" s="619">
        <v>14000</v>
      </c>
      <c r="H16116" s="618">
        <v>10</v>
      </c>
      <c r="I16116" s="619">
        <v>140000</v>
      </c>
      <c r="J16116" s="620">
        <v>20000000</v>
      </c>
      <c r="K16116" s="619">
        <v>280000000000</v>
      </c>
    </row>
    <row r="16117" spans="3:11" x14ac:dyDescent="0.25">
      <c r="C16117" s="617">
        <v>45923</v>
      </c>
      <c r="D16117" s="618" t="s">
        <v>1155</v>
      </c>
      <c r="E16117" s="619">
        <v>22690</v>
      </c>
      <c r="F16117" s="619">
        <v>22690</v>
      </c>
      <c r="G16117" s="619">
        <v>22690</v>
      </c>
      <c r="H16117" s="618">
        <v>10</v>
      </c>
      <c r="I16117" s="619">
        <v>226900</v>
      </c>
      <c r="J16117" s="620">
        <v>2400000</v>
      </c>
      <c r="K16117" s="619">
        <v>54456000000</v>
      </c>
    </row>
    <row r="16118" spans="3:11" x14ac:dyDescent="0.25">
      <c r="C16118" s="617">
        <v>45923</v>
      </c>
      <c r="D16118" s="618" t="s">
        <v>1155</v>
      </c>
      <c r="E16118" s="619">
        <v>22690</v>
      </c>
      <c r="F16118" s="619">
        <v>22690</v>
      </c>
      <c r="G16118" s="619">
        <v>22690</v>
      </c>
      <c r="H16118" s="618">
        <v>5</v>
      </c>
      <c r="I16118" s="619">
        <v>113450</v>
      </c>
      <c r="J16118" s="620">
        <v>2400000</v>
      </c>
      <c r="K16118" s="619">
        <v>54456000000</v>
      </c>
    </row>
    <row r="16119" spans="3:11" x14ac:dyDescent="0.25">
      <c r="C16119" s="617">
        <v>45923</v>
      </c>
      <c r="D16119" s="618" t="s">
        <v>310</v>
      </c>
      <c r="E16119" s="619">
        <v>74000</v>
      </c>
      <c r="F16119" s="619">
        <v>73000</v>
      </c>
      <c r="G16119" s="619">
        <v>74000</v>
      </c>
      <c r="H16119" s="618">
        <v>1</v>
      </c>
      <c r="I16119" s="619">
        <v>74000</v>
      </c>
      <c r="J16119" s="620">
        <v>19450000</v>
      </c>
      <c r="K16119" s="619">
        <v>1439300000000</v>
      </c>
    </row>
    <row r="16120" spans="3:11" x14ac:dyDescent="0.25">
      <c r="C16120" s="617">
        <v>45923</v>
      </c>
      <c r="D16120" s="618" t="s">
        <v>1154</v>
      </c>
      <c r="E16120" s="619">
        <v>25500</v>
      </c>
      <c r="F16120" s="619">
        <v>23001</v>
      </c>
      <c r="G16120" s="619">
        <v>25500</v>
      </c>
      <c r="H16120" s="618">
        <v>76</v>
      </c>
      <c r="I16120" s="619">
        <v>1938000</v>
      </c>
      <c r="J16120" s="620">
        <v>600000</v>
      </c>
      <c r="K16120" s="619">
        <v>15300000000</v>
      </c>
    </row>
    <row r="16121" spans="3:11" x14ac:dyDescent="0.25">
      <c r="C16121" s="617">
        <v>45923</v>
      </c>
      <c r="D16121" s="618" t="s">
        <v>1154</v>
      </c>
      <c r="E16121" s="619">
        <v>25500</v>
      </c>
      <c r="F16121" s="619">
        <v>23001</v>
      </c>
      <c r="G16121" s="619">
        <v>25500</v>
      </c>
      <c r="H16121" s="618">
        <v>2</v>
      </c>
      <c r="I16121" s="619">
        <v>51000</v>
      </c>
      <c r="J16121" s="620">
        <v>600000</v>
      </c>
      <c r="K16121" s="619">
        <v>15300000000</v>
      </c>
    </row>
    <row r="16122" spans="3:11" x14ac:dyDescent="0.25">
      <c r="C16122" s="617">
        <v>45923</v>
      </c>
      <c r="D16122" s="618" t="s">
        <v>1155</v>
      </c>
      <c r="E16122" s="619">
        <v>22690</v>
      </c>
      <c r="F16122" s="619">
        <v>22690</v>
      </c>
      <c r="G16122" s="619">
        <v>22690</v>
      </c>
      <c r="H16122" s="618">
        <v>2</v>
      </c>
      <c r="I16122" s="619">
        <v>45380</v>
      </c>
      <c r="J16122" s="620">
        <v>2400000</v>
      </c>
      <c r="K16122" s="619">
        <v>54456000000</v>
      </c>
    </row>
    <row r="16123" spans="3:11" x14ac:dyDescent="0.25">
      <c r="C16123" s="617">
        <v>45923</v>
      </c>
      <c r="D16123" s="618" t="s">
        <v>312</v>
      </c>
      <c r="E16123" s="619">
        <v>14000</v>
      </c>
      <c r="F16123" s="619">
        <v>14000</v>
      </c>
      <c r="G16123" s="619">
        <v>14000</v>
      </c>
      <c r="H16123" s="618">
        <v>2</v>
      </c>
      <c r="I16123" s="619">
        <v>28000</v>
      </c>
      <c r="J16123" s="620">
        <v>20000000</v>
      </c>
      <c r="K16123" s="619">
        <v>280000000000</v>
      </c>
    </row>
    <row r="16124" spans="3:11" x14ac:dyDescent="0.25">
      <c r="C16124" s="617">
        <v>45923</v>
      </c>
      <c r="D16124" s="618" t="s">
        <v>1155</v>
      </c>
      <c r="E16124" s="619">
        <v>22690</v>
      </c>
      <c r="F16124" s="619">
        <v>22690</v>
      </c>
      <c r="G16124" s="619">
        <v>22690</v>
      </c>
      <c r="H16124" s="618">
        <v>20</v>
      </c>
      <c r="I16124" s="619">
        <v>453800</v>
      </c>
      <c r="J16124" s="620">
        <v>2400000</v>
      </c>
      <c r="K16124" s="619">
        <v>54456000000</v>
      </c>
    </row>
    <row r="16125" spans="3:11" x14ac:dyDescent="0.25">
      <c r="C16125" s="617">
        <v>45923</v>
      </c>
      <c r="D16125" s="618" t="s">
        <v>1155</v>
      </c>
      <c r="E16125" s="619">
        <v>22690</v>
      </c>
      <c r="F16125" s="619">
        <v>22690</v>
      </c>
      <c r="G16125" s="619">
        <v>22690</v>
      </c>
      <c r="H16125" s="618">
        <v>7</v>
      </c>
      <c r="I16125" s="619">
        <v>158830</v>
      </c>
      <c r="J16125" s="620">
        <v>2400000</v>
      </c>
      <c r="K16125" s="619">
        <v>54456000000</v>
      </c>
    </row>
    <row r="16126" spans="3:11" x14ac:dyDescent="0.25">
      <c r="C16126" s="617">
        <v>45923</v>
      </c>
      <c r="D16126" s="618" t="s">
        <v>310</v>
      </c>
      <c r="E16126" s="619">
        <v>74000</v>
      </c>
      <c r="F16126" s="619">
        <v>73000</v>
      </c>
      <c r="G16126" s="619">
        <v>74000</v>
      </c>
      <c r="H16126" s="618">
        <v>1</v>
      </c>
      <c r="I16126" s="619">
        <v>74000</v>
      </c>
      <c r="J16126" s="620">
        <v>19450000</v>
      </c>
      <c r="K16126" s="619">
        <v>1439300000000</v>
      </c>
    </row>
    <row r="16127" spans="3:11" x14ac:dyDescent="0.25">
      <c r="C16127" s="617">
        <v>45923</v>
      </c>
      <c r="D16127" s="618" t="s">
        <v>310</v>
      </c>
      <c r="E16127" s="619">
        <v>74000</v>
      </c>
      <c r="F16127" s="619">
        <v>73000</v>
      </c>
      <c r="G16127" s="619">
        <v>74000</v>
      </c>
      <c r="H16127" s="618">
        <v>1</v>
      </c>
      <c r="I16127" s="619">
        <v>74000</v>
      </c>
      <c r="J16127" s="620">
        <v>19450000</v>
      </c>
      <c r="K16127" s="619">
        <v>1439300000000</v>
      </c>
    </row>
    <row r="16128" spans="3:11" x14ac:dyDescent="0.25">
      <c r="C16128" s="617">
        <v>45923</v>
      </c>
      <c r="D16128" s="618" t="s">
        <v>1154</v>
      </c>
      <c r="E16128" s="619">
        <v>25500</v>
      </c>
      <c r="F16128" s="619">
        <v>23001</v>
      </c>
      <c r="G16128" s="619">
        <v>25500</v>
      </c>
      <c r="H16128" s="618">
        <v>2</v>
      </c>
      <c r="I16128" s="619">
        <v>51000</v>
      </c>
      <c r="J16128" s="620">
        <v>600000</v>
      </c>
      <c r="K16128" s="619">
        <v>15300000000</v>
      </c>
    </row>
    <row r="16129" spans="3:11" x14ac:dyDescent="0.25">
      <c r="C16129" s="617">
        <v>45923</v>
      </c>
      <c r="D16129" s="618" t="s">
        <v>312</v>
      </c>
      <c r="E16129" s="619">
        <v>14000</v>
      </c>
      <c r="F16129" s="619">
        <v>14000</v>
      </c>
      <c r="G16129" s="619">
        <v>14000</v>
      </c>
      <c r="H16129" s="618">
        <v>1</v>
      </c>
      <c r="I16129" s="619">
        <v>14000</v>
      </c>
      <c r="J16129" s="620">
        <v>20000000</v>
      </c>
      <c r="K16129" s="619">
        <v>280000000000</v>
      </c>
    </row>
    <row r="16130" spans="3:11" x14ac:dyDescent="0.25">
      <c r="C16130" s="617">
        <v>45923</v>
      </c>
      <c r="D16130" s="618" t="s">
        <v>312</v>
      </c>
      <c r="E16130" s="619">
        <v>14000</v>
      </c>
      <c r="F16130" s="619">
        <v>14000</v>
      </c>
      <c r="G16130" s="619">
        <v>14000</v>
      </c>
      <c r="H16130" s="618">
        <v>3</v>
      </c>
      <c r="I16130" s="619">
        <v>42000</v>
      </c>
      <c r="J16130" s="620">
        <v>20000000</v>
      </c>
      <c r="K16130" s="619">
        <v>280000000000</v>
      </c>
    </row>
    <row r="16131" spans="3:11" x14ac:dyDescent="0.25">
      <c r="C16131" s="617">
        <v>45923</v>
      </c>
      <c r="D16131" s="618" t="s">
        <v>312</v>
      </c>
      <c r="E16131" s="619">
        <v>14000</v>
      </c>
      <c r="F16131" s="619">
        <v>14000</v>
      </c>
      <c r="G16131" s="619">
        <v>14000</v>
      </c>
      <c r="H16131" s="618">
        <v>1</v>
      </c>
      <c r="I16131" s="619">
        <v>14000</v>
      </c>
      <c r="J16131" s="620">
        <v>20000000</v>
      </c>
      <c r="K16131" s="619">
        <v>280000000000</v>
      </c>
    </row>
    <row r="16132" spans="3:11" x14ac:dyDescent="0.25">
      <c r="C16132" s="617">
        <v>45923</v>
      </c>
      <c r="D16132" s="618" t="s">
        <v>1155</v>
      </c>
      <c r="E16132" s="619">
        <v>22690</v>
      </c>
      <c r="F16132" s="619">
        <v>22690</v>
      </c>
      <c r="G16132" s="619">
        <v>22690</v>
      </c>
      <c r="H16132" s="618">
        <v>1</v>
      </c>
      <c r="I16132" s="619">
        <v>22690</v>
      </c>
      <c r="J16132" s="620">
        <v>2400000</v>
      </c>
      <c r="K16132" s="619">
        <v>54456000000</v>
      </c>
    </row>
    <row r="16133" spans="3:11" x14ac:dyDescent="0.25">
      <c r="C16133" s="617">
        <v>45923</v>
      </c>
      <c r="D16133" s="618" t="s">
        <v>1155</v>
      </c>
      <c r="E16133" s="619">
        <v>22690</v>
      </c>
      <c r="F16133" s="619">
        <v>22690</v>
      </c>
      <c r="G16133" s="619">
        <v>22690</v>
      </c>
      <c r="H16133" s="618">
        <v>1</v>
      </c>
      <c r="I16133" s="619">
        <v>22690</v>
      </c>
      <c r="J16133" s="620">
        <v>2400000</v>
      </c>
      <c r="K16133" s="619">
        <v>54456000000</v>
      </c>
    </row>
    <row r="16134" spans="3:11" x14ac:dyDescent="0.25">
      <c r="C16134" s="617">
        <v>45923</v>
      </c>
      <c r="D16134" s="618" t="s">
        <v>1155</v>
      </c>
      <c r="E16134" s="619">
        <v>22500</v>
      </c>
      <c r="F16134" s="619">
        <v>22690</v>
      </c>
      <c r="G16134" s="619">
        <v>22690</v>
      </c>
      <c r="H16134" s="618">
        <v>1</v>
      </c>
      <c r="I16134" s="619">
        <v>22500</v>
      </c>
      <c r="J16134" s="620">
        <v>2400000</v>
      </c>
      <c r="K16134" s="619">
        <v>54456000000</v>
      </c>
    </row>
    <row r="16135" spans="3:11" x14ac:dyDescent="0.25">
      <c r="C16135" s="617">
        <v>45923</v>
      </c>
      <c r="D16135" s="618" t="s">
        <v>1155</v>
      </c>
      <c r="E16135" s="619">
        <v>20000</v>
      </c>
      <c r="F16135" s="619">
        <v>22690</v>
      </c>
      <c r="G16135" s="619">
        <v>22690</v>
      </c>
      <c r="H16135" s="618">
        <v>5</v>
      </c>
      <c r="I16135" s="619">
        <v>100000</v>
      </c>
      <c r="J16135" s="620">
        <v>2400000</v>
      </c>
      <c r="K16135" s="619">
        <v>54456000000</v>
      </c>
    </row>
    <row r="16136" spans="3:11" x14ac:dyDescent="0.25">
      <c r="C16136" s="617">
        <v>45923</v>
      </c>
      <c r="D16136" s="618" t="s">
        <v>312</v>
      </c>
      <c r="E16136" s="619">
        <v>14000</v>
      </c>
      <c r="F16136" s="619">
        <v>14000</v>
      </c>
      <c r="G16136" s="619">
        <v>14000</v>
      </c>
      <c r="H16136" s="618">
        <v>2</v>
      </c>
      <c r="I16136" s="619">
        <v>28000</v>
      </c>
      <c r="J16136" s="620">
        <v>20000000</v>
      </c>
      <c r="K16136" s="619">
        <v>280000000000</v>
      </c>
    </row>
    <row r="16137" spans="3:11" x14ac:dyDescent="0.25">
      <c r="C16137" s="617">
        <v>45923</v>
      </c>
      <c r="D16137" s="618" t="s">
        <v>1155</v>
      </c>
      <c r="E16137" s="619">
        <v>20000</v>
      </c>
      <c r="F16137" s="619">
        <v>22690</v>
      </c>
      <c r="G16137" s="619">
        <v>22690</v>
      </c>
      <c r="H16137" s="618">
        <v>1</v>
      </c>
      <c r="I16137" s="619">
        <v>20000</v>
      </c>
      <c r="J16137" s="620">
        <v>2400000</v>
      </c>
      <c r="K16137" s="619">
        <v>54456000000</v>
      </c>
    </row>
    <row r="16138" spans="3:11" x14ac:dyDescent="0.25">
      <c r="C16138" s="617">
        <v>45923</v>
      </c>
      <c r="D16138" s="618" t="s">
        <v>312</v>
      </c>
      <c r="E16138" s="619">
        <v>13999.05</v>
      </c>
      <c r="F16138" s="619">
        <v>14000</v>
      </c>
      <c r="G16138" s="619">
        <v>14000</v>
      </c>
      <c r="H16138" s="618">
        <v>13</v>
      </c>
      <c r="I16138" s="619">
        <v>181987.65</v>
      </c>
      <c r="J16138" s="620">
        <v>20000000</v>
      </c>
      <c r="K16138" s="619">
        <v>280000000000</v>
      </c>
    </row>
    <row r="16139" spans="3:11" x14ac:dyDescent="0.25">
      <c r="C16139" s="617">
        <v>45923</v>
      </c>
      <c r="D16139" s="618" t="s">
        <v>1155</v>
      </c>
      <c r="E16139" s="619">
        <v>20000</v>
      </c>
      <c r="F16139" s="619">
        <v>22690</v>
      </c>
      <c r="G16139" s="619">
        <v>22690</v>
      </c>
      <c r="H16139" s="618">
        <v>3</v>
      </c>
      <c r="I16139" s="619">
        <v>60000</v>
      </c>
      <c r="J16139" s="620">
        <v>2400000</v>
      </c>
      <c r="K16139" s="619">
        <v>54456000000</v>
      </c>
    </row>
    <row r="16140" spans="3:11" x14ac:dyDescent="0.25">
      <c r="C16140" s="617">
        <v>45923</v>
      </c>
      <c r="D16140" s="618" t="s">
        <v>1155</v>
      </c>
      <c r="E16140" s="619">
        <v>22690</v>
      </c>
      <c r="F16140" s="619">
        <v>22690</v>
      </c>
      <c r="G16140" s="619">
        <v>22690</v>
      </c>
      <c r="H16140" s="618">
        <v>1</v>
      </c>
      <c r="I16140" s="619">
        <v>22690</v>
      </c>
      <c r="J16140" s="620">
        <v>2400000</v>
      </c>
      <c r="K16140" s="619">
        <v>54456000000</v>
      </c>
    </row>
    <row r="16141" spans="3:11" x14ac:dyDescent="0.25">
      <c r="C16141" s="617">
        <v>45923</v>
      </c>
      <c r="D16141" s="618" t="s">
        <v>1154</v>
      </c>
      <c r="E16141" s="619">
        <v>25000</v>
      </c>
      <c r="F16141" s="619">
        <v>23001</v>
      </c>
      <c r="G16141" s="619">
        <v>25500</v>
      </c>
      <c r="H16141" s="618">
        <v>12</v>
      </c>
      <c r="I16141" s="619">
        <v>300000</v>
      </c>
      <c r="J16141" s="620">
        <v>600000</v>
      </c>
      <c r="K16141" s="619">
        <v>15300000000</v>
      </c>
    </row>
    <row r="16142" spans="3:11" x14ac:dyDescent="0.25">
      <c r="C16142" s="617">
        <v>45923</v>
      </c>
      <c r="D16142" s="618" t="s">
        <v>1154</v>
      </c>
      <c r="E16142" s="619">
        <v>25000</v>
      </c>
      <c r="F16142" s="619">
        <v>23001</v>
      </c>
      <c r="G16142" s="619">
        <v>25500</v>
      </c>
      <c r="H16142" s="618">
        <v>8</v>
      </c>
      <c r="I16142" s="619">
        <v>200000</v>
      </c>
      <c r="J16142" s="620">
        <v>600000</v>
      </c>
      <c r="K16142" s="619">
        <v>15300000000</v>
      </c>
    </row>
    <row r="16143" spans="3:11" x14ac:dyDescent="0.25">
      <c r="C16143" s="617">
        <v>45923</v>
      </c>
      <c r="D16143" s="618" t="s">
        <v>1155</v>
      </c>
      <c r="E16143" s="619">
        <v>22690</v>
      </c>
      <c r="F16143" s="619">
        <v>22690</v>
      </c>
      <c r="G16143" s="619">
        <v>22690</v>
      </c>
      <c r="H16143" s="618">
        <v>1</v>
      </c>
      <c r="I16143" s="619">
        <v>22690</v>
      </c>
      <c r="J16143" s="620">
        <v>2400000</v>
      </c>
      <c r="K16143" s="619">
        <v>54456000000</v>
      </c>
    </row>
    <row r="16144" spans="3:11" x14ac:dyDescent="0.25">
      <c r="C16144" s="617">
        <v>45923</v>
      </c>
      <c r="D16144" s="618" t="s">
        <v>1154</v>
      </c>
      <c r="E16144" s="619">
        <v>25500</v>
      </c>
      <c r="F16144" s="619">
        <v>23001</v>
      </c>
      <c r="G16144" s="619">
        <v>25500</v>
      </c>
      <c r="H16144" s="618">
        <v>1</v>
      </c>
      <c r="I16144" s="619">
        <v>25500</v>
      </c>
      <c r="J16144" s="620">
        <v>600000</v>
      </c>
      <c r="K16144" s="619">
        <v>15300000000</v>
      </c>
    </row>
    <row r="16145" spans="3:11" x14ac:dyDescent="0.25">
      <c r="C16145" s="617">
        <v>45923</v>
      </c>
      <c r="D16145" s="618" t="s">
        <v>312</v>
      </c>
      <c r="E16145" s="619">
        <v>13999.5</v>
      </c>
      <c r="F16145" s="619">
        <v>14000</v>
      </c>
      <c r="G16145" s="619">
        <v>14000</v>
      </c>
      <c r="H16145" s="618">
        <v>10</v>
      </c>
      <c r="I16145" s="619">
        <v>139995</v>
      </c>
      <c r="J16145" s="620">
        <v>20000000</v>
      </c>
      <c r="K16145" s="619">
        <v>280000000000</v>
      </c>
    </row>
    <row r="16146" spans="3:11" x14ac:dyDescent="0.25">
      <c r="C16146" s="617">
        <v>45923</v>
      </c>
      <c r="D16146" s="618" t="s">
        <v>312</v>
      </c>
      <c r="E16146" s="619">
        <v>14000</v>
      </c>
      <c r="F16146" s="619">
        <v>14000</v>
      </c>
      <c r="G16146" s="619">
        <v>14000</v>
      </c>
      <c r="H16146" s="618">
        <v>10</v>
      </c>
      <c r="I16146" s="619">
        <v>140000</v>
      </c>
      <c r="J16146" s="620">
        <v>20000000</v>
      </c>
      <c r="K16146" s="619">
        <v>280000000000</v>
      </c>
    </row>
    <row r="16147" spans="3:11" x14ac:dyDescent="0.25">
      <c r="C16147" s="617">
        <v>45923</v>
      </c>
      <c r="D16147" s="618" t="s">
        <v>1154</v>
      </c>
      <c r="E16147" s="619">
        <v>25500</v>
      </c>
      <c r="F16147" s="619">
        <v>23001</v>
      </c>
      <c r="G16147" s="619">
        <v>25500</v>
      </c>
      <c r="H16147" s="618">
        <v>1</v>
      </c>
      <c r="I16147" s="619">
        <v>25500</v>
      </c>
      <c r="J16147" s="620">
        <v>600000</v>
      </c>
      <c r="K16147" s="619">
        <v>15300000000</v>
      </c>
    </row>
    <row r="16148" spans="3:11" x14ac:dyDescent="0.25">
      <c r="C16148" s="617">
        <v>45923</v>
      </c>
      <c r="D16148" s="618" t="s">
        <v>312</v>
      </c>
      <c r="E16148" s="619">
        <v>14000</v>
      </c>
      <c r="F16148" s="619">
        <v>14000</v>
      </c>
      <c r="G16148" s="619">
        <v>14000</v>
      </c>
      <c r="H16148" s="618">
        <v>1</v>
      </c>
      <c r="I16148" s="619">
        <v>14000</v>
      </c>
      <c r="J16148" s="620">
        <v>20000000</v>
      </c>
      <c r="K16148" s="619">
        <v>280000000000</v>
      </c>
    </row>
    <row r="16149" spans="3:11" x14ac:dyDescent="0.25">
      <c r="C16149" s="617">
        <v>45923</v>
      </c>
      <c r="D16149" s="618" t="s">
        <v>312</v>
      </c>
      <c r="E16149" s="619">
        <v>14000</v>
      </c>
      <c r="F16149" s="619">
        <v>14000</v>
      </c>
      <c r="G16149" s="619">
        <v>14000</v>
      </c>
      <c r="H16149" s="618">
        <v>1</v>
      </c>
      <c r="I16149" s="619">
        <v>14000</v>
      </c>
      <c r="J16149" s="620">
        <v>20000000</v>
      </c>
      <c r="K16149" s="619">
        <v>280000000000</v>
      </c>
    </row>
    <row r="16150" spans="3:11" x14ac:dyDescent="0.25">
      <c r="C16150" s="617">
        <v>45923</v>
      </c>
      <c r="D16150" s="618" t="s">
        <v>1154</v>
      </c>
      <c r="E16150" s="619">
        <v>25500</v>
      </c>
      <c r="F16150" s="619">
        <v>23001</v>
      </c>
      <c r="G16150" s="619">
        <v>25500</v>
      </c>
      <c r="H16150" s="618">
        <v>5</v>
      </c>
      <c r="I16150" s="619">
        <v>127500</v>
      </c>
      <c r="J16150" s="620">
        <v>600000</v>
      </c>
      <c r="K16150" s="619">
        <v>15300000000</v>
      </c>
    </row>
    <row r="16151" spans="3:11" x14ac:dyDescent="0.25">
      <c r="C16151" s="617">
        <v>45924</v>
      </c>
      <c r="D16151" s="618" t="s">
        <v>310</v>
      </c>
      <c r="E16151" s="619">
        <v>74000</v>
      </c>
      <c r="F16151" s="619">
        <v>74000</v>
      </c>
      <c r="G16151" s="619">
        <v>74000</v>
      </c>
      <c r="H16151" s="618">
        <v>2</v>
      </c>
      <c r="I16151" s="619">
        <v>148000</v>
      </c>
      <c r="J16151" s="620">
        <v>19450000</v>
      </c>
      <c r="K16151" s="619">
        <v>1439300000000</v>
      </c>
    </row>
    <row r="16152" spans="3:11" x14ac:dyDescent="0.25">
      <c r="C16152" s="617">
        <v>45924</v>
      </c>
      <c r="D16152" s="618" t="s">
        <v>1154</v>
      </c>
      <c r="E16152" s="619">
        <v>25899</v>
      </c>
      <c r="F16152" s="619">
        <v>25500</v>
      </c>
      <c r="G16152" s="619">
        <v>25500</v>
      </c>
      <c r="H16152" s="618">
        <v>1</v>
      </c>
      <c r="I16152" s="619">
        <v>25899</v>
      </c>
      <c r="J16152" s="620">
        <v>600000</v>
      </c>
      <c r="K16152" s="619">
        <v>15300000000</v>
      </c>
    </row>
    <row r="16153" spans="3:11" x14ac:dyDescent="0.25">
      <c r="C16153" s="617">
        <v>45924</v>
      </c>
      <c r="D16153" s="618" t="s">
        <v>1154</v>
      </c>
      <c r="E16153" s="619">
        <v>25899</v>
      </c>
      <c r="F16153" s="619">
        <v>25500</v>
      </c>
      <c r="G16153" s="619">
        <v>25500</v>
      </c>
      <c r="H16153" s="618">
        <v>5</v>
      </c>
      <c r="I16153" s="619">
        <v>129495</v>
      </c>
      <c r="J16153" s="620">
        <v>600000</v>
      </c>
      <c r="K16153" s="619">
        <v>15300000000</v>
      </c>
    </row>
    <row r="16154" spans="3:11" x14ac:dyDescent="0.25">
      <c r="C16154" s="617">
        <v>45924</v>
      </c>
      <c r="D16154" s="618" t="s">
        <v>1154</v>
      </c>
      <c r="E16154" s="619">
        <v>25899</v>
      </c>
      <c r="F16154" s="619">
        <v>25500</v>
      </c>
      <c r="G16154" s="619">
        <v>25500</v>
      </c>
      <c r="H16154" s="618">
        <v>2</v>
      </c>
      <c r="I16154" s="619">
        <v>51798</v>
      </c>
      <c r="J16154" s="620">
        <v>600000</v>
      </c>
      <c r="K16154" s="619">
        <v>15300000000</v>
      </c>
    </row>
    <row r="16155" spans="3:11" x14ac:dyDescent="0.25">
      <c r="C16155" s="617">
        <v>45924</v>
      </c>
      <c r="D16155" s="618" t="s">
        <v>1154</v>
      </c>
      <c r="E16155" s="619">
        <v>25899</v>
      </c>
      <c r="F16155" s="619">
        <v>25500</v>
      </c>
      <c r="G16155" s="619">
        <v>25500</v>
      </c>
      <c r="H16155" s="618">
        <v>4</v>
      </c>
      <c r="I16155" s="619">
        <v>103596</v>
      </c>
      <c r="J16155" s="620">
        <v>600000</v>
      </c>
      <c r="K16155" s="619">
        <v>15300000000</v>
      </c>
    </row>
    <row r="16156" spans="3:11" x14ac:dyDescent="0.25">
      <c r="C16156" s="617">
        <v>45924</v>
      </c>
      <c r="D16156" s="618" t="s">
        <v>312</v>
      </c>
      <c r="E16156" s="619">
        <v>14000</v>
      </c>
      <c r="F16156" s="619">
        <v>14000</v>
      </c>
      <c r="G16156" s="619">
        <v>14000</v>
      </c>
      <c r="H16156" s="618">
        <v>10</v>
      </c>
      <c r="I16156" s="619">
        <v>140000</v>
      </c>
      <c r="J16156" s="620">
        <v>20000000</v>
      </c>
      <c r="K16156" s="619">
        <v>280000000000</v>
      </c>
    </row>
    <row r="16157" spans="3:11" x14ac:dyDescent="0.25">
      <c r="C16157" s="617">
        <v>45924</v>
      </c>
      <c r="D16157" s="618" t="s">
        <v>312</v>
      </c>
      <c r="E16157" s="619">
        <v>14000</v>
      </c>
      <c r="F16157" s="619">
        <v>14000</v>
      </c>
      <c r="G16157" s="619">
        <v>14000</v>
      </c>
      <c r="H16157" s="618">
        <v>10</v>
      </c>
      <c r="I16157" s="619">
        <v>140000</v>
      </c>
      <c r="J16157" s="620">
        <v>20000000</v>
      </c>
      <c r="K16157" s="619">
        <v>280000000000</v>
      </c>
    </row>
    <row r="16158" spans="3:11" x14ac:dyDescent="0.25">
      <c r="C16158" s="617">
        <v>45924</v>
      </c>
      <c r="D16158" s="618" t="s">
        <v>312</v>
      </c>
      <c r="E16158" s="619">
        <v>14000</v>
      </c>
      <c r="F16158" s="619">
        <v>14000</v>
      </c>
      <c r="G16158" s="619">
        <v>14000</v>
      </c>
      <c r="H16158" s="618">
        <v>9</v>
      </c>
      <c r="I16158" s="619">
        <v>126000</v>
      </c>
      <c r="J16158" s="620">
        <v>20000000</v>
      </c>
      <c r="K16158" s="619">
        <v>280000000000</v>
      </c>
    </row>
    <row r="16159" spans="3:11" x14ac:dyDescent="0.25">
      <c r="C16159" s="617">
        <v>45924</v>
      </c>
      <c r="D16159" s="618" t="s">
        <v>312</v>
      </c>
      <c r="E16159" s="619">
        <v>14000</v>
      </c>
      <c r="F16159" s="619">
        <v>14000</v>
      </c>
      <c r="G16159" s="619">
        <v>14000</v>
      </c>
      <c r="H16159" s="618">
        <v>2</v>
      </c>
      <c r="I16159" s="619">
        <v>28000</v>
      </c>
      <c r="J16159" s="620">
        <v>20000000</v>
      </c>
      <c r="K16159" s="619">
        <v>280000000000</v>
      </c>
    </row>
    <row r="16160" spans="3:11" x14ac:dyDescent="0.25">
      <c r="C16160" s="617">
        <v>45924</v>
      </c>
      <c r="D16160" s="618" t="s">
        <v>312</v>
      </c>
      <c r="E16160" s="619">
        <v>14000</v>
      </c>
      <c r="F16160" s="619">
        <v>14000</v>
      </c>
      <c r="G16160" s="619">
        <v>14000</v>
      </c>
      <c r="H16160" s="618">
        <v>1</v>
      </c>
      <c r="I16160" s="619">
        <v>14000</v>
      </c>
      <c r="J16160" s="620">
        <v>20000000</v>
      </c>
      <c r="K16160" s="619">
        <v>280000000000</v>
      </c>
    </row>
    <row r="16161" spans="3:11" x14ac:dyDescent="0.25">
      <c r="C16161" s="617">
        <v>45924</v>
      </c>
      <c r="D16161" s="618" t="s">
        <v>312</v>
      </c>
      <c r="E16161" s="619">
        <v>14000</v>
      </c>
      <c r="F16161" s="619">
        <v>14000</v>
      </c>
      <c r="G16161" s="619">
        <v>14000</v>
      </c>
      <c r="H16161" s="618">
        <v>3</v>
      </c>
      <c r="I16161" s="619">
        <v>42000</v>
      </c>
      <c r="J16161" s="620">
        <v>20000000</v>
      </c>
      <c r="K16161" s="619">
        <v>280000000000</v>
      </c>
    </row>
    <row r="16162" spans="3:11" x14ac:dyDescent="0.25">
      <c r="C16162" s="617">
        <v>45924</v>
      </c>
      <c r="D16162" s="618" t="s">
        <v>312</v>
      </c>
      <c r="E16162" s="619">
        <v>14000</v>
      </c>
      <c r="F16162" s="619">
        <v>14000</v>
      </c>
      <c r="G16162" s="619">
        <v>14000</v>
      </c>
      <c r="H16162" s="618">
        <v>2</v>
      </c>
      <c r="I16162" s="619">
        <v>28000</v>
      </c>
      <c r="J16162" s="620">
        <v>20000000</v>
      </c>
      <c r="K16162" s="619">
        <v>280000000000</v>
      </c>
    </row>
    <row r="16163" spans="3:11" x14ac:dyDescent="0.25">
      <c r="C16163" s="617">
        <v>45924</v>
      </c>
      <c r="D16163" s="618" t="s">
        <v>312</v>
      </c>
      <c r="E16163" s="619">
        <v>14000</v>
      </c>
      <c r="F16163" s="619">
        <v>14000</v>
      </c>
      <c r="G16163" s="619">
        <v>14000</v>
      </c>
      <c r="H16163" s="618">
        <v>2</v>
      </c>
      <c r="I16163" s="619">
        <v>28000</v>
      </c>
      <c r="J16163" s="620">
        <v>20000000</v>
      </c>
      <c r="K16163" s="619">
        <v>280000000000</v>
      </c>
    </row>
    <row r="16164" spans="3:11" x14ac:dyDescent="0.25">
      <c r="C16164" s="617">
        <v>45924</v>
      </c>
      <c r="D16164" s="618" t="s">
        <v>1155</v>
      </c>
      <c r="E16164" s="619">
        <v>22690</v>
      </c>
      <c r="F16164" s="619">
        <v>22690</v>
      </c>
      <c r="G16164" s="619">
        <v>22690</v>
      </c>
      <c r="H16164" s="618">
        <v>5</v>
      </c>
      <c r="I16164" s="619">
        <v>113450</v>
      </c>
      <c r="J16164" s="620">
        <v>2400000</v>
      </c>
      <c r="K16164" s="619">
        <v>54456000000</v>
      </c>
    </row>
    <row r="16165" spans="3:11" x14ac:dyDescent="0.25">
      <c r="C16165" s="617">
        <v>45924</v>
      </c>
      <c r="D16165" s="618" t="s">
        <v>1155</v>
      </c>
      <c r="E16165" s="619">
        <v>22690</v>
      </c>
      <c r="F16165" s="619">
        <v>22690</v>
      </c>
      <c r="G16165" s="619">
        <v>22690</v>
      </c>
      <c r="H16165" s="618">
        <v>15</v>
      </c>
      <c r="I16165" s="619">
        <v>340350</v>
      </c>
      <c r="J16165" s="620">
        <v>2400000</v>
      </c>
      <c r="K16165" s="619">
        <v>54456000000</v>
      </c>
    </row>
    <row r="16166" spans="3:11" x14ac:dyDescent="0.25">
      <c r="C16166" s="617">
        <v>45924</v>
      </c>
      <c r="D16166" s="618" t="s">
        <v>1155</v>
      </c>
      <c r="E16166" s="619">
        <v>22690</v>
      </c>
      <c r="F16166" s="619">
        <v>22690</v>
      </c>
      <c r="G16166" s="619">
        <v>22690</v>
      </c>
      <c r="H16166" s="618">
        <v>4</v>
      </c>
      <c r="I16166" s="619">
        <v>90760</v>
      </c>
      <c r="J16166" s="620">
        <v>2400000</v>
      </c>
      <c r="K16166" s="619">
        <v>54456000000</v>
      </c>
    </row>
    <row r="16167" spans="3:11" x14ac:dyDescent="0.25">
      <c r="C16167" s="617">
        <v>45924</v>
      </c>
      <c r="D16167" s="618" t="s">
        <v>1155</v>
      </c>
      <c r="E16167" s="619">
        <v>22690</v>
      </c>
      <c r="F16167" s="619">
        <v>22690</v>
      </c>
      <c r="G16167" s="619">
        <v>22690</v>
      </c>
      <c r="H16167" s="618">
        <v>1</v>
      </c>
      <c r="I16167" s="619">
        <v>22690</v>
      </c>
      <c r="J16167" s="620">
        <v>2400000</v>
      </c>
      <c r="K16167" s="619">
        <v>54456000000</v>
      </c>
    </row>
    <row r="16168" spans="3:11" x14ac:dyDescent="0.25">
      <c r="C16168" s="617">
        <v>45924</v>
      </c>
      <c r="D16168" s="618" t="s">
        <v>1155</v>
      </c>
      <c r="E16168" s="619">
        <v>22690</v>
      </c>
      <c r="F16168" s="619">
        <v>22690</v>
      </c>
      <c r="G16168" s="619">
        <v>22690</v>
      </c>
      <c r="H16168" s="618">
        <v>9</v>
      </c>
      <c r="I16168" s="619">
        <v>204210</v>
      </c>
      <c r="J16168" s="620">
        <v>2400000</v>
      </c>
      <c r="K16168" s="619">
        <v>54456000000</v>
      </c>
    </row>
    <row r="16169" spans="3:11" x14ac:dyDescent="0.25">
      <c r="C16169" s="617">
        <v>45924</v>
      </c>
      <c r="D16169" s="618" t="s">
        <v>1154</v>
      </c>
      <c r="E16169" s="619">
        <v>25899</v>
      </c>
      <c r="F16169" s="619">
        <v>25500</v>
      </c>
      <c r="G16169" s="619">
        <v>25500</v>
      </c>
      <c r="H16169" s="618">
        <v>1</v>
      </c>
      <c r="I16169" s="619">
        <v>25899</v>
      </c>
      <c r="J16169" s="620">
        <v>600000</v>
      </c>
      <c r="K16169" s="619">
        <v>15300000000</v>
      </c>
    </row>
    <row r="16170" spans="3:11" x14ac:dyDescent="0.25">
      <c r="C16170" s="617">
        <v>45924</v>
      </c>
      <c r="D16170" s="618" t="s">
        <v>312</v>
      </c>
      <c r="E16170" s="619">
        <v>14000</v>
      </c>
      <c r="F16170" s="619">
        <v>14000</v>
      </c>
      <c r="G16170" s="619">
        <v>14000</v>
      </c>
      <c r="H16170" s="618">
        <v>3</v>
      </c>
      <c r="I16170" s="619">
        <v>42000</v>
      </c>
      <c r="J16170" s="620">
        <v>20000000</v>
      </c>
      <c r="K16170" s="619">
        <v>280000000000</v>
      </c>
    </row>
    <row r="16171" spans="3:11" x14ac:dyDescent="0.25">
      <c r="C16171" s="617">
        <v>45924</v>
      </c>
      <c r="D16171" s="618" t="s">
        <v>1155</v>
      </c>
      <c r="E16171" s="619">
        <v>22690</v>
      </c>
      <c r="F16171" s="619">
        <v>22690</v>
      </c>
      <c r="G16171" s="619">
        <v>22690</v>
      </c>
      <c r="H16171" s="618">
        <v>2</v>
      </c>
      <c r="I16171" s="619">
        <v>45380</v>
      </c>
      <c r="J16171" s="620">
        <v>2400000</v>
      </c>
      <c r="K16171" s="619">
        <v>54456000000</v>
      </c>
    </row>
    <row r="16172" spans="3:11" x14ac:dyDescent="0.25">
      <c r="C16172" s="617">
        <v>45924</v>
      </c>
      <c r="D16172" s="618" t="s">
        <v>1154</v>
      </c>
      <c r="E16172" s="619">
        <v>25500</v>
      </c>
      <c r="F16172" s="619">
        <v>25500</v>
      </c>
      <c r="G16172" s="619">
        <v>25500</v>
      </c>
      <c r="H16172" s="618">
        <v>1</v>
      </c>
      <c r="I16172" s="619">
        <v>25500</v>
      </c>
      <c r="J16172" s="620">
        <v>600000</v>
      </c>
      <c r="K16172" s="619">
        <v>15300000000</v>
      </c>
    </row>
    <row r="16173" spans="3:11" x14ac:dyDescent="0.25">
      <c r="C16173" s="617">
        <v>45924</v>
      </c>
      <c r="D16173" s="618" t="s">
        <v>312</v>
      </c>
      <c r="E16173" s="619">
        <v>14000</v>
      </c>
      <c r="F16173" s="619">
        <v>14000</v>
      </c>
      <c r="G16173" s="619">
        <v>14000</v>
      </c>
      <c r="H16173" s="618">
        <v>10</v>
      </c>
      <c r="I16173" s="619">
        <v>140000</v>
      </c>
      <c r="J16173" s="620">
        <v>20000000</v>
      </c>
      <c r="K16173" s="619">
        <v>280000000000</v>
      </c>
    </row>
    <row r="16174" spans="3:11" x14ac:dyDescent="0.25">
      <c r="C16174" s="617">
        <v>45924</v>
      </c>
      <c r="D16174" s="618" t="s">
        <v>312</v>
      </c>
      <c r="E16174" s="619">
        <v>14000</v>
      </c>
      <c r="F16174" s="619">
        <v>14000</v>
      </c>
      <c r="G16174" s="619">
        <v>14000</v>
      </c>
      <c r="H16174" s="618">
        <v>14</v>
      </c>
      <c r="I16174" s="619">
        <v>196000</v>
      </c>
      <c r="J16174" s="620">
        <v>20000000</v>
      </c>
      <c r="K16174" s="619">
        <v>280000000000</v>
      </c>
    </row>
    <row r="16175" spans="3:11" x14ac:dyDescent="0.25">
      <c r="C16175" s="617">
        <v>45924</v>
      </c>
      <c r="D16175" s="618" t="s">
        <v>1155</v>
      </c>
      <c r="E16175" s="619">
        <v>22690</v>
      </c>
      <c r="F16175" s="619">
        <v>22690</v>
      </c>
      <c r="G16175" s="619">
        <v>22690</v>
      </c>
      <c r="H16175" s="618">
        <v>1</v>
      </c>
      <c r="I16175" s="619">
        <v>22690</v>
      </c>
      <c r="J16175" s="620">
        <v>2400000</v>
      </c>
      <c r="K16175" s="619">
        <v>54456000000</v>
      </c>
    </row>
    <row r="16176" spans="3:11" x14ac:dyDescent="0.25">
      <c r="C16176" s="617">
        <v>45924</v>
      </c>
      <c r="D16176" s="618" t="s">
        <v>1154</v>
      </c>
      <c r="E16176" s="619">
        <v>25500</v>
      </c>
      <c r="F16176" s="619">
        <v>25500</v>
      </c>
      <c r="G16176" s="619">
        <v>25500</v>
      </c>
      <c r="H16176" s="618">
        <v>2</v>
      </c>
      <c r="I16176" s="619">
        <v>51000</v>
      </c>
      <c r="J16176" s="620">
        <v>600000</v>
      </c>
      <c r="K16176" s="619">
        <v>15300000000</v>
      </c>
    </row>
    <row r="16177" spans="3:11" x14ac:dyDescent="0.25">
      <c r="C16177" s="617">
        <v>45924</v>
      </c>
      <c r="D16177" s="618" t="s">
        <v>310</v>
      </c>
      <c r="E16177" s="619">
        <v>74000</v>
      </c>
      <c r="F16177" s="619">
        <v>74000</v>
      </c>
      <c r="G16177" s="619">
        <v>74000</v>
      </c>
      <c r="H16177" s="618">
        <v>2</v>
      </c>
      <c r="I16177" s="619">
        <v>148000</v>
      </c>
      <c r="J16177" s="620">
        <v>19450000</v>
      </c>
      <c r="K16177" s="619">
        <v>1439300000000</v>
      </c>
    </row>
    <row r="16178" spans="3:11" x14ac:dyDescent="0.25">
      <c r="C16178" s="617">
        <v>45924</v>
      </c>
      <c r="D16178" s="618" t="s">
        <v>312</v>
      </c>
      <c r="E16178" s="619">
        <v>14000</v>
      </c>
      <c r="F16178" s="619">
        <v>14000</v>
      </c>
      <c r="G16178" s="619">
        <v>14000</v>
      </c>
      <c r="H16178" s="618">
        <v>2</v>
      </c>
      <c r="I16178" s="619">
        <v>28000</v>
      </c>
      <c r="J16178" s="620">
        <v>20000000</v>
      </c>
      <c r="K16178" s="619">
        <v>280000000000</v>
      </c>
    </row>
    <row r="16179" spans="3:11" x14ac:dyDescent="0.25">
      <c r="C16179" s="617">
        <v>45924</v>
      </c>
      <c r="D16179" s="618" t="s">
        <v>1155</v>
      </c>
      <c r="E16179" s="619">
        <v>22690</v>
      </c>
      <c r="F16179" s="619">
        <v>22690</v>
      </c>
      <c r="G16179" s="619">
        <v>22690</v>
      </c>
      <c r="H16179" s="618">
        <v>1</v>
      </c>
      <c r="I16179" s="619">
        <v>22690</v>
      </c>
      <c r="J16179" s="620">
        <v>2400000</v>
      </c>
      <c r="K16179" s="619">
        <v>54456000000</v>
      </c>
    </row>
    <row r="16180" spans="3:11" x14ac:dyDescent="0.25">
      <c r="C16180" s="617">
        <v>45924</v>
      </c>
      <c r="D16180" s="618" t="s">
        <v>312</v>
      </c>
      <c r="E16180" s="619">
        <v>13999.05</v>
      </c>
      <c r="F16180" s="619">
        <v>14000</v>
      </c>
      <c r="G16180" s="619">
        <v>14000</v>
      </c>
      <c r="H16180" s="618">
        <v>4</v>
      </c>
      <c r="I16180" s="619">
        <v>55996.2</v>
      </c>
      <c r="J16180" s="620">
        <v>20000000</v>
      </c>
      <c r="K16180" s="619">
        <v>280000000000</v>
      </c>
    </row>
    <row r="16181" spans="3:11" x14ac:dyDescent="0.25">
      <c r="C16181" s="617">
        <v>45924</v>
      </c>
      <c r="D16181" s="618" t="s">
        <v>312</v>
      </c>
      <c r="E16181" s="619">
        <v>13999.05</v>
      </c>
      <c r="F16181" s="619">
        <v>14000</v>
      </c>
      <c r="G16181" s="619">
        <v>14000</v>
      </c>
      <c r="H16181" s="618">
        <v>4</v>
      </c>
      <c r="I16181" s="619">
        <v>55996.2</v>
      </c>
      <c r="J16181" s="620">
        <v>20000000</v>
      </c>
      <c r="K16181" s="619">
        <v>280000000000</v>
      </c>
    </row>
    <row r="16182" spans="3:11" x14ac:dyDescent="0.25">
      <c r="C16182" s="617">
        <v>45924</v>
      </c>
      <c r="D16182" s="618" t="s">
        <v>312</v>
      </c>
      <c r="E16182" s="619">
        <v>13999.05</v>
      </c>
      <c r="F16182" s="619">
        <v>14000</v>
      </c>
      <c r="G16182" s="619">
        <v>14000</v>
      </c>
      <c r="H16182" s="618">
        <v>1</v>
      </c>
      <c r="I16182" s="619">
        <v>13999.05</v>
      </c>
      <c r="J16182" s="620">
        <v>20000000</v>
      </c>
      <c r="K16182" s="619">
        <v>280000000000</v>
      </c>
    </row>
    <row r="16183" spans="3:11" x14ac:dyDescent="0.25">
      <c r="C16183" s="617">
        <v>45924</v>
      </c>
      <c r="D16183" s="618" t="s">
        <v>312</v>
      </c>
      <c r="E16183" s="619">
        <v>13999</v>
      </c>
      <c r="F16183" s="619">
        <v>14000</v>
      </c>
      <c r="G16183" s="619">
        <v>14000</v>
      </c>
      <c r="H16183" s="618">
        <v>2</v>
      </c>
      <c r="I16183" s="619">
        <v>27998</v>
      </c>
      <c r="J16183" s="620">
        <v>20000000</v>
      </c>
      <c r="K16183" s="619">
        <v>280000000000</v>
      </c>
    </row>
    <row r="16184" spans="3:11" x14ac:dyDescent="0.25">
      <c r="C16184" s="617">
        <v>45924</v>
      </c>
      <c r="D16184" s="618" t="s">
        <v>312</v>
      </c>
      <c r="E16184" s="619">
        <v>13900</v>
      </c>
      <c r="F16184" s="619">
        <v>14000</v>
      </c>
      <c r="G16184" s="619">
        <v>14000</v>
      </c>
      <c r="H16184" s="618">
        <v>1</v>
      </c>
      <c r="I16184" s="619">
        <v>13900</v>
      </c>
      <c r="J16184" s="620">
        <v>20000000</v>
      </c>
      <c r="K16184" s="619">
        <v>280000000000</v>
      </c>
    </row>
    <row r="16185" spans="3:11" x14ac:dyDescent="0.25">
      <c r="C16185" s="617">
        <v>45924</v>
      </c>
      <c r="D16185" s="618" t="s">
        <v>312</v>
      </c>
      <c r="E16185" s="619">
        <v>14000</v>
      </c>
      <c r="F16185" s="619">
        <v>14000</v>
      </c>
      <c r="G16185" s="619">
        <v>14000</v>
      </c>
      <c r="H16185" s="618">
        <v>5</v>
      </c>
      <c r="I16185" s="619">
        <v>70000</v>
      </c>
      <c r="J16185" s="620">
        <v>20000000</v>
      </c>
      <c r="K16185" s="619">
        <v>280000000000</v>
      </c>
    </row>
    <row r="16186" spans="3:11" x14ac:dyDescent="0.25">
      <c r="C16186" s="617">
        <v>45924</v>
      </c>
      <c r="D16186" s="618" t="s">
        <v>1155</v>
      </c>
      <c r="E16186" s="619">
        <v>22690</v>
      </c>
      <c r="F16186" s="619">
        <v>22690</v>
      </c>
      <c r="G16186" s="619">
        <v>22690</v>
      </c>
      <c r="H16186" s="618">
        <v>5</v>
      </c>
      <c r="I16186" s="619">
        <v>113450</v>
      </c>
      <c r="J16186" s="620">
        <v>2400000</v>
      </c>
      <c r="K16186" s="619">
        <v>54456000000</v>
      </c>
    </row>
    <row r="16187" spans="3:11" x14ac:dyDescent="0.25">
      <c r="C16187" s="617">
        <v>45924</v>
      </c>
      <c r="D16187" s="618" t="s">
        <v>312</v>
      </c>
      <c r="E16187" s="619">
        <v>14000</v>
      </c>
      <c r="F16187" s="619">
        <v>14000</v>
      </c>
      <c r="G16187" s="619">
        <v>14000</v>
      </c>
      <c r="H16187" s="618">
        <v>21</v>
      </c>
      <c r="I16187" s="619">
        <v>294000</v>
      </c>
      <c r="J16187" s="620">
        <v>20000000</v>
      </c>
      <c r="K16187" s="619">
        <v>280000000000</v>
      </c>
    </row>
    <row r="16188" spans="3:11" x14ac:dyDescent="0.25">
      <c r="C16188" s="617">
        <v>45924</v>
      </c>
      <c r="D16188" s="618" t="s">
        <v>1154</v>
      </c>
      <c r="E16188" s="619">
        <v>25500</v>
      </c>
      <c r="F16188" s="619">
        <v>25500</v>
      </c>
      <c r="G16188" s="619">
        <v>25500</v>
      </c>
      <c r="H16188" s="618">
        <v>2</v>
      </c>
      <c r="I16188" s="619">
        <v>51000</v>
      </c>
      <c r="J16188" s="620">
        <v>600000</v>
      </c>
      <c r="K16188" s="619">
        <v>15300000000</v>
      </c>
    </row>
    <row r="16189" spans="3:11" x14ac:dyDescent="0.25">
      <c r="C16189" s="617">
        <v>45924</v>
      </c>
      <c r="D16189" s="618" t="s">
        <v>1154</v>
      </c>
      <c r="E16189" s="619">
        <v>25500</v>
      </c>
      <c r="F16189" s="619">
        <v>25500</v>
      </c>
      <c r="G16189" s="619">
        <v>25500</v>
      </c>
      <c r="H16189" s="618">
        <v>16</v>
      </c>
      <c r="I16189" s="619">
        <v>408000</v>
      </c>
      <c r="J16189" s="620">
        <v>600000</v>
      </c>
      <c r="K16189" s="619">
        <v>15300000000</v>
      </c>
    </row>
    <row r="16190" spans="3:11" x14ac:dyDescent="0.25">
      <c r="C16190" s="617">
        <v>45924</v>
      </c>
      <c r="D16190" s="618" t="s">
        <v>1154</v>
      </c>
      <c r="E16190" s="619">
        <v>25500</v>
      </c>
      <c r="F16190" s="619">
        <v>25500</v>
      </c>
      <c r="G16190" s="619">
        <v>25500</v>
      </c>
      <c r="H16190" s="618">
        <v>16</v>
      </c>
      <c r="I16190" s="619">
        <v>408000</v>
      </c>
      <c r="J16190" s="620">
        <v>600000</v>
      </c>
      <c r="K16190" s="619">
        <v>15300000000</v>
      </c>
    </row>
    <row r="16191" spans="3:11" x14ac:dyDescent="0.25">
      <c r="C16191" s="617">
        <v>45924</v>
      </c>
      <c r="D16191" s="618" t="s">
        <v>312</v>
      </c>
      <c r="E16191" s="619">
        <v>14000</v>
      </c>
      <c r="F16191" s="619">
        <v>14000</v>
      </c>
      <c r="G16191" s="619">
        <v>14000</v>
      </c>
      <c r="H16191" s="618">
        <v>20</v>
      </c>
      <c r="I16191" s="619">
        <v>280000</v>
      </c>
      <c r="J16191" s="620">
        <v>20000000</v>
      </c>
      <c r="K16191" s="619">
        <v>280000000000</v>
      </c>
    </row>
    <row r="16192" spans="3:11" x14ac:dyDescent="0.25">
      <c r="C16192" s="617">
        <v>45924</v>
      </c>
      <c r="D16192" s="618" t="s">
        <v>312</v>
      </c>
      <c r="E16192" s="619">
        <v>14000</v>
      </c>
      <c r="F16192" s="619">
        <v>14000</v>
      </c>
      <c r="G16192" s="619">
        <v>14000</v>
      </c>
      <c r="H16192" s="618">
        <v>50</v>
      </c>
      <c r="I16192" s="619">
        <v>700000</v>
      </c>
      <c r="J16192" s="620">
        <v>20000000</v>
      </c>
      <c r="K16192" s="619">
        <v>280000000000</v>
      </c>
    </row>
    <row r="16193" spans="3:11" x14ac:dyDescent="0.25">
      <c r="C16193" s="617">
        <v>45924</v>
      </c>
      <c r="D16193" s="618" t="s">
        <v>310</v>
      </c>
      <c r="E16193" s="619">
        <v>74000</v>
      </c>
      <c r="F16193" s="619">
        <v>74000</v>
      </c>
      <c r="G16193" s="619">
        <v>74000</v>
      </c>
      <c r="H16193" s="618">
        <v>10</v>
      </c>
      <c r="I16193" s="619">
        <v>740000</v>
      </c>
      <c r="J16193" s="620">
        <v>19450000</v>
      </c>
      <c r="K16193" s="619">
        <v>1439300000000</v>
      </c>
    </row>
    <row r="16194" spans="3:11" x14ac:dyDescent="0.25">
      <c r="C16194" s="617">
        <v>45924</v>
      </c>
      <c r="D16194" s="618" t="s">
        <v>312</v>
      </c>
      <c r="E16194" s="619">
        <v>14000</v>
      </c>
      <c r="F16194" s="619">
        <v>14000</v>
      </c>
      <c r="G16194" s="619">
        <v>14000</v>
      </c>
      <c r="H16194" s="618">
        <v>10</v>
      </c>
      <c r="I16194" s="619">
        <v>140000</v>
      </c>
      <c r="J16194" s="620">
        <v>20000000</v>
      </c>
      <c r="K16194" s="619">
        <v>280000000000</v>
      </c>
    </row>
    <row r="16195" spans="3:11" x14ac:dyDescent="0.25">
      <c r="C16195" s="617">
        <v>45924</v>
      </c>
      <c r="D16195" s="618" t="s">
        <v>1154</v>
      </c>
      <c r="E16195" s="619">
        <v>25500</v>
      </c>
      <c r="F16195" s="619">
        <v>25500</v>
      </c>
      <c r="G16195" s="619">
        <v>25500</v>
      </c>
      <c r="H16195" s="618">
        <v>7</v>
      </c>
      <c r="I16195" s="619">
        <v>178500</v>
      </c>
      <c r="J16195" s="620">
        <v>600000</v>
      </c>
      <c r="K16195" s="619">
        <v>15300000000</v>
      </c>
    </row>
    <row r="16196" spans="3:11" x14ac:dyDescent="0.25">
      <c r="C16196" s="617">
        <v>45924</v>
      </c>
      <c r="D16196" s="618" t="s">
        <v>1155</v>
      </c>
      <c r="E16196" s="619">
        <v>22690</v>
      </c>
      <c r="F16196" s="619">
        <v>22690</v>
      </c>
      <c r="G16196" s="619">
        <v>22690</v>
      </c>
      <c r="H16196" s="618">
        <v>3</v>
      </c>
      <c r="I16196" s="619">
        <v>68070</v>
      </c>
      <c r="J16196" s="620">
        <v>2400000</v>
      </c>
      <c r="K16196" s="619">
        <v>54456000000</v>
      </c>
    </row>
    <row r="16197" spans="3:11" x14ac:dyDescent="0.25">
      <c r="C16197" s="617">
        <v>45924</v>
      </c>
      <c r="D16197" s="618" t="s">
        <v>312</v>
      </c>
      <c r="E16197" s="619">
        <v>14000</v>
      </c>
      <c r="F16197" s="619">
        <v>14000</v>
      </c>
      <c r="G16197" s="619">
        <v>14000</v>
      </c>
      <c r="H16197" s="618">
        <v>4</v>
      </c>
      <c r="I16197" s="619">
        <v>56000</v>
      </c>
      <c r="J16197" s="620">
        <v>20000000</v>
      </c>
      <c r="K16197" s="619">
        <v>280000000000</v>
      </c>
    </row>
    <row r="16198" spans="3:11" x14ac:dyDescent="0.25">
      <c r="C16198" s="617">
        <v>45924</v>
      </c>
      <c r="D16198" s="618" t="s">
        <v>1154</v>
      </c>
      <c r="E16198" s="619">
        <v>25500</v>
      </c>
      <c r="F16198" s="619">
        <v>25500</v>
      </c>
      <c r="G16198" s="619">
        <v>25500</v>
      </c>
      <c r="H16198" s="618">
        <v>4</v>
      </c>
      <c r="I16198" s="619">
        <v>102000</v>
      </c>
      <c r="J16198" s="620">
        <v>600000</v>
      </c>
      <c r="K16198" s="619">
        <v>15300000000</v>
      </c>
    </row>
    <row r="16199" spans="3:11" x14ac:dyDescent="0.25">
      <c r="C16199" s="617">
        <v>45924</v>
      </c>
      <c r="D16199" s="618" t="s">
        <v>310</v>
      </c>
      <c r="E16199" s="619">
        <v>74000</v>
      </c>
      <c r="F16199" s="619">
        <v>74000</v>
      </c>
      <c r="G16199" s="619">
        <v>74000</v>
      </c>
      <c r="H16199" s="618">
        <v>6</v>
      </c>
      <c r="I16199" s="619">
        <v>444000</v>
      </c>
      <c r="J16199" s="620">
        <v>19450000</v>
      </c>
      <c r="K16199" s="619">
        <v>1439300000000</v>
      </c>
    </row>
    <row r="16200" spans="3:11" x14ac:dyDescent="0.25">
      <c r="C16200" s="617">
        <v>45924</v>
      </c>
      <c r="D16200" s="618" t="s">
        <v>312</v>
      </c>
      <c r="E16200" s="619">
        <v>14000</v>
      </c>
      <c r="F16200" s="619">
        <v>14000</v>
      </c>
      <c r="G16200" s="619">
        <v>14000</v>
      </c>
      <c r="H16200" s="618">
        <v>4</v>
      </c>
      <c r="I16200" s="619">
        <v>56000</v>
      </c>
      <c r="J16200" s="620">
        <v>20000000</v>
      </c>
      <c r="K16200" s="619">
        <v>280000000000</v>
      </c>
    </row>
    <row r="16201" spans="3:11" x14ac:dyDescent="0.25">
      <c r="C16201" s="617">
        <v>45924</v>
      </c>
      <c r="D16201" s="618" t="s">
        <v>1155</v>
      </c>
      <c r="E16201" s="619">
        <v>20000</v>
      </c>
      <c r="F16201" s="619">
        <v>22690</v>
      </c>
      <c r="G16201" s="619">
        <v>22690</v>
      </c>
      <c r="H16201" s="618">
        <v>5</v>
      </c>
      <c r="I16201" s="619">
        <v>100000</v>
      </c>
      <c r="J16201" s="620">
        <v>2400000</v>
      </c>
      <c r="K16201" s="619">
        <v>54456000000</v>
      </c>
    </row>
    <row r="16202" spans="3:11" x14ac:dyDescent="0.25">
      <c r="C16202" s="617">
        <v>45924</v>
      </c>
      <c r="D16202" s="618" t="s">
        <v>1154</v>
      </c>
      <c r="E16202" s="619">
        <v>25500</v>
      </c>
      <c r="F16202" s="619">
        <v>25500</v>
      </c>
      <c r="G16202" s="619">
        <v>25500</v>
      </c>
      <c r="H16202" s="618">
        <v>1</v>
      </c>
      <c r="I16202" s="619">
        <v>25500</v>
      </c>
      <c r="J16202" s="620">
        <v>600000</v>
      </c>
      <c r="K16202" s="619">
        <v>15300000000</v>
      </c>
    </row>
    <row r="16203" spans="3:11" x14ac:dyDescent="0.25">
      <c r="C16203" s="617">
        <v>45924</v>
      </c>
      <c r="D16203" s="618" t="s">
        <v>312</v>
      </c>
      <c r="E16203" s="619">
        <v>13999.05</v>
      </c>
      <c r="F16203" s="619">
        <v>14000</v>
      </c>
      <c r="G16203" s="619">
        <v>14000</v>
      </c>
      <c r="H16203" s="618">
        <v>1</v>
      </c>
      <c r="I16203" s="619">
        <v>13999.05</v>
      </c>
      <c r="J16203" s="620">
        <v>20000000</v>
      </c>
      <c r="K16203" s="619">
        <v>280000000000</v>
      </c>
    </row>
    <row r="16204" spans="3:11" x14ac:dyDescent="0.25">
      <c r="C16204" s="617">
        <v>45924</v>
      </c>
      <c r="D16204" s="618" t="s">
        <v>312</v>
      </c>
      <c r="E16204" s="619">
        <v>13999</v>
      </c>
      <c r="F16204" s="619">
        <v>14000</v>
      </c>
      <c r="G16204" s="619">
        <v>14000</v>
      </c>
      <c r="H16204" s="618">
        <v>1</v>
      </c>
      <c r="I16204" s="619">
        <v>13999</v>
      </c>
      <c r="J16204" s="620">
        <v>20000000</v>
      </c>
      <c r="K16204" s="619">
        <v>280000000000</v>
      </c>
    </row>
    <row r="16205" spans="3:11" x14ac:dyDescent="0.25">
      <c r="C16205" s="617">
        <v>45924</v>
      </c>
      <c r="D16205" s="618" t="s">
        <v>312</v>
      </c>
      <c r="E16205" s="619">
        <v>13900</v>
      </c>
      <c r="F16205" s="619">
        <v>14000</v>
      </c>
      <c r="G16205" s="619">
        <v>14000</v>
      </c>
      <c r="H16205" s="618">
        <v>13</v>
      </c>
      <c r="I16205" s="619">
        <v>180700</v>
      </c>
      <c r="J16205" s="620">
        <v>20000000</v>
      </c>
      <c r="K16205" s="619">
        <v>280000000000</v>
      </c>
    </row>
    <row r="16206" spans="3:11" x14ac:dyDescent="0.25">
      <c r="C16206" s="617">
        <v>45924</v>
      </c>
      <c r="D16206" s="618" t="s">
        <v>312</v>
      </c>
      <c r="E16206" s="619">
        <v>14000</v>
      </c>
      <c r="F16206" s="619">
        <v>14000</v>
      </c>
      <c r="G16206" s="619">
        <v>14000</v>
      </c>
      <c r="H16206" s="618">
        <v>100</v>
      </c>
      <c r="I16206" s="619">
        <v>1400000</v>
      </c>
      <c r="J16206" s="620">
        <v>20000000</v>
      </c>
      <c r="K16206" s="619">
        <v>280000000000</v>
      </c>
    </row>
    <row r="16207" spans="3:11" x14ac:dyDescent="0.25">
      <c r="C16207" s="617">
        <v>45924</v>
      </c>
      <c r="D16207" s="618" t="s">
        <v>310</v>
      </c>
      <c r="E16207" s="619">
        <v>74000</v>
      </c>
      <c r="F16207" s="619">
        <v>74000</v>
      </c>
      <c r="G16207" s="619">
        <v>74000</v>
      </c>
      <c r="H16207" s="618">
        <v>10</v>
      </c>
      <c r="I16207" s="619">
        <v>740000</v>
      </c>
      <c r="J16207" s="620">
        <v>19450000</v>
      </c>
      <c r="K16207" s="619">
        <v>1439300000000</v>
      </c>
    </row>
    <row r="16208" spans="3:11" x14ac:dyDescent="0.25">
      <c r="C16208" s="617">
        <v>45924</v>
      </c>
      <c r="D16208" s="618" t="s">
        <v>312</v>
      </c>
      <c r="E16208" s="619">
        <v>14000</v>
      </c>
      <c r="F16208" s="619">
        <v>14000</v>
      </c>
      <c r="G16208" s="619">
        <v>14000</v>
      </c>
      <c r="H16208" s="618">
        <v>22</v>
      </c>
      <c r="I16208" s="619">
        <v>308000</v>
      </c>
      <c r="J16208" s="620">
        <v>20000000</v>
      </c>
      <c r="K16208" s="619">
        <v>280000000000</v>
      </c>
    </row>
    <row r="16209" spans="3:11" x14ac:dyDescent="0.25">
      <c r="C16209" s="617">
        <v>45924</v>
      </c>
      <c r="D16209" s="618" t="s">
        <v>312</v>
      </c>
      <c r="E16209" s="619">
        <v>14000</v>
      </c>
      <c r="F16209" s="619">
        <v>14000</v>
      </c>
      <c r="G16209" s="619">
        <v>14000</v>
      </c>
      <c r="H16209" s="618">
        <v>3</v>
      </c>
      <c r="I16209" s="619">
        <v>42000</v>
      </c>
      <c r="J16209" s="620">
        <v>20000000</v>
      </c>
      <c r="K16209" s="619">
        <v>280000000000</v>
      </c>
    </row>
    <row r="16210" spans="3:11" x14ac:dyDescent="0.25">
      <c r="C16210" s="617">
        <v>45924</v>
      </c>
      <c r="D16210" s="618" t="s">
        <v>1155</v>
      </c>
      <c r="E16210" s="619">
        <v>22690</v>
      </c>
      <c r="F16210" s="619">
        <v>22690</v>
      </c>
      <c r="G16210" s="619">
        <v>22690</v>
      </c>
      <c r="H16210" s="618">
        <v>10</v>
      </c>
      <c r="I16210" s="619">
        <v>226900</v>
      </c>
      <c r="J16210" s="620">
        <v>2400000</v>
      </c>
      <c r="K16210" s="619">
        <v>54456000000</v>
      </c>
    </row>
    <row r="16211" spans="3:11" x14ac:dyDescent="0.25">
      <c r="C16211" s="617">
        <v>45924</v>
      </c>
      <c r="D16211" s="618" t="s">
        <v>312</v>
      </c>
      <c r="E16211" s="619">
        <v>14000</v>
      </c>
      <c r="F16211" s="619">
        <v>14000</v>
      </c>
      <c r="G16211" s="619">
        <v>14000</v>
      </c>
      <c r="H16211" s="618">
        <v>1</v>
      </c>
      <c r="I16211" s="619">
        <v>14000</v>
      </c>
      <c r="J16211" s="620">
        <v>20000000</v>
      </c>
      <c r="K16211" s="619">
        <v>280000000000</v>
      </c>
    </row>
    <row r="16212" spans="3:11" x14ac:dyDescent="0.25">
      <c r="C16212" s="617">
        <v>45925</v>
      </c>
      <c r="D16212" s="618" t="s">
        <v>310</v>
      </c>
      <c r="E16212" s="619">
        <v>74000</v>
      </c>
      <c r="F16212" s="619">
        <v>74000</v>
      </c>
      <c r="G16212" s="619">
        <v>74000</v>
      </c>
      <c r="H16212" s="618">
        <v>4</v>
      </c>
      <c r="I16212" s="619">
        <v>296000</v>
      </c>
      <c r="J16212" s="620">
        <v>19450000</v>
      </c>
      <c r="K16212" s="619">
        <v>1439300000000</v>
      </c>
    </row>
    <row r="16213" spans="3:11" x14ac:dyDescent="0.25">
      <c r="C16213" s="617">
        <v>45925</v>
      </c>
      <c r="D16213" s="618" t="s">
        <v>1154</v>
      </c>
      <c r="E16213" s="619">
        <v>26000</v>
      </c>
      <c r="F16213" s="619">
        <v>25500</v>
      </c>
      <c r="G16213" s="619">
        <v>26000</v>
      </c>
      <c r="H16213" s="618">
        <v>15</v>
      </c>
      <c r="I16213" s="619">
        <v>390000</v>
      </c>
      <c r="J16213" s="620">
        <v>600000</v>
      </c>
      <c r="K16213" s="619">
        <v>15600000000</v>
      </c>
    </row>
    <row r="16214" spans="3:11" x14ac:dyDescent="0.25">
      <c r="C16214" s="617">
        <v>45925</v>
      </c>
      <c r="D16214" s="618" t="s">
        <v>1154</v>
      </c>
      <c r="E16214" s="619">
        <v>26000</v>
      </c>
      <c r="F16214" s="619">
        <v>25500</v>
      </c>
      <c r="G16214" s="619">
        <v>26000</v>
      </c>
      <c r="H16214" s="618">
        <v>2</v>
      </c>
      <c r="I16214" s="619">
        <v>52000</v>
      </c>
      <c r="J16214" s="620">
        <v>600000</v>
      </c>
      <c r="K16214" s="619">
        <v>15600000000</v>
      </c>
    </row>
    <row r="16215" spans="3:11" x14ac:dyDescent="0.25">
      <c r="C16215" s="617">
        <v>45925</v>
      </c>
      <c r="D16215" s="618" t="s">
        <v>1154</v>
      </c>
      <c r="E16215" s="619">
        <v>26000</v>
      </c>
      <c r="F16215" s="619">
        <v>25500</v>
      </c>
      <c r="G16215" s="619">
        <v>26000</v>
      </c>
      <c r="H16215" s="618">
        <v>34</v>
      </c>
      <c r="I16215" s="619">
        <v>884000</v>
      </c>
      <c r="J16215" s="620">
        <v>600000</v>
      </c>
      <c r="K16215" s="619">
        <v>15600000000</v>
      </c>
    </row>
    <row r="16216" spans="3:11" x14ac:dyDescent="0.25">
      <c r="C16216" s="617">
        <v>45925</v>
      </c>
      <c r="D16216" s="618" t="s">
        <v>1154</v>
      </c>
      <c r="E16216" s="619">
        <v>26000</v>
      </c>
      <c r="F16216" s="619">
        <v>25500</v>
      </c>
      <c r="G16216" s="619">
        <v>26000</v>
      </c>
      <c r="H16216" s="618">
        <v>3</v>
      </c>
      <c r="I16216" s="619">
        <v>78000</v>
      </c>
      <c r="J16216" s="620">
        <v>600000</v>
      </c>
      <c r="K16216" s="619">
        <v>15600000000</v>
      </c>
    </row>
    <row r="16217" spans="3:11" x14ac:dyDescent="0.25">
      <c r="C16217" s="617">
        <v>45925</v>
      </c>
      <c r="D16217" s="618" t="s">
        <v>312</v>
      </c>
      <c r="E16217" s="619">
        <v>14000</v>
      </c>
      <c r="F16217" s="619">
        <v>14000</v>
      </c>
      <c r="G16217" s="619">
        <v>13997</v>
      </c>
      <c r="H16217" s="618">
        <v>1</v>
      </c>
      <c r="I16217" s="619">
        <v>14000</v>
      </c>
      <c r="J16217" s="620">
        <v>20000000</v>
      </c>
      <c r="K16217" s="619">
        <v>279940000000</v>
      </c>
    </row>
    <row r="16218" spans="3:11" x14ac:dyDescent="0.25">
      <c r="C16218" s="617">
        <v>45925</v>
      </c>
      <c r="D16218" s="618" t="s">
        <v>312</v>
      </c>
      <c r="E16218" s="619">
        <v>14000</v>
      </c>
      <c r="F16218" s="619">
        <v>14000</v>
      </c>
      <c r="G16218" s="619">
        <v>13997</v>
      </c>
      <c r="H16218" s="618">
        <v>5</v>
      </c>
      <c r="I16218" s="619">
        <v>70000</v>
      </c>
      <c r="J16218" s="620">
        <v>20000000</v>
      </c>
      <c r="K16218" s="619">
        <v>279940000000</v>
      </c>
    </row>
    <row r="16219" spans="3:11" x14ac:dyDescent="0.25">
      <c r="C16219" s="617">
        <v>45925</v>
      </c>
      <c r="D16219" s="618" t="s">
        <v>312</v>
      </c>
      <c r="E16219" s="619">
        <v>14000</v>
      </c>
      <c r="F16219" s="619">
        <v>14000</v>
      </c>
      <c r="G16219" s="619">
        <v>13997</v>
      </c>
      <c r="H16219" s="618">
        <v>4</v>
      </c>
      <c r="I16219" s="619">
        <v>56000</v>
      </c>
      <c r="J16219" s="620">
        <v>20000000</v>
      </c>
      <c r="K16219" s="619">
        <v>279940000000</v>
      </c>
    </row>
    <row r="16220" spans="3:11" x14ac:dyDescent="0.25">
      <c r="C16220" s="617">
        <v>45925</v>
      </c>
      <c r="D16220" s="618" t="s">
        <v>312</v>
      </c>
      <c r="E16220" s="619">
        <v>14000</v>
      </c>
      <c r="F16220" s="619">
        <v>14000</v>
      </c>
      <c r="G16220" s="619">
        <v>13997</v>
      </c>
      <c r="H16220" s="618">
        <v>17</v>
      </c>
      <c r="I16220" s="619">
        <v>238000</v>
      </c>
      <c r="J16220" s="620">
        <v>20000000</v>
      </c>
      <c r="K16220" s="619">
        <v>279940000000</v>
      </c>
    </row>
    <row r="16221" spans="3:11" x14ac:dyDescent="0.25">
      <c r="C16221" s="617">
        <v>45925</v>
      </c>
      <c r="D16221" s="618" t="s">
        <v>312</v>
      </c>
      <c r="E16221" s="619">
        <v>14000</v>
      </c>
      <c r="F16221" s="619">
        <v>14000</v>
      </c>
      <c r="G16221" s="619">
        <v>13997</v>
      </c>
      <c r="H16221" s="618">
        <v>1</v>
      </c>
      <c r="I16221" s="619">
        <v>14000</v>
      </c>
      <c r="J16221" s="620">
        <v>20000000</v>
      </c>
      <c r="K16221" s="619">
        <v>279940000000</v>
      </c>
    </row>
    <row r="16222" spans="3:11" x14ac:dyDescent="0.25">
      <c r="C16222" s="617">
        <v>45925</v>
      </c>
      <c r="D16222" s="618" t="s">
        <v>312</v>
      </c>
      <c r="E16222" s="619">
        <v>14000</v>
      </c>
      <c r="F16222" s="619">
        <v>14000</v>
      </c>
      <c r="G16222" s="619">
        <v>13997</v>
      </c>
      <c r="H16222" s="618">
        <v>100</v>
      </c>
      <c r="I16222" s="619">
        <v>1400000</v>
      </c>
      <c r="J16222" s="620">
        <v>20000000</v>
      </c>
      <c r="K16222" s="619">
        <v>279940000000</v>
      </c>
    </row>
    <row r="16223" spans="3:11" x14ac:dyDescent="0.25">
      <c r="C16223" s="617">
        <v>45925</v>
      </c>
      <c r="D16223" s="618" t="s">
        <v>312</v>
      </c>
      <c r="E16223" s="619">
        <v>14000</v>
      </c>
      <c r="F16223" s="619">
        <v>14000</v>
      </c>
      <c r="G16223" s="619">
        <v>13997</v>
      </c>
      <c r="H16223" s="618">
        <v>10</v>
      </c>
      <c r="I16223" s="619">
        <v>140000</v>
      </c>
      <c r="J16223" s="620">
        <v>20000000</v>
      </c>
      <c r="K16223" s="619">
        <v>279940000000</v>
      </c>
    </row>
    <row r="16224" spans="3:11" x14ac:dyDescent="0.25">
      <c r="C16224" s="617">
        <v>45925</v>
      </c>
      <c r="D16224" s="618" t="s">
        <v>312</v>
      </c>
      <c r="E16224" s="619">
        <v>14000</v>
      </c>
      <c r="F16224" s="619">
        <v>14000</v>
      </c>
      <c r="G16224" s="619">
        <v>13997</v>
      </c>
      <c r="H16224" s="618">
        <v>8</v>
      </c>
      <c r="I16224" s="619">
        <v>112000</v>
      </c>
      <c r="J16224" s="620">
        <v>20000000</v>
      </c>
      <c r="K16224" s="619">
        <v>279940000000</v>
      </c>
    </row>
    <row r="16225" spans="3:11" x14ac:dyDescent="0.25">
      <c r="C16225" s="617">
        <v>45925</v>
      </c>
      <c r="D16225" s="618" t="s">
        <v>312</v>
      </c>
      <c r="E16225" s="619">
        <v>14000</v>
      </c>
      <c r="F16225" s="619">
        <v>14000</v>
      </c>
      <c r="G16225" s="619">
        <v>13997</v>
      </c>
      <c r="H16225" s="618">
        <v>17</v>
      </c>
      <c r="I16225" s="619">
        <v>238000</v>
      </c>
      <c r="J16225" s="620">
        <v>20000000</v>
      </c>
      <c r="K16225" s="619">
        <v>279940000000</v>
      </c>
    </row>
    <row r="16226" spans="3:11" x14ac:dyDescent="0.25">
      <c r="C16226" s="617">
        <v>45925</v>
      </c>
      <c r="D16226" s="618" t="s">
        <v>312</v>
      </c>
      <c r="E16226" s="619">
        <v>14000</v>
      </c>
      <c r="F16226" s="619">
        <v>14000</v>
      </c>
      <c r="G16226" s="619">
        <v>13997</v>
      </c>
      <c r="H16226" s="618">
        <v>4</v>
      </c>
      <c r="I16226" s="619">
        <v>56000</v>
      </c>
      <c r="J16226" s="620">
        <v>20000000</v>
      </c>
      <c r="K16226" s="619">
        <v>279940000000</v>
      </c>
    </row>
    <row r="16227" spans="3:11" x14ac:dyDescent="0.25">
      <c r="C16227" s="617">
        <v>45925</v>
      </c>
      <c r="D16227" s="618" t="s">
        <v>312</v>
      </c>
      <c r="E16227" s="619">
        <v>14000</v>
      </c>
      <c r="F16227" s="619">
        <v>14000</v>
      </c>
      <c r="G16227" s="619">
        <v>13997</v>
      </c>
      <c r="H16227" s="618">
        <v>200</v>
      </c>
      <c r="I16227" s="619">
        <v>2800000</v>
      </c>
      <c r="J16227" s="620">
        <v>20000000</v>
      </c>
      <c r="K16227" s="619">
        <v>279940000000</v>
      </c>
    </row>
    <row r="16228" spans="3:11" x14ac:dyDescent="0.25">
      <c r="C16228" s="617">
        <v>45925</v>
      </c>
      <c r="D16228" s="618" t="s">
        <v>312</v>
      </c>
      <c r="E16228" s="619">
        <v>14000</v>
      </c>
      <c r="F16228" s="619">
        <v>14000</v>
      </c>
      <c r="G16228" s="619">
        <v>13997</v>
      </c>
      <c r="H16228" s="618">
        <v>47</v>
      </c>
      <c r="I16228" s="619">
        <v>658000</v>
      </c>
      <c r="J16228" s="620">
        <v>20000000</v>
      </c>
      <c r="K16228" s="619">
        <v>279940000000</v>
      </c>
    </row>
    <row r="16229" spans="3:11" x14ac:dyDescent="0.25">
      <c r="C16229" s="617">
        <v>45925</v>
      </c>
      <c r="D16229" s="618" t="s">
        <v>312</v>
      </c>
      <c r="E16229" s="619">
        <v>14000</v>
      </c>
      <c r="F16229" s="619">
        <v>14000</v>
      </c>
      <c r="G16229" s="619">
        <v>13997</v>
      </c>
      <c r="H16229" s="618">
        <v>2</v>
      </c>
      <c r="I16229" s="619">
        <v>28000</v>
      </c>
      <c r="J16229" s="620">
        <v>20000000</v>
      </c>
      <c r="K16229" s="619">
        <v>279940000000</v>
      </c>
    </row>
    <row r="16230" spans="3:11" x14ac:dyDescent="0.25">
      <c r="C16230" s="617">
        <v>45925</v>
      </c>
      <c r="D16230" s="618" t="s">
        <v>312</v>
      </c>
      <c r="E16230" s="619">
        <v>14000</v>
      </c>
      <c r="F16230" s="619">
        <v>14000</v>
      </c>
      <c r="G16230" s="619">
        <v>13997</v>
      </c>
      <c r="H16230" s="618">
        <v>5</v>
      </c>
      <c r="I16230" s="619">
        <v>70000</v>
      </c>
      <c r="J16230" s="620">
        <v>20000000</v>
      </c>
      <c r="K16230" s="619">
        <v>279940000000</v>
      </c>
    </row>
    <row r="16231" spans="3:11" x14ac:dyDescent="0.25">
      <c r="C16231" s="617">
        <v>45925</v>
      </c>
      <c r="D16231" s="618" t="s">
        <v>1155</v>
      </c>
      <c r="E16231" s="619">
        <v>22500</v>
      </c>
      <c r="F16231" s="619">
        <v>22690</v>
      </c>
      <c r="G16231" s="619">
        <v>19000</v>
      </c>
      <c r="H16231" s="618">
        <v>1</v>
      </c>
      <c r="I16231" s="619">
        <v>22500</v>
      </c>
      <c r="J16231" s="620">
        <v>2400000</v>
      </c>
      <c r="K16231" s="619">
        <v>45600000000</v>
      </c>
    </row>
    <row r="16232" spans="3:11" x14ac:dyDescent="0.25">
      <c r="C16232" s="617">
        <v>45925</v>
      </c>
      <c r="D16232" s="618" t="s">
        <v>1155</v>
      </c>
      <c r="E16232" s="619">
        <v>22500</v>
      </c>
      <c r="F16232" s="619">
        <v>22690</v>
      </c>
      <c r="G16232" s="619">
        <v>19000</v>
      </c>
      <c r="H16232" s="618">
        <v>5</v>
      </c>
      <c r="I16232" s="619">
        <v>112500</v>
      </c>
      <c r="J16232" s="620">
        <v>2400000</v>
      </c>
      <c r="K16232" s="619">
        <v>45600000000</v>
      </c>
    </row>
    <row r="16233" spans="3:11" x14ac:dyDescent="0.25">
      <c r="C16233" s="617">
        <v>45925</v>
      </c>
      <c r="D16233" s="618" t="s">
        <v>1155</v>
      </c>
      <c r="E16233" s="619">
        <v>22500</v>
      </c>
      <c r="F16233" s="619">
        <v>22690</v>
      </c>
      <c r="G16233" s="619">
        <v>19000</v>
      </c>
      <c r="H16233" s="618">
        <v>1</v>
      </c>
      <c r="I16233" s="619">
        <v>22500</v>
      </c>
      <c r="J16233" s="620">
        <v>2400000</v>
      </c>
      <c r="K16233" s="619">
        <v>45600000000</v>
      </c>
    </row>
    <row r="16234" spans="3:11" x14ac:dyDescent="0.25">
      <c r="C16234" s="617">
        <v>45925</v>
      </c>
      <c r="D16234" s="618" t="s">
        <v>1155</v>
      </c>
      <c r="E16234" s="619">
        <v>22500</v>
      </c>
      <c r="F16234" s="619">
        <v>22690</v>
      </c>
      <c r="G16234" s="619">
        <v>19000</v>
      </c>
      <c r="H16234" s="618">
        <v>10</v>
      </c>
      <c r="I16234" s="619">
        <v>225000</v>
      </c>
      <c r="J16234" s="620">
        <v>2400000</v>
      </c>
      <c r="K16234" s="619">
        <v>45600000000</v>
      </c>
    </row>
    <row r="16235" spans="3:11" x14ac:dyDescent="0.25">
      <c r="C16235" s="617">
        <v>45925</v>
      </c>
      <c r="D16235" s="618" t="s">
        <v>312</v>
      </c>
      <c r="E16235" s="619">
        <v>14000</v>
      </c>
      <c r="F16235" s="619">
        <v>14000</v>
      </c>
      <c r="G16235" s="619">
        <v>13997</v>
      </c>
      <c r="H16235" s="618">
        <v>1</v>
      </c>
      <c r="I16235" s="619">
        <v>14000</v>
      </c>
      <c r="J16235" s="620">
        <v>20000000</v>
      </c>
      <c r="K16235" s="619">
        <v>279940000000</v>
      </c>
    </row>
    <row r="16236" spans="3:11" x14ac:dyDescent="0.25">
      <c r="C16236" s="617">
        <v>45925</v>
      </c>
      <c r="D16236" s="618" t="s">
        <v>310</v>
      </c>
      <c r="E16236" s="619">
        <v>74000</v>
      </c>
      <c r="F16236" s="619">
        <v>74000</v>
      </c>
      <c r="G16236" s="619">
        <v>74000</v>
      </c>
      <c r="H16236" s="618">
        <v>4</v>
      </c>
      <c r="I16236" s="619">
        <v>296000</v>
      </c>
      <c r="J16236" s="620">
        <v>19450000</v>
      </c>
      <c r="K16236" s="619">
        <v>1439300000000</v>
      </c>
    </row>
    <row r="16237" spans="3:11" x14ac:dyDescent="0.25">
      <c r="C16237" s="617">
        <v>45925</v>
      </c>
      <c r="D16237" s="618" t="s">
        <v>310</v>
      </c>
      <c r="E16237" s="619">
        <v>74000</v>
      </c>
      <c r="F16237" s="619">
        <v>74000</v>
      </c>
      <c r="G16237" s="619">
        <v>74000</v>
      </c>
      <c r="H16237" s="618">
        <v>4</v>
      </c>
      <c r="I16237" s="619">
        <v>296000</v>
      </c>
      <c r="J16237" s="620">
        <v>19450000</v>
      </c>
      <c r="K16237" s="619">
        <v>1439300000000</v>
      </c>
    </row>
    <row r="16238" spans="3:11" x14ac:dyDescent="0.25">
      <c r="C16238" s="617">
        <v>45925</v>
      </c>
      <c r="D16238" s="618" t="s">
        <v>310</v>
      </c>
      <c r="E16238" s="619">
        <v>74000</v>
      </c>
      <c r="F16238" s="619">
        <v>74000</v>
      </c>
      <c r="G16238" s="619">
        <v>74000</v>
      </c>
      <c r="H16238" s="618">
        <v>6</v>
      </c>
      <c r="I16238" s="619">
        <v>444000</v>
      </c>
      <c r="J16238" s="620">
        <v>19450000</v>
      </c>
      <c r="K16238" s="619">
        <v>1439300000000</v>
      </c>
    </row>
    <row r="16239" spans="3:11" x14ac:dyDescent="0.25">
      <c r="C16239" s="617">
        <v>45925</v>
      </c>
      <c r="D16239" s="618" t="s">
        <v>312</v>
      </c>
      <c r="E16239" s="619">
        <v>14000</v>
      </c>
      <c r="F16239" s="619">
        <v>14000</v>
      </c>
      <c r="G16239" s="619">
        <v>13997</v>
      </c>
      <c r="H16239" s="618">
        <v>17</v>
      </c>
      <c r="I16239" s="619">
        <v>238000</v>
      </c>
      <c r="J16239" s="620">
        <v>20000000</v>
      </c>
      <c r="K16239" s="619">
        <v>279940000000</v>
      </c>
    </row>
    <row r="16240" spans="3:11" x14ac:dyDescent="0.25">
      <c r="C16240" s="617">
        <v>45925</v>
      </c>
      <c r="D16240" s="618" t="s">
        <v>312</v>
      </c>
      <c r="E16240" s="619">
        <v>14000</v>
      </c>
      <c r="F16240" s="619">
        <v>14000</v>
      </c>
      <c r="G16240" s="619">
        <v>13997</v>
      </c>
      <c r="H16240" s="618">
        <v>1</v>
      </c>
      <c r="I16240" s="619">
        <v>14000</v>
      </c>
      <c r="J16240" s="620">
        <v>20000000</v>
      </c>
      <c r="K16240" s="619">
        <v>279940000000</v>
      </c>
    </row>
    <row r="16241" spans="3:11" x14ac:dyDescent="0.25">
      <c r="C16241" s="617">
        <v>45925</v>
      </c>
      <c r="D16241" s="618" t="s">
        <v>1154</v>
      </c>
      <c r="E16241" s="619">
        <v>26000</v>
      </c>
      <c r="F16241" s="619">
        <v>25500</v>
      </c>
      <c r="G16241" s="619">
        <v>26000</v>
      </c>
      <c r="H16241" s="618">
        <v>2</v>
      </c>
      <c r="I16241" s="619">
        <v>52000</v>
      </c>
      <c r="J16241" s="620">
        <v>600000</v>
      </c>
      <c r="K16241" s="619">
        <v>15600000000</v>
      </c>
    </row>
    <row r="16242" spans="3:11" x14ac:dyDescent="0.25">
      <c r="C16242" s="617">
        <v>45925</v>
      </c>
      <c r="D16242" s="618" t="s">
        <v>310</v>
      </c>
      <c r="E16242" s="619">
        <v>74000</v>
      </c>
      <c r="F16242" s="619">
        <v>74000</v>
      </c>
      <c r="G16242" s="619">
        <v>74000</v>
      </c>
      <c r="H16242" s="618">
        <v>1</v>
      </c>
      <c r="I16242" s="619">
        <v>74000</v>
      </c>
      <c r="J16242" s="620">
        <v>19450000</v>
      </c>
      <c r="K16242" s="619">
        <v>1439300000000</v>
      </c>
    </row>
    <row r="16243" spans="3:11" x14ac:dyDescent="0.25">
      <c r="C16243" s="617">
        <v>45925</v>
      </c>
      <c r="D16243" s="618" t="s">
        <v>312</v>
      </c>
      <c r="E16243" s="619">
        <v>14000</v>
      </c>
      <c r="F16243" s="619">
        <v>14000</v>
      </c>
      <c r="G16243" s="619">
        <v>13997</v>
      </c>
      <c r="H16243" s="618">
        <v>1</v>
      </c>
      <c r="I16243" s="619">
        <v>14000</v>
      </c>
      <c r="J16243" s="620">
        <v>20000000</v>
      </c>
      <c r="K16243" s="619">
        <v>279940000000</v>
      </c>
    </row>
    <row r="16244" spans="3:11" x14ac:dyDescent="0.25">
      <c r="C16244" s="617">
        <v>45925</v>
      </c>
      <c r="D16244" s="618" t="s">
        <v>312</v>
      </c>
      <c r="E16244" s="619">
        <v>14000</v>
      </c>
      <c r="F16244" s="619">
        <v>14000</v>
      </c>
      <c r="G16244" s="619">
        <v>13997</v>
      </c>
      <c r="H16244" s="618">
        <v>6</v>
      </c>
      <c r="I16244" s="619">
        <v>84000</v>
      </c>
      <c r="J16244" s="620">
        <v>20000000</v>
      </c>
      <c r="K16244" s="619">
        <v>279940000000</v>
      </c>
    </row>
    <row r="16245" spans="3:11" x14ac:dyDescent="0.25">
      <c r="C16245" s="617">
        <v>45925</v>
      </c>
      <c r="D16245" s="618" t="s">
        <v>1155</v>
      </c>
      <c r="E16245" s="619">
        <v>22000</v>
      </c>
      <c r="F16245" s="619">
        <v>22690</v>
      </c>
      <c r="G16245" s="619">
        <v>19000</v>
      </c>
      <c r="H16245" s="618">
        <v>1</v>
      </c>
      <c r="I16245" s="619">
        <v>22000</v>
      </c>
      <c r="J16245" s="620">
        <v>2400000</v>
      </c>
      <c r="K16245" s="619">
        <v>45600000000</v>
      </c>
    </row>
    <row r="16246" spans="3:11" x14ac:dyDescent="0.25">
      <c r="C16246" s="617">
        <v>45925</v>
      </c>
      <c r="D16246" s="618" t="s">
        <v>1155</v>
      </c>
      <c r="E16246" s="619">
        <v>22000</v>
      </c>
      <c r="F16246" s="619">
        <v>22690</v>
      </c>
      <c r="G16246" s="619">
        <v>19000</v>
      </c>
      <c r="H16246" s="618">
        <v>4</v>
      </c>
      <c r="I16246" s="619">
        <v>88000</v>
      </c>
      <c r="J16246" s="620">
        <v>2400000</v>
      </c>
      <c r="K16246" s="619">
        <v>45600000000</v>
      </c>
    </row>
    <row r="16247" spans="3:11" x14ac:dyDescent="0.25">
      <c r="C16247" s="617">
        <v>45925</v>
      </c>
      <c r="D16247" s="618" t="s">
        <v>1155</v>
      </c>
      <c r="E16247" s="619">
        <v>22500</v>
      </c>
      <c r="F16247" s="619">
        <v>22690</v>
      </c>
      <c r="G16247" s="619">
        <v>19000</v>
      </c>
      <c r="H16247" s="618">
        <v>1</v>
      </c>
      <c r="I16247" s="619">
        <v>22500</v>
      </c>
      <c r="J16247" s="620">
        <v>2400000</v>
      </c>
      <c r="K16247" s="619">
        <v>45600000000</v>
      </c>
    </row>
    <row r="16248" spans="3:11" x14ac:dyDescent="0.25">
      <c r="C16248" s="617">
        <v>45925</v>
      </c>
      <c r="D16248" s="618" t="s">
        <v>312</v>
      </c>
      <c r="E16248" s="619">
        <v>14000</v>
      </c>
      <c r="F16248" s="619">
        <v>14000</v>
      </c>
      <c r="G16248" s="619">
        <v>13997</v>
      </c>
      <c r="H16248" s="618">
        <v>1</v>
      </c>
      <c r="I16248" s="619">
        <v>14000</v>
      </c>
      <c r="J16248" s="620">
        <v>20000000</v>
      </c>
      <c r="K16248" s="619">
        <v>279940000000</v>
      </c>
    </row>
    <row r="16249" spans="3:11" x14ac:dyDescent="0.25">
      <c r="C16249" s="617">
        <v>45925</v>
      </c>
      <c r="D16249" s="618" t="s">
        <v>312</v>
      </c>
      <c r="E16249" s="619">
        <v>14000</v>
      </c>
      <c r="F16249" s="619">
        <v>14000</v>
      </c>
      <c r="G16249" s="619">
        <v>13997</v>
      </c>
      <c r="H16249" s="618">
        <v>35</v>
      </c>
      <c r="I16249" s="619">
        <v>490000</v>
      </c>
      <c r="J16249" s="620">
        <v>20000000</v>
      </c>
      <c r="K16249" s="619">
        <v>279940000000</v>
      </c>
    </row>
    <row r="16250" spans="3:11" x14ac:dyDescent="0.25">
      <c r="C16250" s="617">
        <v>45925</v>
      </c>
      <c r="D16250" s="618" t="s">
        <v>312</v>
      </c>
      <c r="E16250" s="619">
        <v>13999.05</v>
      </c>
      <c r="F16250" s="619">
        <v>14000</v>
      </c>
      <c r="G16250" s="619">
        <v>13997</v>
      </c>
      <c r="H16250" s="618">
        <v>2</v>
      </c>
      <c r="I16250" s="619">
        <v>27998.1</v>
      </c>
      <c r="J16250" s="620">
        <v>20000000</v>
      </c>
      <c r="K16250" s="619">
        <v>279940000000</v>
      </c>
    </row>
    <row r="16251" spans="3:11" x14ac:dyDescent="0.25">
      <c r="C16251" s="617">
        <v>45925</v>
      </c>
      <c r="D16251" s="618" t="s">
        <v>312</v>
      </c>
      <c r="E16251" s="619">
        <v>13999.05</v>
      </c>
      <c r="F16251" s="619">
        <v>14000</v>
      </c>
      <c r="G16251" s="619">
        <v>13997</v>
      </c>
      <c r="H16251" s="618">
        <v>3</v>
      </c>
      <c r="I16251" s="619">
        <v>41997.15</v>
      </c>
      <c r="J16251" s="620">
        <v>20000000</v>
      </c>
      <c r="K16251" s="619">
        <v>279940000000</v>
      </c>
    </row>
    <row r="16252" spans="3:11" x14ac:dyDescent="0.25">
      <c r="C16252" s="617">
        <v>45925</v>
      </c>
      <c r="D16252" s="618" t="s">
        <v>312</v>
      </c>
      <c r="E16252" s="619">
        <v>13999.05</v>
      </c>
      <c r="F16252" s="619">
        <v>14000</v>
      </c>
      <c r="G16252" s="619">
        <v>13997</v>
      </c>
      <c r="H16252" s="618">
        <v>5</v>
      </c>
      <c r="I16252" s="619">
        <v>69995.25</v>
      </c>
      <c r="J16252" s="620">
        <v>20000000</v>
      </c>
      <c r="K16252" s="619">
        <v>279940000000</v>
      </c>
    </row>
    <row r="16253" spans="3:11" x14ac:dyDescent="0.25">
      <c r="C16253" s="617">
        <v>45925</v>
      </c>
      <c r="D16253" s="618" t="s">
        <v>312</v>
      </c>
      <c r="E16253" s="619">
        <v>13999.05</v>
      </c>
      <c r="F16253" s="619">
        <v>14000</v>
      </c>
      <c r="G16253" s="619">
        <v>13997</v>
      </c>
      <c r="H16253" s="618">
        <v>1</v>
      </c>
      <c r="I16253" s="619">
        <v>13999.05</v>
      </c>
      <c r="J16253" s="620">
        <v>20000000</v>
      </c>
      <c r="K16253" s="619">
        <v>279940000000</v>
      </c>
    </row>
    <row r="16254" spans="3:11" x14ac:dyDescent="0.25">
      <c r="C16254" s="617">
        <v>45925</v>
      </c>
      <c r="D16254" s="618" t="s">
        <v>312</v>
      </c>
      <c r="E16254" s="619">
        <v>13997</v>
      </c>
      <c r="F16254" s="619">
        <v>14000</v>
      </c>
      <c r="G16254" s="619">
        <v>13997</v>
      </c>
      <c r="H16254" s="618">
        <v>1</v>
      </c>
      <c r="I16254" s="619">
        <v>13997</v>
      </c>
      <c r="J16254" s="620">
        <v>20000000</v>
      </c>
      <c r="K16254" s="619">
        <v>279940000000</v>
      </c>
    </row>
    <row r="16255" spans="3:11" x14ac:dyDescent="0.25">
      <c r="C16255" s="617">
        <v>45925</v>
      </c>
      <c r="D16255" s="618" t="s">
        <v>312</v>
      </c>
      <c r="E16255" s="619">
        <v>13700</v>
      </c>
      <c r="F16255" s="619">
        <v>14000</v>
      </c>
      <c r="G16255" s="619">
        <v>13997</v>
      </c>
      <c r="H16255" s="618">
        <v>1</v>
      </c>
      <c r="I16255" s="619">
        <v>13700</v>
      </c>
      <c r="J16255" s="620">
        <v>20000000</v>
      </c>
      <c r="K16255" s="619">
        <v>279940000000</v>
      </c>
    </row>
    <row r="16256" spans="3:11" x14ac:dyDescent="0.25">
      <c r="C16256" s="617">
        <v>45925</v>
      </c>
      <c r="D16256" s="618" t="s">
        <v>1154</v>
      </c>
      <c r="E16256" s="619">
        <v>26000</v>
      </c>
      <c r="F16256" s="619">
        <v>25500</v>
      </c>
      <c r="G16256" s="619">
        <v>26000</v>
      </c>
      <c r="H16256" s="618">
        <v>144</v>
      </c>
      <c r="I16256" s="619">
        <v>3744000</v>
      </c>
      <c r="J16256" s="620">
        <v>600000</v>
      </c>
      <c r="K16256" s="619">
        <v>15600000000</v>
      </c>
    </row>
    <row r="16257" spans="3:11" x14ac:dyDescent="0.25">
      <c r="C16257" s="617">
        <v>45925</v>
      </c>
      <c r="D16257" s="618" t="s">
        <v>1154</v>
      </c>
      <c r="E16257" s="619">
        <v>26000</v>
      </c>
      <c r="F16257" s="619">
        <v>25500</v>
      </c>
      <c r="G16257" s="619">
        <v>26000</v>
      </c>
      <c r="H16257" s="618">
        <v>1</v>
      </c>
      <c r="I16257" s="619">
        <v>26000</v>
      </c>
      <c r="J16257" s="620">
        <v>600000</v>
      </c>
      <c r="K16257" s="619">
        <v>15600000000</v>
      </c>
    </row>
    <row r="16258" spans="3:11" x14ac:dyDescent="0.25">
      <c r="C16258" s="617">
        <v>45925</v>
      </c>
      <c r="D16258" s="618" t="s">
        <v>1154</v>
      </c>
      <c r="E16258" s="619">
        <v>26000</v>
      </c>
      <c r="F16258" s="619">
        <v>25500</v>
      </c>
      <c r="G16258" s="619">
        <v>26000</v>
      </c>
      <c r="H16258" s="618">
        <v>400</v>
      </c>
      <c r="I16258" s="619">
        <v>10400000</v>
      </c>
      <c r="J16258" s="620">
        <v>600000</v>
      </c>
      <c r="K16258" s="619">
        <v>15600000000</v>
      </c>
    </row>
    <row r="16259" spans="3:11" x14ac:dyDescent="0.25">
      <c r="C16259" s="617">
        <v>45925</v>
      </c>
      <c r="D16259" s="618" t="s">
        <v>312</v>
      </c>
      <c r="E16259" s="619">
        <v>13997</v>
      </c>
      <c r="F16259" s="619">
        <v>14000</v>
      </c>
      <c r="G16259" s="619">
        <v>13997</v>
      </c>
      <c r="H16259" s="618">
        <v>80</v>
      </c>
      <c r="I16259" s="619">
        <v>1119760</v>
      </c>
      <c r="J16259" s="620">
        <v>20000000</v>
      </c>
      <c r="K16259" s="619">
        <v>279940000000</v>
      </c>
    </row>
    <row r="16260" spans="3:11" x14ac:dyDescent="0.25">
      <c r="C16260" s="617">
        <v>45925</v>
      </c>
      <c r="D16260" s="618" t="s">
        <v>1155</v>
      </c>
      <c r="E16260" s="619">
        <v>22500</v>
      </c>
      <c r="F16260" s="619">
        <v>22690</v>
      </c>
      <c r="G16260" s="619">
        <v>19000</v>
      </c>
      <c r="H16260" s="618">
        <v>5</v>
      </c>
      <c r="I16260" s="619">
        <v>112500</v>
      </c>
      <c r="J16260" s="620">
        <v>2400000</v>
      </c>
      <c r="K16260" s="619">
        <v>45600000000</v>
      </c>
    </row>
    <row r="16261" spans="3:11" x14ac:dyDescent="0.25">
      <c r="C16261" s="617">
        <v>45925</v>
      </c>
      <c r="D16261" s="618" t="s">
        <v>1155</v>
      </c>
      <c r="E16261" s="619">
        <v>22500</v>
      </c>
      <c r="F16261" s="619">
        <v>22690</v>
      </c>
      <c r="G16261" s="619">
        <v>19000</v>
      </c>
      <c r="H16261" s="618">
        <v>7</v>
      </c>
      <c r="I16261" s="619">
        <v>157500</v>
      </c>
      <c r="J16261" s="620">
        <v>2400000</v>
      </c>
      <c r="K16261" s="619">
        <v>45600000000</v>
      </c>
    </row>
    <row r="16262" spans="3:11" x14ac:dyDescent="0.25">
      <c r="C16262" s="617">
        <v>45925</v>
      </c>
      <c r="D16262" s="618" t="s">
        <v>1155</v>
      </c>
      <c r="E16262" s="619">
        <v>22500</v>
      </c>
      <c r="F16262" s="619">
        <v>22690</v>
      </c>
      <c r="G16262" s="619">
        <v>19000</v>
      </c>
      <c r="H16262" s="618">
        <v>5</v>
      </c>
      <c r="I16262" s="619">
        <v>112500</v>
      </c>
      <c r="J16262" s="620">
        <v>2400000</v>
      </c>
      <c r="K16262" s="619">
        <v>45600000000</v>
      </c>
    </row>
    <row r="16263" spans="3:11" x14ac:dyDescent="0.25">
      <c r="C16263" s="617">
        <v>45925</v>
      </c>
      <c r="D16263" s="618" t="s">
        <v>312</v>
      </c>
      <c r="E16263" s="619">
        <v>13997</v>
      </c>
      <c r="F16263" s="619">
        <v>14000</v>
      </c>
      <c r="G16263" s="619">
        <v>13997</v>
      </c>
      <c r="H16263" s="618">
        <v>10</v>
      </c>
      <c r="I16263" s="619">
        <v>139970</v>
      </c>
      <c r="J16263" s="620">
        <v>20000000</v>
      </c>
      <c r="K16263" s="619">
        <v>279940000000</v>
      </c>
    </row>
    <row r="16264" spans="3:11" x14ac:dyDescent="0.25">
      <c r="C16264" s="617">
        <v>45925</v>
      </c>
      <c r="D16264" s="618" t="s">
        <v>1154</v>
      </c>
      <c r="E16264" s="619">
        <v>26000</v>
      </c>
      <c r="F16264" s="619">
        <v>25500</v>
      </c>
      <c r="G16264" s="619">
        <v>26000</v>
      </c>
      <c r="H16264" s="618">
        <v>1</v>
      </c>
      <c r="I16264" s="619">
        <v>26000</v>
      </c>
      <c r="J16264" s="620">
        <v>600000</v>
      </c>
      <c r="K16264" s="619">
        <v>15600000000</v>
      </c>
    </row>
    <row r="16265" spans="3:11" x14ac:dyDescent="0.25">
      <c r="C16265" s="617">
        <v>45925</v>
      </c>
      <c r="D16265" s="618" t="s">
        <v>312</v>
      </c>
      <c r="E16265" s="619">
        <v>13997</v>
      </c>
      <c r="F16265" s="619">
        <v>14000</v>
      </c>
      <c r="G16265" s="619">
        <v>13997</v>
      </c>
      <c r="H16265" s="618">
        <v>10</v>
      </c>
      <c r="I16265" s="619">
        <v>139970</v>
      </c>
      <c r="J16265" s="620">
        <v>20000000</v>
      </c>
      <c r="K16265" s="619">
        <v>279940000000</v>
      </c>
    </row>
    <row r="16266" spans="3:11" x14ac:dyDescent="0.25">
      <c r="C16266" s="617">
        <v>45925</v>
      </c>
      <c r="D16266" s="618" t="s">
        <v>1154</v>
      </c>
      <c r="E16266" s="619">
        <v>26000</v>
      </c>
      <c r="F16266" s="619">
        <v>25500</v>
      </c>
      <c r="G16266" s="619">
        <v>26000</v>
      </c>
      <c r="H16266" s="618">
        <v>2</v>
      </c>
      <c r="I16266" s="619">
        <v>52000</v>
      </c>
      <c r="J16266" s="620">
        <v>600000</v>
      </c>
      <c r="K16266" s="619">
        <v>15600000000</v>
      </c>
    </row>
    <row r="16267" spans="3:11" x14ac:dyDescent="0.25">
      <c r="C16267" s="617">
        <v>45925</v>
      </c>
      <c r="D16267" s="618" t="s">
        <v>312</v>
      </c>
      <c r="E16267" s="619">
        <v>13997</v>
      </c>
      <c r="F16267" s="619">
        <v>14000</v>
      </c>
      <c r="G16267" s="619">
        <v>13997</v>
      </c>
      <c r="H16267" s="618">
        <v>3</v>
      </c>
      <c r="I16267" s="619">
        <v>41991</v>
      </c>
      <c r="J16267" s="620">
        <v>20000000</v>
      </c>
      <c r="K16267" s="619">
        <v>279940000000</v>
      </c>
    </row>
    <row r="16268" spans="3:11" x14ac:dyDescent="0.25">
      <c r="C16268" s="617">
        <v>45925</v>
      </c>
      <c r="D16268" s="618" t="s">
        <v>312</v>
      </c>
      <c r="E16268" s="619">
        <v>13997</v>
      </c>
      <c r="F16268" s="619">
        <v>14000</v>
      </c>
      <c r="G16268" s="619">
        <v>13997</v>
      </c>
      <c r="H16268" s="618">
        <v>10</v>
      </c>
      <c r="I16268" s="619">
        <v>139970</v>
      </c>
      <c r="J16268" s="620">
        <v>20000000</v>
      </c>
      <c r="K16268" s="619">
        <v>279940000000</v>
      </c>
    </row>
    <row r="16269" spans="3:11" x14ac:dyDescent="0.25">
      <c r="C16269" s="617">
        <v>45925</v>
      </c>
      <c r="D16269" s="618" t="s">
        <v>1154</v>
      </c>
      <c r="E16269" s="619">
        <v>26000</v>
      </c>
      <c r="F16269" s="619">
        <v>25500</v>
      </c>
      <c r="G16269" s="619">
        <v>26000</v>
      </c>
      <c r="H16269" s="618">
        <v>13</v>
      </c>
      <c r="I16269" s="619">
        <v>338000</v>
      </c>
      <c r="J16269" s="620">
        <v>600000</v>
      </c>
      <c r="K16269" s="619">
        <v>15600000000</v>
      </c>
    </row>
    <row r="16270" spans="3:11" x14ac:dyDescent="0.25">
      <c r="C16270" s="617">
        <v>45925</v>
      </c>
      <c r="D16270" s="618" t="s">
        <v>312</v>
      </c>
      <c r="E16270" s="619">
        <v>13997</v>
      </c>
      <c r="F16270" s="619">
        <v>14000</v>
      </c>
      <c r="G16270" s="619">
        <v>13997</v>
      </c>
      <c r="H16270" s="618">
        <v>1</v>
      </c>
      <c r="I16270" s="619">
        <v>13997</v>
      </c>
      <c r="J16270" s="620">
        <v>20000000</v>
      </c>
      <c r="K16270" s="619">
        <v>279940000000</v>
      </c>
    </row>
    <row r="16271" spans="3:11" x14ac:dyDescent="0.25">
      <c r="C16271" s="617">
        <v>45925</v>
      </c>
      <c r="D16271" s="618" t="s">
        <v>312</v>
      </c>
      <c r="E16271" s="619">
        <v>13997</v>
      </c>
      <c r="F16271" s="619">
        <v>14000</v>
      </c>
      <c r="G16271" s="619">
        <v>13997</v>
      </c>
      <c r="H16271" s="618">
        <v>3</v>
      </c>
      <c r="I16271" s="619">
        <v>41991</v>
      </c>
      <c r="J16271" s="620">
        <v>20000000</v>
      </c>
      <c r="K16271" s="619">
        <v>279940000000</v>
      </c>
    </row>
    <row r="16272" spans="3:11" x14ac:dyDescent="0.25">
      <c r="C16272" s="617">
        <v>45925</v>
      </c>
      <c r="D16272" s="618" t="s">
        <v>312</v>
      </c>
      <c r="E16272" s="619">
        <v>13997</v>
      </c>
      <c r="F16272" s="619">
        <v>14000</v>
      </c>
      <c r="G16272" s="619">
        <v>13997</v>
      </c>
      <c r="H16272" s="618">
        <v>3</v>
      </c>
      <c r="I16272" s="619">
        <v>41991</v>
      </c>
      <c r="J16272" s="620">
        <v>20000000</v>
      </c>
      <c r="K16272" s="619">
        <v>279940000000</v>
      </c>
    </row>
    <row r="16273" spans="3:11" x14ac:dyDescent="0.25">
      <c r="C16273" s="617">
        <v>45925</v>
      </c>
      <c r="D16273" s="618" t="s">
        <v>310</v>
      </c>
      <c r="E16273" s="619">
        <v>74000</v>
      </c>
      <c r="F16273" s="619">
        <v>74000</v>
      </c>
      <c r="G16273" s="619">
        <v>74000</v>
      </c>
      <c r="H16273" s="618">
        <v>1</v>
      </c>
      <c r="I16273" s="619">
        <v>74000</v>
      </c>
      <c r="J16273" s="620">
        <v>19450000</v>
      </c>
      <c r="K16273" s="619">
        <v>1439300000000</v>
      </c>
    </row>
    <row r="16274" spans="3:11" x14ac:dyDescent="0.25">
      <c r="C16274" s="617">
        <v>45925</v>
      </c>
      <c r="D16274" s="618" t="s">
        <v>312</v>
      </c>
      <c r="E16274" s="619">
        <v>13997</v>
      </c>
      <c r="F16274" s="619">
        <v>14000</v>
      </c>
      <c r="G16274" s="619">
        <v>13997</v>
      </c>
      <c r="H16274" s="618">
        <v>4</v>
      </c>
      <c r="I16274" s="619">
        <v>55988</v>
      </c>
      <c r="J16274" s="620">
        <v>20000000</v>
      </c>
      <c r="K16274" s="619">
        <v>279940000000</v>
      </c>
    </row>
    <row r="16275" spans="3:11" x14ac:dyDescent="0.25">
      <c r="C16275" s="617">
        <v>45925</v>
      </c>
      <c r="D16275" s="618" t="s">
        <v>310</v>
      </c>
      <c r="E16275" s="619">
        <v>74000</v>
      </c>
      <c r="F16275" s="619">
        <v>74000</v>
      </c>
      <c r="G16275" s="619">
        <v>74000</v>
      </c>
      <c r="H16275" s="618">
        <v>2</v>
      </c>
      <c r="I16275" s="619">
        <v>148000</v>
      </c>
      <c r="J16275" s="620">
        <v>19450000</v>
      </c>
      <c r="K16275" s="619">
        <v>1439300000000</v>
      </c>
    </row>
    <row r="16276" spans="3:11" x14ac:dyDescent="0.25">
      <c r="C16276" s="617">
        <v>45925</v>
      </c>
      <c r="D16276" s="618" t="s">
        <v>1155</v>
      </c>
      <c r="E16276" s="619">
        <v>22500</v>
      </c>
      <c r="F16276" s="619">
        <v>22690</v>
      </c>
      <c r="G16276" s="619">
        <v>19000</v>
      </c>
      <c r="H16276" s="618">
        <v>11</v>
      </c>
      <c r="I16276" s="619">
        <v>247500</v>
      </c>
      <c r="J16276" s="620">
        <v>2400000</v>
      </c>
      <c r="K16276" s="619">
        <v>45600000000</v>
      </c>
    </row>
    <row r="16277" spans="3:11" x14ac:dyDescent="0.25">
      <c r="C16277" s="617">
        <v>45925</v>
      </c>
      <c r="D16277" s="618" t="s">
        <v>1155</v>
      </c>
      <c r="E16277" s="619">
        <v>22500</v>
      </c>
      <c r="F16277" s="619">
        <v>22690</v>
      </c>
      <c r="G16277" s="619">
        <v>19000</v>
      </c>
      <c r="H16277" s="618">
        <v>1</v>
      </c>
      <c r="I16277" s="619">
        <v>22500</v>
      </c>
      <c r="J16277" s="620">
        <v>2400000</v>
      </c>
      <c r="K16277" s="619">
        <v>45600000000</v>
      </c>
    </row>
    <row r="16278" spans="3:11" x14ac:dyDescent="0.25">
      <c r="C16278" s="617">
        <v>45925</v>
      </c>
      <c r="D16278" s="618" t="s">
        <v>1155</v>
      </c>
      <c r="E16278" s="619">
        <v>22500</v>
      </c>
      <c r="F16278" s="619">
        <v>22690</v>
      </c>
      <c r="G16278" s="619">
        <v>19000</v>
      </c>
      <c r="H16278" s="618">
        <v>2</v>
      </c>
      <c r="I16278" s="619">
        <v>45000</v>
      </c>
      <c r="J16278" s="620">
        <v>2400000</v>
      </c>
      <c r="K16278" s="619">
        <v>45600000000</v>
      </c>
    </row>
    <row r="16279" spans="3:11" x14ac:dyDescent="0.25">
      <c r="C16279" s="617">
        <v>45925</v>
      </c>
      <c r="D16279" s="618" t="s">
        <v>1155</v>
      </c>
      <c r="E16279" s="619">
        <v>21000</v>
      </c>
      <c r="F16279" s="619">
        <v>22690</v>
      </c>
      <c r="G16279" s="619">
        <v>19000</v>
      </c>
      <c r="H16279" s="618">
        <v>2</v>
      </c>
      <c r="I16279" s="619">
        <v>42000</v>
      </c>
      <c r="J16279" s="620">
        <v>2400000</v>
      </c>
      <c r="K16279" s="619">
        <v>45600000000</v>
      </c>
    </row>
    <row r="16280" spans="3:11" x14ac:dyDescent="0.25">
      <c r="C16280" s="617">
        <v>45925</v>
      </c>
      <c r="D16280" s="618" t="s">
        <v>1155</v>
      </c>
      <c r="E16280" s="619">
        <v>20000</v>
      </c>
      <c r="F16280" s="619">
        <v>22690</v>
      </c>
      <c r="G16280" s="619">
        <v>19000</v>
      </c>
      <c r="H16280" s="618">
        <v>4</v>
      </c>
      <c r="I16280" s="619">
        <v>80000</v>
      </c>
      <c r="J16280" s="620">
        <v>2400000</v>
      </c>
      <c r="K16280" s="619">
        <v>45600000000</v>
      </c>
    </row>
    <row r="16281" spans="3:11" x14ac:dyDescent="0.25">
      <c r="C16281" s="617">
        <v>45925</v>
      </c>
      <c r="D16281" s="618" t="s">
        <v>1155</v>
      </c>
      <c r="E16281" s="619">
        <v>19000</v>
      </c>
      <c r="F16281" s="619">
        <v>22690</v>
      </c>
      <c r="G16281" s="619">
        <v>19000</v>
      </c>
      <c r="H16281" s="618">
        <v>9</v>
      </c>
      <c r="I16281" s="619">
        <v>171000</v>
      </c>
      <c r="J16281" s="620">
        <v>2400000</v>
      </c>
      <c r="K16281" s="619">
        <v>45600000000</v>
      </c>
    </row>
    <row r="16282" spans="3:11" x14ac:dyDescent="0.25">
      <c r="C16282" s="617">
        <v>45925</v>
      </c>
      <c r="D16282" s="618" t="s">
        <v>1155</v>
      </c>
      <c r="E16282" s="619">
        <v>19000</v>
      </c>
      <c r="F16282" s="619">
        <v>22690</v>
      </c>
      <c r="G16282" s="619">
        <v>19000</v>
      </c>
      <c r="H16282" s="618">
        <v>9</v>
      </c>
      <c r="I16282" s="619">
        <v>171000</v>
      </c>
      <c r="J16282" s="620">
        <v>2400000</v>
      </c>
      <c r="K16282" s="619">
        <v>45600000000</v>
      </c>
    </row>
    <row r="16283" spans="3:11" x14ac:dyDescent="0.25">
      <c r="C16283" s="617">
        <v>45925</v>
      </c>
      <c r="D16283" s="618" t="s">
        <v>1155</v>
      </c>
      <c r="E16283" s="619">
        <v>19000</v>
      </c>
      <c r="F16283" s="619">
        <v>22690</v>
      </c>
      <c r="G16283" s="619">
        <v>19000</v>
      </c>
      <c r="H16283" s="618">
        <v>1</v>
      </c>
      <c r="I16283" s="619">
        <v>19000</v>
      </c>
      <c r="J16283" s="620">
        <v>2400000</v>
      </c>
      <c r="K16283" s="619">
        <v>45600000000</v>
      </c>
    </row>
    <row r="16284" spans="3:11" x14ac:dyDescent="0.25">
      <c r="C16284" s="617">
        <v>45925</v>
      </c>
      <c r="D16284" s="618" t="s">
        <v>1155</v>
      </c>
      <c r="E16284" s="619">
        <v>19000</v>
      </c>
      <c r="F16284" s="619">
        <v>22690</v>
      </c>
      <c r="G16284" s="619">
        <v>19000</v>
      </c>
      <c r="H16284" s="618">
        <v>2</v>
      </c>
      <c r="I16284" s="619">
        <v>38000</v>
      </c>
      <c r="J16284" s="620">
        <v>2400000</v>
      </c>
      <c r="K16284" s="619">
        <v>45600000000</v>
      </c>
    </row>
    <row r="16285" spans="3:11" x14ac:dyDescent="0.25">
      <c r="C16285" s="617">
        <v>45925</v>
      </c>
      <c r="D16285" s="618" t="s">
        <v>1155</v>
      </c>
      <c r="E16285" s="619">
        <v>19000</v>
      </c>
      <c r="F16285" s="619">
        <v>22690</v>
      </c>
      <c r="G16285" s="619">
        <v>19000</v>
      </c>
      <c r="H16285" s="618">
        <v>2</v>
      </c>
      <c r="I16285" s="619">
        <v>38000</v>
      </c>
      <c r="J16285" s="620">
        <v>2400000</v>
      </c>
      <c r="K16285" s="619">
        <v>45600000000</v>
      </c>
    </row>
    <row r="16286" spans="3:11" x14ac:dyDescent="0.25">
      <c r="C16286" s="617">
        <v>45925</v>
      </c>
      <c r="D16286" s="618" t="s">
        <v>1155</v>
      </c>
      <c r="E16286" s="619">
        <v>19000</v>
      </c>
      <c r="F16286" s="619">
        <v>22690</v>
      </c>
      <c r="G16286" s="619">
        <v>19000</v>
      </c>
      <c r="H16286" s="618">
        <v>4</v>
      </c>
      <c r="I16286" s="619">
        <v>76000</v>
      </c>
      <c r="J16286" s="620">
        <v>2400000</v>
      </c>
      <c r="K16286" s="619">
        <v>45600000000</v>
      </c>
    </row>
    <row r="16287" spans="3:11" x14ac:dyDescent="0.25">
      <c r="C16287" s="617">
        <v>45925</v>
      </c>
      <c r="D16287" s="618" t="s">
        <v>1155</v>
      </c>
      <c r="E16287" s="619">
        <v>18500</v>
      </c>
      <c r="F16287" s="619">
        <v>22690</v>
      </c>
      <c r="G16287" s="619">
        <v>19000</v>
      </c>
      <c r="H16287" s="618">
        <v>2</v>
      </c>
      <c r="I16287" s="619">
        <v>37000</v>
      </c>
      <c r="J16287" s="620">
        <v>2400000</v>
      </c>
      <c r="K16287" s="619">
        <v>45600000000</v>
      </c>
    </row>
    <row r="16288" spans="3:11" x14ac:dyDescent="0.25">
      <c r="C16288" s="617">
        <v>45925</v>
      </c>
      <c r="D16288" s="618" t="s">
        <v>1155</v>
      </c>
      <c r="E16288" s="619">
        <v>18500</v>
      </c>
      <c r="F16288" s="619">
        <v>22690</v>
      </c>
      <c r="G16288" s="619">
        <v>19000</v>
      </c>
      <c r="H16288" s="618">
        <v>2</v>
      </c>
      <c r="I16288" s="619">
        <v>37000</v>
      </c>
      <c r="J16288" s="620">
        <v>2400000</v>
      </c>
      <c r="K16288" s="619">
        <v>45600000000</v>
      </c>
    </row>
    <row r="16289" spans="3:11" x14ac:dyDescent="0.25">
      <c r="C16289" s="617">
        <v>45925</v>
      </c>
      <c r="D16289" s="618" t="s">
        <v>1155</v>
      </c>
      <c r="E16289" s="619">
        <v>18500</v>
      </c>
      <c r="F16289" s="619">
        <v>22690</v>
      </c>
      <c r="G16289" s="619">
        <v>19000</v>
      </c>
      <c r="H16289" s="618">
        <v>1</v>
      </c>
      <c r="I16289" s="619">
        <v>18500</v>
      </c>
      <c r="J16289" s="620">
        <v>2400000</v>
      </c>
      <c r="K16289" s="619">
        <v>45600000000</v>
      </c>
    </row>
    <row r="16290" spans="3:11" x14ac:dyDescent="0.25">
      <c r="C16290" s="617">
        <v>45925</v>
      </c>
      <c r="D16290" s="618" t="s">
        <v>1155</v>
      </c>
      <c r="E16290" s="619">
        <v>18500</v>
      </c>
      <c r="F16290" s="619">
        <v>22690</v>
      </c>
      <c r="G16290" s="619">
        <v>19000</v>
      </c>
      <c r="H16290" s="618">
        <v>5</v>
      </c>
      <c r="I16290" s="619">
        <v>92500</v>
      </c>
      <c r="J16290" s="620">
        <v>2400000</v>
      </c>
      <c r="K16290" s="619">
        <v>45600000000</v>
      </c>
    </row>
    <row r="16291" spans="3:11" x14ac:dyDescent="0.25">
      <c r="C16291" s="617">
        <v>45925</v>
      </c>
      <c r="D16291" s="618" t="s">
        <v>1155</v>
      </c>
      <c r="E16291" s="619">
        <v>19000</v>
      </c>
      <c r="F16291" s="619">
        <v>22690</v>
      </c>
      <c r="G16291" s="619">
        <v>19000</v>
      </c>
      <c r="H16291" s="618">
        <v>1</v>
      </c>
      <c r="I16291" s="619">
        <v>19000</v>
      </c>
      <c r="J16291" s="620">
        <v>2400000</v>
      </c>
      <c r="K16291" s="619">
        <v>45600000000</v>
      </c>
    </row>
    <row r="16292" spans="3:11" x14ac:dyDescent="0.25">
      <c r="C16292" s="617">
        <v>45925</v>
      </c>
      <c r="D16292" s="618" t="s">
        <v>1155</v>
      </c>
      <c r="E16292" s="619">
        <v>19000</v>
      </c>
      <c r="F16292" s="619">
        <v>22690</v>
      </c>
      <c r="G16292" s="619">
        <v>19000</v>
      </c>
      <c r="H16292" s="618">
        <v>2</v>
      </c>
      <c r="I16292" s="619">
        <v>38000</v>
      </c>
      <c r="J16292" s="620">
        <v>2400000</v>
      </c>
      <c r="K16292" s="619">
        <v>45600000000</v>
      </c>
    </row>
    <row r="16293" spans="3:11" x14ac:dyDescent="0.25">
      <c r="C16293" s="617">
        <v>45925</v>
      </c>
      <c r="D16293" s="618" t="s">
        <v>310</v>
      </c>
      <c r="E16293" s="619">
        <v>74000</v>
      </c>
      <c r="F16293" s="619">
        <v>74000</v>
      </c>
      <c r="G16293" s="619">
        <v>74000</v>
      </c>
      <c r="H16293" s="618">
        <v>1</v>
      </c>
      <c r="I16293" s="619">
        <v>74000</v>
      </c>
      <c r="J16293" s="620">
        <v>19450000</v>
      </c>
      <c r="K16293" s="619">
        <v>1439300000000</v>
      </c>
    </row>
    <row r="16294" spans="3:11" x14ac:dyDescent="0.25">
      <c r="C16294" s="617">
        <v>45926</v>
      </c>
      <c r="D16294" s="618" t="s">
        <v>310</v>
      </c>
      <c r="E16294" s="619">
        <v>74000</v>
      </c>
      <c r="F16294" s="619">
        <v>74000</v>
      </c>
      <c r="G16294" s="619">
        <v>76000</v>
      </c>
      <c r="H16294" s="618">
        <v>1</v>
      </c>
      <c r="I16294" s="619">
        <v>74000</v>
      </c>
      <c r="J16294" s="620">
        <v>19450000</v>
      </c>
      <c r="K16294" s="619">
        <v>1478200000000</v>
      </c>
    </row>
    <row r="16295" spans="3:11" x14ac:dyDescent="0.25">
      <c r="C16295" s="617">
        <v>45926</v>
      </c>
      <c r="D16295" s="618" t="s">
        <v>312</v>
      </c>
      <c r="E16295" s="619">
        <v>14000</v>
      </c>
      <c r="F16295" s="619">
        <v>13997</v>
      </c>
      <c r="G16295" s="619">
        <v>14000</v>
      </c>
      <c r="H16295" s="618">
        <v>1</v>
      </c>
      <c r="I16295" s="619">
        <v>14000</v>
      </c>
      <c r="J16295" s="620">
        <v>20000000</v>
      </c>
      <c r="K16295" s="619">
        <v>280000000000</v>
      </c>
    </row>
    <row r="16296" spans="3:11" x14ac:dyDescent="0.25">
      <c r="C16296" s="617">
        <v>45926</v>
      </c>
      <c r="D16296" s="618" t="s">
        <v>312</v>
      </c>
      <c r="E16296" s="619">
        <v>14000</v>
      </c>
      <c r="F16296" s="619">
        <v>13997</v>
      </c>
      <c r="G16296" s="619">
        <v>14000</v>
      </c>
      <c r="H16296" s="618">
        <v>3</v>
      </c>
      <c r="I16296" s="619">
        <v>42000</v>
      </c>
      <c r="J16296" s="620">
        <v>20000000</v>
      </c>
      <c r="K16296" s="619">
        <v>280000000000</v>
      </c>
    </row>
    <row r="16297" spans="3:11" x14ac:dyDescent="0.25">
      <c r="C16297" s="617">
        <v>45926</v>
      </c>
      <c r="D16297" s="618" t="s">
        <v>312</v>
      </c>
      <c r="E16297" s="619">
        <v>14000</v>
      </c>
      <c r="F16297" s="619">
        <v>13997</v>
      </c>
      <c r="G16297" s="619">
        <v>14000</v>
      </c>
      <c r="H16297" s="618">
        <v>197</v>
      </c>
      <c r="I16297" s="619">
        <v>2758000</v>
      </c>
      <c r="J16297" s="620">
        <v>20000000</v>
      </c>
      <c r="K16297" s="619">
        <v>280000000000</v>
      </c>
    </row>
    <row r="16298" spans="3:11" x14ac:dyDescent="0.25">
      <c r="C16298" s="617">
        <v>45926</v>
      </c>
      <c r="D16298" s="618" t="s">
        <v>312</v>
      </c>
      <c r="E16298" s="619">
        <v>14000</v>
      </c>
      <c r="F16298" s="619">
        <v>13997</v>
      </c>
      <c r="G16298" s="619">
        <v>14000</v>
      </c>
      <c r="H16298" s="618">
        <v>10</v>
      </c>
      <c r="I16298" s="619">
        <v>140000</v>
      </c>
      <c r="J16298" s="620">
        <v>20000000</v>
      </c>
      <c r="K16298" s="619">
        <v>280000000000</v>
      </c>
    </row>
    <row r="16299" spans="3:11" x14ac:dyDescent="0.25">
      <c r="C16299" s="617">
        <v>45926</v>
      </c>
      <c r="D16299" s="618" t="s">
        <v>312</v>
      </c>
      <c r="E16299" s="619">
        <v>14000</v>
      </c>
      <c r="F16299" s="619">
        <v>13997</v>
      </c>
      <c r="G16299" s="619">
        <v>14000</v>
      </c>
      <c r="H16299" s="618">
        <v>1</v>
      </c>
      <c r="I16299" s="619">
        <v>14000</v>
      </c>
      <c r="J16299" s="620">
        <v>20000000</v>
      </c>
      <c r="K16299" s="619">
        <v>280000000000</v>
      </c>
    </row>
    <row r="16300" spans="3:11" x14ac:dyDescent="0.25">
      <c r="C16300" s="617">
        <v>45926</v>
      </c>
      <c r="D16300" s="618" t="s">
        <v>1155</v>
      </c>
      <c r="E16300" s="619">
        <v>22700</v>
      </c>
      <c r="F16300" s="619">
        <v>19000</v>
      </c>
      <c r="G16300" s="619">
        <v>22700</v>
      </c>
      <c r="H16300" s="618">
        <v>4</v>
      </c>
      <c r="I16300" s="619">
        <v>90800</v>
      </c>
      <c r="J16300" s="620">
        <v>2400000</v>
      </c>
      <c r="K16300" s="619">
        <v>54480000000</v>
      </c>
    </row>
    <row r="16301" spans="3:11" x14ac:dyDescent="0.25">
      <c r="C16301" s="617">
        <v>45926</v>
      </c>
      <c r="D16301" s="618" t="s">
        <v>1155</v>
      </c>
      <c r="E16301" s="619">
        <v>22700</v>
      </c>
      <c r="F16301" s="619">
        <v>19000</v>
      </c>
      <c r="G16301" s="619">
        <v>22700</v>
      </c>
      <c r="H16301" s="618">
        <v>3</v>
      </c>
      <c r="I16301" s="619">
        <v>68100</v>
      </c>
      <c r="J16301" s="620">
        <v>2400000</v>
      </c>
      <c r="K16301" s="619">
        <v>54480000000</v>
      </c>
    </row>
    <row r="16302" spans="3:11" x14ac:dyDescent="0.25">
      <c r="C16302" s="617">
        <v>45926</v>
      </c>
      <c r="D16302" s="618" t="s">
        <v>1155</v>
      </c>
      <c r="E16302" s="619">
        <v>22700</v>
      </c>
      <c r="F16302" s="619">
        <v>19000</v>
      </c>
      <c r="G16302" s="619">
        <v>22700</v>
      </c>
      <c r="H16302" s="618">
        <v>2</v>
      </c>
      <c r="I16302" s="619">
        <v>45400</v>
      </c>
      <c r="J16302" s="620">
        <v>2400000</v>
      </c>
      <c r="K16302" s="619">
        <v>54480000000</v>
      </c>
    </row>
    <row r="16303" spans="3:11" x14ac:dyDescent="0.25">
      <c r="C16303" s="617">
        <v>45926</v>
      </c>
      <c r="D16303" s="618" t="s">
        <v>1155</v>
      </c>
      <c r="E16303" s="619">
        <v>22700</v>
      </c>
      <c r="F16303" s="619">
        <v>19000</v>
      </c>
      <c r="G16303" s="619">
        <v>22700</v>
      </c>
      <c r="H16303" s="618">
        <v>11</v>
      </c>
      <c r="I16303" s="619">
        <v>249700</v>
      </c>
      <c r="J16303" s="620">
        <v>2400000</v>
      </c>
      <c r="K16303" s="619">
        <v>54480000000</v>
      </c>
    </row>
    <row r="16304" spans="3:11" x14ac:dyDescent="0.25">
      <c r="C16304" s="617">
        <v>45926</v>
      </c>
      <c r="D16304" s="618" t="s">
        <v>1155</v>
      </c>
      <c r="E16304" s="619">
        <v>22700</v>
      </c>
      <c r="F16304" s="619">
        <v>19000</v>
      </c>
      <c r="G16304" s="619">
        <v>22700</v>
      </c>
      <c r="H16304" s="618">
        <v>2</v>
      </c>
      <c r="I16304" s="619">
        <v>45400</v>
      </c>
      <c r="J16304" s="620">
        <v>2400000</v>
      </c>
      <c r="K16304" s="619">
        <v>54480000000</v>
      </c>
    </row>
    <row r="16305" spans="3:11" x14ac:dyDescent="0.25">
      <c r="C16305" s="617">
        <v>45926</v>
      </c>
      <c r="D16305" s="618" t="s">
        <v>312</v>
      </c>
      <c r="E16305" s="619">
        <v>14000</v>
      </c>
      <c r="F16305" s="619">
        <v>13997</v>
      </c>
      <c r="G16305" s="619">
        <v>14000</v>
      </c>
      <c r="H16305" s="618">
        <v>2</v>
      </c>
      <c r="I16305" s="619">
        <v>28000</v>
      </c>
      <c r="J16305" s="620">
        <v>20000000</v>
      </c>
      <c r="K16305" s="619">
        <v>280000000000</v>
      </c>
    </row>
    <row r="16306" spans="3:11" x14ac:dyDescent="0.25">
      <c r="C16306" s="617">
        <v>45926</v>
      </c>
      <c r="D16306" s="618" t="s">
        <v>312</v>
      </c>
      <c r="E16306" s="619">
        <v>14000</v>
      </c>
      <c r="F16306" s="619">
        <v>13997</v>
      </c>
      <c r="G16306" s="619">
        <v>14000</v>
      </c>
      <c r="H16306" s="618">
        <v>10</v>
      </c>
      <c r="I16306" s="619">
        <v>140000</v>
      </c>
      <c r="J16306" s="620">
        <v>20000000</v>
      </c>
      <c r="K16306" s="619">
        <v>280000000000</v>
      </c>
    </row>
    <row r="16307" spans="3:11" x14ac:dyDescent="0.25">
      <c r="C16307" s="617">
        <v>45926</v>
      </c>
      <c r="D16307" s="618" t="s">
        <v>312</v>
      </c>
      <c r="E16307" s="619">
        <v>14000</v>
      </c>
      <c r="F16307" s="619">
        <v>13997</v>
      </c>
      <c r="G16307" s="619">
        <v>14000</v>
      </c>
      <c r="H16307" s="618">
        <v>100</v>
      </c>
      <c r="I16307" s="619">
        <v>1400000</v>
      </c>
      <c r="J16307" s="620">
        <v>20000000</v>
      </c>
      <c r="K16307" s="619">
        <v>280000000000</v>
      </c>
    </row>
    <row r="16308" spans="3:11" x14ac:dyDescent="0.25">
      <c r="C16308" s="617">
        <v>45926</v>
      </c>
      <c r="D16308" s="618" t="s">
        <v>312</v>
      </c>
      <c r="E16308" s="619">
        <v>14000</v>
      </c>
      <c r="F16308" s="619">
        <v>13997</v>
      </c>
      <c r="G16308" s="619">
        <v>14000</v>
      </c>
      <c r="H16308" s="618">
        <v>6</v>
      </c>
      <c r="I16308" s="619">
        <v>84000</v>
      </c>
      <c r="J16308" s="620">
        <v>20000000</v>
      </c>
      <c r="K16308" s="619">
        <v>280000000000</v>
      </c>
    </row>
    <row r="16309" spans="3:11" x14ac:dyDescent="0.25">
      <c r="C16309" s="617">
        <v>45926</v>
      </c>
      <c r="D16309" s="618" t="s">
        <v>312</v>
      </c>
      <c r="E16309" s="619">
        <v>14000</v>
      </c>
      <c r="F16309" s="619">
        <v>13997</v>
      </c>
      <c r="G16309" s="619">
        <v>14000</v>
      </c>
      <c r="H16309" s="618">
        <v>25</v>
      </c>
      <c r="I16309" s="619">
        <v>350000</v>
      </c>
      <c r="J16309" s="620">
        <v>20000000</v>
      </c>
      <c r="K16309" s="619">
        <v>280000000000</v>
      </c>
    </row>
    <row r="16310" spans="3:11" x14ac:dyDescent="0.25">
      <c r="C16310" s="617">
        <v>45926</v>
      </c>
      <c r="D16310" s="618" t="s">
        <v>312</v>
      </c>
      <c r="E16310" s="619">
        <v>14000</v>
      </c>
      <c r="F16310" s="619">
        <v>13997</v>
      </c>
      <c r="G16310" s="619">
        <v>14000</v>
      </c>
      <c r="H16310" s="618">
        <v>2</v>
      </c>
      <c r="I16310" s="619">
        <v>28000</v>
      </c>
      <c r="J16310" s="620">
        <v>20000000</v>
      </c>
      <c r="K16310" s="619">
        <v>280000000000</v>
      </c>
    </row>
    <row r="16311" spans="3:11" x14ac:dyDescent="0.25">
      <c r="C16311" s="617">
        <v>45926</v>
      </c>
      <c r="D16311" s="618" t="s">
        <v>1155</v>
      </c>
      <c r="E16311" s="619">
        <v>22700</v>
      </c>
      <c r="F16311" s="619">
        <v>19000</v>
      </c>
      <c r="G16311" s="619">
        <v>22700</v>
      </c>
      <c r="H16311" s="618">
        <v>1</v>
      </c>
      <c r="I16311" s="619">
        <v>22700</v>
      </c>
      <c r="J16311" s="620">
        <v>2400000</v>
      </c>
      <c r="K16311" s="619">
        <v>54480000000</v>
      </c>
    </row>
    <row r="16312" spans="3:11" x14ac:dyDescent="0.25">
      <c r="C16312" s="617">
        <v>45926</v>
      </c>
      <c r="D16312" s="618" t="s">
        <v>1154</v>
      </c>
      <c r="E16312" s="619">
        <v>26500</v>
      </c>
      <c r="F16312" s="619">
        <v>26000</v>
      </c>
      <c r="G16312" s="619">
        <v>26500</v>
      </c>
      <c r="H16312" s="618">
        <v>1</v>
      </c>
      <c r="I16312" s="619">
        <v>26500</v>
      </c>
      <c r="J16312" s="620">
        <v>600000</v>
      </c>
      <c r="K16312" s="619">
        <v>15900000000</v>
      </c>
    </row>
    <row r="16313" spans="3:11" x14ac:dyDescent="0.25">
      <c r="C16313" s="617">
        <v>45926</v>
      </c>
      <c r="D16313" s="618" t="s">
        <v>1155</v>
      </c>
      <c r="E16313" s="619">
        <v>22700</v>
      </c>
      <c r="F16313" s="619">
        <v>19000</v>
      </c>
      <c r="G16313" s="619">
        <v>22700</v>
      </c>
      <c r="H16313" s="618">
        <v>1</v>
      </c>
      <c r="I16313" s="619">
        <v>22700</v>
      </c>
      <c r="J16313" s="620">
        <v>2400000</v>
      </c>
      <c r="K16313" s="619">
        <v>54480000000</v>
      </c>
    </row>
    <row r="16314" spans="3:11" x14ac:dyDescent="0.25">
      <c r="C16314" s="617">
        <v>45926</v>
      </c>
      <c r="D16314" s="618" t="s">
        <v>312</v>
      </c>
      <c r="E16314" s="619">
        <v>14000</v>
      </c>
      <c r="F16314" s="619">
        <v>13997</v>
      </c>
      <c r="G16314" s="619">
        <v>14000</v>
      </c>
      <c r="H16314" s="618">
        <v>1</v>
      </c>
      <c r="I16314" s="619">
        <v>14000</v>
      </c>
      <c r="J16314" s="620">
        <v>20000000</v>
      </c>
      <c r="K16314" s="619">
        <v>280000000000</v>
      </c>
    </row>
    <row r="16315" spans="3:11" x14ac:dyDescent="0.25">
      <c r="C16315" s="617">
        <v>45926</v>
      </c>
      <c r="D16315" s="618" t="s">
        <v>312</v>
      </c>
      <c r="E16315" s="619">
        <v>14000</v>
      </c>
      <c r="F16315" s="619">
        <v>13997</v>
      </c>
      <c r="G16315" s="619">
        <v>14000</v>
      </c>
      <c r="H16315" s="618">
        <v>50</v>
      </c>
      <c r="I16315" s="619">
        <v>700000</v>
      </c>
      <c r="J16315" s="620">
        <v>20000000</v>
      </c>
      <c r="K16315" s="619">
        <v>280000000000</v>
      </c>
    </row>
    <row r="16316" spans="3:11" x14ac:dyDescent="0.25">
      <c r="C16316" s="617">
        <v>45926</v>
      </c>
      <c r="D16316" s="618" t="s">
        <v>1154</v>
      </c>
      <c r="E16316" s="619">
        <v>26500</v>
      </c>
      <c r="F16316" s="619">
        <v>26000</v>
      </c>
      <c r="G16316" s="619">
        <v>26500</v>
      </c>
      <c r="H16316" s="618">
        <v>1</v>
      </c>
      <c r="I16316" s="619">
        <v>26500</v>
      </c>
      <c r="J16316" s="620">
        <v>600000</v>
      </c>
      <c r="K16316" s="619">
        <v>15900000000</v>
      </c>
    </row>
    <row r="16317" spans="3:11" x14ac:dyDescent="0.25">
      <c r="C16317" s="617">
        <v>45926</v>
      </c>
      <c r="D16317" s="618" t="s">
        <v>312</v>
      </c>
      <c r="E16317" s="619">
        <v>14000</v>
      </c>
      <c r="F16317" s="619">
        <v>13997</v>
      </c>
      <c r="G16317" s="619">
        <v>14000</v>
      </c>
      <c r="H16317" s="618">
        <v>3</v>
      </c>
      <c r="I16317" s="619">
        <v>42000</v>
      </c>
      <c r="J16317" s="620">
        <v>20000000</v>
      </c>
      <c r="K16317" s="619">
        <v>280000000000</v>
      </c>
    </row>
    <row r="16318" spans="3:11" x14ac:dyDescent="0.25">
      <c r="C16318" s="617">
        <v>45926</v>
      </c>
      <c r="D16318" s="618" t="s">
        <v>1155</v>
      </c>
      <c r="E16318" s="619">
        <v>22700</v>
      </c>
      <c r="F16318" s="619">
        <v>19000</v>
      </c>
      <c r="G16318" s="619">
        <v>22700</v>
      </c>
      <c r="H16318" s="618">
        <v>1</v>
      </c>
      <c r="I16318" s="619">
        <v>22700</v>
      </c>
      <c r="J16318" s="620">
        <v>2400000</v>
      </c>
      <c r="K16318" s="619">
        <v>54480000000</v>
      </c>
    </row>
    <row r="16319" spans="3:11" x14ac:dyDescent="0.25">
      <c r="C16319" s="617">
        <v>45926</v>
      </c>
      <c r="D16319" s="618" t="s">
        <v>1155</v>
      </c>
      <c r="E16319" s="619">
        <v>22700</v>
      </c>
      <c r="F16319" s="619">
        <v>19000</v>
      </c>
      <c r="G16319" s="619">
        <v>22700</v>
      </c>
      <c r="H16319" s="618">
        <v>2</v>
      </c>
      <c r="I16319" s="619">
        <v>45400</v>
      </c>
      <c r="J16319" s="620">
        <v>2400000</v>
      </c>
      <c r="K16319" s="619">
        <v>54480000000</v>
      </c>
    </row>
    <row r="16320" spans="3:11" x14ac:dyDescent="0.25">
      <c r="C16320" s="617">
        <v>45926</v>
      </c>
      <c r="D16320" s="618" t="s">
        <v>312</v>
      </c>
      <c r="E16320" s="619">
        <v>14000</v>
      </c>
      <c r="F16320" s="619">
        <v>13997</v>
      </c>
      <c r="G16320" s="619">
        <v>14000</v>
      </c>
      <c r="H16320" s="618">
        <v>5</v>
      </c>
      <c r="I16320" s="619">
        <v>70000</v>
      </c>
      <c r="J16320" s="620">
        <v>20000000</v>
      </c>
      <c r="K16320" s="619">
        <v>280000000000</v>
      </c>
    </row>
    <row r="16321" spans="3:11" x14ac:dyDescent="0.25">
      <c r="C16321" s="617">
        <v>45926</v>
      </c>
      <c r="D16321" s="618" t="s">
        <v>312</v>
      </c>
      <c r="E16321" s="619">
        <v>13997</v>
      </c>
      <c r="F16321" s="619">
        <v>13997</v>
      </c>
      <c r="G16321" s="619">
        <v>14000</v>
      </c>
      <c r="H16321" s="618">
        <v>2</v>
      </c>
      <c r="I16321" s="619">
        <v>27994</v>
      </c>
      <c r="J16321" s="620">
        <v>20000000</v>
      </c>
      <c r="K16321" s="619">
        <v>280000000000</v>
      </c>
    </row>
    <row r="16322" spans="3:11" x14ac:dyDescent="0.25">
      <c r="C16322" s="617">
        <v>45926</v>
      </c>
      <c r="D16322" s="618" t="s">
        <v>312</v>
      </c>
      <c r="E16322" s="619">
        <v>13997</v>
      </c>
      <c r="F16322" s="619">
        <v>13997</v>
      </c>
      <c r="G16322" s="619">
        <v>14000</v>
      </c>
      <c r="H16322" s="618">
        <v>1</v>
      </c>
      <c r="I16322" s="619">
        <v>13997</v>
      </c>
      <c r="J16322" s="620">
        <v>20000000</v>
      </c>
      <c r="K16322" s="619">
        <v>280000000000</v>
      </c>
    </row>
    <row r="16323" spans="3:11" x14ac:dyDescent="0.25">
      <c r="C16323" s="617">
        <v>45926</v>
      </c>
      <c r="D16323" s="618" t="s">
        <v>1155</v>
      </c>
      <c r="E16323" s="619">
        <v>22700</v>
      </c>
      <c r="F16323" s="619">
        <v>19000</v>
      </c>
      <c r="G16323" s="619">
        <v>22700</v>
      </c>
      <c r="H16323" s="618">
        <v>1</v>
      </c>
      <c r="I16323" s="619">
        <v>22700</v>
      </c>
      <c r="J16323" s="620">
        <v>2400000</v>
      </c>
      <c r="K16323" s="619">
        <v>54480000000</v>
      </c>
    </row>
    <row r="16324" spans="3:11" x14ac:dyDescent="0.25">
      <c r="C16324" s="617">
        <v>45926</v>
      </c>
      <c r="D16324" s="618" t="s">
        <v>1154</v>
      </c>
      <c r="E16324" s="619">
        <v>26500</v>
      </c>
      <c r="F16324" s="619">
        <v>26000</v>
      </c>
      <c r="G16324" s="619">
        <v>26500</v>
      </c>
      <c r="H16324" s="618">
        <v>1</v>
      </c>
      <c r="I16324" s="619">
        <v>26500</v>
      </c>
      <c r="J16324" s="620">
        <v>600000</v>
      </c>
      <c r="K16324" s="619">
        <v>15900000000</v>
      </c>
    </row>
    <row r="16325" spans="3:11" x14ac:dyDescent="0.25">
      <c r="C16325" s="617">
        <v>45926</v>
      </c>
      <c r="D16325" s="618" t="s">
        <v>1154</v>
      </c>
      <c r="E16325" s="619">
        <v>26500</v>
      </c>
      <c r="F16325" s="619">
        <v>26000</v>
      </c>
      <c r="G16325" s="619">
        <v>26500</v>
      </c>
      <c r="H16325" s="618">
        <v>54</v>
      </c>
      <c r="I16325" s="619">
        <v>1431000</v>
      </c>
      <c r="J16325" s="620">
        <v>600000</v>
      </c>
      <c r="K16325" s="619">
        <v>15900000000</v>
      </c>
    </row>
    <row r="16326" spans="3:11" x14ac:dyDescent="0.25">
      <c r="C16326" s="617">
        <v>45926</v>
      </c>
      <c r="D16326" s="618" t="s">
        <v>312</v>
      </c>
      <c r="E16326" s="619">
        <v>13998</v>
      </c>
      <c r="F16326" s="619">
        <v>13997</v>
      </c>
      <c r="G16326" s="619">
        <v>14000</v>
      </c>
      <c r="H16326" s="618">
        <v>1</v>
      </c>
      <c r="I16326" s="619">
        <v>13998</v>
      </c>
      <c r="J16326" s="620">
        <v>20000000</v>
      </c>
      <c r="K16326" s="619">
        <v>280000000000</v>
      </c>
    </row>
    <row r="16327" spans="3:11" x14ac:dyDescent="0.25">
      <c r="C16327" s="617">
        <v>45926</v>
      </c>
      <c r="D16327" s="618" t="s">
        <v>312</v>
      </c>
      <c r="E16327" s="619">
        <v>14000</v>
      </c>
      <c r="F16327" s="619">
        <v>13997</v>
      </c>
      <c r="G16327" s="619">
        <v>14000</v>
      </c>
      <c r="H16327" s="618">
        <v>5</v>
      </c>
      <c r="I16327" s="619">
        <v>70000</v>
      </c>
      <c r="J16327" s="620">
        <v>20000000</v>
      </c>
      <c r="K16327" s="619">
        <v>280000000000</v>
      </c>
    </row>
    <row r="16328" spans="3:11" x14ac:dyDescent="0.25">
      <c r="C16328" s="617">
        <v>45926</v>
      </c>
      <c r="D16328" s="618" t="s">
        <v>312</v>
      </c>
      <c r="E16328" s="619">
        <v>14000</v>
      </c>
      <c r="F16328" s="619">
        <v>13997</v>
      </c>
      <c r="G16328" s="619">
        <v>14000</v>
      </c>
      <c r="H16328" s="618">
        <v>7</v>
      </c>
      <c r="I16328" s="619">
        <v>98000</v>
      </c>
      <c r="J16328" s="620">
        <v>20000000</v>
      </c>
      <c r="K16328" s="619">
        <v>280000000000</v>
      </c>
    </row>
    <row r="16329" spans="3:11" x14ac:dyDescent="0.25">
      <c r="C16329" s="617">
        <v>45926</v>
      </c>
      <c r="D16329" s="618" t="s">
        <v>1155</v>
      </c>
      <c r="E16329" s="619">
        <v>22700</v>
      </c>
      <c r="F16329" s="619">
        <v>19000</v>
      </c>
      <c r="G16329" s="619">
        <v>22700</v>
      </c>
      <c r="H16329" s="618">
        <v>1</v>
      </c>
      <c r="I16329" s="619">
        <v>22700</v>
      </c>
      <c r="J16329" s="620">
        <v>2400000</v>
      </c>
      <c r="K16329" s="619">
        <v>54480000000</v>
      </c>
    </row>
    <row r="16330" spans="3:11" x14ac:dyDescent="0.25">
      <c r="C16330" s="617">
        <v>45926</v>
      </c>
      <c r="D16330" s="618" t="s">
        <v>1155</v>
      </c>
      <c r="E16330" s="619">
        <v>22700</v>
      </c>
      <c r="F16330" s="619">
        <v>19000</v>
      </c>
      <c r="G16330" s="619">
        <v>22700</v>
      </c>
      <c r="H16330" s="618">
        <v>1</v>
      </c>
      <c r="I16330" s="619">
        <v>22700</v>
      </c>
      <c r="J16330" s="620">
        <v>2400000</v>
      </c>
      <c r="K16330" s="619">
        <v>54480000000</v>
      </c>
    </row>
    <row r="16331" spans="3:11" x14ac:dyDescent="0.25">
      <c r="C16331" s="617">
        <v>45926</v>
      </c>
      <c r="D16331" s="618" t="s">
        <v>312</v>
      </c>
      <c r="E16331" s="619">
        <v>14000</v>
      </c>
      <c r="F16331" s="619">
        <v>13997</v>
      </c>
      <c r="G16331" s="619">
        <v>14000</v>
      </c>
      <c r="H16331" s="618">
        <v>1</v>
      </c>
      <c r="I16331" s="619">
        <v>14000</v>
      </c>
      <c r="J16331" s="620">
        <v>20000000</v>
      </c>
      <c r="K16331" s="619">
        <v>280000000000</v>
      </c>
    </row>
    <row r="16332" spans="3:11" x14ac:dyDescent="0.25">
      <c r="C16332" s="617">
        <v>45926</v>
      </c>
      <c r="D16332" s="618" t="s">
        <v>312</v>
      </c>
      <c r="E16332" s="619">
        <v>14000</v>
      </c>
      <c r="F16332" s="619">
        <v>13997</v>
      </c>
      <c r="G16332" s="619">
        <v>14000</v>
      </c>
      <c r="H16332" s="618">
        <v>5</v>
      </c>
      <c r="I16332" s="619">
        <v>70000</v>
      </c>
      <c r="J16332" s="620">
        <v>20000000</v>
      </c>
      <c r="K16332" s="619">
        <v>280000000000</v>
      </c>
    </row>
    <row r="16333" spans="3:11" x14ac:dyDescent="0.25">
      <c r="C16333" s="617">
        <v>45926</v>
      </c>
      <c r="D16333" s="618" t="s">
        <v>312</v>
      </c>
      <c r="E16333" s="619">
        <v>14000</v>
      </c>
      <c r="F16333" s="619">
        <v>13997</v>
      </c>
      <c r="G16333" s="619">
        <v>14000</v>
      </c>
      <c r="H16333" s="618">
        <v>10</v>
      </c>
      <c r="I16333" s="619">
        <v>140000</v>
      </c>
      <c r="J16333" s="620">
        <v>20000000</v>
      </c>
      <c r="K16333" s="619">
        <v>280000000000</v>
      </c>
    </row>
    <row r="16334" spans="3:11" x14ac:dyDescent="0.25">
      <c r="C16334" s="617">
        <v>45926</v>
      </c>
      <c r="D16334" s="618" t="s">
        <v>312</v>
      </c>
      <c r="E16334" s="619">
        <v>14000</v>
      </c>
      <c r="F16334" s="619">
        <v>13997</v>
      </c>
      <c r="G16334" s="619">
        <v>14000</v>
      </c>
      <c r="H16334" s="618">
        <v>1</v>
      </c>
      <c r="I16334" s="619">
        <v>14000</v>
      </c>
      <c r="J16334" s="620">
        <v>20000000</v>
      </c>
      <c r="K16334" s="619">
        <v>280000000000</v>
      </c>
    </row>
    <row r="16335" spans="3:11" x14ac:dyDescent="0.25">
      <c r="C16335" s="617">
        <v>45926</v>
      </c>
      <c r="D16335" s="618" t="s">
        <v>312</v>
      </c>
      <c r="E16335" s="619">
        <v>14000</v>
      </c>
      <c r="F16335" s="619">
        <v>13997</v>
      </c>
      <c r="G16335" s="619">
        <v>14000</v>
      </c>
      <c r="H16335" s="618">
        <v>15</v>
      </c>
      <c r="I16335" s="619">
        <v>210000</v>
      </c>
      <c r="J16335" s="620">
        <v>20000000</v>
      </c>
      <c r="K16335" s="619">
        <v>280000000000</v>
      </c>
    </row>
    <row r="16336" spans="3:11" x14ac:dyDescent="0.25">
      <c r="C16336" s="617">
        <v>45926</v>
      </c>
      <c r="D16336" s="618" t="s">
        <v>312</v>
      </c>
      <c r="E16336" s="619">
        <v>14000</v>
      </c>
      <c r="F16336" s="619">
        <v>13997</v>
      </c>
      <c r="G16336" s="619">
        <v>14000</v>
      </c>
      <c r="H16336" s="618">
        <v>14</v>
      </c>
      <c r="I16336" s="619">
        <v>196000</v>
      </c>
      <c r="J16336" s="620">
        <v>20000000</v>
      </c>
      <c r="K16336" s="619">
        <v>280000000000</v>
      </c>
    </row>
    <row r="16337" spans="3:11" x14ac:dyDescent="0.25">
      <c r="C16337" s="617">
        <v>45926</v>
      </c>
      <c r="D16337" s="618" t="s">
        <v>310</v>
      </c>
      <c r="E16337" s="619">
        <v>76000</v>
      </c>
      <c r="F16337" s="619">
        <v>74000</v>
      </c>
      <c r="G16337" s="619">
        <v>76000</v>
      </c>
      <c r="H16337" s="618">
        <v>26</v>
      </c>
      <c r="I16337" s="619">
        <v>1976000</v>
      </c>
      <c r="J16337" s="620">
        <v>19450000</v>
      </c>
      <c r="K16337" s="619">
        <v>1478200000000</v>
      </c>
    </row>
    <row r="16338" spans="3:11" x14ac:dyDescent="0.25">
      <c r="C16338" s="617">
        <v>45926</v>
      </c>
      <c r="D16338" s="618" t="s">
        <v>312</v>
      </c>
      <c r="E16338" s="619">
        <v>14000</v>
      </c>
      <c r="F16338" s="619">
        <v>13997</v>
      </c>
      <c r="G16338" s="619">
        <v>14000</v>
      </c>
      <c r="H16338" s="618">
        <v>100</v>
      </c>
      <c r="I16338" s="619">
        <v>1400000</v>
      </c>
      <c r="J16338" s="620">
        <v>20000000</v>
      </c>
      <c r="K16338" s="619">
        <v>280000000000</v>
      </c>
    </row>
    <row r="16339" spans="3:11" x14ac:dyDescent="0.25">
      <c r="C16339" s="617">
        <v>45926</v>
      </c>
      <c r="D16339" s="618" t="s">
        <v>312</v>
      </c>
      <c r="E16339" s="619">
        <v>14000</v>
      </c>
      <c r="F16339" s="619">
        <v>13997</v>
      </c>
      <c r="G16339" s="619">
        <v>14000</v>
      </c>
      <c r="H16339" s="618">
        <v>20</v>
      </c>
      <c r="I16339" s="619">
        <v>280000</v>
      </c>
      <c r="J16339" s="620">
        <v>20000000</v>
      </c>
      <c r="K16339" s="619">
        <v>280000000000</v>
      </c>
    </row>
    <row r="16340" spans="3:11" x14ac:dyDescent="0.25">
      <c r="C16340" s="617">
        <v>45926</v>
      </c>
      <c r="D16340" s="618" t="s">
        <v>312</v>
      </c>
      <c r="E16340" s="619">
        <v>14000</v>
      </c>
      <c r="F16340" s="619">
        <v>13997</v>
      </c>
      <c r="G16340" s="619">
        <v>14000</v>
      </c>
      <c r="H16340" s="618">
        <v>10</v>
      </c>
      <c r="I16340" s="619">
        <v>140000</v>
      </c>
      <c r="J16340" s="620">
        <v>20000000</v>
      </c>
      <c r="K16340" s="619">
        <v>280000000000</v>
      </c>
    </row>
    <row r="16341" spans="3:11" x14ac:dyDescent="0.25">
      <c r="C16341" s="617">
        <v>45929</v>
      </c>
      <c r="D16341" s="618" t="s">
        <v>310</v>
      </c>
      <c r="E16341" s="619">
        <v>77000</v>
      </c>
      <c r="F16341" s="619">
        <v>76000</v>
      </c>
      <c r="G16341" s="619">
        <v>85000</v>
      </c>
      <c r="H16341" s="618">
        <v>14</v>
      </c>
      <c r="I16341" s="619">
        <v>1078000</v>
      </c>
      <c r="J16341" s="620">
        <v>19450000</v>
      </c>
      <c r="K16341" s="619">
        <v>1653250000000</v>
      </c>
    </row>
    <row r="16342" spans="3:11" x14ac:dyDescent="0.25">
      <c r="C16342" s="617">
        <v>45929</v>
      </c>
      <c r="D16342" s="618" t="s">
        <v>310</v>
      </c>
      <c r="E16342" s="619">
        <v>77000</v>
      </c>
      <c r="F16342" s="619">
        <v>76000</v>
      </c>
      <c r="G16342" s="619">
        <v>85000</v>
      </c>
      <c r="H16342" s="618">
        <v>1</v>
      </c>
      <c r="I16342" s="619">
        <v>77000</v>
      </c>
      <c r="J16342" s="620">
        <v>19450000</v>
      </c>
      <c r="K16342" s="619">
        <v>1653250000000</v>
      </c>
    </row>
    <row r="16343" spans="3:11" x14ac:dyDescent="0.25">
      <c r="C16343" s="617">
        <v>45929</v>
      </c>
      <c r="D16343" s="618" t="s">
        <v>1154</v>
      </c>
      <c r="E16343" s="619">
        <v>27000</v>
      </c>
      <c r="F16343" s="619">
        <v>26500</v>
      </c>
      <c r="G16343" s="619">
        <v>32000</v>
      </c>
      <c r="H16343" s="618">
        <v>7</v>
      </c>
      <c r="I16343" s="619">
        <v>189000</v>
      </c>
      <c r="J16343" s="620">
        <v>600000</v>
      </c>
      <c r="K16343" s="619">
        <v>19200000000</v>
      </c>
    </row>
    <row r="16344" spans="3:11" x14ac:dyDescent="0.25">
      <c r="C16344" s="617">
        <v>45929</v>
      </c>
      <c r="D16344" s="618" t="s">
        <v>1154</v>
      </c>
      <c r="E16344" s="619">
        <v>27000</v>
      </c>
      <c r="F16344" s="619">
        <v>26500</v>
      </c>
      <c r="G16344" s="619">
        <v>32000</v>
      </c>
      <c r="H16344" s="618">
        <v>112</v>
      </c>
      <c r="I16344" s="619">
        <v>3024000</v>
      </c>
      <c r="J16344" s="620">
        <v>600000</v>
      </c>
      <c r="K16344" s="619">
        <v>19200000000</v>
      </c>
    </row>
    <row r="16345" spans="3:11" x14ac:dyDescent="0.25">
      <c r="C16345" s="617">
        <v>45929</v>
      </c>
      <c r="D16345" s="618" t="s">
        <v>1154</v>
      </c>
      <c r="E16345" s="619">
        <v>27000</v>
      </c>
      <c r="F16345" s="619">
        <v>26500</v>
      </c>
      <c r="G16345" s="619">
        <v>32000</v>
      </c>
      <c r="H16345" s="618">
        <v>5</v>
      </c>
      <c r="I16345" s="619">
        <v>135000</v>
      </c>
      <c r="J16345" s="620">
        <v>600000</v>
      </c>
      <c r="K16345" s="619">
        <v>19200000000</v>
      </c>
    </row>
    <row r="16346" spans="3:11" x14ac:dyDescent="0.25">
      <c r="C16346" s="617">
        <v>45929</v>
      </c>
      <c r="D16346" s="618" t="s">
        <v>1154</v>
      </c>
      <c r="E16346" s="619">
        <v>27000</v>
      </c>
      <c r="F16346" s="619">
        <v>26500</v>
      </c>
      <c r="G16346" s="619">
        <v>32000</v>
      </c>
      <c r="H16346" s="618">
        <v>25</v>
      </c>
      <c r="I16346" s="619">
        <v>675000</v>
      </c>
      <c r="J16346" s="620">
        <v>600000</v>
      </c>
      <c r="K16346" s="619">
        <v>19200000000</v>
      </c>
    </row>
    <row r="16347" spans="3:11" x14ac:dyDescent="0.25">
      <c r="C16347" s="617">
        <v>45929</v>
      </c>
      <c r="D16347" s="618" t="s">
        <v>1154</v>
      </c>
      <c r="E16347" s="619">
        <v>27000</v>
      </c>
      <c r="F16347" s="619">
        <v>26500</v>
      </c>
      <c r="G16347" s="619">
        <v>32000</v>
      </c>
      <c r="H16347" s="618">
        <v>5</v>
      </c>
      <c r="I16347" s="619">
        <v>135000</v>
      </c>
      <c r="J16347" s="620">
        <v>600000</v>
      </c>
      <c r="K16347" s="619">
        <v>19200000000</v>
      </c>
    </row>
    <row r="16348" spans="3:11" x14ac:dyDescent="0.25">
      <c r="C16348" s="617">
        <v>45929</v>
      </c>
      <c r="D16348" s="618" t="s">
        <v>1154</v>
      </c>
      <c r="E16348" s="619">
        <v>27000</v>
      </c>
      <c r="F16348" s="619">
        <v>26500</v>
      </c>
      <c r="G16348" s="619">
        <v>32000</v>
      </c>
      <c r="H16348" s="618">
        <v>25</v>
      </c>
      <c r="I16348" s="619">
        <v>675000</v>
      </c>
      <c r="J16348" s="620">
        <v>600000</v>
      </c>
      <c r="K16348" s="619">
        <v>19200000000</v>
      </c>
    </row>
    <row r="16349" spans="3:11" x14ac:dyDescent="0.25">
      <c r="C16349" s="617">
        <v>45929</v>
      </c>
      <c r="D16349" s="618" t="s">
        <v>1154</v>
      </c>
      <c r="E16349" s="619">
        <v>27000</v>
      </c>
      <c r="F16349" s="619">
        <v>26500</v>
      </c>
      <c r="G16349" s="619">
        <v>32000</v>
      </c>
      <c r="H16349" s="618">
        <v>1</v>
      </c>
      <c r="I16349" s="619">
        <v>27000</v>
      </c>
      <c r="J16349" s="620">
        <v>600000</v>
      </c>
      <c r="K16349" s="619">
        <v>19200000000</v>
      </c>
    </row>
    <row r="16350" spans="3:11" x14ac:dyDescent="0.25">
      <c r="C16350" s="617">
        <v>45929</v>
      </c>
      <c r="D16350" s="618" t="s">
        <v>1154</v>
      </c>
      <c r="E16350" s="619">
        <v>27000</v>
      </c>
      <c r="F16350" s="619">
        <v>26500</v>
      </c>
      <c r="G16350" s="619">
        <v>32000</v>
      </c>
      <c r="H16350" s="618">
        <v>1</v>
      </c>
      <c r="I16350" s="619">
        <v>27000</v>
      </c>
      <c r="J16350" s="620">
        <v>600000</v>
      </c>
      <c r="K16350" s="619">
        <v>19200000000</v>
      </c>
    </row>
    <row r="16351" spans="3:11" x14ac:dyDescent="0.25">
      <c r="C16351" s="617">
        <v>45929</v>
      </c>
      <c r="D16351" s="618" t="s">
        <v>312</v>
      </c>
      <c r="E16351" s="619">
        <v>15000</v>
      </c>
      <c r="F16351" s="619">
        <v>14000</v>
      </c>
      <c r="G16351" s="619">
        <v>15600</v>
      </c>
      <c r="H16351" s="618">
        <v>5</v>
      </c>
      <c r="I16351" s="619">
        <v>75000</v>
      </c>
      <c r="J16351" s="620">
        <v>20000000</v>
      </c>
      <c r="K16351" s="619">
        <v>312000000000</v>
      </c>
    </row>
    <row r="16352" spans="3:11" x14ac:dyDescent="0.25">
      <c r="C16352" s="617">
        <v>45929</v>
      </c>
      <c r="D16352" s="618" t="s">
        <v>312</v>
      </c>
      <c r="E16352" s="619">
        <v>15000</v>
      </c>
      <c r="F16352" s="619">
        <v>14000</v>
      </c>
      <c r="G16352" s="619">
        <v>15600</v>
      </c>
      <c r="H16352" s="618">
        <v>8</v>
      </c>
      <c r="I16352" s="619">
        <v>120000</v>
      </c>
      <c r="J16352" s="620">
        <v>20000000</v>
      </c>
      <c r="K16352" s="619">
        <v>312000000000</v>
      </c>
    </row>
    <row r="16353" spans="3:11" x14ac:dyDescent="0.25">
      <c r="C16353" s="617">
        <v>45929</v>
      </c>
      <c r="D16353" s="618" t="s">
        <v>312</v>
      </c>
      <c r="E16353" s="619">
        <v>15000</v>
      </c>
      <c r="F16353" s="619">
        <v>14000</v>
      </c>
      <c r="G16353" s="619">
        <v>15600</v>
      </c>
      <c r="H16353" s="618">
        <v>2</v>
      </c>
      <c r="I16353" s="619">
        <v>30000</v>
      </c>
      <c r="J16353" s="620">
        <v>20000000</v>
      </c>
      <c r="K16353" s="619">
        <v>312000000000</v>
      </c>
    </row>
    <row r="16354" spans="3:11" x14ac:dyDescent="0.25">
      <c r="C16354" s="617">
        <v>45929</v>
      </c>
      <c r="D16354" s="618" t="s">
        <v>1155</v>
      </c>
      <c r="E16354" s="619">
        <v>22730</v>
      </c>
      <c r="F16354" s="619">
        <v>22700</v>
      </c>
      <c r="G16354" s="619">
        <v>26000</v>
      </c>
      <c r="H16354" s="618">
        <v>30</v>
      </c>
      <c r="I16354" s="619">
        <v>681900</v>
      </c>
      <c r="J16354" s="620">
        <v>2400000</v>
      </c>
      <c r="K16354" s="619">
        <v>62400000000</v>
      </c>
    </row>
    <row r="16355" spans="3:11" x14ac:dyDescent="0.25">
      <c r="C16355" s="617">
        <v>45929</v>
      </c>
      <c r="D16355" s="618" t="s">
        <v>1155</v>
      </c>
      <c r="E16355" s="619">
        <v>22730</v>
      </c>
      <c r="F16355" s="619">
        <v>22700</v>
      </c>
      <c r="G16355" s="619">
        <v>26000</v>
      </c>
      <c r="H16355" s="618">
        <v>1</v>
      </c>
      <c r="I16355" s="619">
        <v>22730</v>
      </c>
      <c r="J16355" s="620">
        <v>2400000</v>
      </c>
      <c r="K16355" s="619">
        <v>62400000000</v>
      </c>
    </row>
    <row r="16356" spans="3:11" x14ac:dyDescent="0.25">
      <c r="C16356" s="617">
        <v>45929</v>
      </c>
      <c r="D16356" s="618" t="s">
        <v>1155</v>
      </c>
      <c r="E16356" s="619">
        <v>22730</v>
      </c>
      <c r="F16356" s="619">
        <v>22700</v>
      </c>
      <c r="G16356" s="619">
        <v>26000</v>
      </c>
      <c r="H16356" s="618">
        <v>1</v>
      </c>
      <c r="I16356" s="619">
        <v>22730</v>
      </c>
      <c r="J16356" s="620">
        <v>2400000</v>
      </c>
      <c r="K16356" s="619">
        <v>62400000000</v>
      </c>
    </row>
    <row r="16357" spans="3:11" x14ac:dyDescent="0.25">
      <c r="C16357" s="617">
        <v>45929</v>
      </c>
      <c r="D16357" s="618" t="s">
        <v>1155</v>
      </c>
      <c r="E16357" s="619">
        <v>22730</v>
      </c>
      <c r="F16357" s="619">
        <v>22700</v>
      </c>
      <c r="G16357" s="619">
        <v>26000</v>
      </c>
      <c r="H16357" s="618">
        <v>5</v>
      </c>
      <c r="I16357" s="619">
        <v>113650</v>
      </c>
      <c r="J16357" s="620">
        <v>2400000</v>
      </c>
      <c r="K16357" s="619">
        <v>62400000000</v>
      </c>
    </row>
    <row r="16358" spans="3:11" x14ac:dyDescent="0.25">
      <c r="C16358" s="617">
        <v>45929</v>
      </c>
      <c r="D16358" s="618" t="s">
        <v>1155</v>
      </c>
      <c r="E16358" s="619">
        <v>22730</v>
      </c>
      <c r="F16358" s="619">
        <v>22700</v>
      </c>
      <c r="G16358" s="619">
        <v>26000</v>
      </c>
      <c r="H16358" s="618">
        <v>8</v>
      </c>
      <c r="I16358" s="619">
        <v>181840</v>
      </c>
      <c r="J16358" s="620">
        <v>2400000</v>
      </c>
      <c r="K16358" s="619">
        <v>62400000000</v>
      </c>
    </row>
    <row r="16359" spans="3:11" x14ac:dyDescent="0.25">
      <c r="C16359" s="617">
        <v>45929</v>
      </c>
      <c r="D16359" s="618" t="s">
        <v>1155</v>
      </c>
      <c r="E16359" s="619">
        <v>22730</v>
      </c>
      <c r="F16359" s="619">
        <v>22700</v>
      </c>
      <c r="G16359" s="619">
        <v>26000</v>
      </c>
      <c r="H16359" s="618">
        <v>27</v>
      </c>
      <c r="I16359" s="619">
        <v>613710</v>
      </c>
      <c r="J16359" s="620">
        <v>2400000</v>
      </c>
      <c r="K16359" s="619">
        <v>62400000000</v>
      </c>
    </row>
    <row r="16360" spans="3:11" x14ac:dyDescent="0.25">
      <c r="C16360" s="617">
        <v>45929</v>
      </c>
      <c r="D16360" s="618" t="s">
        <v>1155</v>
      </c>
      <c r="E16360" s="619">
        <v>22730</v>
      </c>
      <c r="F16360" s="619">
        <v>22700</v>
      </c>
      <c r="G16360" s="619">
        <v>26000</v>
      </c>
      <c r="H16360" s="618">
        <v>8</v>
      </c>
      <c r="I16360" s="619">
        <v>181840</v>
      </c>
      <c r="J16360" s="620">
        <v>2400000</v>
      </c>
      <c r="K16360" s="619">
        <v>62400000000</v>
      </c>
    </row>
    <row r="16361" spans="3:11" x14ac:dyDescent="0.25">
      <c r="C16361" s="617">
        <v>45929</v>
      </c>
      <c r="D16361" s="618" t="s">
        <v>1155</v>
      </c>
      <c r="E16361" s="619">
        <v>22730</v>
      </c>
      <c r="F16361" s="619">
        <v>22700</v>
      </c>
      <c r="G16361" s="619">
        <v>26000</v>
      </c>
      <c r="H16361" s="618">
        <v>7</v>
      </c>
      <c r="I16361" s="619">
        <v>159110</v>
      </c>
      <c r="J16361" s="620">
        <v>2400000</v>
      </c>
      <c r="K16361" s="619">
        <v>62400000000</v>
      </c>
    </row>
    <row r="16362" spans="3:11" x14ac:dyDescent="0.25">
      <c r="C16362" s="617">
        <v>45929</v>
      </c>
      <c r="D16362" s="618" t="s">
        <v>1154</v>
      </c>
      <c r="E16362" s="619">
        <v>27000</v>
      </c>
      <c r="F16362" s="619">
        <v>26500</v>
      </c>
      <c r="G16362" s="619">
        <v>32000</v>
      </c>
      <c r="H16362" s="618">
        <v>2</v>
      </c>
      <c r="I16362" s="619">
        <v>54000</v>
      </c>
      <c r="J16362" s="620">
        <v>600000</v>
      </c>
      <c r="K16362" s="619">
        <v>19200000000</v>
      </c>
    </row>
    <row r="16363" spans="3:11" x14ac:dyDescent="0.25">
      <c r="C16363" s="617">
        <v>45929</v>
      </c>
      <c r="D16363" s="618" t="s">
        <v>1155</v>
      </c>
      <c r="E16363" s="619">
        <v>22730</v>
      </c>
      <c r="F16363" s="619">
        <v>22700</v>
      </c>
      <c r="G16363" s="619">
        <v>26000</v>
      </c>
      <c r="H16363" s="618">
        <v>15</v>
      </c>
      <c r="I16363" s="619">
        <v>340950</v>
      </c>
      <c r="J16363" s="620">
        <v>2400000</v>
      </c>
      <c r="K16363" s="619">
        <v>62400000000</v>
      </c>
    </row>
    <row r="16364" spans="3:11" x14ac:dyDescent="0.25">
      <c r="C16364" s="617">
        <v>45929</v>
      </c>
      <c r="D16364" s="618" t="s">
        <v>1154</v>
      </c>
      <c r="E16364" s="619">
        <v>27000</v>
      </c>
      <c r="F16364" s="619">
        <v>26500</v>
      </c>
      <c r="G16364" s="619">
        <v>32000</v>
      </c>
      <c r="H16364" s="618">
        <v>1</v>
      </c>
      <c r="I16364" s="619">
        <v>27000</v>
      </c>
      <c r="J16364" s="620">
        <v>600000</v>
      </c>
      <c r="K16364" s="619">
        <v>19200000000</v>
      </c>
    </row>
    <row r="16365" spans="3:11" x14ac:dyDescent="0.25">
      <c r="C16365" s="617">
        <v>45929</v>
      </c>
      <c r="D16365" s="618" t="s">
        <v>312</v>
      </c>
      <c r="E16365" s="619">
        <v>15600</v>
      </c>
      <c r="F16365" s="619">
        <v>14000</v>
      </c>
      <c r="G16365" s="619">
        <v>15600</v>
      </c>
      <c r="H16365" s="618">
        <v>3</v>
      </c>
      <c r="I16365" s="619">
        <v>46800</v>
      </c>
      <c r="J16365" s="620">
        <v>20000000</v>
      </c>
      <c r="K16365" s="619">
        <v>312000000000</v>
      </c>
    </row>
    <row r="16366" spans="3:11" x14ac:dyDescent="0.25">
      <c r="C16366" s="617">
        <v>45929</v>
      </c>
      <c r="D16366" s="618" t="s">
        <v>1154</v>
      </c>
      <c r="E16366" s="619">
        <v>27000</v>
      </c>
      <c r="F16366" s="619">
        <v>26500</v>
      </c>
      <c r="G16366" s="619">
        <v>32000</v>
      </c>
      <c r="H16366" s="618">
        <v>2</v>
      </c>
      <c r="I16366" s="619">
        <v>54000</v>
      </c>
      <c r="J16366" s="620">
        <v>600000</v>
      </c>
      <c r="K16366" s="619">
        <v>19200000000</v>
      </c>
    </row>
    <row r="16367" spans="3:11" x14ac:dyDescent="0.25">
      <c r="C16367" s="617">
        <v>45929</v>
      </c>
      <c r="D16367" s="618" t="s">
        <v>312</v>
      </c>
      <c r="E16367" s="619">
        <v>15600</v>
      </c>
      <c r="F16367" s="619">
        <v>14000</v>
      </c>
      <c r="G16367" s="619">
        <v>15600</v>
      </c>
      <c r="H16367" s="618">
        <v>1</v>
      </c>
      <c r="I16367" s="619">
        <v>15600</v>
      </c>
      <c r="J16367" s="620">
        <v>20000000</v>
      </c>
      <c r="K16367" s="619">
        <v>312000000000</v>
      </c>
    </row>
    <row r="16368" spans="3:11" x14ac:dyDescent="0.25">
      <c r="C16368" s="617">
        <v>45929</v>
      </c>
      <c r="D16368" s="618" t="s">
        <v>310</v>
      </c>
      <c r="E16368" s="619">
        <v>81000</v>
      </c>
      <c r="F16368" s="619">
        <v>76000</v>
      </c>
      <c r="G16368" s="619">
        <v>85000</v>
      </c>
      <c r="H16368" s="618">
        <v>1</v>
      </c>
      <c r="I16368" s="619">
        <v>81000</v>
      </c>
      <c r="J16368" s="620">
        <v>19450000</v>
      </c>
      <c r="K16368" s="619">
        <v>1653250000000</v>
      </c>
    </row>
    <row r="16369" spans="3:11" x14ac:dyDescent="0.25">
      <c r="C16369" s="617">
        <v>45929</v>
      </c>
      <c r="D16369" s="618" t="s">
        <v>1155</v>
      </c>
      <c r="E16369" s="619">
        <v>23000</v>
      </c>
      <c r="F16369" s="619">
        <v>22700</v>
      </c>
      <c r="G16369" s="619">
        <v>26000</v>
      </c>
      <c r="H16369" s="618">
        <v>2</v>
      </c>
      <c r="I16369" s="619">
        <v>46000</v>
      </c>
      <c r="J16369" s="620">
        <v>2400000</v>
      </c>
      <c r="K16369" s="619">
        <v>62400000000</v>
      </c>
    </row>
    <row r="16370" spans="3:11" x14ac:dyDescent="0.25">
      <c r="C16370" s="617">
        <v>45929</v>
      </c>
      <c r="D16370" s="618" t="s">
        <v>312</v>
      </c>
      <c r="E16370" s="619">
        <v>15600</v>
      </c>
      <c r="F16370" s="619">
        <v>14000</v>
      </c>
      <c r="G16370" s="619">
        <v>15600</v>
      </c>
      <c r="H16370" s="618">
        <v>3</v>
      </c>
      <c r="I16370" s="619">
        <v>46800</v>
      </c>
      <c r="J16370" s="620">
        <v>20000000</v>
      </c>
      <c r="K16370" s="619">
        <v>312000000000</v>
      </c>
    </row>
    <row r="16371" spans="3:11" x14ac:dyDescent="0.25">
      <c r="C16371" s="617">
        <v>45929</v>
      </c>
      <c r="D16371" s="618" t="s">
        <v>1154</v>
      </c>
      <c r="E16371" s="619">
        <v>27000</v>
      </c>
      <c r="F16371" s="619">
        <v>26500</v>
      </c>
      <c r="G16371" s="619">
        <v>32000</v>
      </c>
      <c r="H16371" s="618">
        <v>1</v>
      </c>
      <c r="I16371" s="619">
        <v>27000</v>
      </c>
      <c r="J16371" s="620">
        <v>600000</v>
      </c>
      <c r="K16371" s="619">
        <v>19200000000</v>
      </c>
    </row>
    <row r="16372" spans="3:11" x14ac:dyDescent="0.25">
      <c r="C16372" s="617">
        <v>45929</v>
      </c>
      <c r="D16372" s="618" t="s">
        <v>1154</v>
      </c>
      <c r="E16372" s="619">
        <v>27000</v>
      </c>
      <c r="F16372" s="619">
        <v>26500</v>
      </c>
      <c r="G16372" s="619">
        <v>32000</v>
      </c>
      <c r="H16372" s="618">
        <v>10</v>
      </c>
      <c r="I16372" s="619">
        <v>270000</v>
      </c>
      <c r="J16372" s="620">
        <v>600000</v>
      </c>
      <c r="K16372" s="619">
        <v>19200000000</v>
      </c>
    </row>
    <row r="16373" spans="3:11" x14ac:dyDescent="0.25">
      <c r="C16373" s="617">
        <v>45929</v>
      </c>
      <c r="D16373" s="618" t="s">
        <v>1154</v>
      </c>
      <c r="E16373" s="619">
        <v>27000</v>
      </c>
      <c r="F16373" s="619">
        <v>26500</v>
      </c>
      <c r="G16373" s="619">
        <v>32000</v>
      </c>
      <c r="H16373" s="618">
        <v>20</v>
      </c>
      <c r="I16373" s="619">
        <v>540000</v>
      </c>
      <c r="J16373" s="620">
        <v>600000</v>
      </c>
      <c r="K16373" s="619">
        <v>19200000000</v>
      </c>
    </row>
    <row r="16374" spans="3:11" x14ac:dyDescent="0.25">
      <c r="C16374" s="617">
        <v>45929</v>
      </c>
      <c r="D16374" s="618" t="s">
        <v>312</v>
      </c>
      <c r="E16374" s="619">
        <v>15600</v>
      </c>
      <c r="F16374" s="619">
        <v>14000</v>
      </c>
      <c r="G16374" s="619">
        <v>15600</v>
      </c>
      <c r="H16374" s="618">
        <v>1</v>
      </c>
      <c r="I16374" s="619">
        <v>15600</v>
      </c>
      <c r="J16374" s="620">
        <v>20000000</v>
      </c>
      <c r="K16374" s="619">
        <v>312000000000</v>
      </c>
    </row>
    <row r="16375" spans="3:11" x14ac:dyDescent="0.25">
      <c r="C16375" s="617">
        <v>45929</v>
      </c>
      <c r="D16375" s="618" t="s">
        <v>1154</v>
      </c>
      <c r="E16375" s="619">
        <v>27000</v>
      </c>
      <c r="F16375" s="619">
        <v>26500</v>
      </c>
      <c r="G16375" s="619">
        <v>32000</v>
      </c>
      <c r="H16375" s="618">
        <v>5</v>
      </c>
      <c r="I16375" s="619">
        <v>135000</v>
      </c>
      <c r="J16375" s="620">
        <v>600000</v>
      </c>
      <c r="K16375" s="619">
        <v>19200000000</v>
      </c>
    </row>
    <row r="16376" spans="3:11" x14ac:dyDescent="0.25">
      <c r="C16376" s="617">
        <v>45929</v>
      </c>
      <c r="D16376" s="618" t="s">
        <v>312</v>
      </c>
      <c r="E16376" s="619">
        <v>15600</v>
      </c>
      <c r="F16376" s="619">
        <v>14000</v>
      </c>
      <c r="G16376" s="619">
        <v>15600</v>
      </c>
      <c r="H16376" s="618">
        <v>6</v>
      </c>
      <c r="I16376" s="619">
        <v>93600</v>
      </c>
      <c r="J16376" s="620">
        <v>20000000</v>
      </c>
      <c r="K16376" s="619">
        <v>312000000000</v>
      </c>
    </row>
    <row r="16377" spans="3:11" x14ac:dyDescent="0.25">
      <c r="C16377" s="617">
        <v>45929</v>
      </c>
      <c r="D16377" s="618" t="s">
        <v>310</v>
      </c>
      <c r="E16377" s="619">
        <v>80500</v>
      </c>
      <c r="F16377" s="619">
        <v>76000</v>
      </c>
      <c r="G16377" s="619">
        <v>85000</v>
      </c>
      <c r="H16377" s="618">
        <v>5</v>
      </c>
      <c r="I16377" s="619">
        <v>402500</v>
      </c>
      <c r="J16377" s="620">
        <v>19450000</v>
      </c>
      <c r="K16377" s="619">
        <v>1653250000000</v>
      </c>
    </row>
    <row r="16378" spans="3:11" x14ac:dyDescent="0.25">
      <c r="C16378" s="617">
        <v>45929</v>
      </c>
      <c r="D16378" s="618" t="s">
        <v>310</v>
      </c>
      <c r="E16378" s="619">
        <v>81000</v>
      </c>
      <c r="F16378" s="619">
        <v>76000</v>
      </c>
      <c r="G16378" s="619">
        <v>85000</v>
      </c>
      <c r="H16378" s="618">
        <v>45</v>
      </c>
      <c r="I16378" s="619">
        <v>3645000</v>
      </c>
      <c r="J16378" s="620">
        <v>19450000</v>
      </c>
      <c r="K16378" s="619">
        <v>1653250000000</v>
      </c>
    </row>
    <row r="16379" spans="3:11" x14ac:dyDescent="0.25">
      <c r="C16379" s="617">
        <v>45929</v>
      </c>
      <c r="D16379" s="618" t="s">
        <v>312</v>
      </c>
      <c r="E16379" s="619">
        <v>15600</v>
      </c>
      <c r="F16379" s="619">
        <v>14000</v>
      </c>
      <c r="G16379" s="619">
        <v>15600</v>
      </c>
      <c r="H16379" s="618">
        <v>10</v>
      </c>
      <c r="I16379" s="619">
        <v>156000</v>
      </c>
      <c r="J16379" s="620">
        <v>20000000</v>
      </c>
      <c r="K16379" s="619">
        <v>312000000000</v>
      </c>
    </row>
    <row r="16380" spans="3:11" x14ac:dyDescent="0.25">
      <c r="C16380" s="617">
        <v>45929</v>
      </c>
      <c r="D16380" s="618" t="s">
        <v>312</v>
      </c>
      <c r="E16380" s="619">
        <v>15600</v>
      </c>
      <c r="F16380" s="619">
        <v>14000</v>
      </c>
      <c r="G16380" s="619">
        <v>15600</v>
      </c>
      <c r="H16380" s="618">
        <v>100</v>
      </c>
      <c r="I16380" s="619">
        <v>1560000</v>
      </c>
      <c r="J16380" s="620">
        <v>20000000</v>
      </c>
      <c r="K16380" s="619">
        <v>312000000000</v>
      </c>
    </row>
    <row r="16381" spans="3:11" x14ac:dyDescent="0.25">
      <c r="C16381" s="617">
        <v>45929</v>
      </c>
      <c r="D16381" s="618" t="s">
        <v>1154</v>
      </c>
      <c r="E16381" s="619">
        <v>27000</v>
      </c>
      <c r="F16381" s="619">
        <v>26500</v>
      </c>
      <c r="G16381" s="619">
        <v>32000</v>
      </c>
      <c r="H16381" s="618">
        <v>25</v>
      </c>
      <c r="I16381" s="619">
        <v>675000</v>
      </c>
      <c r="J16381" s="620">
        <v>600000</v>
      </c>
      <c r="K16381" s="619">
        <v>19200000000</v>
      </c>
    </row>
    <row r="16382" spans="3:11" x14ac:dyDescent="0.25">
      <c r="C16382" s="617">
        <v>45929</v>
      </c>
      <c r="D16382" s="618" t="s">
        <v>312</v>
      </c>
      <c r="E16382" s="619">
        <v>15600</v>
      </c>
      <c r="F16382" s="619">
        <v>14000</v>
      </c>
      <c r="G16382" s="619">
        <v>15600</v>
      </c>
      <c r="H16382" s="618">
        <v>32</v>
      </c>
      <c r="I16382" s="619">
        <v>499200</v>
      </c>
      <c r="J16382" s="620">
        <v>20000000</v>
      </c>
      <c r="K16382" s="619">
        <v>312000000000</v>
      </c>
    </row>
    <row r="16383" spans="3:11" x14ac:dyDescent="0.25">
      <c r="C16383" s="617">
        <v>45929</v>
      </c>
      <c r="D16383" s="618" t="s">
        <v>312</v>
      </c>
      <c r="E16383" s="619">
        <v>15600</v>
      </c>
      <c r="F16383" s="619">
        <v>14000</v>
      </c>
      <c r="G16383" s="619">
        <v>15600</v>
      </c>
      <c r="H16383" s="618">
        <v>5</v>
      </c>
      <c r="I16383" s="619">
        <v>78000</v>
      </c>
      <c r="J16383" s="620">
        <v>20000000</v>
      </c>
      <c r="K16383" s="619">
        <v>312000000000</v>
      </c>
    </row>
    <row r="16384" spans="3:11" x14ac:dyDescent="0.25">
      <c r="C16384" s="617">
        <v>45929</v>
      </c>
      <c r="D16384" s="618" t="s">
        <v>1154</v>
      </c>
      <c r="E16384" s="619">
        <v>27000</v>
      </c>
      <c r="F16384" s="619">
        <v>26500</v>
      </c>
      <c r="G16384" s="619">
        <v>32000</v>
      </c>
      <c r="H16384" s="618">
        <v>2</v>
      </c>
      <c r="I16384" s="619">
        <v>54000</v>
      </c>
      <c r="J16384" s="620">
        <v>600000</v>
      </c>
      <c r="K16384" s="619">
        <v>19200000000</v>
      </c>
    </row>
    <row r="16385" spans="3:11" x14ac:dyDescent="0.25">
      <c r="C16385" s="617">
        <v>45929</v>
      </c>
      <c r="D16385" s="618" t="s">
        <v>312</v>
      </c>
      <c r="E16385" s="619">
        <v>15600</v>
      </c>
      <c r="F16385" s="619">
        <v>14000</v>
      </c>
      <c r="G16385" s="619">
        <v>15600</v>
      </c>
      <c r="H16385" s="618">
        <v>12</v>
      </c>
      <c r="I16385" s="619">
        <v>187200</v>
      </c>
      <c r="J16385" s="620">
        <v>20000000</v>
      </c>
      <c r="K16385" s="619">
        <v>312000000000</v>
      </c>
    </row>
    <row r="16386" spans="3:11" x14ac:dyDescent="0.25">
      <c r="C16386" s="617">
        <v>45929</v>
      </c>
      <c r="D16386" s="618" t="s">
        <v>310</v>
      </c>
      <c r="E16386" s="619">
        <v>81000</v>
      </c>
      <c r="F16386" s="619">
        <v>76000</v>
      </c>
      <c r="G16386" s="619">
        <v>85000</v>
      </c>
      <c r="H16386" s="618">
        <v>2</v>
      </c>
      <c r="I16386" s="619">
        <v>162000</v>
      </c>
      <c r="J16386" s="620">
        <v>19450000</v>
      </c>
      <c r="K16386" s="619">
        <v>1653250000000</v>
      </c>
    </row>
    <row r="16387" spans="3:11" x14ac:dyDescent="0.25">
      <c r="C16387" s="617">
        <v>45929</v>
      </c>
      <c r="D16387" s="618" t="s">
        <v>310</v>
      </c>
      <c r="E16387" s="619">
        <v>81000</v>
      </c>
      <c r="F16387" s="619">
        <v>76000</v>
      </c>
      <c r="G16387" s="619">
        <v>85000</v>
      </c>
      <c r="H16387" s="618">
        <v>2</v>
      </c>
      <c r="I16387" s="619">
        <v>162000</v>
      </c>
      <c r="J16387" s="620">
        <v>19450000</v>
      </c>
      <c r="K16387" s="619">
        <v>1653250000000</v>
      </c>
    </row>
    <row r="16388" spans="3:11" x14ac:dyDescent="0.25">
      <c r="C16388" s="617">
        <v>45929</v>
      </c>
      <c r="D16388" s="618" t="s">
        <v>310</v>
      </c>
      <c r="E16388" s="619">
        <v>80000</v>
      </c>
      <c r="F16388" s="619">
        <v>76000</v>
      </c>
      <c r="G16388" s="619">
        <v>85000</v>
      </c>
      <c r="H16388" s="618">
        <v>2</v>
      </c>
      <c r="I16388" s="619">
        <v>160000</v>
      </c>
      <c r="J16388" s="620">
        <v>19450000</v>
      </c>
      <c r="K16388" s="619">
        <v>1653250000000</v>
      </c>
    </row>
    <row r="16389" spans="3:11" x14ac:dyDescent="0.25">
      <c r="C16389" s="617">
        <v>45929</v>
      </c>
      <c r="D16389" s="618" t="s">
        <v>1155</v>
      </c>
      <c r="E16389" s="619">
        <v>23000</v>
      </c>
      <c r="F16389" s="619">
        <v>22700</v>
      </c>
      <c r="G16389" s="619">
        <v>26000</v>
      </c>
      <c r="H16389" s="618">
        <v>3</v>
      </c>
      <c r="I16389" s="619">
        <v>69000</v>
      </c>
      <c r="J16389" s="620">
        <v>2400000</v>
      </c>
      <c r="K16389" s="619">
        <v>62400000000</v>
      </c>
    </row>
    <row r="16390" spans="3:11" x14ac:dyDescent="0.25">
      <c r="C16390" s="617">
        <v>45929</v>
      </c>
      <c r="D16390" s="618" t="s">
        <v>1155</v>
      </c>
      <c r="E16390" s="619">
        <v>23000</v>
      </c>
      <c r="F16390" s="619">
        <v>22700</v>
      </c>
      <c r="G16390" s="619">
        <v>26000</v>
      </c>
      <c r="H16390" s="618">
        <v>1</v>
      </c>
      <c r="I16390" s="619">
        <v>23000</v>
      </c>
      <c r="J16390" s="620">
        <v>2400000</v>
      </c>
      <c r="K16390" s="619">
        <v>62400000000</v>
      </c>
    </row>
    <row r="16391" spans="3:11" x14ac:dyDescent="0.25">
      <c r="C16391" s="617">
        <v>45929</v>
      </c>
      <c r="D16391" s="618" t="s">
        <v>1155</v>
      </c>
      <c r="E16391" s="619">
        <v>23000</v>
      </c>
      <c r="F16391" s="619">
        <v>22700</v>
      </c>
      <c r="G16391" s="619">
        <v>26000</v>
      </c>
      <c r="H16391" s="618">
        <v>3</v>
      </c>
      <c r="I16391" s="619">
        <v>69000</v>
      </c>
      <c r="J16391" s="620">
        <v>2400000</v>
      </c>
      <c r="K16391" s="619">
        <v>62400000000</v>
      </c>
    </row>
    <row r="16392" spans="3:11" x14ac:dyDescent="0.25">
      <c r="C16392" s="617">
        <v>45929</v>
      </c>
      <c r="D16392" s="618" t="s">
        <v>312</v>
      </c>
      <c r="E16392" s="619">
        <v>15600</v>
      </c>
      <c r="F16392" s="619">
        <v>14000</v>
      </c>
      <c r="G16392" s="619">
        <v>15600</v>
      </c>
      <c r="H16392" s="618">
        <v>10</v>
      </c>
      <c r="I16392" s="619">
        <v>156000</v>
      </c>
      <c r="J16392" s="620">
        <v>20000000</v>
      </c>
      <c r="K16392" s="619">
        <v>312000000000</v>
      </c>
    </row>
    <row r="16393" spans="3:11" x14ac:dyDescent="0.25">
      <c r="C16393" s="617">
        <v>45929</v>
      </c>
      <c r="D16393" s="618" t="s">
        <v>312</v>
      </c>
      <c r="E16393" s="619">
        <v>15600</v>
      </c>
      <c r="F16393" s="619">
        <v>14000</v>
      </c>
      <c r="G16393" s="619">
        <v>15600</v>
      </c>
      <c r="H16393" s="618">
        <v>11</v>
      </c>
      <c r="I16393" s="619">
        <v>171600</v>
      </c>
      <c r="J16393" s="620">
        <v>20000000</v>
      </c>
      <c r="K16393" s="619">
        <v>312000000000</v>
      </c>
    </row>
    <row r="16394" spans="3:11" x14ac:dyDescent="0.25">
      <c r="C16394" s="617">
        <v>45929</v>
      </c>
      <c r="D16394" s="618" t="s">
        <v>312</v>
      </c>
      <c r="E16394" s="619">
        <v>15600</v>
      </c>
      <c r="F16394" s="619">
        <v>14000</v>
      </c>
      <c r="G16394" s="619">
        <v>15600</v>
      </c>
      <c r="H16394" s="618">
        <v>1</v>
      </c>
      <c r="I16394" s="619">
        <v>15600</v>
      </c>
      <c r="J16394" s="620">
        <v>20000000</v>
      </c>
      <c r="K16394" s="619">
        <v>312000000000</v>
      </c>
    </row>
    <row r="16395" spans="3:11" x14ac:dyDescent="0.25">
      <c r="C16395" s="617">
        <v>45929</v>
      </c>
      <c r="D16395" s="618" t="s">
        <v>312</v>
      </c>
      <c r="E16395" s="619">
        <v>15600</v>
      </c>
      <c r="F16395" s="619">
        <v>14000</v>
      </c>
      <c r="G16395" s="619">
        <v>15600</v>
      </c>
      <c r="H16395" s="618">
        <v>10</v>
      </c>
      <c r="I16395" s="619">
        <v>156000</v>
      </c>
      <c r="J16395" s="620">
        <v>20000000</v>
      </c>
      <c r="K16395" s="619">
        <v>312000000000</v>
      </c>
    </row>
    <row r="16396" spans="3:11" x14ac:dyDescent="0.25">
      <c r="C16396" s="617">
        <v>45929</v>
      </c>
      <c r="D16396" s="618" t="s">
        <v>1154</v>
      </c>
      <c r="E16396" s="619">
        <v>27000</v>
      </c>
      <c r="F16396" s="619">
        <v>26500</v>
      </c>
      <c r="G16396" s="619">
        <v>32000</v>
      </c>
      <c r="H16396" s="618">
        <v>38</v>
      </c>
      <c r="I16396" s="619">
        <v>1026000</v>
      </c>
      <c r="J16396" s="620">
        <v>600000</v>
      </c>
      <c r="K16396" s="619">
        <v>19200000000</v>
      </c>
    </row>
    <row r="16397" spans="3:11" x14ac:dyDescent="0.25">
      <c r="C16397" s="617">
        <v>45929</v>
      </c>
      <c r="D16397" s="618" t="s">
        <v>312</v>
      </c>
      <c r="E16397" s="619">
        <v>15600</v>
      </c>
      <c r="F16397" s="619">
        <v>14000</v>
      </c>
      <c r="G16397" s="619">
        <v>15600</v>
      </c>
      <c r="H16397" s="618">
        <v>5</v>
      </c>
      <c r="I16397" s="619">
        <v>78000</v>
      </c>
      <c r="J16397" s="620">
        <v>20000000</v>
      </c>
      <c r="K16397" s="619">
        <v>312000000000</v>
      </c>
    </row>
    <row r="16398" spans="3:11" x14ac:dyDescent="0.25">
      <c r="C16398" s="617">
        <v>45929</v>
      </c>
      <c r="D16398" s="618" t="s">
        <v>1154</v>
      </c>
      <c r="E16398" s="619">
        <v>27000</v>
      </c>
      <c r="F16398" s="619">
        <v>26500</v>
      </c>
      <c r="G16398" s="619">
        <v>32000</v>
      </c>
      <c r="H16398" s="618">
        <v>10</v>
      </c>
      <c r="I16398" s="619">
        <v>270000</v>
      </c>
      <c r="J16398" s="620">
        <v>600000</v>
      </c>
      <c r="K16398" s="619">
        <v>19200000000</v>
      </c>
    </row>
    <row r="16399" spans="3:11" x14ac:dyDescent="0.25">
      <c r="C16399" s="617">
        <v>45929</v>
      </c>
      <c r="D16399" s="618" t="s">
        <v>310</v>
      </c>
      <c r="E16399" s="619">
        <v>81000</v>
      </c>
      <c r="F16399" s="619">
        <v>76000</v>
      </c>
      <c r="G16399" s="619">
        <v>85000</v>
      </c>
      <c r="H16399" s="618">
        <v>2</v>
      </c>
      <c r="I16399" s="619">
        <v>162000</v>
      </c>
      <c r="J16399" s="620">
        <v>19450000</v>
      </c>
      <c r="K16399" s="619">
        <v>1653250000000</v>
      </c>
    </row>
    <row r="16400" spans="3:11" x14ac:dyDescent="0.25">
      <c r="C16400" s="617">
        <v>45929</v>
      </c>
      <c r="D16400" s="618" t="s">
        <v>310</v>
      </c>
      <c r="E16400" s="619">
        <v>85000</v>
      </c>
      <c r="F16400" s="619">
        <v>76000</v>
      </c>
      <c r="G16400" s="619">
        <v>85000</v>
      </c>
      <c r="H16400" s="618">
        <v>5</v>
      </c>
      <c r="I16400" s="619">
        <v>425000</v>
      </c>
      <c r="J16400" s="620">
        <v>19450000</v>
      </c>
      <c r="K16400" s="619">
        <v>1653250000000</v>
      </c>
    </row>
    <row r="16401" spans="3:11" x14ac:dyDescent="0.25">
      <c r="C16401" s="617">
        <v>45929</v>
      </c>
      <c r="D16401" s="618" t="s">
        <v>1154</v>
      </c>
      <c r="E16401" s="619">
        <v>27000</v>
      </c>
      <c r="F16401" s="619">
        <v>26500</v>
      </c>
      <c r="G16401" s="619">
        <v>32000</v>
      </c>
      <c r="H16401" s="618">
        <v>2</v>
      </c>
      <c r="I16401" s="619">
        <v>54000</v>
      </c>
      <c r="J16401" s="620">
        <v>600000</v>
      </c>
      <c r="K16401" s="619">
        <v>19200000000</v>
      </c>
    </row>
    <row r="16402" spans="3:11" x14ac:dyDescent="0.25">
      <c r="C16402" s="617">
        <v>45929</v>
      </c>
      <c r="D16402" s="618" t="s">
        <v>310</v>
      </c>
      <c r="E16402" s="619">
        <v>87000</v>
      </c>
      <c r="F16402" s="619">
        <v>76000</v>
      </c>
      <c r="G16402" s="619">
        <v>85000</v>
      </c>
      <c r="H16402" s="618">
        <v>12</v>
      </c>
      <c r="I16402" s="619">
        <v>1044000</v>
      </c>
      <c r="J16402" s="620">
        <v>19450000</v>
      </c>
      <c r="K16402" s="619">
        <v>1653250000000</v>
      </c>
    </row>
    <row r="16403" spans="3:11" x14ac:dyDescent="0.25">
      <c r="C16403" s="617">
        <v>45929</v>
      </c>
      <c r="D16403" s="618" t="s">
        <v>312</v>
      </c>
      <c r="E16403" s="619">
        <v>15600</v>
      </c>
      <c r="F16403" s="619">
        <v>14000</v>
      </c>
      <c r="G16403" s="619">
        <v>15600</v>
      </c>
      <c r="H16403" s="618">
        <v>15</v>
      </c>
      <c r="I16403" s="619">
        <v>234000</v>
      </c>
      <c r="J16403" s="620">
        <v>20000000</v>
      </c>
      <c r="K16403" s="619">
        <v>312000000000</v>
      </c>
    </row>
    <row r="16404" spans="3:11" x14ac:dyDescent="0.25">
      <c r="C16404" s="617">
        <v>45929</v>
      </c>
      <c r="D16404" s="618" t="s">
        <v>1154</v>
      </c>
      <c r="E16404" s="619">
        <v>27000</v>
      </c>
      <c r="F16404" s="619">
        <v>26500</v>
      </c>
      <c r="G16404" s="619">
        <v>32000</v>
      </c>
      <c r="H16404" s="618">
        <v>10</v>
      </c>
      <c r="I16404" s="619">
        <v>270000</v>
      </c>
      <c r="J16404" s="620">
        <v>600000</v>
      </c>
      <c r="K16404" s="619">
        <v>19200000000</v>
      </c>
    </row>
    <row r="16405" spans="3:11" x14ac:dyDescent="0.25">
      <c r="C16405" s="617">
        <v>45929</v>
      </c>
      <c r="D16405" s="618" t="s">
        <v>1154</v>
      </c>
      <c r="E16405" s="619">
        <v>27000</v>
      </c>
      <c r="F16405" s="619">
        <v>26500</v>
      </c>
      <c r="G16405" s="619">
        <v>32000</v>
      </c>
      <c r="H16405" s="618">
        <v>200</v>
      </c>
      <c r="I16405" s="619">
        <v>5400000</v>
      </c>
      <c r="J16405" s="620">
        <v>600000</v>
      </c>
      <c r="K16405" s="619">
        <v>19200000000</v>
      </c>
    </row>
    <row r="16406" spans="3:11" x14ac:dyDescent="0.25">
      <c r="C16406" s="617">
        <v>45929</v>
      </c>
      <c r="D16406" s="618" t="s">
        <v>1154</v>
      </c>
      <c r="E16406" s="619">
        <v>27000</v>
      </c>
      <c r="F16406" s="619">
        <v>26500</v>
      </c>
      <c r="G16406" s="619">
        <v>32000</v>
      </c>
      <c r="H16406" s="618">
        <v>5</v>
      </c>
      <c r="I16406" s="619">
        <v>135000</v>
      </c>
      <c r="J16406" s="620">
        <v>600000</v>
      </c>
      <c r="K16406" s="619">
        <v>19200000000</v>
      </c>
    </row>
    <row r="16407" spans="3:11" x14ac:dyDescent="0.25">
      <c r="C16407" s="617">
        <v>45929</v>
      </c>
      <c r="D16407" s="618" t="s">
        <v>312</v>
      </c>
      <c r="E16407" s="619">
        <v>15600</v>
      </c>
      <c r="F16407" s="619">
        <v>14000</v>
      </c>
      <c r="G16407" s="619">
        <v>15600</v>
      </c>
      <c r="H16407" s="618">
        <v>24</v>
      </c>
      <c r="I16407" s="619">
        <v>374400</v>
      </c>
      <c r="J16407" s="620">
        <v>20000000</v>
      </c>
      <c r="K16407" s="619">
        <v>312000000000</v>
      </c>
    </row>
    <row r="16408" spans="3:11" x14ac:dyDescent="0.25">
      <c r="C16408" s="617">
        <v>45929</v>
      </c>
      <c r="D16408" s="618" t="s">
        <v>312</v>
      </c>
      <c r="E16408" s="619">
        <v>15600</v>
      </c>
      <c r="F16408" s="619">
        <v>14000</v>
      </c>
      <c r="G16408" s="619">
        <v>15600</v>
      </c>
      <c r="H16408" s="618">
        <v>2</v>
      </c>
      <c r="I16408" s="619">
        <v>31200</v>
      </c>
      <c r="J16408" s="620">
        <v>20000000</v>
      </c>
      <c r="K16408" s="619">
        <v>312000000000</v>
      </c>
    </row>
    <row r="16409" spans="3:11" x14ac:dyDescent="0.25">
      <c r="C16409" s="617">
        <v>45929</v>
      </c>
      <c r="D16409" s="618" t="s">
        <v>312</v>
      </c>
      <c r="E16409" s="619">
        <v>15600</v>
      </c>
      <c r="F16409" s="619">
        <v>14000</v>
      </c>
      <c r="G16409" s="619">
        <v>15600</v>
      </c>
      <c r="H16409" s="618">
        <v>5</v>
      </c>
      <c r="I16409" s="619">
        <v>78000</v>
      </c>
      <c r="J16409" s="620">
        <v>20000000</v>
      </c>
      <c r="K16409" s="619">
        <v>312000000000</v>
      </c>
    </row>
    <row r="16410" spans="3:11" x14ac:dyDescent="0.25">
      <c r="C16410" s="617">
        <v>45929</v>
      </c>
      <c r="D16410" s="618" t="s">
        <v>310</v>
      </c>
      <c r="E16410" s="619">
        <v>88000</v>
      </c>
      <c r="F16410" s="619">
        <v>76000</v>
      </c>
      <c r="G16410" s="619">
        <v>85000</v>
      </c>
      <c r="H16410" s="618">
        <v>15</v>
      </c>
      <c r="I16410" s="619">
        <v>1320000</v>
      </c>
      <c r="J16410" s="620">
        <v>19450000</v>
      </c>
      <c r="K16410" s="619">
        <v>1653250000000</v>
      </c>
    </row>
    <row r="16411" spans="3:11" x14ac:dyDescent="0.25">
      <c r="C16411" s="617">
        <v>45929</v>
      </c>
      <c r="D16411" s="618" t="s">
        <v>310</v>
      </c>
      <c r="E16411" s="619">
        <v>87000</v>
      </c>
      <c r="F16411" s="619">
        <v>76000</v>
      </c>
      <c r="G16411" s="619">
        <v>85000</v>
      </c>
      <c r="H16411" s="618">
        <v>1</v>
      </c>
      <c r="I16411" s="619">
        <v>87000</v>
      </c>
      <c r="J16411" s="620">
        <v>19450000</v>
      </c>
      <c r="K16411" s="619">
        <v>1653250000000</v>
      </c>
    </row>
    <row r="16412" spans="3:11" x14ac:dyDescent="0.25">
      <c r="C16412" s="617">
        <v>45929</v>
      </c>
      <c r="D16412" s="618" t="s">
        <v>1155</v>
      </c>
      <c r="E16412" s="619">
        <v>24000</v>
      </c>
      <c r="F16412" s="619">
        <v>22700</v>
      </c>
      <c r="G16412" s="619">
        <v>26000</v>
      </c>
      <c r="H16412" s="618">
        <v>6</v>
      </c>
      <c r="I16412" s="619">
        <v>144000</v>
      </c>
      <c r="J16412" s="620">
        <v>2400000</v>
      </c>
      <c r="K16412" s="619">
        <v>62400000000</v>
      </c>
    </row>
    <row r="16413" spans="3:11" x14ac:dyDescent="0.25">
      <c r="C16413" s="617">
        <v>45929</v>
      </c>
      <c r="D16413" s="618" t="s">
        <v>1155</v>
      </c>
      <c r="E16413" s="619">
        <v>24000</v>
      </c>
      <c r="F16413" s="619">
        <v>22700</v>
      </c>
      <c r="G16413" s="619">
        <v>26000</v>
      </c>
      <c r="H16413" s="618">
        <v>44</v>
      </c>
      <c r="I16413" s="619">
        <v>1056000</v>
      </c>
      <c r="J16413" s="620">
        <v>2400000</v>
      </c>
      <c r="K16413" s="619">
        <v>62400000000</v>
      </c>
    </row>
    <row r="16414" spans="3:11" x14ac:dyDescent="0.25">
      <c r="C16414" s="617">
        <v>45929</v>
      </c>
      <c r="D16414" s="618" t="s">
        <v>1155</v>
      </c>
      <c r="E16414" s="619">
        <v>23500</v>
      </c>
      <c r="F16414" s="619">
        <v>22700</v>
      </c>
      <c r="G16414" s="619">
        <v>26000</v>
      </c>
      <c r="H16414" s="618">
        <v>11</v>
      </c>
      <c r="I16414" s="619">
        <v>258500</v>
      </c>
      <c r="J16414" s="620">
        <v>2400000</v>
      </c>
      <c r="K16414" s="619">
        <v>62400000000</v>
      </c>
    </row>
    <row r="16415" spans="3:11" x14ac:dyDescent="0.25">
      <c r="C16415" s="617">
        <v>45929</v>
      </c>
      <c r="D16415" s="618" t="s">
        <v>1155</v>
      </c>
      <c r="E16415" s="619">
        <v>23000</v>
      </c>
      <c r="F16415" s="619">
        <v>22700</v>
      </c>
      <c r="G16415" s="619">
        <v>26000</v>
      </c>
      <c r="H16415" s="618">
        <v>1</v>
      </c>
      <c r="I16415" s="619">
        <v>23000</v>
      </c>
      <c r="J16415" s="620">
        <v>2400000</v>
      </c>
      <c r="K16415" s="619">
        <v>62400000000</v>
      </c>
    </row>
    <row r="16416" spans="3:11" x14ac:dyDescent="0.25">
      <c r="C16416" s="617">
        <v>45929</v>
      </c>
      <c r="D16416" s="618" t="s">
        <v>1155</v>
      </c>
      <c r="E16416" s="619">
        <v>23000</v>
      </c>
      <c r="F16416" s="619">
        <v>22700</v>
      </c>
      <c r="G16416" s="619">
        <v>26000</v>
      </c>
      <c r="H16416" s="618">
        <v>4</v>
      </c>
      <c r="I16416" s="619">
        <v>92000</v>
      </c>
      <c r="J16416" s="620">
        <v>2400000</v>
      </c>
      <c r="K16416" s="619">
        <v>62400000000</v>
      </c>
    </row>
    <row r="16417" spans="3:11" x14ac:dyDescent="0.25">
      <c r="C16417" s="617">
        <v>45929</v>
      </c>
      <c r="D16417" s="618" t="s">
        <v>1155</v>
      </c>
      <c r="E16417" s="619">
        <v>23000</v>
      </c>
      <c r="F16417" s="619">
        <v>22700</v>
      </c>
      <c r="G16417" s="619">
        <v>26000</v>
      </c>
      <c r="H16417" s="618">
        <v>1</v>
      </c>
      <c r="I16417" s="619">
        <v>23000</v>
      </c>
      <c r="J16417" s="620">
        <v>2400000</v>
      </c>
      <c r="K16417" s="619">
        <v>62400000000</v>
      </c>
    </row>
    <row r="16418" spans="3:11" x14ac:dyDescent="0.25">
      <c r="C16418" s="617">
        <v>45929</v>
      </c>
      <c r="D16418" s="618" t="s">
        <v>1155</v>
      </c>
      <c r="E16418" s="619">
        <v>23000</v>
      </c>
      <c r="F16418" s="619">
        <v>22700</v>
      </c>
      <c r="G16418" s="619">
        <v>26000</v>
      </c>
      <c r="H16418" s="618">
        <v>5</v>
      </c>
      <c r="I16418" s="619">
        <v>115000</v>
      </c>
      <c r="J16418" s="620">
        <v>2400000</v>
      </c>
      <c r="K16418" s="619">
        <v>62400000000</v>
      </c>
    </row>
    <row r="16419" spans="3:11" x14ac:dyDescent="0.25">
      <c r="C16419" s="617">
        <v>45929</v>
      </c>
      <c r="D16419" s="618" t="s">
        <v>1155</v>
      </c>
      <c r="E16419" s="619">
        <v>23000</v>
      </c>
      <c r="F16419" s="619">
        <v>22700</v>
      </c>
      <c r="G16419" s="619">
        <v>26000</v>
      </c>
      <c r="H16419" s="618">
        <v>11</v>
      </c>
      <c r="I16419" s="619">
        <v>253000</v>
      </c>
      <c r="J16419" s="620">
        <v>2400000</v>
      </c>
      <c r="K16419" s="619">
        <v>62400000000</v>
      </c>
    </row>
    <row r="16420" spans="3:11" x14ac:dyDescent="0.25">
      <c r="C16420" s="617">
        <v>45929</v>
      </c>
      <c r="D16420" s="618" t="s">
        <v>1155</v>
      </c>
      <c r="E16420" s="619">
        <v>23000</v>
      </c>
      <c r="F16420" s="619">
        <v>22700</v>
      </c>
      <c r="G16420" s="619">
        <v>26000</v>
      </c>
      <c r="H16420" s="618">
        <v>5</v>
      </c>
      <c r="I16420" s="619">
        <v>115000</v>
      </c>
      <c r="J16420" s="620">
        <v>2400000</v>
      </c>
      <c r="K16420" s="619">
        <v>62400000000</v>
      </c>
    </row>
    <row r="16421" spans="3:11" x14ac:dyDescent="0.25">
      <c r="C16421" s="617">
        <v>45929</v>
      </c>
      <c r="D16421" s="618" t="s">
        <v>1155</v>
      </c>
      <c r="E16421" s="619">
        <v>23000</v>
      </c>
      <c r="F16421" s="619">
        <v>22700</v>
      </c>
      <c r="G16421" s="619">
        <v>26000</v>
      </c>
      <c r="H16421" s="618">
        <v>1</v>
      </c>
      <c r="I16421" s="619">
        <v>23000</v>
      </c>
      <c r="J16421" s="620">
        <v>2400000</v>
      </c>
      <c r="K16421" s="619">
        <v>62400000000</v>
      </c>
    </row>
    <row r="16422" spans="3:11" x14ac:dyDescent="0.25">
      <c r="C16422" s="617">
        <v>45929</v>
      </c>
      <c r="D16422" s="618" t="s">
        <v>1155</v>
      </c>
      <c r="E16422" s="619">
        <v>23000</v>
      </c>
      <c r="F16422" s="619">
        <v>22700</v>
      </c>
      <c r="G16422" s="619">
        <v>26000</v>
      </c>
      <c r="H16422" s="618">
        <v>2</v>
      </c>
      <c r="I16422" s="619">
        <v>46000</v>
      </c>
      <c r="J16422" s="620">
        <v>2400000</v>
      </c>
      <c r="K16422" s="619">
        <v>62400000000</v>
      </c>
    </row>
    <row r="16423" spans="3:11" x14ac:dyDescent="0.25">
      <c r="C16423" s="617">
        <v>45929</v>
      </c>
      <c r="D16423" s="618" t="s">
        <v>1155</v>
      </c>
      <c r="E16423" s="619">
        <v>23000</v>
      </c>
      <c r="F16423" s="619">
        <v>22700</v>
      </c>
      <c r="G16423" s="619">
        <v>26000</v>
      </c>
      <c r="H16423" s="618">
        <v>2</v>
      </c>
      <c r="I16423" s="619">
        <v>46000</v>
      </c>
      <c r="J16423" s="620">
        <v>2400000</v>
      </c>
      <c r="K16423" s="619">
        <v>62400000000</v>
      </c>
    </row>
    <row r="16424" spans="3:11" x14ac:dyDescent="0.25">
      <c r="C16424" s="617">
        <v>45929</v>
      </c>
      <c r="D16424" s="618" t="s">
        <v>312</v>
      </c>
      <c r="E16424" s="619">
        <v>15600</v>
      </c>
      <c r="F16424" s="619">
        <v>14000</v>
      </c>
      <c r="G16424" s="619">
        <v>15600</v>
      </c>
      <c r="H16424" s="618">
        <v>22</v>
      </c>
      <c r="I16424" s="619">
        <v>343200</v>
      </c>
      <c r="J16424" s="620">
        <v>20000000</v>
      </c>
      <c r="K16424" s="619">
        <v>312000000000</v>
      </c>
    </row>
    <row r="16425" spans="3:11" x14ac:dyDescent="0.25">
      <c r="C16425" s="617">
        <v>45929</v>
      </c>
      <c r="D16425" s="618" t="s">
        <v>1155</v>
      </c>
      <c r="E16425" s="619">
        <v>23000</v>
      </c>
      <c r="F16425" s="619">
        <v>22700</v>
      </c>
      <c r="G16425" s="619">
        <v>26000</v>
      </c>
      <c r="H16425" s="618">
        <v>3</v>
      </c>
      <c r="I16425" s="619">
        <v>69000</v>
      </c>
      <c r="J16425" s="620">
        <v>2400000</v>
      </c>
      <c r="K16425" s="619">
        <v>62400000000</v>
      </c>
    </row>
    <row r="16426" spans="3:11" x14ac:dyDescent="0.25">
      <c r="C16426" s="617">
        <v>45929</v>
      </c>
      <c r="D16426" s="618" t="s">
        <v>1155</v>
      </c>
      <c r="E16426" s="619">
        <v>23000</v>
      </c>
      <c r="F16426" s="619">
        <v>22700</v>
      </c>
      <c r="G16426" s="619">
        <v>26000</v>
      </c>
      <c r="H16426" s="618">
        <v>6</v>
      </c>
      <c r="I16426" s="619">
        <v>138000</v>
      </c>
      <c r="J16426" s="620">
        <v>2400000</v>
      </c>
      <c r="K16426" s="619">
        <v>62400000000</v>
      </c>
    </row>
    <row r="16427" spans="3:11" x14ac:dyDescent="0.25">
      <c r="C16427" s="617">
        <v>45929</v>
      </c>
      <c r="D16427" s="618" t="s">
        <v>312</v>
      </c>
      <c r="E16427" s="619">
        <v>15600</v>
      </c>
      <c r="F16427" s="619">
        <v>14000</v>
      </c>
      <c r="G16427" s="619">
        <v>15600</v>
      </c>
      <c r="H16427" s="618">
        <v>15</v>
      </c>
      <c r="I16427" s="619">
        <v>234000</v>
      </c>
      <c r="J16427" s="620">
        <v>20000000</v>
      </c>
      <c r="K16427" s="619">
        <v>312000000000</v>
      </c>
    </row>
    <row r="16428" spans="3:11" x14ac:dyDescent="0.25">
      <c r="C16428" s="617">
        <v>45929</v>
      </c>
      <c r="D16428" s="618" t="s">
        <v>1155</v>
      </c>
      <c r="E16428" s="619">
        <v>23000</v>
      </c>
      <c r="F16428" s="619">
        <v>22700</v>
      </c>
      <c r="G16428" s="619">
        <v>26000</v>
      </c>
      <c r="H16428" s="618">
        <v>12</v>
      </c>
      <c r="I16428" s="619">
        <v>276000</v>
      </c>
      <c r="J16428" s="620">
        <v>2400000</v>
      </c>
      <c r="K16428" s="619">
        <v>62400000000</v>
      </c>
    </row>
    <row r="16429" spans="3:11" x14ac:dyDescent="0.25">
      <c r="C16429" s="617">
        <v>45929</v>
      </c>
      <c r="D16429" s="618" t="s">
        <v>312</v>
      </c>
      <c r="E16429" s="619">
        <v>15600</v>
      </c>
      <c r="F16429" s="619">
        <v>14000</v>
      </c>
      <c r="G16429" s="619">
        <v>15600</v>
      </c>
      <c r="H16429" s="618">
        <v>10</v>
      </c>
      <c r="I16429" s="619">
        <v>156000</v>
      </c>
      <c r="J16429" s="620">
        <v>20000000</v>
      </c>
      <c r="K16429" s="619">
        <v>312000000000</v>
      </c>
    </row>
    <row r="16430" spans="3:11" x14ac:dyDescent="0.25">
      <c r="C16430" s="617">
        <v>45929</v>
      </c>
      <c r="D16430" s="618" t="s">
        <v>312</v>
      </c>
      <c r="E16430" s="619">
        <v>15600</v>
      </c>
      <c r="F16430" s="619">
        <v>14000</v>
      </c>
      <c r="G16430" s="619">
        <v>15600</v>
      </c>
      <c r="H16430" s="618">
        <v>2</v>
      </c>
      <c r="I16430" s="619">
        <v>31200</v>
      </c>
      <c r="J16430" s="620">
        <v>20000000</v>
      </c>
      <c r="K16430" s="619">
        <v>312000000000</v>
      </c>
    </row>
    <row r="16431" spans="3:11" x14ac:dyDescent="0.25">
      <c r="C16431" s="617">
        <v>45929</v>
      </c>
      <c r="D16431" s="618" t="s">
        <v>1154</v>
      </c>
      <c r="E16431" s="619">
        <v>32000</v>
      </c>
      <c r="F16431" s="619">
        <v>26500</v>
      </c>
      <c r="G16431" s="619">
        <v>32000</v>
      </c>
      <c r="H16431" s="618">
        <v>1</v>
      </c>
      <c r="I16431" s="619">
        <v>32000</v>
      </c>
      <c r="J16431" s="620">
        <v>600000</v>
      </c>
      <c r="K16431" s="619">
        <v>19200000000</v>
      </c>
    </row>
    <row r="16432" spans="3:11" x14ac:dyDescent="0.25">
      <c r="C16432" s="617">
        <v>45929</v>
      </c>
      <c r="D16432" s="618" t="s">
        <v>310</v>
      </c>
      <c r="E16432" s="619">
        <v>86500</v>
      </c>
      <c r="F16432" s="619">
        <v>76000</v>
      </c>
      <c r="G16432" s="619">
        <v>85000</v>
      </c>
      <c r="H16432" s="618">
        <v>1</v>
      </c>
      <c r="I16432" s="619">
        <v>86500</v>
      </c>
      <c r="J16432" s="620">
        <v>19450000</v>
      </c>
      <c r="K16432" s="619">
        <v>1653250000000</v>
      </c>
    </row>
    <row r="16433" spans="3:11" x14ac:dyDescent="0.25">
      <c r="C16433" s="617">
        <v>45929</v>
      </c>
      <c r="D16433" s="618" t="s">
        <v>312</v>
      </c>
      <c r="E16433" s="619">
        <v>15600</v>
      </c>
      <c r="F16433" s="619">
        <v>14000</v>
      </c>
      <c r="G16433" s="619">
        <v>15600</v>
      </c>
      <c r="H16433" s="618">
        <v>3</v>
      </c>
      <c r="I16433" s="619">
        <v>46800</v>
      </c>
      <c r="J16433" s="620">
        <v>20000000</v>
      </c>
      <c r="K16433" s="619">
        <v>312000000000</v>
      </c>
    </row>
    <row r="16434" spans="3:11" x14ac:dyDescent="0.25">
      <c r="C16434" s="617">
        <v>45929</v>
      </c>
      <c r="D16434" s="618" t="s">
        <v>310</v>
      </c>
      <c r="E16434" s="619">
        <v>86500</v>
      </c>
      <c r="F16434" s="619">
        <v>76000</v>
      </c>
      <c r="G16434" s="619">
        <v>85000</v>
      </c>
      <c r="H16434" s="618">
        <v>6</v>
      </c>
      <c r="I16434" s="619">
        <v>519000</v>
      </c>
      <c r="J16434" s="620">
        <v>19450000</v>
      </c>
      <c r="K16434" s="619">
        <v>1653250000000</v>
      </c>
    </row>
    <row r="16435" spans="3:11" x14ac:dyDescent="0.25">
      <c r="C16435" s="617">
        <v>45929</v>
      </c>
      <c r="D16435" s="618" t="s">
        <v>310</v>
      </c>
      <c r="E16435" s="619">
        <v>87000</v>
      </c>
      <c r="F16435" s="619">
        <v>76000</v>
      </c>
      <c r="G16435" s="619">
        <v>85000</v>
      </c>
      <c r="H16435" s="618">
        <v>84</v>
      </c>
      <c r="I16435" s="619">
        <v>7308000</v>
      </c>
      <c r="J16435" s="620">
        <v>19450000</v>
      </c>
      <c r="K16435" s="619">
        <v>1653250000000</v>
      </c>
    </row>
    <row r="16436" spans="3:11" x14ac:dyDescent="0.25">
      <c r="C16436" s="617">
        <v>45929</v>
      </c>
      <c r="D16436" s="618" t="s">
        <v>310</v>
      </c>
      <c r="E16436" s="619">
        <v>87000</v>
      </c>
      <c r="F16436" s="619">
        <v>76000</v>
      </c>
      <c r="G16436" s="619">
        <v>85000</v>
      </c>
      <c r="H16436" s="618">
        <v>10</v>
      </c>
      <c r="I16436" s="619">
        <v>870000</v>
      </c>
      <c r="J16436" s="620">
        <v>19450000</v>
      </c>
      <c r="K16436" s="619">
        <v>1653250000000</v>
      </c>
    </row>
    <row r="16437" spans="3:11" x14ac:dyDescent="0.25">
      <c r="C16437" s="617">
        <v>45929</v>
      </c>
      <c r="D16437" s="618" t="s">
        <v>312</v>
      </c>
      <c r="E16437" s="619">
        <v>15600</v>
      </c>
      <c r="F16437" s="619">
        <v>14000</v>
      </c>
      <c r="G16437" s="619">
        <v>15600</v>
      </c>
      <c r="H16437" s="618">
        <v>100</v>
      </c>
      <c r="I16437" s="619">
        <v>1560000</v>
      </c>
      <c r="J16437" s="620">
        <v>20000000</v>
      </c>
      <c r="K16437" s="619">
        <v>312000000000</v>
      </c>
    </row>
    <row r="16438" spans="3:11" x14ac:dyDescent="0.25">
      <c r="C16438" s="617">
        <v>45929</v>
      </c>
      <c r="D16438" s="618" t="s">
        <v>312</v>
      </c>
      <c r="E16438" s="619">
        <v>15600</v>
      </c>
      <c r="F16438" s="619">
        <v>14000</v>
      </c>
      <c r="G16438" s="619">
        <v>15600</v>
      </c>
      <c r="H16438" s="618">
        <v>11</v>
      </c>
      <c r="I16438" s="619">
        <v>171600</v>
      </c>
      <c r="J16438" s="620">
        <v>20000000</v>
      </c>
      <c r="K16438" s="619">
        <v>312000000000</v>
      </c>
    </row>
    <row r="16439" spans="3:11" x14ac:dyDescent="0.25">
      <c r="C16439" s="617">
        <v>45929</v>
      </c>
      <c r="D16439" s="618" t="s">
        <v>312</v>
      </c>
      <c r="E16439" s="619">
        <v>15600</v>
      </c>
      <c r="F16439" s="619">
        <v>14000</v>
      </c>
      <c r="G16439" s="619">
        <v>15600</v>
      </c>
      <c r="H16439" s="618">
        <v>150</v>
      </c>
      <c r="I16439" s="619">
        <v>2340000</v>
      </c>
      <c r="J16439" s="620">
        <v>20000000</v>
      </c>
      <c r="K16439" s="619">
        <v>312000000000</v>
      </c>
    </row>
    <row r="16440" spans="3:11" x14ac:dyDescent="0.25">
      <c r="C16440" s="617">
        <v>45929</v>
      </c>
      <c r="D16440" s="618" t="s">
        <v>1154</v>
      </c>
      <c r="E16440" s="619">
        <v>32000</v>
      </c>
      <c r="F16440" s="619">
        <v>26500</v>
      </c>
      <c r="G16440" s="619">
        <v>32000</v>
      </c>
      <c r="H16440" s="618">
        <v>50</v>
      </c>
      <c r="I16440" s="619">
        <v>1600000</v>
      </c>
      <c r="J16440" s="620">
        <v>600000</v>
      </c>
      <c r="K16440" s="619">
        <v>19200000000</v>
      </c>
    </row>
    <row r="16441" spans="3:11" x14ac:dyDescent="0.25">
      <c r="C16441" s="617">
        <v>45929</v>
      </c>
      <c r="D16441" s="618" t="s">
        <v>310</v>
      </c>
      <c r="E16441" s="619">
        <v>87000</v>
      </c>
      <c r="F16441" s="619">
        <v>76000</v>
      </c>
      <c r="G16441" s="619">
        <v>85000</v>
      </c>
      <c r="H16441" s="618">
        <v>11</v>
      </c>
      <c r="I16441" s="619">
        <v>957000</v>
      </c>
      <c r="J16441" s="620">
        <v>19450000</v>
      </c>
      <c r="K16441" s="619">
        <v>1653250000000</v>
      </c>
    </row>
    <row r="16442" spans="3:11" x14ac:dyDescent="0.25">
      <c r="C16442" s="617">
        <v>45929</v>
      </c>
      <c r="D16442" s="618" t="s">
        <v>312</v>
      </c>
      <c r="E16442" s="619">
        <v>15600</v>
      </c>
      <c r="F16442" s="619">
        <v>14000</v>
      </c>
      <c r="G16442" s="619">
        <v>15600</v>
      </c>
      <c r="H16442" s="618">
        <v>3</v>
      </c>
      <c r="I16442" s="619">
        <v>46800</v>
      </c>
      <c r="J16442" s="620">
        <v>20000000</v>
      </c>
      <c r="K16442" s="619">
        <v>312000000000</v>
      </c>
    </row>
    <row r="16443" spans="3:11" x14ac:dyDescent="0.25">
      <c r="C16443" s="617">
        <v>45929</v>
      </c>
      <c r="D16443" s="618" t="s">
        <v>312</v>
      </c>
      <c r="E16443" s="619">
        <v>15600</v>
      </c>
      <c r="F16443" s="619">
        <v>14000</v>
      </c>
      <c r="G16443" s="619">
        <v>15600</v>
      </c>
      <c r="H16443" s="618">
        <v>6</v>
      </c>
      <c r="I16443" s="619">
        <v>93600</v>
      </c>
      <c r="J16443" s="620">
        <v>20000000</v>
      </c>
      <c r="K16443" s="619">
        <v>312000000000</v>
      </c>
    </row>
    <row r="16444" spans="3:11" x14ac:dyDescent="0.25">
      <c r="C16444" s="617">
        <v>45929</v>
      </c>
      <c r="D16444" s="618" t="s">
        <v>312</v>
      </c>
      <c r="E16444" s="619">
        <v>15600</v>
      </c>
      <c r="F16444" s="619">
        <v>14000</v>
      </c>
      <c r="G16444" s="619">
        <v>15600</v>
      </c>
      <c r="H16444" s="618">
        <v>4</v>
      </c>
      <c r="I16444" s="619">
        <v>62400</v>
      </c>
      <c r="J16444" s="620">
        <v>20000000</v>
      </c>
      <c r="K16444" s="619">
        <v>312000000000</v>
      </c>
    </row>
    <row r="16445" spans="3:11" x14ac:dyDescent="0.25">
      <c r="C16445" s="617">
        <v>45929</v>
      </c>
      <c r="D16445" s="618" t="s">
        <v>312</v>
      </c>
      <c r="E16445" s="619">
        <v>15600</v>
      </c>
      <c r="F16445" s="619">
        <v>14000</v>
      </c>
      <c r="G16445" s="619">
        <v>15600</v>
      </c>
      <c r="H16445" s="618">
        <v>2</v>
      </c>
      <c r="I16445" s="619">
        <v>31200</v>
      </c>
      <c r="J16445" s="620">
        <v>20000000</v>
      </c>
      <c r="K16445" s="619">
        <v>312000000000</v>
      </c>
    </row>
    <row r="16446" spans="3:11" x14ac:dyDescent="0.25">
      <c r="C16446" s="617">
        <v>45929</v>
      </c>
      <c r="D16446" s="618" t="s">
        <v>1154</v>
      </c>
      <c r="E16446" s="619">
        <v>31500</v>
      </c>
      <c r="F16446" s="619">
        <v>26500</v>
      </c>
      <c r="G16446" s="619">
        <v>32000</v>
      </c>
      <c r="H16446" s="618">
        <v>1</v>
      </c>
      <c r="I16446" s="619">
        <v>31500</v>
      </c>
      <c r="J16446" s="620">
        <v>600000</v>
      </c>
      <c r="K16446" s="619">
        <v>19200000000</v>
      </c>
    </row>
    <row r="16447" spans="3:11" x14ac:dyDescent="0.25">
      <c r="C16447" s="617">
        <v>45929</v>
      </c>
      <c r="D16447" s="618" t="s">
        <v>1154</v>
      </c>
      <c r="E16447" s="619">
        <v>32000</v>
      </c>
      <c r="F16447" s="619">
        <v>26500</v>
      </c>
      <c r="G16447" s="619">
        <v>32000</v>
      </c>
      <c r="H16447" s="618">
        <v>2</v>
      </c>
      <c r="I16447" s="619">
        <v>64000</v>
      </c>
      <c r="J16447" s="620">
        <v>600000</v>
      </c>
      <c r="K16447" s="619">
        <v>19200000000</v>
      </c>
    </row>
    <row r="16448" spans="3:11" x14ac:dyDescent="0.25">
      <c r="C16448" s="617">
        <v>45929</v>
      </c>
      <c r="D16448" s="618" t="s">
        <v>310</v>
      </c>
      <c r="E16448" s="619">
        <v>87000</v>
      </c>
      <c r="F16448" s="619">
        <v>76000</v>
      </c>
      <c r="G16448" s="619">
        <v>85000</v>
      </c>
      <c r="H16448" s="618">
        <v>3</v>
      </c>
      <c r="I16448" s="619">
        <v>261000</v>
      </c>
      <c r="J16448" s="620">
        <v>19450000</v>
      </c>
      <c r="K16448" s="619">
        <v>1653250000000</v>
      </c>
    </row>
    <row r="16449" spans="3:11" x14ac:dyDescent="0.25">
      <c r="C16449" s="617">
        <v>45929</v>
      </c>
      <c r="D16449" s="618" t="s">
        <v>1154</v>
      </c>
      <c r="E16449" s="619">
        <v>32000</v>
      </c>
      <c r="F16449" s="619">
        <v>26500</v>
      </c>
      <c r="G16449" s="619">
        <v>32000</v>
      </c>
      <c r="H16449" s="618">
        <v>10</v>
      </c>
      <c r="I16449" s="619">
        <v>320000</v>
      </c>
      <c r="J16449" s="620">
        <v>600000</v>
      </c>
      <c r="K16449" s="619">
        <v>19200000000</v>
      </c>
    </row>
    <row r="16450" spans="3:11" x14ac:dyDescent="0.25">
      <c r="C16450" s="617">
        <v>45929</v>
      </c>
      <c r="D16450" s="618" t="s">
        <v>312</v>
      </c>
      <c r="E16450" s="619">
        <v>15600</v>
      </c>
      <c r="F16450" s="619">
        <v>14000</v>
      </c>
      <c r="G16450" s="619">
        <v>15600</v>
      </c>
      <c r="H16450" s="618">
        <v>10</v>
      </c>
      <c r="I16450" s="619">
        <v>156000</v>
      </c>
      <c r="J16450" s="620">
        <v>20000000</v>
      </c>
      <c r="K16450" s="619">
        <v>312000000000</v>
      </c>
    </row>
    <row r="16451" spans="3:11" x14ac:dyDescent="0.25">
      <c r="C16451" s="617">
        <v>45929</v>
      </c>
      <c r="D16451" s="618" t="s">
        <v>1154</v>
      </c>
      <c r="E16451" s="619">
        <v>32000</v>
      </c>
      <c r="F16451" s="619">
        <v>26500</v>
      </c>
      <c r="G16451" s="619">
        <v>32000</v>
      </c>
      <c r="H16451" s="618">
        <v>1</v>
      </c>
      <c r="I16451" s="619">
        <v>32000</v>
      </c>
      <c r="J16451" s="620">
        <v>600000</v>
      </c>
      <c r="K16451" s="619">
        <v>19200000000</v>
      </c>
    </row>
    <row r="16452" spans="3:11" x14ac:dyDescent="0.25">
      <c r="C16452" s="617">
        <v>45929</v>
      </c>
      <c r="D16452" s="618" t="s">
        <v>312</v>
      </c>
      <c r="E16452" s="619">
        <v>15600</v>
      </c>
      <c r="F16452" s="619">
        <v>14000</v>
      </c>
      <c r="G16452" s="619">
        <v>15600</v>
      </c>
      <c r="H16452" s="618">
        <v>250</v>
      </c>
      <c r="I16452" s="619">
        <v>3900000</v>
      </c>
      <c r="J16452" s="620">
        <v>20000000</v>
      </c>
      <c r="K16452" s="619">
        <v>312000000000</v>
      </c>
    </row>
    <row r="16453" spans="3:11" x14ac:dyDescent="0.25">
      <c r="C16453" s="617">
        <v>45929</v>
      </c>
      <c r="D16453" s="618" t="s">
        <v>310</v>
      </c>
      <c r="E16453" s="619">
        <v>86999</v>
      </c>
      <c r="F16453" s="619">
        <v>76000</v>
      </c>
      <c r="G16453" s="619">
        <v>85000</v>
      </c>
      <c r="H16453" s="618">
        <v>10</v>
      </c>
      <c r="I16453" s="619">
        <v>869990</v>
      </c>
      <c r="J16453" s="620">
        <v>19450000</v>
      </c>
      <c r="K16453" s="619">
        <v>1653250000000</v>
      </c>
    </row>
    <row r="16454" spans="3:11" x14ac:dyDescent="0.25">
      <c r="C16454" s="617">
        <v>45929</v>
      </c>
      <c r="D16454" s="618" t="s">
        <v>1154</v>
      </c>
      <c r="E16454" s="619">
        <v>31500</v>
      </c>
      <c r="F16454" s="619">
        <v>26500</v>
      </c>
      <c r="G16454" s="619">
        <v>32000</v>
      </c>
      <c r="H16454" s="618">
        <v>5</v>
      </c>
      <c r="I16454" s="619">
        <v>157500</v>
      </c>
      <c r="J16454" s="620">
        <v>600000</v>
      </c>
      <c r="K16454" s="619">
        <v>19200000000</v>
      </c>
    </row>
    <row r="16455" spans="3:11" x14ac:dyDescent="0.25">
      <c r="C16455" s="617">
        <v>45929</v>
      </c>
      <c r="D16455" s="618" t="s">
        <v>310</v>
      </c>
      <c r="E16455" s="619">
        <v>86999</v>
      </c>
      <c r="F16455" s="619">
        <v>76000</v>
      </c>
      <c r="G16455" s="619">
        <v>85000</v>
      </c>
      <c r="H16455" s="618">
        <v>6</v>
      </c>
      <c r="I16455" s="619">
        <v>521994</v>
      </c>
      <c r="J16455" s="620">
        <v>19450000</v>
      </c>
      <c r="K16455" s="619">
        <v>1653250000000</v>
      </c>
    </row>
    <row r="16456" spans="3:11" x14ac:dyDescent="0.25">
      <c r="C16456" s="617">
        <v>45929</v>
      </c>
      <c r="D16456" s="618" t="s">
        <v>312</v>
      </c>
      <c r="E16456" s="619">
        <v>15600</v>
      </c>
      <c r="F16456" s="619">
        <v>14000</v>
      </c>
      <c r="G16456" s="619">
        <v>15600</v>
      </c>
      <c r="H16456" s="618">
        <v>50</v>
      </c>
      <c r="I16456" s="619">
        <v>780000</v>
      </c>
      <c r="J16456" s="620">
        <v>20000000</v>
      </c>
      <c r="K16456" s="619">
        <v>312000000000</v>
      </c>
    </row>
    <row r="16457" spans="3:11" x14ac:dyDescent="0.25">
      <c r="C16457" s="617">
        <v>45929</v>
      </c>
      <c r="D16457" s="618" t="s">
        <v>312</v>
      </c>
      <c r="E16457" s="619">
        <v>15600</v>
      </c>
      <c r="F16457" s="619">
        <v>14000</v>
      </c>
      <c r="G16457" s="619">
        <v>15600</v>
      </c>
      <c r="H16457" s="618">
        <v>2</v>
      </c>
      <c r="I16457" s="619">
        <v>31200</v>
      </c>
      <c r="J16457" s="620">
        <v>20000000</v>
      </c>
      <c r="K16457" s="619">
        <v>312000000000</v>
      </c>
    </row>
    <row r="16458" spans="3:11" x14ac:dyDescent="0.25">
      <c r="C16458" s="617">
        <v>45929</v>
      </c>
      <c r="D16458" s="618" t="s">
        <v>310</v>
      </c>
      <c r="E16458" s="619">
        <v>86999</v>
      </c>
      <c r="F16458" s="619">
        <v>76000</v>
      </c>
      <c r="G16458" s="619">
        <v>85000</v>
      </c>
      <c r="H16458" s="618">
        <v>6</v>
      </c>
      <c r="I16458" s="619">
        <v>521994</v>
      </c>
      <c r="J16458" s="620">
        <v>19450000</v>
      </c>
      <c r="K16458" s="619">
        <v>1653250000000</v>
      </c>
    </row>
    <row r="16459" spans="3:11" x14ac:dyDescent="0.25">
      <c r="C16459" s="617">
        <v>45929</v>
      </c>
      <c r="D16459" s="618" t="s">
        <v>1154</v>
      </c>
      <c r="E16459" s="619">
        <v>32000</v>
      </c>
      <c r="F16459" s="619">
        <v>26500</v>
      </c>
      <c r="G16459" s="619">
        <v>32000</v>
      </c>
      <c r="H16459" s="618">
        <v>50</v>
      </c>
      <c r="I16459" s="619">
        <v>1600000</v>
      </c>
      <c r="J16459" s="620">
        <v>600000</v>
      </c>
      <c r="K16459" s="619">
        <v>19200000000</v>
      </c>
    </row>
    <row r="16460" spans="3:11" x14ac:dyDescent="0.25">
      <c r="C16460" s="617">
        <v>45929</v>
      </c>
      <c r="D16460" s="618" t="s">
        <v>312</v>
      </c>
      <c r="E16460" s="619">
        <v>15600</v>
      </c>
      <c r="F16460" s="619">
        <v>14000</v>
      </c>
      <c r="G16460" s="619">
        <v>15600</v>
      </c>
      <c r="H16460" s="618">
        <v>17</v>
      </c>
      <c r="I16460" s="619">
        <v>265200</v>
      </c>
      <c r="J16460" s="620">
        <v>20000000</v>
      </c>
      <c r="K16460" s="619">
        <v>312000000000</v>
      </c>
    </row>
    <row r="16461" spans="3:11" x14ac:dyDescent="0.25">
      <c r="C16461" s="617">
        <v>45929</v>
      </c>
      <c r="D16461" s="618" t="s">
        <v>1154</v>
      </c>
      <c r="E16461" s="619">
        <v>31500</v>
      </c>
      <c r="F16461" s="619">
        <v>26500</v>
      </c>
      <c r="G16461" s="619">
        <v>32000</v>
      </c>
      <c r="H16461" s="618">
        <v>12</v>
      </c>
      <c r="I16461" s="619">
        <v>378000</v>
      </c>
      <c r="J16461" s="620">
        <v>600000</v>
      </c>
      <c r="K16461" s="619">
        <v>19200000000</v>
      </c>
    </row>
    <row r="16462" spans="3:11" x14ac:dyDescent="0.25">
      <c r="C16462" s="617">
        <v>45929</v>
      </c>
      <c r="D16462" s="618" t="s">
        <v>312</v>
      </c>
      <c r="E16462" s="619">
        <v>15600</v>
      </c>
      <c r="F16462" s="619">
        <v>14000</v>
      </c>
      <c r="G16462" s="619">
        <v>15600</v>
      </c>
      <c r="H16462" s="618">
        <v>40</v>
      </c>
      <c r="I16462" s="619">
        <v>624000</v>
      </c>
      <c r="J16462" s="620">
        <v>20000000</v>
      </c>
      <c r="K16462" s="619">
        <v>312000000000</v>
      </c>
    </row>
    <row r="16463" spans="3:11" x14ac:dyDescent="0.25">
      <c r="C16463" s="617">
        <v>45929</v>
      </c>
      <c r="D16463" s="618" t="s">
        <v>1154</v>
      </c>
      <c r="E16463" s="619">
        <v>32000</v>
      </c>
      <c r="F16463" s="619">
        <v>26500</v>
      </c>
      <c r="G16463" s="619">
        <v>32000</v>
      </c>
      <c r="H16463" s="618">
        <v>1</v>
      </c>
      <c r="I16463" s="619">
        <v>32000</v>
      </c>
      <c r="J16463" s="620">
        <v>600000</v>
      </c>
      <c r="K16463" s="619">
        <v>19200000000</v>
      </c>
    </row>
    <row r="16464" spans="3:11" x14ac:dyDescent="0.25">
      <c r="C16464" s="617">
        <v>45929</v>
      </c>
      <c r="D16464" s="618" t="s">
        <v>1154</v>
      </c>
      <c r="E16464" s="619">
        <v>31500</v>
      </c>
      <c r="F16464" s="619">
        <v>26500</v>
      </c>
      <c r="G16464" s="619">
        <v>32000</v>
      </c>
      <c r="H16464" s="618">
        <v>2</v>
      </c>
      <c r="I16464" s="619">
        <v>63000</v>
      </c>
      <c r="J16464" s="620">
        <v>600000</v>
      </c>
      <c r="K16464" s="619">
        <v>19200000000</v>
      </c>
    </row>
    <row r="16465" spans="3:11" x14ac:dyDescent="0.25">
      <c r="C16465" s="617">
        <v>45929</v>
      </c>
      <c r="D16465" s="618" t="s">
        <v>1155</v>
      </c>
      <c r="E16465" s="619">
        <v>25000</v>
      </c>
      <c r="F16465" s="619">
        <v>22700</v>
      </c>
      <c r="G16465" s="619">
        <v>26000</v>
      </c>
      <c r="H16465" s="618">
        <v>2</v>
      </c>
      <c r="I16465" s="619">
        <v>50000</v>
      </c>
      <c r="J16465" s="620">
        <v>2400000</v>
      </c>
      <c r="K16465" s="619">
        <v>62400000000</v>
      </c>
    </row>
    <row r="16466" spans="3:11" x14ac:dyDescent="0.25">
      <c r="C16466" s="617">
        <v>45929</v>
      </c>
      <c r="D16466" s="618" t="s">
        <v>1154</v>
      </c>
      <c r="E16466" s="619">
        <v>31500</v>
      </c>
      <c r="F16466" s="619">
        <v>26500</v>
      </c>
      <c r="G16466" s="619">
        <v>32000</v>
      </c>
      <c r="H16466" s="618">
        <v>8</v>
      </c>
      <c r="I16466" s="619">
        <v>252000</v>
      </c>
      <c r="J16466" s="620">
        <v>600000</v>
      </c>
      <c r="K16466" s="619">
        <v>19200000000</v>
      </c>
    </row>
    <row r="16467" spans="3:11" x14ac:dyDescent="0.25">
      <c r="C16467" s="617">
        <v>45929</v>
      </c>
      <c r="D16467" s="618" t="s">
        <v>1154</v>
      </c>
      <c r="E16467" s="619">
        <v>32000</v>
      </c>
      <c r="F16467" s="619">
        <v>26500</v>
      </c>
      <c r="G16467" s="619">
        <v>32000</v>
      </c>
      <c r="H16467" s="618">
        <v>1</v>
      </c>
      <c r="I16467" s="619">
        <v>32000</v>
      </c>
      <c r="J16467" s="620">
        <v>600000</v>
      </c>
      <c r="K16467" s="619">
        <v>19200000000</v>
      </c>
    </row>
    <row r="16468" spans="3:11" x14ac:dyDescent="0.25">
      <c r="C16468" s="617">
        <v>45929</v>
      </c>
      <c r="D16468" s="618" t="s">
        <v>312</v>
      </c>
      <c r="E16468" s="619">
        <v>15600</v>
      </c>
      <c r="F16468" s="619">
        <v>14000</v>
      </c>
      <c r="G16468" s="619">
        <v>15600</v>
      </c>
      <c r="H16468" s="618">
        <v>2</v>
      </c>
      <c r="I16468" s="619">
        <v>31200</v>
      </c>
      <c r="J16468" s="620">
        <v>20000000</v>
      </c>
      <c r="K16468" s="619">
        <v>312000000000</v>
      </c>
    </row>
    <row r="16469" spans="3:11" x14ac:dyDescent="0.25">
      <c r="C16469" s="617">
        <v>45929</v>
      </c>
      <c r="D16469" s="618" t="s">
        <v>312</v>
      </c>
      <c r="E16469" s="619">
        <v>15600</v>
      </c>
      <c r="F16469" s="619">
        <v>14000</v>
      </c>
      <c r="G16469" s="619">
        <v>15600</v>
      </c>
      <c r="H16469" s="618">
        <v>5</v>
      </c>
      <c r="I16469" s="619">
        <v>78000</v>
      </c>
      <c r="J16469" s="620">
        <v>20000000</v>
      </c>
      <c r="K16469" s="619">
        <v>312000000000</v>
      </c>
    </row>
    <row r="16470" spans="3:11" x14ac:dyDescent="0.25">
      <c r="C16470" s="617">
        <v>45929</v>
      </c>
      <c r="D16470" s="618" t="s">
        <v>312</v>
      </c>
      <c r="E16470" s="619">
        <v>15578.74</v>
      </c>
      <c r="F16470" s="619">
        <v>14000</v>
      </c>
      <c r="G16470" s="619">
        <v>15600</v>
      </c>
      <c r="H16470" s="618">
        <v>1</v>
      </c>
      <c r="I16470" s="619">
        <v>15578.74</v>
      </c>
      <c r="J16470" s="620">
        <v>20000000</v>
      </c>
      <c r="K16470" s="619">
        <v>312000000000</v>
      </c>
    </row>
    <row r="16471" spans="3:11" x14ac:dyDescent="0.25">
      <c r="C16471" s="617">
        <v>45929</v>
      </c>
      <c r="D16471" s="618" t="s">
        <v>310</v>
      </c>
      <c r="E16471" s="619">
        <v>85000</v>
      </c>
      <c r="F16471" s="619">
        <v>76000</v>
      </c>
      <c r="G16471" s="619">
        <v>85000</v>
      </c>
      <c r="H16471" s="618">
        <v>2</v>
      </c>
      <c r="I16471" s="619">
        <v>170000</v>
      </c>
      <c r="J16471" s="620">
        <v>19450000</v>
      </c>
      <c r="K16471" s="619">
        <v>1653250000000</v>
      </c>
    </row>
    <row r="16472" spans="3:11" x14ac:dyDescent="0.25">
      <c r="C16472" s="617">
        <v>45929</v>
      </c>
      <c r="D16472" s="618" t="s">
        <v>312</v>
      </c>
      <c r="E16472" s="619">
        <v>15600</v>
      </c>
      <c r="F16472" s="619">
        <v>14000</v>
      </c>
      <c r="G16472" s="619">
        <v>15600</v>
      </c>
      <c r="H16472" s="618">
        <v>20</v>
      </c>
      <c r="I16472" s="619">
        <v>312000</v>
      </c>
      <c r="J16472" s="620">
        <v>20000000</v>
      </c>
      <c r="K16472" s="619">
        <v>312000000000</v>
      </c>
    </row>
    <row r="16473" spans="3:11" x14ac:dyDescent="0.25">
      <c r="C16473" s="617">
        <v>45929</v>
      </c>
      <c r="D16473" s="618" t="s">
        <v>312</v>
      </c>
      <c r="E16473" s="619">
        <v>15600</v>
      </c>
      <c r="F16473" s="619">
        <v>14000</v>
      </c>
      <c r="G16473" s="619">
        <v>15600</v>
      </c>
      <c r="H16473" s="618">
        <v>2</v>
      </c>
      <c r="I16473" s="619">
        <v>31200</v>
      </c>
      <c r="J16473" s="620">
        <v>20000000</v>
      </c>
      <c r="K16473" s="619">
        <v>312000000000</v>
      </c>
    </row>
    <row r="16474" spans="3:11" x14ac:dyDescent="0.25">
      <c r="C16474" s="617">
        <v>45929</v>
      </c>
      <c r="D16474" s="618" t="s">
        <v>1155</v>
      </c>
      <c r="E16474" s="619">
        <v>25000</v>
      </c>
      <c r="F16474" s="619">
        <v>22700</v>
      </c>
      <c r="G16474" s="619">
        <v>26000</v>
      </c>
      <c r="H16474" s="618">
        <v>1</v>
      </c>
      <c r="I16474" s="619">
        <v>25000</v>
      </c>
      <c r="J16474" s="620">
        <v>2400000</v>
      </c>
      <c r="K16474" s="619">
        <v>62400000000</v>
      </c>
    </row>
    <row r="16475" spans="3:11" x14ac:dyDescent="0.25">
      <c r="C16475" s="617">
        <v>45929</v>
      </c>
      <c r="D16475" s="618" t="s">
        <v>1154</v>
      </c>
      <c r="E16475" s="619">
        <v>32000</v>
      </c>
      <c r="F16475" s="619">
        <v>26500</v>
      </c>
      <c r="G16475" s="619">
        <v>32000</v>
      </c>
      <c r="H16475" s="618">
        <v>2</v>
      </c>
      <c r="I16475" s="619">
        <v>64000</v>
      </c>
      <c r="J16475" s="620">
        <v>600000</v>
      </c>
      <c r="K16475" s="619">
        <v>19200000000</v>
      </c>
    </row>
    <row r="16476" spans="3:11" x14ac:dyDescent="0.25">
      <c r="C16476" s="617">
        <v>45929</v>
      </c>
      <c r="D16476" s="618" t="s">
        <v>1155</v>
      </c>
      <c r="E16476" s="619">
        <v>25000</v>
      </c>
      <c r="F16476" s="619">
        <v>22700</v>
      </c>
      <c r="G16476" s="619">
        <v>26000</v>
      </c>
      <c r="H16476" s="618">
        <v>2</v>
      </c>
      <c r="I16476" s="619">
        <v>50000</v>
      </c>
      <c r="J16476" s="620">
        <v>2400000</v>
      </c>
      <c r="K16476" s="619">
        <v>62400000000</v>
      </c>
    </row>
    <row r="16477" spans="3:11" x14ac:dyDescent="0.25">
      <c r="C16477" s="617">
        <v>45929</v>
      </c>
      <c r="D16477" s="618" t="s">
        <v>1154</v>
      </c>
      <c r="E16477" s="619">
        <v>32000</v>
      </c>
      <c r="F16477" s="619">
        <v>26500</v>
      </c>
      <c r="G16477" s="619">
        <v>32000</v>
      </c>
      <c r="H16477" s="618">
        <v>6</v>
      </c>
      <c r="I16477" s="619">
        <v>192000</v>
      </c>
      <c r="J16477" s="620">
        <v>600000</v>
      </c>
      <c r="K16477" s="619">
        <v>19200000000</v>
      </c>
    </row>
    <row r="16478" spans="3:11" x14ac:dyDescent="0.25">
      <c r="C16478" s="617">
        <v>45929</v>
      </c>
      <c r="D16478" s="618" t="s">
        <v>1154</v>
      </c>
      <c r="E16478" s="619">
        <v>32000</v>
      </c>
      <c r="F16478" s="619">
        <v>26500</v>
      </c>
      <c r="G16478" s="619">
        <v>32000</v>
      </c>
      <c r="H16478" s="618">
        <v>5</v>
      </c>
      <c r="I16478" s="619">
        <v>160000</v>
      </c>
      <c r="J16478" s="620">
        <v>600000</v>
      </c>
      <c r="K16478" s="619">
        <v>19200000000</v>
      </c>
    </row>
    <row r="16479" spans="3:11" x14ac:dyDescent="0.25">
      <c r="C16479" s="617">
        <v>45929</v>
      </c>
      <c r="D16479" s="618" t="s">
        <v>1154</v>
      </c>
      <c r="E16479" s="619">
        <v>32000</v>
      </c>
      <c r="F16479" s="619">
        <v>26500</v>
      </c>
      <c r="G16479" s="619">
        <v>32000</v>
      </c>
      <c r="H16479" s="618">
        <v>3</v>
      </c>
      <c r="I16479" s="619">
        <v>96000</v>
      </c>
      <c r="J16479" s="620">
        <v>600000</v>
      </c>
      <c r="K16479" s="619">
        <v>19200000000</v>
      </c>
    </row>
    <row r="16480" spans="3:11" x14ac:dyDescent="0.25">
      <c r="C16480" s="617">
        <v>45929</v>
      </c>
      <c r="D16480" s="618" t="s">
        <v>312</v>
      </c>
      <c r="E16480" s="619">
        <v>15600</v>
      </c>
      <c r="F16480" s="619">
        <v>14000</v>
      </c>
      <c r="G16480" s="619">
        <v>15600</v>
      </c>
      <c r="H16480" s="618">
        <v>5</v>
      </c>
      <c r="I16480" s="619">
        <v>78000</v>
      </c>
      <c r="J16480" s="620">
        <v>20000000</v>
      </c>
      <c r="K16480" s="619">
        <v>312000000000</v>
      </c>
    </row>
    <row r="16481" spans="3:11" x14ac:dyDescent="0.25">
      <c r="C16481" s="617">
        <v>45929</v>
      </c>
      <c r="D16481" s="618" t="s">
        <v>312</v>
      </c>
      <c r="E16481" s="619">
        <v>15600</v>
      </c>
      <c r="F16481" s="619">
        <v>14000</v>
      </c>
      <c r="G16481" s="619">
        <v>15600</v>
      </c>
      <c r="H16481" s="618">
        <v>2</v>
      </c>
      <c r="I16481" s="619">
        <v>31200</v>
      </c>
      <c r="J16481" s="620">
        <v>20000000</v>
      </c>
      <c r="K16481" s="619">
        <v>312000000000</v>
      </c>
    </row>
    <row r="16482" spans="3:11" x14ac:dyDescent="0.25">
      <c r="C16482" s="617">
        <v>45929</v>
      </c>
      <c r="D16482" s="618" t="s">
        <v>1154</v>
      </c>
      <c r="E16482" s="619">
        <v>32000</v>
      </c>
      <c r="F16482" s="619">
        <v>26500</v>
      </c>
      <c r="G16482" s="619">
        <v>32000</v>
      </c>
      <c r="H16482" s="618">
        <v>368</v>
      </c>
      <c r="I16482" s="619">
        <v>11776000</v>
      </c>
      <c r="J16482" s="620">
        <v>600000</v>
      </c>
      <c r="K16482" s="619">
        <v>19200000000</v>
      </c>
    </row>
    <row r="16483" spans="3:11" x14ac:dyDescent="0.25">
      <c r="C16483" s="617">
        <v>45929</v>
      </c>
      <c r="D16483" s="618" t="s">
        <v>1154</v>
      </c>
      <c r="E16483" s="619">
        <v>32000</v>
      </c>
      <c r="F16483" s="619">
        <v>26500</v>
      </c>
      <c r="G16483" s="619">
        <v>32000</v>
      </c>
      <c r="H16483" s="618">
        <v>1</v>
      </c>
      <c r="I16483" s="619">
        <v>32000</v>
      </c>
      <c r="J16483" s="620">
        <v>600000</v>
      </c>
      <c r="K16483" s="619">
        <v>19200000000</v>
      </c>
    </row>
    <row r="16484" spans="3:11" x14ac:dyDescent="0.25">
      <c r="C16484" s="617">
        <v>45929</v>
      </c>
      <c r="D16484" s="618" t="s">
        <v>1154</v>
      </c>
      <c r="E16484" s="619">
        <v>32000</v>
      </c>
      <c r="F16484" s="619">
        <v>26500</v>
      </c>
      <c r="G16484" s="619">
        <v>32000</v>
      </c>
      <c r="H16484" s="618">
        <v>6</v>
      </c>
      <c r="I16484" s="619">
        <v>192000</v>
      </c>
      <c r="J16484" s="620">
        <v>600000</v>
      </c>
      <c r="K16484" s="619">
        <v>19200000000</v>
      </c>
    </row>
    <row r="16485" spans="3:11" x14ac:dyDescent="0.25">
      <c r="C16485" s="617">
        <v>45929</v>
      </c>
      <c r="D16485" s="618" t="s">
        <v>1154</v>
      </c>
      <c r="E16485" s="619">
        <v>32000</v>
      </c>
      <c r="F16485" s="619">
        <v>32000</v>
      </c>
      <c r="G16485" s="619">
        <v>31000</v>
      </c>
      <c r="H16485" s="618">
        <v>5</v>
      </c>
      <c r="I16485" s="619">
        <v>160000</v>
      </c>
      <c r="J16485" s="620">
        <v>600000</v>
      </c>
      <c r="K16485" s="619">
        <v>18600000000</v>
      </c>
    </row>
    <row r="16486" spans="3:11" x14ac:dyDescent="0.25">
      <c r="C16486" s="617">
        <v>45929</v>
      </c>
      <c r="D16486" s="618" t="s">
        <v>1155</v>
      </c>
      <c r="E16486" s="619">
        <v>25000</v>
      </c>
      <c r="F16486" s="619">
        <v>22700</v>
      </c>
      <c r="G16486" s="619">
        <v>26000</v>
      </c>
      <c r="H16486" s="618">
        <v>4</v>
      </c>
      <c r="I16486" s="619">
        <v>100000</v>
      </c>
      <c r="J16486" s="620">
        <v>2400000</v>
      </c>
      <c r="K16486" s="619">
        <v>62400000000</v>
      </c>
    </row>
    <row r="16487" spans="3:11" x14ac:dyDescent="0.25">
      <c r="C16487" s="617">
        <v>45929</v>
      </c>
      <c r="D16487" s="618" t="s">
        <v>1155</v>
      </c>
      <c r="E16487" s="619">
        <v>26000</v>
      </c>
      <c r="F16487" s="619">
        <v>22700</v>
      </c>
      <c r="G16487" s="619">
        <v>26000</v>
      </c>
      <c r="H16487" s="618">
        <v>1</v>
      </c>
      <c r="I16487" s="619">
        <v>26000</v>
      </c>
      <c r="J16487" s="620">
        <v>2400000</v>
      </c>
      <c r="K16487" s="619">
        <v>62400000000</v>
      </c>
    </row>
    <row r="16488" spans="3:11" x14ac:dyDescent="0.25">
      <c r="C16488" s="617">
        <v>45929</v>
      </c>
      <c r="D16488" s="618" t="s">
        <v>1155</v>
      </c>
      <c r="E16488" s="619">
        <v>26000</v>
      </c>
      <c r="F16488" s="619">
        <v>22700</v>
      </c>
      <c r="G16488" s="619">
        <v>26000</v>
      </c>
      <c r="H16488" s="618">
        <v>4</v>
      </c>
      <c r="I16488" s="619">
        <v>104000</v>
      </c>
      <c r="J16488" s="620">
        <v>2400000</v>
      </c>
      <c r="K16488" s="619">
        <v>62400000000</v>
      </c>
    </row>
    <row r="16489" spans="3:11" x14ac:dyDescent="0.25">
      <c r="C16489" s="617">
        <v>45930</v>
      </c>
      <c r="D16489" s="618" t="s">
        <v>310</v>
      </c>
      <c r="E16489" s="619">
        <v>85500</v>
      </c>
      <c r="F16489" s="619">
        <v>85000</v>
      </c>
      <c r="G16489" s="619">
        <v>90000</v>
      </c>
      <c r="H16489" s="618">
        <v>1</v>
      </c>
      <c r="I16489" s="619">
        <v>85500</v>
      </c>
      <c r="J16489" s="620">
        <v>19450000</v>
      </c>
      <c r="K16489" s="619">
        <v>1750500000000</v>
      </c>
    </row>
    <row r="16490" spans="3:11" x14ac:dyDescent="0.25">
      <c r="C16490" s="617">
        <v>45930</v>
      </c>
      <c r="D16490" s="618" t="s">
        <v>310</v>
      </c>
      <c r="E16490" s="619">
        <v>85500</v>
      </c>
      <c r="F16490" s="619">
        <v>85000</v>
      </c>
      <c r="G16490" s="619">
        <v>90000</v>
      </c>
      <c r="H16490" s="618">
        <v>3</v>
      </c>
      <c r="I16490" s="619">
        <v>256500</v>
      </c>
      <c r="J16490" s="620">
        <v>19450000</v>
      </c>
      <c r="K16490" s="619">
        <v>1750500000000</v>
      </c>
    </row>
    <row r="16491" spans="3:11" x14ac:dyDescent="0.25">
      <c r="C16491" s="617">
        <v>45930</v>
      </c>
      <c r="D16491" s="618" t="s">
        <v>310</v>
      </c>
      <c r="E16491" s="619">
        <v>85500</v>
      </c>
      <c r="F16491" s="619">
        <v>85000</v>
      </c>
      <c r="G16491" s="619">
        <v>90000</v>
      </c>
      <c r="H16491" s="618">
        <v>4</v>
      </c>
      <c r="I16491" s="619">
        <v>342000</v>
      </c>
      <c r="J16491" s="620">
        <v>19450000</v>
      </c>
      <c r="K16491" s="619">
        <v>1750500000000</v>
      </c>
    </row>
    <row r="16492" spans="3:11" x14ac:dyDescent="0.25">
      <c r="C16492" s="617">
        <v>45930</v>
      </c>
      <c r="D16492" s="618" t="s">
        <v>310</v>
      </c>
      <c r="E16492" s="619">
        <v>85500</v>
      </c>
      <c r="F16492" s="619">
        <v>85000</v>
      </c>
      <c r="G16492" s="619">
        <v>90000</v>
      </c>
      <c r="H16492" s="618">
        <v>1</v>
      </c>
      <c r="I16492" s="619">
        <v>85500</v>
      </c>
      <c r="J16492" s="620">
        <v>19450000</v>
      </c>
      <c r="K16492" s="619">
        <v>1750500000000</v>
      </c>
    </row>
    <row r="16493" spans="3:11" x14ac:dyDescent="0.25">
      <c r="C16493" s="617">
        <v>45930</v>
      </c>
      <c r="D16493" s="618" t="s">
        <v>310</v>
      </c>
      <c r="E16493" s="619">
        <v>85500</v>
      </c>
      <c r="F16493" s="619">
        <v>85000</v>
      </c>
      <c r="G16493" s="619">
        <v>90000</v>
      </c>
      <c r="H16493" s="618">
        <v>5</v>
      </c>
      <c r="I16493" s="619">
        <v>427500</v>
      </c>
      <c r="J16493" s="620">
        <v>19450000</v>
      </c>
      <c r="K16493" s="619">
        <v>1750500000000</v>
      </c>
    </row>
    <row r="16494" spans="3:11" x14ac:dyDescent="0.25">
      <c r="C16494" s="617">
        <v>45930</v>
      </c>
      <c r="D16494" s="618" t="s">
        <v>310</v>
      </c>
      <c r="E16494" s="619">
        <v>85500</v>
      </c>
      <c r="F16494" s="619">
        <v>85000</v>
      </c>
      <c r="G16494" s="619">
        <v>90000</v>
      </c>
      <c r="H16494" s="618">
        <v>1</v>
      </c>
      <c r="I16494" s="619">
        <v>85500</v>
      </c>
      <c r="J16494" s="620">
        <v>19450000</v>
      </c>
      <c r="K16494" s="619">
        <v>1750500000000</v>
      </c>
    </row>
    <row r="16495" spans="3:11" x14ac:dyDescent="0.25">
      <c r="C16495" s="617">
        <v>45930</v>
      </c>
      <c r="D16495" s="618" t="s">
        <v>310</v>
      </c>
      <c r="E16495" s="619">
        <v>85500</v>
      </c>
      <c r="F16495" s="619">
        <v>85000</v>
      </c>
      <c r="G16495" s="619">
        <v>90000</v>
      </c>
      <c r="H16495" s="618">
        <v>1</v>
      </c>
      <c r="I16495" s="619">
        <v>85500</v>
      </c>
      <c r="J16495" s="620">
        <v>19450000</v>
      </c>
      <c r="K16495" s="619">
        <v>1750500000000</v>
      </c>
    </row>
    <row r="16496" spans="3:11" x14ac:dyDescent="0.25">
      <c r="C16496" s="617">
        <v>45930</v>
      </c>
      <c r="D16496" s="618" t="s">
        <v>1154</v>
      </c>
      <c r="E16496" s="619">
        <v>33000</v>
      </c>
      <c r="F16496" s="619">
        <v>32000</v>
      </c>
      <c r="G16496" s="619">
        <v>31000</v>
      </c>
      <c r="H16496" s="618">
        <v>1</v>
      </c>
      <c r="I16496" s="619">
        <v>33000</v>
      </c>
      <c r="J16496" s="620">
        <v>600000</v>
      </c>
      <c r="K16496" s="619">
        <v>18600000000</v>
      </c>
    </row>
    <row r="16497" spans="3:11" x14ac:dyDescent="0.25">
      <c r="C16497" s="617">
        <v>45930</v>
      </c>
      <c r="D16497" s="618" t="s">
        <v>1154</v>
      </c>
      <c r="E16497" s="619">
        <v>33000</v>
      </c>
      <c r="F16497" s="619">
        <v>32000</v>
      </c>
      <c r="G16497" s="619">
        <v>31000</v>
      </c>
      <c r="H16497" s="618">
        <v>2</v>
      </c>
      <c r="I16497" s="619">
        <v>66000</v>
      </c>
      <c r="J16497" s="620">
        <v>600000</v>
      </c>
      <c r="K16497" s="619">
        <v>18600000000</v>
      </c>
    </row>
    <row r="16498" spans="3:11" x14ac:dyDescent="0.25">
      <c r="C16498" s="617">
        <v>45930</v>
      </c>
      <c r="D16498" s="618" t="s">
        <v>1154</v>
      </c>
      <c r="E16498" s="619">
        <v>33000</v>
      </c>
      <c r="F16498" s="619">
        <v>32000</v>
      </c>
      <c r="G16498" s="619">
        <v>31000</v>
      </c>
      <c r="H16498" s="618">
        <v>8</v>
      </c>
      <c r="I16498" s="619">
        <v>264000</v>
      </c>
      <c r="J16498" s="620">
        <v>600000</v>
      </c>
      <c r="K16498" s="619">
        <v>18600000000</v>
      </c>
    </row>
    <row r="16499" spans="3:11" x14ac:dyDescent="0.25">
      <c r="C16499" s="617">
        <v>45930</v>
      </c>
      <c r="D16499" s="618" t="s">
        <v>1154</v>
      </c>
      <c r="E16499" s="619">
        <v>33000</v>
      </c>
      <c r="F16499" s="619">
        <v>32000</v>
      </c>
      <c r="G16499" s="619">
        <v>31000</v>
      </c>
      <c r="H16499" s="618">
        <v>4</v>
      </c>
      <c r="I16499" s="619">
        <v>132000</v>
      </c>
      <c r="J16499" s="620">
        <v>600000</v>
      </c>
      <c r="K16499" s="619">
        <v>18600000000</v>
      </c>
    </row>
    <row r="16500" spans="3:11" x14ac:dyDescent="0.25">
      <c r="C16500" s="617">
        <v>45930</v>
      </c>
      <c r="D16500" s="618" t="s">
        <v>1154</v>
      </c>
      <c r="E16500" s="619">
        <v>33000</v>
      </c>
      <c r="F16500" s="619">
        <v>32000</v>
      </c>
      <c r="G16500" s="619">
        <v>31000</v>
      </c>
      <c r="H16500" s="618">
        <v>2</v>
      </c>
      <c r="I16500" s="619">
        <v>66000</v>
      </c>
      <c r="J16500" s="620">
        <v>600000</v>
      </c>
      <c r="K16500" s="619">
        <v>18600000000</v>
      </c>
    </row>
    <row r="16501" spans="3:11" x14ac:dyDescent="0.25">
      <c r="C16501" s="617">
        <v>45930</v>
      </c>
      <c r="D16501" s="618" t="s">
        <v>312</v>
      </c>
      <c r="E16501" s="619">
        <v>15600</v>
      </c>
      <c r="F16501" s="619">
        <v>15600</v>
      </c>
      <c r="G16501" s="619">
        <v>15600</v>
      </c>
      <c r="H16501" s="618">
        <v>1</v>
      </c>
      <c r="I16501" s="619">
        <v>15600</v>
      </c>
      <c r="J16501" s="620">
        <v>20000000</v>
      </c>
      <c r="K16501" s="619">
        <v>312000000000</v>
      </c>
    </row>
    <row r="16502" spans="3:11" x14ac:dyDescent="0.25">
      <c r="C16502" s="617">
        <v>45930</v>
      </c>
      <c r="D16502" s="618" t="s">
        <v>312</v>
      </c>
      <c r="E16502" s="619">
        <v>15600</v>
      </c>
      <c r="F16502" s="619">
        <v>15600</v>
      </c>
      <c r="G16502" s="619">
        <v>15600</v>
      </c>
      <c r="H16502" s="618">
        <v>3</v>
      </c>
      <c r="I16502" s="619">
        <v>46800</v>
      </c>
      <c r="J16502" s="620">
        <v>20000000</v>
      </c>
      <c r="K16502" s="619">
        <v>312000000000</v>
      </c>
    </row>
    <row r="16503" spans="3:11" x14ac:dyDescent="0.25">
      <c r="C16503" s="617">
        <v>45930</v>
      </c>
      <c r="D16503" s="618" t="s">
        <v>312</v>
      </c>
      <c r="E16503" s="619">
        <v>15600</v>
      </c>
      <c r="F16503" s="619">
        <v>15600</v>
      </c>
      <c r="G16503" s="619">
        <v>15600</v>
      </c>
      <c r="H16503" s="618">
        <v>2</v>
      </c>
      <c r="I16503" s="619">
        <v>31200</v>
      </c>
      <c r="J16503" s="620">
        <v>20000000</v>
      </c>
      <c r="K16503" s="619">
        <v>312000000000</v>
      </c>
    </row>
    <row r="16504" spans="3:11" x14ac:dyDescent="0.25">
      <c r="C16504" s="617">
        <v>45930</v>
      </c>
      <c r="D16504" s="618" t="s">
        <v>312</v>
      </c>
      <c r="E16504" s="619">
        <v>15600</v>
      </c>
      <c r="F16504" s="619">
        <v>15600</v>
      </c>
      <c r="G16504" s="619">
        <v>15600</v>
      </c>
      <c r="H16504" s="618">
        <v>5</v>
      </c>
      <c r="I16504" s="619">
        <v>78000</v>
      </c>
      <c r="J16504" s="620">
        <v>20000000</v>
      </c>
      <c r="K16504" s="619">
        <v>312000000000</v>
      </c>
    </row>
    <row r="16505" spans="3:11" x14ac:dyDescent="0.25">
      <c r="C16505" s="617">
        <v>45930</v>
      </c>
      <c r="D16505" s="618" t="s">
        <v>312</v>
      </c>
      <c r="E16505" s="619">
        <v>15600</v>
      </c>
      <c r="F16505" s="619">
        <v>15600</v>
      </c>
      <c r="G16505" s="619">
        <v>15600</v>
      </c>
      <c r="H16505" s="618">
        <v>10</v>
      </c>
      <c r="I16505" s="619">
        <v>156000</v>
      </c>
      <c r="J16505" s="620">
        <v>20000000</v>
      </c>
      <c r="K16505" s="619">
        <v>312000000000</v>
      </c>
    </row>
    <row r="16506" spans="3:11" x14ac:dyDescent="0.25">
      <c r="C16506" s="617">
        <v>45930</v>
      </c>
      <c r="D16506" s="618" t="s">
        <v>312</v>
      </c>
      <c r="E16506" s="619">
        <v>15600</v>
      </c>
      <c r="F16506" s="619">
        <v>15600</v>
      </c>
      <c r="G16506" s="619">
        <v>15600</v>
      </c>
      <c r="H16506" s="618">
        <v>10</v>
      </c>
      <c r="I16506" s="619">
        <v>156000</v>
      </c>
      <c r="J16506" s="620">
        <v>20000000</v>
      </c>
      <c r="K16506" s="619">
        <v>312000000000</v>
      </c>
    </row>
    <row r="16507" spans="3:11" x14ac:dyDescent="0.25">
      <c r="C16507" s="617">
        <v>45930</v>
      </c>
      <c r="D16507" s="618" t="s">
        <v>312</v>
      </c>
      <c r="E16507" s="619">
        <v>15600</v>
      </c>
      <c r="F16507" s="619">
        <v>15600</v>
      </c>
      <c r="G16507" s="619">
        <v>15600</v>
      </c>
      <c r="H16507" s="618">
        <v>5</v>
      </c>
      <c r="I16507" s="619">
        <v>78000</v>
      </c>
      <c r="J16507" s="620">
        <v>20000000</v>
      </c>
      <c r="K16507" s="619">
        <v>312000000000</v>
      </c>
    </row>
    <row r="16508" spans="3:11" x14ac:dyDescent="0.25">
      <c r="C16508" s="617">
        <v>45930</v>
      </c>
      <c r="D16508" s="618" t="s">
        <v>312</v>
      </c>
      <c r="E16508" s="619">
        <v>15600</v>
      </c>
      <c r="F16508" s="619">
        <v>15600</v>
      </c>
      <c r="G16508" s="619">
        <v>15600</v>
      </c>
      <c r="H16508" s="618">
        <v>5</v>
      </c>
      <c r="I16508" s="619">
        <v>78000</v>
      </c>
      <c r="J16508" s="620">
        <v>20000000</v>
      </c>
      <c r="K16508" s="619">
        <v>312000000000</v>
      </c>
    </row>
    <row r="16509" spans="3:11" x14ac:dyDescent="0.25">
      <c r="C16509" s="617">
        <v>45930</v>
      </c>
      <c r="D16509" s="618" t="s">
        <v>312</v>
      </c>
      <c r="E16509" s="619">
        <v>15600</v>
      </c>
      <c r="F16509" s="619">
        <v>15600</v>
      </c>
      <c r="G16509" s="619">
        <v>15600</v>
      </c>
      <c r="H16509" s="618">
        <v>25</v>
      </c>
      <c r="I16509" s="619">
        <v>390000</v>
      </c>
      <c r="J16509" s="620">
        <v>20000000</v>
      </c>
      <c r="K16509" s="619">
        <v>312000000000</v>
      </c>
    </row>
    <row r="16510" spans="3:11" x14ac:dyDescent="0.25">
      <c r="C16510" s="617">
        <v>45930</v>
      </c>
      <c r="D16510" s="618" t="s">
        <v>312</v>
      </c>
      <c r="E16510" s="619">
        <v>15600</v>
      </c>
      <c r="F16510" s="619">
        <v>15600</v>
      </c>
      <c r="G16510" s="619">
        <v>15600</v>
      </c>
      <c r="H16510" s="618">
        <v>8</v>
      </c>
      <c r="I16510" s="619">
        <v>124800</v>
      </c>
      <c r="J16510" s="620">
        <v>20000000</v>
      </c>
      <c r="K16510" s="619">
        <v>312000000000</v>
      </c>
    </row>
    <row r="16511" spans="3:11" x14ac:dyDescent="0.25">
      <c r="C16511" s="617">
        <v>45930</v>
      </c>
      <c r="D16511" s="618" t="s">
        <v>312</v>
      </c>
      <c r="E16511" s="619">
        <v>15600</v>
      </c>
      <c r="F16511" s="619">
        <v>15600</v>
      </c>
      <c r="G16511" s="619">
        <v>15600</v>
      </c>
      <c r="H16511" s="618">
        <v>1</v>
      </c>
      <c r="I16511" s="619">
        <v>15600</v>
      </c>
      <c r="J16511" s="620">
        <v>20000000</v>
      </c>
      <c r="K16511" s="619">
        <v>312000000000</v>
      </c>
    </row>
    <row r="16512" spans="3:11" x14ac:dyDescent="0.25">
      <c r="C16512" s="617">
        <v>45930</v>
      </c>
      <c r="D16512" s="618" t="s">
        <v>312</v>
      </c>
      <c r="E16512" s="619">
        <v>15600</v>
      </c>
      <c r="F16512" s="619">
        <v>15600</v>
      </c>
      <c r="G16512" s="619">
        <v>15600</v>
      </c>
      <c r="H16512" s="618">
        <v>27</v>
      </c>
      <c r="I16512" s="619">
        <v>421200</v>
      </c>
      <c r="J16512" s="620">
        <v>20000000</v>
      </c>
      <c r="K16512" s="619">
        <v>312000000000</v>
      </c>
    </row>
    <row r="16513" spans="3:11" x14ac:dyDescent="0.25">
      <c r="C16513" s="617">
        <v>45930</v>
      </c>
      <c r="D16513" s="618" t="s">
        <v>312</v>
      </c>
      <c r="E16513" s="619">
        <v>15600</v>
      </c>
      <c r="F16513" s="619">
        <v>15600</v>
      </c>
      <c r="G16513" s="619">
        <v>15600</v>
      </c>
      <c r="H16513" s="618">
        <v>4</v>
      </c>
      <c r="I16513" s="619">
        <v>62400</v>
      </c>
      <c r="J16513" s="620">
        <v>20000000</v>
      </c>
      <c r="K16513" s="619">
        <v>312000000000</v>
      </c>
    </row>
    <row r="16514" spans="3:11" x14ac:dyDescent="0.25">
      <c r="C16514" s="617">
        <v>45930</v>
      </c>
      <c r="D16514" s="618" t="s">
        <v>312</v>
      </c>
      <c r="E16514" s="619">
        <v>15600</v>
      </c>
      <c r="F16514" s="619">
        <v>15600</v>
      </c>
      <c r="G16514" s="619">
        <v>15600</v>
      </c>
      <c r="H16514" s="618">
        <v>1</v>
      </c>
      <c r="I16514" s="619">
        <v>15600</v>
      </c>
      <c r="J16514" s="620">
        <v>20000000</v>
      </c>
      <c r="K16514" s="619">
        <v>312000000000</v>
      </c>
    </row>
    <row r="16515" spans="3:11" x14ac:dyDescent="0.25">
      <c r="C16515" s="617">
        <v>45930</v>
      </c>
      <c r="D16515" s="618" t="s">
        <v>312</v>
      </c>
      <c r="E16515" s="619">
        <v>15600</v>
      </c>
      <c r="F16515" s="619">
        <v>15600</v>
      </c>
      <c r="G16515" s="619">
        <v>15600</v>
      </c>
      <c r="H16515" s="618">
        <v>100</v>
      </c>
      <c r="I16515" s="619">
        <v>1560000</v>
      </c>
      <c r="J16515" s="620">
        <v>20000000</v>
      </c>
      <c r="K16515" s="619">
        <v>312000000000</v>
      </c>
    </row>
    <row r="16516" spans="3:11" x14ac:dyDescent="0.25">
      <c r="C16516" s="617">
        <v>45930</v>
      </c>
      <c r="D16516" s="618" t="s">
        <v>312</v>
      </c>
      <c r="E16516" s="619">
        <v>15600</v>
      </c>
      <c r="F16516" s="619">
        <v>15600</v>
      </c>
      <c r="G16516" s="619">
        <v>15600</v>
      </c>
      <c r="H16516" s="618">
        <v>4</v>
      </c>
      <c r="I16516" s="619">
        <v>62400</v>
      </c>
      <c r="J16516" s="620">
        <v>20000000</v>
      </c>
      <c r="K16516" s="619">
        <v>312000000000</v>
      </c>
    </row>
    <row r="16517" spans="3:11" x14ac:dyDescent="0.25">
      <c r="C16517" s="617">
        <v>45930</v>
      </c>
      <c r="D16517" s="618" t="s">
        <v>312</v>
      </c>
      <c r="E16517" s="619">
        <v>15600</v>
      </c>
      <c r="F16517" s="619">
        <v>15600</v>
      </c>
      <c r="G16517" s="619">
        <v>15600</v>
      </c>
      <c r="H16517" s="618">
        <v>10</v>
      </c>
      <c r="I16517" s="619">
        <v>156000</v>
      </c>
      <c r="J16517" s="620">
        <v>20000000</v>
      </c>
      <c r="K16517" s="619">
        <v>312000000000</v>
      </c>
    </row>
    <row r="16518" spans="3:11" x14ac:dyDescent="0.25">
      <c r="C16518" s="617">
        <v>45930</v>
      </c>
      <c r="D16518" s="618" t="s">
        <v>312</v>
      </c>
      <c r="E16518" s="619">
        <v>15600</v>
      </c>
      <c r="F16518" s="619">
        <v>15600</v>
      </c>
      <c r="G16518" s="619">
        <v>15600</v>
      </c>
      <c r="H16518" s="618">
        <v>6</v>
      </c>
      <c r="I16518" s="619">
        <v>93600</v>
      </c>
      <c r="J16518" s="620">
        <v>20000000</v>
      </c>
      <c r="K16518" s="619">
        <v>312000000000</v>
      </c>
    </row>
    <row r="16519" spans="3:11" x14ac:dyDescent="0.25">
      <c r="C16519" s="617">
        <v>45930</v>
      </c>
      <c r="D16519" s="618" t="s">
        <v>1155</v>
      </c>
      <c r="E16519" s="619">
        <v>23000</v>
      </c>
      <c r="F16519" s="619">
        <v>26000</v>
      </c>
      <c r="G16519" s="619">
        <v>26000</v>
      </c>
      <c r="H16519" s="618">
        <v>5</v>
      </c>
      <c r="I16519" s="619">
        <v>115000</v>
      </c>
      <c r="J16519" s="620">
        <v>2400000</v>
      </c>
      <c r="K16519" s="619">
        <v>62400000000</v>
      </c>
    </row>
    <row r="16520" spans="3:11" x14ac:dyDescent="0.25">
      <c r="C16520" s="617">
        <v>45930</v>
      </c>
      <c r="D16520" s="618" t="s">
        <v>1155</v>
      </c>
      <c r="E16520" s="619">
        <v>23000</v>
      </c>
      <c r="F16520" s="619">
        <v>26000</v>
      </c>
      <c r="G16520" s="619">
        <v>26000</v>
      </c>
      <c r="H16520" s="618">
        <v>20</v>
      </c>
      <c r="I16520" s="619">
        <v>460000</v>
      </c>
      <c r="J16520" s="620">
        <v>2400000</v>
      </c>
      <c r="K16520" s="619">
        <v>62400000000</v>
      </c>
    </row>
    <row r="16521" spans="3:11" x14ac:dyDescent="0.25">
      <c r="C16521" s="617">
        <v>45930</v>
      </c>
      <c r="D16521" s="618" t="s">
        <v>1155</v>
      </c>
      <c r="E16521" s="619">
        <v>23000</v>
      </c>
      <c r="F16521" s="619">
        <v>26000</v>
      </c>
      <c r="G16521" s="619">
        <v>26000</v>
      </c>
      <c r="H16521" s="618">
        <v>10</v>
      </c>
      <c r="I16521" s="619">
        <v>230000</v>
      </c>
      <c r="J16521" s="620">
        <v>2400000</v>
      </c>
      <c r="K16521" s="619">
        <v>62400000000</v>
      </c>
    </row>
    <row r="16522" spans="3:11" x14ac:dyDescent="0.25">
      <c r="C16522" s="617">
        <v>45930</v>
      </c>
      <c r="D16522" s="618" t="s">
        <v>1155</v>
      </c>
      <c r="E16522" s="619">
        <v>23000</v>
      </c>
      <c r="F16522" s="619">
        <v>26000</v>
      </c>
      <c r="G16522" s="619">
        <v>26000</v>
      </c>
      <c r="H16522" s="618">
        <v>7</v>
      </c>
      <c r="I16522" s="619">
        <v>161000</v>
      </c>
      <c r="J16522" s="620">
        <v>2400000</v>
      </c>
      <c r="K16522" s="619">
        <v>62400000000</v>
      </c>
    </row>
    <row r="16523" spans="3:11" x14ac:dyDescent="0.25">
      <c r="C16523" s="617">
        <v>45930</v>
      </c>
      <c r="D16523" s="618" t="s">
        <v>1155</v>
      </c>
      <c r="E16523" s="619">
        <v>23000</v>
      </c>
      <c r="F16523" s="619">
        <v>26000</v>
      </c>
      <c r="G16523" s="619">
        <v>26000</v>
      </c>
      <c r="H16523" s="618">
        <v>1</v>
      </c>
      <c r="I16523" s="619">
        <v>23000</v>
      </c>
      <c r="J16523" s="620">
        <v>2400000</v>
      </c>
      <c r="K16523" s="619">
        <v>62400000000</v>
      </c>
    </row>
    <row r="16524" spans="3:11" x14ac:dyDescent="0.25">
      <c r="C16524" s="617">
        <v>45930</v>
      </c>
      <c r="D16524" s="618" t="s">
        <v>1155</v>
      </c>
      <c r="E16524" s="619">
        <v>23000</v>
      </c>
      <c r="F16524" s="619">
        <v>26000</v>
      </c>
      <c r="G16524" s="619">
        <v>26000</v>
      </c>
      <c r="H16524" s="618">
        <v>3</v>
      </c>
      <c r="I16524" s="619">
        <v>69000</v>
      </c>
      <c r="J16524" s="620">
        <v>2400000</v>
      </c>
      <c r="K16524" s="619">
        <v>62400000000</v>
      </c>
    </row>
    <row r="16525" spans="3:11" x14ac:dyDescent="0.25">
      <c r="C16525" s="617">
        <v>45930</v>
      </c>
      <c r="D16525" s="618" t="s">
        <v>1155</v>
      </c>
      <c r="E16525" s="619">
        <v>23000</v>
      </c>
      <c r="F16525" s="619">
        <v>26000</v>
      </c>
      <c r="G16525" s="619">
        <v>26000</v>
      </c>
      <c r="H16525" s="618">
        <v>10</v>
      </c>
      <c r="I16525" s="619">
        <v>230000</v>
      </c>
      <c r="J16525" s="620">
        <v>2400000</v>
      </c>
      <c r="K16525" s="619">
        <v>62400000000</v>
      </c>
    </row>
    <row r="16526" spans="3:11" x14ac:dyDescent="0.25">
      <c r="C16526" s="617">
        <v>45930</v>
      </c>
      <c r="D16526" s="618" t="s">
        <v>1155</v>
      </c>
      <c r="E16526" s="619">
        <v>23000</v>
      </c>
      <c r="F16526" s="619">
        <v>26000</v>
      </c>
      <c r="G16526" s="619">
        <v>26000</v>
      </c>
      <c r="H16526" s="618">
        <v>10</v>
      </c>
      <c r="I16526" s="619">
        <v>230000</v>
      </c>
      <c r="J16526" s="620">
        <v>2400000</v>
      </c>
      <c r="K16526" s="619">
        <v>62400000000</v>
      </c>
    </row>
    <row r="16527" spans="3:11" x14ac:dyDescent="0.25">
      <c r="C16527" s="617">
        <v>45930</v>
      </c>
      <c r="D16527" s="618" t="s">
        <v>1155</v>
      </c>
      <c r="E16527" s="619">
        <v>23000</v>
      </c>
      <c r="F16527" s="619">
        <v>26000</v>
      </c>
      <c r="G16527" s="619">
        <v>26000</v>
      </c>
      <c r="H16527" s="618">
        <v>10</v>
      </c>
      <c r="I16527" s="619">
        <v>230000</v>
      </c>
      <c r="J16527" s="620">
        <v>2400000</v>
      </c>
      <c r="K16527" s="619">
        <v>62400000000</v>
      </c>
    </row>
    <row r="16528" spans="3:11" x14ac:dyDescent="0.25">
      <c r="C16528" s="617">
        <v>45930</v>
      </c>
      <c r="D16528" s="618" t="s">
        <v>1155</v>
      </c>
      <c r="E16528" s="619">
        <v>23000</v>
      </c>
      <c r="F16528" s="619">
        <v>26000</v>
      </c>
      <c r="G16528" s="619">
        <v>26000</v>
      </c>
      <c r="H16528" s="618">
        <v>2</v>
      </c>
      <c r="I16528" s="619">
        <v>46000</v>
      </c>
      <c r="J16528" s="620">
        <v>2400000</v>
      </c>
      <c r="K16528" s="619">
        <v>62400000000</v>
      </c>
    </row>
    <row r="16529" spans="3:11" x14ac:dyDescent="0.25">
      <c r="C16529" s="617">
        <v>45930</v>
      </c>
      <c r="D16529" s="618" t="s">
        <v>1155</v>
      </c>
      <c r="E16529" s="619">
        <v>23000</v>
      </c>
      <c r="F16529" s="619">
        <v>26000</v>
      </c>
      <c r="G16529" s="619">
        <v>26000</v>
      </c>
      <c r="H16529" s="618">
        <v>3</v>
      </c>
      <c r="I16529" s="619">
        <v>69000</v>
      </c>
      <c r="J16529" s="620">
        <v>2400000</v>
      </c>
      <c r="K16529" s="619">
        <v>62400000000</v>
      </c>
    </row>
    <row r="16530" spans="3:11" x14ac:dyDescent="0.25">
      <c r="C16530" s="617">
        <v>45930</v>
      </c>
      <c r="D16530" s="618" t="s">
        <v>1155</v>
      </c>
      <c r="E16530" s="619">
        <v>23000</v>
      </c>
      <c r="F16530" s="619">
        <v>26000</v>
      </c>
      <c r="G16530" s="619">
        <v>26000</v>
      </c>
      <c r="H16530" s="618">
        <v>1</v>
      </c>
      <c r="I16530" s="619">
        <v>23000</v>
      </c>
      <c r="J16530" s="620">
        <v>2400000</v>
      </c>
      <c r="K16530" s="619">
        <v>62400000000</v>
      </c>
    </row>
    <row r="16531" spans="3:11" x14ac:dyDescent="0.25">
      <c r="C16531" s="617">
        <v>45930</v>
      </c>
      <c r="D16531" s="618" t="s">
        <v>1155</v>
      </c>
      <c r="E16531" s="619">
        <v>23000</v>
      </c>
      <c r="F16531" s="619">
        <v>26000</v>
      </c>
      <c r="G16531" s="619">
        <v>26000</v>
      </c>
      <c r="H16531" s="618">
        <v>18</v>
      </c>
      <c r="I16531" s="619">
        <v>414000</v>
      </c>
      <c r="J16531" s="620">
        <v>2400000</v>
      </c>
      <c r="K16531" s="619">
        <v>62400000000</v>
      </c>
    </row>
    <row r="16532" spans="3:11" x14ac:dyDescent="0.25">
      <c r="C16532" s="617">
        <v>45930</v>
      </c>
      <c r="D16532" s="618" t="s">
        <v>312</v>
      </c>
      <c r="E16532" s="619">
        <v>15600</v>
      </c>
      <c r="F16532" s="619">
        <v>15600</v>
      </c>
      <c r="G16532" s="619">
        <v>15600</v>
      </c>
      <c r="H16532" s="618">
        <v>40</v>
      </c>
      <c r="I16532" s="619">
        <v>624000</v>
      </c>
      <c r="J16532" s="620">
        <v>20000000</v>
      </c>
      <c r="K16532" s="619">
        <v>312000000000</v>
      </c>
    </row>
    <row r="16533" spans="3:11" x14ac:dyDescent="0.25">
      <c r="C16533" s="617">
        <v>45930</v>
      </c>
      <c r="D16533" s="618" t="s">
        <v>310</v>
      </c>
      <c r="E16533" s="619">
        <v>85500</v>
      </c>
      <c r="F16533" s="619">
        <v>85000</v>
      </c>
      <c r="G16533" s="619">
        <v>90000</v>
      </c>
      <c r="H16533" s="618">
        <v>4</v>
      </c>
      <c r="I16533" s="619">
        <v>342000</v>
      </c>
      <c r="J16533" s="620">
        <v>19450000</v>
      </c>
      <c r="K16533" s="619">
        <v>1750500000000</v>
      </c>
    </row>
    <row r="16534" spans="3:11" x14ac:dyDescent="0.25">
      <c r="C16534" s="617">
        <v>45930</v>
      </c>
      <c r="D16534" s="618" t="s">
        <v>1155</v>
      </c>
      <c r="E16534" s="619">
        <v>25500</v>
      </c>
      <c r="F16534" s="619">
        <v>26000</v>
      </c>
      <c r="G16534" s="619">
        <v>26000</v>
      </c>
      <c r="H16534" s="618">
        <v>1</v>
      </c>
      <c r="I16534" s="619">
        <v>25500</v>
      </c>
      <c r="J16534" s="620">
        <v>2400000</v>
      </c>
      <c r="K16534" s="619">
        <v>62400000000</v>
      </c>
    </row>
    <row r="16535" spans="3:11" x14ac:dyDescent="0.25">
      <c r="C16535" s="617">
        <v>45930</v>
      </c>
      <c r="D16535" s="618" t="s">
        <v>312</v>
      </c>
      <c r="E16535" s="619">
        <v>15600</v>
      </c>
      <c r="F16535" s="619">
        <v>15600</v>
      </c>
      <c r="G16535" s="619">
        <v>15600</v>
      </c>
      <c r="H16535" s="618">
        <v>3</v>
      </c>
      <c r="I16535" s="619">
        <v>46800</v>
      </c>
      <c r="J16535" s="620">
        <v>20000000</v>
      </c>
      <c r="K16535" s="619">
        <v>312000000000</v>
      </c>
    </row>
    <row r="16536" spans="3:11" x14ac:dyDescent="0.25">
      <c r="C16536" s="617">
        <v>45930</v>
      </c>
      <c r="D16536" s="618" t="s">
        <v>310</v>
      </c>
      <c r="E16536" s="619">
        <v>85500</v>
      </c>
      <c r="F16536" s="619">
        <v>85000</v>
      </c>
      <c r="G16536" s="619">
        <v>90000</v>
      </c>
      <c r="H16536" s="618">
        <v>3</v>
      </c>
      <c r="I16536" s="619">
        <v>256500</v>
      </c>
      <c r="J16536" s="620">
        <v>19450000</v>
      </c>
      <c r="K16536" s="619">
        <v>1750500000000</v>
      </c>
    </row>
    <row r="16537" spans="3:11" x14ac:dyDescent="0.25">
      <c r="C16537" s="617">
        <v>45930</v>
      </c>
      <c r="D16537" s="618" t="s">
        <v>1155</v>
      </c>
      <c r="E16537" s="619">
        <v>25500</v>
      </c>
      <c r="F16537" s="619">
        <v>26000</v>
      </c>
      <c r="G16537" s="619">
        <v>26000</v>
      </c>
      <c r="H16537" s="618">
        <v>10</v>
      </c>
      <c r="I16537" s="619">
        <v>255000</v>
      </c>
      <c r="J16537" s="620">
        <v>2400000</v>
      </c>
      <c r="K16537" s="619">
        <v>62400000000</v>
      </c>
    </row>
    <row r="16538" spans="3:11" x14ac:dyDescent="0.25">
      <c r="C16538" s="617">
        <v>45930</v>
      </c>
      <c r="D16538" s="618" t="s">
        <v>312</v>
      </c>
      <c r="E16538" s="619">
        <v>15600</v>
      </c>
      <c r="F16538" s="619">
        <v>15600</v>
      </c>
      <c r="G16538" s="619">
        <v>15600</v>
      </c>
      <c r="H16538" s="618">
        <v>5</v>
      </c>
      <c r="I16538" s="619">
        <v>78000</v>
      </c>
      <c r="J16538" s="620">
        <v>20000000</v>
      </c>
      <c r="K16538" s="619">
        <v>312000000000</v>
      </c>
    </row>
    <row r="16539" spans="3:11" x14ac:dyDescent="0.25">
      <c r="C16539" s="617">
        <v>45930</v>
      </c>
      <c r="D16539" s="618" t="s">
        <v>312</v>
      </c>
      <c r="E16539" s="619">
        <v>15600</v>
      </c>
      <c r="F16539" s="619">
        <v>15600</v>
      </c>
      <c r="G16539" s="619">
        <v>15600</v>
      </c>
      <c r="H16539" s="618">
        <v>1</v>
      </c>
      <c r="I16539" s="619">
        <v>15600</v>
      </c>
      <c r="J16539" s="620">
        <v>20000000</v>
      </c>
      <c r="K16539" s="619">
        <v>312000000000</v>
      </c>
    </row>
    <row r="16540" spans="3:11" x14ac:dyDescent="0.25">
      <c r="C16540" s="617">
        <v>45930</v>
      </c>
      <c r="D16540" s="618" t="s">
        <v>312</v>
      </c>
      <c r="E16540" s="619">
        <v>15600</v>
      </c>
      <c r="F16540" s="619">
        <v>15600</v>
      </c>
      <c r="G16540" s="619">
        <v>15600</v>
      </c>
      <c r="H16540" s="618">
        <v>270</v>
      </c>
      <c r="I16540" s="619">
        <v>4212000</v>
      </c>
      <c r="J16540" s="620">
        <v>20000000</v>
      </c>
      <c r="K16540" s="619">
        <v>312000000000</v>
      </c>
    </row>
    <row r="16541" spans="3:11" x14ac:dyDescent="0.25">
      <c r="C16541" s="617">
        <v>45930</v>
      </c>
      <c r="D16541" s="618" t="s">
        <v>310</v>
      </c>
      <c r="E16541" s="619">
        <v>85500</v>
      </c>
      <c r="F16541" s="619">
        <v>85000</v>
      </c>
      <c r="G16541" s="619">
        <v>90000</v>
      </c>
      <c r="H16541" s="618">
        <v>2</v>
      </c>
      <c r="I16541" s="619">
        <v>171000</v>
      </c>
      <c r="J16541" s="620">
        <v>19450000</v>
      </c>
      <c r="K16541" s="619">
        <v>1750500000000</v>
      </c>
    </row>
    <row r="16542" spans="3:11" x14ac:dyDescent="0.25">
      <c r="C16542" s="617">
        <v>45930</v>
      </c>
      <c r="D16542" s="618" t="s">
        <v>312</v>
      </c>
      <c r="E16542" s="619">
        <v>15600</v>
      </c>
      <c r="F16542" s="619">
        <v>15600</v>
      </c>
      <c r="G16542" s="619">
        <v>15600</v>
      </c>
      <c r="H16542" s="618">
        <v>2</v>
      </c>
      <c r="I16542" s="619">
        <v>31200</v>
      </c>
      <c r="J16542" s="620">
        <v>20000000</v>
      </c>
      <c r="K16542" s="619">
        <v>312000000000</v>
      </c>
    </row>
    <row r="16543" spans="3:11" x14ac:dyDescent="0.25">
      <c r="C16543" s="617">
        <v>45930</v>
      </c>
      <c r="D16543" s="618" t="s">
        <v>312</v>
      </c>
      <c r="E16543" s="619">
        <v>15600</v>
      </c>
      <c r="F16543" s="619">
        <v>15600</v>
      </c>
      <c r="G16543" s="619">
        <v>15600</v>
      </c>
      <c r="H16543" s="618">
        <v>10</v>
      </c>
      <c r="I16543" s="619">
        <v>156000</v>
      </c>
      <c r="J16543" s="620">
        <v>20000000</v>
      </c>
      <c r="K16543" s="619">
        <v>312000000000</v>
      </c>
    </row>
    <row r="16544" spans="3:11" x14ac:dyDescent="0.25">
      <c r="C16544" s="617">
        <v>45930</v>
      </c>
      <c r="D16544" s="618" t="s">
        <v>312</v>
      </c>
      <c r="E16544" s="619">
        <v>15600</v>
      </c>
      <c r="F16544" s="619">
        <v>15600</v>
      </c>
      <c r="G16544" s="619">
        <v>15600</v>
      </c>
      <c r="H16544" s="618">
        <v>1</v>
      </c>
      <c r="I16544" s="619">
        <v>15600</v>
      </c>
      <c r="J16544" s="620">
        <v>20000000</v>
      </c>
      <c r="K16544" s="619">
        <v>312000000000</v>
      </c>
    </row>
    <row r="16545" spans="3:11" x14ac:dyDescent="0.25">
      <c r="C16545" s="617">
        <v>45930</v>
      </c>
      <c r="D16545" s="618" t="s">
        <v>310</v>
      </c>
      <c r="E16545" s="619">
        <v>86999</v>
      </c>
      <c r="F16545" s="619">
        <v>85000</v>
      </c>
      <c r="G16545" s="619">
        <v>90000</v>
      </c>
      <c r="H16545" s="618">
        <v>25</v>
      </c>
      <c r="I16545" s="619">
        <v>2174975</v>
      </c>
      <c r="J16545" s="620">
        <v>19450000</v>
      </c>
      <c r="K16545" s="619">
        <v>1750500000000</v>
      </c>
    </row>
    <row r="16546" spans="3:11" x14ac:dyDescent="0.25">
      <c r="C16546" s="617">
        <v>45930</v>
      </c>
      <c r="D16546" s="618" t="s">
        <v>312</v>
      </c>
      <c r="E16546" s="619">
        <v>15600</v>
      </c>
      <c r="F16546" s="619">
        <v>15600</v>
      </c>
      <c r="G16546" s="619">
        <v>15600</v>
      </c>
      <c r="H16546" s="618">
        <v>18</v>
      </c>
      <c r="I16546" s="619">
        <v>280800</v>
      </c>
      <c r="J16546" s="620">
        <v>20000000</v>
      </c>
      <c r="K16546" s="619">
        <v>312000000000</v>
      </c>
    </row>
    <row r="16547" spans="3:11" x14ac:dyDescent="0.25">
      <c r="C16547" s="617">
        <v>45930</v>
      </c>
      <c r="D16547" s="618" t="s">
        <v>1154</v>
      </c>
      <c r="E16547" s="619">
        <v>33500</v>
      </c>
      <c r="F16547" s="619">
        <v>32000</v>
      </c>
      <c r="G16547" s="619">
        <v>31000</v>
      </c>
      <c r="H16547" s="618">
        <v>12</v>
      </c>
      <c r="I16547" s="619">
        <v>402000</v>
      </c>
      <c r="J16547" s="620">
        <v>600000</v>
      </c>
      <c r="K16547" s="619">
        <v>18600000000</v>
      </c>
    </row>
    <row r="16548" spans="3:11" x14ac:dyDescent="0.25">
      <c r="C16548" s="617">
        <v>45930</v>
      </c>
      <c r="D16548" s="618" t="s">
        <v>1154</v>
      </c>
      <c r="E16548" s="619">
        <v>34990</v>
      </c>
      <c r="F16548" s="619">
        <v>32000</v>
      </c>
      <c r="G16548" s="619">
        <v>31000</v>
      </c>
      <c r="H16548" s="618">
        <v>2</v>
      </c>
      <c r="I16548" s="619">
        <v>69980</v>
      </c>
      <c r="J16548" s="620">
        <v>600000</v>
      </c>
      <c r="K16548" s="619">
        <v>18600000000</v>
      </c>
    </row>
    <row r="16549" spans="3:11" x14ac:dyDescent="0.25">
      <c r="C16549" s="617">
        <v>45930</v>
      </c>
      <c r="D16549" s="618" t="s">
        <v>1154</v>
      </c>
      <c r="E16549" s="619">
        <v>37990</v>
      </c>
      <c r="F16549" s="619">
        <v>32000</v>
      </c>
      <c r="G16549" s="619">
        <v>31000</v>
      </c>
      <c r="H16549" s="618">
        <v>1</v>
      </c>
      <c r="I16549" s="619">
        <v>37990</v>
      </c>
      <c r="J16549" s="620">
        <v>600000</v>
      </c>
      <c r="K16549" s="619">
        <v>18600000000</v>
      </c>
    </row>
    <row r="16550" spans="3:11" x14ac:dyDescent="0.25">
      <c r="C16550" s="617">
        <v>45930</v>
      </c>
      <c r="D16550" s="618" t="s">
        <v>312</v>
      </c>
      <c r="E16550" s="619">
        <v>15600</v>
      </c>
      <c r="F16550" s="619">
        <v>15600</v>
      </c>
      <c r="G16550" s="619">
        <v>15600</v>
      </c>
      <c r="H16550" s="618">
        <v>30</v>
      </c>
      <c r="I16550" s="619">
        <v>468000</v>
      </c>
      <c r="J16550" s="620">
        <v>20000000</v>
      </c>
      <c r="K16550" s="619">
        <v>312000000000</v>
      </c>
    </row>
    <row r="16551" spans="3:11" x14ac:dyDescent="0.25">
      <c r="C16551" s="617">
        <v>45930</v>
      </c>
      <c r="D16551" s="618" t="s">
        <v>312</v>
      </c>
      <c r="E16551" s="619">
        <v>15600</v>
      </c>
      <c r="F16551" s="619">
        <v>15600</v>
      </c>
      <c r="G16551" s="619">
        <v>15600</v>
      </c>
      <c r="H16551" s="618">
        <v>20</v>
      </c>
      <c r="I16551" s="619">
        <v>312000</v>
      </c>
      <c r="J16551" s="620">
        <v>20000000</v>
      </c>
      <c r="K16551" s="619">
        <v>312000000000</v>
      </c>
    </row>
    <row r="16552" spans="3:11" x14ac:dyDescent="0.25">
      <c r="C16552" s="617">
        <v>45930</v>
      </c>
      <c r="D16552" s="618" t="s">
        <v>310</v>
      </c>
      <c r="E16552" s="619">
        <v>85100</v>
      </c>
      <c r="F16552" s="619">
        <v>85000</v>
      </c>
      <c r="G16552" s="619">
        <v>90000</v>
      </c>
      <c r="H16552" s="618">
        <v>7</v>
      </c>
      <c r="I16552" s="619">
        <v>595700</v>
      </c>
      <c r="J16552" s="620">
        <v>19450000</v>
      </c>
      <c r="K16552" s="619">
        <v>1750500000000</v>
      </c>
    </row>
    <row r="16553" spans="3:11" x14ac:dyDescent="0.25">
      <c r="C16553" s="617">
        <v>45930</v>
      </c>
      <c r="D16553" s="618" t="s">
        <v>310</v>
      </c>
      <c r="E16553" s="619">
        <v>85000</v>
      </c>
      <c r="F16553" s="619">
        <v>85000</v>
      </c>
      <c r="G16553" s="619">
        <v>90000</v>
      </c>
      <c r="H16553" s="618">
        <v>2</v>
      </c>
      <c r="I16553" s="619">
        <v>170000</v>
      </c>
      <c r="J16553" s="620">
        <v>19450000</v>
      </c>
      <c r="K16553" s="619">
        <v>1750500000000</v>
      </c>
    </row>
    <row r="16554" spans="3:11" x14ac:dyDescent="0.25">
      <c r="C16554" s="617">
        <v>45930</v>
      </c>
      <c r="D16554" s="618" t="s">
        <v>310</v>
      </c>
      <c r="E16554" s="619">
        <v>85000</v>
      </c>
      <c r="F16554" s="619">
        <v>85000</v>
      </c>
      <c r="G16554" s="619">
        <v>90000</v>
      </c>
      <c r="H16554" s="618">
        <v>2</v>
      </c>
      <c r="I16554" s="619">
        <v>170000</v>
      </c>
      <c r="J16554" s="620">
        <v>19450000</v>
      </c>
      <c r="K16554" s="619">
        <v>1750500000000</v>
      </c>
    </row>
    <row r="16555" spans="3:11" x14ac:dyDescent="0.25">
      <c r="C16555" s="617">
        <v>45930</v>
      </c>
      <c r="D16555" s="618" t="s">
        <v>310</v>
      </c>
      <c r="E16555" s="619">
        <v>85000</v>
      </c>
      <c r="F16555" s="619">
        <v>85000</v>
      </c>
      <c r="G16555" s="619">
        <v>90000</v>
      </c>
      <c r="H16555" s="618">
        <v>7</v>
      </c>
      <c r="I16555" s="619">
        <v>595000</v>
      </c>
      <c r="J16555" s="620">
        <v>19450000</v>
      </c>
      <c r="K16555" s="619">
        <v>1750500000000</v>
      </c>
    </row>
    <row r="16556" spans="3:11" x14ac:dyDescent="0.25">
      <c r="C16556" s="617">
        <v>45930</v>
      </c>
      <c r="D16556" s="618" t="s">
        <v>310</v>
      </c>
      <c r="E16556" s="619">
        <v>85000</v>
      </c>
      <c r="F16556" s="619">
        <v>85000</v>
      </c>
      <c r="G16556" s="619">
        <v>90000</v>
      </c>
      <c r="H16556" s="618">
        <v>5</v>
      </c>
      <c r="I16556" s="619">
        <v>425000</v>
      </c>
      <c r="J16556" s="620">
        <v>19450000</v>
      </c>
      <c r="K16556" s="619">
        <v>1750500000000</v>
      </c>
    </row>
    <row r="16557" spans="3:11" x14ac:dyDescent="0.25">
      <c r="C16557" s="617">
        <v>45930</v>
      </c>
      <c r="D16557" s="618" t="s">
        <v>310</v>
      </c>
      <c r="E16557" s="619">
        <v>85000</v>
      </c>
      <c r="F16557" s="619">
        <v>85000</v>
      </c>
      <c r="G16557" s="619">
        <v>90000</v>
      </c>
      <c r="H16557" s="618">
        <v>7</v>
      </c>
      <c r="I16557" s="619">
        <v>595000</v>
      </c>
      <c r="J16557" s="620">
        <v>19450000</v>
      </c>
      <c r="K16557" s="619">
        <v>1750500000000</v>
      </c>
    </row>
    <row r="16558" spans="3:11" x14ac:dyDescent="0.25">
      <c r="C16558" s="617">
        <v>45930</v>
      </c>
      <c r="D16558" s="618" t="s">
        <v>310</v>
      </c>
      <c r="E16558" s="619">
        <v>85000</v>
      </c>
      <c r="F16558" s="619">
        <v>85000</v>
      </c>
      <c r="G16558" s="619">
        <v>90000</v>
      </c>
      <c r="H16558" s="618">
        <v>7</v>
      </c>
      <c r="I16558" s="619">
        <v>595000</v>
      </c>
      <c r="J16558" s="620">
        <v>19450000</v>
      </c>
      <c r="K16558" s="619">
        <v>1750500000000</v>
      </c>
    </row>
    <row r="16559" spans="3:11" x14ac:dyDescent="0.25">
      <c r="C16559" s="617">
        <v>45930</v>
      </c>
      <c r="D16559" s="618" t="s">
        <v>310</v>
      </c>
      <c r="E16559" s="619">
        <v>85000</v>
      </c>
      <c r="F16559" s="619">
        <v>85000</v>
      </c>
      <c r="G16559" s="619">
        <v>90000</v>
      </c>
      <c r="H16559" s="618">
        <v>3</v>
      </c>
      <c r="I16559" s="619">
        <v>255000</v>
      </c>
      <c r="J16559" s="620">
        <v>19450000</v>
      </c>
      <c r="K16559" s="619">
        <v>1750500000000</v>
      </c>
    </row>
    <row r="16560" spans="3:11" x14ac:dyDescent="0.25">
      <c r="C16560" s="617">
        <v>45930</v>
      </c>
      <c r="D16560" s="618" t="s">
        <v>310</v>
      </c>
      <c r="E16560" s="619">
        <v>85000</v>
      </c>
      <c r="F16560" s="619">
        <v>85000</v>
      </c>
      <c r="G16560" s="619">
        <v>90000</v>
      </c>
      <c r="H16560" s="618">
        <v>1</v>
      </c>
      <c r="I16560" s="619">
        <v>85000</v>
      </c>
      <c r="J16560" s="620">
        <v>19450000</v>
      </c>
      <c r="K16560" s="619">
        <v>1750500000000</v>
      </c>
    </row>
    <row r="16561" spans="3:11" x14ac:dyDescent="0.25">
      <c r="C16561" s="617">
        <v>45930</v>
      </c>
      <c r="D16561" s="618" t="s">
        <v>310</v>
      </c>
      <c r="E16561" s="619">
        <v>85000</v>
      </c>
      <c r="F16561" s="619">
        <v>85000</v>
      </c>
      <c r="G16561" s="619">
        <v>90000</v>
      </c>
      <c r="H16561" s="618">
        <v>39</v>
      </c>
      <c r="I16561" s="619">
        <v>3315000</v>
      </c>
      <c r="J16561" s="620">
        <v>19450000</v>
      </c>
      <c r="K16561" s="619">
        <v>1750500000000</v>
      </c>
    </row>
    <row r="16562" spans="3:11" x14ac:dyDescent="0.25">
      <c r="C16562" s="617">
        <v>45930</v>
      </c>
      <c r="D16562" s="618" t="s">
        <v>1155</v>
      </c>
      <c r="E16562" s="619">
        <v>25500</v>
      </c>
      <c r="F16562" s="619">
        <v>26000</v>
      </c>
      <c r="G16562" s="619">
        <v>26000</v>
      </c>
      <c r="H16562" s="618">
        <v>10</v>
      </c>
      <c r="I16562" s="619">
        <v>255000</v>
      </c>
      <c r="J16562" s="620">
        <v>2400000</v>
      </c>
      <c r="K16562" s="619">
        <v>62400000000</v>
      </c>
    </row>
    <row r="16563" spans="3:11" x14ac:dyDescent="0.25">
      <c r="C16563" s="617">
        <v>45930</v>
      </c>
      <c r="D16563" s="618" t="s">
        <v>312</v>
      </c>
      <c r="E16563" s="619">
        <v>15600</v>
      </c>
      <c r="F16563" s="619">
        <v>15600</v>
      </c>
      <c r="G16563" s="619">
        <v>15600</v>
      </c>
      <c r="H16563" s="618">
        <v>3</v>
      </c>
      <c r="I16563" s="619">
        <v>46800</v>
      </c>
      <c r="J16563" s="620">
        <v>20000000</v>
      </c>
      <c r="K16563" s="619">
        <v>312000000000</v>
      </c>
    </row>
    <row r="16564" spans="3:11" x14ac:dyDescent="0.25">
      <c r="C16564" s="617">
        <v>45930</v>
      </c>
      <c r="D16564" s="618" t="s">
        <v>1154</v>
      </c>
      <c r="E16564" s="619">
        <v>37990</v>
      </c>
      <c r="F16564" s="619">
        <v>32000</v>
      </c>
      <c r="G16564" s="619">
        <v>31000</v>
      </c>
      <c r="H16564" s="618">
        <v>1</v>
      </c>
      <c r="I16564" s="619">
        <v>37990</v>
      </c>
      <c r="J16564" s="620">
        <v>600000</v>
      </c>
      <c r="K16564" s="619">
        <v>18600000000</v>
      </c>
    </row>
    <row r="16565" spans="3:11" x14ac:dyDescent="0.25">
      <c r="C16565" s="617">
        <v>45930</v>
      </c>
      <c r="D16565" s="618" t="s">
        <v>310</v>
      </c>
      <c r="E16565" s="619">
        <v>86999</v>
      </c>
      <c r="F16565" s="619">
        <v>85000</v>
      </c>
      <c r="G16565" s="619">
        <v>90000</v>
      </c>
      <c r="H16565" s="618">
        <v>2</v>
      </c>
      <c r="I16565" s="619">
        <v>173998</v>
      </c>
      <c r="J16565" s="620">
        <v>19450000</v>
      </c>
      <c r="K16565" s="619">
        <v>1750500000000</v>
      </c>
    </row>
    <row r="16566" spans="3:11" x14ac:dyDescent="0.25">
      <c r="C16566" s="617">
        <v>45930</v>
      </c>
      <c r="D16566" s="618" t="s">
        <v>1154</v>
      </c>
      <c r="E16566" s="619">
        <v>37990</v>
      </c>
      <c r="F16566" s="619">
        <v>32000</v>
      </c>
      <c r="G16566" s="619">
        <v>31000</v>
      </c>
      <c r="H16566" s="618">
        <v>10</v>
      </c>
      <c r="I16566" s="619">
        <v>379900</v>
      </c>
      <c r="J16566" s="620">
        <v>600000</v>
      </c>
      <c r="K16566" s="619">
        <v>18600000000</v>
      </c>
    </row>
    <row r="16567" spans="3:11" x14ac:dyDescent="0.25">
      <c r="C16567" s="617">
        <v>45930</v>
      </c>
      <c r="D16567" s="618" t="s">
        <v>1155</v>
      </c>
      <c r="E16567" s="619">
        <v>25500</v>
      </c>
      <c r="F16567" s="619">
        <v>26000</v>
      </c>
      <c r="G16567" s="619">
        <v>26000</v>
      </c>
      <c r="H16567" s="618">
        <v>8</v>
      </c>
      <c r="I16567" s="619">
        <v>204000</v>
      </c>
      <c r="J16567" s="620">
        <v>2400000</v>
      </c>
      <c r="K16567" s="619">
        <v>62400000000</v>
      </c>
    </row>
    <row r="16568" spans="3:11" x14ac:dyDescent="0.25">
      <c r="C16568" s="617">
        <v>45930</v>
      </c>
      <c r="D16568" s="618" t="s">
        <v>1155</v>
      </c>
      <c r="E16568" s="619">
        <v>25500</v>
      </c>
      <c r="F16568" s="619">
        <v>26000</v>
      </c>
      <c r="G16568" s="619">
        <v>26000</v>
      </c>
      <c r="H16568" s="618">
        <v>50</v>
      </c>
      <c r="I16568" s="619">
        <v>1275000</v>
      </c>
      <c r="J16568" s="620">
        <v>2400000</v>
      </c>
      <c r="K16568" s="619">
        <v>62400000000</v>
      </c>
    </row>
    <row r="16569" spans="3:11" x14ac:dyDescent="0.25">
      <c r="C16569" s="617">
        <v>45930</v>
      </c>
      <c r="D16569" s="618" t="s">
        <v>317</v>
      </c>
      <c r="E16569" s="619">
        <v>59400</v>
      </c>
      <c r="F16569" s="619">
        <v>59400</v>
      </c>
      <c r="G16569" s="619">
        <v>61875</v>
      </c>
      <c r="H16569" s="618">
        <v>1</v>
      </c>
      <c r="I16569" s="619">
        <v>59400</v>
      </c>
      <c r="J16569" s="620">
        <v>15000000</v>
      </c>
      <c r="K16569" s="619">
        <v>928125000000</v>
      </c>
    </row>
    <row r="16570" spans="3:11" x14ac:dyDescent="0.25">
      <c r="C16570" s="617">
        <v>45930</v>
      </c>
      <c r="D16570" s="618" t="s">
        <v>1154</v>
      </c>
      <c r="E16570" s="619">
        <v>37990</v>
      </c>
      <c r="F16570" s="619">
        <v>32000</v>
      </c>
      <c r="G16570" s="619">
        <v>31000</v>
      </c>
      <c r="H16570" s="618">
        <v>7</v>
      </c>
      <c r="I16570" s="619">
        <v>265930</v>
      </c>
      <c r="J16570" s="620">
        <v>600000</v>
      </c>
      <c r="K16570" s="619">
        <v>18600000000</v>
      </c>
    </row>
    <row r="16571" spans="3:11" x14ac:dyDescent="0.25">
      <c r="C16571" s="617">
        <v>45930</v>
      </c>
      <c r="D16571" s="618" t="s">
        <v>1154</v>
      </c>
      <c r="E16571" s="619">
        <v>38000</v>
      </c>
      <c r="F16571" s="619">
        <v>32000</v>
      </c>
      <c r="G16571" s="619">
        <v>31000</v>
      </c>
      <c r="H16571" s="618">
        <v>1</v>
      </c>
      <c r="I16571" s="619">
        <v>38000</v>
      </c>
      <c r="J16571" s="620">
        <v>600000</v>
      </c>
      <c r="K16571" s="619">
        <v>18600000000</v>
      </c>
    </row>
    <row r="16572" spans="3:11" x14ac:dyDescent="0.25">
      <c r="C16572" s="617">
        <v>45930</v>
      </c>
      <c r="D16572" s="618" t="s">
        <v>1154</v>
      </c>
      <c r="E16572" s="619">
        <v>37990</v>
      </c>
      <c r="F16572" s="619">
        <v>32000</v>
      </c>
      <c r="G16572" s="619">
        <v>31000</v>
      </c>
      <c r="H16572" s="618">
        <v>2</v>
      </c>
      <c r="I16572" s="619">
        <v>75980</v>
      </c>
      <c r="J16572" s="620">
        <v>600000</v>
      </c>
      <c r="K16572" s="619">
        <v>18600000000</v>
      </c>
    </row>
    <row r="16573" spans="3:11" x14ac:dyDescent="0.25">
      <c r="C16573" s="617">
        <v>45930</v>
      </c>
      <c r="D16573" s="618" t="s">
        <v>1154</v>
      </c>
      <c r="E16573" s="619">
        <v>37990</v>
      </c>
      <c r="F16573" s="619">
        <v>32000</v>
      </c>
      <c r="G16573" s="619">
        <v>31000</v>
      </c>
      <c r="H16573" s="618">
        <v>8</v>
      </c>
      <c r="I16573" s="619">
        <v>303920</v>
      </c>
      <c r="J16573" s="620">
        <v>600000</v>
      </c>
      <c r="K16573" s="619">
        <v>18600000000</v>
      </c>
    </row>
    <row r="16574" spans="3:11" x14ac:dyDescent="0.25">
      <c r="C16574" s="617">
        <v>45930</v>
      </c>
      <c r="D16574" s="618" t="s">
        <v>312</v>
      </c>
      <c r="E16574" s="619">
        <v>15600</v>
      </c>
      <c r="F16574" s="619">
        <v>15600</v>
      </c>
      <c r="G16574" s="619">
        <v>15600</v>
      </c>
      <c r="H16574" s="618">
        <v>1</v>
      </c>
      <c r="I16574" s="619">
        <v>15600</v>
      </c>
      <c r="J16574" s="620">
        <v>20000000</v>
      </c>
      <c r="K16574" s="619">
        <v>312000000000</v>
      </c>
    </row>
    <row r="16575" spans="3:11" x14ac:dyDescent="0.25">
      <c r="C16575" s="617">
        <v>45930</v>
      </c>
      <c r="D16575" s="618" t="s">
        <v>310</v>
      </c>
      <c r="E16575" s="619">
        <v>86999</v>
      </c>
      <c r="F16575" s="619">
        <v>85000</v>
      </c>
      <c r="G16575" s="619">
        <v>90000</v>
      </c>
      <c r="H16575" s="618">
        <v>1</v>
      </c>
      <c r="I16575" s="619">
        <v>86999</v>
      </c>
      <c r="J16575" s="620">
        <v>19450000</v>
      </c>
      <c r="K16575" s="619">
        <v>1750500000000</v>
      </c>
    </row>
    <row r="16576" spans="3:11" x14ac:dyDescent="0.25">
      <c r="C16576" s="617">
        <v>45930</v>
      </c>
      <c r="D16576" s="618" t="s">
        <v>1154</v>
      </c>
      <c r="E16576" s="619">
        <v>37990</v>
      </c>
      <c r="F16576" s="619">
        <v>32000</v>
      </c>
      <c r="G16576" s="619">
        <v>31000</v>
      </c>
      <c r="H16576" s="618">
        <v>1</v>
      </c>
      <c r="I16576" s="619">
        <v>37990</v>
      </c>
      <c r="J16576" s="620">
        <v>600000</v>
      </c>
      <c r="K16576" s="619">
        <v>18600000000</v>
      </c>
    </row>
    <row r="16577" spans="3:11" x14ac:dyDescent="0.25">
      <c r="C16577" s="617">
        <v>45930</v>
      </c>
      <c r="D16577" s="618" t="s">
        <v>1154</v>
      </c>
      <c r="E16577" s="619">
        <v>37990</v>
      </c>
      <c r="F16577" s="619">
        <v>32000</v>
      </c>
      <c r="G16577" s="619">
        <v>31000</v>
      </c>
      <c r="H16577" s="618">
        <v>2</v>
      </c>
      <c r="I16577" s="619">
        <v>75980</v>
      </c>
      <c r="J16577" s="620">
        <v>600000</v>
      </c>
      <c r="K16577" s="619">
        <v>18600000000</v>
      </c>
    </row>
    <row r="16578" spans="3:11" x14ac:dyDescent="0.25">
      <c r="C16578" s="617">
        <v>45930</v>
      </c>
      <c r="D16578" s="618" t="s">
        <v>1154</v>
      </c>
      <c r="E16578" s="619">
        <v>37990</v>
      </c>
      <c r="F16578" s="619">
        <v>32000</v>
      </c>
      <c r="G16578" s="619">
        <v>31000</v>
      </c>
      <c r="H16578" s="618">
        <v>39</v>
      </c>
      <c r="I16578" s="619">
        <v>1481610</v>
      </c>
      <c r="J16578" s="620">
        <v>600000</v>
      </c>
      <c r="K16578" s="619">
        <v>18600000000</v>
      </c>
    </row>
    <row r="16579" spans="3:11" x14ac:dyDescent="0.25">
      <c r="C16579" s="617">
        <v>45930</v>
      </c>
      <c r="D16579" s="618" t="s">
        <v>310</v>
      </c>
      <c r="E16579" s="619">
        <v>86999</v>
      </c>
      <c r="F16579" s="619">
        <v>85000</v>
      </c>
      <c r="G16579" s="619">
        <v>90000</v>
      </c>
      <c r="H16579" s="618">
        <v>10</v>
      </c>
      <c r="I16579" s="619">
        <v>869990</v>
      </c>
      <c r="J16579" s="620">
        <v>19450000</v>
      </c>
      <c r="K16579" s="619">
        <v>1750500000000</v>
      </c>
    </row>
    <row r="16580" spans="3:11" x14ac:dyDescent="0.25">
      <c r="C16580" s="617">
        <v>45930</v>
      </c>
      <c r="D16580" s="618" t="s">
        <v>1154</v>
      </c>
      <c r="E16580" s="619">
        <v>37500</v>
      </c>
      <c r="F16580" s="619">
        <v>32000</v>
      </c>
      <c r="G16580" s="619">
        <v>31000</v>
      </c>
      <c r="H16580" s="618">
        <v>10</v>
      </c>
      <c r="I16580" s="619">
        <v>375000</v>
      </c>
      <c r="J16580" s="620">
        <v>600000</v>
      </c>
      <c r="K16580" s="619">
        <v>18600000000</v>
      </c>
    </row>
    <row r="16581" spans="3:11" x14ac:dyDescent="0.25">
      <c r="C16581" s="617">
        <v>45930</v>
      </c>
      <c r="D16581" s="618" t="s">
        <v>1154</v>
      </c>
      <c r="E16581" s="619">
        <v>37500</v>
      </c>
      <c r="F16581" s="619">
        <v>32000</v>
      </c>
      <c r="G16581" s="619">
        <v>31000</v>
      </c>
      <c r="H16581" s="618">
        <v>50</v>
      </c>
      <c r="I16581" s="619">
        <v>1875000</v>
      </c>
      <c r="J16581" s="620">
        <v>600000</v>
      </c>
      <c r="K16581" s="619">
        <v>18600000000</v>
      </c>
    </row>
    <row r="16582" spans="3:11" x14ac:dyDescent="0.25">
      <c r="C16582" s="617">
        <v>45930</v>
      </c>
      <c r="D16582" s="618" t="s">
        <v>1154</v>
      </c>
      <c r="E16582" s="619">
        <v>37500</v>
      </c>
      <c r="F16582" s="619">
        <v>32000</v>
      </c>
      <c r="G16582" s="619">
        <v>31000</v>
      </c>
      <c r="H16582" s="618">
        <v>1</v>
      </c>
      <c r="I16582" s="619">
        <v>37500</v>
      </c>
      <c r="J16582" s="620">
        <v>600000</v>
      </c>
      <c r="K16582" s="619">
        <v>18600000000</v>
      </c>
    </row>
    <row r="16583" spans="3:11" x14ac:dyDescent="0.25">
      <c r="C16583" s="617">
        <v>45930</v>
      </c>
      <c r="D16583" s="618" t="s">
        <v>1155</v>
      </c>
      <c r="E16583" s="619">
        <v>25000</v>
      </c>
      <c r="F16583" s="619">
        <v>26000</v>
      </c>
      <c r="G16583" s="619">
        <v>26000</v>
      </c>
      <c r="H16583" s="618">
        <v>3</v>
      </c>
      <c r="I16583" s="619">
        <v>75000</v>
      </c>
      <c r="J16583" s="620">
        <v>2400000</v>
      </c>
      <c r="K16583" s="619">
        <v>62400000000</v>
      </c>
    </row>
    <row r="16584" spans="3:11" x14ac:dyDescent="0.25">
      <c r="C16584" s="617">
        <v>45930</v>
      </c>
      <c r="D16584" s="618" t="s">
        <v>1155</v>
      </c>
      <c r="E16584" s="619">
        <v>23000</v>
      </c>
      <c r="F16584" s="619">
        <v>26000</v>
      </c>
      <c r="G16584" s="619">
        <v>26000</v>
      </c>
      <c r="H16584" s="618">
        <v>1</v>
      </c>
      <c r="I16584" s="619">
        <v>23000</v>
      </c>
      <c r="J16584" s="620">
        <v>2400000</v>
      </c>
      <c r="K16584" s="619">
        <v>62400000000</v>
      </c>
    </row>
    <row r="16585" spans="3:11" x14ac:dyDescent="0.25">
      <c r="C16585" s="617">
        <v>45930</v>
      </c>
      <c r="D16585" s="618" t="s">
        <v>1154</v>
      </c>
      <c r="E16585" s="619">
        <v>37500</v>
      </c>
      <c r="F16585" s="619">
        <v>32000</v>
      </c>
      <c r="G16585" s="619">
        <v>31000</v>
      </c>
      <c r="H16585" s="618">
        <v>12</v>
      </c>
      <c r="I16585" s="619">
        <v>450000</v>
      </c>
      <c r="J16585" s="620">
        <v>600000</v>
      </c>
      <c r="K16585" s="619">
        <v>18600000000</v>
      </c>
    </row>
    <row r="16586" spans="3:11" x14ac:dyDescent="0.25">
      <c r="C16586" s="617">
        <v>45930</v>
      </c>
      <c r="D16586" s="618" t="s">
        <v>1154</v>
      </c>
      <c r="E16586" s="619">
        <v>37500</v>
      </c>
      <c r="F16586" s="619">
        <v>32000</v>
      </c>
      <c r="G16586" s="619">
        <v>31000</v>
      </c>
      <c r="H16586" s="618">
        <v>1</v>
      </c>
      <c r="I16586" s="619">
        <v>37500</v>
      </c>
      <c r="J16586" s="620">
        <v>600000</v>
      </c>
      <c r="K16586" s="619">
        <v>18600000000</v>
      </c>
    </row>
    <row r="16587" spans="3:11" x14ac:dyDescent="0.25">
      <c r="C16587" s="617">
        <v>45930</v>
      </c>
      <c r="D16587" s="618" t="s">
        <v>1155</v>
      </c>
      <c r="E16587" s="619">
        <v>25500</v>
      </c>
      <c r="F16587" s="619">
        <v>26000</v>
      </c>
      <c r="G16587" s="619">
        <v>26000</v>
      </c>
      <c r="H16587" s="618">
        <v>2</v>
      </c>
      <c r="I16587" s="619">
        <v>51000</v>
      </c>
      <c r="J16587" s="620">
        <v>2400000</v>
      </c>
      <c r="K16587" s="619">
        <v>62400000000</v>
      </c>
    </row>
    <row r="16588" spans="3:11" x14ac:dyDescent="0.25">
      <c r="C16588" s="617">
        <v>45930</v>
      </c>
      <c r="D16588" s="618" t="s">
        <v>1154</v>
      </c>
      <c r="E16588" s="619">
        <v>37500</v>
      </c>
      <c r="F16588" s="619">
        <v>32000</v>
      </c>
      <c r="G16588" s="619">
        <v>31000</v>
      </c>
      <c r="H16588" s="618">
        <v>7</v>
      </c>
      <c r="I16588" s="619">
        <v>262500</v>
      </c>
      <c r="J16588" s="620">
        <v>600000</v>
      </c>
      <c r="K16588" s="619">
        <v>18600000000</v>
      </c>
    </row>
    <row r="16589" spans="3:11" x14ac:dyDescent="0.25">
      <c r="C16589" s="617">
        <v>45930</v>
      </c>
      <c r="D16589" s="618" t="s">
        <v>1154</v>
      </c>
      <c r="E16589" s="619">
        <v>37990</v>
      </c>
      <c r="F16589" s="619">
        <v>32000</v>
      </c>
      <c r="G16589" s="619">
        <v>31000</v>
      </c>
      <c r="H16589" s="618">
        <v>8</v>
      </c>
      <c r="I16589" s="619">
        <v>303920</v>
      </c>
      <c r="J16589" s="620">
        <v>600000</v>
      </c>
      <c r="K16589" s="619">
        <v>18600000000</v>
      </c>
    </row>
    <row r="16590" spans="3:11" x14ac:dyDescent="0.25">
      <c r="C16590" s="617">
        <v>45930</v>
      </c>
      <c r="D16590" s="618" t="s">
        <v>317</v>
      </c>
      <c r="E16590" s="619">
        <v>61875</v>
      </c>
      <c r="F16590" s="619">
        <v>59400</v>
      </c>
      <c r="G16590" s="619">
        <v>61875</v>
      </c>
      <c r="H16590" s="618">
        <v>8</v>
      </c>
      <c r="I16590" s="619">
        <v>495000</v>
      </c>
      <c r="J16590" s="620">
        <v>15000000</v>
      </c>
      <c r="K16590" s="619">
        <v>928125000000</v>
      </c>
    </row>
    <row r="16591" spans="3:11" x14ac:dyDescent="0.25">
      <c r="C16591" s="617">
        <v>45930</v>
      </c>
      <c r="D16591" s="618" t="s">
        <v>312</v>
      </c>
      <c r="E16591" s="619">
        <v>15600</v>
      </c>
      <c r="F16591" s="619">
        <v>15600</v>
      </c>
      <c r="G16591" s="619">
        <v>15600</v>
      </c>
      <c r="H16591" s="618">
        <v>15</v>
      </c>
      <c r="I16591" s="619">
        <v>234000</v>
      </c>
      <c r="J16591" s="620">
        <v>20000000</v>
      </c>
      <c r="K16591" s="619">
        <v>312000000000</v>
      </c>
    </row>
    <row r="16592" spans="3:11" x14ac:dyDescent="0.25">
      <c r="C16592" s="617">
        <v>45930</v>
      </c>
      <c r="D16592" s="618" t="s">
        <v>317</v>
      </c>
      <c r="E16592" s="619">
        <v>61875</v>
      </c>
      <c r="F16592" s="619">
        <v>59400</v>
      </c>
      <c r="G16592" s="619">
        <v>61875</v>
      </c>
      <c r="H16592" s="618">
        <v>16</v>
      </c>
      <c r="I16592" s="619">
        <v>990000</v>
      </c>
      <c r="J16592" s="620">
        <v>15000000</v>
      </c>
      <c r="K16592" s="619">
        <v>928125000000</v>
      </c>
    </row>
    <row r="16593" spans="3:11" x14ac:dyDescent="0.25">
      <c r="C16593" s="617">
        <v>45930</v>
      </c>
      <c r="D16593" s="618" t="s">
        <v>317</v>
      </c>
      <c r="E16593" s="619">
        <v>61875</v>
      </c>
      <c r="F16593" s="619">
        <v>59400</v>
      </c>
      <c r="G16593" s="619">
        <v>61875</v>
      </c>
      <c r="H16593" s="618">
        <v>4</v>
      </c>
      <c r="I16593" s="619">
        <v>247500</v>
      </c>
      <c r="J16593" s="620">
        <v>15000000</v>
      </c>
      <c r="K16593" s="619">
        <v>928125000000</v>
      </c>
    </row>
    <row r="16594" spans="3:11" x14ac:dyDescent="0.25">
      <c r="C16594" s="617">
        <v>45930</v>
      </c>
      <c r="D16594" s="618" t="s">
        <v>317</v>
      </c>
      <c r="E16594" s="619">
        <v>61000</v>
      </c>
      <c r="F16594" s="619">
        <v>59400</v>
      </c>
      <c r="G16594" s="619">
        <v>61875</v>
      </c>
      <c r="H16594" s="618">
        <v>24</v>
      </c>
      <c r="I16594" s="619">
        <v>1464000</v>
      </c>
      <c r="J16594" s="620">
        <v>15000000</v>
      </c>
      <c r="K16594" s="619">
        <v>928125000000</v>
      </c>
    </row>
    <row r="16595" spans="3:11" x14ac:dyDescent="0.25">
      <c r="C16595" s="617">
        <v>45930</v>
      </c>
      <c r="D16595" s="618" t="s">
        <v>312</v>
      </c>
      <c r="E16595" s="619">
        <v>15600</v>
      </c>
      <c r="F16595" s="619">
        <v>15600</v>
      </c>
      <c r="G16595" s="619">
        <v>15600</v>
      </c>
      <c r="H16595" s="618">
        <v>2</v>
      </c>
      <c r="I16595" s="619">
        <v>31200</v>
      </c>
      <c r="J16595" s="620">
        <v>20000000</v>
      </c>
      <c r="K16595" s="619">
        <v>312000000000</v>
      </c>
    </row>
    <row r="16596" spans="3:11" x14ac:dyDescent="0.25">
      <c r="C16596" s="617">
        <v>45930</v>
      </c>
      <c r="D16596" s="618" t="s">
        <v>1154</v>
      </c>
      <c r="E16596" s="619">
        <v>37990</v>
      </c>
      <c r="F16596" s="619">
        <v>32000</v>
      </c>
      <c r="G16596" s="619">
        <v>31000</v>
      </c>
      <c r="H16596" s="618">
        <v>2</v>
      </c>
      <c r="I16596" s="619">
        <v>75980</v>
      </c>
      <c r="J16596" s="620">
        <v>600000</v>
      </c>
      <c r="K16596" s="619">
        <v>18600000000</v>
      </c>
    </row>
    <row r="16597" spans="3:11" x14ac:dyDescent="0.25">
      <c r="C16597" s="617">
        <v>45930</v>
      </c>
      <c r="D16597" s="618" t="s">
        <v>317</v>
      </c>
      <c r="E16597" s="619">
        <v>61875</v>
      </c>
      <c r="F16597" s="619">
        <v>59400</v>
      </c>
      <c r="G16597" s="619">
        <v>61875</v>
      </c>
      <c r="H16597" s="618">
        <v>10</v>
      </c>
      <c r="I16597" s="619">
        <v>618750</v>
      </c>
      <c r="J16597" s="620">
        <v>15000000</v>
      </c>
      <c r="K16597" s="619">
        <v>928125000000</v>
      </c>
    </row>
    <row r="16598" spans="3:11" x14ac:dyDescent="0.25">
      <c r="C16598" s="617">
        <v>45930</v>
      </c>
      <c r="D16598" s="618" t="s">
        <v>1155</v>
      </c>
      <c r="E16598" s="619">
        <v>25500</v>
      </c>
      <c r="F16598" s="619">
        <v>26000</v>
      </c>
      <c r="G16598" s="619">
        <v>26000</v>
      </c>
      <c r="H16598" s="618">
        <v>3</v>
      </c>
      <c r="I16598" s="619">
        <v>76500</v>
      </c>
      <c r="J16598" s="620">
        <v>2400000</v>
      </c>
      <c r="K16598" s="619">
        <v>62400000000</v>
      </c>
    </row>
    <row r="16599" spans="3:11" x14ac:dyDescent="0.25">
      <c r="C16599" s="617">
        <v>45930</v>
      </c>
      <c r="D16599" s="618" t="s">
        <v>312</v>
      </c>
      <c r="E16599" s="619">
        <v>15600</v>
      </c>
      <c r="F16599" s="619">
        <v>15600</v>
      </c>
      <c r="G16599" s="619">
        <v>15600</v>
      </c>
      <c r="H16599" s="618">
        <v>5</v>
      </c>
      <c r="I16599" s="619">
        <v>78000</v>
      </c>
      <c r="J16599" s="620">
        <v>20000000</v>
      </c>
      <c r="K16599" s="619">
        <v>312000000000</v>
      </c>
    </row>
    <row r="16600" spans="3:11" x14ac:dyDescent="0.25">
      <c r="C16600" s="617">
        <v>45930</v>
      </c>
      <c r="D16600" s="618" t="s">
        <v>312</v>
      </c>
      <c r="E16600" s="619">
        <v>15600</v>
      </c>
      <c r="F16600" s="619">
        <v>15600</v>
      </c>
      <c r="G16600" s="619">
        <v>15600</v>
      </c>
      <c r="H16600" s="618">
        <v>32</v>
      </c>
      <c r="I16600" s="619">
        <v>499200</v>
      </c>
      <c r="J16600" s="620">
        <v>20000000</v>
      </c>
      <c r="K16600" s="619">
        <v>312000000000</v>
      </c>
    </row>
    <row r="16601" spans="3:11" x14ac:dyDescent="0.25">
      <c r="C16601" s="617">
        <v>45930</v>
      </c>
      <c r="D16601" s="618" t="s">
        <v>312</v>
      </c>
      <c r="E16601" s="619">
        <v>15600</v>
      </c>
      <c r="F16601" s="619">
        <v>15600</v>
      </c>
      <c r="G16601" s="619">
        <v>15600</v>
      </c>
      <c r="H16601" s="618">
        <v>30</v>
      </c>
      <c r="I16601" s="619">
        <v>468000</v>
      </c>
      <c r="J16601" s="620">
        <v>20000000</v>
      </c>
      <c r="K16601" s="619">
        <v>312000000000</v>
      </c>
    </row>
    <row r="16602" spans="3:11" x14ac:dyDescent="0.25">
      <c r="C16602" s="617">
        <v>45930</v>
      </c>
      <c r="D16602" s="618" t="s">
        <v>1154</v>
      </c>
      <c r="E16602" s="619">
        <v>37900</v>
      </c>
      <c r="F16602" s="619">
        <v>32000</v>
      </c>
      <c r="G16602" s="619">
        <v>31000</v>
      </c>
      <c r="H16602" s="618">
        <v>2</v>
      </c>
      <c r="I16602" s="619">
        <v>75800</v>
      </c>
      <c r="J16602" s="620">
        <v>600000</v>
      </c>
      <c r="K16602" s="619">
        <v>18600000000</v>
      </c>
    </row>
    <row r="16603" spans="3:11" x14ac:dyDescent="0.25">
      <c r="C16603" s="617">
        <v>45930</v>
      </c>
      <c r="D16603" s="618" t="s">
        <v>1154</v>
      </c>
      <c r="E16603" s="619">
        <v>37990</v>
      </c>
      <c r="F16603" s="619">
        <v>32000</v>
      </c>
      <c r="G16603" s="619">
        <v>31000</v>
      </c>
      <c r="H16603" s="618">
        <v>20</v>
      </c>
      <c r="I16603" s="619">
        <v>759800</v>
      </c>
      <c r="J16603" s="620">
        <v>600000</v>
      </c>
      <c r="K16603" s="619">
        <v>18600000000</v>
      </c>
    </row>
    <row r="16604" spans="3:11" x14ac:dyDescent="0.25">
      <c r="C16604" s="617">
        <v>45930</v>
      </c>
      <c r="D16604" s="618" t="s">
        <v>312</v>
      </c>
      <c r="E16604" s="619">
        <v>15600</v>
      </c>
      <c r="F16604" s="619">
        <v>15600</v>
      </c>
      <c r="G16604" s="619">
        <v>15600</v>
      </c>
      <c r="H16604" s="618">
        <v>5</v>
      </c>
      <c r="I16604" s="619">
        <v>78000</v>
      </c>
      <c r="J16604" s="620">
        <v>20000000</v>
      </c>
      <c r="K16604" s="619">
        <v>312000000000</v>
      </c>
    </row>
    <row r="16605" spans="3:11" x14ac:dyDescent="0.25">
      <c r="C16605" s="617">
        <v>45930</v>
      </c>
      <c r="D16605" s="618" t="s">
        <v>310</v>
      </c>
      <c r="E16605" s="619">
        <v>86999</v>
      </c>
      <c r="F16605" s="619">
        <v>85000</v>
      </c>
      <c r="G16605" s="619">
        <v>90000</v>
      </c>
      <c r="H16605" s="618">
        <v>44</v>
      </c>
      <c r="I16605" s="619">
        <v>3827956</v>
      </c>
      <c r="J16605" s="620">
        <v>19450000</v>
      </c>
      <c r="K16605" s="619">
        <v>1750500000000</v>
      </c>
    </row>
    <row r="16606" spans="3:11" x14ac:dyDescent="0.25">
      <c r="C16606" s="617">
        <v>45930</v>
      </c>
      <c r="D16606" s="618" t="s">
        <v>1154</v>
      </c>
      <c r="E16606" s="619">
        <v>37990</v>
      </c>
      <c r="F16606" s="619">
        <v>32000</v>
      </c>
      <c r="G16606" s="619">
        <v>31000</v>
      </c>
      <c r="H16606" s="618">
        <v>54</v>
      </c>
      <c r="I16606" s="619">
        <v>2051460</v>
      </c>
      <c r="J16606" s="620">
        <v>600000</v>
      </c>
      <c r="K16606" s="619">
        <v>18600000000</v>
      </c>
    </row>
    <row r="16607" spans="3:11" x14ac:dyDescent="0.25">
      <c r="C16607" s="617">
        <v>45930</v>
      </c>
      <c r="D16607" s="618" t="s">
        <v>312</v>
      </c>
      <c r="E16607" s="619">
        <v>15600</v>
      </c>
      <c r="F16607" s="619">
        <v>15600</v>
      </c>
      <c r="G16607" s="619">
        <v>15600</v>
      </c>
      <c r="H16607" s="618">
        <v>30</v>
      </c>
      <c r="I16607" s="619">
        <v>468000</v>
      </c>
      <c r="J16607" s="620">
        <v>20000000</v>
      </c>
      <c r="K16607" s="619">
        <v>312000000000</v>
      </c>
    </row>
    <row r="16608" spans="3:11" x14ac:dyDescent="0.25">
      <c r="C16608" s="617">
        <v>45930</v>
      </c>
      <c r="D16608" s="618" t="s">
        <v>312</v>
      </c>
      <c r="E16608" s="619">
        <v>15600</v>
      </c>
      <c r="F16608" s="619">
        <v>15600</v>
      </c>
      <c r="G16608" s="619">
        <v>15600</v>
      </c>
      <c r="H16608" s="618">
        <v>60</v>
      </c>
      <c r="I16608" s="619">
        <v>936000</v>
      </c>
      <c r="J16608" s="620">
        <v>20000000</v>
      </c>
      <c r="K16608" s="619">
        <v>312000000000</v>
      </c>
    </row>
    <row r="16609" spans="3:11" x14ac:dyDescent="0.25">
      <c r="C16609" s="617">
        <v>45930</v>
      </c>
      <c r="D16609" s="618" t="s">
        <v>312</v>
      </c>
      <c r="E16609" s="619">
        <v>15600</v>
      </c>
      <c r="F16609" s="619">
        <v>15600</v>
      </c>
      <c r="G16609" s="619">
        <v>15600</v>
      </c>
      <c r="H16609" s="618">
        <v>1280</v>
      </c>
      <c r="I16609" s="619">
        <v>19968000</v>
      </c>
      <c r="J16609" s="620">
        <v>20000000</v>
      </c>
      <c r="K16609" s="619">
        <v>312000000000</v>
      </c>
    </row>
    <row r="16610" spans="3:11" x14ac:dyDescent="0.25">
      <c r="C16610" s="617">
        <v>45930</v>
      </c>
      <c r="D16610" s="618" t="s">
        <v>310</v>
      </c>
      <c r="E16610" s="619">
        <v>86999</v>
      </c>
      <c r="F16610" s="619">
        <v>85000</v>
      </c>
      <c r="G16610" s="619">
        <v>90000</v>
      </c>
      <c r="H16610" s="618">
        <v>2</v>
      </c>
      <c r="I16610" s="619">
        <v>173998</v>
      </c>
      <c r="J16610" s="620">
        <v>19450000</v>
      </c>
      <c r="K16610" s="619">
        <v>1750500000000</v>
      </c>
    </row>
    <row r="16611" spans="3:11" x14ac:dyDescent="0.25">
      <c r="C16611" s="617">
        <v>45930</v>
      </c>
      <c r="D16611" s="618" t="s">
        <v>312</v>
      </c>
      <c r="E16611" s="619">
        <v>15600</v>
      </c>
      <c r="F16611" s="619">
        <v>15600</v>
      </c>
      <c r="G16611" s="619">
        <v>15600</v>
      </c>
      <c r="H16611" s="618">
        <v>1</v>
      </c>
      <c r="I16611" s="619">
        <v>15600</v>
      </c>
      <c r="J16611" s="620">
        <v>20000000</v>
      </c>
      <c r="K16611" s="619">
        <v>312000000000</v>
      </c>
    </row>
    <row r="16612" spans="3:11" x14ac:dyDescent="0.25">
      <c r="C16612" s="617">
        <v>45930</v>
      </c>
      <c r="D16612" s="618" t="s">
        <v>310</v>
      </c>
      <c r="E16612" s="619">
        <v>86999</v>
      </c>
      <c r="F16612" s="619">
        <v>85000</v>
      </c>
      <c r="G16612" s="619">
        <v>90000</v>
      </c>
      <c r="H16612" s="618">
        <v>2</v>
      </c>
      <c r="I16612" s="619">
        <v>173998</v>
      </c>
      <c r="J16612" s="620">
        <v>19450000</v>
      </c>
      <c r="K16612" s="619">
        <v>1750500000000</v>
      </c>
    </row>
    <row r="16613" spans="3:11" x14ac:dyDescent="0.25">
      <c r="C16613" s="617">
        <v>45930</v>
      </c>
      <c r="D16613" s="618" t="s">
        <v>1154</v>
      </c>
      <c r="E16613" s="619">
        <v>37990</v>
      </c>
      <c r="F16613" s="619">
        <v>32000</v>
      </c>
      <c r="G16613" s="619">
        <v>31000</v>
      </c>
      <c r="H16613" s="618">
        <v>3</v>
      </c>
      <c r="I16613" s="619">
        <v>113970</v>
      </c>
      <c r="J16613" s="620">
        <v>600000</v>
      </c>
      <c r="K16613" s="619">
        <v>18600000000</v>
      </c>
    </row>
    <row r="16614" spans="3:11" x14ac:dyDescent="0.25">
      <c r="C16614" s="617">
        <v>45930</v>
      </c>
      <c r="D16614" s="618" t="s">
        <v>1154</v>
      </c>
      <c r="E16614" s="619">
        <v>37990</v>
      </c>
      <c r="F16614" s="619">
        <v>32000</v>
      </c>
      <c r="G16614" s="619">
        <v>31000</v>
      </c>
      <c r="H16614" s="618">
        <v>5</v>
      </c>
      <c r="I16614" s="619">
        <v>189950</v>
      </c>
      <c r="J16614" s="620">
        <v>600000</v>
      </c>
      <c r="K16614" s="619">
        <v>18600000000</v>
      </c>
    </row>
    <row r="16615" spans="3:11" x14ac:dyDescent="0.25">
      <c r="C16615" s="617">
        <v>45930</v>
      </c>
      <c r="D16615" s="618" t="s">
        <v>1154</v>
      </c>
      <c r="E16615" s="619">
        <v>37990</v>
      </c>
      <c r="F16615" s="619">
        <v>32000</v>
      </c>
      <c r="G16615" s="619">
        <v>31000</v>
      </c>
      <c r="H16615" s="618">
        <v>25</v>
      </c>
      <c r="I16615" s="619">
        <v>949750</v>
      </c>
      <c r="J16615" s="620">
        <v>600000</v>
      </c>
      <c r="K16615" s="619">
        <v>18600000000</v>
      </c>
    </row>
    <row r="16616" spans="3:11" x14ac:dyDescent="0.25">
      <c r="C16616" s="617">
        <v>45930</v>
      </c>
      <c r="D16616" s="618" t="s">
        <v>1155</v>
      </c>
      <c r="E16616" s="619">
        <v>25500</v>
      </c>
      <c r="F16616" s="619">
        <v>26000</v>
      </c>
      <c r="G16616" s="619">
        <v>26000</v>
      </c>
      <c r="H16616" s="618">
        <v>1</v>
      </c>
      <c r="I16616" s="619">
        <v>25500</v>
      </c>
      <c r="J16616" s="620">
        <v>2400000</v>
      </c>
      <c r="K16616" s="619">
        <v>62400000000</v>
      </c>
    </row>
    <row r="16617" spans="3:11" x14ac:dyDescent="0.25">
      <c r="C16617" s="617">
        <v>45930</v>
      </c>
      <c r="D16617" s="618" t="s">
        <v>1154</v>
      </c>
      <c r="E16617" s="619">
        <v>37990</v>
      </c>
      <c r="F16617" s="619">
        <v>32000</v>
      </c>
      <c r="G16617" s="619">
        <v>31000</v>
      </c>
      <c r="H16617" s="618">
        <v>1</v>
      </c>
      <c r="I16617" s="619">
        <v>37990</v>
      </c>
      <c r="J16617" s="620">
        <v>600000</v>
      </c>
      <c r="K16617" s="619">
        <v>18600000000</v>
      </c>
    </row>
    <row r="16618" spans="3:11" x14ac:dyDescent="0.25">
      <c r="C16618" s="617">
        <v>45930</v>
      </c>
      <c r="D16618" s="618" t="s">
        <v>1154</v>
      </c>
      <c r="E16618" s="619">
        <v>37990</v>
      </c>
      <c r="F16618" s="619">
        <v>32000</v>
      </c>
      <c r="G16618" s="619">
        <v>31000</v>
      </c>
      <c r="H16618" s="618">
        <v>2</v>
      </c>
      <c r="I16618" s="619">
        <v>75980</v>
      </c>
      <c r="J16618" s="620">
        <v>600000</v>
      </c>
      <c r="K16618" s="619">
        <v>18600000000</v>
      </c>
    </row>
    <row r="16619" spans="3:11" x14ac:dyDescent="0.25">
      <c r="C16619" s="617">
        <v>45930</v>
      </c>
      <c r="D16619" s="618" t="s">
        <v>312</v>
      </c>
      <c r="E16619" s="619">
        <v>15600</v>
      </c>
      <c r="F16619" s="619">
        <v>15600</v>
      </c>
      <c r="G16619" s="619">
        <v>15600</v>
      </c>
      <c r="H16619" s="618">
        <v>2</v>
      </c>
      <c r="I16619" s="619">
        <v>31200</v>
      </c>
      <c r="J16619" s="620">
        <v>20000000</v>
      </c>
      <c r="K16619" s="619">
        <v>312000000000</v>
      </c>
    </row>
    <row r="16620" spans="3:11" x14ac:dyDescent="0.25">
      <c r="C16620" s="617">
        <v>45930</v>
      </c>
      <c r="D16620" s="618" t="s">
        <v>1155</v>
      </c>
      <c r="E16620" s="619">
        <v>25500</v>
      </c>
      <c r="F16620" s="619">
        <v>26000</v>
      </c>
      <c r="G16620" s="619">
        <v>26000</v>
      </c>
      <c r="H16620" s="618">
        <v>70</v>
      </c>
      <c r="I16620" s="619">
        <v>1785000</v>
      </c>
      <c r="J16620" s="620">
        <v>2400000</v>
      </c>
      <c r="K16620" s="619">
        <v>62400000000</v>
      </c>
    </row>
    <row r="16621" spans="3:11" x14ac:dyDescent="0.25">
      <c r="C16621" s="617">
        <v>45930</v>
      </c>
      <c r="D16621" s="618" t="s">
        <v>312</v>
      </c>
      <c r="E16621" s="619">
        <v>15600</v>
      </c>
      <c r="F16621" s="619">
        <v>15600</v>
      </c>
      <c r="G16621" s="619">
        <v>15600</v>
      </c>
      <c r="H16621" s="618">
        <v>7</v>
      </c>
      <c r="I16621" s="619">
        <v>109200</v>
      </c>
      <c r="J16621" s="620">
        <v>20000000</v>
      </c>
      <c r="K16621" s="619">
        <v>312000000000</v>
      </c>
    </row>
    <row r="16622" spans="3:11" x14ac:dyDescent="0.25">
      <c r="C16622" s="617">
        <v>45930</v>
      </c>
      <c r="D16622" s="618" t="s">
        <v>1154</v>
      </c>
      <c r="E16622" s="619">
        <v>37990</v>
      </c>
      <c r="F16622" s="619">
        <v>32000</v>
      </c>
      <c r="G16622" s="619">
        <v>31000</v>
      </c>
      <c r="H16622" s="618">
        <v>4</v>
      </c>
      <c r="I16622" s="619">
        <v>151960</v>
      </c>
      <c r="J16622" s="620">
        <v>600000</v>
      </c>
      <c r="K16622" s="619">
        <v>18600000000</v>
      </c>
    </row>
    <row r="16623" spans="3:11" x14ac:dyDescent="0.25">
      <c r="C16623" s="617">
        <v>45930</v>
      </c>
      <c r="D16623" s="618" t="s">
        <v>1155</v>
      </c>
      <c r="E16623" s="619">
        <v>25500</v>
      </c>
      <c r="F16623" s="619">
        <v>26000</v>
      </c>
      <c r="G16623" s="619">
        <v>26000</v>
      </c>
      <c r="H16623" s="618">
        <v>3</v>
      </c>
      <c r="I16623" s="619">
        <v>76500</v>
      </c>
      <c r="J16623" s="620">
        <v>2400000</v>
      </c>
      <c r="K16623" s="619">
        <v>62400000000</v>
      </c>
    </row>
    <row r="16624" spans="3:11" x14ac:dyDescent="0.25">
      <c r="C16624" s="617">
        <v>45930</v>
      </c>
      <c r="D16624" s="618" t="s">
        <v>1154</v>
      </c>
      <c r="E16624" s="619">
        <v>37990</v>
      </c>
      <c r="F16624" s="619">
        <v>32000</v>
      </c>
      <c r="G16624" s="619">
        <v>31000</v>
      </c>
      <c r="H16624" s="618">
        <v>1</v>
      </c>
      <c r="I16624" s="619">
        <v>37990</v>
      </c>
      <c r="J16624" s="620">
        <v>600000</v>
      </c>
      <c r="K16624" s="619">
        <v>18600000000</v>
      </c>
    </row>
    <row r="16625" spans="3:11" x14ac:dyDescent="0.25">
      <c r="C16625" s="617">
        <v>45930</v>
      </c>
      <c r="D16625" s="618" t="s">
        <v>1154</v>
      </c>
      <c r="E16625" s="619">
        <v>37990</v>
      </c>
      <c r="F16625" s="619">
        <v>32000</v>
      </c>
      <c r="G16625" s="619">
        <v>31000</v>
      </c>
      <c r="H16625" s="618">
        <v>19</v>
      </c>
      <c r="I16625" s="619">
        <v>721810</v>
      </c>
      <c r="J16625" s="620">
        <v>600000</v>
      </c>
      <c r="K16625" s="619">
        <v>18600000000</v>
      </c>
    </row>
    <row r="16626" spans="3:11" x14ac:dyDescent="0.25">
      <c r="C16626" s="617">
        <v>45930</v>
      </c>
      <c r="D16626" s="618" t="s">
        <v>1154</v>
      </c>
      <c r="E16626" s="619">
        <v>38000</v>
      </c>
      <c r="F16626" s="619">
        <v>32000</v>
      </c>
      <c r="G16626" s="619">
        <v>31000</v>
      </c>
      <c r="H16626" s="618">
        <v>6</v>
      </c>
      <c r="I16626" s="619">
        <v>228000</v>
      </c>
      <c r="J16626" s="620">
        <v>600000</v>
      </c>
      <c r="K16626" s="619">
        <v>18600000000</v>
      </c>
    </row>
    <row r="16627" spans="3:11" x14ac:dyDescent="0.25">
      <c r="C16627" s="617">
        <v>45930</v>
      </c>
      <c r="D16627" s="618" t="s">
        <v>312</v>
      </c>
      <c r="E16627" s="619">
        <v>15500</v>
      </c>
      <c r="F16627" s="619">
        <v>15600</v>
      </c>
      <c r="G16627" s="619">
        <v>15600</v>
      </c>
      <c r="H16627" s="618">
        <v>5</v>
      </c>
      <c r="I16627" s="619">
        <v>77500</v>
      </c>
      <c r="J16627" s="620">
        <v>20000000</v>
      </c>
      <c r="K16627" s="619">
        <v>312000000000</v>
      </c>
    </row>
    <row r="16628" spans="3:11" x14ac:dyDescent="0.25">
      <c r="C16628" s="617">
        <v>45930</v>
      </c>
      <c r="D16628" s="618" t="s">
        <v>312</v>
      </c>
      <c r="E16628" s="619">
        <v>15600</v>
      </c>
      <c r="F16628" s="619">
        <v>15600</v>
      </c>
      <c r="G16628" s="619">
        <v>15600</v>
      </c>
      <c r="H16628" s="618">
        <v>250</v>
      </c>
      <c r="I16628" s="619">
        <v>3900000</v>
      </c>
      <c r="J16628" s="620">
        <v>20000000</v>
      </c>
      <c r="K16628" s="619">
        <v>312000000000</v>
      </c>
    </row>
    <row r="16629" spans="3:11" x14ac:dyDescent="0.25">
      <c r="C16629" s="617">
        <v>45930</v>
      </c>
      <c r="D16629" s="618" t="s">
        <v>310</v>
      </c>
      <c r="E16629" s="619">
        <v>86999</v>
      </c>
      <c r="F16629" s="619">
        <v>85000</v>
      </c>
      <c r="G16629" s="619">
        <v>90000</v>
      </c>
      <c r="H16629" s="618">
        <v>12</v>
      </c>
      <c r="I16629" s="619">
        <v>1043988</v>
      </c>
      <c r="J16629" s="620">
        <v>19450000</v>
      </c>
      <c r="K16629" s="619">
        <v>1750500000000</v>
      </c>
    </row>
    <row r="16630" spans="3:11" x14ac:dyDescent="0.25">
      <c r="C16630" s="617">
        <v>45930</v>
      </c>
      <c r="D16630" s="618" t="s">
        <v>312</v>
      </c>
      <c r="E16630" s="619">
        <v>15600</v>
      </c>
      <c r="F16630" s="619">
        <v>15600</v>
      </c>
      <c r="G16630" s="619">
        <v>15600</v>
      </c>
      <c r="H16630" s="618">
        <v>18</v>
      </c>
      <c r="I16630" s="619">
        <v>280800</v>
      </c>
      <c r="J16630" s="620">
        <v>20000000</v>
      </c>
      <c r="K16630" s="619">
        <v>312000000000</v>
      </c>
    </row>
    <row r="16631" spans="3:11" x14ac:dyDescent="0.25">
      <c r="C16631" s="617">
        <v>45930</v>
      </c>
      <c r="D16631" s="618" t="s">
        <v>1155</v>
      </c>
      <c r="E16631" s="619">
        <v>25500</v>
      </c>
      <c r="F16631" s="619">
        <v>26000</v>
      </c>
      <c r="G16631" s="619">
        <v>26000</v>
      </c>
      <c r="H16631" s="618">
        <v>3</v>
      </c>
      <c r="I16631" s="619">
        <v>76500</v>
      </c>
      <c r="J16631" s="620">
        <v>2400000</v>
      </c>
      <c r="K16631" s="619">
        <v>62400000000</v>
      </c>
    </row>
    <row r="16632" spans="3:11" x14ac:dyDescent="0.25">
      <c r="C16632" s="617">
        <v>45930</v>
      </c>
      <c r="D16632" s="618" t="s">
        <v>310</v>
      </c>
      <c r="E16632" s="619">
        <v>87000</v>
      </c>
      <c r="F16632" s="619">
        <v>85000</v>
      </c>
      <c r="G16632" s="619">
        <v>90000</v>
      </c>
      <c r="H16632" s="618">
        <v>1</v>
      </c>
      <c r="I16632" s="619">
        <v>87000</v>
      </c>
      <c r="J16632" s="620">
        <v>19450000</v>
      </c>
      <c r="K16632" s="619">
        <v>1750500000000</v>
      </c>
    </row>
    <row r="16633" spans="3:11" x14ac:dyDescent="0.25">
      <c r="C16633" s="617">
        <v>45930</v>
      </c>
      <c r="D16633" s="618" t="s">
        <v>310</v>
      </c>
      <c r="E16633" s="619">
        <v>87000</v>
      </c>
      <c r="F16633" s="619">
        <v>85000</v>
      </c>
      <c r="G16633" s="619">
        <v>90000</v>
      </c>
      <c r="H16633" s="618">
        <v>1</v>
      </c>
      <c r="I16633" s="619">
        <v>87000</v>
      </c>
      <c r="J16633" s="620">
        <v>19450000</v>
      </c>
      <c r="K16633" s="619">
        <v>1750500000000</v>
      </c>
    </row>
    <row r="16634" spans="3:11" x14ac:dyDescent="0.25">
      <c r="C16634" s="617">
        <v>45930</v>
      </c>
      <c r="D16634" s="618" t="s">
        <v>310</v>
      </c>
      <c r="E16634" s="619">
        <v>87000</v>
      </c>
      <c r="F16634" s="619">
        <v>85000</v>
      </c>
      <c r="G16634" s="619">
        <v>90000</v>
      </c>
      <c r="H16634" s="618">
        <v>3</v>
      </c>
      <c r="I16634" s="619">
        <v>261000</v>
      </c>
      <c r="J16634" s="620">
        <v>19450000</v>
      </c>
      <c r="K16634" s="619">
        <v>1750500000000</v>
      </c>
    </row>
    <row r="16635" spans="3:11" x14ac:dyDescent="0.25">
      <c r="C16635" s="617">
        <v>45930</v>
      </c>
      <c r="D16635" s="618" t="s">
        <v>1154</v>
      </c>
      <c r="E16635" s="619">
        <v>38000</v>
      </c>
      <c r="F16635" s="619">
        <v>32000</v>
      </c>
      <c r="G16635" s="619">
        <v>31000</v>
      </c>
      <c r="H16635" s="618">
        <v>12</v>
      </c>
      <c r="I16635" s="619">
        <v>456000</v>
      </c>
      <c r="J16635" s="620">
        <v>600000</v>
      </c>
      <c r="K16635" s="619">
        <v>18600000000</v>
      </c>
    </row>
    <row r="16636" spans="3:11" x14ac:dyDescent="0.25">
      <c r="C16636" s="617">
        <v>45930</v>
      </c>
      <c r="D16636" s="618" t="s">
        <v>1154</v>
      </c>
      <c r="E16636" s="619">
        <v>37995</v>
      </c>
      <c r="F16636" s="619">
        <v>32000</v>
      </c>
      <c r="G16636" s="619">
        <v>31000</v>
      </c>
      <c r="H16636" s="618">
        <v>28</v>
      </c>
      <c r="I16636" s="619">
        <v>1063860</v>
      </c>
      <c r="J16636" s="620">
        <v>600000</v>
      </c>
      <c r="K16636" s="619">
        <v>18600000000</v>
      </c>
    </row>
    <row r="16637" spans="3:11" x14ac:dyDescent="0.25">
      <c r="C16637" s="617">
        <v>45930</v>
      </c>
      <c r="D16637" s="618" t="s">
        <v>312</v>
      </c>
      <c r="E16637" s="619">
        <v>15600</v>
      </c>
      <c r="F16637" s="619">
        <v>15600</v>
      </c>
      <c r="G16637" s="619">
        <v>15600</v>
      </c>
      <c r="H16637" s="618">
        <v>10</v>
      </c>
      <c r="I16637" s="619">
        <v>156000</v>
      </c>
      <c r="J16637" s="620">
        <v>20000000</v>
      </c>
      <c r="K16637" s="619">
        <v>312000000000</v>
      </c>
    </row>
    <row r="16638" spans="3:11" x14ac:dyDescent="0.25">
      <c r="C16638" s="617">
        <v>45930</v>
      </c>
      <c r="D16638" s="618" t="s">
        <v>312</v>
      </c>
      <c r="E16638" s="619">
        <v>15500</v>
      </c>
      <c r="F16638" s="619">
        <v>15600</v>
      </c>
      <c r="G16638" s="619">
        <v>15600</v>
      </c>
      <c r="H16638" s="618">
        <v>1</v>
      </c>
      <c r="I16638" s="619">
        <v>15500</v>
      </c>
      <c r="J16638" s="620">
        <v>20000000</v>
      </c>
      <c r="K16638" s="619">
        <v>312000000000</v>
      </c>
    </row>
    <row r="16639" spans="3:11" x14ac:dyDescent="0.25">
      <c r="C16639" s="617">
        <v>45930</v>
      </c>
      <c r="D16639" s="618" t="s">
        <v>312</v>
      </c>
      <c r="E16639" s="619">
        <v>15600</v>
      </c>
      <c r="F16639" s="619">
        <v>15600</v>
      </c>
      <c r="G16639" s="619">
        <v>15600</v>
      </c>
      <c r="H16639" s="618">
        <v>1000</v>
      </c>
      <c r="I16639" s="619">
        <v>15600000</v>
      </c>
      <c r="J16639" s="620">
        <v>20000000</v>
      </c>
      <c r="K16639" s="619">
        <v>312000000000</v>
      </c>
    </row>
    <row r="16640" spans="3:11" x14ac:dyDescent="0.25">
      <c r="C16640" s="617">
        <v>45930</v>
      </c>
      <c r="D16640" s="618" t="s">
        <v>312</v>
      </c>
      <c r="E16640" s="619">
        <v>15600</v>
      </c>
      <c r="F16640" s="619">
        <v>15600</v>
      </c>
      <c r="G16640" s="619">
        <v>15600</v>
      </c>
      <c r="H16640" s="618">
        <v>3</v>
      </c>
      <c r="I16640" s="619">
        <v>46800</v>
      </c>
      <c r="J16640" s="620">
        <v>20000000</v>
      </c>
      <c r="K16640" s="619">
        <v>312000000000</v>
      </c>
    </row>
    <row r="16641" spans="3:11" x14ac:dyDescent="0.25">
      <c r="C16641" s="617">
        <v>45930</v>
      </c>
      <c r="D16641" s="618" t="s">
        <v>310</v>
      </c>
      <c r="E16641" s="619">
        <v>87000</v>
      </c>
      <c r="F16641" s="619">
        <v>85000</v>
      </c>
      <c r="G16641" s="619">
        <v>90000</v>
      </c>
      <c r="H16641" s="618">
        <v>4</v>
      </c>
      <c r="I16641" s="619">
        <v>348000</v>
      </c>
      <c r="J16641" s="620">
        <v>19450000</v>
      </c>
      <c r="K16641" s="619">
        <v>1750500000000</v>
      </c>
    </row>
    <row r="16642" spans="3:11" x14ac:dyDescent="0.25">
      <c r="C16642" s="617">
        <v>45930</v>
      </c>
      <c r="D16642" s="618" t="s">
        <v>1155</v>
      </c>
      <c r="E16642" s="619">
        <v>25500</v>
      </c>
      <c r="F16642" s="619">
        <v>26000</v>
      </c>
      <c r="G16642" s="619">
        <v>26000</v>
      </c>
      <c r="H16642" s="618">
        <v>2</v>
      </c>
      <c r="I16642" s="619">
        <v>51000</v>
      </c>
      <c r="J16642" s="620">
        <v>2400000</v>
      </c>
      <c r="K16642" s="619">
        <v>62400000000</v>
      </c>
    </row>
    <row r="16643" spans="3:11" x14ac:dyDescent="0.25">
      <c r="C16643" s="617">
        <v>45930</v>
      </c>
      <c r="D16643" s="618" t="s">
        <v>310</v>
      </c>
      <c r="E16643" s="619">
        <v>87000</v>
      </c>
      <c r="F16643" s="619">
        <v>85000</v>
      </c>
      <c r="G16643" s="619">
        <v>90000</v>
      </c>
      <c r="H16643" s="618">
        <v>13</v>
      </c>
      <c r="I16643" s="619">
        <v>1131000</v>
      </c>
      <c r="J16643" s="620">
        <v>19450000</v>
      </c>
      <c r="K16643" s="619">
        <v>1750500000000</v>
      </c>
    </row>
    <row r="16644" spans="3:11" x14ac:dyDescent="0.25">
      <c r="C16644" s="617">
        <v>45930</v>
      </c>
      <c r="D16644" s="618" t="s">
        <v>310</v>
      </c>
      <c r="E16644" s="619">
        <v>87000</v>
      </c>
      <c r="F16644" s="619">
        <v>85000</v>
      </c>
      <c r="G16644" s="619">
        <v>90000</v>
      </c>
      <c r="H16644" s="618">
        <v>5</v>
      </c>
      <c r="I16644" s="619">
        <v>435000</v>
      </c>
      <c r="J16644" s="620">
        <v>19450000</v>
      </c>
      <c r="K16644" s="619">
        <v>1750500000000</v>
      </c>
    </row>
    <row r="16645" spans="3:11" x14ac:dyDescent="0.25">
      <c r="C16645" s="617">
        <v>45930</v>
      </c>
      <c r="D16645" s="618" t="s">
        <v>310</v>
      </c>
      <c r="E16645" s="619">
        <v>87000</v>
      </c>
      <c r="F16645" s="619">
        <v>85000</v>
      </c>
      <c r="G16645" s="619">
        <v>90000</v>
      </c>
      <c r="H16645" s="618">
        <v>2</v>
      </c>
      <c r="I16645" s="619">
        <v>174000</v>
      </c>
      <c r="J16645" s="620">
        <v>19450000</v>
      </c>
      <c r="K16645" s="619">
        <v>1750500000000</v>
      </c>
    </row>
    <row r="16646" spans="3:11" x14ac:dyDescent="0.25">
      <c r="C16646" s="617">
        <v>45930</v>
      </c>
      <c r="D16646" s="618" t="s">
        <v>312</v>
      </c>
      <c r="E16646" s="619">
        <v>15600</v>
      </c>
      <c r="F16646" s="619">
        <v>15600</v>
      </c>
      <c r="G16646" s="619">
        <v>15600</v>
      </c>
      <c r="H16646" s="618">
        <v>100</v>
      </c>
      <c r="I16646" s="619">
        <v>1560000</v>
      </c>
      <c r="J16646" s="620">
        <v>20000000</v>
      </c>
      <c r="K16646" s="619">
        <v>312000000000</v>
      </c>
    </row>
    <row r="16647" spans="3:11" x14ac:dyDescent="0.25">
      <c r="C16647" s="617">
        <v>45930</v>
      </c>
      <c r="D16647" s="618" t="s">
        <v>312</v>
      </c>
      <c r="E16647" s="619">
        <v>15600</v>
      </c>
      <c r="F16647" s="619">
        <v>15600</v>
      </c>
      <c r="G16647" s="619">
        <v>15600</v>
      </c>
      <c r="H16647" s="618">
        <v>3</v>
      </c>
      <c r="I16647" s="619">
        <v>46800</v>
      </c>
      <c r="J16647" s="620">
        <v>20000000</v>
      </c>
      <c r="K16647" s="619">
        <v>312000000000</v>
      </c>
    </row>
    <row r="16648" spans="3:11" x14ac:dyDescent="0.25">
      <c r="C16648" s="617">
        <v>45930</v>
      </c>
      <c r="D16648" s="618" t="s">
        <v>1154</v>
      </c>
      <c r="E16648" s="619">
        <v>37990</v>
      </c>
      <c r="F16648" s="619">
        <v>32000</v>
      </c>
      <c r="G16648" s="619">
        <v>31000</v>
      </c>
      <c r="H16648" s="618">
        <v>4</v>
      </c>
      <c r="I16648" s="619">
        <v>151960</v>
      </c>
      <c r="J16648" s="620">
        <v>600000</v>
      </c>
      <c r="K16648" s="619">
        <v>18600000000</v>
      </c>
    </row>
    <row r="16649" spans="3:11" x14ac:dyDescent="0.25">
      <c r="C16649" s="617">
        <v>45930</v>
      </c>
      <c r="D16649" s="618" t="s">
        <v>1154</v>
      </c>
      <c r="E16649" s="619">
        <v>37990</v>
      </c>
      <c r="F16649" s="619">
        <v>32000</v>
      </c>
      <c r="G16649" s="619">
        <v>31000</v>
      </c>
      <c r="H16649" s="618">
        <v>12</v>
      </c>
      <c r="I16649" s="619">
        <v>455880</v>
      </c>
      <c r="J16649" s="620">
        <v>600000</v>
      </c>
      <c r="K16649" s="619">
        <v>18600000000</v>
      </c>
    </row>
    <row r="16650" spans="3:11" x14ac:dyDescent="0.25">
      <c r="C16650" s="617">
        <v>45930</v>
      </c>
      <c r="D16650" s="618" t="s">
        <v>1154</v>
      </c>
      <c r="E16650" s="619">
        <v>37990</v>
      </c>
      <c r="F16650" s="619">
        <v>32000</v>
      </c>
      <c r="G16650" s="619">
        <v>31000</v>
      </c>
      <c r="H16650" s="618">
        <v>5</v>
      </c>
      <c r="I16650" s="619">
        <v>189950</v>
      </c>
      <c r="J16650" s="620">
        <v>600000</v>
      </c>
      <c r="K16650" s="619">
        <v>18600000000</v>
      </c>
    </row>
    <row r="16651" spans="3:11" x14ac:dyDescent="0.25">
      <c r="C16651" s="617">
        <v>45930</v>
      </c>
      <c r="D16651" s="618" t="s">
        <v>1154</v>
      </c>
      <c r="E16651" s="619">
        <v>37990</v>
      </c>
      <c r="F16651" s="619">
        <v>32000</v>
      </c>
      <c r="G16651" s="619">
        <v>31000</v>
      </c>
      <c r="H16651" s="618">
        <v>3</v>
      </c>
      <c r="I16651" s="619">
        <v>113970</v>
      </c>
      <c r="J16651" s="620">
        <v>600000</v>
      </c>
      <c r="K16651" s="619">
        <v>18600000000</v>
      </c>
    </row>
    <row r="16652" spans="3:11" x14ac:dyDescent="0.25">
      <c r="C16652" s="617">
        <v>45930</v>
      </c>
      <c r="D16652" s="618" t="s">
        <v>312</v>
      </c>
      <c r="E16652" s="619">
        <v>15600</v>
      </c>
      <c r="F16652" s="619">
        <v>15600</v>
      </c>
      <c r="G16652" s="619">
        <v>15600</v>
      </c>
      <c r="H16652" s="618">
        <v>1</v>
      </c>
      <c r="I16652" s="619">
        <v>15600</v>
      </c>
      <c r="J16652" s="620">
        <v>20000000</v>
      </c>
      <c r="K16652" s="619">
        <v>312000000000</v>
      </c>
    </row>
    <row r="16653" spans="3:11" x14ac:dyDescent="0.25">
      <c r="C16653" s="617">
        <v>45930</v>
      </c>
      <c r="D16653" s="618" t="s">
        <v>1154</v>
      </c>
      <c r="E16653" s="619">
        <v>37990</v>
      </c>
      <c r="F16653" s="619">
        <v>32000</v>
      </c>
      <c r="G16653" s="619">
        <v>31000</v>
      </c>
      <c r="H16653" s="618">
        <v>5</v>
      </c>
      <c r="I16653" s="619">
        <v>189950</v>
      </c>
      <c r="J16653" s="620">
        <v>600000</v>
      </c>
      <c r="K16653" s="619">
        <v>18600000000</v>
      </c>
    </row>
    <row r="16654" spans="3:11" x14ac:dyDescent="0.25">
      <c r="C16654" s="617">
        <v>45930</v>
      </c>
      <c r="D16654" s="618" t="s">
        <v>1154</v>
      </c>
      <c r="E16654" s="619">
        <v>37990</v>
      </c>
      <c r="F16654" s="619">
        <v>32000</v>
      </c>
      <c r="G16654" s="619">
        <v>31000</v>
      </c>
      <c r="H16654" s="618">
        <v>1</v>
      </c>
      <c r="I16654" s="619">
        <v>37990</v>
      </c>
      <c r="J16654" s="620">
        <v>600000</v>
      </c>
      <c r="K16654" s="619">
        <v>18600000000</v>
      </c>
    </row>
    <row r="16655" spans="3:11" x14ac:dyDescent="0.25">
      <c r="C16655" s="617">
        <v>45930</v>
      </c>
      <c r="D16655" s="618" t="s">
        <v>1154</v>
      </c>
      <c r="E16655" s="619">
        <v>37000</v>
      </c>
      <c r="F16655" s="619">
        <v>32000</v>
      </c>
      <c r="G16655" s="619">
        <v>31000</v>
      </c>
      <c r="H16655" s="618">
        <v>1</v>
      </c>
      <c r="I16655" s="619">
        <v>37000</v>
      </c>
      <c r="J16655" s="620">
        <v>600000</v>
      </c>
      <c r="K16655" s="619">
        <v>18600000000</v>
      </c>
    </row>
    <row r="16656" spans="3:11" x14ac:dyDescent="0.25">
      <c r="C16656" s="617">
        <v>45930</v>
      </c>
      <c r="D16656" s="618" t="s">
        <v>312</v>
      </c>
      <c r="E16656" s="619">
        <v>15600</v>
      </c>
      <c r="F16656" s="619">
        <v>15600</v>
      </c>
      <c r="G16656" s="619">
        <v>15600</v>
      </c>
      <c r="H16656" s="618">
        <v>15</v>
      </c>
      <c r="I16656" s="619">
        <v>234000</v>
      </c>
      <c r="J16656" s="620">
        <v>20000000</v>
      </c>
      <c r="K16656" s="619">
        <v>312000000000</v>
      </c>
    </row>
    <row r="16657" spans="3:11" x14ac:dyDescent="0.25">
      <c r="C16657" s="617">
        <v>45930</v>
      </c>
      <c r="D16657" s="618" t="s">
        <v>1155</v>
      </c>
      <c r="E16657" s="619">
        <v>25500</v>
      </c>
      <c r="F16657" s="619">
        <v>26000</v>
      </c>
      <c r="G16657" s="619">
        <v>26000</v>
      </c>
      <c r="H16657" s="618">
        <v>1</v>
      </c>
      <c r="I16657" s="619">
        <v>25500</v>
      </c>
      <c r="J16657" s="620">
        <v>2400000</v>
      </c>
      <c r="K16657" s="619">
        <v>62400000000</v>
      </c>
    </row>
    <row r="16658" spans="3:11" x14ac:dyDescent="0.25">
      <c r="C16658" s="617">
        <v>45930</v>
      </c>
      <c r="D16658" s="618" t="s">
        <v>312</v>
      </c>
      <c r="E16658" s="619">
        <v>15600</v>
      </c>
      <c r="F16658" s="619">
        <v>15600</v>
      </c>
      <c r="G16658" s="619">
        <v>15600</v>
      </c>
      <c r="H16658" s="618">
        <v>4</v>
      </c>
      <c r="I16658" s="619">
        <v>62400</v>
      </c>
      <c r="J16658" s="620">
        <v>20000000</v>
      </c>
      <c r="K16658" s="619">
        <v>312000000000</v>
      </c>
    </row>
    <row r="16659" spans="3:11" x14ac:dyDescent="0.25">
      <c r="C16659" s="617">
        <v>45930</v>
      </c>
      <c r="D16659" s="618" t="s">
        <v>312</v>
      </c>
      <c r="E16659" s="619">
        <v>15600</v>
      </c>
      <c r="F16659" s="619">
        <v>15600</v>
      </c>
      <c r="G16659" s="619">
        <v>15600</v>
      </c>
      <c r="H16659" s="618">
        <v>6</v>
      </c>
      <c r="I16659" s="619">
        <v>93600</v>
      </c>
      <c r="J16659" s="620">
        <v>20000000</v>
      </c>
      <c r="K16659" s="619">
        <v>312000000000</v>
      </c>
    </row>
    <row r="16660" spans="3:11" x14ac:dyDescent="0.25">
      <c r="C16660" s="617">
        <v>45930</v>
      </c>
      <c r="D16660" s="618" t="s">
        <v>1155</v>
      </c>
      <c r="E16660" s="619">
        <v>25500</v>
      </c>
      <c r="F16660" s="619">
        <v>26000</v>
      </c>
      <c r="G16660" s="619">
        <v>26000</v>
      </c>
      <c r="H16660" s="618">
        <v>1</v>
      </c>
      <c r="I16660" s="619">
        <v>25500</v>
      </c>
      <c r="J16660" s="620">
        <v>2400000</v>
      </c>
      <c r="K16660" s="619">
        <v>62400000000</v>
      </c>
    </row>
    <row r="16661" spans="3:11" x14ac:dyDescent="0.25">
      <c r="C16661" s="617">
        <v>45930</v>
      </c>
      <c r="D16661" s="618" t="s">
        <v>312</v>
      </c>
      <c r="E16661" s="619">
        <v>15600</v>
      </c>
      <c r="F16661" s="619">
        <v>15600</v>
      </c>
      <c r="G16661" s="619">
        <v>15600</v>
      </c>
      <c r="H16661" s="618">
        <v>60</v>
      </c>
      <c r="I16661" s="619">
        <v>936000</v>
      </c>
      <c r="J16661" s="620">
        <v>20000000</v>
      </c>
      <c r="K16661" s="619">
        <v>312000000000</v>
      </c>
    </row>
    <row r="16662" spans="3:11" x14ac:dyDescent="0.25">
      <c r="C16662" s="617">
        <v>45930</v>
      </c>
      <c r="D16662" s="618" t="s">
        <v>310</v>
      </c>
      <c r="E16662" s="619">
        <v>87000</v>
      </c>
      <c r="F16662" s="619">
        <v>85000</v>
      </c>
      <c r="G16662" s="619">
        <v>90000</v>
      </c>
      <c r="H16662" s="618">
        <v>2</v>
      </c>
      <c r="I16662" s="619">
        <v>174000</v>
      </c>
      <c r="J16662" s="620">
        <v>19450000</v>
      </c>
      <c r="K16662" s="619">
        <v>1750500000000</v>
      </c>
    </row>
    <row r="16663" spans="3:11" x14ac:dyDescent="0.25">
      <c r="C16663" s="617">
        <v>45930</v>
      </c>
      <c r="D16663" s="618" t="s">
        <v>312</v>
      </c>
      <c r="E16663" s="619">
        <v>15500</v>
      </c>
      <c r="F16663" s="619">
        <v>15600</v>
      </c>
      <c r="G16663" s="619">
        <v>15600</v>
      </c>
      <c r="H16663" s="618">
        <v>1</v>
      </c>
      <c r="I16663" s="619">
        <v>15500</v>
      </c>
      <c r="J16663" s="620">
        <v>20000000</v>
      </c>
      <c r="K16663" s="619">
        <v>312000000000</v>
      </c>
    </row>
    <row r="16664" spans="3:11" x14ac:dyDescent="0.25">
      <c r="C16664" s="617">
        <v>45930</v>
      </c>
      <c r="D16664" s="618" t="s">
        <v>1154</v>
      </c>
      <c r="E16664" s="619">
        <v>37000</v>
      </c>
      <c r="F16664" s="619">
        <v>32000</v>
      </c>
      <c r="G16664" s="619">
        <v>31000</v>
      </c>
      <c r="H16664" s="618">
        <v>9</v>
      </c>
      <c r="I16664" s="619">
        <v>333000</v>
      </c>
      <c r="J16664" s="620">
        <v>600000</v>
      </c>
      <c r="K16664" s="619">
        <v>18600000000</v>
      </c>
    </row>
    <row r="16665" spans="3:11" x14ac:dyDescent="0.25">
      <c r="C16665" s="617">
        <v>45930</v>
      </c>
      <c r="D16665" s="618" t="s">
        <v>1154</v>
      </c>
      <c r="E16665" s="619">
        <v>37000</v>
      </c>
      <c r="F16665" s="619">
        <v>32000</v>
      </c>
      <c r="G16665" s="619">
        <v>31000</v>
      </c>
      <c r="H16665" s="618">
        <v>1</v>
      </c>
      <c r="I16665" s="619">
        <v>37000</v>
      </c>
      <c r="J16665" s="620">
        <v>600000</v>
      </c>
      <c r="K16665" s="619">
        <v>18600000000</v>
      </c>
    </row>
    <row r="16666" spans="3:11" x14ac:dyDescent="0.25">
      <c r="C16666" s="617">
        <v>45930</v>
      </c>
      <c r="D16666" s="618" t="s">
        <v>1154</v>
      </c>
      <c r="E16666" s="619">
        <v>37000</v>
      </c>
      <c r="F16666" s="619">
        <v>32000</v>
      </c>
      <c r="G16666" s="619">
        <v>31000</v>
      </c>
      <c r="H16666" s="618">
        <v>58</v>
      </c>
      <c r="I16666" s="619">
        <v>2146000</v>
      </c>
      <c r="J16666" s="620">
        <v>600000</v>
      </c>
      <c r="K16666" s="619">
        <v>18600000000</v>
      </c>
    </row>
    <row r="16667" spans="3:11" x14ac:dyDescent="0.25">
      <c r="C16667" s="617">
        <v>45930</v>
      </c>
      <c r="D16667" s="618" t="s">
        <v>312</v>
      </c>
      <c r="E16667" s="619">
        <v>15600</v>
      </c>
      <c r="F16667" s="619">
        <v>15600</v>
      </c>
      <c r="G16667" s="619">
        <v>15600</v>
      </c>
      <c r="H16667" s="618">
        <v>30</v>
      </c>
      <c r="I16667" s="619">
        <v>468000</v>
      </c>
      <c r="J16667" s="620">
        <v>20000000</v>
      </c>
      <c r="K16667" s="619">
        <v>312000000000</v>
      </c>
    </row>
    <row r="16668" spans="3:11" x14ac:dyDescent="0.25">
      <c r="C16668" s="617">
        <v>45930</v>
      </c>
      <c r="D16668" s="618" t="s">
        <v>312</v>
      </c>
      <c r="E16668" s="619">
        <v>15600</v>
      </c>
      <c r="F16668" s="619">
        <v>15600</v>
      </c>
      <c r="G16668" s="619">
        <v>15600</v>
      </c>
      <c r="H16668" s="618">
        <v>10</v>
      </c>
      <c r="I16668" s="619">
        <v>156000</v>
      </c>
      <c r="J16668" s="620">
        <v>20000000</v>
      </c>
      <c r="K16668" s="619">
        <v>312000000000</v>
      </c>
    </row>
    <row r="16669" spans="3:11" x14ac:dyDescent="0.25">
      <c r="C16669" s="617">
        <v>45930</v>
      </c>
      <c r="D16669" s="618" t="s">
        <v>312</v>
      </c>
      <c r="E16669" s="619">
        <v>15600</v>
      </c>
      <c r="F16669" s="619">
        <v>15600</v>
      </c>
      <c r="G16669" s="619">
        <v>15600</v>
      </c>
      <c r="H16669" s="618">
        <v>1</v>
      </c>
      <c r="I16669" s="619">
        <v>15600</v>
      </c>
      <c r="J16669" s="620">
        <v>20000000</v>
      </c>
      <c r="K16669" s="619">
        <v>312000000000</v>
      </c>
    </row>
    <row r="16670" spans="3:11" x14ac:dyDescent="0.25">
      <c r="C16670" s="617">
        <v>45930</v>
      </c>
      <c r="D16670" s="618" t="s">
        <v>1155</v>
      </c>
      <c r="E16670" s="619">
        <v>25500</v>
      </c>
      <c r="F16670" s="619">
        <v>26000</v>
      </c>
      <c r="G16670" s="619">
        <v>26000</v>
      </c>
      <c r="H16670" s="618">
        <v>6</v>
      </c>
      <c r="I16670" s="619">
        <v>153000</v>
      </c>
      <c r="J16670" s="620">
        <v>2400000</v>
      </c>
      <c r="K16670" s="619">
        <v>62400000000</v>
      </c>
    </row>
    <row r="16671" spans="3:11" x14ac:dyDescent="0.25">
      <c r="C16671" s="617">
        <v>45930</v>
      </c>
      <c r="D16671" s="618" t="s">
        <v>312</v>
      </c>
      <c r="E16671" s="619">
        <v>15600</v>
      </c>
      <c r="F16671" s="619">
        <v>15600</v>
      </c>
      <c r="G16671" s="619">
        <v>15600</v>
      </c>
      <c r="H16671" s="618">
        <v>50</v>
      </c>
      <c r="I16671" s="619">
        <v>780000</v>
      </c>
      <c r="J16671" s="620">
        <v>20000000</v>
      </c>
      <c r="K16671" s="619">
        <v>312000000000</v>
      </c>
    </row>
    <row r="16672" spans="3:11" x14ac:dyDescent="0.25">
      <c r="C16672" s="617">
        <v>45930</v>
      </c>
      <c r="D16672" s="618" t="s">
        <v>310</v>
      </c>
      <c r="E16672" s="619">
        <v>87000</v>
      </c>
      <c r="F16672" s="619">
        <v>85000</v>
      </c>
      <c r="G16672" s="619">
        <v>90000</v>
      </c>
      <c r="H16672" s="618">
        <v>3</v>
      </c>
      <c r="I16672" s="619">
        <v>261000</v>
      </c>
      <c r="J16672" s="620">
        <v>19450000</v>
      </c>
      <c r="K16672" s="619">
        <v>1750500000000</v>
      </c>
    </row>
    <row r="16673" spans="3:11" x14ac:dyDescent="0.25">
      <c r="C16673" s="617">
        <v>45930</v>
      </c>
      <c r="D16673" s="618" t="s">
        <v>312</v>
      </c>
      <c r="E16673" s="619">
        <v>15600</v>
      </c>
      <c r="F16673" s="619">
        <v>15600</v>
      </c>
      <c r="G16673" s="619">
        <v>15600</v>
      </c>
      <c r="H16673" s="618">
        <v>70</v>
      </c>
      <c r="I16673" s="619">
        <v>1092000</v>
      </c>
      <c r="J16673" s="620">
        <v>20000000</v>
      </c>
      <c r="K16673" s="619">
        <v>312000000000</v>
      </c>
    </row>
    <row r="16674" spans="3:11" x14ac:dyDescent="0.25">
      <c r="C16674" s="617">
        <v>45930</v>
      </c>
      <c r="D16674" s="618" t="s">
        <v>312</v>
      </c>
      <c r="E16674" s="619">
        <v>15600</v>
      </c>
      <c r="F16674" s="619">
        <v>15600</v>
      </c>
      <c r="G16674" s="619">
        <v>15600</v>
      </c>
      <c r="H16674" s="618">
        <v>10</v>
      </c>
      <c r="I16674" s="619">
        <v>156000</v>
      </c>
      <c r="J16674" s="620">
        <v>20000000</v>
      </c>
      <c r="K16674" s="619">
        <v>312000000000</v>
      </c>
    </row>
    <row r="16675" spans="3:11" x14ac:dyDescent="0.25">
      <c r="C16675" s="617">
        <v>45930</v>
      </c>
      <c r="D16675" s="618" t="s">
        <v>1154</v>
      </c>
      <c r="E16675" s="619">
        <v>37000</v>
      </c>
      <c r="F16675" s="619">
        <v>32000</v>
      </c>
      <c r="G16675" s="619">
        <v>31000</v>
      </c>
      <c r="H16675" s="618">
        <v>42</v>
      </c>
      <c r="I16675" s="619">
        <v>1554000</v>
      </c>
      <c r="J16675" s="620">
        <v>600000</v>
      </c>
      <c r="K16675" s="619">
        <v>18600000000</v>
      </c>
    </row>
    <row r="16676" spans="3:11" x14ac:dyDescent="0.25">
      <c r="C16676" s="617">
        <v>45930</v>
      </c>
      <c r="D16676" s="618" t="s">
        <v>312</v>
      </c>
      <c r="E16676" s="619">
        <v>15600</v>
      </c>
      <c r="F16676" s="619">
        <v>15600</v>
      </c>
      <c r="G16676" s="619">
        <v>15600</v>
      </c>
      <c r="H16676" s="618">
        <v>30</v>
      </c>
      <c r="I16676" s="619">
        <v>468000</v>
      </c>
      <c r="J16676" s="620">
        <v>20000000</v>
      </c>
      <c r="K16676" s="619">
        <v>312000000000</v>
      </c>
    </row>
    <row r="16677" spans="3:11" x14ac:dyDescent="0.25">
      <c r="C16677" s="617">
        <v>45930</v>
      </c>
      <c r="D16677" s="618" t="s">
        <v>312</v>
      </c>
      <c r="E16677" s="619">
        <v>15600</v>
      </c>
      <c r="F16677" s="619">
        <v>15600</v>
      </c>
      <c r="G16677" s="619">
        <v>15600</v>
      </c>
      <c r="H16677" s="618">
        <v>20</v>
      </c>
      <c r="I16677" s="619">
        <v>312000</v>
      </c>
      <c r="J16677" s="620">
        <v>20000000</v>
      </c>
      <c r="K16677" s="619">
        <v>312000000000</v>
      </c>
    </row>
    <row r="16678" spans="3:11" x14ac:dyDescent="0.25">
      <c r="C16678" s="617">
        <v>45930</v>
      </c>
      <c r="D16678" s="618" t="s">
        <v>1154</v>
      </c>
      <c r="E16678" s="619">
        <v>33500</v>
      </c>
      <c r="F16678" s="619">
        <v>32000</v>
      </c>
      <c r="G16678" s="619">
        <v>31000</v>
      </c>
      <c r="H16678" s="618">
        <v>30</v>
      </c>
      <c r="I16678" s="619">
        <v>1005000</v>
      </c>
      <c r="J16678" s="620">
        <v>600000</v>
      </c>
      <c r="K16678" s="619">
        <v>18600000000</v>
      </c>
    </row>
    <row r="16679" spans="3:11" x14ac:dyDescent="0.25">
      <c r="C16679" s="617">
        <v>45930</v>
      </c>
      <c r="D16679" s="618" t="s">
        <v>1154</v>
      </c>
      <c r="E16679" s="619">
        <v>33000</v>
      </c>
      <c r="F16679" s="619">
        <v>32000</v>
      </c>
      <c r="G16679" s="619">
        <v>31000</v>
      </c>
      <c r="H16679" s="618">
        <v>4</v>
      </c>
      <c r="I16679" s="619">
        <v>132000</v>
      </c>
      <c r="J16679" s="620">
        <v>600000</v>
      </c>
      <c r="K16679" s="619">
        <v>18600000000</v>
      </c>
    </row>
    <row r="16680" spans="3:11" x14ac:dyDescent="0.25">
      <c r="C16680" s="617">
        <v>45930</v>
      </c>
      <c r="D16680" s="618" t="s">
        <v>1154</v>
      </c>
      <c r="E16680" s="619">
        <v>33000</v>
      </c>
      <c r="F16680" s="619">
        <v>32000</v>
      </c>
      <c r="G16680" s="619">
        <v>31000</v>
      </c>
      <c r="H16680" s="618">
        <v>2</v>
      </c>
      <c r="I16680" s="619">
        <v>66000</v>
      </c>
      <c r="J16680" s="620">
        <v>600000</v>
      </c>
      <c r="K16680" s="619">
        <v>18600000000</v>
      </c>
    </row>
    <row r="16681" spans="3:11" x14ac:dyDescent="0.25">
      <c r="C16681" s="617">
        <v>45930</v>
      </c>
      <c r="D16681" s="618" t="s">
        <v>1154</v>
      </c>
      <c r="E16681" s="619">
        <v>33000</v>
      </c>
      <c r="F16681" s="619">
        <v>32000</v>
      </c>
      <c r="G16681" s="619">
        <v>31000</v>
      </c>
      <c r="H16681" s="618">
        <v>5</v>
      </c>
      <c r="I16681" s="619">
        <v>165000</v>
      </c>
      <c r="J16681" s="620">
        <v>600000</v>
      </c>
      <c r="K16681" s="619">
        <v>18600000000</v>
      </c>
    </row>
    <row r="16682" spans="3:11" x14ac:dyDescent="0.25">
      <c r="C16682" s="617">
        <v>45930</v>
      </c>
      <c r="D16682" s="618" t="s">
        <v>1154</v>
      </c>
      <c r="E16682" s="619">
        <v>33000</v>
      </c>
      <c r="F16682" s="619">
        <v>32000</v>
      </c>
      <c r="G16682" s="619">
        <v>31000</v>
      </c>
      <c r="H16682" s="618">
        <v>10</v>
      </c>
      <c r="I16682" s="619">
        <v>330000</v>
      </c>
      <c r="J16682" s="620">
        <v>600000</v>
      </c>
      <c r="K16682" s="619">
        <v>18600000000</v>
      </c>
    </row>
    <row r="16683" spans="3:11" x14ac:dyDescent="0.25">
      <c r="C16683" s="617">
        <v>45930</v>
      </c>
      <c r="D16683" s="618" t="s">
        <v>1155</v>
      </c>
      <c r="E16683" s="619">
        <v>25400</v>
      </c>
      <c r="F16683" s="619">
        <v>26000</v>
      </c>
      <c r="G16683" s="619">
        <v>26000</v>
      </c>
      <c r="H16683" s="618">
        <v>10</v>
      </c>
      <c r="I16683" s="619">
        <v>254000</v>
      </c>
      <c r="J16683" s="620">
        <v>2400000</v>
      </c>
      <c r="K16683" s="619">
        <v>62400000000</v>
      </c>
    </row>
    <row r="16684" spans="3:11" x14ac:dyDescent="0.25">
      <c r="C16684" s="617">
        <v>45930</v>
      </c>
      <c r="D16684" s="618" t="s">
        <v>1154</v>
      </c>
      <c r="E16684" s="619">
        <v>33000</v>
      </c>
      <c r="F16684" s="619">
        <v>32000</v>
      </c>
      <c r="G16684" s="619">
        <v>31000</v>
      </c>
      <c r="H16684" s="618">
        <v>4</v>
      </c>
      <c r="I16684" s="619">
        <v>132000</v>
      </c>
      <c r="J16684" s="620">
        <v>600000</v>
      </c>
      <c r="K16684" s="619">
        <v>18600000000</v>
      </c>
    </row>
    <row r="16685" spans="3:11" x14ac:dyDescent="0.25">
      <c r="C16685" s="617">
        <v>45930</v>
      </c>
      <c r="D16685" s="618" t="s">
        <v>312</v>
      </c>
      <c r="E16685" s="619">
        <v>15600</v>
      </c>
      <c r="F16685" s="619">
        <v>15600</v>
      </c>
      <c r="G16685" s="619">
        <v>15600</v>
      </c>
      <c r="H16685" s="618">
        <v>20</v>
      </c>
      <c r="I16685" s="619">
        <v>312000</v>
      </c>
      <c r="J16685" s="620">
        <v>20000000</v>
      </c>
      <c r="K16685" s="619">
        <v>312000000000</v>
      </c>
    </row>
    <row r="16686" spans="3:11" x14ac:dyDescent="0.25">
      <c r="C16686" s="617">
        <v>45930</v>
      </c>
      <c r="D16686" s="618" t="s">
        <v>312</v>
      </c>
      <c r="E16686" s="619">
        <v>15600</v>
      </c>
      <c r="F16686" s="619">
        <v>15600</v>
      </c>
      <c r="G16686" s="619">
        <v>15600</v>
      </c>
      <c r="H16686" s="618">
        <v>12</v>
      </c>
      <c r="I16686" s="619">
        <v>187200</v>
      </c>
      <c r="J16686" s="620">
        <v>20000000</v>
      </c>
      <c r="K16686" s="619">
        <v>312000000000</v>
      </c>
    </row>
    <row r="16687" spans="3:11" x14ac:dyDescent="0.25">
      <c r="C16687" s="617">
        <v>45930</v>
      </c>
      <c r="D16687" s="618" t="s">
        <v>1155</v>
      </c>
      <c r="E16687" s="619">
        <v>25500</v>
      </c>
      <c r="F16687" s="619">
        <v>26000</v>
      </c>
      <c r="G16687" s="619">
        <v>26000</v>
      </c>
      <c r="H16687" s="618">
        <v>6</v>
      </c>
      <c r="I16687" s="619">
        <v>153000</v>
      </c>
      <c r="J16687" s="620">
        <v>2400000</v>
      </c>
      <c r="K16687" s="619">
        <v>62400000000</v>
      </c>
    </row>
    <row r="16688" spans="3:11" x14ac:dyDescent="0.25">
      <c r="C16688" s="617">
        <v>45930</v>
      </c>
      <c r="D16688" s="618" t="s">
        <v>1154</v>
      </c>
      <c r="E16688" s="619">
        <v>33000</v>
      </c>
      <c r="F16688" s="619">
        <v>32000</v>
      </c>
      <c r="G16688" s="619">
        <v>31000</v>
      </c>
      <c r="H16688" s="618">
        <v>15</v>
      </c>
      <c r="I16688" s="619">
        <v>495000</v>
      </c>
      <c r="J16688" s="620">
        <v>600000</v>
      </c>
      <c r="K16688" s="619">
        <v>18600000000</v>
      </c>
    </row>
    <row r="16689" spans="3:11" x14ac:dyDescent="0.25">
      <c r="C16689" s="617">
        <v>45930</v>
      </c>
      <c r="D16689" s="618" t="s">
        <v>1154</v>
      </c>
      <c r="E16689" s="619">
        <v>32500</v>
      </c>
      <c r="F16689" s="619">
        <v>32000</v>
      </c>
      <c r="G16689" s="619">
        <v>31000</v>
      </c>
      <c r="H16689" s="618">
        <v>5</v>
      </c>
      <c r="I16689" s="619">
        <v>162500</v>
      </c>
      <c r="J16689" s="620">
        <v>600000</v>
      </c>
      <c r="K16689" s="619">
        <v>18600000000</v>
      </c>
    </row>
    <row r="16690" spans="3:11" x14ac:dyDescent="0.25">
      <c r="C16690" s="617">
        <v>45930</v>
      </c>
      <c r="D16690" s="618" t="s">
        <v>1154</v>
      </c>
      <c r="E16690" s="619">
        <v>32500</v>
      </c>
      <c r="F16690" s="619">
        <v>32000</v>
      </c>
      <c r="G16690" s="619">
        <v>31000</v>
      </c>
      <c r="H16690" s="618">
        <v>7</v>
      </c>
      <c r="I16690" s="619">
        <v>227500</v>
      </c>
      <c r="J16690" s="620">
        <v>600000</v>
      </c>
      <c r="K16690" s="619">
        <v>18600000000</v>
      </c>
    </row>
    <row r="16691" spans="3:11" x14ac:dyDescent="0.25">
      <c r="C16691" s="617">
        <v>45930</v>
      </c>
      <c r="D16691" s="618" t="s">
        <v>1154</v>
      </c>
      <c r="E16691" s="619">
        <v>32000</v>
      </c>
      <c r="F16691" s="619">
        <v>32000</v>
      </c>
      <c r="G16691" s="619">
        <v>31000</v>
      </c>
      <c r="H16691" s="618">
        <v>20</v>
      </c>
      <c r="I16691" s="619">
        <v>640000</v>
      </c>
      <c r="J16691" s="620">
        <v>600000</v>
      </c>
      <c r="K16691" s="619">
        <v>18600000000</v>
      </c>
    </row>
    <row r="16692" spans="3:11" x14ac:dyDescent="0.25">
      <c r="C16692" s="617">
        <v>45930</v>
      </c>
      <c r="D16692" s="618" t="s">
        <v>1154</v>
      </c>
      <c r="E16692" s="619">
        <v>32000</v>
      </c>
      <c r="F16692" s="619">
        <v>32000</v>
      </c>
      <c r="G16692" s="619">
        <v>31000</v>
      </c>
      <c r="H16692" s="618">
        <v>2</v>
      </c>
      <c r="I16692" s="619">
        <v>64000</v>
      </c>
      <c r="J16692" s="620">
        <v>600000</v>
      </c>
      <c r="K16692" s="619">
        <v>18600000000</v>
      </c>
    </row>
    <row r="16693" spans="3:11" x14ac:dyDescent="0.25">
      <c r="C16693" s="617">
        <v>45930</v>
      </c>
      <c r="D16693" s="618" t="s">
        <v>1154</v>
      </c>
      <c r="E16693" s="619">
        <v>32000</v>
      </c>
      <c r="F16693" s="619">
        <v>32000</v>
      </c>
      <c r="G16693" s="619">
        <v>31000</v>
      </c>
      <c r="H16693" s="618">
        <v>32</v>
      </c>
      <c r="I16693" s="619">
        <v>1024000</v>
      </c>
      <c r="J16693" s="620">
        <v>600000</v>
      </c>
      <c r="K16693" s="619">
        <v>18600000000</v>
      </c>
    </row>
    <row r="16694" spans="3:11" x14ac:dyDescent="0.25">
      <c r="C16694" s="617">
        <v>45930</v>
      </c>
      <c r="D16694" s="618" t="s">
        <v>1155</v>
      </c>
      <c r="E16694" s="619">
        <v>25500</v>
      </c>
      <c r="F16694" s="619">
        <v>26000</v>
      </c>
      <c r="G16694" s="619">
        <v>26000</v>
      </c>
      <c r="H16694" s="618">
        <v>2</v>
      </c>
      <c r="I16694" s="619">
        <v>51000</v>
      </c>
      <c r="J16694" s="620">
        <v>2400000</v>
      </c>
      <c r="K16694" s="619">
        <v>62400000000</v>
      </c>
    </row>
    <row r="16695" spans="3:11" x14ac:dyDescent="0.25">
      <c r="C16695" s="617">
        <v>45930</v>
      </c>
      <c r="D16695" s="618" t="s">
        <v>1154</v>
      </c>
      <c r="E16695" s="619">
        <v>33000</v>
      </c>
      <c r="F16695" s="619">
        <v>32000</v>
      </c>
      <c r="G16695" s="619">
        <v>31000</v>
      </c>
      <c r="H16695" s="618">
        <v>6</v>
      </c>
      <c r="I16695" s="619">
        <v>198000</v>
      </c>
      <c r="J16695" s="620">
        <v>600000</v>
      </c>
      <c r="K16695" s="619">
        <v>18600000000</v>
      </c>
    </row>
    <row r="16696" spans="3:11" x14ac:dyDescent="0.25">
      <c r="C16696" s="617">
        <v>45930</v>
      </c>
      <c r="D16696" s="618" t="s">
        <v>1154</v>
      </c>
      <c r="E16696" s="619">
        <v>33000</v>
      </c>
      <c r="F16696" s="619">
        <v>32000</v>
      </c>
      <c r="G16696" s="619">
        <v>31000</v>
      </c>
      <c r="H16696" s="618">
        <v>3</v>
      </c>
      <c r="I16696" s="619">
        <v>99000</v>
      </c>
      <c r="J16696" s="620">
        <v>600000</v>
      </c>
      <c r="K16696" s="619">
        <v>18600000000</v>
      </c>
    </row>
    <row r="16697" spans="3:11" x14ac:dyDescent="0.25">
      <c r="C16697" s="617">
        <v>45930</v>
      </c>
      <c r="D16697" s="618" t="s">
        <v>312</v>
      </c>
      <c r="E16697" s="619">
        <v>15600</v>
      </c>
      <c r="F16697" s="619">
        <v>15600</v>
      </c>
      <c r="G16697" s="619">
        <v>15600</v>
      </c>
      <c r="H16697" s="618">
        <v>128</v>
      </c>
      <c r="I16697" s="619">
        <v>1996800</v>
      </c>
      <c r="J16697" s="620">
        <v>20000000</v>
      </c>
      <c r="K16697" s="619">
        <v>312000000000</v>
      </c>
    </row>
    <row r="16698" spans="3:11" x14ac:dyDescent="0.25">
      <c r="C16698" s="617">
        <v>45930</v>
      </c>
      <c r="D16698" s="618" t="s">
        <v>1154</v>
      </c>
      <c r="E16698" s="619">
        <v>33000</v>
      </c>
      <c r="F16698" s="619">
        <v>32000</v>
      </c>
      <c r="G16698" s="619">
        <v>31000</v>
      </c>
      <c r="H16698" s="618">
        <v>3</v>
      </c>
      <c r="I16698" s="619">
        <v>99000</v>
      </c>
      <c r="J16698" s="620">
        <v>600000</v>
      </c>
      <c r="K16698" s="619">
        <v>18600000000</v>
      </c>
    </row>
    <row r="16699" spans="3:11" x14ac:dyDescent="0.25">
      <c r="C16699" s="617">
        <v>45930</v>
      </c>
      <c r="D16699" s="618" t="s">
        <v>312</v>
      </c>
      <c r="E16699" s="619">
        <v>15600</v>
      </c>
      <c r="F16699" s="619">
        <v>15600</v>
      </c>
      <c r="G16699" s="619">
        <v>15600</v>
      </c>
      <c r="H16699" s="618">
        <v>2100</v>
      </c>
      <c r="I16699" s="619">
        <v>32760000</v>
      </c>
      <c r="J16699" s="620">
        <v>20000000</v>
      </c>
      <c r="K16699" s="619">
        <v>312000000000</v>
      </c>
    </row>
    <row r="16700" spans="3:11" x14ac:dyDescent="0.25">
      <c r="C16700" s="617">
        <v>45930</v>
      </c>
      <c r="D16700" s="618" t="s">
        <v>312</v>
      </c>
      <c r="E16700" s="619">
        <v>15600</v>
      </c>
      <c r="F16700" s="619">
        <v>15600</v>
      </c>
      <c r="G16700" s="619">
        <v>15600</v>
      </c>
      <c r="H16700" s="618">
        <v>4</v>
      </c>
      <c r="I16700" s="619">
        <v>62400</v>
      </c>
      <c r="J16700" s="620">
        <v>20000000</v>
      </c>
      <c r="K16700" s="619">
        <v>312000000000</v>
      </c>
    </row>
    <row r="16701" spans="3:11" x14ac:dyDescent="0.25">
      <c r="C16701" s="617">
        <v>45930</v>
      </c>
      <c r="D16701" s="618" t="s">
        <v>312</v>
      </c>
      <c r="E16701" s="619">
        <v>15600</v>
      </c>
      <c r="F16701" s="619">
        <v>15600</v>
      </c>
      <c r="G16701" s="619">
        <v>15600</v>
      </c>
      <c r="H16701" s="618">
        <v>3</v>
      </c>
      <c r="I16701" s="619">
        <v>46800</v>
      </c>
      <c r="J16701" s="620">
        <v>20000000</v>
      </c>
      <c r="K16701" s="619">
        <v>312000000000</v>
      </c>
    </row>
    <row r="16702" spans="3:11" x14ac:dyDescent="0.25">
      <c r="C16702" s="617">
        <v>45930</v>
      </c>
      <c r="D16702" s="618" t="s">
        <v>1155</v>
      </c>
      <c r="E16702" s="619">
        <v>25500</v>
      </c>
      <c r="F16702" s="619">
        <v>26000</v>
      </c>
      <c r="G16702" s="619">
        <v>26000</v>
      </c>
      <c r="H16702" s="618">
        <v>3</v>
      </c>
      <c r="I16702" s="619">
        <v>76500</v>
      </c>
      <c r="J16702" s="620">
        <v>2400000</v>
      </c>
      <c r="K16702" s="619">
        <v>62400000000</v>
      </c>
    </row>
    <row r="16703" spans="3:11" x14ac:dyDescent="0.25">
      <c r="C16703" s="617">
        <v>45930</v>
      </c>
      <c r="D16703" s="618" t="s">
        <v>310</v>
      </c>
      <c r="E16703" s="619">
        <v>87000</v>
      </c>
      <c r="F16703" s="619">
        <v>85000</v>
      </c>
      <c r="G16703" s="619">
        <v>90000</v>
      </c>
      <c r="H16703" s="618">
        <v>8</v>
      </c>
      <c r="I16703" s="619">
        <v>696000</v>
      </c>
      <c r="J16703" s="620">
        <v>19450000</v>
      </c>
      <c r="K16703" s="619">
        <v>1750500000000</v>
      </c>
    </row>
    <row r="16704" spans="3:11" x14ac:dyDescent="0.25">
      <c r="C16704" s="617">
        <v>45930</v>
      </c>
      <c r="D16704" s="618" t="s">
        <v>1154</v>
      </c>
      <c r="E16704" s="619">
        <v>33000</v>
      </c>
      <c r="F16704" s="619">
        <v>32000</v>
      </c>
      <c r="G16704" s="619">
        <v>31000</v>
      </c>
      <c r="H16704" s="618">
        <v>2</v>
      </c>
      <c r="I16704" s="619">
        <v>66000</v>
      </c>
      <c r="J16704" s="620">
        <v>600000</v>
      </c>
      <c r="K16704" s="619">
        <v>18600000000</v>
      </c>
    </row>
    <row r="16705" spans="3:11" x14ac:dyDescent="0.25">
      <c r="C16705" s="617">
        <v>45930</v>
      </c>
      <c r="D16705" s="618" t="s">
        <v>1155</v>
      </c>
      <c r="E16705" s="619">
        <v>25400</v>
      </c>
      <c r="F16705" s="619">
        <v>26000</v>
      </c>
      <c r="G16705" s="619">
        <v>26000</v>
      </c>
      <c r="H16705" s="618">
        <v>1</v>
      </c>
      <c r="I16705" s="619">
        <v>25400</v>
      </c>
      <c r="J16705" s="620">
        <v>2400000</v>
      </c>
      <c r="K16705" s="619">
        <v>62400000000</v>
      </c>
    </row>
    <row r="16706" spans="3:11" x14ac:dyDescent="0.25">
      <c r="C16706" s="617">
        <v>45930</v>
      </c>
      <c r="D16706" s="618" t="s">
        <v>1155</v>
      </c>
      <c r="E16706" s="619">
        <v>25500</v>
      </c>
      <c r="F16706" s="619">
        <v>26000</v>
      </c>
      <c r="G16706" s="619">
        <v>26000</v>
      </c>
      <c r="H16706" s="618">
        <v>2</v>
      </c>
      <c r="I16706" s="619">
        <v>51000</v>
      </c>
      <c r="J16706" s="620">
        <v>2400000</v>
      </c>
      <c r="K16706" s="619">
        <v>62400000000</v>
      </c>
    </row>
    <row r="16707" spans="3:11" x14ac:dyDescent="0.25">
      <c r="C16707" s="617">
        <v>45930</v>
      </c>
      <c r="D16707" s="618" t="s">
        <v>1154</v>
      </c>
      <c r="E16707" s="619">
        <v>33000</v>
      </c>
      <c r="F16707" s="619">
        <v>32000</v>
      </c>
      <c r="G16707" s="619">
        <v>31000</v>
      </c>
      <c r="H16707" s="618">
        <v>16</v>
      </c>
      <c r="I16707" s="619">
        <v>528000</v>
      </c>
      <c r="J16707" s="620">
        <v>600000</v>
      </c>
      <c r="K16707" s="619">
        <v>18600000000</v>
      </c>
    </row>
    <row r="16708" spans="3:11" x14ac:dyDescent="0.25">
      <c r="C16708" s="617">
        <v>45930</v>
      </c>
      <c r="D16708" s="618" t="s">
        <v>1155</v>
      </c>
      <c r="E16708" s="619">
        <v>25500</v>
      </c>
      <c r="F16708" s="619">
        <v>26000</v>
      </c>
      <c r="G16708" s="619">
        <v>26000</v>
      </c>
      <c r="H16708" s="618">
        <v>4</v>
      </c>
      <c r="I16708" s="619">
        <v>102000</v>
      </c>
      <c r="J16708" s="620">
        <v>2400000</v>
      </c>
      <c r="K16708" s="619">
        <v>62400000000</v>
      </c>
    </row>
    <row r="16709" spans="3:11" x14ac:dyDescent="0.25">
      <c r="C16709" s="617">
        <v>45930</v>
      </c>
      <c r="D16709" s="618" t="s">
        <v>1155</v>
      </c>
      <c r="E16709" s="619">
        <v>25500</v>
      </c>
      <c r="F16709" s="619">
        <v>26000</v>
      </c>
      <c r="G16709" s="619">
        <v>26000</v>
      </c>
      <c r="H16709" s="618">
        <v>6</v>
      </c>
      <c r="I16709" s="619">
        <v>153000</v>
      </c>
      <c r="J16709" s="620">
        <v>2400000</v>
      </c>
      <c r="K16709" s="619">
        <v>62400000000</v>
      </c>
    </row>
    <row r="16710" spans="3:11" x14ac:dyDescent="0.25">
      <c r="C16710" s="617">
        <v>45930</v>
      </c>
      <c r="D16710" s="618" t="s">
        <v>1155</v>
      </c>
      <c r="E16710" s="619">
        <v>26000</v>
      </c>
      <c r="F16710" s="619">
        <v>26000</v>
      </c>
      <c r="G16710" s="619">
        <v>26000</v>
      </c>
      <c r="H16710" s="618">
        <v>2</v>
      </c>
      <c r="I16710" s="619">
        <v>52000</v>
      </c>
      <c r="J16710" s="620">
        <v>2400000</v>
      </c>
      <c r="K16710" s="619">
        <v>62400000000</v>
      </c>
    </row>
    <row r="16711" spans="3:11" x14ac:dyDescent="0.25">
      <c r="C16711" s="617">
        <v>45930</v>
      </c>
      <c r="D16711" s="618" t="s">
        <v>1154</v>
      </c>
      <c r="E16711" s="619">
        <v>33500</v>
      </c>
      <c r="F16711" s="619">
        <v>32000</v>
      </c>
      <c r="G16711" s="619">
        <v>31000</v>
      </c>
      <c r="H16711" s="618">
        <v>4</v>
      </c>
      <c r="I16711" s="619">
        <v>134000</v>
      </c>
      <c r="J16711" s="620">
        <v>600000</v>
      </c>
      <c r="K16711" s="619">
        <v>18600000000</v>
      </c>
    </row>
    <row r="16712" spans="3:11" x14ac:dyDescent="0.25">
      <c r="C16712" s="617">
        <v>45930</v>
      </c>
      <c r="D16712" s="618" t="s">
        <v>1154</v>
      </c>
      <c r="E16712" s="619">
        <v>33010</v>
      </c>
      <c r="F16712" s="619">
        <v>32000</v>
      </c>
      <c r="G16712" s="619">
        <v>31000</v>
      </c>
      <c r="H16712" s="618">
        <v>228</v>
      </c>
      <c r="I16712" s="619">
        <v>7526280</v>
      </c>
      <c r="J16712" s="620">
        <v>600000</v>
      </c>
      <c r="K16712" s="619">
        <v>18600000000</v>
      </c>
    </row>
    <row r="16713" spans="3:11" x14ac:dyDescent="0.25">
      <c r="C16713" s="617">
        <v>45930</v>
      </c>
      <c r="D16713" s="618" t="s">
        <v>1154</v>
      </c>
      <c r="E16713" s="619">
        <v>32500</v>
      </c>
      <c r="F16713" s="619">
        <v>32000</v>
      </c>
      <c r="G16713" s="619">
        <v>31000</v>
      </c>
      <c r="H16713" s="618">
        <v>300</v>
      </c>
      <c r="I16713" s="619">
        <v>9750000</v>
      </c>
      <c r="J16713" s="620">
        <v>600000</v>
      </c>
      <c r="K16713" s="619">
        <v>18600000000</v>
      </c>
    </row>
    <row r="16714" spans="3:11" x14ac:dyDescent="0.25">
      <c r="C16714" s="617">
        <v>45930</v>
      </c>
      <c r="D16714" s="618" t="s">
        <v>1154</v>
      </c>
      <c r="E16714" s="619">
        <v>32000</v>
      </c>
      <c r="F16714" s="619">
        <v>32000</v>
      </c>
      <c r="G16714" s="619">
        <v>31000</v>
      </c>
      <c r="H16714" s="618">
        <v>18</v>
      </c>
      <c r="I16714" s="619">
        <v>576000</v>
      </c>
      <c r="J16714" s="620">
        <v>600000</v>
      </c>
      <c r="K16714" s="619">
        <v>18600000000</v>
      </c>
    </row>
    <row r="16715" spans="3:11" x14ac:dyDescent="0.25">
      <c r="C16715" s="617">
        <v>45930</v>
      </c>
      <c r="D16715" s="618" t="s">
        <v>1154</v>
      </c>
      <c r="E16715" s="619">
        <v>32000</v>
      </c>
      <c r="F16715" s="619">
        <v>32000</v>
      </c>
      <c r="G16715" s="619">
        <v>31000</v>
      </c>
      <c r="H16715" s="618">
        <v>32</v>
      </c>
      <c r="I16715" s="619">
        <v>1024000</v>
      </c>
      <c r="J16715" s="620">
        <v>600000</v>
      </c>
      <c r="K16715" s="619">
        <v>18600000000</v>
      </c>
    </row>
    <row r="16716" spans="3:11" x14ac:dyDescent="0.25">
      <c r="C16716" s="617">
        <v>45930</v>
      </c>
      <c r="D16716" s="618" t="s">
        <v>1154</v>
      </c>
      <c r="E16716" s="619">
        <v>32000</v>
      </c>
      <c r="F16716" s="619">
        <v>32000</v>
      </c>
      <c r="G16716" s="619">
        <v>31000</v>
      </c>
      <c r="H16716" s="618">
        <v>3</v>
      </c>
      <c r="I16716" s="619">
        <v>96000</v>
      </c>
      <c r="J16716" s="620">
        <v>600000</v>
      </c>
      <c r="K16716" s="619">
        <v>18600000000</v>
      </c>
    </row>
    <row r="16717" spans="3:11" x14ac:dyDescent="0.25">
      <c r="C16717" s="617">
        <v>45930</v>
      </c>
      <c r="D16717" s="618" t="s">
        <v>1154</v>
      </c>
      <c r="E16717" s="619">
        <v>32000</v>
      </c>
      <c r="F16717" s="619">
        <v>32000</v>
      </c>
      <c r="G16717" s="619">
        <v>31000</v>
      </c>
      <c r="H16717" s="618">
        <v>3</v>
      </c>
      <c r="I16717" s="619">
        <v>96000</v>
      </c>
      <c r="J16717" s="620">
        <v>600000</v>
      </c>
      <c r="K16717" s="619">
        <v>18600000000</v>
      </c>
    </row>
    <row r="16718" spans="3:11" x14ac:dyDescent="0.25">
      <c r="C16718" s="617">
        <v>45930</v>
      </c>
      <c r="D16718" s="618" t="s">
        <v>1154</v>
      </c>
      <c r="E16718" s="619">
        <v>32000</v>
      </c>
      <c r="F16718" s="619">
        <v>32000</v>
      </c>
      <c r="G16718" s="619">
        <v>31000</v>
      </c>
      <c r="H16718" s="618">
        <v>3</v>
      </c>
      <c r="I16718" s="619">
        <v>96000</v>
      </c>
      <c r="J16718" s="620">
        <v>600000</v>
      </c>
      <c r="K16718" s="619">
        <v>18600000000</v>
      </c>
    </row>
    <row r="16719" spans="3:11" x14ac:dyDescent="0.25">
      <c r="C16719" s="617">
        <v>45930</v>
      </c>
      <c r="D16719" s="618" t="s">
        <v>1154</v>
      </c>
      <c r="E16719" s="619">
        <v>32000</v>
      </c>
      <c r="F16719" s="619">
        <v>32000</v>
      </c>
      <c r="G16719" s="619">
        <v>31000</v>
      </c>
      <c r="H16719" s="618">
        <v>5</v>
      </c>
      <c r="I16719" s="619">
        <v>160000</v>
      </c>
      <c r="J16719" s="620">
        <v>600000</v>
      </c>
      <c r="K16719" s="619">
        <v>18600000000</v>
      </c>
    </row>
    <row r="16720" spans="3:11" x14ac:dyDescent="0.25">
      <c r="C16720" s="617">
        <v>45930</v>
      </c>
      <c r="D16720" s="618" t="s">
        <v>1154</v>
      </c>
      <c r="E16720" s="619">
        <v>32000</v>
      </c>
      <c r="F16720" s="619">
        <v>32000</v>
      </c>
      <c r="G16720" s="619">
        <v>31000</v>
      </c>
      <c r="H16720" s="618">
        <v>6</v>
      </c>
      <c r="I16720" s="619">
        <v>192000</v>
      </c>
      <c r="J16720" s="620">
        <v>600000</v>
      </c>
      <c r="K16720" s="619">
        <v>18600000000</v>
      </c>
    </row>
    <row r="16721" spans="3:11" x14ac:dyDescent="0.25">
      <c r="C16721" s="617">
        <v>45930</v>
      </c>
      <c r="D16721" s="618" t="s">
        <v>1154</v>
      </c>
      <c r="E16721" s="619">
        <v>32000</v>
      </c>
      <c r="F16721" s="619">
        <v>32000</v>
      </c>
      <c r="G16721" s="619">
        <v>31000</v>
      </c>
      <c r="H16721" s="618">
        <v>30</v>
      </c>
      <c r="I16721" s="619">
        <v>960000</v>
      </c>
      <c r="J16721" s="620">
        <v>600000</v>
      </c>
      <c r="K16721" s="619">
        <v>18600000000</v>
      </c>
    </row>
    <row r="16722" spans="3:11" x14ac:dyDescent="0.25">
      <c r="C16722" s="617">
        <v>45930</v>
      </c>
      <c r="D16722" s="618" t="s">
        <v>1154</v>
      </c>
      <c r="E16722" s="619">
        <v>31000</v>
      </c>
      <c r="F16722" s="619">
        <v>32000</v>
      </c>
      <c r="G16722" s="619">
        <v>31000</v>
      </c>
      <c r="H16722" s="618">
        <v>8</v>
      </c>
      <c r="I16722" s="619">
        <v>248000</v>
      </c>
      <c r="J16722" s="620">
        <v>600000</v>
      </c>
      <c r="K16722" s="619">
        <v>18600000000</v>
      </c>
    </row>
    <row r="16723" spans="3:11" x14ac:dyDescent="0.25">
      <c r="C16723" s="617">
        <v>45930</v>
      </c>
      <c r="D16723" s="618" t="s">
        <v>1154</v>
      </c>
      <c r="E16723" s="619">
        <v>31000</v>
      </c>
      <c r="F16723" s="619">
        <v>32000</v>
      </c>
      <c r="G16723" s="619">
        <v>31000</v>
      </c>
      <c r="H16723" s="618">
        <v>8</v>
      </c>
      <c r="I16723" s="619">
        <v>248000</v>
      </c>
      <c r="J16723" s="620">
        <v>600000</v>
      </c>
      <c r="K16723" s="619">
        <v>18600000000</v>
      </c>
    </row>
    <row r="16724" spans="3:11" x14ac:dyDescent="0.25">
      <c r="C16724" s="617">
        <v>45930</v>
      </c>
      <c r="D16724" s="618" t="s">
        <v>312</v>
      </c>
      <c r="E16724" s="619">
        <v>15600</v>
      </c>
      <c r="F16724" s="619">
        <v>15600</v>
      </c>
      <c r="G16724" s="619">
        <v>15600</v>
      </c>
      <c r="H16724" s="618">
        <v>3</v>
      </c>
      <c r="I16724" s="619">
        <v>46800</v>
      </c>
      <c r="J16724" s="620">
        <v>20000000</v>
      </c>
      <c r="K16724" s="619">
        <v>312000000000</v>
      </c>
    </row>
    <row r="16725" spans="3:11" x14ac:dyDescent="0.25">
      <c r="C16725" s="617">
        <v>45930</v>
      </c>
      <c r="D16725" s="618" t="s">
        <v>312</v>
      </c>
      <c r="E16725" s="619">
        <v>15600</v>
      </c>
      <c r="F16725" s="619">
        <v>15600</v>
      </c>
      <c r="G16725" s="619">
        <v>15600</v>
      </c>
      <c r="H16725" s="618">
        <v>8</v>
      </c>
      <c r="I16725" s="619">
        <v>124800</v>
      </c>
      <c r="J16725" s="620">
        <v>20000000</v>
      </c>
      <c r="K16725" s="619">
        <v>312000000000</v>
      </c>
    </row>
    <row r="16726" spans="3:11" x14ac:dyDescent="0.25">
      <c r="C16726" s="617">
        <v>45930</v>
      </c>
      <c r="D16726" s="618" t="s">
        <v>310</v>
      </c>
      <c r="E16726" s="619">
        <v>88000</v>
      </c>
      <c r="F16726" s="619">
        <v>85000</v>
      </c>
      <c r="G16726" s="619">
        <v>90000</v>
      </c>
      <c r="H16726" s="618">
        <v>2</v>
      </c>
      <c r="I16726" s="619">
        <v>176000</v>
      </c>
      <c r="J16726" s="620">
        <v>19450000</v>
      </c>
      <c r="K16726" s="619">
        <v>1750500000000</v>
      </c>
    </row>
    <row r="16727" spans="3:11" x14ac:dyDescent="0.25">
      <c r="C16727" s="617">
        <v>45930</v>
      </c>
      <c r="D16727" s="618" t="s">
        <v>312</v>
      </c>
      <c r="E16727" s="619">
        <v>15600</v>
      </c>
      <c r="F16727" s="619">
        <v>15600</v>
      </c>
      <c r="G16727" s="619">
        <v>15600</v>
      </c>
      <c r="H16727" s="618">
        <v>20</v>
      </c>
      <c r="I16727" s="619">
        <v>312000</v>
      </c>
      <c r="J16727" s="620">
        <v>20000000</v>
      </c>
      <c r="K16727" s="619">
        <v>312000000000</v>
      </c>
    </row>
    <row r="16728" spans="3:11" x14ac:dyDescent="0.25">
      <c r="C16728" s="617">
        <v>45930</v>
      </c>
      <c r="D16728" s="618" t="s">
        <v>1155</v>
      </c>
      <c r="E16728" s="619">
        <v>26000</v>
      </c>
      <c r="F16728" s="619">
        <v>26000</v>
      </c>
      <c r="G16728" s="619">
        <v>26000</v>
      </c>
      <c r="H16728" s="618">
        <v>1</v>
      </c>
      <c r="I16728" s="619">
        <v>26000</v>
      </c>
      <c r="J16728" s="620">
        <v>2400000</v>
      </c>
      <c r="K16728" s="619">
        <v>62400000000</v>
      </c>
    </row>
    <row r="16729" spans="3:11" x14ac:dyDescent="0.25">
      <c r="C16729" s="617">
        <v>45930</v>
      </c>
      <c r="D16729" s="618" t="s">
        <v>310</v>
      </c>
      <c r="E16729" s="619">
        <v>90000</v>
      </c>
      <c r="F16729" s="619">
        <v>85000</v>
      </c>
      <c r="G16729" s="619">
        <v>90000</v>
      </c>
      <c r="H16729" s="618">
        <v>3</v>
      </c>
      <c r="I16729" s="619">
        <v>270000</v>
      </c>
      <c r="J16729" s="620">
        <v>19450000</v>
      </c>
      <c r="K16729" s="619">
        <v>1750500000000</v>
      </c>
    </row>
    <row r="16730" spans="3:11" x14ac:dyDescent="0.25">
      <c r="C16730" s="617">
        <v>45930</v>
      </c>
      <c r="D16730" s="618" t="s">
        <v>310</v>
      </c>
      <c r="E16730" s="619">
        <v>90000</v>
      </c>
      <c r="F16730" s="619">
        <v>85000</v>
      </c>
      <c r="G16730" s="619">
        <v>90000</v>
      </c>
      <c r="H16730" s="618">
        <v>1</v>
      </c>
      <c r="I16730" s="619">
        <v>90000</v>
      </c>
      <c r="J16730" s="620">
        <v>19450000</v>
      </c>
      <c r="K16730" s="619">
        <v>1750500000000</v>
      </c>
    </row>
    <row r="16731" spans="3:11" x14ac:dyDescent="0.25">
      <c r="C16731" s="617">
        <v>45930</v>
      </c>
      <c r="D16731" s="618" t="s">
        <v>310</v>
      </c>
      <c r="E16731" s="619">
        <v>90000</v>
      </c>
      <c r="F16731" s="619">
        <v>85000</v>
      </c>
      <c r="G16731" s="619">
        <v>90000</v>
      </c>
      <c r="H16731" s="618">
        <v>79</v>
      </c>
      <c r="I16731" s="619">
        <v>7110000</v>
      </c>
      <c r="J16731" s="620">
        <v>19450000</v>
      </c>
      <c r="K16731" s="619">
        <v>1750500000000</v>
      </c>
    </row>
    <row r="16732" spans="3:11" x14ac:dyDescent="0.25">
      <c r="C16732" s="660">
        <v>45931</v>
      </c>
      <c r="D16732" s="661" t="s">
        <v>310</v>
      </c>
      <c r="E16732" s="662">
        <v>90000</v>
      </c>
      <c r="F16732" s="662">
        <v>90000</v>
      </c>
      <c r="G16732" s="662">
        <v>93000</v>
      </c>
      <c r="H16732" s="661">
        <v>2</v>
      </c>
      <c r="I16732" s="662">
        <v>180000</v>
      </c>
      <c r="J16732" s="663">
        <v>19450000</v>
      </c>
      <c r="K16732" s="662">
        <v>1808850000000</v>
      </c>
    </row>
    <row r="16733" spans="3:11" x14ac:dyDescent="0.25">
      <c r="C16733" s="660">
        <v>45931</v>
      </c>
      <c r="D16733" s="661" t="s">
        <v>310</v>
      </c>
      <c r="E16733" s="662">
        <v>90000</v>
      </c>
      <c r="F16733" s="662">
        <v>90000</v>
      </c>
      <c r="G16733" s="662">
        <v>93000</v>
      </c>
      <c r="H16733" s="661">
        <v>3</v>
      </c>
      <c r="I16733" s="662">
        <v>270000</v>
      </c>
      <c r="J16733" s="663">
        <v>19450000</v>
      </c>
      <c r="K16733" s="662">
        <v>1808850000000</v>
      </c>
    </row>
    <row r="16734" spans="3:11" x14ac:dyDescent="0.25">
      <c r="C16734" s="660">
        <v>45931</v>
      </c>
      <c r="D16734" s="661" t="s">
        <v>310</v>
      </c>
      <c r="E16734" s="662">
        <v>90000</v>
      </c>
      <c r="F16734" s="662">
        <v>90000</v>
      </c>
      <c r="G16734" s="662">
        <v>93000</v>
      </c>
      <c r="H16734" s="661">
        <v>10</v>
      </c>
      <c r="I16734" s="662">
        <v>900000</v>
      </c>
      <c r="J16734" s="663">
        <v>19450000</v>
      </c>
      <c r="K16734" s="662">
        <v>1808850000000</v>
      </c>
    </row>
    <row r="16735" spans="3:11" x14ac:dyDescent="0.25">
      <c r="C16735" s="660">
        <v>45931</v>
      </c>
      <c r="D16735" s="661" t="s">
        <v>1154</v>
      </c>
      <c r="E16735" s="662">
        <v>32900</v>
      </c>
      <c r="F16735" s="662">
        <v>31000</v>
      </c>
      <c r="G16735" s="662">
        <v>32000</v>
      </c>
      <c r="H16735" s="661">
        <v>50</v>
      </c>
      <c r="I16735" s="662">
        <v>1645000</v>
      </c>
      <c r="J16735" s="663">
        <v>600000</v>
      </c>
      <c r="K16735" s="662">
        <v>19200000000</v>
      </c>
    </row>
    <row r="16736" spans="3:11" x14ac:dyDescent="0.25">
      <c r="C16736" s="660">
        <v>45931</v>
      </c>
      <c r="D16736" s="661" t="s">
        <v>1154</v>
      </c>
      <c r="E16736" s="662">
        <v>32900</v>
      </c>
      <c r="F16736" s="662">
        <v>31000</v>
      </c>
      <c r="G16736" s="662">
        <v>32000</v>
      </c>
      <c r="H16736" s="661">
        <v>7</v>
      </c>
      <c r="I16736" s="662">
        <v>230300</v>
      </c>
      <c r="J16736" s="663">
        <v>600000</v>
      </c>
      <c r="K16736" s="662">
        <v>19200000000</v>
      </c>
    </row>
    <row r="16737" spans="3:11" x14ac:dyDescent="0.25">
      <c r="C16737" s="660">
        <v>45931</v>
      </c>
      <c r="D16737" s="661" t="s">
        <v>1154</v>
      </c>
      <c r="E16737" s="662">
        <v>32900</v>
      </c>
      <c r="F16737" s="662">
        <v>31000</v>
      </c>
      <c r="G16737" s="662">
        <v>32000</v>
      </c>
      <c r="H16737" s="661">
        <v>5</v>
      </c>
      <c r="I16737" s="662">
        <v>164500</v>
      </c>
      <c r="J16737" s="663">
        <v>600000</v>
      </c>
      <c r="K16737" s="662">
        <v>19200000000</v>
      </c>
    </row>
    <row r="16738" spans="3:11" x14ac:dyDescent="0.25">
      <c r="C16738" s="660">
        <v>45931</v>
      </c>
      <c r="D16738" s="661" t="s">
        <v>1154</v>
      </c>
      <c r="E16738" s="662">
        <v>32900</v>
      </c>
      <c r="F16738" s="662">
        <v>31000</v>
      </c>
      <c r="G16738" s="662">
        <v>32000</v>
      </c>
      <c r="H16738" s="661">
        <v>1</v>
      </c>
      <c r="I16738" s="662">
        <v>32900</v>
      </c>
      <c r="J16738" s="663">
        <v>600000</v>
      </c>
      <c r="K16738" s="662">
        <v>19200000000</v>
      </c>
    </row>
    <row r="16739" spans="3:11" x14ac:dyDescent="0.25">
      <c r="C16739" s="660">
        <v>45931</v>
      </c>
      <c r="D16739" s="661" t="s">
        <v>1154</v>
      </c>
      <c r="E16739" s="662">
        <v>32900</v>
      </c>
      <c r="F16739" s="662">
        <v>31000</v>
      </c>
      <c r="G16739" s="662">
        <v>32000</v>
      </c>
      <c r="H16739" s="661">
        <v>27</v>
      </c>
      <c r="I16739" s="662">
        <v>888300</v>
      </c>
      <c r="J16739" s="663">
        <v>600000</v>
      </c>
      <c r="K16739" s="662">
        <v>19200000000</v>
      </c>
    </row>
    <row r="16740" spans="3:11" x14ac:dyDescent="0.25">
      <c r="C16740" s="660">
        <v>45931</v>
      </c>
      <c r="D16740" s="661" t="s">
        <v>1154</v>
      </c>
      <c r="E16740" s="662">
        <v>32900</v>
      </c>
      <c r="F16740" s="662">
        <v>31000</v>
      </c>
      <c r="G16740" s="662">
        <v>32000</v>
      </c>
      <c r="H16740" s="661">
        <v>1</v>
      </c>
      <c r="I16740" s="662">
        <v>32900</v>
      </c>
      <c r="J16740" s="663">
        <v>600000</v>
      </c>
      <c r="K16740" s="662">
        <v>19200000000</v>
      </c>
    </row>
    <row r="16741" spans="3:11" x14ac:dyDescent="0.25">
      <c r="C16741" s="660">
        <v>45931</v>
      </c>
      <c r="D16741" s="661" t="s">
        <v>1154</v>
      </c>
      <c r="E16741" s="662">
        <v>32900</v>
      </c>
      <c r="F16741" s="662">
        <v>31000</v>
      </c>
      <c r="G16741" s="662">
        <v>32000</v>
      </c>
      <c r="H16741" s="661">
        <v>15</v>
      </c>
      <c r="I16741" s="662">
        <v>493500</v>
      </c>
      <c r="J16741" s="663">
        <v>600000</v>
      </c>
      <c r="K16741" s="662">
        <v>19200000000</v>
      </c>
    </row>
    <row r="16742" spans="3:11" x14ac:dyDescent="0.25">
      <c r="C16742" s="660">
        <v>45931</v>
      </c>
      <c r="D16742" s="661" t="s">
        <v>1154</v>
      </c>
      <c r="E16742" s="662">
        <v>32900</v>
      </c>
      <c r="F16742" s="662">
        <v>31000</v>
      </c>
      <c r="G16742" s="662">
        <v>32000</v>
      </c>
      <c r="H16742" s="661">
        <v>2</v>
      </c>
      <c r="I16742" s="662">
        <v>65800</v>
      </c>
      <c r="J16742" s="663">
        <v>600000</v>
      </c>
      <c r="K16742" s="662">
        <v>19200000000</v>
      </c>
    </row>
    <row r="16743" spans="3:11" x14ac:dyDescent="0.25">
      <c r="C16743" s="660">
        <v>45931</v>
      </c>
      <c r="D16743" s="661" t="s">
        <v>1154</v>
      </c>
      <c r="E16743" s="662">
        <v>32900</v>
      </c>
      <c r="F16743" s="662">
        <v>31000</v>
      </c>
      <c r="G16743" s="662">
        <v>32000</v>
      </c>
      <c r="H16743" s="661">
        <v>244</v>
      </c>
      <c r="I16743" s="662">
        <v>8027600</v>
      </c>
      <c r="J16743" s="663">
        <v>600000</v>
      </c>
      <c r="K16743" s="662">
        <v>19200000000</v>
      </c>
    </row>
    <row r="16744" spans="3:11" x14ac:dyDescent="0.25">
      <c r="C16744" s="660">
        <v>45931</v>
      </c>
      <c r="D16744" s="661" t="s">
        <v>1154</v>
      </c>
      <c r="E16744" s="662">
        <v>32900</v>
      </c>
      <c r="F16744" s="662">
        <v>31000</v>
      </c>
      <c r="G16744" s="662">
        <v>32000</v>
      </c>
      <c r="H16744" s="661">
        <v>4</v>
      </c>
      <c r="I16744" s="662">
        <v>131600</v>
      </c>
      <c r="J16744" s="663">
        <v>600000</v>
      </c>
      <c r="K16744" s="662">
        <v>19200000000</v>
      </c>
    </row>
    <row r="16745" spans="3:11" x14ac:dyDescent="0.25">
      <c r="C16745" s="660">
        <v>45931</v>
      </c>
      <c r="D16745" s="661" t="s">
        <v>312</v>
      </c>
      <c r="E16745" s="662">
        <v>15600</v>
      </c>
      <c r="F16745" s="662">
        <v>15600</v>
      </c>
      <c r="G16745" s="662">
        <v>15600</v>
      </c>
      <c r="H16745" s="661">
        <v>50</v>
      </c>
      <c r="I16745" s="662">
        <v>780000</v>
      </c>
      <c r="J16745" s="663">
        <v>20000000</v>
      </c>
      <c r="K16745" s="662">
        <v>312000000000</v>
      </c>
    </row>
    <row r="16746" spans="3:11" x14ac:dyDescent="0.25">
      <c r="C16746" s="660">
        <v>45931</v>
      </c>
      <c r="D16746" s="661" t="s">
        <v>312</v>
      </c>
      <c r="E16746" s="662">
        <v>15600</v>
      </c>
      <c r="F16746" s="662">
        <v>15600</v>
      </c>
      <c r="G16746" s="662">
        <v>15600</v>
      </c>
      <c r="H16746" s="661">
        <v>2</v>
      </c>
      <c r="I16746" s="662">
        <v>31200</v>
      </c>
      <c r="J16746" s="663">
        <v>20000000</v>
      </c>
      <c r="K16746" s="662">
        <v>312000000000</v>
      </c>
    </row>
    <row r="16747" spans="3:11" x14ac:dyDescent="0.25">
      <c r="C16747" s="660">
        <v>45931</v>
      </c>
      <c r="D16747" s="661" t="s">
        <v>312</v>
      </c>
      <c r="E16747" s="662">
        <v>15600</v>
      </c>
      <c r="F16747" s="662">
        <v>15600</v>
      </c>
      <c r="G16747" s="662">
        <v>15600</v>
      </c>
      <c r="H16747" s="661">
        <v>2</v>
      </c>
      <c r="I16747" s="662">
        <v>31200</v>
      </c>
      <c r="J16747" s="663">
        <v>20000000</v>
      </c>
      <c r="K16747" s="662">
        <v>312000000000</v>
      </c>
    </row>
    <row r="16748" spans="3:11" x14ac:dyDescent="0.25">
      <c r="C16748" s="660">
        <v>45931</v>
      </c>
      <c r="D16748" s="661" t="s">
        <v>312</v>
      </c>
      <c r="E16748" s="662">
        <v>15600</v>
      </c>
      <c r="F16748" s="662">
        <v>15600</v>
      </c>
      <c r="G16748" s="662">
        <v>15600</v>
      </c>
      <c r="H16748" s="661">
        <v>10</v>
      </c>
      <c r="I16748" s="662">
        <v>156000</v>
      </c>
      <c r="J16748" s="663">
        <v>20000000</v>
      </c>
      <c r="K16748" s="662">
        <v>312000000000</v>
      </c>
    </row>
    <row r="16749" spans="3:11" x14ac:dyDescent="0.25">
      <c r="C16749" s="660">
        <v>45931</v>
      </c>
      <c r="D16749" s="661" t="s">
        <v>312</v>
      </c>
      <c r="E16749" s="662">
        <v>15600</v>
      </c>
      <c r="F16749" s="662">
        <v>15600</v>
      </c>
      <c r="G16749" s="662">
        <v>15600</v>
      </c>
      <c r="H16749" s="661">
        <v>4</v>
      </c>
      <c r="I16749" s="662">
        <v>62400</v>
      </c>
      <c r="J16749" s="663">
        <v>20000000</v>
      </c>
      <c r="K16749" s="662">
        <v>312000000000</v>
      </c>
    </row>
    <row r="16750" spans="3:11" x14ac:dyDescent="0.25">
      <c r="C16750" s="660">
        <v>45931</v>
      </c>
      <c r="D16750" s="661" t="s">
        <v>312</v>
      </c>
      <c r="E16750" s="662">
        <v>15600</v>
      </c>
      <c r="F16750" s="662">
        <v>15600</v>
      </c>
      <c r="G16750" s="662">
        <v>15600</v>
      </c>
      <c r="H16750" s="661">
        <v>2</v>
      </c>
      <c r="I16750" s="662">
        <v>31200</v>
      </c>
      <c r="J16750" s="663">
        <v>20000000</v>
      </c>
      <c r="K16750" s="662">
        <v>312000000000</v>
      </c>
    </row>
    <row r="16751" spans="3:11" x14ac:dyDescent="0.25">
      <c r="C16751" s="660">
        <v>45931</v>
      </c>
      <c r="D16751" s="661" t="s">
        <v>312</v>
      </c>
      <c r="E16751" s="662">
        <v>15600</v>
      </c>
      <c r="F16751" s="662">
        <v>15600</v>
      </c>
      <c r="G16751" s="662">
        <v>15600</v>
      </c>
      <c r="H16751" s="661">
        <v>2</v>
      </c>
      <c r="I16751" s="662">
        <v>31200</v>
      </c>
      <c r="J16751" s="663">
        <v>20000000</v>
      </c>
      <c r="K16751" s="662">
        <v>312000000000</v>
      </c>
    </row>
    <row r="16752" spans="3:11" x14ac:dyDescent="0.25">
      <c r="C16752" s="660">
        <v>45931</v>
      </c>
      <c r="D16752" s="661" t="s">
        <v>312</v>
      </c>
      <c r="E16752" s="662">
        <v>15600</v>
      </c>
      <c r="F16752" s="662">
        <v>15600</v>
      </c>
      <c r="G16752" s="662">
        <v>15600</v>
      </c>
      <c r="H16752" s="661">
        <v>10</v>
      </c>
      <c r="I16752" s="662">
        <v>156000</v>
      </c>
      <c r="J16752" s="663">
        <v>20000000</v>
      </c>
      <c r="K16752" s="662">
        <v>312000000000</v>
      </c>
    </row>
    <row r="16753" spans="3:11" x14ac:dyDescent="0.25">
      <c r="C16753" s="660">
        <v>45931</v>
      </c>
      <c r="D16753" s="661" t="s">
        <v>312</v>
      </c>
      <c r="E16753" s="662">
        <v>15600</v>
      </c>
      <c r="F16753" s="662">
        <v>15600</v>
      </c>
      <c r="G16753" s="662">
        <v>15600</v>
      </c>
      <c r="H16753" s="661">
        <v>10</v>
      </c>
      <c r="I16753" s="662">
        <v>156000</v>
      </c>
      <c r="J16753" s="663">
        <v>20000000</v>
      </c>
      <c r="K16753" s="662">
        <v>312000000000</v>
      </c>
    </row>
    <row r="16754" spans="3:11" x14ac:dyDescent="0.25">
      <c r="C16754" s="660">
        <v>45931</v>
      </c>
      <c r="D16754" s="661" t="s">
        <v>312</v>
      </c>
      <c r="E16754" s="662">
        <v>15600</v>
      </c>
      <c r="F16754" s="662">
        <v>15600</v>
      </c>
      <c r="G16754" s="662">
        <v>15600</v>
      </c>
      <c r="H16754" s="661">
        <v>1</v>
      </c>
      <c r="I16754" s="662">
        <v>15600</v>
      </c>
      <c r="J16754" s="663">
        <v>20000000</v>
      </c>
      <c r="K16754" s="662">
        <v>312000000000</v>
      </c>
    </row>
    <row r="16755" spans="3:11" x14ac:dyDescent="0.25">
      <c r="C16755" s="660">
        <v>45931</v>
      </c>
      <c r="D16755" s="661" t="s">
        <v>312</v>
      </c>
      <c r="E16755" s="662">
        <v>15600</v>
      </c>
      <c r="F16755" s="662">
        <v>15600</v>
      </c>
      <c r="G16755" s="662">
        <v>15600</v>
      </c>
      <c r="H16755" s="661">
        <v>1</v>
      </c>
      <c r="I16755" s="662">
        <v>15600</v>
      </c>
      <c r="J16755" s="663">
        <v>20000000</v>
      </c>
      <c r="K16755" s="662">
        <v>312000000000</v>
      </c>
    </row>
    <row r="16756" spans="3:11" x14ac:dyDescent="0.25">
      <c r="C16756" s="660">
        <v>45931</v>
      </c>
      <c r="D16756" s="661" t="s">
        <v>312</v>
      </c>
      <c r="E16756" s="662">
        <v>15600</v>
      </c>
      <c r="F16756" s="662">
        <v>15600</v>
      </c>
      <c r="G16756" s="662">
        <v>15600</v>
      </c>
      <c r="H16756" s="661">
        <v>192</v>
      </c>
      <c r="I16756" s="662">
        <v>2995200</v>
      </c>
      <c r="J16756" s="663">
        <v>20000000</v>
      </c>
      <c r="K16756" s="662">
        <v>312000000000</v>
      </c>
    </row>
    <row r="16757" spans="3:11" x14ac:dyDescent="0.25">
      <c r="C16757" s="660">
        <v>45931</v>
      </c>
      <c r="D16757" s="661" t="s">
        <v>312</v>
      </c>
      <c r="E16757" s="662">
        <v>15600</v>
      </c>
      <c r="F16757" s="662">
        <v>15600</v>
      </c>
      <c r="G16757" s="662">
        <v>15600</v>
      </c>
      <c r="H16757" s="661">
        <v>5</v>
      </c>
      <c r="I16757" s="662">
        <v>78000</v>
      </c>
      <c r="J16757" s="663">
        <v>20000000</v>
      </c>
      <c r="K16757" s="662">
        <v>312000000000</v>
      </c>
    </row>
    <row r="16758" spans="3:11" x14ac:dyDescent="0.25">
      <c r="C16758" s="660">
        <v>45931</v>
      </c>
      <c r="D16758" s="661" t="s">
        <v>312</v>
      </c>
      <c r="E16758" s="662">
        <v>15600</v>
      </c>
      <c r="F16758" s="662">
        <v>15600</v>
      </c>
      <c r="G16758" s="662">
        <v>15600</v>
      </c>
      <c r="H16758" s="661">
        <v>14</v>
      </c>
      <c r="I16758" s="662">
        <v>218400</v>
      </c>
      <c r="J16758" s="663">
        <v>20000000</v>
      </c>
      <c r="K16758" s="662">
        <v>312000000000</v>
      </c>
    </row>
    <row r="16759" spans="3:11" x14ac:dyDescent="0.25">
      <c r="C16759" s="660">
        <v>45931</v>
      </c>
      <c r="D16759" s="661" t="s">
        <v>312</v>
      </c>
      <c r="E16759" s="662">
        <v>15600</v>
      </c>
      <c r="F16759" s="662">
        <v>15600</v>
      </c>
      <c r="G16759" s="662">
        <v>15600</v>
      </c>
      <c r="H16759" s="661">
        <v>7</v>
      </c>
      <c r="I16759" s="662">
        <v>109200</v>
      </c>
      <c r="J16759" s="663">
        <v>20000000</v>
      </c>
      <c r="K16759" s="662">
        <v>312000000000</v>
      </c>
    </row>
    <row r="16760" spans="3:11" x14ac:dyDescent="0.25">
      <c r="C16760" s="660">
        <v>45931</v>
      </c>
      <c r="D16760" s="661" t="s">
        <v>312</v>
      </c>
      <c r="E16760" s="662">
        <v>15600</v>
      </c>
      <c r="F16760" s="662">
        <v>15600</v>
      </c>
      <c r="G16760" s="662">
        <v>15600</v>
      </c>
      <c r="H16760" s="661">
        <v>1</v>
      </c>
      <c r="I16760" s="662">
        <v>15600</v>
      </c>
      <c r="J16760" s="663">
        <v>20000000</v>
      </c>
      <c r="K16760" s="662">
        <v>312000000000</v>
      </c>
    </row>
    <row r="16761" spans="3:11" x14ac:dyDescent="0.25">
      <c r="C16761" s="660">
        <v>45931</v>
      </c>
      <c r="D16761" s="661" t="s">
        <v>312</v>
      </c>
      <c r="E16761" s="662">
        <v>15600</v>
      </c>
      <c r="F16761" s="662">
        <v>15600</v>
      </c>
      <c r="G16761" s="662">
        <v>15600</v>
      </c>
      <c r="H16761" s="661">
        <v>1</v>
      </c>
      <c r="I16761" s="662">
        <v>15600</v>
      </c>
      <c r="J16761" s="663">
        <v>20000000</v>
      </c>
      <c r="K16761" s="662">
        <v>312000000000</v>
      </c>
    </row>
    <row r="16762" spans="3:11" x14ac:dyDescent="0.25">
      <c r="C16762" s="660">
        <v>45931</v>
      </c>
      <c r="D16762" s="661" t="s">
        <v>312</v>
      </c>
      <c r="E16762" s="662">
        <v>15600</v>
      </c>
      <c r="F16762" s="662">
        <v>15600</v>
      </c>
      <c r="G16762" s="662">
        <v>15600</v>
      </c>
      <c r="H16762" s="661">
        <v>19</v>
      </c>
      <c r="I16762" s="662">
        <v>296400</v>
      </c>
      <c r="J16762" s="663">
        <v>20000000</v>
      </c>
      <c r="K16762" s="662">
        <v>312000000000</v>
      </c>
    </row>
    <row r="16763" spans="3:11" x14ac:dyDescent="0.25">
      <c r="C16763" s="660">
        <v>45931</v>
      </c>
      <c r="D16763" s="661" t="s">
        <v>312</v>
      </c>
      <c r="E16763" s="662">
        <v>15600</v>
      </c>
      <c r="F16763" s="662">
        <v>15600</v>
      </c>
      <c r="G16763" s="662">
        <v>15600</v>
      </c>
      <c r="H16763" s="661">
        <v>4</v>
      </c>
      <c r="I16763" s="662">
        <v>62400</v>
      </c>
      <c r="J16763" s="663">
        <v>20000000</v>
      </c>
      <c r="K16763" s="662">
        <v>312000000000</v>
      </c>
    </row>
    <row r="16764" spans="3:11" x14ac:dyDescent="0.25">
      <c r="C16764" s="660">
        <v>45931</v>
      </c>
      <c r="D16764" s="661" t="s">
        <v>312</v>
      </c>
      <c r="E16764" s="662">
        <v>15600</v>
      </c>
      <c r="F16764" s="662">
        <v>15600</v>
      </c>
      <c r="G16764" s="662">
        <v>15600</v>
      </c>
      <c r="H16764" s="661">
        <v>1</v>
      </c>
      <c r="I16764" s="662">
        <v>15600</v>
      </c>
      <c r="J16764" s="663">
        <v>20000000</v>
      </c>
      <c r="K16764" s="662">
        <v>312000000000</v>
      </c>
    </row>
    <row r="16765" spans="3:11" x14ac:dyDescent="0.25">
      <c r="C16765" s="660">
        <v>45931</v>
      </c>
      <c r="D16765" s="661" t="s">
        <v>312</v>
      </c>
      <c r="E16765" s="662">
        <v>15600</v>
      </c>
      <c r="F16765" s="662">
        <v>15600</v>
      </c>
      <c r="G16765" s="662">
        <v>15600</v>
      </c>
      <c r="H16765" s="661">
        <v>10</v>
      </c>
      <c r="I16765" s="662">
        <v>156000</v>
      </c>
      <c r="J16765" s="663">
        <v>20000000</v>
      </c>
      <c r="K16765" s="662">
        <v>312000000000</v>
      </c>
    </row>
    <row r="16766" spans="3:11" x14ac:dyDescent="0.25">
      <c r="C16766" s="660">
        <v>45931</v>
      </c>
      <c r="D16766" s="661" t="s">
        <v>312</v>
      </c>
      <c r="E16766" s="662">
        <v>15600</v>
      </c>
      <c r="F16766" s="662">
        <v>15600</v>
      </c>
      <c r="G16766" s="662">
        <v>15600</v>
      </c>
      <c r="H16766" s="661">
        <v>3</v>
      </c>
      <c r="I16766" s="662">
        <v>46800</v>
      </c>
      <c r="J16766" s="663">
        <v>20000000</v>
      </c>
      <c r="K16766" s="662">
        <v>312000000000</v>
      </c>
    </row>
    <row r="16767" spans="3:11" x14ac:dyDescent="0.25">
      <c r="C16767" s="660">
        <v>45931</v>
      </c>
      <c r="D16767" s="661" t="s">
        <v>312</v>
      </c>
      <c r="E16767" s="662">
        <v>15600</v>
      </c>
      <c r="F16767" s="662">
        <v>15600</v>
      </c>
      <c r="G16767" s="662">
        <v>15600</v>
      </c>
      <c r="H16767" s="661">
        <v>1</v>
      </c>
      <c r="I16767" s="662">
        <v>15600</v>
      </c>
      <c r="J16767" s="663">
        <v>20000000</v>
      </c>
      <c r="K16767" s="662">
        <v>312000000000</v>
      </c>
    </row>
    <row r="16768" spans="3:11" x14ac:dyDescent="0.25">
      <c r="C16768" s="660">
        <v>45931</v>
      </c>
      <c r="D16768" s="661" t="s">
        <v>312</v>
      </c>
      <c r="E16768" s="662">
        <v>15600</v>
      </c>
      <c r="F16768" s="662">
        <v>15600</v>
      </c>
      <c r="G16768" s="662">
        <v>15600</v>
      </c>
      <c r="H16768" s="661">
        <v>2</v>
      </c>
      <c r="I16768" s="662">
        <v>31200</v>
      </c>
      <c r="J16768" s="663">
        <v>20000000</v>
      </c>
      <c r="K16768" s="662">
        <v>312000000000</v>
      </c>
    </row>
    <row r="16769" spans="3:11" x14ac:dyDescent="0.25">
      <c r="C16769" s="660">
        <v>45931</v>
      </c>
      <c r="D16769" s="661" t="s">
        <v>312</v>
      </c>
      <c r="E16769" s="662">
        <v>15600</v>
      </c>
      <c r="F16769" s="662">
        <v>15600</v>
      </c>
      <c r="G16769" s="662">
        <v>15600</v>
      </c>
      <c r="H16769" s="661">
        <v>290</v>
      </c>
      <c r="I16769" s="662">
        <v>4524000</v>
      </c>
      <c r="J16769" s="663">
        <v>20000000</v>
      </c>
      <c r="K16769" s="662">
        <v>312000000000</v>
      </c>
    </row>
    <row r="16770" spans="3:11" x14ac:dyDescent="0.25">
      <c r="C16770" s="660">
        <v>45931</v>
      </c>
      <c r="D16770" s="661" t="s">
        <v>1155</v>
      </c>
      <c r="E16770" s="662">
        <v>26000</v>
      </c>
      <c r="F16770" s="662">
        <v>26000</v>
      </c>
      <c r="G16770" s="662">
        <v>25980</v>
      </c>
      <c r="H16770" s="661">
        <v>2</v>
      </c>
      <c r="I16770" s="662">
        <v>52000</v>
      </c>
      <c r="J16770" s="663">
        <v>2400000</v>
      </c>
      <c r="K16770" s="662">
        <v>62352000000</v>
      </c>
    </row>
    <row r="16771" spans="3:11" x14ac:dyDescent="0.25">
      <c r="C16771" s="660">
        <v>45931</v>
      </c>
      <c r="D16771" s="661" t="s">
        <v>1155</v>
      </c>
      <c r="E16771" s="662">
        <v>26000</v>
      </c>
      <c r="F16771" s="662">
        <v>26000</v>
      </c>
      <c r="G16771" s="662">
        <v>25980</v>
      </c>
      <c r="H16771" s="661">
        <v>1</v>
      </c>
      <c r="I16771" s="662">
        <v>26000</v>
      </c>
      <c r="J16771" s="663">
        <v>2400000</v>
      </c>
      <c r="K16771" s="662">
        <v>62352000000</v>
      </c>
    </row>
    <row r="16772" spans="3:11" x14ac:dyDescent="0.25">
      <c r="C16772" s="660">
        <v>45931</v>
      </c>
      <c r="D16772" s="661" t="s">
        <v>1155</v>
      </c>
      <c r="E16772" s="662">
        <v>26000</v>
      </c>
      <c r="F16772" s="662">
        <v>26000</v>
      </c>
      <c r="G16772" s="662">
        <v>25980</v>
      </c>
      <c r="H16772" s="661">
        <v>3</v>
      </c>
      <c r="I16772" s="662">
        <v>78000</v>
      </c>
      <c r="J16772" s="663">
        <v>2400000</v>
      </c>
      <c r="K16772" s="662">
        <v>62352000000</v>
      </c>
    </row>
    <row r="16773" spans="3:11" x14ac:dyDescent="0.25">
      <c r="C16773" s="660">
        <v>45931</v>
      </c>
      <c r="D16773" s="661" t="s">
        <v>1155</v>
      </c>
      <c r="E16773" s="662">
        <v>26000</v>
      </c>
      <c r="F16773" s="662">
        <v>26000</v>
      </c>
      <c r="G16773" s="662">
        <v>25980</v>
      </c>
      <c r="H16773" s="661">
        <v>27</v>
      </c>
      <c r="I16773" s="662">
        <v>702000</v>
      </c>
      <c r="J16773" s="663">
        <v>2400000</v>
      </c>
      <c r="K16773" s="662">
        <v>62352000000</v>
      </c>
    </row>
    <row r="16774" spans="3:11" x14ac:dyDescent="0.25">
      <c r="C16774" s="660">
        <v>45931</v>
      </c>
      <c r="D16774" s="661" t="s">
        <v>1155</v>
      </c>
      <c r="E16774" s="662">
        <v>26000</v>
      </c>
      <c r="F16774" s="662">
        <v>26000</v>
      </c>
      <c r="G16774" s="662">
        <v>25980</v>
      </c>
      <c r="H16774" s="661">
        <v>1</v>
      </c>
      <c r="I16774" s="662">
        <v>26000</v>
      </c>
      <c r="J16774" s="663">
        <v>2400000</v>
      </c>
      <c r="K16774" s="662">
        <v>62352000000</v>
      </c>
    </row>
    <row r="16775" spans="3:11" x14ac:dyDescent="0.25">
      <c r="C16775" s="660">
        <v>45931</v>
      </c>
      <c r="D16775" s="661" t="s">
        <v>1155</v>
      </c>
      <c r="E16775" s="662">
        <v>26000</v>
      </c>
      <c r="F16775" s="662">
        <v>26000</v>
      </c>
      <c r="G16775" s="662">
        <v>25980</v>
      </c>
      <c r="H16775" s="661">
        <v>22</v>
      </c>
      <c r="I16775" s="662">
        <v>572000</v>
      </c>
      <c r="J16775" s="663">
        <v>2400000</v>
      </c>
      <c r="K16775" s="662">
        <v>62352000000</v>
      </c>
    </row>
    <row r="16776" spans="3:11" x14ac:dyDescent="0.25">
      <c r="C16776" s="660">
        <v>45931</v>
      </c>
      <c r="D16776" s="661" t="s">
        <v>1155</v>
      </c>
      <c r="E16776" s="662">
        <v>26000</v>
      </c>
      <c r="F16776" s="662">
        <v>26000</v>
      </c>
      <c r="G16776" s="662">
        <v>25980</v>
      </c>
      <c r="H16776" s="661">
        <v>50</v>
      </c>
      <c r="I16776" s="662">
        <v>1300000</v>
      </c>
      <c r="J16776" s="663">
        <v>2400000</v>
      </c>
      <c r="K16776" s="662">
        <v>62352000000</v>
      </c>
    </row>
    <row r="16777" spans="3:11" x14ac:dyDescent="0.25">
      <c r="C16777" s="660">
        <v>45931</v>
      </c>
      <c r="D16777" s="661" t="s">
        <v>1155</v>
      </c>
      <c r="E16777" s="662">
        <v>26000</v>
      </c>
      <c r="F16777" s="662">
        <v>26000</v>
      </c>
      <c r="G16777" s="662">
        <v>25980</v>
      </c>
      <c r="H16777" s="661">
        <v>25</v>
      </c>
      <c r="I16777" s="662">
        <v>650000</v>
      </c>
      <c r="J16777" s="663">
        <v>2400000</v>
      </c>
      <c r="K16777" s="662">
        <v>62352000000</v>
      </c>
    </row>
    <row r="16778" spans="3:11" x14ac:dyDescent="0.25">
      <c r="C16778" s="660">
        <v>45931</v>
      </c>
      <c r="D16778" s="661" t="s">
        <v>1155</v>
      </c>
      <c r="E16778" s="662">
        <v>26000</v>
      </c>
      <c r="F16778" s="662">
        <v>26000</v>
      </c>
      <c r="G16778" s="662">
        <v>25980</v>
      </c>
      <c r="H16778" s="661">
        <v>2</v>
      </c>
      <c r="I16778" s="662">
        <v>52000</v>
      </c>
      <c r="J16778" s="663">
        <v>2400000</v>
      </c>
      <c r="K16778" s="662">
        <v>62352000000</v>
      </c>
    </row>
    <row r="16779" spans="3:11" x14ac:dyDescent="0.25">
      <c r="C16779" s="660">
        <v>45931</v>
      </c>
      <c r="D16779" s="661" t="s">
        <v>1155</v>
      </c>
      <c r="E16779" s="662">
        <v>26000</v>
      </c>
      <c r="F16779" s="662">
        <v>26000</v>
      </c>
      <c r="G16779" s="662">
        <v>25980</v>
      </c>
      <c r="H16779" s="661">
        <v>5</v>
      </c>
      <c r="I16779" s="662">
        <v>130000</v>
      </c>
      <c r="J16779" s="663">
        <v>2400000</v>
      </c>
      <c r="K16779" s="662">
        <v>62352000000</v>
      </c>
    </row>
    <row r="16780" spans="3:11" x14ac:dyDescent="0.25">
      <c r="C16780" s="660">
        <v>45931</v>
      </c>
      <c r="D16780" s="661" t="s">
        <v>317</v>
      </c>
      <c r="E16780" s="662">
        <v>74250</v>
      </c>
      <c r="F16780" s="662">
        <v>61875</v>
      </c>
      <c r="G16780" s="662">
        <v>77343.75</v>
      </c>
      <c r="H16780" s="661">
        <v>45</v>
      </c>
      <c r="I16780" s="662">
        <v>3341250</v>
      </c>
      <c r="J16780" s="663">
        <v>15000000</v>
      </c>
      <c r="K16780" s="662">
        <v>1160156250000</v>
      </c>
    </row>
    <row r="16781" spans="3:11" x14ac:dyDescent="0.25">
      <c r="C16781" s="660">
        <v>45931</v>
      </c>
      <c r="D16781" s="661" t="s">
        <v>317</v>
      </c>
      <c r="E16781" s="662">
        <v>74250</v>
      </c>
      <c r="F16781" s="662">
        <v>61875</v>
      </c>
      <c r="G16781" s="662">
        <v>77343.75</v>
      </c>
      <c r="H16781" s="661">
        <v>1</v>
      </c>
      <c r="I16781" s="662">
        <v>74250</v>
      </c>
      <c r="J16781" s="663">
        <v>15000000</v>
      </c>
      <c r="K16781" s="662">
        <v>1160156250000</v>
      </c>
    </row>
    <row r="16782" spans="3:11" x14ac:dyDescent="0.25">
      <c r="C16782" s="660">
        <v>45931</v>
      </c>
      <c r="D16782" s="661" t="s">
        <v>310</v>
      </c>
      <c r="E16782" s="662">
        <v>89000</v>
      </c>
      <c r="F16782" s="662">
        <v>90000</v>
      </c>
      <c r="G16782" s="662">
        <v>93000</v>
      </c>
      <c r="H16782" s="661">
        <v>6</v>
      </c>
      <c r="I16782" s="662">
        <v>534000</v>
      </c>
      <c r="J16782" s="663">
        <v>19450000</v>
      </c>
      <c r="K16782" s="662">
        <v>1808850000000</v>
      </c>
    </row>
    <row r="16783" spans="3:11" x14ac:dyDescent="0.25">
      <c r="C16783" s="660">
        <v>45931</v>
      </c>
      <c r="D16783" s="661" t="s">
        <v>1154</v>
      </c>
      <c r="E16783" s="662">
        <v>33000</v>
      </c>
      <c r="F16783" s="662">
        <v>31000</v>
      </c>
      <c r="G16783" s="662">
        <v>32000</v>
      </c>
      <c r="H16783" s="661">
        <v>252</v>
      </c>
      <c r="I16783" s="662">
        <v>8316000</v>
      </c>
      <c r="J16783" s="663">
        <v>600000</v>
      </c>
      <c r="K16783" s="662">
        <v>19200000000</v>
      </c>
    </row>
    <row r="16784" spans="3:11" x14ac:dyDescent="0.25">
      <c r="C16784" s="660">
        <v>45931</v>
      </c>
      <c r="D16784" s="661" t="s">
        <v>1154</v>
      </c>
      <c r="E16784" s="662">
        <v>33000</v>
      </c>
      <c r="F16784" s="662">
        <v>31000</v>
      </c>
      <c r="G16784" s="662">
        <v>32000</v>
      </c>
      <c r="H16784" s="661">
        <v>2</v>
      </c>
      <c r="I16784" s="662">
        <v>66000</v>
      </c>
      <c r="J16784" s="663">
        <v>600000</v>
      </c>
      <c r="K16784" s="662">
        <v>19200000000</v>
      </c>
    </row>
    <row r="16785" spans="3:11" x14ac:dyDescent="0.25">
      <c r="C16785" s="660">
        <v>45931</v>
      </c>
      <c r="D16785" s="661" t="s">
        <v>1154</v>
      </c>
      <c r="E16785" s="662">
        <v>33000</v>
      </c>
      <c r="F16785" s="662">
        <v>31000</v>
      </c>
      <c r="G16785" s="662">
        <v>32000</v>
      </c>
      <c r="H16785" s="661">
        <v>8</v>
      </c>
      <c r="I16785" s="662">
        <v>264000</v>
      </c>
      <c r="J16785" s="663">
        <v>600000</v>
      </c>
      <c r="K16785" s="662">
        <v>19200000000</v>
      </c>
    </row>
    <row r="16786" spans="3:11" x14ac:dyDescent="0.25">
      <c r="C16786" s="660">
        <v>45931</v>
      </c>
      <c r="D16786" s="661" t="s">
        <v>1154</v>
      </c>
      <c r="E16786" s="662">
        <v>33000</v>
      </c>
      <c r="F16786" s="662">
        <v>31000</v>
      </c>
      <c r="G16786" s="662">
        <v>32000</v>
      </c>
      <c r="H16786" s="661">
        <v>1</v>
      </c>
      <c r="I16786" s="662">
        <v>33000</v>
      </c>
      <c r="J16786" s="663">
        <v>600000</v>
      </c>
      <c r="K16786" s="662">
        <v>19200000000</v>
      </c>
    </row>
    <row r="16787" spans="3:11" x14ac:dyDescent="0.25">
      <c r="C16787" s="660">
        <v>45931</v>
      </c>
      <c r="D16787" s="661" t="s">
        <v>1154</v>
      </c>
      <c r="E16787" s="662">
        <v>33000</v>
      </c>
      <c r="F16787" s="662">
        <v>31000</v>
      </c>
      <c r="G16787" s="662">
        <v>32000</v>
      </c>
      <c r="H16787" s="661">
        <v>3</v>
      </c>
      <c r="I16787" s="662">
        <v>99000</v>
      </c>
      <c r="J16787" s="663">
        <v>600000</v>
      </c>
      <c r="K16787" s="662">
        <v>19200000000</v>
      </c>
    </row>
    <row r="16788" spans="3:11" x14ac:dyDescent="0.25">
      <c r="C16788" s="660">
        <v>45931</v>
      </c>
      <c r="D16788" s="661" t="s">
        <v>1154</v>
      </c>
      <c r="E16788" s="662">
        <v>33000</v>
      </c>
      <c r="F16788" s="662">
        <v>31000</v>
      </c>
      <c r="G16788" s="662">
        <v>32000</v>
      </c>
      <c r="H16788" s="661">
        <v>3</v>
      </c>
      <c r="I16788" s="662">
        <v>99000</v>
      </c>
      <c r="J16788" s="663">
        <v>600000</v>
      </c>
      <c r="K16788" s="662">
        <v>19200000000</v>
      </c>
    </row>
    <row r="16789" spans="3:11" x14ac:dyDescent="0.25">
      <c r="C16789" s="660">
        <v>45931</v>
      </c>
      <c r="D16789" s="661" t="s">
        <v>1154</v>
      </c>
      <c r="E16789" s="662">
        <v>33000</v>
      </c>
      <c r="F16789" s="662">
        <v>31000</v>
      </c>
      <c r="G16789" s="662">
        <v>32000</v>
      </c>
      <c r="H16789" s="661">
        <v>10</v>
      </c>
      <c r="I16789" s="662">
        <v>330000</v>
      </c>
      <c r="J16789" s="663">
        <v>600000</v>
      </c>
      <c r="K16789" s="662">
        <v>19200000000</v>
      </c>
    </row>
    <row r="16790" spans="3:11" x14ac:dyDescent="0.25">
      <c r="C16790" s="660">
        <v>45931</v>
      </c>
      <c r="D16790" s="661" t="s">
        <v>1154</v>
      </c>
      <c r="E16790" s="662">
        <v>33000</v>
      </c>
      <c r="F16790" s="662">
        <v>31000</v>
      </c>
      <c r="G16790" s="662">
        <v>32000</v>
      </c>
      <c r="H16790" s="661">
        <v>30</v>
      </c>
      <c r="I16790" s="662">
        <v>990000</v>
      </c>
      <c r="J16790" s="663">
        <v>600000</v>
      </c>
      <c r="K16790" s="662">
        <v>19200000000</v>
      </c>
    </row>
    <row r="16791" spans="3:11" x14ac:dyDescent="0.25">
      <c r="C16791" s="660">
        <v>45931</v>
      </c>
      <c r="D16791" s="661" t="s">
        <v>1154</v>
      </c>
      <c r="E16791" s="662">
        <v>33000</v>
      </c>
      <c r="F16791" s="662">
        <v>31000</v>
      </c>
      <c r="G16791" s="662">
        <v>32000</v>
      </c>
      <c r="H16791" s="661">
        <v>1</v>
      </c>
      <c r="I16791" s="662">
        <v>33000</v>
      </c>
      <c r="J16791" s="663">
        <v>600000</v>
      </c>
      <c r="K16791" s="662">
        <v>19200000000</v>
      </c>
    </row>
    <row r="16792" spans="3:11" x14ac:dyDescent="0.25">
      <c r="C16792" s="660">
        <v>45931</v>
      </c>
      <c r="D16792" s="661" t="s">
        <v>1154</v>
      </c>
      <c r="E16792" s="662">
        <v>33000</v>
      </c>
      <c r="F16792" s="662">
        <v>31000</v>
      </c>
      <c r="G16792" s="662">
        <v>32000</v>
      </c>
      <c r="H16792" s="661">
        <v>6</v>
      </c>
      <c r="I16792" s="662">
        <v>198000</v>
      </c>
      <c r="J16792" s="663">
        <v>600000</v>
      </c>
      <c r="K16792" s="662">
        <v>19200000000</v>
      </c>
    </row>
    <row r="16793" spans="3:11" x14ac:dyDescent="0.25">
      <c r="C16793" s="660">
        <v>45931</v>
      </c>
      <c r="D16793" s="661" t="s">
        <v>1154</v>
      </c>
      <c r="E16793" s="662">
        <v>33000</v>
      </c>
      <c r="F16793" s="662">
        <v>31000</v>
      </c>
      <c r="G16793" s="662">
        <v>32000</v>
      </c>
      <c r="H16793" s="661">
        <v>2</v>
      </c>
      <c r="I16793" s="662">
        <v>66000</v>
      </c>
      <c r="J16793" s="663">
        <v>600000</v>
      </c>
      <c r="K16793" s="662">
        <v>19200000000</v>
      </c>
    </row>
    <row r="16794" spans="3:11" x14ac:dyDescent="0.25">
      <c r="C16794" s="660">
        <v>45931</v>
      </c>
      <c r="D16794" s="661" t="s">
        <v>1154</v>
      </c>
      <c r="E16794" s="662">
        <v>33000</v>
      </c>
      <c r="F16794" s="662">
        <v>31000</v>
      </c>
      <c r="G16794" s="662">
        <v>32000</v>
      </c>
      <c r="H16794" s="661">
        <v>10</v>
      </c>
      <c r="I16794" s="662">
        <v>330000</v>
      </c>
      <c r="J16794" s="663">
        <v>600000</v>
      </c>
      <c r="K16794" s="662">
        <v>19200000000</v>
      </c>
    </row>
    <row r="16795" spans="3:11" x14ac:dyDescent="0.25">
      <c r="C16795" s="660">
        <v>45931</v>
      </c>
      <c r="D16795" s="661" t="s">
        <v>317</v>
      </c>
      <c r="E16795" s="662">
        <v>77343.75</v>
      </c>
      <c r="F16795" s="662">
        <v>61875</v>
      </c>
      <c r="G16795" s="662">
        <v>77343.75</v>
      </c>
      <c r="H16795" s="661">
        <v>5</v>
      </c>
      <c r="I16795" s="662">
        <v>386718.75</v>
      </c>
      <c r="J16795" s="663">
        <v>15000000</v>
      </c>
      <c r="K16795" s="662">
        <v>1160156250000</v>
      </c>
    </row>
    <row r="16796" spans="3:11" x14ac:dyDescent="0.25">
      <c r="C16796" s="660">
        <v>45931</v>
      </c>
      <c r="D16796" s="661" t="s">
        <v>312</v>
      </c>
      <c r="E16796" s="662">
        <v>15600</v>
      </c>
      <c r="F16796" s="662">
        <v>15600</v>
      </c>
      <c r="G16796" s="662">
        <v>15600</v>
      </c>
      <c r="H16796" s="661">
        <v>4</v>
      </c>
      <c r="I16796" s="662">
        <v>62400</v>
      </c>
      <c r="J16796" s="663">
        <v>20000000</v>
      </c>
      <c r="K16796" s="662">
        <v>312000000000</v>
      </c>
    </row>
    <row r="16797" spans="3:11" x14ac:dyDescent="0.25">
      <c r="C16797" s="660">
        <v>45931</v>
      </c>
      <c r="D16797" s="661" t="s">
        <v>312</v>
      </c>
      <c r="E16797" s="662">
        <v>15600</v>
      </c>
      <c r="F16797" s="662">
        <v>15600</v>
      </c>
      <c r="G16797" s="662">
        <v>15600</v>
      </c>
      <c r="H16797" s="661">
        <v>11</v>
      </c>
      <c r="I16797" s="662">
        <v>171600</v>
      </c>
      <c r="J16797" s="663">
        <v>20000000</v>
      </c>
      <c r="K16797" s="662">
        <v>312000000000</v>
      </c>
    </row>
    <row r="16798" spans="3:11" x14ac:dyDescent="0.25">
      <c r="C16798" s="660">
        <v>45931</v>
      </c>
      <c r="D16798" s="661" t="s">
        <v>312</v>
      </c>
      <c r="E16798" s="662">
        <v>15600</v>
      </c>
      <c r="F16798" s="662">
        <v>15600</v>
      </c>
      <c r="G16798" s="662">
        <v>15600</v>
      </c>
      <c r="H16798" s="661">
        <v>40</v>
      </c>
      <c r="I16798" s="662">
        <v>624000</v>
      </c>
      <c r="J16798" s="663">
        <v>20000000</v>
      </c>
      <c r="K16798" s="662">
        <v>312000000000</v>
      </c>
    </row>
    <row r="16799" spans="3:11" x14ac:dyDescent="0.25">
      <c r="C16799" s="660">
        <v>45931</v>
      </c>
      <c r="D16799" s="661" t="s">
        <v>1154</v>
      </c>
      <c r="E16799" s="662">
        <v>33000</v>
      </c>
      <c r="F16799" s="662">
        <v>31000</v>
      </c>
      <c r="G16799" s="662">
        <v>32000</v>
      </c>
      <c r="H16799" s="661">
        <v>2</v>
      </c>
      <c r="I16799" s="662">
        <v>66000</v>
      </c>
      <c r="J16799" s="663">
        <v>600000</v>
      </c>
      <c r="K16799" s="662">
        <v>19200000000</v>
      </c>
    </row>
    <row r="16800" spans="3:11" x14ac:dyDescent="0.25">
      <c r="C16800" s="660">
        <v>45931</v>
      </c>
      <c r="D16800" s="661" t="s">
        <v>317</v>
      </c>
      <c r="E16800" s="662">
        <v>77343.75</v>
      </c>
      <c r="F16800" s="662">
        <v>61875</v>
      </c>
      <c r="G16800" s="662">
        <v>77343.75</v>
      </c>
      <c r="H16800" s="661">
        <v>46</v>
      </c>
      <c r="I16800" s="662">
        <v>3557812.5</v>
      </c>
      <c r="J16800" s="663">
        <v>15000000</v>
      </c>
      <c r="K16800" s="662">
        <v>1160156250000</v>
      </c>
    </row>
    <row r="16801" spans="3:11" x14ac:dyDescent="0.25">
      <c r="C16801" s="660">
        <v>45931</v>
      </c>
      <c r="D16801" s="661" t="s">
        <v>1154</v>
      </c>
      <c r="E16801" s="662">
        <v>33000</v>
      </c>
      <c r="F16801" s="662">
        <v>31000</v>
      </c>
      <c r="G16801" s="662">
        <v>32000</v>
      </c>
      <c r="H16801" s="661">
        <v>3</v>
      </c>
      <c r="I16801" s="662">
        <v>99000</v>
      </c>
      <c r="J16801" s="663">
        <v>600000</v>
      </c>
      <c r="K16801" s="662">
        <v>19200000000</v>
      </c>
    </row>
    <row r="16802" spans="3:11" x14ac:dyDescent="0.25">
      <c r="C16802" s="660">
        <v>45931</v>
      </c>
      <c r="D16802" s="661" t="s">
        <v>1154</v>
      </c>
      <c r="E16802" s="662">
        <v>33000</v>
      </c>
      <c r="F16802" s="662">
        <v>31000</v>
      </c>
      <c r="G16802" s="662">
        <v>32000</v>
      </c>
      <c r="H16802" s="661">
        <v>1</v>
      </c>
      <c r="I16802" s="662">
        <v>33000</v>
      </c>
      <c r="J16802" s="663">
        <v>600000</v>
      </c>
      <c r="K16802" s="662">
        <v>19200000000</v>
      </c>
    </row>
    <row r="16803" spans="3:11" x14ac:dyDescent="0.25">
      <c r="C16803" s="660">
        <v>45931</v>
      </c>
      <c r="D16803" s="661" t="s">
        <v>1155</v>
      </c>
      <c r="E16803" s="662">
        <v>26000</v>
      </c>
      <c r="F16803" s="662">
        <v>26000</v>
      </c>
      <c r="G16803" s="662">
        <v>25980</v>
      </c>
      <c r="H16803" s="661">
        <v>2</v>
      </c>
      <c r="I16803" s="662">
        <v>52000</v>
      </c>
      <c r="J16803" s="663">
        <v>2400000</v>
      </c>
      <c r="K16803" s="662">
        <v>62352000000</v>
      </c>
    </row>
    <row r="16804" spans="3:11" x14ac:dyDescent="0.25">
      <c r="C16804" s="660">
        <v>45931</v>
      </c>
      <c r="D16804" s="661" t="s">
        <v>1155</v>
      </c>
      <c r="E16804" s="662">
        <v>26000</v>
      </c>
      <c r="F16804" s="662">
        <v>26000</v>
      </c>
      <c r="G16804" s="662">
        <v>25980</v>
      </c>
      <c r="H16804" s="661">
        <v>3</v>
      </c>
      <c r="I16804" s="662">
        <v>78000</v>
      </c>
      <c r="J16804" s="663">
        <v>2400000</v>
      </c>
      <c r="K16804" s="662">
        <v>62352000000</v>
      </c>
    </row>
    <row r="16805" spans="3:11" x14ac:dyDescent="0.25">
      <c r="C16805" s="660">
        <v>45931</v>
      </c>
      <c r="D16805" s="661" t="s">
        <v>1154</v>
      </c>
      <c r="E16805" s="662">
        <v>32999</v>
      </c>
      <c r="F16805" s="662">
        <v>31000</v>
      </c>
      <c r="G16805" s="662">
        <v>32000</v>
      </c>
      <c r="H16805" s="661">
        <v>6</v>
      </c>
      <c r="I16805" s="662">
        <v>197994</v>
      </c>
      <c r="J16805" s="663">
        <v>600000</v>
      </c>
      <c r="K16805" s="662">
        <v>19200000000</v>
      </c>
    </row>
    <row r="16806" spans="3:11" x14ac:dyDescent="0.25">
      <c r="C16806" s="660">
        <v>45931</v>
      </c>
      <c r="D16806" s="661" t="s">
        <v>1154</v>
      </c>
      <c r="E16806" s="662">
        <v>33000</v>
      </c>
      <c r="F16806" s="662">
        <v>31000</v>
      </c>
      <c r="G16806" s="662">
        <v>32000</v>
      </c>
      <c r="H16806" s="661">
        <v>7</v>
      </c>
      <c r="I16806" s="662">
        <v>231000</v>
      </c>
      <c r="J16806" s="663">
        <v>600000</v>
      </c>
      <c r="K16806" s="662">
        <v>19200000000</v>
      </c>
    </row>
    <row r="16807" spans="3:11" x14ac:dyDescent="0.25">
      <c r="C16807" s="660">
        <v>45931</v>
      </c>
      <c r="D16807" s="661" t="s">
        <v>1154</v>
      </c>
      <c r="E16807" s="662">
        <v>33000</v>
      </c>
      <c r="F16807" s="662">
        <v>31000</v>
      </c>
      <c r="G16807" s="662">
        <v>32000</v>
      </c>
      <c r="H16807" s="661">
        <v>1</v>
      </c>
      <c r="I16807" s="662">
        <v>33000</v>
      </c>
      <c r="J16807" s="663">
        <v>600000</v>
      </c>
      <c r="K16807" s="662">
        <v>19200000000</v>
      </c>
    </row>
    <row r="16808" spans="3:11" x14ac:dyDescent="0.25">
      <c r="C16808" s="660">
        <v>45931</v>
      </c>
      <c r="D16808" s="661" t="s">
        <v>317</v>
      </c>
      <c r="E16808" s="662">
        <v>77343.75</v>
      </c>
      <c r="F16808" s="662">
        <v>61875</v>
      </c>
      <c r="G16808" s="662">
        <v>77343.75</v>
      </c>
      <c r="H16808" s="661">
        <v>4</v>
      </c>
      <c r="I16808" s="662">
        <v>309375</v>
      </c>
      <c r="J16808" s="663">
        <v>15000000</v>
      </c>
      <c r="K16808" s="662">
        <v>1160156250000</v>
      </c>
    </row>
    <row r="16809" spans="3:11" x14ac:dyDescent="0.25">
      <c r="C16809" s="660">
        <v>45931</v>
      </c>
      <c r="D16809" s="661" t="s">
        <v>1154</v>
      </c>
      <c r="E16809" s="662">
        <v>33000</v>
      </c>
      <c r="F16809" s="662">
        <v>31000</v>
      </c>
      <c r="G16809" s="662">
        <v>32000</v>
      </c>
      <c r="H16809" s="661">
        <v>1</v>
      </c>
      <c r="I16809" s="662">
        <v>33000</v>
      </c>
      <c r="J16809" s="663">
        <v>600000</v>
      </c>
      <c r="K16809" s="662">
        <v>19200000000</v>
      </c>
    </row>
    <row r="16810" spans="3:11" x14ac:dyDescent="0.25">
      <c r="C16810" s="660">
        <v>45931</v>
      </c>
      <c r="D16810" s="661" t="s">
        <v>310</v>
      </c>
      <c r="E16810" s="662">
        <v>89000</v>
      </c>
      <c r="F16810" s="662">
        <v>90000</v>
      </c>
      <c r="G16810" s="662">
        <v>93000</v>
      </c>
      <c r="H16810" s="661">
        <v>1</v>
      </c>
      <c r="I16810" s="662">
        <v>89000</v>
      </c>
      <c r="J16810" s="663">
        <v>19450000</v>
      </c>
      <c r="K16810" s="662">
        <v>1808850000000</v>
      </c>
    </row>
    <row r="16811" spans="3:11" x14ac:dyDescent="0.25">
      <c r="C16811" s="660">
        <v>45931</v>
      </c>
      <c r="D16811" s="661" t="s">
        <v>312</v>
      </c>
      <c r="E16811" s="662">
        <v>15600</v>
      </c>
      <c r="F16811" s="662">
        <v>15600</v>
      </c>
      <c r="G16811" s="662">
        <v>15600</v>
      </c>
      <c r="H16811" s="661">
        <v>1</v>
      </c>
      <c r="I16811" s="662">
        <v>15600</v>
      </c>
      <c r="J16811" s="663">
        <v>20000000</v>
      </c>
      <c r="K16811" s="662">
        <v>312000000000</v>
      </c>
    </row>
    <row r="16812" spans="3:11" x14ac:dyDescent="0.25">
      <c r="C16812" s="660">
        <v>45931</v>
      </c>
      <c r="D16812" s="661" t="s">
        <v>312</v>
      </c>
      <c r="E16812" s="662">
        <v>15600</v>
      </c>
      <c r="F16812" s="662">
        <v>15600</v>
      </c>
      <c r="G16812" s="662">
        <v>15600</v>
      </c>
      <c r="H16812" s="661">
        <v>2</v>
      </c>
      <c r="I16812" s="662">
        <v>31200</v>
      </c>
      <c r="J16812" s="663">
        <v>20000000</v>
      </c>
      <c r="K16812" s="662">
        <v>312000000000</v>
      </c>
    </row>
    <row r="16813" spans="3:11" x14ac:dyDescent="0.25">
      <c r="C16813" s="660">
        <v>45931</v>
      </c>
      <c r="D16813" s="661" t="s">
        <v>312</v>
      </c>
      <c r="E16813" s="662">
        <v>15600</v>
      </c>
      <c r="F16813" s="662">
        <v>15600</v>
      </c>
      <c r="G16813" s="662">
        <v>15600</v>
      </c>
      <c r="H16813" s="661">
        <v>2000</v>
      </c>
      <c r="I16813" s="662">
        <v>31200000</v>
      </c>
      <c r="J16813" s="663">
        <v>20000000</v>
      </c>
      <c r="K16813" s="662">
        <v>312000000000</v>
      </c>
    </row>
    <row r="16814" spans="3:11" x14ac:dyDescent="0.25">
      <c r="C16814" s="660">
        <v>45931</v>
      </c>
      <c r="D16814" s="661" t="s">
        <v>312</v>
      </c>
      <c r="E16814" s="662">
        <v>15600</v>
      </c>
      <c r="F16814" s="662">
        <v>15600</v>
      </c>
      <c r="G16814" s="662">
        <v>15600</v>
      </c>
      <c r="H16814" s="661">
        <v>10</v>
      </c>
      <c r="I16814" s="662">
        <v>156000</v>
      </c>
      <c r="J16814" s="663">
        <v>20000000</v>
      </c>
      <c r="K16814" s="662">
        <v>312000000000</v>
      </c>
    </row>
    <row r="16815" spans="3:11" x14ac:dyDescent="0.25">
      <c r="C16815" s="660">
        <v>45931</v>
      </c>
      <c r="D16815" s="661" t="s">
        <v>1155</v>
      </c>
      <c r="E16815" s="662">
        <v>26000</v>
      </c>
      <c r="F16815" s="662">
        <v>26000</v>
      </c>
      <c r="G16815" s="662">
        <v>25980</v>
      </c>
      <c r="H16815" s="661">
        <v>2</v>
      </c>
      <c r="I16815" s="662">
        <v>52000</v>
      </c>
      <c r="J16815" s="663">
        <v>2400000</v>
      </c>
      <c r="K16815" s="662">
        <v>62352000000</v>
      </c>
    </row>
    <row r="16816" spans="3:11" x14ac:dyDescent="0.25">
      <c r="C16816" s="660">
        <v>45931</v>
      </c>
      <c r="D16816" s="661" t="s">
        <v>1154</v>
      </c>
      <c r="E16816" s="662">
        <v>33000</v>
      </c>
      <c r="F16816" s="662">
        <v>31000</v>
      </c>
      <c r="G16816" s="662">
        <v>32000</v>
      </c>
      <c r="H16816" s="661">
        <v>15</v>
      </c>
      <c r="I16816" s="662">
        <v>495000</v>
      </c>
      <c r="J16816" s="663">
        <v>600000</v>
      </c>
      <c r="K16816" s="662">
        <v>19200000000</v>
      </c>
    </row>
    <row r="16817" spans="3:11" x14ac:dyDescent="0.25">
      <c r="C16817" s="660">
        <v>45931</v>
      </c>
      <c r="D16817" s="661" t="s">
        <v>312</v>
      </c>
      <c r="E16817" s="662">
        <v>15600</v>
      </c>
      <c r="F16817" s="662">
        <v>15600</v>
      </c>
      <c r="G16817" s="662">
        <v>15600</v>
      </c>
      <c r="H16817" s="661">
        <v>2</v>
      </c>
      <c r="I16817" s="662">
        <v>31200</v>
      </c>
      <c r="J16817" s="663">
        <v>20000000</v>
      </c>
      <c r="K16817" s="662">
        <v>312000000000</v>
      </c>
    </row>
    <row r="16818" spans="3:11" x14ac:dyDescent="0.25">
      <c r="C16818" s="660">
        <v>45931</v>
      </c>
      <c r="D16818" s="661" t="s">
        <v>312</v>
      </c>
      <c r="E16818" s="662">
        <v>15600</v>
      </c>
      <c r="F16818" s="662">
        <v>15600</v>
      </c>
      <c r="G16818" s="662">
        <v>15600</v>
      </c>
      <c r="H16818" s="661">
        <v>10</v>
      </c>
      <c r="I16818" s="662">
        <v>156000</v>
      </c>
      <c r="J16818" s="663">
        <v>20000000</v>
      </c>
      <c r="K16818" s="662">
        <v>312000000000</v>
      </c>
    </row>
    <row r="16819" spans="3:11" x14ac:dyDescent="0.25">
      <c r="C16819" s="660">
        <v>45931</v>
      </c>
      <c r="D16819" s="661" t="s">
        <v>312</v>
      </c>
      <c r="E16819" s="662">
        <v>15600</v>
      </c>
      <c r="F16819" s="662">
        <v>15600</v>
      </c>
      <c r="G16819" s="662">
        <v>15600</v>
      </c>
      <c r="H16819" s="661">
        <v>8</v>
      </c>
      <c r="I16819" s="662">
        <v>124800</v>
      </c>
      <c r="J16819" s="663">
        <v>20000000</v>
      </c>
      <c r="K16819" s="662">
        <v>312000000000</v>
      </c>
    </row>
    <row r="16820" spans="3:11" x14ac:dyDescent="0.25">
      <c r="C16820" s="660">
        <v>45931</v>
      </c>
      <c r="D16820" s="661" t="s">
        <v>1154</v>
      </c>
      <c r="E16820" s="662">
        <v>33000</v>
      </c>
      <c r="F16820" s="662">
        <v>31000</v>
      </c>
      <c r="G16820" s="662">
        <v>32000</v>
      </c>
      <c r="H16820" s="661">
        <v>1</v>
      </c>
      <c r="I16820" s="662">
        <v>33000</v>
      </c>
      <c r="J16820" s="663">
        <v>600000</v>
      </c>
      <c r="K16820" s="662">
        <v>19200000000</v>
      </c>
    </row>
    <row r="16821" spans="3:11" x14ac:dyDescent="0.25">
      <c r="C16821" s="660">
        <v>45931</v>
      </c>
      <c r="D16821" s="661" t="s">
        <v>1155</v>
      </c>
      <c r="E16821" s="662">
        <v>26000</v>
      </c>
      <c r="F16821" s="662">
        <v>26000</v>
      </c>
      <c r="G16821" s="662">
        <v>25980</v>
      </c>
      <c r="H16821" s="661">
        <v>10</v>
      </c>
      <c r="I16821" s="662">
        <v>260000</v>
      </c>
      <c r="J16821" s="663">
        <v>2400000</v>
      </c>
      <c r="K16821" s="662">
        <v>62352000000</v>
      </c>
    </row>
    <row r="16822" spans="3:11" x14ac:dyDescent="0.25">
      <c r="C16822" s="660">
        <v>45931</v>
      </c>
      <c r="D16822" s="661" t="s">
        <v>1154</v>
      </c>
      <c r="E16822" s="662">
        <v>33000</v>
      </c>
      <c r="F16822" s="662">
        <v>31000</v>
      </c>
      <c r="G16822" s="662">
        <v>32000</v>
      </c>
      <c r="H16822" s="661">
        <v>6</v>
      </c>
      <c r="I16822" s="662">
        <v>198000</v>
      </c>
      <c r="J16822" s="663">
        <v>600000</v>
      </c>
      <c r="K16822" s="662">
        <v>19200000000</v>
      </c>
    </row>
    <row r="16823" spans="3:11" x14ac:dyDescent="0.25">
      <c r="C16823" s="660">
        <v>45931</v>
      </c>
      <c r="D16823" s="661" t="s">
        <v>1154</v>
      </c>
      <c r="E16823" s="662">
        <v>33000</v>
      </c>
      <c r="F16823" s="662">
        <v>31000</v>
      </c>
      <c r="G16823" s="662">
        <v>32000</v>
      </c>
      <c r="H16823" s="661">
        <v>10</v>
      </c>
      <c r="I16823" s="662">
        <v>330000</v>
      </c>
      <c r="J16823" s="663">
        <v>600000</v>
      </c>
      <c r="K16823" s="662">
        <v>19200000000</v>
      </c>
    </row>
    <row r="16824" spans="3:11" x14ac:dyDescent="0.25">
      <c r="C16824" s="660">
        <v>45931</v>
      </c>
      <c r="D16824" s="661" t="s">
        <v>317</v>
      </c>
      <c r="E16824" s="662">
        <v>77343.75</v>
      </c>
      <c r="F16824" s="662">
        <v>61875</v>
      </c>
      <c r="G16824" s="662">
        <v>77343.75</v>
      </c>
      <c r="H16824" s="661">
        <v>7</v>
      </c>
      <c r="I16824" s="662">
        <v>541406.25</v>
      </c>
      <c r="J16824" s="663">
        <v>15000000</v>
      </c>
      <c r="K16824" s="662">
        <v>1160156250000</v>
      </c>
    </row>
    <row r="16825" spans="3:11" x14ac:dyDescent="0.25">
      <c r="C16825" s="660">
        <v>45931</v>
      </c>
      <c r="D16825" s="661" t="s">
        <v>312</v>
      </c>
      <c r="E16825" s="662">
        <v>15600</v>
      </c>
      <c r="F16825" s="662">
        <v>15600</v>
      </c>
      <c r="G16825" s="662">
        <v>15600</v>
      </c>
      <c r="H16825" s="661">
        <v>5</v>
      </c>
      <c r="I16825" s="662">
        <v>78000</v>
      </c>
      <c r="J16825" s="663">
        <v>20000000</v>
      </c>
      <c r="K16825" s="662">
        <v>312000000000</v>
      </c>
    </row>
    <row r="16826" spans="3:11" x14ac:dyDescent="0.25">
      <c r="C16826" s="660">
        <v>45931</v>
      </c>
      <c r="D16826" s="661" t="s">
        <v>312</v>
      </c>
      <c r="E16826" s="662">
        <v>15600</v>
      </c>
      <c r="F16826" s="662">
        <v>15600</v>
      </c>
      <c r="G16826" s="662">
        <v>15600</v>
      </c>
      <c r="H16826" s="661">
        <v>2</v>
      </c>
      <c r="I16826" s="662">
        <v>31200</v>
      </c>
      <c r="J16826" s="663">
        <v>20000000</v>
      </c>
      <c r="K16826" s="662">
        <v>312000000000</v>
      </c>
    </row>
    <row r="16827" spans="3:11" x14ac:dyDescent="0.25">
      <c r="C16827" s="660">
        <v>45931</v>
      </c>
      <c r="D16827" s="661" t="s">
        <v>1154</v>
      </c>
      <c r="E16827" s="662">
        <v>33000</v>
      </c>
      <c r="F16827" s="662">
        <v>31000</v>
      </c>
      <c r="G16827" s="662">
        <v>32000</v>
      </c>
      <c r="H16827" s="661">
        <v>10</v>
      </c>
      <c r="I16827" s="662">
        <v>330000</v>
      </c>
      <c r="J16827" s="663">
        <v>600000</v>
      </c>
      <c r="K16827" s="662">
        <v>19200000000</v>
      </c>
    </row>
    <row r="16828" spans="3:11" x14ac:dyDescent="0.25">
      <c r="C16828" s="660">
        <v>45931</v>
      </c>
      <c r="D16828" s="661" t="s">
        <v>1154</v>
      </c>
      <c r="E16828" s="662">
        <v>33000</v>
      </c>
      <c r="F16828" s="662">
        <v>31000</v>
      </c>
      <c r="G16828" s="662">
        <v>32000</v>
      </c>
      <c r="H16828" s="661">
        <v>1</v>
      </c>
      <c r="I16828" s="662">
        <v>33000</v>
      </c>
      <c r="J16828" s="663">
        <v>600000</v>
      </c>
      <c r="K16828" s="662">
        <v>19200000000</v>
      </c>
    </row>
    <row r="16829" spans="3:11" x14ac:dyDescent="0.25">
      <c r="C16829" s="660">
        <v>45931</v>
      </c>
      <c r="D16829" s="661" t="s">
        <v>1154</v>
      </c>
      <c r="E16829" s="662">
        <v>33000</v>
      </c>
      <c r="F16829" s="662">
        <v>31000</v>
      </c>
      <c r="G16829" s="662">
        <v>32000</v>
      </c>
      <c r="H16829" s="661">
        <v>2</v>
      </c>
      <c r="I16829" s="662">
        <v>66000</v>
      </c>
      <c r="J16829" s="663">
        <v>600000</v>
      </c>
      <c r="K16829" s="662">
        <v>19200000000</v>
      </c>
    </row>
    <row r="16830" spans="3:11" x14ac:dyDescent="0.25">
      <c r="C16830" s="660">
        <v>45931</v>
      </c>
      <c r="D16830" s="661" t="s">
        <v>312</v>
      </c>
      <c r="E16830" s="662">
        <v>15600</v>
      </c>
      <c r="F16830" s="662">
        <v>15600</v>
      </c>
      <c r="G16830" s="662">
        <v>15600</v>
      </c>
      <c r="H16830" s="661">
        <v>5</v>
      </c>
      <c r="I16830" s="662">
        <v>78000</v>
      </c>
      <c r="J16830" s="663">
        <v>20000000</v>
      </c>
      <c r="K16830" s="662">
        <v>312000000000</v>
      </c>
    </row>
    <row r="16831" spans="3:11" x14ac:dyDescent="0.25">
      <c r="C16831" s="660">
        <v>45931</v>
      </c>
      <c r="D16831" s="661" t="s">
        <v>1154</v>
      </c>
      <c r="E16831" s="662">
        <v>33000</v>
      </c>
      <c r="F16831" s="662">
        <v>31000</v>
      </c>
      <c r="G16831" s="662">
        <v>32000</v>
      </c>
      <c r="H16831" s="661">
        <v>200</v>
      </c>
      <c r="I16831" s="662">
        <v>6600000</v>
      </c>
      <c r="J16831" s="663">
        <v>600000</v>
      </c>
      <c r="K16831" s="662">
        <v>19200000000</v>
      </c>
    </row>
    <row r="16832" spans="3:11" x14ac:dyDescent="0.25">
      <c r="C16832" s="660">
        <v>45931</v>
      </c>
      <c r="D16832" s="661" t="s">
        <v>1154</v>
      </c>
      <c r="E16832" s="662">
        <v>33000</v>
      </c>
      <c r="F16832" s="662">
        <v>31000</v>
      </c>
      <c r="G16832" s="662">
        <v>32000</v>
      </c>
      <c r="H16832" s="661">
        <v>1</v>
      </c>
      <c r="I16832" s="662">
        <v>33000</v>
      </c>
      <c r="J16832" s="663">
        <v>600000</v>
      </c>
      <c r="K16832" s="662">
        <v>19200000000</v>
      </c>
    </row>
    <row r="16833" spans="3:11" x14ac:dyDescent="0.25">
      <c r="C16833" s="660">
        <v>45931</v>
      </c>
      <c r="D16833" s="661" t="s">
        <v>312</v>
      </c>
      <c r="E16833" s="662">
        <v>15600</v>
      </c>
      <c r="F16833" s="662">
        <v>15600</v>
      </c>
      <c r="G16833" s="662">
        <v>15600</v>
      </c>
      <c r="H16833" s="661">
        <v>1500</v>
      </c>
      <c r="I16833" s="662">
        <v>23400000</v>
      </c>
      <c r="J16833" s="663">
        <v>20000000</v>
      </c>
      <c r="K16833" s="662">
        <v>312000000000</v>
      </c>
    </row>
    <row r="16834" spans="3:11" x14ac:dyDescent="0.25">
      <c r="C16834" s="660">
        <v>45931</v>
      </c>
      <c r="D16834" s="661" t="s">
        <v>1155</v>
      </c>
      <c r="E16834" s="662">
        <v>25500</v>
      </c>
      <c r="F16834" s="662">
        <v>26000</v>
      </c>
      <c r="G16834" s="662">
        <v>25980</v>
      </c>
      <c r="H16834" s="661">
        <v>19</v>
      </c>
      <c r="I16834" s="662">
        <v>484500</v>
      </c>
      <c r="J16834" s="663">
        <v>2400000</v>
      </c>
      <c r="K16834" s="662">
        <v>62352000000</v>
      </c>
    </row>
    <row r="16835" spans="3:11" x14ac:dyDescent="0.25">
      <c r="C16835" s="660">
        <v>45931</v>
      </c>
      <c r="D16835" s="661" t="s">
        <v>1155</v>
      </c>
      <c r="E16835" s="662">
        <v>25500</v>
      </c>
      <c r="F16835" s="662">
        <v>26000</v>
      </c>
      <c r="G16835" s="662">
        <v>25980</v>
      </c>
      <c r="H16835" s="661">
        <v>1</v>
      </c>
      <c r="I16835" s="662">
        <v>25500</v>
      </c>
      <c r="J16835" s="663">
        <v>2400000</v>
      </c>
      <c r="K16835" s="662">
        <v>62352000000</v>
      </c>
    </row>
    <row r="16836" spans="3:11" x14ac:dyDescent="0.25">
      <c r="C16836" s="660">
        <v>45931</v>
      </c>
      <c r="D16836" s="661" t="s">
        <v>1155</v>
      </c>
      <c r="E16836" s="662">
        <v>25500</v>
      </c>
      <c r="F16836" s="662">
        <v>26000</v>
      </c>
      <c r="G16836" s="662">
        <v>25980</v>
      </c>
      <c r="H16836" s="661">
        <v>6</v>
      </c>
      <c r="I16836" s="662">
        <v>153000</v>
      </c>
      <c r="J16836" s="663">
        <v>2400000</v>
      </c>
      <c r="K16836" s="662">
        <v>62352000000</v>
      </c>
    </row>
    <row r="16837" spans="3:11" x14ac:dyDescent="0.25">
      <c r="C16837" s="660">
        <v>45931</v>
      </c>
      <c r="D16837" s="661" t="s">
        <v>1155</v>
      </c>
      <c r="E16837" s="662">
        <v>25500</v>
      </c>
      <c r="F16837" s="662">
        <v>26000</v>
      </c>
      <c r="G16837" s="662">
        <v>25980</v>
      </c>
      <c r="H16837" s="661">
        <v>4</v>
      </c>
      <c r="I16837" s="662">
        <v>102000</v>
      </c>
      <c r="J16837" s="663">
        <v>2400000</v>
      </c>
      <c r="K16837" s="662">
        <v>62352000000</v>
      </c>
    </row>
    <row r="16838" spans="3:11" x14ac:dyDescent="0.25">
      <c r="C16838" s="660">
        <v>45931</v>
      </c>
      <c r="D16838" s="661" t="s">
        <v>312</v>
      </c>
      <c r="E16838" s="662">
        <v>15600</v>
      </c>
      <c r="F16838" s="662">
        <v>15600</v>
      </c>
      <c r="G16838" s="662">
        <v>15600</v>
      </c>
      <c r="H16838" s="661">
        <v>55</v>
      </c>
      <c r="I16838" s="662">
        <v>858000</v>
      </c>
      <c r="J16838" s="663">
        <v>20000000</v>
      </c>
      <c r="K16838" s="662">
        <v>312000000000</v>
      </c>
    </row>
    <row r="16839" spans="3:11" x14ac:dyDescent="0.25">
      <c r="C16839" s="660">
        <v>45931</v>
      </c>
      <c r="D16839" s="661" t="s">
        <v>1154</v>
      </c>
      <c r="E16839" s="662">
        <v>33000</v>
      </c>
      <c r="F16839" s="662">
        <v>31000</v>
      </c>
      <c r="G16839" s="662">
        <v>32000</v>
      </c>
      <c r="H16839" s="661">
        <v>6</v>
      </c>
      <c r="I16839" s="662">
        <v>198000</v>
      </c>
      <c r="J16839" s="663">
        <v>600000</v>
      </c>
      <c r="K16839" s="662">
        <v>19200000000</v>
      </c>
    </row>
    <row r="16840" spans="3:11" x14ac:dyDescent="0.25">
      <c r="C16840" s="660">
        <v>45931</v>
      </c>
      <c r="D16840" s="661" t="s">
        <v>1154</v>
      </c>
      <c r="E16840" s="662">
        <v>33000</v>
      </c>
      <c r="F16840" s="662">
        <v>31000</v>
      </c>
      <c r="G16840" s="662">
        <v>32000</v>
      </c>
      <c r="H16840" s="661">
        <v>2</v>
      </c>
      <c r="I16840" s="662">
        <v>66000</v>
      </c>
      <c r="J16840" s="663">
        <v>600000</v>
      </c>
      <c r="K16840" s="662">
        <v>19200000000</v>
      </c>
    </row>
    <row r="16841" spans="3:11" x14ac:dyDescent="0.25">
      <c r="C16841" s="660">
        <v>45931</v>
      </c>
      <c r="D16841" s="661" t="s">
        <v>1154</v>
      </c>
      <c r="E16841" s="662">
        <v>33000</v>
      </c>
      <c r="F16841" s="662">
        <v>31000</v>
      </c>
      <c r="G16841" s="662">
        <v>32000</v>
      </c>
      <c r="H16841" s="661">
        <v>4</v>
      </c>
      <c r="I16841" s="662">
        <v>132000</v>
      </c>
      <c r="J16841" s="663">
        <v>600000</v>
      </c>
      <c r="K16841" s="662">
        <v>19200000000</v>
      </c>
    </row>
    <row r="16842" spans="3:11" x14ac:dyDescent="0.25">
      <c r="C16842" s="660">
        <v>45931</v>
      </c>
      <c r="D16842" s="661" t="s">
        <v>317</v>
      </c>
      <c r="E16842" s="662">
        <v>77343.75</v>
      </c>
      <c r="F16842" s="662">
        <v>61875</v>
      </c>
      <c r="G16842" s="662">
        <v>77343.75</v>
      </c>
      <c r="H16842" s="661">
        <v>83</v>
      </c>
      <c r="I16842" s="662">
        <v>6419531.25</v>
      </c>
      <c r="J16842" s="663">
        <v>15000000</v>
      </c>
      <c r="K16842" s="662">
        <v>1160156250000</v>
      </c>
    </row>
    <row r="16843" spans="3:11" x14ac:dyDescent="0.25">
      <c r="C16843" s="660">
        <v>45931</v>
      </c>
      <c r="D16843" s="661" t="s">
        <v>317</v>
      </c>
      <c r="E16843" s="662">
        <v>77343.75</v>
      </c>
      <c r="F16843" s="662">
        <v>61875</v>
      </c>
      <c r="G16843" s="662">
        <v>77343.75</v>
      </c>
      <c r="H16843" s="661">
        <v>117</v>
      </c>
      <c r="I16843" s="662">
        <v>9049218.75</v>
      </c>
      <c r="J16843" s="663">
        <v>15000000</v>
      </c>
      <c r="K16843" s="662">
        <v>1160156250000</v>
      </c>
    </row>
    <row r="16844" spans="3:11" x14ac:dyDescent="0.25">
      <c r="C16844" s="660">
        <v>45931</v>
      </c>
      <c r="D16844" s="661" t="s">
        <v>1155</v>
      </c>
      <c r="E16844" s="662">
        <v>26000</v>
      </c>
      <c r="F16844" s="662">
        <v>26000</v>
      </c>
      <c r="G16844" s="662">
        <v>25980</v>
      </c>
      <c r="H16844" s="661">
        <v>8</v>
      </c>
      <c r="I16844" s="662">
        <v>208000</v>
      </c>
      <c r="J16844" s="663">
        <v>2400000</v>
      </c>
      <c r="K16844" s="662">
        <v>62352000000</v>
      </c>
    </row>
    <row r="16845" spans="3:11" x14ac:dyDescent="0.25">
      <c r="C16845" s="660">
        <v>45931</v>
      </c>
      <c r="D16845" s="661" t="s">
        <v>310</v>
      </c>
      <c r="E16845" s="662">
        <v>90000</v>
      </c>
      <c r="F16845" s="662">
        <v>90000</v>
      </c>
      <c r="G16845" s="662">
        <v>93000</v>
      </c>
      <c r="H16845" s="661">
        <v>8</v>
      </c>
      <c r="I16845" s="662">
        <v>720000</v>
      </c>
      <c r="J16845" s="663">
        <v>19450000</v>
      </c>
      <c r="K16845" s="662">
        <v>1808850000000</v>
      </c>
    </row>
    <row r="16846" spans="3:11" x14ac:dyDescent="0.25">
      <c r="C16846" s="660">
        <v>45931</v>
      </c>
      <c r="D16846" s="661" t="s">
        <v>310</v>
      </c>
      <c r="E16846" s="662">
        <v>90000</v>
      </c>
      <c r="F16846" s="662">
        <v>90000</v>
      </c>
      <c r="G16846" s="662">
        <v>93000</v>
      </c>
      <c r="H16846" s="661">
        <v>10</v>
      </c>
      <c r="I16846" s="662">
        <v>900000</v>
      </c>
      <c r="J16846" s="663">
        <v>19450000</v>
      </c>
      <c r="K16846" s="662">
        <v>1808850000000</v>
      </c>
    </row>
    <row r="16847" spans="3:11" x14ac:dyDescent="0.25">
      <c r="C16847" s="660">
        <v>45931</v>
      </c>
      <c r="D16847" s="661" t="s">
        <v>1154</v>
      </c>
      <c r="E16847" s="662">
        <v>33000</v>
      </c>
      <c r="F16847" s="662">
        <v>31000</v>
      </c>
      <c r="G16847" s="662">
        <v>32000</v>
      </c>
      <c r="H16847" s="661">
        <v>5</v>
      </c>
      <c r="I16847" s="662">
        <v>165000</v>
      </c>
      <c r="J16847" s="663">
        <v>600000</v>
      </c>
      <c r="K16847" s="662">
        <v>19200000000</v>
      </c>
    </row>
    <row r="16848" spans="3:11" x14ac:dyDescent="0.25">
      <c r="C16848" s="660">
        <v>45931</v>
      </c>
      <c r="D16848" s="661" t="s">
        <v>1155</v>
      </c>
      <c r="E16848" s="662">
        <v>26000</v>
      </c>
      <c r="F16848" s="662">
        <v>26000</v>
      </c>
      <c r="G16848" s="662">
        <v>25980</v>
      </c>
      <c r="H16848" s="661">
        <v>35</v>
      </c>
      <c r="I16848" s="662">
        <v>910000</v>
      </c>
      <c r="J16848" s="663">
        <v>2400000</v>
      </c>
      <c r="K16848" s="662">
        <v>62352000000</v>
      </c>
    </row>
    <row r="16849" spans="3:11" x14ac:dyDescent="0.25">
      <c r="C16849" s="660">
        <v>45931</v>
      </c>
      <c r="D16849" s="661" t="s">
        <v>1155</v>
      </c>
      <c r="E16849" s="662">
        <v>25400</v>
      </c>
      <c r="F16849" s="662">
        <v>26000</v>
      </c>
      <c r="G16849" s="662">
        <v>25980</v>
      </c>
      <c r="H16849" s="661">
        <v>5</v>
      </c>
      <c r="I16849" s="662">
        <v>127000</v>
      </c>
      <c r="J16849" s="663">
        <v>2400000</v>
      </c>
      <c r="K16849" s="662">
        <v>62352000000</v>
      </c>
    </row>
    <row r="16850" spans="3:11" x14ac:dyDescent="0.25">
      <c r="C16850" s="660">
        <v>45931</v>
      </c>
      <c r="D16850" s="661" t="s">
        <v>1155</v>
      </c>
      <c r="E16850" s="662">
        <v>25400</v>
      </c>
      <c r="F16850" s="662">
        <v>26000</v>
      </c>
      <c r="G16850" s="662">
        <v>25980</v>
      </c>
      <c r="H16850" s="661">
        <v>2</v>
      </c>
      <c r="I16850" s="662">
        <v>50800</v>
      </c>
      <c r="J16850" s="663">
        <v>2400000</v>
      </c>
      <c r="K16850" s="662">
        <v>62352000000</v>
      </c>
    </row>
    <row r="16851" spans="3:11" x14ac:dyDescent="0.25">
      <c r="C16851" s="660">
        <v>45931</v>
      </c>
      <c r="D16851" s="661" t="s">
        <v>1155</v>
      </c>
      <c r="E16851" s="662">
        <v>26000</v>
      </c>
      <c r="F16851" s="662">
        <v>26000</v>
      </c>
      <c r="G16851" s="662">
        <v>25980</v>
      </c>
      <c r="H16851" s="661">
        <v>6</v>
      </c>
      <c r="I16851" s="662">
        <v>156000</v>
      </c>
      <c r="J16851" s="663">
        <v>2400000</v>
      </c>
      <c r="K16851" s="662">
        <v>62352000000</v>
      </c>
    </row>
    <row r="16852" spans="3:11" x14ac:dyDescent="0.25">
      <c r="C16852" s="660">
        <v>45931</v>
      </c>
      <c r="D16852" s="661" t="s">
        <v>310</v>
      </c>
      <c r="E16852" s="662">
        <v>93000</v>
      </c>
      <c r="F16852" s="662">
        <v>90000</v>
      </c>
      <c r="G16852" s="662">
        <v>93000</v>
      </c>
      <c r="H16852" s="661">
        <v>12</v>
      </c>
      <c r="I16852" s="662">
        <v>1116000</v>
      </c>
      <c r="J16852" s="663">
        <v>19450000</v>
      </c>
      <c r="K16852" s="662">
        <v>1808850000000</v>
      </c>
    </row>
    <row r="16853" spans="3:11" x14ac:dyDescent="0.25">
      <c r="C16853" s="660">
        <v>45931</v>
      </c>
      <c r="D16853" s="661" t="s">
        <v>1155</v>
      </c>
      <c r="E16853" s="662">
        <v>25400</v>
      </c>
      <c r="F16853" s="662">
        <v>26000</v>
      </c>
      <c r="G16853" s="662">
        <v>25980</v>
      </c>
      <c r="H16853" s="661">
        <v>5</v>
      </c>
      <c r="I16853" s="662">
        <v>127000</v>
      </c>
      <c r="J16853" s="663">
        <v>2400000</v>
      </c>
      <c r="K16853" s="662">
        <v>62352000000</v>
      </c>
    </row>
    <row r="16854" spans="3:11" x14ac:dyDescent="0.25">
      <c r="C16854" s="660">
        <v>45931</v>
      </c>
      <c r="D16854" s="661" t="s">
        <v>310</v>
      </c>
      <c r="E16854" s="662">
        <v>90000</v>
      </c>
      <c r="F16854" s="662">
        <v>90000</v>
      </c>
      <c r="G16854" s="662">
        <v>93000</v>
      </c>
      <c r="H16854" s="661">
        <v>12</v>
      </c>
      <c r="I16854" s="662">
        <v>1080000</v>
      </c>
      <c r="J16854" s="663">
        <v>19450000</v>
      </c>
      <c r="K16854" s="662">
        <v>1808850000000</v>
      </c>
    </row>
    <row r="16855" spans="3:11" x14ac:dyDescent="0.25">
      <c r="C16855" s="660">
        <v>45931</v>
      </c>
      <c r="D16855" s="661" t="s">
        <v>310</v>
      </c>
      <c r="E16855" s="662">
        <v>89000</v>
      </c>
      <c r="F16855" s="662">
        <v>90000</v>
      </c>
      <c r="G16855" s="662">
        <v>93000</v>
      </c>
      <c r="H16855" s="661">
        <v>1</v>
      </c>
      <c r="I16855" s="662">
        <v>89000</v>
      </c>
      <c r="J16855" s="663">
        <v>19450000</v>
      </c>
      <c r="K16855" s="662">
        <v>1808850000000</v>
      </c>
    </row>
    <row r="16856" spans="3:11" x14ac:dyDescent="0.25">
      <c r="C16856" s="660">
        <v>45931</v>
      </c>
      <c r="D16856" s="661" t="s">
        <v>310</v>
      </c>
      <c r="E16856" s="662">
        <v>89000</v>
      </c>
      <c r="F16856" s="662">
        <v>90000</v>
      </c>
      <c r="G16856" s="662">
        <v>93000</v>
      </c>
      <c r="H16856" s="661">
        <v>2</v>
      </c>
      <c r="I16856" s="662">
        <v>178000</v>
      </c>
      <c r="J16856" s="663">
        <v>19450000</v>
      </c>
      <c r="K16856" s="662">
        <v>1808850000000</v>
      </c>
    </row>
    <row r="16857" spans="3:11" x14ac:dyDescent="0.25">
      <c r="C16857" s="660">
        <v>45931</v>
      </c>
      <c r="D16857" s="661" t="s">
        <v>310</v>
      </c>
      <c r="E16857" s="662">
        <v>89000</v>
      </c>
      <c r="F16857" s="662">
        <v>90000</v>
      </c>
      <c r="G16857" s="662">
        <v>93000</v>
      </c>
      <c r="H16857" s="661">
        <v>1</v>
      </c>
      <c r="I16857" s="662">
        <v>89000</v>
      </c>
      <c r="J16857" s="663">
        <v>19450000</v>
      </c>
      <c r="K16857" s="662">
        <v>1808850000000</v>
      </c>
    </row>
    <row r="16858" spans="3:11" x14ac:dyDescent="0.25">
      <c r="C16858" s="660">
        <v>45931</v>
      </c>
      <c r="D16858" s="661" t="s">
        <v>310</v>
      </c>
      <c r="E16858" s="662">
        <v>89000</v>
      </c>
      <c r="F16858" s="662">
        <v>90000</v>
      </c>
      <c r="G16858" s="662">
        <v>93000</v>
      </c>
      <c r="H16858" s="661">
        <v>2</v>
      </c>
      <c r="I16858" s="662">
        <v>178000</v>
      </c>
      <c r="J16858" s="663">
        <v>19450000</v>
      </c>
      <c r="K16858" s="662">
        <v>1808850000000</v>
      </c>
    </row>
    <row r="16859" spans="3:11" x14ac:dyDescent="0.25">
      <c r="C16859" s="660">
        <v>45931</v>
      </c>
      <c r="D16859" s="661" t="s">
        <v>310</v>
      </c>
      <c r="E16859" s="662">
        <v>89000</v>
      </c>
      <c r="F16859" s="662">
        <v>90000</v>
      </c>
      <c r="G16859" s="662">
        <v>93000</v>
      </c>
      <c r="H16859" s="661">
        <v>1</v>
      </c>
      <c r="I16859" s="662">
        <v>89000</v>
      </c>
      <c r="J16859" s="663">
        <v>19450000</v>
      </c>
      <c r="K16859" s="662">
        <v>1808850000000</v>
      </c>
    </row>
    <row r="16860" spans="3:11" x14ac:dyDescent="0.25">
      <c r="C16860" s="660">
        <v>45931</v>
      </c>
      <c r="D16860" s="661" t="s">
        <v>310</v>
      </c>
      <c r="E16860" s="662">
        <v>89000</v>
      </c>
      <c r="F16860" s="662">
        <v>90000</v>
      </c>
      <c r="G16860" s="662">
        <v>93000</v>
      </c>
      <c r="H16860" s="661">
        <v>2</v>
      </c>
      <c r="I16860" s="662">
        <v>178000</v>
      </c>
      <c r="J16860" s="663">
        <v>19450000</v>
      </c>
      <c r="K16860" s="662">
        <v>1808850000000</v>
      </c>
    </row>
    <row r="16861" spans="3:11" x14ac:dyDescent="0.25">
      <c r="C16861" s="660">
        <v>45931</v>
      </c>
      <c r="D16861" s="661" t="s">
        <v>1154</v>
      </c>
      <c r="E16861" s="662">
        <v>33000</v>
      </c>
      <c r="F16861" s="662">
        <v>31000</v>
      </c>
      <c r="G16861" s="662">
        <v>32000</v>
      </c>
      <c r="H16861" s="661">
        <v>35</v>
      </c>
      <c r="I16861" s="662">
        <v>1155000</v>
      </c>
      <c r="J16861" s="663">
        <v>600000</v>
      </c>
      <c r="K16861" s="662">
        <v>19200000000</v>
      </c>
    </row>
    <row r="16862" spans="3:11" x14ac:dyDescent="0.25">
      <c r="C16862" s="660">
        <v>45931</v>
      </c>
      <c r="D16862" s="661" t="s">
        <v>1155</v>
      </c>
      <c r="E16862" s="662">
        <v>26000</v>
      </c>
      <c r="F16862" s="662">
        <v>26000</v>
      </c>
      <c r="G16862" s="662">
        <v>25980</v>
      </c>
      <c r="H16862" s="661">
        <v>25</v>
      </c>
      <c r="I16862" s="662">
        <v>650000</v>
      </c>
      <c r="J16862" s="663">
        <v>2400000</v>
      </c>
      <c r="K16862" s="662">
        <v>62352000000</v>
      </c>
    </row>
    <row r="16863" spans="3:11" x14ac:dyDescent="0.25">
      <c r="C16863" s="660">
        <v>45931</v>
      </c>
      <c r="D16863" s="661" t="s">
        <v>1154</v>
      </c>
      <c r="E16863" s="662">
        <v>33000</v>
      </c>
      <c r="F16863" s="662">
        <v>31000</v>
      </c>
      <c r="G16863" s="662">
        <v>32000</v>
      </c>
      <c r="H16863" s="661">
        <v>10</v>
      </c>
      <c r="I16863" s="662">
        <v>330000</v>
      </c>
      <c r="J16863" s="663">
        <v>600000</v>
      </c>
      <c r="K16863" s="662">
        <v>19200000000</v>
      </c>
    </row>
    <row r="16864" spans="3:11" x14ac:dyDescent="0.25">
      <c r="C16864" s="660">
        <v>45931</v>
      </c>
      <c r="D16864" s="661" t="s">
        <v>312</v>
      </c>
      <c r="E16864" s="662">
        <v>15600</v>
      </c>
      <c r="F16864" s="662">
        <v>15600</v>
      </c>
      <c r="G16864" s="662">
        <v>15600</v>
      </c>
      <c r="H16864" s="661">
        <v>8</v>
      </c>
      <c r="I16864" s="662">
        <v>124800</v>
      </c>
      <c r="J16864" s="663">
        <v>20000000</v>
      </c>
      <c r="K16864" s="662">
        <v>312000000000</v>
      </c>
    </row>
    <row r="16865" spans="3:11" x14ac:dyDescent="0.25">
      <c r="C16865" s="660">
        <v>45931</v>
      </c>
      <c r="D16865" s="661" t="s">
        <v>1154</v>
      </c>
      <c r="E16865" s="662">
        <v>33000</v>
      </c>
      <c r="F16865" s="662">
        <v>31000</v>
      </c>
      <c r="G16865" s="662">
        <v>32000</v>
      </c>
      <c r="H16865" s="661">
        <v>10</v>
      </c>
      <c r="I16865" s="662">
        <v>330000</v>
      </c>
      <c r="J16865" s="663">
        <v>600000</v>
      </c>
      <c r="K16865" s="662">
        <v>19200000000</v>
      </c>
    </row>
    <row r="16866" spans="3:11" x14ac:dyDescent="0.25">
      <c r="C16866" s="660">
        <v>45931</v>
      </c>
      <c r="D16866" s="661" t="s">
        <v>1155</v>
      </c>
      <c r="E16866" s="662">
        <v>26000</v>
      </c>
      <c r="F16866" s="662">
        <v>26000</v>
      </c>
      <c r="G16866" s="662">
        <v>25980</v>
      </c>
      <c r="H16866" s="661">
        <v>10</v>
      </c>
      <c r="I16866" s="662">
        <v>260000</v>
      </c>
      <c r="J16866" s="663">
        <v>2400000</v>
      </c>
      <c r="K16866" s="662">
        <v>62352000000</v>
      </c>
    </row>
    <row r="16867" spans="3:11" x14ac:dyDescent="0.25">
      <c r="C16867" s="660">
        <v>45931</v>
      </c>
      <c r="D16867" s="661" t="s">
        <v>1155</v>
      </c>
      <c r="E16867" s="662">
        <v>26000</v>
      </c>
      <c r="F16867" s="662">
        <v>26000</v>
      </c>
      <c r="G16867" s="662">
        <v>25980</v>
      </c>
      <c r="H16867" s="661">
        <v>20</v>
      </c>
      <c r="I16867" s="662">
        <v>520000</v>
      </c>
      <c r="J16867" s="663">
        <v>2400000</v>
      </c>
      <c r="K16867" s="662">
        <v>62352000000</v>
      </c>
    </row>
    <row r="16868" spans="3:11" x14ac:dyDescent="0.25">
      <c r="C16868" s="660">
        <v>45931</v>
      </c>
      <c r="D16868" s="661" t="s">
        <v>317</v>
      </c>
      <c r="E16868" s="662">
        <v>77343.75</v>
      </c>
      <c r="F16868" s="662">
        <v>61875</v>
      </c>
      <c r="G16868" s="662">
        <v>77343.75</v>
      </c>
      <c r="H16868" s="661">
        <v>5</v>
      </c>
      <c r="I16868" s="662">
        <v>386718.75</v>
      </c>
      <c r="J16868" s="663">
        <v>15000000</v>
      </c>
      <c r="K16868" s="662">
        <v>1160156250000</v>
      </c>
    </row>
    <row r="16869" spans="3:11" x14ac:dyDescent="0.25">
      <c r="C16869" s="660">
        <v>45931</v>
      </c>
      <c r="D16869" s="661" t="s">
        <v>310</v>
      </c>
      <c r="E16869" s="662">
        <v>89000</v>
      </c>
      <c r="F16869" s="662">
        <v>90000</v>
      </c>
      <c r="G16869" s="662">
        <v>93000</v>
      </c>
      <c r="H16869" s="661">
        <v>5</v>
      </c>
      <c r="I16869" s="662">
        <v>445000</v>
      </c>
      <c r="J16869" s="663">
        <v>19450000</v>
      </c>
      <c r="K16869" s="662">
        <v>1808850000000</v>
      </c>
    </row>
    <row r="16870" spans="3:11" x14ac:dyDescent="0.25">
      <c r="C16870" s="660">
        <v>45931</v>
      </c>
      <c r="D16870" s="661" t="s">
        <v>310</v>
      </c>
      <c r="E16870" s="662">
        <v>89000</v>
      </c>
      <c r="F16870" s="662">
        <v>90000</v>
      </c>
      <c r="G16870" s="662">
        <v>93000</v>
      </c>
      <c r="H16870" s="661">
        <v>1</v>
      </c>
      <c r="I16870" s="662">
        <v>89000</v>
      </c>
      <c r="J16870" s="663">
        <v>19450000</v>
      </c>
      <c r="K16870" s="662">
        <v>1808850000000</v>
      </c>
    </row>
    <row r="16871" spans="3:11" x14ac:dyDescent="0.25">
      <c r="C16871" s="660">
        <v>45931</v>
      </c>
      <c r="D16871" s="661" t="s">
        <v>312</v>
      </c>
      <c r="E16871" s="662">
        <v>15600</v>
      </c>
      <c r="F16871" s="662">
        <v>15600</v>
      </c>
      <c r="G16871" s="662">
        <v>15600</v>
      </c>
      <c r="H16871" s="661">
        <v>100</v>
      </c>
      <c r="I16871" s="662">
        <v>1560000</v>
      </c>
      <c r="J16871" s="663">
        <v>20000000</v>
      </c>
      <c r="K16871" s="662">
        <v>312000000000</v>
      </c>
    </row>
    <row r="16872" spans="3:11" x14ac:dyDescent="0.25">
      <c r="C16872" s="660">
        <v>45931</v>
      </c>
      <c r="D16872" s="661" t="s">
        <v>1154</v>
      </c>
      <c r="E16872" s="662">
        <v>33000</v>
      </c>
      <c r="F16872" s="662">
        <v>31000</v>
      </c>
      <c r="G16872" s="662">
        <v>32000</v>
      </c>
      <c r="H16872" s="661">
        <v>10</v>
      </c>
      <c r="I16872" s="662">
        <v>330000</v>
      </c>
      <c r="J16872" s="663">
        <v>600000</v>
      </c>
      <c r="K16872" s="662">
        <v>19200000000</v>
      </c>
    </row>
    <row r="16873" spans="3:11" x14ac:dyDescent="0.25">
      <c r="C16873" s="660">
        <v>45931</v>
      </c>
      <c r="D16873" s="661" t="s">
        <v>312</v>
      </c>
      <c r="E16873" s="662">
        <v>15600</v>
      </c>
      <c r="F16873" s="662">
        <v>15600</v>
      </c>
      <c r="G16873" s="662">
        <v>15600</v>
      </c>
      <c r="H16873" s="661">
        <v>15</v>
      </c>
      <c r="I16873" s="662">
        <v>234000</v>
      </c>
      <c r="J16873" s="663">
        <v>20000000</v>
      </c>
      <c r="K16873" s="662">
        <v>312000000000</v>
      </c>
    </row>
    <row r="16874" spans="3:11" x14ac:dyDescent="0.25">
      <c r="C16874" s="660">
        <v>45931</v>
      </c>
      <c r="D16874" s="661" t="s">
        <v>1154</v>
      </c>
      <c r="E16874" s="662">
        <v>33000</v>
      </c>
      <c r="F16874" s="662">
        <v>31000</v>
      </c>
      <c r="G16874" s="662">
        <v>32000</v>
      </c>
      <c r="H16874" s="661">
        <v>2</v>
      </c>
      <c r="I16874" s="662">
        <v>66000</v>
      </c>
      <c r="J16874" s="663">
        <v>600000</v>
      </c>
      <c r="K16874" s="662">
        <v>19200000000</v>
      </c>
    </row>
    <row r="16875" spans="3:11" x14ac:dyDescent="0.25">
      <c r="C16875" s="660">
        <v>45931</v>
      </c>
      <c r="D16875" s="661" t="s">
        <v>310</v>
      </c>
      <c r="E16875" s="662">
        <v>89000</v>
      </c>
      <c r="F16875" s="662">
        <v>90000</v>
      </c>
      <c r="G16875" s="662">
        <v>93000</v>
      </c>
      <c r="H16875" s="661">
        <v>2</v>
      </c>
      <c r="I16875" s="662">
        <v>178000</v>
      </c>
      <c r="J16875" s="663">
        <v>19450000</v>
      </c>
      <c r="K16875" s="662">
        <v>1808850000000</v>
      </c>
    </row>
    <row r="16876" spans="3:11" x14ac:dyDescent="0.25">
      <c r="C16876" s="660">
        <v>45931</v>
      </c>
      <c r="D16876" s="661" t="s">
        <v>1155</v>
      </c>
      <c r="E16876" s="662">
        <v>26000</v>
      </c>
      <c r="F16876" s="662">
        <v>26000</v>
      </c>
      <c r="G16876" s="662">
        <v>25980</v>
      </c>
      <c r="H16876" s="661">
        <v>15</v>
      </c>
      <c r="I16876" s="662">
        <v>390000</v>
      </c>
      <c r="J16876" s="663">
        <v>2400000</v>
      </c>
      <c r="K16876" s="662">
        <v>62352000000</v>
      </c>
    </row>
    <row r="16877" spans="3:11" x14ac:dyDescent="0.25">
      <c r="C16877" s="660">
        <v>45931</v>
      </c>
      <c r="D16877" s="661" t="s">
        <v>1154</v>
      </c>
      <c r="E16877" s="662">
        <v>32999</v>
      </c>
      <c r="F16877" s="662">
        <v>31000</v>
      </c>
      <c r="G16877" s="662">
        <v>32000</v>
      </c>
      <c r="H16877" s="661">
        <v>10</v>
      </c>
      <c r="I16877" s="662">
        <v>329990</v>
      </c>
      <c r="J16877" s="663">
        <v>600000</v>
      </c>
      <c r="K16877" s="662">
        <v>19200000000</v>
      </c>
    </row>
    <row r="16878" spans="3:11" x14ac:dyDescent="0.25">
      <c r="C16878" s="660">
        <v>45931</v>
      </c>
      <c r="D16878" s="661" t="s">
        <v>1154</v>
      </c>
      <c r="E16878" s="662">
        <v>32999</v>
      </c>
      <c r="F16878" s="662">
        <v>31000</v>
      </c>
      <c r="G16878" s="662">
        <v>32000</v>
      </c>
      <c r="H16878" s="661">
        <v>15</v>
      </c>
      <c r="I16878" s="662">
        <v>494985</v>
      </c>
      <c r="J16878" s="663">
        <v>600000</v>
      </c>
      <c r="K16878" s="662">
        <v>19200000000</v>
      </c>
    </row>
    <row r="16879" spans="3:11" x14ac:dyDescent="0.25">
      <c r="C16879" s="660">
        <v>45931</v>
      </c>
      <c r="D16879" s="661" t="s">
        <v>317</v>
      </c>
      <c r="E16879" s="662">
        <v>77343.75</v>
      </c>
      <c r="F16879" s="662">
        <v>61875</v>
      </c>
      <c r="G16879" s="662">
        <v>77343.75</v>
      </c>
      <c r="H16879" s="661">
        <v>8</v>
      </c>
      <c r="I16879" s="662">
        <v>618750</v>
      </c>
      <c r="J16879" s="663">
        <v>15000000</v>
      </c>
      <c r="K16879" s="662">
        <v>1160156250000</v>
      </c>
    </row>
    <row r="16880" spans="3:11" x14ac:dyDescent="0.25">
      <c r="C16880" s="660">
        <v>45931</v>
      </c>
      <c r="D16880" s="661" t="s">
        <v>317</v>
      </c>
      <c r="E16880" s="662">
        <v>77343.75</v>
      </c>
      <c r="F16880" s="662">
        <v>61875</v>
      </c>
      <c r="G16880" s="662">
        <v>77343.75</v>
      </c>
      <c r="H16880" s="661">
        <v>8</v>
      </c>
      <c r="I16880" s="662">
        <v>618750</v>
      </c>
      <c r="J16880" s="663">
        <v>15000000</v>
      </c>
      <c r="K16880" s="662">
        <v>1160156250000</v>
      </c>
    </row>
    <row r="16881" spans="3:11" x14ac:dyDescent="0.25">
      <c r="C16881" s="660">
        <v>45931</v>
      </c>
      <c r="D16881" s="661" t="s">
        <v>310</v>
      </c>
      <c r="E16881" s="662">
        <v>89000</v>
      </c>
      <c r="F16881" s="662">
        <v>90000</v>
      </c>
      <c r="G16881" s="662">
        <v>93000</v>
      </c>
      <c r="H16881" s="661">
        <v>47</v>
      </c>
      <c r="I16881" s="662">
        <v>4183000</v>
      </c>
      <c r="J16881" s="663">
        <v>19450000</v>
      </c>
      <c r="K16881" s="662">
        <v>1808850000000</v>
      </c>
    </row>
    <row r="16882" spans="3:11" x14ac:dyDescent="0.25">
      <c r="C16882" s="660">
        <v>45931</v>
      </c>
      <c r="D16882" s="661" t="s">
        <v>310</v>
      </c>
      <c r="E16882" s="662">
        <v>89000</v>
      </c>
      <c r="F16882" s="662">
        <v>90000</v>
      </c>
      <c r="G16882" s="662">
        <v>93000</v>
      </c>
      <c r="H16882" s="661">
        <v>2</v>
      </c>
      <c r="I16882" s="662">
        <v>178000</v>
      </c>
      <c r="J16882" s="663">
        <v>19450000</v>
      </c>
      <c r="K16882" s="662">
        <v>1808850000000</v>
      </c>
    </row>
    <row r="16883" spans="3:11" x14ac:dyDescent="0.25">
      <c r="C16883" s="660">
        <v>45931</v>
      </c>
      <c r="D16883" s="661" t="s">
        <v>310</v>
      </c>
      <c r="E16883" s="662">
        <v>93000</v>
      </c>
      <c r="F16883" s="662">
        <v>90000</v>
      </c>
      <c r="G16883" s="662">
        <v>93000</v>
      </c>
      <c r="H16883" s="661">
        <v>23</v>
      </c>
      <c r="I16883" s="662">
        <v>2139000</v>
      </c>
      <c r="J16883" s="663">
        <v>19450000</v>
      </c>
      <c r="K16883" s="662">
        <v>1808850000000</v>
      </c>
    </row>
    <row r="16884" spans="3:11" x14ac:dyDescent="0.25">
      <c r="C16884" s="660">
        <v>45931</v>
      </c>
      <c r="D16884" s="661" t="s">
        <v>310</v>
      </c>
      <c r="E16884" s="662">
        <v>93000</v>
      </c>
      <c r="F16884" s="662">
        <v>90000</v>
      </c>
      <c r="G16884" s="662">
        <v>93000</v>
      </c>
      <c r="H16884" s="661">
        <v>1</v>
      </c>
      <c r="I16884" s="662">
        <v>93000</v>
      </c>
      <c r="J16884" s="663">
        <v>19450000</v>
      </c>
      <c r="K16884" s="662">
        <v>1808850000000</v>
      </c>
    </row>
    <row r="16885" spans="3:11" x14ac:dyDescent="0.25">
      <c r="C16885" s="660">
        <v>45931</v>
      </c>
      <c r="D16885" s="661" t="s">
        <v>1155</v>
      </c>
      <c r="E16885" s="662">
        <v>26000</v>
      </c>
      <c r="F16885" s="662">
        <v>26000</v>
      </c>
      <c r="G16885" s="662">
        <v>25980</v>
      </c>
      <c r="H16885" s="661">
        <v>2</v>
      </c>
      <c r="I16885" s="662">
        <v>52000</v>
      </c>
      <c r="J16885" s="663">
        <v>2400000</v>
      </c>
      <c r="K16885" s="662">
        <v>62352000000</v>
      </c>
    </row>
    <row r="16886" spans="3:11" x14ac:dyDescent="0.25">
      <c r="C16886" s="660">
        <v>45931</v>
      </c>
      <c r="D16886" s="661" t="s">
        <v>312</v>
      </c>
      <c r="E16886" s="662">
        <v>15600</v>
      </c>
      <c r="F16886" s="662">
        <v>15600</v>
      </c>
      <c r="G16886" s="662">
        <v>15600</v>
      </c>
      <c r="H16886" s="661">
        <v>12</v>
      </c>
      <c r="I16886" s="662">
        <v>187200</v>
      </c>
      <c r="J16886" s="663">
        <v>20000000</v>
      </c>
      <c r="K16886" s="662">
        <v>312000000000</v>
      </c>
    </row>
    <row r="16887" spans="3:11" x14ac:dyDescent="0.25">
      <c r="C16887" s="660">
        <v>45931</v>
      </c>
      <c r="D16887" s="661" t="s">
        <v>1154</v>
      </c>
      <c r="E16887" s="662">
        <v>32999</v>
      </c>
      <c r="F16887" s="662">
        <v>31000</v>
      </c>
      <c r="G16887" s="662">
        <v>32000</v>
      </c>
      <c r="H16887" s="661">
        <v>2</v>
      </c>
      <c r="I16887" s="662">
        <v>65998</v>
      </c>
      <c r="J16887" s="663">
        <v>600000</v>
      </c>
      <c r="K16887" s="662">
        <v>19200000000</v>
      </c>
    </row>
    <row r="16888" spans="3:11" x14ac:dyDescent="0.25">
      <c r="C16888" s="660">
        <v>45931</v>
      </c>
      <c r="D16888" s="661" t="s">
        <v>1154</v>
      </c>
      <c r="E16888" s="662">
        <v>32999</v>
      </c>
      <c r="F16888" s="662">
        <v>31000</v>
      </c>
      <c r="G16888" s="662">
        <v>32000</v>
      </c>
      <c r="H16888" s="661">
        <v>3</v>
      </c>
      <c r="I16888" s="662">
        <v>98997</v>
      </c>
      <c r="J16888" s="663">
        <v>600000</v>
      </c>
      <c r="K16888" s="662">
        <v>19200000000</v>
      </c>
    </row>
    <row r="16889" spans="3:11" x14ac:dyDescent="0.25">
      <c r="C16889" s="660">
        <v>45931</v>
      </c>
      <c r="D16889" s="661" t="s">
        <v>1155</v>
      </c>
      <c r="E16889" s="662">
        <v>26000</v>
      </c>
      <c r="F16889" s="662">
        <v>26000</v>
      </c>
      <c r="G16889" s="662">
        <v>25980</v>
      </c>
      <c r="H16889" s="661">
        <v>25</v>
      </c>
      <c r="I16889" s="662">
        <v>650000</v>
      </c>
      <c r="J16889" s="663">
        <v>2400000</v>
      </c>
      <c r="K16889" s="662">
        <v>62352000000</v>
      </c>
    </row>
    <row r="16890" spans="3:11" x14ac:dyDescent="0.25">
      <c r="C16890" s="660">
        <v>45931</v>
      </c>
      <c r="D16890" s="661" t="s">
        <v>1154</v>
      </c>
      <c r="E16890" s="662">
        <v>32999</v>
      </c>
      <c r="F16890" s="662">
        <v>31000</v>
      </c>
      <c r="G16890" s="662">
        <v>32000</v>
      </c>
      <c r="H16890" s="661">
        <v>1</v>
      </c>
      <c r="I16890" s="662">
        <v>32999</v>
      </c>
      <c r="J16890" s="663">
        <v>600000</v>
      </c>
      <c r="K16890" s="662">
        <v>19200000000</v>
      </c>
    </row>
    <row r="16891" spans="3:11" x14ac:dyDescent="0.25">
      <c r="C16891" s="660">
        <v>45931</v>
      </c>
      <c r="D16891" s="661" t="s">
        <v>312</v>
      </c>
      <c r="E16891" s="662">
        <v>15600</v>
      </c>
      <c r="F16891" s="662">
        <v>15600</v>
      </c>
      <c r="G16891" s="662">
        <v>15600</v>
      </c>
      <c r="H16891" s="661">
        <v>10</v>
      </c>
      <c r="I16891" s="662">
        <v>156000</v>
      </c>
      <c r="J16891" s="663">
        <v>20000000</v>
      </c>
      <c r="K16891" s="662">
        <v>312000000000</v>
      </c>
    </row>
    <row r="16892" spans="3:11" x14ac:dyDescent="0.25">
      <c r="C16892" s="660">
        <v>45931</v>
      </c>
      <c r="D16892" s="661" t="s">
        <v>1154</v>
      </c>
      <c r="E16892" s="662">
        <v>32999</v>
      </c>
      <c r="F16892" s="662">
        <v>31000</v>
      </c>
      <c r="G16892" s="662">
        <v>32000</v>
      </c>
      <c r="H16892" s="661">
        <v>2</v>
      </c>
      <c r="I16892" s="662">
        <v>65998</v>
      </c>
      <c r="J16892" s="663">
        <v>600000</v>
      </c>
      <c r="K16892" s="662">
        <v>19200000000</v>
      </c>
    </row>
    <row r="16893" spans="3:11" x14ac:dyDescent="0.25">
      <c r="C16893" s="660">
        <v>45931</v>
      </c>
      <c r="D16893" s="661" t="s">
        <v>1154</v>
      </c>
      <c r="E16893" s="662">
        <v>32999</v>
      </c>
      <c r="F16893" s="662">
        <v>31000</v>
      </c>
      <c r="G16893" s="662">
        <v>32000</v>
      </c>
      <c r="H16893" s="661">
        <v>1</v>
      </c>
      <c r="I16893" s="662">
        <v>32999</v>
      </c>
      <c r="J16893" s="663">
        <v>600000</v>
      </c>
      <c r="K16893" s="662">
        <v>19200000000</v>
      </c>
    </row>
    <row r="16894" spans="3:11" x14ac:dyDescent="0.25">
      <c r="C16894" s="660">
        <v>45931</v>
      </c>
      <c r="D16894" s="661" t="s">
        <v>1155</v>
      </c>
      <c r="E16894" s="662">
        <v>26000</v>
      </c>
      <c r="F16894" s="662">
        <v>26000</v>
      </c>
      <c r="G16894" s="662">
        <v>25980</v>
      </c>
      <c r="H16894" s="661">
        <v>1</v>
      </c>
      <c r="I16894" s="662">
        <v>26000</v>
      </c>
      <c r="J16894" s="663">
        <v>2400000</v>
      </c>
      <c r="K16894" s="662">
        <v>62352000000</v>
      </c>
    </row>
    <row r="16895" spans="3:11" x14ac:dyDescent="0.25">
      <c r="C16895" s="660">
        <v>45931</v>
      </c>
      <c r="D16895" s="661" t="s">
        <v>1155</v>
      </c>
      <c r="E16895" s="662">
        <v>26000</v>
      </c>
      <c r="F16895" s="662">
        <v>26000</v>
      </c>
      <c r="G16895" s="662">
        <v>25980</v>
      </c>
      <c r="H16895" s="661">
        <v>40</v>
      </c>
      <c r="I16895" s="662">
        <v>1040000</v>
      </c>
      <c r="J16895" s="663">
        <v>2400000</v>
      </c>
      <c r="K16895" s="662">
        <v>62352000000</v>
      </c>
    </row>
    <row r="16896" spans="3:11" x14ac:dyDescent="0.25">
      <c r="C16896" s="660">
        <v>45931</v>
      </c>
      <c r="D16896" s="661" t="s">
        <v>1155</v>
      </c>
      <c r="E16896" s="662">
        <v>26000</v>
      </c>
      <c r="F16896" s="662">
        <v>26000</v>
      </c>
      <c r="G16896" s="662">
        <v>25980</v>
      </c>
      <c r="H16896" s="661">
        <v>20</v>
      </c>
      <c r="I16896" s="662">
        <v>520000</v>
      </c>
      <c r="J16896" s="663">
        <v>2400000</v>
      </c>
      <c r="K16896" s="662">
        <v>62352000000</v>
      </c>
    </row>
    <row r="16897" spans="3:11" x14ac:dyDescent="0.25">
      <c r="C16897" s="660">
        <v>45931</v>
      </c>
      <c r="D16897" s="661" t="s">
        <v>1154</v>
      </c>
      <c r="E16897" s="662">
        <v>32942.49</v>
      </c>
      <c r="F16897" s="662">
        <v>31000</v>
      </c>
      <c r="G16897" s="662">
        <v>32000</v>
      </c>
      <c r="H16897" s="661">
        <v>45</v>
      </c>
      <c r="I16897" s="662">
        <v>1482412.05</v>
      </c>
      <c r="J16897" s="663">
        <v>600000</v>
      </c>
      <c r="K16897" s="662">
        <v>19200000000</v>
      </c>
    </row>
    <row r="16898" spans="3:11" x14ac:dyDescent="0.25">
      <c r="C16898" s="660">
        <v>45931</v>
      </c>
      <c r="D16898" s="661" t="s">
        <v>1154</v>
      </c>
      <c r="E16898" s="662">
        <v>32900</v>
      </c>
      <c r="F16898" s="662">
        <v>31000</v>
      </c>
      <c r="G16898" s="662">
        <v>32000</v>
      </c>
      <c r="H16898" s="661">
        <v>5</v>
      </c>
      <c r="I16898" s="662">
        <v>164500</v>
      </c>
      <c r="J16898" s="663">
        <v>600000</v>
      </c>
      <c r="K16898" s="662">
        <v>19200000000</v>
      </c>
    </row>
    <row r="16899" spans="3:11" x14ac:dyDescent="0.25">
      <c r="C16899" s="660">
        <v>45931</v>
      </c>
      <c r="D16899" s="661" t="s">
        <v>1154</v>
      </c>
      <c r="E16899" s="662">
        <v>32500</v>
      </c>
      <c r="F16899" s="662">
        <v>31000</v>
      </c>
      <c r="G16899" s="662">
        <v>32000</v>
      </c>
      <c r="H16899" s="661">
        <v>4</v>
      </c>
      <c r="I16899" s="662">
        <v>130000</v>
      </c>
      <c r="J16899" s="663">
        <v>600000</v>
      </c>
      <c r="K16899" s="662">
        <v>19200000000</v>
      </c>
    </row>
    <row r="16900" spans="3:11" x14ac:dyDescent="0.25">
      <c r="C16900" s="660">
        <v>45931</v>
      </c>
      <c r="D16900" s="661" t="s">
        <v>1154</v>
      </c>
      <c r="E16900" s="662">
        <v>31800</v>
      </c>
      <c r="F16900" s="662">
        <v>31000</v>
      </c>
      <c r="G16900" s="662">
        <v>32000</v>
      </c>
      <c r="H16900" s="661">
        <v>10</v>
      </c>
      <c r="I16900" s="662">
        <v>318000</v>
      </c>
      <c r="J16900" s="663">
        <v>600000</v>
      </c>
      <c r="K16900" s="662">
        <v>19200000000</v>
      </c>
    </row>
    <row r="16901" spans="3:11" x14ac:dyDescent="0.25">
      <c r="C16901" s="660">
        <v>45931</v>
      </c>
      <c r="D16901" s="661" t="s">
        <v>1154</v>
      </c>
      <c r="E16901" s="662">
        <v>31800</v>
      </c>
      <c r="F16901" s="662">
        <v>31000</v>
      </c>
      <c r="G16901" s="662">
        <v>32000</v>
      </c>
      <c r="H16901" s="661">
        <v>10</v>
      </c>
      <c r="I16901" s="662">
        <v>318000</v>
      </c>
      <c r="J16901" s="663">
        <v>600000</v>
      </c>
      <c r="K16901" s="662">
        <v>19200000000</v>
      </c>
    </row>
    <row r="16902" spans="3:11" x14ac:dyDescent="0.25">
      <c r="C16902" s="660">
        <v>45931</v>
      </c>
      <c r="D16902" s="661" t="s">
        <v>1154</v>
      </c>
      <c r="E16902" s="662">
        <v>31800</v>
      </c>
      <c r="F16902" s="662">
        <v>31000</v>
      </c>
      <c r="G16902" s="662">
        <v>32000</v>
      </c>
      <c r="H16902" s="661">
        <v>5</v>
      </c>
      <c r="I16902" s="662">
        <v>159000</v>
      </c>
      <c r="J16902" s="663">
        <v>600000</v>
      </c>
      <c r="K16902" s="662">
        <v>19200000000</v>
      </c>
    </row>
    <row r="16903" spans="3:11" x14ac:dyDescent="0.25">
      <c r="C16903" s="660">
        <v>45931</v>
      </c>
      <c r="D16903" s="661" t="s">
        <v>1154</v>
      </c>
      <c r="E16903" s="662">
        <v>31800</v>
      </c>
      <c r="F16903" s="662">
        <v>31000</v>
      </c>
      <c r="G16903" s="662">
        <v>32000</v>
      </c>
      <c r="H16903" s="661">
        <v>10</v>
      </c>
      <c r="I16903" s="662">
        <v>318000</v>
      </c>
      <c r="J16903" s="663">
        <v>600000</v>
      </c>
      <c r="K16903" s="662">
        <v>19200000000</v>
      </c>
    </row>
    <row r="16904" spans="3:11" x14ac:dyDescent="0.25">
      <c r="C16904" s="660">
        <v>45931</v>
      </c>
      <c r="D16904" s="661" t="s">
        <v>1154</v>
      </c>
      <c r="E16904" s="662">
        <v>31800</v>
      </c>
      <c r="F16904" s="662">
        <v>31000</v>
      </c>
      <c r="G16904" s="662">
        <v>32000</v>
      </c>
      <c r="H16904" s="661">
        <v>10</v>
      </c>
      <c r="I16904" s="662">
        <v>318000</v>
      </c>
      <c r="J16904" s="663">
        <v>600000</v>
      </c>
      <c r="K16904" s="662">
        <v>19200000000</v>
      </c>
    </row>
    <row r="16905" spans="3:11" x14ac:dyDescent="0.25">
      <c r="C16905" s="660">
        <v>45931</v>
      </c>
      <c r="D16905" s="661" t="s">
        <v>1154</v>
      </c>
      <c r="E16905" s="662">
        <v>31800</v>
      </c>
      <c r="F16905" s="662">
        <v>31000</v>
      </c>
      <c r="G16905" s="662">
        <v>32000</v>
      </c>
      <c r="H16905" s="661">
        <v>10</v>
      </c>
      <c r="I16905" s="662">
        <v>318000</v>
      </c>
      <c r="J16905" s="663">
        <v>600000</v>
      </c>
      <c r="K16905" s="662">
        <v>19200000000</v>
      </c>
    </row>
    <row r="16906" spans="3:11" x14ac:dyDescent="0.25">
      <c r="C16906" s="660">
        <v>45931</v>
      </c>
      <c r="D16906" s="661" t="s">
        <v>1154</v>
      </c>
      <c r="E16906" s="662">
        <v>31000</v>
      </c>
      <c r="F16906" s="662">
        <v>31000</v>
      </c>
      <c r="G16906" s="662">
        <v>32000</v>
      </c>
      <c r="H16906" s="661">
        <v>8</v>
      </c>
      <c r="I16906" s="662">
        <v>248000</v>
      </c>
      <c r="J16906" s="663">
        <v>600000</v>
      </c>
      <c r="K16906" s="662">
        <v>19200000000</v>
      </c>
    </row>
    <row r="16907" spans="3:11" x14ac:dyDescent="0.25">
      <c r="C16907" s="660">
        <v>45931</v>
      </c>
      <c r="D16907" s="661" t="s">
        <v>1154</v>
      </c>
      <c r="E16907" s="662">
        <v>31000</v>
      </c>
      <c r="F16907" s="662">
        <v>31000</v>
      </c>
      <c r="G16907" s="662">
        <v>32000</v>
      </c>
      <c r="H16907" s="661">
        <v>64</v>
      </c>
      <c r="I16907" s="662">
        <v>1984000</v>
      </c>
      <c r="J16907" s="663">
        <v>600000</v>
      </c>
      <c r="K16907" s="662">
        <v>19200000000</v>
      </c>
    </row>
    <row r="16908" spans="3:11" x14ac:dyDescent="0.25">
      <c r="C16908" s="660">
        <v>45931</v>
      </c>
      <c r="D16908" s="661" t="s">
        <v>1154</v>
      </c>
      <c r="E16908" s="662">
        <v>31000</v>
      </c>
      <c r="F16908" s="662">
        <v>31000</v>
      </c>
      <c r="G16908" s="662">
        <v>32000</v>
      </c>
      <c r="H16908" s="661">
        <v>130</v>
      </c>
      <c r="I16908" s="662">
        <v>4030000</v>
      </c>
      <c r="J16908" s="663">
        <v>600000</v>
      </c>
      <c r="K16908" s="662">
        <v>19200000000</v>
      </c>
    </row>
    <row r="16909" spans="3:11" x14ac:dyDescent="0.25">
      <c r="C16909" s="660">
        <v>45931</v>
      </c>
      <c r="D16909" s="661" t="s">
        <v>1154</v>
      </c>
      <c r="E16909" s="662">
        <v>31000</v>
      </c>
      <c r="F16909" s="662">
        <v>31000</v>
      </c>
      <c r="G16909" s="662">
        <v>32000</v>
      </c>
      <c r="H16909" s="661">
        <v>6</v>
      </c>
      <c r="I16909" s="662">
        <v>186000</v>
      </c>
      <c r="J16909" s="663">
        <v>600000</v>
      </c>
      <c r="K16909" s="662">
        <v>19200000000</v>
      </c>
    </row>
    <row r="16910" spans="3:11" x14ac:dyDescent="0.25">
      <c r="C16910" s="660">
        <v>45931</v>
      </c>
      <c r="D16910" s="661" t="s">
        <v>1154</v>
      </c>
      <c r="E16910" s="662">
        <v>31000</v>
      </c>
      <c r="F16910" s="662">
        <v>31000</v>
      </c>
      <c r="G16910" s="662">
        <v>32000</v>
      </c>
      <c r="H16910" s="661">
        <v>60</v>
      </c>
      <c r="I16910" s="662">
        <v>1860000</v>
      </c>
      <c r="J16910" s="663">
        <v>600000</v>
      </c>
      <c r="K16910" s="662">
        <v>19200000000</v>
      </c>
    </row>
    <row r="16911" spans="3:11" x14ac:dyDescent="0.25">
      <c r="C16911" s="660">
        <v>45931</v>
      </c>
      <c r="D16911" s="661" t="s">
        <v>1154</v>
      </c>
      <c r="E16911" s="662">
        <v>31000</v>
      </c>
      <c r="F16911" s="662">
        <v>31000</v>
      </c>
      <c r="G16911" s="662">
        <v>32000</v>
      </c>
      <c r="H16911" s="661">
        <v>20</v>
      </c>
      <c r="I16911" s="662">
        <v>620000</v>
      </c>
      <c r="J16911" s="663">
        <v>600000</v>
      </c>
      <c r="K16911" s="662">
        <v>19200000000</v>
      </c>
    </row>
    <row r="16912" spans="3:11" x14ac:dyDescent="0.25">
      <c r="C16912" s="660">
        <v>45931</v>
      </c>
      <c r="D16912" s="661" t="s">
        <v>312</v>
      </c>
      <c r="E16912" s="662">
        <v>15600</v>
      </c>
      <c r="F16912" s="662">
        <v>15600</v>
      </c>
      <c r="G16912" s="662">
        <v>15600</v>
      </c>
      <c r="H16912" s="661">
        <v>2</v>
      </c>
      <c r="I16912" s="662">
        <v>31200</v>
      </c>
      <c r="J16912" s="663">
        <v>20000000</v>
      </c>
      <c r="K16912" s="662">
        <v>312000000000</v>
      </c>
    </row>
    <row r="16913" spans="3:11" x14ac:dyDescent="0.25">
      <c r="C16913" s="660">
        <v>45931</v>
      </c>
      <c r="D16913" s="661" t="s">
        <v>1155</v>
      </c>
      <c r="E16913" s="662">
        <v>26000</v>
      </c>
      <c r="F16913" s="662">
        <v>26000</v>
      </c>
      <c r="G16913" s="662">
        <v>25980</v>
      </c>
      <c r="H16913" s="661">
        <v>1</v>
      </c>
      <c r="I16913" s="662">
        <v>26000</v>
      </c>
      <c r="J16913" s="663">
        <v>2400000</v>
      </c>
      <c r="K16913" s="662">
        <v>62352000000</v>
      </c>
    </row>
    <row r="16914" spans="3:11" x14ac:dyDescent="0.25">
      <c r="C16914" s="660">
        <v>45931</v>
      </c>
      <c r="D16914" s="661" t="s">
        <v>312</v>
      </c>
      <c r="E16914" s="662">
        <v>15600</v>
      </c>
      <c r="F16914" s="662">
        <v>15600</v>
      </c>
      <c r="G16914" s="662">
        <v>15600</v>
      </c>
      <c r="H16914" s="661">
        <v>100</v>
      </c>
      <c r="I16914" s="662">
        <v>1560000</v>
      </c>
      <c r="J16914" s="663">
        <v>20000000</v>
      </c>
      <c r="K16914" s="662">
        <v>312000000000</v>
      </c>
    </row>
    <row r="16915" spans="3:11" x14ac:dyDescent="0.25">
      <c r="C16915" s="660">
        <v>45931</v>
      </c>
      <c r="D16915" s="661" t="s">
        <v>310</v>
      </c>
      <c r="E16915" s="662">
        <v>93000</v>
      </c>
      <c r="F16915" s="662">
        <v>90000</v>
      </c>
      <c r="G16915" s="662">
        <v>93000</v>
      </c>
      <c r="H16915" s="661">
        <v>1</v>
      </c>
      <c r="I16915" s="662">
        <v>93000</v>
      </c>
      <c r="J16915" s="663">
        <v>19450000</v>
      </c>
      <c r="K16915" s="662">
        <v>1808850000000</v>
      </c>
    </row>
    <row r="16916" spans="3:11" x14ac:dyDescent="0.25">
      <c r="C16916" s="660">
        <v>45931</v>
      </c>
      <c r="D16916" s="661" t="s">
        <v>317</v>
      </c>
      <c r="E16916" s="662">
        <v>77343.75</v>
      </c>
      <c r="F16916" s="662">
        <v>61875</v>
      </c>
      <c r="G16916" s="662">
        <v>77343.75</v>
      </c>
      <c r="H16916" s="661">
        <v>183</v>
      </c>
      <c r="I16916" s="662">
        <v>14153906.25</v>
      </c>
      <c r="J16916" s="663">
        <v>15000000</v>
      </c>
      <c r="K16916" s="662">
        <v>1160156250000</v>
      </c>
    </row>
    <row r="16917" spans="3:11" x14ac:dyDescent="0.25">
      <c r="C16917" s="660">
        <v>45931</v>
      </c>
      <c r="D16917" s="661" t="s">
        <v>317</v>
      </c>
      <c r="E16917" s="662">
        <v>77343.75</v>
      </c>
      <c r="F16917" s="662">
        <v>61875</v>
      </c>
      <c r="G16917" s="662">
        <v>77343.75</v>
      </c>
      <c r="H16917" s="661">
        <v>231</v>
      </c>
      <c r="I16917" s="662">
        <v>17866406.25</v>
      </c>
      <c r="J16917" s="663">
        <v>15000000</v>
      </c>
      <c r="K16917" s="662">
        <v>1160156250000</v>
      </c>
    </row>
    <row r="16918" spans="3:11" x14ac:dyDescent="0.25">
      <c r="C16918" s="660">
        <v>45931</v>
      </c>
      <c r="D16918" s="661" t="s">
        <v>1154</v>
      </c>
      <c r="E16918" s="662">
        <v>31000</v>
      </c>
      <c r="F16918" s="662">
        <v>31000</v>
      </c>
      <c r="G16918" s="662">
        <v>32000</v>
      </c>
      <c r="H16918" s="661">
        <v>15</v>
      </c>
      <c r="I16918" s="662">
        <v>465000</v>
      </c>
      <c r="J16918" s="663">
        <v>600000</v>
      </c>
      <c r="K16918" s="662">
        <v>19200000000</v>
      </c>
    </row>
    <row r="16919" spans="3:11" x14ac:dyDescent="0.25">
      <c r="C16919" s="660">
        <v>45931</v>
      </c>
      <c r="D16919" s="661" t="s">
        <v>1154</v>
      </c>
      <c r="E16919" s="662">
        <v>31000</v>
      </c>
      <c r="F16919" s="662">
        <v>31000</v>
      </c>
      <c r="G16919" s="662">
        <v>32000</v>
      </c>
      <c r="H16919" s="661">
        <v>2</v>
      </c>
      <c r="I16919" s="662">
        <v>62000</v>
      </c>
      <c r="J16919" s="663">
        <v>600000</v>
      </c>
      <c r="K16919" s="662">
        <v>19200000000</v>
      </c>
    </row>
    <row r="16920" spans="3:11" x14ac:dyDescent="0.25">
      <c r="C16920" s="660">
        <v>45931</v>
      </c>
      <c r="D16920" s="661" t="s">
        <v>310</v>
      </c>
      <c r="E16920" s="662">
        <v>93000</v>
      </c>
      <c r="F16920" s="662">
        <v>90000</v>
      </c>
      <c r="G16920" s="662">
        <v>93000</v>
      </c>
      <c r="H16920" s="661">
        <v>20</v>
      </c>
      <c r="I16920" s="662">
        <v>1860000</v>
      </c>
      <c r="J16920" s="663">
        <v>19450000</v>
      </c>
      <c r="K16920" s="662">
        <v>1808850000000</v>
      </c>
    </row>
    <row r="16921" spans="3:11" x14ac:dyDescent="0.25">
      <c r="C16921" s="660">
        <v>45931</v>
      </c>
      <c r="D16921" s="661" t="s">
        <v>312</v>
      </c>
      <c r="E16921" s="662">
        <v>15600</v>
      </c>
      <c r="F16921" s="662">
        <v>15600</v>
      </c>
      <c r="G16921" s="662">
        <v>15600</v>
      </c>
      <c r="H16921" s="661">
        <v>1</v>
      </c>
      <c r="I16921" s="662">
        <v>15600</v>
      </c>
      <c r="J16921" s="663">
        <v>20000000</v>
      </c>
      <c r="K16921" s="662">
        <v>312000000000</v>
      </c>
    </row>
    <row r="16922" spans="3:11" x14ac:dyDescent="0.25">
      <c r="C16922" s="660">
        <v>45931</v>
      </c>
      <c r="D16922" s="661" t="s">
        <v>1154</v>
      </c>
      <c r="E16922" s="662">
        <v>31000</v>
      </c>
      <c r="F16922" s="662">
        <v>31000</v>
      </c>
      <c r="G16922" s="662">
        <v>32000</v>
      </c>
      <c r="H16922" s="661">
        <v>5</v>
      </c>
      <c r="I16922" s="662">
        <v>155000</v>
      </c>
      <c r="J16922" s="663">
        <v>600000</v>
      </c>
      <c r="K16922" s="662">
        <v>19200000000</v>
      </c>
    </row>
    <row r="16923" spans="3:11" x14ac:dyDescent="0.25">
      <c r="C16923" s="660">
        <v>45931</v>
      </c>
      <c r="D16923" s="661" t="s">
        <v>312</v>
      </c>
      <c r="E16923" s="662">
        <v>15600</v>
      </c>
      <c r="F16923" s="662">
        <v>15600</v>
      </c>
      <c r="G16923" s="662">
        <v>15600</v>
      </c>
      <c r="H16923" s="661">
        <v>5</v>
      </c>
      <c r="I16923" s="662">
        <v>78000</v>
      </c>
      <c r="J16923" s="663">
        <v>20000000</v>
      </c>
      <c r="K16923" s="662">
        <v>312000000000</v>
      </c>
    </row>
    <row r="16924" spans="3:11" x14ac:dyDescent="0.25">
      <c r="C16924" s="660">
        <v>45931</v>
      </c>
      <c r="D16924" s="661" t="s">
        <v>312</v>
      </c>
      <c r="E16924" s="662">
        <v>15600</v>
      </c>
      <c r="F16924" s="662">
        <v>15600</v>
      </c>
      <c r="G16924" s="662">
        <v>15600</v>
      </c>
      <c r="H16924" s="661">
        <v>50</v>
      </c>
      <c r="I16924" s="662">
        <v>780000</v>
      </c>
      <c r="J16924" s="663">
        <v>20000000</v>
      </c>
      <c r="K16924" s="662">
        <v>312000000000</v>
      </c>
    </row>
    <row r="16925" spans="3:11" x14ac:dyDescent="0.25">
      <c r="C16925" s="660">
        <v>45931</v>
      </c>
      <c r="D16925" s="661" t="s">
        <v>1154</v>
      </c>
      <c r="E16925" s="662">
        <v>30000</v>
      </c>
      <c r="F16925" s="662">
        <v>31000</v>
      </c>
      <c r="G16925" s="662">
        <v>32000</v>
      </c>
      <c r="H16925" s="661">
        <v>2</v>
      </c>
      <c r="I16925" s="662">
        <v>60000</v>
      </c>
      <c r="J16925" s="663">
        <v>600000</v>
      </c>
      <c r="K16925" s="662">
        <v>19200000000</v>
      </c>
    </row>
    <row r="16926" spans="3:11" x14ac:dyDescent="0.25">
      <c r="C16926" s="660">
        <v>45931</v>
      </c>
      <c r="D16926" s="661" t="s">
        <v>1154</v>
      </c>
      <c r="E16926" s="662">
        <v>30000</v>
      </c>
      <c r="F16926" s="662">
        <v>31000</v>
      </c>
      <c r="G16926" s="662">
        <v>32000</v>
      </c>
      <c r="H16926" s="661">
        <v>7</v>
      </c>
      <c r="I16926" s="662">
        <v>210000</v>
      </c>
      <c r="J16926" s="663">
        <v>600000</v>
      </c>
      <c r="K16926" s="662">
        <v>19200000000</v>
      </c>
    </row>
    <row r="16927" spans="3:11" x14ac:dyDescent="0.25">
      <c r="C16927" s="660">
        <v>45931</v>
      </c>
      <c r="D16927" s="661" t="s">
        <v>1154</v>
      </c>
      <c r="E16927" s="662">
        <v>30000</v>
      </c>
      <c r="F16927" s="662">
        <v>31000</v>
      </c>
      <c r="G16927" s="662">
        <v>32000</v>
      </c>
      <c r="H16927" s="661">
        <v>1</v>
      </c>
      <c r="I16927" s="662">
        <v>30000</v>
      </c>
      <c r="J16927" s="663">
        <v>600000</v>
      </c>
      <c r="K16927" s="662">
        <v>19200000000</v>
      </c>
    </row>
    <row r="16928" spans="3:11" x14ac:dyDescent="0.25">
      <c r="C16928" s="660">
        <v>45931</v>
      </c>
      <c r="D16928" s="661" t="s">
        <v>1154</v>
      </c>
      <c r="E16928" s="662">
        <v>31000</v>
      </c>
      <c r="F16928" s="662">
        <v>31000</v>
      </c>
      <c r="G16928" s="662">
        <v>32000</v>
      </c>
      <c r="H16928" s="661">
        <v>3</v>
      </c>
      <c r="I16928" s="662">
        <v>93000</v>
      </c>
      <c r="J16928" s="663">
        <v>600000</v>
      </c>
      <c r="K16928" s="662">
        <v>19200000000</v>
      </c>
    </row>
    <row r="16929" spans="3:11" x14ac:dyDescent="0.25">
      <c r="C16929" s="660">
        <v>45931</v>
      </c>
      <c r="D16929" s="661" t="s">
        <v>317</v>
      </c>
      <c r="E16929" s="662">
        <v>77343.75</v>
      </c>
      <c r="F16929" s="662">
        <v>61875</v>
      </c>
      <c r="G16929" s="662">
        <v>77343.75</v>
      </c>
      <c r="H16929" s="661">
        <v>23</v>
      </c>
      <c r="I16929" s="662">
        <v>1778906.25</v>
      </c>
      <c r="J16929" s="663">
        <v>15000000</v>
      </c>
      <c r="K16929" s="662">
        <v>1160156250000</v>
      </c>
    </row>
    <row r="16930" spans="3:11" x14ac:dyDescent="0.25">
      <c r="C16930" s="660">
        <v>45931</v>
      </c>
      <c r="D16930" s="661" t="s">
        <v>1154</v>
      </c>
      <c r="E16930" s="662">
        <v>31000</v>
      </c>
      <c r="F16930" s="662">
        <v>31000</v>
      </c>
      <c r="G16930" s="662">
        <v>32000</v>
      </c>
      <c r="H16930" s="661">
        <v>20</v>
      </c>
      <c r="I16930" s="662">
        <v>620000</v>
      </c>
      <c r="J16930" s="663">
        <v>600000</v>
      </c>
      <c r="K16930" s="662">
        <v>19200000000</v>
      </c>
    </row>
    <row r="16931" spans="3:11" x14ac:dyDescent="0.25">
      <c r="C16931" s="660">
        <v>45931</v>
      </c>
      <c r="D16931" s="661" t="s">
        <v>312</v>
      </c>
      <c r="E16931" s="662">
        <v>15500</v>
      </c>
      <c r="F16931" s="662">
        <v>15600</v>
      </c>
      <c r="G16931" s="662">
        <v>15600</v>
      </c>
      <c r="H16931" s="661">
        <v>3</v>
      </c>
      <c r="I16931" s="662">
        <v>46500</v>
      </c>
      <c r="J16931" s="663">
        <v>20000000</v>
      </c>
      <c r="K16931" s="662">
        <v>312000000000</v>
      </c>
    </row>
    <row r="16932" spans="3:11" x14ac:dyDescent="0.25">
      <c r="C16932" s="660">
        <v>45931</v>
      </c>
      <c r="D16932" s="661" t="s">
        <v>312</v>
      </c>
      <c r="E16932" s="662">
        <v>15500</v>
      </c>
      <c r="F16932" s="662">
        <v>15600</v>
      </c>
      <c r="G16932" s="662">
        <v>15600</v>
      </c>
      <c r="H16932" s="661">
        <v>100</v>
      </c>
      <c r="I16932" s="662">
        <v>1550000</v>
      </c>
      <c r="J16932" s="663">
        <v>20000000</v>
      </c>
      <c r="K16932" s="662">
        <v>312000000000</v>
      </c>
    </row>
    <row r="16933" spans="3:11" x14ac:dyDescent="0.25">
      <c r="C16933" s="660">
        <v>45931</v>
      </c>
      <c r="D16933" s="661" t="s">
        <v>312</v>
      </c>
      <c r="E16933" s="662">
        <v>15500</v>
      </c>
      <c r="F16933" s="662">
        <v>15600</v>
      </c>
      <c r="G16933" s="662">
        <v>15600</v>
      </c>
      <c r="H16933" s="661">
        <v>10</v>
      </c>
      <c r="I16933" s="662">
        <v>155000</v>
      </c>
      <c r="J16933" s="663">
        <v>20000000</v>
      </c>
      <c r="K16933" s="662">
        <v>312000000000</v>
      </c>
    </row>
    <row r="16934" spans="3:11" x14ac:dyDescent="0.25">
      <c r="C16934" s="660">
        <v>45931</v>
      </c>
      <c r="D16934" s="661" t="s">
        <v>312</v>
      </c>
      <c r="E16934" s="662">
        <v>15500</v>
      </c>
      <c r="F16934" s="662">
        <v>15600</v>
      </c>
      <c r="G16934" s="662">
        <v>15600</v>
      </c>
      <c r="H16934" s="661">
        <v>5</v>
      </c>
      <c r="I16934" s="662">
        <v>77500</v>
      </c>
      <c r="J16934" s="663">
        <v>20000000</v>
      </c>
      <c r="K16934" s="662">
        <v>312000000000</v>
      </c>
    </row>
    <row r="16935" spans="3:11" x14ac:dyDescent="0.25">
      <c r="C16935" s="660">
        <v>45931</v>
      </c>
      <c r="D16935" s="661" t="s">
        <v>312</v>
      </c>
      <c r="E16935" s="662">
        <v>15500</v>
      </c>
      <c r="F16935" s="662">
        <v>15600</v>
      </c>
      <c r="G16935" s="662">
        <v>15600</v>
      </c>
      <c r="H16935" s="661">
        <v>5</v>
      </c>
      <c r="I16935" s="662">
        <v>77500</v>
      </c>
      <c r="J16935" s="663">
        <v>20000000</v>
      </c>
      <c r="K16935" s="662">
        <v>312000000000</v>
      </c>
    </row>
    <row r="16936" spans="3:11" x14ac:dyDescent="0.25">
      <c r="C16936" s="660">
        <v>45931</v>
      </c>
      <c r="D16936" s="661" t="s">
        <v>312</v>
      </c>
      <c r="E16936" s="662">
        <v>15100</v>
      </c>
      <c r="F16936" s="662">
        <v>15600</v>
      </c>
      <c r="G16936" s="662">
        <v>15600</v>
      </c>
      <c r="H16936" s="661">
        <v>5</v>
      </c>
      <c r="I16936" s="662">
        <v>75500</v>
      </c>
      <c r="J16936" s="663">
        <v>20000000</v>
      </c>
      <c r="K16936" s="662">
        <v>312000000000</v>
      </c>
    </row>
    <row r="16937" spans="3:11" x14ac:dyDescent="0.25">
      <c r="C16937" s="660">
        <v>45931</v>
      </c>
      <c r="D16937" s="661" t="s">
        <v>312</v>
      </c>
      <c r="E16937" s="662">
        <v>15000</v>
      </c>
      <c r="F16937" s="662">
        <v>15600</v>
      </c>
      <c r="G16937" s="662">
        <v>15600</v>
      </c>
      <c r="H16937" s="661">
        <v>100</v>
      </c>
      <c r="I16937" s="662">
        <v>1500000</v>
      </c>
      <c r="J16937" s="663">
        <v>20000000</v>
      </c>
      <c r="K16937" s="662">
        <v>312000000000</v>
      </c>
    </row>
    <row r="16938" spans="3:11" x14ac:dyDescent="0.25">
      <c r="C16938" s="660">
        <v>45931</v>
      </c>
      <c r="D16938" s="661" t="s">
        <v>312</v>
      </c>
      <c r="E16938" s="662">
        <v>15000</v>
      </c>
      <c r="F16938" s="662">
        <v>15600</v>
      </c>
      <c r="G16938" s="662">
        <v>15600</v>
      </c>
      <c r="H16938" s="661">
        <v>2</v>
      </c>
      <c r="I16938" s="662">
        <v>30000</v>
      </c>
      <c r="J16938" s="663">
        <v>20000000</v>
      </c>
      <c r="K16938" s="662">
        <v>312000000000</v>
      </c>
    </row>
    <row r="16939" spans="3:11" x14ac:dyDescent="0.25">
      <c r="C16939" s="660">
        <v>45931</v>
      </c>
      <c r="D16939" s="661" t="s">
        <v>312</v>
      </c>
      <c r="E16939" s="662">
        <v>15000</v>
      </c>
      <c r="F16939" s="662">
        <v>15600</v>
      </c>
      <c r="G16939" s="662">
        <v>15600</v>
      </c>
      <c r="H16939" s="661">
        <v>1</v>
      </c>
      <c r="I16939" s="662">
        <v>15000</v>
      </c>
      <c r="J16939" s="663">
        <v>20000000</v>
      </c>
      <c r="K16939" s="662">
        <v>312000000000</v>
      </c>
    </row>
    <row r="16940" spans="3:11" x14ac:dyDescent="0.25">
      <c r="C16940" s="660">
        <v>45931</v>
      </c>
      <c r="D16940" s="661" t="s">
        <v>312</v>
      </c>
      <c r="E16940" s="662">
        <v>15000</v>
      </c>
      <c r="F16940" s="662">
        <v>15600</v>
      </c>
      <c r="G16940" s="662">
        <v>15600</v>
      </c>
      <c r="H16940" s="661">
        <v>30</v>
      </c>
      <c r="I16940" s="662">
        <v>450000</v>
      </c>
      <c r="J16940" s="663">
        <v>20000000</v>
      </c>
      <c r="K16940" s="662">
        <v>312000000000</v>
      </c>
    </row>
    <row r="16941" spans="3:11" x14ac:dyDescent="0.25">
      <c r="C16941" s="660">
        <v>45931</v>
      </c>
      <c r="D16941" s="661" t="s">
        <v>312</v>
      </c>
      <c r="E16941" s="662">
        <v>15000</v>
      </c>
      <c r="F16941" s="662">
        <v>15600</v>
      </c>
      <c r="G16941" s="662">
        <v>15600</v>
      </c>
      <c r="H16941" s="661">
        <v>10</v>
      </c>
      <c r="I16941" s="662">
        <v>150000</v>
      </c>
      <c r="J16941" s="663">
        <v>20000000</v>
      </c>
      <c r="K16941" s="662">
        <v>312000000000</v>
      </c>
    </row>
    <row r="16942" spans="3:11" x14ac:dyDescent="0.25">
      <c r="C16942" s="660">
        <v>45931</v>
      </c>
      <c r="D16942" s="661" t="s">
        <v>312</v>
      </c>
      <c r="E16942" s="662">
        <v>15000</v>
      </c>
      <c r="F16942" s="662">
        <v>15600</v>
      </c>
      <c r="G16942" s="662">
        <v>15600</v>
      </c>
      <c r="H16942" s="661">
        <v>2</v>
      </c>
      <c r="I16942" s="662">
        <v>30000</v>
      </c>
      <c r="J16942" s="663">
        <v>20000000</v>
      </c>
      <c r="K16942" s="662">
        <v>312000000000</v>
      </c>
    </row>
    <row r="16943" spans="3:11" x14ac:dyDescent="0.25">
      <c r="C16943" s="660">
        <v>45931</v>
      </c>
      <c r="D16943" s="661" t="s">
        <v>312</v>
      </c>
      <c r="E16943" s="662">
        <v>15000</v>
      </c>
      <c r="F16943" s="662">
        <v>15600</v>
      </c>
      <c r="G16943" s="662">
        <v>15600</v>
      </c>
      <c r="H16943" s="661">
        <v>10</v>
      </c>
      <c r="I16943" s="662">
        <v>150000</v>
      </c>
      <c r="J16943" s="663">
        <v>20000000</v>
      </c>
      <c r="K16943" s="662">
        <v>312000000000</v>
      </c>
    </row>
    <row r="16944" spans="3:11" x14ac:dyDescent="0.25">
      <c r="C16944" s="660">
        <v>45931</v>
      </c>
      <c r="D16944" s="661" t="s">
        <v>312</v>
      </c>
      <c r="E16944" s="662">
        <v>14800</v>
      </c>
      <c r="F16944" s="662">
        <v>15600</v>
      </c>
      <c r="G16944" s="662">
        <v>15600</v>
      </c>
      <c r="H16944" s="661">
        <v>4</v>
      </c>
      <c r="I16944" s="662">
        <v>59200</v>
      </c>
      <c r="J16944" s="663">
        <v>20000000</v>
      </c>
      <c r="K16944" s="662">
        <v>312000000000</v>
      </c>
    </row>
    <row r="16945" spans="3:11" x14ac:dyDescent="0.25">
      <c r="C16945" s="660">
        <v>45931</v>
      </c>
      <c r="D16945" s="661" t="s">
        <v>312</v>
      </c>
      <c r="E16945" s="662">
        <v>14500</v>
      </c>
      <c r="F16945" s="662">
        <v>15600</v>
      </c>
      <c r="G16945" s="662">
        <v>15600</v>
      </c>
      <c r="H16945" s="661">
        <v>10</v>
      </c>
      <c r="I16945" s="662">
        <v>145000</v>
      </c>
      <c r="J16945" s="663">
        <v>20000000</v>
      </c>
      <c r="K16945" s="662">
        <v>312000000000</v>
      </c>
    </row>
    <row r="16946" spans="3:11" x14ac:dyDescent="0.25">
      <c r="C16946" s="660">
        <v>45931</v>
      </c>
      <c r="D16946" s="661" t="s">
        <v>312</v>
      </c>
      <c r="E16946" s="662">
        <v>14500</v>
      </c>
      <c r="F16946" s="662">
        <v>15600</v>
      </c>
      <c r="G16946" s="662">
        <v>15600</v>
      </c>
      <c r="H16946" s="661">
        <v>29</v>
      </c>
      <c r="I16946" s="662">
        <v>420500</v>
      </c>
      <c r="J16946" s="663">
        <v>20000000</v>
      </c>
      <c r="K16946" s="662">
        <v>312000000000</v>
      </c>
    </row>
    <row r="16947" spans="3:11" x14ac:dyDescent="0.25">
      <c r="C16947" s="660">
        <v>45931</v>
      </c>
      <c r="D16947" s="661" t="s">
        <v>1155</v>
      </c>
      <c r="E16947" s="662">
        <v>26000</v>
      </c>
      <c r="F16947" s="662">
        <v>26000</v>
      </c>
      <c r="G16947" s="662">
        <v>25980</v>
      </c>
      <c r="H16947" s="661">
        <v>100</v>
      </c>
      <c r="I16947" s="662">
        <v>2600000</v>
      </c>
      <c r="J16947" s="663">
        <v>2400000</v>
      </c>
      <c r="K16947" s="662">
        <v>62352000000</v>
      </c>
    </row>
    <row r="16948" spans="3:11" x14ac:dyDescent="0.25">
      <c r="C16948" s="660">
        <v>45931</v>
      </c>
      <c r="D16948" s="661" t="s">
        <v>317</v>
      </c>
      <c r="E16948" s="662">
        <v>77343.75</v>
      </c>
      <c r="F16948" s="662">
        <v>61875</v>
      </c>
      <c r="G16948" s="662">
        <v>77343.75</v>
      </c>
      <c r="H16948" s="661">
        <v>4</v>
      </c>
      <c r="I16948" s="662">
        <v>309375</v>
      </c>
      <c r="J16948" s="663">
        <v>15000000</v>
      </c>
      <c r="K16948" s="662">
        <v>1160156250000</v>
      </c>
    </row>
    <row r="16949" spans="3:11" x14ac:dyDescent="0.25">
      <c r="C16949" s="660">
        <v>45931</v>
      </c>
      <c r="D16949" s="661" t="s">
        <v>1154</v>
      </c>
      <c r="E16949" s="662">
        <v>31000</v>
      </c>
      <c r="F16949" s="662">
        <v>31000</v>
      </c>
      <c r="G16949" s="662">
        <v>32000</v>
      </c>
      <c r="H16949" s="661">
        <v>50</v>
      </c>
      <c r="I16949" s="662">
        <v>1550000</v>
      </c>
      <c r="J16949" s="663">
        <v>600000</v>
      </c>
      <c r="K16949" s="662">
        <v>19200000000</v>
      </c>
    </row>
    <row r="16950" spans="3:11" x14ac:dyDescent="0.25">
      <c r="C16950" s="660">
        <v>45931</v>
      </c>
      <c r="D16950" s="661" t="s">
        <v>1154</v>
      </c>
      <c r="E16950" s="662">
        <v>31000</v>
      </c>
      <c r="F16950" s="662">
        <v>31000</v>
      </c>
      <c r="G16950" s="662">
        <v>32000</v>
      </c>
      <c r="H16950" s="661">
        <v>1</v>
      </c>
      <c r="I16950" s="662">
        <v>31000</v>
      </c>
      <c r="J16950" s="663">
        <v>600000</v>
      </c>
      <c r="K16950" s="662">
        <v>19200000000</v>
      </c>
    </row>
    <row r="16951" spans="3:11" x14ac:dyDescent="0.25">
      <c r="C16951" s="660">
        <v>45931</v>
      </c>
      <c r="D16951" s="661" t="s">
        <v>312</v>
      </c>
      <c r="E16951" s="662">
        <v>15600</v>
      </c>
      <c r="F16951" s="662">
        <v>15600</v>
      </c>
      <c r="G16951" s="662">
        <v>15600</v>
      </c>
      <c r="H16951" s="661">
        <v>5</v>
      </c>
      <c r="I16951" s="662">
        <v>78000</v>
      </c>
      <c r="J16951" s="663">
        <v>20000000</v>
      </c>
      <c r="K16951" s="662">
        <v>312000000000</v>
      </c>
    </row>
    <row r="16952" spans="3:11" x14ac:dyDescent="0.25">
      <c r="C16952" s="660">
        <v>45931</v>
      </c>
      <c r="D16952" s="661" t="s">
        <v>310</v>
      </c>
      <c r="E16952" s="662">
        <v>93000</v>
      </c>
      <c r="F16952" s="662">
        <v>90000</v>
      </c>
      <c r="G16952" s="662">
        <v>93000</v>
      </c>
      <c r="H16952" s="661">
        <v>5</v>
      </c>
      <c r="I16952" s="662">
        <v>465000</v>
      </c>
      <c r="J16952" s="663">
        <v>19450000</v>
      </c>
      <c r="K16952" s="662">
        <v>1808850000000</v>
      </c>
    </row>
    <row r="16953" spans="3:11" x14ac:dyDescent="0.25">
      <c r="C16953" s="660">
        <v>45931</v>
      </c>
      <c r="D16953" s="661" t="s">
        <v>312</v>
      </c>
      <c r="E16953" s="662">
        <v>15600</v>
      </c>
      <c r="F16953" s="662">
        <v>15600</v>
      </c>
      <c r="G16953" s="662">
        <v>15600</v>
      </c>
      <c r="H16953" s="661">
        <v>200</v>
      </c>
      <c r="I16953" s="662">
        <v>3120000</v>
      </c>
      <c r="J16953" s="663">
        <v>20000000</v>
      </c>
      <c r="K16953" s="662">
        <v>312000000000</v>
      </c>
    </row>
    <row r="16954" spans="3:11" x14ac:dyDescent="0.25">
      <c r="C16954" s="660">
        <v>45931</v>
      </c>
      <c r="D16954" s="661" t="s">
        <v>1155</v>
      </c>
      <c r="E16954" s="662">
        <v>25980</v>
      </c>
      <c r="F16954" s="662">
        <v>26000</v>
      </c>
      <c r="G16954" s="662">
        <v>25980</v>
      </c>
      <c r="H16954" s="661">
        <v>20</v>
      </c>
      <c r="I16954" s="662">
        <v>519600</v>
      </c>
      <c r="J16954" s="663">
        <v>2400000</v>
      </c>
      <c r="K16954" s="662">
        <v>62352000000</v>
      </c>
    </row>
    <row r="16955" spans="3:11" x14ac:dyDescent="0.25">
      <c r="C16955" s="660">
        <v>45931</v>
      </c>
      <c r="D16955" s="661" t="s">
        <v>1155</v>
      </c>
      <c r="E16955" s="662">
        <v>25980</v>
      </c>
      <c r="F16955" s="662">
        <v>26000</v>
      </c>
      <c r="G16955" s="662">
        <v>25980</v>
      </c>
      <c r="H16955" s="661">
        <v>5</v>
      </c>
      <c r="I16955" s="662">
        <v>129900</v>
      </c>
      <c r="J16955" s="663">
        <v>2400000</v>
      </c>
      <c r="K16955" s="662">
        <v>62352000000</v>
      </c>
    </row>
    <row r="16956" spans="3:11" x14ac:dyDescent="0.25">
      <c r="C16956" s="660">
        <v>45931</v>
      </c>
      <c r="D16956" s="661" t="s">
        <v>1154</v>
      </c>
      <c r="E16956" s="662">
        <v>31000</v>
      </c>
      <c r="F16956" s="662">
        <v>31000</v>
      </c>
      <c r="G16956" s="662">
        <v>32000</v>
      </c>
      <c r="H16956" s="661">
        <v>2</v>
      </c>
      <c r="I16956" s="662">
        <v>62000</v>
      </c>
      <c r="J16956" s="663">
        <v>600000</v>
      </c>
      <c r="K16956" s="662">
        <v>19200000000</v>
      </c>
    </row>
    <row r="16957" spans="3:11" x14ac:dyDescent="0.25">
      <c r="C16957" s="660">
        <v>45931</v>
      </c>
      <c r="D16957" s="661" t="s">
        <v>312</v>
      </c>
      <c r="E16957" s="662">
        <v>15600</v>
      </c>
      <c r="F16957" s="662">
        <v>15600</v>
      </c>
      <c r="G16957" s="662">
        <v>15600</v>
      </c>
      <c r="H16957" s="661">
        <v>4</v>
      </c>
      <c r="I16957" s="662">
        <v>62400</v>
      </c>
      <c r="J16957" s="663">
        <v>20000000</v>
      </c>
      <c r="K16957" s="662">
        <v>312000000000</v>
      </c>
    </row>
    <row r="16958" spans="3:11" x14ac:dyDescent="0.25">
      <c r="C16958" s="660">
        <v>45931</v>
      </c>
      <c r="D16958" s="661" t="s">
        <v>1154</v>
      </c>
      <c r="E16958" s="662">
        <v>31000</v>
      </c>
      <c r="F16958" s="662">
        <v>31000</v>
      </c>
      <c r="G16958" s="662">
        <v>32000</v>
      </c>
      <c r="H16958" s="661">
        <v>1</v>
      </c>
      <c r="I16958" s="662">
        <v>31000</v>
      </c>
      <c r="J16958" s="663">
        <v>600000</v>
      </c>
      <c r="K16958" s="662">
        <v>19200000000</v>
      </c>
    </row>
    <row r="16959" spans="3:11" x14ac:dyDescent="0.25">
      <c r="C16959" s="660">
        <v>45931</v>
      </c>
      <c r="D16959" s="661" t="s">
        <v>312</v>
      </c>
      <c r="E16959" s="662">
        <v>15600</v>
      </c>
      <c r="F16959" s="662">
        <v>15600</v>
      </c>
      <c r="G16959" s="662">
        <v>15600</v>
      </c>
      <c r="H16959" s="661">
        <v>1</v>
      </c>
      <c r="I16959" s="662">
        <v>15600</v>
      </c>
      <c r="J16959" s="663">
        <v>20000000</v>
      </c>
      <c r="K16959" s="662">
        <v>312000000000</v>
      </c>
    </row>
    <row r="16960" spans="3:11" x14ac:dyDescent="0.25">
      <c r="C16960" s="660">
        <v>45931</v>
      </c>
      <c r="D16960" s="661" t="s">
        <v>1154</v>
      </c>
      <c r="E16960" s="662">
        <v>31000</v>
      </c>
      <c r="F16960" s="662">
        <v>31000</v>
      </c>
      <c r="G16960" s="662">
        <v>32000</v>
      </c>
      <c r="H16960" s="661">
        <v>4</v>
      </c>
      <c r="I16960" s="662">
        <v>124000</v>
      </c>
      <c r="J16960" s="663">
        <v>600000</v>
      </c>
      <c r="K16960" s="662">
        <v>19200000000</v>
      </c>
    </row>
    <row r="16961" spans="3:11" x14ac:dyDescent="0.25">
      <c r="C16961" s="660">
        <v>45931</v>
      </c>
      <c r="D16961" s="661" t="s">
        <v>1154</v>
      </c>
      <c r="E16961" s="662">
        <v>33000</v>
      </c>
      <c r="F16961" s="662">
        <v>31000</v>
      </c>
      <c r="G16961" s="662">
        <v>32000</v>
      </c>
      <c r="H16961" s="661">
        <v>1</v>
      </c>
      <c r="I16961" s="662">
        <v>33000</v>
      </c>
      <c r="J16961" s="663">
        <v>600000</v>
      </c>
      <c r="K16961" s="662">
        <v>19200000000</v>
      </c>
    </row>
    <row r="16962" spans="3:11" x14ac:dyDescent="0.25">
      <c r="C16962" s="660">
        <v>45931</v>
      </c>
      <c r="D16962" s="661" t="s">
        <v>1154</v>
      </c>
      <c r="E16962" s="662">
        <v>33000</v>
      </c>
      <c r="F16962" s="662">
        <v>31000</v>
      </c>
      <c r="G16962" s="662">
        <v>32000</v>
      </c>
      <c r="H16962" s="661">
        <v>1</v>
      </c>
      <c r="I16962" s="662">
        <v>33000</v>
      </c>
      <c r="J16962" s="663">
        <v>600000</v>
      </c>
      <c r="K16962" s="662">
        <v>19200000000</v>
      </c>
    </row>
    <row r="16963" spans="3:11" x14ac:dyDescent="0.25">
      <c r="C16963" s="660">
        <v>45931</v>
      </c>
      <c r="D16963" s="661" t="s">
        <v>1154</v>
      </c>
      <c r="E16963" s="662">
        <v>33500</v>
      </c>
      <c r="F16963" s="662">
        <v>31000</v>
      </c>
      <c r="G16963" s="662">
        <v>32000</v>
      </c>
      <c r="H16963" s="661">
        <v>3</v>
      </c>
      <c r="I16963" s="662">
        <v>100500</v>
      </c>
      <c r="J16963" s="663">
        <v>600000</v>
      </c>
      <c r="K16963" s="662">
        <v>19200000000</v>
      </c>
    </row>
    <row r="16964" spans="3:11" x14ac:dyDescent="0.25">
      <c r="C16964" s="660">
        <v>45931</v>
      </c>
      <c r="D16964" s="661" t="s">
        <v>1154</v>
      </c>
      <c r="E16964" s="662">
        <v>33000</v>
      </c>
      <c r="F16964" s="662">
        <v>31000</v>
      </c>
      <c r="G16964" s="662">
        <v>32000</v>
      </c>
      <c r="H16964" s="661">
        <v>4</v>
      </c>
      <c r="I16964" s="662">
        <v>132000</v>
      </c>
      <c r="J16964" s="663">
        <v>600000</v>
      </c>
      <c r="K16964" s="662">
        <v>19200000000</v>
      </c>
    </row>
    <row r="16965" spans="3:11" x14ac:dyDescent="0.25">
      <c r="C16965" s="660">
        <v>45931</v>
      </c>
      <c r="D16965" s="661" t="s">
        <v>1154</v>
      </c>
      <c r="E16965" s="662">
        <v>32950</v>
      </c>
      <c r="F16965" s="662">
        <v>31000</v>
      </c>
      <c r="G16965" s="662">
        <v>32000</v>
      </c>
      <c r="H16965" s="661">
        <v>496</v>
      </c>
      <c r="I16965" s="662">
        <v>16343200</v>
      </c>
      <c r="J16965" s="663">
        <v>600000</v>
      </c>
      <c r="K16965" s="662">
        <v>19200000000</v>
      </c>
    </row>
    <row r="16966" spans="3:11" x14ac:dyDescent="0.25">
      <c r="C16966" s="660">
        <v>45931</v>
      </c>
      <c r="D16966" s="661" t="s">
        <v>1155</v>
      </c>
      <c r="E16966" s="662">
        <v>25980</v>
      </c>
      <c r="F16966" s="662">
        <v>26000</v>
      </c>
      <c r="G16966" s="662">
        <v>25980</v>
      </c>
      <c r="H16966" s="661">
        <v>275</v>
      </c>
      <c r="I16966" s="662">
        <v>7144500</v>
      </c>
      <c r="J16966" s="663">
        <v>2400000</v>
      </c>
      <c r="K16966" s="662">
        <v>62352000000</v>
      </c>
    </row>
    <row r="16967" spans="3:11" x14ac:dyDescent="0.25">
      <c r="C16967" s="660">
        <v>45931</v>
      </c>
      <c r="D16967" s="661" t="s">
        <v>1155</v>
      </c>
      <c r="E16967" s="662">
        <v>26000</v>
      </c>
      <c r="F16967" s="662">
        <v>26000</v>
      </c>
      <c r="G16967" s="662">
        <v>25980</v>
      </c>
      <c r="H16967" s="661">
        <v>25</v>
      </c>
      <c r="I16967" s="662">
        <v>650000</v>
      </c>
      <c r="J16967" s="663">
        <v>2400000</v>
      </c>
      <c r="K16967" s="662">
        <v>62352000000</v>
      </c>
    </row>
    <row r="16968" spans="3:11" x14ac:dyDescent="0.25">
      <c r="C16968" s="660">
        <v>45931</v>
      </c>
      <c r="D16968" s="661" t="s">
        <v>312</v>
      </c>
      <c r="E16968" s="662">
        <v>15600</v>
      </c>
      <c r="F16968" s="662">
        <v>15600</v>
      </c>
      <c r="G16968" s="662">
        <v>15600</v>
      </c>
      <c r="H16968" s="661">
        <v>30</v>
      </c>
      <c r="I16968" s="662">
        <v>468000</v>
      </c>
      <c r="J16968" s="663">
        <v>20000000</v>
      </c>
      <c r="K16968" s="662">
        <v>312000000000</v>
      </c>
    </row>
    <row r="16969" spans="3:11" x14ac:dyDescent="0.25">
      <c r="C16969" s="660">
        <v>45931</v>
      </c>
      <c r="D16969" s="661" t="s">
        <v>1155</v>
      </c>
      <c r="E16969" s="662">
        <v>26000</v>
      </c>
      <c r="F16969" s="662">
        <v>26000</v>
      </c>
      <c r="G16969" s="662">
        <v>25980</v>
      </c>
      <c r="H16969" s="661">
        <v>21</v>
      </c>
      <c r="I16969" s="662">
        <v>546000</v>
      </c>
      <c r="J16969" s="663">
        <v>2400000</v>
      </c>
      <c r="K16969" s="662">
        <v>62352000000</v>
      </c>
    </row>
    <row r="16970" spans="3:11" x14ac:dyDescent="0.25">
      <c r="C16970" s="660">
        <v>45931</v>
      </c>
      <c r="D16970" s="661" t="s">
        <v>1154</v>
      </c>
      <c r="E16970" s="662">
        <v>32950</v>
      </c>
      <c r="F16970" s="662">
        <v>31000</v>
      </c>
      <c r="G16970" s="662">
        <v>32000</v>
      </c>
      <c r="H16970" s="661">
        <v>4</v>
      </c>
      <c r="I16970" s="662">
        <v>131800</v>
      </c>
      <c r="J16970" s="663">
        <v>600000</v>
      </c>
      <c r="K16970" s="662">
        <v>19200000000</v>
      </c>
    </row>
    <row r="16971" spans="3:11" x14ac:dyDescent="0.25">
      <c r="C16971" s="660">
        <v>45931</v>
      </c>
      <c r="D16971" s="661" t="s">
        <v>1154</v>
      </c>
      <c r="E16971" s="662">
        <v>32000</v>
      </c>
      <c r="F16971" s="662">
        <v>31000</v>
      </c>
      <c r="G16971" s="662">
        <v>32000</v>
      </c>
      <c r="H16971" s="661">
        <v>5</v>
      </c>
      <c r="I16971" s="662">
        <v>160000</v>
      </c>
      <c r="J16971" s="663">
        <v>600000</v>
      </c>
      <c r="K16971" s="662">
        <v>19200000000</v>
      </c>
    </row>
    <row r="16972" spans="3:11" x14ac:dyDescent="0.25">
      <c r="C16972" s="660">
        <v>45931</v>
      </c>
      <c r="D16972" s="661" t="s">
        <v>1154</v>
      </c>
      <c r="E16972" s="662">
        <v>32000</v>
      </c>
      <c r="F16972" s="662">
        <v>31000</v>
      </c>
      <c r="G16972" s="662">
        <v>32000</v>
      </c>
      <c r="H16972" s="661">
        <v>1</v>
      </c>
      <c r="I16972" s="662">
        <v>32000</v>
      </c>
      <c r="J16972" s="663">
        <v>600000</v>
      </c>
      <c r="K16972" s="662">
        <v>19200000000</v>
      </c>
    </row>
    <row r="16973" spans="3:11" x14ac:dyDescent="0.25">
      <c r="C16973" s="660">
        <v>45931</v>
      </c>
      <c r="D16973" s="661" t="s">
        <v>1155</v>
      </c>
      <c r="E16973" s="662">
        <v>25980</v>
      </c>
      <c r="F16973" s="662">
        <v>26000</v>
      </c>
      <c r="G16973" s="662">
        <v>25980</v>
      </c>
      <c r="H16973" s="661">
        <v>1</v>
      </c>
      <c r="I16973" s="662">
        <v>25980</v>
      </c>
      <c r="J16973" s="663">
        <v>2400000</v>
      </c>
      <c r="K16973" s="662">
        <v>62352000000</v>
      </c>
    </row>
    <row r="16974" spans="3:11" x14ac:dyDescent="0.25">
      <c r="C16974" s="660">
        <v>45931</v>
      </c>
      <c r="D16974" s="661" t="s">
        <v>1155</v>
      </c>
      <c r="E16974" s="662">
        <v>25980</v>
      </c>
      <c r="F16974" s="662">
        <v>26000</v>
      </c>
      <c r="G16974" s="662">
        <v>25980</v>
      </c>
      <c r="H16974" s="661">
        <v>8</v>
      </c>
      <c r="I16974" s="662">
        <v>207840</v>
      </c>
      <c r="J16974" s="663">
        <v>2400000</v>
      </c>
      <c r="K16974" s="662">
        <v>62352000000</v>
      </c>
    </row>
    <row r="16975" spans="3:11" x14ac:dyDescent="0.25">
      <c r="C16975" s="660">
        <v>45931</v>
      </c>
      <c r="D16975" s="661" t="s">
        <v>312</v>
      </c>
      <c r="E16975" s="662">
        <v>15600</v>
      </c>
      <c r="F16975" s="662">
        <v>15600</v>
      </c>
      <c r="G16975" s="662">
        <v>15600</v>
      </c>
      <c r="H16975" s="661">
        <v>15</v>
      </c>
      <c r="I16975" s="662">
        <v>234000</v>
      </c>
      <c r="J16975" s="663">
        <v>20000000</v>
      </c>
      <c r="K16975" s="662">
        <v>312000000000</v>
      </c>
    </row>
    <row r="16976" spans="3:11" x14ac:dyDescent="0.25">
      <c r="C16976" s="660">
        <v>45931</v>
      </c>
      <c r="D16976" s="661" t="s">
        <v>312</v>
      </c>
      <c r="E16976" s="662">
        <v>15600</v>
      </c>
      <c r="F16976" s="662">
        <v>15600</v>
      </c>
      <c r="G16976" s="662">
        <v>15600</v>
      </c>
      <c r="H16976" s="661">
        <v>8</v>
      </c>
      <c r="I16976" s="662">
        <v>124800</v>
      </c>
      <c r="J16976" s="663">
        <v>20000000</v>
      </c>
      <c r="K16976" s="662">
        <v>312000000000</v>
      </c>
    </row>
    <row r="16977" spans="3:11" x14ac:dyDescent="0.25">
      <c r="C16977" s="660">
        <v>45931</v>
      </c>
      <c r="D16977" s="661" t="s">
        <v>1154</v>
      </c>
      <c r="E16977" s="662">
        <v>32000</v>
      </c>
      <c r="F16977" s="662">
        <v>31000</v>
      </c>
      <c r="G16977" s="662">
        <v>32000</v>
      </c>
      <c r="H16977" s="661">
        <v>4</v>
      </c>
      <c r="I16977" s="662">
        <v>128000</v>
      </c>
      <c r="J16977" s="663">
        <v>600000</v>
      </c>
      <c r="K16977" s="662">
        <v>19200000000</v>
      </c>
    </row>
    <row r="16978" spans="3:11" x14ac:dyDescent="0.25">
      <c r="C16978" s="660">
        <v>45931</v>
      </c>
      <c r="D16978" s="661" t="s">
        <v>317</v>
      </c>
      <c r="E16978" s="662">
        <v>77343.75</v>
      </c>
      <c r="F16978" s="662">
        <v>61875</v>
      </c>
      <c r="G16978" s="662">
        <v>77343.75</v>
      </c>
      <c r="H16978" s="661">
        <v>2</v>
      </c>
      <c r="I16978" s="662">
        <v>154687.5</v>
      </c>
      <c r="J16978" s="663">
        <v>15000000</v>
      </c>
      <c r="K16978" s="662">
        <v>1160156250000</v>
      </c>
    </row>
    <row r="16979" spans="3:11" x14ac:dyDescent="0.25">
      <c r="C16979" s="660">
        <v>45931</v>
      </c>
      <c r="D16979" s="661" t="s">
        <v>312</v>
      </c>
      <c r="E16979" s="662">
        <v>15600</v>
      </c>
      <c r="F16979" s="662">
        <v>15600</v>
      </c>
      <c r="G16979" s="662">
        <v>15600</v>
      </c>
      <c r="H16979" s="661">
        <v>36</v>
      </c>
      <c r="I16979" s="662">
        <v>561600</v>
      </c>
      <c r="J16979" s="663">
        <v>20000000</v>
      </c>
      <c r="K16979" s="662">
        <v>312000000000</v>
      </c>
    </row>
    <row r="16980" spans="3:11" x14ac:dyDescent="0.25">
      <c r="C16980" s="660">
        <v>45931</v>
      </c>
      <c r="D16980" s="661" t="s">
        <v>1154</v>
      </c>
      <c r="E16980" s="662">
        <v>32000</v>
      </c>
      <c r="F16980" s="662">
        <v>31000</v>
      </c>
      <c r="G16980" s="662">
        <v>32000</v>
      </c>
      <c r="H16980" s="661">
        <v>5</v>
      </c>
      <c r="I16980" s="662">
        <v>160000</v>
      </c>
      <c r="J16980" s="663">
        <v>600000</v>
      </c>
      <c r="K16980" s="662">
        <v>19200000000</v>
      </c>
    </row>
    <row r="16981" spans="3:11" x14ac:dyDescent="0.25">
      <c r="C16981" s="660">
        <v>45931</v>
      </c>
      <c r="D16981" s="661" t="s">
        <v>312</v>
      </c>
      <c r="E16981" s="662">
        <v>15000</v>
      </c>
      <c r="F16981" s="662">
        <v>15600</v>
      </c>
      <c r="G16981" s="662">
        <v>15600</v>
      </c>
      <c r="H16981" s="661">
        <v>3</v>
      </c>
      <c r="I16981" s="662">
        <v>45000</v>
      </c>
      <c r="J16981" s="663">
        <v>20000000</v>
      </c>
      <c r="K16981" s="662">
        <v>312000000000</v>
      </c>
    </row>
    <row r="16982" spans="3:11" x14ac:dyDescent="0.25">
      <c r="C16982" s="660">
        <v>45931</v>
      </c>
      <c r="D16982" s="661" t="s">
        <v>1154</v>
      </c>
      <c r="E16982" s="662">
        <v>32000</v>
      </c>
      <c r="F16982" s="662">
        <v>31000</v>
      </c>
      <c r="G16982" s="662">
        <v>32000</v>
      </c>
      <c r="H16982" s="661">
        <v>3</v>
      </c>
      <c r="I16982" s="662">
        <v>96000</v>
      </c>
      <c r="J16982" s="663">
        <v>600000</v>
      </c>
      <c r="K16982" s="662">
        <v>19200000000</v>
      </c>
    </row>
    <row r="16983" spans="3:11" x14ac:dyDescent="0.25">
      <c r="C16983" s="660">
        <v>45931</v>
      </c>
      <c r="D16983" s="661" t="s">
        <v>1155</v>
      </c>
      <c r="E16983" s="662">
        <v>25970</v>
      </c>
      <c r="F16983" s="662">
        <v>26000</v>
      </c>
      <c r="G16983" s="662">
        <v>25980</v>
      </c>
      <c r="H16983" s="661">
        <v>3</v>
      </c>
      <c r="I16983" s="662">
        <v>77910</v>
      </c>
      <c r="J16983" s="663">
        <v>2400000</v>
      </c>
      <c r="K16983" s="662">
        <v>62352000000</v>
      </c>
    </row>
    <row r="16984" spans="3:11" x14ac:dyDescent="0.25">
      <c r="C16984" s="660">
        <v>45931</v>
      </c>
      <c r="D16984" s="661" t="s">
        <v>1154</v>
      </c>
      <c r="E16984" s="662">
        <v>32000</v>
      </c>
      <c r="F16984" s="662">
        <v>31000</v>
      </c>
      <c r="G16984" s="662">
        <v>32000</v>
      </c>
      <c r="H16984" s="661">
        <v>1</v>
      </c>
      <c r="I16984" s="662">
        <v>32000</v>
      </c>
      <c r="J16984" s="663">
        <v>600000</v>
      </c>
      <c r="K16984" s="662">
        <v>19200000000</v>
      </c>
    </row>
    <row r="16985" spans="3:11" x14ac:dyDescent="0.25">
      <c r="C16985" s="660">
        <v>45931</v>
      </c>
      <c r="D16985" s="661" t="s">
        <v>1155</v>
      </c>
      <c r="E16985" s="662">
        <v>25970</v>
      </c>
      <c r="F16985" s="662">
        <v>26000</v>
      </c>
      <c r="G16985" s="662">
        <v>25980</v>
      </c>
      <c r="H16985" s="661">
        <v>3</v>
      </c>
      <c r="I16985" s="662">
        <v>77910</v>
      </c>
      <c r="J16985" s="663">
        <v>2400000</v>
      </c>
      <c r="K16985" s="662">
        <v>62352000000</v>
      </c>
    </row>
    <row r="16986" spans="3:11" x14ac:dyDescent="0.25">
      <c r="C16986" s="660">
        <v>45931</v>
      </c>
      <c r="D16986" s="661" t="s">
        <v>1154</v>
      </c>
      <c r="E16986" s="662">
        <v>32000</v>
      </c>
      <c r="F16986" s="662">
        <v>31000</v>
      </c>
      <c r="G16986" s="662">
        <v>32000</v>
      </c>
      <c r="H16986" s="661">
        <v>3</v>
      </c>
      <c r="I16986" s="662">
        <v>96000</v>
      </c>
      <c r="J16986" s="663">
        <v>600000</v>
      </c>
      <c r="K16986" s="662">
        <v>19200000000</v>
      </c>
    </row>
    <row r="16987" spans="3:11" x14ac:dyDescent="0.25">
      <c r="C16987" s="660">
        <v>45931</v>
      </c>
      <c r="D16987" s="661" t="s">
        <v>317</v>
      </c>
      <c r="E16987" s="662">
        <v>77343.75</v>
      </c>
      <c r="F16987" s="662">
        <v>61875</v>
      </c>
      <c r="G16987" s="662">
        <v>77343.75</v>
      </c>
      <c r="H16987" s="661">
        <v>2</v>
      </c>
      <c r="I16987" s="662">
        <v>154687.5</v>
      </c>
      <c r="J16987" s="663">
        <v>15000000</v>
      </c>
      <c r="K16987" s="662">
        <v>1160156250000</v>
      </c>
    </row>
    <row r="16988" spans="3:11" x14ac:dyDescent="0.25">
      <c r="C16988" s="660">
        <v>45931</v>
      </c>
      <c r="D16988" s="661" t="s">
        <v>312</v>
      </c>
      <c r="E16988" s="662">
        <v>15600</v>
      </c>
      <c r="F16988" s="662">
        <v>15600</v>
      </c>
      <c r="G16988" s="662">
        <v>15600</v>
      </c>
      <c r="H16988" s="661">
        <v>1</v>
      </c>
      <c r="I16988" s="662">
        <v>15600</v>
      </c>
      <c r="J16988" s="663">
        <v>20000000</v>
      </c>
      <c r="K16988" s="662">
        <v>312000000000</v>
      </c>
    </row>
    <row r="16989" spans="3:11" x14ac:dyDescent="0.25">
      <c r="C16989" s="660">
        <v>45931</v>
      </c>
      <c r="D16989" s="661" t="s">
        <v>312</v>
      </c>
      <c r="E16989" s="662">
        <v>15600</v>
      </c>
      <c r="F16989" s="662">
        <v>15600</v>
      </c>
      <c r="G16989" s="662">
        <v>15600</v>
      </c>
      <c r="H16989" s="661">
        <v>1</v>
      </c>
      <c r="I16989" s="662">
        <v>15600</v>
      </c>
      <c r="J16989" s="663">
        <v>20000000</v>
      </c>
      <c r="K16989" s="662">
        <v>312000000000</v>
      </c>
    </row>
    <row r="16990" spans="3:11" x14ac:dyDescent="0.25">
      <c r="C16990" s="660">
        <v>45931</v>
      </c>
      <c r="D16990" s="661" t="s">
        <v>312</v>
      </c>
      <c r="E16990" s="662">
        <v>15600</v>
      </c>
      <c r="F16990" s="662">
        <v>15600</v>
      </c>
      <c r="G16990" s="662">
        <v>15600</v>
      </c>
      <c r="H16990" s="661">
        <v>5</v>
      </c>
      <c r="I16990" s="662">
        <v>78000</v>
      </c>
      <c r="J16990" s="663">
        <v>20000000</v>
      </c>
      <c r="K16990" s="662">
        <v>312000000000</v>
      </c>
    </row>
    <row r="16991" spans="3:11" x14ac:dyDescent="0.25">
      <c r="C16991" s="660">
        <v>45931</v>
      </c>
      <c r="D16991" s="661" t="s">
        <v>1155</v>
      </c>
      <c r="E16991" s="662">
        <v>25950</v>
      </c>
      <c r="F16991" s="662">
        <v>26000</v>
      </c>
      <c r="G16991" s="662">
        <v>25980</v>
      </c>
      <c r="H16991" s="661">
        <v>1</v>
      </c>
      <c r="I16991" s="662">
        <v>25950</v>
      </c>
      <c r="J16991" s="663">
        <v>2400000</v>
      </c>
      <c r="K16991" s="662">
        <v>62352000000</v>
      </c>
    </row>
    <row r="16992" spans="3:11" x14ac:dyDescent="0.25">
      <c r="C16992" s="660">
        <v>45931</v>
      </c>
      <c r="D16992" s="661" t="s">
        <v>310</v>
      </c>
      <c r="E16992" s="662">
        <v>94000</v>
      </c>
      <c r="F16992" s="662">
        <v>90000</v>
      </c>
      <c r="G16992" s="662">
        <v>93000</v>
      </c>
      <c r="H16992" s="661">
        <v>6</v>
      </c>
      <c r="I16992" s="662">
        <v>564000</v>
      </c>
      <c r="J16992" s="663">
        <v>19450000</v>
      </c>
      <c r="K16992" s="662">
        <v>1808850000000</v>
      </c>
    </row>
    <row r="16993" spans="3:11" x14ac:dyDescent="0.25">
      <c r="C16993" s="660">
        <v>45931</v>
      </c>
      <c r="D16993" s="661" t="s">
        <v>312</v>
      </c>
      <c r="E16993" s="662">
        <v>15600</v>
      </c>
      <c r="F16993" s="662">
        <v>15600</v>
      </c>
      <c r="G16993" s="662">
        <v>15600</v>
      </c>
      <c r="H16993" s="661">
        <v>16</v>
      </c>
      <c r="I16993" s="662">
        <v>249600</v>
      </c>
      <c r="J16993" s="663">
        <v>20000000</v>
      </c>
      <c r="K16993" s="662">
        <v>312000000000</v>
      </c>
    </row>
    <row r="16994" spans="3:11" x14ac:dyDescent="0.25">
      <c r="C16994" s="660">
        <v>45931</v>
      </c>
      <c r="D16994" s="661" t="s">
        <v>312</v>
      </c>
      <c r="E16994" s="662">
        <v>15600</v>
      </c>
      <c r="F16994" s="662">
        <v>15600</v>
      </c>
      <c r="G16994" s="662">
        <v>15600</v>
      </c>
      <c r="H16994" s="661">
        <v>46</v>
      </c>
      <c r="I16994" s="662">
        <v>717600</v>
      </c>
      <c r="J16994" s="663">
        <v>20000000</v>
      </c>
      <c r="K16994" s="662">
        <v>312000000000</v>
      </c>
    </row>
    <row r="16995" spans="3:11" x14ac:dyDescent="0.25">
      <c r="C16995" s="660">
        <v>45931</v>
      </c>
      <c r="D16995" s="661" t="s">
        <v>312</v>
      </c>
      <c r="E16995" s="662">
        <v>15600</v>
      </c>
      <c r="F16995" s="662">
        <v>15600</v>
      </c>
      <c r="G16995" s="662">
        <v>15600</v>
      </c>
      <c r="H16995" s="661">
        <v>1</v>
      </c>
      <c r="I16995" s="662">
        <v>15600</v>
      </c>
      <c r="J16995" s="663">
        <v>20000000</v>
      </c>
      <c r="K16995" s="662">
        <v>312000000000</v>
      </c>
    </row>
    <row r="16996" spans="3:11" x14ac:dyDescent="0.25">
      <c r="C16996" s="660">
        <v>45931</v>
      </c>
      <c r="D16996" s="661" t="s">
        <v>1154</v>
      </c>
      <c r="E16996" s="662">
        <v>32000</v>
      </c>
      <c r="F16996" s="662">
        <v>31000</v>
      </c>
      <c r="G16996" s="662">
        <v>32000</v>
      </c>
      <c r="H16996" s="661">
        <v>20</v>
      </c>
      <c r="I16996" s="662">
        <v>640000</v>
      </c>
      <c r="J16996" s="663">
        <v>600000</v>
      </c>
      <c r="K16996" s="662">
        <v>19200000000</v>
      </c>
    </row>
    <row r="16997" spans="3:11" x14ac:dyDescent="0.25">
      <c r="C16997" s="660">
        <v>45931</v>
      </c>
      <c r="D16997" s="661" t="s">
        <v>312</v>
      </c>
      <c r="E16997" s="662">
        <v>15600</v>
      </c>
      <c r="F16997" s="662">
        <v>15600</v>
      </c>
      <c r="G16997" s="662">
        <v>15600</v>
      </c>
      <c r="H16997" s="661">
        <v>1</v>
      </c>
      <c r="I16997" s="662">
        <v>15600</v>
      </c>
      <c r="J16997" s="663">
        <v>20000000</v>
      </c>
      <c r="K16997" s="662">
        <v>312000000000</v>
      </c>
    </row>
    <row r="16998" spans="3:11" x14ac:dyDescent="0.25">
      <c r="C16998" s="660">
        <v>45931</v>
      </c>
      <c r="D16998" s="661" t="s">
        <v>312</v>
      </c>
      <c r="E16998" s="662">
        <v>15600</v>
      </c>
      <c r="F16998" s="662">
        <v>15600</v>
      </c>
      <c r="G16998" s="662">
        <v>15600</v>
      </c>
      <c r="H16998" s="661">
        <v>4</v>
      </c>
      <c r="I16998" s="662">
        <v>62400</v>
      </c>
      <c r="J16998" s="663">
        <v>20000000</v>
      </c>
      <c r="K16998" s="662">
        <v>312000000000</v>
      </c>
    </row>
    <row r="16999" spans="3:11" x14ac:dyDescent="0.25">
      <c r="C16999" s="660">
        <v>45931</v>
      </c>
      <c r="D16999" s="661" t="s">
        <v>312</v>
      </c>
      <c r="E16999" s="662">
        <v>15600</v>
      </c>
      <c r="F16999" s="662">
        <v>15600</v>
      </c>
      <c r="G16999" s="662">
        <v>15600</v>
      </c>
      <c r="H16999" s="661">
        <v>4</v>
      </c>
      <c r="I16999" s="662">
        <v>62400</v>
      </c>
      <c r="J16999" s="663">
        <v>20000000</v>
      </c>
      <c r="K16999" s="662">
        <v>312000000000</v>
      </c>
    </row>
    <row r="17000" spans="3:11" x14ac:dyDescent="0.25">
      <c r="C17000" s="660">
        <v>45931</v>
      </c>
      <c r="D17000" s="661" t="s">
        <v>1155</v>
      </c>
      <c r="E17000" s="662">
        <v>25980</v>
      </c>
      <c r="F17000" s="662">
        <v>26000</v>
      </c>
      <c r="G17000" s="662">
        <v>25980</v>
      </c>
      <c r="H17000" s="661">
        <v>1</v>
      </c>
      <c r="I17000" s="662">
        <v>25980</v>
      </c>
      <c r="J17000" s="663">
        <v>2400000</v>
      </c>
      <c r="K17000" s="662">
        <v>62352000000</v>
      </c>
    </row>
    <row r="17001" spans="3:11" x14ac:dyDescent="0.25">
      <c r="C17001" s="660">
        <v>45931</v>
      </c>
      <c r="D17001" s="661" t="s">
        <v>1154</v>
      </c>
      <c r="E17001" s="662">
        <v>31990</v>
      </c>
      <c r="F17001" s="662">
        <v>31000</v>
      </c>
      <c r="G17001" s="662">
        <v>32000</v>
      </c>
      <c r="H17001" s="661">
        <v>5</v>
      </c>
      <c r="I17001" s="662">
        <v>159950</v>
      </c>
      <c r="J17001" s="663">
        <v>600000</v>
      </c>
      <c r="K17001" s="662">
        <v>19200000000</v>
      </c>
    </row>
    <row r="17002" spans="3:11" x14ac:dyDescent="0.25">
      <c r="C17002" s="660">
        <v>45931</v>
      </c>
      <c r="D17002" s="661" t="s">
        <v>312</v>
      </c>
      <c r="E17002" s="662">
        <v>15600</v>
      </c>
      <c r="F17002" s="662">
        <v>15600</v>
      </c>
      <c r="G17002" s="662">
        <v>15600</v>
      </c>
      <c r="H17002" s="661">
        <v>15</v>
      </c>
      <c r="I17002" s="662">
        <v>234000</v>
      </c>
      <c r="J17002" s="663">
        <v>20000000</v>
      </c>
      <c r="K17002" s="662">
        <v>312000000000</v>
      </c>
    </row>
    <row r="17003" spans="3:11" x14ac:dyDescent="0.25">
      <c r="C17003" s="660">
        <v>45931</v>
      </c>
      <c r="D17003" s="661" t="s">
        <v>317</v>
      </c>
      <c r="E17003" s="662">
        <v>77343.75</v>
      </c>
      <c r="F17003" s="662">
        <v>61875</v>
      </c>
      <c r="G17003" s="662">
        <v>77343.75</v>
      </c>
      <c r="H17003" s="661">
        <v>6706</v>
      </c>
      <c r="I17003" s="662">
        <v>518667187.5</v>
      </c>
      <c r="J17003" s="663">
        <v>15000000</v>
      </c>
      <c r="K17003" s="662">
        <v>1160156250000</v>
      </c>
    </row>
    <row r="17004" spans="3:11" x14ac:dyDescent="0.25">
      <c r="C17004" s="660">
        <v>45931</v>
      </c>
      <c r="D17004" s="661" t="s">
        <v>1155</v>
      </c>
      <c r="E17004" s="662">
        <v>25980</v>
      </c>
      <c r="F17004" s="662">
        <v>26000</v>
      </c>
      <c r="G17004" s="662">
        <v>25980</v>
      </c>
      <c r="H17004" s="661">
        <v>30</v>
      </c>
      <c r="I17004" s="662">
        <v>779400</v>
      </c>
      <c r="J17004" s="663">
        <v>2400000</v>
      </c>
      <c r="K17004" s="662">
        <v>62352000000</v>
      </c>
    </row>
    <row r="17005" spans="3:11" x14ac:dyDescent="0.25">
      <c r="C17005" s="660">
        <v>45931</v>
      </c>
      <c r="D17005" s="661" t="s">
        <v>312</v>
      </c>
      <c r="E17005" s="662">
        <v>15600</v>
      </c>
      <c r="F17005" s="662">
        <v>15600</v>
      </c>
      <c r="G17005" s="662">
        <v>15600</v>
      </c>
      <c r="H17005" s="661">
        <v>4</v>
      </c>
      <c r="I17005" s="662">
        <v>62400</v>
      </c>
      <c r="J17005" s="663">
        <v>20000000</v>
      </c>
      <c r="K17005" s="662">
        <v>312000000000</v>
      </c>
    </row>
    <row r="17006" spans="3:11" x14ac:dyDescent="0.25">
      <c r="C17006" s="660">
        <v>45931</v>
      </c>
      <c r="D17006" s="661" t="s">
        <v>1155</v>
      </c>
      <c r="E17006" s="662">
        <v>25980</v>
      </c>
      <c r="F17006" s="662">
        <v>26000</v>
      </c>
      <c r="G17006" s="662">
        <v>25980</v>
      </c>
      <c r="H17006" s="661">
        <v>1</v>
      </c>
      <c r="I17006" s="662">
        <v>25980</v>
      </c>
      <c r="J17006" s="663">
        <v>2400000</v>
      </c>
      <c r="K17006" s="662">
        <v>62352000000</v>
      </c>
    </row>
    <row r="17007" spans="3:11" x14ac:dyDescent="0.25">
      <c r="C17007" s="660">
        <v>45931</v>
      </c>
      <c r="D17007" s="661" t="s">
        <v>1154</v>
      </c>
      <c r="E17007" s="662">
        <v>31990</v>
      </c>
      <c r="F17007" s="662">
        <v>31000</v>
      </c>
      <c r="G17007" s="662">
        <v>32000</v>
      </c>
      <c r="H17007" s="661">
        <v>60</v>
      </c>
      <c r="I17007" s="662">
        <v>1919400</v>
      </c>
      <c r="J17007" s="663">
        <v>600000</v>
      </c>
      <c r="K17007" s="662">
        <v>19200000000</v>
      </c>
    </row>
    <row r="17008" spans="3:11" x14ac:dyDescent="0.25">
      <c r="C17008" s="660">
        <v>45931</v>
      </c>
      <c r="D17008" s="661" t="s">
        <v>312</v>
      </c>
      <c r="E17008" s="662">
        <v>15600</v>
      </c>
      <c r="F17008" s="662">
        <v>15600</v>
      </c>
      <c r="G17008" s="662">
        <v>15600</v>
      </c>
      <c r="H17008" s="661">
        <v>1</v>
      </c>
      <c r="I17008" s="662">
        <v>15600</v>
      </c>
      <c r="J17008" s="663">
        <v>20000000</v>
      </c>
      <c r="K17008" s="662">
        <v>312000000000</v>
      </c>
    </row>
    <row r="17009" spans="3:11" x14ac:dyDescent="0.25">
      <c r="C17009" s="660">
        <v>45931</v>
      </c>
      <c r="D17009" s="661" t="s">
        <v>312</v>
      </c>
      <c r="E17009" s="662">
        <v>15600</v>
      </c>
      <c r="F17009" s="662">
        <v>15600</v>
      </c>
      <c r="G17009" s="662">
        <v>15600</v>
      </c>
      <c r="H17009" s="661">
        <v>4</v>
      </c>
      <c r="I17009" s="662">
        <v>62400</v>
      </c>
      <c r="J17009" s="663">
        <v>20000000</v>
      </c>
      <c r="K17009" s="662">
        <v>312000000000</v>
      </c>
    </row>
    <row r="17010" spans="3:11" x14ac:dyDescent="0.25">
      <c r="C17010" s="660">
        <v>45931</v>
      </c>
      <c r="D17010" s="661" t="s">
        <v>312</v>
      </c>
      <c r="E17010" s="662">
        <v>15600</v>
      </c>
      <c r="F17010" s="662">
        <v>15600</v>
      </c>
      <c r="G17010" s="662">
        <v>15600</v>
      </c>
      <c r="H17010" s="661">
        <v>10</v>
      </c>
      <c r="I17010" s="662">
        <v>156000</v>
      </c>
      <c r="J17010" s="663">
        <v>20000000</v>
      </c>
      <c r="K17010" s="662">
        <v>312000000000</v>
      </c>
    </row>
    <row r="17011" spans="3:11" x14ac:dyDescent="0.25">
      <c r="C17011" s="660">
        <v>45931</v>
      </c>
      <c r="D17011" s="661" t="s">
        <v>1154</v>
      </c>
      <c r="E17011" s="662">
        <v>31990</v>
      </c>
      <c r="F17011" s="662">
        <v>31000</v>
      </c>
      <c r="G17011" s="662">
        <v>32000</v>
      </c>
      <c r="H17011" s="661">
        <v>6</v>
      </c>
      <c r="I17011" s="662">
        <v>191940</v>
      </c>
      <c r="J17011" s="663">
        <v>600000</v>
      </c>
      <c r="K17011" s="662">
        <v>19200000000</v>
      </c>
    </row>
    <row r="17012" spans="3:11" x14ac:dyDescent="0.25">
      <c r="C17012" s="660">
        <v>45931</v>
      </c>
      <c r="D17012" s="661" t="s">
        <v>312</v>
      </c>
      <c r="E17012" s="662">
        <v>15600</v>
      </c>
      <c r="F17012" s="662">
        <v>15600</v>
      </c>
      <c r="G17012" s="662">
        <v>15600</v>
      </c>
      <c r="H17012" s="661">
        <v>3269</v>
      </c>
      <c r="I17012" s="662">
        <v>50996400</v>
      </c>
      <c r="J17012" s="663">
        <v>20000000</v>
      </c>
      <c r="K17012" s="662">
        <v>312000000000</v>
      </c>
    </row>
    <row r="17013" spans="3:11" x14ac:dyDescent="0.25">
      <c r="C17013" s="660">
        <v>45931</v>
      </c>
      <c r="D17013" s="661" t="s">
        <v>1155</v>
      </c>
      <c r="E17013" s="662">
        <v>25980</v>
      </c>
      <c r="F17013" s="662">
        <v>26000</v>
      </c>
      <c r="G17013" s="662">
        <v>25980</v>
      </c>
      <c r="H17013" s="661">
        <v>5</v>
      </c>
      <c r="I17013" s="662">
        <v>129900</v>
      </c>
      <c r="J17013" s="663">
        <v>2400000</v>
      </c>
      <c r="K17013" s="662">
        <v>62352000000</v>
      </c>
    </row>
    <row r="17014" spans="3:11" x14ac:dyDescent="0.25">
      <c r="C17014" s="660">
        <v>45931</v>
      </c>
      <c r="D17014" s="661" t="s">
        <v>1154</v>
      </c>
      <c r="E17014" s="662">
        <v>31990</v>
      </c>
      <c r="F17014" s="662">
        <v>31000</v>
      </c>
      <c r="G17014" s="662">
        <v>32000</v>
      </c>
      <c r="H17014" s="661">
        <v>1</v>
      </c>
      <c r="I17014" s="662">
        <v>31990</v>
      </c>
      <c r="J17014" s="663">
        <v>600000</v>
      </c>
      <c r="K17014" s="662">
        <v>19200000000</v>
      </c>
    </row>
    <row r="17015" spans="3:11" x14ac:dyDescent="0.25">
      <c r="C17015" s="660">
        <v>45931</v>
      </c>
      <c r="D17015" s="661" t="s">
        <v>1154</v>
      </c>
      <c r="E17015" s="662">
        <v>31990</v>
      </c>
      <c r="F17015" s="662">
        <v>31000</v>
      </c>
      <c r="G17015" s="662">
        <v>32000</v>
      </c>
      <c r="H17015" s="661">
        <v>54</v>
      </c>
      <c r="I17015" s="662">
        <v>1727460</v>
      </c>
      <c r="J17015" s="663">
        <v>600000</v>
      </c>
      <c r="K17015" s="662">
        <v>19200000000</v>
      </c>
    </row>
    <row r="17016" spans="3:11" x14ac:dyDescent="0.25">
      <c r="C17016" s="660">
        <v>45931</v>
      </c>
      <c r="D17016" s="661" t="s">
        <v>312</v>
      </c>
      <c r="E17016" s="662">
        <v>15600</v>
      </c>
      <c r="F17016" s="662">
        <v>15600</v>
      </c>
      <c r="G17016" s="662">
        <v>15600</v>
      </c>
      <c r="H17016" s="661">
        <v>5</v>
      </c>
      <c r="I17016" s="662">
        <v>78000</v>
      </c>
      <c r="J17016" s="663">
        <v>20000000</v>
      </c>
      <c r="K17016" s="662">
        <v>312000000000</v>
      </c>
    </row>
    <row r="17017" spans="3:11" x14ac:dyDescent="0.25">
      <c r="C17017" s="660">
        <v>45931</v>
      </c>
      <c r="D17017" s="661" t="s">
        <v>310</v>
      </c>
      <c r="E17017" s="662">
        <v>93000</v>
      </c>
      <c r="F17017" s="662">
        <v>90000</v>
      </c>
      <c r="G17017" s="662">
        <v>93000</v>
      </c>
      <c r="H17017" s="661">
        <v>40</v>
      </c>
      <c r="I17017" s="662">
        <v>3720000</v>
      </c>
      <c r="J17017" s="663">
        <v>19450000</v>
      </c>
      <c r="K17017" s="662">
        <v>1808850000000</v>
      </c>
    </row>
    <row r="17018" spans="3:11" x14ac:dyDescent="0.25">
      <c r="C17018" s="660">
        <v>45931</v>
      </c>
      <c r="D17018" s="661" t="s">
        <v>1154</v>
      </c>
      <c r="E17018" s="662">
        <v>31990</v>
      </c>
      <c r="F17018" s="662">
        <v>31000</v>
      </c>
      <c r="G17018" s="662">
        <v>32000</v>
      </c>
      <c r="H17018" s="661">
        <v>2</v>
      </c>
      <c r="I17018" s="662">
        <v>63980</v>
      </c>
      <c r="J17018" s="663">
        <v>600000</v>
      </c>
      <c r="K17018" s="662">
        <v>19200000000</v>
      </c>
    </row>
    <row r="17019" spans="3:11" x14ac:dyDescent="0.25">
      <c r="C17019" s="660">
        <v>45931</v>
      </c>
      <c r="D17019" s="661" t="s">
        <v>1154</v>
      </c>
      <c r="E17019" s="662">
        <v>31990</v>
      </c>
      <c r="F17019" s="662">
        <v>31000</v>
      </c>
      <c r="G17019" s="662">
        <v>32000</v>
      </c>
      <c r="H17019" s="661">
        <v>3</v>
      </c>
      <c r="I17019" s="662">
        <v>95970</v>
      </c>
      <c r="J17019" s="663">
        <v>600000</v>
      </c>
      <c r="K17019" s="662">
        <v>19200000000</v>
      </c>
    </row>
    <row r="17020" spans="3:11" x14ac:dyDescent="0.25">
      <c r="C17020" s="660">
        <v>45931</v>
      </c>
      <c r="D17020" s="661" t="s">
        <v>310</v>
      </c>
      <c r="E17020" s="662">
        <v>93000</v>
      </c>
      <c r="F17020" s="662">
        <v>90000</v>
      </c>
      <c r="G17020" s="662">
        <v>93000</v>
      </c>
      <c r="H17020" s="661">
        <v>7</v>
      </c>
      <c r="I17020" s="662">
        <v>651000</v>
      </c>
      <c r="J17020" s="663">
        <v>19450000</v>
      </c>
      <c r="K17020" s="662">
        <v>1808850000000</v>
      </c>
    </row>
    <row r="17021" spans="3:11" x14ac:dyDescent="0.25">
      <c r="C17021" s="660">
        <v>45931</v>
      </c>
      <c r="D17021" s="661" t="s">
        <v>1154</v>
      </c>
      <c r="E17021" s="662">
        <v>31990</v>
      </c>
      <c r="F17021" s="662">
        <v>31000</v>
      </c>
      <c r="G17021" s="662">
        <v>32000</v>
      </c>
      <c r="H17021" s="661">
        <v>19</v>
      </c>
      <c r="I17021" s="662">
        <v>607810</v>
      </c>
      <c r="J17021" s="663">
        <v>600000</v>
      </c>
      <c r="K17021" s="662">
        <v>19200000000</v>
      </c>
    </row>
    <row r="17022" spans="3:11" x14ac:dyDescent="0.25">
      <c r="C17022" s="660">
        <v>45931</v>
      </c>
      <c r="D17022" s="661" t="s">
        <v>1154</v>
      </c>
      <c r="E17022" s="662">
        <v>32000</v>
      </c>
      <c r="F17022" s="662">
        <v>31000</v>
      </c>
      <c r="G17022" s="662">
        <v>32000</v>
      </c>
      <c r="H17022" s="661">
        <v>11</v>
      </c>
      <c r="I17022" s="662">
        <v>352000</v>
      </c>
      <c r="J17022" s="663">
        <v>600000</v>
      </c>
      <c r="K17022" s="662">
        <v>19200000000</v>
      </c>
    </row>
    <row r="17023" spans="3:11" x14ac:dyDescent="0.25">
      <c r="C17023" s="660">
        <v>45931</v>
      </c>
      <c r="D17023" s="661" t="s">
        <v>1155</v>
      </c>
      <c r="E17023" s="662">
        <v>25980</v>
      </c>
      <c r="F17023" s="662">
        <v>26000</v>
      </c>
      <c r="G17023" s="662">
        <v>25980</v>
      </c>
      <c r="H17023" s="661">
        <v>5</v>
      </c>
      <c r="I17023" s="662">
        <v>129900</v>
      </c>
      <c r="J17023" s="663">
        <v>2400000</v>
      </c>
      <c r="K17023" s="662">
        <v>62352000000</v>
      </c>
    </row>
    <row r="17024" spans="3:11" x14ac:dyDescent="0.25">
      <c r="C17024" s="660">
        <v>45931</v>
      </c>
      <c r="D17024" s="661" t="s">
        <v>1154</v>
      </c>
      <c r="E17024" s="662">
        <v>32000</v>
      </c>
      <c r="F17024" s="662">
        <v>31000</v>
      </c>
      <c r="G17024" s="662">
        <v>32000</v>
      </c>
      <c r="H17024" s="661">
        <v>5</v>
      </c>
      <c r="I17024" s="662">
        <v>160000</v>
      </c>
      <c r="J17024" s="663">
        <v>600000</v>
      </c>
      <c r="K17024" s="662">
        <v>19200000000</v>
      </c>
    </row>
    <row r="17025" spans="3:11" x14ac:dyDescent="0.25">
      <c r="C17025" s="660">
        <v>45931</v>
      </c>
      <c r="D17025" s="661" t="s">
        <v>1154</v>
      </c>
      <c r="E17025" s="662">
        <v>32000</v>
      </c>
      <c r="F17025" s="662">
        <v>31000</v>
      </c>
      <c r="G17025" s="662">
        <v>32000</v>
      </c>
      <c r="H17025" s="661">
        <v>30</v>
      </c>
      <c r="I17025" s="662">
        <v>960000</v>
      </c>
      <c r="J17025" s="663">
        <v>600000</v>
      </c>
      <c r="K17025" s="662">
        <v>19200000000</v>
      </c>
    </row>
    <row r="17026" spans="3:11" x14ac:dyDescent="0.25">
      <c r="C17026" s="660">
        <v>45932</v>
      </c>
      <c r="D17026" s="661" t="s">
        <v>310</v>
      </c>
      <c r="E17026" s="662">
        <v>90000</v>
      </c>
      <c r="F17026" s="662">
        <v>93000</v>
      </c>
      <c r="G17026" s="662">
        <v>108000</v>
      </c>
      <c r="H17026" s="661">
        <v>1</v>
      </c>
      <c r="I17026" s="662">
        <v>90000</v>
      </c>
      <c r="J17026" s="663">
        <v>19450000</v>
      </c>
      <c r="K17026" s="662">
        <v>2100600000000</v>
      </c>
    </row>
    <row r="17027" spans="3:11" x14ac:dyDescent="0.25">
      <c r="C17027" s="660">
        <v>45932</v>
      </c>
      <c r="D17027" s="661" t="s">
        <v>310</v>
      </c>
      <c r="E17027" s="662">
        <v>90000</v>
      </c>
      <c r="F17027" s="662">
        <v>93000</v>
      </c>
      <c r="G17027" s="662">
        <v>108000</v>
      </c>
      <c r="H17027" s="661">
        <v>15</v>
      </c>
      <c r="I17027" s="662">
        <v>1350000</v>
      </c>
      <c r="J17027" s="663">
        <v>19450000</v>
      </c>
      <c r="K17027" s="662">
        <v>2100600000000</v>
      </c>
    </row>
    <row r="17028" spans="3:11" x14ac:dyDescent="0.25">
      <c r="C17028" s="660">
        <v>45932</v>
      </c>
      <c r="D17028" s="661" t="s">
        <v>310</v>
      </c>
      <c r="E17028" s="662">
        <v>90000</v>
      </c>
      <c r="F17028" s="662">
        <v>93000</v>
      </c>
      <c r="G17028" s="662">
        <v>108000</v>
      </c>
      <c r="H17028" s="661">
        <v>1</v>
      </c>
      <c r="I17028" s="662">
        <v>90000</v>
      </c>
      <c r="J17028" s="663">
        <v>19450000</v>
      </c>
      <c r="K17028" s="662">
        <v>2100600000000</v>
      </c>
    </row>
    <row r="17029" spans="3:11" x14ac:dyDescent="0.25">
      <c r="C17029" s="660">
        <v>45932</v>
      </c>
      <c r="D17029" s="661" t="s">
        <v>310</v>
      </c>
      <c r="E17029" s="662">
        <v>90000</v>
      </c>
      <c r="F17029" s="662">
        <v>93000</v>
      </c>
      <c r="G17029" s="662">
        <v>108000</v>
      </c>
      <c r="H17029" s="661">
        <v>23</v>
      </c>
      <c r="I17029" s="662">
        <v>2070000</v>
      </c>
      <c r="J17029" s="663">
        <v>19450000</v>
      </c>
      <c r="K17029" s="662">
        <v>2100600000000</v>
      </c>
    </row>
    <row r="17030" spans="3:11" x14ac:dyDescent="0.25">
      <c r="C17030" s="660">
        <v>45932</v>
      </c>
      <c r="D17030" s="661" t="s">
        <v>310</v>
      </c>
      <c r="E17030" s="662">
        <v>90000</v>
      </c>
      <c r="F17030" s="662">
        <v>93000</v>
      </c>
      <c r="G17030" s="662">
        <v>108000</v>
      </c>
      <c r="H17030" s="661">
        <v>2</v>
      </c>
      <c r="I17030" s="662">
        <v>180000</v>
      </c>
      <c r="J17030" s="663">
        <v>19450000</v>
      </c>
      <c r="K17030" s="662">
        <v>2100600000000</v>
      </c>
    </row>
    <row r="17031" spans="3:11" x14ac:dyDescent="0.25">
      <c r="C17031" s="660">
        <v>45932</v>
      </c>
      <c r="D17031" s="661" t="s">
        <v>1154</v>
      </c>
      <c r="E17031" s="662">
        <v>32000</v>
      </c>
      <c r="F17031" s="662">
        <v>32000</v>
      </c>
      <c r="G17031" s="662">
        <v>37000</v>
      </c>
      <c r="H17031" s="661">
        <v>100</v>
      </c>
      <c r="I17031" s="662">
        <v>3200000</v>
      </c>
      <c r="J17031" s="663">
        <v>600000</v>
      </c>
      <c r="K17031" s="662">
        <v>22200000000</v>
      </c>
    </row>
    <row r="17032" spans="3:11" x14ac:dyDescent="0.25">
      <c r="C17032" s="660">
        <v>45932</v>
      </c>
      <c r="D17032" s="661" t="s">
        <v>1154</v>
      </c>
      <c r="E17032" s="662">
        <v>32000</v>
      </c>
      <c r="F17032" s="662">
        <v>32000</v>
      </c>
      <c r="G17032" s="662">
        <v>37000</v>
      </c>
      <c r="H17032" s="661">
        <v>5</v>
      </c>
      <c r="I17032" s="662">
        <v>160000</v>
      </c>
      <c r="J17032" s="663">
        <v>600000</v>
      </c>
      <c r="K17032" s="662">
        <v>22200000000</v>
      </c>
    </row>
    <row r="17033" spans="3:11" x14ac:dyDescent="0.25">
      <c r="C17033" s="660">
        <v>45932</v>
      </c>
      <c r="D17033" s="661" t="s">
        <v>1154</v>
      </c>
      <c r="E17033" s="662">
        <v>32000</v>
      </c>
      <c r="F17033" s="662">
        <v>32000</v>
      </c>
      <c r="G17033" s="662">
        <v>37000</v>
      </c>
      <c r="H17033" s="661">
        <v>10</v>
      </c>
      <c r="I17033" s="662">
        <v>320000</v>
      </c>
      <c r="J17033" s="663">
        <v>600000</v>
      </c>
      <c r="K17033" s="662">
        <v>22200000000</v>
      </c>
    </row>
    <row r="17034" spans="3:11" x14ac:dyDescent="0.25">
      <c r="C17034" s="660">
        <v>45932</v>
      </c>
      <c r="D17034" s="661" t="s">
        <v>1154</v>
      </c>
      <c r="E17034" s="662">
        <v>32000</v>
      </c>
      <c r="F17034" s="662">
        <v>32000</v>
      </c>
      <c r="G17034" s="662">
        <v>37000</v>
      </c>
      <c r="H17034" s="661">
        <v>10</v>
      </c>
      <c r="I17034" s="662">
        <v>320000</v>
      </c>
      <c r="J17034" s="663">
        <v>600000</v>
      </c>
      <c r="K17034" s="662">
        <v>22200000000</v>
      </c>
    </row>
    <row r="17035" spans="3:11" x14ac:dyDescent="0.25">
      <c r="C17035" s="660">
        <v>45932</v>
      </c>
      <c r="D17035" s="661" t="s">
        <v>1154</v>
      </c>
      <c r="E17035" s="662">
        <v>32000</v>
      </c>
      <c r="F17035" s="662">
        <v>32000</v>
      </c>
      <c r="G17035" s="662">
        <v>37000</v>
      </c>
      <c r="H17035" s="661">
        <v>10</v>
      </c>
      <c r="I17035" s="662">
        <v>320000</v>
      </c>
      <c r="J17035" s="663">
        <v>600000</v>
      </c>
      <c r="K17035" s="662">
        <v>22200000000</v>
      </c>
    </row>
    <row r="17036" spans="3:11" x14ac:dyDescent="0.25">
      <c r="C17036" s="660">
        <v>45932</v>
      </c>
      <c r="D17036" s="661" t="s">
        <v>1154</v>
      </c>
      <c r="E17036" s="662">
        <v>32000</v>
      </c>
      <c r="F17036" s="662">
        <v>32000</v>
      </c>
      <c r="G17036" s="662">
        <v>37000</v>
      </c>
      <c r="H17036" s="661">
        <v>5</v>
      </c>
      <c r="I17036" s="662">
        <v>160000</v>
      </c>
      <c r="J17036" s="663">
        <v>600000</v>
      </c>
      <c r="K17036" s="662">
        <v>22200000000</v>
      </c>
    </row>
    <row r="17037" spans="3:11" x14ac:dyDescent="0.25">
      <c r="C17037" s="660">
        <v>45932</v>
      </c>
      <c r="D17037" s="661" t="s">
        <v>1154</v>
      </c>
      <c r="E17037" s="662">
        <v>32000</v>
      </c>
      <c r="F17037" s="662">
        <v>32000</v>
      </c>
      <c r="G17037" s="662">
        <v>37000</v>
      </c>
      <c r="H17037" s="661">
        <v>1</v>
      </c>
      <c r="I17037" s="662">
        <v>32000</v>
      </c>
      <c r="J17037" s="663">
        <v>600000</v>
      </c>
      <c r="K17037" s="662">
        <v>22200000000</v>
      </c>
    </row>
    <row r="17038" spans="3:11" x14ac:dyDescent="0.25">
      <c r="C17038" s="660">
        <v>45932</v>
      </c>
      <c r="D17038" s="661" t="s">
        <v>1154</v>
      </c>
      <c r="E17038" s="662">
        <v>32000</v>
      </c>
      <c r="F17038" s="662">
        <v>32000</v>
      </c>
      <c r="G17038" s="662">
        <v>37000</v>
      </c>
      <c r="H17038" s="661">
        <v>50</v>
      </c>
      <c r="I17038" s="662">
        <v>1600000</v>
      </c>
      <c r="J17038" s="663">
        <v>600000</v>
      </c>
      <c r="K17038" s="662">
        <v>22200000000</v>
      </c>
    </row>
    <row r="17039" spans="3:11" x14ac:dyDescent="0.25">
      <c r="C17039" s="660">
        <v>45932</v>
      </c>
      <c r="D17039" s="661" t="s">
        <v>1154</v>
      </c>
      <c r="E17039" s="662">
        <v>32000</v>
      </c>
      <c r="F17039" s="662">
        <v>32000</v>
      </c>
      <c r="G17039" s="662">
        <v>37000</v>
      </c>
      <c r="H17039" s="661">
        <v>1</v>
      </c>
      <c r="I17039" s="662">
        <v>32000</v>
      </c>
      <c r="J17039" s="663">
        <v>600000</v>
      </c>
      <c r="K17039" s="662">
        <v>22200000000</v>
      </c>
    </row>
    <row r="17040" spans="3:11" x14ac:dyDescent="0.25">
      <c r="C17040" s="660">
        <v>45932</v>
      </c>
      <c r="D17040" s="661" t="s">
        <v>1154</v>
      </c>
      <c r="E17040" s="662">
        <v>32000</v>
      </c>
      <c r="F17040" s="662">
        <v>32000</v>
      </c>
      <c r="G17040" s="662">
        <v>37000</v>
      </c>
      <c r="H17040" s="661">
        <v>30</v>
      </c>
      <c r="I17040" s="662">
        <v>960000</v>
      </c>
      <c r="J17040" s="663">
        <v>600000</v>
      </c>
      <c r="K17040" s="662">
        <v>22200000000</v>
      </c>
    </row>
    <row r="17041" spans="3:11" x14ac:dyDescent="0.25">
      <c r="C17041" s="660">
        <v>45932</v>
      </c>
      <c r="D17041" s="661" t="s">
        <v>1154</v>
      </c>
      <c r="E17041" s="662">
        <v>32000</v>
      </c>
      <c r="F17041" s="662">
        <v>32000</v>
      </c>
      <c r="G17041" s="662">
        <v>37000</v>
      </c>
      <c r="H17041" s="661">
        <v>1</v>
      </c>
      <c r="I17041" s="662">
        <v>32000</v>
      </c>
      <c r="J17041" s="663">
        <v>600000</v>
      </c>
      <c r="K17041" s="662">
        <v>22200000000</v>
      </c>
    </row>
    <row r="17042" spans="3:11" x14ac:dyDescent="0.25">
      <c r="C17042" s="660">
        <v>45932</v>
      </c>
      <c r="D17042" s="661" t="s">
        <v>1154</v>
      </c>
      <c r="E17042" s="662">
        <v>32000</v>
      </c>
      <c r="F17042" s="662">
        <v>32000</v>
      </c>
      <c r="G17042" s="662">
        <v>37000</v>
      </c>
      <c r="H17042" s="661">
        <v>1</v>
      </c>
      <c r="I17042" s="662">
        <v>32000</v>
      </c>
      <c r="J17042" s="663">
        <v>600000</v>
      </c>
      <c r="K17042" s="662">
        <v>22200000000</v>
      </c>
    </row>
    <row r="17043" spans="3:11" x14ac:dyDescent="0.25">
      <c r="C17043" s="660">
        <v>45932</v>
      </c>
      <c r="D17043" s="661" t="s">
        <v>1154</v>
      </c>
      <c r="E17043" s="662">
        <v>32000</v>
      </c>
      <c r="F17043" s="662">
        <v>32000</v>
      </c>
      <c r="G17043" s="662">
        <v>37000</v>
      </c>
      <c r="H17043" s="661">
        <v>50</v>
      </c>
      <c r="I17043" s="662">
        <v>1600000</v>
      </c>
      <c r="J17043" s="663">
        <v>600000</v>
      </c>
      <c r="K17043" s="662">
        <v>22200000000</v>
      </c>
    </row>
    <row r="17044" spans="3:11" x14ac:dyDescent="0.25">
      <c r="C17044" s="660">
        <v>45932</v>
      </c>
      <c r="D17044" s="661" t="s">
        <v>1154</v>
      </c>
      <c r="E17044" s="662">
        <v>32000</v>
      </c>
      <c r="F17044" s="662">
        <v>32000</v>
      </c>
      <c r="G17044" s="662">
        <v>37000</v>
      </c>
      <c r="H17044" s="661">
        <v>1</v>
      </c>
      <c r="I17044" s="662">
        <v>32000</v>
      </c>
      <c r="J17044" s="663">
        <v>600000</v>
      </c>
      <c r="K17044" s="662">
        <v>22200000000</v>
      </c>
    </row>
    <row r="17045" spans="3:11" x14ac:dyDescent="0.25">
      <c r="C17045" s="660">
        <v>45932</v>
      </c>
      <c r="D17045" s="661" t="s">
        <v>1154</v>
      </c>
      <c r="E17045" s="662">
        <v>32000</v>
      </c>
      <c r="F17045" s="662">
        <v>32000</v>
      </c>
      <c r="G17045" s="662">
        <v>37000</v>
      </c>
      <c r="H17045" s="661">
        <v>2</v>
      </c>
      <c r="I17045" s="662">
        <v>64000</v>
      </c>
      <c r="J17045" s="663">
        <v>600000</v>
      </c>
      <c r="K17045" s="662">
        <v>22200000000</v>
      </c>
    </row>
    <row r="17046" spans="3:11" x14ac:dyDescent="0.25">
      <c r="C17046" s="660">
        <v>45932</v>
      </c>
      <c r="D17046" s="661" t="s">
        <v>1154</v>
      </c>
      <c r="E17046" s="662">
        <v>32000</v>
      </c>
      <c r="F17046" s="662">
        <v>32000</v>
      </c>
      <c r="G17046" s="662">
        <v>37000</v>
      </c>
      <c r="H17046" s="661">
        <v>2</v>
      </c>
      <c r="I17046" s="662">
        <v>64000</v>
      </c>
      <c r="J17046" s="663">
        <v>600000</v>
      </c>
      <c r="K17046" s="662">
        <v>22200000000</v>
      </c>
    </row>
    <row r="17047" spans="3:11" x14ac:dyDescent="0.25">
      <c r="C17047" s="660">
        <v>45932</v>
      </c>
      <c r="D17047" s="661" t="s">
        <v>1154</v>
      </c>
      <c r="E17047" s="662">
        <v>32000</v>
      </c>
      <c r="F17047" s="662">
        <v>32000</v>
      </c>
      <c r="G17047" s="662">
        <v>37000</v>
      </c>
      <c r="H17047" s="661">
        <v>2</v>
      </c>
      <c r="I17047" s="662">
        <v>64000</v>
      </c>
      <c r="J17047" s="663">
        <v>600000</v>
      </c>
      <c r="K17047" s="662">
        <v>22200000000</v>
      </c>
    </row>
    <row r="17048" spans="3:11" x14ac:dyDescent="0.25">
      <c r="C17048" s="660">
        <v>45932</v>
      </c>
      <c r="D17048" s="661" t="s">
        <v>1154</v>
      </c>
      <c r="E17048" s="662">
        <v>32000</v>
      </c>
      <c r="F17048" s="662">
        <v>32000</v>
      </c>
      <c r="G17048" s="662">
        <v>37000</v>
      </c>
      <c r="H17048" s="661">
        <v>2</v>
      </c>
      <c r="I17048" s="662">
        <v>64000</v>
      </c>
      <c r="J17048" s="663">
        <v>600000</v>
      </c>
      <c r="K17048" s="662">
        <v>22200000000</v>
      </c>
    </row>
    <row r="17049" spans="3:11" x14ac:dyDescent="0.25">
      <c r="C17049" s="660">
        <v>45932</v>
      </c>
      <c r="D17049" s="661" t="s">
        <v>1154</v>
      </c>
      <c r="E17049" s="662">
        <v>32000</v>
      </c>
      <c r="F17049" s="662">
        <v>32000</v>
      </c>
      <c r="G17049" s="662">
        <v>37000</v>
      </c>
      <c r="H17049" s="661">
        <v>1</v>
      </c>
      <c r="I17049" s="662">
        <v>32000</v>
      </c>
      <c r="J17049" s="663">
        <v>600000</v>
      </c>
      <c r="K17049" s="662">
        <v>22200000000</v>
      </c>
    </row>
    <row r="17050" spans="3:11" x14ac:dyDescent="0.25">
      <c r="C17050" s="660">
        <v>45932</v>
      </c>
      <c r="D17050" s="661" t="s">
        <v>1154</v>
      </c>
      <c r="E17050" s="662">
        <v>32000</v>
      </c>
      <c r="F17050" s="662">
        <v>32000</v>
      </c>
      <c r="G17050" s="662">
        <v>37000</v>
      </c>
      <c r="H17050" s="661">
        <v>10</v>
      </c>
      <c r="I17050" s="662">
        <v>320000</v>
      </c>
      <c r="J17050" s="663">
        <v>600000</v>
      </c>
      <c r="K17050" s="662">
        <v>22200000000</v>
      </c>
    </row>
    <row r="17051" spans="3:11" x14ac:dyDescent="0.25">
      <c r="C17051" s="660">
        <v>45932</v>
      </c>
      <c r="D17051" s="661" t="s">
        <v>1154</v>
      </c>
      <c r="E17051" s="662">
        <v>32000</v>
      </c>
      <c r="F17051" s="662">
        <v>32000</v>
      </c>
      <c r="G17051" s="662">
        <v>37000</v>
      </c>
      <c r="H17051" s="661">
        <v>1</v>
      </c>
      <c r="I17051" s="662">
        <v>32000</v>
      </c>
      <c r="J17051" s="663">
        <v>600000</v>
      </c>
      <c r="K17051" s="662">
        <v>22200000000</v>
      </c>
    </row>
    <row r="17052" spans="3:11" x14ac:dyDescent="0.25">
      <c r="C17052" s="660">
        <v>45932</v>
      </c>
      <c r="D17052" s="661" t="s">
        <v>1154</v>
      </c>
      <c r="E17052" s="662">
        <v>32000</v>
      </c>
      <c r="F17052" s="662">
        <v>32000</v>
      </c>
      <c r="G17052" s="662">
        <v>37000</v>
      </c>
      <c r="H17052" s="661">
        <v>1</v>
      </c>
      <c r="I17052" s="662">
        <v>32000</v>
      </c>
      <c r="J17052" s="663">
        <v>600000</v>
      </c>
      <c r="K17052" s="662">
        <v>22200000000</v>
      </c>
    </row>
    <row r="17053" spans="3:11" x14ac:dyDescent="0.25">
      <c r="C17053" s="660">
        <v>45932</v>
      </c>
      <c r="D17053" s="661" t="s">
        <v>1154</v>
      </c>
      <c r="E17053" s="662">
        <v>32000</v>
      </c>
      <c r="F17053" s="662">
        <v>32000</v>
      </c>
      <c r="G17053" s="662">
        <v>37000</v>
      </c>
      <c r="H17053" s="661">
        <v>5</v>
      </c>
      <c r="I17053" s="662">
        <v>160000</v>
      </c>
      <c r="J17053" s="663">
        <v>600000</v>
      </c>
      <c r="K17053" s="662">
        <v>22200000000</v>
      </c>
    </row>
    <row r="17054" spans="3:11" x14ac:dyDescent="0.25">
      <c r="C17054" s="660">
        <v>45932</v>
      </c>
      <c r="D17054" s="661" t="s">
        <v>1154</v>
      </c>
      <c r="E17054" s="662">
        <v>32000</v>
      </c>
      <c r="F17054" s="662">
        <v>32000</v>
      </c>
      <c r="G17054" s="662">
        <v>37000</v>
      </c>
      <c r="H17054" s="661">
        <v>3</v>
      </c>
      <c r="I17054" s="662">
        <v>96000</v>
      </c>
      <c r="J17054" s="663">
        <v>600000</v>
      </c>
      <c r="K17054" s="662">
        <v>22200000000</v>
      </c>
    </row>
    <row r="17055" spans="3:11" x14ac:dyDescent="0.25">
      <c r="C17055" s="660">
        <v>45932</v>
      </c>
      <c r="D17055" s="661" t="s">
        <v>1154</v>
      </c>
      <c r="E17055" s="662">
        <v>32000</v>
      </c>
      <c r="F17055" s="662">
        <v>32000</v>
      </c>
      <c r="G17055" s="662">
        <v>37000</v>
      </c>
      <c r="H17055" s="661">
        <v>25</v>
      </c>
      <c r="I17055" s="662">
        <v>800000</v>
      </c>
      <c r="J17055" s="663">
        <v>600000</v>
      </c>
      <c r="K17055" s="662">
        <v>22200000000</v>
      </c>
    </row>
    <row r="17056" spans="3:11" x14ac:dyDescent="0.25">
      <c r="C17056" s="660">
        <v>45932</v>
      </c>
      <c r="D17056" s="661" t="s">
        <v>1154</v>
      </c>
      <c r="E17056" s="662">
        <v>32000</v>
      </c>
      <c r="F17056" s="662">
        <v>32000</v>
      </c>
      <c r="G17056" s="662">
        <v>37000</v>
      </c>
      <c r="H17056" s="661">
        <v>1</v>
      </c>
      <c r="I17056" s="662">
        <v>32000</v>
      </c>
      <c r="J17056" s="663">
        <v>600000</v>
      </c>
      <c r="K17056" s="662">
        <v>22200000000</v>
      </c>
    </row>
    <row r="17057" spans="3:11" x14ac:dyDescent="0.25">
      <c r="C17057" s="660">
        <v>45932</v>
      </c>
      <c r="D17057" s="661" t="s">
        <v>1154</v>
      </c>
      <c r="E17057" s="662">
        <v>32000</v>
      </c>
      <c r="F17057" s="662">
        <v>32000</v>
      </c>
      <c r="G17057" s="662">
        <v>37000</v>
      </c>
      <c r="H17057" s="661">
        <v>6</v>
      </c>
      <c r="I17057" s="662">
        <v>192000</v>
      </c>
      <c r="J17057" s="663">
        <v>600000</v>
      </c>
      <c r="K17057" s="662">
        <v>22200000000</v>
      </c>
    </row>
    <row r="17058" spans="3:11" x14ac:dyDescent="0.25">
      <c r="C17058" s="660">
        <v>45932</v>
      </c>
      <c r="D17058" s="661" t="s">
        <v>1154</v>
      </c>
      <c r="E17058" s="662">
        <v>32000</v>
      </c>
      <c r="F17058" s="662">
        <v>32000</v>
      </c>
      <c r="G17058" s="662">
        <v>37000</v>
      </c>
      <c r="H17058" s="661">
        <v>72</v>
      </c>
      <c r="I17058" s="662">
        <v>2304000</v>
      </c>
      <c r="J17058" s="663">
        <v>600000</v>
      </c>
      <c r="K17058" s="662">
        <v>22200000000</v>
      </c>
    </row>
    <row r="17059" spans="3:11" x14ac:dyDescent="0.25">
      <c r="C17059" s="660">
        <v>45932</v>
      </c>
      <c r="D17059" s="661" t="s">
        <v>312</v>
      </c>
      <c r="E17059" s="662">
        <v>15600</v>
      </c>
      <c r="F17059" s="662">
        <v>15600</v>
      </c>
      <c r="G17059" s="662">
        <v>15600</v>
      </c>
      <c r="H17059" s="661">
        <v>1</v>
      </c>
      <c r="I17059" s="662">
        <v>15600</v>
      </c>
      <c r="J17059" s="663">
        <v>20000000</v>
      </c>
      <c r="K17059" s="662">
        <v>312000000000</v>
      </c>
    </row>
    <row r="17060" spans="3:11" x14ac:dyDescent="0.25">
      <c r="C17060" s="660">
        <v>45932</v>
      </c>
      <c r="D17060" s="661" t="s">
        <v>312</v>
      </c>
      <c r="E17060" s="662">
        <v>15600</v>
      </c>
      <c r="F17060" s="662">
        <v>15600</v>
      </c>
      <c r="G17060" s="662">
        <v>15600</v>
      </c>
      <c r="H17060" s="661">
        <v>49</v>
      </c>
      <c r="I17060" s="662">
        <v>764400</v>
      </c>
      <c r="J17060" s="663">
        <v>20000000</v>
      </c>
      <c r="K17060" s="662">
        <v>312000000000</v>
      </c>
    </row>
    <row r="17061" spans="3:11" x14ac:dyDescent="0.25">
      <c r="C17061" s="660">
        <v>45932</v>
      </c>
      <c r="D17061" s="661" t="s">
        <v>312</v>
      </c>
      <c r="E17061" s="662">
        <v>15600</v>
      </c>
      <c r="F17061" s="662">
        <v>15600</v>
      </c>
      <c r="G17061" s="662">
        <v>15600</v>
      </c>
      <c r="H17061" s="661">
        <v>4</v>
      </c>
      <c r="I17061" s="662">
        <v>62400</v>
      </c>
      <c r="J17061" s="663">
        <v>20000000</v>
      </c>
      <c r="K17061" s="662">
        <v>312000000000</v>
      </c>
    </row>
    <row r="17062" spans="3:11" x14ac:dyDescent="0.25">
      <c r="C17062" s="660">
        <v>45932</v>
      </c>
      <c r="D17062" s="661" t="s">
        <v>312</v>
      </c>
      <c r="E17062" s="662">
        <v>15600</v>
      </c>
      <c r="F17062" s="662">
        <v>15600</v>
      </c>
      <c r="G17062" s="662">
        <v>15600</v>
      </c>
      <c r="H17062" s="661">
        <v>175</v>
      </c>
      <c r="I17062" s="662">
        <v>2730000</v>
      </c>
      <c r="J17062" s="663">
        <v>20000000</v>
      </c>
      <c r="K17062" s="662">
        <v>312000000000</v>
      </c>
    </row>
    <row r="17063" spans="3:11" x14ac:dyDescent="0.25">
      <c r="C17063" s="660">
        <v>45932</v>
      </c>
      <c r="D17063" s="661" t="s">
        <v>312</v>
      </c>
      <c r="E17063" s="662">
        <v>15600</v>
      </c>
      <c r="F17063" s="662">
        <v>15600</v>
      </c>
      <c r="G17063" s="662">
        <v>15600</v>
      </c>
      <c r="H17063" s="661">
        <v>1</v>
      </c>
      <c r="I17063" s="662">
        <v>15600</v>
      </c>
      <c r="J17063" s="663">
        <v>20000000</v>
      </c>
      <c r="K17063" s="662">
        <v>312000000000</v>
      </c>
    </row>
    <row r="17064" spans="3:11" x14ac:dyDescent="0.25">
      <c r="C17064" s="660">
        <v>45932</v>
      </c>
      <c r="D17064" s="661" t="s">
        <v>312</v>
      </c>
      <c r="E17064" s="662">
        <v>15600</v>
      </c>
      <c r="F17064" s="662">
        <v>15600</v>
      </c>
      <c r="G17064" s="662">
        <v>15600</v>
      </c>
      <c r="H17064" s="661">
        <v>40</v>
      </c>
      <c r="I17064" s="662">
        <v>624000</v>
      </c>
      <c r="J17064" s="663">
        <v>20000000</v>
      </c>
      <c r="K17064" s="662">
        <v>312000000000</v>
      </c>
    </row>
    <row r="17065" spans="3:11" x14ac:dyDescent="0.25">
      <c r="C17065" s="660">
        <v>45932</v>
      </c>
      <c r="D17065" s="661" t="s">
        <v>312</v>
      </c>
      <c r="E17065" s="662">
        <v>15600</v>
      </c>
      <c r="F17065" s="662">
        <v>15600</v>
      </c>
      <c r="G17065" s="662">
        <v>15600</v>
      </c>
      <c r="H17065" s="661">
        <v>64</v>
      </c>
      <c r="I17065" s="662">
        <v>998400</v>
      </c>
      <c r="J17065" s="663">
        <v>20000000</v>
      </c>
      <c r="K17065" s="662">
        <v>312000000000</v>
      </c>
    </row>
    <row r="17066" spans="3:11" x14ac:dyDescent="0.25">
      <c r="C17066" s="660">
        <v>45932</v>
      </c>
      <c r="D17066" s="661" t="s">
        <v>312</v>
      </c>
      <c r="E17066" s="662">
        <v>15600</v>
      </c>
      <c r="F17066" s="662">
        <v>15600</v>
      </c>
      <c r="G17066" s="662">
        <v>15600</v>
      </c>
      <c r="H17066" s="661">
        <v>2</v>
      </c>
      <c r="I17066" s="662">
        <v>31200</v>
      </c>
      <c r="J17066" s="663">
        <v>20000000</v>
      </c>
      <c r="K17066" s="662">
        <v>312000000000</v>
      </c>
    </row>
    <row r="17067" spans="3:11" x14ac:dyDescent="0.25">
      <c r="C17067" s="660">
        <v>45932</v>
      </c>
      <c r="D17067" s="661" t="s">
        <v>312</v>
      </c>
      <c r="E17067" s="662">
        <v>15600</v>
      </c>
      <c r="F17067" s="662">
        <v>15600</v>
      </c>
      <c r="G17067" s="662">
        <v>15600</v>
      </c>
      <c r="H17067" s="661">
        <v>2</v>
      </c>
      <c r="I17067" s="662">
        <v>31200</v>
      </c>
      <c r="J17067" s="663">
        <v>20000000</v>
      </c>
      <c r="K17067" s="662">
        <v>312000000000</v>
      </c>
    </row>
    <row r="17068" spans="3:11" x14ac:dyDescent="0.25">
      <c r="C17068" s="660">
        <v>45932</v>
      </c>
      <c r="D17068" s="661" t="s">
        <v>312</v>
      </c>
      <c r="E17068" s="662">
        <v>15600</v>
      </c>
      <c r="F17068" s="662">
        <v>15600</v>
      </c>
      <c r="G17068" s="662">
        <v>15600</v>
      </c>
      <c r="H17068" s="661">
        <v>100</v>
      </c>
      <c r="I17068" s="662">
        <v>1560000</v>
      </c>
      <c r="J17068" s="663">
        <v>20000000</v>
      </c>
      <c r="K17068" s="662">
        <v>312000000000</v>
      </c>
    </row>
    <row r="17069" spans="3:11" x14ac:dyDescent="0.25">
      <c r="C17069" s="660">
        <v>45932</v>
      </c>
      <c r="D17069" s="661" t="s">
        <v>312</v>
      </c>
      <c r="E17069" s="662">
        <v>15600</v>
      </c>
      <c r="F17069" s="662">
        <v>15600</v>
      </c>
      <c r="G17069" s="662">
        <v>15600</v>
      </c>
      <c r="H17069" s="661">
        <v>1</v>
      </c>
      <c r="I17069" s="662">
        <v>15600</v>
      </c>
      <c r="J17069" s="663">
        <v>20000000</v>
      </c>
      <c r="K17069" s="662">
        <v>312000000000</v>
      </c>
    </row>
    <row r="17070" spans="3:11" x14ac:dyDescent="0.25">
      <c r="C17070" s="660">
        <v>45932</v>
      </c>
      <c r="D17070" s="661" t="s">
        <v>312</v>
      </c>
      <c r="E17070" s="662">
        <v>15600</v>
      </c>
      <c r="F17070" s="662">
        <v>15600</v>
      </c>
      <c r="G17070" s="662">
        <v>15600</v>
      </c>
      <c r="H17070" s="661">
        <v>224</v>
      </c>
      <c r="I17070" s="662">
        <v>3494400</v>
      </c>
      <c r="J17070" s="663">
        <v>20000000</v>
      </c>
      <c r="K17070" s="662">
        <v>312000000000</v>
      </c>
    </row>
    <row r="17071" spans="3:11" x14ac:dyDescent="0.25">
      <c r="C17071" s="660">
        <v>45932</v>
      </c>
      <c r="D17071" s="661" t="s">
        <v>312</v>
      </c>
      <c r="E17071" s="662">
        <v>15600</v>
      </c>
      <c r="F17071" s="662">
        <v>15600</v>
      </c>
      <c r="G17071" s="662">
        <v>15600</v>
      </c>
      <c r="H17071" s="661">
        <v>10</v>
      </c>
      <c r="I17071" s="662">
        <v>156000</v>
      </c>
      <c r="J17071" s="663">
        <v>20000000</v>
      </c>
      <c r="K17071" s="662">
        <v>312000000000</v>
      </c>
    </row>
    <row r="17072" spans="3:11" x14ac:dyDescent="0.25">
      <c r="C17072" s="660">
        <v>45932</v>
      </c>
      <c r="D17072" s="661" t="s">
        <v>312</v>
      </c>
      <c r="E17072" s="662">
        <v>15600</v>
      </c>
      <c r="F17072" s="662">
        <v>15600</v>
      </c>
      <c r="G17072" s="662">
        <v>15600</v>
      </c>
      <c r="H17072" s="661">
        <v>4</v>
      </c>
      <c r="I17072" s="662">
        <v>62400</v>
      </c>
      <c r="J17072" s="663">
        <v>20000000</v>
      </c>
      <c r="K17072" s="662">
        <v>312000000000</v>
      </c>
    </row>
    <row r="17073" spans="3:11" x14ac:dyDescent="0.25">
      <c r="C17073" s="660">
        <v>45932</v>
      </c>
      <c r="D17073" s="661" t="s">
        <v>312</v>
      </c>
      <c r="E17073" s="662">
        <v>15600</v>
      </c>
      <c r="F17073" s="662">
        <v>15600</v>
      </c>
      <c r="G17073" s="662">
        <v>15600</v>
      </c>
      <c r="H17073" s="661">
        <v>10</v>
      </c>
      <c r="I17073" s="662">
        <v>156000</v>
      </c>
      <c r="J17073" s="663">
        <v>20000000</v>
      </c>
      <c r="K17073" s="662">
        <v>312000000000</v>
      </c>
    </row>
    <row r="17074" spans="3:11" x14ac:dyDescent="0.25">
      <c r="C17074" s="660">
        <v>45932</v>
      </c>
      <c r="D17074" s="661" t="s">
        <v>312</v>
      </c>
      <c r="E17074" s="662">
        <v>15600</v>
      </c>
      <c r="F17074" s="662">
        <v>15600</v>
      </c>
      <c r="G17074" s="662">
        <v>15600</v>
      </c>
      <c r="H17074" s="661">
        <v>1</v>
      </c>
      <c r="I17074" s="662">
        <v>15600</v>
      </c>
      <c r="J17074" s="663">
        <v>20000000</v>
      </c>
      <c r="K17074" s="662">
        <v>312000000000</v>
      </c>
    </row>
    <row r="17075" spans="3:11" x14ac:dyDescent="0.25">
      <c r="C17075" s="660">
        <v>45932</v>
      </c>
      <c r="D17075" s="661" t="s">
        <v>312</v>
      </c>
      <c r="E17075" s="662">
        <v>15600</v>
      </c>
      <c r="F17075" s="662">
        <v>15600</v>
      </c>
      <c r="G17075" s="662">
        <v>15600</v>
      </c>
      <c r="H17075" s="661">
        <v>190</v>
      </c>
      <c r="I17075" s="662">
        <v>2964000</v>
      </c>
      <c r="J17075" s="663">
        <v>20000000</v>
      </c>
      <c r="K17075" s="662">
        <v>312000000000</v>
      </c>
    </row>
    <row r="17076" spans="3:11" x14ac:dyDescent="0.25">
      <c r="C17076" s="660">
        <v>45932</v>
      </c>
      <c r="D17076" s="661" t="s">
        <v>312</v>
      </c>
      <c r="E17076" s="662">
        <v>15600</v>
      </c>
      <c r="F17076" s="662">
        <v>15600</v>
      </c>
      <c r="G17076" s="662">
        <v>15600</v>
      </c>
      <c r="H17076" s="661">
        <v>31</v>
      </c>
      <c r="I17076" s="662">
        <v>483600</v>
      </c>
      <c r="J17076" s="663">
        <v>20000000</v>
      </c>
      <c r="K17076" s="662">
        <v>312000000000</v>
      </c>
    </row>
    <row r="17077" spans="3:11" x14ac:dyDescent="0.25">
      <c r="C17077" s="660">
        <v>45932</v>
      </c>
      <c r="D17077" s="661" t="s">
        <v>312</v>
      </c>
      <c r="E17077" s="662">
        <v>15600</v>
      </c>
      <c r="F17077" s="662">
        <v>15600</v>
      </c>
      <c r="G17077" s="662">
        <v>15600</v>
      </c>
      <c r="H17077" s="661">
        <v>6</v>
      </c>
      <c r="I17077" s="662">
        <v>93600</v>
      </c>
      <c r="J17077" s="663">
        <v>20000000</v>
      </c>
      <c r="K17077" s="662">
        <v>312000000000</v>
      </c>
    </row>
    <row r="17078" spans="3:11" x14ac:dyDescent="0.25">
      <c r="C17078" s="660">
        <v>45932</v>
      </c>
      <c r="D17078" s="661" t="s">
        <v>312</v>
      </c>
      <c r="E17078" s="662">
        <v>15600</v>
      </c>
      <c r="F17078" s="662">
        <v>15600</v>
      </c>
      <c r="G17078" s="662">
        <v>15600</v>
      </c>
      <c r="H17078" s="661">
        <v>4</v>
      </c>
      <c r="I17078" s="662">
        <v>62400</v>
      </c>
      <c r="J17078" s="663">
        <v>20000000</v>
      </c>
      <c r="K17078" s="662">
        <v>312000000000</v>
      </c>
    </row>
    <row r="17079" spans="3:11" x14ac:dyDescent="0.25">
      <c r="C17079" s="660">
        <v>45932</v>
      </c>
      <c r="D17079" s="661" t="s">
        <v>1155</v>
      </c>
      <c r="E17079" s="662">
        <v>26000</v>
      </c>
      <c r="F17079" s="662">
        <v>25980</v>
      </c>
      <c r="G17079" s="662">
        <v>31100</v>
      </c>
      <c r="H17079" s="661">
        <v>1</v>
      </c>
      <c r="I17079" s="662">
        <v>26000</v>
      </c>
      <c r="J17079" s="663">
        <v>2400000</v>
      </c>
      <c r="K17079" s="662">
        <v>74640000000</v>
      </c>
    </row>
    <row r="17080" spans="3:11" x14ac:dyDescent="0.25">
      <c r="C17080" s="660">
        <v>45932</v>
      </c>
      <c r="D17080" s="661" t="s">
        <v>1155</v>
      </c>
      <c r="E17080" s="662">
        <v>26000</v>
      </c>
      <c r="F17080" s="662">
        <v>25980</v>
      </c>
      <c r="G17080" s="662">
        <v>31100</v>
      </c>
      <c r="H17080" s="661">
        <v>20</v>
      </c>
      <c r="I17080" s="662">
        <v>520000</v>
      </c>
      <c r="J17080" s="663">
        <v>2400000</v>
      </c>
      <c r="K17080" s="662">
        <v>74640000000</v>
      </c>
    </row>
    <row r="17081" spans="3:11" x14ac:dyDescent="0.25">
      <c r="C17081" s="660">
        <v>45932</v>
      </c>
      <c r="D17081" s="661" t="s">
        <v>317</v>
      </c>
      <c r="E17081" s="662">
        <v>92812.5</v>
      </c>
      <c r="F17081" s="662">
        <v>77343.75</v>
      </c>
      <c r="G17081" s="662">
        <v>96679.679999999993</v>
      </c>
      <c r="H17081" s="661">
        <v>2</v>
      </c>
      <c r="I17081" s="662">
        <v>185625</v>
      </c>
      <c r="J17081" s="663">
        <v>15000000</v>
      </c>
      <c r="K17081" s="662">
        <v>1450195200000</v>
      </c>
    </row>
    <row r="17082" spans="3:11" x14ac:dyDescent="0.25">
      <c r="C17082" s="660">
        <v>45932</v>
      </c>
      <c r="D17082" s="661" t="s">
        <v>317</v>
      </c>
      <c r="E17082" s="662">
        <v>92812.5</v>
      </c>
      <c r="F17082" s="662">
        <v>77343.75</v>
      </c>
      <c r="G17082" s="662">
        <v>96679.679999999993</v>
      </c>
      <c r="H17082" s="661">
        <v>5</v>
      </c>
      <c r="I17082" s="662">
        <v>464062.5</v>
      </c>
      <c r="J17082" s="663">
        <v>15000000</v>
      </c>
      <c r="K17082" s="662">
        <v>1450195200000</v>
      </c>
    </row>
    <row r="17083" spans="3:11" x14ac:dyDescent="0.25">
      <c r="C17083" s="660">
        <v>45932</v>
      </c>
      <c r="D17083" s="661" t="s">
        <v>317</v>
      </c>
      <c r="E17083" s="662">
        <v>92812.5</v>
      </c>
      <c r="F17083" s="662">
        <v>77343.75</v>
      </c>
      <c r="G17083" s="662">
        <v>96679.679999999993</v>
      </c>
      <c r="H17083" s="661">
        <v>1</v>
      </c>
      <c r="I17083" s="662">
        <v>92812.5</v>
      </c>
      <c r="J17083" s="663">
        <v>15000000</v>
      </c>
      <c r="K17083" s="662">
        <v>1450195200000</v>
      </c>
    </row>
    <row r="17084" spans="3:11" x14ac:dyDescent="0.25">
      <c r="C17084" s="660">
        <v>45932</v>
      </c>
      <c r="D17084" s="661" t="s">
        <v>317</v>
      </c>
      <c r="E17084" s="662">
        <v>92812.5</v>
      </c>
      <c r="F17084" s="662">
        <v>77343.75</v>
      </c>
      <c r="G17084" s="662">
        <v>96679.679999999993</v>
      </c>
      <c r="H17084" s="661">
        <v>9</v>
      </c>
      <c r="I17084" s="662">
        <v>835312.5</v>
      </c>
      <c r="J17084" s="663">
        <v>15000000</v>
      </c>
      <c r="K17084" s="662">
        <v>1450195200000</v>
      </c>
    </row>
    <row r="17085" spans="3:11" x14ac:dyDescent="0.25">
      <c r="C17085" s="660">
        <v>45932</v>
      </c>
      <c r="D17085" s="661" t="s">
        <v>317</v>
      </c>
      <c r="E17085" s="662">
        <v>92812.5</v>
      </c>
      <c r="F17085" s="662">
        <v>77343.75</v>
      </c>
      <c r="G17085" s="662">
        <v>96679.679999999993</v>
      </c>
      <c r="H17085" s="661">
        <v>250</v>
      </c>
      <c r="I17085" s="662">
        <v>23203125</v>
      </c>
      <c r="J17085" s="663">
        <v>15000000</v>
      </c>
      <c r="K17085" s="662">
        <v>1450195200000</v>
      </c>
    </row>
    <row r="17086" spans="3:11" x14ac:dyDescent="0.25">
      <c r="C17086" s="660">
        <v>45932</v>
      </c>
      <c r="D17086" s="661" t="s">
        <v>317</v>
      </c>
      <c r="E17086" s="662">
        <v>92812.5</v>
      </c>
      <c r="F17086" s="662">
        <v>77343.75</v>
      </c>
      <c r="G17086" s="662">
        <v>96679.679999999993</v>
      </c>
      <c r="H17086" s="661">
        <v>26</v>
      </c>
      <c r="I17086" s="662">
        <v>2413125</v>
      </c>
      <c r="J17086" s="663">
        <v>15000000</v>
      </c>
      <c r="K17086" s="662">
        <v>1450195200000</v>
      </c>
    </row>
    <row r="17087" spans="3:11" x14ac:dyDescent="0.25">
      <c r="C17087" s="660">
        <v>45932</v>
      </c>
      <c r="D17087" s="661" t="s">
        <v>317</v>
      </c>
      <c r="E17087" s="662">
        <v>92812.5</v>
      </c>
      <c r="F17087" s="662">
        <v>77343.75</v>
      </c>
      <c r="G17087" s="662">
        <v>96679.679999999993</v>
      </c>
      <c r="H17087" s="661">
        <v>21</v>
      </c>
      <c r="I17087" s="662">
        <v>1949062.5</v>
      </c>
      <c r="J17087" s="663">
        <v>15000000</v>
      </c>
      <c r="K17087" s="662">
        <v>1450195200000</v>
      </c>
    </row>
    <row r="17088" spans="3:11" x14ac:dyDescent="0.25">
      <c r="C17088" s="660">
        <v>45932</v>
      </c>
      <c r="D17088" s="661" t="s">
        <v>317</v>
      </c>
      <c r="E17088" s="662">
        <v>92812.5</v>
      </c>
      <c r="F17088" s="662">
        <v>77343.75</v>
      </c>
      <c r="G17088" s="662">
        <v>96679.679999999993</v>
      </c>
      <c r="H17088" s="661">
        <v>21</v>
      </c>
      <c r="I17088" s="662">
        <v>1949062.5</v>
      </c>
      <c r="J17088" s="663">
        <v>15000000</v>
      </c>
      <c r="K17088" s="662">
        <v>1450195200000</v>
      </c>
    </row>
    <row r="17089" spans="3:11" x14ac:dyDescent="0.25">
      <c r="C17089" s="660">
        <v>45932</v>
      </c>
      <c r="D17089" s="661" t="s">
        <v>317</v>
      </c>
      <c r="E17089" s="662">
        <v>92812.5</v>
      </c>
      <c r="F17089" s="662">
        <v>77343.75</v>
      </c>
      <c r="G17089" s="662">
        <v>96679.679999999993</v>
      </c>
      <c r="H17089" s="661">
        <v>21</v>
      </c>
      <c r="I17089" s="662">
        <v>1949062.5</v>
      </c>
      <c r="J17089" s="663">
        <v>15000000</v>
      </c>
      <c r="K17089" s="662">
        <v>1450195200000</v>
      </c>
    </row>
    <row r="17090" spans="3:11" x14ac:dyDescent="0.25">
      <c r="C17090" s="660">
        <v>45932</v>
      </c>
      <c r="D17090" s="661" t="s">
        <v>317</v>
      </c>
      <c r="E17090" s="662">
        <v>92812.5</v>
      </c>
      <c r="F17090" s="662">
        <v>77343.75</v>
      </c>
      <c r="G17090" s="662">
        <v>96679.679999999993</v>
      </c>
      <c r="H17090" s="661">
        <v>20</v>
      </c>
      <c r="I17090" s="662">
        <v>1856250</v>
      </c>
      <c r="J17090" s="663">
        <v>15000000</v>
      </c>
      <c r="K17090" s="662">
        <v>1450195200000</v>
      </c>
    </row>
    <row r="17091" spans="3:11" x14ac:dyDescent="0.25">
      <c r="C17091" s="660">
        <v>45932</v>
      </c>
      <c r="D17091" s="661" t="s">
        <v>317</v>
      </c>
      <c r="E17091" s="662">
        <v>92812.5</v>
      </c>
      <c r="F17091" s="662">
        <v>77343.75</v>
      </c>
      <c r="G17091" s="662">
        <v>96679.679999999993</v>
      </c>
      <c r="H17091" s="661">
        <v>31</v>
      </c>
      <c r="I17091" s="662">
        <v>2877187.5</v>
      </c>
      <c r="J17091" s="663">
        <v>15000000</v>
      </c>
      <c r="K17091" s="662">
        <v>1450195200000</v>
      </c>
    </row>
    <row r="17092" spans="3:11" x14ac:dyDescent="0.25">
      <c r="C17092" s="660">
        <v>45932</v>
      </c>
      <c r="D17092" s="661" t="s">
        <v>1154</v>
      </c>
      <c r="E17092" s="662">
        <v>32000</v>
      </c>
      <c r="F17092" s="662">
        <v>32000</v>
      </c>
      <c r="G17092" s="662">
        <v>37000</v>
      </c>
      <c r="H17092" s="661">
        <v>48</v>
      </c>
      <c r="I17092" s="662">
        <v>1536000</v>
      </c>
      <c r="J17092" s="663">
        <v>600000</v>
      </c>
      <c r="K17092" s="662">
        <v>22200000000</v>
      </c>
    </row>
    <row r="17093" spans="3:11" x14ac:dyDescent="0.25">
      <c r="C17093" s="660">
        <v>45932</v>
      </c>
      <c r="D17093" s="661" t="s">
        <v>1154</v>
      </c>
      <c r="E17093" s="662">
        <v>32000</v>
      </c>
      <c r="F17093" s="662">
        <v>32000</v>
      </c>
      <c r="G17093" s="662">
        <v>37000</v>
      </c>
      <c r="H17093" s="661">
        <v>89</v>
      </c>
      <c r="I17093" s="662">
        <v>2848000</v>
      </c>
      <c r="J17093" s="663">
        <v>600000</v>
      </c>
      <c r="K17093" s="662">
        <v>22200000000</v>
      </c>
    </row>
    <row r="17094" spans="3:11" x14ac:dyDescent="0.25">
      <c r="C17094" s="660">
        <v>45932</v>
      </c>
      <c r="D17094" s="661" t="s">
        <v>1154</v>
      </c>
      <c r="E17094" s="662">
        <v>32000</v>
      </c>
      <c r="F17094" s="662">
        <v>32000</v>
      </c>
      <c r="G17094" s="662">
        <v>37000</v>
      </c>
      <c r="H17094" s="661">
        <v>10</v>
      </c>
      <c r="I17094" s="662">
        <v>320000</v>
      </c>
      <c r="J17094" s="663">
        <v>600000</v>
      </c>
      <c r="K17094" s="662">
        <v>22200000000</v>
      </c>
    </row>
    <row r="17095" spans="3:11" x14ac:dyDescent="0.25">
      <c r="C17095" s="660">
        <v>45932</v>
      </c>
      <c r="D17095" s="661" t="s">
        <v>312</v>
      </c>
      <c r="E17095" s="662">
        <v>15600</v>
      </c>
      <c r="F17095" s="662">
        <v>15600</v>
      </c>
      <c r="G17095" s="662">
        <v>15600</v>
      </c>
      <c r="H17095" s="661">
        <v>15</v>
      </c>
      <c r="I17095" s="662">
        <v>234000</v>
      </c>
      <c r="J17095" s="663">
        <v>20000000</v>
      </c>
      <c r="K17095" s="662">
        <v>312000000000</v>
      </c>
    </row>
    <row r="17096" spans="3:11" x14ac:dyDescent="0.25">
      <c r="C17096" s="660">
        <v>45932</v>
      </c>
      <c r="D17096" s="661" t="s">
        <v>312</v>
      </c>
      <c r="E17096" s="662">
        <v>15600</v>
      </c>
      <c r="F17096" s="662">
        <v>15600</v>
      </c>
      <c r="G17096" s="662">
        <v>15600</v>
      </c>
      <c r="H17096" s="661">
        <v>64</v>
      </c>
      <c r="I17096" s="662">
        <v>998400</v>
      </c>
      <c r="J17096" s="663">
        <v>20000000</v>
      </c>
      <c r="K17096" s="662">
        <v>312000000000</v>
      </c>
    </row>
    <row r="17097" spans="3:11" x14ac:dyDescent="0.25">
      <c r="C17097" s="660">
        <v>45932</v>
      </c>
      <c r="D17097" s="661" t="s">
        <v>317</v>
      </c>
      <c r="E17097" s="662">
        <v>96679.679999999993</v>
      </c>
      <c r="F17097" s="662">
        <v>77343.75</v>
      </c>
      <c r="G17097" s="662">
        <v>96679.679999999993</v>
      </c>
      <c r="H17097" s="661">
        <v>30</v>
      </c>
      <c r="I17097" s="662">
        <v>2900390.4</v>
      </c>
      <c r="J17097" s="663">
        <v>15000000</v>
      </c>
      <c r="K17097" s="662">
        <v>1450195200000</v>
      </c>
    </row>
    <row r="17098" spans="3:11" x14ac:dyDescent="0.25">
      <c r="C17098" s="660">
        <v>45932</v>
      </c>
      <c r="D17098" s="661" t="s">
        <v>317</v>
      </c>
      <c r="E17098" s="662">
        <v>96679.679999999993</v>
      </c>
      <c r="F17098" s="662">
        <v>77343.75</v>
      </c>
      <c r="G17098" s="662">
        <v>96679.679999999993</v>
      </c>
      <c r="H17098" s="661">
        <v>970</v>
      </c>
      <c r="I17098" s="662">
        <v>93779289.599999994</v>
      </c>
      <c r="J17098" s="663">
        <v>15000000</v>
      </c>
      <c r="K17098" s="662">
        <v>1450195200000</v>
      </c>
    </row>
    <row r="17099" spans="3:11" x14ac:dyDescent="0.25">
      <c r="C17099" s="660">
        <v>45932</v>
      </c>
      <c r="D17099" s="661" t="s">
        <v>1154</v>
      </c>
      <c r="E17099" s="662">
        <v>32000</v>
      </c>
      <c r="F17099" s="662">
        <v>32000</v>
      </c>
      <c r="G17099" s="662">
        <v>37000</v>
      </c>
      <c r="H17099" s="661">
        <v>50</v>
      </c>
      <c r="I17099" s="662">
        <v>1600000</v>
      </c>
      <c r="J17099" s="663">
        <v>600000</v>
      </c>
      <c r="K17099" s="662">
        <v>22200000000</v>
      </c>
    </row>
    <row r="17100" spans="3:11" x14ac:dyDescent="0.25">
      <c r="C17100" s="660">
        <v>45932</v>
      </c>
      <c r="D17100" s="661" t="s">
        <v>310</v>
      </c>
      <c r="E17100" s="662">
        <v>95000</v>
      </c>
      <c r="F17100" s="662">
        <v>93000</v>
      </c>
      <c r="G17100" s="662">
        <v>108000</v>
      </c>
      <c r="H17100" s="661">
        <v>2</v>
      </c>
      <c r="I17100" s="662">
        <v>190000</v>
      </c>
      <c r="J17100" s="663">
        <v>19450000</v>
      </c>
      <c r="K17100" s="662">
        <v>2100600000000</v>
      </c>
    </row>
    <row r="17101" spans="3:11" x14ac:dyDescent="0.25">
      <c r="C17101" s="660">
        <v>45932</v>
      </c>
      <c r="D17101" s="661" t="s">
        <v>317</v>
      </c>
      <c r="E17101" s="662">
        <v>96679.679999999993</v>
      </c>
      <c r="F17101" s="662">
        <v>77343.75</v>
      </c>
      <c r="G17101" s="662">
        <v>96679.679999999993</v>
      </c>
      <c r="H17101" s="661">
        <v>7</v>
      </c>
      <c r="I17101" s="662">
        <v>676757.76</v>
      </c>
      <c r="J17101" s="663">
        <v>15000000</v>
      </c>
      <c r="K17101" s="662">
        <v>1450195200000</v>
      </c>
    </row>
    <row r="17102" spans="3:11" x14ac:dyDescent="0.25">
      <c r="C17102" s="660">
        <v>45932</v>
      </c>
      <c r="D17102" s="661" t="s">
        <v>312</v>
      </c>
      <c r="E17102" s="662">
        <v>15600</v>
      </c>
      <c r="F17102" s="662">
        <v>15600</v>
      </c>
      <c r="G17102" s="662">
        <v>15600</v>
      </c>
      <c r="H17102" s="661">
        <v>2</v>
      </c>
      <c r="I17102" s="662">
        <v>31200</v>
      </c>
      <c r="J17102" s="663">
        <v>20000000</v>
      </c>
      <c r="K17102" s="662">
        <v>312000000000</v>
      </c>
    </row>
    <row r="17103" spans="3:11" x14ac:dyDescent="0.25">
      <c r="C17103" s="660">
        <v>45932</v>
      </c>
      <c r="D17103" s="661" t="s">
        <v>1155</v>
      </c>
      <c r="E17103" s="662">
        <v>26250</v>
      </c>
      <c r="F17103" s="662">
        <v>25980</v>
      </c>
      <c r="G17103" s="662">
        <v>31100</v>
      </c>
      <c r="H17103" s="661">
        <v>25</v>
      </c>
      <c r="I17103" s="662">
        <v>656250</v>
      </c>
      <c r="J17103" s="663">
        <v>2400000</v>
      </c>
      <c r="K17103" s="662">
        <v>74640000000</v>
      </c>
    </row>
    <row r="17104" spans="3:11" x14ac:dyDescent="0.25">
      <c r="C17104" s="660">
        <v>45932</v>
      </c>
      <c r="D17104" s="661" t="s">
        <v>1155</v>
      </c>
      <c r="E17104" s="662">
        <v>26500</v>
      </c>
      <c r="F17104" s="662">
        <v>25980</v>
      </c>
      <c r="G17104" s="662">
        <v>31100</v>
      </c>
      <c r="H17104" s="661">
        <v>75</v>
      </c>
      <c r="I17104" s="662">
        <v>1987500</v>
      </c>
      <c r="J17104" s="663">
        <v>2400000</v>
      </c>
      <c r="K17104" s="662">
        <v>74640000000</v>
      </c>
    </row>
    <row r="17105" spans="3:11" x14ac:dyDescent="0.25">
      <c r="C17105" s="660">
        <v>45932</v>
      </c>
      <c r="D17105" s="661" t="s">
        <v>1154</v>
      </c>
      <c r="E17105" s="662">
        <v>32000</v>
      </c>
      <c r="F17105" s="662">
        <v>32000</v>
      </c>
      <c r="G17105" s="662">
        <v>37000</v>
      </c>
      <c r="H17105" s="661">
        <v>803</v>
      </c>
      <c r="I17105" s="662">
        <v>25696000</v>
      </c>
      <c r="J17105" s="663">
        <v>600000</v>
      </c>
      <c r="K17105" s="662">
        <v>22200000000</v>
      </c>
    </row>
    <row r="17106" spans="3:11" x14ac:dyDescent="0.25">
      <c r="C17106" s="660">
        <v>45932</v>
      </c>
      <c r="D17106" s="661" t="s">
        <v>1154</v>
      </c>
      <c r="E17106" s="662">
        <v>33000</v>
      </c>
      <c r="F17106" s="662">
        <v>32000</v>
      </c>
      <c r="G17106" s="662">
        <v>37000</v>
      </c>
      <c r="H17106" s="661">
        <v>7</v>
      </c>
      <c r="I17106" s="662">
        <v>231000</v>
      </c>
      <c r="J17106" s="663">
        <v>600000</v>
      </c>
      <c r="K17106" s="662">
        <v>22200000000</v>
      </c>
    </row>
    <row r="17107" spans="3:11" x14ac:dyDescent="0.25">
      <c r="C17107" s="660">
        <v>45932</v>
      </c>
      <c r="D17107" s="661" t="s">
        <v>1154</v>
      </c>
      <c r="E17107" s="662">
        <v>33000</v>
      </c>
      <c r="F17107" s="662">
        <v>32000</v>
      </c>
      <c r="G17107" s="662">
        <v>37000</v>
      </c>
      <c r="H17107" s="661">
        <v>3</v>
      </c>
      <c r="I17107" s="662">
        <v>99000</v>
      </c>
      <c r="J17107" s="663">
        <v>600000</v>
      </c>
      <c r="K17107" s="662">
        <v>22200000000</v>
      </c>
    </row>
    <row r="17108" spans="3:11" x14ac:dyDescent="0.25">
      <c r="C17108" s="660">
        <v>45932</v>
      </c>
      <c r="D17108" s="661" t="s">
        <v>317</v>
      </c>
      <c r="E17108" s="662">
        <v>96679.679999999993</v>
      </c>
      <c r="F17108" s="662">
        <v>77343.75</v>
      </c>
      <c r="G17108" s="662">
        <v>96679.679999999993</v>
      </c>
      <c r="H17108" s="661">
        <v>10</v>
      </c>
      <c r="I17108" s="662">
        <v>966796.80000000005</v>
      </c>
      <c r="J17108" s="663">
        <v>15000000</v>
      </c>
      <c r="K17108" s="662">
        <v>1450195200000</v>
      </c>
    </row>
    <row r="17109" spans="3:11" x14ac:dyDescent="0.25">
      <c r="C17109" s="660">
        <v>45932</v>
      </c>
      <c r="D17109" s="661" t="s">
        <v>312</v>
      </c>
      <c r="E17109" s="662">
        <v>15600</v>
      </c>
      <c r="F17109" s="662">
        <v>15600</v>
      </c>
      <c r="G17109" s="662">
        <v>15600</v>
      </c>
      <c r="H17109" s="661">
        <v>10</v>
      </c>
      <c r="I17109" s="662">
        <v>156000</v>
      </c>
      <c r="J17109" s="663">
        <v>20000000</v>
      </c>
      <c r="K17109" s="662">
        <v>312000000000</v>
      </c>
    </row>
    <row r="17110" spans="3:11" x14ac:dyDescent="0.25">
      <c r="C17110" s="660">
        <v>45932</v>
      </c>
      <c r="D17110" s="661" t="s">
        <v>312</v>
      </c>
      <c r="E17110" s="662">
        <v>15600</v>
      </c>
      <c r="F17110" s="662">
        <v>15600</v>
      </c>
      <c r="G17110" s="662">
        <v>15600</v>
      </c>
      <c r="H17110" s="661">
        <v>1</v>
      </c>
      <c r="I17110" s="662">
        <v>15600</v>
      </c>
      <c r="J17110" s="663">
        <v>20000000</v>
      </c>
      <c r="K17110" s="662">
        <v>312000000000</v>
      </c>
    </row>
    <row r="17111" spans="3:11" x14ac:dyDescent="0.25">
      <c r="C17111" s="660">
        <v>45932</v>
      </c>
      <c r="D17111" s="661" t="s">
        <v>1154</v>
      </c>
      <c r="E17111" s="662">
        <v>33000</v>
      </c>
      <c r="F17111" s="662">
        <v>32000</v>
      </c>
      <c r="G17111" s="662">
        <v>37000</v>
      </c>
      <c r="H17111" s="661">
        <v>20</v>
      </c>
      <c r="I17111" s="662">
        <v>660000</v>
      </c>
      <c r="J17111" s="663">
        <v>600000</v>
      </c>
      <c r="K17111" s="662">
        <v>22200000000</v>
      </c>
    </row>
    <row r="17112" spans="3:11" x14ac:dyDescent="0.25">
      <c r="C17112" s="660">
        <v>45932</v>
      </c>
      <c r="D17112" s="661" t="s">
        <v>317</v>
      </c>
      <c r="E17112" s="662">
        <v>96679.679999999993</v>
      </c>
      <c r="F17112" s="662">
        <v>77343.75</v>
      </c>
      <c r="G17112" s="662">
        <v>96679.679999999993</v>
      </c>
      <c r="H17112" s="661">
        <v>15</v>
      </c>
      <c r="I17112" s="662">
        <v>1450195.2</v>
      </c>
      <c r="J17112" s="663">
        <v>15000000</v>
      </c>
      <c r="K17112" s="662">
        <v>1450195200000</v>
      </c>
    </row>
    <row r="17113" spans="3:11" x14ac:dyDescent="0.25">
      <c r="C17113" s="660">
        <v>45932</v>
      </c>
      <c r="D17113" s="661" t="s">
        <v>1154</v>
      </c>
      <c r="E17113" s="662">
        <v>33000</v>
      </c>
      <c r="F17113" s="662">
        <v>32000</v>
      </c>
      <c r="G17113" s="662">
        <v>37000</v>
      </c>
      <c r="H17113" s="661">
        <v>130</v>
      </c>
      <c r="I17113" s="662">
        <v>4290000</v>
      </c>
      <c r="J17113" s="663">
        <v>600000</v>
      </c>
      <c r="K17113" s="662">
        <v>22200000000</v>
      </c>
    </row>
    <row r="17114" spans="3:11" x14ac:dyDescent="0.25">
      <c r="C17114" s="660">
        <v>45932</v>
      </c>
      <c r="D17114" s="661" t="s">
        <v>1154</v>
      </c>
      <c r="E17114" s="662">
        <v>32000</v>
      </c>
      <c r="F17114" s="662">
        <v>32000</v>
      </c>
      <c r="G17114" s="662">
        <v>37000</v>
      </c>
      <c r="H17114" s="661">
        <v>439</v>
      </c>
      <c r="I17114" s="662">
        <v>14048000</v>
      </c>
      <c r="J17114" s="663">
        <v>600000</v>
      </c>
      <c r="K17114" s="662">
        <v>22200000000</v>
      </c>
    </row>
    <row r="17115" spans="3:11" x14ac:dyDescent="0.25">
      <c r="C17115" s="660">
        <v>45932</v>
      </c>
      <c r="D17115" s="661" t="s">
        <v>1155</v>
      </c>
      <c r="E17115" s="662">
        <v>26000</v>
      </c>
      <c r="F17115" s="662">
        <v>25980</v>
      </c>
      <c r="G17115" s="662">
        <v>31100</v>
      </c>
      <c r="H17115" s="661">
        <v>5</v>
      </c>
      <c r="I17115" s="662">
        <v>130000</v>
      </c>
      <c r="J17115" s="663">
        <v>2400000</v>
      </c>
      <c r="K17115" s="662">
        <v>74640000000</v>
      </c>
    </row>
    <row r="17116" spans="3:11" x14ac:dyDescent="0.25">
      <c r="C17116" s="660">
        <v>45932</v>
      </c>
      <c r="D17116" s="661" t="s">
        <v>1155</v>
      </c>
      <c r="E17116" s="662">
        <v>26000</v>
      </c>
      <c r="F17116" s="662">
        <v>25980</v>
      </c>
      <c r="G17116" s="662">
        <v>31100</v>
      </c>
      <c r="H17116" s="661">
        <v>10</v>
      </c>
      <c r="I17116" s="662">
        <v>260000</v>
      </c>
      <c r="J17116" s="663">
        <v>2400000</v>
      </c>
      <c r="K17116" s="662">
        <v>74640000000</v>
      </c>
    </row>
    <row r="17117" spans="3:11" x14ac:dyDescent="0.25">
      <c r="C17117" s="660">
        <v>45932</v>
      </c>
      <c r="D17117" s="661" t="s">
        <v>317</v>
      </c>
      <c r="E17117" s="662">
        <v>96679.679999999993</v>
      </c>
      <c r="F17117" s="662">
        <v>77343.75</v>
      </c>
      <c r="G17117" s="662">
        <v>96679.679999999993</v>
      </c>
      <c r="H17117" s="661">
        <v>116</v>
      </c>
      <c r="I17117" s="662">
        <v>11214842.880000001</v>
      </c>
      <c r="J17117" s="663">
        <v>15000000</v>
      </c>
      <c r="K17117" s="662">
        <v>1450195200000</v>
      </c>
    </row>
    <row r="17118" spans="3:11" x14ac:dyDescent="0.25">
      <c r="C17118" s="660">
        <v>45932</v>
      </c>
      <c r="D17118" s="661" t="s">
        <v>317</v>
      </c>
      <c r="E17118" s="662">
        <v>96679.679999999993</v>
      </c>
      <c r="F17118" s="662">
        <v>77343.75</v>
      </c>
      <c r="G17118" s="662">
        <v>96679.679999999993</v>
      </c>
      <c r="H17118" s="661">
        <v>43</v>
      </c>
      <c r="I17118" s="662">
        <v>4157226.24</v>
      </c>
      <c r="J17118" s="663">
        <v>15000000</v>
      </c>
      <c r="K17118" s="662">
        <v>1450195200000</v>
      </c>
    </row>
    <row r="17119" spans="3:11" x14ac:dyDescent="0.25">
      <c r="C17119" s="660">
        <v>45932</v>
      </c>
      <c r="D17119" s="661" t="s">
        <v>312</v>
      </c>
      <c r="E17119" s="662">
        <v>15600</v>
      </c>
      <c r="F17119" s="662">
        <v>15600</v>
      </c>
      <c r="G17119" s="662">
        <v>15600</v>
      </c>
      <c r="H17119" s="661">
        <v>10</v>
      </c>
      <c r="I17119" s="662">
        <v>156000</v>
      </c>
      <c r="J17119" s="663">
        <v>20000000</v>
      </c>
      <c r="K17119" s="662">
        <v>312000000000</v>
      </c>
    </row>
    <row r="17120" spans="3:11" x14ac:dyDescent="0.25">
      <c r="C17120" s="660">
        <v>45932</v>
      </c>
      <c r="D17120" s="661" t="s">
        <v>310</v>
      </c>
      <c r="E17120" s="662">
        <v>95000</v>
      </c>
      <c r="F17120" s="662">
        <v>93000</v>
      </c>
      <c r="G17120" s="662">
        <v>108000</v>
      </c>
      <c r="H17120" s="661">
        <v>2</v>
      </c>
      <c r="I17120" s="662">
        <v>190000</v>
      </c>
      <c r="J17120" s="663">
        <v>19450000</v>
      </c>
      <c r="K17120" s="662">
        <v>2100600000000</v>
      </c>
    </row>
    <row r="17121" spans="3:11" x14ac:dyDescent="0.25">
      <c r="C17121" s="660">
        <v>45932</v>
      </c>
      <c r="D17121" s="661" t="s">
        <v>1154</v>
      </c>
      <c r="E17121" s="662">
        <v>36000</v>
      </c>
      <c r="F17121" s="662">
        <v>32000</v>
      </c>
      <c r="G17121" s="662">
        <v>37000</v>
      </c>
      <c r="H17121" s="661">
        <v>2</v>
      </c>
      <c r="I17121" s="662">
        <v>72000</v>
      </c>
      <c r="J17121" s="663">
        <v>600000</v>
      </c>
      <c r="K17121" s="662">
        <v>22200000000</v>
      </c>
    </row>
    <row r="17122" spans="3:11" x14ac:dyDescent="0.25">
      <c r="C17122" s="660">
        <v>45932</v>
      </c>
      <c r="D17122" s="661" t="s">
        <v>317</v>
      </c>
      <c r="E17122" s="662">
        <v>96679.679999999993</v>
      </c>
      <c r="F17122" s="662">
        <v>77343.75</v>
      </c>
      <c r="G17122" s="662">
        <v>96679.679999999993</v>
      </c>
      <c r="H17122" s="661">
        <v>5</v>
      </c>
      <c r="I17122" s="662">
        <v>483398.40000000002</v>
      </c>
      <c r="J17122" s="663">
        <v>15000000</v>
      </c>
      <c r="K17122" s="662">
        <v>1450195200000</v>
      </c>
    </row>
    <row r="17123" spans="3:11" x14ac:dyDescent="0.25">
      <c r="C17123" s="660">
        <v>45932</v>
      </c>
      <c r="D17123" s="661" t="s">
        <v>312</v>
      </c>
      <c r="E17123" s="662">
        <v>15600</v>
      </c>
      <c r="F17123" s="662">
        <v>15600</v>
      </c>
      <c r="G17123" s="662">
        <v>15600</v>
      </c>
      <c r="H17123" s="661">
        <v>2</v>
      </c>
      <c r="I17123" s="662">
        <v>31200</v>
      </c>
      <c r="J17123" s="663">
        <v>20000000</v>
      </c>
      <c r="K17123" s="662">
        <v>312000000000</v>
      </c>
    </row>
    <row r="17124" spans="3:11" x14ac:dyDescent="0.25">
      <c r="C17124" s="660">
        <v>45932</v>
      </c>
      <c r="D17124" s="661" t="s">
        <v>312</v>
      </c>
      <c r="E17124" s="662">
        <v>15600</v>
      </c>
      <c r="F17124" s="662">
        <v>15600</v>
      </c>
      <c r="G17124" s="662">
        <v>15600</v>
      </c>
      <c r="H17124" s="661">
        <v>10</v>
      </c>
      <c r="I17124" s="662">
        <v>156000</v>
      </c>
      <c r="J17124" s="663">
        <v>20000000</v>
      </c>
      <c r="K17124" s="662">
        <v>312000000000</v>
      </c>
    </row>
    <row r="17125" spans="3:11" x14ac:dyDescent="0.25">
      <c r="C17125" s="660">
        <v>45932</v>
      </c>
      <c r="D17125" s="661" t="s">
        <v>310</v>
      </c>
      <c r="E17125" s="662">
        <v>96000</v>
      </c>
      <c r="F17125" s="662">
        <v>93000</v>
      </c>
      <c r="G17125" s="662">
        <v>108000</v>
      </c>
      <c r="H17125" s="661">
        <v>6</v>
      </c>
      <c r="I17125" s="662">
        <v>576000</v>
      </c>
      <c r="J17125" s="663">
        <v>19450000</v>
      </c>
      <c r="K17125" s="662">
        <v>2100600000000</v>
      </c>
    </row>
    <row r="17126" spans="3:11" x14ac:dyDescent="0.25">
      <c r="C17126" s="660">
        <v>45932</v>
      </c>
      <c r="D17126" s="661" t="s">
        <v>312</v>
      </c>
      <c r="E17126" s="662">
        <v>15600</v>
      </c>
      <c r="F17126" s="662">
        <v>15600</v>
      </c>
      <c r="G17126" s="662">
        <v>15600</v>
      </c>
      <c r="H17126" s="661">
        <v>320</v>
      </c>
      <c r="I17126" s="662">
        <v>4992000</v>
      </c>
      <c r="J17126" s="663">
        <v>20000000</v>
      </c>
      <c r="K17126" s="662">
        <v>312000000000</v>
      </c>
    </row>
    <row r="17127" spans="3:11" x14ac:dyDescent="0.25">
      <c r="C17127" s="660">
        <v>45932</v>
      </c>
      <c r="D17127" s="661" t="s">
        <v>1155</v>
      </c>
      <c r="E17127" s="662">
        <v>26500</v>
      </c>
      <c r="F17127" s="662">
        <v>25980</v>
      </c>
      <c r="G17127" s="662">
        <v>31100</v>
      </c>
      <c r="H17127" s="661">
        <v>914</v>
      </c>
      <c r="I17127" s="662">
        <v>24221000</v>
      </c>
      <c r="J17127" s="663">
        <v>2400000</v>
      </c>
      <c r="K17127" s="662">
        <v>74640000000</v>
      </c>
    </row>
    <row r="17128" spans="3:11" x14ac:dyDescent="0.25">
      <c r="C17128" s="660">
        <v>45932</v>
      </c>
      <c r="D17128" s="661" t="s">
        <v>310</v>
      </c>
      <c r="E17128" s="662">
        <v>100000</v>
      </c>
      <c r="F17128" s="662">
        <v>93000</v>
      </c>
      <c r="G17128" s="662">
        <v>108000</v>
      </c>
      <c r="H17128" s="661">
        <v>6</v>
      </c>
      <c r="I17128" s="662">
        <v>600000</v>
      </c>
      <c r="J17128" s="663">
        <v>19450000</v>
      </c>
      <c r="K17128" s="662">
        <v>2100600000000</v>
      </c>
    </row>
    <row r="17129" spans="3:11" x14ac:dyDescent="0.25">
      <c r="C17129" s="660">
        <v>45932</v>
      </c>
      <c r="D17129" s="661" t="s">
        <v>312</v>
      </c>
      <c r="E17129" s="662">
        <v>15600</v>
      </c>
      <c r="F17129" s="662">
        <v>15600</v>
      </c>
      <c r="G17129" s="662">
        <v>15600</v>
      </c>
      <c r="H17129" s="661">
        <v>4</v>
      </c>
      <c r="I17129" s="662">
        <v>62400</v>
      </c>
      <c r="J17129" s="663">
        <v>20000000</v>
      </c>
      <c r="K17129" s="662">
        <v>312000000000</v>
      </c>
    </row>
    <row r="17130" spans="3:11" x14ac:dyDescent="0.25">
      <c r="C17130" s="660">
        <v>45932</v>
      </c>
      <c r="D17130" s="661" t="s">
        <v>1155</v>
      </c>
      <c r="E17130" s="662">
        <v>28500</v>
      </c>
      <c r="F17130" s="662">
        <v>25980</v>
      </c>
      <c r="G17130" s="662">
        <v>31100</v>
      </c>
      <c r="H17130" s="661">
        <v>40</v>
      </c>
      <c r="I17130" s="662">
        <v>1140000</v>
      </c>
      <c r="J17130" s="663">
        <v>2400000</v>
      </c>
      <c r="K17130" s="662">
        <v>74640000000</v>
      </c>
    </row>
    <row r="17131" spans="3:11" x14ac:dyDescent="0.25">
      <c r="C17131" s="660">
        <v>45932</v>
      </c>
      <c r="D17131" s="661" t="s">
        <v>310</v>
      </c>
      <c r="E17131" s="662">
        <v>100000</v>
      </c>
      <c r="F17131" s="662">
        <v>93000</v>
      </c>
      <c r="G17131" s="662">
        <v>108000</v>
      </c>
      <c r="H17131" s="661">
        <v>1</v>
      </c>
      <c r="I17131" s="662">
        <v>100000</v>
      </c>
      <c r="J17131" s="663">
        <v>19450000</v>
      </c>
      <c r="K17131" s="662">
        <v>2100600000000</v>
      </c>
    </row>
    <row r="17132" spans="3:11" x14ac:dyDescent="0.25">
      <c r="C17132" s="660">
        <v>45932</v>
      </c>
      <c r="D17132" s="661" t="s">
        <v>1154</v>
      </c>
      <c r="E17132" s="662">
        <v>36000</v>
      </c>
      <c r="F17132" s="662">
        <v>32000</v>
      </c>
      <c r="G17132" s="662">
        <v>37000</v>
      </c>
      <c r="H17132" s="661">
        <v>10</v>
      </c>
      <c r="I17132" s="662">
        <v>360000</v>
      </c>
      <c r="J17132" s="663">
        <v>600000</v>
      </c>
      <c r="K17132" s="662">
        <v>22200000000</v>
      </c>
    </row>
    <row r="17133" spans="3:11" x14ac:dyDescent="0.25">
      <c r="C17133" s="660">
        <v>45932</v>
      </c>
      <c r="D17133" s="661" t="s">
        <v>310</v>
      </c>
      <c r="E17133" s="662">
        <v>100000</v>
      </c>
      <c r="F17133" s="662">
        <v>93000</v>
      </c>
      <c r="G17133" s="662">
        <v>108000</v>
      </c>
      <c r="H17133" s="661">
        <v>1</v>
      </c>
      <c r="I17133" s="662">
        <v>100000</v>
      </c>
      <c r="J17133" s="663">
        <v>19450000</v>
      </c>
      <c r="K17133" s="662">
        <v>2100600000000</v>
      </c>
    </row>
    <row r="17134" spans="3:11" x14ac:dyDescent="0.25">
      <c r="C17134" s="660">
        <v>45932</v>
      </c>
      <c r="D17134" s="661" t="s">
        <v>312</v>
      </c>
      <c r="E17134" s="662">
        <v>15600</v>
      </c>
      <c r="F17134" s="662">
        <v>15600</v>
      </c>
      <c r="G17134" s="662">
        <v>15600</v>
      </c>
      <c r="H17134" s="661">
        <v>300</v>
      </c>
      <c r="I17134" s="662">
        <v>4680000</v>
      </c>
      <c r="J17134" s="663">
        <v>20000000</v>
      </c>
      <c r="K17134" s="662">
        <v>312000000000</v>
      </c>
    </row>
    <row r="17135" spans="3:11" x14ac:dyDescent="0.25">
      <c r="C17135" s="660">
        <v>45932</v>
      </c>
      <c r="D17135" s="661" t="s">
        <v>310</v>
      </c>
      <c r="E17135" s="662">
        <v>100000</v>
      </c>
      <c r="F17135" s="662">
        <v>93000</v>
      </c>
      <c r="G17135" s="662">
        <v>108000</v>
      </c>
      <c r="H17135" s="661">
        <v>7</v>
      </c>
      <c r="I17135" s="662">
        <v>700000</v>
      </c>
      <c r="J17135" s="663">
        <v>19450000</v>
      </c>
      <c r="K17135" s="662">
        <v>2100600000000</v>
      </c>
    </row>
    <row r="17136" spans="3:11" x14ac:dyDescent="0.25">
      <c r="C17136" s="660">
        <v>45932</v>
      </c>
      <c r="D17136" s="661" t="s">
        <v>310</v>
      </c>
      <c r="E17136" s="662">
        <v>100000</v>
      </c>
      <c r="F17136" s="662">
        <v>93000</v>
      </c>
      <c r="G17136" s="662">
        <v>108000</v>
      </c>
      <c r="H17136" s="661">
        <v>1</v>
      </c>
      <c r="I17136" s="662">
        <v>100000</v>
      </c>
      <c r="J17136" s="663">
        <v>19450000</v>
      </c>
      <c r="K17136" s="662">
        <v>2100600000000</v>
      </c>
    </row>
    <row r="17137" spans="3:11" x14ac:dyDescent="0.25">
      <c r="C17137" s="660">
        <v>45932</v>
      </c>
      <c r="D17137" s="661" t="s">
        <v>310</v>
      </c>
      <c r="E17137" s="662">
        <v>100000</v>
      </c>
      <c r="F17137" s="662">
        <v>93000</v>
      </c>
      <c r="G17137" s="662">
        <v>108000</v>
      </c>
      <c r="H17137" s="661">
        <v>2</v>
      </c>
      <c r="I17137" s="662">
        <v>200000</v>
      </c>
      <c r="J17137" s="663">
        <v>19450000</v>
      </c>
      <c r="K17137" s="662">
        <v>2100600000000</v>
      </c>
    </row>
    <row r="17138" spans="3:11" x14ac:dyDescent="0.25">
      <c r="C17138" s="660">
        <v>45932</v>
      </c>
      <c r="D17138" s="661" t="s">
        <v>1154</v>
      </c>
      <c r="E17138" s="662">
        <v>36000</v>
      </c>
      <c r="F17138" s="662">
        <v>32000</v>
      </c>
      <c r="G17138" s="662">
        <v>37000</v>
      </c>
      <c r="H17138" s="661">
        <v>4</v>
      </c>
      <c r="I17138" s="662">
        <v>144000</v>
      </c>
      <c r="J17138" s="663">
        <v>600000</v>
      </c>
      <c r="K17138" s="662">
        <v>22200000000</v>
      </c>
    </row>
    <row r="17139" spans="3:11" x14ac:dyDescent="0.25">
      <c r="C17139" s="660">
        <v>45932</v>
      </c>
      <c r="D17139" s="661" t="s">
        <v>317</v>
      </c>
      <c r="E17139" s="662">
        <v>96679.679999999993</v>
      </c>
      <c r="F17139" s="662">
        <v>77343.75</v>
      </c>
      <c r="G17139" s="662">
        <v>96679.679999999993</v>
      </c>
      <c r="H17139" s="661">
        <v>2</v>
      </c>
      <c r="I17139" s="662">
        <v>193359.35999999999</v>
      </c>
      <c r="J17139" s="663">
        <v>15000000</v>
      </c>
      <c r="K17139" s="662">
        <v>1450195200000</v>
      </c>
    </row>
    <row r="17140" spans="3:11" x14ac:dyDescent="0.25">
      <c r="C17140" s="660">
        <v>45932</v>
      </c>
      <c r="D17140" s="661" t="s">
        <v>1154</v>
      </c>
      <c r="E17140" s="662">
        <v>36000</v>
      </c>
      <c r="F17140" s="662">
        <v>32000</v>
      </c>
      <c r="G17140" s="662">
        <v>37000</v>
      </c>
      <c r="H17140" s="661">
        <v>26</v>
      </c>
      <c r="I17140" s="662">
        <v>936000</v>
      </c>
      <c r="J17140" s="663">
        <v>600000</v>
      </c>
      <c r="K17140" s="662">
        <v>22200000000</v>
      </c>
    </row>
    <row r="17141" spans="3:11" x14ac:dyDescent="0.25">
      <c r="C17141" s="660">
        <v>45932</v>
      </c>
      <c r="D17141" s="661" t="s">
        <v>312</v>
      </c>
      <c r="E17141" s="662">
        <v>15600</v>
      </c>
      <c r="F17141" s="662">
        <v>15600</v>
      </c>
      <c r="G17141" s="662">
        <v>15600</v>
      </c>
      <c r="H17141" s="661">
        <v>5</v>
      </c>
      <c r="I17141" s="662">
        <v>78000</v>
      </c>
      <c r="J17141" s="663">
        <v>20000000</v>
      </c>
      <c r="K17141" s="662">
        <v>312000000000</v>
      </c>
    </row>
    <row r="17142" spans="3:11" x14ac:dyDescent="0.25">
      <c r="C17142" s="660">
        <v>45932</v>
      </c>
      <c r="D17142" s="661" t="s">
        <v>312</v>
      </c>
      <c r="E17142" s="662">
        <v>15600</v>
      </c>
      <c r="F17142" s="662">
        <v>15600</v>
      </c>
      <c r="G17142" s="662">
        <v>15600</v>
      </c>
      <c r="H17142" s="661">
        <v>5</v>
      </c>
      <c r="I17142" s="662">
        <v>78000</v>
      </c>
      <c r="J17142" s="663">
        <v>20000000</v>
      </c>
      <c r="K17142" s="662">
        <v>312000000000</v>
      </c>
    </row>
    <row r="17143" spans="3:11" x14ac:dyDescent="0.25">
      <c r="C17143" s="660">
        <v>45932</v>
      </c>
      <c r="D17143" s="661" t="s">
        <v>1154</v>
      </c>
      <c r="E17143" s="662">
        <v>36500</v>
      </c>
      <c r="F17143" s="662">
        <v>32000</v>
      </c>
      <c r="G17143" s="662">
        <v>37000</v>
      </c>
      <c r="H17143" s="661">
        <v>5</v>
      </c>
      <c r="I17143" s="662">
        <v>182500</v>
      </c>
      <c r="J17143" s="663">
        <v>600000</v>
      </c>
      <c r="K17143" s="662">
        <v>22200000000</v>
      </c>
    </row>
    <row r="17144" spans="3:11" x14ac:dyDescent="0.25">
      <c r="C17144" s="660">
        <v>45932</v>
      </c>
      <c r="D17144" s="661" t="s">
        <v>1154</v>
      </c>
      <c r="E17144" s="662">
        <v>37000</v>
      </c>
      <c r="F17144" s="662">
        <v>32000</v>
      </c>
      <c r="G17144" s="662">
        <v>37000</v>
      </c>
      <c r="H17144" s="661">
        <v>3</v>
      </c>
      <c r="I17144" s="662">
        <v>111000</v>
      </c>
      <c r="J17144" s="663">
        <v>600000</v>
      </c>
      <c r="K17144" s="662">
        <v>22200000000</v>
      </c>
    </row>
    <row r="17145" spans="3:11" x14ac:dyDescent="0.25">
      <c r="C17145" s="660">
        <v>45932</v>
      </c>
      <c r="D17145" s="661" t="s">
        <v>312</v>
      </c>
      <c r="E17145" s="662">
        <v>15600</v>
      </c>
      <c r="F17145" s="662">
        <v>15600</v>
      </c>
      <c r="G17145" s="662">
        <v>15600</v>
      </c>
      <c r="H17145" s="661">
        <v>6</v>
      </c>
      <c r="I17145" s="662">
        <v>93600</v>
      </c>
      <c r="J17145" s="663">
        <v>20000000</v>
      </c>
      <c r="K17145" s="662">
        <v>312000000000</v>
      </c>
    </row>
    <row r="17146" spans="3:11" x14ac:dyDescent="0.25">
      <c r="C17146" s="660">
        <v>45932</v>
      </c>
      <c r="D17146" s="661" t="s">
        <v>317</v>
      </c>
      <c r="E17146" s="662">
        <v>96679.679999999993</v>
      </c>
      <c r="F17146" s="662">
        <v>77343.75</v>
      </c>
      <c r="G17146" s="662">
        <v>96679.679999999993</v>
      </c>
      <c r="H17146" s="661">
        <v>5</v>
      </c>
      <c r="I17146" s="662">
        <v>483398.40000000002</v>
      </c>
      <c r="J17146" s="663">
        <v>15000000</v>
      </c>
      <c r="K17146" s="662">
        <v>1450195200000</v>
      </c>
    </row>
    <row r="17147" spans="3:11" x14ac:dyDescent="0.25">
      <c r="C17147" s="660">
        <v>45932</v>
      </c>
      <c r="D17147" s="661" t="s">
        <v>312</v>
      </c>
      <c r="E17147" s="662">
        <v>15600</v>
      </c>
      <c r="F17147" s="662">
        <v>15600</v>
      </c>
      <c r="G17147" s="662">
        <v>15600</v>
      </c>
      <c r="H17147" s="661">
        <v>6</v>
      </c>
      <c r="I17147" s="662">
        <v>93600</v>
      </c>
      <c r="J17147" s="663">
        <v>20000000</v>
      </c>
      <c r="K17147" s="662">
        <v>312000000000</v>
      </c>
    </row>
    <row r="17148" spans="3:11" x14ac:dyDescent="0.25">
      <c r="C17148" s="660">
        <v>45932</v>
      </c>
      <c r="D17148" s="661" t="s">
        <v>312</v>
      </c>
      <c r="E17148" s="662">
        <v>15600</v>
      </c>
      <c r="F17148" s="662">
        <v>15600</v>
      </c>
      <c r="G17148" s="662">
        <v>15600</v>
      </c>
      <c r="H17148" s="661">
        <v>5</v>
      </c>
      <c r="I17148" s="662">
        <v>78000</v>
      </c>
      <c r="J17148" s="663">
        <v>20000000</v>
      </c>
      <c r="K17148" s="662">
        <v>312000000000</v>
      </c>
    </row>
    <row r="17149" spans="3:11" x14ac:dyDescent="0.25">
      <c r="C17149" s="660">
        <v>45932</v>
      </c>
      <c r="D17149" s="661" t="s">
        <v>317</v>
      </c>
      <c r="E17149" s="662">
        <v>96679.679999999993</v>
      </c>
      <c r="F17149" s="662">
        <v>77343.75</v>
      </c>
      <c r="G17149" s="662">
        <v>96679.679999999993</v>
      </c>
      <c r="H17149" s="661">
        <v>4</v>
      </c>
      <c r="I17149" s="662">
        <v>386718.71999999997</v>
      </c>
      <c r="J17149" s="663">
        <v>15000000</v>
      </c>
      <c r="K17149" s="662">
        <v>1450195200000</v>
      </c>
    </row>
    <row r="17150" spans="3:11" x14ac:dyDescent="0.25">
      <c r="C17150" s="660">
        <v>45932</v>
      </c>
      <c r="D17150" s="661" t="s">
        <v>312</v>
      </c>
      <c r="E17150" s="662">
        <v>15600</v>
      </c>
      <c r="F17150" s="662">
        <v>15600</v>
      </c>
      <c r="G17150" s="662">
        <v>15600</v>
      </c>
      <c r="H17150" s="661">
        <v>2</v>
      </c>
      <c r="I17150" s="662">
        <v>31200</v>
      </c>
      <c r="J17150" s="663">
        <v>20000000</v>
      </c>
      <c r="K17150" s="662">
        <v>312000000000</v>
      </c>
    </row>
    <row r="17151" spans="3:11" x14ac:dyDescent="0.25">
      <c r="C17151" s="660">
        <v>45932</v>
      </c>
      <c r="D17151" s="661" t="s">
        <v>312</v>
      </c>
      <c r="E17151" s="662">
        <v>15600</v>
      </c>
      <c r="F17151" s="662">
        <v>15600</v>
      </c>
      <c r="G17151" s="662">
        <v>15600</v>
      </c>
      <c r="H17151" s="661">
        <v>1300</v>
      </c>
      <c r="I17151" s="662">
        <v>20280000</v>
      </c>
      <c r="J17151" s="663">
        <v>20000000</v>
      </c>
      <c r="K17151" s="662">
        <v>312000000000</v>
      </c>
    </row>
    <row r="17152" spans="3:11" x14ac:dyDescent="0.25">
      <c r="C17152" s="660">
        <v>45932</v>
      </c>
      <c r="D17152" s="661" t="s">
        <v>312</v>
      </c>
      <c r="E17152" s="662">
        <v>15600</v>
      </c>
      <c r="F17152" s="662">
        <v>15600</v>
      </c>
      <c r="G17152" s="662">
        <v>15600</v>
      </c>
      <c r="H17152" s="661">
        <v>1</v>
      </c>
      <c r="I17152" s="662">
        <v>15600</v>
      </c>
      <c r="J17152" s="663">
        <v>20000000</v>
      </c>
      <c r="K17152" s="662">
        <v>312000000000</v>
      </c>
    </row>
    <row r="17153" spans="3:11" x14ac:dyDescent="0.25">
      <c r="C17153" s="660">
        <v>45932</v>
      </c>
      <c r="D17153" s="661" t="s">
        <v>312</v>
      </c>
      <c r="E17153" s="662">
        <v>15600</v>
      </c>
      <c r="F17153" s="662">
        <v>15600</v>
      </c>
      <c r="G17153" s="662">
        <v>15600</v>
      </c>
      <c r="H17153" s="661">
        <v>65</v>
      </c>
      <c r="I17153" s="662">
        <v>1014000</v>
      </c>
      <c r="J17153" s="663">
        <v>20000000</v>
      </c>
      <c r="K17153" s="662">
        <v>312000000000</v>
      </c>
    </row>
    <row r="17154" spans="3:11" x14ac:dyDescent="0.25">
      <c r="C17154" s="660">
        <v>45932</v>
      </c>
      <c r="D17154" s="661" t="s">
        <v>312</v>
      </c>
      <c r="E17154" s="662">
        <v>15600</v>
      </c>
      <c r="F17154" s="662">
        <v>15600</v>
      </c>
      <c r="G17154" s="662">
        <v>15600</v>
      </c>
      <c r="H17154" s="661">
        <v>100</v>
      </c>
      <c r="I17154" s="662">
        <v>1560000</v>
      </c>
      <c r="J17154" s="663">
        <v>20000000</v>
      </c>
      <c r="K17154" s="662">
        <v>312000000000</v>
      </c>
    </row>
    <row r="17155" spans="3:11" x14ac:dyDescent="0.25">
      <c r="C17155" s="660">
        <v>45932</v>
      </c>
      <c r="D17155" s="661" t="s">
        <v>317</v>
      </c>
      <c r="E17155" s="662">
        <v>96679.679999999993</v>
      </c>
      <c r="F17155" s="662">
        <v>77343.75</v>
      </c>
      <c r="G17155" s="662">
        <v>96679.679999999993</v>
      </c>
      <c r="H17155" s="661">
        <v>2</v>
      </c>
      <c r="I17155" s="662">
        <v>193359.35999999999</v>
      </c>
      <c r="J17155" s="663">
        <v>15000000</v>
      </c>
      <c r="K17155" s="662">
        <v>1450195200000</v>
      </c>
    </row>
    <row r="17156" spans="3:11" x14ac:dyDescent="0.25">
      <c r="C17156" s="660">
        <v>45932</v>
      </c>
      <c r="D17156" s="661" t="s">
        <v>317</v>
      </c>
      <c r="E17156" s="662">
        <v>96679.679999999993</v>
      </c>
      <c r="F17156" s="662">
        <v>77343.75</v>
      </c>
      <c r="G17156" s="662">
        <v>96679.679999999993</v>
      </c>
      <c r="H17156" s="661">
        <v>2</v>
      </c>
      <c r="I17156" s="662">
        <v>193359.35999999999</v>
      </c>
      <c r="J17156" s="663">
        <v>15000000</v>
      </c>
      <c r="K17156" s="662">
        <v>1450195200000</v>
      </c>
    </row>
    <row r="17157" spans="3:11" x14ac:dyDescent="0.25">
      <c r="C17157" s="660">
        <v>45932</v>
      </c>
      <c r="D17157" s="661" t="s">
        <v>317</v>
      </c>
      <c r="E17157" s="662">
        <v>96679.679999999993</v>
      </c>
      <c r="F17157" s="662">
        <v>77343.75</v>
      </c>
      <c r="G17157" s="662">
        <v>96679.679999999993</v>
      </c>
      <c r="H17157" s="661">
        <v>3</v>
      </c>
      <c r="I17157" s="662">
        <v>290039.03999999998</v>
      </c>
      <c r="J17157" s="663">
        <v>15000000</v>
      </c>
      <c r="K17157" s="662">
        <v>1450195200000</v>
      </c>
    </row>
    <row r="17158" spans="3:11" x14ac:dyDescent="0.25">
      <c r="C17158" s="660">
        <v>45932</v>
      </c>
      <c r="D17158" s="661" t="s">
        <v>317</v>
      </c>
      <c r="E17158" s="662">
        <v>96679.679999999993</v>
      </c>
      <c r="F17158" s="662">
        <v>77343.75</v>
      </c>
      <c r="G17158" s="662">
        <v>96679.679999999993</v>
      </c>
      <c r="H17158" s="661">
        <v>72</v>
      </c>
      <c r="I17158" s="662">
        <v>6960936.96</v>
      </c>
      <c r="J17158" s="663">
        <v>15000000</v>
      </c>
      <c r="K17158" s="662">
        <v>1450195200000</v>
      </c>
    </row>
    <row r="17159" spans="3:11" x14ac:dyDescent="0.25">
      <c r="C17159" s="660">
        <v>45932</v>
      </c>
      <c r="D17159" s="661" t="s">
        <v>317</v>
      </c>
      <c r="E17159" s="662">
        <v>96679.679999999993</v>
      </c>
      <c r="F17159" s="662">
        <v>77343.75</v>
      </c>
      <c r="G17159" s="662">
        <v>96679.679999999993</v>
      </c>
      <c r="H17159" s="661">
        <v>5</v>
      </c>
      <c r="I17159" s="662">
        <v>483398.40000000002</v>
      </c>
      <c r="J17159" s="663">
        <v>15000000</v>
      </c>
      <c r="K17159" s="662">
        <v>1450195200000</v>
      </c>
    </row>
    <row r="17160" spans="3:11" x14ac:dyDescent="0.25">
      <c r="C17160" s="660">
        <v>45932</v>
      </c>
      <c r="D17160" s="661" t="s">
        <v>317</v>
      </c>
      <c r="E17160" s="662">
        <v>96679.679999999993</v>
      </c>
      <c r="F17160" s="662">
        <v>77343.75</v>
      </c>
      <c r="G17160" s="662">
        <v>96679.679999999993</v>
      </c>
      <c r="H17160" s="661">
        <v>21</v>
      </c>
      <c r="I17160" s="662">
        <v>2030273.28</v>
      </c>
      <c r="J17160" s="663">
        <v>15000000</v>
      </c>
      <c r="K17160" s="662">
        <v>1450195200000</v>
      </c>
    </row>
    <row r="17161" spans="3:11" x14ac:dyDescent="0.25">
      <c r="C17161" s="660">
        <v>45932</v>
      </c>
      <c r="D17161" s="661" t="s">
        <v>312</v>
      </c>
      <c r="E17161" s="662">
        <v>15500</v>
      </c>
      <c r="F17161" s="662">
        <v>15600</v>
      </c>
      <c r="G17161" s="662">
        <v>15600</v>
      </c>
      <c r="H17161" s="661">
        <v>1</v>
      </c>
      <c r="I17161" s="662">
        <v>15500</v>
      </c>
      <c r="J17161" s="663">
        <v>20000000</v>
      </c>
      <c r="K17161" s="662">
        <v>312000000000</v>
      </c>
    </row>
    <row r="17162" spans="3:11" x14ac:dyDescent="0.25">
      <c r="C17162" s="660">
        <v>45932</v>
      </c>
      <c r="D17162" s="661" t="s">
        <v>312</v>
      </c>
      <c r="E17162" s="662">
        <v>15400</v>
      </c>
      <c r="F17162" s="662">
        <v>15600</v>
      </c>
      <c r="G17162" s="662">
        <v>15600</v>
      </c>
      <c r="H17162" s="661">
        <v>1</v>
      </c>
      <c r="I17162" s="662">
        <v>15400</v>
      </c>
      <c r="J17162" s="663">
        <v>20000000</v>
      </c>
      <c r="K17162" s="662">
        <v>312000000000</v>
      </c>
    </row>
    <row r="17163" spans="3:11" x14ac:dyDescent="0.25">
      <c r="C17163" s="660">
        <v>45932</v>
      </c>
      <c r="D17163" s="661" t="s">
        <v>312</v>
      </c>
      <c r="E17163" s="662">
        <v>15000</v>
      </c>
      <c r="F17163" s="662">
        <v>15600</v>
      </c>
      <c r="G17163" s="662">
        <v>15600</v>
      </c>
      <c r="H17163" s="661">
        <v>1</v>
      </c>
      <c r="I17163" s="662">
        <v>15000</v>
      </c>
      <c r="J17163" s="663">
        <v>20000000</v>
      </c>
      <c r="K17163" s="662">
        <v>312000000000</v>
      </c>
    </row>
    <row r="17164" spans="3:11" x14ac:dyDescent="0.25">
      <c r="C17164" s="660">
        <v>45932</v>
      </c>
      <c r="D17164" s="661" t="s">
        <v>312</v>
      </c>
      <c r="E17164" s="662">
        <v>15000</v>
      </c>
      <c r="F17164" s="662">
        <v>15600</v>
      </c>
      <c r="G17164" s="662">
        <v>15600</v>
      </c>
      <c r="H17164" s="661">
        <v>10</v>
      </c>
      <c r="I17164" s="662">
        <v>150000</v>
      </c>
      <c r="J17164" s="663">
        <v>20000000</v>
      </c>
      <c r="K17164" s="662">
        <v>312000000000</v>
      </c>
    </row>
    <row r="17165" spans="3:11" x14ac:dyDescent="0.25">
      <c r="C17165" s="660">
        <v>45932</v>
      </c>
      <c r="D17165" s="661" t="s">
        <v>312</v>
      </c>
      <c r="E17165" s="662">
        <v>15000</v>
      </c>
      <c r="F17165" s="662">
        <v>15600</v>
      </c>
      <c r="G17165" s="662">
        <v>15600</v>
      </c>
      <c r="H17165" s="661">
        <v>2</v>
      </c>
      <c r="I17165" s="662">
        <v>30000</v>
      </c>
      <c r="J17165" s="663">
        <v>20000000</v>
      </c>
      <c r="K17165" s="662">
        <v>312000000000</v>
      </c>
    </row>
    <row r="17166" spans="3:11" x14ac:dyDescent="0.25">
      <c r="C17166" s="660">
        <v>45932</v>
      </c>
      <c r="D17166" s="661" t="s">
        <v>312</v>
      </c>
      <c r="E17166" s="662">
        <v>15000</v>
      </c>
      <c r="F17166" s="662">
        <v>15600</v>
      </c>
      <c r="G17166" s="662">
        <v>15600</v>
      </c>
      <c r="H17166" s="661">
        <v>2</v>
      </c>
      <c r="I17166" s="662">
        <v>30000</v>
      </c>
      <c r="J17166" s="663">
        <v>20000000</v>
      </c>
      <c r="K17166" s="662">
        <v>312000000000</v>
      </c>
    </row>
    <row r="17167" spans="3:11" x14ac:dyDescent="0.25">
      <c r="C17167" s="660">
        <v>45932</v>
      </c>
      <c r="D17167" s="661" t="s">
        <v>312</v>
      </c>
      <c r="E17167" s="662">
        <v>15000</v>
      </c>
      <c r="F17167" s="662">
        <v>15600</v>
      </c>
      <c r="G17167" s="662">
        <v>15600</v>
      </c>
      <c r="H17167" s="661">
        <v>10</v>
      </c>
      <c r="I17167" s="662">
        <v>150000</v>
      </c>
      <c r="J17167" s="663">
        <v>20000000</v>
      </c>
      <c r="K17167" s="662">
        <v>312000000000</v>
      </c>
    </row>
    <row r="17168" spans="3:11" x14ac:dyDescent="0.25">
      <c r="C17168" s="660">
        <v>45932</v>
      </c>
      <c r="D17168" s="661" t="s">
        <v>312</v>
      </c>
      <c r="E17168" s="662">
        <v>15000</v>
      </c>
      <c r="F17168" s="662">
        <v>15600</v>
      </c>
      <c r="G17168" s="662">
        <v>15600</v>
      </c>
      <c r="H17168" s="661">
        <v>100</v>
      </c>
      <c r="I17168" s="662">
        <v>1500000</v>
      </c>
      <c r="J17168" s="663">
        <v>20000000</v>
      </c>
      <c r="K17168" s="662">
        <v>312000000000</v>
      </c>
    </row>
    <row r="17169" spans="3:11" x14ac:dyDescent="0.25">
      <c r="C17169" s="660">
        <v>45932</v>
      </c>
      <c r="D17169" s="661" t="s">
        <v>312</v>
      </c>
      <c r="E17169" s="662">
        <v>14500</v>
      </c>
      <c r="F17169" s="662">
        <v>15600</v>
      </c>
      <c r="G17169" s="662">
        <v>15600</v>
      </c>
      <c r="H17169" s="661">
        <v>2</v>
      </c>
      <c r="I17169" s="662">
        <v>29000</v>
      </c>
      <c r="J17169" s="663">
        <v>20000000</v>
      </c>
      <c r="K17169" s="662">
        <v>312000000000</v>
      </c>
    </row>
    <row r="17170" spans="3:11" x14ac:dyDescent="0.25">
      <c r="C17170" s="660">
        <v>45932</v>
      </c>
      <c r="D17170" s="661" t="s">
        <v>312</v>
      </c>
      <c r="E17170" s="662">
        <v>14500</v>
      </c>
      <c r="F17170" s="662">
        <v>15600</v>
      </c>
      <c r="G17170" s="662">
        <v>15600</v>
      </c>
      <c r="H17170" s="661">
        <v>1</v>
      </c>
      <c r="I17170" s="662">
        <v>14500</v>
      </c>
      <c r="J17170" s="663">
        <v>20000000</v>
      </c>
      <c r="K17170" s="662">
        <v>312000000000</v>
      </c>
    </row>
    <row r="17171" spans="3:11" x14ac:dyDescent="0.25">
      <c r="C17171" s="660">
        <v>45932</v>
      </c>
      <c r="D17171" s="661" t="s">
        <v>312</v>
      </c>
      <c r="E17171" s="662">
        <v>14500</v>
      </c>
      <c r="F17171" s="662">
        <v>15600</v>
      </c>
      <c r="G17171" s="662">
        <v>15600</v>
      </c>
      <c r="H17171" s="661">
        <v>10</v>
      </c>
      <c r="I17171" s="662">
        <v>145000</v>
      </c>
      <c r="J17171" s="663">
        <v>20000000</v>
      </c>
      <c r="K17171" s="662">
        <v>312000000000</v>
      </c>
    </row>
    <row r="17172" spans="3:11" x14ac:dyDescent="0.25">
      <c r="C17172" s="660">
        <v>45932</v>
      </c>
      <c r="D17172" s="661" t="s">
        <v>312</v>
      </c>
      <c r="E17172" s="662">
        <v>14500</v>
      </c>
      <c r="F17172" s="662">
        <v>15600</v>
      </c>
      <c r="G17172" s="662">
        <v>15600</v>
      </c>
      <c r="H17172" s="661">
        <v>2</v>
      </c>
      <c r="I17172" s="662">
        <v>29000</v>
      </c>
      <c r="J17172" s="663">
        <v>20000000</v>
      </c>
      <c r="K17172" s="662">
        <v>312000000000</v>
      </c>
    </row>
    <row r="17173" spans="3:11" x14ac:dyDescent="0.25">
      <c r="C17173" s="660">
        <v>45932</v>
      </c>
      <c r="D17173" s="661" t="s">
        <v>312</v>
      </c>
      <c r="E17173" s="662">
        <v>14050</v>
      </c>
      <c r="F17173" s="662">
        <v>15600</v>
      </c>
      <c r="G17173" s="662">
        <v>15600</v>
      </c>
      <c r="H17173" s="661">
        <v>5</v>
      </c>
      <c r="I17173" s="662">
        <v>70250</v>
      </c>
      <c r="J17173" s="663">
        <v>20000000</v>
      </c>
      <c r="K17173" s="662">
        <v>312000000000</v>
      </c>
    </row>
    <row r="17174" spans="3:11" x14ac:dyDescent="0.25">
      <c r="C17174" s="660">
        <v>45932</v>
      </c>
      <c r="D17174" s="661" t="s">
        <v>312</v>
      </c>
      <c r="E17174" s="662">
        <v>14000</v>
      </c>
      <c r="F17174" s="662">
        <v>15600</v>
      </c>
      <c r="G17174" s="662">
        <v>15600</v>
      </c>
      <c r="H17174" s="661">
        <v>10</v>
      </c>
      <c r="I17174" s="662">
        <v>140000</v>
      </c>
      <c r="J17174" s="663">
        <v>20000000</v>
      </c>
      <c r="K17174" s="662">
        <v>312000000000</v>
      </c>
    </row>
    <row r="17175" spans="3:11" x14ac:dyDescent="0.25">
      <c r="C17175" s="660">
        <v>45932</v>
      </c>
      <c r="D17175" s="661" t="s">
        <v>312</v>
      </c>
      <c r="E17175" s="662">
        <v>14000</v>
      </c>
      <c r="F17175" s="662">
        <v>15600</v>
      </c>
      <c r="G17175" s="662">
        <v>15600</v>
      </c>
      <c r="H17175" s="661">
        <v>50</v>
      </c>
      <c r="I17175" s="662">
        <v>700000</v>
      </c>
      <c r="J17175" s="663">
        <v>20000000</v>
      </c>
      <c r="K17175" s="662">
        <v>312000000000</v>
      </c>
    </row>
    <row r="17176" spans="3:11" x14ac:dyDescent="0.25">
      <c r="C17176" s="660">
        <v>45932</v>
      </c>
      <c r="D17176" s="661" t="s">
        <v>312</v>
      </c>
      <c r="E17176" s="662">
        <v>14000</v>
      </c>
      <c r="F17176" s="662">
        <v>15600</v>
      </c>
      <c r="G17176" s="662">
        <v>15600</v>
      </c>
      <c r="H17176" s="661">
        <v>100</v>
      </c>
      <c r="I17176" s="662">
        <v>1400000</v>
      </c>
      <c r="J17176" s="663">
        <v>20000000</v>
      </c>
      <c r="K17176" s="662">
        <v>312000000000</v>
      </c>
    </row>
    <row r="17177" spans="3:11" x14ac:dyDescent="0.25">
      <c r="C17177" s="660">
        <v>45932</v>
      </c>
      <c r="D17177" s="661" t="s">
        <v>312</v>
      </c>
      <c r="E17177" s="662">
        <v>14000</v>
      </c>
      <c r="F17177" s="662">
        <v>15600</v>
      </c>
      <c r="G17177" s="662">
        <v>15600</v>
      </c>
      <c r="H17177" s="661">
        <v>20</v>
      </c>
      <c r="I17177" s="662">
        <v>280000</v>
      </c>
      <c r="J17177" s="663">
        <v>20000000</v>
      </c>
      <c r="K17177" s="662">
        <v>312000000000</v>
      </c>
    </row>
    <row r="17178" spans="3:11" x14ac:dyDescent="0.25">
      <c r="C17178" s="660">
        <v>45932</v>
      </c>
      <c r="D17178" s="661" t="s">
        <v>312</v>
      </c>
      <c r="E17178" s="662">
        <v>14000</v>
      </c>
      <c r="F17178" s="662">
        <v>15600</v>
      </c>
      <c r="G17178" s="662">
        <v>15600</v>
      </c>
      <c r="H17178" s="661">
        <v>100</v>
      </c>
      <c r="I17178" s="662">
        <v>1400000</v>
      </c>
      <c r="J17178" s="663">
        <v>20000000</v>
      </c>
      <c r="K17178" s="662">
        <v>312000000000</v>
      </c>
    </row>
    <row r="17179" spans="3:11" x14ac:dyDescent="0.25">
      <c r="C17179" s="660">
        <v>45932</v>
      </c>
      <c r="D17179" s="661" t="s">
        <v>312</v>
      </c>
      <c r="E17179" s="662">
        <v>14000</v>
      </c>
      <c r="F17179" s="662">
        <v>15600</v>
      </c>
      <c r="G17179" s="662">
        <v>15600</v>
      </c>
      <c r="H17179" s="661">
        <v>373</v>
      </c>
      <c r="I17179" s="662">
        <v>5222000</v>
      </c>
      <c r="J17179" s="663">
        <v>20000000</v>
      </c>
      <c r="K17179" s="662">
        <v>312000000000</v>
      </c>
    </row>
    <row r="17180" spans="3:11" x14ac:dyDescent="0.25">
      <c r="C17180" s="660">
        <v>45932</v>
      </c>
      <c r="D17180" s="661" t="s">
        <v>312</v>
      </c>
      <c r="E17180" s="662">
        <v>15600</v>
      </c>
      <c r="F17180" s="662">
        <v>15600</v>
      </c>
      <c r="G17180" s="662">
        <v>15600</v>
      </c>
      <c r="H17180" s="661">
        <v>5</v>
      </c>
      <c r="I17180" s="662">
        <v>78000</v>
      </c>
      <c r="J17180" s="663">
        <v>20000000</v>
      </c>
      <c r="K17180" s="662">
        <v>312000000000</v>
      </c>
    </row>
    <row r="17181" spans="3:11" x14ac:dyDescent="0.25">
      <c r="C17181" s="660">
        <v>45932</v>
      </c>
      <c r="D17181" s="661" t="s">
        <v>310</v>
      </c>
      <c r="E17181" s="662">
        <v>100002</v>
      </c>
      <c r="F17181" s="662">
        <v>93000</v>
      </c>
      <c r="G17181" s="662">
        <v>108000</v>
      </c>
      <c r="H17181" s="661">
        <v>12</v>
      </c>
      <c r="I17181" s="662">
        <v>1200024</v>
      </c>
      <c r="J17181" s="663">
        <v>19450000</v>
      </c>
      <c r="K17181" s="662">
        <v>2100600000000</v>
      </c>
    </row>
    <row r="17182" spans="3:11" x14ac:dyDescent="0.25">
      <c r="C17182" s="660">
        <v>45932</v>
      </c>
      <c r="D17182" s="661" t="s">
        <v>317</v>
      </c>
      <c r="E17182" s="662">
        <v>96679.679999999993</v>
      </c>
      <c r="F17182" s="662">
        <v>77343.75</v>
      </c>
      <c r="G17182" s="662">
        <v>96679.679999999993</v>
      </c>
      <c r="H17182" s="661">
        <v>2</v>
      </c>
      <c r="I17182" s="662">
        <v>193359.35999999999</v>
      </c>
      <c r="J17182" s="663">
        <v>15000000</v>
      </c>
      <c r="K17182" s="662">
        <v>1450195200000</v>
      </c>
    </row>
    <row r="17183" spans="3:11" x14ac:dyDescent="0.25">
      <c r="C17183" s="660">
        <v>45932</v>
      </c>
      <c r="D17183" s="661" t="s">
        <v>317</v>
      </c>
      <c r="E17183" s="662">
        <v>96679.679999999993</v>
      </c>
      <c r="F17183" s="662">
        <v>77343.75</v>
      </c>
      <c r="G17183" s="662">
        <v>96679.679999999993</v>
      </c>
      <c r="H17183" s="661">
        <v>6</v>
      </c>
      <c r="I17183" s="662">
        <v>580078.07999999996</v>
      </c>
      <c r="J17183" s="663">
        <v>15000000</v>
      </c>
      <c r="K17183" s="662">
        <v>1450195200000</v>
      </c>
    </row>
    <row r="17184" spans="3:11" x14ac:dyDescent="0.25">
      <c r="C17184" s="660">
        <v>45932</v>
      </c>
      <c r="D17184" s="661" t="s">
        <v>312</v>
      </c>
      <c r="E17184" s="662">
        <v>15600</v>
      </c>
      <c r="F17184" s="662">
        <v>15600</v>
      </c>
      <c r="G17184" s="662">
        <v>15600</v>
      </c>
      <c r="H17184" s="661">
        <v>5</v>
      </c>
      <c r="I17184" s="662">
        <v>78000</v>
      </c>
      <c r="J17184" s="663">
        <v>20000000</v>
      </c>
      <c r="K17184" s="662">
        <v>312000000000</v>
      </c>
    </row>
    <row r="17185" spans="3:11" x14ac:dyDescent="0.25">
      <c r="C17185" s="660">
        <v>45932</v>
      </c>
      <c r="D17185" s="661" t="s">
        <v>312</v>
      </c>
      <c r="E17185" s="662">
        <v>15600</v>
      </c>
      <c r="F17185" s="662">
        <v>15600</v>
      </c>
      <c r="G17185" s="662">
        <v>15600</v>
      </c>
      <c r="H17185" s="661">
        <v>1</v>
      </c>
      <c r="I17185" s="662">
        <v>15600</v>
      </c>
      <c r="J17185" s="663">
        <v>20000000</v>
      </c>
      <c r="K17185" s="662">
        <v>312000000000</v>
      </c>
    </row>
    <row r="17186" spans="3:11" x14ac:dyDescent="0.25">
      <c r="C17186" s="660">
        <v>45932</v>
      </c>
      <c r="D17186" s="661" t="s">
        <v>317</v>
      </c>
      <c r="E17186" s="662">
        <v>96679.679999999993</v>
      </c>
      <c r="F17186" s="662">
        <v>77343.75</v>
      </c>
      <c r="G17186" s="662">
        <v>96679.679999999993</v>
      </c>
      <c r="H17186" s="661">
        <v>5</v>
      </c>
      <c r="I17186" s="662">
        <v>483398.40000000002</v>
      </c>
      <c r="J17186" s="663">
        <v>15000000</v>
      </c>
      <c r="K17186" s="662">
        <v>1450195200000</v>
      </c>
    </row>
    <row r="17187" spans="3:11" x14ac:dyDescent="0.25">
      <c r="C17187" s="660">
        <v>45932</v>
      </c>
      <c r="D17187" s="661" t="s">
        <v>317</v>
      </c>
      <c r="E17187" s="662">
        <v>96679.679999999993</v>
      </c>
      <c r="F17187" s="662">
        <v>77343.75</v>
      </c>
      <c r="G17187" s="662">
        <v>96679.679999999993</v>
      </c>
      <c r="H17187" s="661">
        <v>62</v>
      </c>
      <c r="I17187" s="662">
        <v>5994140.1600000001</v>
      </c>
      <c r="J17187" s="663">
        <v>15000000</v>
      </c>
      <c r="K17187" s="662">
        <v>1450195200000</v>
      </c>
    </row>
    <row r="17188" spans="3:11" x14ac:dyDescent="0.25">
      <c r="C17188" s="660">
        <v>45932</v>
      </c>
      <c r="D17188" s="661" t="s">
        <v>1155</v>
      </c>
      <c r="E17188" s="662">
        <v>28500</v>
      </c>
      <c r="F17188" s="662">
        <v>25980</v>
      </c>
      <c r="G17188" s="662">
        <v>31100</v>
      </c>
      <c r="H17188" s="661">
        <v>15</v>
      </c>
      <c r="I17188" s="662">
        <v>427500</v>
      </c>
      <c r="J17188" s="663">
        <v>2400000</v>
      </c>
      <c r="K17188" s="662">
        <v>74640000000</v>
      </c>
    </row>
    <row r="17189" spans="3:11" x14ac:dyDescent="0.25">
      <c r="C17189" s="660">
        <v>45932</v>
      </c>
      <c r="D17189" s="661" t="s">
        <v>1155</v>
      </c>
      <c r="E17189" s="662">
        <v>28600</v>
      </c>
      <c r="F17189" s="662">
        <v>25980</v>
      </c>
      <c r="G17189" s="662">
        <v>31100</v>
      </c>
      <c r="H17189" s="661">
        <v>4</v>
      </c>
      <c r="I17189" s="662">
        <v>114400</v>
      </c>
      <c r="J17189" s="663">
        <v>2400000</v>
      </c>
      <c r="K17189" s="662">
        <v>74640000000</v>
      </c>
    </row>
    <row r="17190" spans="3:11" x14ac:dyDescent="0.25">
      <c r="C17190" s="660">
        <v>45932</v>
      </c>
      <c r="D17190" s="661" t="s">
        <v>1154</v>
      </c>
      <c r="E17190" s="662">
        <v>38400</v>
      </c>
      <c r="F17190" s="662">
        <v>32000</v>
      </c>
      <c r="G17190" s="662">
        <v>37000</v>
      </c>
      <c r="H17190" s="661">
        <v>3</v>
      </c>
      <c r="I17190" s="662">
        <v>115200</v>
      </c>
      <c r="J17190" s="663">
        <v>600000</v>
      </c>
      <c r="K17190" s="662">
        <v>22200000000</v>
      </c>
    </row>
    <row r="17191" spans="3:11" x14ac:dyDescent="0.25">
      <c r="C17191" s="660">
        <v>45932</v>
      </c>
      <c r="D17191" s="661" t="s">
        <v>1154</v>
      </c>
      <c r="E17191" s="662">
        <v>39000</v>
      </c>
      <c r="F17191" s="662">
        <v>32000</v>
      </c>
      <c r="G17191" s="662">
        <v>37000</v>
      </c>
      <c r="H17191" s="661">
        <v>2</v>
      </c>
      <c r="I17191" s="662">
        <v>78000</v>
      </c>
      <c r="J17191" s="663">
        <v>600000</v>
      </c>
      <c r="K17191" s="662">
        <v>22200000000</v>
      </c>
    </row>
    <row r="17192" spans="3:11" x14ac:dyDescent="0.25">
      <c r="C17192" s="660">
        <v>45932</v>
      </c>
      <c r="D17192" s="661" t="s">
        <v>310</v>
      </c>
      <c r="E17192" s="662">
        <v>105000</v>
      </c>
      <c r="F17192" s="662">
        <v>93000</v>
      </c>
      <c r="G17192" s="662">
        <v>108000</v>
      </c>
      <c r="H17192" s="661">
        <v>5</v>
      </c>
      <c r="I17192" s="662">
        <v>525000</v>
      </c>
      <c r="J17192" s="663">
        <v>19450000</v>
      </c>
      <c r="K17192" s="662">
        <v>2100600000000</v>
      </c>
    </row>
    <row r="17193" spans="3:11" x14ac:dyDescent="0.25">
      <c r="C17193" s="660">
        <v>45932</v>
      </c>
      <c r="D17193" s="661" t="s">
        <v>1155</v>
      </c>
      <c r="E17193" s="662">
        <v>28600</v>
      </c>
      <c r="F17193" s="662">
        <v>25980</v>
      </c>
      <c r="G17193" s="662">
        <v>31100</v>
      </c>
      <c r="H17193" s="661">
        <v>6</v>
      </c>
      <c r="I17193" s="662">
        <v>171600</v>
      </c>
      <c r="J17193" s="663">
        <v>2400000</v>
      </c>
      <c r="K17193" s="662">
        <v>74640000000</v>
      </c>
    </row>
    <row r="17194" spans="3:11" x14ac:dyDescent="0.25">
      <c r="C17194" s="660">
        <v>45932</v>
      </c>
      <c r="D17194" s="661" t="s">
        <v>1155</v>
      </c>
      <c r="E17194" s="662">
        <v>28750</v>
      </c>
      <c r="F17194" s="662">
        <v>25980</v>
      </c>
      <c r="G17194" s="662">
        <v>31100</v>
      </c>
      <c r="H17194" s="661">
        <v>4</v>
      </c>
      <c r="I17194" s="662">
        <v>115000</v>
      </c>
      <c r="J17194" s="663">
        <v>2400000</v>
      </c>
      <c r="K17194" s="662">
        <v>74640000000</v>
      </c>
    </row>
    <row r="17195" spans="3:11" x14ac:dyDescent="0.25">
      <c r="C17195" s="660">
        <v>45932</v>
      </c>
      <c r="D17195" s="661" t="s">
        <v>1155</v>
      </c>
      <c r="E17195" s="662">
        <v>28750</v>
      </c>
      <c r="F17195" s="662">
        <v>25980</v>
      </c>
      <c r="G17195" s="662">
        <v>31100</v>
      </c>
      <c r="H17195" s="661">
        <v>6</v>
      </c>
      <c r="I17195" s="662">
        <v>172500</v>
      </c>
      <c r="J17195" s="663">
        <v>2400000</v>
      </c>
      <c r="K17195" s="662">
        <v>74640000000</v>
      </c>
    </row>
    <row r="17196" spans="3:11" x14ac:dyDescent="0.25">
      <c r="C17196" s="660">
        <v>45932</v>
      </c>
      <c r="D17196" s="661" t="s">
        <v>1155</v>
      </c>
      <c r="E17196" s="662">
        <v>31000</v>
      </c>
      <c r="F17196" s="662">
        <v>25980</v>
      </c>
      <c r="G17196" s="662">
        <v>31100</v>
      </c>
      <c r="H17196" s="661">
        <v>4</v>
      </c>
      <c r="I17196" s="662">
        <v>124000</v>
      </c>
      <c r="J17196" s="663">
        <v>2400000</v>
      </c>
      <c r="K17196" s="662">
        <v>74640000000</v>
      </c>
    </row>
    <row r="17197" spans="3:11" x14ac:dyDescent="0.25">
      <c r="C17197" s="660">
        <v>45932</v>
      </c>
      <c r="D17197" s="661" t="s">
        <v>317</v>
      </c>
      <c r="E17197" s="662">
        <v>96679.679999999993</v>
      </c>
      <c r="F17197" s="662">
        <v>77343.75</v>
      </c>
      <c r="G17197" s="662">
        <v>96679.679999999993</v>
      </c>
      <c r="H17197" s="661">
        <v>5</v>
      </c>
      <c r="I17197" s="662">
        <v>483398.40000000002</v>
      </c>
      <c r="J17197" s="663">
        <v>15000000</v>
      </c>
      <c r="K17197" s="662">
        <v>1450195200000</v>
      </c>
    </row>
    <row r="17198" spans="3:11" x14ac:dyDescent="0.25">
      <c r="C17198" s="660">
        <v>45932</v>
      </c>
      <c r="D17198" s="661" t="s">
        <v>1154</v>
      </c>
      <c r="E17198" s="662">
        <v>39000</v>
      </c>
      <c r="F17198" s="662">
        <v>32000</v>
      </c>
      <c r="G17198" s="662">
        <v>37000</v>
      </c>
      <c r="H17198" s="661">
        <v>5</v>
      </c>
      <c r="I17198" s="662">
        <v>195000</v>
      </c>
      <c r="J17198" s="663">
        <v>600000</v>
      </c>
      <c r="K17198" s="662">
        <v>22200000000</v>
      </c>
    </row>
    <row r="17199" spans="3:11" x14ac:dyDescent="0.25">
      <c r="C17199" s="660">
        <v>45932</v>
      </c>
      <c r="D17199" s="661" t="s">
        <v>1154</v>
      </c>
      <c r="E17199" s="662">
        <v>39000</v>
      </c>
      <c r="F17199" s="662">
        <v>32000</v>
      </c>
      <c r="G17199" s="662">
        <v>37000</v>
      </c>
      <c r="H17199" s="661">
        <v>3</v>
      </c>
      <c r="I17199" s="662">
        <v>117000</v>
      </c>
      <c r="J17199" s="663">
        <v>600000</v>
      </c>
      <c r="K17199" s="662">
        <v>22200000000</v>
      </c>
    </row>
    <row r="17200" spans="3:11" x14ac:dyDescent="0.25">
      <c r="C17200" s="660">
        <v>45932</v>
      </c>
      <c r="D17200" s="661" t="s">
        <v>310</v>
      </c>
      <c r="E17200" s="662">
        <v>105000</v>
      </c>
      <c r="F17200" s="662">
        <v>93000</v>
      </c>
      <c r="G17200" s="662">
        <v>108000</v>
      </c>
      <c r="H17200" s="661">
        <v>1</v>
      </c>
      <c r="I17200" s="662">
        <v>105000</v>
      </c>
      <c r="J17200" s="663">
        <v>19450000</v>
      </c>
      <c r="K17200" s="662">
        <v>2100600000000</v>
      </c>
    </row>
    <row r="17201" spans="3:11" x14ac:dyDescent="0.25">
      <c r="C17201" s="660">
        <v>45932</v>
      </c>
      <c r="D17201" s="661" t="s">
        <v>1154</v>
      </c>
      <c r="E17201" s="662">
        <v>39000</v>
      </c>
      <c r="F17201" s="662">
        <v>32000</v>
      </c>
      <c r="G17201" s="662">
        <v>37000</v>
      </c>
      <c r="H17201" s="661">
        <v>50</v>
      </c>
      <c r="I17201" s="662">
        <v>1950000</v>
      </c>
      <c r="J17201" s="663">
        <v>600000</v>
      </c>
      <c r="K17201" s="662">
        <v>22200000000</v>
      </c>
    </row>
    <row r="17202" spans="3:11" x14ac:dyDescent="0.25">
      <c r="C17202" s="660">
        <v>45932</v>
      </c>
      <c r="D17202" s="661" t="s">
        <v>312</v>
      </c>
      <c r="E17202" s="662">
        <v>15600</v>
      </c>
      <c r="F17202" s="662">
        <v>15600</v>
      </c>
      <c r="G17202" s="662">
        <v>15600</v>
      </c>
      <c r="H17202" s="661">
        <v>1</v>
      </c>
      <c r="I17202" s="662">
        <v>15600</v>
      </c>
      <c r="J17202" s="663">
        <v>20000000</v>
      </c>
      <c r="K17202" s="662">
        <v>312000000000</v>
      </c>
    </row>
    <row r="17203" spans="3:11" x14ac:dyDescent="0.25">
      <c r="C17203" s="660">
        <v>45932</v>
      </c>
      <c r="D17203" s="661" t="s">
        <v>1155</v>
      </c>
      <c r="E17203" s="662">
        <v>28501</v>
      </c>
      <c r="F17203" s="662">
        <v>25980</v>
      </c>
      <c r="G17203" s="662">
        <v>31100</v>
      </c>
      <c r="H17203" s="661">
        <v>2</v>
      </c>
      <c r="I17203" s="662">
        <v>57002</v>
      </c>
      <c r="J17203" s="663">
        <v>2400000</v>
      </c>
      <c r="K17203" s="662">
        <v>74640000000</v>
      </c>
    </row>
    <row r="17204" spans="3:11" x14ac:dyDescent="0.25">
      <c r="C17204" s="660">
        <v>45932</v>
      </c>
      <c r="D17204" s="661" t="s">
        <v>1155</v>
      </c>
      <c r="E17204" s="662">
        <v>28500</v>
      </c>
      <c r="F17204" s="662">
        <v>25980</v>
      </c>
      <c r="G17204" s="662">
        <v>31100</v>
      </c>
      <c r="H17204" s="661">
        <v>8</v>
      </c>
      <c r="I17204" s="662">
        <v>228000</v>
      </c>
      <c r="J17204" s="663">
        <v>2400000</v>
      </c>
      <c r="K17204" s="662">
        <v>74640000000</v>
      </c>
    </row>
    <row r="17205" spans="3:11" x14ac:dyDescent="0.25">
      <c r="C17205" s="660">
        <v>45932</v>
      </c>
      <c r="D17205" s="661" t="s">
        <v>1154</v>
      </c>
      <c r="E17205" s="662">
        <v>39000</v>
      </c>
      <c r="F17205" s="662">
        <v>32000</v>
      </c>
      <c r="G17205" s="662">
        <v>37000</v>
      </c>
      <c r="H17205" s="661">
        <v>40</v>
      </c>
      <c r="I17205" s="662">
        <v>1560000</v>
      </c>
      <c r="J17205" s="663">
        <v>600000</v>
      </c>
      <c r="K17205" s="662">
        <v>22200000000</v>
      </c>
    </row>
    <row r="17206" spans="3:11" x14ac:dyDescent="0.25">
      <c r="C17206" s="660">
        <v>45932</v>
      </c>
      <c r="D17206" s="661" t="s">
        <v>310</v>
      </c>
      <c r="E17206" s="662">
        <v>105000</v>
      </c>
      <c r="F17206" s="662">
        <v>93000</v>
      </c>
      <c r="G17206" s="662">
        <v>108000</v>
      </c>
      <c r="H17206" s="661">
        <v>4</v>
      </c>
      <c r="I17206" s="662">
        <v>420000</v>
      </c>
      <c r="J17206" s="663">
        <v>19450000</v>
      </c>
      <c r="K17206" s="662">
        <v>2100600000000</v>
      </c>
    </row>
    <row r="17207" spans="3:11" x14ac:dyDescent="0.25">
      <c r="C17207" s="660">
        <v>45932</v>
      </c>
      <c r="D17207" s="661" t="s">
        <v>312</v>
      </c>
      <c r="E17207" s="662">
        <v>15600</v>
      </c>
      <c r="F17207" s="662">
        <v>15600</v>
      </c>
      <c r="G17207" s="662">
        <v>15600</v>
      </c>
      <c r="H17207" s="661">
        <v>25</v>
      </c>
      <c r="I17207" s="662">
        <v>390000</v>
      </c>
      <c r="J17207" s="663">
        <v>20000000</v>
      </c>
      <c r="K17207" s="662">
        <v>312000000000</v>
      </c>
    </row>
    <row r="17208" spans="3:11" x14ac:dyDescent="0.25">
      <c r="C17208" s="660">
        <v>45932</v>
      </c>
      <c r="D17208" s="661" t="s">
        <v>312</v>
      </c>
      <c r="E17208" s="662">
        <v>15600</v>
      </c>
      <c r="F17208" s="662">
        <v>15600</v>
      </c>
      <c r="G17208" s="662">
        <v>15600</v>
      </c>
      <c r="H17208" s="661">
        <v>10</v>
      </c>
      <c r="I17208" s="662">
        <v>156000</v>
      </c>
      <c r="J17208" s="663">
        <v>20000000</v>
      </c>
      <c r="K17208" s="662">
        <v>312000000000</v>
      </c>
    </row>
    <row r="17209" spans="3:11" x14ac:dyDescent="0.25">
      <c r="C17209" s="660">
        <v>45932</v>
      </c>
      <c r="D17209" s="661" t="s">
        <v>312</v>
      </c>
      <c r="E17209" s="662">
        <v>15000</v>
      </c>
      <c r="F17209" s="662">
        <v>15600</v>
      </c>
      <c r="G17209" s="662">
        <v>15600</v>
      </c>
      <c r="H17209" s="661">
        <v>2</v>
      </c>
      <c r="I17209" s="662">
        <v>30000</v>
      </c>
      <c r="J17209" s="663">
        <v>20000000</v>
      </c>
      <c r="K17209" s="662">
        <v>312000000000</v>
      </c>
    </row>
    <row r="17210" spans="3:11" x14ac:dyDescent="0.25">
      <c r="C17210" s="660">
        <v>45932</v>
      </c>
      <c r="D17210" s="661" t="s">
        <v>312</v>
      </c>
      <c r="E17210" s="662">
        <v>15000</v>
      </c>
      <c r="F17210" s="662">
        <v>15600</v>
      </c>
      <c r="G17210" s="662">
        <v>15600</v>
      </c>
      <c r="H17210" s="661">
        <v>2</v>
      </c>
      <c r="I17210" s="662">
        <v>30000</v>
      </c>
      <c r="J17210" s="663">
        <v>20000000</v>
      </c>
      <c r="K17210" s="662">
        <v>312000000000</v>
      </c>
    </row>
    <row r="17211" spans="3:11" x14ac:dyDescent="0.25">
      <c r="C17211" s="660">
        <v>45932</v>
      </c>
      <c r="D17211" s="661" t="s">
        <v>312</v>
      </c>
      <c r="E17211" s="662">
        <v>15600</v>
      </c>
      <c r="F17211" s="662">
        <v>15600</v>
      </c>
      <c r="G17211" s="662">
        <v>15600</v>
      </c>
      <c r="H17211" s="661">
        <v>3</v>
      </c>
      <c r="I17211" s="662">
        <v>46800</v>
      </c>
      <c r="J17211" s="663">
        <v>20000000</v>
      </c>
      <c r="K17211" s="662">
        <v>312000000000</v>
      </c>
    </row>
    <row r="17212" spans="3:11" x14ac:dyDescent="0.25">
      <c r="C17212" s="660">
        <v>45932</v>
      </c>
      <c r="D17212" s="661" t="s">
        <v>312</v>
      </c>
      <c r="E17212" s="662">
        <v>15600</v>
      </c>
      <c r="F17212" s="662">
        <v>15600</v>
      </c>
      <c r="G17212" s="662">
        <v>15600</v>
      </c>
      <c r="H17212" s="661">
        <v>20</v>
      </c>
      <c r="I17212" s="662">
        <v>312000</v>
      </c>
      <c r="J17212" s="663">
        <v>20000000</v>
      </c>
      <c r="K17212" s="662">
        <v>312000000000</v>
      </c>
    </row>
    <row r="17213" spans="3:11" x14ac:dyDescent="0.25">
      <c r="C17213" s="660">
        <v>45932</v>
      </c>
      <c r="D17213" s="661" t="s">
        <v>312</v>
      </c>
      <c r="E17213" s="662">
        <v>15600</v>
      </c>
      <c r="F17213" s="662">
        <v>15600</v>
      </c>
      <c r="G17213" s="662">
        <v>15600</v>
      </c>
      <c r="H17213" s="661">
        <v>5</v>
      </c>
      <c r="I17213" s="662">
        <v>78000</v>
      </c>
      <c r="J17213" s="663">
        <v>20000000</v>
      </c>
      <c r="K17213" s="662">
        <v>312000000000</v>
      </c>
    </row>
    <row r="17214" spans="3:11" x14ac:dyDescent="0.25">
      <c r="C17214" s="660">
        <v>45932</v>
      </c>
      <c r="D17214" s="661" t="s">
        <v>1154</v>
      </c>
      <c r="E17214" s="662">
        <v>39000</v>
      </c>
      <c r="F17214" s="662">
        <v>32000</v>
      </c>
      <c r="G17214" s="662">
        <v>37000</v>
      </c>
      <c r="H17214" s="661">
        <v>5</v>
      </c>
      <c r="I17214" s="662">
        <v>195000</v>
      </c>
      <c r="J17214" s="663">
        <v>600000</v>
      </c>
      <c r="K17214" s="662">
        <v>22200000000</v>
      </c>
    </row>
    <row r="17215" spans="3:11" x14ac:dyDescent="0.25">
      <c r="C17215" s="660">
        <v>45932</v>
      </c>
      <c r="D17215" s="661" t="s">
        <v>312</v>
      </c>
      <c r="E17215" s="662">
        <v>15600</v>
      </c>
      <c r="F17215" s="662">
        <v>15600</v>
      </c>
      <c r="G17215" s="662">
        <v>15600</v>
      </c>
      <c r="H17215" s="661">
        <v>1</v>
      </c>
      <c r="I17215" s="662">
        <v>15600</v>
      </c>
      <c r="J17215" s="663">
        <v>20000000</v>
      </c>
      <c r="K17215" s="662">
        <v>312000000000</v>
      </c>
    </row>
    <row r="17216" spans="3:11" x14ac:dyDescent="0.25">
      <c r="C17216" s="660">
        <v>45932</v>
      </c>
      <c r="D17216" s="661" t="s">
        <v>1154</v>
      </c>
      <c r="E17216" s="662">
        <v>39000</v>
      </c>
      <c r="F17216" s="662">
        <v>32000</v>
      </c>
      <c r="G17216" s="662">
        <v>37000</v>
      </c>
      <c r="H17216" s="661">
        <v>45</v>
      </c>
      <c r="I17216" s="662">
        <v>1755000</v>
      </c>
      <c r="J17216" s="663">
        <v>600000</v>
      </c>
      <c r="K17216" s="662">
        <v>22200000000</v>
      </c>
    </row>
    <row r="17217" spans="3:11" x14ac:dyDescent="0.25">
      <c r="C17217" s="660">
        <v>45932</v>
      </c>
      <c r="D17217" s="661" t="s">
        <v>312</v>
      </c>
      <c r="E17217" s="662">
        <v>15600</v>
      </c>
      <c r="F17217" s="662">
        <v>15600</v>
      </c>
      <c r="G17217" s="662">
        <v>15600</v>
      </c>
      <c r="H17217" s="661">
        <v>13</v>
      </c>
      <c r="I17217" s="662">
        <v>202800</v>
      </c>
      <c r="J17217" s="663">
        <v>20000000</v>
      </c>
      <c r="K17217" s="662">
        <v>312000000000</v>
      </c>
    </row>
    <row r="17218" spans="3:11" x14ac:dyDescent="0.25">
      <c r="C17218" s="660">
        <v>45932</v>
      </c>
      <c r="D17218" s="661" t="s">
        <v>1155</v>
      </c>
      <c r="E17218" s="662">
        <v>29000</v>
      </c>
      <c r="F17218" s="662">
        <v>25980</v>
      </c>
      <c r="G17218" s="662">
        <v>31100</v>
      </c>
      <c r="H17218" s="661">
        <v>2</v>
      </c>
      <c r="I17218" s="662">
        <v>58000</v>
      </c>
      <c r="J17218" s="663">
        <v>2400000</v>
      </c>
      <c r="K17218" s="662">
        <v>74640000000</v>
      </c>
    </row>
    <row r="17219" spans="3:11" x14ac:dyDescent="0.25">
      <c r="C17219" s="660">
        <v>45932</v>
      </c>
      <c r="D17219" s="661" t="s">
        <v>310</v>
      </c>
      <c r="E17219" s="662">
        <v>105000</v>
      </c>
      <c r="F17219" s="662">
        <v>93000</v>
      </c>
      <c r="G17219" s="662">
        <v>108000</v>
      </c>
      <c r="H17219" s="661">
        <v>6</v>
      </c>
      <c r="I17219" s="662">
        <v>630000</v>
      </c>
      <c r="J17219" s="663">
        <v>19450000</v>
      </c>
      <c r="K17219" s="662">
        <v>2100600000000</v>
      </c>
    </row>
    <row r="17220" spans="3:11" x14ac:dyDescent="0.25">
      <c r="C17220" s="660">
        <v>45932</v>
      </c>
      <c r="D17220" s="661" t="s">
        <v>1154</v>
      </c>
      <c r="E17220" s="662">
        <v>38000</v>
      </c>
      <c r="F17220" s="662">
        <v>32000</v>
      </c>
      <c r="G17220" s="662">
        <v>37000</v>
      </c>
      <c r="H17220" s="661">
        <v>2</v>
      </c>
      <c r="I17220" s="662">
        <v>76000</v>
      </c>
      <c r="J17220" s="663">
        <v>600000</v>
      </c>
      <c r="K17220" s="662">
        <v>22200000000</v>
      </c>
    </row>
    <row r="17221" spans="3:11" x14ac:dyDescent="0.25">
      <c r="C17221" s="660">
        <v>45932</v>
      </c>
      <c r="D17221" s="661" t="s">
        <v>312</v>
      </c>
      <c r="E17221" s="662">
        <v>15600</v>
      </c>
      <c r="F17221" s="662">
        <v>15600</v>
      </c>
      <c r="G17221" s="662">
        <v>15600</v>
      </c>
      <c r="H17221" s="661">
        <v>10</v>
      </c>
      <c r="I17221" s="662">
        <v>156000</v>
      </c>
      <c r="J17221" s="663">
        <v>20000000</v>
      </c>
      <c r="K17221" s="662">
        <v>312000000000</v>
      </c>
    </row>
    <row r="17222" spans="3:11" x14ac:dyDescent="0.25">
      <c r="C17222" s="660">
        <v>45932</v>
      </c>
      <c r="D17222" s="661" t="s">
        <v>312</v>
      </c>
      <c r="E17222" s="662">
        <v>15600</v>
      </c>
      <c r="F17222" s="662">
        <v>15600</v>
      </c>
      <c r="G17222" s="662">
        <v>15600</v>
      </c>
      <c r="H17222" s="661">
        <v>2</v>
      </c>
      <c r="I17222" s="662">
        <v>31200</v>
      </c>
      <c r="J17222" s="663">
        <v>20000000</v>
      </c>
      <c r="K17222" s="662">
        <v>312000000000</v>
      </c>
    </row>
    <row r="17223" spans="3:11" x14ac:dyDescent="0.25">
      <c r="C17223" s="660">
        <v>45932</v>
      </c>
      <c r="D17223" s="661" t="s">
        <v>312</v>
      </c>
      <c r="E17223" s="662">
        <v>15600</v>
      </c>
      <c r="F17223" s="662">
        <v>15600</v>
      </c>
      <c r="G17223" s="662">
        <v>15600</v>
      </c>
      <c r="H17223" s="661">
        <v>2</v>
      </c>
      <c r="I17223" s="662">
        <v>31200</v>
      </c>
      <c r="J17223" s="663">
        <v>20000000</v>
      </c>
      <c r="K17223" s="662">
        <v>312000000000</v>
      </c>
    </row>
    <row r="17224" spans="3:11" x14ac:dyDescent="0.25">
      <c r="C17224" s="660">
        <v>45932</v>
      </c>
      <c r="D17224" s="661" t="s">
        <v>317</v>
      </c>
      <c r="E17224" s="662">
        <v>96679.679999999993</v>
      </c>
      <c r="F17224" s="662">
        <v>77343.75</v>
      </c>
      <c r="G17224" s="662">
        <v>96679.679999999993</v>
      </c>
      <c r="H17224" s="661">
        <v>5</v>
      </c>
      <c r="I17224" s="662">
        <v>483398.40000000002</v>
      </c>
      <c r="J17224" s="663">
        <v>15000000</v>
      </c>
      <c r="K17224" s="662">
        <v>1450195200000</v>
      </c>
    </row>
    <row r="17225" spans="3:11" x14ac:dyDescent="0.25">
      <c r="C17225" s="660">
        <v>45932</v>
      </c>
      <c r="D17225" s="661" t="s">
        <v>1155</v>
      </c>
      <c r="E17225" s="662">
        <v>29000</v>
      </c>
      <c r="F17225" s="662">
        <v>25980</v>
      </c>
      <c r="G17225" s="662">
        <v>31100</v>
      </c>
      <c r="H17225" s="661">
        <v>3</v>
      </c>
      <c r="I17225" s="662">
        <v>87000</v>
      </c>
      <c r="J17225" s="663">
        <v>2400000</v>
      </c>
      <c r="K17225" s="662">
        <v>74640000000</v>
      </c>
    </row>
    <row r="17226" spans="3:11" x14ac:dyDescent="0.25">
      <c r="C17226" s="660">
        <v>45932</v>
      </c>
      <c r="D17226" s="661" t="s">
        <v>1154</v>
      </c>
      <c r="E17226" s="662">
        <v>39000</v>
      </c>
      <c r="F17226" s="662">
        <v>32000</v>
      </c>
      <c r="G17226" s="662">
        <v>37000</v>
      </c>
      <c r="H17226" s="661">
        <v>2</v>
      </c>
      <c r="I17226" s="662">
        <v>78000</v>
      </c>
      <c r="J17226" s="663">
        <v>600000</v>
      </c>
      <c r="K17226" s="662">
        <v>22200000000</v>
      </c>
    </row>
    <row r="17227" spans="3:11" x14ac:dyDescent="0.25">
      <c r="C17227" s="660">
        <v>45932</v>
      </c>
      <c r="D17227" s="661" t="s">
        <v>1155</v>
      </c>
      <c r="E17227" s="662">
        <v>29000</v>
      </c>
      <c r="F17227" s="662">
        <v>25980</v>
      </c>
      <c r="G17227" s="662">
        <v>31100</v>
      </c>
      <c r="H17227" s="661">
        <v>3</v>
      </c>
      <c r="I17227" s="662">
        <v>87000</v>
      </c>
      <c r="J17227" s="663">
        <v>2400000</v>
      </c>
      <c r="K17227" s="662">
        <v>74640000000</v>
      </c>
    </row>
    <row r="17228" spans="3:11" x14ac:dyDescent="0.25">
      <c r="C17228" s="660">
        <v>45932</v>
      </c>
      <c r="D17228" s="661" t="s">
        <v>312</v>
      </c>
      <c r="E17228" s="662">
        <v>15600</v>
      </c>
      <c r="F17228" s="662">
        <v>15600</v>
      </c>
      <c r="G17228" s="662">
        <v>15600</v>
      </c>
      <c r="H17228" s="661">
        <v>5</v>
      </c>
      <c r="I17228" s="662">
        <v>78000</v>
      </c>
      <c r="J17228" s="663">
        <v>20000000</v>
      </c>
      <c r="K17228" s="662">
        <v>312000000000</v>
      </c>
    </row>
    <row r="17229" spans="3:11" x14ac:dyDescent="0.25">
      <c r="C17229" s="660">
        <v>45932</v>
      </c>
      <c r="D17229" s="661" t="s">
        <v>1155</v>
      </c>
      <c r="E17229" s="662">
        <v>29000</v>
      </c>
      <c r="F17229" s="662">
        <v>25980</v>
      </c>
      <c r="G17229" s="662">
        <v>31100</v>
      </c>
      <c r="H17229" s="661">
        <v>2</v>
      </c>
      <c r="I17229" s="662">
        <v>58000</v>
      </c>
      <c r="J17229" s="663">
        <v>2400000</v>
      </c>
      <c r="K17229" s="662">
        <v>74640000000</v>
      </c>
    </row>
    <row r="17230" spans="3:11" x14ac:dyDescent="0.25">
      <c r="C17230" s="660">
        <v>45932</v>
      </c>
      <c r="D17230" s="661" t="s">
        <v>1154</v>
      </c>
      <c r="E17230" s="662">
        <v>39000</v>
      </c>
      <c r="F17230" s="662">
        <v>32000</v>
      </c>
      <c r="G17230" s="662">
        <v>37000</v>
      </c>
      <c r="H17230" s="661">
        <v>3</v>
      </c>
      <c r="I17230" s="662">
        <v>117000</v>
      </c>
      <c r="J17230" s="663">
        <v>600000</v>
      </c>
      <c r="K17230" s="662">
        <v>22200000000</v>
      </c>
    </row>
    <row r="17231" spans="3:11" x14ac:dyDescent="0.25">
      <c r="C17231" s="660">
        <v>45932</v>
      </c>
      <c r="D17231" s="661" t="s">
        <v>312</v>
      </c>
      <c r="E17231" s="662">
        <v>15600</v>
      </c>
      <c r="F17231" s="662">
        <v>15600</v>
      </c>
      <c r="G17231" s="662">
        <v>15600</v>
      </c>
      <c r="H17231" s="661">
        <v>1</v>
      </c>
      <c r="I17231" s="662">
        <v>15600</v>
      </c>
      <c r="J17231" s="663">
        <v>20000000</v>
      </c>
      <c r="K17231" s="662">
        <v>312000000000</v>
      </c>
    </row>
    <row r="17232" spans="3:11" x14ac:dyDescent="0.25">
      <c r="C17232" s="660">
        <v>45932</v>
      </c>
      <c r="D17232" s="661" t="s">
        <v>310</v>
      </c>
      <c r="E17232" s="662">
        <v>105000</v>
      </c>
      <c r="F17232" s="662">
        <v>93000</v>
      </c>
      <c r="G17232" s="662">
        <v>108000</v>
      </c>
      <c r="H17232" s="661">
        <v>3</v>
      </c>
      <c r="I17232" s="662">
        <v>315000</v>
      </c>
      <c r="J17232" s="663">
        <v>19450000</v>
      </c>
      <c r="K17232" s="662">
        <v>2100600000000</v>
      </c>
    </row>
    <row r="17233" spans="3:11" x14ac:dyDescent="0.25">
      <c r="C17233" s="660">
        <v>45932</v>
      </c>
      <c r="D17233" s="661" t="s">
        <v>317</v>
      </c>
      <c r="E17233" s="662">
        <v>96679.679999999993</v>
      </c>
      <c r="F17233" s="662">
        <v>77343.75</v>
      </c>
      <c r="G17233" s="662">
        <v>96679.679999999993</v>
      </c>
      <c r="H17233" s="661">
        <v>2</v>
      </c>
      <c r="I17233" s="662">
        <v>193359.35999999999</v>
      </c>
      <c r="J17233" s="663">
        <v>15000000</v>
      </c>
      <c r="K17233" s="662">
        <v>1450195200000</v>
      </c>
    </row>
    <row r="17234" spans="3:11" x14ac:dyDescent="0.25">
      <c r="C17234" s="660">
        <v>45932</v>
      </c>
      <c r="D17234" s="661" t="s">
        <v>310</v>
      </c>
      <c r="E17234" s="662">
        <v>105769</v>
      </c>
      <c r="F17234" s="662">
        <v>93000</v>
      </c>
      <c r="G17234" s="662">
        <v>108000</v>
      </c>
      <c r="H17234" s="661">
        <v>1</v>
      </c>
      <c r="I17234" s="662">
        <v>105769</v>
      </c>
      <c r="J17234" s="663">
        <v>19450000</v>
      </c>
      <c r="K17234" s="662">
        <v>2100600000000</v>
      </c>
    </row>
    <row r="17235" spans="3:11" x14ac:dyDescent="0.25">
      <c r="C17235" s="660">
        <v>45932</v>
      </c>
      <c r="D17235" s="661" t="s">
        <v>1155</v>
      </c>
      <c r="E17235" s="662">
        <v>29500</v>
      </c>
      <c r="F17235" s="662">
        <v>25980</v>
      </c>
      <c r="G17235" s="662">
        <v>31100</v>
      </c>
      <c r="H17235" s="661">
        <v>4</v>
      </c>
      <c r="I17235" s="662">
        <v>118000</v>
      </c>
      <c r="J17235" s="663">
        <v>2400000</v>
      </c>
      <c r="K17235" s="662">
        <v>74640000000</v>
      </c>
    </row>
    <row r="17236" spans="3:11" x14ac:dyDescent="0.25">
      <c r="C17236" s="660">
        <v>45932</v>
      </c>
      <c r="D17236" s="661" t="s">
        <v>312</v>
      </c>
      <c r="E17236" s="662">
        <v>15600</v>
      </c>
      <c r="F17236" s="662">
        <v>15600</v>
      </c>
      <c r="G17236" s="662">
        <v>15600</v>
      </c>
      <c r="H17236" s="661">
        <v>4</v>
      </c>
      <c r="I17236" s="662">
        <v>62400</v>
      </c>
      <c r="J17236" s="663">
        <v>20000000</v>
      </c>
      <c r="K17236" s="662">
        <v>312000000000</v>
      </c>
    </row>
    <row r="17237" spans="3:11" x14ac:dyDescent="0.25">
      <c r="C17237" s="660">
        <v>45932</v>
      </c>
      <c r="D17237" s="661" t="s">
        <v>1154</v>
      </c>
      <c r="E17237" s="662">
        <v>38400</v>
      </c>
      <c r="F17237" s="662">
        <v>32000</v>
      </c>
      <c r="G17237" s="662">
        <v>37000</v>
      </c>
      <c r="H17237" s="661">
        <v>2</v>
      </c>
      <c r="I17237" s="662">
        <v>76800</v>
      </c>
      <c r="J17237" s="663">
        <v>600000</v>
      </c>
      <c r="K17237" s="662">
        <v>22200000000</v>
      </c>
    </row>
    <row r="17238" spans="3:11" x14ac:dyDescent="0.25">
      <c r="C17238" s="660">
        <v>45932</v>
      </c>
      <c r="D17238" s="661" t="s">
        <v>1154</v>
      </c>
      <c r="E17238" s="662">
        <v>39000</v>
      </c>
      <c r="F17238" s="662">
        <v>32000</v>
      </c>
      <c r="G17238" s="662">
        <v>37000</v>
      </c>
      <c r="H17238" s="661">
        <v>5</v>
      </c>
      <c r="I17238" s="662">
        <v>195000</v>
      </c>
      <c r="J17238" s="663">
        <v>600000</v>
      </c>
      <c r="K17238" s="662">
        <v>22200000000</v>
      </c>
    </row>
    <row r="17239" spans="3:11" x14ac:dyDescent="0.25">
      <c r="C17239" s="660">
        <v>45932</v>
      </c>
      <c r="D17239" s="661" t="s">
        <v>310</v>
      </c>
      <c r="E17239" s="662">
        <v>105000</v>
      </c>
      <c r="F17239" s="662">
        <v>93000</v>
      </c>
      <c r="G17239" s="662">
        <v>108000</v>
      </c>
      <c r="H17239" s="661">
        <v>2</v>
      </c>
      <c r="I17239" s="662">
        <v>210000</v>
      </c>
      <c r="J17239" s="663">
        <v>19450000</v>
      </c>
      <c r="K17239" s="662">
        <v>2100600000000</v>
      </c>
    </row>
    <row r="17240" spans="3:11" x14ac:dyDescent="0.25">
      <c r="C17240" s="660">
        <v>45932</v>
      </c>
      <c r="D17240" s="661" t="s">
        <v>1155</v>
      </c>
      <c r="E17240" s="662">
        <v>29500</v>
      </c>
      <c r="F17240" s="662">
        <v>25980</v>
      </c>
      <c r="G17240" s="662">
        <v>31100</v>
      </c>
      <c r="H17240" s="661">
        <v>6</v>
      </c>
      <c r="I17240" s="662">
        <v>177000</v>
      </c>
      <c r="J17240" s="663">
        <v>2400000</v>
      </c>
      <c r="K17240" s="662">
        <v>74640000000</v>
      </c>
    </row>
    <row r="17241" spans="3:11" x14ac:dyDescent="0.25">
      <c r="C17241" s="660">
        <v>45932</v>
      </c>
      <c r="D17241" s="661" t="s">
        <v>1154</v>
      </c>
      <c r="E17241" s="662">
        <v>38400</v>
      </c>
      <c r="F17241" s="662">
        <v>32000</v>
      </c>
      <c r="G17241" s="662">
        <v>37000</v>
      </c>
      <c r="H17241" s="661">
        <v>1</v>
      </c>
      <c r="I17241" s="662">
        <v>38400</v>
      </c>
      <c r="J17241" s="663">
        <v>600000</v>
      </c>
      <c r="K17241" s="662">
        <v>22200000000</v>
      </c>
    </row>
    <row r="17242" spans="3:11" x14ac:dyDescent="0.25">
      <c r="C17242" s="660">
        <v>45932</v>
      </c>
      <c r="D17242" s="661" t="s">
        <v>1154</v>
      </c>
      <c r="E17242" s="662">
        <v>38000</v>
      </c>
      <c r="F17242" s="662">
        <v>32000</v>
      </c>
      <c r="G17242" s="662">
        <v>37000</v>
      </c>
      <c r="H17242" s="661">
        <v>18</v>
      </c>
      <c r="I17242" s="662">
        <v>684000</v>
      </c>
      <c r="J17242" s="663">
        <v>600000</v>
      </c>
      <c r="K17242" s="662">
        <v>22200000000</v>
      </c>
    </row>
    <row r="17243" spans="3:11" x14ac:dyDescent="0.25">
      <c r="C17243" s="660">
        <v>45932</v>
      </c>
      <c r="D17243" s="661" t="s">
        <v>1154</v>
      </c>
      <c r="E17243" s="662">
        <v>37200</v>
      </c>
      <c r="F17243" s="662">
        <v>32000</v>
      </c>
      <c r="G17243" s="662">
        <v>37000</v>
      </c>
      <c r="H17243" s="661">
        <v>10</v>
      </c>
      <c r="I17243" s="662">
        <v>372000</v>
      </c>
      <c r="J17243" s="663">
        <v>600000</v>
      </c>
      <c r="K17243" s="662">
        <v>22200000000</v>
      </c>
    </row>
    <row r="17244" spans="3:11" x14ac:dyDescent="0.25">
      <c r="C17244" s="660">
        <v>45932</v>
      </c>
      <c r="D17244" s="661" t="s">
        <v>1154</v>
      </c>
      <c r="E17244" s="662">
        <v>37000</v>
      </c>
      <c r="F17244" s="662">
        <v>32000</v>
      </c>
      <c r="G17244" s="662">
        <v>37000</v>
      </c>
      <c r="H17244" s="661">
        <v>8</v>
      </c>
      <c r="I17244" s="662">
        <v>296000</v>
      </c>
      <c r="J17244" s="663">
        <v>600000</v>
      </c>
      <c r="K17244" s="662">
        <v>22200000000</v>
      </c>
    </row>
    <row r="17245" spans="3:11" x14ac:dyDescent="0.25">
      <c r="C17245" s="660">
        <v>45932</v>
      </c>
      <c r="D17245" s="661" t="s">
        <v>1154</v>
      </c>
      <c r="E17245" s="662">
        <v>37000</v>
      </c>
      <c r="F17245" s="662">
        <v>32000</v>
      </c>
      <c r="G17245" s="662">
        <v>37000</v>
      </c>
      <c r="H17245" s="661">
        <v>1</v>
      </c>
      <c r="I17245" s="662">
        <v>37000</v>
      </c>
      <c r="J17245" s="663">
        <v>600000</v>
      </c>
      <c r="K17245" s="662">
        <v>22200000000</v>
      </c>
    </row>
    <row r="17246" spans="3:11" x14ac:dyDescent="0.25">
      <c r="C17246" s="660">
        <v>45932</v>
      </c>
      <c r="D17246" s="661" t="s">
        <v>1154</v>
      </c>
      <c r="E17246" s="662">
        <v>37000</v>
      </c>
      <c r="F17246" s="662">
        <v>32000</v>
      </c>
      <c r="G17246" s="662">
        <v>37000</v>
      </c>
      <c r="H17246" s="661">
        <v>500</v>
      </c>
      <c r="I17246" s="662">
        <v>18500000</v>
      </c>
      <c r="J17246" s="663">
        <v>600000</v>
      </c>
      <c r="K17246" s="662">
        <v>22200000000</v>
      </c>
    </row>
    <row r="17247" spans="3:11" x14ac:dyDescent="0.25">
      <c r="C17247" s="660">
        <v>45932</v>
      </c>
      <c r="D17247" s="661" t="s">
        <v>1154</v>
      </c>
      <c r="E17247" s="662">
        <v>37000</v>
      </c>
      <c r="F17247" s="662">
        <v>32000</v>
      </c>
      <c r="G17247" s="662">
        <v>37000</v>
      </c>
      <c r="H17247" s="661">
        <v>4</v>
      </c>
      <c r="I17247" s="662">
        <v>148000</v>
      </c>
      <c r="J17247" s="663">
        <v>600000</v>
      </c>
      <c r="K17247" s="662">
        <v>22200000000</v>
      </c>
    </row>
    <row r="17248" spans="3:11" x14ac:dyDescent="0.25">
      <c r="C17248" s="660">
        <v>45932</v>
      </c>
      <c r="D17248" s="661" t="s">
        <v>1154</v>
      </c>
      <c r="E17248" s="662">
        <v>37000</v>
      </c>
      <c r="F17248" s="662">
        <v>32000</v>
      </c>
      <c r="G17248" s="662">
        <v>37000</v>
      </c>
      <c r="H17248" s="661">
        <v>532</v>
      </c>
      <c r="I17248" s="662">
        <v>19684000</v>
      </c>
      <c r="J17248" s="663">
        <v>600000</v>
      </c>
      <c r="K17248" s="662">
        <v>22200000000</v>
      </c>
    </row>
    <row r="17249" spans="3:11" x14ac:dyDescent="0.25">
      <c r="C17249" s="660">
        <v>45932</v>
      </c>
      <c r="D17249" s="661" t="s">
        <v>1155</v>
      </c>
      <c r="E17249" s="662">
        <v>29500</v>
      </c>
      <c r="F17249" s="662">
        <v>25980</v>
      </c>
      <c r="G17249" s="662">
        <v>31100</v>
      </c>
      <c r="H17249" s="661">
        <v>1</v>
      </c>
      <c r="I17249" s="662">
        <v>29500</v>
      </c>
      <c r="J17249" s="663">
        <v>2400000</v>
      </c>
      <c r="K17249" s="662">
        <v>74640000000</v>
      </c>
    </row>
    <row r="17250" spans="3:11" x14ac:dyDescent="0.25">
      <c r="C17250" s="660">
        <v>45932</v>
      </c>
      <c r="D17250" s="661" t="s">
        <v>1155</v>
      </c>
      <c r="E17250" s="662">
        <v>29500</v>
      </c>
      <c r="F17250" s="662">
        <v>25980</v>
      </c>
      <c r="G17250" s="662">
        <v>31100</v>
      </c>
      <c r="H17250" s="661">
        <v>1</v>
      </c>
      <c r="I17250" s="662">
        <v>29500</v>
      </c>
      <c r="J17250" s="663">
        <v>2400000</v>
      </c>
      <c r="K17250" s="662">
        <v>74640000000</v>
      </c>
    </row>
    <row r="17251" spans="3:11" x14ac:dyDescent="0.25">
      <c r="C17251" s="660">
        <v>45932</v>
      </c>
      <c r="D17251" s="661" t="s">
        <v>1154</v>
      </c>
      <c r="E17251" s="662">
        <v>39000</v>
      </c>
      <c r="F17251" s="662">
        <v>32000</v>
      </c>
      <c r="G17251" s="662">
        <v>37000</v>
      </c>
      <c r="H17251" s="661">
        <v>10</v>
      </c>
      <c r="I17251" s="662">
        <v>390000</v>
      </c>
      <c r="J17251" s="663">
        <v>600000</v>
      </c>
      <c r="K17251" s="662">
        <v>22200000000</v>
      </c>
    </row>
    <row r="17252" spans="3:11" x14ac:dyDescent="0.25">
      <c r="C17252" s="660">
        <v>45932</v>
      </c>
      <c r="D17252" s="661" t="s">
        <v>312</v>
      </c>
      <c r="E17252" s="662">
        <v>15350</v>
      </c>
      <c r="F17252" s="662">
        <v>15600</v>
      </c>
      <c r="G17252" s="662">
        <v>15600</v>
      </c>
      <c r="H17252" s="661">
        <v>2</v>
      </c>
      <c r="I17252" s="662">
        <v>30700</v>
      </c>
      <c r="J17252" s="663">
        <v>20000000</v>
      </c>
      <c r="K17252" s="662">
        <v>312000000000</v>
      </c>
    </row>
    <row r="17253" spans="3:11" x14ac:dyDescent="0.25">
      <c r="C17253" s="660">
        <v>45932</v>
      </c>
      <c r="D17253" s="661" t="s">
        <v>312</v>
      </c>
      <c r="E17253" s="662">
        <v>15600</v>
      </c>
      <c r="F17253" s="662">
        <v>15600</v>
      </c>
      <c r="G17253" s="662">
        <v>15600</v>
      </c>
      <c r="H17253" s="661">
        <v>22</v>
      </c>
      <c r="I17253" s="662">
        <v>343200</v>
      </c>
      <c r="J17253" s="663">
        <v>20000000</v>
      </c>
      <c r="K17253" s="662">
        <v>312000000000</v>
      </c>
    </row>
    <row r="17254" spans="3:11" x14ac:dyDescent="0.25">
      <c r="C17254" s="660">
        <v>45932</v>
      </c>
      <c r="D17254" s="661" t="s">
        <v>312</v>
      </c>
      <c r="E17254" s="662">
        <v>15600</v>
      </c>
      <c r="F17254" s="662">
        <v>15600</v>
      </c>
      <c r="G17254" s="662">
        <v>15600</v>
      </c>
      <c r="H17254" s="661">
        <v>100</v>
      </c>
      <c r="I17254" s="662">
        <v>1560000</v>
      </c>
      <c r="J17254" s="663">
        <v>20000000</v>
      </c>
      <c r="K17254" s="662">
        <v>312000000000</v>
      </c>
    </row>
    <row r="17255" spans="3:11" x14ac:dyDescent="0.25">
      <c r="C17255" s="660">
        <v>45932</v>
      </c>
      <c r="D17255" s="661" t="s">
        <v>312</v>
      </c>
      <c r="E17255" s="662">
        <v>15600</v>
      </c>
      <c r="F17255" s="662">
        <v>15600</v>
      </c>
      <c r="G17255" s="662">
        <v>15600</v>
      </c>
      <c r="H17255" s="661">
        <v>30</v>
      </c>
      <c r="I17255" s="662">
        <v>468000</v>
      </c>
      <c r="J17255" s="663">
        <v>20000000</v>
      </c>
      <c r="K17255" s="662">
        <v>312000000000</v>
      </c>
    </row>
    <row r="17256" spans="3:11" x14ac:dyDescent="0.25">
      <c r="C17256" s="660">
        <v>45932</v>
      </c>
      <c r="D17256" s="661" t="s">
        <v>312</v>
      </c>
      <c r="E17256" s="662">
        <v>15600</v>
      </c>
      <c r="F17256" s="662">
        <v>15600</v>
      </c>
      <c r="G17256" s="662">
        <v>15600</v>
      </c>
      <c r="H17256" s="661">
        <v>3</v>
      </c>
      <c r="I17256" s="662">
        <v>46800</v>
      </c>
      <c r="J17256" s="663">
        <v>20000000</v>
      </c>
      <c r="K17256" s="662">
        <v>312000000000</v>
      </c>
    </row>
    <row r="17257" spans="3:11" x14ac:dyDescent="0.25">
      <c r="C17257" s="660">
        <v>45932</v>
      </c>
      <c r="D17257" s="661" t="s">
        <v>1154</v>
      </c>
      <c r="E17257" s="662">
        <v>39000</v>
      </c>
      <c r="F17257" s="662">
        <v>32000</v>
      </c>
      <c r="G17257" s="662">
        <v>37000</v>
      </c>
      <c r="H17257" s="661">
        <v>6</v>
      </c>
      <c r="I17257" s="662">
        <v>234000</v>
      </c>
      <c r="J17257" s="663">
        <v>600000</v>
      </c>
      <c r="K17257" s="662">
        <v>22200000000</v>
      </c>
    </row>
    <row r="17258" spans="3:11" x14ac:dyDescent="0.25">
      <c r="C17258" s="660">
        <v>45932</v>
      </c>
      <c r="D17258" s="661" t="s">
        <v>312</v>
      </c>
      <c r="E17258" s="662">
        <v>15600</v>
      </c>
      <c r="F17258" s="662">
        <v>15600</v>
      </c>
      <c r="G17258" s="662">
        <v>15600</v>
      </c>
      <c r="H17258" s="661">
        <v>10</v>
      </c>
      <c r="I17258" s="662">
        <v>156000</v>
      </c>
      <c r="J17258" s="663">
        <v>20000000</v>
      </c>
      <c r="K17258" s="662">
        <v>312000000000</v>
      </c>
    </row>
    <row r="17259" spans="3:11" x14ac:dyDescent="0.25">
      <c r="C17259" s="660">
        <v>45932</v>
      </c>
      <c r="D17259" s="661" t="s">
        <v>317</v>
      </c>
      <c r="E17259" s="662">
        <v>96679.679999999993</v>
      </c>
      <c r="F17259" s="662">
        <v>77343.75</v>
      </c>
      <c r="G17259" s="662">
        <v>96679.679999999993</v>
      </c>
      <c r="H17259" s="661">
        <v>1</v>
      </c>
      <c r="I17259" s="662">
        <v>96679.679999999993</v>
      </c>
      <c r="J17259" s="663">
        <v>15000000</v>
      </c>
      <c r="K17259" s="662">
        <v>1450195200000</v>
      </c>
    </row>
    <row r="17260" spans="3:11" x14ac:dyDescent="0.25">
      <c r="C17260" s="660">
        <v>45932</v>
      </c>
      <c r="D17260" s="661" t="s">
        <v>317</v>
      </c>
      <c r="E17260" s="662">
        <v>96679.679999999993</v>
      </c>
      <c r="F17260" s="662">
        <v>77343.75</v>
      </c>
      <c r="G17260" s="662">
        <v>96679.679999999993</v>
      </c>
      <c r="H17260" s="661">
        <v>600</v>
      </c>
      <c r="I17260" s="662">
        <v>58007808</v>
      </c>
      <c r="J17260" s="663">
        <v>15000000</v>
      </c>
      <c r="K17260" s="662">
        <v>1450195200000</v>
      </c>
    </row>
    <row r="17261" spans="3:11" x14ac:dyDescent="0.25">
      <c r="C17261" s="660">
        <v>45932</v>
      </c>
      <c r="D17261" s="661" t="s">
        <v>1154</v>
      </c>
      <c r="E17261" s="662">
        <v>37500</v>
      </c>
      <c r="F17261" s="662">
        <v>32000</v>
      </c>
      <c r="G17261" s="662">
        <v>37000</v>
      </c>
      <c r="H17261" s="661">
        <v>3</v>
      </c>
      <c r="I17261" s="662">
        <v>112500</v>
      </c>
      <c r="J17261" s="663">
        <v>600000</v>
      </c>
      <c r="K17261" s="662">
        <v>22200000000</v>
      </c>
    </row>
    <row r="17262" spans="3:11" x14ac:dyDescent="0.25">
      <c r="C17262" s="660">
        <v>45932</v>
      </c>
      <c r="D17262" s="661" t="s">
        <v>1154</v>
      </c>
      <c r="E17262" s="662">
        <v>37000</v>
      </c>
      <c r="F17262" s="662">
        <v>32000</v>
      </c>
      <c r="G17262" s="662">
        <v>37000</v>
      </c>
      <c r="H17262" s="661">
        <v>364</v>
      </c>
      <c r="I17262" s="662">
        <v>13468000</v>
      </c>
      <c r="J17262" s="663">
        <v>600000</v>
      </c>
      <c r="K17262" s="662">
        <v>22200000000</v>
      </c>
    </row>
    <row r="17263" spans="3:11" x14ac:dyDescent="0.25">
      <c r="C17263" s="660">
        <v>45932</v>
      </c>
      <c r="D17263" s="661" t="s">
        <v>312</v>
      </c>
      <c r="E17263" s="662">
        <v>15600</v>
      </c>
      <c r="F17263" s="662">
        <v>15600</v>
      </c>
      <c r="G17263" s="662">
        <v>15600</v>
      </c>
      <c r="H17263" s="661">
        <v>10</v>
      </c>
      <c r="I17263" s="662">
        <v>156000</v>
      </c>
      <c r="J17263" s="663">
        <v>20000000</v>
      </c>
      <c r="K17263" s="662">
        <v>312000000000</v>
      </c>
    </row>
    <row r="17264" spans="3:11" x14ac:dyDescent="0.25">
      <c r="C17264" s="660">
        <v>45932</v>
      </c>
      <c r="D17264" s="661" t="s">
        <v>310</v>
      </c>
      <c r="E17264" s="662">
        <v>105000</v>
      </c>
      <c r="F17264" s="662">
        <v>93000</v>
      </c>
      <c r="G17264" s="662">
        <v>108000</v>
      </c>
      <c r="H17264" s="661">
        <v>3</v>
      </c>
      <c r="I17264" s="662">
        <v>315000</v>
      </c>
      <c r="J17264" s="663">
        <v>19450000</v>
      </c>
      <c r="K17264" s="662">
        <v>2100600000000</v>
      </c>
    </row>
    <row r="17265" spans="3:11" x14ac:dyDescent="0.25">
      <c r="C17265" s="660">
        <v>45932</v>
      </c>
      <c r="D17265" s="661" t="s">
        <v>317</v>
      </c>
      <c r="E17265" s="662">
        <v>96679.679999999993</v>
      </c>
      <c r="F17265" s="662">
        <v>77343.75</v>
      </c>
      <c r="G17265" s="662">
        <v>96679.679999999993</v>
      </c>
      <c r="H17265" s="661">
        <v>5</v>
      </c>
      <c r="I17265" s="662">
        <v>483398.40000000002</v>
      </c>
      <c r="J17265" s="663">
        <v>15000000</v>
      </c>
      <c r="K17265" s="662">
        <v>1450195200000</v>
      </c>
    </row>
    <row r="17266" spans="3:11" x14ac:dyDescent="0.25">
      <c r="C17266" s="660">
        <v>45932</v>
      </c>
      <c r="D17266" s="661" t="s">
        <v>1154</v>
      </c>
      <c r="E17266" s="662">
        <v>37500</v>
      </c>
      <c r="F17266" s="662">
        <v>32000</v>
      </c>
      <c r="G17266" s="662">
        <v>37000</v>
      </c>
      <c r="H17266" s="661">
        <v>1</v>
      </c>
      <c r="I17266" s="662">
        <v>37500</v>
      </c>
      <c r="J17266" s="663">
        <v>600000</v>
      </c>
      <c r="K17266" s="662">
        <v>22200000000</v>
      </c>
    </row>
    <row r="17267" spans="3:11" x14ac:dyDescent="0.25">
      <c r="C17267" s="660">
        <v>45932</v>
      </c>
      <c r="D17267" s="661" t="s">
        <v>1154</v>
      </c>
      <c r="E17267" s="662">
        <v>38400</v>
      </c>
      <c r="F17267" s="662">
        <v>32000</v>
      </c>
      <c r="G17267" s="662">
        <v>37000</v>
      </c>
      <c r="H17267" s="661">
        <v>10</v>
      </c>
      <c r="I17267" s="662">
        <v>384000</v>
      </c>
      <c r="J17267" s="663">
        <v>600000</v>
      </c>
      <c r="K17267" s="662">
        <v>22200000000</v>
      </c>
    </row>
    <row r="17268" spans="3:11" x14ac:dyDescent="0.25">
      <c r="C17268" s="660">
        <v>45932</v>
      </c>
      <c r="D17268" s="661" t="s">
        <v>1154</v>
      </c>
      <c r="E17268" s="662">
        <v>37800</v>
      </c>
      <c r="F17268" s="662">
        <v>32000</v>
      </c>
      <c r="G17268" s="662">
        <v>37000</v>
      </c>
      <c r="H17268" s="661">
        <v>5</v>
      </c>
      <c r="I17268" s="662">
        <v>189000</v>
      </c>
      <c r="J17268" s="663">
        <v>600000</v>
      </c>
      <c r="K17268" s="662">
        <v>22200000000</v>
      </c>
    </row>
    <row r="17269" spans="3:11" x14ac:dyDescent="0.25">
      <c r="C17269" s="660">
        <v>45932</v>
      </c>
      <c r="D17269" s="661" t="s">
        <v>1154</v>
      </c>
      <c r="E17269" s="662">
        <v>37500</v>
      </c>
      <c r="F17269" s="662">
        <v>32000</v>
      </c>
      <c r="G17269" s="662">
        <v>37000</v>
      </c>
      <c r="H17269" s="661">
        <v>9</v>
      </c>
      <c r="I17269" s="662">
        <v>337500</v>
      </c>
      <c r="J17269" s="663">
        <v>600000</v>
      </c>
      <c r="K17269" s="662">
        <v>22200000000</v>
      </c>
    </row>
    <row r="17270" spans="3:11" x14ac:dyDescent="0.25">
      <c r="C17270" s="660">
        <v>45932</v>
      </c>
      <c r="D17270" s="661" t="s">
        <v>1154</v>
      </c>
      <c r="E17270" s="662">
        <v>37000</v>
      </c>
      <c r="F17270" s="662">
        <v>32000</v>
      </c>
      <c r="G17270" s="662">
        <v>37000</v>
      </c>
      <c r="H17270" s="661">
        <v>104</v>
      </c>
      <c r="I17270" s="662">
        <v>3848000</v>
      </c>
      <c r="J17270" s="663">
        <v>600000</v>
      </c>
      <c r="K17270" s="662">
        <v>22200000000</v>
      </c>
    </row>
    <row r="17271" spans="3:11" x14ac:dyDescent="0.25">
      <c r="C17271" s="660">
        <v>45932</v>
      </c>
      <c r="D17271" s="661" t="s">
        <v>1154</v>
      </c>
      <c r="E17271" s="662">
        <v>37000</v>
      </c>
      <c r="F17271" s="662">
        <v>32000</v>
      </c>
      <c r="G17271" s="662">
        <v>37000</v>
      </c>
      <c r="H17271" s="661">
        <v>2</v>
      </c>
      <c r="I17271" s="662">
        <v>74000</v>
      </c>
      <c r="J17271" s="663">
        <v>600000</v>
      </c>
      <c r="K17271" s="662">
        <v>22200000000</v>
      </c>
    </row>
    <row r="17272" spans="3:11" x14ac:dyDescent="0.25">
      <c r="C17272" s="660">
        <v>45932</v>
      </c>
      <c r="D17272" s="661" t="s">
        <v>1154</v>
      </c>
      <c r="E17272" s="662">
        <v>37000</v>
      </c>
      <c r="F17272" s="662">
        <v>32000</v>
      </c>
      <c r="G17272" s="662">
        <v>37000</v>
      </c>
      <c r="H17272" s="661">
        <v>6</v>
      </c>
      <c r="I17272" s="662">
        <v>222000</v>
      </c>
      <c r="J17272" s="663">
        <v>600000</v>
      </c>
      <c r="K17272" s="662">
        <v>22200000000</v>
      </c>
    </row>
    <row r="17273" spans="3:11" x14ac:dyDescent="0.25">
      <c r="C17273" s="660">
        <v>45932</v>
      </c>
      <c r="D17273" s="661" t="s">
        <v>1154</v>
      </c>
      <c r="E17273" s="662">
        <v>37000</v>
      </c>
      <c r="F17273" s="662">
        <v>32000</v>
      </c>
      <c r="G17273" s="662">
        <v>37000</v>
      </c>
      <c r="H17273" s="661">
        <v>1</v>
      </c>
      <c r="I17273" s="662">
        <v>37000</v>
      </c>
      <c r="J17273" s="663">
        <v>600000</v>
      </c>
      <c r="K17273" s="662">
        <v>22200000000</v>
      </c>
    </row>
    <row r="17274" spans="3:11" x14ac:dyDescent="0.25">
      <c r="C17274" s="660">
        <v>45932</v>
      </c>
      <c r="D17274" s="661" t="s">
        <v>1154</v>
      </c>
      <c r="E17274" s="662">
        <v>37000</v>
      </c>
      <c r="F17274" s="662">
        <v>32000</v>
      </c>
      <c r="G17274" s="662">
        <v>37000</v>
      </c>
      <c r="H17274" s="661">
        <v>4</v>
      </c>
      <c r="I17274" s="662">
        <v>148000</v>
      </c>
      <c r="J17274" s="663">
        <v>600000</v>
      </c>
      <c r="K17274" s="662">
        <v>22200000000</v>
      </c>
    </row>
    <row r="17275" spans="3:11" x14ac:dyDescent="0.25">
      <c r="C17275" s="660">
        <v>45932</v>
      </c>
      <c r="D17275" s="661" t="s">
        <v>312</v>
      </c>
      <c r="E17275" s="662">
        <v>15600</v>
      </c>
      <c r="F17275" s="662">
        <v>15600</v>
      </c>
      <c r="G17275" s="662">
        <v>15600</v>
      </c>
      <c r="H17275" s="661">
        <v>2</v>
      </c>
      <c r="I17275" s="662">
        <v>31200</v>
      </c>
      <c r="J17275" s="663">
        <v>20000000</v>
      </c>
      <c r="K17275" s="662">
        <v>312000000000</v>
      </c>
    </row>
    <row r="17276" spans="3:11" x14ac:dyDescent="0.25">
      <c r="C17276" s="660">
        <v>45932</v>
      </c>
      <c r="D17276" s="661" t="s">
        <v>312</v>
      </c>
      <c r="E17276" s="662">
        <v>15600</v>
      </c>
      <c r="F17276" s="662">
        <v>15600</v>
      </c>
      <c r="G17276" s="662">
        <v>15600</v>
      </c>
      <c r="H17276" s="661">
        <v>1</v>
      </c>
      <c r="I17276" s="662">
        <v>15600</v>
      </c>
      <c r="J17276" s="663">
        <v>20000000</v>
      </c>
      <c r="K17276" s="662">
        <v>312000000000</v>
      </c>
    </row>
    <row r="17277" spans="3:11" x14ac:dyDescent="0.25">
      <c r="C17277" s="660">
        <v>45932</v>
      </c>
      <c r="D17277" s="661" t="s">
        <v>1154</v>
      </c>
      <c r="E17277" s="662">
        <v>37010</v>
      </c>
      <c r="F17277" s="662">
        <v>32000</v>
      </c>
      <c r="G17277" s="662">
        <v>37000</v>
      </c>
      <c r="H17277" s="661">
        <v>11</v>
      </c>
      <c r="I17277" s="662">
        <v>407110</v>
      </c>
      <c r="J17277" s="663">
        <v>600000</v>
      </c>
      <c r="K17277" s="662">
        <v>22200000000</v>
      </c>
    </row>
    <row r="17278" spans="3:11" x14ac:dyDescent="0.25">
      <c r="C17278" s="660">
        <v>45932</v>
      </c>
      <c r="D17278" s="661" t="s">
        <v>1154</v>
      </c>
      <c r="E17278" s="662">
        <v>37000</v>
      </c>
      <c r="F17278" s="662">
        <v>32000</v>
      </c>
      <c r="G17278" s="662">
        <v>37000</v>
      </c>
      <c r="H17278" s="661">
        <v>6</v>
      </c>
      <c r="I17278" s="662">
        <v>222000</v>
      </c>
      <c r="J17278" s="663">
        <v>600000</v>
      </c>
      <c r="K17278" s="662">
        <v>22200000000</v>
      </c>
    </row>
    <row r="17279" spans="3:11" x14ac:dyDescent="0.25">
      <c r="C17279" s="660">
        <v>45932</v>
      </c>
      <c r="D17279" s="661" t="s">
        <v>1154</v>
      </c>
      <c r="E17279" s="662">
        <v>37000</v>
      </c>
      <c r="F17279" s="662">
        <v>32000</v>
      </c>
      <c r="G17279" s="662">
        <v>37000</v>
      </c>
      <c r="H17279" s="661">
        <v>10</v>
      </c>
      <c r="I17279" s="662">
        <v>370000</v>
      </c>
      <c r="J17279" s="663">
        <v>600000</v>
      </c>
      <c r="K17279" s="662">
        <v>22200000000</v>
      </c>
    </row>
    <row r="17280" spans="3:11" x14ac:dyDescent="0.25">
      <c r="C17280" s="660">
        <v>45932</v>
      </c>
      <c r="D17280" s="661" t="s">
        <v>1154</v>
      </c>
      <c r="E17280" s="662">
        <v>37000</v>
      </c>
      <c r="F17280" s="662">
        <v>32000</v>
      </c>
      <c r="G17280" s="662">
        <v>37000</v>
      </c>
      <c r="H17280" s="661">
        <v>5</v>
      </c>
      <c r="I17280" s="662">
        <v>185000</v>
      </c>
      <c r="J17280" s="663">
        <v>600000</v>
      </c>
      <c r="K17280" s="662">
        <v>22200000000</v>
      </c>
    </row>
    <row r="17281" spans="3:11" x14ac:dyDescent="0.25">
      <c r="C17281" s="660">
        <v>45932</v>
      </c>
      <c r="D17281" s="661" t="s">
        <v>1154</v>
      </c>
      <c r="E17281" s="662">
        <v>37000</v>
      </c>
      <c r="F17281" s="662">
        <v>32000</v>
      </c>
      <c r="G17281" s="662">
        <v>37000</v>
      </c>
      <c r="H17281" s="661">
        <v>10</v>
      </c>
      <c r="I17281" s="662">
        <v>370000</v>
      </c>
      <c r="J17281" s="663">
        <v>600000</v>
      </c>
      <c r="K17281" s="662">
        <v>22200000000</v>
      </c>
    </row>
    <row r="17282" spans="3:11" x14ac:dyDescent="0.25">
      <c r="C17282" s="660">
        <v>45932</v>
      </c>
      <c r="D17282" s="661" t="s">
        <v>1154</v>
      </c>
      <c r="E17282" s="662">
        <v>37000</v>
      </c>
      <c r="F17282" s="662">
        <v>32000</v>
      </c>
      <c r="G17282" s="662">
        <v>37000</v>
      </c>
      <c r="H17282" s="661">
        <v>3</v>
      </c>
      <c r="I17282" s="662">
        <v>111000</v>
      </c>
      <c r="J17282" s="663">
        <v>600000</v>
      </c>
      <c r="K17282" s="662">
        <v>22200000000</v>
      </c>
    </row>
    <row r="17283" spans="3:11" x14ac:dyDescent="0.25">
      <c r="C17283" s="660">
        <v>45932</v>
      </c>
      <c r="D17283" s="661" t="s">
        <v>1154</v>
      </c>
      <c r="E17283" s="662">
        <v>37000</v>
      </c>
      <c r="F17283" s="662">
        <v>32000</v>
      </c>
      <c r="G17283" s="662">
        <v>37000</v>
      </c>
      <c r="H17283" s="661">
        <v>10</v>
      </c>
      <c r="I17283" s="662">
        <v>370000</v>
      </c>
      <c r="J17283" s="663">
        <v>600000</v>
      </c>
      <c r="K17283" s="662">
        <v>22200000000</v>
      </c>
    </row>
    <row r="17284" spans="3:11" x14ac:dyDescent="0.25">
      <c r="C17284" s="660">
        <v>45932</v>
      </c>
      <c r="D17284" s="661" t="s">
        <v>1154</v>
      </c>
      <c r="E17284" s="662">
        <v>37000</v>
      </c>
      <c r="F17284" s="662">
        <v>32000</v>
      </c>
      <c r="G17284" s="662">
        <v>37000</v>
      </c>
      <c r="H17284" s="661">
        <v>18</v>
      </c>
      <c r="I17284" s="662">
        <v>666000</v>
      </c>
      <c r="J17284" s="663">
        <v>600000</v>
      </c>
      <c r="K17284" s="662">
        <v>22200000000</v>
      </c>
    </row>
    <row r="17285" spans="3:11" x14ac:dyDescent="0.25">
      <c r="C17285" s="660">
        <v>45932</v>
      </c>
      <c r="D17285" s="661" t="s">
        <v>1154</v>
      </c>
      <c r="E17285" s="662">
        <v>36500</v>
      </c>
      <c r="F17285" s="662">
        <v>32000</v>
      </c>
      <c r="G17285" s="662">
        <v>37000</v>
      </c>
      <c r="H17285" s="661">
        <v>1</v>
      </c>
      <c r="I17285" s="662">
        <v>36500</v>
      </c>
      <c r="J17285" s="663">
        <v>600000</v>
      </c>
      <c r="K17285" s="662">
        <v>22200000000</v>
      </c>
    </row>
    <row r="17286" spans="3:11" x14ac:dyDescent="0.25">
      <c r="C17286" s="660">
        <v>45932</v>
      </c>
      <c r="D17286" s="661" t="s">
        <v>1154</v>
      </c>
      <c r="E17286" s="662">
        <v>36000</v>
      </c>
      <c r="F17286" s="662">
        <v>32000</v>
      </c>
      <c r="G17286" s="662">
        <v>37000</v>
      </c>
      <c r="H17286" s="661">
        <v>34</v>
      </c>
      <c r="I17286" s="662">
        <v>1224000</v>
      </c>
      <c r="J17286" s="663">
        <v>600000</v>
      </c>
      <c r="K17286" s="662">
        <v>22200000000</v>
      </c>
    </row>
    <row r="17287" spans="3:11" x14ac:dyDescent="0.25">
      <c r="C17287" s="660">
        <v>45932</v>
      </c>
      <c r="D17287" s="661" t="s">
        <v>1154</v>
      </c>
      <c r="E17287" s="662">
        <v>36000</v>
      </c>
      <c r="F17287" s="662">
        <v>32000</v>
      </c>
      <c r="G17287" s="662">
        <v>37000</v>
      </c>
      <c r="H17287" s="661">
        <v>5</v>
      </c>
      <c r="I17287" s="662">
        <v>180000</v>
      </c>
      <c r="J17287" s="663">
        <v>600000</v>
      </c>
      <c r="K17287" s="662">
        <v>22200000000</v>
      </c>
    </row>
    <row r="17288" spans="3:11" x14ac:dyDescent="0.25">
      <c r="C17288" s="660">
        <v>45932</v>
      </c>
      <c r="D17288" s="661" t="s">
        <v>1154</v>
      </c>
      <c r="E17288" s="662">
        <v>36000</v>
      </c>
      <c r="F17288" s="662">
        <v>32000</v>
      </c>
      <c r="G17288" s="662">
        <v>37000</v>
      </c>
      <c r="H17288" s="661">
        <v>1</v>
      </c>
      <c r="I17288" s="662">
        <v>36000</v>
      </c>
      <c r="J17288" s="663">
        <v>600000</v>
      </c>
      <c r="K17288" s="662">
        <v>22200000000</v>
      </c>
    </row>
    <row r="17289" spans="3:11" x14ac:dyDescent="0.25">
      <c r="C17289" s="660">
        <v>45932</v>
      </c>
      <c r="D17289" s="661" t="s">
        <v>1154</v>
      </c>
      <c r="E17289" s="662">
        <v>34000</v>
      </c>
      <c r="F17289" s="662">
        <v>32000</v>
      </c>
      <c r="G17289" s="662">
        <v>37000</v>
      </c>
      <c r="H17289" s="661">
        <v>1</v>
      </c>
      <c r="I17289" s="662">
        <v>34000</v>
      </c>
      <c r="J17289" s="663">
        <v>600000</v>
      </c>
      <c r="K17289" s="662">
        <v>22200000000</v>
      </c>
    </row>
    <row r="17290" spans="3:11" x14ac:dyDescent="0.25">
      <c r="C17290" s="660">
        <v>45932</v>
      </c>
      <c r="D17290" s="661" t="s">
        <v>1154</v>
      </c>
      <c r="E17290" s="662">
        <v>34000</v>
      </c>
      <c r="F17290" s="662">
        <v>32000</v>
      </c>
      <c r="G17290" s="662">
        <v>37000</v>
      </c>
      <c r="H17290" s="661">
        <v>1</v>
      </c>
      <c r="I17290" s="662">
        <v>34000</v>
      </c>
      <c r="J17290" s="663">
        <v>600000</v>
      </c>
      <c r="K17290" s="662">
        <v>22200000000</v>
      </c>
    </row>
    <row r="17291" spans="3:11" x14ac:dyDescent="0.25">
      <c r="C17291" s="660">
        <v>45932</v>
      </c>
      <c r="D17291" s="661" t="s">
        <v>1154</v>
      </c>
      <c r="E17291" s="662">
        <v>34000</v>
      </c>
      <c r="F17291" s="662">
        <v>32000</v>
      </c>
      <c r="G17291" s="662">
        <v>37000</v>
      </c>
      <c r="H17291" s="661">
        <v>2</v>
      </c>
      <c r="I17291" s="662">
        <v>68000</v>
      </c>
      <c r="J17291" s="663">
        <v>600000</v>
      </c>
      <c r="K17291" s="662">
        <v>22200000000</v>
      </c>
    </row>
    <row r="17292" spans="3:11" x14ac:dyDescent="0.25">
      <c r="C17292" s="660">
        <v>45932</v>
      </c>
      <c r="D17292" s="661" t="s">
        <v>1154</v>
      </c>
      <c r="E17292" s="662">
        <v>34000</v>
      </c>
      <c r="F17292" s="662">
        <v>32000</v>
      </c>
      <c r="G17292" s="662">
        <v>37000</v>
      </c>
      <c r="H17292" s="661">
        <v>40</v>
      </c>
      <c r="I17292" s="662">
        <v>1360000</v>
      </c>
      <c r="J17292" s="663">
        <v>600000</v>
      </c>
      <c r="K17292" s="662">
        <v>22200000000</v>
      </c>
    </row>
    <row r="17293" spans="3:11" x14ac:dyDescent="0.25">
      <c r="C17293" s="660">
        <v>45932</v>
      </c>
      <c r="D17293" s="661" t="s">
        <v>317</v>
      </c>
      <c r="E17293" s="662">
        <v>96679.679999999993</v>
      </c>
      <c r="F17293" s="662">
        <v>77343.75</v>
      </c>
      <c r="G17293" s="662">
        <v>96679.679999999993</v>
      </c>
      <c r="H17293" s="661">
        <v>64</v>
      </c>
      <c r="I17293" s="662">
        <v>6187499.5199999996</v>
      </c>
      <c r="J17293" s="663">
        <v>15000000</v>
      </c>
      <c r="K17293" s="662">
        <v>1450195200000</v>
      </c>
    </row>
    <row r="17294" spans="3:11" x14ac:dyDescent="0.25">
      <c r="C17294" s="660">
        <v>45932</v>
      </c>
      <c r="D17294" s="661" t="s">
        <v>310</v>
      </c>
      <c r="E17294" s="662">
        <v>110000</v>
      </c>
      <c r="F17294" s="662">
        <v>93000</v>
      </c>
      <c r="G17294" s="662">
        <v>108000</v>
      </c>
      <c r="H17294" s="661">
        <v>5</v>
      </c>
      <c r="I17294" s="662">
        <v>550000</v>
      </c>
      <c r="J17294" s="663">
        <v>19450000</v>
      </c>
      <c r="K17294" s="662">
        <v>2100600000000</v>
      </c>
    </row>
    <row r="17295" spans="3:11" x14ac:dyDescent="0.25">
      <c r="C17295" s="660">
        <v>45932</v>
      </c>
      <c r="D17295" s="661" t="s">
        <v>317</v>
      </c>
      <c r="E17295" s="662">
        <v>96679.679999999993</v>
      </c>
      <c r="F17295" s="662">
        <v>77343.75</v>
      </c>
      <c r="G17295" s="662">
        <v>96679.679999999993</v>
      </c>
      <c r="H17295" s="661">
        <v>5</v>
      </c>
      <c r="I17295" s="662">
        <v>483398.40000000002</v>
      </c>
      <c r="J17295" s="663">
        <v>15000000</v>
      </c>
      <c r="K17295" s="662">
        <v>1450195200000</v>
      </c>
    </row>
    <row r="17296" spans="3:11" x14ac:dyDescent="0.25">
      <c r="C17296" s="660">
        <v>45932</v>
      </c>
      <c r="D17296" s="661" t="s">
        <v>310</v>
      </c>
      <c r="E17296" s="662">
        <v>110000</v>
      </c>
      <c r="F17296" s="662">
        <v>93000</v>
      </c>
      <c r="G17296" s="662">
        <v>108000</v>
      </c>
      <c r="H17296" s="661">
        <v>2</v>
      </c>
      <c r="I17296" s="662">
        <v>220000</v>
      </c>
      <c r="J17296" s="663">
        <v>19450000</v>
      </c>
      <c r="K17296" s="662">
        <v>2100600000000</v>
      </c>
    </row>
    <row r="17297" spans="3:11" x14ac:dyDescent="0.25">
      <c r="C17297" s="660">
        <v>45932</v>
      </c>
      <c r="D17297" s="661" t="s">
        <v>312</v>
      </c>
      <c r="E17297" s="662">
        <v>15600</v>
      </c>
      <c r="F17297" s="662">
        <v>15600</v>
      </c>
      <c r="G17297" s="662">
        <v>15600</v>
      </c>
      <c r="H17297" s="661">
        <v>4</v>
      </c>
      <c r="I17297" s="662">
        <v>62400</v>
      </c>
      <c r="J17297" s="663">
        <v>20000000</v>
      </c>
      <c r="K17297" s="662">
        <v>312000000000</v>
      </c>
    </row>
    <row r="17298" spans="3:11" x14ac:dyDescent="0.25">
      <c r="C17298" s="660">
        <v>45932</v>
      </c>
      <c r="D17298" s="661" t="s">
        <v>317</v>
      </c>
      <c r="E17298" s="662">
        <v>96679.679999999993</v>
      </c>
      <c r="F17298" s="662">
        <v>77343.75</v>
      </c>
      <c r="G17298" s="662">
        <v>96679.679999999993</v>
      </c>
      <c r="H17298" s="661">
        <v>4</v>
      </c>
      <c r="I17298" s="662">
        <v>386718.71999999997</v>
      </c>
      <c r="J17298" s="663">
        <v>15000000</v>
      </c>
      <c r="K17298" s="662">
        <v>1450195200000</v>
      </c>
    </row>
    <row r="17299" spans="3:11" x14ac:dyDescent="0.25">
      <c r="C17299" s="660">
        <v>45932</v>
      </c>
      <c r="D17299" s="661" t="s">
        <v>1154</v>
      </c>
      <c r="E17299" s="662">
        <v>34000</v>
      </c>
      <c r="F17299" s="662">
        <v>32000</v>
      </c>
      <c r="G17299" s="662">
        <v>37000</v>
      </c>
      <c r="H17299" s="661">
        <v>2</v>
      </c>
      <c r="I17299" s="662">
        <v>68000</v>
      </c>
      <c r="J17299" s="663">
        <v>600000</v>
      </c>
      <c r="K17299" s="662">
        <v>22200000000</v>
      </c>
    </row>
    <row r="17300" spans="3:11" x14ac:dyDescent="0.25">
      <c r="C17300" s="660">
        <v>45932</v>
      </c>
      <c r="D17300" s="661" t="s">
        <v>317</v>
      </c>
      <c r="E17300" s="662">
        <v>96679.679999999993</v>
      </c>
      <c r="F17300" s="662">
        <v>77343.75</v>
      </c>
      <c r="G17300" s="662">
        <v>96679.679999999993</v>
      </c>
      <c r="H17300" s="661">
        <v>2</v>
      </c>
      <c r="I17300" s="662">
        <v>193359.35999999999</v>
      </c>
      <c r="J17300" s="663">
        <v>15000000</v>
      </c>
      <c r="K17300" s="662">
        <v>1450195200000</v>
      </c>
    </row>
    <row r="17301" spans="3:11" x14ac:dyDescent="0.25">
      <c r="C17301" s="660">
        <v>45932</v>
      </c>
      <c r="D17301" s="661" t="s">
        <v>312</v>
      </c>
      <c r="E17301" s="662">
        <v>15600</v>
      </c>
      <c r="F17301" s="662">
        <v>15600</v>
      </c>
      <c r="G17301" s="662">
        <v>15600</v>
      </c>
      <c r="H17301" s="661">
        <v>3</v>
      </c>
      <c r="I17301" s="662">
        <v>46800</v>
      </c>
      <c r="J17301" s="663">
        <v>20000000</v>
      </c>
      <c r="K17301" s="662">
        <v>312000000000</v>
      </c>
    </row>
    <row r="17302" spans="3:11" x14ac:dyDescent="0.25">
      <c r="C17302" s="660">
        <v>45932</v>
      </c>
      <c r="D17302" s="661" t="s">
        <v>1154</v>
      </c>
      <c r="E17302" s="662">
        <v>34000</v>
      </c>
      <c r="F17302" s="662">
        <v>32000</v>
      </c>
      <c r="G17302" s="662">
        <v>37000</v>
      </c>
      <c r="H17302" s="661">
        <v>50</v>
      </c>
      <c r="I17302" s="662">
        <v>1700000</v>
      </c>
      <c r="J17302" s="663">
        <v>600000</v>
      </c>
      <c r="K17302" s="662">
        <v>22200000000</v>
      </c>
    </row>
    <row r="17303" spans="3:11" x14ac:dyDescent="0.25">
      <c r="C17303" s="660">
        <v>45932</v>
      </c>
      <c r="D17303" s="661" t="s">
        <v>1154</v>
      </c>
      <c r="E17303" s="662">
        <v>34000</v>
      </c>
      <c r="F17303" s="662">
        <v>32000</v>
      </c>
      <c r="G17303" s="662">
        <v>37000</v>
      </c>
      <c r="H17303" s="661">
        <v>3</v>
      </c>
      <c r="I17303" s="662">
        <v>102000</v>
      </c>
      <c r="J17303" s="663">
        <v>600000</v>
      </c>
      <c r="K17303" s="662">
        <v>22200000000</v>
      </c>
    </row>
    <row r="17304" spans="3:11" x14ac:dyDescent="0.25">
      <c r="C17304" s="660">
        <v>45932</v>
      </c>
      <c r="D17304" s="661" t="s">
        <v>1154</v>
      </c>
      <c r="E17304" s="662">
        <v>34000</v>
      </c>
      <c r="F17304" s="662">
        <v>32000</v>
      </c>
      <c r="G17304" s="662">
        <v>37000</v>
      </c>
      <c r="H17304" s="661">
        <v>100</v>
      </c>
      <c r="I17304" s="662">
        <v>3400000</v>
      </c>
      <c r="J17304" s="663">
        <v>600000</v>
      </c>
      <c r="K17304" s="662">
        <v>22200000000</v>
      </c>
    </row>
    <row r="17305" spans="3:11" x14ac:dyDescent="0.25">
      <c r="C17305" s="660">
        <v>45932</v>
      </c>
      <c r="D17305" s="661" t="s">
        <v>1154</v>
      </c>
      <c r="E17305" s="662">
        <v>34000</v>
      </c>
      <c r="F17305" s="662">
        <v>32000</v>
      </c>
      <c r="G17305" s="662">
        <v>37000</v>
      </c>
      <c r="H17305" s="661">
        <v>1</v>
      </c>
      <c r="I17305" s="662">
        <v>34000</v>
      </c>
      <c r="J17305" s="663">
        <v>600000</v>
      </c>
      <c r="K17305" s="662">
        <v>22200000000</v>
      </c>
    </row>
    <row r="17306" spans="3:11" x14ac:dyDescent="0.25">
      <c r="C17306" s="660">
        <v>45932</v>
      </c>
      <c r="D17306" s="661" t="s">
        <v>310</v>
      </c>
      <c r="E17306" s="662">
        <v>111600</v>
      </c>
      <c r="F17306" s="662">
        <v>93000</v>
      </c>
      <c r="G17306" s="662">
        <v>108000</v>
      </c>
      <c r="H17306" s="661">
        <v>3</v>
      </c>
      <c r="I17306" s="662">
        <v>334800</v>
      </c>
      <c r="J17306" s="663">
        <v>19450000</v>
      </c>
      <c r="K17306" s="662">
        <v>2100600000000</v>
      </c>
    </row>
    <row r="17307" spans="3:11" x14ac:dyDescent="0.25">
      <c r="C17307" s="660">
        <v>45932</v>
      </c>
      <c r="D17307" s="661" t="s">
        <v>1155</v>
      </c>
      <c r="E17307" s="662">
        <v>31000</v>
      </c>
      <c r="F17307" s="662">
        <v>25980</v>
      </c>
      <c r="G17307" s="662">
        <v>31100</v>
      </c>
      <c r="H17307" s="661">
        <v>4</v>
      </c>
      <c r="I17307" s="662">
        <v>124000</v>
      </c>
      <c r="J17307" s="663">
        <v>2400000</v>
      </c>
      <c r="K17307" s="662">
        <v>74640000000</v>
      </c>
    </row>
    <row r="17308" spans="3:11" x14ac:dyDescent="0.25">
      <c r="C17308" s="660">
        <v>45932</v>
      </c>
      <c r="D17308" s="661" t="s">
        <v>310</v>
      </c>
      <c r="E17308" s="662">
        <v>111600</v>
      </c>
      <c r="F17308" s="662">
        <v>93000</v>
      </c>
      <c r="G17308" s="662">
        <v>108000</v>
      </c>
      <c r="H17308" s="661">
        <v>34</v>
      </c>
      <c r="I17308" s="662">
        <v>3794400</v>
      </c>
      <c r="J17308" s="663">
        <v>19450000</v>
      </c>
      <c r="K17308" s="662">
        <v>2100600000000</v>
      </c>
    </row>
    <row r="17309" spans="3:11" x14ac:dyDescent="0.25">
      <c r="C17309" s="660">
        <v>45932</v>
      </c>
      <c r="D17309" s="661" t="s">
        <v>1154</v>
      </c>
      <c r="E17309" s="662">
        <v>34000</v>
      </c>
      <c r="F17309" s="662">
        <v>32000</v>
      </c>
      <c r="G17309" s="662">
        <v>37000</v>
      </c>
      <c r="H17309" s="661">
        <v>5</v>
      </c>
      <c r="I17309" s="662">
        <v>170000</v>
      </c>
      <c r="J17309" s="663">
        <v>600000</v>
      </c>
      <c r="K17309" s="662">
        <v>22200000000</v>
      </c>
    </row>
    <row r="17310" spans="3:11" x14ac:dyDescent="0.25">
      <c r="C17310" s="660">
        <v>45932</v>
      </c>
      <c r="D17310" s="661" t="s">
        <v>1154</v>
      </c>
      <c r="E17310" s="662">
        <v>34000</v>
      </c>
      <c r="F17310" s="662">
        <v>32000</v>
      </c>
      <c r="G17310" s="662">
        <v>37000</v>
      </c>
      <c r="H17310" s="661">
        <v>6</v>
      </c>
      <c r="I17310" s="662">
        <v>204000</v>
      </c>
      <c r="J17310" s="663">
        <v>600000</v>
      </c>
      <c r="K17310" s="662">
        <v>22200000000</v>
      </c>
    </row>
    <row r="17311" spans="3:11" x14ac:dyDescent="0.25">
      <c r="C17311" s="660">
        <v>45932</v>
      </c>
      <c r="D17311" s="661" t="s">
        <v>312</v>
      </c>
      <c r="E17311" s="662">
        <v>15600</v>
      </c>
      <c r="F17311" s="662">
        <v>15600</v>
      </c>
      <c r="G17311" s="662">
        <v>15600</v>
      </c>
      <c r="H17311" s="661">
        <v>1</v>
      </c>
      <c r="I17311" s="662">
        <v>15600</v>
      </c>
      <c r="J17311" s="663">
        <v>20000000</v>
      </c>
      <c r="K17311" s="662">
        <v>312000000000</v>
      </c>
    </row>
    <row r="17312" spans="3:11" x14ac:dyDescent="0.25">
      <c r="C17312" s="660">
        <v>45932</v>
      </c>
      <c r="D17312" s="661" t="s">
        <v>312</v>
      </c>
      <c r="E17312" s="662">
        <v>15600</v>
      </c>
      <c r="F17312" s="662">
        <v>15600</v>
      </c>
      <c r="G17312" s="662">
        <v>15600</v>
      </c>
      <c r="H17312" s="661">
        <v>2</v>
      </c>
      <c r="I17312" s="662">
        <v>31200</v>
      </c>
      <c r="J17312" s="663">
        <v>20000000</v>
      </c>
      <c r="K17312" s="662">
        <v>312000000000</v>
      </c>
    </row>
    <row r="17313" spans="3:11" x14ac:dyDescent="0.25">
      <c r="C17313" s="660">
        <v>45932</v>
      </c>
      <c r="D17313" s="661" t="s">
        <v>317</v>
      </c>
      <c r="E17313" s="662">
        <v>96679.679999999993</v>
      </c>
      <c r="F17313" s="662">
        <v>77343.75</v>
      </c>
      <c r="G17313" s="662">
        <v>96679.679999999993</v>
      </c>
      <c r="H17313" s="661">
        <v>77</v>
      </c>
      <c r="I17313" s="662">
        <v>7444335.3600000003</v>
      </c>
      <c r="J17313" s="663">
        <v>15000000</v>
      </c>
      <c r="K17313" s="662">
        <v>1450195200000</v>
      </c>
    </row>
    <row r="17314" spans="3:11" x14ac:dyDescent="0.25">
      <c r="C17314" s="660">
        <v>45932</v>
      </c>
      <c r="D17314" s="661" t="s">
        <v>1154</v>
      </c>
      <c r="E17314" s="662">
        <v>34000</v>
      </c>
      <c r="F17314" s="662">
        <v>32000</v>
      </c>
      <c r="G17314" s="662">
        <v>37000</v>
      </c>
      <c r="H17314" s="661">
        <v>2</v>
      </c>
      <c r="I17314" s="662">
        <v>68000</v>
      </c>
      <c r="J17314" s="663">
        <v>600000</v>
      </c>
      <c r="K17314" s="662">
        <v>22200000000</v>
      </c>
    </row>
    <row r="17315" spans="3:11" x14ac:dyDescent="0.25">
      <c r="C17315" s="660">
        <v>45932</v>
      </c>
      <c r="D17315" s="661" t="s">
        <v>1154</v>
      </c>
      <c r="E17315" s="662">
        <v>34000</v>
      </c>
      <c r="F17315" s="662">
        <v>32000</v>
      </c>
      <c r="G17315" s="662">
        <v>37000</v>
      </c>
      <c r="H17315" s="661">
        <v>100</v>
      </c>
      <c r="I17315" s="662">
        <v>3400000</v>
      </c>
      <c r="J17315" s="663">
        <v>600000</v>
      </c>
      <c r="K17315" s="662">
        <v>22200000000</v>
      </c>
    </row>
    <row r="17316" spans="3:11" x14ac:dyDescent="0.25">
      <c r="C17316" s="660">
        <v>45932</v>
      </c>
      <c r="D17316" s="661" t="s">
        <v>1154</v>
      </c>
      <c r="E17316" s="662">
        <v>34000</v>
      </c>
      <c r="F17316" s="662">
        <v>32000</v>
      </c>
      <c r="G17316" s="662">
        <v>37000</v>
      </c>
      <c r="H17316" s="661">
        <v>8</v>
      </c>
      <c r="I17316" s="662">
        <v>272000</v>
      </c>
      <c r="J17316" s="663">
        <v>600000</v>
      </c>
      <c r="K17316" s="662">
        <v>22200000000</v>
      </c>
    </row>
    <row r="17317" spans="3:11" x14ac:dyDescent="0.25">
      <c r="C17317" s="660">
        <v>45932</v>
      </c>
      <c r="D17317" s="661" t="s">
        <v>1154</v>
      </c>
      <c r="E17317" s="662">
        <v>34000</v>
      </c>
      <c r="F17317" s="662">
        <v>32000</v>
      </c>
      <c r="G17317" s="662">
        <v>37000</v>
      </c>
      <c r="H17317" s="661">
        <v>2</v>
      </c>
      <c r="I17317" s="662">
        <v>68000</v>
      </c>
      <c r="J17317" s="663">
        <v>600000</v>
      </c>
      <c r="K17317" s="662">
        <v>22200000000</v>
      </c>
    </row>
    <row r="17318" spans="3:11" x14ac:dyDescent="0.25">
      <c r="C17318" s="660">
        <v>45932</v>
      </c>
      <c r="D17318" s="661" t="s">
        <v>1154</v>
      </c>
      <c r="E17318" s="662">
        <v>34000</v>
      </c>
      <c r="F17318" s="662">
        <v>32000</v>
      </c>
      <c r="G17318" s="662">
        <v>37000</v>
      </c>
      <c r="H17318" s="661">
        <v>1</v>
      </c>
      <c r="I17318" s="662">
        <v>34000</v>
      </c>
      <c r="J17318" s="663">
        <v>600000</v>
      </c>
      <c r="K17318" s="662">
        <v>22200000000</v>
      </c>
    </row>
    <row r="17319" spans="3:11" x14ac:dyDescent="0.25">
      <c r="C17319" s="660">
        <v>45932</v>
      </c>
      <c r="D17319" s="661" t="s">
        <v>317</v>
      </c>
      <c r="E17319" s="662">
        <v>96679.679999999993</v>
      </c>
      <c r="F17319" s="662">
        <v>77343.75</v>
      </c>
      <c r="G17319" s="662">
        <v>96679.679999999993</v>
      </c>
      <c r="H17319" s="661">
        <v>24</v>
      </c>
      <c r="I17319" s="662">
        <v>2320312.3199999998</v>
      </c>
      <c r="J17319" s="663">
        <v>15000000</v>
      </c>
      <c r="K17319" s="662">
        <v>1450195200000</v>
      </c>
    </row>
    <row r="17320" spans="3:11" x14ac:dyDescent="0.25">
      <c r="C17320" s="660">
        <v>45932</v>
      </c>
      <c r="D17320" s="661" t="s">
        <v>1154</v>
      </c>
      <c r="E17320" s="662">
        <v>34000</v>
      </c>
      <c r="F17320" s="662">
        <v>32000</v>
      </c>
      <c r="G17320" s="662">
        <v>37000</v>
      </c>
      <c r="H17320" s="661">
        <v>54</v>
      </c>
      <c r="I17320" s="662">
        <v>1836000</v>
      </c>
      <c r="J17320" s="663">
        <v>600000</v>
      </c>
      <c r="K17320" s="662">
        <v>22200000000</v>
      </c>
    </row>
    <row r="17321" spans="3:11" x14ac:dyDescent="0.25">
      <c r="C17321" s="660">
        <v>45932</v>
      </c>
      <c r="D17321" s="661" t="s">
        <v>310</v>
      </c>
      <c r="E17321" s="662">
        <v>108000</v>
      </c>
      <c r="F17321" s="662">
        <v>93000</v>
      </c>
      <c r="G17321" s="662">
        <v>108000</v>
      </c>
      <c r="H17321" s="661">
        <v>6</v>
      </c>
      <c r="I17321" s="662">
        <v>648000</v>
      </c>
      <c r="J17321" s="663">
        <v>19450000</v>
      </c>
      <c r="K17321" s="662">
        <v>2100600000000</v>
      </c>
    </row>
    <row r="17322" spans="3:11" x14ac:dyDescent="0.25">
      <c r="C17322" s="660">
        <v>45932</v>
      </c>
      <c r="D17322" s="661" t="s">
        <v>1155</v>
      </c>
      <c r="E17322" s="662">
        <v>31000</v>
      </c>
      <c r="F17322" s="662">
        <v>25980</v>
      </c>
      <c r="G17322" s="662">
        <v>31100</v>
      </c>
      <c r="H17322" s="661">
        <v>1</v>
      </c>
      <c r="I17322" s="662">
        <v>31000</v>
      </c>
      <c r="J17322" s="663">
        <v>2400000</v>
      </c>
      <c r="K17322" s="662">
        <v>74640000000</v>
      </c>
    </row>
    <row r="17323" spans="3:11" x14ac:dyDescent="0.25">
      <c r="C17323" s="660">
        <v>45932</v>
      </c>
      <c r="D17323" s="661" t="s">
        <v>312</v>
      </c>
      <c r="E17323" s="662">
        <v>15599</v>
      </c>
      <c r="F17323" s="662">
        <v>15600</v>
      </c>
      <c r="G17323" s="662">
        <v>15600</v>
      </c>
      <c r="H17323" s="661">
        <v>63</v>
      </c>
      <c r="I17323" s="662">
        <v>982737</v>
      </c>
      <c r="J17323" s="663">
        <v>20000000</v>
      </c>
      <c r="K17323" s="662">
        <v>312000000000</v>
      </c>
    </row>
    <row r="17324" spans="3:11" x14ac:dyDescent="0.25">
      <c r="C17324" s="660">
        <v>45932</v>
      </c>
      <c r="D17324" s="661" t="s">
        <v>312</v>
      </c>
      <c r="E17324" s="662">
        <v>15599</v>
      </c>
      <c r="F17324" s="662">
        <v>15600</v>
      </c>
      <c r="G17324" s="662">
        <v>15600</v>
      </c>
      <c r="H17324" s="661">
        <v>32</v>
      </c>
      <c r="I17324" s="662">
        <v>499168</v>
      </c>
      <c r="J17324" s="663">
        <v>20000000</v>
      </c>
      <c r="K17324" s="662">
        <v>312000000000</v>
      </c>
    </row>
    <row r="17325" spans="3:11" x14ac:dyDescent="0.25">
      <c r="C17325" s="660">
        <v>45932</v>
      </c>
      <c r="D17325" s="661" t="s">
        <v>312</v>
      </c>
      <c r="E17325" s="662">
        <v>15599</v>
      </c>
      <c r="F17325" s="662">
        <v>15600</v>
      </c>
      <c r="G17325" s="662">
        <v>15600</v>
      </c>
      <c r="H17325" s="661">
        <v>2</v>
      </c>
      <c r="I17325" s="662">
        <v>31198</v>
      </c>
      <c r="J17325" s="663">
        <v>20000000</v>
      </c>
      <c r="K17325" s="662">
        <v>312000000000</v>
      </c>
    </row>
    <row r="17326" spans="3:11" x14ac:dyDescent="0.25">
      <c r="C17326" s="660">
        <v>45932</v>
      </c>
      <c r="D17326" s="661" t="s">
        <v>1154</v>
      </c>
      <c r="E17326" s="662">
        <v>37000</v>
      </c>
      <c r="F17326" s="662">
        <v>32000</v>
      </c>
      <c r="G17326" s="662">
        <v>37000</v>
      </c>
      <c r="H17326" s="661">
        <v>1</v>
      </c>
      <c r="I17326" s="662">
        <v>37000</v>
      </c>
      <c r="J17326" s="663">
        <v>600000</v>
      </c>
      <c r="K17326" s="662">
        <v>22200000000</v>
      </c>
    </row>
    <row r="17327" spans="3:11" x14ac:dyDescent="0.25">
      <c r="C17327" s="660">
        <v>45932</v>
      </c>
      <c r="D17327" s="661" t="s">
        <v>1154</v>
      </c>
      <c r="E17327" s="662">
        <v>37000</v>
      </c>
      <c r="F17327" s="662">
        <v>32000</v>
      </c>
      <c r="G17327" s="662">
        <v>37000</v>
      </c>
      <c r="H17327" s="661">
        <v>2</v>
      </c>
      <c r="I17327" s="662">
        <v>74000</v>
      </c>
      <c r="J17327" s="663">
        <v>600000</v>
      </c>
      <c r="K17327" s="662">
        <v>22200000000</v>
      </c>
    </row>
    <row r="17328" spans="3:11" x14ac:dyDescent="0.25">
      <c r="C17328" s="660">
        <v>45932</v>
      </c>
      <c r="D17328" s="661" t="s">
        <v>1154</v>
      </c>
      <c r="E17328" s="662">
        <v>34000</v>
      </c>
      <c r="F17328" s="662">
        <v>32000</v>
      </c>
      <c r="G17328" s="662">
        <v>37000</v>
      </c>
      <c r="H17328" s="661">
        <v>54</v>
      </c>
      <c r="I17328" s="662">
        <v>1836000</v>
      </c>
      <c r="J17328" s="663">
        <v>600000</v>
      </c>
      <c r="K17328" s="662">
        <v>22200000000</v>
      </c>
    </row>
    <row r="17329" spans="3:11" x14ac:dyDescent="0.25">
      <c r="C17329" s="660">
        <v>45932</v>
      </c>
      <c r="D17329" s="661" t="s">
        <v>1154</v>
      </c>
      <c r="E17329" s="662">
        <v>33000</v>
      </c>
      <c r="F17329" s="662">
        <v>32000</v>
      </c>
      <c r="G17329" s="662">
        <v>37000</v>
      </c>
      <c r="H17329" s="661">
        <v>30</v>
      </c>
      <c r="I17329" s="662">
        <v>990000</v>
      </c>
      <c r="J17329" s="663">
        <v>600000</v>
      </c>
      <c r="K17329" s="662">
        <v>22200000000</v>
      </c>
    </row>
    <row r="17330" spans="3:11" x14ac:dyDescent="0.25">
      <c r="C17330" s="660">
        <v>45932</v>
      </c>
      <c r="D17330" s="661" t="s">
        <v>1154</v>
      </c>
      <c r="E17330" s="662">
        <v>33000</v>
      </c>
      <c r="F17330" s="662">
        <v>32000</v>
      </c>
      <c r="G17330" s="662">
        <v>37000</v>
      </c>
      <c r="H17330" s="661">
        <v>5</v>
      </c>
      <c r="I17330" s="662">
        <v>165000</v>
      </c>
      <c r="J17330" s="663">
        <v>600000</v>
      </c>
      <c r="K17330" s="662">
        <v>22200000000</v>
      </c>
    </row>
    <row r="17331" spans="3:11" x14ac:dyDescent="0.25">
      <c r="C17331" s="660">
        <v>45932</v>
      </c>
      <c r="D17331" s="661" t="s">
        <v>1154</v>
      </c>
      <c r="E17331" s="662">
        <v>32200</v>
      </c>
      <c r="F17331" s="662">
        <v>32000</v>
      </c>
      <c r="G17331" s="662">
        <v>37000</v>
      </c>
      <c r="H17331" s="661">
        <v>1</v>
      </c>
      <c r="I17331" s="662">
        <v>32200</v>
      </c>
      <c r="J17331" s="663">
        <v>600000</v>
      </c>
      <c r="K17331" s="662">
        <v>22200000000</v>
      </c>
    </row>
    <row r="17332" spans="3:11" x14ac:dyDescent="0.25">
      <c r="C17332" s="660">
        <v>45932</v>
      </c>
      <c r="D17332" s="661" t="s">
        <v>1154</v>
      </c>
      <c r="E17332" s="662">
        <v>32000</v>
      </c>
      <c r="F17332" s="662">
        <v>32000</v>
      </c>
      <c r="G17332" s="662">
        <v>37000</v>
      </c>
      <c r="H17332" s="661">
        <v>364</v>
      </c>
      <c r="I17332" s="662">
        <v>11648000</v>
      </c>
      <c r="J17332" s="663">
        <v>600000</v>
      </c>
      <c r="K17332" s="662">
        <v>22200000000</v>
      </c>
    </row>
    <row r="17333" spans="3:11" x14ac:dyDescent="0.25">
      <c r="C17333" s="660">
        <v>45932</v>
      </c>
      <c r="D17333" s="661" t="s">
        <v>1154</v>
      </c>
      <c r="E17333" s="662">
        <v>32000</v>
      </c>
      <c r="F17333" s="662">
        <v>32000</v>
      </c>
      <c r="G17333" s="662">
        <v>37000</v>
      </c>
      <c r="H17333" s="661">
        <v>10</v>
      </c>
      <c r="I17333" s="662">
        <v>320000</v>
      </c>
      <c r="J17333" s="663">
        <v>600000</v>
      </c>
      <c r="K17333" s="662">
        <v>22200000000</v>
      </c>
    </row>
    <row r="17334" spans="3:11" x14ac:dyDescent="0.25">
      <c r="C17334" s="660">
        <v>45932</v>
      </c>
      <c r="D17334" s="661" t="s">
        <v>1154</v>
      </c>
      <c r="E17334" s="662">
        <v>32000</v>
      </c>
      <c r="F17334" s="662">
        <v>32000</v>
      </c>
      <c r="G17334" s="662">
        <v>37000</v>
      </c>
      <c r="H17334" s="661">
        <v>50</v>
      </c>
      <c r="I17334" s="662">
        <v>1600000</v>
      </c>
      <c r="J17334" s="663">
        <v>600000</v>
      </c>
      <c r="K17334" s="662">
        <v>22200000000</v>
      </c>
    </row>
    <row r="17335" spans="3:11" x14ac:dyDescent="0.25">
      <c r="C17335" s="660">
        <v>45932</v>
      </c>
      <c r="D17335" s="661" t="s">
        <v>1154</v>
      </c>
      <c r="E17335" s="662">
        <v>32000</v>
      </c>
      <c r="F17335" s="662">
        <v>32000</v>
      </c>
      <c r="G17335" s="662">
        <v>37000</v>
      </c>
      <c r="H17335" s="661">
        <v>5</v>
      </c>
      <c r="I17335" s="662">
        <v>160000</v>
      </c>
      <c r="J17335" s="663">
        <v>600000</v>
      </c>
      <c r="K17335" s="662">
        <v>22200000000</v>
      </c>
    </row>
    <row r="17336" spans="3:11" x14ac:dyDescent="0.25">
      <c r="C17336" s="660">
        <v>45932</v>
      </c>
      <c r="D17336" s="661" t="s">
        <v>317</v>
      </c>
      <c r="E17336" s="662">
        <v>96679.679999999993</v>
      </c>
      <c r="F17336" s="662">
        <v>77343.75</v>
      </c>
      <c r="G17336" s="662">
        <v>96679.679999999993</v>
      </c>
      <c r="H17336" s="661">
        <v>22</v>
      </c>
      <c r="I17336" s="662">
        <v>2126952.96</v>
      </c>
      <c r="J17336" s="663">
        <v>15000000</v>
      </c>
      <c r="K17336" s="662">
        <v>1450195200000</v>
      </c>
    </row>
    <row r="17337" spans="3:11" x14ac:dyDescent="0.25">
      <c r="C17337" s="660">
        <v>45932</v>
      </c>
      <c r="D17337" s="661" t="s">
        <v>1154</v>
      </c>
      <c r="E17337" s="662">
        <v>32000</v>
      </c>
      <c r="F17337" s="662">
        <v>32000</v>
      </c>
      <c r="G17337" s="662">
        <v>37000</v>
      </c>
      <c r="H17337" s="661">
        <v>7</v>
      </c>
      <c r="I17337" s="662">
        <v>224000</v>
      </c>
      <c r="J17337" s="663">
        <v>600000</v>
      </c>
      <c r="K17337" s="662">
        <v>22200000000</v>
      </c>
    </row>
    <row r="17338" spans="3:11" x14ac:dyDescent="0.25">
      <c r="C17338" s="660">
        <v>45932</v>
      </c>
      <c r="D17338" s="661" t="s">
        <v>1154</v>
      </c>
      <c r="E17338" s="662">
        <v>32000</v>
      </c>
      <c r="F17338" s="662">
        <v>32000</v>
      </c>
      <c r="G17338" s="662">
        <v>37000</v>
      </c>
      <c r="H17338" s="661">
        <v>2</v>
      </c>
      <c r="I17338" s="662">
        <v>64000</v>
      </c>
      <c r="J17338" s="663">
        <v>600000</v>
      </c>
      <c r="K17338" s="662">
        <v>22200000000</v>
      </c>
    </row>
    <row r="17339" spans="3:11" x14ac:dyDescent="0.25">
      <c r="C17339" s="660">
        <v>45932</v>
      </c>
      <c r="D17339" s="661" t="s">
        <v>317</v>
      </c>
      <c r="E17339" s="662">
        <v>96679.679999999993</v>
      </c>
      <c r="F17339" s="662">
        <v>77343.75</v>
      </c>
      <c r="G17339" s="662">
        <v>96679.679999999993</v>
      </c>
      <c r="H17339" s="661">
        <v>16</v>
      </c>
      <c r="I17339" s="662">
        <v>1546874.8799999999</v>
      </c>
      <c r="J17339" s="663">
        <v>15000000</v>
      </c>
      <c r="K17339" s="662">
        <v>1450195200000</v>
      </c>
    </row>
    <row r="17340" spans="3:11" x14ac:dyDescent="0.25">
      <c r="C17340" s="660">
        <v>45932</v>
      </c>
      <c r="D17340" s="661" t="s">
        <v>312</v>
      </c>
      <c r="E17340" s="662">
        <v>15599</v>
      </c>
      <c r="F17340" s="662">
        <v>15600</v>
      </c>
      <c r="G17340" s="662">
        <v>15600</v>
      </c>
      <c r="H17340" s="661">
        <v>2</v>
      </c>
      <c r="I17340" s="662">
        <v>31198</v>
      </c>
      <c r="J17340" s="663">
        <v>20000000</v>
      </c>
      <c r="K17340" s="662">
        <v>312000000000</v>
      </c>
    </row>
    <row r="17341" spans="3:11" x14ac:dyDescent="0.25">
      <c r="C17341" s="660">
        <v>45932</v>
      </c>
      <c r="D17341" s="661" t="s">
        <v>1154</v>
      </c>
      <c r="E17341" s="662">
        <v>32000</v>
      </c>
      <c r="F17341" s="662">
        <v>32000</v>
      </c>
      <c r="G17341" s="662">
        <v>37000</v>
      </c>
      <c r="H17341" s="661">
        <v>469</v>
      </c>
      <c r="I17341" s="662">
        <v>15008000</v>
      </c>
      <c r="J17341" s="663">
        <v>600000</v>
      </c>
      <c r="K17341" s="662">
        <v>22200000000</v>
      </c>
    </row>
    <row r="17342" spans="3:11" x14ac:dyDescent="0.25">
      <c r="C17342" s="660">
        <v>45932</v>
      </c>
      <c r="D17342" s="661" t="s">
        <v>1154</v>
      </c>
      <c r="E17342" s="662">
        <v>32000</v>
      </c>
      <c r="F17342" s="662">
        <v>32000</v>
      </c>
      <c r="G17342" s="662">
        <v>37000</v>
      </c>
      <c r="H17342" s="661">
        <v>5</v>
      </c>
      <c r="I17342" s="662">
        <v>160000</v>
      </c>
      <c r="J17342" s="663">
        <v>600000</v>
      </c>
      <c r="K17342" s="662">
        <v>22200000000</v>
      </c>
    </row>
    <row r="17343" spans="3:11" x14ac:dyDescent="0.25">
      <c r="C17343" s="660">
        <v>45932</v>
      </c>
      <c r="D17343" s="661" t="s">
        <v>310</v>
      </c>
      <c r="E17343" s="662">
        <v>108000</v>
      </c>
      <c r="F17343" s="662">
        <v>93000</v>
      </c>
      <c r="G17343" s="662">
        <v>108000</v>
      </c>
      <c r="H17343" s="661">
        <v>41</v>
      </c>
      <c r="I17343" s="662">
        <v>4428000</v>
      </c>
      <c r="J17343" s="663">
        <v>19450000</v>
      </c>
      <c r="K17343" s="662">
        <v>2100600000000</v>
      </c>
    </row>
    <row r="17344" spans="3:11" x14ac:dyDescent="0.25">
      <c r="C17344" s="660">
        <v>45932</v>
      </c>
      <c r="D17344" s="661" t="s">
        <v>310</v>
      </c>
      <c r="E17344" s="662">
        <v>108000</v>
      </c>
      <c r="F17344" s="662">
        <v>93000</v>
      </c>
      <c r="G17344" s="662">
        <v>108000</v>
      </c>
      <c r="H17344" s="661">
        <v>4</v>
      </c>
      <c r="I17344" s="662">
        <v>432000</v>
      </c>
      <c r="J17344" s="663">
        <v>19450000</v>
      </c>
      <c r="K17344" s="662">
        <v>2100600000000</v>
      </c>
    </row>
    <row r="17345" spans="3:11" x14ac:dyDescent="0.25">
      <c r="C17345" s="660">
        <v>45932</v>
      </c>
      <c r="D17345" s="661" t="s">
        <v>317</v>
      </c>
      <c r="E17345" s="662">
        <v>96679.679999999993</v>
      </c>
      <c r="F17345" s="662">
        <v>77343.75</v>
      </c>
      <c r="G17345" s="662">
        <v>96679.679999999993</v>
      </c>
      <c r="H17345" s="661">
        <v>116</v>
      </c>
      <c r="I17345" s="662">
        <v>11214842.880000001</v>
      </c>
      <c r="J17345" s="663">
        <v>15000000</v>
      </c>
      <c r="K17345" s="662">
        <v>1450195200000</v>
      </c>
    </row>
    <row r="17346" spans="3:11" x14ac:dyDescent="0.25">
      <c r="C17346" s="660">
        <v>45932</v>
      </c>
      <c r="D17346" s="661" t="s">
        <v>317</v>
      </c>
      <c r="E17346" s="662">
        <v>96679.679999999993</v>
      </c>
      <c r="F17346" s="662">
        <v>77343.75</v>
      </c>
      <c r="G17346" s="662">
        <v>96679.679999999993</v>
      </c>
      <c r="H17346" s="661">
        <v>19</v>
      </c>
      <c r="I17346" s="662">
        <v>1836913.92</v>
      </c>
      <c r="J17346" s="663">
        <v>15000000</v>
      </c>
      <c r="K17346" s="662">
        <v>1450195200000</v>
      </c>
    </row>
    <row r="17347" spans="3:11" x14ac:dyDescent="0.25">
      <c r="C17347" s="660">
        <v>45932</v>
      </c>
      <c r="D17347" s="661" t="s">
        <v>317</v>
      </c>
      <c r="E17347" s="662">
        <v>96679.679999999993</v>
      </c>
      <c r="F17347" s="662">
        <v>77343.75</v>
      </c>
      <c r="G17347" s="662">
        <v>96679.679999999993</v>
      </c>
      <c r="H17347" s="661">
        <v>5</v>
      </c>
      <c r="I17347" s="662">
        <v>483398.40000000002</v>
      </c>
      <c r="J17347" s="663">
        <v>15000000</v>
      </c>
      <c r="K17347" s="662">
        <v>1450195200000</v>
      </c>
    </row>
    <row r="17348" spans="3:11" x14ac:dyDescent="0.25">
      <c r="C17348" s="660">
        <v>45932</v>
      </c>
      <c r="D17348" s="661" t="s">
        <v>317</v>
      </c>
      <c r="E17348" s="662">
        <v>96679.679999999993</v>
      </c>
      <c r="F17348" s="662">
        <v>77343.75</v>
      </c>
      <c r="G17348" s="662">
        <v>96679.679999999993</v>
      </c>
      <c r="H17348" s="661">
        <v>6</v>
      </c>
      <c r="I17348" s="662">
        <v>580078.07999999996</v>
      </c>
      <c r="J17348" s="663">
        <v>15000000</v>
      </c>
      <c r="K17348" s="662">
        <v>1450195200000</v>
      </c>
    </row>
    <row r="17349" spans="3:11" x14ac:dyDescent="0.25">
      <c r="C17349" s="660">
        <v>45932</v>
      </c>
      <c r="D17349" s="661" t="s">
        <v>312</v>
      </c>
      <c r="E17349" s="662">
        <v>15599</v>
      </c>
      <c r="F17349" s="662">
        <v>15600</v>
      </c>
      <c r="G17349" s="662">
        <v>15600</v>
      </c>
      <c r="H17349" s="661">
        <v>10</v>
      </c>
      <c r="I17349" s="662">
        <v>155990</v>
      </c>
      <c r="J17349" s="663">
        <v>20000000</v>
      </c>
      <c r="K17349" s="662">
        <v>312000000000</v>
      </c>
    </row>
    <row r="17350" spans="3:11" x14ac:dyDescent="0.25">
      <c r="C17350" s="660">
        <v>45932</v>
      </c>
      <c r="D17350" s="661" t="s">
        <v>1154</v>
      </c>
      <c r="E17350" s="662">
        <v>37900</v>
      </c>
      <c r="F17350" s="662">
        <v>32000</v>
      </c>
      <c r="G17350" s="662">
        <v>37000</v>
      </c>
      <c r="H17350" s="661">
        <v>3</v>
      </c>
      <c r="I17350" s="662">
        <v>113700</v>
      </c>
      <c r="J17350" s="663">
        <v>600000</v>
      </c>
      <c r="K17350" s="662">
        <v>22200000000</v>
      </c>
    </row>
    <row r="17351" spans="3:11" x14ac:dyDescent="0.25">
      <c r="C17351" s="660">
        <v>45932</v>
      </c>
      <c r="D17351" s="661" t="s">
        <v>1154</v>
      </c>
      <c r="E17351" s="662">
        <v>37900</v>
      </c>
      <c r="F17351" s="662">
        <v>32000</v>
      </c>
      <c r="G17351" s="662">
        <v>37000</v>
      </c>
      <c r="H17351" s="661">
        <v>5</v>
      </c>
      <c r="I17351" s="662">
        <v>189500</v>
      </c>
      <c r="J17351" s="663">
        <v>600000</v>
      </c>
      <c r="K17351" s="662">
        <v>22200000000</v>
      </c>
    </row>
    <row r="17352" spans="3:11" x14ac:dyDescent="0.25">
      <c r="C17352" s="660">
        <v>45932</v>
      </c>
      <c r="D17352" s="661" t="s">
        <v>317</v>
      </c>
      <c r="E17352" s="662">
        <v>96679.679999999993</v>
      </c>
      <c r="F17352" s="662">
        <v>77343.75</v>
      </c>
      <c r="G17352" s="662">
        <v>96679.679999999993</v>
      </c>
      <c r="H17352" s="661">
        <v>2</v>
      </c>
      <c r="I17352" s="662">
        <v>193359.35999999999</v>
      </c>
      <c r="J17352" s="663">
        <v>15000000</v>
      </c>
      <c r="K17352" s="662">
        <v>1450195200000</v>
      </c>
    </row>
    <row r="17353" spans="3:11" x14ac:dyDescent="0.25">
      <c r="C17353" s="660">
        <v>45932</v>
      </c>
      <c r="D17353" s="661" t="s">
        <v>1154</v>
      </c>
      <c r="E17353" s="662">
        <v>37900</v>
      </c>
      <c r="F17353" s="662">
        <v>32000</v>
      </c>
      <c r="G17353" s="662">
        <v>37000</v>
      </c>
      <c r="H17353" s="661">
        <v>4</v>
      </c>
      <c r="I17353" s="662">
        <v>151600</v>
      </c>
      <c r="J17353" s="663">
        <v>600000</v>
      </c>
      <c r="K17353" s="662">
        <v>22200000000</v>
      </c>
    </row>
    <row r="17354" spans="3:11" x14ac:dyDescent="0.25">
      <c r="C17354" s="660">
        <v>45932</v>
      </c>
      <c r="D17354" s="661" t="s">
        <v>310</v>
      </c>
      <c r="E17354" s="662">
        <v>108000</v>
      </c>
      <c r="F17354" s="662">
        <v>93000</v>
      </c>
      <c r="G17354" s="662">
        <v>108000</v>
      </c>
      <c r="H17354" s="661">
        <v>4</v>
      </c>
      <c r="I17354" s="662">
        <v>432000</v>
      </c>
      <c r="J17354" s="663">
        <v>19450000</v>
      </c>
      <c r="K17354" s="662">
        <v>2100600000000</v>
      </c>
    </row>
    <row r="17355" spans="3:11" x14ac:dyDescent="0.25">
      <c r="C17355" s="660">
        <v>45932</v>
      </c>
      <c r="D17355" s="661" t="s">
        <v>317</v>
      </c>
      <c r="E17355" s="662">
        <v>96679.679999999993</v>
      </c>
      <c r="F17355" s="662">
        <v>77343.75</v>
      </c>
      <c r="G17355" s="662">
        <v>96679.679999999993</v>
      </c>
      <c r="H17355" s="661">
        <v>2</v>
      </c>
      <c r="I17355" s="662">
        <v>193359.35999999999</v>
      </c>
      <c r="J17355" s="663">
        <v>15000000</v>
      </c>
      <c r="K17355" s="662">
        <v>1450195200000</v>
      </c>
    </row>
    <row r="17356" spans="3:11" x14ac:dyDescent="0.25">
      <c r="C17356" s="660">
        <v>45932</v>
      </c>
      <c r="D17356" s="661" t="s">
        <v>312</v>
      </c>
      <c r="E17356" s="662">
        <v>15599</v>
      </c>
      <c r="F17356" s="662">
        <v>15600</v>
      </c>
      <c r="G17356" s="662">
        <v>15600</v>
      </c>
      <c r="H17356" s="661">
        <v>1</v>
      </c>
      <c r="I17356" s="662">
        <v>15599</v>
      </c>
      <c r="J17356" s="663">
        <v>20000000</v>
      </c>
      <c r="K17356" s="662">
        <v>312000000000</v>
      </c>
    </row>
    <row r="17357" spans="3:11" x14ac:dyDescent="0.25">
      <c r="C17357" s="660">
        <v>45932</v>
      </c>
      <c r="D17357" s="661" t="s">
        <v>312</v>
      </c>
      <c r="E17357" s="662">
        <v>15599</v>
      </c>
      <c r="F17357" s="662">
        <v>15600</v>
      </c>
      <c r="G17357" s="662">
        <v>15600</v>
      </c>
      <c r="H17357" s="661">
        <v>6</v>
      </c>
      <c r="I17357" s="662">
        <v>93594</v>
      </c>
      <c r="J17357" s="663">
        <v>20000000</v>
      </c>
      <c r="K17357" s="662">
        <v>312000000000</v>
      </c>
    </row>
    <row r="17358" spans="3:11" x14ac:dyDescent="0.25">
      <c r="C17358" s="660">
        <v>45932</v>
      </c>
      <c r="D17358" s="661" t="s">
        <v>317</v>
      </c>
      <c r="E17358" s="662">
        <v>96679.679999999993</v>
      </c>
      <c r="F17358" s="662">
        <v>77343.75</v>
      </c>
      <c r="G17358" s="662">
        <v>96679.679999999993</v>
      </c>
      <c r="H17358" s="661">
        <v>2</v>
      </c>
      <c r="I17358" s="662">
        <v>193359.35999999999</v>
      </c>
      <c r="J17358" s="663">
        <v>15000000</v>
      </c>
      <c r="K17358" s="662">
        <v>1450195200000</v>
      </c>
    </row>
    <row r="17359" spans="3:11" x14ac:dyDescent="0.25">
      <c r="C17359" s="660">
        <v>45932</v>
      </c>
      <c r="D17359" s="661" t="s">
        <v>310</v>
      </c>
      <c r="E17359" s="662">
        <v>108000</v>
      </c>
      <c r="F17359" s="662">
        <v>93000</v>
      </c>
      <c r="G17359" s="662">
        <v>108000</v>
      </c>
      <c r="H17359" s="661">
        <v>8</v>
      </c>
      <c r="I17359" s="662">
        <v>864000</v>
      </c>
      <c r="J17359" s="663">
        <v>19450000</v>
      </c>
      <c r="K17359" s="662">
        <v>2100600000000</v>
      </c>
    </row>
    <row r="17360" spans="3:11" x14ac:dyDescent="0.25">
      <c r="C17360" s="660">
        <v>45932</v>
      </c>
      <c r="D17360" s="661" t="s">
        <v>310</v>
      </c>
      <c r="E17360" s="662">
        <v>108000</v>
      </c>
      <c r="F17360" s="662">
        <v>93000</v>
      </c>
      <c r="G17360" s="662">
        <v>108000</v>
      </c>
      <c r="H17360" s="661">
        <v>4</v>
      </c>
      <c r="I17360" s="662">
        <v>432000</v>
      </c>
      <c r="J17360" s="663">
        <v>19450000</v>
      </c>
      <c r="K17360" s="662">
        <v>2100600000000</v>
      </c>
    </row>
    <row r="17361" spans="3:11" x14ac:dyDescent="0.25">
      <c r="C17361" s="660">
        <v>45932</v>
      </c>
      <c r="D17361" s="661" t="s">
        <v>310</v>
      </c>
      <c r="E17361" s="662">
        <v>105000</v>
      </c>
      <c r="F17361" s="662">
        <v>93000</v>
      </c>
      <c r="G17361" s="662">
        <v>108000</v>
      </c>
      <c r="H17361" s="661">
        <v>3</v>
      </c>
      <c r="I17361" s="662">
        <v>315000</v>
      </c>
      <c r="J17361" s="663">
        <v>19450000</v>
      </c>
      <c r="K17361" s="662">
        <v>2100600000000</v>
      </c>
    </row>
    <row r="17362" spans="3:11" x14ac:dyDescent="0.25">
      <c r="C17362" s="660">
        <v>45932</v>
      </c>
      <c r="D17362" s="661" t="s">
        <v>310</v>
      </c>
      <c r="E17362" s="662">
        <v>101000</v>
      </c>
      <c r="F17362" s="662">
        <v>93000</v>
      </c>
      <c r="G17362" s="662">
        <v>108000</v>
      </c>
      <c r="H17362" s="661">
        <v>93</v>
      </c>
      <c r="I17362" s="662">
        <v>9393000</v>
      </c>
      <c r="J17362" s="663">
        <v>19450000</v>
      </c>
      <c r="K17362" s="662">
        <v>2100600000000</v>
      </c>
    </row>
    <row r="17363" spans="3:11" x14ac:dyDescent="0.25">
      <c r="C17363" s="660">
        <v>45932</v>
      </c>
      <c r="D17363" s="661" t="s">
        <v>312</v>
      </c>
      <c r="E17363" s="662">
        <v>15599</v>
      </c>
      <c r="F17363" s="662">
        <v>15600</v>
      </c>
      <c r="G17363" s="662">
        <v>15600</v>
      </c>
      <c r="H17363" s="661">
        <v>3</v>
      </c>
      <c r="I17363" s="662">
        <v>46797</v>
      </c>
      <c r="J17363" s="663">
        <v>20000000</v>
      </c>
      <c r="K17363" s="662">
        <v>312000000000</v>
      </c>
    </row>
    <row r="17364" spans="3:11" x14ac:dyDescent="0.25">
      <c r="C17364" s="660">
        <v>45932</v>
      </c>
      <c r="D17364" s="661" t="s">
        <v>317</v>
      </c>
      <c r="E17364" s="662">
        <v>96679.679999999993</v>
      </c>
      <c r="F17364" s="662">
        <v>77343.75</v>
      </c>
      <c r="G17364" s="662">
        <v>96679.679999999993</v>
      </c>
      <c r="H17364" s="661">
        <v>2</v>
      </c>
      <c r="I17364" s="662">
        <v>193359.35999999999</v>
      </c>
      <c r="J17364" s="663">
        <v>15000000</v>
      </c>
      <c r="K17364" s="662">
        <v>1450195200000</v>
      </c>
    </row>
    <row r="17365" spans="3:11" x14ac:dyDescent="0.25">
      <c r="C17365" s="660">
        <v>45932</v>
      </c>
      <c r="D17365" s="661" t="s">
        <v>1154</v>
      </c>
      <c r="E17365" s="662">
        <v>37900</v>
      </c>
      <c r="F17365" s="662">
        <v>32000</v>
      </c>
      <c r="G17365" s="662">
        <v>37000</v>
      </c>
      <c r="H17365" s="661">
        <v>2</v>
      </c>
      <c r="I17365" s="662">
        <v>75800</v>
      </c>
      <c r="J17365" s="663">
        <v>600000</v>
      </c>
      <c r="K17365" s="662">
        <v>22200000000</v>
      </c>
    </row>
    <row r="17366" spans="3:11" x14ac:dyDescent="0.25">
      <c r="C17366" s="660">
        <v>45932</v>
      </c>
      <c r="D17366" s="661" t="s">
        <v>1154</v>
      </c>
      <c r="E17366" s="662">
        <v>37900</v>
      </c>
      <c r="F17366" s="662">
        <v>32000</v>
      </c>
      <c r="G17366" s="662">
        <v>37000</v>
      </c>
      <c r="H17366" s="661">
        <v>9</v>
      </c>
      <c r="I17366" s="662">
        <v>341100</v>
      </c>
      <c r="J17366" s="663">
        <v>600000</v>
      </c>
      <c r="K17366" s="662">
        <v>22200000000</v>
      </c>
    </row>
    <row r="17367" spans="3:11" x14ac:dyDescent="0.25">
      <c r="C17367" s="660">
        <v>45932</v>
      </c>
      <c r="D17367" s="661" t="s">
        <v>317</v>
      </c>
      <c r="E17367" s="662">
        <v>96679.679999999993</v>
      </c>
      <c r="F17367" s="662">
        <v>77343.75</v>
      </c>
      <c r="G17367" s="662">
        <v>96679.679999999993</v>
      </c>
      <c r="H17367" s="661">
        <v>12</v>
      </c>
      <c r="I17367" s="662">
        <v>1160156.1599999999</v>
      </c>
      <c r="J17367" s="663">
        <v>15000000</v>
      </c>
      <c r="K17367" s="662">
        <v>1450195200000</v>
      </c>
    </row>
    <row r="17368" spans="3:11" x14ac:dyDescent="0.25">
      <c r="C17368" s="660">
        <v>45932</v>
      </c>
      <c r="D17368" s="661" t="s">
        <v>1154</v>
      </c>
      <c r="E17368" s="662">
        <v>39000</v>
      </c>
      <c r="F17368" s="662">
        <v>32000</v>
      </c>
      <c r="G17368" s="662">
        <v>37000</v>
      </c>
      <c r="H17368" s="661">
        <v>1</v>
      </c>
      <c r="I17368" s="662">
        <v>39000</v>
      </c>
      <c r="J17368" s="663">
        <v>600000</v>
      </c>
      <c r="K17368" s="662">
        <v>22200000000</v>
      </c>
    </row>
    <row r="17369" spans="3:11" x14ac:dyDescent="0.25">
      <c r="C17369" s="660">
        <v>45932</v>
      </c>
      <c r="D17369" s="661" t="s">
        <v>1154</v>
      </c>
      <c r="E17369" s="662">
        <v>38000</v>
      </c>
      <c r="F17369" s="662">
        <v>32000</v>
      </c>
      <c r="G17369" s="662">
        <v>37000</v>
      </c>
      <c r="H17369" s="661">
        <v>2</v>
      </c>
      <c r="I17369" s="662">
        <v>76000</v>
      </c>
      <c r="J17369" s="663">
        <v>600000</v>
      </c>
      <c r="K17369" s="662">
        <v>22200000000</v>
      </c>
    </row>
    <row r="17370" spans="3:11" x14ac:dyDescent="0.25">
      <c r="C17370" s="660">
        <v>45932</v>
      </c>
      <c r="D17370" s="661" t="s">
        <v>1155</v>
      </c>
      <c r="E17370" s="662">
        <v>31000</v>
      </c>
      <c r="F17370" s="662">
        <v>25980</v>
      </c>
      <c r="G17370" s="662">
        <v>31100</v>
      </c>
      <c r="H17370" s="661">
        <v>5</v>
      </c>
      <c r="I17370" s="662">
        <v>155000</v>
      </c>
      <c r="J17370" s="663">
        <v>2400000</v>
      </c>
      <c r="K17370" s="662">
        <v>74640000000</v>
      </c>
    </row>
    <row r="17371" spans="3:11" x14ac:dyDescent="0.25">
      <c r="C17371" s="660">
        <v>45932</v>
      </c>
      <c r="D17371" s="661" t="s">
        <v>312</v>
      </c>
      <c r="E17371" s="662">
        <v>15599</v>
      </c>
      <c r="F17371" s="662">
        <v>15600</v>
      </c>
      <c r="G17371" s="662">
        <v>15600</v>
      </c>
      <c r="H17371" s="661">
        <v>3</v>
      </c>
      <c r="I17371" s="662">
        <v>46797</v>
      </c>
      <c r="J17371" s="663">
        <v>20000000</v>
      </c>
      <c r="K17371" s="662">
        <v>312000000000</v>
      </c>
    </row>
    <row r="17372" spans="3:11" x14ac:dyDescent="0.25">
      <c r="C17372" s="660">
        <v>45932</v>
      </c>
      <c r="D17372" s="661" t="s">
        <v>312</v>
      </c>
      <c r="E17372" s="662">
        <v>15599</v>
      </c>
      <c r="F17372" s="662">
        <v>15600</v>
      </c>
      <c r="G17372" s="662">
        <v>15600</v>
      </c>
      <c r="H17372" s="661">
        <v>2</v>
      </c>
      <c r="I17372" s="662">
        <v>31198</v>
      </c>
      <c r="J17372" s="663">
        <v>20000000</v>
      </c>
      <c r="K17372" s="662">
        <v>312000000000</v>
      </c>
    </row>
    <row r="17373" spans="3:11" x14ac:dyDescent="0.25">
      <c r="C17373" s="660">
        <v>45932</v>
      </c>
      <c r="D17373" s="661" t="s">
        <v>312</v>
      </c>
      <c r="E17373" s="662">
        <v>15599</v>
      </c>
      <c r="F17373" s="662">
        <v>15600</v>
      </c>
      <c r="G17373" s="662">
        <v>15600</v>
      </c>
      <c r="H17373" s="661">
        <v>25</v>
      </c>
      <c r="I17373" s="662">
        <v>389975</v>
      </c>
      <c r="J17373" s="663">
        <v>20000000</v>
      </c>
      <c r="K17373" s="662">
        <v>312000000000</v>
      </c>
    </row>
    <row r="17374" spans="3:11" x14ac:dyDescent="0.25">
      <c r="C17374" s="660">
        <v>45932</v>
      </c>
      <c r="D17374" s="661" t="s">
        <v>1155</v>
      </c>
      <c r="E17374" s="662">
        <v>31000</v>
      </c>
      <c r="F17374" s="662">
        <v>25980</v>
      </c>
      <c r="G17374" s="662">
        <v>31100</v>
      </c>
      <c r="H17374" s="661">
        <v>10</v>
      </c>
      <c r="I17374" s="662">
        <v>310000</v>
      </c>
      <c r="J17374" s="663">
        <v>2400000</v>
      </c>
      <c r="K17374" s="662">
        <v>74640000000</v>
      </c>
    </row>
    <row r="17375" spans="3:11" x14ac:dyDescent="0.25">
      <c r="C17375" s="660">
        <v>45932</v>
      </c>
      <c r="D17375" s="661" t="s">
        <v>1154</v>
      </c>
      <c r="E17375" s="662">
        <v>38000</v>
      </c>
      <c r="F17375" s="662">
        <v>32000</v>
      </c>
      <c r="G17375" s="662">
        <v>37000</v>
      </c>
      <c r="H17375" s="661">
        <v>69</v>
      </c>
      <c r="I17375" s="662">
        <v>2622000</v>
      </c>
      <c r="J17375" s="663">
        <v>600000</v>
      </c>
      <c r="K17375" s="662">
        <v>22200000000</v>
      </c>
    </row>
    <row r="17376" spans="3:11" x14ac:dyDescent="0.25">
      <c r="C17376" s="660">
        <v>45932</v>
      </c>
      <c r="D17376" s="661" t="s">
        <v>1154</v>
      </c>
      <c r="E17376" s="662">
        <v>38000</v>
      </c>
      <c r="F17376" s="662">
        <v>32000</v>
      </c>
      <c r="G17376" s="662">
        <v>37000</v>
      </c>
      <c r="H17376" s="661">
        <v>8</v>
      </c>
      <c r="I17376" s="662">
        <v>304000</v>
      </c>
      <c r="J17376" s="663">
        <v>600000</v>
      </c>
      <c r="K17376" s="662">
        <v>22200000000</v>
      </c>
    </row>
    <row r="17377" spans="3:11" x14ac:dyDescent="0.25">
      <c r="C17377" s="660">
        <v>45932</v>
      </c>
      <c r="D17377" s="661" t="s">
        <v>1154</v>
      </c>
      <c r="E17377" s="662">
        <v>37300</v>
      </c>
      <c r="F17377" s="662">
        <v>32000</v>
      </c>
      <c r="G17377" s="662">
        <v>37000</v>
      </c>
      <c r="H17377" s="661">
        <v>2</v>
      </c>
      <c r="I17377" s="662">
        <v>74600</v>
      </c>
      <c r="J17377" s="663">
        <v>600000</v>
      </c>
      <c r="K17377" s="662">
        <v>22200000000</v>
      </c>
    </row>
    <row r="17378" spans="3:11" x14ac:dyDescent="0.25">
      <c r="C17378" s="660">
        <v>45932</v>
      </c>
      <c r="D17378" s="661" t="s">
        <v>1154</v>
      </c>
      <c r="E17378" s="662">
        <v>37100</v>
      </c>
      <c r="F17378" s="662">
        <v>32000</v>
      </c>
      <c r="G17378" s="662">
        <v>37000</v>
      </c>
      <c r="H17378" s="661">
        <v>22</v>
      </c>
      <c r="I17378" s="662">
        <v>816200</v>
      </c>
      <c r="J17378" s="663">
        <v>600000</v>
      </c>
      <c r="K17378" s="662">
        <v>22200000000</v>
      </c>
    </row>
    <row r="17379" spans="3:11" x14ac:dyDescent="0.25">
      <c r="C17379" s="660">
        <v>45932</v>
      </c>
      <c r="D17379" s="661" t="s">
        <v>1154</v>
      </c>
      <c r="E17379" s="662">
        <v>37100</v>
      </c>
      <c r="F17379" s="662">
        <v>32000</v>
      </c>
      <c r="G17379" s="662">
        <v>37000</v>
      </c>
      <c r="H17379" s="661">
        <v>3</v>
      </c>
      <c r="I17379" s="662">
        <v>111300</v>
      </c>
      <c r="J17379" s="663">
        <v>600000</v>
      </c>
      <c r="K17379" s="662">
        <v>22200000000</v>
      </c>
    </row>
    <row r="17380" spans="3:11" x14ac:dyDescent="0.25">
      <c r="C17380" s="660">
        <v>45932</v>
      </c>
      <c r="D17380" s="661" t="s">
        <v>1154</v>
      </c>
      <c r="E17380" s="662">
        <v>37000</v>
      </c>
      <c r="F17380" s="662">
        <v>32000</v>
      </c>
      <c r="G17380" s="662">
        <v>37000</v>
      </c>
      <c r="H17380" s="661">
        <v>526</v>
      </c>
      <c r="I17380" s="662">
        <v>19462000</v>
      </c>
      <c r="J17380" s="663">
        <v>600000</v>
      </c>
      <c r="K17380" s="662">
        <v>22200000000</v>
      </c>
    </row>
    <row r="17381" spans="3:11" x14ac:dyDescent="0.25">
      <c r="C17381" s="660">
        <v>45932</v>
      </c>
      <c r="D17381" s="661" t="s">
        <v>1154</v>
      </c>
      <c r="E17381" s="662">
        <v>37000</v>
      </c>
      <c r="F17381" s="662">
        <v>32000</v>
      </c>
      <c r="G17381" s="662">
        <v>37000</v>
      </c>
      <c r="H17381" s="661">
        <v>3</v>
      </c>
      <c r="I17381" s="662">
        <v>111000</v>
      </c>
      <c r="J17381" s="663">
        <v>600000</v>
      </c>
      <c r="K17381" s="662">
        <v>22200000000</v>
      </c>
    </row>
    <row r="17382" spans="3:11" x14ac:dyDescent="0.25">
      <c r="C17382" s="660">
        <v>45932</v>
      </c>
      <c r="D17382" s="661" t="s">
        <v>1154</v>
      </c>
      <c r="E17382" s="662">
        <v>37000</v>
      </c>
      <c r="F17382" s="662">
        <v>32000</v>
      </c>
      <c r="G17382" s="662">
        <v>37000</v>
      </c>
      <c r="H17382" s="661">
        <v>3</v>
      </c>
      <c r="I17382" s="662">
        <v>111000</v>
      </c>
      <c r="J17382" s="663">
        <v>600000</v>
      </c>
      <c r="K17382" s="662">
        <v>22200000000</v>
      </c>
    </row>
    <row r="17383" spans="3:11" x14ac:dyDescent="0.25">
      <c r="C17383" s="660">
        <v>45932</v>
      </c>
      <c r="D17383" s="661" t="s">
        <v>1154</v>
      </c>
      <c r="E17383" s="662">
        <v>37000</v>
      </c>
      <c r="F17383" s="662">
        <v>32000</v>
      </c>
      <c r="G17383" s="662">
        <v>37000</v>
      </c>
      <c r="H17383" s="661">
        <v>364</v>
      </c>
      <c r="I17383" s="662">
        <v>13468000</v>
      </c>
      <c r="J17383" s="663">
        <v>600000</v>
      </c>
      <c r="K17383" s="662">
        <v>22200000000</v>
      </c>
    </row>
    <row r="17384" spans="3:11" x14ac:dyDescent="0.25">
      <c r="C17384" s="660">
        <v>45932</v>
      </c>
      <c r="D17384" s="661" t="s">
        <v>317</v>
      </c>
      <c r="E17384" s="662">
        <v>96679.679999999993</v>
      </c>
      <c r="F17384" s="662">
        <v>77343.75</v>
      </c>
      <c r="G17384" s="662">
        <v>96679.679999999993</v>
      </c>
      <c r="H17384" s="661">
        <v>18</v>
      </c>
      <c r="I17384" s="662">
        <v>1740234.24</v>
      </c>
      <c r="J17384" s="663">
        <v>15000000</v>
      </c>
      <c r="K17384" s="662">
        <v>1450195200000</v>
      </c>
    </row>
    <row r="17385" spans="3:11" x14ac:dyDescent="0.25">
      <c r="C17385" s="660">
        <v>45932</v>
      </c>
      <c r="D17385" s="661" t="s">
        <v>317</v>
      </c>
      <c r="E17385" s="662">
        <v>96679.679999999993</v>
      </c>
      <c r="F17385" s="662">
        <v>77343.75</v>
      </c>
      <c r="G17385" s="662">
        <v>96679.679999999993</v>
      </c>
      <c r="H17385" s="661">
        <v>40</v>
      </c>
      <c r="I17385" s="662">
        <v>3867187.2000000002</v>
      </c>
      <c r="J17385" s="663">
        <v>15000000</v>
      </c>
      <c r="K17385" s="662">
        <v>1450195200000</v>
      </c>
    </row>
    <row r="17386" spans="3:11" x14ac:dyDescent="0.25">
      <c r="C17386" s="660">
        <v>45932</v>
      </c>
      <c r="D17386" s="661" t="s">
        <v>317</v>
      </c>
      <c r="E17386" s="662">
        <v>96679.679999999993</v>
      </c>
      <c r="F17386" s="662">
        <v>77343.75</v>
      </c>
      <c r="G17386" s="662">
        <v>96679.679999999993</v>
      </c>
      <c r="H17386" s="661">
        <v>2</v>
      </c>
      <c r="I17386" s="662">
        <v>193359.35999999999</v>
      </c>
      <c r="J17386" s="663">
        <v>15000000</v>
      </c>
      <c r="K17386" s="662">
        <v>1450195200000</v>
      </c>
    </row>
    <row r="17387" spans="3:11" x14ac:dyDescent="0.25">
      <c r="C17387" s="660">
        <v>45932</v>
      </c>
      <c r="D17387" s="661" t="s">
        <v>312</v>
      </c>
      <c r="E17387" s="662">
        <v>15599</v>
      </c>
      <c r="F17387" s="662">
        <v>15600</v>
      </c>
      <c r="G17387" s="662">
        <v>15600</v>
      </c>
      <c r="H17387" s="661">
        <v>10</v>
      </c>
      <c r="I17387" s="662">
        <v>155990</v>
      </c>
      <c r="J17387" s="663">
        <v>20000000</v>
      </c>
      <c r="K17387" s="662">
        <v>312000000000</v>
      </c>
    </row>
    <row r="17388" spans="3:11" x14ac:dyDescent="0.25">
      <c r="C17388" s="660">
        <v>45932</v>
      </c>
      <c r="D17388" s="661" t="s">
        <v>312</v>
      </c>
      <c r="E17388" s="662">
        <v>15599</v>
      </c>
      <c r="F17388" s="662">
        <v>15600</v>
      </c>
      <c r="G17388" s="662">
        <v>15600</v>
      </c>
      <c r="H17388" s="661">
        <v>5</v>
      </c>
      <c r="I17388" s="662">
        <v>77995</v>
      </c>
      <c r="J17388" s="663">
        <v>20000000</v>
      </c>
      <c r="K17388" s="662">
        <v>312000000000</v>
      </c>
    </row>
    <row r="17389" spans="3:11" x14ac:dyDescent="0.25">
      <c r="C17389" s="660">
        <v>45932</v>
      </c>
      <c r="D17389" s="661" t="s">
        <v>310</v>
      </c>
      <c r="E17389" s="662">
        <v>105000</v>
      </c>
      <c r="F17389" s="662">
        <v>93000</v>
      </c>
      <c r="G17389" s="662">
        <v>108000</v>
      </c>
      <c r="H17389" s="661">
        <v>1</v>
      </c>
      <c r="I17389" s="662">
        <v>105000</v>
      </c>
      <c r="J17389" s="663">
        <v>19450000</v>
      </c>
      <c r="K17389" s="662">
        <v>2100600000000</v>
      </c>
    </row>
    <row r="17390" spans="3:11" x14ac:dyDescent="0.25">
      <c r="C17390" s="660">
        <v>45932</v>
      </c>
      <c r="D17390" s="661" t="s">
        <v>310</v>
      </c>
      <c r="E17390" s="662">
        <v>105000</v>
      </c>
      <c r="F17390" s="662">
        <v>93000</v>
      </c>
      <c r="G17390" s="662">
        <v>108000</v>
      </c>
      <c r="H17390" s="661">
        <v>2</v>
      </c>
      <c r="I17390" s="662">
        <v>210000</v>
      </c>
      <c r="J17390" s="663">
        <v>19450000</v>
      </c>
      <c r="K17390" s="662">
        <v>2100600000000</v>
      </c>
    </row>
    <row r="17391" spans="3:11" x14ac:dyDescent="0.25">
      <c r="C17391" s="660">
        <v>45932</v>
      </c>
      <c r="D17391" s="661" t="s">
        <v>310</v>
      </c>
      <c r="E17391" s="662">
        <v>105000</v>
      </c>
      <c r="F17391" s="662">
        <v>93000</v>
      </c>
      <c r="G17391" s="662">
        <v>108000</v>
      </c>
      <c r="H17391" s="661">
        <v>4</v>
      </c>
      <c r="I17391" s="662">
        <v>420000</v>
      </c>
      <c r="J17391" s="663">
        <v>19450000</v>
      </c>
      <c r="K17391" s="662">
        <v>2100600000000</v>
      </c>
    </row>
    <row r="17392" spans="3:11" x14ac:dyDescent="0.25">
      <c r="C17392" s="660">
        <v>45932</v>
      </c>
      <c r="D17392" s="661" t="s">
        <v>310</v>
      </c>
      <c r="E17392" s="662">
        <v>102000</v>
      </c>
      <c r="F17392" s="662">
        <v>93000</v>
      </c>
      <c r="G17392" s="662">
        <v>108000</v>
      </c>
      <c r="H17392" s="661">
        <v>4</v>
      </c>
      <c r="I17392" s="662">
        <v>408000</v>
      </c>
      <c r="J17392" s="663">
        <v>19450000</v>
      </c>
      <c r="K17392" s="662">
        <v>2100600000000</v>
      </c>
    </row>
    <row r="17393" spans="3:11" x14ac:dyDescent="0.25">
      <c r="C17393" s="660">
        <v>45932</v>
      </c>
      <c r="D17393" s="661" t="s">
        <v>310</v>
      </c>
      <c r="E17393" s="662">
        <v>101000</v>
      </c>
      <c r="F17393" s="662">
        <v>93000</v>
      </c>
      <c r="G17393" s="662">
        <v>108000</v>
      </c>
      <c r="H17393" s="661">
        <v>7</v>
      </c>
      <c r="I17393" s="662">
        <v>707000</v>
      </c>
      <c r="J17393" s="663">
        <v>19450000</v>
      </c>
      <c r="K17393" s="662">
        <v>2100600000000</v>
      </c>
    </row>
    <row r="17394" spans="3:11" x14ac:dyDescent="0.25">
      <c r="C17394" s="660">
        <v>45932</v>
      </c>
      <c r="D17394" s="661" t="s">
        <v>310</v>
      </c>
      <c r="E17394" s="662">
        <v>101000</v>
      </c>
      <c r="F17394" s="662">
        <v>93000</v>
      </c>
      <c r="G17394" s="662">
        <v>108000</v>
      </c>
      <c r="H17394" s="661">
        <v>3</v>
      </c>
      <c r="I17394" s="662">
        <v>303000</v>
      </c>
      <c r="J17394" s="663">
        <v>19450000</v>
      </c>
      <c r="K17394" s="662">
        <v>2100600000000</v>
      </c>
    </row>
    <row r="17395" spans="3:11" x14ac:dyDescent="0.25">
      <c r="C17395" s="660">
        <v>45932</v>
      </c>
      <c r="D17395" s="661" t="s">
        <v>317</v>
      </c>
      <c r="E17395" s="662">
        <v>96679.679999999993</v>
      </c>
      <c r="F17395" s="662">
        <v>77343.75</v>
      </c>
      <c r="G17395" s="662">
        <v>96679.679999999993</v>
      </c>
      <c r="H17395" s="661">
        <v>7</v>
      </c>
      <c r="I17395" s="662">
        <v>676757.76</v>
      </c>
      <c r="J17395" s="663">
        <v>15000000</v>
      </c>
      <c r="K17395" s="662">
        <v>1450195200000</v>
      </c>
    </row>
    <row r="17396" spans="3:11" x14ac:dyDescent="0.25">
      <c r="C17396" s="660">
        <v>45932</v>
      </c>
      <c r="D17396" s="661" t="s">
        <v>312</v>
      </c>
      <c r="E17396" s="662">
        <v>15599</v>
      </c>
      <c r="F17396" s="662">
        <v>15600</v>
      </c>
      <c r="G17396" s="662">
        <v>15600</v>
      </c>
      <c r="H17396" s="661">
        <v>20</v>
      </c>
      <c r="I17396" s="662">
        <v>311980</v>
      </c>
      <c r="J17396" s="663">
        <v>20000000</v>
      </c>
      <c r="K17396" s="662">
        <v>312000000000</v>
      </c>
    </row>
    <row r="17397" spans="3:11" x14ac:dyDescent="0.25">
      <c r="C17397" s="660">
        <v>45932</v>
      </c>
      <c r="D17397" s="661" t="s">
        <v>312</v>
      </c>
      <c r="E17397" s="662">
        <v>15599</v>
      </c>
      <c r="F17397" s="662">
        <v>15600</v>
      </c>
      <c r="G17397" s="662">
        <v>15600</v>
      </c>
      <c r="H17397" s="661">
        <v>14</v>
      </c>
      <c r="I17397" s="662">
        <v>218386</v>
      </c>
      <c r="J17397" s="663">
        <v>20000000</v>
      </c>
      <c r="K17397" s="662">
        <v>312000000000</v>
      </c>
    </row>
    <row r="17398" spans="3:11" x14ac:dyDescent="0.25">
      <c r="C17398" s="660">
        <v>45932</v>
      </c>
      <c r="D17398" s="661" t="s">
        <v>1155</v>
      </c>
      <c r="E17398" s="662">
        <v>31000</v>
      </c>
      <c r="F17398" s="662">
        <v>25980</v>
      </c>
      <c r="G17398" s="662">
        <v>31100</v>
      </c>
      <c r="H17398" s="661">
        <v>20</v>
      </c>
      <c r="I17398" s="662">
        <v>620000</v>
      </c>
      <c r="J17398" s="663">
        <v>2400000</v>
      </c>
      <c r="K17398" s="662">
        <v>74640000000</v>
      </c>
    </row>
    <row r="17399" spans="3:11" x14ac:dyDescent="0.25">
      <c r="C17399" s="660">
        <v>45932</v>
      </c>
      <c r="D17399" s="661" t="s">
        <v>1154</v>
      </c>
      <c r="E17399" s="662">
        <v>37000</v>
      </c>
      <c r="F17399" s="662">
        <v>32000</v>
      </c>
      <c r="G17399" s="662">
        <v>37000</v>
      </c>
      <c r="H17399" s="661">
        <v>2</v>
      </c>
      <c r="I17399" s="662">
        <v>74000</v>
      </c>
      <c r="J17399" s="663">
        <v>600000</v>
      </c>
      <c r="K17399" s="662">
        <v>22200000000</v>
      </c>
    </row>
    <row r="17400" spans="3:11" x14ac:dyDescent="0.25">
      <c r="C17400" s="660">
        <v>45932</v>
      </c>
      <c r="D17400" s="661" t="s">
        <v>1154</v>
      </c>
      <c r="E17400" s="662">
        <v>37000</v>
      </c>
      <c r="F17400" s="662">
        <v>32000</v>
      </c>
      <c r="G17400" s="662">
        <v>37000</v>
      </c>
      <c r="H17400" s="661">
        <v>3</v>
      </c>
      <c r="I17400" s="662">
        <v>111000</v>
      </c>
      <c r="J17400" s="663">
        <v>600000</v>
      </c>
      <c r="K17400" s="662">
        <v>22200000000</v>
      </c>
    </row>
    <row r="17401" spans="3:11" x14ac:dyDescent="0.25">
      <c r="C17401" s="660">
        <v>45932</v>
      </c>
      <c r="D17401" s="661" t="s">
        <v>1154</v>
      </c>
      <c r="E17401" s="662">
        <v>37000</v>
      </c>
      <c r="F17401" s="662">
        <v>32000</v>
      </c>
      <c r="G17401" s="662">
        <v>37000</v>
      </c>
      <c r="H17401" s="661">
        <v>6</v>
      </c>
      <c r="I17401" s="662">
        <v>222000</v>
      </c>
      <c r="J17401" s="663">
        <v>600000</v>
      </c>
      <c r="K17401" s="662">
        <v>22200000000</v>
      </c>
    </row>
    <row r="17402" spans="3:11" x14ac:dyDescent="0.25">
      <c r="C17402" s="660">
        <v>45932</v>
      </c>
      <c r="D17402" s="661" t="s">
        <v>312</v>
      </c>
      <c r="E17402" s="662">
        <v>15599</v>
      </c>
      <c r="F17402" s="662">
        <v>15600</v>
      </c>
      <c r="G17402" s="662">
        <v>15600</v>
      </c>
      <c r="H17402" s="661">
        <v>40</v>
      </c>
      <c r="I17402" s="662">
        <v>623960</v>
      </c>
      <c r="J17402" s="663">
        <v>20000000</v>
      </c>
      <c r="K17402" s="662">
        <v>312000000000</v>
      </c>
    </row>
    <row r="17403" spans="3:11" x14ac:dyDescent="0.25">
      <c r="C17403" s="660">
        <v>45932</v>
      </c>
      <c r="D17403" s="661" t="s">
        <v>312</v>
      </c>
      <c r="E17403" s="662">
        <v>15599</v>
      </c>
      <c r="F17403" s="662">
        <v>15600</v>
      </c>
      <c r="G17403" s="662">
        <v>15600</v>
      </c>
      <c r="H17403" s="661">
        <v>10</v>
      </c>
      <c r="I17403" s="662">
        <v>155990</v>
      </c>
      <c r="J17403" s="663">
        <v>20000000</v>
      </c>
      <c r="K17403" s="662">
        <v>312000000000</v>
      </c>
    </row>
    <row r="17404" spans="3:11" x14ac:dyDescent="0.25">
      <c r="C17404" s="660">
        <v>45932</v>
      </c>
      <c r="D17404" s="661" t="s">
        <v>312</v>
      </c>
      <c r="E17404" s="662">
        <v>15599</v>
      </c>
      <c r="F17404" s="662">
        <v>15600</v>
      </c>
      <c r="G17404" s="662">
        <v>15600</v>
      </c>
      <c r="H17404" s="661">
        <v>10</v>
      </c>
      <c r="I17404" s="662">
        <v>155990</v>
      </c>
      <c r="J17404" s="663">
        <v>20000000</v>
      </c>
      <c r="K17404" s="662">
        <v>312000000000</v>
      </c>
    </row>
    <row r="17405" spans="3:11" x14ac:dyDescent="0.25">
      <c r="C17405" s="660">
        <v>45932</v>
      </c>
      <c r="D17405" s="661" t="s">
        <v>312</v>
      </c>
      <c r="E17405" s="662">
        <v>15599</v>
      </c>
      <c r="F17405" s="662">
        <v>15600</v>
      </c>
      <c r="G17405" s="662">
        <v>15600</v>
      </c>
      <c r="H17405" s="661">
        <v>30</v>
      </c>
      <c r="I17405" s="662">
        <v>467970</v>
      </c>
      <c r="J17405" s="663">
        <v>20000000</v>
      </c>
      <c r="K17405" s="662">
        <v>312000000000</v>
      </c>
    </row>
    <row r="17406" spans="3:11" x14ac:dyDescent="0.25">
      <c r="C17406" s="660">
        <v>45932</v>
      </c>
      <c r="D17406" s="661" t="s">
        <v>1154</v>
      </c>
      <c r="E17406" s="662">
        <v>37000</v>
      </c>
      <c r="F17406" s="662">
        <v>32000</v>
      </c>
      <c r="G17406" s="662">
        <v>37000</v>
      </c>
      <c r="H17406" s="661">
        <v>2</v>
      </c>
      <c r="I17406" s="662">
        <v>74000</v>
      </c>
      <c r="J17406" s="663">
        <v>600000</v>
      </c>
      <c r="K17406" s="662">
        <v>22200000000</v>
      </c>
    </row>
    <row r="17407" spans="3:11" x14ac:dyDescent="0.25">
      <c r="C17407" s="660">
        <v>45932</v>
      </c>
      <c r="D17407" s="661" t="s">
        <v>317</v>
      </c>
      <c r="E17407" s="662">
        <v>96679.679999999993</v>
      </c>
      <c r="F17407" s="662">
        <v>77343.75</v>
      </c>
      <c r="G17407" s="662">
        <v>96679.679999999993</v>
      </c>
      <c r="H17407" s="661">
        <v>1000</v>
      </c>
      <c r="I17407" s="662">
        <v>96679680</v>
      </c>
      <c r="J17407" s="663">
        <v>15000000</v>
      </c>
      <c r="K17407" s="662">
        <v>1450195200000</v>
      </c>
    </row>
    <row r="17408" spans="3:11" x14ac:dyDescent="0.25">
      <c r="C17408" s="660">
        <v>45932</v>
      </c>
      <c r="D17408" s="661" t="s">
        <v>1155</v>
      </c>
      <c r="E17408" s="662">
        <v>31000</v>
      </c>
      <c r="F17408" s="662">
        <v>25980</v>
      </c>
      <c r="G17408" s="662">
        <v>31100</v>
      </c>
      <c r="H17408" s="661">
        <v>1</v>
      </c>
      <c r="I17408" s="662">
        <v>31000</v>
      </c>
      <c r="J17408" s="663">
        <v>2400000</v>
      </c>
      <c r="K17408" s="662">
        <v>74640000000</v>
      </c>
    </row>
    <row r="17409" spans="3:11" x14ac:dyDescent="0.25">
      <c r="C17409" s="660">
        <v>45932</v>
      </c>
      <c r="D17409" s="661" t="s">
        <v>1155</v>
      </c>
      <c r="E17409" s="662">
        <v>31100</v>
      </c>
      <c r="F17409" s="662">
        <v>25980</v>
      </c>
      <c r="G17409" s="662">
        <v>31100</v>
      </c>
      <c r="H17409" s="661">
        <v>1</v>
      </c>
      <c r="I17409" s="662">
        <v>31100</v>
      </c>
      <c r="J17409" s="663">
        <v>2400000</v>
      </c>
      <c r="K17409" s="662">
        <v>74640000000</v>
      </c>
    </row>
    <row r="17410" spans="3:11" x14ac:dyDescent="0.25">
      <c r="C17410" s="660">
        <v>45932</v>
      </c>
      <c r="D17410" s="661" t="s">
        <v>312</v>
      </c>
      <c r="E17410" s="662">
        <v>15599</v>
      </c>
      <c r="F17410" s="662">
        <v>15600</v>
      </c>
      <c r="G17410" s="662">
        <v>15600</v>
      </c>
      <c r="H17410" s="661">
        <v>1</v>
      </c>
      <c r="I17410" s="662">
        <v>15599</v>
      </c>
      <c r="J17410" s="663">
        <v>20000000</v>
      </c>
      <c r="K17410" s="662">
        <v>312000000000</v>
      </c>
    </row>
    <row r="17411" spans="3:11" x14ac:dyDescent="0.25">
      <c r="C17411" s="660">
        <v>45932</v>
      </c>
      <c r="D17411" s="661" t="s">
        <v>312</v>
      </c>
      <c r="E17411" s="662">
        <v>15599</v>
      </c>
      <c r="F17411" s="662">
        <v>15600</v>
      </c>
      <c r="G17411" s="662">
        <v>15600</v>
      </c>
      <c r="H17411" s="661">
        <v>4</v>
      </c>
      <c r="I17411" s="662">
        <v>62396</v>
      </c>
      <c r="J17411" s="663">
        <v>20000000</v>
      </c>
      <c r="K17411" s="662">
        <v>312000000000</v>
      </c>
    </row>
    <row r="17412" spans="3:11" x14ac:dyDescent="0.25">
      <c r="C17412" s="660">
        <v>45932</v>
      </c>
      <c r="D17412" s="661" t="s">
        <v>317</v>
      </c>
      <c r="E17412" s="662">
        <v>96679.679999999993</v>
      </c>
      <c r="F17412" s="662">
        <v>77343.75</v>
      </c>
      <c r="G17412" s="662">
        <v>96679.679999999993</v>
      </c>
      <c r="H17412" s="661">
        <v>1</v>
      </c>
      <c r="I17412" s="662">
        <v>96679.679999999993</v>
      </c>
      <c r="J17412" s="663">
        <v>15000000</v>
      </c>
      <c r="K17412" s="662">
        <v>1450195200000</v>
      </c>
    </row>
    <row r="17413" spans="3:11" x14ac:dyDescent="0.25">
      <c r="C17413" s="660">
        <v>45932</v>
      </c>
      <c r="D17413" s="661" t="s">
        <v>310</v>
      </c>
      <c r="E17413" s="662">
        <v>105000</v>
      </c>
      <c r="F17413" s="662">
        <v>93000</v>
      </c>
      <c r="G17413" s="662">
        <v>108000</v>
      </c>
      <c r="H17413" s="661">
        <v>6</v>
      </c>
      <c r="I17413" s="662">
        <v>630000</v>
      </c>
      <c r="J17413" s="663">
        <v>19450000</v>
      </c>
      <c r="K17413" s="662">
        <v>2100600000000</v>
      </c>
    </row>
    <row r="17414" spans="3:11" x14ac:dyDescent="0.25">
      <c r="C17414" s="660">
        <v>45932</v>
      </c>
      <c r="D17414" s="661" t="s">
        <v>310</v>
      </c>
      <c r="E17414" s="662">
        <v>105000</v>
      </c>
      <c r="F17414" s="662">
        <v>93000</v>
      </c>
      <c r="G17414" s="662">
        <v>108000</v>
      </c>
      <c r="H17414" s="661">
        <v>3</v>
      </c>
      <c r="I17414" s="662">
        <v>315000</v>
      </c>
      <c r="J17414" s="663">
        <v>19450000</v>
      </c>
      <c r="K17414" s="662">
        <v>2100600000000</v>
      </c>
    </row>
    <row r="17415" spans="3:11" x14ac:dyDescent="0.25">
      <c r="C17415" s="660">
        <v>45932</v>
      </c>
      <c r="D17415" s="661" t="s">
        <v>310</v>
      </c>
      <c r="E17415" s="662">
        <v>105000</v>
      </c>
      <c r="F17415" s="662">
        <v>93000</v>
      </c>
      <c r="G17415" s="662">
        <v>108000</v>
      </c>
      <c r="H17415" s="661">
        <v>1</v>
      </c>
      <c r="I17415" s="662">
        <v>105000</v>
      </c>
      <c r="J17415" s="663">
        <v>19450000</v>
      </c>
      <c r="K17415" s="662">
        <v>2100600000000</v>
      </c>
    </row>
    <row r="17416" spans="3:11" x14ac:dyDescent="0.25">
      <c r="C17416" s="660">
        <v>45932</v>
      </c>
      <c r="D17416" s="661" t="s">
        <v>1154</v>
      </c>
      <c r="E17416" s="662">
        <v>37000</v>
      </c>
      <c r="F17416" s="662">
        <v>32000</v>
      </c>
      <c r="G17416" s="662">
        <v>37000</v>
      </c>
      <c r="H17416" s="661">
        <v>1</v>
      </c>
      <c r="I17416" s="662">
        <v>37000</v>
      </c>
      <c r="J17416" s="663">
        <v>600000</v>
      </c>
      <c r="K17416" s="662">
        <v>22200000000</v>
      </c>
    </row>
    <row r="17417" spans="3:11" x14ac:dyDescent="0.25">
      <c r="C17417" s="660">
        <v>45932</v>
      </c>
      <c r="D17417" s="661" t="s">
        <v>312</v>
      </c>
      <c r="E17417" s="662">
        <v>15599</v>
      </c>
      <c r="F17417" s="662">
        <v>15600</v>
      </c>
      <c r="G17417" s="662">
        <v>15600</v>
      </c>
      <c r="H17417" s="661">
        <v>1</v>
      </c>
      <c r="I17417" s="662">
        <v>15599</v>
      </c>
      <c r="J17417" s="663">
        <v>20000000</v>
      </c>
      <c r="K17417" s="662">
        <v>312000000000</v>
      </c>
    </row>
    <row r="17418" spans="3:11" x14ac:dyDescent="0.25">
      <c r="C17418" s="660">
        <v>45932</v>
      </c>
      <c r="D17418" s="661" t="s">
        <v>1155</v>
      </c>
      <c r="E17418" s="662">
        <v>31100</v>
      </c>
      <c r="F17418" s="662">
        <v>25980</v>
      </c>
      <c r="G17418" s="662">
        <v>31100</v>
      </c>
      <c r="H17418" s="661">
        <v>28</v>
      </c>
      <c r="I17418" s="662">
        <v>870800</v>
      </c>
      <c r="J17418" s="663">
        <v>2400000</v>
      </c>
      <c r="K17418" s="662">
        <v>74640000000</v>
      </c>
    </row>
    <row r="17419" spans="3:11" x14ac:dyDescent="0.25">
      <c r="C17419" s="660">
        <v>45932</v>
      </c>
      <c r="D17419" s="661" t="s">
        <v>1154</v>
      </c>
      <c r="E17419" s="662">
        <v>37000</v>
      </c>
      <c r="F17419" s="662">
        <v>32000</v>
      </c>
      <c r="G17419" s="662">
        <v>37000</v>
      </c>
      <c r="H17419" s="661">
        <v>1</v>
      </c>
      <c r="I17419" s="662">
        <v>37000</v>
      </c>
      <c r="J17419" s="663">
        <v>600000</v>
      </c>
      <c r="K17419" s="662">
        <v>22200000000</v>
      </c>
    </row>
    <row r="17420" spans="3:11" x14ac:dyDescent="0.25">
      <c r="C17420" s="660">
        <v>45932</v>
      </c>
      <c r="D17420" s="661" t="s">
        <v>312</v>
      </c>
      <c r="E17420" s="662">
        <v>15599</v>
      </c>
      <c r="F17420" s="662">
        <v>15600</v>
      </c>
      <c r="G17420" s="662">
        <v>15600</v>
      </c>
      <c r="H17420" s="661">
        <v>706</v>
      </c>
      <c r="I17420" s="662">
        <v>11012894</v>
      </c>
      <c r="J17420" s="663">
        <v>20000000</v>
      </c>
      <c r="K17420" s="662">
        <v>312000000000</v>
      </c>
    </row>
    <row r="17421" spans="3:11" x14ac:dyDescent="0.25">
      <c r="C17421" s="660">
        <v>45932</v>
      </c>
      <c r="D17421" s="661" t="s">
        <v>312</v>
      </c>
      <c r="E17421" s="662">
        <v>15600</v>
      </c>
      <c r="F17421" s="662">
        <v>15600</v>
      </c>
      <c r="G17421" s="662">
        <v>15600</v>
      </c>
      <c r="H17421" s="661">
        <v>1794</v>
      </c>
      <c r="I17421" s="662">
        <v>27986400</v>
      </c>
      <c r="J17421" s="663">
        <v>20000000</v>
      </c>
      <c r="K17421" s="662">
        <v>312000000000</v>
      </c>
    </row>
    <row r="17422" spans="3:11" x14ac:dyDescent="0.25">
      <c r="C17422" s="660">
        <v>45932</v>
      </c>
      <c r="D17422" s="661" t="s">
        <v>1154</v>
      </c>
      <c r="E17422" s="662">
        <v>37000</v>
      </c>
      <c r="F17422" s="662">
        <v>32000</v>
      </c>
      <c r="G17422" s="662">
        <v>37000</v>
      </c>
      <c r="H17422" s="661">
        <v>5</v>
      </c>
      <c r="I17422" s="662">
        <v>185000</v>
      </c>
      <c r="J17422" s="663">
        <v>600000</v>
      </c>
      <c r="K17422" s="662">
        <v>22200000000</v>
      </c>
    </row>
    <row r="17423" spans="3:11" x14ac:dyDescent="0.25">
      <c r="C17423" s="660">
        <v>45932</v>
      </c>
      <c r="D17423" s="661" t="s">
        <v>310</v>
      </c>
      <c r="E17423" s="662">
        <v>108000</v>
      </c>
      <c r="F17423" s="662">
        <v>93000</v>
      </c>
      <c r="G17423" s="662">
        <v>108000</v>
      </c>
      <c r="H17423" s="661">
        <v>9</v>
      </c>
      <c r="I17423" s="662">
        <v>972000</v>
      </c>
      <c r="J17423" s="663">
        <v>19450000</v>
      </c>
      <c r="K17423" s="662">
        <v>2100600000000</v>
      </c>
    </row>
    <row r="17424" spans="3:11" x14ac:dyDescent="0.25">
      <c r="C17424" s="660">
        <v>45933</v>
      </c>
      <c r="D17424" s="661" t="s">
        <v>310</v>
      </c>
      <c r="E17424" s="662">
        <v>102500</v>
      </c>
      <c r="F17424" s="662">
        <v>108000</v>
      </c>
      <c r="G17424" s="662">
        <v>105000</v>
      </c>
      <c r="H17424" s="661">
        <v>1</v>
      </c>
      <c r="I17424" s="662">
        <v>102500</v>
      </c>
      <c r="J17424" s="663">
        <v>19450000</v>
      </c>
      <c r="K17424" s="662">
        <v>2042250000000</v>
      </c>
    </row>
    <row r="17425" spans="3:11" x14ac:dyDescent="0.25">
      <c r="C17425" s="660">
        <v>45933</v>
      </c>
      <c r="D17425" s="661" t="s">
        <v>310</v>
      </c>
      <c r="E17425" s="662">
        <v>102500</v>
      </c>
      <c r="F17425" s="662">
        <v>108000</v>
      </c>
      <c r="G17425" s="662">
        <v>105000</v>
      </c>
      <c r="H17425" s="661">
        <v>1</v>
      </c>
      <c r="I17425" s="662">
        <v>102500</v>
      </c>
      <c r="J17425" s="663">
        <v>19450000</v>
      </c>
      <c r="K17425" s="662">
        <v>2042250000000</v>
      </c>
    </row>
    <row r="17426" spans="3:11" x14ac:dyDescent="0.25">
      <c r="C17426" s="660">
        <v>45933</v>
      </c>
      <c r="D17426" s="661" t="s">
        <v>310</v>
      </c>
      <c r="E17426" s="662">
        <v>102500</v>
      </c>
      <c r="F17426" s="662">
        <v>108000</v>
      </c>
      <c r="G17426" s="662">
        <v>105000</v>
      </c>
      <c r="H17426" s="661">
        <v>1</v>
      </c>
      <c r="I17426" s="662">
        <v>102500</v>
      </c>
      <c r="J17426" s="663">
        <v>19450000</v>
      </c>
      <c r="K17426" s="662">
        <v>2042250000000</v>
      </c>
    </row>
    <row r="17427" spans="3:11" x14ac:dyDescent="0.25">
      <c r="C17427" s="660">
        <v>45933</v>
      </c>
      <c r="D17427" s="661" t="s">
        <v>310</v>
      </c>
      <c r="E17427" s="662">
        <v>102500</v>
      </c>
      <c r="F17427" s="662">
        <v>108000</v>
      </c>
      <c r="G17427" s="662">
        <v>105000</v>
      </c>
      <c r="H17427" s="661">
        <v>2</v>
      </c>
      <c r="I17427" s="662">
        <v>205000</v>
      </c>
      <c r="J17427" s="663">
        <v>19450000</v>
      </c>
      <c r="K17427" s="662">
        <v>2042250000000</v>
      </c>
    </row>
    <row r="17428" spans="3:11" x14ac:dyDescent="0.25">
      <c r="C17428" s="660">
        <v>45933</v>
      </c>
      <c r="D17428" s="661" t="s">
        <v>310</v>
      </c>
      <c r="E17428" s="662">
        <v>102500</v>
      </c>
      <c r="F17428" s="662">
        <v>108000</v>
      </c>
      <c r="G17428" s="662">
        <v>105000</v>
      </c>
      <c r="H17428" s="661">
        <v>1</v>
      </c>
      <c r="I17428" s="662">
        <v>102500</v>
      </c>
      <c r="J17428" s="663">
        <v>19450000</v>
      </c>
      <c r="K17428" s="662">
        <v>2042250000000</v>
      </c>
    </row>
    <row r="17429" spans="3:11" x14ac:dyDescent="0.25">
      <c r="C17429" s="660">
        <v>45933</v>
      </c>
      <c r="D17429" s="661" t="s">
        <v>310</v>
      </c>
      <c r="E17429" s="662">
        <v>102500</v>
      </c>
      <c r="F17429" s="662">
        <v>108000</v>
      </c>
      <c r="G17429" s="662">
        <v>105000</v>
      </c>
      <c r="H17429" s="661">
        <v>4</v>
      </c>
      <c r="I17429" s="662">
        <v>410000</v>
      </c>
      <c r="J17429" s="663">
        <v>19450000</v>
      </c>
      <c r="K17429" s="662">
        <v>2042250000000</v>
      </c>
    </row>
    <row r="17430" spans="3:11" x14ac:dyDescent="0.25">
      <c r="C17430" s="660">
        <v>45933</v>
      </c>
      <c r="D17430" s="661" t="s">
        <v>310</v>
      </c>
      <c r="E17430" s="662">
        <v>102500</v>
      </c>
      <c r="F17430" s="662">
        <v>108000</v>
      </c>
      <c r="G17430" s="662">
        <v>105000</v>
      </c>
      <c r="H17430" s="661">
        <v>5</v>
      </c>
      <c r="I17430" s="662">
        <v>512500</v>
      </c>
      <c r="J17430" s="663">
        <v>19450000</v>
      </c>
      <c r="K17430" s="662">
        <v>2042250000000</v>
      </c>
    </row>
    <row r="17431" spans="3:11" x14ac:dyDescent="0.25">
      <c r="C17431" s="660">
        <v>45933</v>
      </c>
      <c r="D17431" s="661" t="s">
        <v>310</v>
      </c>
      <c r="E17431" s="662">
        <v>102500</v>
      </c>
      <c r="F17431" s="662">
        <v>108000</v>
      </c>
      <c r="G17431" s="662">
        <v>105000</v>
      </c>
      <c r="H17431" s="661">
        <v>1</v>
      </c>
      <c r="I17431" s="662">
        <v>102500</v>
      </c>
      <c r="J17431" s="663">
        <v>19450000</v>
      </c>
      <c r="K17431" s="662">
        <v>2042250000000</v>
      </c>
    </row>
    <row r="17432" spans="3:11" x14ac:dyDescent="0.25">
      <c r="C17432" s="660">
        <v>45933</v>
      </c>
      <c r="D17432" s="661" t="s">
        <v>310</v>
      </c>
      <c r="E17432" s="662">
        <v>102500</v>
      </c>
      <c r="F17432" s="662">
        <v>108000</v>
      </c>
      <c r="G17432" s="662">
        <v>105000</v>
      </c>
      <c r="H17432" s="661">
        <v>14</v>
      </c>
      <c r="I17432" s="662">
        <v>1435000</v>
      </c>
      <c r="J17432" s="663">
        <v>19450000</v>
      </c>
      <c r="K17432" s="662">
        <v>2042250000000</v>
      </c>
    </row>
    <row r="17433" spans="3:11" x14ac:dyDescent="0.25">
      <c r="C17433" s="660">
        <v>45933</v>
      </c>
      <c r="D17433" s="661" t="s">
        <v>310</v>
      </c>
      <c r="E17433" s="662">
        <v>102500</v>
      </c>
      <c r="F17433" s="662">
        <v>108000</v>
      </c>
      <c r="G17433" s="662">
        <v>105000</v>
      </c>
      <c r="H17433" s="661">
        <v>10</v>
      </c>
      <c r="I17433" s="662">
        <v>1025000</v>
      </c>
      <c r="J17433" s="663">
        <v>19450000</v>
      </c>
      <c r="K17433" s="662">
        <v>2042250000000</v>
      </c>
    </row>
    <row r="17434" spans="3:11" x14ac:dyDescent="0.25">
      <c r="C17434" s="660">
        <v>45933</v>
      </c>
      <c r="D17434" s="661" t="s">
        <v>310</v>
      </c>
      <c r="E17434" s="662">
        <v>102500</v>
      </c>
      <c r="F17434" s="662">
        <v>108000</v>
      </c>
      <c r="G17434" s="662">
        <v>105000</v>
      </c>
      <c r="H17434" s="661">
        <v>2</v>
      </c>
      <c r="I17434" s="662">
        <v>205000</v>
      </c>
      <c r="J17434" s="663">
        <v>19450000</v>
      </c>
      <c r="K17434" s="662">
        <v>2042250000000</v>
      </c>
    </row>
    <row r="17435" spans="3:11" x14ac:dyDescent="0.25">
      <c r="C17435" s="660">
        <v>45933</v>
      </c>
      <c r="D17435" s="661" t="s">
        <v>310</v>
      </c>
      <c r="E17435" s="662">
        <v>102500</v>
      </c>
      <c r="F17435" s="662">
        <v>108000</v>
      </c>
      <c r="G17435" s="662">
        <v>105000</v>
      </c>
      <c r="H17435" s="661">
        <v>2</v>
      </c>
      <c r="I17435" s="662">
        <v>205000</v>
      </c>
      <c r="J17435" s="663">
        <v>19450000</v>
      </c>
      <c r="K17435" s="662">
        <v>2042250000000</v>
      </c>
    </row>
    <row r="17436" spans="3:11" x14ac:dyDescent="0.25">
      <c r="C17436" s="660">
        <v>45933</v>
      </c>
      <c r="D17436" s="661" t="s">
        <v>310</v>
      </c>
      <c r="E17436" s="662">
        <v>102500</v>
      </c>
      <c r="F17436" s="662">
        <v>108000</v>
      </c>
      <c r="G17436" s="662">
        <v>105000</v>
      </c>
      <c r="H17436" s="661">
        <v>32</v>
      </c>
      <c r="I17436" s="662">
        <v>3280000</v>
      </c>
      <c r="J17436" s="663">
        <v>19450000</v>
      </c>
      <c r="K17436" s="662">
        <v>2042250000000</v>
      </c>
    </row>
    <row r="17437" spans="3:11" x14ac:dyDescent="0.25">
      <c r="C17437" s="660">
        <v>45933</v>
      </c>
      <c r="D17437" s="661" t="s">
        <v>1154</v>
      </c>
      <c r="E17437" s="662">
        <v>39000</v>
      </c>
      <c r="F17437" s="662">
        <v>37000</v>
      </c>
      <c r="G17437" s="662">
        <v>43950</v>
      </c>
      <c r="H17437" s="661">
        <v>1</v>
      </c>
      <c r="I17437" s="662">
        <v>39000</v>
      </c>
      <c r="J17437" s="663">
        <v>600000</v>
      </c>
      <c r="K17437" s="662">
        <v>26370000000</v>
      </c>
    </row>
    <row r="17438" spans="3:11" x14ac:dyDescent="0.25">
      <c r="C17438" s="660">
        <v>45933</v>
      </c>
      <c r="D17438" s="661" t="s">
        <v>1154</v>
      </c>
      <c r="E17438" s="662">
        <v>39000</v>
      </c>
      <c r="F17438" s="662">
        <v>37000</v>
      </c>
      <c r="G17438" s="662">
        <v>43950</v>
      </c>
      <c r="H17438" s="661">
        <v>1</v>
      </c>
      <c r="I17438" s="662">
        <v>39000</v>
      </c>
      <c r="J17438" s="663">
        <v>600000</v>
      </c>
      <c r="K17438" s="662">
        <v>26370000000</v>
      </c>
    </row>
    <row r="17439" spans="3:11" x14ac:dyDescent="0.25">
      <c r="C17439" s="660">
        <v>45933</v>
      </c>
      <c r="D17439" s="661" t="s">
        <v>1154</v>
      </c>
      <c r="E17439" s="662">
        <v>39000</v>
      </c>
      <c r="F17439" s="662">
        <v>37000</v>
      </c>
      <c r="G17439" s="662">
        <v>43950</v>
      </c>
      <c r="H17439" s="661">
        <v>8</v>
      </c>
      <c r="I17439" s="662">
        <v>312000</v>
      </c>
      <c r="J17439" s="663">
        <v>600000</v>
      </c>
      <c r="K17439" s="662">
        <v>26370000000</v>
      </c>
    </row>
    <row r="17440" spans="3:11" x14ac:dyDescent="0.25">
      <c r="C17440" s="660">
        <v>45933</v>
      </c>
      <c r="D17440" s="661" t="s">
        <v>1154</v>
      </c>
      <c r="E17440" s="662">
        <v>39000</v>
      </c>
      <c r="F17440" s="662">
        <v>37000</v>
      </c>
      <c r="G17440" s="662">
        <v>43950</v>
      </c>
      <c r="H17440" s="661">
        <v>2</v>
      </c>
      <c r="I17440" s="662">
        <v>78000</v>
      </c>
      <c r="J17440" s="663">
        <v>600000</v>
      </c>
      <c r="K17440" s="662">
        <v>26370000000</v>
      </c>
    </row>
    <row r="17441" spans="3:11" x14ac:dyDescent="0.25">
      <c r="C17441" s="660">
        <v>45933</v>
      </c>
      <c r="D17441" s="661" t="s">
        <v>1154</v>
      </c>
      <c r="E17441" s="662">
        <v>39000</v>
      </c>
      <c r="F17441" s="662">
        <v>37000</v>
      </c>
      <c r="G17441" s="662">
        <v>43950</v>
      </c>
      <c r="H17441" s="661">
        <v>20</v>
      </c>
      <c r="I17441" s="662">
        <v>780000</v>
      </c>
      <c r="J17441" s="663">
        <v>600000</v>
      </c>
      <c r="K17441" s="662">
        <v>26370000000</v>
      </c>
    </row>
    <row r="17442" spans="3:11" x14ac:dyDescent="0.25">
      <c r="C17442" s="660">
        <v>45933</v>
      </c>
      <c r="D17442" s="661" t="s">
        <v>1154</v>
      </c>
      <c r="E17442" s="662">
        <v>39000</v>
      </c>
      <c r="F17442" s="662">
        <v>37000</v>
      </c>
      <c r="G17442" s="662">
        <v>43950</v>
      </c>
      <c r="H17442" s="661">
        <v>3</v>
      </c>
      <c r="I17442" s="662">
        <v>117000</v>
      </c>
      <c r="J17442" s="663">
        <v>600000</v>
      </c>
      <c r="K17442" s="662">
        <v>26370000000</v>
      </c>
    </row>
    <row r="17443" spans="3:11" x14ac:dyDescent="0.25">
      <c r="C17443" s="660">
        <v>45933</v>
      </c>
      <c r="D17443" s="661" t="s">
        <v>1154</v>
      </c>
      <c r="E17443" s="662">
        <v>39000</v>
      </c>
      <c r="F17443" s="662">
        <v>37000</v>
      </c>
      <c r="G17443" s="662">
        <v>43950</v>
      </c>
      <c r="H17443" s="661">
        <v>7</v>
      </c>
      <c r="I17443" s="662">
        <v>273000</v>
      </c>
      <c r="J17443" s="663">
        <v>600000</v>
      </c>
      <c r="K17443" s="662">
        <v>26370000000</v>
      </c>
    </row>
    <row r="17444" spans="3:11" x14ac:dyDescent="0.25">
      <c r="C17444" s="660">
        <v>45933</v>
      </c>
      <c r="D17444" s="661" t="s">
        <v>312</v>
      </c>
      <c r="E17444" s="662">
        <v>15600</v>
      </c>
      <c r="F17444" s="662">
        <v>15600</v>
      </c>
      <c r="G17444" s="662">
        <v>15590</v>
      </c>
      <c r="H17444" s="661">
        <v>1</v>
      </c>
      <c r="I17444" s="662">
        <v>15600</v>
      </c>
      <c r="J17444" s="663">
        <v>20000000</v>
      </c>
      <c r="K17444" s="662">
        <v>311800000000</v>
      </c>
    </row>
    <row r="17445" spans="3:11" x14ac:dyDescent="0.25">
      <c r="C17445" s="660">
        <v>45933</v>
      </c>
      <c r="D17445" s="661" t="s">
        <v>312</v>
      </c>
      <c r="E17445" s="662">
        <v>15600</v>
      </c>
      <c r="F17445" s="662">
        <v>15600</v>
      </c>
      <c r="G17445" s="662">
        <v>15590</v>
      </c>
      <c r="H17445" s="661">
        <v>1</v>
      </c>
      <c r="I17445" s="662">
        <v>15600</v>
      </c>
      <c r="J17445" s="663">
        <v>20000000</v>
      </c>
      <c r="K17445" s="662">
        <v>311800000000</v>
      </c>
    </row>
    <row r="17446" spans="3:11" x14ac:dyDescent="0.25">
      <c r="C17446" s="660">
        <v>45933</v>
      </c>
      <c r="D17446" s="661" t="s">
        <v>312</v>
      </c>
      <c r="E17446" s="662">
        <v>15600</v>
      </c>
      <c r="F17446" s="662">
        <v>15600</v>
      </c>
      <c r="G17446" s="662">
        <v>15590</v>
      </c>
      <c r="H17446" s="661">
        <v>18</v>
      </c>
      <c r="I17446" s="662">
        <v>280800</v>
      </c>
      <c r="J17446" s="663">
        <v>20000000</v>
      </c>
      <c r="K17446" s="662">
        <v>311800000000</v>
      </c>
    </row>
    <row r="17447" spans="3:11" x14ac:dyDescent="0.25">
      <c r="C17447" s="660">
        <v>45933</v>
      </c>
      <c r="D17447" s="661" t="s">
        <v>312</v>
      </c>
      <c r="E17447" s="662">
        <v>15600</v>
      </c>
      <c r="F17447" s="662">
        <v>15600</v>
      </c>
      <c r="G17447" s="662">
        <v>15590</v>
      </c>
      <c r="H17447" s="661">
        <v>7</v>
      </c>
      <c r="I17447" s="662">
        <v>109200</v>
      </c>
      <c r="J17447" s="663">
        <v>20000000</v>
      </c>
      <c r="K17447" s="662">
        <v>311800000000</v>
      </c>
    </row>
    <row r="17448" spans="3:11" x14ac:dyDescent="0.25">
      <c r="C17448" s="660">
        <v>45933</v>
      </c>
      <c r="D17448" s="661" t="s">
        <v>312</v>
      </c>
      <c r="E17448" s="662">
        <v>15600</v>
      </c>
      <c r="F17448" s="662">
        <v>15600</v>
      </c>
      <c r="G17448" s="662">
        <v>15590</v>
      </c>
      <c r="H17448" s="661">
        <v>1</v>
      </c>
      <c r="I17448" s="662">
        <v>15600</v>
      </c>
      <c r="J17448" s="663">
        <v>20000000</v>
      </c>
      <c r="K17448" s="662">
        <v>311800000000</v>
      </c>
    </row>
    <row r="17449" spans="3:11" x14ac:dyDescent="0.25">
      <c r="C17449" s="660">
        <v>45933</v>
      </c>
      <c r="D17449" s="661" t="s">
        <v>312</v>
      </c>
      <c r="E17449" s="662">
        <v>15600</v>
      </c>
      <c r="F17449" s="662">
        <v>15600</v>
      </c>
      <c r="G17449" s="662">
        <v>15590</v>
      </c>
      <c r="H17449" s="661">
        <v>10</v>
      </c>
      <c r="I17449" s="662">
        <v>156000</v>
      </c>
      <c r="J17449" s="663">
        <v>20000000</v>
      </c>
      <c r="K17449" s="662">
        <v>311800000000</v>
      </c>
    </row>
    <row r="17450" spans="3:11" x14ac:dyDescent="0.25">
      <c r="C17450" s="660">
        <v>45933</v>
      </c>
      <c r="D17450" s="661" t="s">
        <v>312</v>
      </c>
      <c r="E17450" s="662">
        <v>15600</v>
      </c>
      <c r="F17450" s="662">
        <v>15600</v>
      </c>
      <c r="G17450" s="662">
        <v>15590</v>
      </c>
      <c r="H17450" s="661">
        <v>15</v>
      </c>
      <c r="I17450" s="662">
        <v>234000</v>
      </c>
      <c r="J17450" s="663">
        <v>20000000</v>
      </c>
      <c r="K17450" s="662">
        <v>311800000000</v>
      </c>
    </row>
    <row r="17451" spans="3:11" x14ac:dyDescent="0.25">
      <c r="C17451" s="660">
        <v>45933</v>
      </c>
      <c r="D17451" s="661" t="s">
        <v>312</v>
      </c>
      <c r="E17451" s="662">
        <v>15600</v>
      </c>
      <c r="F17451" s="662">
        <v>15600</v>
      </c>
      <c r="G17451" s="662">
        <v>15590</v>
      </c>
      <c r="H17451" s="661">
        <v>10</v>
      </c>
      <c r="I17451" s="662">
        <v>156000</v>
      </c>
      <c r="J17451" s="663">
        <v>20000000</v>
      </c>
      <c r="K17451" s="662">
        <v>311800000000</v>
      </c>
    </row>
    <row r="17452" spans="3:11" x14ac:dyDescent="0.25">
      <c r="C17452" s="660">
        <v>45933</v>
      </c>
      <c r="D17452" s="661" t="s">
        <v>312</v>
      </c>
      <c r="E17452" s="662">
        <v>15600</v>
      </c>
      <c r="F17452" s="662">
        <v>15600</v>
      </c>
      <c r="G17452" s="662">
        <v>15590</v>
      </c>
      <c r="H17452" s="661">
        <v>100</v>
      </c>
      <c r="I17452" s="662">
        <v>1560000</v>
      </c>
      <c r="J17452" s="663">
        <v>20000000</v>
      </c>
      <c r="K17452" s="662">
        <v>311800000000</v>
      </c>
    </row>
    <row r="17453" spans="3:11" x14ac:dyDescent="0.25">
      <c r="C17453" s="660">
        <v>45933</v>
      </c>
      <c r="D17453" s="661" t="s">
        <v>312</v>
      </c>
      <c r="E17453" s="662">
        <v>15600</v>
      </c>
      <c r="F17453" s="662">
        <v>15600</v>
      </c>
      <c r="G17453" s="662">
        <v>15590</v>
      </c>
      <c r="H17453" s="661">
        <v>10</v>
      </c>
      <c r="I17453" s="662">
        <v>156000</v>
      </c>
      <c r="J17453" s="663">
        <v>20000000</v>
      </c>
      <c r="K17453" s="662">
        <v>311800000000</v>
      </c>
    </row>
    <row r="17454" spans="3:11" x14ac:dyDescent="0.25">
      <c r="C17454" s="660">
        <v>45933</v>
      </c>
      <c r="D17454" s="661" t="s">
        <v>312</v>
      </c>
      <c r="E17454" s="662">
        <v>15600</v>
      </c>
      <c r="F17454" s="662">
        <v>15600</v>
      </c>
      <c r="G17454" s="662">
        <v>15590</v>
      </c>
      <c r="H17454" s="661">
        <v>100</v>
      </c>
      <c r="I17454" s="662">
        <v>1560000</v>
      </c>
      <c r="J17454" s="663">
        <v>20000000</v>
      </c>
      <c r="K17454" s="662">
        <v>311800000000</v>
      </c>
    </row>
    <row r="17455" spans="3:11" x14ac:dyDescent="0.25">
      <c r="C17455" s="660">
        <v>45933</v>
      </c>
      <c r="D17455" s="661" t="s">
        <v>312</v>
      </c>
      <c r="E17455" s="662">
        <v>15600</v>
      </c>
      <c r="F17455" s="662">
        <v>15600</v>
      </c>
      <c r="G17455" s="662">
        <v>15590</v>
      </c>
      <c r="H17455" s="661">
        <v>20</v>
      </c>
      <c r="I17455" s="662">
        <v>312000</v>
      </c>
      <c r="J17455" s="663">
        <v>20000000</v>
      </c>
      <c r="K17455" s="662">
        <v>311800000000</v>
      </c>
    </row>
    <row r="17456" spans="3:11" x14ac:dyDescent="0.25">
      <c r="C17456" s="660">
        <v>45933</v>
      </c>
      <c r="D17456" s="661" t="s">
        <v>312</v>
      </c>
      <c r="E17456" s="662">
        <v>15600</v>
      </c>
      <c r="F17456" s="662">
        <v>15600</v>
      </c>
      <c r="G17456" s="662">
        <v>15590</v>
      </c>
      <c r="H17456" s="661">
        <v>2</v>
      </c>
      <c r="I17456" s="662">
        <v>31200</v>
      </c>
      <c r="J17456" s="663">
        <v>20000000</v>
      </c>
      <c r="K17456" s="662">
        <v>311800000000</v>
      </c>
    </row>
    <row r="17457" spans="3:11" x14ac:dyDescent="0.25">
      <c r="C17457" s="660">
        <v>45933</v>
      </c>
      <c r="D17457" s="661" t="s">
        <v>312</v>
      </c>
      <c r="E17457" s="662">
        <v>15600</v>
      </c>
      <c r="F17457" s="662">
        <v>15600</v>
      </c>
      <c r="G17457" s="662">
        <v>15590</v>
      </c>
      <c r="H17457" s="661">
        <v>2</v>
      </c>
      <c r="I17457" s="662">
        <v>31200</v>
      </c>
      <c r="J17457" s="663">
        <v>20000000</v>
      </c>
      <c r="K17457" s="662">
        <v>311800000000</v>
      </c>
    </row>
    <row r="17458" spans="3:11" x14ac:dyDescent="0.25">
      <c r="C17458" s="660">
        <v>45933</v>
      </c>
      <c r="D17458" s="661" t="s">
        <v>312</v>
      </c>
      <c r="E17458" s="662">
        <v>15600</v>
      </c>
      <c r="F17458" s="662">
        <v>15600</v>
      </c>
      <c r="G17458" s="662">
        <v>15590</v>
      </c>
      <c r="H17458" s="661">
        <v>10</v>
      </c>
      <c r="I17458" s="662">
        <v>156000</v>
      </c>
      <c r="J17458" s="663">
        <v>20000000</v>
      </c>
      <c r="K17458" s="662">
        <v>311800000000</v>
      </c>
    </row>
    <row r="17459" spans="3:11" x14ac:dyDescent="0.25">
      <c r="C17459" s="660">
        <v>45933</v>
      </c>
      <c r="D17459" s="661" t="s">
        <v>312</v>
      </c>
      <c r="E17459" s="662">
        <v>15600</v>
      </c>
      <c r="F17459" s="662">
        <v>15600</v>
      </c>
      <c r="G17459" s="662">
        <v>15590</v>
      </c>
      <c r="H17459" s="661">
        <v>14</v>
      </c>
      <c r="I17459" s="662">
        <v>218400</v>
      </c>
      <c r="J17459" s="663">
        <v>20000000</v>
      </c>
      <c r="K17459" s="662">
        <v>311800000000</v>
      </c>
    </row>
    <row r="17460" spans="3:11" x14ac:dyDescent="0.25">
      <c r="C17460" s="660">
        <v>45933</v>
      </c>
      <c r="D17460" s="661" t="s">
        <v>312</v>
      </c>
      <c r="E17460" s="662">
        <v>15600</v>
      </c>
      <c r="F17460" s="662">
        <v>15600</v>
      </c>
      <c r="G17460" s="662">
        <v>15590</v>
      </c>
      <c r="H17460" s="661">
        <v>10</v>
      </c>
      <c r="I17460" s="662">
        <v>156000</v>
      </c>
      <c r="J17460" s="663">
        <v>20000000</v>
      </c>
      <c r="K17460" s="662">
        <v>311800000000</v>
      </c>
    </row>
    <row r="17461" spans="3:11" x14ac:dyDescent="0.25">
      <c r="C17461" s="660">
        <v>45933</v>
      </c>
      <c r="D17461" s="661" t="s">
        <v>312</v>
      </c>
      <c r="E17461" s="662">
        <v>15600</v>
      </c>
      <c r="F17461" s="662">
        <v>15600</v>
      </c>
      <c r="G17461" s="662">
        <v>15590</v>
      </c>
      <c r="H17461" s="661">
        <v>4</v>
      </c>
      <c r="I17461" s="662">
        <v>62400</v>
      </c>
      <c r="J17461" s="663">
        <v>20000000</v>
      </c>
      <c r="K17461" s="662">
        <v>311800000000</v>
      </c>
    </row>
    <row r="17462" spans="3:11" x14ac:dyDescent="0.25">
      <c r="C17462" s="660">
        <v>45933</v>
      </c>
      <c r="D17462" s="661" t="s">
        <v>312</v>
      </c>
      <c r="E17462" s="662">
        <v>15600</v>
      </c>
      <c r="F17462" s="662">
        <v>15600</v>
      </c>
      <c r="G17462" s="662">
        <v>15590</v>
      </c>
      <c r="H17462" s="661">
        <v>30</v>
      </c>
      <c r="I17462" s="662">
        <v>468000</v>
      </c>
      <c r="J17462" s="663">
        <v>20000000</v>
      </c>
      <c r="K17462" s="662">
        <v>311800000000</v>
      </c>
    </row>
    <row r="17463" spans="3:11" x14ac:dyDescent="0.25">
      <c r="C17463" s="660">
        <v>45933</v>
      </c>
      <c r="D17463" s="661" t="s">
        <v>312</v>
      </c>
      <c r="E17463" s="662">
        <v>15600</v>
      </c>
      <c r="F17463" s="662">
        <v>15600</v>
      </c>
      <c r="G17463" s="662">
        <v>15590</v>
      </c>
      <c r="H17463" s="661">
        <v>20</v>
      </c>
      <c r="I17463" s="662">
        <v>312000</v>
      </c>
      <c r="J17463" s="663">
        <v>20000000</v>
      </c>
      <c r="K17463" s="662">
        <v>311800000000</v>
      </c>
    </row>
    <row r="17464" spans="3:11" x14ac:dyDescent="0.25">
      <c r="C17464" s="660">
        <v>45933</v>
      </c>
      <c r="D17464" s="661" t="s">
        <v>312</v>
      </c>
      <c r="E17464" s="662">
        <v>15600</v>
      </c>
      <c r="F17464" s="662">
        <v>15600</v>
      </c>
      <c r="G17464" s="662">
        <v>15590</v>
      </c>
      <c r="H17464" s="661">
        <v>100</v>
      </c>
      <c r="I17464" s="662">
        <v>1560000</v>
      </c>
      <c r="J17464" s="663">
        <v>20000000</v>
      </c>
      <c r="K17464" s="662">
        <v>311800000000</v>
      </c>
    </row>
    <row r="17465" spans="3:11" x14ac:dyDescent="0.25">
      <c r="C17465" s="660">
        <v>45933</v>
      </c>
      <c r="D17465" s="661" t="s">
        <v>312</v>
      </c>
      <c r="E17465" s="662">
        <v>15600</v>
      </c>
      <c r="F17465" s="662">
        <v>15600</v>
      </c>
      <c r="G17465" s="662">
        <v>15590</v>
      </c>
      <c r="H17465" s="661">
        <v>7</v>
      </c>
      <c r="I17465" s="662">
        <v>109200</v>
      </c>
      <c r="J17465" s="663">
        <v>20000000</v>
      </c>
      <c r="K17465" s="662">
        <v>311800000000</v>
      </c>
    </row>
    <row r="17466" spans="3:11" x14ac:dyDescent="0.25">
      <c r="C17466" s="660">
        <v>45933</v>
      </c>
      <c r="D17466" s="661" t="s">
        <v>312</v>
      </c>
      <c r="E17466" s="662">
        <v>15600</v>
      </c>
      <c r="F17466" s="662">
        <v>15600</v>
      </c>
      <c r="G17466" s="662">
        <v>15590</v>
      </c>
      <c r="H17466" s="661">
        <v>15</v>
      </c>
      <c r="I17466" s="662">
        <v>234000</v>
      </c>
      <c r="J17466" s="663">
        <v>20000000</v>
      </c>
      <c r="K17466" s="662">
        <v>311800000000</v>
      </c>
    </row>
    <row r="17467" spans="3:11" x14ac:dyDescent="0.25">
      <c r="C17467" s="660">
        <v>45933</v>
      </c>
      <c r="D17467" s="661" t="s">
        <v>312</v>
      </c>
      <c r="E17467" s="662">
        <v>15600</v>
      </c>
      <c r="F17467" s="662">
        <v>15600</v>
      </c>
      <c r="G17467" s="662">
        <v>15590</v>
      </c>
      <c r="H17467" s="661">
        <v>10</v>
      </c>
      <c r="I17467" s="662">
        <v>156000</v>
      </c>
      <c r="J17467" s="663">
        <v>20000000</v>
      </c>
      <c r="K17467" s="662">
        <v>311800000000</v>
      </c>
    </row>
    <row r="17468" spans="3:11" x14ac:dyDescent="0.25">
      <c r="C17468" s="660">
        <v>45933</v>
      </c>
      <c r="D17468" s="661" t="s">
        <v>312</v>
      </c>
      <c r="E17468" s="662">
        <v>15600</v>
      </c>
      <c r="F17468" s="662">
        <v>15600</v>
      </c>
      <c r="G17468" s="662">
        <v>15590</v>
      </c>
      <c r="H17468" s="661">
        <v>10</v>
      </c>
      <c r="I17468" s="662">
        <v>156000</v>
      </c>
      <c r="J17468" s="663">
        <v>20000000</v>
      </c>
      <c r="K17468" s="662">
        <v>311800000000</v>
      </c>
    </row>
    <row r="17469" spans="3:11" x14ac:dyDescent="0.25">
      <c r="C17469" s="660">
        <v>45933</v>
      </c>
      <c r="D17469" s="661" t="s">
        <v>312</v>
      </c>
      <c r="E17469" s="662">
        <v>15600</v>
      </c>
      <c r="F17469" s="662">
        <v>15600</v>
      </c>
      <c r="G17469" s="662">
        <v>15590</v>
      </c>
      <c r="H17469" s="661">
        <v>1</v>
      </c>
      <c r="I17469" s="662">
        <v>15600</v>
      </c>
      <c r="J17469" s="663">
        <v>20000000</v>
      </c>
      <c r="K17469" s="662">
        <v>311800000000</v>
      </c>
    </row>
    <row r="17470" spans="3:11" x14ac:dyDescent="0.25">
      <c r="C17470" s="660">
        <v>45933</v>
      </c>
      <c r="D17470" s="661" t="s">
        <v>312</v>
      </c>
      <c r="E17470" s="662">
        <v>15600</v>
      </c>
      <c r="F17470" s="662">
        <v>15600</v>
      </c>
      <c r="G17470" s="662">
        <v>15590</v>
      </c>
      <c r="H17470" s="661">
        <v>2</v>
      </c>
      <c r="I17470" s="662">
        <v>31200</v>
      </c>
      <c r="J17470" s="663">
        <v>20000000</v>
      </c>
      <c r="K17470" s="662">
        <v>311800000000</v>
      </c>
    </row>
    <row r="17471" spans="3:11" x14ac:dyDescent="0.25">
      <c r="C17471" s="660">
        <v>45933</v>
      </c>
      <c r="D17471" s="661" t="s">
        <v>312</v>
      </c>
      <c r="E17471" s="662">
        <v>15600</v>
      </c>
      <c r="F17471" s="662">
        <v>15600</v>
      </c>
      <c r="G17471" s="662">
        <v>15590</v>
      </c>
      <c r="H17471" s="661">
        <v>50</v>
      </c>
      <c r="I17471" s="662">
        <v>780000</v>
      </c>
      <c r="J17471" s="663">
        <v>20000000</v>
      </c>
      <c r="K17471" s="662">
        <v>311800000000</v>
      </c>
    </row>
    <row r="17472" spans="3:11" x14ac:dyDescent="0.25">
      <c r="C17472" s="660">
        <v>45933</v>
      </c>
      <c r="D17472" s="661" t="s">
        <v>312</v>
      </c>
      <c r="E17472" s="662">
        <v>15600</v>
      </c>
      <c r="F17472" s="662">
        <v>15600</v>
      </c>
      <c r="G17472" s="662">
        <v>15590</v>
      </c>
      <c r="H17472" s="661">
        <v>5</v>
      </c>
      <c r="I17472" s="662">
        <v>78000</v>
      </c>
      <c r="J17472" s="663">
        <v>20000000</v>
      </c>
      <c r="K17472" s="662">
        <v>311800000000</v>
      </c>
    </row>
    <row r="17473" spans="3:11" x14ac:dyDescent="0.25">
      <c r="C17473" s="660">
        <v>45933</v>
      </c>
      <c r="D17473" s="661" t="s">
        <v>312</v>
      </c>
      <c r="E17473" s="662">
        <v>15600</v>
      </c>
      <c r="F17473" s="662">
        <v>15600</v>
      </c>
      <c r="G17473" s="662">
        <v>15590</v>
      </c>
      <c r="H17473" s="661">
        <v>44</v>
      </c>
      <c r="I17473" s="662">
        <v>686400</v>
      </c>
      <c r="J17473" s="663">
        <v>20000000</v>
      </c>
      <c r="K17473" s="662">
        <v>311800000000</v>
      </c>
    </row>
    <row r="17474" spans="3:11" x14ac:dyDescent="0.25">
      <c r="C17474" s="660">
        <v>45933</v>
      </c>
      <c r="D17474" s="661" t="s">
        <v>312</v>
      </c>
      <c r="E17474" s="662">
        <v>15600</v>
      </c>
      <c r="F17474" s="662">
        <v>15600</v>
      </c>
      <c r="G17474" s="662">
        <v>15590</v>
      </c>
      <c r="H17474" s="661">
        <v>2</v>
      </c>
      <c r="I17474" s="662">
        <v>31200</v>
      </c>
      <c r="J17474" s="663">
        <v>20000000</v>
      </c>
      <c r="K17474" s="662">
        <v>311800000000</v>
      </c>
    </row>
    <row r="17475" spans="3:11" x14ac:dyDescent="0.25">
      <c r="C17475" s="660">
        <v>45933</v>
      </c>
      <c r="D17475" s="661" t="s">
        <v>312</v>
      </c>
      <c r="E17475" s="662">
        <v>15600</v>
      </c>
      <c r="F17475" s="662">
        <v>15600</v>
      </c>
      <c r="G17475" s="662">
        <v>15590</v>
      </c>
      <c r="H17475" s="661">
        <v>5</v>
      </c>
      <c r="I17475" s="662">
        <v>78000</v>
      </c>
      <c r="J17475" s="663">
        <v>20000000</v>
      </c>
      <c r="K17475" s="662">
        <v>311800000000</v>
      </c>
    </row>
    <row r="17476" spans="3:11" x14ac:dyDescent="0.25">
      <c r="C17476" s="660">
        <v>45933</v>
      </c>
      <c r="D17476" s="661" t="s">
        <v>312</v>
      </c>
      <c r="E17476" s="662">
        <v>15600</v>
      </c>
      <c r="F17476" s="662">
        <v>15600</v>
      </c>
      <c r="G17476" s="662">
        <v>15590</v>
      </c>
      <c r="H17476" s="661">
        <v>10</v>
      </c>
      <c r="I17476" s="662">
        <v>156000</v>
      </c>
      <c r="J17476" s="663">
        <v>20000000</v>
      </c>
      <c r="K17476" s="662">
        <v>311800000000</v>
      </c>
    </row>
    <row r="17477" spans="3:11" x14ac:dyDescent="0.25">
      <c r="C17477" s="660">
        <v>45933</v>
      </c>
      <c r="D17477" s="661" t="s">
        <v>312</v>
      </c>
      <c r="E17477" s="662">
        <v>15600</v>
      </c>
      <c r="F17477" s="662">
        <v>15600</v>
      </c>
      <c r="G17477" s="662">
        <v>15590</v>
      </c>
      <c r="H17477" s="661">
        <v>2</v>
      </c>
      <c r="I17477" s="662">
        <v>31200</v>
      </c>
      <c r="J17477" s="663">
        <v>20000000</v>
      </c>
      <c r="K17477" s="662">
        <v>311800000000</v>
      </c>
    </row>
    <row r="17478" spans="3:11" x14ac:dyDescent="0.25">
      <c r="C17478" s="660">
        <v>45933</v>
      </c>
      <c r="D17478" s="661" t="s">
        <v>312</v>
      </c>
      <c r="E17478" s="662">
        <v>15600</v>
      </c>
      <c r="F17478" s="662">
        <v>15600</v>
      </c>
      <c r="G17478" s="662">
        <v>15590</v>
      </c>
      <c r="H17478" s="661">
        <v>1</v>
      </c>
      <c r="I17478" s="662">
        <v>15600</v>
      </c>
      <c r="J17478" s="663">
        <v>20000000</v>
      </c>
      <c r="K17478" s="662">
        <v>311800000000</v>
      </c>
    </row>
    <row r="17479" spans="3:11" x14ac:dyDescent="0.25">
      <c r="C17479" s="660">
        <v>45933</v>
      </c>
      <c r="D17479" s="661" t="s">
        <v>312</v>
      </c>
      <c r="E17479" s="662">
        <v>15600</v>
      </c>
      <c r="F17479" s="662">
        <v>15600</v>
      </c>
      <c r="G17479" s="662">
        <v>15590</v>
      </c>
      <c r="H17479" s="661">
        <v>4</v>
      </c>
      <c r="I17479" s="662">
        <v>62400</v>
      </c>
      <c r="J17479" s="663">
        <v>20000000</v>
      </c>
      <c r="K17479" s="662">
        <v>311800000000</v>
      </c>
    </row>
    <row r="17480" spans="3:11" x14ac:dyDescent="0.25">
      <c r="C17480" s="660">
        <v>45933</v>
      </c>
      <c r="D17480" s="661" t="s">
        <v>312</v>
      </c>
      <c r="E17480" s="662">
        <v>15600</v>
      </c>
      <c r="F17480" s="662">
        <v>15600</v>
      </c>
      <c r="G17480" s="662">
        <v>15590</v>
      </c>
      <c r="H17480" s="661">
        <v>50</v>
      </c>
      <c r="I17480" s="662">
        <v>780000</v>
      </c>
      <c r="J17480" s="663">
        <v>20000000</v>
      </c>
      <c r="K17480" s="662">
        <v>311800000000</v>
      </c>
    </row>
    <row r="17481" spans="3:11" x14ac:dyDescent="0.25">
      <c r="C17481" s="660">
        <v>45933</v>
      </c>
      <c r="D17481" s="661" t="s">
        <v>312</v>
      </c>
      <c r="E17481" s="662">
        <v>15600</v>
      </c>
      <c r="F17481" s="662">
        <v>15600</v>
      </c>
      <c r="G17481" s="662">
        <v>15590</v>
      </c>
      <c r="H17481" s="661">
        <v>12</v>
      </c>
      <c r="I17481" s="662">
        <v>187200</v>
      </c>
      <c r="J17481" s="663">
        <v>20000000</v>
      </c>
      <c r="K17481" s="662">
        <v>311800000000</v>
      </c>
    </row>
    <row r="17482" spans="3:11" x14ac:dyDescent="0.25">
      <c r="C17482" s="660">
        <v>45933</v>
      </c>
      <c r="D17482" s="661" t="s">
        <v>312</v>
      </c>
      <c r="E17482" s="662">
        <v>15600</v>
      </c>
      <c r="F17482" s="662">
        <v>15600</v>
      </c>
      <c r="G17482" s="662">
        <v>15590</v>
      </c>
      <c r="H17482" s="661">
        <v>2</v>
      </c>
      <c r="I17482" s="662">
        <v>31200</v>
      </c>
      <c r="J17482" s="663">
        <v>20000000</v>
      </c>
      <c r="K17482" s="662">
        <v>311800000000</v>
      </c>
    </row>
    <row r="17483" spans="3:11" x14ac:dyDescent="0.25">
      <c r="C17483" s="660">
        <v>45933</v>
      </c>
      <c r="D17483" s="661" t="s">
        <v>312</v>
      </c>
      <c r="E17483" s="662">
        <v>15600</v>
      </c>
      <c r="F17483" s="662">
        <v>15600</v>
      </c>
      <c r="G17483" s="662">
        <v>15590</v>
      </c>
      <c r="H17483" s="661">
        <v>2</v>
      </c>
      <c r="I17483" s="662">
        <v>31200</v>
      </c>
      <c r="J17483" s="663">
        <v>20000000</v>
      </c>
      <c r="K17483" s="662">
        <v>311800000000</v>
      </c>
    </row>
    <row r="17484" spans="3:11" x14ac:dyDescent="0.25">
      <c r="C17484" s="660">
        <v>45933</v>
      </c>
      <c r="D17484" s="661" t="s">
        <v>312</v>
      </c>
      <c r="E17484" s="662">
        <v>15600</v>
      </c>
      <c r="F17484" s="662">
        <v>15600</v>
      </c>
      <c r="G17484" s="662">
        <v>15590</v>
      </c>
      <c r="H17484" s="661">
        <v>100</v>
      </c>
      <c r="I17484" s="662">
        <v>1560000</v>
      </c>
      <c r="J17484" s="663">
        <v>20000000</v>
      </c>
      <c r="K17484" s="662">
        <v>311800000000</v>
      </c>
    </row>
    <row r="17485" spans="3:11" x14ac:dyDescent="0.25">
      <c r="C17485" s="660">
        <v>45933</v>
      </c>
      <c r="D17485" s="661" t="s">
        <v>312</v>
      </c>
      <c r="E17485" s="662">
        <v>15600</v>
      </c>
      <c r="F17485" s="662">
        <v>15600</v>
      </c>
      <c r="G17485" s="662">
        <v>15590</v>
      </c>
      <c r="H17485" s="661">
        <v>50</v>
      </c>
      <c r="I17485" s="662">
        <v>780000</v>
      </c>
      <c r="J17485" s="663">
        <v>20000000</v>
      </c>
      <c r="K17485" s="662">
        <v>311800000000</v>
      </c>
    </row>
    <row r="17486" spans="3:11" x14ac:dyDescent="0.25">
      <c r="C17486" s="660">
        <v>45933</v>
      </c>
      <c r="D17486" s="661" t="s">
        <v>312</v>
      </c>
      <c r="E17486" s="662">
        <v>15600</v>
      </c>
      <c r="F17486" s="662">
        <v>15600</v>
      </c>
      <c r="G17486" s="662">
        <v>15590</v>
      </c>
      <c r="H17486" s="661">
        <v>1</v>
      </c>
      <c r="I17486" s="662">
        <v>15600</v>
      </c>
      <c r="J17486" s="663">
        <v>20000000</v>
      </c>
      <c r="K17486" s="662">
        <v>311800000000</v>
      </c>
    </row>
    <row r="17487" spans="3:11" x14ac:dyDescent="0.25">
      <c r="C17487" s="660">
        <v>45933</v>
      </c>
      <c r="D17487" s="661" t="s">
        <v>312</v>
      </c>
      <c r="E17487" s="662">
        <v>15600</v>
      </c>
      <c r="F17487" s="662">
        <v>15600</v>
      </c>
      <c r="G17487" s="662">
        <v>15590</v>
      </c>
      <c r="H17487" s="661">
        <v>60</v>
      </c>
      <c r="I17487" s="662">
        <v>936000</v>
      </c>
      <c r="J17487" s="663">
        <v>20000000</v>
      </c>
      <c r="K17487" s="662">
        <v>311800000000</v>
      </c>
    </row>
    <row r="17488" spans="3:11" x14ac:dyDescent="0.25">
      <c r="C17488" s="660">
        <v>45933</v>
      </c>
      <c r="D17488" s="661" t="s">
        <v>312</v>
      </c>
      <c r="E17488" s="662">
        <v>15600</v>
      </c>
      <c r="F17488" s="662">
        <v>15600</v>
      </c>
      <c r="G17488" s="662">
        <v>15590</v>
      </c>
      <c r="H17488" s="661">
        <v>60</v>
      </c>
      <c r="I17488" s="662">
        <v>936000</v>
      </c>
      <c r="J17488" s="663">
        <v>20000000</v>
      </c>
      <c r="K17488" s="662">
        <v>311800000000</v>
      </c>
    </row>
    <row r="17489" spans="3:11" x14ac:dyDescent="0.25">
      <c r="C17489" s="660">
        <v>45933</v>
      </c>
      <c r="D17489" s="661" t="s">
        <v>312</v>
      </c>
      <c r="E17489" s="662">
        <v>15600</v>
      </c>
      <c r="F17489" s="662">
        <v>15600</v>
      </c>
      <c r="G17489" s="662">
        <v>15590</v>
      </c>
      <c r="H17489" s="661">
        <v>1</v>
      </c>
      <c r="I17489" s="662">
        <v>15600</v>
      </c>
      <c r="J17489" s="663">
        <v>20000000</v>
      </c>
      <c r="K17489" s="662">
        <v>311800000000</v>
      </c>
    </row>
    <row r="17490" spans="3:11" x14ac:dyDescent="0.25">
      <c r="C17490" s="660">
        <v>45933</v>
      </c>
      <c r="D17490" s="661" t="s">
        <v>1155</v>
      </c>
      <c r="E17490" s="662">
        <v>31105</v>
      </c>
      <c r="F17490" s="662">
        <v>31100</v>
      </c>
      <c r="G17490" s="662">
        <v>32400</v>
      </c>
      <c r="H17490" s="661">
        <v>4</v>
      </c>
      <c r="I17490" s="662">
        <v>124420</v>
      </c>
      <c r="J17490" s="663">
        <v>2400000</v>
      </c>
      <c r="K17490" s="662">
        <v>77760000000</v>
      </c>
    </row>
    <row r="17491" spans="3:11" x14ac:dyDescent="0.25">
      <c r="C17491" s="660">
        <v>45933</v>
      </c>
      <c r="D17491" s="661" t="s">
        <v>1155</v>
      </c>
      <c r="E17491" s="662">
        <v>31105</v>
      </c>
      <c r="F17491" s="662">
        <v>31100</v>
      </c>
      <c r="G17491" s="662">
        <v>32400</v>
      </c>
      <c r="H17491" s="661">
        <v>2</v>
      </c>
      <c r="I17491" s="662">
        <v>62210</v>
      </c>
      <c r="J17491" s="663">
        <v>2400000</v>
      </c>
      <c r="K17491" s="662">
        <v>77760000000</v>
      </c>
    </row>
    <row r="17492" spans="3:11" x14ac:dyDescent="0.25">
      <c r="C17492" s="660">
        <v>45933</v>
      </c>
      <c r="D17492" s="661" t="s">
        <v>317</v>
      </c>
      <c r="E17492" s="662">
        <v>116015.61</v>
      </c>
      <c r="F17492" s="662">
        <v>96679.679999999993</v>
      </c>
      <c r="G17492" s="662">
        <v>100000</v>
      </c>
      <c r="H17492" s="661">
        <v>3</v>
      </c>
      <c r="I17492" s="662">
        <v>348046.83</v>
      </c>
      <c r="J17492" s="663">
        <v>15000000</v>
      </c>
      <c r="K17492" s="662">
        <v>1500000000000</v>
      </c>
    </row>
    <row r="17493" spans="3:11" x14ac:dyDescent="0.25">
      <c r="C17493" s="660">
        <v>45933</v>
      </c>
      <c r="D17493" s="661" t="s">
        <v>317</v>
      </c>
      <c r="E17493" s="662">
        <v>116015.61</v>
      </c>
      <c r="F17493" s="662">
        <v>96679.679999999993</v>
      </c>
      <c r="G17493" s="662">
        <v>100000</v>
      </c>
      <c r="H17493" s="661">
        <v>2</v>
      </c>
      <c r="I17493" s="662">
        <v>232031.22</v>
      </c>
      <c r="J17493" s="663">
        <v>15000000</v>
      </c>
      <c r="K17493" s="662">
        <v>1500000000000</v>
      </c>
    </row>
    <row r="17494" spans="3:11" x14ac:dyDescent="0.25">
      <c r="C17494" s="660">
        <v>45933</v>
      </c>
      <c r="D17494" s="661" t="s">
        <v>317</v>
      </c>
      <c r="E17494" s="662">
        <v>116015.61</v>
      </c>
      <c r="F17494" s="662">
        <v>96679.679999999993</v>
      </c>
      <c r="G17494" s="662">
        <v>100000</v>
      </c>
      <c r="H17494" s="661">
        <v>10</v>
      </c>
      <c r="I17494" s="662">
        <v>1160156.1000000001</v>
      </c>
      <c r="J17494" s="663">
        <v>15000000</v>
      </c>
      <c r="K17494" s="662">
        <v>1500000000000</v>
      </c>
    </row>
    <row r="17495" spans="3:11" x14ac:dyDescent="0.25">
      <c r="C17495" s="660">
        <v>45933</v>
      </c>
      <c r="D17495" s="661" t="s">
        <v>317</v>
      </c>
      <c r="E17495" s="662">
        <v>116015.61</v>
      </c>
      <c r="F17495" s="662">
        <v>96679.679999999993</v>
      </c>
      <c r="G17495" s="662">
        <v>100000</v>
      </c>
      <c r="H17495" s="661">
        <v>7</v>
      </c>
      <c r="I17495" s="662">
        <v>812109.27</v>
      </c>
      <c r="J17495" s="663">
        <v>15000000</v>
      </c>
      <c r="K17495" s="662">
        <v>1500000000000</v>
      </c>
    </row>
    <row r="17496" spans="3:11" x14ac:dyDescent="0.25">
      <c r="C17496" s="660">
        <v>45933</v>
      </c>
      <c r="D17496" s="661" t="s">
        <v>317</v>
      </c>
      <c r="E17496" s="662">
        <v>116015.61</v>
      </c>
      <c r="F17496" s="662">
        <v>96679.679999999993</v>
      </c>
      <c r="G17496" s="662">
        <v>100000</v>
      </c>
      <c r="H17496" s="661">
        <v>3</v>
      </c>
      <c r="I17496" s="662">
        <v>348046.83</v>
      </c>
      <c r="J17496" s="663">
        <v>15000000</v>
      </c>
      <c r="K17496" s="662">
        <v>1500000000000</v>
      </c>
    </row>
    <row r="17497" spans="3:11" x14ac:dyDescent="0.25">
      <c r="C17497" s="660">
        <v>45933</v>
      </c>
      <c r="D17497" s="661" t="s">
        <v>317</v>
      </c>
      <c r="E17497" s="662">
        <v>116015.61</v>
      </c>
      <c r="F17497" s="662">
        <v>96679.679999999993</v>
      </c>
      <c r="G17497" s="662">
        <v>100000</v>
      </c>
      <c r="H17497" s="661">
        <v>35</v>
      </c>
      <c r="I17497" s="662">
        <v>4060546.35</v>
      </c>
      <c r="J17497" s="663">
        <v>15000000</v>
      </c>
      <c r="K17497" s="662">
        <v>1500000000000</v>
      </c>
    </row>
    <row r="17498" spans="3:11" x14ac:dyDescent="0.25">
      <c r="C17498" s="660">
        <v>45933</v>
      </c>
      <c r="D17498" s="661" t="s">
        <v>317</v>
      </c>
      <c r="E17498" s="662">
        <v>116015.61</v>
      </c>
      <c r="F17498" s="662">
        <v>96679.679999999993</v>
      </c>
      <c r="G17498" s="662">
        <v>100000</v>
      </c>
      <c r="H17498" s="661">
        <v>6</v>
      </c>
      <c r="I17498" s="662">
        <v>696093.66</v>
      </c>
      <c r="J17498" s="663">
        <v>15000000</v>
      </c>
      <c r="K17498" s="662">
        <v>1500000000000</v>
      </c>
    </row>
    <row r="17499" spans="3:11" x14ac:dyDescent="0.25">
      <c r="C17499" s="660">
        <v>45933</v>
      </c>
      <c r="D17499" s="661" t="s">
        <v>317</v>
      </c>
      <c r="E17499" s="662">
        <v>116015.61</v>
      </c>
      <c r="F17499" s="662">
        <v>96679.679999999993</v>
      </c>
      <c r="G17499" s="662">
        <v>100000</v>
      </c>
      <c r="H17499" s="661">
        <v>1</v>
      </c>
      <c r="I17499" s="662">
        <v>116015.61</v>
      </c>
      <c r="J17499" s="663">
        <v>15000000</v>
      </c>
      <c r="K17499" s="662">
        <v>1500000000000</v>
      </c>
    </row>
    <row r="17500" spans="3:11" x14ac:dyDescent="0.25">
      <c r="C17500" s="660">
        <v>45933</v>
      </c>
      <c r="D17500" s="661" t="s">
        <v>317</v>
      </c>
      <c r="E17500" s="662">
        <v>116015.61</v>
      </c>
      <c r="F17500" s="662">
        <v>96679.679999999993</v>
      </c>
      <c r="G17500" s="662">
        <v>100000</v>
      </c>
      <c r="H17500" s="661">
        <v>510</v>
      </c>
      <c r="I17500" s="662">
        <v>59167961.100000001</v>
      </c>
      <c r="J17500" s="663">
        <v>15000000</v>
      </c>
      <c r="K17500" s="662">
        <v>1500000000000</v>
      </c>
    </row>
    <row r="17501" spans="3:11" x14ac:dyDescent="0.25">
      <c r="C17501" s="660">
        <v>45933</v>
      </c>
      <c r="D17501" s="661" t="s">
        <v>317</v>
      </c>
      <c r="E17501" s="662">
        <v>116015.61</v>
      </c>
      <c r="F17501" s="662">
        <v>96679.679999999993</v>
      </c>
      <c r="G17501" s="662">
        <v>100000</v>
      </c>
      <c r="H17501" s="661">
        <v>10</v>
      </c>
      <c r="I17501" s="662">
        <v>1160156.1000000001</v>
      </c>
      <c r="J17501" s="663">
        <v>15000000</v>
      </c>
      <c r="K17501" s="662">
        <v>1500000000000</v>
      </c>
    </row>
    <row r="17502" spans="3:11" x14ac:dyDescent="0.25">
      <c r="C17502" s="660">
        <v>45933</v>
      </c>
      <c r="D17502" s="661" t="s">
        <v>317</v>
      </c>
      <c r="E17502" s="662">
        <v>116015.61</v>
      </c>
      <c r="F17502" s="662">
        <v>96679.679999999993</v>
      </c>
      <c r="G17502" s="662">
        <v>100000</v>
      </c>
      <c r="H17502" s="661">
        <v>8</v>
      </c>
      <c r="I17502" s="662">
        <v>928124.88</v>
      </c>
      <c r="J17502" s="663">
        <v>15000000</v>
      </c>
      <c r="K17502" s="662">
        <v>1500000000000</v>
      </c>
    </row>
    <row r="17503" spans="3:11" x14ac:dyDescent="0.25">
      <c r="C17503" s="660">
        <v>45933</v>
      </c>
      <c r="D17503" s="661" t="s">
        <v>317</v>
      </c>
      <c r="E17503" s="662">
        <v>116015.61</v>
      </c>
      <c r="F17503" s="662">
        <v>96679.679999999993</v>
      </c>
      <c r="G17503" s="662">
        <v>100000</v>
      </c>
      <c r="H17503" s="661">
        <v>6</v>
      </c>
      <c r="I17503" s="662">
        <v>696093.66</v>
      </c>
      <c r="J17503" s="663">
        <v>15000000</v>
      </c>
      <c r="K17503" s="662">
        <v>1500000000000</v>
      </c>
    </row>
    <row r="17504" spans="3:11" x14ac:dyDescent="0.25">
      <c r="C17504" s="660">
        <v>45933</v>
      </c>
      <c r="D17504" s="661" t="s">
        <v>317</v>
      </c>
      <c r="E17504" s="662">
        <v>116015.61</v>
      </c>
      <c r="F17504" s="662">
        <v>96679.679999999993</v>
      </c>
      <c r="G17504" s="662">
        <v>100000</v>
      </c>
      <c r="H17504" s="661">
        <v>13</v>
      </c>
      <c r="I17504" s="662">
        <v>1508202.93</v>
      </c>
      <c r="J17504" s="663">
        <v>15000000</v>
      </c>
      <c r="K17504" s="662">
        <v>1500000000000</v>
      </c>
    </row>
    <row r="17505" spans="3:11" x14ac:dyDescent="0.25">
      <c r="C17505" s="660">
        <v>45933</v>
      </c>
      <c r="D17505" s="661" t="s">
        <v>317</v>
      </c>
      <c r="E17505" s="662">
        <v>116015.61</v>
      </c>
      <c r="F17505" s="662">
        <v>96679.679999999993</v>
      </c>
      <c r="G17505" s="662">
        <v>100000</v>
      </c>
      <c r="H17505" s="661">
        <v>5</v>
      </c>
      <c r="I17505" s="662">
        <v>580078.05000000005</v>
      </c>
      <c r="J17505" s="663">
        <v>15000000</v>
      </c>
      <c r="K17505" s="662">
        <v>1500000000000</v>
      </c>
    </row>
    <row r="17506" spans="3:11" x14ac:dyDescent="0.25">
      <c r="C17506" s="660">
        <v>45933</v>
      </c>
      <c r="D17506" s="661" t="s">
        <v>317</v>
      </c>
      <c r="E17506" s="662">
        <v>116015.61</v>
      </c>
      <c r="F17506" s="662">
        <v>96679.679999999993</v>
      </c>
      <c r="G17506" s="662">
        <v>100000</v>
      </c>
      <c r="H17506" s="661">
        <v>2</v>
      </c>
      <c r="I17506" s="662">
        <v>232031.22</v>
      </c>
      <c r="J17506" s="663">
        <v>15000000</v>
      </c>
      <c r="K17506" s="662">
        <v>1500000000000</v>
      </c>
    </row>
    <row r="17507" spans="3:11" x14ac:dyDescent="0.25">
      <c r="C17507" s="660">
        <v>45933</v>
      </c>
      <c r="D17507" s="661" t="s">
        <v>317</v>
      </c>
      <c r="E17507" s="662">
        <v>116015.61</v>
      </c>
      <c r="F17507" s="662">
        <v>96679.679999999993</v>
      </c>
      <c r="G17507" s="662">
        <v>100000</v>
      </c>
      <c r="H17507" s="661">
        <v>224</v>
      </c>
      <c r="I17507" s="662">
        <v>25987496.640000001</v>
      </c>
      <c r="J17507" s="663">
        <v>15000000</v>
      </c>
      <c r="K17507" s="662">
        <v>1500000000000</v>
      </c>
    </row>
    <row r="17508" spans="3:11" x14ac:dyDescent="0.25">
      <c r="C17508" s="660">
        <v>45933</v>
      </c>
      <c r="D17508" s="661" t="s">
        <v>317</v>
      </c>
      <c r="E17508" s="662">
        <v>116015.61</v>
      </c>
      <c r="F17508" s="662">
        <v>96679.679999999993</v>
      </c>
      <c r="G17508" s="662">
        <v>100000</v>
      </c>
      <c r="H17508" s="661">
        <v>55</v>
      </c>
      <c r="I17508" s="662">
        <v>6380858.5499999998</v>
      </c>
      <c r="J17508" s="663">
        <v>15000000</v>
      </c>
      <c r="K17508" s="662">
        <v>1500000000000</v>
      </c>
    </row>
    <row r="17509" spans="3:11" x14ac:dyDescent="0.25">
      <c r="C17509" s="660">
        <v>45933</v>
      </c>
      <c r="D17509" s="661" t="s">
        <v>317</v>
      </c>
      <c r="E17509" s="662">
        <v>116015.61</v>
      </c>
      <c r="F17509" s="662">
        <v>96679.679999999993</v>
      </c>
      <c r="G17509" s="662">
        <v>100000</v>
      </c>
      <c r="H17509" s="661">
        <v>7</v>
      </c>
      <c r="I17509" s="662">
        <v>812109.27</v>
      </c>
      <c r="J17509" s="663">
        <v>15000000</v>
      </c>
      <c r="K17509" s="662">
        <v>1500000000000</v>
      </c>
    </row>
    <row r="17510" spans="3:11" x14ac:dyDescent="0.25">
      <c r="C17510" s="660">
        <v>45933</v>
      </c>
      <c r="D17510" s="661" t="s">
        <v>317</v>
      </c>
      <c r="E17510" s="662">
        <v>116015.61</v>
      </c>
      <c r="F17510" s="662">
        <v>96679.679999999993</v>
      </c>
      <c r="G17510" s="662">
        <v>100000</v>
      </c>
      <c r="H17510" s="661">
        <v>1</v>
      </c>
      <c r="I17510" s="662">
        <v>116015.61</v>
      </c>
      <c r="J17510" s="663">
        <v>15000000</v>
      </c>
      <c r="K17510" s="662">
        <v>1500000000000</v>
      </c>
    </row>
    <row r="17511" spans="3:11" x14ac:dyDescent="0.25">
      <c r="C17511" s="660">
        <v>45933</v>
      </c>
      <c r="D17511" s="661" t="s">
        <v>317</v>
      </c>
      <c r="E17511" s="662">
        <v>116015.61</v>
      </c>
      <c r="F17511" s="662">
        <v>96679.679999999993</v>
      </c>
      <c r="G17511" s="662">
        <v>100000</v>
      </c>
      <c r="H17511" s="661">
        <v>101</v>
      </c>
      <c r="I17511" s="662">
        <v>11717576.609999999</v>
      </c>
      <c r="J17511" s="663">
        <v>15000000</v>
      </c>
      <c r="K17511" s="662">
        <v>1500000000000</v>
      </c>
    </row>
    <row r="17512" spans="3:11" x14ac:dyDescent="0.25">
      <c r="C17512" s="660">
        <v>45933</v>
      </c>
      <c r="D17512" s="661" t="s">
        <v>317</v>
      </c>
      <c r="E17512" s="662">
        <v>116015.61</v>
      </c>
      <c r="F17512" s="662">
        <v>96679.679999999993</v>
      </c>
      <c r="G17512" s="662">
        <v>100000</v>
      </c>
      <c r="H17512" s="661">
        <v>9</v>
      </c>
      <c r="I17512" s="662">
        <v>1044140.49</v>
      </c>
      <c r="J17512" s="663">
        <v>15000000</v>
      </c>
      <c r="K17512" s="662">
        <v>1500000000000</v>
      </c>
    </row>
    <row r="17513" spans="3:11" x14ac:dyDescent="0.25">
      <c r="C17513" s="660">
        <v>45933</v>
      </c>
      <c r="D17513" s="661" t="s">
        <v>317</v>
      </c>
      <c r="E17513" s="662">
        <v>116015.61</v>
      </c>
      <c r="F17513" s="662">
        <v>96679.679999999993</v>
      </c>
      <c r="G17513" s="662">
        <v>100000</v>
      </c>
      <c r="H17513" s="661">
        <v>1</v>
      </c>
      <c r="I17513" s="662">
        <v>116015.61</v>
      </c>
      <c r="J17513" s="663">
        <v>15000000</v>
      </c>
      <c r="K17513" s="662">
        <v>1500000000000</v>
      </c>
    </row>
    <row r="17514" spans="3:11" x14ac:dyDescent="0.25">
      <c r="C17514" s="660">
        <v>45933</v>
      </c>
      <c r="D17514" s="661" t="s">
        <v>317</v>
      </c>
      <c r="E17514" s="662">
        <v>116015.61</v>
      </c>
      <c r="F17514" s="662">
        <v>96679.679999999993</v>
      </c>
      <c r="G17514" s="662">
        <v>100000</v>
      </c>
      <c r="H17514" s="661">
        <v>163</v>
      </c>
      <c r="I17514" s="662">
        <v>18910544.43</v>
      </c>
      <c r="J17514" s="663">
        <v>15000000</v>
      </c>
      <c r="K17514" s="662">
        <v>1500000000000</v>
      </c>
    </row>
    <row r="17515" spans="3:11" x14ac:dyDescent="0.25">
      <c r="C17515" s="660">
        <v>45933</v>
      </c>
      <c r="D17515" s="661" t="s">
        <v>317</v>
      </c>
      <c r="E17515" s="662">
        <v>116015.61</v>
      </c>
      <c r="F17515" s="662">
        <v>96679.679999999993</v>
      </c>
      <c r="G17515" s="662">
        <v>100000</v>
      </c>
      <c r="H17515" s="661">
        <v>34</v>
      </c>
      <c r="I17515" s="662">
        <v>3944530.74</v>
      </c>
      <c r="J17515" s="663">
        <v>15000000</v>
      </c>
      <c r="K17515" s="662">
        <v>1500000000000</v>
      </c>
    </row>
    <row r="17516" spans="3:11" x14ac:dyDescent="0.25">
      <c r="C17516" s="660">
        <v>45933</v>
      </c>
      <c r="D17516" s="661" t="s">
        <v>317</v>
      </c>
      <c r="E17516" s="662">
        <v>116015.61</v>
      </c>
      <c r="F17516" s="662">
        <v>96679.679999999993</v>
      </c>
      <c r="G17516" s="662">
        <v>100000</v>
      </c>
      <c r="H17516" s="661">
        <v>34</v>
      </c>
      <c r="I17516" s="662">
        <v>3944530.74</v>
      </c>
      <c r="J17516" s="663">
        <v>15000000</v>
      </c>
      <c r="K17516" s="662">
        <v>1500000000000</v>
      </c>
    </row>
    <row r="17517" spans="3:11" x14ac:dyDescent="0.25">
      <c r="C17517" s="660">
        <v>45933</v>
      </c>
      <c r="D17517" s="661" t="s">
        <v>317</v>
      </c>
      <c r="E17517" s="662">
        <v>116015.61</v>
      </c>
      <c r="F17517" s="662">
        <v>96679.679999999993</v>
      </c>
      <c r="G17517" s="662">
        <v>100000</v>
      </c>
      <c r="H17517" s="661">
        <v>5</v>
      </c>
      <c r="I17517" s="662">
        <v>580078.05000000005</v>
      </c>
      <c r="J17517" s="663">
        <v>15000000</v>
      </c>
      <c r="K17517" s="662">
        <v>1500000000000</v>
      </c>
    </row>
    <row r="17518" spans="3:11" x14ac:dyDescent="0.25">
      <c r="C17518" s="660">
        <v>45933</v>
      </c>
      <c r="D17518" s="661" t="s">
        <v>317</v>
      </c>
      <c r="E17518" s="662">
        <v>116015.61</v>
      </c>
      <c r="F17518" s="662">
        <v>96679.679999999993</v>
      </c>
      <c r="G17518" s="662">
        <v>100000</v>
      </c>
      <c r="H17518" s="661">
        <v>8</v>
      </c>
      <c r="I17518" s="662">
        <v>928124.88</v>
      </c>
      <c r="J17518" s="663">
        <v>15000000</v>
      </c>
      <c r="K17518" s="662">
        <v>1500000000000</v>
      </c>
    </row>
    <row r="17519" spans="3:11" x14ac:dyDescent="0.25">
      <c r="C17519" s="660">
        <v>45933</v>
      </c>
      <c r="D17519" s="661" t="s">
        <v>317</v>
      </c>
      <c r="E17519" s="662">
        <v>116015.61</v>
      </c>
      <c r="F17519" s="662">
        <v>96679.679999999993</v>
      </c>
      <c r="G17519" s="662">
        <v>100000</v>
      </c>
      <c r="H17519" s="661">
        <v>10</v>
      </c>
      <c r="I17519" s="662">
        <v>1160156.1000000001</v>
      </c>
      <c r="J17519" s="663">
        <v>15000000</v>
      </c>
      <c r="K17519" s="662">
        <v>1500000000000</v>
      </c>
    </row>
    <row r="17520" spans="3:11" x14ac:dyDescent="0.25">
      <c r="C17520" s="660">
        <v>45933</v>
      </c>
      <c r="D17520" s="661" t="s">
        <v>317</v>
      </c>
      <c r="E17520" s="662">
        <v>116015.61</v>
      </c>
      <c r="F17520" s="662">
        <v>96679.679999999993</v>
      </c>
      <c r="G17520" s="662">
        <v>100000</v>
      </c>
      <c r="H17520" s="661">
        <v>20</v>
      </c>
      <c r="I17520" s="662">
        <v>2320312.2000000002</v>
      </c>
      <c r="J17520" s="663">
        <v>15000000</v>
      </c>
      <c r="K17520" s="662">
        <v>1500000000000</v>
      </c>
    </row>
    <row r="17521" spans="3:11" x14ac:dyDescent="0.25">
      <c r="C17521" s="660">
        <v>45933</v>
      </c>
      <c r="D17521" s="661" t="s">
        <v>317</v>
      </c>
      <c r="E17521" s="662">
        <v>116015.61</v>
      </c>
      <c r="F17521" s="662">
        <v>96679.679999999993</v>
      </c>
      <c r="G17521" s="662">
        <v>100000</v>
      </c>
      <c r="H17521" s="661">
        <v>49</v>
      </c>
      <c r="I17521" s="662">
        <v>5684764.8899999997</v>
      </c>
      <c r="J17521" s="663">
        <v>15000000</v>
      </c>
      <c r="K17521" s="662">
        <v>1500000000000</v>
      </c>
    </row>
    <row r="17522" spans="3:11" x14ac:dyDescent="0.25">
      <c r="C17522" s="660">
        <v>45933</v>
      </c>
      <c r="D17522" s="661" t="s">
        <v>317</v>
      </c>
      <c r="E17522" s="662">
        <v>116015.61</v>
      </c>
      <c r="F17522" s="662">
        <v>96679.679999999993</v>
      </c>
      <c r="G17522" s="662">
        <v>100000</v>
      </c>
      <c r="H17522" s="661">
        <v>15</v>
      </c>
      <c r="I17522" s="662">
        <v>1740234.15</v>
      </c>
      <c r="J17522" s="663">
        <v>15000000</v>
      </c>
      <c r="K17522" s="662">
        <v>1500000000000</v>
      </c>
    </row>
    <row r="17523" spans="3:11" x14ac:dyDescent="0.25">
      <c r="C17523" s="660">
        <v>45933</v>
      </c>
      <c r="D17523" s="661" t="s">
        <v>317</v>
      </c>
      <c r="E17523" s="662">
        <v>116015.61</v>
      </c>
      <c r="F17523" s="662">
        <v>96679.679999999993</v>
      </c>
      <c r="G17523" s="662">
        <v>100000</v>
      </c>
      <c r="H17523" s="661">
        <v>2092</v>
      </c>
      <c r="I17523" s="662">
        <v>242704656.12</v>
      </c>
      <c r="J17523" s="663">
        <v>15000000</v>
      </c>
      <c r="K17523" s="662">
        <v>1500000000000</v>
      </c>
    </row>
    <row r="17524" spans="3:11" x14ac:dyDescent="0.25">
      <c r="C17524" s="660">
        <v>45933</v>
      </c>
      <c r="D17524" s="661" t="s">
        <v>317</v>
      </c>
      <c r="E17524" s="662">
        <v>116015.61</v>
      </c>
      <c r="F17524" s="662">
        <v>96679.679999999993</v>
      </c>
      <c r="G17524" s="662">
        <v>100000</v>
      </c>
      <c r="H17524" s="661">
        <v>2</v>
      </c>
      <c r="I17524" s="662">
        <v>232031.22</v>
      </c>
      <c r="J17524" s="663">
        <v>15000000</v>
      </c>
      <c r="K17524" s="662">
        <v>1500000000000</v>
      </c>
    </row>
    <row r="17525" spans="3:11" x14ac:dyDescent="0.25">
      <c r="C17525" s="660">
        <v>45933</v>
      </c>
      <c r="D17525" s="661" t="s">
        <v>317</v>
      </c>
      <c r="E17525" s="662">
        <v>116015.61</v>
      </c>
      <c r="F17525" s="662">
        <v>96679.679999999993</v>
      </c>
      <c r="G17525" s="662">
        <v>100000</v>
      </c>
      <c r="H17525" s="661">
        <v>4000</v>
      </c>
      <c r="I17525" s="662">
        <v>464062440</v>
      </c>
      <c r="J17525" s="663">
        <v>15000000</v>
      </c>
      <c r="K17525" s="662">
        <v>1500000000000</v>
      </c>
    </row>
    <row r="17526" spans="3:11" x14ac:dyDescent="0.25">
      <c r="C17526" s="660">
        <v>45933</v>
      </c>
      <c r="D17526" s="661" t="s">
        <v>317</v>
      </c>
      <c r="E17526" s="662">
        <v>116015.61</v>
      </c>
      <c r="F17526" s="662">
        <v>96679.679999999993</v>
      </c>
      <c r="G17526" s="662">
        <v>100000</v>
      </c>
      <c r="H17526" s="661">
        <v>10</v>
      </c>
      <c r="I17526" s="662">
        <v>1160156.1000000001</v>
      </c>
      <c r="J17526" s="663">
        <v>15000000</v>
      </c>
      <c r="K17526" s="662">
        <v>1500000000000</v>
      </c>
    </row>
    <row r="17527" spans="3:11" x14ac:dyDescent="0.25">
      <c r="C17527" s="660">
        <v>45933</v>
      </c>
      <c r="D17527" s="661" t="s">
        <v>317</v>
      </c>
      <c r="E17527" s="662">
        <v>116015.61</v>
      </c>
      <c r="F17527" s="662">
        <v>96679.679999999993</v>
      </c>
      <c r="G17527" s="662">
        <v>100000</v>
      </c>
      <c r="H17527" s="661">
        <v>2</v>
      </c>
      <c r="I17527" s="662">
        <v>232031.22</v>
      </c>
      <c r="J17527" s="663">
        <v>15000000</v>
      </c>
      <c r="K17527" s="662">
        <v>1500000000000</v>
      </c>
    </row>
    <row r="17528" spans="3:11" x14ac:dyDescent="0.25">
      <c r="C17528" s="660">
        <v>45933</v>
      </c>
      <c r="D17528" s="661" t="s">
        <v>317</v>
      </c>
      <c r="E17528" s="662">
        <v>120849.60000000001</v>
      </c>
      <c r="F17528" s="662">
        <v>96679.679999999993</v>
      </c>
      <c r="G17528" s="662">
        <v>100000</v>
      </c>
      <c r="H17528" s="661">
        <v>10</v>
      </c>
      <c r="I17528" s="662">
        <v>1208496</v>
      </c>
      <c r="J17528" s="663">
        <v>15000000</v>
      </c>
      <c r="K17528" s="662">
        <v>1500000000000</v>
      </c>
    </row>
    <row r="17529" spans="3:11" x14ac:dyDescent="0.25">
      <c r="C17529" s="660">
        <v>45933</v>
      </c>
      <c r="D17529" s="661" t="s">
        <v>317</v>
      </c>
      <c r="E17529" s="662">
        <v>120849.60000000001</v>
      </c>
      <c r="F17529" s="662">
        <v>96679.679999999993</v>
      </c>
      <c r="G17529" s="662">
        <v>100000</v>
      </c>
      <c r="H17529" s="661">
        <v>91</v>
      </c>
      <c r="I17529" s="662">
        <v>10997313.6</v>
      </c>
      <c r="J17529" s="663">
        <v>15000000</v>
      </c>
      <c r="K17529" s="662">
        <v>1500000000000</v>
      </c>
    </row>
    <row r="17530" spans="3:11" x14ac:dyDescent="0.25">
      <c r="C17530" s="660">
        <v>45933</v>
      </c>
      <c r="D17530" s="661" t="s">
        <v>317</v>
      </c>
      <c r="E17530" s="662">
        <v>120849.60000000001</v>
      </c>
      <c r="F17530" s="662">
        <v>96679.679999999993</v>
      </c>
      <c r="G17530" s="662">
        <v>100000</v>
      </c>
      <c r="H17530" s="661">
        <v>300</v>
      </c>
      <c r="I17530" s="662">
        <v>36254880</v>
      </c>
      <c r="J17530" s="663">
        <v>15000000</v>
      </c>
      <c r="K17530" s="662">
        <v>1500000000000</v>
      </c>
    </row>
    <row r="17531" spans="3:11" x14ac:dyDescent="0.25">
      <c r="C17531" s="660">
        <v>45933</v>
      </c>
      <c r="D17531" s="661" t="s">
        <v>317</v>
      </c>
      <c r="E17531" s="662">
        <v>120849.60000000001</v>
      </c>
      <c r="F17531" s="662">
        <v>96679.679999999993</v>
      </c>
      <c r="G17531" s="662">
        <v>100000</v>
      </c>
      <c r="H17531" s="661">
        <v>59</v>
      </c>
      <c r="I17531" s="662">
        <v>7130126.4000000004</v>
      </c>
      <c r="J17531" s="663">
        <v>15000000</v>
      </c>
      <c r="K17531" s="662">
        <v>1500000000000</v>
      </c>
    </row>
    <row r="17532" spans="3:11" x14ac:dyDescent="0.25">
      <c r="C17532" s="660">
        <v>45933</v>
      </c>
      <c r="D17532" s="661" t="s">
        <v>317</v>
      </c>
      <c r="E17532" s="662">
        <v>120849.60000000001</v>
      </c>
      <c r="F17532" s="662">
        <v>96679.679999999993</v>
      </c>
      <c r="G17532" s="662">
        <v>100000</v>
      </c>
      <c r="H17532" s="661">
        <v>95</v>
      </c>
      <c r="I17532" s="662">
        <v>11480712</v>
      </c>
      <c r="J17532" s="663">
        <v>15000000</v>
      </c>
      <c r="K17532" s="662">
        <v>1500000000000</v>
      </c>
    </row>
    <row r="17533" spans="3:11" x14ac:dyDescent="0.25">
      <c r="C17533" s="660">
        <v>45933</v>
      </c>
      <c r="D17533" s="661" t="s">
        <v>317</v>
      </c>
      <c r="E17533" s="662">
        <v>120849.60000000001</v>
      </c>
      <c r="F17533" s="662">
        <v>96679.679999999993</v>
      </c>
      <c r="G17533" s="662">
        <v>100000</v>
      </c>
      <c r="H17533" s="661">
        <v>20</v>
      </c>
      <c r="I17533" s="662">
        <v>2416992</v>
      </c>
      <c r="J17533" s="663">
        <v>15000000</v>
      </c>
      <c r="K17533" s="662">
        <v>1500000000000</v>
      </c>
    </row>
    <row r="17534" spans="3:11" x14ac:dyDescent="0.25">
      <c r="C17534" s="660">
        <v>45933</v>
      </c>
      <c r="D17534" s="661" t="s">
        <v>317</v>
      </c>
      <c r="E17534" s="662">
        <v>120849.60000000001</v>
      </c>
      <c r="F17534" s="662">
        <v>96679.679999999993</v>
      </c>
      <c r="G17534" s="662">
        <v>100000</v>
      </c>
      <c r="H17534" s="661">
        <v>27</v>
      </c>
      <c r="I17534" s="662">
        <v>3262939.2</v>
      </c>
      <c r="J17534" s="663">
        <v>15000000</v>
      </c>
      <c r="K17534" s="662">
        <v>1500000000000</v>
      </c>
    </row>
    <row r="17535" spans="3:11" x14ac:dyDescent="0.25">
      <c r="C17535" s="660">
        <v>45933</v>
      </c>
      <c r="D17535" s="661" t="s">
        <v>317</v>
      </c>
      <c r="E17535" s="662">
        <v>120849.60000000001</v>
      </c>
      <c r="F17535" s="662">
        <v>96679.679999999993</v>
      </c>
      <c r="G17535" s="662">
        <v>100000</v>
      </c>
      <c r="H17535" s="661">
        <v>6</v>
      </c>
      <c r="I17535" s="662">
        <v>725097.6</v>
      </c>
      <c r="J17535" s="663">
        <v>15000000</v>
      </c>
      <c r="K17535" s="662">
        <v>1500000000000</v>
      </c>
    </row>
    <row r="17536" spans="3:11" x14ac:dyDescent="0.25">
      <c r="C17536" s="660">
        <v>45933</v>
      </c>
      <c r="D17536" s="661" t="s">
        <v>317</v>
      </c>
      <c r="E17536" s="662">
        <v>120849.60000000001</v>
      </c>
      <c r="F17536" s="662">
        <v>96679.679999999993</v>
      </c>
      <c r="G17536" s="662">
        <v>100000</v>
      </c>
      <c r="H17536" s="661">
        <v>8</v>
      </c>
      <c r="I17536" s="662">
        <v>966796.80000000005</v>
      </c>
      <c r="J17536" s="663">
        <v>15000000</v>
      </c>
      <c r="K17536" s="662">
        <v>1500000000000</v>
      </c>
    </row>
    <row r="17537" spans="3:11" x14ac:dyDescent="0.25">
      <c r="C17537" s="660">
        <v>45933</v>
      </c>
      <c r="D17537" s="661" t="s">
        <v>317</v>
      </c>
      <c r="E17537" s="662">
        <v>120849.60000000001</v>
      </c>
      <c r="F17537" s="662">
        <v>96679.679999999993</v>
      </c>
      <c r="G17537" s="662">
        <v>100000</v>
      </c>
      <c r="H17537" s="661">
        <v>21</v>
      </c>
      <c r="I17537" s="662">
        <v>2537841.6</v>
      </c>
      <c r="J17537" s="663">
        <v>15000000</v>
      </c>
      <c r="K17537" s="662">
        <v>1500000000000</v>
      </c>
    </row>
    <row r="17538" spans="3:11" x14ac:dyDescent="0.25">
      <c r="C17538" s="660">
        <v>45933</v>
      </c>
      <c r="D17538" s="661" t="s">
        <v>1154</v>
      </c>
      <c r="E17538" s="662">
        <v>39000</v>
      </c>
      <c r="F17538" s="662">
        <v>37000</v>
      </c>
      <c r="G17538" s="662">
        <v>43950</v>
      </c>
      <c r="H17538" s="661">
        <v>15</v>
      </c>
      <c r="I17538" s="662">
        <v>585000</v>
      </c>
      <c r="J17538" s="663">
        <v>600000</v>
      </c>
      <c r="K17538" s="662">
        <v>26370000000</v>
      </c>
    </row>
    <row r="17539" spans="3:11" x14ac:dyDescent="0.25">
      <c r="C17539" s="660">
        <v>45933</v>
      </c>
      <c r="D17539" s="661" t="s">
        <v>1155</v>
      </c>
      <c r="E17539" s="662">
        <v>31500</v>
      </c>
      <c r="F17539" s="662">
        <v>31100</v>
      </c>
      <c r="G17539" s="662">
        <v>32400</v>
      </c>
      <c r="H17539" s="661">
        <v>2</v>
      </c>
      <c r="I17539" s="662">
        <v>63000</v>
      </c>
      <c r="J17539" s="663">
        <v>2400000</v>
      </c>
      <c r="K17539" s="662">
        <v>77760000000</v>
      </c>
    </row>
    <row r="17540" spans="3:11" x14ac:dyDescent="0.25">
      <c r="C17540" s="660">
        <v>45933</v>
      </c>
      <c r="D17540" s="661" t="s">
        <v>1155</v>
      </c>
      <c r="E17540" s="662">
        <v>31500</v>
      </c>
      <c r="F17540" s="662">
        <v>31100</v>
      </c>
      <c r="G17540" s="662">
        <v>32400</v>
      </c>
      <c r="H17540" s="661">
        <v>12</v>
      </c>
      <c r="I17540" s="662">
        <v>378000</v>
      </c>
      <c r="J17540" s="663">
        <v>2400000</v>
      </c>
      <c r="K17540" s="662">
        <v>77760000000</v>
      </c>
    </row>
    <row r="17541" spans="3:11" x14ac:dyDescent="0.25">
      <c r="C17541" s="660">
        <v>45933</v>
      </c>
      <c r="D17541" s="661" t="s">
        <v>317</v>
      </c>
      <c r="E17541" s="662">
        <v>120849.60000000001</v>
      </c>
      <c r="F17541" s="662">
        <v>96679.679999999993</v>
      </c>
      <c r="G17541" s="662">
        <v>100000</v>
      </c>
      <c r="H17541" s="661">
        <v>6</v>
      </c>
      <c r="I17541" s="662">
        <v>725097.6</v>
      </c>
      <c r="J17541" s="663">
        <v>15000000</v>
      </c>
      <c r="K17541" s="662">
        <v>1500000000000</v>
      </c>
    </row>
    <row r="17542" spans="3:11" x14ac:dyDescent="0.25">
      <c r="C17542" s="660">
        <v>45933</v>
      </c>
      <c r="D17542" s="661" t="s">
        <v>310</v>
      </c>
      <c r="E17542" s="662">
        <v>108000</v>
      </c>
      <c r="F17542" s="662">
        <v>108000</v>
      </c>
      <c r="G17542" s="662">
        <v>105000</v>
      </c>
      <c r="H17542" s="661">
        <v>1</v>
      </c>
      <c r="I17542" s="662">
        <v>108000</v>
      </c>
      <c r="J17542" s="663">
        <v>19450000</v>
      </c>
      <c r="K17542" s="662">
        <v>2042250000000</v>
      </c>
    </row>
    <row r="17543" spans="3:11" x14ac:dyDescent="0.25">
      <c r="C17543" s="660">
        <v>45933</v>
      </c>
      <c r="D17543" s="661" t="s">
        <v>317</v>
      </c>
      <c r="E17543" s="662">
        <v>120849.60000000001</v>
      </c>
      <c r="F17543" s="662">
        <v>96679.679999999993</v>
      </c>
      <c r="G17543" s="662">
        <v>100000</v>
      </c>
      <c r="H17543" s="661">
        <v>50</v>
      </c>
      <c r="I17543" s="662">
        <v>6042480</v>
      </c>
      <c r="J17543" s="663">
        <v>15000000</v>
      </c>
      <c r="K17543" s="662">
        <v>1500000000000</v>
      </c>
    </row>
    <row r="17544" spans="3:11" x14ac:dyDescent="0.25">
      <c r="C17544" s="660">
        <v>45933</v>
      </c>
      <c r="D17544" s="661" t="s">
        <v>312</v>
      </c>
      <c r="E17544" s="662">
        <v>15600</v>
      </c>
      <c r="F17544" s="662">
        <v>15600</v>
      </c>
      <c r="G17544" s="662">
        <v>15590</v>
      </c>
      <c r="H17544" s="661">
        <v>5</v>
      </c>
      <c r="I17544" s="662">
        <v>78000</v>
      </c>
      <c r="J17544" s="663">
        <v>20000000</v>
      </c>
      <c r="K17544" s="662">
        <v>311800000000</v>
      </c>
    </row>
    <row r="17545" spans="3:11" x14ac:dyDescent="0.25">
      <c r="C17545" s="660">
        <v>45933</v>
      </c>
      <c r="D17545" s="661" t="s">
        <v>317</v>
      </c>
      <c r="E17545" s="662">
        <v>120849.60000000001</v>
      </c>
      <c r="F17545" s="662">
        <v>96679.679999999993</v>
      </c>
      <c r="G17545" s="662">
        <v>100000</v>
      </c>
      <c r="H17545" s="661">
        <v>6</v>
      </c>
      <c r="I17545" s="662">
        <v>725097.6</v>
      </c>
      <c r="J17545" s="663">
        <v>15000000</v>
      </c>
      <c r="K17545" s="662">
        <v>1500000000000</v>
      </c>
    </row>
    <row r="17546" spans="3:11" x14ac:dyDescent="0.25">
      <c r="C17546" s="660">
        <v>45933</v>
      </c>
      <c r="D17546" s="661" t="s">
        <v>317</v>
      </c>
      <c r="E17546" s="662">
        <v>120849.60000000001</v>
      </c>
      <c r="F17546" s="662">
        <v>96679.679999999993</v>
      </c>
      <c r="G17546" s="662">
        <v>100000</v>
      </c>
      <c r="H17546" s="661">
        <v>5</v>
      </c>
      <c r="I17546" s="662">
        <v>604248</v>
      </c>
      <c r="J17546" s="663">
        <v>15000000</v>
      </c>
      <c r="K17546" s="662">
        <v>1500000000000</v>
      </c>
    </row>
    <row r="17547" spans="3:11" x14ac:dyDescent="0.25">
      <c r="C17547" s="660">
        <v>45933</v>
      </c>
      <c r="D17547" s="661" t="s">
        <v>317</v>
      </c>
      <c r="E17547" s="662">
        <v>120849.60000000001</v>
      </c>
      <c r="F17547" s="662">
        <v>96679.679999999993</v>
      </c>
      <c r="G17547" s="662">
        <v>100000</v>
      </c>
      <c r="H17547" s="661">
        <v>15</v>
      </c>
      <c r="I17547" s="662">
        <v>1812744</v>
      </c>
      <c r="J17547" s="663">
        <v>15000000</v>
      </c>
      <c r="K17547" s="662">
        <v>1500000000000</v>
      </c>
    </row>
    <row r="17548" spans="3:11" x14ac:dyDescent="0.25">
      <c r="C17548" s="660">
        <v>45933</v>
      </c>
      <c r="D17548" s="661" t="s">
        <v>1154</v>
      </c>
      <c r="E17548" s="662">
        <v>38400</v>
      </c>
      <c r="F17548" s="662">
        <v>37000</v>
      </c>
      <c r="G17548" s="662">
        <v>43950</v>
      </c>
      <c r="H17548" s="661">
        <v>7</v>
      </c>
      <c r="I17548" s="662">
        <v>268800</v>
      </c>
      <c r="J17548" s="663">
        <v>600000</v>
      </c>
      <c r="K17548" s="662">
        <v>26370000000</v>
      </c>
    </row>
    <row r="17549" spans="3:11" x14ac:dyDescent="0.25">
      <c r="C17549" s="660">
        <v>45933</v>
      </c>
      <c r="D17549" s="661" t="s">
        <v>1154</v>
      </c>
      <c r="E17549" s="662">
        <v>38000</v>
      </c>
      <c r="F17549" s="662">
        <v>37000</v>
      </c>
      <c r="G17549" s="662">
        <v>43950</v>
      </c>
      <c r="H17549" s="661">
        <v>10</v>
      </c>
      <c r="I17549" s="662">
        <v>380000</v>
      </c>
      <c r="J17549" s="663">
        <v>600000</v>
      </c>
      <c r="K17549" s="662">
        <v>26370000000</v>
      </c>
    </row>
    <row r="17550" spans="3:11" x14ac:dyDescent="0.25">
      <c r="C17550" s="660">
        <v>45933</v>
      </c>
      <c r="D17550" s="661" t="s">
        <v>1154</v>
      </c>
      <c r="E17550" s="662">
        <v>38000</v>
      </c>
      <c r="F17550" s="662">
        <v>37000</v>
      </c>
      <c r="G17550" s="662">
        <v>43950</v>
      </c>
      <c r="H17550" s="661">
        <v>12</v>
      </c>
      <c r="I17550" s="662">
        <v>456000</v>
      </c>
      <c r="J17550" s="663">
        <v>600000</v>
      </c>
      <c r="K17550" s="662">
        <v>26370000000</v>
      </c>
    </row>
    <row r="17551" spans="3:11" x14ac:dyDescent="0.25">
      <c r="C17551" s="660">
        <v>45933</v>
      </c>
      <c r="D17551" s="661" t="s">
        <v>1154</v>
      </c>
      <c r="E17551" s="662">
        <v>38000</v>
      </c>
      <c r="F17551" s="662">
        <v>37000</v>
      </c>
      <c r="G17551" s="662">
        <v>43950</v>
      </c>
      <c r="H17551" s="661">
        <v>18</v>
      </c>
      <c r="I17551" s="662">
        <v>684000</v>
      </c>
      <c r="J17551" s="663">
        <v>600000</v>
      </c>
      <c r="K17551" s="662">
        <v>26370000000</v>
      </c>
    </row>
    <row r="17552" spans="3:11" x14ac:dyDescent="0.25">
      <c r="C17552" s="660">
        <v>45933</v>
      </c>
      <c r="D17552" s="661" t="s">
        <v>1154</v>
      </c>
      <c r="E17552" s="662">
        <v>38000</v>
      </c>
      <c r="F17552" s="662">
        <v>37000</v>
      </c>
      <c r="G17552" s="662">
        <v>43950</v>
      </c>
      <c r="H17552" s="661">
        <v>20</v>
      </c>
      <c r="I17552" s="662">
        <v>760000</v>
      </c>
      <c r="J17552" s="663">
        <v>600000</v>
      </c>
      <c r="K17552" s="662">
        <v>26370000000</v>
      </c>
    </row>
    <row r="17553" spans="3:11" x14ac:dyDescent="0.25">
      <c r="C17553" s="660">
        <v>45933</v>
      </c>
      <c r="D17553" s="661" t="s">
        <v>1154</v>
      </c>
      <c r="E17553" s="662">
        <v>37800</v>
      </c>
      <c r="F17553" s="662">
        <v>37000</v>
      </c>
      <c r="G17553" s="662">
        <v>43950</v>
      </c>
      <c r="H17553" s="661">
        <v>5</v>
      </c>
      <c r="I17553" s="662">
        <v>189000</v>
      </c>
      <c r="J17553" s="663">
        <v>600000</v>
      </c>
      <c r="K17553" s="662">
        <v>26370000000</v>
      </c>
    </row>
    <row r="17554" spans="3:11" x14ac:dyDescent="0.25">
      <c r="C17554" s="660">
        <v>45933</v>
      </c>
      <c r="D17554" s="661" t="s">
        <v>1154</v>
      </c>
      <c r="E17554" s="662">
        <v>37700</v>
      </c>
      <c r="F17554" s="662">
        <v>37000</v>
      </c>
      <c r="G17554" s="662">
        <v>43950</v>
      </c>
      <c r="H17554" s="661">
        <v>12</v>
      </c>
      <c r="I17554" s="662">
        <v>452400</v>
      </c>
      <c r="J17554" s="663">
        <v>600000</v>
      </c>
      <c r="K17554" s="662">
        <v>26370000000</v>
      </c>
    </row>
    <row r="17555" spans="3:11" x14ac:dyDescent="0.25">
      <c r="C17555" s="660">
        <v>45933</v>
      </c>
      <c r="D17555" s="661" t="s">
        <v>1154</v>
      </c>
      <c r="E17555" s="662">
        <v>37500</v>
      </c>
      <c r="F17555" s="662">
        <v>37000</v>
      </c>
      <c r="G17555" s="662">
        <v>43950</v>
      </c>
      <c r="H17555" s="661">
        <v>4</v>
      </c>
      <c r="I17555" s="662">
        <v>150000</v>
      </c>
      <c r="J17555" s="663">
        <v>600000</v>
      </c>
      <c r="K17555" s="662">
        <v>26370000000</v>
      </c>
    </row>
    <row r="17556" spans="3:11" x14ac:dyDescent="0.25">
      <c r="C17556" s="660">
        <v>45933</v>
      </c>
      <c r="D17556" s="661" t="s">
        <v>1154</v>
      </c>
      <c r="E17556" s="662">
        <v>37150</v>
      </c>
      <c r="F17556" s="662">
        <v>37000</v>
      </c>
      <c r="G17556" s="662">
        <v>43950</v>
      </c>
      <c r="H17556" s="661">
        <v>30</v>
      </c>
      <c r="I17556" s="662">
        <v>1114500</v>
      </c>
      <c r="J17556" s="663">
        <v>600000</v>
      </c>
      <c r="K17556" s="662">
        <v>26370000000</v>
      </c>
    </row>
    <row r="17557" spans="3:11" x14ac:dyDescent="0.25">
      <c r="C17557" s="660">
        <v>45933</v>
      </c>
      <c r="D17557" s="661" t="s">
        <v>1154</v>
      </c>
      <c r="E17557" s="662">
        <v>37050</v>
      </c>
      <c r="F17557" s="662">
        <v>37000</v>
      </c>
      <c r="G17557" s="662">
        <v>43950</v>
      </c>
      <c r="H17557" s="661">
        <v>6</v>
      </c>
      <c r="I17557" s="662">
        <v>222300</v>
      </c>
      <c r="J17557" s="663">
        <v>600000</v>
      </c>
      <c r="K17557" s="662">
        <v>26370000000</v>
      </c>
    </row>
    <row r="17558" spans="3:11" x14ac:dyDescent="0.25">
      <c r="C17558" s="660">
        <v>45933</v>
      </c>
      <c r="D17558" s="661" t="s">
        <v>317</v>
      </c>
      <c r="E17558" s="662">
        <v>120849.60000000001</v>
      </c>
      <c r="F17558" s="662">
        <v>96679.679999999993</v>
      </c>
      <c r="G17558" s="662">
        <v>100000</v>
      </c>
      <c r="H17558" s="661">
        <v>40</v>
      </c>
      <c r="I17558" s="662">
        <v>4833984</v>
      </c>
      <c r="J17558" s="663">
        <v>15000000</v>
      </c>
      <c r="K17558" s="662">
        <v>1500000000000</v>
      </c>
    </row>
    <row r="17559" spans="3:11" x14ac:dyDescent="0.25">
      <c r="C17559" s="660">
        <v>45933</v>
      </c>
      <c r="D17559" s="661" t="s">
        <v>1154</v>
      </c>
      <c r="E17559" s="662">
        <v>39000</v>
      </c>
      <c r="F17559" s="662">
        <v>37000</v>
      </c>
      <c r="G17559" s="662">
        <v>43950</v>
      </c>
      <c r="H17559" s="661">
        <v>3</v>
      </c>
      <c r="I17559" s="662">
        <v>117000</v>
      </c>
      <c r="J17559" s="663">
        <v>600000</v>
      </c>
      <c r="K17559" s="662">
        <v>26370000000</v>
      </c>
    </row>
    <row r="17560" spans="3:11" x14ac:dyDescent="0.25">
      <c r="C17560" s="660">
        <v>45933</v>
      </c>
      <c r="D17560" s="661" t="s">
        <v>1154</v>
      </c>
      <c r="E17560" s="662">
        <v>39000</v>
      </c>
      <c r="F17560" s="662">
        <v>37000</v>
      </c>
      <c r="G17560" s="662">
        <v>43950</v>
      </c>
      <c r="H17560" s="661">
        <v>10</v>
      </c>
      <c r="I17560" s="662">
        <v>390000</v>
      </c>
      <c r="J17560" s="663">
        <v>600000</v>
      </c>
      <c r="K17560" s="662">
        <v>26370000000</v>
      </c>
    </row>
    <row r="17561" spans="3:11" x14ac:dyDescent="0.25">
      <c r="C17561" s="660">
        <v>45933</v>
      </c>
      <c r="D17561" s="661" t="s">
        <v>317</v>
      </c>
      <c r="E17561" s="662">
        <v>120849.60000000001</v>
      </c>
      <c r="F17561" s="662">
        <v>96679.679999999993</v>
      </c>
      <c r="G17561" s="662">
        <v>100000</v>
      </c>
      <c r="H17561" s="661">
        <v>5</v>
      </c>
      <c r="I17561" s="662">
        <v>604248</v>
      </c>
      <c r="J17561" s="663">
        <v>15000000</v>
      </c>
      <c r="K17561" s="662">
        <v>1500000000000</v>
      </c>
    </row>
    <row r="17562" spans="3:11" x14ac:dyDescent="0.25">
      <c r="C17562" s="660">
        <v>45933</v>
      </c>
      <c r="D17562" s="661" t="s">
        <v>317</v>
      </c>
      <c r="E17562" s="662">
        <v>120849.60000000001</v>
      </c>
      <c r="F17562" s="662">
        <v>96679.679999999993</v>
      </c>
      <c r="G17562" s="662">
        <v>100000</v>
      </c>
      <c r="H17562" s="661">
        <v>100</v>
      </c>
      <c r="I17562" s="662">
        <v>12084960</v>
      </c>
      <c r="J17562" s="663">
        <v>15000000</v>
      </c>
      <c r="K17562" s="662">
        <v>1500000000000</v>
      </c>
    </row>
    <row r="17563" spans="3:11" x14ac:dyDescent="0.25">
      <c r="C17563" s="660">
        <v>45933</v>
      </c>
      <c r="D17563" s="661" t="s">
        <v>317</v>
      </c>
      <c r="E17563" s="662">
        <v>120849.60000000001</v>
      </c>
      <c r="F17563" s="662">
        <v>96679.679999999993</v>
      </c>
      <c r="G17563" s="662">
        <v>100000</v>
      </c>
      <c r="H17563" s="661">
        <v>15</v>
      </c>
      <c r="I17563" s="662">
        <v>1812744</v>
      </c>
      <c r="J17563" s="663">
        <v>15000000</v>
      </c>
      <c r="K17563" s="662">
        <v>1500000000000</v>
      </c>
    </row>
    <row r="17564" spans="3:11" x14ac:dyDescent="0.25">
      <c r="C17564" s="660">
        <v>45933</v>
      </c>
      <c r="D17564" s="661" t="s">
        <v>1154</v>
      </c>
      <c r="E17564" s="662">
        <v>39000</v>
      </c>
      <c r="F17564" s="662">
        <v>37000</v>
      </c>
      <c r="G17564" s="662">
        <v>43950</v>
      </c>
      <c r="H17564" s="661">
        <v>2</v>
      </c>
      <c r="I17564" s="662">
        <v>78000</v>
      </c>
      <c r="J17564" s="663">
        <v>600000</v>
      </c>
      <c r="K17564" s="662">
        <v>26370000000</v>
      </c>
    </row>
    <row r="17565" spans="3:11" x14ac:dyDescent="0.25">
      <c r="C17565" s="660">
        <v>45933</v>
      </c>
      <c r="D17565" s="661" t="s">
        <v>1154</v>
      </c>
      <c r="E17565" s="662">
        <v>37050</v>
      </c>
      <c r="F17565" s="662">
        <v>37000</v>
      </c>
      <c r="G17565" s="662">
        <v>43950</v>
      </c>
      <c r="H17565" s="661">
        <v>4</v>
      </c>
      <c r="I17565" s="662">
        <v>148200</v>
      </c>
      <c r="J17565" s="663">
        <v>600000</v>
      </c>
      <c r="K17565" s="662">
        <v>26370000000</v>
      </c>
    </row>
    <row r="17566" spans="3:11" x14ac:dyDescent="0.25">
      <c r="C17566" s="660">
        <v>45933</v>
      </c>
      <c r="D17566" s="661" t="s">
        <v>1154</v>
      </c>
      <c r="E17566" s="662">
        <v>37000</v>
      </c>
      <c r="F17566" s="662">
        <v>37000</v>
      </c>
      <c r="G17566" s="662">
        <v>43950</v>
      </c>
      <c r="H17566" s="661">
        <v>8</v>
      </c>
      <c r="I17566" s="662">
        <v>296000</v>
      </c>
      <c r="J17566" s="663">
        <v>600000</v>
      </c>
      <c r="K17566" s="662">
        <v>26370000000</v>
      </c>
    </row>
    <row r="17567" spans="3:11" x14ac:dyDescent="0.25">
      <c r="C17567" s="660">
        <v>45933</v>
      </c>
      <c r="D17567" s="661" t="s">
        <v>1154</v>
      </c>
      <c r="E17567" s="662">
        <v>37000</v>
      </c>
      <c r="F17567" s="662">
        <v>37000</v>
      </c>
      <c r="G17567" s="662">
        <v>43950</v>
      </c>
      <c r="H17567" s="661">
        <v>15</v>
      </c>
      <c r="I17567" s="662">
        <v>555000</v>
      </c>
      <c r="J17567" s="663">
        <v>600000</v>
      </c>
      <c r="K17567" s="662">
        <v>26370000000</v>
      </c>
    </row>
    <row r="17568" spans="3:11" x14ac:dyDescent="0.25">
      <c r="C17568" s="660">
        <v>45933</v>
      </c>
      <c r="D17568" s="661" t="s">
        <v>1154</v>
      </c>
      <c r="E17568" s="662">
        <v>37000</v>
      </c>
      <c r="F17568" s="662">
        <v>37000</v>
      </c>
      <c r="G17568" s="662">
        <v>43950</v>
      </c>
      <c r="H17568" s="661">
        <v>24</v>
      </c>
      <c r="I17568" s="662">
        <v>888000</v>
      </c>
      <c r="J17568" s="663">
        <v>600000</v>
      </c>
      <c r="K17568" s="662">
        <v>26370000000</v>
      </c>
    </row>
    <row r="17569" spans="3:11" x14ac:dyDescent="0.25">
      <c r="C17569" s="660">
        <v>45933</v>
      </c>
      <c r="D17569" s="661" t="s">
        <v>1154</v>
      </c>
      <c r="E17569" s="662">
        <v>37000</v>
      </c>
      <c r="F17569" s="662">
        <v>37000</v>
      </c>
      <c r="G17569" s="662">
        <v>43950</v>
      </c>
      <c r="H17569" s="661">
        <v>6</v>
      </c>
      <c r="I17569" s="662">
        <v>222000</v>
      </c>
      <c r="J17569" s="663">
        <v>600000</v>
      </c>
      <c r="K17569" s="662">
        <v>26370000000</v>
      </c>
    </row>
    <row r="17570" spans="3:11" x14ac:dyDescent="0.25">
      <c r="C17570" s="660">
        <v>45933</v>
      </c>
      <c r="D17570" s="661" t="s">
        <v>1154</v>
      </c>
      <c r="E17570" s="662">
        <v>37000</v>
      </c>
      <c r="F17570" s="662">
        <v>37000</v>
      </c>
      <c r="G17570" s="662">
        <v>43950</v>
      </c>
      <c r="H17570" s="661">
        <v>1</v>
      </c>
      <c r="I17570" s="662">
        <v>37000</v>
      </c>
      <c r="J17570" s="663">
        <v>600000</v>
      </c>
      <c r="K17570" s="662">
        <v>26370000000</v>
      </c>
    </row>
    <row r="17571" spans="3:11" x14ac:dyDescent="0.25">
      <c r="C17571" s="660">
        <v>45933</v>
      </c>
      <c r="D17571" s="661" t="s">
        <v>1154</v>
      </c>
      <c r="E17571" s="662">
        <v>37000</v>
      </c>
      <c r="F17571" s="662">
        <v>37000</v>
      </c>
      <c r="G17571" s="662">
        <v>43950</v>
      </c>
      <c r="H17571" s="661">
        <v>1</v>
      </c>
      <c r="I17571" s="662">
        <v>37000</v>
      </c>
      <c r="J17571" s="663">
        <v>600000</v>
      </c>
      <c r="K17571" s="662">
        <v>26370000000</v>
      </c>
    </row>
    <row r="17572" spans="3:11" x14ac:dyDescent="0.25">
      <c r="C17572" s="660">
        <v>45933</v>
      </c>
      <c r="D17572" s="661" t="s">
        <v>1154</v>
      </c>
      <c r="E17572" s="662">
        <v>37000</v>
      </c>
      <c r="F17572" s="662">
        <v>37000</v>
      </c>
      <c r="G17572" s="662">
        <v>43950</v>
      </c>
      <c r="H17572" s="661">
        <v>8</v>
      </c>
      <c r="I17572" s="662">
        <v>296000</v>
      </c>
      <c r="J17572" s="663">
        <v>600000</v>
      </c>
      <c r="K17572" s="662">
        <v>26370000000</v>
      </c>
    </row>
    <row r="17573" spans="3:11" x14ac:dyDescent="0.25">
      <c r="C17573" s="660">
        <v>45933</v>
      </c>
      <c r="D17573" s="661" t="s">
        <v>1154</v>
      </c>
      <c r="E17573" s="662">
        <v>37000</v>
      </c>
      <c r="F17573" s="662">
        <v>37000</v>
      </c>
      <c r="G17573" s="662">
        <v>43950</v>
      </c>
      <c r="H17573" s="661">
        <v>2</v>
      </c>
      <c r="I17573" s="662">
        <v>74000</v>
      </c>
      <c r="J17573" s="663">
        <v>600000</v>
      </c>
      <c r="K17573" s="662">
        <v>26370000000</v>
      </c>
    </row>
    <row r="17574" spans="3:11" x14ac:dyDescent="0.25">
      <c r="C17574" s="660">
        <v>45933</v>
      </c>
      <c r="D17574" s="661" t="s">
        <v>1154</v>
      </c>
      <c r="E17574" s="662">
        <v>37000</v>
      </c>
      <c r="F17574" s="662">
        <v>37000</v>
      </c>
      <c r="G17574" s="662">
        <v>43950</v>
      </c>
      <c r="H17574" s="661">
        <v>100</v>
      </c>
      <c r="I17574" s="662">
        <v>3700000</v>
      </c>
      <c r="J17574" s="663">
        <v>600000</v>
      </c>
      <c r="K17574" s="662">
        <v>26370000000</v>
      </c>
    </row>
    <row r="17575" spans="3:11" x14ac:dyDescent="0.25">
      <c r="C17575" s="660">
        <v>45933</v>
      </c>
      <c r="D17575" s="661" t="s">
        <v>1154</v>
      </c>
      <c r="E17575" s="662">
        <v>37000</v>
      </c>
      <c r="F17575" s="662">
        <v>37000</v>
      </c>
      <c r="G17575" s="662">
        <v>43950</v>
      </c>
      <c r="H17575" s="661">
        <v>3</v>
      </c>
      <c r="I17575" s="662">
        <v>111000</v>
      </c>
      <c r="J17575" s="663">
        <v>600000</v>
      </c>
      <c r="K17575" s="662">
        <v>26370000000</v>
      </c>
    </row>
    <row r="17576" spans="3:11" x14ac:dyDescent="0.25">
      <c r="C17576" s="660">
        <v>45933</v>
      </c>
      <c r="D17576" s="661" t="s">
        <v>1154</v>
      </c>
      <c r="E17576" s="662">
        <v>37000</v>
      </c>
      <c r="F17576" s="662">
        <v>37000</v>
      </c>
      <c r="G17576" s="662">
        <v>43950</v>
      </c>
      <c r="H17576" s="661">
        <v>1</v>
      </c>
      <c r="I17576" s="662">
        <v>37000</v>
      </c>
      <c r="J17576" s="663">
        <v>600000</v>
      </c>
      <c r="K17576" s="662">
        <v>26370000000</v>
      </c>
    </row>
    <row r="17577" spans="3:11" x14ac:dyDescent="0.25">
      <c r="C17577" s="660">
        <v>45933</v>
      </c>
      <c r="D17577" s="661" t="s">
        <v>1154</v>
      </c>
      <c r="E17577" s="662">
        <v>37000</v>
      </c>
      <c r="F17577" s="662">
        <v>37000</v>
      </c>
      <c r="G17577" s="662">
        <v>43950</v>
      </c>
      <c r="H17577" s="661">
        <v>56</v>
      </c>
      <c r="I17577" s="662">
        <v>2072000</v>
      </c>
      <c r="J17577" s="663">
        <v>600000</v>
      </c>
      <c r="K17577" s="662">
        <v>26370000000</v>
      </c>
    </row>
    <row r="17578" spans="3:11" x14ac:dyDescent="0.25">
      <c r="C17578" s="660">
        <v>45933</v>
      </c>
      <c r="D17578" s="661" t="s">
        <v>1154</v>
      </c>
      <c r="E17578" s="662">
        <v>37000</v>
      </c>
      <c r="F17578" s="662">
        <v>37000</v>
      </c>
      <c r="G17578" s="662">
        <v>43950</v>
      </c>
      <c r="H17578" s="661">
        <v>45</v>
      </c>
      <c r="I17578" s="662">
        <v>1665000</v>
      </c>
      <c r="J17578" s="663">
        <v>600000</v>
      </c>
      <c r="K17578" s="662">
        <v>26370000000</v>
      </c>
    </row>
    <row r="17579" spans="3:11" x14ac:dyDescent="0.25">
      <c r="C17579" s="660">
        <v>45933</v>
      </c>
      <c r="D17579" s="661" t="s">
        <v>1154</v>
      </c>
      <c r="E17579" s="662">
        <v>37000</v>
      </c>
      <c r="F17579" s="662">
        <v>37000</v>
      </c>
      <c r="G17579" s="662">
        <v>43950</v>
      </c>
      <c r="H17579" s="661">
        <v>1</v>
      </c>
      <c r="I17579" s="662">
        <v>37000</v>
      </c>
      <c r="J17579" s="663">
        <v>600000</v>
      </c>
      <c r="K17579" s="662">
        <v>26370000000</v>
      </c>
    </row>
    <row r="17580" spans="3:11" x14ac:dyDescent="0.25">
      <c r="C17580" s="660">
        <v>45933</v>
      </c>
      <c r="D17580" s="661" t="s">
        <v>1154</v>
      </c>
      <c r="E17580" s="662">
        <v>37000</v>
      </c>
      <c r="F17580" s="662">
        <v>37000</v>
      </c>
      <c r="G17580" s="662">
        <v>43950</v>
      </c>
      <c r="H17580" s="661">
        <v>2</v>
      </c>
      <c r="I17580" s="662">
        <v>74000</v>
      </c>
      <c r="J17580" s="663">
        <v>600000</v>
      </c>
      <c r="K17580" s="662">
        <v>26370000000</v>
      </c>
    </row>
    <row r="17581" spans="3:11" x14ac:dyDescent="0.25">
      <c r="C17581" s="660">
        <v>45933</v>
      </c>
      <c r="D17581" s="661" t="s">
        <v>1154</v>
      </c>
      <c r="E17581" s="662">
        <v>37000</v>
      </c>
      <c r="F17581" s="662">
        <v>37000</v>
      </c>
      <c r="G17581" s="662">
        <v>43950</v>
      </c>
      <c r="H17581" s="661">
        <v>5</v>
      </c>
      <c r="I17581" s="662">
        <v>185000</v>
      </c>
      <c r="J17581" s="663">
        <v>600000</v>
      </c>
      <c r="K17581" s="662">
        <v>26370000000</v>
      </c>
    </row>
    <row r="17582" spans="3:11" x14ac:dyDescent="0.25">
      <c r="C17582" s="660">
        <v>45933</v>
      </c>
      <c r="D17582" s="661" t="s">
        <v>1154</v>
      </c>
      <c r="E17582" s="662">
        <v>37000</v>
      </c>
      <c r="F17582" s="662">
        <v>37000</v>
      </c>
      <c r="G17582" s="662">
        <v>43950</v>
      </c>
      <c r="H17582" s="661">
        <v>1</v>
      </c>
      <c r="I17582" s="662">
        <v>37000</v>
      </c>
      <c r="J17582" s="663">
        <v>600000</v>
      </c>
      <c r="K17582" s="662">
        <v>26370000000</v>
      </c>
    </row>
    <row r="17583" spans="3:11" x14ac:dyDescent="0.25">
      <c r="C17583" s="660">
        <v>45933</v>
      </c>
      <c r="D17583" s="661" t="s">
        <v>1154</v>
      </c>
      <c r="E17583" s="662">
        <v>37000</v>
      </c>
      <c r="F17583" s="662">
        <v>37000</v>
      </c>
      <c r="G17583" s="662">
        <v>43950</v>
      </c>
      <c r="H17583" s="661">
        <v>10</v>
      </c>
      <c r="I17583" s="662">
        <v>370000</v>
      </c>
      <c r="J17583" s="663">
        <v>600000</v>
      </c>
      <c r="K17583" s="662">
        <v>26370000000</v>
      </c>
    </row>
    <row r="17584" spans="3:11" x14ac:dyDescent="0.25">
      <c r="C17584" s="660">
        <v>45933</v>
      </c>
      <c r="D17584" s="661" t="s">
        <v>1154</v>
      </c>
      <c r="E17584" s="662">
        <v>37000</v>
      </c>
      <c r="F17584" s="662">
        <v>37000</v>
      </c>
      <c r="G17584" s="662">
        <v>43950</v>
      </c>
      <c r="H17584" s="661">
        <v>6</v>
      </c>
      <c r="I17584" s="662">
        <v>222000</v>
      </c>
      <c r="J17584" s="663">
        <v>600000</v>
      </c>
      <c r="K17584" s="662">
        <v>26370000000</v>
      </c>
    </row>
    <row r="17585" spans="3:11" x14ac:dyDescent="0.25">
      <c r="C17585" s="660">
        <v>45933</v>
      </c>
      <c r="D17585" s="661" t="s">
        <v>1154</v>
      </c>
      <c r="E17585" s="662">
        <v>37000</v>
      </c>
      <c r="F17585" s="662">
        <v>37000</v>
      </c>
      <c r="G17585" s="662">
        <v>43950</v>
      </c>
      <c r="H17585" s="661">
        <v>2</v>
      </c>
      <c r="I17585" s="662">
        <v>74000</v>
      </c>
      <c r="J17585" s="663">
        <v>600000</v>
      </c>
      <c r="K17585" s="662">
        <v>26370000000</v>
      </c>
    </row>
    <row r="17586" spans="3:11" x14ac:dyDescent="0.25">
      <c r="C17586" s="660">
        <v>45933</v>
      </c>
      <c r="D17586" s="661" t="s">
        <v>1154</v>
      </c>
      <c r="E17586" s="662">
        <v>37000</v>
      </c>
      <c r="F17586" s="662">
        <v>37000</v>
      </c>
      <c r="G17586" s="662">
        <v>43950</v>
      </c>
      <c r="H17586" s="661">
        <v>10</v>
      </c>
      <c r="I17586" s="662">
        <v>370000</v>
      </c>
      <c r="J17586" s="663">
        <v>600000</v>
      </c>
      <c r="K17586" s="662">
        <v>26370000000</v>
      </c>
    </row>
    <row r="17587" spans="3:11" x14ac:dyDescent="0.25">
      <c r="C17587" s="660">
        <v>45933</v>
      </c>
      <c r="D17587" s="661" t="s">
        <v>1154</v>
      </c>
      <c r="E17587" s="662">
        <v>37000</v>
      </c>
      <c r="F17587" s="662">
        <v>37000</v>
      </c>
      <c r="G17587" s="662">
        <v>43950</v>
      </c>
      <c r="H17587" s="661">
        <v>60</v>
      </c>
      <c r="I17587" s="662">
        <v>2220000</v>
      </c>
      <c r="J17587" s="663">
        <v>600000</v>
      </c>
      <c r="K17587" s="662">
        <v>26370000000</v>
      </c>
    </row>
    <row r="17588" spans="3:11" x14ac:dyDescent="0.25">
      <c r="C17588" s="660">
        <v>45933</v>
      </c>
      <c r="D17588" s="661" t="s">
        <v>317</v>
      </c>
      <c r="E17588" s="662">
        <v>120849.60000000001</v>
      </c>
      <c r="F17588" s="662">
        <v>96679.679999999993</v>
      </c>
      <c r="G17588" s="662">
        <v>100000</v>
      </c>
      <c r="H17588" s="661">
        <v>1</v>
      </c>
      <c r="I17588" s="662">
        <v>120849.60000000001</v>
      </c>
      <c r="J17588" s="663">
        <v>15000000</v>
      </c>
      <c r="K17588" s="662">
        <v>1500000000000</v>
      </c>
    </row>
    <row r="17589" spans="3:11" x14ac:dyDescent="0.25">
      <c r="C17589" s="660">
        <v>45933</v>
      </c>
      <c r="D17589" s="661" t="s">
        <v>317</v>
      </c>
      <c r="E17589" s="662">
        <v>120849.60000000001</v>
      </c>
      <c r="F17589" s="662">
        <v>96679.679999999993</v>
      </c>
      <c r="G17589" s="662">
        <v>100000</v>
      </c>
      <c r="H17589" s="661">
        <v>6</v>
      </c>
      <c r="I17589" s="662">
        <v>725097.6</v>
      </c>
      <c r="J17589" s="663">
        <v>15000000</v>
      </c>
      <c r="K17589" s="662">
        <v>1500000000000</v>
      </c>
    </row>
    <row r="17590" spans="3:11" x14ac:dyDescent="0.25">
      <c r="C17590" s="660">
        <v>45933</v>
      </c>
      <c r="D17590" s="661" t="s">
        <v>317</v>
      </c>
      <c r="E17590" s="662">
        <v>120849.60000000001</v>
      </c>
      <c r="F17590" s="662">
        <v>96679.679999999993</v>
      </c>
      <c r="G17590" s="662">
        <v>100000</v>
      </c>
      <c r="H17590" s="661">
        <v>4</v>
      </c>
      <c r="I17590" s="662">
        <v>483398.40000000002</v>
      </c>
      <c r="J17590" s="663">
        <v>15000000</v>
      </c>
      <c r="K17590" s="662">
        <v>1500000000000</v>
      </c>
    </row>
    <row r="17591" spans="3:11" x14ac:dyDescent="0.25">
      <c r="C17591" s="660">
        <v>45933</v>
      </c>
      <c r="D17591" s="661" t="s">
        <v>317</v>
      </c>
      <c r="E17591" s="662">
        <v>120849.60000000001</v>
      </c>
      <c r="F17591" s="662">
        <v>96679.679999999993</v>
      </c>
      <c r="G17591" s="662">
        <v>100000</v>
      </c>
      <c r="H17591" s="661">
        <v>15</v>
      </c>
      <c r="I17591" s="662">
        <v>1812744</v>
      </c>
      <c r="J17591" s="663">
        <v>15000000</v>
      </c>
      <c r="K17591" s="662">
        <v>1500000000000</v>
      </c>
    </row>
    <row r="17592" spans="3:11" x14ac:dyDescent="0.25">
      <c r="C17592" s="660">
        <v>45933</v>
      </c>
      <c r="D17592" s="661" t="s">
        <v>317</v>
      </c>
      <c r="E17592" s="662">
        <v>120849.60000000001</v>
      </c>
      <c r="F17592" s="662">
        <v>96679.679999999993</v>
      </c>
      <c r="G17592" s="662">
        <v>100000</v>
      </c>
      <c r="H17592" s="661">
        <v>10</v>
      </c>
      <c r="I17592" s="662">
        <v>1208496</v>
      </c>
      <c r="J17592" s="663">
        <v>15000000</v>
      </c>
      <c r="K17592" s="662">
        <v>1500000000000</v>
      </c>
    </row>
    <row r="17593" spans="3:11" x14ac:dyDescent="0.25">
      <c r="C17593" s="660">
        <v>45933</v>
      </c>
      <c r="D17593" s="661" t="s">
        <v>317</v>
      </c>
      <c r="E17593" s="662">
        <v>120849.60000000001</v>
      </c>
      <c r="F17593" s="662">
        <v>96679.679999999993</v>
      </c>
      <c r="G17593" s="662">
        <v>100000</v>
      </c>
      <c r="H17593" s="661">
        <v>5</v>
      </c>
      <c r="I17593" s="662">
        <v>604248</v>
      </c>
      <c r="J17593" s="663">
        <v>15000000</v>
      </c>
      <c r="K17593" s="662">
        <v>1500000000000</v>
      </c>
    </row>
    <row r="17594" spans="3:11" x14ac:dyDescent="0.25">
      <c r="C17594" s="660">
        <v>45933</v>
      </c>
      <c r="D17594" s="661" t="s">
        <v>310</v>
      </c>
      <c r="E17594" s="662">
        <v>108000</v>
      </c>
      <c r="F17594" s="662">
        <v>108000</v>
      </c>
      <c r="G17594" s="662">
        <v>105000</v>
      </c>
      <c r="H17594" s="661">
        <v>17</v>
      </c>
      <c r="I17594" s="662">
        <v>1836000</v>
      </c>
      <c r="J17594" s="663">
        <v>19450000</v>
      </c>
      <c r="K17594" s="662">
        <v>2042250000000</v>
      </c>
    </row>
    <row r="17595" spans="3:11" x14ac:dyDescent="0.25">
      <c r="C17595" s="660">
        <v>45933</v>
      </c>
      <c r="D17595" s="661" t="s">
        <v>310</v>
      </c>
      <c r="E17595" s="662">
        <v>108000</v>
      </c>
      <c r="F17595" s="662">
        <v>108000</v>
      </c>
      <c r="G17595" s="662">
        <v>105000</v>
      </c>
      <c r="H17595" s="661">
        <v>4</v>
      </c>
      <c r="I17595" s="662">
        <v>432000</v>
      </c>
      <c r="J17595" s="663">
        <v>19450000</v>
      </c>
      <c r="K17595" s="662">
        <v>2042250000000</v>
      </c>
    </row>
    <row r="17596" spans="3:11" x14ac:dyDescent="0.25">
      <c r="C17596" s="660">
        <v>45933</v>
      </c>
      <c r="D17596" s="661" t="s">
        <v>310</v>
      </c>
      <c r="E17596" s="662">
        <v>108000</v>
      </c>
      <c r="F17596" s="662">
        <v>108000</v>
      </c>
      <c r="G17596" s="662">
        <v>105000</v>
      </c>
      <c r="H17596" s="661">
        <v>13</v>
      </c>
      <c r="I17596" s="662">
        <v>1404000</v>
      </c>
      <c r="J17596" s="663">
        <v>19450000</v>
      </c>
      <c r="K17596" s="662">
        <v>2042250000000</v>
      </c>
    </row>
    <row r="17597" spans="3:11" x14ac:dyDescent="0.25">
      <c r="C17597" s="660">
        <v>45933</v>
      </c>
      <c r="D17597" s="661" t="s">
        <v>1154</v>
      </c>
      <c r="E17597" s="662">
        <v>37000</v>
      </c>
      <c r="F17597" s="662">
        <v>37000</v>
      </c>
      <c r="G17597" s="662">
        <v>43950</v>
      </c>
      <c r="H17597" s="661">
        <v>10</v>
      </c>
      <c r="I17597" s="662">
        <v>370000</v>
      </c>
      <c r="J17597" s="663">
        <v>600000</v>
      </c>
      <c r="K17597" s="662">
        <v>26370000000</v>
      </c>
    </row>
    <row r="17598" spans="3:11" x14ac:dyDescent="0.25">
      <c r="C17598" s="660">
        <v>45933</v>
      </c>
      <c r="D17598" s="661" t="s">
        <v>317</v>
      </c>
      <c r="E17598" s="662">
        <v>120849.60000000001</v>
      </c>
      <c r="F17598" s="662">
        <v>96679.679999999993</v>
      </c>
      <c r="G17598" s="662">
        <v>100000</v>
      </c>
      <c r="H17598" s="661">
        <v>4</v>
      </c>
      <c r="I17598" s="662">
        <v>483398.40000000002</v>
      </c>
      <c r="J17598" s="663">
        <v>15000000</v>
      </c>
      <c r="K17598" s="662">
        <v>1500000000000</v>
      </c>
    </row>
    <row r="17599" spans="3:11" x14ac:dyDescent="0.25">
      <c r="C17599" s="660">
        <v>45933</v>
      </c>
      <c r="D17599" s="661" t="s">
        <v>310</v>
      </c>
      <c r="E17599" s="662">
        <v>102500</v>
      </c>
      <c r="F17599" s="662">
        <v>108000</v>
      </c>
      <c r="G17599" s="662">
        <v>105000</v>
      </c>
      <c r="H17599" s="661">
        <v>4</v>
      </c>
      <c r="I17599" s="662">
        <v>410000</v>
      </c>
      <c r="J17599" s="663">
        <v>19450000</v>
      </c>
      <c r="K17599" s="662">
        <v>2042250000000</v>
      </c>
    </row>
    <row r="17600" spans="3:11" x14ac:dyDescent="0.25">
      <c r="C17600" s="660">
        <v>45933</v>
      </c>
      <c r="D17600" s="661" t="s">
        <v>317</v>
      </c>
      <c r="E17600" s="662">
        <v>120849.60000000001</v>
      </c>
      <c r="F17600" s="662">
        <v>96679.679999999993</v>
      </c>
      <c r="G17600" s="662">
        <v>100000</v>
      </c>
      <c r="H17600" s="661">
        <v>22</v>
      </c>
      <c r="I17600" s="662">
        <v>2658691.2000000002</v>
      </c>
      <c r="J17600" s="663">
        <v>15000000</v>
      </c>
      <c r="K17600" s="662">
        <v>1500000000000</v>
      </c>
    </row>
    <row r="17601" spans="3:11" x14ac:dyDescent="0.25">
      <c r="C17601" s="660">
        <v>45933</v>
      </c>
      <c r="D17601" s="661" t="s">
        <v>310</v>
      </c>
      <c r="E17601" s="662">
        <v>108000</v>
      </c>
      <c r="F17601" s="662">
        <v>108000</v>
      </c>
      <c r="G17601" s="662">
        <v>105000</v>
      </c>
      <c r="H17601" s="661">
        <v>6</v>
      </c>
      <c r="I17601" s="662">
        <v>648000</v>
      </c>
      <c r="J17601" s="663">
        <v>19450000</v>
      </c>
      <c r="K17601" s="662">
        <v>2042250000000</v>
      </c>
    </row>
    <row r="17602" spans="3:11" x14ac:dyDescent="0.25">
      <c r="C17602" s="660">
        <v>45933</v>
      </c>
      <c r="D17602" s="661" t="s">
        <v>1155</v>
      </c>
      <c r="E17602" s="662">
        <v>31500</v>
      </c>
      <c r="F17602" s="662">
        <v>31100</v>
      </c>
      <c r="G17602" s="662">
        <v>32400</v>
      </c>
      <c r="H17602" s="661">
        <v>10</v>
      </c>
      <c r="I17602" s="662">
        <v>315000</v>
      </c>
      <c r="J17602" s="663">
        <v>2400000</v>
      </c>
      <c r="K17602" s="662">
        <v>77760000000</v>
      </c>
    </row>
    <row r="17603" spans="3:11" x14ac:dyDescent="0.25">
      <c r="C17603" s="660">
        <v>45933</v>
      </c>
      <c r="D17603" s="661" t="s">
        <v>312</v>
      </c>
      <c r="E17603" s="662">
        <v>15600</v>
      </c>
      <c r="F17603" s="662">
        <v>15600</v>
      </c>
      <c r="G17603" s="662">
        <v>15590</v>
      </c>
      <c r="H17603" s="661">
        <v>9</v>
      </c>
      <c r="I17603" s="662">
        <v>140400</v>
      </c>
      <c r="J17603" s="663">
        <v>20000000</v>
      </c>
      <c r="K17603" s="662">
        <v>311800000000</v>
      </c>
    </row>
    <row r="17604" spans="3:11" x14ac:dyDescent="0.25">
      <c r="C17604" s="660">
        <v>45933</v>
      </c>
      <c r="D17604" s="661" t="s">
        <v>317</v>
      </c>
      <c r="E17604" s="662">
        <v>120849.60000000001</v>
      </c>
      <c r="F17604" s="662">
        <v>96679.679999999993</v>
      </c>
      <c r="G17604" s="662">
        <v>100000</v>
      </c>
      <c r="H17604" s="661">
        <v>5</v>
      </c>
      <c r="I17604" s="662">
        <v>604248</v>
      </c>
      <c r="J17604" s="663">
        <v>15000000</v>
      </c>
      <c r="K17604" s="662">
        <v>1500000000000</v>
      </c>
    </row>
    <row r="17605" spans="3:11" x14ac:dyDescent="0.25">
      <c r="C17605" s="660">
        <v>45933</v>
      </c>
      <c r="D17605" s="661" t="s">
        <v>1155</v>
      </c>
      <c r="E17605" s="662">
        <v>31500</v>
      </c>
      <c r="F17605" s="662">
        <v>31100</v>
      </c>
      <c r="G17605" s="662">
        <v>32400</v>
      </c>
      <c r="H17605" s="661">
        <v>4</v>
      </c>
      <c r="I17605" s="662">
        <v>126000</v>
      </c>
      <c r="J17605" s="663">
        <v>2400000</v>
      </c>
      <c r="K17605" s="662">
        <v>77760000000</v>
      </c>
    </row>
    <row r="17606" spans="3:11" x14ac:dyDescent="0.25">
      <c r="C17606" s="660">
        <v>45933</v>
      </c>
      <c r="D17606" s="661" t="s">
        <v>1155</v>
      </c>
      <c r="E17606" s="662">
        <v>31500</v>
      </c>
      <c r="F17606" s="662">
        <v>31100</v>
      </c>
      <c r="G17606" s="662">
        <v>32400</v>
      </c>
      <c r="H17606" s="661">
        <v>1</v>
      </c>
      <c r="I17606" s="662">
        <v>31500</v>
      </c>
      <c r="J17606" s="663">
        <v>2400000</v>
      </c>
      <c r="K17606" s="662">
        <v>77760000000</v>
      </c>
    </row>
    <row r="17607" spans="3:11" x14ac:dyDescent="0.25">
      <c r="C17607" s="660">
        <v>45933</v>
      </c>
      <c r="D17607" s="661" t="s">
        <v>317</v>
      </c>
      <c r="E17607" s="662">
        <v>120849.60000000001</v>
      </c>
      <c r="F17607" s="662">
        <v>96679.679999999993</v>
      </c>
      <c r="G17607" s="662">
        <v>100000</v>
      </c>
      <c r="H17607" s="661">
        <v>15068</v>
      </c>
      <c r="I17607" s="662">
        <v>1820961772.8</v>
      </c>
      <c r="J17607" s="663">
        <v>15000000</v>
      </c>
      <c r="K17607" s="662">
        <v>1500000000000</v>
      </c>
    </row>
    <row r="17608" spans="3:11" x14ac:dyDescent="0.25">
      <c r="C17608" s="660">
        <v>45933</v>
      </c>
      <c r="D17608" s="661" t="s">
        <v>317</v>
      </c>
      <c r="E17608" s="662">
        <v>120849.60000000001</v>
      </c>
      <c r="F17608" s="662">
        <v>96679.679999999993</v>
      </c>
      <c r="G17608" s="662">
        <v>100000</v>
      </c>
      <c r="H17608" s="661">
        <v>5</v>
      </c>
      <c r="I17608" s="662">
        <v>604248</v>
      </c>
      <c r="J17608" s="663">
        <v>15000000</v>
      </c>
      <c r="K17608" s="662">
        <v>1500000000000</v>
      </c>
    </row>
    <row r="17609" spans="3:11" x14ac:dyDescent="0.25">
      <c r="C17609" s="660">
        <v>45933</v>
      </c>
      <c r="D17609" s="661" t="s">
        <v>1154</v>
      </c>
      <c r="E17609" s="662">
        <v>37000</v>
      </c>
      <c r="F17609" s="662">
        <v>37000</v>
      </c>
      <c r="G17609" s="662">
        <v>43950</v>
      </c>
      <c r="H17609" s="661">
        <v>10</v>
      </c>
      <c r="I17609" s="662">
        <v>370000</v>
      </c>
      <c r="J17609" s="663">
        <v>600000</v>
      </c>
      <c r="K17609" s="662">
        <v>26370000000</v>
      </c>
    </row>
    <row r="17610" spans="3:11" x14ac:dyDescent="0.25">
      <c r="C17610" s="660">
        <v>45933</v>
      </c>
      <c r="D17610" s="661" t="s">
        <v>317</v>
      </c>
      <c r="E17610" s="662">
        <v>120849.60000000001</v>
      </c>
      <c r="F17610" s="662">
        <v>96679.679999999993</v>
      </c>
      <c r="G17610" s="662">
        <v>100000</v>
      </c>
      <c r="H17610" s="661">
        <v>60</v>
      </c>
      <c r="I17610" s="662">
        <v>7250976</v>
      </c>
      <c r="J17610" s="663">
        <v>15000000</v>
      </c>
      <c r="K17610" s="662">
        <v>1500000000000</v>
      </c>
    </row>
    <row r="17611" spans="3:11" x14ac:dyDescent="0.25">
      <c r="C17611" s="660">
        <v>45933</v>
      </c>
      <c r="D17611" s="661" t="s">
        <v>317</v>
      </c>
      <c r="E17611" s="662">
        <v>120849.60000000001</v>
      </c>
      <c r="F17611" s="662">
        <v>96679.679999999993</v>
      </c>
      <c r="G17611" s="662">
        <v>100000</v>
      </c>
      <c r="H17611" s="661">
        <v>13</v>
      </c>
      <c r="I17611" s="662">
        <v>1571044.8</v>
      </c>
      <c r="J17611" s="663">
        <v>15000000</v>
      </c>
      <c r="K17611" s="662">
        <v>1500000000000</v>
      </c>
    </row>
    <row r="17612" spans="3:11" x14ac:dyDescent="0.25">
      <c r="C17612" s="660">
        <v>45933</v>
      </c>
      <c r="D17612" s="661" t="s">
        <v>317</v>
      </c>
      <c r="E17612" s="662">
        <v>120849.60000000001</v>
      </c>
      <c r="F17612" s="662">
        <v>96679.679999999993</v>
      </c>
      <c r="G17612" s="662">
        <v>100000</v>
      </c>
      <c r="H17612" s="661">
        <v>12</v>
      </c>
      <c r="I17612" s="662">
        <v>1450195.2</v>
      </c>
      <c r="J17612" s="663">
        <v>15000000</v>
      </c>
      <c r="K17612" s="662">
        <v>1500000000000</v>
      </c>
    </row>
    <row r="17613" spans="3:11" x14ac:dyDescent="0.25">
      <c r="C17613" s="660">
        <v>45933</v>
      </c>
      <c r="D17613" s="661" t="s">
        <v>317</v>
      </c>
      <c r="E17613" s="662">
        <v>120849.60000000001</v>
      </c>
      <c r="F17613" s="662">
        <v>96679.679999999993</v>
      </c>
      <c r="G17613" s="662">
        <v>100000</v>
      </c>
      <c r="H17613" s="661">
        <v>25</v>
      </c>
      <c r="I17613" s="662">
        <v>3021240</v>
      </c>
      <c r="J17613" s="663">
        <v>15000000</v>
      </c>
      <c r="K17613" s="662">
        <v>1500000000000</v>
      </c>
    </row>
    <row r="17614" spans="3:11" x14ac:dyDescent="0.25">
      <c r="C17614" s="660">
        <v>45933</v>
      </c>
      <c r="D17614" s="661" t="s">
        <v>317</v>
      </c>
      <c r="E17614" s="662">
        <v>120849.60000000001</v>
      </c>
      <c r="F17614" s="662">
        <v>96679.679999999993</v>
      </c>
      <c r="G17614" s="662">
        <v>100000</v>
      </c>
      <c r="H17614" s="661">
        <v>5</v>
      </c>
      <c r="I17614" s="662">
        <v>604248</v>
      </c>
      <c r="J17614" s="663">
        <v>15000000</v>
      </c>
      <c r="K17614" s="662">
        <v>1500000000000</v>
      </c>
    </row>
    <row r="17615" spans="3:11" x14ac:dyDescent="0.25">
      <c r="C17615" s="660">
        <v>45933</v>
      </c>
      <c r="D17615" s="661" t="s">
        <v>1154</v>
      </c>
      <c r="E17615" s="662">
        <v>37000</v>
      </c>
      <c r="F17615" s="662">
        <v>37000</v>
      </c>
      <c r="G17615" s="662">
        <v>43950</v>
      </c>
      <c r="H17615" s="661">
        <v>25</v>
      </c>
      <c r="I17615" s="662">
        <v>925000</v>
      </c>
      <c r="J17615" s="663">
        <v>600000</v>
      </c>
      <c r="K17615" s="662">
        <v>26370000000</v>
      </c>
    </row>
    <row r="17616" spans="3:11" x14ac:dyDescent="0.25">
      <c r="C17616" s="660">
        <v>45933</v>
      </c>
      <c r="D17616" s="661" t="s">
        <v>1155</v>
      </c>
      <c r="E17616" s="662">
        <v>31500</v>
      </c>
      <c r="F17616" s="662">
        <v>31100</v>
      </c>
      <c r="G17616" s="662">
        <v>32400</v>
      </c>
      <c r="H17616" s="661">
        <v>1</v>
      </c>
      <c r="I17616" s="662">
        <v>31500</v>
      </c>
      <c r="J17616" s="663">
        <v>2400000</v>
      </c>
      <c r="K17616" s="662">
        <v>77760000000</v>
      </c>
    </row>
    <row r="17617" spans="3:11" x14ac:dyDescent="0.25">
      <c r="C17617" s="660">
        <v>45933</v>
      </c>
      <c r="D17617" s="661" t="s">
        <v>317</v>
      </c>
      <c r="E17617" s="662">
        <v>120849.60000000001</v>
      </c>
      <c r="F17617" s="662">
        <v>96679.679999999993</v>
      </c>
      <c r="G17617" s="662">
        <v>100000</v>
      </c>
      <c r="H17617" s="661">
        <v>112</v>
      </c>
      <c r="I17617" s="662">
        <v>13535155.199999999</v>
      </c>
      <c r="J17617" s="663">
        <v>15000000</v>
      </c>
      <c r="K17617" s="662">
        <v>1500000000000</v>
      </c>
    </row>
    <row r="17618" spans="3:11" x14ac:dyDescent="0.25">
      <c r="C17618" s="660">
        <v>45933</v>
      </c>
      <c r="D17618" s="661" t="s">
        <v>1154</v>
      </c>
      <c r="E17618" s="662">
        <v>37000</v>
      </c>
      <c r="F17618" s="662">
        <v>37000</v>
      </c>
      <c r="G17618" s="662">
        <v>43950</v>
      </c>
      <c r="H17618" s="661">
        <v>20</v>
      </c>
      <c r="I17618" s="662">
        <v>740000</v>
      </c>
      <c r="J17618" s="663">
        <v>600000</v>
      </c>
      <c r="K17618" s="662">
        <v>26370000000</v>
      </c>
    </row>
    <row r="17619" spans="3:11" x14ac:dyDescent="0.25">
      <c r="C17619" s="660">
        <v>45933</v>
      </c>
      <c r="D17619" s="661" t="s">
        <v>1155</v>
      </c>
      <c r="E17619" s="662">
        <v>31570</v>
      </c>
      <c r="F17619" s="662">
        <v>31100</v>
      </c>
      <c r="G17619" s="662">
        <v>32400</v>
      </c>
      <c r="H17619" s="661">
        <v>1</v>
      </c>
      <c r="I17619" s="662">
        <v>31570</v>
      </c>
      <c r="J17619" s="663">
        <v>2400000</v>
      </c>
      <c r="K17619" s="662">
        <v>77760000000</v>
      </c>
    </row>
    <row r="17620" spans="3:11" x14ac:dyDescent="0.25">
      <c r="C17620" s="660">
        <v>45933</v>
      </c>
      <c r="D17620" s="661" t="s">
        <v>317</v>
      </c>
      <c r="E17620" s="662">
        <v>120849.60000000001</v>
      </c>
      <c r="F17620" s="662">
        <v>96679.679999999993</v>
      </c>
      <c r="G17620" s="662">
        <v>100000</v>
      </c>
      <c r="H17620" s="661">
        <v>4</v>
      </c>
      <c r="I17620" s="662">
        <v>483398.40000000002</v>
      </c>
      <c r="J17620" s="663">
        <v>15000000</v>
      </c>
      <c r="K17620" s="662">
        <v>1500000000000</v>
      </c>
    </row>
    <row r="17621" spans="3:11" x14ac:dyDescent="0.25">
      <c r="C17621" s="660">
        <v>45933</v>
      </c>
      <c r="D17621" s="661" t="s">
        <v>1155</v>
      </c>
      <c r="E17621" s="662">
        <v>31570</v>
      </c>
      <c r="F17621" s="662">
        <v>31100</v>
      </c>
      <c r="G17621" s="662">
        <v>32400</v>
      </c>
      <c r="H17621" s="661">
        <v>1</v>
      </c>
      <c r="I17621" s="662">
        <v>31570</v>
      </c>
      <c r="J17621" s="663">
        <v>2400000</v>
      </c>
      <c r="K17621" s="662">
        <v>77760000000</v>
      </c>
    </row>
    <row r="17622" spans="3:11" x14ac:dyDescent="0.25">
      <c r="C17622" s="660">
        <v>45933</v>
      </c>
      <c r="D17622" s="661" t="s">
        <v>1155</v>
      </c>
      <c r="E17622" s="662">
        <v>31500</v>
      </c>
      <c r="F17622" s="662">
        <v>31100</v>
      </c>
      <c r="G17622" s="662">
        <v>32400</v>
      </c>
      <c r="H17622" s="661">
        <v>19</v>
      </c>
      <c r="I17622" s="662">
        <v>598500</v>
      </c>
      <c r="J17622" s="663">
        <v>2400000</v>
      </c>
      <c r="K17622" s="662">
        <v>77760000000</v>
      </c>
    </row>
    <row r="17623" spans="3:11" x14ac:dyDescent="0.25">
      <c r="C17623" s="660">
        <v>45933</v>
      </c>
      <c r="D17623" s="661" t="s">
        <v>317</v>
      </c>
      <c r="E17623" s="662">
        <v>120849.60000000001</v>
      </c>
      <c r="F17623" s="662">
        <v>96679.679999999993</v>
      </c>
      <c r="G17623" s="662">
        <v>100000</v>
      </c>
      <c r="H17623" s="661">
        <v>1</v>
      </c>
      <c r="I17623" s="662">
        <v>120849.60000000001</v>
      </c>
      <c r="J17623" s="663">
        <v>15000000</v>
      </c>
      <c r="K17623" s="662">
        <v>1500000000000</v>
      </c>
    </row>
    <row r="17624" spans="3:11" x14ac:dyDescent="0.25">
      <c r="C17624" s="660">
        <v>45933</v>
      </c>
      <c r="D17624" s="661" t="s">
        <v>317</v>
      </c>
      <c r="E17624" s="662">
        <v>120849.60000000001</v>
      </c>
      <c r="F17624" s="662">
        <v>96679.679999999993</v>
      </c>
      <c r="G17624" s="662">
        <v>100000</v>
      </c>
      <c r="H17624" s="661">
        <v>5</v>
      </c>
      <c r="I17624" s="662">
        <v>604248</v>
      </c>
      <c r="J17624" s="663">
        <v>15000000</v>
      </c>
      <c r="K17624" s="662">
        <v>1500000000000</v>
      </c>
    </row>
    <row r="17625" spans="3:11" x14ac:dyDescent="0.25">
      <c r="C17625" s="660">
        <v>45933</v>
      </c>
      <c r="D17625" s="661" t="s">
        <v>1154</v>
      </c>
      <c r="E17625" s="662">
        <v>37000</v>
      </c>
      <c r="F17625" s="662">
        <v>37000</v>
      </c>
      <c r="G17625" s="662">
        <v>43950</v>
      </c>
      <c r="H17625" s="661">
        <v>5</v>
      </c>
      <c r="I17625" s="662">
        <v>185000</v>
      </c>
      <c r="J17625" s="663">
        <v>600000</v>
      </c>
      <c r="K17625" s="662">
        <v>26370000000</v>
      </c>
    </row>
    <row r="17626" spans="3:11" x14ac:dyDescent="0.25">
      <c r="C17626" s="660">
        <v>45933</v>
      </c>
      <c r="D17626" s="661" t="s">
        <v>317</v>
      </c>
      <c r="E17626" s="662">
        <v>120849.60000000001</v>
      </c>
      <c r="F17626" s="662">
        <v>96679.679999999993</v>
      </c>
      <c r="G17626" s="662">
        <v>100000</v>
      </c>
      <c r="H17626" s="661">
        <v>8</v>
      </c>
      <c r="I17626" s="662">
        <v>966796.80000000005</v>
      </c>
      <c r="J17626" s="663">
        <v>15000000</v>
      </c>
      <c r="K17626" s="662">
        <v>1500000000000</v>
      </c>
    </row>
    <row r="17627" spans="3:11" x14ac:dyDescent="0.25">
      <c r="C17627" s="660">
        <v>45933</v>
      </c>
      <c r="D17627" s="661" t="s">
        <v>317</v>
      </c>
      <c r="E17627" s="662">
        <v>120849.60000000001</v>
      </c>
      <c r="F17627" s="662">
        <v>96679.679999999993</v>
      </c>
      <c r="G17627" s="662">
        <v>100000</v>
      </c>
      <c r="H17627" s="661">
        <v>5</v>
      </c>
      <c r="I17627" s="662">
        <v>604248</v>
      </c>
      <c r="J17627" s="663">
        <v>15000000</v>
      </c>
      <c r="K17627" s="662">
        <v>1500000000000</v>
      </c>
    </row>
    <row r="17628" spans="3:11" x14ac:dyDescent="0.25">
      <c r="C17628" s="660">
        <v>45933</v>
      </c>
      <c r="D17628" s="661" t="s">
        <v>317</v>
      </c>
      <c r="E17628" s="662">
        <v>120849.60000000001</v>
      </c>
      <c r="F17628" s="662">
        <v>96679.679999999993</v>
      </c>
      <c r="G17628" s="662">
        <v>100000</v>
      </c>
      <c r="H17628" s="661">
        <v>20</v>
      </c>
      <c r="I17628" s="662">
        <v>2416992</v>
      </c>
      <c r="J17628" s="663">
        <v>15000000</v>
      </c>
      <c r="K17628" s="662">
        <v>1500000000000</v>
      </c>
    </row>
    <row r="17629" spans="3:11" x14ac:dyDescent="0.25">
      <c r="C17629" s="660">
        <v>45933</v>
      </c>
      <c r="D17629" s="661" t="s">
        <v>317</v>
      </c>
      <c r="E17629" s="662">
        <v>120849.60000000001</v>
      </c>
      <c r="F17629" s="662">
        <v>96679.679999999993</v>
      </c>
      <c r="G17629" s="662">
        <v>100000</v>
      </c>
      <c r="H17629" s="661">
        <v>20</v>
      </c>
      <c r="I17629" s="662">
        <v>2416992</v>
      </c>
      <c r="J17629" s="663">
        <v>15000000</v>
      </c>
      <c r="K17629" s="662">
        <v>1500000000000</v>
      </c>
    </row>
    <row r="17630" spans="3:11" x14ac:dyDescent="0.25">
      <c r="C17630" s="660">
        <v>45933</v>
      </c>
      <c r="D17630" s="661" t="s">
        <v>317</v>
      </c>
      <c r="E17630" s="662">
        <v>120849.60000000001</v>
      </c>
      <c r="F17630" s="662">
        <v>96679.679999999993</v>
      </c>
      <c r="G17630" s="662">
        <v>100000</v>
      </c>
      <c r="H17630" s="661">
        <v>5</v>
      </c>
      <c r="I17630" s="662">
        <v>604248</v>
      </c>
      <c r="J17630" s="663">
        <v>15000000</v>
      </c>
      <c r="K17630" s="662">
        <v>1500000000000</v>
      </c>
    </row>
    <row r="17631" spans="3:11" x14ac:dyDescent="0.25">
      <c r="C17631" s="660">
        <v>45933</v>
      </c>
      <c r="D17631" s="661" t="s">
        <v>317</v>
      </c>
      <c r="E17631" s="662">
        <v>120849.60000000001</v>
      </c>
      <c r="F17631" s="662">
        <v>96679.679999999993</v>
      </c>
      <c r="G17631" s="662">
        <v>100000</v>
      </c>
      <c r="H17631" s="661">
        <v>450</v>
      </c>
      <c r="I17631" s="662">
        <v>54382320</v>
      </c>
      <c r="J17631" s="663">
        <v>15000000</v>
      </c>
      <c r="K17631" s="662">
        <v>1500000000000</v>
      </c>
    </row>
    <row r="17632" spans="3:11" x14ac:dyDescent="0.25">
      <c r="C17632" s="660">
        <v>45933</v>
      </c>
      <c r="D17632" s="661" t="s">
        <v>317</v>
      </c>
      <c r="E17632" s="662">
        <v>120849.60000000001</v>
      </c>
      <c r="F17632" s="662">
        <v>96679.679999999993</v>
      </c>
      <c r="G17632" s="662">
        <v>100000</v>
      </c>
      <c r="H17632" s="661">
        <v>80</v>
      </c>
      <c r="I17632" s="662">
        <v>9667968</v>
      </c>
      <c r="J17632" s="663">
        <v>15000000</v>
      </c>
      <c r="K17632" s="662">
        <v>1500000000000</v>
      </c>
    </row>
    <row r="17633" spans="3:11" x14ac:dyDescent="0.25">
      <c r="C17633" s="660">
        <v>45933</v>
      </c>
      <c r="D17633" s="661" t="s">
        <v>310</v>
      </c>
      <c r="E17633" s="662">
        <v>102500</v>
      </c>
      <c r="F17633" s="662">
        <v>108000</v>
      </c>
      <c r="G17633" s="662">
        <v>105000</v>
      </c>
      <c r="H17633" s="661">
        <v>4</v>
      </c>
      <c r="I17633" s="662">
        <v>410000</v>
      </c>
      <c r="J17633" s="663">
        <v>19450000</v>
      </c>
      <c r="K17633" s="662">
        <v>2042250000000</v>
      </c>
    </row>
    <row r="17634" spans="3:11" x14ac:dyDescent="0.25">
      <c r="C17634" s="660">
        <v>45933</v>
      </c>
      <c r="D17634" s="661" t="s">
        <v>310</v>
      </c>
      <c r="E17634" s="662">
        <v>102500</v>
      </c>
      <c r="F17634" s="662">
        <v>108000</v>
      </c>
      <c r="G17634" s="662">
        <v>105000</v>
      </c>
      <c r="H17634" s="661">
        <v>10</v>
      </c>
      <c r="I17634" s="662">
        <v>1025000</v>
      </c>
      <c r="J17634" s="663">
        <v>19450000</v>
      </c>
      <c r="K17634" s="662">
        <v>2042250000000</v>
      </c>
    </row>
    <row r="17635" spans="3:11" x14ac:dyDescent="0.25">
      <c r="C17635" s="660">
        <v>45933</v>
      </c>
      <c r="D17635" s="661" t="s">
        <v>310</v>
      </c>
      <c r="E17635" s="662">
        <v>102500</v>
      </c>
      <c r="F17635" s="662">
        <v>108000</v>
      </c>
      <c r="G17635" s="662">
        <v>105000</v>
      </c>
      <c r="H17635" s="661">
        <v>5</v>
      </c>
      <c r="I17635" s="662">
        <v>512500</v>
      </c>
      <c r="J17635" s="663">
        <v>19450000</v>
      </c>
      <c r="K17635" s="662">
        <v>2042250000000</v>
      </c>
    </row>
    <row r="17636" spans="3:11" x14ac:dyDescent="0.25">
      <c r="C17636" s="660">
        <v>45933</v>
      </c>
      <c r="D17636" s="661" t="s">
        <v>310</v>
      </c>
      <c r="E17636" s="662">
        <v>102500</v>
      </c>
      <c r="F17636" s="662">
        <v>108000</v>
      </c>
      <c r="G17636" s="662">
        <v>105000</v>
      </c>
      <c r="H17636" s="661">
        <v>5</v>
      </c>
      <c r="I17636" s="662">
        <v>512500</v>
      </c>
      <c r="J17636" s="663">
        <v>19450000</v>
      </c>
      <c r="K17636" s="662">
        <v>2042250000000</v>
      </c>
    </row>
    <row r="17637" spans="3:11" x14ac:dyDescent="0.25">
      <c r="C17637" s="660">
        <v>45933</v>
      </c>
      <c r="D17637" s="661" t="s">
        <v>1155</v>
      </c>
      <c r="E17637" s="662">
        <v>31500</v>
      </c>
      <c r="F17637" s="662">
        <v>31100</v>
      </c>
      <c r="G17637" s="662">
        <v>32400</v>
      </c>
      <c r="H17637" s="661">
        <v>4</v>
      </c>
      <c r="I17637" s="662">
        <v>126000</v>
      </c>
      <c r="J17637" s="663">
        <v>2400000</v>
      </c>
      <c r="K17637" s="662">
        <v>77760000000</v>
      </c>
    </row>
    <row r="17638" spans="3:11" x14ac:dyDescent="0.25">
      <c r="C17638" s="660">
        <v>45933</v>
      </c>
      <c r="D17638" s="661" t="s">
        <v>317</v>
      </c>
      <c r="E17638" s="662">
        <v>120849.60000000001</v>
      </c>
      <c r="F17638" s="662">
        <v>96679.679999999993</v>
      </c>
      <c r="G17638" s="662">
        <v>100000</v>
      </c>
      <c r="H17638" s="661">
        <v>22</v>
      </c>
      <c r="I17638" s="662">
        <v>2658691.2000000002</v>
      </c>
      <c r="J17638" s="663">
        <v>15000000</v>
      </c>
      <c r="K17638" s="662">
        <v>1500000000000</v>
      </c>
    </row>
    <row r="17639" spans="3:11" x14ac:dyDescent="0.25">
      <c r="C17639" s="660">
        <v>45933</v>
      </c>
      <c r="D17639" s="661" t="s">
        <v>317</v>
      </c>
      <c r="E17639" s="662">
        <v>120849.60000000001</v>
      </c>
      <c r="F17639" s="662">
        <v>96679.679999999993</v>
      </c>
      <c r="G17639" s="662">
        <v>100000</v>
      </c>
      <c r="H17639" s="661">
        <v>4</v>
      </c>
      <c r="I17639" s="662">
        <v>483398.40000000002</v>
      </c>
      <c r="J17639" s="663">
        <v>15000000</v>
      </c>
      <c r="K17639" s="662">
        <v>1500000000000</v>
      </c>
    </row>
    <row r="17640" spans="3:11" x14ac:dyDescent="0.25">
      <c r="C17640" s="660">
        <v>45933</v>
      </c>
      <c r="D17640" s="661" t="s">
        <v>317</v>
      </c>
      <c r="E17640" s="662">
        <v>120849.60000000001</v>
      </c>
      <c r="F17640" s="662">
        <v>96679.679999999993</v>
      </c>
      <c r="G17640" s="662">
        <v>100000</v>
      </c>
      <c r="H17640" s="661">
        <v>8</v>
      </c>
      <c r="I17640" s="662">
        <v>966796.80000000005</v>
      </c>
      <c r="J17640" s="663">
        <v>15000000</v>
      </c>
      <c r="K17640" s="662">
        <v>1500000000000</v>
      </c>
    </row>
    <row r="17641" spans="3:11" x14ac:dyDescent="0.25">
      <c r="C17641" s="660">
        <v>45933</v>
      </c>
      <c r="D17641" s="661" t="s">
        <v>317</v>
      </c>
      <c r="E17641" s="662">
        <v>120849.60000000001</v>
      </c>
      <c r="F17641" s="662">
        <v>96679.679999999993</v>
      </c>
      <c r="G17641" s="662">
        <v>100000</v>
      </c>
      <c r="H17641" s="661">
        <v>5</v>
      </c>
      <c r="I17641" s="662">
        <v>604248</v>
      </c>
      <c r="J17641" s="663">
        <v>15000000</v>
      </c>
      <c r="K17641" s="662">
        <v>1500000000000</v>
      </c>
    </row>
    <row r="17642" spans="3:11" x14ac:dyDescent="0.25">
      <c r="C17642" s="660">
        <v>45933</v>
      </c>
      <c r="D17642" s="661" t="s">
        <v>312</v>
      </c>
      <c r="E17642" s="662">
        <v>15600</v>
      </c>
      <c r="F17642" s="662">
        <v>15600</v>
      </c>
      <c r="G17642" s="662">
        <v>15590</v>
      </c>
      <c r="H17642" s="661">
        <v>2</v>
      </c>
      <c r="I17642" s="662">
        <v>31200</v>
      </c>
      <c r="J17642" s="663">
        <v>20000000</v>
      </c>
      <c r="K17642" s="662">
        <v>311800000000</v>
      </c>
    </row>
    <row r="17643" spans="3:11" x14ac:dyDescent="0.25">
      <c r="C17643" s="660">
        <v>45933</v>
      </c>
      <c r="D17643" s="661" t="s">
        <v>317</v>
      </c>
      <c r="E17643" s="662">
        <v>120849.60000000001</v>
      </c>
      <c r="F17643" s="662">
        <v>96679.679999999993</v>
      </c>
      <c r="G17643" s="662">
        <v>100000</v>
      </c>
      <c r="H17643" s="661">
        <v>10</v>
      </c>
      <c r="I17643" s="662">
        <v>1208496</v>
      </c>
      <c r="J17643" s="663">
        <v>15000000</v>
      </c>
      <c r="K17643" s="662">
        <v>1500000000000</v>
      </c>
    </row>
    <row r="17644" spans="3:11" x14ac:dyDescent="0.25">
      <c r="C17644" s="660">
        <v>45933</v>
      </c>
      <c r="D17644" s="661" t="s">
        <v>1155</v>
      </c>
      <c r="E17644" s="662">
        <v>31500</v>
      </c>
      <c r="F17644" s="662">
        <v>31100</v>
      </c>
      <c r="G17644" s="662">
        <v>32400</v>
      </c>
      <c r="H17644" s="661">
        <v>20</v>
      </c>
      <c r="I17644" s="662">
        <v>630000</v>
      </c>
      <c r="J17644" s="663">
        <v>2400000</v>
      </c>
      <c r="K17644" s="662">
        <v>77760000000</v>
      </c>
    </row>
    <row r="17645" spans="3:11" x14ac:dyDescent="0.25">
      <c r="C17645" s="660">
        <v>45933</v>
      </c>
      <c r="D17645" s="661" t="s">
        <v>1154</v>
      </c>
      <c r="E17645" s="662">
        <v>37000</v>
      </c>
      <c r="F17645" s="662">
        <v>37000</v>
      </c>
      <c r="G17645" s="662">
        <v>43950</v>
      </c>
      <c r="H17645" s="661">
        <v>40</v>
      </c>
      <c r="I17645" s="662">
        <v>1480000</v>
      </c>
      <c r="J17645" s="663">
        <v>600000</v>
      </c>
      <c r="K17645" s="662">
        <v>26370000000</v>
      </c>
    </row>
    <row r="17646" spans="3:11" x14ac:dyDescent="0.25">
      <c r="C17646" s="660">
        <v>45933</v>
      </c>
      <c r="D17646" s="661" t="s">
        <v>317</v>
      </c>
      <c r="E17646" s="662">
        <v>120849.60000000001</v>
      </c>
      <c r="F17646" s="662">
        <v>96679.679999999993</v>
      </c>
      <c r="G17646" s="662">
        <v>100000</v>
      </c>
      <c r="H17646" s="661">
        <v>50</v>
      </c>
      <c r="I17646" s="662">
        <v>6042480</v>
      </c>
      <c r="J17646" s="663">
        <v>15000000</v>
      </c>
      <c r="K17646" s="662">
        <v>1500000000000</v>
      </c>
    </row>
    <row r="17647" spans="3:11" x14ac:dyDescent="0.25">
      <c r="C17647" s="660">
        <v>45933</v>
      </c>
      <c r="D17647" s="661" t="s">
        <v>310</v>
      </c>
      <c r="E17647" s="662">
        <v>102000</v>
      </c>
      <c r="F17647" s="662">
        <v>108000</v>
      </c>
      <c r="G17647" s="662">
        <v>105000</v>
      </c>
      <c r="H17647" s="661">
        <v>2</v>
      </c>
      <c r="I17647" s="662">
        <v>204000</v>
      </c>
      <c r="J17647" s="663">
        <v>19450000</v>
      </c>
      <c r="K17647" s="662">
        <v>2042250000000</v>
      </c>
    </row>
    <row r="17648" spans="3:11" x14ac:dyDescent="0.25">
      <c r="C17648" s="660">
        <v>45933</v>
      </c>
      <c r="D17648" s="661" t="s">
        <v>317</v>
      </c>
      <c r="E17648" s="662">
        <v>120849.60000000001</v>
      </c>
      <c r="F17648" s="662">
        <v>96679.679999999993</v>
      </c>
      <c r="G17648" s="662">
        <v>100000</v>
      </c>
      <c r="H17648" s="661">
        <v>42</v>
      </c>
      <c r="I17648" s="662">
        <v>5075683.2</v>
      </c>
      <c r="J17648" s="663">
        <v>15000000</v>
      </c>
      <c r="K17648" s="662">
        <v>1500000000000</v>
      </c>
    </row>
    <row r="17649" spans="3:11" x14ac:dyDescent="0.25">
      <c r="C17649" s="660">
        <v>45933</v>
      </c>
      <c r="D17649" s="661" t="s">
        <v>317</v>
      </c>
      <c r="E17649" s="662">
        <v>120849.60000000001</v>
      </c>
      <c r="F17649" s="662">
        <v>96679.679999999993</v>
      </c>
      <c r="G17649" s="662">
        <v>100000</v>
      </c>
      <c r="H17649" s="661">
        <v>17</v>
      </c>
      <c r="I17649" s="662">
        <v>2054443.2</v>
      </c>
      <c r="J17649" s="663">
        <v>15000000</v>
      </c>
      <c r="K17649" s="662">
        <v>1500000000000</v>
      </c>
    </row>
    <row r="17650" spans="3:11" x14ac:dyDescent="0.25">
      <c r="C17650" s="660">
        <v>45933</v>
      </c>
      <c r="D17650" s="661" t="s">
        <v>317</v>
      </c>
      <c r="E17650" s="662">
        <v>120849.60000000001</v>
      </c>
      <c r="F17650" s="662">
        <v>96679.679999999993</v>
      </c>
      <c r="G17650" s="662">
        <v>100000</v>
      </c>
      <c r="H17650" s="661">
        <v>139</v>
      </c>
      <c r="I17650" s="662">
        <v>16798094.399999999</v>
      </c>
      <c r="J17650" s="663">
        <v>15000000</v>
      </c>
      <c r="K17650" s="662">
        <v>1500000000000</v>
      </c>
    </row>
    <row r="17651" spans="3:11" x14ac:dyDescent="0.25">
      <c r="C17651" s="660">
        <v>45933</v>
      </c>
      <c r="D17651" s="661" t="s">
        <v>317</v>
      </c>
      <c r="E17651" s="662">
        <v>120849.60000000001</v>
      </c>
      <c r="F17651" s="662">
        <v>96679.679999999993</v>
      </c>
      <c r="G17651" s="662">
        <v>100000</v>
      </c>
      <c r="H17651" s="661">
        <v>10</v>
      </c>
      <c r="I17651" s="662">
        <v>1208496</v>
      </c>
      <c r="J17651" s="663">
        <v>15000000</v>
      </c>
      <c r="K17651" s="662">
        <v>1500000000000</v>
      </c>
    </row>
    <row r="17652" spans="3:11" x14ac:dyDescent="0.25">
      <c r="C17652" s="660">
        <v>45933</v>
      </c>
      <c r="D17652" s="661" t="s">
        <v>312</v>
      </c>
      <c r="E17652" s="662">
        <v>15600</v>
      </c>
      <c r="F17652" s="662">
        <v>15600</v>
      </c>
      <c r="G17652" s="662">
        <v>15590</v>
      </c>
      <c r="H17652" s="661">
        <v>10</v>
      </c>
      <c r="I17652" s="662">
        <v>156000</v>
      </c>
      <c r="J17652" s="663">
        <v>20000000</v>
      </c>
      <c r="K17652" s="662">
        <v>311800000000</v>
      </c>
    </row>
    <row r="17653" spans="3:11" x14ac:dyDescent="0.25">
      <c r="C17653" s="660">
        <v>45933</v>
      </c>
      <c r="D17653" s="661" t="s">
        <v>317</v>
      </c>
      <c r="E17653" s="662">
        <v>120849.60000000001</v>
      </c>
      <c r="F17653" s="662">
        <v>96679.679999999993</v>
      </c>
      <c r="G17653" s="662">
        <v>100000</v>
      </c>
      <c r="H17653" s="661">
        <v>10</v>
      </c>
      <c r="I17653" s="662">
        <v>1208496</v>
      </c>
      <c r="J17653" s="663">
        <v>15000000</v>
      </c>
      <c r="K17653" s="662">
        <v>1500000000000</v>
      </c>
    </row>
    <row r="17654" spans="3:11" x14ac:dyDescent="0.25">
      <c r="C17654" s="660">
        <v>45933</v>
      </c>
      <c r="D17654" s="661" t="s">
        <v>317</v>
      </c>
      <c r="E17654" s="662">
        <v>120849.60000000001</v>
      </c>
      <c r="F17654" s="662">
        <v>96679.679999999993</v>
      </c>
      <c r="G17654" s="662">
        <v>100000</v>
      </c>
      <c r="H17654" s="661">
        <v>23</v>
      </c>
      <c r="I17654" s="662">
        <v>2779540.8</v>
      </c>
      <c r="J17654" s="663">
        <v>15000000</v>
      </c>
      <c r="K17654" s="662">
        <v>1500000000000</v>
      </c>
    </row>
    <row r="17655" spans="3:11" x14ac:dyDescent="0.25">
      <c r="C17655" s="660">
        <v>45933</v>
      </c>
      <c r="D17655" s="661" t="s">
        <v>317</v>
      </c>
      <c r="E17655" s="662">
        <v>120849.60000000001</v>
      </c>
      <c r="F17655" s="662">
        <v>96679.679999999993</v>
      </c>
      <c r="G17655" s="662">
        <v>100000</v>
      </c>
      <c r="H17655" s="661">
        <v>20</v>
      </c>
      <c r="I17655" s="662">
        <v>2416992</v>
      </c>
      <c r="J17655" s="663">
        <v>15000000</v>
      </c>
      <c r="K17655" s="662">
        <v>1500000000000</v>
      </c>
    </row>
    <row r="17656" spans="3:11" x14ac:dyDescent="0.25">
      <c r="C17656" s="660">
        <v>45933</v>
      </c>
      <c r="D17656" s="661" t="s">
        <v>317</v>
      </c>
      <c r="E17656" s="662">
        <v>120849.60000000001</v>
      </c>
      <c r="F17656" s="662">
        <v>96679.679999999993</v>
      </c>
      <c r="G17656" s="662">
        <v>100000</v>
      </c>
      <c r="H17656" s="661">
        <v>10</v>
      </c>
      <c r="I17656" s="662">
        <v>1208496</v>
      </c>
      <c r="J17656" s="663">
        <v>15000000</v>
      </c>
      <c r="K17656" s="662">
        <v>1500000000000</v>
      </c>
    </row>
    <row r="17657" spans="3:11" x14ac:dyDescent="0.25">
      <c r="C17657" s="660">
        <v>45933</v>
      </c>
      <c r="D17657" s="661" t="s">
        <v>317</v>
      </c>
      <c r="E17657" s="662">
        <v>120849.60000000001</v>
      </c>
      <c r="F17657" s="662">
        <v>96679.679999999993</v>
      </c>
      <c r="G17657" s="662">
        <v>100000</v>
      </c>
      <c r="H17657" s="661">
        <v>10</v>
      </c>
      <c r="I17657" s="662">
        <v>1208496</v>
      </c>
      <c r="J17657" s="663">
        <v>15000000</v>
      </c>
      <c r="K17657" s="662">
        <v>1500000000000</v>
      </c>
    </row>
    <row r="17658" spans="3:11" x14ac:dyDescent="0.25">
      <c r="C17658" s="660">
        <v>45933</v>
      </c>
      <c r="D17658" s="661" t="s">
        <v>1155</v>
      </c>
      <c r="E17658" s="662">
        <v>31500</v>
      </c>
      <c r="F17658" s="662">
        <v>31100</v>
      </c>
      <c r="G17658" s="662">
        <v>32400</v>
      </c>
      <c r="H17658" s="661">
        <v>5</v>
      </c>
      <c r="I17658" s="662">
        <v>157500</v>
      </c>
      <c r="J17658" s="663">
        <v>2400000</v>
      </c>
      <c r="K17658" s="662">
        <v>77760000000</v>
      </c>
    </row>
    <row r="17659" spans="3:11" x14ac:dyDescent="0.25">
      <c r="C17659" s="660">
        <v>45933</v>
      </c>
      <c r="D17659" s="661" t="s">
        <v>1155</v>
      </c>
      <c r="E17659" s="662">
        <v>31500</v>
      </c>
      <c r="F17659" s="662">
        <v>31100</v>
      </c>
      <c r="G17659" s="662">
        <v>32400</v>
      </c>
      <c r="H17659" s="661">
        <v>5</v>
      </c>
      <c r="I17659" s="662">
        <v>157500</v>
      </c>
      <c r="J17659" s="663">
        <v>2400000</v>
      </c>
      <c r="K17659" s="662">
        <v>77760000000</v>
      </c>
    </row>
    <row r="17660" spans="3:11" x14ac:dyDescent="0.25">
      <c r="C17660" s="660">
        <v>45933</v>
      </c>
      <c r="D17660" s="661" t="s">
        <v>1155</v>
      </c>
      <c r="E17660" s="662">
        <v>31500</v>
      </c>
      <c r="F17660" s="662">
        <v>31100</v>
      </c>
      <c r="G17660" s="662">
        <v>32400</v>
      </c>
      <c r="H17660" s="661">
        <v>10</v>
      </c>
      <c r="I17660" s="662">
        <v>315000</v>
      </c>
      <c r="J17660" s="663">
        <v>2400000</v>
      </c>
      <c r="K17660" s="662">
        <v>77760000000</v>
      </c>
    </row>
    <row r="17661" spans="3:11" x14ac:dyDescent="0.25">
      <c r="C17661" s="660">
        <v>45933</v>
      </c>
      <c r="D17661" s="661" t="s">
        <v>1155</v>
      </c>
      <c r="E17661" s="662">
        <v>31500</v>
      </c>
      <c r="F17661" s="662">
        <v>31100</v>
      </c>
      <c r="G17661" s="662">
        <v>32400</v>
      </c>
      <c r="H17661" s="661">
        <v>1</v>
      </c>
      <c r="I17661" s="662">
        <v>31500</v>
      </c>
      <c r="J17661" s="663">
        <v>2400000</v>
      </c>
      <c r="K17661" s="662">
        <v>77760000000</v>
      </c>
    </row>
    <row r="17662" spans="3:11" x14ac:dyDescent="0.25">
      <c r="C17662" s="660">
        <v>45933</v>
      </c>
      <c r="D17662" s="661" t="s">
        <v>1155</v>
      </c>
      <c r="E17662" s="662">
        <v>31500</v>
      </c>
      <c r="F17662" s="662">
        <v>31100</v>
      </c>
      <c r="G17662" s="662">
        <v>32400</v>
      </c>
      <c r="H17662" s="661">
        <v>19</v>
      </c>
      <c r="I17662" s="662">
        <v>598500</v>
      </c>
      <c r="J17662" s="663">
        <v>2400000</v>
      </c>
      <c r="K17662" s="662">
        <v>77760000000</v>
      </c>
    </row>
    <row r="17663" spans="3:11" x14ac:dyDescent="0.25">
      <c r="C17663" s="660">
        <v>45933</v>
      </c>
      <c r="D17663" s="661" t="s">
        <v>317</v>
      </c>
      <c r="E17663" s="662">
        <v>120849.60000000001</v>
      </c>
      <c r="F17663" s="662">
        <v>96679.679999999993</v>
      </c>
      <c r="G17663" s="662">
        <v>100000</v>
      </c>
      <c r="H17663" s="661">
        <v>41</v>
      </c>
      <c r="I17663" s="662">
        <v>4954833.5999999996</v>
      </c>
      <c r="J17663" s="663">
        <v>15000000</v>
      </c>
      <c r="K17663" s="662">
        <v>1500000000000</v>
      </c>
    </row>
    <row r="17664" spans="3:11" x14ac:dyDescent="0.25">
      <c r="C17664" s="660">
        <v>45933</v>
      </c>
      <c r="D17664" s="661" t="s">
        <v>317</v>
      </c>
      <c r="E17664" s="662">
        <v>120849.60000000001</v>
      </c>
      <c r="F17664" s="662">
        <v>96679.679999999993</v>
      </c>
      <c r="G17664" s="662">
        <v>100000</v>
      </c>
      <c r="H17664" s="661">
        <v>100</v>
      </c>
      <c r="I17664" s="662">
        <v>12084960</v>
      </c>
      <c r="J17664" s="663">
        <v>15000000</v>
      </c>
      <c r="K17664" s="662">
        <v>1500000000000</v>
      </c>
    </row>
    <row r="17665" spans="3:11" x14ac:dyDescent="0.25">
      <c r="C17665" s="660">
        <v>45933</v>
      </c>
      <c r="D17665" s="661" t="s">
        <v>310</v>
      </c>
      <c r="E17665" s="662">
        <v>102000</v>
      </c>
      <c r="F17665" s="662">
        <v>108000</v>
      </c>
      <c r="G17665" s="662">
        <v>105000</v>
      </c>
      <c r="H17665" s="661">
        <v>2</v>
      </c>
      <c r="I17665" s="662">
        <v>204000</v>
      </c>
      <c r="J17665" s="663">
        <v>19450000</v>
      </c>
      <c r="K17665" s="662">
        <v>2042250000000</v>
      </c>
    </row>
    <row r="17666" spans="3:11" x14ac:dyDescent="0.25">
      <c r="C17666" s="660">
        <v>45933</v>
      </c>
      <c r="D17666" s="661" t="s">
        <v>317</v>
      </c>
      <c r="E17666" s="662">
        <v>120849.60000000001</v>
      </c>
      <c r="F17666" s="662">
        <v>96679.679999999993</v>
      </c>
      <c r="G17666" s="662">
        <v>100000</v>
      </c>
      <c r="H17666" s="661">
        <v>5</v>
      </c>
      <c r="I17666" s="662">
        <v>604248</v>
      </c>
      <c r="J17666" s="663">
        <v>15000000</v>
      </c>
      <c r="K17666" s="662">
        <v>1500000000000</v>
      </c>
    </row>
    <row r="17667" spans="3:11" x14ac:dyDescent="0.25">
      <c r="C17667" s="660">
        <v>45933</v>
      </c>
      <c r="D17667" s="661" t="s">
        <v>317</v>
      </c>
      <c r="E17667" s="662">
        <v>120849.60000000001</v>
      </c>
      <c r="F17667" s="662">
        <v>96679.679999999993</v>
      </c>
      <c r="G17667" s="662">
        <v>100000</v>
      </c>
      <c r="H17667" s="661">
        <v>10</v>
      </c>
      <c r="I17667" s="662">
        <v>1208496</v>
      </c>
      <c r="J17667" s="663">
        <v>15000000</v>
      </c>
      <c r="K17667" s="662">
        <v>1500000000000</v>
      </c>
    </row>
    <row r="17668" spans="3:11" x14ac:dyDescent="0.25">
      <c r="C17668" s="660">
        <v>45933</v>
      </c>
      <c r="D17668" s="661" t="s">
        <v>317</v>
      </c>
      <c r="E17668" s="662">
        <v>120849.60000000001</v>
      </c>
      <c r="F17668" s="662">
        <v>96679.679999999993</v>
      </c>
      <c r="G17668" s="662">
        <v>100000</v>
      </c>
      <c r="H17668" s="661">
        <v>173</v>
      </c>
      <c r="I17668" s="662">
        <v>20906980.800000001</v>
      </c>
      <c r="J17668" s="663">
        <v>15000000</v>
      </c>
      <c r="K17668" s="662">
        <v>1500000000000</v>
      </c>
    </row>
    <row r="17669" spans="3:11" x14ac:dyDescent="0.25">
      <c r="C17669" s="660">
        <v>45933</v>
      </c>
      <c r="D17669" s="661" t="s">
        <v>317</v>
      </c>
      <c r="E17669" s="662">
        <v>120849.60000000001</v>
      </c>
      <c r="F17669" s="662">
        <v>96679.679999999993</v>
      </c>
      <c r="G17669" s="662">
        <v>100000</v>
      </c>
      <c r="H17669" s="661">
        <v>7</v>
      </c>
      <c r="I17669" s="662">
        <v>845947.2</v>
      </c>
      <c r="J17669" s="663">
        <v>15000000</v>
      </c>
      <c r="K17669" s="662">
        <v>1500000000000</v>
      </c>
    </row>
    <row r="17670" spans="3:11" x14ac:dyDescent="0.25">
      <c r="C17670" s="660">
        <v>45933</v>
      </c>
      <c r="D17670" s="661" t="s">
        <v>317</v>
      </c>
      <c r="E17670" s="662">
        <v>120849.60000000001</v>
      </c>
      <c r="F17670" s="662">
        <v>96679.679999999993</v>
      </c>
      <c r="G17670" s="662">
        <v>100000</v>
      </c>
      <c r="H17670" s="661">
        <v>12</v>
      </c>
      <c r="I17670" s="662">
        <v>1450195.2</v>
      </c>
      <c r="J17670" s="663">
        <v>15000000</v>
      </c>
      <c r="K17670" s="662">
        <v>1500000000000</v>
      </c>
    </row>
    <row r="17671" spans="3:11" x14ac:dyDescent="0.25">
      <c r="C17671" s="660">
        <v>45933</v>
      </c>
      <c r="D17671" s="661" t="s">
        <v>310</v>
      </c>
      <c r="E17671" s="662">
        <v>102000</v>
      </c>
      <c r="F17671" s="662">
        <v>108000</v>
      </c>
      <c r="G17671" s="662">
        <v>105000</v>
      </c>
      <c r="H17671" s="661">
        <v>10</v>
      </c>
      <c r="I17671" s="662">
        <v>1020000</v>
      </c>
      <c r="J17671" s="663">
        <v>19450000</v>
      </c>
      <c r="K17671" s="662">
        <v>2042250000000</v>
      </c>
    </row>
    <row r="17672" spans="3:11" x14ac:dyDescent="0.25">
      <c r="C17672" s="660">
        <v>45933</v>
      </c>
      <c r="D17672" s="661" t="s">
        <v>310</v>
      </c>
      <c r="E17672" s="662">
        <v>102000</v>
      </c>
      <c r="F17672" s="662">
        <v>108000</v>
      </c>
      <c r="G17672" s="662">
        <v>105000</v>
      </c>
      <c r="H17672" s="661">
        <v>12</v>
      </c>
      <c r="I17672" s="662">
        <v>1224000</v>
      </c>
      <c r="J17672" s="663">
        <v>19450000</v>
      </c>
      <c r="K17672" s="662">
        <v>2042250000000</v>
      </c>
    </row>
    <row r="17673" spans="3:11" x14ac:dyDescent="0.25">
      <c r="C17673" s="660">
        <v>45933</v>
      </c>
      <c r="D17673" s="661" t="s">
        <v>1154</v>
      </c>
      <c r="E17673" s="662">
        <v>37000</v>
      </c>
      <c r="F17673" s="662">
        <v>37000</v>
      </c>
      <c r="G17673" s="662">
        <v>43950</v>
      </c>
      <c r="H17673" s="661">
        <v>2</v>
      </c>
      <c r="I17673" s="662">
        <v>74000</v>
      </c>
      <c r="J17673" s="663">
        <v>600000</v>
      </c>
      <c r="K17673" s="662">
        <v>26370000000</v>
      </c>
    </row>
    <row r="17674" spans="3:11" x14ac:dyDescent="0.25">
      <c r="C17674" s="660">
        <v>45933</v>
      </c>
      <c r="D17674" s="661" t="s">
        <v>1154</v>
      </c>
      <c r="E17674" s="662">
        <v>37000</v>
      </c>
      <c r="F17674" s="662">
        <v>37000</v>
      </c>
      <c r="G17674" s="662">
        <v>43950</v>
      </c>
      <c r="H17674" s="661">
        <v>10</v>
      </c>
      <c r="I17674" s="662">
        <v>370000</v>
      </c>
      <c r="J17674" s="663">
        <v>600000</v>
      </c>
      <c r="K17674" s="662">
        <v>26370000000</v>
      </c>
    </row>
    <row r="17675" spans="3:11" x14ac:dyDescent="0.25">
      <c r="C17675" s="660">
        <v>45933</v>
      </c>
      <c r="D17675" s="661" t="s">
        <v>317</v>
      </c>
      <c r="E17675" s="662">
        <v>120849.60000000001</v>
      </c>
      <c r="F17675" s="662">
        <v>96679.679999999993</v>
      </c>
      <c r="G17675" s="662">
        <v>100000</v>
      </c>
      <c r="H17675" s="661">
        <v>295</v>
      </c>
      <c r="I17675" s="662">
        <v>35650632</v>
      </c>
      <c r="J17675" s="663">
        <v>15000000</v>
      </c>
      <c r="K17675" s="662">
        <v>1500000000000</v>
      </c>
    </row>
    <row r="17676" spans="3:11" x14ac:dyDescent="0.25">
      <c r="C17676" s="660">
        <v>45933</v>
      </c>
      <c r="D17676" s="661" t="s">
        <v>317</v>
      </c>
      <c r="E17676" s="662">
        <v>120849.60000000001</v>
      </c>
      <c r="F17676" s="662">
        <v>96679.679999999993</v>
      </c>
      <c r="G17676" s="662">
        <v>100000</v>
      </c>
      <c r="H17676" s="661">
        <v>34</v>
      </c>
      <c r="I17676" s="662">
        <v>4108886.4</v>
      </c>
      <c r="J17676" s="663">
        <v>15000000</v>
      </c>
      <c r="K17676" s="662">
        <v>1500000000000</v>
      </c>
    </row>
    <row r="17677" spans="3:11" x14ac:dyDescent="0.25">
      <c r="C17677" s="660">
        <v>45933</v>
      </c>
      <c r="D17677" s="661" t="s">
        <v>1154</v>
      </c>
      <c r="E17677" s="662">
        <v>37000</v>
      </c>
      <c r="F17677" s="662">
        <v>37000</v>
      </c>
      <c r="G17677" s="662">
        <v>43950</v>
      </c>
      <c r="H17677" s="661">
        <v>327</v>
      </c>
      <c r="I17677" s="662">
        <v>12099000</v>
      </c>
      <c r="J17677" s="663">
        <v>600000</v>
      </c>
      <c r="K17677" s="662">
        <v>26370000000</v>
      </c>
    </row>
    <row r="17678" spans="3:11" x14ac:dyDescent="0.25">
      <c r="C17678" s="660">
        <v>45933</v>
      </c>
      <c r="D17678" s="661" t="s">
        <v>1154</v>
      </c>
      <c r="E17678" s="662">
        <v>37000</v>
      </c>
      <c r="F17678" s="662">
        <v>37000</v>
      </c>
      <c r="G17678" s="662">
        <v>43950</v>
      </c>
      <c r="H17678" s="661">
        <v>5</v>
      </c>
      <c r="I17678" s="662">
        <v>185000</v>
      </c>
      <c r="J17678" s="663">
        <v>600000</v>
      </c>
      <c r="K17678" s="662">
        <v>26370000000</v>
      </c>
    </row>
    <row r="17679" spans="3:11" x14ac:dyDescent="0.25">
      <c r="C17679" s="660">
        <v>45933</v>
      </c>
      <c r="D17679" s="661" t="s">
        <v>317</v>
      </c>
      <c r="E17679" s="662">
        <v>120849.60000000001</v>
      </c>
      <c r="F17679" s="662">
        <v>96679.679999999993</v>
      </c>
      <c r="G17679" s="662">
        <v>100000</v>
      </c>
      <c r="H17679" s="661">
        <v>21</v>
      </c>
      <c r="I17679" s="662">
        <v>2537841.6</v>
      </c>
      <c r="J17679" s="663">
        <v>15000000</v>
      </c>
      <c r="K17679" s="662">
        <v>1500000000000</v>
      </c>
    </row>
    <row r="17680" spans="3:11" x14ac:dyDescent="0.25">
      <c r="C17680" s="660">
        <v>45933</v>
      </c>
      <c r="D17680" s="661" t="s">
        <v>312</v>
      </c>
      <c r="E17680" s="662">
        <v>15600</v>
      </c>
      <c r="F17680" s="662">
        <v>15600</v>
      </c>
      <c r="G17680" s="662">
        <v>15590</v>
      </c>
      <c r="H17680" s="661">
        <v>1</v>
      </c>
      <c r="I17680" s="662">
        <v>15600</v>
      </c>
      <c r="J17680" s="663">
        <v>20000000</v>
      </c>
      <c r="K17680" s="662">
        <v>311800000000</v>
      </c>
    </row>
    <row r="17681" spans="3:11" x14ac:dyDescent="0.25">
      <c r="C17681" s="660">
        <v>45933</v>
      </c>
      <c r="D17681" s="661" t="s">
        <v>317</v>
      </c>
      <c r="E17681" s="662">
        <v>120849.60000000001</v>
      </c>
      <c r="F17681" s="662">
        <v>96679.679999999993</v>
      </c>
      <c r="G17681" s="662">
        <v>100000</v>
      </c>
      <c r="H17681" s="661">
        <v>7</v>
      </c>
      <c r="I17681" s="662">
        <v>845947.2</v>
      </c>
      <c r="J17681" s="663">
        <v>15000000</v>
      </c>
      <c r="K17681" s="662">
        <v>1500000000000</v>
      </c>
    </row>
    <row r="17682" spans="3:11" x14ac:dyDescent="0.25">
      <c r="C17682" s="660">
        <v>45933</v>
      </c>
      <c r="D17682" s="661" t="s">
        <v>317</v>
      </c>
      <c r="E17682" s="662">
        <v>120849.60000000001</v>
      </c>
      <c r="F17682" s="662">
        <v>96679.679999999993</v>
      </c>
      <c r="G17682" s="662">
        <v>100000</v>
      </c>
      <c r="H17682" s="661">
        <v>1882</v>
      </c>
      <c r="I17682" s="662">
        <v>227438947.19999999</v>
      </c>
      <c r="J17682" s="663">
        <v>15000000</v>
      </c>
      <c r="K17682" s="662">
        <v>1500000000000</v>
      </c>
    </row>
    <row r="17683" spans="3:11" x14ac:dyDescent="0.25">
      <c r="C17683" s="660">
        <v>45933</v>
      </c>
      <c r="D17683" s="661" t="s">
        <v>317</v>
      </c>
      <c r="E17683" s="662">
        <v>120849.60000000001</v>
      </c>
      <c r="F17683" s="662">
        <v>96679.679999999993</v>
      </c>
      <c r="G17683" s="662">
        <v>100000</v>
      </c>
      <c r="H17683" s="661">
        <v>15</v>
      </c>
      <c r="I17683" s="662">
        <v>1812744</v>
      </c>
      <c r="J17683" s="663">
        <v>15000000</v>
      </c>
      <c r="K17683" s="662">
        <v>1500000000000</v>
      </c>
    </row>
    <row r="17684" spans="3:11" x14ac:dyDescent="0.25">
      <c r="C17684" s="660">
        <v>45933</v>
      </c>
      <c r="D17684" s="661" t="s">
        <v>317</v>
      </c>
      <c r="E17684" s="662">
        <v>120849.60000000001</v>
      </c>
      <c r="F17684" s="662">
        <v>96679.679999999993</v>
      </c>
      <c r="G17684" s="662">
        <v>100000</v>
      </c>
      <c r="H17684" s="661">
        <v>38</v>
      </c>
      <c r="I17684" s="662">
        <v>4592284.8</v>
      </c>
      <c r="J17684" s="663">
        <v>15000000</v>
      </c>
      <c r="K17684" s="662">
        <v>1500000000000</v>
      </c>
    </row>
    <row r="17685" spans="3:11" x14ac:dyDescent="0.25">
      <c r="C17685" s="660">
        <v>45933</v>
      </c>
      <c r="D17685" s="661" t="s">
        <v>317</v>
      </c>
      <c r="E17685" s="662">
        <v>120849.60000000001</v>
      </c>
      <c r="F17685" s="662">
        <v>96679.679999999993</v>
      </c>
      <c r="G17685" s="662">
        <v>100000</v>
      </c>
      <c r="H17685" s="661">
        <v>40</v>
      </c>
      <c r="I17685" s="662">
        <v>4833984</v>
      </c>
      <c r="J17685" s="663">
        <v>15000000</v>
      </c>
      <c r="K17685" s="662">
        <v>1500000000000</v>
      </c>
    </row>
    <row r="17686" spans="3:11" x14ac:dyDescent="0.25">
      <c r="C17686" s="660">
        <v>45933</v>
      </c>
      <c r="D17686" s="661" t="s">
        <v>317</v>
      </c>
      <c r="E17686" s="662">
        <v>120849.60000000001</v>
      </c>
      <c r="F17686" s="662">
        <v>96679.679999999993</v>
      </c>
      <c r="G17686" s="662">
        <v>100000</v>
      </c>
      <c r="H17686" s="661">
        <v>2</v>
      </c>
      <c r="I17686" s="662">
        <v>241699.20000000001</v>
      </c>
      <c r="J17686" s="663">
        <v>15000000</v>
      </c>
      <c r="K17686" s="662">
        <v>1500000000000</v>
      </c>
    </row>
    <row r="17687" spans="3:11" x14ac:dyDescent="0.25">
      <c r="C17687" s="660">
        <v>45933</v>
      </c>
      <c r="D17687" s="661" t="s">
        <v>317</v>
      </c>
      <c r="E17687" s="662">
        <v>120849.60000000001</v>
      </c>
      <c r="F17687" s="662">
        <v>96679.679999999993</v>
      </c>
      <c r="G17687" s="662">
        <v>100000</v>
      </c>
      <c r="H17687" s="661">
        <v>2</v>
      </c>
      <c r="I17687" s="662">
        <v>241699.20000000001</v>
      </c>
      <c r="J17687" s="663">
        <v>15000000</v>
      </c>
      <c r="K17687" s="662">
        <v>1500000000000</v>
      </c>
    </row>
    <row r="17688" spans="3:11" x14ac:dyDescent="0.25">
      <c r="C17688" s="660">
        <v>45933</v>
      </c>
      <c r="D17688" s="661" t="s">
        <v>312</v>
      </c>
      <c r="E17688" s="662">
        <v>15500</v>
      </c>
      <c r="F17688" s="662">
        <v>15600</v>
      </c>
      <c r="G17688" s="662">
        <v>15590</v>
      </c>
      <c r="H17688" s="661">
        <v>2</v>
      </c>
      <c r="I17688" s="662">
        <v>31000</v>
      </c>
      <c r="J17688" s="663">
        <v>20000000</v>
      </c>
      <c r="K17688" s="662">
        <v>311800000000</v>
      </c>
    </row>
    <row r="17689" spans="3:11" x14ac:dyDescent="0.25">
      <c r="C17689" s="660">
        <v>45933</v>
      </c>
      <c r="D17689" s="661" t="s">
        <v>317</v>
      </c>
      <c r="E17689" s="662">
        <v>120849.60000000001</v>
      </c>
      <c r="F17689" s="662">
        <v>96679.679999999993</v>
      </c>
      <c r="G17689" s="662">
        <v>100000</v>
      </c>
      <c r="H17689" s="661">
        <v>22</v>
      </c>
      <c r="I17689" s="662">
        <v>2658691.2000000002</v>
      </c>
      <c r="J17689" s="663">
        <v>15000000</v>
      </c>
      <c r="K17689" s="662">
        <v>1500000000000</v>
      </c>
    </row>
    <row r="17690" spans="3:11" x14ac:dyDescent="0.25">
      <c r="C17690" s="660">
        <v>45933</v>
      </c>
      <c r="D17690" s="661" t="s">
        <v>312</v>
      </c>
      <c r="E17690" s="662">
        <v>15600</v>
      </c>
      <c r="F17690" s="662">
        <v>15600</v>
      </c>
      <c r="G17690" s="662">
        <v>15590</v>
      </c>
      <c r="H17690" s="661">
        <v>1</v>
      </c>
      <c r="I17690" s="662">
        <v>15600</v>
      </c>
      <c r="J17690" s="663">
        <v>20000000</v>
      </c>
      <c r="K17690" s="662">
        <v>311800000000</v>
      </c>
    </row>
    <row r="17691" spans="3:11" x14ac:dyDescent="0.25">
      <c r="C17691" s="660">
        <v>45933</v>
      </c>
      <c r="D17691" s="661" t="s">
        <v>317</v>
      </c>
      <c r="E17691" s="662">
        <v>120849.60000000001</v>
      </c>
      <c r="F17691" s="662">
        <v>96679.679999999993</v>
      </c>
      <c r="G17691" s="662">
        <v>100000</v>
      </c>
      <c r="H17691" s="661">
        <v>11</v>
      </c>
      <c r="I17691" s="662">
        <v>1329345.6000000001</v>
      </c>
      <c r="J17691" s="663">
        <v>15000000</v>
      </c>
      <c r="K17691" s="662">
        <v>1500000000000</v>
      </c>
    </row>
    <row r="17692" spans="3:11" x14ac:dyDescent="0.25">
      <c r="C17692" s="660">
        <v>45933</v>
      </c>
      <c r="D17692" s="661" t="s">
        <v>317</v>
      </c>
      <c r="E17692" s="662">
        <v>120849.60000000001</v>
      </c>
      <c r="F17692" s="662">
        <v>96679.679999999993</v>
      </c>
      <c r="G17692" s="662">
        <v>100000</v>
      </c>
      <c r="H17692" s="661">
        <v>800</v>
      </c>
      <c r="I17692" s="662">
        <v>96679680</v>
      </c>
      <c r="J17692" s="663">
        <v>15000000</v>
      </c>
      <c r="K17692" s="662">
        <v>1500000000000</v>
      </c>
    </row>
    <row r="17693" spans="3:11" x14ac:dyDescent="0.25">
      <c r="C17693" s="660">
        <v>45933</v>
      </c>
      <c r="D17693" s="661" t="s">
        <v>1154</v>
      </c>
      <c r="E17693" s="662">
        <v>38500</v>
      </c>
      <c r="F17693" s="662">
        <v>37000</v>
      </c>
      <c r="G17693" s="662">
        <v>43950</v>
      </c>
      <c r="H17693" s="661">
        <v>40</v>
      </c>
      <c r="I17693" s="662">
        <v>1540000</v>
      </c>
      <c r="J17693" s="663">
        <v>600000</v>
      </c>
      <c r="K17693" s="662">
        <v>26370000000</v>
      </c>
    </row>
    <row r="17694" spans="3:11" x14ac:dyDescent="0.25">
      <c r="C17694" s="660">
        <v>45933</v>
      </c>
      <c r="D17694" s="661" t="s">
        <v>312</v>
      </c>
      <c r="E17694" s="662">
        <v>15600</v>
      </c>
      <c r="F17694" s="662">
        <v>15600</v>
      </c>
      <c r="G17694" s="662">
        <v>15590</v>
      </c>
      <c r="H17694" s="661">
        <v>2</v>
      </c>
      <c r="I17694" s="662">
        <v>31200</v>
      </c>
      <c r="J17694" s="663">
        <v>20000000</v>
      </c>
      <c r="K17694" s="662">
        <v>311800000000</v>
      </c>
    </row>
    <row r="17695" spans="3:11" x14ac:dyDescent="0.25">
      <c r="C17695" s="660">
        <v>45933</v>
      </c>
      <c r="D17695" s="661" t="s">
        <v>317</v>
      </c>
      <c r="E17695" s="662">
        <v>120849.60000000001</v>
      </c>
      <c r="F17695" s="662">
        <v>96679.679999999993</v>
      </c>
      <c r="G17695" s="662">
        <v>100000</v>
      </c>
      <c r="H17695" s="661">
        <v>154</v>
      </c>
      <c r="I17695" s="662">
        <v>18610838.399999999</v>
      </c>
      <c r="J17695" s="663">
        <v>15000000</v>
      </c>
      <c r="K17695" s="662">
        <v>1500000000000</v>
      </c>
    </row>
    <row r="17696" spans="3:11" x14ac:dyDescent="0.25">
      <c r="C17696" s="660">
        <v>45933</v>
      </c>
      <c r="D17696" s="661" t="s">
        <v>317</v>
      </c>
      <c r="E17696" s="662">
        <v>120849.60000000001</v>
      </c>
      <c r="F17696" s="662">
        <v>96679.679999999993</v>
      </c>
      <c r="G17696" s="662">
        <v>100000</v>
      </c>
      <c r="H17696" s="661">
        <v>4</v>
      </c>
      <c r="I17696" s="662">
        <v>483398.40000000002</v>
      </c>
      <c r="J17696" s="663">
        <v>15000000</v>
      </c>
      <c r="K17696" s="662">
        <v>1500000000000</v>
      </c>
    </row>
    <row r="17697" spans="3:11" x14ac:dyDescent="0.25">
      <c r="C17697" s="660">
        <v>45933</v>
      </c>
      <c r="D17697" s="661" t="s">
        <v>312</v>
      </c>
      <c r="E17697" s="662">
        <v>15600</v>
      </c>
      <c r="F17697" s="662">
        <v>15600</v>
      </c>
      <c r="G17697" s="662">
        <v>15590</v>
      </c>
      <c r="H17697" s="661">
        <v>10</v>
      </c>
      <c r="I17697" s="662">
        <v>156000</v>
      </c>
      <c r="J17697" s="663">
        <v>20000000</v>
      </c>
      <c r="K17697" s="662">
        <v>311800000000</v>
      </c>
    </row>
    <row r="17698" spans="3:11" x14ac:dyDescent="0.25">
      <c r="C17698" s="660">
        <v>45933</v>
      </c>
      <c r="D17698" s="661" t="s">
        <v>317</v>
      </c>
      <c r="E17698" s="662">
        <v>120849.60000000001</v>
      </c>
      <c r="F17698" s="662">
        <v>96679.679999999993</v>
      </c>
      <c r="G17698" s="662">
        <v>100000</v>
      </c>
      <c r="H17698" s="661">
        <v>41</v>
      </c>
      <c r="I17698" s="662">
        <v>4954833.5999999996</v>
      </c>
      <c r="J17698" s="663">
        <v>15000000</v>
      </c>
      <c r="K17698" s="662">
        <v>1500000000000</v>
      </c>
    </row>
    <row r="17699" spans="3:11" x14ac:dyDescent="0.25">
      <c r="C17699" s="660">
        <v>45933</v>
      </c>
      <c r="D17699" s="661" t="s">
        <v>317</v>
      </c>
      <c r="E17699" s="662">
        <v>120849.60000000001</v>
      </c>
      <c r="F17699" s="662">
        <v>96679.679999999993</v>
      </c>
      <c r="G17699" s="662">
        <v>100000</v>
      </c>
      <c r="H17699" s="661">
        <v>2</v>
      </c>
      <c r="I17699" s="662">
        <v>241699.20000000001</v>
      </c>
      <c r="J17699" s="663">
        <v>15000000</v>
      </c>
      <c r="K17699" s="662">
        <v>1500000000000</v>
      </c>
    </row>
    <row r="17700" spans="3:11" x14ac:dyDescent="0.25">
      <c r="C17700" s="660">
        <v>45933</v>
      </c>
      <c r="D17700" s="661" t="s">
        <v>317</v>
      </c>
      <c r="E17700" s="662">
        <v>120849.60000000001</v>
      </c>
      <c r="F17700" s="662">
        <v>96679.679999999993</v>
      </c>
      <c r="G17700" s="662">
        <v>100000</v>
      </c>
      <c r="H17700" s="661">
        <v>295</v>
      </c>
      <c r="I17700" s="662">
        <v>35650632</v>
      </c>
      <c r="J17700" s="663">
        <v>15000000</v>
      </c>
      <c r="K17700" s="662">
        <v>1500000000000</v>
      </c>
    </row>
    <row r="17701" spans="3:11" x14ac:dyDescent="0.25">
      <c r="C17701" s="660">
        <v>45933</v>
      </c>
      <c r="D17701" s="661" t="s">
        <v>317</v>
      </c>
      <c r="E17701" s="662">
        <v>120849.60000000001</v>
      </c>
      <c r="F17701" s="662">
        <v>96679.679999999993</v>
      </c>
      <c r="G17701" s="662">
        <v>100000</v>
      </c>
      <c r="H17701" s="661">
        <v>50</v>
      </c>
      <c r="I17701" s="662">
        <v>6042480</v>
      </c>
      <c r="J17701" s="663">
        <v>15000000</v>
      </c>
      <c r="K17701" s="662">
        <v>1500000000000</v>
      </c>
    </row>
    <row r="17702" spans="3:11" x14ac:dyDescent="0.25">
      <c r="C17702" s="660">
        <v>45933</v>
      </c>
      <c r="D17702" s="661" t="s">
        <v>317</v>
      </c>
      <c r="E17702" s="662">
        <v>120849.60000000001</v>
      </c>
      <c r="F17702" s="662">
        <v>96679.679999999993</v>
      </c>
      <c r="G17702" s="662">
        <v>100000</v>
      </c>
      <c r="H17702" s="661">
        <v>319</v>
      </c>
      <c r="I17702" s="662">
        <v>38551022.399999999</v>
      </c>
      <c r="J17702" s="663">
        <v>15000000</v>
      </c>
      <c r="K17702" s="662">
        <v>1500000000000</v>
      </c>
    </row>
    <row r="17703" spans="3:11" x14ac:dyDescent="0.25">
      <c r="C17703" s="660">
        <v>45933</v>
      </c>
      <c r="D17703" s="661" t="s">
        <v>317</v>
      </c>
      <c r="E17703" s="662">
        <v>120849.60000000001</v>
      </c>
      <c r="F17703" s="662">
        <v>96679.679999999993</v>
      </c>
      <c r="G17703" s="662">
        <v>100000</v>
      </c>
      <c r="H17703" s="661">
        <v>10</v>
      </c>
      <c r="I17703" s="662">
        <v>1208496</v>
      </c>
      <c r="J17703" s="663">
        <v>15000000</v>
      </c>
      <c r="K17703" s="662">
        <v>1500000000000</v>
      </c>
    </row>
    <row r="17704" spans="3:11" x14ac:dyDescent="0.25">
      <c r="C17704" s="660">
        <v>45933</v>
      </c>
      <c r="D17704" s="661" t="s">
        <v>312</v>
      </c>
      <c r="E17704" s="662">
        <v>15600</v>
      </c>
      <c r="F17704" s="662">
        <v>15600</v>
      </c>
      <c r="G17704" s="662">
        <v>15590</v>
      </c>
      <c r="H17704" s="661">
        <v>1</v>
      </c>
      <c r="I17704" s="662">
        <v>15600</v>
      </c>
      <c r="J17704" s="663">
        <v>20000000</v>
      </c>
      <c r="K17704" s="662">
        <v>311800000000</v>
      </c>
    </row>
    <row r="17705" spans="3:11" x14ac:dyDescent="0.25">
      <c r="C17705" s="660">
        <v>45933</v>
      </c>
      <c r="D17705" s="661" t="s">
        <v>317</v>
      </c>
      <c r="E17705" s="662">
        <v>120849.60000000001</v>
      </c>
      <c r="F17705" s="662">
        <v>96679.679999999993</v>
      </c>
      <c r="G17705" s="662">
        <v>100000</v>
      </c>
      <c r="H17705" s="661">
        <v>320</v>
      </c>
      <c r="I17705" s="662">
        <v>38671872</v>
      </c>
      <c r="J17705" s="663">
        <v>15000000</v>
      </c>
      <c r="K17705" s="662">
        <v>1500000000000</v>
      </c>
    </row>
    <row r="17706" spans="3:11" x14ac:dyDescent="0.25">
      <c r="C17706" s="660">
        <v>45933</v>
      </c>
      <c r="D17706" s="661" t="s">
        <v>317</v>
      </c>
      <c r="E17706" s="662">
        <v>120849.60000000001</v>
      </c>
      <c r="F17706" s="662">
        <v>96679.679999999993</v>
      </c>
      <c r="G17706" s="662">
        <v>100000</v>
      </c>
      <c r="H17706" s="661">
        <v>5</v>
      </c>
      <c r="I17706" s="662">
        <v>604248</v>
      </c>
      <c r="J17706" s="663">
        <v>15000000</v>
      </c>
      <c r="K17706" s="662">
        <v>1500000000000</v>
      </c>
    </row>
    <row r="17707" spans="3:11" x14ac:dyDescent="0.25">
      <c r="C17707" s="660">
        <v>45933</v>
      </c>
      <c r="D17707" s="661" t="s">
        <v>312</v>
      </c>
      <c r="E17707" s="662">
        <v>15580</v>
      </c>
      <c r="F17707" s="662">
        <v>15600</v>
      </c>
      <c r="G17707" s="662">
        <v>15590</v>
      </c>
      <c r="H17707" s="661">
        <v>1</v>
      </c>
      <c r="I17707" s="662">
        <v>15580</v>
      </c>
      <c r="J17707" s="663">
        <v>20000000</v>
      </c>
      <c r="K17707" s="662">
        <v>311800000000</v>
      </c>
    </row>
    <row r="17708" spans="3:11" x14ac:dyDescent="0.25">
      <c r="C17708" s="660">
        <v>45933</v>
      </c>
      <c r="D17708" s="661" t="s">
        <v>317</v>
      </c>
      <c r="E17708" s="662">
        <v>120849.60000000001</v>
      </c>
      <c r="F17708" s="662">
        <v>96679.679999999993</v>
      </c>
      <c r="G17708" s="662">
        <v>100000</v>
      </c>
      <c r="H17708" s="661">
        <v>400</v>
      </c>
      <c r="I17708" s="662">
        <v>48339840</v>
      </c>
      <c r="J17708" s="663">
        <v>15000000</v>
      </c>
      <c r="K17708" s="662">
        <v>1500000000000</v>
      </c>
    </row>
    <row r="17709" spans="3:11" x14ac:dyDescent="0.25">
      <c r="C17709" s="660">
        <v>45933</v>
      </c>
      <c r="D17709" s="661" t="s">
        <v>1154</v>
      </c>
      <c r="E17709" s="662">
        <v>38500</v>
      </c>
      <c r="F17709" s="662">
        <v>37000</v>
      </c>
      <c r="G17709" s="662">
        <v>43950</v>
      </c>
      <c r="H17709" s="661">
        <v>7</v>
      </c>
      <c r="I17709" s="662">
        <v>269500</v>
      </c>
      <c r="J17709" s="663">
        <v>600000</v>
      </c>
      <c r="K17709" s="662">
        <v>26370000000</v>
      </c>
    </row>
    <row r="17710" spans="3:11" x14ac:dyDescent="0.25">
      <c r="C17710" s="660">
        <v>45933</v>
      </c>
      <c r="D17710" s="661" t="s">
        <v>317</v>
      </c>
      <c r="E17710" s="662">
        <v>120849.60000000001</v>
      </c>
      <c r="F17710" s="662">
        <v>96679.679999999993</v>
      </c>
      <c r="G17710" s="662">
        <v>100000</v>
      </c>
      <c r="H17710" s="661">
        <v>2</v>
      </c>
      <c r="I17710" s="662">
        <v>241699.20000000001</v>
      </c>
      <c r="J17710" s="663">
        <v>15000000</v>
      </c>
      <c r="K17710" s="662">
        <v>1500000000000</v>
      </c>
    </row>
    <row r="17711" spans="3:11" x14ac:dyDescent="0.25">
      <c r="C17711" s="660">
        <v>45933</v>
      </c>
      <c r="D17711" s="661" t="s">
        <v>317</v>
      </c>
      <c r="E17711" s="662">
        <v>120849.60000000001</v>
      </c>
      <c r="F17711" s="662">
        <v>96679.679999999993</v>
      </c>
      <c r="G17711" s="662">
        <v>100000</v>
      </c>
      <c r="H17711" s="661">
        <v>12</v>
      </c>
      <c r="I17711" s="662">
        <v>1450195.2</v>
      </c>
      <c r="J17711" s="663">
        <v>15000000</v>
      </c>
      <c r="K17711" s="662">
        <v>1500000000000</v>
      </c>
    </row>
    <row r="17712" spans="3:11" x14ac:dyDescent="0.25">
      <c r="C17712" s="660">
        <v>45933</v>
      </c>
      <c r="D17712" s="661" t="s">
        <v>312</v>
      </c>
      <c r="E17712" s="662">
        <v>15580</v>
      </c>
      <c r="F17712" s="662">
        <v>15600</v>
      </c>
      <c r="G17712" s="662">
        <v>15590</v>
      </c>
      <c r="H17712" s="661">
        <v>5</v>
      </c>
      <c r="I17712" s="662">
        <v>77900</v>
      </c>
      <c r="J17712" s="663">
        <v>20000000</v>
      </c>
      <c r="K17712" s="662">
        <v>311800000000</v>
      </c>
    </row>
    <row r="17713" spans="3:11" x14ac:dyDescent="0.25">
      <c r="C17713" s="660">
        <v>45933</v>
      </c>
      <c r="D17713" s="661" t="s">
        <v>317</v>
      </c>
      <c r="E17713" s="662">
        <v>120849.60000000001</v>
      </c>
      <c r="F17713" s="662">
        <v>96679.679999999993</v>
      </c>
      <c r="G17713" s="662">
        <v>100000</v>
      </c>
      <c r="H17713" s="661">
        <v>131</v>
      </c>
      <c r="I17713" s="662">
        <v>15831297.6</v>
      </c>
      <c r="J17713" s="663">
        <v>15000000</v>
      </c>
      <c r="K17713" s="662">
        <v>1500000000000</v>
      </c>
    </row>
    <row r="17714" spans="3:11" x14ac:dyDescent="0.25">
      <c r="C17714" s="660">
        <v>45933</v>
      </c>
      <c r="D17714" s="661" t="s">
        <v>317</v>
      </c>
      <c r="E17714" s="662">
        <v>120849.60000000001</v>
      </c>
      <c r="F17714" s="662">
        <v>96679.679999999993</v>
      </c>
      <c r="G17714" s="662">
        <v>100000</v>
      </c>
      <c r="H17714" s="661">
        <v>77</v>
      </c>
      <c r="I17714" s="662">
        <v>9305419.1999999993</v>
      </c>
      <c r="J17714" s="663">
        <v>15000000</v>
      </c>
      <c r="K17714" s="662">
        <v>1500000000000</v>
      </c>
    </row>
    <row r="17715" spans="3:11" x14ac:dyDescent="0.25">
      <c r="C17715" s="660">
        <v>45933</v>
      </c>
      <c r="D17715" s="661" t="s">
        <v>317</v>
      </c>
      <c r="E17715" s="662">
        <v>120849.60000000001</v>
      </c>
      <c r="F17715" s="662">
        <v>96679.679999999993</v>
      </c>
      <c r="G17715" s="662">
        <v>100000</v>
      </c>
      <c r="H17715" s="661">
        <v>181</v>
      </c>
      <c r="I17715" s="662">
        <v>21873777.600000001</v>
      </c>
      <c r="J17715" s="663">
        <v>15000000</v>
      </c>
      <c r="K17715" s="662">
        <v>1500000000000</v>
      </c>
    </row>
    <row r="17716" spans="3:11" x14ac:dyDescent="0.25">
      <c r="C17716" s="660">
        <v>45933</v>
      </c>
      <c r="D17716" s="661" t="s">
        <v>1154</v>
      </c>
      <c r="E17716" s="662">
        <v>38500</v>
      </c>
      <c r="F17716" s="662">
        <v>37000</v>
      </c>
      <c r="G17716" s="662">
        <v>43950</v>
      </c>
      <c r="H17716" s="661">
        <v>2</v>
      </c>
      <c r="I17716" s="662">
        <v>77000</v>
      </c>
      <c r="J17716" s="663">
        <v>600000</v>
      </c>
      <c r="K17716" s="662">
        <v>26370000000</v>
      </c>
    </row>
    <row r="17717" spans="3:11" x14ac:dyDescent="0.25">
      <c r="C17717" s="660">
        <v>45933</v>
      </c>
      <c r="D17717" s="661" t="s">
        <v>317</v>
      </c>
      <c r="E17717" s="662">
        <v>120849.60000000001</v>
      </c>
      <c r="F17717" s="662">
        <v>96679.679999999993</v>
      </c>
      <c r="G17717" s="662">
        <v>100000</v>
      </c>
      <c r="H17717" s="661">
        <v>10</v>
      </c>
      <c r="I17717" s="662">
        <v>1208496</v>
      </c>
      <c r="J17717" s="663">
        <v>15000000</v>
      </c>
      <c r="K17717" s="662">
        <v>1500000000000</v>
      </c>
    </row>
    <row r="17718" spans="3:11" x14ac:dyDescent="0.25">
      <c r="C17718" s="660">
        <v>45933</v>
      </c>
      <c r="D17718" s="661" t="s">
        <v>317</v>
      </c>
      <c r="E17718" s="662">
        <v>120849.60000000001</v>
      </c>
      <c r="F17718" s="662">
        <v>96679.679999999993</v>
      </c>
      <c r="G17718" s="662">
        <v>100000</v>
      </c>
      <c r="H17718" s="661">
        <v>5</v>
      </c>
      <c r="I17718" s="662">
        <v>604248</v>
      </c>
      <c r="J17718" s="663">
        <v>15000000</v>
      </c>
      <c r="K17718" s="662">
        <v>1500000000000</v>
      </c>
    </row>
    <row r="17719" spans="3:11" x14ac:dyDescent="0.25">
      <c r="C17719" s="660">
        <v>45933</v>
      </c>
      <c r="D17719" s="661" t="s">
        <v>317</v>
      </c>
      <c r="E17719" s="662">
        <v>120849.60000000001</v>
      </c>
      <c r="F17719" s="662">
        <v>96679.679999999993</v>
      </c>
      <c r="G17719" s="662">
        <v>100000</v>
      </c>
      <c r="H17719" s="661">
        <v>36</v>
      </c>
      <c r="I17719" s="662">
        <v>4350585.5999999996</v>
      </c>
      <c r="J17719" s="663">
        <v>15000000</v>
      </c>
      <c r="K17719" s="662">
        <v>1500000000000</v>
      </c>
    </row>
    <row r="17720" spans="3:11" x14ac:dyDescent="0.25">
      <c r="C17720" s="660">
        <v>45933</v>
      </c>
      <c r="D17720" s="661" t="s">
        <v>1154</v>
      </c>
      <c r="E17720" s="662">
        <v>38500</v>
      </c>
      <c r="F17720" s="662">
        <v>37000</v>
      </c>
      <c r="G17720" s="662">
        <v>43950</v>
      </c>
      <c r="H17720" s="661">
        <v>5</v>
      </c>
      <c r="I17720" s="662">
        <v>192500</v>
      </c>
      <c r="J17720" s="663">
        <v>600000</v>
      </c>
      <c r="K17720" s="662">
        <v>26370000000</v>
      </c>
    </row>
    <row r="17721" spans="3:11" x14ac:dyDescent="0.25">
      <c r="C17721" s="660">
        <v>45933</v>
      </c>
      <c r="D17721" s="661" t="s">
        <v>317</v>
      </c>
      <c r="E17721" s="662">
        <v>120849.60000000001</v>
      </c>
      <c r="F17721" s="662">
        <v>96679.679999999993</v>
      </c>
      <c r="G17721" s="662">
        <v>100000</v>
      </c>
      <c r="H17721" s="661">
        <v>5</v>
      </c>
      <c r="I17721" s="662">
        <v>604248</v>
      </c>
      <c r="J17721" s="663">
        <v>15000000</v>
      </c>
      <c r="K17721" s="662">
        <v>1500000000000</v>
      </c>
    </row>
    <row r="17722" spans="3:11" x14ac:dyDescent="0.25">
      <c r="C17722" s="660">
        <v>45933</v>
      </c>
      <c r="D17722" s="661" t="s">
        <v>317</v>
      </c>
      <c r="E17722" s="662">
        <v>120849.60000000001</v>
      </c>
      <c r="F17722" s="662">
        <v>96679.679999999993</v>
      </c>
      <c r="G17722" s="662">
        <v>100000</v>
      </c>
      <c r="H17722" s="661">
        <v>51</v>
      </c>
      <c r="I17722" s="662">
        <v>6163329.5999999996</v>
      </c>
      <c r="J17722" s="663">
        <v>15000000</v>
      </c>
      <c r="K17722" s="662">
        <v>1500000000000</v>
      </c>
    </row>
    <row r="17723" spans="3:11" x14ac:dyDescent="0.25">
      <c r="C17723" s="660">
        <v>45933</v>
      </c>
      <c r="D17723" s="661" t="s">
        <v>1154</v>
      </c>
      <c r="E17723" s="662">
        <v>38500</v>
      </c>
      <c r="F17723" s="662">
        <v>37000</v>
      </c>
      <c r="G17723" s="662">
        <v>43950</v>
      </c>
      <c r="H17723" s="661">
        <v>2</v>
      </c>
      <c r="I17723" s="662">
        <v>77000</v>
      </c>
      <c r="J17723" s="663">
        <v>600000</v>
      </c>
      <c r="K17723" s="662">
        <v>26370000000</v>
      </c>
    </row>
    <row r="17724" spans="3:11" x14ac:dyDescent="0.25">
      <c r="C17724" s="660">
        <v>45933</v>
      </c>
      <c r="D17724" s="661" t="s">
        <v>317</v>
      </c>
      <c r="E17724" s="662">
        <v>120849.60000000001</v>
      </c>
      <c r="F17724" s="662">
        <v>96679.679999999993</v>
      </c>
      <c r="G17724" s="662">
        <v>100000</v>
      </c>
      <c r="H17724" s="661">
        <v>12</v>
      </c>
      <c r="I17724" s="662">
        <v>1450195.2</v>
      </c>
      <c r="J17724" s="663">
        <v>15000000</v>
      </c>
      <c r="K17724" s="662">
        <v>1500000000000</v>
      </c>
    </row>
    <row r="17725" spans="3:11" x14ac:dyDescent="0.25">
      <c r="C17725" s="660">
        <v>45933</v>
      </c>
      <c r="D17725" s="661" t="s">
        <v>317</v>
      </c>
      <c r="E17725" s="662">
        <v>120849.60000000001</v>
      </c>
      <c r="F17725" s="662">
        <v>96679.679999999993</v>
      </c>
      <c r="G17725" s="662">
        <v>100000</v>
      </c>
      <c r="H17725" s="661">
        <v>231</v>
      </c>
      <c r="I17725" s="662">
        <v>27916257.600000001</v>
      </c>
      <c r="J17725" s="663">
        <v>15000000</v>
      </c>
      <c r="K17725" s="662">
        <v>1500000000000</v>
      </c>
    </row>
    <row r="17726" spans="3:11" x14ac:dyDescent="0.25">
      <c r="C17726" s="660">
        <v>45933</v>
      </c>
      <c r="D17726" s="661" t="s">
        <v>317</v>
      </c>
      <c r="E17726" s="662">
        <v>120849.60000000001</v>
      </c>
      <c r="F17726" s="662">
        <v>96679.679999999993</v>
      </c>
      <c r="G17726" s="662">
        <v>100000</v>
      </c>
      <c r="H17726" s="661">
        <v>14</v>
      </c>
      <c r="I17726" s="662">
        <v>1691894.4</v>
      </c>
      <c r="J17726" s="663">
        <v>15000000</v>
      </c>
      <c r="K17726" s="662">
        <v>1500000000000</v>
      </c>
    </row>
    <row r="17727" spans="3:11" x14ac:dyDescent="0.25">
      <c r="C17727" s="660">
        <v>45933</v>
      </c>
      <c r="D17727" s="661" t="s">
        <v>312</v>
      </c>
      <c r="E17727" s="662">
        <v>15570</v>
      </c>
      <c r="F17727" s="662">
        <v>15600</v>
      </c>
      <c r="G17727" s="662">
        <v>15590</v>
      </c>
      <c r="H17727" s="661">
        <v>8</v>
      </c>
      <c r="I17727" s="662">
        <v>124560</v>
      </c>
      <c r="J17727" s="663">
        <v>20000000</v>
      </c>
      <c r="K17727" s="662">
        <v>311800000000</v>
      </c>
    </row>
    <row r="17728" spans="3:11" x14ac:dyDescent="0.25">
      <c r="C17728" s="660">
        <v>45933</v>
      </c>
      <c r="D17728" s="661" t="s">
        <v>1155</v>
      </c>
      <c r="E17728" s="662">
        <v>31570</v>
      </c>
      <c r="F17728" s="662">
        <v>31100</v>
      </c>
      <c r="G17728" s="662">
        <v>32400</v>
      </c>
      <c r="H17728" s="661">
        <v>1</v>
      </c>
      <c r="I17728" s="662">
        <v>31570</v>
      </c>
      <c r="J17728" s="663">
        <v>2400000</v>
      </c>
      <c r="K17728" s="662">
        <v>77760000000</v>
      </c>
    </row>
    <row r="17729" spans="3:11" x14ac:dyDescent="0.25">
      <c r="C17729" s="660">
        <v>45933</v>
      </c>
      <c r="D17729" s="661" t="s">
        <v>317</v>
      </c>
      <c r="E17729" s="662">
        <v>120849.60000000001</v>
      </c>
      <c r="F17729" s="662">
        <v>96679.679999999993</v>
      </c>
      <c r="G17729" s="662">
        <v>100000</v>
      </c>
      <c r="H17729" s="661">
        <v>11</v>
      </c>
      <c r="I17729" s="662">
        <v>1329345.6000000001</v>
      </c>
      <c r="J17729" s="663">
        <v>15000000</v>
      </c>
      <c r="K17729" s="662">
        <v>1500000000000</v>
      </c>
    </row>
    <row r="17730" spans="3:11" x14ac:dyDescent="0.25">
      <c r="C17730" s="660">
        <v>45933</v>
      </c>
      <c r="D17730" s="661" t="s">
        <v>317</v>
      </c>
      <c r="E17730" s="662">
        <v>120849.60000000001</v>
      </c>
      <c r="F17730" s="662">
        <v>96679.679999999993</v>
      </c>
      <c r="G17730" s="662">
        <v>100000</v>
      </c>
      <c r="H17730" s="661">
        <v>1</v>
      </c>
      <c r="I17730" s="662">
        <v>120849.60000000001</v>
      </c>
      <c r="J17730" s="663">
        <v>15000000</v>
      </c>
      <c r="K17730" s="662">
        <v>1500000000000</v>
      </c>
    </row>
    <row r="17731" spans="3:11" x14ac:dyDescent="0.25">
      <c r="C17731" s="660">
        <v>45933</v>
      </c>
      <c r="D17731" s="661" t="s">
        <v>317</v>
      </c>
      <c r="E17731" s="662">
        <v>120849.60000000001</v>
      </c>
      <c r="F17731" s="662">
        <v>96679.679999999993</v>
      </c>
      <c r="G17731" s="662">
        <v>100000</v>
      </c>
      <c r="H17731" s="661">
        <v>3</v>
      </c>
      <c r="I17731" s="662">
        <v>362548.8</v>
      </c>
      <c r="J17731" s="663">
        <v>15000000</v>
      </c>
      <c r="K17731" s="662">
        <v>1500000000000</v>
      </c>
    </row>
    <row r="17732" spans="3:11" x14ac:dyDescent="0.25">
      <c r="C17732" s="660">
        <v>45933</v>
      </c>
      <c r="D17732" s="661" t="s">
        <v>317</v>
      </c>
      <c r="E17732" s="662">
        <v>120849.60000000001</v>
      </c>
      <c r="F17732" s="662">
        <v>96679.679999999993</v>
      </c>
      <c r="G17732" s="662">
        <v>100000</v>
      </c>
      <c r="H17732" s="661">
        <v>10</v>
      </c>
      <c r="I17732" s="662">
        <v>1208496</v>
      </c>
      <c r="J17732" s="663">
        <v>15000000</v>
      </c>
      <c r="K17732" s="662">
        <v>1500000000000</v>
      </c>
    </row>
    <row r="17733" spans="3:11" x14ac:dyDescent="0.25">
      <c r="C17733" s="660">
        <v>45933</v>
      </c>
      <c r="D17733" s="661" t="s">
        <v>317</v>
      </c>
      <c r="E17733" s="662">
        <v>120849.60000000001</v>
      </c>
      <c r="F17733" s="662">
        <v>96679.679999999993</v>
      </c>
      <c r="G17733" s="662">
        <v>100000</v>
      </c>
      <c r="H17733" s="661">
        <v>1</v>
      </c>
      <c r="I17733" s="662">
        <v>120849.60000000001</v>
      </c>
      <c r="J17733" s="663">
        <v>15000000</v>
      </c>
      <c r="K17733" s="662">
        <v>1500000000000</v>
      </c>
    </row>
    <row r="17734" spans="3:11" x14ac:dyDescent="0.25">
      <c r="C17734" s="660">
        <v>45933</v>
      </c>
      <c r="D17734" s="661" t="s">
        <v>317</v>
      </c>
      <c r="E17734" s="662">
        <v>120849.60000000001</v>
      </c>
      <c r="F17734" s="662">
        <v>96679.679999999993</v>
      </c>
      <c r="G17734" s="662">
        <v>100000</v>
      </c>
      <c r="H17734" s="661">
        <v>5</v>
      </c>
      <c r="I17734" s="662">
        <v>604248</v>
      </c>
      <c r="J17734" s="663">
        <v>15000000</v>
      </c>
      <c r="K17734" s="662">
        <v>1500000000000</v>
      </c>
    </row>
    <row r="17735" spans="3:11" x14ac:dyDescent="0.25">
      <c r="C17735" s="660">
        <v>45933</v>
      </c>
      <c r="D17735" s="661" t="s">
        <v>312</v>
      </c>
      <c r="E17735" s="662">
        <v>15500</v>
      </c>
      <c r="F17735" s="662">
        <v>15600</v>
      </c>
      <c r="G17735" s="662">
        <v>15590</v>
      </c>
      <c r="H17735" s="661">
        <v>2</v>
      </c>
      <c r="I17735" s="662">
        <v>31000</v>
      </c>
      <c r="J17735" s="663">
        <v>20000000</v>
      </c>
      <c r="K17735" s="662">
        <v>311800000000</v>
      </c>
    </row>
    <row r="17736" spans="3:11" x14ac:dyDescent="0.25">
      <c r="C17736" s="660">
        <v>45933</v>
      </c>
      <c r="D17736" s="661" t="s">
        <v>317</v>
      </c>
      <c r="E17736" s="662">
        <v>120849.60000000001</v>
      </c>
      <c r="F17736" s="662">
        <v>96679.679999999993</v>
      </c>
      <c r="G17736" s="662">
        <v>100000</v>
      </c>
      <c r="H17736" s="661">
        <v>5</v>
      </c>
      <c r="I17736" s="662">
        <v>604248</v>
      </c>
      <c r="J17736" s="663">
        <v>15000000</v>
      </c>
      <c r="K17736" s="662">
        <v>1500000000000</v>
      </c>
    </row>
    <row r="17737" spans="3:11" x14ac:dyDescent="0.25">
      <c r="C17737" s="660">
        <v>45933</v>
      </c>
      <c r="D17737" s="661" t="s">
        <v>1154</v>
      </c>
      <c r="E17737" s="662">
        <v>38500</v>
      </c>
      <c r="F17737" s="662">
        <v>37000</v>
      </c>
      <c r="G17737" s="662">
        <v>43950</v>
      </c>
      <c r="H17737" s="661">
        <v>4</v>
      </c>
      <c r="I17737" s="662">
        <v>154000</v>
      </c>
      <c r="J17737" s="663">
        <v>600000</v>
      </c>
      <c r="K17737" s="662">
        <v>26370000000</v>
      </c>
    </row>
    <row r="17738" spans="3:11" x14ac:dyDescent="0.25">
      <c r="C17738" s="660">
        <v>45933</v>
      </c>
      <c r="D17738" s="661" t="s">
        <v>1154</v>
      </c>
      <c r="E17738" s="662">
        <v>38500</v>
      </c>
      <c r="F17738" s="662">
        <v>37000</v>
      </c>
      <c r="G17738" s="662">
        <v>43950</v>
      </c>
      <c r="H17738" s="661">
        <v>1</v>
      </c>
      <c r="I17738" s="662">
        <v>38500</v>
      </c>
      <c r="J17738" s="663">
        <v>600000</v>
      </c>
      <c r="K17738" s="662">
        <v>26370000000</v>
      </c>
    </row>
    <row r="17739" spans="3:11" x14ac:dyDescent="0.25">
      <c r="C17739" s="660">
        <v>45933</v>
      </c>
      <c r="D17739" s="661" t="s">
        <v>317</v>
      </c>
      <c r="E17739" s="662">
        <v>120849.60000000001</v>
      </c>
      <c r="F17739" s="662">
        <v>96679.679999999993</v>
      </c>
      <c r="G17739" s="662">
        <v>100000</v>
      </c>
      <c r="H17739" s="661">
        <v>3</v>
      </c>
      <c r="I17739" s="662">
        <v>362548.8</v>
      </c>
      <c r="J17739" s="663">
        <v>15000000</v>
      </c>
      <c r="K17739" s="662">
        <v>1500000000000</v>
      </c>
    </row>
    <row r="17740" spans="3:11" x14ac:dyDescent="0.25">
      <c r="C17740" s="660">
        <v>45933</v>
      </c>
      <c r="D17740" s="661" t="s">
        <v>312</v>
      </c>
      <c r="E17740" s="662">
        <v>15570</v>
      </c>
      <c r="F17740" s="662">
        <v>15600</v>
      </c>
      <c r="G17740" s="662">
        <v>15590</v>
      </c>
      <c r="H17740" s="661">
        <v>5</v>
      </c>
      <c r="I17740" s="662">
        <v>77850</v>
      </c>
      <c r="J17740" s="663">
        <v>20000000</v>
      </c>
      <c r="K17740" s="662">
        <v>311800000000</v>
      </c>
    </row>
    <row r="17741" spans="3:11" x14ac:dyDescent="0.25">
      <c r="C17741" s="660">
        <v>45933</v>
      </c>
      <c r="D17741" s="661" t="s">
        <v>317</v>
      </c>
      <c r="E17741" s="662">
        <v>120849.60000000001</v>
      </c>
      <c r="F17741" s="662">
        <v>96679.679999999993</v>
      </c>
      <c r="G17741" s="662">
        <v>100000</v>
      </c>
      <c r="H17741" s="661">
        <v>135</v>
      </c>
      <c r="I17741" s="662">
        <v>16314696</v>
      </c>
      <c r="J17741" s="663">
        <v>15000000</v>
      </c>
      <c r="K17741" s="662">
        <v>1500000000000</v>
      </c>
    </row>
    <row r="17742" spans="3:11" x14ac:dyDescent="0.25">
      <c r="C17742" s="660">
        <v>45933</v>
      </c>
      <c r="D17742" s="661" t="s">
        <v>317</v>
      </c>
      <c r="E17742" s="662">
        <v>120849.60000000001</v>
      </c>
      <c r="F17742" s="662">
        <v>96679.679999999993</v>
      </c>
      <c r="G17742" s="662">
        <v>100000</v>
      </c>
      <c r="H17742" s="661">
        <v>4</v>
      </c>
      <c r="I17742" s="662">
        <v>483398.40000000002</v>
      </c>
      <c r="J17742" s="663">
        <v>15000000</v>
      </c>
      <c r="K17742" s="662">
        <v>1500000000000</v>
      </c>
    </row>
    <row r="17743" spans="3:11" x14ac:dyDescent="0.25">
      <c r="C17743" s="660">
        <v>45933</v>
      </c>
      <c r="D17743" s="661" t="s">
        <v>317</v>
      </c>
      <c r="E17743" s="662">
        <v>120849.60000000001</v>
      </c>
      <c r="F17743" s="662">
        <v>96679.679999999993</v>
      </c>
      <c r="G17743" s="662">
        <v>100000</v>
      </c>
      <c r="H17743" s="661">
        <v>4</v>
      </c>
      <c r="I17743" s="662">
        <v>483398.40000000002</v>
      </c>
      <c r="J17743" s="663">
        <v>15000000</v>
      </c>
      <c r="K17743" s="662">
        <v>1500000000000</v>
      </c>
    </row>
    <row r="17744" spans="3:11" x14ac:dyDescent="0.25">
      <c r="C17744" s="660">
        <v>45933</v>
      </c>
      <c r="D17744" s="661" t="s">
        <v>317</v>
      </c>
      <c r="E17744" s="662">
        <v>120849.60000000001</v>
      </c>
      <c r="F17744" s="662">
        <v>96679.679999999993</v>
      </c>
      <c r="G17744" s="662">
        <v>100000</v>
      </c>
      <c r="H17744" s="661">
        <v>4</v>
      </c>
      <c r="I17744" s="662">
        <v>483398.40000000002</v>
      </c>
      <c r="J17744" s="663">
        <v>15000000</v>
      </c>
      <c r="K17744" s="662">
        <v>1500000000000</v>
      </c>
    </row>
    <row r="17745" spans="3:11" x14ac:dyDescent="0.25">
      <c r="C17745" s="660">
        <v>45933</v>
      </c>
      <c r="D17745" s="661" t="s">
        <v>1155</v>
      </c>
      <c r="E17745" s="662">
        <v>32000</v>
      </c>
      <c r="F17745" s="662">
        <v>31100</v>
      </c>
      <c r="G17745" s="662">
        <v>32400</v>
      </c>
      <c r="H17745" s="661">
        <v>2</v>
      </c>
      <c r="I17745" s="662">
        <v>64000</v>
      </c>
      <c r="J17745" s="663">
        <v>2400000</v>
      </c>
      <c r="K17745" s="662">
        <v>77760000000</v>
      </c>
    </row>
    <row r="17746" spans="3:11" x14ac:dyDescent="0.25">
      <c r="C17746" s="660">
        <v>45933</v>
      </c>
      <c r="D17746" s="661" t="s">
        <v>1155</v>
      </c>
      <c r="E17746" s="662">
        <v>31570</v>
      </c>
      <c r="F17746" s="662">
        <v>31100</v>
      </c>
      <c r="G17746" s="662">
        <v>32400</v>
      </c>
      <c r="H17746" s="661">
        <v>35</v>
      </c>
      <c r="I17746" s="662">
        <v>1104950</v>
      </c>
      <c r="J17746" s="663">
        <v>2400000</v>
      </c>
      <c r="K17746" s="662">
        <v>77760000000</v>
      </c>
    </row>
    <row r="17747" spans="3:11" x14ac:dyDescent="0.25">
      <c r="C17747" s="660">
        <v>45933</v>
      </c>
      <c r="D17747" s="661" t="s">
        <v>1155</v>
      </c>
      <c r="E17747" s="662">
        <v>31500.5</v>
      </c>
      <c r="F17747" s="662">
        <v>31100</v>
      </c>
      <c r="G17747" s="662">
        <v>32400</v>
      </c>
      <c r="H17747" s="661">
        <v>5</v>
      </c>
      <c r="I17747" s="662">
        <v>157502.5</v>
      </c>
      <c r="J17747" s="663">
        <v>2400000</v>
      </c>
      <c r="K17747" s="662">
        <v>77760000000</v>
      </c>
    </row>
    <row r="17748" spans="3:11" x14ac:dyDescent="0.25">
      <c r="C17748" s="660">
        <v>45933</v>
      </c>
      <c r="D17748" s="661" t="s">
        <v>1155</v>
      </c>
      <c r="E17748" s="662">
        <v>31500</v>
      </c>
      <c r="F17748" s="662">
        <v>31100</v>
      </c>
      <c r="G17748" s="662">
        <v>32400</v>
      </c>
      <c r="H17748" s="661">
        <v>1</v>
      </c>
      <c r="I17748" s="662">
        <v>31500</v>
      </c>
      <c r="J17748" s="663">
        <v>2400000</v>
      </c>
      <c r="K17748" s="662">
        <v>77760000000</v>
      </c>
    </row>
    <row r="17749" spans="3:11" x14ac:dyDescent="0.25">
      <c r="C17749" s="660">
        <v>45933</v>
      </c>
      <c r="D17749" s="661" t="s">
        <v>1155</v>
      </c>
      <c r="E17749" s="662">
        <v>31500</v>
      </c>
      <c r="F17749" s="662">
        <v>31100</v>
      </c>
      <c r="G17749" s="662">
        <v>32400</v>
      </c>
      <c r="H17749" s="661">
        <v>4</v>
      </c>
      <c r="I17749" s="662">
        <v>126000</v>
      </c>
      <c r="J17749" s="663">
        <v>2400000</v>
      </c>
      <c r="K17749" s="662">
        <v>77760000000</v>
      </c>
    </row>
    <row r="17750" spans="3:11" x14ac:dyDescent="0.25">
      <c r="C17750" s="660">
        <v>45933</v>
      </c>
      <c r="D17750" s="661" t="s">
        <v>1155</v>
      </c>
      <c r="E17750" s="662">
        <v>31500</v>
      </c>
      <c r="F17750" s="662">
        <v>31100</v>
      </c>
      <c r="G17750" s="662">
        <v>32400</v>
      </c>
      <c r="H17750" s="661">
        <v>2</v>
      </c>
      <c r="I17750" s="662">
        <v>63000</v>
      </c>
      <c r="J17750" s="663">
        <v>2400000</v>
      </c>
      <c r="K17750" s="662">
        <v>77760000000</v>
      </c>
    </row>
    <row r="17751" spans="3:11" x14ac:dyDescent="0.25">
      <c r="C17751" s="660">
        <v>45933</v>
      </c>
      <c r="D17751" s="661" t="s">
        <v>1155</v>
      </c>
      <c r="E17751" s="662">
        <v>31500</v>
      </c>
      <c r="F17751" s="662">
        <v>31100</v>
      </c>
      <c r="G17751" s="662">
        <v>32400</v>
      </c>
      <c r="H17751" s="661">
        <v>2</v>
      </c>
      <c r="I17751" s="662">
        <v>63000</v>
      </c>
      <c r="J17751" s="663">
        <v>2400000</v>
      </c>
      <c r="K17751" s="662">
        <v>77760000000</v>
      </c>
    </row>
    <row r="17752" spans="3:11" x14ac:dyDescent="0.25">
      <c r="C17752" s="660">
        <v>45933</v>
      </c>
      <c r="D17752" s="661" t="s">
        <v>1155</v>
      </c>
      <c r="E17752" s="662">
        <v>31500</v>
      </c>
      <c r="F17752" s="662">
        <v>31100</v>
      </c>
      <c r="G17752" s="662">
        <v>32400</v>
      </c>
      <c r="H17752" s="661">
        <v>1</v>
      </c>
      <c r="I17752" s="662">
        <v>31500</v>
      </c>
      <c r="J17752" s="663">
        <v>2400000</v>
      </c>
      <c r="K17752" s="662">
        <v>77760000000</v>
      </c>
    </row>
    <row r="17753" spans="3:11" x14ac:dyDescent="0.25">
      <c r="C17753" s="660">
        <v>45933</v>
      </c>
      <c r="D17753" s="661" t="s">
        <v>1155</v>
      </c>
      <c r="E17753" s="662">
        <v>31105</v>
      </c>
      <c r="F17753" s="662">
        <v>31100</v>
      </c>
      <c r="G17753" s="662">
        <v>32400</v>
      </c>
      <c r="H17753" s="661">
        <v>3</v>
      </c>
      <c r="I17753" s="662">
        <v>93315</v>
      </c>
      <c r="J17753" s="663">
        <v>2400000</v>
      </c>
      <c r="K17753" s="662">
        <v>77760000000</v>
      </c>
    </row>
    <row r="17754" spans="3:11" x14ac:dyDescent="0.25">
      <c r="C17754" s="660">
        <v>45933</v>
      </c>
      <c r="D17754" s="661" t="s">
        <v>1155</v>
      </c>
      <c r="E17754" s="662">
        <v>31100</v>
      </c>
      <c r="F17754" s="662">
        <v>31100</v>
      </c>
      <c r="G17754" s="662">
        <v>32400</v>
      </c>
      <c r="H17754" s="661">
        <v>23</v>
      </c>
      <c r="I17754" s="662">
        <v>715300</v>
      </c>
      <c r="J17754" s="663">
        <v>2400000</v>
      </c>
      <c r="K17754" s="662">
        <v>77760000000</v>
      </c>
    </row>
    <row r="17755" spans="3:11" x14ac:dyDescent="0.25">
      <c r="C17755" s="660">
        <v>45933</v>
      </c>
      <c r="D17755" s="661" t="s">
        <v>1155</v>
      </c>
      <c r="E17755" s="662">
        <v>31000</v>
      </c>
      <c r="F17755" s="662">
        <v>31100</v>
      </c>
      <c r="G17755" s="662">
        <v>32400</v>
      </c>
      <c r="H17755" s="661">
        <v>122</v>
      </c>
      <c r="I17755" s="662">
        <v>3782000</v>
      </c>
      <c r="J17755" s="663">
        <v>2400000</v>
      </c>
      <c r="K17755" s="662">
        <v>77760000000</v>
      </c>
    </row>
    <row r="17756" spans="3:11" x14ac:dyDescent="0.25">
      <c r="C17756" s="660">
        <v>45933</v>
      </c>
      <c r="D17756" s="661" t="s">
        <v>317</v>
      </c>
      <c r="E17756" s="662">
        <v>120849.60000000001</v>
      </c>
      <c r="F17756" s="662">
        <v>96679.679999999993</v>
      </c>
      <c r="G17756" s="662">
        <v>100000</v>
      </c>
      <c r="H17756" s="661">
        <v>189</v>
      </c>
      <c r="I17756" s="662">
        <v>22840574.399999999</v>
      </c>
      <c r="J17756" s="663">
        <v>15000000</v>
      </c>
      <c r="K17756" s="662">
        <v>1500000000000</v>
      </c>
    </row>
    <row r="17757" spans="3:11" x14ac:dyDescent="0.25">
      <c r="C17757" s="660">
        <v>45933</v>
      </c>
      <c r="D17757" s="661" t="s">
        <v>310</v>
      </c>
      <c r="E17757" s="662">
        <v>102600</v>
      </c>
      <c r="F17757" s="662">
        <v>108000</v>
      </c>
      <c r="G17757" s="662">
        <v>105000</v>
      </c>
      <c r="H17757" s="661">
        <v>2</v>
      </c>
      <c r="I17757" s="662">
        <v>205200</v>
      </c>
      <c r="J17757" s="663">
        <v>19450000</v>
      </c>
      <c r="K17757" s="662">
        <v>2042250000000</v>
      </c>
    </row>
    <row r="17758" spans="3:11" x14ac:dyDescent="0.25">
      <c r="C17758" s="660">
        <v>45933</v>
      </c>
      <c r="D17758" s="661" t="s">
        <v>317</v>
      </c>
      <c r="E17758" s="662">
        <v>120849.60000000001</v>
      </c>
      <c r="F17758" s="662">
        <v>96679.679999999993</v>
      </c>
      <c r="G17758" s="662">
        <v>100000</v>
      </c>
      <c r="H17758" s="661">
        <v>10</v>
      </c>
      <c r="I17758" s="662">
        <v>1208496</v>
      </c>
      <c r="J17758" s="663">
        <v>15000000</v>
      </c>
      <c r="K17758" s="662">
        <v>1500000000000</v>
      </c>
    </row>
    <row r="17759" spans="3:11" x14ac:dyDescent="0.25">
      <c r="C17759" s="660">
        <v>45933</v>
      </c>
      <c r="D17759" s="661" t="s">
        <v>317</v>
      </c>
      <c r="E17759" s="662">
        <v>120849.60000000001</v>
      </c>
      <c r="F17759" s="662">
        <v>96679.679999999993</v>
      </c>
      <c r="G17759" s="662">
        <v>100000</v>
      </c>
      <c r="H17759" s="661">
        <v>3</v>
      </c>
      <c r="I17759" s="662">
        <v>362548.8</v>
      </c>
      <c r="J17759" s="663">
        <v>15000000</v>
      </c>
      <c r="K17759" s="662">
        <v>1500000000000</v>
      </c>
    </row>
    <row r="17760" spans="3:11" x14ac:dyDescent="0.25">
      <c r="C17760" s="660">
        <v>45933</v>
      </c>
      <c r="D17760" s="661" t="s">
        <v>317</v>
      </c>
      <c r="E17760" s="662">
        <v>120849.60000000001</v>
      </c>
      <c r="F17760" s="662">
        <v>96679.679999999993</v>
      </c>
      <c r="G17760" s="662">
        <v>100000</v>
      </c>
      <c r="H17760" s="661">
        <v>42</v>
      </c>
      <c r="I17760" s="662">
        <v>5075683.2</v>
      </c>
      <c r="J17760" s="663">
        <v>15000000</v>
      </c>
      <c r="K17760" s="662">
        <v>1500000000000</v>
      </c>
    </row>
    <row r="17761" spans="3:11" x14ac:dyDescent="0.25">
      <c r="C17761" s="660">
        <v>45933</v>
      </c>
      <c r="D17761" s="661" t="s">
        <v>317</v>
      </c>
      <c r="E17761" s="662">
        <v>120849.60000000001</v>
      </c>
      <c r="F17761" s="662">
        <v>96679.679999999993</v>
      </c>
      <c r="G17761" s="662">
        <v>100000</v>
      </c>
      <c r="H17761" s="661">
        <v>120</v>
      </c>
      <c r="I17761" s="662">
        <v>14501952</v>
      </c>
      <c r="J17761" s="663">
        <v>15000000</v>
      </c>
      <c r="K17761" s="662">
        <v>1500000000000</v>
      </c>
    </row>
    <row r="17762" spans="3:11" x14ac:dyDescent="0.25">
      <c r="C17762" s="660">
        <v>45933</v>
      </c>
      <c r="D17762" s="661" t="s">
        <v>317</v>
      </c>
      <c r="E17762" s="662">
        <v>120849.60000000001</v>
      </c>
      <c r="F17762" s="662">
        <v>96679.679999999993</v>
      </c>
      <c r="G17762" s="662">
        <v>100000</v>
      </c>
      <c r="H17762" s="661">
        <v>42</v>
      </c>
      <c r="I17762" s="662">
        <v>5075683.2</v>
      </c>
      <c r="J17762" s="663">
        <v>15000000</v>
      </c>
      <c r="K17762" s="662">
        <v>1500000000000</v>
      </c>
    </row>
    <row r="17763" spans="3:11" x14ac:dyDescent="0.25">
      <c r="C17763" s="660">
        <v>45933</v>
      </c>
      <c r="D17763" s="661" t="s">
        <v>317</v>
      </c>
      <c r="E17763" s="662">
        <v>120849.60000000001</v>
      </c>
      <c r="F17763" s="662">
        <v>96679.679999999993</v>
      </c>
      <c r="G17763" s="662">
        <v>100000</v>
      </c>
      <c r="H17763" s="661">
        <v>8</v>
      </c>
      <c r="I17763" s="662">
        <v>966796.80000000005</v>
      </c>
      <c r="J17763" s="663">
        <v>15000000</v>
      </c>
      <c r="K17763" s="662">
        <v>1500000000000</v>
      </c>
    </row>
    <row r="17764" spans="3:11" x14ac:dyDescent="0.25">
      <c r="C17764" s="660">
        <v>45933</v>
      </c>
      <c r="D17764" s="661" t="s">
        <v>317</v>
      </c>
      <c r="E17764" s="662">
        <v>120849.60000000001</v>
      </c>
      <c r="F17764" s="662">
        <v>96679.679999999993</v>
      </c>
      <c r="G17764" s="662">
        <v>100000</v>
      </c>
      <c r="H17764" s="661">
        <v>5</v>
      </c>
      <c r="I17764" s="662">
        <v>604248</v>
      </c>
      <c r="J17764" s="663">
        <v>15000000</v>
      </c>
      <c r="K17764" s="662">
        <v>1500000000000</v>
      </c>
    </row>
    <row r="17765" spans="3:11" x14ac:dyDescent="0.25">
      <c r="C17765" s="660">
        <v>45933</v>
      </c>
      <c r="D17765" s="661" t="s">
        <v>317</v>
      </c>
      <c r="E17765" s="662">
        <v>120849.60000000001</v>
      </c>
      <c r="F17765" s="662">
        <v>96679.679999999993</v>
      </c>
      <c r="G17765" s="662">
        <v>100000</v>
      </c>
      <c r="H17765" s="661">
        <v>2</v>
      </c>
      <c r="I17765" s="662">
        <v>241699.20000000001</v>
      </c>
      <c r="J17765" s="663">
        <v>15000000</v>
      </c>
      <c r="K17765" s="662">
        <v>1500000000000</v>
      </c>
    </row>
    <row r="17766" spans="3:11" x14ac:dyDescent="0.25">
      <c r="C17766" s="660">
        <v>45933</v>
      </c>
      <c r="D17766" s="661" t="s">
        <v>317</v>
      </c>
      <c r="E17766" s="662">
        <v>120849.60000000001</v>
      </c>
      <c r="F17766" s="662">
        <v>96679.679999999993</v>
      </c>
      <c r="G17766" s="662">
        <v>100000</v>
      </c>
      <c r="H17766" s="661">
        <v>3</v>
      </c>
      <c r="I17766" s="662">
        <v>362548.8</v>
      </c>
      <c r="J17766" s="663">
        <v>15000000</v>
      </c>
      <c r="K17766" s="662">
        <v>1500000000000</v>
      </c>
    </row>
    <row r="17767" spans="3:11" x14ac:dyDescent="0.25">
      <c r="C17767" s="660">
        <v>45933</v>
      </c>
      <c r="D17767" s="661" t="s">
        <v>317</v>
      </c>
      <c r="E17767" s="662">
        <v>120849.60000000001</v>
      </c>
      <c r="F17767" s="662">
        <v>96679.679999999993</v>
      </c>
      <c r="G17767" s="662">
        <v>100000</v>
      </c>
      <c r="H17767" s="661">
        <v>36</v>
      </c>
      <c r="I17767" s="662">
        <v>4350585.5999999996</v>
      </c>
      <c r="J17767" s="663">
        <v>15000000</v>
      </c>
      <c r="K17767" s="662">
        <v>1500000000000</v>
      </c>
    </row>
    <row r="17768" spans="3:11" x14ac:dyDescent="0.25">
      <c r="C17768" s="660">
        <v>45933</v>
      </c>
      <c r="D17768" s="661" t="s">
        <v>317</v>
      </c>
      <c r="E17768" s="662">
        <v>120849.60000000001</v>
      </c>
      <c r="F17768" s="662">
        <v>96679.679999999993</v>
      </c>
      <c r="G17768" s="662">
        <v>100000</v>
      </c>
      <c r="H17768" s="661">
        <v>66</v>
      </c>
      <c r="I17768" s="662">
        <v>7976073.5999999996</v>
      </c>
      <c r="J17768" s="663">
        <v>15000000</v>
      </c>
      <c r="K17768" s="662">
        <v>1500000000000</v>
      </c>
    </row>
    <row r="17769" spans="3:11" x14ac:dyDescent="0.25">
      <c r="C17769" s="660">
        <v>45933</v>
      </c>
      <c r="D17769" s="661" t="s">
        <v>317</v>
      </c>
      <c r="E17769" s="662">
        <v>120849.60000000001</v>
      </c>
      <c r="F17769" s="662">
        <v>96679.679999999993</v>
      </c>
      <c r="G17769" s="662">
        <v>100000</v>
      </c>
      <c r="H17769" s="661">
        <v>60</v>
      </c>
      <c r="I17769" s="662">
        <v>7250976</v>
      </c>
      <c r="J17769" s="663">
        <v>15000000</v>
      </c>
      <c r="K17769" s="662">
        <v>1500000000000</v>
      </c>
    </row>
    <row r="17770" spans="3:11" x14ac:dyDescent="0.25">
      <c r="C17770" s="660">
        <v>45933</v>
      </c>
      <c r="D17770" s="661" t="s">
        <v>317</v>
      </c>
      <c r="E17770" s="662">
        <v>120849.60000000001</v>
      </c>
      <c r="F17770" s="662">
        <v>96679.679999999993</v>
      </c>
      <c r="G17770" s="662">
        <v>100000</v>
      </c>
      <c r="H17770" s="661">
        <v>30</v>
      </c>
      <c r="I17770" s="662">
        <v>3625488</v>
      </c>
      <c r="J17770" s="663">
        <v>15000000</v>
      </c>
      <c r="K17770" s="662">
        <v>1500000000000</v>
      </c>
    </row>
    <row r="17771" spans="3:11" x14ac:dyDescent="0.25">
      <c r="C17771" s="660">
        <v>45933</v>
      </c>
      <c r="D17771" s="661" t="s">
        <v>317</v>
      </c>
      <c r="E17771" s="662">
        <v>120849.60000000001</v>
      </c>
      <c r="F17771" s="662">
        <v>96679.679999999993</v>
      </c>
      <c r="G17771" s="662">
        <v>100000</v>
      </c>
      <c r="H17771" s="661">
        <v>10</v>
      </c>
      <c r="I17771" s="662">
        <v>1208496</v>
      </c>
      <c r="J17771" s="663">
        <v>15000000</v>
      </c>
      <c r="K17771" s="662">
        <v>1500000000000</v>
      </c>
    </row>
    <row r="17772" spans="3:11" x14ac:dyDescent="0.25">
      <c r="C17772" s="660">
        <v>45933</v>
      </c>
      <c r="D17772" s="661" t="s">
        <v>317</v>
      </c>
      <c r="E17772" s="662">
        <v>120849.60000000001</v>
      </c>
      <c r="F17772" s="662">
        <v>96679.679999999993</v>
      </c>
      <c r="G17772" s="662">
        <v>100000</v>
      </c>
      <c r="H17772" s="661">
        <v>22</v>
      </c>
      <c r="I17772" s="662">
        <v>2658691.2000000002</v>
      </c>
      <c r="J17772" s="663">
        <v>15000000</v>
      </c>
      <c r="K17772" s="662">
        <v>1500000000000</v>
      </c>
    </row>
    <row r="17773" spans="3:11" x14ac:dyDescent="0.25">
      <c r="C17773" s="660">
        <v>45933</v>
      </c>
      <c r="D17773" s="661" t="s">
        <v>317</v>
      </c>
      <c r="E17773" s="662">
        <v>120849.60000000001</v>
      </c>
      <c r="F17773" s="662">
        <v>96679.679999999993</v>
      </c>
      <c r="G17773" s="662">
        <v>100000</v>
      </c>
      <c r="H17773" s="661">
        <v>3</v>
      </c>
      <c r="I17773" s="662">
        <v>362548.8</v>
      </c>
      <c r="J17773" s="663">
        <v>15000000</v>
      </c>
      <c r="K17773" s="662">
        <v>1500000000000</v>
      </c>
    </row>
    <row r="17774" spans="3:11" x14ac:dyDescent="0.25">
      <c r="C17774" s="660">
        <v>45933</v>
      </c>
      <c r="D17774" s="661" t="s">
        <v>312</v>
      </c>
      <c r="E17774" s="662">
        <v>15570</v>
      </c>
      <c r="F17774" s="662">
        <v>15600</v>
      </c>
      <c r="G17774" s="662">
        <v>15590</v>
      </c>
      <c r="H17774" s="661">
        <v>2</v>
      </c>
      <c r="I17774" s="662">
        <v>31140</v>
      </c>
      <c r="J17774" s="663">
        <v>20000000</v>
      </c>
      <c r="K17774" s="662">
        <v>311800000000</v>
      </c>
    </row>
    <row r="17775" spans="3:11" x14ac:dyDescent="0.25">
      <c r="C17775" s="660">
        <v>45933</v>
      </c>
      <c r="D17775" s="661" t="s">
        <v>312</v>
      </c>
      <c r="E17775" s="662">
        <v>15580</v>
      </c>
      <c r="F17775" s="662">
        <v>15600</v>
      </c>
      <c r="G17775" s="662">
        <v>15590</v>
      </c>
      <c r="H17775" s="661">
        <v>23</v>
      </c>
      <c r="I17775" s="662">
        <v>358340</v>
      </c>
      <c r="J17775" s="663">
        <v>20000000</v>
      </c>
      <c r="K17775" s="662">
        <v>311800000000</v>
      </c>
    </row>
    <row r="17776" spans="3:11" x14ac:dyDescent="0.25">
      <c r="C17776" s="660">
        <v>45933</v>
      </c>
      <c r="D17776" s="661" t="s">
        <v>1154</v>
      </c>
      <c r="E17776" s="662">
        <v>40000</v>
      </c>
      <c r="F17776" s="662">
        <v>37000</v>
      </c>
      <c r="G17776" s="662">
        <v>43950</v>
      </c>
      <c r="H17776" s="661">
        <v>1</v>
      </c>
      <c r="I17776" s="662">
        <v>40000</v>
      </c>
      <c r="J17776" s="663">
        <v>600000</v>
      </c>
      <c r="K17776" s="662">
        <v>26370000000</v>
      </c>
    </row>
    <row r="17777" spans="3:11" x14ac:dyDescent="0.25">
      <c r="C17777" s="660">
        <v>45933</v>
      </c>
      <c r="D17777" s="661" t="s">
        <v>317</v>
      </c>
      <c r="E17777" s="662">
        <v>120849.60000000001</v>
      </c>
      <c r="F17777" s="662">
        <v>96679.679999999993</v>
      </c>
      <c r="G17777" s="662">
        <v>100000</v>
      </c>
      <c r="H17777" s="661">
        <v>22</v>
      </c>
      <c r="I17777" s="662">
        <v>2658691.2000000002</v>
      </c>
      <c r="J17777" s="663">
        <v>15000000</v>
      </c>
      <c r="K17777" s="662">
        <v>1500000000000</v>
      </c>
    </row>
    <row r="17778" spans="3:11" x14ac:dyDescent="0.25">
      <c r="C17778" s="660">
        <v>45933</v>
      </c>
      <c r="D17778" s="661" t="s">
        <v>317</v>
      </c>
      <c r="E17778" s="662">
        <v>120849.60000000001</v>
      </c>
      <c r="F17778" s="662">
        <v>96679.679999999993</v>
      </c>
      <c r="G17778" s="662">
        <v>100000</v>
      </c>
      <c r="H17778" s="661">
        <v>1</v>
      </c>
      <c r="I17778" s="662">
        <v>120849.60000000001</v>
      </c>
      <c r="J17778" s="663">
        <v>15000000</v>
      </c>
      <c r="K17778" s="662">
        <v>1500000000000</v>
      </c>
    </row>
    <row r="17779" spans="3:11" x14ac:dyDescent="0.25">
      <c r="C17779" s="660">
        <v>45933</v>
      </c>
      <c r="D17779" s="661" t="s">
        <v>312</v>
      </c>
      <c r="E17779" s="662">
        <v>15580</v>
      </c>
      <c r="F17779" s="662">
        <v>15600</v>
      </c>
      <c r="G17779" s="662">
        <v>15590</v>
      </c>
      <c r="H17779" s="661">
        <v>2</v>
      </c>
      <c r="I17779" s="662">
        <v>31160</v>
      </c>
      <c r="J17779" s="663">
        <v>20000000</v>
      </c>
      <c r="K17779" s="662">
        <v>311800000000</v>
      </c>
    </row>
    <row r="17780" spans="3:11" x14ac:dyDescent="0.25">
      <c r="C17780" s="660">
        <v>45933</v>
      </c>
      <c r="D17780" s="661" t="s">
        <v>1154</v>
      </c>
      <c r="E17780" s="662">
        <v>40000</v>
      </c>
      <c r="F17780" s="662">
        <v>37000</v>
      </c>
      <c r="G17780" s="662">
        <v>43950</v>
      </c>
      <c r="H17780" s="661">
        <v>2</v>
      </c>
      <c r="I17780" s="662">
        <v>80000</v>
      </c>
      <c r="J17780" s="663">
        <v>600000</v>
      </c>
      <c r="K17780" s="662">
        <v>26370000000</v>
      </c>
    </row>
    <row r="17781" spans="3:11" x14ac:dyDescent="0.25">
      <c r="C17781" s="660">
        <v>45933</v>
      </c>
      <c r="D17781" s="661" t="s">
        <v>317</v>
      </c>
      <c r="E17781" s="662">
        <v>120849.60000000001</v>
      </c>
      <c r="F17781" s="662">
        <v>96679.679999999993</v>
      </c>
      <c r="G17781" s="662">
        <v>100000</v>
      </c>
      <c r="H17781" s="661">
        <v>57</v>
      </c>
      <c r="I17781" s="662">
        <v>6888427.2000000002</v>
      </c>
      <c r="J17781" s="663">
        <v>15000000</v>
      </c>
      <c r="K17781" s="662">
        <v>1500000000000</v>
      </c>
    </row>
    <row r="17782" spans="3:11" x14ac:dyDescent="0.25">
      <c r="C17782" s="660">
        <v>45933</v>
      </c>
      <c r="D17782" s="661" t="s">
        <v>317</v>
      </c>
      <c r="E17782" s="662">
        <v>120849.60000000001</v>
      </c>
      <c r="F17782" s="662">
        <v>96679.679999999993</v>
      </c>
      <c r="G17782" s="662">
        <v>100000</v>
      </c>
      <c r="H17782" s="661">
        <v>3</v>
      </c>
      <c r="I17782" s="662">
        <v>362548.8</v>
      </c>
      <c r="J17782" s="663">
        <v>15000000</v>
      </c>
      <c r="K17782" s="662">
        <v>1500000000000</v>
      </c>
    </row>
    <row r="17783" spans="3:11" x14ac:dyDescent="0.25">
      <c r="C17783" s="660">
        <v>45933</v>
      </c>
      <c r="D17783" s="661" t="s">
        <v>317</v>
      </c>
      <c r="E17783" s="662">
        <v>120849.60000000001</v>
      </c>
      <c r="F17783" s="662">
        <v>96679.679999999993</v>
      </c>
      <c r="G17783" s="662">
        <v>100000</v>
      </c>
      <c r="H17783" s="661">
        <v>2</v>
      </c>
      <c r="I17783" s="662">
        <v>241699.20000000001</v>
      </c>
      <c r="J17783" s="663">
        <v>15000000</v>
      </c>
      <c r="K17783" s="662">
        <v>1500000000000</v>
      </c>
    </row>
    <row r="17784" spans="3:11" x14ac:dyDescent="0.25">
      <c r="C17784" s="660">
        <v>45933</v>
      </c>
      <c r="D17784" s="661" t="s">
        <v>317</v>
      </c>
      <c r="E17784" s="662">
        <v>120849.60000000001</v>
      </c>
      <c r="F17784" s="662">
        <v>96679.679999999993</v>
      </c>
      <c r="G17784" s="662">
        <v>100000</v>
      </c>
      <c r="H17784" s="661">
        <v>6</v>
      </c>
      <c r="I17784" s="662">
        <v>725097.6</v>
      </c>
      <c r="J17784" s="663">
        <v>15000000</v>
      </c>
      <c r="K17784" s="662">
        <v>1500000000000</v>
      </c>
    </row>
    <row r="17785" spans="3:11" x14ac:dyDescent="0.25">
      <c r="C17785" s="660">
        <v>45933</v>
      </c>
      <c r="D17785" s="661" t="s">
        <v>317</v>
      </c>
      <c r="E17785" s="662">
        <v>120849.60000000001</v>
      </c>
      <c r="F17785" s="662">
        <v>96679.679999999993</v>
      </c>
      <c r="G17785" s="662">
        <v>100000</v>
      </c>
      <c r="H17785" s="661">
        <v>1</v>
      </c>
      <c r="I17785" s="662">
        <v>120849.60000000001</v>
      </c>
      <c r="J17785" s="663">
        <v>15000000</v>
      </c>
      <c r="K17785" s="662">
        <v>1500000000000</v>
      </c>
    </row>
    <row r="17786" spans="3:11" x14ac:dyDescent="0.25">
      <c r="C17786" s="660">
        <v>45933</v>
      </c>
      <c r="D17786" s="661" t="s">
        <v>317</v>
      </c>
      <c r="E17786" s="662">
        <v>120849.60000000001</v>
      </c>
      <c r="F17786" s="662">
        <v>96679.679999999993</v>
      </c>
      <c r="G17786" s="662">
        <v>100000</v>
      </c>
      <c r="H17786" s="661">
        <v>5</v>
      </c>
      <c r="I17786" s="662">
        <v>604248</v>
      </c>
      <c r="J17786" s="663">
        <v>15000000</v>
      </c>
      <c r="K17786" s="662">
        <v>1500000000000</v>
      </c>
    </row>
    <row r="17787" spans="3:11" x14ac:dyDescent="0.25">
      <c r="C17787" s="660">
        <v>45933</v>
      </c>
      <c r="D17787" s="661" t="s">
        <v>317</v>
      </c>
      <c r="E17787" s="662">
        <v>120849.60000000001</v>
      </c>
      <c r="F17787" s="662">
        <v>96679.679999999993</v>
      </c>
      <c r="G17787" s="662">
        <v>100000</v>
      </c>
      <c r="H17787" s="661">
        <v>11</v>
      </c>
      <c r="I17787" s="662">
        <v>1329345.6000000001</v>
      </c>
      <c r="J17787" s="663">
        <v>15000000</v>
      </c>
      <c r="K17787" s="662">
        <v>1500000000000</v>
      </c>
    </row>
    <row r="17788" spans="3:11" x14ac:dyDescent="0.25">
      <c r="C17788" s="660">
        <v>45933</v>
      </c>
      <c r="D17788" s="661" t="s">
        <v>312</v>
      </c>
      <c r="E17788" s="662">
        <v>15580</v>
      </c>
      <c r="F17788" s="662">
        <v>15600</v>
      </c>
      <c r="G17788" s="662">
        <v>15590</v>
      </c>
      <c r="H17788" s="661">
        <v>10</v>
      </c>
      <c r="I17788" s="662">
        <v>155800</v>
      </c>
      <c r="J17788" s="663">
        <v>20000000</v>
      </c>
      <c r="K17788" s="662">
        <v>311800000000</v>
      </c>
    </row>
    <row r="17789" spans="3:11" x14ac:dyDescent="0.25">
      <c r="C17789" s="660">
        <v>45933</v>
      </c>
      <c r="D17789" s="661" t="s">
        <v>312</v>
      </c>
      <c r="E17789" s="662">
        <v>15580</v>
      </c>
      <c r="F17789" s="662">
        <v>15600</v>
      </c>
      <c r="G17789" s="662">
        <v>15590</v>
      </c>
      <c r="H17789" s="661">
        <v>10</v>
      </c>
      <c r="I17789" s="662">
        <v>155800</v>
      </c>
      <c r="J17789" s="663">
        <v>20000000</v>
      </c>
      <c r="K17789" s="662">
        <v>311800000000</v>
      </c>
    </row>
    <row r="17790" spans="3:11" x14ac:dyDescent="0.25">
      <c r="C17790" s="660">
        <v>45933</v>
      </c>
      <c r="D17790" s="661" t="s">
        <v>312</v>
      </c>
      <c r="E17790" s="662">
        <v>15580</v>
      </c>
      <c r="F17790" s="662">
        <v>15600</v>
      </c>
      <c r="G17790" s="662">
        <v>15590</v>
      </c>
      <c r="H17790" s="661">
        <v>1</v>
      </c>
      <c r="I17790" s="662">
        <v>15580</v>
      </c>
      <c r="J17790" s="663">
        <v>20000000</v>
      </c>
      <c r="K17790" s="662">
        <v>311800000000</v>
      </c>
    </row>
    <row r="17791" spans="3:11" x14ac:dyDescent="0.25">
      <c r="C17791" s="660">
        <v>45933</v>
      </c>
      <c r="D17791" s="661" t="s">
        <v>1154</v>
      </c>
      <c r="E17791" s="662">
        <v>40000</v>
      </c>
      <c r="F17791" s="662">
        <v>37000</v>
      </c>
      <c r="G17791" s="662">
        <v>43950</v>
      </c>
      <c r="H17791" s="661">
        <v>3</v>
      </c>
      <c r="I17791" s="662">
        <v>120000</v>
      </c>
      <c r="J17791" s="663">
        <v>600000</v>
      </c>
      <c r="K17791" s="662">
        <v>26370000000</v>
      </c>
    </row>
    <row r="17792" spans="3:11" x14ac:dyDescent="0.25">
      <c r="C17792" s="660">
        <v>45933</v>
      </c>
      <c r="D17792" s="661" t="s">
        <v>312</v>
      </c>
      <c r="E17792" s="662">
        <v>15580</v>
      </c>
      <c r="F17792" s="662">
        <v>15600</v>
      </c>
      <c r="G17792" s="662">
        <v>15590</v>
      </c>
      <c r="H17792" s="661">
        <v>4</v>
      </c>
      <c r="I17792" s="662">
        <v>62320</v>
      </c>
      <c r="J17792" s="663">
        <v>20000000</v>
      </c>
      <c r="K17792" s="662">
        <v>311800000000</v>
      </c>
    </row>
    <row r="17793" spans="3:11" x14ac:dyDescent="0.25">
      <c r="C17793" s="660">
        <v>45933</v>
      </c>
      <c r="D17793" s="661" t="s">
        <v>317</v>
      </c>
      <c r="E17793" s="662">
        <v>120849.60000000001</v>
      </c>
      <c r="F17793" s="662">
        <v>96679.679999999993</v>
      </c>
      <c r="G17793" s="662">
        <v>100000</v>
      </c>
      <c r="H17793" s="661">
        <v>6</v>
      </c>
      <c r="I17793" s="662">
        <v>725097.6</v>
      </c>
      <c r="J17793" s="663">
        <v>15000000</v>
      </c>
      <c r="K17793" s="662">
        <v>1500000000000</v>
      </c>
    </row>
    <row r="17794" spans="3:11" x14ac:dyDescent="0.25">
      <c r="C17794" s="660">
        <v>45933</v>
      </c>
      <c r="D17794" s="661" t="s">
        <v>317</v>
      </c>
      <c r="E17794" s="662">
        <v>120849.60000000001</v>
      </c>
      <c r="F17794" s="662">
        <v>96679.679999999993</v>
      </c>
      <c r="G17794" s="662">
        <v>100000</v>
      </c>
      <c r="H17794" s="661">
        <v>39</v>
      </c>
      <c r="I17794" s="662">
        <v>4713134.4000000004</v>
      </c>
      <c r="J17794" s="663">
        <v>15000000</v>
      </c>
      <c r="K17794" s="662">
        <v>1500000000000</v>
      </c>
    </row>
    <row r="17795" spans="3:11" x14ac:dyDescent="0.25">
      <c r="C17795" s="660">
        <v>45933</v>
      </c>
      <c r="D17795" s="661" t="s">
        <v>317</v>
      </c>
      <c r="E17795" s="662">
        <v>120849.60000000001</v>
      </c>
      <c r="F17795" s="662">
        <v>96679.679999999993</v>
      </c>
      <c r="G17795" s="662">
        <v>100000</v>
      </c>
      <c r="H17795" s="661">
        <v>10</v>
      </c>
      <c r="I17795" s="662">
        <v>1208496</v>
      </c>
      <c r="J17795" s="663">
        <v>15000000</v>
      </c>
      <c r="K17795" s="662">
        <v>1500000000000</v>
      </c>
    </row>
    <row r="17796" spans="3:11" x14ac:dyDescent="0.25">
      <c r="C17796" s="660">
        <v>45933</v>
      </c>
      <c r="D17796" s="661" t="s">
        <v>312</v>
      </c>
      <c r="E17796" s="662">
        <v>15570</v>
      </c>
      <c r="F17796" s="662">
        <v>15600</v>
      </c>
      <c r="G17796" s="662">
        <v>15590</v>
      </c>
      <c r="H17796" s="661">
        <v>6</v>
      </c>
      <c r="I17796" s="662">
        <v>93420</v>
      </c>
      <c r="J17796" s="663">
        <v>20000000</v>
      </c>
      <c r="K17796" s="662">
        <v>311800000000</v>
      </c>
    </row>
    <row r="17797" spans="3:11" x14ac:dyDescent="0.25">
      <c r="C17797" s="660">
        <v>45933</v>
      </c>
      <c r="D17797" s="661" t="s">
        <v>317</v>
      </c>
      <c r="E17797" s="662">
        <v>120849.60000000001</v>
      </c>
      <c r="F17797" s="662">
        <v>96679.679999999993</v>
      </c>
      <c r="G17797" s="662">
        <v>100000</v>
      </c>
      <c r="H17797" s="661">
        <v>27</v>
      </c>
      <c r="I17797" s="662">
        <v>3262939.2</v>
      </c>
      <c r="J17797" s="663">
        <v>15000000</v>
      </c>
      <c r="K17797" s="662">
        <v>1500000000000</v>
      </c>
    </row>
    <row r="17798" spans="3:11" x14ac:dyDescent="0.25">
      <c r="C17798" s="660">
        <v>45933</v>
      </c>
      <c r="D17798" s="661" t="s">
        <v>317</v>
      </c>
      <c r="E17798" s="662">
        <v>120849.60000000001</v>
      </c>
      <c r="F17798" s="662">
        <v>96679.679999999993</v>
      </c>
      <c r="G17798" s="662">
        <v>100000</v>
      </c>
      <c r="H17798" s="661">
        <v>16</v>
      </c>
      <c r="I17798" s="662">
        <v>1933593.6000000001</v>
      </c>
      <c r="J17798" s="663">
        <v>15000000</v>
      </c>
      <c r="K17798" s="662">
        <v>1500000000000</v>
      </c>
    </row>
    <row r="17799" spans="3:11" x14ac:dyDescent="0.25">
      <c r="C17799" s="660">
        <v>45933</v>
      </c>
      <c r="D17799" s="661" t="s">
        <v>312</v>
      </c>
      <c r="E17799" s="662">
        <v>15570</v>
      </c>
      <c r="F17799" s="662">
        <v>15600</v>
      </c>
      <c r="G17799" s="662">
        <v>15590</v>
      </c>
      <c r="H17799" s="661">
        <v>50</v>
      </c>
      <c r="I17799" s="662">
        <v>778500</v>
      </c>
      <c r="J17799" s="663">
        <v>20000000</v>
      </c>
      <c r="K17799" s="662">
        <v>311800000000</v>
      </c>
    </row>
    <row r="17800" spans="3:11" x14ac:dyDescent="0.25">
      <c r="C17800" s="660">
        <v>45933</v>
      </c>
      <c r="D17800" s="661" t="s">
        <v>317</v>
      </c>
      <c r="E17800" s="662">
        <v>120849.60000000001</v>
      </c>
      <c r="F17800" s="662">
        <v>96679.679999999993</v>
      </c>
      <c r="G17800" s="662">
        <v>100000</v>
      </c>
      <c r="H17800" s="661">
        <v>5</v>
      </c>
      <c r="I17800" s="662">
        <v>604248</v>
      </c>
      <c r="J17800" s="663">
        <v>15000000</v>
      </c>
      <c r="K17800" s="662">
        <v>1500000000000</v>
      </c>
    </row>
    <row r="17801" spans="3:11" x14ac:dyDescent="0.25">
      <c r="C17801" s="660">
        <v>45933</v>
      </c>
      <c r="D17801" s="661" t="s">
        <v>317</v>
      </c>
      <c r="E17801" s="662">
        <v>120849.60000000001</v>
      </c>
      <c r="F17801" s="662">
        <v>96679.679999999993</v>
      </c>
      <c r="G17801" s="662">
        <v>100000</v>
      </c>
      <c r="H17801" s="661">
        <v>20</v>
      </c>
      <c r="I17801" s="662">
        <v>2416992</v>
      </c>
      <c r="J17801" s="663">
        <v>15000000</v>
      </c>
      <c r="K17801" s="662">
        <v>1500000000000</v>
      </c>
    </row>
    <row r="17802" spans="3:11" x14ac:dyDescent="0.25">
      <c r="C17802" s="660">
        <v>45933</v>
      </c>
      <c r="D17802" s="661" t="s">
        <v>1155</v>
      </c>
      <c r="E17802" s="662">
        <v>35000</v>
      </c>
      <c r="F17802" s="662">
        <v>31100</v>
      </c>
      <c r="G17802" s="662">
        <v>32400</v>
      </c>
      <c r="H17802" s="661">
        <v>3</v>
      </c>
      <c r="I17802" s="662">
        <v>105000</v>
      </c>
      <c r="J17802" s="663">
        <v>2400000</v>
      </c>
      <c r="K17802" s="662">
        <v>77760000000</v>
      </c>
    </row>
    <row r="17803" spans="3:11" x14ac:dyDescent="0.25">
      <c r="C17803" s="660">
        <v>45933</v>
      </c>
      <c r="D17803" s="661" t="s">
        <v>317</v>
      </c>
      <c r="E17803" s="662">
        <v>120849.60000000001</v>
      </c>
      <c r="F17803" s="662">
        <v>96679.679999999993</v>
      </c>
      <c r="G17803" s="662">
        <v>100000</v>
      </c>
      <c r="H17803" s="661">
        <v>1</v>
      </c>
      <c r="I17803" s="662">
        <v>120849.60000000001</v>
      </c>
      <c r="J17803" s="663">
        <v>15000000</v>
      </c>
      <c r="K17803" s="662">
        <v>1500000000000</v>
      </c>
    </row>
    <row r="17804" spans="3:11" x14ac:dyDescent="0.25">
      <c r="C17804" s="660">
        <v>45933</v>
      </c>
      <c r="D17804" s="661" t="s">
        <v>1155</v>
      </c>
      <c r="E17804" s="662">
        <v>35000</v>
      </c>
      <c r="F17804" s="662">
        <v>31100</v>
      </c>
      <c r="G17804" s="662">
        <v>32400</v>
      </c>
      <c r="H17804" s="661">
        <v>3</v>
      </c>
      <c r="I17804" s="662">
        <v>105000</v>
      </c>
      <c r="J17804" s="663">
        <v>2400000</v>
      </c>
      <c r="K17804" s="662">
        <v>77760000000</v>
      </c>
    </row>
    <row r="17805" spans="3:11" x14ac:dyDescent="0.25">
      <c r="C17805" s="660">
        <v>45933</v>
      </c>
      <c r="D17805" s="661" t="s">
        <v>1155</v>
      </c>
      <c r="E17805" s="662">
        <v>33500</v>
      </c>
      <c r="F17805" s="662">
        <v>31100</v>
      </c>
      <c r="G17805" s="662">
        <v>32400</v>
      </c>
      <c r="H17805" s="661">
        <v>2</v>
      </c>
      <c r="I17805" s="662">
        <v>67000</v>
      </c>
      <c r="J17805" s="663">
        <v>2400000</v>
      </c>
      <c r="K17805" s="662">
        <v>77760000000</v>
      </c>
    </row>
    <row r="17806" spans="3:11" x14ac:dyDescent="0.25">
      <c r="C17806" s="660">
        <v>45933</v>
      </c>
      <c r="D17806" s="661" t="s">
        <v>1155</v>
      </c>
      <c r="E17806" s="662">
        <v>31000</v>
      </c>
      <c r="F17806" s="662">
        <v>31100</v>
      </c>
      <c r="G17806" s="662">
        <v>32400</v>
      </c>
      <c r="H17806" s="661">
        <v>2</v>
      </c>
      <c r="I17806" s="662">
        <v>62000</v>
      </c>
      <c r="J17806" s="663">
        <v>2400000</v>
      </c>
      <c r="K17806" s="662">
        <v>77760000000</v>
      </c>
    </row>
    <row r="17807" spans="3:11" x14ac:dyDescent="0.25">
      <c r="C17807" s="660">
        <v>45933</v>
      </c>
      <c r="D17807" s="661" t="s">
        <v>317</v>
      </c>
      <c r="E17807" s="662">
        <v>120849.60000000001</v>
      </c>
      <c r="F17807" s="662">
        <v>96679.679999999993</v>
      </c>
      <c r="G17807" s="662">
        <v>100000</v>
      </c>
      <c r="H17807" s="661">
        <v>2</v>
      </c>
      <c r="I17807" s="662">
        <v>241699.20000000001</v>
      </c>
      <c r="J17807" s="663">
        <v>15000000</v>
      </c>
      <c r="K17807" s="662">
        <v>1500000000000</v>
      </c>
    </row>
    <row r="17808" spans="3:11" x14ac:dyDescent="0.25">
      <c r="C17808" s="660">
        <v>45933</v>
      </c>
      <c r="D17808" s="661" t="s">
        <v>312</v>
      </c>
      <c r="E17808" s="662">
        <v>15580</v>
      </c>
      <c r="F17808" s="662">
        <v>15600</v>
      </c>
      <c r="G17808" s="662">
        <v>15590</v>
      </c>
      <c r="H17808" s="661">
        <v>6</v>
      </c>
      <c r="I17808" s="662">
        <v>93480</v>
      </c>
      <c r="J17808" s="663">
        <v>20000000</v>
      </c>
      <c r="K17808" s="662">
        <v>311800000000</v>
      </c>
    </row>
    <row r="17809" spans="3:11" x14ac:dyDescent="0.25">
      <c r="C17809" s="660">
        <v>45933</v>
      </c>
      <c r="D17809" s="661" t="s">
        <v>312</v>
      </c>
      <c r="E17809" s="662">
        <v>15600</v>
      </c>
      <c r="F17809" s="662">
        <v>15600</v>
      </c>
      <c r="G17809" s="662">
        <v>15590</v>
      </c>
      <c r="H17809" s="661">
        <v>4</v>
      </c>
      <c r="I17809" s="662">
        <v>62400</v>
      </c>
      <c r="J17809" s="663">
        <v>20000000</v>
      </c>
      <c r="K17809" s="662">
        <v>311800000000</v>
      </c>
    </row>
    <row r="17810" spans="3:11" x14ac:dyDescent="0.25">
      <c r="C17810" s="660">
        <v>45933</v>
      </c>
      <c r="D17810" s="661" t="s">
        <v>317</v>
      </c>
      <c r="E17810" s="662">
        <v>120849.60000000001</v>
      </c>
      <c r="F17810" s="662">
        <v>96679.679999999993</v>
      </c>
      <c r="G17810" s="662">
        <v>100000</v>
      </c>
      <c r="H17810" s="661">
        <v>35</v>
      </c>
      <c r="I17810" s="662">
        <v>4229736</v>
      </c>
      <c r="J17810" s="663">
        <v>15000000</v>
      </c>
      <c r="K17810" s="662">
        <v>1500000000000</v>
      </c>
    </row>
    <row r="17811" spans="3:11" x14ac:dyDescent="0.25">
      <c r="C17811" s="660">
        <v>45933</v>
      </c>
      <c r="D17811" s="661" t="s">
        <v>1154</v>
      </c>
      <c r="E17811" s="662">
        <v>39500</v>
      </c>
      <c r="F17811" s="662">
        <v>37000</v>
      </c>
      <c r="G17811" s="662">
        <v>43950</v>
      </c>
      <c r="H17811" s="661">
        <v>3</v>
      </c>
      <c r="I17811" s="662">
        <v>118500</v>
      </c>
      <c r="J17811" s="663">
        <v>600000</v>
      </c>
      <c r="K17811" s="662">
        <v>26370000000</v>
      </c>
    </row>
    <row r="17812" spans="3:11" x14ac:dyDescent="0.25">
      <c r="C17812" s="660">
        <v>45933</v>
      </c>
      <c r="D17812" s="661" t="s">
        <v>317</v>
      </c>
      <c r="E17812" s="662">
        <v>120849.60000000001</v>
      </c>
      <c r="F17812" s="662">
        <v>96679.679999999993</v>
      </c>
      <c r="G17812" s="662">
        <v>100000</v>
      </c>
      <c r="H17812" s="661">
        <v>50</v>
      </c>
      <c r="I17812" s="662">
        <v>6042480</v>
      </c>
      <c r="J17812" s="663">
        <v>15000000</v>
      </c>
      <c r="K17812" s="662">
        <v>1500000000000</v>
      </c>
    </row>
    <row r="17813" spans="3:11" x14ac:dyDescent="0.25">
      <c r="C17813" s="660">
        <v>45933</v>
      </c>
      <c r="D17813" s="661" t="s">
        <v>317</v>
      </c>
      <c r="E17813" s="662">
        <v>120849.60000000001</v>
      </c>
      <c r="F17813" s="662">
        <v>96679.679999999993</v>
      </c>
      <c r="G17813" s="662">
        <v>100000</v>
      </c>
      <c r="H17813" s="661">
        <v>8</v>
      </c>
      <c r="I17813" s="662">
        <v>966796.80000000005</v>
      </c>
      <c r="J17813" s="663">
        <v>15000000</v>
      </c>
      <c r="K17813" s="662">
        <v>1500000000000</v>
      </c>
    </row>
    <row r="17814" spans="3:11" x14ac:dyDescent="0.25">
      <c r="C17814" s="660">
        <v>45933</v>
      </c>
      <c r="D17814" s="661" t="s">
        <v>312</v>
      </c>
      <c r="E17814" s="662">
        <v>15600</v>
      </c>
      <c r="F17814" s="662">
        <v>15600</v>
      </c>
      <c r="G17814" s="662">
        <v>15590</v>
      </c>
      <c r="H17814" s="661">
        <v>20</v>
      </c>
      <c r="I17814" s="662">
        <v>312000</v>
      </c>
      <c r="J17814" s="663">
        <v>20000000</v>
      </c>
      <c r="K17814" s="662">
        <v>311800000000</v>
      </c>
    </row>
    <row r="17815" spans="3:11" x14ac:dyDescent="0.25">
      <c r="C17815" s="660">
        <v>45933</v>
      </c>
      <c r="D17815" s="661" t="s">
        <v>310</v>
      </c>
      <c r="E17815" s="662">
        <v>112000</v>
      </c>
      <c r="F17815" s="662">
        <v>108000</v>
      </c>
      <c r="G17815" s="662">
        <v>105000</v>
      </c>
      <c r="H17815" s="661">
        <v>1</v>
      </c>
      <c r="I17815" s="662">
        <v>112000</v>
      </c>
      <c r="J17815" s="663">
        <v>19450000</v>
      </c>
      <c r="K17815" s="662">
        <v>2042250000000</v>
      </c>
    </row>
    <row r="17816" spans="3:11" x14ac:dyDescent="0.25">
      <c r="C17816" s="660">
        <v>45933</v>
      </c>
      <c r="D17816" s="661" t="s">
        <v>310</v>
      </c>
      <c r="E17816" s="662">
        <v>114000</v>
      </c>
      <c r="F17816" s="662">
        <v>108000</v>
      </c>
      <c r="G17816" s="662">
        <v>105000</v>
      </c>
      <c r="H17816" s="661">
        <v>9</v>
      </c>
      <c r="I17816" s="662">
        <v>1026000</v>
      </c>
      <c r="J17816" s="663">
        <v>19450000</v>
      </c>
      <c r="K17816" s="662">
        <v>2042250000000</v>
      </c>
    </row>
    <row r="17817" spans="3:11" x14ac:dyDescent="0.25">
      <c r="C17817" s="660">
        <v>45933</v>
      </c>
      <c r="D17817" s="661" t="s">
        <v>312</v>
      </c>
      <c r="E17817" s="662">
        <v>15600</v>
      </c>
      <c r="F17817" s="662">
        <v>15600</v>
      </c>
      <c r="G17817" s="662">
        <v>15590</v>
      </c>
      <c r="H17817" s="661">
        <v>2</v>
      </c>
      <c r="I17817" s="662">
        <v>31200</v>
      </c>
      <c r="J17817" s="663">
        <v>20000000</v>
      </c>
      <c r="K17817" s="662">
        <v>311800000000</v>
      </c>
    </row>
    <row r="17818" spans="3:11" x14ac:dyDescent="0.25">
      <c r="C17818" s="660">
        <v>45933</v>
      </c>
      <c r="D17818" s="661" t="s">
        <v>317</v>
      </c>
      <c r="E17818" s="662">
        <v>120849.60000000001</v>
      </c>
      <c r="F17818" s="662">
        <v>96679.679999999993</v>
      </c>
      <c r="G17818" s="662">
        <v>100000</v>
      </c>
      <c r="H17818" s="661">
        <v>33</v>
      </c>
      <c r="I17818" s="662">
        <v>3988036.8</v>
      </c>
      <c r="J17818" s="663">
        <v>15000000</v>
      </c>
      <c r="K17818" s="662">
        <v>1500000000000</v>
      </c>
    </row>
    <row r="17819" spans="3:11" x14ac:dyDescent="0.25">
      <c r="C17819" s="660">
        <v>45933</v>
      </c>
      <c r="D17819" s="661" t="s">
        <v>317</v>
      </c>
      <c r="E17819" s="662">
        <v>120849.60000000001</v>
      </c>
      <c r="F17819" s="662">
        <v>96679.679999999993</v>
      </c>
      <c r="G17819" s="662">
        <v>100000</v>
      </c>
      <c r="H17819" s="661">
        <v>5</v>
      </c>
      <c r="I17819" s="662">
        <v>604248</v>
      </c>
      <c r="J17819" s="663">
        <v>15000000</v>
      </c>
      <c r="K17819" s="662">
        <v>1500000000000</v>
      </c>
    </row>
    <row r="17820" spans="3:11" x14ac:dyDescent="0.25">
      <c r="C17820" s="660">
        <v>45933</v>
      </c>
      <c r="D17820" s="661" t="s">
        <v>1154</v>
      </c>
      <c r="E17820" s="662">
        <v>40000</v>
      </c>
      <c r="F17820" s="662">
        <v>37000</v>
      </c>
      <c r="G17820" s="662">
        <v>43950</v>
      </c>
      <c r="H17820" s="661">
        <v>60</v>
      </c>
      <c r="I17820" s="662">
        <v>2400000</v>
      </c>
      <c r="J17820" s="663">
        <v>600000</v>
      </c>
      <c r="K17820" s="662">
        <v>26370000000</v>
      </c>
    </row>
    <row r="17821" spans="3:11" x14ac:dyDescent="0.25">
      <c r="C17821" s="660">
        <v>45933</v>
      </c>
      <c r="D17821" s="661" t="s">
        <v>317</v>
      </c>
      <c r="E17821" s="662">
        <v>120849.60000000001</v>
      </c>
      <c r="F17821" s="662">
        <v>96679.679999999993</v>
      </c>
      <c r="G17821" s="662">
        <v>100000</v>
      </c>
      <c r="H17821" s="661">
        <v>231</v>
      </c>
      <c r="I17821" s="662">
        <v>27916257.600000001</v>
      </c>
      <c r="J17821" s="663">
        <v>15000000</v>
      </c>
      <c r="K17821" s="662">
        <v>1500000000000</v>
      </c>
    </row>
    <row r="17822" spans="3:11" x14ac:dyDescent="0.25">
      <c r="C17822" s="660">
        <v>45933</v>
      </c>
      <c r="D17822" s="661" t="s">
        <v>317</v>
      </c>
      <c r="E17822" s="662">
        <v>120849.60000000001</v>
      </c>
      <c r="F17822" s="662">
        <v>96679.679999999993</v>
      </c>
      <c r="G17822" s="662">
        <v>100000</v>
      </c>
      <c r="H17822" s="661">
        <v>1</v>
      </c>
      <c r="I17822" s="662">
        <v>120849.60000000001</v>
      </c>
      <c r="J17822" s="663">
        <v>15000000</v>
      </c>
      <c r="K17822" s="662">
        <v>1500000000000</v>
      </c>
    </row>
    <row r="17823" spans="3:11" x14ac:dyDescent="0.25">
      <c r="C17823" s="660">
        <v>45933</v>
      </c>
      <c r="D17823" s="661" t="s">
        <v>312</v>
      </c>
      <c r="E17823" s="662">
        <v>15600</v>
      </c>
      <c r="F17823" s="662">
        <v>15600</v>
      </c>
      <c r="G17823" s="662">
        <v>15590</v>
      </c>
      <c r="H17823" s="661">
        <v>30</v>
      </c>
      <c r="I17823" s="662">
        <v>468000</v>
      </c>
      <c r="J17823" s="663">
        <v>20000000</v>
      </c>
      <c r="K17823" s="662">
        <v>311800000000</v>
      </c>
    </row>
    <row r="17824" spans="3:11" x14ac:dyDescent="0.25">
      <c r="C17824" s="660">
        <v>45933</v>
      </c>
      <c r="D17824" s="661" t="s">
        <v>1155</v>
      </c>
      <c r="E17824" s="662">
        <v>36500</v>
      </c>
      <c r="F17824" s="662">
        <v>31100</v>
      </c>
      <c r="G17824" s="662">
        <v>32400</v>
      </c>
      <c r="H17824" s="661">
        <v>50</v>
      </c>
      <c r="I17824" s="662">
        <v>1825000</v>
      </c>
      <c r="J17824" s="663">
        <v>2400000</v>
      </c>
      <c r="K17824" s="662">
        <v>77760000000</v>
      </c>
    </row>
    <row r="17825" spans="3:11" x14ac:dyDescent="0.25">
      <c r="C17825" s="660">
        <v>45933</v>
      </c>
      <c r="D17825" s="661" t="s">
        <v>317</v>
      </c>
      <c r="E17825" s="662">
        <v>120849.60000000001</v>
      </c>
      <c r="F17825" s="662">
        <v>96679.679999999993</v>
      </c>
      <c r="G17825" s="662">
        <v>100000</v>
      </c>
      <c r="H17825" s="661">
        <v>3</v>
      </c>
      <c r="I17825" s="662">
        <v>362548.8</v>
      </c>
      <c r="J17825" s="663">
        <v>15000000</v>
      </c>
      <c r="K17825" s="662">
        <v>1500000000000</v>
      </c>
    </row>
    <row r="17826" spans="3:11" x14ac:dyDescent="0.25">
      <c r="C17826" s="660">
        <v>45933</v>
      </c>
      <c r="D17826" s="661" t="s">
        <v>1155</v>
      </c>
      <c r="E17826" s="662">
        <v>31740</v>
      </c>
      <c r="F17826" s="662">
        <v>31100</v>
      </c>
      <c r="G17826" s="662">
        <v>32400</v>
      </c>
      <c r="H17826" s="661">
        <v>12</v>
      </c>
      <c r="I17826" s="662">
        <v>380880</v>
      </c>
      <c r="J17826" s="663">
        <v>2400000</v>
      </c>
      <c r="K17826" s="662">
        <v>77760000000</v>
      </c>
    </row>
    <row r="17827" spans="3:11" x14ac:dyDescent="0.25">
      <c r="C17827" s="660">
        <v>45933</v>
      </c>
      <c r="D17827" s="661" t="s">
        <v>1155</v>
      </c>
      <c r="E17827" s="662">
        <v>36500</v>
      </c>
      <c r="F17827" s="662">
        <v>31100</v>
      </c>
      <c r="G17827" s="662">
        <v>32400</v>
      </c>
      <c r="H17827" s="661">
        <v>3</v>
      </c>
      <c r="I17827" s="662">
        <v>109500</v>
      </c>
      <c r="J17827" s="663">
        <v>2400000</v>
      </c>
      <c r="K17827" s="662">
        <v>77760000000</v>
      </c>
    </row>
    <row r="17828" spans="3:11" x14ac:dyDescent="0.25">
      <c r="C17828" s="660">
        <v>45933</v>
      </c>
      <c r="D17828" s="661" t="s">
        <v>317</v>
      </c>
      <c r="E17828" s="662">
        <v>120849.60000000001</v>
      </c>
      <c r="F17828" s="662">
        <v>96679.679999999993</v>
      </c>
      <c r="G17828" s="662">
        <v>100000</v>
      </c>
      <c r="H17828" s="661">
        <v>65</v>
      </c>
      <c r="I17828" s="662">
        <v>7855224</v>
      </c>
      <c r="J17828" s="663">
        <v>15000000</v>
      </c>
      <c r="K17828" s="662">
        <v>1500000000000</v>
      </c>
    </row>
    <row r="17829" spans="3:11" x14ac:dyDescent="0.25">
      <c r="C17829" s="660">
        <v>45933</v>
      </c>
      <c r="D17829" s="661" t="s">
        <v>1154</v>
      </c>
      <c r="E17829" s="662">
        <v>40000</v>
      </c>
      <c r="F17829" s="662">
        <v>37000</v>
      </c>
      <c r="G17829" s="662">
        <v>43950</v>
      </c>
      <c r="H17829" s="661">
        <v>2</v>
      </c>
      <c r="I17829" s="662">
        <v>80000</v>
      </c>
      <c r="J17829" s="663">
        <v>600000</v>
      </c>
      <c r="K17829" s="662">
        <v>26370000000</v>
      </c>
    </row>
    <row r="17830" spans="3:11" x14ac:dyDescent="0.25">
      <c r="C17830" s="660">
        <v>45933</v>
      </c>
      <c r="D17830" s="661" t="s">
        <v>317</v>
      </c>
      <c r="E17830" s="662">
        <v>120849.60000000001</v>
      </c>
      <c r="F17830" s="662">
        <v>96679.679999999993</v>
      </c>
      <c r="G17830" s="662">
        <v>100000</v>
      </c>
      <c r="H17830" s="661">
        <v>5</v>
      </c>
      <c r="I17830" s="662">
        <v>604248</v>
      </c>
      <c r="J17830" s="663">
        <v>15000000</v>
      </c>
      <c r="K17830" s="662">
        <v>1500000000000</v>
      </c>
    </row>
    <row r="17831" spans="3:11" x14ac:dyDescent="0.25">
      <c r="C17831" s="660">
        <v>45933</v>
      </c>
      <c r="D17831" s="661" t="s">
        <v>317</v>
      </c>
      <c r="E17831" s="662">
        <v>120849.60000000001</v>
      </c>
      <c r="F17831" s="662">
        <v>96679.679999999993</v>
      </c>
      <c r="G17831" s="662">
        <v>100000</v>
      </c>
      <c r="H17831" s="661">
        <v>9</v>
      </c>
      <c r="I17831" s="662">
        <v>1087646.3999999999</v>
      </c>
      <c r="J17831" s="663">
        <v>15000000</v>
      </c>
      <c r="K17831" s="662">
        <v>1500000000000</v>
      </c>
    </row>
    <row r="17832" spans="3:11" x14ac:dyDescent="0.25">
      <c r="C17832" s="660">
        <v>45933</v>
      </c>
      <c r="D17832" s="661" t="s">
        <v>317</v>
      </c>
      <c r="E17832" s="662">
        <v>120849.60000000001</v>
      </c>
      <c r="F17832" s="662">
        <v>96679.679999999993</v>
      </c>
      <c r="G17832" s="662">
        <v>100000</v>
      </c>
      <c r="H17832" s="661">
        <v>44</v>
      </c>
      <c r="I17832" s="662">
        <v>5317382.4000000004</v>
      </c>
      <c r="J17832" s="663">
        <v>15000000</v>
      </c>
      <c r="K17832" s="662">
        <v>1500000000000</v>
      </c>
    </row>
    <row r="17833" spans="3:11" x14ac:dyDescent="0.25">
      <c r="C17833" s="660">
        <v>45933</v>
      </c>
      <c r="D17833" s="661" t="s">
        <v>1154</v>
      </c>
      <c r="E17833" s="662">
        <v>40000</v>
      </c>
      <c r="F17833" s="662">
        <v>37000</v>
      </c>
      <c r="G17833" s="662">
        <v>43950</v>
      </c>
      <c r="H17833" s="661">
        <v>150</v>
      </c>
      <c r="I17833" s="662">
        <v>6000000</v>
      </c>
      <c r="J17833" s="663">
        <v>600000</v>
      </c>
      <c r="K17833" s="662">
        <v>26370000000</v>
      </c>
    </row>
    <row r="17834" spans="3:11" x14ac:dyDescent="0.25">
      <c r="C17834" s="660">
        <v>45933</v>
      </c>
      <c r="D17834" s="661" t="s">
        <v>312</v>
      </c>
      <c r="E17834" s="662">
        <v>15600</v>
      </c>
      <c r="F17834" s="662">
        <v>15600</v>
      </c>
      <c r="G17834" s="662">
        <v>15590</v>
      </c>
      <c r="H17834" s="661">
        <v>55</v>
      </c>
      <c r="I17834" s="662">
        <v>858000</v>
      </c>
      <c r="J17834" s="663">
        <v>20000000</v>
      </c>
      <c r="K17834" s="662">
        <v>311800000000</v>
      </c>
    </row>
    <row r="17835" spans="3:11" x14ac:dyDescent="0.25">
      <c r="C17835" s="660">
        <v>45933</v>
      </c>
      <c r="D17835" s="661" t="s">
        <v>317</v>
      </c>
      <c r="E17835" s="662">
        <v>120849.60000000001</v>
      </c>
      <c r="F17835" s="662">
        <v>96679.679999999993</v>
      </c>
      <c r="G17835" s="662">
        <v>100000</v>
      </c>
      <c r="H17835" s="661">
        <v>50</v>
      </c>
      <c r="I17835" s="662">
        <v>6042480</v>
      </c>
      <c r="J17835" s="663">
        <v>15000000</v>
      </c>
      <c r="K17835" s="662">
        <v>1500000000000</v>
      </c>
    </row>
    <row r="17836" spans="3:11" x14ac:dyDescent="0.25">
      <c r="C17836" s="660">
        <v>45933</v>
      </c>
      <c r="D17836" s="661" t="s">
        <v>317</v>
      </c>
      <c r="E17836" s="662">
        <v>120849.60000000001</v>
      </c>
      <c r="F17836" s="662">
        <v>96679.679999999993</v>
      </c>
      <c r="G17836" s="662">
        <v>100000</v>
      </c>
      <c r="H17836" s="661">
        <v>3</v>
      </c>
      <c r="I17836" s="662">
        <v>362548.8</v>
      </c>
      <c r="J17836" s="663">
        <v>15000000</v>
      </c>
      <c r="K17836" s="662">
        <v>1500000000000</v>
      </c>
    </row>
    <row r="17837" spans="3:11" x14ac:dyDescent="0.25">
      <c r="C17837" s="660">
        <v>45933</v>
      </c>
      <c r="D17837" s="661" t="s">
        <v>317</v>
      </c>
      <c r="E17837" s="662">
        <v>120849.60000000001</v>
      </c>
      <c r="F17837" s="662">
        <v>96679.679999999993</v>
      </c>
      <c r="G17837" s="662">
        <v>100000</v>
      </c>
      <c r="H17837" s="661">
        <v>1</v>
      </c>
      <c r="I17837" s="662">
        <v>120849.60000000001</v>
      </c>
      <c r="J17837" s="663">
        <v>15000000</v>
      </c>
      <c r="K17837" s="662">
        <v>1500000000000</v>
      </c>
    </row>
    <row r="17838" spans="3:11" x14ac:dyDescent="0.25">
      <c r="C17838" s="660">
        <v>45933</v>
      </c>
      <c r="D17838" s="661" t="s">
        <v>317</v>
      </c>
      <c r="E17838" s="662">
        <v>120849.60000000001</v>
      </c>
      <c r="F17838" s="662">
        <v>96679.679999999993</v>
      </c>
      <c r="G17838" s="662">
        <v>100000</v>
      </c>
      <c r="H17838" s="661">
        <v>1</v>
      </c>
      <c r="I17838" s="662">
        <v>120849.60000000001</v>
      </c>
      <c r="J17838" s="663">
        <v>15000000</v>
      </c>
      <c r="K17838" s="662">
        <v>1500000000000</v>
      </c>
    </row>
    <row r="17839" spans="3:11" x14ac:dyDescent="0.25">
      <c r="C17839" s="660">
        <v>45933</v>
      </c>
      <c r="D17839" s="661" t="s">
        <v>317</v>
      </c>
      <c r="E17839" s="662">
        <v>120849.60000000001</v>
      </c>
      <c r="F17839" s="662">
        <v>96679.679999999993</v>
      </c>
      <c r="G17839" s="662">
        <v>100000</v>
      </c>
      <c r="H17839" s="661">
        <v>13</v>
      </c>
      <c r="I17839" s="662">
        <v>1571044.8</v>
      </c>
      <c r="J17839" s="663">
        <v>15000000</v>
      </c>
      <c r="K17839" s="662">
        <v>1500000000000</v>
      </c>
    </row>
    <row r="17840" spans="3:11" x14ac:dyDescent="0.25">
      <c r="C17840" s="660">
        <v>45933</v>
      </c>
      <c r="D17840" s="661" t="s">
        <v>317</v>
      </c>
      <c r="E17840" s="662">
        <v>120849.60000000001</v>
      </c>
      <c r="F17840" s="662">
        <v>96679.679999999993</v>
      </c>
      <c r="G17840" s="662">
        <v>100000</v>
      </c>
      <c r="H17840" s="661">
        <v>2</v>
      </c>
      <c r="I17840" s="662">
        <v>241699.20000000001</v>
      </c>
      <c r="J17840" s="663">
        <v>15000000</v>
      </c>
      <c r="K17840" s="662">
        <v>1500000000000</v>
      </c>
    </row>
    <row r="17841" spans="3:11" x14ac:dyDescent="0.25">
      <c r="C17841" s="660">
        <v>45933</v>
      </c>
      <c r="D17841" s="661" t="s">
        <v>317</v>
      </c>
      <c r="E17841" s="662">
        <v>120849.60000000001</v>
      </c>
      <c r="F17841" s="662">
        <v>96679.679999999993</v>
      </c>
      <c r="G17841" s="662">
        <v>100000</v>
      </c>
      <c r="H17841" s="661">
        <v>15</v>
      </c>
      <c r="I17841" s="662">
        <v>1812744</v>
      </c>
      <c r="J17841" s="663">
        <v>15000000</v>
      </c>
      <c r="K17841" s="662">
        <v>1500000000000</v>
      </c>
    </row>
    <row r="17842" spans="3:11" x14ac:dyDescent="0.25">
      <c r="C17842" s="660">
        <v>45933</v>
      </c>
      <c r="D17842" s="661" t="s">
        <v>317</v>
      </c>
      <c r="E17842" s="662">
        <v>120849.60000000001</v>
      </c>
      <c r="F17842" s="662">
        <v>96679.679999999993</v>
      </c>
      <c r="G17842" s="662">
        <v>100000</v>
      </c>
      <c r="H17842" s="661">
        <v>5</v>
      </c>
      <c r="I17842" s="662">
        <v>604248</v>
      </c>
      <c r="J17842" s="663">
        <v>15000000</v>
      </c>
      <c r="K17842" s="662">
        <v>1500000000000</v>
      </c>
    </row>
    <row r="17843" spans="3:11" x14ac:dyDescent="0.25">
      <c r="C17843" s="660">
        <v>45933</v>
      </c>
      <c r="D17843" s="661" t="s">
        <v>317</v>
      </c>
      <c r="E17843" s="662">
        <v>120849.60000000001</v>
      </c>
      <c r="F17843" s="662">
        <v>96679.679999999993</v>
      </c>
      <c r="G17843" s="662">
        <v>100000</v>
      </c>
      <c r="H17843" s="661">
        <v>46</v>
      </c>
      <c r="I17843" s="662">
        <v>5559081.5999999996</v>
      </c>
      <c r="J17843" s="663">
        <v>15000000</v>
      </c>
      <c r="K17843" s="662">
        <v>1500000000000</v>
      </c>
    </row>
    <row r="17844" spans="3:11" x14ac:dyDescent="0.25">
      <c r="C17844" s="660">
        <v>45933</v>
      </c>
      <c r="D17844" s="661" t="s">
        <v>317</v>
      </c>
      <c r="E17844" s="662">
        <v>120849.60000000001</v>
      </c>
      <c r="F17844" s="662">
        <v>96679.679999999993</v>
      </c>
      <c r="G17844" s="662">
        <v>100000</v>
      </c>
      <c r="H17844" s="661">
        <v>3</v>
      </c>
      <c r="I17844" s="662">
        <v>362548.8</v>
      </c>
      <c r="J17844" s="663">
        <v>15000000</v>
      </c>
      <c r="K17844" s="662">
        <v>1500000000000</v>
      </c>
    </row>
    <row r="17845" spans="3:11" x14ac:dyDescent="0.25">
      <c r="C17845" s="660">
        <v>45933</v>
      </c>
      <c r="D17845" s="661" t="s">
        <v>317</v>
      </c>
      <c r="E17845" s="662">
        <v>120849.60000000001</v>
      </c>
      <c r="F17845" s="662">
        <v>96679.679999999993</v>
      </c>
      <c r="G17845" s="662">
        <v>100000</v>
      </c>
      <c r="H17845" s="661">
        <v>22</v>
      </c>
      <c r="I17845" s="662">
        <v>2658691.2000000002</v>
      </c>
      <c r="J17845" s="663">
        <v>15000000</v>
      </c>
      <c r="K17845" s="662">
        <v>1500000000000</v>
      </c>
    </row>
    <row r="17846" spans="3:11" x14ac:dyDescent="0.25">
      <c r="C17846" s="660">
        <v>45933</v>
      </c>
      <c r="D17846" s="661" t="s">
        <v>317</v>
      </c>
      <c r="E17846" s="662">
        <v>120849.60000000001</v>
      </c>
      <c r="F17846" s="662">
        <v>96679.679999999993</v>
      </c>
      <c r="G17846" s="662">
        <v>100000</v>
      </c>
      <c r="H17846" s="661">
        <v>9</v>
      </c>
      <c r="I17846" s="662">
        <v>1087646.3999999999</v>
      </c>
      <c r="J17846" s="663">
        <v>15000000</v>
      </c>
      <c r="K17846" s="662">
        <v>1500000000000</v>
      </c>
    </row>
    <row r="17847" spans="3:11" x14ac:dyDescent="0.25">
      <c r="C17847" s="660">
        <v>45933</v>
      </c>
      <c r="D17847" s="661" t="s">
        <v>317</v>
      </c>
      <c r="E17847" s="662">
        <v>120849.60000000001</v>
      </c>
      <c r="F17847" s="662">
        <v>96679.679999999993</v>
      </c>
      <c r="G17847" s="662">
        <v>100000</v>
      </c>
      <c r="H17847" s="661">
        <v>2</v>
      </c>
      <c r="I17847" s="662">
        <v>241699.20000000001</v>
      </c>
      <c r="J17847" s="663">
        <v>15000000</v>
      </c>
      <c r="K17847" s="662">
        <v>1500000000000</v>
      </c>
    </row>
    <row r="17848" spans="3:11" x14ac:dyDescent="0.25">
      <c r="C17848" s="660">
        <v>45933</v>
      </c>
      <c r="D17848" s="661" t="s">
        <v>312</v>
      </c>
      <c r="E17848" s="662">
        <v>15600</v>
      </c>
      <c r="F17848" s="662">
        <v>15600</v>
      </c>
      <c r="G17848" s="662">
        <v>15590</v>
      </c>
      <c r="H17848" s="661">
        <v>10</v>
      </c>
      <c r="I17848" s="662">
        <v>156000</v>
      </c>
      <c r="J17848" s="663">
        <v>20000000</v>
      </c>
      <c r="K17848" s="662">
        <v>311800000000</v>
      </c>
    </row>
    <row r="17849" spans="3:11" x14ac:dyDescent="0.25">
      <c r="C17849" s="660">
        <v>45933</v>
      </c>
      <c r="D17849" s="661" t="s">
        <v>317</v>
      </c>
      <c r="E17849" s="662">
        <v>120849.60000000001</v>
      </c>
      <c r="F17849" s="662">
        <v>96679.679999999993</v>
      </c>
      <c r="G17849" s="662">
        <v>100000</v>
      </c>
      <c r="H17849" s="661">
        <v>23</v>
      </c>
      <c r="I17849" s="662">
        <v>2779540.8</v>
      </c>
      <c r="J17849" s="663">
        <v>15000000</v>
      </c>
      <c r="K17849" s="662">
        <v>1500000000000</v>
      </c>
    </row>
    <row r="17850" spans="3:11" x14ac:dyDescent="0.25">
      <c r="C17850" s="660">
        <v>45933</v>
      </c>
      <c r="D17850" s="661" t="s">
        <v>317</v>
      </c>
      <c r="E17850" s="662">
        <v>120849.60000000001</v>
      </c>
      <c r="F17850" s="662">
        <v>96679.679999999993</v>
      </c>
      <c r="G17850" s="662">
        <v>100000</v>
      </c>
      <c r="H17850" s="661">
        <v>80</v>
      </c>
      <c r="I17850" s="662">
        <v>9667968</v>
      </c>
      <c r="J17850" s="663">
        <v>15000000</v>
      </c>
      <c r="K17850" s="662">
        <v>1500000000000</v>
      </c>
    </row>
    <row r="17851" spans="3:11" x14ac:dyDescent="0.25">
      <c r="C17851" s="660">
        <v>45933</v>
      </c>
      <c r="D17851" s="661" t="s">
        <v>317</v>
      </c>
      <c r="E17851" s="662">
        <v>120849.60000000001</v>
      </c>
      <c r="F17851" s="662">
        <v>96679.679999999993</v>
      </c>
      <c r="G17851" s="662">
        <v>100000</v>
      </c>
      <c r="H17851" s="661">
        <v>9</v>
      </c>
      <c r="I17851" s="662">
        <v>1087646.3999999999</v>
      </c>
      <c r="J17851" s="663">
        <v>15000000</v>
      </c>
      <c r="K17851" s="662">
        <v>1500000000000</v>
      </c>
    </row>
    <row r="17852" spans="3:11" x14ac:dyDescent="0.25">
      <c r="C17852" s="660">
        <v>45933</v>
      </c>
      <c r="D17852" s="661" t="s">
        <v>317</v>
      </c>
      <c r="E17852" s="662">
        <v>120849.60000000001</v>
      </c>
      <c r="F17852" s="662">
        <v>96679.679999999993</v>
      </c>
      <c r="G17852" s="662">
        <v>100000</v>
      </c>
      <c r="H17852" s="661">
        <v>6</v>
      </c>
      <c r="I17852" s="662">
        <v>725097.6</v>
      </c>
      <c r="J17852" s="663">
        <v>15000000</v>
      </c>
      <c r="K17852" s="662">
        <v>1500000000000</v>
      </c>
    </row>
    <row r="17853" spans="3:11" x14ac:dyDescent="0.25">
      <c r="C17853" s="660">
        <v>45933</v>
      </c>
      <c r="D17853" s="661" t="s">
        <v>317</v>
      </c>
      <c r="E17853" s="662">
        <v>120849.60000000001</v>
      </c>
      <c r="F17853" s="662">
        <v>96679.679999999993</v>
      </c>
      <c r="G17853" s="662">
        <v>100000</v>
      </c>
      <c r="H17853" s="661">
        <v>6</v>
      </c>
      <c r="I17853" s="662">
        <v>725097.6</v>
      </c>
      <c r="J17853" s="663">
        <v>15000000</v>
      </c>
      <c r="K17853" s="662">
        <v>1500000000000</v>
      </c>
    </row>
    <row r="17854" spans="3:11" x14ac:dyDescent="0.25">
      <c r="C17854" s="660">
        <v>45933</v>
      </c>
      <c r="D17854" s="661" t="s">
        <v>317</v>
      </c>
      <c r="E17854" s="662">
        <v>120849.60000000001</v>
      </c>
      <c r="F17854" s="662">
        <v>96679.679999999993</v>
      </c>
      <c r="G17854" s="662">
        <v>100000</v>
      </c>
      <c r="H17854" s="661">
        <v>10</v>
      </c>
      <c r="I17854" s="662">
        <v>1208496</v>
      </c>
      <c r="J17854" s="663">
        <v>15000000</v>
      </c>
      <c r="K17854" s="662">
        <v>1500000000000</v>
      </c>
    </row>
    <row r="17855" spans="3:11" x14ac:dyDescent="0.25">
      <c r="C17855" s="660">
        <v>45933</v>
      </c>
      <c r="D17855" s="661" t="s">
        <v>317</v>
      </c>
      <c r="E17855" s="662">
        <v>120849.60000000001</v>
      </c>
      <c r="F17855" s="662">
        <v>96679.679999999993</v>
      </c>
      <c r="G17855" s="662">
        <v>100000</v>
      </c>
      <c r="H17855" s="661">
        <v>6</v>
      </c>
      <c r="I17855" s="662">
        <v>725097.6</v>
      </c>
      <c r="J17855" s="663">
        <v>15000000</v>
      </c>
      <c r="K17855" s="662">
        <v>1500000000000</v>
      </c>
    </row>
    <row r="17856" spans="3:11" x14ac:dyDescent="0.25">
      <c r="C17856" s="660">
        <v>45933</v>
      </c>
      <c r="D17856" s="661" t="s">
        <v>317</v>
      </c>
      <c r="E17856" s="662">
        <v>120849.60000000001</v>
      </c>
      <c r="F17856" s="662">
        <v>96679.679999999993</v>
      </c>
      <c r="G17856" s="662">
        <v>100000</v>
      </c>
      <c r="H17856" s="661">
        <v>6</v>
      </c>
      <c r="I17856" s="662">
        <v>725097.6</v>
      </c>
      <c r="J17856" s="663">
        <v>15000000</v>
      </c>
      <c r="K17856" s="662">
        <v>1500000000000</v>
      </c>
    </row>
    <row r="17857" spans="3:11" x14ac:dyDescent="0.25">
      <c r="C17857" s="660">
        <v>45933</v>
      </c>
      <c r="D17857" s="661" t="s">
        <v>317</v>
      </c>
      <c r="E17857" s="662">
        <v>120849.60000000001</v>
      </c>
      <c r="F17857" s="662">
        <v>96679.679999999993</v>
      </c>
      <c r="G17857" s="662">
        <v>100000</v>
      </c>
      <c r="H17857" s="661">
        <v>12</v>
      </c>
      <c r="I17857" s="662">
        <v>1450195.2</v>
      </c>
      <c r="J17857" s="663">
        <v>15000000</v>
      </c>
      <c r="K17857" s="662">
        <v>1500000000000</v>
      </c>
    </row>
    <row r="17858" spans="3:11" x14ac:dyDescent="0.25">
      <c r="C17858" s="660">
        <v>45933</v>
      </c>
      <c r="D17858" s="661" t="s">
        <v>317</v>
      </c>
      <c r="E17858" s="662">
        <v>120849.60000000001</v>
      </c>
      <c r="F17858" s="662">
        <v>96679.679999999993</v>
      </c>
      <c r="G17858" s="662">
        <v>100000</v>
      </c>
      <c r="H17858" s="661">
        <v>6</v>
      </c>
      <c r="I17858" s="662">
        <v>725097.6</v>
      </c>
      <c r="J17858" s="663">
        <v>15000000</v>
      </c>
      <c r="K17858" s="662">
        <v>1500000000000</v>
      </c>
    </row>
    <row r="17859" spans="3:11" x14ac:dyDescent="0.25">
      <c r="C17859" s="660">
        <v>45933</v>
      </c>
      <c r="D17859" s="661" t="s">
        <v>1154</v>
      </c>
      <c r="E17859" s="662">
        <v>40000</v>
      </c>
      <c r="F17859" s="662">
        <v>37000</v>
      </c>
      <c r="G17859" s="662">
        <v>43950</v>
      </c>
      <c r="H17859" s="661">
        <v>5</v>
      </c>
      <c r="I17859" s="662">
        <v>200000</v>
      </c>
      <c r="J17859" s="663">
        <v>600000</v>
      </c>
      <c r="K17859" s="662">
        <v>26370000000</v>
      </c>
    </row>
    <row r="17860" spans="3:11" x14ac:dyDescent="0.25">
      <c r="C17860" s="660">
        <v>45933</v>
      </c>
      <c r="D17860" s="661" t="s">
        <v>317</v>
      </c>
      <c r="E17860" s="662">
        <v>120849.60000000001</v>
      </c>
      <c r="F17860" s="662">
        <v>96679.679999999993</v>
      </c>
      <c r="G17860" s="662">
        <v>100000</v>
      </c>
      <c r="H17860" s="661">
        <v>50</v>
      </c>
      <c r="I17860" s="662">
        <v>6042480</v>
      </c>
      <c r="J17860" s="663">
        <v>15000000</v>
      </c>
      <c r="K17860" s="662">
        <v>1500000000000</v>
      </c>
    </row>
    <row r="17861" spans="3:11" x14ac:dyDescent="0.25">
      <c r="C17861" s="660">
        <v>45933</v>
      </c>
      <c r="D17861" s="661" t="s">
        <v>317</v>
      </c>
      <c r="E17861" s="662">
        <v>120849.60000000001</v>
      </c>
      <c r="F17861" s="662">
        <v>96679.679999999993</v>
      </c>
      <c r="G17861" s="662">
        <v>100000</v>
      </c>
      <c r="H17861" s="661">
        <v>11</v>
      </c>
      <c r="I17861" s="662">
        <v>1329345.6000000001</v>
      </c>
      <c r="J17861" s="663">
        <v>15000000</v>
      </c>
      <c r="K17861" s="662">
        <v>1500000000000</v>
      </c>
    </row>
    <row r="17862" spans="3:11" x14ac:dyDescent="0.25">
      <c r="C17862" s="660">
        <v>45933</v>
      </c>
      <c r="D17862" s="661" t="s">
        <v>317</v>
      </c>
      <c r="E17862" s="662">
        <v>120849.60000000001</v>
      </c>
      <c r="F17862" s="662">
        <v>96679.679999999993</v>
      </c>
      <c r="G17862" s="662">
        <v>100000</v>
      </c>
      <c r="H17862" s="661">
        <v>1</v>
      </c>
      <c r="I17862" s="662">
        <v>120849.60000000001</v>
      </c>
      <c r="J17862" s="663">
        <v>15000000</v>
      </c>
      <c r="K17862" s="662">
        <v>1500000000000</v>
      </c>
    </row>
    <row r="17863" spans="3:11" x14ac:dyDescent="0.25">
      <c r="C17863" s="660">
        <v>45933</v>
      </c>
      <c r="D17863" s="661" t="s">
        <v>317</v>
      </c>
      <c r="E17863" s="662">
        <v>120849.60000000001</v>
      </c>
      <c r="F17863" s="662">
        <v>96679.679999999993</v>
      </c>
      <c r="G17863" s="662">
        <v>100000</v>
      </c>
      <c r="H17863" s="661">
        <v>1</v>
      </c>
      <c r="I17863" s="662">
        <v>120849.60000000001</v>
      </c>
      <c r="J17863" s="663">
        <v>15000000</v>
      </c>
      <c r="K17863" s="662">
        <v>1500000000000</v>
      </c>
    </row>
    <row r="17864" spans="3:11" x14ac:dyDescent="0.25">
      <c r="C17864" s="660">
        <v>45933</v>
      </c>
      <c r="D17864" s="661" t="s">
        <v>1154</v>
      </c>
      <c r="E17864" s="662">
        <v>39500</v>
      </c>
      <c r="F17864" s="662">
        <v>37000</v>
      </c>
      <c r="G17864" s="662">
        <v>43950</v>
      </c>
      <c r="H17864" s="661">
        <v>2</v>
      </c>
      <c r="I17864" s="662">
        <v>79000</v>
      </c>
      <c r="J17864" s="663">
        <v>600000</v>
      </c>
      <c r="K17864" s="662">
        <v>26370000000</v>
      </c>
    </row>
    <row r="17865" spans="3:11" x14ac:dyDescent="0.25">
      <c r="C17865" s="660">
        <v>45933</v>
      </c>
      <c r="D17865" s="661" t="s">
        <v>312</v>
      </c>
      <c r="E17865" s="662">
        <v>15600</v>
      </c>
      <c r="F17865" s="662">
        <v>15600</v>
      </c>
      <c r="G17865" s="662">
        <v>15590</v>
      </c>
      <c r="H17865" s="661">
        <v>5</v>
      </c>
      <c r="I17865" s="662">
        <v>78000</v>
      </c>
      <c r="J17865" s="663">
        <v>20000000</v>
      </c>
      <c r="K17865" s="662">
        <v>311800000000</v>
      </c>
    </row>
    <row r="17866" spans="3:11" x14ac:dyDescent="0.25">
      <c r="C17866" s="660">
        <v>45933</v>
      </c>
      <c r="D17866" s="661" t="s">
        <v>317</v>
      </c>
      <c r="E17866" s="662">
        <v>120849.60000000001</v>
      </c>
      <c r="F17866" s="662">
        <v>96679.679999999993</v>
      </c>
      <c r="G17866" s="662">
        <v>100000</v>
      </c>
      <c r="H17866" s="661">
        <v>10</v>
      </c>
      <c r="I17866" s="662">
        <v>1208496</v>
      </c>
      <c r="J17866" s="663">
        <v>15000000</v>
      </c>
      <c r="K17866" s="662">
        <v>1500000000000</v>
      </c>
    </row>
    <row r="17867" spans="3:11" x14ac:dyDescent="0.25">
      <c r="C17867" s="660">
        <v>45933</v>
      </c>
      <c r="D17867" s="661" t="s">
        <v>312</v>
      </c>
      <c r="E17867" s="662">
        <v>15600</v>
      </c>
      <c r="F17867" s="662">
        <v>15600</v>
      </c>
      <c r="G17867" s="662">
        <v>15590</v>
      </c>
      <c r="H17867" s="661">
        <v>2</v>
      </c>
      <c r="I17867" s="662">
        <v>31200</v>
      </c>
      <c r="J17867" s="663">
        <v>20000000</v>
      </c>
      <c r="K17867" s="662">
        <v>311800000000</v>
      </c>
    </row>
    <row r="17868" spans="3:11" x14ac:dyDescent="0.25">
      <c r="C17868" s="660">
        <v>45933</v>
      </c>
      <c r="D17868" s="661" t="s">
        <v>317</v>
      </c>
      <c r="E17868" s="662">
        <v>120849.60000000001</v>
      </c>
      <c r="F17868" s="662">
        <v>96679.679999999993</v>
      </c>
      <c r="G17868" s="662">
        <v>100000</v>
      </c>
      <c r="H17868" s="661">
        <v>1708</v>
      </c>
      <c r="I17868" s="662">
        <v>206411116.80000001</v>
      </c>
      <c r="J17868" s="663">
        <v>15000000</v>
      </c>
      <c r="K17868" s="662">
        <v>1500000000000</v>
      </c>
    </row>
    <row r="17869" spans="3:11" x14ac:dyDescent="0.25">
      <c r="C17869" s="660">
        <v>45933</v>
      </c>
      <c r="D17869" s="661" t="s">
        <v>317</v>
      </c>
      <c r="E17869" s="662">
        <v>120849.60000000001</v>
      </c>
      <c r="F17869" s="662">
        <v>96679.679999999993</v>
      </c>
      <c r="G17869" s="662">
        <v>100000</v>
      </c>
      <c r="H17869" s="661">
        <v>1</v>
      </c>
      <c r="I17869" s="662">
        <v>120849.60000000001</v>
      </c>
      <c r="J17869" s="663">
        <v>15000000</v>
      </c>
      <c r="K17869" s="662">
        <v>1500000000000</v>
      </c>
    </row>
    <row r="17870" spans="3:11" x14ac:dyDescent="0.25">
      <c r="C17870" s="660">
        <v>45933</v>
      </c>
      <c r="D17870" s="661" t="s">
        <v>1154</v>
      </c>
      <c r="E17870" s="662">
        <v>40000</v>
      </c>
      <c r="F17870" s="662">
        <v>37000</v>
      </c>
      <c r="G17870" s="662">
        <v>43950</v>
      </c>
      <c r="H17870" s="661">
        <v>2</v>
      </c>
      <c r="I17870" s="662">
        <v>80000</v>
      </c>
      <c r="J17870" s="663">
        <v>600000</v>
      </c>
      <c r="K17870" s="662">
        <v>26370000000</v>
      </c>
    </row>
    <row r="17871" spans="3:11" x14ac:dyDescent="0.25">
      <c r="C17871" s="660">
        <v>45933</v>
      </c>
      <c r="D17871" s="661" t="s">
        <v>317</v>
      </c>
      <c r="E17871" s="662">
        <v>120849.60000000001</v>
      </c>
      <c r="F17871" s="662">
        <v>96679.679999999993</v>
      </c>
      <c r="G17871" s="662">
        <v>100000</v>
      </c>
      <c r="H17871" s="661">
        <v>25</v>
      </c>
      <c r="I17871" s="662">
        <v>3021240</v>
      </c>
      <c r="J17871" s="663">
        <v>15000000</v>
      </c>
      <c r="K17871" s="662">
        <v>1500000000000</v>
      </c>
    </row>
    <row r="17872" spans="3:11" x14ac:dyDescent="0.25">
      <c r="C17872" s="660">
        <v>45933</v>
      </c>
      <c r="D17872" s="661" t="s">
        <v>317</v>
      </c>
      <c r="E17872" s="662">
        <v>120849.60000000001</v>
      </c>
      <c r="F17872" s="662">
        <v>96679.679999999993</v>
      </c>
      <c r="G17872" s="662">
        <v>100000</v>
      </c>
      <c r="H17872" s="661">
        <v>29</v>
      </c>
      <c r="I17872" s="662">
        <v>3504638.4</v>
      </c>
      <c r="J17872" s="663">
        <v>15000000</v>
      </c>
      <c r="K17872" s="662">
        <v>1500000000000</v>
      </c>
    </row>
    <row r="17873" spans="3:11" x14ac:dyDescent="0.25">
      <c r="C17873" s="660">
        <v>45933</v>
      </c>
      <c r="D17873" s="661" t="s">
        <v>317</v>
      </c>
      <c r="E17873" s="662">
        <v>120849.60000000001</v>
      </c>
      <c r="F17873" s="662">
        <v>96679.679999999993</v>
      </c>
      <c r="G17873" s="662">
        <v>100000</v>
      </c>
      <c r="H17873" s="661">
        <v>107</v>
      </c>
      <c r="I17873" s="662">
        <v>12930907.199999999</v>
      </c>
      <c r="J17873" s="663">
        <v>15000000</v>
      </c>
      <c r="K17873" s="662">
        <v>1500000000000</v>
      </c>
    </row>
    <row r="17874" spans="3:11" x14ac:dyDescent="0.25">
      <c r="C17874" s="660">
        <v>45933</v>
      </c>
      <c r="D17874" s="661" t="s">
        <v>317</v>
      </c>
      <c r="E17874" s="662">
        <v>120849.60000000001</v>
      </c>
      <c r="F17874" s="662">
        <v>96679.679999999993</v>
      </c>
      <c r="G17874" s="662">
        <v>100000</v>
      </c>
      <c r="H17874" s="661">
        <v>6</v>
      </c>
      <c r="I17874" s="662">
        <v>725097.6</v>
      </c>
      <c r="J17874" s="663">
        <v>15000000</v>
      </c>
      <c r="K17874" s="662">
        <v>1500000000000</v>
      </c>
    </row>
    <row r="17875" spans="3:11" x14ac:dyDescent="0.25">
      <c r="C17875" s="660">
        <v>45933</v>
      </c>
      <c r="D17875" s="661" t="s">
        <v>317</v>
      </c>
      <c r="E17875" s="662">
        <v>120849.60000000001</v>
      </c>
      <c r="F17875" s="662">
        <v>96679.679999999993</v>
      </c>
      <c r="G17875" s="662">
        <v>100000</v>
      </c>
      <c r="H17875" s="661">
        <v>130</v>
      </c>
      <c r="I17875" s="662">
        <v>15710448</v>
      </c>
      <c r="J17875" s="663">
        <v>15000000</v>
      </c>
      <c r="K17875" s="662">
        <v>1500000000000</v>
      </c>
    </row>
    <row r="17876" spans="3:11" x14ac:dyDescent="0.25">
      <c r="C17876" s="660">
        <v>45933</v>
      </c>
      <c r="D17876" s="661" t="s">
        <v>1154</v>
      </c>
      <c r="E17876" s="662">
        <v>40000</v>
      </c>
      <c r="F17876" s="662">
        <v>37000</v>
      </c>
      <c r="G17876" s="662">
        <v>43950</v>
      </c>
      <c r="H17876" s="661">
        <v>8</v>
      </c>
      <c r="I17876" s="662">
        <v>320000</v>
      </c>
      <c r="J17876" s="663">
        <v>600000</v>
      </c>
      <c r="K17876" s="662">
        <v>26370000000</v>
      </c>
    </row>
    <row r="17877" spans="3:11" x14ac:dyDescent="0.25">
      <c r="C17877" s="660">
        <v>45933</v>
      </c>
      <c r="D17877" s="661" t="s">
        <v>1155</v>
      </c>
      <c r="E17877" s="662">
        <v>36500</v>
      </c>
      <c r="F17877" s="662">
        <v>31100</v>
      </c>
      <c r="G17877" s="662">
        <v>32400</v>
      </c>
      <c r="H17877" s="661">
        <v>9</v>
      </c>
      <c r="I17877" s="662">
        <v>328500</v>
      </c>
      <c r="J17877" s="663">
        <v>2400000</v>
      </c>
      <c r="K17877" s="662">
        <v>77760000000</v>
      </c>
    </row>
    <row r="17878" spans="3:11" x14ac:dyDescent="0.25">
      <c r="C17878" s="660">
        <v>45933</v>
      </c>
      <c r="D17878" s="661" t="s">
        <v>317</v>
      </c>
      <c r="E17878" s="662">
        <v>120849.60000000001</v>
      </c>
      <c r="F17878" s="662">
        <v>96679.679999999993</v>
      </c>
      <c r="G17878" s="662">
        <v>100000</v>
      </c>
      <c r="H17878" s="661">
        <v>3</v>
      </c>
      <c r="I17878" s="662">
        <v>362548.8</v>
      </c>
      <c r="J17878" s="663">
        <v>15000000</v>
      </c>
      <c r="K17878" s="662">
        <v>1500000000000</v>
      </c>
    </row>
    <row r="17879" spans="3:11" x14ac:dyDescent="0.25">
      <c r="C17879" s="660">
        <v>45933</v>
      </c>
      <c r="D17879" s="661" t="s">
        <v>312</v>
      </c>
      <c r="E17879" s="662">
        <v>15600</v>
      </c>
      <c r="F17879" s="662">
        <v>15600</v>
      </c>
      <c r="G17879" s="662">
        <v>15590</v>
      </c>
      <c r="H17879" s="661">
        <v>100</v>
      </c>
      <c r="I17879" s="662">
        <v>1560000</v>
      </c>
      <c r="J17879" s="663">
        <v>20000000</v>
      </c>
      <c r="K17879" s="662">
        <v>311800000000</v>
      </c>
    </row>
    <row r="17880" spans="3:11" x14ac:dyDescent="0.25">
      <c r="C17880" s="660">
        <v>45933</v>
      </c>
      <c r="D17880" s="661" t="s">
        <v>312</v>
      </c>
      <c r="E17880" s="662">
        <v>15600</v>
      </c>
      <c r="F17880" s="662">
        <v>15600</v>
      </c>
      <c r="G17880" s="662">
        <v>15590</v>
      </c>
      <c r="H17880" s="661">
        <v>15</v>
      </c>
      <c r="I17880" s="662">
        <v>234000</v>
      </c>
      <c r="J17880" s="663">
        <v>20000000</v>
      </c>
      <c r="K17880" s="662">
        <v>311800000000</v>
      </c>
    </row>
    <row r="17881" spans="3:11" x14ac:dyDescent="0.25">
      <c r="C17881" s="660">
        <v>45933</v>
      </c>
      <c r="D17881" s="661" t="s">
        <v>317</v>
      </c>
      <c r="E17881" s="662">
        <v>120849.60000000001</v>
      </c>
      <c r="F17881" s="662">
        <v>96679.679999999993</v>
      </c>
      <c r="G17881" s="662">
        <v>100000</v>
      </c>
      <c r="H17881" s="661">
        <v>55</v>
      </c>
      <c r="I17881" s="662">
        <v>6646728</v>
      </c>
      <c r="J17881" s="663">
        <v>15000000</v>
      </c>
      <c r="K17881" s="662">
        <v>1500000000000</v>
      </c>
    </row>
    <row r="17882" spans="3:11" x14ac:dyDescent="0.25">
      <c r="C17882" s="660">
        <v>45933</v>
      </c>
      <c r="D17882" s="661" t="s">
        <v>312</v>
      </c>
      <c r="E17882" s="662">
        <v>15580</v>
      </c>
      <c r="F17882" s="662">
        <v>15600</v>
      </c>
      <c r="G17882" s="662">
        <v>15590</v>
      </c>
      <c r="H17882" s="661">
        <v>4</v>
      </c>
      <c r="I17882" s="662">
        <v>62320</v>
      </c>
      <c r="J17882" s="663">
        <v>20000000</v>
      </c>
      <c r="K17882" s="662">
        <v>311800000000</v>
      </c>
    </row>
    <row r="17883" spans="3:11" x14ac:dyDescent="0.25">
      <c r="C17883" s="660">
        <v>45933</v>
      </c>
      <c r="D17883" s="661" t="s">
        <v>312</v>
      </c>
      <c r="E17883" s="662">
        <v>15580</v>
      </c>
      <c r="F17883" s="662">
        <v>15600</v>
      </c>
      <c r="G17883" s="662">
        <v>15590</v>
      </c>
      <c r="H17883" s="661">
        <v>11</v>
      </c>
      <c r="I17883" s="662">
        <v>171380</v>
      </c>
      <c r="J17883" s="663">
        <v>20000000</v>
      </c>
      <c r="K17883" s="662">
        <v>311800000000</v>
      </c>
    </row>
    <row r="17884" spans="3:11" x14ac:dyDescent="0.25">
      <c r="C17884" s="660">
        <v>45933</v>
      </c>
      <c r="D17884" s="661" t="s">
        <v>317</v>
      </c>
      <c r="E17884" s="662">
        <v>120849.60000000001</v>
      </c>
      <c r="F17884" s="662">
        <v>96679.679999999993</v>
      </c>
      <c r="G17884" s="662">
        <v>100000</v>
      </c>
      <c r="H17884" s="661">
        <v>75</v>
      </c>
      <c r="I17884" s="662">
        <v>9063720</v>
      </c>
      <c r="J17884" s="663">
        <v>15000000</v>
      </c>
      <c r="K17884" s="662">
        <v>1500000000000</v>
      </c>
    </row>
    <row r="17885" spans="3:11" x14ac:dyDescent="0.25">
      <c r="C17885" s="660">
        <v>45933</v>
      </c>
      <c r="D17885" s="661" t="s">
        <v>317</v>
      </c>
      <c r="E17885" s="662">
        <v>120849.60000000001</v>
      </c>
      <c r="F17885" s="662">
        <v>96679.679999999993</v>
      </c>
      <c r="G17885" s="662">
        <v>100000</v>
      </c>
      <c r="H17885" s="661">
        <v>28</v>
      </c>
      <c r="I17885" s="662">
        <v>3383788.8</v>
      </c>
      <c r="J17885" s="663">
        <v>15000000</v>
      </c>
      <c r="K17885" s="662">
        <v>1500000000000</v>
      </c>
    </row>
    <row r="17886" spans="3:11" x14ac:dyDescent="0.25">
      <c r="C17886" s="660">
        <v>45933</v>
      </c>
      <c r="D17886" s="661" t="s">
        <v>317</v>
      </c>
      <c r="E17886" s="662">
        <v>120849.60000000001</v>
      </c>
      <c r="F17886" s="662">
        <v>96679.679999999993</v>
      </c>
      <c r="G17886" s="662">
        <v>100000</v>
      </c>
      <c r="H17886" s="661">
        <v>6</v>
      </c>
      <c r="I17886" s="662">
        <v>725097.6</v>
      </c>
      <c r="J17886" s="663">
        <v>15000000</v>
      </c>
      <c r="K17886" s="662">
        <v>1500000000000</v>
      </c>
    </row>
    <row r="17887" spans="3:11" x14ac:dyDescent="0.25">
      <c r="C17887" s="660">
        <v>45933</v>
      </c>
      <c r="D17887" s="661" t="s">
        <v>317</v>
      </c>
      <c r="E17887" s="662">
        <v>120849.60000000001</v>
      </c>
      <c r="F17887" s="662">
        <v>96679.679999999993</v>
      </c>
      <c r="G17887" s="662">
        <v>100000</v>
      </c>
      <c r="H17887" s="661">
        <v>10</v>
      </c>
      <c r="I17887" s="662">
        <v>1208496</v>
      </c>
      <c r="J17887" s="663">
        <v>15000000</v>
      </c>
      <c r="K17887" s="662">
        <v>1500000000000</v>
      </c>
    </row>
    <row r="17888" spans="3:11" x14ac:dyDescent="0.25">
      <c r="C17888" s="660">
        <v>45933</v>
      </c>
      <c r="D17888" s="661" t="s">
        <v>1154</v>
      </c>
      <c r="E17888" s="662">
        <v>40000</v>
      </c>
      <c r="F17888" s="662">
        <v>37000</v>
      </c>
      <c r="G17888" s="662">
        <v>43950</v>
      </c>
      <c r="H17888" s="661">
        <v>45</v>
      </c>
      <c r="I17888" s="662">
        <v>1800000</v>
      </c>
      <c r="J17888" s="663">
        <v>600000</v>
      </c>
      <c r="K17888" s="662">
        <v>26370000000</v>
      </c>
    </row>
    <row r="17889" spans="3:11" x14ac:dyDescent="0.25">
      <c r="C17889" s="660">
        <v>45933</v>
      </c>
      <c r="D17889" s="661" t="s">
        <v>317</v>
      </c>
      <c r="E17889" s="662">
        <v>120849.60000000001</v>
      </c>
      <c r="F17889" s="662">
        <v>96679.679999999993</v>
      </c>
      <c r="G17889" s="662">
        <v>100000</v>
      </c>
      <c r="H17889" s="661">
        <v>1</v>
      </c>
      <c r="I17889" s="662">
        <v>120849.60000000001</v>
      </c>
      <c r="J17889" s="663">
        <v>15000000</v>
      </c>
      <c r="K17889" s="662">
        <v>1500000000000</v>
      </c>
    </row>
    <row r="17890" spans="3:11" x14ac:dyDescent="0.25">
      <c r="C17890" s="660">
        <v>45933</v>
      </c>
      <c r="D17890" s="661" t="s">
        <v>317</v>
      </c>
      <c r="E17890" s="662">
        <v>120849.60000000001</v>
      </c>
      <c r="F17890" s="662">
        <v>96679.679999999993</v>
      </c>
      <c r="G17890" s="662">
        <v>100000</v>
      </c>
      <c r="H17890" s="661">
        <v>565</v>
      </c>
      <c r="I17890" s="662">
        <v>68280024</v>
      </c>
      <c r="J17890" s="663">
        <v>15000000</v>
      </c>
      <c r="K17890" s="662">
        <v>1500000000000</v>
      </c>
    </row>
    <row r="17891" spans="3:11" x14ac:dyDescent="0.25">
      <c r="C17891" s="660">
        <v>45933</v>
      </c>
      <c r="D17891" s="661" t="s">
        <v>1154</v>
      </c>
      <c r="E17891" s="662">
        <v>39500</v>
      </c>
      <c r="F17891" s="662">
        <v>37000</v>
      </c>
      <c r="G17891" s="662">
        <v>43950</v>
      </c>
      <c r="H17891" s="661">
        <v>3</v>
      </c>
      <c r="I17891" s="662">
        <v>118500</v>
      </c>
      <c r="J17891" s="663">
        <v>600000</v>
      </c>
      <c r="K17891" s="662">
        <v>26370000000</v>
      </c>
    </row>
    <row r="17892" spans="3:11" x14ac:dyDescent="0.25">
      <c r="C17892" s="660">
        <v>45933</v>
      </c>
      <c r="D17892" s="661" t="s">
        <v>317</v>
      </c>
      <c r="E17892" s="662">
        <v>120849.60000000001</v>
      </c>
      <c r="F17892" s="662">
        <v>96679.679999999993</v>
      </c>
      <c r="G17892" s="662">
        <v>100000</v>
      </c>
      <c r="H17892" s="661">
        <v>6</v>
      </c>
      <c r="I17892" s="662">
        <v>725097.6</v>
      </c>
      <c r="J17892" s="663">
        <v>15000000</v>
      </c>
      <c r="K17892" s="662">
        <v>1500000000000</v>
      </c>
    </row>
    <row r="17893" spans="3:11" x14ac:dyDescent="0.25">
      <c r="C17893" s="660">
        <v>45933</v>
      </c>
      <c r="D17893" s="661" t="s">
        <v>1155</v>
      </c>
      <c r="E17893" s="662">
        <v>35000</v>
      </c>
      <c r="F17893" s="662">
        <v>31100</v>
      </c>
      <c r="G17893" s="662">
        <v>32400</v>
      </c>
      <c r="H17893" s="661">
        <v>7</v>
      </c>
      <c r="I17893" s="662">
        <v>245000</v>
      </c>
      <c r="J17893" s="663">
        <v>2400000</v>
      </c>
      <c r="K17893" s="662">
        <v>77760000000</v>
      </c>
    </row>
    <row r="17894" spans="3:11" x14ac:dyDescent="0.25">
      <c r="C17894" s="660">
        <v>45933</v>
      </c>
      <c r="D17894" s="661" t="s">
        <v>317</v>
      </c>
      <c r="E17894" s="662">
        <v>120849.60000000001</v>
      </c>
      <c r="F17894" s="662">
        <v>96679.679999999993</v>
      </c>
      <c r="G17894" s="662">
        <v>100000</v>
      </c>
      <c r="H17894" s="661">
        <v>602</v>
      </c>
      <c r="I17894" s="662">
        <v>72751459.200000003</v>
      </c>
      <c r="J17894" s="663">
        <v>15000000</v>
      </c>
      <c r="K17894" s="662">
        <v>1500000000000</v>
      </c>
    </row>
    <row r="17895" spans="3:11" x14ac:dyDescent="0.25">
      <c r="C17895" s="660">
        <v>45933</v>
      </c>
      <c r="D17895" s="661" t="s">
        <v>317</v>
      </c>
      <c r="E17895" s="662">
        <v>120849.60000000001</v>
      </c>
      <c r="F17895" s="662">
        <v>96679.679999999993</v>
      </c>
      <c r="G17895" s="662">
        <v>100000</v>
      </c>
      <c r="H17895" s="661">
        <v>2</v>
      </c>
      <c r="I17895" s="662">
        <v>241699.20000000001</v>
      </c>
      <c r="J17895" s="663">
        <v>15000000</v>
      </c>
      <c r="K17895" s="662">
        <v>1500000000000</v>
      </c>
    </row>
    <row r="17896" spans="3:11" x14ac:dyDescent="0.25">
      <c r="C17896" s="660">
        <v>45933</v>
      </c>
      <c r="D17896" s="661" t="s">
        <v>317</v>
      </c>
      <c r="E17896" s="662">
        <v>120849.60000000001</v>
      </c>
      <c r="F17896" s="662">
        <v>96679.679999999993</v>
      </c>
      <c r="G17896" s="662">
        <v>100000</v>
      </c>
      <c r="H17896" s="661">
        <v>100</v>
      </c>
      <c r="I17896" s="662">
        <v>12084960</v>
      </c>
      <c r="J17896" s="663">
        <v>15000000</v>
      </c>
      <c r="K17896" s="662">
        <v>1500000000000</v>
      </c>
    </row>
    <row r="17897" spans="3:11" x14ac:dyDescent="0.25">
      <c r="C17897" s="660">
        <v>45933</v>
      </c>
      <c r="D17897" s="661" t="s">
        <v>1154</v>
      </c>
      <c r="E17897" s="662">
        <v>40000</v>
      </c>
      <c r="F17897" s="662">
        <v>37000</v>
      </c>
      <c r="G17897" s="662">
        <v>43950</v>
      </c>
      <c r="H17897" s="661">
        <v>32</v>
      </c>
      <c r="I17897" s="662">
        <v>1280000</v>
      </c>
      <c r="J17897" s="663">
        <v>600000</v>
      </c>
      <c r="K17897" s="662">
        <v>26370000000</v>
      </c>
    </row>
    <row r="17898" spans="3:11" x14ac:dyDescent="0.25">
      <c r="C17898" s="660">
        <v>45933</v>
      </c>
      <c r="D17898" s="661" t="s">
        <v>1154</v>
      </c>
      <c r="E17898" s="662">
        <v>40000</v>
      </c>
      <c r="F17898" s="662">
        <v>37000</v>
      </c>
      <c r="G17898" s="662">
        <v>43950</v>
      </c>
      <c r="H17898" s="661">
        <v>30</v>
      </c>
      <c r="I17898" s="662">
        <v>1200000</v>
      </c>
      <c r="J17898" s="663">
        <v>600000</v>
      </c>
      <c r="K17898" s="662">
        <v>26370000000</v>
      </c>
    </row>
    <row r="17899" spans="3:11" x14ac:dyDescent="0.25">
      <c r="C17899" s="660">
        <v>45933</v>
      </c>
      <c r="D17899" s="661" t="s">
        <v>1154</v>
      </c>
      <c r="E17899" s="662">
        <v>40000</v>
      </c>
      <c r="F17899" s="662">
        <v>37000</v>
      </c>
      <c r="G17899" s="662">
        <v>43950</v>
      </c>
      <c r="H17899" s="661">
        <v>2</v>
      </c>
      <c r="I17899" s="662">
        <v>80000</v>
      </c>
      <c r="J17899" s="663">
        <v>600000</v>
      </c>
      <c r="K17899" s="662">
        <v>26370000000</v>
      </c>
    </row>
    <row r="17900" spans="3:11" x14ac:dyDescent="0.25">
      <c r="C17900" s="660">
        <v>45933</v>
      </c>
      <c r="D17900" s="661" t="s">
        <v>1154</v>
      </c>
      <c r="E17900" s="662">
        <v>40000</v>
      </c>
      <c r="F17900" s="662">
        <v>37000</v>
      </c>
      <c r="G17900" s="662">
        <v>43950</v>
      </c>
      <c r="H17900" s="661">
        <v>2</v>
      </c>
      <c r="I17900" s="662">
        <v>80000</v>
      </c>
      <c r="J17900" s="663">
        <v>600000</v>
      </c>
      <c r="K17900" s="662">
        <v>26370000000</v>
      </c>
    </row>
    <row r="17901" spans="3:11" x14ac:dyDescent="0.25">
      <c r="C17901" s="660">
        <v>45933</v>
      </c>
      <c r="D17901" s="661" t="s">
        <v>1154</v>
      </c>
      <c r="E17901" s="662">
        <v>39500</v>
      </c>
      <c r="F17901" s="662">
        <v>37000</v>
      </c>
      <c r="G17901" s="662">
        <v>43950</v>
      </c>
      <c r="H17901" s="661">
        <v>2</v>
      </c>
      <c r="I17901" s="662">
        <v>79000</v>
      </c>
      <c r="J17901" s="663">
        <v>600000</v>
      </c>
      <c r="K17901" s="662">
        <v>26370000000</v>
      </c>
    </row>
    <row r="17902" spans="3:11" x14ac:dyDescent="0.25">
      <c r="C17902" s="660">
        <v>45933</v>
      </c>
      <c r="D17902" s="661" t="s">
        <v>317</v>
      </c>
      <c r="E17902" s="662">
        <v>120849.60000000001</v>
      </c>
      <c r="F17902" s="662">
        <v>96679.679999999993</v>
      </c>
      <c r="G17902" s="662">
        <v>100000</v>
      </c>
      <c r="H17902" s="661">
        <v>300</v>
      </c>
      <c r="I17902" s="662">
        <v>36254880</v>
      </c>
      <c r="J17902" s="663">
        <v>15000000</v>
      </c>
      <c r="K17902" s="662">
        <v>1500000000000</v>
      </c>
    </row>
    <row r="17903" spans="3:11" x14ac:dyDescent="0.25">
      <c r="C17903" s="660">
        <v>45933</v>
      </c>
      <c r="D17903" s="661" t="s">
        <v>1154</v>
      </c>
      <c r="E17903" s="662">
        <v>40000</v>
      </c>
      <c r="F17903" s="662">
        <v>37000</v>
      </c>
      <c r="G17903" s="662">
        <v>43950</v>
      </c>
      <c r="H17903" s="661">
        <v>1</v>
      </c>
      <c r="I17903" s="662">
        <v>40000</v>
      </c>
      <c r="J17903" s="663">
        <v>600000</v>
      </c>
      <c r="K17903" s="662">
        <v>26370000000</v>
      </c>
    </row>
    <row r="17904" spans="3:11" x14ac:dyDescent="0.25">
      <c r="C17904" s="660">
        <v>45933</v>
      </c>
      <c r="D17904" s="661" t="s">
        <v>1154</v>
      </c>
      <c r="E17904" s="662">
        <v>40000</v>
      </c>
      <c r="F17904" s="662">
        <v>37000</v>
      </c>
      <c r="G17904" s="662">
        <v>43950</v>
      </c>
      <c r="H17904" s="661">
        <v>3</v>
      </c>
      <c r="I17904" s="662">
        <v>120000</v>
      </c>
      <c r="J17904" s="663">
        <v>600000</v>
      </c>
      <c r="K17904" s="662">
        <v>26370000000</v>
      </c>
    </row>
    <row r="17905" spans="3:11" x14ac:dyDescent="0.25">
      <c r="C17905" s="660">
        <v>45933</v>
      </c>
      <c r="D17905" s="661" t="s">
        <v>317</v>
      </c>
      <c r="E17905" s="662">
        <v>120849.60000000001</v>
      </c>
      <c r="F17905" s="662">
        <v>96679.679999999993</v>
      </c>
      <c r="G17905" s="662">
        <v>100000</v>
      </c>
      <c r="H17905" s="661">
        <v>19</v>
      </c>
      <c r="I17905" s="662">
        <v>2296142.4</v>
      </c>
      <c r="J17905" s="663">
        <v>15000000</v>
      </c>
      <c r="K17905" s="662">
        <v>1500000000000</v>
      </c>
    </row>
    <row r="17906" spans="3:11" x14ac:dyDescent="0.25">
      <c r="C17906" s="660">
        <v>45933</v>
      </c>
      <c r="D17906" s="661" t="s">
        <v>317</v>
      </c>
      <c r="E17906" s="662">
        <v>120849.60000000001</v>
      </c>
      <c r="F17906" s="662">
        <v>96679.679999999993</v>
      </c>
      <c r="G17906" s="662">
        <v>100000</v>
      </c>
      <c r="H17906" s="661">
        <v>30</v>
      </c>
      <c r="I17906" s="662">
        <v>3625488</v>
      </c>
      <c r="J17906" s="663">
        <v>15000000</v>
      </c>
      <c r="K17906" s="662">
        <v>1500000000000</v>
      </c>
    </row>
    <row r="17907" spans="3:11" x14ac:dyDescent="0.25">
      <c r="C17907" s="660">
        <v>45933</v>
      </c>
      <c r="D17907" s="661" t="s">
        <v>1155</v>
      </c>
      <c r="E17907" s="662">
        <v>36500</v>
      </c>
      <c r="F17907" s="662">
        <v>31100</v>
      </c>
      <c r="G17907" s="662">
        <v>32400</v>
      </c>
      <c r="H17907" s="661">
        <v>5</v>
      </c>
      <c r="I17907" s="662">
        <v>182500</v>
      </c>
      <c r="J17907" s="663">
        <v>2400000</v>
      </c>
      <c r="K17907" s="662">
        <v>77760000000</v>
      </c>
    </row>
    <row r="17908" spans="3:11" x14ac:dyDescent="0.25">
      <c r="C17908" s="660">
        <v>45933</v>
      </c>
      <c r="D17908" s="661" t="s">
        <v>312</v>
      </c>
      <c r="E17908" s="662">
        <v>15600</v>
      </c>
      <c r="F17908" s="662">
        <v>15600</v>
      </c>
      <c r="G17908" s="662">
        <v>15590</v>
      </c>
      <c r="H17908" s="661">
        <v>3</v>
      </c>
      <c r="I17908" s="662">
        <v>46800</v>
      </c>
      <c r="J17908" s="663">
        <v>20000000</v>
      </c>
      <c r="K17908" s="662">
        <v>311800000000</v>
      </c>
    </row>
    <row r="17909" spans="3:11" x14ac:dyDescent="0.25">
      <c r="C17909" s="660">
        <v>45933</v>
      </c>
      <c r="D17909" s="661" t="s">
        <v>317</v>
      </c>
      <c r="E17909" s="662">
        <v>120849.60000000001</v>
      </c>
      <c r="F17909" s="662">
        <v>96679.679999999993</v>
      </c>
      <c r="G17909" s="662">
        <v>100000</v>
      </c>
      <c r="H17909" s="661">
        <v>3</v>
      </c>
      <c r="I17909" s="662">
        <v>362548.8</v>
      </c>
      <c r="J17909" s="663">
        <v>15000000</v>
      </c>
      <c r="K17909" s="662">
        <v>1500000000000</v>
      </c>
    </row>
    <row r="17910" spans="3:11" x14ac:dyDescent="0.25">
      <c r="C17910" s="660">
        <v>45933</v>
      </c>
      <c r="D17910" s="661" t="s">
        <v>317</v>
      </c>
      <c r="E17910" s="662">
        <v>120849.60000000001</v>
      </c>
      <c r="F17910" s="662">
        <v>96679.679999999993</v>
      </c>
      <c r="G17910" s="662">
        <v>100000</v>
      </c>
      <c r="H17910" s="661">
        <v>68</v>
      </c>
      <c r="I17910" s="662">
        <v>8217772.7999999998</v>
      </c>
      <c r="J17910" s="663">
        <v>15000000</v>
      </c>
      <c r="K17910" s="662">
        <v>1500000000000</v>
      </c>
    </row>
    <row r="17911" spans="3:11" x14ac:dyDescent="0.25">
      <c r="C17911" s="660">
        <v>45933</v>
      </c>
      <c r="D17911" s="661" t="s">
        <v>1155</v>
      </c>
      <c r="E17911" s="662">
        <v>35000</v>
      </c>
      <c r="F17911" s="662">
        <v>31100</v>
      </c>
      <c r="G17911" s="662">
        <v>32400</v>
      </c>
      <c r="H17911" s="661">
        <v>1</v>
      </c>
      <c r="I17911" s="662">
        <v>35000</v>
      </c>
      <c r="J17911" s="663">
        <v>2400000</v>
      </c>
      <c r="K17911" s="662">
        <v>77760000000</v>
      </c>
    </row>
    <row r="17912" spans="3:11" x14ac:dyDescent="0.25">
      <c r="C17912" s="660">
        <v>45933</v>
      </c>
      <c r="D17912" s="661" t="s">
        <v>1155</v>
      </c>
      <c r="E17912" s="662">
        <v>33000</v>
      </c>
      <c r="F17912" s="662">
        <v>31100</v>
      </c>
      <c r="G17912" s="662">
        <v>32400</v>
      </c>
      <c r="H17912" s="661">
        <v>2</v>
      </c>
      <c r="I17912" s="662">
        <v>66000</v>
      </c>
      <c r="J17912" s="663">
        <v>2400000</v>
      </c>
      <c r="K17912" s="662">
        <v>77760000000</v>
      </c>
    </row>
    <row r="17913" spans="3:11" x14ac:dyDescent="0.25">
      <c r="C17913" s="660">
        <v>45933</v>
      </c>
      <c r="D17913" s="661" t="s">
        <v>317</v>
      </c>
      <c r="E17913" s="662">
        <v>120849.60000000001</v>
      </c>
      <c r="F17913" s="662">
        <v>96679.679999999993</v>
      </c>
      <c r="G17913" s="662">
        <v>100000</v>
      </c>
      <c r="H17913" s="661">
        <v>120</v>
      </c>
      <c r="I17913" s="662">
        <v>14501952</v>
      </c>
      <c r="J17913" s="663">
        <v>15000000</v>
      </c>
      <c r="K17913" s="662">
        <v>1500000000000</v>
      </c>
    </row>
    <row r="17914" spans="3:11" x14ac:dyDescent="0.25">
      <c r="C17914" s="660">
        <v>45933</v>
      </c>
      <c r="D17914" s="661" t="s">
        <v>317</v>
      </c>
      <c r="E17914" s="662">
        <v>120849.60000000001</v>
      </c>
      <c r="F17914" s="662">
        <v>96679.679999999993</v>
      </c>
      <c r="G17914" s="662">
        <v>100000</v>
      </c>
      <c r="H17914" s="661">
        <v>6</v>
      </c>
      <c r="I17914" s="662">
        <v>725097.6</v>
      </c>
      <c r="J17914" s="663">
        <v>15000000</v>
      </c>
      <c r="K17914" s="662">
        <v>1500000000000</v>
      </c>
    </row>
    <row r="17915" spans="3:11" x14ac:dyDescent="0.25">
      <c r="C17915" s="660">
        <v>45933</v>
      </c>
      <c r="D17915" s="661" t="s">
        <v>317</v>
      </c>
      <c r="E17915" s="662">
        <v>120849.60000000001</v>
      </c>
      <c r="F17915" s="662">
        <v>96679.679999999993</v>
      </c>
      <c r="G17915" s="662">
        <v>100000</v>
      </c>
      <c r="H17915" s="661">
        <v>4</v>
      </c>
      <c r="I17915" s="662">
        <v>483398.40000000002</v>
      </c>
      <c r="J17915" s="663">
        <v>15000000</v>
      </c>
      <c r="K17915" s="662">
        <v>1500000000000</v>
      </c>
    </row>
    <row r="17916" spans="3:11" x14ac:dyDescent="0.25">
      <c r="C17916" s="660">
        <v>45933</v>
      </c>
      <c r="D17916" s="661" t="s">
        <v>312</v>
      </c>
      <c r="E17916" s="662">
        <v>15580</v>
      </c>
      <c r="F17916" s="662">
        <v>15600</v>
      </c>
      <c r="G17916" s="662">
        <v>15590</v>
      </c>
      <c r="H17916" s="661">
        <v>39</v>
      </c>
      <c r="I17916" s="662">
        <v>607620</v>
      </c>
      <c r="J17916" s="663">
        <v>20000000</v>
      </c>
      <c r="K17916" s="662">
        <v>311800000000</v>
      </c>
    </row>
    <row r="17917" spans="3:11" x14ac:dyDescent="0.25">
      <c r="C17917" s="660">
        <v>45933</v>
      </c>
      <c r="D17917" s="661" t="s">
        <v>312</v>
      </c>
      <c r="E17917" s="662">
        <v>15580</v>
      </c>
      <c r="F17917" s="662">
        <v>15600</v>
      </c>
      <c r="G17917" s="662">
        <v>15590</v>
      </c>
      <c r="H17917" s="661">
        <v>2</v>
      </c>
      <c r="I17917" s="662">
        <v>31160</v>
      </c>
      <c r="J17917" s="663">
        <v>20000000</v>
      </c>
      <c r="K17917" s="662">
        <v>311800000000</v>
      </c>
    </row>
    <row r="17918" spans="3:11" x14ac:dyDescent="0.25">
      <c r="C17918" s="660">
        <v>45933</v>
      </c>
      <c r="D17918" s="661" t="s">
        <v>312</v>
      </c>
      <c r="E17918" s="662">
        <v>15580</v>
      </c>
      <c r="F17918" s="662">
        <v>15600</v>
      </c>
      <c r="G17918" s="662">
        <v>15590</v>
      </c>
      <c r="H17918" s="661">
        <v>10</v>
      </c>
      <c r="I17918" s="662">
        <v>155800</v>
      </c>
      <c r="J17918" s="663">
        <v>20000000</v>
      </c>
      <c r="K17918" s="662">
        <v>311800000000</v>
      </c>
    </row>
    <row r="17919" spans="3:11" x14ac:dyDescent="0.25">
      <c r="C17919" s="660">
        <v>45933</v>
      </c>
      <c r="D17919" s="661" t="s">
        <v>312</v>
      </c>
      <c r="E17919" s="662">
        <v>15570</v>
      </c>
      <c r="F17919" s="662">
        <v>15600</v>
      </c>
      <c r="G17919" s="662">
        <v>15590</v>
      </c>
      <c r="H17919" s="661">
        <v>394</v>
      </c>
      <c r="I17919" s="662">
        <v>6134580</v>
      </c>
      <c r="J17919" s="663">
        <v>20000000</v>
      </c>
      <c r="K17919" s="662">
        <v>311800000000</v>
      </c>
    </row>
    <row r="17920" spans="3:11" x14ac:dyDescent="0.25">
      <c r="C17920" s="660">
        <v>45933</v>
      </c>
      <c r="D17920" s="661" t="s">
        <v>312</v>
      </c>
      <c r="E17920" s="662">
        <v>15500</v>
      </c>
      <c r="F17920" s="662">
        <v>15600</v>
      </c>
      <c r="G17920" s="662">
        <v>15590</v>
      </c>
      <c r="H17920" s="661">
        <v>14</v>
      </c>
      <c r="I17920" s="662">
        <v>217000</v>
      </c>
      <c r="J17920" s="663">
        <v>20000000</v>
      </c>
      <c r="K17920" s="662">
        <v>311800000000</v>
      </c>
    </row>
    <row r="17921" spans="3:11" x14ac:dyDescent="0.25">
      <c r="C17921" s="660">
        <v>45933</v>
      </c>
      <c r="D17921" s="661" t="s">
        <v>312</v>
      </c>
      <c r="E17921" s="662">
        <v>15500</v>
      </c>
      <c r="F17921" s="662">
        <v>15600</v>
      </c>
      <c r="G17921" s="662">
        <v>15590</v>
      </c>
      <c r="H17921" s="661">
        <v>9</v>
      </c>
      <c r="I17921" s="662">
        <v>139500</v>
      </c>
      <c r="J17921" s="663">
        <v>20000000</v>
      </c>
      <c r="K17921" s="662">
        <v>311800000000</v>
      </c>
    </row>
    <row r="17922" spans="3:11" x14ac:dyDescent="0.25">
      <c r="C17922" s="660">
        <v>45933</v>
      </c>
      <c r="D17922" s="661" t="s">
        <v>312</v>
      </c>
      <c r="E17922" s="662">
        <v>15200</v>
      </c>
      <c r="F17922" s="662">
        <v>15600</v>
      </c>
      <c r="G17922" s="662">
        <v>15590</v>
      </c>
      <c r="H17922" s="661">
        <v>1</v>
      </c>
      <c r="I17922" s="662">
        <v>15200</v>
      </c>
      <c r="J17922" s="663">
        <v>20000000</v>
      </c>
      <c r="K17922" s="662">
        <v>311800000000</v>
      </c>
    </row>
    <row r="17923" spans="3:11" x14ac:dyDescent="0.25">
      <c r="C17923" s="660">
        <v>45933</v>
      </c>
      <c r="D17923" s="661" t="s">
        <v>312</v>
      </c>
      <c r="E17923" s="662">
        <v>15000</v>
      </c>
      <c r="F17923" s="662">
        <v>15600</v>
      </c>
      <c r="G17923" s="662">
        <v>15590</v>
      </c>
      <c r="H17923" s="661">
        <v>270</v>
      </c>
      <c r="I17923" s="662">
        <v>4050000</v>
      </c>
      <c r="J17923" s="663">
        <v>20000000</v>
      </c>
      <c r="K17923" s="662">
        <v>311800000000</v>
      </c>
    </row>
    <row r="17924" spans="3:11" x14ac:dyDescent="0.25">
      <c r="C17924" s="660">
        <v>45933</v>
      </c>
      <c r="D17924" s="661" t="s">
        <v>312</v>
      </c>
      <c r="E17924" s="662">
        <v>15000</v>
      </c>
      <c r="F17924" s="662">
        <v>15600</v>
      </c>
      <c r="G17924" s="662">
        <v>15590</v>
      </c>
      <c r="H17924" s="661">
        <v>100</v>
      </c>
      <c r="I17924" s="662">
        <v>1500000</v>
      </c>
      <c r="J17924" s="663">
        <v>20000000</v>
      </c>
      <c r="K17924" s="662">
        <v>311800000000</v>
      </c>
    </row>
    <row r="17925" spans="3:11" x14ac:dyDescent="0.25">
      <c r="C17925" s="660">
        <v>45933</v>
      </c>
      <c r="D17925" s="661" t="s">
        <v>312</v>
      </c>
      <c r="E17925" s="662">
        <v>15000</v>
      </c>
      <c r="F17925" s="662">
        <v>15600</v>
      </c>
      <c r="G17925" s="662">
        <v>15590</v>
      </c>
      <c r="H17925" s="661">
        <v>100</v>
      </c>
      <c r="I17925" s="662">
        <v>1500000</v>
      </c>
      <c r="J17925" s="663">
        <v>20000000</v>
      </c>
      <c r="K17925" s="662">
        <v>311800000000</v>
      </c>
    </row>
    <row r="17926" spans="3:11" x14ac:dyDescent="0.25">
      <c r="C17926" s="660">
        <v>45933</v>
      </c>
      <c r="D17926" s="661" t="s">
        <v>312</v>
      </c>
      <c r="E17926" s="662">
        <v>15000</v>
      </c>
      <c r="F17926" s="662">
        <v>15600</v>
      </c>
      <c r="G17926" s="662">
        <v>15590</v>
      </c>
      <c r="H17926" s="661">
        <v>3</v>
      </c>
      <c r="I17926" s="662">
        <v>45000</v>
      </c>
      <c r="J17926" s="663">
        <v>20000000</v>
      </c>
      <c r="K17926" s="662">
        <v>311800000000</v>
      </c>
    </row>
    <row r="17927" spans="3:11" x14ac:dyDescent="0.25">
      <c r="C17927" s="660">
        <v>45933</v>
      </c>
      <c r="D17927" s="661" t="s">
        <v>312</v>
      </c>
      <c r="E17927" s="662">
        <v>15000</v>
      </c>
      <c r="F17927" s="662">
        <v>15600</v>
      </c>
      <c r="G17927" s="662">
        <v>15590</v>
      </c>
      <c r="H17927" s="661">
        <v>10</v>
      </c>
      <c r="I17927" s="662">
        <v>150000</v>
      </c>
      <c r="J17927" s="663">
        <v>20000000</v>
      </c>
      <c r="K17927" s="662">
        <v>311800000000</v>
      </c>
    </row>
    <row r="17928" spans="3:11" x14ac:dyDescent="0.25">
      <c r="C17928" s="660">
        <v>45933</v>
      </c>
      <c r="D17928" s="661" t="s">
        <v>312</v>
      </c>
      <c r="E17928" s="662">
        <v>15000</v>
      </c>
      <c r="F17928" s="662">
        <v>15600</v>
      </c>
      <c r="G17928" s="662">
        <v>15590</v>
      </c>
      <c r="H17928" s="661">
        <v>1</v>
      </c>
      <c r="I17928" s="662">
        <v>15000</v>
      </c>
      <c r="J17928" s="663">
        <v>20000000</v>
      </c>
      <c r="K17928" s="662">
        <v>311800000000</v>
      </c>
    </row>
    <row r="17929" spans="3:11" x14ac:dyDescent="0.25">
      <c r="C17929" s="660">
        <v>45933</v>
      </c>
      <c r="D17929" s="661" t="s">
        <v>312</v>
      </c>
      <c r="E17929" s="662">
        <v>15000</v>
      </c>
      <c r="F17929" s="662">
        <v>15600</v>
      </c>
      <c r="G17929" s="662">
        <v>15590</v>
      </c>
      <c r="H17929" s="661">
        <v>2</v>
      </c>
      <c r="I17929" s="662">
        <v>30000</v>
      </c>
      <c r="J17929" s="663">
        <v>20000000</v>
      </c>
      <c r="K17929" s="662">
        <v>311800000000</v>
      </c>
    </row>
    <row r="17930" spans="3:11" x14ac:dyDescent="0.25">
      <c r="C17930" s="660">
        <v>45933</v>
      </c>
      <c r="D17930" s="661" t="s">
        <v>312</v>
      </c>
      <c r="E17930" s="662">
        <v>15000</v>
      </c>
      <c r="F17930" s="662">
        <v>15600</v>
      </c>
      <c r="G17930" s="662">
        <v>15590</v>
      </c>
      <c r="H17930" s="661">
        <v>7</v>
      </c>
      <c r="I17930" s="662">
        <v>105000</v>
      </c>
      <c r="J17930" s="663">
        <v>20000000</v>
      </c>
      <c r="K17930" s="662">
        <v>311800000000</v>
      </c>
    </row>
    <row r="17931" spans="3:11" x14ac:dyDescent="0.25">
      <c r="C17931" s="660">
        <v>45933</v>
      </c>
      <c r="D17931" s="661" t="s">
        <v>312</v>
      </c>
      <c r="E17931" s="662">
        <v>15000</v>
      </c>
      <c r="F17931" s="662">
        <v>15600</v>
      </c>
      <c r="G17931" s="662">
        <v>15590</v>
      </c>
      <c r="H17931" s="661">
        <v>2</v>
      </c>
      <c r="I17931" s="662">
        <v>30000</v>
      </c>
      <c r="J17931" s="663">
        <v>20000000</v>
      </c>
      <c r="K17931" s="662">
        <v>311800000000</v>
      </c>
    </row>
    <row r="17932" spans="3:11" x14ac:dyDescent="0.25">
      <c r="C17932" s="660">
        <v>45933</v>
      </c>
      <c r="D17932" s="661" t="s">
        <v>312</v>
      </c>
      <c r="E17932" s="662">
        <v>15000</v>
      </c>
      <c r="F17932" s="662">
        <v>15600</v>
      </c>
      <c r="G17932" s="662">
        <v>15590</v>
      </c>
      <c r="H17932" s="661">
        <v>10</v>
      </c>
      <c r="I17932" s="662">
        <v>150000</v>
      </c>
      <c r="J17932" s="663">
        <v>20000000</v>
      </c>
      <c r="K17932" s="662">
        <v>311800000000</v>
      </c>
    </row>
    <row r="17933" spans="3:11" x14ac:dyDescent="0.25">
      <c r="C17933" s="660">
        <v>45933</v>
      </c>
      <c r="D17933" s="661" t="s">
        <v>312</v>
      </c>
      <c r="E17933" s="662">
        <v>15000</v>
      </c>
      <c r="F17933" s="662">
        <v>15600</v>
      </c>
      <c r="G17933" s="662">
        <v>15590</v>
      </c>
      <c r="H17933" s="661">
        <v>6</v>
      </c>
      <c r="I17933" s="662">
        <v>90000</v>
      </c>
      <c r="J17933" s="663">
        <v>20000000</v>
      </c>
      <c r="K17933" s="662">
        <v>311800000000</v>
      </c>
    </row>
    <row r="17934" spans="3:11" x14ac:dyDescent="0.25">
      <c r="C17934" s="660">
        <v>45933</v>
      </c>
      <c r="D17934" s="661" t="s">
        <v>312</v>
      </c>
      <c r="E17934" s="662">
        <v>15000</v>
      </c>
      <c r="F17934" s="662">
        <v>15600</v>
      </c>
      <c r="G17934" s="662">
        <v>15590</v>
      </c>
      <c r="H17934" s="661">
        <v>20</v>
      </c>
      <c r="I17934" s="662">
        <v>300000</v>
      </c>
      <c r="J17934" s="663">
        <v>20000000</v>
      </c>
      <c r="K17934" s="662">
        <v>311800000000</v>
      </c>
    </row>
    <row r="17935" spans="3:11" x14ac:dyDescent="0.25">
      <c r="C17935" s="660">
        <v>45933</v>
      </c>
      <c r="D17935" s="661" t="s">
        <v>317</v>
      </c>
      <c r="E17935" s="662">
        <v>120849.60000000001</v>
      </c>
      <c r="F17935" s="662">
        <v>96679.679999999993</v>
      </c>
      <c r="G17935" s="662">
        <v>100000</v>
      </c>
      <c r="H17935" s="661">
        <v>5</v>
      </c>
      <c r="I17935" s="662">
        <v>604248</v>
      </c>
      <c r="J17935" s="663">
        <v>15000000</v>
      </c>
      <c r="K17935" s="662">
        <v>1500000000000</v>
      </c>
    </row>
    <row r="17936" spans="3:11" x14ac:dyDescent="0.25">
      <c r="C17936" s="660">
        <v>45933</v>
      </c>
      <c r="D17936" s="661" t="s">
        <v>317</v>
      </c>
      <c r="E17936" s="662">
        <v>120849.60000000001</v>
      </c>
      <c r="F17936" s="662">
        <v>96679.679999999993</v>
      </c>
      <c r="G17936" s="662">
        <v>100000</v>
      </c>
      <c r="H17936" s="661">
        <v>5</v>
      </c>
      <c r="I17936" s="662">
        <v>604248</v>
      </c>
      <c r="J17936" s="663">
        <v>15000000</v>
      </c>
      <c r="K17936" s="662">
        <v>1500000000000</v>
      </c>
    </row>
    <row r="17937" spans="3:11" x14ac:dyDescent="0.25">
      <c r="C17937" s="660">
        <v>45933</v>
      </c>
      <c r="D17937" s="661" t="s">
        <v>317</v>
      </c>
      <c r="E17937" s="662">
        <v>120849.60000000001</v>
      </c>
      <c r="F17937" s="662">
        <v>96679.679999999993</v>
      </c>
      <c r="G17937" s="662">
        <v>100000</v>
      </c>
      <c r="H17937" s="661">
        <v>2</v>
      </c>
      <c r="I17937" s="662">
        <v>241699.20000000001</v>
      </c>
      <c r="J17937" s="663">
        <v>15000000</v>
      </c>
      <c r="K17937" s="662">
        <v>1500000000000</v>
      </c>
    </row>
    <row r="17938" spans="3:11" x14ac:dyDescent="0.25">
      <c r="C17938" s="660">
        <v>45933</v>
      </c>
      <c r="D17938" s="661" t="s">
        <v>317</v>
      </c>
      <c r="E17938" s="662">
        <v>120849.60000000001</v>
      </c>
      <c r="F17938" s="662">
        <v>96679.679999999993</v>
      </c>
      <c r="G17938" s="662">
        <v>100000</v>
      </c>
      <c r="H17938" s="661">
        <v>33</v>
      </c>
      <c r="I17938" s="662">
        <v>3988036.8</v>
      </c>
      <c r="J17938" s="663">
        <v>15000000</v>
      </c>
      <c r="K17938" s="662">
        <v>1500000000000</v>
      </c>
    </row>
    <row r="17939" spans="3:11" x14ac:dyDescent="0.25">
      <c r="C17939" s="660">
        <v>45933</v>
      </c>
      <c r="D17939" s="661" t="s">
        <v>1154</v>
      </c>
      <c r="E17939" s="662">
        <v>40500</v>
      </c>
      <c r="F17939" s="662">
        <v>37000</v>
      </c>
      <c r="G17939" s="662">
        <v>43950</v>
      </c>
      <c r="H17939" s="661">
        <v>6</v>
      </c>
      <c r="I17939" s="662">
        <v>243000</v>
      </c>
      <c r="J17939" s="663">
        <v>600000</v>
      </c>
      <c r="K17939" s="662">
        <v>26370000000</v>
      </c>
    </row>
    <row r="17940" spans="3:11" x14ac:dyDescent="0.25">
      <c r="C17940" s="660">
        <v>45933</v>
      </c>
      <c r="D17940" s="661" t="s">
        <v>1154</v>
      </c>
      <c r="E17940" s="662">
        <v>41500</v>
      </c>
      <c r="F17940" s="662">
        <v>37000</v>
      </c>
      <c r="G17940" s="662">
        <v>43950</v>
      </c>
      <c r="H17940" s="661">
        <v>9</v>
      </c>
      <c r="I17940" s="662">
        <v>373500</v>
      </c>
      <c r="J17940" s="663">
        <v>600000</v>
      </c>
      <c r="K17940" s="662">
        <v>26370000000</v>
      </c>
    </row>
    <row r="17941" spans="3:11" x14ac:dyDescent="0.25">
      <c r="C17941" s="660">
        <v>45933</v>
      </c>
      <c r="D17941" s="661" t="s">
        <v>1154</v>
      </c>
      <c r="E17941" s="662">
        <v>42000</v>
      </c>
      <c r="F17941" s="662">
        <v>37000</v>
      </c>
      <c r="G17941" s="662">
        <v>43950</v>
      </c>
      <c r="H17941" s="661">
        <v>5</v>
      </c>
      <c r="I17941" s="662">
        <v>210000</v>
      </c>
      <c r="J17941" s="663">
        <v>600000</v>
      </c>
      <c r="K17941" s="662">
        <v>26370000000</v>
      </c>
    </row>
    <row r="17942" spans="3:11" x14ac:dyDescent="0.25">
      <c r="C17942" s="660">
        <v>45933</v>
      </c>
      <c r="D17942" s="661" t="s">
        <v>317</v>
      </c>
      <c r="E17942" s="662">
        <v>120849.60000000001</v>
      </c>
      <c r="F17942" s="662">
        <v>96679.679999999993</v>
      </c>
      <c r="G17942" s="662">
        <v>100000</v>
      </c>
      <c r="H17942" s="661">
        <v>1</v>
      </c>
      <c r="I17942" s="662">
        <v>120849.60000000001</v>
      </c>
      <c r="J17942" s="663">
        <v>15000000</v>
      </c>
      <c r="K17942" s="662">
        <v>1500000000000</v>
      </c>
    </row>
    <row r="17943" spans="3:11" x14ac:dyDescent="0.25">
      <c r="C17943" s="660">
        <v>45933</v>
      </c>
      <c r="D17943" s="661" t="s">
        <v>312</v>
      </c>
      <c r="E17943" s="662">
        <v>15599</v>
      </c>
      <c r="F17943" s="662">
        <v>15600</v>
      </c>
      <c r="G17943" s="662">
        <v>15590</v>
      </c>
      <c r="H17943" s="661">
        <v>1450</v>
      </c>
      <c r="I17943" s="662">
        <v>22618550</v>
      </c>
      <c r="J17943" s="663">
        <v>20000000</v>
      </c>
      <c r="K17943" s="662">
        <v>311800000000</v>
      </c>
    </row>
    <row r="17944" spans="3:11" x14ac:dyDescent="0.25">
      <c r="C17944" s="660">
        <v>45933</v>
      </c>
      <c r="D17944" s="661" t="s">
        <v>317</v>
      </c>
      <c r="E17944" s="662">
        <v>120849.60000000001</v>
      </c>
      <c r="F17944" s="662">
        <v>96679.679999999993</v>
      </c>
      <c r="G17944" s="662">
        <v>100000</v>
      </c>
      <c r="H17944" s="661">
        <v>6</v>
      </c>
      <c r="I17944" s="662">
        <v>725097.6</v>
      </c>
      <c r="J17944" s="663">
        <v>15000000</v>
      </c>
      <c r="K17944" s="662">
        <v>1500000000000</v>
      </c>
    </row>
    <row r="17945" spans="3:11" x14ac:dyDescent="0.25">
      <c r="C17945" s="660">
        <v>45933</v>
      </c>
      <c r="D17945" s="661" t="s">
        <v>312</v>
      </c>
      <c r="E17945" s="662">
        <v>15500</v>
      </c>
      <c r="F17945" s="662">
        <v>15600</v>
      </c>
      <c r="G17945" s="662">
        <v>15590</v>
      </c>
      <c r="H17945" s="661">
        <v>1</v>
      </c>
      <c r="I17945" s="662">
        <v>15500</v>
      </c>
      <c r="J17945" s="663">
        <v>20000000</v>
      </c>
      <c r="K17945" s="662">
        <v>311800000000</v>
      </c>
    </row>
    <row r="17946" spans="3:11" x14ac:dyDescent="0.25">
      <c r="C17946" s="660">
        <v>45933</v>
      </c>
      <c r="D17946" s="661" t="s">
        <v>317</v>
      </c>
      <c r="E17946" s="662">
        <v>120849.60000000001</v>
      </c>
      <c r="F17946" s="662">
        <v>96679.679999999993</v>
      </c>
      <c r="G17946" s="662">
        <v>100000</v>
      </c>
      <c r="H17946" s="661">
        <v>181</v>
      </c>
      <c r="I17946" s="662">
        <v>21873777.600000001</v>
      </c>
      <c r="J17946" s="663">
        <v>15000000</v>
      </c>
      <c r="K17946" s="662">
        <v>1500000000000</v>
      </c>
    </row>
    <row r="17947" spans="3:11" x14ac:dyDescent="0.25">
      <c r="C17947" s="660">
        <v>45933</v>
      </c>
      <c r="D17947" s="661" t="s">
        <v>1154</v>
      </c>
      <c r="E17947" s="662">
        <v>44000</v>
      </c>
      <c r="F17947" s="662">
        <v>37000</v>
      </c>
      <c r="G17947" s="662">
        <v>43950</v>
      </c>
      <c r="H17947" s="661">
        <v>4</v>
      </c>
      <c r="I17947" s="662">
        <v>176000</v>
      </c>
      <c r="J17947" s="663">
        <v>600000</v>
      </c>
      <c r="K17947" s="662">
        <v>26370000000</v>
      </c>
    </row>
    <row r="17948" spans="3:11" x14ac:dyDescent="0.25">
      <c r="C17948" s="660">
        <v>45933</v>
      </c>
      <c r="D17948" s="661" t="s">
        <v>1155</v>
      </c>
      <c r="E17948" s="662">
        <v>33520</v>
      </c>
      <c r="F17948" s="662">
        <v>31100</v>
      </c>
      <c r="G17948" s="662">
        <v>32400</v>
      </c>
      <c r="H17948" s="661">
        <v>1</v>
      </c>
      <c r="I17948" s="662">
        <v>33520</v>
      </c>
      <c r="J17948" s="663">
        <v>2400000</v>
      </c>
      <c r="K17948" s="662">
        <v>77760000000</v>
      </c>
    </row>
    <row r="17949" spans="3:11" x14ac:dyDescent="0.25">
      <c r="C17949" s="660">
        <v>45933</v>
      </c>
      <c r="D17949" s="661" t="s">
        <v>1155</v>
      </c>
      <c r="E17949" s="662">
        <v>33620</v>
      </c>
      <c r="F17949" s="662">
        <v>31100</v>
      </c>
      <c r="G17949" s="662">
        <v>32400</v>
      </c>
      <c r="H17949" s="661">
        <v>1</v>
      </c>
      <c r="I17949" s="662">
        <v>33620</v>
      </c>
      <c r="J17949" s="663">
        <v>2400000</v>
      </c>
      <c r="K17949" s="662">
        <v>77760000000</v>
      </c>
    </row>
    <row r="17950" spans="3:11" x14ac:dyDescent="0.25">
      <c r="C17950" s="660">
        <v>45933</v>
      </c>
      <c r="D17950" s="661" t="s">
        <v>1155</v>
      </c>
      <c r="E17950" s="662">
        <v>36450</v>
      </c>
      <c r="F17950" s="662">
        <v>31100</v>
      </c>
      <c r="G17950" s="662">
        <v>32400</v>
      </c>
      <c r="H17950" s="661">
        <v>2</v>
      </c>
      <c r="I17950" s="662">
        <v>72900</v>
      </c>
      <c r="J17950" s="663">
        <v>2400000</v>
      </c>
      <c r="K17950" s="662">
        <v>77760000000</v>
      </c>
    </row>
    <row r="17951" spans="3:11" x14ac:dyDescent="0.25">
      <c r="C17951" s="660">
        <v>45933</v>
      </c>
      <c r="D17951" s="661" t="s">
        <v>317</v>
      </c>
      <c r="E17951" s="662">
        <v>120849.60000000001</v>
      </c>
      <c r="F17951" s="662">
        <v>96679.679999999993</v>
      </c>
      <c r="G17951" s="662">
        <v>100000</v>
      </c>
      <c r="H17951" s="661">
        <v>57</v>
      </c>
      <c r="I17951" s="662">
        <v>6888427.2000000002</v>
      </c>
      <c r="J17951" s="663">
        <v>15000000</v>
      </c>
      <c r="K17951" s="662">
        <v>1500000000000</v>
      </c>
    </row>
    <row r="17952" spans="3:11" x14ac:dyDescent="0.25">
      <c r="C17952" s="660">
        <v>45933</v>
      </c>
      <c r="D17952" s="661" t="s">
        <v>1154</v>
      </c>
      <c r="E17952" s="662">
        <v>44000</v>
      </c>
      <c r="F17952" s="662">
        <v>37000</v>
      </c>
      <c r="G17952" s="662">
        <v>43950</v>
      </c>
      <c r="H17952" s="661">
        <v>3</v>
      </c>
      <c r="I17952" s="662">
        <v>132000</v>
      </c>
      <c r="J17952" s="663">
        <v>600000</v>
      </c>
      <c r="K17952" s="662">
        <v>26370000000</v>
      </c>
    </row>
    <row r="17953" spans="3:11" x14ac:dyDescent="0.25">
      <c r="C17953" s="660">
        <v>45933</v>
      </c>
      <c r="D17953" s="661" t="s">
        <v>317</v>
      </c>
      <c r="E17953" s="662">
        <v>120849.60000000001</v>
      </c>
      <c r="F17953" s="662">
        <v>96679.679999999993</v>
      </c>
      <c r="G17953" s="662">
        <v>100000</v>
      </c>
      <c r="H17953" s="661">
        <v>10</v>
      </c>
      <c r="I17953" s="662">
        <v>1208496</v>
      </c>
      <c r="J17953" s="663">
        <v>15000000</v>
      </c>
      <c r="K17953" s="662">
        <v>1500000000000</v>
      </c>
    </row>
    <row r="17954" spans="3:11" x14ac:dyDescent="0.25">
      <c r="C17954" s="660">
        <v>45933</v>
      </c>
      <c r="D17954" s="661" t="s">
        <v>317</v>
      </c>
      <c r="E17954" s="662">
        <v>120849.60000000001</v>
      </c>
      <c r="F17954" s="662">
        <v>96679.679999999993</v>
      </c>
      <c r="G17954" s="662">
        <v>100000</v>
      </c>
      <c r="H17954" s="661">
        <v>2</v>
      </c>
      <c r="I17954" s="662">
        <v>241699.20000000001</v>
      </c>
      <c r="J17954" s="663">
        <v>15000000</v>
      </c>
      <c r="K17954" s="662">
        <v>1500000000000</v>
      </c>
    </row>
    <row r="17955" spans="3:11" x14ac:dyDescent="0.25">
      <c r="C17955" s="660">
        <v>45933</v>
      </c>
      <c r="D17955" s="661" t="s">
        <v>310</v>
      </c>
      <c r="E17955" s="662">
        <v>115000</v>
      </c>
      <c r="F17955" s="662">
        <v>108000</v>
      </c>
      <c r="G17955" s="662">
        <v>105000</v>
      </c>
      <c r="H17955" s="661">
        <v>1</v>
      </c>
      <c r="I17955" s="662">
        <v>115000</v>
      </c>
      <c r="J17955" s="663">
        <v>19450000</v>
      </c>
      <c r="K17955" s="662">
        <v>2042250000000</v>
      </c>
    </row>
    <row r="17956" spans="3:11" x14ac:dyDescent="0.25">
      <c r="C17956" s="660">
        <v>45933</v>
      </c>
      <c r="D17956" s="661" t="s">
        <v>1155</v>
      </c>
      <c r="E17956" s="662">
        <v>36450</v>
      </c>
      <c r="F17956" s="662">
        <v>31100</v>
      </c>
      <c r="G17956" s="662">
        <v>32400</v>
      </c>
      <c r="H17956" s="661">
        <v>1</v>
      </c>
      <c r="I17956" s="662">
        <v>36450</v>
      </c>
      <c r="J17956" s="663">
        <v>2400000</v>
      </c>
      <c r="K17956" s="662">
        <v>77760000000</v>
      </c>
    </row>
    <row r="17957" spans="3:11" x14ac:dyDescent="0.25">
      <c r="C17957" s="660">
        <v>45933</v>
      </c>
      <c r="D17957" s="661" t="s">
        <v>310</v>
      </c>
      <c r="E17957" s="662">
        <v>115000</v>
      </c>
      <c r="F17957" s="662">
        <v>108000</v>
      </c>
      <c r="G17957" s="662">
        <v>105000</v>
      </c>
      <c r="H17957" s="661">
        <v>1</v>
      </c>
      <c r="I17957" s="662">
        <v>115000</v>
      </c>
      <c r="J17957" s="663">
        <v>19450000</v>
      </c>
      <c r="K17957" s="662">
        <v>2042250000000</v>
      </c>
    </row>
    <row r="17958" spans="3:11" x14ac:dyDescent="0.25">
      <c r="C17958" s="660">
        <v>45933</v>
      </c>
      <c r="D17958" s="661" t="s">
        <v>1154</v>
      </c>
      <c r="E17958" s="662">
        <v>44000</v>
      </c>
      <c r="F17958" s="662">
        <v>37000</v>
      </c>
      <c r="G17958" s="662">
        <v>43950</v>
      </c>
      <c r="H17958" s="661">
        <v>1</v>
      </c>
      <c r="I17958" s="662">
        <v>44000</v>
      </c>
      <c r="J17958" s="663">
        <v>600000</v>
      </c>
      <c r="K17958" s="662">
        <v>26370000000</v>
      </c>
    </row>
    <row r="17959" spans="3:11" x14ac:dyDescent="0.25">
      <c r="C17959" s="660">
        <v>45933</v>
      </c>
      <c r="D17959" s="661" t="s">
        <v>317</v>
      </c>
      <c r="E17959" s="662">
        <v>120849.60000000001</v>
      </c>
      <c r="F17959" s="662">
        <v>96679.679999999993</v>
      </c>
      <c r="G17959" s="662">
        <v>100000</v>
      </c>
      <c r="H17959" s="661">
        <v>3</v>
      </c>
      <c r="I17959" s="662">
        <v>362548.8</v>
      </c>
      <c r="J17959" s="663">
        <v>15000000</v>
      </c>
      <c r="K17959" s="662">
        <v>1500000000000</v>
      </c>
    </row>
    <row r="17960" spans="3:11" x14ac:dyDescent="0.25">
      <c r="C17960" s="660">
        <v>45933</v>
      </c>
      <c r="D17960" s="661" t="s">
        <v>310</v>
      </c>
      <c r="E17960" s="662">
        <v>115005</v>
      </c>
      <c r="F17960" s="662">
        <v>108000</v>
      </c>
      <c r="G17960" s="662">
        <v>105000</v>
      </c>
      <c r="H17960" s="661">
        <v>2</v>
      </c>
      <c r="I17960" s="662">
        <v>230010</v>
      </c>
      <c r="J17960" s="663">
        <v>19450000</v>
      </c>
      <c r="K17960" s="662">
        <v>2042250000000</v>
      </c>
    </row>
    <row r="17961" spans="3:11" x14ac:dyDescent="0.25">
      <c r="C17961" s="660">
        <v>45933</v>
      </c>
      <c r="D17961" s="661" t="s">
        <v>317</v>
      </c>
      <c r="E17961" s="662">
        <v>120849.60000000001</v>
      </c>
      <c r="F17961" s="662">
        <v>96679.679999999993</v>
      </c>
      <c r="G17961" s="662">
        <v>100000</v>
      </c>
      <c r="H17961" s="661">
        <v>5</v>
      </c>
      <c r="I17961" s="662">
        <v>604248</v>
      </c>
      <c r="J17961" s="663">
        <v>15000000</v>
      </c>
      <c r="K17961" s="662">
        <v>1500000000000</v>
      </c>
    </row>
    <row r="17962" spans="3:11" x14ac:dyDescent="0.25">
      <c r="C17962" s="660">
        <v>45933</v>
      </c>
      <c r="D17962" s="661" t="s">
        <v>317</v>
      </c>
      <c r="E17962" s="662">
        <v>120849.60000000001</v>
      </c>
      <c r="F17962" s="662">
        <v>96679.679999999993</v>
      </c>
      <c r="G17962" s="662">
        <v>100000</v>
      </c>
      <c r="H17962" s="661">
        <v>193</v>
      </c>
      <c r="I17962" s="662">
        <v>23323972.800000001</v>
      </c>
      <c r="J17962" s="663">
        <v>15000000</v>
      </c>
      <c r="K17962" s="662">
        <v>1500000000000</v>
      </c>
    </row>
    <row r="17963" spans="3:11" x14ac:dyDescent="0.25">
      <c r="C17963" s="660">
        <v>45933</v>
      </c>
      <c r="D17963" s="661" t="s">
        <v>310</v>
      </c>
      <c r="E17963" s="662">
        <v>115005</v>
      </c>
      <c r="F17963" s="662">
        <v>108000</v>
      </c>
      <c r="G17963" s="662">
        <v>105000</v>
      </c>
      <c r="H17963" s="661">
        <v>1</v>
      </c>
      <c r="I17963" s="662">
        <v>115005</v>
      </c>
      <c r="J17963" s="663">
        <v>19450000</v>
      </c>
      <c r="K17963" s="662">
        <v>2042250000000</v>
      </c>
    </row>
    <row r="17964" spans="3:11" x14ac:dyDescent="0.25">
      <c r="C17964" s="660">
        <v>45933</v>
      </c>
      <c r="D17964" s="661" t="s">
        <v>310</v>
      </c>
      <c r="E17964" s="662">
        <v>120000</v>
      </c>
      <c r="F17964" s="662">
        <v>108000</v>
      </c>
      <c r="G17964" s="662">
        <v>105000</v>
      </c>
      <c r="H17964" s="661">
        <v>1</v>
      </c>
      <c r="I17964" s="662">
        <v>120000</v>
      </c>
      <c r="J17964" s="663">
        <v>19450000</v>
      </c>
      <c r="K17964" s="662">
        <v>2042250000000</v>
      </c>
    </row>
    <row r="17965" spans="3:11" x14ac:dyDescent="0.25">
      <c r="C17965" s="660">
        <v>45933</v>
      </c>
      <c r="D17965" s="661" t="s">
        <v>310</v>
      </c>
      <c r="E17965" s="662">
        <v>120000</v>
      </c>
      <c r="F17965" s="662">
        <v>108000</v>
      </c>
      <c r="G17965" s="662">
        <v>105000</v>
      </c>
      <c r="H17965" s="661">
        <v>1</v>
      </c>
      <c r="I17965" s="662">
        <v>120000</v>
      </c>
      <c r="J17965" s="663">
        <v>19450000</v>
      </c>
      <c r="K17965" s="662">
        <v>2042250000000</v>
      </c>
    </row>
    <row r="17966" spans="3:11" x14ac:dyDescent="0.25">
      <c r="C17966" s="660">
        <v>45933</v>
      </c>
      <c r="D17966" s="661" t="s">
        <v>310</v>
      </c>
      <c r="E17966" s="662">
        <v>120000</v>
      </c>
      <c r="F17966" s="662">
        <v>108000</v>
      </c>
      <c r="G17966" s="662">
        <v>105000</v>
      </c>
      <c r="H17966" s="661">
        <v>7</v>
      </c>
      <c r="I17966" s="662">
        <v>840000</v>
      </c>
      <c r="J17966" s="663">
        <v>19450000</v>
      </c>
      <c r="K17966" s="662">
        <v>2042250000000</v>
      </c>
    </row>
    <row r="17967" spans="3:11" x14ac:dyDescent="0.25">
      <c r="C17967" s="660">
        <v>45933</v>
      </c>
      <c r="D17967" s="661" t="s">
        <v>310</v>
      </c>
      <c r="E17967" s="662">
        <v>120000</v>
      </c>
      <c r="F17967" s="662">
        <v>108000</v>
      </c>
      <c r="G17967" s="662">
        <v>105000</v>
      </c>
      <c r="H17967" s="661">
        <v>1</v>
      </c>
      <c r="I17967" s="662">
        <v>120000</v>
      </c>
      <c r="J17967" s="663">
        <v>19450000</v>
      </c>
      <c r="K17967" s="662">
        <v>2042250000000</v>
      </c>
    </row>
    <row r="17968" spans="3:11" x14ac:dyDescent="0.25">
      <c r="C17968" s="660">
        <v>45933</v>
      </c>
      <c r="D17968" s="661" t="s">
        <v>312</v>
      </c>
      <c r="E17968" s="662">
        <v>15500</v>
      </c>
      <c r="F17968" s="662">
        <v>15600</v>
      </c>
      <c r="G17968" s="662">
        <v>15590</v>
      </c>
      <c r="H17968" s="661">
        <v>3</v>
      </c>
      <c r="I17968" s="662">
        <v>46500</v>
      </c>
      <c r="J17968" s="663">
        <v>20000000</v>
      </c>
      <c r="K17968" s="662">
        <v>311800000000</v>
      </c>
    </row>
    <row r="17969" spans="3:11" x14ac:dyDescent="0.25">
      <c r="C17969" s="660">
        <v>45933</v>
      </c>
      <c r="D17969" s="661" t="s">
        <v>312</v>
      </c>
      <c r="E17969" s="662">
        <v>15400</v>
      </c>
      <c r="F17969" s="662">
        <v>15600</v>
      </c>
      <c r="G17969" s="662">
        <v>15590</v>
      </c>
      <c r="H17969" s="661">
        <v>2</v>
      </c>
      <c r="I17969" s="662">
        <v>30800</v>
      </c>
      <c r="J17969" s="663">
        <v>20000000</v>
      </c>
      <c r="K17969" s="662">
        <v>311800000000</v>
      </c>
    </row>
    <row r="17970" spans="3:11" x14ac:dyDescent="0.25">
      <c r="C17970" s="660">
        <v>45933</v>
      </c>
      <c r="D17970" s="661" t="s">
        <v>312</v>
      </c>
      <c r="E17970" s="662">
        <v>15599</v>
      </c>
      <c r="F17970" s="662">
        <v>15600</v>
      </c>
      <c r="G17970" s="662">
        <v>15590</v>
      </c>
      <c r="H17970" s="661">
        <v>498</v>
      </c>
      <c r="I17970" s="662">
        <v>7768302</v>
      </c>
      <c r="J17970" s="663">
        <v>20000000</v>
      </c>
      <c r="K17970" s="662">
        <v>311800000000</v>
      </c>
    </row>
    <row r="17971" spans="3:11" x14ac:dyDescent="0.25">
      <c r="C17971" s="660">
        <v>45933</v>
      </c>
      <c r="D17971" s="661" t="s">
        <v>317</v>
      </c>
      <c r="E17971" s="662">
        <v>120849.60000000001</v>
      </c>
      <c r="F17971" s="662">
        <v>96679.679999999993</v>
      </c>
      <c r="G17971" s="662">
        <v>100000</v>
      </c>
      <c r="H17971" s="661">
        <v>5</v>
      </c>
      <c r="I17971" s="662">
        <v>604248</v>
      </c>
      <c r="J17971" s="663">
        <v>15000000</v>
      </c>
      <c r="K17971" s="662">
        <v>1500000000000</v>
      </c>
    </row>
    <row r="17972" spans="3:11" x14ac:dyDescent="0.25">
      <c r="C17972" s="660">
        <v>45933</v>
      </c>
      <c r="D17972" s="661" t="s">
        <v>1155</v>
      </c>
      <c r="E17972" s="662">
        <v>36450</v>
      </c>
      <c r="F17972" s="662">
        <v>31100</v>
      </c>
      <c r="G17972" s="662">
        <v>32400</v>
      </c>
      <c r="H17972" s="661">
        <v>6</v>
      </c>
      <c r="I17972" s="662">
        <v>218700</v>
      </c>
      <c r="J17972" s="663">
        <v>2400000</v>
      </c>
      <c r="K17972" s="662">
        <v>77760000000</v>
      </c>
    </row>
    <row r="17973" spans="3:11" x14ac:dyDescent="0.25">
      <c r="C17973" s="660">
        <v>45933</v>
      </c>
      <c r="D17973" s="661" t="s">
        <v>1155</v>
      </c>
      <c r="E17973" s="662">
        <v>36450</v>
      </c>
      <c r="F17973" s="662">
        <v>31100</v>
      </c>
      <c r="G17973" s="662">
        <v>32400</v>
      </c>
      <c r="H17973" s="661">
        <v>6</v>
      </c>
      <c r="I17973" s="662">
        <v>218700</v>
      </c>
      <c r="J17973" s="663">
        <v>2400000</v>
      </c>
      <c r="K17973" s="662">
        <v>77760000000</v>
      </c>
    </row>
    <row r="17974" spans="3:11" x14ac:dyDescent="0.25">
      <c r="C17974" s="660">
        <v>45933</v>
      </c>
      <c r="D17974" s="661" t="s">
        <v>1155</v>
      </c>
      <c r="E17974" s="662">
        <v>33520</v>
      </c>
      <c r="F17974" s="662">
        <v>31100</v>
      </c>
      <c r="G17974" s="662">
        <v>32400</v>
      </c>
      <c r="H17974" s="661">
        <v>1</v>
      </c>
      <c r="I17974" s="662">
        <v>33520</v>
      </c>
      <c r="J17974" s="663">
        <v>2400000</v>
      </c>
      <c r="K17974" s="662">
        <v>77760000000</v>
      </c>
    </row>
    <row r="17975" spans="3:11" x14ac:dyDescent="0.25">
      <c r="C17975" s="660">
        <v>45933</v>
      </c>
      <c r="D17975" s="661" t="s">
        <v>1154</v>
      </c>
      <c r="E17975" s="662">
        <v>40000</v>
      </c>
      <c r="F17975" s="662">
        <v>37000</v>
      </c>
      <c r="G17975" s="662">
        <v>43950</v>
      </c>
      <c r="H17975" s="661">
        <v>2</v>
      </c>
      <c r="I17975" s="662">
        <v>80000</v>
      </c>
      <c r="J17975" s="663">
        <v>600000</v>
      </c>
      <c r="K17975" s="662">
        <v>26370000000</v>
      </c>
    </row>
    <row r="17976" spans="3:11" x14ac:dyDescent="0.25">
      <c r="C17976" s="660">
        <v>45933</v>
      </c>
      <c r="D17976" s="661" t="s">
        <v>1154</v>
      </c>
      <c r="E17976" s="662">
        <v>40000</v>
      </c>
      <c r="F17976" s="662">
        <v>37000</v>
      </c>
      <c r="G17976" s="662">
        <v>43950</v>
      </c>
      <c r="H17976" s="661">
        <v>7</v>
      </c>
      <c r="I17976" s="662">
        <v>280000</v>
      </c>
      <c r="J17976" s="663">
        <v>600000</v>
      </c>
      <c r="K17976" s="662">
        <v>26370000000</v>
      </c>
    </row>
    <row r="17977" spans="3:11" x14ac:dyDescent="0.25">
      <c r="C17977" s="660">
        <v>45933</v>
      </c>
      <c r="D17977" s="661" t="s">
        <v>1154</v>
      </c>
      <c r="E17977" s="662">
        <v>44000</v>
      </c>
      <c r="F17977" s="662">
        <v>37000</v>
      </c>
      <c r="G17977" s="662">
        <v>43950</v>
      </c>
      <c r="H17977" s="661">
        <v>1</v>
      </c>
      <c r="I17977" s="662">
        <v>44000</v>
      </c>
      <c r="J17977" s="663">
        <v>600000</v>
      </c>
      <c r="K17977" s="662">
        <v>26370000000</v>
      </c>
    </row>
    <row r="17978" spans="3:11" x14ac:dyDescent="0.25">
      <c r="C17978" s="660">
        <v>45933</v>
      </c>
      <c r="D17978" s="661" t="s">
        <v>317</v>
      </c>
      <c r="E17978" s="662">
        <v>120849.60000000001</v>
      </c>
      <c r="F17978" s="662">
        <v>96679.679999999993</v>
      </c>
      <c r="G17978" s="662">
        <v>100000</v>
      </c>
      <c r="H17978" s="661">
        <v>3</v>
      </c>
      <c r="I17978" s="662">
        <v>362548.8</v>
      </c>
      <c r="J17978" s="663">
        <v>15000000</v>
      </c>
      <c r="K17978" s="662">
        <v>1500000000000</v>
      </c>
    </row>
    <row r="17979" spans="3:11" x14ac:dyDescent="0.25">
      <c r="C17979" s="660">
        <v>45933</v>
      </c>
      <c r="D17979" s="661" t="s">
        <v>317</v>
      </c>
      <c r="E17979" s="662">
        <v>120849.60000000001</v>
      </c>
      <c r="F17979" s="662">
        <v>96679.679999999993</v>
      </c>
      <c r="G17979" s="662">
        <v>100000</v>
      </c>
      <c r="H17979" s="661">
        <v>3</v>
      </c>
      <c r="I17979" s="662">
        <v>362548.8</v>
      </c>
      <c r="J17979" s="663">
        <v>15000000</v>
      </c>
      <c r="K17979" s="662">
        <v>1500000000000</v>
      </c>
    </row>
    <row r="17980" spans="3:11" x14ac:dyDescent="0.25">
      <c r="C17980" s="660">
        <v>45933</v>
      </c>
      <c r="D17980" s="661" t="s">
        <v>1154</v>
      </c>
      <c r="E17980" s="662">
        <v>44000</v>
      </c>
      <c r="F17980" s="662">
        <v>37000</v>
      </c>
      <c r="G17980" s="662">
        <v>43950</v>
      </c>
      <c r="H17980" s="661">
        <v>4</v>
      </c>
      <c r="I17980" s="662">
        <v>176000</v>
      </c>
      <c r="J17980" s="663">
        <v>600000</v>
      </c>
      <c r="K17980" s="662">
        <v>26370000000</v>
      </c>
    </row>
    <row r="17981" spans="3:11" x14ac:dyDescent="0.25">
      <c r="C17981" s="660">
        <v>45933</v>
      </c>
      <c r="D17981" s="661" t="s">
        <v>317</v>
      </c>
      <c r="E17981" s="662">
        <v>120849.60000000001</v>
      </c>
      <c r="F17981" s="662">
        <v>96679.679999999993</v>
      </c>
      <c r="G17981" s="662">
        <v>100000</v>
      </c>
      <c r="H17981" s="661">
        <v>3</v>
      </c>
      <c r="I17981" s="662">
        <v>362548.8</v>
      </c>
      <c r="J17981" s="663">
        <v>15000000</v>
      </c>
      <c r="K17981" s="662">
        <v>1500000000000</v>
      </c>
    </row>
    <row r="17982" spans="3:11" x14ac:dyDescent="0.25">
      <c r="C17982" s="660">
        <v>45933</v>
      </c>
      <c r="D17982" s="661" t="s">
        <v>312</v>
      </c>
      <c r="E17982" s="662">
        <v>15599</v>
      </c>
      <c r="F17982" s="662">
        <v>15600</v>
      </c>
      <c r="G17982" s="662">
        <v>15590</v>
      </c>
      <c r="H17982" s="661">
        <v>10</v>
      </c>
      <c r="I17982" s="662">
        <v>155990</v>
      </c>
      <c r="J17982" s="663">
        <v>20000000</v>
      </c>
      <c r="K17982" s="662">
        <v>311800000000</v>
      </c>
    </row>
    <row r="17983" spans="3:11" x14ac:dyDescent="0.25">
      <c r="C17983" s="660">
        <v>45933</v>
      </c>
      <c r="D17983" s="661" t="s">
        <v>1154</v>
      </c>
      <c r="E17983" s="662">
        <v>42000</v>
      </c>
      <c r="F17983" s="662">
        <v>37000</v>
      </c>
      <c r="G17983" s="662">
        <v>43950</v>
      </c>
      <c r="H17983" s="661">
        <v>1</v>
      </c>
      <c r="I17983" s="662">
        <v>42000</v>
      </c>
      <c r="J17983" s="663">
        <v>600000</v>
      </c>
      <c r="K17983" s="662">
        <v>26370000000</v>
      </c>
    </row>
    <row r="17984" spans="3:11" x14ac:dyDescent="0.25">
      <c r="C17984" s="660">
        <v>45933</v>
      </c>
      <c r="D17984" s="661" t="s">
        <v>1154</v>
      </c>
      <c r="E17984" s="662">
        <v>44000</v>
      </c>
      <c r="F17984" s="662">
        <v>37000</v>
      </c>
      <c r="G17984" s="662">
        <v>43950</v>
      </c>
      <c r="H17984" s="661">
        <v>24</v>
      </c>
      <c r="I17984" s="662">
        <v>1056000</v>
      </c>
      <c r="J17984" s="663">
        <v>600000</v>
      </c>
      <c r="K17984" s="662">
        <v>26370000000</v>
      </c>
    </row>
    <row r="17985" spans="3:11" x14ac:dyDescent="0.25">
      <c r="C17985" s="660">
        <v>45933</v>
      </c>
      <c r="D17985" s="661" t="s">
        <v>317</v>
      </c>
      <c r="E17985" s="662">
        <v>120849.60000000001</v>
      </c>
      <c r="F17985" s="662">
        <v>96679.679999999993</v>
      </c>
      <c r="G17985" s="662">
        <v>100000</v>
      </c>
      <c r="H17985" s="661">
        <v>5</v>
      </c>
      <c r="I17985" s="662">
        <v>604248</v>
      </c>
      <c r="J17985" s="663">
        <v>15000000</v>
      </c>
      <c r="K17985" s="662">
        <v>1500000000000</v>
      </c>
    </row>
    <row r="17986" spans="3:11" x14ac:dyDescent="0.25">
      <c r="C17986" s="660">
        <v>45933</v>
      </c>
      <c r="D17986" s="661" t="s">
        <v>317</v>
      </c>
      <c r="E17986" s="662">
        <v>120849.60000000001</v>
      </c>
      <c r="F17986" s="662">
        <v>96679.679999999993</v>
      </c>
      <c r="G17986" s="662">
        <v>100000</v>
      </c>
      <c r="H17986" s="661">
        <v>213</v>
      </c>
      <c r="I17986" s="662">
        <v>25740964.800000001</v>
      </c>
      <c r="J17986" s="663">
        <v>15000000</v>
      </c>
      <c r="K17986" s="662">
        <v>1500000000000</v>
      </c>
    </row>
    <row r="17987" spans="3:11" x14ac:dyDescent="0.25">
      <c r="C17987" s="660">
        <v>45933</v>
      </c>
      <c r="D17987" s="661" t="s">
        <v>312</v>
      </c>
      <c r="E17987" s="662">
        <v>15599</v>
      </c>
      <c r="F17987" s="662">
        <v>15600</v>
      </c>
      <c r="G17987" s="662">
        <v>15590</v>
      </c>
      <c r="H17987" s="661">
        <v>42</v>
      </c>
      <c r="I17987" s="662">
        <v>655158</v>
      </c>
      <c r="J17987" s="663">
        <v>20000000</v>
      </c>
      <c r="K17987" s="662">
        <v>311800000000</v>
      </c>
    </row>
    <row r="17988" spans="3:11" x14ac:dyDescent="0.25">
      <c r="C17988" s="660">
        <v>45933</v>
      </c>
      <c r="D17988" s="661" t="s">
        <v>1155</v>
      </c>
      <c r="E17988" s="662">
        <v>33520</v>
      </c>
      <c r="F17988" s="662">
        <v>31100</v>
      </c>
      <c r="G17988" s="662">
        <v>32400</v>
      </c>
      <c r="H17988" s="661">
        <v>1</v>
      </c>
      <c r="I17988" s="662">
        <v>33520</v>
      </c>
      <c r="J17988" s="663">
        <v>2400000</v>
      </c>
      <c r="K17988" s="662">
        <v>77760000000</v>
      </c>
    </row>
    <row r="17989" spans="3:11" x14ac:dyDescent="0.25">
      <c r="C17989" s="660">
        <v>45933</v>
      </c>
      <c r="D17989" s="661" t="s">
        <v>317</v>
      </c>
      <c r="E17989" s="662">
        <v>120849.60000000001</v>
      </c>
      <c r="F17989" s="662">
        <v>96679.679999999993</v>
      </c>
      <c r="G17989" s="662">
        <v>100000</v>
      </c>
      <c r="H17989" s="661">
        <v>23</v>
      </c>
      <c r="I17989" s="662">
        <v>2779540.8</v>
      </c>
      <c r="J17989" s="663">
        <v>15000000</v>
      </c>
      <c r="K17989" s="662">
        <v>1500000000000</v>
      </c>
    </row>
    <row r="17990" spans="3:11" x14ac:dyDescent="0.25">
      <c r="C17990" s="660">
        <v>45933</v>
      </c>
      <c r="D17990" s="661" t="s">
        <v>317</v>
      </c>
      <c r="E17990" s="662">
        <v>120849.60000000001</v>
      </c>
      <c r="F17990" s="662">
        <v>96679.679999999993</v>
      </c>
      <c r="G17990" s="662">
        <v>100000</v>
      </c>
      <c r="H17990" s="661">
        <v>30</v>
      </c>
      <c r="I17990" s="662">
        <v>3625488</v>
      </c>
      <c r="J17990" s="663">
        <v>15000000</v>
      </c>
      <c r="K17990" s="662">
        <v>1500000000000</v>
      </c>
    </row>
    <row r="17991" spans="3:11" x14ac:dyDescent="0.25">
      <c r="C17991" s="660">
        <v>45933</v>
      </c>
      <c r="D17991" s="661" t="s">
        <v>317</v>
      </c>
      <c r="E17991" s="662">
        <v>120849.60000000001</v>
      </c>
      <c r="F17991" s="662">
        <v>96679.679999999993</v>
      </c>
      <c r="G17991" s="662">
        <v>100000</v>
      </c>
      <c r="H17991" s="661">
        <v>5</v>
      </c>
      <c r="I17991" s="662">
        <v>604248</v>
      </c>
      <c r="J17991" s="663">
        <v>15000000</v>
      </c>
      <c r="K17991" s="662">
        <v>1500000000000</v>
      </c>
    </row>
    <row r="17992" spans="3:11" x14ac:dyDescent="0.25">
      <c r="C17992" s="660">
        <v>45933</v>
      </c>
      <c r="D17992" s="661" t="s">
        <v>317</v>
      </c>
      <c r="E17992" s="662">
        <v>120849.60000000001</v>
      </c>
      <c r="F17992" s="662">
        <v>96679.679999999993</v>
      </c>
      <c r="G17992" s="662">
        <v>100000</v>
      </c>
      <c r="H17992" s="661">
        <v>60</v>
      </c>
      <c r="I17992" s="662">
        <v>7250976</v>
      </c>
      <c r="J17992" s="663">
        <v>15000000</v>
      </c>
      <c r="K17992" s="662">
        <v>1500000000000</v>
      </c>
    </row>
    <row r="17993" spans="3:11" x14ac:dyDescent="0.25">
      <c r="C17993" s="660">
        <v>45933</v>
      </c>
      <c r="D17993" s="661" t="s">
        <v>317</v>
      </c>
      <c r="E17993" s="662">
        <v>120849.60000000001</v>
      </c>
      <c r="F17993" s="662">
        <v>96679.679999999993</v>
      </c>
      <c r="G17993" s="662">
        <v>100000</v>
      </c>
      <c r="H17993" s="661">
        <v>3</v>
      </c>
      <c r="I17993" s="662">
        <v>362548.8</v>
      </c>
      <c r="J17993" s="663">
        <v>15000000</v>
      </c>
      <c r="K17993" s="662">
        <v>1500000000000</v>
      </c>
    </row>
    <row r="17994" spans="3:11" x14ac:dyDescent="0.25">
      <c r="C17994" s="660">
        <v>45933</v>
      </c>
      <c r="D17994" s="661" t="s">
        <v>317</v>
      </c>
      <c r="E17994" s="662">
        <v>120849.60000000001</v>
      </c>
      <c r="F17994" s="662">
        <v>96679.679999999993</v>
      </c>
      <c r="G17994" s="662">
        <v>100000</v>
      </c>
      <c r="H17994" s="661">
        <v>5</v>
      </c>
      <c r="I17994" s="662">
        <v>604248</v>
      </c>
      <c r="J17994" s="663">
        <v>15000000</v>
      </c>
      <c r="K17994" s="662">
        <v>1500000000000</v>
      </c>
    </row>
    <row r="17995" spans="3:11" x14ac:dyDescent="0.25">
      <c r="C17995" s="660">
        <v>45933</v>
      </c>
      <c r="D17995" s="661" t="s">
        <v>310</v>
      </c>
      <c r="E17995" s="662">
        <v>120000</v>
      </c>
      <c r="F17995" s="662">
        <v>108000</v>
      </c>
      <c r="G17995" s="662">
        <v>105000</v>
      </c>
      <c r="H17995" s="661">
        <v>9</v>
      </c>
      <c r="I17995" s="662">
        <v>1080000</v>
      </c>
      <c r="J17995" s="663">
        <v>19450000</v>
      </c>
      <c r="K17995" s="662">
        <v>2042250000000</v>
      </c>
    </row>
    <row r="17996" spans="3:11" x14ac:dyDescent="0.25">
      <c r="C17996" s="660">
        <v>45933</v>
      </c>
      <c r="D17996" s="661" t="s">
        <v>310</v>
      </c>
      <c r="E17996" s="662">
        <v>108500</v>
      </c>
      <c r="F17996" s="662">
        <v>108000</v>
      </c>
      <c r="G17996" s="662">
        <v>105000</v>
      </c>
      <c r="H17996" s="661">
        <v>10</v>
      </c>
      <c r="I17996" s="662">
        <v>1085000</v>
      </c>
      <c r="J17996" s="663">
        <v>19450000</v>
      </c>
      <c r="K17996" s="662">
        <v>2042250000000</v>
      </c>
    </row>
    <row r="17997" spans="3:11" x14ac:dyDescent="0.25">
      <c r="C17997" s="660">
        <v>45933</v>
      </c>
      <c r="D17997" s="661" t="s">
        <v>310</v>
      </c>
      <c r="E17997" s="662">
        <v>108000</v>
      </c>
      <c r="F17997" s="662">
        <v>108000</v>
      </c>
      <c r="G17997" s="662">
        <v>105000</v>
      </c>
      <c r="H17997" s="661">
        <v>1</v>
      </c>
      <c r="I17997" s="662">
        <v>108000</v>
      </c>
      <c r="J17997" s="663">
        <v>19450000</v>
      </c>
      <c r="K17997" s="662">
        <v>2042250000000</v>
      </c>
    </row>
    <row r="17998" spans="3:11" x14ac:dyDescent="0.25">
      <c r="C17998" s="660">
        <v>45933</v>
      </c>
      <c r="D17998" s="661" t="s">
        <v>310</v>
      </c>
      <c r="E17998" s="662">
        <v>105000</v>
      </c>
      <c r="F17998" s="662">
        <v>108000</v>
      </c>
      <c r="G17998" s="662">
        <v>105000</v>
      </c>
      <c r="H17998" s="661">
        <v>2</v>
      </c>
      <c r="I17998" s="662">
        <v>210000</v>
      </c>
      <c r="J17998" s="663">
        <v>19450000</v>
      </c>
      <c r="K17998" s="662">
        <v>2042250000000</v>
      </c>
    </row>
    <row r="17999" spans="3:11" x14ac:dyDescent="0.25">
      <c r="C17999" s="660">
        <v>45933</v>
      </c>
      <c r="D17999" s="661" t="s">
        <v>317</v>
      </c>
      <c r="E17999" s="662">
        <v>120849.60000000001</v>
      </c>
      <c r="F17999" s="662">
        <v>96679.679999999993</v>
      </c>
      <c r="G17999" s="662">
        <v>100000</v>
      </c>
      <c r="H17999" s="661">
        <v>1</v>
      </c>
      <c r="I17999" s="662">
        <v>120849.60000000001</v>
      </c>
      <c r="J17999" s="663">
        <v>15000000</v>
      </c>
      <c r="K17999" s="662">
        <v>1500000000000</v>
      </c>
    </row>
    <row r="18000" spans="3:11" x14ac:dyDescent="0.25">
      <c r="C18000" s="660">
        <v>45933</v>
      </c>
      <c r="D18000" s="661" t="s">
        <v>312</v>
      </c>
      <c r="E18000" s="662">
        <v>15600</v>
      </c>
      <c r="F18000" s="662">
        <v>15600</v>
      </c>
      <c r="G18000" s="662">
        <v>15590</v>
      </c>
      <c r="H18000" s="661">
        <v>10</v>
      </c>
      <c r="I18000" s="662">
        <v>156000</v>
      </c>
      <c r="J18000" s="663">
        <v>20000000</v>
      </c>
      <c r="K18000" s="662">
        <v>311800000000</v>
      </c>
    </row>
    <row r="18001" spans="3:11" x14ac:dyDescent="0.25">
      <c r="C18001" s="660">
        <v>45933</v>
      </c>
      <c r="D18001" s="661" t="s">
        <v>317</v>
      </c>
      <c r="E18001" s="662">
        <v>120849.60000000001</v>
      </c>
      <c r="F18001" s="662">
        <v>96679.679999999993</v>
      </c>
      <c r="G18001" s="662">
        <v>100000</v>
      </c>
      <c r="H18001" s="661">
        <v>5</v>
      </c>
      <c r="I18001" s="662">
        <v>604248</v>
      </c>
      <c r="J18001" s="663">
        <v>15000000</v>
      </c>
      <c r="K18001" s="662">
        <v>1500000000000</v>
      </c>
    </row>
    <row r="18002" spans="3:11" x14ac:dyDescent="0.25">
      <c r="C18002" s="660">
        <v>45933</v>
      </c>
      <c r="D18002" s="661" t="s">
        <v>317</v>
      </c>
      <c r="E18002" s="662">
        <v>120849.60000000001</v>
      </c>
      <c r="F18002" s="662">
        <v>96679.679999999993</v>
      </c>
      <c r="G18002" s="662">
        <v>100000</v>
      </c>
      <c r="H18002" s="661">
        <v>5</v>
      </c>
      <c r="I18002" s="662">
        <v>604248</v>
      </c>
      <c r="J18002" s="663">
        <v>15000000</v>
      </c>
      <c r="K18002" s="662">
        <v>1500000000000</v>
      </c>
    </row>
    <row r="18003" spans="3:11" x14ac:dyDescent="0.25">
      <c r="C18003" s="660">
        <v>45933</v>
      </c>
      <c r="D18003" s="661" t="s">
        <v>310</v>
      </c>
      <c r="E18003" s="662">
        <v>120849.60000000001</v>
      </c>
      <c r="F18003" s="662">
        <v>108000</v>
      </c>
      <c r="G18003" s="662">
        <v>105000</v>
      </c>
      <c r="H18003" s="661">
        <v>18</v>
      </c>
      <c r="I18003" s="662">
        <v>2175292.7999999998</v>
      </c>
      <c r="J18003" s="663">
        <v>19450000</v>
      </c>
      <c r="K18003" s="662">
        <v>2042250000000</v>
      </c>
    </row>
    <row r="18004" spans="3:11" x14ac:dyDescent="0.25">
      <c r="C18004" s="660">
        <v>45933</v>
      </c>
      <c r="D18004" s="661" t="s">
        <v>317</v>
      </c>
      <c r="E18004" s="662">
        <v>120849.60000000001</v>
      </c>
      <c r="F18004" s="662">
        <v>96679.679999999993</v>
      </c>
      <c r="G18004" s="662">
        <v>100000</v>
      </c>
      <c r="H18004" s="661">
        <v>5</v>
      </c>
      <c r="I18004" s="662">
        <v>604248</v>
      </c>
      <c r="J18004" s="663">
        <v>15000000</v>
      </c>
      <c r="K18004" s="662">
        <v>1500000000000</v>
      </c>
    </row>
    <row r="18005" spans="3:11" x14ac:dyDescent="0.25">
      <c r="C18005" s="660">
        <v>45933</v>
      </c>
      <c r="D18005" s="661" t="s">
        <v>1155</v>
      </c>
      <c r="E18005" s="662">
        <v>33520</v>
      </c>
      <c r="F18005" s="662">
        <v>31100</v>
      </c>
      <c r="G18005" s="662">
        <v>32400</v>
      </c>
      <c r="H18005" s="661">
        <v>7</v>
      </c>
      <c r="I18005" s="662">
        <v>234640</v>
      </c>
      <c r="J18005" s="663">
        <v>2400000</v>
      </c>
      <c r="K18005" s="662">
        <v>77760000000</v>
      </c>
    </row>
    <row r="18006" spans="3:11" x14ac:dyDescent="0.25">
      <c r="C18006" s="660">
        <v>45933</v>
      </c>
      <c r="D18006" s="661" t="s">
        <v>1155</v>
      </c>
      <c r="E18006" s="662">
        <v>33500</v>
      </c>
      <c r="F18006" s="662">
        <v>31100</v>
      </c>
      <c r="G18006" s="662">
        <v>32400</v>
      </c>
      <c r="H18006" s="661">
        <v>3</v>
      </c>
      <c r="I18006" s="662">
        <v>100500</v>
      </c>
      <c r="J18006" s="663">
        <v>2400000</v>
      </c>
      <c r="K18006" s="662">
        <v>77760000000</v>
      </c>
    </row>
    <row r="18007" spans="3:11" x14ac:dyDescent="0.25">
      <c r="C18007" s="660">
        <v>45933</v>
      </c>
      <c r="D18007" s="661" t="s">
        <v>312</v>
      </c>
      <c r="E18007" s="662">
        <v>15600</v>
      </c>
      <c r="F18007" s="662">
        <v>15600</v>
      </c>
      <c r="G18007" s="662">
        <v>15590</v>
      </c>
      <c r="H18007" s="661">
        <v>10</v>
      </c>
      <c r="I18007" s="662">
        <v>156000</v>
      </c>
      <c r="J18007" s="663">
        <v>20000000</v>
      </c>
      <c r="K18007" s="662">
        <v>311800000000</v>
      </c>
    </row>
    <row r="18008" spans="3:11" x14ac:dyDescent="0.25">
      <c r="C18008" s="660">
        <v>45933</v>
      </c>
      <c r="D18008" s="661" t="s">
        <v>317</v>
      </c>
      <c r="E18008" s="662">
        <v>120849.60000000001</v>
      </c>
      <c r="F18008" s="662">
        <v>96679.679999999993</v>
      </c>
      <c r="G18008" s="662">
        <v>100000</v>
      </c>
      <c r="H18008" s="661">
        <v>112</v>
      </c>
      <c r="I18008" s="662">
        <v>13535155.199999999</v>
      </c>
      <c r="J18008" s="663">
        <v>15000000</v>
      </c>
      <c r="K18008" s="662">
        <v>1500000000000</v>
      </c>
    </row>
    <row r="18009" spans="3:11" x14ac:dyDescent="0.25">
      <c r="C18009" s="660">
        <v>45933</v>
      </c>
      <c r="D18009" s="661" t="s">
        <v>1154</v>
      </c>
      <c r="E18009" s="662">
        <v>43950</v>
      </c>
      <c r="F18009" s="662">
        <v>37000</v>
      </c>
      <c r="G18009" s="662">
        <v>43950</v>
      </c>
      <c r="H18009" s="661">
        <v>3</v>
      </c>
      <c r="I18009" s="662">
        <v>131850</v>
      </c>
      <c r="J18009" s="663">
        <v>600000</v>
      </c>
      <c r="K18009" s="662">
        <v>26370000000</v>
      </c>
    </row>
    <row r="18010" spans="3:11" x14ac:dyDescent="0.25">
      <c r="C18010" s="660">
        <v>45933</v>
      </c>
      <c r="D18010" s="661" t="s">
        <v>317</v>
      </c>
      <c r="E18010" s="662">
        <v>120849.60000000001</v>
      </c>
      <c r="F18010" s="662">
        <v>96679.679999999993</v>
      </c>
      <c r="G18010" s="662">
        <v>100000</v>
      </c>
      <c r="H18010" s="661">
        <v>376</v>
      </c>
      <c r="I18010" s="662">
        <v>45439449.600000001</v>
      </c>
      <c r="J18010" s="663">
        <v>15000000</v>
      </c>
      <c r="K18010" s="662">
        <v>1500000000000</v>
      </c>
    </row>
    <row r="18011" spans="3:11" x14ac:dyDescent="0.25">
      <c r="C18011" s="660">
        <v>45933</v>
      </c>
      <c r="D18011" s="661" t="s">
        <v>1154</v>
      </c>
      <c r="E18011" s="662">
        <v>43950</v>
      </c>
      <c r="F18011" s="662">
        <v>37000</v>
      </c>
      <c r="G18011" s="662">
        <v>43950</v>
      </c>
      <c r="H18011" s="661">
        <v>2</v>
      </c>
      <c r="I18011" s="662">
        <v>87900</v>
      </c>
      <c r="J18011" s="663">
        <v>600000</v>
      </c>
      <c r="K18011" s="662">
        <v>26370000000</v>
      </c>
    </row>
    <row r="18012" spans="3:11" x14ac:dyDescent="0.25">
      <c r="C18012" s="660">
        <v>45933</v>
      </c>
      <c r="D18012" s="661" t="s">
        <v>312</v>
      </c>
      <c r="E18012" s="662">
        <v>15599</v>
      </c>
      <c r="F18012" s="662">
        <v>15600</v>
      </c>
      <c r="G18012" s="662">
        <v>15590</v>
      </c>
      <c r="H18012" s="661">
        <v>8</v>
      </c>
      <c r="I18012" s="662">
        <v>124792</v>
      </c>
      <c r="J18012" s="663">
        <v>20000000</v>
      </c>
      <c r="K18012" s="662">
        <v>311800000000</v>
      </c>
    </row>
    <row r="18013" spans="3:11" x14ac:dyDescent="0.25">
      <c r="C18013" s="660">
        <v>45933</v>
      </c>
      <c r="D18013" s="661" t="s">
        <v>312</v>
      </c>
      <c r="E18013" s="662">
        <v>15580</v>
      </c>
      <c r="F18013" s="662">
        <v>15600</v>
      </c>
      <c r="G18013" s="662">
        <v>15590</v>
      </c>
      <c r="H18013" s="661">
        <v>2</v>
      </c>
      <c r="I18013" s="662">
        <v>31160</v>
      </c>
      <c r="J18013" s="663">
        <v>20000000</v>
      </c>
      <c r="K18013" s="662">
        <v>311800000000</v>
      </c>
    </row>
    <row r="18014" spans="3:11" x14ac:dyDescent="0.25">
      <c r="C18014" s="660">
        <v>45933</v>
      </c>
      <c r="D18014" s="661" t="s">
        <v>312</v>
      </c>
      <c r="E18014" s="662">
        <v>15580</v>
      </c>
      <c r="F18014" s="662">
        <v>15600</v>
      </c>
      <c r="G18014" s="662">
        <v>15590</v>
      </c>
      <c r="H18014" s="661">
        <v>5</v>
      </c>
      <c r="I18014" s="662">
        <v>77900</v>
      </c>
      <c r="J18014" s="663">
        <v>20000000</v>
      </c>
      <c r="K18014" s="662">
        <v>311800000000</v>
      </c>
    </row>
    <row r="18015" spans="3:11" x14ac:dyDescent="0.25">
      <c r="C18015" s="660">
        <v>45933</v>
      </c>
      <c r="D18015" s="661" t="s">
        <v>312</v>
      </c>
      <c r="E18015" s="662">
        <v>15500</v>
      </c>
      <c r="F18015" s="662">
        <v>15600</v>
      </c>
      <c r="G18015" s="662">
        <v>15590</v>
      </c>
      <c r="H18015" s="661">
        <v>18</v>
      </c>
      <c r="I18015" s="662">
        <v>279000</v>
      </c>
      <c r="J18015" s="663">
        <v>20000000</v>
      </c>
      <c r="K18015" s="662">
        <v>311800000000</v>
      </c>
    </row>
    <row r="18016" spans="3:11" x14ac:dyDescent="0.25">
      <c r="C18016" s="660">
        <v>45933</v>
      </c>
      <c r="D18016" s="661" t="s">
        <v>312</v>
      </c>
      <c r="E18016" s="662">
        <v>15000</v>
      </c>
      <c r="F18016" s="662">
        <v>15600</v>
      </c>
      <c r="G18016" s="662">
        <v>15590</v>
      </c>
      <c r="H18016" s="661">
        <v>14</v>
      </c>
      <c r="I18016" s="662">
        <v>210000</v>
      </c>
      <c r="J18016" s="663">
        <v>20000000</v>
      </c>
      <c r="K18016" s="662">
        <v>311800000000</v>
      </c>
    </row>
    <row r="18017" spans="3:11" x14ac:dyDescent="0.25">
      <c r="C18017" s="660">
        <v>45933</v>
      </c>
      <c r="D18017" s="661" t="s">
        <v>312</v>
      </c>
      <c r="E18017" s="662">
        <v>15000</v>
      </c>
      <c r="F18017" s="662">
        <v>15600</v>
      </c>
      <c r="G18017" s="662">
        <v>15590</v>
      </c>
      <c r="H18017" s="661">
        <v>7</v>
      </c>
      <c r="I18017" s="662">
        <v>105000</v>
      </c>
      <c r="J18017" s="663">
        <v>20000000</v>
      </c>
      <c r="K18017" s="662">
        <v>311800000000</v>
      </c>
    </row>
    <row r="18018" spans="3:11" x14ac:dyDescent="0.25">
      <c r="C18018" s="660">
        <v>45933</v>
      </c>
      <c r="D18018" s="661" t="s">
        <v>312</v>
      </c>
      <c r="E18018" s="662">
        <v>14900</v>
      </c>
      <c r="F18018" s="662">
        <v>15600</v>
      </c>
      <c r="G18018" s="662">
        <v>15590</v>
      </c>
      <c r="H18018" s="661">
        <v>4</v>
      </c>
      <c r="I18018" s="662">
        <v>59600</v>
      </c>
      <c r="J18018" s="663">
        <v>20000000</v>
      </c>
      <c r="K18018" s="662">
        <v>311800000000</v>
      </c>
    </row>
    <row r="18019" spans="3:11" x14ac:dyDescent="0.25">
      <c r="C18019" s="660">
        <v>45933</v>
      </c>
      <c r="D18019" s="661" t="s">
        <v>312</v>
      </c>
      <c r="E18019" s="662">
        <v>14900</v>
      </c>
      <c r="F18019" s="662">
        <v>15600</v>
      </c>
      <c r="G18019" s="662">
        <v>15590</v>
      </c>
      <c r="H18019" s="661">
        <v>15</v>
      </c>
      <c r="I18019" s="662">
        <v>223500</v>
      </c>
      <c r="J18019" s="663">
        <v>20000000</v>
      </c>
      <c r="K18019" s="662">
        <v>311800000000</v>
      </c>
    </row>
    <row r="18020" spans="3:11" x14ac:dyDescent="0.25">
      <c r="C18020" s="660">
        <v>45933</v>
      </c>
      <c r="D18020" s="661" t="s">
        <v>312</v>
      </c>
      <c r="E18020" s="662">
        <v>14800</v>
      </c>
      <c r="F18020" s="662">
        <v>15600</v>
      </c>
      <c r="G18020" s="662">
        <v>15590</v>
      </c>
      <c r="H18020" s="661">
        <v>74</v>
      </c>
      <c r="I18020" s="662">
        <v>1095200</v>
      </c>
      <c r="J18020" s="663">
        <v>20000000</v>
      </c>
      <c r="K18020" s="662">
        <v>311800000000</v>
      </c>
    </row>
    <row r="18021" spans="3:11" x14ac:dyDescent="0.25">
      <c r="C18021" s="660">
        <v>45933</v>
      </c>
      <c r="D18021" s="661" t="s">
        <v>1154</v>
      </c>
      <c r="E18021" s="662">
        <v>44000</v>
      </c>
      <c r="F18021" s="662">
        <v>37000</v>
      </c>
      <c r="G18021" s="662">
        <v>43950</v>
      </c>
      <c r="H18021" s="661">
        <v>5</v>
      </c>
      <c r="I18021" s="662">
        <v>220000</v>
      </c>
      <c r="J18021" s="663">
        <v>600000</v>
      </c>
      <c r="K18021" s="662">
        <v>26370000000</v>
      </c>
    </row>
    <row r="18022" spans="3:11" x14ac:dyDescent="0.25">
      <c r="C18022" s="660">
        <v>45933</v>
      </c>
      <c r="D18022" s="661" t="s">
        <v>312</v>
      </c>
      <c r="E18022" s="662">
        <v>15600</v>
      </c>
      <c r="F18022" s="662">
        <v>15600</v>
      </c>
      <c r="G18022" s="662">
        <v>15590</v>
      </c>
      <c r="H18022" s="661">
        <v>5</v>
      </c>
      <c r="I18022" s="662">
        <v>78000</v>
      </c>
      <c r="J18022" s="663">
        <v>20000000</v>
      </c>
      <c r="K18022" s="662">
        <v>311800000000</v>
      </c>
    </row>
    <row r="18023" spans="3:11" x14ac:dyDescent="0.25">
      <c r="C18023" s="660">
        <v>45933</v>
      </c>
      <c r="D18023" s="661" t="s">
        <v>317</v>
      </c>
      <c r="E18023" s="662">
        <v>120849.60000000001</v>
      </c>
      <c r="F18023" s="662">
        <v>96679.679999999993</v>
      </c>
      <c r="G18023" s="662">
        <v>100000</v>
      </c>
      <c r="H18023" s="661">
        <v>2</v>
      </c>
      <c r="I18023" s="662">
        <v>241699.20000000001</v>
      </c>
      <c r="J18023" s="663">
        <v>15000000</v>
      </c>
      <c r="K18023" s="662">
        <v>1500000000000</v>
      </c>
    </row>
    <row r="18024" spans="3:11" x14ac:dyDescent="0.25">
      <c r="C18024" s="660">
        <v>45933</v>
      </c>
      <c r="D18024" s="661" t="s">
        <v>1154</v>
      </c>
      <c r="E18024" s="662">
        <v>44000</v>
      </c>
      <c r="F18024" s="662">
        <v>37000</v>
      </c>
      <c r="G18024" s="662">
        <v>43950</v>
      </c>
      <c r="H18024" s="661">
        <v>5</v>
      </c>
      <c r="I18024" s="662">
        <v>220000</v>
      </c>
      <c r="J18024" s="663">
        <v>600000</v>
      </c>
      <c r="K18024" s="662">
        <v>26370000000</v>
      </c>
    </row>
    <row r="18025" spans="3:11" x14ac:dyDescent="0.25">
      <c r="C18025" s="660">
        <v>45933</v>
      </c>
      <c r="D18025" s="661" t="s">
        <v>310</v>
      </c>
      <c r="E18025" s="662">
        <v>120849.60000000001</v>
      </c>
      <c r="F18025" s="662">
        <v>108000</v>
      </c>
      <c r="G18025" s="662">
        <v>105000</v>
      </c>
      <c r="H18025" s="661">
        <v>8</v>
      </c>
      <c r="I18025" s="662">
        <v>966796.80000000005</v>
      </c>
      <c r="J18025" s="663">
        <v>19450000</v>
      </c>
      <c r="K18025" s="662">
        <v>2042250000000</v>
      </c>
    </row>
    <row r="18026" spans="3:11" x14ac:dyDescent="0.25">
      <c r="C18026" s="660">
        <v>45933</v>
      </c>
      <c r="D18026" s="661" t="s">
        <v>312</v>
      </c>
      <c r="E18026" s="662">
        <v>15600</v>
      </c>
      <c r="F18026" s="662">
        <v>15600</v>
      </c>
      <c r="G18026" s="662">
        <v>15590</v>
      </c>
      <c r="H18026" s="661">
        <v>5</v>
      </c>
      <c r="I18026" s="662">
        <v>78000</v>
      </c>
      <c r="J18026" s="663">
        <v>20000000</v>
      </c>
      <c r="K18026" s="662">
        <v>311800000000</v>
      </c>
    </row>
    <row r="18027" spans="3:11" x14ac:dyDescent="0.25">
      <c r="C18027" s="660">
        <v>45933</v>
      </c>
      <c r="D18027" s="661" t="s">
        <v>317</v>
      </c>
      <c r="E18027" s="662">
        <v>120849.60000000001</v>
      </c>
      <c r="F18027" s="662">
        <v>96679.679999999993</v>
      </c>
      <c r="G18027" s="662">
        <v>100000</v>
      </c>
      <c r="H18027" s="661">
        <v>2</v>
      </c>
      <c r="I18027" s="662">
        <v>241699.20000000001</v>
      </c>
      <c r="J18027" s="663">
        <v>15000000</v>
      </c>
      <c r="K18027" s="662">
        <v>1500000000000</v>
      </c>
    </row>
    <row r="18028" spans="3:11" x14ac:dyDescent="0.25">
      <c r="C18028" s="660">
        <v>45933</v>
      </c>
      <c r="D18028" s="661" t="s">
        <v>317</v>
      </c>
      <c r="E18028" s="662">
        <v>120849.60000000001</v>
      </c>
      <c r="F18028" s="662">
        <v>96679.679999999993</v>
      </c>
      <c r="G18028" s="662">
        <v>100000</v>
      </c>
      <c r="H18028" s="661">
        <v>6</v>
      </c>
      <c r="I18028" s="662">
        <v>725097.6</v>
      </c>
      <c r="J18028" s="663">
        <v>15000000</v>
      </c>
      <c r="K18028" s="662">
        <v>1500000000000</v>
      </c>
    </row>
    <row r="18029" spans="3:11" x14ac:dyDescent="0.25">
      <c r="C18029" s="660">
        <v>45933</v>
      </c>
      <c r="D18029" s="661" t="s">
        <v>317</v>
      </c>
      <c r="E18029" s="662">
        <v>120849.60000000001</v>
      </c>
      <c r="F18029" s="662">
        <v>96679.679999999993</v>
      </c>
      <c r="G18029" s="662">
        <v>100000</v>
      </c>
      <c r="H18029" s="661">
        <v>58</v>
      </c>
      <c r="I18029" s="662">
        <v>7009276.7999999998</v>
      </c>
      <c r="J18029" s="663">
        <v>15000000</v>
      </c>
      <c r="K18029" s="662">
        <v>1500000000000</v>
      </c>
    </row>
    <row r="18030" spans="3:11" x14ac:dyDescent="0.25">
      <c r="C18030" s="660">
        <v>45933</v>
      </c>
      <c r="D18030" s="661" t="s">
        <v>1155</v>
      </c>
      <c r="E18030" s="662">
        <v>33500</v>
      </c>
      <c r="F18030" s="662">
        <v>31100</v>
      </c>
      <c r="G18030" s="662">
        <v>32400</v>
      </c>
      <c r="H18030" s="661">
        <v>1</v>
      </c>
      <c r="I18030" s="662">
        <v>33500</v>
      </c>
      <c r="J18030" s="663">
        <v>2400000</v>
      </c>
      <c r="K18030" s="662">
        <v>77760000000</v>
      </c>
    </row>
    <row r="18031" spans="3:11" x14ac:dyDescent="0.25">
      <c r="C18031" s="660">
        <v>45933</v>
      </c>
      <c r="D18031" s="661" t="s">
        <v>317</v>
      </c>
      <c r="E18031" s="662">
        <v>120849.60000000001</v>
      </c>
      <c r="F18031" s="662">
        <v>96679.679999999993</v>
      </c>
      <c r="G18031" s="662">
        <v>100000</v>
      </c>
      <c r="H18031" s="661">
        <v>9</v>
      </c>
      <c r="I18031" s="662">
        <v>1087646.3999999999</v>
      </c>
      <c r="J18031" s="663">
        <v>15000000</v>
      </c>
      <c r="K18031" s="662">
        <v>1500000000000</v>
      </c>
    </row>
    <row r="18032" spans="3:11" x14ac:dyDescent="0.25">
      <c r="C18032" s="660">
        <v>45933</v>
      </c>
      <c r="D18032" s="661" t="s">
        <v>1154</v>
      </c>
      <c r="E18032" s="662">
        <v>44000</v>
      </c>
      <c r="F18032" s="662">
        <v>37000</v>
      </c>
      <c r="G18032" s="662">
        <v>43950</v>
      </c>
      <c r="H18032" s="661">
        <v>2</v>
      </c>
      <c r="I18032" s="662">
        <v>88000</v>
      </c>
      <c r="J18032" s="663">
        <v>600000</v>
      </c>
      <c r="K18032" s="662">
        <v>26370000000</v>
      </c>
    </row>
    <row r="18033" spans="3:11" x14ac:dyDescent="0.25">
      <c r="C18033" s="660">
        <v>45933</v>
      </c>
      <c r="D18033" s="661" t="s">
        <v>1154</v>
      </c>
      <c r="E18033" s="662">
        <v>43950</v>
      </c>
      <c r="F18033" s="662">
        <v>37000</v>
      </c>
      <c r="G18033" s="662">
        <v>43950</v>
      </c>
      <c r="H18033" s="661">
        <v>1</v>
      </c>
      <c r="I18033" s="662">
        <v>43950</v>
      </c>
      <c r="J18033" s="663">
        <v>600000</v>
      </c>
      <c r="K18033" s="662">
        <v>26370000000</v>
      </c>
    </row>
    <row r="18034" spans="3:11" x14ac:dyDescent="0.25">
      <c r="C18034" s="660">
        <v>45933</v>
      </c>
      <c r="D18034" s="661" t="s">
        <v>317</v>
      </c>
      <c r="E18034" s="662">
        <v>120849.60000000001</v>
      </c>
      <c r="F18034" s="662">
        <v>96679.679999999993</v>
      </c>
      <c r="G18034" s="662">
        <v>100000</v>
      </c>
      <c r="H18034" s="661">
        <v>6</v>
      </c>
      <c r="I18034" s="662">
        <v>725097.6</v>
      </c>
      <c r="J18034" s="663">
        <v>15000000</v>
      </c>
      <c r="K18034" s="662">
        <v>1500000000000</v>
      </c>
    </row>
    <row r="18035" spans="3:11" x14ac:dyDescent="0.25">
      <c r="C18035" s="660">
        <v>45933</v>
      </c>
      <c r="D18035" s="661" t="s">
        <v>1154</v>
      </c>
      <c r="E18035" s="662">
        <v>44000</v>
      </c>
      <c r="F18035" s="662">
        <v>37000</v>
      </c>
      <c r="G18035" s="662">
        <v>43950</v>
      </c>
      <c r="H18035" s="661">
        <v>150</v>
      </c>
      <c r="I18035" s="662">
        <v>6600000</v>
      </c>
      <c r="J18035" s="663">
        <v>600000</v>
      </c>
      <c r="K18035" s="662">
        <v>26370000000</v>
      </c>
    </row>
    <row r="18036" spans="3:11" x14ac:dyDescent="0.25">
      <c r="C18036" s="660">
        <v>45933</v>
      </c>
      <c r="D18036" s="661" t="s">
        <v>1154</v>
      </c>
      <c r="E18036" s="662">
        <v>44000</v>
      </c>
      <c r="F18036" s="662">
        <v>37000</v>
      </c>
      <c r="G18036" s="662">
        <v>43950</v>
      </c>
      <c r="H18036" s="661">
        <v>2</v>
      </c>
      <c r="I18036" s="662">
        <v>88000</v>
      </c>
      <c r="J18036" s="663">
        <v>600000</v>
      </c>
      <c r="K18036" s="662">
        <v>26370000000</v>
      </c>
    </row>
    <row r="18037" spans="3:11" x14ac:dyDescent="0.25">
      <c r="C18037" s="660">
        <v>45933</v>
      </c>
      <c r="D18037" s="661" t="s">
        <v>312</v>
      </c>
      <c r="E18037" s="662">
        <v>15600</v>
      </c>
      <c r="F18037" s="662">
        <v>15600</v>
      </c>
      <c r="G18037" s="662">
        <v>15590</v>
      </c>
      <c r="H18037" s="661">
        <v>5</v>
      </c>
      <c r="I18037" s="662">
        <v>78000</v>
      </c>
      <c r="J18037" s="663">
        <v>20000000</v>
      </c>
      <c r="K18037" s="662">
        <v>311800000000</v>
      </c>
    </row>
    <row r="18038" spans="3:11" x14ac:dyDescent="0.25">
      <c r="C18038" s="660">
        <v>45933</v>
      </c>
      <c r="D18038" s="661" t="s">
        <v>317</v>
      </c>
      <c r="E18038" s="662">
        <v>120849.60000000001</v>
      </c>
      <c r="F18038" s="662">
        <v>96679.679999999993</v>
      </c>
      <c r="G18038" s="662">
        <v>100000</v>
      </c>
      <c r="H18038" s="661">
        <v>2</v>
      </c>
      <c r="I18038" s="662">
        <v>241699.20000000001</v>
      </c>
      <c r="J18038" s="663">
        <v>15000000</v>
      </c>
      <c r="K18038" s="662">
        <v>1500000000000</v>
      </c>
    </row>
    <row r="18039" spans="3:11" x14ac:dyDescent="0.25">
      <c r="C18039" s="660">
        <v>45933</v>
      </c>
      <c r="D18039" s="661" t="s">
        <v>1154</v>
      </c>
      <c r="E18039" s="662">
        <v>44000</v>
      </c>
      <c r="F18039" s="662">
        <v>37000</v>
      </c>
      <c r="G18039" s="662">
        <v>43950</v>
      </c>
      <c r="H18039" s="661">
        <v>2</v>
      </c>
      <c r="I18039" s="662">
        <v>88000</v>
      </c>
      <c r="J18039" s="663">
        <v>600000</v>
      </c>
      <c r="K18039" s="662">
        <v>26370000000</v>
      </c>
    </row>
    <row r="18040" spans="3:11" x14ac:dyDescent="0.25">
      <c r="C18040" s="660">
        <v>45933</v>
      </c>
      <c r="D18040" s="661" t="s">
        <v>317</v>
      </c>
      <c r="E18040" s="662">
        <v>120849.60000000001</v>
      </c>
      <c r="F18040" s="662">
        <v>96679.679999999993</v>
      </c>
      <c r="G18040" s="662">
        <v>100000</v>
      </c>
      <c r="H18040" s="661">
        <v>7</v>
      </c>
      <c r="I18040" s="662">
        <v>845947.2</v>
      </c>
      <c r="J18040" s="663">
        <v>15000000</v>
      </c>
      <c r="K18040" s="662">
        <v>1500000000000</v>
      </c>
    </row>
    <row r="18041" spans="3:11" x14ac:dyDescent="0.25">
      <c r="C18041" s="660">
        <v>45933</v>
      </c>
      <c r="D18041" s="661" t="s">
        <v>1154</v>
      </c>
      <c r="E18041" s="662">
        <v>44000</v>
      </c>
      <c r="F18041" s="662">
        <v>37000</v>
      </c>
      <c r="G18041" s="662">
        <v>43950</v>
      </c>
      <c r="H18041" s="661">
        <v>13</v>
      </c>
      <c r="I18041" s="662">
        <v>572000</v>
      </c>
      <c r="J18041" s="663">
        <v>600000</v>
      </c>
      <c r="K18041" s="662">
        <v>26370000000</v>
      </c>
    </row>
    <row r="18042" spans="3:11" x14ac:dyDescent="0.25">
      <c r="C18042" s="660">
        <v>45933</v>
      </c>
      <c r="D18042" s="661" t="s">
        <v>1154</v>
      </c>
      <c r="E18042" s="662">
        <v>44000</v>
      </c>
      <c r="F18042" s="662">
        <v>37000</v>
      </c>
      <c r="G18042" s="662">
        <v>43950</v>
      </c>
      <c r="H18042" s="661">
        <v>5</v>
      </c>
      <c r="I18042" s="662">
        <v>220000</v>
      </c>
      <c r="J18042" s="663">
        <v>600000</v>
      </c>
      <c r="K18042" s="662">
        <v>26370000000</v>
      </c>
    </row>
    <row r="18043" spans="3:11" x14ac:dyDescent="0.25">
      <c r="C18043" s="660">
        <v>45933</v>
      </c>
      <c r="D18043" s="661" t="s">
        <v>317</v>
      </c>
      <c r="E18043" s="662">
        <v>120849.60000000001</v>
      </c>
      <c r="F18043" s="662">
        <v>96679.679999999993</v>
      </c>
      <c r="G18043" s="662">
        <v>100000</v>
      </c>
      <c r="H18043" s="661">
        <v>6</v>
      </c>
      <c r="I18043" s="662">
        <v>725097.6</v>
      </c>
      <c r="J18043" s="663">
        <v>15000000</v>
      </c>
      <c r="K18043" s="662">
        <v>1500000000000</v>
      </c>
    </row>
    <row r="18044" spans="3:11" x14ac:dyDescent="0.25">
      <c r="C18044" s="660">
        <v>45933</v>
      </c>
      <c r="D18044" s="661" t="s">
        <v>317</v>
      </c>
      <c r="E18044" s="662">
        <v>120849.60000000001</v>
      </c>
      <c r="F18044" s="662">
        <v>96679.679999999993</v>
      </c>
      <c r="G18044" s="662">
        <v>100000</v>
      </c>
      <c r="H18044" s="661">
        <v>1</v>
      </c>
      <c r="I18044" s="662">
        <v>120849.60000000001</v>
      </c>
      <c r="J18044" s="663">
        <v>15000000</v>
      </c>
      <c r="K18044" s="662">
        <v>1500000000000</v>
      </c>
    </row>
    <row r="18045" spans="3:11" x14ac:dyDescent="0.25">
      <c r="C18045" s="660">
        <v>45933</v>
      </c>
      <c r="D18045" s="661" t="s">
        <v>1154</v>
      </c>
      <c r="E18045" s="662">
        <v>44000</v>
      </c>
      <c r="F18045" s="662">
        <v>37000</v>
      </c>
      <c r="G18045" s="662">
        <v>43950</v>
      </c>
      <c r="H18045" s="661">
        <v>1</v>
      </c>
      <c r="I18045" s="662">
        <v>44000</v>
      </c>
      <c r="J18045" s="663">
        <v>600000</v>
      </c>
      <c r="K18045" s="662">
        <v>26370000000</v>
      </c>
    </row>
    <row r="18046" spans="3:11" x14ac:dyDescent="0.25">
      <c r="C18046" s="660">
        <v>45933</v>
      </c>
      <c r="D18046" s="661" t="s">
        <v>317</v>
      </c>
      <c r="E18046" s="662">
        <v>120849.60000000001</v>
      </c>
      <c r="F18046" s="662">
        <v>96679.679999999993</v>
      </c>
      <c r="G18046" s="662">
        <v>100000</v>
      </c>
      <c r="H18046" s="661">
        <v>377</v>
      </c>
      <c r="I18046" s="662">
        <v>45560299.200000003</v>
      </c>
      <c r="J18046" s="663">
        <v>15000000</v>
      </c>
      <c r="K18046" s="662">
        <v>1500000000000</v>
      </c>
    </row>
    <row r="18047" spans="3:11" x14ac:dyDescent="0.25">
      <c r="C18047" s="660">
        <v>45933</v>
      </c>
      <c r="D18047" s="661" t="s">
        <v>312</v>
      </c>
      <c r="E18047" s="662">
        <v>15600</v>
      </c>
      <c r="F18047" s="662">
        <v>15600</v>
      </c>
      <c r="G18047" s="662">
        <v>15590</v>
      </c>
      <c r="H18047" s="661">
        <v>2</v>
      </c>
      <c r="I18047" s="662">
        <v>31200</v>
      </c>
      <c r="J18047" s="663">
        <v>20000000</v>
      </c>
      <c r="K18047" s="662">
        <v>311800000000</v>
      </c>
    </row>
    <row r="18048" spans="3:11" x14ac:dyDescent="0.25">
      <c r="C18048" s="660">
        <v>45933</v>
      </c>
      <c r="D18048" s="661" t="s">
        <v>1154</v>
      </c>
      <c r="E18048" s="662">
        <v>44000</v>
      </c>
      <c r="F18048" s="662">
        <v>37000</v>
      </c>
      <c r="G18048" s="662">
        <v>43950</v>
      </c>
      <c r="H18048" s="661">
        <v>50</v>
      </c>
      <c r="I18048" s="662">
        <v>2200000</v>
      </c>
      <c r="J18048" s="663">
        <v>600000</v>
      </c>
      <c r="K18048" s="662">
        <v>26370000000</v>
      </c>
    </row>
    <row r="18049" spans="3:11" x14ac:dyDescent="0.25">
      <c r="C18049" s="660">
        <v>45933</v>
      </c>
      <c r="D18049" s="661" t="s">
        <v>1155</v>
      </c>
      <c r="E18049" s="662">
        <v>33000</v>
      </c>
      <c r="F18049" s="662">
        <v>31100</v>
      </c>
      <c r="G18049" s="662">
        <v>32400</v>
      </c>
      <c r="H18049" s="661">
        <v>1</v>
      </c>
      <c r="I18049" s="662">
        <v>33000</v>
      </c>
      <c r="J18049" s="663">
        <v>2400000</v>
      </c>
      <c r="K18049" s="662">
        <v>77760000000</v>
      </c>
    </row>
    <row r="18050" spans="3:11" x14ac:dyDescent="0.25">
      <c r="C18050" s="660">
        <v>45933</v>
      </c>
      <c r="D18050" s="661" t="s">
        <v>1154</v>
      </c>
      <c r="E18050" s="662">
        <v>43950</v>
      </c>
      <c r="F18050" s="662">
        <v>37000</v>
      </c>
      <c r="G18050" s="662">
        <v>43950</v>
      </c>
      <c r="H18050" s="661">
        <v>3</v>
      </c>
      <c r="I18050" s="662">
        <v>131850</v>
      </c>
      <c r="J18050" s="663">
        <v>600000</v>
      </c>
      <c r="K18050" s="662">
        <v>26370000000</v>
      </c>
    </row>
    <row r="18051" spans="3:11" x14ac:dyDescent="0.25">
      <c r="C18051" s="660">
        <v>45933</v>
      </c>
      <c r="D18051" s="661" t="s">
        <v>312</v>
      </c>
      <c r="E18051" s="662">
        <v>15600</v>
      </c>
      <c r="F18051" s="662">
        <v>15600</v>
      </c>
      <c r="G18051" s="662">
        <v>15590</v>
      </c>
      <c r="H18051" s="661">
        <v>10</v>
      </c>
      <c r="I18051" s="662">
        <v>156000</v>
      </c>
      <c r="J18051" s="663">
        <v>20000000</v>
      </c>
      <c r="K18051" s="662">
        <v>311800000000</v>
      </c>
    </row>
    <row r="18052" spans="3:11" x14ac:dyDescent="0.25">
      <c r="C18052" s="660">
        <v>45933</v>
      </c>
      <c r="D18052" s="661" t="s">
        <v>1155</v>
      </c>
      <c r="E18052" s="662">
        <v>33000</v>
      </c>
      <c r="F18052" s="662">
        <v>31100</v>
      </c>
      <c r="G18052" s="662">
        <v>32400</v>
      </c>
      <c r="H18052" s="661">
        <v>10</v>
      </c>
      <c r="I18052" s="662">
        <v>330000</v>
      </c>
      <c r="J18052" s="663">
        <v>2400000</v>
      </c>
      <c r="K18052" s="662">
        <v>77760000000</v>
      </c>
    </row>
    <row r="18053" spans="3:11" x14ac:dyDescent="0.25">
      <c r="C18053" s="660">
        <v>45933</v>
      </c>
      <c r="D18053" s="661" t="s">
        <v>312</v>
      </c>
      <c r="E18053" s="662">
        <v>15600</v>
      </c>
      <c r="F18053" s="662">
        <v>15600</v>
      </c>
      <c r="G18053" s="662">
        <v>15590</v>
      </c>
      <c r="H18053" s="661">
        <v>100</v>
      </c>
      <c r="I18053" s="662">
        <v>1560000</v>
      </c>
      <c r="J18053" s="663">
        <v>20000000</v>
      </c>
      <c r="K18053" s="662">
        <v>311800000000</v>
      </c>
    </row>
    <row r="18054" spans="3:11" x14ac:dyDescent="0.25">
      <c r="C18054" s="660">
        <v>45933</v>
      </c>
      <c r="D18054" s="661" t="s">
        <v>1154</v>
      </c>
      <c r="E18054" s="662">
        <v>44000</v>
      </c>
      <c r="F18054" s="662">
        <v>37000</v>
      </c>
      <c r="G18054" s="662">
        <v>43950</v>
      </c>
      <c r="H18054" s="661">
        <v>10</v>
      </c>
      <c r="I18054" s="662">
        <v>440000</v>
      </c>
      <c r="J18054" s="663">
        <v>600000</v>
      </c>
      <c r="K18054" s="662">
        <v>26370000000</v>
      </c>
    </row>
    <row r="18055" spans="3:11" x14ac:dyDescent="0.25">
      <c r="C18055" s="660">
        <v>45933</v>
      </c>
      <c r="D18055" s="661" t="s">
        <v>310</v>
      </c>
      <c r="E18055" s="662">
        <v>110200</v>
      </c>
      <c r="F18055" s="662">
        <v>108000</v>
      </c>
      <c r="G18055" s="662">
        <v>105000</v>
      </c>
      <c r="H18055" s="661">
        <v>6</v>
      </c>
      <c r="I18055" s="662">
        <v>661200</v>
      </c>
      <c r="J18055" s="663">
        <v>19450000</v>
      </c>
      <c r="K18055" s="662">
        <v>2042250000000</v>
      </c>
    </row>
    <row r="18056" spans="3:11" x14ac:dyDescent="0.25">
      <c r="C18056" s="660">
        <v>45933</v>
      </c>
      <c r="D18056" s="661" t="s">
        <v>310</v>
      </c>
      <c r="E18056" s="662">
        <v>110000</v>
      </c>
      <c r="F18056" s="662">
        <v>108000</v>
      </c>
      <c r="G18056" s="662">
        <v>105000</v>
      </c>
      <c r="H18056" s="661">
        <v>14</v>
      </c>
      <c r="I18056" s="662">
        <v>1540000</v>
      </c>
      <c r="J18056" s="663">
        <v>19450000</v>
      </c>
      <c r="K18056" s="662">
        <v>2042250000000</v>
      </c>
    </row>
    <row r="18057" spans="3:11" x14ac:dyDescent="0.25">
      <c r="C18057" s="660">
        <v>45933</v>
      </c>
      <c r="D18057" s="661" t="s">
        <v>1155</v>
      </c>
      <c r="E18057" s="662">
        <v>33500</v>
      </c>
      <c r="F18057" s="662">
        <v>31100</v>
      </c>
      <c r="G18057" s="662">
        <v>32400</v>
      </c>
      <c r="H18057" s="661">
        <v>1</v>
      </c>
      <c r="I18057" s="662">
        <v>33500</v>
      </c>
      <c r="J18057" s="663">
        <v>2400000</v>
      </c>
      <c r="K18057" s="662">
        <v>77760000000</v>
      </c>
    </row>
    <row r="18058" spans="3:11" x14ac:dyDescent="0.25">
      <c r="C18058" s="660">
        <v>45933</v>
      </c>
      <c r="D18058" s="661" t="s">
        <v>317</v>
      </c>
      <c r="E18058" s="662">
        <v>120849.60000000001</v>
      </c>
      <c r="F18058" s="662">
        <v>96679.679999999993</v>
      </c>
      <c r="G18058" s="662">
        <v>100000</v>
      </c>
      <c r="H18058" s="661">
        <v>33</v>
      </c>
      <c r="I18058" s="662">
        <v>3988036.8</v>
      </c>
      <c r="J18058" s="663">
        <v>15000000</v>
      </c>
      <c r="K18058" s="662">
        <v>1500000000000</v>
      </c>
    </row>
    <row r="18059" spans="3:11" x14ac:dyDescent="0.25">
      <c r="C18059" s="660">
        <v>45933</v>
      </c>
      <c r="D18059" s="661" t="s">
        <v>1154</v>
      </c>
      <c r="E18059" s="662">
        <v>44000</v>
      </c>
      <c r="F18059" s="662">
        <v>37000</v>
      </c>
      <c r="G18059" s="662">
        <v>43950</v>
      </c>
      <c r="H18059" s="661">
        <v>10</v>
      </c>
      <c r="I18059" s="662">
        <v>440000</v>
      </c>
      <c r="J18059" s="663">
        <v>600000</v>
      </c>
      <c r="K18059" s="662">
        <v>26370000000</v>
      </c>
    </row>
    <row r="18060" spans="3:11" x14ac:dyDescent="0.25">
      <c r="C18060" s="660">
        <v>45933</v>
      </c>
      <c r="D18060" s="661" t="s">
        <v>1155</v>
      </c>
      <c r="E18060" s="662">
        <v>33500</v>
      </c>
      <c r="F18060" s="662">
        <v>31100</v>
      </c>
      <c r="G18060" s="662">
        <v>32400</v>
      </c>
      <c r="H18060" s="661">
        <v>10</v>
      </c>
      <c r="I18060" s="662">
        <v>335000</v>
      </c>
      <c r="J18060" s="663">
        <v>2400000</v>
      </c>
      <c r="K18060" s="662">
        <v>77760000000</v>
      </c>
    </row>
    <row r="18061" spans="3:11" x14ac:dyDescent="0.25">
      <c r="C18061" s="660">
        <v>45933</v>
      </c>
      <c r="D18061" s="661" t="s">
        <v>317</v>
      </c>
      <c r="E18061" s="662">
        <v>120849.60000000001</v>
      </c>
      <c r="F18061" s="662">
        <v>96679.679999999993</v>
      </c>
      <c r="G18061" s="662">
        <v>100000</v>
      </c>
      <c r="H18061" s="661">
        <v>5</v>
      </c>
      <c r="I18061" s="662">
        <v>604248</v>
      </c>
      <c r="J18061" s="663">
        <v>15000000</v>
      </c>
      <c r="K18061" s="662">
        <v>1500000000000</v>
      </c>
    </row>
    <row r="18062" spans="3:11" x14ac:dyDescent="0.25">
      <c r="C18062" s="660">
        <v>45933</v>
      </c>
      <c r="D18062" s="661" t="s">
        <v>317</v>
      </c>
      <c r="E18062" s="662">
        <v>120849.60000000001</v>
      </c>
      <c r="F18062" s="662">
        <v>96679.679999999993</v>
      </c>
      <c r="G18062" s="662">
        <v>100000</v>
      </c>
      <c r="H18062" s="661">
        <v>16</v>
      </c>
      <c r="I18062" s="662">
        <v>1933593.6000000001</v>
      </c>
      <c r="J18062" s="663">
        <v>15000000</v>
      </c>
      <c r="K18062" s="662">
        <v>1500000000000</v>
      </c>
    </row>
    <row r="18063" spans="3:11" x14ac:dyDescent="0.25">
      <c r="C18063" s="660">
        <v>45933</v>
      </c>
      <c r="D18063" s="661" t="s">
        <v>310</v>
      </c>
      <c r="E18063" s="662">
        <v>120849.60000000001</v>
      </c>
      <c r="F18063" s="662">
        <v>108000</v>
      </c>
      <c r="G18063" s="662">
        <v>105000</v>
      </c>
      <c r="H18063" s="661">
        <v>8</v>
      </c>
      <c r="I18063" s="662">
        <v>966796.80000000005</v>
      </c>
      <c r="J18063" s="663">
        <v>19450000</v>
      </c>
      <c r="K18063" s="662">
        <v>2042250000000</v>
      </c>
    </row>
    <row r="18064" spans="3:11" x14ac:dyDescent="0.25">
      <c r="C18064" s="660">
        <v>45933</v>
      </c>
      <c r="D18064" s="661" t="s">
        <v>1155</v>
      </c>
      <c r="E18064" s="662">
        <v>33000</v>
      </c>
      <c r="F18064" s="662">
        <v>31100</v>
      </c>
      <c r="G18064" s="662">
        <v>32400</v>
      </c>
      <c r="H18064" s="661">
        <v>7</v>
      </c>
      <c r="I18064" s="662">
        <v>231000</v>
      </c>
      <c r="J18064" s="663">
        <v>2400000</v>
      </c>
      <c r="K18064" s="662">
        <v>77760000000</v>
      </c>
    </row>
    <row r="18065" spans="3:11" x14ac:dyDescent="0.25">
      <c r="C18065" s="660">
        <v>45933</v>
      </c>
      <c r="D18065" s="661" t="s">
        <v>1155</v>
      </c>
      <c r="E18065" s="662">
        <v>33000</v>
      </c>
      <c r="F18065" s="662">
        <v>31100</v>
      </c>
      <c r="G18065" s="662">
        <v>32400</v>
      </c>
      <c r="H18065" s="661">
        <v>10</v>
      </c>
      <c r="I18065" s="662">
        <v>330000</v>
      </c>
      <c r="J18065" s="663">
        <v>2400000</v>
      </c>
      <c r="K18065" s="662">
        <v>77760000000</v>
      </c>
    </row>
    <row r="18066" spans="3:11" x14ac:dyDescent="0.25">
      <c r="C18066" s="660">
        <v>45933</v>
      </c>
      <c r="D18066" s="661" t="s">
        <v>317</v>
      </c>
      <c r="E18066" s="662">
        <v>120849.60000000001</v>
      </c>
      <c r="F18066" s="662">
        <v>96679.679999999993</v>
      </c>
      <c r="G18066" s="662">
        <v>100000</v>
      </c>
      <c r="H18066" s="661">
        <v>3</v>
      </c>
      <c r="I18066" s="662">
        <v>362548.8</v>
      </c>
      <c r="J18066" s="663">
        <v>15000000</v>
      </c>
      <c r="K18066" s="662">
        <v>1500000000000</v>
      </c>
    </row>
    <row r="18067" spans="3:11" x14ac:dyDescent="0.25">
      <c r="C18067" s="660">
        <v>45933</v>
      </c>
      <c r="D18067" s="661" t="s">
        <v>1155</v>
      </c>
      <c r="E18067" s="662">
        <v>33500</v>
      </c>
      <c r="F18067" s="662">
        <v>31100</v>
      </c>
      <c r="G18067" s="662">
        <v>32400</v>
      </c>
      <c r="H18067" s="661">
        <v>2</v>
      </c>
      <c r="I18067" s="662">
        <v>67000</v>
      </c>
      <c r="J18067" s="663">
        <v>2400000</v>
      </c>
      <c r="K18067" s="662">
        <v>77760000000</v>
      </c>
    </row>
    <row r="18068" spans="3:11" x14ac:dyDescent="0.25">
      <c r="C18068" s="660">
        <v>45933</v>
      </c>
      <c r="D18068" s="661" t="s">
        <v>317</v>
      </c>
      <c r="E18068" s="662">
        <v>120849.60000000001</v>
      </c>
      <c r="F18068" s="662">
        <v>96679.679999999993</v>
      </c>
      <c r="G18068" s="662">
        <v>100000</v>
      </c>
      <c r="H18068" s="661">
        <v>79</v>
      </c>
      <c r="I18068" s="662">
        <v>9547118.4000000004</v>
      </c>
      <c r="J18068" s="663">
        <v>15000000</v>
      </c>
      <c r="K18068" s="662">
        <v>1500000000000</v>
      </c>
    </row>
    <row r="18069" spans="3:11" x14ac:dyDescent="0.25">
      <c r="C18069" s="660">
        <v>45933</v>
      </c>
      <c r="D18069" s="661" t="s">
        <v>1154</v>
      </c>
      <c r="E18069" s="662">
        <v>43950</v>
      </c>
      <c r="F18069" s="662">
        <v>37000</v>
      </c>
      <c r="G18069" s="662">
        <v>43950</v>
      </c>
      <c r="H18069" s="661">
        <v>12</v>
      </c>
      <c r="I18069" s="662">
        <v>527400</v>
      </c>
      <c r="J18069" s="663">
        <v>600000</v>
      </c>
      <c r="K18069" s="662">
        <v>26370000000</v>
      </c>
    </row>
    <row r="18070" spans="3:11" x14ac:dyDescent="0.25">
      <c r="C18070" s="660">
        <v>45933</v>
      </c>
      <c r="D18070" s="661" t="s">
        <v>1154</v>
      </c>
      <c r="E18070" s="662">
        <v>43950</v>
      </c>
      <c r="F18070" s="662">
        <v>37000</v>
      </c>
      <c r="G18070" s="662">
        <v>43950</v>
      </c>
      <c r="H18070" s="661">
        <v>2</v>
      </c>
      <c r="I18070" s="662">
        <v>87900</v>
      </c>
      <c r="J18070" s="663">
        <v>600000</v>
      </c>
      <c r="K18070" s="662">
        <v>26370000000</v>
      </c>
    </row>
    <row r="18071" spans="3:11" x14ac:dyDescent="0.25">
      <c r="C18071" s="660">
        <v>45933</v>
      </c>
      <c r="D18071" s="661" t="s">
        <v>1154</v>
      </c>
      <c r="E18071" s="662">
        <v>43950</v>
      </c>
      <c r="F18071" s="662">
        <v>37000</v>
      </c>
      <c r="G18071" s="662">
        <v>43950</v>
      </c>
      <c r="H18071" s="661">
        <v>1</v>
      </c>
      <c r="I18071" s="662">
        <v>43950</v>
      </c>
      <c r="J18071" s="663">
        <v>600000</v>
      </c>
      <c r="K18071" s="662">
        <v>26370000000</v>
      </c>
    </row>
    <row r="18072" spans="3:11" x14ac:dyDescent="0.25">
      <c r="C18072" s="660">
        <v>45933</v>
      </c>
      <c r="D18072" s="661" t="s">
        <v>1154</v>
      </c>
      <c r="E18072" s="662">
        <v>44000</v>
      </c>
      <c r="F18072" s="662">
        <v>37000</v>
      </c>
      <c r="G18072" s="662">
        <v>43950</v>
      </c>
      <c r="H18072" s="661">
        <v>8</v>
      </c>
      <c r="I18072" s="662">
        <v>352000</v>
      </c>
      <c r="J18072" s="663">
        <v>600000</v>
      </c>
      <c r="K18072" s="662">
        <v>26370000000</v>
      </c>
    </row>
    <row r="18073" spans="3:11" x14ac:dyDescent="0.25">
      <c r="C18073" s="660">
        <v>45933</v>
      </c>
      <c r="D18073" s="661" t="s">
        <v>1154</v>
      </c>
      <c r="E18073" s="662">
        <v>44000</v>
      </c>
      <c r="F18073" s="662">
        <v>37000</v>
      </c>
      <c r="G18073" s="662">
        <v>43950</v>
      </c>
      <c r="H18073" s="661">
        <v>3</v>
      </c>
      <c r="I18073" s="662">
        <v>132000</v>
      </c>
      <c r="J18073" s="663">
        <v>600000</v>
      </c>
      <c r="K18073" s="662">
        <v>26370000000</v>
      </c>
    </row>
    <row r="18074" spans="3:11" x14ac:dyDescent="0.25">
      <c r="C18074" s="660">
        <v>45933</v>
      </c>
      <c r="D18074" s="661" t="s">
        <v>312</v>
      </c>
      <c r="E18074" s="662">
        <v>15000</v>
      </c>
      <c r="F18074" s="662">
        <v>15600</v>
      </c>
      <c r="G18074" s="662">
        <v>15590</v>
      </c>
      <c r="H18074" s="661">
        <v>5</v>
      </c>
      <c r="I18074" s="662">
        <v>75000</v>
      </c>
      <c r="J18074" s="663">
        <v>20000000</v>
      </c>
      <c r="K18074" s="662">
        <v>311800000000</v>
      </c>
    </row>
    <row r="18075" spans="3:11" x14ac:dyDescent="0.25">
      <c r="C18075" s="660">
        <v>45933</v>
      </c>
      <c r="D18075" s="661" t="s">
        <v>317</v>
      </c>
      <c r="E18075" s="662">
        <v>120849.60000000001</v>
      </c>
      <c r="F18075" s="662">
        <v>96679.679999999993</v>
      </c>
      <c r="G18075" s="662">
        <v>100000</v>
      </c>
      <c r="H18075" s="661">
        <v>27</v>
      </c>
      <c r="I18075" s="662">
        <v>3262939.2</v>
      </c>
      <c r="J18075" s="663">
        <v>15000000</v>
      </c>
      <c r="K18075" s="662">
        <v>1500000000000</v>
      </c>
    </row>
    <row r="18076" spans="3:11" x14ac:dyDescent="0.25">
      <c r="C18076" s="660">
        <v>45933</v>
      </c>
      <c r="D18076" s="661" t="s">
        <v>1154</v>
      </c>
      <c r="E18076" s="662">
        <v>44000</v>
      </c>
      <c r="F18076" s="662">
        <v>37000</v>
      </c>
      <c r="G18076" s="662">
        <v>43950</v>
      </c>
      <c r="H18076" s="661">
        <v>10</v>
      </c>
      <c r="I18076" s="662">
        <v>440000</v>
      </c>
      <c r="J18076" s="663">
        <v>600000</v>
      </c>
      <c r="K18076" s="662">
        <v>26370000000</v>
      </c>
    </row>
    <row r="18077" spans="3:11" x14ac:dyDescent="0.25">
      <c r="C18077" s="660">
        <v>45933</v>
      </c>
      <c r="D18077" s="661" t="s">
        <v>1154</v>
      </c>
      <c r="E18077" s="662">
        <v>43950</v>
      </c>
      <c r="F18077" s="662">
        <v>37000</v>
      </c>
      <c r="G18077" s="662">
        <v>43950</v>
      </c>
      <c r="H18077" s="661">
        <v>2</v>
      </c>
      <c r="I18077" s="662">
        <v>87900</v>
      </c>
      <c r="J18077" s="663">
        <v>600000</v>
      </c>
      <c r="K18077" s="662">
        <v>26370000000</v>
      </c>
    </row>
    <row r="18078" spans="3:11" x14ac:dyDescent="0.25">
      <c r="C18078" s="660">
        <v>45933</v>
      </c>
      <c r="D18078" s="661" t="s">
        <v>1154</v>
      </c>
      <c r="E18078" s="662">
        <v>43950</v>
      </c>
      <c r="F18078" s="662">
        <v>37000</v>
      </c>
      <c r="G18078" s="662">
        <v>43950</v>
      </c>
      <c r="H18078" s="661">
        <v>2</v>
      </c>
      <c r="I18078" s="662">
        <v>87900</v>
      </c>
      <c r="J18078" s="663">
        <v>600000</v>
      </c>
      <c r="K18078" s="662">
        <v>26370000000</v>
      </c>
    </row>
    <row r="18079" spans="3:11" x14ac:dyDescent="0.25">
      <c r="C18079" s="660">
        <v>45933</v>
      </c>
      <c r="D18079" s="661" t="s">
        <v>317</v>
      </c>
      <c r="E18079" s="662">
        <v>120849.60000000001</v>
      </c>
      <c r="F18079" s="662">
        <v>96679.679999999993</v>
      </c>
      <c r="G18079" s="662">
        <v>100000</v>
      </c>
      <c r="H18079" s="661">
        <v>79</v>
      </c>
      <c r="I18079" s="662">
        <v>9547118.4000000004</v>
      </c>
      <c r="J18079" s="663">
        <v>15000000</v>
      </c>
      <c r="K18079" s="662">
        <v>1500000000000</v>
      </c>
    </row>
    <row r="18080" spans="3:11" x14ac:dyDescent="0.25">
      <c r="C18080" s="660">
        <v>45933</v>
      </c>
      <c r="D18080" s="661" t="s">
        <v>312</v>
      </c>
      <c r="E18080" s="662">
        <v>15000</v>
      </c>
      <c r="F18080" s="662">
        <v>15600</v>
      </c>
      <c r="G18080" s="662">
        <v>15590</v>
      </c>
      <c r="H18080" s="661">
        <v>2</v>
      </c>
      <c r="I18080" s="662">
        <v>30000</v>
      </c>
      <c r="J18080" s="663">
        <v>20000000</v>
      </c>
      <c r="K18080" s="662">
        <v>311800000000</v>
      </c>
    </row>
    <row r="18081" spans="3:11" x14ac:dyDescent="0.25">
      <c r="C18081" s="660">
        <v>45933</v>
      </c>
      <c r="D18081" s="661" t="s">
        <v>317</v>
      </c>
      <c r="E18081" s="662">
        <v>120849.60000000001</v>
      </c>
      <c r="F18081" s="662">
        <v>96679.679999999993</v>
      </c>
      <c r="G18081" s="662">
        <v>100000</v>
      </c>
      <c r="H18081" s="661">
        <v>78</v>
      </c>
      <c r="I18081" s="662">
        <v>9426268.8000000007</v>
      </c>
      <c r="J18081" s="663">
        <v>15000000</v>
      </c>
      <c r="K18081" s="662">
        <v>1500000000000</v>
      </c>
    </row>
    <row r="18082" spans="3:11" x14ac:dyDescent="0.25">
      <c r="C18082" s="660">
        <v>45933</v>
      </c>
      <c r="D18082" s="661" t="s">
        <v>317</v>
      </c>
      <c r="E18082" s="662">
        <v>120849.60000000001</v>
      </c>
      <c r="F18082" s="662">
        <v>96679.679999999993</v>
      </c>
      <c r="G18082" s="662">
        <v>100000</v>
      </c>
      <c r="H18082" s="661">
        <v>18</v>
      </c>
      <c r="I18082" s="662">
        <v>2175292.7999999998</v>
      </c>
      <c r="J18082" s="663">
        <v>15000000</v>
      </c>
      <c r="K18082" s="662">
        <v>1500000000000</v>
      </c>
    </row>
    <row r="18083" spans="3:11" x14ac:dyDescent="0.25">
      <c r="C18083" s="660">
        <v>45933</v>
      </c>
      <c r="D18083" s="661" t="s">
        <v>1154</v>
      </c>
      <c r="E18083" s="662">
        <v>43950</v>
      </c>
      <c r="F18083" s="662">
        <v>37000</v>
      </c>
      <c r="G18083" s="662">
        <v>43950</v>
      </c>
      <c r="H18083" s="661">
        <v>23</v>
      </c>
      <c r="I18083" s="662">
        <v>1010850</v>
      </c>
      <c r="J18083" s="663">
        <v>600000</v>
      </c>
      <c r="K18083" s="662">
        <v>26370000000</v>
      </c>
    </row>
    <row r="18084" spans="3:11" x14ac:dyDescent="0.25">
      <c r="C18084" s="660">
        <v>45933</v>
      </c>
      <c r="D18084" s="661" t="s">
        <v>312</v>
      </c>
      <c r="E18084" s="662">
        <v>15000</v>
      </c>
      <c r="F18084" s="662">
        <v>15600</v>
      </c>
      <c r="G18084" s="662">
        <v>15590</v>
      </c>
      <c r="H18084" s="661">
        <v>3</v>
      </c>
      <c r="I18084" s="662">
        <v>45000</v>
      </c>
      <c r="J18084" s="663">
        <v>20000000</v>
      </c>
      <c r="K18084" s="662">
        <v>311800000000</v>
      </c>
    </row>
    <row r="18085" spans="3:11" x14ac:dyDescent="0.25">
      <c r="C18085" s="660">
        <v>45933</v>
      </c>
      <c r="D18085" s="661" t="s">
        <v>312</v>
      </c>
      <c r="E18085" s="662">
        <v>15600</v>
      </c>
      <c r="F18085" s="662">
        <v>15600</v>
      </c>
      <c r="G18085" s="662">
        <v>15590</v>
      </c>
      <c r="H18085" s="661">
        <v>2</v>
      </c>
      <c r="I18085" s="662">
        <v>31200</v>
      </c>
      <c r="J18085" s="663">
        <v>20000000</v>
      </c>
      <c r="K18085" s="662">
        <v>311800000000</v>
      </c>
    </row>
    <row r="18086" spans="3:11" x14ac:dyDescent="0.25">
      <c r="C18086" s="660">
        <v>45933</v>
      </c>
      <c r="D18086" s="661" t="s">
        <v>317</v>
      </c>
      <c r="E18086" s="662">
        <v>120849.60000000001</v>
      </c>
      <c r="F18086" s="662">
        <v>96679.679999999993</v>
      </c>
      <c r="G18086" s="662">
        <v>100000</v>
      </c>
      <c r="H18086" s="661">
        <v>2</v>
      </c>
      <c r="I18086" s="662">
        <v>241699.20000000001</v>
      </c>
      <c r="J18086" s="663">
        <v>15000000</v>
      </c>
      <c r="K18086" s="662">
        <v>1500000000000</v>
      </c>
    </row>
    <row r="18087" spans="3:11" x14ac:dyDescent="0.25">
      <c r="C18087" s="660">
        <v>45933</v>
      </c>
      <c r="D18087" s="661" t="s">
        <v>310</v>
      </c>
      <c r="E18087" s="662">
        <v>120849.60000000001</v>
      </c>
      <c r="F18087" s="662">
        <v>108000</v>
      </c>
      <c r="G18087" s="662">
        <v>105000</v>
      </c>
      <c r="H18087" s="661">
        <v>2</v>
      </c>
      <c r="I18087" s="662">
        <v>241699.20000000001</v>
      </c>
      <c r="J18087" s="663">
        <v>19450000</v>
      </c>
      <c r="K18087" s="662">
        <v>2042250000000</v>
      </c>
    </row>
    <row r="18088" spans="3:11" x14ac:dyDescent="0.25">
      <c r="C18088" s="660">
        <v>45933</v>
      </c>
      <c r="D18088" s="661" t="s">
        <v>1154</v>
      </c>
      <c r="E18088" s="662">
        <v>43950</v>
      </c>
      <c r="F18088" s="662">
        <v>37000</v>
      </c>
      <c r="G18088" s="662">
        <v>43950</v>
      </c>
      <c r="H18088" s="661">
        <v>10</v>
      </c>
      <c r="I18088" s="662">
        <v>439500</v>
      </c>
      <c r="J18088" s="663">
        <v>600000</v>
      </c>
      <c r="K18088" s="662">
        <v>26370000000</v>
      </c>
    </row>
    <row r="18089" spans="3:11" x14ac:dyDescent="0.25">
      <c r="C18089" s="660">
        <v>45933</v>
      </c>
      <c r="D18089" s="661" t="s">
        <v>312</v>
      </c>
      <c r="E18089" s="662">
        <v>15600</v>
      </c>
      <c r="F18089" s="662">
        <v>15600</v>
      </c>
      <c r="G18089" s="662">
        <v>15590</v>
      </c>
      <c r="H18089" s="661">
        <v>5</v>
      </c>
      <c r="I18089" s="662">
        <v>78000</v>
      </c>
      <c r="J18089" s="663">
        <v>20000000</v>
      </c>
      <c r="K18089" s="662">
        <v>311800000000</v>
      </c>
    </row>
    <row r="18090" spans="3:11" x14ac:dyDescent="0.25">
      <c r="C18090" s="660">
        <v>45933</v>
      </c>
      <c r="D18090" s="661" t="s">
        <v>310</v>
      </c>
      <c r="E18090" s="662">
        <v>110200</v>
      </c>
      <c r="F18090" s="662">
        <v>108000</v>
      </c>
      <c r="G18090" s="662">
        <v>105000</v>
      </c>
      <c r="H18090" s="661">
        <v>5</v>
      </c>
      <c r="I18090" s="662">
        <v>551000</v>
      </c>
      <c r="J18090" s="663">
        <v>19450000</v>
      </c>
      <c r="K18090" s="662">
        <v>2042250000000</v>
      </c>
    </row>
    <row r="18091" spans="3:11" x14ac:dyDescent="0.25">
      <c r="C18091" s="660">
        <v>45933</v>
      </c>
      <c r="D18091" s="661" t="s">
        <v>310</v>
      </c>
      <c r="E18091" s="662">
        <v>110000</v>
      </c>
      <c r="F18091" s="662">
        <v>108000</v>
      </c>
      <c r="G18091" s="662">
        <v>105000</v>
      </c>
      <c r="H18091" s="661">
        <v>1</v>
      </c>
      <c r="I18091" s="662">
        <v>110000</v>
      </c>
      <c r="J18091" s="663">
        <v>19450000</v>
      </c>
      <c r="K18091" s="662">
        <v>2042250000000</v>
      </c>
    </row>
    <row r="18092" spans="3:11" x14ac:dyDescent="0.25">
      <c r="C18092" s="660">
        <v>45933</v>
      </c>
      <c r="D18092" s="661" t="s">
        <v>310</v>
      </c>
      <c r="E18092" s="662">
        <v>105000</v>
      </c>
      <c r="F18092" s="662">
        <v>108000</v>
      </c>
      <c r="G18092" s="662">
        <v>105000</v>
      </c>
      <c r="H18092" s="661">
        <v>5</v>
      </c>
      <c r="I18092" s="662">
        <v>525000</v>
      </c>
      <c r="J18092" s="663">
        <v>19450000</v>
      </c>
      <c r="K18092" s="662">
        <v>2042250000000</v>
      </c>
    </row>
    <row r="18093" spans="3:11" x14ac:dyDescent="0.25">
      <c r="C18093" s="660">
        <v>45933</v>
      </c>
      <c r="D18093" s="661" t="s">
        <v>310</v>
      </c>
      <c r="E18093" s="662">
        <v>105000</v>
      </c>
      <c r="F18093" s="662">
        <v>108000</v>
      </c>
      <c r="G18093" s="662">
        <v>105000</v>
      </c>
      <c r="H18093" s="661">
        <v>19</v>
      </c>
      <c r="I18093" s="662">
        <v>1995000</v>
      </c>
      <c r="J18093" s="663">
        <v>19450000</v>
      </c>
      <c r="K18093" s="662">
        <v>2042250000000</v>
      </c>
    </row>
    <row r="18094" spans="3:11" x14ac:dyDescent="0.25">
      <c r="C18094" s="660">
        <v>45933</v>
      </c>
      <c r="D18094" s="661" t="s">
        <v>310</v>
      </c>
      <c r="E18094" s="662">
        <v>115000</v>
      </c>
      <c r="F18094" s="662">
        <v>108000</v>
      </c>
      <c r="G18094" s="662">
        <v>105000</v>
      </c>
      <c r="H18094" s="661">
        <v>2</v>
      </c>
      <c r="I18094" s="662">
        <v>230000</v>
      </c>
      <c r="J18094" s="663">
        <v>19450000</v>
      </c>
      <c r="K18094" s="662">
        <v>2042250000000</v>
      </c>
    </row>
    <row r="18095" spans="3:11" x14ac:dyDescent="0.25">
      <c r="C18095" s="660">
        <v>45933</v>
      </c>
      <c r="D18095" s="661" t="s">
        <v>317</v>
      </c>
      <c r="E18095" s="662">
        <v>120849.60000000001</v>
      </c>
      <c r="F18095" s="662">
        <v>96679.679999999993</v>
      </c>
      <c r="G18095" s="662">
        <v>100000</v>
      </c>
      <c r="H18095" s="661">
        <v>43</v>
      </c>
      <c r="I18095" s="662">
        <v>5196532.8</v>
      </c>
      <c r="J18095" s="663">
        <v>15000000</v>
      </c>
      <c r="K18095" s="662">
        <v>1500000000000</v>
      </c>
    </row>
    <row r="18096" spans="3:11" x14ac:dyDescent="0.25">
      <c r="C18096" s="660">
        <v>45933</v>
      </c>
      <c r="D18096" s="661" t="s">
        <v>317</v>
      </c>
      <c r="E18096" s="662">
        <v>120849.60000000001</v>
      </c>
      <c r="F18096" s="662">
        <v>96679.679999999993</v>
      </c>
      <c r="G18096" s="662">
        <v>100000</v>
      </c>
      <c r="H18096" s="661">
        <v>23</v>
      </c>
      <c r="I18096" s="662">
        <v>2779540.8</v>
      </c>
      <c r="J18096" s="663">
        <v>15000000</v>
      </c>
      <c r="K18096" s="662">
        <v>1500000000000</v>
      </c>
    </row>
    <row r="18097" spans="3:11" x14ac:dyDescent="0.25">
      <c r="C18097" s="660">
        <v>45933</v>
      </c>
      <c r="D18097" s="661" t="s">
        <v>317</v>
      </c>
      <c r="E18097" s="662">
        <v>120849.60000000001</v>
      </c>
      <c r="F18097" s="662">
        <v>96679.679999999993</v>
      </c>
      <c r="G18097" s="662">
        <v>100000</v>
      </c>
      <c r="H18097" s="661">
        <v>28</v>
      </c>
      <c r="I18097" s="662">
        <v>3383788.8</v>
      </c>
      <c r="J18097" s="663">
        <v>15000000</v>
      </c>
      <c r="K18097" s="662">
        <v>1500000000000</v>
      </c>
    </row>
    <row r="18098" spans="3:11" x14ac:dyDescent="0.25">
      <c r="C18098" s="660">
        <v>45933</v>
      </c>
      <c r="D18098" s="661" t="s">
        <v>317</v>
      </c>
      <c r="E18098" s="662">
        <v>120849.60000000001</v>
      </c>
      <c r="F18098" s="662">
        <v>96679.679999999993</v>
      </c>
      <c r="G18098" s="662">
        <v>100000</v>
      </c>
      <c r="H18098" s="661">
        <v>6</v>
      </c>
      <c r="I18098" s="662">
        <v>725097.6</v>
      </c>
      <c r="J18098" s="663">
        <v>15000000</v>
      </c>
      <c r="K18098" s="662">
        <v>1500000000000</v>
      </c>
    </row>
    <row r="18099" spans="3:11" x14ac:dyDescent="0.25">
      <c r="C18099" s="660">
        <v>45933</v>
      </c>
      <c r="D18099" s="661" t="s">
        <v>317</v>
      </c>
      <c r="E18099" s="662">
        <v>120849.60000000001</v>
      </c>
      <c r="F18099" s="662">
        <v>96679.679999999993</v>
      </c>
      <c r="G18099" s="662">
        <v>100000</v>
      </c>
      <c r="H18099" s="661">
        <v>1</v>
      </c>
      <c r="I18099" s="662">
        <v>120849.60000000001</v>
      </c>
      <c r="J18099" s="663">
        <v>15000000</v>
      </c>
      <c r="K18099" s="662">
        <v>1500000000000</v>
      </c>
    </row>
    <row r="18100" spans="3:11" x14ac:dyDescent="0.25">
      <c r="C18100" s="660">
        <v>45933</v>
      </c>
      <c r="D18100" s="661" t="s">
        <v>312</v>
      </c>
      <c r="E18100" s="662">
        <v>15600</v>
      </c>
      <c r="F18100" s="662">
        <v>15600</v>
      </c>
      <c r="G18100" s="662">
        <v>15590</v>
      </c>
      <c r="H18100" s="661">
        <v>35</v>
      </c>
      <c r="I18100" s="662">
        <v>546000</v>
      </c>
      <c r="J18100" s="663">
        <v>20000000</v>
      </c>
      <c r="K18100" s="662">
        <v>311800000000</v>
      </c>
    </row>
    <row r="18101" spans="3:11" x14ac:dyDescent="0.25">
      <c r="C18101" s="660">
        <v>45933</v>
      </c>
      <c r="D18101" s="661" t="s">
        <v>1154</v>
      </c>
      <c r="E18101" s="662">
        <v>43950</v>
      </c>
      <c r="F18101" s="662">
        <v>37000</v>
      </c>
      <c r="G18101" s="662">
        <v>43950</v>
      </c>
      <c r="H18101" s="661">
        <v>4</v>
      </c>
      <c r="I18101" s="662">
        <v>175800</v>
      </c>
      <c r="J18101" s="663">
        <v>600000</v>
      </c>
      <c r="K18101" s="662">
        <v>26370000000</v>
      </c>
    </row>
    <row r="18102" spans="3:11" x14ac:dyDescent="0.25">
      <c r="C18102" s="660">
        <v>45933</v>
      </c>
      <c r="D18102" s="661" t="s">
        <v>312</v>
      </c>
      <c r="E18102" s="662">
        <v>15600</v>
      </c>
      <c r="F18102" s="662">
        <v>15600</v>
      </c>
      <c r="G18102" s="662">
        <v>15590</v>
      </c>
      <c r="H18102" s="661">
        <v>5</v>
      </c>
      <c r="I18102" s="662">
        <v>78000</v>
      </c>
      <c r="J18102" s="663">
        <v>20000000</v>
      </c>
      <c r="K18102" s="662">
        <v>311800000000</v>
      </c>
    </row>
    <row r="18103" spans="3:11" x14ac:dyDescent="0.25">
      <c r="C18103" s="660">
        <v>45933</v>
      </c>
      <c r="D18103" s="661" t="s">
        <v>312</v>
      </c>
      <c r="E18103" s="662">
        <v>15600</v>
      </c>
      <c r="F18103" s="662">
        <v>15600</v>
      </c>
      <c r="G18103" s="662">
        <v>15590</v>
      </c>
      <c r="H18103" s="661">
        <v>1</v>
      </c>
      <c r="I18103" s="662">
        <v>15600</v>
      </c>
      <c r="J18103" s="663">
        <v>20000000</v>
      </c>
      <c r="K18103" s="662">
        <v>311800000000</v>
      </c>
    </row>
    <row r="18104" spans="3:11" x14ac:dyDescent="0.25">
      <c r="C18104" s="660">
        <v>45933</v>
      </c>
      <c r="D18104" s="661" t="s">
        <v>1154</v>
      </c>
      <c r="E18104" s="662">
        <v>43950</v>
      </c>
      <c r="F18104" s="662">
        <v>37000</v>
      </c>
      <c r="G18104" s="662">
        <v>43950</v>
      </c>
      <c r="H18104" s="661">
        <v>11</v>
      </c>
      <c r="I18104" s="662">
        <v>483450</v>
      </c>
      <c r="J18104" s="663">
        <v>600000</v>
      </c>
      <c r="K18104" s="662">
        <v>26370000000</v>
      </c>
    </row>
    <row r="18105" spans="3:11" x14ac:dyDescent="0.25">
      <c r="C18105" s="660">
        <v>45933</v>
      </c>
      <c r="D18105" s="661" t="s">
        <v>1154</v>
      </c>
      <c r="E18105" s="662">
        <v>43950</v>
      </c>
      <c r="F18105" s="662">
        <v>37000</v>
      </c>
      <c r="G18105" s="662">
        <v>43950</v>
      </c>
      <c r="H18105" s="661">
        <v>1</v>
      </c>
      <c r="I18105" s="662">
        <v>43950</v>
      </c>
      <c r="J18105" s="663">
        <v>600000</v>
      </c>
      <c r="K18105" s="662">
        <v>26370000000</v>
      </c>
    </row>
    <row r="18106" spans="3:11" x14ac:dyDescent="0.25">
      <c r="C18106" s="660">
        <v>45933</v>
      </c>
      <c r="D18106" s="661" t="s">
        <v>312</v>
      </c>
      <c r="E18106" s="662">
        <v>15600</v>
      </c>
      <c r="F18106" s="662">
        <v>15600</v>
      </c>
      <c r="G18106" s="662">
        <v>15590</v>
      </c>
      <c r="H18106" s="661">
        <v>20000</v>
      </c>
      <c r="I18106" s="662">
        <v>312000000</v>
      </c>
      <c r="J18106" s="663">
        <v>20000000</v>
      </c>
      <c r="K18106" s="662">
        <v>311800000000</v>
      </c>
    </row>
    <row r="18107" spans="3:11" x14ac:dyDescent="0.25">
      <c r="C18107" s="660">
        <v>45933</v>
      </c>
      <c r="D18107" s="661" t="s">
        <v>317</v>
      </c>
      <c r="E18107" s="662">
        <v>120849.60000000001</v>
      </c>
      <c r="F18107" s="662">
        <v>96679.679999999993</v>
      </c>
      <c r="G18107" s="662">
        <v>100000</v>
      </c>
      <c r="H18107" s="661">
        <v>2</v>
      </c>
      <c r="I18107" s="662">
        <v>241699.20000000001</v>
      </c>
      <c r="J18107" s="663">
        <v>15000000</v>
      </c>
      <c r="K18107" s="662">
        <v>1500000000000</v>
      </c>
    </row>
    <row r="18108" spans="3:11" x14ac:dyDescent="0.25">
      <c r="C18108" s="660">
        <v>45933</v>
      </c>
      <c r="D18108" s="661" t="s">
        <v>1154</v>
      </c>
      <c r="E18108" s="662">
        <v>43950</v>
      </c>
      <c r="F18108" s="662">
        <v>37000</v>
      </c>
      <c r="G18108" s="662">
        <v>43950</v>
      </c>
      <c r="H18108" s="661">
        <v>1</v>
      </c>
      <c r="I18108" s="662">
        <v>43950</v>
      </c>
      <c r="J18108" s="663">
        <v>600000</v>
      </c>
      <c r="K18108" s="662">
        <v>26370000000</v>
      </c>
    </row>
    <row r="18109" spans="3:11" x14ac:dyDescent="0.25">
      <c r="C18109" s="660">
        <v>45933</v>
      </c>
      <c r="D18109" s="661" t="s">
        <v>317</v>
      </c>
      <c r="E18109" s="662">
        <v>120849.60000000001</v>
      </c>
      <c r="F18109" s="662">
        <v>96679.679999999993</v>
      </c>
      <c r="G18109" s="662">
        <v>100000</v>
      </c>
      <c r="H18109" s="661">
        <v>2</v>
      </c>
      <c r="I18109" s="662">
        <v>241699.20000000001</v>
      </c>
      <c r="J18109" s="663">
        <v>15000000</v>
      </c>
      <c r="K18109" s="662">
        <v>1500000000000</v>
      </c>
    </row>
    <row r="18110" spans="3:11" x14ac:dyDescent="0.25">
      <c r="C18110" s="660">
        <v>45933</v>
      </c>
      <c r="D18110" s="661" t="s">
        <v>317</v>
      </c>
      <c r="E18110" s="662">
        <v>120849.60000000001</v>
      </c>
      <c r="F18110" s="662">
        <v>96679.679999999993</v>
      </c>
      <c r="G18110" s="662">
        <v>100000</v>
      </c>
      <c r="H18110" s="661">
        <v>9</v>
      </c>
      <c r="I18110" s="662">
        <v>1087646.3999999999</v>
      </c>
      <c r="J18110" s="663">
        <v>15000000</v>
      </c>
      <c r="K18110" s="662">
        <v>1500000000000</v>
      </c>
    </row>
    <row r="18111" spans="3:11" x14ac:dyDescent="0.25">
      <c r="C18111" s="660">
        <v>45933</v>
      </c>
      <c r="D18111" s="661" t="s">
        <v>317</v>
      </c>
      <c r="E18111" s="662">
        <v>120849.60000000001</v>
      </c>
      <c r="F18111" s="662">
        <v>96679.679999999993</v>
      </c>
      <c r="G18111" s="662">
        <v>100000</v>
      </c>
      <c r="H18111" s="661">
        <v>8</v>
      </c>
      <c r="I18111" s="662">
        <v>966796.80000000005</v>
      </c>
      <c r="J18111" s="663">
        <v>15000000</v>
      </c>
      <c r="K18111" s="662">
        <v>1500000000000</v>
      </c>
    </row>
    <row r="18112" spans="3:11" x14ac:dyDescent="0.25">
      <c r="C18112" s="660">
        <v>45933</v>
      </c>
      <c r="D18112" s="661" t="s">
        <v>317</v>
      </c>
      <c r="E18112" s="662">
        <v>120849.60000000001</v>
      </c>
      <c r="F18112" s="662">
        <v>96679.679999999993</v>
      </c>
      <c r="G18112" s="662">
        <v>100000</v>
      </c>
      <c r="H18112" s="661">
        <v>16</v>
      </c>
      <c r="I18112" s="662">
        <v>1933593.6000000001</v>
      </c>
      <c r="J18112" s="663">
        <v>15000000</v>
      </c>
      <c r="K18112" s="662">
        <v>1500000000000</v>
      </c>
    </row>
    <row r="18113" spans="3:11" x14ac:dyDescent="0.25">
      <c r="C18113" s="660">
        <v>45933</v>
      </c>
      <c r="D18113" s="661" t="s">
        <v>1154</v>
      </c>
      <c r="E18113" s="662">
        <v>43950</v>
      </c>
      <c r="F18113" s="662">
        <v>37000</v>
      </c>
      <c r="G18113" s="662">
        <v>43950</v>
      </c>
      <c r="H18113" s="661">
        <v>4</v>
      </c>
      <c r="I18113" s="662">
        <v>175800</v>
      </c>
      <c r="J18113" s="663">
        <v>600000</v>
      </c>
      <c r="K18113" s="662">
        <v>26370000000</v>
      </c>
    </row>
    <row r="18114" spans="3:11" x14ac:dyDescent="0.25">
      <c r="C18114" s="660">
        <v>45933</v>
      </c>
      <c r="D18114" s="661" t="s">
        <v>312</v>
      </c>
      <c r="E18114" s="662">
        <v>15600</v>
      </c>
      <c r="F18114" s="662">
        <v>15600</v>
      </c>
      <c r="G18114" s="662">
        <v>15590</v>
      </c>
      <c r="H18114" s="661">
        <v>30</v>
      </c>
      <c r="I18114" s="662">
        <v>468000</v>
      </c>
      <c r="J18114" s="663">
        <v>20000000</v>
      </c>
      <c r="K18114" s="662">
        <v>311800000000</v>
      </c>
    </row>
    <row r="18115" spans="3:11" x14ac:dyDescent="0.25">
      <c r="C18115" s="660">
        <v>45933</v>
      </c>
      <c r="D18115" s="661" t="s">
        <v>1155</v>
      </c>
      <c r="E18115" s="662">
        <v>33200</v>
      </c>
      <c r="F18115" s="662">
        <v>31100</v>
      </c>
      <c r="G18115" s="662">
        <v>32400</v>
      </c>
      <c r="H18115" s="661">
        <v>1</v>
      </c>
      <c r="I18115" s="662">
        <v>33200</v>
      </c>
      <c r="J18115" s="663">
        <v>2400000</v>
      </c>
      <c r="K18115" s="662">
        <v>77760000000</v>
      </c>
    </row>
    <row r="18116" spans="3:11" x14ac:dyDescent="0.25">
      <c r="C18116" s="660">
        <v>45933</v>
      </c>
      <c r="D18116" s="661" t="s">
        <v>1155</v>
      </c>
      <c r="E18116" s="662">
        <v>33000</v>
      </c>
      <c r="F18116" s="662">
        <v>31100</v>
      </c>
      <c r="G18116" s="662">
        <v>32400</v>
      </c>
      <c r="H18116" s="661">
        <v>5</v>
      </c>
      <c r="I18116" s="662">
        <v>165000</v>
      </c>
      <c r="J18116" s="663">
        <v>2400000</v>
      </c>
      <c r="K18116" s="662">
        <v>77760000000</v>
      </c>
    </row>
    <row r="18117" spans="3:11" x14ac:dyDescent="0.25">
      <c r="C18117" s="660">
        <v>45933</v>
      </c>
      <c r="D18117" s="661" t="s">
        <v>1155</v>
      </c>
      <c r="E18117" s="662">
        <v>33000</v>
      </c>
      <c r="F18117" s="662">
        <v>31100</v>
      </c>
      <c r="G18117" s="662">
        <v>32400</v>
      </c>
      <c r="H18117" s="661">
        <v>1</v>
      </c>
      <c r="I18117" s="662">
        <v>33000</v>
      </c>
      <c r="J18117" s="663">
        <v>2400000</v>
      </c>
      <c r="K18117" s="662">
        <v>77760000000</v>
      </c>
    </row>
    <row r="18118" spans="3:11" x14ac:dyDescent="0.25">
      <c r="C18118" s="660">
        <v>45933</v>
      </c>
      <c r="D18118" s="661" t="s">
        <v>312</v>
      </c>
      <c r="E18118" s="662">
        <v>15600</v>
      </c>
      <c r="F18118" s="662">
        <v>15600</v>
      </c>
      <c r="G18118" s="662">
        <v>15590</v>
      </c>
      <c r="H18118" s="661">
        <v>5</v>
      </c>
      <c r="I18118" s="662">
        <v>78000</v>
      </c>
      <c r="J18118" s="663">
        <v>20000000</v>
      </c>
      <c r="K18118" s="662">
        <v>311800000000</v>
      </c>
    </row>
    <row r="18119" spans="3:11" x14ac:dyDescent="0.25">
      <c r="C18119" s="660">
        <v>45933</v>
      </c>
      <c r="D18119" s="661" t="s">
        <v>1155</v>
      </c>
      <c r="E18119" s="662">
        <v>33000</v>
      </c>
      <c r="F18119" s="662">
        <v>31100</v>
      </c>
      <c r="G18119" s="662">
        <v>32400</v>
      </c>
      <c r="H18119" s="661">
        <v>13</v>
      </c>
      <c r="I18119" s="662">
        <v>429000</v>
      </c>
      <c r="J18119" s="663">
        <v>2400000</v>
      </c>
      <c r="K18119" s="662">
        <v>77760000000</v>
      </c>
    </row>
    <row r="18120" spans="3:11" x14ac:dyDescent="0.25">
      <c r="C18120" s="660">
        <v>45933</v>
      </c>
      <c r="D18120" s="661" t="s">
        <v>1154</v>
      </c>
      <c r="E18120" s="662">
        <v>42000</v>
      </c>
      <c r="F18120" s="662">
        <v>37000</v>
      </c>
      <c r="G18120" s="662">
        <v>43950</v>
      </c>
      <c r="H18120" s="661">
        <v>2</v>
      </c>
      <c r="I18120" s="662">
        <v>84000</v>
      </c>
      <c r="J18120" s="663">
        <v>600000</v>
      </c>
      <c r="K18120" s="662">
        <v>26370000000</v>
      </c>
    </row>
    <row r="18121" spans="3:11" x14ac:dyDescent="0.25">
      <c r="C18121" s="660">
        <v>45933</v>
      </c>
      <c r="D18121" s="661" t="s">
        <v>1154</v>
      </c>
      <c r="E18121" s="662">
        <v>42000</v>
      </c>
      <c r="F18121" s="662">
        <v>37000</v>
      </c>
      <c r="G18121" s="662">
        <v>43950</v>
      </c>
      <c r="H18121" s="661">
        <v>4</v>
      </c>
      <c r="I18121" s="662">
        <v>168000</v>
      </c>
      <c r="J18121" s="663">
        <v>600000</v>
      </c>
      <c r="K18121" s="662">
        <v>26370000000</v>
      </c>
    </row>
    <row r="18122" spans="3:11" x14ac:dyDescent="0.25">
      <c r="C18122" s="660">
        <v>45933</v>
      </c>
      <c r="D18122" s="661" t="s">
        <v>1154</v>
      </c>
      <c r="E18122" s="662">
        <v>43500</v>
      </c>
      <c r="F18122" s="662">
        <v>37000</v>
      </c>
      <c r="G18122" s="662">
        <v>43950</v>
      </c>
      <c r="H18122" s="661">
        <v>6</v>
      </c>
      <c r="I18122" s="662">
        <v>261000</v>
      </c>
      <c r="J18122" s="663">
        <v>600000</v>
      </c>
      <c r="K18122" s="662">
        <v>26370000000</v>
      </c>
    </row>
    <row r="18123" spans="3:11" x14ac:dyDescent="0.25">
      <c r="C18123" s="660">
        <v>45933</v>
      </c>
      <c r="D18123" s="661" t="s">
        <v>1154</v>
      </c>
      <c r="E18123" s="662">
        <v>44000</v>
      </c>
      <c r="F18123" s="662">
        <v>37000</v>
      </c>
      <c r="G18123" s="662">
        <v>43950</v>
      </c>
      <c r="H18123" s="661">
        <v>5</v>
      </c>
      <c r="I18123" s="662">
        <v>220000</v>
      </c>
      <c r="J18123" s="663">
        <v>600000</v>
      </c>
      <c r="K18123" s="662">
        <v>26370000000</v>
      </c>
    </row>
    <row r="18124" spans="3:11" x14ac:dyDescent="0.25">
      <c r="C18124" s="660">
        <v>45933</v>
      </c>
      <c r="D18124" s="661" t="s">
        <v>317</v>
      </c>
      <c r="E18124" s="662">
        <v>120849.60000000001</v>
      </c>
      <c r="F18124" s="662">
        <v>96679.679999999993</v>
      </c>
      <c r="G18124" s="662">
        <v>100000</v>
      </c>
      <c r="H18124" s="661">
        <v>100</v>
      </c>
      <c r="I18124" s="662">
        <v>12084960</v>
      </c>
      <c r="J18124" s="663">
        <v>15000000</v>
      </c>
      <c r="K18124" s="662">
        <v>1500000000000</v>
      </c>
    </row>
    <row r="18125" spans="3:11" x14ac:dyDescent="0.25">
      <c r="C18125" s="660">
        <v>45933</v>
      </c>
      <c r="D18125" s="661" t="s">
        <v>1154</v>
      </c>
      <c r="E18125" s="662">
        <v>44000</v>
      </c>
      <c r="F18125" s="662">
        <v>37000</v>
      </c>
      <c r="G18125" s="662">
        <v>43950</v>
      </c>
      <c r="H18125" s="661">
        <v>1</v>
      </c>
      <c r="I18125" s="662">
        <v>44000</v>
      </c>
      <c r="J18125" s="663">
        <v>600000</v>
      </c>
      <c r="K18125" s="662">
        <v>26370000000</v>
      </c>
    </row>
    <row r="18126" spans="3:11" x14ac:dyDescent="0.25">
      <c r="C18126" s="660">
        <v>45933</v>
      </c>
      <c r="D18126" s="661" t="s">
        <v>1154</v>
      </c>
      <c r="E18126" s="662">
        <v>44000</v>
      </c>
      <c r="F18126" s="662">
        <v>37000</v>
      </c>
      <c r="G18126" s="662">
        <v>43950</v>
      </c>
      <c r="H18126" s="661">
        <v>2</v>
      </c>
      <c r="I18126" s="662">
        <v>88000</v>
      </c>
      <c r="J18126" s="663">
        <v>600000</v>
      </c>
      <c r="K18126" s="662">
        <v>26370000000</v>
      </c>
    </row>
    <row r="18127" spans="3:11" x14ac:dyDescent="0.25">
      <c r="C18127" s="660">
        <v>45933</v>
      </c>
      <c r="D18127" s="661" t="s">
        <v>317</v>
      </c>
      <c r="E18127" s="662">
        <v>120849.60000000001</v>
      </c>
      <c r="F18127" s="662">
        <v>96679.679999999993</v>
      </c>
      <c r="G18127" s="662">
        <v>100000</v>
      </c>
      <c r="H18127" s="661">
        <v>10</v>
      </c>
      <c r="I18127" s="662">
        <v>1208496</v>
      </c>
      <c r="J18127" s="663">
        <v>15000000</v>
      </c>
      <c r="K18127" s="662">
        <v>1500000000000</v>
      </c>
    </row>
    <row r="18128" spans="3:11" x14ac:dyDescent="0.25">
      <c r="C18128" s="660">
        <v>45933</v>
      </c>
      <c r="D18128" s="661" t="s">
        <v>310</v>
      </c>
      <c r="E18128" s="662">
        <v>115000</v>
      </c>
      <c r="F18128" s="662">
        <v>108000</v>
      </c>
      <c r="G18128" s="662">
        <v>105000</v>
      </c>
      <c r="H18128" s="661">
        <v>26</v>
      </c>
      <c r="I18128" s="662">
        <v>2990000</v>
      </c>
      <c r="J18128" s="663">
        <v>19450000</v>
      </c>
      <c r="K18128" s="662">
        <v>2042250000000</v>
      </c>
    </row>
    <row r="18129" spans="3:11" x14ac:dyDescent="0.25">
      <c r="C18129" s="660">
        <v>45933</v>
      </c>
      <c r="D18129" s="661" t="s">
        <v>312</v>
      </c>
      <c r="E18129" s="662">
        <v>15600</v>
      </c>
      <c r="F18129" s="662">
        <v>15600</v>
      </c>
      <c r="G18129" s="662">
        <v>15590</v>
      </c>
      <c r="H18129" s="661">
        <v>2</v>
      </c>
      <c r="I18129" s="662">
        <v>31200</v>
      </c>
      <c r="J18129" s="663">
        <v>20000000</v>
      </c>
      <c r="K18129" s="662">
        <v>311800000000</v>
      </c>
    </row>
    <row r="18130" spans="3:11" x14ac:dyDescent="0.25">
      <c r="C18130" s="660">
        <v>45933</v>
      </c>
      <c r="D18130" s="661" t="s">
        <v>1155</v>
      </c>
      <c r="E18130" s="662">
        <v>33500</v>
      </c>
      <c r="F18130" s="662">
        <v>31100</v>
      </c>
      <c r="G18130" s="662">
        <v>32400</v>
      </c>
      <c r="H18130" s="661">
        <v>1</v>
      </c>
      <c r="I18130" s="662">
        <v>33500</v>
      </c>
      <c r="J18130" s="663">
        <v>2400000</v>
      </c>
      <c r="K18130" s="662">
        <v>77760000000</v>
      </c>
    </row>
    <row r="18131" spans="3:11" x14ac:dyDescent="0.25">
      <c r="C18131" s="660">
        <v>45933</v>
      </c>
      <c r="D18131" s="661" t="s">
        <v>1155</v>
      </c>
      <c r="E18131" s="662">
        <v>34000</v>
      </c>
      <c r="F18131" s="662">
        <v>31100</v>
      </c>
      <c r="G18131" s="662">
        <v>32400</v>
      </c>
      <c r="H18131" s="661">
        <v>1</v>
      </c>
      <c r="I18131" s="662">
        <v>34000</v>
      </c>
      <c r="J18131" s="663">
        <v>2400000</v>
      </c>
      <c r="K18131" s="662">
        <v>77760000000</v>
      </c>
    </row>
    <row r="18132" spans="3:11" x14ac:dyDescent="0.25">
      <c r="C18132" s="660">
        <v>45933</v>
      </c>
      <c r="D18132" s="661" t="s">
        <v>317</v>
      </c>
      <c r="E18132" s="662">
        <v>120849.60000000001</v>
      </c>
      <c r="F18132" s="662">
        <v>96679.679999999993</v>
      </c>
      <c r="G18132" s="662">
        <v>100000</v>
      </c>
      <c r="H18132" s="661">
        <v>5</v>
      </c>
      <c r="I18132" s="662">
        <v>604248</v>
      </c>
      <c r="J18132" s="663">
        <v>15000000</v>
      </c>
      <c r="K18132" s="662">
        <v>1500000000000</v>
      </c>
    </row>
    <row r="18133" spans="3:11" x14ac:dyDescent="0.25">
      <c r="C18133" s="660">
        <v>45933</v>
      </c>
      <c r="D18133" s="661" t="s">
        <v>317</v>
      </c>
      <c r="E18133" s="662">
        <v>120849.60000000001</v>
      </c>
      <c r="F18133" s="662">
        <v>96679.679999999993</v>
      </c>
      <c r="G18133" s="662">
        <v>100000</v>
      </c>
      <c r="H18133" s="661">
        <v>1</v>
      </c>
      <c r="I18133" s="662">
        <v>120849.60000000001</v>
      </c>
      <c r="J18133" s="663">
        <v>15000000</v>
      </c>
      <c r="K18133" s="662">
        <v>1500000000000</v>
      </c>
    </row>
    <row r="18134" spans="3:11" x14ac:dyDescent="0.25">
      <c r="C18134" s="660">
        <v>45933</v>
      </c>
      <c r="D18134" s="661" t="s">
        <v>317</v>
      </c>
      <c r="E18134" s="662">
        <v>120849.60000000001</v>
      </c>
      <c r="F18134" s="662">
        <v>96679.679999999993</v>
      </c>
      <c r="G18134" s="662">
        <v>100000</v>
      </c>
      <c r="H18134" s="661">
        <v>4</v>
      </c>
      <c r="I18134" s="662">
        <v>483398.40000000002</v>
      </c>
      <c r="J18134" s="663">
        <v>15000000</v>
      </c>
      <c r="K18134" s="662">
        <v>1500000000000</v>
      </c>
    </row>
    <row r="18135" spans="3:11" x14ac:dyDescent="0.25">
      <c r="C18135" s="660">
        <v>45933</v>
      </c>
      <c r="D18135" s="661" t="s">
        <v>310</v>
      </c>
      <c r="E18135" s="662">
        <v>115000</v>
      </c>
      <c r="F18135" s="662">
        <v>108000</v>
      </c>
      <c r="G18135" s="662">
        <v>105000</v>
      </c>
      <c r="H18135" s="661">
        <v>1</v>
      </c>
      <c r="I18135" s="662">
        <v>115000</v>
      </c>
      <c r="J18135" s="663">
        <v>19450000</v>
      </c>
      <c r="K18135" s="662">
        <v>2042250000000</v>
      </c>
    </row>
    <row r="18136" spans="3:11" x14ac:dyDescent="0.25">
      <c r="C18136" s="660">
        <v>45933</v>
      </c>
      <c r="D18136" s="661" t="s">
        <v>312</v>
      </c>
      <c r="E18136" s="662">
        <v>15600</v>
      </c>
      <c r="F18136" s="662">
        <v>15600</v>
      </c>
      <c r="G18136" s="662">
        <v>15590</v>
      </c>
      <c r="H18136" s="661">
        <v>20</v>
      </c>
      <c r="I18136" s="662">
        <v>312000</v>
      </c>
      <c r="J18136" s="663">
        <v>20000000</v>
      </c>
      <c r="K18136" s="662">
        <v>311800000000</v>
      </c>
    </row>
    <row r="18137" spans="3:11" x14ac:dyDescent="0.25">
      <c r="C18137" s="660">
        <v>45933</v>
      </c>
      <c r="D18137" s="661" t="s">
        <v>310</v>
      </c>
      <c r="E18137" s="662">
        <v>115000</v>
      </c>
      <c r="F18137" s="662">
        <v>108000</v>
      </c>
      <c r="G18137" s="662">
        <v>105000</v>
      </c>
      <c r="H18137" s="661">
        <v>25</v>
      </c>
      <c r="I18137" s="662">
        <v>2875000</v>
      </c>
      <c r="J18137" s="663">
        <v>19450000</v>
      </c>
      <c r="K18137" s="662">
        <v>2042250000000</v>
      </c>
    </row>
    <row r="18138" spans="3:11" x14ac:dyDescent="0.25">
      <c r="C18138" s="660">
        <v>45933</v>
      </c>
      <c r="D18138" s="661" t="s">
        <v>317</v>
      </c>
      <c r="E18138" s="662">
        <v>120849.60000000001</v>
      </c>
      <c r="F18138" s="662">
        <v>96679.679999999993</v>
      </c>
      <c r="G18138" s="662">
        <v>100000</v>
      </c>
      <c r="H18138" s="661">
        <v>2</v>
      </c>
      <c r="I18138" s="662">
        <v>241699.20000000001</v>
      </c>
      <c r="J18138" s="663">
        <v>15000000</v>
      </c>
      <c r="K18138" s="662">
        <v>1500000000000</v>
      </c>
    </row>
    <row r="18139" spans="3:11" x14ac:dyDescent="0.25">
      <c r="C18139" s="660">
        <v>45933</v>
      </c>
      <c r="D18139" s="661" t="s">
        <v>312</v>
      </c>
      <c r="E18139" s="662">
        <v>15600</v>
      </c>
      <c r="F18139" s="662">
        <v>15600</v>
      </c>
      <c r="G18139" s="662">
        <v>15590</v>
      </c>
      <c r="H18139" s="661">
        <v>10</v>
      </c>
      <c r="I18139" s="662">
        <v>156000</v>
      </c>
      <c r="J18139" s="663">
        <v>20000000</v>
      </c>
      <c r="K18139" s="662">
        <v>311800000000</v>
      </c>
    </row>
    <row r="18140" spans="3:11" x14ac:dyDescent="0.25">
      <c r="C18140" s="660">
        <v>45933</v>
      </c>
      <c r="D18140" s="661" t="s">
        <v>310</v>
      </c>
      <c r="E18140" s="662">
        <v>105000</v>
      </c>
      <c r="F18140" s="662">
        <v>108000</v>
      </c>
      <c r="G18140" s="662">
        <v>105000</v>
      </c>
      <c r="H18140" s="661">
        <v>1</v>
      </c>
      <c r="I18140" s="662">
        <v>105000</v>
      </c>
      <c r="J18140" s="663">
        <v>19450000</v>
      </c>
      <c r="K18140" s="662">
        <v>2042250000000</v>
      </c>
    </row>
    <row r="18141" spans="3:11" x14ac:dyDescent="0.25">
      <c r="C18141" s="660">
        <v>45933</v>
      </c>
      <c r="D18141" s="661" t="s">
        <v>317</v>
      </c>
      <c r="E18141" s="662">
        <v>120849.60000000001</v>
      </c>
      <c r="F18141" s="662">
        <v>96679.679999999993</v>
      </c>
      <c r="G18141" s="662">
        <v>100000</v>
      </c>
      <c r="H18141" s="661">
        <v>1</v>
      </c>
      <c r="I18141" s="662">
        <v>120849.60000000001</v>
      </c>
      <c r="J18141" s="663">
        <v>15000000</v>
      </c>
      <c r="K18141" s="662">
        <v>1500000000000</v>
      </c>
    </row>
    <row r="18142" spans="3:11" x14ac:dyDescent="0.25">
      <c r="C18142" s="660">
        <v>45933</v>
      </c>
      <c r="D18142" s="661" t="s">
        <v>317</v>
      </c>
      <c r="E18142" s="662">
        <v>120849.60000000001</v>
      </c>
      <c r="F18142" s="662">
        <v>96679.679999999993</v>
      </c>
      <c r="G18142" s="662">
        <v>100000</v>
      </c>
      <c r="H18142" s="661">
        <v>2</v>
      </c>
      <c r="I18142" s="662">
        <v>241699.20000000001</v>
      </c>
      <c r="J18142" s="663">
        <v>15000000</v>
      </c>
      <c r="K18142" s="662">
        <v>1500000000000</v>
      </c>
    </row>
    <row r="18143" spans="3:11" x14ac:dyDescent="0.25">
      <c r="C18143" s="660">
        <v>45933</v>
      </c>
      <c r="D18143" s="661" t="s">
        <v>317</v>
      </c>
      <c r="E18143" s="662">
        <v>120849.60000000001</v>
      </c>
      <c r="F18143" s="662">
        <v>96679.679999999993</v>
      </c>
      <c r="G18143" s="662">
        <v>100000</v>
      </c>
      <c r="H18143" s="661">
        <v>2</v>
      </c>
      <c r="I18143" s="662">
        <v>241699.20000000001</v>
      </c>
      <c r="J18143" s="663">
        <v>15000000</v>
      </c>
      <c r="K18143" s="662">
        <v>1500000000000</v>
      </c>
    </row>
    <row r="18144" spans="3:11" x14ac:dyDescent="0.25">
      <c r="C18144" s="660">
        <v>45933</v>
      </c>
      <c r="D18144" s="661" t="s">
        <v>317</v>
      </c>
      <c r="E18144" s="662">
        <v>120849.60000000001</v>
      </c>
      <c r="F18144" s="662">
        <v>96679.679999999993</v>
      </c>
      <c r="G18144" s="662">
        <v>100000</v>
      </c>
      <c r="H18144" s="661">
        <v>4</v>
      </c>
      <c r="I18144" s="662">
        <v>483398.40000000002</v>
      </c>
      <c r="J18144" s="663">
        <v>15000000</v>
      </c>
      <c r="K18144" s="662">
        <v>1500000000000</v>
      </c>
    </row>
    <row r="18145" spans="3:11" x14ac:dyDescent="0.25">
      <c r="C18145" s="660">
        <v>45933</v>
      </c>
      <c r="D18145" s="661" t="s">
        <v>317</v>
      </c>
      <c r="E18145" s="662">
        <v>120849.60000000001</v>
      </c>
      <c r="F18145" s="662">
        <v>96679.679999999993</v>
      </c>
      <c r="G18145" s="662">
        <v>100000</v>
      </c>
      <c r="H18145" s="661">
        <v>20</v>
      </c>
      <c r="I18145" s="662">
        <v>2416992</v>
      </c>
      <c r="J18145" s="663">
        <v>15000000</v>
      </c>
      <c r="K18145" s="662">
        <v>1500000000000</v>
      </c>
    </row>
    <row r="18146" spans="3:11" x14ac:dyDescent="0.25">
      <c r="C18146" s="660">
        <v>45933</v>
      </c>
      <c r="D18146" s="661" t="s">
        <v>317</v>
      </c>
      <c r="E18146" s="662">
        <v>120849.60000000001</v>
      </c>
      <c r="F18146" s="662">
        <v>96679.679999999993</v>
      </c>
      <c r="G18146" s="662">
        <v>100000</v>
      </c>
      <c r="H18146" s="661">
        <v>40</v>
      </c>
      <c r="I18146" s="662">
        <v>4833984</v>
      </c>
      <c r="J18146" s="663">
        <v>15000000</v>
      </c>
      <c r="K18146" s="662">
        <v>1500000000000</v>
      </c>
    </row>
    <row r="18147" spans="3:11" x14ac:dyDescent="0.25">
      <c r="C18147" s="660">
        <v>45933</v>
      </c>
      <c r="D18147" s="661" t="s">
        <v>317</v>
      </c>
      <c r="E18147" s="662">
        <v>120849.60000000001</v>
      </c>
      <c r="F18147" s="662">
        <v>96679.679999999993</v>
      </c>
      <c r="G18147" s="662">
        <v>100000</v>
      </c>
      <c r="H18147" s="661">
        <v>38</v>
      </c>
      <c r="I18147" s="662">
        <v>4592284.8</v>
      </c>
      <c r="J18147" s="663">
        <v>15000000</v>
      </c>
      <c r="K18147" s="662">
        <v>1500000000000</v>
      </c>
    </row>
    <row r="18148" spans="3:11" x14ac:dyDescent="0.25">
      <c r="C18148" s="660">
        <v>45933</v>
      </c>
      <c r="D18148" s="661" t="s">
        <v>317</v>
      </c>
      <c r="E18148" s="662">
        <v>120849.60000000001</v>
      </c>
      <c r="F18148" s="662">
        <v>96679.679999999993</v>
      </c>
      <c r="G18148" s="662">
        <v>100000</v>
      </c>
      <c r="H18148" s="661">
        <v>1</v>
      </c>
      <c r="I18148" s="662">
        <v>120849.60000000001</v>
      </c>
      <c r="J18148" s="663">
        <v>15000000</v>
      </c>
      <c r="K18148" s="662">
        <v>1500000000000</v>
      </c>
    </row>
    <row r="18149" spans="3:11" x14ac:dyDescent="0.25">
      <c r="C18149" s="660">
        <v>45933</v>
      </c>
      <c r="D18149" s="661" t="s">
        <v>317</v>
      </c>
      <c r="E18149" s="662">
        <v>120849.60000000001</v>
      </c>
      <c r="F18149" s="662">
        <v>96679.679999999993</v>
      </c>
      <c r="G18149" s="662">
        <v>100000</v>
      </c>
      <c r="H18149" s="661">
        <v>25</v>
      </c>
      <c r="I18149" s="662">
        <v>3021240</v>
      </c>
      <c r="J18149" s="663">
        <v>15000000</v>
      </c>
      <c r="K18149" s="662">
        <v>1500000000000</v>
      </c>
    </row>
    <row r="18150" spans="3:11" x14ac:dyDescent="0.25">
      <c r="C18150" s="660">
        <v>45933</v>
      </c>
      <c r="D18150" s="661" t="s">
        <v>317</v>
      </c>
      <c r="E18150" s="662">
        <v>120849.60000000001</v>
      </c>
      <c r="F18150" s="662">
        <v>96679.679999999993</v>
      </c>
      <c r="G18150" s="662">
        <v>100000</v>
      </c>
      <c r="H18150" s="661">
        <v>10</v>
      </c>
      <c r="I18150" s="662">
        <v>1208496</v>
      </c>
      <c r="J18150" s="663">
        <v>15000000</v>
      </c>
      <c r="K18150" s="662">
        <v>1500000000000</v>
      </c>
    </row>
    <row r="18151" spans="3:11" x14ac:dyDescent="0.25">
      <c r="C18151" s="660">
        <v>45933</v>
      </c>
      <c r="D18151" s="661" t="s">
        <v>317</v>
      </c>
      <c r="E18151" s="662">
        <v>120849.60000000001</v>
      </c>
      <c r="F18151" s="662">
        <v>96679.679999999993</v>
      </c>
      <c r="G18151" s="662">
        <v>100000</v>
      </c>
      <c r="H18151" s="661">
        <v>2</v>
      </c>
      <c r="I18151" s="662">
        <v>241699.20000000001</v>
      </c>
      <c r="J18151" s="663">
        <v>15000000</v>
      </c>
      <c r="K18151" s="662">
        <v>1500000000000</v>
      </c>
    </row>
    <row r="18152" spans="3:11" x14ac:dyDescent="0.25">
      <c r="C18152" s="660">
        <v>45933</v>
      </c>
      <c r="D18152" s="661" t="s">
        <v>317</v>
      </c>
      <c r="E18152" s="662">
        <v>120849.60000000001</v>
      </c>
      <c r="F18152" s="662">
        <v>96679.679999999993</v>
      </c>
      <c r="G18152" s="662">
        <v>100000</v>
      </c>
      <c r="H18152" s="661">
        <v>2</v>
      </c>
      <c r="I18152" s="662">
        <v>241699.20000000001</v>
      </c>
      <c r="J18152" s="663">
        <v>15000000</v>
      </c>
      <c r="K18152" s="662">
        <v>1500000000000</v>
      </c>
    </row>
    <row r="18153" spans="3:11" x14ac:dyDescent="0.25">
      <c r="C18153" s="660">
        <v>45933</v>
      </c>
      <c r="D18153" s="661" t="s">
        <v>317</v>
      </c>
      <c r="E18153" s="662">
        <v>120849.60000000001</v>
      </c>
      <c r="F18153" s="662">
        <v>96679.679999999993</v>
      </c>
      <c r="G18153" s="662">
        <v>100000</v>
      </c>
      <c r="H18153" s="661">
        <v>128</v>
      </c>
      <c r="I18153" s="662">
        <v>15468748.800000001</v>
      </c>
      <c r="J18153" s="663">
        <v>15000000</v>
      </c>
      <c r="K18153" s="662">
        <v>1500000000000</v>
      </c>
    </row>
    <row r="18154" spans="3:11" x14ac:dyDescent="0.25">
      <c r="C18154" s="660">
        <v>45933</v>
      </c>
      <c r="D18154" s="661" t="s">
        <v>312</v>
      </c>
      <c r="E18154" s="662">
        <v>15590</v>
      </c>
      <c r="F18154" s="662">
        <v>15600</v>
      </c>
      <c r="G18154" s="662">
        <v>15590</v>
      </c>
      <c r="H18154" s="661">
        <v>3</v>
      </c>
      <c r="I18154" s="662">
        <v>46770</v>
      </c>
      <c r="J18154" s="663">
        <v>20000000</v>
      </c>
      <c r="K18154" s="662">
        <v>311800000000</v>
      </c>
    </row>
    <row r="18155" spans="3:11" x14ac:dyDescent="0.25">
      <c r="C18155" s="660">
        <v>45933</v>
      </c>
      <c r="D18155" s="661" t="s">
        <v>1154</v>
      </c>
      <c r="E18155" s="662">
        <v>43950</v>
      </c>
      <c r="F18155" s="662">
        <v>37000</v>
      </c>
      <c r="G18155" s="662">
        <v>43950</v>
      </c>
      <c r="H18155" s="661">
        <v>5</v>
      </c>
      <c r="I18155" s="662">
        <v>219750</v>
      </c>
      <c r="J18155" s="663">
        <v>600000</v>
      </c>
      <c r="K18155" s="662">
        <v>26370000000</v>
      </c>
    </row>
    <row r="18156" spans="3:11" x14ac:dyDescent="0.25">
      <c r="C18156" s="660">
        <v>45933</v>
      </c>
      <c r="D18156" s="661" t="s">
        <v>1154</v>
      </c>
      <c r="E18156" s="662">
        <v>43950</v>
      </c>
      <c r="F18156" s="662">
        <v>37000</v>
      </c>
      <c r="G18156" s="662">
        <v>43950</v>
      </c>
      <c r="H18156" s="661">
        <v>20</v>
      </c>
      <c r="I18156" s="662">
        <v>879000</v>
      </c>
      <c r="J18156" s="663">
        <v>600000</v>
      </c>
      <c r="K18156" s="662">
        <v>26370000000</v>
      </c>
    </row>
    <row r="18157" spans="3:11" x14ac:dyDescent="0.25">
      <c r="C18157" s="660">
        <v>45933</v>
      </c>
      <c r="D18157" s="661" t="s">
        <v>1154</v>
      </c>
      <c r="E18157" s="662">
        <v>43950</v>
      </c>
      <c r="F18157" s="662">
        <v>37000</v>
      </c>
      <c r="G18157" s="662">
        <v>43950</v>
      </c>
      <c r="H18157" s="661">
        <v>5</v>
      </c>
      <c r="I18157" s="662">
        <v>219750</v>
      </c>
      <c r="J18157" s="663">
        <v>600000</v>
      </c>
      <c r="K18157" s="662">
        <v>26370000000</v>
      </c>
    </row>
    <row r="18158" spans="3:11" x14ac:dyDescent="0.25">
      <c r="C18158" s="660">
        <v>45933</v>
      </c>
      <c r="D18158" s="661" t="s">
        <v>1154</v>
      </c>
      <c r="E18158" s="662">
        <v>43950</v>
      </c>
      <c r="F18158" s="662">
        <v>37000</v>
      </c>
      <c r="G18158" s="662">
        <v>43950</v>
      </c>
      <c r="H18158" s="661">
        <v>1</v>
      </c>
      <c r="I18158" s="662">
        <v>43950</v>
      </c>
      <c r="J18158" s="663">
        <v>600000</v>
      </c>
      <c r="K18158" s="662">
        <v>26370000000</v>
      </c>
    </row>
    <row r="18159" spans="3:11" x14ac:dyDescent="0.25">
      <c r="C18159" s="660">
        <v>45933</v>
      </c>
      <c r="D18159" s="661" t="s">
        <v>1154</v>
      </c>
      <c r="E18159" s="662">
        <v>40000</v>
      </c>
      <c r="F18159" s="662">
        <v>37000</v>
      </c>
      <c r="G18159" s="662">
        <v>43950</v>
      </c>
      <c r="H18159" s="661">
        <v>23</v>
      </c>
      <c r="I18159" s="662">
        <v>920000</v>
      </c>
      <c r="J18159" s="663">
        <v>600000</v>
      </c>
      <c r="K18159" s="662">
        <v>26370000000</v>
      </c>
    </row>
    <row r="18160" spans="3:11" x14ac:dyDescent="0.25">
      <c r="C18160" s="660">
        <v>45933</v>
      </c>
      <c r="D18160" s="661" t="s">
        <v>1154</v>
      </c>
      <c r="E18160" s="662">
        <v>40000</v>
      </c>
      <c r="F18160" s="662">
        <v>37000</v>
      </c>
      <c r="G18160" s="662">
        <v>43950</v>
      </c>
      <c r="H18160" s="661">
        <v>6</v>
      </c>
      <c r="I18160" s="662">
        <v>240000</v>
      </c>
      <c r="J18160" s="663">
        <v>600000</v>
      </c>
      <c r="K18160" s="662">
        <v>26370000000</v>
      </c>
    </row>
    <row r="18161" spans="3:11" x14ac:dyDescent="0.25">
      <c r="C18161" s="660">
        <v>45933</v>
      </c>
      <c r="D18161" s="661" t="s">
        <v>1154</v>
      </c>
      <c r="E18161" s="662">
        <v>40000</v>
      </c>
      <c r="F18161" s="662">
        <v>37000</v>
      </c>
      <c r="G18161" s="662">
        <v>43950</v>
      </c>
      <c r="H18161" s="661">
        <v>20</v>
      </c>
      <c r="I18161" s="662">
        <v>800000</v>
      </c>
      <c r="J18161" s="663">
        <v>600000</v>
      </c>
      <c r="K18161" s="662">
        <v>26370000000</v>
      </c>
    </row>
    <row r="18162" spans="3:11" x14ac:dyDescent="0.25">
      <c r="C18162" s="660">
        <v>45933</v>
      </c>
      <c r="D18162" s="661" t="s">
        <v>1154</v>
      </c>
      <c r="E18162" s="662">
        <v>40000</v>
      </c>
      <c r="F18162" s="662">
        <v>37000</v>
      </c>
      <c r="G18162" s="662">
        <v>43950</v>
      </c>
      <c r="H18162" s="661">
        <v>10</v>
      </c>
      <c r="I18162" s="662">
        <v>400000</v>
      </c>
      <c r="J18162" s="663">
        <v>600000</v>
      </c>
      <c r="K18162" s="662">
        <v>26370000000</v>
      </c>
    </row>
    <row r="18163" spans="3:11" x14ac:dyDescent="0.25">
      <c r="C18163" s="660">
        <v>45933</v>
      </c>
      <c r="D18163" s="661" t="s">
        <v>1154</v>
      </c>
      <c r="E18163" s="662">
        <v>39500</v>
      </c>
      <c r="F18163" s="662">
        <v>37000</v>
      </c>
      <c r="G18163" s="662">
        <v>43950</v>
      </c>
      <c r="H18163" s="661">
        <v>10</v>
      </c>
      <c r="I18163" s="662">
        <v>395000</v>
      </c>
      <c r="J18163" s="663">
        <v>600000</v>
      </c>
      <c r="K18163" s="662">
        <v>26370000000</v>
      </c>
    </row>
    <row r="18164" spans="3:11" x14ac:dyDescent="0.25">
      <c r="C18164" s="660">
        <v>45933</v>
      </c>
      <c r="D18164" s="661" t="s">
        <v>1154</v>
      </c>
      <c r="E18164" s="662">
        <v>39000</v>
      </c>
      <c r="F18164" s="662">
        <v>37000</v>
      </c>
      <c r="G18164" s="662">
        <v>43950</v>
      </c>
      <c r="H18164" s="661">
        <v>3</v>
      </c>
      <c r="I18164" s="662">
        <v>117000</v>
      </c>
      <c r="J18164" s="663">
        <v>600000</v>
      </c>
      <c r="K18164" s="662">
        <v>26370000000</v>
      </c>
    </row>
    <row r="18165" spans="3:11" x14ac:dyDescent="0.25">
      <c r="C18165" s="660">
        <v>45933</v>
      </c>
      <c r="D18165" s="661" t="s">
        <v>1154</v>
      </c>
      <c r="E18165" s="662">
        <v>39000</v>
      </c>
      <c r="F18165" s="662">
        <v>37000</v>
      </c>
      <c r="G18165" s="662">
        <v>43950</v>
      </c>
      <c r="H18165" s="661">
        <v>3</v>
      </c>
      <c r="I18165" s="662">
        <v>117000</v>
      </c>
      <c r="J18165" s="663">
        <v>600000</v>
      </c>
      <c r="K18165" s="662">
        <v>26370000000</v>
      </c>
    </row>
    <row r="18166" spans="3:11" x14ac:dyDescent="0.25">
      <c r="C18166" s="660">
        <v>45933</v>
      </c>
      <c r="D18166" s="661" t="s">
        <v>1154</v>
      </c>
      <c r="E18166" s="662">
        <v>39000</v>
      </c>
      <c r="F18166" s="662">
        <v>37000</v>
      </c>
      <c r="G18166" s="662">
        <v>43950</v>
      </c>
      <c r="H18166" s="661">
        <v>5</v>
      </c>
      <c r="I18166" s="662">
        <v>195000</v>
      </c>
      <c r="J18166" s="663">
        <v>600000</v>
      </c>
      <c r="K18166" s="662">
        <v>26370000000</v>
      </c>
    </row>
    <row r="18167" spans="3:11" x14ac:dyDescent="0.25">
      <c r="C18167" s="660">
        <v>45933</v>
      </c>
      <c r="D18167" s="661" t="s">
        <v>1154</v>
      </c>
      <c r="E18167" s="662">
        <v>39000</v>
      </c>
      <c r="F18167" s="662">
        <v>37000</v>
      </c>
      <c r="G18167" s="662">
        <v>43950</v>
      </c>
      <c r="H18167" s="661">
        <v>1</v>
      </c>
      <c r="I18167" s="662">
        <v>39000</v>
      </c>
      <c r="J18167" s="663">
        <v>600000</v>
      </c>
      <c r="K18167" s="662">
        <v>26370000000</v>
      </c>
    </row>
    <row r="18168" spans="3:11" x14ac:dyDescent="0.25">
      <c r="C18168" s="660">
        <v>45933</v>
      </c>
      <c r="D18168" s="661" t="s">
        <v>1154</v>
      </c>
      <c r="E18168" s="662">
        <v>44000</v>
      </c>
      <c r="F18168" s="662">
        <v>37000</v>
      </c>
      <c r="G18168" s="662">
        <v>43950</v>
      </c>
      <c r="H18168" s="661">
        <v>1</v>
      </c>
      <c r="I18168" s="662">
        <v>44000</v>
      </c>
      <c r="J18168" s="663">
        <v>600000</v>
      </c>
      <c r="K18168" s="662">
        <v>26370000000</v>
      </c>
    </row>
    <row r="18169" spans="3:11" x14ac:dyDescent="0.25">
      <c r="C18169" s="660">
        <v>45933</v>
      </c>
      <c r="D18169" s="661" t="s">
        <v>1154</v>
      </c>
      <c r="E18169" s="662">
        <v>44000</v>
      </c>
      <c r="F18169" s="662">
        <v>37000</v>
      </c>
      <c r="G18169" s="662">
        <v>43950</v>
      </c>
      <c r="H18169" s="661">
        <v>3</v>
      </c>
      <c r="I18169" s="662">
        <v>132000</v>
      </c>
      <c r="J18169" s="663">
        <v>600000</v>
      </c>
      <c r="K18169" s="662">
        <v>26370000000</v>
      </c>
    </row>
    <row r="18170" spans="3:11" x14ac:dyDescent="0.25">
      <c r="C18170" s="660">
        <v>45933</v>
      </c>
      <c r="D18170" s="661" t="s">
        <v>1154</v>
      </c>
      <c r="E18170" s="662">
        <v>44450</v>
      </c>
      <c r="F18170" s="662">
        <v>37000</v>
      </c>
      <c r="G18170" s="662">
        <v>43950</v>
      </c>
      <c r="H18170" s="661">
        <v>5</v>
      </c>
      <c r="I18170" s="662">
        <v>222250</v>
      </c>
      <c r="J18170" s="663">
        <v>600000</v>
      </c>
      <c r="K18170" s="662">
        <v>26370000000</v>
      </c>
    </row>
    <row r="18171" spans="3:11" x14ac:dyDescent="0.25">
      <c r="C18171" s="660">
        <v>45933</v>
      </c>
      <c r="D18171" s="661" t="s">
        <v>317</v>
      </c>
      <c r="E18171" s="662">
        <v>120849.60000000001</v>
      </c>
      <c r="F18171" s="662">
        <v>96679.679999999993</v>
      </c>
      <c r="G18171" s="662">
        <v>100000</v>
      </c>
      <c r="H18171" s="661">
        <v>5</v>
      </c>
      <c r="I18171" s="662">
        <v>604248</v>
      </c>
      <c r="J18171" s="663">
        <v>15000000</v>
      </c>
      <c r="K18171" s="662">
        <v>1500000000000</v>
      </c>
    </row>
    <row r="18172" spans="3:11" x14ac:dyDescent="0.25">
      <c r="C18172" s="660">
        <v>45933</v>
      </c>
      <c r="D18172" s="661" t="s">
        <v>317</v>
      </c>
      <c r="E18172" s="662">
        <v>120849.60000000001</v>
      </c>
      <c r="F18172" s="662">
        <v>96679.679999999993</v>
      </c>
      <c r="G18172" s="662">
        <v>100000</v>
      </c>
      <c r="H18172" s="661">
        <v>50</v>
      </c>
      <c r="I18172" s="662">
        <v>6042480</v>
      </c>
      <c r="J18172" s="663">
        <v>15000000</v>
      </c>
      <c r="K18172" s="662">
        <v>1500000000000</v>
      </c>
    </row>
    <row r="18173" spans="3:11" x14ac:dyDescent="0.25">
      <c r="C18173" s="660">
        <v>45933</v>
      </c>
      <c r="D18173" s="661" t="s">
        <v>317</v>
      </c>
      <c r="E18173" s="662">
        <v>120849.60000000001</v>
      </c>
      <c r="F18173" s="662">
        <v>96679.679999999993</v>
      </c>
      <c r="G18173" s="662">
        <v>100000</v>
      </c>
      <c r="H18173" s="661">
        <v>1</v>
      </c>
      <c r="I18173" s="662">
        <v>120849.60000000001</v>
      </c>
      <c r="J18173" s="663">
        <v>15000000</v>
      </c>
      <c r="K18173" s="662">
        <v>1500000000000</v>
      </c>
    </row>
    <row r="18174" spans="3:11" x14ac:dyDescent="0.25">
      <c r="C18174" s="660">
        <v>45933</v>
      </c>
      <c r="D18174" s="661" t="s">
        <v>317</v>
      </c>
      <c r="E18174" s="662">
        <v>120849.60000000001</v>
      </c>
      <c r="F18174" s="662">
        <v>96679.679999999993</v>
      </c>
      <c r="G18174" s="662">
        <v>100000</v>
      </c>
      <c r="H18174" s="661">
        <v>16</v>
      </c>
      <c r="I18174" s="662">
        <v>1933593.6000000001</v>
      </c>
      <c r="J18174" s="663">
        <v>15000000</v>
      </c>
      <c r="K18174" s="662">
        <v>1500000000000</v>
      </c>
    </row>
    <row r="18175" spans="3:11" x14ac:dyDescent="0.25">
      <c r="C18175" s="660">
        <v>45933</v>
      </c>
      <c r="D18175" s="661" t="s">
        <v>317</v>
      </c>
      <c r="E18175" s="662">
        <v>120849.60000000001</v>
      </c>
      <c r="F18175" s="662">
        <v>96679.679999999993</v>
      </c>
      <c r="G18175" s="662">
        <v>100000</v>
      </c>
      <c r="H18175" s="661">
        <v>110</v>
      </c>
      <c r="I18175" s="662">
        <v>13293456</v>
      </c>
      <c r="J18175" s="663">
        <v>15000000</v>
      </c>
      <c r="K18175" s="662">
        <v>1500000000000</v>
      </c>
    </row>
    <row r="18176" spans="3:11" x14ac:dyDescent="0.25">
      <c r="C18176" s="660">
        <v>45933</v>
      </c>
      <c r="D18176" s="661" t="s">
        <v>317</v>
      </c>
      <c r="E18176" s="662">
        <v>120849.60000000001</v>
      </c>
      <c r="F18176" s="662">
        <v>96679.679999999993</v>
      </c>
      <c r="G18176" s="662">
        <v>100000</v>
      </c>
      <c r="H18176" s="661">
        <v>6</v>
      </c>
      <c r="I18176" s="662">
        <v>725097.6</v>
      </c>
      <c r="J18176" s="663">
        <v>15000000</v>
      </c>
      <c r="K18176" s="662">
        <v>1500000000000</v>
      </c>
    </row>
    <row r="18177" spans="3:11" x14ac:dyDescent="0.25">
      <c r="C18177" s="660">
        <v>45933</v>
      </c>
      <c r="D18177" s="661" t="s">
        <v>317</v>
      </c>
      <c r="E18177" s="662">
        <v>120849.60000000001</v>
      </c>
      <c r="F18177" s="662">
        <v>96679.679999999993</v>
      </c>
      <c r="G18177" s="662">
        <v>100000</v>
      </c>
      <c r="H18177" s="661">
        <v>3</v>
      </c>
      <c r="I18177" s="662">
        <v>362548.8</v>
      </c>
      <c r="J18177" s="663">
        <v>15000000</v>
      </c>
      <c r="K18177" s="662">
        <v>1500000000000</v>
      </c>
    </row>
    <row r="18178" spans="3:11" x14ac:dyDescent="0.25">
      <c r="C18178" s="660">
        <v>45933</v>
      </c>
      <c r="D18178" s="661" t="s">
        <v>317</v>
      </c>
      <c r="E18178" s="662">
        <v>120849.60000000001</v>
      </c>
      <c r="F18178" s="662">
        <v>96679.679999999993</v>
      </c>
      <c r="G18178" s="662">
        <v>100000</v>
      </c>
      <c r="H18178" s="661">
        <v>1</v>
      </c>
      <c r="I18178" s="662">
        <v>120849.60000000001</v>
      </c>
      <c r="J18178" s="663">
        <v>15000000</v>
      </c>
      <c r="K18178" s="662">
        <v>1500000000000</v>
      </c>
    </row>
    <row r="18179" spans="3:11" x14ac:dyDescent="0.25">
      <c r="C18179" s="660">
        <v>45933</v>
      </c>
      <c r="D18179" s="661" t="s">
        <v>317</v>
      </c>
      <c r="E18179" s="662">
        <v>120849.60000000001</v>
      </c>
      <c r="F18179" s="662">
        <v>96679.679999999993</v>
      </c>
      <c r="G18179" s="662">
        <v>100000</v>
      </c>
      <c r="H18179" s="661">
        <v>5</v>
      </c>
      <c r="I18179" s="662">
        <v>604248</v>
      </c>
      <c r="J18179" s="663">
        <v>15000000</v>
      </c>
      <c r="K18179" s="662">
        <v>1500000000000</v>
      </c>
    </row>
    <row r="18180" spans="3:11" x14ac:dyDescent="0.25">
      <c r="C18180" s="660">
        <v>45933</v>
      </c>
      <c r="D18180" s="661" t="s">
        <v>317</v>
      </c>
      <c r="E18180" s="662">
        <v>120849.60000000001</v>
      </c>
      <c r="F18180" s="662">
        <v>96679.679999999993</v>
      </c>
      <c r="G18180" s="662">
        <v>100000</v>
      </c>
      <c r="H18180" s="661">
        <v>3</v>
      </c>
      <c r="I18180" s="662">
        <v>362548.8</v>
      </c>
      <c r="J18180" s="663">
        <v>15000000</v>
      </c>
      <c r="K18180" s="662">
        <v>1500000000000</v>
      </c>
    </row>
    <row r="18181" spans="3:11" x14ac:dyDescent="0.25">
      <c r="C18181" s="660">
        <v>45933</v>
      </c>
      <c r="D18181" s="661" t="s">
        <v>317</v>
      </c>
      <c r="E18181" s="662">
        <v>120849.60000000001</v>
      </c>
      <c r="F18181" s="662">
        <v>96679.679999999993</v>
      </c>
      <c r="G18181" s="662">
        <v>100000</v>
      </c>
      <c r="H18181" s="661">
        <v>2</v>
      </c>
      <c r="I18181" s="662">
        <v>241699.20000000001</v>
      </c>
      <c r="J18181" s="663">
        <v>15000000</v>
      </c>
      <c r="K18181" s="662">
        <v>1500000000000</v>
      </c>
    </row>
    <row r="18182" spans="3:11" x14ac:dyDescent="0.25">
      <c r="C18182" s="660">
        <v>45933</v>
      </c>
      <c r="D18182" s="661" t="s">
        <v>317</v>
      </c>
      <c r="E18182" s="662">
        <v>120849.60000000001</v>
      </c>
      <c r="F18182" s="662">
        <v>96679.679999999993</v>
      </c>
      <c r="G18182" s="662">
        <v>100000</v>
      </c>
      <c r="H18182" s="661">
        <v>3</v>
      </c>
      <c r="I18182" s="662">
        <v>362548.8</v>
      </c>
      <c r="J18182" s="663">
        <v>15000000</v>
      </c>
      <c r="K18182" s="662">
        <v>1500000000000</v>
      </c>
    </row>
    <row r="18183" spans="3:11" x14ac:dyDescent="0.25">
      <c r="C18183" s="660">
        <v>45933</v>
      </c>
      <c r="D18183" s="661" t="s">
        <v>317</v>
      </c>
      <c r="E18183" s="662">
        <v>120849.60000000001</v>
      </c>
      <c r="F18183" s="662">
        <v>96679.679999999993</v>
      </c>
      <c r="G18183" s="662">
        <v>100000</v>
      </c>
      <c r="H18183" s="661">
        <v>5</v>
      </c>
      <c r="I18183" s="662">
        <v>604248</v>
      </c>
      <c r="J18183" s="663">
        <v>15000000</v>
      </c>
      <c r="K18183" s="662">
        <v>1500000000000</v>
      </c>
    </row>
    <row r="18184" spans="3:11" x14ac:dyDescent="0.25">
      <c r="C18184" s="660">
        <v>45933</v>
      </c>
      <c r="D18184" s="661" t="s">
        <v>317</v>
      </c>
      <c r="E18184" s="662">
        <v>120849.60000000001</v>
      </c>
      <c r="F18184" s="662">
        <v>96679.679999999993</v>
      </c>
      <c r="G18184" s="662">
        <v>100000</v>
      </c>
      <c r="H18184" s="661">
        <v>1</v>
      </c>
      <c r="I18184" s="662">
        <v>120849.60000000001</v>
      </c>
      <c r="J18184" s="663">
        <v>15000000</v>
      </c>
      <c r="K18184" s="662">
        <v>1500000000000</v>
      </c>
    </row>
    <row r="18185" spans="3:11" x14ac:dyDescent="0.25">
      <c r="C18185" s="660">
        <v>45933</v>
      </c>
      <c r="D18185" s="661" t="s">
        <v>317</v>
      </c>
      <c r="E18185" s="662">
        <v>120849.60000000001</v>
      </c>
      <c r="F18185" s="662">
        <v>96679.679999999993</v>
      </c>
      <c r="G18185" s="662">
        <v>100000</v>
      </c>
      <c r="H18185" s="661">
        <v>5</v>
      </c>
      <c r="I18185" s="662">
        <v>604248</v>
      </c>
      <c r="J18185" s="663">
        <v>15000000</v>
      </c>
      <c r="K18185" s="662">
        <v>1500000000000</v>
      </c>
    </row>
    <row r="18186" spans="3:11" x14ac:dyDescent="0.25">
      <c r="C18186" s="660">
        <v>45933</v>
      </c>
      <c r="D18186" s="661" t="s">
        <v>317</v>
      </c>
      <c r="E18186" s="662">
        <v>120849.60000000001</v>
      </c>
      <c r="F18186" s="662">
        <v>96679.679999999993</v>
      </c>
      <c r="G18186" s="662">
        <v>100000</v>
      </c>
      <c r="H18186" s="661">
        <v>16</v>
      </c>
      <c r="I18186" s="662">
        <v>1933593.6000000001</v>
      </c>
      <c r="J18186" s="663">
        <v>15000000</v>
      </c>
      <c r="K18186" s="662">
        <v>1500000000000</v>
      </c>
    </row>
    <row r="18187" spans="3:11" x14ac:dyDescent="0.25">
      <c r="C18187" s="660">
        <v>45933</v>
      </c>
      <c r="D18187" s="661" t="s">
        <v>317</v>
      </c>
      <c r="E18187" s="662">
        <v>120849.60000000001</v>
      </c>
      <c r="F18187" s="662">
        <v>96679.679999999993</v>
      </c>
      <c r="G18187" s="662">
        <v>100000</v>
      </c>
      <c r="H18187" s="661">
        <v>3</v>
      </c>
      <c r="I18187" s="662">
        <v>362548.8</v>
      </c>
      <c r="J18187" s="663">
        <v>15000000</v>
      </c>
      <c r="K18187" s="662">
        <v>1500000000000</v>
      </c>
    </row>
    <row r="18188" spans="3:11" x14ac:dyDescent="0.25">
      <c r="C18188" s="660">
        <v>45933</v>
      </c>
      <c r="D18188" s="661" t="s">
        <v>317</v>
      </c>
      <c r="E18188" s="662">
        <v>120849.60000000001</v>
      </c>
      <c r="F18188" s="662">
        <v>96679.679999999993</v>
      </c>
      <c r="G18188" s="662">
        <v>100000</v>
      </c>
      <c r="H18188" s="661">
        <v>51</v>
      </c>
      <c r="I18188" s="662">
        <v>6163329.5999999996</v>
      </c>
      <c r="J18188" s="663">
        <v>15000000</v>
      </c>
      <c r="K18188" s="662">
        <v>1500000000000</v>
      </c>
    </row>
    <row r="18189" spans="3:11" x14ac:dyDescent="0.25">
      <c r="C18189" s="660">
        <v>45933</v>
      </c>
      <c r="D18189" s="661" t="s">
        <v>317</v>
      </c>
      <c r="E18189" s="662">
        <v>120849.60000000001</v>
      </c>
      <c r="F18189" s="662">
        <v>96679.679999999993</v>
      </c>
      <c r="G18189" s="662">
        <v>100000</v>
      </c>
      <c r="H18189" s="661">
        <v>5</v>
      </c>
      <c r="I18189" s="662">
        <v>604248</v>
      </c>
      <c r="J18189" s="663">
        <v>15000000</v>
      </c>
      <c r="K18189" s="662">
        <v>1500000000000</v>
      </c>
    </row>
    <row r="18190" spans="3:11" x14ac:dyDescent="0.25">
      <c r="C18190" s="660">
        <v>45933</v>
      </c>
      <c r="D18190" s="661" t="s">
        <v>317</v>
      </c>
      <c r="E18190" s="662">
        <v>120849.60000000001</v>
      </c>
      <c r="F18190" s="662">
        <v>96679.679999999993</v>
      </c>
      <c r="G18190" s="662">
        <v>100000</v>
      </c>
      <c r="H18190" s="661">
        <v>61</v>
      </c>
      <c r="I18190" s="662">
        <v>7371825.5999999996</v>
      </c>
      <c r="J18190" s="663">
        <v>15000000</v>
      </c>
      <c r="K18190" s="662">
        <v>1500000000000</v>
      </c>
    </row>
    <row r="18191" spans="3:11" x14ac:dyDescent="0.25">
      <c r="C18191" s="660">
        <v>45933</v>
      </c>
      <c r="D18191" s="661" t="s">
        <v>317</v>
      </c>
      <c r="E18191" s="662">
        <v>120849.60000000001</v>
      </c>
      <c r="F18191" s="662">
        <v>96679.679999999993</v>
      </c>
      <c r="G18191" s="662">
        <v>100000</v>
      </c>
      <c r="H18191" s="661">
        <v>42</v>
      </c>
      <c r="I18191" s="662">
        <v>5075683.2</v>
      </c>
      <c r="J18191" s="663">
        <v>15000000</v>
      </c>
      <c r="K18191" s="662">
        <v>1500000000000</v>
      </c>
    </row>
    <row r="18192" spans="3:11" x14ac:dyDescent="0.25">
      <c r="C18192" s="660">
        <v>45933</v>
      </c>
      <c r="D18192" s="661" t="s">
        <v>317</v>
      </c>
      <c r="E18192" s="662">
        <v>120849.60000000001</v>
      </c>
      <c r="F18192" s="662">
        <v>96679.679999999993</v>
      </c>
      <c r="G18192" s="662">
        <v>100000</v>
      </c>
      <c r="H18192" s="661">
        <v>15</v>
      </c>
      <c r="I18192" s="662">
        <v>1812744</v>
      </c>
      <c r="J18192" s="663">
        <v>15000000</v>
      </c>
      <c r="K18192" s="662">
        <v>1500000000000</v>
      </c>
    </row>
    <row r="18193" spans="3:11" x14ac:dyDescent="0.25">
      <c r="C18193" s="660">
        <v>45933</v>
      </c>
      <c r="D18193" s="661" t="s">
        <v>1154</v>
      </c>
      <c r="E18193" s="662">
        <v>44450</v>
      </c>
      <c r="F18193" s="662">
        <v>37000</v>
      </c>
      <c r="G18193" s="662">
        <v>43950</v>
      </c>
      <c r="H18193" s="661">
        <v>4</v>
      </c>
      <c r="I18193" s="662">
        <v>177800</v>
      </c>
      <c r="J18193" s="663">
        <v>600000</v>
      </c>
      <c r="K18193" s="662">
        <v>26370000000</v>
      </c>
    </row>
    <row r="18194" spans="3:11" x14ac:dyDescent="0.25">
      <c r="C18194" s="660">
        <v>45933</v>
      </c>
      <c r="D18194" s="661" t="s">
        <v>1154</v>
      </c>
      <c r="E18194" s="662">
        <v>44500</v>
      </c>
      <c r="F18194" s="662">
        <v>37000</v>
      </c>
      <c r="G18194" s="662">
        <v>43950</v>
      </c>
      <c r="H18194" s="661">
        <v>6</v>
      </c>
      <c r="I18194" s="662">
        <v>267000</v>
      </c>
      <c r="J18194" s="663">
        <v>600000</v>
      </c>
      <c r="K18194" s="662">
        <v>26370000000</v>
      </c>
    </row>
    <row r="18195" spans="3:11" x14ac:dyDescent="0.25">
      <c r="C18195" s="660">
        <v>45933</v>
      </c>
      <c r="D18195" s="661" t="s">
        <v>310</v>
      </c>
      <c r="E18195" s="662">
        <v>105000</v>
      </c>
      <c r="F18195" s="662">
        <v>108000</v>
      </c>
      <c r="G18195" s="662">
        <v>105000</v>
      </c>
      <c r="H18195" s="661">
        <v>5</v>
      </c>
      <c r="I18195" s="662">
        <v>525000</v>
      </c>
      <c r="J18195" s="663">
        <v>19450000</v>
      </c>
      <c r="K18195" s="662">
        <v>2042250000000</v>
      </c>
    </row>
    <row r="18196" spans="3:11" x14ac:dyDescent="0.25">
      <c r="C18196" s="660">
        <v>45933</v>
      </c>
      <c r="D18196" s="661" t="s">
        <v>310</v>
      </c>
      <c r="E18196" s="662">
        <v>103000</v>
      </c>
      <c r="F18196" s="662">
        <v>108000</v>
      </c>
      <c r="G18196" s="662">
        <v>105000</v>
      </c>
      <c r="H18196" s="661">
        <v>4</v>
      </c>
      <c r="I18196" s="662">
        <v>412000</v>
      </c>
      <c r="J18196" s="663">
        <v>19450000</v>
      </c>
      <c r="K18196" s="662">
        <v>2042250000000</v>
      </c>
    </row>
    <row r="18197" spans="3:11" x14ac:dyDescent="0.25">
      <c r="C18197" s="660">
        <v>45933</v>
      </c>
      <c r="D18197" s="661" t="s">
        <v>317</v>
      </c>
      <c r="E18197" s="662">
        <v>120849.60000000001</v>
      </c>
      <c r="F18197" s="662">
        <v>96679.679999999993</v>
      </c>
      <c r="G18197" s="662">
        <v>100000</v>
      </c>
      <c r="H18197" s="661">
        <v>20</v>
      </c>
      <c r="I18197" s="662">
        <v>2416992</v>
      </c>
      <c r="J18197" s="663">
        <v>15000000</v>
      </c>
      <c r="K18197" s="662">
        <v>1500000000000</v>
      </c>
    </row>
    <row r="18198" spans="3:11" x14ac:dyDescent="0.25">
      <c r="C18198" s="660">
        <v>45933</v>
      </c>
      <c r="D18198" s="661" t="s">
        <v>317</v>
      </c>
      <c r="E18198" s="662">
        <v>120849.60000000001</v>
      </c>
      <c r="F18198" s="662">
        <v>96679.679999999993</v>
      </c>
      <c r="G18198" s="662">
        <v>100000</v>
      </c>
      <c r="H18198" s="661">
        <v>38</v>
      </c>
      <c r="I18198" s="662">
        <v>4592284.8</v>
      </c>
      <c r="J18198" s="663">
        <v>15000000</v>
      </c>
      <c r="K18198" s="662">
        <v>1500000000000</v>
      </c>
    </row>
    <row r="18199" spans="3:11" x14ac:dyDescent="0.25">
      <c r="C18199" s="660">
        <v>45933</v>
      </c>
      <c r="D18199" s="661" t="s">
        <v>317</v>
      </c>
      <c r="E18199" s="662">
        <v>120849.60000000001</v>
      </c>
      <c r="F18199" s="662">
        <v>96679.679999999993</v>
      </c>
      <c r="G18199" s="662">
        <v>100000</v>
      </c>
      <c r="H18199" s="661">
        <v>10</v>
      </c>
      <c r="I18199" s="662">
        <v>1208496</v>
      </c>
      <c r="J18199" s="663">
        <v>15000000</v>
      </c>
      <c r="K18199" s="662">
        <v>1500000000000</v>
      </c>
    </row>
    <row r="18200" spans="3:11" x14ac:dyDescent="0.25">
      <c r="C18200" s="660">
        <v>45933</v>
      </c>
      <c r="D18200" s="661" t="s">
        <v>317</v>
      </c>
      <c r="E18200" s="662">
        <v>120849.60000000001</v>
      </c>
      <c r="F18200" s="662">
        <v>96679.679999999993</v>
      </c>
      <c r="G18200" s="662">
        <v>100000</v>
      </c>
      <c r="H18200" s="661">
        <v>5</v>
      </c>
      <c r="I18200" s="662">
        <v>604248</v>
      </c>
      <c r="J18200" s="663">
        <v>15000000</v>
      </c>
      <c r="K18200" s="662">
        <v>1500000000000</v>
      </c>
    </row>
    <row r="18201" spans="3:11" x14ac:dyDescent="0.25">
      <c r="C18201" s="660">
        <v>45933</v>
      </c>
      <c r="D18201" s="661" t="s">
        <v>1154</v>
      </c>
      <c r="E18201" s="662">
        <v>44200</v>
      </c>
      <c r="F18201" s="662">
        <v>37000</v>
      </c>
      <c r="G18201" s="662">
        <v>43950</v>
      </c>
      <c r="H18201" s="661">
        <v>1</v>
      </c>
      <c r="I18201" s="662">
        <v>44200</v>
      </c>
      <c r="J18201" s="663">
        <v>600000</v>
      </c>
      <c r="K18201" s="662">
        <v>26370000000</v>
      </c>
    </row>
    <row r="18202" spans="3:11" x14ac:dyDescent="0.25">
      <c r="C18202" s="660">
        <v>45933</v>
      </c>
      <c r="D18202" s="661" t="s">
        <v>1154</v>
      </c>
      <c r="E18202" s="662">
        <v>43950</v>
      </c>
      <c r="F18202" s="662">
        <v>37000</v>
      </c>
      <c r="G18202" s="662">
        <v>43950</v>
      </c>
      <c r="H18202" s="661">
        <v>500</v>
      </c>
      <c r="I18202" s="662">
        <v>21975000</v>
      </c>
      <c r="J18202" s="663">
        <v>600000</v>
      </c>
      <c r="K18202" s="662">
        <v>26370000000</v>
      </c>
    </row>
    <row r="18203" spans="3:11" x14ac:dyDescent="0.25">
      <c r="C18203" s="660">
        <v>45933</v>
      </c>
      <c r="D18203" s="661" t="s">
        <v>1155</v>
      </c>
      <c r="E18203" s="662">
        <v>33500</v>
      </c>
      <c r="F18203" s="662">
        <v>31100</v>
      </c>
      <c r="G18203" s="662">
        <v>32400</v>
      </c>
      <c r="H18203" s="661">
        <v>10</v>
      </c>
      <c r="I18203" s="662">
        <v>335000</v>
      </c>
      <c r="J18203" s="663">
        <v>2400000</v>
      </c>
      <c r="K18203" s="662">
        <v>77760000000</v>
      </c>
    </row>
    <row r="18204" spans="3:11" x14ac:dyDescent="0.25">
      <c r="C18204" s="660">
        <v>45933</v>
      </c>
      <c r="D18204" s="661" t="s">
        <v>1155</v>
      </c>
      <c r="E18204" s="662">
        <v>33000</v>
      </c>
      <c r="F18204" s="662">
        <v>31100</v>
      </c>
      <c r="G18204" s="662">
        <v>32400</v>
      </c>
      <c r="H18204" s="661">
        <v>6</v>
      </c>
      <c r="I18204" s="662">
        <v>198000</v>
      </c>
      <c r="J18204" s="663">
        <v>2400000</v>
      </c>
      <c r="K18204" s="662">
        <v>77760000000</v>
      </c>
    </row>
    <row r="18205" spans="3:11" x14ac:dyDescent="0.25">
      <c r="C18205" s="660">
        <v>45933</v>
      </c>
      <c r="D18205" s="661" t="s">
        <v>1155</v>
      </c>
      <c r="E18205" s="662">
        <v>33000</v>
      </c>
      <c r="F18205" s="662">
        <v>31100</v>
      </c>
      <c r="G18205" s="662">
        <v>32400</v>
      </c>
      <c r="H18205" s="661">
        <v>10</v>
      </c>
      <c r="I18205" s="662">
        <v>330000</v>
      </c>
      <c r="J18205" s="663">
        <v>2400000</v>
      </c>
      <c r="K18205" s="662">
        <v>77760000000</v>
      </c>
    </row>
    <row r="18206" spans="3:11" x14ac:dyDescent="0.25">
      <c r="C18206" s="660">
        <v>45933</v>
      </c>
      <c r="D18206" s="661" t="s">
        <v>312</v>
      </c>
      <c r="E18206" s="662">
        <v>15590</v>
      </c>
      <c r="F18206" s="662">
        <v>15600</v>
      </c>
      <c r="G18206" s="662">
        <v>15590</v>
      </c>
      <c r="H18206" s="661">
        <v>70</v>
      </c>
      <c r="I18206" s="662">
        <v>1091300</v>
      </c>
      <c r="J18206" s="663">
        <v>20000000</v>
      </c>
      <c r="K18206" s="662">
        <v>311800000000</v>
      </c>
    </row>
    <row r="18207" spans="3:11" x14ac:dyDescent="0.25">
      <c r="C18207" s="660">
        <v>45933</v>
      </c>
      <c r="D18207" s="661" t="s">
        <v>1155</v>
      </c>
      <c r="E18207" s="662">
        <v>32400</v>
      </c>
      <c r="F18207" s="662">
        <v>31100</v>
      </c>
      <c r="G18207" s="662">
        <v>32400</v>
      </c>
      <c r="H18207" s="661">
        <v>3</v>
      </c>
      <c r="I18207" s="662">
        <v>97200</v>
      </c>
      <c r="J18207" s="663">
        <v>2400000</v>
      </c>
      <c r="K18207" s="662">
        <v>77760000000</v>
      </c>
    </row>
    <row r="18208" spans="3:11" x14ac:dyDescent="0.25">
      <c r="C18208" s="660">
        <v>45933</v>
      </c>
      <c r="D18208" s="661" t="s">
        <v>1154</v>
      </c>
      <c r="E18208" s="662">
        <v>43950</v>
      </c>
      <c r="F18208" s="662">
        <v>37000</v>
      </c>
      <c r="G18208" s="662">
        <v>43950</v>
      </c>
      <c r="H18208" s="661">
        <v>499</v>
      </c>
      <c r="I18208" s="662">
        <v>21931050</v>
      </c>
      <c r="J18208" s="663">
        <v>600000</v>
      </c>
      <c r="K18208" s="662">
        <v>26370000000</v>
      </c>
    </row>
    <row r="18209" spans="3:11" x14ac:dyDescent="0.25">
      <c r="C18209" s="660">
        <v>45933</v>
      </c>
      <c r="D18209" s="661" t="s">
        <v>317</v>
      </c>
      <c r="E18209" s="662">
        <v>120849</v>
      </c>
      <c r="F18209" s="662">
        <v>96679.679999999993</v>
      </c>
      <c r="G18209" s="662">
        <v>100000</v>
      </c>
      <c r="H18209" s="661">
        <v>2</v>
      </c>
      <c r="I18209" s="662">
        <v>241698</v>
      </c>
      <c r="J18209" s="663">
        <v>15000000</v>
      </c>
      <c r="K18209" s="662">
        <v>1500000000000</v>
      </c>
    </row>
    <row r="18210" spans="3:11" x14ac:dyDescent="0.25">
      <c r="C18210" s="660">
        <v>45933</v>
      </c>
      <c r="D18210" s="661" t="s">
        <v>317</v>
      </c>
      <c r="E18210" s="662">
        <v>120849</v>
      </c>
      <c r="F18210" s="662">
        <v>96679.679999999993</v>
      </c>
      <c r="G18210" s="662">
        <v>100000</v>
      </c>
      <c r="H18210" s="661">
        <v>7</v>
      </c>
      <c r="I18210" s="662">
        <v>845943</v>
      </c>
      <c r="J18210" s="663">
        <v>15000000</v>
      </c>
      <c r="K18210" s="662">
        <v>1500000000000</v>
      </c>
    </row>
    <row r="18211" spans="3:11" x14ac:dyDescent="0.25">
      <c r="C18211" s="660">
        <v>45933</v>
      </c>
      <c r="D18211" s="661" t="s">
        <v>312</v>
      </c>
      <c r="E18211" s="662">
        <v>15590</v>
      </c>
      <c r="F18211" s="662">
        <v>15600</v>
      </c>
      <c r="G18211" s="662">
        <v>15590</v>
      </c>
      <c r="H18211" s="661">
        <v>1</v>
      </c>
      <c r="I18211" s="662">
        <v>15590</v>
      </c>
      <c r="J18211" s="663">
        <v>20000000</v>
      </c>
      <c r="K18211" s="662">
        <v>311800000000</v>
      </c>
    </row>
    <row r="18212" spans="3:11" x14ac:dyDescent="0.25">
      <c r="C18212" s="660">
        <v>45933</v>
      </c>
      <c r="D18212" s="661" t="s">
        <v>317</v>
      </c>
      <c r="E18212" s="662">
        <v>120849</v>
      </c>
      <c r="F18212" s="662">
        <v>96679.679999999993</v>
      </c>
      <c r="G18212" s="662">
        <v>100000</v>
      </c>
      <c r="H18212" s="661">
        <v>3</v>
      </c>
      <c r="I18212" s="662">
        <v>362547</v>
      </c>
      <c r="J18212" s="663">
        <v>15000000</v>
      </c>
      <c r="K18212" s="662">
        <v>1500000000000</v>
      </c>
    </row>
    <row r="18213" spans="3:11" x14ac:dyDescent="0.25">
      <c r="C18213" s="660">
        <v>45933</v>
      </c>
      <c r="D18213" s="661" t="s">
        <v>317</v>
      </c>
      <c r="E18213" s="662">
        <v>120849</v>
      </c>
      <c r="F18213" s="662">
        <v>96679.679999999993</v>
      </c>
      <c r="G18213" s="662">
        <v>100000</v>
      </c>
      <c r="H18213" s="661">
        <v>3</v>
      </c>
      <c r="I18213" s="662">
        <v>362547</v>
      </c>
      <c r="J18213" s="663">
        <v>15000000</v>
      </c>
      <c r="K18213" s="662">
        <v>1500000000000</v>
      </c>
    </row>
    <row r="18214" spans="3:11" x14ac:dyDescent="0.25">
      <c r="C18214" s="660">
        <v>45933</v>
      </c>
      <c r="D18214" s="661" t="s">
        <v>317</v>
      </c>
      <c r="E18214" s="662">
        <v>120846.6</v>
      </c>
      <c r="F18214" s="662">
        <v>96679.679999999993</v>
      </c>
      <c r="G18214" s="662">
        <v>100000</v>
      </c>
      <c r="H18214" s="661">
        <v>10</v>
      </c>
      <c r="I18214" s="662">
        <v>1208466</v>
      </c>
      <c r="J18214" s="663">
        <v>15000000</v>
      </c>
      <c r="K18214" s="662">
        <v>1500000000000</v>
      </c>
    </row>
    <row r="18215" spans="3:11" x14ac:dyDescent="0.25">
      <c r="C18215" s="660">
        <v>45933</v>
      </c>
      <c r="D18215" s="661" t="s">
        <v>317</v>
      </c>
      <c r="E18215" s="662">
        <v>120849.60000000001</v>
      </c>
      <c r="F18215" s="662">
        <v>96679.679999999993</v>
      </c>
      <c r="G18215" s="662">
        <v>100000</v>
      </c>
      <c r="H18215" s="661">
        <v>3</v>
      </c>
      <c r="I18215" s="662">
        <v>362548.8</v>
      </c>
      <c r="J18215" s="663">
        <v>15000000</v>
      </c>
      <c r="K18215" s="662">
        <v>1500000000000</v>
      </c>
    </row>
    <row r="18216" spans="3:11" x14ac:dyDescent="0.25">
      <c r="C18216" s="660">
        <v>45933</v>
      </c>
      <c r="D18216" s="661" t="s">
        <v>317</v>
      </c>
      <c r="E18216" s="662">
        <v>120849.60000000001</v>
      </c>
      <c r="F18216" s="662">
        <v>96679.679999999993</v>
      </c>
      <c r="G18216" s="662">
        <v>100000</v>
      </c>
      <c r="H18216" s="661">
        <v>4</v>
      </c>
      <c r="I18216" s="662">
        <v>483398.40000000002</v>
      </c>
      <c r="J18216" s="663">
        <v>15000000</v>
      </c>
      <c r="K18216" s="662">
        <v>1500000000000</v>
      </c>
    </row>
    <row r="18217" spans="3:11" x14ac:dyDescent="0.25">
      <c r="C18217" s="660">
        <v>45933</v>
      </c>
      <c r="D18217" s="661" t="s">
        <v>317</v>
      </c>
      <c r="E18217" s="662">
        <v>120846.6</v>
      </c>
      <c r="F18217" s="662">
        <v>96679.679999999993</v>
      </c>
      <c r="G18217" s="662">
        <v>100000</v>
      </c>
      <c r="H18217" s="661">
        <v>42</v>
      </c>
      <c r="I18217" s="662">
        <v>5075557.2</v>
      </c>
      <c r="J18217" s="663">
        <v>15000000</v>
      </c>
      <c r="K18217" s="662">
        <v>1500000000000</v>
      </c>
    </row>
    <row r="18218" spans="3:11" x14ac:dyDescent="0.25">
      <c r="C18218" s="660">
        <v>45933</v>
      </c>
      <c r="D18218" s="661" t="s">
        <v>317</v>
      </c>
      <c r="E18218" s="662">
        <v>120800</v>
      </c>
      <c r="F18218" s="662">
        <v>96679.679999999993</v>
      </c>
      <c r="G18218" s="662">
        <v>100000</v>
      </c>
      <c r="H18218" s="661">
        <v>15</v>
      </c>
      <c r="I18218" s="662">
        <v>1812000</v>
      </c>
      <c r="J18218" s="663">
        <v>15000000</v>
      </c>
      <c r="K18218" s="662">
        <v>1500000000000</v>
      </c>
    </row>
    <row r="18219" spans="3:11" x14ac:dyDescent="0.25">
      <c r="C18219" s="660">
        <v>45933</v>
      </c>
      <c r="D18219" s="661" t="s">
        <v>317</v>
      </c>
      <c r="E18219" s="662">
        <v>120000</v>
      </c>
      <c r="F18219" s="662">
        <v>96679.679999999993</v>
      </c>
      <c r="G18219" s="662">
        <v>100000</v>
      </c>
      <c r="H18219" s="661">
        <v>2</v>
      </c>
      <c r="I18219" s="662">
        <v>240000</v>
      </c>
      <c r="J18219" s="663">
        <v>15000000</v>
      </c>
      <c r="K18219" s="662">
        <v>1500000000000</v>
      </c>
    </row>
    <row r="18220" spans="3:11" x14ac:dyDescent="0.25">
      <c r="C18220" s="660">
        <v>45933</v>
      </c>
      <c r="D18220" s="661" t="s">
        <v>317</v>
      </c>
      <c r="E18220" s="662">
        <v>120000</v>
      </c>
      <c r="F18220" s="662">
        <v>96679.679999999993</v>
      </c>
      <c r="G18220" s="662">
        <v>100000</v>
      </c>
      <c r="H18220" s="661">
        <v>10</v>
      </c>
      <c r="I18220" s="662">
        <v>1200000</v>
      </c>
      <c r="J18220" s="663">
        <v>15000000</v>
      </c>
      <c r="K18220" s="662">
        <v>1500000000000</v>
      </c>
    </row>
    <row r="18221" spans="3:11" x14ac:dyDescent="0.25">
      <c r="C18221" s="660">
        <v>45933</v>
      </c>
      <c r="D18221" s="661" t="s">
        <v>317</v>
      </c>
      <c r="E18221" s="662">
        <v>120000</v>
      </c>
      <c r="F18221" s="662">
        <v>96679.679999999993</v>
      </c>
      <c r="G18221" s="662">
        <v>100000</v>
      </c>
      <c r="H18221" s="661">
        <v>12</v>
      </c>
      <c r="I18221" s="662">
        <v>1440000</v>
      </c>
      <c r="J18221" s="663">
        <v>15000000</v>
      </c>
      <c r="K18221" s="662">
        <v>1500000000000</v>
      </c>
    </row>
    <row r="18222" spans="3:11" x14ac:dyDescent="0.25">
      <c r="C18222" s="660">
        <v>45933</v>
      </c>
      <c r="D18222" s="661" t="s">
        <v>1154</v>
      </c>
      <c r="E18222" s="662">
        <v>44000</v>
      </c>
      <c r="F18222" s="662">
        <v>37000</v>
      </c>
      <c r="G18222" s="662">
        <v>43950</v>
      </c>
      <c r="H18222" s="661">
        <v>1</v>
      </c>
      <c r="I18222" s="662">
        <v>44000</v>
      </c>
      <c r="J18222" s="663">
        <v>600000</v>
      </c>
      <c r="K18222" s="662">
        <v>26370000000</v>
      </c>
    </row>
    <row r="18223" spans="3:11" x14ac:dyDescent="0.25">
      <c r="C18223" s="660">
        <v>45933</v>
      </c>
      <c r="D18223" s="661" t="s">
        <v>1154</v>
      </c>
      <c r="E18223" s="662">
        <v>44000</v>
      </c>
      <c r="F18223" s="662">
        <v>37000</v>
      </c>
      <c r="G18223" s="662">
        <v>43950</v>
      </c>
      <c r="H18223" s="661">
        <v>1</v>
      </c>
      <c r="I18223" s="662">
        <v>44000</v>
      </c>
      <c r="J18223" s="663">
        <v>600000</v>
      </c>
      <c r="K18223" s="662">
        <v>26370000000</v>
      </c>
    </row>
    <row r="18224" spans="3:11" x14ac:dyDescent="0.25">
      <c r="C18224" s="660">
        <v>45933</v>
      </c>
      <c r="D18224" s="661" t="s">
        <v>1154</v>
      </c>
      <c r="E18224" s="662">
        <v>43950</v>
      </c>
      <c r="F18224" s="662">
        <v>37000</v>
      </c>
      <c r="G18224" s="662">
        <v>43950</v>
      </c>
      <c r="H18224" s="661">
        <v>123</v>
      </c>
      <c r="I18224" s="662">
        <v>5405850</v>
      </c>
      <c r="J18224" s="663">
        <v>600000</v>
      </c>
      <c r="K18224" s="662">
        <v>26370000000</v>
      </c>
    </row>
    <row r="18225" spans="3:11" x14ac:dyDescent="0.25">
      <c r="C18225" s="660">
        <v>45933</v>
      </c>
      <c r="D18225" s="661" t="s">
        <v>317</v>
      </c>
      <c r="E18225" s="662">
        <v>117000</v>
      </c>
      <c r="F18225" s="662">
        <v>96679.679999999993</v>
      </c>
      <c r="G18225" s="662">
        <v>100000</v>
      </c>
      <c r="H18225" s="661">
        <v>9</v>
      </c>
      <c r="I18225" s="662">
        <v>1053000</v>
      </c>
      <c r="J18225" s="663">
        <v>15000000</v>
      </c>
      <c r="K18225" s="662">
        <v>1500000000000</v>
      </c>
    </row>
    <row r="18226" spans="3:11" x14ac:dyDescent="0.25">
      <c r="C18226" s="660">
        <v>45933</v>
      </c>
      <c r="D18226" s="661" t="s">
        <v>317</v>
      </c>
      <c r="E18226" s="662">
        <v>117000</v>
      </c>
      <c r="F18226" s="662">
        <v>96679.679999999993</v>
      </c>
      <c r="G18226" s="662">
        <v>100000</v>
      </c>
      <c r="H18226" s="661">
        <v>18</v>
      </c>
      <c r="I18226" s="662">
        <v>2106000</v>
      </c>
      <c r="J18226" s="663">
        <v>15000000</v>
      </c>
      <c r="K18226" s="662">
        <v>1500000000000</v>
      </c>
    </row>
    <row r="18227" spans="3:11" x14ac:dyDescent="0.25">
      <c r="C18227" s="660">
        <v>45933</v>
      </c>
      <c r="D18227" s="661" t="s">
        <v>1155</v>
      </c>
      <c r="E18227" s="662">
        <v>32400</v>
      </c>
      <c r="F18227" s="662">
        <v>31100</v>
      </c>
      <c r="G18227" s="662">
        <v>32400</v>
      </c>
      <c r="H18227" s="661">
        <v>9</v>
      </c>
      <c r="I18227" s="662">
        <v>291600</v>
      </c>
      <c r="J18227" s="663">
        <v>2400000</v>
      </c>
      <c r="K18227" s="662">
        <v>77760000000</v>
      </c>
    </row>
    <row r="18228" spans="3:11" x14ac:dyDescent="0.25">
      <c r="C18228" s="660">
        <v>45933</v>
      </c>
      <c r="D18228" s="661" t="s">
        <v>317</v>
      </c>
      <c r="E18228" s="662">
        <v>117000</v>
      </c>
      <c r="F18228" s="662">
        <v>96679.679999999993</v>
      </c>
      <c r="G18228" s="662">
        <v>100000</v>
      </c>
      <c r="H18228" s="661">
        <v>3</v>
      </c>
      <c r="I18228" s="662">
        <v>351000</v>
      </c>
      <c r="J18228" s="663">
        <v>15000000</v>
      </c>
      <c r="K18228" s="662">
        <v>1500000000000</v>
      </c>
    </row>
    <row r="18229" spans="3:11" x14ac:dyDescent="0.25">
      <c r="C18229" s="660">
        <v>45933</v>
      </c>
      <c r="D18229" s="661" t="s">
        <v>317</v>
      </c>
      <c r="E18229" s="662">
        <v>117000</v>
      </c>
      <c r="F18229" s="662">
        <v>96679.679999999993</v>
      </c>
      <c r="G18229" s="662">
        <v>100000</v>
      </c>
      <c r="H18229" s="661">
        <v>24</v>
      </c>
      <c r="I18229" s="662">
        <v>2808000</v>
      </c>
      <c r="J18229" s="663">
        <v>15000000</v>
      </c>
      <c r="K18229" s="662">
        <v>1500000000000</v>
      </c>
    </row>
    <row r="18230" spans="3:11" x14ac:dyDescent="0.25">
      <c r="C18230" s="660">
        <v>45933</v>
      </c>
      <c r="D18230" s="661" t="s">
        <v>317</v>
      </c>
      <c r="E18230" s="662">
        <v>118000</v>
      </c>
      <c r="F18230" s="662">
        <v>96679.679999999993</v>
      </c>
      <c r="G18230" s="662">
        <v>100000</v>
      </c>
      <c r="H18230" s="661">
        <v>6</v>
      </c>
      <c r="I18230" s="662">
        <v>708000</v>
      </c>
      <c r="J18230" s="663">
        <v>15000000</v>
      </c>
      <c r="K18230" s="662">
        <v>1500000000000</v>
      </c>
    </row>
    <row r="18231" spans="3:11" x14ac:dyDescent="0.25">
      <c r="C18231" s="660">
        <v>45933</v>
      </c>
      <c r="D18231" s="661" t="s">
        <v>317</v>
      </c>
      <c r="E18231" s="662">
        <v>118000</v>
      </c>
      <c r="F18231" s="662">
        <v>96679.679999999993</v>
      </c>
      <c r="G18231" s="662">
        <v>100000</v>
      </c>
      <c r="H18231" s="661">
        <v>2</v>
      </c>
      <c r="I18231" s="662">
        <v>236000</v>
      </c>
      <c r="J18231" s="663">
        <v>15000000</v>
      </c>
      <c r="K18231" s="662">
        <v>1500000000000</v>
      </c>
    </row>
    <row r="18232" spans="3:11" x14ac:dyDescent="0.25">
      <c r="C18232" s="660">
        <v>45933</v>
      </c>
      <c r="D18232" s="661" t="s">
        <v>317</v>
      </c>
      <c r="E18232" s="662">
        <v>115005</v>
      </c>
      <c r="F18232" s="662">
        <v>96679.679999999993</v>
      </c>
      <c r="G18232" s="662">
        <v>100000</v>
      </c>
      <c r="H18232" s="661">
        <v>1</v>
      </c>
      <c r="I18232" s="662">
        <v>115005</v>
      </c>
      <c r="J18232" s="663">
        <v>15000000</v>
      </c>
      <c r="K18232" s="662">
        <v>1500000000000</v>
      </c>
    </row>
    <row r="18233" spans="3:11" x14ac:dyDescent="0.25">
      <c r="C18233" s="660">
        <v>45933</v>
      </c>
      <c r="D18233" s="661" t="s">
        <v>317</v>
      </c>
      <c r="E18233" s="662">
        <v>115005</v>
      </c>
      <c r="F18233" s="662">
        <v>96679.679999999993</v>
      </c>
      <c r="G18233" s="662">
        <v>100000</v>
      </c>
      <c r="H18233" s="661">
        <v>2</v>
      </c>
      <c r="I18233" s="662">
        <v>230010</v>
      </c>
      <c r="J18233" s="663">
        <v>15000000</v>
      </c>
      <c r="K18233" s="662">
        <v>1500000000000</v>
      </c>
    </row>
    <row r="18234" spans="3:11" x14ac:dyDescent="0.25">
      <c r="C18234" s="660">
        <v>45933</v>
      </c>
      <c r="D18234" s="661" t="s">
        <v>317</v>
      </c>
      <c r="E18234" s="662">
        <v>114000</v>
      </c>
      <c r="F18234" s="662">
        <v>96679.679999999993</v>
      </c>
      <c r="G18234" s="662">
        <v>100000</v>
      </c>
      <c r="H18234" s="661">
        <v>4</v>
      </c>
      <c r="I18234" s="662">
        <v>456000</v>
      </c>
      <c r="J18234" s="663">
        <v>15000000</v>
      </c>
      <c r="K18234" s="662">
        <v>1500000000000</v>
      </c>
    </row>
    <row r="18235" spans="3:11" x14ac:dyDescent="0.25">
      <c r="C18235" s="660">
        <v>45933</v>
      </c>
      <c r="D18235" s="661" t="s">
        <v>1155</v>
      </c>
      <c r="E18235" s="662">
        <v>32400</v>
      </c>
      <c r="F18235" s="662">
        <v>31100</v>
      </c>
      <c r="G18235" s="662">
        <v>32400</v>
      </c>
      <c r="H18235" s="661">
        <v>1</v>
      </c>
      <c r="I18235" s="662">
        <v>32400</v>
      </c>
      <c r="J18235" s="663">
        <v>2400000</v>
      </c>
      <c r="K18235" s="662">
        <v>77760000000</v>
      </c>
    </row>
    <row r="18236" spans="3:11" x14ac:dyDescent="0.25">
      <c r="C18236" s="660">
        <v>45933</v>
      </c>
      <c r="D18236" s="661" t="s">
        <v>1154</v>
      </c>
      <c r="E18236" s="662">
        <v>44000</v>
      </c>
      <c r="F18236" s="662">
        <v>37000</v>
      </c>
      <c r="G18236" s="662">
        <v>43950</v>
      </c>
      <c r="H18236" s="661">
        <v>7</v>
      </c>
      <c r="I18236" s="662">
        <v>308000</v>
      </c>
      <c r="J18236" s="663">
        <v>600000</v>
      </c>
      <c r="K18236" s="662">
        <v>26370000000</v>
      </c>
    </row>
    <row r="18237" spans="3:11" x14ac:dyDescent="0.25">
      <c r="C18237" s="660">
        <v>45933</v>
      </c>
      <c r="D18237" s="661" t="s">
        <v>317</v>
      </c>
      <c r="E18237" s="662">
        <v>119000</v>
      </c>
      <c r="F18237" s="662">
        <v>96679.679999999993</v>
      </c>
      <c r="G18237" s="662">
        <v>100000</v>
      </c>
      <c r="H18237" s="661">
        <v>1</v>
      </c>
      <c r="I18237" s="662">
        <v>119000</v>
      </c>
      <c r="J18237" s="663">
        <v>15000000</v>
      </c>
      <c r="K18237" s="662">
        <v>1500000000000</v>
      </c>
    </row>
    <row r="18238" spans="3:11" x14ac:dyDescent="0.25">
      <c r="C18238" s="660">
        <v>45933</v>
      </c>
      <c r="D18238" s="661" t="s">
        <v>1154</v>
      </c>
      <c r="E18238" s="662">
        <v>44000</v>
      </c>
      <c r="F18238" s="662">
        <v>37000</v>
      </c>
      <c r="G18238" s="662">
        <v>43950</v>
      </c>
      <c r="H18238" s="661">
        <v>1</v>
      </c>
      <c r="I18238" s="662">
        <v>44000</v>
      </c>
      <c r="J18238" s="663">
        <v>600000</v>
      </c>
      <c r="K18238" s="662">
        <v>26370000000</v>
      </c>
    </row>
    <row r="18239" spans="3:11" x14ac:dyDescent="0.25">
      <c r="C18239" s="660">
        <v>45933</v>
      </c>
      <c r="D18239" s="661" t="s">
        <v>1154</v>
      </c>
      <c r="E18239" s="662">
        <v>44500</v>
      </c>
      <c r="F18239" s="662">
        <v>37000</v>
      </c>
      <c r="G18239" s="662">
        <v>43950</v>
      </c>
      <c r="H18239" s="661">
        <v>2</v>
      </c>
      <c r="I18239" s="662">
        <v>89000</v>
      </c>
      <c r="J18239" s="663">
        <v>600000</v>
      </c>
      <c r="K18239" s="662">
        <v>26370000000</v>
      </c>
    </row>
    <row r="18240" spans="3:11" x14ac:dyDescent="0.25">
      <c r="C18240" s="660">
        <v>45933</v>
      </c>
      <c r="D18240" s="661" t="s">
        <v>317</v>
      </c>
      <c r="E18240" s="662">
        <v>114000</v>
      </c>
      <c r="F18240" s="662">
        <v>96679.679999999993</v>
      </c>
      <c r="G18240" s="662">
        <v>100000</v>
      </c>
      <c r="H18240" s="661">
        <v>5</v>
      </c>
      <c r="I18240" s="662">
        <v>570000</v>
      </c>
      <c r="J18240" s="663">
        <v>15000000</v>
      </c>
      <c r="K18240" s="662">
        <v>1500000000000</v>
      </c>
    </row>
    <row r="18241" spans="3:11" x14ac:dyDescent="0.25">
      <c r="C18241" s="660">
        <v>45933</v>
      </c>
      <c r="D18241" s="661" t="s">
        <v>317</v>
      </c>
      <c r="E18241" s="662">
        <v>114000</v>
      </c>
      <c r="F18241" s="662">
        <v>96679.679999999993</v>
      </c>
      <c r="G18241" s="662">
        <v>100000</v>
      </c>
      <c r="H18241" s="661">
        <v>9</v>
      </c>
      <c r="I18241" s="662">
        <v>1026000</v>
      </c>
      <c r="J18241" s="663">
        <v>15000000</v>
      </c>
      <c r="K18241" s="662">
        <v>1500000000000</v>
      </c>
    </row>
    <row r="18242" spans="3:11" x14ac:dyDescent="0.25">
      <c r="C18242" s="660">
        <v>45933</v>
      </c>
      <c r="D18242" s="661" t="s">
        <v>1154</v>
      </c>
      <c r="E18242" s="662">
        <v>43950</v>
      </c>
      <c r="F18242" s="662">
        <v>37000</v>
      </c>
      <c r="G18242" s="662">
        <v>43950</v>
      </c>
      <c r="H18242" s="661">
        <v>2</v>
      </c>
      <c r="I18242" s="662">
        <v>87900</v>
      </c>
      <c r="J18242" s="663">
        <v>600000</v>
      </c>
      <c r="K18242" s="662">
        <v>26370000000</v>
      </c>
    </row>
    <row r="18243" spans="3:11" x14ac:dyDescent="0.25">
      <c r="C18243" s="660">
        <v>45933</v>
      </c>
      <c r="D18243" s="661" t="s">
        <v>1155</v>
      </c>
      <c r="E18243" s="662">
        <v>32400</v>
      </c>
      <c r="F18243" s="662">
        <v>31100</v>
      </c>
      <c r="G18243" s="662">
        <v>32400</v>
      </c>
      <c r="H18243" s="661">
        <v>9</v>
      </c>
      <c r="I18243" s="662">
        <v>291600</v>
      </c>
      <c r="J18243" s="663">
        <v>2400000</v>
      </c>
      <c r="K18243" s="662">
        <v>77760000000</v>
      </c>
    </row>
    <row r="18244" spans="3:11" x14ac:dyDescent="0.25">
      <c r="C18244" s="660">
        <v>45933</v>
      </c>
      <c r="D18244" s="661" t="s">
        <v>1154</v>
      </c>
      <c r="E18244" s="662">
        <v>43950</v>
      </c>
      <c r="F18244" s="662">
        <v>37000</v>
      </c>
      <c r="G18244" s="662">
        <v>43950</v>
      </c>
      <c r="H18244" s="661">
        <v>500</v>
      </c>
      <c r="I18244" s="662">
        <v>21975000</v>
      </c>
      <c r="J18244" s="663">
        <v>600000</v>
      </c>
      <c r="K18244" s="662">
        <v>26370000000</v>
      </c>
    </row>
    <row r="18245" spans="3:11" x14ac:dyDescent="0.25">
      <c r="C18245" s="660">
        <v>45933</v>
      </c>
      <c r="D18245" s="661" t="s">
        <v>312</v>
      </c>
      <c r="E18245" s="662">
        <v>15590</v>
      </c>
      <c r="F18245" s="662">
        <v>15600</v>
      </c>
      <c r="G18245" s="662">
        <v>15590</v>
      </c>
      <c r="H18245" s="661">
        <v>100</v>
      </c>
      <c r="I18245" s="662">
        <v>1559000</v>
      </c>
      <c r="J18245" s="663">
        <v>20000000</v>
      </c>
      <c r="K18245" s="662">
        <v>311800000000</v>
      </c>
    </row>
    <row r="18246" spans="3:11" x14ac:dyDescent="0.25">
      <c r="C18246" s="660">
        <v>45933</v>
      </c>
      <c r="D18246" s="661" t="s">
        <v>317</v>
      </c>
      <c r="E18246" s="662">
        <v>105000</v>
      </c>
      <c r="F18246" s="662">
        <v>96679.679999999993</v>
      </c>
      <c r="G18246" s="662">
        <v>100000</v>
      </c>
      <c r="H18246" s="661">
        <v>2</v>
      </c>
      <c r="I18246" s="662">
        <v>210000</v>
      </c>
      <c r="J18246" s="663">
        <v>15000000</v>
      </c>
      <c r="K18246" s="662">
        <v>1500000000000</v>
      </c>
    </row>
    <row r="18247" spans="3:11" x14ac:dyDescent="0.25">
      <c r="C18247" s="660">
        <v>45933</v>
      </c>
      <c r="D18247" s="661" t="s">
        <v>317</v>
      </c>
      <c r="E18247" s="662">
        <v>102000</v>
      </c>
      <c r="F18247" s="662">
        <v>96679.679999999993</v>
      </c>
      <c r="G18247" s="662">
        <v>100000</v>
      </c>
      <c r="H18247" s="661">
        <v>6</v>
      </c>
      <c r="I18247" s="662">
        <v>612000</v>
      </c>
      <c r="J18247" s="663">
        <v>15000000</v>
      </c>
      <c r="K18247" s="662">
        <v>1500000000000</v>
      </c>
    </row>
    <row r="18248" spans="3:11" x14ac:dyDescent="0.25">
      <c r="C18248" s="660">
        <v>45933</v>
      </c>
      <c r="D18248" s="661" t="s">
        <v>317</v>
      </c>
      <c r="E18248" s="662">
        <v>100000</v>
      </c>
      <c r="F18248" s="662">
        <v>96679.679999999993</v>
      </c>
      <c r="G18248" s="662">
        <v>100000</v>
      </c>
      <c r="H18248" s="661">
        <v>5</v>
      </c>
      <c r="I18248" s="662">
        <v>500000</v>
      </c>
      <c r="J18248" s="663">
        <v>15000000</v>
      </c>
      <c r="K18248" s="662">
        <v>1500000000000</v>
      </c>
    </row>
    <row r="18249" spans="3:11" x14ac:dyDescent="0.25">
      <c r="C18249" s="660">
        <v>45933</v>
      </c>
      <c r="D18249" s="661" t="s">
        <v>317</v>
      </c>
      <c r="E18249" s="662">
        <v>100000</v>
      </c>
      <c r="F18249" s="662">
        <v>96679.679999999993</v>
      </c>
      <c r="G18249" s="662">
        <v>100000</v>
      </c>
      <c r="H18249" s="661">
        <v>20</v>
      </c>
      <c r="I18249" s="662">
        <v>2000000</v>
      </c>
      <c r="J18249" s="663">
        <v>15000000</v>
      </c>
      <c r="K18249" s="662">
        <v>1500000000000</v>
      </c>
    </row>
    <row r="18250" spans="3:11" x14ac:dyDescent="0.25">
      <c r="C18250" s="660">
        <v>45933</v>
      </c>
      <c r="D18250" s="661" t="s">
        <v>317</v>
      </c>
      <c r="E18250" s="662">
        <v>100000</v>
      </c>
      <c r="F18250" s="662">
        <v>96679.679999999993</v>
      </c>
      <c r="G18250" s="662">
        <v>100000</v>
      </c>
      <c r="H18250" s="661">
        <v>15</v>
      </c>
      <c r="I18250" s="662">
        <v>1500000</v>
      </c>
      <c r="J18250" s="663">
        <v>15000000</v>
      </c>
      <c r="K18250" s="662">
        <v>1500000000000</v>
      </c>
    </row>
    <row r="18251" spans="3:11" x14ac:dyDescent="0.25">
      <c r="C18251" s="660">
        <v>45933</v>
      </c>
      <c r="D18251" s="661" t="s">
        <v>317</v>
      </c>
      <c r="E18251" s="662">
        <v>100000</v>
      </c>
      <c r="F18251" s="662">
        <v>96679.679999999993</v>
      </c>
      <c r="G18251" s="662">
        <v>100000</v>
      </c>
      <c r="H18251" s="661">
        <v>39</v>
      </c>
      <c r="I18251" s="662">
        <v>3900000</v>
      </c>
      <c r="J18251" s="663">
        <v>15000000</v>
      </c>
      <c r="K18251" s="662">
        <v>1500000000000</v>
      </c>
    </row>
    <row r="18252" spans="3:11" x14ac:dyDescent="0.25">
      <c r="C18252" s="660">
        <v>45933</v>
      </c>
      <c r="D18252" s="661" t="s">
        <v>317</v>
      </c>
      <c r="E18252" s="662">
        <v>100000</v>
      </c>
      <c r="F18252" s="662">
        <v>96679.679999999993</v>
      </c>
      <c r="G18252" s="662">
        <v>100000</v>
      </c>
      <c r="H18252" s="661">
        <v>5</v>
      </c>
      <c r="I18252" s="662">
        <v>500000</v>
      </c>
      <c r="J18252" s="663">
        <v>15000000</v>
      </c>
      <c r="K18252" s="662">
        <v>1500000000000</v>
      </c>
    </row>
    <row r="18253" spans="3:11" x14ac:dyDescent="0.25">
      <c r="C18253" s="660">
        <v>45933</v>
      </c>
      <c r="D18253" s="661" t="s">
        <v>317</v>
      </c>
      <c r="E18253" s="662">
        <v>100000</v>
      </c>
      <c r="F18253" s="662">
        <v>96679.679999999993</v>
      </c>
      <c r="G18253" s="662">
        <v>100000</v>
      </c>
      <c r="H18253" s="661">
        <v>11</v>
      </c>
      <c r="I18253" s="662">
        <v>1100000</v>
      </c>
      <c r="J18253" s="663">
        <v>15000000</v>
      </c>
      <c r="K18253" s="662">
        <v>1500000000000</v>
      </c>
    </row>
    <row r="18254" spans="3:11" x14ac:dyDescent="0.25">
      <c r="C18254" s="660">
        <v>45933</v>
      </c>
      <c r="D18254" s="661" t="s">
        <v>317</v>
      </c>
      <c r="E18254" s="662">
        <v>100000</v>
      </c>
      <c r="F18254" s="662">
        <v>96679.679999999993</v>
      </c>
      <c r="G18254" s="662">
        <v>100000</v>
      </c>
      <c r="H18254" s="661">
        <v>25</v>
      </c>
      <c r="I18254" s="662">
        <v>2500000</v>
      </c>
      <c r="J18254" s="663">
        <v>15000000</v>
      </c>
      <c r="K18254" s="662">
        <v>1500000000000</v>
      </c>
    </row>
    <row r="18255" spans="3:11" x14ac:dyDescent="0.25">
      <c r="C18255" s="660">
        <v>45933</v>
      </c>
      <c r="D18255" s="661" t="s">
        <v>317</v>
      </c>
      <c r="E18255" s="662">
        <v>100000</v>
      </c>
      <c r="F18255" s="662">
        <v>96679.679999999993</v>
      </c>
      <c r="G18255" s="662">
        <v>100000</v>
      </c>
      <c r="H18255" s="661">
        <v>60</v>
      </c>
      <c r="I18255" s="662">
        <v>6000000</v>
      </c>
      <c r="J18255" s="663">
        <v>15000000</v>
      </c>
      <c r="K18255" s="662">
        <v>1500000000000</v>
      </c>
    </row>
    <row r="18256" spans="3:11" x14ac:dyDescent="0.25">
      <c r="C18256" s="660">
        <v>45933</v>
      </c>
      <c r="D18256" s="661" t="s">
        <v>317</v>
      </c>
      <c r="E18256" s="662">
        <v>100000</v>
      </c>
      <c r="F18256" s="662">
        <v>96679.679999999993</v>
      </c>
      <c r="G18256" s="662">
        <v>100000</v>
      </c>
      <c r="H18256" s="661">
        <v>42</v>
      </c>
      <c r="I18256" s="662">
        <v>4200000</v>
      </c>
      <c r="J18256" s="663">
        <v>15000000</v>
      </c>
      <c r="K18256" s="662">
        <v>1500000000000</v>
      </c>
    </row>
    <row r="18257" spans="3:11" x14ac:dyDescent="0.25">
      <c r="C18257" s="660">
        <v>45933</v>
      </c>
      <c r="D18257" s="661" t="s">
        <v>1155</v>
      </c>
      <c r="E18257" s="662">
        <v>32400</v>
      </c>
      <c r="F18257" s="662">
        <v>31100</v>
      </c>
      <c r="G18257" s="662">
        <v>32400</v>
      </c>
      <c r="H18257" s="661">
        <v>20</v>
      </c>
      <c r="I18257" s="662">
        <v>648000</v>
      </c>
      <c r="J18257" s="663">
        <v>2400000</v>
      </c>
      <c r="K18257" s="662">
        <v>77760000000</v>
      </c>
    </row>
    <row r="18258" spans="3:11" x14ac:dyDescent="0.25">
      <c r="C18258" s="660">
        <v>45933</v>
      </c>
      <c r="D18258" s="661" t="s">
        <v>1154</v>
      </c>
      <c r="E18258" s="662">
        <v>43950</v>
      </c>
      <c r="F18258" s="662">
        <v>37000</v>
      </c>
      <c r="G18258" s="662">
        <v>43950</v>
      </c>
      <c r="H18258" s="661">
        <v>100</v>
      </c>
      <c r="I18258" s="662">
        <v>4395000</v>
      </c>
      <c r="J18258" s="663">
        <v>600000</v>
      </c>
      <c r="K18258" s="662">
        <v>26370000000</v>
      </c>
    </row>
    <row r="18259" spans="3:11" x14ac:dyDescent="0.25">
      <c r="C18259" s="660">
        <v>45933</v>
      </c>
      <c r="D18259" s="661" t="s">
        <v>1154</v>
      </c>
      <c r="E18259" s="662">
        <v>44500</v>
      </c>
      <c r="F18259" s="662">
        <v>37000</v>
      </c>
      <c r="G18259" s="662">
        <v>43950</v>
      </c>
      <c r="H18259" s="661">
        <v>5</v>
      </c>
      <c r="I18259" s="662">
        <v>222500</v>
      </c>
      <c r="J18259" s="663">
        <v>600000</v>
      </c>
      <c r="K18259" s="662">
        <v>26370000000</v>
      </c>
    </row>
    <row r="18260" spans="3:11" x14ac:dyDescent="0.25">
      <c r="C18260" s="660">
        <v>45933</v>
      </c>
      <c r="D18260" s="661" t="s">
        <v>1154</v>
      </c>
      <c r="E18260" s="662">
        <v>44500</v>
      </c>
      <c r="F18260" s="662">
        <v>37000</v>
      </c>
      <c r="G18260" s="662">
        <v>43950</v>
      </c>
      <c r="H18260" s="661">
        <v>20</v>
      </c>
      <c r="I18260" s="662">
        <v>890000</v>
      </c>
      <c r="J18260" s="663">
        <v>600000</v>
      </c>
      <c r="K18260" s="662">
        <v>26370000000</v>
      </c>
    </row>
    <row r="18261" spans="3:11" x14ac:dyDescent="0.25">
      <c r="C18261" s="660">
        <v>45933</v>
      </c>
      <c r="D18261" s="661" t="s">
        <v>1154</v>
      </c>
      <c r="E18261" s="662">
        <v>43950</v>
      </c>
      <c r="F18261" s="662">
        <v>37000</v>
      </c>
      <c r="G18261" s="662">
        <v>43950</v>
      </c>
      <c r="H18261" s="661">
        <v>17</v>
      </c>
      <c r="I18261" s="662">
        <v>747150</v>
      </c>
      <c r="J18261" s="663">
        <v>600000</v>
      </c>
      <c r="K18261" s="662">
        <v>26370000000</v>
      </c>
    </row>
    <row r="18262" spans="3:11" x14ac:dyDescent="0.25">
      <c r="C18262" s="660">
        <v>45933</v>
      </c>
      <c r="D18262" s="661" t="s">
        <v>312</v>
      </c>
      <c r="E18262" s="662">
        <v>15590</v>
      </c>
      <c r="F18262" s="662">
        <v>15600</v>
      </c>
      <c r="G18262" s="662">
        <v>15590</v>
      </c>
      <c r="H18262" s="661">
        <v>4</v>
      </c>
      <c r="I18262" s="662">
        <v>62360</v>
      </c>
      <c r="J18262" s="663">
        <v>20000000</v>
      </c>
      <c r="K18262" s="662">
        <v>311800000000</v>
      </c>
    </row>
    <row r="18263" spans="3:11" x14ac:dyDescent="0.25">
      <c r="C18263" s="660">
        <v>45933</v>
      </c>
      <c r="D18263" s="661" t="s">
        <v>1155</v>
      </c>
      <c r="E18263" s="662">
        <v>32400</v>
      </c>
      <c r="F18263" s="662">
        <v>31100</v>
      </c>
      <c r="G18263" s="662">
        <v>32400</v>
      </c>
      <c r="H18263" s="661">
        <v>1</v>
      </c>
      <c r="I18263" s="662">
        <v>32400</v>
      </c>
      <c r="J18263" s="663">
        <v>2400000</v>
      </c>
      <c r="K18263" s="662">
        <v>77760000000</v>
      </c>
    </row>
    <row r="18264" spans="3:11" x14ac:dyDescent="0.25">
      <c r="C18264" s="660">
        <v>45933</v>
      </c>
      <c r="D18264" s="661" t="s">
        <v>1155</v>
      </c>
      <c r="E18264" s="662">
        <v>32400</v>
      </c>
      <c r="F18264" s="662">
        <v>31100</v>
      </c>
      <c r="G18264" s="662">
        <v>32400</v>
      </c>
      <c r="H18264" s="661">
        <v>1</v>
      </c>
      <c r="I18264" s="662">
        <v>32400</v>
      </c>
      <c r="J18264" s="663">
        <v>2400000</v>
      </c>
      <c r="K18264" s="662">
        <v>77760000000</v>
      </c>
    </row>
    <row r="18265" spans="3:11" x14ac:dyDescent="0.25">
      <c r="C18265" s="660">
        <v>45933</v>
      </c>
      <c r="D18265" s="661" t="s">
        <v>317</v>
      </c>
      <c r="E18265" s="662">
        <v>100000</v>
      </c>
      <c r="F18265" s="662">
        <v>96679.679999999993</v>
      </c>
      <c r="G18265" s="662">
        <v>100000</v>
      </c>
      <c r="H18265" s="661">
        <v>8</v>
      </c>
      <c r="I18265" s="662">
        <v>800000</v>
      </c>
      <c r="J18265" s="663">
        <v>15000000</v>
      </c>
      <c r="K18265" s="662">
        <v>1500000000000</v>
      </c>
    </row>
    <row r="18266" spans="3:11" x14ac:dyDescent="0.25">
      <c r="C18266" s="660">
        <v>45933</v>
      </c>
      <c r="D18266" s="661" t="s">
        <v>317</v>
      </c>
      <c r="E18266" s="662">
        <v>100000</v>
      </c>
      <c r="F18266" s="662">
        <v>96679.679999999993</v>
      </c>
      <c r="G18266" s="662">
        <v>100000</v>
      </c>
      <c r="H18266" s="661">
        <v>10</v>
      </c>
      <c r="I18266" s="662">
        <v>1000000</v>
      </c>
      <c r="J18266" s="663">
        <v>15000000</v>
      </c>
      <c r="K18266" s="662">
        <v>1500000000000</v>
      </c>
    </row>
    <row r="18267" spans="3:11" x14ac:dyDescent="0.25">
      <c r="C18267" s="660">
        <v>45933</v>
      </c>
      <c r="D18267" s="661" t="s">
        <v>317</v>
      </c>
      <c r="E18267" s="662">
        <v>100000</v>
      </c>
      <c r="F18267" s="662">
        <v>96679.679999999993</v>
      </c>
      <c r="G18267" s="662">
        <v>100000</v>
      </c>
      <c r="H18267" s="661">
        <v>69</v>
      </c>
      <c r="I18267" s="662">
        <v>6900000</v>
      </c>
      <c r="J18267" s="663">
        <v>15000000</v>
      </c>
      <c r="K18267" s="662">
        <v>1500000000000</v>
      </c>
    </row>
    <row r="18268" spans="3:11" x14ac:dyDescent="0.25">
      <c r="C18268" s="660">
        <v>45933</v>
      </c>
      <c r="D18268" s="661" t="s">
        <v>317</v>
      </c>
      <c r="E18268" s="662">
        <v>100000</v>
      </c>
      <c r="F18268" s="662">
        <v>96679.679999999993</v>
      </c>
      <c r="G18268" s="662">
        <v>100000</v>
      </c>
      <c r="H18268" s="661">
        <v>10</v>
      </c>
      <c r="I18268" s="662">
        <v>1000000</v>
      </c>
      <c r="J18268" s="663">
        <v>15000000</v>
      </c>
      <c r="K18268" s="662">
        <v>1500000000000</v>
      </c>
    </row>
    <row r="18269" spans="3:11" x14ac:dyDescent="0.25">
      <c r="C18269" s="660">
        <v>45933</v>
      </c>
      <c r="D18269" s="661" t="s">
        <v>317</v>
      </c>
      <c r="E18269" s="662">
        <v>100000</v>
      </c>
      <c r="F18269" s="662">
        <v>96679.679999999993</v>
      </c>
      <c r="G18269" s="662">
        <v>100000</v>
      </c>
      <c r="H18269" s="661">
        <v>1</v>
      </c>
      <c r="I18269" s="662">
        <v>100000</v>
      </c>
      <c r="J18269" s="663">
        <v>15000000</v>
      </c>
      <c r="K18269" s="662">
        <v>1500000000000</v>
      </c>
    </row>
    <row r="18270" spans="3:11" x14ac:dyDescent="0.25">
      <c r="C18270" s="660">
        <v>45933</v>
      </c>
      <c r="D18270" s="661" t="s">
        <v>1154</v>
      </c>
      <c r="E18270" s="662">
        <v>43950</v>
      </c>
      <c r="F18270" s="662">
        <v>37000</v>
      </c>
      <c r="G18270" s="662">
        <v>43950</v>
      </c>
      <c r="H18270" s="661">
        <v>275</v>
      </c>
      <c r="I18270" s="662">
        <v>12086250</v>
      </c>
      <c r="J18270" s="663">
        <v>600000</v>
      </c>
      <c r="K18270" s="662">
        <v>26370000000</v>
      </c>
    </row>
    <row r="18271" spans="3:11" x14ac:dyDescent="0.25">
      <c r="C18271" s="660">
        <v>45933</v>
      </c>
      <c r="D18271" s="661" t="s">
        <v>312</v>
      </c>
      <c r="E18271" s="662">
        <v>15590</v>
      </c>
      <c r="F18271" s="662">
        <v>15600</v>
      </c>
      <c r="G18271" s="662">
        <v>15590</v>
      </c>
      <c r="H18271" s="661">
        <v>1</v>
      </c>
      <c r="I18271" s="662">
        <v>15590</v>
      </c>
      <c r="J18271" s="663">
        <v>20000000</v>
      </c>
      <c r="K18271" s="662">
        <v>311800000000</v>
      </c>
    </row>
    <row r="18272" spans="3:11" x14ac:dyDescent="0.25">
      <c r="C18272" s="660">
        <v>45933</v>
      </c>
      <c r="D18272" s="661" t="s">
        <v>317</v>
      </c>
      <c r="E18272" s="662">
        <v>98000</v>
      </c>
      <c r="F18272" s="662">
        <v>96679.679999999993</v>
      </c>
      <c r="G18272" s="662">
        <v>100000</v>
      </c>
      <c r="H18272" s="661">
        <v>7</v>
      </c>
      <c r="I18272" s="662">
        <v>686000</v>
      </c>
      <c r="J18272" s="663">
        <v>15000000</v>
      </c>
      <c r="K18272" s="662">
        <v>1500000000000</v>
      </c>
    </row>
    <row r="18273" spans="3:11" x14ac:dyDescent="0.25">
      <c r="C18273" s="660">
        <v>45933</v>
      </c>
      <c r="D18273" s="661" t="s">
        <v>1155</v>
      </c>
      <c r="E18273" s="662">
        <v>32400</v>
      </c>
      <c r="F18273" s="662">
        <v>31100</v>
      </c>
      <c r="G18273" s="662">
        <v>32400</v>
      </c>
      <c r="H18273" s="661">
        <v>3</v>
      </c>
      <c r="I18273" s="662">
        <v>97200</v>
      </c>
      <c r="J18273" s="663">
        <v>2400000</v>
      </c>
      <c r="K18273" s="662">
        <v>77760000000</v>
      </c>
    </row>
    <row r="18274" spans="3:11" x14ac:dyDescent="0.25">
      <c r="C18274" s="660">
        <v>45933</v>
      </c>
      <c r="D18274" s="661" t="s">
        <v>317</v>
      </c>
      <c r="E18274" s="662">
        <v>98000</v>
      </c>
      <c r="F18274" s="662">
        <v>96679.679999999993</v>
      </c>
      <c r="G18274" s="662">
        <v>100000</v>
      </c>
      <c r="H18274" s="661">
        <v>3</v>
      </c>
      <c r="I18274" s="662">
        <v>294000</v>
      </c>
      <c r="J18274" s="663">
        <v>15000000</v>
      </c>
      <c r="K18274" s="662">
        <v>1500000000000</v>
      </c>
    </row>
    <row r="18275" spans="3:11" x14ac:dyDescent="0.25">
      <c r="C18275" s="660">
        <v>45933</v>
      </c>
      <c r="D18275" s="661" t="s">
        <v>317</v>
      </c>
      <c r="E18275" s="662">
        <v>100000</v>
      </c>
      <c r="F18275" s="662">
        <v>96679.679999999993</v>
      </c>
      <c r="G18275" s="662">
        <v>100000</v>
      </c>
      <c r="H18275" s="661">
        <v>1</v>
      </c>
      <c r="I18275" s="662">
        <v>100000</v>
      </c>
      <c r="J18275" s="663">
        <v>15000000</v>
      </c>
      <c r="K18275" s="662">
        <v>1500000000000</v>
      </c>
    </row>
    <row r="18276" spans="3:11" x14ac:dyDescent="0.25">
      <c r="C18276" s="660">
        <v>45933</v>
      </c>
      <c r="D18276" s="661" t="s">
        <v>310</v>
      </c>
      <c r="E18276" s="662">
        <v>110000</v>
      </c>
      <c r="F18276" s="662">
        <v>108000</v>
      </c>
      <c r="G18276" s="662">
        <v>105000</v>
      </c>
      <c r="H18276" s="661">
        <v>10</v>
      </c>
      <c r="I18276" s="662">
        <v>1100000</v>
      </c>
      <c r="J18276" s="663">
        <v>19450000</v>
      </c>
      <c r="K18276" s="662">
        <v>2042250000000</v>
      </c>
    </row>
    <row r="18277" spans="3:11" x14ac:dyDescent="0.25">
      <c r="C18277" s="660">
        <v>45933</v>
      </c>
      <c r="D18277" s="661" t="s">
        <v>317</v>
      </c>
      <c r="E18277" s="662">
        <v>100000</v>
      </c>
      <c r="F18277" s="662">
        <v>96679.679999999993</v>
      </c>
      <c r="G18277" s="662">
        <v>100000</v>
      </c>
      <c r="H18277" s="661">
        <v>50</v>
      </c>
      <c r="I18277" s="662">
        <v>5000000</v>
      </c>
      <c r="J18277" s="663">
        <v>15000000</v>
      </c>
      <c r="K18277" s="662">
        <v>1500000000000</v>
      </c>
    </row>
    <row r="18278" spans="3:11" x14ac:dyDescent="0.25">
      <c r="C18278" s="660">
        <v>45933</v>
      </c>
      <c r="D18278" s="661" t="s">
        <v>312</v>
      </c>
      <c r="E18278" s="662">
        <v>15590</v>
      </c>
      <c r="F18278" s="662">
        <v>15600</v>
      </c>
      <c r="G18278" s="662">
        <v>15590</v>
      </c>
      <c r="H18278" s="661">
        <v>5</v>
      </c>
      <c r="I18278" s="662">
        <v>77950</v>
      </c>
      <c r="J18278" s="663">
        <v>20000000</v>
      </c>
      <c r="K18278" s="662">
        <v>311800000000</v>
      </c>
    </row>
    <row r="18279" spans="3:11" x14ac:dyDescent="0.25">
      <c r="C18279" s="660">
        <v>45933</v>
      </c>
      <c r="D18279" s="661" t="s">
        <v>312</v>
      </c>
      <c r="E18279" s="662">
        <v>15590</v>
      </c>
      <c r="F18279" s="662">
        <v>15600</v>
      </c>
      <c r="G18279" s="662">
        <v>15590</v>
      </c>
      <c r="H18279" s="661">
        <v>2</v>
      </c>
      <c r="I18279" s="662">
        <v>31180</v>
      </c>
      <c r="J18279" s="663">
        <v>20000000</v>
      </c>
      <c r="K18279" s="662">
        <v>311800000000</v>
      </c>
    </row>
    <row r="18280" spans="3:11" x14ac:dyDescent="0.25">
      <c r="C18280" s="660">
        <v>45933</v>
      </c>
      <c r="D18280" s="661" t="s">
        <v>317</v>
      </c>
      <c r="E18280" s="662">
        <v>100000</v>
      </c>
      <c r="F18280" s="662">
        <v>96679.679999999993</v>
      </c>
      <c r="G18280" s="662">
        <v>100000</v>
      </c>
      <c r="H18280" s="661">
        <v>50</v>
      </c>
      <c r="I18280" s="662">
        <v>5000000</v>
      </c>
      <c r="J18280" s="663">
        <v>15000000</v>
      </c>
      <c r="K18280" s="662">
        <v>1500000000000</v>
      </c>
    </row>
    <row r="18281" spans="3:11" x14ac:dyDescent="0.25">
      <c r="C18281" s="660">
        <v>45933</v>
      </c>
      <c r="D18281" s="661" t="s">
        <v>1154</v>
      </c>
      <c r="E18281" s="662">
        <v>44000</v>
      </c>
      <c r="F18281" s="662">
        <v>37000</v>
      </c>
      <c r="G18281" s="662">
        <v>43950</v>
      </c>
      <c r="H18281" s="661">
        <v>3</v>
      </c>
      <c r="I18281" s="662">
        <v>132000</v>
      </c>
      <c r="J18281" s="663">
        <v>600000</v>
      </c>
      <c r="K18281" s="662">
        <v>26370000000</v>
      </c>
    </row>
    <row r="18282" spans="3:11" x14ac:dyDescent="0.25">
      <c r="C18282" s="660">
        <v>45933</v>
      </c>
      <c r="D18282" s="661" t="s">
        <v>1154</v>
      </c>
      <c r="E18282" s="662">
        <v>44000</v>
      </c>
      <c r="F18282" s="662">
        <v>37000</v>
      </c>
      <c r="G18282" s="662">
        <v>43950</v>
      </c>
      <c r="H18282" s="661">
        <v>12</v>
      </c>
      <c r="I18282" s="662">
        <v>528000</v>
      </c>
      <c r="J18282" s="663">
        <v>600000</v>
      </c>
      <c r="K18282" s="662">
        <v>26370000000</v>
      </c>
    </row>
    <row r="18283" spans="3:11" x14ac:dyDescent="0.25">
      <c r="C18283" s="660">
        <v>45933</v>
      </c>
      <c r="D18283" s="661" t="s">
        <v>1154</v>
      </c>
      <c r="E18283" s="662">
        <v>43950</v>
      </c>
      <c r="F18283" s="662">
        <v>37000</v>
      </c>
      <c r="G18283" s="662">
        <v>43950</v>
      </c>
      <c r="H18283" s="661">
        <v>20</v>
      </c>
      <c r="I18283" s="662">
        <v>879000</v>
      </c>
      <c r="J18283" s="663">
        <v>600000</v>
      </c>
      <c r="K18283" s="662">
        <v>26370000000</v>
      </c>
    </row>
    <row r="18284" spans="3:11" x14ac:dyDescent="0.25">
      <c r="C18284" s="660">
        <v>45933</v>
      </c>
      <c r="D18284" s="661" t="s">
        <v>312</v>
      </c>
      <c r="E18284" s="662">
        <v>15590</v>
      </c>
      <c r="F18284" s="662">
        <v>15600</v>
      </c>
      <c r="G18284" s="662">
        <v>15590</v>
      </c>
      <c r="H18284" s="661">
        <v>2</v>
      </c>
      <c r="I18284" s="662">
        <v>31180</v>
      </c>
      <c r="J18284" s="663">
        <v>20000000</v>
      </c>
      <c r="K18284" s="662">
        <v>311800000000</v>
      </c>
    </row>
    <row r="18285" spans="3:11" x14ac:dyDescent="0.25">
      <c r="C18285" s="660">
        <v>45933</v>
      </c>
      <c r="D18285" s="661" t="s">
        <v>317</v>
      </c>
      <c r="E18285" s="662">
        <v>98000</v>
      </c>
      <c r="F18285" s="662">
        <v>96679.679999999993</v>
      </c>
      <c r="G18285" s="662">
        <v>100000</v>
      </c>
      <c r="H18285" s="661">
        <v>58</v>
      </c>
      <c r="I18285" s="662">
        <v>5684000</v>
      </c>
      <c r="J18285" s="663">
        <v>15000000</v>
      </c>
      <c r="K18285" s="662">
        <v>1500000000000</v>
      </c>
    </row>
    <row r="18286" spans="3:11" x14ac:dyDescent="0.25">
      <c r="C18286" s="660">
        <v>45933</v>
      </c>
      <c r="D18286" s="661" t="s">
        <v>1155</v>
      </c>
      <c r="E18286" s="662">
        <v>32400</v>
      </c>
      <c r="F18286" s="662">
        <v>31100</v>
      </c>
      <c r="G18286" s="662">
        <v>32400</v>
      </c>
      <c r="H18286" s="661">
        <v>2</v>
      </c>
      <c r="I18286" s="662">
        <v>64800</v>
      </c>
      <c r="J18286" s="663">
        <v>2400000</v>
      </c>
      <c r="K18286" s="662">
        <v>77760000000</v>
      </c>
    </row>
    <row r="18287" spans="3:11" x14ac:dyDescent="0.25">
      <c r="C18287" s="660">
        <v>45933</v>
      </c>
      <c r="D18287" s="661" t="s">
        <v>312</v>
      </c>
      <c r="E18287" s="662">
        <v>15590</v>
      </c>
      <c r="F18287" s="662">
        <v>15600</v>
      </c>
      <c r="G18287" s="662">
        <v>15590</v>
      </c>
      <c r="H18287" s="661">
        <v>513</v>
      </c>
      <c r="I18287" s="662">
        <v>7997670</v>
      </c>
      <c r="J18287" s="663">
        <v>20000000</v>
      </c>
      <c r="K18287" s="662">
        <v>311800000000</v>
      </c>
    </row>
    <row r="18288" spans="3:11" x14ac:dyDescent="0.25">
      <c r="C18288" s="660">
        <v>45933</v>
      </c>
      <c r="D18288" s="661" t="s">
        <v>312</v>
      </c>
      <c r="E18288" s="662">
        <v>15590</v>
      </c>
      <c r="F18288" s="662">
        <v>15600</v>
      </c>
      <c r="G18288" s="662">
        <v>15590</v>
      </c>
      <c r="H18288" s="661">
        <v>5</v>
      </c>
      <c r="I18288" s="662">
        <v>77950</v>
      </c>
      <c r="J18288" s="663">
        <v>20000000</v>
      </c>
      <c r="K18288" s="662">
        <v>311800000000</v>
      </c>
    </row>
    <row r="18289" spans="3:11" x14ac:dyDescent="0.25">
      <c r="C18289" s="660">
        <v>45933</v>
      </c>
      <c r="D18289" s="661" t="s">
        <v>1154</v>
      </c>
      <c r="E18289" s="662">
        <v>44000</v>
      </c>
      <c r="F18289" s="662">
        <v>37000</v>
      </c>
      <c r="G18289" s="662">
        <v>43950</v>
      </c>
      <c r="H18289" s="661">
        <v>100</v>
      </c>
      <c r="I18289" s="662">
        <v>4400000</v>
      </c>
      <c r="J18289" s="663">
        <v>600000</v>
      </c>
      <c r="K18289" s="662">
        <v>26370000000</v>
      </c>
    </row>
    <row r="18290" spans="3:11" x14ac:dyDescent="0.25">
      <c r="C18290" s="660">
        <v>45933</v>
      </c>
      <c r="D18290" s="661" t="s">
        <v>1154</v>
      </c>
      <c r="E18290" s="662">
        <v>43950</v>
      </c>
      <c r="F18290" s="662">
        <v>37000</v>
      </c>
      <c r="G18290" s="662">
        <v>43950</v>
      </c>
      <c r="H18290" s="661">
        <v>25</v>
      </c>
      <c r="I18290" s="662">
        <v>1098750</v>
      </c>
      <c r="J18290" s="663">
        <v>600000</v>
      </c>
      <c r="K18290" s="662">
        <v>26370000000</v>
      </c>
    </row>
    <row r="18291" spans="3:11" x14ac:dyDescent="0.25">
      <c r="C18291" s="660">
        <v>45933</v>
      </c>
      <c r="D18291" s="661" t="s">
        <v>317</v>
      </c>
      <c r="E18291" s="662">
        <v>98000</v>
      </c>
      <c r="F18291" s="662">
        <v>96679.679999999993</v>
      </c>
      <c r="G18291" s="662">
        <v>100000</v>
      </c>
      <c r="H18291" s="661">
        <v>22</v>
      </c>
      <c r="I18291" s="662">
        <v>2156000</v>
      </c>
      <c r="J18291" s="663">
        <v>15000000</v>
      </c>
      <c r="K18291" s="662">
        <v>1500000000000</v>
      </c>
    </row>
    <row r="18292" spans="3:11" x14ac:dyDescent="0.25">
      <c r="C18292" s="660">
        <v>45933</v>
      </c>
      <c r="D18292" s="661" t="s">
        <v>317</v>
      </c>
      <c r="E18292" s="662">
        <v>98000</v>
      </c>
      <c r="F18292" s="662">
        <v>96679.679999999993</v>
      </c>
      <c r="G18292" s="662">
        <v>100000</v>
      </c>
      <c r="H18292" s="661">
        <v>78</v>
      </c>
      <c r="I18292" s="662">
        <v>7644000</v>
      </c>
      <c r="J18292" s="663">
        <v>15000000</v>
      </c>
      <c r="K18292" s="662">
        <v>1500000000000</v>
      </c>
    </row>
    <row r="18293" spans="3:11" x14ac:dyDescent="0.25">
      <c r="C18293" s="660">
        <v>45933</v>
      </c>
      <c r="D18293" s="661" t="s">
        <v>317</v>
      </c>
      <c r="E18293" s="662">
        <v>98000</v>
      </c>
      <c r="F18293" s="662">
        <v>96679.679999999993</v>
      </c>
      <c r="G18293" s="662">
        <v>100000</v>
      </c>
      <c r="H18293" s="661">
        <v>2</v>
      </c>
      <c r="I18293" s="662">
        <v>196000</v>
      </c>
      <c r="J18293" s="663">
        <v>15000000</v>
      </c>
      <c r="K18293" s="662">
        <v>1500000000000</v>
      </c>
    </row>
    <row r="18294" spans="3:11" x14ac:dyDescent="0.25">
      <c r="C18294" s="660">
        <v>45933</v>
      </c>
      <c r="D18294" s="661" t="s">
        <v>1155</v>
      </c>
      <c r="E18294" s="662">
        <v>32400</v>
      </c>
      <c r="F18294" s="662">
        <v>31100</v>
      </c>
      <c r="G18294" s="662">
        <v>32400</v>
      </c>
      <c r="H18294" s="661">
        <v>2</v>
      </c>
      <c r="I18294" s="662">
        <v>64800</v>
      </c>
      <c r="J18294" s="663">
        <v>2400000</v>
      </c>
      <c r="K18294" s="662">
        <v>77760000000</v>
      </c>
    </row>
    <row r="18295" spans="3:11" x14ac:dyDescent="0.25">
      <c r="C18295" s="660">
        <v>45933</v>
      </c>
      <c r="D18295" s="661" t="s">
        <v>317</v>
      </c>
      <c r="E18295" s="662">
        <v>98000</v>
      </c>
      <c r="F18295" s="662">
        <v>96679.679999999993</v>
      </c>
      <c r="G18295" s="662">
        <v>100000</v>
      </c>
      <c r="H18295" s="661">
        <v>13</v>
      </c>
      <c r="I18295" s="662">
        <v>1274000</v>
      </c>
      <c r="J18295" s="663">
        <v>15000000</v>
      </c>
      <c r="K18295" s="662">
        <v>1500000000000</v>
      </c>
    </row>
    <row r="18296" spans="3:11" x14ac:dyDescent="0.25">
      <c r="C18296" s="660">
        <v>45933</v>
      </c>
      <c r="D18296" s="661" t="s">
        <v>317</v>
      </c>
      <c r="E18296" s="662">
        <v>98000</v>
      </c>
      <c r="F18296" s="662">
        <v>96679.679999999993</v>
      </c>
      <c r="G18296" s="662">
        <v>100000</v>
      </c>
      <c r="H18296" s="661">
        <v>3</v>
      </c>
      <c r="I18296" s="662">
        <v>294000</v>
      </c>
      <c r="J18296" s="663">
        <v>15000000</v>
      </c>
      <c r="K18296" s="662">
        <v>1500000000000</v>
      </c>
    </row>
    <row r="18297" spans="3:11" x14ac:dyDescent="0.25">
      <c r="C18297" s="660">
        <v>45933</v>
      </c>
      <c r="D18297" s="661" t="s">
        <v>312</v>
      </c>
      <c r="E18297" s="662">
        <v>15590</v>
      </c>
      <c r="F18297" s="662">
        <v>15600</v>
      </c>
      <c r="G18297" s="662">
        <v>15590</v>
      </c>
      <c r="H18297" s="661">
        <v>1</v>
      </c>
      <c r="I18297" s="662">
        <v>15590</v>
      </c>
      <c r="J18297" s="663">
        <v>20000000</v>
      </c>
      <c r="K18297" s="662">
        <v>311800000000</v>
      </c>
    </row>
    <row r="18298" spans="3:11" x14ac:dyDescent="0.25">
      <c r="C18298" s="660">
        <v>45933</v>
      </c>
      <c r="D18298" s="661" t="s">
        <v>317</v>
      </c>
      <c r="E18298" s="662">
        <v>98000</v>
      </c>
      <c r="F18298" s="662">
        <v>96679.679999999993</v>
      </c>
      <c r="G18298" s="662">
        <v>100000</v>
      </c>
      <c r="H18298" s="661">
        <v>8</v>
      </c>
      <c r="I18298" s="662">
        <v>784000</v>
      </c>
      <c r="J18298" s="663">
        <v>15000000</v>
      </c>
      <c r="K18298" s="662">
        <v>1500000000000</v>
      </c>
    </row>
    <row r="18299" spans="3:11" x14ac:dyDescent="0.25">
      <c r="C18299" s="660">
        <v>45933</v>
      </c>
      <c r="D18299" s="661" t="s">
        <v>317</v>
      </c>
      <c r="E18299" s="662">
        <v>98000</v>
      </c>
      <c r="F18299" s="662">
        <v>96679.679999999993</v>
      </c>
      <c r="G18299" s="662">
        <v>100000</v>
      </c>
      <c r="H18299" s="661">
        <v>5</v>
      </c>
      <c r="I18299" s="662">
        <v>490000</v>
      </c>
      <c r="J18299" s="663">
        <v>15000000</v>
      </c>
      <c r="K18299" s="662">
        <v>1500000000000</v>
      </c>
    </row>
    <row r="18300" spans="3:11" x14ac:dyDescent="0.25">
      <c r="C18300" s="660">
        <v>45933</v>
      </c>
      <c r="D18300" s="661" t="s">
        <v>317</v>
      </c>
      <c r="E18300" s="662">
        <v>98000</v>
      </c>
      <c r="F18300" s="662">
        <v>96679.679999999993</v>
      </c>
      <c r="G18300" s="662">
        <v>100000</v>
      </c>
      <c r="H18300" s="661">
        <v>5</v>
      </c>
      <c r="I18300" s="662">
        <v>490000</v>
      </c>
      <c r="J18300" s="663">
        <v>15000000</v>
      </c>
      <c r="K18300" s="662">
        <v>1500000000000</v>
      </c>
    </row>
    <row r="18301" spans="3:11" x14ac:dyDescent="0.25">
      <c r="C18301" s="660">
        <v>45933</v>
      </c>
      <c r="D18301" s="661" t="s">
        <v>317</v>
      </c>
      <c r="E18301" s="662">
        <v>98000</v>
      </c>
      <c r="F18301" s="662">
        <v>96679.679999999993</v>
      </c>
      <c r="G18301" s="662">
        <v>100000</v>
      </c>
      <c r="H18301" s="661">
        <v>5</v>
      </c>
      <c r="I18301" s="662">
        <v>490000</v>
      </c>
      <c r="J18301" s="663">
        <v>15000000</v>
      </c>
      <c r="K18301" s="662">
        <v>1500000000000</v>
      </c>
    </row>
    <row r="18302" spans="3:11" x14ac:dyDescent="0.25">
      <c r="C18302" s="660">
        <v>45933</v>
      </c>
      <c r="D18302" s="661" t="s">
        <v>1155</v>
      </c>
      <c r="E18302" s="662">
        <v>32400</v>
      </c>
      <c r="F18302" s="662">
        <v>31100</v>
      </c>
      <c r="G18302" s="662">
        <v>32400</v>
      </c>
      <c r="H18302" s="661">
        <v>5</v>
      </c>
      <c r="I18302" s="662">
        <v>162000</v>
      </c>
      <c r="J18302" s="663">
        <v>2400000</v>
      </c>
      <c r="K18302" s="662">
        <v>77760000000</v>
      </c>
    </row>
    <row r="18303" spans="3:11" x14ac:dyDescent="0.25">
      <c r="C18303" s="660">
        <v>45933</v>
      </c>
      <c r="D18303" s="661" t="s">
        <v>312</v>
      </c>
      <c r="E18303" s="662">
        <v>15590</v>
      </c>
      <c r="F18303" s="662">
        <v>15600</v>
      </c>
      <c r="G18303" s="662">
        <v>15590</v>
      </c>
      <c r="H18303" s="661">
        <v>2</v>
      </c>
      <c r="I18303" s="662">
        <v>31180</v>
      </c>
      <c r="J18303" s="663">
        <v>20000000</v>
      </c>
      <c r="K18303" s="662">
        <v>311800000000</v>
      </c>
    </row>
    <row r="18304" spans="3:11" x14ac:dyDescent="0.25">
      <c r="C18304" s="660">
        <v>45933</v>
      </c>
      <c r="D18304" s="661" t="s">
        <v>312</v>
      </c>
      <c r="E18304" s="662">
        <v>15590</v>
      </c>
      <c r="F18304" s="662">
        <v>15600</v>
      </c>
      <c r="G18304" s="662">
        <v>15590</v>
      </c>
      <c r="H18304" s="661">
        <v>3</v>
      </c>
      <c r="I18304" s="662">
        <v>46770</v>
      </c>
      <c r="J18304" s="663">
        <v>20000000</v>
      </c>
      <c r="K18304" s="662">
        <v>311800000000</v>
      </c>
    </row>
    <row r="18305" spans="3:11" x14ac:dyDescent="0.25">
      <c r="C18305" s="660">
        <v>45933</v>
      </c>
      <c r="D18305" s="661" t="s">
        <v>317</v>
      </c>
      <c r="E18305" s="662">
        <v>98000</v>
      </c>
      <c r="F18305" s="662">
        <v>96679.679999999993</v>
      </c>
      <c r="G18305" s="662">
        <v>100000</v>
      </c>
      <c r="H18305" s="661">
        <v>2</v>
      </c>
      <c r="I18305" s="662">
        <v>196000</v>
      </c>
      <c r="J18305" s="663">
        <v>15000000</v>
      </c>
      <c r="K18305" s="662">
        <v>1500000000000</v>
      </c>
    </row>
    <row r="18306" spans="3:11" x14ac:dyDescent="0.25">
      <c r="C18306" s="660">
        <v>45933</v>
      </c>
      <c r="D18306" s="661" t="s">
        <v>312</v>
      </c>
      <c r="E18306" s="662">
        <v>15590</v>
      </c>
      <c r="F18306" s="662">
        <v>15600</v>
      </c>
      <c r="G18306" s="662">
        <v>15590</v>
      </c>
      <c r="H18306" s="661">
        <v>1</v>
      </c>
      <c r="I18306" s="662">
        <v>15590</v>
      </c>
      <c r="J18306" s="663">
        <v>20000000</v>
      </c>
      <c r="K18306" s="662">
        <v>311800000000</v>
      </c>
    </row>
    <row r="18307" spans="3:11" x14ac:dyDescent="0.25">
      <c r="C18307" s="660">
        <v>45933</v>
      </c>
      <c r="D18307" s="661" t="s">
        <v>312</v>
      </c>
      <c r="E18307" s="662">
        <v>15590</v>
      </c>
      <c r="F18307" s="662">
        <v>15600</v>
      </c>
      <c r="G18307" s="662">
        <v>15590</v>
      </c>
      <c r="H18307" s="661">
        <v>30</v>
      </c>
      <c r="I18307" s="662">
        <v>467700</v>
      </c>
      <c r="J18307" s="663">
        <v>20000000</v>
      </c>
      <c r="K18307" s="662">
        <v>311800000000</v>
      </c>
    </row>
    <row r="18308" spans="3:11" x14ac:dyDescent="0.25">
      <c r="C18308" s="660">
        <v>45933</v>
      </c>
      <c r="D18308" s="661" t="s">
        <v>317</v>
      </c>
      <c r="E18308" s="662">
        <v>100000</v>
      </c>
      <c r="F18308" s="662">
        <v>96679.679999999993</v>
      </c>
      <c r="G18308" s="662">
        <v>100000</v>
      </c>
      <c r="H18308" s="661">
        <v>150</v>
      </c>
      <c r="I18308" s="662">
        <v>15000000</v>
      </c>
      <c r="J18308" s="663">
        <v>15000000</v>
      </c>
      <c r="K18308" s="662">
        <v>1500000000000</v>
      </c>
    </row>
    <row r="18309" spans="3:11" x14ac:dyDescent="0.25">
      <c r="C18309" s="660">
        <v>45933</v>
      </c>
      <c r="D18309" s="661" t="s">
        <v>317</v>
      </c>
      <c r="E18309" s="662">
        <v>98000</v>
      </c>
      <c r="F18309" s="662">
        <v>96679.679999999993</v>
      </c>
      <c r="G18309" s="662">
        <v>100000</v>
      </c>
      <c r="H18309" s="661">
        <v>43</v>
      </c>
      <c r="I18309" s="662">
        <v>4214000</v>
      </c>
      <c r="J18309" s="663">
        <v>15000000</v>
      </c>
      <c r="K18309" s="662">
        <v>1500000000000</v>
      </c>
    </row>
    <row r="18310" spans="3:11" x14ac:dyDescent="0.25">
      <c r="C18310" s="660">
        <v>45933</v>
      </c>
      <c r="D18310" s="661" t="s">
        <v>312</v>
      </c>
      <c r="E18310" s="662">
        <v>15590</v>
      </c>
      <c r="F18310" s="662">
        <v>15600</v>
      </c>
      <c r="G18310" s="662">
        <v>15590</v>
      </c>
      <c r="H18310" s="661">
        <v>5</v>
      </c>
      <c r="I18310" s="662">
        <v>77950</v>
      </c>
      <c r="J18310" s="663">
        <v>20000000</v>
      </c>
      <c r="K18310" s="662">
        <v>311800000000</v>
      </c>
    </row>
    <row r="18311" spans="3:11" x14ac:dyDescent="0.25">
      <c r="C18311" s="660">
        <v>45933</v>
      </c>
      <c r="D18311" s="661" t="s">
        <v>312</v>
      </c>
      <c r="E18311" s="662">
        <v>15590</v>
      </c>
      <c r="F18311" s="662">
        <v>15600</v>
      </c>
      <c r="G18311" s="662">
        <v>15590</v>
      </c>
      <c r="H18311" s="661">
        <v>50</v>
      </c>
      <c r="I18311" s="662">
        <v>779500</v>
      </c>
      <c r="J18311" s="663">
        <v>20000000</v>
      </c>
      <c r="K18311" s="662">
        <v>311800000000</v>
      </c>
    </row>
    <row r="18312" spans="3:11" x14ac:dyDescent="0.25">
      <c r="C18312" s="660">
        <v>45933</v>
      </c>
      <c r="D18312" s="661" t="s">
        <v>317</v>
      </c>
      <c r="E18312" s="662">
        <v>100000</v>
      </c>
      <c r="F18312" s="662">
        <v>96679.679999999993</v>
      </c>
      <c r="G18312" s="662">
        <v>100000</v>
      </c>
      <c r="H18312" s="661">
        <v>100</v>
      </c>
      <c r="I18312" s="662">
        <v>10000000</v>
      </c>
      <c r="J18312" s="663">
        <v>15000000</v>
      </c>
      <c r="K18312" s="662">
        <v>1500000000000</v>
      </c>
    </row>
    <row r="18313" spans="3:11" x14ac:dyDescent="0.25">
      <c r="C18313" s="660">
        <v>45933</v>
      </c>
      <c r="D18313" s="661" t="s">
        <v>312</v>
      </c>
      <c r="E18313" s="662">
        <v>15590</v>
      </c>
      <c r="F18313" s="662">
        <v>15600</v>
      </c>
      <c r="G18313" s="662">
        <v>15590</v>
      </c>
      <c r="H18313" s="661">
        <v>5</v>
      </c>
      <c r="I18313" s="662">
        <v>77950</v>
      </c>
      <c r="J18313" s="663">
        <v>20000000</v>
      </c>
      <c r="K18313" s="662">
        <v>311800000000</v>
      </c>
    </row>
    <row r="18314" spans="3:11" x14ac:dyDescent="0.25">
      <c r="C18314" s="660">
        <v>45933</v>
      </c>
      <c r="D18314" s="661" t="s">
        <v>1154</v>
      </c>
      <c r="E18314" s="662">
        <v>43950</v>
      </c>
      <c r="F18314" s="662">
        <v>37000</v>
      </c>
      <c r="G18314" s="662">
        <v>43950</v>
      </c>
      <c r="H18314" s="661">
        <v>25</v>
      </c>
      <c r="I18314" s="662">
        <v>1098750</v>
      </c>
      <c r="J18314" s="663">
        <v>600000</v>
      </c>
      <c r="K18314" s="662">
        <v>26370000000</v>
      </c>
    </row>
    <row r="18315" spans="3:11" x14ac:dyDescent="0.25">
      <c r="C18315" s="660">
        <v>45933</v>
      </c>
      <c r="D18315" s="661" t="s">
        <v>1154</v>
      </c>
      <c r="E18315" s="662">
        <v>43950</v>
      </c>
      <c r="F18315" s="662">
        <v>37000</v>
      </c>
      <c r="G18315" s="662">
        <v>43950</v>
      </c>
      <c r="H18315" s="661">
        <v>5</v>
      </c>
      <c r="I18315" s="662">
        <v>219750</v>
      </c>
      <c r="J18315" s="663">
        <v>600000</v>
      </c>
      <c r="K18315" s="662">
        <v>26370000000</v>
      </c>
    </row>
    <row r="18316" spans="3:11" x14ac:dyDescent="0.25">
      <c r="C18316" s="660">
        <v>45933</v>
      </c>
      <c r="D18316" s="661" t="s">
        <v>317</v>
      </c>
      <c r="E18316" s="662">
        <v>98000</v>
      </c>
      <c r="F18316" s="662">
        <v>96679.679999999993</v>
      </c>
      <c r="G18316" s="662">
        <v>100000</v>
      </c>
      <c r="H18316" s="661">
        <v>12</v>
      </c>
      <c r="I18316" s="662">
        <v>1176000</v>
      </c>
      <c r="J18316" s="663">
        <v>15000000</v>
      </c>
      <c r="K18316" s="662">
        <v>1500000000000</v>
      </c>
    </row>
    <row r="18317" spans="3:11" x14ac:dyDescent="0.25">
      <c r="C18317" s="660">
        <v>45933</v>
      </c>
      <c r="D18317" s="661" t="s">
        <v>1155</v>
      </c>
      <c r="E18317" s="662">
        <v>32400</v>
      </c>
      <c r="F18317" s="662">
        <v>31100</v>
      </c>
      <c r="G18317" s="662">
        <v>32400</v>
      </c>
      <c r="H18317" s="661">
        <v>2</v>
      </c>
      <c r="I18317" s="662">
        <v>64800</v>
      </c>
      <c r="J18317" s="663">
        <v>2400000</v>
      </c>
      <c r="K18317" s="662">
        <v>77760000000</v>
      </c>
    </row>
    <row r="18318" spans="3:11" x14ac:dyDescent="0.25">
      <c r="C18318" s="660">
        <v>45933</v>
      </c>
      <c r="D18318" s="661" t="s">
        <v>312</v>
      </c>
      <c r="E18318" s="662">
        <v>15590</v>
      </c>
      <c r="F18318" s="662">
        <v>15600</v>
      </c>
      <c r="G18318" s="662">
        <v>15590</v>
      </c>
      <c r="H18318" s="661">
        <v>10</v>
      </c>
      <c r="I18318" s="662">
        <v>155900</v>
      </c>
      <c r="J18318" s="663">
        <v>20000000</v>
      </c>
      <c r="K18318" s="662">
        <v>311800000000</v>
      </c>
    </row>
    <row r="18319" spans="3:11" x14ac:dyDescent="0.25">
      <c r="C18319" s="660">
        <v>45933</v>
      </c>
      <c r="D18319" s="661" t="s">
        <v>312</v>
      </c>
      <c r="E18319" s="662">
        <v>15590</v>
      </c>
      <c r="F18319" s="662">
        <v>15600</v>
      </c>
      <c r="G18319" s="662">
        <v>15590</v>
      </c>
      <c r="H18319" s="661">
        <v>100</v>
      </c>
      <c r="I18319" s="662">
        <v>1559000</v>
      </c>
      <c r="J18319" s="663">
        <v>20000000</v>
      </c>
      <c r="K18319" s="662">
        <v>311800000000</v>
      </c>
    </row>
    <row r="18320" spans="3:11" x14ac:dyDescent="0.25">
      <c r="C18320" s="660">
        <v>45933</v>
      </c>
      <c r="D18320" s="661" t="s">
        <v>317</v>
      </c>
      <c r="E18320" s="662">
        <v>100000</v>
      </c>
      <c r="F18320" s="662">
        <v>96679.679999999993</v>
      </c>
      <c r="G18320" s="662">
        <v>100000</v>
      </c>
      <c r="H18320" s="661">
        <v>20</v>
      </c>
      <c r="I18320" s="662">
        <v>2000000</v>
      </c>
      <c r="J18320" s="663">
        <v>15000000</v>
      </c>
      <c r="K18320" s="662">
        <v>1500000000000</v>
      </c>
    </row>
    <row r="18321" spans="3:11" x14ac:dyDescent="0.25">
      <c r="C18321" s="660">
        <v>45933</v>
      </c>
      <c r="D18321" s="661" t="s">
        <v>1154</v>
      </c>
      <c r="E18321" s="662">
        <v>43950</v>
      </c>
      <c r="F18321" s="662">
        <v>37000</v>
      </c>
      <c r="G18321" s="662">
        <v>43950</v>
      </c>
      <c r="H18321" s="661">
        <v>25</v>
      </c>
      <c r="I18321" s="662">
        <v>1098750</v>
      </c>
      <c r="J18321" s="663">
        <v>600000</v>
      </c>
      <c r="K18321" s="662">
        <v>26370000000</v>
      </c>
    </row>
    <row r="18322" spans="3:11" x14ac:dyDescent="0.25">
      <c r="C18322" s="660">
        <v>45933</v>
      </c>
      <c r="D18322" s="661" t="s">
        <v>317</v>
      </c>
      <c r="E18322" s="662">
        <v>100000</v>
      </c>
      <c r="F18322" s="662">
        <v>96679.679999999993</v>
      </c>
      <c r="G18322" s="662">
        <v>100000</v>
      </c>
      <c r="H18322" s="661">
        <v>2</v>
      </c>
      <c r="I18322" s="662">
        <v>200000</v>
      </c>
      <c r="J18322" s="663">
        <v>15000000</v>
      </c>
      <c r="K18322" s="662">
        <v>1500000000000</v>
      </c>
    </row>
    <row r="18323" spans="3:11" x14ac:dyDescent="0.25">
      <c r="C18323" s="660">
        <v>45933</v>
      </c>
      <c r="D18323" s="661" t="s">
        <v>1154</v>
      </c>
      <c r="E18323" s="662">
        <v>43950</v>
      </c>
      <c r="F18323" s="662">
        <v>37000</v>
      </c>
      <c r="G18323" s="662">
        <v>43950</v>
      </c>
      <c r="H18323" s="661">
        <v>36</v>
      </c>
      <c r="I18323" s="662">
        <v>1582200</v>
      </c>
      <c r="J18323" s="663">
        <v>600000</v>
      </c>
      <c r="K18323" s="662">
        <v>26370000000</v>
      </c>
    </row>
    <row r="18324" spans="3:11" x14ac:dyDescent="0.25">
      <c r="C18324" s="660">
        <v>45933</v>
      </c>
      <c r="D18324" s="661" t="s">
        <v>1154</v>
      </c>
      <c r="E18324" s="662">
        <v>44000</v>
      </c>
      <c r="F18324" s="662">
        <v>37000</v>
      </c>
      <c r="G18324" s="662">
        <v>43950</v>
      </c>
      <c r="H18324" s="661">
        <v>1</v>
      </c>
      <c r="I18324" s="662">
        <v>44000</v>
      </c>
      <c r="J18324" s="663">
        <v>600000</v>
      </c>
      <c r="K18324" s="662">
        <v>26370000000</v>
      </c>
    </row>
    <row r="18325" spans="3:11" x14ac:dyDescent="0.25">
      <c r="C18325" s="660">
        <v>45933</v>
      </c>
      <c r="D18325" s="661" t="s">
        <v>1154</v>
      </c>
      <c r="E18325" s="662">
        <v>44000</v>
      </c>
      <c r="F18325" s="662">
        <v>37000</v>
      </c>
      <c r="G18325" s="662">
        <v>43950</v>
      </c>
      <c r="H18325" s="661">
        <v>5</v>
      </c>
      <c r="I18325" s="662">
        <v>220000</v>
      </c>
      <c r="J18325" s="663">
        <v>600000</v>
      </c>
      <c r="K18325" s="662">
        <v>26370000000</v>
      </c>
    </row>
    <row r="18326" spans="3:11" x14ac:dyDescent="0.25">
      <c r="C18326" s="660">
        <v>45933</v>
      </c>
      <c r="D18326" s="661" t="s">
        <v>317</v>
      </c>
      <c r="E18326" s="662">
        <v>98000</v>
      </c>
      <c r="F18326" s="662">
        <v>96679.679999999993</v>
      </c>
      <c r="G18326" s="662">
        <v>100000</v>
      </c>
      <c r="H18326" s="661">
        <v>4</v>
      </c>
      <c r="I18326" s="662">
        <v>392000</v>
      </c>
      <c r="J18326" s="663">
        <v>15000000</v>
      </c>
      <c r="K18326" s="662">
        <v>1500000000000</v>
      </c>
    </row>
    <row r="18327" spans="3:11" x14ac:dyDescent="0.25">
      <c r="C18327" s="660">
        <v>45933</v>
      </c>
      <c r="D18327" s="661" t="s">
        <v>317</v>
      </c>
      <c r="E18327" s="662">
        <v>98000</v>
      </c>
      <c r="F18327" s="662">
        <v>96679.679999999993</v>
      </c>
      <c r="G18327" s="662">
        <v>100000</v>
      </c>
      <c r="H18327" s="661">
        <v>43</v>
      </c>
      <c r="I18327" s="662">
        <v>4214000</v>
      </c>
      <c r="J18327" s="663">
        <v>15000000</v>
      </c>
      <c r="K18327" s="662">
        <v>1500000000000</v>
      </c>
    </row>
    <row r="18328" spans="3:11" x14ac:dyDescent="0.25">
      <c r="C18328" s="660">
        <v>45933</v>
      </c>
      <c r="D18328" s="661" t="s">
        <v>1154</v>
      </c>
      <c r="E18328" s="662">
        <v>44000</v>
      </c>
      <c r="F18328" s="662">
        <v>37000</v>
      </c>
      <c r="G18328" s="662">
        <v>43950</v>
      </c>
      <c r="H18328" s="661">
        <v>1</v>
      </c>
      <c r="I18328" s="662">
        <v>44000</v>
      </c>
      <c r="J18328" s="663">
        <v>600000</v>
      </c>
      <c r="K18328" s="662">
        <v>26370000000</v>
      </c>
    </row>
    <row r="18329" spans="3:11" x14ac:dyDescent="0.25">
      <c r="C18329" s="660">
        <v>45933</v>
      </c>
      <c r="D18329" s="661" t="s">
        <v>1154</v>
      </c>
      <c r="E18329" s="662">
        <v>43950</v>
      </c>
      <c r="F18329" s="662">
        <v>37000</v>
      </c>
      <c r="G18329" s="662">
        <v>43950</v>
      </c>
      <c r="H18329" s="661">
        <v>25</v>
      </c>
      <c r="I18329" s="662">
        <v>1098750</v>
      </c>
      <c r="J18329" s="663">
        <v>600000</v>
      </c>
      <c r="K18329" s="662">
        <v>26370000000</v>
      </c>
    </row>
    <row r="18330" spans="3:11" x14ac:dyDescent="0.25">
      <c r="C18330" s="660">
        <v>45933</v>
      </c>
      <c r="D18330" s="661" t="s">
        <v>1154</v>
      </c>
      <c r="E18330" s="662">
        <v>44000</v>
      </c>
      <c r="F18330" s="662">
        <v>37000</v>
      </c>
      <c r="G18330" s="662">
        <v>43950</v>
      </c>
      <c r="H18330" s="661">
        <v>3</v>
      </c>
      <c r="I18330" s="662">
        <v>132000</v>
      </c>
      <c r="J18330" s="663">
        <v>600000</v>
      </c>
      <c r="K18330" s="662">
        <v>26370000000</v>
      </c>
    </row>
    <row r="18331" spans="3:11" x14ac:dyDescent="0.25">
      <c r="C18331" s="660">
        <v>45933</v>
      </c>
      <c r="D18331" s="661" t="s">
        <v>312</v>
      </c>
      <c r="E18331" s="662">
        <v>15590</v>
      </c>
      <c r="F18331" s="662">
        <v>15600</v>
      </c>
      <c r="G18331" s="662">
        <v>15590</v>
      </c>
      <c r="H18331" s="661">
        <v>1</v>
      </c>
      <c r="I18331" s="662">
        <v>15590</v>
      </c>
      <c r="J18331" s="663">
        <v>20000000</v>
      </c>
      <c r="K18331" s="662">
        <v>311800000000</v>
      </c>
    </row>
    <row r="18332" spans="3:11" x14ac:dyDescent="0.25">
      <c r="C18332" s="660">
        <v>45933</v>
      </c>
      <c r="D18332" s="661" t="s">
        <v>312</v>
      </c>
      <c r="E18332" s="662">
        <v>15590</v>
      </c>
      <c r="F18332" s="662">
        <v>15600</v>
      </c>
      <c r="G18332" s="662">
        <v>15590</v>
      </c>
      <c r="H18332" s="661">
        <v>100</v>
      </c>
      <c r="I18332" s="662">
        <v>1559000</v>
      </c>
      <c r="J18332" s="663">
        <v>20000000</v>
      </c>
      <c r="K18332" s="662">
        <v>311800000000</v>
      </c>
    </row>
    <row r="18333" spans="3:11" x14ac:dyDescent="0.25">
      <c r="C18333" s="660">
        <v>45933</v>
      </c>
      <c r="D18333" s="661" t="s">
        <v>312</v>
      </c>
      <c r="E18333" s="662">
        <v>15590</v>
      </c>
      <c r="F18333" s="662">
        <v>15600</v>
      </c>
      <c r="G18333" s="662">
        <v>15590</v>
      </c>
      <c r="H18333" s="661">
        <v>200</v>
      </c>
      <c r="I18333" s="662">
        <v>3118000</v>
      </c>
      <c r="J18333" s="663">
        <v>20000000</v>
      </c>
      <c r="K18333" s="662">
        <v>311800000000</v>
      </c>
    </row>
    <row r="18334" spans="3:11" x14ac:dyDescent="0.25">
      <c r="C18334" s="660">
        <v>45933</v>
      </c>
      <c r="D18334" s="661" t="s">
        <v>317</v>
      </c>
      <c r="E18334" s="662">
        <v>99000</v>
      </c>
      <c r="F18334" s="662">
        <v>96679.679999999993</v>
      </c>
      <c r="G18334" s="662">
        <v>100000</v>
      </c>
      <c r="H18334" s="661">
        <v>7</v>
      </c>
      <c r="I18334" s="662">
        <v>693000</v>
      </c>
      <c r="J18334" s="663">
        <v>15000000</v>
      </c>
      <c r="K18334" s="662">
        <v>1500000000000</v>
      </c>
    </row>
    <row r="18335" spans="3:11" x14ac:dyDescent="0.25">
      <c r="C18335" s="660">
        <v>45933</v>
      </c>
      <c r="D18335" s="661" t="s">
        <v>317</v>
      </c>
      <c r="E18335" s="662">
        <v>99000</v>
      </c>
      <c r="F18335" s="662">
        <v>96679.679999999993</v>
      </c>
      <c r="G18335" s="662">
        <v>100000</v>
      </c>
      <c r="H18335" s="661">
        <v>6</v>
      </c>
      <c r="I18335" s="662">
        <v>594000</v>
      </c>
      <c r="J18335" s="663">
        <v>15000000</v>
      </c>
      <c r="K18335" s="662">
        <v>1500000000000</v>
      </c>
    </row>
    <row r="18336" spans="3:11" x14ac:dyDescent="0.25">
      <c r="C18336" s="660">
        <v>45933</v>
      </c>
      <c r="D18336" s="661" t="s">
        <v>312</v>
      </c>
      <c r="E18336" s="662">
        <v>15590</v>
      </c>
      <c r="F18336" s="662">
        <v>15600</v>
      </c>
      <c r="G18336" s="662">
        <v>15590</v>
      </c>
      <c r="H18336" s="661">
        <v>70</v>
      </c>
      <c r="I18336" s="662">
        <v>1091300</v>
      </c>
      <c r="J18336" s="663">
        <v>20000000</v>
      </c>
      <c r="K18336" s="662">
        <v>311800000000</v>
      </c>
    </row>
    <row r="18337" spans="3:11" x14ac:dyDescent="0.25">
      <c r="C18337" s="660">
        <v>45933</v>
      </c>
      <c r="D18337" s="661" t="s">
        <v>310</v>
      </c>
      <c r="E18337" s="662">
        <v>106000</v>
      </c>
      <c r="F18337" s="662">
        <v>108000</v>
      </c>
      <c r="G18337" s="662">
        <v>105000</v>
      </c>
      <c r="H18337" s="661">
        <v>2</v>
      </c>
      <c r="I18337" s="662">
        <v>212000</v>
      </c>
      <c r="J18337" s="663">
        <v>19450000</v>
      </c>
      <c r="K18337" s="662">
        <v>2042250000000</v>
      </c>
    </row>
    <row r="18338" spans="3:11" x14ac:dyDescent="0.25">
      <c r="C18338" s="660">
        <v>45933</v>
      </c>
      <c r="D18338" s="661" t="s">
        <v>310</v>
      </c>
      <c r="E18338" s="662">
        <v>106000</v>
      </c>
      <c r="F18338" s="662">
        <v>108000</v>
      </c>
      <c r="G18338" s="662">
        <v>105000</v>
      </c>
      <c r="H18338" s="661">
        <v>4</v>
      </c>
      <c r="I18338" s="662">
        <v>424000</v>
      </c>
      <c r="J18338" s="663">
        <v>19450000</v>
      </c>
      <c r="K18338" s="662">
        <v>2042250000000</v>
      </c>
    </row>
    <row r="18339" spans="3:11" x14ac:dyDescent="0.25">
      <c r="C18339" s="660">
        <v>45933</v>
      </c>
      <c r="D18339" s="661" t="s">
        <v>310</v>
      </c>
      <c r="E18339" s="662">
        <v>105000</v>
      </c>
      <c r="F18339" s="662">
        <v>108000</v>
      </c>
      <c r="G18339" s="662">
        <v>105000</v>
      </c>
      <c r="H18339" s="661">
        <v>1</v>
      </c>
      <c r="I18339" s="662">
        <v>105000</v>
      </c>
      <c r="J18339" s="663">
        <v>19450000</v>
      </c>
      <c r="K18339" s="662">
        <v>2042250000000</v>
      </c>
    </row>
    <row r="18340" spans="3:11" x14ac:dyDescent="0.25">
      <c r="C18340" s="660">
        <v>45933</v>
      </c>
      <c r="D18340" s="661" t="s">
        <v>317</v>
      </c>
      <c r="E18340" s="662">
        <v>99000</v>
      </c>
      <c r="F18340" s="662">
        <v>96679.679999999993</v>
      </c>
      <c r="G18340" s="662">
        <v>100000</v>
      </c>
      <c r="H18340" s="661">
        <v>1</v>
      </c>
      <c r="I18340" s="662">
        <v>99000</v>
      </c>
      <c r="J18340" s="663">
        <v>15000000</v>
      </c>
      <c r="K18340" s="662">
        <v>1500000000000</v>
      </c>
    </row>
    <row r="18341" spans="3:11" x14ac:dyDescent="0.25">
      <c r="C18341" s="660">
        <v>45933</v>
      </c>
      <c r="D18341" s="661" t="s">
        <v>317</v>
      </c>
      <c r="E18341" s="662">
        <v>98000</v>
      </c>
      <c r="F18341" s="662">
        <v>96679.679999999993</v>
      </c>
      <c r="G18341" s="662">
        <v>100000</v>
      </c>
      <c r="H18341" s="661">
        <v>5</v>
      </c>
      <c r="I18341" s="662">
        <v>490000</v>
      </c>
      <c r="J18341" s="663">
        <v>15000000</v>
      </c>
      <c r="K18341" s="662">
        <v>1500000000000</v>
      </c>
    </row>
    <row r="18342" spans="3:11" x14ac:dyDescent="0.25">
      <c r="C18342" s="660">
        <v>45933</v>
      </c>
      <c r="D18342" s="661" t="s">
        <v>312</v>
      </c>
      <c r="E18342" s="662">
        <v>15590</v>
      </c>
      <c r="F18342" s="662">
        <v>15600</v>
      </c>
      <c r="G18342" s="662">
        <v>15590</v>
      </c>
      <c r="H18342" s="661">
        <v>3</v>
      </c>
      <c r="I18342" s="662">
        <v>46770</v>
      </c>
      <c r="J18342" s="663">
        <v>20000000</v>
      </c>
      <c r="K18342" s="662">
        <v>311800000000</v>
      </c>
    </row>
    <row r="18343" spans="3:11" x14ac:dyDescent="0.25">
      <c r="C18343" s="660">
        <v>45933</v>
      </c>
      <c r="D18343" s="661" t="s">
        <v>317</v>
      </c>
      <c r="E18343" s="662">
        <v>100000</v>
      </c>
      <c r="F18343" s="662">
        <v>96679.679999999993</v>
      </c>
      <c r="G18343" s="662">
        <v>100000</v>
      </c>
      <c r="H18343" s="661">
        <v>20</v>
      </c>
      <c r="I18343" s="662">
        <v>2000000</v>
      </c>
      <c r="J18343" s="663">
        <v>15000000</v>
      </c>
      <c r="K18343" s="662">
        <v>1500000000000</v>
      </c>
    </row>
    <row r="18344" spans="3:11" x14ac:dyDescent="0.25">
      <c r="C18344" s="660">
        <v>45933</v>
      </c>
      <c r="D18344" s="661" t="s">
        <v>312</v>
      </c>
      <c r="E18344" s="662">
        <v>15590</v>
      </c>
      <c r="F18344" s="662">
        <v>15600</v>
      </c>
      <c r="G18344" s="662">
        <v>15590</v>
      </c>
      <c r="H18344" s="661">
        <v>10</v>
      </c>
      <c r="I18344" s="662">
        <v>155900</v>
      </c>
      <c r="J18344" s="663">
        <v>20000000</v>
      </c>
      <c r="K18344" s="662">
        <v>311800000000</v>
      </c>
    </row>
    <row r="18345" spans="3:11" x14ac:dyDescent="0.25">
      <c r="C18345" s="660">
        <v>45933</v>
      </c>
      <c r="D18345" s="661" t="s">
        <v>1155</v>
      </c>
      <c r="E18345" s="662">
        <v>32400</v>
      </c>
      <c r="F18345" s="662">
        <v>31100</v>
      </c>
      <c r="G18345" s="662">
        <v>32400</v>
      </c>
      <c r="H18345" s="661">
        <v>1</v>
      </c>
      <c r="I18345" s="662">
        <v>32400</v>
      </c>
      <c r="J18345" s="663">
        <v>2400000</v>
      </c>
      <c r="K18345" s="662">
        <v>77760000000</v>
      </c>
    </row>
    <row r="18346" spans="3:11" x14ac:dyDescent="0.25">
      <c r="C18346" s="660">
        <v>45933</v>
      </c>
      <c r="D18346" s="661" t="s">
        <v>312</v>
      </c>
      <c r="E18346" s="662">
        <v>15590</v>
      </c>
      <c r="F18346" s="662">
        <v>15600</v>
      </c>
      <c r="G18346" s="662">
        <v>15590</v>
      </c>
      <c r="H18346" s="661">
        <v>10</v>
      </c>
      <c r="I18346" s="662">
        <v>155900</v>
      </c>
      <c r="J18346" s="663">
        <v>20000000</v>
      </c>
      <c r="K18346" s="662">
        <v>311800000000</v>
      </c>
    </row>
    <row r="18347" spans="3:11" x14ac:dyDescent="0.25">
      <c r="C18347" s="660">
        <v>45933</v>
      </c>
      <c r="D18347" s="661" t="s">
        <v>312</v>
      </c>
      <c r="E18347" s="662">
        <v>15590</v>
      </c>
      <c r="F18347" s="662">
        <v>15600</v>
      </c>
      <c r="G18347" s="662">
        <v>15590</v>
      </c>
      <c r="H18347" s="661">
        <v>2</v>
      </c>
      <c r="I18347" s="662">
        <v>31180</v>
      </c>
      <c r="J18347" s="663">
        <v>20000000</v>
      </c>
      <c r="K18347" s="662">
        <v>311800000000</v>
      </c>
    </row>
    <row r="18348" spans="3:11" x14ac:dyDescent="0.25">
      <c r="C18348" s="660">
        <v>45933</v>
      </c>
      <c r="D18348" s="661" t="s">
        <v>312</v>
      </c>
      <c r="E18348" s="662">
        <v>15590</v>
      </c>
      <c r="F18348" s="662">
        <v>15600</v>
      </c>
      <c r="G18348" s="662">
        <v>15590</v>
      </c>
      <c r="H18348" s="661">
        <v>5</v>
      </c>
      <c r="I18348" s="662">
        <v>77950</v>
      </c>
      <c r="J18348" s="663">
        <v>20000000</v>
      </c>
      <c r="K18348" s="662">
        <v>311800000000</v>
      </c>
    </row>
    <row r="18349" spans="3:11" x14ac:dyDescent="0.25">
      <c r="C18349" s="660">
        <v>45933</v>
      </c>
      <c r="D18349" s="661" t="s">
        <v>317</v>
      </c>
      <c r="E18349" s="662">
        <v>100000</v>
      </c>
      <c r="F18349" s="662">
        <v>96679.679999999993</v>
      </c>
      <c r="G18349" s="662">
        <v>100000</v>
      </c>
      <c r="H18349" s="661">
        <v>200</v>
      </c>
      <c r="I18349" s="662">
        <v>20000000</v>
      </c>
      <c r="J18349" s="663">
        <v>15000000</v>
      </c>
      <c r="K18349" s="662">
        <v>1500000000000</v>
      </c>
    </row>
    <row r="18350" spans="3:11" x14ac:dyDescent="0.25">
      <c r="C18350" s="660">
        <v>45933</v>
      </c>
      <c r="D18350" s="661" t="s">
        <v>317</v>
      </c>
      <c r="E18350" s="662">
        <v>99000</v>
      </c>
      <c r="F18350" s="662">
        <v>96679.679999999993</v>
      </c>
      <c r="G18350" s="662">
        <v>100000</v>
      </c>
      <c r="H18350" s="661">
        <v>3</v>
      </c>
      <c r="I18350" s="662">
        <v>297000</v>
      </c>
      <c r="J18350" s="663">
        <v>15000000</v>
      </c>
      <c r="K18350" s="662">
        <v>1500000000000</v>
      </c>
    </row>
    <row r="18351" spans="3:11" x14ac:dyDescent="0.25">
      <c r="C18351" s="660">
        <v>45933</v>
      </c>
      <c r="D18351" s="661" t="s">
        <v>317</v>
      </c>
      <c r="E18351" s="662">
        <v>98000</v>
      </c>
      <c r="F18351" s="662">
        <v>96679.679999999993</v>
      </c>
      <c r="G18351" s="662">
        <v>100000</v>
      </c>
      <c r="H18351" s="661">
        <v>2</v>
      </c>
      <c r="I18351" s="662">
        <v>196000</v>
      </c>
      <c r="J18351" s="663">
        <v>15000000</v>
      </c>
      <c r="K18351" s="662">
        <v>1500000000000</v>
      </c>
    </row>
    <row r="18352" spans="3:11" x14ac:dyDescent="0.25">
      <c r="C18352" s="660">
        <v>45933</v>
      </c>
      <c r="D18352" s="661" t="s">
        <v>317</v>
      </c>
      <c r="E18352" s="662">
        <v>97000</v>
      </c>
      <c r="F18352" s="662">
        <v>96679.679999999993</v>
      </c>
      <c r="G18352" s="662">
        <v>100000</v>
      </c>
      <c r="H18352" s="661">
        <v>10</v>
      </c>
      <c r="I18352" s="662">
        <v>970000</v>
      </c>
      <c r="J18352" s="663">
        <v>15000000</v>
      </c>
      <c r="K18352" s="662">
        <v>1500000000000</v>
      </c>
    </row>
    <row r="18353" spans="3:11" x14ac:dyDescent="0.25">
      <c r="C18353" s="660">
        <v>45933</v>
      </c>
      <c r="D18353" s="661" t="s">
        <v>317</v>
      </c>
      <c r="E18353" s="662">
        <v>97000</v>
      </c>
      <c r="F18353" s="662">
        <v>96679.679999999993</v>
      </c>
      <c r="G18353" s="662">
        <v>100000</v>
      </c>
      <c r="H18353" s="661">
        <v>27</v>
      </c>
      <c r="I18353" s="662">
        <v>2619000</v>
      </c>
      <c r="J18353" s="663">
        <v>15000000</v>
      </c>
      <c r="K18353" s="662">
        <v>1500000000000</v>
      </c>
    </row>
    <row r="18354" spans="3:11" x14ac:dyDescent="0.25">
      <c r="C18354" s="660">
        <v>45933</v>
      </c>
      <c r="D18354" s="661" t="s">
        <v>317</v>
      </c>
      <c r="E18354" s="662">
        <v>98000</v>
      </c>
      <c r="F18354" s="662">
        <v>96679.679999999993</v>
      </c>
      <c r="G18354" s="662">
        <v>100000</v>
      </c>
      <c r="H18354" s="661">
        <v>3</v>
      </c>
      <c r="I18354" s="662">
        <v>294000</v>
      </c>
      <c r="J18354" s="663">
        <v>15000000</v>
      </c>
      <c r="K18354" s="662">
        <v>1500000000000</v>
      </c>
    </row>
    <row r="18355" spans="3:11" x14ac:dyDescent="0.25">
      <c r="C18355" s="660">
        <v>45933</v>
      </c>
      <c r="D18355" s="661" t="s">
        <v>317</v>
      </c>
      <c r="E18355" s="662">
        <v>100000</v>
      </c>
      <c r="F18355" s="662">
        <v>96679.679999999993</v>
      </c>
      <c r="G18355" s="662">
        <v>100000</v>
      </c>
      <c r="H18355" s="661">
        <v>3</v>
      </c>
      <c r="I18355" s="662">
        <v>300000</v>
      </c>
      <c r="J18355" s="663">
        <v>15000000</v>
      </c>
      <c r="K18355" s="662">
        <v>1500000000000</v>
      </c>
    </row>
    <row r="18356" spans="3:11" x14ac:dyDescent="0.25">
      <c r="C18356" s="660">
        <v>45933</v>
      </c>
      <c r="D18356" s="661" t="s">
        <v>1154</v>
      </c>
      <c r="E18356" s="662">
        <v>44000</v>
      </c>
      <c r="F18356" s="662">
        <v>37000</v>
      </c>
      <c r="G18356" s="662">
        <v>43950</v>
      </c>
      <c r="H18356" s="661">
        <v>2</v>
      </c>
      <c r="I18356" s="662">
        <v>88000</v>
      </c>
      <c r="J18356" s="663">
        <v>600000</v>
      </c>
      <c r="K18356" s="662">
        <v>26370000000</v>
      </c>
    </row>
    <row r="18357" spans="3:11" x14ac:dyDescent="0.25">
      <c r="C18357" s="660">
        <v>45933</v>
      </c>
      <c r="D18357" s="661" t="s">
        <v>1154</v>
      </c>
      <c r="E18357" s="662">
        <v>44000</v>
      </c>
      <c r="F18357" s="662">
        <v>37000</v>
      </c>
      <c r="G18357" s="662">
        <v>43950</v>
      </c>
      <c r="H18357" s="661">
        <v>1</v>
      </c>
      <c r="I18357" s="662">
        <v>44000</v>
      </c>
      <c r="J18357" s="663">
        <v>600000</v>
      </c>
      <c r="K18357" s="662">
        <v>26370000000</v>
      </c>
    </row>
    <row r="18358" spans="3:11" x14ac:dyDescent="0.25">
      <c r="C18358" s="660">
        <v>45933</v>
      </c>
      <c r="D18358" s="661" t="s">
        <v>312</v>
      </c>
      <c r="E18358" s="662">
        <v>15590</v>
      </c>
      <c r="F18358" s="662">
        <v>15600</v>
      </c>
      <c r="G18358" s="662">
        <v>15590</v>
      </c>
      <c r="H18358" s="661">
        <v>1</v>
      </c>
      <c r="I18358" s="662">
        <v>15590</v>
      </c>
      <c r="J18358" s="663">
        <v>20000000</v>
      </c>
      <c r="K18358" s="662">
        <v>311800000000</v>
      </c>
    </row>
    <row r="18359" spans="3:11" x14ac:dyDescent="0.25">
      <c r="C18359" s="660">
        <v>45933</v>
      </c>
      <c r="D18359" s="661" t="s">
        <v>317</v>
      </c>
      <c r="E18359" s="662">
        <v>99000</v>
      </c>
      <c r="F18359" s="662">
        <v>96679.679999999993</v>
      </c>
      <c r="G18359" s="662">
        <v>100000</v>
      </c>
      <c r="H18359" s="661">
        <v>4</v>
      </c>
      <c r="I18359" s="662">
        <v>396000</v>
      </c>
      <c r="J18359" s="663">
        <v>15000000</v>
      </c>
      <c r="K18359" s="662">
        <v>1500000000000</v>
      </c>
    </row>
    <row r="18360" spans="3:11" x14ac:dyDescent="0.25">
      <c r="C18360" s="660">
        <v>45933</v>
      </c>
      <c r="D18360" s="661" t="s">
        <v>1154</v>
      </c>
      <c r="E18360" s="662">
        <v>44000</v>
      </c>
      <c r="F18360" s="662">
        <v>37000</v>
      </c>
      <c r="G18360" s="662">
        <v>43950</v>
      </c>
      <c r="H18360" s="661">
        <v>5</v>
      </c>
      <c r="I18360" s="662">
        <v>220000</v>
      </c>
      <c r="J18360" s="663">
        <v>600000</v>
      </c>
      <c r="K18360" s="662">
        <v>26370000000</v>
      </c>
    </row>
    <row r="18361" spans="3:11" x14ac:dyDescent="0.25">
      <c r="C18361" s="660">
        <v>45933</v>
      </c>
      <c r="D18361" s="661" t="s">
        <v>317</v>
      </c>
      <c r="E18361" s="662">
        <v>100000</v>
      </c>
      <c r="F18361" s="662">
        <v>96679.679999999993</v>
      </c>
      <c r="G18361" s="662">
        <v>100000</v>
      </c>
      <c r="H18361" s="661">
        <v>50</v>
      </c>
      <c r="I18361" s="662">
        <v>5000000</v>
      </c>
      <c r="J18361" s="663">
        <v>15000000</v>
      </c>
      <c r="K18361" s="662">
        <v>1500000000000</v>
      </c>
    </row>
    <row r="18362" spans="3:11" x14ac:dyDescent="0.25">
      <c r="C18362" s="660">
        <v>45933</v>
      </c>
      <c r="D18362" s="661" t="s">
        <v>317</v>
      </c>
      <c r="E18362" s="662">
        <v>100000</v>
      </c>
      <c r="F18362" s="662">
        <v>96679.679999999993</v>
      </c>
      <c r="G18362" s="662">
        <v>100000</v>
      </c>
      <c r="H18362" s="661">
        <v>100</v>
      </c>
      <c r="I18362" s="662">
        <v>10000000</v>
      </c>
      <c r="J18362" s="663">
        <v>15000000</v>
      </c>
      <c r="K18362" s="662">
        <v>1500000000000</v>
      </c>
    </row>
    <row r="18363" spans="3:11" x14ac:dyDescent="0.25">
      <c r="C18363" s="660">
        <v>45933</v>
      </c>
      <c r="D18363" s="661" t="s">
        <v>317</v>
      </c>
      <c r="E18363" s="662">
        <v>99000</v>
      </c>
      <c r="F18363" s="662">
        <v>96679.679999999993</v>
      </c>
      <c r="G18363" s="662">
        <v>100000</v>
      </c>
      <c r="H18363" s="661">
        <v>2</v>
      </c>
      <c r="I18363" s="662">
        <v>198000</v>
      </c>
      <c r="J18363" s="663">
        <v>15000000</v>
      </c>
      <c r="K18363" s="662">
        <v>1500000000000</v>
      </c>
    </row>
    <row r="18364" spans="3:11" x14ac:dyDescent="0.25">
      <c r="C18364" s="660">
        <v>45933</v>
      </c>
      <c r="D18364" s="661" t="s">
        <v>1155</v>
      </c>
      <c r="E18364" s="662">
        <v>32400</v>
      </c>
      <c r="F18364" s="662">
        <v>31100</v>
      </c>
      <c r="G18364" s="662">
        <v>32400</v>
      </c>
      <c r="H18364" s="661">
        <v>10</v>
      </c>
      <c r="I18364" s="662">
        <v>324000</v>
      </c>
      <c r="J18364" s="663">
        <v>2400000</v>
      </c>
      <c r="K18364" s="662">
        <v>77760000000</v>
      </c>
    </row>
    <row r="18365" spans="3:11" x14ac:dyDescent="0.25">
      <c r="C18365" s="660">
        <v>45933</v>
      </c>
      <c r="D18365" s="661" t="s">
        <v>1154</v>
      </c>
      <c r="E18365" s="662">
        <v>43950</v>
      </c>
      <c r="F18365" s="662">
        <v>37000</v>
      </c>
      <c r="G18365" s="662">
        <v>43950</v>
      </c>
      <c r="H18365" s="661">
        <v>1825</v>
      </c>
      <c r="I18365" s="662">
        <v>80208750</v>
      </c>
      <c r="J18365" s="663">
        <v>600000</v>
      </c>
      <c r="K18365" s="662">
        <v>26370000000</v>
      </c>
    </row>
    <row r="18366" spans="3:11" x14ac:dyDescent="0.25">
      <c r="C18366" s="660">
        <v>45933</v>
      </c>
      <c r="D18366" s="661" t="s">
        <v>1154</v>
      </c>
      <c r="E18366" s="662">
        <v>44000</v>
      </c>
      <c r="F18366" s="662">
        <v>37000</v>
      </c>
      <c r="G18366" s="662">
        <v>43950</v>
      </c>
      <c r="H18366" s="661">
        <v>1</v>
      </c>
      <c r="I18366" s="662">
        <v>44000</v>
      </c>
      <c r="J18366" s="663">
        <v>600000</v>
      </c>
      <c r="K18366" s="662">
        <v>26370000000</v>
      </c>
    </row>
    <row r="18367" spans="3:11" x14ac:dyDescent="0.25">
      <c r="C18367" s="660">
        <v>45933</v>
      </c>
      <c r="D18367" s="661" t="s">
        <v>317</v>
      </c>
      <c r="E18367" s="662">
        <v>99000</v>
      </c>
      <c r="F18367" s="662">
        <v>96679.679999999993</v>
      </c>
      <c r="G18367" s="662">
        <v>100000</v>
      </c>
      <c r="H18367" s="661">
        <v>2</v>
      </c>
      <c r="I18367" s="662">
        <v>198000</v>
      </c>
      <c r="J18367" s="663">
        <v>15000000</v>
      </c>
      <c r="K18367" s="662">
        <v>1500000000000</v>
      </c>
    </row>
    <row r="18368" spans="3:11" x14ac:dyDescent="0.25">
      <c r="C18368" s="660">
        <v>45933</v>
      </c>
      <c r="D18368" s="661" t="s">
        <v>1154</v>
      </c>
      <c r="E18368" s="662">
        <v>43950</v>
      </c>
      <c r="F18368" s="662">
        <v>37000</v>
      </c>
      <c r="G18368" s="662">
        <v>43950</v>
      </c>
      <c r="H18368" s="661">
        <v>1057</v>
      </c>
      <c r="I18368" s="662">
        <v>46455150</v>
      </c>
      <c r="J18368" s="663">
        <v>600000</v>
      </c>
      <c r="K18368" s="662">
        <v>26370000000</v>
      </c>
    </row>
    <row r="18369" spans="3:11" x14ac:dyDescent="0.25">
      <c r="C18369" s="660">
        <v>45933</v>
      </c>
      <c r="D18369" s="661" t="s">
        <v>317</v>
      </c>
      <c r="E18369" s="662">
        <v>100000</v>
      </c>
      <c r="F18369" s="662">
        <v>96679.679999999993</v>
      </c>
      <c r="G18369" s="662">
        <v>100000</v>
      </c>
      <c r="H18369" s="661">
        <v>98</v>
      </c>
      <c r="I18369" s="662">
        <v>9800000</v>
      </c>
      <c r="J18369" s="663">
        <v>15000000</v>
      </c>
      <c r="K18369" s="662">
        <v>1500000000000</v>
      </c>
    </row>
    <row r="18370" spans="3:11" x14ac:dyDescent="0.25">
      <c r="C18370" s="660">
        <v>45933</v>
      </c>
      <c r="D18370" s="661" t="s">
        <v>317</v>
      </c>
      <c r="E18370" s="662">
        <v>100000</v>
      </c>
      <c r="F18370" s="662">
        <v>96679.679999999993</v>
      </c>
      <c r="G18370" s="662">
        <v>100000</v>
      </c>
      <c r="H18370" s="661">
        <v>16</v>
      </c>
      <c r="I18370" s="662">
        <v>1600000</v>
      </c>
      <c r="J18370" s="663">
        <v>15000000</v>
      </c>
      <c r="K18370" s="662">
        <v>1500000000000</v>
      </c>
    </row>
    <row r="18371" spans="3:11" x14ac:dyDescent="0.25">
      <c r="C18371" s="660">
        <v>45933</v>
      </c>
      <c r="D18371" s="661" t="s">
        <v>317</v>
      </c>
      <c r="E18371" s="662">
        <v>100000</v>
      </c>
      <c r="F18371" s="662">
        <v>96679.679999999993</v>
      </c>
      <c r="G18371" s="662">
        <v>100000</v>
      </c>
      <c r="H18371" s="661">
        <v>4</v>
      </c>
      <c r="I18371" s="662">
        <v>400000</v>
      </c>
      <c r="J18371" s="663">
        <v>15000000</v>
      </c>
      <c r="K18371" s="662">
        <v>1500000000000</v>
      </c>
    </row>
    <row r="18372" spans="3:11" x14ac:dyDescent="0.25">
      <c r="C18372" s="660">
        <v>45933</v>
      </c>
      <c r="D18372" s="661" t="s">
        <v>317</v>
      </c>
      <c r="E18372" s="662">
        <v>100000</v>
      </c>
      <c r="F18372" s="662">
        <v>96679.679999999993</v>
      </c>
      <c r="G18372" s="662">
        <v>100000</v>
      </c>
      <c r="H18372" s="661">
        <v>6</v>
      </c>
      <c r="I18372" s="662">
        <v>600000</v>
      </c>
      <c r="J18372" s="663">
        <v>15000000</v>
      </c>
      <c r="K18372" s="662">
        <v>1500000000000</v>
      </c>
    </row>
    <row r="18373" spans="3:11" x14ac:dyDescent="0.25">
      <c r="C18373" s="660">
        <v>45933</v>
      </c>
      <c r="D18373" s="661" t="s">
        <v>1154</v>
      </c>
      <c r="E18373" s="662">
        <v>43950</v>
      </c>
      <c r="F18373" s="662">
        <v>37000</v>
      </c>
      <c r="G18373" s="662">
        <v>43950</v>
      </c>
      <c r="H18373" s="661">
        <v>90</v>
      </c>
      <c r="I18373" s="662">
        <v>3955500</v>
      </c>
      <c r="J18373" s="663">
        <v>600000</v>
      </c>
      <c r="K18373" s="662">
        <v>26370000000</v>
      </c>
    </row>
    <row r="18374" spans="3:11" x14ac:dyDescent="0.25">
      <c r="C18374" s="660">
        <v>45933</v>
      </c>
      <c r="D18374" s="661" t="s">
        <v>312</v>
      </c>
      <c r="E18374" s="662">
        <v>15590</v>
      </c>
      <c r="F18374" s="662">
        <v>15600</v>
      </c>
      <c r="G18374" s="662">
        <v>15590</v>
      </c>
      <c r="H18374" s="661">
        <v>15</v>
      </c>
      <c r="I18374" s="662">
        <v>233850</v>
      </c>
      <c r="J18374" s="663">
        <v>20000000</v>
      </c>
      <c r="K18374" s="662">
        <v>311800000000</v>
      </c>
    </row>
    <row r="18375" spans="3:11" x14ac:dyDescent="0.25">
      <c r="C18375" s="660">
        <v>45933</v>
      </c>
      <c r="D18375" s="661" t="s">
        <v>1154</v>
      </c>
      <c r="E18375" s="662">
        <v>43950</v>
      </c>
      <c r="F18375" s="662">
        <v>37000</v>
      </c>
      <c r="G18375" s="662">
        <v>43950</v>
      </c>
      <c r="H18375" s="661">
        <v>50</v>
      </c>
      <c r="I18375" s="662">
        <v>2197500</v>
      </c>
      <c r="J18375" s="663">
        <v>600000</v>
      </c>
      <c r="K18375" s="662">
        <v>26370000000</v>
      </c>
    </row>
    <row r="18376" spans="3:11" x14ac:dyDescent="0.25">
      <c r="C18376" s="660">
        <v>45933</v>
      </c>
      <c r="D18376" s="661" t="s">
        <v>312</v>
      </c>
      <c r="E18376" s="662">
        <v>15590</v>
      </c>
      <c r="F18376" s="662">
        <v>15600</v>
      </c>
      <c r="G18376" s="662">
        <v>15590</v>
      </c>
      <c r="H18376" s="661">
        <v>50</v>
      </c>
      <c r="I18376" s="662">
        <v>779500</v>
      </c>
      <c r="J18376" s="663">
        <v>20000000</v>
      </c>
      <c r="K18376" s="662">
        <v>311800000000</v>
      </c>
    </row>
    <row r="18377" spans="3:11" x14ac:dyDescent="0.25">
      <c r="C18377" s="660">
        <v>45933</v>
      </c>
      <c r="D18377" s="661" t="s">
        <v>317</v>
      </c>
      <c r="E18377" s="662">
        <v>102000</v>
      </c>
      <c r="F18377" s="662">
        <v>96679.679999999993</v>
      </c>
      <c r="G18377" s="662">
        <v>100000</v>
      </c>
      <c r="H18377" s="661">
        <v>4</v>
      </c>
      <c r="I18377" s="662">
        <v>408000</v>
      </c>
      <c r="J18377" s="663">
        <v>15000000</v>
      </c>
      <c r="K18377" s="662">
        <v>1500000000000</v>
      </c>
    </row>
    <row r="18378" spans="3:11" x14ac:dyDescent="0.25">
      <c r="C18378" s="660">
        <v>45933</v>
      </c>
      <c r="D18378" s="661" t="s">
        <v>1155</v>
      </c>
      <c r="E18378" s="662">
        <v>32400</v>
      </c>
      <c r="F18378" s="662">
        <v>31100</v>
      </c>
      <c r="G18378" s="662">
        <v>32400</v>
      </c>
      <c r="H18378" s="661">
        <v>10</v>
      </c>
      <c r="I18378" s="662">
        <v>324000</v>
      </c>
      <c r="J18378" s="663">
        <v>2400000</v>
      </c>
      <c r="K18378" s="662">
        <v>77760000000</v>
      </c>
    </row>
    <row r="18379" spans="3:11" x14ac:dyDescent="0.25">
      <c r="C18379" s="660">
        <v>45933</v>
      </c>
      <c r="D18379" s="661" t="s">
        <v>317</v>
      </c>
      <c r="E18379" s="662">
        <v>102000</v>
      </c>
      <c r="F18379" s="662">
        <v>96679.679999999993</v>
      </c>
      <c r="G18379" s="662">
        <v>100000</v>
      </c>
      <c r="H18379" s="661">
        <v>5</v>
      </c>
      <c r="I18379" s="662">
        <v>510000</v>
      </c>
      <c r="J18379" s="663">
        <v>15000000</v>
      </c>
      <c r="K18379" s="662">
        <v>1500000000000</v>
      </c>
    </row>
    <row r="18380" spans="3:11" x14ac:dyDescent="0.25">
      <c r="C18380" s="660">
        <v>45933</v>
      </c>
      <c r="D18380" s="661" t="s">
        <v>1154</v>
      </c>
      <c r="E18380" s="662">
        <v>43950</v>
      </c>
      <c r="F18380" s="662">
        <v>37000</v>
      </c>
      <c r="G18380" s="662">
        <v>43950</v>
      </c>
      <c r="H18380" s="661">
        <v>4</v>
      </c>
      <c r="I18380" s="662">
        <v>175800</v>
      </c>
      <c r="J18380" s="663">
        <v>600000</v>
      </c>
      <c r="K18380" s="662">
        <v>26370000000</v>
      </c>
    </row>
    <row r="18381" spans="3:11" x14ac:dyDescent="0.25">
      <c r="C18381" s="660">
        <v>45933</v>
      </c>
      <c r="D18381" s="661" t="s">
        <v>317</v>
      </c>
      <c r="E18381" s="662">
        <v>103000</v>
      </c>
      <c r="F18381" s="662">
        <v>96679.679999999993</v>
      </c>
      <c r="G18381" s="662">
        <v>100000</v>
      </c>
      <c r="H18381" s="661">
        <v>6</v>
      </c>
      <c r="I18381" s="662">
        <v>618000</v>
      </c>
      <c r="J18381" s="663">
        <v>15000000</v>
      </c>
      <c r="K18381" s="662">
        <v>1500000000000</v>
      </c>
    </row>
    <row r="18382" spans="3:11" x14ac:dyDescent="0.25">
      <c r="C18382" s="660">
        <v>45933</v>
      </c>
      <c r="D18382" s="661" t="s">
        <v>317</v>
      </c>
      <c r="E18382" s="662">
        <v>113000</v>
      </c>
      <c r="F18382" s="662">
        <v>96679.679999999993</v>
      </c>
      <c r="G18382" s="662">
        <v>100000</v>
      </c>
      <c r="H18382" s="661">
        <v>4</v>
      </c>
      <c r="I18382" s="662">
        <v>452000</v>
      </c>
      <c r="J18382" s="663">
        <v>15000000</v>
      </c>
      <c r="K18382" s="662">
        <v>1500000000000</v>
      </c>
    </row>
    <row r="18383" spans="3:11" x14ac:dyDescent="0.25">
      <c r="C18383" s="660">
        <v>45933</v>
      </c>
      <c r="D18383" s="661" t="s">
        <v>317</v>
      </c>
      <c r="E18383" s="662">
        <v>102000</v>
      </c>
      <c r="F18383" s="662">
        <v>96679.679999999993</v>
      </c>
      <c r="G18383" s="662">
        <v>100000</v>
      </c>
      <c r="H18383" s="661">
        <v>3</v>
      </c>
      <c r="I18383" s="662">
        <v>306000</v>
      </c>
      <c r="J18383" s="663">
        <v>15000000</v>
      </c>
      <c r="K18383" s="662">
        <v>1500000000000</v>
      </c>
    </row>
    <row r="18384" spans="3:11" x14ac:dyDescent="0.25">
      <c r="C18384" s="660">
        <v>45933</v>
      </c>
      <c r="D18384" s="661" t="s">
        <v>1154</v>
      </c>
      <c r="E18384" s="662">
        <v>44000</v>
      </c>
      <c r="F18384" s="662">
        <v>37000</v>
      </c>
      <c r="G18384" s="662">
        <v>43950</v>
      </c>
      <c r="H18384" s="661">
        <v>1</v>
      </c>
      <c r="I18384" s="662">
        <v>44000</v>
      </c>
      <c r="J18384" s="663">
        <v>600000</v>
      </c>
      <c r="K18384" s="662">
        <v>26370000000</v>
      </c>
    </row>
    <row r="18385" spans="3:11" x14ac:dyDescent="0.25">
      <c r="C18385" s="660">
        <v>45933</v>
      </c>
      <c r="D18385" s="661" t="s">
        <v>317</v>
      </c>
      <c r="E18385" s="662">
        <v>100000</v>
      </c>
      <c r="F18385" s="662">
        <v>96679.679999999993</v>
      </c>
      <c r="G18385" s="662">
        <v>100000</v>
      </c>
      <c r="H18385" s="661">
        <v>2</v>
      </c>
      <c r="I18385" s="662">
        <v>200000</v>
      </c>
      <c r="J18385" s="663">
        <v>15000000</v>
      </c>
      <c r="K18385" s="662">
        <v>1500000000000</v>
      </c>
    </row>
    <row r="18386" spans="3:11" x14ac:dyDescent="0.25">
      <c r="C18386" s="660">
        <v>45933</v>
      </c>
      <c r="D18386" s="661" t="s">
        <v>317</v>
      </c>
      <c r="E18386" s="662">
        <v>100000</v>
      </c>
      <c r="F18386" s="662">
        <v>96679.679999999993</v>
      </c>
      <c r="G18386" s="662">
        <v>100000</v>
      </c>
      <c r="H18386" s="661">
        <v>4</v>
      </c>
      <c r="I18386" s="662">
        <v>400000</v>
      </c>
      <c r="J18386" s="663">
        <v>15000000</v>
      </c>
      <c r="K18386" s="662">
        <v>1500000000000</v>
      </c>
    </row>
    <row r="18387" spans="3:11" x14ac:dyDescent="0.25">
      <c r="C18387" s="660">
        <v>45933</v>
      </c>
      <c r="D18387" s="661" t="s">
        <v>317</v>
      </c>
      <c r="E18387" s="662">
        <v>100000</v>
      </c>
      <c r="F18387" s="662">
        <v>96679.679999999993</v>
      </c>
      <c r="G18387" s="662">
        <v>100000</v>
      </c>
      <c r="H18387" s="661">
        <v>2</v>
      </c>
      <c r="I18387" s="662">
        <v>200000</v>
      </c>
      <c r="J18387" s="663">
        <v>15000000</v>
      </c>
      <c r="K18387" s="662">
        <v>1500000000000</v>
      </c>
    </row>
    <row r="18388" spans="3:11" x14ac:dyDescent="0.25">
      <c r="C18388" s="660">
        <v>45933</v>
      </c>
      <c r="D18388" s="661" t="s">
        <v>1154</v>
      </c>
      <c r="E18388" s="662">
        <v>43950</v>
      </c>
      <c r="F18388" s="662">
        <v>37000</v>
      </c>
      <c r="G18388" s="662">
        <v>43950</v>
      </c>
      <c r="H18388" s="661">
        <v>9</v>
      </c>
      <c r="I18388" s="662">
        <v>395550</v>
      </c>
      <c r="J18388" s="663">
        <v>600000</v>
      </c>
      <c r="K18388" s="662">
        <v>26370000000</v>
      </c>
    </row>
    <row r="18389" spans="3:11" x14ac:dyDescent="0.25">
      <c r="C18389" s="660">
        <v>45936</v>
      </c>
      <c r="D18389" s="661" t="s">
        <v>310</v>
      </c>
      <c r="E18389" s="662">
        <v>105000</v>
      </c>
      <c r="F18389" s="662">
        <v>105000</v>
      </c>
      <c r="G18389" s="662">
        <v>102600</v>
      </c>
      <c r="H18389" s="661">
        <v>2</v>
      </c>
      <c r="I18389" s="662">
        <v>210000</v>
      </c>
      <c r="J18389" s="663">
        <v>19450000</v>
      </c>
      <c r="K18389" s="662">
        <v>1995570000000</v>
      </c>
    </row>
    <row r="18390" spans="3:11" x14ac:dyDescent="0.25">
      <c r="C18390" s="660">
        <v>45936</v>
      </c>
      <c r="D18390" s="661" t="s">
        <v>310</v>
      </c>
      <c r="E18390" s="662">
        <v>105000</v>
      </c>
      <c r="F18390" s="662">
        <v>105000</v>
      </c>
      <c r="G18390" s="662">
        <v>102600</v>
      </c>
      <c r="H18390" s="661">
        <v>10</v>
      </c>
      <c r="I18390" s="662">
        <v>1050000</v>
      </c>
      <c r="J18390" s="663">
        <v>19450000</v>
      </c>
      <c r="K18390" s="662">
        <v>1995570000000</v>
      </c>
    </row>
    <row r="18391" spans="3:11" x14ac:dyDescent="0.25">
      <c r="C18391" s="660">
        <v>45936</v>
      </c>
      <c r="D18391" s="661" t="s">
        <v>310</v>
      </c>
      <c r="E18391" s="662">
        <v>105000</v>
      </c>
      <c r="F18391" s="662">
        <v>105000</v>
      </c>
      <c r="G18391" s="662">
        <v>102600</v>
      </c>
      <c r="H18391" s="661">
        <v>20</v>
      </c>
      <c r="I18391" s="662">
        <v>2100000</v>
      </c>
      <c r="J18391" s="663">
        <v>19450000</v>
      </c>
      <c r="K18391" s="662">
        <v>1995570000000</v>
      </c>
    </row>
    <row r="18392" spans="3:11" x14ac:dyDescent="0.25">
      <c r="C18392" s="660">
        <v>45936</v>
      </c>
      <c r="D18392" s="661" t="s">
        <v>310</v>
      </c>
      <c r="E18392" s="662">
        <v>105000</v>
      </c>
      <c r="F18392" s="662">
        <v>105000</v>
      </c>
      <c r="G18392" s="662">
        <v>102600</v>
      </c>
      <c r="H18392" s="661">
        <v>5</v>
      </c>
      <c r="I18392" s="662">
        <v>525000</v>
      </c>
      <c r="J18392" s="663">
        <v>19450000</v>
      </c>
      <c r="K18392" s="662">
        <v>1995570000000</v>
      </c>
    </row>
    <row r="18393" spans="3:11" x14ac:dyDescent="0.25">
      <c r="C18393" s="660">
        <v>45936</v>
      </c>
      <c r="D18393" s="661" t="s">
        <v>310</v>
      </c>
      <c r="E18393" s="662">
        <v>105000</v>
      </c>
      <c r="F18393" s="662">
        <v>105000</v>
      </c>
      <c r="G18393" s="662">
        <v>102600</v>
      </c>
      <c r="H18393" s="661">
        <v>1</v>
      </c>
      <c r="I18393" s="662">
        <v>105000</v>
      </c>
      <c r="J18393" s="663">
        <v>19450000</v>
      </c>
      <c r="K18393" s="662">
        <v>1995570000000</v>
      </c>
    </row>
    <row r="18394" spans="3:11" x14ac:dyDescent="0.25">
      <c r="C18394" s="660">
        <v>45936</v>
      </c>
      <c r="D18394" s="661" t="s">
        <v>310</v>
      </c>
      <c r="E18394" s="662">
        <v>105000</v>
      </c>
      <c r="F18394" s="662">
        <v>105000</v>
      </c>
      <c r="G18394" s="662">
        <v>102600</v>
      </c>
      <c r="H18394" s="661">
        <v>6</v>
      </c>
      <c r="I18394" s="662">
        <v>630000</v>
      </c>
      <c r="J18394" s="663">
        <v>19450000</v>
      </c>
      <c r="K18394" s="662">
        <v>1995570000000</v>
      </c>
    </row>
    <row r="18395" spans="3:11" x14ac:dyDescent="0.25">
      <c r="C18395" s="660">
        <v>45936</v>
      </c>
      <c r="D18395" s="661" t="s">
        <v>310</v>
      </c>
      <c r="E18395" s="662">
        <v>105000</v>
      </c>
      <c r="F18395" s="662">
        <v>105000</v>
      </c>
      <c r="G18395" s="662">
        <v>102600</v>
      </c>
      <c r="H18395" s="661">
        <v>4</v>
      </c>
      <c r="I18395" s="662">
        <v>420000</v>
      </c>
      <c r="J18395" s="663">
        <v>19450000</v>
      </c>
      <c r="K18395" s="662">
        <v>1995570000000</v>
      </c>
    </row>
    <row r="18396" spans="3:11" x14ac:dyDescent="0.25">
      <c r="C18396" s="660">
        <v>45936</v>
      </c>
      <c r="D18396" s="661" t="s">
        <v>310</v>
      </c>
      <c r="E18396" s="662">
        <v>105000</v>
      </c>
      <c r="F18396" s="662">
        <v>105000</v>
      </c>
      <c r="G18396" s="662">
        <v>102600</v>
      </c>
      <c r="H18396" s="661">
        <v>2</v>
      </c>
      <c r="I18396" s="662">
        <v>210000</v>
      </c>
      <c r="J18396" s="663">
        <v>19450000</v>
      </c>
      <c r="K18396" s="662">
        <v>1995570000000</v>
      </c>
    </row>
    <row r="18397" spans="3:11" x14ac:dyDescent="0.25">
      <c r="C18397" s="660">
        <v>45936</v>
      </c>
      <c r="D18397" s="661" t="s">
        <v>310</v>
      </c>
      <c r="E18397" s="662">
        <v>105000</v>
      </c>
      <c r="F18397" s="662">
        <v>105000</v>
      </c>
      <c r="G18397" s="662">
        <v>102600</v>
      </c>
      <c r="H18397" s="661">
        <v>4</v>
      </c>
      <c r="I18397" s="662">
        <v>420000</v>
      </c>
      <c r="J18397" s="663">
        <v>19450000</v>
      </c>
      <c r="K18397" s="662">
        <v>1995570000000</v>
      </c>
    </row>
    <row r="18398" spans="3:11" x14ac:dyDescent="0.25">
      <c r="C18398" s="660">
        <v>45936</v>
      </c>
      <c r="D18398" s="661" t="s">
        <v>310</v>
      </c>
      <c r="E18398" s="662">
        <v>105000</v>
      </c>
      <c r="F18398" s="662">
        <v>105000</v>
      </c>
      <c r="G18398" s="662">
        <v>102600</v>
      </c>
      <c r="H18398" s="661">
        <v>1</v>
      </c>
      <c r="I18398" s="662">
        <v>105000</v>
      </c>
      <c r="J18398" s="663">
        <v>19450000</v>
      </c>
      <c r="K18398" s="662">
        <v>1995570000000</v>
      </c>
    </row>
    <row r="18399" spans="3:11" x14ac:dyDescent="0.25">
      <c r="C18399" s="660">
        <v>45936</v>
      </c>
      <c r="D18399" s="661" t="s">
        <v>310</v>
      </c>
      <c r="E18399" s="662">
        <v>105000</v>
      </c>
      <c r="F18399" s="662">
        <v>105000</v>
      </c>
      <c r="G18399" s="662">
        <v>102600</v>
      </c>
      <c r="H18399" s="661">
        <v>2</v>
      </c>
      <c r="I18399" s="662">
        <v>210000</v>
      </c>
      <c r="J18399" s="663">
        <v>19450000</v>
      </c>
      <c r="K18399" s="662">
        <v>1995570000000</v>
      </c>
    </row>
    <row r="18400" spans="3:11" x14ac:dyDescent="0.25">
      <c r="C18400" s="660">
        <v>45936</v>
      </c>
      <c r="D18400" s="661" t="s">
        <v>310</v>
      </c>
      <c r="E18400" s="662">
        <v>105000</v>
      </c>
      <c r="F18400" s="662">
        <v>105000</v>
      </c>
      <c r="G18400" s="662">
        <v>102600</v>
      </c>
      <c r="H18400" s="661">
        <v>8</v>
      </c>
      <c r="I18400" s="662">
        <v>840000</v>
      </c>
      <c r="J18400" s="663">
        <v>19450000</v>
      </c>
      <c r="K18400" s="662">
        <v>1995570000000</v>
      </c>
    </row>
    <row r="18401" spans="3:11" x14ac:dyDescent="0.25">
      <c r="C18401" s="660">
        <v>45936</v>
      </c>
      <c r="D18401" s="661" t="s">
        <v>310</v>
      </c>
      <c r="E18401" s="662">
        <v>105000</v>
      </c>
      <c r="F18401" s="662">
        <v>105000</v>
      </c>
      <c r="G18401" s="662">
        <v>102600</v>
      </c>
      <c r="H18401" s="661">
        <v>3</v>
      </c>
      <c r="I18401" s="662">
        <v>315000</v>
      </c>
      <c r="J18401" s="663">
        <v>19450000</v>
      </c>
      <c r="K18401" s="662">
        <v>1995570000000</v>
      </c>
    </row>
    <row r="18402" spans="3:11" x14ac:dyDescent="0.25">
      <c r="C18402" s="660">
        <v>45936</v>
      </c>
      <c r="D18402" s="661" t="s">
        <v>1154</v>
      </c>
      <c r="E18402" s="662">
        <v>43950</v>
      </c>
      <c r="F18402" s="662">
        <v>43950</v>
      </c>
      <c r="G18402" s="662">
        <v>50000</v>
      </c>
      <c r="H18402" s="661">
        <v>1</v>
      </c>
      <c r="I18402" s="662">
        <v>43950</v>
      </c>
      <c r="J18402" s="663">
        <v>600000</v>
      </c>
      <c r="K18402" s="662">
        <v>30000000000</v>
      </c>
    </row>
    <row r="18403" spans="3:11" x14ac:dyDescent="0.25">
      <c r="C18403" s="660">
        <v>45936</v>
      </c>
      <c r="D18403" s="661" t="s">
        <v>1154</v>
      </c>
      <c r="E18403" s="662">
        <v>43950</v>
      </c>
      <c r="F18403" s="662">
        <v>43950</v>
      </c>
      <c r="G18403" s="662">
        <v>50000</v>
      </c>
      <c r="H18403" s="661">
        <v>2</v>
      </c>
      <c r="I18403" s="662">
        <v>87900</v>
      </c>
      <c r="J18403" s="663">
        <v>600000</v>
      </c>
      <c r="K18403" s="662">
        <v>30000000000</v>
      </c>
    </row>
    <row r="18404" spans="3:11" x14ac:dyDescent="0.25">
      <c r="C18404" s="660">
        <v>45936</v>
      </c>
      <c r="D18404" s="661" t="s">
        <v>1154</v>
      </c>
      <c r="E18404" s="662">
        <v>43950</v>
      </c>
      <c r="F18404" s="662">
        <v>43950</v>
      </c>
      <c r="G18404" s="662">
        <v>50000</v>
      </c>
      <c r="H18404" s="661">
        <v>3</v>
      </c>
      <c r="I18404" s="662">
        <v>131850</v>
      </c>
      <c r="J18404" s="663">
        <v>600000</v>
      </c>
      <c r="K18404" s="662">
        <v>30000000000</v>
      </c>
    </row>
    <row r="18405" spans="3:11" x14ac:dyDescent="0.25">
      <c r="C18405" s="660">
        <v>45936</v>
      </c>
      <c r="D18405" s="661" t="s">
        <v>1154</v>
      </c>
      <c r="E18405" s="662">
        <v>43950</v>
      </c>
      <c r="F18405" s="662">
        <v>43950</v>
      </c>
      <c r="G18405" s="662">
        <v>50000</v>
      </c>
      <c r="H18405" s="661">
        <v>3</v>
      </c>
      <c r="I18405" s="662">
        <v>131850</v>
      </c>
      <c r="J18405" s="663">
        <v>600000</v>
      </c>
      <c r="K18405" s="662">
        <v>30000000000</v>
      </c>
    </row>
    <row r="18406" spans="3:11" x14ac:dyDescent="0.25">
      <c r="C18406" s="660">
        <v>45936</v>
      </c>
      <c r="D18406" s="661" t="s">
        <v>1154</v>
      </c>
      <c r="E18406" s="662">
        <v>43950</v>
      </c>
      <c r="F18406" s="662">
        <v>43950</v>
      </c>
      <c r="G18406" s="662">
        <v>50000</v>
      </c>
      <c r="H18406" s="661">
        <v>2</v>
      </c>
      <c r="I18406" s="662">
        <v>87900</v>
      </c>
      <c r="J18406" s="663">
        <v>600000</v>
      </c>
      <c r="K18406" s="662">
        <v>30000000000</v>
      </c>
    </row>
    <row r="18407" spans="3:11" x14ac:dyDescent="0.25">
      <c r="C18407" s="660">
        <v>45936</v>
      </c>
      <c r="D18407" s="661" t="s">
        <v>1154</v>
      </c>
      <c r="E18407" s="662">
        <v>43950</v>
      </c>
      <c r="F18407" s="662">
        <v>43950</v>
      </c>
      <c r="G18407" s="662">
        <v>50000</v>
      </c>
      <c r="H18407" s="661">
        <v>2</v>
      </c>
      <c r="I18407" s="662">
        <v>87900</v>
      </c>
      <c r="J18407" s="663">
        <v>600000</v>
      </c>
      <c r="K18407" s="662">
        <v>30000000000</v>
      </c>
    </row>
    <row r="18408" spans="3:11" x14ac:dyDescent="0.25">
      <c r="C18408" s="660">
        <v>45936</v>
      </c>
      <c r="D18408" s="661" t="s">
        <v>1154</v>
      </c>
      <c r="E18408" s="662">
        <v>43950</v>
      </c>
      <c r="F18408" s="662">
        <v>43950</v>
      </c>
      <c r="G18408" s="662">
        <v>50000</v>
      </c>
      <c r="H18408" s="661">
        <v>3</v>
      </c>
      <c r="I18408" s="662">
        <v>131850</v>
      </c>
      <c r="J18408" s="663">
        <v>600000</v>
      </c>
      <c r="K18408" s="662">
        <v>30000000000</v>
      </c>
    </row>
    <row r="18409" spans="3:11" x14ac:dyDescent="0.25">
      <c r="C18409" s="660">
        <v>45936</v>
      </c>
      <c r="D18409" s="661" t="s">
        <v>1154</v>
      </c>
      <c r="E18409" s="662">
        <v>43950</v>
      </c>
      <c r="F18409" s="662">
        <v>43950</v>
      </c>
      <c r="G18409" s="662">
        <v>50000</v>
      </c>
      <c r="H18409" s="661">
        <v>1</v>
      </c>
      <c r="I18409" s="662">
        <v>43950</v>
      </c>
      <c r="J18409" s="663">
        <v>600000</v>
      </c>
      <c r="K18409" s="662">
        <v>30000000000</v>
      </c>
    </row>
    <row r="18410" spans="3:11" x14ac:dyDescent="0.25">
      <c r="C18410" s="660">
        <v>45936</v>
      </c>
      <c r="D18410" s="661" t="s">
        <v>1154</v>
      </c>
      <c r="E18410" s="662">
        <v>43950</v>
      </c>
      <c r="F18410" s="662">
        <v>43950</v>
      </c>
      <c r="G18410" s="662">
        <v>50000</v>
      </c>
      <c r="H18410" s="661">
        <v>2</v>
      </c>
      <c r="I18410" s="662">
        <v>87900</v>
      </c>
      <c r="J18410" s="663">
        <v>600000</v>
      </c>
      <c r="K18410" s="662">
        <v>30000000000</v>
      </c>
    </row>
    <row r="18411" spans="3:11" x14ac:dyDescent="0.25">
      <c r="C18411" s="660">
        <v>45936</v>
      </c>
      <c r="D18411" s="661" t="s">
        <v>1154</v>
      </c>
      <c r="E18411" s="662">
        <v>43950</v>
      </c>
      <c r="F18411" s="662">
        <v>43950</v>
      </c>
      <c r="G18411" s="662">
        <v>50000</v>
      </c>
      <c r="H18411" s="661">
        <v>7</v>
      </c>
      <c r="I18411" s="662">
        <v>307650</v>
      </c>
      <c r="J18411" s="663">
        <v>600000</v>
      </c>
      <c r="K18411" s="662">
        <v>30000000000</v>
      </c>
    </row>
    <row r="18412" spans="3:11" x14ac:dyDescent="0.25">
      <c r="C18412" s="660">
        <v>45936</v>
      </c>
      <c r="D18412" s="661" t="s">
        <v>1154</v>
      </c>
      <c r="E18412" s="662">
        <v>43950</v>
      </c>
      <c r="F18412" s="662">
        <v>43950</v>
      </c>
      <c r="G18412" s="662">
        <v>50000</v>
      </c>
      <c r="H18412" s="661">
        <v>100</v>
      </c>
      <c r="I18412" s="662">
        <v>4395000</v>
      </c>
      <c r="J18412" s="663">
        <v>600000</v>
      </c>
      <c r="K18412" s="662">
        <v>30000000000</v>
      </c>
    </row>
    <row r="18413" spans="3:11" x14ac:dyDescent="0.25">
      <c r="C18413" s="660">
        <v>45936</v>
      </c>
      <c r="D18413" s="661" t="s">
        <v>1154</v>
      </c>
      <c r="E18413" s="662">
        <v>43950</v>
      </c>
      <c r="F18413" s="662">
        <v>43950</v>
      </c>
      <c r="G18413" s="662">
        <v>50000</v>
      </c>
      <c r="H18413" s="661">
        <v>1</v>
      </c>
      <c r="I18413" s="662">
        <v>43950</v>
      </c>
      <c r="J18413" s="663">
        <v>600000</v>
      </c>
      <c r="K18413" s="662">
        <v>30000000000</v>
      </c>
    </row>
    <row r="18414" spans="3:11" x14ac:dyDescent="0.25">
      <c r="C18414" s="660">
        <v>45936</v>
      </c>
      <c r="D18414" s="661" t="s">
        <v>1154</v>
      </c>
      <c r="E18414" s="662">
        <v>43950</v>
      </c>
      <c r="F18414" s="662">
        <v>43950</v>
      </c>
      <c r="G18414" s="662">
        <v>50000</v>
      </c>
      <c r="H18414" s="661">
        <v>57</v>
      </c>
      <c r="I18414" s="662">
        <v>2505150</v>
      </c>
      <c r="J18414" s="663">
        <v>600000</v>
      </c>
      <c r="K18414" s="662">
        <v>30000000000</v>
      </c>
    </row>
    <row r="18415" spans="3:11" x14ac:dyDescent="0.25">
      <c r="C18415" s="660">
        <v>45936</v>
      </c>
      <c r="D18415" s="661" t="s">
        <v>1154</v>
      </c>
      <c r="E18415" s="662">
        <v>43950</v>
      </c>
      <c r="F18415" s="662">
        <v>43950</v>
      </c>
      <c r="G18415" s="662">
        <v>50000</v>
      </c>
      <c r="H18415" s="661">
        <v>1</v>
      </c>
      <c r="I18415" s="662">
        <v>43950</v>
      </c>
      <c r="J18415" s="663">
        <v>600000</v>
      </c>
      <c r="K18415" s="662">
        <v>30000000000</v>
      </c>
    </row>
    <row r="18416" spans="3:11" x14ac:dyDescent="0.25">
      <c r="C18416" s="660">
        <v>45936</v>
      </c>
      <c r="D18416" s="661" t="s">
        <v>1154</v>
      </c>
      <c r="E18416" s="662">
        <v>43950</v>
      </c>
      <c r="F18416" s="662">
        <v>43950</v>
      </c>
      <c r="G18416" s="662">
        <v>50000</v>
      </c>
      <c r="H18416" s="661">
        <v>5</v>
      </c>
      <c r="I18416" s="662">
        <v>219750</v>
      </c>
      <c r="J18416" s="663">
        <v>600000</v>
      </c>
      <c r="K18416" s="662">
        <v>30000000000</v>
      </c>
    </row>
    <row r="18417" spans="3:11" x14ac:dyDescent="0.25">
      <c r="C18417" s="660">
        <v>45936</v>
      </c>
      <c r="D18417" s="661" t="s">
        <v>1154</v>
      </c>
      <c r="E18417" s="662">
        <v>43950</v>
      </c>
      <c r="F18417" s="662">
        <v>43950</v>
      </c>
      <c r="G18417" s="662">
        <v>50000</v>
      </c>
      <c r="H18417" s="661">
        <v>5</v>
      </c>
      <c r="I18417" s="662">
        <v>219750</v>
      </c>
      <c r="J18417" s="663">
        <v>600000</v>
      </c>
      <c r="K18417" s="662">
        <v>30000000000</v>
      </c>
    </row>
    <row r="18418" spans="3:11" x14ac:dyDescent="0.25">
      <c r="C18418" s="660">
        <v>45936</v>
      </c>
      <c r="D18418" s="661" t="s">
        <v>1154</v>
      </c>
      <c r="E18418" s="662">
        <v>43950</v>
      </c>
      <c r="F18418" s="662">
        <v>43950</v>
      </c>
      <c r="G18418" s="662">
        <v>50000</v>
      </c>
      <c r="H18418" s="661">
        <v>24</v>
      </c>
      <c r="I18418" s="662">
        <v>1054800</v>
      </c>
      <c r="J18418" s="663">
        <v>600000</v>
      </c>
      <c r="K18418" s="662">
        <v>30000000000</v>
      </c>
    </row>
    <row r="18419" spans="3:11" x14ac:dyDescent="0.25">
      <c r="C18419" s="660">
        <v>45936</v>
      </c>
      <c r="D18419" s="661" t="s">
        <v>1154</v>
      </c>
      <c r="E18419" s="662">
        <v>43950</v>
      </c>
      <c r="F18419" s="662">
        <v>43950</v>
      </c>
      <c r="G18419" s="662">
        <v>50000</v>
      </c>
      <c r="H18419" s="661">
        <v>5</v>
      </c>
      <c r="I18419" s="662">
        <v>219750</v>
      </c>
      <c r="J18419" s="663">
        <v>600000</v>
      </c>
      <c r="K18419" s="662">
        <v>30000000000</v>
      </c>
    </row>
    <row r="18420" spans="3:11" x14ac:dyDescent="0.25">
      <c r="C18420" s="660">
        <v>45936</v>
      </c>
      <c r="D18420" s="661" t="s">
        <v>1154</v>
      </c>
      <c r="E18420" s="662">
        <v>43950</v>
      </c>
      <c r="F18420" s="662">
        <v>43950</v>
      </c>
      <c r="G18420" s="662">
        <v>50000</v>
      </c>
      <c r="H18420" s="661">
        <v>12</v>
      </c>
      <c r="I18420" s="662">
        <v>527400</v>
      </c>
      <c r="J18420" s="663">
        <v>600000</v>
      </c>
      <c r="K18420" s="662">
        <v>30000000000</v>
      </c>
    </row>
    <row r="18421" spans="3:11" x14ac:dyDescent="0.25">
      <c r="C18421" s="660">
        <v>45936</v>
      </c>
      <c r="D18421" s="661" t="s">
        <v>312</v>
      </c>
      <c r="E18421" s="662">
        <v>15590</v>
      </c>
      <c r="F18421" s="662">
        <v>15590</v>
      </c>
      <c r="G18421" s="662">
        <v>15599</v>
      </c>
      <c r="H18421" s="661">
        <v>1</v>
      </c>
      <c r="I18421" s="662">
        <v>15590</v>
      </c>
      <c r="J18421" s="663">
        <v>20000000</v>
      </c>
      <c r="K18421" s="662">
        <v>311980000000</v>
      </c>
    </row>
    <row r="18422" spans="3:11" x14ac:dyDescent="0.25">
      <c r="C18422" s="660">
        <v>45936</v>
      </c>
      <c r="D18422" s="661" t="s">
        <v>312</v>
      </c>
      <c r="E18422" s="662">
        <v>15590</v>
      </c>
      <c r="F18422" s="662">
        <v>15590</v>
      </c>
      <c r="G18422" s="662">
        <v>15599</v>
      </c>
      <c r="H18422" s="661">
        <v>10</v>
      </c>
      <c r="I18422" s="662">
        <v>155900</v>
      </c>
      <c r="J18422" s="663">
        <v>20000000</v>
      </c>
      <c r="K18422" s="662">
        <v>311980000000</v>
      </c>
    </row>
    <row r="18423" spans="3:11" x14ac:dyDescent="0.25">
      <c r="C18423" s="660">
        <v>45936</v>
      </c>
      <c r="D18423" s="661" t="s">
        <v>312</v>
      </c>
      <c r="E18423" s="662">
        <v>15590</v>
      </c>
      <c r="F18423" s="662">
        <v>15590</v>
      </c>
      <c r="G18423" s="662">
        <v>15599</v>
      </c>
      <c r="H18423" s="661">
        <v>3</v>
      </c>
      <c r="I18423" s="662">
        <v>46770</v>
      </c>
      <c r="J18423" s="663">
        <v>20000000</v>
      </c>
      <c r="K18423" s="662">
        <v>311980000000</v>
      </c>
    </row>
    <row r="18424" spans="3:11" x14ac:dyDescent="0.25">
      <c r="C18424" s="660">
        <v>45936</v>
      </c>
      <c r="D18424" s="661" t="s">
        <v>312</v>
      </c>
      <c r="E18424" s="662">
        <v>15590</v>
      </c>
      <c r="F18424" s="662">
        <v>15590</v>
      </c>
      <c r="G18424" s="662">
        <v>15599</v>
      </c>
      <c r="H18424" s="661">
        <v>6</v>
      </c>
      <c r="I18424" s="662">
        <v>93540</v>
      </c>
      <c r="J18424" s="663">
        <v>20000000</v>
      </c>
      <c r="K18424" s="662">
        <v>311980000000</v>
      </c>
    </row>
    <row r="18425" spans="3:11" x14ac:dyDescent="0.25">
      <c r="C18425" s="660">
        <v>45936</v>
      </c>
      <c r="D18425" s="661" t="s">
        <v>312</v>
      </c>
      <c r="E18425" s="662">
        <v>15590</v>
      </c>
      <c r="F18425" s="662">
        <v>15590</v>
      </c>
      <c r="G18425" s="662">
        <v>15599</v>
      </c>
      <c r="H18425" s="661">
        <v>6</v>
      </c>
      <c r="I18425" s="662">
        <v>93540</v>
      </c>
      <c r="J18425" s="663">
        <v>20000000</v>
      </c>
      <c r="K18425" s="662">
        <v>311980000000</v>
      </c>
    </row>
    <row r="18426" spans="3:11" x14ac:dyDescent="0.25">
      <c r="C18426" s="660">
        <v>45936</v>
      </c>
      <c r="D18426" s="661" t="s">
        <v>312</v>
      </c>
      <c r="E18426" s="662">
        <v>15590</v>
      </c>
      <c r="F18426" s="662">
        <v>15590</v>
      </c>
      <c r="G18426" s="662">
        <v>15599</v>
      </c>
      <c r="H18426" s="661">
        <v>184</v>
      </c>
      <c r="I18426" s="662">
        <v>2868560</v>
      </c>
      <c r="J18426" s="663">
        <v>20000000</v>
      </c>
      <c r="K18426" s="662">
        <v>311980000000</v>
      </c>
    </row>
    <row r="18427" spans="3:11" x14ac:dyDescent="0.25">
      <c r="C18427" s="660">
        <v>45936</v>
      </c>
      <c r="D18427" s="661" t="s">
        <v>312</v>
      </c>
      <c r="E18427" s="662">
        <v>15590</v>
      </c>
      <c r="F18427" s="662">
        <v>15590</v>
      </c>
      <c r="G18427" s="662">
        <v>15599</v>
      </c>
      <c r="H18427" s="661">
        <v>5</v>
      </c>
      <c r="I18427" s="662">
        <v>77950</v>
      </c>
      <c r="J18427" s="663">
        <v>20000000</v>
      </c>
      <c r="K18427" s="662">
        <v>311980000000</v>
      </c>
    </row>
    <row r="18428" spans="3:11" x14ac:dyDescent="0.25">
      <c r="C18428" s="660">
        <v>45936</v>
      </c>
      <c r="D18428" s="661" t="s">
        <v>312</v>
      </c>
      <c r="E18428" s="662">
        <v>15590</v>
      </c>
      <c r="F18428" s="662">
        <v>15590</v>
      </c>
      <c r="G18428" s="662">
        <v>15599</v>
      </c>
      <c r="H18428" s="661">
        <v>1</v>
      </c>
      <c r="I18428" s="662">
        <v>15590</v>
      </c>
      <c r="J18428" s="663">
        <v>20000000</v>
      </c>
      <c r="K18428" s="662">
        <v>311980000000</v>
      </c>
    </row>
    <row r="18429" spans="3:11" x14ac:dyDescent="0.25">
      <c r="C18429" s="660">
        <v>45936</v>
      </c>
      <c r="D18429" s="661" t="s">
        <v>312</v>
      </c>
      <c r="E18429" s="662">
        <v>15590</v>
      </c>
      <c r="F18429" s="662">
        <v>15590</v>
      </c>
      <c r="G18429" s="662">
        <v>15599</v>
      </c>
      <c r="H18429" s="661">
        <v>100</v>
      </c>
      <c r="I18429" s="662">
        <v>1559000</v>
      </c>
      <c r="J18429" s="663">
        <v>20000000</v>
      </c>
      <c r="K18429" s="662">
        <v>311980000000</v>
      </c>
    </row>
    <row r="18430" spans="3:11" x14ac:dyDescent="0.25">
      <c r="C18430" s="660">
        <v>45936</v>
      </c>
      <c r="D18430" s="661" t="s">
        <v>312</v>
      </c>
      <c r="E18430" s="662">
        <v>15590</v>
      </c>
      <c r="F18430" s="662">
        <v>15590</v>
      </c>
      <c r="G18430" s="662">
        <v>15599</v>
      </c>
      <c r="H18430" s="661">
        <v>6</v>
      </c>
      <c r="I18430" s="662">
        <v>93540</v>
      </c>
      <c r="J18430" s="663">
        <v>20000000</v>
      </c>
      <c r="K18430" s="662">
        <v>311980000000</v>
      </c>
    </row>
    <row r="18431" spans="3:11" x14ac:dyDescent="0.25">
      <c r="C18431" s="660">
        <v>45936</v>
      </c>
      <c r="D18431" s="661" t="s">
        <v>312</v>
      </c>
      <c r="E18431" s="662">
        <v>15590</v>
      </c>
      <c r="F18431" s="662">
        <v>15590</v>
      </c>
      <c r="G18431" s="662">
        <v>15599</v>
      </c>
      <c r="H18431" s="661">
        <v>1</v>
      </c>
      <c r="I18431" s="662">
        <v>15590</v>
      </c>
      <c r="J18431" s="663">
        <v>20000000</v>
      </c>
      <c r="K18431" s="662">
        <v>311980000000</v>
      </c>
    </row>
    <row r="18432" spans="3:11" x14ac:dyDescent="0.25">
      <c r="C18432" s="660">
        <v>45936</v>
      </c>
      <c r="D18432" s="661" t="s">
        <v>312</v>
      </c>
      <c r="E18432" s="662">
        <v>15590</v>
      </c>
      <c r="F18432" s="662">
        <v>15590</v>
      </c>
      <c r="G18432" s="662">
        <v>15599</v>
      </c>
      <c r="H18432" s="661">
        <v>3</v>
      </c>
      <c r="I18432" s="662">
        <v>46770</v>
      </c>
      <c r="J18432" s="663">
        <v>20000000</v>
      </c>
      <c r="K18432" s="662">
        <v>311980000000</v>
      </c>
    </row>
    <row r="18433" spans="3:11" x14ac:dyDescent="0.25">
      <c r="C18433" s="660">
        <v>45936</v>
      </c>
      <c r="D18433" s="661" t="s">
        <v>312</v>
      </c>
      <c r="E18433" s="662">
        <v>15590</v>
      </c>
      <c r="F18433" s="662">
        <v>15590</v>
      </c>
      <c r="G18433" s="662">
        <v>15599</v>
      </c>
      <c r="H18433" s="661">
        <v>1</v>
      </c>
      <c r="I18433" s="662">
        <v>15590</v>
      </c>
      <c r="J18433" s="663">
        <v>20000000</v>
      </c>
      <c r="K18433" s="662">
        <v>311980000000</v>
      </c>
    </row>
    <row r="18434" spans="3:11" x14ac:dyDescent="0.25">
      <c r="C18434" s="660">
        <v>45936</v>
      </c>
      <c r="D18434" s="661" t="s">
        <v>312</v>
      </c>
      <c r="E18434" s="662">
        <v>15590</v>
      </c>
      <c r="F18434" s="662">
        <v>15590</v>
      </c>
      <c r="G18434" s="662">
        <v>15599</v>
      </c>
      <c r="H18434" s="661">
        <v>5</v>
      </c>
      <c r="I18434" s="662">
        <v>77950</v>
      </c>
      <c r="J18434" s="663">
        <v>20000000</v>
      </c>
      <c r="K18434" s="662">
        <v>311980000000</v>
      </c>
    </row>
    <row r="18435" spans="3:11" x14ac:dyDescent="0.25">
      <c r="C18435" s="660">
        <v>45936</v>
      </c>
      <c r="D18435" s="661" t="s">
        <v>312</v>
      </c>
      <c r="E18435" s="662">
        <v>15590</v>
      </c>
      <c r="F18435" s="662">
        <v>15590</v>
      </c>
      <c r="G18435" s="662">
        <v>15599</v>
      </c>
      <c r="H18435" s="661">
        <v>2</v>
      </c>
      <c r="I18435" s="662">
        <v>31180</v>
      </c>
      <c r="J18435" s="663">
        <v>20000000</v>
      </c>
      <c r="K18435" s="662">
        <v>311980000000</v>
      </c>
    </row>
    <row r="18436" spans="3:11" x14ac:dyDescent="0.25">
      <c r="C18436" s="660">
        <v>45936</v>
      </c>
      <c r="D18436" s="661" t="s">
        <v>312</v>
      </c>
      <c r="E18436" s="662">
        <v>15590</v>
      </c>
      <c r="F18436" s="662">
        <v>15590</v>
      </c>
      <c r="G18436" s="662">
        <v>15599</v>
      </c>
      <c r="H18436" s="661">
        <v>7</v>
      </c>
      <c r="I18436" s="662">
        <v>109130</v>
      </c>
      <c r="J18436" s="663">
        <v>20000000</v>
      </c>
      <c r="K18436" s="662">
        <v>311980000000</v>
      </c>
    </row>
    <row r="18437" spans="3:11" x14ac:dyDescent="0.25">
      <c r="C18437" s="660">
        <v>45936</v>
      </c>
      <c r="D18437" s="661" t="s">
        <v>312</v>
      </c>
      <c r="E18437" s="662">
        <v>15590</v>
      </c>
      <c r="F18437" s="662">
        <v>15590</v>
      </c>
      <c r="G18437" s="662">
        <v>15599</v>
      </c>
      <c r="H18437" s="661">
        <v>1</v>
      </c>
      <c r="I18437" s="662">
        <v>15590</v>
      </c>
      <c r="J18437" s="663">
        <v>20000000</v>
      </c>
      <c r="K18437" s="662">
        <v>311980000000</v>
      </c>
    </row>
    <row r="18438" spans="3:11" x14ac:dyDescent="0.25">
      <c r="C18438" s="660">
        <v>45936</v>
      </c>
      <c r="D18438" s="661" t="s">
        <v>312</v>
      </c>
      <c r="E18438" s="662">
        <v>15590</v>
      </c>
      <c r="F18438" s="662">
        <v>15590</v>
      </c>
      <c r="G18438" s="662">
        <v>15599</v>
      </c>
      <c r="H18438" s="661">
        <v>34</v>
      </c>
      <c r="I18438" s="662">
        <v>530060</v>
      </c>
      <c r="J18438" s="663">
        <v>20000000</v>
      </c>
      <c r="K18438" s="662">
        <v>311980000000</v>
      </c>
    </row>
    <row r="18439" spans="3:11" x14ac:dyDescent="0.25">
      <c r="C18439" s="660">
        <v>45936</v>
      </c>
      <c r="D18439" s="661" t="s">
        <v>312</v>
      </c>
      <c r="E18439" s="662">
        <v>15590</v>
      </c>
      <c r="F18439" s="662">
        <v>15590</v>
      </c>
      <c r="G18439" s="662">
        <v>15599</v>
      </c>
      <c r="H18439" s="661">
        <v>6</v>
      </c>
      <c r="I18439" s="662">
        <v>93540</v>
      </c>
      <c r="J18439" s="663">
        <v>20000000</v>
      </c>
      <c r="K18439" s="662">
        <v>311980000000</v>
      </c>
    </row>
    <row r="18440" spans="3:11" x14ac:dyDescent="0.25">
      <c r="C18440" s="660">
        <v>45936</v>
      </c>
      <c r="D18440" s="661" t="s">
        <v>312</v>
      </c>
      <c r="E18440" s="662">
        <v>15590</v>
      </c>
      <c r="F18440" s="662">
        <v>15590</v>
      </c>
      <c r="G18440" s="662">
        <v>15599</v>
      </c>
      <c r="H18440" s="661">
        <v>1</v>
      </c>
      <c r="I18440" s="662">
        <v>15590</v>
      </c>
      <c r="J18440" s="663">
        <v>20000000</v>
      </c>
      <c r="K18440" s="662">
        <v>311980000000</v>
      </c>
    </row>
    <row r="18441" spans="3:11" x14ac:dyDescent="0.25">
      <c r="C18441" s="660">
        <v>45936</v>
      </c>
      <c r="D18441" s="661" t="s">
        <v>312</v>
      </c>
      <c r="E18441" s="662">
        <v>15590</v>
      </c>
      <c r="F18441" s="662">
        <v>15590</v>
      </c>
      <c r="G18441" s="662">
        <v>15599</v>
      </c>
      <c r="H18441" s="661">
        <v>1</v>
      </c>
      <c r="I18441" s="662">
        <v>15590</v>
      </c>
      <c r="J18441" s="663">
        <v>20000000</v>
      </c>
      <c r="K18441" s="662">
        <v>311980000000</v>
      </c>
    </row>
    <row r="18442" spans="3:11" x14ac:dyDescent="0.25">
      <c r="C18442" s="660">
        <v>45936</v>
      </c>
      <c r="D18442" s="661" t="s">
        <v>312</v>
      </c>
      <c r="E18442" s="662">
        <v>15590</v>
      </c>
      <c r="F18442" s="662">
        <v>15590</v>
      </c>
      <c r="G18442" s="662">
        <v>15599</v>
      </c>
      <c r="H18442" s="661">
        <v>5</v>
      </c>
      <c r="I18442" s="662">
        <v>77950</v>
      </c>
      <c r="J18442" s="663">
        <v>20000000</v>
      </c>
      <c r="K18442" s="662">
        <v>311980000000</v>
      </c>
    </row>
    <row r="18443" spans="3:11" x14ac:dyDescent="0.25">
      <c r="C18443" s="660">
        <v>45936</v>
      </c>
      <c r="D18443" s="661" t="s">
        <v>312</v>
      </c>
      <c r="E18443" s="662">
        <v>15590</v>
      </c>
      <c r="F18443" s="662">
        <v>15590</v>
      </c>
      <c r="G18443" s="662">
        <v>15599</v>
      </c>
      <c r="H18443" s="661">
        <v>1</v>
      </c>
      <c r="I18443" s="662">
        <v>15590</v>
      </c>
      <c r="J18443" s="663">
        <v>20000000</v>
      </c>
      <c r="K18443" s="662">
        <v>311980000000</v>
      </c>
    </row>
    <row r="18444" spans="3:11" x14ac:dyDescent="0.25">
      <c r="C18444" s="660">
        <v>45936</v>
      </c>
      <c r="D18444" s="661" t="s">
        <v>312</v>
      </c>
      <c r="E18444" s="662">
        <v>15590</v>
      </c>
      <c r="F18444" s="662">
        <v>15590</v>
      </c>
      <c r="G18444" s="662">
        <v>15599</v>
      </c>
      <c r="H18444" s="661">
        <v>10</v>
      </c>
      <c r="I18444" s="662">
        <v>155900</v>
      </c>
      <c r="J18444" s="663">
        <v>20000000</v>
      </c>
      <c r="K18444" s="662">
        <v>311980000000</v>
      </c>
    </row>
    <row r="18445" spans="3:11" x14ac:dyDescent="0.25">
      <c r="C18445" s="660">
        <v>45936</v>
      </c>
      <c r="D18445" s="661" t="s">
        <v>312</v>
      </c>
      <c r="E18445" s="662">
        <v>15590</v>
      </c>
      <c r="F18445" s="662">
        <v>15590</v>
      </c>
      <c r="G18445" s="662">
        <v>15599</v>
      </c>
      <c r="H18445" s="661">
        <v>1</v>
      </c>
      <c r="I18445" s="662">
        <v>15590</v>
      </c>
      <c r="J18445" s="663">
        <v>20000000</v>
      </c>
      <c r="K18445" s="662">
        <v>311980000000</v>
      </c>
    </row>
    <row r="18446" spans="3:11" x14ac:dyDescent="0.25">
      <c r="C18446" s="660">
        <v>45936</v>
      </c>
      <c r="D18446" s="661" t="s">
        <v>1155</v>
      </c>
      <c r="E18446" s="662">
        <v>32400</v>
      </c>
      <c r="F18446" s="662">
        <v>32400</v>
      </c>
      <c r="G18446" s="662">
        <v>40000</v>
      </c>
      <c r="H18446" s="661">
        <v>3</v>
      </c>
      <c r="I18446" s="662">
        <v>97200</v>
      </c>
      <c r="J18446" s="663">
        <v>2400000</v>
      </c>
      <c r="K18446" s="662">
        <v>96000000000</v>
      </c>
    </row>
    <row r="18447" spans="3:11" x14ac:dyDescent="0.25">
      <c r="C18447" s="660">
        <v>45936</v>
      </c>
      <c r="D18447" s="661" t="s">
        <v>1155</v>
      </c>
      <c r="E18447" s="662">
        <v>32400</v>
      </c>
      <c r="F18447" s="662">
        <v>32400</v>
      </c>
      <c r="G18447" s="662">
        <v>40000</v>
      </c>
      <c r="H18447" s="661">
        <v>1</v>
      </c>
      <c r="I18447" s="662">
        <v>32400</v>
      </c>
      <c r="J18447" s="663">
        <v>2400000</v>
      </c>
      <c r="K18447" s="662">
        <v>96000000000</v>
      </c>
    </row>
    <row r="18448" spans="3:11" x14ac:dyDescent="0.25">
      <c r="C18448" s="660">
        <v>45936</v>
      </c>
      <c r="D18448" s="661" t="s">
        <v>1155</v>
      </c>
      <c r="E18448" s="662">
        <v>32400</v>
      </c>
      <c r="F18448" s="662">
        <v>32400</v>
      </c>
      <c r="G18448" s="662">
        <v>40000</v>
      </c>
      <c r="H18448" s="661">
        <v>96</v>
      </c>
      <c r="I18448" s="662">
        <v>3110400</v>
      </c>
      <c r="J18448" s="663">
        <v>2400000</v>
      </c>
      <c r="K18448" s="662">
        <v>96000000000</v>
      </c>
    </row>
    <row r="18449" spans="3:11" x14ac:dyDescent="0.25">
      <c r="C18449" s="660">
        <v>45936</v>
      </c>
      <c r="D18449" s="661" t="s">
        <v>1155</v>
      </c>
      <c r="E18449" s="662">
        <v>32400</v>
      </c>
      <c r="F18449" s="662">
        <v>32400</v>
      </c>
      <c r="G18449" s="662">
        <v>40000</v>
      </c>
      <c r="H18449" s="661">
        <v>2</v>
      </c>
      <c r="I18449" s="662">
        <v>64800</v>
      </c>
      <c r="J18449" s="663">
        <v>2400000</v>
      </c>
      <c r="K18449" s="662">
        <v>96000000000</v>
      </c>
    </row>
    <row r="18450" spans="3:11" x14ac:dyDescent="0.25">
      <c r="C18450" s="660">
        <v>45936</v>
      </c>
      <c r="D18450" s="661" t="s">
        <v>1155</v>
      </c>
      <c r="E18450" s="662">
        <v>32400</v>
      </c>
      <c r="F18450" s="662">
        <v>32400</v>
      </c>
      <c r="G18450" s="662">
        <v>40000</v>
      </c>
      <c r="H18450" s="661">
        <v>1</v>
      </c>
      <c r="I18450" s="662">
        <v>32400</v>
      </c>
      <c r="J18450" s="663">
        <v>2400000</v>
      </c>
      <c r="K18450" s="662">
        <v>96000000000</v>
      </c>
    </row>
    <row r="18451" spans="3:11" x14ac:dyDescent="0.25">
      <c r="C18451" s="660">
        <v>45936</v>
      </c>
      <c r="D18451" s="661" t="s">
        <v>1155</v>
      </c>
      <c r="E18451" s="662">
        <v>32400</v>
      </c>
      <c r="F18451" s="662">
        <v>32400</v>
      </c>
      <c r="G18451" s="662">
        <v>40000</v>
      </c>
      <c r="H18451" s="661">
        <v>1</v>
      </c>
      <c r="I18451" s="662">
        <v>32400</v>
      </c>
      <c r="J18451" s="663">
        <v>2400000</v>
      </c>
      <c r="K18451" s="662">
        <v>96000000000</v>
      </c>
    </row>
    <row r="18452" spans="3:11" x14ac:dyDescent="0.25">
      <c r="C18452" s="660">
        <v>45936</v>
      </c>
      <c r="D18452" s="661" t="s">
        <v>1155</v>
      </c>
      <c r="E18452" s="662">
        <v>32400</v>
      </c>
      <c r="F18452" s="662">
        <v>32400</v>
      </c>
      <c r="G18452" s="662">
        <v>40000</v>
      </c>
      <c r="H18452" s="661">
        <v>5</v>
      </c>
      <c r="I18452" s="662">
        <v>162000</v>
      </c>
      <c r="J18452" s="663">
        <v>2400000</v>
      </c>
      <c r="K18452" s="662">
        <v>96000000000</v>
      </c>
    </row>
    <row r="18453" spans="3:11" x14ac:dyDescent="0.25">
      <c r="C18453" s="660">
        <v>45936</v>
      </c>
      <c r="D18453" s="661" t="s">
        <v>1155</v>
      </c>
      <c r="E18453" s="662">
        <v>32400</v>
      </c>
      <c r="F18453" s="662">
        <v>32400</v>
      </c>
      <c r="G18453" s="662">
        <v>40000</v>
      </c>
      <c r="H18453" s="661">
        <v>2</v>
      </c>
      <c r="I18453" s="662">
        <v>64800</v>
      </c>
      <c r="J18453" s="663">
        <v>2400000</v>
      </c>
      <c r="K18453" s="662">
        <v>96000000000</v>
      </c>
    </row>
    <row r="18454" spans="3:11" x14ac:dyDescent="0.25">
      <c r="C18454" s="660">
        <v>45936</v>
      </c>
      <c r="D18454" s="661" t="s">
        <v>1155</v>
      </c>
      <c r="E18454" s="662">
        <v>32400</v>
      </c>
      <c r="F18454" s="662">
        <v>32400</v>
      </c>
      <c r="G18454" s="662">
        <v>40000</v>
      </c>
      <c r="H18454" s="661">
        <v>2</v>
      </c>
      <c r="I18454" s="662">
        <v>64800</v>
      </c>
      <c r="J18454" s="663">
        <v>2400000</v>
      </c>
      <c r="K18454" s="662">
        <v>96000000000</v>
      </c>
    </row>
    <row r="18455" spans="3:11" x14ac:dyDescent="0.25">
      <c r="C18455" s="660">
        <v>45936</v>
      </c>
      <c r="D18455" s="661" t="s">
        <v>1155</v>
      </c>
      <c r="E18455" s="662">
        <v>32400</v>
      </c>
      <c r="F18455" s="662">
        <v>32400</v>
      </c>
      <c r="G18455" s="662">
        <v>40000</v>
      </c>
      <c r="H18455" s="661">
        <v>1</v>
      </c>
      <c r="I18455" s="662">
        <v>32400</v>
      </c>
      <c r="J18455" s="663">
        <v>2400000</v>
      </c>
      <c r="K18455" s="662">
        <v>96000000000</v>
      </c>
    </row>
    <row r="18456" spans="3:11" x14ac:dyDescent="0.25">
      <c r="C18456" s="660">
        <v>45936</v>
      </c>
      <c r="D18456" s="661" t="s">
        <v>1155</v>
      </c>
      <c r="E18456" s="662">
        <v>32400</v>
      </c>
      <c r="F18456" s="662">
        <v>32400</v>
      </c>
      <c r="G18456" s="662">
        <v>40000</v>
      </c>
      <c r="H18456" s="661">
        <v>2</v>
      </c>
      <c r="I18456" s="662">
        <v>64800</v>
      </c>
      <c r="J18456" s="663">
        <v>2400000</v>
      </c>
      <c r="K18456" s="662">
        <v>96000000000</v>
      </c>
    </row>
    <row r="18457" spans="3:11" x14ac:dyDescent="0.25">
      <c r="C18457" s="660">
        <v>45936</v>
      </c>
      <c r="D18457" s="661" t="s">
        <v>1155</v>
      </c>
      <c r="E18457" s="662">
        <v>32400</v>
      </c>
      <c r="F18457" s="662">
        <v>32400</v>
      </c>
      <c r="G18457" s="662">
        <v>40000</v>
      </c>
      <c r="H18457" s="661">
        <v>1</v>
      </c>
      <c r="I18457" s="662">
        <v>32400</v>
      </c>
      <c r="J18457" s="663">
        <v>2400000</v>
      </c>
      <c r="K18457" s="662">
        <v>96000000000</v>
      </c>
    </row>
    <row r="18458" spans="3:11" x14ac:dyDescent="0.25">
      <c r="C18458" s="660">
        <v>45936</v>
      </c>
      <c r="D18458" s="661" t="s">
        <v>1155</v>
      </c>
      <c r="E18458" s="662">
        <v>32400</v>
      </c>
      <c r="F18458" s="662">
        <v>32400</v>
      </c>
      <c r="G18458" s="662">
        <v>40000</v>
      </c>
      <c r="H18458" s="661">
        <v>5</v>
      </c>
      <c r="I18458" s="662">
        <v>162000</v>
      </c>
      <c r="J18458" s="663">
        <v>2400000</v>
      </c>
      <c r="K18458" s="662">
        <v>96000000000</v>
      </c>
    </row>
    <row r="18459" spans="3:11" x14ac:dyDescent="0.25">
      <c r="C18459" s="660">
        <v>45936</v>
      </c>
      <c r="D18459" s="661" t="s">
        <v>1155</v>
      </c>
      <c r="E18459" s="662">
        <v>32400</v>
      </c>
      <c r="F18459" s="662">
        <v>32400</v>
      </c>
      <c r="G18459" s="662">
        <v>40000</v>
      </c>
      <c r="H18459" s="661">
        <v>4</v>
      </c>
      <c r="I18459" s="662">
        <v>129600</v>
      </c>
      <c r="J18459" s="663">
        <v>2400000</v>
      </c>
      <c r="K18459" s="662">
        <v>96000000000</v>
      </c>
    </row>
    <row r="18460" spans="3:11" x14ac:dyDescent="0.25">
      <c r="C18460" s="660">
        <v>45936</v>
      </c>
      <c r="D18460" s="661" t="s">
        <v>1155</v>
      </c>
      <c r="E18460" s="662">
        <v>32400</v>
      </c>
      <c r="F18460" s="662">
        <v>32400</v>
      </c>
      <c r="G18460" s="662">
        <v>40000</v>
      </c>
      <c r="H18460" s="661">
        <v>2</v>
      </c>
      <c r="I18460" s="662">
        <v>64800</v>
      </c>
      <c r="J18460" s="663">
        <v>2400000</v>
      </c>
      <c r="K18460" s="662">
        <v>96000000000</v>
      </c>
    </row>
    <row r="18461" spans="3:11" x14ac:dyDescent="0.25">
      <c r="C18461" s="660">
        <v>45936</v>
      </c>
      <c r="D18461" s="661" t="s">
        <v>1155</v>
      </c>
      <c r="E18461" s="662">
        <v>32400</v>
      </c>
      <c r="F18461" s="662">
        <v>32400</v>
      </c>
      <c r="G18461" s="662">
        <v>40000</v>
      </c>
      <c r="H18461" s="661">
        <v>8</v>
      </c>
      <c r="I18461" s="662">
        <v>259200</v>
      </c>
      <c r="J18461" s="663">
        <v>2400000</v>
      </c>
      <c r="K18461" s="662">
        <v>96000000000</v>
      </c>
    </row>
    <row r="18462" spans="3:11" x14ac:dyDescent="0.25">
      <c r="C18462" s="660">
        <v>45936</v>
      </c>
      <c r="D18462" s="661" t="s">
        <v>1155</v>
      </c>
      <c r="E18462" s="662">
        <v>32400</v>
      </c>
      <c r="F18462" s="662">
        <v>32400</v>
      </c>
      <c r="G18462" s="662">
        <v>40000</v>
      </c>
      <c r="H18462" s="661">
        <v>2</v>
      </c>
      <c r="I18462" s="662">
        <v>64800</v>
      </c>
      <c r="J18462" s="663">
        <v>2400000</v>
      </c>
      <c r="K18462" s="662">
        <v>96000000000</v>
      </c>
    </row>
    <row r="18463" spans="3:11" x14ac:dyDescent="0.25">
      <c r="C18463" s="660">
        <v>45936</v>
      </c>
      <c r="D18463" s="661" t="s">
        <v>1155</v>
      </c>
      <c r="E18463" s="662">
        <v>32400</v>
      </c>
      <c r="F18463" s="662">
        <v>32400</v>
      </c>
      <c r="G18463" s="662">
        <v>40000</v>
      </c>
      <c r="H18463" s="661">
        <v>23</v>
      </c>
      <c r="I18463" s="662">
        <v>745200</v>
      </c>
      <c r="J18463" s="663">
        <v>2400000</v>
      </c>
      <c r="K18463" s="662">
        <v>96000000000</v>
      </c>
    </row>
    <row r="18464" spans="3:11" x14ac:dyDescent="0.25">
      <c r="C18464" s="660">
        <v>45936</v>
      </c>
      <c r="D18464" s="661" t="s">
        <v>1155</v>
      </c>
      <c r="E18464" s="662">
        <v>32400</v>
      </c>
      <c r="F18464" s="662">
        <v>32400</v>
      </c>
      <c r="G18464" s="662">
        <v>40000</v>
      </c>
      <c r="H18464" s="661">
        <v>2</v>
      </c>
      <c r="I18464" s="662">
        <v>64800</v>
      </c>
      <c r="J18464" s="663">
        <v>2400000</v>
      </c>
      <c r="K18464" s="662">
        <v>96000000000</v>
      </c>
    </row>
    <row r="18465" spans="3:11" x14ac:dyDescent="0.25">
      <c r="C18465" s="660">
        <v>45936</v>
      </c>
      <c r="D18465" s="661" t="s">
        <v>1155</v>
      </c>
      <c r="E18465" s="662">
        <v>32400</v>
      </c>
      <c r="F18465" s="662">
        <v>32400</v>
      </c>
      <c r="G18465" s="662">
        <v>40000</v>
      </c>
      <c r="H18465" s="661">
        <v>2</v>
      </c>
      <c r="I18465" s="662">
        <v>64800</v>
      </c>
      <c r="J18465" s="663">
        <v>2400000</v>
      </c>
      <c r="K18465" s="662">
        <v>96000000000</v>
      </c>
    </row>
    <row r="18466" spans="3:11" x14ac:dyDescent="0.25">
      <c r="C18466" s="660">
        <v>45936</v>
      </c>
      <c r="D18466" s="661" t="s">
        <v>1155</v>
      </c>
      <c r="E18466" s="662">
        <v>32400</v>
      </c>
      <c r="F18466" s="662">
        <v>32400</v>
      </c>
      <c r="G18466" s="662">
        <v>40000</v>
      </c>
      <c r="H18466" s="661">
        <v>2</v>
      </c>
      <c r="I18466" s="662">
        <v>64800</v>
      </c>
      <c r="J18466" s="663">
        <v>2400000</v>
      </c>
      <c r="K18466" s="662">
        <v>96000000000</v>
      </c>
    </row>
    <row r="18467" spans="3:11" x14ac:dyDescent="0.25">
      <c r="C18467" s="660">
        <v>45936</v>
      </c>
      <c r="D18467" s="661" t="s">
        <v>1155</v>
      </c>
      <c r="E18467" s="662">
        <v>32400</v>
      </c>
      <c r="F18467" s="662">
        <v>32400</v>
      </c>
      <c r="G18467" s="662">
        <v>40000</v>
      </c>
      <c r="H18467" s="661">
        <v>2</v>
      </c>
      <c r="I18467" s="662">
        <v>64800</v>
      </c>
      <c r="J18467" s="663">
        <v>2400000</v>
      </c>
      <c r="K18467" s="662">
        <v>96000000000</v>
      </c>
    </row>
    <row r="18468" spans="3:11" x14ac:dyDescent="0.25">
      <c r="C18468" s="660">
        <v>45936</v>
      </c>
      <c r="D18468" s="661" t="s">
        <v>1155</v>
      </c>
      <c r="E18468" s="662">
        <v>32400</v>
      </c>
      <c r="F18468" s="662">
        <v>32400</v>
      </c>
      <c r="G18468" s="662">
        <v>40000</v>
      </c>
      <c r="H18468" s="661">
        <v>8</v>
      </c>
      <c r="I18468" s="662">
        <v>259200</v>
      </c>
      <c r="J18468" s="663">
        <v>2400000</v>
      </c>
      <c r="K18468" s="662">
        <v>96000000000</v>
      </c>
    </row>
    <row r="18469" spans="3:11" x14ac:dyDescent="0.25">
      <c r="C18469" s="660">
        <v>45936</v>
      </c>
      <c r="D18469" s="661" t="s">
        <v>1155</v>
      </c>
      <c r="E18469" s="662">
        <v>32400</v>
      </c>
      <c r="F18469" s="662">
        <v>32400</v>
      </c>
      <c r="G18469" s="662">
        <v>40000</v>
      </c>
      <c r="H18469" s="661">
        <v>3</v>
      </c>
      <c r="I18469" s="662">
        <v>97200</v>
      </c>
      <c r="J18469" s="663">
        <v>2400000</v>
      </c>
      <c r="K18469" s="662">
        <v>96000000000</v>
      </c>
    </row>
    <row r="18470" spans="3:11" x14ac:dyDescent="0.25">
      <c r="C18470" s="660">
        <v>45936</v>
      </c>
      <c r="D18470" s="661" t="s">
        <v>1155</v>
      </c>
      <c r="E18470" s="662">
        <v>32400</v>
      </c>
      <c r="F18470" s="662">
        <v>32400</v>
      </c>
      <c r="G18470" s="662">
        <v>40000</v>
      </c>
      <c r="H18470" s="661">
        <v>5</v>
      </c>
      <c r="I18470" s="662">
        <v>162000</v>
      </c>
      <c r="J18470" s="663">
        <v>2400000</v>
      </c>
      <c r="K18470" s="662">
        <v>96000000000</v>
      </c>
    </row>
    <row r="18471" spans="3:11" x14ac:dyDescent="0.25">
      <c r="C18471" s="660">
        <v>45936</v>
      </c>
      <c r="D18471" s="661" t="s">
        <v>317</v>
      </c>
      <c r="E18471" s="662">
        <v>100000</v>
      </c>
      <c r="F18471" s="662">
        <v>100000</v>
      </c>
      <c r="G18471" s="662">
        <v>106000</v>
      </c>
      <c r="H18471" s="661">
        <v>10</v>
      </c>
      <c r="I18471" s="662">
        <v>1000000</v>
      </c>
      <c r="J18471" s="663">
        <v>15000000</v>
      </c>
      <c r="K18471" s="662">
        <v>1590000000000</v>
      </c>
    </row>
    <row r="18472" spans="3:11" x14ac:dyDescent="0.25">
      <c r="C18472" s="660">
        <v>45936</v>
      </c>
      <c r="D18472" s="661" t="s">
        <v>317</v>
      </c>
      <c r="E18472" s="662">
        <v>100000</v>
      </c>
      <c r="F18472" s="662">
        <v>100000</v>
      </c>
      <c r="G18472" s="662">
        <v>106000</v>
      </c>
      <c r="H18472" s="661">
        <v>30</v>
      </c>
      <c r="I18472" s="662">
        <v>3000000</v>
      </c>
      <c r="J18472" s="663">
        <v>15000000</v>
      </c>
      <c r="K18472" s="662">
        <v>1590000000000</v>
      </c>
    </row>
    <row r="18473" spans="3:11" x14ac:dyDescent="0.25">
      <c r="C18473" s="660">
        <v>45936</v>
      </c>
      <c r="D18473" s="661" t="s">
        <v>317</v>
      </c>
      <c r="E18473" s="662">
        <v>100000</v>
      </c>
      <c r="F18473" s="662">
        <v>100000</v>
      </c>
      <c r="G18473" s="662">
        <v>106000</v>
      </c>
      <c r="H18473" s="661">
        <v>3</v>
      </c>
      <c r="I18473" s="662">
        <v>300000</v>
      </c>
      <c r="J18473" s="663">
        <v>15000000</v>
      </c>
      <c r="K18473" s="662">
        <v>1590000000000</v>
      </c>
    </row>
    <row r="18474" spans="3:11" x14ac:dyDescent="0.25">
      <c r="C18474" s="660">
        <v>45936</v>
      </c>
      <c r="D18474" s="661" t="s">
        <v>317</v>
      </c>
      <c r="E18474" s="662">
        <v>100000</v>
      </c>
      <c r="F18474" s="662">
        <v>100000</v>
      </c>
      <c r="G18474" s="662">
        <v>106000</v>
      </c>
      <c r="H18474" s="661">
        <v>20</v>
      </c>
      <c r="I18474" s="662">
        <v>2000000</v>
      </c>
      <c r="J18474" s="663">
        <v>15000000</v>
      </c>
      <c r="K18474" s="662">
        <v>1590000000000</v>
      </c>
    </row>
    <row r="18475" spans="3:11" x14ac:dyDescent="0.25">
      <c r="C18475" s="660">
        <v>45936</v>
      </c>
      <c r="D18475" s="661" t="s">
        <v>317</v>
      </c>
      <c r="E18475" s="662">
        <v>100000</v>
      </c>
      <c r="F18475" s="662">
        <v>100000</v>
      </c>
      <c r="G18475" s="662">
        <v>106000</v>
      </c>
      <c r="H18475" s="661">
        <v>8</v>
      </c>
      <c r="I18475" s="662">
        <v>800000</v>
      </c>
      <c r="J18475" s="663">
        <v>15000000</v>
      </c>
      <c r="K18475" s="662">
        <v>1590000000000</v>
      </c>
    </row>
    <row r="18476" spans="3:11" x14ac:dyDescent="0.25">
      <c r="C18476" s="660">
        <v>45936</v>
      </c>
      <c r="D18476" s="661" t="s">
        <v>317</v>
      </c>
      <c r="E18476" s="662">
        <v>100000</v>
      </c>
      <c r="F18476" s="662">
        <v>100000</v>
      </c>
      <c r="G18476" s="662">
        <v>106000</v>
      </c>
      <c r="H18476" s="661">
        <v>4</v>
      </c>
      <c r="I18476" s="662">
        <v>400000</v>
      </c>
      <c r="J18476" s="663">
        <v>15000000</v>
      </c>
      <c r="K18476" s="662">
        <v>1590000000000</v>
      </c>
    </row>
    <row r="18477" spans="3:11" x14ac:dyDescent="0.25">
      <c r="C18477" s="660">
        <v>45936</v>
      </c>
      <c r="D18477" s="661" t="s">
        <v>317</v>
      </c>
      <c r="E18477" s="662">
        <v>100000</v>
      </c>
      <c r="F18477" s="662">
        <v>100000</v>
      </c>
      <c r="G18477" s="662">
        <v>106000</v>
      </c>
      <c r="H18477" s="661">
        <v>6</v>
      </c>
      <c r="I18477" s="662">
        <v>600000</v>
      </c>
      <c r="J18477" s="663">
        <v>15000000</v>
      </c>
      <c r="K18477" s="662">
        <v>1590000000000</v>
      </c>
    </row>
    <row r="18478" spans="3:11" x14ac:dyDescent="0.25">
      <c r="C18478" s="660">
        <v>45936</v>
      </c>
      <c r="D18478" s="661" t="s">
        <v>317</v>
      </c>
      <c r="E18478" s="662">
        <v>100000</v>
      </c>
      <c r="F18478" s="662">
        <v>100000</v>
      </c>
      <c r="G18478" s="662">
        <v>106000</v>
      </c>
      <c r="H18478" s="661">
        <v>9</v>
      </c>
      <c r="I18478" s="662">
        <v>900000</v>
      </c>
      <c r="J18478" s="663">
        <v>15000000</v>
      </c>
      <c r="K18478" s="662">
        <v>1590000000000</v>
      </c>
    </row>
    <row r="18479" spans="3:11" x14ac:dyDescent="0.25">
      <c r="C18479" s="660">
        <v>45936</v>
      </c>
      <c r="D18479" s="661" t="s">
        <v>317</v>
      </c>
      <c r="E18479" s="662">
        <v>100000</v>
      </c>
      <c r="F18479" s="662">
        <v>100000</v>
      </c>
      <c r="G18479" s="662">
        <v>106000</v>
      </c>
      <c r="H18479" s="661">
        <v>5</v>
      </c>
      <c r="I18479" s="662">
        <v>500000</v>
      </c>
      <c r="J18479" s="663">
        <v>15000000</v>
      </c>
      <c r="K18479" s="662">
        <v>1590000000000</v>
      </c>
    </row>
    <row r="18480" spans="3:11" x14ac:dyDescent="0.25">
      <c r="C18480" s="660">
        <v>45936</v>
      </c>
      <c r="D18480" s="661" t="s">
        <v>317</v>
      </c>
      <c r="E18480" s="662">
        <v>100000</v>
      </c>
      <c r="F18480" s="662">
        <v>100000</v>
      </c>
      <c r="G18480" s="662">
        <v>106000</v>
      </c>
      <c r="H18480" s="661">
        <v>3</v>
      </c>
      <c r="I18480" s="662">
        <v>300000</v>
      </c>
      <c r="J18480" s="663">
        <v>15000000</v>
      </c>
      <c r="K18480" s="662">
        <v>1590000000000</v>
      </c>
    </row>
    <row r="18481" spans="3:11" x14ac:dyDescent="0.25">
      <c r="C18481" s="660">
        <v>45936</v>
      </c>
      <c r="D18481" s="661" t="s">
        <v>317</v>
      </c>
      <c r="E18481" s="662">
        <v>100000</v>
      </c>
      <c r="F18481" s="662">
        <v>100000</v>
      </c>
      <c r="G18481" s="662">
        <v>106000</v>
      </c>
      <c r="H18481" s="661">
        <v>6</v>
      </c>
      <c r="I18481" s="662">
        <v>600000</v>
      </c>
      <c r="J18481" s="663">
        <v>15000000</v>
      </c>
      <c r="K18481" s="662">
        <v>1590000000000</v>
      </c>
    </row>
    <row r="18482" spans="3:11" x14ac:dyDescent="0.25">
      <c r="C18482" s="660">
        <v>45936</v>
      </c>
      <c r="D18482" s="661" t="s">
        <v>317</v>
      </c>
      <c r="E18482" s="662">
        <v>100000</v>
      </c>
      <c r="F18482" s="662">
        <v>100000</v>
      </c>
      <c r="G18482" s="662">
        <v>106000</v>
      </c>
      <c r="H18482" s="661">
        <v>3</v>
      </c>
      <c r="I18482" s="662">
        <v>300000</v>
      </c>
      <c r="J18482" s="663">
        <v>15000000</v>
      </c>
      <c r="K18482" s="662">
        <v>1590000000000</v>
      </c>
    </row>
    <row r="18483" spans="3:11" x14ac:dyDescent="0.25">
      <c r="C18483" s="660">
        <v>45936</v>
      </c>
      <c r="D18483" s="661" t="s">
        <v>317</v>
      </c>
      <c r="E18483" s="662">
        <v>100000</v>
      </c>
      <c r="F18483" s="662">
        <v>100000</v>
      </c>
      <c r="G18483" s="662">
        <v>106000</v>
      </c>
      <c r="H18483" s="661">
        <v>20</v>
      </c>
      <c r="I18483" s="662">
        <v>2000000</v>
      </c>
      <c r="J18483" s="663">
        <v>15000000</v>
      </c>
      <c r="K18483" s="662">
        <v>1590000000000</v>
      </c>
    </row>
    <row r="18484" spans="3:11" x14ac:dyDescent="0.25">
      <c r="C18484" s="660">
        <v>45936</v>
      </c>
      <c r="D18484" s="661" t="s">
        <v>317</v>
      </c>
      <c r="E18484" s="662">
        <v>100000</v>
      </c>
      <c r="F18484" s="662">
        <v>100000</v>
      </c>
      <c r="G18484" s="662">
        <v>106000</v>
      </c>
      <c r="H18484" s="661">
        <v>6</v>
      </c>
      <c r="I18484" s="662">
        <v>600000</v>
      </c>
      <c r="J18484" s="663">
        <v>15000000</v>
      </c>
      <c r="K18484" s="662">
        <v>1590000000000</v>
      </c>
    </row>
    <row r="18485" spans="3:11" x14ac:dyDescent="0.25">
      <c r="C18485" s="660">
        <v>45936</v>
      </c>
      <c r="D18485" s="661" t="s">
        <v>317</v>
      </c>
      <c r="E18485" s="662">
        <v>100000</v>
      </c>
      <c r="F18485" s="662">
        <v>100000</v>
      </c>
      <c r="G18485" s="662">
        <v>106000</v>
      </c>
      <c r="H18485" s="661">
        <v>17</v>
      </c>
      <c r="I18485" s="662">
        <v>1700000</v>
      </c>
      <c r="J18485" s="663">
        <v>15000000</v>
      </c>
      <c r="K18485" s="662">
        <v>1590000000000</v>
      </c>
    </row>
    <row r="18486" spans="3:11" x14ac:dyDescent="0.25">
      <c r="C18486" s="660">
        <v>45936</v>
      </c>
      <c r="D18486" s="661" t="s">
        <v>317</v>
      </c>
      <c r="E18486" s="662">
        <v>100000</v>
      </c>
      <c r="F18486" s="662">
        <v>100000</v>
      </c>
      <c r="G18486" s="662">
        <v>106000</v>
      </c>
      <c r="H18486" s="661">
        <v>13</v>
      </c>
      <c r="I18486" s="662">
        <v>1300000</v>
      </c>
      <c r="J18486" s="663">
        <v>15000000</v>
      </c>
      <c r="K18486" s="662">
        <v>1590000000000</v>
      </c>
    </row>
    <row r="18487" spans="3:11" x14ac:dyDescent="0.25">
      <c r="C18487" s="660">
        <v>45936</v>
      </c>
      <c r="D18487" s="661" t="s">
        <v>317</v>
      </c>
      <c r="E18487" s="662">
        <v>100000</v>
      </c>
      <c r="F18487" s="662">
        <v>100000</v>
      </c>
      <c r="G18487" s="662">
        <v>106000</v>
      </c>
      <c r="H18487" s="661">
        <v>1</v>
      </c>
      <c r="I18487" s="662">
        <v>100000</v>
      </c>
      <c r="J18487" s="663">
        <v>15000000</v>
      </c>
      <c r="K18487" s="662">
        <v>1590000000000</v>
      </c>
    </row>
    <row r="18488" spans="3:11" x14ac:dyDescent="0.25">
      <c r="C18488" s="660">
        <v>45936</v>
      </c>
      <c r="D18488" s="661" t="s">
        <v>317</v>
      </c>
      <c r="E18488" s="662">
        <v>100000</v>
      </c>
      <c r="F18488" s="662">
        <v>100000</v>
      </c>
      <c r="G18488" s="662">
        <v>106000</v>
      </c>
      <c r="H18488" s="661">
        <v>21</v>
      </c>
      <c r="I18488" s="662">
        <v>2100000</v>
      </c>
      <c r="J18488" s="663">
        <v>15000000</v>
      </c>
      <c r="K18488" s="662">
        <v>1590000000000</v>
      </c>
    </row>
    <row r="18489" spans="3:11" x14ac:dyDescent="0.25">
      <c r="C18489" s="660">
        <v>45936</v>
      </c>
      <c r="D18489" s="661" t="s">
        <v>317</v>
      </c>
      <c r="E18489" s="662">
        <v>100000</v>
      </c>
      <c r="F18489" s="662">
        <v>100000</v>
      </c>
      <c r="G18489" s="662">
        <v>106000</v>
      </c>
      <c r="H18489" s="661">
        <v>2</v>
      </c>
      <c r="I18489" s="662">
        <v>200000</v>
      </c>
      <c r="J18489" s="663">
        <v>15000000</v>
      </c>
      <c r="K18489" s="662">
        <v>1590000000000</v>
      </c>
    </row>
    <row r="18490" spans="3:11" x14ac:dyDescent="0.25">
      <c r="C18490" s="660">
        <v>45936</v>
      </c>
      <c r="D18490" s="661" t="s">
        <v>317</v>
      </c>
      <c r="E18490" s="662">
        <v>100000</v>
      </c>
      <c r="F18490" s="662">
        <v>100000</v>
      </c>
      <c r="G18490" s="662">
        <v>106000</v>
      </c>
      <c r="H18490" s="661">
        <v>1</v>
      </c>
      <c r="I18490" s="662">
        <v>100000</v>
      </c>
      <c r="J18490" s="663">
        <v>15000000</v>
      </c>
      <c r="K18490" s="662">
        <v>1590000000000</v>
      </c>
    </row>
    <row r="18491" spans="3:11" x14ac:dyDescent="0.25">
      <c r="C18491" s="660">
        <v>45936</v>
      </c>
      <c r="D18491" s="661" t="s">
        <v>317</v>
      </c>
      <c r="E18491" s="662">
        <v>100000</v>
      </c>
      <c r="F18491" s="662">
        <v>100000</v>
      </c>
      <c r="G18491" s="662">
        <v>106000</v>
      </c>
      <c r="H18491" s="661">
        <v>1</v>
      </c>
      <c r="I18491" s="662">
        <v>100000</v>
      </c>
      <c r="J18491" s="663">
        <v>15000000</v>
      </c>
      <c r="K18491" s="662">
        <v>1590000000000</v>
      </c>
    </row>
    <row r="18492" spans="3:11" x14ac:dyDescent="0.25">
      <c r="C18492" s="660">
        <v>45936</v>
      </c>
      <c r="D18492" s="661" t="s">
        <v>317</v>
      </c>
      <c r="E18492" s="662">
        <v>100000</v>
      </c>
      <c r="F18492" s="662">
        <v>100000</v>
      </c>
      <c r="G18492" s="662">
        <v>106000</v>
      </c>
      <c r="H18492" s="661">
        <v>26</v>
      </c>
      <c r="I18492" s="662">
        <v>2600000</v>
      </c>
      <c r="J18492" s="663">
        <v>15000000</v>
      </c>
      <c r="K18492" s="662">
        <v>1590000000000</v>
      </c>
    </row>
    <row r="18493" spans="3:11" x14ac:dyDescent="0.25">
      <c r="C18493" s="660">
        <v>45936</v>
      </c>
      <c r="D18493" s="661" t="s">
        <v>317</v>
      </c>
      <c r="E18493" s="662">
        <v>100000</v>
      </c>
      <c r="F18493" s="662">
        <v>100000</v>
      </c>
      <c r="G18493" s="662">
        <v>106000</v>
      </c>
      <c r="H18493" s="661">
        <v>5</v>
      </c>
      <c r="I18493" s="662">
        <v>500000</v>
      </c>
      <c r="J18493" s="663">
        <v>15000000</v>
      </c>
      <c r="K18493" s="662">
        <v>1590000000000</v>
      </c>
    </row>
    <row r="18494" spans="3:11" x14ac:dyDescent="0.25">
      <c r="C18494" s="660">
        <v>45936</v>
      </c>
      <c r="D18494" s="661" t="s">
        <v>317</v>
      </c>
      <c r="E18494" s="662">
        <v>100000</v>
      </c>
      <c r="F18494" s="662">
        <v>100000</v>
      </c>
      <c r="G18494" s="662">
        <v>106000</v>
      </c>
      <c r="H18494" s="661">
        <v>6</v>
      </c>
      <c r="I18494" s="662">
        <v>600000</v>
      </c>
      <c r="J18494" s="663">
        <v>15000000</v>
      </c>
      <c r="K18494" s="662">
        <v>1590000000000</v>
      </c>
    </row>
    <row r="18495" spans="3:11" x14ac:dyDescent="0.25">
      <c r="C18495" s="660">
        <v>45936</v>
      </c>
      <c r="D18495" s="661" t="s">
        <v>317</v>
      </c>
      <c r="E18495" s="662">
        <v>100000</v>
      </c>
      <c r="F18495" s="662">
        <v>100000</v>
      </c>
      <c r="G18495" s="662">
        <v>106000</v>
      </c>
      <c r="H18495" s="661">
        <v>8</v>
      </c>
      <c r="I18495" s="662">
        <v>800000</v>
      </c>
      <c r="J18495" s="663">
        <v>15000000</v>
      </c>
      <c r="K18495" s="662">
        <v>1590000000000</v>
      </c>
    </row>
    <row r="18496" spans="3:11" x14ac:dyDescent="0.25">
      <c r="C18496" s="660">
        <v>45936</v>
      </c>
      <c r="D18496" s="661" t="s">
        <v>317</v>
      </c>
      <c r="E18496" s="662">
        <v>100000</v>
      </c>
      <c r="F18496" s="662">
        <v>100000</v>
      </c>
      <c r="G18496" s="662">
        <v>106000</v>
      </c>
      <c r="H18496" s="661">
        <v>6</v>
      </c>
      <c r="I18496" s="662">
        <v>600000</v>
      </c>
      <c r="J18496" s="663">
        <v>15000000</v>
      </c>
      <c r="K18496" s="662">
        <v>1590000000000</v>
      </c>
    </row>
    <row r="18497" spans="3:11" x14ac:dyDescent="0.25">
      <c r="C18497" s="660">
        <v>45936</v>
      </c>
      <c r="D18497" s="661" t="s">
        <v>317</v>
      </c>
      <c r="E18497" s="662">
        <v>100000</v>
      </c>
      <c r="F18497" s="662">
        <v>100000</v>
      </c>
      <c r="G18497" s="662">
        <v>106000</v>
      </c>
      <c r="H18497" s="661">
        <v>7</v>
      </c>
      <c r="I18497" s="662">
        <v>700000</v>
      </c>
      <c r="J18497" s="663">
        <v>15000000</v>
      </c>
      <c r="K18497" s="662">
        <v>1590000000000</v>
      </c>
    </row>
    <row r="18498" spans="3:11" x14ac:dyDescent="0.25">
      <c r="C18498" s="660">
        <v>45936</v>
      </c>
      <c r="D18498" s="661" t="s">
        <v>317</v>
      </c>
      <c r="E18498" s="662">
        <v>100000</v>
      </c>
      <c r="F18498" s="662">
        <v>100000</v>
      </c>
      <c r="G18498" s="662">
        <v>106000</v>
      </c>
      <c r="H18498" s="661">
        <v>3</v>
      </c>
      <c r="I18498" s="662">
        <v>300000</v>
      </c>
      <c r="J18498" s="663">
        <v>15000000</v>
      </c>
      <c r="K18498" s="662">
        <v>1590000000000</v>
      </c>
    </row>
    <row r="18499" spans="3:11" x14ac:dyDescent="0.25">
      <c r="C18499" s="660">
        <v>45936</v>
      </c>
      <c r="D18499" s="661" t="s">
        <v>317</v>
      </c>
      <c r="E18499" s="662">
        <v>100000</v>
      </c>
      <c r="F18499" s="662">
        <v>100000</v>
      </c>
      <c r="G18499" s="662">
        <v>106000</v>
      </c>
      <c r="H18499" s="661">
        <v>2</v>
      </c>
      <c r="I18499" s="662">
        <v>200000</v>
      </c>
      <c r="J18499" s="663">
        <v>15000000</v>
      </c>
      <c r="K18499" s="662">
        <v>1590000000000</v>
      </c>
    </row>
    <row r="18500" spans="3:11" x14ac:dyDescent="0.25">
      <c r="C18500" s="660">
        <v>45936</v>
      </c>
      <c r="D18500" s="661" t="s">
        <v>317</v>
      </c>
      <c r="E18500" s="662">
        <v>100000</v>
      </c>
      <c r="F18500" s="662">
        <v>100000</v>
      </c>
      <c r="G18500" s="662">
        <v>106000</v>
      </c>
      <c r="H18500" s="661">
        <v>6</v>
      </c>
      <c r="I18500" s="662">
        <v>600000</v>
      </c>
      <c r="J18500" s="663">
        <v>15000000</v>
      </c>
      <c r="K18500" s="662">
        <v>1590000000000</v>
      </c>
    </row>
    <row r="18501" spans="3:11" x14ac:dyDescent="0.25">
      <c r="C18501" s="660">
        <v>45936</v>
      </c>
      <c r="D18501" s="661" t="s">
        <v>317</v>
      </c>
      <c r="E18501" s="662">
        <v>100000</v>
      </c>
      <c r="F18501" s="662">
        <v>100000</v>
      </c>
      <c r="G18501" s="662">
        <v>106000</v>
      </c>
      <c r="H18501" s="661">
        <v>11</v>
      </c>
      <c r="I18501" s="662">
        <v>1100000</v>
      </c>
      <c r="J18501" s="663">
        <v>15000000</v>
      </c>
      <c r="K18501" s="662">
        <v>1590000000000</v>
      </c>
    </row>
    <row r="18502" spans="3:11" x14ac:dyDescent="0.25">
      <c r="C18502" s="660">
        <v>45936</v>
      </c>
      <c r="D18502" s="661" t="s">
        <v>317</v>
      </c>
      <c r="E18502" s="662">
        <v>100000</v>
      </c>
      <c r="F18502" s="662">
        <v>100000</v>
      </c>
      <c r="G18502" s="662">
        <v>106000</v>
      </c>
      <c r="H18502" s="661">
        <v>5</v>
      </c>
      <c r="I18502" s="662">
        <v>500000</v>
      </c>
      <c r="J18502" s="663">
        <v>15000000</v>
      </c>
      <c r="K18502" s="662">
        <v>1590000000000</v>
      </c>
    </row>
    <row r="18503" spans="3:11" x14ac:dyDescent="0.25">
      <c r="C18503" s="660">
        <v>45936</v>
      </c>
      <c r="D18503" s="661" t="s">
        <v>317</v>
      </c>
      <c r="E18503" s="662">
        <v>100000</v>
      </c>
      <c r="F18503" s="662">
        <v>100000</v>
      </c>
      <c r="G18503" s="662">
        <v>106000</v>
      </c>
      <c r="H18503" s="661">
        <v>1</v>
      </c>
      <c r="I18503" s="662">
        <v>100000</v>
      </c>
      <c r="J18503" s="663">
        <v>15000000</v>
      </c>
      <c r="K18503" s="662">
        <v>1590000000000</v>
      </c>
    </row>
    <row r="18504" spans="3:11" x14ac:dyDescent="0.25">
      <c r="C18504" s="660">
        <v>45936</v>
      </c>
      <c r="D18504" s="661" t="s">
        <v>317</v>
      </c>
      <c r="E18504" s="662">
        <v>100000</v>
      </c>
      <c r="F18504" s="662">
        <v>100000</v>
      </c>
      <c r="G18504" s="662">
        <v>106000</v>
      </c>
      <c r="H18504" s="661">
        <v>4</v>
      </c>
      <c r="I18504" s="662">
        <v>400000</v>
      </c>
      <c r="J18504" s="663">
        <v>15000000</v>
      </c>
      <c r="K18504" s="662">
        <v>1590000000000</v>
      </c>
    </row>
    <row r="18505" spans="3:11" x14ac:dyDescent="0.25">
      <c r="C18505" s="660">
        <v>45936</v>
      </c>
      <c r="D18505" s="661" t="s">
        <v>317</v>
      </c>
      <c r="E18505" s="662">
        <v>100000</v>
      </c>
      <c r="F18505" s="662">
        <v>100000</v>
      </c>
      <c r="G18505" s="662">
        <v>106000</v>
      </c>
      <c r="H18505" s="661">
        <v>6</v>
      </c>
      <c r="I18505" s="662">
        <v>600000</v>
      </c>
      <c r="J18505" s="663">
        <v>15000000</v>
      </c>
      <c r="K18505" s="662">
        <v>1590000000000</v>
      </c>
    </row>
    <row r="18506" spans="3:11" x14ac:dyDescent="0.25">
      <c r="C18506" s="660">
        <v>45936</v>
      </c>
      <c r="D18506" s="661" t="s">
        <v>317</v>
      </c>
      <c r="E18506" s="662">
        <v>100000</v>
      </c>
      <c r="F18506" s="662">
        <v>100000</v>
      </c>
      <c r="G18506" s="662">
        <v>106000</v>
      </c>
      <c r="H18506" s="661">
        <v>15</v>
      </c>
      <c r="I18506" s="662">
        <v>1500000</v>
      </c>
      <c r="J18506" s="663">
        <v>15000000</v>
      </c>
      <c r="K18506" s="662">
        <v>1590000000000</v>
      </c>
    </row>
    <row r="18507" spans="3:11" x14ac:dyDescent="0.25">
      <c r="C18507" s="660">
        <v>45936</v>
      </c>
      <c r="D18507" s="661" t="s">
        <v>317</v>
      </c>
      <c r="E18507" s="662">
        <v>100000</v>
      </c>
      <c r="F18507" s="662">
        <v>100000</v>
      </c>
      <c r="G18507" s="662">
        <v>106000</v>
      </c>
      <c r="H18507" s="661">
        <v>1</v>
      </c>
      <c r="I18507" s="662">
        <v>100000</v>
      </c>
      <c r="J18507" s="663">
        <v>15000000</v>
      </c>
      <c r="K18507" s="662">
        <v>1590000000000</v>
      </c>
    </row>
    <row r="18508" spans="3:11" x14ac:dyDescent="0.25">
      <c r="C18508" s="660">
        <v>45936</v>
      </c>
      <c r="D18508" s="661" t="s">
        <v>317</v>
      </c>
      <c r="E18508" s="662">
        <v>100000</v>
      </c>
      <c r="F18508" s="662">
        <v>100000</v>
      </c>
      <c r="G18508" s="662">
        <v>106000</v>
      </c>
      <c r="H18508" s="661">
        <v>1</v>
      </c>
      <c r="I18508" s="662">
        <v>100000</v>
      </c>
      <c r="J18508" s="663">
        <v>15000000</v>
      </c>
      <c r="K18508" s="662">
        <v>1590000000000</v>
      </c>
    </row>
    <row r="18509" spans="3:11" x14ac:dyDescent="0.25">
      <c r="C18509" s="660">
        <v>45936</v>
      </c>
      <c r="D18509" s="661" t="s">
        <v>317</v>
      </c>
      <c r="E18509" s="662">
        <v>100000</v>
      </c>
      <c r="F18509" s="662">
        <v>100000</v>
      </c>
      <c r="G18509" s="662">
        <v>106000</v>
      </c>
      <c r="H18509" s="661">
        <v>30</v>
      </c>
      <c r="I18509" s="662">
        <v>3000000</v>
      </c>
      <c r="J18509" s="663">
        <v>15000000</v>
      </c>
      <c r="K18509" s="662">
        <v>1590000000000</v>
      </c>
    </row>
    <row r="18510" spans="3:11" x14ac:dyDescent="0.25">
      <c r="C18510" s="660">
        <v>45936</v>
      </c>
      <c r="D18510" s="661" t="s">
        <v>317</v>
      </c>
      <c r="E18510" s="662">
        <v>100000</v>
      </c>
      <c r="F18510" s="662">
        <v>100000</v>
      </c>
      <c r="G18510" s="662">
        <v>106000</v>
      </c>
      <c r="H18510" s="661">
        <v>100</v>
      </c>
      <c r="I18510" s="662">
        <v>10000000</v>
      </c>
      <c r="J18510" s="663">
        <v>15000000</v>
      </c>
      <c r="K18510" s="662">
        <v>1590000000000</v>
      </c>
    </row>
    <row r="18511" spans="3:11" x14ac:dyDescent="0.25">
      <c r="C18511" s="660">
        <v>45936</v>
      </c>
      <c r="D18511" s="661" t="s">
        <v>317</v>
      </c>
      <c r="E18511" s="662">
        <v>100000</v>
      </c>
      <c r="F18511" s="662">
        <v>100000</v>
      </c>
      <c r="G18511" s="662">
        <v>106000</v>
      </c>
      <c r="H18511" s="661">
        <v>2</v>
      </c>
      <c r="I18511" s="662">
        <v>200000</v>
      </c>
      <c r="J18511" s="663">
        <v>15000000</v>
      </c>
      <c r="K18511" s="662">
        <v>1590000000000</v>
      </c>
    </row>
    <row r="18512" spans="3:11" x14ac:dyDescent="0.25">
      <c r="C18512" s="660">
        <v>45936</v>
      </c>
      <c r="D18512" s="661" t="s">
        <v>317</v>
      </c>
      <c r="E18512" s="662">
        <v>100000</v>
      </c>
      <c r="F18512" s="662">
        <v>100000</v>
      </c>
      <c r="G18512" s="662">
        <v>106000</v>
      </c>
      <c r="H18512" s="661">
        <v>1</v>
      </c>
      <c r="I18512" s="662">
        <v>100000</v>
      </c>
      <c r="J18512" s="663">
        <v>15000000</v>
      </c>
      <c r="K18512" s="662">
        <v>1590000000000</v>
      </c>
    </row>
    <row r="18513" spans="3:11" x14ac:dyDescent="0.25">
      <c r="C18513" s="660">
        <v>45936</v>
      </c>
      <c r="D18513" s="661" t="s">
        <v>317</v>
      </c>
      <c r="E18513" s="662">
        <v>100000</v>
      </c>
      <c r="F18513" s="662">
        <v>100000</v>
      </c>
      <c r="G18513" s="662">
        <v>106000</v>
      </c>
      <c r="H18513" s="661">
        <v>1</v>
      </c>
      <c r="I18513" s="662">
        <v>100000</v>
      </c>
      <c r="J18513" s="663">
        <v>15000000</v>
      </c>
      <c r="K18513" s="662">
        <v>1590000000000</v>
      </c>
    </row>
    <row r="18514" spans="3:11" x14ac:dyDescent="0.25">
      <c r="C18514" s="660">
        <v>45936</v>
      </c>
      <c r="D18514" s="661" t="s">
        <v>317</v>
      </c>
      <c r="E18514" s="662">
        <v>100000</v>
      </c>
      <c r="F18514" s="662">
        <v>100000</v>
      </c>
      <c r="G18514" s="662">
        <v>106000</v>
      </c>
      <c r="H18514" s="661">
        <v>31</v>
      </c>
      <c r="I18514" s="662">
        <v>3100000</v>
      </c>
      <c r="J18514" s="663">
        <v>15000000</v>
      </c>
      <c r="K18514" s="662">
        <v>1590000000000</v>
      </c>
    </row>
    <row r="18515" spans="3:11" x14ac:dyDescent="0.25">
      <c r="C18515" s="660">
        <v>45936</v>
      </c>
      <c r="D18515" s="661" t="s">
        <v>317</v>
      </c>
      <c r="E18515" s="662">
        <v>100000</v>
      </c>
      <c r="F18515" s="662">
        <v>100000</v>
      </c>
      <c r="G18515" s="662">
        <v>106000</v>
      </c>
      <c r="H18515" s="661">
        <v>2</v>
      </c>
      <c r="I18515" s="662">
        <v>200000</v>
      </c>
      <c r="J18515" s="663">
        <v>15000000</v>
      </c>
      <c r="K18515" s="662">
        <v>1590000000000</v>
      </c>
    </row>
    <row r="18516" spans="3:11" x14ac:dyDescent="0.25">
      <c r="C18516" s="660">
        <v>45936</v>
      </c>
      <c r="D18516" s="661" t="s">
        <v>317</v>
      </c>
      <c r="E18516" s="662">
        <v>100000</v>
      </c>
      <c r="F18516" s="662">
        <v>100000</v>
      </c>
      <c r="G18516" s="662">
        <v>106000</v>
      </c>
      <c r="H18516" s="661">
        <v>6</v>
      </c>
      <c r="I18516" s="662">
        <v>600000</v>
      </c>
      <c r="J18516" s="663">
        <v>15000000</v>
      </c>
      <c r="K18516" s="662">
        <v>1590000000000</v>
      </c>
    </row>
    <row r="18517" spans="3:11" x14ac:dyDescent="0.25">
      <c r="C18517" s="660">
        <v>45936</v>
      </c>
      <c r="D18517" s="661" t="s">
        <v>317</v>
      </c>
      <c r="E18517" s="662">
        <v>100000</v>
      </c>
      <c r="F18517" s="662">
        <v>100000</v>
      </c>
      <c r="G18517" s="662">
        <v>106000</v>
      </c>
      <c r="H18517" s="661">
        <v>2</v>
      </c>
      <c r="I18517" s="662">
        <v>200000</v>
      </c>
      <c r="J18517" s="663">
        <v>15000000</v>
      </c>
      <c r="K18517" s="662">
        <v>1590000000000</v>
      </c>
    </row>
    <row r="18518" spans="3:11" x14ac:dyDescent="0.25">
      <c r="C18518" s="660">
        <v>45936</v>
      </c>
      <c r="D18518" s="661" t="s">
        <v>317</v>
      </c>
      <c r="E18518" s="662">
        <v>100000</v>
      </c>
      <c r="F18518" s="662">
        <v>100000</v>
      </c>
      <c r="G18518" s="662">
        <v>106000</v>
      </c>
      <c r="H18518" s="661">
        <v>1</v>
      </c>
      <c r="I18518" s="662">
        <v>100000</v>
      </c>
      <c r="J18518" s="663">
        <v>15000000</v>
      </c>
      <c r="K18518" s="662">
        <v>1590000000000</v>
      </c>
    </row>
    <row r="18519" spans="3:11" x14ac:dyDescent="0.25">
      <c r="C18519" s="660">
        <v>45936</v>
      </c>
      <c r="D18519" s="661" t="s">
        <v>317</v>
      </c>
      <c r="E18519" s="662">
        <v>100000</v>
      </c>
      <c r="F18519" s="662">
        <v>100000</v>
      </c>
      <c r="G18519" s="662">
        <v>106000</v>
      </c>
      <c r="H18519" s="661">
        <v>1</v>
      </c>
      <c r="I18519" s="662">
        <v>100000</v>
      </c>
      <c r="J18519" s="663">
        <v>15000000</v>
      </c>
      <c r="K18519" s="662">
        <v>1590000000000</v>
      </c>
    </row>
    <row r="18520" spans="3:11" x14ac:dyDescent="0.25">
      <c r="C18520" s="660">
        <v>45936</v>
      </c>
      <c r="D18520" s="661" t="s">
        <v>317</v>
      </c>
      <c r="E18520" s="662">
        <v>100000</v>
      </c>
      <c r="F18520" s="662">
        <v>100000</v>
      </c>
      <c r="G18520" s="662">
        <v>106000</v>
      </c>
      <c r="H18520" s="661">
        <v>1</v>
      </c>
      <c r="I18520" s="662">
        <v>100000</v>
      </c>
      <c r="J18520" s="663">
        <v>15000000</v>
      </c>
      <c r="K18520" s="662">
        <v>1590000000000</v>
      </c>
    </row>
    <row r="18521" spans="3:11" x14ac:dyDescent="0.25">
      <c r="C18521" s="660">
        <v>45936</v>
      </c>
      <c r="D18521" s="661" t="s">
        <v>317</v>
      </c>
      <c r="E18521" s="662">
        <v>100000</v>
      </c>
      <c r="F18521" s="662">
        <v>100000</v>
      </c>
      <c r="G18521" s="662">
        <v>106000</v>
      </c>
      <c r="H18521" s="661">
        <v>10</v>
      </c>
      <c r="I18521" s="662">
        <v>1000000</v>
      </c>
      <c r="J18521" s="663">
        <v>15000000</v>
      </c>
      <c r="K18521" s="662">
        <v>1590000000000</v>
      </c>
    </row>
    <row r="18522" spans="3:11" x14ac:dyDescent="0.25">
      <c r="C18522" s="660">
        <v>45936</v>
      </c>
      <c r="D18522" s="661" t="s">
        <v>317</v>
      </c>
      <c r="E18522" s="662">
        <v>100000</v>
      </c>
      <c r="F18522" s="662">
        <v>100000</v>
      </c>
      <c r="G18522" s="662">
        <v>106000</v>
      </c>
      <c r="H18522" s="661">
        <v>38</v>
      </c>
      <c r="I18522" s="662">
        <v>3800000</v>
      </c>
      <c r="J18522" s="663">
        <v>15000000</v>
      </c>
      <c r="K18522" s="662">
        <v>1590000000000</v>
      </c>
    </row>
    <row r="18523" spans="3:11" x14ac:dyDescent="0.25">
      <c r="C18523" s="660">
        <v>45936</v>
      </c>
      <c r="D18523" s="661" t="s">
        <v>317</v>
      </c>
      <c r="E18523" s="662">
        <v>100000</v>
      </c>
      <c r="F18523" s="662">
        <v>100000</v>
      </c>
      <c r="G18523" s="662">
        <v>106000</v>
      </c>
      <c r="H18523" s="661">
        <v>10</v>
      </c>
      <c r="I18523" s="662">
        <v>1000000</v>
      </c>
      <c r="J18523" s="663">
        <v>15000000</v>
      </c>
      <c r="K18523" s="662">
        <v>1590000000000</v>
      </c>
    </row>
    <row r="18524" spans="3:11" x14ac:dyDescent="0.25">
      <c r="C18524" s="660">
        <v>45936</v>
      </c>
      <c r="D18524" s="661" t="s">
        <v>317</v>
      </c>
      <c r="E18524" s="662">
        <v>100000</v>
      </c>
      <c r="F18524" s="662">
        <v>100000</v>
      </c>
      <c r="G18524" s="662">
        <v>106000</v>
      </c>
      <c r="H18524" s="661">
        <v>47</v>
      </c>
      <c r="I18524" s="662">
        <v>4700000</v>
      </c>
      <c r="J18524" s="663">
        <v>15000000</v>
      </c>
      <c r="K18524" s="662">
        <v>1590000000000</v>
      </c>
    </row>
    <row r="18525" spans="3:11" x14ac:dyDescent="0.25">
      <c r="C18525" s="660">
        <v>45936</v>
      </c>
      <c r="D18525" s="661" t="s">
        <v>317</v>
      </c>
      <c r="E18525" s="662">
        <v>100000</v>
      </c>
      <c r="F18525" s="662">
        <v>100000</v>
      </c>
      <c r="G18525" s="662">
        <v>106000</v>
      </c>
      <c r="H18525" s="661">
        <v>41</v>
      </c>
      <c r="I18525" s="662">
        <v>4100000</v>
      </c>
      <c r="J18525" s="663">
        <v>15000000</v>
      </c>
      <c r="K18525" s="662">
        <v>1590000000000</v>
      </c>
    </row>
    <row r="18526" spans="3:11" x14ac:dyDescent="0.25">
      <c r="C18526" s="660">
        <v>45936</v>
      </c>
      <c r="D18526" s="661" t="s">
        <v>317</v>
      </c>
      <c r="E18526" s="662">
        <v>100000</v>
      </c>
      <c r="F18526" s="662">
        <v>100000</v>
      </c>
      <c r="G18526" s="662">
        <v>106000</v>
      </c>
      <c r="H18526" s="661">
        <v>23</v>
      </c>
      <c r="I18526" s="662">
        <v>2300000</v>
      </c>
      <c r="J18526" s="663">
        <v>15000000</v>
      </c>
      <c r="K18526" s="662">
        <v>1590000000000</v>
      </c>
    </row>
    <row r="18527" spans="3:11" x14ac:dyDescent="0.25">
      <c r="C18527" s="660">
        <v>45936</v>
      </c>
      <c r="D18527" s="661" t="s">
        <v>317</v>
      </c>
      <c r="E18527" s="662">
        <v>100000</v>
      </c>
      <c r="F18527" s="662">
        <v>100000</v>
      </c>
      <c r="G18527" s="662">
        <v>106000</v>
      </c>
      <c r="H18527" s="661">
        <v>2</v>
      </c>
      <c r="I18527" s="662">
        <v>200000</v>
      </c>
      <c r="J18527" s="663">
        <v>15000000</v>
      </c>
      <c r="K18527" s="662">
        <v>1590000000000</v>
      </c>
    </row>
    <row r="18528" spans="3:11" x14ac:dyDescent="0.25">
      <c r="C18528" s="660">
        <v>45936</v>
      </c>
      <c r="D18528" s="661" t="s">
        <v>317</v>
      </c>
      <c r="E18528" s="662">
        <v>100000</v>
      </c>
      <c r="F18528" s="662">
        <v>100000</v>
      </c>
      <c r="G18528" s="662">
        <v>106000</v>
      </c>
      <c r="H18528" s="661">
        <v>5</v>
      </c>
      <c r="I18528" s="662">
        <v>500000</v>
      </c>
      <c r="J18528" s="663">
        <v>15000000</v>
      </c>
      <c r="K18528" s="662">
        <v>1590000000000</v>
      </c>
    </row>
    <row r="18529" spans="3:11" x14ac:dyDescent="0.25">
      <c r="C18529" s="660">
        <v>45936</v>
      </c>
      <c r="D18529" s="661" t="s">
        <v>317</v>
      </c>
      <c r="E18529" s="662">
        <v>100000</v>
      </c>
      <c r="F18529" s="662">
        <v>100000</v>
      </c>
      <c r="G18529" s="662">
        <v>106000</v>
      </c>
      <c r="H18529" s="661">
        <v>3</v>
      </c>
      <c r="I18529" s="662">
        <v>300000</v>
      </c>
      <c r="J18529" s="663">
        <v>15000000</v>
      </c>
      <c r="K18529" s="662">
        <v>1590000000000</v>
      </c>
    </row>
    <row r="18530" spans="3:11" x14ac:dyDescent="0.25">
      <c r="C18530" s="660">
        <v>45936</v>
      </c>
      <c r="D18530" s="661" t="s">
        <v>317</v>
      </c>
      <c r="E18530" s="662">
        <v>100000</v>
      </c>
      <c r="F18530" s="662">
        <v>100000</v>
      </c>
      <c r="G18530" s="662">
        <v>106000</v>
      </c>
      <c r="H18530" s="661">
        <v>8</v>
      </c>
      <c r="I18530" s="662">
        <v>800000</v>
      </c>
      <c r="J18530" s="663">
        <v>15000000</v>
      </c>
      <c r="K18530" s="662">
        <v>1590000000000</v>
      </c>
    </row>
    <row r="18531" spans="3:11" x14ac:dyDescent="0.25">
      <c r="C18531" s="660">
        <v>45936</v>
      </c>
      <c r="D18531" s="661" t="s">
        <v>317</v>
      </c>
      <c r="E18531" s="662">
        <v>100000</v>
      </c>
      <c r="F18531" s="662">
        <v>100000</v>
      </c>
      <c r="G18531" s="662">
        <v>106000</v>
      </c>
      <c r="H18531" s="661">
        <v>2</v>
      </c>
      <c r="I18531" s="662">
        <v>200000</v>
      </c>
      <c r="J18531" s="663">
        <v>15000000</v>
      </c>
      <c r="K18531" s="662">
        <v>1590000000000</v>
      </c>
    </row>
    <row r="18532" spans="3:11" x14ac:dyDescent="0.25">
      <c r="C18532" s="660">
        <v>45936</v>
      </c>
      <c r="D18532" s="661" t="s">
        <v>317</v>
      </c>
      <c r="E18532" s="662">
        <v>100000</v>
      </c>
      <c r="F18532" s="662">
        <v>100000</v>
      </c>
      <c r="G18532" s="662">
        <v>106000</v>
      </c>
      <c r="H18532" s="661">
        <v>40</v>
      </c>
      <c r="I18532" s="662">
        <v>4000000</v>
      </c>
      <c r="J18532" s="663">
        <v>15000000</v>
      </c>
      <c r="K18532" s="662">
        <v>1590000000000</v>
      </c>
    </row>
    <row r="18533" spans="3:11" x14ac:dyDescent="0.25">
      <c r="C18533" s="660">
        <v>45936</v>
      </c>
      <c r="D18533" s="661" t="s">
        <v>317</v>
      </c>
      <c r="E18533" s="662">
        <v>100000</v>
      </c>
      <c r="F18533" s="662">
        <v>100000</v>
      </c>
      <c r="G18533" s="662">
        <v>106000</v>
      </c>
      <c r="H18533" s="661">
        <v>8</v>
      </c>
      <c r="I18533" s="662">
        <v>800000</v>
      </c>
      <c r="J18533" s="663">
        <v>15000000</v>
      </c>
      <c r="K18533" s="662">
        <v>1590000000000</v>
      </c>
    </row>
    <row r="18534" spans="3:11" x14ac:dyDescent="0.25">
      <c r="C18534" s="660">
        <v>45936</v>
      </c>
      <c r="D18534" s="661" t="s">
        <v>317</v>
      </c>
      <c r="E18534" s="662">
        <v>100000</v>
      </c>
      <c r="F18534" s="662">
        <v>100000</v>
      </c>
      <c r="G18534" s="662">
        <v>106000</v>
      </c>
      <c r="H18534" s="661">
        <v>12</v>
      </c>
      <c r="I18534" s="662">
        <v>1200000</v>
      </c>
      <c r="J18534" s="663">
        <v>15000000</v>
      </c>
      <c r="K18534" s="662">
        <v>1590000000000</v>
      </c>
    </row>
    <row r="18535" spans="3:11" x14ac:dyDescent="0.25">
      <c r="C18535" s="660">
        <v>45936</v>
      </c>
      <c r="D18535" s="661" t="s">
        <v>317</v>
      </c>
      <c r="E18535" s="662">
        <v>100000</v>
      </c>
      <c r="F18535" s="662">
        <v>100000</v>
      </c>
      <c r="G18535" s="662">
        <v>106000</v>
      </c>
      <c r="H18535" s="661">
        <v>12</v>
      </c>
      <c r="I18535" s="662">
        <v>1200000</v>
      </c>
      <c r="J18535" s="663">
        <v>15000000</v>
      </c>
      <c r="K18535" s="662">
        <v>1590000000000</v>
      </c>
    </row>
    <row r="18536" spans="3:11" x14ac:dyDescent="0.25">
      <c r="C18536" s="660">
        <v>45936</v>
      </c>
      <c r="D18536" s="661" t="s">
        <v>317</v>
      </c>
      <c r="E18536" s="662">
        <v>100000</v>
      </c>
      <c r="F18536" s="662">
        <v>100000</v>
      </c>
      <c r="G18536" s="662">
        <v>106000</v>
      </c>
      <c r="H18536" s="661">
        <v>12</v>
      </c>
      <c r="I18536" s="662">
        <v>1200000</v>
      </c>
      <c r="J18536" s="663">
        <v>15000000</v>
      </c>
      <c r="K18536" s="662">
        <v>1590000000000</v>
      </c>
    </row>
    <row r="18537" spans="3:11" x14ac:dyDescent="0.25">
      <c r="C18537" s="660">
        <v>45936</v>
      </c>
      <c r="D18537" s="661" t="s">
        <v>317</v>
      </c>
      <c r="E18537" s="662">
        <v>100000</v>
      </c>
      <c r="F18537" s="662">
        <v>100000</v>
      </c>
      <c r="G18537" s="662">
        <v>106000</v>
      </c>
      <c r="H18537" s="661">
        <v>4</v>
      </c>
      <c r="I18537" s="662">
        <v>400000</v>
      </c>
      <c r="J18537" s="663">
        <v>15000000</v>
      </c>
      <c r="K18537" s="662">
        <v>1590000000000</v>
      </c>
    </row>
    <row r="18538" spans="3:11" x14ac:dyDescent="0.25">
      <c r="C18538" s="660">
        <v>45936</v>
      </c>
      <c r="D18538" s="661" t="s">
        <v>317</v>
      </c>
      <c r="E18538" s="662">
        <v>100000</v>
      </c>
      <c r="F18538" s="662">
        <v>100000</v>
      </c>
      <c r="G18538" s="662">
        <v>106000</v>
      </c>
      <c r="H18538" s="661">
        <v>52</v>
      </c>
      <c r="I18538" s="662">
        <v>5200000</v>
      </c>
      <c r="J18538" s="663">
        <v>15000000</v>
      </c>
      <c r="K18538" s="662">
        <v>1590000000000</v>
      </c>
    </row>
    <row r="18539" spans="3:11" x14ac:dyDescent="0.25">
      <c r="C18539" s="660">
        <v>45936</v>
      </c>
      <c r="D18539" s="661" t="s">
        <v>317</v>
      </c>
      <c r="E18539" s="662">
        <v>102000</v>
      </c>
      <c r="F18539" s="662">
        <v>100000</v>
      </c>
      <c r="G18539" s="662">
        <v>106000</v>
      </c>
      <c r="H18539" s="661">
        <v>13</v>
      </c>
      <c r="I18539" s="662">
        <v>1326000</v>
      </c>
      <c r="J18539" s="663">
        <v>15000000</v>
      </c>
      <c r="K18539" s="662">
        <v>1590000000000</v>
      </c>
    </row>
    <row r="18540" spans="3:11" x14ac:dyDescent="0.25">
      <c r="C18540" s="660">
        <v>45936</v>
      </c>
      <c r="D18540" s="661" t="s">
        <v>317</v>
      </c>
      <c r="E18540" s="662">
        <v>102000</v>
      </c>
      <c r="F18540" s="662">
        <v>100000</v>
      </c>
      <c r="G18540" s="662">
        <v>106000</v>
      </c>
      <c r="H18540" s="661">
        <v>161</v>
      </c>
      <c r="I18540" s="662">
        <v>16422000</v>
      </c>
      <c r="J18540" s="663">
        <v>15000000</v>
      </c>
      <c r="K18540" s="662">
        <v>1590000000000</v>
      </c>
    </row>
    <row r="18541" spans="3:11" x14ac:dyDescent="0.25">
      <c r="C18541" s="660">
        <v>45936</v>
      </c>
      <c r="D18541" s="661" t="s">
        <v>317</v>
      </c>
      <c r="E18541" s="662">
        <v>105000</v>
      </c>
      <c r="F18541" s="662">
        <v>100000</v>
      </c>
      <c r="G18541" s="662">
        <v>106000</v>
      </c>
      <c r="H18541" s="661">
        <v>5</v>
      </c>
      <c r="I18541" s="662">
        <v>525000</v>
      </c>
      <c r="J18541" s="663">
        <v>15000000</v>
      </c>
      <c r="K18541" s="662">
        <v>1590000000000</v>
      </c>
    </row>
    <row r="18542" spans="3:11" x14ac:dyDescent="0.25">
      <c r="C18542" s="660">
        <v>45936</v>
      </c>
      <c r="D18542" s="661" t="s">
        <v>317</v>
      </c>
      <c r="E18542" s="662">
        <v>107000</v>
      </c>
      <c r="F18542" s="662">
        <v>100000</v>
      </c>
      <c r="G18542" s="662">
        <v>106000</v>
      </c>
      <c r="H18542" s="661">
        <v>70</v>
      </c>
      <c r="I18542" s="662">
        <v>7490000</v>
      </c>
      <c r="J18542" s="663">
        <v>15000000</v>
      </c>
      <c r="K18542" s="662">
        <v>1590000000000</v>
      </c>
    </row>
    <row r="18543" spans="3:11" x14ac:dyDescent="0.25">
      <c r="C18543" s="660">
        <v>45936</v>
      </c>
      <c r="D18543" s="661" t="s">
        <v>317</v>
      </c>
      <c r="E18543" s="662">
        <v>110000</v>
      </c>
      <c r="F18543" s="662">
        <v>100000</v>
      </c>
      <c r="G18543" s="662">
        <v>106000</v>
      </c>
      <c r="H18543" s="661">
        <v>4</v>
      </c>
      <c r="I18543" s="662">
        <v>440000</v>
      </c>
      <c r="J18543" s="663">
        <v>15000000</v>
      </c>
      <c r="K18543" s="662">
        <v>1590000000000</v>
      </c>
    </row>
    <row r="18544" spans="3:11" x14ac:dyDescent="0.25">
      <c r="C18544" s="660">
        <v>45936</v>
      </c>
      <c r="D18544" s="661" t="s">
        <v>317</v>
      </c>
      <c r="E18544" s="662">
        <v>110000</v>
      </c>
      <c r="F18544" s="662">
        <v>100000</v>
      </c>
      <c r="G18544" s="662">
        <v>106000</v>
      </c>
      <c r="H18544" s="661">
        <v>5</v>
      </c>
      <c r="I18544" s="662">
        <v>550000</v>
      </c>
      <c r="J18544" s="663">
        <v>15000000</v>
      </c>
      <c r="K18544" s="662">
        <v>1590000000000</v>
      </c>
    </row>
    <row r="18545" spans="3:11" x14ac:dyDescent="0.25">
      <c r="C18545" s="660">
        <v>45936</v>
      </c>
      <c r="D18545" s="661" t="s">
        <v>317</v>
      </c>
      <c r="E18545" s="662">
        <v>110000</v>
      </c>
      <c r="F18545" s="662">
        <v>100000</v>
      </c>
      <c r="G18545" s="662">
        <v>106000</v>
      </c>
      <c r="H18545" s="661">
        <v>2</v>
      </c>
      <c r="I18545" s="662">
        <v>220000</v>
      </c>
      <c r="J18545" s="663">
        <v>15000000</v>
      </c>
      <c r="K18545" s="662">
        <v>1590000000000</v>
      </c>
    </row>
    <row r="18546" spans="3:11" x14ac:dyDescent="0.25">
      <c r="C18546" s="660">
        <v>45936</v>
      </c>
      <c r="D18546" s="661" t="s">
        <v>317</v>
      </c>
      <c r="E18546" s="662">
        <v>117000</v>
      </c>
      <c r="F18546" s="662">
        <v>100000</v>
      </c>
      <c r="G18546" s="662">
        <v>106000</v>
      </c>
      <c r="H18546" s="661">
        <v>6</v>
      </c>
      <c r="I18546" s="662">
        <v>702000</v>
      </c>
      <c r="J18546" s="663">
        <v>15000000</v>
      </c>
      <c r="K18546" s="662">
        <v>1590000000000</v>
      </c>
    </row>
    <row r="18547" spans="3:11" x14ac:dyDescent="0.25">
      <c r="C18547" s="660">
        <v>45936</v>
      </c>
      <c r="D18547" s="661" t="s">
        <v>317</v>
      </c>
      <c r="E18547" s="662">
        <v>117000</v>
      </c>
      <c r="F18547" s="662">
        <v>100000</v>
      </c>
      <c r="G18547" s="662">
        <v>106000</v>
      </c>
      <c r="H18547" s="661">
        <v>4</v>
      </c>
      <c r="I18547" s="662">
        <v>468000</v>
      </c>
      <c r="J18547" s="663">
        <v>15000000</v>
      </c>
      <c r="K18547" s="662">
        <v>1590000000000</v>
      </c>
    </row>
    <row r="18548" spans="3:11" x14ac:dyDescent="0.25">
      <c r="C18548" s="660">
        <v>45936</v>
      </c>
      <c r="D18548" s="661" t="s">
        <v>317</v>
      </c>
      <c r="E18548" s="662">
        <v>117000</v>
      </c>
      <c r="F18548" s="662">
        <v>100000</v>
      </c>
      <c r="G18548" s="662">
        <v>106000</v>
      </c>
      <c r="H18548" s="661">
        <v>17</v>
      </c>
      <c r="I18548" s="662">
        <v>1989000</v>
      </c>
      <c r="J18548" s="663">
        <v>15000000</v>
      </c>
      <c r="K18548" s="662">
        <v>1590000000000</v>
      </c>
    </row>
    <row r="18549" spans="3:11" x14ac:dyDescent="0.25">
      <c r="C18549" s="660">
        <v>45936</v>
      </c>
      <c r="D18549" s="661" t="s">
        <v>317</v>
      </c>
      <c r="E18549" s="662">
        <v>117000</v>
      </c>
      <c r="F18549" s="662">
        <v>100000</v>
      </c>
      <c r="G18549" s="662">
        <v>106000</v>
      </c>
      <c r="H18549" s="661">
        <v>7</v>
      </c>
      <c r="I18549" s="662">
        <v>819000</v>
      </c>
      <c r="J18549" s="663">
        <v>15000000</v>
      </c>
      <c r="K18549" s="662">
        <v>1590000000000</v>
      </c>
    </row>
    <row r="18550" spans="3:11" x14ac:dyDescent="0.25">
      <c r="C18550" s="660">
        <v>45936</v>
      </c>
      <c r="D18550" s="661" t="s">
        <v>317</v>
      </c>
      <c r="E18550" s="662">
        <v>117500</v>
      </c>
      <c r="F18550" s="662">
        <v>100000</v>
      </c>
      <c r="G18550" s="662">
        <v>106000</v>
      </c>
      <c r="H18550" s="661">
        <v>2</v>
      </c>
      <c r="I18550" s="662">
        <v>235000</v>
      </c>
      <c r="J18550" s="663">
        <v>15000000</v>
      </c>
      <c r="K18550" s="662">
        <v>1590000000000</v>
      </c>
    </row>
    <row r="18551" spans="3:11" x14ac:dyDescent="0.25">
      <c r="C18551" s="660">
        <v>45936</v>
      </c>
      <c r="D18551" s="661" t="s">
        <v>317</v>
      </c>
      <c r="E18551" s="662">
        <v>118500</v>
      </c>
      <c r="F18551" s="662">
        <v>100000</v>
      </c>
      <c r="G18551" s="662">
        <v>106000</v>
      </c>
      <c r="H18551" s="661">
        <v>20</v>
      </c>
      <c r="I18551" s="662">
        <v>2370000</v>
      </c>
      <c r="J18551" s="663">
        <v>15000000</v>
      </c>
      <c r="K18551" s="662">
        <v>1590000000000</v>
      </c>
    </row>
    <row r="18552" spans="3:11" x14ac:dyDescent="0.25">
      <c r="C18552" s="660">
        <v>45936</v>
      </c>
      <c r="D18552" s="661" t="s">
        <v>317</v>
      </c>
      <c r="E18552" s="662">
        <v>120000</v>
      </c>
      <c r="F18552" s="662">
        <v>100000</v>
      </c>
      <c r="G18552" s="662">
        <v>106000</v>
      </c>
      <c r="H18552" s="661">
        <v>6</v>
      </c>
      <c r="I18552" s="662">
        <v>720000</v>
      </c>
      <c r="J18552" s="663">
        <v>15000000</v>
      </c>
      <c r="K18552" s="662">
        <v>1590000000000</v>
      </c>
    </row>
    <row r="18553" spans="3:11" x14ac:dyDescent="0.25">
      <c r="C18553" s="660">
        <v>45936</v>
      </c>
      <c r="D18553" s="661" t="s">
        <v>317</v>
      </c>
      <c r="E18553" s="662">
        <v>120000</v>
      </c>
      <c r="F18553" s="662">
        <v>100000</v>
      </c>
      <c r="G18553" s="662">
        <v>106000</v>
      </c>
      <c r="H18553" s="661">
        <v>25</v>
      </c>
      <c r="I18553" s="662">
        <v>3000000</v>
      </c>
      <c r="J18553" s="663">
        <v>15000000</v>
      </c>
      <c r="K18553" s="662">
        <v>1590000000000</v>
      </c>
    </row>
    <row r="18554" spans="3:11" x14ac:dyDescent="0.25">
      <c r="C18554" s="660">
        <v>45936</v>
      </c>
      <c r="D18554" s="661" t="s">
        <v>317</v>
      </c>
      <c r="E18554" s="662">
        <v>120000</v>
      </c>
      <c r="F18554" s="662">
        <v>100000</v>
      </c>
      <c r="G18554" s="662">
        <v>106000</v>
      </c>
      <c r="H18554" s="661">
        <v>285</v>
      </c>
      <c r="I18554" s="662">
        <v>34200000</v>
      </c>
      <c r="J18554" s="663">
        <v>15000000</v>
      </c>
      <c r="K18554" s="662">
        <v>1590000000000</v>
      </c>
    </row>
    <row r="18555" spans="3:11" x14ac:dyDescent="0.25">
      <c r="C18555" s="660">
        <v>45936</v>
      </c>
      <c r="D18555" s="661" t="s">
        <v>317</v>
      </c>
      <c r="E18555" s="662">
        <v>120000</v>
      </c>
      <c r="F18555" s="662">
        <v>100000</v>
      </c>
      <c r="G18555" s="662">
        <v>106000</v>
      </c>
      <c r="H18555" s="661">
        <v>5</v>
      </c>
      <c r="I18555" s="662">
        <v>600000</v>
      </c>
      <c r="J18555" s="663">
        <v>15000000</v>
      </c>
      <c r="K18555" s="662">
        <v>1590000000000</v>
      </c>
    </row>
    <row r="18556" spans="3:11" x14ac:dyDescent="0.25">
      <c r="C18556" s="660">
        <v>45936</v>
      </c>
      <c r="D18556" s="661" t="s">
        <v>317</v>
      </c>
      <c r="E18556" s="662">
        <v>120000</v>
      </c>
      <c r="F18556" s="662">
        <v>100000</v>
      </c>
      <c r="G18556" s="662">
        <v>106000</v>
      </c>
      <c r="H18556" s="661">
        <v>4</v>
      </c>
      <c r="I18556" s="662">
        <v>480000</v>
      </c>
      <c r="J18556" s="663">
        <v>15000000</v>
      </c>
      <c r="K18556" s="662">
        <v>1590000000000</v>
      </c>
    </row>
    <row r="18557" spans="3:11" x14ac:dyDescent="0.25">
      <c r="C18557" s="660">
        <v>45936</v>
      </c>
      <c r="D18557" s="661" t="s">
        <v>317</v>
      </c>
      <c r="E18557" s="662">
        <v>120000</v>
      </c>
      <c r="F18557" s="662">
        <v>100000</v>
      </c>
      <c r="G18557" s="662">
        <v>106000</v>
      </c>
      <c r="H18557" s="661">
        <v>42</v>
      </c>
      <c r="I18557" s="662">
        <v>5040000</v>
      </c>
      <c r="J18557" s="663">
        <v>15000000</v>
      </c>
      <c r="K18557" s="662">
        <v>1590000000000</v>
      </c>
    </row>
    <row r="18558" spans="3:11" x14ac:dyDescent="0.25">
      <c r="C18558" s="660">
        <v>45936</v>
      </c>
      <c r="D18558" s="661" t="s">
        <v>317</v>
      </c>
      <c r="E18558" s="662">
        <v>120000</v>
      </c>
      <c r="F18558" s="662">
        <v>100000</v>
      </c>
      <c r="G18558" s="662">
        <v>106000</v>
      </c>
      <c r="H18558" s="661">
        <v>1</v>
      </c>
      <c r="I18558" s="662">
        <v>120000</v>
      </c>
      <c r="J18558" s="663">
        <v>15000000</v>
      </c>
      <c r="K18558" s="662">
        <v>1590000000000</v>
      </c>
    </row>
    <row r="18559" spans="3:11" x14ac:dyDescent="0.25">
      <c r="C18559" s="660">
        <v>45936</v>
      </c>
      <c r="D18559" s="661" t="s">
        <v>317</v>
      </c>
      <c r="E18559" s="662">
        <v>120000</v>
      </c>
      <c r="F18559" s="662">
        <v>100000</v>
      </c>
      <c r="G18559" s="662">
        <v>106000</v>
      </c>
      <c r="H18559" s="661">
        <v>4</v>
      </c>
      <c r="I18559" s="662">
        <v>480000</v>
      </c>
      <c r="J18559" s="663">
        <v>15000000</v>
      </c>
      <c r="K18559" s="662">
        <v>1590000000000</v>
      </c>
    </row>
    <row r="18560" spans="3:11" x14ac:dyDescent="0.25">
      <c r="C18560" s="660">
        <v>45936</v>
      </c>
      <c r="D18560" s="661" t="s">
        <v>317</v>
      </c>
      <c r="E18560" s="662">
        <v>120000</v>
      </c>
      <c r="F18560" s="662">
        <v>100000</v>
      </c>
      <c r="G18560" s="662">
        <v>106000</v>
      </c>
      <c r="H18560" s="661">
        <v>25</v>
      </c>
      <c r="I18560" s="662">
        <v>3000000</v>
      </c>
      <c r="J18560" s="663">
        <v>15000000</v>
      </c>
      <c r="K18560" s="662">
        <v>1590000000000</v>
      </c>
    </row>
    <row r="18561" spans="3:11" x14ac:dyDescent="0.25">
      <c r="C18561" s="660">
        <v>45936</v>
      </c>
      <c r="D18561" s="661" t="s">
        <v>317</v>
      </c>
      <c r="E18561" s="662">
        <v>120000</v>
      </c>
      <c r="F18561" s="662">
        <v>100000</v>
      </c>
      <c r="G18561" s="662">
        <v>106000</v>
      </c>
      <c r="H18561" s="661">
        <v>8</v>
      </c>
      <c r="I18561" s="662">
        <v>960000</v>
      </c>
      <c r="J18561" s="663">
        <v>15000000</v>
      </c>
      <c r="K18561" s="662">
        <v>1590000000000</v>
      </c>
    </row>
    <row r="18562" spans="3:11" x14ac:dyDescent="0.25">
      <c r="C18562" s="660">
        <v>45936</v>
      </c>
      <c r="D18562" s="661" t="s">
        <v>317</v>
      </c>
      <c r="E18562" s="662">
        <v>120000</v>
      </c>
      <c r="F18562" s="662">
        <v>100000</v>
      </c>
      <c r="G18562" s="662">
        <v>106000</v>
      </c>
      <c r="H18562" s="661">
        <v>7</v>
      </c>
      <c r="I18562" s="662">
        <v>840000</v>
      </c>
      <c r="J18562" s="663">
        <v>15000000</v>
      </c>
      <c r="K18562" s="662">
        <v>1590000000000</v>
      </c>
    </row>
    <row r="18563" spans="3:11" x14ac:dyDescent="0.25">
      <c r="C18563" s="660">
        <v>45936</v>
      </c>
      <c r="D18563" s="661" t="s">
        <v>317</v>
      </c>
      <c r="E18563" s="662">
        <v>120000</v>
      </c>
      <c r="F18563" s="662">
        <v>100000</v>
      </c>
      <c r="G18563" s="662">
        <v>106000</v>
      </c>
      <c r="H18563" s="661">
        <v>1</v>
      </c>
      <c r="I18563" s="662">
        <v>120000</v>
      </c>
      <c r="J18563" s="663">
        <v>15000000</v>
      </c>
      <c r="K18563" s="662">
        <v>1590000000000</v>
      </c>
    </row>
    <row r="18564" spans="3:11" x14ac:dyDescent="0.25">
      <c r="C18564" s="660">
        <v>45936</v>
      </c>
      <c r="D18564" s="661" t="s">
        <v>317</v>
      </c>
      <c r="E18564" s="662">
        <v>120000</v>
      </c>
      <c r="F18564" s="662">
        <v>100000</v>
      </c>
      <c r="G18564" s="662">
        <v>106000</v>
      </c>
      <c r="H18564" s="661">
        <v>100</v>
      </c>
      <c r="I18564" s="662">
        <v>12000000</v>
      </c>
      <c r="J18564" s="663">
        <v>15000000</v>
      </c>
      <c r="K18564" s="662">
        <v>1590000000000</v>
      </c>
    </row>
    <row r="18565" spans="3:11" x14ac:dyDescent="0.25">
      <c r="C18565" s="660">
        <v>45936</v>
      </c>
      <c r="D18565" s="661" t="s">
        <v>317</v>
      </c>
      <c r="E18565" s="662">
        <v>120000</v>
      </c>
      <c r="F18565" s="662">
        <v>100000</v>
      </c>
      <c r="G18565" s="662">
        <v>106000</v>
      </c>
      <c r="H18565" s="661">
        <v>2085</v>
      </c>
      <c r="I18565" s="662">
        <v>250200000</v>
      </c>
      <c r="J18565" s="663">
        <v>15000000</v>
      </c>
      <c r="K18565" s="662">
        <v>1590000000000</v>
      </c>
    </row>
    <row r="18566" spans="3:11" x14ac:dyDescent="0.25">
      <c r="C18566" s="660">
        <v>45936</v>
      </c>
      <c r="D18566" s="661" t="s">
        <v>317</v>
      </c>
      <c r="E18566" s="662">
        <v>120000</v>
      </c>
      <c r="F18566" s="662">
        <v>100000</v>
      </c>
      <c r="G18566" s="662">
        <v>106000</v>
      </c>
      <c r="H18566" s="661">
        <v>42</v>
      </c>
      <c r="I18566" s="662">
        <v>5040000</v>
      </c>
      <c r="J18566" s="663">
        <v>15000000</v>
      </c>
      <c r="K18566" s="662">
        <v>1590000000000</v>
      </c>
    </row>
    <row r="18567" spans="3:11" x14ac:dyDescent="0.25">
      <c r="C18567" s="660">
        <v>45936</v>
      </c>
      <c r="D18567" s="661" t="s">
        <v>317</v>
      </c>
      <c r="E18567" s="662">
        <v>120000</v>
      </c>
      <c r="F18567" s="662">
        <v>100000</v>
      </c>
      <c r="G18567" s="662">
        <v>106000</v>
      </c>
      <c r="H18567" s="661">
        <v>10</v>
      </c>
      <c r="I18567" s="662">
        <v>1200000</v>
      </c>
      <c r="J18567" s="663">
        <v>15000000</v>
      </c>
      <c r="K18567" s="662">
        <v>1590000000000</v>
      </c>
    </row>
    <row r="18568" spans="3:11" x14ac:dyDescent="0.25">
      <c r="C18568" s="660">
        <v>45936</v>
      </c>
      <c r="D18568" s="661" t="s">
        <v>317</v>
      </c>
      <c r="E18568" s="662">
        <v>120000</v>
      </c>
      <c r="F18568" s="662">
        <v>100000</v>
      </c>
      <c r="G18568" s="662">
        <v>106000</v>
      </c>
      <c r="H18568" s="661">
        <v>2</v>
      </c>
      <c r="I18568" s="662">
        <v>240000</v>
      </c>
      <c r="J18568" s="663">
        <v>15000000</v>
      </c>
      <c r="K18568" s="662">
        <v>1590000000000</v>
      </c>
    </row>
    <row r="18569" spans="3:11" x14ac:dyDescent="0.25">
      <c r="C18569" s="660">
        <v>45936</v>
      </c>
      <c r="D18569" s="661" t="s">
        <v>317</v>
      </c>
      <c r="E18569" s="662">
        <v>120000</v>
      </c>
      <c r="F18569" s="662">
        <v>100000</v>
      </c>
      <c r="G18569" s="662">
        <v>106000</v>
      </c>
      <c r="H18569" s="661">
        <v>10</v>
      </c>
      <c r="I18569" s="662">
        <v>1200000</v>
      </c>
      <c r="J18569" s="663">
        <v>15000000</v>
      </c>
      <c r="K18569" s="662">
        <v>1590000000000</v>
      </c>
    </row>
    <row r="18570" spans="3:11" x14ac:dyDescent="0.25">
      <c r="C18570" s="660">
        <v>45936</v>
      </c>
      <c r="D18570" s="661" t="s">
        <v>317</v>
      </c>
      <c r="E18570" s="662">
        <v>120000</v>
      </c>
      <c r="F18570" s="662">
        <v>100000</v>
      </c>
      <c r="G18570" s="662">
        <v>106000</v>
      </c>
      <c r="H18570" s="661">
        <v>14</v>
      </c>
      <c r="I18570" s="662">
        <v>1680000</v>
      </c>
      <c r="J18570" s="663">
        <v>15000000</v>
      </c>
      <c r="K18570" s="662">
        <v>1590000000000</v>
      </c>
    </row>
    <row r="18571" spans="3:11" x14ac:dyDescent="0.25">
      <c r="C18571" s="660">
        <v>45936</v>
      </c>
      <c r="D18571" s="661" t="s">
        <v>317</v>
      </c>
      <c r="E18571" s="662">
        <v>120000</v>
      </c>
      <c r="F18571" s="662">
        <v>100000</v>
      </c>
      <c r="G18571" s="662">
        <v>106000</v>
      </c>
      <c r="H18571" s="661">
        <v>80</v>
      </c>
      <c r="I18571" s="662">
        <v>9600000</v>
      </c>
      <c r="J18571" s="663">
        <v>15000000</v>
      </c>
      <c r="K18571" s="662">
        <v>1590000000000</v>
      </c>
    </row>
    <row r="18572" spans="3:11" x14ac:dyDescent="0.25">
      <c r="C18572" s="660">
        <v>45936</v>
      </c>
      <c r="D18572" s="661" t="s">
        <v>317</v>
      </c>
      <c r="E18572" s="662">
        <v>120000</v>
      </c>
      <c r="F18572" s="662">
        <v>100000</v>
      </c>
      <c r="G18572" s="662">
        <v>106000</v>
      </c>
      <c r="H18572" s="661">
        <v>161</v>
      </c>
      <c r="I18572" s="662">
        <v>19320000</v>
      </c>
      <c r="J18572" s="663">
        <v>15000000</v>
      </c>
      <c r="K18572" s="662">
        <v>1590000000000</v>
      </c>
    </row>
    <row r="18573" spans="3:11" x14ac:dyDescent="0.25">
      <c r="C18573" s="660">
        <v>45936</v>
      </c>
      <c r="D18573" s="661" t="s">
        <v>317</v>
      </c>
      <c r="E18573" s="662">
        <v>120000</v>
      </c>
      <c r="F18573" s="662">
        <v>100000</v>
      </c>
      <c r="G18573" s="662">
        <v>106000</v>
      </c>
      <c r="H18573" s="661">
        <v>95</v>
      </c>
      <c r="I18573" s="662">
        <v>11400000</v>
      </c>
      <c r="J18573" s="663">
        <v>15000000</v>
      </c>
      <c r="K18573" s="662">
        <v>1590000000000</v>
      </c>
    </row>
    <row r="18574" spans="3:11" x14ac:dyDescent="0.25">
      <c r="C18574" s="660">
        <v>45936</v>
      </c>
      <c r="D18574" s="661" t="s">
        <v>317</v>
      </c>
      <c r="E18574" s="662">
        <v>120000</v>
      </c>
      <c r="F18574" s="662">
        <v>100000</v>
      </c>
      <c r="G18574" s="662">
        <v>106000</v>
      </c>
      <c r="H18574" s="661">
        <v>22</v>
      </c>
      <c r="I18574" s="662">
        <v>2640000</v>
      </c>
      <c r="J18574" s="663">
        <v>15000000</v>
      </c>
      <c r="K18574" s="662">
        <v>1590000000000</v>
      </c>
    </row>
    <row r="18575" spans="3:11" x14ac:dyDescent="0.25">
      <c r="C18575" s="660">
        <v>45936</v>
      </c>
      <c r="D18575" s="661" t="s">
        <v>317</v>
      </c>
      <c r="E18575" s="662">
        <v>120000</v>
      </c>
      <c r="F18575" s="662">
        <v>100000</v>
      </c>
      <c r="G18575" s="662">
        <v>106000</v>
      </c>
      <c r="H18575" s="661">
        <v>53</v>
      </c>
      <c r="I18575" s="662">
        <v>6360000</v>
      </c>
      <c r="J18575" s="663">
        <v>15000000</v>
      </c>
      <c r="K18575" s="662">
        <v>1590000000000</v>
      </c>
    </row>
    <row r="18576" spans="3:11" x14ac:dyDescent="0.25">
      <c r="C18576" s="660">
        <v>45936</v>
      </c>
      <c r="D18576" s="661" t="s">
        <v>317</v>
      </c>
      <c r="E18576" s="662">
        <v>120849.60000000001</v>
      </c>
      <c r="F18576" s="662">
        <v>100000</v>
      </c>
      <c r="G18576" s="662">
        <v>106000</v>
      </c>
      <c r="H18576" s="661">
        <v>1870</v>
      </c>
      <c r="I18576" s="662">
        <v>225988752</v>
      </c>
      <c r="J18576" s="663">
        <v>15000000</v>
      </c>
      <c r="K18576" s="662">
        <v>1590000000000</v>
      </c>
    </row>
    <row r="18577" spans="3:11" x14ac:dyDescent="0.25">
      <c r="C18577" s="660">
        <v>45936</v>
      </c>
      <c r="D18577" s="661" t="s">
        <v>317</v>
      </c>
      <c r="E18577" s="662">
        <v>120849.60000000001</v>
      </c>
      <c r="F18577" s="662">
        <v>100000</v>
      </c>
      <c r="G18577" s="662">
        <v>106000</v>
      </c>
      <c r="H18577" s="661">
        <v>1866</v>
      </c>
      <c r="I18577" s="662">
        <v>225505353.59999999</v>
      </c>
      <c r="J18577" s="663">
        <v>15000000</v>
      </c>
      <c r="K18577" s="662">
        <v>1590000000000</v>
      </c>
    </row>
    <row r="18578" spans="3:11" x14ac:dyDescent="0.25">
      <c r="C18578" s="660">
        <v>45936</v>
      </c>
      <c r="D18578" s="661" t="s">
        <v>317</v>
      </c>
      <c r="E18578" s="662">
        <v>121000</v>
      </c>
      <c r="F18578" s="662">
        <v>100000</v>
      </c>
      <c r="G18578" s="662">
        <v>106000</v>
      </c>
      <c r="H18578" s="661">
        <v>5</v>
      </c>
      <c r="I18578" s="662">
        <v>605000</v>
      </c>
      <c r="J18578" s="663">
        <v>15000000</v>
      </c>
      <c r="K18578" s="662">
        <v>1590000000000</v>
      </c>
    </row>
    <row r="18579" spans="3:11" x14ac:dyDescent="0.25">
      <c r="C18579" s="660">
        <v>45936</v>
      </c>
      <c r="D18579" s="661" t="s">
        <v>1155</v>
      </c>
      <c r="E18579" s="662">
        <v>32400</v>
      </c>
      <c r="F18579" s="662">
        <v>32400</v>
      </c>
      <c r="G18579" s="662">
        <v>40000</v>
      </c>
      <c r="H18579" s="661">
        <v>7</v>
      </c>
      <c r="I18579" s="662">
        <v>226800</v>
      </c>
      <c r="J18579" s="663">
        <v>2400000</v>
      </c>
      <c r="K18579" s="662">
        <v>96000000000</v>
      </c>
    </row>
    <row r="18580" spans="3:11" x14ac:dyDescent="0.25">
      <c r="C18580" s="660">
        <v>45936</v>
      </c>
      <c r="D18580" s="661" t="s">
        <v>317</v>
      </c>
      <c r="E18580" s="662">
        <v>121000</v>
      </c>
      <c r="F18580" s="662">
        <v>100000</v>
      </c>
      <c r="G18580" s="662">
        <v>106000</v>
      </c>
      <c r="H18580" s="661">
        <v>18</v>
      </c>
      <c r="I18580" s="662">
        <v>2178000</v>
      </c>
      <c r="J18580" s="663">
        <v>15000000</v>
      </c>
      <c r="K18580" s="662">
        <v>1590000000000</v>
      </c>
    </row>
    <row r="18581" spans="3:11" x14ac:dyDescent="0.25">
      <c r="C18581" s="660">
        <v>45936</v>
      </c>
      <c r="D18581" s="661" t="s">
        <v>317</v>
      </c>
      <c r="E18581" s="662">
        <v>121000</v>
      </c>
      <c r="F18581" s="662">
        <v>100000</v>
      </c>
      <c r="G18581" s="662">
        <v>106000</v>
      </c>
      <c r="H18581" s="661">
        <v>166</v>
      </c>
      <c r="I18581" s="662">
        <v>20086000</v>
      </c>
      <c r="J18581" s="663">
        <v>15000000</v>
      </c>
      <c r="K18581" s="662">
        <v>1590000000000</v>
      </c>
    </row>
    <row r="18582" spans="3:11" x14ac:dyDescent="0.25">
      <c r="C18582" s="660">
        <v>45936</v>
      </c>
      <c r="D18582" s="661" t="s">
        <v>317</v>
      </c>
      <c r="E18582" s="662">
        <v>121000</v>
      </c>
      <c r="F18582" s="662">
        <v>100000</v>
      </c>
      <c r="G18582" s="662">
        <v>106000</v>
      </c>
      <c r="H18582" s="661">
        <v>5</v>
      </c>
      <c r="I18582" s="662">
        <v>605000</v>
      </c>
      <c r="J18582" s="663">
        <v>15000000</v>
      </c>
      <c r="K18582" s="662">
        <v>1590000000000</v>
      </c>
    </row>
    <row r="18583" spans="3:11" x14ac:dyDescent="0.25">
      <c r="C18583" s="660">
        <v>45936</v>
      </c>
      <c r="D18583" s="661" t="s">
        <v>317</v>
      </c>
      <c r="E18583" s="662">
        <v>121000</v>
      </c>
      <c r="F18583" s="662">
        <v>100000</v>
      </c>
      <c r="G18583" s="662">
        <v>106000</v>
      </c>
      <c r="H18583" s="661">
        <v>2</v>
      </c>
      <c r="I18583" s="662">
        <v>242000</v>
      </c>
      <c r="J18583" s="663">
        <v>15000000</v>
      </c>
      <c r="K18583" s="662">
        <v>1590000000000</v>
      </c>
    </row>
    <row r="18584" spans="3:11" x14ac:dyDescent="0.25">
      <c r="C18584" s="660">
        <v>45936</v>
      </c>
      <c r="D18584" s="661" t="s">
        <v>317</v>
      </c>
      <c r="E18584" s="662">
        <v>121000</v>
      </c>
      <c r="F18584" s="662">
        <v>100000</v>
      </c>
      <c r="G18584" s="662">
        <v>106000</v>
      </c>
      <c r="H18584" s="661">
        <v>48</v>
      </c>
      <c r="I18584" s="662">
        <v>5808000</v>
      </c>
      <c r="J18584" s="663">
        <v>15000000</v>
      </c>
      <c r="K18584" s="662">
        <v>1590000000000</v>
      </c>
    </row>
    <row r="18585" spans="3:11" x14ac:dyDescent="0.25">
      <c r="C18585" s="660">
        <v>45936</v>
      </c>
      <c r="D18585" s="661" t="s">
        <v>317</v>
      </c>
      <c r="E18585" s="662">
        <v>121000</v>
      </c>
      <c r="F18585" s="662">
        <v>100000</v>
      </c>
      <c r="G18585" s="662">
        <v>106000</v>
      </c>
      <c r="H18585" s="661">
        <v>1655</v>
      </c>
      <c r="I18585" s="662">
        <v>200255000</v>
      </c>
      <c r="J18585" s="663">
        <v>15000000</v>
      </c>
      <c r="K18585" s="662">
        <v>1590000000000</v>
      </c>
    </row>
    <row r="18586" spans="3:11" x14ac:dyDescent="0.25">
      <c r="C18586" s="660">
        <v>45936</v>
      </c>
      <c r="D18586" s="661" t="s">
        <v>317</v>
      </c>
      <c r="E18586" s="662">
        <v>121000</v>
      </c>
      <c r="F18586" s="662">
        <v>100000</v>
      </c>
      <c r="G18586" s="662">
        <v>106000</v>
      </c>
      <c r="H18586" s="661">
        <v>12</v>
      </c>
      <c r="I18586" s="662">
        <v>1452000</v>
      </c>
      <c r="J18586" s="663">
        <v>15000000</v>
      </c>
      <c r="K18586" s="662">
        <v>1590000000000</v>
      </c>
    </row>
    <row r="18587" spans="3:11" x14ac:dyDescent="0.25">
      <c r="C18587" s="660">
        <v>45936</v>
      </c>
      <c r="D18587" s="661" t="s">
        <v>317</v>
      </c>
      <c r="E18587" s="662">
        <v>121000</v>
      </c>
      <c r="F18587" s="662">
        <v>100000</v>
      </c>
      <c r="G18587" s="662">
        <v>106000</v>
      </c>
      <c r="H18587" s="661">
        <v>267</v>
      </c>
      <c r="I18587" s="662">
        <v>32307000</v>
      </c>
      <c r="J18587" s="663">
        <v>15000000</v>
      </c>
      <c r="K18587" s="662">
        <v>1590000000000</v>
      </c>
    </row>
    <row r="18588" spans="3:11" x14ac:dyDescent="0.25">
      <c r="C18588" s="660">
        <v>45936</v>
      </c>
      <c r="D18588" s="661" t="s">
        <v>317</v>
      </c>
      <c r="E18588" s="662">
        <v>121000</v>
      </c>
      <c r="F18588" s="662">
        <v>100000</v>
      </c>
      <c r="G18588" s="662">
        <v>106000</v>
      </c>
      <c r="H18588" s="661">
        <v>3</v>
      </c>
      <c r="I18588" s="662">
        <v>363000</v>
      </c>
      <c r="J18588" s="663">
        <v>15000000</v>
      </c>
      <c r="K18588" s="662">
        <v>1590000000000</v>
      </c>
    </row>
    <row r="18589" spans="3:11" x14ac:dyDescent="0.25">
      <c r="C18589" s="660">
        <v>45936</v>
      </c>
      <c r="D18589" s="661" t="s">
        <v>317</v>
      </c>
      <c r="E18589" s="662">
        <v>121000</v>
      </c>
      <c r="F18589" s="662">
        <v>100000</v>
      </c>
      <c r="G18589" s="662">
        <v>106000</v>
      </c>
      <c r="H18589" s="661">
        <v>11</v>
      </c>
      <c r="I18589" s="662">
        <v>1331000</v>
      </c>
      <c r="J18589" s="663">
        <v>15000000</v>
      </c>
      <c r="K18589" s="662">
        <v>1590000000000</v>
      </c>
    </row>
    <row r="18590" spans="3:11" x14ac:dyDescent="0.25">
      <c r="C18590" s="660">
        <v>45936</v>
      </c>
      <c r="D18590" s="661" t="s">
        <v>317</v>
      </c>
      <c r="E18590" s="662">
        <v>121000</v>
      </c>
      <c r="F18590" s="662">
        <v>100000</v>
      </c>
      <c r="G18590" s="662">
        <v>106000</v>
      </c>
      <c r="H18590" s="661">
        <v>7</v>
      </c>
      <c r="I18590" s="662">
        <v>847000</v>
      </c>
      <c r="J18590" s="663">
        <v>15000000</v>
      </c>
      <c r="K18590" s="662">
        <v>1590000000000</v>
      </c>
    </row>
    <row r="18591" spans="3:11" x14ac:dyDescent="0.25">
      <c r="C18591" s="660">
        <v>45936</v>
      </c>
      <c r="D18591" s="661" t="s">
        <v>1154</v>
      </c>
      <c r="E18591" s="662">
        <v>44000</v>
      </c>
      <c r="F18591" s="662">
        <v>43950</v>
      </c>
      <c r="G18591" s="662">
        <v>50000</v>
      </c>
      <c r="H18591" s="661">
        <v>2</v>
      </c>
      <c r="I18591" s="662">
        <v>88000</v>
      </c>
      <c r="J18591" s="663">
        <v>600000</v>
      </c>
      <c r="K18591" s="662">
        <v>30000000000</v>
      </c>
    </row>
    <row r="18592" spans="3:11" x14ac:dyDescent="0.25">
      <c r="C18592" s="660">
        <v>45936</v>
      </c>
      <c r="D18592" s="661" t="s">
        <v>317</v>
      </c>
      <c r="E18592" s="662">
        <v>121000</v>
      </c>
      <c r="F18592" s="662">
        <v>100000</v>
      </c>
      <c r="G18592" s="662">
        <v>106000</v>
      </c>
      <c r="H18592" s="661">
        <v>763</v>
      </c>
      <c r="I18592" s="662">
        <v>92323000</v>
      </c>
      <c r="J18592" s="663">
        <v>15000000</v>
      </c>
      <c r="K18592" s="662">
        <v>1590000000000</v>
      </c>
    </row>
    <row r="18593" spans="3:11" x14ac:dyDescent="0.25">
      <c r="C18593" s="660">
        <v>45936</v>
      </c>
      <c r="D18593" s="661" t="s">
        <v>317</v>
      </c>
      <c r="E18593" s="662">
        <v>121000</v>
      </c>
      <c r="F18593" s="662">
        <v>100000</v>
      </c>
      <c r="G18593" s="662">
        <v>106000</v>
      </c>
      <c r="H18593" s="661">
        <v>20</v>
      </c>
      <c r="I18593" s="662">
        <v>2420000</v>
      </c>
      <c r="J18593" s="663">
        <v>15000000</v>
      </c>
      <c r="K18593" s="662">
        <v>1590000000000</v>
      </c>
    </row>
    <row r="18594" spans="3:11" x14ac:dyDescent="0.25">
      <c r="C18594" s="660">
        <v>45936</v>
      </c>
      <c r="D18594" s="661" t="s">
        <v>317</v>
      </c>
      <c r="E18594" s="662">
        <v>121000</v>
      </c>
      <c r="F18594" s="662">
        <v>100000</v>
      </c>
      <c r="G18594" s="662">
        <v>106000</v>
      </c>
      <c r="H18594" s="661">
        <v>2</v>
      </c>
      <c r="I18594" s="662">
        <v>242000</v>
      </c>
      <c r="J18594" s="663">
        <v>15000000</v>
      </c>
      <c r="K18594" s="662">
        <v>1590000000000</v>
      </c>
    </row>
    <row r="18595" spans="3:11" x14ac:dyDescent="0.25">
      <c r="C18595" s="660">
        <v>45936</v>
      </c>
      <c r="D18595" s="661" t="s">
        <v>317</v>
      </c>
      <c r="E18595" s="662">
        <v>124000</v>
      </c>
      <c r="F18595" s="662">
        <v>100000</v>
      </c>
      <c r="G18595" s="662">
        <v>106000</v>
      </c>
      <c r="H18595" s="661">
        <v>3</v>
      </c>
      <c r="I18595" s="662">
        <v>372000</v>
      </c>
      <c r="J18595" s="663">
        <v>15000000</v>
      </c>
      <c r="K18595" s="662">
        <v>1590000000000</v>
      </c>
    </row>
    <row r="18596" spans="3:11" x14ac:dyDescent="0.25">
      <c r="C18596" s="660">
        <v>45936</v>
      </c>
      <c r="D18596" s="661" t="s">
        <v>317</v>
      </c>
      <c r="E18596" s="662">
        <v>121000</v>
      </c>
      <c r="F18596" s="662">
        <v>100000</v>
      </c>
      <c r="G18596" s="662">
        <v>106000</v>
      </c>
      <c r="H18596" s="661">
        <v>6</v>
      </c>
      <c r="I18596" s="662">
        <v>726000</v>
      </c>
      <c r="J18596" s="663">
        <v>15000000</v>
      </c>
      <c r="K18596" s="662">
        <v>1590000000000</v>
      </c>
    </row>
    <row r="18597" spans="3:11" x14ac:dyDescent="0.25">
      <c r="C18597" s="660">
        <v>45936</v>
      </c>
      <c r="D18597" s="661" t="s">
        <v>317</v>
      </c>
      <c r="E18597" s="662">
        <v>121000</v>
      </c>
      <c r="F18597" s="662">
        <v>100000</v>
      </c>
      <c r="G18597" s="662">
        <v>106000</v>
      </c>
      <c r="H18597" s="661">
        <v>47</v>
      </c>
      <c r="I18597" s="662">
        <v>5687000</v>
      </c>
      <c r="J18597" s="663">
        <v>15000000</v>
      </c>
      <c r="K18597" s="662">
        <v>1590000000000</v>
      </c>
    </row>
    <row r="18598" spans="3:11" x14ac:dyDescent="0.25">
      <c r="C18598" s="660">
        <v>45936</v>
      </c>
      <c r="D18598" s="661" t="s">
        <v>317</v>
      </c>
      <c r="E18598" s="662">
        <v>121000</v>
      </c>
      <c r="F18598" s="662">
        <v>100000</v>
      </c>
      <c r="G18598" s="662">
        <v>106000</v>
      </c>
      <c r="H18598" s="661">
        <v>10</v>
      </c>
      <c r="I18598" s="662">
        <v>1210000</v>
      </c>
      <c r="J18598" s="663">
        <v>15000000</v>
      </c>
      <c r="K18598" s="662">
        <v>1590000000000</v>
      </c>
    </row>
    <row r="18599" spans="3:11" x14ac:dyDescent="0.25">
      <c r="C18599" s="660">
        <v>45936</v>
      </c>
      <c r="D18599" s="661" t="s">
        <v>310</v>
      </c>
      <c r="E18599" s="662">
        <v>105000</v>
      </c>
      <c r="F18599" s="662">
        <v>105000</v>
      </c>
      <c r="G18599" s="662">
        <v>102600</v>
      </c>
      <c r="H18599" s="661">
        <v>6</v>
      </c>
      <c r="I18599" s="662">
        <v>630000</v>
      </c>
      <c r="J18599" s="663">
        <v>19450000</v>
      </c>
      <c r="K18599" s="662">
        <v>1995570000000</v>
      </c>
    </row>
    <row r="18600" spans="3:11" x14ac:dyDescent="0.25">
      <c r="C18600" s="660">
        <v>45936</v>
      </c>
      <c r="D18600" s="661" t="s">
        <v>317</v>
      </c>
      <c r="E18600" s="662">
        <v>121000</v>
      </c>
      <c r="F18600" s="662">
        <v>100000</v>
      </c>
      <c r="G18600" s="662">
        <v>106000</v>
      </c>
      <c r="H18600" s="661">
        <v>20</v>
      </c>
      <c r="I18600" s="662">
        <v>2420000</v>
      </c>
      <c r="J18600" s="663">
        <v>15000000</v>
      </c>
      <c r="K18600" s="662">
        <v>1590000000000</v>
      </c>
    </row>
    <row r="18601" spans="3:11" x14ac:dyDescent="0.25">
      <c r="C18601" s="660">
        <v>45936</v>
      </c>
      <c r="D18601" s="661" t="s">
        <v>317</v>
      </c>
      <c r="E18601" s="662">
        <v>121000</v>
      </c>
      <c r="F18601" s="662">
        <v>100000</v>
      </c>
      <c r="G18601" s="662">
        <v>106000</v>
      </c>
      <c r="H18601" s="661">
        <v>6</v>
      </c>
      <c r="I18601" s="662">
        <v>726000</v>
      </c>
      <c r="J18601" s="663">
        <v>15000000</v>
      </c>
      <c r="K18601" s="662">
        <v>1590000000000</v>
      </c>
    </row>
    <row r="18602" spans="3:11" x14ac:dyDescent="0.25">
      <c r="C18602" s="660">
        <v>45936</v>
      </c>
      <c r="D18602" s="661" t="s">
        <v>1154</v>
      </c>
      <c r="E18602" s="662">
        <v>44500</v>
      </c>
      <c r="F18602" s="662">
        <v>43950</v>
      </c>
      <c r="G18602" s="662">
        <v>50000</v>
      </c>
      <c r="H18602" s="661">
        <v>1</v>
      </c>
      <c r="I18602" s="662">
        <v>44500</v>
      </c>
      <c r="J18602" s="663">
        <v>600000</v>
      </c>
      <c r="K18602" s="662">
        <v>30000000000</v>
      </c>
    </row>
    <row r="18603" spans="3:11" x14ac:dyDescent="0.25">
      <c r="C18603" s="660">
        <v>45936</v>
      </c>
      <c r="D18603" s="661" t="s">
        <v>317</v>
      </c>
      <c r="E18603" s="662">
        <v>121000</v>
      </c>
      <c r="F18603" s="662">
        <v>100000</v>
      </c>
      <c r="G18603" s="662">
        <v>106000</v>
      </c>
      <c r="H18603" s="661">
        <v>122</v>
      </c>
      <c r="I18603" s="662">
        <v>14762000</v>
      </c>
      <c r="J18603" s="663">
        <v>15000000</v>
      </c>
      <c r="K18603" s="662">
        <v>1590000000000</v>
      </c>
    </row>
    <row r="18604" spans="3:11" x14ac:dyDescent="0.25">
      <c r="C18604" s="660">
        <v>45936</v>
      </c>
      <c r="D18604" s="661" t="s">
        <v>317</v>
      </c>
      <c r="E18604" s="662">
        <v>121000</v>
      </c>
      <c r="F18604" s="662">
        <v>100000</v>
      </c>
      <c r="G18604" s="662">
        <v>106000</v>
      </c>
      <c r="H18604" s="661">
        <v>42</v>
      </c>
      <c r="I18604" s="662">
        <v>5082000</v>
      </c>
      <c r="J18604" s="663">
        <v>15000000</v>
      </c>
      <c r="K18604" s="662">
        <v>1590000000000</v>
      </c>
    </row>
    <row r="18605" spans="3:11" x14ac:dyDescent="0.25">
      <c r="C18605" s="660">
        <v>45936</v>
      </c>
      <c r="D18605" s="661" t="s">
        <v>317</v>
      </c>
      <c r="E18605" s="662">
        <v>121000</v>
      </c>
      <c r="F18605" s="662">
        <v>100000</v>
      </c>
      <c r="G18605" s="662">
        <v>106000</v>
      </c>
      <c r="H18605" s="661">
        <v>3</v>
      </c>
      <c r="I18605" s="662">
        <v>363000</v>
      </c>
      <c r="J18605" s="663">
        <v>15000000</v>
      </c>
      <c r="K18605" s="662">
        <v>1590000000000</v>
      </c>
    </row>
    <row r="18606" spans="3:11" x14ac:dyDescent="0.25">
      <c r="C18606" s="660">
        <v>45936</v>
      </c>
      <c r="D18606" s="661" t="s">
        <v>317</v>
      </c>
      <c r="E18606" s="662">
        <v>121000</v>
      </c>
      <c r="F18606" s="662">
        <v>100000</v>
      </c>
      <c r="G18606" s="662">
        <v>106000</v>
      </c>
      <c r="H18606" s="661">
        <v>5</v>
      </c>
      <c r="I18606" s="662">
        <v>605000</v>
      </c>
      <c r="J18606" s="663">
        <v>15000000</v>
      </c>
      <c r="K18606" s="662">
        <v>1590000000000</v>
      </c>
    </row>
    <row r="18607" spans="3:11" x14ac:dyDescent="0.25">
      <c r="C18607" s="660">
        <v>45936</v>
      </c>
      <c r="D18607" s="661" t="s">
        <v>317</v>
      </c>
      <c r="E18607" s="662">
        <v>121000</v>
      </c>
      <c r="F18607" s="662">
        <v>100000</v>
      </c>
      <c r="G18607" s="662">
        <v>106000</v>
      </c>
      <c r="H18607" s="661">
        <v>219</v>
      </c>
      <c r="I18607" s="662">
        <v>26499000</v>
      </c>
      <c r="J18607" s="663">
        <v>15000000</v>
      </c>
      <c r="K18607" s="662">
        <v>1590000000000</v>
      </c>
    </row>
    <row r="18608" spans="3:11" x14ac:dyDescent="0.25">
      <c r="C18608" s="660">
        <v>45936</v>
      </c>
      <c r="D18608" s="661" t="s">
        <v>317</v>
      </c>
      <c r="E18608" s="662">
        <v>121000</v>
      </c>
      <c r="F18608" s="662">
        <v>100000</v>
      </c>
      <c r="G18608" s="662">
        <v>106000</v>
      </c>
      <c r="H18608" s="661">
        <v>100</v>
      </c>
      <c r="I18608" s="662">
        <v>12100000</v>
      </c>
      <c r="J18608" s="663">
        <v>15000000</v>
      </c>
      <c r="K18608" s="662">
        <v>1590000000000</v>
      </c>
    </row>
    <row r="18609" spans="3:11" x14ac:dyDescent="0.25">
      <c r="C18609" s="660">
        <v>45936</v>
      </c>
      <c r="D18609" s="661" t="s">
        <v>317</v>
      </c>
      <c r="E18609" s="662">
        <v>121000</v>
      </c>
      <c r="F18609" s="662">
        <v>100000</v>
      </c>
      <c r="G18609" s="662">
        <v>106000</v>
      </c>
      <c r="H18609" s="661">
        <v>77</v>
      </c>
      <c r="I18609" s="662">
        <v>9317000</v>
      </c>
      <c r="J18609" s="663">
        <v>15000000</v>
      </c>
      <c r="K18609" s="662">
        <v>1590000000000</v>
      </c>
    </row>
    <row r="18610" spans="3:11" x14ac:dyDescent="0.25">
      <c r="C18610" s="660">
        <v>45936</v>
      </c>
      <c r="D18610" s="661" t="s">
        <v>317</v>
      </c>
      <c r="E18610" s="662">
        <v>121000</v>
      </c>
      <c r="F18610" s="662">
        <v>100000</v>
      </c>
      <c r="G18610" s="662">
        <v>106000</v>
      </c>
      <c r="H18610" s="661">
        <v>20</v>
      </c>
      <c r="I18610" s="662">
        <v>2420000</v>
      </c>
      <c r="J18610" s="663">
        <v>15000000</v>
      </c>
      <c r="K18610" s="662">
        <v>1590000000000</v>
      </c>
    </row>
    <row r="18611" spans="3:11" x14ac:dyDescent="0.25">
      <c r="C18611" s="660">
        <v>45936</v>
      </c>
      <c r="D18611" s="661" t="s">
        <v>317</v>
      </c>
      <c r="E18611" s="662">
        <v>121000</v>
      </c>
      <c r="F18611" s="662">
        <v>100000</v>
      </c>
      <c r="G18611" s="662">
        <v>106000</v>
      </c>
      <c r="H18611" s="661">
        <v>30</v>
      </c>
      <c r="I18611" s="662">
        <v>3630000</v>
      </c>
      <c r="J18611" s="663">
        <v>15000000</v>
      </c>
      <c r="K18611" s="662">
        <v>1590000000000</v>
      </c>
    </row>
    <row r="18612" spans="3:11" x14ac:dyDescent="0.25">
      <c r="C18612" s="660">
        <v>45936</v>
      </c>
      <c r="D18612" s="661" t="s">
        <v>317</v>
      </c>
      <c r="E18612" s="662">
        <v>121000</v>
      </c>
      <c r="F18612" s="662">
        <v>100000</v>
      </c>
      <c r="G18612" s="662">
        <v>106000</v>
      </c>
      <c r="H18612" s="661">
        <v>76</v>
      </c>
      <c r="I18612" s="662">
        <v>9196000</v>
      </c>
      <c r="J18612" s="663">
        <v>15000000</v>
      </c>
      <c r="K18612" s="662">
        <v>1590000000000</v>
      </c>
    </row>
    <row r="18613" spans="3:11" x14ac:dyDescent="0.25">
      <c r="C18613" s="660">
        <v>45936</v>
      </c>
      <c r="D18613" s="661" t="s">
        <v>317</v>
      </c>
      <c r="E18613" s="662">
        <v>121000</v>
      </c>
      <c r="F18613" s="662">
        <v>100000</v>
      </c>
      <c r="G18613" s="662">
        <v>106000</v>
      </c>
      <c r="H18613" s="661">
        <v>2</v>
      </c>
      <c r="I18613" s="662">
        <v>242000</v>
      </c>
      <c r="J18613" s="663">
        <v>15000000</v>
      </c>
      <c r="K18613" s="662">
        <v>1590000000000</v>
      </c>
    </row>
    <row r="18614" spans="3:11" x14ac:dyDescent="0.25">
      <c r="C18614" s="660">
        <v>45936</v>
      </c>
      <c r="D18614" s="661" t="s">
        <v>317</v>
      </c>
      <c r="E18614" s="662">
        <v>121000</v>
      </c>
      <c r="F18614" s="662">
        <v>100000</v>
      </c>
      <c r="G18614" s="662">
        <v>106000</v>
      </c>
      <c r="H18614" s="661">
        <v>37</v>
      </c>
      <c r="I18614" s="662">
        <v>4477000</v>
      </c>
      <c r="J18614" s="663">
        <v>15000000</v>
      </c>
      <c r="K18614" s="662">
        <v>1590000000000</v>
      </c>
    </row>
    <row r="18615" spans="3:11" x14ac:dyDescent="0.25">
      <c r="C18615" s="660">
        <v>45936</v>
      </c>
      <c r="D18615" s="661" t="s">
        <v>317</v>
      </c>
      <c r="E18615" s="662">
        <v>121000</v>
      </c>
      <c r="F18615" s="662">
        <v>100000</v>
      </c>
      <c r="G18615" s="662">
        <v>106000</v>
      </c>
      <c r="H18615" s="661">
        <v>1092</v>
      </c>
      <c r="I18615" s="662">
        <v>132132000</v>
      </c>
      <c r="J18615" s="663">
        <v>15000000</v>
      </c>
      <c r="K18615" s="662">
        <v>1590000000000</v>
      </c>
    </row>
    <row r="18616" spans="3:11" x14ac:dyDescent="0.25">
      <c r="C18616" s="660">
        <v>45936</v>
      </c>
      <c r="D18616" s="661" t="s">
        <v>317</v>
      </c>
      <c r="E18616" s="662">
        <v>121000</v>
      </c>
      <c r="F18616" s="662">
        <v>100000</v>
      </c>
      <c r="G18616" s="662">
        <v>106000</v>
      </c>
      <c r="H18616" s="661">
        <v>2</v>
      </c>
      <c r="I18616" s="662">
        <v>242000</v>
      </c>
      <c r="J18616" s="663">
        <v>15000000</v>
      </c>
      <c r="K18616" s="662">
        <v>1590000000000</v>
      </c>
    </row>
    <row r="18617" spans="3:11" x14ac:dyDescent="0.25">
      <c r="C18617" s="660">
        <v>45936</v>
      </c>
      <c r="D18617" s="661" t="s">
        <v>317</v>
      </c>
      <c r="E18617" s="662">
        <v>122000</v>
      </c>
      <c r="F18617" s="662">
        <v>100000</v>
      </c>
      <c r="G18617" s="662">
        <v>106000</v>
      </c>
      <c r="H18617" s="661">
        <v>6</v>
      </c>
      <c r="I18617" s="662">
        <v>732000</v>
      </c>
      <c r="J18617" s="663">
        <v>15000000</v>
      </c>
      <c r="K18617" s="662">
        <v>1590000000000</v>
      </c>
    </row>
    <row r="18618" spans="3:11" x14ac:dyDescent="0.25">
      <c r="C18618" s="660">
        <v>45936</v>
      </c>
      <c r="D18618" s="661" t="s">
        <v>317</v>
      </c>
      <c r="E18618" s="662">
        <v>124000</v>
      </c>
      <c r="F18618" s="662">
        <v>100000</v>
      </c>
      <c r="G18618" s="662">
        <v>106000</v>
      </c>
      <c r="H18618" s="661">
        <v>2</v>
      </c>
      <c r="I18618" s="662">
        <v>248000</v>
      </c>
      <c r="J18618" s="663">
        <v>15000000</v>
      </c>
      <c r="K18618" s="662">
        <v>1590000000000</v>
      </c>
    </row>
    <row r="18619" spans="3:11" x14ac:dyDescent="0.25">
      <c r="C18619" s="660">
        <v>45936</v>
      </c>
      <c r="D18619" s="661" t="s">
        <v>317</v>
      </c>
      <c r="E18619" s="662">
        <v>121000</v>
      </c>
      <c r="F18619" s="662">
        <v>100000</v>
      </c>
      <c r="G18619" s="662">
        <v>106000</v>
      </c>
      <c r="H18619" s="661">
        <v>300</v>
      </c>
      <c r="I18619" s="662">
        <v>36300000</v>
      </c>
      <c r="J18619" s="663">
        <v>15000000</v>
      </c>
      <c r="K18619" s="662">
        <v>1590000000000</v>
      </c>
    </row>
    <row r="18620" spans="3:11" x14ac:dyDescent="0.25">
      <c r="C18620" s="660">
        <v>45936</v>
      </c>
      <c r="D18620" s="661" t="s">
        <v>317</v>
      </c>
      <c r="E18620" s="662">
        <v>121000</v>
      </c>
      <c r="F18620" s="662">
        <v>100000</v>
      </c>
      <c r="G18620" s="662">
        <v>106000</v>
      </c>
      <c r="H18620" s="661">
        <v>5</v>
      </c>
      <c r="I18620" s="662">
        <v>605000</v>
      </c>
      <c r="J18620" s="663">
        <v>15000000</v>
      </c>
      <c r="K18620" s="662">
        <v>1590000000000</v>
      </c>
    </row>
    <row r="18621" spans="3:11" x14ac:dyDescent="0.25">
      <c r="C18621" s="660">
        <v>45936</v>
      </c>
      <c r="D18621" s="661" t="s">
        <v>310</v>
      </c>
      <c r="E18621" s="662">
        <v>105000</v>
      </c>
      <c r="F18621" s="662">
        <v>105000</v>
      </c>
      <c r="G18621" s="662">
        <v>102600</v>
      </c>
      <c r="H18621" s="661">
        <v>1</v>
      </c>
      <c r="I18621" s="662">
        <v>105000</v>
      </c>
      <c r="J18621" s="663">
        <v>19450000</v>
      </c>
      <c r="K18621" s="662">
        <v>1995570000000</v>
      </c>
    </row>
    <row r="18622" spans="3:11" x14ac:dyDescent="0.25">
      <c r="C18622" s="660">
        <v>45936</v>
      </c>
      <c r="D18622" s="661" t="s">
        <v>312</v>
      </c>
      <c r="E18622" s="662">
        <v>15590</v>
      </c>
      <c r="F18622" s="662">
        <v>15590</v>
      </c>
      <c r="G18622" s="662">
        <v>15599</v>
      </c>
      <c r="H18622" s="661">
        <v>100</v>
      </c>
      <c r="I18622" s="662">
        <v>1559000</v>
      </c>
      <c r="J18622" s="663">
        <v>20000000</v>
      </c>
      <c r="K18622" s="662">
        <v>311980000000</v>
      </c>
    </row>
    <row r="18623" spans="3:11" x14ac:dyDescent="0.25">
      <c r="C18623" s="660">
        <v>45936</v>
      </c>
      <c r="D18623" s="661" t="s">
        <v>1154</v>
      </c>
      <c r="E18623" s="662">
        <v>44500</v>
      </c>
      <c r="F18623" s="662">
        <v>43950</v>
      </c>
      <c r="G18623" s="662">
        <v>50000</v>
      </c>
      <c r="H18623" s="661">
        <v>3</v>
      </c>
      <c r="I18623" s="662">
        <v>133500</v>
      </c>
      <c r="J18623" s="663">
        <v>600000</v>
      </c>
      <c r="K18623" s="662">
        <v>30000000000</v>
      </c>
    </row>
    <row r="18624" spans="3:11" x14ac:dyDescent="0.25">
      <c r="C18624" s="660">
        <v>45936</v>
      </c>
      <c r="D18624" s="661" t="s">
        <v>1154</v>
      </c>
      <c r="E18624" s="662">
        <v>45000</v>
      </c>
      <c r="F18624" s="662">
        <v>43950</v>
      </c>
      <c r="G18624" s="662">
        <v>50000</v>
      </c>
      <c r="H18624" s="661">
        <v>4</v>
      </c>
      <c r="I18624" s="662">
        <v>180000</v>
      </c>
      <c r="J18624" s="663">
        <v>600000</v>
      </c>
      <c r="K18624" s="662">
        <v>30000000000</v>
      </c>
    </row>
    <row r="18625" spans="3:11" x14ac:dyDescent="0.25">
      <c r="C18625" s="660">
        <v>45936</v>
      </c>
      <c r="D18625" s="661" t="s">
        <v>317</v>
      </c>
      <c r="E18625" s="662">
        <v>121000</v>
      </c>
      <c r="F18625" s="662">
        <v>100000</v>
      </c>
      <c r="G18625" s="662">
        <v>106000</v>
      </c>
      <c r="H18625" s="661">
        <v>39</v>
      </c>
      <c r="I18625" s="662">
        <v>4719000</v>
      </c>
      <c r="J18625" s="663">
        <v>15000000</v>
      </c>
      <c r="K18625" s="662">
        <v>1590000000000</v>
      </c>
    </row>
    <row r="18626" spans="3:11" x14ac:dyDescent="0.25">
      <c r="C18626" s="660">
        <v>45936</v>
      </c>
      <c r="D18626" s="661" t="s">
        <v>317</v>
      </c>
      <c r="E18626" s="662">
        <v>121000</v>
      </c>
      <c r="F18626" s="662">
        <v>100000</v>
      </c>
      <c r="G18626" s="662">
        <v>106000</v>
      </c>
      <c r="H18626" s="661">
        <v>6</v>
      </c>
      <c r="I18626" s="662">
        <v>726000</v>
      </c>
      <c r="J18626" s="663">
        <v>15000000</v>
      </c>
      <c r="K18626" s="662">
        <v>1590000000000</v>
      </c>
    </row>
    <row r="18627" spans="3:11" x14ac:dyDescent="0.25">
      <c r="C18627" s="660">
        <v>45936</v>
      </c>
      <c r="D18627" s="661" t="s">
        <v>317</v>
      </c>
      <c r="E18627" s="662">
        <v>121000</v>
      </c>
      <c r="F18627" s="662">
        <v>100000</v>
      </c>
      <c r="G18627" s="662">
        <v>106000</v>
      </c>
      <c r="H18627" s="661">
        <v>2000</v>
      </c>
      <c r="I18627" s="662">
        <v>242000000</v>
      </c>
      <c r="J18627" s="663">
        <v>15000000</v>
      </c>
      <c r="K18627" s="662">
        <v>1590000000000</v>
      </c>
    </row>
    <row r="18628" spans="3:11" x14ac:dyDescent="0.25">
      <c r="C18628" s="660">
        <v>45936</v>
      </c>
      <c r="D18628" s="661" t="s">
        <v>317</v>
      </c>
      <c r="E18628" s="662">
        <v>121000</v>
      </c>
      <c r="F18628" s="662">
        <v>100000</v>
      </c>
      <c r="G18628" s="662">
        <v>106000</v>
      </c>
      <c r="H18628" s="661">
        <v>22</v>
      </c>
      <c r="I18628" s="662">
        <v>2662000</v>
      </c>
      <c r="J18628" s="663">
        <v>15000000</v>
      </c>
      <c r="K18628" s="662">
        <v>1590000000000</v>
      </c>
    </row>
    <row r="18629" spans="3:11" x14ac:dyDescent="0.25">
      <c r="C18629" s="660">
        <v>45936</v>
      </c>
      <c r="D18629" s="661" t="s">
        <v>317</v>
      </c>
      <c r="E18629" s="662">
        <v>121000</v>
      </c>
      <c r="F18629" s="662">
        <v>100000</v>
      </c>
      <c r="G18629" s="662">
        <v>106000</v>
      </c>
      <c r="H18629" s="661">
        <v>4</v>
      </c>
      <c r="I18629" s="662">
        <v>484000</v>
      </c>
      <c r="J18629" s="663">
        <v>15000000</v>
      </c>
      <c r="K18629" s="662">
        <v>1590000000000</v>
      </c>
    </row>
    <row r="18630" spans="3:11" x14ac:dyDescent="0.25">
      <c r="C18630" s="660">
        <v>45936</v>
      </c>
      <c r="D18630" s="661" t="s">
        <v>317</v>
      </c>
      <c r="E18630" s="662">
        <v>121000</v>
      </c>
      <c r="F18630" s="662">
        <v>100000</v>
      </c>
      <c r="G18630" s="662">
        <v>106000</v>
      </c>
      <c r="H18630" s="661">
        <v>60</v>
      </c>
      <c r="I18630" s="662">
        <v>7260000</v>
      </c>
      <c r="J18630" s="663">
        <v>15000000</v>
      </c>
      <c r="K18630" s="662">
        <v>1590000000000</v>
      </c>
    </row>
    <row r="18631" spans="3:11" x14ac:dyDescent="0.25">
      <c r="C18631" s="660">
        <v>45936</v>
      </c>
      <c r="D18631" s="661" t="s">
        <v>310</v>
      </c>
      <c r="E18631" s="662">
        <v>105000</v>
      </c>
      <c r="F18631" s="662">
        <v>105000</v>
      </c>
      <c r="G18631" s="662">
        <v>102600</v>
      </c>
      <c r="H18631" s="661">
        <v>5</v>
      </c>
      <c r="I18631" s="662">
        <v>525000</v>
      </c>
      <c r="J18631" s="663">
        <v>19450000</v>
      </c>
      <c r="K18631" s="662">
        <v>1995570000000</v>
      </c>
    </row>
    <row r="18632" spans="3:11" x14ac:dyDescent="0.25">
      <c r="C18632" s="660">
        <v>45936</v>
      </c>
      <c r="D18632" s="661" t="s">
        <v>310</v>
      </c>
      <c r="E18632" s="662">
        <v>102600</v>
      </c>
      <c r="F18632" s="662">
        <v>105000</v>
      </c>
      <c r="G18632" s="662">
        <v>102600</v>
      </c>
      <c r="H18632" s="661">
        <v>18</v>
      </c>
      <c r="I18632" s="662">
        <v>1846800</v>
      </c>
      <c r="J18632" s="663">
        <v>19450000</v>
      </c>
      <c r="K18632" s="662">
        <v>1995570000000</v>
      </c>
    </row>
    <row r="18633" spans="3:11" x14ac:dyDescent="0.25">
      <c r="C18633" s="660">
        <v>45936</v>
      </c>
      <c r="D18633" s="661" t="s">
        <v>317</v>
      </c>
      <c r="E18633" s="662">
        <v>124000</v>
      </c>
      <c r="F18633" s="662">
        <v>100000</v>
      </c>
      <c r="G18633" s="662">
        <v>106000</v>
      </c>
      <c r="H18633" s="661">
        <v>7</v>
      </c>
      <c r="I18633" s="662">
        <v>868000</v>
      </c>
      <c r="J18633" s="663">
        <v>15000000</v>
      </c>
      <c r="K18633" s="662">
        <v>1590000000000</v>
      </c>
    </row>
    <row r="18634" spans="3:11" x14ac:dyDescent="0.25">
      <c r="C18634" s="660">
        <v>45936</v>
      </c>
      <c r="D18634" s="661" t="s">
        <v>312</v>
      </c>
      <c r="E18634" s="662">
        <v>15590</v>
      </c>
      <c r="F18634" s="662">
        <v>15590</v>
      </c>
      <c r="G18634" s="662">
        <v>15599</v>
      </c>
      <c r="H18634" s="661">
        <v>1</v>
      </c>
      <c r="I18634" s="662">
        <v>15590</v>
      </c>
      <c r="J18634" s="663">
        <v>20000000</v>
      </c>
      <c r="K18634" s="662">
        <v>311980000000</v>
      </c>
    </row>
    <row r="18635" spans="3:11" x14ac:dyDescent="0.25">
      <c r="C18635" s="660">
        <v>45936</v>
      </c>
      <c r="D18635" s="661" t="s">
        <v>317</v>
      </c>
      <c r="E18635" s="662">
        <v>121000</v>
      </c>
      <c r="F18635" s="662">
        <v>100000</v>
      </c>
      <c r="G18635" s="662">
        <v>106000</v>
      </c>
      <c r="H18635" s="661">
        <v>1</v>
      </c>
      <c r="I18635" s="662">
        <v>121000</v>
      </c>
      <c r="J18635" s="663">
        <v>15000000</v>
      </c>
      <c r="K18635" s="662">
        <v>1590000000000</v>
      </c>
    </row>
    <row r="18636" spans="3:11" x14ac:dyDescent="0.25">
      <c r="C18636" s="660">
        <v>45936</v>
      </c>
      <c r="D18636" s="661" t="s">
        <v>317</v>
      </c>
      <c r="E18636" s="662">
        <v>121000</v>
      </c>
      <c r="F18636" s="662">
        <v>100000</v>
      </c>
      <c r="G18636" s="662">
        <v>106000</v>
      </c>
      <c r="H18636" s="661">
        <v>150</v>
      </c>
      <c r="I18636" s="662">
        <v>18150000</v>
      </c>
      <c r="J18636" s="663">
        <v>15000000</v>
      </c>
      <c r="K18636" s="662">
        <v>1590000000000</v>
      </c>
    </row>
    <row r="18637" spans="3:11" x14ac:dyDescent="0.25">
      <c r="C18637" s="660">
        <v>45936</v>
      </c>
      <c r="D18637" s="661" t="s">
        <v>1155</v>
      </c>
      <c r="E18637" s="662">
        <v>33000</v>
      </c>
      <c r="F18637" s="662">
        <v>32400</v>
      </c>
      <c r="G18637" s="662">
        <v>40000</v>
      </c>
      <c r="H18637" s="661">
        <v>2</v>
      </c>
      <c r="I18637" s="662">
        <v>66000</v>
      </c>
      <c r="J18637" s="663">
        <v>2400000</v>
      </c>
      <c r="K18637" s="662">
        <v>96000000000</v>
      </c>
    </row>
    <row r="18638" spans="3:11" x14ac:dyDescent="0.25">
      <c r="C18638" s="660">
        <v>45936</v>
      </c>
      <c r="D18638" s="661" t="s">
        <v>1155</v>
      </c>
      <c r="E18638" s="662">
        <v>33000</v>
      </c>
      <c r="F18638" s="662">
        <v>32400</v>
      </c>
      <c r="G18638" s="662">
        <v>40000</v>
      </c>
      <c r="H18638" s="661">
        <v>1</v>
      </c>
      <c r="I18638" s="662">
        <v>33000</v>
      </c>
      <c r="J18638" s="663">
        <v>2400000</v>
      </c>
      <c r="K18638" s="662">
        <v>96000000000</v>
      </c>
    </row>
    <row r="18639" spans="3:11" x14ac:dyDescent="0.25">
      <c r="C18639" s="660">
        <v>45936</v>
      </c>
      <c r="D18639" s="661" t="s">
        <v>1154</v>
      </c>
      <c r="E18639" s="662">
        <v>45000</v>
      </c>
      <c r="F18639" s="662">
        <v>43950</v>
      </c>
      <c r="G18639" s="662">
        <v>50000</v>
      </c>
      <c r="H18639" s="661">
        <v>1</v>
      </c>
      <c r="I18639" s="662">
        <v>45000</v>
      </c>
      <c r="J18639" s="663">
        <v>600000</v>
      </c>
      <c r="K18639" s="662">
        <v>30000000000</v>
      </c>
    </row>
    <row r="18640" spans="3:11" x14ac:dyDescent="0.25">
      <c r="C18640" s="660">
        <v>45936</v>
      </c>
      <c r="D18640" s="661" t="s">
        <v>317</v>
      </c>
      <c r="E18640" s="662">
        <v>121000</v>
      </c>
      <c r="F18640" s="662">
        <v>100000</v>
      </c>
      <c r="G18640" s="662">
        <v>106000</v>
      </c>
      <c r="H18640" s="661">
        <v>10</v>
      </c>
      <c r="I18640" s="662">
        <v>1210000</v>
      </c>
      <c r="J18640" s="663">
        <v>15000000</v>
      </c>
      <c r="K18640" s="662">
        <v>1590000000000</v>
      </c>
    </row>
    <row r="18641" spans="3:11" x14ac:dyDescent="0.25">
      <c r="C18641" s="660">
        <v>45936</v>
      </c>
      <c r="D18641" s="661" t="s">
        <v>317</v>
      </c>
      <c r="E18641" s="662">
        <v>122000</v>
      </c>
      <c r="F18641" s="662">
        <v>100000</v>
      </c>
      <c r="G18641" s="662">
        <v>106000</v>
      </c>
      <c r="H18641" s="661">
        <v>3</v>
      </c>
      <c r="I18641" s="662">
        <v>366000</v>
      </c>
      <c r="J18641" s="663">
        <v>15000000</v>
      </c>
      <c r="K18641" s="662">
        <v>1590000000000</v>
      </c>
    </row>
    <row r="18642" spans="3:11" x14ac:dyDescent="0.25">
      <c r="C18642" s="660">
        <v>45936</v>
      </c>
      <c r="D18642" s="661" t="s">
        <v>317</v>
      </c>
      <c r="E18642" s="662">
        <v>122000</v>
      </c>
      <c r="F18642" s="662">
        <v>100000</v>
      </c>
      <c r="G18642" s="662">
        <v>106000</v>
      </c>
      <c r="H18642" s="661">
        <v>47</v>
      </c>
      <c r="I18642" s="662">
        <v>5734000</v>
      </c>
      <c r="J18642" s="663">
        <v>15000000</v>
      </c>
      <c r="K18642" s="662">
        <v>1590000000000</v>
      </c>
    </row>
    <row r="18643" spans="3:11" x14ac:dyDescent="0.25">
      <c r="C18643" s="660">
        <v>45936</v>
      </c>
      <c r="D18643" s="661" t="s">
        <v>317</v>
      </c>
      <c r="E18643" s="662">
        <v>121000</v>
      </c>
      <c r="F18643" s="662">
        <v>100000</v>
      </c>
      <c r="G18643" s="662">
        <v>106000</v>
      </c>
      <c r="H18643" s="661">
        <v>133</v>
      </c>
      <c r="I18643" s="662">
        <v>16093000</v>
      </c>
      <c r="J18643" s="663">
        <v>15000000</v>
      </c>
      <c r="K18643" s="662">
        <v>1590000000000</v>
      </c>
    </row>
    <row r="18644" spans="3:11" x14ac:dyDescent="0.25">
      <c r="C18644" s="660">
        <v>45936</v>
      </c>
      <c r="D18644" s="661" t="s">
        <v>317</v>
      </c>
      <c r="E18644" s="662">
        <v>121000</v>
      </c>
      <c r="F18644" s="662">
        <v>100000</v>
      </c>
      <c r="G18644" s="662">
        <v>106000</v>
      </c>
      <c r="H18644" s="661">
        <v>3</v>
      </c>
      <c r="I18644" s="662">
        <v>363000</v>
      </c>
      <c r="J18644" s="663">
        <v>15000000</v>
      </c>
      <c r="K18644" s="662">
        <v>1590000000000</v>
      </c>
    </row>
    <row r="18645" spans="3:11" x14ac:dyDescent="0.25">
      <c r="C18645" s="660">
        <v>45936</v>
      </c>
      <c r="D18645" s="661" t="s">
        <v>1155</v>
      </c>
      <c r="E18645" s="662">
        <v>33000</v>
      </c>
      <c r="F18645" s="662">
        <v>32400</v>
      </c>
      <c r="G18645" s="662">
        <v>40000</v>
      </c>
      <c r="H18645" s="661">
        <v>1</v>
      </c>
      <c r="I18645" s="662">
        <v>33000</v>
      </c>
      <c r="J18645" s="663">
        <v>2400000</v>
      </c>
      <c r="K18645" s="662">
        <v>96000000000</v>
      </c>
    </row>
    <row r="18646" spans="3:11" x14ac:dyDescent="0.25">
      <c r="C18646" s="660">
        <v>45936</v>
      </c>
      <c r="D18646" s="661" t="s">
        <v>1155</v>
      </c>
      <c r="E18646" s="662">
        <v>33000</v>
      </c>
      <c r="F18646" s="662">
        <v>32400</v>
      </c>
      <c r="G18646" s="662">
        <v>40000</v>
      </c>
      <c r="H18646" s="661">
        <v>44</v>
      </c>
      <c r="I18646" s="662">
        <v>1452000</v>
      </c>
      <c r="J18646" s="663">
        <v>2400000</v>
      </c>
      <c r="K18646" s="662">
        <v>96000000000</v>
      </c>
    </row>
    <row r="18647" spans="3:11" x14ac:dyDescent="0.25">
      <c r="C18647" s="660">
        <v>45936</v>
      </c>
      <c r="D18647" s="661" t="s">
        <v>1155</v>
      </c>
      <c r="E18647" s="662">
        <v>33000</v>
      </c>
      <c r="F18647" s="662">
        <v>32400</v>
      </c>
      <c r="G18647" s="662">
        <v>40000</v>
      </c>
      <c r="H18647" s="661">
        <v>39</v>
      </c>
      <c r="I18647" s="662">
        <v>1287000</v>
      </c>
      <c r="J18647" s="663">
        <v>2400000</v>
      </c>
      <c r="K18647" s="662">
        <v>96000000000</v>
      </c>
    </row>
    <row r="18648" spans="3:11" x14ac:dyDescent="0.25">
      <c r="C18648" s="660">
        <v>45936</v>
      </c>
      <c r="D18648" s="661" t="s">
        <v>317</v>
      </c>
      <c r="E18648" s="662">
        <v>121000</v>
      </c>
      <c r="F18648" s="662">
        <v>100000</v>
      </c>
      <c r="G18648" s="662">
        <v>106000</v>
      </c>
      <c r="H18648" s="661">
        <v>197</v>
      </c>
      <c r="I18648" s="662">
        <v>23837000</v>
      </c>
      <c r="J18648" s="663">
        <v>15000000</v>
      </c>
      <c r="K18648" s="662">
        <v>1590000000000</v>
      </c>
    </row>
    <row r="18649" spans="3:11" x14ac:dyDescent="0.25">
      <c r="C18649" s="660">
        <v>45936</v>
      </c>
      <c r="D18649" s="661" t="s">
        <v>1155</v>
      </c>
      <c r="E18649" s="662">
        <v>33000</v>
      </c>
      <c r="F18649" s="662">
        <v>32400</v>
      </c>
      <c r="G18649" s="662">
        <v>40000</v>
      </c>
      <c r="H18649" s="661">
        <v>5</v>
      </c>
      <c r="I18649" s="662">
        <v>165000</v>
      </c>
      <c r="J18649" s="663">
        <v>2400000</v>
      </c>
      <c r="K18649" s="662">
        <v>96000000000</v>
      </c>
    </row>
    <row r="18650" spans="3:11" x14ac:dyDescent="0.25">
      <c r="C18650" s="660">
        <v>45936</v>
      </c>
      <c r="D18650" s="661" t="s">
        <v>310</v>
      </c>
      <c r="E18650" s="662">
        <v>105000</v>
      </c>
      <c r="F18650" s="662">
        <v>105000</v>
      </c>
      <c r="G18650" s="662">
        <v>102600</v>
      </c>
      <c r="H18650" s="661">
        <v>2</v>
      </c>
      <c r="I18650" s="662">
        <v>210000</v>
      </c>
      <c r="J18650" s="663">
        <v>19450000</v>
      </c>
      <c r="K18650" s="662">
        <v>1995570000000</v>
      </c>
    </row>
    <row r="18651" spans="3:11" x14ac:dyDescent="0.25">
      <c r="C18651" s="660">
        <v>45936</v>
      </c>
      <c r="D18651" s="661" t="s">
        <v>317</v>
      </c>
      <c r="E18651" s="662">
        <v>121000</v>
      </c>
      <c r="F18651" s="662">
        <v>100000</v>
      </c>
      <c r="G18651" s="662">
        <v>106000</v>
      </c>
      <c r="H18651" s="661">
        <v>20</v>
      </c>
      <c r="I18651" s="662">
        <v>2420000</v>
      </c>
      <c r="J18651" s="663">
        <v>15000000</v>
      </c>
      <c r="K18651" s="662">
        <v>1590000000000</v>
      </c>
    </row>
    <row r="18652" spans="3:11" x14ac:dyDescent="0.25">
      <c r="C18652" s="660">
        <v>45936</v>
      </c>
      <c r="D18652" s="661" t="s">
        <v>317</v>
      </c>
      <c r="E18652" s="662">
        <v>121000</v>
      </c>
      <c r="F18652" s="662">
        <v>100000</v>
      </c>
      <c r="G18652" s="662">
        <v>106000</v>
      </c>
      <c r="H18652" s="661">
        <v>20</v>
      </c>
      <c r="I18652" s="662">
        <v>2420000</v>
      </c>
      <c r="J18652" s="663">
        <v>15000000</v>
      </c>
      <c r="K18652" s="662">
        <v>1590000000000</v>
      </c>
    </row>
    <row r="18653" spans="3:11" x14ac:dyDescent="0.25">
      <c r="C18653" s="660">
        <v>45936</v>
      </c>
      <c r="D18653" s="661" t="s">
        <v>1155</v>
      </c>
      <c r="E18653" s="662">
        <v>34000</v>
      </c>
      <c r="F18653" s="662">
        <v>32400</v>
      </c>
      <c r="G18653" s="662">
        <v>40000</v>
      </c>
      <c r="H18653" s="661">
        <v>59</v>
      </c>
      <c r="I18653" s="662">
        <v>2006000</v>
      </c>
      <c r="J18653" s="663">
        <v>2400000</v>
      </c>
      <c r="K18653" s="662">
        <v>96000000000</v>
      </c>
    </row>
    <row r="18654" spans="3:11" x14ac:dyDescent="0.25">
      <c r="C18654" s="660">
        <v>45936</v>
      </c>
      <c r="D18654" s="661" t="s">
        <v>1155</v>
      </c>
      <c r="E18654" s="662">
        <v>34000</v>
      </c>
      <c r="F18654" s="662">
        <v>32400</v>
      </c>
      <c r="G18654" s="662">
        <v>40000</v>
      </c>
      <c r="H18654" s="661">
        <v>8</v>
      </c>
      <c r="I18654" s="662">
        <v>272000</v>
      </c>
      <c r="J18654" s="663">
        <v>2400000</v>
      </c>
      <c r="K18654" s="662">
        <v>96000000000</v>
      </c>
    </row>
    <row r="18655" spans="3:11" x14ac:dyDescent="0.25">
      <c r="C18655" s="660">
        <v>45936</v>
      </c>
      <c r="D18655" s="661" t="s">
        <v>317</v>
      </c>
      <c r="E18655" s="662">
        <v>121000</v>
      </c>
      <c r="F18655" s="662">
        <v>100000</v>
      </c>
      <c r="G18655" s="662">
        <v>106000</v>
      </c>
      <c r="H18655" s="661">
        <v>400</v>
      </c>
      <c r="I18655" s="662">
        <v>48400000</v>
      </c>
      <c r="J18655" s="663">
        <v>15000000</v>
      </c>
      <c r="K18655" s="662">
        <v>1590000000000</v>
      </c>
    </row>
    <row r="18656" spans="3:11" x14ac:dyDescent="0.25">
      <c r="C18656" s="660">
        <v>45936</v>
      </c>
      <c r="D18656" s="661" t="s">
        <v>1155</v>
      </c>
      <c r="E18656" s="662">
        <v>34000</v>
      </c>
      <c r="F18656" s="662">
        <v>32400</v>
      </c>
      <c r="G18656" s="662">
        <v>40000</v>
      </c>
      <c r="H18656" s="661">
        <v>10</v>
      </c>
      <c r="I18656" s="662">
        <v>340000</v>
      </c>
      <c r="J18656" s="663">
        <v>2400000</v>
      </c>
      <c r="K18656" s="662">
        <v>96000000000</v>
      </c>
    </row>
    <row r="18657" spans="3:11" x14ac:dyDescent="0.25">
      <c r="C18657" s="660">
        <v>45936</v>
      </c>
      <c r="D18657" s="661" t="s">
        <v>312</v>
      </c>
      <c r="E18657" s="662">
        <v>15590</v>
      </c>
      <c r="F18657" s="662">
        <v>15590</v>
      </c>
      <c r="G18657" s="662">
        <v>15599</v>
      </c>
      <c r="H18657" s="661">
        <v>1</v>
      </c>
      <c r="I18657" s="662">
        <v>15590</v>
      </c>
      <c r="J18657" s="663">
        <v>20000000</v>
      </c>
      <c r="K18657" s="662">
        <v>311980000000</v>
      </c>
    </row>
    <row r="18658" spans="3:11" x14ac:dyDescent="0.25">
      <c r="C18658" s="660">
        <v>45936</v>
      </c>
      <c r="D18658" s="661" t="s">
        <v>317</v>
      </c>
      <c r="E18658" s="662">
        <v>121000</v>
      </c>
      <c r="F18658" s="662">
        <v>100000</v>
      </c>
      <c r="G18658" s="662">
        <v>106000</v>
      </c>
      <c r="H18658" s="661">
        <v>366</v>
      </c>
      <c r="I18658" s="662">
        <v>44286000</v>
      </c>
      <c r="J18658" s="663">
        <v>15000000</v>
      </c>
      <c r="K18658" s="662">
        <v>1590000000000</v>
      </c>
    </row>
    <row r="18659" spans="3:11" x14ac:dyDescent="0.25">
      <c r="C18659" s="660">
        <v>45936</v>
      </c>
      <c r="D18659" s="661" t="s">
        <v>317</v>
      </c>
      <c r="E18659" s="662">
        <v>121000</v>
      </c>
      <c r="F18659" s="662">
        <v>100000</v>
      </c>
      <c r="G18659" s="662">
        <v>106000</v>
      </c>
      <c r="H18659" s="661">
        <v>20</v>
      </c>
      <c r="I18659" s="662">
        <v>2420000</v>
      </c>
      <c r="J18659" s="663">
        <v>15000000</v>
      </c>
      <c r="K18659" s="662">
        <v>1590000000000</v>
      </c>
    </row>
    <row r="18660" spans="3:11" x14ac:dyDescent="0.25">
      <c r="C18660" s="660">
        <v>45936</v>
      </c>
      <c r="D18660" s="661" t="s">
        <v>317</v>
      </c>
      <c r="E18660" s="662">
        <v>121000</v>
      </c>
      <c r="F18660" s="662">
        <v>100000</v>
      </c>
      <c r="G18660" s="662">
        <v>106000</v>
      </c>
      <c r="H18660" s="661">
        <v>50</v>
      </c>
      <c r="I18660" s="662">
        <v>6050000</v>
      </c>
      <c r="J18660" s="663">
        <v>15000000</v>
      </c>
      <c r="K18660" s="662">
        <v>1590000000000</v>
      </c>
    </row>
    <row r="18661" spans="3:11" x14ac:dyDescent="0.25">
      <c r="C18661" s="660">
        <v>45936</v>
      </c>
      <c r="D18661" s="661" t="s">
        <v>317</v>
      </c>
      <c r="E18661" s="662">
        <v>121000</v>
      </c>
      <c r="F18661" s="662">
        <v>100000</v>
      </c>
      <c r="G18661" s="662">
        <v>106000</v>
      </c>
      <c r="H18661" s="661">
        <v>30</v>
      </c>
      <c r="I18661" s="662">
        <v>3630000</v>
      </c>
      <c r="J18661" s="663">
        <v>15000000</v>
      </c>
      <c r="K18661" s="662">
        <v>1590000000000</v>
      </c>
    </row>
    <row r="18662" spans="3:11" x14ac:dyDescent="0.25">
      <c r="C18662" s="660">
        <v>45936</v>
      </c>
      <c r="D18662" s="661" t="s">
        <v>317</v>
      </c>
      <c r="E18662" s="662">
        <v>121000</v>
      </c>
      <c r="F18662" s="662">
        <v>100000</v>
      </c>
      <c r="G18662" s="662">
        <v>106000</v>
      </c>
      <c r="H18662" s="661">
        <v>7</v>
      </c>
      <c r="I18662" s="662">
        <v>847000</v>
      </c>
      <c r="J18662" s="663">
        <v>15000000</v>
      </c>
      <c r="K18662" s="662">
        <v>1590000000000</v>
      </c>
    </row>
    <row r="18663" spans="3:11" x14ac:dyDescent="0.25">
      <c r="C18663" s="660">
        <v>45936</v>
      </c>
      <c r="D18663" s="661" t="s">
        <v>317</v>
      </c>
      <c r="E18663" s="662">
        <v>121500</v>
      </c>
      <c r="F18663" s="662">
        <v>100000</v>
      </c>
      <c r="G18663" s="662">
        <v>106000</v>
      </c>
      <c r="H18663" s="661">
        <v>6</v>
      </c>
      <c r="I18663" s="662">
        <v>729000</v>
      </c>
      <c r="J18663" s="663">
        <v>15000000</v>
      </c>
      <c r="K18663" s="662">
        <v>1590000000000</v>
      </c>
    </row>
    <row r="18664" spans="3:11" x14ac:dyDescent="0.25">
      <c r="C18664" s="660">
        <v>45936</v>
      </c>
      <c r="D18664" s="661" t="s">
        <v>317</v>
      </c>
      <c r="E18664" s="662">
        <v>121000</v>
      </c>
      <c r="F18664" s="662">
        <v>100000</v>
      </c>
      <c r="G18664" s="662">
        <v>106000</v>
      </c>
      <c r="H18664" s="661">
        <v>13</v>
      </c>
      <c r="I18664" s="662">
        <v>1573000</v>
      </c>
      <c r="J18664" s="663">
        <v>15000000</v>
      </c>
      <c r="K18664" s="662">
        <v>1590000000000</v>
      </c>
    </row>
    <row r="18665" spans="3:11" x14ac:dyDescent="0.25">
      <c r="C18665" s="660">
        <v>45936</v>
      </c>
      <c r="D18665" s="661" t="s">
        <v>317</v>
      </c>
      <c r="E18665" s="662">
        <v>121000</v>
      </c>
      <c r="F18665" s="662">
        <v>100000</v>
      </c>
      <c r="G18665" s="662">
        <v>106000</v>
      </c>
      <c r="H18665" s="661">
        <v>5</v>
      </c>
      <c r="I18665" s="662">
        <v>605000</v>
      </c>
      <c r="J18665" s="663">
        <v>15000000</v>
      </c>
      <c r="K18665" s="662">
        <v>1590000000000</v>
      </c>
    </row>
    <row r="18666" spans="3:11" x14ac:dyDescent="0.25">
      <c r="C18666" s="660">
        <v>45936</v>
      </c>
      <c r="D18666" s="661" t="s">
        <v>317</v>
      </c>
      <c r="E18666" s="662">
        <v>121000</v>
      </c>
      <c r="F18666" s="662">
        <v>100000</v>
      </c>
      <c r="G18666" s="662">
        <v>106000</v>
      </c>
      <c r="H18666" s="661">
        <v>50</v>
      </c>
      <c r="I18666" s="662">
        <v>6050000</v>
      </c>
      <c r="J18666" s="663">
        <v>15000000</v>
      </c>
      <c r="K18666" s="662">
        <v>1590000000000</v>
      </c>
    </row>
    <row r="18667" spans="3:11" x14ac:dyDescent="0.25">
      <c r="C18667" s="660">
        <v>45936</v>
      </c>
      <c r="D18667" s="661" t="s">
        <v>317</v>
      </c>
      <c r="E18667" s="662">
        <v>121000</v>
      </c>
      <c r="F18667" s="662">
        <v>100000</v>
      </c>
      <c r="G18667" s="662">
        <v>106000</v>
      </c>
      <c r="H18667" s="661">
        <v>4000</v>
      </c>
      <c r="I18667" s="662">
        <v>484000000</v>
      </c>
      <c r="J18667" s="663">
        <v>15000000</v>
      </c>
      <c r="K18667" s="662">
        <v>1590000000000</v>
      </c>
    </row>
    <row r="18668" spans="3:11" x14ac:dyDescent="0.25">
      <c r="C18668" s="660">
        <v>45936</v>
      </c>
      <c r="D18668" s="661" t="s">
        <v>317</v>
      </c>
      <c r="E18668" s="662">
        <v>121000</v>
      </c>
      <c r="F18668" s="662">
        <v>100000</v>
      </c>
      <c r="G18668" s="662">
        <v>106000</v>
      </c>
      <c r="H18668" s="661">
        <v>10</v>
      </c>
      <c r="I18668" s="662">
        <v>1210000</v>
      </c>
      <c r="J18668" s="663">
        <v>15000000</v>
      </c>
      <c r="K18668" s="662">
        <v>1590000000000</v>
      </c>
    </row>
    <row r="18669" spans="3:11" x14ac:dyDescent="0.25">
      <c r="C18669" s="660">
        <v>45936</v>
      </c>
      <c r="D18669" s="661" t="s">
        <v>317</v>
      </c>
      <c r="E18669" s="662">
        <v>121000</v>
      </c>
      <c r="F18669" s="662">
        <v>100000</v>
      </c>
      <c r="G18669" s="662">
        <v>106000</v>
      </c>
      <c r="H18669" s="661">
        <v>35</v>
      </c>
      <c r="I18669" s="662">
        <v>4235000</v>
      </c>
      <c r="J18669" s="663">
        <v>15000000</v>
      </c>
      <c r="K18669" s="662">
        <v>1590000000000</v>
      </c>
    </row>
    <row r="18670" spans="3:11" x14ac:dyDescent="0.25">
      <c r="C18670" s="660">
        <v>45936</v>
      </c>
      <c r="D18670" s="661" t="s">
        <v>312</v>
      </c>
      <c r="E18670" s="662">
        <v>15590</v>
      </c>
      <c r="F18670" s="662">
        <v>15590</v>
      </c>
      <c r="G18670" s="662">
        <v>15599</v>
      </c>
      <c r="H18670" s="661">
        <v>8</v>
      </c>
      <c r="I18670" s="662">
        <v>124720</v>
      </c>
      <c r="J18670" s="663">
        <v>20000000</v>
      </c>
      <c r="K18670" s="662">
        <v>311980000000</v>
      </c>
    </row>
    <row r="18671" spans="3:11" x14ac:dyDescent="0.25">
      <c r="C18671" s="660">
        <v>45936</v>
      </c>
      <c r="D18671" s="661" t="s">
        <v>317</v>
      </c>
      <c r="E18671" s="662">
        <v>121000</v>
      </c>
      <c r="F18671" s="662">
        <v>100000</v>
      </c>
      <c r="G18671" s="662">
        <v>106000</v>
      </c>
      <c r="H18671" s="661">
        <v>10</v>
      </c>
      <c r="I18671" s="662">
        <v>1210000</v>
      </c>
      <c r="J18671" s="663">
        <v>15000000</v>
      </c>
      <c r="K18671" s="662">
        <v>1590000000000</v>
      </c>
    </row>
    <row r="18672" spans="3:11" x14ac:dyDescent="0.25">
      <c r="C18672" s="660">
        <v>45936</v>
      </c>
      <c r="D18672" s="661" t="s">
        <v>1154</v>
      </c>
      <c r="E18672" s="662">
        <v>45000</v>
      </c>
      <c r="F18672" s="662">
        <v>43950</v>
      </c>
      <c r="G18672" s="662">
        <v>50000</v>
      </c>
      <c r="H18672" s="661">
        <v>1</v>
      </c>
      <c r="I18672" s="662">
        <v>45000</v>
      </c>
      <c r="J18672" s="663">
        <v>600000</v>
      </c>
      <c r="K18672" s="662">
        <v>30000000000</v>
      </c>
    </row>
    <row r="18673" spans="3:11" x14ac:dyDescent="0.25">
      <c r="C18673" s="660">
        <v>45936</v>
      </c>
      <c r="D18673" s="661" t="s">
        <v>317</v>
      </c>
      <c r="E18673" s="662">
        <v>121000</v>
      </c>
      <c r="F18673" s="662">
        <v>100000</v>
      </c>
      <c r="G18673" s="662">
        <v>106000</v>
      </c>
      <c r="H18673" s="661">
        <v>100</v>
      </c>
      <c r="I18673" s="662">
        <v>12100000</v>
      </c>
      <c r="J18673" s="663">
        <v>15000000</v>
      </c>
      <c r="K18673" s="662">
        <v>1590000000000</v>
      </c>
    </row>
    <row r="18674" spans="3:11" x14ac:dyDescent="0.25">
      <c r="C18674" s="660">
        <v>45936</v>
      </c>
      <c r="D18674" s="661" t="s">
        <v>1154</v>
      </c>
      <c r="E18674" s="662">
        <v>45000</v>
      </c>
      <c r="F18674" s="662">
        <v>43950</v>
      </c>
      <c r="G18674" s="662">
        <v>50000</v>
      </c>
      <c r="H18674" s="661">
        <v>18</v>
      </c>
      <c r="I18674" s="662">
        <v>810000</v>
      </c>
      <c r="J18674" s="663">
        <v>600000</v>
      </c>
      <c r="K18674" s="662">
        <v>30000000000</v>
      </c>
    </row>
    <row r="18675" spans="3:11" x14ac:dyDescent="0.25">
      <c r="C18675" s="660">
        <v>45936</v>
      </c>
      <c r="D18675" s="661" t="s">
        <v>1154</v>
      </c>
      <c r="E18675" s="662">
        <v>45000</v>
      </c>
      <c r="F18675" s="662">
        <v>43950</v>
      </c>
      <c r="G18675" s="662">
        <v>50000</v>
      </c>
      <c r="H18675" s="661">
        <v>12</v>
      </c>
      <c r="I18675" s="662">
        <v>540000</v>
      </c>
      <c r="J18675" s="663">
        <v>600000</v>
      </c>
      <c r="K18675" s="662">
        <v>30000000000</v>
      </c>
    </row>
    <row r="18676" spans="3:11" x14ac:dyDescent="0.25">
      <c r="C18676" s="660">
        <v>45936</v>
      </c>
      <c r="D18676" s="661" t="s">
        <v>317</v>
      </c>
      <c r="E18676" s="662">
        <v>122000</v>
      </c>
      <c r="F18676" s="662">
        <v>100000</v>
      </c>
      <c r="G18676" s="662">
        <v>106000</v>
      </c>
      <c r="H18676" s="661">
        <v>2</v>
      </c>
      <c r="I18676" s="662">
        <v>244000</v>
      </c>
      <c r="J18676" s="663">
        <v>15000000</v>
      </c>
      <c r="K18676" s="662">
        <v>1590000000000</v>
      </c>
    </row>
    <row r="18677" spans="3:11" x14ac:dyDescent="0.25">
      <c r="C18677" s="660">
        <v>45936</v>
      </c>
      <c r="D18677" s="661" t="s">
        <v>317</v>
      </c>
      <c r="E18677" s="662">
        <v>121000</v>
      </c>
      <c r="F18677" s="662">
        <v>100000</v>
      </c>
      <c r="G18677" s="662">
        <v>106000</v>
      </c>
      <c r="H18677" s="661">
        <v>10</v>
      </c>
      <c r="I18677" s="662">
        <v>1210000</v>
      </c>
      <c r="J18677" s="663">
        <v>15000000</v>
      </c>
      <c r="K18677" s="662">
        <v>1590000000000</v>
      </c>
    </row>
    <row r="18678" spans="3:11" x14ac:dyDescent="0.25">
      <c r="C18678" s="660">
        <v>45936</v>
      </c>
      <c r="D18678" s="661" t="s">
        <v>312</v>
      </c>
      <c r="E18678" s="662">
        <v>15590</v>
      </c>
      <c r="F18678" s="662">
        <v>15590</v>
      </c>
      <c r="G18678" s="662">
        <v>15599</v>
      </c>
      <c r="H18678" s="661">
        <v>4</v>
      </c>
      <c r="I18678" s="662">
        <v>62360</v>
      </c>
      <c r="J18678" s="663">
        <v>20000000</v>
      </c>
      <c r="K18678" s="662">
        <v>311980000000</v>
      </c>
    </row>
    <row r="18679" spans="3:11" x14ac:dyDescent="0.25">
      <c r="C18679" s="660">
        <v>45936</v>
      </c>
      <c r="D18679" s="661" t="s">
        <v>317</v>
      </c>
      <c r="E18679" s="662">
        <v>121000</v>
      </c>
      <c r="F18679" s="662">
        <v>100000</v>
      </c>
      <c r="G18679" s="662">
        <v>106000</v>
      </c>
      <c r="H18679" s="661">
        <v>77</v>
      </c>
      <c r="I18679" s="662">
        <v>9317000</v>
      </c>
      <c r="J18679" s="663">
        <v>15000000</v>
      </c>
      <c r="K18679" s="662">
        <v>1590000000000</v>
      </c>
    </row>
    <row r="18680" spans="3:11" x14ac:dyDescent="0.25">
      <c r="C18680" s="660">
        <v>45936</v>
      </c>
      <c r="D18680" s="661" t="s">
        <v>317</v>
      </c>
      <c r="E18680" s="662">
        <v>121000</v>
      </c>
      <c r="F18680" s="662">
        <v>100000</v>
      </c>
      <c r="G18680" s="662">
        <v>106000</v>
      </c>
      <c r="H18680" s="661">
        <v>2</v>
      </c>
      <c r="I18680" s="662">
        <v>242000</v>
      </c>
      <c r="J18680" s="663">
        <v>15000000</v>
      </c>
      <c r="K18680" s="662">
        <v>1590000000000</v>
      </c>
    </row>
    <row r="18681" spans="3:11" x14ac:dyDescent="0.25">
      <c r="C18681" s="660">
        <v>45936</v>
      </c>
      <c r="D18681" s="661" t="s">
        <v>310</v>
      </c>
      <c r="E18681" s="662">
        <v>105000</v>
      </c>
      <c r="F18681" s="662">
        <v>105000</v>
      </c>
      <c r="G18681" s="662">
        <v>102600</v>
      </c>
      <c r="H18681" s="661">
        <v>3</v>
      </c>
      <c r="I18681" s="662">
        <v>315000</v>
      </c>
      <c r="J18681" s="663">
        <v>19450000</v>
      </c>
      <c r="K18681" s="662">
        <v>1995570000000</v>
      </c>
    </row>
    <row r="18682" spans="3:11" x14ac:dyDescent="0.25">
      <c r="C18682" s="660">
        <v>45936</v>
      </c>
      <c r="D18682" s="661" t="s">
        <v>310</v>
      </c>
      <c r="E18682" s="662">
        <v>102600</v>
      </c>
      <c r="F18682" s="662">
        <v>105000</v>
      </c>
      <c r="G18682" s="662">
        <v>102600</v>
      </c>
      <c r="H18682" s="661">
        <v>2</v>
      </c>
      <c r="I18682" s="662">
        <v>205200</v>
      </c>
      <c r="J18682" s="663">
        <v>19450000</v>
      </c>
      <c r="K18682" s="662">
        <v>1995570000000</v>
      </c>
    </row>
    <row r="18683" spans="3:11" x14ac:dyDescent="0.25">
      <c r="C18683" s="660">
        <v>45936</v>
      </c>
      <c r="D18683" s="661" t="s">
        <v>317</v>
      </c>
      <c r="E18683" s="662">
        <v>121000</v>
      </c>
      <c r="F18683" s="662">
        <v>100000</v>
      </c>
      <c r="G18683" s="662">
        <v>106000</v>
      </c>
      <c r="H18683" s="661">
        <v>240</v>
      </c>
      <c r="I18683" s="662">
        <v>29040000</v>
      </c>
      <c r="J18683" s="663">
        <v>15000000</v>
      </c>
      <c r="K18683" s="662">
        <v>1590000000000</v>
      </c>
    </row>
    <row r="18684" spans="3:11" x14ac:dyDescent="0.25">
      <c r="C18684" s="660">
        <v>45936</v>
      </c>
      <c r="D18684" s="661" t="s">
        <v>317</v>
      </c>
      <c r="E18684" s="662">
        <v>121000</v>
      </c>
      <c r="F18684" s="662">
        <v>100000</v>
      </c>
      <c r="G18684" s="662">
        <v>106000</v>
      </c>
      <c r="H18684" s="661">
        <v>30</v>
      </c>
      <c r="I18684" s="662">
        <v>3630000</v>
      </c>
      <c r="J18684" s="663">
        <v>15000000</v>
      </c>
      <c r="K18684" s="662">
        <v>1590000000000</v>
      </c>
    </row>
    <row r="18685" spans="3:11" x14ac:dyDescent="0.25">
      <c r="C18685" s="660">
        <v>45936</v>
      </c>
      <c r="D18685" s="661" t="s">
        <v>312</v>
      </c>
      <c r="E18685" s="662">
        <v>15590</v>
      </c>
      <c r="F18685" s="662">
        <v>15590</v>
      </c>
      <c r="G18685" s="662">
        <v>15599</v>
      </c>
      <c r="H18685" s="661">
        <v>5</v>
      </c>
      <c r="I18685" s="662">
        <v>77950</v>
      </c>
      <c r="J18685" s="663">
        <v>20000000</v>
      </c>
      <c r="K18685" s="662">
        <v>311980000000</v>
      </c>
    </row>
    <row r="18686" spans="3:11" x14ac:dyDescent="0.25">
      <c r="C18686" s="660">
        <v>45936</v>
      </c>
      <c r="D18686" s="661" t="s">
        <v>317</v>
      </c>
      <c r="E18686" s="662">
        <v>121000</v>
      </c>
      <c r="F18686" s="662">
        <v>100000</v>
      </c>
      <c r="G18686" s="662">
        <v>106000</v>
      </c>
      <c r="H18686" s="661">
        <v>39</v>
      </c>
      <c r="I18686" s="662">
        <v>4719000</v>
      </c>
      <c r="J18686" s="663">
        <v>15000000</v>
      </c>
      <c r="K18686" s="662">
        <v>1590000000000</v>
      </c>
    </row>
    <row r="18687" spans="3:11" x14ac:dyDescent="0.25">
      <c r="C18687" s="660">
        <v>45936</v>
      </c>
      <c r="D18687" s="661" t="s">
        <v>1155</v>
      </c>
      <c r="E18687" s="662">
        <v>34000</v>
      </c>
      <c r="F18687" s="662">
        <v>32400</v>
      </c>
      <c r="G18687" s="662">
        <v>40000</v>
      </c>
      <c r="H18687" s="661">
        <v>57</v>
      </c>
      <c r="I18687" s="662">
        <v>1938000</v>
      </c>
      <c r="J18687" s="663">
        <v>2400000</v>
      </c>
      <c r="K18687" s="662">
        <v>96000000000</v>
      </c>
    </row>
    <row r="18688" spans="3:11" x14ac:dyDescent="0.25">
      <c r="C18688" s="660">
        <v>45936</v>
      </c>
      <c r="D18688" s="661" t="s">
        <v>1155</v>
      </c>
      <c r="E18688" s="662">
        <v>33000</v>
      </c>
      <c r="F18688" s="662">
        <v>32400</v>
      </c>
      <c r="G18688" s="662">
        <v>40000</v>
      </c>
      <c r="H18688" s="661">
        <v>25</v>
      </c>
      <c r="I18688" s="662">
        <v>825000</v>
      </c>
      <c r="J18688" s="663">
        <v>2400000</v>
      </c>
      <c r="K18688" s="662">
        <v>96000000000</v>
      </c>
    </row>
    <row r="18689" spans="3:11" x14ac:dyDescent="0.25">
      <c r="C18689" s="660">
        <v>45936</v>
      </c>
      <c r="D18689" s="661" t="s">
        <v>317</v>
      </c>
      <c r="E18689" s="662">
        <v>121000</v>
      </c>
      <c r="F18689" s="662">
        <v>100000</v>
      </c>
      <c r="G18689" s="662">
        <v>106000</v>
      </c>
      <c r="H18689" s="661">
        <v>14</v>
      </c>
      <c r="I18689" s="662">
        <v>1694000</v>
      </c>
      <c r="J18689" s="663">
        <v>15000000</v>
      </c>
      <c r="K18689" s="662">
        <v>1590000000000</v>
      </c>
    </row>
    <row r="18690" spans="3:11" x14ac:dyDescent="0.25">
      <c r="C18690" s="660">
        <v>45936</v>
      </c>
      <c r="D18690" s="661" t="s">
        <v>317</v>
      </c>
      <c r="E18690" s="662">
        <v>121000</v>
      </c>
      <c r="F18690" s="662">
        <v>100000</v>
      </c>
      <c r="G18690" s="662">
        <v>106000</v>
      </c>
      <c r="H18690" s="661">
        <v>41</v>
      </c>
      <c r="I18690" s="662">
        <v>4961000</v>
      </c>
      <c r="J18690" s="663">
        <v>15000000</v>
      </c>
      <c r="K18690" s="662">
        <v>1590000000000</v>
      </c>
    </row>
    <row r="18691" spans="3:11" x14ac:dyDescent="0.25">
      <c r="C18691" s="660">
        <v>45936</v>
      </c>
      <c r="D18691" s="661" t="s">
        <v>317</v>
      </c>
      <c r="E18691" s="662">
        <v>121000</v>
      </c>
      <c r="F18691" s="662">
        <v>100000</v>
      </c>
      <c r="G18691" s="662">
        <v>106000</v>
      </c>
      <c r="H18691" s="661">
        <v>3</v>
      </c>
      <c r="I18691" s="662">
        <v>363000</v>
      </c>
      <c r="J18691" s="663">
        <v>15000000</v>
      </c>
      <c r="K18691" s="662">
        <v>1590000000000</v>
      </c>
    </row>
    <row r="18692" spans="3:11" x14ac:dyDescent="0.25">
      <c r="C18692" s="660">
        <v>45936</v>
      </c>
      <c r="D18692" s="661" t="s">
        <v>317</v>
      </c>
      <c r="E18692" s="662">
        <v>121000</v>
      </c>
      <c r="F18692" s="662">
        <v>100000</v>
      </c>
      <c r="G18692" s="662">
        <v>106000</v>
      </c>
      <c r="H18692" s="661">
        <v>36</v>
      </c>
      <c r="I18692" s="662">
        <v>4356000</v>
      </c>
      <c r="J18692" s="663">
        <v>15000000</v>
      </c>
      <c r="K18692" s="662">
        <v>1590000000000</v>
      </c>
    </row>
    <row r="18693" spans="3:11" x14ac:dyDescent="0.25">
      <c r="C18693" s="660">
        <v>45936</v>
      </c>
      <c r="D18693" s="661" t="s">
        <v>317</v>
      </c>
      <c r="E18693" s="662">
        <v>121000</v>
      </c>
      <c r="F18693" s="662">
        <v>100000</v>
      </c>
      <c r="G18693" s="662">
        <v>106000</v>
      </c>
      <c r="H18693" s="661">
        <v>427</v>
      </c>
      <c r="I18693" s="662">
        <v>51667000</v>
      </c>
      <c r="J18693" s="663">
        <v>15000000</v>
      </c>
      <c r="K18693" s="662">
        <v>1590000000000</v>
      </c>
    </row>
    <row r="18694" spans="3:11" x14ac:dyDescent="0.25">
      <c r="C18694" s="660">
        <v>45936</v>
      </c>
      <c r="D18694" s="661" t="s">
        <v>310</v>
      </c>
      <c r="E18694" s="662">
        <v>102600</v>
      </c>
      <c r="F18694" s="662">
        <v>105000</v>
      </c>
      <c r="G18694" s="662">
        <v>102600</v>
      </c>
      <c r="H18694" s="661">
        <v>2</v>
      </c>
      <c r="I18694" s="662">
        <v>205200</v>
      </c>
      <c r="J18694" s="663">
        <v>19450000</v>
      </c>
      <c r="K18694" s="662">
        <v>1995570000000</v>
      </c>
    </row>
    <row r="18695" spans="3:11" x14ac:dyDescent="0.25">
      <c r="C18695" s="660">
        <v>45936</v>
      </c>
      <c r="D18695" s="661" t="s">
        <v>317</v>
      </c>
      <c r="E18695" s="662">
        <v>122000</v>
      </c>
      <c r="F18695" s="662">
        <v>100000</v>
      </c>
      <c r="G18695" s="662">
        <v>106000</v>
      </c>
      <c r="H18695" s="661">
        <v>13</v>
      </c>
      <c r="I18695" s="662">
        <v>1586000</v>
      </c>
      <c r="J18695" s="663">
        <v>15000000</v>
      </c>
      <c r="K18695" s="662">
        <v>1590000000000</v>
      </c>
    </row>
    <row r="18696" spans="3:11" x14ac:dyDescent="0.25">
      <c r="C18696" s="660">
        <v>45936</v>
      </c>
      <c r="D18696" s="661" t="s">
        <v>317</v>
      </c>
      <c r="E18696" s="662">
        <v>122000</v>
      </c>
      <c r="F18696" s="662">
        <v>100000</v>
      </c>
      <c r="G18696" s="662">
        <v>106000</v>
      </c>
      <c r="H18696" s="661">
        <v>13</v>
      </c>
      <c r="I18696" s="662">
        <v>1586000</v>
      </c>
      <c r="J18696" s="663">
        <v>15000000</v>
      </c>
      <c r="K18696" s="662">
        <v>1590000000000</v>
      </c>
    </row>
    <row r="18697" spans="3:11" x14ac:dyDescent="0.25">
      <c r="C18697" s="660">
        <v>45936</v>
      </c>
      <c r="D18697" s="661" t="s">
        <v>317</v>
      </c>
      <c r="E18697" s="662">
        <v>121000</v>
      </c>
      <c r="F18697" s="662">
        <v>100000</v>
      </c>
      <c r="G18697" s="662">
        <v>106000</v>
      </c>
      <c r="H18697" s="661">
        <v>37</v>
      </c>
      <c r="I18697" s="662">
        <v>4477000</v>
      </c>
      <c r="J18697" s="663">
        <v>15000000</v>
      </c>
      <c r="K18697" s="662">
        <v>1590000000000</v>
      </c>
    </row>
    <row r="18698" spans="3:11" x14ac:dyDescent="0.25">
      <c r="C18698" s="660">
        <v>45936</v>
      </c>
      <c r="D18698" s="661" t="s">
        <v>317</v>
      </c>
      <c r="E18698" s="662">
        <v>121000</v>
      </c>
      <c r="F18698" s="662">
        <v>100000</v>
      </c>
      <c r="G18698" s="662">
        <v>106000</v>
      </c>
      <c r="H18698" s="661">
        <v>5</v>
      </c>
      <c r="I18698" s="662">
        <v>605000</v>
      </c>
      <c r="J18698" s="663">
        <v>15000000</v>
      </c>
      <c r="K18698" s="662">
        <v>1590000000000</v>
      </c>
    </row>
    <row r="18699" spans="3:11" x14ac:dyDescent="0.25">
      <c r="C18699" s="660">
        <v>45936</v>
      </c>
      <c r="D18699" s="661" t="s">
        <v>317</v>
      </c>
      <c r="E18699" s="662">
        <v>121000</v>
      </c>
      <c r="F18699" s="662">
        <v>100000</v>
      </c>
      <c r="G18699" s="662">
        <v>106000</v>
      </c>
      <c r="H18699" s="661">
        <v>20</v>
      </c>
      <c r="I18699" s="662">
        <v>2420000</v>
      </c>
      <c r="J18699" s="663">
        <v>15000000</v>
      </c>
      <c r="K18699" s="662">
        <v>1590000000000</v>
      </c>
    </row>
    <row r="18700" spans="3:11" x14ac:dyDescent="0.25">
      <c r="C18700" s="660">
        <v>45936</v>
      </c>
      <c r="D18700" s="661" t="s">
        <v>312</v>
      </c>
      <c r="E18700" s="662">
        <v>15590</v>
      </c>
      <c r="F18700" s="662">
        <v>15590</v>
      </c>
      <c r="G18700" s="662">
        <v>15599</v>
      </c>
      <c r="H18700" s="661">
        <v>5</v>
      </c>
      <c r="I18700" s="662">
        <v>77950</v>
      </c>
      <c r="J18700" s="663">
        <v>20000000</v>
      </c>
      <c r="K18700" s="662">
        <v>311980000000</v>
      </c>
    </row>
    <row r="18701" spans="3:11" x14ac:dyDescent="0.25">
      <c r="C18701" s="660">
        <v>45936</v>
      </c>
      <c r="D18701" s="661" t="s">
        <v>317</v>
      </c>
      <c r="E18701" s="662">
        <v>121000</v>
      </c>
      <c r="F18701" s="662">
        <v>100000</v>
      </c>
      <c r="G18701" s="662">
        <v>106000</v>
      </c>
      <c r="H18701" s="661">
        <v>1</v>
      </c>
      <c r="I18701" s="662">
        <v>121000</v>
      </c>
      <c r="J18701" s="663">
        <v>15000000</v>
      </c>
      <c r="K18701" s="662">
        <v>1590000000000</v>
      </c>
    </row>
    <row r="18702" spans="3:11" x14ac:dyDescent="0.25">
      <c r="C18702" s="660">
        <v>45936</v>
      </c>
      <c r="D18702" s="661" t="s">
        <v>1154</v>
      </c>
      <c r="E18702" s="662">
        <v>45000</v>
      </c>
      <c r="F18702" s="662">
        <v>43950</v>
      </c>
      <c r="G18702" s="662">
        <v>50000</v>
      </c>
      <c r="H18702" s="661">
        <v>6</v>
      </c>
      <c r="I18702" s="662">
        <v>270000</v>
      </c>
      <c r="J18702" s="663">
        <v>600000</v>
      </c>
      <c r="K18702" s="662">
        <v>30000000000</v>
      </c>
    </row>
    <row r="18703" spans="3:11" x14ac:dyDescent="0.25">
      <c r="C18703" s="660">
        <v>45936</v>
      </c>
      <c r="D18703" s="661" t="s">
        <v>1154</v>
      </c>
      <c r="E18703" s="662">
        <v>45000</v>
      </c>
      <c r="F18703" s="662">
        <v>43950</v>
      </c>
      <c r="G18703" s="662">
        <v>50000</v>
      </c>
      <c r="H18703" s="661">
        <v>3</v>
      </c>
      <c r="I18703" s="662">
        <v>135000</v>
      </c>
      <c r="J18703" s="663">
        <v>600000</v>
      </c>
      <c r="K18703" s="662">
        <v>30000000000</v>
      </c>
    </row>
    <row r="18704" spans="3:11" x14ac:dyDescent="0.25">
      <c r="C18704" s="660">
        <v>45936</v>
      </c>
      <c r="D18704" s="661" t="s">
        <v>317</v>
      </c>
      <c r="E18704" s="662">
        <v>121000</v>
      </c>
      <c r="F18704" s="662">
        <v>100000</v>
      </c>
      <c r="G18704" s="662">
        <v>106000</v>
      </c>
      <c r="H18704" s="661">
        <v>5</v>
      </c>
      <c r="I18704" s="662">
        <v>605000</v>
      </c>
      <c r="J18704" s="663">
        <v>15000000</v>
      </c>
      <c r="K18704" s="662">
        <v>1590000000000</v>
      </c>
    </row>
    <row r="18705" spans="3:11" x14ac:dyDescent="0.25">
      <c r="C18705" s="660">
        <v>45936</v>
      </c>
      <c r="D18705" s="661" t="s">
        <v>1155</v>
      </c>
      <c r="E18705" s="662">
        <v>35000</v>
      </c>
      <c r="F18705" s="662">
        <v>32400</v>
      </c>
      <c r="G18705" s="662">
        <v>40000</v>
      </c>
      <c r="H18705" s="661">
        <v>3</v>
      </c>
      <c r="I18705" s="662">
        <v>105000</v>
      </c>
      <c r="J18705" s="663">
        <v>2400000</v>
      </c>
      <c r="K18705" s="662">
        <v>96000000000</v>
      </c>
    </row>
    <row r="18706" spans="3:11" x14ac:dyDescent="0.25">
      <c r="C18706" s="660">
        <v>45936</v>
      </c>
      <c r="D18706" s="661" t="s">
        <v>317</v>
      </c>
      <c r="E18706" s="662">
        <v>121000</v>
      </c>
      <c r="F18706" s="662">
        <v>100000</v>
      </c>
      <c r="G18706" s="662">
        <v>106000</v>
      </c>
      <c r="H18706" s="661">
        <v>12</v>
      </c>
      <c r="I18706" s="662">
        <v>1452000</v>
      </c>
      <c r="J18706" s="663">
        <v>15000000</v>
      </c>
      <c r="K18706" s="662">
        <v>1590000000000</v>
      </c>
    </row>
    <row r="18707" spans="3:11" x14ac:dyDescent="0.25">
      <c r="C18707" s="660">
        <v>45936</v>
      </c>
      <c r="D18707" s="661" t="s">
        <v>317</v>
      </c>
      <c r="E18707" s="662">
        <v>121000</v>
      </c>
      <c r="F18707" s="662">
        <v>100000</v>
      </c>
      <c r="G18707" s="662">
        <v>106000</v>
      </c>
      <c r="H18707" s="661">
        <v>3</v>
      </c>
      <c r="I18707" s="662">
        <v>363000</v>
      </c>
      <c r="J18707" s="663">
        <v>15000000</v>
      </c>
      <c r="K18707" s="662">
        <v>1590000000000</v>
      </c>
    </row>
    <row r="18708" spans="3:11" x14ac:dyDescent="0.25">
      <c r="C18708" s="660">
        <v>45936</v>
      </c>
      <c r="D18708" s="661" t="s">
        <v>317</v>
      </c>
      <c r="E18708" s="662">
        <v>121000</v>
      </c>
      <c r="F18708" s="662">
        <v>100000</v>
      </c>
      <c r="G18708" s="662">
        <v>106000</v>
      </c>
      <c r="H18708" s="661">
        <v>44</v>
      </c>
      <c r="I18708" s="662">
        <v>5324000</v>
      </c>
      <c r="J18708" s="663">
        <v>15000000</v>
      </c>
      <c r="K18708" s="662">
        <v>1590000000000</v>
      </c>
    </row>
    <row r="18709" spans="3:11" x14ac:dyDescent="0.25">
      <c r="C18709" s="660">
        <v>45936</v>
      </c>
      <c r="D18709" s="661" t="s">
        <v>310</v>
      </c>
      <c r="E18709" s="662">
        <v>102600</v>
      </c>
      <c r="F18709" s="662">
        <v>105000</v>
      </c>
      <c r="G18709" s="662">
        <v>102600</v>
      </c>
      <c r="H18709" s="661">
        <v>18</v>
      </c>
      <c r="I18709" s="662">
        <v>1846800</v>
      </c>
      <c r="J18709" s="663">
        <v>19450000</v>
      </c>
      <c r="K18709" s="662">
        <v>1995570000000</v>
      </c>
    </row>
    <row r="18710" spans="3:11" x14ac:dyDescent="0.25">
      <c r="C18710" s="660">
        <v>45936</v>
      </c>
      <c r="D18710" s="661" t="s">
        <v>1154</v>
      </c>
      <c r="E18710" s="662">
        <v>45000</v>
      </c>
      <c r="F18710" s="662">
        <v>43950</v>
      </c>
      <c r="G18710" s="662">
        <v>50000</v>
      </c>
      <c r="H18710" s="661">
        <v>7</v>
      </c>
      <c r="I18710" s="662">
        <v>315000</v>
      </c>
      <c r="J18710" s="663">
        <v>600000</v>
      </c>
      <c r="K18710" s="662">
        <v>30000000000</v>
      </c>
    </row>
    <row r="18711" spans="3:11" x14ac:dyDescent="0.25">
      <c r="C18711" s="660">
        <v>45936</v>
      </c>
      <c r="D18711" s="661" t="s">
        <v>1154</v>
      </c>
      <c r="E18711" s="662">
        <v>45000</v>
      </c>
      <c r="F18711" s="662">
        <v>43950</v>
      </c>
      <c r="G18711" s="662">
        <v>50000</v>
      </c>
      <c r="H18711" s="661">
        <v>1</v>
      </c>
      <c r="I18711" s="662">
        <v>45000</v>
      </c>
      <c r="J18711" s="663">
        <v>600000</v>
      </c>
      <c r="K18711" s="662">
        <v>30000000000</v>
      </c>
    </row>
    <row r="18712" spans="3:11" x14ac:dyDescent="0.25">
      <c r="C18712" s="660">
        <v>45936</v>
      </c>
      <c r="D18712" s="661" t="s">
        <v>1154</v>
      </c>
      <c r="E18712" s="662">
        <v>45000</v>
      </c>
      <c r="F18712" s="662">
        <v>43950</v>
      </c>
      <c r="G18712" s="662">
        <v>50000</v>
      </c>
      <c r="H18712" s="661">
        <v>10</v>
      </c>
      <c r="I18712" s="662">
        <v>450000</v>
      </c>
      <c r="J18712" s="663">
        <v>600000</v>
      </c>
      <c r="K18712" s="662">
        <v>30000000000</v>
      </c>
    </row>
    <row r="18713" spans="3:11" x14ac:dyDescent="0.25">
      <c r="C18713" s="660">
        <v>45936</v>
      </c>
      <c r="D18713" s="661" t="s">
        <v>1155</v>
      </c>
      <c r="E18713" s="662">
        <v>35650</v>
      </c>
      <c r="F18713" s="662">
        <v>32400</v>
      </c>
      <c r="G18713" s="662">
        <v>40000</v>
      </c>
      <c r="H18713" s="661">
        <v>20</v>
      </c>
      <c r="I18713" s="662">
        <v>713000</v>
      </c>
      <c r="J18713" s="663">
        <v>2400000</v>
      </c>
      <c r="K18713" s="662">
        <v>96000000000</v>
      </c>
    </row>
    <row r="18714" spans="3:11" x14ac:dyDescent="0.25">
      <c r="C18714" s="660">
        <v>45936</v>
      </c>
      <c r="D18714" s="661" t="s">
        <v>317</v>
      </c>
      <c r="E18714" s="662">
        <v>121000</v>
      </c>
      <c r="F18714" s="662">
        <v>100000</v>
      </c>
      <c r="G18714" s="662">
        <v>106000</v>
      </c>
      <c r="H18714" s="661">
        <v>127</v>
      </c>
      <c r="I18714" s="662">
        <v>15367000</v>
      </c>
      <c r="J18714" s="663">
        <v>15000000</v>
      </c>
      <c r="K18714" s="662">
        <v>1590000000000</v>
      </c>
    </row>
    <row r="18715" spans="3:11" x14ac:dyDescent="0.25">
      <c r="C18715" s="660">
        <v>45936</v>
      </c>
      <c r="D18715" s="661" t="s">
        <v>317</v>
      </c>
      <c r="E18715" s="662">
        <v>121000</v>
      </c>
      <c r="F18715" s="662">
        <v>100000</v>
      </c>
      <c r="G18715" s="662">
        <v>106000</v>
      </c>
      <c r="H18715" s="661">
        <v>25</v>
      </c>
      <c r="I18715" s="662">
        <v>3025000</v>
      </c>
      <c r="J18715" s="663">
        <v>15000000</v>
      </c>
      <c r="K18715" s="662">
        <v>1590000000000</v>
      </c>
    </row>
    <row r="18716" spans="3:11" x14ac:dyDescent="0.25">
      <c r="C18716" s="660">
        <v>45936</v>
      </c>
      <c r="D18716" s="661" t="s">
        <v>317</v>
      </c>
      <c r="E18716" s="662">
        <v>121000</v>
      </c>
      <c r="F18716" s="662">
        <v>100000</v>
      </c>
      <c r="G18716" s="662">
        <v>106000</v>
      </c>
      <c r="H18716" s="661">
        <v>5</v>
      </c>
      <c r="I18716" s="662">
        <v>605000</v>
      </c>
      <c r="J18716" s="663">
        <v>15000000</v>
      </c>
      <c r="K18716" s="662">
        <v>1590000000000</v>
      </c>
    </row>
    <row r="18717" spans="3:11" x14ac:dyDescent="0.25">
      <c r="C18717" s="660">
        <v>45936</v>
      </c>
      <c r="D18717" s="661" t="s">
        <v>317</v>
      </c>
      <c r="E18717" s="662">
        <v>121000</v>
      </c>
      <c r="F18717" s="662">
        <v>100000</v>
      </c>
      <c r="G18717" s="662">
        <v>106000</v>
      </c>
      <c r="H18717" s="661">
        <v>10</v>
      </c>
      <c r="I18717" s="662">
        <v>1210000</v>
      </c>
      <c r="J18717" s="663">
        <v>15000000</v>
      </c>
      <c r="K18717" s="662">
        <v>1590000000000</v>
      </c>
    </row>
    <row r="18718" spans="3:11" x14ac:dyDescent="0.25">
      <c r="C18718" s="660">
        <v>45936</v>
      </c>
      <c r="D18718" s="661" t="s">
        <v>317</v>
      </c>
      <c r="E18718" s="662">
        <v>121000</v>
      </c>
      <c r="F18718" s="662">
        <v>100000</v>
      </c>
      <c r="G18718" s="662">
        <v>106000</v>
      </c>
      <c r="H18718" s="661">
        <v>19</v>
      </c>
      <c r="I18718" s="662">
        <v>2299000</v>
      </c>
      <c r="J18718" s="663">
        <v>15000000</v>
      </c>
      <c r="K18718" s="662">
        <v>1590000000000</v>
      </c>
    </row>
    <row r="18719" spans="3:11" x14ac:dyDescent="0.25">
      <c r="C18719" s="660">
        <v>45936</v>
      </c>
      <c r="D18719" s="661" t="s">
        <v>317</v>
      </c>
      <c r="E18719" s="662">
        <v>121000</v>
      </c>
      <c r="F18719" s="662">
        <v>100000</v>
      </c>
      <c r="G18719" s="662">
        <v>106000</v>
      </c>
      <c r="H18719" s="661">
        <v>35</v>
      </c>
      <c r="I18719" s="662">
        <v>4235000</v>
      </c>
      <c r="J18719" s="663">
        <v>15000000</v>
      </c>
      <c r="K18719" s="662">
        <v>1590000000000</v>
      </c>
    </row>
    <row r="18720" spans="3:11" x14ac:dyDescent="0.25">
      <c r="C18720" s="660">
        <v>45936</v>
      </c>
      <c r="D18720" s="661" t="s">
        <v>317</v>
      </c>
      <c r="E18720" s="662">
        <v>121850</v>
      </c>
      <c r="F18720" s="662">
        <v>100000</v>
      </c>
      <c r="G18720" s="662">
        <v>106000</v>
      </c>
      <c r="H18720" s="661">
        <v>2</v>
      </c>
      <c r="I18720" s="662">
        <v>243700</v>
      </c>
      <c r="J18720" s="663">
        <v>15000000</v>
      </c>
      <c r="K18720" s="662">
        <v>1590000000000</v>
      </c>
    </row>
    <row r="18721" spans="3:11" x14ac:dyDescent="0.25">
      <c r="C18721" s="660">
        <v>45936</v>
      </c>
      <c r="D18721" s="661" t="s">
        <v>1155</v>
      </c>
      <c r="E18721" s="662">
        <v>35650</v>
      </c>
      <c r="F18721" s="662">
        <v>32400</v>
      </c>
      <c r="G18721" s="662">
        <v>40000</v>
      </c>
      <c r="H18721" s="661">
        <v>20</v>
      </c>
      <c r="I18721" s="662">
        <v>713000</v>
      </c>
      <c r="J18721" s="663">
        <v>2400000</v>
      </c>
      <c r="K18721" s="662">
        <v>96000000000</v>
      </c>
    </row>
    <row r="18722" spans="3:11" x14ac:dyDescent="0.25">
      <c r="C18722" s="660">
        <v>45936</v>
      </c>
      <c r="D18722" s="661" t="s">
        <v>1155</v>
      </c>
      <c r="E18722" s="662">
        <v>35000</v>
      </c>
      <c r="F18722" s="662">
        <v>32400</v>
      </c>
      <c r="G18722" s="662">
        <v>40000</v>
      </c>
      <c r="H18722" s="661">
        <v>3</v>
      </c>
      <c r="I18722" s="662">
        <v>105000</v>
      </c>
      <c r="J18722" s="663">
        <v>2400000</v>
      </c>
      <c r="K18722" s="662">
        <v>96000000000</v>
      </c>
    </row>
    <row r="18723" spans="3:11" x14ac:dyDescent="0.25">
      <c r="C18723" s="660">
        <v>45936</v>
      </c>
      <c r="D18723" s="661" t="s">
        <v>1155</v>
      </c>
      <c r="E18723" s="662">
        <v>35000</v>
      </c>
      <c r="F18723" s="662">
        <v>32400</v>
      </c>
      <c r="G18723" s="662">
        <v>40000</v>
      </c>
      <c r="H18723" s="661">
        <v>20</v>
      </c>
      <c r="I18723" s="662">
        <v>700000</v>
      </c>
      <c r="J18723" s="663">
        <v>2400000</v>
      </c>
      <c r="K18723" s="662">
        <v>96000000000</v>
      </c>
    </row>
    <row r="18724" spans="3:11" x14ac:dyDescent="0.25">
      <c r="C18724" s="660">
        <v>45936</v>
      </c>
      <c r="D18724" s="661" t="s">
        <v>1155</v>
      </c>
      <c r="E18724" s="662">
        <v>33000</v>
      </c>
      <c r="F18724" s="662">
        <v>32400</v>
      </c>
      <c r="G18724" s="662">
        <v>40000</v>
      </c>
      <c r="H18724" s="661">
        <v>55</v>
      </c>
      <c r="I18724" s="662">
        <v>1815000</v>
      </c>
      <c r="J18724" s="663">
        <v>2400000</v>
      </c>
      <c r="K18724" s="662">
        <v>96000000000</v>
      </c>
    </row>
    <row r="18725" spans="3:11" x14ac:dyDescent="0.25">
      <c r="C18725" s="660">
        <v>45936</v>
      </c>
      <c r="D18725" s="661" t="s">
        <v>1155</v>
      </c>
      <c r="E18725" s="662">
        <v>33000</v>
      </c>
      <c r="F18725" s="662">
        <v>32400</v>
      </c>
      <c r="G18725" s="662">
        <v>40000</v>
      </c>
      <c r="H18725" s="661">
        <v>2</v>
      </c>
      <c r="I18725" s="662">
        <v>66000</v>
      </c>
      <c r="J18725" s="663">
        <v>2400000</v>
      </c>
      <c r="K18725" s="662">
        <v>96000000000</v>
      </c>
    </row>
    <row r="18726" spans="3:11" x14ac:dyDescent="0.25">
      <c r="C18726" s="660">
        <v>45936</v>
      </c>
      <c r="D18726" s="661" t="s">
        <v>317</v>
      </c>
      <c r="E18726" s="662">
        <v>121000</v>
      </c>
      <c r="F18726" s="662">
        <v>100000</v>
      </c>
      <c r="G18726" s="662">
        <v>106000</v>
      </c>
      <c r="H18726" s="661">
        <v>2</v>
      </c>
      <c r="I18726" s="662">
        <v>242000</v>
      </c>
      <c r="J18726" s="663">
        <v>15000000</v>
      </c>
      <c r="K18726" s="662">
        <v>1590000000000</v>
      </c>
    </row>
    <row r="18727" spans="3:11" x14ac:dyDescent="0.25">
      <c r="C18727" s="660">
        <v>45936</v>
      </c>
      <c r="D18727" s="661" t="s">
        <v>1154</v>
      </c>
      <c r="E18727" s="662">
        <v>45000</v>
      </c>
      <c r="F18727" s="662">
        <v>43950</v>
      </c>
      <c r="G18727" s="662">
        <v>50000</v>
      </c>
      <c r="H18727" s="661">
        <v>2</v>
      </c>
      <c r="I18727" s="662">
        <v>90000</v>
      </c>
      <c r="J18727" s="663">
        <v>600000</v>
      </c>
      <c r="K18727" s="662">
        <v>30000000000</v>
      </c>
    </row>
    <row r="18728" spans="3:11" x14ac:dyDescent="0.25">
      <c r="C18728" s="660">
        <v>45936</v>
      </c>
      <c r="D18728" s="661" t="s">
        <v>317</v>
      </c>
      <c r="E18728" s="662">
        <v>121000</v>
      </c>
      <c r="F18728" s="662">
        <v>100000</v>
      </c>
      <c r="G18728" s="662">
        <v>106000</v>
      </c>
      <c r="H18728" s="661">
        <v>400</v>
      </c>
      <c r="I18728" s="662">
        <v>48400000</v>
      </c>
      <c r="J18728" s="663">
        <v>15000000</v>
      </c>
      <c r="K18728" s="662">
        <v>1590000000000</v>
      </c>
    </row>
    <row r="18729" spans="3:11" x14ac:dyDescent="0.25">
      <c r="C18729" s="660">
        <v>45936</v>
      </c>
      <c r="D18729" s="661" t="s">
        <v>317</v>
      </c>
      <c r="E18729" s="662">
        <v>121000</v>
      </c>
      <c r="F18729" s="662">
        <v>100000</v>
      </c>
      <c r="G18729" s="662">
        <v>106000</v>
      </c>
      <c r="H18729" s="661">
        <v>85</v>
      </c>
      <c r="I18729" s="662">
        <v>10285000</v>
      </c>
      <c r="J18729" s="663">
        <v>15000000</v>
      </c>
      <c r="K18729" s="662">
        <v>1590000000000</v>
      </c>
    </row>
    <row r="18730" spans="3:11" x14ac:dyDescent="0.25">
      <c r="C18730" s="660">
        <v>45936</v>
      </c>
      <c r="D18730" s="661" t="s">
        <v>317</v>
      </c>
      <c r="E18730" s="662">
        <v>121000</v>
      </c>
      <c r="F18730" s="662">
        <v>100000</v>
      </c>
      <c r="G18730" s="662">
        <v>106000</v>
      </c>
      <c r="H18730" s="661">
        <v>4</v>
      </c>
      <c r="I18730" s="662">
        <v>484000</v>
      </c>
      <c r="J18730" s="663">
        <v>15000000</v>
      </c>
      <c r="K18730" s="662">
        <v>1590000000000</v>
      </c>
    </row>
    <row r="18731" spans="3:11" x14ac:dyDescent="0.25">
      <c r="C18731" s="660">
        <v>45936</v>
      </c>
      <c r="D18731" s="661" t="s">
        <v>317</v>
      </c>
      <c r="E18731" s="662">
        <v>121000</v>
      </c>
      <c r="F18731" s="662">
        <v>100000</v>
      </c>
      <c r="G18731" s="662">
        <v>106000</v>
      </c>
      <c r="H18731" s="661">
        <v>7</v>
      </c>
      <c r="I18731" s="662">
        <v>847000</v>
      </c>
      <c r="J18731" s="663">
        <v>15000000</v>
      </c>
      <c r="K18731" s="662">
        <v>1590000000000</v>
      </c>
    </row>
    <row r="18732" spans="3:11" x14ac:dyDescent="0.25">
      <c r="C18732" s="660">
        <v>45936</v>
      </c>
      <c r="D18732" s="661" t="s">
        <v>317</v>
      </c>
      <c r="E18732" s="662">
        <v>121000</v>
      </c>
      <c r="F18732" s="662">
        <v>100000</v>
      </c>
      <c r="G18732" s="662">
        <v>106000</v>
      </c>
      <c r="H18732" s="661">
        <v>8</v>
      </c>
      <c r="I18732" s="662">
        <v>968000</v>
      </c>
      <c r="J18732" s="663">
        <v>15000000</v>
      </c>
      <c r="K18732" s="662">
        <v>1590000000000</v>
      </c>
    </row>
    <row r="18733" spans="3:11" x14ac:dyDescent="0.25">
      <c r="C18733" s="660">
        <v>45936</v>
      </c>
      <c r="D18733" s="661" t="s">
        <v>317</v>
      </c>
      <c r="E18733" s="662">
        <v>121000</v>
      </c>
      <c r="F18733" s="662">
        <v>100000</v>
      </c>
      <c r="G18733" s="662">
        <v>106000</v>
      </c>
      <c r="H18733" s="661">
        <v>12</v>
      </c>
      <c r="I18733" s="662">
        <v>1452000</v>
      </c>
      <c r="J18733" s="663">
        <v>15000000</v>
      </c>
      <c r="K18733" s="662">
        <v>1590000000000</v>
      </c>
    </row>
    <row r="18734" spans="3:11" x14ac:dyDescent="0.25">
      <c r="C18734" s="660">
        <v>45936</v>
      </c>
      <c r="D18734" s="661" t="s">
        <v>317</v>
      </c>
      <c r="E18734" s="662">
        <v>121000</v>
      </c>
      <c r="F18734" s="662">
        <v>100000</v>
      </c>
      <c r="G18734" s="662">
        <v>106000</v>
      </c>
      <c r="H18734" s="661">
        <v>36</v>
      </c>
      <c r="I18734" s="662">
        <v>4356000</v>
      </c>
      <c r="J18734" s="663">
        <v>15000000</v>
      </c>
      <c r="K18734" s="662">
        <v>1590000000000</v>
      </c>
    </row>
    <row r="18735" spans="3:11" x14ac:dyDescent="0.25">
      <c r="C18735" s="660">
        <v>45936</v>
      </c>
      <c r="D18735" s="661" t="s">
        <v>312</v>
      </c>
      <c r="E18735" s="662">
        <v>15590</v>
      </c>
      <c r="F18735" s="662">
        <v>15590</v>
      </c>
      <c r="G18735" s="662">
        <v>15599</v>
      </c>
      <c r="H18735" s="661">
        <v>2</v>
      </c>
      <c r="I18735" s="662">
        <v>31180</v>
      </c>
      <c r="J18735" s="663">
        <v>20000000</v>
      </c>
      <c r="K18735" s="662">
        <v>311980000000</v>
      </c>
    </row>
    <row r="18736" spans="3:11" x14ac:dyDescent="0.25">
      <c r="C18736" s="660">
        <v>45936</v>
      </c>
      <c r="D18736" s="661" t="s">
        <v>1155</v>
      </c>
      <c r="E18736" s="662">
        <v>33000</v>
      </c>
      <c r="F18736" s="662">
        <v>32400</v>
      </c>
      <c r="G18736" s="662">
        <v>40000</v>
      </c>
      <c r="H18736" s="661">
        <v>1</v>
      </c>
      <c r="I18736" s="662">
        <v>33000</v>
      </c>
      <c r="J18736" s="663">
        <v>2400000</v>
      </c>
      <c r="K18736" s="662">
        <v>96000000000</v>
      </c>
    </row>
    <row r="18737" spans="3:11" x14ac:dyDescent="0.25">
      <c r="C18737" s="660">
        <v>45936</v>
      </c>
      <c r="D18737" s="661" t="s">
        <v>1155</v>
      </c>
      <c r="E18737" s="662">
        <v>33000</v>
      </c>
      <c r="F18737" s="662">
        <v>32400</v>
      </c>
      <c r="G18737" s="662">
        <v>40000</v>
      </c>
      <c r="H18737" s="661">
        <v>1</v>
      </c>
      <c r="I18737" s="662">
        <v>33000</v>
      </c>
      <c r="J18737" s="663">
        <v>2400000</v>
      </c>
      <c r="K18737" s="662">
        <v>96000000000</v>
      </c>
    </row>
    <row r="18738" spans="3:11" x14ac:dyDescent="0.25">
      <c r="C18738" s="660">
        <v>45936</v>
      </c>
      <c r="D18738" s="661" t="s">
        <v>317</v>
      </c>
      <c r="E18738" s="662">
        <v>121000</v>
      </c>
      <c r="F18738" s="662">
        <v>100000</v>
      </c>
      <c r="G18738" s="662">
        <v>106000</v>
      </c>
      <c r="H18738" s="661">
        <v>1</v>
      </c>
      <c r="I18738" s="662">
        <v>121000</v>
      </c>
      <c r="J18738" s="663">
        <v>15000000</v>
      </c>
      <c r="K18738" s="662">
        <v>1590000000000</v>
      </c>
    </row>
    <row r="18739" spans="3:11" x14ac:dyDescent="0.25">
      <c r="C18739" s="660">
        <v>45936</v>
      </c>
      <c r="D18739" s="661" t="s">
        <v>317</v>
      </c>
      <c r="E18739" s="662">
        <v>121000</v>
      </c>
      <c r="F18739" s="662">
        <v>100000</v>
      </c>
      <c r="G18739" s="662">
        <v>106000</v>
      </c>
      <c r="H18739" s="661">
        <v>10</v>
      </c>
      <c r="I18739" s="662">
        <v>1210000</v>
      </c>
      <c r="J18739" s="663">
        <v>15000000</v>
      </c>
      <c r="K18739" s="662">
        <v>1590000000000</v>
      </c>
    </row>
    <row r="18740" spans="3:11" x14ac:dyDescent="0.25">
      <c r="C18740" s="660">
        <v>45936</v>
      </c>
      <c r="D18740" s="661" t="s">
        <v>317</v>
      </c>
      <c r="E18740" s="662">
        <v>121000</v>
      </c>
      <c r="F18740" s="662">
        <v>100000</v>
      </c>
      <c r="G18740" s="662">
        <v>106000</v>
      </c>
      <c r="H18740" s="661">
        <v>15</v>
      </c>
      <c r="I18740" s="662">
        <v>1815000</v>
      </c>
      <c r="J18740" s="663">
        <v>15000000</v>
      </c>
      <c r="K18740" s="662">
        <v>1590000000000</v>
      </c>
    </row>
    <row r="18741" spans="3:11" x14ac:dyDescent="0.25">
      <c r="C18741" s="660">
        <v>45936</v>
      </c>
      <c r="D18741" s="661" t="s">
        <v>317</v>
      </c>
      <c r="E18741" s="662">
        <v>121000</v>
      </c>
      <c r="F18741" s="662">
        <v>100000</v>
      </c>
      <c r="G18741" s="662">
        <v>106000</v>
      </c>
      <c r="H18741" s="661">
        <v>10</v>
      </c>
      <c r="I18741" s="662">
        <v>1210000</v>
      </c>
      <c r="J18741" s="663">
        <v>15000000</v>
      </c>
      <c r="K18741" s="662">
        <v>1590000000000</v>
      </c>
    </row>
    <row r="18742" spans="3:11" x14ac:dyDescent="0.25">
      <c r="C18742" s="660">
        <v>45936</v>
      </c>
      <c r="D18742" s="661" t="s">
        <v>317</v>
      </c>
      <c r="E18742" s="662">
        <v>121000</v>
      </c>
      <c r="F18742" s="662">
        <v>100000</v>
      </c>
      <c r="G18742" s="662">
        <v>106000</v>
      </c>
      <c r="H18742" s="661">
        <v>37</v>
      </c>
      <c r="I18742" s="662">
        <v>4477000</v>
      </c>
      <c r="J18742" s="663">
        <v>15000000</v>
      </c>
      <c r="K18742" s="662">
        <v>1590000000000</v>
      </c>
    </row>
    <row r="18743" spans="3:11" x14ac:dyDescent="0.25">
      <c r="C18743" s="660">
        <v>45936</v>
      </c>
      <c r="D18743" s="661" t="s">
        <v>1154</v>
      </c>
      <c r="E18743" s="662">
        <v>45000</v>
      </c>
      <c r="F18743" s="662">
        <v>43950</v>
      </c>
      <c r="G18743" s="662">
        <v>50000</v>
      </c>
      <c r="H18743" s="661">
        <v>1</v>
      </c>
      <c r="I18743" s="662">
        <v>45000</v>
      </c>
      <c r="J18743" s="663">
        <v>600000</v>
      </c>
      <c r="K18743" s="662">
        <v>30000000000</v>
      </c>
    </row>
    <row r="18744" spans="3:11" x14ac:dyDescent="0.25">
      <c r="C18744" s="660">
        <v>45936</v>
      </c>
      <c r="D18744" s="661" t="s">
        <v>317</v>
      </c>
      <c r="E18744" s="662">
        <v>121000</v>
      </c>
      <c r="F18744" s="662">
        <v>100000</v>
      </c>
      <c r="G18744" s="662">
        <v>106000</v>
      </c>
      <c r="H18744" s="661">
        <v>115</v>
      </c>
      <c r="I18744" s="662">
        <v>13915000</v>
      </c>
      <c r="J18744" s="663">
        <v>15000000</v>
      </c>
      <c r="K18744" s="662">
        <v>1590000000000</v>
      </c>
    </row>
    <row r="18745" spans="3:11" x14ac:dyDescent="0.25">
      <c r="C18745" s="660">
        <v>45936</v>
      </c>
      <c r="D18745" s="661" t="s">
        <v>1155</v>
      </c>
      <c r="E18745" s="662">
        <v>33000</v>
      </c>
      <c r="F18745" s="662">
        <v>32400</v>
      </c>
      <c r="G18745" s="662">
        <v>40000</v>
      </c>
      <c r="H18745" s="661">
        <v>8</v>
      </c>
      <c r="I18745" s="662">
        <v>264000</v>
      </c>
      <c r="J18745" s="663">
        <v>2400000</v>
      </c>
      <c r="K18745" s="662">
        <v>96000000000</v>
      </c>
    </row>
    <row r="18746" spans="3:11" x14ac:dyDescent="0.25">
      <c r="C18746" s="660">
        <v>45936</v>
      </c>
      <c r="D18746" s="661" t="s">
        <v>1154</v>
      </c>
      <c r="E18746" s="662">
        <v>45000</v>
      </c>
      <c r="F18746" s="662">
        <v>43950</v>
      </c>
      <c r="G18746" s="662">
        <v>50000</v>
      </c>
      <c r="H18746" s="661">
        <v>12</v>
      </c>
      <c r="I18746" s="662">
        <v>540000</v>
      </c>
      <c r="J18746" s="663">
        <v>600000</v>
      </c>
      <c r="K18746" s="662">
        <v>30000000000</v>
      </c>
    </row>
    <row r="18747" spans="3:11" x14ac:dyDescent="0.25">
      <c r="C18747" s="660">
        <v>45936</v>
      </c>
      <c r="D18747" s="661" t="s">
        <v>317</v>
      </c>
      <c r="E18747" s="662">
        <v>121000</v>
      </c>
      <c r="F18747" s="662">
        <v>100000</v>
      </c>
      <c r="G18747" s="662">
        <v>106000</v>
      </c>
      <c r="H18747" s="661">
        <v>15</v>
      </c>
      <c r="I18747" s="662">
        <v>1815000</v>
      </c>
      <c r="J18747" s="663">
        <v>15000000</v>
      </c>
      <c r="K18747" s="662">
        <v>1590000000000</v>
      </c>
    </row>
    <row r="18748" spans="3:11" x14ac:dyDescent="0.25">
      <c r="C18748" s="660">
        <v>45936</v>
      </c>
      <c r="D18748" s="661" t="s">
        <v>1154</v>
      </c>
      <c r="E18748" s="662">
        <v>45000</v>
      </c>
      <c r="F18748" s="662">
        <v>43950</v>
      </c>
      <c r="G18748" s="662">
        <v>50000</v>
      </c>
      <c r="H18748" s="661">
        <v>5</v>
      </c>
      <c r="I18748" s="662">
        <v>225000</v>
      </c>
      <c r="J18748" s="663">
        <v>600000</v>
      </c>
      <c r="K18748" s="662">
        <v>30000000000</v>
      </c>
    </row>
    <row r="18749" spans="3:11" x14ac:dyDescent="0.25">
      <c r="C18749" s="660">
        <v>45936</v>
      </c>
      <c r="D18749" s="661" t="s">
        <v>317</v>
      </c>
      <c r="E18749" s="662">
        <v>121000</v>
      </c>
      <c r="F18749" s="662">
        <v>100000</v>
      </c>
      <c r="G18749" s="662">
        <v>106000</v>
      </c>
      <c r="H18749" s="661">
        <v>6</v>
      </c>
      <c r="I18749" s="662">
        <v>726000</v>
      </c>
      <c r="J18749" s="663">
        <v>15000000</v>
      </c>
      <c r="K18749" s="662">
        <v>1590000000000</v>
      </c>
    </row>
    <row r="18750" spans="3:11" x14ac:dyDescent="0.25">
      <c r="C18750" s="660">
        <v>45936</v>
      </c>
      <c r="D18750" s="661" t="s">
        <v>1155</v>
      </c>
      <c r="E18750" s="662">
        <v>37000</v>
      </c>
      <c r="F18750" s="662">
        <v>32400</v>
      </c>
      <c r="G18750" s="662">
        <v>40000</v>
      </c>
      <c r="H18750" s="661">
        <v>100</v>
      </c>
      <c r="I18750" s="662">
        <v>3700000</v>
      </c>
      <c r="J18750" s="663">
        <v>2400000</v>
      </c>
      <c r="K18750" s="662">
        <v>96000000000</v>
      </c>
    </row>
    <row r="18751" spans="3:11" x14ac:dyDescent="0.25">
      <c r="C18751" s="660">
        <v>45936</v>
      </c>
      <c r="D18751" s="661" t="s">
        <v>317</v>
      </c>
      <c r="E18751" s="662">
        <v>121000</v>
      </c>
      <c r="F18751" s="662">
        <v>100000</v>
      </c>
      <c r="G18751" s="662">
        <v>106000</v>
      </c>
      <c r="H18751" s="661">
        <v>6</v>
      </c>
      <c r="I18751" s="662">
        <v>726000</v>
      </c>
      <c r="J18751" s="663">
        <v>15000000</v>
      </c>
      <c r="K18751" s="662">
        <v>1590000000000</v>
      </c>
    </row>
    <row r="18752" spans="3:11" x14ac:dyDescent="0.25">
      <c r="C18752" s="660">
        <v>45936</v>
      </c>
      <c r="D18752" s="661" t="s">
        <v>310</v>
      </c>
      <c r="E18752" s="662">
        <v>102600</v>
      </c>
      <c r="F18752" s="662">
        <v>105000</v>
      </c>
      <c r="G18752" s="662">
        <v>102600</v>
      </c>
      <c r="H18752" s="661">
        <v>24</v>
      </c>
      <c r="I18752" s="662">
        <v>2462400</v>
      </c>
      <c r="J18752" s="663">
        <v>19450000</v>
      </c>
      <c r="K18752" s="662">
        <v>1995570000000</v>
      </c>
    </row>
    <row r="18753" spans="3:11" x14ac:dyDescent="0.25">
      <c r="C18753" s="660">
        <v>45936</v>
      </c>
      <c r="D18753" s="661" t="s">
        <v>317</v>
      </c>
      <c r="E18753" s="662">
        <v>121000</v>
      </c>
      <c r="F18753" s="662">
        <v>100000</v>
      </c>
      <c r="G18753" s="662">
        <v>106000</v>
      </c>
      <c r="H18753" s="661">
        <v>37</v>
      </c>
      <c r="I18753" s="662">
        <v>4477000</v>
      </c>
      <c r="J18753" s="663">
        <v>15000000</v>
      </c>
      <c r="K18753" s="662">
        <v>1590000000000</v>
      </c>
    </row>
    <row r="18754" spans="3:11" x14ac:dyDescent="0.25">
      <c r="C18754" s="660">
        <v>45936</v>
      </c>
      <c r="D18754" s="661" t="s">
        <v>317</v>
      </c>
      <c r="E18754" s="662">
        <v>121000</v>
      </c>
      <c r="F18754" s="662">
        <v>100000</v>
      </c>
      <c r="G18754" s="662">
        <v>106000</v>
      </c>
      <c r="H18754" s="661">
        <v>95</v>
      </c>
      <c r="I18754" s="662">
        <v>11495000</v>
      </c>
      <c r="J18754" s="663">
        <v>15000000</v>
      </c>
      <c r="K18754" s="662">
        <v>1590000000000</v>
      </c>
    </row>
    <row r="18755" spans="3:11" x14ac:dyDescent="0.25">
      <c r="C18755" s="660">
        <v>45936</v>
      </c>
      <c r="D18755" s="661" t="s">
        <v>317</v>
      </c>
      <c r="E18755" s="662">
        <v>121000</v>
      </c>
      <c r="F18755" s="662">
        <v>100000</v>
      </c>
      <c r="G18755" s="662">
        <v>106000</v>
      </c>
      <c r="H18755" s="661">
        <v>106</v>
      </c>
      <c r="I18755" s="662">
        <v>12826000</v>
      </c>
      <c r="J18755" s="663">
        <v>15000000</v>
      </c>
      <c r="K18755" s="662">
        <v>1590000000000</v>
      </c>
    </row>
    <row r="18756" spans="3:11" x14ac:dyDescent="0.25">
      <c r="C18756" s="660">
        <v>45936</v>
      </c>
      <c r="D18756" s="661" t="s">
        <v>1154</v>
      </c>
      <c r="E18756" s="662">
        <v>45000</v>
      </c>
      <c r="F18756" s="662">
        <v>43950</v>
      </c>
      <c r="G18756" s="662">
        <v>50000</v>
      </c>
      <c r="H18756" s="661">
        <v>1</v>
      </c>
      <c r="I18756" s="662">
        <v>45000</v>
      </c>
      <c r="J18756" s="663">
        <v>600000</v>
      </c>
      <c r="K18756" s="662">
        <v>30000000000</v>
      </c>
    </row>
    <row r="18757" spans="3:11" x14ac:dyDescent="0.25">
      <c r="C18757" s="660">
        <v>45936</v>
      </c>
      <c r="D18757" s="661" t="s">
        <v>317</v>
      </c>
      <c r="E18757" s="662">
        <v>121000</v>
      </c>
      <c r="F18757" s="662">
        <v>100000</v>
      </c>
      <c r="G18757" s="662">
        <v>106000</v>
      </c>
      <c r="H18757" s="661">
        <v>5</v>
      </c>
      <c r="I18757" s="662">
        <v>605000</v>
      </c>
      <c r="J18757" s="663">
        <v>15000000</v>
      </c>
      <c r="K18757" s="662">
        <v>1590000000000</v>
      </c>
    </row>
    <row r="18758" spans="3:11" x14ac:dyDescent="0.25">
      <c r="C18758" s="660">
        <v>45936</v>
      </c>
      <c r="D18758" s="661" t="s">
        <v>1154</v>
      </c>
      <c r="E18758" s="662">
        <v>45000</v>
      </c>
      <c r="F18758" s="662">
        <v>43950</v>
      </c>
      <c r="G18758" s="662">
        <v>50000</v>
      </c>
      <c r="H18758" s="661">
        <v>3</v>
      </c>
      <c r="I18758" s="662">
        <v>135000</v>
      </c>
      <c r="J18758" s="663">
        <v>600000</v>
      </c>
      <c r="K18758" s="662">
        <v>30000000000</v>
      </c>
    </row>
    <row r="18759" spans="3:11" x14ac:dyDescent="0.25">
      <c r="C18759" s="660">
        <v>45936</v>
      </c>
      <c r="D18759" s="661" t="s">
        <v>317</v>
      </c>
      <c r="E18759" s="662">
        <v>121000</v>
      </c>
      <c r="F18759" s="662">
        <v>100000</v>
      </c>
      <c r="G18759" s="662">
        <v>106000</v>
      </c>
      <c r="H18759" s="661">
        <v>20</v>
      </c>
      <c r="I18759" s="662">
        <v>2420000</v>
      </c>
      <c r="J18759" s="663">
        <v>15000000</v>
      </c>
      <c r="K18759" s="662">
        <v>1590000000000</v>
      </c>
    </row>
    <row r="18760" spans="3:11" x14ac:dyDescent="0.25">
      <c r="C18760" s="660">
        <v>45936</v>
      </c>
      <c r="D18760" s="661" t="s">
        <v>312</v>
      </c>
      <c r="E18760" s="662">
        <v>15590</v>
      </c>
      <c r="F18760" s="662">
        <v>15590</v>
      </c>
      <c r="G18760" s="662">
        <v>15599</v>
      </c>
      <c r="H18760" s="661">
        <v>6</v>
      </c>
      <c r="I18760" s="662">
        <v>93540</v>
      </c>
      <c r="J18760" s="663">
        <v>20000000</v>
      </c>
      <c r="K18760" s="662">
        <v>311980000000</v>
      </c>
    </row>
    <row r="18761" spans="3:11" x14ac:dyDescent="0.25">
      <c r="C18761" s="660">
        <v>45936</v>
      </c>
      <c r="D18761" s="661" t="s">
        <v>1154</v>
      </c>
      <c r="E18761" s="662">
        <v>45000</v>
      </c>
      <c r="F18761" s="662">
        <v>43950</v>
      </c>
      <c r="G18761" s="662">
        <v>50000</v>
      </c>
      <c r="H18761" s="661">
        <v>50</v>
      </c>
      <c r="I18761" s="662">
        <v>2250000</v>
      </c>
      <c r="J18761" s="663">
        <v>600000</v>
      </c>
      <c r="K18761" s="662">
        <v>30000000000</v>
      </c>
    </row>
    <row r="18762" spans="3:11" x14ac:dyDescent="0.25">
      <c r="C18762" s="660">
        <v>45936</v>
      </c>
      <c r="D18762" s="661" t="s">
        <v>317</v>
      </c>
      <c r="E18762" s="662">
        <v>121000</v>
      </c>
      <c r="F18762" s="662">
        <v>100000</v>
      </c>
      <c r="G18762" s="662">
        <v>106000</v>
      </c>
      <c r="H18762" s="661">
        <v>5</v>
      </c>
      <c r="I18762" s="662">
        <v>605000</v>
      </c>
      <c r="J18762" s="663">
        <v>15000000</v>
      </c>
      <c r="K18762" s="662">
        <v>1590000000000</v>
      </c>
    </row>
    <row r="18763" spans="3:11" x14ac:dyDescent="0.25">
      <c r="C18763" s="660">
        <v>45936</v>
      </c>
      <c r="D18763" s="661" t="s">
        <v>317</v>
      </c>
      <c r="E18763" s="662">
        <v>121000</v>
      </c>
      <c r="F18763" s="662">
        <v>100000</v>
      </c>
      <c r="G18763" s="662">
        <v>106000</v>
      </c>
      <c r="H18763" s="661">
        <v>9</v>
      </c>
      <c r="I18763" s="662">
        <v>1089000</v>
      </c>
      <c r="J18763" s="663">
        <v>15000000</v>
      </c>
      <c r="K18763" s="662">
        <v>1590000000000</v>
      </c>
    </row>
    <row r="18764" spans="3:11" x14ac:dyDescent="0.25">
      <c r="C18764" s="660">
        <v>45936</v>
      </c>
      <c r="D18764" s="661" t="s">
        <v>317</v>
      </c>
      <c r="E18764" s="662">
        <v>121000</v>
      </c>
      <c r="F18764" s="662">
        <v>100000</v>
      </c>
      <c r="G18764" s="662">
        <v>106000</v>
      </c>
      <c r="H18764" s="661">
        <v>3</v>
      </c>
      <c r="I18764" s="662">
        <v>363000</v>
      </c>
      <c r="J18764" s="663">
        <v>15000000</v>
      </c>
      <c r="K18764" s="662">
        <v>1590000000000</v>
      </c>
    </row>
    <row r="18765" spans="3:11" x14ac:dyDescent="0.25">
      <c r="C18765" s="660">
        <v>45936</v>
      </c>
      <c r="D18765" s="661" t="s">
        <v>1154</v>
      </c>
      <c r="E18765" s="662">
        <v>45000</v>
      </c>
      <c r="F18765" s="662">
        <v>43950</v>
      </c>
      <c r="G18765" s="662">
        <v>50000</v>
      </c>
      <c r="H18765" s="661">
        <v>26</v>
      </c>
      <c r="I18765" s="662">
        <v>1170000</v>
      </c>
      <c r="J18765" s="663">
        <v>600000</v>
      </c>
      <c r="K18765" s="662">
        <v>30000000000</v>
      </c>
    </row>
    <row r="18766" spans="3:11" x14ac:dyDescent="0.25">
      <c r="C18766" s="660">
        <v>45936</v>
      </c>
      <c r="D18766" s="661" t="s">
        <v>1154</v>
      </c>
      <c r="E18766" s="662">
        <v>45000</v>
      </c>
      <c r="F18766" s="662">
        <v>43950</v>
      </c>
      <c r="G18766" s="662">
        <v>50000</v>
      </c>
      <c r="H18766" s="661">
        <v>2</v>
      </c>
      <c r="I18766" s="662">
        <v>90000</v>
      </c>
      <c r="J18766" s="663">
        <v>600000</v>
      </c>
      <c r="K18766" s="662">
        <v>30000000000</v>
      </c>
    </row>
    <row r="18767" spans="3:11" x14ac:dyDescent="0.25">
      <c r="C18767" s="660">
        <v>45936</v>
      </c>
      <c r="D18767" s="661" t="s">
        <v>1154</v>
      </c>
      <c r="E18767" s="662">
        <v>45000</v>
      </c>
      <c r="F18767" s="662">
        <v>43950</v>
      </c>
      <c r="G18767" s="662">
        <v>50000</v>
      </c>
      <c r="H18767" s="661">
        <v>40</v>
      </c>
      <c r="I18767" s="662">
        <v>1800000</v>
      </c>
      <c r="J18767" s="663">
        <v>600000</v>
      </c>
      <c r="K18767" s="662">
        <v>30000000000</v>
      </c>
    </row>
    <row r="18768" spans="3:11" x14ac:dyDescent="0.25">
      <c r="C18768" s="660">
        <v>45936</v>
      </c>
      <c r="D18768" s="661" t="s">
        <v>317</v>
      </c>
      <c r="E18768" s="662">
        <v>121000</v>
      </c>
      <c r="F18768" s="662">
        <v>100000</v>
      </c>
      <c r="G18768" s="662">
        <v>106000</v>
      </c>
      <c r="H18768" s="661">
        <v>6</v>
      </c>
      <c r="I18768" s="662">
        <v>726000</v>
      </c>
      <c r="J18768" s="663">
        <v>15000000</v>
      </c>
      <c r="K18768" s="662">
        <v>1590000000000</v>
      </c>
    </row>
    <row r="18769" spans="3:11" x14ac:dyDescent="0.25">
      <c r="C18769" s="660">
        <v>45936</v>
      </c>
      <c r="D18769" s="661" t="s">
        <v>317</v>
      </c>
      <c r="E18769" s="662">
        <v>121000</v>
      </c>
      <c r="F18769" s="662">
        <v>100000</v>
      </c>
      <c r="G18769" s="662">
        <v>106000</v>
      </c>
      <c r="H18769" s="661">
        <v>2</v>
      </c>
      <c r="I18769" s="662">
        <v>242000</v>
      </c>
      <c r="J18769" s="663">
        <v>15000000</v>
      </c>
      <c r="K18769" s="662">
        <v>1590000000000</v>
      </c>
    </row>
    <row r="18770" spans="3:11" x14ac:dyDescent="0.25">
      <c r="C18770" s="660">
        <v>45936</v>
      </c>
      <c r="D18770" s="661" t="s">
        <v>317</v>
      </c>
      <c r="E18770" s="662">
        <v>121000</v>
      </c>
      <c r="F18770" s="662">
        <v>100000</v>
      </c>
      <c r="G18770" s="662">
        <v>106000</v>
      </c>
      <c r="H18770" s="661">
        <v>9</v>
      </c>
      <c r="I18770" s="662">
        <v>1089000</v>
      </c>
      <c r="J18770" s="663">
        <v>15000000</v>
      </c>
      <c r="K18770" s="662">
        <v>1590000000000</v>
      </c>
    </row>
    <row r="18771" spans="3:11" x14ac:dyDescent="0.25">
      <c r="C18771" s="660">
        <v>45936</v>
      </c>
      <c r="D18771" s="661" t="s">
        <v>317</v>
      </c>
      <c r="E18771" s="662">
        <v>121000</v>
      </c>
      <c r="F18771" s="662">
        <v>100000</v>
      </c>
      <c r="G18771" s="662">
        <v>106000</v>
      </c>
      <c r="H18771" s="661">
        <v>36</v>
      </c>
      <c r="I18771" s="662">
        <v>4356000</v>
      </c>
      <c r="J18771" s="663">
        <v>15000000</v>
      </c>
      <c r="K18771" s="662">
        <v>1590000000000</v>
      </c>
    </row>
    <row r="18772" spans="3:11" x14ac:dyDescent="0.25">
      <c r="C18772" s="660">
        <v>45936</v>
      </c>
      <c r="D18772" s="661" t="s">
        <v>317</v>
      </c>
      <c r="E18772" s="662">
        <v>121000</v>
      </c>
      <c r="F18772" s="662">
        <v>100000</v>
      </c>
      <c r="G18772" s="662">
        <v>106000</v>
      </c>
      <c r="H18772" s="661">
        <v>15</v>
      </c>
      <c r="I18772" s="662">
        <v>1815000</v>
      </c>
      <c r="J18772" s="663">
        <v>15000000</v>
      </c>
      <c r="K18772" s="662">
        <v>1590000000000</v>
      </c>
    </row>
    <row r="18773" spans="3:11" x14ac:dyDescent="0.25">
      <c r="C18773" s="660">
        <v>45936</v>
      </c>
      <c r="D18773" s="661" t="s">
        <v>317</v>
      </c>
      <c r="E18773" s="662">
        <v>121000</v>
      </c>
      <c r="F18773" s="662">
        <v>100000</v>
      </c>
      <c r="G18773" s="662">
        <v>106000</v>
      </c>
      <c r="H18773" s="661">
        <v>49</v>
      </c>
      <c r="I18773" s="662">
        <v>5929000</v>
      </c>
      <c r="J18773" s="663">
        <v>15000000</v>
      </c>
      <c r="K18773" s="662">
        <v>1590000000000</v>
      </c>
    </row>
    <row r="18774" spans="3:11" x14ac:dyDescent="0.25">
      <c r="C18774" s="660">
        <v>45936</v>
      </c>
      <c r="D18774" s="661" t="s">
        <v>317</v>
      </c>
      <c r="E18774" s="662">
        <v>121000</v>
      </c>
      <c r="F18774" s="662">
        <v>100000</v>
      </c>
      <c r="G18774" s="662">
        <v>106000</v>
      </c>
      <c r="H18774" s="661">
        <v>11</v>
      </c>
      <c r="I18774" s="662">
        <v>1331000</v>
      </c>
      <c r="J18774" s="663">
        <v>15000000</v>
      </c>
      <c r="K18774" s="662">
        <v>1590000000000</v>
      </c>
    </row>
    <row r="18775" spans="3:11" x14ac:dyDescent="0.25">
      <c r="C18775" s="660">
        <v>45936</v>
      </c>
      <c r="D18775" s="661" t="s">
        <v>317</v>
      </c>
      <c r="E18775" s="662">
        <v>121000</v>
      </c>
      <c r="F18775" s="662">
        <v>100000</v>
      </c>
      <c r="G18775" s="662">
        <v>106000</v>
      </c>
      <c r="H18775" s="661">
        <v>8</v>
      </c>
      <c r="I18775" s="662">
        <v>968000</v>
      </c>
      <c r="J18775" s="663">
        <v>15000000</v>
      </c>
      <c r="K18775" s="662">
        <v>1590000000000</v>
      </c>
    </row>
    <row r="18776" spans="3:11" x14ac:dyDescent="0.25">
      <c r="C18776" s="660">
        <v>45936</v>
      </c>
      <c r="D18776" s="661" t="s">
        <v>317</v>
      </c>
      <c r="E18776" s="662">
        <v>121000</v>
      </c>
      <c r="F18776" s="662">
        <v>100000</v>
      </c>
      <c r="G18776" s="662">
        <v>106000</v>
      </c>
      <c r="H18776" s="661">
        <v>27</v>
      </c>
      <c r="I18776" s="662">
        <v>3267000</v>
      </c>
      <c r="J18776" s="663">
        <v>15000000</v>
      </c>
      <c r="K18776" s="662">
        <v>1590000000000</v>
      </c>
    </row>
    <row r="18777" spans="3:11" x14ac:dyDescent="0.25">
      <c r="C18777" s="660">
        <v>45936</v>
      </c>
      <c r="D18777" s="661" t="s">
        <v>317</v>
      </c>
      <c r="E18777" s="662">
        <v>121000</v>
      </c>
      <c r="F18777" s="662">
        <v>100000</v>
      </c>
      <c r="G18777" s="662">
        <v>106000</v>
      </c>
      <c r="H18777" s="661">
        <v>90</v>
      </c>
      <c r="I18777" s="662">
        <v>10890000</v>
      </c>
      <c r="J18777" s="663">
        <v>15000000</v>
      </c>
      <c r="K18777" s="662">
        <v>1590000000000</v>
      </c>
    </row>
    <row r="18778" spans="3:11" x14ac:dyDescent="0.25">
      <c r="C18778" s="660">
        <v>45936</v>
      </c>
      <c r="D18778" s="661" t="s">
        <v>312</v>
      </c>
      <c r="E18778" s="662">
        <v>15590</v>
      </c>
      <c r="F18778" s="662">
        <v>15590</v>
      </c>
      <c r="G18778" s="662">
        <v>15599</v>
      </c>
      <c r="H18778" s="661">
        <v>3</v>
      </c>
      <c r="I18778" s="662">
        <v>46770</v>
      </c>
      <c r="J18778" s="663">
        <v>20000000</v>
      </c>
      <c r="K18778" s="662">
        <v>311980000000</v>
      </c>
    </row>
    <row r="18779" spans="3:11" x14ac:dyDescent="0.25">
      <c r="C18779" s="660">
        <v>45936</v>
      </c>
      <c r="D18779" s="661" t="s">
        <v>317</v>
      </c>
      <c r="E18779" s="662">
        <v>121000</v>
      </c>
      <c r="F18779" s="662">
        <v>100000</v>
      </c>
      <c r="G18779" s="662">
        <v>106000</v>
      </c>
      <c r="H18779" s="661">
        <v>42</v>
      </c>
      <c r="I18779" s="662">
        <v>5082000</v>
      </c>
      <c r="J18779" s="663">
        <v>15000000</v>
      </c>
      <c r="K18779" s="662">
        <v>1590000000000</v>
      </c>
    </row>
    <row r="18780" spans="3:11" x14ac:dyDescent="0.25">
      <c r="C18780" s="660">
        <v>45936</v>
      </c>
      <c r="D18780" s="661" t="s">
        <v>317</v>
      </c>
      <c r="E18780" s="662">
        <v>121000</v>
      </c>
      <c r="F18780" s="662">
        <v>100000</v>
      </c>
      <c r="G18780" s="662">
        <v>106000</v>
      </c>
      <c r="H18780" s="661">
        <v>2</v>
      </c>
      <c r="I18780" s="662">
        <v>242000</v>
      </c>
      <c r="J18780" s="663">
        <v>15000000</v>
      </c>
      <c r="K18780" s="662">
        <v>1590000000000</v>
      </c>
    </row>
    <row r="18781" spans="3:11" x14ac:dyDescent="0.25">
      <c r="C18781" s="660">
        <v>45936</v>
      </c>
      <c r="D18781" s="661" t="s">
        <v>312</v>
      </c>
      <c r="E18781" s="662">
        <v>15590</v>
      </c>
      <c r="F18781" s="662">
        <v>15590</v>
      </c>
      <c r="G18781" s="662">
        <v>15599</v>
      </c>
      <c r="H18781" s="661">
        <v>5</v>
      </c>
      <c r="I18781" s="662">
        <v>77950</v>
      </c>
      <c r="J18781" s="663">
        <v>20000000</v>
      </c>
      <c r="K18781" s="662">
        <v>311980000000</v>
      </c>
    </row>
    <row r="18782" spans="3:11" x14ac:dyDescent="0.25">
      <c r="C18782" s="660">
        <v>45936</v>
      </c>
      <c r="D18782" s="661" t="s">
        <v>317</v>
      </c>
      <c r="E18782" s="662">
        <v>121000</v>
      </c>
      <c r="F18782" s="662">
        <v>100000</v>
      </c>
      <c r="G18782" s="662">
        <v>106000</v>
      </c>
      <c r="H18782" s="661">
        <v>18</v>
      </c>
      <c r="I18782" s="662">
        <v>2178000</v>
      </c>
      <c r="J18782" s="663">
        <v>15000000</v>
      </c>
      <c r="K18782" s="662">
        <v>1590000000000</v>
      </c>
    </row>
    <row r="18783" spans="3:11" x14ac:dyDescent="0.25">
      <c r="C18783" s="660">
        <v>45936</v>
      </c>
      <c r="D18783" s="661" t="s">
        <v>317</v>
      </c>
      <c r="E18783" s="662">
        <v>121000</v>
      </c>
      <c r="F18783" s="662">
        <v>100000</v>
      </c>
      <c r="G18783" s="662">
        <v>106000</v>
      </c>
      <c r="H18783" s="661">
        <v>15</v>
      </c>
      <c r="I18783" s="662">
        <v>1815000</v>
      </c>
      <c r="J18783" s="663">
        <v>15000000</v>
      </c>
      <c r="K18783" s="662">
        <v>1590000000000</v>
      </c>
    </row>
    <row r="18784" spans="3:11" x14ac:dyDescent="0.25">
      <c r="C18784" s="660">
        <v>45936</v>
      </c>
      <c r="D18784" s="661" t="s">
        <v>312</v>
      </c>
      <c r="E18784" s="662">
        <v>15590</v>
      </c>
      <c r="F18784" s="662">
        <v>15590</v>
      </c>
      <c r="G18784" s="662">
        <v>15599</v>
      </c>
      <c r="H18784" s="661">
        <v>15</v>
      </c>
      <c r="I18784" s="662">
        <v>233850</v>
      </c>
      <c r="J18784" s="663">
        <v>20000000</v>
      </c>
      <c r="K18784" s="662">
        <v>311980000000</v>
      </c>
    </row>
    <row r="18785" spans="3:11" x14ac:dyDescent="0.25">
      <c r="C18785" s="660">
        <v>45936</v>
      </c>
      <c r="D18785" s="661" t="s">
        <v>1154</v>
      </c>
      <c r="E18785" s="662">
        <v>45000</v>
      </c>
      <c r="F18785" s="662">
        <v>43950</v>
      </c>
      <c r="G18785" s="662">
        <v>50000</v>
      </c>
      <c r="H18785" s="661">
        <v>5</v>
      </c>
      <c r="I18785" s="662">
        <v>225000</v>
      </c>
      <c r="J18785" s="663">
        <v>600000</v>
      </c>
      <c r="K18785" s="662">
        <v>30000000000</v>
      </c>
    </row>
    <row r="18786" spans="3:11" x14ac:dyDescent="0.25">
      <c r="C18786" s="660">
        <v>45936</v>
      </c>
      <c r="D18786" s="661" t="s">
        <v>312</v>
      </c>
      <c r="E18786" s="662">
        <v>15590</v>
      </c>
      <c r="F18786" s="662">
        <v>15590</v>
      </c>
      <c r="G18786" s="662">
        <v>15599</v>
      </c>
      <c r="H18786" s="661">
        <v>5</v>
      </c>
      <c r="I18786" s="662">
        <v>77950</v>
      </c>
      <c r="J18786" s="663">
        <v>20000000</v>
      </c>
      <c r="K18786" s="662">
        <v>311980000000</v>
      </c>
    </row>
    <row r="18787" spans="3:11" x14ac:dyDescent="0.25">
      <c r="C18787" s="660">
        <v>45936</v>
      </c>
      <c r="D18787" s="661" t="s">
        <v>317</v>
      </c>
      <c r="E18787" s="662">
        <v>121000</v>
      </c>
      <c r="F18787" s="662">
        <v>100000</v>
      </c>
      <c r="G18787" s="662">
        <v>106000</v>
      </c>
      <c r="H18787" s="661">
        <v>90</v>
      </c>
      <c r="I18787" s="662">
        <v>10890000</v>
      </c>
      <c r="J18787" s="663">
        <v>15000000</v>
      </c>
      <c r="K18787" s="662">
        <v>1590000000000</v>
      </c>
    </row>
    <row r="18788" spans="3:11" x14ac:dyDescent="0.25">
      <c r="C18788" s="660">
        <v>45936</v>
      </c>
      <c r="D18788" s="661" t="s">
        <v>317</v>
      </c>
      <c r="E18788" s="662">
        <v>121000</v>
      </c>
      <c r="F18788" s="662">
        <v>100000</v>
      </c>
      <c r="G18788" s="662">
        <v>106000</v>
      </c>
      <c r="H18788" s="661">
        <v>20</v>
      </c>
      <c r="I18788" s="662">
        <v>2420000</v>
      </c>
      <c r="J18788" s="663">
        <v>15000000</v>
      </c>
      <c r="K18788" s="662">
        <v>1590000000000</v>
      </c>
    </row>
    <row r="18789" spans="3:11" x14ac:dyDescent="0.25">
      <c r="C18789" s="660">
        <v>45936</v>
      </c>
      <c r="D18789" s="661" t="s">
        <v>317</v>
      </c>
      <c r="E18789" s="662">
        <v>121000</v>
      </c>
      <c r="F18789" s="662">
        <v>100000</v>
      </c>
      <c r="G18789" s="662">
        <v>106000</v>
      </c>
      <c r="H18789" s="661">
        <v>1</v>
      </c>
      <c r="I18789" s="662">
        <v>121000</v>
      </c>
      <c r="J18789" s="663">
        <v>15000000</v>
      </c>
      <c r="K18789" s="662">
        <v>1590000000000</v>
      </c>
    </row>
    <row r="18790" spans="3:11" x14ac:dyDescent="0.25">
      <c r="C18790" s="660">
        <v>45936</v>
      </c>
      <c r="D18790" s="661" t="s">
        <v>317</v>
      </c>
      <c r="E18790" s="662">
        <v>121000</v>
      </c>
      <c r="F18790" s="662">
        <v>100000</v>
      </c>
      <c r="G18790" s="662">
        <v>106000</v>
      </c>
      <c r="H18790" s="661">
        <v>10</v>
      </c>
      <c r="I18790" s="662">
        <v>1210000</v>
      </c>
      <c r="J18790" s="663">
        <v>15000000</v>
      </c>
      <c r="K18790" s="662">
        <v>1590000000000</v>
      </c>
    </row>
    <row r="18791" spans="3:11" x14ac:dyDescent="0.25">
      <c r="C18791" s="660">
        <v>45936</v>
      </c>
      <c r="D18791" s="661" t="s">
        <v>317</v>
      </c>
      <c r="E18791" s="662">
        <v>121000</v>
      </c>
      <c r="F18791" s="662">
        <v>100000</v>
      </c>
      <c r="G18791" s="662">
        <v>106000</v>
      </c>
      <c r="H18791" s="661">
        <v>22</v>
      </c>
      <c r="I18791" s="662">
        <v>2662000</v>
      </c>
      <c r="J18791" s="663">
        <v>15000000</v>
      </c>
      <c r="K18791" s="662">
        <v>1590000000000</v>
      </c>
    </row>
    <row r="18792" spans="3:11" x14ac:dyDescent="0.25">
      <c r="C18792" s="660">
        <v>45936</v>
      </c>
      <c r="D18792" s="661" t="s">
        <v>1154</v>
      </c>
      <c r="E18792" s="662">
        <v>45500</v>
      </c>
      <c r="F18792" s="662">
        <v>43950</v>
      </c>
      <c r="G18792" s="662">
        <v>50000</v>
      </c>
      <c r="H18792" s="661">
        <v>1</v>
      </c>
      <c r="I18792" s="662">
        <v>45500</v>
      </c>
      <c r="J18792" s="663">
        <v>600000</v>
      </c>
      <c r="K18792" s="662">
        <v>30000000000</v>
      </c>
    </row>
    <row r="18793" spans="3:11" x14ac:dyDescent="0.25">
      <c r="C18793" s="660">
        <v>45936</v>
      </c>
      <c r="D18793" s="661" t="s">
        <v>1154</v>
      </c>
      <c r="E18793" s="662">
        <v>45000</v>
      </c>
      <c r="F18793" s="662">
        <v>43950</v>
      </c>
      <c r="G18793" s="662">
        <v>50000</v>
      </c>
      <c r="H18793" s="661">
        <v>1</v>
      </c>
      <c r="I18793" s="662">
        <v>45000</v>
      </c>
      <c r="J18793" s="663">
        <v>600000</v>
      </c>
      <c r="K18793" s="662">
        <v>30000000000</v>
      </c>
    </row>
    <row r="18794" spans="3:11" x14ac:dyDescent="0.25">
      <c r="C18794" s="660">
        <v>45936</v>
      </c>
      <c r="D18794" s="661" t="s">
        <v>310</v>
      </c>
      <c r="E18794" s="662">
        <v>102600</v>
      </c>
      <c r="F18794" s="662">
        <v>105000</v>
      </c>
      <c r="G18794" s="662">
        <v>102600</v>
      </c>
      <c r="H18794" s="661">
        <v>10</v>
      </c>
      <c r="I18794" s="662">
        <v>1026000</v>
      </c>
      <c r="J18794" s="663">
        <v>19450000</v>
      </c>
      <c r="K18794" s="662">
        <v>1995570000000</v>
      </c>
    </row>
    <row r="18795" spans="3:11" x14ac:dyDescent="0.25">
      <c r="C18795" s="660">
        <v>45936</v>
      </c>
      <c r="D18795" s="661" t="s">
        <v>317</v>
      </c>
      <c r="E18795" s="662">
        <v>121850</v>
      </c>
      <c r="F18795" s="662">
        <v>100000</v>
      </c>
      <c r="G18795" s="662">
        <v>106000</v>
      </c>
      <c r="H18795" s="661">
        <v>1</v>
      </c>
      <c r="I18795" s="662">
        <v>121850</v>
      </c>
      <c r="J18795" s="663">
        <v>15000000</v>
      </c>
      <c r="K18795" s="662">
        <v>1590000000000</v>
      </c>
    </row>
    <row r="18796" spans="3:11" x14ac:dyDescent="0.25">
      <c r="C18796" s="660">
        <v>45936</v>
      </c>
      <c r="D18796" s="661" t="s">
        <v>317</v>
      </c>
      <c r="E18796" s="662">
        <v>121850</v>
      </c>
      <c r="F18796" s="662">
        <v>100000</v>
      </c>
      <c r="G18796" s="662">
        <v>106000</v>
      </c>
      <c r="H18796" s="661">
        <v>3</v>
      </c>
      <c r="I18796" s="662">
        <v>365550</v>
      </c>
      <c r="J18796" s="663">
        <v>15000000</v>
      </c>
      <c r="K18796" s="662">
        <v>1590000000000</v>
      </c>
    </row>
    <row r="18797" spans="3:11" x14ac:dyDescent="0.25">
      <c r="C18797" s="660">
        <v>45936</v>
      </c>
      <c r="D18797" s="661" t="s">
        <v>317</v>
      </c>
      <c r="E18797" s="662">
        <v>122000</v>
      </c>
      <c r="F18797" s="662">
        <v>100000</v>
      </c>
      <c r="G18797" s="662">
        <v>106000</v>
      </c>
      <c r="H18797" s="661">
        <v>1</v>
      </c>
      <c r="I18797" s="662">
        <v>122000</v>
      </c>
      <c r="J18797" s="663">
        <v>15000000</v>
      </c>
      <c r="K18797" s="662">
        <v>1590000000000</v>
      </c>
    </row>
    <row r="18798" spans="3:11" x14ac:dyDescent="0.25">
      <c r="C18798" s="660">
        <v>45936</v>
      </c>
      <c r="D18798" s="661" t="s">
        <v>317</v>
      </c>
      <c r="E18798" s="662">
        <v>121000</v>
      </c>
      <c r="F18798" s="662">
        <v>100000</v>
      </c>
      <c r="G18798" s="662">
        <v>106000</v>
      </c>
      <c r="H18798" s="661">
        <v>42</v>
      </c>
      <c r="I18798" s="662">
        <v>5082000</v>
      </c>
      <c r="J18798" s="663">
        <v>15000000</v>
      </c>
      <c r="K18798" s="662">
        <v>1590000000000</v>
      </c>
    </row>
    <row r="18799" spans="3:11" x14ac:dyDescent="0.25">
      <c r="C18799" s="660">
        <v>45936</v>
      </c>
      <c r="D18799" s="661" t="s">
        <v>317</v>
      </c>
      <c r="E18799" s="662">
        <v>121000</v>
      </c>
      <c r="F18799" s="662">
        <v>100000</v>
      </c>
      <c r="G18799" s="662">
        <v>106000</v>
      </c>
      <c r="H18799" s="661">
        <v>5</v>
      </c>
      <c r="I18799" s="662">
        <v>605000</v>
      </c>
      <c r="J18799" s="663">
        <v>15000000</v>
      </c>
      <c r="K18799" s="662">
        <v>1590000000000</v>
      </c>
    </row>
    <row r="18800" spans="3:11" x14ac:dyDescent="0.25">
      <c r="C18800" s="660">
        <v>45936</v>
      </c>
      <c r="D18800" s="661" t="s">
        <v>317</v>
      </c>
      <c r="E18800" s="662">
        <v>121000</v>
      </c>
      <c r="F18800" s="662">
        <v>100000</v>
      </c>
      <c r="G18800" s="662">
        <v>106000</v>
      </c>
      <c r="H18800" s="661">
        <v>6</v>
      </c>
      <c r="I18800" s="662">
        <v>726000</v>
      </c>
      <c r="J18800" s="663">
        <v>15000000</v>
      </c>
      <c r="K18800" s="662">
        <v>1590000000000</v>
      </c>
    </row>
    <row r="18801" spans="3:11" x14ac:dyDescent="0.25">
      <c r="C18801" s="660">
        <v>45936</v>
      </c>
      <c r="D18801" s="661" t="s">
        <v>312</v>
      </c>
      <c r="E18801" s="662">
        <v>15590</v>
      </c>
      <c r="F18801" s="662">
        <v>15590</v>
      </c>
      <c r="G18801" s="662">
        <v>15599</v>
      </c>
      <c r="H18801" s="661">
        <v>10</v>
      </c>
      <c r="I18801" s="662">
        <v>155900</v>
      </c>
      <c r="J18801" s="663">
        <v>20000000</v>
      </c>
      <c r="K18801" s="662">
        <v>311980000000</v>
      </c>
    </row>
    <row r="18802" spans="3:11" x14ac:dyDescent="0.25">
      <c r="C18802" s="660">
        <v>45936</v>
      </c>
      <c r="D18802" s="661" t="s">
        <v>312</v>
      </c>
      <c r="E18802" s="662">
        <v>15580</v>
      </c>
      <c r="F18802" s="662">
        <v>15590</v>
      </c>
      <c r="G18802" s="662">
        <v>15599</v>
      </c>
      <c r="H18802" s="661">
        <v>10</v>
      </c>
      <c r="I18802" s="662">
        <v>155800</v>
      </c>
      <c r="J18802" s="663">
        <v>20000000</v>
      </c>
      <c r="K18802" s="662">
        <v>311980000000</v>
      </c>
    </row>
    <row r="18803" spans="3:11" x14ac:dyDescent="0.25">
      <c r="C18803" s="660">
        <v>45936</v>
      </c>
      <c r="D18803" s="661" t="s">
        <v>312</v>
      </c>
      <c r="E18803" s="662">
        <v>15550</v>
      </c>
      <c r="F18803" s="662">
        <v>15590</v>
      </c>
      <c r="G18803" s="662">
        <v>15599</v>
      </c>
      <c r="H18803" s="661">
        <v>1</v>
      </c>
      <c r="I18803" s="662">
        <v>15550</v>
      </c>
      <c r="J18803" s="663">
        <v>20000000</v>
      </c>
      <c r="K18803" s="662">
        <v>311980000000</v>
      </c>
    </row>
    <row r="18804" spans="3:11" x14ac:dyDescent="0.25">
      <c r="C18804" s="660">
        <v>45936</v>
      </c>
      <c r="D18804" s="661" t="s">
        <v>312</v>
      </c>
      <c r="E18804" s="662">
        <v>15500</v>
      </c>
      <c r="F18804" s="662">
        <v>15590</v>
      </c>
      <c r="G18804" s="662">
        <v>15599</v>
      </c>
      <c r="H18804" s="661">
        <v>49</v>
      </c>
      <c r="I18804" s="662">
        <v>759500</v>
      </c>
      <c r="J18804" s="663">
        <v>20000000</v>
      </c>
      <c r="K18804" s="662">
        <v>311980000000</v>
      </c>
    </row>
    <row r="18805" spans="3:11" x14ac:dyDescent="0.25">
      <c r="C18805" s="660">
        <v>45936</v>
      </c>
      <c r="D18805" s="661" t="s">
        <v>317</v>
      </c>
      <c r="E18805" s="662">
        <v>121000</v>
      </c>
      <c r="F18805" s="662">
        <v>100000</v>
      </c>
      <c r="G18805" s="662">
        <v>106000</v>
      </c>
      <c r="H18805" s="661">
        <v>5</v>
      </c>
      <c r="I18805" s="662">
        <v>605000</v>
      </c>
      <c r="J18805" s="663">
        <v>15000000</v>
      </c>
      <c r="K18805" s="662">
        <v>1590000000000</v>
      </c>
    </row>
    <row r="18806" spans="3:11" x14ac:dyDescent="0.25">
      <c r="C18806" s="660">
        <v>45936</v>
      </c>
      <c r="D18806" s="661" t="s">
        <v>317</v>
      </c>
      <c r="E18806" s="662">
        <v>121000</v>
      </c>
      <c r="F18806" s="662">
        <v>100000</v>
      </c>
      <c r="G18806" s="662">
        <v>106000</v>
      </c>
      <c r="H18806" s="661">
        <v>5</v>
      </c>
      <c r="I18806" s="662">
        <v>605000</v>
      </c>
      <c r="J18806" s="663">
        <v>15000000</v>
      </c>
      <c r="K18806" s="662">
        <v>1590000000000</v>
      </c>
    </row>
    <row r="18807" spans="3:11" x14ac:dyDescent="0.25">
      <c r="C18807" s="660">
        <v>45936</v>
      </c>
      <c r="D18807" s="661" t="s">
        <v>317</v>
      </c>
      <c r="E18807" s="662">
        <v>121000</v>
      </c>
      <c r="F18807" s="662">
        <v>100000</v>
      </c>
      <c r="G18807" s="662">
        <v>106000</v>
      </c>
      <c r="H18807" s="661">
        <v>40</v>
      </c>
      <c r="I18807" s="662">
        <v>4840000</v>
      </c>
      <c r="J18807" s="663">
        <v>15000000</v>
      </c>
      <c r="K18807" s="662">
        <v>1590000000000</v>
      </c>
    </row>
    <row r="18808" spans="3:11" x14ac:dyDescent="0.25">
      <c r="C18808" s="660">
        <v>45936</v>
      </c>
      <c r="D18808" s="661" t="s">
        <v>317</v>
      </c>
      <c r="E18808" s="662">
        <v>121000</v>
      </c>
      <c r="F18808" s="662">
        <v>100000</v>
      </c>
      <c r="G18808" s="662">
        <v>106000</v>
      </c>
      <c r="H18808" s="661">
        <v>5</v>
      </c>
      <c r="I18808" s="662">
        <v>605000</v>
      </c>
      <c r="J18808" s="663">
        <v>15000000</v>
      </c>
      <c r="K18808" s="662">
        <v>1590000000000</v>
      </c>
    </row>
    <row r="18809" spans="3:11" x14ac:dyDescent="0.25">
      <c r="C18809" s="660">
        <v>45936</v>
      </c>
      <c r="D18809" s="661" t="s">
        <v>317</v>
      </c>
      <c r="E18809" s="662">
        <v>121000</v>
      </c>
      <c r="F18809" s="662">
        <v>100000</v>
      </c>
      <c r="G18809" s="662">
        <v>106000</v>
      </c>
      <c r="H18809" s="661">
        <v>21</v>
      </c>
      <c r="I18809" s="662">
        <v>2541000</v>
      </c>
      <c r="J18809" s="663">
        <v>15000000</v>
      </c>
      <c r="K18809" s="662">
        <v>1590000000000</v>
      </c>
    </row>
    <row r="18810" spans="3:11" x14ac:dyDescent="0.25">
      <c r="C18810" s="660">
        <v>45936</v>
      </c>
      <c r="D18810" s="661" t="s">
        <v>1154</v>
      </c>
      <c r="E18810" s="662">
        <v>46000</v>
      </c>
      <c r="F18810" s="662">
        <v>43950</v>
      </c>
      <c r="G18810" s="662">
        <v>50000</v>
      </c>
      <c r="H18810" s="661">
        <v>5</v>
      </c>
      <c r="I18810" s="662">
        <v>230000</v>
      </c>
      <c r="J18810" s="663">
        <v>600000</v>
      </c>
      <c r="K18810" s="662">
        <v>30000000000</v>
      </c>
    </row>
    <row r="18811" spans="3:11" x14ac:dyDescent="0.25">
      <c r="C18811" s="660">
        <v>45936</v>
      </c>
      <c r="D18811" s="661" t="s">
        <v>317</v>
      </c>
      <c r="E18811" s="662">
        <v>121000</v>
      </c>
      <c r="F18811" s="662">
        <v>100000</v>
      </c>
      <c r="G18811" s="662">
        <v>106000</v>
      </c>
      <c r="H18811" s="661">
        <v>6</v>
      </c>
      <c r="I18811" s="662">
        <v>726000</v>
      </c>
      <c r="J18811" s="663">
        <v>15000000</v>
      </c>
      <c r="K18811" s="662">
        <v>1590000000000</v>
      </c>
    </row>
    <row r="18812" spans="3:11" x14ac:dyDescent="0.25">
      <c r="C18812" s="660">
        <v>45936</v>
      </c>
      <c r="D18812" s="661" t="s">
        <v>317</v>
      </c>
      <c r="E18812" s="662">
        <v>121000</v>
      </c>
      <c r="F18812" s="662">
        <v>100000</v>
      </c>
      <c r="G18812" s="662">
        <v>106000</v>
      </c>
      <c r="H18812" s="661">
        <v>100</v>
      </c>
      <c r="I18812" s="662">
        <v>12100000</v>
      </c>
      <c r="J18812" s="663">
        <v>15000000</v>
      </c>
      <c r="K18812" s="662">
        <v>1590000000000</v>
      </c>
    </row>
    <row r="18813" spans="3:11" x14ac:dyDescent="0.25">
      <c r="C18813" s="660">
        <v>45936</v>
      </c>
      <c r="D18813" s="661" t="s">
        <v>312</v>
      </c>
      <c r="E18813" s="662">
        <v>15500</v>
      </c>
      <c r="F18813" s="662">
        <v>15590</v>
      </c>
      <c r="G18813" s="662">
        <v>15599</v>
      </c>
      <c r="H18813" s="661">
        <v>25</v>
      </c>
      <c r="I18813" s="662">
        <v>387500</v>
      </c>
      <c r="J18813" s="663">
        <v>20000000</v>
      </c>
      <c r="K18813" s="662">
        <v>311980000000</v>
      </c>
    </row>
    <row r="18814" spans="3:11" x14ac:dyDescent="0.25">
      <c r="C18814" s="660">
        <v>45936</v>
      </c>
      <c r="D18814" s="661" t="s">
        <v>317</v>
      </c>
      <c r="E18814" s="662">
        <v>121000</v>
      </c>
      <c r="F18814" s="662">
        <v>100000</v>
      </c>
      <c r="G18814" s="662">
        <v>106000</v>
      </c>
      <c r="H18814" s="661">
        <v>17</v>
      </c>
      <c r="I18814" s="662">
        <v>2057000</v>
      </c>
      <c r="J18814" s="663">
        <v>15000000</v>
      </c>
      <c r="K18814" s="662">
        <v>1590000000000</v>
      </c>
    </row>
    <row r="18815" spans="3:11" x14ac:dyDescent="0.25">
      <c r="C18815" s="660">
        <v>45936</v>
      </c>
      <c r="D18815" s="661" t="s">
        <v>317</v>
      </c>
      <c r="E18815" s="662">
        <v>121000</v>
      </c>
      <c r="F18815" s="662">
        <v>100000</v>
      </c>
      <c r="G18815" s="662">
        <v>106000</v>
      </c>
      <c r="H18815" s="661">
        <v>1</v>
      </c>
      <c r="I18815" s="662">
        <v>121000</v>
      </c>
      <c r="J18815" s="663">
        <v>15000000</v>
      </c>
      <c r="K18815" s="662">
        <v>1590000000000</v>
      </c>
    </row>
    <row r="18816" spans="3:11" x14ac:dyDescent="0.25">
      <c r="C18816" s="660">
        <v>45936</v>
      </c>
      <c r="D18816" s="661" t="s">
        <v>317</v>
      </c>
      <c r="E18816" s="662">
        <v>121000</v>
      </c>
      <c r="F18816" s="662">
        <v>100000</v>
      </c>
      <c r="G18816" s="662">
        <v>106000</v>
      </c>
      <c r="H18816" s="661">
        <v>10</v>
      </c>
      <c r="I18816" s="662">
        <v>1210000</v>
      </c>
      <c r="J18816" s="663">
        <v>15000000</v>
      </c>
      <c r="K18816" s="662">
        <v>1590000000000</v>
      </c>
    </row>
    <row r="18817" spans="3:11" x14ac:dyDescent="0.25">
      <c r="C18817" s="660">
        <v>45936</v>
      </c>
      <c r="D18817" s="661" t="s">
        <v>310</v>
      </c>
      <c r="E18817" s="662">
        <v>102600</v>
      </c>
      <c r="F18817" s="662">
        <v>105000</v>
      </c>
      <c r="G18817" s="662">
        <v>102600</v>
      </c>
      <c r="H18817" s="661">
        <v>20</v>
      </c>
      <c r="I18817" s="662">
        <v>2052000</v>
      </c>
      <c r="J18817" s="663">
        <v>19450000</v>
      </c>
      <c r="K18817" s="662">
        <v>1995570000000</v>
      </c>
    </row>
    <row r="18818" spans="3:11" x14ac:dyDescent="0.25">
      <c r="C18818" s="660">
        <v>45936</v>
      </c>
      <c r="D18818" s="661" t="s">
        <v>312</v>
      </c>
      <c r="E18818" s="662">
        <v>15590</v>
      </c>
      <c r="F18818" s="662">
        <v>15590</v>
      </c>
      <c r="G18818" s="662">
        <v>15599</v>
      </c>
      <c r="H18818" s="661">
        <v>2</v>
      </c>
      <c r="I18818" s="662">
        <v>31180</v>
      </c>
      <c r="J18818" s="663">
        <v>20000000</v>
      </c>
      <c r="K18818" s="662">
        <v>311980000000</v>
      </c>
    </row>
    <row r="18819" spans="3:11" x14ac:dyDescent="0.25">
      <c r="C18819" s="660">
        <v>45936</v>
      </c>
      <c r="D18819" s="661" t="s">
        <v>317</v>
      </c>
      <c r="E18819" s="662">
        <v>121000</v>
      </c>
      <c r="F18819" s="662">
        <v>100000</v>
      </c>
      <c r="G18819" s="662">
        <v>106000</v>
      </c>
      <c r="H18819" s="661">
        <v>2</v>
      </c>
      <c r="I18819" s="662">
        <v>242000</v>
      </c>
      <c r="J18819" s="663">
        <v>15000000</v>
      </c>
      <c r="K18819" s="662">
        <v>1590000000000</v>
      </c>
    </row>
    <row r="18820" spans="3:11" x14ac:dyDescent="0.25">
      <c r="C18820" s="660">
        <v>45936</v>
      </c>
      <c r="D18820" s="661" t="s">
        <v>312</v>
      </c>
      <c r="E18820" s="662">
        <v>15590</v>
      </c>
      <c r="F18820" s="662">
        <v>15590</v>
      </c>
      <c r="G18820" s="662">
        <v>15599</v>
      </c>
      <c r="H18820" s="661">
        <v>30</v>
      </c>
      <c r="I18820" s="662">
        <v>467700</v>
      </c>
      <c r="J18820" s="663">
        <v>20000000</v>
      </c>
      <c r="K18820" s="662">
        <v>311980000000</v>
      </c>
    </row>
    <row r="18821" spans="3:11" x14ac:dyDescent="0.25">
      <c r="C18821" s="660">
        <v>45936</v>
      </c>
      <c r="D18821" s="661" t="s">
        <v>317</v>
      </c>
      <c r="E18821" s="662">
        <v>121000</v>
      </c>
      <c r="F18821" s="662">
        <v>100000</v>
      </c>
      <c r="G18821" s="662">
        <v>106000</v>
      </c>
      <c r="H18821" s="661">
        <v>45</v>
      </c>
      <c r="I18821" s="662">
        <v>5445000</v>
      </c>
      <c r="J18821" s="663">
        <v>15000000</v>
      </c>
      <c r="K18821" s="662">
        <v>1590000000000</v>
      </c>
    </row>
    <row r="18822" spans="3:11" x14ac:dyDescent="0.25">
      <c r="C18822" s="660">
        <v>45936</v>
      </c>
      <c r="D18822" s="661" t="s">
        <v>317</v>
      </c>
      <c r="E18822" s="662">
        <v>121000</v>
      </c>
      <c r="F18822" s="662">
        <v>100000</v>
      </c>
      <c r="G18822" s="662">
        <v>106000</v>
      </c>
      <c r="H18822" s="661">
        <v>11</v>
      </c>
      <c r="I18822" s="662">
        <v>1331000</v>
      </c>
      <c r="J18822" s="663">
        <v>15000000</v>
      </c>
      <c r="K18822" s="662">
        <v>1590000000000</v>
      </c>
    </row>
    <row r="18823" spans="3:11" x14ac:dyDescent="0.25">
      <c r="C18823" s="660">
        <v>45936</v>
      </c>
      <c r="D18823" s="661" t="s">
        <v>317</v>
      </c>
      <c r="E18823" s="662">
        <v>121000</v>
      </c>
      <c r="F18823" s="662">
        <v>100000</v>
      </c>
      <c r="G18823" s="662">
        <v>106000</v>
      </c>
      <c r="H18823" s="661">
        <v>17</v>
      </c>
      <c r="I18823" s="662">
        <v>2057000</v>
      </c>
      <c r="J18823" s="663">
        <v>15000000</v>
      </c>
      <c r="K18823" s="662">
        <v>1590000000000</v>
      </c>
    </row>
    <row r="18824" spans="3:11" x14ac:dyDescent="0.25">
      <c r="C18824" s="660">
        <v>45936</v>
      </c>
      <c r="D18824" s="661" t="s">
        <v>317</v>
      </c>
      <c r="E18824" s="662">
        <v>121000</v>
      </c>
      <c r="F18824" s="662">
        <v>100000</v>
      </c>
      <c r="G18824" s="662">
        <v>106000</v>
      </c>
      <c r="H18824" s="661">
        <v>9</v>
      </c>
      <c r="I18824" s="662">
        <v>1089000</v>
      </c>
      <c r="J18824" s="663">
        <v>15000000</v>
      </c>
      <c r="K18824" s="662">
        <v>1590000000000</v>
      </c>
    </row>
    <row r="18825" spans="3:11" x14ac:dyDescent="0.25">
      <c r="C18825" s="660">
        <v>45936</v>
      </c>
      <c r="D18825" s="661" t="s">
        <v>317</v>
      </c>
      <c r="E18825" s="662">
        <v>121000</v>
      </c>
      <c r="F18825" s="662">
        <v>100000</v>
      </c>
      <c r="G18825" s="662">
        <v>106000</v>
      </c>
      <c r="H18825" s="661">
        <v>50</v>
      </c>
      <c r="I18825" s="662">
        <v>6050000</v>
      </c>
      <c r="J18825" s="663">
        <v>15000000</v>
      </c>
      <c r="K18825" s="662">
        <v>1590000000000</v>
      </c>
    </row>
    <row r="18826" spans="3:11" x14ac:dyDescent="0.25">
      <c r="C18826" s="660">
        <v>45936</v>
      </c>
      <c r="D18826" s="661" t="s">
        <v>317</v>
      </c>
      <c r="E18826" s="662">
        <v>121000</v>
      </c>
      <c r="F18826" s="662">
        <v>100000</v>
      </c>
      <c r="G18826" s="662">
        <v>106000</v>
      </c>
      <c r="H18826" s="661">
        <v>46</v>
      </c>
      <c r="I18826" s="662">
        <v>5566000</v>
      </c>
      <c r="J18826" s="663">
        <v>15000000</v>
      </c>
      <c r="K18826" s="662">
        <v>1590000000000</v>
      </c>
    </row>
    <row r="18827" spans="3:11" x14ac:dyDescent="0.25">
      <c r="C18827" s="660">
        <v>45936</v>
      </c>
      <c r="D18827" s="661" t="s">
        <v>1154</v>
      </c>
      <c r="E18827" s="662">
        <v>50000</v>
      </c>
      <c r="F18827" s="662">
        <v>43950</v>
      </c>
      <c r="G18827" s="662">
        <v>50000</v>
      </c>
      <c r="H18827" s="661">
        <v>10</v>
      </c>
      <c r="I18827" s="662">
        <v>500000</v>
      </c>
      <c r="J18827" s="663">
        <v>600000</v>
      </c>
      <c r="K18827" s="662">
        <v>30000000000</v>
      </c>
    </row>
    <row r="18828" spans="3:11" x14ac:dyDescent="0.25">
      <c r="C18828" s="660">
        <v>45936</v>
      </c>
      <c r="D18828" s="661" t="s">
        <v>317</v>
      </c>
      <c r="E18828" s="662">
        <v>121500</v>
      </c>
      <c r="F18828" s="662">
        <v>100000</v>
      </c>
      <c r="G18828" s="662">
        <v>106000</v>
      </c>
      <c r="H18828" s="661">
        <v>1</v>
      </c>
      <c r="I18828" s="662">
        <v>121500</v>
      </c>
      <c r="J18828" s="663">
        <v>15000000</v>
      </c>
      <c r="K18828" s="662">
        <v>1590000000000</v>
      </c>
    </row>
    <row r="18829" spans="3:11" x14ac:dyDescent="0.25">
      <c r="C18829" s="660">
        <v>45936</v>
      </c>
      <c r="D18829" s="661" t="s">
        <v>317</v>
      </c>
      <c r="E18829" s="662">
        <v>121000</v>
      </c>
      <c r="F18829" s="662">
        <v>100000</v>
      </c>
      <c r="G18829" s="662">
        <v>106000</v>
      </c>
      <c r="H18829" s="661">
        <v>26</v>
      </c>
      <c r="I18829" s="662">
        <v>3146000</v>
      </c>
      <c r="J18829" s="663">
        <v>15000000</v>
      </c>
      <c r="K18829" s="662">
        <v>1590000000000</v>
      </c>
    </row>
    <row r="18830" spans="3:11" x14ac:dyDescent="0.25">
      <c r="C18830" s="660">
        <v>45936</v>
      </c>
      <c r="D18830" s="661" t="s">
        <v>317</v>
      </c>
      <c r="E18830" s="662">
        <v>121500</v>
      </c>
      <c r="F18830" s="662">
        <v>100000</v>
      </c>
      <c r="G18830" s="662">
        <v>106000</v>
      </c>
      <c r="H18830" s="661">
        <v>4</v>
      </c>
      <c r="I18830" s="662">
        <v>486000</v>
      </c>
      <c r="J18830" s="663">
        <v>15000000</v>
      </c>
      <c r="K18830" s="662">
        <v>1590000000000</v>
      </c>
    </row>
    <row r="18831" spans="3:11" x14ac:dyDescent="0.25">
      <c r="C18831" s="660">
        <v>45936</v>
      </c>
      <c r="D18831" s="661" t="s">
        <v>1155</v>
      </c>
      <c r="E18831" s="662">
        <v>38000</v>
      </c>
      <c r="F18831" s="662">
        <v>32400</v>
      </c>
      <c r="G18831" s="662">
        <v>40000</v>
      </c>
      <c r="H18831" s="661">
        <v>21</v>
      </c>
      <c r="I18831" s="662">
        <v>798000</v>
      </c>
      <c r="J18831" s="663">
        <v>2400000</v>
      </c>
      <c r="K18831" s="662">
        <v>96000000000</v>
      </c>
    </row>
    <row r="18832" spans="3:11" x14ac:dyDescent="0.25">
      <c r="C18832" s="660">
        <v>45936</v>
      </c>
      <c r="D18832" s="661" t="s">
        <v>312</v>
      </c>
      <c r="E18832" s="662">
        <v>15590</v>
      </c>
      <c r="F18832" s="662">
        <v>15590</v>
      </c>
      <c r="G18832" s="662">
        <v>15599</v>
      </c>
      <c r="H18832" s="661">
        <v>10</v>
      </c>
      <c r="I18832" s="662">
        <v>155900</v>
      </c>
      <c r="J18832" s="663">
        <v>20000000</v>
      </c>
      <c r="K18832" s="662">
        <v>311980000000</v>
      </c>
    </row>
    <row r="18833" spans="3:11" x14ac:dyDescent="0.25">
      <c r="C18833" s="660">
        <v>45936</v>
      </c>
      <c r="D18833" s="661" t="s">
        <v>317</v>
      </c>
      <c r="E18833" s="662">
        <v>121000</v>
      </c>
      <c r="F18833" s="662">
        <v>100000</v>
      </c>
      <c r="G18833" s="662">
        <v>106000</v>
      </c>
      <c r="H18833" s="661">
        <v>5</v>
      </c>
      <c r="I18833" s="662">
        <v>605000</v>
      </c>
      <c r="J18833" s="663">
        <v>15000000</v>
      </c>
      <c r="K18833" s="662">
        <v>1590000000000</v>
      </c>
    </row>
    <row r="18834" spans="3:11" x14ac:dyDescent="0.25">
      <c r="C18834" s="660">
        <v>45936</v>
      </c>
      <c r="D18834" s="661" t="s">
        <v>312</v>
      </c>
      <c r="E18834" s="662">
        <v>15590</v>
      </c>
      <c r="F18834" s="662">
        <v>15590</v>
      </c>
      <c r="G18834" s="662">
        <v>15599</v>
      </c>
      <c r="H18834" s="661">
        <v>9</v>
      </c>
      <c r="I18834" s="662">
        <v>140310</v>
      </c>
      <c r="J18834" s="663">
        <v>20000000</v>
      </c>
      <c r="K18834" s="662">
        <v>311980000000</v>
      </c>
    </row>
    <row r="18835" spans="3:11" x14ac:dyDescent="0.25">
      <c r="C18835" s="660">
        <v>45936</v>
      </c>
      <c r="D18835" s="661" t="s">
        <v>317</v>
      </c>
      <c r="E18835" s="662">
        <v>121000</v>
      </c>
      <c r="F18835" s="662">
        <v>100000</v>
      </c>
      <c r="G18835" s="662">
        <v>106000</v>
      </c>
      <c r="H18835" s="661">
        <v>42</v>
      </c>
      <c r="I18835" s="662">
        <v>5082000</v>
      </c>
      <c r="J18835" s="663">
        <v>15000000</v>
      </c>
      <c r="K18835" s="662">
        <v>1590000000000</v>
      </c>
    </row>
    <row r="18836" spans="3:11" x14ac:dyDescent="0.25">
      <c r="C18836" s="660">
        <v>45936</v>
      </c>
      <c r="D18836" s="661" t="s">
        <v>317</v>
      </c>
      <c r="E18836" s="662">
        <v>121000</v>
      </c>
      <c r="F18836" s="662">
        <v>100000</v>
      </c>
      <c r="G18836" s="662">
        <v>106000</v>
      </c>
      <c r="H18836" s="661">
        <v>95</v>
      </c>
      <c r="I18836" s="662">
        <v>11495000</v>
      </c>
      <c r="J18836" s="663">
        <v>15000000</v>
      </c>
      <c r="K18836" s="662">
        <v>1590000000000</v>
      </c>
    </row>
    <row r="18837" spans="3:11" x14ac:dyDescent="0.25">
      <c r="C18837" s="660">
        <v>45936</v>
      </c>
      <c r="D18837" s="661" t="s">
        <v>317</v>
      </c>
      <c r="E18837" s="662">
        <v>121000</v>
      </c>
      <c r="F18837" s="662">
        <v>100000</v>
      </c>
      <c r="G18837" s="662">
        <v>106000</v>
      </c>
      <c r="H18837" s="661">
        <v>5</v>
      </c>
      <c r="I18837" s="662">
        <v>605000</v>
      </c>
      <c r="J18837" s="663">
        <v>15000000</v>
      </c>
      <c r="K18837" s="662">
        <v>1590000000000</v>
      </c>
    </row>
    <row r="18838" spans="3:11" x14ac:dyDescent="0.25">
      <c r="C18838" s="660">
        <v>45936</v>
      </c>
      <c r="D18838" s="661" t="s">
        <v>317</v>
      </c>
      <c r="E18838" s="662">
        <v>121000</v>
      </c>
      <c r="F18838" s="662">
        <v>100000</v>
      </c>
      <c r="G18838" s="662">
        <v>106000</v>
      </c>
      <c r="H18838" s="661">
        <v>7</v>
      </c>
      <c r="I18838" s="662">
        <v>847000</v>
      </c>
      <c r="J18838" s="663">
        <v>15000000</v>
      </c>
      <c r="K18838" s="662">
        <v>1590000000000</v>
      </c>
    </row>
    <row r="18839" spans="3:11" x14ac:dyDescent="0.25">
      <c r="C18839" s="660">
        <v>45936</v>
      </c>
      <c r="D18839" s="661" t="s">
        <v>317</v>
      </c>
      <c r="E18839" s="662">
        <v>121000</v>
      </c>
      <c r="F18839" s="662">
        <v>100000</v>
      </c>
      <c r="G18839" s="662">
        <v>106000</v>
      </c>
      <c r="H18839" s="661">
        <v>2</v>
      </c>
      <c r="I18839" s="662">
        <v>242000</v>
      </c>
      <c r="J18839" s="663">
        <v>15000000</v>
      </c>
      <c r="K18839" s="662">
        <v>1590000000000</v>
      </c>
    </row>
    <row r="18840" spans="3:11" x14ac:dyDescent="0.25">
      <c r="C18840" s="660">
        <v>45936</v>
      </c>
      <c r="D18840" s="661" t="s">
        <v>1155</v>
      </c>
      <c r="E18840" s="662">
        <v>38000</v>
      </c>
      <c r="F18840" s="662">
        <v>32400</v>
      </c>
      <c r="G18840" s="662">
        <v>40000</v>
      </c>
      <c r="H18840" s="661">
        <v>2</v>
      </c>
      <c r="I18840" s="662">
        <v>76000</v>
      </c>
      <c r="J18840" s="663">
        <v>2400000</v>
      </c>
      <c r="K18840" s="662">
        <v>96000000000</v>
      </c>
    </row>
    <row r="18841" spans="3:11" x14ac:dyDescent="0.25">
      <c r="C18841" s="660">
        <v>45936</v>
      </c>
      <c r="D18841" s="661" t="s">
        <v>317</v>
      </c>
      <c r="E18841" s="662">
        <v>121000</v>
      </c>
      <c r="F18841" s="662">
        <v>100000</v>
      </c>
      <c r="G18841" s="662">
        <v>106000</v>
      </c>
      <c r="H18841" s="661">
        <v>4</v>
      </c>
      <c r="I18841" s="662">
        <v>484000</v>
      </c>
      <c r="J18841" s="663">
        <v>15000000</v>
      </c>
      <c r="K18841" s="662">
        <v>1590000000000</v>
      </c>
    </row>
    <row r="18842" spans="3:11" x14ac:dyDescent="0.25">
      <c r="C18842" s="660">
        <v>45936</v>
      </c>
      <c r="D18842" s="661" t="s">
        <v>1154</v>
      </c>
      <c r="E18842" s="662">
        <v>52000</v>
      </c>
      <c r="F18842" s="662">
        <v>43950</v>
      </c>
      <c r="G18842" s="662">
        <v>50000</v>
      </c>
      <c r="H18842" s="661">
        <v>1</v>
      </c>
      <c r="I18842" s="662">
        <v>52000</v>
      </c>
      <c r="J18842" s="663">
        <v>600000</v>
      </c>
      <c r="K18842" s="662">
        <v>30000000000</v>
      </c>
    </row>
    <row r="18843" spans="3:11" x14ac:dyDescent="0.25">
      <c r="C18843" s="660">
        <v>45936</v>
      </c>
      <c r="D18843" s="661" t="s">
        <v>1154</v>
      </c>
      <c r="E18843" s="662">
        <v>50000</v>
      </c>
      <c r="F18843" s="662">
        <v>43950</v>
      </c>
      <c r="G18843" s="662">
        <v>50000</v>
      </c>
      <c r="H18843" s="661">
        <v>1</v>
      </c>
      <c r="I18843" s="662">
        <v>50000</v>
      </c>
      <c r="J18843" s="663">
        <v>600000</v>
      </c>
      <c r="K18843" s="662">
        <v>30000000000</v>
      </c>
    </row>
    <row r="18844" spans="3:11" x14ac:dyDescent="0.25">
      <c r="C18844" s="660">
        <v>45936</v>
      </c>
      <c r="D18844" s="661" t="s">
        <v>317</v>
      </c>
      <c r="E18844" s="662">
        <v>121000</v>
      </c>
      <c r="F18844" s="662">
        <v>100000</v>
      </c>
      <c r="G18844" s="662">
        <v>106000</v>
      </c>
      <c r="H18844" s="661">
        <v>79</v>
      </c>
      <c r="I18844" s="662">
        <v>9559000</v>
      </c>
      <c r="J18844" s="663">
        <v>15000000</v>
      </c>
      <c r="K18844" s="662">
        <v>1590000000000</v>
      </c>
    </row>
    <row r="18845" spans="3:11" x14ac:dyDescent="0.25">
      <c r="C18845" s="660">
        <v>45936</v>
      </c>
      <c r="D18845" s="661" t="s">
        <v>317</v>
      </c>
      <c r="E18845" s="662">
        <v>121000</v>
      </c>
      <c r="F18845" s="662">
        <v>100000</v>
      </c>
      <c r="G18845" s="662">
        <v>106000</v>
      </c>
      <c r="H18845" s="661">
        <v>42</v>
      </c>
      <c r="I18845" s="662">
        <v>5082000</v>
      </c>
      <c r="J18845" s="663">
        <v>15000000</v>
      </c>
      <c r="K18845" s="662">
        <v>1590000000000</v>
      </c>
    </row>
    <row r="18846" spans="3:11" x14ac:dyDescent="0.25">
      <c r="C18846" s="660">
        <v>45936</v>
      </c>
      <c r="D18846" s="661" t="s">
        <v>317</v>
      </c>
      <c r="E18846" s="662">
        <v>121000</v>
      </c>
      <c r="F18846" s="662">
        <v>100000</v>
      </c>
      <c r="G18846" s="662">
        <v>106000</v>
      </c>
      <c r="H18846" s="661">
        <v>10</v>
      </c>
      <c r="I18846" s="662">
        <v>1210000</v>
      </c>
      <c r="J18846" s="663">
        <v>15000000</v>
      </c>
      <c r="K18846" s="662">
        <v>1590000000000</v>
      </c>
    </row>
    <row r="18847" spans="3:11" x14ac:dyDescent="0.25">
      <c r="C18847" s="660">
        <v>45936</v>
      </c>
      <c r="D18847" s="661" t="s">
        <v>312</v>
      </c>
      <c r="E18847" s="662">
        <v>15590</v>
      </c>
      <c r="F18847" s="662">
        <v>15590</v>
      </c>
      <c r="G18847" s="662">
        <v>15599</v>
      </c>
      <c r="H18847" s="661">
        <v>10</v>
      </c>
      <c r="I18847" s="662">
        <v>155900</v>
      </c>
      <c r="J18847" s="663">
        <v>20000000</v>
      </c>
      <c r="K18847" s="662">
        <v>311980000000</v>
      </c>
    </row>
    <row r="18848" spans="3:11" x14ac:dyDescent="0.25">
      <c r="C18848" s="660">
        <v>45936</v>
      </c>
      <c r="D18848" s="661" t="s">
        <v>317</v>
      </c>
      <c r="E18848" s="662">
        <v>121000</v>
      </c>
      <c r="F18848" s="662">
        <v>100000</v>
      </c>
      <c r="G18848" s="662">
        <v>106000</v>
      </c>
      <c r="H18848" s="661">
        <v>2</v>
      </c>
      <c r="I18848" s="662">
        <v>242000</v>
      </c>
      <c r="J18848" s="663">
        <v>15000000</v>
      </c>
      <c r="K18848" s="662">
        <v>1590000000000</v>
      </c>
    </row>
    <row r="18849" spans="3:11" x14ac:dyDescent="0.25">
      <c r="C18849" s="660">
        <v>45936</v>
      </c>
      <c r="D18849" s="661" t="s">
        <v>317</v>
      </c>
      <c r="E18849" s="662">
        <v>121000</v>
      </c>
      <c r="F18849" s="662">
        <v>100000</v>
      </c>
      <c r="G18849" s="662">
        <v>106000</v>
      </c>
      <c r="H18849" s="661">
        <v>2</v>
      </c>
      <c r="I18849" s="662">
        <v>242000</v>
      </c>
      <c r="J18849" s="663">
        <v>15000000</v>
      </c>
      <c r="K18849" s="662">
        <v>1590000000000</v>
      </c>
    </row>
    <row r="18850" spans="3:11" x14ac:dyDescent="0.25">
      <c r="C18850" s="660">
        <v>45936</v>
      </c>
      <c r="D18850" s="661" t="s">
        <v>312</v>
      </c>
      <c r="E18850" s="662">
        <v>15590</v>
      </c>
      <c r="F18850" s="662">
        <v>15590</v>
      </c>
      <c r="G18850" s="662">
        <v>15599</v>
      </c>
      <c r="H18850" s="661">
        <v>2</v>
      </c>
      <c r="I18850" s="662">
        <v>31180</v>
      </c>
      <c r="J18850" s="663">
        <v>20000000</v>
      </c>
      <c r="K18850" s="662">
        <v>311980000000</v>
      </c>
    </row>
    <row r="18851" spans="3:11" x14ac:dyDescent="0.25">
      <c r="C18851" s="660">
        <v>45936</v>
      </c>
      <c r="D18851" s="661" t="s">
        <v>317</v>
      </c>
      <c r="E18851" s="662">
        <v>121000</v>
      </c>
      <c r="F18851" s="662">
        <v>100000</v>
      </c>
      <c r="G18851" s="662">
        <v>106000</v>
      </c>
      <c r="H18851" s="661">
        <v>10</v>
      </c>
      <c r="I18851" s="662">
        <v>1210000</v>
      </c>
      <c r="J18851" s="663">
        <v>15000000</v>
      </c>
      <c r="K18851" s="662">
        <v>1590000000000</v>
      </c>
    </row>
    <row r="18852" spans="3:11" x14ac:dyDescent="0.25">
      <c r="C18852" s="660">
        <v>45936</v>
      </c>
      <c r="D18852" s="661" t="s">
        <v>317</v>
      </c>
      <c r="E18852" s="662">
        <v>121000</v>
      </c>
      <c r="F18852" s="662">
        <v>100000</v>
      </c>
      <c r="G18852" s="662">
        <v>106000</v>
      </c>
      <c r="H18852" s="661">
        <v>11061</v>
      </c>
      <c r="I18852" s="662">
        <v>1338381000</v>
      </c>
      <c r="J18852" s="663">
        <v>15000000</v>
      </c>
      <c r="K18852" s="662">
        <v>1590000000000</v>
      </c>
    </row>
    <row r="18853" spans="3:11" x14ac:dyDescent="0.25">
      <c r="C18853" s="660">
        <v>45936</v>
      </c>
      <c r="D18853" s="661" t="s">
        <v>317</v>
      </c>
      <c r="E18853" s="662">
        <v>121000</v>
      </c>
      <c r="F18853" s="662">
        <v>100000</v>
      </c>
      <c r="G18853" s="662">
        <v>106000</v>
      </c>
      <c r="H18853" s="661">
        <v>10</v>
      </c>
      <c r="I18853" s="662">
        <v>1210000</v>
      </c>
      <c r="J18853" s="663">
        <v>15000000</v>
      </c>
      <c r="K18853" s="662">
        <v>1590000000000</v>
      </c>
    </row>
    <row r="18854" spans="3:11" x14ac:dyDescent="0.25">
      <c r="C18854" s="660">
        <v>45936</v>
      </c>
      <c r="D18854" s="661" t="s">
        <v>317</v>
      </c>
      <c r="E18854" s="662">
        <v>121000</v>
      </c>
      <c r="F18854" s="662">
        <v>100000</v>
      </c>
      <c r="G18854" s="662">
        <v>106000</v>
      </c>
      <c r="H18854" s="661">
        <v>33</v>
      </c>
      <c r="I18854" s="662">
        <v>3993000</v>
      </c>
      <c r="J18854" s="663">
        <v>15000000</v>
      </c>
      <c r="K18854" s="662">
        <v>1590000000000</v>
      </c>
    </row>
    <row r="18855" spans="3:11" x14ac:dyDescent="0.25">
      <c r="C18855" s="660">
        <v>45936</v>
      </c>
      <c r="D18855" s="661" t="s">
        <v>317</v>
      </c>
      <c r="E18855" s="662">
        <v>121000</v>
      </c>
      <c r="F18855" s="662">
        <v>100000</v>
      </c>
      <c r="G18855" s="662">
        <v>106000</v>
      </c>
      <c r="H18855" s="661">
        <v>1</v>
      </c>
      <c r="I18855" s="662">
        <v>121000</v>
      </c>
      <c r="J18855" s="663">
        <v>15000000</v>
      </c>
      <c r="K18855" s="662">
        <v>1590000000000</v>
      </c>
    </row>
    <row r="18856" spans="3:11" x14ac:dyDescent="0.25">
      <c r="C18856" s="660">
        <v>45936</v>
      </c>
      <c r="D18856" s="661" t="s">
        <v>317</v>
      </c>
      <c r="E18856" s="662">
        <v>121000</v>
      </c>
      <c r="F18856" s="662">
        <v>100000</v>
      </c>
      <c r="G18856" s="662">
        <v>106000</v>
      </c>
      <c r="H18856" s="661">
        <v>20</v>
      </c>
      <c r="I18856" s="662">
        <v>2420000</v>
      </c>
      <c r="J18856" s="663">
        <v>15000000</v>
      </c>
      <c r="K18856" s="662">
        <v>1590000000000</v>
      </c>
    </row>
    <row r="18857" spans="3:11" x14ac:dyDescent="0.25">
      <c r="C18857" s="660">
        <v>45936</v>
      </c>
      <c r="D18857" s="661" t="s">
        <v>317</v>
      </c>
      <c r="E18857" s="662">
        <v>121000</v>
      </c>
      <c r="F18857" s="662">
        <v>100000</v>
      </c>
      <c r="G18857" s="662">
        <v>106000</v>
      </c>
      <c r="H18857" s="661">
        <v>10</v>
      </c>
      <c r="I18857" s="662">
        <v>1210000</v>
      </c>
      <c r="J18857" s="663">
        <v>15000000</v>
      </c>
      <c r="K18857" s="662">
        <v>1590000000000</v>
      </c>
    </row>
    <row r="18858" spans="3:11" x14ac:dyDescent="0.25">
      <c r="C18858" s="660">
        <v>45936</v>
      </c>
      <c r="D18858" s="661" t="s">
        <v>317</v>
      </c>
      <c r="E18858" s="662">
        <v>121000</v>
      </c>
      <c r="F18858" s="662">
        <v>100000</v>
      </c>
      <c r="G18858" s="662">
        <v>106000</v>
      </c>
      <c r="H18858" s="661">
        <v>50</v>
      </c>
      <c r="I18858" s="662">
        <v>6050000</v>
      </c>
      <c r="J18858" s="663">
        <v>15000000</v>
      </c>
      <c r="K18858" s="662">
        <v>1590000000000</v>
      </c>
    </row>
    <row r="18859" spans="3:11" x14ac:dyDescent="0.25">
      <c r="C18859" s="660">
        <v>45936</v>
      </c>
      <c r="D18859" s="661" t="s">
        <v>317</v>
      </c>
      <c r="E18859" s="662">
        <v>121000</v>
      </c>
      <c r="F18859" s="662">
        <v>100000</v>
      </c>
      <c r="G18859" s="662">
        <v>106000</v>
      </c>
      <c r="H18859" s="661">
        <v>3</v>
      </c>
      <c r="I18859" s="662">
        <v>363000</v>
      </c>
      <c r="J18859" s="663">
        <v>15000000</v>
      </c>
      <c r="K18859" s="662">
        <v>1590000000000</v>
      </c>
    </row>
    <row r="18860" spans="3:11" x14ac:dyDescent="0.25">
      <c r="C18860" s="660">
        <v>45936</v>
      </c>
      <c r="D18860" s="661" t="s">
        <v>312</v>
      </c>
      <c r="E18860" s="662">
        <v>15590</v>
      </c>
      <c r="F18860" s="662">
        <v>15590</v>
      </c>
      <c r="G18860" s="662">
        <v>15599</v>
      </c>
      <c r="H18860" s="661">
        <v>14</v>
      </c>
      <c r="I18860" s="662">
        <v>218260</v>
      </c>
      <c r="J18860" s="663">
        <v>20000000</v>
      </c>
      <c r="K18860" s="662">
        <v>311980000000</v>
      </c>
    </row>
    <row r="18861" spans="3:11" x14ac:dyDescent="0.25">
      <c r="C18861" s="660">
        <v>45936</v>
      </c>
      <c r="D18861" s="661" t="s">
        <v>312</v>
      </c>
      <c r="E18861" s="662">
        <v>15590</v>
      </c>
      <c r="F18861" s="662">
        <v>15590</v>
      </c>
      <c r="G18861" s="662">
        <v>15599</v>
      </c>
      <c r="H18861" s="661">
        <v>20</v>
      </c>
      <c r="I18861" s="662">
        <v>311800</v>
      </c>
      <c r="J18861" s="663">
        <v>20000000</v>
      </c>
      <c r="K18861" s="662">
        <v>311980000000</v>
      </c>
    </row>
    <row r="18862" spans="3:11" x14ac:dyDescent="0.25">
      <c r="C18862" s="660">
        <v>45936</v>
      </c>
      <c r="D18862" s="661" t="s">
        <v>1155</v>
      </c>
      <c r="E18862" s="662">
        <v>38650</v>
      </c>
      <c r="F18862" s="662">
        <v>32400</v>
      </c>
      <c r="G18862" s="662">
        <v>40000</v>
      </c>
      <c r="H18862" s="661">
        <v>4</v>
      </c>
      <c r="I18862" s="662">
        <v>154600</v>
      </c>
      <c r="J18862" s="663">
        <v>2400000</v>
      </c>
      <c r="K18862" s="662">
        <v>96000000000</v>
      </c>
    </row>
    <row r="18863" spans="3:11" x14ac:dyDescent="0.25">
      <c r="C18863" s="660">
        <v>45936</v>
      </c>
      <c r="D18863" s="661" t="s">
        <v>1155</v>
      </c>
      <c r="E18863" s="662">
        <v>40000</v>
      </c>
      <c r="F18863" s="662">
        <v>32400</v>
      </c>
      <c r="G18863" s="662">
        <v>40000</v>
      </c>
      <c r="H18863" s="661">
        <v>1</v>
      </c>
      <c r="I18863" s="662">
        <v>40000</v>
      </c>
      <c r="J18863" s="663">
        <v>2400000</v>
      </c>
      <c r="K18863" s="662">
        <v>96000000000</v>
      </c>
    </row>
    <row r="18864" spans="3:11" x14ac:dyDescent="0.25">
      <c r="C18864" s="660">
        <v>45936</v>
      </c>
      <c r="D18864" s="661" t="s">
        <v>1155</v>
      </c>
      <c r="E18864" s="662">
        <v>38000</v>
      </c>
      <c r="F18864" s="662">
        <v>32400</v>
      </c>
      <c r="G18864" s="662">
        <v>40000</v>
      </c>
      <c r="H18864" s="661">
        <v>2</v>
      </c>
      <c r="I18864" s="662">
        <v>76000</v>
      </c>
      <c r="J18864" s="663">
        <v>2400000</v>
      </c>
      <c r="K18864" s="662">
        <v>96000000000</v>
      </c>
    </row>
    <row r="18865" spans="3:11" x14ac:dyDescent="0.25">
      <c r="C18865" s="660">
        <v>45936</v>
      </c>
      <c r="D18865" s="661" t="s">
        <v>317</v>
      </c>
      <c r="E18865" s="662">
        <v>120000</v>
      </c>
      <c r="F18865" s="662">
        <v>100000</v>
      </c>
      <c r="G18865" s="662">
        <v>106000</v>
      </c>
      <c r="H18865" s="661">
        <v>6</v>
      </c>
      <c r="I18865" s="662">
        <v>720000</v>
      </c>
      <c r="J18865" s="663">
        <v>15000000</v>
      </c>
      <c r="K18865" s="662">
        <v>1590000000000</v>
      </c>
    </row>
    <row r="18866" spans="3:11" x14ac:dyDescent="0.25">
      <c r="C18866" s="660">
        <v>45936</v>
      </c>
      <c r="D18866" s="661" t="s">
        <v>312</v>
      </c>
      <c r="E18866" s="662">
        <v>15590</v>
      </c>
      <c r="F18866" s="662">
        <v>15590</v>
      </c>
      <c r="G18866" s="662">
        <v>15599</v>
      </c>
      <c r="H18866" s="661">
        <v>49</v>
      </c>
      <c r="I18866" s="662">
        <v>763910</v>
      </c>
      <c r="J18866" s="663">
        <v>20000000</v>
      </c>
      <c r="K18866" s="662">
        <v>311980000000</v>
      </c>
    </row>
    <row r="18867" spans="3:11" x14ac:dyDescent="0.25">
      <c r="C18867" s="660">
        <v>45936</v>
      </c>
      <c r="D18867" s="661" t="s">
        <v>317</v>
      </c>
      <c r="E18867" s="662">
        <v>121000</v>
      </c>
      <c r="F18867" s="662">
        <v>100000</v>
      </c>
      <c r="G18867" s="662">
        <v>106000</v>
      </c>
      <c r="H18867" s="661">
        <v>2</v>
      </c>
      <c r="I18867" s="662">
        <v>242000</v>
      </c>
      <c r="J18867" s="663">
        <v>15000000</v>
      </c>
      <c r="K18867" s="662">
        <v>1590000000000</v>
      </c>
    </row>
    <row r="18868" spans="3:11" x14ac:dyDescent="0.25">
      <c r="C18868" s="660">
        <v>45936</v>
      </c>
      <c r="D18868" s="661" t="s">
        <v>317</v>
      </c>
      <c r="E18868" s="662">
        <v>120000</v>
      </c>
      <c r="F18868" s="662">
        <v>100000</v>
      </c>
      <c r="G18868" s="662">
        <v>106000</v>
      </c>
      <c r="H18868" s="661">
        <v>14</v>
      </c>
      <c r="I18868" s="662">
        <v>1680000</v>
      </c>
      <c r="J18868" s="663">
        <v>15000000</v>
      </c>
      <c r="K18868" s="662">
        <v>1590000000000</v>
      </c>
    </row>
    <row r="18869" spans="3:11" x14ac:dyDescent="0.25">
      <c r="C18869" s="660">
        <v>45936</v>
      </c>
      <c r="D18869" s="661" t="s">
        <v>317</v>
      </c>
      <c r="E18869" s="662">
        <v>120000</v>
      </c>
      <c r="F18869" s="662">
        <v>100000</v>
      </c>
      <c r="G18869" s="662">
        <v>106000</v>
      </c>
      <c r="H18869" s="661">
        <v>7</v>
      </c>
      <c r="I18869" s="662">
        <v>840000</v>
      </c>
      <c r="J18869" s="663">
        <v>15000000</v>
      </c>
      <c r="K18869" s="662">
        <v>1590000000000</v>
      </c>
    </row>
    <row r="18870" spans="3:11" x14ac:dyDescent="0.25">
      <c r="C18870" s="660">
        <v>45936</v>
      </c>
      <c r="D18870" s="661" t="s">
        <v>317</v>
      </c>
      <c r="E18870" s="662">
        <v>120000</v>
      </c>
      <c r="F18870" s="662">
        <v>100000</v>
      </c>
      <c r="G18870" s="662">
        <v>106000</v>
      </c>
      <c r="H18870" s="661">
        <v>95</v>
      </c>
      <c r="I18870" s="662">
        <v>11400000</v>
      </c>
      <c r="J18870" s="663">
        <v>15000000</v>
      </c>
      <c r="K18870" s="662">
        <v>1590000000000</v>
      </c>
    </row>
    <row r="18871" spans="3:11" x14ac:dyDescent="0.25">
      <c r="C18871" s="660">
        <v>45936</v>
      </c>
      <c r="D18871" s="661" t="s">
        <v>1154</v>
      </c>
      <c r="E18871" s="662">
        <v>52000</v>
      </c>
      <c r="F18871" s="662">
        <v>43950</v>
      </c>
      <c r="G18871" s="662">
        <v>50000</v>
      </c>
      <c r="H18871" s="661">
        <v>2</v>
      </c>
      <c r="I18871" s="662">
        <v>104000</v>
      </c>
      <c r="J18871" s="663">
        <v>600000</v>
      </c>
      <c r="K18871" s="662">
        <v>30000000000</v>
      </c>
    </row>
    <row r="18872" spans="3:11" x14ac:dyDescent="0.25">
      <c r="C18872" s="660">
        <v>45936</v>
      </c>
      <c r="D18872" s="661" t="s">
        <v>317</v>
      </c>
      <c r="E18872" s="662">
        <v>120000</v>
      </c>
      <c r="F18872" s="662">
        <v>100000</v>
      </c>
      <c r="G18872" s="662">
        <v>106000</v>
      </c>
      <c r="H18872" s="661">
        <v>5</v>
      </c>
      <c r="I18872" s="662">
        <v>600000</v>
      </c>
      <c r="J18872" s="663">
        <v>15000000</v>
      </c>
      <c r="K18872" s="662">
        <v>1590000000000</v>
      </c>
    </row>
    <row r="18873" spans="3:11" x14ac:dyDescent="0.25">
      <c r="C18873" s="660">
        <v>45936</v>
      </c>
      <c r="D18873" s="661" t="s">
        <v>312</v>
      </c>
      <c r="E18873" s="662">
        <v>15570</v>
      </c>
      <c r="F18873" s="662">
        <v>15590</v>
      </c>
      <c r="G18873" s="662">
        <v>15599</v>
      </c>
      <c r="H18873" s="661">
        <v>4</v>
      </c>
      <c r="I18873" s="662">
        <v>62280</v>
      </c>
      <c r="J18873" s="663">
        <v>20000000</v>
      </c>
      <c r="K18873" s="662">
        <v>311980000000</v>
      </c>
    </row>
    <row r="18874" spans="3:11" x14ac:dyDescent="0.25">
      <c r="C18874" s="660">
        <v>45936</v>
      </c>
      <c r="D18874" s="661" t="s">
        <v>1154</v>
      </c>
      <c r="E18874" s="662">
        <v>50100</v>
      </c>
      <c r="F18874" s="662">
        <v>43950</v>
      </c>
      <c r="G18874" s="662">
        <v>50000</v>
      </c>
      <c r="H18874" s="661">
        <v>2</v>
      </c>
      <c r="I18874" s="662">
        <v>100200</v>
      </c>
      <c r="J18874" s="663">
        <v>600000</v>
      </c>
      <c r="K18874" s="662">
        <v>30000000000</v>
      </c>
    </row>
    <row r="18875" spans="3:11" x14ac:dyDescent="0.25">
      <c r="C18875" s="660">
        <v>45936</v>
      </c>
      <c r="D18875" s="661" t="s">
        <v>1154</v>
      </c>
      <c r="E18875" s="662">
        <v>50000</v>
      </c>
      <c r="F18875" s="662">
        <v>43950</v>
      </c>
      <c r="G18875" s="662">
        <v>50000</v>
      </c>
      <c r="H18875" s="661">
        <v>1</v>
      </c>
      <c r="I18875" s="662">
        <v>50000</v>
      </c>
      <c r="J18875" s="663">
        <v>600000</v>
      </c>
      <c r="K18875" s="662">
        <v>30000000000</v>
      </c>
    </row>
    <row r="18876" spans="3:11" x14ac:dyDescent="0.25">
      <c r="C18876" s="660">
        <v>45936</v>
      </c>
      <c r="D18876" s="661" t="s">
        <v>1154</v>
      </c>
      <c r="E18876" s="662">
        <v>50000</v>
      </c>
      <c r="F18876" s="662">
        <v>43950</v>
      </c>
      <c r="G18876" s="662">
        <v>50000</v>
      </c>
      <c r="H18876" s="661">
        <v>3</v>
      </c>
      <c r="I18876" s="662">
        <v>150000</v>
      </c>
      <c r="J18876" s="663">
        <v>600000</v>
      </c>
      <c r="K18876" s="662">
        <v>30000000000</v>
      </c>
    </row>
    <row r="18877" spans="3:11" x14ac:dyDescent="0.25">
      <c r="C18877" s="660">
        <v>45936</v>
      </c>
      <c r="D18877" s="661" t="s">
        <v>1154</v>
      </c>
      <c r="E18877" s="662">
        <v>50000</v>
      </c>
      <c r="F18877" s="662">
        <v>43950</v>
      </c>
      <c r="G18877" s="662">
        <v>50000</v>
      </c>
      <c r="H18877" s="661">
        <v>2</v>
      </c>
      <c r="I18877" s="662">
        <v>100000</v>
      </c>
      <c r="J18877" s="663">
        <v>600000</v>
      </c>
      <c r="K18877" s="662">
        <v>30000000000</v>
      </c>
    </row>
    <row r="18878" spans="3:11" x14ac:dyDescent="0.25">
      <c r="C18878" s="660">
        <v>45936</v>
      </c>
      <c r="D18878" s="661" t="s">
        <v>1154</v>
      </c>
      <c r="E18878" s="662">
        <v>50000</v>
      </c>
      <c r="F18878" s="662">
        <v>43950</v>
      </c>
      <c r="G18878" s="662">
        <v>50000</v>
      </c>
      <c r="H18878" s="661">
        <v>10</v>
      </c>
      <c r="I18878" s="662">
        <v>500000</v>
      </c>
      <c r="J18878" s="663">
        <v>600000</v>
      </c>
      <c r="K18878" s="662">
        <v>30000000000</v>
      </c>
    </row>
    <row r="18879" spans="3:11" x14ac:dyDescent="0.25">
      <c r="C18879" s="660">
        <v>45936</v>
      </c>
      <c r="D18879" s="661" t="s">
        <v>1154</v>
      </c>
      <c r="E18879" s="662">
        <v>50000</v>
      </c>
      <c r="F18879" s="662">
        <v>43950</v>
      </c>
      <c r="G18879" s="662">
        <v>50000</v>
      </c>
      <c r="H18879" s="661">
        <v>1</v>
      </c>
      <c r="I18879" s="662">
        <v>50000</v>
      </c>
      <c r="J18879" s="663">
        <v>600000</v>
      </c>
      <c r="K18879" s="662">
        <v>30000000000</v>
      </c>
    </row>
    <row r="18880" spans="3:11" x14ac:dyDescent="0.25">
      <c r="C18880" s="660">
        <v>45936</v>
      </c>
      <c r="D18880" s="661" t="s">
        <v>317</v>
      </c>
      <c r="E18880" s="662">
        <v>120000</v>
      </c>
      <c r="F18880" s="662">
        <v>100000</v>
      </c>
      <c r="G18880" s="662">
        <v>106000</v>
      </c>
      <c r="H18880" s="661">
        <v>10</v>
      </c>
      <c r="I18880" s="662">
        <v>1200000</v>
      </c>
      <c r="J18880" s="663">
        <v>15000000</v>
      </c>
      <c r="K18880" s="662">
        <v>1590000000000</v>
      </c>
    </row>
    <row r="18881" spans="3:11" x14ac:dyDescent="0.25">
      <c r="C18881" s="660">
        <v>45936</v>
      </c>
      <c r="D18881" s="661" t="s">
        <v>317</v>
      </c>
      <c r="E18881" s="662">
        <v>120000</v>
      </c>
      <c r="F18881" s="662">
        <v>100000</v>
      </c>
      <c r="G18881" s="662">
        <v>106000</v>
      </c>
      <c r="H18881" s="661">
        <v>8</v>
      </c>
      <c r="I18881" s="662">
        <v>960000</v>
      </c>
      <c r="J18881" s="663">
        <v>15000000</v>
      </c>
      <c r="K18881" s="662">
        <v>1590000000000</v>
      </c>
    </row>
    <row r="18882" spans="3:11" x14ac:dyDescent="0.25">
      <c r="C18882" s="660">
        <v>45936</v>
      </c>
      <c r="D18882" s="661" t="s">
        <v>317</v>
      </c>
      <c r="E18882" s="662">
        <v>120000</v>
      </c>
      <c r="F18882" s="662">
        <v>100000</v>
      </c>
      <c r="G18882" s="662">
        <v>106000</v>
      </c>
      <c r="H18882" s="661">
        <v>3</v>
      </c>
      <c r="I18882" s="662">
        <v>360000</v>
      </c>
      <c r="J18882" s="663">
        <v>15000000</v>
      </c>
      <c r="K18882" s="662">
        <v>1590000000000</v>
      </c>
    </row>
    <row r="18883" spans="3:11" x14ac:dyDescent="0.25">
      <c r="C18883" s="660">
        <v>45936</v>
      </c>
      <c r="D18883" s="661" t="s">
        <v>317</v>
      </c>
      <c r="E18883" s="662">
        <v>120000</v>
      </c>
      <c r="F18883" s="662">
        <v>100000</v>
      </c>
      <c r="G18883" s="662">
        <v>106000</v>
      </c>
      <c r="H18883" s="661">
        <v>6</v>
      </c>
      <c r="I18883" s="662">
        <v>720000</v>
      </c>
      <c r="J18883" s="663">
        <v>15000000</v>
      </c>
      <c r="K18883" s="662">
        <v>1590000000000</v>
      </c>
    </row>
    <row r="18884" spans="3:11" x14ac:dyDescent="0.25">
      <c r="C18884" s="660">
        <v>45936</v>
      </c>
      <c r="D18884" s="661" t="s">
        <v>317</v>
      </c>
      <c r="E18884" s="662">
        <v>120000</v>
      </c>
      <c r="F18884" s="662">
        <v>100000</v>
      </c>
      <c r="G18884" s="662">
        <v>106000</v>
      </c>
      <c r="H18884" s="661">
        <v>2</v>
      </c>
      <c r="I18884" s="662">
        <v>240000</v>
      </c>
      <c r="J18884" s="663">
        <v>15000000</v>
      </c>
      <c r="K18884" s="662">
        <v>1590000000000</v>
      </c>
    </row>
    <row r="18885" spans="3:11" x14ac:dyDescent="0.25">
      <c r="C18885" s="660">
        <v>45936</v>
      </c>
      <c r="D18885" s="661" t="s">
        <v>1154</v>
      </c>
      <c r="E18885" s="662">
        <v>50000</v>
      </c>
      <c r="F18885" s="662">
        <v>43950</v>
      </c>
      <c r="G18885" s="662">
        <v>50000</v>
      </c>
      <c r="H18885" s="661">
        <v>20</v>
      </c>
      <c r="I18885" s="662">
        <v>1000000</v>
      </c>
      <c r="J18885" s="663">
        <v>600000</v>
      </c>
      <c r="K18885" s="662">
        <v>30000000000</v>
      </c>
    </row>
    <row r="18886" spans="3:11" x14ac:dyDescent="0.25">
      <c r="C18886" s="660">
        <v>45936</v>
      </c>
      <c r="D18886" s="661" t="s">
        <v>317</v>
      </c>
      <c r="E18886" s="662">
        <v>120000</v>
      </c>
      <c r="F18886" s="662">
        <v>100000</v>
      </c>
      <c r="G18886" s="662">
        <v>106000</v>
      </c>
      <c r="H18886" s="661">
        <v>4</v>
      </c>
      <c r="I18886" s="662">
        <v>480000</v>
      </c>
      <c r="J18886" s="663">
        <v>15000000</v>
      </c>
      <c r="K18886" s="662">
        <v>1590000000000</v>
      </c>
    </row>
    <row r="18887" spans="3:11" x14ac:dyDescent="0.25">
      <c r="C18887" s="660">
        <v>45936</v>
      </c>
      <c r="D18887" s="661" t="s">
        <v>1155</v>
      </c>
      <c r="E18887" s="662">
        <v>38000</v>
      </c>
      <c r="F18887" s="662">
        <v>32400</v>
      </c>
      <c r="G18887" s="662">
        <v>40000</v>
      </c>
      <c r="H18887" s="661">
        <v>30</v>
      </c>
      <c r="I18887" s="662">
        <v>1140000</v>
      </c>
      <c r="J18887" s="663">
        <v>2400000</v>
      </c>
      <c r="K18887" s="662">
        <v>96000000000</v>
      </c>
    </row>
    <row r="18888" spans="3:11" x14ac:dyDescent="0.25">
      <c r="C18888" s="660">
        <v>45936</v>
      </c>
      <c r="D18888" s="661" t="s">
        <v>317</v>
      </c>
      <c r="E18888" s="662">
        <v>120000</v>
      </c>
      <c r="F18888" s="662">
        <v>100000</v>
      </c>
      <c r="G18888" s="662">
        <v>106000</v>
      </c>
      <c r="H18888" s="661">
        <v>2</v>
      </c>
      <c r="I18888" s="662">
        <v>240000</v>
      </c>
      <c r="J18888" s="663">
        <v>15000000</v>
      </c>
      <c r="K18888" s="662">
        <v>1590000000000</v>
      </c>
    </row>
    <row r="18889" spans="3:11" x14ac:dyDescent="0.25">
      <c r="C18889" s="660">
        <v>45936</v>
      </c>
      <c r="D18889" s="661" t="s">
        <v>1154</v>
      </c>
      <c r="E18889" s="662">
        <v>50000</v>
      </c>
      <c r="F18889" s="662">
        <v>43950</v>
      </c>
      <c r="G18889" s="662">
        <v>50000</v>
      </c>
      <c r="H18889" s="661">
        <v>1</v>
      </c>
      <c r="I18889" s="662">
        <v>50000</v>
      </c>
      <c r="J18889" s="663">
        <v>600000</v>
      </c>
      <c r="K18889" s="662">
        <v>30000000000</v>
      </c>
    </row>
    <row r="18890" spans="3:11" x14ac:dyDescent="0.25">
      <c r="C18890" s="660">
        <v>45936</v>
      </c>
      <c r="D18890" s="661" t="s">
        <v>317</v>
      </c>
      <c r="E18890" s="662">
        <v>120000</v>
      </c>
      <c r="F18890" s="662">
        <v>100000</v>
      </c>
      <c r="G18890" s="662">
        <v>106000</v>
      </c>
      <c r="H18890" s="661">
        <v>3</v>
      </c>
      <c r="I18890" s="662">
        <v>360000</v>
      </c>
      <c r="J18890" s="663">
        <v>15000000</v>
      </c>
      <c r="K18890" s="662">
        <v>1590000000000</v>
      </c>
    </row>
    <row r="18891" spans="3:11" x14ac:dyDescent="0.25">
      <c r="C18891" s="660">
        <v>45936</v>
      </c>
      <c r="D18891" s="661" t="s">
        <v>1154</v>
      </c>
      <c r="E18891" s="662">
        <v>50000</v>
      </c>
      <c r="F18891" s="662">
        <v>43950</v>
      </c>
      <c r="G18891" s="662">
        <v>50000</v>
      </c>
      <c r="H18891" s="661">
        <v>63</v>
      </c>
      <c r="I18891" s="662">
        <v>3150000</v>
      </c>
      <c r="J18891" s="663">
        <v>600000</v>
      </c>
      <c r="K18891" s="662">
        <v>30000000000</v>
      </c>
    </row>
    <row r="18892" spans="3:11" x14ac:dyDescent="0.25">
      <c r="C18892" s="660">
        <v>45936</v>
      </c>
      <c r="D18892" s="661" t="s">
        <v>1155</v>
      </c>
      <c r="E18892" s="662">
        <v>38000</v>
      </c>
      <c r="F18892" s="662">
        <v>32400</v>
      </c>
      <c r="G18892" s="662">
        <v>40000</v>
      </c>
      <c r="H18892" s="661">
        <v>2</v>
      </c>
      <c r="I18892" s="662">
        <v>76000</v>
      </c>
      <c r="J18892" s="663">
        <v>2400000</v>
      </c>
      <c r="K18892" s="662">
        <v>96000000000</v>
      </c>
    </row>
    <row r="18893" spans="3:11" x14ac:dyDescent="0.25">
      <c r="C18893" s="660">
        <v>45936</v>
      </c>
      <c r="D18893" s="661" t="s">
        <v>1155</v>
      </c>
      <c r="E18893" s="662">
        <v>38000</v>
      </c>
      <c r="F18893" s="662">
        <v>32400</v>
      </c>
      <c r="G18893" s="662">
        <v>40000</v>
      </c>
      <c r="H18893" s="661">
        <v>18</v>
      </c>
      <c r="I18893" s="662">
        <v>684000</v>
      </c>
      <c r="J18893" s="663">
        <v>2400000</v>
      </c>
      <c r="K18893" s="662">
        <v>96000000000</v>
      </c>
    </row>
    <row r="18894" spans="3:11" x14ac:dyDescent="0.25">
      <c r="C18894" s="660">
        <v>45936</v>
      </c>
      <c r="D18894" s="661" t="s">
        <v>1155</v>
      </c>
      <c r="E18894" s="662">
        <v>38600</v>
      </c>
      <c r="F18894" s="662">
        <v>32400</v>
      </c>
      <c r="G18894" s="662">
        <v>40000</v>
      </c>
      <c r="H18894" s="661">
        <v>3</v>
      </c>
      <c r="I18894" s="662">
        <v>115800</v>
      </c>
      <c r="J18894" s="663">
        <v>2400000</v>
      </c>
      <c r="K18894" s="662">
        <v>96000000000</v>
      </c>
    </row>
    <row r="18895" spans="3:11" x14ac:dyDescent="0.25">
      <c r="C18895" s="660">
        <v>45936</v>
      </c>
      <c r="D18895" s="661" t="s">
        <v>317</v>
      </c>
      <c r="E18895" s="662">
        <v>100000</v>
      </c>
      <c r="F18895" s="662">
        <v>100000</v>
      </c>
      <c r="G18895" s="662">
        <v>106000</v>
      </c>
      <c r="H18895" s="661">
        <v>2</v>
      </c>
      <c r="I18895" s="662">
        <v>200000</v>
      </c>
      <c r="J18895" s="663">
        <v>15000000</v>
      </c>
      <c r="K18895" s="662">
        <v>1590000000000</v>
      </c>
    </row>
    <row r="18896" spans="3:11" x14ac:dyDescent="0.25">
      <c r="C18896" s="660">
        <v>45936</v>
      </c>
      <c r="D18896" s="661" t="s">
        <v>1154</v>
      </c>
      <c r="E18896" s="662">
        <v>50000</v>
      </c>
      <c r="F18896" s="662">
        <v>43950</v>
      </c>
      <c r="G18896" s="662">
        <v>50000</v>
      </c>
      <c r="H18896" s="661">
        <v>100</v>
      </c>
      <c r="I18896" s="662">
        <v>5000000</v>
      </c>
      <c r="J18896" s="663">
        <v>600000</v>
      </c>
      <c r="K18896" s="662">
        <v>30000000000</v>
      </c>
    </row>
    <row r="18897" spans="3:11" x14ac:dyDescent="0.25">
      <c r="C18897" s="660">
        <v>45936</v>
      </c>
      <c r="D18897" s="661" t="s">
        <v>317</v>
      </c>
      <c r="E18897" s="662">
        <v>110000</v>
      </c>
      <c r="F18897" s="662">
        <v>100000</v>
      </c>
      <c r="G18897" s="662">
        <v>106000</v>
      </c>
      <c r="H18897" s="661">
        <v>2</v>
      </c>
      <c r="I18897" s="662">
        <v>220000</v>
      </c>
      <c r="J18897" s="663">
        <v>15000000</v>
      </c>
      <c r="K18897" s="662">
        <v>1590000000000</v>
      </c>
    </row>
    <row r="18898" spans="3:11" x14ac:dyDescent="0.25">
      <c r="C18898" s="660">
        <v>45936</v>
      </c>
      <c r="D18898" s="661" t="s">
        <v>317</v>
      </c>
      <c r="E18898" s="662">
        <v>120000</v>
      </c>
      <c r="F18898" s="662">
        <v>100000</v>
      </c>
      <c r="G18898" s="662">
        <v>106000</v>
      </c>
      <c r="H18898" s="661">
        <v>1</v>
      </c>
      <c r="I18898" s="662">
        <v>120000</v>
      </c>
      <c r="J18898" s="663">
        <v>15000000</v>
      </c>
      <c r="K18898" s="662">
        <v>1590000000000</v>
      </c>
    </row>
    <row r="18899" spans="3:11" x14ac:dyDescent="0.25">
      <c r="C18899" s="660">
        <v>45936</v>
      </c>
      <c r="D18899" s="661" t="s">
        <v>317</v>
      </c>
      <c r="E18899" s="662">
        <v>120500</v>
      </c>
      <c r="F18899" s="662">
        <v>100000</v>
      </c>
      <c r="G18899" s="662">
        <v>106000</v>
      </c>
      <c r="H18899" s="661">
        <v>5</v>
      </c>
      <c r="I18899" s="662">
        <v>602500</v>
      </c>
      <c r="J18899" s="663">
        <v>15000000</v>
      </c>
      <c r="K18899" s="662">
        <v>1590000000000</v>
      </c>
    </row>
    <row r="18900" spans="3:11" x14ac:dyDescent="0.25">
      <c r="C18900" s="660">
        <v>45936</v>
      </c>
      <c r="D18900" s="661" t="s">
        <v>1155</v>
      </c>
      <c r="E18900" s="662">
        <v>38600</v>
      </c>
      <c r="F18900" s="662">
        <v>32400</v>
      </c>
      <c r="G18900" s="662">
        <v>40000</v>
      </c>
      <c r="H18900" s="661">
        <v>4</v>
      </c>
      <c r="I18900" s="662">
        <v>154400</v>
      </c>
      <c r="J18900" s="663">
        <v>2400000</v>
      </c>
      <c r="K18900" s="662">
        <v>96000000000</v>
      </c>
    </row>
    <row r="18901" spans="3:11" x14ac:dyDescent="0.25">
      <c r="C18901" s="660">
        <v>45936</v>
      </c>
      <c r="D18901" s="661" t="s">
        <v>317</v>
      </c>
      <c r="E18901" s="662">
        <v>120500</v>
      </c>
      <c r="F18901" s="662">
        <v>100000</v>
      </c>
      <c r="G18901" s="662">
        <v>106000</v>
      </c>
      <c r="H18901" s="661">
        <v>5</v>
      </c>
      <c r="I18901" s="662">
        <v>602500</v>
      </c>
      <c r="J18901" s="663">
        <v>15000000</v>
      </c>
      <c r="K18901" s="662">
        <v>1590000000000</v>
      </c>
    </row>
    <row r="18902" spans="3:11" x14ac:dyDescent="0.25">
      <c r="C18902" s="660">
        <v>45936</v>
      </c>
      <c r="D18902" s="661" t="s">
        <v>1154</v>
      </c>
      <c r="E18902" s="662">
        <v>50000</v>
      </c>
      <c r="F18902" s="662">
        <v>43950</v>
      </c>
      <c r="G18902" s="662">
        <v>50000</v>
      </c>
      <c r="H18902" s="661">
        <v>49</v>
      </c>
      <c r="I18902" s="662">
        <v>2450000</v>
      </c>
      <c r="J18902" s="663">
        <v>600000</v>
      </c>
      <c r="K18902" s="662">
        <v>30000000000</v>
      </c>
    </row>
    <row r="18903" spans="3:11" x14ac:dyDescent="0.25">
      <c r="C18903" s="660">
        <v>45936</v>
      </c>
      <c r="D18903" s="661" t="s">
        <v>1154</v>
      </c>
      <c r="E18903" s="662">
        <v>50000</v>
      </c>
      <c r="F18903" s="662">
        <v>43950</v>
      </c>
      <c r="G18903" s="662">
        <v>50000</v>
      </c>
      <c r="H18903" s="661">
        <v>1</v>
      </c>
      <c r="I18903" s="662">
        <v>50000</v>
      </c>
      <c r="J18903" s="663">
        <v>600000</v>
      </c>
      <c r="K18903" s="662">
        <v>30000000000</v>
      </c>
    </row>
    <row r="18904" spans="3:11" x14ac:dyDescent="0.25">
      <c r="C18904" s="660">
        <v>45936</v>
      </c>
      <c r="D18904" s="661" t="s">
        <v>317</v>
      </c>
      <c r="E18904" s="662">
        <v>120000</v>
      </c>
      <c r="F18904" s="662">
        <v>100000</v>
      </c>
      <c r="G18904" s="662">
        <v>106000</v>
      </c>
      <c r="H18904" s="661">
        <v>5</v>
      </c>
      <c r="I18904" s="662">
        <v>600000</v>
      </c>
      <c r="J18904" s="663">
        <v>15000000</v>
      </c>
      <c r="K18904" s="662">
        <v>1590000000000</v>
      </c>
    </row>
    <row r="18905" spans="3:11" x14ac:dyDescent="0.25">
      <c r="C18905" s="660">
        <v>45936</v>
      </c>
      <c r="D18905" s="661" t="s">
        <v>317</v>
      </c>
      <c r="E18905" s="662">
        <v>120500</v>
      </c>
      <c r="F18905" s="662">
        <v>100000</v>
      </c>
      <c r="G18905" s="662">
        <v>106000</v>
      </c>
      <c r="H18905" s="661">
        <v>1</v>
      </c>
      <c r="I18905" s="662">
        <v>120500</v>
      </c>
      <c r="J18905" s="663">
        <v>15000000</v>
      </c>
      <c r="K18905" s="662">
        <v>1590000000000</v>
      </c>
    </row>
    <row r="18906" spans="3:11" x14ac:dyDescent="0.25">
      <c r="C18906" s="660">
        <v>45936</v>
      </c>
      <c r="D18906" s="661" t="s">
        <v>317</v>
      </c>
      <c r="E18906" s="662">
        <v>121000</v>
      </c>
      <c r="F18906" s="662">
        <v>100000</v>
      </c>
      <c r="G18906" s="662">
        <v>106000</v>
      </c>
      <c r="H18906" s="661">
        <v>24</v>
      </c>
      <c r="I18906" s="662">
        <v>2904000</v>
      </c>
      <c r="J18906" s="663">
        <v>15000000</v>
      </c>
      <c r="K18906" s="662">
        <v>1590000000000</v>
      </c>
    </row>
    <row r="18907" spans="3:11" x14ac:dyDescent="0.25">
      <c r="C18907" s="660">
        <v>45936</v>
      </c>
      <c r="D18907" s="661" t="s">
        <v>1154</v>
      </c>
      <c r="E18907" s="662">
        <v>50000</v>
      </c>
      <c r="F18907" s="662">
        <v>43950</v>
      </c>
      <c r="G18907" s="662">
        <v>50000</v>
      </c>
      <c r="H18907" s="661">
        <v>2</v>
      </c>
      <c r="I18907" s="662">
        <v>100000</v>
      </c>
      <c r="J18907" s="663">
        <v>600000</v>
      </c>
      <c r="K18907" s="662">
        <v>30000000000</v>
      </c>
    </row>
    <row r="18908" spans="3:11" x14ac:dyDescent="0.25">
      <c r="C18908" s="660">
        <v>45936</v>
      </c>
      <c r="D18908" s="661" t="s">
        <v>1155</v>
      </c>
      <c r="E18908" s="662">
        <v>39000</v>
      </c>
      <c r="F18908" s="662">
        <v>32400</v>
      </c>
      <c r="G18908" s="662">
        <v>40000</v>
      </c>
      <c r="H18908" s="661">
        <v>4</v>
      </c>
      <c r="I18908" s="662">
        <v>156000</v>
      </c>
      <c r="J18908" s="663">
        <v>2400000</v>
      </c>
      <c r="K18908" s="662">
        <v>96000000000</v>
      </c>
    </row>
    <row r="18909" spans="3:11" x14ac:dyDescent="0.25">
      <c r="C18909" s="660">
        <v>45936</v>
      </c>
      <c r="D18909" s="661" t="s">
        <v>1155</v>
      </c>
      <c r="E18909" s="662">
        <v>38600</v>
      </c>
      <c r="F18909" s="662">
        <v>32400</v>
      </c>
      <c r="G18909" s="662">
        <v>40000</v>
      </c>
      <c r="H18909" s="661">
        <v>1</v>
      </c>
      <c r="I18909" s="662">
        <v>38600</v>
      </c>
      <c r="J18909" s="663">
        <v>2400000</v>
      </c>
      <c r="K18909" s="662">
        <v>96000000000</v>
      </c>
    </row>
    <row r="18910" spans="3:11" x14ac:dyDescent="0.25">
      <c r="C18910" s="660">
        <v>45936</v>
      </c>
      <c r="D18910" s="661" t="s">
        <v>1154</v>
      </c>
      <c r="E18910" s="662">
        <v>50000</v>
      </c>
      <c r="F18910" s="662">
        <v>43950</v>
      </c>
      <c r="G18910" s="662">
        <v>50000</v>
      </c>
      <c r="H18910" s="661">
        <v>50</v>
      </c>
      <c r="I18910" s="662">
        <v>2500000</v>
      </c>
      <c r="J18910" s="663">
        <v>600000</v>
      </c>
      <c r="K18910" s="662">
        <v>30000000000</v>
      </c>
    </row>
    <row r="18911" spans="3:11" x14ac:dyDescent="0.25">
      <c r="C18911" s="660">
        <v>45936</v>
      </c>
      <c r="D18911" s="661" t="s">
        <v>1155</v>
      </c>
      <c r="E18911" s="662">
        <v>40000</v>
      </c>
      <c r="F18911" s="662">
        <v>32400</v>
      </c>
      <c r="G18911" s="662">
        <v>40000</v>
      </c>
      <c r="H18911" s="661">
        <v>4</v>
      </c>
      <c r="I18911" s="662">
        <v>160000</v>
      </c>
      <c r="J18911" s="663">
        <v>2400000</v>
      </c>
      <c r="K18911" s="662">
        <v>96000000000</v>
      </c>
    </row>
    <row r="18912" spans="3:11" x14ac:dyDescent="0.25">
      <c r="C18912" s="660">
        <v>45936</v>
      </c>
      <c r="D18912" s="661" t="s">
        <v>1155</v>
      </c>
      <c r="E18912" s="662">
        <v>40000</v>
      </c>
      <c r="F18912" s="662">
        <v>32400</v>
      </c>
      <c r="G18912" s="662">
        <v>40000</v>
      </c>
      <c r="H18912" s="661">
        <v>10</v>
      </c>
      <c r="I18912" s="662">
        <v>400000</v>
      </c>
      <c r="J18912" s="663">
        <v>2400000</v>
      </c>
      <c r="K18912" s="662">
        <v>96000000000</v>
      </c>
    </row>
    <row r="18913" spans="3:11" x14ac:dyDescent="0.25">
      <c r="C18913" s="660">
        <v>45936</v>
      </c>
      <c r="D18913" s="661" t="s">
        <v>1155</v>
      </c>
      <c r="E18913" s="662">
        <v>40000</v>
      </c>
      <c r="F18913" s="662">
        <v>32400</v>
      </c>
      <c r="G18913" s="662">
        <v>40000</v>
      </c>
      <c r="H18913" s="661">
        <v>20</v>
      </c>
      <c r="I18913" s="662">
        <v>800000</v>
      </c>
      <c r="J18913" s="663">
        <v>2400000</v>
      </c>
      <c r="K18913" s="662">
        <v>96000000000</v>
      </c>
    </row>
    <row r="18914" spans="3:11" x14ac:dyDescent="0.25">
      <c r="C18914" s="660">
        <v>45936</v>
      </c>
      <c r="D18914" s="661" t="s">
        <v>1155</v>
      </c>
      <c r="E18914" s="662">
        <v>40000</v>
      </c>
      <c r="F18914" s="662">
        <v>32400</v>
      </c>
      <c r="G18914" s="662">
        <v>40000</v>
      </c>
      <c r="H18914" s="661">
        <v>28</v>
      </c>
      <c r="I18914" s="662">
        <v>1120000</v>
      </c>
      <c r="J18914" s="663">
        <v>2400000</v>
      </c>
      <c r="K18914" s="662">
        <v>96000000000</v>
      </c>
    </row>
    <row r="18915" spans="3:11" x14ac:dyDescent="0.25">
      <c r="C18915" s="660">
        <v>45936</v>
      </c>
      <c r="D18915" s="661" t="s">
        <v>312</v>
      </c>
      <c r="E18915" s="662">
        <v>15590</v>
      </c>
      <c r="F18915" s="662">
        <v>15590</v>
      </c>
      <c r="G18915" s="662">
        <v>15599</v>
      </c>
      <c r="H18915" s="661">
        <v>100</v>
      </c>
      <c r="I18915" s="662">
        <v>1559000</v>
      </c>
      <c r="J18915" s="663">
        <v>20000000</v>
      </c>
      <c r="K18915" s="662">
        <v>311980000000</v>
      </c>
    </row>
    <row r="18916" spans="3:11" x14ac:dyDescent="0.25">
      <c r="C18916" s="660">
        <v>45936</v>
      </c>
      <c r="D18916" s="661" t="s">
        <v>1155</v>
      </c>
      <c r="E18916" s="662">
        <v>40000</v>
      </c>
      <c r="F18916" s="662">
        <v>32400</v>
      </c>
      <c r="G18916" s="662">
        <v>40000</v>
      </c>
      <c r="H18916" s="661">
        <v>8</v>
      </c>
      <c r="I18916" s="662">
        <v>320000</v>
      </c>
      <c r="J18916" s="663">
        <v>2400000</v>
      </c>
      <c r="K18916" s="662">
        <v>96000000000</v>
      </c>
    </row>
    <row r="18917" spans="3:11" x14ac:dyDescent="0.25">
      <c r="C18917" s="660">
        <v>45936</v>
      </c>
      <c r="D18917" s="661" t="s">
        <v>312</v>
      </c>
      <c r="E18917" s="662">
        <v>15590</v>
      </c>
      <c r="F18917" s="662">
        <v>15590</v>
      </c>
      <c r="G18917" s="662">
        <v>15599</v>
      </c>
      <c r="H18917" s="661">
        <v>100</v>
      </c>
      <c r="I18917" s="662">
        <v>1559000</v>
      </c>
      <c r="J18917" s="663">
        <v>20000000</v>
      </c>
      <c r="K18917" s="662">
        <v>311980000000</v>
      </c>
    </row>
    <row r="18918" spans="3:11" x14ac:dyDescent="0.25">
      <c r="C18918" s="660">
        <v>45936</v>
      </c>
      <c r="D18918" s="661" t="s">
        <v>1154</v>
      </c>
      <c r="E18918" s="662">
        <v>50000</v>
      </c>
      <c r="F18918" s="662">
        <v>43950</v>
      </c>
      <c r="G18918" s="662">
        <v>50000</v>
      </c>
      <c r="H18918" s="661">
        <v>5</v>
      </c>
      <c r="I18918" s="662">
        <v>250000</v>
      </c>
      <c r="J18918" s="663">
        <v>600000</v>
      </c>
      <c r="K18918" s="662">
        <v>30000000000</v>
      </c>
    </row>
    <row r="18919" spans="3:11" x14ac:dyDescent="0.25">
      <c r="C18919" s="660">
        <v>45936</v>
      </c>
      <c r="D18919" s="661" t="s">
        <v>317</v>
      </c>
      <c r="E18919" s="662">
        <v>120000</v>
      </c>
      <c r="F18919" s="662">
        <v>100000</v>
      </c>
      <c r="G18919" s="662">
        <v>106000</v>
      </c>
      <c r="H18919" s="661">
        <v>1</v>
      </c>
      <c r="I18919" s="662">
        <v>120000</v>
      </c>
      <c r="J18919" s="663">
        <v>15000000</v>
      </c>
      <c r="K18919" s="662">
        <v>1590000000000</v>
      </c>
    </row>
    <row r="18920" spans="3:11" x14ac:dyDescent="0.25">
      <c r="C18920" s="660">
        <v>45936</v>
      </c>
      <c r="D18920" s="661" t="s">
        <v>317</v>
      </c>
      <c r="E18920" s="662">
        <v>120000</v>
      </c>
      <c r="F18920" s="662">
        <v>100000</v>
      </c>
      <c r="G18920" s="662">
        <v>106000</v>
      </c>
      <c r="H18920" s="661">
        <v>1</v>
      </c>
      <c r="I18920" s="662">
        <v>120000</v>
      </c>
      <c r="J18920" s="663">
        <v>15000000</v>
      </c>
      <c r="K18920" s="662">
        <v>1590000000000</v>
      </c>
    </row>
    <row r="18921" spans="3:11" x14ac:dyDescent="0.25">
      <c r="C18921" s="660">
        <v>45936</v>
      </c>
      <c r="D18921" s="661" t="s">
        <v>310</v>
      </c>
      <c r="E18921" s="662">
        <v>102600</v>
      </c>
      <c r="F18921" s="662">
        <v>105000</v>
      </c>
      <c r="G18921" s="662">
        <v>102600</v>
      </c>
      <c r="H18921" s="661">
        <v>10</v>
      </c>
      <c r="I18921" s="662">
        <v>1026000</v>
      </c>
      <c r="J18921" s="663">
        <v>19450000</v>
      </c>
      <c r="K18921" s="662">
        <v>1995570000000</v>
      </c>
    </row>
    <row r="18922" spans="3:11" x14ac:dyDescent="0.25">
      <c r="C18922" s="660">
        <v>45936</v>
      </c>
      <c r="D18922" s="661" t="s">
        <v>1154</v>
      </c>
      <c r="E18922" s="662">
        <v>50000</v>
      </c>
      <c r="F18922" s="662">
        <v>43950</v>
      </c>
      <c r="G18922" s="662">
        <v>50000</v>
      </c>
      <c r="H18922" s="661">
        <v>5</v>
      </c>
      <c r="I18922" s="662">
        <v>250000</v>
      </c>
      <c r="J18922" s="663">
        <v>600000</v>
      </c>
      <c r="K18922" s="662">
        <v>30000000000</v>
      </c>
    </row>
    <row r="18923" spans="3:11" x14ac:dyDescent="0.25">
      <c r="C18923" s="660">
        <v>45936</v>
      </c>
      <c r="D18923" s="661" t="s">
        <v>1155</v>
      </c>
      <c r="E18923" s="662">
        <v>40000</v>
      </c>
      <c r="F18923" s="662">
        <v>32400</v>
      </c>
      <c r="G18923" s="662">
        <v>40000</v>
      </c>
      <c r="H18923" s="661">
        <v>2</v>
      </c>
      <c r="I18923" s="662">
        <v>80000</v>
      </c>
      <c r="J18923" s="663">
        <v>2400000</v>
      </c>
      <c r="K18923" s="662">
        <v>96000000000</v>
      </c>
    </row>
    <row r="18924" spans="3:11" x14ac:dyDescent="0.25">
      <c r="C18924" s="660">
        <v>45936</v>
      </c>
      <c r="D18924" s="661" t="s">
        <v>310</v>
      </c>
      <c r="E18924" s="662">
        <v>102600</v>
      </c>
      <c r="F18924" s="662">
        <v>105000</v>
      </c>
      <c r="G18924" s="662">
        <v>102600</v>
      </c>
      <c r="H18924" s="661">
        <v>16</v>
      </c>
      <c r="I18924" s="662">
        <v>1641600</v>
      </c>
      <c r="J18924" s="663">
        <v>19450000</v>
      </c>
      <c r="K18924" s="662">
        <v>1995570000000</v>
      </c>
    </row>
    <row r="18925" spans="3:11" x14ac:dyDescent="0.25">
      <c r="C18925" s="660">
        <v>45936</v>
      </c>
      <c r="D18925" s="661" t="s">
        <v>310</v>
      </c>
      <c r="E18925" s="662">
        <v>102600</v>
      </c>
      <c r="F18925" s="662">
        <v>105000</v>
      </c>
      <c r="G18925" s="662">
        <v>102600</v>
      </c>
      <c r="H18925" s="661">
        <v>13</v>
      </c>
      <c r="I18925" s="662">
        <v>1333800</v>
      </c>
      <c r="J18925" s="663">
        <v>19450000</v>
      </c>
      <c r="K18925" s="662">
        <v>1995570000000</v>
      </c>
    </row>
    <row r="18926" spans="3:11" x14ac:dyDescent="0.25">
      <c r="C18926" s="660">
        <v>45936</v>
      </c>
      <c r="D18926" s="661" t="s">
        <v>1155</v>
      </c>
      <c r="E18926" s="662">
        <v>40000</v>
      </c>
      <c r="F18926" s="662">
        <v>32400</v>
      </c>
      <c r="G18926" s="662">
        <v>40000</v>
      </c>
      <c r="H18926" s="661">
        <v>3</v>
      </c>
      <c r="I18926" s="662">
        <v>120000</v>
      </c>
      <c r="J18926" s="663">
        <v>2400000</v>
      </c>
      <c r="K18926" s="662">
        <v>96000000000</v>
      </c>
    </row>
    <row r="18927" spans="3:11" x14ac:dyDescent="0.25">
      <c r="C18927" s="660">
        <v>45936</v>
      </c>
      <c r="D18927" s="661" t="s">
        <v>1155</v>
      </c>
      <c r="E18927" s="662">
        <v>40000</v>
      </c>
      <c r="F18927" s="662">
        <v>32400</v>
      </c>
      <c r="G18927" s="662">
        <v>40000</v>
      </c>
      <c r="H18927" s="661">
        <v>6</v>
      </c>
      <c r="I18927" s="662">
        <v>240000</v>
      </c>
      <c r="J18927" s="663">
        <v>2400000</v>
      </c>
      <c r="K18927" s="662">
        <v>96000000000</v>
      </c>
    </row>
    <row r="18928" spans="3:11" x14ac:dyDescent="0.25">
      <c r="C18928" s="660">
        <v>45936</v>
      </c>
      <c r="D18928" s="661" t="s">
        <v>1154</v>
      </c>
      <c r="E18928" s="662">
        <v>50000</v>
      </c>
      <c r="F18928" s="662">
        <v>43950</v>
      </c>
      <c r="G18928" s="662">
        <v>50000</v>
      </c>
      <c r="H18928" s="661">
        <v>2</v>
      </c>
      <c r="I18928" s="662">
        <v>100000</v>
      </c>
      <c r="J18928" s="663">
        <v>600000</v>
      </c>
      <c r="K18928" s="662">
        <v>30000000000</v>
      </c>
    </row>
    <row r="18929" spans="3:11" x14ac:dyDescent="0.25">
      <c r="C18929" s="660">
        <v>45936</v>
      </c>
      <c r="D18929" s="661" t="s">
        <v>1154</v>
      </c>
      <c r="E18929" s="662">
        <v>50000</v>
      </c>
      <c r="F18929" s="662">
        <v>43950</v>
      </c>
      <c r="G18929" s="662">
        <v>50000</v>
      </c>
      <c r="H18929" s="661">
        <v>61</v>
      </c>
      <c r="I18929" s="662">
        <v>3050000</v>
      </c>
      <c r="J18929" s="663">
        <v>600000</v>
      </c>
      <c r="K18929" s="662">
        <v>30000000000</v>
      </c>
    </row>
    <row r="18930" spans="3:11" x14ac:dyDescent="0.25">
      <c r="C18930" s="660">
        <v>45936</v>
      </c>
      <c r="D18930" s="661" t="s">
        <v>1154</v>
      </c>
      <c r="E18930" s="662">
        <v>50000</v>
      </c>
      <c r="F18930" s="662">
        <v>43950</v>
      </c>
      <c r="G18930" s="662">
        <v>50000</v>
      </c>
      <c r="H18930" s="661">
        <v>128</v>
      </c>
      <c r="I18930" s="662">
        <v>6400000</v>
      </c>
      <c r="J18930" s="663">
        <v>600000</v>
      </c>
      <c r="K18930" s="662">
        <v>30000000000</v>
      </c>
    </row>
    <row r="18931" spans="3:11" x14ac:dyDescent="0.25">
      <c r="C18931" s="660">
        <v>45936</v>
      </c>
      <c r="D18931" s="661" t="s">
        <v>1154</v>
      </c>
      <c r="E18931" s="662">
        <v>50000</v>
      </c>
      <c r="F18931" s="662">
        <v>43950</v>
      </c>
      <c r="G18931" s="662">
        <v>50000</v>
      </c>
      <c r="H18931" s="661">
        <v>10</v>
      </c>
      <c r="I18931" s="662">
        <v>500000</v>
      </c>
      <c r="J18931" s="663">
        <v>600000</v>
      </c>
      <c r="K18931" s="662">
        <v>30000000000</v>
      </c>
    </row>
    <row r="18932" spans="3:11" x14ac:dyDescent="0.25">
      <c r="C18932" s="660">
        <v>45936</v>
      </c>
      <c r="D18932" s="661" t="s">
        <v>1154</v>
      </c>
      <c r="E18932" s="662">
        <v>50000</v>
      </c>
      <c r="F18932" s="662">
        <v>43950</v>
      </c>
      <c r="G18932" s="662">
        <v>50000</v>
      </c>
      <c r="H18932" s="661">
        <v>9</v>
      </c>
      <c r="I18932" s="662">
        <v>450000</v>
      </c>
      <c r="J18932" s="663">
        <v>600000</v>
      </c>
      <c r="K18932" s="662">
        <v>30000000000</v>
      </c>
    </row>
    <row r="18933" spans="3:11" x14ac:dyDescent="0.25">
      <c r="C18933" s="660">
        <v>45936</v>
      </c>
      <c r="D18933" s="661" t="s">
        <v>1154</v>
      </c>
      <c r="E18933" s="662">
        <v>50000</v>
      </c>
      <c r="F18933" s="662">
        <v>43950</v>
      </c>
      <c r="G18933" s="662">
        <v>50000</v>
      </c>
      <c r="H18933" s="661">
        <v>9</v>
      </c>
      <c r="I18933" s="662">
        <v>450000</v>
      </c>
      <c r="J18933" s="663">
        <v>600000</v>
      </c>
      <c r="K18933" s="662">
        <v>30000000000</v>
      </c>
    </row>
    <row r="18934" spans="3:11" x14ac:dyDescent="0.25">
      <c r="C18934" s="660">
        <v>45936</v>
      </c>
      <c r="D18934" s="661" t="s">
        <v>312</v>
      </c>
      <c r="E18934" s="662">
        <v>15590</v>
      </c>
      <c r="F18934" s="662">
        <v>15590</v>
      </c>
      <c r="G18934" s="662">
        <v>15599</v>
      </c>
      <c r="H18934" s="661">
        <v>2</v>
      </c>
      <c r="I18934" s="662">
        <v>31180</v>
      </c>
      <c r="J18934" s="663">
        <v>20000000</v>
      </c>
      <c r="K18934" s="662">
        <v>311980000000</v>
      </c>
    </row>
    <row r="18935" spans="3:11" x14ac:dyDescent="0.25">
      <c r="C18935" s="660">
        <v>45936</v>
      </c>
      <c r="D18935" s="661" t="s">
        <v>1154</v>
      </c>
      <c r="E18935" s="662">
        <v>50000</v>
      </c>
      <c r="F18935" s="662">
        <v>43950</v>
      </c>
      <c r="G18935" s="662">
        <v>50000</v>
      </c>
      <c r="H18935" s="661">
        <v>3</v>
      </c>
      <c r="I18935" s="662">
        <v>150000</v>
      </c>
      <c r="J18935" s="663">
        <v>600000</v>
      </c>
      <c r="K18935" s="662">
        <v>30000000000</v>
      </c>
    </row>
    <row r="18936" spans="3:11" x14ac:dyDescent="0.25">
      <c r="C18936" s="660">
        <v>45936</v>
      </c>
      <c r="D18936" s="661" t="s">
        <v>1155</v>
      </c>
      <c r="E18936" s="662">
        <v>40000</v>
      </c>
      <c r="F18936" s="662">
        <v>32400</v>
      </c>
      <c r="G18936" s="662">
        <v>40000</v>
      </c>
      <c r="H18936" s="661">
        <v>1</v>
      </c>
      <c r="I18936" s="662">
        <v>40000</v>
      </c>
      <c r="J18936" s="663">
        <v>2400000</v>
      </c>
      <c r="K18936" s="662">
        <v>96000000000</v>
      </c>
    </row>
    <row r="18937" spans="3:11" x14ac:dyDescent="0.25">
      <c r="C18937" s="660">
        <v>45936</v>
      </c>
      <c r="D18937" s="661" t="s">
        <v>1155</v>
      </c>
      <c r="E18937" s="662">
        <v>40000</v>
      </c>
      <c r="F18937" s="662">
        <v>32400</v>
      </c>
      <c r="G18937" s="662">
        <v>40000</v>
      </c>
      <c r="H18937" s="661">
        <v>4</v>
      </c>
      <c r="I18937" s="662">
        <v>160000</v>
      </c>
      <c r="J18937" s="663">
        <v>2400000</v>
      </c>
      <c r="K18937" s="662">
        <v>96000000000</v>
      </c>
    </row>
    <row r="18938" spans="3:11" x14ac:dyDescent="0.25">
      <c r="C18938" s="660">
        <v>45936</v>
      </c>
      <c r="D18938" s="661" t="s">
        <v>1154</v>
      </c>
      <c r="E18938" s="662">
        <v>50000</v>
      </c>
      <c r="F18938" s="662">
        <v>43950</v>
      </c>
      <c r="G18938" s="662">
        <v>50000</v>
      </c>
      <c r="H18938" s="661">
        <v>20</v>
      </c>
      <c r="I18938" s="662">
        <v>1000000</v>
      </c>
      <c r="J18938" s="663">
        <v>600000</v>
      </c>
      <c r="K18938" s="662">
        <v>30000000000</v>
      </c>
    </row>
    <row r="18939" spans="3:11" x14ac:dyDescent="0.25">
      <c r="C18939" s="660">
        <v>45936</v>
      </c>
      <c r="D18939" s="661" t="s">
        <v>317</v>
      </c>
      <c r="E18939" s="662">
        <v>119999</v>
      </c>
      <c r="F18939" s="662">
        <v>100000</v>
      </c>
      <c r="G18939" s="662">
        <v>106000</v>
      </c>
      <c r="H18939" s="661">
        <v>15</v>
      </c>
      <c r="I18939" s="662">
        <v>1799985</v>
      </c>
      <c r="J18939" s="663">
        <v>15000000</v>
      </c>
      <c r="K18939" s="662">
        <v>1590000000000</v>
      </c>
    </row>
    <row r="18940" spans="3:11" x14ac:dyDescent="0.25">
      <c r="C18940" s="660">
        <v>45936</v>
      </c>
      <c r="D18940" s="661" t="s">
        <v>312</v>
      </c>
      <c r="E18940" s="662">
        <v>15590</v>
      </c>
      <c r="F18940" s="662">
        <v>15590</v>
      </c>
      <c r="G18940" s="662">
        <v>15599</v>
      </c>
      <c r="H18940" s="661">
        <v>30</v>
      </c>
      <c r="I18940" s="662">
        <v>467700</v>
      </c>
      <c r="J18940" s="663">
        <v>20000000</v>
      </c>
      <c r="K18940" s="662">
        <v>311980000000</v>
      </c>
    </row>
    <row r="18941" spans="3:11" x14ac:dyDescent="0.25">
      <c r="C18941" s="660">
        <v>45936</v>
      </c>
      <c r="D18941" s="661" t="s">
        <v>1154</v>
      </c>
      <c r="E18941" s="662">
        <v>50000</v>
      </c>
      <c r="F18941" s="662">
        <v>43950</v>
      </c>
      <c r="G18941" s="662">
        <v>50000</v>
      </c>
      <c r="H18941" s="661">
        <v>70</v>
      </c>
      <c r="I18941" s="662">
        <v>3500000</v>
      </c>
      <c r="J18941" s="663">
        <v>600000</v>
      </c>
      <c r="K18941" s="662">
        <v>30000000000</v>
      </c>
    </row>
    <row r="18942" spans="3:11" x14ac:dyDescent="0.25">
      <c r="C18942" s="660">
        <v>45936</v>
      </c>
      <c r="D18942" s="661" t="s">
        <v>1155</v>
      </c>
      <c r="E18942" s="662">
        <v>38600</v>
      </c>
      <c r="F18942" s="662">
        <v>32400</v>
      </c>
      <c r="G18942" s="662">
        <v>40000</v>
      </c>
      <c r="H18942" s="661">
        <v>5</v>
      </c>
      <c r="I18942" s="662">
        <v>193000</v>
      </c>
      <c r="J18942" s="663">
        <v>2400000</v>
      </c>
      <c r="K18942" s="662">
        <v>96000000000</v>
      </c>
    </row>
    <row r="18943" spans="3:11" x14ac:dyDescent="0.25">
      <c r="C18943" s="660">
        <v>45936</v>
      </c>
      <c r="D18943" s="661" t="s">
        <v>1155</v>
      </c>
      <c r="E18943" s="662">
        <v>38600</v>
      </c>
      <c r="F18943" s="662">
        <v>32400</v>
      </c>
      <c r="G18943" s="662">
        <v>40000</v>
      </c>
      <c r="H18943" s="661">
        <v>5</v>
      </c>
      <c r="I18943" s="662">
        <v>193000</v>
      </c>
      <c r="J18943" s="663">
        <v>2400000</v>
      </c>
      <c r="K18943" s="662">
        <v>96000000000</v>
      </c>
    </row>
    <row r="18944" spans="3:11" x14ac:dyDescent="0.25">
      <c r="C18944" s="660">
        <v>45936</v>
      </c>
      <c r="D18944" s="661" t="s">
        <v>317</v>
      </c>
      <c r="E18944" s="662">
        <v>110000</v>
      </c>
      <c r="F18944" s="662">
        <v>100000</v>
      </c>
      <c r="G18944" s="662">
        <v>106000</v>
      </c>
      <c r="H18944" s="661">
        <v>1</v>
      </c>
      <c r="I18944" s="662">
        <v>110000</v>
      </c>
      <c r="J18944" s="663">
        <v>15000000</v>
      </c>
      <c r="K18944" s="662">
        <v>1590000000000</v>
      </c>
    </row>
    <row r="18945" spans="3:11" x14ac:dyDescent="0.25">
      <c r="C18945" s="660">
        <v>45936</v>
      </c>
      <c r="D18945" s="661" t="s">
        <v>317</v>
      </c>
      <c r="E18945" s="662">
        <v>119000</v>
      </c>
      <c r="F18945" s="662">
        <v>100000</v>
      </c>
      <c r="G18945" s="662">
        <v>106000</v>
      </c>
      <c r="H18945" s="661">
        <v>5</v>
      </c>
      <c r="I18945" s="662">
        <v>595000</v>
      </c>
      <c r="J18945" s="663">
        <v>15000000</v>
      </c>
      <c r="K18945" s="662">
        <v>1590000000000</v>
      </c>
    </row>
    <row r="18946" spans="3:11" x14ac:dyDescent="0.25">
      <c r="C18946" s="660">
        <v>45936</v>
      </c>
      <c r="D18946" s="661" t="s">
        <v>310</v>
      </c>
      <c r="E18946" s="662">
        <v>102600</v>
      </c>
      <c r="F18946" s="662">
        <v>105000</v>
      </c>
      <c r="G18946" s="662">
        <v>102600</v>
      </c>
      <c r="H18946" s="661">
        <v>5</v>
      </c>
      <c r="I18946" s="662">
        <v>513000</v>
      </c>
      <c r="J18946" s="663">
        <v>19450000</v>
      </c>
      <c r="K18946" s="662">
        <v>1995570000000</v>
      </c>
    </row>
    <row r="18947" spans="3:11" x14ac:dyDescent="0.25">
      <c r="C18947" s="660">
        <v>45936</v>
      </c>
      <c r="D18947" s="661" t="s">
        <v>312</v>
      </c>
      <c r="E18947" s="662">
        <v>15590</v>
      </c>
      <c r="F18947" s="662">
        <v>15590</v>
      </c>
      <c r="G18947" s="662">
        <v>15599</v>
      </c>
      <c r="H18947" s="661">
        <v>1</v>
      </c>
      <c r="I18947" s="662">
        <v>15590</v>
      </c>
      <c r="J18947" s="663">
        <v>20000000</v>
      </c>
      <c r="K18947" s="662">
        <v>311980000000</v>
      </c>
    </row>
    <row r="18948" spans="3:11" x14ac:dyDescent="0.25">
      <c r="C18948" s="660">
        <v>45936</v>
      </c>
      <c r="D18948" s="661" t="s">
        <v>312</v>
      </c>
      <c r="E18948" s="662">
        <v>15590</v>
      </c>
      <c r="F18948" s="662">
        <v>15590</v>
      </c>
      <c r="G18948" s="662">
        <v>15599</v>
      </c>
      <c r="H18948" s="661">
        <v>18</v>
      </c>
      <c r="I18948" s="662">
        <v>280620</v>
      </c>
      <c r="J18948" s="663">
        <v>20000000</v>
      </c>
      <c r="K18948" s="662">
        <v>311980000000</v>
      </c>
    </row>
    <row r="18949" spans="3:11" x14ac:dyDescent="0.25">
      <c r="C18949" s="660">
        <v>45936</v>
      </c>
      <c r="D18949" s="661" t="s">
        <v>312</v>
      </c>
      <c r="E18949" s="662">
        <v>15590</v>
      </c>
      <c r="F18949" s="662">
        <v>15590</v>
      </c>
      <c r="G18949" s="662">
        <v>15599</v>
      </c>
      <c r="H18949" s="661">
        <v>3</v>
      </c>
      <c r="I18949" s="662">
        <v>46770</v>
      </c>
      <c r="J18949" s="663">
        <v>20000000</v>
      </c>
      <c r="K18949" s="662">
        <v>311980000000</v>
      </c>
    </row>
    <row r="18950" spans="3:11" x14ac:dyDescent="0.25">
      <c r="C18950" s="660">
        <v>45936</v>
      </c>
      <c r="D18950" s="661" t="s">
        <v>317</v>
      </c>
      <c r="E18950" s="662">
        <v>119000</v>
      </c>
      <c r="F18950" s="662">
        <v>100000</v>
      </c>
      <c r="G18950" s="662">
        <v>106000</v>
      </c>
      <c r="H18950" s="661">
        <v>12</v>
      </c>
      <c r="I18950" s="662">
        <v>1428000</v>
      </c>
      <c r="J18950" s="663">
        <v>15000000</v>
      </c>
      <c r="K18950" s="662">
        <v>1590000000000</v>
      </c>
    </row>
    <row r="18951" spans="3:11" x14ac:dyDescent="0.25">
      <c r="C18951" s="660">
        <v>45936</v>
      </c>
      <c r="D18951" s="661" t="s">
        <v>317</v>
      </c>
      <c r="E18951" s="662">
        <v>119999</v>
      </c>
      <c r="F18951" s="662">
        <v>100000</v>
      </c>
      <c r="G18951" s="662">
        <v>106000</v>
      </c>
      <c r="H18951" s="661">
        <v>18</v>
      </c>
      <c r="I18951" s="662">
        <v>2159982</v>
      </c>
      <c r="J18951" s="663">
        <v>15000000</v>
      </c>
      <c r="K18951" s="662">
        <v>1590000000000</v>
      </c>
    </row>
    <row r="18952" spans="3:11" x14ac:dyDescent="0.25">
      <c r="C18952" s="660">
        <v>45936</v>
      </c>
      <c r="D18952" s="661" t="s">
        <v>1155</v>
      </c>
      <c r="E18952" s="662">
        <v>38600</v>
      </c>
      <c r="F18952" s="662">
        <v>32400</v>
      </c>
      <c r="G18952" s="662">
        <v>40000</v>
      </c>
      <c r="H18952" s="661">
        <v>5</v>
      </c>
      <c r="I18952" s="662">
        <v>193000</v>
      </c>
      <c r="J18952" s="663">
        <v>2400000</v>
      </c>
      <c r="K18952" s="662">
        <v>96000000000</v>
      </c>
    </row>
    <row r="18953" spans="3:11" x14ac:dyDescent="0.25">
      <c r="C18953" s="660">
        <v>45936</v>
      </c>
      <c r="D18953" s="661" t="s">
        <v>1155</v>
      </c>
      <c r="E18953" s="662">
        <v>38600</v>
      </c>
      <c r="F18953" s="662">
        <v>32400</v>
      </c>
      <c r="G18953" s="662">
        <v>40000</v>
      </c>
      <c r="H18953" s="661">
        <v>2</v>
      </c>
      <c r="I18953" s="662">
        <v>77200</v>
      </c>
      <c r="J18953" s="663">
        <v>2400000</v>
      </c>
      <c r="K18953" s="662">
        <v>96000000000</v>
      </c>
    </row>
    <row r="18954" spans="3:11" x14ac:dyDescent="0.25">
      <c r="C18954" s="660">
        <v>45936</v>
      </c>
      <c r="D18954" s="661" t="s">
        <v>1154</v>
      </c>
      <c r="E18954" s="662">
        <v>50000</v>
      </c>
      <c r="F18954" s="662">
        <v>43950</v>
      </c>
      <c r="G18954" s="662">
        <v>50000</v>
      </c>
      <c r="H18954" s="661">
        <v>100</v>
      </c>
      <c r="I18954" s="662">
        <v>5000000</v>
      </c>
      <c r="J18954" s="663">
        <v>600000</v>
      </c>
      <c r="K18954" s="662">
        <v>30000000000</v>
      </c>
    </row>
    <row r="18955" spans="3:11" x14ac:dyDescent="0.25">
      <c r="C18955" s="660">
        <v>45936</v>
      </c>
      <c r="D18955" s="661" t="s">
        <v>1155</v>
      </c>
      <c r="E18955" s="662">
        <v>38600</v>
      </c>
      <c r="F18955" s="662">
        <v>32400</v>
      </c>
      <c r="G18955" s="662">
        <v>40000</v>
      </c>
      <c r="H18955" s="661">
        <v>2</v>
      </c>
      <c r="I18955" s="662">
        <v>77200</v>
      </c>
      <c r="J18955" s="663">
        <v>2400000</v>
      </c>
      <c r="K18955" s="662">
        <v>96000000000</v>
      </c>
    </row>
    <row r="18956" spans="3:11" x14ac:dyDescent="0.25">
      <c r="C18956" s="660">
        <v>45936</v>
      </c>
      <c r="D18956" s="661" t="s">
        <v>1154</v>
      </c>
      <c r="E18956" s="662">
        <v>50000</v>
      </c>
      <c r="F18956" s="662">
        <v>43950</v>
      </c>
      <c r="G18956" s="662">
        <v>50000</v>
      </c>
      <c r="H18956" s="661">
        <v>1</v>
      </c>
      <c r="I18956" s="662">
        <v>50000</v>
      </c>
      <c r="J18956" s="663">
        <v>600000</v>
      </c>
      <c r="K18956" s="662">
        <v>30000000000</v>
      </c>
    </row>
    <row r="18957" spans="3:11" x14ac:dyDescent="0.25">
      <c r="C18957" s="660">
        <v>45936</v>
      </c>
      <c r="D18957" s="661" t="s">
        <v>1154</v>
      </c>
      <c r="E18957" s="662">
        <v>50001</v>
      </c>
      <c r="F18957" s="662">
        <v>43950</v>
      </c>
      <c r="G18957" s="662">
        <v>50000</v>
      </c>
      <c r="H18957" s="661">
        <v>1</v>
      </c>
      <c r="I18957" s="662">
        <v>50001</v>
      </c>
      <c r="J18957" s="663">
        <v>600000</v>
      </c>
      <c r="K18957" s="662">
        <v>30000000000</v>
      </c>
    </row>
    <row r="18958" spans="3:11" x14ac:dyDescent="0.25">
      <c r="C18958" s="660">
        <v>45936</v>
      </c>
      <c r="D18958" s="661" t="s">
        <v>1155</v>
      </c>
      <c r="E18958" s="662">
        <v>38600</v>
      </c>
      <c r="F18958" s="662">
        <v>32400</v>
      </c>
      <c r="G18958" s="662">
        <v>40000</v>
      </c>
      <c r="H18958" s="661">
        <v>1</v>
      </c>
      <c r="I18958" s="662">
        <v>38600</v>
      </c>
      <c r="J18958" s="663">
        <v>2400000</v>
      </c>
      <c r="K18958" s="662">
        <v>96000000000</v>
      </c>
    </row>
    <row r="18959" spans="3:11" x14ac:dyDescent="0.25">
      <c r="C18959" s="660">
        <v>45936</v>
      </c>
      <c r="D18959" s="661" t="s">
        <v>312</v>
      </c>
      <c r="E18959" s="662">
        <v>15570</v>
      </c>
      <c r="F18959" s="662">
        <v>15590</v>
      </c>
      <c r="G18959" s="662">
        <v>15599</v>
      </c>
      <c r="H18959" s="661">
        <v>10</v>
      </c>
      <c r="I18959" s="662">
        <v>155700</v>
      </c>
      <c r="J18959" s="663">
        <v>20000000</v>
      </c>
      <c r="K18959" s="662">
        <v>311980000000</v>
      </c>
    </row>
    <row r="18960" spans="3:11" x14ac:dyDescent="0.25">
      <c r="C18960" s="660">
        <v>45936</v>
      </c>
      <c r="D18960" s="661" t="s">
        <v>317</v>
      </c>
      <c r="E18960" s="662">
        <v>110000</v>
      </c>
      <c r="F18960" s="662">
        <v>100000</v>
      </c>
      <c r="G18960" s="662">
        <v>106000</v>
      </c>
      <c r="H18960" s="661">
        <v>3</v>
      </c>
      <c r="I18960" s="662">
        <v>330000</v>
      </c>
      <c r="J18960" s="663">
        <v>15000000</v>
      </c>
      <c r="K18960" s="662">
        <v>1590000000000</v>
      </c>
    </row>
    <row r="18961" spans="3:11" x14ac:dyDescent="0.25">
      <c r="C18961" s="660">
        <v>45936</v>
      </c>
      <c r="D18961" s="661" t="s">
        <v>312</v>
      </c>
      <c r="E18961" s="662">
        <v>15590</v>
      </c>
      <c r="F18961" s="662">
        <v>15590</v>
      </c>
      <c r="G18961" s="662">
        <v>15599</v>
      </c>
      <c r="H18961" s="661">
        <v>1</v>
      </c>
      <c r="I18961" s="662">
        <v>15590</v>
      </c>
      <c r="J18961" s="663">
        <v>20000000</v>
      </c>
      <c r="K18961" s="662">
        <v>311980000000</v>
      </c>
    </row>
    <row r="18962" spans="3:11" x14ac:dyDescent="0.25">
      <c r="C18962" s="660">
        <v>45936</v>
      </c>
      <c r="D18962" s="661" t="s">
        <v>1154</v>
      </c>
      <c r="E18962" s="662">
        <v>50000</v>
      </c>
      <c r="F18962" s="662">
        <v>43950</v>
      </c>
      <c r="G18962" s="662">
        <v>50000</v>
      </c>
      <c r="H18962" s="661">
        <v>15</v>
      </c>
      <c r="I18962" s="662">
        <v>750000</v>
      </c>
      <c r="J18962" s="663">
        <v>600000</v>
      </c>
      <c r="K18962" s="662">
        <v>30000000000</v>
      </c>
    </row>
    <row r="18963" spans="3:11" x14ac:dyDescent="0.25">
      <c r="C18963" s="660">
        <v>45936</v>
      </c>
      <c r="D18963" s="661" t="s">
        <v>1154</v>
      </c>
      <c r="E18963" s="662">
        <v>50001</v>
      </c>
      <c r="F18963" s="662">
        <v>43950</v>
      </c>
      <c r="G18963" s="662">
        <v>50000</v>
      </c>
      <c r="H18963" s="661">
        <v>1</v>
      </c>
      <c r="I18963" s="662">
        <v>50001</v>
      </c>
      <c r="J18963" s="663">
        <v>600000</v>
      </c>
      <c r="K18963" s="662">
        <v>30000000000</v>
      </c>
    </row>
    <row r="18964" spans="3:11" x14ac:dyDescent="0.25">
      <c r="C18964" s="660">
        <v>45936</v>
      </c>
      <c r="D18964" s="661" t="s">
        <v>310</v>
      </c>
      <c r="E18964" s="662">
        <v>102600</v>
      </c>
      <c r="F18964" s="662">
        <v>105000</v>
      </c>
      <c r="G18964" s="662">
        <v>102600</v>
      </c>
      <c r="H18964" s="661">
        <v>1</v>
      </c>
      <c r="I18964" s="662">
        <v>102600</v>
      </c>
      <c r="J18964" s="663">
        <v>19450000</v>
      </c>
      <c r="K18964" s="662">
        <v>1995570000000</v>
      </c>
    </row>
    <row r="18965" spans="3:11" x14ac:dyDescent="0.25">
      <c r="C18965" s="660">
        <v>45936</v>
      </c>
      <c r="D18965" s="661" t="s">
        <v>1154</v>
      </c>
      <c r="E18965" s="662">
        <v>50000</v>
      </c>
      <c r="F18965" s="662">
        <v>43950</v>
      </c>
      <c r="G18965" s="662">
        <v>50000</v>
      </c>
      <c r="H18965" s="661">
        <v>73</v>
      </c>
      <c r="I18965" s="662">
        <v>3650000</v>
      </c>
      <c r="J18965" s="663">
        <v>600000</v>
      </c>
      <c r="K18965" s="662">
        <v>30000000000</v>
      </c>
    </row>
    <row r="18966" spans="3:11" x14ac:dyDescent="0.25">
      <c r="C18966" s="660">
        <v>45936</v>
      </c>
      <c r="D18966" s="661" t="s">
        <v>1154</v>
      </c>
      <c r="E18966" s="662">
        <v>50000</v>
      </c>
      <c r="F18966" s="662">
        <v>43950</v>
      </c>
      <c r="G18966" s="662">
        <v>50000</v>
      </c>
      <c r="H18966" s="661">
        <v>2</v>
      </c>
      <c r="I18966" s="662">
        <v>100000</v>
      </c>
      <c r="J18966" s="663">
        <v>600000</v>
      </c>
      <c r="K18966" s="662">
        <v>30000000000</v>
      </c>
    </row>
    <row r="18967" spans="3:11" x14ac:dyDescent="0.25">
      <c r="C18967" s="660">
        <v>45936</v>
      </c>
      <c r="D18967" s="661" t="s">
        <v>1154</v>
      </c>
      <c r="E18967" s="662">
        <v>50000</v>
      </c>
      <c r="F18967" s="662">
        <v>43950</v>
      </c>
      <c r="G18967" s="662">
        <v>50000</v>
      </c>
      <c r="H18967" s="661">
        <v>1</v>
      </c>
      <c r="I18967" s="662">
        <v>50000</v>
      </c>
      <c r="J18967" s="663">
        <v>600000</v>
      </c>
      <c r="K18967" s="662">
        <v>30000000000</v>
      </c>
    </row>
    <row r="18968" spans="3:11" x14ac:dyDescent="0.25">
      <c r="C18968" s="660">
        <v>45936</v>
      </c>
      <c r="D18968" s="661" t="s">
        <v>1154</v>
      </c>
      <c r="E18968" s="662">
        <v>50000</v>
      </c>
      <c r="F18968" s="662">
        <v>43950</v>
      </c>
      <c r="G18968" s="662">
        <v>50000</v>
      </c>
      <c r="H18968" s="661">
        <v>10</v>
      </c>
      <c r="I18968" s="662">
        <v>500000</v>
      </c>
      <c r="J18968" s="663">
        <v>600000</v>
      </c>
      <c r="K18968" s="662">
        <v>30000000000</v>
      </c>
    </row>
    <row r="18969" spans="3:11" x14ac:dyDescent="0.25">
      <c r="C18969" s="660">
        <v>45936</v>
      </c>
      <c r="D18969" s="661" t="s">
        <v>1154</v>
      </c>
      <c r="E18969" s="662">
        <v>50000</v>
      </c>
      <c r="F18969" s="662">
        <v>43950</v>
      </c>
      <c r="G18969" s="662">
        <v>50000</v>
      </c>
      <c r="H18969" s="661">
        <v>2</v>
      </c>
      <c r="I18969" s="662">
        <v>100000</v>
      </c>
      <c r="J18969" s="663">
        <v>600000</v>
      </c>
      <c r="K18969" s="662">
        <v>30000000000</v>
      </c>
    </row>
    <row r="18970" spans="3:11" x14ac:dyDescent="0.25">
      <c r="C18970" s="660">
        <v>45936</v>
      </c>
      <c r="D18970" s="661" t="s">
        <v>1154</v>
      </c>
      <c r="E18970" s="662">
        <v>50000</v>
      </c>
      <c r="F18970" s="662">
        <v>43950</v>
      </c>
      <c r="G18970" s="662">
        <v>50000</v>
      </c>
      <c r="H18970" s="661">
        <v>5</v>
      </c>
      <c r="I18970" s="662">
        <v>250000</v>
      </c>
      <c r="J18970" s="663">
        <v>600000</v>
      </c>
      <c r="K18970" s="662">
        <v>30000000000</v>
      </c>
    </row>
    <row r="18971" spans="3:11" x14ac:dyDescent="0.25">
      <c r="C18971" s="660">
        <v>45936</v>
      </c>
      <c r="D18971" s="661" t="s">
        <v>1154</v>
      </c>
      <c r="E18971" s="662">
        <v>50000</v>
      </c>
      <c r="F18971" s="662">
        <v>43950</v>
      </c>
      <c r="G18971" s="662">
        <v>50000</v>
      </c>
      <c r="H18971" s="661">
        <v>100</v>
      </c>
      <c r="I18971" s="662">
        <v>5000000</v>
      </c>
      <c r="J18971" s="663">
        <v>600000</v>
      </c>
      <c r="K18971" s="662">
        <v>30000000000</v>
      </c>
    </row>
    <row r="18972" spans="3:11" x14ac:dyDescent="0.25">
      <c r="C18972" s="660">
        <v>45936</v>
      </c>
      <c r="D18972" s="661" t="s">
        <v>1154</v>
      </c>
      <c r="E18972" s="662">
        <v>50000</v>
      </c>
      <c r="F18972" s="662">
        <v>43950</v>
      </c>
      <c r="G18972" s="662">
        <v>50000</v>
      </c>
      <c r="H18972" s="661">
        <v>1</v>
      </c>
      <c r="I18972" s="662">
        <v>50000</v>
      </c>
      <c r="J18972" s="663">
        <v>600000</v>
      </c>
      <c r="K18972" s="662">
        <v>30000000000</v>
      </c>
    </row>
    <row r="18973" spans="3:11" x14ac:dyDescent="0.25">
      <c r="C18973" s="660">
        <v>45936</v>
      </c>
      <c r="D18973" s="661" t="s">
        <v>1154</v>
      </c>
      <c r="E18973" s="662">
        <v>50000</v>
      </c>
      <c r="F18973" s="662">
        <v>43950</v>
      </c>
      <c r="G18973" s="662">
        <v>50000</v>
      </c>
      <c r="H18973" s="661">
        <v>1</v>
      </c>
      <c r="I18973" s="662">
        <v>50000</v>
      </c>
      <c r="J18973" s="663">
        <v>600000</v>
      </c>
      <c r="K18973" s="662">
        <v>30000000000</v>
      </c>
    </row>
    <row r="18974" spans="3:11" x14ac:dyDescent="0.25">
      <c r="C18974" s="660">
        <v>45936</v>
      </c>
      <c r="D18974" s="661" t="s">
        <v>1154</v>
      </c>
      <c r="E18974" s="662">
        <v>49501</v>
      </c>
      <c r="F18974" s="662">
        <v>43950</v>
      </c>
      <c r="G18974" s="662">
        <v>50000</v>
      </c>
      <c r="H18974" s="661">
        <v>2</v>
      </c>
      <c r="I18974" s="662">
        <v>99002</v>
      </c>
      <c r="J18974" s="663">
        <v>600000</v>
      </c>
      <c r="K18974" s="662">
        <v>30000000000</v>
      </c>
    </row>
    <row r="18975" spans="3:11" x14ac:dyDescent="0.25">
      <c r="C18975" s="660">
        <v>45936</v>
      </c>
      <c r="D18975" s="661" t="s">
        <v>1154</v>
      </c>
      <c r="E18975" s="662">
        <v>49500</v>
      </c>
      <c r="F18975" s="662">
        <v>43950</v>
      </c>
      <c r="G18975" s="662">
        <v>50000</v>
      </c>
      <c r="H18975" s="661">
        <v>1</v>
      </c>
      <c r="I18975" s="662">
        <v>49500</v>
      </c>
      <c r="J18975" s="663">
        <v>600000</v>
      </c>
      <c r="K18975" s="662">
        <v>30000000000</v>
      </c>
    </row>
    <row r="18976" spans="3:11" x14ac:dyDescent="0.25">
      <c r="C18976" s="660">
        <v>45936</v>
      </c>
      <c r="D18976" s="661" t="s">
        <v>1154</v>
      </c>
      <c r="E18976" s="662">
        <v>49500</v>
      </c>
      <c r="F18976" s="662">
        <v>43950</v>
      </c>
      <c r="G18976" s="662">
        <v>50000</v>
      </c>
      <c r="H18976" s="661">
        <v>1</v>
      </c>
      <c r="I18976" s="662">
        <v>49500</v>
      </c>
      <c r="J18976" s="663">
        <v>600000</v>
      </c>
      <c r="K18976" s="662">
        <v>30000000000</v>
      </c>
    </row>
    <row r="18977" spans="3:11" x14ac:dyDescent="0.25">
      <c r="C18977" s="660">
        <v>45936</v>
      </c>
      <c r="D18977" s="661" t="s">
        <v>317</v>
      </c>
      <c r="E18977" s="662">
        <v>100000</v>
      </c>
      <c r="F18977" s="662">
        <v>100000</v>
      </c>
      <c r="G18977" s="662">
        <v>106000</v>
      </c>
      <c r="H18977" s="661">
        <v>2</v>
      </c>
      <c r="I18977" s="662">
        <v>200000</v>
      </c>
      <c r="J18977" s="663">
        <v>15000000</v>
      </c>
      <c r="K18977" s="662">
        <v>1590000000000</v>
      </c>
    </row>
    <row r="18978" spans="3:11" x14ac:dyDescent="0.25">
      <c r="C18978" s="660">
        <v>45936</v>
      </c>
      <c r="D18978" s="661" t="s">
        <v>317</v>
      </c>
      <c r="E18978" s="662">
        <v>100000</v>
      </c>
      <c r="F18978" s="662">
        <v>100000</v>
      </c>
      <c r="G18978" s="662">
        <v>106000</v>
      </c>
      <c r="H18978" s="661">
        <v>7</v>
      </c>
      <c r="I18978" s="662">
        <v>700000</v>
      </c>
      <c r="J18978" s="663">
        <v>15000000</v>
      </c>
      <c r="K18978" s="662">
        <v>1590000000000</v>
      </c>
    </row>
    <row r="18979" spans="3:11" x14ac:dyDescent="0.25">
      <c r="C18979" s="660">
        <v>45936</v>
      </c>
      <c r="D18979" s="661" t="s">
        <v>312</v>
      </c>
      <c r="E18979" s="662">
        <v>15590</v>
      </c>
      <c r="F18979" s="662">
        <v>15590</v>
      </c>
      <c r="G18979" s="662">
        <v>15599</v>
      </c>
      <c r="H18979" s="661">
        <v>10</v>
      </c>
      <c r="I18979" s="662">
        <v>155900</v>
      </c>
      <c r="J18979" s="663">
        <v>20000000</v>
      </c>
      <c r="K18979" s="662">
        <v>311980000000</v>
      </c>
    </row>
    <row r="18980" spans="3:11" x14ac:dyDescent="0.25">
      <c r="C18980" s="660">
        <v>45936</v>
      </c>
      <c r="D18980" s="661" t="s">
        <v>1154</v>
      </c>
      <c r="E18980" s="662">
        <v>46000</v>
      </c>
      <c r="F18980" s="662">
        <v>43950</v>
      </c>
      <c r="G18980" s="662">
        <v>50000</v>
      </c>
      <c r="H18980" s="661">
        <v>101</v>
      </c>
      <c r="I18980" s="662">
        <v>4646000</v>
      </c>
      <c r="J18980" s="663">
        <v>600000</v>
      </c>
      <c r="K18980" s="662">
        <v>30000000000</v>
      </c>
    </row>
    <row r="18981" spans="3:11" x14ac:dyDescent="0.25">
      <c r="C18981" s="660">
        <v>45936</v>
      </c>
      <c r="D18981" s="661" t="s">
        <v>1154</v>
      </c>
      <c r="E18981" s="662">
        <v>50001</v>
      </c>
      <c r="F18981" s="662">
        <v>43950</v>
      </c>
      <c r="G18981" s="662">
        <v>50000</v>
      </c>
      <c r="H18981" s="661">
        <v>2</v>
      </c>
      <c r="I18981" s="662">
        <v>100002</v>
      </c>
      <c r="J18981" s="663">
        <v>600000</v>
      </c>
      <c r="K18981" s="662">
        <v>30000000000</v>
      </c>
    </row>
    <row r="18982" spans="3:11" x14ac:dyDescent="0.25">
      <c r="C18982" s="660">
        <v>45936</v>
      </c>
      <c r="D18982" s="661" t="s">
        <v>1154</v>
      </c>
      <c r="E18982" s="662">
        <v>50000</v>
      </c>
      <c r="F18982" s="662">
        <v>43950</v>
      </c>
      <c r="G18982" s="662">
        <v>50000</v>
      </c>
      <c r="H18982" s="661">
        <v>2</v>
      </c>
      <c r="I18982" s="662">
        <v>100000</v>
      </c>
      <c r="J18982" s="663">
        <v>600000</v>
      </c>
      <c r="K18982" s="662">
        <v>30000000000</v>
      </c>
    </row>
    <row r="18983" spans="3:11" x14ac:dyDescent="0.25">
      <c r="C18983" s="660">
        <v>45936</v>
      </c>
      <c r="D18983" s="661" t="s">
        <v>1154</v>
      </c>
      <c r="E18983" s="662">
        <v>50001</v>
      </c>
      <c r="F18983" s="662">
        <v>43950</v>
      </c>
      <c r="G18983" s="662">
        <v>50000</v>
      </c>
      <c r="H18983" s="661">
        <v>4</v>
      </c>
      <c r="I18983" s="662">
        <v>200004</v>
      </c>
      <c r="J18983" s="663">
        <v>600000</v>
      </c>
      <c r="K18983" s="662">
        <v>30000000000</v>
      </c>
    </row>
    <row r="18984" spans="3:11" x14ac:dyDescent="0.25">
      <c r="C18984" s="660">
        <v>45936</v>
      </c>
      <c r="D18984" s="661" t="s">
        <v>1155</v>
      </c>
      <c r="E18984" s="662">
        <v>38600</v>
      </c>
      <c r="F18984" s="662">
        <v>32400</v>
      </c>
      <c r="G18984" s="662">
        <v>40000</v>
      </c>
      <c r="H18984" s="661">
        <v>100</v>
      </c>
      <c r="I18984" s="662">
        <v>3860000</v>
      </c>
      <c r="J18984" s="663">
        <v>2400000</v>
      </c>
      <c r="K18984" s="662">
        <v>96000000000</v>
      </c>
    </row>
    <row r="18985" spans="3:11" x14ac:dyDescent="0.25">
      <c r="C18985" s="660">
        <v>45936</v>
      </c>
      <c r="D18985" s="661" t="s">
        <v>1154</v>
      </c>
      <c r="E18985" s="662">
        <v>50000</v>
      </c>
      <c r="F18985" s="662">
        <v>43950</v>
      </c>
      <c r="G18985" s="662">
        <v>50000</v>
      </c>
      <c r="H18985" s="661">
        <v>1</v>
      </c>
      <c r="I18985" s="662">
        <v>50000</v>
      </c>
      <c r="J18985" s="663">
        <v>600000</v>
      </c>
      <c r="K18985" s="662">
        <v>30000000000</v>
      </c>
    </row>
    <row r="18986" spans="3:11" x14ac:dyDescent="0.25">
      <c r="C18986" s="660">
        <v>45936</v>
      </c>
      <c r="D18986" s="661" t="s">
        <v>1154</v>
      </c>
      <c r="E18986" s="662">
        <v>51000</v>
      </c>
      <c r="F18986" s="662">
        <v>43950</v>
      </c>
      <c r="G18986" s="662">
        <v>50000</v>
      </c>
      <c r="H18986" s="661">
        <v>1</v>
      </c>
      <c r="I18986" s="662">
        <v>51000</v>
      </c>
      <c r="J18986" s="663">
        <v>600000</v>
      </c>
      <c r="K18986" s="662">
        <v>30000000000</v>
      </c>
    </row>
    <row r="18987" spans="3:11" x14ac:dyDescent="0.25">
      <c r="C18987" s="660">
        <v>45936</v>
      </c>
      <c r="D18987" s="661" t="s">
        <v>312</v>
      </c>
      <c r="E18987" s="662">
        <v>15590</v>
      </c>
      <c r="F18987" s="662">
        <v>15590</v>
      </c>
      <c r="G18987" s="662">
        <v>15599</v>
      </c>
      <c r="H18987" s="661">
        <v>30</v>
      </c>
      <c r="I18987" s="662">
        <v>467700</v>
      </c>
      <c r="J18987" s="663">
        <v>20000000</v>
      </c>
      <c r="K18987" s="662">
        <v>311980000000</v>
      </c>
    </row>
    <row r="18988" spans="3:11" x14ac:dyDescent="0.25">
      <c r="C18988" s="660">
        <v>45936</v>
      </c>
      <c r="D18988" s="661" t="s">
        <v>312</v>
      </c>
      <c r="E18988" s="662">
        <v>15590</v>
      </c>
      <c r="F18988" s="662">
        <v>15590</v>
      </c>
      <c r="G18988" s="662">
        <v>15599</v>
      </c>
      <c r="H18988" s="661">
        <v>50</v>
      </c>
      <c r="I18988" s="662">
        <v>779500</v>
      </c>
      <c r="J18988" s="663">
        <v>20000000</v>
      </c>
      <c r="K18988" s="662">
        <v>311980000000</v>
      </c>
    </row>
    <row r="18989" spans="3:11" x14ac:dyDescent="0.25">
      <c r="C18989" s="660">
        <v>45936</v>
      </c>
      <c r="D18989" s="661" t="s">
        <v>1154</v>
      </c>
      <c r="E18989" s="662">
        <v>50002</v>
      </c>
      <c r="F18989" s="662">
        <v>43950</v>
      </c>
      <c r="G18989" s="662">
        <v>50000</v>
      </c>
      <c r="H18989" s="661">
        <v>18</v>
      </c>
      <c r="I18989" s="662">
        <v>900036</v>
      </c>
      <c r="J18989" s="663">
        <v>600000</v>
      </c>
      <c r="K18989" s="662">
        <v>30000000000</v>
      </c>
    </row>
    <row r="18990" spans="3:11" x14ac:dyDescent="0.25">
      <c r="C18990" s="660">
        <v>45936</v>
      </c>
      <c r="D18990" s="661" t="s">
        <v>312</v>
      </c>
      <c r="E18990" s="662">
        <v>15590</v>
      </c>
      <c r="F18990" s="662">
        <v>15590</v>
      </c>
      <c r="G18990" s="662">
        <v>15599</v>
      </c>
      <c r="H18990" s="661">
        <v>934</v>
      </c>
      <c r="I18990" s="662">
        <v>14561060</v>
      </c>
      <c r="J18990" s="663">
        <v>20000000</v>
      </c>
      <c r="K18990" s="662">
        <v>311980000000</v>
      </c>
    </row>
    <row r="18991" spans="3:11" x14ac:dyDescent="0.25">
      <c r="C18991" s="660">
        <v>45936</v>
      </c>
      <c r="D18991" s="661" t="s">
        <v>312</v>
      </c>
      <c r="E18991" s="662">
        <v>15590</v>
      </c>
      <c r="F18991" s="662">
        <v>15590</v>
      </c>
      <c r="G18991" s="662">
        <v>15599</v>
      </c>
      <c r="H18991" s="661">
        <v>20</v>
      </c>
      <c r="I18991" s="662">
        <v>311800</v>
      </c>
      <c r="J18991" s="663">
        <v>20000000</v>
      </c>
      <c r="K18991" s="662">
        <v>311980000000</v>
      </c>
    </row>
    <row r="18992" spans="3:11" x14ac:dyDescent="0.25">
      <c r="C18992" s="660">
        <v>45936</v>
      </c>
      <c r="D18992" s="661" t="s">
        <v>312</v>
      </c>
      <c r="E18992" s="662">
        <v>15590</v>
      </c>
      <c r="F18992" s="662">
        <v>15590</v>
      </c>
      <c r="G18992" s="662">
        <v>15599</v>
      </c>
      <c r="H18992" s="661">
        <v>4</v>
      </c>
      <c r="I18992" s="662">
        <v>62360</v>
      </c>
      <c r="J18992" s="663">
        <v>20000000</v>
      </c>
      <c r="K18992" s="662">
        <v>311980000000</v>
      </c>
    </row>
    <row r="18993" spans="3:11" x14ac:dyDescent="0.25">
      <c r="C18993" s="660">
        <v>45936</v>
      </c>
      <c r="D18993" s="661" t="s">
        <v>312</v>
      </c>
      <c r="E18993" s="662">
        <v>15600</v>
      </c>
      <c r="F18993" s="662">
        <v>15590</v>
      </c>
      <c r="G18993" s="662">
        <v>15599</v>
      </c>
      <c r="H18993" s="661">
        <v>1</v>
      </c>
      <c r="I18993" s="662">
        <v>15600</v>
      </c>
      <c r="J18993" s="663">
        <v>20000000</v>
      </c>
      <c r="K18993" s="662">
        <v>311980000000</v>
      </c>
    </row>
    <row r="18994" spans="3:11" x14ac:dyDescent="0.25">
      <c r="C18994" s="660">
        <v>45936</v>
      </c>
      <c r="D18994" s="661" t="s">
        <v>312</v>
      </c>
      <c r="E18994" s="662">
        <v>15600</v>
      </c>
      <c r="F18994" s="662">
        <v>15590</v>
      </c>
      <c r="G18994" s="662">
        <v>15599</v>
      </c>
      <c r="H18994" s="661">
        <v>41</v>
      </c>
      <c r="I18994" s="662">
        <v>639600</v>
      </c>
      <c r="J18994" s="663">
        <v>20000000</v>
      </c>
      <c r="K18994" s="662">
        <v>311980000000</v>
      </c>
    </row>
    <row r="18995" spans="3:11" x14ac:dyDescent="0.25">
      <c r="C18995" s="660">
        <v>45936</v>
      </c>
      <c r="D18995" s="661" t="s">
        <v>1154</v>
      </c>
      <c r="E18995" s="662">
        <v>50002</v>
      </c>
      <c r="F18995" s="662">
        <v>43950</v>
      </c>
      <c r="G18995" s="662">
        <v>50000</v>
      </c>
      <c r="H18995" s="661">
        <v>20</v>
      </c>
      <c r="I18995" s="662">
        <v>1000040</v>
      </c>
      <c r="J18995" s="663">
        <v>600000</v>
      </c>
      <c r="K18995" s="662">
        <v>30000000000</v>
      </c>
    </row>
    <row r="18996" spans="3:11" x14ac:dyDescent="0.25">
      <c r="C18996" s="660">
        <v>45936</v>
      </c>
      <c r="D18996" s="661" t="s">
        <v>310</v>
      </c>
      <c r="E18996" s="662">
        <v>102600</v>
      </c>
      <c r="F18996" s="662">
        <v>105000</v>
      </c>
      <c r="G18996" s="662">
        <v>102600</v>
      </c>
      <c r="H18996" s="661">
        <v>5</v>
      </c>
      <c r="I18996" s="662">
        <v>513000</v>
      </c>
      <c r="J18996" s="663">
        <v>19450000</v>
      </c>
      <c r="K18996" s="662">
        <v>1995570000000</v>
      </c>
    </row>
    <row r="18997" spans="3:11" x14ac:dyDescent="0.25">
      <c r="C18997" s="660">
        <v>45936</v>
      </c>
      <c r="D18997" s="661" t="s">
        <v>317</v>
      </c>
      <c r="E18997" s="662">
        <v>106000</v>
      </c>
      <c r="F18997" s="662">
        <v>100000</v>
      </c>
      <c r="G18997" s="662">
        <v>106000</v>
      </c>
      <c r="H18997" s="661">
        <v>3</v>
      </c>
      <c r="I18997" s="662">
        <v>318000</v>
      </c>
      <c r="J18997" s="663">
        <v>15000000</v>
      </c>
      <c r="K18997" s="662">
        <v>1590000000000</v>
      </c>
    </row>
    <row r="18998" spans="3:11" x14ac:dyDescent="0.25">
      <c r="C18998" s="660">
        <v>45936</v>
      </c>
      <c r="D18998" s="661" t="s">
        <v>1154</v>
      </c>
      <c r="E18998" s="662">
        <v>50002</v>
      </c>
      <c r="F18998" s="662">
        <v>43950</v>
      </c>
      <c r="G18998" s="662">
        <v>50000</v>
      </c>
      <c r="H18998" s="661">
        <v>12</v>
      </c>
      <c r="I18998" s="662">
        <v>600024</v>
      </c>
      <c r="J18998" s="663">
        <v>600000</v>
      </c>
      <c r="K18998" s="662">
        <v>30000000000</v>
      </c>
    </row>
    <row r="18999" spans="3:11" x14ac:dyDescent="0.25">
      <c r="C18999" s="660">
        <v>45936</v>
      </c>
      <c r="D18999" s="661" t="s">
        <v>1154</v>
      </c>
      <c r="E18999" s="662">
        <v>50000</v>
      </c>
      <c r="F18999" s="662">
        <v>43950</v>
      </c>
      <c r="G18999" s="662">
        <v>50000</v>
      </c>
      <c r="H18999" s="661">
        <v>28</v>
      </c>
      <c r="I18999" s="662">
        <v>1400000</v>
      </c>
      <c r="J18999" s="663">
        <v>600000</v>
      </c>
      <c r="K18999" s="662">
        <v>30000000000</v>
      </c>
    </row>
    <row r="19000" spans="3:11" x14ac:dyDescent="0.25">
      <c r="C19000" s="660">
        <v>45936</v>
      </c>
      <c r="D19000" s="661" t="s">
        <v>312</v>
      </c>
      <c r="E19000" s="662">
        <v>15600</v>
      </c>
      <c r="F19000" s="662">
        <v>15590</v>
      </c>
      <c r="G19000" s="662">
        <v>15599</v>
      </c>
      <c r="H19000" s="661">
        <v>100</v>
      </c>
      <c r="I19000" s="662">
        <v>1560000</v>
      </c>
      <c r="J19000" s="663">
        <v>20000000</v>
      </c>
      <c r="K19000" s="662">
        <v>311980000000</v>
      </c>
    </row>
    <row r="19001" spans="3:11" x14ac:dyDescent="0.25">
      <c r="C19001" s="660">
        <v>45936</v>
      </c>
      <c r="D19001" s="661" t="s">
        <v>1155</v>
      </c>
      <c r="E19001" s="662">
        <v>40000</v>
      </c>
      <c r="F19001" s="662">
        <v>32400</v>
      </c>
      <c r="G19001" s="662">
        <v>40000</v>
      </c>
      <c r="H19001" s="661">
        <v>1</v>
      </c>
      <c r="I19001" s="662">
        <v>40000</v>
      </c>
      <c r="J19001" s="663">
        <v>2400000</v>
      </c>
      <c r="K19001" s="662">
        <v>96000000000</v>
      </c>
    </row>
    <row r="19002" spans="3:11" x14ac:dyDescent="0.25">
      <c r="C19002" s="660">
        <v>45936</v>
      </c>
      <c r="D19002" s="661" t="s">
        <v>1155</v>
      </c>
      <c r="E19002" s="662">
        <v>40000</v>
      </c>
      <c r="F19002" s="662">
        <v>32400</v>
      </c>
      <c r="G19002" s="662">
        <v>40000</v>
      </c>
      <c r="H19002" s="661">
        <v>11</v>
      </c>
      <c r="I19002" s="662">
        <v>440000</v>
      </c>
      <c r="J19002" s="663">
        <v>2400000</v>
      </c>
      <c r="K19002" s="662">
        <v>96000000000</v>
      </c>
    </row>
    <row r="19003" spans="3:11" x14ac:dyDescent="0.25">
      <c r="C19003" s="660">
        <v>45936</v>
      </c>
      <c r="D19003" s="661" t="s">
        <v>317</v>
      </c>
      <c r="E19003" s="662">
        <v>106000</v>
      </c>
      <c r="F19003" s="662">
        <v>100000</v>
      </c>
      <c r="G19003" s="662">
        <v>106000</v>
      </c>
      <c r="H19003" s="661">
        <v>1</v>
      </c>
      <c r="I19003" s="662">
        <v>106000</v>
      </c>
      <c r="J19003" s="663">
        <v>15000000</v>
      </c>
      <c r="K19003" s="662">
        <v>1590000000000</v>
      </c>
    </row>
    <row r="19004" spans="3:11" x14ac:dyDescent="0.25">
      <c r="C19004" s="660">
        <v>45936</v>
      </c>
      <c r="D19004" s="661" t="s">
        <v>1154</v>
      </c>
      <c r="E19004" s="662">
        <v>50002</v>
      </c>
      <c r="F19004" s="662">
        <v>43950</v>
      </c>
      <c r="G19004" s="662">
        <v>50000</v>
      </c>
      <c r="H19004" s="661">
        <v>10</v>
      </c>
      <c r="I19004" s="662">
        <v>500020</v>
      </c>
      <c r="J19004" s="663">
        <v>600000</v>
      </c>
      <c r="K19004" s="662">
        <v>30000000000</v>
      </c>
    </row>
    <row r="19005" spans="3:11" x14ac:dyDescent="0.25">
      <c r="C19005" s="660">
        <v>45936</v>
      </c>
      <c r="D19005" s="661" t="s">
        <v>312</v>
      </c>
      <c r="E19005" s="662">
        <v>15599</v>
      </c>
      <c r="F19005" s="662">
        <v>15590</v>
      </c>
      <c r="G19005" s="662">
        <v>15599</v>
      </c>
      <c r="H19005" s="661">
        <v>15</v>
      </c>
      <c r="I19005" s="662">
        <v>233985</v>
      </c>
      <c r="J19005" s="663">
        <v>20000000</v>
      </c>
      <c r="K19005" s="662">
        <v>311980000000</v>
      </c>
    </row>
    <row r="19006" spans="3:11" x14ac:dyDescent="0.25">
      <c r="C19006" s="660">
        <v>45936</v>
      </c>
      <c r="D19006" s="661" t="s">
        <v>1154</v>
      </c>
      <c r="E19006" s="662">
        <v>50000</v>
      </c>
      <c r="F19006" s="662">
        <v>43950</v>
      </c>
      <c r="G19006" s="662">
        <v>50000</v>
      </c>
      <c r="H19006" s="661">
        <v>1</v>
      </c>
      <c r="I19006" s="662">
        <v>50000</v>
      </c>
      <c r="J19006" s="663">
        <v>600000</v>
      </c>
      <c r="K19006" s="662">
        <v>30000000000</v>
      </c>
    </row>
    <row r="19007" spans="3:11" x14ac:dyDescent="0.25">
      <c r="C19007" s="660">
        <v>45936</v>
      </c>
      <c r="D19007" s="661" t="s">
        <v>317</v>
      </c>
      <c r="E19007" s="662">
        <v>106000</v>
      </c>
      <c r="F19007" s="662">
        <v>100000</v>
      </c>
      <c r="G19007" s="662">
        <v>106000</v>
      </c>
      <c r="H19007" s="661">
        <v>1</v>
      </c>
      <c r="I19007" s="662">
        <v>106000</v>
      </c>
      <c r="J19007" s="663">
        <v>15000000</v>
      </c>
      <c r="K19007" s="662">
        <v>1590000000000</v>
      </c>
    </row>
    <row r="19008" spans="3:11" x14ac:dyDescent="0.25">
      <c r="C19008" s="660">
        <v>45936</v>
      </c>
      <c r="D19008" s="661" t="s">
        <v>312</v>
      </c>
      <c r="E19008" s="662">
        <v>15599</v>
      </c>
      <c r="F19008" s="662">
        <v>15590</v>
      </c>
      <c r="G19008" s="662">
        <v>15599</v>
      </c>
      <c r="H19008" s="661">
        <v>7</v>
      </c>
      <c r="I19008" s="662">
        <v>109193</v>
      </c>
      <c r="J19008" s="663">
        <v>20000000</v>
      </c>
      <c r="K19008" s="662">
        <v>311980000000</v>
      </c>
    </row>
    <row r="19009" spans="3:11" x14ac:dyDescent="0.25">
      <c r="C19009" s="660">
        <v>45936</v>
      </c>
      <c r="D19009" s="661" t="s">
        <v>312</v>
      </c>
      <c r="E19009" s="662">
        <v>15599</v>
      </c>
      <c r="F19009" s="662">
        <v>15590</v>
      </c>
      <c r="G19009" s="662">
        <v>15599</v>
      </c>
      <c r="H19009" s="661">
        <v>25</v>
      </c>
      <c r="I19009" s="662">
        <v>389975</v>
      </c>
      <c r="J19009" s="663">
        <v>20000000</v>
      </c>
      <c r="K19009" s="662">
        <v>311980000000</v>
      </c>
    </row>
    <row r="19010" spans="3:11" x14ac:dyDescent="0.25">
      <c r="C19010" s="660">
        <v>45936</v>
      </c>
      <c r="D19010" s="661" t="s">
        <v>1155</v>
      </c>
      <c r="E19010" s="662">
        <v>40000</v>
      </c>
      <c r="F19010" s="662">
        <v>32400</v>
      </c>
      <c r="G19010" s="662">
        <v>40000</v>
      </c>
      <c r="H19010" s="661">
        <v>4</v>
      </c>
      <c r="I19010" s="662">
        <v>160000</v>
      </c>
      <c r="J19010" s="663">
        <v>2400000</v>
      </c>
      <c r="K19010" s="662">
        <v>96000000000</v>
      </c>
    </row>
    <row r="19011" spans="3:11" x14ac:dyDescent="0.25">
      <c r="C19011" s="660">
        <v>45936</v>
      </c>
      <c r="D19011" s="661" t="s">
        <v>1155</v>
      </c>
      <c r="E19011" s="662">
        <v>40000</v>
      </c>
      <c r="F19011" s="662">
        <v>32400</v>
      </c>
      <c r="G19011" s="662">
        <v>40000</v>
      </c>
      <c r="H19011" s="661">
        <v>1</v>
      </c>
      <c r="I19011" s="662">
        <v>40000</v>
      </c>
      <c r="J19011" s="663">
        <v>2400000</v>
      </c>
      <c r="K19011" s="662">
        <v>96000000000</v>
      </c>
    </row>
    <row r="19012" spans="3:11" x14ac:dyDescent="0.25">
      <c r="C19012" s="660">
        <v>45936</v>
      </c>
      <c r="D19012" s="661" t="s">
        <v>312</v>
      </c>
      <c r="E19012" s="662">
        <v>15599</v>
      </c>
      <c r="F19012" s="662">
        <v>15590</v>
      </c>
      <c r="G19012" s="662">
        <v>15599</v>
      </c>
      <c r="H19012" s="661">
        <v>10</v>
      </c>
      <c r="I19012" s="662">
        <v>155990</v>
      </c>
      <c r="J19012" s="663">
        <v>20000000</v>
      </c>
      <c r="K19012" s="662">
        <v>311980000000</v>
      </c>
    </row>
    <row r="19013" spans="3:11" x14ac:dyDescent="0.25">
      <c r="C19013" s="660">
        <v>45936</v>
      </c>
      <c r="D19013" s="661" t="s">
        <v>1154</v>
      </c>
      <c r="E19013" s="662">
        <v>51000</v>
      </c>
      <c r="F19013" s="662">
        <v>43950</v>
      </c>
      <c r="G19013" s="662">
        <v>50000</v>
      </c>
      <c r="H19013" s="661">
        <v>6</v>
      </c>
      <c r="I19013" s="662">
        <v>306000</v>
      </c>
      <c r="J19013" s="663">
        <v>600000</v>
      </c>
      <c r="K19013" s="662">
        <v>30000000000</v>
      </c>
    </row>
    <row r="19014" spans="3:11" x14ac:dyDescent="0.25">
      <c r="C19014" s="660">
        <v>45936</v>
      </c>
      <c r="D19014" s="661" t="s">
        <v>317</v>
      </c>
      <c r="E19014" s="662">
        <v>106000</v>
      </c>
      <c r="F19014" s="662">
        <v>100000</v>
      </c>
      <c r="G19014" s="662">
        <v>106000</v>
      </c>
      <c r="H19014" s="661">
        <v>1</v>
      </c>
      <c r="I19014" s="662">
        <v>106000</v>
      </c>
      <c r="J19014" s="663">
        <v>15000000</v>
      </c>
      <c r="K19014" s="662">
        <v>1590000000000</v>
      </c>
    </row>
    <row r="19015" spans="3:11" x14ac:dyDescent="0.25">
      <c r="C19015" s="660">
        <v>45936</v>
      </c>
      <c r="D19015" s="661" t="s">
        <v>312</v>
      </c>
      <c r="E19015" s="662">
        <v>15599</v>
      </c>
      <c r="F19015" s="662">
        <v>15590</v>
      </c>
      <c r="G19015" s="662">
        <v>15599</v>
      </c>
      <c r="H19015" s="661">
        <v>200</v>
      </c>
      <c r="I19015" s="662">
        <v>3119800</v>
      </c>
      <c r="J19015" s="663">
        <v>20000000</v>
      </c>
      <c r="K19015" s="662">
        <v>311980000000</v>
      </c>
    </row>
    <row r="19016" spans="3:11" x14ac:dyDescent="0.25">
      <c r="C19016" s="660">
        <v>45936</v>
      </c>
      <c r="D19016" s="661" t="s">
        <v>1155</v>
      </c>
      <c r="E19016" s="662">
        <v>40000</v>
      </c>
      <c r="F19016" s="662">
        <v>32400</v>
      </c>
      <c r="G19016" s="662">
        <v>40000</v>
      </c>
      <c r="H19016" s="661">
        <v>4</v>
      </c>
      <c r="I19016" s="662">
        <v>160000</v>
      </c>
      <c r="J19016" s="663">
        <v>2400000</v>
      </c>
      <c r="K19016" s="662">
        <v>96000000000</v>
      </c>
    </row>
    <row r="19017" spans="3:11" x14ac:dyDescent="0.25">
      <c r="C19017" s="660">
        <v>45936</v>
      </c>
      <c r="D19017" s="661" t="s">
        <v>317</v>
      </c>
      <c r="E19017" s="662">
        <v>106000</v>
      </c>
      <c r="F19017" s="662">
        <v>100000</v>
      </c>
      <c r="G19017" s="662">
        <v>106000</v>
      </c>
      <c r="H19017" s="661">
        <v>2</v>
      </c>
      <c r="I19017" s="662">
        <v>212000</v>
      </c>
      <c r="J19017" s="663">
        <v>15000000</v>
      </c>
      <c r="K19017" s="662">
        <v>1590000000000</v>
      </c>
    </row>
    <row r="19018" spans="3:11" x14ac:dyDescent="0.25">
      <c r="C19018" s="660">
        <v>45936</v>
      </c>
      <c r="D19018" s="661" t="s">
        <v>1154</v>
      </c>
      <c r="E19018" s="662">
        <v>50000</v>
      </c>
      <c r="F19018" s="662">
        <v>43950</v>
      </c>
      <c r="G19018" s="662">
        <v>50000</v>
      </c>
      <c r="H19018" s="661">
        <v>3</v>
      </c>
      <c r="I19018" s="662">
        <v>150000</v>
      </c>
      <c r="J19018" s="663">
        <v>600000</v>
      </c>
      <c r="K19018" s="662">
        <v>30000000000</v>
      </c>
    </row>
    <row r="19019" spans="3:11" x14ac:dyDescent="0.25">
      <c r="C19019" s="660">
        <v>45936</v>
      </c>
      <c r="D19019" s="661" t="s">
        <v>1155</v>
      </c>
      <c r="E19019" s="662">
        <v>40000</v>
      </c>
      <c r="F19019" s="662">
        <v>32400</v>
      </c>
      <c r="G19019" s="662">
        <v>40000</v>
      </c>
      <c r="H19019" s="661">
        <v>3</v>
      </c>
      <c r="I19019" s="662">
        <v>120000</v>
      </c>
      <c r="J19019" s="663">
        <v>2400000</v>
      </c>
      <c r="K19019" s="662">
        <v>96000000000</v>
      </c>
    </row>
    <row r="19020" spans="3:11" x14ac:dyDescent="0.25">
      <c r="C19020" s="660">
        <v>45936</v>
      </c>
      <c r="D19020" s="661" t="s">
        <v>317</v>
      </c>
      <c r="E19020" s="662">
        <v>100000</v>
      </c>
      <c r="F19020" s="662">
        <v>100000</v>
      </c>
      <c r="G19020" s="662">
        <v>106000</v>
      </c>
      <c r="H19020" s="661">
        <v>4</v>
      </c>
      <c r="I19020" s="662">
        <v>400000</v>
      </c>
      <c r="J19020" s="663">
        <v>15000000</v>
      </c>
      <c r="K19020" s="662">
        <v>1590000000000</v>
      </c>
    </row>
    <row r="19021" spans="3:11" x14ac:dyDescent="0.25">
      <c r="C19021" s="660">
        <v>45936</v>
      </c>
      <c r="D19021" s="661" t="s">
        <v>317</v>
      </c>
      <c r="E19021" s="662">
        <v>106000</v>
      </c>
      <c r="F19021" s="662">
        <v>100000</v>
      </c>
      <c r="G19021" s="662">
        <v>106000</v>
      </c>
      <c r="H19021" s="661">
        <v>18</v>
      </c>
      <c r="I19021" s="662">
        <v>1908000</v>
      </c>
      <c r="J19021" s="663">
        <v>15000000</v>
      </c>
      <c r="K19021" s="662">
        <v>1590000000000</v>
      </c>
    </row>
    <row r="19022" spans="3:11" x14ac:dyDescent="0.25">
      <c r="C19022" s="660">
        <v>45936</v>
      </c>
      <c r="D19022" s="661" t="s">
        <v>317</v>
      </c>
      <c r="E19022" s="662">
        <v>106000</v>
      </c>
      <c r="F19022" s="662">
        <v>100000</v>
      </c>
      <c r="G19022" s="662">
        <v>106000</v>
      </c>
      <c r="H19022" s="661">
        <v>2</v>
      </c>
      <c r="I19022" s="662">
        <v>212000</v>
      </c>
      <c r="J19022" s="663">
        <v>15000000</v>
      </c>
      <c r="K19022" s="662">
        <v>1590000000000</v>
      </c>
    </row>
    <row r="19023" spans="3:11" x14ac:dyDescent="0.25">
      <c r="C19023" s="660">
        <v>45936</v>
      </c>
      <c r="D19023" s="661" t="s">
        <v>317</v>
      </c>
      <c r="E19023" s="662">
        <v>106000</v>
      </c>
      <c r="F19023" s="662">
        <v>100000</v>
      </c>
      <c r="G19023" s="662">
        <v>106000</v>
      </c>
      <c r="H19023" s="661">
        <v>3</v>
      </c>
      <c r="I19023" s="662">
        <v>318000</v>
      </c>
      <c r="J19023" s="663">
        <v>15000000</v>
      </c>
      <c r="K19023" s="662">
        <v>1590000000000</v>
      </c>
    </row>
    <row r="19024" spans="3:11" x14ac:dyDescent="0.25">
      <c r="C19024" s="660">
        <v>45936</v>
      </c>
      <c r="D19024" s="661" t="s">
        <v>317</v>
      </c>
      <c r="E19024" s="662">
        <v>106000</v>
      </c>
      <c r="F19024" s="662">
        <v>100000</v>
      </c>
      <c r="G19024" s="662">
        <v>106000</v>
      </c>
      <c r="H19024" s="661">
        <v>16</v>
      </c>
      <c r="I19024" s="662">
        <v>1696000</v>
      </c>
      <c r="J19024" s="663">
        <v>15000000</v>
      </c>
      <c r="K19024" s="662">
        <v>1590000000000</v>
      </c>
    </row>
    <row r="19025" spans="3:11" x14ac:dyDescent="0.25">
      <c r="C19025" s="660">
        <v>45936</v>
      </c>
      <c r="D19025" s="661" t="s">
        <v>317</v>
      </c>
      <c r="E19025" s="662">
        <v>106000</v>
      </c>
      <c r="F19025" s="662">
        <v>100000</v>
      </c>
      <c r="G19025" s="662">
        <v>106000</v>
      </c>
      <c r="H19025" s="661">
        <v>9</v>
      </c>
      <c r="I19025" s="662">
        <v>954000</v>
      </c>
      <c r="J19025" s="663">
        <v>15000000</v>
      </c>
      <c r="K19025" s="662">
        <v>1590000000000</v>
      </c>
    </row>
    <row r="19026" spans="3:11" x14ac:dyDescent="0.25">
      <c r="C19026" s="660">
        <v>45936</v>
      </c>
      <c r="D19026" s="661" t="s">
        <v>317</v>
      </c>
      <c r="E19026" s="662">
        <v>118000</v>
      </c>
      <c r="F19026" s="662">
        <v>100000</v>
      </c>
      <c r="G19026" s="662">
        <v>106000</v>
      </c>
      <c r="H19026" s="661">
        <v>6</v>
      </c>
      <c r="I19026" s="662">
        <v>708000</v>
      </c>
      <c r="J19026" s="663">
        <v>15000000</v>
      </c>
      <c r="K19026" s="662">
        <v>1590000000000</v>
      </c>
    </row>
    <row r="19027" spans="3:11" x14ac:dyDescent="0.25">
      <c r="C19027" s="660">
        <v>45936</v>
      </c>
      <c r="D19027" s="661" t="s">
        <v>317</v>
      </c>
      <c r="E19027" s="662">
        <v>118999</v>
      </c>
      <c r="F19027" s="662">
        <v>100000</v>
      </c>
      <c r="G19027" s="662">
        <v>106000</v>
      </c>
      <c r="H19027" s="661">
        <v>52</v>
      </c>
      <c r="I19027" s="662">
        <v>6187948</v>
      </c>
      <c r="J19027" s="663">
        <v>15000000</v>
      </c>
      <c r="K19027" s="662">
        <v>1590000000000</v>
      </c>
    </row>
    <row r="19028" spans="3:11" x14ac:dyDescent="0.25">
      <c r="C19028" s="660">
        <v>45936</v>
      </c>
      <c r="D19028" s="661" t="s">
        <v>317</v>
      </c>
      <c r="E19028" s="662">
        <v>119000</v>
      </c>
      <c r="F19028" s="662">
        <v>100000</v>
      </c>
      <c r="G19028" s="662">
        <v>106000</v>
      </c>
      <c r="H19028" s="661">
        <v>79</v>
      </c>
      <c r="I19028" s="662">
        <v>9401000</v>
      </c>
      <c r="J19028" s="663">
        <v>15000000</v>
      </c>
      <c r="K19028" s="662">
        <v>1590000000000</v>
      </c>
    </row>
    <row r="19029" spans="3:11" x14ac:dyDescent="0.25">
      <c r="C19029" s="660">
        <v>45936</v>
      </c>
      <c r="D19029" s="661" t="s">
        <v>317</v>
      </c>
      <c r="E19029" s="662">
        <v>119999</v>
      </c>
      <c r="F19029" s="662">
        <v>100000</v>
      </c>
      <c r="G19029" s="662">
        <v>106000</v>
      </c>
      <c r="H19029" s="661">
        <v>67</v>
      </c>
      <c r="I19029" s="662">
        <v>8039933</v>
      </c>
      <c r="J19029" s="663">
        <v>15000000</v>
      </c>
      <c r="K19029" s="662">
        <v>1590000000000</v>
      </c>
    </row>
    <row r="19030" spans="3:11" x14ac:dyDescent="0.25">
      <c r="C19030" s="660">
        <v>45936</v>
      </c>
      <c r="D19030" s="661" t="s">
        <v>317</v>
      </c>
      <c r="E19030" s="662">
        <v>120000</v>
      </c>
      <c r="F19030" s="662">
        <v>100000</v>
      </c>
      <c r="G19030" s="662">
        <v>106000</v>
      </c>
      <c r="H19030" s="661">
        <v>3</v>
      </c>
      <c r="I19030" s="662">
        <v>360000</v>
      </c>
      <c r="J19030" s="663">
        <v>15000000</v>
      </c>
      <c r="K19030" s="662">
        <v>1590000000000</v>
      </c>
    </row>
    <row r="19031" spans="3:11" x14ac:dyDescent="0.25">
      <c r="C19031" s="660">
        <v>45936</v>
      </c>
      <c r="D19031" s="661" t="s">
        <v>317</v>
      </c>
      <c r="E19031" s="662">
        <v>120000</v>
      </c>
      <c r="F19031" s="662">
        <v>100000</v>
      </c>
      <c r="G19031" s="662">
        <v>106000</v>
      </c>
      <c r="H19031" s="661">
        <v>8</v>
      </c>
      <c r="I19031" s="662">
        <v>960000</v>
      </c>
      <c r="J19031" s="663">
        <v>15000000</v>
      </c>
      <c r="K19031" s="662">
        <v>1590000000000</v>
      </c>
    </row>
    <row r="19032" spans="3:11" x14ac:dyDescent="0.25">
      <c r="C19032" s="660">
        <v>45936</v>
      </c>
      <c r="D19032" s="661" t="s">
        <v>317</v>
      </c>
      <c r="E19032" s="662">
        <v>120000</v>
      </c>
      <c r="F19032" s="662">
        <v>100000</v>
      </c>
      <c r="G19032" s="662">
        <v>106000</v>
      </c>
      <c r="H19032" s="661">
        <v>16</v>
      </c>
      <c r="I19032" s="662">
        <v>1920000</v>
      </c>
      <c r="J19032" s="663">
        <v>15000000</v>
      </c>
      <c r="K19032" s="662">
        <v>1590000000000</v>
      </c>
    </row>
    <row r="19033" spans="3:11" x14ac:dyDescent="0.25">
      <c r="C19033" s="660">
        <v>45936</v>
      </c>
      <c r="D19033" s="661" t="s">
        <v>317</v>
      </c>
      <c r="E19033" s="662">
        <v>120000</v>
      </c>
      <c r="F19033" s="662">
        <v>100000</v>
      </c>
      <c r="G19033" s="662">
        <v>106000</v>
      </c>
      <c r="H19033" s="661">
        <v>2</v>
      </c>
      <c r="I19033" s="662">
        <v>240000</v>
      </c>
      <c r="J19033" s="663">
        <v>15000000</v>
      </c>
      <c r="K19033" s="662">
        <v>1590000000000</v>
      </c>
    </row>
    <row r="19034" spans="3:11" x14ac:dyDescent="0.25">
      <c r="C19034" s="660">
        <v>45936</v>
      </c>
      <c r="D19034" s="661" t="s">
        <v>317</v>
      </c>
      <c r="E19034" s="662">
        <v>120000</v>
      </c>
      <c r="F19034" s="662">
        <v>100000</v>
      </c>
      <c r="G19034" s="662">
        <v>106000</v>
      </c>
      <c r="H19034" s="661">
        <v>5</v>
      </c>
      <c r="I19034" s="662">
        <v>600000</v>
      </c>
      <c r="J19034" s="663">
        <v>15000000</v>
      </c>
      <c r="K19034" s="662">
        <v>1590000000000</v>
      </c>
    </row>
    <row r="19035" spans="3:11" x14ac:dyDescent="0.25">
      <c r="C19035" s="660">
        <v>45936</v>
      </c>
      <c r="D19035" s="661" t="s">
        <v>317</v>
      </c>
      <c r="E19035" s="662">
        <v>120000</v>
      </c>
      <c r="F19035" s="662">
        <v>100000</v>
      </c>
      <c r="G19035" s="662">
        <v>106000</v>
      </c>
      <c r="H19035" s="661">
        <v>7</v>
      </c>
      <c r="I19035" s="662">
        <v>840000</v>
      </c>
      <c r="J19035" s="663">
        <v>15000000</v>
      </c>
      <c r="K19035" s="662">
        <v>1590000000000</v>
      </c>
    </row>
    <row r="19036" spans="3:11" x14ac:dyDescent="0.25">
      <c r="C19036" s="660">
        <v>45936</v>
      </c>
      <c r="D19036" s="661" t="s">
        <v>317</v>
      </c>
      <c r="E19036" s="662">
        <v>120000</v>
      </c>
      <c r="F19036" s="662">
        <v>100000</v>
      </c>
      <c r="G19036" s="662">
        <v>106000</v>
      </c>
      <c r="H19036" s="661">
        <v>7</v>
      </c>
      <c r="I19036" s="662">
        <v>840000</v>
      </c>
      <c r="J19036" s="663">
        <v>15000000</v>
      </c>
      <c r="K19036" s="662">
        <v>1590000000000</v>
      </c>
    </row>
    <row r="19037" spans="3:11" x14ac:dyDescent="0.25">
      <c r="C19037" s="660">
        <v>45936</v>
      </c>
      <c r="D19037" s="661" t="s">
        <v>317</v>
      </c>
      <c r="E19037" s="662">
        <v>120000</v>
      </c>
      <c r="F19037" s="662">
        <v>100000</v>
      </c>
      <c r="G19037" s="662">
        <v>106000</v>
      </c>
      <c r="H19037" s="661">
        <v>9</v>
      </c>
      <c r="I19037" s="662">
        <v>1080000</v>
      </c>
      <c r="J19037" s="663">
        <v>15000000</v>
      </c>
      <c r="K19037" s="662">
        <v>1590000000000</v>
      </c>
    </row>
    <row r="19038" spans="3:11" x14ac:dyDescent="0.25">
      <c r="C19038" s="660">
        <v>45936</v>
      </c>
      <c r="D19038" s="661" t="s">
        <v>317</v>
      </c>
      <c r="E19038" s="662">
        <v>120000</v>
      </c>
      <c r="F19038" s="662">
        <v>100000</v>
      </c>
      <c r="G19038" s="662">
        <v>106000</v>
      </c>
      <c r="H19038" s="661">
        <v>10</v>
      </c>
      <c r="I19038" s="662">
        <v>1200000</v>
      </c>
      <c r="J19038" s="663">
        <v>15000000</v>
      </c>
      <c r="K19038" s="662">
        <v>1590000000000</v>
      </c>
    </row>
    <row r="19039" spans="3:11" x14ac:dyDescent="0.25">
      <c r="C19039" s="660">
        <v>45936</v>
      </c>
      <c r="D19039" s="661" t="s">
        <v>317</v>
      </c>
      <c r="E19039" s="662">
        <v>120000</v>
      </c>
      <c r="F19039" s="662">
        <v>100000</v>
      </c>
      <c r="G19039" s="662">
        <v>106000</v>
      </c>
      <c r="H19039" s="661">
        <v>1</v>
      </c>
      <c r="I19039" s="662">
        <v>120000</v>
      </c>
      <c r="J19039" s="663">
        <v>15000000</v>
      </c>
      <c r="K19039" s="662">
        <v>1590000000000</v>
      </c>
    </row>
    <row r="19040" spans="3:11" x14ac:dyDescent="0.25">
      <c r="C19040" s="660">
        <v>45936</v>
      </c>
      <c r="D19040" s="661" t="s">
        <v>317</v>
      </c>
      <c r="E19040" s="662">
        <v>120000</v>
      </c>
      <c r="F19040" s="662">
        <v>100000</v>
      </c>
      <c r="G19040" s="662">
        <v>106000</v>
      </c>
      <c r="H19040" s="661">
        <v>10</v>
      </c>
      <c r="I19040" s="662">
        <v>1200000</v>
      </c>
      <c r="J19040" s="663">
        <v>15000000</v>
      </c>
      <c r="K19040" s="662">
        <v>1590000000000</v>
      </c>
    </row>
    <row r="19041" spans="3:11" x14ac:dyDescent="0.25">
      <c r="C19041" s="660">
        <v>45936</v>
      </c>
      <c r="D19041" s="661" t="s">
        <v>317</v>
      </c>
      <c r="E19041" s="662">
        <v>120000</v>
      </c>
      <c r="F19041" s="662">
        <v>100000</v>
      </c>
      <c r="G19041" s="662">
        <v>106000</v>
      </c>
      <c r="H19041" s="661">
        <v>3</v>
      </c>
      <c r="I19041" s="662">
        <v>360000</v>
      </c>
      <c r="J19041" s="663">
        <v>15000000</v>
      </c>
      <c r="K19041" s="662">
        <v>1590000000000</v>
      </c>
    </row>
    <row r="19042" spans="3:11" x14ac:dyDescent="0.25">
      <c r="C19042" s="660">
        <v>45936</v>
      </c>
      <c r="D19042" s="661" t="s">
        <v>317</v>
      </c>
      <c r="E19042" s="662">
        <v>120000</v>
      </c>
      <c r="F19042" s="662">
        <v>100000</v>
      </c>
      <c r="G19042" s="662">
        <v>106000</v>
      </c>
      <c r="H19042" s="661">
        <v>9</v>
      </c>
      <c r="I19042" s="662">
        <v>1080000</v>
      </c>
      <c r="J19042" s="663">
        <v>15000000</v>
      </c>
      <c r="K19042" s="662">
        <v>1590000000000</v>
      </c>
    </row>
    <row r="19043" spans="3:11" x14ac:dyDescent="0.25">
      <c r="C19043" s="660">
        <v>45936</v>
      </c>
      <c r="D19043" s="661" t="s">
        <v>317</v>
      </c>
      <c r="E19043" s="662">
        <v>120000</v>
      </c>
      <c r="F19043" s="662">
        <v>100000</v>
      </c>
      <c r="G19043" s="662">
        <v>106000</v>
      </c>
      <c r="H19043" s="661">
        <v>2</v>
      </c>
      <c r="I19043" s="662">
        <v>240000</v>
      </c>
      <c r="J19043" s="663">
        <v>15000000</v>
      </c>
      <c r="K19043" s="662">
        <v>1590000000000</v>
      </c>
    </row>
    <row r="19044" spans="3:11" x14ac:dyDescent="0.25">
      <c r="C19044" s="660">
        <v>45936</v>
      </c>
      <c r="D19044" s="661" t="s">
        <v>317</v>
      </c>
      <c r="E19044" s="662">
        <v>120000</v>
      </c>
      <c r="F19044" s="662">
        <v>100000</v>
      </c>
      <c r="G19044" s="662">
        <v>106000</v>
      </c>
      <c r="H19044" s="661">
        <v>100</v>
      </c>
      <c r="I19044" s="662">
        <v>12000000</v>
      </c>
      <c r="J19044" s="663">
        <v>15000000</v>
      </c>
      <c r="K19044" s="662">
        <v>1590000000000</v>
      </c>
    </row>
    <row r="19045" spans="3:11" x14ac:dyDescent="0.25">
      <c r="C19045" s="660">
        <v>45936</v>
      </c>
      <c r="D19045" s="661" t="s">
        <v>317</v>
      </c>
      <c r="E19045" s="662">
        <v>120500</v>
      </c>
      <c r="F19045" s="662">
        <v>100000</v>
      </c>
      <c r="G19045" s="662">
        <v>106000</v>
      </c>
      <c r="H19045" s="661">
        <v>26</v>
      </c>
      <c r="I19045" s="662">
        <v>3133000</v>
      </c>
      <c r="J19045" s="663">
        <v>15000000</v>
      </c>
      <c r="K19045" s="662">
        <v>1590000000000</v>
      </c>
    </row>
    <row r="19046" spans="3:11" x14ac:dyDescent="0.25">
      <c r="C19046" s="660">
        <v>45936</v>
      </c>
      <c r="D19046" s="661" t="s">
        <v>317</v>
      </c>
      <c r="E19046" s="662">
        <v>121000</v>
      </c>
      <c r="F19046" s="662">
        <v>100000</v>
      </c>
      <c r="G19046" s="662">
        <v>106000</v>
      </c>
      <c r="H19046" s="661">
        <v>219</v>
      </c>
      <c r="I19046" s="662">
        <v>26499000</v>
      </c>
      <c r="J19046" s="663">
        <v>15000000</v>
      </c>
      <c r="K19046" s="662">
        <v>1590000000000</v>
      </c>
    </row>
    <row r="19047" spans="3:11" x14ac:dyDescent="0.25">
      <c r="C19047" s="660">
        <v>45936</v>
      </c>
      <c r="D19047" s="661" t="s">
        <v>312</v>
      </c>
      <c r="E19047" s="662">
        <v>15590</v>
      </c>
      <c r="F19047" s="662">
        <v>15590</v>
      </c>
      <c r="G19047" s="662">
        <v>15599</v>
      </c>
      <c r="H19047" s="661">
        <v>11</v>
      </c>
      <c r="I19047" s="662">
        <v>171490</v>
      </c>
      <c r="J19047" s="663">
        <v>20000000</v>
      </c>
      <c r="K19047" s="662">
        <v>311980000000</v>
      </c>
    </row>
    <row r="19048" spans="3:11" x14ac:dyDescent="0.25">
      <c r="C19048" s="660">
        <v>45936</v>
      </c>
      <c r="D19048" s="661" t="s">
        <v>1154</v>
      </c>
      <c r="E19048" s="662">
        <v>50000</v>
      </c>
      <c r="F19048" s="662">
        <v>43950</v>
      </c>
      <c r="G19048" s="662">
        <v>50000</v>
      </c>
      <c r="H19048" s="661">
        <v>2</v>
      </c>
      <c r="I19048" s="662">
        <v>100000</v>
      </c>
      <c r="J19048" s="663">
        <v>600000</v>
      </c>
      <c r="K19048" s="662">
        <v>30000000000</v>
      </c>
    </row>
    <row r="19049" spans="3:11" x14ac:dyDescent="0.25">
      <c r="C19049" s="660">
        <v>45936</v>
      </c>
      <c r="D19049" s="661" t="s">
        <v>317</v>
      </c>
      <c r="E19049" s="662">
        <v>106000</v>
      </c>
      <c r="F19049" s="662">
        <v>100000</v>
      </c>
      <c r="G19049" s="662">
        <v>106000</v>
      </c>
      <c r="H19049" s="661">
        <v>1</v>
      </c>
      <c r="I19049" s="662">
        <v>106000</v>
      </c>
      <c r="J19049" s="663">
        <v>15000000</v>
      </c>
      <c r="K19049" s="662">
        <v>1590000000000</v>
      </c>
    </row>
    <row r="19050" spans="3:11" x14ac:dyDescent="0.25">
      <c r="C19050" s="660">
        <v>45936</v>
      </c>
      <c r="D19050" s="661" t="s">
        <v>317</v>
      </c>
      <c r="E19050" s="662">
        <v>100000</v>
      </c>
      <c r="F19050" s="662">
        <v>100000</v>
      </c>
      <c r="G19050" s="662">
        <v>106000</v>
      </c>
      <c r="H19050" s="661">
        <v>16</v>
      </c>
      <c r="I19050" s="662">
        <v>1600000</v>
      </c>
      <c r="J19050" s="663">
        <v>15000000</v>
      </c>
      <c r="K19050" s="662">
        <v>1590000000000</v>
      </c>
    </row>
    <row r="19051" spans="3:11" x14ac:dyDescent="0.25">
      <c r="C19051" s="660">
        <v>45936</v>
      </c>
      <c r="D19051" s="661" t="s">
        <v>317</v>
      </c>
      <c r="E19051" s="662">
        <v>106000</v>
      </c>
      <c r="F19051" s="662">
        <v>100000</v>
      </c>
      <c r="G19051" s="662">
        <v>106000</v>
      </c>
      <c r="H19051" s="661">
        <v>34</v>
      </c>
      <c r="I19051" s="662">
        <v>3604000</v>
      </c>
      <c r="J19051" s="663">
        <v>15000000</v>
      </c>
      <c r="K19051" s="662">
        <v>1590000000000</v>
      </c>
    </row>
    <row r="19052" spans="3:11" x14ac:dyDescent="0.25">
      <c r="C19052" s="660">
        <v>45936</v>
      </c>
      <c r="D19052" s="661" t="s">
        <v>312</v>
      </c>
      <c r="E19052" s="662">
        <v>15599</v>
      </c>
      <c r="F19052" s="662">
        <v>15590</v>
      </c>
      <c r="G19052" s="662">
        <v>15599</v>
      </c>
      <c r="H19052" s="661">
        <v>60</v>
      </c>
      <c r="I19052" s="662">
        <v>935940</v>
      </c>
      <c r="J19052" s="663">
        <v>20000000</v>
      </c>
      <c r="K19052" s="662">
        <v>311980000000</v>
      </c>
    </row>
    <row r="19053" spans="3:11" x14ac:dyDescent="0.25">
      <c r="C19053" s="660">
        <v>45936</v>
      </c>
      <c r="D19053" s="661" t="s">
        <v>1155</v>
      </c>
      <c r="E19053" s="662">
        <v>40000</v>
      </c>
      <c r="F19053" s="662">
        <v>32400</v>
      </c>
      <c r="G19053" s="662">
        <v>40000</v>
      </c>
      <c r="H19053" s="661">
        <v>3</v>
      </c>
      <c r="I19053" s="662">
        <v>120000</v>
      </c>
      <c r="J19053" s="663">
        <v>2400000</v>
      </c>
      <c r="K19053" s="662">
        <v>96000000000</v>
      </c>
    </row>
    <row r="19054" spans="3:11" x14ac:dyDescent="0.25">
      <c r="C19054" s="660">
        <v>45936</v>
      </c>
      <c r="D19054" s="661" t="s">
        <v>1155</v>
      </c>
      <c r="E19054" s="662">
        <v>40000</v>
      </c>
      <c r="F19054" s="662">
        <v>32400</v>
      </c>
      <c r="G19054" s="662">
        <v>40000</v>
      </c>
      <c r="H19054" s="661">
        <v>2</v>
      </c>
      <c r="I19054" s="662">
        <v>80000</v>
      </c>
      <c r="J19054" s="663">
        <v>2400000</v>
      </c>
      <c r="K19054" s="662">
        <v>96000000000</v>
      </c>
    </row>
    <row r="19055" spans="3:11" x14ac:dyDescent="0.25">
      <c r="C19055" s="660">
        <v>45937</v>
      </c>
      <c r="D19055" s="661" t="s">
        <v>310</v>
      </c>
      <c r="E19055" s="662">
        <v>102000</v>
      </c>
      <c r="F19055" s="662">
        <v>102600</v>
      </c>
      <c r="G19055" s="662">
        <v>102000</v>
      </c>
      <c r="H19055" s="661">
        <v>5</v>
      </c>
      <c r="I19055" s="662">
        <v>510000</v>
      </c>
      <c r="J19055" s="663">
        <v>19450000</v>
      </c>
      <c r="K19055" s="662">
        <v>1983900000000</v>
      </c>
    </row>
    <row r="19056" spans="3:11" x14ac:dyDescent="0.25">
      <c r="C19056" s="660">
        <v>45937</v>
      </c>
      <c r="D19056" s="661" t="s">
        <v>310</v>
      </c>
      <c r="E19056" s="662">
        <v>102000</v>
      </c>
      <c r="F19056" s="662">
        <v>102600</v>
      </c>
      <c r="G19056" s="662">
        <v>102000</v>
      </c>
      <c r="H19056" s="661">
        <v>10</v>
      </c>
      <c r="I19056" s="662">
        <v>1020000</v>
      </c>
      <c r="J19056" s="663">
        <v>19450000</v>
      </c>
      <c r="K19056" s="662">
        <v>1983900000000</v>
      </c>
    </row>
    <row r="19057" spans="3:11" x14ac:dyDescent="0.25">
      <c r="C19057" s="660">
        <v>45937</v>
      </c>
      <c r="D19057" s="661" t="s">
        <v>310</v>
      </c>
      <c r="E19057" s="662">
        <v>102000</v>
      </c>
      <c r="F19057" s="662">
        <v>102600</v>
      </c>
      <c r="G19057" s="662">
        <v>102000</v>
      </c>
      <c r="H19057" s="661">
        <v>25</v>
      </c>
      <c r="I19057" s="662">
        <v>2550000</v>
      </c>
      <c r="J19057" s="663">
        <v>19450000</v>
      </c>
      <c r="K19057" s="662">
        <v>1983900000000</v>
      </c>
    </row>
    <row r="19058" spans="3:11" x14ac:dyDescent="0.25">
      <c r="C19058" s="660">
        <v>45937</v>
      </c>
      <c r="D19058" s="661" t="s">
        <v>310</v>
      </c>
      <c r="E19058" s="662">
        <v>102000</v>
      </c>
      <c r="F19058" s="662">
        <v>102600</v>
      </c>
      <c r="G19058" s="662">
        <v>102000</v>
      </c>
      <c r="H19058" s="661">
        <v>1</v>
      </c>
      <c r="I19058" s="662">
        <v>102000</v>
      </c>
      <c r="J19058" s="663">
        <v>19450000</v>
      </c>
      <c r="K19058" s="662">
        <v>1983900000000</v>
      </c>
    </row>
    <row r="19059" spans="3:11" x14ac:dyDescent="0.25">
      <c r="C19059" s="660">
        <v>45937</v>
      </c>
      <c r="D19059" s="661" t="s">
        <v>310</v>
      </c>
      <c r="E19059" s="662">
        <v>102000</v>
      </c>
      <c r="F19059" s="662">
        <v>102600</v>
      </c>
      <c r="G19059" s="662">
        <v>102000</v>
      </c>
      <c r="H19059" s="661">
        <v>10</v>
      </c>
      <c r="I19059" s="662">
        <v>1020000</v>
      </c>
      <c r="J19059" s="663">
        <v>19450000</v>
      </c>
      <c r="K19059" s="662">
        <v>1983900000000</v>
      </c>
    </row>
    <row r="19060" spans="3:11" x14ac:dyDescent="0.25">
      <c r="C19060" s="660">
        <v>45937</v>
      </c>
      <c r="D19060" s="661" t="s">
        <v>310</v>
      </c>
      <c r="E19060" s="662">
        <v>102000</v>
      </c>
      <c r="F19060" s="662">
        <v>102600</v>
      </c>
      <c r="G19060" s="662">
        <v>102000</v>
      </c>
      <c r="H19060" s="661">
        <v>10</v>
      </c>
      <c r="I19060" s="662">
        <v>1020000</v>
      </c>
      <c r="J19060" s="663">
        <v>19450000</v>
      </c>
      <c r="K19060" s="662">
        <v>1983900000000</v>
      </c>
    </row>
    <row r="19061" spans="3:11" x14ac:dyDescent="0.25">
      <c r="C19061" s="660">
        <v>45937</v>
      </c>
      <c r="D19061" s="661" t="s">
        <v>310</v>
      </c>
      <c r="E19061" s="662">
        <v>102000</v>
      </c>
      <c r="F19061" s="662">
        <v>102600</v>
      </c>
      <c r="G19061" s="662">
        <v>102000</v>
      </c>
      <c r="H19061" s="661">
        <v>5</v>
      </c>
      <c r="I19061" s="662">
        <v>510000</v>
      </c>
      <c r="J19061" s="663">
        <v>19450000</v>
      </c>
      <c r="K19061" s="662">
        <v>1983900000000</v>
      </c>
    </row>
    <row r="19062" spans="3:11" x14ac:dyDescent="0.25">
      <c r="C19062" s="660">
        <v>45937</v>
      </c>
      <c r="D19062" s="661" t="s">
        <v>310</v>
      </c>
      <c r="E19062" s="662">
        <v>102000</v>
      </c>
      <c r="F19062" s="662">
        <v>102600</v>
      </c>
      <c r="G19062" s="662">
        <v>102000</v>
      </c>
      <c r="H19062" s="661">
        <v>23</v>
      </c>
      <c r="I19062" s="662">
        <v>2346000</v>
      </c>
      <c r="J19062" s="663">
        <v>19450000</v>
      </c>
      <c r="K19062" s="662">
        <v>1983900000000</v>
      </c>
    </row>
    <row r="19063" spans="3:11" x14ac:dyDescent="0.25">
      <c r="C19063" s="660">
        <v>45937</v>
      </c>
      <c r="D19063" s="661" t="s">
        <v>310</v>
      </c>
      <c r="E19063" s="662">
        <v>102000</v>
      </c>
      <c r="F19063" s="662">
        <v>102600</v>
      </c>
      <c r="G19063" s="662">
        <v>102000</v>
      </c>
      <c r="H19063" s="661">
        <v>10</v>
      </c>
      <c r="I19063" s="662">
        <v>1020000</v>
      </c>
      <c r="J19063" s="663">
        <v>19450000</v>
      </c>
      <c r="K19063" s="662">
        <v>1983900000000</v>
      </c>
    </row>
    <row r="19064" spans="3:11" x14ac:dyDescent="0.25">
      <c r="C19064" s="660">
        <v>45937</v>
      </c>
      <c r="D19064" s="661" t="s">
        <v>310</v>
      </c>
      <c r="E19064" s="662">
        <v>102000</v>
      </c>
      <c r="F19064" s="662">
        <v>102600</v>
      </c>
      <c r="G19064" s="662">
        <v>102000</v>
      </c>
      <c r="H19064" s="661">
        <v>8</v>
      </c>
      <c r="I19064" s="662">
        <v>816000</v>
      </c>
      <c r="J19064" s="663">
        <v>19450000</v>
      </c>
      <c r="K19064" s="662">
        <v>1983900000000</v>
      </c>
    </row>
    <row r="19065" spans="3:11" x14ac:dyDescent="0.25">
      <c r="C19065" s="660">
        <v>45937</v>
      </c>
      <c r="D19065" s="661" t="s">
        <v>1154</v>
      </c>
      <c r="E19065" s="662">
        <v>51000</v>
      </c>
      <c r="F19065" s="662">
        <v>50000</v>
      </c>
      <c r="G19065" s="662">
        <v>51000</v>
      </c>
      <c r="H19065" s="661">
        <v>1</v>
      </c>
      <c r="I19065" s="662">
        <v>51000</v>
      </c>
      <c r="J19065" s="663">
        <v>600000</v>
      </c>
      <c r="K19065" s="662">
        <v>30600000000</v>
      </c>
    </row>
    <row r="19066" spans="3:11" x14ac:dyDescent="0.25">
      <c r="C19066" s="660">
        <v>45937</v>
      </c>
      <c r="D19066" s="661" t="s">
        <v>1154</v>
      </c>
      <c r="E19066" s="662">
        <v>51000</v>
      </c>
      <c r="F19066" s="662">
        <v>50000</v>
      </c>
      <c r="G19066" s="662">
        <v>51000</v>
      </c>
      <c r="H19066" s="661">
        <v>5</v>
      </c>
      <c r="I19066" s="662">
        <v>255000</v>
      </c>
      <c r="J19066" s="663">
        <v>600000</v>
      </c>
      <c r="K19066" s="662">
        <v>30600000000</v>
      </c>
    </row>
    <row r="19067" spans="3:11" x14ac:dyDescent="0.25">
      <c r="C19067" s="660">
        <v>45937</v>
      </c>
      <c r="D19067" s="661" t="s">
        <v>1154</v>
      </c>
      <c r="E19067" s="662">
        <v>51000</v>
      </c>
      <c r="F19067" s="662">
        <v>50000</v>
      </c>
      <c r="G19067" s="662">
        <v>51000</v>
      </c>
      <c r="H19067" s="661">
        <v>1</v>
      </c>
      <c r="I19067" s="662">
        <v>51000</v>
      </c>
      <c r="J19067" s="663">
        <v>600000</v>
      </c>
      <c r="K19067" s="662">
        <v>30600000000</v>
      </c>
    </row>
    <row r="19068" spans="3:11" x14ac:dyDescent="0.25">
      <c r="C19068" s="660">
        <v>45937</v>
      </c>
      <c r="D19068" s="661" t="s">
        <v>1154</v>
      </c>
      <c r="E19068" s="662">
        <v>51000</v>
      </c>
      <c r="F19068" s="662">
        <v>50000</v>
      </c>
      <c r="G19068" s="662">
        <v>51000</v>
      </c>
      <c r="H19068" s="661">
        <v>3</v>
      </c>
      <c r="I19068" s="662">
        <v>153000</v>
      </c>
      <c r="J19068" s="663">
        <v>600000</v>
      </c>
      <c r="K19068" s="662">
        <v>30600000000</v>
      </c>
    </row>
    <row r="19069" spans="3:11" x14ac:dyDescent="0.25">
      <c r="C19069" s="660">
        <v>45937</v>
      </c>
      <c r="D19069" s="661" t="s">
        <v>1154</v>
      </c>
      <c r="E19069" s="662">
        <v>51000</v>
      </c>
      <c r="F19069" s="662">
        <v>50000</v>
      </c>
      <c r="G19069" s="662">
        <v>51000</v>
      </c>
      <c r="H19069" s="661">
        <v>12</v>
      </c>
      <c r="I19069" s="662">
        <v>612000</v>
      </c>
      <c r="J19069" s="663">
        <v>600000</v>
      </c>
      <c r="K19069" s="662">
        <v>30600000000</v>
      </c>
    </row>
    <row r="19070" spans="3:11" x14ac:dyDescent="0.25">
      <c r="C19070" s="660">
        <v>45937</v>
      </c>
      <c r="D19070" s="661" t="s">
        <v>1154</v>
      </c>
      <c r="E19070" s="662">
        <v>51000</v>
      </c>
      <c r="F19070" s="662">
        <v>50000</v>
      </c>
      <c r="G19070" s="662">
        <v>51000</v>
      </c>
      <c r="H19070" s="661">
        <v>114</v>
      </c>
      <c r="I19070" s="662">
        <v>5814000</v>
      </c>
      <c r="J19070" s="663">
        <v>600000</v>
      </c>
      <c r="K19070" s="662">
        <v>30600000000</v>
      </c>
    </row>
    <row r="19071" spans="3:11" x14ac:dyDescent="0.25">
      <c r="C19071" s="660">
        <v>45937</v>
      </c>
      <c r="D19071" s="661" t="s">
        <v>1154</v>
      </c>
      <c r="E19071" s="662">
        <v>51000</v>
      </c>
      <c r="F19071" s="662">
        <v>50000</v>
      </c>
      <c r="G19071" s="662">
        <v>51000</v>
      </c>
      <c r="H19071" s="661">
        <v>1</v>
      </c>
      <c r="I19071" s="662">
        <v>51000</v>
      </c>
      <c r="J19071" s="663">
        <v>600000</v>
      </c>
      <c r="K19071" s="662">
        <v>30600000000</v>
      </c>
    </row>
    <row r="19072" spans="3:11" x14ac:dyDescent="0.25">
      <c r="C19072" s="660">
        <v>45937</v>
      </c>
      <c r="D19072" s="661" t="s">
        <v>1154</v>
      </c>
      <c r="E19072" s="662">
        <v>51000</v>
      </c>
      <c r="F19072" s="662">
        <v>50000</v>
      </c>
      <c r="G19072" s="662">
        <v>51000</v>
      </c>
      <c r="H19072" s="661">
        <v>13</v>
      </c>
      <c r="I19072" s="662">
        <v>663000</v>
      </c>
      <c r="J19072" s="663">
        <v>600000</v>
      </c>
      <c r="K19072" s="662">
        <v>30600000000</v>
      </c>
    </row>
    <row r="19073" spans="3:11" x14ac:dyDescent="0.25">
      <c r="C19073" s="660">
        <v>45937</v>
      </c>
      <c r="D19073" s="661" t="s">
        <v>1154</v>
      </c>
      <c r="E19073" s="662">
        <v>51000</v>
      </c>
      <c r="F19073" s="662">
        <v>50000</v>
      </c>
      <c r="G19073" s="662">
        <v>51000</v>
      </c>
      <c r="H19073" s="661">
        <v>2</v>
      </c>
      <c r="I19073" s="662">
        <v>102000</v>
      </c>
      <c r="J19073" s="663">
        <v>600000</v>
      </c>
      <c r="K19073" s="662">
        <v>30600000000</v>
      </c>
    </row>
    <row r="19074" spans="3:11" x14ac:dyDescent="0.25">
      <c r="C19074" s="660">
        <v>45937</v>
      </c>
      <c r="D19074" s="661" t="s">
        <v>1154</v>
      </c>
      <c r="E19074" s="662">
        <v>51000</v>
      </c>
      <c r="F19074" s="662">
        <v>50000</v>
      </c>
      <c r="G19074" s="662">
        <v>51000</v>
      </c>
      <c r="H19074" s="661">
        <v>1</v>
      </c>
      <c r="I19074" s="662">
        <v>51000</v>
      </c>
      <c r="J19074" s="663">
        <v>600000</v>
      </c>
      <c r="K19074" s="662">
        <v>30600000000</v>
      </c>
    </row>
    <row r="19075" spans="3:11" x14ac:dyDescent="0.25">
      <c r="C19075" s="660">
        <v>45937</v>
      </c>
      <c r="D19075" s="661" t="s">
        <v>1154</v>
      </c>
      <c r="E19075" s="662">
        <v>51000</v>
      </c>
      <c r="F19075" s="662">
        <v>50000</v>
      </c>
      <c r="G19075" s="662">
        <v>51000</v>
      </c>
      <c r="H19075" s="661">
        <v>2</v>
      </c>
      <c r="I19075" s="662">
        <v>102000</v>
      </c>
      <c r="J19075" s="663">
        <v>600000</v>
      </c>
      <c r="K19075" s="662">
        <v>30600000000</v>
      </c>
    </row>
    <row r="19076" spans="3:11" x14ac:dyDescent="0.25">
      <c r="C19076" s="660">
        <v>45937</v>
      </c>
      <c r="D19076" s="661" t="s">
        <v>1154</v>
      </c>
      <c r="E19076" s="662">
        <v>51000</v>
      </c>
      <c r="F19076" s="662">
        <v>50000</v>
      </c>
      <c r="G19076" s="662">
        <v>51000</v>
      </c>
      <c r="H19076" s="661">
        <v>36</v>
      </c>
      <c r="I19076" s="662">
        <v>1836000</v>
      </c>
      <c r="J19076" s="663">
        <v>600000</v>
      </c>
      <c r="K19076" s="662">
        <v>30600000000</v>
      </c>
    </row>
    <row r="19077" spans="3:11" x14ac:dyDescent="0.25">
      <c r="C19077" s="660">
        <v>45937</v>
      </c>
      <c r="D19077" s="661" t="s">
        <v>1154</v>
      </c>
      <c r="E19077" s="662">
        <v>51000</v>
      </c>
      <c r="F19077" s="662">
        <v>50000</v>
      </c>
      <c r="G19077" s="662">
        <v>51000</v>
      </c>
      <c r="H19077" s="661">
        <v>150</v>
      </c>
      <c r="I19077" s="662">
        <v>7650000</v>
      </c>
      <c r="J19077" s="663">
        <v>600000</v>
      </c>
      <c r="K19077" s="662">
        <v>30600000000</v>
      </c>
    </row>
    <row r="19078" spans="3:11" x14ac:dyDescent="0.25">
      <c r="C19078" s="660">
        <v>45937</v>
      </c>
      <c r="D19078" s="661" t="s">
        <v>1154</v>
      </c>
      <c r="E19078" s="662">
        <v>51000</v>
      </c>
      <c r="F19078" s="662">
        <v>50000</v>
      </c>
      <c r="G19078" s="662">
        <v>51000</v>
      </c>
      <c r="H19078" s="661">
        <v>19</v>
      </c>
      <c r="I19078" s="662">
        <v>969000</v>
      </c>
      <c r="J19078" s="663">
        <v>600000</v>
      </c>
      <c r="K19078" s="662">
        <v>30600000000</v>
      </c>
    </row>
    <row r="19079" spans="3:11" x14ac:dyDescent="0.25">
      <c r="C19079" s="660">
        <v>45937</v>
      </c>
      <c r="D19079" s="661" t="s">
        <v>1154</v>
      </c>
      <c r="E19079" s="662">
        <v>51000</v>
      </c>
      <c r="F19079" s="662">
        <v>50000</v>
      </c>
      <c r="G19079" s="662">
        <v>51000</v>
      </c>
      <c r="H19079" s="661">
        <v>10</v>
      </c>
      <c r="I19079" s="662">
        <v>510000</v>
      </c>
      <c r="J19079" s="663">
        <v>600000</v>
      </c>
      <c r="K19079" s="662">
        <v>30600000000</v>
      </c>
    </row>
    <row r="19080" spans="3:11" x14ac:dyDescent="0.25">
      <c r="C19080" s="660">
        <v>45937</v>
      </c>
      <c r="D19080" s="661" t="s">
        <v>1154</v>
      </c>
      <c r="E19080" s="662">
        <v>51000</v>
      </c>
      <c r="F19080" s="662">
        <v>50000</v>
      </c>
      <c r="G19080" s="662">
        <v>51000</v>
      </c>
      <c r="H19080" s="661">
        <v>11</v>
      </c>
      <c r="I19080" s="662">
        <v>561000</v>
      </c>
      <c r="J19080" s="663">
        <v>600000</v>
      </c>
      <c r="K19080" s="662">
        <v>30600000000</v>
      </c>
    </row>
    <row r="19081" spans="3:11" x14ac:dyDescent="0.25">
      <c r="C19081" s="660">
        <v>45937</v>
      </c>
      <c r="D19081" s="661" t="s">
        <v>312</v>
      </c>
      <c r="E19081" s="662">
        <v>15600</v>
      </c>
      <c r="F19081" s="662">
        <v>15599</v>
      </c>
      <c r="G19081" s="662">
        <v>19400</v>
      </c>
      <c r="H19081" s="661">
        <v>1</v>
      </c>
      <c r="I19081" s="662">
        <v>15600</v>
      </c>
      <c r="J19081" s="663">
        <v>20000000</v>
      </c>
      <c r="K19081" s="662">
        <v>388000000000</v>
      </c>
    </row>
    <row r="19082" spans="3:11" x14ac:dyDescent="0.25">
      <c r="C19082" s="660">
        <v>45937</v>
      </c>
      <c r="D19082" s="661" t="s">
        <v>312</v>
      </c>
      <c r="E19082" s="662">
        <v>15600</v>
      </c>
      <c r="F19082" s="662">
        <v>15599</v>
      </c>
      <c r="G19082" s="662">
        <v>19400</v>
      </c>
      <c r="H19082" s="661">
        <v>25</v>
      </c>
      <c r="I19082" s="662">
        <v>390000</v>
      </c>
      <c r="J19082" s="663">
        <v>20000000</v>
      </c>
      <c r="K19082" s="662">
        <v>388000000000</v>
      </c>
    </row>
    <row r="19083" spans="3:11" x14ac:dyDescent="0.25">
      <c r="C19083" s="660">
        <v>45937</v>
      </c>
      <c r="D19083" s="661" t="s">
        <v>312</v>
      </c>
      <c r="E19083" s="662">
        <v>15600</v>
      </c>
      <c r="F19083" s="662">
        <v>15599</v>
      </c>
      <c r="G19083" s="662">
        <v>19400</v>
      </c>
      <c r="H19083" s="661">
        <v>3</v>
      </c>
      <c r="I19083" s="662">
        <v>46800</v>
      </c>
      <c r="J19083" s="663">
        <v>20000000</v>
      </c>
      <c r="K19083" s="662">
        <v>388000000000</v>
      </c>
    </row>
    <row r="19084" spans="3:11" x14ac:dyDescent="0.25">
      <c r="C19084" s="660">
        <v>45937</v>
      </c>
      <c r="D19084" s="661" t="s">
        <v>312</v>
      </c>
      <c r="E19084" s="662">
        <v>15600</v>
      </c>
      <c r="F19084" s="662">
        <v>15599</v>
      </c>
      <c r="G19084" s="662">
        <v>19400</v>
      </c>
      <c r="H19084" s="661">
        <v>5</v>
      </c>
      <c r="I19084" s="662">
        <v>78000</v>
      </c>
      <c r="J19084" s="663">
        <v>20000000</v>
      </c>
      <c r="K19084" s="662">
        <v>388000000000</v>
      </c>
    </row>
    <row r="19085" spans="3:11" x14ac:dyDescent="0.25">
      <c r="C19085" s="660">
        <v>45937</v>
      </c>
      <c r="D19085" s="661" t="s">
        <v>312</v>
      </c>
      <c r="E19085" s="662">
        <v>15600</v>
      </c>
      <c r="F19085" s="662">
        <v>15599</v>
      </c>
      <c r="G19085" s="662">
        <v>19400</v>
      </c>
      <c r="H19085" s="661">
        <v>25</v>
      </c>
      <c r="I19085" s="662">
        <v>390000</v>
      </c>
      <c r="J19085" s="663">
        <v>20000000</v>
      </c>
      <c r="K19085" s="662">
        <v>388000000000</v>
      </c>
    </row>
    <row r="19086" spans="3:11" x14ac:dyDescent="0.25">
      <c r="C19086" s="660">
        <v>45937</v>
      </c>
      <c r="D19086" s="661" t="s">
        <v>312</v>
      </c>
      <c r="E19086" s="662">
        <v>15600</v>
      </c>
      <c r="F19086" s="662">
        <v>15599</v>
      </c>
      <c r="G19086" s="662">
        <v>19400</v>
      </c>
      <c r="H19086" s="661">
        <v>5</v>
      </c>
      <c r="I19086" s="662">
        <v>78000</v>
      </c>
      <c r="J19086" s="663">
        <v>20000000</v>
      </c>
      <c r="K19086" s="662">
        <v>388000000000</v>
      </c>
    </row>
    <row r="19087" spans="3:11" x14ac:dyDescent="0.25">
      <c r="C19087" s="660">
        <v>45937</v>
      </c>
      <c r="D19087" s="661" t="s">
        <v>312</v>
      </c>
      <c r="E19087" s="662">
        <v>15600</v>
      </c>
      <c r="F19087" s="662">
        <v>15599</v>
      </c>
      <c r="G19087" s="662">
        <v>19400</v>
      </c>
      <c r="H19087" s="661">
        <v>10</v>
      </c>
      <c r="I19087" s="662">
        <v>156000</v>
      </c>
      <c r="J19087" s="663">
        <v>20000000</v>
      </c>
      <c r="K19087" s="662">
        <v>388000000000</v>
      </c>
    </row>
    <row r="19088" spans="3:11" x14ac:dyDescent="0.25">
      <c r="C19088" s="660">
        <v>45937</v>
      </c>
      <c r="D19088" s="661" t="s">
        <v>312</v>
      </c>
      <c r="E19088" s="662">
        <v>15600</v>
      </c>
      <c r="F19088" s="662">
        <v>15599</v>
      </c>
      <c r="G19088" s="662">
        <v>19400</v>
      </c>
      <c r="H19088" s="661">
        <v>4</v>
      </c>
      <c r="I19088" s="662">
        <v>62400</v>
      </c>
      <c r="J19088" s="663">
        <v>20000000</v>
      </c>
      <c r="K19088" s="662">
        <v>388000000000</v>
      </c>
    </row>
    <row r="19089" spans="3:11" x14ac:dyDescent="0.25">
      <c r="C19089" s="660">
        <v>45937</v>
      </c>
      <c r="D19089" s="661" t="s">
        <v>312</v>
      </c>
      <c r="E19089" s="662">
        <v>15600</v>
      </c>
      <c r="F19089" s="662">
        <v>15599</v>
      </c>
      <c r="G19089" s="662">
        <v>19400</v>
      </c>
      <c r="H19089" s="661">
        <v>20</v>
      </c>
      <c r="I19089" s="662">
        <v>312000</v>
      </c>
      <c r="J19089" s="663">
        <v>20000000</v>
      </c>
      <c r="K19089" s="662">
        <v>388000000000</v>
      </c>
    </row>
    <row r="19090" spans="3:11" x14ac:dyDescent="0.25">
      <c r="C19090" s="660">
        <v>45937</v>
      </c>
      <c r="D19090" s="661" t="s">
        <v>312</v>
      </c>
      <c r="E19090" s="662">
        <v>15600</v>
      </c>
      <c r="F19090" s="662">
        <v>15599</v>
      </c>
      <c r="G19090" s="662">
        <v>19400</v>
      </c>
      <c r="H19090" s="661">
        <v>6</v>
      </c>
      <c r="I19090" s="662">
        <v>93600</v>
      </c>
      <c r="J19090" s="663">
        <v>20000000</v>
      </c>
      <c r="K19090" s="662">
        <v>388000000000</v>
      </c>
    </row>
    <row r="19091" spans="3:11" x14ac:dyDescent="0.25">
      <c r="C19091" s="660">
        <v>45937</v>
      </c>
      <c r="D19091" s="661" t="s">
        <v>312</v>
      </c>
      <c r="E19091" s="662">
        <v>15600</v>
      </c>
      <c r="F19091" s="662">
        <v>15599</v>
      </c>
      <c r="G19091" s="662">
        <v>19400</v>
      </c>
      <c r="H19091" s="661">
        <v>10</v>
      </c>
      <c r="I19091" s="662">
        <v>156000</v>
      </c>
      <c r="J19091" s="663">
        <v>20000000</v>
      </c>
      <c r="K19091" s="662">
        <v>388000000000</v>
      </c>
    </row>
    <row r="19092" spans="3:11" x14ac:dyDescent="0.25">
      <c r="C19092" s="660">
        <v>45937</v>
      </c>
      <c r="D19092" s="661" t="s">
        <v>312</v>
      </c>
      <c r="E19092" s="662">
        <v>15600</v>
      </c>
      <c r="F19092" s="662">
        <v>15599</v>
      </c>
      <c r="G19092" s="662">
        <v>19400</v>
      </c>
      <c r="H19092" s="661">
        <v>2</v>
      </c>
      <c r="I19092" s="662">
        <v>31200</v>
      </c>
      <c r="J19092" s="663">
        <v>20000000</v>
      </c>
      <c r="K19092" s="662">
        <v>388000000000</v>
      </c>
    </row>
    <row r="19093" spans="3:11" x14ac:dyDescent="0.25">
      <c r="C19093" s="660">
        <v>45937</v>
      </c>
      <c r="D19093" s="661" t="s">
        <v>312</v>
      </c>
      <c r="E19093" s="662">
        <v>15600</v>
      </c>
      <c r="F19093" s="662">
        <v>15599</v>
      </c>
      <c r="G19093" s="662">
        <v>19400</v>
      </c>
      <c r="H19093" s="661">
        <v>2</v>
      </c>
      <c r="I19093" s="662">
        <v>31200</v>
      </c>
      <c r="J19093" s="663">
        <v>20000000</v>
      </c>
      <c r="K19093" s="662">
        <v>388000000000</v>
      </c>
    </row>
    <row r="19094" spans="3:11" x14ac:dyDescent="0.25">
      <c r="C19094" s="660">
        <v>45937</v>
      </c>
      <c r="D19094" s="661" t="s">
        <v>312</v>
      </c>
      <c r="E19094" s="662">
        <v>15600</v>
      </c>
      <c r="F19094" s="662">
        <v>15599</v>
      </c>
      <c r="G19094" s="662">
        <v>19400</v>
      </c>
      <c r="H19094" s="661">
        <v>100</v>
      </c>
      <c r="I19094" s="662">
        <v>1560000</v>
      </c>
      <c r="J19094" s="663">
        <v>20000000</v>
      </c>
      <c r="K19094" s="662">
        <v>388000000000</v>
      </c>
    </row>
    <row r="19095" spans="3:11" x14ac:dyDescent="0.25">
      <c r="C19095" s="660">
        <v>45937</v>
      </c>
      <c r="D19095" s="661" t="s">
        <v>312</v>
      </c>
      <c r="E19095" s="662">
        <v>15600</v>
      </c>
      <c r="F19095" s="662">
        <v>15599</v>
      </c>
      <c r="G19095" s="662">
        <v>19400</v>
      </c>
      <c r="H19095" s="661">
        <v>5</v>
      </c>
      <c r="I19095" s="662">
        <v>78000</v>
      </c>
      <c r="J19095" s="663">
        <v>20000000</v>
      </c>
      <c r="K19095" s="662">
        <v>388000000000</v>
      </c>
    </row>
    <row r="19096" spans="3:11" x14ac:dyDescent="0.25">
      <c r="C19096" s="660">
        <v>45937</v>
      </c>
      <c r="D19096" s="661" t="s">
        <v>1155</v>
      </c>
      <c r="E19096" s="662">
        <v>40201</v>
      </c>
      <c r="F19096" s="662">
        <v>40000</v>
      </c>
      <c r="G19096" s="662">
        <v>41000</v>
      </c>
      <c r="H19096" s="661">
        <v>5</v>
      </c>
      <c r="I19096" s="662">
        <v>201005</v>
      </c>
      <c r="J19096" s="663">
        <v>2400000</v>
      </c>
      <c r="K19096" s="662">
        <v>98400000000</v>
      </c>
    </row>
    <row r="19097" spans="3:11" x14ac:dyDescent="0.25">
      <c r="C19097" s="660">
        <v>45937</v>
      </c>
      <c r="D19097" s="661" t="s">
        <v>1155</v>
      </c>
      <c r="E19097" s="662">
        <v>40201</v>
      </c>
      <c r="F19097" s="662">
        <v>40000</v>
      </c>
      <c r="G19097" s="662">
        <v>41000</v>
      </c>
      <c r="H19097" s="661">
        <v>5</v>
      </c>
      <c r="I19097" s="662">
        <v>201005</v>
      </c>
      <c r="J19097" s="663">
        <v>2400000</v>
      </c>
      <c r="K19097" s="662">
        <v>98400000000</v>
      </c>
    </row>
    <row r="19098" spans="3:11" x14ac:dyDescent="0.25">
      <c r="C19098" s="660">
        <v>45937</v>
      </c>
      <c r="D19098" s="661" t="s">
        <v>1155</v>
      </c>
      <c r="E19098" s="662">
        <v>40201</v>
      </c>
      <c r="F19098" s="662">
        <v>40000</v>
      </c>
      <c r="G19098" s="662">
        <v>41000</v>
      </c>
      <c r="H19098" s="661">
        <v>232</v>
      </c>
      <c r="I19098" s="662">
        <v>9326632</v>
      </c>
      <c r="J19098" s="663">
        <v>2400000</v>
      </c>
      <c r="K19098" s="662">
        <v>98400000000</v>
      </c>
    </row>
    <row r="19099" spans="3:11" x14ac:dyDescent="0.25">
      <c r="C19099" s="660">
        <v>45937</v>
      </c>
      <c r="D19099" s="661" t="s">
        <v>1155</v>
      </c>
      <c r="E19099" s="662">
        <v>40201</v>
      </c>
      <c r="F19099" s="662">
        <v>40000</v>
      </c>
      <c r="G19099" s="662">
        <v>41000</v>
      </c>
      <c r="H19099" s="661">
        <v>15</v>
      </c>
      <c r="I19099" s="662">
        <v>603015</v>
      </c>
      <c r="J19099" s="663">
        <v>2400000</v>
      </c>
      <c r="K19099" s="662">
        <v>98400000000</v>
      </c>
    </row>
    <row r="19100" spans="3:11" x14ac:dyDescent="0.25">
      <c r="C19100" s="660">
        <v>45937</v>
      </c>
      <c r="D19100" s="661" t="s">
        <v>1155</v>
      </c>
      <c r="E19100" s="662">
        <v>40201</v>
      </c>
      <c r="F19100" s="662">
        <v>40000</v>
      </c>
      <c r="G19100" s="662">
        <v>41000</v>
      </c>
      <c r="H19100" s="661">
        <v>4</v>
      </c>
      <c r="I19100" s="662">
        <v>160804</v>
      </c>
      <c r="J19100" s="663">
        <v>2400000</v>
      </c>
      <c r="K19100" s="662">
        <v>98400000000</v>
      </c>
    </row>
    <row r="19101" spans="3:11" x14ac:dyDescent="0.25">
      <c r="C19101" s="660">
        <v>45937</v>
      </c>
      <c r="D19101" s="661" t="s">
        <v>317</v>
      </c>
      <c r="E19101" s="662">
        <v>120500</v>
      </c>
      <c r="F19101" s="662">
        <v>106000</v>
      </c>
      <c r="G19101" s="662">
        <v>115000</v>
      </c>
      <c r="H19101" s="661">
        <v>1</v>
      </c>
      <c r="I19101" s="662">
        <v>120500</v>
      </c>
      <c r="J19101" s="663">
        <v>15000000</v>
      </c>
      <c r="K19101" s="662">
        <v>1725000000000</v>
      </c>
    </row>
    <row r="19102" spans="3:11" x14ac:dyDescent="0.25">
      <c r="C19102" s="660">
        <v>45937</v>
      </c>
      <c r="D19102" s="661" t="s">
        <v>317</v>
      </c>
      <c r="E19102" s="662">
        <v>120500</v>
      </c>
      <c r="F19102" s="662">
        <v>106000</v>
      </c>
      <c r="G19102" s="662">
        <v>115000</v>
      </c>
      <c r="H19102" s="661">
        <v>3</v>
      </c>
      <c r="I19102" s="662">
        <v>361500</v>
      </c>
      <c r="J19102" s="663">
        <v>15000000</v>
      </c>
      <c r="K19102" s="662">
        <v>1725000000000</v>
      </c>
    </row>
    <row r="19103" spans="3:11" x14ac:dyDescent="0.25">
      <c r="C19103" s="660">
        <v>45937</v>
      </c>
      <c r="D19103" s="661" t="s">
        <v>317</v>
      </c>
      <c r="E19103" s="662">
        <v>120500</v>
      </c>
      <c r="F19103" s="662">
        <v>106000</v>
      </c>
      <c r="G19103" s="662">
        <v>115000</v>
      </c>
      <c r="H19103" s="661">
        <v>2</v>
      </c>
      <c r="I19103" s="662">
        <v>241000</v>
      </c>
      <c r="J19103" s="663">
        <v>15000000</v>
      </c>
      <c r="K19103" s="662">
        <v>1725000000000</v>
      </c>
    </row>
    <row r="19104" spans="3:11" x14ac:dyDescent="0.25">
      <c r="C19104" s="660">
        <v>45937</v>
      </c>
      <c r="D19104" s="661" t="s">
        <v>317</v>
      </c>
      <c r="E19104" s="662">
        <v>120500</v>
      </c>
      <c r="F19104" s="662">
        <v>106000</v>
      </c>
      <c r="G19104" s="662">
        <v>115000</v>
      </c>
      <c r="H19104" s="661">
        <v>10</v>
      </c>
      <c r="I19104" s="662">
        <v>1205000</v>
      </c>
      <c r="J19104" s="663">
        <v>15000000</v>
      </c>
      <c r="K19104" s="662">
        <v>1725000000000</v>
      </c>
    </row>
    <row r="19105" spans="3:11" x14ac:dyDescent="0.25">
      <c r="C19105" s="660">
        <v>45937</v>
      </c>
      <c r="D19105" s="661" t="s">
        <v>317</v>
      </c>
      <c r="E19105" s="662">
        <v>120500</v>
      </c>
      <c r="F19105" s="662">
        <v>106000</v>
      </c>
      <c r="G19105" s="662">
        <v>115000</v>
      </c>
      <c r="H19105" s="661">
        <v>14</v>
      </c>
      <c r="I19105" s="662">
        <v>1687000</v>
      </c>
      <c r="J19105" s="663">
        <v>15000000</v>
      </c>
      <c r="K19105" s="662">
        <v>1725000000000</v>
      </c>
    </row>
    <row r="19106" spans="3:11" x14ac:dyDescent="0.25">
      <c r="C19106" s="660">
        <v>45937</v>
      </c>
      <c r="D19106" s="661" t="s">
        <v>317</v>
      </c>
      <c r="E19106" s="662">
        <v>120500</v>
      </c>
      <c r="F19106" s="662">
        <v>106000</v>
      </c>
      <c r="G19106" s="662">
        <v>115000</v>
      </c>
      <c r="H19106" s="661">
        <v>1</v>
      </c>
      <c r="I19106" s="662">
        <v>120500</v>
      </c>
      <c r="J19106" s="663">
        <v>15000000</v>
      </c>
      <c r="K19106" s="662">
        <v>1725000000000</v>
      </c>
    </row>
    <row r="19107" spans="3:11" x14ac:dyDescent="0.25">
      <c r="C19107" s="660">
        <v>45937</v>
      </c>
      <c r="D19107" s="661" t="s">
        <v>317</v>
      </c>
      <c r="E19107" s="662">
        <v>120500</v>
      </c>
      <c r="F19107" s="662">
        <v>106000</v>
      </c>
      <c r="G19107" s="662">
        <v>115000</v>
      </c>
      <c r="H19107" s="661">
        <v>5</v>
      </c>
      <c r="I19107" s="662">
        <v>602500</v>
      </c>
      <c r="J19107" s="663">
        <v>15000000</v>
      </c>
      <c r="K19107" s="662">
        <v>1725000000000</v>
      </c>
    </row>
    <row r="19108" spans="3:11" x14ac:dyDescent="0.25">
      <c r="C19108" s="660">
        <v>45937</v>
      </c>
      <c r="D19108" s="661" t="s">
        <v>317</v>
      </c>
      <c r="E19108" s="662">
        <v>120500</v>
      </c>
      <c r="F19108" s="662">
        <v>106000</v>
      </c>
      <c r="G19108" s="662">
        <v>115000</v>
      </c>
      <c r="H19108" s="661">
        <v>10</v>
      </c>
      <c r="I19108" s="662">
        <v>1205000</v>
      </c>
      <c r="J19108" s="663">
        <v>15000000</v>
      </c>
      <c r="K19108" s="662">
        <v>1725000000000</v>
      </c>
    </row>
    <row r="19109" spans="3:11" x14ac:dyDescent="0.25">
      <c r="C19109" s="660">
        <v>45937</v>
      </c>
      <c r="D19109" s="661" t="s">
        <v>317</v>
      </c>
      <c r="E19109" s="662">
        <v>120500</v>
      </c>
      <c r="F19109" s="662">
        <v>106000</v>
      </c>
      <c r="G19109" s="662">
        <v>115000</v>
      </c>
      <c r="H19109" s="661">
        <v>13</v>
      </c>
      <c r="I19109" s="662">
        <v>1566500</v>
      </c>
      <c r="J19109" s="663">
        <v>15000000</v>
      </c>
      <c r="K19109" s="662">
        <v>1725000000000</v>
      </c>
    </row>
    <row r="19110" spans="3:11" x14ac:dyDescent="0.25">
      <c r="C19110" s="660">
        <v>45937</v>
      </c>
      <c r="D19110" s="661" t="s">
        <v>317</v>
      </c>
      <c r="E19110" s="662">
        <v>120500</v>
      </c>
      <c r="F19110" s="662">
        <v>106000</v>
      </c>
      <c r="G19110" s="662">
        <v>115000</v>
      </c>
      <c r="H19110" s="661">
        <v>1</v>
      </c>
      <c r="I19110" s="662">
        <v>120500</v>
      </c>
      <c r="J19110" s="663">
        <v>15000000</v>
      </c>
      <c r="K19110" s="662">
        <v>1725000000000</v>
      </c>
    </row>
    <row r="19111" spans="3:11" x14ac:dyDescent="0.25">
      <c r="C19111" s="660">
        <v>45937</v>
      </c>
      <c r="D19111" s="661" t="s">
        <v>317</v>
      </c>
      <c r="E19111" s="662">
        <v>120500</v>
      </c>
      <c r="F19111" s="662">
        <v>106000</v>
      </c>
      <c r="G19111" s="662">
        <v>115000</v>
      </c>
      <c r="H19111" s="661">
        <v>18</v>
      </c>
      <c r="I19111" s="662">
        <v>2169000</v>
      </c>
      <c r="J19111" s="663">
        <v>15000000</v>
      </c>
      <c r="K19111" s="662">
        <v>1725000000000</v>
      </c>
    </row>
    <row r="19112" spans="3:11" x14ac:dyDescent="0.25">
      <c r="C19112" s="660">
        <v>45937</v>
      </c>
      <c r="D19112" s="661" t="s">
        <v>317</v>
      </c>
      <c r="E19112" s="662">
        <v>120500</v>
      </c>
      <c r="F19112" s="662">
        <v>106000</v>
      </c>
      <c r="G19112" s="662">
        <v>115000</v>
      </c>
      <c r="H19112" s="661">
        <v>5</v>
      </c>
      <c r="I19112" s="662">
        <v>602500</v>
      </c>
      <c r="J19112" s="663">
        <v>15000000</v>
      </c>
      <c r="K19112" s="662">
        <v>1725000000000</v>
      </c>
    </row>
    <row r="19113" spans="3:11" x14ac:dyDescent="0.25">
      <c r="C19113" s="660">
        <v>45937</v>
      </c>
      <c r="D19113" s="661" t="s">
        <v>317</v>
      </c>
      <c r="E19113" s="662">
        <v>120500</v>
      </c>
      <c r="F19113" s="662">
        <v>106000</v>
      </c>
      <c r="G19113" s="662">
        <v>115000</v>
      </c>
      <c r="H19113" s="661">
        <v>4</v>
      </c>
      <c r="I19113" s="662">
        <v>482000</v>
      </c>
      <c r="J19113" s="663">
        <v>15000000</v>
      </c>
      <c r="K19113" s="662">
        <v>1725000000000</v>
      </c>
    </row>
    <row r="19114" spans="3:11" x14ac:dyDescent="0.25">
      <c r="C19114" s="660">
        <v>45937</v>
      </c>
      <c r="D19114" s="661" t="s">
        <v>317</v>
      </c>
      <c r="E19114" s="662">
        <v>120500</v>
      </c>
      <c r="F19114" s="662">
        <v>106000</v>
      </c>
      <c r="G19114" s="662">
        <v>115000</v>
      </c>
      <c r="H19114" s="661">
        <v>3</v>
      </c>
      <c r="I19114" s="662">
        <v>361500</v>
      </c>
      <c r="J19114" s="663">
        <v>15000000</v>
      </c>
      <c r="K19114" s="662">
        <v>1725000000000</v>
      </c>
    </row>
    <row r="19115" spans="3:11" x14ac:dyDescent="0.25">
      <c r="C19115" s="660">
        <v>45937</v>
      </c>
      <c r="D19115" s="661" t="s">
        <v>317</v>
      </c>
      <c r="E19115" s="662">
        <v>120500</v>
      </c>
      <c r="F19115" s="662">
        <v>106000</v>
      </c>
      <c r="G19115" s="662">
        <v>115000</v>
      </c>
      <c r="H19115" s="661">
        <v>1</v>
      </c>
      <c r="I19115" s="662">
        <v>120500</v>
      </c>
      <c r="J19115" s="663">
        <v>15000000</v>
      </c>
      <c r="K19115" s="662">
        <v>1725000000000</v>
      </c>
    </row>
    <row r="19116" spans="3:11" x14ac:dyDescent="0.25">
      <c r="C19116" s="660">
        <v>45937</v>
      </c>
      <c r="D19116" s="661" t="s">
        <v>317</v>
      </c>
      <c r="E19116" s="662">
        <v>120500</v>
      </c>
      <c r="F19116" s="662">
        <v>106000</v>
      </c>
      <c r="G19116" s="662">
        <v>115000</v>
      </c>
      <c r="H19116" s="661">
        <v>62</v>
      </c>
      <c r="I19116" s="662">
        <v>7471000</v>
      </c>
      <c r="J19116" s="663">
        <v>15000000</v>
      </c>
      <c r="K19116" s="662">
        <v>1725000000000</v>
      </c>
    </row>
    <row r="19117" spans="3:11" x14ac:dyDescent="0.25">
      <c r="C19117" s="660">
        <v>45937</v>
      </c>
      <c r="D19117" s="661" t="s">
        <v>317</v>
      </c>
      <c r="E19117" s="662">
        <v>120500</v>
      </c>
      <c r="F19117" s="662">
        <v>106000</v>
      </c>
      <c r="G19117" s="662">
        <v>115000</v>
      </c>
      <c r="H19117" s="661">
        <v>3</v>
      </c>
      <c r="I19117" s="662">
        <v>361500</v>
      </c>
      <c r="J19117" s="663">
        <v>15000000</v>
      </c>
      <c r="K19117" s="662">
        <v>1725000000000</v>
      </c>
    </row>
    <row r="19118" spans="3:11" x14ac:dyDescent="0.25">
      <c r="C19118" s="660">
        <v>45937</v>
      </c>
      <c r="D19118" s="661" t="s">
        <v>317</v>
      </c>
      <c r="E19118" s="662">
        <v>120500</v>
      </c>
      <c r="F19118" s="662">
        <v>106000</v>
      </c>
      <c r="G19118" s="662">
        <v>115000</v>
      </c>
      <c r="H19118" s="661">
        <v>6</v>
      </c>
      <c r="I19118" s="662">
        <v>723000</v>
      </c>
      <c r="J19118" s="663">
        <v>15000000</v>
      </c>
      <c r="K19118" s="662">
        <v>1725000000000</v>
      </c>
    </row>
    <row r="19119" spans="3:11" x14ac:dyDescent="0.25">
      <c r="C19119" s="660">
        <v>45937</v>
      </c>
      <c r="D19119" s="661" t="s">
        <v>317</v>
      </c>
      <c r="E19119" s="662">
        <v>120500</v>
      </c>
      <c r="F19119" s="662">
        <v>106000</v>
      </c>
      <c r="G19119" s="662">
        <v>115000</v>
      </c>
      <c r="H19119" s="661">
        <v>1</v>
      </c>
      <c r="I19119" s="662">
        <v>120500</v>
      </c>
      <c r="J19119" s="663">
        <v>15000000</v>
      </c>
      <c r="K19119" s="662">
        <v>1725000000000</v>
      </c>
    </row>
    <row r="19120" spans="3:11" x14ac:dyDescent="0.25">
      <c r="C19120" s="660">
        <v>45937</v>
      </c>
      <c r="D19120" s="661" t="s">
        <v>317</v>
      </c>
      <c r="E19120" s="662">
        <v>120500</v>
      </c>
      <c r="F19120" s="662">
        <v>106000</v>
      </c>
      <c r="G19120" s="662">
        <v>115000</v>
      </c>
      <c r="H19120" s="661">
        <v>303</v>
      </c>
      <c r="I19120" s="662">
        <v>36511500</v>
      </c>
      <c r="J19120" s="663">
        <v>15000000</v>
      </c>
      <c r="K19120" s="662">
        <v>1725000000000</v>
      </c>
    </row>
    <row r="19121" spans="3:11" x14ac:dyDescent="0.25">
      <c r="C19121" s="660">
        <v>45937</v>
      </c>
      <c r="D19121" s="661" t="s">
        <v>317</v>
      </c>
      <c r="E19121" s="662">
        <v>120500</v>
      </c>
      <c r="F19121" s="662">
        <v>106000</v>
      </c>
      <c r="G19121" s="662">
        <v>115000</v>
      </c>
      <c r="H19121" s="661">
        <v>2</v>
      </c>
      <c r="I19121" s="662">
        <v>241000</v>
      </c>
      <c r="J19121" s="663">
        <v>15000000</v>
      </c>
      <c r="K19121" s="662">
        <v>1725000000000</v>
      </c>
    </row>
    <row r="19122" spans="3:11" x14ac:dyDescent="0.25">
      <c r="C19122" s="660">
        <v>45937</v>
      </c>
      <c r="D19122" s="661" t="s">
        <v>317</v>
      </c>
      <c r="E19122" s="662">
        <v>120500</v>
      </c>
      <c r="F19122" s="662">
        <v>106000</v>
      </c>
      <c r="G19122" s="662">
        <v>115000</v>
      </c>
      <c r="H19122" s="661">
        <v>1</v>
      </c>
      <c r="I19122" s="662">
        <v>120500</v>
      </c>
      <c r="J19122" s="663">
        <v>15000000</v>
      </c>
      <c r="K19122" s="662">
        <v>1725000000000</v>
      </c>
    </row>
    <row r="19123" spans="3:11" x14ac:dyDescent="0.25">
      <c r="C19123" s="660">
        <v>45937</v>
      </c>
      <c r="D19123" s="661" t="s">
        <v>317</v>
      </c>
      <c r="E19123" s="662">
        <v>120500</v>
      </c>
      <c r="F19123" s="662">
        <v>106000</v>
      </c>
      <c r="G19123" s="662">
        <v>115000</v>
      </c>
      <c r="H19123" s="661">
        <v>3</v>
      </c>
      <c r="I19123" s="662">
        <v>361500</v>
      </c>
      <c r="J19123" s="663">
        <v>15000000</v>
      </c>
      <c r="K19123" s="662">
        <v>1725000000000</v>
      </c>
    </row>
    <row r="19124" spans="3:11" x14ac:dyDescent="0.25">
      <c r="C19124" s="660">
        <v>45937</v>
      </c>
      <c r="D19124" s="661" t="s">
        <v>317</v>
      </c>
      <c r="E19124" s="662">
        <v>120500</v>
      </c>
      <c r="F19124" s="662">
        <v>106000</v>
      </c>
      <c r="G19124" s="662">
        <v>115000</v>
      </c>
      <c r="H19124" s="661">
        <v>14</v>
      </c>
      <c r="I19124" s="662">
        <v>1687000</v>
      </c>
      <c r="J19124" s="663">
        <v>15000000</v>
      </c>
      <c r="K19124" s="662">
        <v>1725000000000</v>
      </c>
    </row>
    <row r="19125" spans="3:11" x14ac:dyDescent="0.25">
      <c r="C19125" s="660">
        <v>45937</v>
      </c>
      <c r="D19125" s="661" t="s">
        <v>317</v>
      </c>
      <c r="E19125" s="662">
        <v>120500</v>
      </c>
      <c r="F19125" s="662">
        <v>106000</v>
      </c>
      <c r="G19125" s="662">
        <v>115000</v>
      </c>
      <c r="H19125" s="661">
        <v>3</v>
      </c>
      <c r="I19125" s="662">
        <v>361500</v>
      </c>
      <c r="J19125" s="663">
        <v>15000000</v>
      </c>
      <c r="K19125" s="662">
        <v>1725000000000</v>
      </c>
    </row>
    <row r="19126" spans="3:11" x14ac:dyDescent="0.25">
      <c r="C19126" s="660">
        <v>45937</v>
      </c>
      <c r="D19126" s="661" t="s">
        <v>317</v>
      </c>
      <c r="E19126" s="662">
        <v>120500</v>
      </c>
      <c r="F19126" s="662">
        <v>106000</v>
      </c>
      <c r="G19126" s="662">
        <v>115000</v>
      </c>
      <c r="H19126" s="661">
        <v>19</v>
      </c>
      <c r="I19126" s="662">
        <v>2289500</v>
      </c>
      <c r="J19126" s="663">
        <v>15000000</v>
      </c>
      <c r="K19126" s="662">
        <v>1725000000000</v>
      </c>
    </row>
    <row r="19127" spans="3:11" x14ac:dyDescent="0.25">
      <c r="C19127" s="660">
        <v>45937</v>
      </c>
      <c r="D19127" s="661" t="s">
        <v>317</v>
      </c>
      <c r="E19127" s="662">
        <v>120500</v>
      </c>
      <c r="F19127" s="662">
        <v>106000</v>
      </c>
      <c r="G19127" s="662">
        <v>115000</v>
      </c>
      <c r="H19127" s="661">
        <v>7</v>
      </c>
      <c r="I19127" s="662">
        <v>843500</v>
      </c>
      <c r="J19127" s="663">
        <v>15000000</v>
      </c>
      <c r="K19127" s="662">
        <v>1725000000000</v>
      </c>
    </row>
    <row r="19128" spans="3:11" x14ac:dyDescent="0.25">
      <c r="C19128" s="660">
        <v>45937</v>
      </c>
      <c r="D19128" s="661" t="s">
        <v>317</v>
      </c>
      <c r="E19128" s="662">
        <v>120500</v>
      </c>
      <c r="F19128" s="662">
        <v>106000</v>
      </c>
      <c r="G19128" s="662">
        <v>115000</v>
      </c>
      <c r="H19128" s="661">
        <v>5</v>
      </c>
      <c r="I19128" s="662">
        <v>602500</v>
      </c>
      <c r="J19128" s="663">
        <v>15000000</v>
      </c>
      <c r="K19128" s="662">
        <v>1725000000000</v>
      </c>
    </row>
    <row r="19129" spans="3:11" x14ac:dyDescent="0.25">
      <c r="C19129" s="660">
        <v>45937</v>
      </c>
      <c r="D19129" s="661" t="s">
        <v>317</v>
      </c>
      <c r="E19129" s="662">
        <v>120500</v>
      </c>
      <c r="F19129" s="662">
        <v>106000</v>
      </c>
      <c r="G19129" s="662">
        <v>115000</v>
      </c>
      <c r="H19129" s="661">
        <v>9</v>
      </c>
      <c r="I19129" s="662">
        <v>1084500</v>
      </c>
      <c r="J19129" s="663">
        <v>15000000</v>
      </c>
      <c r="K19129" s="662">
        <v>1725000000000</v>
      </c>
    </row>
    <row r="19130" spans="3:11" x14ac:dyDescent="0.25">
      <c r="C19130" s="660">
        <v>45937</v>
      </c>
      <c r="D19130" s="661" t="s">
        <v>317</v>
      </c>
      <c r="E19130" s="662">
        <v>120500</v>
      </c>
      <c r="F19130" s="662">
        <v>106000</v>
      </c>
      <c r="G19130" s="662">
        <v>115000</v>
      </c>
      <c r="H19130" s="661">
        <v>11</v>
      </c>
      <c r="I19130" s="662">
        <v>1325500</v>
      </c>
      <c r="J19130" s="663">
        <v>15000000</v>
      </c>
      <c r="K19130" s="662">
        <v>1725000000000</v>
      </c>
    </row>
    <row r="19131" spans="3:11" x14ac:dyDescent="0.25">
      <c r="C19131" s="660">
        <v>45937</v>
      </c>
      <c r="D19131" s="661" t="s">
        <v>317</v>
      </c>
      <c r="E19131" s="662">
        <v>120500</v>
      </c>
      <c r="F19131" s="662">
        <v>106000</v>
      </c>
      <c r="G19131" s="662">
        <v>115000</v>
      </c>
      <c r="H19131" s="661">
        <v>6</v>
      </c>
      <c r="I19131" s="662">
        <v>723000</v>
      </c>
      <c r="J19131" s="663">
        <v>15000000</v>
      </c>
      <c r="K19131" s="662">
        <v>1725000000000</v>
      </c>
    </row>
    <row r="19132" spans="3:11" x14ac:dyDescent="0.25">
      <c r="C19132" s="660">
        <v>45937</v>
      </c>
      <c r="D19132" s="661" t="s">
        <v>317</v>
      </c>
      <c r="E19132" s="662">
        <v>120500</v>
      </c>
      <c r="F19132" s="662">
        <v>106000</v>
      </c>
      <c r="G19132" s="662">
        <v>115000</v>
      </c>
      <c r="H19132" s="661">
        <v>5</v>
      </c>
      <c r="I19132" s="662">
        <v>602500</v>
      </c>
      <c r="J19132" s="663">
        <v>15000000</v>
      </c>
      <c r="K19132" s="662">
        <v>1725000000000</v>
      </c>
    </row>
    <row r="19133" spans="3:11" x14ac:dyDescent="0.25">
      <c r="C19133" s="660">
        <v>45937</v>
      </c>
      <c r="D19133" s="661" t="s">
        <v>317</v>
      </c>
      <c r="E19133" s="662">
        <v>120500</v>
      </c>
      <c r="F19133" s="662">
        <v>106000</v>
      </c>
      <c r="G19133" s="662">
        <v>115000</v>
      </c>
      <c r="H19133" s="661">
        <v>7</v>
      </c>
      <c r="I19133" s="662">
        <v>843500</v>
      </c>
      <c r="J19133" s="663">
        <v>15000000</v>
      </c>
      <c r="K19133" s="662">
        <v>1725000000000</v>
      </c>
    </row>
    <row r="19134" spans="3:11" x14ac:dyDescent="0.25">
      <c r="C19134" s="660">
        <v>45937</v>
      </c>
      <c r="D19134" s="661" t="s">
        <v>317</v>
      </c>
      <c r="E19134" s="662">
        <v>120500</v>
      </c>
      <c r="F19134" s="662">
        <v>106000</v>
      </c>
      <c r="G19134" s="662">
        <v>115000</v>
      </c>
      <c r="H19134" s="661">
        <v>6</v>
      </c>
      <c r="I19134" s="662">
        <v>723000</v>
      </c>
      <c r="J19134" s="663">
        <v>15000000</v>
      </c>
      <c r="K19134" s="662">
        <v>1725000000000</v>
      </c>
    </row>
    <row r="19135" spans="3:11" x14ac:dyDescent="0.25">
      <c r="C19135" s="660">
        <v>45937</v>
      </c>
      <c r="D19135" s="661" t="s">
        <v>317</v>
      </c>
      <c r="E19135" s="662">
        <v>120500</v>
      </c>
      <c r="F19135" s="662">
        <v>106000</v>
      </c>
      <c r="G19135" s="662">
        <v>115000</v>
      </c>
      <c r="H19135" s="661">
        <v>3</v>
      </c>
      <c r="I19135" s="662">
        <v>361500</v>
      </c>
      <c r="J19135" s="663">
        <v>15000000</v>
      </c>
      <c r="K19135" s="662">
        <v>1725000000000</v>
      </c>
    </row>
    <row r="19136" spans="3:11" x14ac:dyDescent="0.25">
      <c r="C19136" s="660">
        <v>45937</v>
      </c>
      <c r="D19136" s="661" t="s">
        <v>317</v>
      </c>
      <c r="E19136" s="662">
        <v>120500</v>
      </c>
      <c r="F19136" s="662">
        <v>106000</v>
      </c>
      <c r="G19136" s="662">
        <v>115000</v>
      </c>
      <c r="H19136" s="661">
        <v>23</v>
      </c>
      <c r="I19136" s="662">
        <v>2771500</v>
      </c>
      <c r="J19136" s="663">
        <v>15000000</v>
      </c>
      <c r="K19136" s="662">
        <v>1725000000000</v>
      </c>
    </row>
    <row r="19137" spans="3:11" x14ac:dyDescent="0.25">
      <c r="C19137" s="660">
        <v>45937</v>
      </c>
      <c r="D19137" s="661" t="s">
        <v>317</v>
      </c>
      <c r="E19137" s="662">
        <v>120500</v>
      </c>
      <c r="F19137" s="662">
        <v>106000</v>
      </c>
      <c r="G19137" s="662">
        <v>115000</v>
      </c>
      <c r="H19137" s="661">
        <v>2</v>
      </c>
      <c r="I19137" s="662">
        <v>241000</v>
      </c>
      <c r="J19137" s="663">
        <v>15000000</v>
      </c>
      <c r="K19137" s="662">
        <v>1725000000000</v>
      </c>
    </row>
    <row r="19138" spans="3:11" x14ac:dyDescent="0.25">
      <c r="C19138" s="660">
        <v>45937</v>
      </c>
      <c r="D19138" s="661" t="s">
        <v>317</v>
      </c>
      <c r="E19138" s="662">
        <v>120500</v>
      </c>
      <c r="F19138" s="662">
        <v>106000</v>
      </c>
      <c r="G19138" s="662">
        <v>115000</v>
      </c>
      <c r="H19138" s="661">
        <v>5</v>
      </c>
      <c r="I19138" s="662">
        <v>602500</v>
      </c>
      <c r="J19138" s="663">
        <v>15000000</v>
      </c>
      <c r="K19138" s="662">
        <v>1725000000000</v>
      </c>
    </row>
    <row r="19139" spans="3:11" x14ac:dyDescent="0.25">
      <c r="C19139" s="660">
        <v>45937</v>
      </c>
      <c r="D19139" s="661" t="s">
        <v>317</v>
      </c>
      <c r="E19139" s="662">
        <v>120500</v>
      </c>
      <c r="F19139" s="662">
        <v>106000</v>
      </c>
      <c r="G19139" s="662">
        <v>115000</v>
      </c>
      <c r="H19139" s="661">
        <v>376</v>
      </c>
      <c r="I19139" s="662">
        <v>45308000</v>
      </c>
      <c r="J19139" s="663">
        <v>15000000</v>
      </c>
      <c r="K19139" s="662">
        <v>1725000000000</v>
      </c>
    </row>
    <row r="19140" spans="3:11" x14ac:dyDescent="0.25">
      <c r="C19140" s="660">
        <v>45937</v>
      </c>
      <c r="D19140" s="661" t="s">
        <v>317</v>
      </c>
      <c r="E19140" s="662">
        <v>120500</v>
      </c>
      <c r="F19140" s="662">
        <v>106000</v>
      </c>
      <c r="G19140" s="662">
        <v>115000</v>
      </c>
      <c r="H19140" s="661">
        <v>15</v>
      </c>
      <c r="I19140" s="662">
        <v>1807500</v>
      </c>
      <c r="J19140" s="663">
        <v>15000000</v>
      </c>
      <c r="K19140" s="662">
        <v>1725000000000</v>
      </c>
    </row>
    <row r="19141" spans="3:11" x14ac:dyDescent="0.25">
      <c r="C19141" s="660">
        <v>45937</v>
      </c>
      <c r="D19141" s="661" t="s">
        <v>317</v>
      </c>
      <c r="E19141" s="662">
        <v>120500</v>
      </c>
      <c r="F19141" s="662">
        <v>106000</v>
      </c>
      <c r="G19141" s="662">
        <v>115000</v>
      </c>
      <c r="H19141" s="661">
        <v>2</v>
      </c>
      <c r="I19141" s="662">
        <v>241000</v>
      </c>
      <c r="J19141" s="663">
        <v>15000000</v>
      </c>
      <c r="K19141" s="662">
        <v>1725000000000</v>
      </c>
    </row>
    <row r="19142" spans="3:11" x14ac:dyDescent="0.25">
      <c r="C19142" s="660">
        <v>45937</v>
      </c>
      <c r="D19142" s="661" t="s">
        <v>317</v>
      </c>
      <c r="E19142" s="662">
        <v>120500</v>
      </c>
      <c r="F19142" s="662">
        <v>106000</v>
      </c>
      <c r="G19142" s="662">
        <v>115000</v>
      </c>
      <c r="H19142" s="661">
        <v>1</v>
      </c>
      <c r="I19142" s="662">
        <v>120500</v>
      </c>
      <c r="J19142" s="663">
        <v>15000000</v>
      </c>
      <c r="K19142" s="662">
        <v>1725000000000</v>
      </c>
    </row>
    <row r="19143" spans="3:11" x14ac:dyDescent="0.25">
      <c r="C19143" s="660">
        <v>45937</v>
      </c>
      <c r="D19143" s="661" t="s">
        <v>317</v>
      </c>
      <c r="E19143" s="662">
        <v>120500</v>
      </c>
      <c r="F19143" s="662">
        <v>106000</v>
      </c>
      <c r="G19143" s="662">
        <v>115000</v>
      </c>
      <c r="H19143" s="661">
        <v>115</v>
      </c>
      <c r="I19143" s="662">
        <v>13857500</v>
      </c>
      <c r="J19143" s="663">
        <v>15000000</v>
      </c>
      <c r="K19143" s="662">
        <v>1725000000000</v>
      </c>
    </row>
    <row r="19144" spans="3:11" x14ac:dyDescent="0.25">
      <c r="C19144" s="660">
        <v>45937</v>
      </c>
      <c r="D19144" s="661" t="s">
        <v>312</v>
      </c>
      <c r="E19144" s="662">
        <v>15600</v>
      </c>
      <c r="F19144" s="662">
        <v>15599</v>
      </c>
      <c r="G19144" s="662">
        <v>19400</v>
      </c>
      <c r="H19144" s="661">
        <v>10</v>
      </c>
      <c r="I19144" s="662">
        <v>156000</v>
      </c>
      <c r="J19144" s="663">
        <v>20000000</v>
      </c>
      <c r="K19144" s="662">
        <v>388000000000</v>
      </c>
    </row>
    <row r="19145" spans="3:11" x14ac:dyDescent="0.25">
      <c r="C19145" s="660">
        <v>45937</v>
      </c>
      <c r="D19145" s="661" t="s">
        <v>317</v>
      </c>
      <c r="E19145" s="662">
        <v>120500</v>
      </c>
      <c r="F19145" s="662">
        <v>106000</v>
      </c>
      <c r="G19145" s="662">
        <v>115000</v>
      </c>
      <c r="H19145" s="661">
        <v>6</v>
      </c>
      <c r="I19145" s="662">
        <v>723000</v>
      </c>
      <c r="J19145" s="663">
        <v>15000000</v>
      </c>
      <c r="K19145" s="662">
        <v>1725000000000</v>
      </c>
    </row>
    <row r="19146" spans="3:11" x14ac:dyDescent="0.25">
      <c r="C19146" s="660">
        <v>45937</v>
      </c>
      <c r="D19146" s="661" t="s">
        <v>317</v>
      </c>
      <c r="E19146" s="662">
        <v>120500</v>
      </c>
      <c r="F19146" s="662">
        <v>106000</v>
      </c>
      <c r="G19146" s="662">
        <v>115000</v>
      </c>
      <c r="H19146" s="661">
        <v>1657</v>
      </c>
      <c r="I19146" s="662">
        <v>199668500</v>
      </c>
      <c r="J19146" s="663">
        <v>15000000</v>
      </c>
      <c r="K19146" s="662">
        <v>1725000000000</v>
      </c>
    </row>
    <row r="19147" spans="3:11" x14ac:dyDescent="0.25">
      <c r="C19147" s="660">
        <v>45937</v>
      </c>
      <c r="D19147" s="661" t="s">
        <v>317</v>
      </c>
      <c r="E19147" s="662">
        <v>120500</v>
      </c>
      <c r="F19147" s="662">
        <v>106000</v>
      </c>
      <c r="G19147" s="662">
        <v>115000</v>
      </c>
      <c r="H19147" s="661">
        <v>1000</v>
      </c>
      <c r="I19147" s="662">
        <v>120500000</v>
      </c>
      <c r="J19147" s="663">
        <v>15000000</v>
      </c>
      <c r="K19147" s="662">
        <v>1725000000000</v>
      </c>
    </row>
    <row r="19148" spans="3:11" x14ac:dyDescent="0.25">
      <c r="C19148" s="660">
        <v>45937</v>
      </c>
      <c r="D19148" s="661" t="s">
        <v>317</v>
      </c>
      <c r="E19148" s="662">
        <v>120500</v>
      </c>
      <c r="F19148" s="662">
        <v>106000</v>
      </c>
      <c r="G19148" s="662">
        <v>115000</v>
      </c>
      <c r="H19148" s="661">
        <v>1</v>
      </c>
      <c r="I19148" s="662">
        <v>120500</v>
      </c>
      <c r="J19148" s="663">
        <v>15000000</v>
      </c>
      <c r="K19148" s="662">
        <v>1725000000000</v>
      </c>
    </row>
    <row r="19149" spans="3:11" x14ac:dyDescent="0.25">
      <c r="C19149" s="660">
        <v>45937</v>
      </c>
      <c r="D19149" s="661" t="s">
        <v>317</v>
      </c>
      <c r="E19149" s="662">
        <v>120500</v>
      </c>
      <c r="F19149" s="662">
        <v>106000</v>
      </c>
      <c r="G19149" s="662">
        <v>115000</v>
      </c>
      <c r="H19149" s="661">
        <v>10000</v>
      </c>
      <c r="I19149" s="662">
        <v>1205000000</v>
      </c>
      <c r="J19149" s="663">
        <v>15000000</v>
      </c>
      <c r="K19149" s="662">
        <v>1725000000000</v>
      </c>
    </row>
    <row r="19150" spans="3:11" x14ac:dyDescent="0.25">
      <c r="C19150" s="660">
        <v>45937</v>
      </c>
      <c r="D19150" s="661" t="s">
        <v>317</v>
      </c>
      <c r="E19150" s="662">
        <v>120900</v>
      </c>
      <c r="F19150" s="662">
        <v>106000</v>
      </c>
      <c r="G19150" s="662">
        <v>115000</v>
      </c>
      <c r="H19150" s="661">
        <v>15</v>
      </c>
      <c r="I19150" s="662">
        <v>1813500</v>
      </c>
      <c r="J19150" s="663">
        <v>15000000</v>
      </c>
      <c r="K19150" s="662">
        <v>1725000000000</v>
      </c>
    </row>
    <row r="19151" spans="3:11" x14ac:dyDescent="0.25">
      <c r="C19151" s="660">
        <v>45937</v>
      </c>
      <c r="D19151" s="661" t="s">
        <v>312</v>
      </c>
      <c r="E19151" s="662">
        <v>15599</v>
      </c>
      <c r="F19151" s="662">
        <v>15599</v>
      </c>
      <c r="G19151" s="662">
        <v>19400</v>
      </c>
      <c r="H19151" s="661">
        <v>1</v>
      </c>
      <c r="I19151" s="662">
        <v>15599</v>
      </c>
      <c r="J19151" s="663">
        <v>20000000</v>
      </c>
      <c r="K19151" s="662">
        <v>388000000000</v>
      </c>
    </row>
    <row r="19152" spans="3:11" x14ac:dyDescent="0.25">
      <c r="C19152" s="660">
        <v>45937</v>
      </c>
      <c r="D19152" s="661" t="s">
        <v>312</v>
      </c>
      <c r="E19152" s="662">
        <v>15599</v>
      </c>
      <c r="F19152" s="662">
        <v>15599</v>
      </c>
      <c r="G19152" s="662">
        <v>19400</v>
      </c>
      <c r="H19152" s="661">
        <v>20</v>
      </c>
      <c r="I19152" s="662">
        <v>311980</v>
      </c>
      <c r="J19152" s="663">
        <v>20000000</v>
      </c>
      <c r="K19152" s="662">
        <v>388000000000</v>
      </c>
    </row>
    <row r="19153" spans="3:11" x14ac:dyDescent="0.25">
      <c r="C19153" s="660">
        <v>45937</v>
      </c>
      <c r="D19153" s="661" t="s">
        <v>312</v>
      </c>
      <c r="E19153" s="662">
        <v>15599</v>
      </c>
      <c r="F19153" s="662">
        <v>15599</v>
      </c>
      <c r="G19153" s="662">
        <v>19400</v>
      </c>
      <c r="H19153" s="661">
        <v>100</v>
      </c>
      <c r="I19153" s="662">
        <v>1559900</v>
      </c>
      <c r="J19153" s="663">
        <v>20000000</v>
      </c>
      <c r="K19153" s="662">
        <v>388000000000</v>
      </c>
    </row>
    <row r="19154" spans="3:11" x14ac:dyDescent="0.25">
      <c r="C19154" s="660">
        <v>45937</v>
      </c>
      <c r="D19154" s="661" t="s">
        <v>312</v>
      </c>
      <c r="E19154" s="662">
        <v>15599</v>
      </c>
      <c r="F19154" s="662">
        <v>15599</v>
      </c>
      <c r="G19154" s="662">
        <v>19400</v>
      </c>
      <c r="H19154" s="661">
        <v>1</v>
      </c>
      <c r="I19154" s="662">
        <v>15599</v>
      </c>
      <c r="J19154" s="663">
        <v>20000000</v>
      </c>
      <c r="K19154" s="662">
        <v>388000000000</v>
      </c>
    </row>
    <row r="19155" spans="3:11" x14ac:dyDescent="0.25">
      <c r="C19155" s="660">
        <v>45937</v>
      </c>
      <c r="D19155" s="661" t="s">
        <v>312</v>
      </c>
      <c r="E19155" s="662">
        <v>15599</v>
      </c>
      <c r="F19155" s="662">
        <v>15599</v>
      </c>
      <c r="G19155" s="662">
        <v>19400</v>
      </c>
      <c r="H19155" s="661">
        <v>2</v>
      </c>
      <c r="I19155" s="662">
        <v>31198</v>
      </c>
      <c r="J19155" s="663">
        <v>20000000</v>
      </c>
      <c r="K19155" s="662">
        <v>388000000000</v>
      </c>
    </row>
    <row r="19156" spans="3:11" x14ac:dyDescent="0.25">
      <c r="C19156" s="660">
        <v>45937</v>
      </c>
      <c r="D19156" s="661" t="s">
        <v>312</v>
      </c>
      <c r="E19156" s="662">
        <v>15599</v>
      </c>
      <c r="F19156" s="662">
        <v>15599</v>
      </c>
      <c r="G19156" s="662">
        <v>19400</v>
      </c>
      <c r="H19156" s="661">
        <v>4</v>
      </c>
      <c r="I19156" s="662">
        <v>62396</v>
      </c>
      <c r="J19156" s="663">
        <v>20000000</v>
      </c>
      <c r="K19156" s="662">
        <v>388000000000</v>
      </c>
    </row>
    <row r="19157" spans="3:11" x14ac:dyDescent="0.25">
      <c r="C19157" s="660">
        <v>45937</v>
      </c>
      <c r="D19157" s="661" t="s">
        <v>312</v>
      </c>
      <c r="E19157" s="662">
        <v>15599</v>
      </c>
      <c r="F19157" s="662">
        <v>15599</v>
      </c>
      <c r="G19157" s="662">
        <v>19400</v>
      </c>
      <c r="H19157" s="661">
        <v>20</v>
      </c>
      <c r="I19157" s="662">
        <v>311980</v>
      </c>
      <c r="J19157" s="663">
        <v>20000000</v>
      </c>
      <c r="K19157" s="662">
        <v>388000000000</v>
      </c>
    </row>
    <row r="19158" spans="3:11" x14ac:dyDescent="0.25">
      <c r="C19158" s="660">
        <v>45937</v>
      </c>
      <c r="D19158" s="661" t="s">
        <v>312</v>
      </c>
      <c r="E19158" s="662">
        <v>15599</v>
      </c>
      <c r="F19158" s="662">
        <v>15599</v>
      </c>
      <c r="G19158" s="662">
        <v>19400</v>
      </c>
      <c r="H19158" s="661">
        <v>20</v>
      </c>
      <c r="I19158" s="662">
        <v>311980</v>
      </c>
      <c r="J19158" s="663">
        <v>20000000</v>
      </c>
      <c r="K19158" s="662">
        <v>388000000000</v>
      </c>
    </row>
    <row r="19159" spans="3:11" x14ac:dyDescent="0.25">
      <c r="C19159" s="660">
        <v>45937</v>
      </c>
      <c r="D19159" s="661" t="s">
        <v>312</v>
      </c>
      <c r="E19159" s="662">
        <v>15599</v>
      </c>
      <c r="F19159" s="662">
        <v>15599</v>
      </c>
      <c r="G19159" s="662">
        <v>19400</v>
      </c>
      <c r="H19159" s="661">
        <v>2</v>
      </c>
      <c r="I19159" s="662">
        <v>31198</v>
      </c>
      <c r="J19159" s="663">
        <v>20000000</v>
      </c>
      <c r="K19159" s="662">
        <v>388000000000</v>
      </c>
    </row>
    <row r="19160" spans="3:11" x14ac:dyDescent="0.25">
      <c r="C19160" s="660">
        <v>45937</v>
      </c>
      <c r="D19160" s="661" t="s">
        <v>312</v>
      </c>
      <c r="E19160" s="662">
        <v>15599</v>
      </c>
      <c r="F19160" s="662">
        <v>15599</v>
      </c>
      <c r="G19160" s="662">
        <v>19400</v>
      </c>
      <c r="H19160" s="661">
        <v>5</v>
      </c>
      <c r="I19160" s="662">
        <v>77995</v>
      </c>
      <c r="J19160" s="663">
        <v>20000000</v>
      </c>
      <c r="K19160" s="662">
        <v>388000000000</v>
      </c>
    </row>
    <row r="19161" spans="3:11" x14ac:dyDescent="0.25">
      <c r="C19161" s="660">
        <v>45937</v>
      </c>
      <c r="D19161" s="661" t="s">
        <v>312</v>
      </c>
      <c r="E19161" s="662">
        <v>15599</v>
      </c>
      <c r="F19161" s="662">
        <v>15599</v>
      </c>
      <c r="G19161" s="662">
        <v>19400</v>
      </c>
      <c r="H19161" s="661">
        <v>1</v>
      </c>
      <c r="I19161" s="662">
        <v>15599</v>
      </c>
      <c r="J19161" s="663">
        <v>20000000</v>
      </c>
      <c r="K19161" s="662">
        <v>388000000000</v>
      </c>
    </row>
    <row r="19162" spans="3:11" x14ac:dyDescent="0.25">
      <c r="C19162" s="660">
        <v>45937</v>
      </c>
      <c r="D19162" s="661" t="s">
        <v>312</v>
      </c>
      <c r="E19162" s="662">
        <v>15599</v>
      </c>
      <c r="F19162" s="662">
        <v>15599</v>
      </c>
      <c r="G19162" s="662">
        <v>19400</v>
      </c>
      <c r="H19162" s="661">
        <v>2</v>
      </c>
      <c r="I19162" s="662">
        <v>31198</v>
      </c>
      <c r="J19162" s="663">
        <v>20000000</v>
      </c>
      <c r="K19162" s="662">
        <v>388000000000</v>
      </c>
    </row>
    <row r="19163" spans="3:11" x14ac:dyDescent="0.25">
      <c r="C19163" s="660">
        <v>45937</v>
      </c>
      <c r="D19163" s="661" t="s">
        <v>312</v>
      </c>
      <c r="E19163" s="662">
        <v>15599</v>
      </c>
      <c r="F19163" s="662">
        <v>15599</v>
      </c>
      <c r="G19163" s="662">
        <v>19400</v>
      </c>
      <c r="H19163" s="661">
        <v>10</v>
      </c>
      <c r="I19163" s="662">
        <v>155990</v>
      </c>
      <c r="J19163" s="663">
        <v>20000000</v>
      </c>
      <c r="K19163" s="662">
        <v>388000000000</v>
      </c>
    </row>
    <row r="19164" spans="3:11" x14ac:dyDescent="0.25">
      <c r="C19164" s="660">
        <v>45937</v>
      </c>
      <c r="D19164" s="661" t="s">
        <v>312</v>
      </c>
      <c r="E19164" s="662">
        <v>15599</v>
      </c>
      <c r="F19164" s="662">
        <v>15599</v>
      </c>
      <c r="G19164" s="662">
        <v>19400</v>
      </c>
      <c r="H19164" s="661">
        <v>20</v>
      </c>
      <c r="I19164" s="662">
        <v>311980</v>
      </c>
      <c r="J19164" s="663">
        <v>20000000</v>
      </c>
      <c r="K19164" s="662">
        <v>388000000000</v>
      </c>
    </row>
    <row r="19165" spans="3:11" x14ac:dyDescent="0.25">
      <c r="C19165" s="660">
        <v>45937</v>
      </c>
      <c r="D19165" s="661" t="s">
        <v>312</v>
      </c>
      <c r="E19165" s="662">
        <v>15599</v>
      </c>
      <c r="F19165" s="662">
        <v>15599</v>
      </c>
      <c r="G19165" s="662">
        <v>19400</v>
      </c>
      <c r="H19165" s="661">
        <v>30</v>
      </c>
      <c r="I19165" s="662">
        <v>467970</v>
      </c>
      <c r="J19165" s="663">
        <v>20000000</v>
      </c>
      <c r="K19165" s="662">
        <v>388000000000</v>
      </c>
    </row>
    <row r="19166" spans="3:11" x14ac:dyDescent="0.25">
      <c r="C19166" s="660">
        <v>45937</v>
      </c>
      <c r="D19166" s="661" t="s">
        <v>312</v>
      </c>
      <c r="E19166" s="662">
        <v>15599</v>
      </c>
      <c r="F19166" s="662">
        <v>15599</v>
      </c>
      <c r="G19166" s="662">
        <v>19400</v>
      </c>
      <c r="H19166" s="661">
        <v>15</v>
      </c>
      <c r="I19166" s="662">
        <v>233985</v>
      </c>
      <c r="J19166" s="663">
        <v>20000000</v>
      </c>
      <c r="K19166" s="662">
        <v>388000000000</v>
      </c>
    </row>
    <row r="19167" spans="3:11" x14ac:dyDescent="0.25">
      <c r="C19167" s="660">
        <v>45937</v>
      </c>
      <c r="D19167" s="661" t="s">
        <v>312</v>
      </c>
      <c r="E19167" s="662">
        <v>15599</v>
      </c>
      <c r="F19167" s="662">
        <v>15599</v>
      </c>
      <c r="G19167" s="662">
        <v>19400</v>
      </c>
      <c r="H19167" s="661">
        <v>2</v>
      </c>
      <c r="I19167" s="662">
        <v>31198</v>
      </c>
      <c r="J19167" s="663">
        <v>20000000</v>
      </c>
      <c r="K19167" s="662">
        <v>388000000000</v>
      </c>
    </row>
    <row r="19168" spans="3:11" x14ac:dyDescent="0.25">
      <c r="C19168" s="660">
        <v>45937</v>
      </c>
      <c r="D19168" s="661" t="s">
        <v>312</v>
      </c>
      <c r="E19168" s="662">
        <v>15599</v>
      </c>
      <c r="F19168" s="662">
        <v>15599</v>
      </c>
      <c r="G19168" s="662">
        <v>19400</v>
      </c>
      <c r="H19168" s="661">
        <v>9</v>
      </c>
      <c r="I19168" s="662">
        <v>140391</v>
      </c>
      <c r="J19168" s="663">
        <v>20000000</v>
      </c>
      <c r="K19168" s="662">
        <v>388000000000</v>
      </c>
    </row>
    <row r="19169" spans="3:11" x14ac:dyDescent="0.25">
      <c r="C19169" s="660">
        <v>45937</v>
      </c>
      <c r="D19169" s="661" t="s">
        <v>312</v>
      </c>
      <c r="E19169" s="662">
        <v>15599</v>
      </c>
      <c r="F19169" s="662">
        <v>15599</v>
      </c>
      <c r="G19169" s="662">
        <v>19400</v>
      </c>
      <c r="H19169" s="661">
        <v>3</v>
      </c>
      <c r="I19169" s="662">
        <v>46797</v>
      </c>
      <c r="J19169" s="663">
        <v>20000000</v>
      </c>
      <c r="K19169" s="662">
        <v>388000000000</v>
      </c>
    </row>
    <row r="19170" spans="3:11" x14ac:dyDescent="0.25">
      <c r="C19170" s="660">
        <v>45937</v>
      </c>
      <c r="D19170" s="661" t="s">
        <v>312</v>
      </c>
      <c r="E19170" s="662">
        <v>15599</v>
      </c>
      <c r="F19170" s="662">
        <v>15599</v>
      </c>
      <c r="G19170" s="662">
        <v>19400</v>
      </c>
      <c r="H19170" s="661">
        <v>1</v>
      </c>
      <c r="I19170" s="662">
        <v>15599</v>
      </c>
      <c r="J19170" s="663">
        <v>20000000</v>
      </c>
      <c r="K19170" s="662">
        <v>388000000000</v>
      </c>
    </row>
    <row r="19171" spans="3:11" x14ac:dyDescent="0.25">
      <c r="C19171" s="660">
        <v>45937</v>
      </c>
      <c r="D19171" s="661" t="s">
        <v>312</v>
      </c>
      <c r="E19171" s="662">
        <v>15599</v>
      </c>
      <c r="F19171" s="662">
        <v>15599</v>
      </c>
      <c r="G19171" s="662">
        <v>19400</v>
      </c>
      <c r="H19171" s="661">
        <v>1</v>
      </c>
      <c r="I19171" s="662">
        <v>15599</v>
      </c>
      <c r="J19171" s="663">
        <v>20000000</v>
      </c>
      <c r="K19171" s="662">
        <v>388000000000</v>
      </c>
    </row>
    <row r="19172" spans="3:11" x14ac:dyDescent="0.25">
      <c r="C19172" s="660">
        <v>45937</v>
      </c>
      <c r="D19172" s="661" t="s">
        <v>312</v>
      </c>
      <c r="E19172" s="662">
        <v>15599</v>
      </c>
      <c r="F19172" s="662">
        <v>15599</v>
      </c>
      <c r="G19172" s="662">
        <v>19400</v>
      </c>
      <c r="H19172" s="661">
        <v>16</v>
      </c>
      <c r="I19172" s="662">
        <v>249584</v>
      </c>
      <c r="J19172" s="663">
        <v>20000000</v>
      </c>
      <c r="K19172" s="662">
        <v>388000000000</v>
      </c>
    </row>
    <row r="19173" spans="3:11" x14ac:dyDescent="0.25">
      <c r="C19173" s="660">
        <v>45937</v>
      </c>
      <c r="D19173" s="661" t="s">
        <v>1155</v>
      </c>
      <c r="E19173" s="662">
        <v>40201</v>
      </c>
      <c r="F19173" s="662">
        <v>40000</v>
      </c>
      <c r="G19173" s="662">
        <v>41000</v>
      </c>
      <c r="H19173" s="661">
        <v>9</v>
      </c>
      <c r="I19173" s="662">
        <v>361809</v>
      </c>
      <c r="J19173" s="663">
        <v>2400000</v>
      </c>
      <c r="K19173" s="662">
        <v>98400000000</v>
      </c>
    </row>
    <row r="19174" spans="3:11" x14ac:dyDescent="0.25">
      <c r="C19174" s="660">
        <v>45937</v>
      </c>
      <c r="D19174" s="661" t="s">
        <v>1155</v>
      </c>
      <c r="E19174" s="662">
        <v>40200</v>
      </c>
      <c r="F19174" s="662">
        <v>40000</v>
      </c>
      <c r="G19174" s="662">
        <v>41000</v>
      </c>
      <c r="H19174" s="661">
        <v>1</v>
      </c>
      <c r="I19174" s="662">
        <v>40200</v>
      </c>
      <c r="J19174" s="663">
        <v>2400000</v>
      </c>
      <c r="K19174" s="662">
        <v>98400000000</v>
      </c>
    </row>
    <row r="19175" spans="3:11" x14ac:dyDescent="0.25">
      <c r="C19175" s="660">
        <v>45937</v>
      </c>
      <c r="D19175" s="661" t="s">
        <v>317</v>
      </c>
      <c r="E19175" s="662">
        <v>120500</v>
      </c>
      <c r="F19175" s="662">
        <v>106000</v>
      </c>
      <c r="G19175" s="662">
        <v>115000</v>
      </c>
      <c r="H19175" s="661">
        <v>175</v>
      </c>
      <c r="I19175" s="662">
        <v>21087500</v>
      </c>
      <c r="J19175" s="663">
        <v>15000000</v>
      </c>
      <c r="K19175" s="662">
        <v>1725000000000</v>
      </c>
    </row>
    <row r="19176" spans="3:11" x14ac:dyDescent="0.25">
      <c r="C19176" s="660">
        <v>45937</v>
      </c>
      <c r="D19176" s="661" t="s">
        <v>317</v>
      </c>
      <c r="E19176" s="662">
        <v>120500</v>
      </c>
      <c r="F19176" s="662">
        <v>106000</v>
      </c>
      <c r="G19176" s="662">
        <v>115000</v>
      </c>
      <c r="H19176" s="661">
        <v>10</v>
      </c>
      <c r="I19176" s="662">
        <v>1205000</v>
      </c>
      <c r="J19176" s="663">
        <v>15000000</v>
      </c>
      <c r="K19176" s="662">
        <v>1725000000000</v>
      </c>
    </row>
    <row r="19177" spans="3:11" x14ac:dyDescent="0.25">
      <c r="C19177" s="660">
        <v>45937</v>
      </c>
      <c r="D19177" s="661" t="s">
        <v>317</v>
      </c>
      <c r="E19177" s="662">
        <v>120500</v>
      </c>
      <c r="F19177" s="662">
        <v>106000</v>
      </c>
      <c r="G19177" s="662">
        <v>115000</v>
      </c>
      <c r="H19177" s="661">
        <v>52</v>
      </c>
      <c r="I19177" s="662">
        <v>6266000</v>
      </c>
      <c r="J19177" s="663">
        <v>15000000</v>
      </c>
      <c r="K19177" s="662">
        <v>1725000000000</v>
      </c>
    </row>
    <row r="19178" spans="3:11" x14ac:dyDescent="0.25">
      <c r="C19178" s="660">
        <v>45937</v>
      </c>
      <c r="D19178" s="661" t="s">
        <v>1154</v>
      </c>
      <c r="E19178" s="662">
        <v>51000</v>
      </c>
      <c r="F19178" s="662">
        <v>50000</v>
      </c>
      <c r="G19178" s="662">
        <v>51000</v>
      </c>
      <c r="H19178" s="661">
        <v>1</v>
      </c>
      <c r="I19178" s="662">
        <v>51000</v>
      </c>
      <c r="J19178" s="663">
        <v>600000</v>
      </c>
      <c r="K19178" s="662">
        <v>30600000000</v>
      </c>
    </row>
    <row r="19179" spans="3:11" x14ac:dyDescent="0.25">
      <c r="C19179" s="660">
        <v>45937</v>
      </c>
      <c r="D19179" s="661" t="s">
        <v>317</v>
      </c>
      <c r="E19179" s="662">
        <v>120500</v>
      </c>
      <c r="F19179" s="662">
        <v>106000</v>
      </c>
      <c r="G19179" s="662">
        <v>115000</v>
      </c>
      <c r="H19179" s="661">
        <v>69</v>
      </c>
      <c r="I19179" s="662">
        <v>8314500</v>
      </c>
      <c r="J19179" s="663">
        <v>15000000</v>
      </c>
      <c r="K19179" s="662">
        <v>1725000000000</v>
      </c>
    </row>
    <row r="19180" spans="3:11" x14ac:dyDescent="0.25">
      <c r="C19180" s="660">
        <v>45937</v>
      </c>
      <c r="D19180" s="661" t="s">
        <v>317</v>
      </c>
      <c r="E19180" s="662">
        <v>120500</v>
      </c>
      <c r="F19180" s="662">
        <v>106000</v>
      </c>
      <c r="G19180" s="662">
        <v>115000</v>
      </c>
      <c r="H19180" s="661">
        <v>13</v>
      </c>
      <c r="I19180" s="662">
        <v>1566500</v>
      </c>
      <c r="J19180" s="663">
        <v>15000000</v>
      </c>
      <c r="K19180" s="662">
        <v>1725000000000</v>
      </c>
    </row>
    <row r="19181" spans="3:11" x14ac:dyDescent="0.25">
      <c r="C19181" s="660">
        <v>45937</v>
      </c>
      <c r="D19181" s="661" t="s">
        <v>1155</v>
      </c>
      <c r="E19181" s="662">
        <v>42000</v>
      </c>
      <c r="F19181" s="662">
        <v>40000</v>
      </c>
      <c r="G19181" s="662">
        <v>41000</v>
      </c>
      <c r="H19181" s="661">
        <v>2</v>
      </c>
      <c r="I19181" s="662">
        <v>84000</v>
      </c>
      <c r="J19181" s="663">
        <v>2400000</v>
      </c>
      <c r="K19181" s="662">
        <v>98400000000</v>
      </c>
    </row>
    <row r="19182" spans="3:11" x14ac:dyDescent="0.25">
      <c r="C19182" s="660">
        <v>45937</v>
      </c>
      <c r="D19182" s="661" t="s">
        <v>317</v>
      </c>
      <c r="E19182" s="662">
        <v>120500</v>
      </c>
      <c r="F19182" s="662">
        <v>106000</v>
      </c>
      <c r="G19182" s="662">
        <v>115000</v>
      </c>
      <c r="H19182" s="661">
        <v>13</v>
      </c>
      <c r="I19182" s="662">
        <v>1566500</v>
      </c>
      <c r="J19182" s="663">
        <v>15000000</v>
      </c>
      <c r="K19182" s="662">
        <v>1725000000000</v>
      </c>
    </row>
    <row r="19183" spans="3:11" x14ac:dyDescent="0.25">
      <c r="C19183" s="660">
        <v>45937</v>
      </c>
      <c r="D19183" s="661" t="s">
        <v>317</v>
      </c>
      <c r="E19183" s="662">
        <v>120000</v>
      </c>
      <c r="F19183" s="662">
        <v>106000</v>
      </c>
      <c r="G19183" s="662">
        <v>115000</v>
      </c>
      <c r="H19183" s="661">
        <v>11</v>
      </c>
      <c r="I19183" s="662">
        <v>1320000</v>
      </c>
      <c r="J19183" s="663">
        <v>15000000</v>
      </c>
      <c r="K19183" s="662">
        <v>1725000000000</v>
      </c>
    </row>
    <row r="19184" spans="3:11" x14ac:dyDescent="0.25">
      <c r="C19184" s="660">
        <v>45937</v>
      </c>
      <c r="D19184" s="661" t="s">
        <v>312</v>
      </c>
      <c r="E19184" s="662">
        <v>15599</v>
      </c>
      <c r="F19184" s="662">
        <v>15599</v>
      </c>
      <c r="G19184" s="662">
        <v>19400</v>
      </c>
      <c r="H19184" s="661">
        <v>6</v>
      </c>
      <c r="I19184" s="662">
        <v>93594</v>
      </c>
      <c r="J19184" s="663">
        <v>20000000</v>
      </c>
      <c r="K19184" s="662">
        <v>388000000000</v>
      </c>
    </row>
    <row r="19185" spans="3:11" x14ac:dyDescent="0.25">
      <c r="C19185" s="660">
        <v>45937</v>
      </c>
      <c r="D19185" s="661" t="s">
        <v>317</v>
      </c>
      <c r="E19185" s="662">
        <v>120000</v>
      </c>
      <c r="F19185" s="662">
        <v>106000</v>
      </c>
      <c r="G19185" s="662">
        <v>115000</v>
      </c>
      <c r="H19185" s="661">
        <v>1</v>
      </c>
      <c r="I19185" s="662">
        <v>120000</v>
      </c>
      <c r="J19185" s="663">
        <v>15000000</v>
      </c>
      <c r="K19185" s="662">
        <v>1725000000000</v>
      </c>
    </row>
    <row r="19186" spans="3:11" x14ac:dyDescent="0.25">
      <c r="C19186" s="660">
        <v>45937</v>
      </c>
      <c r="D19186" s="661" t="s">
        <v>317</v>
      </c>
      <c r="E19186" s="662">
        <v>121000</v>
      </c>
      <c r="F19186" s="662">
        <v>106000</v>
      </c>
      <c r="G19186" s="662">
        <v>115000</v>
      </c>
      <c r="H19186" s="661">
        <v>4</v>
      </c>
      <c r="I19186" s="662">
        <v>484000</v>
      </c>
      <c r="J19186" s="663">
        <v>15000000</v>
      </c>
      <c r="K19186" s="662">
        <v>1725000000000</v>
      </c>
    </row>
    <row r="19187" spans="3:11" x14ac:dyDescent="0.25">
      <c r="C19187" s="660">
        <v>45937</v>
      </c>
      <c r="D19187" s="661" t="s">
        <v>317</v>
      </c>
      <c r="E19187" s="662">
        <v>121000</v>
      </c>
      <c r="F19187" s="662">
        <v>106000</v>
      </c>
      <c r="G19187" s="662">
        <v>115000</v>
      </c>
      <c r="H19187" s="661">
        <v>2</v>
      </c>
      <c r="I19187" s="662">
        <v>242000</v>
      </c>
      <c r="J19187" s="663">
        <v>15000000</v>
      </c>
      <c r="K19187" s="662">
        <v>1725000000000</v>
      </c>
    </row>
    <row r="19188" spans="3:11" x14ac:dyDescent="0.25">
      <c r="C19188" s="660">
        <v>45937</v>
      </c>
      <c r="D19188" s="661" t="s">
        <v>1154</v>
      </c>
      <c r="E19188" s="662">
        <v>51000</v>
      </c>
      <c r="F19188" s="662">
        <v>50000</v>
      </c>
      <c r="G19188" s="662">
        <v>51000</v>
      </c>
      <c r="H19188" s="661">
        <v>1</v>
      </c>
      <c r="I19188" s="662">
        <v>51000</v>
      </c>
      <c r="J19188" s="663">
        <v>600000</v>
      </c>
      <c r="K19188" s="662">
        <v>30600000000</v>
      </c>
    </row>
    <row r="19189" spans="3:11" x14ac:dyDescent="0.25">
      <c r="C19189" s="660">
        <v>45937</v>
      </c>
      <c r="D19189" s="661" t="s">
        <v>1154</v>
      </c>
      <c r="E19189" s="662">
        <v>51000</v>
      </c>
      <c r="F19189" s="662">
        <v>50000</v>
      </c>
      <c r="G19189" s="662">
        <v>51000</v>
      </c>
      <c r="H19189" s="661">
        <v>2</v>
      </c>
      <c r="I19189" s="662">
        <v>102000</v>
      </c>
      <c r="J19189" s="663">
        <v>600000</v>
      </c>
      <c r="K19189" s="662">
        <v>30600000000</v>
      </c>
    </row>
    <row r="19190" spans="3:11" x14ac:dyDescent="0.25">
      <c r="C19190" s="660">
        <v>45937</v>
      </c>
      <c r="D19190" s="661" t="s">
        <v>1154</v>
      </c>
      <c r="E19190" s="662">
        <v>51000</v>
      </c>
      <c r="F19190" s="662">
        <v>50000</v>
      </c>
      <c r="G19190" s="662">
        <v>51000</v>
      </c>
      <c r="H19190" s="661">
        <v>1</v>
      </c>
      <c r="I19190" s="662">
        <v>51000</v>
      </c>
      <c r="J19190" s="663">
        <v>600000</v>
      </c>
      <c r="K19190" s="662">
        <v>30600000000</v>
      </c>
    </row>
    <row r="19191" spans="3:11" x14ac:dyDescent="0.25">
      <c r="C19191" s="660">
        <v>45937</v>
      </c>
      <c r="D19191" s="661" t="s">
        <v>1154</v>
      </c>
      <c r="E19191" s="662">
        <v>51000</v>
      </c>
      <c r="F19191" s="662">
        <v>50000</v>
      </c>
      <c r="G19191" s="662">
        <v>51000</v>
      </c>
      <c r="H19191" s="661">
        <v>12</v>
      </c>
      <c r="I19191" s="662">
        <v>612000</v>
      </c>
      <c r="J19191" s="663">
        <v>600000</v>
      </c>
      <c r="K19191" s="662">
        <v>30600000000</v>
      </c>
    </row>
    <row r="19192" spans="3:11" x14ac:dyDescent="0.25">
      <c r="C19192" s="660">
        <v>45937</v>
      </c>
      <c r="D19192" s="661" t="s">
        <v>312</v>
      </c>
      <c r="E19192" s="662">
        <v>15599</v>
      </c>
      <c r="F19192" s="662">
        <v>15599</v>
      </c>
      <c r="G19192" s="662">
        <v>19400</v>
      </c>
      <c r="H19192" s="661">
        <v>100</v>
      </c>
      <c r="I19192" s="662">
        <v>1559900</v>
      </c>
      <c r="J19192" s="663">
        <v>20000000</v>
      </c>
      <c r="K19192" s="662">
        <v>388000000000</v>
      </c>
    </row>
    <row r="19193" spans="3:11" x14ac:dyDescent="0.25">
      <c r="C19193" s="660">
        <v>45937</v>
      </c>
      <c r="D19193" s="661" t="s">
        <v>1154</v>
      </c>
      <c r="E19193" s="662">
        <v>52000</v>
      </c>
      <c r="F19193" s="662">
        <v>50000</v>
      </c>
      <c r="G19193" s="662">
        <v>51000</v>
      </c>
      <c r="H19193" s="661">
        <v>9</v>
      </c>
      <c r="I19193" s="662">
        <v>468000</v>
      </c>
      <c r="J19193" s="663">
        <v>600000</v>
      </c>
      <c r="K19193" s="662">
        <v>30600000000</v>
      </c>
    </row>
    <row r="19194" spans="3:11" x14ac:dyDescent="0.25">
      <c r="C19194" s="660">
        <v>45937</v>
      </c>
      <c r="D19194" s="661" t="s">
        <v>317</v>
      </c>
      <c r="E19194" s="662">
        <v>120000</v>
      </c>
      <c r="F19194" s="662">
        <v>106000</v>
      </c>
      <c r="G19194" s="662">
        <v>115000</v>
      </c>
      <c r="H19194" s="661">
        <v>2</v>
      </c>
      <c r="I19194" s="662">
        <v>240000</v>
      </c>
      <c r="J19194" s="663">
        <v>15000000</v>
      </c>
      <c r="K19194" s="662">
        <v>1725000000000</v>
      </c>
    </row>
    <row r="19195" spans="3:11" x14ac:dyDescent="0.25">
      <c r="C19195" s="660">
        <v>45937</v>
      </c>
      <c r="D19195" s="661" t="s">
        <v>1154</v>
      </c>
      <c r="E19195" s="662">
        <v>52000</v>
      </c>
      <c r="F19195" s="662">
        <v>50000</v>
      </c>
      <c r="G19195" s="662">
        <v>51000</v>
      </c>
      <c r="H19195" s="661">
        <v>2</v>
      </c>
      <c r="I19195" s="662">
        <v>104000</v>
      </c>
      <c r="J19195" s="663">
        <v>600000</v>
      </c>
      <c r="K19195" s="662">
        <v>30600000000</v>
      </c>
    </row>
    <row r="19196" spans="3:11" x14ac:dyDescent="0.25">
      <c r="C19196" s="660">
        <v>45937</v>
      </c>
      <c r="D19196" s="661" t="s">
        <v>317</v>
      </c>
      <c r="E19196" s="662">
        <v>120000</v>
      </c>
      <c r="F19196" s="662">
        <v>106000</v>
      </c>
      <c r="G19196" s="662">
        <v>115000</v>
      </c>
      <c r="H19196" s="661">
        <v>6</v>
      </c>
      <c r="I19196" s="662">
        <v>720000</v>
      </c>
      <c r="J19196" s="663">
        <v>15000000</v>
      </c>
      <c r="K19196" s="662">
        <v>1725000000000</v>
      </c>
    </row>
    <row r="19197" spans="3:11" x14ac:dyDescent="0.25">
      <c r="C19197" s="660">
        <v>45937</v>
      </c>
      <c r="D19197" s="661" t="s">
        <v>317</v>
      </c>
      <c r="E19197" s="662">
        <v>120000</v>
      </c>
      <c r="F19197" s="662">
        <v>106000</v>
      </c>
      <c r="G19197" s="662">
        <v>115000</v>
      </c>
      <c r="H19197" s="661">
        <v>10</v>
      </c>
      <c r="I19197" s="662">
        <v>1200000</v>
      </c>
      <c r="J19197" s="663">
        <v>15000000</v>
      </c>
      <c r="K19197" s="662">
        <v>1725000000000</v>
      </c>
    </row>
    <row r="19198" spans="3:11" x14ac:dyDescent="0.25">
      <c r="C19198" s="660">
        <v>45937</v>
      </c>
      <c r="D19198" s="661" t="s">
        <v>317</v>
      </c>
      <c r="E19198" s="662">
        <v>120000</v>
      </c>
      <c r="F19198" s="662">
        <v>106000</v>
      </c>
      <c r="G19198" s="662">
        <v>115000</v>
      </c>
      <c r="H19198" s="661">
        <v>30</v>
      </c>
      <c r="I19198" s="662">
        <v>3600000</v>
      </c>
      <c r="J19198" s="663">
        <v>15000000</v>
      </c>
      <c r="K19198" s="662">
        <v>1725000000000</v>
      </c>
    </row>
    <row r="19199" spans="3:11" x14ac:dyDescent="0.25">
      <c r="C19199" s="660">
        <v>45937</v>
      </c>
      <c r="D19199" s="661" t="s">
        <v>1155</v>
      </c>
      <c r="E19199" s="662">
        <v>42850</v>
      </c>
      <c r="F19199" s="662">
        <v>40000</v>
      </c>
      <c r="G19199" s="662">
        <v>41000</v>
      </c>
      <c r="H19199" s="661">
        <v>3</v>
      </c>
      <c r="I19199" s="662">
        <v>128550</v>
      </c>
      <c r="J19199" s="663">
        <v>2400000</v>
      </c>
      <c r="K19199" s="662">
        <v>98400000000</v>
      </c>
    </row>
    <row r="19200" spans="3:11" x14ac:dyDescent="0.25">
      <c r="C19200" s="660">
        <v>45937</v>
      </c>
      <c r="D19200" s="661" t="s">
        <v>312</v>
      </c>
      <c r="E19200" s="662">
        <v>15599</v>
      </c>
      <c r="F19200" s="662">
        <v>15599</v>
      </c>
      <c r="G19200" s="662">
        <v>19400</v>
      </c>
      <c r="H19200" s="661">
        <v>7</v>
      </c>
      <c r="I19200" s="662">
        <v>109193</v>
      </c>
      <c r="J19200" s="663">
        <v>20000000</v>
      </c>
      <c r="K19200" s="662">
        <v>388000000000</v>
      </c>
    </row>
    <row r="19201" spans="3:11" x14ac:dyDescent="0.25">
      <c r="C19201" s="660">
        <v>45937</v>
      </c>
      <c r="D19201" s="661" t="s">
        <v>317</v>
      </c>
      <c r="E19201" s="662">
        <v>120000</v>
      </c>
      <c r="F19201" s="662">
        <v>106000</v>
      </c>
      <c r="G19201" s="662">
        <v>115000</v>
      </c>
      <c r="H19201" s="661">
        <v>10</v>
      </c>
      <c r="I19201" s="662">
        <v>1200000</v>
      </c>
      <c r="J19201" s="663">
        <v>15000000</v>
      </c>
      <c r="K19201" s="662">
        <v>1725000000000</v>
      </c>
    </row>
    <row r="19202" spans="3:11" x14ac:dyDescent="0.25">
      <c r="C19202" s="660">
        <v>45937</v>
      </c>
      <c r="D19202" s="661" t="s">
        <v>317</v>
      </c>
      <c r="E19202" s="662">
        <v>120000</v>
      </c>
      <c r="F19202" s="662">
        <v>106000</v>
      </c>
      <c r="G19202" s="662">
        <v>115000</v>
      </c>
      <c r="H19202" s="661">
        <v>3</v>
      </c>
      <c r="I19202" s="662">
        <v>360000</v>
      </c>
      <c r="J19202" s="663">
        <v>15000000</v>
      </c>
      <c r="K19202" s="662">
        <v>1725000000000</v>
      </c>
    </row>
    <row r="19203" spans="3:11" x14ac:dyDescent="0.25">
      <c r="C19203" s="660">
        <v>45937</v>
      </c>
      <c r="D19203" s="661" t="s">
        <v>317</v>
      </c>
      <c r="E19203" s="662">
        <v>120500</v>
      </c>
      <c r="F19203" s="662">
        <v>106000</v>
      </c>
      <c r="G19203" s="662">
        <v>115000</v>
      </c>
      <c r="H19203" s="661">
        <v>95</v>
      </c>
      <c r="I19203" s="662">
        <v>11447500</v>
      </c>
      <c r="J19203" s="663">
        <v>15000000</v>
      </c>
      <c r="K19203" s="662">
        <v>1725000000000</v>
      </c>
    </row>
    <row r="19204" spans="3:11" x14ac:dyDescent="0.25">
      <c r="C19204" s="660">
        <v>45937</v>
      </c>
      <c r="D19204" s="661" t="s">
        <v>317</v>
      </c>
      <c r="E19204" s="662">
        <v>120000</v>
      </c>
      <c r="F19204" s="662">
        <v>106000</v>
      </c>
      <c r="G19204" s="662">
        <v>115000</v>
      </c>
      <c r="H19204" s="661">
        <v>10</v>
      </c>
      <c r="I19204" s="662">
        <v>1200000</v>
      </c>
      <c r="J19204" s="663">
        <v>15000000</v>
      </c>
      <c r="K19204" s="662">
        <v>1725000000000</v>
      </c>
    </row>
    <row r="19205" spans="3:11" x14ac:dyDescent="0.25">
      <c r="C19205" s="660">
        <v>45937</v>
      </c>
      <c r="D19205" s="661" t="s">
        <v>317</v>
      </c>
      <c r="E19205" s="662">
        <v>120000</v>
      </c>
      <c r="F19205" s="662">
        <v>106000</v>
      </c>
      <c r="G19205" s="662">
        <v>115000</v>
      </c>
      <c r="H19205" s="661">
        <v>44</v>
      </c>
      <c r="I19205" s="662">
        <v>5280000</v>
      </c>
      <c r="J19205" s="663">
        <v>15000000</v>
      </c>
      <c r="K19205" s="662">
        <v>1725000000000</v>
      </c>
    </row>
    <row r="19206" spans="3:11" x14ac:dyDescent="0.25">
      <c r="C19206" s="660">
        <v>45937</v>
      </c>
      <c r="D19206" s="661" t="s">
        <v>317</v>
      </c>
      <c r="E19206" s="662">
        <v>120000</v>
      </c>
      <c r="F19206" s="662">
        <v>106000</v>
      </c>
      <c r="G19206" s="662">
        <v>115000</v>
      </c>
      <c r="H19206" s="661">
        <v>60</v>
      </c>
      <c r="I19206" s="662">
        <v>7200000</v>
      </c>
      <c r="J19206" s="663">
        <v>15000000</v>
      </c>
      <c r="K19206" s="662">
        <v>1725000000000</v>
      </c>
    </row>
    <row r="19207" spans="3:11" x14ac:dyDescent="0.25">
      <c r="C19207" s="660">
        <v>45937</v>
      </c>
      <c r="D19207" s="661" t="s">
        <v>317</v>
      </c>
      <c r="E19207" s="662">
        <v>120000</v>
      </c>
      <c r="F19207" s="662">
        <v>106000</v>
      </c>
      <c r="G19207" s="662">
        <v>115000</v>
      </c>
      <c r="H19207" s="661">
        <v>20</v>
      </c>
      <c r="I19207" s="662">
        <v>2400000</v>
      </c>
      <c r="J19207" s="663">
        <v>15000000</v>
      </c>
      <c r="K19207" s="662">
        <v>1725000000000</v>
      </c>
    </row>
    <row r="19208" spans="3:11" x14ac:dyDescent="0.25">
      <c r="C19208" s="660">
        <v>45937</v>
      </c>
      <c r="D19208" s="661" t="s">
        <v>312</v>
      </c>
      <c r="E19208" s="662">
        <v>15599</v>
      </c>
      <c r="F19208" s="662">
        <v>15599</v>
      </c>
      <c r="G19208" s="662">
        <v>19400</v>
      </c>
      <c r="H19208" s="661">
        <v>202</v>
      </c>
      <c r="I19208" s="662">
        <v>3150998</v>
      </c>
      <c r="J19208" s="663">
        <v>20000000</v>
      </c>
      <c r="K19208" s="662">
        <v>388000000000</v>
      </c>
    </row>
    <row r="19209" spans="3:11" x14ac:dyDescent="0.25">
      <c r="C19209" s="660">
        <v>45937</v>
      </c>
      <c r="D19209" s="661" t="s">
        <v>312</v>
      </c>
      <c r="E19209" s="662">
        <v>15600</v>
      </c>
      <c r="F19209" s="662">
        <v>15599</v>
      </c>
      <c r="G19209" s="662">
        <v>19400</v>
      </c>
      <c r="H19209" s="661">
        <v>298</v>
      </c>
      <c r="I19209" s="662">
        <v>4648800</v>
      </c>
      <c r="J19209" s="663">
        <v>20000000</v>
      </c>
      <c r="K19209" s="662">
        <v>388000000000</v>
      </c>
    </row>
    <row r="19210" spans="3:11" x14ac:dyDescent="0.25">
      <c r="C19210" s="660">
        <v>45937</v>
      </c>
      <c r="D19210" s="661" t="s">
        <v>1154</v>
      </c>
      <c r="E19210" s="662">
        <v>52000</v>
      </c>
      <c r="F19210" s="662">
        <v>50000</v>
      </c>
      <c r="G19210" s="662">
        <v>51000</v>
      </c>
      <c r="H19210" s="661">
        <v>20</v>
      </c>
      <c r="I19210" s="662">
        <v>1040000</v>
      </c>
      <c r="J19210" s="663">
        <v>600000</v>
      </c>
      <c r="K19210" s="662">
        <v>30600000000</v>
      </c>
    </row>
    <row r="19211" spans="3:11" x14ac:dyDescent="0.25">
      <c r="C19211" s="660">
        <v>45937</v>
      </c>
      <c r="D19211" s="661" t="s">
        <v>317</v>
      </c>
      <c r="E19211" s="662">
        <v>120000</v>
      </c>
      <c r="F19211" s="662">
        <v>106000</v>
      </c>
      <c r="G19211" s="662">
        <v>115000</v>
      </c>
      <c r="H19211" s="661">
        <v>2</v>
      </c>
      <c r="I19211" s="662">
        <v>240000</v>
      </c>
      <c r="J19211" s="663">
        <v>15000000</v>
      </c>
      <c r="K19211" s="662">
        <v>1725000000000</v>
      </c>
    </row>
    <row r="19212" spans="3:11" x14ac:dyDescent="0.25">
      <c r="C19212" s="660">
        <v>45937</v>
      </c>
      <c r="D19212" s="661" t="s">
        <v>317</v>
      </c>
      <c r="E19212" s="662">
        <v>120000</v>
      </c>
      <c r="F19212" s="662">
        <v>106000</v>
      </c>
      <c r="G19212" s="662">
        <v>115000</v>
      </c>
      <c r="H19212" s="661">
        <v>39</v>
      </c>
      <c r="I19212" s="662">
        <v>4680000</v>
      </c>
      <c r="J19212" s="663">
        <v>15000000</v>
      </c>
      <c r="K19212" s="662">
        <v>1725000000000</v>
      </c>
    </row>
    <row r="19213" spans="3:11" x14ac:dyDescent="0.25">
      <c r="C19213" s="660">
        <v>45937</v>
      </c>
      <c r="D19213" s="661" t="s">
        <v>1155</v>
      </c>
      <c r="E19213" s="662">
        <v>40200</v>
      </c>
      <c r="F19213" s="662">
        <v>40000</v>
      </c>
      <c r="G19213" s="662">
        <v>41000</v>
      </c>
      <c r="H19213" s="661">
        <v>5</v>
      </c>
      <c r="I19213" s="662">
        <v>201000</v>
      </c>
      <c r="J19213" s="663">
        <v>2400000</v>
      </c>
      <c r="K19213" s="662">
        <v>98400000000</v>
      </c>
    </row>
    <row r="19214" spans="3:11" x14ac:dyDescent="0.25">
      <c r="C19214" s="660">
        <v>45937</v>
      </c>
      <c r="D19214" s="661" t="s">
        <v>1154</v>
      </c>
      <c r="E19214" s="662">
        <v>52000</v>
      </c>
      <c r="F19214" s="662">
        <v>50000</v>
      </c>
      <c r="G19214" s="662">
        <v>51000</v>
      </c>
      <c r="H19214" s="661">
        <v>20</v>
      </c>
      <c r="I19214" s="662">
        <v>1040000</v>
      </c>
      <c r="J19214" s="663">
        <v>600000</v>
      </c>
      <c r="K19214" s="662">
        <v>30600000000</v>
      </c>
    </row>
    <row r="19215" spans="3:11" x14ac:dyDescent="0.25">
      <c r="C19215" s="660">
        <v>45937</v>
      </c>
      <c r="D19215" s="661" t="s">
        <v>1154</v>
      </c>
      <c r="E19215" s="662">
        <v>51000</v>
      </c>
      <c r="F19215" s="662">
        <v>50000</v>
      </c>
      <c r="G19215" s="662">
        <v>51000</v>
      </c>
      <c r="H19215" s="661">
        <v>2</v>
      </c>
      <c r="I19215" s="662">
        <v>102000</v>
      </c>
      <c r="J19215" s="663">
        <v>600000</v>
      </c>
      <c r="K19215" s="662">
        <v>30600000000</v>
      </c>
    </row>
    <row r="19216" spans="3:11" x14ac:dyDescent="0.25">
      <c r="C19216" s="660">
        <v>45937</v>
      </c>
      <c r="D19216" s="661" t="s">
        <v>1154</v>
      </c>
      <c r="E19216" s="662">
        <v>51000</v>
      </c>
      <c r="F19216" s="662">
        <v>50000</v>
      </c>
      <c r="G19216" s="662">
        <v>51000</v>
      </c>
      <c r="H19216" s="661">
        <v>10</v>
      </c>
      <c r="I19216" s="662">
        <v>510000</v>
      </c>
      <c r="J19216" s="663">
        <v>600000</v>
      </c>
      <c r="K19216" s="662">
        <v>30600000000</v>
      </c>
    </row>
    <row r="19217" spans="3:11" x14ac:dyDescent="0.25">
      <c r="C19217" s="660">
        <v>45937</v>
      </c>
      <c r="D19217" s="661" t="s">
        <v>1154</v>
      </c>
      <c r="E19217" s="662">
        <v>51000</v>
      </c>
      <c r="F19217" s="662">
        <v>50000</v>
      </c>
      <c r="G19217" s="662">
        <v>51000</v>
      </c>
      <c r="H19217" s="661">
        <v>10</v>
      </c>
      <c r="I19217" s="662">
        <v>510000</v>
      </c>
      <c r="J19217" s="663">
        <v>600000</v>
      </c>
      <c r="K19217" s="662">
        <v>30600000000</v>
      </c>
    </row>
    <row r="19218" spans="3:11" x14ac:dyDescent="0.25">
      <c r="C19218" s="660">
        <v>45937</v>
      </c>
      <c r="D19218" s="661" t="s">
        <v>312</v>
      </c>
      <c r="E19218" s="662">
        <v>15590</v>
      </c>
      <c r="F19218" s="662">
        <v>15599</v>
      </c>
      <c r="G19218" s="662">
        <v>19400</v>
      </c>
      <c r="H19218" s="661">
        <v>80</v>
      </c>
      <c r="I19218" s="662">
        <v>1247200</v>
      </c>
      <c r="J19218" s="663">
        <v>20000000</v>
      </c>
      <c r="K19218" s="662">
        <v>388000000000</v>
      </c>
    </row>
    <row r="19219" spans="3:11" x14ac:dyDescent="0.25">
      <c r="C19219" s="660">
        <v>45937</v>
      </c>
      <c r="D19219" s="661" t="s">
        <v>317</v>
      </c>
      <c r="E19219" s="662">
        <v>120000</v>
      </c>
      <c r="F19219" s="662">
        <v>106000</v>
      </c>
      <c r="G19219" s="662">
        <v>115000</v>
      </c>
      <c r="H19219" s="661">
        <v>41</v>
      </c>
      <c r="I19219" s="662">
        <v>4920000</v>
      </c>
      <c r="J19219" s="663">
        <v>15000000</v>
      </c>
      <c r="K19219" s="662">
        <v>1725000000000</v>
      </c>
    </row>
    <row r="19220" spans="3:11" x14ac:dyDescent="0.25">
      <c r="C19220" s="660">
        <v>45937</v>
      </c>
      <c r="D19220" s="661" t="s">
        <v>317</v>
      </c>
      <c r="E19220" s="662">
        <v>120000</v>
      </c>
      <c r="F19220" s="662">
        <v>106000</v>
      </c>
      <c r="G19220" s="662">
        <v>115000</v>
      </c>
      <c r="H19220" s="661">
        <v>2</v>
      </c>
      <c r="I19220" s="662">
        <v>240000</v>
      </c>
      <c r="J19220" s="663">
        <v>15000000</v>
      </c>
      <c r="K19220" s="662">
        <v>1725000000000</v>
      </c>
    </row>
    <row r="19221" spans="3:11" x14ac:dyDescent="0.25">
      <c r="C19221" s="660">
        <v>45937</v>
      </c>
      <c r="D19221" s="661" t="s">
        <v>1155</v>
      </c>
      <c r="E19221" s="662">
        <v>40200</v>
      </c>
      <c r="F19221" s="662">
        <v>40000</v>
      </c>
      <c r="G19221" s="662">
        <v>41000</v>
      </c>
      <c r="H19221" s="661">
        <v>10</v>
      </c>
      <c r="I19221" s="662">
        <v>402000</v>
      </c>
      <c r="J19221" s="663">
        <v>2400000</v>
      </c>
      <c r="K19221" s="662">
        <v>98400000000</v>
      </c>
    </row>
    <row r="19222" spans="3:11" x14ac:dyDescent="0.25">
      <c r="C19222" s="660">
        <v>45937</v>
      </c>
      <c r="D19222" s="661" t="s">
        <v>317</v>
      </c>
      <c r="E19222" s="662">
        <v>120000</v>
      </c>
      <c r="F19222" s="662">
        <v>106000</v>
      </c>
      <c r="G19222" s="662">
        <v>115000</v>
      </c>
      <c r="H19222" s="661">
        <v>2</v>
      </c>
      <c r="I19222" s="662">
        <v>240000</v>
      </c>
      <c r="J19222" s="663">
        <v>15000000</v>
      </c>
      <c r="K19222" s="662">
        <v>1725000000000</v>
      </c>
    </row>
    <row r="19223" spans="3:11" x14ac:dyDescent="0.25">
      <c r="C19223" s="660">
        <v>45937</v>
      </c>
      <c r="D19223" s="661" t="s">
        <v>317</v>
      </c>
      <c r="E19223" s="662">
        <v>120000</v>
      </c>
      <c r="F19223" s="662">
        <v>106000</v>
      </c>
      <c r="G19223" s="662">
        <v>115000</v>
      </c>
      <c r="H19223" s="661">
        <v>3</v>
      </c>
      <c r="I19223" s="662">
        <v>360000</v>
      </c>
      <c r="J19223" s="663">
        <v>15000000</v>
      </c>
      <c r="K19223" s="662">
        <v>1725000000000</v>
      </c>
    </row>
    <row r="19224" spans="3:11" x14ac:dyDescent="0.25">
      <c r="C19224" s="660">
        <v>45937</v>
      </c>
      <c r="D19224" s="661" t="s">
        <v>317</v>
      </c>
      <c r="E19224" s="662">
        <v>120400</v>
      </c>
      <c r="F19224" s="662">
        <v>106000</v>
      </c>
      <c r="G19224" s="662">
        <v>115000</v>
      </c>
      <c r="H19224" s="661">
        <v>57</v>
      </c>
      <c r="I19224" s="662">
        <v>6862800</v>
      </c>
      <c r="J19224" s="663">
        <v>15000000</v>
      </c>
      <c r="K19224" s="662">
        <v>1725000000000</v>
      </c>
    </row>
    <row r="19225" spans="3:11" x14ac:dyDescent="0.25">
      <c r="C19225" s="660">
        <v>45937</v>
      </c>
      <c r="D19225" s="661" t="s">
        <v>317</v>
      </c>
      <c r="E19225" s="662">
        <v>120400</v>
      </c>
      <c r="F19225" s="662">
        <v>106000</v>
      </c>
      <c r="G19225" s="662">
        <v>115000</v>
      </c>
      <c r="H19225" s="661">
        <v>23</v>
      </c>
      <c r="I19225" s="662">
        <v>2769200</v>
      </c>
      <c r="J19225" s="663">
        <v>15000000</v>
      </c>
      <c r="K19225" s="662">
        <v>1725000000000</v>
      </c>
    </row>
    <row r="19226" spans="3:11" x14ac:dyDescent="0.25">
      <c r="C19226" s="660">
        <v>45937</v>
      </c>
      <c r="D19226" s="661" t="s">
        <v>317</v>
      </c>
      <c r="E19226" s="662">
        <v>120500</v>
      </c>
      <c r="F19226" s="662">
        <v>106000</v>
      </c>
      <c r="G19226" s="662">
        <v>115000</v>
      </c>
      <c r="H19226" s="661">
        <v>1030</v>
      </c>
      <c r="I19226" s="662">
        <v>124115000</v>
      </c>
      <c r="J19226" s="663">
        <v>15000000</v>
      </c>
      <c r="K19226" s="662">
        <v>1725000000000</v>
      </c>
    </row>
    <row r="19227" spans="3:11" x14ac:dyDescent="0.25">
      <c r="C19227" s="660">
        <v>45937</v>
      </c>
      <c r="D19227" s="661" t="s">
        <v>317</v>
      </c>
      <c r="E19227" s="662">
        <v>120500</v>
      </c>
      <c r="F19227" s="662">
        <v>106000</v>
      </c>
      <c r="G19227" s="662">
        <v>115000</v>
      </c>
      <c r="H19227" s="661">
        <v>66</v>
      </c>
      <c r="I19227" s="662">
        <v>7953000</v>
      </c>
      <c r="J19227" s="663">
        <v>15000000</v>
      </c>
      <c r="K19227" s="662">
        <v>1725000000000</v>
      </c>
    </row>
    <row r="19228" spans="3:11" x14ac:dyDescent="0.25">
      <c r="C19228" s="660">
        <v>45937</v>
      </c>
      <c r="D19228" s="661" t="s">
        <v>317</v>
      </c>
      <c r="E19228" s="662">
        <v>120500</v>
      </c>
      <c r="F19228" s="662">
        <v>106000</v>
      </c>
      <c r="G19228" s="662">
        <v>115000</v>
      </c>
      <c r="H19228" s="661">
        <v>31</v>
      </c>
      <c r="I19228" s="662">
        <v>3735500</v>
      </c>
      <c r="J19228" s="663">
        <v>15000000</v>
      </c>
      <c r="K19228" s="662">
        <v>1725000000000</v>
      </c>
    </row>
    <row r="19229" spans="3:11" x14ac:dyDescent="0.25">
      <c r="C19229" s="660">
        <v>45937</v>
      </c>
      <c r="D19229" s="661" t="s">
        <v>317</v>
      </c>
      <c r="E19229" s="662">
        <v>120500</v>
      </c>
      <c r="F19229" s="662">
        <v>106000</v>
      </c>
      <c r="G19229" s="662">
        <v>115000</v>
      </c>
      <c r="H19229" s="661">
        <v>11</v>
      </c>
      <c r="I19229" s="662">
        <v>1325500</v>
      </c>
      <c r="J19229" s="663">
        <v>15000000</v>
      </c>
      <c r="K19229" s="662">
        <v>1725000000000</v>
      </c>
    </row>
    <row r="19230" spans="3:11" x14ac:dyDescent="0.25">
      <c r="C19230" s="660">
        <v>45937</v>
      </c>
      <c r="D19230" s="661" t="s">
        <v>310</v>
      </c>
      <c r="E19230" s="662">
        <v>100100</v>
      </c>
      <c r="F19230" s="662">
        <v>102600</v>
      </c>
      <c r="G19230" s="662">
        <v>102000</v>
      </c>
      <c r="H19230" s="661">
        <v>1</v>
      </c>
      <c r="I19230" s="662">
        <v>100100</v>
      </c>
      <c r="J19230" s="663">
        <v>19450000</v>
      </c>
      <c r="K19230" s="662">
        <v>1983900000000</v>
      </c>
    </row>
    <row r="19231" spans="3:11" x14ac:dyDescent="0.25">
      <c r="C19231" s="660">
        <v>45937</v>
      </c>
      <c r="D19231" s="661" t="s">
        <v>317</v>
      </c>
      <c r="E19231" s="662">
        <v>120500</v>
      </c>
      <c r="F19231" s="662">
        <v>106000</v>
      </c>
      <c r="G19231" s="662">
        <v>115000</v>
      </c>
      <c r="H19231" s="661">
        <v>10</v>
      </c>
      <c r="I19231" s="662">
        <v>1205000</v>
      </c>
      <c r="J19231" s="663">
        <v>15000000</v>
      </c>
      <c r="K19231" s="662">
        <v>1725000000000</v>
      </c>
    </row>
    <row r="19232" spans="3:11" x14ac:dyDescent="0.25">
      <c r="C19232" s="660">
        <v>45937</v>
      </c>
      <c r="D19232" s="661" t="s">
        <v>317</v>
      </c>
      <c r="E19232" s="662">
        <v>120500</v>
      </c>
      <c r="F19232" s="662">
        <v>106000</v>
      </c>
      <c r="G19232" s="662">
        <v>115000</v>
      </c>
      <c r="H19232" s="661">
        <v>2</v>
      </c>
      <c r="I19232" s="662">
        <v>241000</v>
      </c>
      <c r="J19232" s="663">
        <v>15000000</v>
      </c>
      <c r="K19232" s="662">
        <v>1725000000000</v>
      </c>
    </row>
    <row r="19233" spans="3:11" x14ac:dyDescent="0.25">
      <c r="C19233" s="660">
        <v>45937</v>
      </c>
      <c r="D19233" s="661" t="s">
        <v>317</v>
      </c>
      <c r="E19233" s="662">
        <v>119980</v>
      </c>
      <c r="F19233" s="662">
        <v>106000</v>
      </c>
      <c r="G19233" s="662">
        <v>115000</v>
      </c>
      <c r="H19233" s="661">
        <v>1</v>
      </c>
      <c r="I19233" s="662">
        <v>119980</v>
      </c>
      <c r="J19233" s="663">
        <v>15000000</v>
      </c>
      <c r="K19233" s="662">
        <v>1725000000000</v>
      </c>
    </row>
    <row r="19234" spans="3:11" x14ac:dyDescent="0.25">
      <c r="C19234" s="660">
        <v>45937</v>
      </c>
      <c r="D19234" s="661" t="s">
        <v>1154</v>
      </c>
      <c r="E19234" s="662">
        <v>51000</v>
      </c>
      <c r="F19234" s="662">
        <v>50000</v>
      </c>
      <c r="G19234" s="662">
        <v>51000</v>
      </c>
      <c r="H19234" s="661">
        <v>9</v>
      </c>
      <c r="I19234" s="662">
        <v>459000</v>
      </c>
      <c r="J19234" s="663">
        <v>600000</v>
      </c>
      <c r="K19234" s="662">
        <v>30600000000</v>
      </c>
    </row>
    <row r="19235" spans="3:11" x14ac:dyDescent="0.25">
      <c r="C19235" s="660">
        <v>45937</v>
      </c>
      <c r="D19235" s="661" t="s">
        <v>1154</v>
      </c>
      <c r="E19235" s="662">
        <v>52000</v>
      </c>
      <c r="F19235" s="662">
        <v>50000</v>
      </c>
      <c r="G19235" s="662">
        <v>51000</v>
      </c>
      <c r="H19235" s="661">
        <v>11</v>
      </c>
      <c r="I19235" s="662">
        <v>572000</v>
      </c>
      <c r="J19235" s="663">
        <v>600000</v>
      </c>
      <c r="K19235" s="662">
        <v>30600000000</v>
      </c>
    </row>
    <row r="19236" spans="3:11" x14ac:dyDescent="0.25">
      <c r="C19236" s="660">
        <v>45937</v>
      </c>
      <c r="D19236" s="661" t="s">
        <v>317</v>
      </c>
      <c r="E19236" s="662">
        <v>115000</v>
      </c>
      <c r="F19236" s="662">
        <v>106000</v>
      </c>
      <c r="G19236" s="662">
        <v>115000</v>
      </c>
      <c r="H19236" s="661">
        <v>2</v>
      </c>
      <c r="I19236" s="662">
        <v>230000</v>
      </c>
      <c r="J19236" s="663">
        <v>15000000</v>
      </c>
      <c r="K19236" s="662">
        <v>1725000000000</v>
      </c>
    </row>
    <row r="19237" spans="3:11" x14ac:dyDescent="0.25">
      <c r="C19237" s="660">
        <v>45937</v>
      </c>
      <c r="D19237" s="661" t="s">
        <v>312</v>
      </c>
      <c r="E19237" s="662">
        <v>15600</v>
      </c>
      <c r="F19237" s="662">
        <v>15599</v>
      </c>
      <c r="G19237" s="662">
        <v>19400</v>
      </c>
      <c r="H19237" s="661">
        <v>10</v>
      </c>
      <c r="I19237" s="662">
        <v>156000</v>
      </c>
      <c r="J19237" s="663">
        <v>20000000</v>
      </c>
      <c r="K19237" s="662">
        <v>388000000000</v>
      </c>
    </row>
    <row r="19238" spans="3:11" x14ac:dyDescent="0.25">
      <c r="C19238" s="660">
        <v>45937</v>
      </c>
      <c r="D19238" s="661" t="s">
        <v>312</v>
      </c>
      <c r="E19238" s="662">
        <v>15600</v>
      </c>
      <c r="F19238" s="662">
        <v>15599</v>
      </c>
      <c r="G19238" s="662">
        <v>19400</v>
      </c>
      <c r="H19238" s="661">
        <v>1</v>
      </c>
      <c r="I19238" s="662">
        <v>15600</v>
      </c>
      <c r="J19238" s="663">
        <v>20000000</v>
      </c>
      <c r="K19238" s="662">
        <v>388000000000</v>
      </c>
    </row>
    <row r="19239" spans="3:11" x14ac:dyDescent="0.25">
      <c r="C19239" s="660">
        <v>45937</v>
      </c>
      <c r="D19239" s="661" t="s">
        <v>312</v>
      </c>
      <c r="E19239" s="662">
        <v>15600</v>
      </c>
      <c r="F19239" s="662">
        <v>15599</v>
      </c>
      <c r="G19239" s="662">
        <v>19400</v>
      </c>
      <c r="H19239" s="661">
        <v>50</v>
      </c>
      <c r="I19239" s="662">
        <v>780000</v>
      </c>
      <c r="J19239" s="663">
        <v>20000000</v>
      </c>
      <c r="K19239" s="662">
        <v>388000000000</v>
      </c>
    </row>
    <row r="19240" spans="3:11" x14ac:dyDescent="0.25">
      <c r="C19240" s="660">
        <v>45937</v>
      </c>
      <c r="D19240" s="661" t="s">
        <v>317</v>
      </c>
      <c r="E19240" s="662">
        <v>119000</v>
      </c>
      <c r="F19240" s="662">
        <v>106000</v>
      </c>
      <c r="G19240" s="662">
        <v>115000</v>
      </c>
      <c r="H19240" s="661">
        <v>28</v>
      </c>
      <c r="I19240" s="662">
        <v>3332000</v>
      </c>
      <c r="J19240" s="663">
        <v>15000000</v>
      </c>
      <c r="K19240" s="662">
        <v>1725000000000</v>
      </c>
    </row>
    <row r="19241" spans="3:11" x14ac:dyDescent="0.25">
      <c r="C19241" s="660">
        <v>45937</v>
      </c>
      <c r="D19241" s="661" t="s">
        <v>310</v>
      </c>
      <c r="E19241" s="662">
        <v>102000</v>
      </c>
      <c r="F19241" s="662">
        <v>102600</v>
      </c>
      <c r="G19241" s="662">
        <v>102000</v>
      </c>
      <c r="H19241" s="661">
        <v>1</v>
      </c>
      <c r="I19241" s="662">
        <v>102000</v>
      </c>
      <c r="J19241" s="663">
        <v>19450000</v>
      </c>
      <c r="K19241" s="662">
        <v>1983900000000</v>
      </c>
    </row>
    <row r="19242" spans="3:11" x14ac:dyDescent="0.25">
      <c r="C19242" s="660">
        <v>45937</v>
      </c>
      <c r="D19242" s="661" t="s">
        <v>310</v>
      </c>
      <c r="E19242" s="662">
        <v>102000</v>
      </c>
      <c r="F19242" s="662">
        <v>102600</v>
      </c>
      <c r="G19242" s="662">
        <v>102000</v>
      </c>
      <c r="H19242" s="661">
        <v>8</v>
      </c>
      <c r="I19242" s="662">
        <v>816000</v>
      </c>
      <c r="J19242" s="663">
        <v>19450000</v>
      </c>
      <c r="K19242" s="662">
        <v>1983900000000</v>
      </c>
    </row>
    <row r="19243" spans="3:11" x14ac:dyDescent="0.25">
      <c r="C19243" s="660">
        <v>45937</v>
      </c>
      <c r="D19243" s="661" t="s">
        <v>1154</v>
      </c>
      <c r="E19243" s="662">
        <v>52000</v>
      </c>
      <c r="F19243" s="662">
        <v>50000</v>
      </c>
      <c r="G19243" s="662">
        <v>51000</v>
      </c>
      <c r="H19243" s="661">
        <v>3</v>
      </c>
      <c r="I19243" s="662">
        <v>156000</v>
      </c>
      <c r="J19243" s="663">
        <v>600000</v>
      </c>
      <c r="K19243" s="662">
        <v>30600000000</v>
      </c>
    </row>
    <row r="19244" spans="3:11" x14ac:dyDescent="0.25">
      <c r="C19244" s="660">
        <v>45937</v>
      </c>
      <c r="D19244" s="661" t="s">
        <v>317</v>
      </c>
      <c r="E19244" s="662">
        <v>119000</v>
      </c>
      <c r="F19244" s="662">
        <v>106000</v>
      </c>
      <c r="G19244" s="662">
        <v>115000</v>
      </c>
      <c r="H19244" s="661">
        <v>8</v>
      </c>
      <c r="I19244" s="662">
        <v>952000</v>
      </c>
      <c r="J19244" s="663">
        <v>15000000</v>
      </c>
      <c r="K19244" s="662">
        <v>1725000000000</v>
      </c>
    </row>
    <row r="19245" spans="3:11" x14ac:dyDescent="0.25">
      <c r="C19245" s="660">
        <v>45937</v>
      </c>
      <c r="D19245" s="661" t="s">
        <v>1154</v>
      </c>
      <c r="E19245" s="662">
        <v>51000</v>
      </c>
      <c r="F19245" s="662">
        <v>50000</v>
      </c>
      <c r="G19245" s="662">
        <v>51000</v>
      </c>
      <c r="H19245" s="661">
        <v>1</v>
      </c>
      <c r="I19245" s="662">
        <v>51000</v>
      </c>
      <c r="J19245" s="663">
        <v>600000</v>
      </c>
      <c r="K19245" s="662">
        <v>30600000000</v>
      </c>
    </row>
    <row r="19246" spans="3:11" x14ac:dyDescent="0.25">
      <c r="C19246" s="660">
        <v>45937</v>
      </c>
      <c r="D19246" s="661" t="s">
        <v>1154</v>
      </c>
      <c r="E19246" s="662">
        <v>51000</v>
      </c>
      <c r="F19246" s="662">
        <v>50000</v>
      </c>
      <c r="G19246" s="662">
        <v>51000</v>
      </c>
      <c r="H19246" s="661">
        <v>2</v>
      </c>
      <c r="I19246" s="662">
        <v>102000</v>
      </c>
      <c r="J19246" s="663">
        <v>600000</v>
      </c>
      <c r="K19246" s="662">
        <v>30600000000</v>
      </c>
    </row>
    <row r="19247" spans="3:11" x14ac:dyDescent="0.25">
      <c r="C19247" s="660">
        <v>45937</v>
      </c>
      <c r="D19247" s="661" t="s">
        <v>1154</v>
      </c>
      <c r="E19247" s="662">
        <v>51000</v>
      </c>
      <c r="F19247" s="662">
        <v>50000</v>
      </c>
      <c r="G19247" s="662">
        <v>51000</v>
      </c>
      <c r="H19247" s="661">
        <v>1</v>
      </c>
      <c r="I19247" s="662">
        <v>51000</v>
      </c>
      <c r="J19247" s="663">
        <v>600000</v>
      </c>
      <c r="K19247" s="662">
        <v>30600000000</v>
      </c>
    </row>
    <row r="19248" spans="3:11" x14ac:dyDescent="0.25">
      <c r="C19248" s="660">
        <v>45937</v>
      </c>
      <c r="D19248" s="661" t="s">
        <v>1154</v>
      </c>
      <c r="E19248" s="662">
        <v>51000</v>
      </c>
      <c r="F19248" s="662">
        <v>50000</v>
      </c>
      <c r="G19248" s="662">
        <v>51000</v>
      </c>
      <c r="H19248" s="661">
        <v>1</v>
      </c>
      <c r="I19248" s="662">
        <v>51000</v>
      </c>
      <c r="J19248" s="663">
        <v>600000</v>
      </c>
      <c r="K19248" s="662">
        <v>30600000000</v>
      </c>
    </row>
    <row r="19249" spans="3:11" x14ac:dyDescent="0.25">
      <c r="C19249" s="660">
        <v>45937</v>
      </c>
      <c r="D19249" s="661" t="s">
        <v>312</v>
      </c>
      <c r="E19249" s="662">
        <v>15599</v>
      </c>
      <c r="F19249" s="662">
        <v>15599</v>
      </c>
      <c r="G19249" s="662">
        <v>19400</v>
      </c>
      <c r="H19249" s="661">
        <v>3</v>
      </c>
      <c r="I19249" s="662">
        <v>46797</v>
      </c>
      <c r="J19249" s="663">
        <v>20000000</v>
      </c>
      <c r="K19249" s="662">
        <v>388000000000</v>
      </c>
    </row>
    <row r="19250" spans="3:11" x14ac:dyDescent="0.25">
      <c r="C19250" s="660">
        <v>45937</v>
      </c>
      <c r="D19250" s="661" t="s">
        <v>317</v>
      </c>
      <c r="E19250" s="662">
        <v>115000</v>
      </c>
      <c r="F19250" s="662">
        <v>106000</v>
      </c>
      <c r="G19250" s="662">
        <v>115000</v>
      </c>
      <c r="H19250" s="661">
        <v>2</v>
      </c>
      <c r="I19250" s="662">
        <v>230000</v>
      </c>
      <c r="J19250" s="663">
        <v>15000000</v>
      </c>
      <c r="K19250" s="662">
        <v>1725000000000</v>
      </c>
    </row>
    <row r="19251" spans="3:11" x14ac:dyDescent="0.25">
      <c r="C19251" s="660">
        <v>45937</v>
      </c>
      <c r="D19251" s="661" t="s">
        <v>1154</v>
      </c>
      <c r="E19251" s="662">
        <v>50000</v>
      </c>
      <c r="F19251" s="662">
        <v>50000</v>
      </c>
      <c r="G19251" s="662">
        <v>51000</v>
      </c>
      <c r="H19251" s="661">
        <v>1</v>
      </c>
      <c r="I19251" s="662">
        <v>50000</v>
      </c>
      <c r="J19251" s="663">
        <v>600000</v>
      </c>
      <c r="K19251" s="662">
        <v>30600000000</v>
      </c>
    </row>
    <row r="19252" spans="3:11" x14ac:dyDescent="0.25">
      <c r="C19252" s="660">
        <v>45937</v>
      </c>
      <c r="D19252" s="661" t="s">
        <v>317</v>
      </c>
      <c r="E19252" s="662">
        <v>117000</v>
      </c>
      <c r="F19252" s="662">
        <v>106000</v>
      </c>
      <c r="G19252" s="662">
        <v>115000</v>
      </c>
      <c r="H19252" s="661">
        <v>6</v>
      </c>
      <c r="I19252" s="662">
        <v>702000</v>
      </c>
      <c r="J19252" s="663">
        <v>15000000</v>
      </c>
      <c r="K19252" s="662">
        <v>1725000000000</v>
      </c>
    </row>
    <row r="19253" spans="3:11" x14ac:dyDescent="0.25">
      <c r="C19253" s="660">
        <v>45937</v>
      </c>
      <c r="D19253" s="661" t="s">
        <v>317</v>
      </c>
      <c r="E19253" s="662">
        <v>118999</v>
      </c>
      <c r="F19253" s="662">
        <v>106000</v>
      </c>
      <c r="G19253" s="662">
        <v>115000</v>
      </c>
      <c r="H19253" s="661">
        <v>6</v>
      </c>
      <c r="I19253" s="662">
        <v>713994</v>
      </c>
      <c r="J19253" s="663">
        <v>15000000</v>
      </c>
      <c r="K19253" s="662">
        <v>1725000000000</v>
      </c>
    </row>
    <row r="19254" spans="3:11" x14ac:dyDescent="0.25">
      <c r="C19254" s="660">
        <v>45937</v>
      </c>
      <c r="D19254" s="661" t="s">
        <v>317</v>
      </c>
      <c r="E19254" s="662">
        <v>119000</v>
      </c>
      <c r="F19254" s="662">
        <v>106000</v>
      </c>
      <c r="G19254" s="662">
        <v>115000</v>
      </c>
      <c r="H19254" s="661">
        <v>342</v>
      </c>
      <c r="I19254" s="662">
        <v>40698000</v>
      </c>
      <c r="J19254" s="663">
        <v>15000000</v>
      </c>
      <c r="K19254" s="662">
        <v>1725000000000</v>
      </c>
    </row>
    <row r="19255" spans="3:11" x14ac:dyDescent="0.25">
      <c r="C19255" s="660">
        <v>45937</v>
      </c>
      <c r="D19255" s="661" t="s">
        <v>317</v>
      </c>
      <c r="E19255" s="662">
        <v>119000</v>
      </c>
      <c r="F19255" s="662">
        <v>106000</v>
      </c>
      <c r="G19255" s="662">
        <v>115000</v>
      </c>
      <c r="H19255" s="661">
        <v>15</v>
      </c>
      <c r="I19255" s="662">
        <v>1785000</v>
      </c>
      <c r="J19255" s="663">
        <v>15000000</v>
      </c>
      <c r="K19255" s="662">
        <v>1725000000000</v>
      </c>
    </row>
    <row r="19256" spans="3:11" x14ac:dyDescent="0.25">
      <c r="C19256" s="660">
        <v>45937</v>
      </c>
      <c r="D19256" s="661" t="s">
        <v>317</v>
      </c>
      <c r="E19256" s="662">
        <v>119000</v>
      </c>
      <c r="F19256" s="662">
        <v>106000</v>
      </c>
      <c r="G19256" s="662">
        <v>115000</v>
      </c>
      <c r="H19256" s="661">
        <v>7</v>
      </c>
      <c r="I19256" s="662">
        <v>833000</v>
      </c>
      <c r="J19256" s="663">
        <v>15000000</v>
      </c>
      <c r="K19256" s="662">
        <v>1725000000000</v>
      </c>
    </row>
    <row r="19257" spans="3:11" x14ac:dyDescent="0.25">
      <c r="C19257" s="660">
        <v>45937</v>
      </c>
      <c r="D19257" s="661" t="s">
        <v>317</v>
      </c>
      <c r="E19257" s="662">
        <v>119000</v>
      </c>
      <c r="F19257" s="662">
        <v>106000</v>
      </c>
      <c r="G19257" s="662">
        <v>115000</v>
      </c>
      <c r="H19257" s="661">
        <v>30</v>
      </c>
      <c r="I19257" s="662">
        <v>3570000</v>
      </c>
      <c r="J19257" s="663">
        <v>15000000</v>
      </c>
      <c r="K19257" s="662">
        <v>1725000000000</v>
      </c>
    </row>
    <row r="19258" spans="3:11" x14ac:dyDescent="0.25">
      <c r="C19258" s="660">
        <v>45937</v>
      </c>
      <c r="D19258" s="661" t="s">
        <v>317</v>
      </c>
      <c r="E19258" s="662">
        <v>120000</v>
      </c>
      <c r="F19258" s="662">
        <v>106000</v>
      </c>
      <c r="G19258" s="662">
        <v>115000</v>
      </c>
      <c r="H19258" s="661">
        <v>10</v>
      </c>
      <c r="I19258" s="662">
        <v>1200000</v>
      </c>
      <c r="J19258" s="663">
        <v>15000000</v>
      </c>
      <c r="K19258" s="662">
        <v>1725000000000</v>
      </c>
    </row>
    <row r="19259" spans="3:11" x14ac:dyDescent="0.25">
      <c r="C19259" s="660">
        <v>45937</v>
      </c>
      <c r="D19259" s="661" t="s">
        <v>317</v>
      </c>
      <c r="E19259" s="662">
        <v>120000</v>
      </c>
      <c r="F19259" s="662">
        <v>106000</v>
      </c>
      <c r="G19259" s="662">
        <v>115000</v>
      </c>
      <c r="H19259" s="661">
        <v>3</v>
      </c>
      <c r="I19259" s="662">
        <v>360000</v>
      </c>
      <c r="J19259" s="663">
        <v>15000000</v>
      </c>
      <c r="K19259" s="662">
        <v>1725000000000</v>
      </c>
    </row>
    <row r="19260" spans="3:11" x14ac:dyDescent="0.25">
      <c r="C19260" s="660">
        <v>45937</v>
      </c>
      <c r="D19260" s="661" t="s">
        <v>317</v>
      </c>
      <c r="E19260" s="662">
        <v>120000</v>
      </c>
      <c r="F19260" s="662">
        <v>106000</v>
      </c>
      <c r="G19260" s="662">
        <v>115000</v>
      </c>
      <c r="H19260" s="661">
        <v>263</v>
      </c>
      <c r="I19260" s="662">
        <v>31560000</v>
      </c>
      <c r="J19260" s="663">
        <v>15000000</v>
      </c>
      <c r="K19260" s="662">
        <v>1725000000000</v>
      </c>
    </row>
    <row r="19261" spans="3:11" x14ac:dyDescent="0.25">
      <c r="C19261" s="660">
        <v>45937</v>
      </c>
      <c r="D19261" s="661" t="s">
        <v>317</v>
      </c>
      <c r="E19261" s="662">
        <v>120000</v>
      </c>
      <c r="F19261" s="662">
        <v>106000</v>
      </c>
      <c r="G19261" s="662">
        <v>115000</v>
      </c>
      <c r="H19261" s="661">
        <v>23</v>
      </c>
      <c r="I19261" s="662">
        <v>2760000</v>
      </c>
      <c r="J19261" s="663">
        <v>15000000</v>
      </c>
      <c r="K19261" s="662">
        <v>1725000000000</v>
      </c>
    </row>
    <row r="19262" spans="3:11" x14ac:dyDescent="0.25">
      <c r="C19262" s="660">
        <v>45937</v>
      </c>
      <c r="D19262" s="661" t="s">
        <v>312</v>
      </c>
      <c r="E19262" s="662">
        <v>15599</v>
      </c>
      <c r="F19262" s="662">
        <v>15599</v>
      </c>
      <c r="G19262" s="662">
        <v>19400</v>
      </c>
      <c r="H19262" s="661">
        <v>658</v>
      </c>
      <c r="I19262" s="662">
        <v>10264142</v>
      </c>
      <c r="J19262" s="663">
        <v>20000000</v>
      </c>
      <c r="K19262" s="662">
        <v>388000000000</v>
      </c>
    </row>
    <row r="19263" spans="3:11" x14ac:dyDescent="0.25">
      <c r="C19263" s="660">
        <v>45937</v>
      </c>
      <c r="D19263" s="661" t="s">
        <v>312</v>
      </c>
      <c r="E19263" s="662">
        <v>15600</v>
      </c>
      <c r="F19263" s="662">
        <v>15599</v>
      </c>
      <c r="G19263" s="662">
        <v>19400</v>
      </c>
      <c r="H19263" s="661">
        <v>787</v>
      </c>
      <c r="I19263" s="662">
        <v>12277200</v>
      </c>
      <c r="J19263" s="663">
        <v>20000000</v>
      </c>
      <c r="K19263" s="662">
        <v>388000000000</v>
      </c>
    </row>
    <row r="19264" spans="3:11" x14ac:dyDescent="0.25">
      <c r="C19264" s="660">
        <v>45937</v>
      </c>
      <c r="D19264" s="661" t="s">
        <v>317</v>
      </c>
      <c r="E19264" s="662">
        <v>120000</v>
      </c>
      <c r="F19264" s="662">
        <v>106000</v>
      </c>
      <c r="G19264" s="662">
        <v>115000</v>
      </c>
      <c r="H19264" s="661">
        <v>3</v>
      </c>
      <c r="I19264" s="662">
        <v>360000</v>
      </c>
      <c r="J19264" s="663">
        <v>15000000</v>
      </c>
      <c r="K19264" s="662">
        <v>1725000000000</v>
      </c>
    </row>
    <row r="19265" spans="3:11" x14ac:dyDescent="0.25">
      <c r="C19265" s="660">
        <v>45937</v>
      </c>
      <c r="D19265" s="661" t="s">
        <v>317</v>
      </c>
      <c r="E19265" s="662">
        <v>120000</v>
      </c>
      <c r="F19265" s="662">
        <v>106000</v>
      </c>
      <c r="G19265" s="662">
        <v>115000</v>
      </c>
      <c r="H19265" s="661">
        <v>1</v>
      </c>
      <c r="I19265" s="662">
        <v>120000</v>
      </c>
      <c r="J19265" s="663">
        <v>15000000</v>
      </c>
      <c r="K19265" s="662">
        <v>1725000000000</v>
      </c>
    </row>
    <row r="19266" spans="3:11" x14ac:dyDescent="0.25">
      <c r="C19266" s="660">
        <v>45937</v>
      </c>
      <c r="D19266" s="661" t="s">
        <v>317</v>
      </c>
      <c r="E19266" s="662">
        <v>120000</v>
      </c>
      <c r="F19266" s="662">
        <v>106000</v>
      </c>
      <c r="G19266" s="662">
        <v>115000</v>
      </c>
      <c r="H19266" s="661">
        <v>1</v>
      </c>
      <c r="I19266" s="662">
        <v>120000</v>
      </c>
      <c r="J19266" s="663">
        <v>15000000</v>
      </c>
      <c r="K19266" s="662">
        <v>1725000000000</v>
      </c>
    </row>
    <row r="19267" spans="3:11" x14ac:dyDescent="0.25">
      <c r="C19267" s="660">
        <v>45937</v>
      </c>
      <c r="D19267" s="661" t="s">
        <v>310</v>
      </c>
      <c r="E19267" s="662">
        <v>102000</v>
      </c>
      <c r="F19267" s="662">
        <v>102600</v>
      </c>
      <c r="G19267" s="662">
        <v>102000</v>
      </c>
      <c r="H19267" s="661">
        <v>30</v>
      </c>
      <c r="I19267" s="662">
        <v>3060000</v>
      </c>
      <c r="J19267" s="663">
        <v>19450000</v>
      </c>
      <c r="K19267" s="662">
        <v>1983900000000</v>
      </c>
    </row>
    <row r="19268" spans="3:11" x14ac:dyDescent="0.25">
      <c r="C19268" s="660">
        <v>45937</v>
      </c>
      <c r="D19268" s="661" t="s">
        <v>312</v>
      </c>
      <c r="E19268" s="662">
        <v>15600</v>
      </c>
      <c r="F19268" s="662">
        <v>15599</v>
      </c>
      <c r="G19268" s="662">
        <v>19400</v>
      </c>
      <c r="H19268" s="661">
        <v>20</v>
      </c>
      <c r="I19268" s="662">
        <v>312000</v>
      </c>
      <c r="J19268" s="663">
        <v>20000000</v>
      </c>
      <c r="K19268" s="662">
        <v>388000000000</v>
      </c>
    </row>
    <row r="19269" spans="3:11" x14ac:dyDescent="0.25">
      <c r="C19269" s="660">
        <v>45937</v>
      </c>
      <c r="D19269" s="661" t="s">
        <v>317</v>
      </c>
      <c r="E19269" s="662">
        <v>120000</v>
      </c>
      <c r="F19269" s="662">
        <v>106000</v>
      </c>
      <c r="G19269" s="662">
        <v>115000</v>
      </c>
      <c r="H19269" s="661">
        <v>14</v>
      </c>
      <c r="I19269" s="662">
        <v>1680000</v>
      </c>
      <c r="J19269" s="663">
        <v>15000000</v>
      </c>
      <c r="K19269" s="662">
        <v>1725000000000</v>
      </c>
    </row>
    <row r="19270" spans="3:11" x14ac:dyDescent="0.25">
      <c r="C19270" s="660">
        <v>45937</v>
      </c>
      <c r="D19270" s="661" t="s">
        <v>1155</v>
      </c>
      <c r="E19270" s="662">
        <v>41000</v>
      </c>
      <c r="F19270" s="662">
        <v>40000</v>
      </c>
      <c r="G19270" s="662">
        <v>41000</v>
      </c>
      <c r="H19270" s="661">
        <v>2</v>
      </c>
      <c r="I19270" s="662">
        <v>82000</v>
      </c>
      <c r="J19270" s="663">
        <v>2400000</v>
      </c>
      <c r="K19270" s="662">
        <v>98400000000</v>
      </c>
    </row>
    <row r="19271" spans="3:11" x14ac:dyDescent="0.25">
      <c r="C19271" s="660">
        <v>45937</v>
      </c>
      <c r="D19271" s="661" t="s">
        <v>317</v>
      </c>
      <c r="E19271" s="662">
        <v>115000</v>
      </c>
      <c r="F19271" s="662">
        <v>106000</v>
      </c>
      <c r="G19271" s="662">
        <v>115000</v>
      </c>
      <c r="H19271" s="661">
        <v>5</v>
      </c>
      <c r="I19271" s="662">
        <v>575000</v>
      </c>
      <c r="J19271" s="663">
        <v>15000000</v>
      </c>
      <c r="K19271" s="662">
        <v>1725000000000</v>
      </c>
    </row>
    <row r="19272" spans="3:11" x14ac:dyDescent="0.25">
      <c r="C19272" s="660">
        <v>45937</v>
      </c>
      <c r="D19272" s="661" t="s">
        <v>317</v>
      </c>
      <c r="E19272" s="662">
        <v>119500</v>
      </c>
      <c r="F19272" s="662">
        <v>106000</v>
      </c>
      <c r="G19272" s="662">
        <v>115000</v>
      </c>
      <c r="H19272" s="661">
        <v>15</v>
      </c>
      <c r="I19272" s="662">
        <v>1792500</v>
      </c>
      <c r="J19272" s="663">
        <v>15000000</v>
      </c>
      <c r="K19272" s="662">
        <v>1725000000000</v>
      </c>
    </row>
    <row r="19273" spans="3:11" x14ac:dyDescent="0.25">
      <c r="C19273" s="660">
        <v>45937</v>
      </c>
      <c r="D19273" s="661" t="s">
        <v>317</v>
      </c>
      <c r="E19273" s="662">
        <v>120000</v>
      </c>
      <c r="F19273" s="662">
        <v>106000</v>
      </c>
      <c r="G19273" s="662">
        <v>115000</v>
      </c>
      <c r="H19273" s="661">
        <v>2</v>
      </c>
      <c r="I19273" s="662">
        <v>240000</v>
      </c>
      <c r="J19273" s="663">
        <v>15000000</v>
      </c>
      <c r="K19273" s="662">
        <v>1725000000000</v>
      </c>
    </row>
    <row r="19274" spans="3:11" x14ac:dyDescent="0.25">
      <c r="C19274" s="660">
        <v>45937</v>
      </c>
      <c r="D19274" s="661" t="s">
        <v>317</v>
      </c>
      <c r="E19274" s="662">
        <v>120000</v>
      </c>
      <c r="F19274" s="662">
        <v>106000</v>
      </c>
      <c r="G19274" s="662">
        <v>115000</v>
      </c>
      <c r="H19274" s="661">
        <v>32</v>
      </c>
      <c r="I19274" s="662">
        <v>3840000</v>
      </c>
      <c r="J19274" s="663">
        <v>15000000</v>
      </c>
      <c r="K19274" s="662">
        <v>1725000000000</v>
      </c>
    </row>
    <row r="19275" spans="3:11" x14ac:dyDescent="0.25">
      <c r="C19275" s="660">
        <v>45937</v>
      </c>
      <c r="D19275" s="661" t="s">
        <v>317</v>
      </c>
      <c r="E19275" s="662">
        <v>120000</v>
      </c>
      <c r="F19275" s="662">
        <v>106000</v>
      </c>
      <c r="G19275" s="662">
        <v>115000</v>
      </c>
      <c r="H19275" s="661">
        <v>1</v>
      </c>
      <c r="I19275" s="662">
        <v>120000</v>
      </c>
      <c r="J19275" s="663">
        <v>15000000</v>
      </c>
      <c r="K19275" s="662">
        <v>1725000000000</v>
      </c>
    </row>
    <row r="19276" spans="3:11" x14ac:dyDescent="0.25">
      <c r="C19276" s="660">
        <v>45937</v>
      </c>
      <c r="D19276" s="661" t="s">
        <v>317</v>
      </c>
      <c r="E19276" s="662">
        <v>120000</v>
      </c>
      <c r="F19276" s="662">
        <v>106000</v>
      </c>
      <c r="G19276" s="662">
        <v>115000</v>
      </c>
      <c r="H19276" s="661">
        <v>62</v>
      </c>
      <c r="I19276" s="662">
        <v>7440000</v>
      </c>
      <c r="J19276" s="663">
        <v>15000000</v>
      </c>
      <c r="K19276" s="662">
        <v>1725000000000</v>
      </c>
    </row>
    <row r="19277" spans="3:11" x14ac:dyDescent="0.25">
      <c r="C19277" s="660">
        <v>45937</v>
      </c>
      <c r="D19277" s="661" t="s">
        <v>317</v>
      </c>
      <c r="E19277" s="662">
        <v>120000</v>
      </c>
      <c r="F19277" s="662">
        <v>106000</v>
      </c>
      <c r="G19277" s="662">
        <v>115000</v>
      </c>
      <c r="H19277" s="661">
        <v>2</v>
      </c>
      <c r="I19277" s="662">
        <v>240000</v>
      </c>
      <c r="J19277" s="663">
        <v>15000000</v>
      </c>
      <c r="K19277" s="662">
        <v>1725000000000</v>
      </c>
    </row>
    <row r="19278" spans="3:11" x14ac:dyDescent="0.25">
      <c r="C19278" s="660">
        <v>45937</v>
      </c>
      <c r="D19278" s="661" t="s">
        <v>317</v>
      </c>
      <c r="E19278" s="662">
        <v>120500</v>
      </c>
      <c r="F19278" s="662">
        <v>106000</v>
      </c>
      <c r="G19278" s="662">
        <v>115000</v>
      </c>
      <c r="H19278" s="661">
        <v>3</v>
      </c>
      <c r="I19278" s="662">
        <v>361500</v>
      </c>
      <c r="J19278" s="663">
        <v>15000000</v>
      </c>
      <c r="K19278" s="662">
        <v>1725000000000</v>
      </c>
    </row>
    <row r="19279" spans="3:11" x14ac:dyDescent="0.25">
      <c r="C19279" s="660">
        <v>45937</v>
      </c>
      <c r="D19279" s="661" t="s">
        <v>317</v>
      </c>
      <c r="E19279" s="662">
        <v>120500</v>
      </c>
      <c r="F19279" s="662">
        <v>106000</v>
      </c>
      <c r="G19279" s="662">
        <v>115000</v>
      </c>
      <c r="H19279" s="661">
        <v>31</v>
      </c>
      <c r="I19279" s="662">
        <v>3735500</v>
      </c>
      <c r="J19279" s="663">
        <v>15000000</v>
      </c>
      <c r="K19279" s="662">
        <v>1725000000000</v>
      </c>
    </row>
    <row r="19280" spans="3:11" x14ac:dyDescent="0.25">
      <c r="C19280" s="660">
        <v>45937</v>
      </c>
      <c r="D19280" s="661" t="s">
        <v>1154</v>
      </c>
      <c r="E19280" s="662">
        <v>50000</v>
      </c>
      <c r="F19280" s="662">
        <v>50000</v>
      </c>
      <c r="G19280" s="662">
        <v>51000</v>
      </c>
      <c r="H19280" s="661">
        <v>1</v>
      </c>
      <c r="I19280" s="662">
        <v>50000</v>
      </c>
      <c r="J19280" s="663">
        <v>600000</v>
      </c>
      <c r="K19280" s="662">
        <v>30600000000</v>
      </c>
    </row>
    <row r="19281" spans="3:11" x14ac:dyDescent="0.25">
      <c r="C19281" s="660">
        <v>45937</v>
      </c>
      <c r="D19281" s="661" t="s">
        <v>317</v>
      </c>
      <c r="E19281" s="662">
        <v>120000</v>
      </c>
      <c r="F19281" s="662">
        <v>106000</v>
      </c>
      <c r="G19281" s="662">
        <v>115000</v>
      </c>
      <c r="H19281" s="661">
        <v>14</v>
      </c>
      <c r="I19281" s="662">
        <v>1680000</v>
      </c>
      <c r="J19281" s="663">
        <v>15000000</v>
      </c>
      <c r="K19281" s="662">
        <v>1725000000000</v>
      </c>
    </row>
    <row r="19282" spans="3:11" x14ac:dyDescent="0.25">
      <c r="C19282" s="660">
        <v>45937</v>
      </c>
      <c r="D19282" s="661" t="s">
        <v>310</v>
      </c>
      <c r="E19282" s="662">
        <v>102000</v>
      </c>
      <c r="F19282" s="662">
        <v>102600</v>
      </c>
      <c r="G19282" s="662">
        <v>102000</v>
      </c>
      <c r="H19282" s="661">
        <v>4</v>
      </c>
      <c r="I19282" s="662">
        <v>408000</v>
      </c>
      <c r="J19282" s="663">
        <v>19450000</v>
      </c>
      <c r="K19282" s="662">
        <v>1983900000000</v>
      </c>
    </row>
    <row r="19283" spans="3:11" x14ac:dyDescent="0.25">
      <c r="C19283" s="660">
        <v>45937</v>
      </c>
      <c r="D19283" s="661" t="s">
        <v>312</v>
      </c>
      <c r="E19283" s="662">
        <v>15600</v>
      </c>
      <c r="F19283" s="662">
        <v>15599</v>
      </c>
      <c r="G19283" s="662">
        <v>19400</v>
      </c>
      <c r="H19283" s="661">
        <v>2</v>
      </c>
      <c r="I19283" s="662">
        <v>31200</v>
      </c>
      <c r="J19283" s="663">
        <v>20000000</v>
      </c>
      <c r="K19283" s="662">
        <v>388000000000</v>
      </c>
    </row>
    <row r="19284" spans="3:11" x14ac:dyDescent="0.25">
      <c r="C19284" s="660">
        <v>45937</v>
      </c>
      <c r="D19284" s="661" t="s">
        <v>312</v>
      </c>
      <c r="E19284" s="662">
        <v>15600</v>
      </c>
      <c r="F19284" s="662">
        <v>15599</v>
      </c>
      <c r="G19284" s="662">
        <v>19400</v>
      </c>
      <c r="H19284" s="661">
        <v>13</v>
      </c>
      <c r="I19284" s="662">
        <v>202800</v>
      </c>
      <c r="J19284" s="663">
        <v>20000000</v>
      </c>
      <c r="K19284" s="662">
        <v>388000000000</v>
      </c>
    </row>
    <row r="19285" spans="3:11" x14ac:dyDescent="0.25">
      <c r="C19285" s="660">
        <v>45937</v>
      </c>
      <c r="D19285" s="661" t="s">
        <v>317</v>
      </c>
      <c r="E19285" s="662">
        <v>120000</v>
      </c>
      <c r="F19285" s="662">
        <v>106000</v>
      </c>
      <c r="G19285" s="662">
        <v>115000</v>
      </c>
      <c r="H19285" s="661">
        <v>26</v>
      </c>
      <c r="I19285" s="662">
        <v>3120000</v>
      </c>
      <c r="J19285" s="663">
        <v>15000000</v>
      </c>
      <c r="K19285" s="662">
        <v>1725000000000</v>
      </c>
    </row>
    <row r="19286" spans="3:11" x14ac:dyDescent="0.25">
      <c r="C19286" s="660">
        <v>45937</v>
      </c>
      <c r="D19286" s="661" t="s">
        <v>317</v>
      </c>
      <c r="E19286" s="662">
        <v>120000</v>
      </c>
      <c r="F19286" s="662">
        <v>106000</v>
      </c>
      <c r="G19286" s="662">
        <v>115000</v>
      </c>
      <c r="H19286" s="661">
        <v>5</v>
      </c>
      <c r="I19286" s="662">
        <v>600000</v>
      </c>
      <c r="J19286" s="663">
        <v>15000000</v>
      </c>
      <c r="K19286" s="662">
        <v>1725000000000</v>
      </c>
    </row>
    <row r="19287" spans="3:11" x14ac:dyDescent="0.25">
      <c r="C19287" s="660">
        <v>45937</v>
      </c>
      <c r="D19287" s="661" t="s">
        <v>317</v>
      </c>
      <c r="E19287" s="662">
        <v>120000</v>
      </c>
      <c r="F19287" s="662">
        <v>106000</v>
      </c>
      <c r="G19287" s="662">
        <v>115000</v>
      </c>
      <c r="H19287" s="661">
        <v>5</v>
      </c>
      <c r="I19287" s="662">
        <v>600000</v>
      </c>
      <c r="J19287" s="663">
        <v>15000000</v>
      </c>
      <c r="K19287" s="662">
        <v>1725000000000</v>
      </c>
    </row>
    <row r="19288" spans="3:11" x14ac:dyDescent="0.25">
      <c r="C19288" s="660">
        <v>45937</v>
      </c>
      <c r="D19288" s="661" t="s">
        <v>317</v>
      </c>
      <c r="E19288" s="662">
        <v>120000</v>
      </c>
      <c r="F19288" s="662">
        <v>106000</v>
      </c>
      <c r="G19288" s="662">
        <v>115000</v>
      </c>
      <c r="H19288" s="661">
        <v>900</v>
      </c>
      <c r="I19288" s="662">
        <v>108000000</v>
      </c>
      <c r="J19288" s="663">
        <v>15000000</v>
      </c>
      <c r="K19288" s="662">
        <v>1725000000000</v>
      </c>
    </row>
    <row r="19289" spans="3:11" x14ac:dyDescent="0.25">
      <c r="C19289" s="660">
        <v>45937</v>
      </c>
      <c r="D19289" s="661" t="s">
        <v>317</v>
      </c>
      <c r="E19289" s="662">
        <v>120000</v>
      </c>
      <c r="F19289" s="662">
        <v>106000</v>
      </c>
      <c r="G19289" s="662">
        <v>115000</v>
      </c>
      <c r="H19289" s="661">
        <v>7</v>
      </c>
      <c r="I19289" s="662">
        <v>840000</v>
      </c>
      <c r="J19289" s="663">
        <v>15000000</v>
      </c>
      <c r="K19289" s="662">
        <v>1725000000000</v>
      </c>
    </row>
    <row r="19290" spans="3:11" x14ac:dyDescent="0.25">
      <c r="C19290" s="660">
        <v>45937</v>
      </c>
      <c r="D19290" s="661" t="s">
        <v>317</v>
      </c>
      <c r="E19290" s="662">
        <v>115000</v>
      </c>
      <c r="F19290" s="662">
        <v>106000</v>
      </c>
      <c r="G19290" s="662">
        <v>115000</v>
      </c>
      <c r="H19290" s="661">
        <v>6</v>
      </c>
      <c r="I19290" s="662">
        <v>690000</v>
      </c>
      <c r="J19290" s="663">
        <v>15000000</v>
      </c>
      <c r="K19290" s="662">
        <v>1725000000000</v>
      </c>
    </row>
    <row r="19291" spans="3:11" x14ac:dyDescent="0.25">
      <c r="C19291" s="660">
        <v>45937</v>
      </c>
      <c r="D19291" s="661" t="s">
        <v>1154</v>
      </c>
      <c r="E19291" s="662">
        <v>50000</v>
      </c>
      <c r="F19291" s="662">
        <v>50000</v>
      </c>
      <c r="G19291" s="662">
        <v>51000</v>
      </c>
      <c r="H19291" s="661">
        <v>9</v>
      </c>
      <c r="I19291" s="662">
        <v>450000</v>
      </c>
      <c r="J19291" s="663">
        <v>600000</v>
      </c>
      <c r="K19291" s="662">
        <v>30600000000</v>
      </c>
    </row>
    <row r="19292" spans="3:11" x14ac:dyDescent="0.25">
      <c r="C19292" s="660">
        <v>45937</v>
      </c>
      <c r="D19292" s="661" t="s">
        <v>1154</v>
      </c>
      <c r="E19292" s="662">
        <v>50000</v>
      </c>
      <c r="F19292" s="662">
        <v>50000</v>
      </c>
      <c r="G19292" s="662">
        <v>51000</v>
      </c>
      <c r="H19292" s="661">
        <v>2</v>
      </c>
      <c r="I19292" s="662">
        <v>100000</v>
      </c>
      <c r="J19292" s="663">
        <v>600000</v>
      </c>
      <c r="K19292" s="662">
        <v>30600000000</v>
      </c>
    </row>
    <row r="19293" spans="3:11" x14ac:dyDescent="0.25">
      <c r="C19293" s="660">
        <v>45937</v>
      </c>
      <c r="D19293" s="661" t="s">
        <v>1154</v>
      </c>
      <c r="E19293" s="662">
        <v>50000</v>
      </c>
      <c r="F19293" s="662">
        <v>50000</v>
      </c>
      <c r="G19293" s="662">
        <v>51000</v>
      </c>
      <c r="H19293" s="661">
        <v>2</v>
      </c>
      <c r="I19293" s="662">
        <v>100000</v>
      </c>
      <c r="J19293" s="663">
        <v>600000</v>
      </c>
      <c r="K19293" s="662">
        <v>30600000000</v>
      </c>
    </row>
    <row r="19294" spans="3:11" x14ac:dyDescent="0.25">
      <c r="C19294" s="660">
        <v>45937</v>
      </c>
      <c r="D19294" s="661" t="s">
        <v>1154</v>
      </c>
      <c r="E19294" s="662">
        <v>50000</v>
      </c>
      <c r="F19294" s="662">
        <v>50000</v>
      </c>
      <c r="G19294" s="662">
        <v>51000</v>
      </c>
      <c r="H19294" s="661">
        <v>2</v>
      </c>
      <c r="I19294" s="662">
        <v>100000</v>
      </c>
      <c r="J19294" s="663">
        <v>600000</v>
      </c>
      <c r="K19294" s="662">
        <v>30600000000</v>
      </c>
    </row>
    <row r="19295" spans="3:11" x14ac:dyDescent="0.25">
      <c r="C19295" s="660">
        <v>45937</v>
      </c>
      <c r="D19295" s="661" t="s">
        <v>1154</v>
      </c>
      <c r="E19295" s="662">
        <v>50000</v>
      </c>
      <c r="F19295" s="662">
        <v>50000</v>
      </c>
      <c r="G19295" s="662">
        <v>51000</v>
      </c>
      <c r="H19295" s="661">
        <v>6</v>
      </c>
      <c r="I19295" s="662">
        <v>300000</v>
      </c>
      <c r="J19295" s="663">
        <v>600000</v>
      </c>
      <c r="K19295" s="662">
        <v>30600000000</v>
      </c>
    </row>
    <row r="19296" spans="3:11" x14ac:dyDescent="0.25">
      <c r="C19296" s="660">
        <v>45937</v>
      </c>
      <c r="D19296" s="661" t="s">
        <v>1154</v>
      </c>
      <c r="E19296" s="662">
        <v>50000</v>
      </c>
      <c r="F19296" s="662">
        <v>50000</v>
      </c>
      <c r="G19296" s="662">
        <v>51000</v>
      </c>
      <c r="H19296" s="661">
        <v>2</v>
      </c>
      <c r="I19296" s="662">
        <v>100000</v>
      </c>
      <c r="J19296" s="663">
        <v>600000</v>
      </c>
      <c r="K19296" s="662">
        <v>30600000000</v>
      </c>
    </row>
    <row r="19297" spans="3:11" x14ac:dyDescent="0.25">
      <c r="C19297" s="660">
        <v>45937</v>
      </c>
      <c r="D19297" s="661" t="s">
        <v>1154</v>
      </c>
      <c r="E19297" s="662">
        <v>50000</v>
      </c>
      <c r="F19297" s="662">
        <v>50000</v>
      </c>
      <c r="G19297" s="662">
        <v>51000</v>
      </c>
      <c r="H19297" s="661">
        <v>1</v>
      </c>
      <c r="I19297" s="662">
        <v>50000</v>
      </c>
      <c r="J19297" s="663">
        <v>600000</v>
      </c>
      <c r="K19297" s="662">
        <v>30600000000</v>
      </c>
    </row>
    <row r="19298" spans="3:11" x14ac:dyDescent="0.25">
      <c r="C19298" s="660">
        <v>45937</v>
      </c>
      <c r="D19298" s="661" t="s">
        <v>1154</v>
      </c>
      <c r="E19298" s="662">
        <v>50000</v>
      </c>
      <c r="F19298" s="662">
        <v>50000</v>
      </c>
      <c r="G19298" s="662">
        <v>51000</v>
      </c>
      <c r="H19298" s="661">
        <v>7</v>
      </c>
      <c r="I19298" s="662">
        <v>350000</v>
      </c>
      <c r="J19298" s="663">
        <v>600000</v>
      </c>
      <c r="K19298" s="662">
        <v>30600000000</v>
      </c>
    </row>
    <row r="19299" spans="3:11" x14ac:dyDescent="0.25">
      <c r="C19299" s="660">
        <v>45937</v>
      </c>
      <c r="D19299" s="661" t="s">
        <v>1154</v>
      </c>
      <c r="E19299" s="662">
        <v>50000</v>
      </c>
      <c r="F19299" s="662">
        <v>50000</v>
      </c>
      <c r="G19299" s="662">
        <v>51000</v>
      </c>
      <c r="H19299" s="661">
        <v>10</v>
      </c>
      <c r="I19299" s="662">
        <v>500000</v>
      </c>
      <c r="J19299" s="663">
        <v>600000</v>
      </c>
      <c r="K19299" s="662">
        <v>30600000000</v>
      </c>
    </row>
    <row r="19300" spans="3:11" x14ac:dyDescent="0.25">
      <c r="C19300" s="660">
        <v>45937</v>
      </c>
      <c r="D19300" s="661" t="s">
        <v>1154</v>
      </c>
      <c r="E19300" s="662">
        <v>50000</v>
      </c>
      <c r="F19300" s="662">
        <v>50000</v>
      </c>
      <c r="G19300" s="662">
        <v>51000</v>
      </c>
      <c r="H19300" s="661">
        <v>2</v>
      </c>
      <c r="I19300" s="662">
        <v>100000</v>
      </c>
      <c r="J19300" s="663">
        <v>600000</v>
      </c>
      <c r="K19300" s="662">
        <v>30600000000</v>
      </c>
    </row>
    <row r="19301" spans="3:11" x14ac:dyDescent="0.25">
      <c r="C19301" s="660">
        <v>45937</v>
      </c>
      <c r="D19301" s="661" t="s">
        <v>1154</v>
      </c>
      <c r="E19301" s="662">
        <v>50000</v>
      </c>
      <c r="F19301" s="662">
        <v>50000</v>
      </c>
      <c r="G19301" s="662">
        <v>51000</v>
      </c>
      <c r="H19301" s="661">
        <v>2</v>
      </c>
      <c r="I19301" s="662">
        <v>100000</v>
      </c>
      <c r="J19301" s="663">
        <v>600000</v>
      </c>
      <c r="K19301" s="662">
        <v>30600000000</v>
      </c>
    </row>
    <row r="19302" spans="3:11" x14ac:dyDescent="0.25">
      <c r="C19302" s="660">
        <v>45937</v>
      </c>
      <c r="D19302" s="661" t="s">
        <v>1154</v>
      </c>
      <c r="E19302" s="662">
        <v>50000</v>
      </c>
      <c r="F19302" s="662">
        <v>50000</v>
      </c>
      <c r="G19302" s="662">
        <v>51000</v>
      </c>
      <c r="H19302" s="661">
        <v>5</v>
      </c>
      <c r="I19302" s="662">
        <v>250000</v>
      </c>
      <c r="J19302" s="663">
        <v>600000</v>
      </c>
      <c r="K19302" s="662">
        <v>30600000000</v>
      </c>
    </row>
    <row r="19303" spans="3:11" x14ac:dyDescent="0.25">
      <c r="C19303" s="660">
        <v>45937</v>
      </c>
      <c r="D19303" s="661" t="s">
        <v>312</v>
      </c>
      <c r="E19303" s="662">
        <v>15600</v>
      </c>
      <c r="F19303" s="662">
        <v>15599</v>
      </c>
      <c r="G19303" s="662">
        <v>19400</v>
      </c>
      <c r="H19303" s="661">
        <v>8</v>
      </c>
      <c r="I19303" s="662">
        <v>124800</v>
      </c>
      <c r="J19303" s="663">
        <v>20000000</v>
      </c>
      <c r="K19303" s="662">
        <v>388000000000</v>
      </c>
    </row>
    <row r="19304" spans="3:11" x14ac:dyDescent="0.25">
      <c r="C19304" s="660">
        <v>45937</v>
      </c>
      <c r="D19304" s="661" t="s">
        <v>317</v>
      </c>
      <c r="E19304" s="662">
        <v>120000</v>
      </c>
      <c r="F19304" s="662">
        <v>106000</v>
      </c>
      <c r="G19304" s="662">
        <v>115000</v>
      </c>
      <c r="H19304" s="661">
        <v>7</v>
      </c>
      <c r="I19304" s="662">
        <v>840000</v>
      </c>
      <c r="J19304" s="663">
        <v>15000000</v>
      </c>
      <c r="K19304" s="662">
        <v>1725000000000</v>
      </c>
    </row>
    <row r="19305" spans="3:11" x14ac:dyDescent="0.25">
      <c r="C19305" s="660">
        <v>45937</v>
      </c>
      <c r="D19305" s="661" t="s">
        <v>317</v>
      </c>
      <c r="E19305" s="662">
        <v>120000</v>
      </c>
      <c r="F19305" s="662">
        <v>106000</v>
      </c>
      <c r="G19305" s="662">
        <v>115000</v>
      </c>
      <c r="H19305" s="661">
        <v>5</v>
      </c>
      <c r="I19305" s="662">
        <v>600000</v>
      </c>
      <c r="J19305" s="663">
        <v>15000000</v>
      </c>
      <c r="K19305" s="662">
        <v>1725000000000</v>
      </c>
    </row>
    <row r="19306" spans="3:11" x14ac:dyDescent="0.25">
      <c r="C19306" s="660">
        <v>45937</v>
      </c>
      <c r="D19306" s="661" t="s">
        <v>317</v>
      </c>
      <c r="E19306" s="662">
        <v>120000</v>
      </c>
      <c r="F19306" s="662">
        <v>106000</v>
      </c>
      <c r="G19306" s="662">
        <v>115000</v>
      </c>
      <c r="H19306" s="661">
        <v>3</v>
      </c>
      <c r="I19306" s="662">
        <v>360000</v>
      </c>
      <c r="J19306" s="663">
        <v>15000000</v>
      </c>
      <c r="K19306" s="662">
        <v>1725000000000</v>
      </c>
    </row>
    <row r="19307" spans="3:11" x14ac:dyDescent="0.25">
      <c r="C19307" s="660">
        <v>45937</v>
      </c>
      <c r="D19307" s="661" t="s">
        <v>312</v>
      </c>
      <c r="E19307" s="662">
        <v>15600</v>
      </c>
      <c r="F19307" s="662">
        <v>15599</v>
      </c>
      <c r="G19307" s="662">
        <v>19400</v>
      </c>
      <c r="H19307" s="661">
        <v>10</v>
      </c>
      <c r="I19307" s="662">
        <v>156000</v>
      </c>
      <c r="J19307" s="663">
        <v>20000000</v>
      </c>
      <c r="K19307" s="662">
        <v>388000000000</v>
      </c>
    </row>
    <row r="19308" spans="3:11" x14ac:dyDescent="0.25">
      <c r="C19308" s="660">
        <v>45937</v>
      </c>
      <c r="D19308" s="661" t="s">
        <v>317</v>
      </c>
      <c r="E19308" s="662">
        <v>118000</v>
      </c>
      <c r="F19308" s="662">
        <v>106000</v>
      </c>
      <c r="G19308" s="662">
        <v>115000</v>
      </c>
      <c r="H19308" s="661">
        <v>80</v>
      </c>
      <c r="I19308" s="662">
        <v>9440000</v>
      </c>
      <c r="J19308" s="663">
        <v>15000000</v>
      </c>
      <c r="K19308" s="662">
        <v>1725000000000</v>
      </c>
    </row>
    <row r="19309" spans="3:11" x14ac:dyDescent="0.25">
      <c r="C19309" s="660">
        <v>45937</v>
      </c>
      <c r="D19309" s="661" t="s">
        <v>1154</v>
      </c>
      <c r="E19309" s="662">
        <v>50000</v>
      </c>
      <c r="F19309" s="662">
        <v>50000</v>
      </c>
      <c r="G19309" s="662">
        <v>51000</v>
      </c>
      <c r="H19309" s="661">
        <v>8</v>
      </c>
      <c r="I19309" s="662">
        <v>400000</v>
      </c>
      <c r="J19309" s="663">
        <v>600000</v>
      </c>
      <c r="K19309" s="662">
        <v>30600000000</v>
      </c>
    </row>
    <row r="19310" spans="3:11" x14ac:dyDescent="0.25">
      <c r="C19310" s="660">
        <v>45937</v>
      </c>
      <c r="D19310" s="661" t="s">
        <v>1154</v>
      </c>
      <c r="E19310" s="662">
        <v>50000</v>
      </c>
      <c r="F19310" s="662">
        <v>50000</v>
      </c>
      <c r="G19310" s="662">
        <v>51000</v>
      </c>
      <c r="H19310" s="661">
        <v>3</v>
      </c>
      <c r="I19310" s="662">
        <v>150000</v>
      </c>
      <c r="J19310" s="663">
        <v>600000</v>
      </c>
      <c r="K19310" s="662">
        <v>30600000000</v>
      </c>
    </row>
    <row r="19311" spans="3:11" x14ac:dyDescent="0.25">
      <c r="C19311" s="660">
        <v>45937</v>
      </c>
      <c r="D19311" s="661" t="s">
        <v>1154</v>
      </c>
      <c r="E19311" s="662">
        <v>50000</v>
      </c>
      <c r="F19311" s="662">
        <v>50000</v>
      </c>
      <c r="G19311" s="662">
        <v>51000</v>
      </c>
      <c r="H19311" s="661">
        <v>10</v>
      </c>
      <c r="I19311" s="662">
        <v>500000</v>
      </c>
      <c r="J19311" s="663">
        <v>600000</v>
      </c>
      <c r="K19311" s="662">
        <v>30600000000</v>
      </c>
    </row>
    <row r="19312" spans="3:11" x14ac:dyDescent="0.25">
      <c r="C19312" s="660">
        <v>45937</v>
      </c>
      <c r="D19312" s="661" t="s">
        <v>1154</v>
      </c>
      <c r="E19312" s="662">
        <v>50000</v>
      </c>
      <c r="F19312" s="662">
        <v>50000</v>
      </c>
      <c r="G19312" s="662">
        <v>51000</v>
      </c>
      <c r="H19312" s="661">
        <v>2</v>
      </c>
      <c r="I19312" s="662">
        <v>100000</v>
      </c>
      <c r="J19312" s="663">
        <v>600000</v>
      </c>
      <c r="K19312" s="662">
        <v>30600000000</v>
      </c>
    </row>
    <row r="19313" spans="3:11" x14ac:dyDescent="0.25">
      <c r="C19313" s="660">
        <v>45937</v>
      </c>
      <c r="D19313" s="661" t="s">
        <v>1154</v>
      </c>
      <c r="E19313" s="662">
        <v>50000</v>
      </c>
      <c r="F19313" s="662">
        <v>50000</v>
      </c>
      <c r="G19313" s="662">
        <v>51000</v>
      </c>
      <c r="H19313" s="661">
        <v>3</v>
      </c>
      <c r="I19313" s="662">
        <v>150000</v>
      </c>
      <c r="J19313" s="663">
        <v>600000</v>
      </c>
      <c r="K19313" s="662">
        <v>30600000000</v>
      </c>
    </row>
    <row r="19314" spans="3:11" x14ac:dyDescent="0.25">
      <c r="C19314" s="660">
        <v>45937</v>
      </c>
      <c r="D19314" s="661" t="s">
        <v>317</v>
      </c>
      <c r="E19314" s="662">
        <v>119000</v>
      </c>
      <c r="F19314" s="662">
        <v>106000</v>
      </c>
      <c r="G19314" s="662">
        <v>115000</v>
      </c>
      <c r="H19314" s="661">
        <v>5</v>
      </c>
      <c r="I19314" s="662">
        <v>595000</v>
      </c>
      <c r="J19314" s="663">
        <v>15000000</v>
      </c>
      <c r="K19314" s="662">
        <v>1725000000000</v>
      </c>
    </row>
    <row r="19315" spans="3:11" x14ac:dyDescent="0.25">
      <c r="C19315" s="660">
        <v>45937</v>
      </c>
      <c r="D19315" s="661" t="s">
        <v>317</v>
      </c>
      <c r="E19315" s="662">
        <v>120000</v>
      </c>
      <c r="F19315" s="662">
        <v>106000</v>
      </c>
      <c r="G19315" s="662">
        <v>115000</v>
      </c>
      <c r="H19315" s="661">
        <v>495</v>
      </c>
      <c r="I19315" s="662">
        <v>59400000</v>
      </c>
      <c r="J19315" s="663">
        <v>15000000</v>
      </c>
      <c r="K19315" s="662">
        <v>1725000000000</v>
      </c>
    </row>
    <row r="19316" spans="3:11" x14ac:dyDescent="0.25">
      <c r="C19316" s="660">
        <v>45937</v>
      </c>
      <c r="D19316" s="661" t="s">
        <v>1155</v>
      </c>
      <c r="E19316" s="662">
        <v>41000</v>
      </c>
      <c r="F19316" s="662">
        <v>40000</v>
      </c>
      <c r="G19316" s="662">
        <v>41000</v>
      </c>
      <c r="H19316" s="661">
        <v>1</v>
      </c>
      <c r="I19316" s="662">
        <v>41000</v>
      </c>
      <c r="J19316" s="663">
        <v>2400000</v>
      </c>
      <c r="K19316" s="662">
        <v>98400000000</v>
      </c>
    </row>
    <row r="19317" spans="3:11" x14ac:dyDescent="0.25">
      <c r="C19317" s="660">
        <v>45937</v>
      </c>
      <c r="D19317" s="661" t="s">
        <v>1154</v>
      </c>
      <c r="E19317" s="662">
        <v>49980</v>
      </c>
      <c r="F19317" s="662">
        <v>50000</v>
      </c>
      <c r="G19317" s="662">
        <v>51000</v>
      </c>
      <c r="H19317" s="661">
        <v>30</v>
      </c>
      <c r="I19317" s="662">
        <v>1499400</v>
      </c>
      <c r="J19317" s="663">
        <v>600000</v>
      </c>
      <c r="K19317" s="662">
        <v>30600000000</v>
      </c>
    </row>
    <row r="19318" spans="3:11" x14ac:dyDescent="0.25">
      <c r="C19318" s="660">
        <v>45937</v>
      </c>
      <c r="D19318" s="661" t="s">
        <v>1154</v>
      </c>
      <c r="E19318" s="662">
        <v>49980</v>
      </c>
      <c r="F19318" s="662">
        <v>50000</v>
      </c>
      <c r="G19318" s="662">
        <v>51000</v>
      </c>
      <c r="H19318" s="661">
        <v>5</v>
      </c>
      <c r="I19318" s="662">
        <v>249900</v>
      </c>
      <c r="J19318" s="663">
        <v>600000</v>
      </c>
      <c r="K19318" s="662">
        <v>30600000000</v>
      </c>
    </row>
    <row r="19319" spans="3:11" x14ac:dyDescent="0.25">
      <c r="C19319" s="660">
        <v>45937</v>
      </c>
      <c r="D19319" s="661" t="s">
        <v>1154</v>
      </c>
      <c r="E19319" s="662">
        <v>49980</v>
      </c>
      <c r="F19319" s="662">
        <v>50000</v>
      </c>
      <c r="G19319" s="662">
        <v>51000</v>
      </c>
      <c r="H19319" s="661">
        <v>3</v>
      </c>
      <c r="I19319" s="662">
        <v>149940</v>
      </c>
      <c r="J19319" s="663">
        <v>600000</v>
      </c>
      <c r="K19319" s="662">
        <v>30600000000</v>
      </c>
    </row>
    <row r="19320" spans="3:11" x14ac:dyDescent="0.25">
      <c r="C19320" s="660">
        <v>45937</v>
      </c>
      <c r="D19320" s="661" t="s">
        <v>1155</v>
      </c>
      <c r="E19320" s="662">
        <v>41000</v>
      </c>
      <c r="F19320" s="662">
        <v>40000</v>
      </c>
      <c r="G19320" s="662">
        <v>41000</v>
      </c>
      <c r="H19320" s="661">
        <v>56</v>
      </c>
      <c r="I19320" s="662">
        <v>2296000</v>
      </c>
      <c r="J19320" s="663">
        <v>2400000</v>
      </c>
      <c r="K19320" s="662">
        <v>98400000000</v>
      </c>
    </row>
    <row r="19321" spans="3:11" x14ac:dyDescent="0.25">
      <c r="C19321" s="660">
        <v>45937</v>
      </c>
      <c r="D19321" s="661" t="s">
        <v>1155</v>
      </c>
      <c r="E19321" s="662">
        <v>41200</v>
      </c>
      <c r="F19321" s="662">
        <v>40000</v>
      </c>
      <c r="G19321" s="662">
        <v>41000</v>
      </c>
      <c r="H19321" s="661">
        <v>50</v>
      </c>
      <c r="I19321" s="662">
        <v>2060000</v>
      </c>
      <c r="J19321" s="663">
        <v>2400000</v>
      </c>
      <c r="K19321" s="662">
        <v>98400000000</v>
      </c>
    </row>
    <row r="19322" spans="3:11" x14ac:dyDescent="0.25">
      <c r="C19322" s="660">
        <v>45937</v>
      </c>
      <c r="D19322" s="661" t="s">
        <v>1155</v>
      </c>
      <c r="E19322" s="662">
        <v>41997</v>
      </c>
      <c r="F19322" s="662">
        <v>40000</v>
      </c>
      <c r="G19322" s="662">
        <v>41000</v>
      </c>
      <c r="H19322" s="661">
        <v>50</v>
      </c>
      <c r="I19322" s="662">
        <v>2099850</v>
      </c>
      <c r="J19322" s="663">
        <v>2400000</v>
      </c>
      <c r="K19322" s="662">
        <v>98400000000</v>
      </c>
    </row>
    <row r="19323" spans="3:11" x14ac:dyDescent="0.25">
      <c r="C19323" s="660">
        <v>45937</v>
      </c>
      <c r="D19323" s="661" t="s">
        <v>1155</v>
      </c>
      <c r="E19323" s="662">
        <v>42000</v>
      </c>
      <c r="F19323" s="662">
        <v>40000</v>
      </c>
      <c r="G19323" s="662">
        <v>41000</v>
      </c>
      <c r="H19323" s="661">
        <v>5</v>
      </c>
      <c r="I19323" s="662">
        <v>210000</v>
      </c>
      <c r="J19323" s="663">
        <v>2400000</v>
      </c>
      <c r="K19323" s="662">
        <v>98400000000</v>
      </c>
    </row>
    <row r="19324" spans="3:11" x14ac:dyDescent="0.25">
      <c r="C19324" s="660">
        <v>45937</v>
      </c>
      <c r="D19324" s="661" t="s">
        <v>1154</v>
      </c>
      <c r="E19324" s="662">
        <v>49900</v>
      </c>
      <c r="F19324" s="662">
        <v>50000</v>
      </c>
      <c r="G19324" s="662">
        <v>51000</v>
      </c>
      <c r="H19324" s="661">
        <v>27</v>
      </c>
      <c r="I19324" s="662">
        <v>1347300</v>
      </c>
      <c r="J19324" s="663">
        <v>600000</v>
      </c>
      <c r="K19324" s="662">
        <v>30600000000</v>
      </c>
    </row>
    <row r="19325" spans="3:11" x14ac:dyDescent="0.25">
      <c r="C19325" s="660">
        <v>45937</v>
      </c>
      <c r="D19325" s="661" t="s">
        <v>1154</v>
      </c>
      <c r="E19325" s="662">
        <v>50000</v>
      </c>
      <c r="F19325" s="662">
        <v>50000</v>
      </c>
      <c r="G19325" s="662">
        <v>51000</v>
      </c>
      <c r="H19325" s="661">
        <v>24</v>
      </c>
      <c r="I19325" s="662">
        <v>1200000</v>
      </c>
      <c r="J19325" s="663">
        <v>600000</v>
      </c>
      <c r="K19325" s="662">
        <v>30600000000</v>
      </c>
    </row>
    <row r="19326" spans="3:11" x14ac:dyDescent="0.25">
      <c r="C19326" s="660">
        <v>45937</v>
      </c>
      <c r="D19326" s="661" t="s">
        <v>312</v>
      </c>
      <c r="E19326" s="662">
        <v>15600</v>
      </c>
      <c r="F19326" s="662">
        <v>15599</v>
      </c>
      <c r="G19326" s="662">
        <v>19400</v>
      </c>
      <c r="H19326" s="661">
        <v>5</v>
      </c>
      <c r="I19326" s="662">
        <v>78000</v>
      </c>
      <c r="J19326" s="663">
        <v>20000000</v>
      </c>
      <c r="K19326" s="662">
        <v>388000000000</v>
      </c>
    </row>
    <row r="19327" spans="3:11" x14ac:dyDescent="0.25">
      <c r="C19327" s="660">
        <v>45937</v>
      </c>
      <c r="D19327" s="661" t="s">
        <v>1154</v>
      </c>
      <c r="E19327" s="662">
        <v>49500</v>
      </c>
      <c r="F19327" s="662">
        <v>50000</v>
      </c>
      <c r="G19327" s="662">
        <v>51000</v>
      </c>
      <c r="H19327" s="661">
        <v>3</v>
      </c>
      <c r="I19327" s="662">
        <v>148500</v>
      </c>
      <c r="J19327" s="663">
        <v>600000</v>
      </c>
      <c r="K19327" s="662">
        <v>30600000000</v>
      </c>
    </row>
    <row r="19328" spans="3:11" x14ac:dyDescent="0.25">
      <c r="C19328" s="660">
        <v>45937</v>
      </c>
      <c r="D19328" s="661" t="s">
        <v>1154</v>
      </c>
      <c r="E19328" s="662">
        <v>50500</v>
      </c>
      <c r="F19328" s="662">
        <v>50000</v>
      </c>
      <c r="G19328" s="662">
        <v>51000</v>
      </c>
      <c r="H19328" s="661">
        <v>1</v>
      </c>
      <c r="I19328" s="662">
        <v>50500</v>
      </c>
      <c r="J19328" s="663">
        <v>600000</v>
      </c>
      <c r="K19328" s="662">
        <v>30600000000</v>
      </c>
    </row>
    <row r="19329" spans="3:11" x14ac:dyDescent="0.25">
      <c r="C19329" s="660">
        <v>45937</v>
      </c>
      <c r="D19329" s="661" t="s">
        <v>317</v>
      </c>
      <c r="E19329" s="662">
        <v>115000</v>
      </c>
      <c r="F19329" s="662">
        <v>106000</v>
      </c>
      <c r="G19329" s="662">
        <v>115000</v>
      </c>
      <c r="H19329" s="661">
        <v>61</v>
      </c>
      <c r="I19329" s="662">
        <v>7015000</v>
      </c>
      <c r="J19329" s="663">
        <v>15000000</v>
      </c>
      <c r="K19329" s="662">
        <v>1725000000000</v>
      </c>
    </row>
    <row r="19330" spans="3:11" x14ac:dyDescent="0.25">
      <c r="C19330" s="660">
        <v>45937</v>
      </c>
      <c r="D19330" s="661" t="s">
        <v>312</v>
      </c>
      <c r="E19330" s="662">
        <v>15599</v>
      </c>
      <c r="F19330" s="662">
        <v>15599</v>
      </c>
      <c r="G19330" s="662">
        <v>19400</v>
      </c>
      <c r="H19330" s="661">
        <v>20</v>
      </c>
      <c r="I19330" s="662">
        <v>311980</v>
      </c>
      <c r="J19330" s="663">
        <v>20000000</v>
      </c>
      <c r="K19330" s="662">
        <v>388000000000</v>
      </c>
    </row>
    <row r="19331" spans="3:11" x14ac:dyDescent="0.25">
      <c r="C19331" s="660">
        <v>45937</v>
      </c>
      <c r="D19331" s="661" t="s">
        <v>317</v>
      </c>
      <c r="E19331" s="662">
        <v>115000</v>
      </c>
      <c r="F19331" s="662">
        <v>106000</v>
      </c>
      <c r="G19331" s="662">
        <v>115000</v>
      </c>
      <c r="H19331" s="661">
        <v>12</v>
      </c>
      <c r="I19331" s="662">
        <v>1380000</v>
      </c>
      <c r="J19331" s="663">
        <v>15000000</v>
      </c>
      <c r="K19331" s="662">
        <v>1725000000000</v>
      </c>
    </row>
    <row r="19332" spans="3:11" x14ac:dyDescent="0.25">
      <c r="C19332" s="660">
        <v>45937</v>
      </c>
      <c r="D19332" s="661" t="s">
        <v>312</v>
      </c>
      <c r="E19332" s="662">
        <v>15599</v>
      </c>
      <c r="F19332" s="662">
        <v>15599</v>
      </c>
      <c r="G19332" s="662">
        <v>19400</v>
      </c>
      <c r="H19332" s="661">
        <v>7</v>
      </c>
      <c r="I19332" s="662">
        <v>109193</v>
      </c>
      <c r="J19332" s="663">
        <v>20000000</v>
      </c>
      <c r="K19332" s="662">
        <v>388000000000</v>
      </c>
    </row>
    <row r="19333" spans="3:11" x14ac:dyDescent="0.25">
      <c r="C19333" s="660">
        <v>45937</v>
      </c>
      <c r="D19333" s="661" t="s">
        <v>1154</v>
      </c>
      <c r="E19333" s="662">
        <v>50500</v>
      </c>
      <c r="F19333" s="662">
        <v>50000</v>
      </c>
      <c r="G19333" s="662">
        <v>51000</v>
      </c>
      <c r="H19333" s="661">
        <v>1</v>
      </c>
      <c r="I19333" s="662">
        <v>50500</v>
      </c>
      <c r="J19333" s="663">
        <v>600000</v>
      </c>
      <c r="K19333" s="662">
        <v>30600000000</v>
      </c>
    </row>
    <row r="19334" spans="3:11" x14ac:dyDescent="0.25">
      <c r="C19334" s="660">
        <v>45937</v>
      </c>
      <c r="D19334" s="661" t="s">
        <v>317</v>
      </c>
      <c r="E19334" s="662">
        <v>115000</v>
      </c>
      <c r="F19334" s="662">
        <v>106000</v>
      </c>
      <c r="G19334" s="662">
        <v>115000</v>
      </c>
      <c r="H19334" s="661">
        <v>5</v>
      </c>
      <c r="I19334" s="662">
        <v>575000</v>
      </c>
      <c r="J19334" s="663">
        <v>15000000</v>
      </c>
      <c r="K19334" s="662">
        <v>1725000000000</v>
      </c>
    </row>
    <row r="19335" spans="3:11" x14ac:dyDescent="0.25">
      <c r="C19335" s="660">
        <v>45937</v>
      </c>
      <c r="D19335" s="661" t="s">
        <v>312</v>
      </c>
      <c r="E19335" s="662">
        <v>15599</v>
      </c>
      <c r="F19335" s="662">
        <v>15599</v>
      </c>
      <c r="G19335" s="662">
        <v>19400</v>
      </c>
      <c r="H19335" s="661">
        <v>1</v>
      </c>
      <c r="I19335" s="662">
        <v>15599</v>
      </c>
      <c r="J19335" s="663">
        <v>20000000</v>
      </c>
      <c r="K19335" s="662">
        <v>388000000000</v>
      </c>
    </row>
    <row r="19336" spans="3:11" x14ac:dyDescent="0.25">
      <c r="C19336" s="660">
        <v>45937</v>
      </c>
      <c r="D19336" s="661" t="s">
        <v>1154</v>
      </c>
      <c r="E19336" s="662">
        <v>50500</v>
      </c>
      <c r="F19336" s="662">
        <v>50000</v>
      </c>
      <c r="G19336" s="662">
        <v>51000</v>
      </c>
      <c r="H19336" s="661">
        <v>1</v>
      </c>
      <c r="I19336" s="662">
        <v>50500</v>
      </c>
      <c r="J19336" s="663">
        <v>600000</v>
      </c>
      <c r="K19336" s="662">
        <v>30600000000</v>
      </c>
    </row>
    <row r="19337" spans="3:11" x14ac:dyDescent="0.25">
      <c r="C19337" s="660">
        <v>45937</v>
      </c>
      <c r="D19337" s="661" t="s">
        <v>1154</v>
      </c>
      <c r="E19337" s="662">
        <v>50500</v>
      </c>
      <c r="F19337" s="662">
        <v>50000</v>
      </c>
      <c r="G19337" s="662">
        <v>51000</v>
      </c>
      <c r="H19337" s="661">
        <v>1</v>
      </c>
      <c r="I19337" s="662">
        <v>50500</v>
      </c>
      <c r="J19337" s="663">
        <v>600000</v>
      </c>
      <c r="K19337" s="662">
        <v>30600000000</v>
      </c>
    </row>
    <row r="19338" spans="3:11" x14ac:dyDescent="0.25">
      <c r="C19338" s="660">
        <v>45937</v>
      </c>
      <c r="D19338" s="661" t="s">
        <v>312</v>
      </c>
      <c r="E19338" s="662">
        <v>15599</v>
      </c>
      <c r="F19338" s="662">
        <v>15599</v>
      </c>
      <c r="G19338" s="662">
        <v>19400</v>
      </c>
      <c r="H19338" s="661">
        <v>110</v>
      </c>
      <c r="I19338" s="662">
        <v>1715890</v>
      </c>
      <c r="J19338" s="663">
        <v>20000000</v>
      </c>
      <c r="K19338" s="662">
        <v>388000000000</v>
      </c>
    </row>
    <row r="19339" spans="3:11" x14ac:dyDescent="0.25">
      <c r="C19339" s="660">
        <v>45937</v>
      </c>
      <c r="D19339" s="661" t="s">
        <v>1154</v>
      </c>
      <c r="E19339" s="662">
        <v>50500</v>
      </c>
      <c r="F19339" s="662">
        <v>50000</v>
      </c>
      <c r="G19339" s="662">
        <v>51000</v>
      </c>
      <c r="H19339" s="661">
        <v>1</v>
      </c>
      <c r="I19339" s="662">
        <v>50500</v>
      </c>
      <c r="J19339" s="663">
        <v>600000</v>
      </c>
      <c r="K19339" s="662">
        <v>30600000000</v>
      </c>
    </row>
    <row r="19340" spans="3:11" x14ac:dyDescent="0.25">
      <c r="C19340" s="660">
        <v>45937</v>
      </c>
      <c r="D19340" s="661" t="s">
        <v>317</v>
      </c>
      <c r="E19340" s="662">
        <v>115000</v>
      </c>
      <c r="F19340" s="662">
        <v>106000</v>
      </c>
      <c r="G19340" s="662">
        <v>115000</v>
      </c>
      <c r="H19340" s="661">
        <v>33</v>
      </c>
      <c r="I19340" s="662">
        <v>3795000</v>
      </c>
      <c r="J19340" s="663">
        <v>15000000</v>
      </c>
      <c r="K19340" s="662">
        <v>1725000000000</v>
      </c>
    </row>
    <row r="19341" spans="3:11" x14ac:dyDescent="0.25">
      <c r="C19341" s="660">
        <v>45937</v>
      </c>
      <c r="D19341" s="661" t="s">
        <v>310</v>
      </c>
      <c r="E19341" s="662">
        <v>100100</v>
      </c>
      <c r="F19341" s="662">
        <v>102600</v>
      </c>
      <c r="G19341" s="662">
        <v>102000</v>
      </c>
      <c r="H19341" s="661">
        <v>2</v>
      </c>
      <c r="I19341" s="662">
        <v>200200</v>
      </c>
      <c r="J19341" s="663">
        <v>19450000</v>
      </c>
      <c r="K19341" s="662">
        <v>1983900000000</v>
      </c>
    </row>
    <row r="19342" spans="3:11" x14ac:dyDescent="0.25">
      <c r="C19342" s="660">
        <v>45937</v>
      </c>
      <c r="D19342" s="661" t="s">
        <v>312</v>
      </c>
      <c r="E19342" s="662">
        <v>15599</v>
      </c>
      <c r="F19342" s="662">
        <v>15599</v>
      </c>
      <c r="G19342" s="662">
        <v>19400</v>
      </c>
      <c r="H19342" s="661">
        <v>60</v>
      </c>
      <c r="I19342" s="662">
        <v>935940</v>
      </c>
      <c r="J19342" s="663">
        <v>20000000</v>
      </c>
      <c r="K19342" s="662">
        <v>388000000000</v>
      </c>
    </row>
    <row r="19343" spans="3:11" x14ac:dyDescent="0.25">
      <c r="C19343" s="660">
        <v>45937</v>
      </c>
      <c r="D19343" s="661" t="s">
        <v>1155</v>
      </c>
      <c r="E19343" s="662">
        <v>42000</v>
      </c>
      <c r="F19343" s="662">
        <v>40000</v>
      </c>
      <c r="G19343" s="662">
        <v>41000</v>
      </c>
      <c r="H19343" s="661">
        <v>1</v>
      </c>
      <c r="I19343" s="662">
        <v>42000</v>
      </c>
      <c r="J19343" s="663">
        <v>2400000</v>
      </c>
      <c r="K19343" s="662">
        <v>98400000000</v>
      </c>
    </row>
    <row r="19344" spans="3:11" x14ac:dyDescent="0.25">
      <c r="C19344" s="660">
        <v>45937</v>
      </c>
      <c r="D19344" s="661" t="s">
        <v>317</v>
      </c>
      <c r="E19344" s="662">
        <v>115000</v>
      </c>
      <c r="F19344" s="662">
        <v>106000</v>
      </c>
      <c r="G19344" s="662">
        <v>115000</v>
      </c>
      <c r="H19344" s="661">
        <v>3</v>
      </c>
      <c r="I19344" s="662">
        <v>345000</v>
      </c>
      <c r="J19344" s="663">
        <v>15000000</v>
      </c>
      <c r="K19344" s="662">
        <v>1725000000000</v>
      </c>
    </row>
    <row r="19345" spans="3:11" x14ac:dyDescent="0.25">
      <c r="C19345" s="660">
        <v>45937</v>
      </c>
      <c r="D19345" s="661" t="s">
        <v>1154</v>
      </c>
      <c r="E19345" s="662">
        <v>50000</v>
      </c>
      <c r="F19345" s="662">
        <v>50000</v>
      </c>
      <c r="G19345" s="662">
        <v>51000</v>
      </c>
      <c r="H19345" s="661">
        <v>4</v>
      </c>
      <c r="I19345" s="662">
        <v>200000</v>
      </c>
      <c r="J19345" s="663">
        <v>600000</v>
      </c>
      <c r="K19345" s="662">
        <v>30600000000</v>
      </c>
    </row>
    <row r="19346" spans="3:11" x14ac:dyDescent="0.25">
      <c r="C19346" s="660">
        <v>45937</v>
      </c>
      <c r="D19346" s="661" t="s">
        <v>1154</v>
      </c>
      <c r="E19346" s="662">
        <v>50000</v>
      </c>
      <c r="F19346" s="662">
        <v>50000</v>
      </c>
      <c r="G19346" s="662">
        <v>51000</v>
      </c>
      <c r="H19346" s="661">
        <v>5</v>
      </c>
      <c r="I19346" s="662">
        <v>250000</v>
      </c>
      <c r="J19346" s="663">
        <v>600000</v>
      </c>
      <c r="K19346" s="662">
        <v>30600000000</v>
      </c>
    </row>
    <row r="19347" spans="3:11" x14ac:dyDescent="0.25">
      <c r="C19347" s="660">
        <v>45937</v>
      </c>
      <c r="D19347" s="661" t="s">
        <v>1155</v>
      </c>
      <c r="E19347" s="662">
        <v>42000</v>
      </c>
      <c r="F19347" s="662">
        <v>40000</v>
      </c>
      <c r="G19347" s="662">
        <v>41000</v>
      </c>
      <c r="H19347" s="661">
        <v>1</v>
      </c>
      <c r="I19347" s="662">
        <v>42000</v>
      </c>
      <c r="J19347" s="663">
        <v>2400000</v>
      </c>
      <c r="K19347" s="662">
        <v>98400000000</v>
      </c>
    </row>
    <row r="19348" spans="3:11" x14ac:dyDescent="0.25">
      <c r="C19348" s="660">
        <v>45937</v>
      </c>
      <c r="D19348" s="661" t="s">
        <v>1155</v>
      </c>
      <c r="E19348" s="662">
        <v>42000</v>
      </c>
      <c r="F19348" s="662">
        <v>40000</v>
      </c>
      <c r="G19348" s="662">
        <v>41000</v>
      </c>
      <c r="H19348" s="661">
        <v>3</v>
      </c>
      <c r="I19348" s="662">
        <v>126000</v>
      </c>
      <c r="J19348" s="663">
        <v>2400000</v>
      </c>
      <c r="K19348" s="662">
        <v>98400000000</v>
      </c>
    </row>
    <row r="19349" spans="3:11" x14ac:dyDescent="0.25">
      <c r="C19349" s="660">
        <v>45937</v>
      </c>
      <c r="D19349" s="661" t="s">
        <v>317</v>
      </c>
      <c r="E19349" s="662">
        <v>115000</v>
      </c>
      <c r="F19349" s="662">
        <v>106000</v>
      </c>
      <c r="G19349" s="662">
        <v>115000</v>
      </c>
      <c r="H19349" s="661">
        <v>3</v>
      </c>
      <c r="I19349" s="662">
        <v>345000</v>
      </c>
      <c r="J19349" s="663">
        <v>15000000</v>
      </c>
      <c r="K19349" s="662">
        <v>1725000000000</v>
      </c>
    </row>
    <row r="19350" spans="3:11" x14ac:dyDescent="0.25">
      <c r="C19350" s="660">
        <v>45937</v>
      </c>
      <c r="D19350" s="661" t="s">
        <v>312</v>
      </c>
      <c r="E19350" s="662">
        <v>15599</v>
      </c>
      <c r="F19350" s="662">
        <v>15599</v>
      </c>
      <c r="G19350" s="662">
        <v>19400</v>
      </c>
      <c r="H19350" s="661">
        <v>3</v>
      </c>
      <c r="I19350" s="662">
        <v>46797</v>
      </c>
      <c r="J19350" s="663">
        <v>20000000</v>
      </c>
      <c r="K19350" s="662">
        <v>388000000000</v>
      </c>
    </row>
    <row r="19351" spans="3:11" x14ac:dyDescent="0.25">
      <c r="C19351" s="660">
        <v>45937</v>
      </c>
      <c r="D19351" s="661" t="s">
        <v>1154</v>
      </c>
      <c r="E19351" s="662">
        <v>50500</v>
      </c>
      <c r="F19351" s="662">
        <v>50000</v>
      </c>
      <c r="G19351" s="662">
        <v>51000</v>
      </c>
      <c r="H19351" s="661">
        <v>1</v>
      </c>
      <c r="I19351" s="662">
        <v>50500</v>
      </c>
      <c r="J19351" s="663">
        <v>600000</v>
      </c>
      <c r="K19351" s="662">
        <v>30600000000</v>
      </c>
    </row>
    <row r="19352" spans="3:11" x14ac:dyDescent="0.25">
      <c r="C19352" s="660">
        <v>45937</v>
      </c>
      <c r="D19352" s="661" t="s">
        <v>1154</v>
      </c>
      <c r="E19352" s="662">
        <v>50500</v>
      </c>
      <c r="F19352" s="662">
        <v>50000</v>
      </c>
      <c r="G19352" s="662">
        <v>51000</v>
      </c>
      <c r="H19352" s="661">
        <v>4</v>
      </c>
      <c r="I19352" s="662">
        <v>202000</v>
      </c>
      <c r="J19352" s="663">
        <v>600000</v>
      </c>
      <c r="K19352" s="662">
        <v>30600000000</v>
      </c>
    </row>
    <row r="19353" spans="3:11" x14ac:dyDescent="0.25">
      <c r="C19353" s="660">
        <v>45937</v>
      </c>
      <c r="D19353" s="661" t="s">
        <v>1155</v>
      </c>
      <c r="E19353" s="662">
        <v>41200</v>
      </c>
      <c r="F19353" s="662">
        <v>40000</v>
      </c>
      <c r="G19353" s="662">
        <v>41000</v>
      </c>
      <c r="H19353" s="661">
        <v>1</v>
      </c>
      <c r="I19353" s="662">
        <v>41200</v>
      </c>
      <c r="J19353" s="663">
        <v>2400000</v>
      </c>
      <c r="K19353" s="662">
        <v>98400000000</v>
      </c>
    </row>
    <row r="19354" spans="3:11" x14ac:dyDescent="0.25">
      <c r="C19354" s="660">
        <v>45937</v>
      </c>
      <c r="D19354" s="661" t="s">
        <v>1155</v>
      </c>
      <c r="E19354" s="662">
        <v>40500</v>
      </c>
      <c r="F19354" s="662">
        <v>40000</v>
      </c>
      <c r="G19354" s="662">
        <v>41000</v>
      </c>
      <c r="H19354" s="661">
        <v>1</v>
      </c>
      <c r="I19354" s="662">
        <v>40500</v>
      </c>
      <c r="J19354" s="663">
        <v>2400000</v>
      </c>
      <c r="K19354" s="662">
        <v>98400000000</v>
      </c>
    </row>
    <row r="19355" spans="3:11" x14ac:dyDescent="0.25">
      <c r="C19355" s="660">
        <v>45937</v>
      </c>
      <c r="D19355" s="661" t="s">
        <v>312</v>
      </c>
      <c r="E19355" s="662">
        <v>15599</v>
      </c>
      <c r="F19355" s="662">
        <v>15599</v>
      </c>
      <c r="G19355" s="662">
        <v>19400</v>
      </c>
      <c r="H19355" s="661">
        <v>2</v>
      </c>
      <c r="I19355" s="662">
        <v>31198</v>
      </c>
      <c r="J19355" s="663">
        <v>20000000</v>
      </c>
      <c r="K19355" s="662">
        <v>388000000000</v>
      </c>
    </row>
    <row r="19356" spans="3:11" x14ac:dyDescent="0.25">
      <c r="C19356" s="660">
        <v>45937</v>
      </c>
      <c r="D19356" s="661" t="s">
        <v>312</v>
      </c>
      <c r="E19356" s="662">
        <v>15590</v>
      </c>
      <c r="F19356" s="662">
        <v>15599</v>
      </c>
      <c r="G19356" s="662">
        <v>19400</v>
      </c>
      <c r="H19356" s="661">
        <v>3</v>
      </c>
      <c r="I19356" s="662">
        <v>46770</v>
      </c>
      <c r="J19356" s="663">
        <v>20000000</v>
      </c>
      <c r="K19356" s="662">
        <v>388000000000</v>
      </c>
    </row>
    <row r="19357" spans="3:11" x14ac:dyDescent="0.25">
      <c r="C19357" s="660">
        <v>45937</v>
      </c>
      <c r="D19357" s="661" t="s">
        <v>1154</v>
      </c>
      <c r="E19357" s="662">
        <v>49000</v>
      </c>
      <c r="F19357" s="662">
        <v>50000</v>
      </c>
      <c r="G19357" s="662">
        <v>51000</v>
      </c>
      <c r="H19357" s="661">
        <v>2</v>
      </c>
      <c r="I19357" s="662">
        <v>98000</v>
      </c>
      <c r="J19357" s="663">
        <v>600000</v>
      </c>
      <c r="K19357" s="662">
        <v>30600000000</v>
      </c>
    </row>
    <row r="19358" spans="3:11" x14ac:dyDescent="0.25">
      <c r="C19358" s="660">
        <v>45937</v>
      </c>
      <c r="D19358" s="661" t="s">
        <v>1154</v>
      </c>
      <c r="E19358" s="662">
        <v>49000</v>
      </c>
      <c r="F19358" s="662">
        <v>50000</v>
      </c>
      <c r="G19358" s="662">
        <v>51000</v>
      </c>
      <c r="H19358" s="661">
        <v>1</v>
      </c>
      <c r="I19358" s="662">
        <v>49000</v>
      </c>
      <c r="J19358" s="663">
        <v>600000</v>
      </c>
      <c r="K19358" s="662">
        <v>30600000000</v>
      </c>
    </row>
    <row r="19359" spans="3:11" x14ac:dyDescent="0.25">
      <c r="C19359" s="660">
        <v>45937</v>
      </c>
      <c r="D19359" s="661" t="s">
        <v>1154</v>
      </c>
      <c r="E19359" s="662">
        <v>49000</v>
      </c>
      <c r="F19359" s="662">
        <v>50000</v>
      </c>
      <c r="G19359" s="662">
        <v>51000</v>
      </c>
      <c r="H19359" s="661">
        <v>1</v>
      </c>
      <c r="I19359" s="662">
        <v>49000</v>
      </c>
      <c r="J19359" s="663">
        <v>600000</v>
      </c>
      <c r="K19359" s="662">
        <v>30600000000</v>
      </c>
    </row>
    <row r="19360" spans="3:11" x14ac:dyDescent="0.25">
      <c r="C19360" s="660">
        <v>45937</v>
      </c>
      <c r="D19360" s="661" t="s">
        <v>312</v>
      </c>
      <c r="E19360" s="662">
        <v>15599</v>
      </c>
      <c r="F19360" s="662">
        <v>15599</v>
      </c>
      <c r="G19360" s="662">
        <v>19400</v>
      </c>
      <c r="H19360" s="661">
        <v>20</v>
      </c>
      <c r="I19360" s="662">
        <v>311980</v>
      </c>
      <c r="J19360" s="663">
        <v>20000000</v>
      </c>
      <c r="K19360" s="662">
        <v>388000000000</v>
      </c>
    </row>
    <row r="19361" spans="3:11" x14ac:dyDescent="0.25">
      <c r="C19361" s="660">
        <v>45937</v>
      </c>
      <c r="D19361" s="661" t="s">
        <v>317</v>
      </c>
      <c r="E19361" s="662">
        <v>115000</v>
      </c>
      <c r="F19361" s="662">
        <v>106000</v>
      </c>
      <c r="G19361" s="662">
        <v>115000</v>
      </c>
      <c r="H19361" s="661">
        <v>2</v>
      </c>
      <c r="I19361" s="662">
        <v>230000</v>
      </c>
      <c r="J19361" s="663">
        <v>15000000</v>
      </c>
      <c r="K19361" s="662">
        <v>1725000000000</v>
      </c>
    </row>
    <row r="19362" spans="3:11" x14ac:dyDescent="0.25">
      <c r="C19362" s="660">
        <v>45937</v>
      </c>
      <c r="D19362" s="661" t="s">
        <v>317</v>
      </c>
      <c r="E19362" s="662">
        <v>115000</v>
      </c>
      <c r="F19362" s="662">
        <v>106000</v>
      </c>
      <c r="G19362" s="662">
        <v>115000</v>
      </c>
      <c r="H19362" s="661">
        <v>2</v>
      </c>
      <c r="I19362" s="662">
        <v>230000</v>
      </c>
      <c r="J19362" s="663">
        <v>15000000</v>
      </c>
      <c r="K19362" s="662">
        <v>1725000000000</v>
      </c>
    </row>
    <row r="19363" spans="3:11" x14ac:dyDescent="0.25">
      <c r="C19363" s="660">
        <v>45937</v>
      </c>
      <c r="D19363" s="661" t="s">
        <v>317</v>
      </c>
      <c r="E19363" s="662">
        <v>115000</v>
      </c>
      <c r="F19363" s="662">
        <v>106000</v>
      </c>
      <c r="G19363" s="662">
        <v>115000</v>
      </c>
      <c r="H19363" s="661">
        <v>25</v>
      </c>
      <c r="I19363" s="662">
        <v>2875000</v>
      </c>
      <c r="J19363" s="663">
        <v>15000000</v>
      </c>
      <c r="K19363" s="662">
        <v>1725000000000</v>
      </c>
    </row>
    <row r="19364" spans="3:11" x14ac:dyDescent="0.25">
      <c r="C19364" s="660">
        <v>45937</v>
      </c>
      <c r="D19364" s="661" t="s">
        <v>1154</v>
      </c>
      <c r="E19364" s="662">
        <v>50000</v>
      </c>
      <c r="F19364" s="662">
        <v>50000</v>
      </c>
      <c r="G19364" s="662">
        <v>51000</v>
      </c>
      <c r="H19364" s="661">
        <v>5</v>
      </c>
      <c r="I19364" s="662">
        <v>250000</v>
      </c>
      <c r="J19364" s="663">
        <v>600000</v>
      </c>
      <c r="K19364" s="662">
        <v>30600000000</v>
      </c>
    </row>
    <row r="19365" spans="3:11" x14ac:dyDescent="0.25">
      <c r="C19365" s="660">
        <v>45937</v>
      </c>
      <c r="D19365" s="661" t="s">
        <v>1154</v>
      </c>
      <c r="E19365" s="662">
        <v>50500</v>
      </c>
      <c r="F19365" s="662">
        <v>50000</v>
      </c>
      <c r="G19365" s="662">
        <v>51000</v>
      </c>
      <c r="H19365" s="661">
        <v>5</v>
      </c>
      <c r="I19365" s="662">
        <v>252500</v>
      </c>
      <c r="J19365" s="663">
        <v>600000</v>
      </c>
      <c r="K19365" s="662">
        <v>30600000000</v>
      </c>
    </row>
    <row r="19366" spans="3:11" x14ac:dyDescent="0.25">
      <c r="C19366" s="660">
        <v>45937</v>
      </c>
      <c r="D19366" s="661" t="s">
        <v>1154</v>
      </c>
      <c r="E19366" s="662">
        <v>51000</v>
      </c>
      <c r="F19366" s="662">
        <v>50000</v>
      </c>
      <c r="G19366" s="662">
        <v>51000</v>
      </c>
      <c r="H19366" s="661">
        <v>16</v>
      </c>
      <c r="I19366" s="662">
        <v>816000</v>
      </c>
      <c r="J19366" s="663">
        <v>600000</v>
      </c>
      <c r="K19366" s="662">
        <v>30600000000</v>
      </c>
    </row>
    <row r="19367" spans="3:11" x14ac:dyDescent="0.25">
      <c r="C19367" s="660">
        <v>45937</v>
      </c>
      <c r="D19367" s="661" t="s">
        <v>1155</v>
      </c>
      <c r="E19367" s="662">
        <v>42000</v>
      </c>
      <c r="F19367" s="662">
        <v>40000</v>
      </c>
      <c r="G19367" s="662">
        <v>41000</v>
      </c>
      <c r="H19367" s="661">
        <v>1</v>
      </c>
      <c r="I19367" s="662">
        <v>42000</v>
      </c>
      <c r="J19367" s="663">
        <v>2400000</v>
      </c>
      <c r="K19367" s="662">
        <v>98400000000</v>
      </c>
    </row>
    <row r="19368" spans="3:11" x14ac:dyDescent="0.25">
      <c r="C19368" s="660">
        <v>45937</v>
      </c>
      <c r="D19368" s="661" t="s">
        <v>1154</v>
      </c>
      <c r="E19368" s="662">
        <v>50500</v>
      </c>
      <c r="F19368" s="662">
        <v>50000</v>
      </c>
      <c r="G19368" s="662">
        <v>51000</v>
      </c>
      <c r="H19368" s="661">
        <v>2</v>
      </c>
      <c r="I19368" s="662">
        <v>101000</v>
      </c>
      <c r="J19368" s="663">
        <v>600000</v>
      </c>
      <c r="K19368" s="662">
        <v>30600000000</v>
      </c>
    </row>
    <row r="19369" spans="3:11" x14ac:dyDescent="0.25">
      <c r="C19369" s="660">
        <v>45937</v>
      </c>
      <c r="D19369" s="661" t="s">
        <v>1155</v>
      </c>
      <c r="E19369" s="662">
        <v>42000</v>
      </c>
      <c r="F19369" s="662">
        <v>40000</v>
      </c>
      <c r="G19369" s="662">
        <v>41000</v>
      </c>
      <c r="H19369" s="661">
        <v>5</v>
      </c>
      <c r="I19369" s="662">
        <v>210000</v>
      </c>
      <c r="J19369" s="663">
        <v>2400000</v>
      </c>
      <c r="K19369" s="662">
        <v>98400000000</v>
      </c>
    </row>
    <row r="19370" spans="3:11" x14ac:dyDescent="0.25">
      <c r="C19370" s="660">
        <v>45937</v>
      </c>
      <c r="D19370" s="661" t="s">
        <v>1154</v>
      </c>
      <c r="E19370" s="662">
        <v>50499</v>
      </c>
      <c r="F19370" s="662">
        <v>50000</v>
      </c>
      <c r="G19370" s="662">
        <v>51000</v>
      </c>
      <c r="H19370" s="661">
        <v>10</v>
      </c>
      <c r="I19370" s="662">
        <v>504990</v>
      </c>
      <c r="J19370" s="663">
        <v>600000</v>
      </c>
      <c r="K19370" s="662">
        <v>30600000000</v>
      </c>
    </row>
    <row r="19371" spans="3:11" x14ac:dyDescent="0.25">
      <c r="C19371" s="660">
        <v>45937</v>
      </c>
      <c r="D19371" s="661" t="s">
        <v>312</v>
      </c>
      <c r="E19371" s="662">
        <v>15599</v>
      </c>
      <c r="F19371" s="662">
        <v>15599</v>
      </c>
      <c r="G19371" s="662">
        <v>19400</v>
      </c>
      <c r="H19371" s="661">
        <v>19</v>
      </c>
      <c r="I19371" s="662">
        <v>296381</v>
      </c>
      <c r="J19371" s="663">
        <v>20000000</v>
      </c>
      <c r="K19371" s="662">
        <v>388000000000</v>
      </c>
    </row>
    <row r="19372" spans="3:11" x14ac:dyDescent="0.25">
      <c r="C19372" s="660">
        <v>45937</v>
      </c>
      <c r="D19372" s="661" t="s">
        <v>1155</v>
      </c>
      <c r="E19372" s="662">
        <v>40500</v>
      </c>
      <c r="F19372" s="662">
        <v>40000</v>
      </c>
      <c r="G19372" s="662">
        <v>41000</v>
      </c>
      <c r="H19372" s="661">
        <v>3</v>
      </c>
      <c r="I19372" s="662">
        <v>121500</v>
      </c>
      <c r="J19372" s="663">
        <v>2400000</v>
      </c>
      <c r="K19372" s="662">
        <v>98400000000</v>
      </c>
    </row>
    <row r="19373" spans="3:11" x14ac:dyDescent="0.25">
      <c r="C19373" s="660">
        <v>45937</v>
      </c>
      <c r="D19373" s="661" t="s">
        <v>312</v>
      </c>
      <c r="E19373" s="662">
        <v>15590</v>
      </c>
      <c r="F19373" s="662">
        <v>15599</v>
      </c>
      <c r="G19373" s="662">
        <v>19400</v>
      </c>
      <c r="H19373" s="661">
        <v>20</v>
      </c>
      <c r="I19373" s="662">
        <v>311800</v>
      </c>
      <c r="J19373" s="663">
        <v>20000000</v>
      </c>
      <c r="K19373" s="662">
        <v>388000000000</v>
      </c>
    </row>
    <row r="19374" spans="3:11" x14ac:dyDescent="0.25">
      <c r="C19374" s="660">
        <v>45937</v>
      </c>
      <c r="D19374" s="661" t="s">
        <v>310</v>
      </c>
      <c r="E19374" s="662">
        <v>100100</v>
      </c>
      <c r="F19374" s="662">
        <v>102600</v>
      </c>
      <c r="G19374" s="662">
        <v>102000</v>
      </c>
      <c r="H19374" s="661">
        <v>1</v>
      </c>
      <c r="I19374" s="662">
        <v>100100</v>
      </c>
      <c r="J19374" s="663">
        <v>19450000</v>
      </c>
      <c r="K19374" s="662">
        <v>1983900000000</v>
      </c>
    </row>
    <row r="19375" spans="3:11" x14ac:dyDescent="0.25">
      <c r="C19375" s="660">
        <v>45937</v>
      </c>
      <c r="D19375" s="661" t="s">
        <v>317</v>
      </c>
      <c r="E19375" s="662">
        <v>119000</v>
      </c>
      <c r="F19375" s="662">
        <v>106000</v>
      </c>
      <c r="G19375" s="662">
        <v>115000</v>
      </c>
      <c r="H19375" s="661">
        <v>4</v>
      </c>
      <c r="I19375" s="662">
        <v>476000</v>
      </c>
      <c r="J19375" s="663">
        <v>15000000</v>
      </c>
      <c r="K19375" s="662">
        <v>1725000000000</v>
      </c>
    </row>
    <row r="19376" spans="3:11" x14ac:dyDescent="0.25">
      <c r="C19376" s="660">
        <v>45937</v>
      </c>
      <c r="D19376" s="661" t="s">
        <v>317</v>
      </c>
      <c r="E19376" s="662">
        <v>119000</v>
      </c>
      <c r="F19376" s="662">
        <v>106000</v>
      </c>
      <c r="G19376" s="662">
        <v>115000</v>
      </c>
      <c r="H19376" s="661">
        <v>1</v>
      </c>
      <c r="I19376" s="662">
        <v>119000</v>
      </c>
      <c r="J19376" s="663">
        <v>15000000</v>
      </c>
      <c r="K19376" s="662">
        <v>1725000000000</v>
      </c>
    </row>
    <row r="19377" spans="3:11" x14ac:dyDescent="0.25">
      <c r="C19377" s="660">
        <v>45937</v>
      </c>
      <c r="D19377" s="661" t="s">
        <v>317</v>
      </c>
      <c r="E19377" s="662">
        <v>115000</v>
      </c>
      <c r="F19377" s="662">
        <v>106000</v>
      </c>
      <c r="G19377" s="662">
        <v>115000</v>
      </c>
      <c r="H19377" s="661">
        <v>1</v>
      </c>
      <c r="I19377" s="662">
        <v>115000</v>
      </c>
      <c r="J19377" s="663">
        <v>15000000</v>
      </c>
      <c r="K19377" s="662">
        <v>1725000000000</v>
      </c>
    </row>
    <row r="19378" spans="3:11" x14ac:dyDescent="0.25">
      <c r="C19378" s="660">
        <v>45937</v>
      </c>
      <c r="D19378" s="661" t="s">
        <v>1154</v>
      </c>
      <c r="E19378" s="662">
        <v>49000</v>
      </c>
      <c r="F19378" s="662">
        <v>50000</v>
      </c>
      <c r="G19378" s="662">
        <v>51000</v>
      </c>
      <c r="H19378" s="661">
        <v>2</v>
      </c>
      <c r="I19378" s="662">
        <v>98000</v>
      </c>
      <c r="J19378" s="663">
        <v>600000</v>
      </c>
      <c r="K19378" s="662">
        <v>30600000000</v>
      </c>
    </row>
    <row r="19379" spans="3:11" x14ac:dyDescent="0.25">
      <c r="C19379" s="660">
        <v>45937</v>
      </c>
      <c r="D19379" s="661" t="s">
        <v>1154</v>
      </c>
      <c r="E19379" s="662">
        <v>47000</v>
      </c>
      <c r="F19379" s="662">
        <v>50000</v>
      </c>
      <c r="G19379" s="662">
        <v>51000</v>
      </c>
      <c r="H19379" s="661">
        <v>8</v>
      </c>
      <c r="I19379" s="662">
        <v>376000</v>
      </c>
      <c r="J19379" s="663">
        <v>600000</v>
      </c>
      <c r="K19379" s="662">
        <v>30600000000</v>
      </c>
    </row>
    <row r="19380" spans="3:11" x14ac:dyDescent="0.25">
      <c r="C19380" s="660">
        <v>45937</v>
      </c>
      <c r="D19380" s="661" t="s">
        <v>1155</v>
      </c>
      <c r="E19380" s="662">
        <v>40500</v>
      </c>
      <c r="F19380" s="662">
        <v>40000</v>
      </c>
      <c r="G19380" s="662">
        <v>41000</v>
      </c>
      <c r="H19380" s="661">
        <v>14</v>
      </c>
      <c r="I19380" s="662">
        <v>567000</v>
      </c>
      <c r="J19380" s="663">
        <v>2400000</v>
      </c>
      <c r="K19380" s="662">
        <v>98400000000</v>
      </c>
    </row>
    <row r="19381" spans="3:11" x14ac:dyDescent="0.25">
      <c r="C19381" s="660">
        <v>45937</v>
      </c>
      <c r="D19381" s="661" t="s">
        <v>317</v>
      </c>
      <c r="E19381" s="662">
        <v>115000</v>
      </c>
      <c r="F19381" s="662">
        <v>106000</v>
      </c>
      <c r="G19381" s="662">
        <v>115000</v>
      </c>
      <c r="H19381" s="661">
        <v>6</v>
      </c>
      <c r="I19381" s="662">
        <v>690000</v>
      </c>
      <c r="J19381" s="663">
        <v>15000000</v>
      </c>
      <c r="K19381" s="662">
        <v>1725000000000</v>
      </c>
    </row>
    <row r="19382" spans="3:11" x14ac:dyDescent="0.25">
      <c r="C19382" s="660">
        <v>45937</v>
      </c>
      <c r="D19382" s="661" t="s">
        <v>1154</v>
      </c>
      <c r="E19382" s="662">
        <v>50000</v>
      </c>
      <c r="F19382" s="662">
        <v>50000</v>
      </c>
      <c r="G19382" s="662">
        <v>51000</v>
      </c>
      <c r="H19382" s="661">
        <v>9</v>
      </c>
      <c r="I19382" s="662">
        <v>450000</v>
      </c>
      <c r="J19382" s="663">
        <v>600000</v>
      </c>
      <c r="K19382" s="662">
        <v>30600000000</v>
      </c>
    </row>
    <row r="19383" spans="3:11" x14ac:dyDescent="0.25">
      <c r="C19383" s="660">
        <v>45937</v>
      </c>
      <c r="D19383" s="661" t="s">
        <v>1154</v>
      </c>
      <c r="E19383" s="662">
        <v>50499</v>
      </c>
      <c r="F19383" s="662">
        <v>50000</v>
      </c>
      <c r="G19383" s="662">
        <v>51000</v>
      </c>
      <c r="H19383" s="661">
        <v>41</v>
      </c>
      <c r="I19383" s="662">
        <v>2070459</v>
      </c>
      <c r="J19383" s="663">
        <v>600000</v>
      </c>
      <c r="K19383" s="662">
        <v>30600000000</v>
      </c>
    </row>
    <row r="19384" spans="3:11" x14ac:dyDescent="0.25">
      <c r="C19384" s="660">
        <v>45937</v>
      </c>
      <c r="D19384" s="661" t="s">
        <v>312</v>
      </c>
      <c r="E19384" s="662">
        <v>15599</v>
      </c>
      <c r="F19384" s="662">
        <v>15599</v>
      </c>
      <c r="G19384" s="662">
        <v>19400</v>
      </c>
      <c r="H19384" s="661">
        <v>10</v>
      </c>
      <c r="I19384" s="662">
        <v>155990</v>
      </c>
      <c r="J19384" s="663">
        <v>20000000</v>
      </c>
      <c r="K19384" s="662">
        <v>388000000000</v>
      </c>
    </row>
    <row r="19385" spans="3:11" x14ac:dyDescent="0.25">
      <c r="C19385" s="660">
        <v>45937</v>
      </c>
      <c r="D19385" s="661" t="s">
        <v>310</v>
      </c>
      <c r="E19385" s="662">
        <v>100100</v>
      </c>
      <c r="F19385" s="662">
        <v>102600</v>
      </c>
      <c r="G19385" s="662">
        <v>102000</v>
      </c>
      <c r="H19385" s="661">
        <v>4</v>
      </c>
      <c r="I19385" s="662">
        <v>400400</v>
      </c>
      <c r="J19385" s="663">
        <v>19450000</v>
      </c>
      <c r="K19385" s="662">
        <v>1983900000000</v>
      </c>
    </row>
    <row r="19386" spans="3:11" x14ac:dyDescent="0.25">
      <c r="C19386" s="660">
        <v>45937</v>
      </c>
      <c r="D19386" s="661" t="s">
        <v>1154</v>
      </c>
      <c r="E19386" s="662">
        <v>50499</v>
      </c>
      <c r="F19386" s="662">
        <v>50000</v>
      </c>
      <c r="G19386" s="662">
        <v>51000</v>
      </c>
      <c r="H19386" s="661">
        <v>2</v>
      </c>
      <c r="I19386" s="662">
        <v>100998</v>
      </c>
      <c r="J19386" s="663">
        <v>600000</v>
      </c>
      <c r="K19386" s="662">
        <v>30600000000</v>
      </c>
    </row>
    <row r="19387" spans="3:11" x14ac:dyDescent="0.25">
      <c r="C19387" s="660">
        <v>45937</v>
      </c>
      <c r="D19387" s="661" t="s">
        <v>312</v>
      </c>
      <c r="E19387" s="662">
        <v>15599</v>
      </c>
      <c r="F19387" s="662">
        <v>15599</v>
      </c>
      <c r="G19387" s="662">
        <v>19400</v>
      </c>
      <c r="H19387" s="661">
        <v>11</v>
      </c>
      <c r="I19387" s="662">
        <v>171589</v>
      </c>
      <c r="J19387" s="663">
        <v>20000000</v>
      </c>
      <c r="K19387" s="662">
        <v>388000000000</v>
      </c>
    </row>
    <row r="19388" spans="3:11" x14ac:dyDescent="0.25">
      <c r="C19388" s="660">
        <v>45937</v>
      </c>
      <c r="D19388" s="661" t="s">
        <v>310</v>
      </c>
      <c r="E19388" s="662">
        <v>102000</v>
      </c>
      <c r="F19388" s="662">
        <v>102600</v>
      </c>
      <c r="G19388" s="662">
        <v>102000</v>
      </c>
      <c r="H19388" s="661">
        <v>29</v>
      </c>
      <c r="I19388" s="662">
        <v>2958000</v>
      </c>
      <c r="J19388" s="663">
        <v>19450000</v>
      </c>
      <c r="K19388" s="662">
        <v>1983900000000</v>
      </c>
    </row>
    <row r="19389" spans="3:11" x14ac:dyDescent="0.25">
      <c r="C19389" s="660">
        <v>45937</v>
      </c>
      <c r="D19389" s="661" t="s">
        <v>312</v>
      </c>
      <c r="E19389" s="662">
        <v>15599</v>
      </c>
      <c r="F19389" s="662">
        <v>15599</v>
      </c>
      <c r="G19389" s="662">
        <v>19400</v>
      </c>
      <c r="H19389" s="661">
        <v>22</v>
      </c>
      <c r="I19389" s="662">
        <v>343178</v>
      </c>
      <c r="J19389" s="663">
        <v>20000000</v>
      </c>
      <c r="K19389" s="662">
        <v>388000000000</v>
      </c>
    </row>
    <row r="19390" spans="3:11" x14ac:dyDescent="0.25">
      <c r="C19390" s="660">
        <v>45937</v>
      </c>
      <c r="D19390" s="661" t="s">
        <v>1154</v>
      </c>
      <c r="E19390" s="662">
        <v>50499</v>
      </c>
      <c r="F19390" s="662">
        <v>50000</v>
      </c>
      <c r="G19390" s="662">
        <v>51000</v>
      </c>
      <c r="H19390" s="661">
        <v>1</v>
      </c>
      <c r="I19390" s="662">
        <v>50499</v>
      </c>
      <c r="J19390" s="663">
        <v>600000</v>
      </c>
      <c r="K19390" s="662">
        <v>30600000000</v>
      </c>
    </row>
    <row r="19391" spans="3:11" x14ac:dyDescent="0.25">
      <c r="C19391" s="660">
        <v>45937</v>
      </c>
      <c r="D19391" s="661" t="s">
        <v>317</v>
      </c>
      <c r="E19391" s="662">
        <v>115000</v>
      </c>
      <c r="F19391" s="662">
        <v>106000</v>
      </c>
      <c r="G19391" s="662">
        <v>115000</v>
      </c>
      <c r="H19391" s="661">
        <v>9</v>
      </c>
      <c r="I19391" s="662">
        <v>1035000</v>
      </c>
      <c r="J19391" s="663">
        <v>15000000</v>
      </c>
      <c r="K19391" s="662">
        <v>1725000000000</v>
      </c>
    </row>
    <row r="19392" spans="3:11" x14ac:dyDescent="0.25">
      <c r="C19392" s="660">
        <v>45937</v>
      </c>
      <c r="D19392" s="661" t="s">
        <v>317</v>
      </c>
      <c r="E19392" s="662">
        <v>115000</v>
      </c>
      <c r="F19392" s="662">
        <v>106000</v>
      </c>
      <c r="G19392" s="662">
        <v>115000</v>
      </c>
      <c r="H19392" s="661">
        <v>11</v>
      </c>
      <c r="I19392" s="662">
        <v>1265000</v>
      </c>
      <c r="J19392" s="663">
        <v>15000000</v>
      </c>
      <c r="K19392" s="662">
        <v>1725000000000</v>
      </c>
    </row>
    <row r="19393" spans="3:11" x14ac:dyDescent="0.25">
      <c r="C19393" s="660">
        <v>45937</v>
      </c>
      <c r="D19393" s="661" t="s">
        <v>312</v>
      </c>
      <c r="E19393" s="662">
        <v>15599</v>
      </c>
      <c r="F19393" s="662">
        <v>15599</v>
      </c>
      <c r="G19393" s="662">
        <v>19400</v>
      </c>
      <c r="H19393" s="661">
        <v>13</v>
      </c>
      <c r="I19393" s="662">
        <v>202787</v>
      </c>
      <c r="J19393" s="663">
        <v>20000000</v>
      </c>
      <c r="K19393" s="662">
        <v>388000000000</v>
      </c>
    </row>
    <row r="19394" spans="3:11" x14ac:dyDescent="0.25">
      <c r="C19394" s="660">
        <v>45937</v>
      </c>
      <c r="D19394" s="661" t="s">
        <v>1155</v>
      </c>
      <c r="E19394" s="662">
        <v>42000</v>
      </c>
      <c r="F19394" s="662">
        <v>40000</v>
      </c>
      <c r="G19394" s="662">
        <v>41000</v>
      </c>
      <c r="H19394" s="661">
        <v>1</v>
      </c>
      <c r="I19394" s="662">
        <v>42000</v>
      </c>
      <c r="J19394" s="663">
        <v>2400000</v>
      </c>
      <c r="K19394" s="662">
        <v>98400000000</v>
      </c>
    </row>
    <row r="19395" spans="3:11" x14ac:dyDescent="0.25">
      <c r="C19395" s="660">
        <v>45937</v>
      </c>
      <c r="D19395" s="661" t="s">
        <v>312</v>
      </c>
      <c r="E19395" s="662">
        <v>15599</v>
      </c>
      <c r="F19395" s="662">
        <v>15599</v>
      </c>
      <c r="G19395" s="662">
        <v>19400</v>
      </c>
      <c r="H19395" s="661">
        <v>1</v>
      </c>
      <c r="I19395" s="662">
        <v>15599</v>
      </c>
      <c r="J19395" s="663">
        <v>20000000</v>
      </c>
      <c r="K19395" s="662">
        <v>388000000000</v>
      </c>
    </row>
    <row r="19396" spans="3:11" x14ac:dyDescent="0.25">
      <c r="C19396" s="660">
        <v>45937</v>
      </c>
      <c r="D19396" s="661" t="s">
        <v>1154</v>
      </c>
      <c r="E19396" s="662">
        <v>50499</v>
      </c>
      <c r="F19396" s="662">
        <v>50000</v>
      </c>
      <c r="G19396" s="662">
        <v>51000</v>
      </c>
      <c r="H19396" s="661">
        <v>8</v>
      </c>
      <c r="I19396" s="662">
        <v>403992</v>
      </c>
      <c r="J19396" s="663">
        <v>600000</v>
      </c>
      <c r="K19396" s="662">
        <v>30600000000</v>
      </c>
    </row>
    <row r="19397" spans="3:11" x14ac:dyDescent="0.25">
      <c r="C19397" s="660">
        <v>45937</v>
      </c>
      <c r="D19397" s="661" t="s">
        <v>1155</v>
      </c>
      <c r="E19397" s="662">
        <v>42000</v>
      </c>
      <c r="F19397" s="662">
        <v>40000</v>
      </c>
      <c r="G19397" s="662">
        <v>41000</v>
      </c>
      <c r="H19397" s="661">
        <v>1</v>
      </c>
      <c r="I19397" s="662">
        <v>42000</v>
      </c>
      <c r="J19397" s="663">
        <v>2400000</v>
      </c>
      <c r="K19397" s="662">
        <v>98400000000</v>
      </c>
    </row>
    <row r="19398" spans="3:11" x14ac:dyDescent="0.25">
      <c r="C19398" s="660">
        <v>45937</v>
      </c>
      <c r="D19398" s="661" t="s">
        <v>317</v>
      </c>
      <c r="E19398" s="662">
        <v>115000</v>
      </c>
      <c r="F19398" s="662">
        <v>106000</v>
      </c>
      <c r="G19398" s="662">
        <v>115000</v>
      </c>
      <c r="H19398" s="661">
        <v>2</v>
      </c>
      <c r="I19398" s="662">
        <v>230000</v>
      </c>
      <c r="J19398" s="663">
        <v>15000000</v>
      </c>
      <c r="K19398" s="662">
        <v>1725000000000</v>
      </c>
    </row>
    <row r="19399" spans="3:11" x14ac:dyDescent="0.25">
      <c r="C19399" s="660">
        <v>45937</v>
      </c>
      <c r="D19399" s="661" t="s">
        <v>317</v>
      </c>
      <c r="E19399" s="662">
        <v>118000</v>
      </c>
      <c r="F19399" s="662">
        <v>106000</v>
      </c>
      <c r="G19399" s="662">
        <v>115000</v>
      </c>
      <c r="H19399" s="661">
        <v>9</v>
      </c>
      <c r="I19399" s="662">
        <v>1062000</v>
      </c>
      <c r="J19399" s="663">
        <v>15000000</v>
      </c>
      <c r="K19399" s="662">
        <v>1725000000000</v>
      </c>
    </row>
    <row r="19400" spans="3:11" x14ac:dyDescent="0.25">
      <c r="C19400" s="660">
        <v>45937</v>
      </c>
      <c r="D19400" s="661" t="s">
        <v>317</v>
      </c>
      <c r="E19400" s="662">
        <v>115000</v>
      </c>
      <c r="F19400" s="662">
        <v>106000</v>
      </c>
      <c r="G19400" s="662">
        <v>115000</v>
      </c>
      <c r="H19400" s="661">
        <v>48</v>
      </c>
      <c r="I19400" s="662">
        <v>5520000</v>
      </c>
      <c r="J19400" s="663">
        <v>15000000</v>
      </c>
      <c r="K19400" s="662">
        <v>1725000000000</v>
      </c>
    </row>
    <row r="19401" spans="3:11" x14ac:dyDescent="0.25">
      <c r="C19401" s="660">
        <v>45937</v>
      </c>
      <c r="D19401" s="661" t="s">
        <v>1155</v>
      </c>
      <c r="E19401" s="662">
        <v>42000</v>
      </c>
      <c r="F19401" s="662">
        <v>40000</v>
      </c>
      <c r="G19401" s="662">
        <v>41000</v>
      </c>
      <c r="H19401" s="661">
        <v>1</v>
      </c>
      <c r="I19401" s="662">
        <v>42000</v>
      </c>
      <c r="J19401" s="663">
        <v>2400000</v>
      </c>
      <c r="K19401" s="662">
        <v>98400000000</v>
      </c>
    </row>
    <row r="19402" spans="3:11" x14ac:dyDescent="0.25">
      <c r="C19402" s="660">
        <v>45937</v>
      </c>
      <c r="D19402" s="661" t="s">
        <v>1155</v>
      </c>
      <c r="E19402" s="662">
        <v>42000</v>
      </c>
      <c r="F19402" s="662">
        <v>40000</v>
      </c>
      <c r="G19402" s="662">
        <v>41000</v>
      </c>
      <c r="H19402" s="661">
        <v>1</v>
      </c>
      <c r="I19402" s="662">
        <v>42000</v>
      </c>
      <c r="J19402" s="663">
        <v>2400000</v>
      </c>
      <c r="K19402" s="662">
        <v>98400000000</v>
      </c>
    </row>
    <row r="19403" spans="3:11" x14ac:dyDescent="0.25">
      <c r="C19403" s="660">
        <v>45937</v>
      </c>
      <c r="D19403" s="661" t="s">
        <v>1155</v>
      </c>
      <c r="E19403" s="662">
        <v>42000</v>
      </c>
      <c r="F19403" s="662">
        <v>40000</v>
      </c>
      <c r="G19403" s="662">
        <v>41000</v>
      </c>
      <c r="H19403" s="661">
        <v>23</v>
      </c>
      <c r="I19403" s="662">
        <v>966000</v>
      </c>
      <c r="J19403" s="663">
        <v>2400000</v>
      </c>
      <c r="K19403" s="662">
        <v>98400000000</v>
      </c>
    </row>
    <row r="19404" spans="3:11" x14ac:dyDescent="0.25">
      <c r="C19404" s="660">
        <v>45937</v>
      </c>
      <c r="D19404" s="661" t="s">
        <v>1155</v>
      </c>
      <c r="E19404" s="662">
        <v>42000</v>
      </c>
      <c r="F19404" s="662">
        <v>40000</v>
      </c>
      <c r="G19404" s="662">
        <v>41000</v>
      </c>
      <c r="H19404" s="661">
        <v>17</v>
      </c>
      <c r="I19404" s="662">
        <v>714000</v>
      </c>
      <c r="J19404" s="663">
        <v>2400000</v>
      </c>
      <c r="K19404" s="662">
        <v>98400000000</v>
      </c>
    </row>
    <row r="19405" spans="3:11" x14ac:dyDescent="0.25">
      <c r="C19405" s="660">
        <v>45937</v>
      </c>
      <c r="D19405" s="661" t="s">
        <v>1155</v>
      </c>
      <c r="E19405" s="662">
        <v>42000</v>
      </c>
      <c r="F19405" s="662">
        <v>40000</v>
      </c>
      <c r="G19405" s="662">
        <v>41000</v>
      </c>
      <c r="H19405" s="661">
        <v>2</v>
      </c>
      <c r="I19405" s="662">
        <v>84000</v>
      </c>
      <c r="J19405" s="663">
        <v>2400000</v>
      </c>
      <c r="K19405" s="662">
        <v>98400000000</v>
      </c>
    </row>
    <row r="19406" spans="3:11" x14ac:dyDescent="0.25">
      <c r="C19406" s="660">
        <v>45937</v>
      </c>
      <c r="D19406" s="661" t="s">
        <v>317</v>
      </c>
      <c r="E19406" s="662">
        <v>115000</v>
      </c>
      <c r="F19406" s="662">
        <v>106000</v>
      </c>
      <c r="G19406" s="662">
        <v>115000</v>
      </c>
      <c r="H19406" s="661">
        <v>2</v>
      </c>
      <c r="I19406" s="662">
        <v>230000</v>
      </c>
      <c r="J19406" s="663">
        <v>15000000</v>
      </c>
      <c r="K19406" s="662">
        <v>1725000000000</v>
      </c>
    </row>
    <row r="19407" spans="3:11" x14ac:dyDescent="0.25">
      <c r="C19407" s="660">
        <v>45937</v>
      </c>
      <c r="D19407" s="661" t="s">
        <v>317</v>
      </c>
      <c r="E19407" s="662">
        <v>115000</v>
      </c>
      <c r="F19407" s="662">
        <v>106000</v>
      </c>
      <c r="G19407" s="662">
        <v>115000</v>
      </c>
      <c r="H19407" s="661">
        <v>15</v>
      </c>
      <c r="I19407" s="662">
        <v>1725000</v>
      </c>
      <c r="J19407" s="663">
        <v>15000000</v>
      </c>
      <c r="K19407" s="662">
        <v>1725000000000</v>
      </c>
    </row>
    <row r="19408" spans="3:11" x14ac:dyDescent="0.25">
      <c r="C19408" s="660">
        <v>45937</v>
      </c>
      <c r="D19408" s="661" t="s">
        <v>312</v>
      </c>
      <c r="E19408" s="662">
        <v>15599</v>
      </c>
      <c r="F19408" s="662">
        <v>15599</v>
      </c>
      <c r="G19408" s="662">
        <v>19400</v>
      </c>
      <c r="H19408" s="661">
        <v>751</v>
      </c>
      <c r="I19408" s="662">
        <v>11714849</v>
      </c>
      <c r="J19408" s="663">
        <v>20000000</v>
      </c>
      <c r="K19408" s="662">
        <v>388000000000</v>
      </c>
    </row>
    <row r="19409" spans="3:11" x14ac:dyDescent="0.25">
      <c r="C19409" s="660">
        <v>45937</v>
      </c>
      <c r="D19409" s="661" t="s">
        <v>312</v>
      </c>
      <c r="E19409" s="662">
        <v>15600</v>
      </c>
      <c r="F19409" s="662">
        <v>15599</v>
      </c>
      <c r="G19409" s="662">
        <v>19400</v>
      </c>
      <c r="H19409" s="661">
        <v>26160</v>
      </c>
      <c r="I19409" s="662">
        <v>408096000</v>
      </c>
      <c r="J19409" s="663">
        <v>20000000</v>
      </c>
      <c r="K19409" s="662">
        <v>388000000000</v>
      </c>
    </row>
    <row r="19410" spans="3:11" x14ac:dyDescent="0.25">
      <c r="C19410" s="660">
        <v>45937</v>
      </c>
      <c r="D19410" s="661" t="s">
        <v>312</v>
      </c>
      <c r="E19410" s="662">
        <v>15600</v>
      </c>
      <c r="F19410" s="662">
        <v>15599</v>
      </c>
      <c r="G19410" s="662">
        <v>19400</v>
      </c>
      <c r="H19410" s="661">
        <v>100</v>
      </c>
      <c r="I19410" s="662">
        <v>1560000</v>
      </c>
      <c r="J19410" s="663">
        <v>20000000</v>
      </c>
      <c r="K19410" s="662">
        <v>388000000000</v>
      </c>
    </row>
    <row r="19411" spans="3:11" x14ac:dyDescent="0.25">
      <c r="C19411" s="660">
        <v>45937</v>
      </c>
      <c r="D19411" s="661" t="s">
        <v>312</v>
      </c>
      <c r="E19411" s="662">
        <v>15600</v>
      </c>
      <c r="F19411" s="662">
        <v>15599</v>
      </c>
      <c r="G19411" s="662">
        <v>19400</v>
      </c>
      <c r="H19411" s="661">
        <v>2</v>
      </c>
      <c r="I19411" s="662">
        <v>31200</v>
      </c>
      <c r="J19411" s="663">
        <v>20000000</v>
      </c>
      <c r="K19411" s="662">
        <v>388000000000</v>
      </c>
    </row>
    <row r="19412" spans="3:11" x14ac:dyDescent="0.25">
      <c r="C19412" s="660">
        <v>45937</v>
      </c>
      <c r="D19412" s="661" t="s">
        <v>312</v>
      </c>
      <c r="E19412" s="662">
        <v>15600</v>
      </c>
      <c r="F19412" s="662">
        <v>15599</v>
      </c>
      <c r="G19412" s="662">
        <v>19400</v>
      </c>
      <c r="H19412" s="661">
        <v>1227</v>
      </c>
      <c r="I19412" s="662">
        <v>19141200</v>
      </c>
      <c r="J19412" s="663">
        <v>20000000</v>
      </c>
      <c r="K19412" s="662">
        <v>388000000000</v>
      </c>
    </row>
    <row r="19413" spans="3:11" x14ac:dyDescent="0.25">
      <c r="C19413" s="660">
        <v>45937</v>
      </c>
      <c r="D19413" s="661" t="s">
        <v>312</v>
      </c>
      <c r="E19413" s="662">
        <v>15600</v>
      </c>
      <c r="F19413" s="662">
        <v>15599</v>
      </c>
      <c r="G19413" s="662">
        <v>19400</v>
      </c>
      <c r="H19413" s="661">
        <v>14</v>
      </c>
      <c r="I19413" s="662">
        <v>218400</v>
      </c>
      <c r="J19413" s="663">
        <v>20000000</v>
      </c>
      <c r="K19413" s="662">
        <v>388000000000</v>
      </c>
    </row>
    <row r="19414" spans="3:11" x14ac:dyDescent="0.25">
      <c r="C19414" s="660">
        <v>45937</v>
      </c>
      <c r="D19414" s="661" t="s">
        <v>312</v>
      </c>
      <c r="E19414" s="662">
        <v>15600</v>
      </c>
      <c r="F19414" s="662">
        <v>15599</v>
      </c>
      <c r="G19414" s="662">
        <v>19400</v>
      </c>
      <c r="H19414" s="661">
        <v>3</v>
      </c>
      <c r="I19414" s="662">
        <v>46800</v>
      </c>
      <c r="J19414" s="663">
        <v>20000000</v>
      </c>
      <c r="K19414" s="662">
        <v>388000000000</v>
      </c>
    </row>
    <row r="19415" spans="3:11" x14ac:dyDescent="0.25">
      <c r="C19415" s="660">
        <v>45937</v>
      </c>
      <c r="D19415" s="661" t="s">
        <v>312</v>
      </c>
      <c r="E19415" s="662">
        <v>15600</v>
      </c>
      <c r="F19415" s="662">
        <v>15599</v>
      </c>
      <c r="G19415" s="662">
        <v>19400</v>
      </c>
      <c r="H19415" s="661">
        <v>1</v>
      </c>
      <c r="I19415" s="662">
        <v>15600</v>
      </c>
      <c r="J19415" s="663">
        <v>20000000</v>
      </c>
      <c r="K19415" s="662">
        <v>388000000000</v>
      </c>
    </row>
    <row r="19416" spans="3:11" x14ac:dyDescent="0.25">
      <c r="C19416" s="660">
        <v>45937</v>
      </c>
      <c r="D19416" s="661" t="s">
        <v>312</v>
      </c>
      <c r="E19416" s="662">
        <v>15600</v>
      </c>
      <c r="F19416" s="662">
        <v>15599</v>
      </c>
      <c r="G19416" s="662">
        <v>19400</v>
      </c>
      <c r="H19416" s="661">
        <v>6</v>
      </c>
      <c r="I19416" s="662">
        <v>93600</v>
      </c>
      <c r="J19416" s="663">
        <v>20000000</v>
      </c>
      <c r="K19416" s="662">
        <v>388000000000</v>
      </c>
    </row>
    <row r="19417" spans="3:11" x14ac:dyDescent="0.25">
      <c r="C19417" s="660">
        <v>45937</v>
      </c>
      <c r="D19417" s="661" t="s">
        <v>312</v>
      </c>
      <c r="E19417" s="662">
        <v>15600</v>
      </c>
      <c r="F19417" s="662">
        <v>15599</v>
      </c>
      <c r="G19417" s="662">
        <v>19400</v>
      </c>
      <c r="H19417" s="661">
        <v>1</v>
      </c>
      <c r="I19417" s="662">
        <v>15600</v>
      </c>
      <c r="J19417" s="663">
        <v>20000000</v>
      </c>
      <c r="K19417" s="662">
        <v>388000000000</v>
      </c>
    </row>
    <row r="19418" spans="3:11" x14ac:dyDescent="0.25">
      <c r="C19418" s="660">
        <v>45937</v>
      </c>
      <c r="D19418" s="661" t="s">
        <v>312</v>
      </c>
      <c r="E19418" s="662">
        <v>15600</v>
      </c>
      <c r="F19418" s="662">
        <v>15599</v>
      </c>
      <c r="G19418" s="662">
        <v>19400</v>
      </c>
      <c r="H19418" s="661">
        <v>69</v>
      </c>
      <c r="I19418" s="662">
        <v>1076400</v>
      </c>
      <c r="J19418" s="663">
        <v>20000000</v>
      </c>
      <c r="K19418" s="662">
        <v>388000000000</v>
      </c>
    </row>
    <row r="19419" spans="3:11" x14ac:dyDescent="0.25">
      <c r="C19419" s="660">
        <v>45937</v>
      </c>
      <c r="D19419" s="661" t="s">
        <v>317</v>
      </c>
      <c r="E19419" s="662">
        <v>115000</v>
      </c>
      <c r="F19419" s="662">
        <v>106000</v>
      </c>
      <c r="G19419" s="662">
        <v>115000</v>
      </c>
      <c r="H19419" s="661">
        <v>6</v>
      </c>
      <c r="I19419" s="662">
        <v>690000</v>
      </c>
      <c r="J19419" s="663">
        <v>15000000</v>
      </c>
      <c r="K19419" s="662">
        <v>1725000000000</v>
      </c>
    </row>
    <row r="19420" spans="3:11" x14ac:dyDescent="0.25">
      <c r="C19420" s="660">
        <v>45937</v>
      </c>
      <c r="D19420" s="661" t="s">
        <v>317</v>
      </c>
      <c r="E19420" s="662">
        <v>115000</v>
      </c>
      <c r="F19420" s="662">
        <v>106000</v>
      </c>
      <c r="G19420" s="662">
        <v>115000</v>
      </c>
      <c r="H19420" s="661">
        <v>21</v>
      </c>
      <c r="I19420" s="662">
        <v>2415000</v>
      </c>
      <c r="J19420" s="663">
        <v>15000000</v>
      </c>
      <c r="K19420" s="662">
        <v>1725000000000</v>
      </c>
    </row>
    <row r="19421" spans="3:11" x14ac:dyDescent="0.25">
      <c r="C19421" s="660">
        <v>45937</v>
      </c>
      <c r="D19421" s="661" t="s">
        <v>317</v>
      </c>
      <c r="E19421" s="662">
        <v>119000</v>
      </c>
      <c r="F19421" s="662">
        <v>106000</v>
      </c>
      <c r="G19421" s="662">
        <v>115000</v>
      </c>
      <c r="H19421" s="661">
        <v>1</v>
      </c>
      <c r="I19421" s="662">
        <v>119000</v>
      </c>
      <c r="J19421" s="663">
        <v>15000000</v>
      </c>
      <c r="K19421" s="662">
        <v>1725000000000</v>
      </c>
    </row>
    <row r="19422" spans="3:11" x14ac:dyDescent="0.25">
      <c r="C19422" s="660">
        <v>45937</v>
      </c>
      <c r="D19422" s="661" t="s">
        <v>317</v>
      </c>
      <c r="E19422" s="662">
        <v>115000</v>
      </c>
      <c r="F19422" s="662">
        <v>106000</v>
      </c>
      <c r="G19422" s="662">
        <v>115000</v>
      </c>
      <c r="H19422" s="661">
        <v>2</v>
      </c>
      <c r="I19422" s="662">
        <v>230000</v>
      </c>
      <c r="J19422" s="663">
        <v>15000000</v>
      </c>
      <c r="K19422" s="662">
        <v>1725000000000</v>
      </c>
    </row>
    <row r="19423" spans="3:11" x14ac:dyDescent="0.25">
      <c r="C19423" s="660">
        <v>45937</v>
      </c>
      <c r="D19423" s="661" t="s">
        <v>317</v>
      </c>
      <c r="E19423" s="662">
        <v>115000</v>
      </c>
      <c r="F19423" s="662">
        <v>106000</v>
      </c>
      <c r="G19423" s="662">
        <v>115000</v>
      </c>
      <c r="H19423" s="661">
        <v>3</v>
      </c>
      <c r="I19423" s="662">
        <v>345000</v>
      </c>
      <c r="J19423" s="663">
        <v>15000000</v>
      </c>
      <c r="K19423" s="662">
        <v>1725000000000</v>
      </c>
    </row>
    <row r="19424" spans="3:11" x14ac:dyDescent="0.25">
      <c r="C19424" s="660">
        <v>45937</v>
      </c>
      <c r="D19424" s="661" t="s">
        <v>1154</v>
      </c>
      <c r="E19424" s="662">
        <v>50300</v>
      </c>
      <c r="F19424" s="662">
        <v>50000</v>
      </c>
      <c r="G19424" s="662">
        <v>51000</v>
      </c>
      <c r="H19424" s="661">
        <v>6</v>
      </c>
      <c r="I19424" s="662">
        <v>301800</v>
      </c>
      <c r="J19424" s="663">
        <v>600000</v>
      </c>
      <c r="K19424" s="662">
        <v>30600000000</v>
      </c>
    </row>
    <row r="19425" spans="3:11" x14ac:dyDescent="0.25">
      <c r="C19425" s="660">
        <v>45937</v>
      </c>
      <c r="D19425" s="661" t="s">
        <v>312</v>
      </c>
      <c r="E19425" s="662">
        <v>15615</v>
      </c>
      <c r="F19425" s="662">
        <v>15599</v>
      </c>
      <c r="G19425" s="662">
        <v>19400</v>
      </c>
      <c r="H19425" s="661">
        <v>15</v>
      </c>
      <c r="I19425" s="662">
        <v>234225</v>
      </c>
      <c r="J19425" s="663">
        <v>20000000</v>
      </c>
      <c r="K19425" s="662">
        <v>388000000000</v>
      </c>
    </row>
    <row r="19426" spans="3:11" x14ac:dyDescent="0.25">
      <c r="C19426" s="660">
        <v>45937</v>
      </c>
      <c r="D19426" s="661" t="s">
        <v>312</v>
      </c>
      <c r="E19426" s="662">
        <v>16000</v>
      </c>
      <c r="F19426" s="662">
        <v>15599</v>
      </c>
      <c r="G19426" s="662">
        <v>19400</v>
      </c>
      <c r="H19426" s="661">
        <v>9</v>
      </c>
      <c r="I19426" s="662">
        <v>144000</v>
      </c>
      <c r="J19426" s="663">
        <v>20000000</v>
      </c>
      <c r="K19426" s="662">
        <v>388000000000</v>
      </c>
    </row>
    <row r="19427" spans="3:11" x14ac:dyDescent="0.25">
      <c r="C19427" s="660">
        <v>45937</v>
      </c>
      <c r="D19427" s="661" t="s">
        <v>312</v>
      </c>
      <c r="E19427" s="662">
        <v>16000</v>
      </c>
      <c r="F19427" s="662">
        <v>15599</v>
      </c>
      <c r="G19427" s="662">
        <v>19400</v>
      </c>
      <c r="H19427" s="661">
        <v>1</v>
      </c>
      <c r="I19427" s="662">
        <v>16000</v>
      </c>
      <c r="J19427" s="663">
        <v>20000000</v>
      </c>
      <c r="K19427" s="662">
        <v>388000000000</v>
      </c>
    </row>
    <row r="19428" spans="3:11" x14ac:dyDescent="0.25">
      <c r="C19428" s="660">
        <v>45937</v>
      </c>
      <c r="D19428" s="661" t="s">
        <v>312</v>
      </c>
      <c r="E19428" s="662">
        <v>16000</v>
      </c>
      <c r="F19428" s="662">
        <v>15599</v>
      </c>
      <c r="G19428" s="662">
        <v>19400</v>
      </c>
      <c r="H19428" s="661">
        <v>4</v>
      </c>
      <c r="I19428" s="662">
        <v>64000</v>
      </c>
      <c r="J19428" s="663">
        <v>20000000</v>
      </c>
      <c r="K19428" s="662">
        <v>388000000000</v>
      </c>
    </row>
    <row r="19429" spans="3:11" x14ac:dyDescent="0.25">
      <c r="C19429" s="660">
        <v>45937</v>
      </c>
      <c r="D19429" s="661" t="s">
        <v>312</v>
      </c>
      <c r="E19429" s="662">
        <v>16000</v>
      </c>
      <c r="F19429" s="662">
        <v>15599</v>
      </c>
      <c r="G19429" s="662">
        <v>19400</v>
      </c>
      <c r="H19429" s="661">
        <v>4</v>
      </c>
      <c r="I19429" s="662">
        <v>64000</v>
      </c>
      <c r="J19429" s="663">
        <v>20000000</v>
      </c>
      <c r="K19429" s="662">
        <v>388000000000</v>
      </c>
    </row>
    <row r="19430" spans="3:11" x14ac:dyDescent="0.25">
      <c r="C19430" s="660">
        <v>45937</v>
      </c>
      <c r="D19430" s="661" t="s">
        <v>312</v>
      </c>
      <c r="E19430" s="662">
        <v>16000</v>
      </c>
      <c r="F19430" s="662">
        <v>15599</v>
      </c>
      <c r="G19430" s="662">
        <v>19400</v>
      </c>
      <c r="H19430" s="661">
        <v>12</v>
      </c>
      <c r="I19430" s="662">
        <v>192000</v>
      </c>
      <c r="J19430" s="663">
        <v>20000000</v>
      </c>
      <c r="K19430" s="662">
        <v>388000000000</v>
      </c>
    </row>
    <row r="19431" spans="3:11" x14ac:dyDescent="0.25">
      <c r="C19431" s="660">
        <v>45937</v>
      </c>
      <c r="D19431" s="661" t="s">
        <v>312</v>
      </c>
      <c r="E19431" s="662">
        <v>16000</v>
      </c>
      <c r="F19431" s="662">
        <v>15599</v>
      </c>
      <c r="G19431" s="662">
        <v>19400</v>
      </c>
      <c r="H19431" s="661">
        <v>1</v>
      </c>
      <c r="I19431" s="662">
        <v>16000</v>
      </c>
      <c r="J19431" s="663">
        <v>20000000</v>
      </c>
      <c r="K19431" s="662">
        <v>388000000000</v>
      </c>
    </row>
    <row r="19432" spans="3:11" x14ac:dyDescent="0.25">
      <c r="C19432" s="660">
        <v>45937</v>
      </c>
      <c r="D19432" s="661" t="s">
        <v>312</v>
      </c>
      <c r="E19432" s="662">
        <v>16000</v>
      </c>
      <c r="F19432" s="662">
        <v>15599</v>
      </c>
      <c r="G19432" s="662">
        <v>19400</v>
      </c>
      <c r="H19432" s="661">
        <v>3</v>
      </c>
      <c r="I19432" s="662">
        <v>48000</v>
      </c>
      <c r="J19432" s="663">
        <v>20000000</v>
      </c>
      <c r="K19432" s="662">
        <v>388000000000</v>
      </c>
    </row>
    <row r="19433" spans="3:11" x14ac:dyDescent="0.25">
      <c r="C19433" s="660">
        <v>45937</v>
      </c>
      <c r="D19433" s="661" t="s">
        <v>317</v>
      </c>
      <c r="E19433" s="662">
        <v>115000</v>
      </c>
      <c r="F19433" s="662">
        <v>106000</v>
      </c>
      <c r="G19433" s="662">
        <v>115000</v>
      </c>
      <c r="H19433" s="661">
        <v>3</v>
      </c>
      <c r="I19433" s="662">
        <v>345000</v>
      </c>
      <c r="J19433" s="663">
        <v>15000000</v>
      </c>
      <c r="K19433" s="662">
        <v>1725000000000</v>
      </c>
    </row>
    <row r="19434" spans="3:11" x14ac:dyDescent="0.25">
      <c r="C19434" s="660">
        <v>45937</v>
      </c>
      <c r="D19434" s="661" t="s">
        <v>312</v>
      </c>
      <c r="E19434" s="662">
        <v>16100</v>
      </c>
      <c r="F19434" s="662">
        <v>15599</v>
      </c>
      <c r="G19434" s="662">
        <v>19400</v>
      </c>
      <c r="H19434" s="661">
        <v>3</v>
      </c>
      <c r="I19434" s="662">
        <v>48300</v>
      </c>
      <c r="J19434" s="663">
        <v>20000000</v>
      </c>
      <c r="K19434" s="662">
        <v>388000000000</v>
      </c>
    </row>
    <row r="19435" spans="3:11" x14ac:dyDescent="0.25">
      <c r="C19435" s="660">
        <v>45937</v>
      </c>
      <c r="D19435" s="661" t="s">
        <v>312</v>
      </c>
      <c r="E19435" s="662">
        <v>16500</v>
      </c>
      <c r="F19435" s="662">
        <v>15599</v>
      </c>
      <c r="G19435" s="662">
        <v>19400</v>
      </c>
      <c r="H19435" s="661">
        <v>100</v>
      </c>
      <c r="I19435" s="662">
        <v>1650000</v>
      </c>
      <c r="J19435" s="663">
        <v>20000000</v>
      </c>
      <c r="K19435" s="662">
        <v>388000000000</v>
      </c>
    </row>
    <row r="19436" spans="3:11" x14ac:dyDescent="0.25">
      <c r="C19436" s="660">
        <v>45937</v>
      </c>
      <c r="D19436" s="661" t="s">
        <v>312</v>
      </c>
      <c r="E19436" s="662">
        <v>16500</v>
      </c>
      <c r="F19436" s="662">
        <v>15599</v>
      </c>
      <c r="G19436" s="662">
        <v>19400</v>
      </c>
      <c r="H19436" s="661">
        <v>3</v>
      </c>
      <c r="I19436" s="662">
        <v>49500</v>
      </c>
      <c r="J19436" s="663">
        <v>20000000</v>
      </c>
      <c r="K19436" s="662">
        <v>388000000000</v>
      </c>
    </row>
    <row r="19437" spans="3:11" x14ac:dyDescent="0.25">
      <c r="C19437" s="660">
        <v>45937</v>
      </c>
      <c r="D19437" s="661" t="s">
        <v>312</v>
      </c>
      <c r="E19437" s="662">
        <v>17000</v>
      </c>
      <c r="F19437" s="662">
        <v>15599</v>
      </c>
      <c r="G19437" s="662">
        <v>19400</v>
      </c>
      <c r="H19437" s="661">
        <v>1</v>
      </c>
      <c r="I19437" s="662">
        <v>17000</v>
      </c>
      <c r="J19437" s="663">
        <v>20000000</v>
      </c>
      <c r="K19437" s="662">
        <v>388000000000</v>
      </c>
    </row>
    <row r="19438" spans="3:11" x14ac:dyDescent="0.25">
      <c r="C19438" s="660">
        <v>45937</v>
      </c>
      <c r="D19438" s="661" t="s">
        <v>312</v>
      </c>
      <c r="E19438" s="662">
        <v>17000</v>
      </c>
      <c r="F19438" s="662">
        <v>15599</v>
      </c>
      <c r="G19438" s="662">
        <v>19400</v>
      </c>
      <c r="H19438" s="661">
        <v>5</v>
      </c>
      <c r="I19438" s="662">
        <v>85000</v>
      </c>
      <c r="J19438" s="663">
        <v>20000000</v>
      </c>
      <c r="K19438" s="662">
        <v>388000000000</v>
      </c>
    </row>
    <row r="19439" spans="3:11" x14ac:dyDescent="0.25">
      <c r="C19439" s="660">
        <v>45937</v>
      </c>
      <c r="D19439" s="661" t="s">
        <v>312</v>
      </c>
      <c r="E19439" s="662">
        <v>17400</v>
      </c>
      <c r="F19439" s="662">
        <v>15599</v>
      </c>
      <c r="G19439" s="662">
        <v>19400</v>
      </c>
      <c r="H19439" s="661">
        <v>180</v>
      </c>
      <c r="I19439" s="662">
        <v>3132000</v>
      </c>
      <c r="J19439" s="663">
        <v>20000000</v>
      </c>
      <c r="K19439" s="662">
        <v>388000000000</v>
      </c>
    </row>
    <row r="19440" spans="3:11" x14ac:dyDescent="0.25">
      <c r="C19440" s="660">
        <v>45937</v>
      </c>
      <c r="D19440" s="661" t="s">
        <v>312</v>
      </c>
      <c r="E19440" s="662">
        <v>17400</v>
      </c>
      <c r="F19440" s="662">
        <v>15599</v>
      </c>
      <c r="G19440" s="662">
        <v>19400</v>
      </c>
      <c r="H19440" s="661">
        <v>10</v>
      </c>
      <c r="I19440" s="662">
        <v>174000</v>
      </c>
      <c r="J19440" s="663">
        <v>20000000</v>
      </c>
      <c r="K19440" s="662">
        <v>388000000000</v>
      </c>
    </row>
    <row r="19441" spans="3:11" x14ac:dyDescent="0.25">
      <c r="C19441" s="660">
        <v>45937</v>
      </c>
      <c r="D19441" s="661" t="s">
        <v>1155</v>
      </c>
      <c r="E19441" s="662">
        <v>42000</v>
      </c>
      <c r="F19441" s="662">
        <v>40000</v>
      </c>
      <c r="G19441" s="662">
        <v>41000</v>
      </c>
      <c r="H19441" s="661">
        <v>1</v>
      </c>
      <c r="I19441" s="662">
        <v>42000</v>
      </c>
      <c r="J19441" s="663">
        <v>2400000</v>
      </c>
      <c r="K19441" s="662">
        <v>98400000000</v>
      </c>
    </row>
    <row r="19442" spans="3:11" x14ac:dyDescent="0.25">
      <c r="C19442" s="660">
        <v>45937</v>
      </c>
      <c r="D19442" s="661" t="s">
        <v>312</v>
      </c>
      <c r="E19442" s="662">
        <v>17400</v>
      </c>
      <c r="F19442" s="662">
        <v>15599</v>
      </c>
      <c r="G19442" s="662">
        <v>19400</v>
      </c>
      <c r="H19442" s="661">
        <v>60</v>
      </c>
      <c r="I19442" s="662">
        <v>1044000</v>
      </c>
      <c r="J19442" s="663">
        <v>20000000</v>
      </c>
      <c r="K19442" s="662">
        <v>388000000000</v>
      </c>
    </row>
    <row r="19443" spans="3:11" x14ac:dyDescent="0.25">
      <c r="C19443" s="660">
        <v>45937</v>
      </c>
      <c r="D19443" s="661" t="s">
        <v>1154</v>
      </c>
      <c r="E19443" s="662">
        <v>50499</v>
      </c>
      <c r="F19443" s="662">
        <v>50000</v>
      </c>
      <c r="G19443" s="662">
        <v>51000</v>
      </c>
      <c r="H19443" s="661">
        <v>1</v>
      </c>
      <c r="I19443" s="662">
        <v>50499</v>
      </c>
      <c r="J19443" s="663">
        <v>600000</v>
      </c>
      <c r="K19443" s="662">
        <v>30600000000</v>
      </c>
    </row>
    <row r="19444" spans="3:11" x14ac:dyDescent="0.25">
      <c r="C19444" s="660">
        <v>45937</v>
      </c>
      <c r="D19444" s="661" t="s">
        <v>1154</v>
      </c>
      <c r="E19444" s="662">
        <v>50499</v>
      </c>
      <c r="F19444" s="662">
        <v>50000</v>
      </c>
      <c r="G19444" s="662">
        <v>51000</v>
      </c>
      <c r="H19444" s="661">
        <v>162</v>
      </c>
      <c r="I19444" s="662">
        <v>8180838</v>
      </c>
      <c r="J19444" s="663">
        <v>600000</v>
      </c>
      <c r="K19444" s="662">
        <v>30600000000</v>
      </c>
    </row>
    <row r="19445" spans="3:11" x14ac:dyDescent="0.25">
      <c r="C19445" s="660">
        <v>45937</v>
      </c>
      <c r="D19445" s="661" t="s">
        <v>1154</v>
      </c>
      <c r="E19445" s="662">
        <v>50499</v>
      </c>
      <c r="F19445" s="662">
        <v>50000</v>
      </c>
      <c r="G19445" s="662">
        <v>51000</v>
      </c>
      <c r="H19445" s="661">
        <v>1</v>
      </c>
      <c r="I19445" s="662">
        <v>50499</v>
      </c>
      <c r="J19445" s="663">
        <v>600000</v>
      </c>
      <c r="K19445" s="662">
        <v>30600000000</v>
      </c>
    </row>
    <row r="19446" spans="3:11" x14ac:dyDescent="0.25">
      <c r="C19446" s="660">
        <v>45937</v>
      </c>
      <c r="D19446" s="661" t="s">
        <v>1154</v>
      </c>
      <c r="E19446" s="662">
        <v>50499</v>
      </c>
      <c r="F19446" s="662">
        <v>50000</v>
      </c>
      <c r="G19446" s="662">
        <v>51000</v>
      </c>
      <c r="H19446" s="661">
        <v>4</v>
      </c>
      <c r="I19446" s="662">
        <v>201996</v>
      </c>
      <c r="J19446" s="663">
        <v>600000</v>
      </c>
      <c r="K19446" s="662">
        <v>30600000000</v>
      </c>
    </row>
    <row r="19447" spans="3:11" x14ac:dyDescent="0.25">
      <c r="C19447" s="660">
        <v>45937</v>
      </c>
      <c r="D19447" s="661" t="s">
        <v>317</v>
      </c>
      <c r="E19447" s="662">
        <v>115000</v>
      </c>
      <c r="F19447" s="662">
        <v>106000</v>
      </c>
      <c r="G19447" s="662">
        <v>115000</v>
      </c>
      <c r="H19447" s="661">
        <v>5</v>
      </c>
      <c r="I19447" s="662">
        <v>575000</v>
      </c>
      <c r="J19447" s="663">
        <v>15000000</v>
      </c>
      <c r="K19447" s="662">
        <v>1725000000000</v>
      </c>
    </row>
    <row r="19448" spans="3:11" x14ac:dyDescent="0.25">
      <c r="C19448" s="660">
        <v>45937</v>
      </c>
      <c r="D19448" s="661" t="s">
        <v>317</v>
      </c>
      <c r="E19448" s="662">
        <v>115000</v>
      </c>
      <c r="F19448" s="662">
        <v>106000</v>
      </c>
      <c r="G19448" s="662">
        <v>115000</v>
      </c>
      <c r="H19448" s="661">
        <v>3</v>
      </c>
      <c r="I19448" s="662">
        <v>345000</v>
      </c>
      <c r="J19448" s="663">
        <v>15000000</v>
      </c>
      <c r="K19448" s="662">
        <v>1725000000000</v>
      </c>
    </row>
    <row r="19449" spans="3:11" x14ac:dyDescent="0.25">
      <c r="C19449" s="660">
        <v>45937</v>
      </c>
      <c r="D19449" s="661" t="s">
        <v>317</v>
      </c>
      <c r="E19449" s="662">
        <v>115000</v>
      </c>
      <c r="F19449" s="662">
        <v>106000</v>
      </c>
      <c r="G19449" s="662">
        <v>115000</v>
      </c>
      <c r="H19449" s="661">
        <v>162</v>
      </c>
      <c r="I19449" s="662">
        <v>18630000</v>
      </c>
      <c r="J19449" s="663">
        <v>15000000</v>
      </c>
      <c r="K19449" s="662">
        <v>1725000000000</v>
      </c>
    </row>
    <row r="19450" spans="3:11" x14ac:dyDescent="0.25">
      <c r="C19450" s="660">
        <v>45937</v>
      </c>
      <c r="D19450" s="661" t="s">
        <v>312</v>
      </c>
      <c r="E19450" s="662">
        <v>17800</v>
      </c>
      <c r="F19450" s="662">
        <v>15599</v>
      </c>
      <c r="G19450" s="662">
        <v>19400</v>
      </c>
      <c r="H19450" s="661">
        <v>40</v>
      </c>
      <c r="I19450" s="662">
        <v>712000</v>
      </c>
      <c r="J19450" s="663">
        <v>20000000</v>
      </c>
      <c r="K19450" s="662">
        <v>388000000000</v>
      </c>
    </row>
    <row r="19451" spans="3:11" x14ac:dyDescent="0.25">
      <c r="C19451" s="660">
        <v>45937</v>
      </c>
      <c r="D19451" s="661" t="s">
        <v>312</v>
      </c>
      <c r="E19451" s="662">
        <v>17400</v>
      </c>
      <c r="F19451" s="662">
        <v>15599</v>
      </c>
      <c r="G19451" s="662">
        <v>19400</v>
      </c>
      <c r="H19451" s="661">
        <v>3</v>
      </c>
      <c r="I19451" s="662">
        <v>52200</v>
      </c>
      <c r="J19451" s="663">
        <v>20000000</v>
      </c>
      <c r="K19451" s="662">
        <v>388000000000</v>
      </c>
    </row>
    <row r="19452" spans="3:11" x14ac:dyDescent="0.25">
      <c r="C19452" s="660">
        <v>45937</v>
      </c>
      <c r="D19452" s="661" t="s">
        <v>312</v>
      </c>
      <c r="E19452" s="662">
        <v>18000</v>
      </c>
      <c r="F19452" s="662">
        <v>15599</v>
      </c>
      <c r="G19452" s="662">
        <v>19400</v>
      </c>
      <c r="H19452" s="661">
        <v>2</v>
      </c>
      <c r="I19452" s="662">
        <v>36000</v>
      </c>
      <c r="J19452" s="663">
        <v>20000000</v>
      </c>
      <c r="K19452" s="662">
        <v>388000000000</v>
      </c>
    </row>
    <row r="19453" spans="3:11" x14ac:dyDescent="0.25">
      <c r="C19453" s="660">
        <v>45937</v>
      </c>
      <c r="D19453" s="661" t="s">
        <v>1155</v>
      </c>
      <c r="E19453" s="662">
        <v>42000</v>
      </c>
      <c r="F19453" s="662">
        <v>40000</v>
      </c>
      <c r="G19453" s="662">
        <v>41000</v>
      </c>
      <c r="H19453" s="661">
        <v>76</v>
      </c>
      <c r="I19453" s="662">
        <v>3192000</v>
      </c>
      <c r="J19453" s="663">
        <v>2400000</v>
      </c>
      <c r="K19453" s="662">
        <v>98400000000</v>
      </c>
    </row>
    <row r="19454" spans="3:11" x14ac:dyDescent="0.25">
      <c r="C19454" s="660">
        <v>45937</v>
      </c>
      <c r="D19454" s="661" t="s">
        <v>1155</v>
      </c>
      <c r="E19454" s="662">
        <v>42000</v>
      </c>
      <c r="F19454" s="662">
        <v>40000</v>
      </c>
      <c r="G19454" s="662">
        <v>41000</v>
      </c>
      <c r="H19454" s="661">
        <v>5</v>
      </c>
      <c r="I19454" s="662">
        <v>210000</v>
      </c>
      <c r="J19454" s="663">
        <v>2400000</v>
      </c>
      <c r="K19454" s="662">
        <v>98400000000</v>
      </c>
    </row>
    <row r="19455" spans="3:11" x14ac:dyDescent="0.25">
      <c r="C19455" s="660">
        <v>45937</v>
      </c>
      <c r="D19455" s="661" t="s">
        <v>1155</v>
      </c>
      <c r="E19455" s="662">
        <v>42000</v>
      </c>
      <c r="F19455" s="662">
        <v>40000</v>
      </c>
      <c r="G19455" s="662">
        <v>41000</v>
      </c>
      <c r="H19455" s="661">
        <v>10</v>
      </c>
      <c r="I19455" s="662">
        <v>420000</v>
      </c>
      <c r="J19455" s="663">
        <v>2400000</v>
      </c>
      <c r="K19455" s="662">
        <v>98400000000</v>
      </c>
    </row>
    <row r="19456" spans="3:11" x14ac:dyDescent="0.25">
      <c r="C19456" s="660">
        <v>45937</v>
      </c>
      <c r="D19456" s="661" t="s">
        <v>1155</v>
      </c>
      <c r="E19456" s="662">
        <v>42000</v>
      </c>
      <c r="F19456" s="662">
        <v>40000</v>
      </c>
      <c r="G19456" s="662">
        <v>41000</v>
      </c>
      <c r="H19456" s="661">
        <v>3</v>
      </c>
      <c r="I19456" s="662">
        <v>126000</v>
      </c>
      <c r="J19456" s="663">
        <v>2400000</v>
      </c>
      <c r="K19456" s="662">
        <v>98400000000</v>
      </c>
    </row>
    <row r="19457" spans="3:11" x14ac:dyDescent="0.25">
      <c r="C19457" s="660">
        <v>45937</v>
      </c>
      <c r="D19457" s="661" t="s">
        <v>1155</v>
      </c>
      <c r="E19457" s="662">
        <v>42000</v>
      </c>
      <c r="F19457" s="662">
        <v>40000</v>
      </c>
      <c r="G19457" s="662">
        <v>41000</v>
      </c>
      <c r="H19457" s="661">
        <v>100</v>
      </c>
      <c r="I19457" s="662">
        <v>4200000</v>
      </c>
      <c r="J19457" s="663">
        <v>2400000</v>
      </c>
      <c r="K19457" s="662">
        <v>98400000000</v>
      </c>
    </row>
    <row r="19458" spans="3:11" x14ac:dyDescent="0.25">
      <c r="C19458" s="660">
        <v>45937</v>
      </c>
      <c r="D19458" s="661" t="s">
        <v>1155</v>
      </c>
      <c r="E19458" s="662">
        <v>42000</v>
      </c>
      <c r="F19458" s="662">
        <v>40000</v>
      </c>
      <c r="G19458" s="662">
        <v>41000</v>
      </c>
      <c r="H19458" s="661">
        <v>6</v>
      </c>
      <c r="I19458" s="662">
        <v>252000</v>
      </c>
      <c r="J19458" s="663">
        <v>2400000</v>
      </c>
      <c r="K19458" s="662">
        <v>98400000000</v>
      </c>
    </row>
    <row r="19459" spans="3:11" x14ac:dyDescent="0.25">
      <c r="C19459" s="660">
        <v>45937</v>
      </c>
      <c r="D19459" s="661" t="s">
        <v>312</v>
      </c>
      <c r="E19459" s="662">
        <v>18000</v>
      </c>
      <c r="F19459" s="662">
        <v>15599</v>
      </c>
      <c r="G19459" s="662">
        <v>19400</v>
      </c>
      <c r="H19459" s="661">
        <v>5</v>
      </c>
      <c r="I19459" s="662">
        <v>90000</v>
      </c>
      <c r="J19459" s="663">
        <v>20000000</v>
      </c>
      <c r="K19459" s="662">
        <v>388000000000</v>
      </c>
    </row>
    <row r="19460" spans="3:11" x14ac:dyDescent="0.25">
      <c r="C19460" s="660">
        <v>45937</v>
      </c>
      <c r="D19460" s="661" t="s">
        <v>1154</v>
      </c>
      <c r="E19460" s="662">
        <v>50500</v>
      </c>
      <c r="F19460" s="662">
        <v>50000</v>
      </c>
      <c r="G19460" s="662">
        <v>51000</v>
      </c>
      <c r="H19460" s="661">
        <v>10</v>
      </c>
      <c r="I19460" s="662">
        <v>505000</v>
      </c>
      <c r="J19460" s="663">
        <v>600000</v>
      </c>
      <c r="K19460" s="662">
        <v>30600000000</v>
      </c>
    </row>
    <row r="19461" spans="3:11" x14ac:dyDescent="0.25">
      <c r="C19461" s="660">
        <v>45937</v>
      </c>
      <c r="D19461" s="661" t="s">
        <v>317</v>
      </c>
      <c r="E19461" s="662">
        <v>115000</v>
      </c>
      <c r="F19461" s="662">
        <v>106000</v>
      </c>
      <c r="G19461" s="662">
        <v>115000</v>
      </c>
      <c r="H19461" s="661">
        <v>85</v>
      </c>
      <c r="I19461" s="662">
        <v>9775000</v>
      </c>
      <c r="J19461" s="663">
        <v>15000000</v>
      </c>
      <c r="K19461" s="662">
        <v>1725000000000</v>
      </c>
    </row>
    <row r="19462" spans="3:11" x14ac:dyDescent="0.25">
      <c r="C19462" s="660">
        <v>45937</v>
      </c>
      <c r="D19462" s="661" t="s">
        <v>1154</v>
      </c>
      <c r="E19462" s="662">
        <v>50500</v>
      </c>
      <c r="F19462" s="662">
        <v>50000</v>
      </c>
      <c r="G19462" s="662">
        <v>51000</v>
      </c>
      <c r="H19462" s="661">
        <v>40</v>
      </c>
      <c r="I19462" s="662">
        <v>2020000</v>
      </c>
      <c r="J19462" s="663">
        <v>600000</v>
      </c>
      <c r="K19462" s="662">
        <v>30600000000</v>
      </c>
    </row>
    <row r="19463" spans="3:11" x14ac:dyDescent="0.25">
      <c r="C19463" s="660">
        <v>45937</v>
      </c>
      <c r="D19463" s="661" t="s">
        <v>317</v>
      </c>
      <c r="E19463" s="662">
        <v>115000</v>
      </c>
      <c r="F19463" s="662">
        <v>106000</v>
      </c>
      <c r="G19463" s="662">
        <v>115000</v>
      </c>
      <c r="H19463" s="661">
        <v>85</v>
      </c>
      <c r="I19463" s="662">
        <v>9775000</v>
      </c>
      <c r="J19463" s="663">
        <v>15000000</v>
      </c>
      <c r="K19463" s="662">
        <v>1725000000000</v>
      </c>
    </row>
    <row r="19464" spans="3:11" x14ac:dyDescent="0.25">
      <c r="C19464" s="660">
        <v>45937</v>
      </c>
      <c r="D19464" s="661" t="s">
        <v>1155</v>
      </c>
      <c r="E19464" s="662">
        <v>42000</v>
      </c>
      <c r="F19464" s="662">
        <v>40000</v>
      </c>
      <c r="G19464" s="662">
        <v>41000</v>
      </c>
      <c r="H19464" s="661">
        <v>60</v>
      </c>
      <c r="I19464" s="662">
        <v>2520000</v>
      </c>
      <c r="J19464" s="663">
        <v>2400000</v>
      </c>
      <c r="K19464" s="662">
        <v>98400000000</v>
      </c>
    </row>
    <row r="19465" spans="3:11" x14ac:dyDescent="0.25">
      <c r="C19465" s="660">
        <v>45937</v>
      </c>
      <c r="D19465" s="661" t="s">
        <v>1155</v>
      </c>
      <c r="E19465" s="662">
        <v>40659.800000000003</v>
      </c>
      <c r="F19465" s="662">
        <v>40000</v>
      </c>
      <c r="G19465" s="662">
        <v>41000</v>
      </c>
      <c r="H19465" s="661">
        <v>1</v>
      </c>
      <c r="I19465" s="662">
        <v>40659.800000000003</v>
      </c>
      <c r="J19465" s="663">
        <v>2400000</v>
      </c>
      <c r="K19465" s="662">
        <v>98400000000</v>
      </c>
    </row>
    <row r="19466" spans="3:11" x14ac:dyDescent="0.25">
      <c r="C19466" s="660">
        <v>45937</v>
      </c>
      <c r="D19466" s="661" t="s">
        <v>1155</v>
      </c>
      <c r="E19466" s="662">
        <v>40500</v>
      </c>
      <c r="F19466" s="662">
        <v>40000</v>
      </c>
      <c r="G19466" s="662">
        <v>41000</v>
      </c>
      <c r="H19466" s="661">
        <v>8</v>
      </c>
      <c r="I19466" s="662">
        <v>324000</v>
      </c>
      <c r="J19466" s="663">
        <v>2400000</v>
      </c>
      <c r="K19466" s="662">
        <v>98400000000</v>
      </c>
    </row>
    <row r="19467" spans="3:11" x14ac:dyDescent="0.25">
      <c r="C19467" s="660">
        <v>45937</v>
      </c>
      <c r="D19467" s="661" t="s">
        <v>317</v>
      </c>
      <c r="E19467" s="662">
        <v>115000</v>
      </c>
      <c r="F19467" s="662">
        <v>106000</v>
      </c>
      <c r="G19467" s="662">
        <v>115000</v>
      </c>
      <c r="H19467" s="661">
        <v>12</v>
      </c>
      <c r="I19467" s="662">
        <v>1380000</v>
      </c>
      <c r="J19467" s="663">
        <v>15000000</v>
      </c>
      <c r="K19467" s="662">
        <v>1725000000000</v>
      </c>
    </row>
    <row r="19468" spans="3:11" x14ac:dyDescent="0.25">
      <c r="C19468" s="660">
        <v>45937</v>
      </c>
      <c r="D19468" s="661" t="s">
        <v>317</v>
      </c>
      <c r="E19468" s="662">
        <v>115000</v>
      </c>
      <c r="F19468" s="662">
        <v>106000</v>
      </c>
      <c r="G19468" s="662">
        <v>115000</v>
      </c>
      <c r="H19468" s="661">
        <v>11</v>
      </c>
      <c r="I19468" s="662">
        <v>1265000</v>
      </c>
      <c r="J19468" s="663">
        <v>15000000</v>
      </c>
      <c r="K19468" s="662">
        <v>1725000000000</v>
      </c>
    </row>
    <row r="19469" spans="3:11" x14ac:dyDescent="0.25">
      <c r="C19469" s="660">
        <v>45937</v>
      </c>
      <c r="D19469" s="661" t="s">
        <v>1154</v>
      </c>
      <c r="E19469" s="662">
        <v>51000</v>
      </c>
      <c r="F19469" s="662">
        <v>50000</v>
      </c>
      <c r="G19469" s="662">
        <v>51000</v>
      </c>
      <c r="H19469" s="661">
        <v>2</v>
      </c>
      <c r="I19469" s="662">
        <v>102000</v>
      </c>
      <c r="J19469" s="663">
        <v>600000</v>
      </c>
      <c r="K19469" s="662">
        <v>30600000000</v>
      </c>
    </row>
    <row r="19470" spans="3:11" x14ac:dyDescent="0.25">
      <c r="C19470" s="660">
        <v>45937</v>
      </c>
      <c r="D19470" s="661" t="s">
        <v>1154</v>
      </c>
      <c r="E19470" s="662">
        <v>50500</v>
      </c>
      <c r="F19470" s="662">
        <v>50000</v>
      </c>
      <c r="G19470" s="662">
        <v>51000</v>
      </c>
      <c r="H19470" s="661">
        <v>2</v>
      </c>
      <c r="I19470" s="662">
        <v>101000</v>
      </c>
      <c r="J19470" s="663">
        <v>600000</v>
      </c>
      <c r="K19470" s="662">
        <v>30600000000</v>
      </c>
    </row>
    <row r="19471" spans="3:11" x14ac:dyDescent="0.25">
      <c r="C19471" s="660">
        <v>45937</v>
      </c>
      <c r="D19471" s="661" t="s">
        <v>317</v>
      </c>
      <c r="E19471" s="662">
        <v>115000</v>
      </c>
      <c r="F19471" s="662">
        <v>106000</v>
      </c>
      <c r="G19471" s="662">
        <v>115000</v>
      </c>
      <c r="H19471" s="661">
        <v>50</v>
      </c>
      <c r="I19471" s="662">
        <v>5750000</v>
      </c>
      <c r="J19471" s="663">
        <v>15000000</v>
      </c>
      <c r="K19471" s="662">
        <v>1725000000000</v>
      </c>
    </row>
    <row r="19472" spans="3:11" x14ac:dyDescent="0.25">
      <c r="C19472" s="660">
        <v>45937</v>
      </c>
      <c r="D19472" s="661" t="s">
        <v>1155</v>
      </c>
      <c r="E19472" s="662">
        <v>40500</v>
      </c>
      <c r="F19472" s="662">
        <v>40000</v>
      </c>
      <c r="G19472" s="662">
        <v>41000</v>
      </c>
      <c r="H19472" s="661">
        <v>2</v>
      </c>
      <c r="I19472" s="662">
        <v>81000</v>
      </c>
      <c r="J19472" s="663">
        <v>2400000</v>
      </c>
      <c r="K19472" s="662">
        <v>98400000000</v>
      </c>
    </row>
    <row r="19473" spans="3:11" x14ac:dyDescent="0.25">
      <c r="C19473" s="660">
        <v>45937</v>
      </c>
      <c r="D19473" s="661" t="s">
        <v>317</v>
      </c>
      <c r="E19473" s="662">
        <v>115000</v>
      </c>
      <c r="F19473" s="662">
        <v>106000</v>
      </c>
      <c r="G19473" s="662">
        <v>115000</v>
      </c>
      <c r="H19473" s="661">
        <v>30</v>
      </c>
      <c r="I19473" s="662">
        <v>3450000</v>
      </c>
      <c r="J19473" s="663">
        <v>15000000</v>
      </c>
      <c r="K19473" s="662">
        <v>1725000000000</v>
      </c>
    </row>
    <row r="19474" spans="3:11" x14ac:dyDescent="0.25">
      <c r="C19474" s="660">
        <v>45937</v>
      </c>
      <c r="D19474" s="661" t="s">
        <v>1155</v>
      </c>
      <c r="E19474" s="662">
        <v>43000</v>
      </c>
      <c r="F19474" s="662">
        <v>40000</v>
      </c>
      <c r="G19474" s="662">
        <v>41000</v>
      </c>
      <c r="H19474" s="661">
        <v>2</v>
      </c>
      <c r="I19474" s="662">
        <v>86000</v>
      </c>
      <c r="J19474" s="663">
        <v>2400000</v>
      </c>
      <c r="K19474" s="662">
        <v>98400000000</v>
      </c>
    </row>
    <row r="19475" spans="3:11" x14ac:dyDescent="0.25">
      <c r="C19475" s="660">
        <v>45937</v>
      </c>
      <c r="D19475" s="661" t="s">
        <v>310</v>
      </c>
      <c r="E19475" s="662">
        <v>102000</v>
      </c>
      <c r="F19475" s="662">
        <v>102600</v>
      </c>
      <c r="G19475" s="662">
        <v>102000</v>
      </c>
      <c r="H19475" s="661">
        <v>3</v>
      </c>
      <c r="I19475" s="662">
        <v>306000</v>
      </c>
      <c r="J19475" s="663">
        <v>19450000</v>
      </c>
      <c r="K19475" s="662">
        <v>1983900000000</v>
      </c>
    </row>
    <row r="19476" spans="3:11" x14ac:dyDescent="0.25">
      <c r="C19476" s="660">
        <v>45937</v>
      </c>
      <c r="D19476" s="661" t="s">
        <v>312</v>
      </c>
      <c r="E19476" s="662">
        <v>18000</v>
      </c>
      <c r="F19476" s="662">
        <v>15599</v>
      </c>
      <c r="G19476" s="662">
        <v>19400</v>
      </c>
      <c r="H19476" s="661">
        <v>2</v>
      </c>
      <c r="I19476" s="662">
        <v>36000</v>
      </c>
      <c r="J19476" s="663">
        <v>20000000</v>
      </c>
      <c r="K19476" s="662">
        <v>388000000000</v>
      </c>
    </row>
    <row r="19477" spans="3:11" x14ac:dyDescent="0.25">
      <c r="C19477" s="660">
        <v>45937</v>
      </c>
      <c r="D19477" s="661" t="s">
        <v>312</v>
      </c>
      <c r="E19477" s="662">
        <v>18000</v>
      </c>
      <c r="F19477" s="662">
        <v>15599</v>
      </c>
      <c r="G19477" s="662">
        <v>19400</v>
      </c>
      <c r="H19477" s="661">
        <v>4</v>
      </c>
      <c r="I19477" s="662">
        <v>72000</v>
      </c>
      <c r="J19477" s="663">
        <v>20000000</v>
      </c>
      <c r="K19477" s="662">
        <v>388000000000</v>
      </c>
    </row>
    <row r="19478" spans="3:11" x14ac:dyDescent="0.25">
      <c r="C19478" s="660">
        <v>45937</v>
      </c>
      <c r="D19478" s="661" t="s">
        <v>312</v>
      </c>
      <c r="E19478" s="662">
        <v>18000</v>
      </c>
      <c r="F19478" s="662">
        <v>15599</v>
      </c>
      <c r="G19478" s="662">
        <v>19400</v>
      </c>
      <c r="H19478" s="661">
        <v>96</v>
      </c>
      <c r="I19478" s="662">
        <v>1728000</v>
      </c>
      <c r="J19478" s="663">
        <v>20000000</v>
      </c>
      <c r="K19478" s="662">
        <v>388000000000</v>
      </c>
    </row>
    <row r="19479" spans="3:11" x14ac:dyDescent="0.25">
      <c r="C19479" s="660">
        <v>45937</v>
      </c>
      <c r="D19479" s="661" t="s">
        <v>312</v>
      </c>
      <c r="E19479" s="662">
        <v>18000</v>
      </c>
      <c r="F19479" s="662">
        <v>15599</v>
      </c>
      <c r="G19479" s="662">
        <v>19400</v>
      </c>
      <c r="H19479" s="661">
        <v>2</v>
      </c>
      <c r="I19479" s="662">
        <v>36000</v>
      </c>
      <c r="J19479" s="663">
        <v>20000000</v>
      </c>
      <c r="K19479" s="662">
        <v>388000000000</v>
      </c>
    </row>
    <row r="19480" spans="3:11" x14ac:dyDescent="0.25">
      <c r="C19480" s="660">
        <v>45937</v>
      </c>
      <c r="D19480" s="661" t="s">
        <v>312</v>
      </c>
      <c r="E19480" s="662">
        <v>18000</v>
      </c>
      <c r="F19480" s="662">
        <v>15599</v>
      </c>
      <c r="G19480" s="662">
        <v>19400</v>
      </c>
      <c r="H19480" s="661">
        <v>3</v>
      </c>
      <c r="I19480" s="662">
        <v>54000</v>
      </c>
      <c r="J19480" s="663">
        <v>20000000</v>
      </c>
      <c r="K19480" s="662">
        <v>388000000000</v>
      </c>
    </row>
    <row r="19481" spans="3:11" x14ac:dyDescent="0.25">
      <c r="C19481" s="660">
        <v>45937</v>
      </c>
      <c r="D19481" s="661" t="s">
        <v>312</v>
      </c>
      <c r="E19481" s="662">
        <v>18000</v>
      </c>
      <c r="F19481" s="662">
        <v>15599</v>
      </c>
      <c r="G19481" s="662">
        <v>19400</v>
      </c>
      <c r="H19481" s="661">
        <v>5</v>
      </c>
      <c r="I19481" s="662">
        <v>90000</v>
      </c>
      <c r="J19481" s="663">
        <v>20000000</v>
      </c>
      <c r="K19481" s="662">
        <v>388000000000</v>
      </c>
    </row>
    <row r="19482" spans="3:11" x14ac:dyDescent="0.25">
      <c r="C19482" s="660">
        <v>45937</v>
      </c>
      <c r="D19482" s="661" t="s">
        <v>312</v>
      </c>
      <c r="E19482" s="662">
        <v>18000</v>
      </c>
      <c r="F19482" s="662">
        <v>15599</v>
      </c>
      <c r="G19482" s="662">
        <v>19400</v>
      </c>
      <c r="H19482" s="661">
        <v>1</v>
      </c>
      <c r="I19482" s="662">
        <v>18000</v>
      </c>
      <c r="J19482" s="663">
        <v>20000000</v>
      </c>
      <c r="K19482" s="662">
        <v>388000000000</v>
      </c>
    </row>
    <row r="19483" spans="3:11" x14ac:dyDescent="0.25">
      <c r="C19483" s="660">
        <v>45937</v>
      </c>
      <c r="D19483" s="661" t="s">
        <v>317</v>
      </c>
      <c r="E19483" s="662">
        <v>115000</v>
      </c>
      <c r="F19483" s="662">
        <v>106000</v>
      </c>
      <c r="G19483" s="662">
        <v>115000</v>
      </c>
      <c r="H19483" s="661">
        <v>6</v>
      </c>
      <c r="I19483" s="662">
        <v>690000</v>
      </c>
      <c r="J19483" s="663">
        <v>15000000</v>
      </c>
      <c r="K19483" s="662">
        <v>1725000000000</v>
      </c>
    </row>
    <row r="19484" spans="3:11" x14ac:dyDescent="0.25">
      <c r="C19484" s="660">
        <v>45937</v>
      </c>
      <c r="D19484" s="661" t="s">
        <v>317</v>
      </c>
      <c r="E19484" s="662">
        <v>119000</v>
      </c>
      <c r="F19484" s="662">
        <v>106000</v>
      </c>
      <c r="G19484" s="662">
        <v>115000</v>
      </c>
      <c r="H19484" s="661">
        <v>15</v>
      </c>
      <c r="I19484" s="662">
        <v>1785000</v>
      </c>
      <c r="J19484" s="663">
        <v>15000000</v>
      </c>
      <c r="K19484" s="662">
        <v>1725000000000</v>
      </c>
    </row>
    <row r="19485" spans="3:11" x14ac:dyDescent="0.25">
      <c r="C19485" s="660">
        <v>45937</v>
      </c>
      <c r="D19485" s="661" t="s">
        <v>317</v>
      </c>
      <c r="E19485" s="662">
        <v>119000</v>
      </c>
      <c r="F19485" s="662">
        <v>106000</v>
      </c>
      <c r="G19485" s="662">
        <v>115000</v>
      </c>
      <c r="H19485" s="661">
        <v>40</v>
      </c>
      <c r="I19485" s="662">
        <v>4760000</v>
      </c>
      <c r="J19485" s="663">
        <v>15000000</v>
      </c>
      <c r="K19485" s="662">
        <v>1725000000000</v>
      </c>
    </row>
    <row r="19486" spans="3:11" x14ac:dyDescent="0.25">
      <c r="C19486" s="660">
        <v>45937</v>
      </c>
      <c r="D19486" s="661" t="s">
        <v>317</v>
      </c>
      <c r="E19486" s="662">
        <v>119000</v>
      </c>
      <c r="F19486" s="662">
        <v>106000</v>
      </c>
      <c r="G19486" s="662">
        <v>115000</v>
      </c>
      <c r="H19486" s="661">
        <v>1</v>
      </c>
      <c r="I19486" s="662">
        <v>119000</v>
      </c>
      <c r="J19486" s="663">
        <v>15000000</v>
      </c>
      <c r="K19486" s="662">
        <v>1725000000000</v>
      </c>
    </row>
    <row r="19487" spans="3:11" x14ac:dyDescent="0.25">
      <c r="C19487" s="660">
        <v>45937</v>
      </c>
      <c r="D19487" s="661" t="s">
        <v>317</v>
      </c>
      <c r="E19487" s="662">
        <v>119800</v>
      </c>
      <c r="F19487" s="662">
        <v>106000</v>
      </c>
      <c r="G19487" s="662">
        <v>115000</v>
      </c>
      <c r="H19487" s="661">
        <v>20</v>
      </c>
      <c r="I19487" s="662">
        <v>2396000</v>
      </c>
      <c r="J19487" s="663">
        <v>15000000</v>
      </c>
      <c r="K19487" s="662">
        <v>1725000000000</v>
      </c>
    </row>
    <row r="19488" spans="3:11" x14ac:dyDescent="0.25">
      <c r="C19488" s="660">
        <v>45937</v>
      </c>
      <c r="D19488" s="661" t="s">
        <v>317</v>
      </c>
      <c r="E19488" s="662">
        <v>119980</v>
      </c>
      <c r="F19488" s="662">
        <v>106000</v>
      </c>
      <c r="G19488" s="662">
        <v>115000</v>
      </c>
      <c r="H19488" s="661">
        <v>42</v>
      </c>
      <c r="I19488" s="662">
        <v>5039160</v>
      </c>
      <c r="J19488" s="663">
        <v>15000000</v>
      </c>
      <c r="K19488" s="662">
        <v>1725000000000</v>
      </c>
    </row>
    <row r="19489" spans="3:11" x14ac:dyDescent="0.25">
      <c r="C19489" s="660">
        <v>45937</v>
      </c>
      <c r="D19489" s="661" t="s">
        <v>317</v>
      </c>
      <c r="E19489" s="662">
        <v>120000</v>
      </c>
      <c r="F19489" s="662">
        <v>106000</v>
      </c>
      <c r="G19489" s="662">
        <v>115000</v>
      </c>
      <c r="H19489" s="661">
        <v>5</v>
      </c>
      <c r="I19489" s="662">
        <v>600000</v>
      </c>
      <c r="J19489" s="663">
        <v>15000000</v>
      </c>
      <c r="K19489" s="662">
        <v>1725000000000</v>
      </c>
    </row>
    <row r="19490" spans="3:11" x14ac:dyDescent="0.25">
      <c r="C19490" s="660">
        <v>45937</v>
      </c>
      <c r="D19490" s="661" t="s">
        <v>317</v>
      </c>
      <c r="E19490" s="662">
        <v>120000</v>
      </c>
      <c r="F19490" s="662">
        <v>106000</v>
      </c>
      <c r="G19490" s="662">
        <v>115000</v>
      </c>
      <c r="H19490" s="661">
        <v>4</v>
      </c>
      <c r="I19490" s="662">
        <v>480000</v>
      </c>
      <c r="J19490" s="663">
        <v>15000000</v>
      </c>
      <c r="K19490" s="662">
        <v>1725000000000</v>
      </c>
    </row>
    <row r="19491" spans="3:11" x14ac:dyDescent="0.25">
      <c r="C19491" s="660">
        <v>45937</v>
      </c>
      <c r="D19491" s="661" t="s">
        <v>317</v>
      </c>
      <c r="E19491" s="662">
        <v>120000</v>
      </c>
      <c r="F19491" s="662">
        <v>106000</v>
      </c>
      <c r="G19491" s="662">
        <v>115000</v>
      </c>
      <c r="H19491" s="661">
        <v>2</v>
      </c>
      <c r="I19491" s="662">
        <v>240000</v>
      </c>
      <c r="J19491" s="663">
        <v>15000000</v>
      </c>
      <c r="K19491" s="662">
        <v>1725000000000</v>
      </c>
    </row>
    <row r="19492" spans="3:11" x14ac:dyDescent="0.25">
      <c r="C19492" s="660">
        <v>45937</v>
      </c>
      <c r="D19492" s="661" t="s">
        <v>317</v>
      </c>
      <c r="E19492" s="662">
        <v>120000</v>
      </c>
      <c r="F19492" s="662">
        <v>106000</v>
      </c>
      <c r="G19492" s="662">
        <v>115000</v>
      </c>
      <c r="H19492" s="661">
        <v>25</v>
      </c>
      <c r="I19492" s="662">
        <v>3000000</v>
      </c>
      <c r="J19492" s="663">
        <v>15000000</v>
      </c>
      <c r="K19492" s="662">
        <v>1725000000000</v>
      </c>
    </row>
    <row r="19493" spans="3:11" x14ac:dyDescent="0.25">
      <c r="C19493" s="660">
        <v>45937</v>
      </c>
      <c r="D19493" s="661" t="s">
        <v>317</v>
      </c>
      <c r="E19493" s="662">
        <v>120000</v>
      </c>
      <c r="F19493" s="662">
        <v>106000</v>
      </c>
      <c r="G19493" s="662">
        <v>115000</v>
      </c>
      <c r="H19493" s="661">
        <v>4</v>
      </c>
      <c r="I19493" s="662">
        <v>480000</v>
      </c>
      <c r="J19493" s="663">
        <v>15000000</v>
      </c>
      <c r="K19493" s="662">
        <v>1725000000000</v>
      </c>
    </row>
    <row r="19494" spans="3:11" x14ac:dyDescent="0.25">
      <c r="C19494" s="660">
        <v>45937</v>
      </c>
      <c r="D19494" s="661" t="s">
        <v>317</v>
      </c>
      <c r="E19494" s="662">
        <v>120000</v>
      </c>
      <c r="F19494" s="662">
        <v>106000</v>
      </c>
      <c r="G19494" s="662">
        <v>115000</v>
      </c>
      <c r="H19494" s="661">
        <v>2</v>
      </c>
      <c r="I19494" s="662">
        <v>240000</v>
      </c>
      <c r="J19494" s="663">
        <v>15000000</v>
      </c>
      <c r="K19494" s="662">
        <v>1725000000000</v>
      </c>
    </row>
    <row r="19495" spans="3:11" x14ac:dyDescent="0.25">
      <c r="C19495" s="660">
        <v>45937</v>
      </c>
      <c r="D19495" s="661" t="s">
        <v>317</v>
      </c>
      <c r="E19495" s="662">
        <v>120000</v>
      </c>
      <c r="F19495" s="662">
        <v>106000</v>
      </c>
      <c r="G19495" s="662">
        <v>115000</v>
      </c>
      <c r="H19495" s="661">
        <v>6</v>
      </c>
      <c r="I19495" s="662">
        <v>720000</v>
      </c>
      <c r="J19495" s="663">
        <v>15000000</v>
      </c>
      <c r="K19495" s="662">
        <v>1725000000000</v>
      </c>
    </row>
    <row r="19496" spans="3:11" x14ac:dyDescent="0.25">
      <c r="C19496" s="660">
        <v>45937</v>
      </c>
      <c r="D19496" s="661" t="s">
        <v>317</v>
      </c>
      <c r="E19496" s="662">
        <v>120000</v>
      </c>
      <c r="F19496" s="662">
        <v>106000</v>
      </c>
      <c r="G19496" s="662">
        <v>115000</v>
      </c>
      <c r="H19496" s="661">
        <v>50</v>
      </c>
      <c r="I19496" s="662">
        <v>6000000</v>
      </c>
      <c r="J19496" s="663">
        <v>15000000</v>
      </c>
      <c r="K19496" s="662">
        <v>1725000000000</v>
      </c>
    </row>
    <row r="19497" spans="3:11" x14ac:dyDescent="0.25">
      <c r="C19497" s="660">
        <v>45937</v>
      </c>
      <c r="D19497" s="661" t="s">
        <v>317</v>
      </c>
      <c r="E19497" s="662">
        <v>120000</v>
      </c>
      <c r="F19497" s="662">
        <v>106000</v>
      </c>
      <c r="G19497" s="662">
        <v>115000</v>
      </c>
      <c r="H19497" s="661">
        <v>4</v>
      </c>
      <c r="I19497" s="662">
        <v>480000</v>
      </c>
      <c r="J19497" s="663">
        <v>15000000</v>
      </c>
      <c r="K19497" s="662">
        <v>1725000000000</v>
      </c>
    </row>
    <row r="19498" spans="3:11" x14ac:dyDescent="0.25">
      <c r="C19498" s="660">
        <v>45937</v>
      </c>
      <c r="D19498" s="661" t="s">
        <v>317</v>
      </c>
      <c r="E19498" s="662">
        <v>120000</v>
      </c>
      <c r="F19498" s="662">
        <v>106000</v>
      </c>
      <c r="G19498" s="662">
        <v>115000</v>
      </c>
      <c r="H19498" s="661">
        <v>3</v>
      </c>
      <c r="I19498" s="662">
        <v>360000</v>
      </c>
      <c r="J19498" s="663">
        <v>15000000</v>
      </c>
      <c r="K19498" s="662">
        <v>1725000000000</v>
      </c>
    </row>
    <row r="19499" spans="3:11" x14ac:dyDescent="0.25">
      <c r="C19499" s="660">
        <v>45937</v>
      </c>
      <c r="D19499" s="661" t="s">
        <v>317</v>
      </c>
      <c r="E19499" s="662">
        <v>120000</v>
      </c>
      <c r="F19499" s="662">
        <v>106000</v>
      </c>
      <c r="G19499" s="662">
        <v>115000</v>
      </c>
      <c r="H19499" s="661">
        <v>5</v>
      </c>
      <c r="I19499" s="662">
        <v>600000</v>
      </c>
      <c r="J19499" s="663">
        <v>15000000</v>
      </c>
      <c r="K19499" s="662">
        <v>1725000000000</v>
      </c>
    </row>
    <row r="19500" spans="3:11" x14ac:dyDescent="0.25">
      <c r="C19500" s="660">
        <v>45937</v>
      </c>
      <c r="D19500" s="661" t="s">
        <v>317</v>
      </c>
      <c r="E19500" s="662">
        <v>120000</v>
      </c>
      <c r="F19500" s="662">
        <v>106000</v>
      </c>
      <c r="G19500" s="662">
        <v>115000</v>
      </c>
      <c r="H19500" s="661">
        <v>5</v>
      </c>
      <c r="I19500" s="662">
        <v>600000</v>
      </c>
      <c r="J19500" s="663">
        <v>15000000</v>
      </c>
      <c r="K19500" s="662">
        <v>1725000000000</v>
      </c>
    </row>
    <row r="19501" spans="3:11" x14ac:dyDescent="0.25">
      <c r="C19501" s="660">
        <v>45937</v>
      </c>
      <c r="D19501" s="661" t="s">
        <v>317</v>
      </c>
      <c r="E19501" s="662">
        <v>120000</v>
      </c>
      <c r="F19501" s="662">
        <v>106000</v>
      </c>
      <c r="G19501" s="662">
        <v>115000</v>
      </c>
      <c r="H19501" s="661">
        <v>5</v>
      </c>
      <c r="I19501" s="662">
        <v>600000</v>
      </c>
      <c r="J19501" s="663">
        <v>15000000</v>
      </c>
      <c r="K19501" s="662">
        <v>1725000000000</v>
      </c>
    </row>
    <row r="19502" spans="3:11" x14ac:dyDescent="0.25">
      <c r="C19502" s="660">
        <v>45937</v>
      </c>
      <c r="D19502" s="661" t="s">
        <v>317</v>
      </c>
      <c r="E19502" s="662">
        <v>120000</v>
      </c>
      <c r="F19502" s="662">
        <v>106000</v>
      </c>
      <c r="G19502" s="662">
        <v>115000</v>
      </c>
      <c r="H19502" s="661">
        <v>5</v>
      </c>
      <c r="I19502" s="662">
        <v>600000</v>
      </c>
      <c r="J19502" s="663">
        <v>15000000</v>
      </c>
      <c r="K19502" s="662">
        <v>1725000000000</v>
      </c>
    </row>
    <row r="19503" spans="3:11" x14ac:dyDescent="0.25">
      <c r="C19503" s="660">
        <v>45937</v>
      </c>
      <c r="D19503" s="661" t="s">
        <v>317</v>
      </c>
      <c r="E19503" s="662">
        <v>120000</v>
      </c>
      <c r="F19503" s="662">
        <v>106000</v>
      </c>
      <c r="G19503" s="662">
        <v>115000</v>
      </c>
      <c r="H19503" s="661">
        <v>60</v>
      </c>
      <c r="I19503" s="662">
        <v>7200000</v>
      </c>
      <c r="J19503" s="663">
        <v>15000000</v>
      </c>
      <c r="K19503" s="662">
        <v>1725000000000</v>
      </c>
    </row>
    <row r="19504" spans="3:11" x14ac:dyDescent="0.25">
      <c r="C19504" s="660">
        <v>45937</v>
      </c>
      <c r="D19504" s="661" t="s">
        <v>317</v>
      </c>
      <c r="E19504" s="662">
        <v>120000</v>
      </c>
      <c r="F19504" s="662">
        <v>106000</v>
      </c>
      <c r="G19504" s="662">
        <v>115000</v>
      </c>
      <c r="H19504" s="661">
        <v>60</v>
      </c>
      <c r="I19504" s="662">
        <v>7200000</v>
      </c>
      <c r="J19504" s="663">
        <v>15000000</v>
      </c>
      <c r="K19504" s="662">
        <v>1725000000000</v>
      </c>
    </row>
    <row r="19505" spans="3:11" x14ac:dyDescent="0.25">
      <c r="C19505" s="660">
        <v>45937</v>
      </c>
      <c r="D19505" s="661" t="s">
        <v>317</v>
      </c>
      <c r="E19505" s="662">
        <v>120000</v>
      </c>
      <c r="F19505" s="662">
        <v>106000</v>
      </c>
      <c r="G19505" s="662">
        <v>115000</v>
      </c>
      <c r="H19505" s="661">
        <v>10</v>
      </c>
      <c r="I19505" s="662">
        <v>1200000</v>
      </c>
      <c r="J19505" s="663">
        <v>15000000</v>
      </c>
      <c r="K19505" s="662">
        <v>1725000000000</v>
      </c>
    </row>
    <row r="19506" spans="3:11" x14ac:dyDescent="0.25">
      <c r="C19506" s="660">
        <v>45937</v>
      </c>
      <c r="D19506" s="661" t="s">
        <v>317</v>
      </c>
      <c r="E19506" s="662">
        <v>120000</v>
      </c>
      <c r="F19506" s="662">
        <v>106000</v>
      </c>
      <c r="G19506" s="662">
        <v>115000</v>
      </c>
      <c r="H19506" s="661">
        <v>20</v>
      </c>
      <c r="I19506" s="662">
        <v>2400000</v>
      </c>
      <c r="J19506" s="663">
        <v>15000000</v>
      </c>
      <c r="K19506" s="662">
        <v>1725000000000</v>
      </c>
    </row>
    <row r="19507" spans="3:11" x14ac:dyDescent="0.25">
      <c r="C19507" s="660">
        <v>45937</v>
      </c>
      <c r="D19507" s="661" t="s">
        <v>317</v>
      </c>
      <c r="E19507" s="662">
        <v>120000</v>
      </c>
      <c r="F19507" s="662">
        <v>106000</v>
      </c>
      <c r="G19507" s="662">
        <v>115000</v>
      </c>
      <c r="H19507" s="661">
        <v>50</v>
      </c>
      <c r="I19507" s="662">
        <v>6000000</v>
      </c>
      <c r="J19507" s="663">
        <v>15000000</v>
      </c>
      <c r="K19507" s="662">
        <v>1725000000000</v>
      </c>
    </row>
    <row r="19508" spans="3:11" x14ac:dyDescent="0.25">
      <c r="C19508" s="660">
        <v>45937</v>
      </c>
      <c r="D19508" s="661" t="s">
        <v>317</v>
      </c>
      <c r="E19508" s="662">
        <v>120000</v>
      </c>
      <c r="F19508" s="662">
        <v>106000</v>
      </c>
      <c r="G19508" s="662">
        <v>115000</v>
      </c>
      <c r="H19508" s="661">
        <v>1</v>
      </c>
      <c r="I19508" s="662">
        <v>120000</v>
      </c>
      <c r="J19508" s="663">
        <v>15000000</v>
      </c>
      <c r="K19508" s="662">
        <v>1725000000000</v>
      </c>
    </row>
    <row r="19509" spans="3:11" x14ac:dyDescent="0.25">
      <c r="C19509" s="660">
        <v>45937</v>
      </c>
      <c r="D19509" s="661" t="s">
        <v>317</v>
      </c>
      <c r="E19509" s="662">
        <v>120000</v>
      </c>
      <c r="F19509" s="662">
        <v>106000</v>
      </c>
      <c r="G19509" s="662">
        <v>115000</v>
      </c>
      <c r="H19509" s="661">
        <v>10</v>
      </c>
      <c r="I19509" s="662">
        <v>1200000</v>
      </c>
      <c r="J19509" s="663">
        <v>15000000</v>
      </c>
      <c r="K19509" s="662">
        <v>1725000000000</v>
      </c>
    </row>
    <row r="19510" spans="3:11" x14ac:dyDescent="0.25">
      <c r="C19510" s="660">
        <v>45937</v>
      </c>
      <c r="D19510" s="661" t="s">
        <v>317</v>
      </c>
      <c r="E19510" s="662">
        <v>120000</v>
      </c>
      <c r="F19510" s="662">
        <v>106000</v>
      </c>
      <c r="G19510" s="662">
        <v>115000</v>
      </c>
      <c r="H19510" s="661">
        <v>3</v>
      </c>
      <c r="I19510" s="662">
        <v>360000</v>
      </c>
      <c r="J19510" s="663">
        <v>15000000</v>
      </c>
      <c r="K19510" s="662">
        <v>1725000000000</v>
      </c>
    </row>
    <row r="19511" spans="3:11" x14ac:dyDescent="0.25">
      <c r="C19511" s="660">
        <v>45937</v>
      </c>
      <c r="D19511" s="661" t="s">
        <v>317</v>
      </c>
      <c r="E19511" s="662">
        <v>120000</v>
      </c>
      <c r="F19511" s="662">
        <v>106000</v>
      </c>
      <c r="G19511" s="662">
        <v>115000</v>
      </c>
      <c r="H19511" s="661">
        <v>1</v>
      </c>
      <c r="I19511" s="662">
        <v>120000</v>
      </c>
      <c r="J19511" s="663">
        <v>15000000</v>
      </c>
      <c r="K19511" s="662">
        <v>1725000000000</v>
      </c>
    </row>
    <row r="19512" spans="3:11" x14ac:dyDescent="0.25">
      <c r="C19512" s="660">
        <v>45937</v>
      </c>
      <c r="D19512" s="661" t="s">
        <v>317</v>
      </c>
      <c r="E19512" s="662">
        <v>120000</v>
      </c>
      <c r="F19512" s="662">
        <v>106000</v>
      </c>
      <c r="G19512" s="662">
        <v>115000</v>
      </c>
      <c r="H19512" s="661">
        <v>12</v>
      </c>
      <c r="I19512" s="662">
        <v>1440000</v>
      </c>
      <c r="J19512" s="663">
        <v>15000000</v>
      </c>
      <c r="K19512" s="662">
        <v>1725000000000</v>
      </c>
    </row>
    <row r="19513" spans="3:11" x14ac:dyDescent="0.25">
      <c r="C19513" s="660">
        <v>45937</v>
      </c>
      <c r="D19513" s="661" t="s">
        <v>317</v>
      </c>
      <c r="E19513" s="662">
        <v>120000</v>
      </c>
      <c r="F19513" s="662">
        <v>106000</v>
      </c>
      <c r="G19513" s="662">
        <v>115000</v>
      </c>
      <c r="H19513" s="661">
        <v>40</v>
      </c>
      <c r="I19513" s="662">
        <v>4800000</v>
      </c>
      <c r="J19513" s="663">
        <v>15000000</v>
      </c>
      <c r="K19513" s="662">
        <v>1725000000000</v>
      </c>
    </row>
    <row r="19514" spans="3:11" x14ac:dyDescent="0.25">
      <c r="C19514" s="660">
        <v>45937</v>
      </c>
      <c r="D19514" s="661" t="s">
        <v>317</v>
      </c>
      <c r="E19514" s="662">
        <v>120000</v>
      </c>
      <c r="F19514" s="662">
        <v>106000</v>
      </c>
      <c r="G19514" s="662">
        <v>115000</v>
      </c>
      <c r="H19514" s="661">
        <v>2</v>
      </c>
      <c r="I19514" s="662">
        <v>240000</v>
      </c>
      <c r="J19514" s="663">
        <v>15000000</v>
      </c>
      <c r="K19514" s="662">
        <v>1725000000000</v>
      </c>
    </row>
    <row r="19515" spans="3:11" x14ac:dyDescent="0.25">
      <c r="C19515" s="660">
        <v>45937</v>
      </c>
      <c r="D19515" s="661" t="s">
        <v>317</v>
      </c>
      <c r="E19515" s="662">
        <v>120000</v>
      </c>
      <c r="F19515" s="662">
        <v>106000</v>
      </c>
      <c r="G19515" s="662">
        <v>115000</v>
      </c>
      <c r="H19515" s="661">
        <v>300</v>
      </c>
      <c r="I19515" s="662">
        <v>36000000</v>
      </c>
      <c r="J19515" s="663">
        <v>15000000</v>
      </c>
      <c r="K19515" s="662">
        <v>1725000000000</v>
      </c>
    </row>
    <row r="19516" spans="3:11" x14ac:dyDescent="0.25">
      <c r="C19516" s="660">
        <v>45937</v>
      </c>
      <c r="D19516" s="661" t="s">
        <v>317</v>
      </c>
      <c r="E19516" s="662">
        <v>120000</v>
      </c>
      <c r="F19516" s="662">
        <v>106000</v>
      </c>
      <c r="G19516" s="662">
        <v>115000</v>
      </c>
      <c r="H19516" s="661">
        <v>8</v>
      </c>
      <c r="I19516" s="662">
        <v>960000</v>
      </c>
      <c r="J19516" s="663">
        <v>15000000</v>
      </c>
      <c r="K19516" s="662">
        <v>1725000000000</v>
      </c>
    </row>
    <row r="19517" spans="3:11" x14ac:dyDescent="0.25">
      <c r="C19517" s="660">
        <v>45937</v>
      </c>
      <c r="D19517" s="661" t="s">
        <v>317</v>
      </c>
      <c r="E19517" s="662">
        <v>120000</v>
      </c>
      <c r="F19517" s="662">
        <v>106000</v>
      </c>
      <c r="G19517" s="662">
        <v>115000</v>
      </c>
      <c r="H19517" s="661">
        <v>9</v>
      </c>
      <c r="I19517" s="662">
        <v>1080000</v>
      </c>
      <c r="J19517" s="663">
        <v>15000000</v>
      </c>
      <c r="K19517" s="662">
        <v>1725000000000</v>
      </c>
    </row>
    <row r="19518" spans="3:11" x14ac:dyDescent="0.25">
      <c r="C19518" s="660">
        <v>45937</v>
      </c>
      <c r="D19518" s="661" t="s">
        <v>317</v>
      </c>
      <c r="E19518" s="662">
        <v>120000</v>
      </c>
      <c r="F19518" s="662">
        <v>106000</v>
      </c>
      <c r="G19518" s="662">
        <v>115000</v>
      </c>
      <c r="H19518" s="661">
        <v>6</v>
      </c>
      <c r="I19518" s="662">
        <v>720000</v>
      </c>
      <c r="J19518" s="663">
        <v>15000000</v>
      </c>
      <c r="K19518" s="662">
        <v>1725000000000</v>
      </c>
    </row>
    <row r="19519" spans="3:11" x14ac:dyDescent="0.25">
      <c r="C19519" s="660">
        <v>45937</v>
      </c>
      <c r="D19519" s="661" t="s">
        <v>317</v>
      </c>
      <c r="E19519" s="662">
        <v>120000</v>
      </c>
      <c r="F19519" s="662">
        <v>106000</v>
      </c>
      <c r="G19519" s="662">
        <v>115000</v>
      </c>
      <c r="H19519" s="661">
        <v>2</v>
      </c>
      <c r="I19519" s="662">
        <v>240000</v>
      </c>
      <c r="J19519" s="663">
        <v>15000000</v>
      </c>
      <c r="K19519" s="662">
        <v>1725000000000</v>
      </c>
    </row>
    <row r="19520" spans="3:11" x14ac:dyDescent="0.25">
      <c r="C19520" s="660">
        <v>45937</v>
      </c>
      <c r="D19520" s="661" t="s">
        <v>317</v>
      </c>
      <c r="E19520" s="662">
        <v>120000</v>
      </c>
      <c r="F19520" s="662">
        <v>106000</v>
      </c>
      <c r="G19520" s="662">
        <v>115000</v>
      </c>
      <c r="H19520" s="661">
        <v>2</v>
      </c>
      <c r="I19520" s="662">
        <v>240000</v>
      </c>
      <c r="J19520" s="663">
        <v>15000000</v>
      </c>
      <c r="K19520" s="662">
        <v>1725000000000</v>
      </c>
    </row>
    <row r="19521" spans="3:11" x14ac:dyDescent="0.25">
      <c r="C19521" s="660">
        <v>45937</v>
      </c>
      <c r="D19521" s="661" t="s">
        <v>317</v>
      </c>
      <c r="E19521" s="662">
        <v>120000</v>
      </c>
      <c r="F19521" s="662">
        <v>106000</v>
      </c>
      <c r="G19521" s="662">
        <v>115000</v>
      </c>
      <c r="H19521" s="661">
        <v>13</v>
      </c>
      <c r="I19521" s="662">
        <v>1560000</v>
      </c>
      <c r="J19521" s="663">
        <v>15000000</v>
      </c>
      <c r="K19521" s="662">
        <v>1725000000000</v>
      </c>
    </row>
    <row r="19522" spans="3:11" x14ac:dyDescent="0.25">
      <c r="C19522" s="660">
        <v>45937</v>
      </c>
      <c r="D19522" s="661" t="s">
        <v>317</v>
      </c>
      <c r="E19522" s="662">
        <v>120000</v>
      </c>
      <c r="F19522" s="662">
        <v>106000</v>
      </c>
      <c r="G19522" s="662">
        <v>115000</v>
      </c>
      <c r="H19522" s="661">
        <v>1</v>
      </c>
      <c r="I19522" s="662">
        <v>120000</v>
      </c>
      <c r="J19522" s="663">
        <v>15000000</v>
      </c>
      <c r="K19522" s="662">
        <v>1725000000000</v>
      </c>
    </row>
    <row r="19523" spans="3:11" x14ac:dyDescent="0.25">
      <c r="C19523" s="660">
        <v>45937</v>
      </c>
      <c r="D19523" s="661" t="s">
        <v>317</v>
      </c>
      <c r="E19523" s="662">
        <v>120000</v>
      </c>
      <c r="F19523" s="662">
        <v>106000</v>
      </c>
      <c r="G19523" s="662">
        <v>115000</v>
      </c>
      <c r="H19523" s="661">
        <v>35</v>
      </c>
      <c r="I19523" s="662">
        <v>4200000</v>
      </c>
      <c r="J19523" s="663">
        <v>15000000</v>
      </c>
      <c r="K19523" s="662">
        <v>1725000000000</v>
      </c>
    </row>
    <row r="19524" spans="3:11" x14ac:dyDescent="0.25">
      <c r="C19524" s="660">
        <v>45937</v>
      </c>
      <c r="D19524" s="661" t="s">
        <v>317</v>
      </c>
      <c r="E19524" s="662">
        <v>120000</v>
      </c>
      <c r="F19524" s="662">
        <v>106000</v>
      </c>
      <c r="G19524" s="662">
        <v>115000</v>
      </c>
      <c r="H19524" s="661">
        <v>6</v>
      </c>
      <c r="I19524" s="662">
        <v>720000</v>
      </c>
      <c r="J19524" s="663">
        <v>15000000</v>
      </c>
      <c r="K19524" s="662">
        <v>1725000000000</v>
      </c>
    </row>
    <row r="19525" spans="3:11" x14ac:dyDescent="0.25">
      <c r="C19525" s="660">
        <v>45937</v>
      </c>
      <c r="D19525" s="661" t="s">
        <v>317</v>
      </c>
      <c r="E19525" s="662">
        <v>120000</v>
      </c>
      <c r="F19525" s="662">
        <v>106000</v>
      </c>
      <c r="G19525" s="662">
        <v>115000</v>
      </c>
      <c r="H19525" s="661">
        <v>37</v>
      </c>
      <c r="I19525" s="662">
        <v>4440000</v>
      </c>
      <c r="J19525" s="663">
        <v>15000000</v>
      </c>
      <c r="K19525" s="662">
        <v>1725000000000</v>
      </c>
    </row>
    <row r="19526" spans="3:11" x14ac:dyDescent="0.25">
      <c r="C19526" s="660">
        <v>45937</v>
      </c>
      <c r="D19526" s="661" t="s">
        <v>317</v>
      </c>
      <c r="E19526" s="662">
        <v>120000</v>
      </c>
      <c r="F19526" s="662">
        <v>106000</v>
      </c>
      <c r="G19526" s="662">
        <v>115000</v>
      </c>
      <c r="H19526" s="661">
        <v>3</v>
      </c>
      <c r="I19526" s="662">
        <v>360000</v>
      </c>
      <c r="J19526" s="663">
        <v>15000000</v>
      </c>
      <c r="K19526" s="662">
        <v>1725000000000</v>
      </c>
    </row>
    <row r="19527" spans="3:11" x14ac:dyDescent="0.25">
      <c r="C19527" s="660">
        <v>45937</v>
      </c>
      <c r="D19527" s="661" t="s">
        <v>317</v>
      </c>
      <c r="E19527" s="662">
        <v>120000</v>
      </c>
      <c r="F19527" s="662">
        <v>106000</v>
      </c>
      <c r="G19527" s="662">
        <v>115000</v>
      </c>
      <c r="H19527" s="661">
        <v>12</v>
      </c>
      <c r="I19527" s="662">
        <v>1440000</v>
      </c>
      <c r="J19527" s="663">
        <v>15000000</v>
      </c>
      <c r="K19527" s="662">
        <v>1725000000000</v>
      </c>
    </row>
    <row r="19528" spans="3:11" x14ac:dyDescent="0.25">
      <c r="C19528" s="660">
        <v>45937</v>
      </c>
      <c r="D19528" s="661" t="s">
        <v>312</v>
      </c>
      <c r="E19528" s="662">
        <v>18900</v>
      </c>
      <c r="F19528" s="662">
        <v>15599</v>
      </c>
      <c r="G19528" s="662">
        <v>19400</v>
      </c>
      <c r="H19528" s="661">
        <v>80</v>
      </c>
      <c r="I19528" s="662">
        <v>1512000</v>
      </c>
      <c r="J19528" s="663">
        <v>20000000</v>
      </c>
      <c r="K19528" s="662">
        <v>388000000000</v>
      </c>
    </row>
    <row r="19529" spans="3:11" x14ac:dyDescent="0.25">
      <c r="C19529" s="660">
        <v>45937</v>
      </c>
      <c r="D19529" s="661" t="s">
        <v>317</v>
      </c>
      <c r="E19529" s="662">
        <v>115000</v>
      </c>
      <c r="F19529" s="662">
        <v>106000</v>
      </c>
      <c r="G19529" s="662">
        <v>115000</v>
      </c>
      <c r="H19529" s="661">
        <v>12</v>
      </c>
      <c r="I19529" s="662">
        <v>1380000</v>
      </c>
      <c r="J19529" s="663">
        <v>15000000</v>
      </c>
      <c r="K19529" s="662">
        <v>1725000000000</v>
      </c>
    </row>
    <row r="19530" spans="3:11" x14ac:dyDescent="0.25">
      <c r="C19530" s="660">
        <v>45937</v>
      </c>
      <c r="D19530" s="661" t="s">
        <v>312</v>
      </c>
      <c r="E19530" s="662">
        <v>18000</v>
      </c>
      <c r="F19530" s="662">
        <v>15599</v>
      </c>
      <c r="G19530" s="662">
        <v>19400</v>
      </c>
      <c r="H19530" s="661">
        <v>3</v>
      </c>
      <c r="I19530" s="662">
        <v>54000</v>
      </c>
      <c r="J19530" s="663">
        <v>20000000</v>
      </c>
      <c r="K19530" s="662">
        <v>388000000000</v>
      </c>
    </row>
    <row r="19531" spans="3:11" x14ac:dyDescent="0.25">
      <c r="C19531" s="660">
        <v>45937</v>
      </c>
      <c r="D19531" s="661" t="s">
        <v>312</v>
      </c>
      <c r="E19531" s="662">
        <v>18000</v>
      </c>
      <c r="F19531" s="662">
        <v>15599</v>
      </c>
      <c r="G19531" s="662">
        <v>19400</v>
      </c>
      <c r="H19531" s="661">
        <v>290</v>
      </c>
      <c r="I19531" s="662">
        <v>5220000</v>
      </c>
      <c r="J19531" s="663">
        <v>20000000</v>
      </c>
      <c r="K19531" s="662">
        <v>388000000000</v>
      </c>
    </row>
    <row r="19532" spans="3:11" x14ac:dyDescent="0.25">
      <c r="C19532" s="660">
        <v>45937</v>
      </c>
      <c r="D19532" s="661" t="s">
        <v>317</v>
      </c>
      <c r="E19532" s="662">
        <v>115000</v>
      </c>
      <c r="F19532" s="662">
        <v>106000</v>
      </c>
      <c r="G19532" s="662">
        <v>115000</v>
      </c>
      <c r="H19532" s="661">
        <v>12</v>
      </c>
      <c r="I19532" s="662">
        <v>1380000</v>
      </c>
      <c r="J19532" s="663">
        <v>15000000</v>
      </c>
      <c r="K19532" s="662">
        <v>1725000000000</v>
      </c>
    </row>
    <row r="19533" spans="3:11" x14ac:dyDescent="0.25">
      <c r="C19533" s="660">
        <v>45937</v>
      </c>
      <c r="D19533" s="661" t="s">
        <v>317</v>
      </c>
      <c r="E19533" s="662">
        <v>120000</v>
      </c>
      <c r="F19533" s="662">
        <v>106000</v>
      </c>
      <c r="G19533" s="662">
        <v>115000</v>
      </c>
      <c r="H19533" s="661">
        <v>2</v>
      </c>
      <c r="I19533" s="662">
        <v>240000</v>
      </c>
      <c r="J19533" s="663">
        <v>15000000</v>
      </c>
      <c r="K19533" s="662">
        <v>1725000000000</v>
      </c>
    </row>
    <row r="19534" spans="3:11" x14ac:dyDescent="0.25">
      <c r="C19534" s="660">
        <v>45937</v>
      </c>
      <c r="D19534" s="661" t="s">
        <v>317</v>
      </c>
      <c r="E19534" s="662">
        <v>120500</v>
      </c>
      <c r="F19534" s="662">
        <v>106000</v>
      </c>
      <c r="G19534" s="662">
        <v>115000</v>
      </c>
      <c r="H19534" s="661">
        <v>8</v>
      </c>
      <c r="I19534" s="662">
        <v>964000</v>
      </c>
      <c r="J19534" s="663">
        <v>15000000</v>
      </c>
      <c r="K19534" s="662">
        <v>1725000000000</v>
      </c>
    </row>
    <row r="19535" spans="3:11" x14ac:dyDescent="0.25">
      <c r="C19535" s="660">
        <v>45937</v>
      </c>
      <c r="D19535" s="661" t="s">
        <v>312</v>
      </c>
      <c r="E19535" s="662">
        <v>18900</v>
      </c>
      <c r="F19535" s="662">
        <v>15599</v>
      </c>
      <c r="G19535" s="662">
        <v>19400</v>
      </c>
      <c r="H19535" s="661">
        <v>1</v>
      </c>
      <c r="I19535" s="662">
        <v>18900</v>
      </c>
      <c r="J19535" s="663">
        <v>20000000</v>
      </c>
      <c r="K19535" s="662">
        <v>388000000000</v>
      </c>
    </row>
    <row r="19536" spans="3:11" x14ac:dyDescent="0.25">
      <c r="C19536" s="660">
        <v>45937</v>
      </c>
      <c r="D19536" s="661" t="s">
        <v>317</v>
      </c>
      <c r="E19536" s="662">
        <v>115000</v>
      </c>
      <c r="F19536" s="662">
        <v>106000</v>
      </c>
      <c r="G19536" s="662">
        <v>115000</v>
      </c>
      <c r="H19536" s="661">
        <v>6</v>
      </c>
      <c r="I19536" s="662">
        <v>690000</v>
      </c>
      <c r="J19536" s="663">
        <v>15000000</v>
      </c>
      <c r="K19536" s="662">
        <v>1725000000000</v>
      </c>
    </row>
    <row r="19537" spans="3:11" x14ac:dyDescent="0.25">
      <c r="C19537" s="660">
        <v>45937</v>
      </c>
      <c r="D19537" s="661" t="s">
        <v>1154</v>
      </c>
      <c r="E19537" s="662">
        <v>50500</v>
      </c>
      <c r="F19537" s="662">
        <v>50000</v>
      </c>
      <c r="G19537" s="662">
        <v>51000</v>
      </c>
      <c r="H19537" s="661">
        <v>5</v>
      </c>
      <c r="I19537" s="662">
        <v>252500</v>
      </c>
      <c r="J19537" s="663">
        <v>600000</v>
      </c>
      <c r="K19537" s="662">
        <v>30600000000</v>
      </c>
    </row>
    <row r="19538" spans="3:11" x14ac:dyDescent="0.25">
      <c r="C19538" s="660">
        <v>45937</v>
      </c>
      <c r="D19538" s="661" t="s">
        <v>1155</v>
      </c>
      <c r="E19538" s="662">
        <v>43000</v>
      </c>
      <c r="F19538" s="662">
        <v>40000</v>
      </c>
      <c r="G19538" s="662">
        <v>41000</v>
      </c>
      <c r="H19538" s="661">
        <v>28</v>
      </c>
      <c r="I19538" s="662">
        <v>1204000</v>
      </c>
      <c r="J19538" s="663">
        <v>2400000</v>
      </c>
      <c r="K19538" s="662">
        <v>98400000000</v>
      </c>
    </row>
    <row r="19539" spans="3:11" x14ac:dyDescent="0.25">
      <c r="C19539" s="660">
        <v>45937</v>
      </c>
      <c r="D19539" s="661" t="s">
        <v>312</v>
      </c>
      <c r="E19539" s="662">
        <v>18900</v>
      </c>
      <c r="F19539" s="662">
        <v>15599</v>
      </c>
      <c r="G19539" s="662">
        <v>19400</v>
      </c>
      <c r="H19539" s="661">
        <v>5</v>
      </c>
      <c r="I19539" s="662">
        <v>94500</v>
      </c>
      <c r="J19539" s="663">
        <v>20000000</v>
      </c>
      <c r="K19539" s="662">
        <v>388000000000</v>
      </c>
    </row>
    <row r="19540" spans="3:11" x14ac:dyDescent="0.25">
      <c r="C19540" s="660">
        <v>45937</v>
      </c>
      <c r="D19540" s="661" t="s">
        <v>312</v>
      </c>
      <c r="E19540" s="662">
        <v>18900</v>
      </c>
      <c r="F19540" s="662">
        <v>15599</v>
      </c>
      <c r="G19540" s="662">
        <v>19400</v>
      </c>
      <c r="H19540" s="661">
        <v>12</v>
      </c>
      <c r="I19540" s="662">
        <v>226800</v>
      </c>
      <c r="J19540" s="663">
        <v>20000000</v>
      </c>
      <c r="K19540" s="662">
        <v>388000000000</v>
      </c>
    </row>
    <row r="19541" spans="3:11" x14ac:dyDescent="0.25">
      <c r="C19541" s="660">
        <v>45937</v>
      </c>
      <c r="D19541" s="661" t="s">
        <v>312</v>
      </c>
      <c r="E19541" s="662">
        <v>18900</v>
      </c>
      <c r="F19541" s="662">
        <v>15599</v>
      </c>
      <c r="G19541" s="662">
        <v>19400</v>
      </c>
      <c r="H19541" s="661">
        <v>15</v>
      </c>
      <c r="I19541" s="662">
        <v>283500</v>
      </c>
      <c r="J19541" s="663">
        <v>20000000</v>
      </c>
      <c r="K19541" s="662">
        <v>388000000000</v>
      </c>
    </row>
    <row r="19542" spans="3:11" x14ac:dyDescent="0.25">
      <c r="C19542" s="660">
        <v>45937</v>
      </c>
      <c r="D19542" s="661" t="s">
        <v>1155</v>
      </c>
      <c r="E19542" s="662">
        <v>43000</v>
      </c>
      <c r="F19542" s="662">
        <v>40000</v>
      </c>
      <c r="G19542" s="662">
        <v>41000</v>
      </c>
      <c r="H19542" s="661">
        <v>10</v>
      </c>
      <c r="I19542" s="662">
        <v>430000</v>
      </c>
      <c r="J19542" s="663">
        <v>2400000</v>
      </c>
      <c r="K19542" s="662">
        <v>98400000000</v>
      </c>
    </row>
    <row r="19543" spans="3:11" x14ac:dyDescent="0.25">
      <c r="C19543" s="660">
        <v>45937</v>
      </c>
      <c r="D19543" s="661" t="s">
        <v>312</v>
      </c>
      <c r="E19543" s="662">
        <v>18900</v>
      </c>
      <c r="F19543" s="662">
        <v>15599</v>
      </c>
      <c r="G19543" s="662">
        <v>19400</v>
      </c>
      <c r="H19543" s="661">
        <v>71</v>
      </c>
      <c r="I19543" s="662">
        <v>1341900</v>
      </c>
      <c r="J19543" s="663">
        <v>20000000</v>
      </c>
      <c r="K19543" s="662">
        <v>388000000000</v>
      </c>
    </row>
    <row r="19544" spans="3:11" x14ac:dyDescent="0.25">
      <c r="C19544" s="660">
        <v>45937</v>
      </c>
      <c r="D19544" s="661" t="s">
        <v>312</v>
      </c>
      <c r="E19544" s="662">
        <v>19000</v>
      </c>
      <c r="F19544" s="662">
        <v>15599</v>
      </c>
      <c r="G19544" s="662">
        <v>19400</v>
      </c>
      <c r="H19544" s="661">
        <v>1</v>
      </c>
      <c r="I19544" s="662">
        <v>19000</v>
      </c>
      <c r="J19544" s="663">
        <v>20000000</v>
      </c>
      <c r="K19544" s="662">
        <v>388000000000</v>
      </c>
    </row>
    <row r="19545" spans="3:11" x14ac:dyDescent="0.25">
      <c r="C19545" s="660">
        <v>45937</v>
      </c>
      <c r="D19545" s="661" t="s">
        <v>317</v>
      </c>
      <c r="E19545" s="662">
        <v>115000</v>
      </c>
      <c r="F19545" s="662">
        <v>106000</v>
      </c>
      <c r="G19545" s="662">
        <v>115000</v>
      </c>
      <c r="H19545" s="661">
        <v>2</v>
      </c>
      <c r="I19545" s="662">
        <v>230000</v>
      </c>
      <c r="J19545" s="663">
        <v>15000000</v>
      </c>
      <c r="K19545" s="662">
        <v>1725000000000</v>
      </c>
    </row>
    <row r="19546" spans="3:11" x14ac:dyDescent="0.25">
      <c r="C19546" s="660">
        <v>45937</v>
      </c>
      <c r="D19546" s="661" t="s">
        <v>317</v>
      </c>
      <c r="E19546" s="662">
        <v>120000</v>
      </c>
      <c r="F19546" s="662">
        <v>106000</v>
      </c>
      <c r="G19546" s="662">
        <v>115000</v>
      </c>
      <c r="H19546" s="661">
        <v>8</v>
      </c>
      <c r="I19546" s="662">
        <v>960000</v>
      </c>
      <c r="J19546" s="663">
        <v>15000000</v>
      </c>
      <c r="K19546" s="662">
        <v>1725000000000</v>
      </c>
    </row>
    <row r="19547" spans="3:11" x14ac:dyDescent="0.25">
      <c r="C19547" s="660">
        <v>45937</v>
      </c>
      <c r="D19547" s="661" t="s">
        <v>317</v>
      </c>
      <c r="E19547" s="662">
        <v>120000</v>
      </c>
      <c r="F19547" s="662">
        <v>106000</v>
      </c>
      <c r="G19547" s="662">
        <v>115000</v>
      </c>
      <c r="H19547" s="661">
        <v>7</v>
      </c>
      <c r="I19547" s="662">
        <v>840000</v>
      </c>
      <c r="J19547" s="663">
        <v>15000000</v>
      </c>
      <c r="K19547" s="662">
        <v>1725000000000</v>
      </c>
    </row>
    <row r="19548" spans="3:11" x14ac:dyDescent="0.25">
      <c r="C19548" s="660">
        <v>45937</v>
      </c>
      <c r="D19548" s="661" t="s">
        <v>317</v>
      </c>
      <c r="E19548" s="662">
        <v>120000</v>
      </c>
      <c r="F19548" s="662">
        <v>106000</v>
      </c>
      <c r="G19548" s="662">
        <v>115000</v>
      </c>
      <c r="H19548" s="661">
        <v>3</v>
      </c>
      <c r="I19548" s="662">
        <v>360000</v>
      </c>
      <c r="J19548" s="663">
        <v>15000000</v>
      </c>
      <c r="K19548" s="662">
        <v>1725000000000</v>
      </c>
    </row>
    <row r="19549" spans="3:11" x14ac:dyDescent="0.25">
      <c r="C19549" s="660">
        <v>45937</v>
      </c>
      <c r="D19549" s="661" t="s">
        <v>317</v>
      </c>
      <c r="E19549" s="662">
        <v>120000</v>
      </c>
      <c r="F19549" s="662">
        <v>106000</v>
      </c>
      <c r="G19549" s="662">
        <v>115000</v>
      </c>
      <c r="H19549" s="661">
        <v>36</v>
      </c>
      <c r="I19549" s="662">
        <v>4320000</v>
      </c>
      <c r="J19549" s="663">
        <v>15000000</v>
      </c>
      <c r="K19549" s="662">
        <v>1725000000000</v>
      </c>
    </row>
    <row r="19550" spans="3:11" x14ac:dyDescent="0.25">
      <c r="C19550" s="660">
        <v>45937</v>
      </c>
      <c r="D19550" s="661" t="s">
        <v>1155</v>
      </c>
      <c r="E19550" s="662">
        <v>43000</v>
      </c>
      <c r="F19550" s="662">
        <v>40000</v>
      </c>
      <c r="G19550" s="662">
        <v>41000</v>
      </c>
      <c r="H19550" s="661">
        <v>30</v>
      </c>
      <c r="I19550" s="662">
        <v>1290000</v>
      </c>
      <c r="J19550" s="663">
        <v>2400000</v>
      </c>
      <c r="K19550" s="662">
        <v>98400000000</v>
      </c>
    </row>
    <row r="19551" spans="3:11" x14ac:dyDescent="0.25">
      <c r="C19551" s="660">
        <v>45937</v>
      </c>
      <c r="D19551" s="661" t="s">
        <v>312</v>
      </c>
      <c r="E19551" s="662">
        <v>19000</v>
      </c>
      <c r="F19551" s="662">
        <v>15599</v>
      </c>
      <c r="G19551" s="662">
        <v>19400</v>
      </c>
      <c r="H19551" s="661">
        <v>5</v>
      </c>
      <c r="I19551" s="662">
        <v>95000</v>
      </c>
      <c r="J19551" s="663">
        <v>20000000</v>
      </c>
      <c r="K19551" s="662">
        <v>388000000000</v>
      </c>
    </row>
    <row r="19552" spans="3:11" x14ac:dyDescent="0.25">
      <c r="C19552" s="660">
        <v>45937</v>
      </c>
      <c r="D19552" s="661" t="s">
        <v>310</v>
      </c>
      <c r="E19552" s="662">
        <v>102000</v>
      </c>
      <c r="F19552" s="662">
        <v>102600</v>
      </c>
      <c r="G19552" s="662">
        <v>102000</v>
      </c>
      <c r="H19552" s="661">
        <v>5</v>
      </c>
      <c r="I19552" s="662">
        <v>510000</v>
      </c>
      <c r="J19552" s="663">
        <v>19450000</v>
      </c>
      <c r="K19552" s="662">
        <v>1983900000000</v>
      </c>
    </row>
    <row r="19553" spans="3:11" x14ac:dyDescent="0.25">
      <c r="C19553" s="660">
        <v>45937</v>
      </c>
      <c r="D19553" s="661" t="s">
        <v>312</v>
      </c>
      <c r="E19553" s="662">
        <v>19000</v>
      </c>
      <c r="F19553" s="662">
        <v>15599</v>
      </c>
      <c r="G19553" s="662">
        <v>19400</v>
      </c>
      <c r="H19553" s="661">
        <v>73</v>
      </c>
      <c r="I19553" s="662">
        <v>1387000</v>
      </c>
      <c r="J19553" s="663">
        <v>20000000</v>
      </c>
      <c r="K19553" s="662">
        <v>388000000000</v>
      </c>
    </row>
    <row r="19554" spans="3:11" x14ac:dyDescent="0.25">
      <c r="C19554" s="660">
        <v>45937</v>
      </c>
      <c r="D19554" s="661" t="s">
        <v>317</v>
      </c>
      <c r="E19554" s="662">
        <v>115000</v>
      </c>
      <c r="F19554" s="662">
        <v>106000</v>
      </c>
      <c r="G19554" s="662">
        <v>115000</v>
      </c>
      <c r="H19554" s="661">
        <v>2</v>
      </c>
      <c r="I19554" s="662">
        <v>230000</v>
      </c>
      <c r="J19554" s="663">
        <v>15000000</v>
      </c>
      <c r="K19554" s="662">
        <v>1725000000000</v>
      </c>
    </row>
    <row r="19555" spans="3:11" x14ac:dyDescent="0.25">
      <c r="C19555" s="660">
        <v>45937</v>
      </c>
      <c r="D19555" s="661" t="s">
        <v>312</v>
      </c>
      <c r="E19555" s="662">
        <v>19000</v>
      </c>
      <c r="F19555" s="662">
        <v>15599</v>
      </c>
      <c r="G19555" s="662">
        <v>19400</v>
      </c>
      <c r="H19555" s="661">
        <v>1</v>
      </c>
      <c r="I19555" s="662">
        <v>19000</v>
      </c>
      <c r="J19555" s="663">
        <v>20000000</v>
      </c>
      <c r="K19555" s="662">
        <v>388000000000</v>
      </c>
    </row>
    <row r="19556" spans="3:11" x14ac:dyDescent="0.25">
      <c r="C19556" s="660">
        <v>45937</v>
      </c>
      <c r="D19556" s="661" t="s">
        <v>312</v>
      </c>
      <c r="E19556" s="662">
        <v>19000</v>
      </c>
      <c r="F19556" s="662">
        <v>15599</v>
      </c>
      <c r="G19556" s="662">
        <v>19400</v>
      </c>
      <c r="H19556" s="661">
        <v>4</v>
      </c>
      <c r="I19556" s="662">
        <v>76000</v>
      </c>
      <c r="J19556" s="663">
        <v>20000000</v>
      </c>
      <c r="K19556" s="662">
        <v>388000000000</v>
      </c>
    </row>
    <row r="19557" spans="3:11" x14ac:dyDescent="0.25">
      <c r="C19557" s="660">
        <v>45937</v>
      </c>
      <c r="D19557" s="661" t="s">
        <v>310</v>
      </c>
      <c r="E19557" s="662">
        <v>101000</v>
      </c>
      <c r="F19557" s="662">
        <v>102600</v>
      </c>
      <c r="G19557" s="662">
        <v>102000</v>
      </c>
      <c r="H19557" s="661">
        <v>1</v>
      </c>
      <c r="I19557" s="662">
        <v>101000</v>
      </c>
      <c r="J19557" s="663">
        <v>19450000</v>
      </c>
      <c r="K19557" s="662">
        <v>1983900000000</v>
      </c>
    </row>
    <row r="19558" spans="3:11" x14ac:dyDescent="0.25">
      <c r="C19558" s="660">
        <v>45937</v>
      </c>
      <c r="D19558" s="661" t="s">
        <v>312</v>
      </c>
      <c r="E19558" s="662">
        <v>19000</v>
      </c>
      <c r="F19558" s="662">
        <v>15599</v>
      </c>
      <c r="G19558" s="662">
        <v>19400</v>
      </c>
      <c r="H19558" s="661">
        <v>18</v>
      </c>
      <c r="I19558" s="662">
        <v>342000</v>
      </c>
      <c r="J19558" s="663">
        <v>20000000</v>
      </c>
      <c r="K19558" s="662">
        <v>388000000000</v>
      </c>
    </row>
    <row r="19559" spans="3:11" x14ac:dyDescent="0.25">
      <c r="C19559" s="660">
        <v>45937</v>
      </c>
      <c r="D19559" s="661" t="s">
        <v>317</v>
      </c>
      <c r="E19559" s="662">
        <v>115000</v>
      </c>
      <c r="F19559" s="662">
        <v>106000</v>
      </c>
      <c r="G19559" s="662">
        <v>115000</v>
      </c>
      <c r="H19559" s="661">
        <v>5</v>
      </c>
      <c r="I19559" s="662">
        <v>575000</v>
      </c>
      <c r="J19559" s="663">
        <v>15000000</v>
      </c>
      <c r="K19559" s="662">
        <v>1725000000000</v>
      </c>
    </row>
    <row r="19560" spans="3:11" x14ac:dyDescent="0.25">
      <c r="C19560" s="660">
        <v>45937</v>
      </c>
      <c r="D19560" s="661" t="s">
        <v>312</v>
      </c>
      <c r="E19560" s="662">
        <v>19000</v>
      </c>
      <c r="F19560" s="662">
        <v>15599</v>
      </c>
      <c r="G19560" s="662">
        <v>19400</v>
      </c>
      <c r="H19560" s="661">
        <v>1</v>
      </c>
      <c r="I19560" s="662">
        <v>19000</v>
      </c>
      <c r="J19560" s="663">
        <v>20000000</v>
      </c>
      <c r="K19560" s="662">
        <v>388000000000</v>
      </c>
    </row>
    <row r="19561" spans="3:11" x14ac:dyDescent="0.25">
      <c r="C19561" s="660">
        <v>45937</v>
      </c>
      <c r="D19561" s="661" t="s">
        <v>1154</v>
      </c>
      <c r="E19561" s="662">
        <v>50500</v>
      </c>
      <c r="F19561" s="662">
        <v>50000</v>
      </c>
      <c r="G19561" s="662">
        <v>51000</v>
      </c>
      <c r="H19561" s="661">
        <v>1</v>
      </c>
      <c r="I19561" s="662">
        <v>50500</v>
      </c>
      <c r="J19561" s="663">
        <v>600000</v>
      </c>
      <c r="K19561" s="662">
        <v>30600000000</v>
      </c>
    </row>
    <row r="19562" spans="3:11" x14ac:dyDescent="0.25">
      <c r="C19562" s="660">
        <v>45937</v>
      </c>
      <c r="D19562" s="661" t="s">
        <v>317</v>
      </c>
      <c r="E19562" s="662">
        <v>115000</v>
      </c>
      <c r="F19562" s="662">
        <v>106000</v>
      </c>
      <c r="G19562" s="662">
        <v>115000</v>
      </c>
      <c r="H19562" s="661">
        <v>100</v>
      </c>
      <c r="I19562" s="662">
        <v>11500000</v>
      </c>
      <c r="J19562" s="663">
        <v>15000000</v>
      </c>
      <c r="K19562" s="662">
        <v>1725000000000</v>
      </c>
    </row>
    <row r="19563" spans="3:11" x14ac:dyDescent="0.25">
      <c r="C19563" s="660">
        <v>45937</v>
      </c>
      <c r="D19563" s="661" t="s">
        <v>1154</v>
      </c>
      <c r="E19563" s="662">
        <v>50500</v>
      </c>
      <c r="F19563" s="662">
        <v>50000</v>
      </c>
      <c r="G19563" s="662">
        <v>51000</v>
      </c>
      <c r="H19563" s="661">
        <v>2</v>
      </c>
      <c r="I19563" s="662">
        <v>101000</v>
      </c>
      <c r="J19563" s="663">
        <v>600000</v>
      </c>
      <c r="K19563" s="662">
        <v>30600000000</v>
      </c>
    </row>
    <row r="19564" spans="3:11" x14ac:dyDescent="0.25">
      <c r="C19564" s="660">
        <v>45937</v>
      </c>
      <c r="D19564" s="661" t="s">
        <v>1154</v>
      </c>
      <c r="E19564" s="662">
        <v>50500</v>
      </c>
      <c r="F19564" s="662">
        <v>50000</v>
      </c>
      <c r="G19564" s="662">
        <v>51000</v>
      </c>
      <c r="H19564" s="661">
        <v>2</v>
      </c>
      <c r="I19564" s="662">
        <v>101000</v>
      </c>
      <c r="J19564" s="663">
        <v>600000</v>
      </c>
      <c r="K19564" s="662">
        <v>30600000000</v>
      </c>
    </row>
    <row r="19565" spans="3:11" x14ac:dyDescent="0.25">
      <c r="C19565" s="660">
        <v>45937</v>
      </c>
      <c r="D19565" s="661" t="s">
        <v>312</v>
      </c>
      <c r="E19565" s="662">
        <v>19400</v>
      </c>
      <c r="F19565" s="662">
        <v>15599</v>
      </c>
      <c r="G19565" s="662">
        <v>19400</v>
      </c>
      <c r="H19565" s="661">
        <v>7</v>
      </c>
      <c r="I19565" s="662">
        <v>135800</v>
      </c>
      <c r="J19565" s="663">
        <v>20000000</v>
      </c>
      <c r="K19565" s="662">
        <v>388000000000</v>
      </c>
    </row>
    <row r="19566" spans="3:11" x14ac:dyDescent="0.25">
      <c r="C19566" s="660">
        <v>45937</v>
      </c>
      <c r="D19566" s="661" t="s">
        <v>1154</v>
      </c>
      <c r="E19566" s="662">
        <v>50500</v>
      </c>
      <c r="F19566" s="662">
        <v>50000</v>
      </c>
      <c r="G19566" s="662">
        <v>51000</v>
      </c>
      <c r="H19566" s="661">
        <v>2</v>
      </c>
      <c r="I19566" s="662">
        <v>101000</v>
      </c>
      <c r="J19566" s="663">
        <v>600000</v>
      </c>
      <c r="K19566" s="662">
        <v>30600000000</v>
      </c>
    </row>
    <row r="19567" spans="3:11" x14ac:dyDescent="0.25">
      <c r="C19567" s="660">
        <v>45937</v>
      </c>
      <c r="D19567" s="661" t="s">
        <v>1154</v>
      </c>
      <c r="E19567" s="662">
        <v>50500</v>
      </c>
      <c r="F19567" s="662">
        <v>50000</v>
      </c>
      <c r="G19567" s="662">
        <v>51000</v>
      </c>
      <c r="H19567" s="661">
        <v>1</v>
      </c>
      <c r="I19567" s="662">
        <v>50500</v>
      </c>
      <c r="J19567" s="663">
        <v>600000</v>
      </c>
      <c r="K19567" s="662">
        <v>30600000000</v>
      </c>
    </row>
    <row r="19568" spans="3:11" x14ac:dyDescent="0.25">
      <c r="C19568" s="660">
        <v>45937</v>
      </c>
      <c r="D19568" s="661" t="s">
        <v>310</v>
      </c>
      <c r="E19568" s="662">
        <v>101000</v>
      </c>
      <c r="F19568" s="662">
        <v>102600</v>
      </c>
      <c r="G19568" s="662">
        <v>102000</v>
      </c>
      <c r="H19568" s="661">
        <v>46</v>
      </c>
      <c r="I19568" s="662">
        <v>4646000</v>
      </c>
      <c r="J19568" s="663">
        <v>19450000</v>
      </c>
      <c r="K19568" s="662">
        <v>1983900000000</v>
      </c>
    </row>
    <row r="19569" spans="3:11" x14ac:dyDescent="0.25">
      <c r="C19569" s="660">
        <v>45937</v>
      </c>
      <c r="D19569" s="661" t="s">
        <v>312</v>
      </c>
      <c r="E19569" s="662">
        <v>19000</v>
      </c>
      <c r="F19569" s="662">
        <v>15599</v>
      </c>
      <c r="G19569" s="662">
        <v>19400</v>
      </c>
      <c r="H19569" s="661">
        <v>1</v>
      </c>
      <c r="I19569" s="662">
        <v>19000</v>
      </c>
      <c r="J19569" s="663">
        <v>20000000</v>
      </c>
      <c r="K19569" s="662">
        <v>388000000000</v>
      </c>
    </row>
    <row r="19570" spans="3:11" x14ac:dyDescent="0.25">
      <c r="C19570" s="660">
        <v>45937</v>
      </c>
      <c r="D19570" s="661" t="s">
        <v>312</v>
      </c>
      <c r="E19570" s="662">
        <v>19000</v>
      </c>
      <c r="F19570" s="662">
        <v>15599</v>
      </c>
      <c r="G19570" s="662">
        <v>19400</v>
      </c>
      <c r="H19570" s="661">
        <v>2</v>
      </c>
      <c r="I19570" s="662">
        <v>38000</v>
      </c>
      <c r="J19570" s="663">
        <v>20000000</v>
      </c>
      <c r="K19570" s="662">
        <v>388000000000</v>
      </c>
    </row>
    <row r="19571" spans="3:11" x14ac:dyDescent="0.25">
      <c r="C19571" s="660">
        <v>45937</v>
      </c>
      <c r="D19571" s="661" t="s">
        <v>312</v>
      </c>
      <c r="E19571" s="662">
        <v>19000</v>
      </c>
      <c r="F19571" s="662">
        <v>15599</v>
      </c>
      <c r="G19571" s="662">
        <v>19400</v>
      </c>
      <c r="H19571" s="661">
        <v>5</v>
      </c>
      <c r="I19571" s="662">
        <v>95000</v>
      </c>
      <c r="J19571" s="663">
        <v>20000000</v>
      </c>
      <c r="K19571" s="662">
        <v>388000000000</v>
      </c>
    </row>
    <row r="19572" spans="3:11" x14ac:dyDescent="0.25">
      <c r="C19572" s="660">
        <v>45937</v>
      </c>
      <c r="D19572" s="661" t="s">
        <v>312</v>
      </c>
      <c r="E19572" s="662">
        <v>19400</v>
      </c>
      <c r="F19572" s="662">
        <v>15599</v>
      </c>
      <c r="G19572" s="662">
        <v>19400</v>
      </c>
      <c r="H19572" s="661">
        <v>22</v>
      </c>
      <c r="I19572" s="662">
        <v>426800</v>
      </c>
      <c r="J19572" s="663">
        <v>20000000</v>
      </c>
      <c r="K19572" s="662">
        <v>388000000000</v>
      </c>
    </row>
    <row r="19573" spans="3:11" x14ac:dyDescent="0.25">
      <c r="C19573" s="660">
        <v>45937</v>
      </c>
      <c r="D19573" s="661" t="s">
        <v>1154</v>
      </c>
      <c r="E19573" s="662">
        <v>51000</v>
      </c>
      <c r="F19573" s="662">
        <v>50000</v>
      </c>
      <c r="G19573" s="662">
        <v>51000</v>
      </c>
      <c r="H19573" s="661">
        <v>3</v>
      </c>
      <c r="I19573" s="662">
        <v>153000</v>
      </c>
      <c r="J19573" s="663">
        <v>600000</v>
      </c>
      <c r="K19573" s="662">
        <v>30600000000</v>
      </c>
    </row>
    <row r="19574" spans="3:11" x14ac:dyDescent="0.25">
      <c r="C19574" s="660">
        <v>45937</v>
      </c>
      <c r="D19574" s="661" t="s">
        <v>312</v>
      </c>
      <c r="E19574" s="662">
        <v>19400</v>
      </c>
      <c r="F19574" s="662">
        <v>15599</v>
      </c>
      <c r="G19574" s="662">
        <v>19400</v>
      </c>
      <c r="H19574" s="661">
        <v>10</v>
      </c>
      <c r="I19574" s="662">
        <v>194000</v>
      </c>
      <c r="J19574" s="663">
        <v>20000000</v>
      </c>
      <c r="K19574" s="662">
        <v>388000000000</v>
      </c>
    </row>
    <row r="19575" spans="3:11" x14ac:dyDescent="0.25">
      <c r="C19575" s="660">
        <v>45937</v>
      </c>
      <c r="D19575" s="661" t="s">
        <v>1155</v>
      </c>
      <c r="E19575" s="662">
        <v>43000</v>
      </c>
      <c r="F19575" s="662">
        <v>40000</v>
      </c>
      <c r="G19575" s="662">
        <v>41000</v>
      </c>
      <c r="H19575" s="661">
        <v>3</v>
      </c>
      <c r="I19575" s="662">
        <v>129000</v>
      </c>
      <c r="J19575" s="663">
        <v>2400000</v>
      </c>
      <c r="K19575" s="662">
        <v>98400000000</v>
      </c>
    </row>
    <row r="19576" spans="3:11" x14ac:dyDescent="0.25">
      <c r="C19576" s="660">
        <v>45937</v>
      </c>
      <c r="D19576" s="661" t="s">
        <v>312</v>
      </c>
      <c r="E19576" s="662">
        <v>19400</v>
      </c>
      <c r="F19576" s="662">
        <v>15599</v>
      </c>
      <c r="G19576" s="662">
        <v>19400</v>
      </c>
      <c r="H19576" s="661">
        <v>1</v>
      </c>
      <c r="I19576" s="662">
        <v>19400</v>
      </c>
      <c r="J19576" s="663">
        <v>20000000</v>
      </c>
      <c r="K19576" s="662">
        <v>388000000000</v>
      </c>
    </row>
    <row r="19577" spans="3:11" x14ac:dyDescent="0.25">
      <c r="C19577" s="660">
        <v>45937</v>
      </c>
      <c r="D19577" s="661" t="s">
        <v>312</v>
      </c>
      <c r="E19577" s="662">
        <v>19400</v>
      </c>
      <c r="F19577" s="662">
        <v>15599</v>
      </c>
      <c r="G19577" s="662">
        <v>19400</v>
      </c>
      <c r="H19577" s="661">
        <v>10</v>
      </c>
      <c r="I19577" s="662">
        <v>194000</v>
      </c>
      <c r="J19577" s="663">
        <v>20000000</v>
      </c>
      <c r="K19577" s="662">
        <v>388000000000</v>
      </c>
    </row>
    <row r="19578" spans="3:11" x14ac:dyDescent="0.25">
      <c r="C19578" s="660">
        <v>45937</v>
      </c>
      <c r="D19578" s="661" t="s">
        <v>312</v>
      </c>
      <c r="E19578" s="662">
        <v>19400</v>
      </c>
      <c r="F19578" s="662">
        <v>15599</v>
      </c>
      <c r="G19578" s="662">
        <v>19400</v>
      </c>
      <c r="H19578" s="661">
        <v>5</v>
      </c>
      <c r="I19578" s="662">
        <v>97000</v>
      </c>
      <c r="J19578" s="663">
        <v>20000000</v>
      </c>
      <c r="K19578" s="662">
        <v>388000000000</v>
      </c>
    </row>
    <row r="19579" spans="3:11" x14ac:dyDescent="0.25">
      <c r="C19579" s="660">
        <v>45937</v>
      </c>
      <c r="D19579" s="661" t="s">
        <v>310</v>
      </c>
      <c r="E19579" s="662">
        <v>102000</v>
      </c>
      <c r="F19579" s="662">
        <v>102600</v>
      </c>
      <c r="G19579" s="662">
        <v>102000</v>
      </c>
      <c r="H19579" s="661">
        <v>1</v>
      </c>
      <c r="I19579" s="662">
        <v>102000</v>
      </c>
      <c r="J19579" s="663">
        <v>19450000</v>
      </c>
      <c r="K19579" s="662">
        <v>1983900000000</v>
      </c>
    </row>
    <row r="19580" spans="3:11" x14ac:dyDescent="0.25">
      <c r="C19580" s="660">
        <v>45937</v>
      </c>
      <c r="D19580" s="661" t="s">
        <v>312</v>
      </c>
      <c r="E19580" s="662">
        <v>19400</v>
      </c>
      <c r="F19580" s="662">
        <v>15599</v>
      </c>
      <c r="G19580" s="662">
        <v>19400</v>
      </c>
      <c r="H19580" s="661">
        <v>7</v>
      </c>
      <c r="I19580" s="662">
        <v>135800</v>
      </c>
      <c r="J19580" s="663">
        <v>20000000</v>
      </c>
      <c r="K19580" s="662">
        <v>388000000000</v>
      </c>
    </row>
    <row r="19581" spans="3:11" x14ac:dyDescent="0.25">
      <c r="C19581" s="660">
        <v>45937</v>
      </c>
      <c r="D19581" s="661" t="s">
        <v>312</v>
      </c>
      <c r="E19581" s="662">
        <v>19400</v>
      </c>
      <c r="F19581" s="662">
        <v>15599</v>
      </c>
      <c r="G19581" s="662">
        <v>19400</v>
      </c>
      <c r="H19581" s="661">
        <v>143</v>
      </c>
      <c r="I19581" s="662">
        <v>2774200</v>
      </c>
      <c r="J19581" s="663">
        <v>20000000</v>
      </c>
      <c r="K19581" s="662">
        <v>388000000000</v>
      </c>
    </row>
    <row r="19582" spans="3:11" x14ac:dyDescent="0.25">
      <c r="C19582" s="660">
        <v>45937</v>
      </c>
      <c r="D19582" s="661" t="s">
        <v>1155</v>
      </c>
      <c r="E19582" s="662">
        <v>43000</v>
      </c>
      <c r="F19582" s="662">
        <v>40000</v>
      </c>
      <c r="G19582" s="662">
        <v>41000</v>
      </c>
      <c r="H19582" s="661">
        <v>27</v>
      </c>
      <c r="I19582" s="662">
        <v>1161000</v>
      </c>
      <c r="J19582" s="663">
        <v>2400000</v>
      </c>
      <c r="K19582" s="662">
        <v>98400000000</v>
      </c>
    </row>
    <row r="19583" spans="3:11" x14ac:dyDescent="0.25">
      <c r="C19583" s="660">
        <v>45937</v>
      </c>
      <c r="D19583" s="661" t="s">
        <v>1155</v>
      </c>
      <c r="E19583" s="662">
        <v>43000</v>
      </c>
      <c r="F19583" s="662">
        <v>40000</v>
      </c>
      <c r="G19583" s="662">
        <v>41000</v>
      </c>
      <c r="H19583" s="661">
        <v>7</v>
      </c>
      <c r="I19583" s="662">
        <v>301000</v>
      </c>
      <c r="J19583" s="663">
        <v>2400000</v>
      </c>
      <c r="K19583" s="662">
        <v>98400000000</v>
      </c>
    </row>
    <row r="19584" spans="3:11" x14ac:dyDescent="0.25">
      <c r="C19584" s="660">
        <v>45937</v>
      </c>
      <c r="D19584" s="661" t="s">
        <v>1155</v>
      </c>
      <c r="E19584" s="662">
        <v>43000</v>
      </c>
      <c r="F19584" s="662">
        <v>40000</v>
      </c>
      <c r="G19584" s="662">
        <v>41000</v>
      </c>
      <c r="H19584" s="661">
        <v>6</v>
      </c>
      <c r="I19584" s="662">
        <v>258000</v>
      </c>
      <c r="J19584" s="663">
        <v>2400000</v>
      </c>
      <c r="K19584" s="662">
        <v>98400000000</v>
      </c>
    </row>
    <row r="19585" spans="3:11" x14ac:dyDescent="0.25">
      <c r="C19585" s="660">
        <v>45937</v>
      </c>
      <c r="D19585" s="661" t="s">
        <v>317</v>
      </c>
      <c r="E19585" s="662">
        <v>115000</v>
      </c>
      <c r="F19585" s="662">
        <v>106000</v>
      </c>
      <c r="G19585" s="662">
        <v>115000</v>
      </c>
      <c r="H19585" s="661">
        <v>1</v>
      </c>
      <c r="I19585" s="662">
        <v>115000</v>
      </c>
      <c r="J19585" s="663">
        <v>15000000</v>
      </c>
      <c r="K19585" s="662">
        <v>1725000000000</v>
      </c>
    </row>
    <row r="19586" spans="3:11" x14ac:dyDescent="0.25">
      <c r="C19586" s="660">
        <v>45937</v>
      </c>
      <c r="D19586" s="661" t="s">
        <v>317</v>
      </c>
      <c r="E19586" s="662">
        <v>115000</v>
      </c>
      <c r="F19586" s="662">
        <v>106000</v>
      </c>
      <c r="G19586" s="662">
        <v>115000</v>
      </c>
      <c r="H19586" s="661">
        <v>45</v>
      </c>
      <c r="I19586" s="662">
        <v>5175000</v>
      </c>
      <c r="J19586" s="663">
        <v>15000000</v>
      </c>
      <c r="K19586" s="662">
        <v>1725000000000</v>
      </c>
    </row>
    <row r="19587" spans="3:11" x14ac:dyDescent="0.25">
      <c r="C19587" s="660">
        <v>45937</v>
      </c>
      <c r="D19587" s="661" t="s">
        <v>1154</v>
      </c>
      <c r="E19587" s="662">
        <v>51000</v>
      </c>
      <c r="F19587" s="662">
        <v>50000</v>
      </c>
      <c r="G19587" s="662">
        <v>51000</v>
      </c>
      <c r="H19587" s="661">
        <v>24</v>
      </c>
      <c r="I19587" s="662">
        <v>1224000</v>
      </c>
      <c r="J19587" s="663">
        <v>600000</v>
      </c>
      <c r="K19587" s="662">
        <v>30600000000</v>
      </c>
    </row>
    <row r="19588" spans="3:11" x14ac:dyDescent="0.25">
      <c r="C19588" s="660">
        <v>45937</v>
      </c>
      <c r="D19588" s="661" t="s">
        <v>1154</v>
      </c>
      <c r="E19588" s="662">
        <v>51000</v>
      </c>
      <c r="F19588" s="662">
        <v>50000</v>
      </c>
      <c r="G19588" s="662">
        <v>51000</v>
      </c>
      <c r="H19588" s="661">
        <v>1</v>
      </c>
      <c r="I19588" s="662">
        <v>51000</v>
      </c>
      <c r="J19588" s="663">
        <v>600000</v>
      </c>
      <c r="K19588" s="662">
        <v>30600000000</v>
      </c>
    </row>
    <row r="19589" spans="3:11" x14ac:dyDescent="0.25">
      <c r="C19589" s="660">
        <v>45937</v>
      </c>
      <c r="D19589" s="661" t="s">
        <v>317</v>
      </c>
      <c r="E19589" s="662">
        <v>115100</v>
      </c>
      <c r="F19589" s="662">
        <v>106000</v>
      </c>
      <c r="G19589" s="662">
        <v>115000</v>
      </c>
      <c r="H19589" s="661">
        <v>2</v>
      </c>
      <c r="I19589" s="662">
        <v>230200</v>
      </c>
      <c r="J19589" s="663">
        <v>15000000</v>
      </c>
      <c r="K19589" s="662">
        <v>1725000000000</v>
      </c>
    </row>
    <row r="19590" spans="3:11" x14ac:dyDescent="0.25">
      <c r="C19590" s="660">
        <v>45937</v>
      </c>
      <c r="D19590" s="661" t="s">
        <v>317</v>
      </c>
      <c r="E19590" s="662">
        <v>115100</v>
      </c>
      <c r="F19590" s="662">
        <v>106000</v>
      </c>
      <c r="G19590" s="662">
        <v>115000</v>
      </c>
      <c r="H19590" s="661">
        <v>1</v>
      </c>
      <c r="I19590" s="662">
        <v>115100</v>
      </c>
      <c r="J19590" s="663">
        <v>15000000</v>
      </c>
      <c r="K19590" s="662">
        <v>1725000000000</v>
      </c>
    </row>
    <row r="19591" spans="3:11" x14ac:dyDescent="0.25">
      <c r="C19591" s="660">
        <v>45937</v>
      </c>
      <c r="D19591" s="661" t="s">
        <v>312</v>
      </c>
      <c r="E19591" s="662">
        <v>19400</v>
      </c>
      <c r="F19591" s="662">
        <v>15599</v>
      </c>
      <c r="G19591" s="662">
        <v>19400</v>
      </c>
      <c r="H19591" s="661">
        <v>10</v>
      </c>
      <c r="I19591" s="662">
        <v>194000</v>
      </c>
      <c r="J19591" s="663">
        <v>20000000</v>
      </c>
      <c r="K19591" s="662">
        <v>388000000000</v>
      </c>
    </row>
    <row r="19592" spans="3:11" x14ac:dyDescent="0.25">
      <c r="C19592" s="660">
        <v>45937</v>
      </c>
      <c r="D19592" s="661" t="s">
        <v>312</v>
      </c>
      <c r="E19592" s="662">
        <v>19400</v>
      </c>
      <c r="F19592" s="662">
        <v>15599</v>
      </c>
      <c r="G19592" s="662">
        <v>19400</v>
      </c>
      <c r="H19592" s="661">
        <v>2</v>
      </c>
      <c r="I19592" s="662">
        <v>38800</v>
      </c>
      <c r="J19592" s="663">
        <v>20000000</v>
      </c>
      <c r="K19592" s="662">
        <v>388000000000</v>
      </c>
    </row>
    <row r="19593" spans="3:11" x14ac:dyDescent="0.25">
      <c r="C19593" s="660">
        <v>45937</v>
      </c>
      <c r="D19593" s="661" t="s">
        <v>312</v>
      </c>
      <c r="E19593" s="662">
        <v>19400</v>
      </c>
      <c r="F19593" s="662">
        <v>15599</v>
      </c>
      <c r="G19593" s="662">
        <v>19400</v>
      </c>
      <c r="H19593" s="661">
        <v>15</v>
      </c>
      <c r="I19593" s="662">
        <v>291000</v>
      </c>
      <c r="J19593" s="663">
        <v>20000000</v>
      </c>
      <c r="K19593" s="662">
        <v>388000000000</v>
      </c>
    </row>
    <row r="19594" spans="3:11" x14ac:dyDescent="0.25">
      <c r="C19594" s="660">
        <v>45937</v>
      </c>
      <c r="D19594" s="661" t="s">
        <v>317</v>
      </c>
      <c r="E19594" s="662">
        <v>119999</v>
      </c>
      <c r="F19594" s="662">
        <v>106000</v>
      </c>
      <c r="G19594" s="662">
        <v>115000</v>
      </c>
      <c r="H19594" s="661">
        <v>5</v>
      </c>
      <c r="I19594" s="662">
        <v>599995</v>
      </c>
      <c r="J19594" s="663">
        <v>15000000</v>
      </c>
      <c r="K19594" s="662">
        <v>1725000000000</v>
      </c>
    </row>
    <row r="19595" spans="3:11" x14ac:dyDescent="0.25">
      <c r="C19595" s="660">
        <v>45937</v>
      </c>
      <c r="D19595" s="661" t="s">
        <v>317</v>
      </c>
      <c r="E19595" s="662">
        <v>119999</v>
      </c>
      <c r="F19595" s="662">
        <v>106000</v>
      </c>
      <c r="G19595" s="662">
        <v>115000</v>
      </c>
      <c r="H19595" s="661">
        <v>8</v>
      </c>
      <c r="I19595" s="662">
        <v>959992</v>
      </c>
      <c r="J19595" s="663">
        <v>15000000</v>
      </c>
      <c r="K19595" s="662">
        <v>1725000000000</v>
      </c>
    </row>
    <row r="19596" spans="3:11" x14ac:dyDescent="0.25">
      <c r="C19596" s="660">
        <v>45937</v>
      </c>
      <c r="D19596" s="661" t="s">
        <v>317</v>
      </c>
      <c r="E19596" s="662">
        <v>120000</v>
      </c>
      <c r="F19596" s="662">
        <v>106000</v>
      </c>
      <c r="G19596" s="662">
        <v>115000</v>
      </c>
      <c r="H19596" s="661">
        <v>5</v>
      </c>
      <c r="I19596" s="662">
        <v>600000</v>
      </c>
      <c r="J19596" s="663">
        <v>15000000</v>
      </c>
      <c r="K19596" s="662">
        <v>1725000000000</v>
      </c>
    </row>
    <row r="19597" spans="3:11" x14ac:dyDescent="0.25">
      <c r="C19597" s="660">
        <v>45937</v>
      </c>
      <c r="D19597" s="661" t="s">
        <v>317</v>
      </c>
      <c r="E19597" s="662">
        <v>120000</v>
      </c>
      <c r="F19597" s="662">
        <v>106000</v>
      </c>
      <c r="G19597" s="662">
        <v>115000</v>
      </c>
      <c r="H19597" s="661">
        <v>3</v>
      </c>
      <c r="I19597" s="662">
        <v>360000</v>
      </c>
      <c r="J19597" s="663">
        <v>15000000</v>
      </c>
      <c r="K19597" s="662">
        <v>1725000000000</v>
      </c>
    </row>
    <row r="19598" spans="3:11" x14ac:dyDescent="0.25">
      <c r="C19598" s="660">
        <v>45937</v>
      </c>
      <c r="D19598" s="661" t="s">
        <v>317</v>
      </c>
      <c r="E19598" s="662">
        <v>120000</v>
      </c>
      <c r="F19598" s="662">
        <v>106000</v>
      </c>
      <c r="G19598" s="662">
        <v>115000</v>
      </c>
      <c r="H19598" s="661">
        <v>60</v>
      </c>
      <c r="I19598" s="662">
        <v>7200000</v>
      </c>
      <c r="J19598" s="663">
        <v>15000000</v>
      </c>
      <c r="K19598" s="662">
        <v>1725000000000</v>
      </c>
    </row>
    <row r="19599" spans="3:11" x14ac:dyDescent="0.25">
      <c r="C19599" s="660">
        <v>45937</v>
      </c>
      <c r="D19599" s="661" t="s">
        <v>317</v>
      </c>
      <c r="E19599" s="662">
        <v>120000</v>
      </c>
      <c r="F19599" s="662">
        <v>106000</v>
      </c>
      <c r="G19599" s="662">
        <v>115000</v>
      </c>
      <c r="H19599" s="661">
        <v>50</v>
      </c>
      <c r="I19599" s="662">
        <v>6000000</v>
      </c>
      <c r="J19599" s="663">
        <v>15000000</v>
      </c>
      <c r="K19599" s="662">
        <v>1725000000000</v>
      </c>
    </row>
    <row r="19600" spans="3:11" x14ac:dyDescent="0.25">
      <c r="C19600" s="660">
        <v>45937</v>
      </c>
      <c r="D19600" s="661" t="s">
        <v>317</v>
      </c>
      <c r="E19600" s="662">
        <v>120000</v>
      </c>
      <c r="F19600" s="662">
        <v>106000</v>
      </c>
      <c r="G19600" s="662">
        <v>115000</v>
      </c>
      <c r="H19600" s="661">
        <v>406</v>
      </c>
      <c r="I19600" s="662">
        <v>48720000</v>
      </c>
      <c r="J19600" s="663">
        <v>15000000</v>
      </c>
      <c r="K19600" s="662">
        <v>1725000000000</v>
      </c>
    </row>
    <row r="19601" spans="3:11" x14ac:dyDescent="0.25">
      <c r="C19601" s="660">
        <v>45937</v>
      </c>
      <c r="D19601" s="661" t="s">
        <v>312</v>
      </c>
      <c r="E19601" s="662">
        <v>19400</v>
      </c>
      <c r="F19601" s="662">
        <v>15599</v>
      </c>
      <c r="G19601" s="662">
        <v>19400</v>
      </c>
      <c r="H19601" s="661">
        <v>18</v>
      </c>
      <c r="I19601" s="662">
        <v>349200</v>
      </c>
      <c r="J19601" s="663">
        <v>20000000</v>
      </c>
      <c r="K19601" s="662">
        <v>388000000000</v>
      </c>
    </row>
    <row r="19602" spans="3:11" x14ac:dyDescent="0.25">
      <c r="C19602" s="660">
        <v>45937</v>
      </c>
      <c r="D19602" s="661" t="s">
        <v>310</v>
      </c>
      <c r="E19602" s="662">
        <v>102000</v>
      </c>
      <c r="F19602" s="662">
        <v>102600</v>
      </c>
      <c r="G19602" s="662">
        <v>102000</v>
      </c>
      <c r="H19602" s="661">
        <v>27</v>
      </c>
      <c r="I19602" s="662">
        <v>2754000</v>
      </c>
      <c r="J19602" s="663">
        <v>19450000</v>
      </c>
      <c r="K19602" s="662">
        <v>1983900000000</v>
      </c>
    </row>
    <row r="19603" spans="3:11" x14ac:dyDescent="0.25">
      <c r="C19603" s="660">
        <v>45937</v>
      </c>
      <c r="D19603" s="661" t="s">
        <v>310</v>
      </c>
      <c r="E19603" s="662">
        <v>102000</v>
      </c>
      <c r="F19603" s="662">
        <v>102600</v>
      </c>
      <c r="G19603" s="662">
        <v>102000</v>
      </c>
      <c r="H19603" s="661">
        <v>2</v>
      </c>
      <c r="I19603" s="662">
        <v>204000</v>
      </c>
      <c r="J19603" s="663">
        <v>19450000</v>
      </c>
      <c r="K19603" s="662">
        <v>1983900000000</v>
      </c>
    </row>
    <row r="19604" spans="3:11" x14ac:dyDescent="0.25">
      <c r="C19604" s="660">
        <v>45937</v>
      </c>
      <c r="D19604" s="661" t="s">
        <v>310</v>
      </c>
      <c r="E19604" s="662">
        <v>102000</v>
      </c>
      <c r="F19604" s="662">
        <v>102600</v>
      </c>
      <c r="G19604" s="662">
        <v>102000</v>
      </c>
      <c r="H19604" s="661">
        <v>10</v>
      </c>
      <c r="I19604" s="662">
        <v>1020000</v>
      </c>
      <c r="J19604" s="663">
        <v>19450000</v>
      </c>
      <c r="K19604" s="662">
        <v>1983900000000</v>
      </c>
    </row>
    <row r="19605" spans="3:11" x14ac:dyDescent="0.25">
      <c r="C19605" s="660">
        <v>45937</v>
      </c>
      <c r="D19605" s="661" t="s">
        <v>310</v>
      </c>
      <c r="E19605" s="662">
        <v>102000</v>
      </c>
      <c r="F19605" s="662">
        <v>102600</v>
      </c>
      <c r="G19605" s="662">
        <v>102000</v>
      </c>
      <c r="H19605" s="661">
        <v>5</v>
      </c>
      <c r="I19605" s="662">
        <v>510000</v>
      </c>
      <c r="J19605" s="663">
        <v>19450000</v>
      </c>
      <c r="K19605" s="662">
        <v>1983900000000</v>
      </c>
    </row>
    <row r="19606" spans="3:11" x14ac:dyDescent="0.25">
      <c r="C19606" s="660">
        <v>45937</v>
      </c>
      <c r="D19606" s="661" t="s">
        <v>310</v>
      </c>
      <c r="E19606" s="662">
        <v>102000</v>
      </c>
      <c r="F19606" s="662">
        <v>102600</v>
      </c>
      <c r="G19606" s="662">
        <v>102000</v>
      </c>
      <c r="H19606" s="661">
        <v>2</v>
      </c>
      <c r="I19606" s="662">
        <v>204000</v>
      </c>
      <c r="J19606" s="663">
        <v>19450000</v>
      </c>
      <c r="K19606" s="662">
        <v>1983900000000</v>
      </c>
    </row>
    <row r="19607" spans="3:11" x14ac:dyDescent="0.25">
      <c r="C19607" s="660">
        <v>45937</v>
      </c>
      <c r="D19607" s="661" t="s">
        <v>310</v>
      </c>
      <c r="E19607" s="662">
        <v>102000</v>
      </c>
      <c r="F19607" s="662">
        <v>102600</v>
      </c>
      <c r="G19607" s="662">
        <v>102000</v>
      </c>
      <c r="H19607" s="661">
        <v>3</v>
      </c>
      <c r="I19607" s="662">
        <v>306000</v>
      </c>
      <c r="J19607" s="663">
        <v>19450000</v>
      </c>
      <c r="K19607" s="662">
        <v>1983900000000</v>
      </c>
    </row>
    <row r="19608" spans="3:11" x14ac:dyDescent="0.25">
      <c r="C19608" s="660">
        <v>45937</v>
      </c>
      <c r="D19608" s="661" t="s">
        <v>310</v>
      </c>
      <c r="E19608" s="662">
        <v>102000</v>
      </c>
      <c r="F19608" s="662">
        <v>102600</v>
      </c>
      <c r="G19608" s="662">
        <v>102000</v>
      </c>
      <c r="H19608" s="661">
        <v>51</v>
      </c>
      <c r="I19608" s="662">
        <v>5202000</v>
      </c>
      <c r="J19608" s="663">
        <v>19450000</v>
      </c>
      <c r="K19608" s="662">
        <v>1983900000000</v>
      </c>
    </row>
    <row r="19609" spans="3:11" x14ac:dyDescent="0.25">
      <c r="C19609" s="660">
        <v>45937</v>
      </c>
      <c r="D19609" s="661" t="s">
        <v>317</v>
      </c>
      <c r="E19609" s="662">
        <v>119000</v>
      </c>
      <c r="F19609" s="662">
        <v>106000</v>
      </c>
      <c r="G19609" s="662">
        <v>115000</v>
      </c>
      <c r="H19609" s="661">
        <v>1</v>
      </c>
      <c r="I19609" s="662">
        <v>119000</v>
      </c>
      <c r="J19609" s="663">
        <v>15000000</v>
      </c>
      <c r="K19609" s="662">
        <v>1725000000000</v>
      </c>
    </row>
    <row r="19610" spans="3:11" x14ac:dyDescent="0.25">
      <c r="C19610" s="660">
        <v>45937</v>
      </c>
      <c r="D19610" s="661" t="s">
        <v>1155</v>
      </c>
      <c r="E19610" s="662">
        <v>43000</v>
      </c>
      <c r="F19610" s="662">
        <v>40000</v>
      </c>
      <c r="G19610" s="662">
        <v>41000</v>
      </c>
      <c r="H19610" s="661">
        <v>8</v>
      </c>
      <c r="I19610" s="662">
        <v>344000</v>
      </c>
      <c r="J19610" s="663">
        <v>2400000</v>
      </c>
      <c r="K19610" s="662">
        <v>98400000000</v>
      </c>
    </row>
    <row r="19611" spans="3:11" x14ac:dyDescent="0.25">
      <c r="C19611" s="660">
        <v>45937</v>
      </c>
      <c r="D19611" s="661" t="s">
        <v>310</v>
      </c>
      <c r="E19611" s="662">
        <v>101000</v>
      </c>
      <c r="F19611" s="662">
        <v>102600</v>
      </c>
      <c r="G19611" s="662">
        <v>102000</v>
      </c>
      <c r="H19611" s="661">
        <v>3</v>
      </c>
      <c r="I19611" s="662">
        <v>303000</v>
      </c>
      <c r="J19611" s="663">
        <v>19450000</v>
      </c>
      <c r="K19611" s="662">
        <v>1983900000000</v>
      </c>
    </row>
    <row r="19612" spans="3:11" x14ac:dyDescent="0.25">
      <c r="C19612" s="660">
        <v>45937</v>
      </c>
      <c r="D19612" s="661" t="s">
        <v>310</v>
      </c>
      <c r="E19612" s="662">
        <v>100100</v>
      </c>
      <c r="F19612" s="662">
        <v>102600</v>
      </c>
      <c r="G19612" s="662">
        <v>102000</v>
      </c>
      <c r="H19612" s="661">
        <v>2</v>
      </c>
      <c r="I19612" s="662">
        <v>200200</v>
      </c>
      <c r="J19612" s="663">
        <v>19450000</v>
      </c>
      <c r="K19612" s="662">
        <v>1983900000000</v>
      </c>
    </row>
    <row r="19613" spans="3:11" x14ac:dyDescent="0.25">
      <c r="C19613" s="660">
        <v>45937</v>
      </c>
      <c r="D19613" s="661" t="s">
        <v>310</v>
      </c>
      <c r="E19613" s="662">
        <v>100002</v>
      </c>
      <c r="F19613" s="662">
        <v>102600</v>
      </c>
      <c r="G19613" s="662">
        <v>102000</v>
      </c>
      <c r="H19613" s="661">
        <v>1</v>
      </c>
      <c r="I19613" s="662">
        <v>100002</v>
      </c>
      <c r="J19613" s="663">
        <v>19450000</v>
      </c>
      <c r="K19613" s="662">
        <v>1983900000000</v>
      </c>
    </row>
    <row r="19614" spans="3:11" x14ac:dyDescent="0.25">
      <c r="C19614" s="660">
        <v>45937</v>
      </c>
      <c r="D19614" s="661" t="s">
        <v>310</v>
      </c>
      <c r="E19614" s="662">
        <v>100002</v>
      </c>
      <c r="F19614" s="662">
        <v>102600</v>
      </c>
      <c r="G19614" s="662">
        <v>102000</v>
      </c>
      <c r="H19614" s="661">
        <v>10</v>
      </c>
      <c r="I19614" s="662">
        <v>1000020</v>
      </c>
      <c r="J19614" s="663">
        <v>19450000</v>
      </c>
      <c r="K19614" s="662">
        <v>1983900000000</v>
      </c>
    </row>
    <row r="19615" spans="3:11" x14ac:dyDescent="0.25">
      <c r="C19615" s="660">
        <v>45937</v>
      </c>
      <c r="D19615" s="661" t="s">
        <v>310</v>
      </c>
      <c r="E19615" s="662">
        <v>100002</v>
      </c>
      <c r="F19615" s="662">
        <v>102600</v>
      </c>
      <c r="G19615" s="662">
        <v>102000</v>
      </c>
      <c r="H19615" s="661">
        <v>2</v>
      </c>
      <c r="I19615" s="662">
        <v>200004</v>
      </c>
      <c r="J19615" s="663">
        <v>19450000</v>
      </c>
      <c r="K19615" s="662">
        <v>1983900000000</v>
      </c>
    </row>
    <row r="19616" spans="3:11" x14ac:dyDescent="0.25">
      <c r="C19616" s="660">
        <v>45937</v>
      </c>
      <c r="D19616" s="661" t="s">
        <v>310</v>
      </c>
      <c r="E19616" s="662">
        <v>100000</v>
      </c>
      <c r="F19616" s="662">
        <v>102600</v>
      </c>
      <c r="G19616" s="662">
        <v>102000</v>
      </c>
      <c r="H19616" s="661">
        <v>2</v>
      </c>
      <c r="I19616" s="662">
        <v>200000</v>
      </c>
      <c r="J19616" s="663">
        <v>19450000</v>
      </c>
      <c r="K19616" s="662">
        <v>1983900000000</v>
      </c>
    </row>
    <row r="19617" spans="3:11" x14ac:dyDescent="0.25">
      <c r="C19617" s="660">
        <v>45937</v>
      </c>
      <c r="D19617" s="661" t="s">
        <v>310</v>
      </c>
      <c r="E19617" s="662">
        <v>100000</v>
      </c>
      <c r="F19617" s="662">
        <v>102600</v>
      </c>
      <c r="G19617" s="662">
        <v>102000</v>
      </c>
      <c r="H19617" s="661">
        <v>1</v>
      </c>
      <c r="I19617" s="662">
        <v>100000</v>
      </c>
      <c r="J19617" s="663">
        <v>19450000</v>
      </c>
      <c r="K19617" s="662">
        <v>1983900000000</v>
      </c>
    </row>
    <row r="19618" spans="3:11" x14ac:dyDescent="0.25">
      <c r="C19618" s="660">
        <v>45937</v>
      </c>
      <c r="D19618" s="661" t="s">
        <v>310</v>
      </c>
      <c r="E19618" s="662">
        <v>99000</v>
      </c>
      <c r="F19618" s="662">
        <v>102600</v>
      </c>
      <c r="G19618" s="662">
        <v>102000</v>
      </c>
      <c r="H19618" s="661">
        <v>3</v>
      </c>
      <c r="I19618" s="662">
        <v>297000</v>
      </c>
      <c r="J19618" s="663">
        <v>19450000</v>
      </c>
      <c r="K19618" s="662">
        <v>1983900000000</v>
      </c>
    </row>
    <row r="19619" spans="3:11" x14ac:dyDescent="0.25">
      <c r="C19619" s="660">
        <v>45937</v>
      </c>
      <c r="D19619" s="661" t="s">
        <v>310</v>
      </c>
      <c r="E19619" s="662">
        <v>93000</v>
      </c>
      <c r="F19619" s="662">
        <v>102600</v>
      </c>
      <c r="G19619" s="662">
        <v>102000</v>
      </c>
      <c r="H19619" s="661">
        <v>33</v>
      </c>
      <c r="I19619" s="662">
        <v>3069000</v>
      </c>
      <c r="J19619" s="663">
        <v>19450000</v>
      </c>
      <c r="K19619" s="662">
        <v>1983900000000</v>
      </c>
    </row>
    <row r="19620" spans="3:11" x14ac:dyDescent="0.25">
      <c r="C19620" s="660">
        <v>45937</v>
      </c>
      <c r="D19620" s="661" t="s">
        <v>310</v>
      </c>
      <c r="E19620" s="662">
        <v>90000</v>
      </c>
      <c r="F19620" s="662">
        <v>102600</v>
      </c>
      <c r="G19620" s="662">
        <v>102000</v>
      </c>
      <c r="H19620" s="661">
        <v>10</v>
      </c>
      <c r="I19620" s="662">
        <v>900000</v>
      </c>
      <c r="J19620" s="663">
        <v>19450000</v>
      </c>
      <c r="K19620" s="662">
        <v>1983900000000</v>
      </c>
    </row>
    <row r="19621" spans="3:11" x14ac:dyDescent="0.25">
      <c r="C19621" s="660">
        <v>45937</v>
      </c>
      <c r="D19621" s="661" t="s">
        <v>310</v>
      </c>
      <c r="E19621" s="662">
        <v>89000</v>
      </c>
      <c r="F19621" s="662">
        <v>102600</v>
      </c>
      <c r="G19621" s="662">
        <v>102000</v>
      </c>
      <c r="H19621" s="661">
        <v>15</v>
      </c>
      <c r="I19621" s="662">
        <v>1335000</v>
      </c>
      <c r="J19621" s="663">
        <v>19450000</v>
      </c>
      <c r="K19621" s="662">
        <v>1983900000000</v>
      </c>
    </row>
    <row r="19622" spans="3:11" x14ac:dyDescent="0.25">
      <c r="C19622" s="660">
        <v>45937</v>
      </c>
      <c r="D19622" s="661" t="s">
        <v>310</v>
      </c>
      <c r="E19622" s="662">
        <v>89000</v>
      </c>
      <c r="F19622" s="662">
        <v>102600</v>
      </c>
      <c r="G19622" s="662">
        <v>102000</v>
      </c>
      <c r="H19622" s="661">
        <v>10</v>
      </c>
      <c r="I19622" s="662">
        <v>890000</v>
      </c>
      <c r="J19622" s="663">
        <v>19450000</v>
      </c>
      <c r="K19622" s="662">
        <v>1983900000000</v>
      </c>
    </row>
    <row r="19623" spans="3:11" x14ac:dyDescent="0.25">
      <c r="C19623" s="660">
        <v>45937</v>
      </c>
      <c r="D19623" s="661" t="s">
        <v>310</v>
      </c>
      <c r="E19623" s="662">
        <v>87200</v>
      </c>
      <c r="F19623" s="662">
        <v>102600</v>
      </c>
      <c r="G19623" s="662">
        <v>102000</v>
      </c>
      <c r="H19623" s="661">
        <v>8</v>
      </c>
      <c r="I19623" s="662">
        <v>697600</v>
      </c>
      <c r="J19623" s="663">
        <v>19450000</v>
      </c>
      <c r="K19623" s="662">
        <v>1983900000000</v>
      </c>
    </row>
    <row r="19624" spans="3:11" x14ac:dyDescent="0.25">
      <c r="C19624" s="660">
        <v>45937</v>
      </c>
      <c r="D19624" s="661" t="s">
        <v>317</v>
      </c>
      <c r="E19624" s="662">
        <v>119000</v>
      </c>
      <c r="F19624" s="662">
        <v>106000</v>
      </c>
      <c r="G19624" s="662">
        <v>115000</v>
      </c>
      <c r="H19624" s="661">
        <v>1</v>
      </c>
      <c r="I19624" s="662">
        <v>119000</v>
      </c>
      <c r="J19624" s="663">
        <v>15000000</v>
      </c>
      <c r="K19624" s="662">
        <v>1725000000000</v>
      </c>
    </row>
    <row r="19625" spans="3:11" x14ac:dyDescent="0.25">
      <c r="C19625" s="660">
        <v>45937</v>
      </c>
      <c r="D19625" s="661" t="s">
        <v>317</v>
      </c>
      <c r="E19625" s="662">
        <v>119000</v>
      </c>
      <c r="F19625" s="662">
        <v>106000</v>
      </c>
      <c r="G19625" s="662">
        <v>115000</v>
      </c>
      <c r="H19625" s="661">
        <v>10</v>
      </c>
      <c r="I19625" s="662">
        <v>1190000</v>
      </c>
      <c r="J19625" s="663">
        <v>15000000</v>
      </c>
      <c r="K19625" s="662">
        <v>1725000000000</v>
      </c>
    </row>
    <row r="19626" spans="3:11" x14ac:dyDescent="0.25">
      <c r="C19626" s="660">
        <v>45937</v>
      </c>
      <c r="D19626" s="661" t="s">
        <v>1155</v>
      </c>
      <c r="E19626" s="662">
        <v>42000</v>
      </c>
      <c r="F19626" s="662">
        <v>40000</v>
      </c>
      <c r="G19626" s="662">
        <v>41000</v>
      </c>
      <c r="H19626" s="661">
        <v>33</v>
      </c>
      <c r="I19626" s="662">
        <v>1386000</v>
      </c>
      <c r="J19626" s="663">
        <v>2400000</v>
      </c>
      <c r="K19626" s="662">
        <v>98400000000</v>
      </c>
    </row>
    <row r="19627" spans="3:11" x14ac:dyDescent="0.25">
      <c r="C19627" s="660">
        <v>45937</v>
      </c>
      <c r="D19627" s="661" t="s">
        <v>312</v>
      </c>
      <c r="E19627" s="662">
        <v>19400</v>
      </c>
      <c r="F19627" s="662">
        <v>15599</v>
      </c>
      <c r="G19627" s="662">
        <v>19400</v>
      </c>
      <c r="H19627" s="661">
        <v>2</v>
      </c>
      <c r="I19627" s="662">
        <v>38800</v>
      </c>
      <c r="J19627" s="663">
        <v>20000000</v>
      </c>
      <c r="K19627" s="662">
        <v>388000000000</v>
      </c>
    </row>
    <row r="19628" spans="3:11" x14ac:dyDescent="0.25">
      <c r="C19628" s="660">
        <v>45937</v>
      </c>
      <c r="D19628" s="661" t="s">
        <v>312</v>
      </c>
      <c r="E19628" s="662">
        <v>19400</v>
      </c>
      <c r="F19628" s="662">
        <v>15599</v>
      </c>
      <c r="G19628" s="662">
        <v>19400</v>
      </c>
      <c r="H19628" s="661">
        <v>5</v>
      </c>
      <c r="I19628" s="662">
        <v>97000</v>
      </c>
      <c r="J19628" s="663">
        <v>20000000</v>
      </c>
      <c r="K19628" s="662">
        <v>388000000000</v>
      </c>
    </row>
    <row r="19629" spans="3:11" x14ac:dyDescent="0.25">
      <c r="C19629" s="660">
        <v>45937</v>
      </c>
      <c r="D19629" s="661" t="s">
        <v>312</v>
      </c>
      <c r="E19629" s="662">
        <v>19400</v>
      </c>
      <c r="F19629" s="662">
        <v>15599</v>
      </c>
      <c r="G19629" s="662">
        <v>19400</v>
      </c>
      <c r="H19629" s="661">
        <v>11</v>
      </c>
      <c r="I19629" s="662">
        <v>213400</v>
      </c>
      <c r="J19629" s="663">
        <v>20000000</v>
      </c>
      <c r="K19629" s="662">
        <v>388000000000</v>
      </c>
    </row>
    <row r="19630" spans="3:11" x14ac:dyDescent="0.25">
      <c r="C19630" s="660">
        <v>45937</v>
      </c>
      <c r="D19630" s="661" t="s">
        <v>1154</v>
      </c>
      <c r="E19630" s="662">
        <v>51500</v>
      </c>
      <c r="F19630" s="662">
        <v>50000</v>
      </c>
      <c r="G19630" s="662">
        <v>51000</v>
      </c>
      <c r="H19630" s="661">
        <v>2</v>
      </c>
      <c r="I19630" s="662">
        <v>103000</v>
      </c>
      <c r="J19630" s="663">
        <v>600000</v>
      </c>
      <c r="K19630" s="662">
        <v>30600000000</v>
      </c>
    </row>
    <row r="19631" spans="3:11" x14ac:dyDescent="0.25">
      <c r="C19631" s="660">
        <v>45937</v>
      </c>
      <c r="D19631" s="661" t="s">
        <v>1154</v>
      </c>
      <c r="E19631" s="662">
        <v>51500</v>
      </c>
      <c r="F19631" s="662">
        <v>50000</v>
      </c>
      <c r="G19631" s="662">
        <v>51000</v>
      </c>
      <c r="H19631" s="661">
        <v>40</v>
      </c>
      <c r="I19631" s="662">
        <v>2060000</v>
      </c>
      <c r="J19631" s="663">
        <v>600000</v>
      </c>
      <c r="K19631" s="662">
        <v>30600000000</v>
      </c>
    </row>
    <row r="19632" spans="3:11" x14ac:dyDescent="0.25">
      <c r="C19632" s="660">
        <v>45937</v>
      </c>
      <c r="D19632" s="661" t="s">
        <v>1155</v>
      </c>
      <c r="E19632" s="662">
        <v>41000</v>
      </c>
      <c r="F19632" s="662">
        <v>40000</v>
      </c>
      <c r="G19632" s="662">
        <v>41000</v>
      </c>
      <c r="H19632" s="661">
        <v>1</v>
      </c>
      <c r="I19632" s="662">
        <v>41000</v>
      </c>
      <c r="J19632" s="663">
        <v>2400000</v>
      </c>
      <c r="K19632" s="662">
        <v>98400000000</v>
      </c>
    </row>
    <row r="19633" spans="3:11" x14ac:dyDescent="0.25">
      <c r="C19633" s="660">
        <v>45937</v>
      </c>
      <c r="D19633" s="661" t="s">
        <v>312</v>
      </c>
      <c r="E19633" s="662">
        <v>19000</v>
      </c>
      <c r="F19633" s="662">
        <v>15599</v>
      </c>
      <c r="G19633" s="662">
        <v>19400</v>
      </c>
      <c r="H19633" s="661">
        <v>2</v>
      </c>
      <c r="I19633" s="662">
        <v>38000</v>
      </c>
      <c r="J19633" s="663">
        <v>20000000</v>
      </c>
      <c r="K19633" s="662">
        <v>388000000000</v>
      </c>
    </row>
    <row r="19634" spans="3:11" x14ac:dyDescent="0.25">
      <c r="C19634" s="660">
        <v>45937</v>
      </c>
      <c r="D19634" s="661" t="s">
        <v>310</v>
      </c>
      <c r="E19634" s="662">
        <v>102000</v>
      </c>
      <c r="F19634" s="662">
        <v>102600</v>
      </c>
      <c r="G19634" s="662">
        <v>102000</v>
      </c>
      <c r="H19634" s="661">
        <v>3</v>
      </c>
      <c r="I19634" s="662">
        <v>306000</v>
      </c>
      <c r="J19634" s="663">
        <v>19450000</v>
      </c>
      <c r="K19634" s="662">
        <v>1983900000000</v>
      </c>
    </row>
    <row r="19635" spans="3:11" x14ac:dyDescent="0.25">
      <c r="C19635" s="660">
        <v>45937</v>
      </c>
      <c r="D19635" s="661" t="s">
        <v>1154</v>
      </c>
      <c r="E19635" s="662">
        <v>51000</v>
      </c>
      <c r="F19635" s="662">
        <v>50000</v>
      </c>
      <c r="G19635" s="662">
        <v>51000</v>
      </c>
      <c r="H19635" s="661">
        <v>5</v>
      </c>
      <c r="I19635" s="662">
        <v>255000</v>
      </c>
      <c r="J19635" s="663">
        <v>600000</v>
      </c>
      <c r="K19635" s="662">
        <v>30600000000</v>
      </c>
    </row>
    <row r="19636" spans="3:11" x14ac:dyDescent="0.25">
      <c r="C19636" s="660">
        <v>45937</v>
      </c>
      <c r="D19636" s="661" t="s">
        <v>1154</v>
      </c>
      <c r="E19636" s="662">
        <v>51000</v>
      </c>
      <c r="F19636" s="662">
        <v>50000</v>
      </c>
      <c r="G19636" s="662">
        <v>51000</v>
      </c>
      <c r="H19636" s="661">
        <v>4</v>
      </c>
      <c r="I19636" s="662">
        <v>204000</v>
      </c>
      <c r="J19636" s="663">
        <v>600000</v>
      </c>
      <c r="K19636" s="662">
        <v>30600000000</v>
      </c>
    </row>
    <row r="19637" spans="3:11" x14ac:dyDescent="0.25">
      <c r="C19637" s="660">
        <v>45937</v>
      </c>
      <c r="D19637" s="661" t="s">
        <v>1154</v>
      </c>
      <c r="E19637" s="662">
        <v>51000</v>
      </c>
      <c r="F19637" s="662">
        <v>50000</v>
      </c>
      <c r="G19637" s="662">
        <v>51000</v>
      </c>
      <c r="H19637" s="661">
        <v>10</v>
      </c>
      <c r="I19637" s="662">
        <v>510000</v>
      </c>
      <c r="J19637" s="663">
        <v>600000</v>
      </c>
      <c r="K19637" s="662">
        <v>30600000000</v>
      </c>
    </row>
    <row r="19638" spans="3:11" x14ac:dyDescent="0.25">
      <c r="C19638" s="660">
        <v>45937</v>
      </c>
      <c r="D19638" s="661" t="s">
        <v>1154</v>
      </c>
      <c r="E19638" s="662">
        <v>50500</v>
      </c>
      <c r="F19638" s="662">
        <v>50000</v>
      </c>
      <c r="G19638" s="662">
        <v>51000</v>
      </c>
      <c r="H19638" s="661">
        <v>19</v>
      </c>
      <c r="I19638" s="662">
        <v>959500</v>
      </c>
      <c r="J19638" s="663">
        <v>600000</v>
      </c>
      <c r="K19638" s="662">
        <v>30600000000</v>
      </c>
    </row>
    <row r="19639" spans="3:11" x14ac:dyDescent="0.25">
      <c r="C19639" s="660">
        <v>45937</v>
      </c>
      <c r="D19639" s="661" t="s">
        <v>1154</v>
      </c>
      <c r="E19639" s="662">
        <v>50500</v>
      </c>
      <c r="F19639" s="662">
        <v>50000</v>
      </c>
      <c r="G19639" s="662">
        <v>51000</v>
      </c>
      <c r="H19639" s="661">
        <v>3</v>
      </c>
      <c r="I19639" s="662">
        <v>151500</v>
      </c>
      <c r="J19639" s="663">
        <v>600000</v>
      </c>
      <c r="K19639" s="662">
        <v>30600000000</v>
      </c>
    </row>
    <row r="19640" spans="3:11" x14ac:dyDescent="0.25">
      <c r="C19640" s="660">
        <v>45937</v>
      </c>
      <c r="D19640" s="661" t="s">
        <v>1154</v>
      </c>
      <c r="E19640" s="662">
        <v>50499</v>
      </c>
      <c r="F19640" s="662">
        <v>50000</v>
      </c>
      <c r="G19640" s="662">
        <v>51000</v>
      </c>
      <c r="H19640" s="661">
        <v>1</v>
      </c>
      <c r="I19640" s="662">
        <v>50499</v>
      </c>
      <c r="J19640" s="663">
        <v>600000</v>
      </c>
      <c r="K19640" s="662">
        <v>30600000000</v>
      </c>
    </row>
    <row r="19641" spans="3:11" x14ac:dyDescent="0.25">
      <c r="C19641" s="660">
        <v>45937</v>
      </c>
      <c r="D19641" s="661" t="s">
        <v>1154</v>
      </c>
      <c r="E19641" s="662">
        <v>50000</v>
      </c>
      <c r="F19641" s="662">
        <v>50000</v>
      </c>
      <c r="G19641" s="662">
        <v>51000</v>
      </c>
      <c r="H19641" s="661">
        <v>10</v>
      </c>
      <c r="I19641" s="662">
        <v>500000</v>
      </c>
      <c r="J19641" s="663">
        <v>600000</v>
      </c>
      <c r="K19641" s="662">
        <v>30600000000</v>
      </c>
    </row>
    <row r="19642" spans="3:11" x14ac:dyDescent="0.25">
      <c r="C19642" s="660">
        <v>45937</v>
      </c>
      <c r="D19642" s="661" t="s">
        <v>1154</v>
      </c>
      <c r="E19642" s="662">
        <v>50000</v>
      </c>
      <c r="F19642" s="662">
        <v>50000</v>
      </c>
      <c r="G19642" s="662">
        <v>51000</v>
      </c>
      <c r="H19642" s="661">
        <v>3</v>
      </c>
      <c r="I19642" s="662">
        <v>150000</v>
      </c>
      <c r="J19642" s="663">
        <v>600000</v>
      </c>
      <c r="K19642" s="662">
        <v>30600000000</v>
      </c>
    </row>
    <row r="19643" spans="3:11" x14ac:dyDescent="0.25">
      <c r="C19643" s="660">
        <v>45937</v>
      </c>
      <c r="D19643" s="661" t="s">
        <v>317</v>
      </c>
      <c r="E19643" s="662">
        <v>119000</v>
      </c>
      <c r="F19643" s="662">
        <v>106000</v>
      </c>
      <c r="G19643" s="662">
        <v>115000</v>
      </c>
      <c r="H19643" s="661">
        <v>4</v>
      </c>
      <c r="I19643" s="662">
        <v>476000</v>
      </c>
      <c r="J19643" s="663">
        <v>15000000</v>
      </c>
      <c r="K19643" s="662">
        <v>1725000000000</v>
      </c>
    </row>
    <row r="19644" spans="3:11" x14ac:dyDescent="0.25">
      <c r="C19644" s="660">
        <v>45937</v>
      </c>
      <c r="D19644" s="661" t="s">
        <v>312</v>
      </c>
      <c r="E19644" s="662">
        <v>19400</v>
      </c>
      <c r="F19644" s="662">
        <v>15599</v>
      </c>
      <c r="G19644" s="662">
        <v>19400</v>
      </c>
      <c r="H19644" s="661">
        <v>82</v>
      </c>
      <c r="I19644" s="662">
        <v>1590800</v>
      </c>
      <c r="J19644" s="663">
        <v>20000000</v>
      </c>
      <c r="K19644" s="662">
        <v>388000000000</v>
      </c>
    </row>
    <row r="19645" spans="3:11" x14ac:dyDescent="0.25">
      <c r="C19645" s="660">
        <v>45937</v>
      </c>
      <c r="D19645" s="661" t="s">
        <v>312</v>
      </c>
      <c r="E19645" s="662">
        <v>19400</v>
      </c>
      <c r="F19645" s="662">
        <v>15599</v>
      </c>
      <c r="G19645" s="662">
        <v>19400</v>
      </c>
      <c r="H19645" s="661">
        <v>82</v>
      </c>
      <c r="I19645" s="662">
        <v>1590800</v>
      </c>
      <c r="J19645" s="663">
        <v>20000000</v>
      </c>
      <c r="K19645" s="662">
        <v>388000000000</v>
      </c>
    </row>
    <row r="19646" spans="3:11" x14ac:dyDescent="0.25">
      <c r="C19646" s="660">
        <v>45937</v>
      </c>
      <c r="D19646" s="661" t="s">
        <v>312</v>
      </c>
      <c r="E19646" s="662">
        <v>19400</v>
      </c>
      <c r="F19646" s="662">
        <v>15599</v>
      </c>
      <c r="G19646" s="662">
        <v>19400</v>
      </c>
      <c r="H19646" s="661">
        <v>1</v>
      </c>
      <c r="I19646" s="662">
        <v>19400</v>
      </c>
      <c r="J19646" s="663">
        <v>20000000</v>
      </c>
      <c r="K19646" s="662">
        <v>388000000000</v>
      </c>
    </row>
    <row r="19647" spans="3:11" x14ac:dyDescent="0.25">
      <c r="C19647" s="660">
        <v>45937</v>
      </c>
      <c r="D19647" s="661" t="s">
        <v>1154</v>
      </c>
      <c r="E19647" s="662">
        <v>49000</v>
      </c>
      <c r="F19647" s="662">
        <v>50000</v>
      </c>
      <c r="G19647" s="662">
        <v>51000</v>
      </c>
      <c r="H19647" s="661">
        <v>19</v>
      </c>
      <c r="I19647" s="662">
        <v>931000</v>
      </c>
      <c r="J19647" s="663">
        <v>600000</v>
      </c>
      <c r="K19647" s="662">
        <v>30600000000</v>
      </c>
    </row>
    <row r="19648" spans="3:11" x14ac:dyDescent="0.25">
      <c r="C19648" s="660">
        <v>45937</v>
      </c>
      <c r="D19648" s="661" t="s">
        <v>317</v>
      </c>
      <c r="E19648" s="662">
        <v>120000</v>
      </c>
      <c r="F19648" s="662">
        <v>106000</v>
      </c>
      <c r="G19648" s="662">
        <v>115000</v>
      </c>
      <c r="H19648" s="661">
        <v>30</v>
      </c>
      <c r="I19648" s="662">
        <v>3600000</v>
      </c>
      <c r="J19648" s="663">
        <v>15000000</v>
      </c>
      <c r="K19648" s="662">
        <v>1725000000000</v>
      </c>
    </row>
    <row r="19649" spans="3:11" x14ac:dyDescent="0.25">
      <c r="C19649" s="660">
        <v>45937</v>
      </c>
      <c r="D19649" s="661" t="s">
        <v>317</v>
      </c>
      <c r="E19649" s="662">
        <v>120000</v>
      </c>
      <c r="F19649" s="662">
        <v>106000</v>
      </c>
      <c r="G19649" s="662">
        <v>115000</v>
      </c>
      <c r="H19649" s="661">
        <v>1124</v>
      </c>
      <c r="I19649" s="662">
        <v>134880000</v>
      </c>
      <c r="J19649" s="663">
        <v>15000000</v>
      </c>
      <c r="K19649" s="662">
        <v>1725000000000</v>
      </c>
    </row>
    <row r="19650" spans="3:11" x14ac:dyDescent="0.25">
      <c r="C19650" s="660">
        <v>45937</v>
      </c>
      <c r="D19650" s="661" t="s">
        <v>317</v>
      </c>
      <c r="E19650" s="662">
        <v>120000</v>
      </c>
      <c r="F19650" s="662">
        <v>106000</v>
      </c>
      <c r="G19650" s="662">
        <v>115000</v>
      </c>
      <c r="H19650" s="661">
        <v>7095</v>
      </c>
      <c r="I19650" s="662">
        <v>851400000</v>
      </c>
      <c r="J19650" s="663">
        <v>15000000</v>
      </c>
      <c r="K19650" s="662">
        <v>1725000000000</v>
      </c>
    </row>
    <row r="19651" spans="3:11" x14ac:dyDescent="0.25">
      <c r="C19651" s="660">
        <v>45937</v>
      </c>
      <c r="D19651" s="661" t="s">
        <v>317</v>
      </c>
      <c r="E19651" s="662">
        <v>119000</v>
      </c>
      <c r="F19651" s="662">
        <v>106000</v>
      </c>
      <c r="G19651" s="662">
        <v>115000</v>
      </c>
      <c r="H19651" s="661">
        <v>9</v>
      </c>
      <c r="I19651" s="662">
        <v>1071000</v>
      </c>
      <c r="J19651" s="663">
        <v>15000000</v>
      </c>
      <c r="K19651" s="662">
        <v>1725000000000</v>
      </c>
    </row>
    <row r="19652" spans="3:11" x14ac:dyDescent="0.25">
      <c r="C19652" s="660">
        <v>45937</v>
      </c>
      <c r="D19652" s="661" t="s">
        <v>312</v>
      </c>
      <c r="E19652" s="662">
        <v>19400</v>
      </c>
      <c r="F19652" s="662">
        <v>15599</v>
      </c>
      <c r="G19652" s="662">
        <v>19400</v>
      </c>
      <c r="H19652" s="661">
        <v>3</v>
      </c>
      <c r="I19652" s="662">
        <v>58200</v>
      </c>
      <c r="J19652" s="663">
        <v>20000000</v>
      </c>
      <c r="K19652" s="662">
        <v>388000000000</v>
      </c>
    </row>
    <row r="19653" spans="3:11" x14ac:dyDescent="0.25">
      <c r="C19653" s="660">
        <v>45937</v>
      </c>
      <c r="D19653" s="661" t="s">
        <v>1154</v>
      </c>
      <c r="E19653" s="662">
        <v>51000</v>
      </c>
      <c r="F19653" s="662">
        <v>50000</v>
      </c>
      <c r="G19653" s="662">
        <v>51000</v>
      </c>
      <c r="H19653" s="661">
        <v>18</v>
      </c>
      <c r="I19653" s="662">
        <v>918000</v>
      </c>
      <c r="J19653" s="663">
        <v>600000</v>
      </c>
      <c r="K19653" s="662">
        <v>30600000000</v>
      </c>
    </row>
    <row r="19654" spans="3:11" x14ac:dyDescent="0.25">
      <c r="C19654" s="660">
        <v>45937</v>
      </c>
      <c r="D19654" s="661" t="s">
        <v>317</v>
      </c>
      <c r="E19654" s="662">
        <v>119000</v>
      </c>
      <c r="F19654" s="662">
        <v>106000</v>
      </c>
      <c r="G19654" s="662">
        <v>115000</v>
      </c>
      <c r="H19654" s="661">
        <v>24</v>
      </c>
      <c r="I19654" s="662">
        <v>2856000</v>
      </c>
      <c r="J19654" s="663">
        <v>15000000</v>
      </c>
      <c r="K19654" s="662">
        <v>1725000000000</v>
      </c>
    </row>
    <row r="19655" spans="3:11" x14ac:dyDescent="0.25">
      <c r="C19655" s="660">
        <v>45937</v>
      </c>
      <c r="D19655" s="661" t="s">
        <v>1155</v>
      </c>
      <c r="E19655" s="662">
        <v>41000</v>
      </c>
      <c r="F19655" s="662">
        <v>40000</v>
      </c>
      <c r="G19655" s="662">
        <v>41000</v>
      </c>
      <c r="H19655" s="661">
        <v>3</v>
      </c>
      <c r="I19655" s="662">
        <v>123000</v>
      </c>
      <c r="J19655" s="663">
        <v>2400000</v>
      </c>
      <c r="K19655" s="662">
        <v>98400000000</v>
      </c>
    </row>
    <row r="19656" spans="3:11" x14ac:dyDescent="0.25">
      <c r="C19656" s="660">
        <v>45937</v>
      </c>
      <c r="D19656" s="661" t="s">
        <v>317</v>
      </c>
      <c r="E19656" s="662">
        <v>115100</v>
      </c>
      <c r="F19656" s="662">
        <v>106000</v>
      </c>
      <c r="G19656" s="662">
        <v>115000</v>
      </c>
      <c r="H19656" s="661">
        <v>7</v>
      </c>
      <c r="I19656" s="662">
        <v>805700</v>
      </c>
      <c r="J19656" s="663">
        <v>15000000</v>
      </c>
      <c r="K19656" s="662">
        <v>1725000000000</v>
      </c>
    </row>
    <row r="19657" spans="3:11" x14ac:dyDescent="0.25">
      <c r="C19657" s="660">
        <v>45937</v>
      </c>
      <c r="D19657" s="661" t="s">
        <v>317</v>
      </c>
      <c r="E19657" s="662">
        <v>115000</v>
      </c>
      <c r="F19657" s="662">
        <v>106000</v>
      </c>
      <c r="G19657" s="662">
        <v>115000</v>
      </c>
      <c r="H19657" s="661">
        <v>93</v>
      </c>
      <c r="I19657" s="662">
        <v>10695000</v>
      </c>
      <c r="J19657" s="663">
        <v>15000000</v>
      </c>
      <c r="K19657" s="662">
        <v>1725000000000</v>
      </c>
    </row>
    <row r="19658" spans="3:11" x14ac:dyDescent="0.25">
      <c r="C19658" s="660">
        <v>45938</v>
      </c>
      <c r="D19658" s="661" t="s">
        <v>310</v>
      </c>
      <c r="E19658" s="662">
        <v>102000</v>
      </c>
      <c r="F19658" s="662">
        <v>102000</v>
      </c>
      <c r="G19658" s="662">
        <v>102000</v>
      </c>
      <c r="H19658" s="661">
        <v>4</v>
      </c>
      <c r="I19658" s="662">
        <v>408000</v>
      </c>
      <c r="J19658" s="663">
        <v>19450000</v>
      </c>
      <c r="K19658" s="662">
        <v>1983900000000</v>
      </c>
    </row>
    <row r="19659" spans="3:11" x14ac:dyDescent="0.25">
      <c r="C19659" s="660">
        <v>45938</v>
      </c>
      <c r="D19659" s="661" t="s">
        <v>310</v>
      </c>
      <c r="E19659" s="662">
        <v>102000</v>
      </c>
      <c r="F19659" s="662">
        <v>102000</v>
      </c>
      <c r="G19659" s="662">
        <v>102000</v>
      </c>
      <c r="H19659" s="661">
        <v>1</v>
      </c>
      <c r="I19659" s="662">
        <v>102000</v>
      </c>
      <c r="J19659" s="663">
        <v>19450000</v>
      </c>
      <c r="K19659" s="662">
        <v>1983900000000</v>
      </c>
    </row>
    <row r="19660" spans="3:11" x14ac:dyDescent="0.25">
      <c r="C19660" s="660">
        <v>45938</v>
      </c>
      <c r="D19660" s="661" t="s">
        <v>310</v>
      </c>
      <c r="E19660" s="662">
        <v>102000</v>
      </c>
      <c r="F19660" s="662">
        <v>102000</v>
      </c>
      <c r="G19660" s="662">
        <v>102000</v>
      </c>
      <c r="H19660" s="661">
        <v>10</v>
      </c>
      <c r="I19660" s="662">
        <v>1020000</v>
      </c>
      <c r="J19660" s="663">
        <v>19450000</v>
      </c>
      <c r="K19660" s="662">
        <v>1983900000000</v>
      </c>
    </row>
    <row r="19661" spans="3:11" x14ac:dyDescent="0.25">
      <c r="C19661" s="660">
        <v>45938</v>
      </c>
      <c r="D19661" s="661" t="s">
        <v>310</v>
      </c>
      <c r="E19661" s="662">
        <v>102000</v>
      </c>
      <c r="F19661" s="662">
        <v>102000</v>
      </c>
      <c r="G19661" s="662">
        <v>102000</v>
      </c>
      <c r="H19661" s="661">
        <v>1</v>
      </c>
      <c r="I19661" s="662">
        <v>102000</v>
      </c>
      <c r="J19661" s="663">
        <v>19450000</v>
      </c>
      <c r="K19661" s="662">
        <v>1983900000000</v>
      </c>
    </row>
    <row r="19662" spans="3:11" x14ac:dyDescent="0.25">
      <c r="C19662" s="660">
        <v>45938</v>
      </c>
      <c r="D19662" s="661" t="s">
        <v>310</v>
      </c>
      <c r="E19662" s="662">
        <v>102000</v>
      </c>
      <c r="F19662" s="662">
        <v>102000</v>
      </c>
      <c r="G19662" s="662">
        <v>102000</v>
      </c>
      <c r="H19662" s="661">
        <v>5</v>
      </c>
      <c r="I19662" s="662">
        <v>510000</v>
      </c>
      <c r="J19662" s="663">
        <v>19450000</v>
      </c>
      <c r="K19662" s="662">
        <v>1983900000000</v>
      </c>
    </row>
    <row r="19663" spans="3:11" x14ac:dyDescent="0.25">
      <c r="C19663" s="660">
        <v>45938</v>
      </c>
      <c r="D19663" s="661" t="s">
        <v>310</v>
      </c>
      <c r="E19663" s="662">
        <v>102000</v>
      </c>
      <c r="F19663" s="662">
        <v>102000</v>
      </c>
      <c r="G19663" s="662">
        <v>102000</v>
      </c>
      <c r="H19663" s="661">
        <v>10</v>
      </c>
      <c r="I19663" s="662">
        <v>1020000</v>
      </c>
      <c r="J19663" s="663">
        <v>19450000</v>
      </c>
      <c r="K19663" s="662">
        <v>1983900000000</v>
      </c>
    </row>
    <row r="19664" spans="3:11" x14ac:dyDescent="0.25">
      <c r="C19664" s="660">
        <v>45938</v>
      </c>
      <c r="D19664" s="661" t="s">
        <v>310</v>
      </c>
      <c r="E19664" s="662">
        <v>102000</v>
      </c>
      <c r="F19664" s="662">
        <v>102000</v>
      </c>
      <c r="G19664" s="662">
        <v>102000</v>
      </c>
      <c r="H19664" s="661">
        <v>2</v>
      </c>
      <c r="I19664" s="662">
        <v>204000</v>
      </c>
      <c r="J19664" s="663">
        <v>19450000</v>
      </c>
      <c r="K19664" s="662">
        <v>1983900000000</v>
      </c>
    </row>
    <row r="19665" spans="3:11" x14ac:dyDescent="0.25">
      <c r="C19665" s="660">
        <v>45938</v>
      </c>
      <c r="D19665" s="661" t="s">
        <v>310</v>
      </c>
      <c r="E19665" s="662">
        <v>102000</v>
      </c>
      <c r="F19665" s="662">
        <v>102000</v>
      </c>
      <c r="G19665" s="662">
        <v>102000</v>
      </c>
      <c r="H19665" s="661">
        <v>2</v>
      </c>
      <c r="I19665" s="662">
        <v>204000</v>
      </c>
      <c r="J19665" s="663">
        <v>19450000</v>
      </c>
      <c r="K19665" s="662">
        <v>1983900000000</v>
      </c>
    </row>
    <row r="19666" spans="3:11" x14ac:dyDescent="0.25">
      <c r="C19666" s="660">
        <v>45938</v>
      </c>
      <c r="D19666" s="661" t="s">
        <v>310</v>
      </c>
      <c r="E19666" s="662">
        <v>102000</v>
      </c>
      <c r="F19666" s="662">
        <v>102000</v>
      </c>
      <c r="G19666" s="662">
        <v>102000</v>
      </c>
      <c r="H19666" s="661">
        <v>2</v>
      </c>
      <c r="I19666" s="662">
        <v>204000</v>
      </c>
      <c r="J19666" s="663">
        <v>19450000</v>
      </c>
      <c r="K19666" s="662">
        <v>1983900000000</v>
      </c>
    </row>
    <row r="19667" spans="3:11" x14ac:dyDescent="0.25">
      <c r="C19667" s="660">
        <v>45938</v>
      </c>
      <c r="D19667" s="661" t="s">
        <v>310</v>
      </c>
      <c r="E19667" s="662">
        <v>102000</v>
      </c>
      <c r="F19667" s="662">
        <v>102000</v>
      </c>
      <c r="G19667" s="662">
        <v>102000</v>
      </c>
      <c r="H19667" s="661">
        <v>22</v>
      </c>
      <c r="I19667" s="662">
        <v>2244000</v>
      </c>
      <c r="J19667" s="663">
        <v>19450000</v>
      </c>
      <c r="K19667" s="662">
        <v>1983900000000</v>
      </c>
    </row>
    <row r="19668" spans="3:11" x14ac:dyDescent="0.25">
      <c r="C19668" s="660">
        <v>45938</v>
      </c>
      <c r="D19668" s="661" t="s">
        <v>310</v>
      </c>
      <c r="E19668" s="662">
        <v>102000</v>
      </c>
      <c r="F19668" s="662">
        <v>102000</v>
      </c>
      <c r="G19668" s="662">
        <v>102000</v>
      </c>
      <c r="H19668" s="661">
        <v>2</v>
      </c>
      <c r="I19668" s="662">
        <v>204000</v>
      </c>
      <c r="J19668" s="663">
        <v>19450000</v>
      </c>
      <c r="K19668" s="662">
        <v>1983900000000</v>
      </c>
    </row>
    <row r="19669" spans="3:11" x14ac:dyDescent="0.25">
      <c r="C19669" s="660">
        <v>45938</v>
      </c>
      <c r="D19669" s="661" t="s">
        <v>310</v>
      </c>
      <c r="E19669" s="662">
        <v>102000</v>
      </c>
      <c r="F19669" s="662">
        <v>102000</v>
      </c>
      <c r="G19669" s="662">
        <v>102000</v>
      </c>
      <c r="H19669" s="661">
        <v>10</v>
      </c>
      <c r="I19669" s="662">
        <v>1020000</v>
      </c>
      <c r="J19669" s="663">
        <v>19450000</v>
      </c>
      <c r="K19669" s="662">
        <v>1983900000000</v>
      </c>
    </row>
    <row r="19670" spans="3:11" x14ac:dyDescent="0.25">
      <c r="C19670" s="660">
        <v>45938</v>
      </c>
      <c r="D19670" s="661" t="s">
        <v>310</v>
      </c>
      <c r="E19670" s="662">
        <v>102000</v>
      </c>
      <c r="F19670" s="662">
        <v>102000</v>
      </c>
      <c r="G19670" s="662">
        <v>102000</v>
      </c>
      <c r="H19670" s="661">
        <v>1</v>
      </c>
      <c r="I19670" s="662">
        <v>102000</v>
      </c>
      <c r="J19670" s="663">
        <v>19450000</v>
      </c>
      <c r="K19670" s="662">
        <v>1983900000000</v>
      </c>
    </row>
    <row r="19671" spans="3:11" x14ac:dyDescent="0.25">
      <c r="C19671" s="660">
        <v>45938</v>
      </c>
      <c r="D19671" s="661" t="s">
        <v>310</v>
      </c>
      <c r="E19671" s="662">
        <v>102000</v>
      </c>
      <c r="F19671" s="662">
        <v>102000</v>
      </c>
      <c r="G19671" s="662">
        <v>102000</v>
      </c>
      <c r="H19671" s="661">
        <v>2</v>
      </c>
      <c r="I19671" s="662">
        <v>204000</v>
      </c>
      <c r="J19671" s="663">
        <v>19450000</v>
      </c>
      <c r="K19671" s="662">
        <v>1983900000000</v>
      </c>
    </row>
    <row r="19672" spans="3:11" x14ac:dyDescent="0.25">
      <c r="C19672" s="660">
        <v>45938</v>
      </c>
      <c r="D19672" s="661" t="s">
        <v>1154</v>
      </c>
      <c r="E19672" s="662">
        <v>51000</v>
      </c>
      <c r="F19672" s="662">
        <v>51000</v>
      </c>
      <c r="G19672" s="662">
        <v>55000</v>
      </c>
      <c r="H19672" s="661">
        <v>1</v>
      </c>
      <c r="I19672" s="662">
        <v>51000</v>
      </c>
      <c r="J19672" s="663">
        <v>600000</v>
      </c>
      <c r="K19672" s="662">
        <v>33000000000</v>
      </c>
    </row>
    <row r="19673" spans="3:11" x14ac:dyDescent="0.25">
      <c r="C19673" s="660">
        <v>45938</v>
      </c>
      <c r="D19673" s="661" t="s">
        <v>1154</v>
      </c>
      <c r="E19673" s="662">
        <v>51000</v>
      </c>
      <c r="F19673" s="662">
        <v>51000</v>
      </c>
      <c r="G19673" s="662">
        <v>55000</v>
      </c>
      <c r="H19673" s="661">
        <v>4</v>
      </c>
      <c r="I19673" s="662">
        <v>204000</v>
      </c>
      <c r="J19673" s="663">
        <v>600000</v>
      </c>
      <c r="K19673" s="662">
        <v>33000000000</v>
      </c>
    </row>
    <row r="19674" spans="3:11" x14ac:dyDescent="0.25">
      <c r="C19674" s="660">
        <v>45938</v>
      </c>
      <c r="D19674" s="661" t="s">
        <v>1154</v>
      </c>
      <c r="E19674" s="662">
        <v>51000</v>
      </c>
      <c r="F19674" s="662">
        <v>51000</v>
      </c>
      <c r="G19674" s="662">
        <v>55000</v>
      </c>
      <c r="H19674" s="661">
        <v>14</v>
      </c>
      <c r="I19674" s="662">
        <v>714000</v>
      </c>
      <c r="J19674" s="663">
        <v>600000</v>
      </c>
      <c r="K19674" s="662">
        <v>33000000000</v>
      </c>
    </row>
    <row r="19675" spans="3:11" x14ac:dyDescent="0.25">
      <c r="C19675" s="660">
        <v>45938</v>
      </c>
      <c r="D19675" s="661" t="s">
        <v>1154</v>
      </c>
      <c r="E19675" s="662">
        <v>51000</v>
      </c>
      <c r="F19675" s="662">
        <v>51000</v>
      </c>
      <c r="G19675" s="662">
        <v>55000</v>
      </c>
      <c r="H19675" s="661">
        <v>51</v>
      </c>
      <c r="I19675" s="662">
        <v>2601000</v>
      </c>
      <c r="J19675" s="663">
        <v>600000</v>
      </c>
      <c r="K19675" s="662">
        <v>33000000000</v>
      </c>
    </row>
    <row r="19676" spans="3:11" x14ac:dyDescent="0.25">
      <c r="C19676" s="660">
        <v>45938</v>
      </c>
      <c r="D19676" s="661" t="s">
        <v>1154</v>
      </c>
      <c r="E19676" s="662">
        <v>51000</v>
      </c>
      <c r="F19676" s="662">
        <v>51000</v>
      </c>
      <c r="G19676" s="662">
        <v>55000</v>
      </c>
      <c r="H19676" s="661">
        <v>10</v>
      </c>
      <c r="I19676" s="662">
        <v>510000</v>
      </c>
      <c r="J19676" s="663">
        <v>600000</v>
      </c>
      <c r="K19676" s="662">
        <v>33000000000</v>
      </c>
    </row>
    <row r="19677" spans="3:11" x14ac:dyDescent="0.25">
      <c r="C19677" s="660">
        <v>45938</v>
      </c>
      <c r="D19677" s="661" t="s">
        <v>1154</v>
      </c>
      <c r="E19677" s="662">
        <v>51000</v>
      </c>
      <c r="F19677" s="662">
        <v>51000</v>
      </c>
      <c r="G19677" s="662">
        <v>55000</v>
      </c>
      <c r="H19677" s="661">
        <v>11</v>
      </c>
      <c r="I19677" s="662">
        <v>561000</v>
      </c>
      <c r="J19677" s="663">
        <v>600000</v>
      </c>
      <c r="K19677" s="662">
        <v>33000000000</v>
      </c>
    </row>
    <row r="19678" spans="3:11" x14ac:dyDescent="0.25">
      <c r="C19678" s="660">
        <v>45938</v>
      </c>
      <c r="D19678" s="661" t="s">
        <v>1154</v>
      </c>
      <c r="E19678" s="662">
        <v>51000</v>
      </c>
      <c r="F19678" s="662">
        <v>51000</v>
      </c>
      <c r="G19678" s="662">
        <v>55000</v>
      </c>
      <c r="H19678" s="661">
        <v>50</v>
      </c>
      <c r="I19678" s="662">
        <v>2550000</v>
      </c>
      <c r="J19678" s="663">
        <v>600000</v>
      </c>
      <c r="K19678" s="662">
        <v>33000000000</v>
      </c>
    </row>
    <row r="19679" spans="3:11" x14ac:dyDescent="0.25">
      <c r="C19679" s="660">
        <v>45938</v>
      </c>
      <c r="D19679" s="661" t="s">
        <v>1154</v>
      </c>
      <c r="E19679" s="662">
        <v>51000</v>
      </c>
      <c r="F19679" s="662">
        <v>51000</v>
      </c>
      <c r="G19679" s="662">
        <v>55000</v>
      </c>
      <c r="H19679" s="661">
        <v>15</v>
      </c>
      <c r="I19679" s="662">
        <v>765000</v>
      </c>
      <c r="J19679" s="663">
        <v>600000</v>
      </c>
      <c r="K19679" s="662">
        <v>33000000000</v>
      </c>
    </row>
    <row r="19680" spans="3:11" x14ac:dyDescent="0.25">
      <c r="C19680" s="660">
        <v>45938</v>
      </c>
      <c r="D19680" s="661" t="s">
        <v>1154</v>
      </c>
      <c r="E19680" s="662">
        <v>51000</v>
      </c>
      <c r="F19680" s="662">
        <v>51000</v>
      </c>
      <c r="G19680" s="662">
        <v>55000</v>
      </c>
      <c r="H19680" s="661">
        <v>1</v>
      </c>
      <c r="I19680" s="662">
        <v>51000</v>
      </c>
      <c r="J19680" s="663">
        <v>600000</v>
      </c>
      <c r="K19680" s="662">
        <v>33000000000</v>
      </c>
    </row>
    <row r="19681" spans="3:11" x14ac:dyDescent="0.25">
      <c r="C19681" s="660">
        <v>45938</v>
      </c>
      <c r="D19681" s="661" t="s">
        <v>1154</v>
      </c>
      <c r="E19681" s="662">
        <v>51000</v>
      </c>
      <c r="F19681" s="662">
        <v>51000</v>
      </c>
      <c r="G19681" s="662">
        <v>55000</v>
      </c>
      <c r="H19681" s="661">
        <v>1</v>
      </c>
      <c r="I19681" s="662">
        <v>51000</v>
      </c>
      <c r="J19681" s="663">
        <v>600000</v>
      </c>
      <c r="K19681" s="662">
        <v>33000000000</v>
      </c>
    </row>
    <row r="19682" spans="3:11" x14ac:dyDescent="0.25">
      <c r="C19682" s="660">
        <v>45938</v>
      </c>
      <c r="D19682" s="661" t="s">
        <v>1154</v>
      </c>
      <c r="E19682" s="662">
        <v>51000</v>
      </c>
      <c r="F19682" s="662">
        <v>51000</v>
      </c>
      <c r="G19682" s="662">
        <v>55000</v>
      </c>
      <c r="H19682" s="661">
        <v>30</v>
      </c>
      <c r="I19682" s="662">
        <v>1530000</v>
      </c>
      <c r="J19682" s="663">
        <v>600000</v>
      </c>
      <c r="K19682" s="662">
        <v>33000000000</v>
      </c>
    </row>
    <row r="19683" spans="3:11" x14ac:dyDescent="0.25">
      <c r="C19683" s="660">
        <v>45938</v>
      </c>
      <c r="D19683" s="661" t="s">
        <v>1154</v>
      </c>
      <c r="E19683" s="662">
        <v>51000</v>
      </c>
      <c r="F19683" s="662">
        <v>51000</v>
      </c>
      <c r="G19683" s="662">
        <v>55000</v>
      </c>
      <c r="H19683" s="661">
        <v>100</v>
      </c>
      <c r="I19683" s="662">
        <v>5100000</v>
      </c>
      <c r="J19683" s="663">
        <v>600000</v>
      </c>
      <c r="K19683" s="662">
        <v>33000000000</v>
      </c>
    </row>
    <row r="19684" spans="3:11" x14ac:dyDescent="0.25">
      <c r="C19684" s="660">
        <v>45938</v>
      </c>
      <c r="D19684" s="661" t="s">
        <v>1154</v>
      </c>
      <c r="E19684" s="662">
        <v>51000</v>
      </c>
      <c r="F19684" s="662">
        <v>51000</v>
      </c>
      <c r="G19684" s="662">
        <v>55000</v>
      </c>
      <c r="H19684" s="661">
        <v>3</v>
      </c>
      <c r="I19684" s="662">
        <v>153000</v>
      </c>
      <c r="J19684" s="663">
        <v>600000</v>
      </c>
      <c r="K19684" s="662">
        <v>33000000000</v>
      </c>
    </row>
    <row r="19685" spans="3:11" x14ac:dyDescent="0.25">
      <c r="C19685" s="660">
        <v>45938</v>
      </c>
      <c r="D19685" s="661" t="s">
        <v>1154</v>
      </c>
      <c r="E19685" s="662">
        <v>51000</v>
      </c>
      <c r="F19685" s="662">
        <v>51000</v>
      </c>
      <c r="G19685" s="662">
        <v>55000</v>
      </c>
      <c r="H19685" s="661">
        <v>5</v>
      </c>
      <c r="I19685" s="662">
        <v>255000</v>
      </c>
      <c r="J19685" s="663">
        <v>600000</v>
      </c>
      <c r="K19685" s="662">
        <v>33000000000</v>
      </c>
    </row>
    <row r="19686" spans="3:11" x14ac:dyDescent="0.25">
      <c r="C19686" s="660">
        <v>45938</v>
      </c>
      <c r="D19686" s="661" t="s">
        <v>1154</v>
      </c>
      <c r="E19686" s="662">
        <v>51000</v>
      </c>
      <c r="F19686" s="662">
        <v>51000</v>
      </c>
      <c r="G19686" s="662">
        <v>55000</v>
      </c>
      <c r="H19686" s="661">
        <v>2</v>
      </c>
      <c r="I19686" s="662">
        <v>102000</v>
      </c>
      <c r="J19686" s="663">
        <v>600000</v>
      </c>
      <c r="K19686" s="662">
        <v>33000000000</v>
      </c>
    </row>
    <row r="19687" spans="3:11" x14ac:dyDescent="0.25">
      <c r="C19687" s="660">
        <v>45938</v>
      </c>
      <c r="D19687" s="661" t="s">
        <v>1154</v>
      </c>
      <c r="E19687" s="662">
        <v>51000</v>
      </c>
      <c r="F19687" s="662">
        <v>51000</v>
      </c>
      <c r="G19687" s="662">
        <v>55000</v>
      </c>
      <c r="H19687" s="661">
        <v>2</v>
      </c>
      <c r="I19687" s="662">
        <v>102000</v>
      </c>
      <c r="J19687" s="663">
        <v>600000</v>
      </c>
      <c r="K19687" s="662">
        <v>33000000000</v>
      </c>
    </row>
    <row r="19688" spans="3:11" x14ac:dyDescent="0.25">
      <c r="C19688" s="660">
        <v>45938</v>
      </c>
      <c r="D19688" s="661" t="s">
        <v>1154</v>
      </c>
      <c r="E19688" s="662">
        <v>51000</v>
      </c>
      <c r="F19688" s="662">
        <v>51000</v>
      </c>
      <c r="G19688" s="662">
        <v>55000</v>
      </c>
      <c r="H19688" s="661">
        <v>8</v>
      </c>
      <c r="I19688" s="662">
        <v>408000</v>
      </c>
      <c r="J19688" s="663">
        <v>600000</v>
      </c>
      <c r="K19688" s="662">
        <v>33000000000</v>
      </c>
    </row>
    <row r="19689" spans="3:11" x14ac:dyDescent="0.25">
      <c r="C19689" s="660">
        <v>45938</v>
      </c>
      <c r="D19689" s="661" t="s">
        <v>1154</v>
      </c>
      <c r="E19689" s="662">
        <v>51000</v>
      </c>
      <c r="F19689" s="662">
        <v>51000</v>
      </c>
      <c r="G19689" s="662">
        <v>55000</v>
      </c>
      <c r="H19689" s="661">
        <v>2</v>
      </c>
      <c r="I19689" s="662">
        <v>102000</v>
      </c>
      <c r="J19689" s="663">
        <v>600000</v>
      </c>
      <c r="K19689" s="662">
        <v>33000000000</v>
      </c>
    </row>
    <row r="19690" spans="3:11" x14ac:dyDescent="0.25">
      <c r="C19690" s="660">
        <v>45938</v>
      </c>
      <c r="D19690" s="661" t="s">
        <v>1154</v>
      </c>
      <c r="E19690" s="662">
        <v>51000</v>
      </c>
      <c r="F19690" s="662">
        <v>51000</v>
      </c>
      <c r="G19690" s="662">
        <v>55000</v>
      </c>
      <c r="H19690" s="661">
        <v>78</v>
      </c>
      <c r="I19690" s="662">
        <v>3978000</v>
      </c>
      <c r="J19690" s="663">
        <v>600000</v>
      </c>
      <c r="K19690" s="662">
        <v>33000000000</v>
      </c>
    </row>
    <row r="19691" spans="3:11" x14ac:dyDescent="0.25">
      <c r="C19691" s="660">
        <v>45938</v>
      </c>
      <c r="D19691" s="661" t="s">
        <v>1154</v>
      </c>
      <c r="E19691" s="662">
        <v>51000</v>
      </c>
      <c r="F19691" s="662">
        <v>51000</v>
      </c>
      <c r="G19691" s="662">
        <v>55000</v>
      </c>
      <c r="H19691" s="661">
        <v>1</v>
      </c>
      <c r="I19691" s="662">
        <v>51000</v>
      </c>
      <c r="J19691" s="663">
        <v>600000</v>
      </c>
      <c r="K19691" s="662">
        <v>33000000000</v>
      </c>
    </row>
    <row r="19692" spans="3:11" x14ac:dyDescent="0.25">
      <c r="C19692" s="660">
        <v>45938</v>
      </c>
      <c r="D19692" s="661" t="s">
        <v>1154</v>
      </c>
      <c r="E19692" s="662">
        <v>51000</v>
      </c>
      <c r="F19692" s="662">
        <v>51000</v>
      </c>
      <c r="G19692" s="662">
        <v>55000</v>
      </c>
      <c r="H19692" s="661">
        <v>2</v>
      </c>
      <c r="I19692" s="662">
        <v>102000</v>
      </c>
      <c r="J19692" s="663">
        <v>600000</v>
      </c>
      <c r="K19692" s="662">
        <v>33000000000</v>
      </c>
    </row>
    <row r="19693" spans="3:11" x14ac:dyDescent="0.25">
      <c r="C19693" s="660">
        <v>45938</v>
      </c>
      <c r="D19693" s="661" t="s">
        <v>312</v>
      </c>
      <c r="E19693" s="662">
        <v>19500</v>
      </c>
      <c r="F19693" s="662">
        <v>19400</v>
      </c>
      <c r="G19693" s="662">
        <v>24250</v>
      </c>
      <c r="H19693" s="661">
        <v>2</v>
      </c>
      <c r="I19693" s="662">
        <v>39000</v>
      </c>
      <c r="J19693" s="663">
        <v>20000000</v>
      </c>
      <c r="K19693" s="662">
        <v>485000000000</v>
      </c>
    </row>
    <row r="19694" spans="3:11" x14ac:dyDescent="0.25">
      <c r="C19694" s="660">
        <v>45938</v>
      </c>
      <c r="D19694" s="661" t="s">
        <v>312</v>
      </c>
      <c r="E19694" s="662">
        <v>19500</v>
      </c>
      <c r="F19694" s="662">
        <v>19400</v>
      </c>
      <c r="G19694" s="662">
        <v>24250</v>
      </c>
      <c r="H19694" s="661">
        <v>9</v>
      </c>
      <c r="I19694" s="662">
        <v>175500</v>
      </c>
      <c r="J19694" s="663">
        <v>20000000</v>
      </c>
      <c r="K19694" s="662">
        <v>485000000000</v>
      </c>
    </row>
    <row r="19695" spans="3:11" x14ac:dyDescent="0.25">
      <c r="C19695" s="660">
        <v>45938</v>
      </c>
      <c r="D19695" s="661" t="s">
        <v>312</v>
      </c>
      <c r="E19695" s="662">
        <v>19500</v>
      </c>
      <c r="F19695" s="662">
        <v>19400</v>
      </c>
      <c r="G19695" s="662">
        <v>24250</v>
      </c>
      <c r="H19695" s="661">
        <v>7</v>
      </c>
      <c r="I19695" s="662">
        <v>136500</v>
      </c>
      <c r="J19695" s="663">
        <v>20000000</v>
      </c>
      <c r="K19695" s="662">
        <v>485000000000</v>
      </c>
    </row>
    <row r="19696" spans="3:11" x14ac:dyDescent="0.25">
      <c r="C19696" s="660">
        <v>45938</v>
      </c>
      <c r="D19696" s="661" t="s">
        <v>312</v>
      </c>
      <c r="E19696" s="662">
        <v>19500</v>
      </c>
      <c r="F19696" s="662">
        <v>19400</v>
      </c>
      <c r="G19696" s="662">
        <v>24250</v>
      </c>
      <c r="H19696" s="661">
        <v>1</v>
      </c>
      <c r="I19696" s="662">
        <v>19500</v>
      </c>
      <c r="J19696" s="663">
        <v>20000000</v>
      </c>
      <c r="K19696" s="662">
        <v>485000000000</v>
      </c>
    </row>
    <row r="19697" spans="3:11" x14ac:dyDescent="0.25">
      <c r="C19697" s="660">
        <v>45938</v>
      </c>
      <c r="D19697" s="661" t="s">
        <v>312</v>
      </c>
      <c r="E19697" s="662">
        <v>19500</v>
      </c>
      <c r="F19697" s="662">
        <v>19400</v>
      </c>
      <c r="G19697" s="662">
        <v>24250</v>
      </c>
      <c r="H19697" s="661">
        <v>11</v>
      </c>
      <c r="I19697" s="662">
        <v>214500</v>
      </c>
      <c r="J19697" s="663">
        <v>20000000</v>
      </c>
      <c r="K19697" s="662">
        <v>485000000000</v>
      </c>
    </row>
    <row r="19698" spans="3:11" x14ac:dyDescent="0.25">
      <c r="C19698" s="660">
        <v>45938</v>
      </c>
      <c r="D19698" s="661" t="s">
        <v>312</v>
      </c>
      <c r="E19698" s="662">
        <v>19500</v>
      </c>
      <c r="F19698" s="662">
        <v>19400</v>
      </c>
      <c r="G19698" s="662">
        <v>24250</v>
      </c>
      <c r="H19698" s="661">
        <v>10</v>
      </c>
      <c r="I19698" s="662">
        <v>195000</v>
      </c>
      <c r="J19698" s="663">
        <v>20000000</v>
      </c>
      <c r="K19698" s="662">
        <v>485000000000</v>
      </c>
    </row>
    <row r="19699" spans="3:11" x14ac:dyDescent="0.25">
      <c r="C19699" s="660">
        <v>45938</v>
      </c>
      <c r="D19699" s="661" t="s">
        <v>312</v>
      </c>
      <c r="E19699" s="662">
        <v>19500</v>
      </c>
      <c r="F19699" s="662">
        <v>19400</v>
      </c>
      <c r="G19699" s="662">
        <v>24250</v>
      </c>
      <c r="H19699" s="661">
        <v>60</v>
      </c>
      <c r="I19699" s="662">
        <v>1170000</v>
      </c>
      <c r="J19699" s="663">
        <v>20000000</v>
      </c>
      <c r="K19699" s="662">
        <v>485000000000</v>
      </c>
    </row>
    <row r="19700" spans="3:11" x14ac:dyDescent="0.25">
      <c r="C19700" s="660">
        <v>45938</v>
      </c>
      <c r="D19700" s="661" t="s">
        <v>312</v>
      </c>
      <c r="E19700" s="662">
        <v>19500</v>
      </c>
      <c r="F19700" s="662">
        <v>19400</v>
      </c>
      <c r="G19700" s="662">
        <v>24250</v>
      </c>
      <c r="H19700" s="661">
        <v>1</v>
      </c>
      <c r="I19700" s="662">
        <v>19500</v>
      </c>
      <c r="J19700" s="663">
        <v>20000000</v>
      </c>
      <c r="K19700" s="662">
        <v>485000000000</v>
      </c>
    </row>
    <row r="19701" spans="3:11" x14ac:dyDescent="0.25">
      <c r="C19701" s="660">
        <v>45938</v>
      </c>
      <c r="D19701" s="661" t="s">
        <v>312</v>
      </c>
      <c r="E19701" s="662">
        <v>19500</v>
      </c>
      <c r="F19701" s="662">
        <v>19400</v>
      </c>
      <c r="G19701" s="662">
        <v>24250</v>
      </c>
      <c r="H19701" s="661">
        <v>14</v>
      </c>
      <c r="I19701" s="662">
        <v>273000</v>
      </c>
      <c r="J19701" s="663">
        <v>20000000</v>
      </c>
      <c r="K19701" s="662">
        <v>485000000000</v>
      </c>
    </row>
    <row r="19702" spans="3:11" x14ac:dyDescent="0.25">
      <c r="C19702" s="660">
        <v>45938</v>
      </c>
      <c r="D19702" s="661" t="s">
        <v>312</v>
      </c>
      <c r="E19702" s="662">
        <v>19500</v>
      </c>
      <c r="F19702" s="662">
        <v>19400</v>
      </c>
      <c r="G19702" s="662">
        <v>24250</v>
      </c>
      <c r="H19702" s="661">
        <v>10</v>
      </c>
      <c r="I19702" s="662">
        <v>195000</v>
      </c>
      <c r="J19702" s="663">
        <v>20000000</v>
      </c>
      <c r="K19702" s="662">
        <v>485000000000</v>
      </c>
    </row>
    <row r="19703" spans="3:11" x14ac:dyDescent="0.25">
      <c r="C19703" s="660">
        <v>45938</v>
      </c>
      <c r="D19703" s="661" t="s">
        <v>312</v>
      </c>
      <c r="E19703" s="662">
        <v>19500</v>
      </c>
      <c r="F19703" s="662">
        <v>19400</v>
      </c>
      <c r="G19703" s="662">
        <v>24250</v>
      </c>
      <c r="H19703" s="661">
        <v>30</v>
      </c>
      <c r="I19703" s="662">
        <v>585000</v>
      </c>
      <c r="J19703" s="663">
        <v>20000000</v>
      </c>
      <c r="K19703" s="662">
        <v>485000000000</v>
      </c>
    </row>
    <row r="19704" spans="3:11" x14ac:dyDescent="0.25">
      <c r="C19704" s="660">
        <v>45938</v>
      </c>
      <c r="D19704" s="661" t="s">
        <v>312</v>
      </c>
      <c r="E19704" s="662">
        <v>19500</v>
      </c>
      <c r="F19704" s="662">
        <v>19400</v>
      </c>
      <c r="G19704" s="662">
        <v>24250</v>
      </c>
      <c r="H19704" s="661">
        <v>6</v>
      </c>
      <c r="I19704" s="662">
        <v>117000</v>
      </c>
      <c r="J19704" s="663">
        <v>20000000</v>
      </c>
      <c r="K19704" s="662">
        <v>485000000000</v>
      </c>
    </row>
    <row r="19705" spans="3:11" x14ac:dyDescent="0.25">
      <c r="C19705" s="660">
        <v>45938</v>
      </c>
      <c r="D19705" s="661" t="s">
        <v>312</v>
      </c>
      <c r="E19705" s="662">
        <v>19500</v>
      </c>
      <c r="F19705" s="662">
        <v>19400</v>
      </c>
      <c r="G19705" s="662">
        <v>24250</v>
      </c>
      <c r="H19705" s="661">
        <v>1</v>
      </c>
      <c r="I19705" s="662">
        <v>19500</v>
      </c>
      <c r="J19705" s="663">
        <v>20000000</v>
      </c>
      <c r="K19705" s="662">
        <v>485000000000</v>
      </c>
    </row>
    <row r="19706" spans="3:11" x14ac:dyDescent="0.25">
      <c r="C19706" s="660">
        <v>45938</v>
      </c>
      <c r="D19706" s="661" t="s">
        <v>312</v>
      </c>
      <c r="E19706" s="662">
        <v>19500</v>
      </c>
      <c r="F19706" s="662">
        <v>19400</v>
      </c>
      <c r="G19706" s="662">
        <v>24250</v>
      </c>
      <c r="H19706" s="661">
        <v>3</v>
      </c>
      <c r="I19706" s="662">
        <v>58500</v>
      </c>
      <c r="J19706" s="663">
        <v>20000000</v>
      </c>
      <c r="K19706" s="662">
        <v>485000000000</v>
      </c>
    </row>
    <row r="19707" spans="3:11" x14ac:dyDescent="0.25">
      <c r="C19707" s="660">
        <v>45938</v>
      </c>
      <c r="D19707" s="661" t="s">
        <v>312</v>
      </c>
      <c r="E19707" s="662">
        <v>19500</v>
      </c>
      <c r="F19707" s="662">
        <v>19400</v>
      </c>
      <c r="G19707" s="662">
        <v>24250</v>
      </c>
      <c r="H19707" s="661">
        <v>1</v>
      </c>
      <c r="I19707" s="662">
        <v>19500</v>
      </c>
      <c r="J19707" s="663">
        <v>20000000</v>
      </c>
      <c r="K19707" s="662">
        <v>485000000000</v>
      </c>
    </row>
    <row r="19708" spans="3:11" x14ac:dyDescent="0.25">
      <c r="C19708" s="660">
        <v>45938</v>
      </c>
      <c r="D19708" s="661" t="s">
        <v>1155</v>
      </c>
      <c r="E19708" s="662">
        <v>43000</v>
      </c>
      <c r="F19708" s="662">
        <v>41000</v>
      </c>
      <c r="G19708" s="662">
        <v>43000</v>
      </c>
      <c r="H19708" s="661">
        <v>50</v>
      </c>
      <c r="I19708" s="662">
        <v>2150000</v>
      </c>
      <c r="J19708" s="663">
        <v>2400000</v>
      </c>
      <c r="K19708" s="662">
        <v>103200000000</v>
      </c>
    </row>
    <row r="19709" spans="3:11" x14ac:dyDescent="0.25">
      <c r="C19709" s="660">
        <v>45938</v>
      </c>
      <c r="D19709" s="661" t="s">
        <v>1155</v>
      </c>
      <c r="E19709" s="662">
        <v>43000</v>
      </c>
      <c r="F19709" s="662">
        <v>41000</v>
      </c>
      <c r="G19709" s="662">
        <v>43000</v>
      </c>
      <c r="H19709" s="661">
        <v>10</v>
      </c>
      <c r="I19709" s="662">
        <v>430000</v>
      </c>
      <c r="J19709" s="663">
        <v>2400000</v>
      </c>
      <c r="K19709" s="662">
        <v>103200000000</v>
      </c>
    </row>
    <row r="19710" spans="3:11" x14ac:dyDescent="0.25">
      <c r="C19710" s="660">
        <v>45938</v>
      </c>
      <c r="D19710" s="661" t="s">
        <v>1155</v>
      </c>
      <c r="E19710" s="662">
        <v>43000</v>
      </c>
      <c r="F19710" s="662">
        <v>41000</v>
      </c>
      <c r="G19710" s="662">
        <v>43000</v>
      </c>
      <c r="H19710" s="661">
        <v>103</v>
      </c>
      <c r="I19710" s="662">
        <v>4429000</v>
      </c>
      <c r="J19710" s="663">
        <v>2400000</v>
      </c>
      <c r="K19710" s="662">
        <v>103200000000</v>
      </c>
    </row>
    <row r="19711" spans="3:11" x14ac:dyDescent="0.25">
      <c r="C19711" s="660">
        <v>45938</v>
      </c>
      <c r="D19711" s="661" t="s">
        <v>1155</v>
      </c>
      <c r="E19711" s="662">
        <v>43000</v>
      </c>
      <c r="F19711" s="662">
        <v>41000</v>
      </c>
      <c r="G19711" s="662">
        <v>43000</v>
      </c>
      <c r="H19711" s="661">
        <v>1</v>
      </c>
      <c r="I19711" s="662">
        <v>43000</v>
      </c>
      <c r="J19711" s="663">
        <v>2400000</v>
      </c>
      <c r="K19711" s="662">
        <v>103200000000</v>
      </c>
    </row>
    <row r="19712" spans="3:11" x14ac:dyDescent="0.25">
      <c r="C19712" s="660">
        <v>45938</v>
      </c>
      <c r="D19712" s="661" t="s">
        <v>1155</v>
      </c>
      <c r="E19712" s="662">
        <v>43000</v>
      </c>
      <c r="F19712" s="662">
        <v>41000</v>
      </c>
      <c r="G19712" s="662">
        <v>43000</v>
      </c>
      <c r="H19712" s="661">
        <v>100</v>
      </c>
      <c r="I19712" s="662">
        <v>4300000</v>
      </c>
      <c r="J19712" s="663">
        <v>2400000</v>
      </c>
      <c r="K19712" s="662">
        <v>103200000000</v>
      </c>
    </row>
    <row r="19713" spans="3:11" x14ac:dyDescent="0.25">
      <c r="C19713" s="660">
        <v>45938</v>
      </c>
      <c r="D19713" s="661" t="s">
        <v>1155</v>
      </c>
      <c r="E19713" s="662">
        <v>43000</v>
      </c>
      <c r="F19713" s="662">
        <v>41000</v>
      </c>
      <c r="G19713" s="662">
        <v>43000</v>
      </c>
      <c r="H19713" s="661">
        <v>1</v>
      </c>
      <c r="I19713" s="662">
        <v>43000</v>
      </c>
      <c r="J19713" s="663">
        <v>2400000</v>
      </c>
      <c r="K19713" s="662">
        <v>103200000000</v>
      </c>
    </row>
    <row r="19714" spans="3:11" x14ac:dyDescent="0.25">
      <c r="C19714" s="660">
        <v>45938</v>
      </c>
      <c r="D19714" s="661" t="s">
        <v>1155</v>
      </c>
      <c r="E19714" s="662">
        <v>43000</v>
      </c>
      <c r="F19714" s="662">
        <v>41000</v>
      </c>
      <c r="G19714" s="662">
        <v>43000</v>
      </c>
      <c r="H19714" s="661">
        <v>1</v>
      </c>
      <c r="I19714" s="662">
        <v>43000</v>
      </c>
      <c r="J19714" s="663">
        <v>2400000</v>
      </c>
      <c r="K19714" s="662">
        <v>103200000000</v>
      </c>
    </row>
    <row r="19715" spans="3:11" x14ac:dyDescent="0.25">
      <c r="C19715" s="660">
        <v>45938</v>
      </c>
      <c r="D19715" s="661" t="s">
        <v>1155</v>
      </c>
      <c r="E19715" s="662">
        <v>43000</v>
      </c>
      <c r="F19715" s="662">
        <v>41000</v>
      </c>
      <c r="G19715" s="662">
        <v>43000</v>
      </c>
      <c r="H19715" s="661">
        <v>5</v>
      </c>
      <c r="I19715" s="662">
        <v>215000</v>
      </c>
      <c r="J19715" s="663">
        <v>2400000</v>
      </c>
      <c r="K19715" s="662">
        <v>103200000000</v>
      </c>
    </row>
    <row r="19716" spans="3:11" x14ac:dyDescent="0.25">
      <c r="C19716" s="660">
        <v>45938</v>
      </c>
      <c r="D19716" s="661" t="s">
        <v>1155</v>
      </c>
      <c r="E19716" s="662">
        <v>43000</v>
      </c>
      <c r="F19716" s="662">
        <v>41000</v>
      </c>
      <c r="G19716" s="662">
        <v>43000</v>
      </c>
      <c r="H19716" s="661">
        <v>46</v>
      </c>
      <c r="I19716" s="662">
        <v>1978000</v>
      </c>
      <c r="J19716" s="663">
        <v>2400000</v>
      </c>
      <c r="K19716" s="662">
        <v>103200000000</v>
      </c>
    </row>
    <row r="19717" spans="3:11" x14ac:dyDescent="0.25">
      <c r="C19717" s="660">
        <v>45938</v>
      </c>
      <c r="D19717" s="661" t="s">
        <v>1155</v>
      </c>
      <c r="E19717" s="662">
        <v>43000</v>
      </c>
      <c r="F19717" s="662">
        <v>41000</v>
      </c>
      <c r="G19717" s="662">
        <v>43000</v>
      </c>
      <c r="H19717" s="661">
        <v>2</v>
      </c>
      <c r="I19717" s="662">
        <v>86000</v>
      </c>
      <c r="J19717" s="663">
        <v>2400000</v>
      </c>
      <c r="K19717" s="662">
        <v>103200000000</v>
      </c>
    </row>
    <row r="19718" spans="3:11" x14ac:dyDescent="0.25">
      <c r="C19718" s="660">
        <v>45938</v>
      </c>
      <c r="D19718" s="661" t="s">
        <v>1155</v>
      </c>
      <c r="E19718" s="662">
        <v>43000</v>
      </c>
      <c r="F19718" s="662">
        <v>41000</v>
      </c>
      <c r="G19718" s="662">
        <v>43000</v>
      </c>
      <c r="H19718" s="661">
        <v>1</v>
      </c>
      <c r="I19718" s="662">
        <v>43000</v>
      </c>
      <c r="J19718" s="663">
        <v>2400000</v>
      </c>
      <c r="K19718" s="662">
        <v>103200000000</v>
      </c>
    </row>
    <row r="19719" spans="3:11" x14ac:dyDescent="0.25">
      <c r="C19719" s="660">
        <v>45938</v>
      </c>
      <c r="D19719" s="661" t="s">
        <v>1155</v>
      </c>
      <c r="E19719" s="662">
        <v>43000</v>
      </c>
      <c r="F19719" s="662">
        <v>41000</v>
      </c>
      <c r="G19719" s="662">
        <v>43000</v>
      </c>
      <c r="H19719" s="661">
        <v>4</v>
      </c>
      <c r="I19719" s="662">
        <v>172000</v>
      </c>
      <c r="J19719" s="663">
        <v>2400000</v>
      </c>
      <c r="K19719" s="662">
        <v>103200000000</v>
      </c>
    </row>
    <row r="19720" spans="3:11" x14ac:dyDescent="0.25">
      <c r="C19720" s="660">
        <v>45938</v>
      </c>
      <c r="D19720" s="661" t="s">
        <v>1155</v>
      </c>
      <c r="E19720" s="662">
        <v>43000</v>
      </c>
      <c r="F19720" s="662">
        <v>41000</v>
      </c>
      <c r="G19720" s="662">
        <v>43000</v>
      </c>
      <c r="H19720" s="661">
        <v>2</v>
      </c>
      <c r="I19720" s="662">
        <v>86000</v>
      </c>
      <c r="J19720" s="663">
        <v>2400000</v>
      </c>
      <c r="K19720" s="662">
        <v>103200000000</v>
      </c>
    </row>
    <row r="19721" spans="3:11" x14ac:dyDescent="0.25">
      <c r="C19721" s="660">
        <v>45938</v>
      </c>
      <c r="D19721" s="661" t="s">
        <v>1155</v>
      </c>
      <c r="E19721" s="662">
        <v>43000</v>
      </c>
      <c r="F19721" s="662">
        <v>41000</v>
      </c>
      <c r="G19721" s="662">
        <v>43000</v>
      </c>
      <c r="H19721" s="661">
        <v>1</v>
      </c>
      <c r="I19721" s="662">
        <v>43000</v>
      </c>
      <c r="J19721" s="663">
        <v>2400000</v>
      </c>
      <c r="K19721" s="662">
        <v>103200000000</v>
      </c>
    </row>
    <row r="19722" spans="3:11" x14ac:dyDescent="0.25">
      <c r="C19722" s="660">
        <v>45938</v>
      </c>
      <c r="D19722" s="661" t="s">
        <v>1155</v>
      </c>
      <c r="E19722" s="662">
        <v>43000</v>
      </c>
      <c r="F19722" s="662">
        <v>41000</v>
      </c>
      <c r="G19722" s="662">
        <v>43000</v>
      </c>
      <c r="H19722" s="661">
        <v>25</v>
      </c>
      <c r="I19722" s="662">
        <v>1075000</v>
      </c>
      <c r="J19722" s="663">
        <v>2400000</v>
      </c>
      <c r="K19722" s="662">
        <v>103200000000</v>
      </c>
    </row>
    <row r="19723" spans="3:11" x14ac:dyDescent="0.25">
      <c r="C19723" s="660">
        <v>45938</v>
      </c>
      <c r="D19723" s="661" t="s">
        <v>317</v>
      </c>
      <c r="E19723" s="662">
        <v>115000</v>
      </c>
      <c r="F19723" s="662">
        <v>115000</v>
      </c>
      <c r="G19723" s="662">
        <v>120000</v>
      </c>
      <c r="H19723" s="661">
        <v>4</v>
      </c>
      <c r="I19723" s="662">
        <v>460000</v>
      </c>
      <c r="J19723" s="663">
        <v>15000000</v>
      </c>
      <c r="K19723" s="662">
        <v>1800000000000</v>
      </c>
    </row>
    <row r="19724" spans="3:11" x14ac:dyDescent="0.25">
      <c r="C19724" s="660">
        <v>45938</v>
      </c>
      <c r="D19724" s="661" t="s">
        <v>317</v>
      </c>
      <c r="E19724" s="662">
        <v>115000</v>
      </c>
      <c r="F19724" s="662">
        <v>115000</v>
      </c>
      <c r="G19724" s="662">
        <v>120000</v>
      </c>
      <c r="H19724" s="661">
        <v>1</v>
      </c>
      <c r="I19724" s="662">
        <v>115000</v>
      </c>
      <c r="J19724" s="663">
        <v>15000000</v>
      </c>
      <c r="K19724" s="662">
        <v>1800000000000</v>
      </c>
    </row>
    <row r="19725" spans="3:11" x14ac:dyDescent="0.25">
      <c r="C19725" s="660">
        <v>45938</v>
      </c>
      <c r="D19725" s="661" t="s">
        <v>317</v>
      </c>
      <c r="E19725" s="662">
        <v>115000</v>
      </c>
      <c r="F19725" s="662">
        <v>115000</v>
      </c>
      <c r="G19725" s="662">
        <v>120000</v>
      </c>
      <c r="H19725" s="661">
        <v>1</v>
      </c>
      <c r="I19725" s="662">
        <v>115000</v>
      </c>
      <c r="J19725" s="663">
        <v>15000000</v>
      </c>
      <c r="K19725" s="662">
        <v>1800000000000</v>
      </c>
    </row>
    <row r="19726" spans="3:11" x14ac:dyDescent="0.25">
      <c r="C19726" s="660">
        <v>45938</v>
      </c>
      <c r="D19726" s="661" t="s">
        <v>317</v>
      </c>
      <c r="E19726" s="662">
        <v>115000</v>
      </c>
      <c r="F19726" s="662">
        <v>115000</v>
      </c>
      <c r="G19726" s="662">
        <v>120000</v>
      </c>
      <c r="H19726" s="661">
        <v>5</v>
      </c>
      <c r="I19726" s="662">
        <v>575000</v>
      </c>
      <c r="J19726" s="663">
        <v>15000000</v>
      </c>
      <c r="K19726" s="662">
        <v>1800000000000</v>
      </c>
    </row>
    <row r="19727" spans="3:11" x14ac:dyDescent="0.25">
      <c r="C19727" s="660">
        <v>45938</v>
      </c>
      <c r="D19727" s="661" t="s">
        <v>317</v>
      </c>
      <c r="E19727" s="662">
        <v>115000</v>
      </c>
      <c r="F19727" s="662">
        <v>115000</v>
      </c>
      <c r="G19727" s="662">
        <v>120000</v>
      </c>
      <c r="H19727" s="661">
        <v>3</v>
      </c>
      <c r="I19727" s="662">
        <v>345000</v>
      </c>
      <c r="J19727" s="663">
        <v>15000000</v>
      </c>
      <c r="K19727" s="662">
        <v>1800000000000</v>
      </c>
    </row>
    <row r="19728" spans="3:11" x14ac:dyDescent="0.25">
      <c r="C19728" s="660">
        <v>45938</v>
      </c>
      <c r="D19728" s="661" t="s">
        <v>317</v>
      </c>
      <c r="E19728" s="662">
        <v>115000</v>
      </c>
      <c r="F19728" s="662">
        <v>115000</v>
      </c>
      <c r="G19728" s="662">
        <v>120000</v>
      </c>
      <c r="H19728" s="661">
        <v>1</v>
      </c>
      <c r="I19728" s="662">
        <v>115000</v>
      </c>
      <c r="J19728" s="663">
        <v>15000000</v>
      </c>
      <c r="K19728" s="662">
        <v>1800000000000</v>
      </c>
    </row>
    <row r="19729" spans="3:11" x14ac:dyDescent="0.25">
      <c r="C19729" s="660">
        <v>45938</v>
      </c>
      <c r="D19729" s="661" t="s">
        <v>317</v>
      </c>
      <c r="E19729" s="662">
        <v>115000</v>
      </c>
      <c r="F19729" s="662">
        <v>115000</v>
      </c>
      <c r="G19729" s="662">
        <v>120000</v>
      </c>
      <c r="H19729" s="661">
        <v>5</v>
      </c>
      <c r="I19729" s="662">
        <v>575000</v>
      </c>
      <c r="J19729" s="663">
        <v>15000000</v>
      </c>
      <c r="K19729" s="662">
        <v>1800000000000</v>
      </c>
    </row>
    <row r="19730" spans="3:11" x14ac:dyDescent="0.25">
      <c r="C19730" s="660">
        <v>45938</v>
      </c>
      <c r="D19730" s="661" t="s">
        <v>317</v>
      </c>
      <c r="E19730" s="662">
        <v>115000</v>
      </c>
      <c r="F19730" s="662">
        <v>115000</v>
      </c>
      <c r="G19730" s="662">
        <v>120000</v>
      </c>
      <c r="H19730" s="661">
        <v>15</v>
      </c>
      <c r="I19730" s="662">
        <v>1725000</v>
      </c>
      <c r="J19730" s="663">
        <v>15000000</v>
      </c>
      <c r="K19730" s="662">
        <v>1800000000000</v>
      </c>
    </row>
    <row r="19731" spans="3:11" x14ac:dyDescent="0.25">
      <c r="C19731" s="660">
        <v>45938</v>
      </c>
      <c r="D19731" s="661" t="s">
        <v>317</v>
      </c>
      <c r="E19731" s="662">
        <v>115000</v>
      </c>
      <c r="F19731" s="662">
        <v>115000</v>
      </c>
      <c r="G19731" s="662">
        <v>120000</v>
      </c>
      <c r="H19731" s="661">
        <v>13</v>
      </c>
      <c r="I19731" s="662">
        <v>1495000</v>
      </c>
      <c r="J19731" s="663">
        <v>15000000</v>
      </c>
      <c r="K19731" s="662">
        <v>1800000000000</v>
      </c>
    </row>
    <row r="19732" spans="3:11" x14ac:dyDescent="0.25">
      <c r="C19732" s="660">
        <v>45938</v>
      </c>
      <c r="D19732" s="661" t="s">
        <v>317</v>
      </c>
      <c r="E19732" s="662">
        <v>115000</v>
      </c>
      <c r="F19732" s="662">
        <v>115000</v>
      </c>
      <c r="G19732" s="662">
        <v>120000</v>
      </c>
      <c r="H19732" s="661">
        <v>92</v>
      </c>
      <c r="I19732" s="662">
        <v>10580000</v>
      </c>
      <c r="J19732" s="663">
        <v>15000000</v>
      </c>
      <c r="K19732" s="662">
        <v>1800000000000</v>
      </c>
    </row>
    <row r="19733" spans="3:11" x14ac:dyDescent="0.25">
      <c r="C19733" s="660">
        <v>45938</v>
      </c>
      <c r="D19733" s="661" t="s">
        <v>317</v>
      </c>
      <c r="E19733" s="662">
        <v>115000</v>
      </c>
      <c r="F19733" s="662">
        <v>115000</v>
      </c>
      <c r="G19733" s="662">
        <v>120000</v>
      </c>
      <c r="H19733" s="661">
        <v>67</v>
      </c>
      <c r="I19733" s="662">
        <v>7705000</v>
      </c>
      <c r="J19733" s="663">
        <v>15000000</v>
      </c>
      <c r="K19733" s="662">
        <v>1800000000000</v>
      </c>
    </row>
    <row r="19734" spans="3:11" x14ac:dyDescent="0.25">
      <c r="C19734" s="660">
        <v>45938</v>
      </c>
      <c r="D19734" s="661" t="s">
        <v>317</v>
      </c>
      <c r="E19734" s="662">
        <v>115000</v>
      </c>
      <c r="F19734" s="662">
        <v>115000</v>
      </c>
      <c r="G19734" s="662">
        <v>120000</v>
      </c>
      <c r="H19734" s="661">
        <v>4</v>
      </c>
      <c r="I19734" s="662">
        <v>460000</v>
      </c>
      <c r="J19734" s="663">
        <v>15000000</v>
      </c>
      <c r="K19734" s="662">
        <v>1800000000000</v>
      </c>
    </row>
    <row r="19735" spans="3:11" x14ac:dyDescent="0.25">
      <c r="C19735" s="660">
        <v>45938</v>
      </c>
      <c r="D19735" s="661" t="s">
        <v>317</v>
      </c>
      <c r="E19735" s="662">
        <v>115000</v>
      </c>
      <c r="F19735" s="662">
        <v>115000</v>
      </c>
      <c r="G19735" s="662">
        <v>120000</v>
      </c>
      <c r="H19735" s="661">
        <v>3</v>
      </c>
      <c r="I19735" s="662">
        <v>345000</v>
      </c>
      <c r="J19735" s="663">
        <v>15000000</v>
      </c>
      <c r="K19735" s="662">
        <v>1800000000000</v>
      </c>
    </row>
    <row r="19736" spans="3:11" x14ac:dyDescent="0.25">
      <c r="C19736" s="660">
        <v>45938</v>
      </c>
      <c r="D19736" s="661" t="s">
        <v>317</v>
      </c>
      <c r="E19736" s="662">
        <v>115000</v>
      </c>
      <c r="F19736" s="662">
        <v>115000</v>
      </c>
      <c r="G19736" s="662">
        <v>120000</v>
      </c>
      <c r="H19736" s="661">
        <v>30</v>
      </c>
      <c r="I19736" s="662">
        <v>3450000</v>
      </c>
      <c r="J19736" s="663">
        <v>15000000</v>
      </c>
      <c r="K19736" s="662">
        <v>1800000000000</v>
      </c>
    </row>
    <row r="19737" spans="3:11" x14ac:dyDescent="0.25">
      <c r="C19737" s="660">
        <v>45938</v>
      </c>
      <c r="D19737" s="661" t="s">
        <v>317</v>
      </c>
      <c r="E19737" s="662">
        <v>115000</v>
      </c>
      <c r="F19737" s="662">
        <v>115000</v>
      </c>
      <c r="G19737" s="662">
        <v>120000</v>
      </c>
      <c r="H19737" s="661">
        <v>40</v>
      </c>
      <c r="I19737" s="662">
        <v>4600000</v>
      </c>
      <c r="J19737" s="663">
        <v>15000000</v>
      </c>
      <c r="K19737" s="662">
        <v>1800000000000</v>
      </c>
    </row>
    <row r="19738" spans="3:11" x14ac:dyDescent="0.25">
      <c r="C19738" s="660">
        <v>45938</v>
      </c>
      <c r="D19738" s="661" t="s">
        <v>317</v>
      </c>
      <c r="E19738" s="662">
        <v>115000</v>
      </c>
      <c r="F19738" s="662">
        <v>115000</v>
      </c>
      <c r="G19738" s="662">
        <v>120000</v>
      </c>
      <c r="H19738" s="661">
        <v>165</v>
      </c>
      <c r="I19738" s="662">
        <v>18975000</v>
      </c>
      <c r="J19738" s="663">
        <v>15000000</v>
      </c>
      <c r="K19738" s="662">
        <v>1800000000000</v>
      </c>
    </row>
    <row r="19739" spans="3:11" x14ac:dyDescent="0.25">
      <c r="C19739" s="660">
        <v>45938</v>
      </c>
      <c r="D19739" s="661" t="s">
        <v>317</v>
      </c>
      <c r="E19739" s="662">
        <v>115000</v>
      </c>
      <c r="F19739" s="662">
        <v>115000</v>
      </c>
      <c r="G19739" s="662">
        <v>120000</v>
      </c>
      <c r="H19739" s="661">
        <v>6</v>
      </c>
      <c r="I19739" s="662">
        <v>690000</v>
      </c>
      <c r="J19739" s="663">
        <v>15000000</v>
      </c>
      <c r="K19739" s="662">
        <v>1800000000000</v>
      </c>
    </row>
    <row r="19740" spans="3:11" x14ac:dyDescent="0.25">
      <c r="C19740" s="660">
        <v>45938</v>
      </c>
      <c r="D19740" s="661" t="s">
        <v>317</v>
      </c>
      <c r="E19740" s="662">
        <v>115000</v>
      </c>
      <c r="F19740" s="662">
        <v>115000</v>
      </c>
      <c r="G19740" s="662">
        <v>120000</v>
      </c>
      <c r="H19740" s="661">
        <v>3</v>
      </c>
      <c r="I19740" s="662">
        <v>345000</v>
      </c>
      <c r="J19740" s="663">
        <v>15000000</v>
      </c>
      <c r="K19740" s="662">
        <v>1800000000000</v>
      </c>
    </row>
    <row r="19741" spans="3:11" x14ac:dyDescent="0.25">
      <c r="C19741" s="660">
        <v>45938</v>
      </c>
      <c r="D19741" s="661" t="s">
        <v>317</v>
      </c>
      <c r="E19741" s="662">
        <v>115000</v>
      </c>
      <c r="F19741" s="662">
        <v>115000</v>
      </c>
      <c r="G19741" s="662">
        <v>120000</v>
      </c>
      <c r="H19741" s="661">
        <v>3</v>
      </c>
      <c r="I19741" s="662">
        <v>345000</v>
      </c>
      <c r="J19741" s="663">
        <v>15000000</v>
      </c>
      <c r="K19741" s="662">
        <v>1800000000000</v>
      </c>
    </row>
    <row r="19742" spans="3:11" x14ac:dyDescent="0.25">
      <c r="C19742" s="660">
        <v>45938</v>
      </c>
      <c r="D19742" s="661" t="s">
        <v>317</v>
      </c>
      <c r="E19742" s="662">
        <v>115000</v>
      </c>
      <c r="F19742" s="662">
        <v>115000</v>
      </c>
      <c r="G19742" s="662">
        <v>120000</v>
      </c>
      <c r="H19742" s="661">
        <v>1</v>
      </c>
      <c r="I19742" s="662">
        <v>115000</v>
      </c>
      <c r="J19742" s="663">
        <v>15000000</v>
      </c>
      <c r="K19742" s="662">
        <v>1800000000000</v>
      </c>
    </row>
    <row r="19743" spans="3:11" x14ac:dyDescent="0.25">
      <c r="C19743" s="660">
        <v>45938</v>
      </c>
      <c r="D19743" s="661" t="s">
        <v>317</v>
      </c>
      <c r="E19743" s="662">
        <v>115000</v>
      </c>
      <c r="F19743" s="662">
        <v>115000</v>
      </c>
      <c r="G19743" s="662">
        <v>120000</v>
      </c>
      <c r="H19743" s="661">
        <v>1</v>
      </c>
      <c r="I19743" s="662">
        <v>115000</v>
      </c>
      <c r="J19743" s="663">
        <v>15000000</v>
      </c>
      <c r="K19743" s="662">
        <v>1800000000000</v>
      </c>
    </row>
    <row r="19744" spans="3:11" x14ac:dyDescent="0.25">
      <c r="C19744" s="660">
        <v>45938</v>
      </c>
      <c r="D19744" s="661" t="s">
        <v>317</v>
      </c>
      <c r="E19744" s="662">
        <v>115000</v>
      </c>
      <c r="F19744" s="662">
        <v>115000</v>
      </c>
      <c r="G19744" s="662">
        <v>120000</v>
      </c>
      <c r="H19744" s="661">
        <v>5</v>
      </c>
      <c r="I19744" s="662">
        <v>575000</v>
      </c>
      <c r="J19744" s="663">
        <v>15000000</v>
      </c>
      <c r="K19744" s="662">
        <v>1800000000000</v>
      </c>
    </row>
    <row r="19745" spans="3:11" x14ac:dyDescent="0.25">
      <c r="C19745" s="660">
        <v>45938</v>
      </c>
      <c r="D19745" s="661" t="s">
        <v>317</v>
      </c>
      <c r="E19745" s="662">
        <v>115000</v>
      </c>
      <c r="F19745" s="662">
        <v>115000</v>
      </c>
      <c r="G19745" s="662">
        <v>120000</v>
      </c>
      <c r="H19745" s="661">
        <v>1</v>
      </c>
      <c r="I19745" s="662">
        <v>115000</v>
      </c>
      <c r="J19745" s="663">
        <v>15000000</v>
      </c>
      <c r="K19745" s="662">
        <v>1800000000000</v>
      </c>
    </row>
    <row r="19746" spans="3:11" x14ac:dyDescent="0.25">
      <c r="C19746" s="660">
        <v>45938</v>
      </c>
      <c r="D19746" s="661" t="s">
        <v>312</v>
      </c>
      <c r="E19746" s="662">
        <v>19600</v>
      </c>
      <c r="F19746" s="662">
        <v>19400</v>
      </c>
      <c r="G19746" s="662">
        <v>24250</v>
      </c>
      <c r="H19746" s="661">
        <v>4</v>
      </c>
      <c r="I19746" s="662">
        <v>78400</v>
      </c>
      <c r="J19746" s="663">
        <v>20000000</v>
      </c>
      <c r="K19746" s="662">
        <v>485000000000</v>
      </c>
    </row>
    <row r="19747" spans="3:11" x14ac:dyDescent="0.25">
      <c r="C19747" s="660">
        <v>45938</v>
      </c>
      <c r="D19747" s="661" t="s">
        <v>312</v>
      </c>
      <c r="E19747" s="662">
        <v>20000</v>
      </c>
      <c r="F19747" s="662">
        <v>19400</v>
      </c>
      <c r="G19747" s="662">
        <v>24250</v>
      </c>
      <c r="H19747" s="661">
        <v>20</v>
      </c>
      <c r="I19747" s="662">
        <v>400000</v>
      </c>
      <c r="J19747" s="663">
        <v>20000000</v>
      </c>
      <c r="K19747" s="662">
        <v>485000000000</v>
      </c>
    </row>
    <row r="19748" spans="3:11" x14ac:dyDescent="0.25">
      <c r="C19748" s="660">
        <v>45938</v>
      </c>
      <c r="D19748" s="661" t="s">
        <v>312</v>
      </c>
      <c r="E19748" s="662">
        <v>20000</v>
      </c>
      <c r="F19748" s="662">
        <v>19400</v>
      </c>
      <c r="G19748" s="662">
        <v>24250</v>
      </c>
      <c r="H19748" s="661">
        <v>10</v>
      </c>
      <c r="I19748" s="662">
        <v>200000</v>
      </c>
      <c r="J19748" s="663">
        <v>20000000</v>
      </c>
      <c r="K19748" s="662">
        <v>485000000000</v>
      </c>
    </row>
    <row r="19749" spans="3:11" x14ac:dyDescent="0.25">
      <c r="C19749" s="660">
        <v>45938</v>
      </c>
      <c r="D19749" s="661" t="s">
        <v>317</v>
      </c>
      <c r="E19749" s="662">
        <v>115000</v>
      </c>
      <c r="F19749" s="662">
        <v>115000</v>
      </c>
      <c r="G19749" s="662">
        <v>120000</v>
      </c>
      <c r="H19749" s="661">
        <v>6</v>
      </c>
      <c r="I19749" s="662">
        <v>690000</v>
      </c>
      <c r="J19749" s="663">
        <v>15000000</v>
      </c>
      <c r="K19749" s="662">
        <v>1800000000000</v>
      </c>
    </row>
    <row r="19750" spans="3:11" x14ac:dyDescent="0.25">
      <c r="C19750" s="660">
        <v>45938</v>
      </c>
      <c r="D19750" s="661" t="s">
        <v>312</v>
      </c>
      <c r="E19750" s="662">
        <v>20600</v>
      </c>
      <c r="F19750" s="662">
        <v>19400</v>
      </c>
      <c r="G19750" s="662">
        <v>24250</v>
      </c>
      <c r="H19750" s="661">
        <v>1</v>
      </c>
      <c r="I19750" s="662">
        <v>20600</v>
      </c>
      <c r="J19750" s="663">
        <v>20000000</v>
      </c>
      <c r="K19750" s="662">
        <v>485000000000</v>
      </c>
    </row>
    <row r="19751" spans="3:11" x14ac:dyDescent="0.25">
      <c r="C19751" s="660">
        <v>45938</v>
      </c>
      <c r="D19751" s="661" t="s">
        <v>312</v>
      </c>
      <c r="E19751" s="662">
        <v>20600</v>
      </c>
      <c r="F19751" s="662">
        <v>19400</v>
      </c>
      <c r="G19751" s="662">
        <v>24250</v>
      </c>
      <c r="H19751" s="661">
        <v>2</v>
      </c>
      <c r="I19751" s="662">
        <v>41200</v>
      </c>
      <c r="J19751" s="663">
        <v>20000000</v>
      </c>
      <c r="K19751" s="662">
        <v>485000000000</v>
      </c>
    </row>
    <row r="19752" spans="3:11" x14ac:dyDescent="0.25">
      <c r="C19752" s="660">
        <v>45938</v>
      </c>
      <c r="D19752" s="661" t="s">
        <v>317</v>
      </c>
      <c r="E19752" s="662">
        <v>115050</v>
      </c>
      <c r="F19752" s="662">
        <v>115000</v>
      </c>
      <c r="G19752" s="662">
        <v>120000</v>
      </c>
      <c r="H19752" s="661">
        <v>5</v>
      </c>
      <c r="I19752" s="662">
        <v>575250</v>
      </c>
      <c r="J19752" s="663">
        <v>15000000</v>
      </c>
      <c r="K19752" s="662">
        <v>1800000000000</v>
      </c>
    </row>
    <row r="19753" spans="3:11" x14ac:dyDescent="0.25">
      <c r="C19753" s="660">
        <v>45938</v>
      </c>
      <c r="D19753" s="661" t="s">
        <v>317</v>
      </c>
      <c r="E19753" s="662">
        <v>115050</v>
      </c>
      <c r="F19753" s="662">
        <v>115000</v>
      </c>
      <c r="G19753" s="662">
        <v>120000</v>
      </c>
      <c r="H19753" s="661">
        <v>3</v>
      </c>
      <c r="I19753" s="662">
        <v>345150</v>
      </c>
      <c r="J19753" s="663">
        <v>15000000</v>
      </c>
      <c r="K19753" s="662">
        <v>1800000000000</v>
      </c>
    </row>
    <row r="19754" spans="3:11" x14ac:dyDescent="0.25">
      <c r="C19754" s="660">
        <v>45938</v>
      </c>
      <c r="D19754" s="661" t="s">
        <v>1154</v>
      </c>
      <c r="E19754" s="662">
        <v>50500</v>
      </c>
      <c r="F19754" s="662">
        <v>51000</v>
      </c>
      <c r="G19754" s="662">
        <v>55000</v>
      </c>
      <c r="H19754" s="661">
        <v>4</v>
      </c>
      <c r="I19754" s="662">
        <v>202000</v>
      </c>
      <c r="J19754" s="663">
        <v>600000</v>
      </c>
      <c r="K19754" s="662">
        <v>33000000000</v>
      </c>
    </row>
    <row r="19755" spans="3:11" x14ac:dyDescent="0.25">
      <c r="C19755" s="660">
        <v>45938</v>
      </c>
      <c r="D19755" s="661" t="s">
        <v>317</v>
      </c>
      <c r="E19755" s="662">
        <v>116000</v>
      </c>
      <c r="F19755" s="662">
        <v>115000</v>
      </c>
      <c r="G19755" s="662">
        <v>120000</v>
      </c>
      <c r="H19755" s="661">
        <v>5</v>
      </c>
      <c r="I19755" s="662">
        <v>580000</v>
      </c>
      <c r="J19755" s="663">
        <v>15000000</v>
      </c>
      <c r="K19755" s="662">
        <v>1800000000000</v>
      </c>
    </row>
    <row r="19756" spans="3:11" x14ac:dyDescent="0.25">
      <c r="C19756" s="660">
        <v>45938</v>
      </c>
      <c r="D19756" s="661" t="s">
        <v>317</v>
      </c>
      <c r="E19756" s="662">
        <v>117000</v>
      </c>
      <c r="F19756" s="662">
        <v>115000</v>
      </c>
      <c r="G19756" s="662">
        <v>120000</v>
      </c>
      <c r="H19756" s="661">
        <v>14</v>
      </c>
      <c r="I19756" s="662">
        <v>1638000</v>
      </c>
      <c r="J19756" s="663">
        <v>15000000</v>
      </c>
      <c r="K19756" s="662">
        <v>1800000000000</v>
      </c>
    </row>
    <row r="19757" spans="3:11" x14ac:dyDescent="0.25">
      <c r="C19757" s="660">
        <v>45938</v>
      </c>
      <c r="D19757" s="661" t="s">
        <v>317</v>
      </c>
      <c r="E19757" s="662">
        <v>119000</v>
      </c>
      <c r="F19757" s="662">
        <v>115000</v>
      </c>
      <c r="G19757" s="662">
        <v>120000</v>
      </c>
      <c r="H19757" s="661">
        <v>19</v>
      </c>
      <c r="I19757" s="662">
        <v>2261000</v>
      </c>
      <c r="J19757" s="663">
        <v>15000000</v>
      </c>
      <c r="K19757" s="662">
        <v>1800000000000</v>
      </c>
    </row>
    <row r="19758" spans="3:11" x14ac:dyDescent="0.25">
      <c r="C19758" s="660">
        <v>45938</v>
      </c>
      <c r="D19758" s="661" t="s">
        <v>317</v>
      </c>
      <c r="E19758" s="662">
        <v>120000</v>
      </c>
      <c r="F19758" s="662">
        <v>115000</v>
      </c>
      <c r="G19758" s="662">
        <v>120000</v>
      </c>
      <c r="H19758" s="661">
        <v>7</v>
      </c>
      <c r="I19758" s="662">
        <v>840000</v>
      </c>
      <c r="J19758" s="663">
        <v>15000000</v>
      </c>
      <c r="K19758" s="662">
        <v>1800000000000</v>
      </c>
    </row>
    <row r="19759" spans="3:11" x14ac:dyDescent="0.25">
      <c r="C19759" s="660">
        <v>45938</v>
      </c>
      <c r="D19759" s="661" t="s">
        <v>317</v>
      </c>
      <c r="E19759" s="662">
        <v>120000</v>
      </c>
      <c r="F19759" s="662">
        <v>115000</v>
      </c>
      <c r="G19759" s="662">
        <v>120000</v>
      </c>
      <c r="H19759" s="661">
        <v>5</v>
      </c>
      <c r="I19759" s="662">
        <v>600000</v>
      </c>
      <c r="J19759" s="663">
        <v>15000000</v>
      </c>
      <c r="K19759" s="662">
        <v>1800000000000</v>
      </c>
    </row>
    <row r="19760" spans="3:11" x14ac:dyDescent="0.25">
      <c r="C19760" s="660">
        <v>45938</v>
      </c>
      <c r="D19760" s="661" t="s">
        <v>317</v>
      </c>
      <c r="E19760" s="662">
        <v>120000</v>
      </c>
      <c r="F19760" s="662">
        <v>115000</v>
      </c>
      <c r="G19760" s="662">
        <v>120000</v>
      </c>
      <c r="H19760" s="661">
        <v>74</v>
      </c>
      <c r="I19760" s="662">
        <v>8880000</v>
      </c>
      <c r="J19760" s="663">
        <v>15000000</v>
      </c>
      <c r="K19760" s="662">
        <v>1800000000000</v>
      </c>
    </row>
    <row r="19761" spans="3:11" x14ac:dyDescent="0.25">
      <c r="C19761" s="660">
        <v>45938</v>
      </c>
      <c r="D19761" s="661" t="s">
        <v>317</v>
      </c>
      <c r="E19761" s="662">
        <v>120000</v>
      </c>
      <c r="F19761" s="662">
        <v>115000</v>
      </c>
      <c r="G19761" s="662">
        <v>120000</v>
      </c>
      <c r="H19761" s="661">
        <v>10</v>
      </c>
      <c r="I19761" s="662">
        <v>1200000</v>
      </c>
      <c r="J19761" s="663">
        <v>15000000</v>
      </c>
      <c r="K19761" s="662">
        <v>1800000000000</v>
      </c>
    </row>
    <row r="19762" spans="3:11" x14ac:dyDescent="0.25">
      <c r="C19762" s="660">
        <v>45938</v>
      </c>
      <c r="D19762" s="661" t="s">
        <v>317</v>
      </c>
      <c r="E19762" s="662">
        <v>120000</v>
      </c>
      <c r="F19762" s="662">
        <v>115000</v>
      </c>
      <c r="G19762" s="662">
        <v>120000</v>
      </c>
      <c r="H19762" s="661">
        <v>216</v>
      </c>
      <c r="I19762" s="662">
        <v>25920000</v>
      </c>
      <c r="J19762" s="663">
        <v>15000000</v>
      </c>
      <c r="K19762" s="662">
        <v>1800000000000</v>
      </c>
    </row>
    <row r="19763" spans="3:11" x14ac:dyDescent="0.25">
      <c r="C19763" s="660">
        <v>45938</v>
      </c>
      <c r="D19763" s="661" t="s">
        <v>317</v>
      </c>
      <c r="E19763" s="662">
        <v>120000</v>
      </c>
      <c r="F19763" s="662">
        <v>115000</v>
      </c>
      <c r="G19763" s="662">
        <v>120000</v>
      </c>
      <c r="H19763" s="661">
        <v>90</v>
      </c>
      <c r="I19763" s="662">
        <v>10800000</v>
      </c>
      <c r="J19763" s="663">
        <v>15000000</v>
      </c>
      <c r="K19763" s="662">
        <v>1800000000000</v>
      </c>
    </row>
    <row r="19764" spans="3:11" x14ac:dyDescent="0.25">
      <c r="C19764" s="660">
        <v>45938</v>
      </c>
      <c r="D19764" s="661" t="s">
        <v>317</v>
      </c>
      <c r="E19764" s="662">
        <v>120000</v>
      </c>
      <c r="F19764" s="662">
        <v>115000</v>
      </c>
      <c r="G19764" s="662">
        <v>120000</v>
      </c>
      <c r="H19764" s="661">
        <v>2</v>
      </c>
      <c r="I19764" s="662">
        <v>240000</v>
      </c>
      <c r="J19764" s="663">
        <v>15000000</v>
      </c>
      <c r="K19764" s="662">
        <v>1800000000000</v>
      </c>
    </row>
    <row r="19765" spans="3:11" x14ac:dyDescent="0.25">
      <c r="C19765" s="660">
        <v>45938</v>
      </c>
      <c r="D19765" s="661" t="s">
        <v>317</v>
      </c>
      <c r="E19765" s="662">
        <v>120000</v>
      </c>
      <c r="F19765" s="662">
        <v>115000</v>
      </c>
      <c r="G19765" s="662">
        <v>120000</v>
      </c>
      <c r="H19765" s="661">
        <v>19</v>
      </c>
      <c r="I19765" s="662">
        <v>2280000</v>
      </c>
      <c r="J19765" s="663">
        <v>15000000</v>
      </c>
      <c r="K19765" s="662">
        <v>1800000000000</v>
      </c>
    </row>
    <row r="19766" spans="3:11" x14ac:dyDescent="0.25">
      <c r="C19766" s="660">
        <v>45938</v>
      </c>
      <c r="D19766" s="661" t="s">
        <v>317</v>
      </c>
      <c r="E19766" s="662">
        <v>120000</v>
      </c>
      <c r="F19766" s="662">
        <v>115000</v>
      </c>
      <c r="G19766" s="662">
        <v>120000</v>
      </c>
      <c r="H19766" s="661">
        <v>5</v>
      </c>
      <c r="I19766" s="662">
        <v>600000</v>
      </c>
      <c r="J19766" s="663">
        <v>15000000</v>
      </c>
      <c r="K19766" s="662">
        <v>1800000000000</v>
      </c>
    </row>
    <row r="19767" spans="3:11" x14ac:dyDescent="0.25">
      <c r="C19767" s="660">
        <v>45938</v>
      </c>
      <c r="D19767" s="661" t="s">
        <v>317</v>
      </c>
      <c r="E19767" s="662">
        <v>120000</v>
      </c>
      <c r="F19767" s="662">
        <v>115000</v>
      </c>
      <c r="G19767" s="662">
        <v>120000</v>
      </c>
      <c r="H19767" s="661">
        <v>10</v>
      </c>
      <c r="I19767" s="662">
        <v>1200000</v>
      </c>
      <c r="J19767" s="663">
        <v>15000000</v>
      </c>
      <c r="K19767" s="662">
        <v>1800000000000</v>
      </c>
    </row>
    <row r="19768" spans="3:11" x14ac:dyDescent="0.25">
      <c r="C19768" s="660">
        <v>45938</v>
      </c>
      <c r="D19768" s="661" t="s">
        <v>317</v>
      </c>
      <c r="E19768" s="662">
        <v>120000</v>
      </c>
      <c r="F19768" s="662">
        <v>115000</v>
      </c>
      <c r="G19768" s="662">
        <v>120000</v>
      </c>
      <c r="H19768" s="661">
        <v>3</v>
      </c>
      <c r="I19768" s="662">
        <v>360000</v>
      </c>
      <c r="J19768" s="663">
        <v>15000000</v>
      </c>
      <c r="K19768" s="662">
        <v>1800000000000</v>
      </c>
    </row>
    <row r="19769" spans="3:11" x14ac:dyDescent="0.25">
      <c r="C19769" s="660">
        <v>45938</v>
      </c>
      <c r="D19769" s="661" t="s">
        <v>1155</v>
      </c>
      <c r="E19769" s="662">
        <v>42000</v>
      </c>
      <c r="F19769" s="662">
        <v>41000</v>
      </c>
      <c r="G19769" s="662">
        <v>43000</v>
      </c>
      <c r="H19769" s="661">
        <v>2</v>
      </c>
      <c r="I19769" s="662">
        <v>84000</v>
      </c>
      <c r="J19769" s="663">
        <v>2400000</v>
      </c>
      <c r="K19769" s="662">
        <v>103200000000</v>
      </c>
    </row>
    <row r="19770" spans="3:11" x14ac:dyDescent="0.25">
      <c r="C19770" s="660">
        <v>45938</v>
      </c>
      <c r="D19770" s="661" t="s">
        <v>1155</v>
      </c>
      <c r="E19770" s="662">
        <v>41000</v>
      </c>
      <c r="F19770" s="662">
        <v>41000</v>
      </c>
      <c r="G19770" s="662">
        <v>43000</v>
      </c>
      <c r="H19770" s="661">
        <v>3</v>
      </c>
      <c r="I19770" s="662">
        <v>123000</v>
      </c>
      <c r="J19770" s="663">
        <v>2400000</v>
      </c>
      <c r="K19770" s="662">
        <v>103200000000</v>
      </c>
    </row>
    <row r="19771" spans="3:11" x14ac:dyDescent="0.25">
      <c r="C19771" s="660">
        <v>45938</v>
      </c>
      <c r="D19771" s="661" t="s">
        <v>1154</v>
      </c>
      <c r="E19771" s="662">
        <v>50500</v>
      </c>
      <c r="F19771" s="662">
        <v>51000</v>
      </c>
      <c r="G19771" s="662">
        <v>55000</v>
      </c>
      <c r="H19771" s="661">
        <v>1</v>
      </c>
      <c r="I19771" s="662">
        <v>50500</v>
      </c>
      <c r="J19771" s="663">
        <v>600000</v>
      </c>
      <c r="K19771" s="662">
        <v>33000000000</v>
      </c>
    </row>
    <row r="19772" spans="3:11" x14ac:dyDescent="0.25">
      <c r="C19772" s="660">
        <v>45938</v>
      </c>
      <c r="D19772" s="661" t="s">
        <v>317</v>
      </c>
      <c r="E19772" s="662">
        <v>120000</v>
      </c>
      <c r="F19772" s="662">
        <v>115000</v>
      </c>
      <c r="G19772" s="662">
        <v>120000</v>
      </c>
      <c r="H19772" s="661">
        <v>2</v>
      </c>
      <c r="I19772" s="662">
        <v>240000</v>
      </c>
      <c r="J19772" s="663">
        <v>15000000</v>
      </c>
      <c r="K19772" s="662">
        <v>1800000000000</v>
      </c>
    </row>
    <row r="19773" spans="3:11" x14ac:dyDescent="0.25">
      <c r="C19773" s="660">
        <v>45938</v>
      </c>
      <c r="D19773" s="661" t="s">
        <v>312</v>
      </c>
      <c r="E19773" s="662">
        <v>20600</v>
      </c>
      <c r="F19773" s="662">
        <v>19400</v>
      </c>
      <c r="G19773" s="662">
        <v>24250</v>
      </c>
      <c r="H19773" s="661">
        <v>17</v>
      </c>
      <c r="I19773" s="662">
        <v>350200</v>
      </c>
      <c r="J19773" s="663">
        <v>20000000</v>
      </c>
      <c r="K19773" s="662">
        <v>485000000000</v>
      </c>
    </row>
    <row r="19774" spans="3:11" x14ac:dyDescent="0.25">
      <c r="C19774" s="660">
        <v>45938</v>
      </c>
      <c r="D19774" s="661" t="s">
        <v>312</v>
      </c>
      <c r="E19774" s="662">
        <v>20600</v>
      </c>
      <c r="F19774" s="662">
        <v>19400</v>
      </c>
      <c r="G19774" s="662">
        <v>24250</v>
      </c>
      <c r="H19774" s="661">
        <v>2</v>
      </c>
      <c r="I19774" s="662">
        <v>41200</v>
      </c>
      <c r="J19774" s="663">
        <v>20000000</v>
      </c>
      <c r="K19774" s="662">
        <v>485000000000</v>
      </c>
    </row>
    <row r="19775" spans="3:11" x14ac:dyDescent="0.25">
      <c r="C19775" s="660">
        <v>45938</v>
      </c>
      <c r="D19775" s="661" t="s">
        <v>317</v>
      </c>
      <c r="E19775" s="662">
        <v>120000</v>
      </c>
      <c r="F19775" s="662">
        <v>115000</v>
      </c>
      <c r="G19775" s="662">
        <v>120000</v>
      </c>
      <c r="H19775" s="661">
        <v>2</v>
      </c>
      <c r="I19775" s="662">
        <v>240000</v>
      </c>
      <c r="J19775" s="663">
        <v>15000000</v>
      </c>
      <c r="K19775" s="662">
        <v>1800000000000</v>
      </c>
    </row>
    <row r="19776" spans="3:11" x14ac:dyDescent="0.25">
      <c r="C19776" s="660">
        <v>45938</v>
      </c>
      <c r="D19776" s="661" t="s">
        <v>317</v>
      </c>
      <c r="E19776" s="662">
        <v>120500</v>
      </c>
      <c r="F19776" s="662">
        <v>115000</v>
      </c>
      <c r="G19776" s="662">
        <v>120000</v>
      </c>
      <c r="H19776" s="661">
        <v>23</v>
      </c>
      <c r="I19776" s="662">
        <v>2771500</v>
      </c>
      <c r="J19776" s="663">
        <v>15000000</v>
      </c>
      <c r="K19776" s="662">
        <v>1800000000000</v>
      </c>
    </row>
    <row r="19777" spans="3:11" x14ac:dyDescent="0.25">
      <c r="C19777" s="660">
        <v>45938</v>
      </c>
      <c r="D19777" s="661" t="s">
        <v>317</v>
      </c>
      <c r="E19777" s="662">
        <v>120500</v>
      </c>
      <c r="F19777" s="662">
        <v>115000</v>
      </c>
      <c r="G19777" s="662">
        <v>120000</v>
      </c>
      <c r="H19777" s="661">
        <v>37</v>
      </c>
      <c r="I19777" s="662">
        <v>4458500</v>
      </c>
      <c r="J19777" s="663">
        <v>15000000</v>
      </c>
      <c r="K19777" s="662">
        <v>1800000000000</v>
      </c>
    </row>
    <row r="19778" spans="3:11" x14ac:dyDescent="0.25">
      <c r="C19778" s="660">
        <v>45938</v>
      </c>
      <c r="D19778" s="661" t="s">
        <v>317</v>
      </c>
      <c r="E19778" s="662">
        <v>120500</v>
      </c>
      <c r="F19778" s="662">
        <v>115000</v>
      </c>
      <c r="G19778" s="662">
        <v>120000</v>
      </c>
      <c r="H19778" s="661">
        <v>6</v>
      </c>
      <c r="I19778" s="662">
        <v>723000</v>
      </c>
      <c r="J19778" s="663">
        <v>15000000</v>
      </c>
      <c r="K19778" s="662">
        <v>1800000000000</v>
      </c>
    </row>
    <row r="19779" spans="3:11" x14ac:dyDescent="0.25">
      <c r="C19779" s="660">
        <v>45938</v>
      </c>
      <c r="D19779" s="661" t="s">
        <v>317</v>
      </c>
      <c r="E19779" s="662">
        <v>120500</v>
      </c>
      <c r="F19779" s="662">
        <v>115000</v>
      </c>
      <c r="G19779" s="662">
        <v>120000</v>
      </c>
      <c r="H19779" s="661">
        <v>4</v>
      </c>
      <c r="I19779" s="662">
        <v>482000</v>
      </c>
      <c r="J19779" s="663">
        <v>15000000</v>
      </c>
      <c r="K19779" s="662">
        <v>1800000000000</v>
      </c>
    </row>
    <row r="19780" spans="3:11" x14ac:dyDescent="0.25">
      <c r="C19780" s="660">
        <v>45938</v>
      </c>
      <c r="D19780" s="661" t="s">
        <v>312</v>
      </c>
      <c r="E19780" s="662">
        <v>20600</v>
      </c>
      <c r="F19780" s="662">
        <v>19400</v>
      </c>
      <c r="G19780" s="662">
        <v>24250</v>
      </c>
      <c r="H19780" s="661">
        <v>2</v>
      </c>
      <c r="I19780" s="662">
        <v>41200</v>
      </c>
      <c r="J19780" s="663">
        <v>20000000</v>
      </c>
      <c r="K19780" s="662">
        <v>485000000000</v>
      </c>
    </row>
    <row r="19781" spans="3:11" x14ac:dyDescent="0.25">
      <c r="C19781" s="660">
        <v>45938</v>
      </c>
      <c r="D19781" s="661" t="s">
        <v>312</v>
      </c>
      <c r="E19781" s="662">
        <v>20600</v>
      </c>
      <c r="F19781" s="662">
        <v>19400</v>
      </c>
      <c r="G19781" s="662">
        <v>24250</v>
      </c>
      <c r="H19781" s="661">
        <v>4</v>
      </c>
      <c r="I19781" s="662">
        <v>82400</v>
      </c>
      <c r="J19781" s="663">
        <v>20000000</v>
      </c>
      <c r="K19781" s="662">
        <v>485000000000</v>
      </c>
    </row>
    <row r="19782" spans="3:11" x14ac:dyDescent="0.25">
      <c r="C19782" s="660">
        <v>45938</v>
      </c>
      <c r="D19782" s="661" t="s">
        <v>317</v>
      </c>
      <c r="E19782" s="662">
        <v>116000</v>
      </c>
      <c r="F19782" s="662">
        <v>115000</v>
      </c>
      <c r="G19782" s="662">
        <v>120000</v>
      </c>
      <c r="H19782" s="661">
        <v>2</v>
      </c>
      <c r="I19782" s="662">
        <v>232000</v>
      </c>
      <c r="J19782" s="663">
        <v>15000000</v>
      </c>
      <c r="K19782" s="662">
        <v>1800000000000</v>
      </c>
    </row>
    <row r="19783" spans="3:11" x14ac:dyDescent="0.25">
      <c r="C19783" s="660">
        <v>45938</v>
      </c>
      <c r="D19783" s="661" t="s">
        <v>1154</v>
      </c>
      <c r="E19783" s="662">
        <v>51000</v>
      </c>
      <c r="F19783" s="662">
        <v>51000</v>
      </c>
      <c r="G19783" s="662">
        <v>55000</v>
      </c>
      <c r="H19783" s="661">
        <v>260</v>
      </c>
      <c r="I19783" s="662">
        <v>13260000</v>
      </c>
      <c r="J19783" s="663">
        <v>600000</v>
      </c>
      <c r="K19783" s="662">
        <v>33000000000</v>
      </c>
    </row>
    <row r="19784" spans="3:11" x14ac:dyDescent="0.25">
      <c r="C19784" s="660">
        <v>45938</v>
      </c>
      <c r="D19784" s="661" t="s">
        <v>1154</v>
      </c>
      <c r="E19784" s="662">
        <v>51000</v>
      </c>
      <c r="F19784" s="662">
        <v>51000</v>
      </c>
      <c r="G19784" s="662">
        <v>55000</v>
      </c>
      <c r="H19784" s="661">
        <v>2</v>
      </c>
      <c r="I19784" s="662">
        <v>102000</v>
      </c>
      <c r="J19784" s="663">
        <v>600000</v>
      </c>
      <c r="K19784" s="662">
        <v>33000000000</v>
      </c>
    </row>
    <row r="19785" spans="3:11" x14ac:dyDescent="0.25">
      <c r="C19785" s="660">
        <v>45938</v>
      </c>
      <c r="D19785" s="661" t="s">
        <v>1154</v>
      </c>
      <c r="E19785" s="662">
        <v>51000</v>
      </c>
      <c r="F19785" s="662">
        <v>51000</v>
      </c>
      <c r="G19785" s="662">
        <v>55000</v>
      </c>
      <c r="H19785" s="661">
        <v>53</v>
      </c>
      <c r="I19785" s="662">
        <v>2703000</v>
      </c>
      <c r="J19785" s="663">
        <v>600000</v>
      </c>
      <c r="K19785" s="662">
        <v>33000000000</v>
      </c>
    </row>
    <row r="19786" spans="3:11" x14ac:dyDescent="0.25">
      <c r="C19786" s="660">
        <v>45938</v>
      </c>
      <c r="D19786" s="661" t="s">
        <v>317</v>
      </c>
      <c r="E19786" s="662">
        <v>120000</v>
      </c>
      <c r="F19786" s="662">
        <v>115000</v>
      </c>
      <c r="G19786" s="662">
        <v>120000</v>
      </c>
      <c r="H19786" s="661">
        <v>263</v>
      </c>
      <c r="I19786" s="662">
        <v>31560000</v>
      </c>
      <c r="J19786" s="663">
        <v>15000000</v>
      </c>
      <c r="K19786" s="662">
        <v>1800000000000</v>
      </c>
    </row>
    <row r="19787" spans="3:11" x14ac:dyDescent="0.25">
      <c r="C19787" s="660">
        <v>45938</v>
      </c>
      <c r="D19787" s="661" t="s">
        <v>1154</v>
      </c>
      <c r="E19787" s="662">
        <v>51000</v>
      </c>
      <c r="F19787" s="662">
        <v>51000</v>
      </c>
      <c r="G19787" s="662">
        <v>55000</v>
      </c>
      <c r="H19787" s="661">
        <v>1</v>
      </c>
      <c r="I19787" s="662">
        <v>51000</v>
      </c>
      <c r="J19787" s="663">
        <v>600000</v>
      </c>
      <c r="K19787" s="662">
        <v>33000000000</v>
      </c>
    </row>
    <row r="19788" spans="3:11" x14ac:dyDescent="0.25">
      <c r="C19788" s="660">
        <v>45938</v>
      </c>
      <c r="D19788" s="661" t="s">
        <v>317</v>
      </c>
      <c r="E19788" s="662">
        <v>116000</v>
      </c>
      <c r="F19788" s="662">
        <v>115000</v>
      </c>
      <c r="G19788" s="662">
        <v>120000</v>
      </c>
      <c r="H19788" s="661">
        <v>3</v>
      </c>
      <c r="I19788" s="662">
        <v>348000</v>
      </c>
      <c r="J19788" s="663">
        <v>15000000</v>
      </c>
      <c r="K19788" s="662">
        <v>1800000000000</v>
      </c>
    </row>
    <row r="19789" spans="3:11" x14ac:dyDescent="0.25">
      <c r="C19789" s="660">
        <v>45938</v>
      </c>
      <c r="D19789" s="661" t="s">
        <v>1155</v>
      </c>
      <c r="E19789" s="662">
        <v>41000</v>
      </c>
      <c r="F19789" s="662">
        <v>41000</v>
      </c>
      <c r="G19789" s="662">
        <v>43000</v>
      </c>
      <c r="H19789" s="661">
        <v>7</v>
      </c>
      <c r="I19789" s="662">
        <v>287000</v>
      </c>
      <c r="J19789" s="663">
        <v>2400000</v>
      </c>
      <c r="K19789" s="662">
        <v>103200000000</v>
      </c>
    </row>
    <row r="19790" spans="3:11" x14ac:dyDescent="0.25">
      <c r="C19790" s="660">
        <v>45938</v>
      </c>
      <c r="D19790" s="661" t="s">
        <v>317</v>
      </c>
      <c r="E19790" s="662">
        <v>116000</v>
      </c>
      <c r="F19790" s="662">
        <v>115000</v>
      </c>
      <c r="G19790" s="662">
        <v>120000</v>
      </c>
      <c r="H19790" s="661">
        <v>1</v>
      </c>
      <c r="I19790" s="662">
        <v>116000</v>
      </c>
      <c r="J19790" s="663">
        <v>15000000</v>
      </c>
      <c r="K19790" s="662">
        <v>1800000000000</v>
      </c>
    </row>
    <row r="19791" spans="3:11" x14ac:dyDescent="0.25">
      <c r="C19791" s="660">
        <v>45938</v>
      </c>
      <c r="D19791" s="661" t="s">
        <v>317</v>
      </c>
      <c r="E19791" s="662">
        <v>115050</v>
      </c>
      <c r="F19791" s="662">
        <v>115000</v>
      </c>
      <c r="G19791" s="662">
        <v>120000</v>
      </c>
      <c r="H19791" s="661">
        <v>2</v>
      </c>
      <c r="I19791" s="662">
        <v>230100</v>
      </c>
      <c r="J19791" s="663">
        <v>15000000</v>
      </c>
      <c r="K19791" s="662">
        <v>1800000000000</v>
      </c>
    </row>
    <row r="19792" spans="3:11" x14ac:dyDescent="0.25">
      <c r="C19792" s="660">
        <v>45938</v>
      </c>
      <c r="D19792" s="661" t="s">
        <v>317</v>
      </c>
      <c r="E19792" s="662">
        <v>115000</v>
      </c>
      <c r="F19792" s="662">
        <v>115000</v>
      </c>
      <c r="G19792" s="662">
        <v>120000</v>
      </c>
      <c r="H19792" s="661">
        <v>6</v>
      </c>
      <c r="I19792" s="662">
        <v>690000</v>
      </c>
      <c r="J19792" s="663">
        <v>15000000</v>
      </c>
      <c r="K19792" s="662">
        <v>1800000000000</v>
      </c>
    </row>
    <row r="19793" spans="3:11" x14ac:dyDescent="0.25">
      <c r="C19793" s="660">
        <v>45938</v>
      </c>
      <c r="D19793" s="661" t="s">
        <v>1154</v>
      </c>
      <c r="E19793" s="662">
        <v>51000</v>
      </c>
      <c r="F19793" s="662">
        <v>51000</v>
      </c>
      <c r="G19793" s="662">
        <v>55000</v>
      </c>
      <c r="H19793" s="661">
        <v>32</v>
      </c>
      <c r="I19793" s="662">
        <v>1632000</v>
      </c>
      <c r="J19793" s="663">
        <v>600000</v>
      </c>
      <c r="K19793" s="662">
        <v>33000000000</v>
      </c>
    </row>
    <row r="19794" spans="3:11" x14ac:dyDescent="0.25">
      <c r="C19794" s="660">
        <v>45938</v>
      </c>
      <c r="D19794" s="661" t="s">
        <v>1154</v>
      </c>
      <c r="E19794" s="662">
        <v>51000</v>
      </c>
      <c r="F19794" s="662">
        <v>51000</v>
      </c>
      <c r="G19794" s="662">
        <v>55000</v>
      </c>
      <c r="H19794" s="661">
        <v>1</v>
      </c>
      <c r="I19794" s="662">
        <v>51000</v>
      </c>
      <c r="J19794" s="663">
        <v>600000</v>
      </c>
      <c r="K19794" s="662">
        <v>33000000000</v>
      </c>
    </row>
    <row r="19795" spans="3:11" x14ac:dyDescent="0.25">
      <c r="C19795" s="660">
        <v>45938</v>
      </c>
      <c r="D19795" s="661" t="s">
        <v>1154</v>
      </c>
      <c r="E19795" s="662">
        <v>51000</v>
      </c>
      <c r="F19795" s="662">
        <v>51000</v>
      </c>
      <c r="G19795" s="662">
        <v>55000</v>
      </c>
      <c r="H19795" s="661">
        <v>1</v>
      </c>
      <c r="I19795" s="662">
        <v>51000</v>
      </c>
      <c r="J19795" s="663">
        <v>600000</v>
      </c>
      <c r="K19795" s="662">
        <v>33000000000</v>
      </c>
    </row>
    <row r="19796" spans="3:11" x14ac:dyDescent="0.25">
      <c r="C19796" s="660">
        <v>45938</v>
      </c>
      <c r="D19796" s="661" t="s">
        <v>1154</v>
      </c>
      <c r="E19796" s="662">
        <v>51000</v>
      </c>
      <c r="F19796" s="662">
        <v>51000</v>
      </c>
      <c r="G19796" s="662">
        <v>55000</v>
      </c>
      <c r="H19796" s="661">
        <v>2</v>
      </c>
      <c r="I19796" s="662">
        <v>102000</v>
      </c>
      <c r="J19796" s="663">
        <v>600000</v>
      </c>
      <c r="K19796" s="662">
        <v>33000000000</v>
      </c>
    </row>
    <row r="19797" spans="3:11" x14ac:dyDescent="0.25">
      <c r="C19797" s="660">
        <v>45938</v>
      </c>
      <c r="D19797" s="661" t="s">
        <v>1154</v>
      </c>
      <c r="E19797" s="662">
        <v>51000</v>
      </c>
      <c r="F19797" s="662">
        <v>51000</v>
      </c>
      <c r="G19797" s="662">
        <v>55000</v>
      </c>
      <c r="H19797" s="661">
        <v>2</v>
      </c>
      <c r="I19797" s="662">
        <v>102000</v>
      </c>
      <c r="J19797" s="663">
        <v>600000</v>
      </c>
      <c r="K19797" s="662">
        <v>33000000000</v>
      </c>
    </row>
    <row r="19798" spans="3:11" x14ac:dyDescent="0.25">
      <c r="C19798" s="660">
        <v>45938</v>
      </c>
      <c r="D19798" s="661" t="s">
        <v>1154</v>
      </c>
      <c r="E19798" s="662">
        <v>51000</v>
      </c>
      <c r="F19798" s="662">
        <v>51000</v>
      </c>
      <c r="G19798" s="662">
        <v>55000</v>
      </c>
      <c r="H19798" s="661">
        <v>2</v>
      </c>
      <c r="I19798" s="662">
        <v>102000</v>
      </c>
      <c r="J19798" s="663">
        <v>600000</v>
      </c>
      <c r="K19798" s="662">
        <v>33000000000</v>
      </c>
    </row>
    <row r="19799" spans="3:11" x14ac:dyDescent="0.25">
      <c r="C19799" s="660">
        <v>45938</v>
      </c>
      <c r="D19799" s="661" t="s">
        <v>1154</v>
      </c>
      <c r="E19799" s="662">
        <v>51000</v>
      </c>
      <c r="F19799" s="662">
        <v>51000</v>
      </c>
      <c r="G19799" s="662">
        <v>55000</v>
      </c>
      <c r="H19799" s="661">
        <v>3</v>
      </c>
      <c r="I19799" s="662">
        <v>153000</v>
      </c>
      <c r="J19799" s="663">
        <v>600000</v>
      </c>
      <c r="K19799" s="662">
        <v>33000000000</v>
      </c>
    </row>
    <row r="19800" spans="3:11" x14ac:dyDescent="0.25">
      <c r="C19800" s="660">
        <v>45938</v>
      </c>
      <c r="D19800" s="661" t="s">
        <v>312</v>
      </c>
      <c r="E19800" s="662">
        <v>20650</v>
      </c>
      <c r="F19800" s="662">
        <v>19400</v>
      </c>
      <c r="G19800" s="662">
        <v>24250</v>
      </c>
      <c r="H19800" s="661">
        <v>10</v>
      </c>
      <c r="I19800" s="662">
        <v>206500</v>
      </c>
      <c r="J19800" s="663">
        <v>20000000</v>
      </c>
      <c r="K19800" s="662">
        <v>485000000000</v>
      </c>
    </row>
    <row r="19801" spans="3:11" x14ac:dyDescent="0.25">
      <c r="C19801" s="660">
        <v>45938</v>
      </c>
      <c r="D19801" s="661" t="s">
        <v>1155</v>
      </c>
      <c r="E19801" s="662">
        <v>41000</v>
      </c>
      <c r="F19801" s="662">
        <v>41000</v>
      </c>
      <c r="G19801" s="662">
        <v>43000</v>
      </c>
      <c r="H19801" s="661">
        <v>10</v>
      </c>
      <c r="I19801" s="662">
        <v>410000</v>
      </c>
      <c r="J19801" s="663">
        <v>2400000</v>
      </c>
      <c r="K19801" s="662">
        <v>103200000000</v>
      </c>
    </row>
    <row r="19802" spans="3:11" x14ac:dyDescent="0.25">
      <c r="C19802" s="660">
        <v>45938</v>
      </c>
      <c r="D19802" s="661" t="s">
        <v>1154</v>
      </c>
      <c r="E19802" s="662">
        <v>50500</v>
      </c>
      <c r="F19802" s="662">
        <v>51000</v>
      </c>
      <c r="G19802" s="662">
        <v>55000</v>
      </c>
      <c r="H19802" s="661">
        <v>1</v>
      </c>
      <c r="I19802" s="662">
        <v>50500</v>
      </c>
      <c r="J19802" s="663">
        <v>600000</v>
      </c>
      <c r="K19802" s="662">
        <v>33000000000</v>
      </c>
    </row>
    <row r="19803" spans="3:11" x14ac:dyDescent="0.25">
      <c r="C19803" s="660">
        <v>45938</v>
      </c>
      <c r="D19803" s="661" t="s">
        <v>1154</v>
      </c>
      <c r="E19803" s="662">
        <v>50500</v>
      </c>
      <c r="F19803" s="662">
        <v>51000</v>
      </c>
      <c r="G19803" s="662">
        <v>55000</v>
      </c>
      <c r="H19803" s="661">
        <v>1</v>
      </c>
      <c r="I19803" s="662">
        <v>50500</v>
      </c>
      <c r="J19803" s="663">
        <v>600000</v>
      </c>
      <c r="K19803" s="662">
        <v>33000000000</v>
      </c>
    </row>
    <row r="19804" spans="3:11" x14ac:dyDescent="0.25">
      <c r="C19804" s="660">
        <v>45938</v>
      </c>
      <c r="D19804" s="661" t="s">
        <v>312</v>
      </c>
      <c r="E19804" s="662">
        <v>20650</v>
      </c>
      <c r="F19804" s="662">
        <v>19400</v>
      </c>
      <c r="G19804" s="662">
        <v>24250</v>
      </c>
      <c r="H19804" s="661">
        <v>8</v>
      </c>
      <c r="I19804" s="662">
        <v>165200</v>
      </c>
      <c r="J19804" s="663">
        <v>20000000</v>
      </c>
      <c r="K19804" s="662">
        <v>485000000000</v>
      </c>
    </row>
    <row r="19805" spans="3:11" x14ac:dyDescent="0.25">
      <c r="C19805" s="660">
        <v>45938</v>
      </c>
      <c r="D19805" s="661" t="s">
        <v>317</v>
      </c>
      <c r="E19805" s="662">
        <v>117000</v>
      </c>
      <c r="F19805" s="662">
        <v>115000</v>
      </c>
      <c r="G19805" s="662">
        <v>120000</v>
      </c>
      <c r="H19805" s="661">
        <v>1</v>
      </c>
      <c r="I19805" s="662">
        <v>117000</v>
      </c>
      <c r="J19805" s="663">
        <v>15000000</v>
      </c>
      <c r="K19805" s="662">
        <v>1800000000000</v>
      </c>
    </row>
    <row r="19806" spans="3:11" x14ac:dyDescent="0.25">
      <c r="C19806" s="660">
        <v>45938</v>
      </c>
      <c r="D19806" s="661" t="s">
        <v>317</v>
      </c>
      <c r="E19806" s="662">
        <v>115000</v>
      </c>
      <c r="F19806" s="662">
        <v>115000</v>
      </c>
      <c r="G19806" s="662">
        <v>120000</v>
      </c>
      <c r="H19806" s="661">
        <v>99</v>
      </c>
      <c r="I19806" s="662">
        <v>11385000</v>
      </c>
      <c r="J19806" s="663">
        <v>15000000</v>
      </c>
      <c r="K19806" s="662">
        <v>1800000000000</v>
      </c>
    </row>
    <row r="19807" spans="3:11" x14ac:dyDescent="0.25">
      <c r="C19807" s="660">
        <v>45938</v>
      </c>
      <c r="D19807" s="661" t="s">
        <v>1154</v>
      </c>
      <c r="E19807" s="662">
        <v>50500</v>
      </c>
      <c r="F19807" s="662">
        <v>51000</v>
      </c>
      <c r="G19807" s="662">
        <v>55000</v>
      </c>
      <c r="H19807" s="661">
        <v>4</v>
      </c>
      <c r="I19807" s="662">
        <v>202000</v>
      </c>
      <c r="J19807" s="663">
        <v>600000</v>
      </c>
      <c r="K19807" s="662">
        <v>33000000000</v>
      </c>
    </row>
    <row r="19808" spans="3:11" x14ac:dyDescent="0.25">
      <c r="C19808" s="660">
        <v>45938</v>
      </c>
      <c r="D19808" s="661" t="s">
        <v>317</v>
      </c>
      <c r="E19808" s="662">
        <v>115000</v>
      </c>
      <c r="F19808" s="662">
        <v>115000</v>
      </c>
      <c r="G19808" s="662">
        <v>120000</v>
      </c>
      <c r="H19808" s="661">
        <v>10</v>
      </c>
      <c r="I19808" s="662">
        <v>1150000</v>
      </c>
      <c r="J19808" s="663">
        <v>15000000</v>
      </c>
      <c r="K19808" s="662">
        <v>1800000000000</v>
      </c>
    </row>
    <row r="19809" spans="3:11" x14ac:dyDescent="0.25">
      <c r="C19809" s="660">
        <v>45938</v>
      </c>
      <c r="D19809" s="661" t="s">
        <v>1154</v>
      </c>
      <c r="E19809" s="662">
        <v>50500</v>
      </c>
      <c r="F19809" s="662">
        <v>51000</v>
      </c>
      <c r="G19809" s="662">
        <v>55000</v>
      </c>
      <c r="H19809" s="661">
        <v>6</v>
      </c>
      <c r="I19809" s="662">
        <v>303000</v>
      </c>
      <c r="J19809" s="663">
        <v>600000</v>
      </c>
      <c r="K19809" s="662">
        <v>33000000000</v>
      </c>
    </row>
    <row r="19810" spans="3:11" x14ac:dyDescent="0.25">
      <c r="C19810" s="660">
        <v>45938</v>
      </c>
      <c r="D19810" s="661" t="s">
        <v>1155</v>
      </c>
      <c r="E19810" s="662">
        <v>41000</v>
      </c>
      <c r="F19810" s="662">
        <v>41000</v>
      </c>
      <c r="G19810" s="662">
        <v>43000</v>
      </c>
      <c r="H19810" s="661">
        <v>5</v>
      </c>
      <c r="I19810" s="662">
        <v>205000</v>
      </c>
      <c r="J19810" s="663">
        <v>2400000</v>
      </c>
      <c r="K19810" s="662">
        <v>103200000000</v>
      </c>
    </row>
    <row r="19811" spans="3:11" x14ac:dyDescent="0.25">
      <c r="C19811" s="660">
        <v>45938</v>
      </c>
      <c r="D19811" s="661" t="s">
        <v>312</v>
      </c>
      <c r="E19811" s="662">
        <v>21000</v>
      </c>
      <c r="F19811" s="662">
        <v>19400</v>
      </c>
      <c r="G19811" s="662">
        <v>24250</v>
      </c>
      <c r="H19811" s="661">
        <v>1</v>
      </c>
      <c r="I19811" s="662">
        <v>21000</v>
      </c>
      <c r="J19811" s="663">
        <v>20000000</v>
      </c>
      <c r="K19811" s="662">
        <v>485000000000</v>
      </c>
    </row>
    <row r="19812" spans="3:11" x14ac:dyDescent="0.25">
      <c r="C19812" s="660">
        <v>45938</v>
      </c>
      <c r="D19812" s="661" t="s">
        <v>1154</v>
      </c>
      <c r="E19812" s="662">
        <v>51000</v>
      </c>
      <c r="F19812" s="662">
        <v>51000</v>
      </c>
      <c r="G19812" s="662">
        <v>55000</v>
      </c>
      <c r="H19812" s="661">
        <v>4</v>
      </c>
      <c r="I19812" s="662">
        <v>204000</v>
      </c>
      <c r="J19812" s="663">
        <v>600000</v>
      </c>
      <c r="K19812" s="662">
        <v>33000000000</v>
      </c>
    </row>
    <row r="19813" spans="3:11" x14ac:dyDescent="0.25">
      <c r="C19813" s="660">
        <v>45938</v>
      </c>
      <c r="D19813" s="661" t="s">
        <v>1154</v>
      </c>
      <c r="E19813" s="662">
        <v>51000</v>
      </c>
      <c r="F19813" s="662">
        <v>51000</v>
      </c>
      <c r="G19813" s="662">
        <v>55000</v>
      </c>
      <c r="H19813" s="661">
        <v>2</v>
      </c>
      <c r="I19813" s="662">
        <v>102000</v>
      </c>
      <c r="J19813" s="663">
        <v>600000</v>
      </c>
      <c r="K19813" s="662">
        <v>33000000000</v>
      </c>
    </row>
    <row r="19814" spans="3:11" x14ac:dyDescent="0.25">
      <c r="C19814" s="660">
        <v>45938</v>
      </c>
      <c r="D19814" s="661" t="s">
        <v>1155</v>
      </c>
      <c r="E19814" s="662">
        <v>41000</v>
      </c>
      <c r="F19814" s="662">
        <v>41000</v>
      </c>
      <c r="G19814" s="662">
        <v>43000</v>
      </c>
      <c r="H19814" s="661">
        <v>1</v>
      </c>
      <c r="I19814" s="662">
        <v>41000</v>
      </c>
      <c r="J19814" s="663">
        <v>2400000</v>
      </c>
      <c r="K19814" s="662">
        <v>103200000000</v>
      </c>
    </row>
    <row r="19815" spans="3:11" x14ac:dyDescent="0.25">
      <c r="C19815" s="660">
        <v>45938</v>
      </c>
      <c r="D19815" s="661" t="s">
        <v>310</v>
      </c>
      <c r="E19815" s="662">
        <v>102000</v>
      </c>
      <c r="F19815" s="662">
        <v>102000</v>
      </c>
      <c r="G19815" s="662">
        <v>102000</v>
      </c>
      <c r="H19815" s="661">
        <v>45</v>
      </c>
      <c r="I19815" s="662">
        <v>4590000</v>
      </c>
      <c r="J19815" s="663">
        <v>19450000</v>
      </c>
      <c r="K19815" s="662">
        <v>1983900000000</v>
      </c>
    </row>
    <row r="19816" spans="3:11" x14ac:dyDescent="0.25">
      <c r="C19816" s="660">
        <v>45938</v>
      </c>
      <c r="D19816" s="661" t="s">
        <v>1155</v>
      </c>
      <c r="E19816" s="662">
        <v>42950</v>
      </c>
      <c r="F19816" s="662">
        <v>41000</v>
      </c>
      <c r="G19816" s="662">
        <v>43000</v>
      </c>
      <c r="H19816" s="661">
        <v>5</v>
      </c>
      <c r="I19816" s="662">
        <v>214750</v>
      </c>
      <c r="J19816" s="663">
        <v>2400000</v>
      </c>
      <c r="K19816" s="662">
        <v>103200000000</v>
      </c>
    </row>
    <row r="19817" spans="3:11" x14ac:dyDescent="0.25">
      <c r="C19817" s="660">
        <v>45938</v>
      </c>
      <c r="D19817" s="661" t="s">
        <v>1154</v>
      </c>
      <c r="E19817" s="662">
        <v>51000</v>
      </c>
      <c r="F19817" s="662">
        <v>51000</v>
      </c>
      <c r="G19817" s="662">
        <v>55000</v>
      </c>
      <c r="H19817" s="661">
        <v>1</v>
      </c>
      <c r="I19817" s="662">
        <v>51000</v>
      </c>
      <c r="J19817" s="663">
        <v>600000</v>
      </c>
      <c r="K19817" s="662">
        <v>33000000000</v>
      </c>
    </row>
    <row r="19818" spans="3:11" x14ac:dyDescent="0.25">
      <c r="C19818" s="660">
        <v>45938</v>
      </c>
      <c r="D19818" s="661" t="s">
        <v>312</v>
      </c>
      <c r="E19818" s="662">
        <v>22500</v>
      </c>
      <c r="F19818" s="662">
        <v>19400</v>
      </c>
      <c r="G19818" s="662">
        <v>24250</v>
      </c>
      <c r="H19818" s="661">
        <v>10</v>
      </c>
      <c r="I19818" s="662">
        <v>225000</v>
      </c>
      <c r="J19818" s="663">
        <v>20000000</v>
      </c>
      <c r="K19818" s="662">
        <v>485000000000</v>
      </c>
    </row>
    <row r="19819" spans="3:11" x14ac:dyDescent="0.25">
      <c r="C19819" s="660">
        <v>45938</v>
      </c>
      <c r="D19819" s="661" t="s">
        <v>1155</v>
      </c>
      <c r="E19819" s="662">
        <v>42950</v>
      </c>
      <c r="F19819" s="662">
        <v>41000</v>
      </c>
      <c r="G19819" s="662">
        <v>43000</v>
      </c>
      <c r="H19819" s="661">
        <v>2</v>
      </c>
      <c r="I19819" s="662">
        <v>85900</v>
      </c>
      <c r="J19819" s="663">
        <v>2400000</v>
      </c>
      <c r="K19819" s="662">
        <v>103200000000</v>
      </c>
    </row>
    <row r="19820" spans="3:11" x14ac:dyDescent="0.25">
      <c r="C19820" s="660">
        <v>45938</v>
      </c>
      <c r="D19820" s="661" t="s">
        <v>317</v>
      </c>
      <c r="E19820" s="662">
        <v>120000</v>
      </c>
      <c r="F19820" s="662">
        <v>115000</v>
      </c>
      <c r="G19820" s="662">
        <v>120000</v>
      </c>
      <c r="H19820" s="661">
        <v>13</v>
      </c>
      <c r="I19820" s="662">
        <v>1560000</v>
      </c>
      <c r="J19820" s="663">
        <v>15000000</v>
      </c>
      <c r="K19820" s="662">
        <v>1800000000000</v>
      </c>
    </row>
    <row r="19821" spans="3:11" x14ac:dyDescent="0.25">
      <c r="C19821" s="660">
        <v>45938</v>
      </c>
      <c r="D19821" s="661" t="s">
        <v>317</v>
      </c>
      <c r="E19821" s="662">
        <v>120000</v>
      </c>
      <c r="F19821" s="662">
        <v>115000</v>
      </c>
      <c r="G19821" s="662">
        <v>120000</v>
      </c>
      <c r="H19821" s="661">
        <v>9</v>
      </c>
      <c r="I19821" s="662">
        <v>1080000</v>
      </c>
      <c r="J19821" s="663">
        <v>15000000</v>
      </c>
      <c r="K19821" s="662">
        <v>1800000000000</v>
      </c>
    </row>
    <row r="19822" spans="3:11" x14ac:dyDescent="0.25">
      <c r="C19822" s="660">
        <v>45938</v>
      </c>
      <c r="D19822" s="661" t="s">
        <v>317</v>
      </c>
      <c r="E19822" s="662">
        <v>120000</v>
      </c>
      <c r="F19822" s="662">
        <v>115000</v>
      </c>
      <c r="G19822" s="662">
        <v>120000</v>
      </c>
      <c r="H19822" s="661">
        <v>21</v>
      </c>
      <c r="I19822" s="662">
        <v>2520000</v>
      </c>
      <c r="J19822" s="663">
        <v>15000000</v>
      </c>
      <c r="K19822" s="662">
        <v>1800000000000</v>
      </c>
    </row>
    <row r="19823" spans="3:11" x14ac:dyDescent="0.25">
      <c r="C19823" s="660">
        <v>45938</v>
      </c>
      <c r="D19823" s="661" t="s">
        <v>317</v>
      </c>
      <c r="E19823" s="662">
        <v>120000</v>
      </c>
      <c r="F19823" s="662">
        <v>115000</v>
      </c>
      <c r="G19823" s="662">
        <v>120000</v>
      </c>
      <c r="H19823" s="661">
        <v>2</v>
      </c>
      <c r="I19823" s="662">
        <v>240000</v>
      </c>
      <c r="J19823" s="663">
        <v>15000000</v>
      </c>
      <c r="K19823" s="662">
        <v>1800000000000</v>
      </c>
    </row>
    <row r="19824" spans="3:11" x14ac:dyDescent="0.25">
      <c r="C19824" s="660">
        <v>45938</v>
      </c>
      <c r="D19824" s="661" t="s">
        <v>317</v>
      </c>
      <c r="E19824" s="662">
        <v>120000</v>
      </c>
      <c r="F19824" s="662">
        <v>115000</v>
      </c>
      <c r="G19824" s="662">
        <v>120000</v>
      </c>
      <c r="H19824" s="661">
        <v>15</v>
      </c>
      <c r="I19824" s="662">
        <v>1800000</v>
      </c>
      <c r="J19824" s="663">
        <v>15000000</v>
      </c>
      <c r="K19824" s="662">
        <v>1800000000000</v>
      </c>
    </row>
    <row r="19825" spans="3:11" x14ac:dyDescent="0.25">
      <c r="C19825" s="660">
        <v>45938</v>
      </c>
      <c r="D19825" s="661" t="s">
        <v>317</v>
      </c>
      <c r="E19825" s="662">
        <v>120000</v>
      </c>
      <c r="F19825" s="662">
        <v>115000</v>
      </c>
      <c r="G19825" s="662">
        <v>120000</v>
      </c>
      <c r="H19825" s="661">
        <v>2</v>
      </c>
      <c r="I19825" s="662">
        <v>240000</v>
      </c>
      <c r="J19825" s="663">
        <v>15000000</v>
      </c>
      <c r="K19825" s="662">
        <v>1800000000000</v>
      </c>
    </row>
    <row r="19826" spans="3:11" x14ac:dyDescent="0.25">
      <c r="C19826" s="660">
        <v>45938</v>
      </c>
      <c r="D19826" s="661" t="s">
        <v>317</v>
      </c>
      <c r="E19826" s="662">
        <v>120000</v>
      </c>
      <c r="F19826" s="662">
        <v>115000</v>
      </c>
      <c r="G19826" s="662">
        <v>120000</v>
      </c>
      <c r="H19826" s="661">
        <v>30</v>
      </c>
      <c r="I19826" s="662">
        <v>3600000</v>
      </c>
      <c r="J19826" s="663">
        <v>15000000</v>
      </c>
      <c r="K19826" s="662">
        <v>1800000000000</v>
      </c>
    </row>
    <row r="19827" spans="3:11" x14ac:dyDescent="0.25">
      <c r="C19827" s="660">
        <v>45938</v>
      </c>
      <c r="D19827" s="661" t="s">
        <v>317</v>
      </c>
      <c r="E19827" s="662">
        <v>120000</v>
      </c>
      <c r="F19827" s="662">
        <v>115000</v>
      </c>
      <c r="G19827" s="662">
        <v>120000</v>
      </c>
      <c r="H19827" s="661">
        <v>7</v>
      </c>
      <c r="I19827" s="662">
        <v>840000</v>
      </c>
      <c r="J19827" s="663">
        <v>15000000</v>
      </c>
      <c r="K19827" s="662">
        <v>1800000000000</v>
      </c>
    </row>
    <row r="19828" spans="3:11" x14ac:dyDescent="0.25">
      <c r="C19828" s="660">
        <v>45938</v>
      </c>
      <c r="D19828" s="661" t="s">
        <v>1154</v>
      </c>
      <c r="E19828" s="662">
        <v>51000</v>
      </c>
      <c r="F19828" s="662">
        <v>51000</v>
      </c>
      <c r="G19828" s="662">
        <v>55000</v>
      </c>
      <c r="H19828" s="661">
        <v>2</v>
      </c>
      <c r="I19828" s="662">
        <v>102000</v>
      </c>
      <c r="J19828" s="663">
        <v>600000</v>
      </c>
      <c r="K19828" s="662">
        <v>33000000000</v>
      </c>
    </row>
    <row r="19829" spans="3:11" x14ac:dyDescent="0.25">
      <c r="C19829" s="660">
        <v>45938</v>
      </c>
      <c r="D19829" s="661" t="s">
        <v>312</v>
      </c>
      <c r="E19829" s="662">
        <v>22500</v>
      </c>
      <c r="F19829" s="662">
        <v>19400</v>
      </c>
      <c r="G19829" s="662">
        <v>24250</v>
      </c>
      <c r="H19829" s="661">
        <v>1</v>
      </c>
      <c r="I19829" s="662">
        <v>22500</v>
      </c>
      <c r="J19829" s="663">
        <v>20000000</v>
      </c>
      <c r="K19829" s="662">
        <v>485000000000</v>
      </c>
    </row>
    <row r="19830" spans="3:11" x14ac:dyDescent="0.25">
      <c r="C19830" s="660">
        <v>45938</v>
      </c>
      <c r="D19830" s="661" t="s">
        <v>317</v>
      </c>
      <c r="E19830" s="662">
        <v>115100</v>
      </c>
      <c r="F19830" s="662">
        <v>115000</v>
      </c>
      <c r="G19830" s="662">
        <v>120000</v>
      </c>
      <c r="H19830" s="661">
        <v>14</v>
      </c>
      <c r="I19830" s="662">
        <v>1611400</v>
      </c>
      <c r="J19830" s="663">
        <v>15000000</v>
      </c>
      <c r="K19830" s="662">
        <v>1800000000000</v>
      </c>
    </row>
    <row r="19831" spans="3:11" x14ac:dyDescent="0.25">
      <c r="C19831" s="660">
        <v>45938</v>
      </c>
      <c r="D19831" s="661" t="s">
        <v>317</v>
      </c>
      <c r="E19831" s="662">
        <v>115100</v>
      </c>
      <c r="F19831" s="662">
        <v>115000</v>
      </c>
      <c r="G19831" s="662">
        <v>120000</v>
      </c>
      <c r="H19831" s="661">
        <v>2</v>
      </c>
      <c r="I19831" s="662">
        <v>230200</v>
      </c>
      <c r="J19831" s="663">
        <v>15000000</v>
      </c>
      <c r="K19831" s="662">
        <v>1800000000000</v>
      </c>
    </row>
    <row r="19832" spans="3:11" x14ac:dyDescent="0.25">
      <c r="C19832" s="660">
        <v>45938</v>
      </c>
      <c r="D19832" s="661" t="s">
        <v>1154</v>
      </c>
      <c r="E19832" s="662">
        <v>50000</v>
      </c>
      <c r="F19832" s="662">
        <v>51000</v>
      </c>
      <c r="G19832" s="662">
        <v>55000</v>
      </c>
      <c r="H19832" s="661">
        <v>2</v>
      </c>
      <c r="I19832" s="662">
        <v>100000</v>
      </c>
      <c r="J19832" s="663">
        <v>600000</v>
      </c>
      <c r="K19832" s="662">
        <v>33000000000</v>
      </c>
    </row>
    <row r="19833" spans="3:11" x14ac:dyDescent="0.25">
      <c r="C19833" s="660">
        <v>45938</v>
      </c>
      <c r="D19833" s="661" t="s">
        <v>1154</v>
      </c>
      <c r="E19833" s="662">
        <v>50000</v>
      </c>
      <c r="F19833" s="662">
        <v>51000</v>
      </c>
      <c r="G19833" s="662">
        <v>55000</v>
      </c>
      <c r="H19833" s="661">
        <v>4</v>
      </c>
      <c r="I19833" s="662">
        <v>200000</v>
      </c>
      <c r="J19833" s="663">
        <v>600000</v>
      </c>
      <c r="K19833" s="662">
        <v>33000000000</v>
      </c>
    </row>
    <row r="19834" spans="3:11" x14ac:dyDescent="0.25">
      <c r="C19834" s="660">
        <v>45938</v>
      </c>
      <c r="D19834" s="661" t="s">
        <v>1154</v>
      </c>
      <c r="E19834" s="662">
        <v>50000</v>
      </c>
      <c r="F19834" s="662">
        <v>51000</v>
      </c>
      <c r="G19834" s="662">
        <v>55000</v>
      </c>
      <c r="H19834" s="661">
        <v>1</v>
      </c>
      <c r="I19834" s="662">
        <v>50000</v>
      </c>
      <c r="J19834" s="663">
        <v>600000</v>
      </c>
      <c r="K19834" s="662">
        <v>33000000000</v>
      </c>
    </row>
    <row r="19835" spans="3:11" x14ac:dyDescent="0.25">
      <c r="C19835" s="660">
        <v>45938</v>
      </c>
      <c r="D19835" s="661" t="s">
        <v>317</v>
      </c>
      <c r="E19835" s="662">
        <v>120000</v>
      </c>
      <c r="F19835" s="662">
        <v>115000</v>
      </c>
      <c r="G19835" s="662">
        <v>120000</v>
      </c>
      <c r="H19835" s="661">
        <v>1134</v>
      </c>
      <c r="I19835" s="662">
        <v>136080000</v>
      </c>
      <c r="J19835" s="663">
        <v>15000000</v>
      </c>
      <c r="K19835" s="662">
        <v>1800000000000</v>
      </c>
    </row>
    <row r="19836" spans="3:11" x14ac:dyDescent="0.25">
      <c r="C19836" s="660">
        <v>45938</v>
      </c>
      <c r="D19836" s="661" t="s">
        <v>1154</v>
      </c>
      <c r="E19836" s="662">
        <v>50500</v>
      </c>
      <c r="F19836" s="662">
        <v>51000</v>
      </c>
      <c r="G19836" s="662">
        <v>55000</v>
      </c>
      <c r="H19836" s="661">
        <v>5</v>
      </c>
      <c r="I19836" s="662">
        <v>252500</v>
      </c>
      <c r="J19836" s="663">
        <v>600000</v>
      </c>
      <c r="K19836" s="662">
        <v>33000000000</v>
      </c>
    </row>
    <row r="19837" spans="3:11" x14ac:dyDescent="0.25">
      <c r="C19837" s="660">
        <v>45938</v>
      </c>
      <c r="D19837" s="661" t="s">
        <v>1155</v>
      </c>
      <c r="E19837" s="662">
        <v>42950</v>
      </c>
      <c r="F19837" s="662">
        <v>41000</v>
      </c>
      <c r="G19837" s="662">
        <v>43000</v>
      </c>
      <c r="H19837" s="661">
        <v>14</v>
      </c>
      <c r="I19837" s="662">
        <v>601300</v>
      </c>
      <c r="J19837" s="663">
        <v>2400000</v>
      </c>
      <c r="K19837" s="662">
        <v>103200000000</v>
      </c>
    </row>
    <row r="19838" spans="3:11" x14ac:dyDescent="0.25">
      <c r="C19838" s="660">
        <v>45938</v>
      </c>
      <c r="D19838" s="661" t="s">
        <v>310</v>
      </c>
      <c r="E19838" s="662">
        <v>102000</v>
      </c>
      <c r="F19838" s="662">
        <v>102000</v>
      </c>
      <c r="G19838" s="662">
        <v>102000</v>
      </c>
      <c r="H19838" s="661">
        <v>10</v>
      </c>
      <c r="I19838" s="662">
        <v>1020000</v>
      </c>
      <c r="J19838" s="663">
        <v>19450000</v>
      </c>
      <c r="K19838" s="662">
        <v>1983900000000</v>
      </c>
    </row>
    <row r="19839" spans="3:11" x14ac:dyDescent="0.25">
      <c r="C19839" s="660">
        <v>45938</v>
      </c>
      <c r="D19839" s="661" t="s">
        <v>1154</v>
      </c>
      <c r="E19839" s="662">
        <v>50500</v>
      </c>
      <c r="F19839" s="662">
        <v>51000</v>
      </c>
      <c r="G19839" s="662">
        <v>55000</v>
      </c>
      <c r="H19839" s="661">
        <v>10</v>
      </c>
      <c r="I19839" s="662">
        <v>505000</v>
      </c>
      <c r="J19839" s="663">
        <v>600000</v>
      </c>
      <c r="K19839" s="662">
        <v>33000000000</v>
      </c>
    </row>
    <row r="19840" spans="3:11" x14ac:dyDescent="0.25">
      <c r="C19840" s="660">
        <v>45938</v>
      </c>
      <c r="D19840" s="661" t="s">
        <v>1154</v>
      </c>
      <c r="E19840" s="662">
        <v>50500</v>
      </c>
      <c r="F19840" s="662">
        <v>51000</v>
      </c>
      <c r="G19840" s="662">
        <v>55000</v>
      </c>
      <c r="H19840" s="661">
        <v>10</v>
      </c>
      <c r="I19840" s="662">
        <v>505000</v>
      </c>
      <c r="J19840" s="663">
        <v>600000</v>
      </c>
      <c r="K19840" s="662">
        <v>33000000000</v>
      </c>
    </row>
    <row r="19841" spans="3:11" x14ac:dyDescent="0.25">
      <c r="C19841" s="660">
        <v>45938</v>
      </c>
      <c r="D19841" s="661" t="s">
        <v>1155</v>
      </c>
      <c r="E19841" s="662">
        <v>41500</v>
      </c>
      <c r="F19841" s="662">
        <v>41000</v>
      </c>
      <c r="G19841" s="662">
        <v>43000</v>
      </c>
      <c r="H19841" s="661">
        <v>5</v>
      </c>
      <c r="I19841" s="662">
        <v>207500</v>
      </c>
      <c r="J19841" s="663">
        <v>2400000</v>
      </c>
      <c r="K19841" s="662">
        <v>103200000000</v>
      </c>
    </row>
    <row r="19842" spans="3:11" x14ac:dyDescent="0.25">
      <c r="C19842" s="660">
        <v>45938</v>
      </c>
      <c r="D19842" s="661" t="s">
        <v>317</v>
      </c>
      <c r="E19842" s="662">
        <v>115100</v>
      </c>
      <c r="F19842" s="662">
        <v>115000</v>
      </c>
      <c r="G19842" s="662">
        <v>120000</v>
      </c>
      <c r="H19842" s="661">
        <v>30</v>
      </c>
      <c r="I19842" s="662">
        <v>3453000</v>
      </c>
      <c r="J19842" s="663">
        <v>15000000</v>
      </c>
      <c r="K19842" s="662">
        <v>1800000000000</v>
      </c>
    </row>
    <row r="19843" spans="3:11" x14ac:dyDescent="0.25">
      <c r="C19843" s="660">
        <v>45938</v>
      </c>
      <c r="D19843" s="661" t="s">
        <v>317</v>
      </c>
      <c r="E19843" s="662">
        <v>115100</v>
      </c>
      <c r="F19843" s="662">
        <v>115000</v>
      </c>
      <c r="G19843" s="662">
        <v>120000</v>
      </c>
      <c r="H19843" s="661">
        <v>16</v>
      </c>
      <c r="I19843" s="662">
        <v>1841600</v>
      </c>
      <c r="J19843" s="663">
        <v>15000000</v>
      </c>
      <c r="K19843" s="662">
        <v>1800000000000</v>
      </c>
    </row>
    <row r="19844" spans="3:11" x14ac:dyDescent="0.25">
      <c r="C19844" s="660">
        <v>45938</v>
      </c>
      <c r="D19844" s="661" t="s">
        <v>1155</v>
      </c>
      <c r="E19844" s="662">
        <v>41500</v>
      </c>
      <c r="F19844" s="662">
        <v>41000</v>
      </c>
      <c r="G19844" s="662">
        <v>43000</v>
      </c>
      <c r="H19844" s="661">
        <v>1</v>
      </c>
      <c r="I19844" s="662">
        <v>41500</v>
      </c>
      <c r="J19844" s="663">
        <v>2400000</v>
      </c>
      <c r="K19844" s="662">
        <v>103200000000</v>
      </c>
    </row>
    <row r="19845" spans="3:11" x14ac:dyDescent="0.25">
      <c r="C19845" s="660">
        <v>45938</v>
      </c>
      <c r="D19845" s="661" t="s">
        <v>317</v>
      </c>
      <c r="E19845" s="662">
        <v>119000</v>
      </c>
      <c r="F19845" s="662">
        <v>115000</v>
      </c>
      <c r="G19845" s="662">
        <v>120000</v>
      </c>
      <c r="H19845" s="661">
        <v>1</v>
      </c>
      <c r="I19845" s="662">
        <v>119000</v>
      </c>
      <c r="J19845" s="663">
        <v>15000000</v>
      </c>
      <c r="K19845" s="662">
        <v>1800000000000</v>
      </c>
    </row>
    <row r="19846" spans="3:11" x14ac:dyDescent="0.25">
      <c r="C19846" s="660">
        <v>45938</v>
      </c>
      <c r="D19846" s="661" t="s">
        <v>317</v>
      </c>
      <c r="E19846" s="662">
        <v>120000</v>
      </c>
      <c r="F19846" s="662">
        <v>115000</v>
      </c>
      <c r="G19846" s="662">
        <v>120000</v>
      </c>
      <c r="H19846" s="661">
        <v>3</v>
      </c>
      <c r="I19846" s="662">
        <v>360000</v>
      </c>
      <c r="J19846" s="663">
        <v>15000000</v>
      </c>
      <c r="K19846" s="662">
        <v>1800000000000</v>
      </c>
    </row>
    <row r="19847" spans="3:11" x14ac:dyDescent="0.25">
      <c r="C19847" s="660">
        <v>45938</v>
      </c>
      <c r="D19847" s="661" t="s">
        <v>317</v>
      </c>
      <c r="E19847" s="662">
        <v>120000</v>
      </c>
      <c r="F19847" s="662">
        <v>115000</v>
      </c>
      <c r="G19847" s="662">
        <v>120000</v>
      </c>
      <c r="H19847" s="661">
        <v>5</v>
      </c>
      <c r="I19847" s="662">
        <v>600000</v>
      </c>
      <c r="J19847" s="663">
        <v>15000000</v>
      </c>
      <c r="K19847" s="662">
        <v>1800000000000</v>
      </c>
    </row>
    <row r="19848" spans="3:11" x14ac:dyDescent="0.25">
      <c r="C19848" s="660">
        <v>45938</v>
      </c>
      <c r="D19848" s="661" t="s">
        <v>317</v>
      </c>
      <c r="E19848" s="662">
        <v>120000</v>
      </c>
      <c r="F19848" s="662">
        <v>115000</v>
      </c>
      <c r="G19848" s="662">
        <v>120000</v>
      </c>
      <c r="H19848" s="661">
        <v>4</v>
      </c>
      <c r="I19848" s="662">
        <v>480000</v>
      </c>
      <c r="J19848" s="663">
        <v>15000000</v>
      </c>
      <c r="K19848" s="662">
        <v>1800000000000</v>
      </c>
    </row>
    <row r="19849" spans="3:11" x14ac:dyDescent="0.25">
      <c r="C19849" s="660">
        <v>45938</v>
      </c>
      <c r="D19849" s="661" t="s">
        <v>1154</v>
      </c>
      <c r="E19849" s="662">
        <v>50500</v>
      </c>
      <c r="F19849" s="662">
        <v>51000</v>
      </c>
      <c r="G19849" s="662">
        <v>55000</v>
      </c>
      <c r="H19849" s="661">
        <v>5</v>
      </c>
      <c r="I19849" s="662">
        <v>252500</v>
      </c>
      <c r="J19849" s="663">
        <v>600000</v>
      </c>
      <c r="K19849" s="662">
        <v>33000000000</v>
      </c>
    </row>
    <row r="19850" spans="3:11" x14ac:dyDescent="0.25">
      <c r="C19850" s="660">
        <v>45938</v>
      </c>
      <c r="D19850" s="661" t="s">
        <v>1154</v>
      </c>
      <c r="E19850" s="662">
        <v>50800</v>
      </c>
      <c r="F19850" s="662">
        <v>51000</v>
      </c>
      <c r="G19850" s="662">
        <v>55000</v>
      </c>
      <c r="H19850" s="661">
        <v>156</v>
      </c>
      <c r="I19850" s="662">
        <v>7924800</v>
      </c>
      <c r="J19850" s="663">
        <v>600000</v>
      </c>
      <c r="K19850" s="662">
        <v>33000000000</v>
      </c>
    </row>
    <row r="19851" spans="3:11" x14ac:dyDescent="0.25">
      <c r="C19851" s="660">
        <v>45938</v>
      </c>
      <c r="D19851" s="661" t="s">
        <v>1154</v>
      </c>
      <c r="E19851" s="662">
        <v>51000</v>
      </c>
      <c r="F19851" s="662">
        <v>51000</v>
      </c>
      <c r="G19851" s="662">
        <v>55000</v>
      </c>
      <c r="H19851" s="661">
        <v>27</v>
      </c>
      <c r="I19851" s="662">
        <v>1377000</v>
      </c>
      <c r="J19851" s="663">
        <v>600000</v>
      </c>
      <c r="K19851" s="662">
        <v>33000000000</v>
      </c>
    </row>
    <row r="19852" spans="3:11" x14ac:dyDescent="0.25">
      <c r="C19852" s="660">
        <v>45938</v>
      </c>
      <c r="D19852" s="661" t="s">
        <v>1154</v>
      </c>
      <c r="E19852" s="662">
        <v>51000</v>
      </c>
      <c r="F19852" s="662">
        <v>51000</v>
      </c>
      <c r="G19852" s="662">
        <v>55000</v>
      </c>
      <c r="H19852" s="661">
        <v>10</v>
      </c>
      <c r="I19852" s="662">
        <v>510000</v>
      </c>
      <c r="J19852" s="663">
        <v>600000</v>
      </c>
      <c r="K19852" s="662">
        <v>33000000000</v>
      </c>
    </row>
    <row r="19853" spans="3:11" x14ac:dyDescent="0.25">
      <c r="C19853" s="660">
        <v>45938</v>
      </c>
      <c r="D19853" s="661" t="s">
        <v>1154</v>
      </c>
      <c r="E19853" s="662">
        <v>51000</v>
      </c>
      <c r="F19853" s="662">
        <v>51000</v>
      </c>
      <c r="G19853" s="662">
        <v>55000</v>
      </c>
      <c r="H19853" s="661">
        <v>5</v>
      </c>
      <c r="I19853" s="662">
        <v>255000</v>
      </c>
      <c r="J19853" s="663">
        <v>600000</v>
      </c>
      <c r="K19853" s="662">
        <v>33000000000</v>
      </c>
    </row>
    <row r="19854" spans="3:11" x14ac:dyDescent="0.25">
      <c r="C19854" s="660">
        <v>45938</v>
      </c>
      <c r="D19854" s="661" t="s">
        <v>1154</v>
      </c>
      <c r="E19854" s="662">
        <v>51000</v>
      </c>
      <c r="F19854" s="662">
        <v>51000</v>
      </c>
      <c r="G19854" s="662">
        <v>55000</v>
      </c>
      <c r="H19854" s="661">
        <v>97</v>
      </c>
      <c r="I19854" s="662">
        <v>4947000</v>
      </c>
      <c r="J19854" s="663">
        <v>600000</v>
      </c>
      <c r="K19854" s="662">
        <v>33000000000</v>
      </c>
    </row>
    <row r="19855" spans="3:11" x14ac:dyDescent="0.25">
      <c r="C19855" s="660">
        <v>45938</v>
      </c>
      <c r="D19855" s="661" t="s">
        <v>1154</v>
      </c>
      <c r="E19855" s="662">
        <v>51000</v>
      </c>
      <c r="F19855" s="662">
        <v>51000</v>
      </c>
      <c r="G19855" s="662">
        <v>55000</v>
      </c>
      <c r="H19855" s="661">
        <v>1</v>
      </c>
      <c r="I19855" s="662">
        <v>51000</v>
      </c>
      <c r="J19855" s="663">
        <v>600000</v>
      </c>
      <c r="K19855" s="662">
        <v>33000000000</v>
      </c>
    </row>
    <row r="19856" spans="3:11" x14ac:dyDescent="0.25">
      <c r="C19856" s="660">
        <v>45938</v>
      </c>
      <c r="D19856" s="661" t="s">
        <v>1155</v>
      </c>
      <c r="E19856" s="662">
        <v>41500</v>
      </c>
      <c r="F19856" s="662">
        <v>41000</v>
      </c>
      <c r="G19856" s="662">
        <v>43000</v>
      </c>
      <c r="H19856" s="661">
        <v>2</v>
      </c>
      <c r="I19856" s="662">
        <v>83000</v>
      </c>
      <c r="J19856" s="663">
        <v>2400000</v>
      </c>
      <c r="K19856" s="662">
        <v>103200000000</v>
      </c>
    </row>
    <row r="19857" spans="3:11" x14ac:dyDescent="0.25">
      <c r="C19857" s="660">
        <v>45938</v>
      </c>
      <c r="D19857" s="661" t="s">
        <v>1155</v>
      </c>
      <c r="E19857" s="662">
        <v>41500</v>
      </c>
      <c r="F19857" s="662">
        <v>41000</v>
      </c>
      <c r="G19857" s="662">
        <v>43000</v>
      </c>
      <c r="H19857" s="661">
        <v>1</v>
      </c>
      <c r="I19857" s="662">
        <v>41500</v>
      </c>
      <c r="J19857" s="663">
        <v>2400000</v>
      </c>
      <c r="K19857" s="662">
        <v>103200000000</v>
      </c>
    </row>
    <row r="19858" spans="3:11" x14ac:dyDescent="0.25">
      <c r="C19858" s="660">
        <v>45938</v>
      </c>
      <c r="D19858" s="661" t="s">
        <v>312</v>
      </c>
      <c r="E19858" s="662">
        <v>24250</v>
      </c>
      <c r="F19858" s="662">
        <v>19400</v>
      </c>
      <c r="G19858" s="662">
        <v>24250</v>
      </c>
      <c r="H19858" s="661">
        <v>11</v>
      </c>
      <c r="I19858" s="662">
        <v>266750</v>
      </c>
      <c r="J19858" s="663">
        <v>20000000</v>
      </c>
      <c r="K19858" s="662">
        <v>485000000000</v>
      </c>
    </row>
    <row r="19859" spans="3:11" x14ac:dyDescent="0.25">
      <c r="C19859" s="660">
        <v>45938</v>
      </c>
      <c r="D19859" s="661" t="s">
        <v>1155</v>
      </c>
      <c r="E19859" s="662">
        <v>41500</v>
      </c>
      <c r="F19859" s="662">
        <v>41000</v>
      </c>
      <c r="G19859" s="662">
        <v>43000</v>
      </c>
      <c r="H19859" s="661">
        <v>1</v>
      </c>
      <c r="I19859" s="662">
        <v>41500</v>
      </c>
      <c r="J19859" s="663">
        <v>2400000</v>
      </c>
      <c r="K19859" s="662">
        <v>103200000000</v>
      </c>
    </row>
    <row r="19860" spans="3:11" x14ac:dyDescent="0.25">
      <c r="C19860" s="660">
        <v>45938</v>
      </c>
      <c r="D19860" s="661" t="s">
        <v>310</v>
      </c>
      <c r="E19860" s="662">
        <v>102000</v>
      </c>
      <c r="F19860" s="662">
        <v>102000</v>
      </c>
      <c r="G19860" s="662">
        <v>102000</v>
      </c>
      <c r="H19860" s="661">
        <v>23</v>
      </c>
      <c r="I19860" s="662">
        <v>2346000</v>
      </c>
      <c r="J19860" s="663">
        <v>19450000</v>
      </c>
      <c r="K19860" s="662">
        <v>1983900000000</v>
      </c>
    </row>
    <row r="19861" spans="3:11" x14ac:dyDescent="0.25">
      <c r="C19861" s="660">
        <v>45938</v>
      </c>
      <c r="D19861" s="661" t="s">
        <v>312</v>
      </c>
      <c r="E19861" s="662">
        <v>24250</v>
      </c>
      <c r="F19861" s="662">
        <v>19400</v>
      </c>
      <c r="G19861" s="662">
        <v>24250</v>
      </c>
      <c r="H19861" s="661">
        <v>10</v>
      </c>
      <c r="I19861" s="662">
        <v>242500</v>
      </c>
      <c r="J19861" s="663">
        <v>20000000</v>
      </c>
      <c r="K19861" s="662">
        <v>485000000000</v>
      </c>
    </row>
    <row r="19862" spans="3:11" x14ac:dyDescent="0.25">
      <c r="C19862" s="660">
        <v>45938</v>
      </c>
      <c r="D19862" s="661" t="s">
        <v>1154</v>
      </c>
      <c r="E19862" s="662">
        <v>51000</v>
      </c>
      <c r="F19862" s="662">
        <v>51000</v>
      </c>
      <c r="G19862" s="662">
        <v>55000</v>
      </c>
      <c r="H19862" s="661">
        <v>1</v>
      </c>
      <c r="I19862" s="662">
        <v>51000</v>
      </c>
      <c r="J19862" s="663">
        <v>600000</v>
      </c>
      <c r="K19862" s="662">
        <v>33000000000</v>
      </c>
    </row>
    <row r="19863" spans="3:11" x14ac:dyDescent="0.25">
      <c r="C19863" s="660">
        <v>45938</v>
      </c>
      <c r="D19863" s="661" t="s">
        <v>317</v>
      </c>
      <c r="E19863" s="662">
        <v>115100</v>
      </c>
      <c r="F19863" s="662">
        <v>115000</v>
      </c>
      <c r="G19863" s="662">
        <v>120000</v>
      </c>
      <c r="H19863" s="661">
        <v>1</v>
      </c>
      <c r="I19863" s="662">
        <v>115100</v>
      </c>
      <c r="J19863" s="663">
        <v>15000000</v>
      </c>
      <c r="K19863" s="662">
        <v>1800000000000</v>
      </c>
    </row>
    <row r="19864" spans="3:11" x14ac:dyDescent="0.25">
      <c r="C19864" s="660">
        <v>45938</v>
      </c>
      <c r="D19864" s="661" t="s">
        <v>317</v>
      </c>
      <c r="E19864" s="662">
        <v>115000</v>
      </c>
      <c r="F19864" s="662">
        <v>115000</v>
      </c>
      <c r="G19864" s="662">
        <v>120000</v>
      </c>
      <c r="H19864" s="661">
        <v>500</v>
      </c>
      <c r="I19864" s="662">
        <v>57500000</v>
      </c>
      <c r="J19864" s="663">
        <v>15000000</v>
      </c>
      <c r="K19864" s="662">
        <v>1800000000000</v>
      </c>
    </row>
    <row r="19865" spans="3:11" x14ac:dyDescent="0.25">
      <c r="C19865" s="660">
        <v>45938</v>
      </c>
      <c r="D19865" s="661" t="s">
        <v>317</v>
      </c>
      <c r="E19865" s="662">
        <v>115000</v>
      </c>
      <c r="F19865" s="662">
        <v>115000</v>
      </c>
      <c r="G19865" s="662">
        <v>120000</v>
      </c>
      <c r="H19865" s="661">
        <v>250</v>
      </c>
      <c r="I19865" s="662">
        <v>28750000</v>
      </c>
      <c r="J19865" s="663">
        <v>15000000</v>
      </c>
      <c r="K19865" s="662">
        <v>1800000000000</v>
      </c>
    </row>
    <row r="19866" spans="3:11" x14ac:dyDescent="0.25">
      <c r="C19866" s="660">
        <v>45938</v>
      </c>
      <c r="D19866" s="661" t="s">
        <v>317</v>
      </c>
      <c r="E19866" s="662">
        <v>115100</v>
      </c>
      <c r="F19866" s="662">
        <v>115000</v>
      </c>
      <c r="G19866" s="662">
        <v>120000</v>
      </c>
      <c r="H19866" s="661">
        <v>1</v>
      </c>
      <c r="I19866" s="662">
        <v>115100</v>
      </c>
      <c r="J19866" s="663">
        <v>15000000</v>
      </c>
      <c r="K19866" s="662">
        <v>1800000000000</v>
      </c>
    </row>
    <row r="19867" spans="3:11" x14ac:dyDescent="0.25">
      <c r="C19867" s="660">
        <v>45938</v>
      </c>
      <c r="D19867" s="661" t="s">
        <v>317</v>
      </c>
      <c r="E19867" s="662">
        <v>118000</v>
      </c>
      <c r="F19867" s="662">
        <v>115000</v>
      </c>
      <c r="G19867" s="662">
        <v>120000</v>
      </c>
      <c r="H19867" s="661">
        <v>21</v>
      </c>
      <c r="I19867" s="662">
        <v>2478000</v>
      </c>
      <c r="J19867" s="663">
        <v>15000000</v>
      </c>
      <c r="K19867" s="662">
        <v>1800000000000</v>
      </c>
    </row>
    <row r="19868" spans="3:11" x14ac:dyDescent="0.25">
      <c r="C19868" s="660">
        <v>45938</v>
      </c>
      <c r="D19868" s="661" t="s">
        <v>317</v>
      </c>
      <c r="E19868" s="662">
        <v>120000</v>
      </c>
      <c r="F19868" s="662">
        <v>115000</v>
      </c>
      <c r="G19868" s="662">
        <v>120000</v>
      </c>
      <c r="H19868" s="661">
        <v>6</v>
      </c>
      <c r="I19868" s="662">
        <v>720000</v>
      </c>
      <c r="J19868" s="663">
        <v>15000000</v>
      </c>
      <c r="K19868" s="662">
        <v>1800000000000</v>
      </c>
    </row>
    <row r="19869" spans="3:11" x14ac:dyDescent="0.25">
      <c r="C19869" s="660">
        <v>45938</v>
      </c>
      <c r="D19869" s="661" t="s">
        <v>317</v>
      </c>
      <c r="E19869" s="662">
        <v>120000</v>
      </c>
      <c r="F19869" s="662">
        <v>115000</v>
      </c>
      <c r="G19869" s="662">
        <v>120000</v>
      </c>
      <c r="H19869" s="661">
        <v>1</v>
      </c>
      <c r="I19869" s="662">
        <v>120000</v>
      </c>
      <c r="J19869" s="663">
        <v>15000000</v>
      </c>
      <c r="K19869" s="662">
        <v>1800000000000</v>
      </c>
    </row>
    <row r="19870" spans="3:11" x14ac:dyDescent="0.25">
      <c r="C19870" s="660">
        <v>45938</v>
      </c>
      <c r="D19870" s="661" t="s">
        <v>1154</v>
      </c>
      <c r="E19870" s="662">
        <v>51000</v>
      </c>
      <c r="F19870" s="662">
        <v>51000</v>
      </c>
      <c r="G19870" s="662">
        <v>55000</v>
      </c>
      <c r="H19870" s="661">
        <v>40</v>
      </c>
      <c r="I19870" s="662">
        <v>2040000</v>
      </c>
      <c r="J19870" s="663">
        <v>600000</v>
      </c>
      <c r="K19870" s="662">
        <v>33000000000</v>
      </c>
    </row>
    <row r="19871" spans="3:11" x14ac:dyDescent="0.25">
      <c r="C19871" s="660">
        <v>45938</v>
      </c>
      <c r="D19871" s="661" t="s">
        <v>312</v>
      </c>
      <c r="E19871" s="662">
        <v>24250</v>
      </c>
      <c r="F19871" s="662">
        <v>19400</v>
      </c>
      <c r="G19871" s="662">
        <v>24250</v>
      </c>
      <c r="H19871" s="661">
        <v>10</v>
      </c>
      <c r="I19871" s="662">
        <v>242500</v>
      </c>
      <c r="J19871" s="663">
        <v>20000000</v>
      </c>
      <c r="K19871" s="662">
        <v>485000000000</v>
      </c>
    </row>
    <row r="19872" spans="3:11" x14ac:dyDescent="0.25">
      <c r="C19872" s="660">
        <v>45938</v>
      </c>
      <c r="D19872" s="661" t="s">
        <v>312</v>
      </c>
      <c r="E19872" s="662">
        <v>24250</v>
      </c>
      <c r="F19872" s="662">
        <v>19400</v>
      </c>
      <c r="G19872" s="662">
        <v>24250</v>
      </c>
      <c r="H19872" s="661">
        <v>25</v>
      </c>
      <c r="I19872" s="662">
        <v>606250</v>
      </c>
      <c r="J19872" s="663">
        <v>20000000</v>
      </c>
      <c r="K19872" s="662">
        <v>485000000000</v>
      </c>
    </row>
    <row r="19873" spans="3:11" x14ac:dyDescent="0.25">
      <c r="C19873" s="660">
        <v>45938</v>
      </c>
      <c r="D19873" s="661" t="s">
        <v>317</v>
      </c>
      <c r="E19873" s="662">
        <v>116000</v>
      </c>
      <c r="F19873" s="662">
        <v>115000</v>
      </c>
      <c r="G19873" s="662">
        <v>120000</v>
      </c>
      <c r="H19873" s="661">
        <v>45</v>
      </c>
      <c r="I19873" s="662">
        <v>5220000</v>
      </c>
      <c r="J19873" s="663">
        <v>15000000</v>
      </c>
      <c r="K19873" s="662">
        <v>1800000000000</v>
      </c>
    </row>
    <row r="19874" spans="3:11" x14ac:dyDescent="0.25">
      <c r="C19874" s="660">
        <v>45938</v>
      </c>
      <c r="D19874" s="661" t="s">
        <v>317</v>
      </c>
      <c r="E19874" s="662">
        <v>115000</v>
      </c>
      <c r="F19874" s="662">
        <v>115000</v>
      </c>
      <c r="G19874" s="662">
        <v>120000</v>
      </c>
      <c r="H19874" s="661">
        <v>205</v>
      </c>
      <c r="I19874" s="662">
        <v>23575000</v>
      </c>
      <c r="J19874" s="663">
        <v>15000000</v>
      </c>
      <c r="K19874" s="662">
        <v>1800000000000</v>
      </c>
    </row>
    <row r="19875" spans="3:11" x14ac:dyDescent="0.25">
      <c r="C19875" s="660">
        <v>45938</v>
      </c>
      <c r="D19875" s="661" t="s">
        <v>1154</v>
      </c>
      <c r="E19875" s="662">
        <v>51000</v>
      </c>
      <c r="F19875" s="662">
        <v>51000</v>
      </c>
      <c r="G19875" s="662">
        <v>55000</v>
      </c>
      <c r="H19875" s="661">
        <v>200</v>
      </c>
      <c r="I19875" s="662">
        <v>10200000</v>
      </c>
      <c r="J19875" s="663">
        <v>600000</v>
      </c>
      <c r="K19875" s="662">
        <v>33000000000</v>
      </c>
    </row>
    <row r="19876" spans="3:11" x14ac:dyDescent="0.25">
      <c r="C19876" s="660">
        <v>45938</v>
      </c>
      <c r="D19876" s="661" t="s">
        <v>317</v>
      </c>
      <c r="E19876" s="662">
        <v>115000</v>
      </c>
      <c r="F19876" s="662">
        <v>115000</v>
      </c>
      <c r="G19876" s="662">
        <v>120000</v>
      </c>
      <c r="H19876" s="661">
        <v>2</v>
      </c>
      <c r="I19876" s="662">
        <v>230000</v>
      </c>
      <c r="J19876" s="663">
        <v>15000000</v>
      </c>
      <c r="K19876" s="662">
        <v>1800000000000</v>
      </c>
    </row>
    <row r="19877" spans="3:11" x14ac:dyDescent="0.25">
      <c r="C19877" s="660">
        <v>45938</v>
      </c>
      <c r="D19877" s="661" t="s">
        <v>317</v>
      </c>
      <c r="E19877" s="662">
        <v>115000</v>
      </c>
      <c r="F19877" s="662">
        <v>115000</v>
      </c>
      <c r="G19877" s="662">
        <v>120000</v>
      </c>
      <c r="H19877" s="661">
        <v>3</v>
      </c>
      <c r="I19877" s="662">
        <v>345000</v>
      </c>
      <c r="J19877" s="663">
        <v>15000000</v>
      </c>
      <c r="K19877" s="662">
        <v>1800000000000</v>
      </c>
    </row>
    <row r="19878" spans="3:11" x14ac:dyDescent="0.25">
      <c r="C19878" s="660">
        <v>45938</v>
      </c>
      <c r="D19878" s="661" t="s">
        <v>1155</v>
      </c>
      <c r="E19878" s="662">
        <v>41500</v>
      </c>
      <c r="F19878" s="662">
        <v>41000</v>
      </c>
      <c r="G19878" s="662">
        <v>43000</v>
      </c>
      <c r="H19878" s="661">
        <v>2</v>
      </c>
      <c r="I19878" s="662">
        <v>83000</v>
      </c>
      <c r="J19878" s="663">
        <v>2400000</v>
      </c>
      <c r="K19878" s="662">
        <v>103200000000</v>
      </c>
    </row>
    <row r="19879" spans="3:11" x14ac:dyDescent="0.25">
      <c r="C19879" s="660">
        <v>45938</v>
      </c>
      <c r="D19879" s="661" t="s">
        <v>310</v>
      </c>
      <c r="E19879" s="662">
        <v>102000</v>
      </c>
      <c r="F19879" s="662">
        <v>102000</v>
      </c>
      <c r="G19879" s="662">
        <v>102000</v>
      </c>
      <c r="H19879" s="661">
        <v>2</v>
      </c>
      <c r="I19879" s="662">
        <v>204000</v>
      </c>
      <c r="J19879" s="663">
        <v>19450000</v>
      </c>
      <c r="K19879" s="662">
        <v>1983900000000</v>
      </c>
    </row>
    <row r="19880" spans="3:11" x14ac:dyDescent="0.25">
      <c r="C19880" s="660">
        <v>45938</v>
      </c>
      <c r="D19880" s="661" t="s">
        <v>312</v>
      </c>
      <c r="E19880" s="662">
        <v>24250</v>
      </c>
      <c r="F19880" s="662">
        <v>19400</v>
      </c>
      <c r="G19880" s="662">
        <v>24250</v>
      </c>
      <c r="H19880" s="661">
        <v>2</v>
      </c>
      <c r="I19880" s="662">
        <v>48500</v>
      </c>
      <c r="J19880" s="663">
        <v>20000000</v>
      </c>
      <c r="K19880" s="662">
        <v>485000000000</v>
      </c>
    </row>
    <row r="19881" spans="3:11" x14ac:dyDescent="0.25">
      <c r="C19881" s="660">
        <v>45938</v>
      </c>
      <c r="D19881" s="661" t="s">
        <v>310</v>
      </c>
      <c r="E19881" s="662">
        <v>102000</v>
      </c>
      <c r="F19881" s="662">
        <v>102000</v>
      </c>
      <c r="G19881" s="662">
        <v>102000</v>
      </c>
      <c r="H19881" s="661">
        <v>49</v>
      </c>
      <c r="I19881" s="662">
        <v>4998000</v>
      </c>
      <c r="J19881" s="663">
        <v>19450000</v>
      </c>
      <c r="K19881" s="662">
        <v>1983900000000</v>
      </c>
    </row>
    <row r="19882" spans="3:11" x14ac:dyDescent="0.25">
      <c r="C19882" s="660">
        <v>45938</v>
      </c>
      <c r="D19882" s="661" t="s">
        <v>1155</v>
      </c>
      <c r="E19882" s="662">
        <v>41500</v>
      </c>
      <c r="F19882" s="662">
        <v>41000</v>
      </c>
      <c r="G19882" s="662">
        <v>43000</v>
      </c>
      <c r="H19882" s="661">
        <v>3</v>
      </c>
      <c r="I19882" s="662">
        <v>124500</v>
      </c>
      <c r="J19882" s="663">
        <v>2400000</v>
      </c>
      <c r="K19882" s="662">
        <v>103200000000</v>
      </c>
    </row>
    <row r="19883" spans="3:11" x14ac:dyDescent="0.25">
      <c r="C19883" s="660">
        <v>45938</v>
      </c>
      <c r="D19883" s="661" t="s">
        <v>317</v>
      </c>
      <c r="E19883" s="662">
        <v>116000</v>
      </c>
      <c r="F19883" s="662">
        <v>115000</v>
      </c>
      <c r="G19883" s="662">
        <v>120000</v>
      </c>
      <c r="H19883" s="661">
        <v>2</v>
      </c>
      <c r="I19883" s="662">
        <v>232000</v>
      </c>
      <c r="J19883" s="663">
        <v>15000000</v>
      </c>
      <c r="K19883" s="662">
        <v>1800000000000</v>
      </c>
    </row>
    <row r="19884" spans="3:11" x14ac:dyDescent="0.25">
      <c r="C19884" s="660">
        <v>45938</v>
      </c>
      <c r="D19884" s="661" t="s">
        <v>317</v>
      </c>
      <c r="E19884" s="662">
        <v>115000</v>
      </c>
      <c r="F19884" s="662">
        <v>115000</v>
      </c>
      <c r="G19884" s="662">
        <v>120000</v>
      </c>
      <c r="H19884" s="661">
        <v>1</v>
      </c>
      <c r="I19884" s="662">
        <v>115000</v>
      </c>
      <c r="J19884" s="663">
        <v>15000000</v>
      </c>
      <c r="K19884" s="662">
        <v>1800000000000</v>
      </c>
    </row>
    <row r="19885" spans="3:11" x14ac:dyDescent="0.25">
      <c r="C19885" s="660">
        <v>45938</v>
      </c>
      <c r="D19885" s="661" t="s">
        <v>317</v>
      </c>
      <c r="E19885" s="662">
        <v>120000</v>
      </c>
      <c r="F19885" s="662">
        <v>115000</v>
      </c>
      <c r="G19885" s="662">
        <v>120000</v>
      </c>
      <c r="H19885" s="661">
        <v>8</v>
      </c>
      <c r="I19885" s="662">
        <v>960000</v>
      </c>
      <c r="J19885" s="663">
        <v>15000000</v>
      </c>
      <c r="K19885" s="662">
        <v>1800000000000</v>
      </c>
    </row>
    <row r="19886" spans="3:11" x14ac:dyDescent="0.25">
      <c r="C19886" s="660">
        <v>45938</v>
      </c>
      <c r="D19886" s="661" t="s">
        <v>317</v>
      </c>
      <c r="E19886" s="662">
        <v>120000</v>
      </c>
      <c r="F19886" s="662">
        <v>115000</v>
      </c>
      <c r="G19886" s="662">
        <v>120000</v>
      </c>
      <c r="H19886" s="661">
        <v>2</v>
      </c>
      <c r="I19886" s="662">
        <v>240000</v>
      </c>
      <c r="J19886" s="663">
        <v>15000000</v>
      </c>
      <c r="K19886" s="662">
        <v>1800000000000</v>
      </c>
    </row>
    <row r="19887" spans="3:11" x14ac:dyDescent="0.25">
      <c r="C19887" s="660">
        <v>45938</v>
      </c>
      <c r="D19887" s="661" t="s">
        <v>310</v>
      </c>
      <c r="E19887" s="662">
        <v>101980</v>
      </c>
      <c r="F19887" s="662">
        <v>102000</v>
      </c>
      <c r="G19887" s="662">
        <v>102000</v>
      </c>
      <c r="H19887" s="661">
        <v>1</v>
      </c>
      <c r="I19887" s="662">
        <v>101980</v>
      </c>
      <c r="J19887" s="663">
        <v>19450000</v>
      </c>
      <c r="K19887" s="662">
        <v>1983900000000</v>
      </c>
    </row>
    <row r="19888" spans="3:11" x14ac:dyDescent="0.25">
      <c r="C19888" s="660">
        <v>45938</v>
      </c>
      <c r="D19888" s="661" t="s">
        <v>317</v>
      </c>
      <c r="E19888" s="662">
        <v>115000</v>
      </c>
      <c r="F19888" s="662">
        <v>115000</v>
      </c>
      <c r="G19888" s="662">
        <v>120000</v>
      </c>
      <c r="H19888" s="661">
        <v>43</v>
      </c>
      <c r="I19888" s="662">
        <v>4945000</v>
      </c>
      <c r="J19888" s="663">
        <v>15000000</v>
      </c>
      <c r="K19888" s="662">
        <v>1800000000000</v>
      </c>
    </row>
    <row r="19889" spans="3:11" x14ac:dyDescent="0.25">
      <c r="C19889" s="660">
        <v>45938</v>
      </c>
      <c r="D19889" s="661" t="s">
        <v>317</v>
      </c>
      <c r="E19889" s="662">
        <v>115000</v>
      </c>
      <c r="F19889" s="662">
        <v>115000</v>
      </c>
      <c r="G19889" s="662">
        <v>120000</v>
      </c>
      <c r="H19889" s="661">
        <v>6</v>
      </c>
      <c r="I19889" s="662">
        <v>690000</v>
      </c>
      <c r="J19889" s="663">
        <v>15000000</v>
      </c>
      <c r="K19889" s="662">
        <v>1800000000000</v>
      </c>
    </row>
    <row r="19890" spans="3:11" x14ac:dyDescent="0.25">
      <c r="C19890" s="660">
        <v>45938</v>
      </c>
      <c r="D19890" s="661" t="s">
        <v>317</v>
      </c>
      <c r="E19890" s="662">
        <v>115000</v>
      </c>
      <c r="F19890" s="662">
        <v>115000</v>
      </c>
      <c r="G19890" s="662">
        <v>120000</v>
      </c>
      <c r="H19890" s="661">
        <v>5</v>
      </c>
      <c r="I19890" s="662">
        <v>575000</v>
      </c>
      <c r="J19890" s="663">
        <v>15000000</v>
      </c>
      <c r="K19890" s="662">
        <v>1800000000000</v>
      </c>
    </row>
    <row r="19891" spans="3:11" x14ac:dyDescent="0.25">
      <c r="C19891" s="660">
        <v>45938</v>
      </c>
      <c r="D19891" s="661" t="s">
        <v>312</v>
      </c>
      <c r="E19891" s="662">
        <v>24250</v>
      </c>
      <c r="F19891" s="662">
        <v>19400</v>
      </c>
      <c r="G19891" s="662">
        <v>24250</v>
      </c>
      <c r="H19891" s="661">
        <v>1</v>
      </c>
      <c r="I19891" s="662">
        <v>24250</v>
      </c>
      <c r="J19891" s="663">
        <v>20000000</v>
      </c>
      <c r="K19891" s="662">
        <v>485000000000</v>
      </c>
    </row>
    <row r="19892" spans="3:11" x14ac:dyDescent="0.25">
      <c r="C19892" s="660">
        <v>45938</v>
      </c>
      <c r="D19892" s="661" t="s">
        <v>317</v>
      </c>
      <c r="E19892" s="662">
        <v>115000</v>
      </c>
      <c r="F19892" s="662">
        <v>115000</v>
      </c>
      <c r="G19892" s="662">
        <v>120000</v>
      </c>
      <c r="H19892" s="661">
        <v>7</v>
      </c>
      <c r="I19892" s="662">
        <v>805000</v>
      </c>
      <c r="J19892" s="663">
        <v>15000000</v>
      </c>
      <c r="K19892" s="662">
        <v>1800000000000</v>
      </c>
    </row>
    <row r="19893" spans="3:11" x14ac:dyDescent="0.25">
      <c r="C19893" s="660">
        <v>45938</v>
      </c>
      <c r="D19893" s="661" t="s">
        <v>1154</v>
      </c>
      <c r="E19893" s="662">
        <v>51000</v>
      </c>
      <c r="F19893" s="662">
        <v>51000</v>
      </c>
      <c r="G19893" s="662">
        <v>55000</v>
      </c>
      <c r="H19893" s="661">
        <v>5</v>
      </c>
      <c r="I19893" s="662">
        <v>255000</v>
      </c>
      <c r="J19893" s="663">
        <v>600000</v>
      </c>
      <c r="K19893" s="662">
        <v>33000000000</v>
      </c>
    </row>
    <row r="19894" spans="3:11" x14ac:dyDescent="0.25">
      <c r="C19894" s="660">
        <v>45938</v>
      </c>
      <c r="D19894" s="661" t="s">
        <v>317</v>
      </c>
      <c r="E19894" s="662">
        <v>115000</v>
      </c>
      <c r="F19894" s="662">
        <v>115000</v>
      </c>
      <c r="G19894" s="662">
        <v>120000</v>
      </c>
      <c r="H19894" s="661">
        <v>2</v>
      </c>
      <c r="I19894" s="662">
        <v>230000</v>
      </c>
      <c r="J19894" s="663">
        <v>15000000</v>
      </c>
      <c r="K19894" s="662">
        <v>1800000000000</v>
      </c>
    </row>
    <row r="19895" spans="3:11" x14ac:dyDescent="0.25">
      <c r="C19895" s="660">
        <v>45938</v>
      </c>
      <c r="D19895" s="661" t="s">
        <v>317</v>
      </c>
      <c r="E19895" s="662">
        <v>115000</v>
      </c>
      <c r="F19895" s="662">
        <v>115000</v>
      </c>
      <c r="G19895" s="662">
        <v>120000</v>
      </c>
      <c r="H19895" s="661">
        <v>16</v>
      </c>
      <c r="I19895" s="662">
        <v>1840000</v>
      </c>
      <c r="J19895" s="663">
        <v>15000000</v>
      </c>
      <c r="K19895" s="662">
        <v>1800000000000</v>
      </c>
    </row>
    <row r="19896" spans="3:11" x14ac:dyDescent="0.25">
      <c r="C19896" s="660">
        <v>45938</v>
      </c>
      <c r="D19896" s="661" t="s">
        <v>1155</v>
      </c>
      <c r="E19896" s="662">
        <v>41500</v>
      </c>
      <c r="F19896" s="662">
        <v>41000</v>
      </c>
      <c r="G19896" s="662">
        <v>43000</v>
      </c>
      <c r="H19896" s="661">
        <v>1</v>
      </c>
      <c r="I19896" s="662">
        <v>41500</v>
      </c>
      <c r="J19896" s="663">
        <v>2400000</v>
      </c>
      <c r="K19896" s="662">
        <v>103200000000</v>
      </c>
    </row>
    <row r="19897" spans="3:11" x14ac:dyDescent="0.25">
      <c r="C19897" s="660">
        <v>45938</v>
      </c>
      <c r="D19897" s="661" t="s">
        <v>317</v>
      </c>
      <c r="E19897" s="662">
        <v>115000</v>
      </c>
      <c r="F19897" s="662">
        <v>115000</v>
      </c>
      <c r="G19897" s="662">
        <v>120000</v>
      </c>
      <c r="H19897" s="661">
        <v>1</v>
      </c>
      <c r="I19897" s="662">
        <v>115000</v>
      </c>
      <c r="J19897" s="663">
        <v>15000000</v>
      </c>
      <c r="K19897" s="662">
        <v>1800000000000</v>
      </c>
    </row>
    <row r="19898" spans="3:11" x14ac:dyDescent="0.25">
      <c r="C19898" s="660">
        <v>45938</v>
      </c>
      <c r="D19898" s="661" t="s">
        <v>312</v>
      </c>
      <c r="E19898" s="662">
        <v>24250</v>
      </c>
      <c r="F19898" s="662">
        <v>19400</v>
      </c>
      <c r="G19898" s="662">
        <v>24250</v>
      </c>
      <c r="H19898" s="661">
        <v>1</v>
      </c>
      <c r="I19898" s="662">
        <v>24250</v>
      </c>
      <c r="J19898" s="663">
        <v>20000000</v>
      </c>
      <c r="K19898" s="662">
        <v>485000000000</v>
      </c>
    </row>
    <row r="19899" spans="3:11" x14ac:dyDescent="0.25">
      <c r="C19899" s="660">
        <v>45938</v>
      </c>
      <c r="D19899" s="661" t="s">
        <v>317</v>
      </c>
      <c r="E19899" s="662">
        <v>115000</v>
      </c>
      <c r="F19899" s="662">
        <v>115000</v>
      </c>
      <c r="G19899" s="662">
        <v>120000</v>
      </c>
      <c r="H19899" s="661">
        <v>48</v>
      </c>
      <c r="I19899" s="662">
        <v>5520000</v>
      </c>
      <c r="J19899" s="663">
        <v>15000000</v>
      </c>
      <c r="K19899" s="662">
        <v>1800000000000</v>
      </c>
    </row>
    <row r="19900" spans="3:11" x14ac:dyDescent="0.25">
      <c r="C19900" s="660">
        <v>45938</v>
      </c>
      <c r="D19900" s="661" t="s">
        <v>312</v>
      </c>
      <c r="E19900" s="662">
        <v>24250</v>
      </c>
      <c r="F19900" s="662">
        <v>19400</v>
      </c>
      <c r="G19900" s="662">
        <v>24250</v>
      </c>
      <c r="H19900" s="661">
        <v>29</v>
      </c>
      <c r="I19900" s="662">
        <v>703250</v>
      </c>
      <c r="J19900" s="663">
        <v>20000000</v>
      </c>
      <c r="K19900" s="662">
        <v>485000000000</v>
      </c>
    </row>
    <row r="19901" spans="3:11" x14ac:dyDescent="0.25">
      <c r="C19901" s="660">
        <v>45938</v>
      </c>
      <c r="D19901" s="661" t="s">
        <v>312</v>
      </c>
      <c r="E19901" s="662">
        <v>24250</v>
      </c>
      <c r="F19901" s="662">
        <v>19400</v>
      </c>
      <c r="G19901" s="662">
        <v>24250</v>
      </c>
      <c r="H19901" s="661">
        <v>5</v>
      </c>
      <c r="I19901" s="662">
        <v>121250</v>
      </c>
      <c r="J19901" s="663">
        <v>20000000</v>
      </c>
      <c r="K19901" s="662">
        <v>485000000000</v>
      </c>
    </row>
    <row r="19902" spans="3:11" x14ac:dyDescent="0.25">
      <c r="C19902" s="660">
        <v>45938</v>
      </c>
      <c r="D19902" s="661" t="s">
        <v>1155</v>
      </c>
      <c r="E19902" s="662">
        <v>41500</v>
      </c>
      <c r="F19902" s="662">
        <v>41000</v>
      </c>
      <c r="G19902" s="662">
        <v>43000</v>
      </c>
      <c r="H19902" s="661">
        <v>1</v>
      </c>
      <c r="I19902" s="662">
        <v>41500</v>
      </c>
      <c r="J19902" s="663">
        <v>2400000</v>
      </c>
      <c r="K19902" s="662">
        <v>103200000000</v>
      </c>
    </row>
    <row r="19903" spans="3:11" x14ac:dyDescent="0.25">
      <c r="C19903" s="660">
        <v>45938</v>
      </c>
      <c r="D19903" s="661" t="s">
        <v>317</v>
      </c>
      <c r="E19903" s="662">
        <v>115000</v>
      </c>
      <c r="F19903" s="662">
        <v>115000</v>
      </c>
      <c r="G19903" s="662">
        <v>120000</v>
      </c>
      <c r="H19903" s="661">
        <v>1</v>
      </c>
      <c r="I19903" s="662">
        <v>115000</v>
      </c>
      <c r="J19903" s="663">
        <v>15000000</v>
      </c>
      <c r="K19903" s="662">
        <v>1800000000000</v>
      </c>
    </row>
    <row r="19904" spans="3:11" x14ac:dyDescent="0.25">
      <c r="C19904" s="660">
        <v>45938</v>
      </c>
      <c r="D19904" s="661" t="s">
        <v>317</v>
      </c>
      <c r="E19904" s="662">
        <v>120000</v>
      </c>
      <c r="F19904" s="662">
        <v>115000</v>
      </c>
      <c r="G19904" s="662">
        <v>120000</v>
      </c>
      <c r="H19904" s="661">
        <v>8</v>
      </c>
      <c r="I19904" s="662">
        <v>960000</v>
      </c>
      <c r="J19904" s="663">
        <v>15000000</v>
      </c>
      <c r="K19904" s="662">
        <v>1800000000000</v>
      </c>
    </row>
    <row r="19905" spans="3:11" x14ac:dyDescent="0.25">
      <c r="C19905" s="660">
        <v>45938</v>
      </c>
      <c r="D19905" s="661" t="s">
        <v>317</v>
      </c>
      <c r="E19905" s="662">
        <v>120000</v>
      </c>
      <c r="F19905" s="662">
        <v>115000</v>
      </c>
      <c r="G19905" s="662">
        <v>120000</v>
      </c>
      <c r="H19905" s="661">
        <v>6</v>
      </c>
      <c r="I19905" s="662">
        <v>720000</v>
      </c>
      <c r="J19905" s="663">
        <v>15000000</v>
      </c>
      <c r="K19905" s="662">
        <v>1800000000000</v>
      </c>
    </row>
    <row r="19906" spans="3:11" x14ac:dyDescent="0.25">
      <c r="C19906" s="660">
        <v>45938</v>
      </c>
      <c r="D19906" s="661" t="s">
        <v>1154</v>
      </c>
      <c r="E19906" s="662">
        <v>51000</v>
      </c>
      <c r="F19906" s="662">
        <v>51000</v>
      </c>
      <c r="G19906" s="662">
        <v>55000</v>
      </c>
      <c r="H19906" s="661">
        <v>23</v>
      </c>
      <c r="I19906" s="662">
        <v>1173000</v>
      </c>
      <c r="J19906" s="663">
        <v>600000</v>
      </c>
      <c r="K19906" s="662">
        <v>33000000000</v>
      </c>
    </row>
    <row r="19907" spans="3:11" x14ac:dyDescent="0.25">
      <c r="C19907" s="660">
        <v>45938</v>
      </c>
      <c r="D19907" s="661" t="s">
        <v>1154</v>
      </c>
      <c r="E19907" s="662">
        <v>51000</v>
      </c>
      <c r="F19907" s="662">
        <v>51000</v>
      </c>
      <c r="G19907" s="662">
        <v>55000</v>
      </c>
      <c r="H19907" s="661">
        <v>25</v>
      </c>
      <c r="I19907" s="662">
        <v>1275000</v>
      </c>
      <c r="J19907" s="663">
        <v>600000</v>
      </c>
      <c r="K19907" s="662">
        <v>33000000000</v>
      </c>
    </row>
    <row r="19908" spans="3:11" x14ac:dyDescent="0.25">
      <c r="C19908" s="660">
        <v>45938</v>
      </c>
      <c r="D19908" s="661" t="s">
        <v>1154</v>
      </c>
      <c r="E19908" s="662">
        <v>51000</v>
      </c>
      <c r="F19908" s="662">
        <v>51000</v>
      </c>
      <c r="G19908" s="662">
        <v>55000</v>
      </c>
      <c r="H19908" s="661">
        <v>2</v>
      </c>
      <c r="I19908" s="662">
        <v>102000</v>
      </c>
      <c r="J19908" s="663">
        <v>600000</v>
      </c>
      <c r="K19908" s="662">
        <v>33000000000</v>
      </c>
    </row>
    <row r="19909" spans="3:11" x14ac:dyDescent="0.25">
      <c r="C19909" s="660">
        <v>45938</v>
      </c>
      <c r="D19909" s="661" t="s">
        <v>317</v>
      </c>
      <c r="E19909" s="662">
        <v>115000</v>
      </c>
      <c r="F19909" s="662">
        <v>115000</v>
      </c>
      <c r="G19909" s="662">
        <v>120000</v>
      </c>
      <c r="H19909" s="661">
        <v>3</v>
      </c>
      <c r="I19909" s="662">
        <v>345000</v>
      </c>
      <c r="J19909" s="663">
        <v>15000000</v>
      </c>
      <c r="K19909" s="662">
        <v>1800000000000</v>
      </c>
    </row>
    <row r="19910" spans="3:11" x14ac:dyDescent="0.25">
      <c r="C19910" s="660">
        <v>45938</v>
      </c>
      <c r="D19910" s="661" t="s">
        <v>310</v>
      </c>
      <c r="E19910" s="662">
        <v>101980</v>
      </c>
      <c r="F19910" s="662">
        <v>102000</v>
      </c>
      <c r="G19910" s="662">
        <v>102000</v>
      </c>
      <c r="H19910" s="661">
        <v>1</v>
      </c>
      <c r="I19910" s="662">
        <v>101980</v>
      </c>
      <c r="J19910" s="663">
        <v>19450000</v>
      </c>
      <c r="K19910" s="662">
        <v>1983900000000</v>
      </c>
    </row>
    <row r="19911" spans="3:11" x14ac:dyDescent="0.25">
      <c r="C19911" s="660">
        <v>45938</v>
      </c>
      <c r="D19911" s="661" t="s">
        <v>310</v>
      </c>
      <c r="E19911" s="662">
        <v>102000</v>
      </c>
      <c r="F19911" s="662">
        <v>102000</v>
      </c>
      <c r="G19911" s="662">
        <v>102000</v>
      </c>
      <c r="H19911" s="661">
        <v>4</v>
      </c>
      <c r="I19911" s="662">
        <v>408000</v>
      </c>
      <c r="J19911" s="663">
        <v>19450000</v>
      </c>
      <c r="K19911" s="662">
        <v>1983900000000</v>
      </c>
    </row>
    <row r="19912" spans="3:11" x14ac:dyDescent="0.25">
      <c r="C19912" s="660">
        <v>45938</v>
      </c>
      <c r="D19912" s="661" t="s">
        <v>310</v>
      </c>
      <c r="E19912" s="662">
        <v>102000</v>
      </c>
      <c r="F19912" s="662">
        <v>102000</v>
      </c>
      <c r="G19912" s="662">
        <v>102000</v>
      </c>
      <c r="H19912" s="661">
        <v>171</v>
      </c>
      <c r="I19912" s="662">
        <v>17442000</v>
      </c>
      <c r="J19912" s="663">
        <v>19450000</v>
      </c>
      <c r="K19912" s="662">
        <v>1983900000000</v>
      </c>
    </row>
    <row r="19913" spans="3:11" x14ac:dyDescent="0.25">
      <c r="C19913" s="660">
        <v>45938</v>
      </c>
      <c r="D19913" s="661" t="s">
        <v>312</v>
      </c>
      <c r="E19913" s="662">
        <v>24250</v>
      </c>
      <c r="F19913" s="662">
        <v>19400</v>
      </c>
      <c r="G19913" s="662">
        <v>24250</v>
      </c>
      <c r="H19913" s="661">
        <v>14</v>
      </c>
      <c r="I19913" s="662">
        <v>339500</v>
      </c>
      <c r="J19913" s="663">
        <v>20000000</v>
      </c>
      <c r="K19913" s="662">
        <v>485000000000</v>
      </c>
    </row>
    <row r="19914" spans="3:11" x14ac:dyDescent="0.25">
      <c r="C19914" s="660">
        <v>45938</v>
      </c>
      <c r="D19914" s="661" t="s">
        <v>1154</v>
      </c>
      <c r="E19914" s="662">
        <v>51000</v>
      </c>
      <c r="F19914" s="662">
        <v>51000</v>
      </c>
      <c r="G19914" s="662">
        <v>55000</v>
      </c>
      <c r="H19914" s="661">
        <v>1</v>
      </c>
      <c r="I19914" s="662">
        <v>51000</v>
      </c>
      <c r="J19914" s="663">
        <v>600000</v>
      </c>
      <c r="K19914" s="662">
        <v>33000000000</v>
      </c>
    </row>
    <row r="19915" spans="3:11" x14ac:dyDescent="0.25">
      <c r="C19915" s="660">
        <v>45938</v>
      </c>
      <c r="D19915" s="661" t="s">
        <v>317</v>
      </c>
      <c r="E19915" s="662">
        <v>120400</v>
      </c>
      <c r="F19915" s="662">
        <v>115000</v>
      </c>
      <c r="G19915" s="662">
        <v>120000</v>
      </c>
      <c r="H19915" s="661">
        <v>3000</v>
      </c>
      <c r="I19915" s="662">
        <v>361200000</v>
      </c>
      <c r="J19915" s="663">
        <v>15000000</v>
      </c>
      <c r="K19915" s="662">
        <v>1800000000000</v>
      </c>
    </row>
    <row r="19916" spans="3:11" x14ac:dyDescent="0.25">
      <c r="C19916" s="660">
        <v>45938</v>
      </c>
      <c r="D19916" s="661" t="s">
        <v>317</v>
      </c>
      <c r="E19916" s="662">
        <v>120500</v>
      </c>
      <c r="F19916" s="662">
        <v>115000</v>
      </c>
      <c r="G19916" s="662">
        <v>120000</v>
      </c>
      <c r="H19916" s="661">
        <v>2</v>
      </c>
      <c r="I19916" s="662">
        <v>241000</v>
      </c>
      <c r="J19916" s="663">
        <v>15000000</v>
      </c>
      <c r="K19916" s="662">
        <v>1800000000000</v>
      </c>
    </row>
    <row r="19917" spans="3:11" x14ac:dyDescent="0.25">
      <c r="C19917" s="660">
        <v>45938</v>
      </c>
      <c r="D19917" s="661" t="s">
        <v>317</v>
      </c>
      <c r="E19917" s="662">
        <v>120500</v>
      </c>
      <c r="F19917" s="662">
        <v>115000</v>
      </c>
      <c r="G19917" s="662">
        <v>120000</v>
      </c>
      <c r="H19917" s="661">
        <v>5</v>
      </c>
      <c r="I19917" s="662">
        <v>602500</v>
      </c>
      <c r="J19917" s="663">
        <v>15000000</v>
      </c>
      <c r="K19917" s="662">
        <v>1800000000000</v>
      </c>
    </row>
    <row r="19918" spans="3:11" x14ac:dyDescent="0.25">
      <c r="C19918" s="660">
        <v>45938</v>
      </c>
      <c r="D19918" s="661" t="s">
        <v>317</v>
      </c>
      <c r="E19918" s="662">
        <v>120500</v>
      </c>
      <c r="F19918" s="662">
        <v>115000</v>
      </c>
      <c r="G19918" s="662">
        <v>120000</v>
      </c>
      <c r="H19918" s="661">
        <v>241</v>
      </c>
      <c r="I19918" s="662">
        <v>29040500</v>
      </c>
      <c r="J19918" s="663">
        <v>15000000</v>
      </c>
      <c r="K19918" s="662">
        <v>1800000000000</v>
      </c>
    </row>
    <row r="19919" spans="3:11" x14ac:dyDescent="0.25">
      <c r="C19919" s="660">
        <v>45938</v>
      </c>
      <c r="D19919" s="661" t="s">
        <v>317</v>
      </c>
      <c r="E19919" s="662">
        <v>120500</v>
      </c>
      <c r="F19919" s="662">
        <v>115000</v>
      </c>
      <c r="G19919" s="662">
        <v>120000</v>
      </c>
      <c r="H19919" s="661">
        <v>58</v>
      </c>
      <c r="I19919" s="662">
        <v>6989000</v>
      </c>
      <c r="J19919" s="663">
        <v>15000000</v>
      </c>
      <c r="K19919" s="662">
        <v>1800000000000</v>
      </c>
    </row>
    <row r="19920" spans="3:11" x14ac:dyDescent="0.25">
      <c r="C19920" s="660">
        <v>45938</v>
      </c>
      <c r="D19920" s="661" t="s">
        <v>312</v>
      </c>
      <c r="E19920" s="662">
        <v>24250</v>
      </c>
      <c r="F19920" s="662">
        <v>19400</v>
      </c>
      <c r="G19920" s="662">
        <v>24250</v>
      </c>
      <c r="H19920" s="661">
        <v>62</v>
      </c>
      <c r="I19920" s="662">
        <v>1503500</v>
      </c>
      <c r="J19920" s="663">
        <v>20000000</v>
      </c>
      <c r="K19920" s="662">
        <v>485000000000</v>
      </c>
    </row>
    <row r="19921" spans="3:11" x14ac:dyDescent="0.25">
      <c r="C19921" s="660">
        <v>45938</v>
      </c>
      <c r="D19921" s="661" t="s">
        <v>310</v>
      </c>
      <c r="E19921" s="662">
        <v>102000</v>
      </c>
      <c r="F19921" s="662">
        <v>102000</v>
      </c>
      <c r="G19921" s="662">
        <v>102000</v>
      </c>
      <c r="H19921" s="661">
        <v>5</v>
      </c>
      <c r="I19921" s="662">
        <v>510000</v>
      </c>
      <c r="J19921" s="663">
        <v>19450000</v>
      </c>
      <c r="K19921" s="662">
        <v>1983900000000</v>
      </c>
    </row>
    <row r="19922" spans="3:11" x14ac:dyDescent="0.25">
      <c r="C19922" s="660">
        <v>45938</v>
      </c>
      <c r="D19922" s="661" t="s">
        <v>317</v>
      </c>
      <c r="E19922" s="662">
        <v>120800</v>
      </c>
      <c r="F19922" s="662">
        <v>115000</v>
      </c>
      <c r="G19922" s="662">
        <v>120000</v>
      </c>
      <c r="H19922" s="661">
        <v>1</v>
      </c>
      <c r="I19922" s="662">
        <v>120800</v>
      </c>
      <c r="J19922" s="663">
        <v>15000000</v>
      </c>
      <c r="K19922" s="662">
        <v>1800000000000</v>
      </c>
    </row>
    <row r="19923" spans="3:11" x14ac:dyDescent="0.25">
      <c r="C19923" s="660">
        <v>45938</v>
      </c>
      <c r="D19923" s="661" t="s">
        <v>317</v>
      </c>
      <c r="E19923" s="662">
        <v>115000</v>
      </c>
      <c r="F19923" s="662">
        <v>115000</v>
      </c>
      <c r="G19923" s="662">
        <v>120000</v>
      </c>
      <c r="H19923" s="661">
        <v>5</v>
      </c>
      <c r="I19923" s="662">
        <v>575000</v>
      </c>
      <c r="J19923" s="663">
        <v>15000000</v>
      </c>
      <c r="K19923" s="662">
        <v>1800000000000</v>
      </c>
    </row>
    <row r="19924" spans="3:11" x14ac:dyDescent="0.25">
      <c r="C19924" s="660">
        <v>45938</v>
      </c>
      <c r="D19924" s="661" t="s">
        <v>1154</v>
      </c>
      <c r="E19924" s="662">
        <v>51000</v>
      </c>
      <c r="F19924" s="662">
        <v>51000</v>
      </c>
      <c r="G19924" s="662">
        <v>55000</v>
      </c>
      <c r="H19924" s="661">
        <v>1</v>
      </c>
      <c r="I19924" s="662">
        <v>51000</v>
      </c>
      <c r="J19924" s="663">
        <v>600000</v>
      </c>
      <c r="K19924" s="662">
        <v>33000000000</v>
      </c>
    </row>
    <row r="19925" spans="3:11" x14ac:dyDescent="0.25">
      <c r="C19925" s="660">
        <v>45938</v>
      </c>
      <c r="D19925" s="661" t="s">
        <v>1155</v>
      </c>
      <c r="E19925" s="662">
        <v>41000</v>
      </c>
      <c r="F19925" s="662">
        <v>41000</v>
      </c>
      <c r="G19925" s="662">
        <v>43000</v>
      </c>
      <c r="H19925" s="661">
        <v>8</v>
      </c>
      <c r="I19925" s="662">
        <v>328000</v>
      </c>
      <c r="J19925" s="663">
        <v>2400000</v>
      </c>
      <c r="K19925" s="662">
        <v>103200000000</v>
      </c>
    </row>
    <row r="19926" spans="3:11" x14ac:dyDescent="0.25">
      <c r="C19926" s="660">
        <v>45938</v>
      </c>
      <c r="D19926" s="661" t="s">
        <v>1155</v>
      </c>
      <c r="E19926" s="662">
        <v>40500</v>
      </c>
      <c r="F19926" s="662">
        <v>41000</v>
      </c>
      <c r="G19926" s="662">
        <v>43000</v>
      </c>
      <c r="H19926" s="661">
        <v>12</v>
      </c>
      <c r="I19926" s="662">
        <v>486000</v>
      </c>
      <c r="J19926" s="663">
        <v>2400000</v>
      </c>
      <c r="K19926" s="662">
        <v>103200000000</v>
      </c>
    </row>
    <row r="19927" spans="3:11" x14ac:dyDescent="0.25">
      <c r="C19927" s="660">
        <v>45938</v>
      </c>
      <c r="D19927" s="661" t="s">
        <v>317</v>
      </c>
      <c r="E19927" s="662">
        <v>120000</v>
      </c>
      <c r="F19927" s="662">
        <v>115000</v>
      </c>
      <c r="G19927" s="662">
        <v>120000</v>
      </c>
      <c r="H19927" s="661">
        <v>2</v>
      </c>
      <c r="I19927" s="662">
        <v>240000</v>
      </c>
      <c r="J19927" s="663">
        <v>15000000</v>
      </c>
      <c r="K19927" s="662">
        <v>1800000000000</v>
      </c>
    </row>
    <row r="19928" spans="3:11" x14ac:dyDescent="0.25">
      <c r="C19928" s="660">
        <v>45938</v>
      </c>
      <c r="D19928" s="661" t="s">
        <v>317</v>
      </c>
      <c r="E19928" s="662">
        <v>121000</v>
      </c>
      <c r="F19928" s="662">
        <v>115000</v>
      </c>
      <c r="G19928" s="662">
        <v>120000</v>
      </c>
      <c r="H19928" s="661">
        <v>5</v>
      </c>
      <c r="I19928" s="662">
        <v>605000</v>
      </c>
      <c r="J19928" s="663">
        <v>15000000</v>
      </c>
      <c r="K19928" s="662">
        <v>1800000000000</v>
      </c>
    </row>
    <row r="19929" spans="3:11" x14ac:dyDescent="0.25">
      <c r="C19929" s="660">
        <v>45938</v>
      </c>
      <c r="D19929" s="661" t="s">
        <v>317</v>
      </c>
      <c r="E19929" s="662">
        <v>121000</v>
      </c>
      <c r="F19929" s="662">
        <v>115000</v>
      </c>
      <c r="G19929" s="662">
        <v>120000</v>
      </c>
      <c r="H19929" s="661">
        <v>19</v>
      </c>
      <c r="I19929" s="662">
        <v>2299000</v>
      </c>
      <c r="J19929" s="663">
        <v>15000000</v>
      </c>
      <c r="K19929" s="662">
        <v>1800000000000</v>
      </c>
    </row>
    <row r="19930" spans="3:11" x14ac:dyDescent="0.25">
      <c r="C19930" s="660">
        <v>45938</v>
      </c>
      <c r="D19930" s="661" t="s">
        <v>317</v>
      </c>
      <c r="E19930" s="662">
        <v>121000</v>
      </c>
      <c r="F19930" s="662">
        <v>115000</v>
      </c>
      <c r="G19930" s="662">
        <v>120000</v>
      </c>
      <c r="H19930" s="661">
        <v>10</v>
      </c>
      <c r="I19930" s="662">
        <v>1210000</v>
      </c>
      <c r="J19930" s="663">
        <v>15000000</v>
      </c>
      <c r="K19930" s="662">
        <v>1800000000000</v>
      </c>
    </row>
    <row r="19931" spans="3:11" x14ac:dyDescent="0.25">
      <c r="C19931" s="660">
        <v>45938</v>
      </c>
      <c r="D19931" s="661" t="s">
        <v>317</v>
      </c>
      <c r="E19931" s="662">
        <v>121000</v>
      </c>
      <c r="F19931" s="662">
        <v>115000</v>
      </c>
      <c r="G19931" s="662">
        <v>120000</v>
      </c>
      <c r="H19931" s="661">
        <v>26</v>
      </c>
      <c r="I19931" s="662">
        <v>3146000</v>
      </c>
      <c r="J19931" s="663">
        <v>15000000</v>
      </c>
      <c r="K19931" s="662">
        <v>1800000000000</v>
      </c>
    </row>
    <row r="19932" spans="3:11" x14ac:dyDescent="0.25">
      <c r="C19932" s="660">
        <v>45938</v>
      </c>
      <c r="D19932" s="661" t="s">
        <v>317</v>
      </c>
      <c r="E19932" s="662">
        <v>121000</v>
      </c>
      <c r="F19932" s="662">
        <v>115000</v>
      </c>
      <c r="G19932" s="662">
        <v>120000</v>
      </c>
      <c r="H19932" s="661">
        <v>5</v>
      </c>
      <c r="I19932" s="662">
        <v>605000</v>
      </c>
      <c r="J19932" s="663">
        <v>15000000</v>
      </c>
      <c r="K19932" s="662">
        <v>1800000000000</v>
      </c>
    </row>
    <row r="19933" spans="3:11" x14ac:dyDescent="0.25">
      <c r="C19933" s="660">
        <v>45938</v>
      </c>
      <c r="D19933" s="661" t="s">
        <v>317</v>
      </c>
      <c r="E19933" s="662">
        <v>121000</v>
      </c>
      <c r="F19933" s="662">
        <v>115000</v>
      </c>
      <c r="G19933" s="662">
        <v>120000</v>
      </c>
      <c r="H19933" s="661">
        <v>3</v>
      </c>
      <c r="I19933" s="662">
        <v>363000</v>
      </c>
      <c r="J19933" s="663">
        <v>15000000</v>
      </c>
      <c r="K19933" s="662">
        <v>1800000000000</v>
      </c>
    </row>
    <row r="19934" spans="3:11" x14ac:dyDescent="0.25">
      <c r="C19934" s="660">
        <v>45938</v>
      </c>
      <c r="D19934" s="661" t="s">
        <v>317</v>
      </c>
      <c r="E19934" s="662">
        <v>121000</v>
      </c>
      <c r="F19934" s="662">
        <v>115000</v>
      </c>
      <c r="G19934" s="662">
        <v>120000</v>
      </c>
      <c r="H19934" s="661">
        <v>14</v>
      </c>
      <c r="I19934" s="662">
        <v>1694000</v>
      </c>
      <c r="J19934" s="663">
        <v>15000000</v>
      </c>
      <c r="K19934" s="662">
        <v>1800000000000</v>
      </c>
    </row>
    <row r="19935" spans="3:11" x14ac:dyDescent="0.25">
      <c r="C19935" s="660">
        <v>45938</v>
      </c>
      <c r="D19935" s="661" t="s">
        <v>317</v>
      </c>
      <c r="E19935" s="662">
        <v>121000</v>
      </c>
      <c r="F19935" s="662">
        <v>115000</v>
      </c>
      <c r="G19935" s="662">
        <v>120000</v>
      </c>
      <c r="H19935" s="661">
        <v>6</v>
      </c>
      <c r="I19935" s="662">
        <v>726000</v>
      </c>
      <c r="J19935" s="663">
        <v>15000000</v>
      </c>
      <c r="K19935" s="662">
        <v>1800000000000</v>
      </c>
    </row>
    <row r="19936" spans="3:11" x14ac:dyDescent="0.25">
      <c r="C19936" s="660">
        <v>45938</v>
      </c>
      <c r="D19936" s="661" t="s">
        <v>317</v>
      </c>
      <c r="E19936" s="662">
        <v>121000</v>
      </c>
      <c r="F19936" s="662">
        <v>115000</v>
      </c>
      <c r="G19936" s="662">
        <v>120000</v>
      </c>
      <c r="H19936" s="661">
        <v>2</v>
      </c>
      <c r="I19936" s="662">
        <v>242000</v>
      </c>
      <c r="J19936" s="663">
        <v>15000000</v>
      </c>
      <c r="K19936" s="662">
        <v>1800000000000</v>
      </c>
    </row>
    <row r="19937" spans="3:11" x14ac:dyDescent="0.25">
      <c r="C19937" s="660">
        <v>45938</v>
      </c>
      <c r="D19937" s="661" t="s">
        <v>317</v>
      </c>
      <c r="E19937" s="662">
        <v>121000</v>
      </c>
      <c r="F19937" s="662">
        <v>115000</v>
      </c>
      <c r="G19937" s="662">
        <v>120000</v>
      </c>
      <c r="H19937" s="661">
        <v>13</v>
      </c>
      <c r="I19937" s="662">
        <v>1573000</v>
      </c>
      <c r="J19937" s="663">
        <v>15000000</v>
      </c>
      <c r="K19937" s="662">
        <v>1800000000000</v>
      </c>
    </row>
    <row r="19938" spans="3:11" x14ac:dyDescent="0.25">
      <c r="C19938" s="660">
        <v>45938</v>
      </c>
      <c r="D19938" s="661" t="s">
        <v>317</v>
      </c>
      <c r="E19938" s="662">
        <v>121000</v>
      </c>
      <c r="F19938" s="662">
        <v>115000</v>
      </c>
      <c r="G19938" s="662">
        <v>120000</v>
      </c>
      <c r="H19938" s="661">
        <v>29</v>
      </c>
      <c r="I19938" s="662">
        <v>3509000</v>
      </c>
      <c r="J19938" s="663">
        <v>15000000</v>
      </c>
      <c r="K19938" s="662">
        <v>1800000000000</v>
      </c>
    </row>
    <row r="19939" spans="3:11" x14ac:dyDescent="0.25">
      <c r="C19939" s="660">
        <v>45938</v>
      </c>
      <c r="D19939" s="661" t="s">
        <v>317</v>
      </c>
      <c r="E19939" s="662">
        <v>121000</v>
      </c>
      <c r="F19939" s="662">
        <v>115000</v>
      </c>
      <c r="G19939" s="662">
        <v>120000</v>
      </c>
      <c r="H19939" s="661">
        <v>2</v>
      </c>
      <c r="I19939" s="662">
        <v>242000</v>
      </c>
      <c r="J19939" s="663">
        <v>15000000</v>
      </c>
      <c r="K19939" s="662">
        <v>1800000000000</v>
      </c>
    </row>
    <row r="19940" spans="3:11" x14ac:dyDescent="0.25">
      <c r="C19940" s="660">
        <v>45938</v>
      </c>
      <c r="D19940" s="661" t="s">
        <v>317</v>
      </c>
      <c r="E19940" s="662">
        <v>121000</v>
      </c>
      <c r="F19940" s="662">
        <v>115000</v>
      </c>
      <c r="G19940" s="662">
        <v>120000</v>
      </c>
      <c r="H19940" s="661">
        <v>5</v>
      </c>
      <c r="I19940" s="662">
        <v>605000</v>
      </c>
      <c r="J19940" s="663">
        <v>15000000</v>
      </c>
      <c r="K19940" s="662">
        <v>1800000000000</v>
      </c>
    </row>
    <row r="19941" spans="3:11" x14ac:dyDescent="0.25">
      <c r="C19941" s="660">
        <v>45938</v>
      </c>
      <c r="D19941" s="661" t="s">
        <v>317</v>
      </c>
      <c r="E19941" s="662">
        <v>121000</v>
      </c>
      <c r="F19941" s="662">
        <v>115000</v>
      </c>
      <c r="G19941" s="662">
        <v>120000</v>
      </c>
      <c r="H19941" s="661">
        <v>7</v>
      </c>
      <c r="I19941" s="662">
        <v>847000</v>
      </c>
      <c r="J19941" s="663">
        <v>15000000</v>
      </c>
      <c r="K19941" s="662">
        <v>1800000000000</v>
      </c>
    </row>
    <row r="19942" spans="3:11" x14ac:dyDescent="0.25">
      <c r="C19942" s="660">
        <v>45938</v>
      </c>
      <c r="D19942" s="661" t="s">
        <v>317</v>
      </c>
      <c r="E19942" s="662">
        <v>121000</v>
      </c>
      <c r="F19942" s="662">
        <v>115000</v>
      </c>
      <c r="G19942" s="662">
        <v>120000</v>
      </c>
      <c r="H19942" s="661">
        <v>20</v>
      </c>
      <c r="I19942" s="662">
        <v>2420000</v>
      </c>
      <c r="J19942" s="663">
        <v>15000000</v>
      </c>
      <c r="K19942" s="662">
        <v>1800000000000</v>
      </c>
    </row>
    <row r="19943" spans="3:11" x14ac:dyDescent="0.25">
      <c r="C19943" s="660">
        <v>45938</v>
      </c>
      <c r="D19943" s="661" t="s">
        <v>317</v>
      </c>
      <c r="E19943" s="662">
        <v>121000</v>
      </c>
      <c r="F19943" s="662">
        <v>115000</v>
      </c>
      <c r="G19943" s="662">
        <v>120000</v>
      </c>
      <c r="H19943" s="661">
        <v>46</v>
      </c>
      <c r="I19943" s="662">
        <v>5566000</v>
      </c>
      <c r="J19943" s="663">
        <v>15000000</v>
      </c>
      <c r="K19943" s="662">
        <v>1800000000000</v>
      </c>
    </row>
    <row r="19944" spans="3:11" x14ac:dyDescent="0.25">
      <c r="C19944" s="660">
        <v>45938</v>
      </c>
      <c r="D19944" s="661" t="s">
        <v>317</v>
      </c>
      <c r="E19944" s="662">
        <v>121000</v>
      </c>
      <c r="F19944" s="662">
        <v>115000</v>
      </c>
      <c r="G19944" s="662">
        <v>120000</v>
      </c>
      <c r="H19944" s="661">
        <v>2</v>
      </c>
      <c r="I19944" s="662">
        <v>242000</v>
      </c>
      <c r="J19944" s="663">
        <v>15000000</v>
      </c>
      <c r="K19944" s="662">
        <v>1800000000000</v>
      </c>
    </row>
    <row r="19945" spans="3:11" x14ac:dyDescent="0.25">
      <c r="C19945" s="660">
        <v>45938</v>
      </c>
      <c r="D19945" s="661" t="s">
        <v>317</v>
      </c>
      <c r="E19945" s="662">
        <v>121000</v>
      </c>
      <c r="F19945" s="662">
        <v>115000</v>
      </c>
      <c r="G19945" s="662">
        <v>120000</v>
      </c>
      <c r="H19945" s="661">
        <v>5</v>
      </c>
      <c r="I19945" s="662">
        <v>605000</v>
      </c>
      <c r="J19945" s="663">
        <v>15000000</v>
      </c>
      <c r="K19945" s="662">
        <v>1800000000000</v>
      </c>
    </row>
    <row r="19946" spans="3:11" x14ac:dyDescent="0.25">
      <c r="C19946" s="660">
        <v>45938</v>
      </c>
      <c r="D19946" s="661" t="s">
        <v>310</v>
      </c>
      <c r="E19946" s="662">
        <v>101950</v>
      </c>
      <c r="F19946" s="662">
        <v>102000</v>
      </c>
      <c r="G19946" s="662">
        <v>102000</v>
      </c>
      <c r="H19946" s="661">
        <v>6</v>
      </c>
      <c r="I19946" s="662">
        <v>611700</v>
      </c>
      <c r="J19946" s="663">
        <v>19450000</v>
      </c>
      <c r="K19946" s="662">
        <v>1983900000000</v>
      </c>
    </row>
    <row r="19947" spans="3:11" x14ac:dyDescent="0.25">
      <c r="C19947" s="660">
        <v>45938</v>
      </c>
      <c r="D19947" s="661" t="s">
        <v>317</v>
      </c>
      <c r="E19947" s="662">
        <v>115500</v>
      </c>
      <c r="F19947" s="662">
        <v>115000</v>
      </c>
      <c r="G19947" s="662">
        <v>120000</v>
      </c>
      <c r="H19947" s="661">
        <v>1</v>
      </c>
      <c r="I19947" s="662">
        <v>115500</v>
      </c>
      <c r="J19947" s="663">
        <v>15000000</v>
      </c>
      <c r="K19947" s="662">
        <v>1800000000000</v>
      </c>
    </row>
    <row r="19948" spans="3:11" x14ac:dyDescent="0.25">
      <c r="C19948" s="660">
        <v>45938</v>
      </c>
      <c r="D19948" s="661" t="s">
        <v>1155</v>
      </c>
      <c r="E19948" s="662">
        <v>40500</v>
      </c>
      <c r="F19948" s="662">
        <v>41000</v>
      </c>
      <c r="G19948" s="662">
        <v>43000</v>
      </c>
      <c r="H19948" s="661">
        <v>13</v>
      </c>
      <c r="I19948" s="662">
        <v>526500</v>
      </c>
      <c r="J19948" s="663">
        <v>2400000</v>
      </c>
      <c r="K19948" s="662">
        <v>103200000000</v>
      </c>
    </row>
    <row r="19949" spans="3:11" x14ac:dyDescent="0.25">
      <c r="C19949" s="660">
        <v>45938</v>
      </c>
      <c r="D19949" s="661" t="s">
        <v>317</v>
      </c>
      <c r="E19949" s="662">
        <v>115500</v>
      </c>
      <c r="F19949" s="662">
        <v>115000</v>
      </c>
      <c r="G19949" s="662">
        <v>120000</v>
      </c>
      <c r="H19949" s="661">
        <v>5</v>
      </c>
      <c r="I19949" s="662">
        <v>577500</v>
      </c>
      <c r="J19949" s="663">
        <v>15000000</v>
      </c>
      <c r="K19949" s="662">
        <v>1800000000000</v>
      </c>
    </row>
    <row r="19950" spans="3:11" x14ac:dyDescent="0.25">
      <c r="C19950" s="660">
        <v>45938</v>
      </c>
      <c r="D19950" s="661" t="s">
        <v>317</v>
      </c>
      <c r="E19950" s="662">
        <v>115000</v>
      </c>
      <c r="F19950" s="662">
        <v>115000</v>
      </c>
      <c r="G19950" s="662">
        <v>120000</v>
      </c>
      <c r="H19950" s="661">
        <v>65</v>
      </c>
      <c r="I19950" s="662">
        <v>7475000</v>
      </c>
      <c r="J19950" s="663">
        <v>15000000</v>
      </c>
      <c r="K19950" s="662">
        <v>1800000000000</v>
      </c>
    </row>
    <row r="19951" spans="3:11" x14ac:dyDescent="0.25">
      <c r="C19951" s="660">
        <v>45938</v>
      </c>
      <c r="D19951" s="661" t="s">
        <v>317</v>
      </c>
      <c r="E19951" s="662">
        <v>115000</v>
      </c>
      <c r="F19951" s="662">
        <v>115000</v>
      </c>
      <c r="G19951" s="662">
        <v>120000</v>
      </c>
      <c r="H19951" s="661">
        <v>25</v>
      </c>
      <c r="I19951" s="662">
        <v>2875000</v>
      </c>
      <c r="J19951" s="663">
        <v>15000000</v>
      </c>
      <c r="K19951" s="662">
        <v>1800000000000</v>
      </c>
    </row>
    <row r="19952" spans="3:11" x14ac:dyDescent="0.25">
      <c r="C19952" s="660">
        <v>45938</v>
      </c>
      <c r="D19952" s="661" t="s">
        <v>312</v>
      </c>
      <c r="E19952" s="662">
        <v>24250</v>
      </c>
      <c r="F19952" s="662">
        <v>19400</v>
      </c>
      <c r="G19952" s="662">
        <v>24250</v>
      </c>
      <c r="H19952" s="661">
        <v>4</v>
      </c>
      <c r="I19952" s="662">
        <v>97000</v>
      </c>
      <c r="J19952" s="663">
        <v>20000000</v>
      </c>
      <c r="K19952" s="662">
        <v>485000000000</v>
      </c>
    </row>
    <row r="19953" spans="3:11" x14ac:dyDescent="0.25">
      <c r="C19953" s="660">
        <v>45938</v>
      </c>
      <c r="D19953" s="661" t="s">
        <v>312</v>
      </c>
      <c r="E19953" s="662">
        <v>24250</v>
      </c>
      <c r="F19953" s="662">
        <v>19400</v>
      </c>
      <c r="G19953" s="662">
        <v>24250</v>
      </c>
      <c r="H19953" s="661">
        <v>35</v>
      </c>
      <c r="I19953" s="662">
        <v>848750</v>
      </c>
      <c r="J19953" s="663">
        <v>20000000</v>
      </c>
      <c r="K19953" s="662">
        <v>485000000000</v>
      </c>
    </row>
    <row r="19954" spans="3:11" x14ac:dyDescent="0.25">
      <c r="C19954" s="660">
        <v>45938</v>
      </c>
      <c r="D19954" s="661" t="s">
        <v>310</v>
      </c>
      <c r="E19954" s="662">
        <v>101950</v>
      </c>
      <c r="F19954" s="662">
        <v>102000</v>
      </c>
      <c r="G19954" s="662">
        <v>102000</v>
      </c>
      <c r="H19954" s="661">
        <v>15</v>
      </c>
      <c r="I19954" s="662">
        <v>1529250</v>
      </c>
      <c r="J19954" s="663">
        <v>19450000</v>
      </c>
      <c r="K19954" s="662">
        <v>1983900000000</v>
      </c>
    </row>
    <row r="19955" spans="3:11" x14ac:dyDescent="0.25">
      <c r="C19955" s="660">
        <v>45938</v>
      </c>
      <c r="D19955" s="661" t="s">
        <v>1154</v>
      </c>
      <c r="E19955" s="662">
        <v>51000</v>
      </c>
      <c r="F19955" s="662">
        <v>51000</v>
      </c>
      <c r="G19955" s="662">
        <v>55000</v>
      </c>
      <c r="H19955" s="661">
        <v>16</v>
      </c>
      <c r="I19955" s="662">
        <v>816000</v>
      </c>
      <c r="J19955" s="663">
        <v>600000</v>
      </c>
      <c r="K19955" s="662">
        <v>33000000000</v>
      </c>
    </row>
    <row r="19956" spans="3:11" x14ac:dyDescent="0.25">
      <c r="C19956" s="660">
        <v>45938</v>
      </c>
      <c r="D19956" s="661" t="s">
        <v>1154</v>
      </c>
      <c r="E19956" s="662">
        <v>51000</v>
      </c>
      <c r="F19956" s="662">
        <v>51000</v>
      </c>
      <c r="G19956" s="662">
        <v>55000</v>
      </c>
      <c r="H19956" s="661">
        <v>1</v>
      </c>
      <c r="I19956" s="662">
        <v>51000</v>
      </c>
      <c r="J19956" s="663">
        <v>600000</v>
      </c>
      <c r="K19956" s="662">
        <v>33000000000</v>
      </c>
    </row>
    <row r="19957" spans="3:11" x14ac:dyDescent="0.25">
      <c r="C19957" s="660">
        <v>45938</v>
      </c>
      <c r="D19957" s="661" t="s">
        <v>1154</v>
      </c>
      <c r="E19957" s="662">
        <v>51000</v>
      </c>
      <c r="F19957" s="662">
        <v>51000</v>
      </c>
      <c r="G19957" s="662">
        <v>55000</v>
      </c>
      <c r="H19957" s="661">
        <v>2</v>
      </c>
      <c r="I19957" s="662">
        <v>102000</v>
      </c>
      <c r="J19957" s="663">
        <v>600000</v>
      </c>
      <c r="K19957" s="662">
        <v>33000000000</v>
      </c>
    </row>
    <row r="19958" spans="3:11" x14ac:dyDescent="0.25">
      <c r="C19958" s="660">
        <v>45938</v>
      </c>
      <c r="D19958" s="661" t="s">
        <v>1154</v>
      </c>
      <c r="E19958" s="662">
        <v>51000</v>
      </c>
      <c r="F19958" s="662">
        <v>51000</v>
      </c>
      <c r="G19958" s="662">
        <v>55000</v>
      </c>
      <c r="H19958" s="661">
        <v>5</v>
      </c>
      <c r="I19958" s="662">
        <v>255000</v>
      </c>
      <c r="J19958" s="663">
        <v>600000</v>
      </c>
      <c r="K19958" s="662">
        <v>33000000000</v>
      </c>
    </row>
    <row r="19959" spans="3:11" x14ac:dyDescent="0.25">
      <c r="C19959" s="660">
        <v>45938</v>
      </c>
      <c r="D19959" s="661" t="s">
        <v>1154</v>
      </c>
      <c r="E19959" s="662">
        <v>51000</v>
      </c>
      <c r="F19959" s="662">
        <v>51000</v>
      </c>
      <c r="G19959" s="662">
        <v>55000</v>
      </c>
      <c r="H19959" s="661">
        <v>1</v>
      </c>
      <c r="I19959" s="662">
        <v>51000</v>
      </c>
      <c r="J19959" s="663">
        <v>600000</v>
      </c>
      <c r="K19959" s="662">
        <v>33000000000</v>
      </c>
    </row>
    <row r="19960" spans="3:11" x14ac:dyDescent="0.25">
      <c r="C19960" s="660">
        <v>45938</v>
      </c>
      <c r="D19960" s="661" t="s">
        <v>312</v>
      </c>
      <c r="E19960" s="662">
        <v>24250</v>
      </c>
      <c r="F19960" s="662">
        <v>19400</v>
      </c>
      <c r="G19960" s="662">
        <v>24250</v>
      </c>
      <c r="H19960" s="661">
        <v>139</v>
      </c>
      <c r="I19960" s="662">
        <v>3370750</v>
      </c>
      <c r="J19960" s="663">
        <v>20000000</v>
      </c>
      <c r="K19960" s="662">
        <v>485000000000</v>
      </c>
    </row>
    <row r="19961" spans="3:11" x14ac:dyDescent="0.25">
      <c r="C19961" s="660">
        <v>45938</v>
      </c>
      <c r="D19961" s="661" t="s">
        <v>312</v>
      </c>
      <c r="E19961" s="662">
        <v>24250</v>
      </c>
      <c r="F19961" s="662">
        <v>19400</v>
      </c>
      <c r="G19961" s="662">
        <v>24250</v>
      </c>
      <c r="H19961" s="661">
        <v>33</v>
      </c>
      <c r="I19961" s="662">
        <v>800250</v>
      </c>
      <c r="J19961" s="663">
        <v>20000000</v>
      </c>
      <c r="K19961" s="662">
        <v>485000000000</v>
      </c>
    </row>
    <row r="19962" spans="3:11" x14ac:dyDescent="0.25">
      <c r="C19962" s="660">
        <v>45938</v>
      </c>
      <c r="D19962" s="661" t="s">
        <v>312</v>
      </c>
      <c r="E19962" s="662">
        <v>24250</v>
      </c>
      <c r="F19962" s="662">
        <v>19400</v>
      </c>
      <c r="G19962" s="662">
        <v>24250</v>
      </c>
      <c r="H19962" s="661">
        <v>4</v>
      </c>
      <c r="I19962" s="662">
        <v>97000</v>
      </c>
      <c r="J19962" s="663">
        <v>20000000</v>
      </c>
      <c r="K19962" s="662">
        <v>485000000000</v>
      </c>
    </row>
    <row r="19963" spans="3:11" x14ac:dyDescent="0.25">
      <c r="C19963" s="660">
        <v>45938</v>
      </c>
      <c r="D19963" s="661" t="s">
        <v>312</v>
      </c>
      <c r="E19963" s="662">
        <v>24250</v>
      </c>
      <c r="F19963" s="662">
        <v>19400</v>
      </c>
      <c r="G19963" s="662">
        <v>24250</v>
      </c>
      <c r="H19963" s="661">
        <v>1232</v>
      </c>
      <c r="I19963" s="662">
        <v>29876000</v>
      </c>
      <c r="J19963" s="663">
        <v>20000000</v>
      </c>
      <c r="K19963" s="662">
        <v>485000000000</v>
      </c>
    </row>
    <row r="19964" spans="3:11" x14ac:dyDescent="0.25">
      <c r="C19964" s="660">
        <v>45938</v>
      </c>
      <c r="D19964" s="661" t="s">
        <v>312</v>
      </c>
      <c r="E19964" s="662">
        <v>24250</v>
      </c>
      <c r="F19964" s="662">
        <v>19400</v>
      </c>
      <c r="G19964" s="662">
        <v>24250</v>
      </c>
      <c r="H19964" s="661">
        <v>232</v>
      </c>
      <c r="I19964" s="662">
        <v>5626000</v>
      </c>
      <c r="J19964" s="663">
        <v>20000000</v>
      </c>
      <c r="K19964" s="662">
        <v>485000000000</v>
      </c>
    </row>
    <row r="19965" spans="3:11" x14ac:dyDescent="0.25">
      <c r="C19965" s="660">
        <v>45938</v>
      </c>
      <c r="D19965" s="661" t="s">
        <v>312</v>
      </c>
      <c r="E19965" s="662">
        <v>24250</v>
      </c>
      <c r="F19965" s="662">
        <v>19400</v>
      </c>
      <c r="G19965" s="662">
        <v>24250</v>
      </c>
      <c r="H19965" s="661">
        <v>2</v>
      </c>
      <c r="I19965" s="662">
        <v>48500</v>
      </c>
      <c r="J19965" s="663">
        <v>20000000</v>
      </c>
      <c r="K19965" s="662">
        <v>485000000000</v>
      </c>
    </row>
    <row r="19966" spans="3:11" x14ac:dyDescent="0.25">
      <c r="C19966" s="660">
        <v>45938</v>
      </c>
      <c r="D19966" s="661" t="s">
        <v>312</v>
      </c>
      <c r="E19966" s="662">
        <v>24250</v>
      </c>
      <c r="F19966" s="662">
        <v>19400</v>
      </c>
      <c r="G19966" s="662">
        <v>24250</v>
      </c>
      <c r="H19966" s="661">
        <v>36</v>
      </c>
      <c r="I19966" s="662">
        <v>873000</v>
      </c>
      <c r="J19966" s="663">
        <v>20000000</v>
      </c>
      <c r="K19966" s="662">
        <v>485000000000</v>
      </c>
    </row>
    <row r="19967" spans="3:11" x14ac:dyDescent="0.25">
      <c r="C19967" s="660">
        <v>45938</v>
      </c>
      <c r="D19967" s="661" t="s">
        <v>312</v>
      </c>
      <c r="E19967" s="662">
        <v>24250</v>
      </c>
      <c r="F19967" s="662">
        <v>19400</v>
      </c>
      <c r="G19967" s="662">
        <v>24250</v>
      </c>
      <c r="H19967" s="661">
        <v>150</v>
      </c>
      <c r="I19967" s="662">
        <v>3637500</v>
      </c>
      <c r="J19967" s="663">
        <v>20000000</v>
      </c>
      <c r="K19967" s="662">
        <v>485000000000</v>
      </c>
    </row>
    <row r="19968" spans="3:11" x14ac:dyDescent="0.25">
      <c r="C19968" s="660">
        <v>45938</v>
      </c>
      <c r="D19968" s="661" t="s">
        <v>312</v>
      </c>
      <c r="E19968" s="662">
        <v>24250</v>
      </c>
      <c r="F19968" s="662">
        <v>19400</v>
      </c>
      <c r="G19968" s="662">
        <v>24250</v>
      </c>
      <c r="H19968" s="661">
        <v>2</v>
      </c>
      <c r="I19968" s="662">
        <v>48500</v>
      </c>
      <c r="J19968" s="663">
        <v>20000000</v>
      </c>
      <c r="K19968" s="662">
        <v>485000000000</v>
      </c>
    </row>
    <row r="19969" spans="3:11" x14ac:dyDescent="0.25">
      <c r="C19969" s="660">
        <v>45938</v>
      </c>
      <c r="D19969" s="661" t="s">
        <v>312</v>
      </c>
      <c r="E19969" s="662">
        <v>24250</v>
      </c>
      <c r="F19969" s="662">
        <v>19400</v>
      </c>
      <c r="G19969" s="662">
        <v>24250</v>
      </c>
      <c r="H19969" s="661">
        <v>10</v>
      </c>
      <c r="I19969" s="662">
        <v>242500</v>
      </c>
      <c r="J19969" s="663">
        <v>20000000</v>
      </c>
      <c r="K19969" s="662">
        <v>485000000000</v>
      </c>
    </row>
    <row r="19970" spans="3:11" x14ac:dyDescent="0.25">
      <c r="C19970" s="660">
        <v>45938</v>
      </c>
      <c r="D19970" s="661" t="s">
        <v>312</v>
      </c>
      <c r="E19970" s="662">
        <v>24250</v>
      </c>
      <c r="F19970" s="662">
        <v>19400</v>
      </c>
      <c r="G19970" s="662">
        <v>24250</v>
      </c>
      <c r="H19970" s="661">
        <v>9</v>
      </c>
      <c r="I19970" s="662">
        <v>218250</v>
      </c>
      <c r="J19970" s="663">
        <v>20000000</v>
      </c>
      <c r="K19970" s="662">
        <v>485000000000</v>
      </c>
    </row>
    <row r="19971" spans="3:11" x14ac:dyDescent="0.25">
      <c r="C19971" s="660">
        <v>45938</v>
      </c>
      <c r="D19971" s="661" t="s">
        <v>317</v>
      </c>
      <c r="E19971" s="662">
        <v>115500</v>
      </c>
      <c r="F19971" s="662">
        <v>115000</v>
      </c>
      <c r="G19971" s="662">
        <v>120000</v>
      </c>
      <c r="H19971" s="661">
        <v>5</v>
      </c>
      <c r="I19971" s="662">
        <v>577500</v>
      </c>
      <c r="J19971" s="663">
        <v>15000000</v>
      </c>
      <c r="K19971" s="662">
        <v>1800000000000</v>
      </c>
    </row>
    <row r="19972" spans="3:11" x14ac:dyDescent="0.25">
      <c r="C19972" s="660">
        <v>45938</v>
      </c>
      <c r="D19972" s="661" t="s">
        <v>317</v>
      </c>
      <c r="E19972" s="662">
        <v>120000</v>
      </c>
      <c r="F19972" s="662">
        <v>115000</v>
      </c>
      <c r="G19972" s="662">
        <v>120000</v>
      </c>
      <c r="H19972" s="661">
        <v>1</v>
      </c>
      <c r="I19972" s="662">
        <v>120000</v>
      </c>
      <c r="J19972" s="663">
        <v>15000000</v>
      </c>
      <c r="K19972" s="662">
        <v>1800000000000</v>
      </c>
    </row>
    <row r="19973" spans="3:11" x14ac:dyDescent="0.25">
      <c r="C19973" s="660">
        <v>45938</v>
      </c>
      <c r="D19973" s="661" t="s">
        <v>312</v>
      </c>
      <c r="E19973" s="662">
        <v>24250</v>
      </c>
      <c r="F19973" s="662">
        <v>19400</v>
      </c>
      <c r="G19973" s="662">
        <v>24250</v>
      </c>
      <c r="H19973" s="661">
        <v>10</v>
      </c>
      <c r="I19973" s="662">
        <v>242500</v>
      </c>
      <c r="J19973" s="663">
        <v>20000000</v>
      </c>
      <c r="K19973" s="662">
        <v>485000000000</v>
      </c>
    </row>
    <row r="19974" spans="3:11" x14ac:dyDescent="0.25">
      <c r="C19974" s="660">
        <v>45938</v>
      </c>
      <c r="D19974" s="661" t="s">
        <v>312</v>
      </c>
      <c r="E19974" s="662">
        <v>24250</v>
      </c>
      <c r="F19974" s="662">
        <v>19400</v>
      </c>
      <c r="G19974" s="662">
        <v>24250</v>
      </c>
      <c r="H19974" s="661">
        <v>1</v>
      </c>
      <c r="I19974" s="662">
        <v>24250</v>
      </c>
      <c r="J19974" s="663">
        <v>20000000</v>
      </c>
      <c r="K19974" s="662">
        <v>485000000000</v>
      </c>
    </row>
    <row r="19975" spans="3:11" x14ac:dyDescent="0.25">
      <c r="C19975" s="660">
        <v>45938</v>
      </c>
      <c r="D19975" s="661" t="s">
        <v>312</v>
      </c>
      <c r="E19975" s="662">
        <v>24250</v>
      </c>
      <c r="F19975" s="662">
        <v>19400</v>
      </c>
      <c r="G19975" s="662">
        <v>24250</v>
      </c>
      <c r="H19975" s="661">
        <v>19</v>
      </c>
      <c r="I19975" s="662">
        <v>460750</v>
      </c>
      <c r="J19975" s="663">
        <v>20000000</v>
      </c>
      <c r="K19975" s="662">
        <v>485000000000</v>
      </c>
    </row>
    <row r="19976" spans="3:11" x14ac:dyDescent="0.25">
      <c r="C19976" s="660">
        <v>45938</v>
      </c>
      <c r="D19976" s="661" t="s">
        <v>312</v>
      </c>
      <c r="E19976" s="662">
        <v>24250</v>
      </c>
      <c r="F19976" s="662">
        <v>19400</v>
      </c>
      <c r="G19976" s="662">
        <v>24250</v>
      </c>
      <c r="H19976" s="661">
        <v>10</v>
      </c>
      <c r="I19976" s="662">
        <v>242500</v>
      </c>
      <c r="J19976" s="663">
        <v>20000000</v>
      </c>
      <c r="K19976" s="662">
        <v>485000000000</v>
      </c>
    </row>
    <row r="19977" spans="3:11" x14ac:dyDescent="0.25">
      <c r="C19977" s="660">
        <v>45938</v>
      </c>
      <c r="D19977" s="661" t="s">
        <v>310</v>
      </c>
      <c r="E19977" s="662">
        <v>101950</v>
      </c>
      <c r="F19977" s="662">
        <v>102000</v>
      </c>
      <c r="G19977" s="662">
        <v>102000</v>
      </c>
      <c r="H19977" s="661">
        <v>5</v>
      </c>
      <c r="I19977" s="662">
        <v>509750</v>
      </c>
      <c r="J19977" s="663">
        <v>19450000</v>
      </c>
      <c r="K19977" s="662">
        <v>1983900000000</v>
      </c>
    </row>
    <row r="19978" spans="3:11" x14ac:dyDescent="0.25">
      <c r="C19978" s="660">
        <v>45938</v>
      </c>
      <c r="D19978" s="661" t="s">
        <v>312</v>
      </c>
      <c r="E19978" s="662">
        <v>24250</v>
      </c>
      <c r="F19978" s="662">
        <v>19400</v>
      </c>
      <c r="G19978" s="662">
        <v>24250</v>
      </c>
      <c r="H19978" s="661">
        <v>4</v>
      </c>
      <c r="I19978" s="662">
        <v>97000</v>
      </c>
      <c r="J19978" s="663">
        <v>20000000</v>
      </c>
      <c r="K19978" s="662">
        <v>485000000000</v>
      </c>
    </row>
    <row r="19979" spans="3:11" x14ac:dyDescent="0.25">
      <c r="C19979" s="660">
        <v>45938</v>
      </c>
      <c r="D19979" s="661" t="s">
        <v>312</v>
      </c>
      <c r="E19979" s="662">
        <v>24250</v>
      </c>
      <c r="F19979" s="662">
        <v>19400</v>
      </c>
      <c r="G19979" s="662">
        <v>24250</v>
      </c>
      <c r="H19979" s="661">
        <v>29</v>
      </c>
      <c r="I19979" s="662">
        <v>703250</v>
      </c>
      <c r="J19979" s="663">
        <v>20000000</v>
      </c>
      <c r="K19979" s="662">
        <v>485000000000</v>
      </c>
    </row>
    <row r="19980" spans="3:11" x14ac:dyDescent="0.25">
      <c r="C19980" s="660">
        <v>45938</v>
      </c>
      <c r="D19980" s="661" t="s">
        <v>312</v>
      </c>
      <c r="E19980" s="662">
        <v>24250</v>
      </c>
      <c r="F19980" s="662">
        <v>19400</v>
      </c>
      <c r="G19980" s="662">
        <v>24250</v>
      </c>
      <c r="H19980" s="661">
        <v>5</v>
      </c>
      <c r="I19980" s="662">
        <v>121250</v>
      </c>
      <c r="J19980" s="663">
        <v>20000000</v>
      </c>
      <c r="K19980" s="662">
        <v>485000000000</v>
      </c>
    </row>
    <row r="19981" spans="3:11" x14ac:dyDescent="0.25">
      <c r="C19981" s="660">
        <v>45938</v>
      </c>
      <c r="D19981" s="661" t="s">
        <v>312</v>
      </c>
      <c r="E19981" s="662">
        <v>24250</v>
      </c>
      <c r="F19981" s="662">
        <v>19400</v>
      </c>
      <c r="G19981" s="662">
        <v>24250</v>
      </c>
      <c r="H19981" s="661">
        <v>100</v>
      </c>
      <c r="I19981" s="662">
        <v>2425000</v>
      </c>
      <c r="J19981" s="663">
        <v>20000000</v>
      </c>
      <c r="K19981" s="662">
        <v>485000000000</v>
      </c>
    </row>
    <row r="19982" spans="3:11" x14ac:dyDescent="0.25">
      <c r="C19982" s="660">
        <v>45938</v>
      </c>
      <c r="D19982" s="661" t="s">
        <v>1154</v>
      </c>
      <c r="E19982" s="662">
        <v>51000</v>
      </c>
      <c r="F19982" s="662">
        <v>51000</v>
      </c>
      <c r="G19982" s="662">
        <v>55000</v>
      </c>
      <c r="H19982" s="661">
        <v>9</v>
      </c>
      <c r="I19982" s="662">
        <v>459000</v>
      </c>
      <c r="J19982" s="663">
        <v>600000</v>
      </c>
      <c r="K19982" s="662">
        <v>33000000000</v>
      </c>
    </row>
    <row r="19983" spans="3:11" x14ac:dyDescent="0.25">
      <c r="C19983" s="660">
        <v>45938</v>
      </c>
      <c r="D19983" s="661" t="s">
        <v>1154</v>
      </c>
      <c r="E19983" s="662">
        <v>51500</v>
      </c>
      <c r="F19983" s="662">
        <v>51000</v>
      </c>
      <c r="G19983" s="662">
        <v>55000</v>
      </c>
      <c r="H19983" s="661">
        <v>10</v>
      </c>
      <c r="I19983" s="662">
        <v>515000</v>
      </c>
      <c r="J19983" s="663">
        <v>600000</v>
      </c>
      <c r="K19983" s="662">
        <v>33000000000</v>
      </c>
    </row>
    <row r="19984" spans="3:11" x14ac:dyDescent="0.25">
      <c r="C19984" s="660">
        <v>45938</v>
      </c>
      <c r="D19984" s="661" t="s">
        <v>1154</v>
      </c>
      <c r="E19984" s="662">
        <v>51500</v>
      </c>
      <c r="F19984" s="662">
        <v>51000</v>
      </c>
      <c r="G19984" s="662">
        <v>55000</v>
      </c>
      <c r="H19984" s="661">
        <v>1</v>
      </c>
      <c r="I19984" s="662">
        <v>51500</v>
      </c>
      <c r="J19984" s="663">
        <v>600000</v>
      </c>
      <c r="K19984" s="662">
        <v>33000000000</v>
      </c>
    </row>
    <row r="19985" spans="3:11" x14ac:dyDescent="0.25">
      <c r="C19985" s="660">
        <v>45938</v>
      </c>
      <c r="D19985" s="661" t="s">
        <v>1154</v>
      </c>
      <c r="E19985" s="662">
        <v>50000</v>
      </c>
      <c r="F19985" s="662">
        <v>51000</v>
      </c>
      <c r="G19985" s="662">
        <v>55000</v>
      </c>
      <c r="H19985" s="661">
        <v>2</v>
      </c>
      <c r="I19985" s="662">
        <v>100000</v>
      </c>
      <c r="J19985" s="663">
        <v>600000</v>
      </c>
      <c r="K19985" s="662">
        <v>33000000000</v>
      </c>
    </row>
    <row r="19986" spans="3:11" x14ac:dyDescent="0.25">
      <c r="C19986" s="660">
        <v>45938</v>
      </c>
      <c r="D19986" s="661" t="s">
        <v>317</v>
      </c>
      <c r="E19986" s="662">
        <v>115000</v>
      </c>
      <c r="F19986" s="662">
        <v>115000</v>
      </c>
      <c r="G19986" s="662">
        <v>120000</v>
      </c>
      <c r="H19986" s="661">
        <v>4</v>
      </c>
      <c r="I19986" s="662">
        <v>460000</v>
      </c>
      <c r="J19986" s="663">
        <v>15000000</v>
      </c>
      <c r="K19986" s="662">
        <v>1800000000000</v>
      </c>
    </row>
    <row r="19987" spans="3:11" x14ac:dyDescent="0.25">
      <c r="C19987" s="660">
        <v>45938</v>
      </c>
      <c r="D19987" s="661" t="s">
        <v>1155</v>
      </c>
      <c r="E19987" s="662">
        <v>42000</v>
      </c>
      <c r="F19987" s="662">
        <v>41000</v>
      </c>
      <c r="G19987" s="662">
        <v>43000</v>
      </c>
      <c r="H19987" s="661">
        <v>2</v>
      </c>
      <c r="I19987" s="662">
        <v>84000</v>
      </c>
      <c r="J19987" s="663">
        <v>2400000</v>
      </c>
      <c r="K19987" s="662">
        <v>103200000000</v>
      </c>
    </row>
    <row r="19988" spans="3:11" x14ac:dyDescent="0.25">
      <c r="C19988" s="660">
        <v>45938</v>
      </c>
      <c r="D19988" s="661" t="s">
        <v>1155</v>
      </c>
      <c r="E19988" s="662">
        <v>41000</v>
      </c>
      <c r="F19988" s="662">
        <v>41000</v>
      </c>
      <c r="G19988" s="662">
        <v>43000</v>
      </c>
      <c r="H19988" s="661">
        <v>18</v>
      </c>
      <c r="I19988" s="662">
        <v>738000</v>
      </c>
      <c r="J19988" s="663">
        <v>2400000</v>
      </c>
      <c r="K19988" s="662">
        <v>103200000000</v>
      </c>
    </row>
    <row r="19989" spans="3:11" x14ac:dyDescent="0.25">
      <c r="C19989" s="660">
        <v>45938</v>
      </c>
      <c r="D19989" s="661" t="s">
        <v>312</v>
      </c>
      <c r="E19989" s="662">
        <v>24250</v>
      </c>
      <c r="F19989" s="662">
        <v>19400</v>
      </c>
      <c r="G19989" s="662">
        <v>24250</v>
      </c>
      <c r="H19989" s="661">
        <v>2</v>
      </c>
      <c r="I19989" s="662">
        <v>48500</v>
      </c>
      <c r="J19989" s="663">
        <v>20000000</v>
      </c>
      <c r="K19989" s="662">
        <v>485000000000</v>
      </c>
    </row>
    <row r="19990" spans="3:11" x14ac:dyDescent="0.25">
      <c r="C19990" s="660">
        <v>45938</v>
      </c>
      <c r="D19990" s="661" t="s">
        <v>1154</v>
      </c>
      <c r="E19990" s="662">
        <v>50000</v>
      </c>
      <c r="F19990" s="662">
        <v>51000</v>
      </c>
      <c r="G19990" s="662">
        <v>55000</v>
      </c>
      <c r="H19990" s="661">
        <v>10</v>
      </c>
      <c r="I19990" s="662">
        <v>500000</v>
      </c>
      <c r="J19990" s="663">
        <v>600000</v>
      </c>
      <c r="K19990" s="662">
        <v>33000000000</v>
      </c>
    </row>
    <row r="19991" spans="3:11" x14ac:dyDescent="0.25">
      <c r="C19991" s="660">
        <v>45938</v>
      </c>
      <c r="D19991" s="661" t="s">
        <v>317</v>
      </c>
      <c r="E19991" s="662">
        <v>115000</v>
      </c>
      <c r="F19991" s="662">
        <v>115000</v>
      </c>
      <c r="G19991" s="662">
        <v>120000</v>
      </c>
      <c r="H19991" s="661">
        <v>1</v>
      </c>
      <c r="I19991" s="662">
        <v>115000</v>
      </c>
      <c r="J19991" s="663">
        <v>15000000</v>
      </c>
      <c r="K19991" s="662">
        <v>1800000000000</v>
      </c>
    </row>
    <row r="19992" spans="3:11" x14ac:dyDescent="0.25">
      <c r="C19992" s="660">
        <v>45938</v>
      </c>
      <c r="D19992" s="661" t="s">
        <v>317</v>
      </c>
      <c r="E19992" s="662">
        <v>115000</v>
      </c>
      <c r="F19992" s="662">
        <v>115000</v>
      </c>
      <c r="G19992" s="662">
        <v>120000</v>
      </c>
      <c r="H19992" s="661">
        <v>2</v>
      </c>
      <c r="I19992" s="662">
        <v>230000</v>
      </c>
      <c r="J19992" s="663">
        <v>15000000</v>
      </c>
      <c r="K19992" s="662">
        <v>1800000000000</v>
      </c>
    </row>
    <row r="19993" spans="3:11" x14ac:dyDescent="0.25">
      <c r="C19993" s="660">
        <v>45938</v>
      </c>
      <c r="D19993" s="661" t="s">
        <v>317</v>
      </c>
      <c r="E19993" s="662">
        <v>118000</v>
      </c>
      <c r="F19993" s="662">
        <v>115000</v>
      </c>
      <c r="G19993" s="662">
        <v>120000</v>
      </c>
      <c r="H19993" s="661">
        <v>10</v>
      </c>
      <c r="I19993" s="662">
        <v>1180000</v>
      </c>
      <c r="J19993" s="663">
        <v>15000000</v>
      </c>
      <c r="K19993" s="662">
        <v>1800000000000</v>
      </c>
    </row>
    <row r="19994" spans="3:11" x14ac:dyDescent="0.25">
      <c r="C19994" s="660">
        <v>45938</v>
      </c>
      <c r="D19994" s="661" t="s">
        <v>317</v>
      </c>
      <c r="E19994" s="662">
        <v>120000</v>
      </c>
      <c r="F19994" s="662">
        <v>115000</v>
      </c>
      <c r="G19994" s="662">
        <v>120000</v>
      </c>
      <c r="H19994" s="661">
        <v>40</v>
      </c>
      <c r="I19994" s="662">
        <v>4800000</v>
      </c>
      <c r="J19994" s="663">
        <v>15000000</v>
      </c>
      <c r="K19994" s="662">
        <v>1800000000000</v>
      </c>
    </row>
    <row r="19995" spans="3:11" x14ac:dyDescent="0.25">
      <c r="C19995" s="660">
        <v>45938</v>
      </c>
      <c r="D19995" s="661" t="s">
        <v>317</v>
      </c>
      <c r="E19995" s="662">
        <v>115000</v>
      </c>
      <c r="F19995" s="662">
        <v>115000</v>
      </c>
      <c r="G19995" s="662">
        <v>120000</v>
      </c>
      <c r="H19995" s="661">
        <v>6</v>
      </c>
      <c r="I19995" s="662">
        <v>690000</v>
      </c>
      <c r="J19995" s="663">
        <v>15000000</v>
      </c>
      <c r="K19995" s="662">
        <v>1800000000000</v>
      </c>
    </row>
    <row r="19996" spans="3:11" x14ac:dyDescent="0.25">
      <c r="C19996" s="660">
        <v>45938</v>
      </c>
      <c r="D19996" s="661" t="s">
        <v>317</v>
      </c>
      <c r="E19996" s="662">
        <v>115000</v>
      </c>
      <c r="F19996" s="662">
        <v>115000</v>
      </c>
      <c r="G19996" s="662">
        <v>120000</v>
      </c>
      <c r="H19996" s="661">
        <v>1</v>
      </c>
      <c r="I19996" s="662">
        <v>115000</v>
      </c>
      <c r="J19996" s="663">
        <v>15000000</v>
      </c>
      <c r="K19996" s="662">
        <v>1800000000000</v>
      </c>
    </row>
    <row r="19997" spans="3:11" x14ac:dyDescent="0.25">
      <c r="C19997" s="660">
        <v>45938</v>
      </c>
      <c r="D19997" s="661" t="s">
        <v>317</v>
      </c>
      <c r="E19997" s="662">
        <v>115000</v>
      </c>
      <c r="F19997" s="662">
        <v>115000</v>
      </c>
      <c r="G19997" s="662">
        <v>120000</v>
      </c>
      <c r="H19997" s="661">
        <v>2</v>
      </c>
      <c r="I19997" s="662">
        <v>230000</v>
      </c>
      <c r="J19997" s="663">
        <v>15000000</v>
      </c>
      <c r="K19997" s="662">
        <v>1800000000000</v>
      </c>
    </row>
    <row r="19998" spans="3:11" x14ac:dyDescent="0.25">
      <c r="C19998" s="660">
        <v>45938</v>
      </c>
      <c r="D19998" s="661" t="s">
        <v>317</v>
      </c>
      <c r="E19998" s="662">
        <v>115000</v>
      </c>
      <c r="F19998" s="662">
        <v>115000</v>
      </c>
      <c r="G19998" s="662">
        <v>120000</v>
      </c>
      <c r="H19998" s="661">
        <v>1</v>
      </c>
      <c r="I19998" s="662">
        <v>115000</v>
      </c>
      <c r="J19998" s="663">
        <v>15000000</v>
      </c>
      <c r="K19998" s="662">
        <v>1800000000000</v>
      </c>
    </row>
    <row r="19999" spans="3:11" x14ac:dyDescent="0.25">
      <c r="C19999" s="660">
        <v>45938</v>
      </c>
      <c r="D19999" s="661" t="s">
        <v>317</v>
      </c>
      <c r="E19999" s="662">
        <v>115000</v>
      </c>
      <c r="F19999" s="662">
        <v>115000</v>
      </c>
      <c r="G19999" s="662">
        <v>120000</v>
      </c>
      <c r="H19999" s="661">
        <v>5</v>
      </c>
      <c r="I19999" s="662">
        <v>575000</v>
      </c>
      <c r="J19999" s="663">
        <v>15000000</v>
      </c>
      <c r="K19999" s="662">
        <v>1800000000000</v>
      </c>
    </row>
    <row r="20000" spans="3:11" x14ac:dyDescent="0.25">
      <c r="C20000" s="660">
        <v>45938</v>
      </c>
      <c r="D20000" s="661" t="s">
        <v>317</v>
      </c>
      <c r="E20000" s="662">
        <v>120000</v>
      </c>
      <c r="F20000" s="662">
        <v>115000</v>
      </c>
      <c r="G20000" s="662">
        <v>120000</v>
      </c>
      <c r="H20000" s="661">
        <v>10</v>
      </c>
      <c r="I20000" s="662">
        <v>1200000</v>
      </c>
      <c r="J20000" s="663">
        <v>15000000</v>
      </c>
      <c r="K20000" s="662">
        <v>1800000000000</v>
      </c>
    </row>
    <row r="20001" spans="3:11" x14ac:dyDescent="0.25">
      <c r="C20001" s="660">
        <v>45938</v>
      </c>
      <c r="D20001" s="661" t="s">
        <v>1154</v>
      </c>
      <c r="E20001" s="662">
        <v>49100</v>
      </c>
      <c r="F20001" s="662">
        <v>51000</v>
      </c>
      <c r="G20001" s="662">
        <v>55000</v>
      </c>
      <c r="H20001" s="661">
        <v>5</v>
      </c>
      <c r="I20001" s="662">
        <v>245500</v>
      </c>
      <c r="J20001" s="663">
        <v>600000</v>
      </c>
      <c r="K20001" s="662">
        <v>33000000000</v>
      </c>
    </row>
    <row r="20002" spans="3:11" x14ac:dyDescent="0.25">
      <c r="C20002" s="660">
        <v>45938</v>
      </c>
      <c r="D20002" s="661" t="s">
        <v>1154</v>
      </c>
      <c r="E20002" s="662">
        <v>49000</v>
      </c>
      <c r="F20002" s="662">
        <v>51000</v>
      </c>
      <c r="G20002" s="662">
        <v>55000</v>
      </c>
      <c r="H20002" s="661">
        <v>2</v>
      </c>
      <c r="I20002" s="662">
        <v>98000</v>
      </c>
      <c r="J20002" s="663">
        <v>600000</v>
      </c>
      <c r="K20002" s="662">
        <v>33000000000</v>
      </c>
    </row>
    <row r="20003" spans="3:11" x14ac:dyDescent="0.25">
      <c r="C20003" s="660">
        <v>45938</v>
      </c>
      <c r="D20003" s="661" t="s">
        <v>1154</v>
      </c>
      <c r="E20003" s="662">
        <v>49000</v>
      </c>
      <c r="F20003" s="662">
        <v>51000</v>
      </c>
      <c r="G20003" s="662">
        <v>55000</v>
      </c>
      <c r="H20003" s="661">
        <v>2</v>
      </c>
      <c r="I20003" s="662">
        <v>98000</v>
      </c>
      <c r="J20003" s="663">
        <v>600000</v>
      </c>
      <c r="K20003" s="662">
        <v>33000000000</v>
      </c>
    </row>
    <row r="20004" spans="3:11" x14ac:dyDescent="0.25">
      <c r="C20004" s="660">
        <v>45938</v>
      </c>
      <c r="D20004" s="661" t="s">
        <v>1154</v>
      </c>
      <c r="E20004" s="662">
        <v>50000</v>
      </c>
      <c r="F20004" s="662">
        <v>51000</v>
      </c>
      <c r="G20004" s="662">
        <v>55000</v>
      </c>
      <c r="H20004" s="661">
        <v>2</v>
      </c>
      <c r="I20004" s="662">
        <v>100000</v>
      </c>
      <c r="J20004" s="663">
        <v>600000</v>
      </c>
      <c r="K20004" s="662">
        <v>33000000000</v>
      </c>
    </row>
    <row r="20005" spans="3:11" x14ac:dyDescent="0.25">
      <c r="C20005" s="660">
        <v>45938</v>
      </c>
      <c r="D20005" s="661" t="s">
        <v>317</v>
      </c>
      <c r="E20005" s="662">
        <v>118000</v>
      </c>
      <c r="F20005" s="662">
        <v>115000</v>
      </c>
      <c r="G20005" s="662">
        <v>120000</v>
      </c>
      <c r="H20005" s="661">
        <v>5</v>
      </c>
      <c r="I20005" s="662">
        <v>590000</v>
      </c>
      <c r="J20005" s="663">
        <v>15000000</v>
      </c>
      <c r="K20005" s="662">
        <v>1800000000000</v>
      </c>
    </row>
    <row r="20006" spans="3:11" x14ac:dyDescent="0.25">
      <c r="C20006" s="660">
        <v>45938</v>
      </c>
      <c r="D20006" s="661" t="s">
        <v>1154</v>
      </c>
      <c r="E20006" s="662">
        <v>49500</v>
      </c>
      <c r="F20006" s="662">
        <v>51000</v>
      </c>
      <c r="G20006" s="662">
        <v>55000</v>
      </c>
      <c r="H20006" s="661">
        <v>5</v>
      </c>
      <c r="I20006" s="662">
        <v>247500</v>
      </c>
      <c r="J20006" s="663">
        <v>600000</v>
      </c>
      <c r="K20006" s="662">
        <v>33000000000</v>
      </c>
    </row>
    <row r="20007" spans="3:11" x14ac:dyDescent="0.25">
      <c r="C20007" s="660">
        <v>45938</v>
      </c>
      <c r="D20007" s="661" t="s">
        <v>1155</v>
      </c>
      <c r="E20007" s="662">
        <v>41000</v>
      </c>
      <c r="F20007" s="662">
        <v>41000</v>
      </c>
      <c r="G20007" s="662">
        <v>43000</v>
      </c>
      <c r="H20007" s="661">
        <v>2</v>
      </c>
      <c r="I20007" s="662">
        <v>82000</v>
      </c>
      <c r="J20007" s="663">
        <v>2400000</v>
      </c>
      <c r="K20007" s="662">
        <v>103200000000</v>
      </c>
    </row>
    <row r="20008" spans="3:11" x14ac:dyDescent="0.25">
      <c r="C20008" s="660">
        <v>45938</v>
      </c>
      <c r="D20008" s="661" t="s">
        <v>310</v>
      </c>
      <c r="E20008" s="662">
        <v>101950</v>
      </c>
      <c r="F20008" s="662">
        <v>102000</v>
      </c>
      <c r="G20008" s="662">
        <v>102000</v>
      </c>
      <c r="H20008" s="661">
        <v>10</v>
      </c>
      <c r="I20008" s="662">
        <v>1019500</v>
      </c>
      <c r="J20008" s="663">
        <v>19450000</v>
      </c>
      <c r="K20008" s="662">
        <v>1983900000000</v>
      </c>
    </row>
    <row r="20009" spans="3:11" x14ac:dyDescent="0.25">
      <c r="C20009" s="660">
        <v>45938</v>
      </c>
      <c r="D20009" s="661" t="s">
        <v>1155</v>
      </c>
      <c r="E20009" s="662">
        <v>42800</v>
      </c>
      <c r="F20009" s="662">
        <v>41000</v>
      </c>
      <c r="G20009" s="662">
        <v>43000</v>
      </c>
      <c r="H20009" s="661">
        <v>100</v>
      </c>
      <c r="I20009" s="662">
        <v>4280000</v>
      </c>
      <c r="J20009" s="663">
        <v>2400000</v>
      </c>
      <c r="K20009" s="662">
        <v>103200000000</v>
      </c>
    </row>
    <row r="20010" spans="3:11" x14ac:dyDescent="0.25">
      <c r="C20010" s="660">
        <v>45938</v>
      </c>
      <c r="D20010" s="661" t="s">
        <v>1155</v>
      </c>
      <c r="E20010" s="662">
        <v>42950</v>
      </c>
      <c r="F20010" s="662">
        <v>41000</v>
      </c>
      <c r="G20010" s="662">
        <v>43000</v>
      </c>
      <c r="H20010" s="661">
        <v>24</v>
      </c>
      <c r="I20010" s="662">
        <v>1030800</v>
      </c>
      <c r="J20010" s="663">
        <v>2400000</v>
      </c>
      <c r="K20010" s="662">
        <v>103200000000</v>
      </c>
    </row>
    <row r="20011" spans="3:11" x14ac:dyDescent="0.25">
      <c r="C20011" s="660">
        <v>45938</v>
      </c>
      <c r="D20011" s="661" t="s">
        <v>1155</v>
      </c>
      <c r="E20011" s="662">
        <v>42950</v>
      </c>
      <c r="F20011" s="662">
        <v>41000</v>
      </c>
      <c r="G20011" s="662">
        <v>43000</v>
      </c>
      <c r="H20011" s="661">
        <v>100</v>
      </c>
      <c r="I20011" s="662">
        <v>4295000</v>
      </c>
      <c r="J20011" s="663">
        <v>2400000</v>
      </c>
      <c r="K20011" s="662">
        <v>103200000000</v>
      </c>
    </row>
    <row r="20012" spans="3:11" x14ac:dyDescent="0.25">
      <c r="C20012" s="660">
        <v>45938</v>
      </c>
      <c r="D20012" s="661" t="s">
        <v>1155</v>
      </c>
      <c r="E20012" s="662">
        <v>42980</v>
      </c>
      <c r="F20012" s="662">
        <v>41000</v>
      </c>
      <c r="G20012" s="662">
        <v>43000</v>
      </c>
      <c r="H20012" s="661">
        <v>100</v>
      </c>
      <c r="I20012" s="662">
        <v>4298000</v>
      </c>
      <c r="J20012" s="663">
        <v>2400000</v>
      </c>
      <c r="K20012" s="662">
        <v>103200000000</v>
      </c>
    </row>
    <row r="20013" spans="3:11" x14ac:dyDescent="0.25">
      <c r="C20013" s="660">
        <v>45938</v>
      </c>
      <c r="D20013" s="661" t="s">
        <v>1155</v>
      </c>
      <c r="E20013" s="662">
        <v>43000</v>
      </c>
      <c r="F20013" s="662">
        <v>41000</v>
      </c>
      <c r="G20013" s="662">
        <v>43000</v>
      </c>
      <c r="H20013" s="661">
        <v>2000</v>
      </c>
      <c r="I20013" s="662">
        <v>86000000</v>
      </c>
      <c r="J20013" s="663">
        <v>2400000</v>
      </c>
      <c r="K20013" s="662">
        <v>103200000000</v>
      </c>
    </row>
    <row r="20014" spans="3:11" x14ac:dyDescent="0.25">
      <c r="C20014" s="660">
        <v>45938</v>
      </c>
      <c r="D20014" s="661" t="s">
        <v>312</v>
      </c>
      <c r="E20014" s="662">
        <v>24250</v>
      </c>
      <c r="F20014" s="662">
        <v>19400</v>
      </c>
      <c r="G20014" s="662">
        <v>24250</v>
      </c>
      <c r="H20014" s="661">
        <v>100</v>
      </c>
      <c r="I20014" s="662">
        <v>2425000</v>
      </c>
      <c r="J20014" s="663">
        <v>20000000</v>
      </c>
      <c r="K20014" s="662">
        <v>485000000000</v>
      </c>
    </row>
    <row r="20015" spans="3:11" x14ac:dyDescent="0.25">
      <c r="C20015" s="660">
        <v>45938</v>
      </c>
      <c r="D20015" s="661" t="s">
        <v>1154</v>
      </c>
      <c r="E20015" s="662">
        <v>47000</v>
      </c>
      <c r="F20015" s="662">
        <v>51000</v>
      </c>
      <c r="G20015" s="662">
        <v>55000</v>
      </c>
      <c r="H20015" s="661">
        <v>10</v>
      </c>
      <c r="I20015" s="662">
        <v>470000</v>
      </c>
      <c r="J20015" s="663">
        <v>600000</v>
      </c>
      <c r="K20015" s="662">
        <v>33000000000</v>
      </c>
    </row>
    <row r="20016" spans="3:11" x14ac:dyDescent="0.25">
      <c r="C20016" s="660">
        <v>45938</v>
      </c>
      <c r="D20016" s="661" t="s">
        <v>1154</v>
      </c>
      <c r="E20016" s="662">
        <v>50000</v>
      </c>
      <c r="F20016" s="662">
        <v>51000</v>
      </c>
      <c r="G20016" s="662">
        <v>55000</v>
      </c>
      <c r="H20016" s="661">
        <v>2382</v>
      </c>
      <c r="I20016" s="662">
        <v>119100000</v>
      </c>
      <c r="J20016" s="663">
        <v>600000</v>
      </c>
      <c r="K20016" s="662">
        <v>33000000000</v>
      </c>
    </row>
    <row r="20017" spans="3:11" x14ac:dyDescent="0.25">
      <c r="C20017" s="660">
        <v>45938</v>
      </c>
      <c r="D20017" s="661" t="s">
        <v>1154</v>
      </c>
      <c r="E20017" s="662">
        <v>50000</v>
      </c>
      <c r="F20017" s="662">
        <v>51000</v>
      </c>
      <c r="G20017" s="662">
        <v>55000</v>
      </c>
      <c r="H20017" s="661">
        <v>40</v>
      </c>
      <c r="I20017" s="662">
        <v>2000000</v>
      </c>
      <c r="J20017" s="663">
        <v>600000</v>
      </c>
      <c r="K20017" s="662">
        <v>33000000000</v>
      </c>
    </row>
    <row r="20018" spans="3:11" x14ac:dyDescent="0.25">
      <c r="C20018" s="660">
        <v>45938</v>
      </c>
      <c r="D20018" s="661" t="s">
        <v>1154</v>
      </c>
      <c r="E20018" s="662">
        <v>50000</v>
      </c>
      <c r="F20018" s="662">
        <v>51000</v>
      </c>
      <c r="G20018" s="662">
        <v>55000</v>
      </c>
      <c r="H20018" s="661">
        <v>12</v>
      </c>
      <c r="I20018" s="662">
        <v>600000</v>
      </c>
      <c r="J20018" s="663">
        <v>600000</v>
      </c>
      <c r="K20018" s="662">
        <v>33000000000</v>
      </c>
    </row>
    <row r="20019" spans="3:11" x14ac:dyDescent="0.25">
      <c r="C20019" s="660">
        <v>45938</v>
      </c>
      <c r="D20019" s="661" t="s">
        <v>1154</v>
      </c>
      <c r="E20019" s="662">
        <v>50000</v>
      </c>
      <c r="F20019" s="662">
        <v>51000</v>
      </c>
      <c r="G20019" s="662">
        <v>55000</v>
      </c>
      <c r="H20019" s="661">
        <v>2</v>
      </c>
      <c r="I20019" s="662">
        <v>100000</v>
      </c>
      <c r="J20019" s="663">
        <v>600000</v>
      </c>
      <c r="K20019" s="662">
        <v>33000000000</v>
      </c>
    </row>
    <row r="20020" spans="3:11" x14ac:dyDescent="0.25">
      <c r="C20020" s="660">
        <v>45938</v>
      </c>
      <c r="D20020" s="661" t="s">
        <v>1155</v>
      </c>
      <c r="E20020" s="662">
        <v>41000</v>
      </c>
      <c r="F20020" s="662">
        <v>41000</v>
      </c>
      <c r="G20020" s="662">
        <v>43000</v>
      </c>
      <c r="H20020" s="661">
        <v>6</v>
      </c>
      <c r="I20020" s="662">
        <v>246000</v>
      </c>
      <c r="J20020" s="663">
        <v>2400000</v>
      </c>
      <c r="K20020" s="662">
        <v>103200000000</v>
      </c>
    </row>
    <row r="20021" spans="3:11" x14ac:dyDescent="0.25">
      <c r="C20021" s="660">
        <v>45938</v>
      </c>
      <c r="D20021" s="661" t="s">
        <v>1154</v>
      </c>
      <c r="E20021" s="662">
        <v>50000</v>
      </c>
      <c r="F20021" s="662">
        <v>51000</v>
      </c>
      <c r="G20021" s="662">
        <v>55000</v>
      </c>
      <c r="H20021" s="661">
        <v>13</v>
      </c>
      <c r="I20021" s="662">
        <v>650000</v>
      </c>
      <c r="J20021" s="663">
        <v>600000</v>
      </c>
      <c r="K20021" s="662">
        <v>33000000000</v>
      </c>
    </row>
    <row r="20022" spans="3:11" x14ac:dyDescent="0.25">
      <c r="C20022" s="660">
        <v>45938</v>
      </c>
      <c r="D20022" s="661" t="s">
        <v>317</v>
      </c>
      <c r="E20022" s="662">
        <v>117500</v>
      </c>
      <c r="F20022" s="662">
        <v>115000</v>
      </c>
      <c r="G20022" s="662">
        <v>120000</v>
      </c>
      <c r="H20022" s="661">
        <v>3</v>
      </c>
      <c r="I20022" s="662">
        <v>352500</v>
      </c>
      <c r="J20022" s="663">
        <v>15000000</v>
      </c>
      <c r="K20022" s="662">
        <v>1800000000000</v>
      </c>
    </row>
    <row r="20023" spans="3:11" x14ac:dyDescent="0.25">
      <c r="C20023" s="660">
        <v>45938</v>
      </c>
      <c r="D20023" s="661" t="s">
        <v>317</v>
      </c>
      <c r="E20023" s="662">
        <v>120000</v>
      </c>
      <c r="F20023" s="662">
        <v>115000</v>
      </c>
      <c r="G20023" s="662">
        <v>120000</v>
      </c>
      <c r="H20023" s="661">
        <v>325</v>
      </c>
      <c r="I20023" s="662">
        <v>39000000</v>
      </c>
      <c r="J20023" s="663">
        <v>15000000</v>
      </c>
      <c r="K20023" s="662">
        <v>1800000000000</v>
      </c>
    </row>
    <row r="20024" spans="3:11" x14ac:dyDescent="0.25">
      <c r="C20024" s="660">
        <v>45938</v>
      </c>
      <c r="D20024" s="661" t="s">
        <v>317</v>
      </c>
      <c r="E20024" s="662">
        <v>117500</v>
      </c>
      <c r="F20024" s="662">
        <v>115000</v>
      </c>
      <c r="G20024" s="662">
        <v>120000</v>
      </c>
      <c r="H20024" s="661">
        <v>3</v>
      </c>
      <c r="I20024" s="662">
        <v>352500</v>
      </c>
      <c r="J20024" s="663">
        <v>15000000</v>
      </c>
      <c r="K20024" s="662">
        <v>1800000000000</v>
      </c>
    </row>
    <row r="20025" spans="3:11" x14ac:dyDescent="0.25">
      <c r="C20025" s="660">
        <v>45938</v>
      </c>
      <c r="D20025" s="661" t="s">
        <v>317</v>
      </c>
      <c r="E20025" s="662">
        <v>120500</v>
      </c>
      <c r="F20025" s="662">
        <v>115000</v>
      </c>
      <c r="G20025" s="662">
        <v>120000</v>
      </c>
      <c r="H20025" s="661">
        <v>8</v>
      </c>
      <c r="I20025" s="662">
        <v>964000</v>
      </c>
      <c r="J20025" s="663">
        <v>15000000</v>
      </c>
      <c r="K20025" s="662">
        <v>1800000000000</v>
      </c>
    </row>
    <row r="20026" spans="3:11" x14ac:dyDescent="0.25">
      <c r="C20026" s="660">
        <v>45938</v>
      </c>
      <c r="D20026" s="661" t="s">
        <v>312</v>
      </c>
      <c r="E20026" s="662">
        <v>24250</v>
      </c>
      <c r="F20026" s="662">
        <v>19400</v>
      </c>
      <c r="G20026" s="662">
        <v>24250</v>
      </c>
      <c r="H20026" s="661">
        <v>5</v>
      </c>
      <c r="I20026" s="662">
        <v>121250</v>
      </c>
      <c r="J20026" s="663">
        <v>20000000</v>
      </c>
      <c r="K20026" s="662">
        <v>485000000000</v>
      </c>
    </row>
    <row r="20027" spans="3:11" x14ac:dyDescent="0.25">
      <c r="C20027" s="660">
        <v>45938</v>
      </c>
      <c r="D20027" s="661" t="s">
        <v>317</v>
      </c>
      <c r="E20027" s="662">
        <v>115000</v>
      </c>
      <c r="F20027" s="662">
        <v>115000</v>
      </c>
      <c r="G20027" s="662">
        <v>120000</v>
      </c>
      <c r="H20027" s="661">
        <v>1</v>
      </c>
      <c r="I20027" s="662">
        <v>115000</v>
      </c>
      <c r="J20027" s="663">
        <v>15000000</v>
      </c>
      <c r="K20027" s="662">
        <v>1800000000000</v>
      </c>
    </row>
    <row r="20028" spans="3:11" x14ac:dyDescent="0.25">
      <c r="C20028" s="660">
        <v>45938</v>
      </c>
      <c r="D20028" s="661" t="s">
        <v>317</v>
      </c>
      <c r="E20028" s="662">
        <v>115000</v>
      </c>
      <c r="F20028" s="662">
        <v>115000</v>
      </c>
      <c r="G20028" s="662">
        <v>120000</v>
      </c>
      <c r="H20028" s="661">
        <v>1</v>
      </c>
      <c r="I20028" s="662">
        <v>115000</v>
      </c>
      <c r="J20028" s="663">
        <v>15000000</v>
      </c>
      <c r="K20028" s="662">
        <v>1800000000000</v>
      </c>
    </row>
    <row r="20029" spans="3:11" x14ac:dyDescent="0.25">
      <c r="C20029" s="660">
        <v>45938</v>
      </c>
      <c r="D20029" s="661" t="s">
        <v>1154</v>
      </c>
      <c r="E20029" s="662">
        <v>51000</v>
      </c>
      <c r="F20029" s="662">
        <v>51000</v>
      </c>
      <c r="G20029" s="662">
        <v>55000</v>
      </c>
      <c r="H20029" s="661">
        <v>10</v>
      </c>
      <c r="I20029" s="662">
        <v>510000</v>
      </c>
      <c r="J20029" s="663">
        <v>600000</v>
      </c>
      <c r="K20029" s="662">
        <v>33000000000</v>
      </c>
    </row>
    <row r="20030" spans="3:11" x14ac:dyDescent="0.25">
      <c r="C20030" s="660">
        <v>45938</v>
      </c>
      <c r="D20030" s="661" t="s">
        <v>317</v>
      </c>
      <c r="E20030" s="662">
        <v>120000</v>
      </c>
      <c r="F20030" s="662">
        <v>115000</v>
      </c>
      <c r="G20030" s="662">
        <v>120000</v>
      </c>
      <c r="H20030" s="661">
        <v>2</v>
      </c>
      <c r="I20030" s="662">
        <v>240000</v>
      </c>
      <c r="J20030" s="663">
        <v>15000000</v>
      </c>
      <c r="K20030" s="662">
        <v>1800000000000</v>
      </c>
    </row>
    <row r="20031" spans="3:11" x14ac:dyDescent="0.25">
      <c r="C20031" s="660">
        <v>45938</v>
      </c>
      <c r="D20031" s="661" t="s">
        <v>317</v>
      </c>
      <c r="E20031" s="662">
        <v>120000</v>
      </c>
      <c r="F20031" s="662">
        <v>115000</v>
      </c>
      <c r="G20031" s="662">
        <v>120000</v>
      </c>
      <c r="H20031" s="661">
        <v>1</v>
      </c>
      <c r="I20031" s="662">
        <v>120000</v>
      </c>
      <c r="J20031" s="663">
        <v>15000000</v>
      </c>
      <c r="K20031" s="662">
        <v>1800000000000</v>
      </c>
    </row>
    <row r="20032" spans="3:11" x14ac:dyDescent="0.25">
      <c r="C20032" s="660">
        <v>45938</v>
      </c>
      <c r="D20032" s="661" t="s">
        <v>317</v>
      </c>
      <c r="E20032" s="662">
        <v>120000</v>
      </c>
      <c r="F20032" s="662">
        <v>115000</v>
      </c>
      <c r="G20032" s="662">
        <v>120000</v>
      </c>
      <c r="H20032" s="661">
        <v>81</v>
      </c>
      <c r="I20032" s="662">
        <v>9720000</v>
      </c>
      <c r="J20032" s="663">
        <v>15000000</v>
      </c>
      <c r="K20032" s="662">
        <v>1800000000000</v>
      </c>
    </row>
    <row r="20033" spans="3:11" x14ac:dyDescent="0.25">
      <c r="C20033" s="660">
        <v>45938</v>
      </c>
      <c r="D20033" s="661" t="s">
        <v>317</v>
      </c>
      <c r="E20033" s="662">
        <v>115000</v>
      </c>
      <c r="F20033" s="662">
        <v>115000</v>
      </c>
      <c r="G20033" s="662">
        <v>120000</v>
      </c>
      <c r="H20033" s="661">
        <v>5</v>
      </c>
      <c r="I20033" s="662">
        <v>575000</v>
      </c>
      <c r="J20033" s="663">
        <v>15000000</v>
      </c>
      <c r="K20033" s="662">
        <v>1800000000000</v>
      </c>
    </row>
    <row r="20034" spans="3:11" x14ac:dyDescent="0.25">
      <c r="C20034" s="660">
        <v>45938</v>
      </c>
      <c r="D20034" s="661" t="s">
        <v>1154</v>
      </c>
      <c r="E20034" s="662">
        <v>51000</v>
      </c>
      <c r="F20034" s="662">
        <v>51000</v>
      </c>
      <c r="G20034" s="662">
        <v>55000</v>
      </c>
      <c r="H20034" s="661">
        <v>10</v>
      </c>
      <c r="I20034" s="662">
        <v>510000</v>
      </c>
      <c r="J20034" s="663">
        <v>600000</v>
      </c>
      <c r="K20034" s="662">
        <v>33000000000</v>
      </c>
    </row>
    <row r="20035" spans="3:11" x14ac:dyDescent="0.25">
      <c r="C20035" s="660">
        <v>45938</v>
      </c>
      <c r="D20035" s="661" t="s">
        <v>1154</v>
      </c>
      <c r="E20035" s="662">
        <v>51500</v>
      </c>
      <c r="F20035" s="662">
        <v>51000</v>
      </c>
      <c r="G20035" s="662">
        <v>55000</v>
      </c>
      <c r="H20035" s="661">
        <v>9</v>
      </c>
      <c r="I20035" s="662">
        <v>463500</v>
      </c>
      <c r="J20035" s="663">
        <v>600000</v>
      </c>
      <c r="K20035" s="662">
        <v>33000000000</v>
      </c>
    </row>
    <row r="20036" spans="3:11" x14ac:dyDescent="0.25">
      <c r="C20036" s="660">
        <v>45938</v>
      </c>
      <c r="D20036" s="661" t="s">
        <v>1154</v>
      </c>
      <c r="E20036" s="662">
        <v>51500</v>
      </c>
      <c r="F20036" s="662">
        <v>51000</v>
      </c>
      <c r="G20036" s="662">
        <v>55000</v>
      </c>
      <c r="H20036" s="661">
        <v>10</v>
      </c>
      <c r="I20036" s="662">
        <v>515000</v>
      </c>
      <c r="J20036" s="663">
        <v>600000</v>
      </c>
      <c r="K20036" s="662">
        <v>33000000000</v>
      </c>
    </row>
    <row r="20037" spans="3:11" x14ac:dyDescent="0.25">
      <c r="C20037" s="660">
        <v>45938</v>
      </c>
      <c r="D20037" s="661" t="s">
        <v>1154</v>
      </c>
      <c r="E20037" s="662">
        <v>52000</v>
      </c>
      <c r="F20037" s="662">
        <v>51000</v>
      </c>
      <c r="G20037" s="662">
        <v>55000</v>
      </c>
      <c r="H20037" s="661">
        <v>70</v>
      </c>
      <c r="I20037" s="662">
        <v>3640000</v>
      </c>
      <c r="J20037" s="663">
        <v>600000</v>
      </c>
      <c r="K20037" s="662">
        <v>33000000000</v>
      </c>
    </row>
    <row r="20038" spans="3:11" x14ac:dyDescent="0.25">
      <c r="C20038" s="660">
        <v>45938</v>
      </c>
      <c r="D20038" s="661" t="s">
        <v>1155</v>
      </c>
      <c r="E20038" s="662">
        <v>41000</v>
      </c>
      <c r="F20038" s="662">
        <v>41000</v>
      </c>
      <c r="G20038" s="662">
        <v>43000</v>
      </c>
      <c r="H20038" s="661">
        <v>1</v>
      </c>
      <c r="I20038" s="662">
        <v>41000</v>
      </c>
      <c r="J20038" s="663">
        <v>2400000</v>
      </c>
      <c r="K20038" s="662">
        <v>103200000000</v>
      </c>
    </row>
    <row r="20039" spans="3:11" x14ac:dyDescent="0.25">
      <c r="C20039" s="660">
        <v>45938</v>
      </c>
      <c r="D20039" s="661" t="s">
        <v>317</v>
      </c>
      <c r="E20039" s="662">
        <v>121000</v>
      </c>
      <c r="F20039" s="662">
        <v>115000</v>
      </c>
      <c r="G20039" s="662">
        <v>120000</v>
      </c>
      <c r="H20039" s="661">
        <v>1</v>
      </c>
      <c r="I20039" s="662">
        <v>121000</v>
      </c>
      <c r="J20039" s="663">
        <v>15000000</v>
      </c>
      <c r="K20039" s="662">
        <v>1800000000000</v>
      </c>
    </row>
    <row r="20040" spans="3:11" x14ac:dyDescent="0.25">
      <c r="C20040" s="660">
        <v>45938</v>
      </c>
      <c r="D20040" s="661" t="s">
        <v>317</v>
      </c>
      <c r="E20040" s="662">
        <v>120000</v>
      </c>
      <c r="F20040" s="662">
        <v>115000</v>
      </c>
      <c r="G20040" s="662">
        <v>120000</v>
      </c>
      <c r="H20040" s="661">
        <v>302</v>
      </c>
      <c r="I20040" s="662">
        <v>36240000</v>
      </c>
      <c r="J20040" s="663">
        <v>15000000</v>
      </c>
      <c r="K20040" s="662">
        <v>1800000000000</v>
      </c>
    </row>
    <row r="20041" spans="3:11" x14ac:dyDescent="0.25">
      <c r="C20041" s="660">
        <v>45938</v>
      </c>
      <c r="D20041" s="661" t="s">
        <v>317</v>
      </c>
      <c r="E20041" s="662">
        <v>120000</v>
      </c>
      <c r="F20041" s="662">
        <v>115000</v>
      </c>
      <c r="G20041" s="662">
        <v>120000</v>
      </c>
      <c r="H20041" s="661">
        <v>7</v>
      </c>
      <c r="I20041" s="662">
        <v>840000</v>
      </c>
      <c r="J20041" s="663">
        <v>15000000</v>
      </c>
      <c r="K20041" s="662">
        <v>1800000000000</v>
      </c>
    </row>
    <row r="20042" spans="3:11" x14ac:dyDescent="0.25">
      <c r="C20042" s="660">
        <v>45938</v>
      </c>
      <c r="D20042" s="661" t="s">
        <v>1155</v>
      </c>
      <c r="E20042" s="662">
        <v>41000</v>
      </c>
      <c r="F20042" s="662">
        <v>41000</v>
      </c>
      <c r="G20042" s="662">
        <v>43000</v>
      </c>
      <c r="H20042" s="661">
        <v>1</v>
      </c>
      <c r="I20042" s="662">
        <v>41000</v>
      </c>
      <c r="J20042" s="663">
        <v>2400000</v>
      </c>
      <c r="K20042" s="662">
        <v>103200000000</v>
      </c>
    </row>
    <row r="20043" spans="3:11" x14ac:dyDescent="0.25">
      <c r="C20043" s="660">
        <v>45938</v>
      </c>
      <c r="D20043" s="661" t="s">
        <v>317</v>
      </c>
      <c r="E20043" s="662">
        <v>120000</v>
      </c>
      <c r="F20043" s="662">
        <v>115000</v>
      </c>
      <c r="G20043" s="662">
        <v>120000</v>
      </c>
      <c r="H20043" s="661">
        <v>9</v>
      </c>
      <c r="I20043" s="662">
        <v>1080000</v>
      </c>
      <c r="J20043" s="663">
        <v>15000000</v>
      </c>
      <c r="K20043" s="662">
        <v>1800000000000</v>
      </c>
    </row>
    <row r="20044" spans="3:11" x14ac:dyDescent="0.25">
      <c r="C20044" s="660">
        <v>45938</v>
      </c>
      <c r="D20044" s="661" t="s">
        <v>310</v>
      </c>
      <c r="E20044" s="662">
        <v>101950</v>
      </c>
      <c r="F20044" s="662">
        <v>102000</v>
      </c>
      <c r="G20044" s="662">
        <v>102000</v>
      </c>
      <c r="H20044" s="661">
        <v>5</v>
      </c>
      <c r="I20044" s="662">
        <v>509750</v>
      </c>
      <c r="J20044" s="663">
        <v>19450000</v>
      </c>
      <c r="K20044" s="662">
        <v>1983900000000</v>
      </c>
    </row>
    <row r="20045" spans="3:11" x14ac:dyDescent="0.25">
      <c r="C20045" s="660">
        <v>45938</v>
      </c>
      <c r="D20045" s="661" t="s">
        <v>1155</v>
      </c>
      <c r="E20045" s="662">
        <v>41000</v>
      </c>
      <c r="F20045" s="662">
        <v>41000</v>
      </c>
      <c r="G20045" s="662">
        <v>43000</v>
      </c>
      <c r="H20045" s="661">
        <v>7</v>
      </c>
      <c r="I20045" s="662">
        <v>287000</v>
      </c>
      <c r="J20045" s="663">
        <v>2400000</v>
      </c>
      <c r="K20045" s="662">
        <v>103200000000</v>
      </c>
    </row>
    <row r="20046" spans="3:11" x14ac:dyDescent="0.25">
      <c r="C20046" s="660">
        <v>45938</v>
      </c>
      <c r="D20046" s="661" t="s">
        <v>317</v>
      </c>
      <c r="E20046" s="662">
        <v>118000</v>
      </c>
      <c r="F20046" s="662">
        <v>115000</v>
      </c>
      <c r="G20046" s="662">
        <v>120000</v>
      </c>
      <c r="H20046" s="661">
        <v>10</v>
      </c>
      <c r="I20046" s="662">
        <v>1180000</v>
      </c>
      <c r="J20046" s="663">
        <v>15000000</v>
      </c>
      <c r="K20046" s="662">
        <v>1800000000000</v>
      </c>
    </row>
    <row r="20047" spans="3:11" x14ac:dyDescent="0.25">
      <c r="C20047" s="660">
        <v>45938</v>
      </c>
      <c r="D20047" s="661" t="s">
        <v>317</v>
      </c>
      <c r="E20047" s="662">
        <v>115000</v>
      </c>
      <c r="F20047" s="662">
        <v>115000</v>
      </c>
      <c r="G20047" s="662">
        <v>120000</v>
      </c>
      <c r="H20047" s="661">
        <v>5</v>
      </c>
      <c r="I20047" s="662">
        <v>575000</v>
      </c>
      <c r="J20047" s="663">
        <v>15000000</v>
      </c>
      <c r="K20047" s="662">
        <v>1800000000000</v>
      </c>
    </row>
    <row r="20048" spans="3:11" x14ac:dyDescent="0.25">
      <c r="C20048" s="660">
        <v>45938</v>
      </c>
      <c r="D20048" s="661" t="s">
        <v>317</v>
      </c>
      <c r="E20048" s="662">
        <v>115000</v>
      </c>
      <c r="F20048" s="662">
        <v>115000</v>
      </c>
      <c r="G20048" s="662">
        <v>120000</v>
      </c>
      <c r="H20048" s="661">
        <v>5</v>
      </c>
      <c r="I20048" s="662">
        <v>575000</v>
      </c>
      <c r="J20048" s="663">
        <v>15000000</v>
      </c>
      <c r="K20048" s="662">
        <v>1800000000000</v>
      </c>
    </row>
    <row r="20049" spans="3:11" x14ac:dyDescent="0.25">
      <c r="C20049" s="660">
        <v>45938</v>
      </c>
      <c r="D20049" s="661" t="s">
        <v>317</v>
      </c>
      <c r="E20049" s="662">
        <v>115000</v>
      </c>
      <c r="F20049" s="662">
        <v>115000</v>
      </c>
      <c r="G20049" s="662">
        <v>120000</v>
      </c>
      <c r="H20049" s="661">
        <v>1</v>
      </c>
      <c r="I20049" s="662">
        <v>115000</v>
      </c>
      <c r="J20049" s="663">
        <v>15000000</v>
      </c>
      <c r="K20049" s="662">
        <v>1800000000000</v>
      </c>
    </row>
    <row r="20050" spans="3:11" x14ac:dyDescent="0.25">
      <c r="C20050" s="660">
        <v>45938</v>
      </c>
      <c r="D20050" s="661" t="s">
        <v>317</v>
      </c>
      <c r="E20050" s="662">
        <v>115000</v>
      </c>
      <c r="F20050" s="662">
        <v>115000</v>
      </c>
      <c r="G20050" s="662">
        <v>120000</v>
      </c>
      <c r="H20050" s="661">
        <v>1</v>
      </c>
      <c r="I20050" s="662">
        <v>115000</v>
      </c>
      <c r="J20050" s="663">
        <v>15000000</v>
      </c>
      <c r="K20050" s="662">
        <v>1800000000000</v>
      </c>
    </row>
    <row r="20051" spans="3:11" x14ac:dyDescent="0.25">
      <c r="C20051" s="660">
        <v>45938</v>
      </c>
      <c r="D20051" s="661" t="s">
        <v>317</v>
      </c>
      <c r="E20051" s="662">
        <v>115000</v>
      </c>
      <c r="F20051" s="662">
        <v>115000</v>
      </c>
      <c r="G20051" s="662">
        <v>120000</v>
      </c>
      <c r="H20051" s="661">
        <v>12</v>
      </c>
      <c r="I20051" s="662">
        <v>1380000</v>
      </c>
      <c r="J20051" s="663">
        <v>15000000</v>
      </c>
      <c r="K20051" s="662">
        <v>1800000000000</v>
      </c>
    </row>
    <row r="20052" spans="3:11" x14ac:dyDescent="0.25">
      <c r="C20052" s="660">
        <v>45938</v>
      </c>
      <c r="D20052" s="661" t="s">
        <v>317</v>
      </c>
      <c r="E20052" s="662">
        <v>115000</v>
      </c>
      <c r="F20052" s="662">
        <v>115000</v>
      </c>
      <c r="G20052" s="662">
        <v>120000</v>
      </c>
      <c r="H20052" s="661">
        <v>16</v>
      </c>
      <c r="I20052" s="662">
        <v>1840000</v>
      </c>
      <c r="J20052" s="663">
        <v>15000000</v>
      </c>
      <c r="K20052" s="662">
        <v>1800000000000</v>
      </c>
    </row>
    <row r="20053" spans="3:11" x14ac:dyDescent="0.25">
      <c r="C20053" s="660">
        <v>45938</v>
      </c>
      <c r="D20053" s="661" t="s">
        <v>317</v>
      </c>
      <c r="E20053" s="662">
        <v>115000</v>
      </c>
      <c r="F20053" s="662">
        <v>115000</v>
      </c>
      <c r="G20053" s="662">
        <v>120000</v>
      </c>
      <c r="H20053" s="661">
        <v>20</v>
      </c>
      <c r="I20053" s="662">
        <v>2300000</v>
      </c>
      <c r="J20053" s="663">
        <v>15000000</v>
      </c>
      <c r="K20053" s="662">
        <v>1800000000000</v>
      </c>
    </row>
    <row r="20054" spans="3:11" x14ac:dyDescent="0.25">
      <c r="C20054" s="660">
        <v>45938</v>
      </c>
      <c r="D20054" s="661" t="s">
        <v>310</v>
      </c>
      <c r="E20054" s="662">
        <v>101950</v>
      </c>
      <c r="F20054" s="662">
        <v>102000</v>
      </c>
      <c r="G20054" s="662">
        <v>102000</v>
      </c>
      <c r="H20054" s="661">
        <v>3</v>
      </c>
      <c r="I20054" s="662">
        <v>305850</v>
      </c>
      <c r="J20054" s="663">
        <v>19450000</v>
      </c>
      <c r="K20054" s="662">
        <v>1983900000000</v>
      </c>
    </row>
    <row r="20055" spans="3:11" x14ac:dyDescent="0.25">
      <c r="C20055" s="660">
        <v>45938</v>
      </c>
      <c r="D20055" s="661" t="s">
        <v>312</v>
      </c>
      <c r="E20055" s="662">
        <v>24250</v>
      </c>
      <c r="F20055" s="662">
        <v>19400</v>
      </c>
      <c r="G20055" s="662">
        <v>24250</v>
      </c>
      <c r="H20055" s="661">
        <v>10</v>
      </c>
      <c r="I20055" s="662">
        <v>242500</v>
      </c>
      <c r="J20055" s="663">
        <v>20000000</v>
      </c>
      <c r="K20055" s="662">
        <v>485000000000</v>
      </c>
    </row>
    <row r="20056" spans="3:11" x14ac:dyDescent="0.25">
      <c r="C20056" s="660">
        <v>45938</v>
      </c>
      <c r="D20056" s="661" t="s">
        <v>1154</v>
      </c>
      <c r="E20056" s="662">
        <v>52000</v>
      </c>
      <c r="F20056" s="662">
        <v>51000</v>
      </c>
      <c r="G20056" s="662">
        <v>55000</v>
      </c>
      <c r="H20056" s="661">
        <v>1</v>
      </c>
      <c r="I20056" s="662">
        <v>52000</v>
      </c>
      <c r="J20056" s="663">
        <v>600000</v>
      </c>
      <c r="K20056" s="662">
        <v>33000000000</v>
      </c>
    </row>
    <row r="20057" spans="3:11" x14ac:dyDescent="0.25">
      <c r="C20057" s="660">
        <v>45938</v>
      </c>
      <c r="D20057" s="661" t="s">
        <v>317</v>
      </c>
      <c r="E20057" s="662">
        <v>120000</v>
      </c>
      <c r="F20057" s="662">
        <v>115000</v>
      </c>
      <c r="G20057" s="662">
        <v>120000</v>
      </c>
      <c r="H20057" s="661">
        <v>10</v>
      </c>
      <c r="I20057" s="662">
        <v>1200000</v>
      </c>
      <c r="J20057" s="663">
        <v>15000000</v>
      </c>
      <c r="K20057" s="662">
        <v>1800000000000</v>
      </c>
    </row>
    <row r="20058" spans="3:11" x14ac:dyDescent="0.25">
      <c r="C20058" s="660">
        <v>45938</v>
      </c>
      <c r="D20058" s="661" t="s">
        <v>1155</v>
      </c>
      <c r="E20058" s="662">
        <v>42000</v>
      </c>
      <c r="F20058" s="662">
        <v>41000</v>
      </c>
      <c r="G20058" s="662">
        <v>43000</v>
      </c>
      <c r="H20058" s="661">
        <v>1</v>
      </c>
      <c r="I20058" s="662">
        <v>42000</v>
      </c>
      <c r="J20058" s="663">
        <v>2400000</v>
      </c>
      <c r="K20058" s="662">
        <v>103200000000</v>
      </c>
    </row>
    <row r="20059" spans="3:11" x14ac:dyDescent="0.25">
      <c r="C20059" s="660">
        <v>45938</v>
      </c>
      <c r="D20059" s="661" t="s">
        <v>317</v>
      </c>
      <c r="E20059" s="662">
        <v>115000</v>
      </c>
      <c r="F20059" s="662">
        <v>115000</v>
      </c>
      <c r="G20059" s="662">
        <v>120000</v>
      </c>
      <c r="H20059" s="661">
        <v>164</v>
      </c>
      <c r="I20059" s="662">
        <v>18860000</v>
      </c>
      <c r="J20059" s="663">
        <v>15000000</v>
      </c>
      <c r="K20059" s="662">
        <v>1800000000000</v>
      </c>
    </row>
    <row r="20060" spans="3:11" x14ac:dyDescent="0.25">
      <c r="C20060" s="660">
        <v>45938</v>
      </c>
      <c r="D20060" s="661" t="s">
        <v>317</v>
      </c>
      <c r="E20060" s="662">
        <v>115000</v>
      </c>
      <c r="F20060" s="662">
        <v>115000</v>
      </c>
      <c r="G20060" s="662">
        <v>120000</v>
      </c>
      <c r="H20060" s="661">
        <v>1</v>
      </c>
      <c r="I20060" s="662">
        <v>115000</v>
      </c>
      <c r="J20060" s="663">
        <v>15000000</v>
      </c>
      <c r="K20060" s="662">
        <v>1800000000000</v>
      </c>
    </row>
    <row r="20061" spans="3:11" x14ac:dyDescent="0.25">
      <c r="C20061" s="660">
        <v>45938</v>
      </c>
      <c r="D20061" s="661" t="s">
        <v>317</v>
      </c>
      <c r="E20061" s="662">
        <v>115000</v>
      </c>
      <c r="F20061" s="662">
        <v>115000</v>
      </c>
      <c r="G20061" s="662">
        <v>120000</v>
      </c>
      <c r="H20061" s="661">
        <v>5</v>
      </c>
      <c r="I20061" s="662">
        <v>575000</v>
      </c>
      <c r="J20061" s="663">
        <v>15000000</v>
      </c>
      <c r="K20061" s="662">
        <v>1800000000000</v>
      </c>
    </row>
    <row r="20062" spans="3:11" x14ac:dyDescent="0.25">
      <c r="C20062" s="660">
        <v>45938</v>
      </c>
      <c r="D20062" s="661" t="s">
        <v>317</v>
      </c>
      <c r="E20062" s="662">
        <v>115000</v>
      </c>
      <c r="F20062" s="662">
        <v>115000</v>
      </c>
      <c r="G20062" s="662">
        <v>120000</v>
      </c>
      <c r="H20062" s="661">
        <v>2</v>
      </c>
      <c r="I20062" s="662">
        <v>230000</v>
      </c>
      <c r="J20062" s="663">
        <v>15000000</v>
      </c>
      <c r="K20062" s="662">
        <v>1800000000000</v>
      </c>
    </row>
    <row r="20063" spans="3:11" x14ac:dyDescent="0.25">
      <c r="C20063" s="660">
        <v>45938</v>
      </c>
      <c r="D20063" s="661" t="s">
        <v>317</v>
      </c>
      <c r="E20063" s="662">
        <v>115000</v>
      </c>
      <c r="F20063" s="662">
        <v>115000</v>
      </c>
      <c r="G20063" s="662">
        <v>120000</v>
      </c>
      <c r="H20063" s="661">
        <v>4</v>
      </c>
      <c r="I20063" s="662">
        <v>460000</v>
      </c>
      <c r="J20063" s="663">
        <v>15000000</v>
      </c>
      <c r="K20063" s="662">
        <v>1800000000000</v>
      </c>
    </row>
    <row r="20064" spans="3:11" x14ac:dyDescent="0.25">
      <c r="C20064" s="660">
        <v>45938</v>
      </c>
      <c r="D20064" s="661" t="s">
        <v>317</v>
      </c>
      <c r="E20064" s="662">
        <v>115000</v>
      </c>
      <c r="F20064" s="662">
        <v>115000</v>
      </c>
      <c r="G20064" s="662">
        <v>120000</v>
      </c>
      <c r="H20064" s="661">
        <v>5</v>
      </c>
      <c r="I20064" s="662">
        <v>575000</v>
      </c>
      <c r="J20064" s="663">
        <v>15000000</v>
      </c>
      <c r="K20064" s="662">
        <v>1800000000000</v>
      </c>
    </row>
    <row r="20065" spans="3:11" x14ac:dyDescent="0.25">
      <c r="C20065" s="660">
        <v>45938</v>
      </c>
      <c r="D20065" s="661" t="s">
        <v>1155</v>
      </c>
      <c r="E20065" s="662">
        <v>42000</v>
      </c>
      <c r="F20065" s="662">
        <v>41000</v>
      </c>
      <c r="G20065" s="662">
        <v>43000</v>
      </c>
      <c r="H20065" s="661">
        <v>1</v>
      </c>
      <c r="I20065" s="662">
        <v>42000</v>
      </c>
      <c r="J20065" s="663">
        <v>2400000</v>
      </c>
      <c r="K20065" s="662">
        <v>103200000000</v>
      </c>
    </row>
    <row r="20066" spans="3:11" x14ac:dyDescent="0.25">
      <c r="C20066" s="660">
        <v>45938</v>
      </c>
      <c r="D20066" s="661" t="s">
        <v>1155</v>
      </c>
      <c r="E20066" s="662">
        <v>42000</v>
      </c>
      <c r="F20066" s="662">
        <v>41000</v>
      </c>
      <c r="G20066" s="662">
        <v>43000</v>
      </c>
      <c r="H20066" s="661">
        <v>1</v>
      </c>
      <c r="I20066" s="662">
        <v>42000</v>
      </c>
      <c r="J20066" s="663">
        <v>2400000</v>
      </c>
      <c r="K20066" s="662">
        <v>103200000000</v>
      </c>
    </row>
    <row r="20067" spans="3:11" x14ac:dyDescent="0.25">
      <c r="C20067" s="660">
        <v>45938</v>
      </c>
      <c r="D20067" s="661" t="s">
        <v>317</v>
      </c>
      <c r="E20067" s="662">
        <v>115000</v>
      </c>
      <c r="F20067" s="662">
        <v>115000</v>
      </c>
      <c r="G20067" s="662">
        <v>120000</v>
      </c>
      <c r="H20067" s="661">
        <v>1316</v>
      </c>
      <c r="I20067" s="662">
        <v>151340000</v>
      </c>
      <c r="J20067" s="663">
        <v>15000000</v>
      </c>
      <c r="K20067" s="662">
        <v>1800000000000</v>
      </c>
    </row>
    <row r="20068" spans="3:11" x14ac:dyDescent="0.25">
      <c r="C20068" s="660">
        <v>45938</v>
      </c>
      <c r="D20068" s="661" t="s">
        <v>1155</v>
      </c>
      <c r="E20068" s="662">
        <v>42000</v>
      </c>
      <c r="F20068" s="662">
        <v>41000</v>
      </c>
      <c r="G20068" s="662">
        <v>43000</v>
      </c>
      <c r="H20068" s="661">
        <v>2</v>
      </c>
      <c r="I20068" s="662">
        <v>84000</v>
      </c>
      <c r="J20068" s="663">
        <v>2400000</v>
      </c>
      <c r="K20068" s="662">
        <v>103200000000</v>
      </c>
    </row>
    <row r="20069" spans="3:11" x14ac:dyDescent="0.25">
      <c r="C20069" s="660">
        <v>45938</v>
      </c>
      <c r="D20069" s="661" t="s">
        <v>1155</v>
      </c>
      <c r="E20069" s="662">
        <v>41000</v>
      </c>
      <c r="F20069" s="662">
        <v>41000</v>
      </c>
      <c r="G20069" s="662">
        <v>43000</v>
      </c>
      <c r="H20069" s="661">
        <v>1</v>
      </c>
      <c r="I20069" s="662">
        <v>41000</v>
      </c>
      <c r="J20069" s="663">
        <v>2400000</v>
      </c>
      <c r="K20069" s="662">
        <v>103200000000</v>
      </c>
    </row>
    <row r="20070" spans="3:11" x14ac:dyDescent="0.25">
      <c r="C20070" s="660">
        <v>45938</v>
      </c>
      <c r="D20070" s="661" t="s">
        <v>310</v>
      </c>
      <c r="E20070" s="662">
        <v>101750</v>
      </c>
      <c r="F20070" s="662">
        <v>102000</v>
      </c>
      <c r="G20070" s="662">
        <v>102000</v>
      </c>
      <c r="H20070" s="661">
        <v>15</v>
      </c>
      <c r="I20070" s="662">
        <v>1526250</v>
      </c>
      <c r="J20070" s="663">
        <v>19450000</v>
      </c>
      <c r="K20070" s="662">
        <v>1983900000000</v>
      </c>
    </row>
    <row r="20071" spans="3:11" x14ac:dyDescent="0.25">
      <c r="C20071" s="660">
        <v>45938</v>
      </c>
      <c r="D20071" s="661" t="s">
        <v>310</v>
      </c>
      <c r="E20071" s="662">
        <v>101950</v>
      </c>
      <c r="F20071" s="662">
        <v>102000</v>
      </c>
      <c r="G20071" s="662">
        <v>102000</v>
      </c>
      <c r="H20071" s="661">
        <v>1</v>
      </c>
      <c r="I20071" s="662">
        <v>101950</v>
      </c>
      <c r="J20071" s="663">
        <v>19450000</v>
      </c>
      <c r="K20071" s="662">
        <v>1983900000000</v>
      </c>
    </row>
    <row r="20072" spans="3:11" x14ac:dyDescent="0.25">
      <c r="C20072" s="660">
        <v>45938</v>
      </c>
      <c r="D20072" s="661" t="s">
        <v>310</v>
      </c>
      <c r="E20072" s="662">
        <v>102000</v>
      </c>
      <c r="F20072" s="662">
        <v>102000</v>
      </c>
      <c r="G20072" s="662">
        <v>102000</v>
      </c>
      <c r="H20072" s="661">
        <v>4</v>
      </c>
      <c r="I20072" s="662">
        <v>408000</v>
      </c>
      <c r="J20072" s="663">
        <v>19450000</v>
      </c>
      <c r="K20072" s="662">
        <v>1983900000000</v>
      </c>
    </row>
    <row r="20073" spans="3:11" x14ac:dyDescent="0.25">
      <c r="C20073" s="660">
        <v>45938</v>
      </c>
      <c r="D20073" s="661" t="s">
        <v>1155</v>
      </c>
      <c r="E20073" s="662">
        <v>42000</v>
      </c>
      <c r="F20073" s="662">
        <v>41000</v>
      </c>
      <c r="G20073" s="662">
        <v>43000</v>
      </c>
      <c r="H20073" s="661">
        <v>2</v>
      </c>
      <c r="I20073" s="662">
        <v>84000</v>
      </c>
      <c r="J20073" s="663">
        <v>2400000</v>
      </c>
      <c r="K20073" s="662">
        <v>103200000000</v>
      </c>
    </row>
    <row r="20074" spans="3:11" x14ac:dyDescent="0.25">
      <c r="C20074" s="660">
        <v>45938</v>
      </c>
      <c r="D20074" s="661" t="s">
        <v>1155</v>
      </c>
      <c r="E20074" s="662">
        <v>42700</v>
      </c>
      <c r="F20074" s="662">
        <v>41000</v>
      </c>
      <c r="G20074" s="662">
        <v>43000</v>
      </c>
      <c r="H20074" s="661">
        <v>2</v>
      </c>
      <c r="I20074" s="662">
        <v>85400</v>
      </c>
      <c r="J20074" s="663">
        <v>2400000</v>
      </c>
      <c r="K20074" s="662">
        <v>103200000000</v>
      </c>
    </row>
    <row r="20075" spans="3:11" x14ac:dyDescent="0.25">
      <c r="C20075" s="660">
        <v>45938</v>
      </c>
      <c r="D20075" s="661" t="s">
        <v>1155</v>
      </c>
      <c r="E20075" s="662">
        <v>43000</v>
      </c>
      <c r="F20075" s="662">
        <v>41000</v>
      </c>
      <c r="G20075" s="662">
        <v>43000</v>
      </c>
      <c r="H20075" s="661">
        <v>8</v>
      </c>
      <c r="I20075" s="662">
        <v>344000</v>
      </c>
      <c r="J20075" s="663">
        <v>2400000</v>
      </c>
      <c r="K20075" s="662">
        <v>103200000000</v>
      </c>
    </row>
    <row r="20076" spans="3:11" x14ac:dyDescent="0.25">
      <c r="C20076" s="660">
        <v>45938</v>
      </c>
      <c r="D20076" s="661" t="s">
        <v>1154</v>
      </c>
      <c r="E20076" s="662">
        <v>52000</v>
      </c>
      <c r="F20076" s="662">
        <v>51000</v>
      </c>
      <c r="G20076" s="662">
        <v>55000</v>
      </c>
      <c r="H20076" s="661">
        <v>3</v>
      </c>
      <c r="I20076" s="662">
        <v>156000</v>
      </c>
      <c r="J20076" s="663">
        <v>600000</v>
      </c>
      <c r="K20076" s="662">
        <v>33000000000</v>
      </c>
    </row>
    <row r="20077" spans="3:11" x14ac:dyDescent="0.25">
      <c r="C20077" s="660">
        <v>45938</v>
      </c>
      <c r="D20077" s="661" t="s">
        <v>1154</v>
      </c>
      <c r="E20077" s="662">
        <v>52000</v>
      </c>
      <c r="F20077" s="662">
        <v>51000</v>
      </c>
      <c r="G20077" s="662">
        <v>55000</v>
      </c>
      <c r="H20077" s="661">
        <v>1</v>
      </c>
      <c r="I20077" s="662">
        <v>52000</v>
      </c>
      <c r="J20077" s="663">
        <v>600000</v>
      </c>
      <c r="K20077" s="662">
        <v>33000000000</v>
      </c>
    </row>
    <row r="20078" spans="3:11" x14ac:dyDescent="0.25">
      <c r="C20078" s="660">
        <v>45938</v>
      </c>
      <c r="D20078" s="661" t="s">
        <v>1154</v>
      </c>
      <c r="E20078" s="662">
        <v>55000</v>
      </c>
      <c r="F20078" s="662">
        <v>51000</v>
      </c>
      <c r="G20078" s="662">
        <v>55000</v>
      </c>
      <c r="H20078" s="661">
        <v>5</v>
      </c>
      <c r="I20078" s="662">
        <v>275000</v>
      </c>
      <c r="J20078" s="663">
        <v>600000</v>
      </c>
      <c r="K20078" s="662">
        <v>33000000000</v>
      </c>
    </row>
    <row r="20079" spans="3:11" x14ac:dyDescent="0.25">
      <c r="C20079" s="660">
        <v>45938</v>
      </c>
      <c r="D20079" s="661" t="s">
        <v>317</v>
      </c>
      <c r="E20079" s="662">
        <v>120000</v>
      </c>
      <c r="F20079" s="662">
        <v>115000</v>
      </c>
      <c r="G20079" s="662">
        <v>120000</v>
      </c>
      <c r="H20079" s="661">
        <v>3</v>
      </c>
      <c r="I20079" s="662">
        <v>360000</v>
      </c>
      <c r="J20079" s="663">
        <v>15000000</v>
      </c>
      <c r="K20079" s="662">
        <v>1800000000000</v>
      </c>
    </row>
    <row r="20080" spans="3:11" x14ac:dyDescent="0.25">
      <c r="C20080" s="660">
        <v>45938</v>
      </c>
      <c r="D20080" s="661" t="s">
        <v>317</v>
      </c>
      <c r="E20080" s="662">
        <v>120000</v>
      </c>
      <c r="F20080" s="662">
        <v>115000</v>
      </c>
      <c r="G20080" s="662">
        <v>120000</v>
      </c>
      <c r="H20080" s="661">
        <v>2</v>
      </c>
      <c r="I20080" s="662">
        <v>240000</v>
      </c>
      <c r="J20080" s="663">
        <v>15000000</v>
      </c>
      <c r="K20080" s="662">
        <v>1800000000000</v>
      </c>
    </row>
    <row r="20081" spans="3:11" x14ac:dyDescent="0.25">
      <c r="C20081" s="660">
        <v>45938</v>
      </c>
      <c r="D20081" s="661" t="s">
        <v>317</v>
      </c>
      <c r="E20081" s="662">
        <v>120000</v>
      </c>
      <c r="F20081" s="662">
        <v>115000</v>
      </c>
      <c r="G20081" s="662">
        <v>120000</v>
      </c>
      <c r="H20081" s="661">
        <v>23</v>
      </c>
      <c r="I20081" s="662">
        <v>2760000</v>
      </c>
      <c r="J20081" s="663">
        <v>15000000</v>
      </c>
      <c r="K20081" s="662">
        <v>1800000000000</v>
      </c>
    </row>
    <row r="20082" spans="3:11" x14ac:dyDescent="0.25">
      <c r="C20082" s="660">
        <v>45938</v>
      </c>
      <c r="D20082" s="661" t="s">
        <v>312</v>
      </c>
      <c r="E20082" s="662">
        <v>24250</v>
      </c>
      <c r="F20082" s="662">
        <v>19400</v>
      </c>
      <c r="G20082" s="662">
        <v>24250</v>
      </c>
      <c r="H20082" s="661">
        <v>4</v>
      </c>
      <c r="I20082" s="662">
        <v>97000</v>
      </c>
      <c r="J20082" s="663">
        <v>20000000</v>
      </c>
      <c r="K20082" s="662">
        <v>485000000000</v>
      </c>
    </row>
    <row r="20083" spans="3:11" x14ac:dyDescent="0.25">
      <c r="C20083" s="660">
        <v>45938</v>
      </c>
      <c r="D20083" s="661" t="s">
        <v>317</v>
      </c>
      <c r="E20083" s="662">
        <v>120000</v>
      </c>
      <c r="F20083" s="662">
        <v>115000</v>
      </c>
      <c r="G20083" s="662">
        <v>120000</v>
      </c>
      <c r="H20083" s="661">
        <v>20</v>
      </c>
      <c r="I20083" s="662">
        <v>2400000</v>
      </c>
      <c r="J20083" s="663">
        <v>15000000</v>
      </c>
      <c r="K20083" s="662">
        <v>1800000000000</v>
      </c>
    </row>
    <row r="20084" spans="3:11" x14ac:dyDescent="0.25">
      <c r="C20084" s="660">
        <v>45938</v>
      </c>
      <c r="D20084" s="661" t="s">
        <v>317</v>
      </c>
      <c r="E20084" s="662">
        <v>120000</v>
      </c>
      <c r="F20084" s="662">
        <v>115000</v>
      </c>
      <c r="G20084" s="662">
        <v>120000</v>
      </c>
      <c r="H20084" s="661">
        <v>17</v>
      </c>
      <c r="I20084" s="662">
        <v>2040000</v>
      </c>
      <c r="J20084" s="663">
        <v>15000000</v>
      </c>
      <c r="K20084" s="662">
        <v>1800000000000</v>
      </c>
    </row>
    <row r="20085" spans="3:11" x14ac:dyDescent="0.25">
      <c r="C20085" s="660">
        <v>45938</v>
      </c>
      <c r="D20085" s="661" t="s">
        <v>317</v>
      </c>
      <c r="E20085" s="662">
        <v>120000</v>
      </c>
      <c r="F20085" s="662">
        <v>115000</v>
      </c>
      <c r="G20085" s="662">
        <v>120000</v>
      </c>
      <c r="H20085" s="661">
        <v>5</v>
      </c>
      <c r="I20085" s="662">
        <v>600000</v>
      </c>
      <c r="J20085" s="663">
        <v>15000000</v>
      </c>
      <c r="K20085" s="662">
        <v>1800000000000</v>
      </c>
    </row>
    <row r="20086" spans="3:11" x14ac:dyDescent="0.25">
      <c r="C20086" s="660">
        <v>45939</v>
      </c>
      <c r="D20086" s="661" t="s">
        <v>310</v>
      </c>
      <c r="E20086" s="662">
        <v>102000</v>
      </c>
      <c r="F20086" s="662">
        <v>102000</v>
      </c>
      <c r="G20086" s="662">
        <v>100000</v>
      </c>
      <c r="H20086" s="661">
        <v>4</v>
      </c>
      <c r="I20086" s="662">
        <v>408000</v>
      </c>
      <c r="J20086" s="663">
        <v>19450000</v>
      </c>
      <c r="K20086" s="662">
        <v>1945000000000</v>
      </c>
    </row>
    <row r="20087" spans="3:11" x14ac:dyDescent="0.25">
      <c r="C20087" s="660">
        <v>45939</v>
      </c>
      <c r="D20087" s="661" t="s">
        <v>310</v>
      </c>
      <c r="E20087" s="662">
        <v>102000</v>
      </c>
      <c r="F20087" s="662">
        <v>102000</v>
      </c>
      <c r="G20087" s="662">
        <v>100000</v>
      </c>
      <c r="H20087" s="661">
        <v>1</v>
      </c>
      <c r="I20087" s="662">
        <v>102000</v>
      </c>
      <c r="J20087" s="663">
        <v>19450000</v>
      </c>
      <c r="K20087" s="662">
        <v>1945000000000</v>
      </c>
    </row>
    <row r="20088" spans="3:11" x14ac:dyDescent="0.25">
      <c r="C20088" s="660">
        <v>45939</v>
      </c>
      <c r="D20088" s="661" t="s">
        <v>310</v>
      </c>
      <c r="E20088" s="662">
        <v>102000</v>
      </c>
      <c r="F20088" s="662">
        <v>102000</v>
      </c>
      <c r="G20088" s="662">
        <v>100000</v>
      </c>
      <c r="H20088" s="661">
        <v>12</v>
      </c>
      <c r="I20088" s="662">
        <v>1224000</v>
      </c>
      <c r="J20088" s="663">
        <v>19450000</v>
      </c>
      <c r="K20088" s="662">
        <v>1945000000000</v>
      </c>
    </row>
    <row r="20089" spans="3:11" x14ac:dyDescent="0.25">
      <c r="C20089" s="660">
        <v>45939</v>
      </c>
      <c r="D20089" s="661" t="s">
        <v>310</v>
      </c>
      <c r="E20089" s="662">
        <v>102000</v>
      </c>
      <c r="F20089" s="662">
        <v>102000</v>
      </c>
      <c r="G20089" s="662">
        <v>100000</v>
      </c>
      <c r="H20089" s="661">
        <v>2</v>
      </c>
      <c r="I20089" s="662">
        <v>204000</v>
      </c>
      <c r="J20089" s="663">
        <v>19450000</v>
      </c>
      <c r="K20089" s="662">
        <v>1945000000000</v>
      </c>
    </row>
    <row r="20090" spans="3:11" x14ac:dyDescent="0.25">
      <c r="C20090" s="660">
        <v>45939</v>
      </c>
      <c r="D20090" s="661" t="s">
        <v>310</v>
      </c>
      <c r="E20090" s="662">
        <v>102000</v>
      </c>
      <c r="F20090" s="662">
        <v>102000</v>
      </c>
      <c r="G20090" s="662">
        <v>100000</v>
      </c>
      <c r="H20090" s="661">
        <v>1</v>
      </c>
      <c r="I20090" s="662">
        <v>102000</v>
      </c>
      <c r="J20090" s="663">
        <v>19450000</v>
      </c>
      <c r="K20090" s="662">
        <v>1945000000000</v>
      </c>
    </row>
    <row r="20091" spans="3:11" x14ac:dyDescent="0.25">
      <c r="C20091" s="660">
        <v>45939</v>
      </c>
      <c r="D20091" s="661" t="s">
        <v>310</v>
      </c>
      <c r="E20091" s="662">
        <v>102000</v>
      </c>
      <c r="F20091" s="662">
        <v>102000</v>
      </c>
      <c r="G20091" s="662">
        <v>100000</v>
      </c>
      <c r="H20091" s="661">
        <v>1</v>
      </c>
      <c r="I20091" s="662">
        <v>102000</v>
      </c>
      <c r="J20091" s="663">
        <v>19450000</v>
      </c>
      <c r="K20091" s="662">
        <v>1945000000000</v>
      </c>
    </row>
    <row r="20092" spans="3:11" x14ac:dyDescent="0.25">
      <c r="C20092" s="660">
        <v>45939</v>
      </c>
      <c r="D20092" s="661" t="s">
        <v>1154</v>
      </c>
      <c r="E20092" s="662">
        <v>55000</v>
      </c>
      <c r="F20092" s="662">
        <v>55000</v>
      </c>
      <c r="G20092" s="662">
        <v>58200</v>
      </c>
      <c r="H20092" s="661">
        <v>4</v>
      </c>
      <c r="I20092" s="662">
        <v>220000</v>
      </c>
      <c r="J20092" s="663">
        <v>600000</v>
      </c>
      <c r="K20092" s="662">
        <v>34920000000</v>
      </c>
    </row>
    <row r="20093" spans="3:11" x14ac:dyDescent="0.25">
      <c r="C20093" s="660">
        <v>45939</v>
      </c>
      <c r="D20093" s="661" t="s">
        <v>1154</v>
      </c>
      <c r="E20093" s="662">
        <v>55000</v>
      </c>
      <c r="F20093" s="662">
        <v>55000</v>
      </c>
      <c r="G20093" s="662">
        <v>58200</v>
      </c>
      <c r="H20093" s="661">
        <v>3</v>
      </c>
      <c r="I20093" s="662">
        <v>165000</v>
      </c>
      <c r="J20093" s="663">
        <v>600000</v>
      </c>
      <c r="K20093" s="662">
        <v>34920000000</v>
      </c>
    </row>
    <row r="20094" spans="3:11" x14ac:dyDescent="0.25">
      <c r="C20094" s="660">
        <v>45939</v>
      </c>
      <c r="D20094" s="661" t="s">
        <v>1154</v>
      </c>
      <c r="E20094" s="662">
        <v>55000</v>
      </c>
      <c r="F20094" s="662">
        <v>55000</v>
      </c>
      <c r="G20094" s="662">
        <v>58200</v>
      </c>
      <c r="H20094" s="661">
        <v>18</v>
      </c>
      <c r="I20094" s="662">
        <v>990000</v>
      </c>
      <c r="J20094" s="663">
        <v>600000</v>
      </c>
      <c r="K20094" s="662">
        <v>34920000000</v>
      </c>
    </row>
    <row r="20095" spans="3:11" x14ac:dyDescent="0.25">
      <c r="C20095" s="660">
        <v>45939</v>
      </c>
      <c r="D20095" s="661" t="s">
        <v>1154</v>
      </c>
      <c r="E20095" s="662">
        <v>55000</v>
      </c>
      <c r="F20095" s="662">
        <v>55000</v>
      </c>
      <c r="G20095" s="662">
        <v>58200</v>
      </c>
      <c r="H20095" s="661">
        <v>8</v>
      </c>
      <c r="I20095" s="662">
        <v>440000</v>
      </c>
      <c r="J20095" s="663">
        <v>600000</v>
      </c>
      <c r="K20095" s="662">
        <v>34920000000</v>
      </c>
    </row>
    <row r="20096" spans="3:11" x14ac:dyDescent="0.25">
      <c r="C20096" s="660">
        <v>45939</v>
      </c>
      <c r="D20096" s="661" t="s">
        <v>1154</v>
      </c>
      <c r="E20096" s="662">
        <v>55000</v>
      </c>
      <c r="F20096" s="662">
        <v>55000</v>
      </c>
      <c r="G20096" s="662">
        <v>58200</v>
      </c>
      <c r="H20096" s="661">
        <v>1</v>
      </c>
      <c r="I20096" s="662">
        <v>55000</v>
      </c>
      <c r="J20096" s="663">
        <v>600000</v>
      </c>
      <c r="K20096" s="662">
        <v>34920000000</v>
      </c>
    </row>
    <row r="20097" spans="3:11" x14ac:dyDescent="0.25">
      <c r="C20097" s="660">
        <v>45939</v>
      </c>
      <c r="D20097" s="661" t="s">
        <v>1154</v>
      </c>
      <c r="E20097" s="662">
        <v>55000</v>
      </c>
      <c r="F20097" s="662">
        <v>55000</v>
      </c>
      <c r="G20097" s="662">
        <v>58200</v>
      </c>
      <c r="H20097" s="661">
        <v>2</v>
      </c>
      <c r="I20097" s="662">
        <v>110000</v>
      </c>
      <c r="J20097" s="663">
        <v>600000</v>
      </c>
      <c r="K20097" s="662">
        <v>34920000000</v>
      </c>
    </row>
    <row r="20098" spans="3:11" x14ac:dyDescent="0.25">
      <c r="C20098" s="660">
        <v>45939</v>
      </c>
      <c r="D20098" s="661" t="s">
        <v>1154</v>
      </c>
      <c r="E20098" s="662">
        <v>55000</v>
      </c>
      <c r="F20098" s="662">
        <v>55000</v>
      </c>
      <c r="G20098" s="662">
        <v>58200</v>
      </c>
      <c r="H20098" s="661">
        <v>2</v>
      </c>
      <c r="I20098" s="662">
        <v>110000</v>
      </c>
      <c r="J20098" s="663">
        <v>600000</v>
      </c>
      <c r="K20098" s="662">
        <v>34920000000</v>
      </c>
    </row>
    <row r="20099" spans="3:11" x14ac:dyDescent="0.25">
      <c r="C20099" s="660">
        <v>45939</v>
      </c>
      <c r="D20099" s="661" t="s">
        <v>1154</v>
      </c>
      <c r="E20099" s="662">
        <v>55000</v>
      </c>
      <c r="F20099" s="662">
        <v>55000</v>
      </c>
      <c r="G20099" s="662">
        <v>58200</v>
      </c>
      <c r="H20099" s="661">
        <v>10</v>
      </c>
      <c r="I20099" s="662">
        <v>550000</v>
      </c>
      <c r="J20099" s="663">
        <v>600000</v>
      </c>
      <c r="K20099" s="662">
        <v>34920000000</v>
      </c>
    </row>
    <row r="20100" spans="3:11" x14ac:dyDescent="0.25">
      <c r="C20100" s="660">
        <v>45939</v>
      </c>
      <c r="D20100" s="661" t="s">
        <v>1154</v>
      </c>
      <c r="E20100" s="662">
        <v>55000</v>
      </c>
      <c r="F20100" s="662">
        <v>55000</v>
      </c>
      <c r="G20100" s="662">
        <v>58200</v>
      </c>
      <c r="H20100" s="661">
        <v>4</v>
      </c>
      <c r="I20100" s="662">
        <v>220000</v>
      </c>
      <c r="J20100" s="663">
        <v>600000</v>
      </c>
      <c r="K20100" s="662">
        <v>34920000000</v>
      </c>
    </row>
    <row r="20101" spans="3:11" x14ac:dyDescent="0.25">
      <c r="C20101" s="660">
        <v>45939</v>
      </c>
      <c r="D20101" s="661" t="s">
        <v>1154</v>
      </c>
      <c r="E20101" s="662">
        <v>55000</v>
      </c>
      <c r="F20101" s="662">
        <v>55000</v>
      </c>
      <c r="G20101" s="662">
        <v>58200</v>
      </c>
      <c r="H20101" s="661">
        <v>4</v>
      </c>
      <c r="I20101" s="662">
        <v>220000</v>
      </c>
      <c r="J20101" s="663">
        <v>600000</v>
      </c>
      <c r="K20101" s="662">
        <v>34920000000</v>
      </c>
    </row>
    <row r="20102" spans="3:11" x14ac:dyDescent="0.25">
      <c r="C20102" s="660">
        <v>45939</v>
      </c>
      <c r="D20102" s="661" t="s">
        <v>1154</v>
      </c>
      <c r="E20102" s="662">
        <v>55000</v>
      </c>
      <c r="F20102" s="662">
        <v>55000</v>
      </c>
      <c r="G20102" s="662">
        <v>58200</v>
      </c>
      <c r="H20102" s="661">
        <v>6</v>
      </c>
      <c r="I20102" s="662">
        <v>330000</v>
      </c>
      <c r="J20102" s="663">
        <v>600000</v>
      </c>
      <c r="K20102" s="662">
        <v>34920000000</v>
      </c>
    </row>
    <row r="20103" spans="3:11" x14ac:dyDescent="0.25">
      <c r="C20103" s="660">
        <v>45939</v>
      </c>
      <c r="D20103" s="661" t="s">
        <v>1154</v>
      </c>
      <c r="E20103" s="662">
        <v>55000</v>
      </c>
      <c r="F20103" s="662">
        <v>55000</v>
      </c>
      <c r="G20103" s="662">
        <v>58200</v>
      </c>
      <c r="H20103" s="661">
        <v>2</v>
      </c>
      <c r="I20103" s="662">
        <v>110000</v>
      </c>
      <c r="J20103" s="663">
        <v>600000</v>
      </c>
      <c r="K20103" s="662">
        <v>34920000000</v>
      </c>
    </row>
    <row r="20104" spans="3:11" x14ac:dyDescent="0.25">
      <c r="C20104" s="660">
        <v>45939</v>
      </c>
      <c r="D20104" s="661" t="s">
        <v>1154</v>
      </c>
      <c r="E20104" s="662">
        <v>55000</v>
      </c>
      <c r="F20104" s="662">
        <v>55000</v>
      </c>
      <c r="G20104" s="662">
        <v>58200</v>
      </c>
      <c r="H20104" s="661">
        <v>30</v>
      </c>
      <c r="I20104" s="662">
        <v>1650000</v>
      </c>
      <c r="J20104" s="663">
        <v>600000</v>
      </c>
      <c r="K20104" s="662">
        <v>34920000000</v>
      </c>
    </row>
    <row r="20105" spans="3:11" x14ac:dyDescent="0.25">
      <c r="C20105" s="660">
        <v>45939</v>
      </c>
      <c r="D20105" s="661" t="s">
        <v>312</v>
      </c>
      <c r="E20105" s="662">
        <v>25000</v>
      </c>
      <c r="F20105" s="662">
        <v>24250</v>
      </c>
      <c r="G20105" s="662">
        <v>30000</v>
      </c>
      <c r="H20105" s="661">
        <v>10</v>
      </c>
      <c r="I20105" s="662">
        <v>250000</v>
      </c>
      <c r="J20105" s="663">
        <v>20000000</v>
      </c>
      <c r="K20105" s="662">
        <v>600000000000</v>
      </c>
    </row>
    <row r="20106" spans="3:11" x14ac:dyDescent="0.25">
      <c r="C20106" s="660">
        <v>45939</v>
      </c>
      <c r="D20106" s="661" t="s">
        <v>312</v>
      </c>
      <c r="E20106" s="662">
        <v>25000</v>
      </c>
      <c r="F20106" s="662">
        <v>24250</v>
      </c>
      <c r="G20106" s="662">
        <v>30000</v>
      </c>
      <c r="H20106" s="661">
        <v>5</v>
      </c>
      <c r="I20106" s="662">
        <v>125000</v>
      </c>
      <c r="J20106" s="663">
        <v>20000000</v>
      </c>
      <c r="K20106" s="662">
        <v>600000000000</v>
      </c>
    </row>
    <row r="20107" spans="3:11" x14ac:dyDescent="0.25">
      <c r="C20107" s="660">
        <v>45939</v>
      </c>
      <c r="D20107" s="661" t="s">
        <v>312</v>
      </c>
      <c r="E20107" s="662">
        <v>25000</v>
      </c>
      <c r="F20107" s="662">
        <v>24250</v>
      </c>
      <c r="G20107" s="662">
        <v>30000</v>
      </c>
      <c r="H20107" s="661">
        <v>2</v>
      </c>
      <c r="I20107" s="662">
        <v>50000</v>
      </c>
      <c r="J20107" s="663">
        <v>20000000</v>
      </c>
      <c r="K20107" s="662">
        <v>600000000000</v>
      </c>
    </row>
    <row r="20108" spans="3:11" x14ac:dyDescent="0.25">
      <c r="C20108" s="660">
        <v>45939</v>
      </c>
      <c r="D20108" s="661" t="s">
        <v>312</v>
      </c>
      <c r="E20108" s="662">
        <v>25000</v>
      </c>
      <c r="F20108" s="662">
        <v>24250</v>
      </c>
      <c r="G20108" s="662">
        <v>30000</v>
      </c>
      <c r="H20108" s="661">
        <v>23</v>
      </c>
      <c r="I20108" s="662">
        <v>575000</v>
      </c>
      <c r="J20108" s="663">
        <v>20000000</v>
      </c>
      <c r="K20108" s="662">
        <v>600000000000</v>
      </c>
    </row>
    <row r="20109" spans="3:11" x14ac:dyDescent="0.25">
      <c r="C20109" s="660">
        <v>45939</v>
      </c>
      <c r="D20109" s="661" t="s">
        <v>312</v>
      </c>
      <c r="E20109" s="662">
        <v>25000</v>
      </c>
      <c r="F20109" s="662">
        <v>24250</v>
      </c>
      <c r="G20109" s="662">
        <v>30000</v>
      </c>
      <c r="H20109" s="661">
        <v>1</v>
      </c>
      <c r="I20109" s="662">
        <v>25000</v>
      </c>
      <c r="J20109" s="663">
        <v>20000000</v>
      </c>
      <c r="K20109" s="662">
        <v>600000000000</v>
      </c>
    </row>
    <row r="20110" spans="3:11" x14ac:dyDescent="0.25">
      <c r="C20110" s="660">
        <v>45939</v>
      </c>
      <c r="D20110" s="661" t="s">
        <v>312</v>
      </c>
      <c r="E20110" s="662">
        <v>25000</v>
      </c>
      <c r="F20110" s="662">
        <v>24250</v>
      </c>
      <c r="G20110" s="662">
        <v>30000</v>
      </c>
      <c r="H20110" s="661">
        <v>6</v>
      </c>
      <c r="I20110" s="662">
        <v>150000</v>
      </c>
      <c r="J20110" s="663">
        <v>20000000</v>
      </c>
      <c r="K20110" s="662">
        <v>600000000000</v>
      </c>
    </row>
    <row r="20111" spans="3:11" x14ac:dyDescent="0.25">
      <c r="C20111" s="660">
        <v>45939</v>
      </c>
      <c r="D20111" s="661" t="s">
        <v>312</v>
      </c>
      <c r="E20111" s="662">
        <v>25000</v>
      </c>
      <c r="F20111" s="662">
        <v>24250</v>
      </c>
      <c r="G20111" s="662">
        <v>30000</v>
      </c>
      <c r="H20111" s="661">
        <v>5</v>
      </c>
      <c r="I20111" s="662">
        <v>125000</v>
      </c>
      <c r="J20111" s="663">
        <v>20000000</v>
      </c>
      <c r="K20111" s="662">
        <v>600000000000</v>
      </c>
    </row>
    <row r="20112" spans="3:11" x14ac:dyDescent="0.25">
      <c r="C20112" s="660">
        <v>45939</v>
      </c>
      <c r="D20112" s="661" t="s">
        <v>312</v>
      </c>
      <c r="E20112" s="662">
        <v>25000</v>
      </c>
      <c r="F20112" s="662">
        <v>24250</v>
      </c>
      <c r="G20112" s="662">
        <v>30000</v>
      </c>
      <c r="H20112" s="661">
        <v>1</v>
      </c>
      <c r="I20112" s="662">
        <v>25000</v>
      </c>
      <c r="J20112" s="663">
        <v>20000000</v>
      </c>
      <c r="K20112" s="662">
        <v>600000000000</v>
      </c>
    </row>
    <row r="20113" spans="3:11" x14ac:dyDescent="0.25">
      <c r="C20113" s="660">
        <v>45939</v>
      </c>
      <c r="D20113" s="661" t="s">
        <v>312</v>
      </c>
      <c r="E20113" s="662">
        <v>25000</v>
      </c>
      <c r="F20113" s="662">
        <v>24250</v>
      </c>
      <c r="G20113" s="662">
        <v>30000</v>
      </c>
      <c r="H20113" s="661">
        <v>4</v>
      </c>
      <c r="I20113" s="662">
        <v>100000</v>
      </c>
      <c r="J20113" s="663">
        <v>20000000</v>
      </c>
      <c r="K20113" s="662">
        <v>600000000000</v>
      </c>
    </row>
    <row r="20114" spans="3:11" x14ac:dyDescent="0.25">
      <c r="C20114" s="660">
        <v>45939</v>
      </c>
      <c r="D20114" s="661" t="s">
        <v>1155</v>
      </c>
      <c r="E20114" s="662">
        <v>43000</v>
      </c>
      <c r="F20114" s="662">
        <v>43000</v>
      </c>
      <c r="G20114" s="662">
        <v>42500</v>
      </c>
      <c r="H20114" s="661">
        <v>30</v>
      </c>
      <c r="I20114" s="662">
        <v>1290000</v>
      </c>
      <c r="J20114" s="663">
        <v>2400000</v>
      </c>
      <c r="K20114" s="662">
        <v>102000000000</v>
      </c>
    </row>
    <row r="20115" spans="3:11" x14ac:dyDescent="0.25">
      <c r="C20115" s="660">
        <v>45939</v>
      </c>
      <c r="D20115" s="661" t="s">
        <v>1155</v>
      </c>
      <c r="E20115" s="662">
        <v>43000</v>
      </c>
      <c r="F20115" s="662">
        <v>43000</v>
      </c>
      <c r="G20115" s="662">
        <v>42500</v>
      </c>
      <c r="H20115" s="661">
        <v>12</v>
      </c>
      <c r="I20115" s="662">
        <v>516000</v>
      </c>
      <c r="J20115" s="663">
        <v>2400000</v>
      </c>
      <c r="K20115" s="662">
        <v>102000000000</v>
      </c>
    </row>
    <row r="20116" spans="3:11" x14ac:dyDescent="0.25">
      <c r="C20116" s="660">
        <v>45939</v>
      </c>
      <c r="D20116" s="661" t="s">
        <v>1155</v>
      </c>
      <c r="E20116" s="662">
        <v>43000</v>
      </c>
      <c r="F20116" s="662">
        <v>43000</v>
      </c>
      <c r="G20116" s="662">
        <v>42500</v>
      </c>
      <c r="H20116" s="661">
        <v>5</v>
      </c>
      <c r="I20116" s="662">
        <v>215000</v>
      </c>
      <c r="J20116" s="663">
        <v>2400000</v>
      </c>
      <c r="K20116" s="662">
        <v>102000000000</v>
      </c>
    </row>
    <row r="20117" spans="3:11" x14ac:dyDescent="0.25">
      <c r="C20117" s="660">
        <v>45939</v>
      </c>
      <c r="D20117" s="661" t="s">
        <v>1155</v>
      </c>
      <c r="E20117" s="662">
        <v>43000</v>
      </c>
      <c r="F20117" s="662">
        <v>43000</v>
      </c>
      <c r="G20117" s="662">
        <v>42500</v>
      </c>
      <c r="H20117" s="661">
        <v>2</v>
      </c>
      <c r="I20117" s="662">
        <v>86000</v>
      </c>
      <c r="J20117" s="663">
        <v>2400000</v>
      </c>
      <c r="K20117" s="662">
        <v>102000000000</v>
      </c>
    </row>
    <row r="20118" spans="3:11" x14ac:dyDescent="0.25">
      <c r="C20118" s="660">
        <v>45939</v>
      </c>
      <c r="D20118" s="661" t="s">
        <v>1155</v>
      </c>
      <c r="E20118" s="662">
        <v>43000</v>
      </c>
      <c r="F20118" s="662">
        <v>43000</v>
      </c>
      <c r="G20118" s="662">
        <v>42500</v>
      </c>
      <c r="H20118" s="661">
        <v>5</v>
      </c>
      <c r="I20118" s="662">
        <v>215000</v>
      </c>
      <c r="J20118" s="663">
        <v>2400000</v>
      </c>
      <c r="K20118" s="662">
        <v>102000000000</v>
      </c>
    </row>
    <row r="20119" spans="3:11" x14ac:dyDescent="0.25">
      <c r="C20119" s="660">
        <v>45939</v>
      </c>
      <c r="D20119" s="661" t="s">
        <v>1155</v>
      </c>
      <c r="E20119" s="662">
        <v>43000</v>
      </c>
      <c r="F20119" s="662">
        <v>43000</v>
      </c>
      <c r="G20119" s="662">
        <v>42500</v>
      </c>
      <c r="H20119" s="661">
        <v>1</v>
      </c>
      <c r="I20119" s="662">
        <v>43000</v>
      </c>
      <c r="J20119" s="663">
        <v>2400000</v>
      </c>
      <c r="K20119" s="662">
        <v>102000000000</v>
      </c>
    </row>
    <row r="20120" spans="3:11" x14ac:dyDescent="0.25">
      <c r="C20120" s="660">
        <v>45939</v>
      </c>
      <c r="D20120" s="661" t="s">
        <v>1155</v>
      </c>
      <c r="E20120" s="662">
        <v>43000</v>
      </c>
      <c r="F20120" s="662">
        <v>43000</v>
      </c>
      <c r="G20120" s="662">
        <v>42500</v>
      </c>
      <c r="H20120" s="661">
        <v>1</v>
      </c>
      <c r="I20120" s="662">
        <v>43000</v>
      </c>
      <c r="J20120" s="663">
        <v>2400000</v>
      </c>
      <c r="K20120" s="662">
        <v>102000000000</v>
      </c>
    </row>
    <row r="20121" spans="3:11" x14ac:dyDescent="0.25">
      <c r="C20121" s="660">
        <v>45939</v>
      </c>
      <c r="D20121" s="661" t="s">
        <v>1155</v>
      </c>
      <c r="E20121" s="662">
        <v>43000</v>
      </c>
      <c r="F20121" s="662">
        <v>43000</v>
      </c>
      <c r="G20121" s="662">
        <v>42500</v>
      </c>
      <c r="H20121" s="661">
        <v>5</v>
      </c>
      <c r="I20121" s="662">
        <v>215000</v>
      </c>
      <c r="J20121" s="663">
        <v>2400000</v>
      </c>
      <c r="K20121" s="662">
        <v>102000000000</v>
      </c>
    </row>
    <row r="20122" spans="3:11" x14ac:dyDescent="0.25">
      <c r="C20122" s="660">
        <v>45939</v>
      </c>
      <c r="D20122" s="661" t="s">
        <v>1155</v>
      </c>
      <c r="E20122" s="662">
        <v>43000</v>
      </c>
      <c r="F20122" s="662">
        <v>43000</v>
      </c>
      <c r="G20122" s="662">
        <v>42500</v>
      </c>
      <c r="H20122" s="661">
        <v>30</v>
      </c>
      <c r="I20122" s="662">
        <v>1290000</v>
      </c>
      <c r="J20122" s="663">
        <v>2400000</v>
      </c>
      <c r="K20122" s="662">
        <v>102000000000</v>
      </c>
    </row>
    <row r="20123" spans="3:11" x14ac:dyDescent="0.25">
      <c r="C20123" s="660">
        <v>45939</v>
      </c>
      <c r="D20123" s="661" t="s">
        <v>1155</v>
      </c>
      <c r="E20123" s="662">
        <v>43000</v>
      </c>
      <c r="F20123" s="662">
        <v>43000</v>
      </c>
      <c r="G20123" s="662">
        <v>42500</v>
      </c>
      <c r="H20123" s="661">
        <v>25</v>
      </c>
      <c r="I20123" s="662">
        <v>1075000</v>
      </c>
      <c r="J20123" s="663">
        <v>2400000</v>
      </c>
      <c r="K20123" s="662">
        <v>102000000000</v>
      </c>
    </row>
    <row r="20124" spans="3:11" x14ac:dyDescent="0.25">
      <c r="C20124" s="660">
        <v>45939</v>
      </c>
      <c r="D20124" s="661" t="s">
        <v>1155</v>
      </c>
      <c r="E20124" s="662">
        <v>43000</v>
      </c>
      <c r="F20124" s="662">
        <v>43000</v>
      </c>
      <c r="G20124" s="662">
        <v>42500</v>
      </c>
      <c r="H20124" s="661">
        <v>10</v>
      </c>
      <c r="I20124" s="662">
        <v>430000</v>
      </c>
      <c r="J20124" s="663">
        <v>2400000</v>
      </c>
      <c r="K20124" s="662">
        <v>102000000000</v>
      </c>
    </row>
    <row r="20125" spans="3:11" x14ac:dyDescent="0.25">
      <c r="C20125" s="660">
        <v>45939</v>
      </c>
      <c r="D20125" s="661" t="s">
        <v>1155</v>
      </c>
      <c r="E20125" s="662">
        <v>43000</v>
      </c>
      <c r="F20125" s="662">
        <v>43000</v>
      </c>
      <c r="G20125" s="662">
        <v>42500</v>
      </c>
      <c r="H20125" s="661">
        <v>36</v>
      </c>
      <c r="I20125" s="662">
        <v>1548000</v>
      </c>
      <c r="J20125" s="663">
        <v>2400000</v>
      </c>
      <c r="K20125" s="662">
        <v>102000000000</v>
      </c>
    </row>
    <row r="20126" spans="3:11" x14ac:dyDescent="0.25">
      <c r="C20126" s="660">
        <v>45939</v>
      </c>
      <c r="D20126" s="661" t="s">
        <v>1155</v>
      </c>
      <c r="E20126" s="662">
        <v>43000</v>
      </c>
      <c r="F20126" s="662">
        <v>43000</v>
      </c>
      <c r="G20126" s="662">
        <v>42500</v>
      </c>
      <c r="H20126" s="661">
        <v>137</v>
      </c>
      <c r="I20126" s="662">
        <v>5891000</v>
      </c>
      <c r="J20126" s="663">
        <v>2400000</v>
      </c>
      <c r="K20126" s="662">
        <v>102000000000</v>
      </c>
    </row>
    <row r="20127" spans="3:11" x14ac:dyDescent="0.25">
      <c r="C20127" s="660">
        <v>45939</v>
      </c>
      <c r="D20127" s="661" t="s">
        <v>1155</v>
      </c>
      <c r="E20127" s="662">
        <v>43000</v>
      </c>
      <c r="F20127" s="662">
        <v>43000</v>
      </c>
      <c r="G20127" s="662">
        <v>42500</v>
      </c>
      <c r="H20127" s="661">
        <v>2</v>
      </c>
      <c r="I20127" s="662">
        <v>86000</v>
      </c>
      <c r="J20127" s="663">
        <v>2400000</v>
      </c>
      <c r="K20127" s="662">
        <v>102000000000</v>
      </c>
    </row>
    <row r="20128" spans="3:11" x14ac:dyDescent="0.25">
      <c r="C20128" s="660">
        <v>45939</v>
      </c>
      <c r="D20128" s="661" t="s">
        <v>317</v>
      </c>
      <c r="E20128" s="662">
        <v>120000</v>
      </c>
      <c r="F20128" s="662">
        <v>120000</v>
      </c>
      <c r="G20128" s="662">
        <v>115000</v>
      </c>
      <c r="H20128" s="661">
        <v>5</v>
      </c>
      <c r="I20128" s="662">
        <v>600000</v>
      </c>
      <c r="J20128" s="663">
        <v>15000000</v>
      </c>
      <c r="K20128" s="662">
        <v>1725000000000</v>
      </c>
    </row>
    <row r="20129" spans="3:11" x14ac:dyDescent="0.25">
      <c r="C20129" s="660">
        <v>45939</v>
      </c>
      <c r="D20129" s="661" t="s">
        <v>317</v>
      </c>
      <c r="E20129" s="662">
        <v>120000</v>
      </c>
      <c r="F20129" s="662">
        <v>120000</v>
      </c>
      <c r="G20129" s="662">
        <v>115000</v>
      </c>
      <c r="H20129" s="661">
        <v>8</v>
      </c>
      <c r="I20129" s="662">
        <v>960000</v>
      </c>
      <c r="J20129" s="663">
        <v>15000000</v>
      </c>
      <c r="K20129" s="662">
        <v>1725000000000</v>
      </c>
    </row>
    <row r="20130" spans="3:11" x14ac:dyDescent="0.25">
      <c r="C20130" s="660">
        <v>45939</v>
      </c>
      <c r="D20130" s="661" t="s">
        <v>317</v>
      </c>
      <c r="E20130" s="662">
        <v>120000</v>
      </c>
      <c r="F20130" s="662">
        <v>120000</v>
      </c>
      <c r="G20130" s="662">
        <v>115000</v>
      </c>
      <c r="H20130" s="661">
        <v>85</v>
      </c>
      <c r="I20130" s="662">
        <v>10200000</v>
      </c>
      <c r="J20130" s="663">
        <v>15000000</v>
      </c>
      <c r="K20130" s="662">
        <v>1725000000000</v>
      </c>
    </row>
    <row r="20131" spans="3:11" x14ac:dyDescent="0.25">
      <c r="C20131" s="660">
        <v>45939</v>
      </c>
      <c r="D20131" s="661" t="s">
        <v>317</v>
      </c>
      <c r="E20131" s="662">
        <v>120000</v>
      </c>
      <c r="F20131" s="662">
        <v>120000</v>
      </c>
      <c r="G20131" s="662">
        <v>115000</v>
      </c>
      <c r="H20131" s="661">
        <v>2</v>
      </c>
      <c r="I20131" s="662">
        <v>240000</v>
      </c>
      <c r="J20131" s="663">
        <v>15000000</v>
      </c>
      <c r="K20131" s="662">
        <v>1725000000000</v>
      </c>
    </row>
    <row r="20132" spans="3:11" x14ac:dyDescent="0.25">
      <c r="C20132" s="660">
        <v>45939</v>
      </c>
      <c r="D20132" s="661" t="s">
        <v>317</v>
      </c>
      <c r="E20132" s="662">
        <v>120000</v>
      </c>
      <c r="F20132" s="662">
        <v>120000</v>
      </c>
      <c r="G20132" s="662">
        <v>115000</v>
      </c>
      <c r="H20132" s="661">
        <v>3</v>
      </c>
      <c r="I20132" s="662">
        <v>360000</v>
      </c>
      <c r="J20132" s="663">
        <v>15000000</v>
      </c>
      <c r="K20132" s="662">
        <v>1725000000000</v>
      </c>
    </row>
    <row r="20133" spans="3:11" x14ac:dyDescent="0.25">
      <c r="C20133" s="660">
        <v>45939</v>
      </c>
      <c r="D20133" s="661" t="s">
        <v>317</v>
      </c>
      <c r="E20133" s="662">
        <v>120000</v>
      </c>
      <c r="F20133" s="662">
        <v>120000</v>
      </c>
      <c r="G20133" s="662">
        <v>115000</v>
      </c>
      <c r="H20133" s="661">
        <v>3</v>
      </c>
      <c r="I20133" s="662">
        <v>360000</v>
      </c>
      <c r="J20133" s="663">
        <v>15000000</v>
      </c>
      <c r="K20133" s="662">
        <v>1725000000000</v>
      </c>
    </row>
    <row r="20134" spans="3:11" x14ac:dyDescent="0.25">
      <c r="C20134" s="660">
        <v>45939</v>
      </c>
      <c r="D20134" s="661" t="s">
        <v>317</v>
      </c>
      <c r="E20134" s="662">
        <v>120000</v>
      </c>
      <c r="F20134" s="662">
        <v>120000</v>
      </c>
      <c r="G20134" s="662">
        <v>115000</v>
      </c>
      <c r="H20134" s="661">
        <v>42</v>
      </c>
      <c r="I20134" s="662">
        <v>5040000</v>
      </c>
      <c r="J20134" s="663">
        <v>15000000</v>
      </c>
      <c r="K20134" s="662">
        <v>1725000000000</v>
      </c>
    </row>
    <row r="20135" spans="3:11" x14ac:dyDescent="0.25">
      <c r="C20135" s="660">
        <v>45939</v>
      </c>
      <c r="D20135" s="661" t="s">
        <v>317</v>
      </c>
      <c r="E20135" s="662">
        <v>120000</v>
      </c>
      <c r="F20135" s="662">
        <v>120000</v>
      </c>
      <c r="G20135" s="662">
        <v>115000</v>
      </c>
      <c r="H20135" s="661">
        <v>20</v>
      </c>
      <c r="I20135" s="662">
        <v>2400000</v>
      </c>
      <c r="J20135" s="663">
        <v>15000000</v>
      </c>
      <c r="K20135" s="662">
        <v>1725000000000</v>
      </c>
    </row>
    <row r="20136" spans="3:11" x14ac:dyDescent="0.25">
      <c r="C20136" s="660">
        <v>45939</v>
      </c>
      <c r="D20136" s="661" t="s">
        <v>317</v>
      </c>
      <c r="E20136" s="662">
        <v>120000</v>
      </c>
      <c r="F20136" s="662">
        <v>120000</v>
      </c>
      <c r="G20136" s="662">
        <v>115000</v>
      </c>
      <c r="H20136" s="661">
        <v>2</v>
      </c>
      <c r="I20136" s="662">
        <v>240000</v>
      </c>
      <c r="J20136" s="663">
        <v>15000000</v>
      </c>
      <c r="K20136" s="662">
        <v>1725000000000</v>
      </c>
    </row>
    <row r="20137" spans="3:11" x14ac:dyDescent="0.25">
      <c r="C20137" s="660">
        <v>45939</v>
      </c>
      <c r="D20137" s="661" t="s">
        <v>317</v>
      </c>
      <c r="E20137" s="662">
        <v>120000</v>
      </c>
      <c r="F20137" s="662">
        <v>120000</v>
      </c>
      <c r="G20137" s="662">
        <v>115000</v>
      </c>
      <c r="H20137" s="661">
        <v>180</v>
      </c>
      <c r="I20137" s="662">
        <v>21600000</v>
      </c>
      <c r="J20137" s="663">
        <v>15000000</v>
      </c>
      <c r="K20137" s="662">
        <v>1725000000000</v>
      </c>
    </row>
    <row r="20138" spans="3:11" x14ac:dyDescent="0.25">
      <c r="C20138" s="660">
        <v>45939</v>
      </c>
      <c r="D20138" s="661" t="s">
        <v>317</v>
      </c>
      <c r="E20138" s="662">
        <v>120000</v>
      </c>
      <c r="F20138" s="662">
        <v>120000</v>
      </c>
      <c r="G20138" s="662">
        <v>115000</v>
      </c>
      <c r="H20138" s="661">
        <v>11</v>
      </c>
      <c r="I20138" s="662">
        <v>1320000</v>
      </c>
      <c r="J20138" s="663">
        <v>15000000</v>
      </c>
      <c r="K20138" s="662">
        <v>1725000000000</v>
      </c>
    </row>
    <row r="20139" spans="3:11" x14ac:dyDescent="0.25">
      <c r="C20139" s="660">
        <v>45939</v>
      </c>
      <c r="D20139" s="661" t="s">
        <v>317</v>
      </c>
      <c r="E20139" s="662">
        <v>120000</v>
      </c>
      <c r="F20139" s="662">
        <v>120000</v>
      </c>
      <c r="G20139" s="662">
        <v>115000</v>
      </c>
      <c r="H20139" s="661">
        <v>2</v>
      </c>
      <c r="I20139" s="662">
        <v>240000</v>
      </c>
      <c r="J20139" s="663">
        <v>15000000</v>
      </c>
      <c r="K20139" s="662">
        <v>1725000000000</v>
      </c>
    </row>
    <row r="20140" spans="3:11" x14ac:dyDescent="0.25">
      <c r="C20140" s="660">
        <v>45939</v>
      </c>
      <c r="D20140" s="661" t="s">
        <v>317</v>
      </c>
      <c r="E20140" s="662">
        <v>120000</v>
      </c>
      <c r="F20140" s="662">
        <v>120000</v>
      </c>
      <c r="G20140" s="662">
        <v>115000</v>
      </c>
      <c r="H20140" s="661">
        <v>5</v>
      </c>
      <c r="I20140" s="662">
        <v>600000</v>
      </c>
      <c r="J20140" s="663">
        <v>15000000</v>
      </c>
      <c r="K20140" s="662">
        <v>1725000000000</v>
      </c>
    </row>
    <row r="20141" spans="3:11" x14ac:dyDescent="0.25">
      <c r="C20141" s="660">
        <v>45939</v>
      </c>
      <c r="D20141" s="661" t="s">
        <v>317</v>
      </c>
      <c r="E20141" s="662">
        <v>120000</v>
      </c>
      <c r="F20141" s="662">
        <v>120000</v>
      </c>
      <c r="G20141" s="662">
        <v>115000</v>
      </c>
      <c r="H20141" s="661">
        <v>14</v>
      </c>
      <c r="I20141" s="662">
        <v>1680000</v>
      </c>
      <c r="J20141" s="663">
        <v>15000000</v>
      </c>
      <c r="K20141" s="662">
        <v>1725000000000</v>
      </c>
    </row>
    <row r="20142" spans="3:11" x14ac:dyDescent="0.25">
      <c r="C20142" s="660">
        <v>45939</v>
      </c>
      <c r="D20142" s="661" t="s">
        <v>317</v>
      </c>
      <c r="E20142" s="662">
        <v>120000</v>
      </c>
      <c r="F20142" s="662">
        <v>120000</v>
      </c>
      <c r="G20142" s="662">
        <v>115000</v>
      </c>
      <c r="H20142" s="661">
        <v>10</v>
      </c>
      <c r="I20142" s="662">
        <v>1200000</v>
      </c>
      <c r="J20142" s="663">
        <v>15000000</v>
      </c>
      <c r="K20142" s="662">
        <v>1725000000000</v>
      </c>
    </row>
    <row r="20143" spans="3:11" x14ac:dyDescent="0.25">
      <c r="C20143" s="660">
        <v>45939</v>
      </c>
      <c r="D20143" s="661" t="s">
        <v>317</v>
      </c>
      <c r="E20143" s="662">
        <v>120000</v>
      </c>
      <c r="F20143" s="662">
        <v>120000</v>
      </c>
      <c r="G20143" s="662">
        <v>115000</v>
      </c>
      <c r="H20143" s="661">
        <v>9</v>
      </c>
      <c r="I20143" s="662">
        <v>1080000</v>
      </c>
      <c r="J20143" s="663">
        <v>15000000</v>
      </c>
      <c r="K20143" s="662">
        <v>1725000000000</v>
      </c>
    </row>
    <row r="20144" spans="3:11" x14ac:dyDescent="0.25">
      <c r="C20144" s="660">
        <v>45939</v>
      </c>
      <c r="D20144" s="661" t="s">
        <v>317</v>
      </c>
      <c r="E20144" s="662">
        <v>120000</v>
      </c>
      <c r="F20144" s="662">
        <v>120000</v>
      </c>
      <c r="G20144" s="662">
        <v>115000</v>
      </c>
      <c r="H20144" s="661">
        <v>5</v>
      </c>
      <c r="I20144" s="662">
        <v>600000</v>
      </c>
      <c r="J20144" s="663">
        <v>15000000</v>
      </c>
      <c r="K20144" s="662">
        <v>1725000000000</v>
      </c>
    </row>
    <row r="20145" spans="3:11" x14ac:dyDescent="0.25">
      <c r="C20145" s="660">
        <v>45939</v>
      </c>
      <c r="D20145" s="661" t="s">
        <v>317</v>
      </c>
      <c r="E20145" s="662">
        <v>120000</v>
      </c>
      <c r="F20145" s="662">
        <v>120000</v>
      </c>
      <c r="G20145" s="662">
        <v>115000</v>
      </c>
      <c r="H20145" s="661">
        <v>5</v>
      </c>
      <c r="I20145" s="662">
        <v>600000</v>
      </c>
      <c r="J20145" s="663">
        <v>15000000</v>
      </c>
      <c r="K20145" s="662">
        <v>1725000000000</v>
      </c>
    </row>
    <row r="20146" spans="3:11" x14ac:dyDescent="0.25">
      <c r="C20146" s="660">
        <v>45939</v>
      </c>
      <c r="D20146" s="661" t="s">
        <v>317</v>
      </c>
      <c r="E20146" s="662">
        <v>120000</v>
      </c>
      <c r="F20146" s="662">
        <v>120000</v>
      </c>
      <c r="G20146" s="662">
        <v>115000</v>
      </c>
      <c r="H20146" s="661">
        <v>1</v>
      </c>
      <c r="I20146" s="662">
        <v>120000</v>
      </c>
      <c r="J20146" s="663">
        <v>15000000</v>
      </c>
      <c r="K20146" s="662">
        <v>1725000000000</v>
      </c>
    </row>
    <row r="20147" spans="3:11" x14ac:dyDescent="0.25">
      <c r="C20147" s="660">
        <v>45939</v>
      </c>
      <c r="D20147" s="661" t="s">
        <v>317</v>
      </c>
      <c r="E20147" s="662">
        <v>120000</v>
      </c>
      <c r="F20147" s="662">
        <v>120000</v>
      </c>
      <c r="G20147" s="662">
        <v>115000</v>
      </c>
      <c r="H20147" s="661">
        <v>78</v>
      </c>
      <c r="I20147" s="662">
        <v>9360000</v>
      </c>
      <c r="J20147" s="663">
        <v>15000000</v>
      </c>
      <c r="K20147" s="662">
        <v>1725000000000</v>
      </c>
    </row>
    <row r="20148" spans="3:11" x14ac:dyDescent="0.25">
      <c r="C20148" s="660">
        <v>45939</v>
      </c>
      <c r="D20148" s="661" t="s">
        <v>317</v>
      </c>
      <c r="E20148" s="662">
        <v>120000</v>
      </c>
      <c r="F20148" s="662">
        <v>120000</v>
      </c>
      <c r="G20148" s="662">
        <v>115000</v>
      </c>
      <c r="H20148" s="661">
        <v>7</v>
      </c>
      <c r="I20148" s="662">
        <v>840000</v>
      </c>
      <c r="J20148" s="663">
        <v>15000000</v>
      </c>
      <c r="K20148" s="662">
        <v>1725000000000</v>
      </c>
    </row>
    <row r="20149" spans="3:11" x14ac:dyDescent="0.25">
      <c r="C20149" s="660">
        <v>45939</v>
      </c>
      <c r="D20149" s="661" t="s">
        <v>317</v>
      </c>
      <c r="E20149" s="662">
        <v>120000</v>
      </c>
      <c r="F20149" s="662">
        <v>120000</v>
      </c>
      <c r="G20149" s="662">
        <v>115000</v>
      </c>
      <c r="H20149" s="661">
        <v>6</v>
      </c>
      <c r="I20149" s="662">
        <v>720000</v>
      </c>
      <c r="J20149" s="663">
        <v>15000000</v>
      </c>
      <c r="K20149" s="662">
        <v>1725000000000</v>
      </c>
    </row>
    <row r="20150" spans="3:11" x14ac:dyDescent="0.25">
      <c r="C20150" s="660">
        <v>45939</v>
      </c>
      <c r="D20150" s="661" t="s">
        <v>317</v>
      </c>
      <c r="E20150" s="662">
        <v>120000</v>
      </c>
      <c r="F20150" s="662">
        <v>120000</v>
      </c>
      <c r="G20150" s="662">
        <v>115000</v>
      </c>
      <c r="H20150" s="661">
        <v>1</v>
      </c>
      <c r="I20150" s="662">
        <v>120000</v>
      </c>
      <c r="J20150" s="663">
        <v>15000000</v>
      </c>
      <c r="K20150" s="662">
        <v>1725000000000</v>
      </c>
    </row>
    <row r="20151" spans="3:11" x14ac:dyDescent="0.25">
      <c r="C20151" s="660">
        <v>45939</v>
      </c>
      <c r="D20151" s="661" t="s">
        <v>317</v>
      </c>
      <c r="E20151" s="662">
        <v>120000</v>
      </c>
      <c r="F20151" s="662">
        <v>120000</v>
      </c>
      <c r="G20151" s="662">
        <v>115000</v>
      </c>
      <c r="H20151" s="661">
        <v>22</v>
      </c>
      <c r="I20151" s="662">
        <v>2640000</v>
      </c>
      <c r="J20151" s="663">
        <v>15000000</v>
      </c>
      <c r="K20151" s="662">
        <v>1725000000000</v>
      </c>
    </row>
    <row r="20152" spans="3:11" x14ac:dyDescent="0.25">
      <c r="C20152" s="660">
        <v>45939</v>
      </c>
      <c r="D20152" s="661" t="s">
        <v>317</v>
      </c>
      <c r="E20152" s="662">
        <v>120000</v>
      </c>
      <c r="F20152" s="662">
        <v>120000</v>
      </c>
      <c r="G20152" s="662">
        <v>115000</v>
      </c>
      <c r="H20152" s="661">
        <v>25</v>
      </c>
      <c r="I20152" s="662">
        <v>3000000</v>
      </c>
      <c r="J20152" s="663">
        <v>15000000</v>
      </c>
      <c r="K20152" s="662">
        <v>1725000000000</v>
      </c>
    </row>
    <row r="20153" spans="3:11" x14ac:dyDescent="0.25">
      <c r="C20153" s="660">
        <v>45939</v>
      </c>
      <c r="D20153" s="661" t="s">
        <v>317</v>
      </c>
      <c r="E20153" s="662">
        <v>120000</v>
      </c>
      <c r="F20153" s="662">
        <v>120000</v>
      </c>
      <c r="G20153" s="662">
        <v>115000</v>
      </c>
      <c r="H20153" s="661">
        <v>9</v>
      </c>
      <c r="I20153" s="662">
        <v>1080000</v>
      </c>
      <c r="J20153" s="663">
        <v>15000000</v>
      </c>
      <c r="K20153" s="662">
        <v>1725000000000</v>
      </c>
    </row>
    <row r="20154" spans="3:11" x14ac:dyDescent="0.25">
      <c r="C20154" s="660">
        <v>45939</v>
      </c>
      <c r="D20154" s="661" t="s">
        <v>317</v>
      </c>
      <c r="E20154" s="662">
        <v>120000</v>
      </c>
      <c r="F20154" s="662">
        <v>120000</v>
      </c>
      <c r="G20154" s="662">
        <v>115000</v>
      </c>
      <c r="H20154" s="661">
        <v>6</v>
      </c>
      <c r="I20154" s="662">
        <v>720000</v>
      </c>
      <c r="J20154" s="663">
        <v>15000000</v>
      </c>
      <c r="K20154" s="662">
        <v>1725000000000</v>
      </c>
    </row>
    <row r="20155" spans="3:11" x14ac:dyDescent="0.25">
      <c r="C20155" s="660">
        <v>45939</v>
      </c>
      <c r="D20155" s="661" t="s">
        <v>317</v>
      </c>
      <c r="E20155" s="662">
        <v>120000</v>
      </c>
      <c r="F20155" s="662">
        <v>120000</v>
      </c>
      <c r="G20155" s="662">
        <v>115000</v>
      </c>
      <c r="H20155" s="661">
        <v>28</v>
      </c>
      <c r="I20155" s="662">
        <v>3360000</v>
      </c>
      <c r="J20155" s="663">
        <v>15000000</v>
      </c>
      <c r="K20155" s="662">
        <v>1725000000000</v>
      </c>
    </row>
    <row r="20156" spans="3:11" x14ac:dyDescent="0.25">
      <c r="C20156" s="660">
        <v>45939</v>
      </c>
      <c r="D20156" s="661" t="s">
        <v>317</v>
      </c>
      <c r="E20156" s="662">
        <v>120000</v>
      </c>
      <c r="F20156" s="662">
        <v>120000</v>
      </c>
      <c r="G20156" s="662">
        <v>115000</v>
      </c>
      <c r="H20156" s="661">
        <v>6</v>
      </c>
      <c r="I20156" s="662">
        <v>720000</v>
      </c>
      <c r="J20156" s="663">
        <v>15000000</v>
      </c>
      <c r="K20156" s="662">
        <v>1725000000000</v>
      </c>
    </row>
    <row r="20157" spans="3:11" x14ac:dyDescent="0.25">
      <c r="C20157" s="660">
        <v>45939</v>
      </c>
      <c r="D20157" s="661" t="s">
        <v>317</v>
      </c>
      <c r="E20157" s="662">
        <v>120000</v>
      </c>
      <c r="F20157" s="662">
        <v>120000</v>
      </c>
      <c r="G20157" s="662">
        <v>115000</v>
      </c>
      <c r="H20157" s="661">
        <v>10</v>
      </c>
      <c r="I20157" s="662">
        <v>1200000</v>
      </c>
      <c r="J20157" s="663">
        <v>15000000</v>
      </c>
      <c r="K20157" s="662">
        <v>1725000000000</v>
      </c>
    </row>
    <row r="20158" spans="3:11" x14ac:dyDescent="0.25">
      <c r="C20158" s="660">
        <v>45939</v>
      </c>
      <c r="D20158" s="661" t="s">
        <v>317</v>
      </c>
      <c r="E20158" s="662">
        <v>120000</v>
      </c>
      <c r="F20158" s="662">
        <v>120000</v>
      </c>
      <c r="G20158" s="662">
        <v>115000</v>
      </c>
      <c r="H20158" s="661">
        <v>8</v>
      </c>
      <c r="I20158" s="662">
        <v>960000</v>
      </c>
      <c r="J20158" s="663">
        <v>15000000</v>
      </c>
      <c r="K20158" s="662">
        <v>1725000000000</v>
      </c>
    </row>
    <row r="20159" spans="3:11" x14ac:dyDescent="0.25">
      <c r="C20159" s="660">
        <v>45939</v>
      </c>
      <c r="D20159" s="661" t="s">
        <v>317</v>
      </c>
      <c r="E20159" s="662">
        <v>120000</v>
      </c>
      <c r="F20159" s="662">
        <v>120000</v>
      </c>
      <c r="G20159" s="662">
        <v>115000</v>
      </c>
      <c r="H20159" s="661">
        <v>27</v>
      </c>
      <c r="I20159" s="662">
        <v>3240000</v>
      </c>
      <c r="J20159" s="663">
        <v>15000000</v>
      </c>
      <c r="K20159" s="662">
        <v>1725000000000</v>
      </c>
    </row>
    <row r="20160" spans="3:11" x14ac:dyDescent="0.25">
      <c r="C20160" s="660">
        <v>45939</v>
      </c>
      <c r="D20160" s="661" t="s">
        <v>317</v>
      </c>
      <c r="E20160" s="662">
        <v>120000</v>
      </c>
      <c r="F20160" s="662">
        <v>120000</v>
      </c>
      <c r="G20160" s="662">
        <v>115000</v>
      </c>
      <c r="H20160" s="661">
        <v>5</v>
      </c>
      <c r="I20160" s="662">
        <v>600000</v>
      </c>
      <c r="J20160" s="663">
        <v>15000000</v>
      </c>
      <c r="K20160" s="662">
        <v>1725000000000</v>
      </c>
    </row>
    <row r="20161" spans="3:11" x14ac:dyDescent="0.25">
      <c r="C20161" s="660">
        <v>45939</v>
      </c>
      <c r="D20161" s="661" t="s">
        <v>317</v>
      </c>
      <c r="E20161" s="662">
        <v>120000</v>
      </c>
      <c r="F20161" s="662">
        <v>120000</v>
      </c>
      <c r="G20161" s="662">
        <v>115000</v>
      </c>
      <c r="H20161" s="661">
        <v>5</v>
      </c>
      <c r="I20161" s="662">
        <v>600000</v>
      </c>
      <c r="J20161" s="663">
        <v>15000000</v>
      </c>
      <c r="K20161" s="662">
        <v>1725000000000</v>
      </c>
    </row>
    <row r="20162" spans="3:11" x14ac:dyDescent="0.25">
      <c r="C20162" s="660">
        <v>45939</v>
      </c>
      <c r="D20162" s="661" t="s">
        <v>317</v>
      </c>
      <c r="E20162" s="662">
        <v>120000</v>
      </c>
      <c r="F20162" s="662">
        <v>120000</v>
      </c>
      <c r="G20162" s="662">
        <v>115000</v>
      </c>
      <c r="H20162" s="661">
        <v>6</v>
      </c>
      <c r="I20162" s="662">
        <v>720000</v>
      </c>
      <c r="J20162" s="663">
        <v>15000000</v>
      </c>
      <c r="K20162" s="662">
        <v>1725000000000</v>
      </c>
    </row>
    <row r="20163" spans="3:11" x14ac:dyDescent="0.25">
      <c r="C20163" s="660">
        <v>45939</v>
      </c>
      <c r="D20163" s="661" t="s">
        <v>317</v>
      </c>
      <c r="E20163" s="662">
        <v>120000</v>
      </c>
      <c r="F20163" s="662">
        <v>120000</v>
      </c>
      <c r="G20163" s="662">
        <v>115000</v>
      </c>
      <c r="H20163" s="661">
        <v>1</v>
      </c>
      <c r="I20163" s="662">
        <v>120000</v>
      </c>
      <c r="J20163" s="663">
        <v>15000000</v>
      </c>
      <c r="K20163" s="662">
        <v>1725000000000</v>
      </c>
    </row>
    <row r="20164" spans="3:11" x14ac:dyDescent="0.25">
      <c r="C20164" s="660">
        <v>45939</v>
      </c>
      <c r="D20164" s="661" t="s">
        <v>317</v>
      </c>
      <c r="E20164" s="662">
        <v>120000</v>
      </c>
      <c r="F20164" s="662">
        <v>120000</v>
      </c>
      <c r="G20164" s="662">
        <v>115000</v>
      </c>
      <c r="H20164" s="661">
        <v>10</v>
      </c>
      <c r="I20164" s="662">
        <v>1200000</v>
      </c>
      <c r="J20164" s="663">
        <v>15000000</v>
      </c>
      <c r="K20164" s="662">
        <v>1725000000000</v>
      </c>
    </row>
    <row r="20165" spans="3:11" x14ac:dyDescent="0.25">
      <c r="C20165" s="660">
        <v>45939</v>
      </c>
      <c r="D20165" s="661" t="s">
        <v>317</v>
      </c>
      <c r="E20165" s="662">
        <v>120000</v>
      </c>
      <c r="F20165" s="662">
        <v>120000</v>
      </c>
      <c r="G20165" s="662">
        <v>115000</v>
      </c>
      <c r="H20165" s="661">
        <v>265</v>
      </c>
      <c r="I20165" s="662">
        <v>31800000</v>
      </c>
      <c r="J20165" s="663">
        <v>15000000</v>
      </c>
      <c r="K20165" s="662">
        <v>1725000000000</v>
      </c>
    </row>
    <row r="20166" spans="3:11" x14ac:dyDescent="0.25">
      <c r="C20166" s="660">
        <v>45939</v>
      </c>
      <c r="D20166" s="661" t="s">
        <v>317</v>
      </c>
      <c r="E20166" s="662">
        <v>120000</v>
      </c>
      <c r="F20166" s="662">
        <v>120000</v>
      </c>
      <c r="G20166" s="662">
        <v>115000</v>
      </c>
      <c r="H20166" s="661">
        <v>85</v>
      </c>
      <c r="I20166" s="662">
        <v>10200000</v>
      </c>
      <c r="J20166" s="663">
        <v>15000000</v>
      </c>
      <c r="K20166" s="662">
        <v>1725000000000</v>
      </c>
    </row>
    <row r="20167" spans="3:11" x14ac:dyDescent="0.25">
      <c r="C20167" s="660">
        <v>45939</v>
      </c>
      <c r="D20167" s="661" t="s">
        <v>317</v>
      </c>
      <c r="E20167" s="662">
        <v>120000</v>
      </c>
      <c r="F20167" s="662">
        <v>120000</v>
      </c>
      <c r="G20167" s="662">
        <v>115000</v>
      </c>
      <c r="H20167" s="661">
        <v>2</v>
      </c>
      <c r="I20167" s="662">
        <v>240000</v>
      </c>
      <c r="J20167" s="663">
        <v>15000000</v>
      </c>
      <c r="K20167" s="662">
        <v>1725000000000</v>
      </c>
    </row>
    <row r="20168" spans="3:11" x14ac:dyDescent="0.25">
      <c r="C20168" s="660">
        <v>45939</v>
      </c>
      <c r="D20168" s="661" t="s">
        <v>317</v>
      </c>
      <c r="E20168" s="662">
        <v>120000</v>
      </c>
      <c r="F20168" s="662">
        <v>120000</v>
      </c>
      <c r="G20168" s="662">
        <v>115000</v>
      </c>
      <c r="H20168" s="661">
        <v>9</v>
      </c>
      <c r="I20168" s="662">
        <v>1080000</v>
      </c>
      <c r="J20168" s="663">
        <v>15000000</v>
      </c>
      <c r="K20168" s="662">
        <v>1725000000000</v>
      </c>
    </row>
    <row r="20169" spans="3:11" x14ac:dyDescent="0.25">
      <c r="C20169" s="660">
        <v>45939</v>
      </c>
      <c r="D20169" s="661" t="s">
        <v>317</v>
      </c>
      <c r="E20169" s="662">
        <v>120000</v>
      </c>
      <c r="F20169" s="662">
        <v>120000</v>
      </c>
      <c r="G20169" s="662">
        <v>115000</v>
      </c>
      <c r="H20169" s="661">
        <v>3</v>
      </c>
      <c r="I20169" s="662">
        <v>360000</v>
      </c>
      <c r="J20169" s="663">
        <v>15000000</v>
      </c>
      <c r="K20169" s="662">
        <v>1725000000000</v>
      </c>
    </row>
    <row r="20170" spans="3:11" x14ac:dyDescent="0.25">
      <c r="C20170" s="660">
        <v>45939</v>
      </c>
      <c r="D20170" s="661" t="s">
        <v>317</v>
      </c>
      <c r="E20170" s="662">
        <v>120000</v>
      </c>
      <c r="F20170" s="662">
        <v>120000</v>
      </c>
      <c r="G20170" s="662">
        <v>115000</v>
      </c>
      <c r="H20170" s="661">
        <v>8</v>
      </c>
      <c r="I20170" s="662">
        <v>960000</v>
      </c>
      <c r="J20170" s="663">
        <v>15000000</v>
      </c>
      <c r="K20170" s="662">
        <v>1725000000000</v>
      </c>
    </row>
    <row r="20171" spans="3:11" x14ac:dyDescent="0.25">
      <c r="C20171" s="660">
        <v>45939</v>
      </c>
      <c r="D20171" s="661" t="s">
        <v>312</v>
      </c>
      <c r="E20171" s="662">
        <v>27250</v>
      </c>
      <c r="F20171" s="662">
        <v>24250</v>
      </c>
      <c r="G20171" s="662">
        <v>30000</v>
      </c>
      <c r="H20171" s="661">
        <v>2</v>
      </c>
      <c r="I20171" s="662">
        <v>54500</v>
      </c>
      <c r="J20171" s="663">
        <v>20000000</v>
      </c>
      <c r="K20171" s="662">
        <v>600000000000</v>
      </c>
    </row>
    <row r="20172" spans="3:11" x14ac:dyDescent="0.25">
      <c r="C20172" s="660">
        <v>45939</v>
      </c>
      <c r="D20172" s="661" t="s">
        <v>317</v>
      </c>
      <c r="E20172" s="662">
        <v>120000</v>
      </c>
      <c r="F20172" s="662">
        <v>120000</v>
      </c>
      <c r="G20172" s="662">
        <v>115000</v>
      </c>
      <c r="H20172" s="661">
        <v>7</v>
      </c>
      <c r="I20172" s="662">
        <v>840000</v>
      </c>
      <c r="J20172" s="663">
        <v>15000000</v>
      </c>
      <c r="K20172" s="662">
        <v>1725000000000</v>
      </c>
    </row>
    <row r="20173" spans="3:11" x14ac:dyDescent="0.25">
      <c r="C20173" s="660">
        <v>45939</v>
      </c>
      <c r="D20173" s="661" t="s">
        <v>317</v>
      </c>
      <c r="E20173" s="662">
        <v>120000</v>
      </c>
      <c r="F20173" s="662">
        <v>120000</v>
      </c>
      <c r="G20173" s="662">
        <v>115000</v>
      </c>
      <c r="H20173" s="661">
        <v>12</v>
      </c>
      <c r="I20173" s="662">
        <v>1440000</v>
      </c>
      <c r="J20173" s="663">
        <v>15000000</v>
      </c>
      <c r="K20173" s="662">
        <v>1725000000000</v>
      </c>
    </row>
    <row r="20174" spans="3:11" x14ac:dyDescent="0.25">
      <c r="C20174" s="660">
        <v>45939</v>
      </c>
      <c r="D20174" s="661" t="s">
        <v>312</v>
      </c>
      <c r="E20174" s="662">
        <v>25000</v>
      </c>
      <c r="F20174" s="662">
        <v>24250</v>
      </c>
      <c r="G20174" s="662">
        <v>30000</v>
      </c>
      <c r="H20174" s="661">
        <v>6</v>
      </c>
      <c r="I20174" s="662">
        <v>150000</v>
      </c>
      <c r="J20174" s="663">
        <v>20000000</v>
      </c>
      <c r="K20174" s="662">
        <v>600000000000</v>
      </c>
    </row>
    <row r="20175" spans="3:11" x14ac:dyDescent="0.25">
      <c r="C20175" s="660">
        <v>45939</v>
      </c>
      <c r="D20175" s="661" t="s">
        <v>312</v>
      </c>
      <c r="E20175" s="662">
        <v>25000</v>
      </c>
      <c r="F20175" s="662">
        <v>24250</v>
      </c>
      <c r="G20175" s="662">
        <v>30000</v>
      </c>
      <c r="H20175" s="661">
        <v>1</v>
      </c>
      <c r="I20175" s="662">
        <v>25000</v>
      </c>
      <c r="J20175" s="663">
        <v>20000000</v>
      </c>
      <c r="K20175" s="662">
        <v>600000000000</v>
      </c>
    </row>
    <row r="20176" spans="3:11" x14ac:dyDescent="0.25">
      <c r="C20176" s="660">
        <v>45939</v>
      </c>
      <c r="D20176" s="661" t="s">
        <v>312</v>
      </c>
      <c r="E20176" s="662">
        <v>25000</v>
      </c>
      <c r="F20176" s="662">
        <v>24250</v>
      </c>
      <c r="G20176" s="662">
        <v>30000</v>
      </c>
      <c r="H20176" s="661">
        <v>20</v>
      </c>
      <c r="I20176" s="662">
        <v>500000</v>
      </c>
      <c r="J20176" s="663">
        <v>20000000</v>
      </c>
      <c r="K20176" s="662">
        <v>600000000000</v>
      </c>
    </row>
    <row r="20177" spans="3:11" x14ac:dyDescent="0.25">
      <c r="C20177" s="660">
        <v>45939</v>
      </c>
      <c r="D20177" s="661" t="s">
        <v>312</v>
      </c>
      <c r="E20177" s="662">
        <v>25000</v>
      </c>
      <c r="F20177" s="662">
        <v>24250</v>
      </c>
      <c r="G20177" s="662">
        <v>30000</v>
      </c>
      <c r="H20177" s="661">
        <v>1</v>
      </c>
      <c r="I20177" s="662">
        <v>25000</v>
      </c>
      <c r="J20177" s="663">
        <v>20000000</v>
      </c>
      <c r="K20177" s="662">
        <v>600000000000</v>
      </c>
    </row>
    <row r="20178" spans="3:11" x14ac:dyDescent="0.25">
      <c r="C20178" s="660">
        <v>45939</v>
      </c>
      <c r="D20178" s="661" t="s">
        <v>312</v>
      </c>
      <c r="E20178" s="662">
        <v>25000</v>
      </c>
      <c r="F20178" s="662">
        <v>24250</v>
      </c>
      <c r="G20178" s="662">
        <v>30000</v>
      </c>
      <c r="H20178" s="661">
        <v>5</v>
      </c>
      <c r="I20178" s="662">
        <v>125000</v>
      </c>
      <c r="J20178" s="663">
        <v>20000000</v>
      </c>
      <c r="K20178" s="662">
        <v>600000000000</v>
      </c>
    </row>
    <row r="20179" spans="3:11" x14ac:dyDescent="0.25">
      <c r="C20179" s="660">
        <v>45939</v>
      </c>
      <c r="D20179" s="661" t="s">
        <v>312</v>
      </c>
      <c r="E20179" s="662">
        <v>25000</v>
      </c>
      <c r="F20179" s="662">
        <v>24250</v>
      </c>
      <c r="G20179" s="662">
        <v>30000</v>
      </c>
      <c r="H20179" s="661">
        <v>20</v>
      </c>
      <c r="I20179" s="662">
        <v>500000</v>
      </c>
      <c r="J20179" s="663">
        <v>20000000</v>
      </c>
      <c r="K20179" s="662">
        <v>600000000000</v>
      </c>
    </row>
    <row r="20180" spans="3:11" x14ac:dyDescent="0.25">
      <c r="C20180" s="660">
        <v>45939</v>
      </c>
      <c r="D20180" s="661" t="s">
        <v>312</v>
      </c>
      <c r="E20180" s="662">
        <v>25000</v>
      </c>
      <c r="F20180" s="662">
        <v>24250</v>
      </c>
      <c r="G20180" s="662">
        <v>30000</v>
      </c>
      <c r="H20180" s="661">
        <v>4</v>
      </c>
      <c r="I20180" s="662">
        <v>100000</v>
      </c>
      <c r="J20180" s="663">
        <v>20000000</v>
      </c>
      <c r="K20180" s="662">
        <v>600000000000</v>
      </c>
    </row>
    <row r="20181" spans="3:11" x14ac:dyDescent="0.25">
      <c r="C20181" s="660">
        <v>45939</v>
      </c>
      <c r="D20181" s="661" t="s">
        <v>312</v>
      </c>
      <c r="E20181" s="662">
        <v>25000</v>
      </c>
      <c r="F20181" s="662">
        <v>24250</v>
      </c>
      <c r="G20181" s="662">
        <v>30000</v>
      </c>
      <c r="H20181" s="661">
        <v>1</v>
      </c>
      <c r="I20181" s="662">
        <v>25000</v>
      </c>
      <c r="J20181" s="663">
        <v>20000000</v>
      </c>
      <c r="K20181" s="662">
        <v>600000000000</v>
      </c>
    </row>
    <row r="20182" spans="3:11" x14ac:dyDescent="0.25">
      <c r="C20182" s="660">
        <v>45939</v>
      </c>
      <c r="D20182" s="661" t="s">
        <v>312</v>
      </c>
      <c r="E20182" s="662">
        <v>25000</v>
      </c>
      <c r="F20182" s="662">
        <v>24250</v>
      </c>
      <c r="G20182" s="662">
        <v>30000</v>
      </c>
      <c r="H20182" s="661">
        <v>42</v>
      </c>
      <c r="I20182" s="662">
        <v>1050000</v>
      </c>
      <c r="J20182" s="663">
        <v>20000000</v>
      </c>
      <c r="K20182" s="662">
        <v>600000000000</v>
      </c>
    </row>
    <row r="20183" spans="3:11" x14ac:dyDescent="0.25">
      <c r="C20183" s="660">
        <v>45939</v>
      </c>
      <c r="D20183" s="661" t="s">
        <v>312</v>
      </c>
      <c r="E20183" s="662">
        <v>27250</v>
      </c>
      <c r="F20183" s="662">
        <v>24250</v>
      </c>
      <c r="G20183" s="662">
        <v>30000</v>
      </c>
      <c r="H20183" s="661">
        <v>3</v>
      </c>
      <c r="I20183" s="662">
        <v>81750</v>
      </c>
      <c r="J20183" s="663">
        <v>20000000</v>
      </c>
      <c r="K20183" s="662">
        <v>600000000000</v>
      </c>
    </row>
    <row r="20184" spans="3:11" x14ac:dyDescent="0.25">
      <c r="C20184" s="660">
        <v>45939</v>
      </c>
      <c r="D20184" s="661" t="s">
        <v>1155</v>
      </c>
      <c r="E20184" s="662">
        <v>42000</v>
      </c>
      <c r="F20184" s="662">
        <v>43000</v>
      </c>
      <c r="G20184" s="662">
        <v>42500</v>
      </c>
      <c r="H20184" s="661">
        <v>2</v>
      </c>
      <c r="I20184" s="662">
        <v>84000</v>
      </c>
      <c r="J20184" s="663">
        <v>2400000</v>
      </c>
      <c r="K20184" s="662">
        <v>102000000000</v>
      </c>
    </row>
    <row r="20185" spans="3:11" x14ac:dyDescent="0.25">
      <c r="C20185" s="660">
        <v>45939</v>
      </c>
      <c r="D20185" s="661" t="s">
        <v>1155</v>
      </c>
      <c r="E20185" s="662">
        <v>41000</v>
      </c>
      <c r="F20185" s="662">
        <v>43000</v>
      </c>
      <c r="G20185" s="662">
        <v>42500</v>
      </c>
      <c r="H20185" s="661">
        <v>2</v>
      </c>
      <c r="I20185" s="662">
        <v>82000</v>
      </c>
      <c r="J20185" s="663">
        <v>2400000</v>
      </c>
      <c r="K20185" s="662">
        <v>102000000000</v>
      </c>
    </row>
    <row r="20186" spans="3:11" x14ac:dyDescent="0.25">
      <c r="C20186" s="660">
        <v>45939</v>
      </c>
      <c r="D20186" s="661" t="s">
        <v>317</v>
      </c>
      <c r="E20186" s="662">
        <v>120000</v>
      </c>
      <c r="F20186" s="662">
        <v>120000</v>
      </c>
      <c r="G20186" s="662">
        <v>115000</v>
      </c>
      <c r="H20186" s="661">
        <v>1</v>
      </c>
      <c r="I20186" s="662">
        <v>120000</v>
      </c>
      <c r="J20186" s="663">
        <v>15000000</v>
      </c>
      <c r="K20186" s="662">
        <v>1725000000000</v>
      </c>
    </row>
    <row r="20187" spans="3:11" x14ac:dyDescent="0.25">
      <c r="C20187" s="660">
        <v>45939</v>
      </c>
      <c r="D20187" s="661" t="s">
        <v>310</v>
      </c>
      <c r="E20187" s="662">
        <v>101950</v>
      </c>
      <c r="F20187" s="662">
        <v>102000</v>
      </c>
      <c r="G20187" s="662">
        <v>100000</v>
      </c>
      <c r="H20187" s="661">
        <v>33</v>
      </c>
      <c r="I20187" s="662">
        <v>3364350</v>
      </c>
      <c r="J20187" s="663">
        <v>19450000</v>
      </c>
      <c r="K20187" s="662">
        <v>1945000000000</v>
      </c>
    </row>
    <row r="20188" spans="3:11" x14ac:dyDescent="0.25">
      <c r="C20188" s="660">
        <v>45939</v>
      </c>
      <c r="D20188" s="661" t="s">
        <v>1155</v>
      </c>
      <c r="E20188" s="662">
        <v>40000</v>
      </c>
      <c r="F20188" s="662">
        <v>43000</v>
      </c>
      <c r="G20188" s="662">
        <v>42500</v>
      </c>
      <c r="H20188" s="661">
        <v>3</v>
      </c>
      <c r="I20188" s="662">
        <v>120000</v>
      </c>
      <c r="J20188" s="663">
        <v>2400000</v>
      </c>
      <c r="K20188" s="662">
        <v>102000000000</v>
      </c>
    </row>
    <row r="20189" spans="3:11" x14ac:dyDescent="0.25">
      <c r="C20189" s="660">
        <v>45939</v>
      </c>
      <c r="D20189" s="661" t="s">
        <v>1155</v>
      </c>
      <c r="E20189" s="662">
        <v>40000</v>
      </c>
      <c r="F20189" s="662">
        <v>43000</v>
      </c>
      <c r="G20189" s="662">
        <v>42500</v>
      </c>
      <c r="H20189" s="661">
        <v>8</v>
      </c>
      <c r="I20189" s="662">
        <v>320000</v>
      </c>
      <c r="J20189" s="663">
        <v>2400000</v>
      </c>
      <c r="K20189" s="662">
        <v>102000000000</v>
      </c>
    </row>
    <row r="20190" spans="3:11" x14ac:dyDescent="0.25">
      <c r="C20190" s="660">
        <v>45939</v>
      </c>
      <c r="D20190" s="661" t="s">
        <v>312</v>
      </c>
      <c r="E20190" s="662">
        <v>27250</v>
      </c>
      <c r="F20190" s="662">
        <v>24250</v>
      </c>
      <c r="G20190" s="662">
        <v>30000</v>
      </c>
      <c r="H20190" s="661">
        <v>9</v>
      </c>
      <c r="I20190" s="662">
        <v>245250</v>
      </c>
      <c r="J20190" s="663">
        <v>20000000</v>
      </c>
      <c r="K20190" s="662">
        <v>600000000000</v>
      </c>
    </row>
    <row r="20191" spans="3:11" x14ac:dyDescent="0.25">
      <c r="C20191" s="660">
        <v>45939</v>
      </c>
      <c r="D20191" s="661" t="s">
        <v>312</v>
      </c>
      <c r="E20191" s="662">
        <v>27250</v>
      </c>
      <c r="F20191" s="662">
        <v>24250</v>
      </c>
      <c r="G20191" s="662">
        <v>30000</v>
      </c>
      <c r="H20191" s="661">
        <v>16</v>
      </c>
      <c r="I20191" s="662">
        <v>436000</v>
      </c>
      <c r="J20191" s="663">
        <v>20000000</v>
      </c>
      <c r="K20191" s="662">
        <v>600000000000</v>
      </c>
    </row>
    <row r="20192" spans="3:11" x14ac:dyDescent="0.25">
      <c r="C20192" s="660">
        <v>45939</v>
      </c>
      <c r="D20192" s="661" t="s">
        <v>312</v>
      </c>
      <c r="E20192" s="662">
        <v>29000</v>
      </c>
      <c r="F20192" s="662">
        <v>24250</v>
      </c>
      <c r="G20192" s="662">
        <v>30000</v>
      </c>
      <c r="H20192" s="661">
        <v>4</v>
      </c>
      <c r="I20192" s="662">
        <v>116000</v>
      </c>
      <c r="J20192" s="663">
        <v>20000000</v>
      </c>
      <c r="K20192" s="662">
        <v>600000000000</v>
      </c>
    </row>
    <row r="20193" spans="3:11" x14ac:dyDescent="0.25">
      <c r="C20193" s="660">
        <v>45939</v>
      </c>
      <c r="D20193" s="661" t="s">
        <v>1154</v>
      </c>
      <c r="E20193" s="662">
        <v>55000</v>
      </c>
      <c r="F20193" s="662">
        <v>55000</v>
      </c>
      <c r="G20193" s="662">
        <v>58200</v>
      </c>
      <c r="H20193" s="661">
        <v>3</v>
      </c>
      <c r="I20193" s="662">
        <v>165000</v>
      </c>
      <c r="J20193" s="663">
        <v>600000</v>
      </c>
      <c r="K20193" s="662">
        <v>34920000000</v>
      </c>
    </row>
    <row r="20194" spans="3:11" x14ac:dyDescent="0.25">
      <c r="C20194" s="660">
        <v>45939</v>
      </c>
      <c r="D20194" s="661" t="s">
        <v>312</v>
      </c>
      <c r="E20194" s="662">
        <v>29000</v>
      </c>
      <c r="F20194" s="662">
        <v>24250</v>
      </c>
      <c r="G20194" s="662">
        <v>30000</v>
      </c>
      <c r="H20194" s="661">
        <v>1</v>
      </c>
      <c r="I20194" s="662">
        <v>29000</v>
      </c>
      <c r="J20194" s="663">
        <v>20000000</v>
      </c>
      <c r="K20194" s="662">
        <v>600000000000</v>
      </c>
    </row>
    <row r="20195" spans="3:11" x14ac:dyDescent="0.25">
      <c r="C20195" s="660">
        <v>45939</v>
      </c>
      <c r="D20195" s="661" t="s">
        <v>1155</v>
      </c>
      <c r="E20195" s="662">
        <v>43000</v>
      </c>
      <c r="F20195" s="662">
        <v>43000</v>
      </c>
      <c r="G20195" s="662">
        <v>42500</v>
      </c>
      <c r="H20195" s="661">
        <v>350</v>
      </c>
      <c r="I20195" s="662">
        <v>15050000</v>
      </c>
      <c r="J20195" s="663">
        <v>2400000</v>
      </c>
      <c r="K20195" s="662">
        <v>102000000000</v>
      </c>
    </row>
    <row r="20196" spans="3:11" x14ac:dyDescent="0.25">
      <c r="C20196" s="660">
        <v>45939</v>
      </c>
      <c r="D20196" s="661" t="s">
        <v>312</v>
      </c>
      <c r="E20196" s="662">
        <v>29000</v>
      </c>
      <c r="F20196" s="662">
        <v>24250</v>
      </c>
      <c r="G20196" s="662">
        <v>30000</v>
      </c>
      <c r="H20196" s="661">
        <v>1</v>
      </c>
      <c r="I20196" s="662">
        <v>29000</v>
      </c>
      <c r="J20196" s="663">
        <v>20000000</v>
      </c>
      <c r="K20196" s="662">
        <v>600000000000</v>
      </c>
    </row>
    <row r="20197" spans="3:11" x14ac:dyDescent="0.25">
      <c r="C20197" s="660">
        <v>45939</v>
      </c>
      <c r="D20197" s="661" t="s">
        <v>1155</v>
      </c>
      <c r="E20197" s="662">
        <v>43000</v>
      </c>
      <c r="F20197" s="662">
        <v>43000</v>
      </c>
      <c r="G20197" s="662">
        <v>42500</v>
      </c>
      <c r="H20197" s="661">
        <v>11</v>
      </c>
      <c r="I20197" s="662">
        <v>473000</v>
      </c>
      <c r="J20197" s="663">
        <v>2400000</v>
      </c>
      <c r="K20197" s="662">
        <v>102000000000</v>
      </c>
    </row>
    <row r="20198" spans="3:11" x14ac:dyDescent="0.25">
      <c r="C20198" s="660">
        <v>45939</v>
      </c>
      <c r="D20198" s="661" t="s">
        <v>1155</v>
      </c>
      <c r="E20198" s="662">
        <v>43000</v>
      </c>
      <c r="F20198" s="662">
        <v>43000</v>
      </c>
      <c r="G20198" s="662">
        <v>42500</v>
      </c>
      <c r="H20198" s="661">
        <v>14</v>
      </c>
      <c r="I20198" s="662">
        <v>602000</v>
      </c>
      <c r="J20198" s="663">
        <v>2400000</v>
      </c>
      <c r="K20198" s="662">
        <v>102000000000</v>
      </c>
    </row>
    <row r="20199" spans="3:11" x14ac:dyDescent="0.25">
      <c r="C20199" s="660">
        <v>45939</v>
      </c>
      <c r="D20199" s="661" t="s">
        <v>1154</v>
      </c>
      <c r="E20199" s="662">
        <v>55000</v>
      </c>
      <c r="F20199" s="662">
        <v>55000</v>
      </c>
      <c r="G20199" s="662">
        <v>58200</v>
      </c>
      <c r="H20199" s="661">
        <v>18</v>
      </c>
      <c r="I20199" s="662">
        <v>990000</v>
      </c>
      <c r="J20199" s="663">
        <v>600000</v>
      </c>
      <c r="K20199" s="662">
        <v>34920000000</v>
      </c>
    </row>
    <row r="20200" spans="3:11" x14ac:dyDescent="0.25">
      <c r="C20200" s="660">
        <v>45939</v>
      </c>
      <c r="D20200" s="661" t="s">
        <v>310</v>
      </c>
      <c r="E20200" s="662">
        <v>101950</v>
      </c>
      <c r="F20200" s="662">
        <v>102000</v>
      </c>
      <c r="G20200" s="662">
        <v>100000</v>
      </c>
      <c r="H20200" s="661">
        <v>17</v>
      </c>
      <c r="I20200" s="662">
        <v>1733150</v>
      </c>
      <c r="J20200" s="663">
        <v>19450000</v>
      </c>
      <c r="K20200" s="662">
        <v>1945000000000</v>
      </c>
    </row>
    <row r="20201" spans="3:11" x14ac:dyDescent="0.25">
      <c r="C20201" s="660">
        <v>45939</v>
      </c>
      <c r="D20201" s="661" t="s">
        <v>310</v>
      </c>
      <c r="E20201" s="662">
        <v>101950</v>
      </c>
      <c r="F20201" s="662">
        <v>102000</v>
      </c>
      <c r="G20201" s="662">
        <v>100000</v>
      </c>
      <c r="H20201" s="661">
        <v>1</v>
      </c>
      <c r="I20201" s="662">
        <v>101950</v>
      </c>
      <c r="J20201" s="663">
        <v>19450000</v>
      </c>
      <c r="K20201" s="662">
        <v>1945000000000</v>
      </c>
    </row>
    <row r="20202" spans="3:11" x14ac:dyDescent="0.25">
      <c r="C20202" s="660">
        <v>45939</v>
      </c>
      <c r="D20202" s="661" t="s">
        <v>1154</v>
      </c>
      <c r="E20202" s="662">
        <v>55000</v>
      </c>
      <c r="F20202" s="662">
        <v>55000</v>
      </c>
      <c r="G20202" s="662">
        <v>58200</v>
      </c>
      <c r="H20202" s="661">
        <v>2</v>
      </c>
      <c r="I20202" s="662">
        <v>110000</v>
      </c>
      <c r="J20202" s="663">
        <v>600000</v>
      </c>
      <c r="K20202" s="662">
        <v>34920000000</v>
      </c>
    </row>
    <row r="20203" spans="3:11" x14ac:dyDescent="0.25">
      <c r="C20203" s="660">
        <v>45939</v>
      </c>
      <c r="D20203" s="661" t="s">
        <v>1154</v>
      </c>
      <c r="E20203" s="662">
        <v>55000</v>
      </c>
      <c r="F20203" s="662">
        <v>55000</v>
      </c>
      <c r="G20203" s="662">
        <v>58200</v>
      </c>
      <c r="H20203" s="661">
        <v>1</v>
      </c>
      <c r="I20203" s="662">
        <v>55000</v>
      </c>
      <c r="J20203" s="663">
        <v>600000</v>
      </c>
      <c r="K20203" s="662">
        <v>34920000000</v>
      </c>
    </row>
    <row r="20204" spans="3:11" x14ac:dyDescent="0.25">
      <c r="C20204" s="660">
        <v>45939</v>
      </c>
      <c r="D20204" s="661" t="s">
        <v>312</v>
      </c>
      <c r="E20204" s="662">
        <v>30000</v>
      </c>
      <c r="F20204" s="662">
        <v>24250</v>
      </c>
      <c r="G20204" s="662">
        <v>30000</v>
      </c>
      <c r="H20204" s="661">
        <v>2</v>
      </c>
      <c r="I20204" s="662">
        <v>60000</v>
      </c>
      <c r="J20204" s="663">
        <v>20000000</v>
      </c>
      <c r="K20204" s="662">
        <v>600000000000</v>
      </c>
    </row>
    <row r="20205" spans="3:11" x14ac:dyDescent="0.25">
      <c r="C20205" s="660">
        <v>45939</v>
      </c>
      <c r="D20205" s="661" t="s">
        <v>317</v>
      </c>
      <c r="E20205" s="662">
        <v>119000</v>
      </c>
      <c r="F20205" s="662">
        <v>120000</v>
      </c>
      <c r="G20205" s="662">
        <v>115000</v>
      </c>
      <c r="H20205" s="661">
        <v>1</v>
      </c>
      <c r="I20205" s="662">
        <v>119000</v>
      </c>
      <c r="J20205" s="663">
        <v>15000000</v>
      </c>
      <c r="K20205" s="662">
        <v>1725000000000</v>
      </c>
    </row>
    <row r="20206" spans="3:11" x14ac:dyDescent="0.25">
      <c r="C20206" s="660">
        <v>45939</v>
      </c>
      <c r="D20206" s="661" t="s">
        <v>317</v>
      </c>
      <c r="E20206" s="662">
        <v>117000</v>
      </c>
      <c r="F20206" s="662">
        <v>120000</v>
      </c>
      <c r="G20206" s="662">
        <v>115000</v>
      </c>
      <c r="H20206" s="661">
        <v>5</v>
      </c>
      <c r="I20206" s="662">
        <v>585000</v>
      </c>
      <c r="J20206" s="663">
        <v>15000000</v>
      </c>
      <c r="K20206" s="662">
        <v>1725000000000</v>
      </c>
    </row>
    <row r="20207" spans="3:11" x14ac:dyDescent="0.25">
      <c r="C20207" s="660">
        <v>45939</v>
      </c>
      <c r="D20207" s="661" t="s">
        <v>317</v>
      </c>
      <c r="E20207" s="662">
        <v>115000</v>
      </c>
      <c r="F20207" s="662">
        <v>120000</v>
      </c>
      <c r="G20207" s="662">
        <v>115000</v>
      </c>
      <c r="H20207" s="661">
        <v>4</v>
      </c>
      <c r="I20207" s="662">
        <v>460000</v>
      </c>
      <c r="J20207" s="663">
        <v>15000000</v>
      </c>
      <c r="K20207" s="662">
        <v>1725000000000</v>
      </c>
    </row>
    <row r="20208" spans="3:11" x14ac:dyDescent="0.25">
      <c r="C20208" s="660">
        <v>45939</v>
      </c>
      <c r="D20208" s="661" t="s">
        <v>312</v>
      </c>
      <c r="E20208" s="662">
        <v>30000</v>
      </c>
      <c r="F20208" s="662">
        <v>24250</v>
      </c>
      <c r="G20208" s="662">
        <v>30000</v>
      </c>
      <c r="H20208" s="661">
        <v>10</v>
      </c>
      <c r="I20208" s="662">
        <v>300000</v>
      </c>
      <c r="J20208" s="663">
        <v>20000000</v>
      </c>
      <c r="K20208" s="662">
        <v>600000000000</v>
      </c>
    </row>
    <row r="20209" spans="3:11" x14ac:dyDescent="0.25">
      <c r="C20209" s="660">
        <v>45939</v>
      </c>
      <c r="D20209" s="661" t="s">
        <v>312</v>
      </c>
      <c r="E20209" s="662">
        <v>30000</v>
      </c>
      <c r="F20209" s="662">
        <v>24250</v>
      </c>
      <c r="G20209" s="662">
        <v>30000</v>
      </c>
      <c r="H20209" s="661">
        <v>12</v>
      </c>
      <c r="I20209" s="662">
        <v>360000</v>
      </c>
      <c r="J20209" s="663">
        <v>20000000</v>
      </c>
      <c r="K20209" s="662">
        <v>600000000000</v>
      </c>
    </row>
    <row r="20210" spans="3:11" x14ac:dyDescent="0.25">
      <c r="C20210" s="660">
        <v>45939</v>
      </c>
      <c r="D20210" s="661" t="s">
        <v>1155</v>
      </c>
      <c r="E20210" s="662">
        <v>43000</v>
      </c>
      <c r="F20210" s="662">
        <v>43000</v>
      </c>
      <c r="G20210" s="662">
        <v>42500</v>
      </c>
      <c r="H20210" s="661">
        <v>1</v>
      </c>
      <c r="I20210" s="662">
        <v>43000</v>
      </c>
      <c r="J20210" s="663">
        <v>2400000</v>
      </c>
      <c r="K20210" s="662">
        <v>102000000000</v>
      </c>
    </row>
    <row r="20211" spans="3:11" x14ac:dyDescent="0.25">
      <c r="C20211" s="660">
        <v>45939</v>
      </c>
      <c r="D20211" s="661" t="s">
        <v>1155</v>
      </c>
      <c r="E20211" s="662">
        <v>43000</v>
      </c>
      <c r="F20211" s="662">
        <v>43000</v>
      </c>
      <c r="G20211" s="662">
        <v>42500</v>
      </c>
      <c r="H20211" s="661">
        <v>1</v>
      </c>
      <c r="I20211" s="662">
        <v>43000</v>
      </c>
      <c r="J20211" s="663">
        <v>2400000</v>
      </c>
      <c r="K20211" s="662">
        <v>102000000000</v>
      </c>
    </row>
    <row r="20212" spans="3:11" x14ac:dyDescent="0.25">
      <c r="C20212" s="660">
        <v>45939</v>
      </c>
      <c r="D20212" s="661" t="s">
        <v>1155</v>
      </c>
      <c r="E20212" s="662">
        <v>43200</v>
      </c>
      <c r="F20212" s="662">
        <v>43000</v>
      </c>
      <c r="G20212" s="662">
        <v>42500</v>
      </c>
      <c r="H20212" s="661">
        <v>1</v>
      </c>
      <c r="I20212" s="662">
        <v>43200</v>
      </c>
      <c r="J20212" s="663">
        <v>2400000</v>
      </c>
      <c r="K20212" s="662">
        <v>102000000000</v>
      </c>
    </row>
    <row r="20213" spans="3:11" x14ac:dyDescent="0.25">
      <c r="C20213" s="660">
        <v>45939</v>
      </c>
      <c r="D20213" s="661" t="s">
        <v>1155</v>
      </c>
      <c r="E20213" s="662">
        <v>44000</v>
      </c>
      <c r="F20213" s="662">
        <v>43000</v>
      </c>
      <c r="G20213" s="662">
        <v>42500</v>
      </c>
      <c r="H20213" s="661">
        <v>1</v>
      </c>
      <c r="I20213" s="662">
        <v>44000</v>
      </c>
      <c r="J20213" s="663">
        <v>2400000</v>
      </c>
      <c r="K20213" s="662">
        <v>102000000000</v>
      </c>
    </row>
    <row r="20214" spans="3:11" x14ac:dyDescent="0.25">
      <c r="C20214" s="660">
        <v>45939</v>
      </c>
      <c r="D20214" s="661" t="s">
        <v>312</v>
      </c>
      <c r="E20214" s="662">
        <v>30000</v>
      </c>
      <c r="F20214" s="662">
        <v>24250</v>
      </c>
      <c r="G20214" s="662">
        <v>30000</v>
      </c>
      <c r="H20214" s="661">
        <v>26</v>
      </c>
      <c r="I20214" s="662">
        <v>780000</v>
      </c>
      <c r="J20214" s="663">
        <v>20000000</v>
      </c>
      <c r="K20214" s="662">
        <v>600000000000</v>
      </c>
    </row>
    <row r="20215" spans="3:11" x14ac:dyDescent="0.25">
      <c r="C20215" s="660">
        <v>45939</v>
      </c>
      <c r="D20215" s="661" t="s">
        <v>312</v>
      </c>
      <c r="E20215" s="662">
        <v>30000</v>
      </c>
      <c r="F20215" s="662">
        <v>24250</v>
      </c>
      <c r="G20215" s="662">
        <v>30000</v>
      </c>
      <c r="H20215" s="661">
        <v>150</v>
      </c>
      <c r="I20215" s="662">
        <v>4500000</v>
      </c>
      <c r="J20215" s="663">
        <v>20000000</v>
      </c>
      <c r="K20215" s="662">
        <v>600000000000</v>
      </c>
    </row>
    <row r="20216" spans="3:11" x14ac:dyDescent="0.25">
      <c r="C20216" s="660">
        <v>45939</v>
      </c>
      <c r="D20216" s="661" t="s">
        <v>312</v>
      </c>
      <c r="E20216" s="662">
        <v>29100</v>
      </c>
      <c r="F20216" s="662">
        <v>24250</v>
      </c>
      <c r="G20216" s="662">
        <v>30000</v>
      </c>
      <c r="H20216" s="661">
        <v>2</v>
      </c>
      <c r="I20216" s="662">
        <v>58200</v>
      </c>
      <c r="J20216" s="663">
        <v>20000000</v>
      </c>
      <c r="K20216" s="662">
        <v>600000000000</v>
      </c>
    </row>
    <row r="20217" spans="3:11" x14ac:dyDescent="0.25">
      <c r="C20217" s="660">
        <v>45939</v>
      </c>
      <c r="D20217" s="661" t="s">
        <v>312</v>
      </c>
      <c r="E20217" s="662">
        <v>29000</v>
      </c>
      <c r="F20217" s="662">
        <v>24250</v>
      </c>
      <c r="G20217" s="662">
        <v>30000</v>
      </c>
      <c r="H20217" s="661">
        <v>110</v>
      </c>
      <c r="I20217" s="662">
        <v>3190000</v>
      </c>
      <c r="J20217" s="663">
        <v>20000000</v>
      </c>
      <c r="K20217" s="662">
        <v>600000000000</v>
      </c>
    </row>
    <row r="20218" spans="3:11" x14ac:dyDescent="0.25">
      <c r="C20218" s="660">
        <v>45939</v>
      </c>
      <c r="D20218" s="661" t="s">
        <v>312</v>
      </c>
      <c r="E20218" s="662">
        <v>29000</v>
      </c>
      <c r="F20218" s="662">
        <v>24250</v>
      </c>
      <c r="G20218" s="662">
        <v>30000</v>
      </c>
      <c r="H20218" s="661">
        <v>3</v>
      </c>
      <c r="I20218" s="662">
        <v>87000</v>
      </c>
      <c r="J20218" s="663">
        <v>20000000</v>
      </c>
      <c r="K20218" s="662">
        <v>600000000000</v>
      </c>
    </row>
    <row r="20219" spans="3:11" x14ac:dyDescent="0.25">
      <c r="C20219" s="660">
        <v>45939</v>
      </c>
      <c r="D20219" s="661" t="s">
        <v>312</v>
      </c>
      <c r="E20219" s="662">
        <v>29000</v>
      </c>
      <c r="F20219" s="662">
        <v>24250</v>
      </c>
      <c r="G20219" s="662">
        <v>30000</v>
      </c>
      <c r="H20219" s="661">
        <v>6</v>
      </c>
      <c r="I20219" s="662">
        <v>174000</v>
      </c>
      <c r="J20219" s="663">
        <v>20000000</v>
      </c>
      <c r="K20219" s="662">
        <v>600000000000</v>
      </c>
    </row>
    <row r="20220" spans="3:11" x14ac:dyDescent="0.25">
      <c r="C20220" s="660">
        <v>45939</v>
      </c>
      <c r="D20220" s="661" t="s">
        <v>312</v>
      </c>
      <c r="E20220" s="662">
        <v>29000</v>
      </c>
      <c r="F20220" s="662">
        <v>24250</v>
      </c>
      <c r="G20220" s="662">
        <v>30000</v>
      </c>
      <c r="H20220" s="661">
        <v>5</v>
      </c>
      <c r="I20220" s="662">
        <v>145000</v>
      </c>
      <c r="J20220" s="663">
        <v>20000000</v>
      </c>
      <c r="K20220" s="662">
        <v>600000000000</v>
      </c>
    </row>
    <row r="20221" spans="3:11" x14ac:dyDescent="0.25">
      <c r="C20221" s="660">
        <v>45939</v>
      </c>
      <c r="D20221" s="661" t="s">
        <v>312</v>
      </c>
      <c r="E20221" s="662">
        <v>30000</v>
      </c>
      <c r="F20221" s="662">
        <v>24250</v>
      </c>
      <c r="G20221" s="662">
        <v>30000</v>
      </c>
      <c r="H20221" s="661">
        <v>10</v>
      </c>
      <c r="I20221" s="662">
        <v>300000</v>
      </c>
      <c r="J20221" s="663">
        <v>20000000</v>
      </c>
      <c r="K20221" s="662">
        <v>600000000000</v>
      </c>
    </row>
    <row r="20222" spans="3:11" x14ac:dyDescent="0.25">
      <c r="C20222" s="660">
        <v>45939</v>
      </c>
      <c r="D20222" s="661" t="s">
        <v>312</v>
      </c>
      <c r="E20222" s="662">
        <v>30000</v>
      </c>
      <c r="F20222" s="662">
        <v>24250</v>
      </c>
      <c r="G20222" s="662">
        <v>30000</v>
      </c>
      <c r="H20222" s="661">
        <v>6</v>
      </c>
      <c r="I20222" s="662">
        <v>180000</v>
      </c>
      <c r="J20222" s="663">
        <v>20000000</v>
      </c>
      <c r="K20222" s="662">
        <v>600000000000</v>
      </c>
    </row>
    <row r="20223" spans="3:11" x14ac:dyDescent="0.25">
      <c r="C20223" s="660">
        <v>45939</v>
      </c>
      <c r="D20223" s="661" t="s">
        <v>312</v>
      </c>
      <c r="E20223" s="662">
        <v>30000</v>
      </c>
      <c r="F20223" s="662">
        <v>24250</v>
      </c>
      <c r="G20223" s="662">
        <v>30000</v>
      </c>
      <c r="H20223" s="661">
        <v>50</v>
      </c>
      <c r="I20223" s="662">
        <v>1500000</v>
      </c>
      <c r="J20223" s="663">
        <v>20000000</v>
      </c>
      <c r="K20223" s="662">
        <v>600000000000</v>
      </c>
    </row>
    <row r="20224" spans="3:11" x14ac:dyDescent="0.25">
      <c r="C20224" s="660">
        <v>45939</v>
      </c>
      <c r="D20224" s="661" t="s">
        <v>312</v>
      </c>
      <c r="E20224" s="662">
        <v>27250</v>
      </c>
      <c r="F20224" s="662">
        <v>24250</v>
      </c>
      <c r="G20224" s="662">
        <v>30000</v>
      </c>
      <c r="H20224" s="661">
        <v>30</v>
      </c>
      <c r="I20224" s="662">
        <v>817500</v>
      </c>
      <c r="J20224" s="663">
        <v>20000000</v>
      </c>
      <c r="K20224" s="662">
        <v>600000000000</v>
      </c>
    </row>
    <row r="20225" spans="3:11" x14ac:dyDescent="0.25">
      <c r="C20225" s="660">
        <v>45939</v>
      </c>
      <c r="D20225" s="661" t="s">
        <v>1154</v>
      </c>
      <c r="E20225" s="662">
        <v>55000</v>
      </c>
      <c r="F20225" s="662">
        <v>55000</v>
      </c>
      <c r="G20225" s="662">
        <v>58200</v>
      </c>
      <c r="H20225" s="661">
        <v>3</v>
      </c>
      <c r="I20225" s="662">
        <v>165000</v>
      </c>
      <c r="J20225" s="663">
        <v>600000</v>
      </c>
      <c r="K20225" s="662">
        <v>34920000000</v>
      </c>
    </row>
    <row r="20226" spans="3:11" x14ac:dyDescent="0.25">
      <c r="C20226" s="660">
        <v>45939</v>
      </c>
      <c r="D20226" s="661" t="s">
        <v>312</v>
      </c>
      <c r="E20226" s="662">
        <v>26000</v>
      </c>
      <c r="F20226" s="662">
        <v>24250</v>
      </c>
      <c r="G20226" s="662">
        <v>30000</v>
      </c>
      <c r="H20226" s="661">
        <v>9</v>
      </c>
      <c r="I20226" s="662">
        <v>234000</v>
      </c>
      <c r="J20226" s="663">
        <v>20000000</v>
      </c>
      <c r="K20226" s="662">
        <v>600000000000</v>
      </c>
    </row>
    <row r="20227" spans="3:11" x14ac:dyDescent="0.25">
      <c r="C20227" s="660">
        <v>45939</v>
      </c>
      <c r="D20227" s="661" t="s">
        <v>312</v>
      </c>
      <c r="E20227" s="662">
        <v>26000</v>
      </c>
      <c r="F20227" s="662">
        <v>24250</v>
      </c>
      <c r="G20227" s="662">
        <v>30000</v>
      </c>
      <c r="H20227" s="661">
        <v>65</v>
      </c>
      <c r="I20227" s="662">
        <v>1690000</v>
      </c>
      <c r="J20227" s="663">
        <v>20000000</v>
      </c>
      <c r="K20227" s="662">
        <v>600000000000</v>
      </c>
    </row>
    <row r="20228" spans="3:11" x14ac:dyDescent="0.25">
      <c r="C20228" s="660">
        <v>45939</v>
      </c>
      <c r="D20228" s="661" t="s">
        <v>312</v>
      </c>
      <c r="E20228" s="662">
        <v>26000</v>
      </c>
      <c r="F20228" s="662">
        <v>24250</v>
      </c>
      <c r="G20228" s="662">
        <v>30000</v>
      </c>
      <c r="H20228" s="661">
        <v>3</v>
      </c>
      <c r="I20228" s="662">
        <v>78000</v>
      </c>
      <c r="J20228" s="663">
        <v>20000000</v>
      </c>
      <c r="K20228" s="662">
        <v>600000000000</v>
      </c>
    </row>
    <row r="20229" spans="3:11" x14ac:dyDescent="0.25">
      <c r="C20229" s="660">
        <v>45939</v>
      </c>
      <c r="D20229" s="661" t="s">
        <v>312</v>
      </c>
      <c r="E20229" s="662">
        <v>26000</v>
      </c>
      <c r="F20229" s="662">
        <v>24250</v>
      </c>
      <c r="G20229" s="662">
        <v>30000</v>
      </c>
      <c r="H20229" s="661">
        <v>3</v>
      </c>
      <c r="I20229" s="662">
        <v>78000</v>
      </c>
      <c r="J20229" s="663">
        <v>20000000</v>
      </c>
      <c r="K20229" s="662">
        <v>600000000000</v>
      </c>
    </row>
    <row r="20230" spans="3:11" x14ac:dyDescent="0.25">
      <c r="C20230" s="660">
        <v>45939</v>
      </c>
      <c r="D20230" s="661" t="s">
        <v>1154</v>
      </c>
      <c r="E20230" s="662">
        <v>55000</v>
      </c>
      <c r="F20230" s="662">
        <v>55000</v>
      </c>
      <c r="G20230" s="662">
        <v>58200</v>
      </c>
      <c r="H20230" s="661">
        <v>51</v>
      </c>
      <c r="I20230" s="662">
        <v>2805000</v>
      </c>
      <c r="J20230" s="663">
        <v>600000</v>
      </c>
      <c r="K20230" s="662">
        <v>34920000000</v>
      </c>
    </row>
    <row r="20231" spans="3:11" x14ac:dyDescent="0.25">
      <c r="C20231" s="660">
        <v>45939</v>
      </c>
      <c r="D20231" s="661" t="s">
        <v>1154</v>
      </c>
      <c r="E20231" s="662">
        <v>55000</v>
      </c>
      <c r="F20231" s="662">
        <v>55000</v>
      </c>
      <c r="G20231" s="662">
        <v>58200</v>
      </c>
      <c r="H20231" s="661">
        <v>1</v>
      </c>
      <c r="I20231" s="662">
        <v>55000</v>
      </c>
      <c r="J20231" s="663">
        <v>600000</v>
      </c>
      <c r="K20231" s="662">
        <v>34920000000</v>
      </c>
    </row>
    <row r="20232" spans="3:11" x14ac:dyDescent="0.25">
      <c r="C20232" s="660">
        <v>45939</v>
      </c>
      <c r="D20232" s="661" t="s">
        <v>1154</v>
      </c>
      <c r="E20232" s="662">
        <v>55000</v>
      </c>
      <c r="F20232" s="662">
        <v>55000</v>
      </c>
      <c r="G20232" s="662">
        <v>58200</v>
      </c>
      <c r="H20232" s="661">
        <v>14</v>
      </c>
      <c r="I20232" s="662">
        <v>770000</v>
      </c>
      <c r="J20232" s="663">
        <v>600000</v>
      </c>
      <c r="K20232" s="662">
        <v>34920000000</v>
      </c>
    </row>
    <row r="20233" spans="3:11" x14ac:dyDescent="0.25">
      <c r="C20233" s="660">
        <v>45939</v>
      </c>
      <c r="D20233" s="661" t="s">
        <v>1154</v>
      </c>
      <c r="E20233" s="662">
        <v>55000</v>
      </c>
      <c r="F20233" s="662">
        <v>55000</v>
      </c>
      <c r="G20233" s="662">
        <v>58200</v>
      </c>
      <c r="H20233" s="661">
        <v>20</v>
      </c>
      <c r="I20233" s="662">
        <v>1100000</v>
      </c>
      <c r="J20233" s="663">
        <v>600000</v>
      </c>
      <c r="K20233" s="662">
        <v>34920000000</v>
      </c>
    </row>
    <row r="20234" spans="3:11" x14ac:dyDescent="0.25">
      <c r="C20234" s="660">
        <v>45939</v>
      </c>
      <c r="D20234" s="661" t="s">
        <v>1154</v>
      </c>
      <c r="E20234" s="662">
        <v>55000</v>
      </c>
      <c r="F20234" s="662">
        <v>55000</v>
      </c>
      <c r="G20234" s="662">
        <v>58200</v>
      </c>
      <c r="H20234" s="661">
        <v>2</v>
      </c>
      <c r="I20234" s="662">
        <v>110000</v>
      </c>
      <c r="J20234" s="663">
        <v>600000</v>
      </c>
      <c r="K20234" s="662">
        <v>34920000000</v>
      </c>
    </row>
    <row r="20235" spans="3:11" x14ac:dyDescent="0.25">
      <c r="C20235" s="660">
        <v>45939</v>
      </c>
      <c r="D20235" s="661" t="s">
        <v>1154</v>
      </c>
      <c r="E20235" s="662">
        <v>55000</v>
      </c>
      <c r="F20235" s="662">
        <v>55000</v>
      </c>
      <c r="G20235" s="662">
        <v>58200</v>
      </c>
      <c r="H20235" s="661">
        <v>1</v>
      </c>
      <c r="I20235" s="662">
        <v>55000</v>
      </c>
      <c r="J20235" s="663">
        <v>600000</v>
      </c>
      <c r="K20235" s="662">
        <v>34920000000</v>
      </c>
    </row>
    <row r="20236" spans="3:11" x14ac:dyDescent="0.25">
      <c r="C20236" s="660">
        <v>45939</v>
      </c>
      <c r="D20236" s="661" t="s">
        <v>1154</v>
      </c>
      <c r="E20236" s="662">
        <v>55000</v>
      </c>
      <c r="F20236" s="662">
        <v>55000</v>
      </c>
      <c r="G20236" s="662">
        <v>58200</v>
      </c>
      <c r="H20236" s="661">
        <v>91</v>
      </c>
      <c r="I20236" s="662">
        <v>5005000</v>
      </c>
      <c r="J20236" s="663">
        <v>600000</v>
      </c>
      <c r="K20236" s="662">
        <v>34920000000</v>
      </c>
    </row>
    <row r="20237" spans="3:11" x14ac:dyDescent="0.25">
      <c r="C20237" s="660">
        <v>45939</v>
      </c>
      <c r="D20237" s="661" t="s">
        <v>312</v>
      </c>
      <c r="E20237" s="662">
        <v>26000</v>
      </c>
      <c r="F20237" s="662">
        <v>24250</v>
      </c>
      <c r="G20237" s="662">
        <v>30000</v>
      </c>
      <c r="H20237" s="661">
        <v>50</v>
      </c>
      <c r="I20237" s="662">
        <v>1300000</v>
      </c>
      <c r="J20237" s="663">
        <v>20000000</v>
      </c>
      <c r="K20237" s="662">
        <v>600000000000</v>
      </c>
    </row>
    <row r="20238" spans="3:11" x14ac:dyDescent="0.25">
      <c r="C20238" s="660">
        <v>45939</v>
      </c>
      <c r="D20238" s="661" t="s">
        <v>1155</v>
      </c>
      <c r="E20238" s="662">
        <v>44000</v>
      </c>
      <c r="F20238" s="662">
        <v>43000</v>
      </c>
      <c r="G20238" s="662">
        <v>42500</v>
      </c>
      <c r="H20238" s="661">
        <v>1</v>
      </c>
      <c r="I20238" s="662">
        <v>44000</v>
      </c>
      <c r="J20238" s="663">
        <v>2400000</v>
      </c>
      <c r="K20238" s="662">
        <v>102000000000</v>
      </c>
    </row>
    <row r="20239" spans="3:11" x14ac:dyDescent="0.25">
      <c r="C20239" s="660">
        <v>45939</v>
      </c>
      <c r="D20239" s="661" t="s">
        <v>1155</v>
      </c>
      <c r="E20239" s="662">
        <v>44000</v>
      </c>
      <c r="F20239" s="662">
        <v>43000</v>
      </c>
      <c r="G20239" s="662">
        <v>42500</v>
      </c>
      <c r="H20239" s="661">
        <v>2</v>
      </c>
      <c r="I20239" s="662">
        <v>88000</v>
      </c>
      <c r="J20239" s="663">
        <v>2400000</v>
      </c>
      <c r="K20239" s="662">
        <v>102000000000</v>
      </c>
    </row>
    <row r="20240" spans="3:11" x14ac:dyDescent="0.25">
      <c r="C20240" s="660">
        <v>45939</v>
      </c>
      <c r="D20240" s="661" t="s">
        <v>317</v>
      </c>
      <c r="E20240" s="662">
        <v>115100</v>
      </c>
      <c r="F20240" s="662">
        <v>120000</v>
      </c>
      <c r="G20240" s="662">
        <v>115000</v>
      </c>
      <c r="H20240" s="661">
        <v>30</v>
      </c>
      <c r="I20240" s="662">
        <v>3453000</v>
      </c>
      <c r="J20240" s="663">
        <v>15000000</v>
      </c>
      <c r="K20240" s="662">
        <v>1725000000000</v>
      </c>
    </row>
    <row r="20241" spans="3:11" x14ac:dyDescent="0.25">
      <c r="C20241" s="660">
        <v>45939</v>
      </c>
      <c r="D20241" s="661" t="s">
        <v>317</v>
      </c>
      <c r="E20241" s="662">
        <v>115000</v>
      </c>
      <c r="F20241" s="662">
        <v>120000</v>
      </c>
      <c r="G20241" s="662">
        <v>115000</v>
      </c>
      <c r="H20241" s="661">
        <v>11</v>
      </c>
      <c r="I20241" s="662">
        <v>1265000</v>
      </c>
      <c r="J20241" s="663">
        <v>15000000</v>
      </c>
      <c r="K20241" s="662">
        <v>1725000000000</v>
      </c>
    </row>
    <row r="20242" spans="3:11" x14ac:dyDescent="0.25">
      <c r="C20242" s="660">
        <v>45939</v>
      </c>
      <c r="D20242" s="661" t="s">
        <v>312</v>
      </c>
      <c r="E20242" s="662">
        <v>26000</v>
      </c>
      <c r="F20242" s="662">
        <v>24250</v>
      </c>
      <c r="G20242" s="662">
        <v>30000</v>
      </c>
      <c r="H20242" s="661">
        <v>15</v>
      </c>
      <c r="I20242" s="662">
        <v>390000</v>
      </c>
      <c r="J20242" s="663">
        <v>20000000</v>
      </c>
      <c r="K20242" s="662">
        <v>600000000000</v>
      </c>
    </row>
    <row r="20243" spans="3:11" x14ac:dyDescent="0.25">
      <c r="C20243" s="660">
        <v>45939</v>
      </c>
      <c r="D20243" s="661" t="s">
        <v>1154</v>
      </c>
      <c r="E20243" s="662">
        <v>55000</v>
      </c>
      <c r="F20243" s="662">
        <v>55000</v>
      </c>
      <c r="G20243" s="662">
        <v>58200</v>
      </c>
      <c r="H20243" s="661">
        <v>1</v>
      </c>
      <c r="I20243" s="662">
        <v>55000</v>
      </c>
      <c r="J20243" s="663">
        <v>600000</v>
      </c>
      <c r="K20243" s="662">
        <v>34920000000</v>
      </c>
    </row>
    <row r="20244" spans="3:11" x14ac:dyDescent="0.25">
      <c r="C20244" s="660">
        <v>45939</v>
      </c>
      <c r="D20244" s="661" t="s">
        <v>312</v>
      </c>
      <c r="E20244" s="662">
        <v>25500</v>
      </c>
      <c r="F20244" s="662">
        <v>24250</v>
      </c>
      <c r="G20244" s="662">
        <v>30000</v>
      </c>
      <c r="H20244" s="661">
        <v>20</v>
      </c>
      <c r="I20244" s="662">
        <v>510000</v>
      </c>
      <c r="J20244" s="663">
        <v>20000000</v>
      </c>
      <c r="K20244" s="662">
        <v>600000000000</v>
      </c>
    </row>
    <row r="20245" spans="3:11" x14ac:dyDescent="0.25">
      <c r="C20245" s="660">
        <v>45939</v>
      </c>
      <c r="D20245" s="661" t="s">
        <v>312</v>
      </c>
      <c r="E20245" s="662">
        <v>26000</v>
      </c>
      <c r="F20245" s="662">
        <v>24250</v>
      </c>
      <c r="G20245" s="662">
        <v>30000</v>
      </c>
      <c r="H20245" s="661">
        <v>10</v>
      </c>
      <c r="I20245" s="662">
        <v>260000</v>
      </c>
      <c r="J20245" s="663">
        <v>20000000</v>
      </c>
      <c r="K20245" s="662">
        <v>600000000000</v>
      </c>
    </row>
    <row r="20246" spans="3:11" x14ac:dyDescent="0.25">
      <c r="C20246" s="660">
        <v>45939</v>
      </c>
      <c r="D20246" s="661" t="s">
        <v>312</v>
      </c>
      <c r="E20246" s="662">
        <v>26000</v>
      </c>
      <c r="F20246" s="662">
        <v>24250</v>
      </c>
      <c r="G20246" s="662">
        <v>30000</v>
      </c>
      <c r="H20246" s="661">
        <v>25</v>
      </c>
      <c r="I20246" s="662">
        <v>650000</v>
      </c>
      <c r="J20246" s="663">
        <v>20000000</v>
      </c>
      <c r="K20246" s="662">
        <v>600000000000</v>
      </c>
    </row>
    <row r="20247" spans="3:11" x14ac:dyDescent="0.25">
      <c r="C20247" s="660">
        <v>45939</v>
      </c>
      <c r="D20247" s="661" t="s">
        <v>312</v>
      </c>
      <c r="E20247" s="662">
        <v>26000</v>
      </c>
      <c r="F20247" s="662">
        <v>24250</v>
      </c>
      <c r="G20247" s="662">
        <v>30000</v>
      </c>
      <c r="H20247" s="661">
        <v>19</v>
      </c>
      <c r="I20247" s="662">
        <v>494000</v>
      </c>
      <c r="J20247" s="663">
        <v>20000000</v>
      </c>
      <c r="K20247" s="662">
        <v>600000000000</v>
      </c>
    </row>
    <row r="20248" spans="3:11" x14ac:dyDescent="0.25">
      <c r="C20248" s="660">
        <v>45939</v>
      </c>
      <c r="D20248" s="661" t="s">
        <v>312</v>
      </c>
      <c r="E20248" s="662">
        <v>26000</v>
      </c>
      <c r="F20248" s="662">
        <v>24250</v>
      </c>
      <c r="G20248" s="662">
        <v>30000</v>
      </c>
      <c r="H20248" s="661">
        <v>28</v>
      </c>
      <c r="I20248" s="662">
        <v>728000</v>
      </c>
      <c r="J20248" s="663">
        <v>20000000</v>
      </c>
      <c r="K20248" s="662">
        <v>600000000000</v>
      </c>
    </row>
    <row r="20249" spans="3:11" x14ac:dyDescent="0.25">
      <c r="C20249" s="660">
        <v>45939</v>
      </c>
      <c r="D20249" s="661" t="s">
        <v>312</v>
      </c>
      <c r="E20249" s="662">
        <v>26000</v>
      </c>
      <c r="F20249" s="662">
        <v>24250</v>
      </c>
      <c r="G20249" s="662">
        <v>30000</v>
      </c>
      <c r="H20249" s="661">
        <v>100</v>
      </c>
      <c r="I20249" s="662">
        <v>2600000</v>
      </c>
      <c r="J20249" s="663">
        <v>20000000</v>
      </c>
      <c r="K20249" s="662">
        <v>600000000000</v>
      </c>
    </row>
    <row r="20250" spans="3:11" x14ac:dyDescent="0.25">
      <c r="C20250" s="660">
        <v>45939</v>
      </c>
      <c r="D20250" s="661" t="s">
        <v>312</v>
      </c>
      <c r="E20250" s="662">
        <v>26000</v>
      </c>
      <c r="F20250" s="662">
        <v>24250</v>
      </c>
      <c r="G20250" s="662">
        <v>30000</v>
      </c>
      <c r="H20250" s="661">
        <v>5</v>
      </c>
      <c r="I20250" s="662">
        <v>130000</v>
      </c>
      <c r="J20250" s="663">
        <v>20000000</v>
      </c>
      <c r="K20250" s="662">
        <v>600000000000</v>
      </c>
    </row>
    <row r="20251" spans="3:11" x14ac:dyDescent="0.25">
      <c r="C20251" s="660">
        <v>45939</v>
      </c>
      <c r="D20251" s="661" t="s">
        <v>317</v>
      </c>
      <c r="E20251" s="662">
        <v>120000</v>
      </c>
      <c r="F20251" s="662">
        <v>120000</v>
      </c>
      <c r="G20251" s="662">
        <v>115000</v>
      </c>
      <c r="H20251" s="661">
        <v>2</v>
      </c>
      <c r="I20251" s="662">
        <v>240000</v>
      </c>
      <c r="J20251" s="663">
        <v>15000000</v>
      </c>
      <c r="K20251" s="662">
        <v>1725000000000</v>
      </c>
    </row>
    <row r="20252" spans="3:11" x14ac:dyDescent="0.25">
      <c r="C20252" s="660">
        <v>45939</v>
      </c>
      <c r="D20252" s="661" t="s">
        <v>317</v>
      </c>
      <c r="E20252" s="662">
        <v>120000</v>
      </c>
      <c r="F20252" s="662">
        <v>120000</v>
      </c>
      <c r="G20252" s="662">
        <v>115000</v>
      </c>
      <c r="H20252" s="661">
        <v>2</v>
      </c>
      <c r="I20252" s="662">
        <v>240000</v>
      </c>
      <c r="J20252" s="663">
        <v>15000000</v>
      </c>
      <c r="K20252" s="662">
        <v>1725000000000</v>
      </c>
    </row>
    <row r="20253" spans="3:11" x14ac:dyDescent="0.25">
      <c r="C20253" s="660">
        <v>45939</v>
      </c>
      <c r="D20253" s="661" t="s">
        <v>317</v>
      </c>
      <c r="E20253" s="662">
        <v>115100</v>
      </c>
      <c r="F20253" s="662">
        <v>120000</v>
      </c>
      <c r="G20253" s="662">
        <v>115000</v>
      </c>
      <c r="H20253" s="661">
        <v>6</v>
      </c>
      <c r="I20253" s="662">
        <v>690600</v>
      </c>
      <c r="J20253" s="663">
        <v>15000000</v>
      </c>
      <c r="K20253" s="662">
        <v>1725000000000</v>
      </c>
    </row>
    <row r="20254" spans="3:11" x14ac:dyDescent="0.25">
      <c r="C20254" s="660">
        <v>45939</v>
      </c>
      <c r="D20254" s="661" t="s">
        <v>312</v>
      </c>
      <c r="E20254" s="662">
        <v>26000</v>
      </c>
      <c r="F20254" s="662">
        <v>24250</v>
      </c>
      <c r="G20254" s="662">
        <v>30000</v>
      </c>
      <c r="H20254" s="661">
        <v>40</v>
      </c>
      <c r="I20254" s="662">
        <v>1040000</v>
      </c>
      <c r="J20254" s="663">
        <v>20000000</v>
      </c>
      <c r="K20254" s="662">
        <v>600000000000</v>
      </c>
    </row>
    <row r="20255" spans="3:11" x14ac:dyDescent="0.25">
      <c r="C20255" s="660">
        <v>45939</v>
      </c>
      <c r="D20255" s="661" t="s">
        <v>312</v>
      </c>
      <c r="E20255" s="662">
        <v>25500</v>
      </c>
      <c r="F20255" s="662">
        <v>24250</v>
      </c>
      <c r="G20255" s="662">
        <v>30000</v>
      </c>
      <c r="H20255" s="661">
        <v>2</v>
      </c>
      <c r="I20255" s="662">
        <v>51000</v>
      </c>
      <c r="J20255" s="663">
        <v>20000000</v>
      </c>
      <c r="K20255" s="662">
        <v>600000000000</v>
      </c>
    </row>
    <row r="20256" spans="3:11" x14ac:dyDescent="0.25">
      <c r="C20256" s="660">
        <v>45939</v>
      </c>
      <c r="D20256" s="661" t="s">
        <v>317</v>
      </c>
      <c r="E20256" s="662">
        <v>120000</v>
      </c>
      <c r="F20256" s="662">
        <v>120000</v>
      </c>
      <c r="G20256" s="662">
        <v>115000</v>
      </c>
      <c r="H20256" s="661">
        <v>129</v>
      </c>
      <c r="I20256" s="662">
        <v>15480000</v>
      </c>
      <c r="J20256" s="663">
        <v>15000000</v>
      </c>
      <c r="K20256" s="662">
        <v>1725000000000</v>
      </c>
    </row>
    <row r="20257" spans="3:11" x14ac:dyDescent="0.25">
      <c r="C20257" s="660">
        <v>45939</v>
      </c>
      <c r="D20257" s="661" t="s">
        <v>317</v>
      </c>
      <c r="E20257" s="662">
        <v>120000</v>
      </c>
      <c r="F20257" s="662">
        <v>120000</v>
      </c>
      <c r="G20257" s="662">
        <v>115000</v>
      </c>
      <c r="H20257" s="661">
        <v>10</v>
      </c>
      <c r="I20257" s="662">
        <v>1200000</v>
      </c>
      <c r="J20257" s="663">
        <v>15000000</v>
      </c>
      <c r="K20257" s="662">
        <v>1725000000000</v>
      </c>
    </row>
    <row r="20258" spans="3:11" x14ac:dyDescent="0.25">
      <c r="C20258" s="660">
        <v>45939</v>
      </c>
      <c r="D20258" s="661" t="s">
        <v>317</v>
      </c>
      <c r="E20258" s="662">
        <v>120000</v>
      </c>
      <c r="F20258" s="662">
        <v>120000</v>
      </c>
      <c r="G20258" s="662">
        <v>115000</v>
      </c>
      <c r="H20258" s="661">
        <v>155</v>
      </c>
      <c r="I20258" s="662">
        <v>18600000</v>
      </c>
      <c r="J20258" s="663">
        <v>15000000</v>
      </c>
      <c r="K20258" s="662">
        <v>1725000000000</v>
      </c>
    </row>
    <row r="20259" spans="3:11" x14ac:dyDescent="0.25">
      <c r="C20259" s="660">
        <v>45939</v>
      </c>
      <c r="D20259" s="661" t="s">
        <v>317</v>
      </c>
      <c r="E20259" s="662">
        <v>120000</v>
      </c>
      <c r="F20259" s="662">
        <v>120000</v>
      </c>
      <c r="G20259" s="662">
        <v>115000</v>
      </c>
      <c r="H20259" s="661">
        <v>300</v>
      </c>
      <c r="I20259" s="662">
        <v>36000000</v>
      </c>
      <c r="J20259" s="663">
        <v>15000000</v>
      </c>
      <c r="K20259" s="662">
        <v>1725000000000</v>
      </c>
    </row>
    <row r="20260" spans="3:11" x14ac:dyDescent="0.25">
      <c r="C20260" s="660">
        <v>45939</v>
      </c>
      <c r="D20260" s="661" t="s">
        <v>317</v>
      </c>
      <c r="E20260" s="662">
        <v>120000</v>
      </c>
      <c r="F20260" s="662">
        <v>120000</v>
      </c>
      <c r="G20260" s="662">
        <v>115000</v>
      </c>
      <c r="H20260" s="661">
        <v>2</v>
      </c>
      <c r="I20260" s="662">
        <v>240000</v>
      </c>
      <c r="J20260" s="663">
        <v>15000000</v>
      </c>
      <c r="K20260" s="662">
        <v>1725000000000</v>
      </c>
    </row>
    <row r="20261" spans="3:11" x14ac:dyDescent="0.25">
      <c r="C20261" s="660">
        <v>45939</v>
      </c>
      <c r="D20261" s="661" t="s">
        <v>317</v>
      </c>
      <c r="E20261" s="662">
        <v>120000</v>
      </c>
      <c r="F20261" s="662">
        <v>120000</v>
      </c>
      <c r="G20261" s="662">
        <v>115000</v>
      </c>
      <c r="H20261" s="661">
        <v>1</v>
      </c>
      <c r="I20261" s="662">
        <v>120000</v>
      </c>
      <c r="J20261" s="663">
        <v>15000000</v>
      </c>
      <c r="K20261" s="662">
        <v>1725000000000</v>
      </c>
    </row>
    <row r="20262" spans="3:11" x14ac:dyDescent="0.25">
      <c r="C20262" s="660">
        <v>45939</v>
      </c>
      <c r="D20262" s="661" t="s">
        <v>317</v>
      </c>
      <c r="E20262" s="662">
        <v>120000</v>
      </c>
      <c r="F20262" s="662">
        <v>120000</v>
      </c>
      <c r="G20262" s="662">
        <v>115000</v>
      </c>
      <c r="H20262" s="661">
        <v>1</v>
      </c>
      <c r="I20262" s="662">
        <v>120000</v>
      </c>
      <c r="J20262" s="663">
        <v>15000000</v>
      </c>
      <c r="K20262" s="662">
        <v>1725000000000</v>
      </c>
    </row>
    <row r="20263" spans="3:11" x14ac:dyDescent="0.25">
      <c r="C20263" s="660">
        <v>45939</v>
      </c>
      <c r="D20263" s="661" t="s">
        <v>317</v>
      </c>
      <c r="E20263" s="662">
        <v>115100</v>
      </c>
      <c r="F20263" s="662">
        <v>120000</v>
      </c>
      <c r="G20263" s="662">
        <v>115000</v>
      </c>
      <c r="H20263" s="661">
        <v>8</v>
      </c>
      <c r="I20263" s="662">
        <v>920800</v>
      </c>
      <c r="J20263" s="663">
        <v>15000000</v>
      </c>
      <c r="K20263" s="662">
        <v>1725000000000</v>
      </c>
    </row>
    <row r="20264" spans="3:11" x14ac:dyDescent="0.25">
      <c r="C20264" s="660">
        <v>45939</v>
      </c>
      <c r="D20264" s="661" t="s">
        <v>312</v>
      </c>
      <c r="E20264" s="662">
        <v>25500</v>
      </c>
      <c r="F20264" s="662">
        <v>24250</v>
      </c>
      <c r="G20264" s="662">
        <v>30000</v>
      </c>
      <c r="H20264" s="661">
        <v>378</v>
      </c>
      <c r="I20264" s="662">
        <v>9639000</v>
      </c>
      <c r="J20264" s="663">
        <v>20000000</v>
      </c>
      <c r="K20264" s="662">
        <v>600000000000</v>
      </c>
    </row>
    <row r="20265" spans="3:11" x14ac:dyDescent="0.25">
      <c r="C20265" s="660">
        <v>45939</v>
      </c>
      <c r="D20265" s="661" t="s">
        <v>312</v>
      </c>
      <c r="E20265" s="662">
        <v>25500</v>
      </c>
      <c r="F20265" s="662">
        <v>24250</v>
      </c>
      <c r="G20265" s="662">
        <v>30000</v>
      </c>
      <c r="H20265" s="661">
        <v>5</v>
      </c>
      <c r="I20265" s="662">
        <v>127500</v>
      </c>
      <c r="J20265" s="663">
        <v>20000000</v>
      </c>
      <c r="K20265" s="662">
        <v>600000000000</v>
      </c>
    </row>
    <row r="20266" spans="3:11" x14ac:dyDescent="0.25">
      <c r="C20266" s="660">
        <v>45939</v>
      </c>
      <c r="D20266" s="661" t="s">
        <v>312</v>
      </c>
      <c r="E20266" s="662">
        <v>25500</v>
      </c>
      <c r="F20266" s="662">
        <v>24250</v>
      </c>
      <c r="G20266" s="662">
        <v>30000</v>
      </c>
      <c r="H20266" s="661">
        <v>2</v>
      </c>
      <c r="I20266" s="662">
        <v>51000</v>
      </c>
      <c r="J20266" s="663">
        <v>20000000</v>
      </c>
      <c r="K20266" s="662">
        <v>600000000000</v>
      </c>
    </row>
    <row r="20267" spans="3:11" x14ac:dyDescent="0.25">
      <c r="C20267" s="660">
        <v>45939</v>
      </c>
      <c r="D20267" s="661" t="s">
        <v>312</v>
      </c>
      <c r="E20267" s="662">
        <v>26000</v>
      </c>
      <c r="F20267" s="662">
        <v>24250</v>
      </c>
      <c r="G20267" s="662">
        <v>30000</v>
      </c>
      <c r="H20267" s="661">
        <v>148</v>
      </c>
      <c r="I20267" s="662">
        <v>3848000</v>
      </c>
      <c r="J20267" s="663">
        <v>20000000</v>
      </c>
      <c r="K20267" s="662">
        <v>600000000000</v>
      </c>
    </row>
    <row r="20268" spans="3:11" x14ac:dyDescent="0.25">
      <c r="C20268" s="660">
        <v>45939</v>
      </c>
      <c r="D20268" s="661" t="s">
        <v>1155</v>
      </c>
      <c r="E20268" s="662">
        <v>43150</v>
      </c>
      <c r="F20268" s="662">
        <v>43000</v>
      </c>
      <c r="G20268" s="662">
        <v>42500</v>
      </c>
      <c r="H20268" s="661">
        <v>20</v>
      </c>
      <c r="I20268" s="662">
        <v>863000</v>
      </c>
      <c r="J20268" s="663">
        <v>2400000</v>
      </c>
      <c r="K20268" s="662">
        <v>102000000000</v>
      </c>
    </row>
    <row r="20269" spans="3:11" x14ac:dyDescent="0.25">
      <c r="C20269" s="660">
        <v>45939</v>
      </c>
      <c r="D20269" s="661" t="s">
        <v>1155</v>
      </c>
      <c r="E20269" s="662">
        <v>43000</v>
      </c>
      <c r="F20269" s="662">
        <v>43000</v>
      </c>
      <c r="G20269" s="662">
        <v>42500</v>
      </c>
      <c r="H20269" s="661">
        <v>1</v>
      </c>
      <c r="I20269" s="662">
        <v>43000</v>
      </c>
      <c r="J20269" s="663">
        <v>2400000</v>
      </c>
      <c r="K20269" s="662">
        <v>102000000000</v>
      </c>
    </row>
    <row r="20270" spans="3:11" x14ac:dyDescent="0.25">
      <c r="C20270" s="660">
        <v>45939</v>
      </c>
      <c r="D20270" s="661" t="s">
        <v>1155</v>
      </c>
      <c r="E20270" s="662">
        <v>44000</v>
      </c>
      <c r="F20270" s="662">
        <v>43000</v>
      </c>
      <c r="G20270" s="662">
        <v>42500</v>
      </c>
      <c r="H20270" s="661">
        <v>8</v>
      </c>
      <c r="I20270" s="662">
        <v>352000</v>
      </c>
      <c r="J20270" s="663">
        <v>2400000</v>
      </c>
      <c r="K20270" s="662">
        <v>102000000000</v>
      </c>
    </row>
    <row r="20271" spans="3:11" x14ac:dyDescent="0.25">
      <c r="C20271" s="660">
        <v>45939</v>
      </c>
      <c r="D20271" s="661" t="s">
        <v>1155</v>
      </c>
      <c r="E20271" s="662">
        <v>44000</v>
      </c>
      <c r="F20271" s="662">
        <v>43000</v>
      </c>
      <c r="G20271" s="662">
        <v>42500</v>
      </c>
      <c r="H20271" s="661">
        <v>7</v>
      </c>
      <c r="I20271" s="662">
        <v>308000</v>
      </c>
      <c r="J20271" s="663">
        <v>2400000</v>
      </c>
      <c r="K20271" s="662">
        <v>102000000000</v>
      </c>
    </row>
    <row r="20272" spans="3:11" x14ac:dyDescent="0.25">
      <c r="C20272" s="660">
        <v>45939</v>
      </c>
      <c r="D20272" s="661" t="s">
        <v>1155</v>
      </c>
      <c r="E20272" s="662">
        <v>43000</v>
      </c>
      <c r="F20272" s="662">
        <v>43000</v>
      </c>
      <c r="G20272" s="662">
        <v>42500</v>
      </c>
      <c r="H20272" s="661">
        <v>4</v>
      </c>
      <c r="I20272" s="662">
        <v>172000</v>
      </c>
      <c r="J20272" s="663">
        <v>2400000</v>
      </c>
      <c r="K20272" s="662">
        <v>102000000000</v>
      </c>
    </row>
    <row r="20273" spans="3:11" x14ac:dyDescent="0.25">
      <c r="C20273" s="660">
        <v>45939</v>
      </c>
      <c r="D20273" s="661" t="s">
        <v>317</v>
      </c>
      <c r="E20273" s="662">
        <v>115100</v>
      </c>
      <c r="F20273" s="662">
        <v>120000</v>
      </c>
      <c r="G20273" s="662">
        <v>115000</v>
      </c>
      <c r="H20273" s="661">
        <v>8</v>
      </c>
      <c r="I20273" s="662">
        <v>920800</v>
      </c>
      <c r="J20273" s="663">
        <v>15000000</v>
      </c>
      <c r="K20273" s="662">
        <v>1725000000000</v>
      </c>
    </row>
    <row r="20274" spans="3:11" x14ac:dyDescent="0.25">
      <c r="C20274" s="660">
        <v>45939</v>
      </c>
      <c r="D20274" s="661" t="s">
        <v>312</v>
      </c>
      <c r="E20274" s="662">
        <v>26000</v>
      </c>
      <c r="F20274" s="662">
        <v>24250</v>
      </c>
      <c r="G20274" s="662">
        <v>30000</v>
      </c>
      <c r="H20274" s="661">
        <v>6</v>
      </c>
      <c r="I20274" s="662">
        <v>156000</v>
      </c>
      <c r="J20274" s="663">
        <v>20000000</v>
      </c>
      <c r="K20274" s="662">
        <v>600000000000</v>
      </c>
    </row>
    <row r="20275" spans="3:11" x14ac:dyDescent="0.25">
      <c r="C20275" s="660">
        <v>45939</v>
      </c>
      <c r="D20275" s="661" t="s">
        <v>312</v>
      </c>
      <c r="E20275" s="662">
        <v>25800</v>
      </c>
      <c r="F20275" s="662">
        <v>24250</v>
      </c>
      <c r="G20275" s="662">
        <v>30000</v>
      </c>
      <c r="H20275" s="661">
        <v>5</v>
      </c>
      <c r="I20275" s="662">
        <v>129000</v>
      </c>
      <c r="J20275" s="663">
        <v>20000000</v>
      </c>
      <c r="K20275" s="662">
        <v>600000000000</v>
      </c>
    </row>
    <row r="20276" spans="3:11" x14ac:dyDescent="0.25">
      <c r="C20276" s="660">
        <v>45939</v>
      </c>
      <c r="D20276" s="661" t="s">
        <v>312</v>
      </c>
      <c r="E20276" s="662">
        <v>26000</v>
      </c>
      <c r="F20276" s="662">
        <v>24250</v>
      </c>
      <c r="G20276" s="662">
        <v>30000</v>
      </c>
      <c r="H20276" s="661">
        <v>152</v>
      </c>
      <c r="I20276" s="662">
        <v>3952000</v>
      </c>
      <c r="J20276" s="663">
        <v>20000000</v>
      </c>
      <c r="K20276" s="662">
        <v>600000000000</v>
      </c>
    </row>
    <row r="20277" spans="3:11" x14ac:dyDescent="0.25">
      <c r="C20277" s="660">
        <v>45939</v>
      </c>
      <c r="D20277" s="661" t="s">
        <v>312</v>
      </c>
      <c r="E20277" s="662">
        <v>26000</v>
      </c>
      <c r="F20277" s="662">
        <v>24250</v>
      </c>
      <c r="G20277" s="662">
        <v>30000</v>
      </c>
      <c r="H20277" s="661">
        <v>192</v>
      </c>
      <c r="I20277" s="662">
        <v>4992000</v>
      </c>
      <c r="J20277" s="663">
        <v>20000000</v>
      </c>
      <c r="K20277" s="662">
        <v>600000000000</v>
      </c>
    </row>
    <row r="20278" spans="3:11" x14ac:dyDescent="0.25">
      <c r="C20278" s="660">
        <v>45939</v>
      </c>
      <c r="D20278" s="661" t="s">
        <v>312</v>
      </c>
      <c r="E20278" s="662">
        <v>26000</v>
      </c>
      <c r="F20278" s="662">
        <v>24250</v>
      </c>
      <c r="G20278" s="662">
        <v>30000</v>
      </c>
      <c r="H20278" s="661">
        <v>1</v>
      </c>
      <c r="I20278" s="662">
        <v>26000</v>
      </c>
      <c r="J20278" s="663">
        <v>20000000</v>
      </c>
      <c r="K20278" s="662">
        <v>600000000000</v>
      </c>
    </row>
    <row r="20279" spans="3:11" x14ac:dyDescent="0.25">
      <c r="C20279" s="660">
        <v>45939</v>
      </c>
      <c r="D20279" s="661" t="s">
        <v>312</v>
      </c>
      <c r="E20279" s="662">
        <v>26000</v>
      </c>
      <c r="F20279" s="662">
        <v>24250</v>
      </c>
      <c r="G20279" s="662">
        <v>30000</v>
      </c>
      <c r="H20279" s="661">
        <v>137</v>
      </c>
      <c r="I20279" s="662">
        <v>3562000</v>
      </c>
      <c r="J20279" s="663">
        <v>20000000</v>
      </c>
      <c r="K20279" s="662">
        <v>600000000000</v>
      </c>
    </row>
    <row r="20280" spans="3:11" x14ac:dyDescent="0.25">
      <c r="C20280" s="660">
        <v>45939</v>
      </c>
      <c r="D20280" s="661" t="s">
        <v>310</v>
      </c>
      <c r="E20280" s="662">
        <v>101900</v>
      </c>
      <c r="F20280" s="662">
        <v>102000</v>
      </c>
      <c r="G20280" s="662">
        <v>100000</v>
      </c>
      <c r="H20280" s="661">
        <v>1</v>
      </c>
      <c r="I20280" s="662">
        <v>101900</v>
      </c>
      <c r="J20280" s="663">
        <v>19450000</v>
      </c>
      <c r="K20280" s="662">
        <v>1945000000000</v>
      </c>
    </row>
    <row r="20281" spans="3:11" x14ac:dyDescent="0.25">
      <c r="C20281" s="660">
        <v>45939</v>
      </c>
      <c r="D20281" s="661" t="s">
        <v>310</v>
      </c>
      <c r="E20281" s="662">
        <v>100000</v>
      </c>
      <c r="F20281" s="662">
        <v>102000</v>
      </c>
      <c r="G20281" s="662">
        <v>100000</v>
      </c>
      <c r="H20281" s="661">
        <v>5</v>
      </c>
      <c r="I20281" s="662">
        <v>500000</v>
      </c>
      <c r="J20281" s="663">
        <v>19450000</v>
      </c>
      <c r="K20281" s="662">
        <v>1945000000000</v>
      </c>
    </row>
    <row r="20282" spans="3:11" x14ac:dyDescent="0.25">
      <c r="C20282" s="660">
        <v>45939</v>
      </c>
      <c r="D20282" s="661" t="s">
        <v>310</v>
      </c>
      <c r="E20282" s="662">
        <v>100000</v>
      </c>
      <c r="F20282" s="662">
        <v>102000</v>
      </c>
      <c r="G20282" s="662">
        <v>100000</v>
      </c>
      <c r="H20282" s="661">
        <v>1</v>
      </c>
      <c r="I20282" s="662">
        <v>100000</v>
      </c>
      <c r="J20282" s="663">
        <v>19450000</v>
      </c>
      <c r="K20282" s="662">
        <v>1945000000000</v>
      </c>
    </row>
    <row r="20283" spans="3:11" x14ac:dyDescent="0.25">
      <c r="C20283" s="660">
        <v>45939</v>
      </c>
      <c r="D20283" s="661" t="s">
        <v>310</v>
      </c>
      <c r="E20283" s="662">
        <v>100000</v>
      </c>
      <c r="F20283" s="662">
        <v>102000</v>
      </c>
      <c r="G20283" s="662">
        <v>100000</v>
      </c>
      <c r="H20283" s="661">
        <v>14</v>
      </c>
      <c r="I20283" s="662">
        <v>1400000</v>
      </c>
      <c r="J20283" s="663">
        <v>19450000</v>
      </c>
      <c r="K20283" s="662">
        <v>1945000000000</v>
      </c>
    </row>
    <row r="20284" spans="3:11" x14ac:dyDescent="0.25">
      <c r="C20284" s="660">
        <v>45939</v>
      </c>
      <c r="D20284" s="661" t="s">
        <v>312</v>
      </c>
      <c r="E20284" s="662">
        <v>26000</v>
      </c>
      <c r="F20284" s="662">
        <v>24250</v>
      </c>
      <c r="G20284" s="662">
        <v>30000</v>
      </c>
      <c r="H20284" s="661">
        <v>30</v>
      </c>
      <c r="I20284" s="662">
        <v>780000</v>
      </c>
      <c r="J20284" s="663">
        <v>20000000</v>
      </c>
      <c r="K20284" s="662">
        <v>600000000000</v>
      </c>
    </row>
    <row r="20285" spans="3:11" x14ac:dyDescent="0.25">
      <c r="C20285" s="660">
        <v>45939</v>
      </c>
      <c r="D20285" s="661" t="s">
        <v>312</v>
      </c>
      <c r="E20285" s="662">
        <v>26000</v>
      </c>
      <c r="F20285" s="662">
        <v>24250</v>
      </c>
      <c r="G20285" s="662">
        <v>30000</v>
      </c>
      <c r="H20285" s="661">
        <v>2</v>
      </c>
      <c r="I20285" s="662">
        <v>52000</v>
      </c>
      <c r="J20285" s="663">
        <v>20000000</v>
      </c>
      <c r="K20285" s="662">
        <v>600000000000</v>
      </c>
    </row>
    <row r="20286" spans="3:11" x14ac:dyDescent="0.25">
      <c r="C20286" s="660">
        <v>45939</v>
      </c>
      <c r="D20286" s="661" t="s">
        <v>312</v>
      </c>
      <c r="E20286" s="662">
        <v>26000</v>
      </c>
      <c r="F20286" s="662">
        <v>24250</v>
      </c>
      <c r="G20286" s="662">
        <v>30000</v>
      </c>
      <c r="H20286" s="661">
        <v>384</v>
      </c>
      <c r="I20286" s="662">
        <v>9984000</v>
      </c>
      <c r="J20286" s="663">
        <v>20000000</v>
      </c>
      <c r="K20286" s="662">
        <v>600000000000</v>
      </c>
    </row>
    <row r="20287" spans="3:11" x14ac:dyDescent="0.25">
      <c r="C20287" s="660">
        <v>45939</v>
      </c>
      <c r="D20287" s="661" t="s">
        <v>1155</v>
      </c>
      <c r="E20287" s="662">
        <v>43000</v>
      </c>
      <c r="F20287" s="662">
        <v>43000</v>
      </c>
      <c r="G20287" s="662">
        <v>42500</v>
      </c>
      <c r="H20287" s="661">
        <v>5</v>
      </c>
      <c r="I20287" s="662">
        <v>215000</v>
      </c>
      <c r="J20287" s="663">
        <v>2400000</v>
      </c>
      <c r="K20287" s="662">
        <v>102000000000</v>
      </c>
    </row>
    <row r="20288" spans="3:11" x14ac:dyDescent="0.25">
      <c r="C20288" s="660">
        <v>45939</v>
      </c>
      <c r="D20288" s="661" t="s">
        <v>317</v>
      </c>
      <c r="E20288" s="662">
        <v>115100</v>
      </c>
      <c r="F20288" s="662">
        <v>120000</v>
      </c>
      <c r="G20288" s="662">
        <v>115000</v>
      </c>
      <c r="H20288" s="661">
        <v>18</v>
      </c>
      <c r="I20288" s="662">
        <v>2071800</v>
      </c>
      <c r="J20288" s="663">
        <v>15000000</v>
      </c>
      <c r="K20288" s="662">
        <v>1725000000000</v>
      </c>
    </row>
    <row r="20289" spans="3:11" x14ac:dyDescent="0.25">
      <c r="C20289" s="660">
        <v>45939</v>
      </c>
      <c r="D20289" s="661" t="s">
        <v>317</v>
      </c>
      <c r="E20289" s="662">
        <v>115100</v>
      </c>
      <c r="F20289" s="662">
        <v>120000</v>
      </c>
      <c r="G20289" s="662">
        <v>115000</v>
      </c>
      <c r="H20289" s="661">
        <v>2</v>
      </c>
      <c r="I20289" s="662">
        <v>230200</v>
      </c>
      <c r="J20289" s="663">
        <v>15000000</v>
      </c>
      <c r="K20289" s="662">
        <v>1725000000000</v>
      </c>
    </row>
    <row r="20290" spans="3:11" x14ac:dyDescent="0.25">
      <c r="C20290" s="660">
        <v>45939</v>
      </c>
      <c r="D20290" s="661" t="s">
        <v>312</v>
      </c>
      <c r="E20290" s="662">
        <v>26000</v>
      </c>
      <c r="F20290" s="662">
        <v>24250</v>
      </c>
      <c r="G20290" s="662">
        <v>30000</v>
      </c>
      <c r="H20290" s="661">
        <v>20</v>
      </c>
      <c r="I20290" s="662">
        <v>520000</v>
      </c>
      <c r="J20290" s="663">
        <v>20000000</v>
      </c>
      <c r="K20290" s="662">
        <v>600000000000</v>
      </c>
    </row>
    <row r="20291" spans="3:11" x14ac:dyDescent="0.25">
      <c r="C20291" s="660">
        <v>45939</v>
      </c>
      <c r="D20291" s="661" t="s">
        <v>312</v>
      </c>
      <c r="E20291" s="662">
        <v>26000</v>
      </c>
      <c r="F20291" s="662">
        <v>24250</v>
      </c>
      <c r="G20291" s="662">
        <v>30000</v>
      </c>
      <c r="H20291" s="661">
        <v>5</v>
      </c>
      <c r="I20291" s="662">
        <v>130000</v>
      </c>
      <c r="J20291" s="663">
        <v>20000000</v>
      </c>
      <c r="K20291" s="662">
        <v>600000000000</v>
      </c>
    </row>
    <row r="20292" spans="3:11" x14ac:dyDescent="0.25">
      <c r="C20292" s="660">
        <v>45939</v>
      </c>
      <c r="D20292" s="661" t="s">
        <v>1154</v>
      </c>
      <c r="E20292" s="662">
        <v>55200</v>
      </c>
      <c r="F20292" s="662">
        <v>55000</v>
      </c>
      <c r="G20292" s="662">
        <v>58200</v>
      </c>
      <c r="H20292" s="661">
        <v>8</v>
      </c>
      <c r="I20292" s="662">
        <v>441600</v>
      </c>
      <c r="J20292" s="663">
        <v>600000</v>
      </c>
      <c r="K20292" s="662">
        <v>34920000000</v>
      </c>
    </row>
    <row r="20293" spans="3:11" x14ac:dyDescent="0.25">
      <c r="C20293" s="660">
        <v>45939</v>
      </c>
      <c r="D20293" s="661" t="s">
        <v>312</v>
      </c>
      <c r="E20293" s="662">
        <v>26000</v>
      </c>
      <c r="F20293" s="662">
        <v>24250</v>
      </c>
      <c r="G20293" s="662">
        <v>30000</v>
      </c>
      <c r="H20293" s="661">
        <v>20</v>
      </c>
      <c r="I20293" s="662">
        <v>520000</v>
      </c>
      <c r="J20293" s="663">
        <v>20000000</v>
      </c>
      <c r="K20293" s="662">
        <v>600000000000</v>
      </c>
    </row>
    <row r="20294" spans="3:11" x14ac:dyDescent="0.25">
      <c r="C20294" s="660">
        <v>45939</v>
      </c>
      <c r="D20294" s="661" t="s">
        <v>312</v>
      </c>
      <c r="E20294" s="662">
        <v>26000</v>
      </c>
      <c r="F20294" s="662">
        <v>24250</v>
      </c>
      <c r="G20294" s="662">
        <v>30000</v>
      </c>
      <c r="H20294" s="661">
        <v>6</v>
      </c>
      <c r="I20294" s="662">
        <v>156000</v>
      </c>
      <c r="J20294" s="663">
        <v>20000000</v>
      </c>
      <c r="K20294" s="662">
        <v>600000000000</v>
      </c>
    </row>
    <row r="20295" spans="3:11" x14ac:dyDescent="0.25">
      <c r="C20295" s="660">
        <v>45939</v>
      </c>
      <c r="D20295" s="661" t="s">
        <v>312</v>
      </c>
      <c r="E20295" s="662">
        <v>26000</v>
      </c>
      <c r="F20295" s="662">
        <v>24250</v>
      </c>
      <c r="G20295" s="662">
        <v>30000</v>
      </c>
      <c r="H20295" s="661">
        <v>10</v>
      </c>
      <c r="I20295" s="662">
        <v>260000</v>
      </c>
      <c r="J20295" s="663">
        <v>20000000</v>
      </c>
      <c r="K20295" s="662">
        <v>600000000000</v>
      </c>
    </row>
    <row r="20296" spans="3:11" x14ac:dyDescent="0.25">
      <c r="C20296" s="660">
        <v>45939</v>
      </c>
      <c r="D20296" s="661" t="s">
        <v>1155</v>
      </c>
      <c r="E20296" s="662">
        <v>43000</v>
      </c>
      <c r="F20296" s="662">
        <v>43000</v>
      </c>
      <c r="G20296" s="662">
        <v>42500</v>
      </c>
      <c r="H20296" s="661">
        <v>1</v>
      </c>
      <c r="I20296" s="662">
        <v>43000</v>
      </c>
      <c r="J20296" s="663">
        <v>2400000</v>
      </c>
      <c r="K20296" s="662">
        <v>102000000000</v>
      </c>
    </row>
    <row r="20297" spans="3:11" x14ac:dyDescent="0.25">
      <c r="C20297" s="660">
        <v>45939</v>
      </c>
      <c r="D20297" s="661" t="s">
        <v>312</v>
      </c>
      <c r="E20297" s="662">
        <v>26000</v>
      </c>
      <c r="F20297" s="662">
        <v>24250</v>
      </c>
      <c r="G20297" s="662">
        <v>30000</v>
      </c>
      <c r="H20297" s="661">
        <v>10</v>
      </c>
      <c r="I20297" s="662">
        <v>260000</v>
      </c>
      <c r="J20297" s="663">
        <v>20000000</v>
      </c>
      <c r="K20297" s="662">
        <v>600000000000</v>
      </c>
    </row>
    <row r="20298" spans="3:11" x14ac:dyDescent="0.25">
      <c r="C20298" s="660">
        <v>45939</v>
      </c>
      <c r="D20298" s="661" t="s">
        <v>312</v>
      </c>
      <c r="E20298" s="662">
        <v>26000</v>
      </c>
      <c r="F20298" s="662">
        <v>24250</v>
      </c>
      <c r="G20298" s="662">
        <v>30000</v>
      </c>
      <c r="H20298" s="661">
        <v>10</v>
      </c>
      <c r="I20298" s="662">
        <v>260000</v>
      </c>
      <c r="J20298" s="663">
        <v>20000000</v>
      </c>
      <c r="K20298" s="662">
        <v>600000000000</v>
      </c>
    </row>
    <row r="20299" spans="3:11" x14ac:dyDescent="0.25">
      <c r="C20299" s="660">
        <v>45939</v>
      </c>
      <c r="D20299" s="661" t="s">
        <v>312</v>
      </c>
      <c r="E20299" s="662">
        <v>26000</v>
      </c>
      <c r="F20299" s="662">
        <v>24250</v>
      </c>
      <c r="G20299" s="662">
        <v>30000</v>
      </c>
      <c r="H20299" s="661">
        <v>2</v>
      </c>
      <c r="I20299" s="662">
        <v>52000</v>
      </c>
      <c r="J20299" s="663">
        <v>20000000</v>
      </c>
      <c r="K20299" s="662">
        <v>600000000000</v>
      </c>
    </row>
    <row r="20300" spans="3:11" x14ac:dyDescent="0.25">
      <c r="C20300" s="660">
        <v>45939</v>
      </c>
      <c r="D20300" s="661" t="s">
        <v>317</v>
      </c>
      <c r="E20300" s="662">
        <v>115100</v>
      </c>
      <c r="F20300" s="662">
        <v>120000</v>
      </c>
      <c r="G20300" s="662">
        <v>115000</v>
      </c>
      <c r="H20300" s="661">
        <v>29</v>
      </c>
      <c r="I20300" s="662">
        <v>3337900</v>
      </c>
      <c r="J20300" s="663">
        <v>15000000</v>
      </c>
      <c r="K20300" s="662">
        <v>1725000000000</v>
      </c>
    </row>
    <row r="20301" spans="3:11" x14ac:dyDescent="0.25">
      <c r="C20301" s="660">
        <v>45939</v>
      </c>
      <c r="D20301" s="661" t="s">
        <v>312</v>
      </c>
      <c r="E20301" s="662">
        <v>26000</v>
      </c>
      <c r="F20301" s="662">
        <v>24250</v>
      </c>
      <c r="G20301" s="662">
        <v>30000</v>
      </c>
      <c r="H20301" s="661">
        <v>2</v>
      </c>
      <c r="I20301" s="662">
        <v>52000</v>
      </c>
      <c r="J20301" s="663">
        <v>20000000</v>
      </c>
      <c r="K20301" s="662">
        <v>600000000000</v>
      </c>
    </row>
    <row r="20302" spans="3:11" x14ac:dyDescent="0.25">
      <c r="C20302" s="660">
        <v>45939</v>
      </c>
      <c r="D20302" s="661" t="s">
        <v>310</v>
      </c>
      <c r="E20302" s="662">
        <v>100000</v>
      </c>
      <c r="F20302" s="662">
        <v>102000</v>
      </c>
      <c r="G20302" s="662">
        <v>100000</v>
      </c>
      <c r="H20302" s="661">
        <v>2</v>
      </c>
      <c r="I20302" s="662">
        <v>200000</v>
      </c>
      <c r="J20302" s="663">
        <v>19450000</v>
      </c>
      <c r="K20302" s="662">
        <v>1945000000000</v>
      </c>
    </row>
    <row r="20303" spans="3:11" x14ac:dyDescent="0.25">
      <c r="C20303" s="660">
        <v>45939</v>
      </c>
      <c r="D20303" s="661" t="s">
        <v>1155</v>
      </c>
      <c r="E20303" s="662">
        <v>43000</v>
      </c>
      <c r="F20303" s="662">
        <v>43000</v>
      </c>
      <c r="G20303" s="662">
        <v>42500</v>
      </c>
      <c r="H20303" s="661">
        <v>14</v>
      </c>
      <c r="I20303" s="662">
        <v>602000</v>
      </c>
      <c r="J20303" s="663">
        <v>2400000</v>
      </c>
      <c r="K20303" s="662">
        <v>102000000000</v>
      </c>
    </row>
    <row r="20304" spans="3:11" x14ac:dyDescent="0.25">
      <c r="C20304" s="660">
        <v>45939</v>
      </c>
      <c r="D20304" s="661" t="s">
        <v>1154</v>
      </c>
      <c r="E20304" s="662">
        <v>55250</v>
      </c>
      <c r="F20304" s="662">
        <v>55000</v>
      </c>
      <c r="G20304" s="662">
        <v>58200</v>
      </c>
      <c r="H20304" s="661">
        <v>4</v>
      </c>
      <c r="I20304" s="662">
        <v>221000</v>
      </c>
      <c r="J20304" s="663">
        <v>600000</v>
      </c>
      <c r="K20304" s="662">
        <v>34920000000</v>
      </c>
    </row>
    <row r="20305" spans="3:11" x14ac:dyDescent="0.25">
      <c r="C20305" s="660">
        <v>45939</v>
      </c>
      <c r="D20305" s="661" t="s">
        <v>310</v>
      </c>
      <c r="E20305" s="662">
        <v>101900</v>
      </c>
      <c r="F20305" s="662">
        <v>102000</v>
      </c>
      <c r="G20305" s="662">
        <v>100000</v>
      </c>
      <c r="H20305" s="661">
        <v>5</v>
      </c>
      <c r="I20305" s="662">
        <v>509500</v>
      </c>
      <c r="J20305" s="663">
        <v>19450000</v>
      </c>
      <c r="K20305" s="662">
        <v>1945000000000</v>
      </c>
    </row>
    <row r="20306" spans="3:11" x14ac:dyDescent="0.25">
      <c r="C20306" s="660">
        <v>45939</v>
      </c>
      <c r="D20306" s="661" t="s">
        <v>312</v>
      </c>
      <c r="E20306" s="662">
        <v>26000</v>
      </c>
      <c r="F20306" s="662">
        <v>24250</v>
      </c>
      <c r="G20306" s="662">
        <v>30000</v>
      </c>
      <c r="H20306" s="661">
        <v>1</v>
      </c>
      <c r="I20306" s="662">
        <v>26000</v>
      </c>
      <c r="J20306" s="663">
        <v>20000000</v>
      </c>
      <c r="K20306" s="662">
        <v>600000000000</v>
      </c>
    </row>
    <row r="20307" spans="3:11" x14ac:dyDescent="0.25">
      <c r="C20307" s="660">
        <v>45939</v>
      </c>
      <c r="D20307" s="661" t="s">
        <v>312</v>
      </c>
      <c r="E20307" s="662">
        <v>26000</v>
      </c>
      <c r="F20307" s="662">
        <v>24250</v>
      </c>
      <c r="G20307" s="662">
        <v>30000</v>
      </c>
      <c r="H20307" s="661">
        <v>8</v>
      </c>
      <c r="I20307" s="662">
        <v>208000</v>
      </c>
      <c r="J20307" s="663">
        <v>20000000</v>
      </c>
      <c r="K20307" s="662">
        <v>600000000000</v>
      </c>
    </row>
    <row r="20308" spans="3:11" x14ac:dyDescent="0.25">
      <c r="C20308" s="660">
        <v>45939</v>
      </c>
      <c r="D20308" s="661" t="s">
        <v>312</v>
      </c>
      <c r="E20308" s="662">
        <v>25800</v>
      </c>
      <c r="F20308" s="662">
        <v>24250</v>
      </c>
      <c r="G20308" s="662">
        <v>30000</v>
      </c>
      <c r="H20308" s="661">
        <v>5</v>
      </c>
      <c r="I20308" s="662">
        <v>129000</v>
      </c>
      <c r="J20308" s="663">
        <v>20000000</v>
      </c>
      <c r="K20308" s="662">
        <v>600000000000</v>
      </c>
    </row>
    <row r="20309" spans="3:11" x14ac:dyDescent="0.25">
      <c r="C20309" s="660">
        <v>45939</v>
      </c>
      <c r="D20309" s="661" t="s">
        <v>312</v>
      </c>
      <c r="E20309" s="662">
        <v>25250</v>
      </c>
      <c r="F20309" s="662">
        <v>24250</v>
      </c>
      <c r="G20309" s="662">
        <v>30000</v>
      </c>
      <c r="H20309" s="661">
        <v>4</v>
      </c>
      <c r="I20309" s="662">
        <v>101000</v>
      </c>
      <c r="J20309" s="663">
        <v>20000000</v>
      </c>
      <c r="K20309" s="662">
        <v>600000000000</v>
      </c>
    </row>
    <row r="20310" spans="3:11" x14ac:dyDescent="0.25">
      <c r="C20310" s="660">
        <v>45939</v>
      </c>
      <c r="D20310" s="661" t="s">
        <v>312</v>
      </c>
      <c r="E20310" s="662">
        <v>26000</v>
      </c>
      <c r="F20310" s="662">
        <v>24250</v>
      </c>
      <c r="G20310" s="662">
        <v>30000</v>
      </c>
      <c r="H20310" s="661">
        <v>10</v>
      </c>
      <c r="I20310" s="662">
        <v>260000</v>
      </c>
      <c r="J20310" s="663">
        <v>20000000</v>
      </c>
      <c r="K20310" s="662">
        <v>600000000000</v>
      </c>
    </row>
    <row r="20311" spans="3:11" x14ac:dyDescent="0.25">
      <c r="C20311" s="660">
        <v>45939</v>
      </c>
      <c r="D20311" s="661" t="s">
        <v>312</v>
      </c>
      <c r="E20311" s="662">
        <v>25500</v>
      </c>
      <c r="F20311" s="662">
        <v>24250</v>
      </c>
      <c r="G20311" s="662">
        <v>30000</v>
      </c>
      <c r="H20311" s="661">
        <v>5</v>
      </c>
      <c r="I20311" s="662">
        <v>127500</v>
      </c>
      <c r="J20311" s="663">
        <v>20000000</v>
      </c>
      <c r="K20311" s="662">
        <v>600000000000</v>
      </c>
    </row>
    <row r="20312" spans="3:11" x14ac:dyDescent="0.25">
      <c r="C20312" s="660">
        <v>45939</v>
      </c>
      <c r="D20312" s="661" t="s">
        <v>312</v>
      </c>
      <c r="E20312" s="662">
        <v>25800</v>
      </c>
      <c r="F20312" s="662">
        <v>24250</v>
      </c>
      <c r="G20312" s="662">
        <v>30000</v>
      </c>
      <c r="H20312" s="661">
        <v>3</v>
      </c>
      <c r="I20312" s="662">
        <v>77400</v>
      </c>
      <c r="J20312" s="663">
        <v>20000000</v>
      </c>
      <c r="K20312" s="662">
        <v>600000000000</v>
      </c>
    </row>
    <row r="20313" spans="3:11" x14ac:dyDescent="0.25">
      <c r="C20313" s="660">
        <v>45939</v>
      </c>
      <c r="D20313" s="661" t="s">
        <v>312</v>
      </c>
      <c r="E20313" s="662">
        <v>25500</v>
      </c>
      <c r="F20313" s="662">
        <v>24250</v>
      </c>
      <c r="G20313" s="662">
        <v>30000</v>
      </c>
      <c r="H20313" s="661">
        <v>2</v>
      </c>
      <c r="I20313" s="662">
        <v>51000</v>
      </c>
      <c r="J20313" s="663">
        <v>20000000</v>
      </c>
      <c r="K20313" s="662">
        <v>600000000000</v>
      </c>
    </row>
    <row r="20314" spans="3:11" x14ac:dyDescent="0.25">
      <c r="C20314" s="660">
        <v>45939</v>
      </c>
      <c r="D20314" s="661" t="s">
        <v>312</v>
      </c>
      <c r="E20314" s="662">
        <v>26000</v>
      </c>
      <c r="F20314" s="662">
        <v>24250</v>
      </c>
      <c r="G20314" s="662">
        <v>30000</v>
      </c>
      <c r="H20314" s="661">
        <v>5</v>
      </c>
      <c r="I20314" s="662">
        <v>130000</v>
      </c>
      <c r="J20314" s="663">
        <v>20000000</v>
      </c>
      <c r="K20314" s="662">
        <v>600000000000</v>
      </c>
    </row>
    <row r="20315" spans="3:11" x14ac:dyDescent="0.25">
      <c r="C20315" s="660">
        <v>45939</v>
      </c>
      <c r="D20315" s="661" t="s">
        <v>317</v>
      </c>
      <c r="E20315" s="662">
        <v>115100</v>
      </c>
      <c r="F20315" s="662">
        <v>120000</v>
      </c>
      <c r="G20315" s="662">
        <v>115000</v>
      </c>
      <c r="H20315" s="661">
        <v>2</v>
      </c>
      <c r="I20315" s="662">
        <v>230200</v>
      </c>
      <c r="J20315" s="663">
        <v>15000000</v>
      </c>
      <c r="K20315" s="662">
        <v>1725000000000</v>
      </c>
    </row>
    <row r="20316" spans="3:11" x14ac:dyDescent="0.25">
      <c r="C20316" s="660">
        <v>45939</v>
      </c>
      <c r="D20316" s="661" t="s">
        <v>1154</v>
      </c>
      <c r="E20316" s="662">
        <v>58200</v>
      </c>
      <c r="F20316" s="662">
        <v>55000</v>
      </c>
      <c r="G20316" s="662">
        <v>58200</v>
      </c>
      <c r="H20316" s="661">
        <v>10</v>
      </c>
      <c r="I20316" s="662">
        <v>582000</v>
      </c>
      <c r="J20316" s="663">
        <v>600000</v>
      </c>
      <c r="K20316" s="662">
        <v>34920000000</v>
      </c>
    </row>
    <row r="20317" spans="3:11" x14ac:dyDescent="0.25">
      <c r="C20317" s="660">
        <v>45939</v>
      </c>
      <c r="D20317" s="661" t="s">
        <v>1154</v>
      </c>
      <c r="E20317" s="662">
        <v>58200</v>
      </c>
      <c r="F20317" s="662">
        <v>55000</v>
      </c>
      <c r="G20317" s="662">
        <v>58200</v>
      </c>
      <c r="H20317" s="661">
        <v>2</v>
      </c>
      <c r="I20317" s="662">
        <v>116400</v>
      </c>
      <c r="J20317" s="663">
        <v>600000</v>
      </c>
      <c r="K20317" s="662">
        <v>34920000000</v>
      </c>
    </row>
    <row r="20318" spans="3:11" x14ac:dyDescent="0.25">
      <c r="C20318" s="660">
        <v>45939</v>
      </c>
      <c r="D20318" s="661" t="s">
        <v>1154</v>
      </c>
      <c r="E20318" s="662">
        <v>58200</v>
      </c>
      <c r="F20318" s="662">
        <v>55000</v>
      </c>
      <c r="G20318" s="662">
        <v>58200</v>
      </c>
      <c r="H20318" s="661">
        <v>2</v>
      </c>
      <c r="I20318" s="662">
        <v>116400</v>
      </c>
      <c r="J20318" s="663">
        <v>600000</v>
      </c>
      <c r="K20318" s="662">
        <v>34920000000</v>
      </c>
    </row>
    <row r="20319" spans="3:11" x14ac:dyDescent="0.25">
      <c r="C20319" s="660">
        <v>45939</v>
      </c>
      <c r="D20319" s="661" t="s">
        <v>317</v>
      </c>
      <c r="E20319" s="662">
        <v>120000</v>
      </c>
      <c r="F20319" s="662">
        <v>120000</v>
      </c>
      <c r="G20319" s="662">
        <v>115000</v>
      </c>
      <c r="H20319" s="661">
        <v>2</v>
      </c>
      <c r="I20319" s="662">
        <v>240000</v>
      </c>
      <c r="J20319" s="663">
        <v>15000000</v>
      </c>
      <c r="K20319" s="662">
        <v>1725000000000</v>
      </c>
    </row>
    <row r="20320" spans="3:11" x14ac:dyDescent="0.25">
      <c r="C20320" s="660">
        <v>45939</v>
      </c>
      <c r="D20320" s="661" t="s">
        <v>317</v>
      </c>
      <c r="E20320" s="662">
        <v>120000</v>
      </c>
      <c r="F20320" s="662">
        <v>120000</v>
      </c>
      <c r="G20320" s="662">
        <v>115000</v>
      </c>
      <c r="H20320" s="661">
        <v>100</v>
      </c>
      <c r="I20320" s="662">
        <v>12000000</v>
      </c>
      <c r="J20320" s="663">
        <v>15000000</v>
      </c>
      <c r="K20320" s="662">
        <v>1725000000000</v>
      </c>
    </row>
    <row r="20321" spans="3:11" x14ac:dyDescent="0.25">
      <c r="C20321" s="660">
        <v>45939</v>
      </c>
      <c r="D20321" s="661" t="s">
        <v>317</v>
      </c>
      <c r="E20321" s="662">
        <v>120000</v>
      </c>
      <c r="F20321" s="662">
        <v>120000</v>
      </c>
      <c r="G20321" s="662">
        <v>115000</v>
      </c>
      <c r="H20321" s="661">
        <v>2</v>
      </c>
      <c r="I20321" s="662">
        <v>240000</v>
      </c>
      <c r="J20321" s="663">
        <v>15000000</v>
      </c>
      <c r="K20321" s="662">
        <v>1725000000000</v>
      </c>
    </row>
    <row r="20322" spans="3:11" x14ac:dyDescent="0.25">
      <c r="C20322" s="660">
        <v>45939</v>
      </c>
      <c r="D20322" s="661" t="s">
        <v>317</v>
      </c>
      <c r="E20322" s="662">
        <v>120000</v>
      </c>
      <c r="F20322" s="662">
        <v>120000</v>
      </c>
      <c r="G20322" s="662">
        <v>115000</v>
      </c>
      <c r="H20322" s="661">
        <v>1</v>
      </c>
      <c r="I20322" s="662">
        <v>120000</v>
      </c>
      <c r="J20322" s="663">
        <v>15000000</v>
      </c>
      <c r="K20322" s="662">
        <v>1725000000000</v>
      </c>
    </row>
    <row r="20323" spans="3:11" x14ac:dyDescent="0.25">
      <c r="C20323" s="660">
        <v>45939</v>
      </c>
      <c r="D20323" s="661" t="s">
        <v>1155</v>
      </c>
      <c r="E20323" s="662">
        <v>43000</v>
      </c>
      <c r="F20323" s="662">
        <v>43000</v>
      </c>
      <c r="G20323" s="662">
        <v>42500</v>
      </c>
      <c r="H20323" s="661">
        <v>2</v>
      </c>
      <c r="I20323" s="662">
        <v>86000</v>
      </c>
      <c r="J20323" s="663">
        <v>2400000</v>
      </c>
      <c r="K20323" s="662">
        <v>102000000000</v>
      </c>
    </row>
    <row r="20324" spans="3:11" x14ac:dyDescent="0.25">
      <c r="C20324" s="660">
        <v>45939</v>
      </c>
      <c r="D20324" s="661" t="s">
        <v>317</v>
      </c>
      <c r="E20324" s="662">
        <v>119000</v>
      </c>
      <c r="F20324" s="662">
        <v>120000</v>
      </c>
      <c r="G20324" s="662">
        <v>115000</v>
      </c>
      <c r="H20324" s="661">
        <v>7</v>
      </c>
      <c r="I20324" s="662">
        <v>833000</v>
      </c>
      <c r="J20324" s="663">
        <v>15000000</v>
      </c>
      <c r="K20324" s="662">
        <v>1725000000000</v>
      </c>
    </row>
    <row r="20325" spans="3:11" x14ac:dyDescent="0.25">
      <c r="C20325" s="660">
        <v>45939</v>
      </c>
      <c r="D20325" s="661" t="s">
        <v>317</v>
      </c>
      <c r="E20325" s="662">
        <v>120000</v>
      </c>
      <c r="F20325" s="662">
        <v>120000</v>
      </c>
      <c r="G20325" s="662">
        <v>115000</v>
      </c>
      <c r="H20325" s="661">
        <v>10</v>
      </c>
      <c r="I20325" s="662">
        <v>1200000</v>
      </c>
      <c r="J20325" s="663">
        <v>15000000</v>
      </c>
      <c r="K20325" s="662">
        <v>1725000000000</v>
      </c>
    </row>
    <row r="20326" spans="3:11" x14ac:dyDescent="0.25">
      <c r="C20326" s="660">
        <v>45939</v>
      </c>
      <c r="D20326" s="661" t="s">
        <v>317</v>
      </c>
      <c r="E20326" s="662">
        <v>120000</v>
      </c>
      <c r="F20326" s="662">
        <v>120000</v>
      </c>
      <c r="G20326" s="662">
        <v>115000</v>
      </c>
      <c r="H20326" s="661">
        <v>463</v>
      </c>
      <c r="I20326" s="662">
        <v>55560000</v>
      </c>
      <c r="J20326" s="663">
        <v>15000000</v>
      </c>
      <c r="K20326" s="662">
        <v>1725000000000</v>
      </c>
    </row>
    <row r="20327" spans="3:11" x14ac:dyDescent="0.25">
      <c r="C20327" s="660">
        <v>45939</v>
      </c>
      <c r="D20327" s="661" t="s">
        <v>310</v>
      </c>
      <c r="E20327" s="662">
        <v>100800</v>
      </c>
      <c r="F20327" s="662">
        <v>102000</v>
      </c>
      <c r="G20327" s="662">
        <v>100000</v>
      </c>
      <c r="H20327" s="661">
        <v>1</v>
      </c>
      <c r="I20327" s="662">
        <v>100800</v>
      </c>
      <c r="J20327" s="663">
        <v>19450000</v>
      </c>
      <c r="K20327" s="662">
        <v>1945000000000</v>
      </c>
    </row>
    <row r="20328" spans="3:11" x14ac:dyDescent="0.25">
      <c r="C20328" s="660">
        <v>45939</v>
      </c>
      <c r="D20328" s="661" t="s">
        <v>310</v>
      </c>
      <c r="E20328" s="662">
        <v>101900</v>
      </c>
      <c r="F20328" s="662">
        <v>102000</v>
      </c>
      <c r="G20328" s="662">
        <v>100000</v>
      </c>
      <c r="H20328" s="661">
        <v>19</v>
      </c>
      <c r="I20328" s="662">
        <v>1936100</v>
      </c>
      <c r="J20328" s="663">
        <v>19450000</v>
      </c>
      <c r="K20328" s="662">
        <v>1945000000000</v>
      </c>
    </row>
    <row r="20329" spans="3:11" x14ac:dyDescent="0.25">
      <c r="C20329" s="660">
        <v>45939</v>
      </c>
      <c r="D20329" s="661" t="s">
        <v>312</v>
      </c>
      <c r="E20329" s="662">
        <v>25300</v>
      </c>
      <c r="F20329" s="662">
        <v>24250</v>
      </c>
      <c r="G20329" s="662">
        <v>30000</v>
      </c>
      <c r="H20329" s="661">
        <v>1</v>
      </c>
      <c r="I20329" s="662">
        <v>25300</v>
      </c>
      <c r="J20329" s="663">
        <v>20000000</v>
      </c>
      <c r="K20329" s="662">
        <v>600000000000</v>
      </c>
    </row>
    <row r="20330" spans="3:11" x14ac:dyDescent="0.25">
      <c r="C20330" s="660">
        <v>45939</v>
      </c>
      <c r="D20330" s="661" t="s">
        <v>317</v>
      </c>
      <c r="E20330" s="662">
        <v>115100</v>
      </c>
      <c r="F20330" s="662">
        <v>120000</v>
      </c>
      <c r="G20330" s="662">
        <v>115000</v>
      </c>
      <c r="H20330" s="661">
        <v>17</v>
      </c>
      <c r="I20330" s="662">
        <v>1956700</v>
      </c>
      <c r="J20330" s="663">
        <v>15000000</v>
      </c>
      <c r="K20330" s="662">
        <v>1725000000000</v>
      </c>
    </row>
    <row r="20331" spans="3:11" x14ac:dyDescent="0.25">
      <c r="C20331" s="660">
        <v>45939</v>
      </c>
      <c r="D20331" s="661" t="s">
        <v>317</v>
      </c>
      <c r="E20331" s="662">
        <v>115000</v>
      </c>
      <c r="F20331" s="662">
        <v>120000</v>
      </c>
      <c r="G20331" s="662">
        <v>115000</v>
      </c>
      <c r="H20331" s="661">
        <v>10</v>
      </c>
      <c r="I20331" s="662">
        <v>1150000</v>
      </c>
      <c r="J20331" s="663">
        <v>15000000</v>
      </c>
      <c r="K20331" s="662">
        <v>1725000000000</v>
      </c>
    </row>
    <row r="20332" spans="3:11" x14ac:dyDescent="0.25">
      <c r="C20332" s="660">
        <v>45939</v>
      </c>
      <c r="D20332" s="661" t="s">
        <v>317</v>
      </c>
      <c r="E20332" s="662">
        <v>115000</v>
      </c>
      <c r="F20332" s="662">
        <v>120000</v>
      </c>
      <c r="G20332" s="662">
        <v>115000</v>
      </c>
      <c r="H20332" s="661">
        <v>10</v>
      </c>
      <c r="I20332" s="662">
        <v>1150000</v>
      </c>
      <c r="J20332" s="663">
        <v>15000000</v>
      </c>
      <c r="K20332" s="662">
        <v>1725000000000</v>
      </c>
    </row>
    <row r="20333" spans="3:11" x14ac:dyDescent="0.25">
      <c r="C20333" s="660">
        <v>45939</v>
      </c>
      <c r="D20333" s="661" t="s">
        <v>312</v>
      </c>
      <c r="E20333" s="662">
        <v>25500</v>
      </c>
      <c r="F20333" s="662">
        <v>24250</v>
      </c>
      <c r="G20333" s="662">
        <v>30000</v>
      </c>
      <c r="H20333" s="661">
        <v>20</v>
      </c>
      <c r="I20333" s="662">
        <v>510000</v>
      </c>
      <c r="J20333" s="663">
        <v>20000000</v>
      </c>
      <c r="K20333" s="662">
        <v>600000000000</v>
      </c>
    </row>
    <row r="20334" spans="3:11" x14ac:dyDescent="0.25">
      <c r="C20334" s="660">
        <v>45939</v>
      </c>
      <c r="D20334" s="661" t="s">
        <v>312</v>
      </c>
      <c r="E20334" s="662">
        <v>26000</v>
      </c>
      <c r="F20334" s="662">
        <v>24250</v>
      </c>
      <c r="G20334" s="662">
        <v>30000</v>
      </c>
      <c r="H20334" s="661">
        <v>14</v>
      </c>
      <c r="I20334" s="662">
        <v>364000</v>
      </c>
      <c r="J20334" s="663">
        <v>20000000</v>
      </c>
      <c r="K20334" s="662">
        <v>600000000000</v>
      </c>
    </row>
    <row r="20335" spans="3:11" x14ac:dyDescent="0.25">
      <c r="C20335" s="660">
        <v>45939</v>
      </c>
      <c r="D20335" s="661" t="s">
        <v>1154</v>
      </c>
      <c r="E20335" s="662">
        <v>58200</v>
      </c>
      <c r="F20335" s="662">
        <v>55000</v>
      </c>
      <c r="G20335" s="662">
        <v>58200</v>
      </c>
      <c r="H20335" s="661">
        <v>2</v>
      </c>
      <c r="I20335" s="662">
        <v>116400</v>
      </c>
      <c r="J20335" s="663">
        <v>600000</v>
      </c>
      <c r="K20335" s="662">
        <v>34920000000</v>
      </c>
    </row>
    <row r="20336" spans="3:11" x14ac:dyDescent="0.25">
      <c r="C20336" s="660">
        <v>45939</v>
      </c>
      <c r="D20336" s="661" t="s">
        <v>312</v>
      </c>
      <c r="E20336" s="662">
        <v>26000</v>
      </c>
      <c r="F20336" s="662">
        <v>24250</v>
      </c>
      <c r="G20336" s="662">
        <v>30000</v>
      </c>
      <c r="H20336" s="661">
        <v>38</v>
      </c>
      <c r="I20336" s="662">
        <v>988000</v>
      </c>
      <c r="J20336" s="663">
        <v>20000000</v>
      </c>
      <c r="K20336" s="662">
        <v>600000000000</v>
      </c>
    </row>
    <row r="20337" spans="3:11" x14ac:dyDescent="0.25">
      <c r="C20337" s="660">
        <v>45939</v>
      </c>
      <c r="D20337" s="661" t="s">
        <v>310</v>
      </c>
      <c r="E20337" s="662">
        <v>100000</v>
      </c>
      <c r="F20337" s="662">
        <v>102000</v>
      </c>
      <c r="G20337" s="662">
        <v>100000</v>
      </c>
      <c r="H20337" s="661">
        <v>26</v>
      </c>
      <c r="I20337" s="662">
        <v>2600000</v>
      </c>
      <c r="J20337" s="663">
        <v>19450000</v>
      </c>
      <c r="K20337" s="662">
        <v>1945000000000</v>
      </c>
    </row>
    <row r="20338" spans="3:11" x14ac:dyDescent="0.25">
      <c r="C20338" s="660">
        <v>45939</v>
      </c>
      <c r="D20338" s="661" t="s">
        <v>1155</v>
      </c>
      <c r="E20338" s="662">
        <v>43000</v>
      </c>
      <c r="F20338" s="662">
        <v>43000</v>
      </c>
      <c r="G20338" s="662">
        <v>42500</v>
      </c>
      <c r="H20338" s="661">
        <v>10</v>
      </c>
      <c r="I20338" s="662">
        <v>430000</v>
      </c>
      <c r="J20338" s="663">
        <v>2400000</v>
      </c>
      <c r="K20338" s="662">
        <v>102000000000</v>
      </c>
    </row>
    <row r="20339" spans="3:11" x14ac:dyDescent="0.25">
      <c r="C20339" s="660">
        <v>45939</v>
      </c>
      <c r="D20339" s="661" t="s">
        <v>1155</v>
      </c>
      <c r="E20339" s="662">
        <v>43000</v>
      </c>
      <c r="F20339" s="662">
        <v>43000</v>
      </c>
      <c r="G20339" s="662">
        <v>42500</v>
      </c>
      <c r="H20339" s="661">
        <v>4</v>
      </c>
      <c r="I20339" s="662">
        <v>172000</v>
      </c>
      <c r="J20339" s="663">
        <v>2400000</v>
      </c>
      <c r="K20339" s="662">
        <v>102000000000</v>
      </c>
    </row>
    <row r="20340" spans="3:11" x14ac:dyDescent="0.25">
      <c r="C20340" s="660">
        <v>45939</v>
      </c>
      <c r="D20340" s="661" t="s">
        <v>1155</v>
      </c>
      <c r="E20340" s="662">
        <v>42999</v>
      </c>
      <c r="F20340" s="662">
        <v>43000</v>
      </c>
      <c r="G20340" s="662">
        <v>42500</v>
      </c>
      <c r="H20340" s="661">
        <v>6</v>
      </c>
      <c r="I20340" s="662">
        <v>257994</v>
      </c>
      <c r="J20340" s="663">
        <v>2400000</v>
      </c>
      <c r="K20340" s="662">
        <v>102000000000</v>
      </c>
    </row>
    <row r="20341" spans="3:11" x14ac:dyDescent="0.25">
      <c r="C20341" s="660">
        <v>45939</v>
      </c>
      <c r="D20341" s="661" t="s">
        <v>1154</v>
      </c>
      <c r="E20341" s="662">
        <v>58200</v>
      </c>
      <c r="F20341" s="662">
        <v>55000</v>
      </c>
      <c r="G20341" s="662">
        <v>58200</v>
      </c>
      <c r="H20341" s="661">
        <v>1</v>
      </c>
      <c r="I20341" s="662">
        <v>58200</v>
      </c>
      <c r="J20341" s="663">
        <v>600000</v>
      </c>
      <c r="K20341" s="662">
        <v>34920000000</v>
      </c>
    </row>
    <row r="20342" spans="3:11" x14ac:dyDescent="0.25">
      <c r="C20342" s="660">
        <v>45939</v>
      </c>
      <c r="D20342" s="661" t="s">
        <v>1154</v>
      </c>
      <c r="E20342" s="662">
        <v>55250</v>
      </c>
      <c r="F20342" s="662">
        <v>55000</v>
      </c>
      <c r="G20342" s="662">
        <v>58200</v>
      </c>
      <c r="H20342" s="661">
        <v>2</v>
      </c>
      <c r="I20342" s="662">
        <v>110500</v>
      </c>
      <c r="J20342" s="663">
        <v>600000</v>
      </c>
      <c r="K20342" s="662">
        <v>34920000000</v>
      </c>
    </row>
    <row r="20343" spans="3:11" x14ac:dyDescent="0.25">
      <c r="C20343" s="660">
        <v>45939</v>
      </c>
      <c r="D20343" s="661" t="s">
        <v>312</v>
      </c>
      <c r="E20343" s="662">
        <v>26000</v>
      </c>
      <c r="F20343" s="662">
        <v>24250</v>
      </c>
      <c r="G20343" s="662">
        <v>30000</v>
      </c>
      <c r="H20343" s="661">
        <v>8</v>
      </c>
      <c r="I20343" s="662">
        <v>208000</v>
      </c>
      <c r="J20343" s="663">
        <v>20000000</v>
      </c>
      <c r="K20343" s="662">
        <v>600000000000</v>
      </c>
    </row>
    <row r="20344" spans="3:11" x14ac:dyDescent="0.25">
      <c r="C20344" s="660">
        <v>45939</v>
      </c>
      <c r="D20344" s="661" t="s">
        <v>310</v>
      </c>
      <c r="E20344" s="662">
        <v>101900</v>
      </c>
      <c r="F20344" s="662">
        <v>102000</v>
      </c>
      <c r="G20344" s="662">
        <v>100000</v>
      </c>
      <c r="H20344" s="661">
        <v>5</v>
      </c>
      <c r="I20344" s="662">
        <v>509500</v>
      </c>
      <c r="J20344" s="663">
        <v>19450000</v>
      </c>
      <c r="K20344" s="662">
        <v>1945000000000</v>
      </c>
    </row>
    <row r="20345" spans="3:11" x14ac:dyDescent="0.25">
      <c r="C20345" s="660">
        <v>45939</v>
      </c>
      <c r="D20345" s="661" t="s">
        <v>310</v>
      </c>
      <c r="E20345" s="662">
        <v>100000</v>
      </c>
      <c r="F20345" s="662">
        <v>102000</v>
      </c>
      <c r="G20345" s="662">
        <v>100000</v>
      </c>
      <c r="H20345" s="661">
        <v>4</v>
      </c>
      <c r="I20345" s="662">
        <v>400000</v>
      </c>
      <c r="J20345" s="663">
        <v>19450000</v>
      </c>
      <c r="K20345" s="662">
        <v>1945000000000</v>
      </c>
    </row>
    <row r="20346" spans="3:11" x14ac:dyDescent="0.25">
      <c r="C20346" s="660">
        <v>45939</v>
      </c>
      <c r="D20346" s="661" t="s">
        <v>310</v>
      </c>
      <c r="E20346" s="662">
        <v>100000</v>
      </c>
      <c r="F20346" s="662">
        <v>102000</v>
      </c>
      <c r="G20346" s="662">
        <v>100000</v>
      </c>
      <c r="H20346" s="661">
        <v>2</v>
      </c>
      <c r="I20346" s="662">
        <v>200000</v>
      </c>
      <c r="J20346" s="663">
        <v>19450000</v>
      </c>
      <c r="K20346" s="662">
        <v>1945000000000</v>
      </c>
    </row>
    <row r="20347" spans="3:11" x14ac:dyDescent="0.25">
      <c r="C20347" s="660">
        <v>45939</v>
      </c>
      <c r="D20347" s="661" t="s">
        <v>312</v>
      </c>
      <c r="E20347" s="662">
        <v>26000</v>
      </c>
      <c r="F20347" s="662">
        <v>24250</v>
      </c>
      <c r="G20347" s="662">
        <v>30000</v>
      </c>
      <c r="H20347" s="661">
        <v>200</v>
      </c>
      <c r="I20347" s="662">
        <v>5200000</v>
      </c>
      <c r="J20347" s="663">
        <v>20000000</v>
      </c>
      <c r="K20347" s="662">
        <v>600000000000</v>
      </c>
    </row>
    <row r="20348" spans="3:11" x14ac:dyDescent="0.25">
      <c r="C20348" s="660">
        <v>45939</v>
      </c>
      <c r="D20348" s="661" t="s">
        <v>317</v>
      </c>
      <c r="E20348" s="662">
        <v>120000</v>
      </c>
      <c r="F20348" s="662">
        <v>120000</v>
      </c>
      <c r="G20348" s="662">
        <v>115000</v>
      </c>
      <c r="H20348" s="661">
        <v>475</v>
      </c>
      <c r="I20348" s="662">
        <v>57000000</v>
      </c>
      <c r="J20348" s="663">
        <v>15000000</v>
      </c>
      <c r="K20348" s="662">
        <v>1725000000000</v>
      </c>
    </row>
    <row r="20349" spans="3:11" x14ac:dyDescent="0.25">
      <c r="C20349" s="660">
        <v>45939</v>
      </c>
      <c r="D20349" s="661" t="s">
        <v>317</v>
      </c>
      <c r="E20349" s="662">
        <v>120000</v>
      </c>
      <c r="F20349" s="662">
        <v>120000</v>
      </c>
      <c r="G20349" s="662">
        <v>115000</v>
      </c>
      <c r="H20349" s="661">
        <v>2</v>
      </c>
      <c r="I20349" s="662">
        <v>240000</v>
      </c>
      <c r="J20349" s="663">
        <v>15000000</v>
      </c>
      <c r="K20349" s="662">
        <v>1725000000000</v>
      </c>
    </row>
    <row r="20350" spans="3:11" x14ac:dyDescent="0.25">
      <c r="C20350" s="660">
        <v>45939</v>
      </c>
      <c r="D20350" s="661" t="s">
        <v>317</v>
      </c>
      <c r="E20350" s="662">
        <v>120000</v>
      </c>
      <c r="F20350" s="662">
        <v>120000</v>
      </c>
      <c r="G20350" s="662">
        <v>115000</v>
      </c>
      <c r="H20350" s="661">
        <v>8</v>
      </c>
      <c r="I20350" s="662">
        <v>960000</v>
      </c>
      <c r="J20350" s="663">
        <v>15000000</v>
      </c>
      <c r="K20350" s="662">
        <v>1725000000000</v>
      </c>
    </row>
    <row r="20351" spans="3:11" x14ac:dyDescent="0.25">
      <c r="C20351" s="660">
        <v>45939</v>
      </c>
      <c r="D20351" s="661" t="s">
        <v>317</v>
      </c>
      <c r="E20351" s="662">
        <v>120000</v>
      </c>
      <c r="F20351" s="662">
        <v>120000</v>
      </c>
      <c r="G20351" s="662">
        <v>115000</v>
      </c>
      <c r="H20351" s="661">
        <v>10</v>
      </c>
      <c r="I20351" s="662">
        <v>1200000</v>
      </c>
      <c r="J20351" s="663">
        <v>15000000</v>
      </c>
      <c r="K20351" s="662">
        <v>1725000000000</v>
      </c>
    </row>
    <row r="20352" spans="3:11" x14ac:dyDescent="0.25">
      <c r="C20352" s="660">
        <v>45939</v>
      </c>
      <c r="D20352" s="661" t="s">
        <v>317</v>
      </c>
      <c r="E20352" s="662">
        <v>120000</v>
      </c>
      <c r="F20352" s="662">
        <v>120000</v>
      </c>
      <c r="G20352" s="662">
        <v>115000</v>
      </c>
      <c r="H20352" s="661">
        <v>1873</v>
      </c>
      <c r="I20352" s="662">
        <v>224760000</v>
      </c>
      <c r="J20352" s="663">
        <v>15000000</v>
      </c>
      <c r="K20352" s="662">
        <v>1725000000000</v>
      </c>
    </row>
    <row r="20353" spans="3:11" x14ac:dyDescent="0.25">
      <c r="C20353" s="660">
        <v>45939</v>
      </c>
      <c r="D20353" s="661" t="s">
        <v>312</v>
      </c>
      <c r="E20353" s="662">
        <v>26000</v>
      </c>
      <c r="F20353" s="662">
        <v>24250</v>
      </c>
      <c r="G20353" s="662">
        <v>30000</v>
      </c>
      <c r="H20353" s="661">
        <v>2</v>
      </c>
      <c r="I20353" s="662">
        <v>52000</v>
      </c>
      <c r="J20353" s="663">
        <v>20000000</v>
      </c>
      <c r="K20353" s="662">
        <v>600000000000</v>
      </c>
    </row>
    <row r="20354" spans="3:11" x14ac:dyDescent="0.25">
      <c r="C20354" s="660">
        <v>45939</v>
      </c>
      <c r="D20354" s="661" t="s">
        <v>312</v>
      </c>
      <c r="E20354" s="662">
        <v>26000</v>
      </c>
      <c r="F20354" s="662">
        <v>24250</v>
      </c>
      <c r="G20354" s="662">
        <v>30000</v>
      </c>
      <c r="H20354" s="661">
        <v>1</v>
      </c>
      <c r="I20354" s="662">
        <v>26000</v>
      </c>
      <c r="J20354" s="663">
        <v>20000000</v>
      </c>
      <c r="K20354" s="662">
        <v>600000000000</v>
      </c>
    </row>
    <row r="20355" spans="3:11" x14ac:dyDescent="0.25">
      <c r="C20355" s="660">
        <v>45939</v>
      </c>
      <c r="D20355" s="661" t="s">
        <v>312</v>
      </c>
      <c r="E20355" s="662">
        <v>25500</v>
      </c>
      <c r="F20355" s="662">
        <v>24250</v>
      </c>
      <c r="G20355" s="662">
        <v>30000</v>
      </c>
      <c r="H20355" s="661">
        <v>10</v>
      </c>
      <c r="I20355" s="662">
        <v>255000</v>
      </c>
      <c r="J20355" s="663">
        <v>20000000</v>
      </c>
      <c r="K20355" s="662">
        <v>600000000000</v>
      </c>
    </row>
    <row r="20356" spans="3:11" x14ac:dyDescent="0.25">
      <c r="C20356" s="660">
        <v>45939</v>
      </c>
      <c r="D20356" s="661" t="s">
        <v>312</v>
      </c>
      <c r="E20356" s="662">
        <v>25300</v>
      </c>
      <c r="F20356" s="662">
        <v>24250</v>
      </c>
      <c r="G20356" s="662">
        <v>30000</v>
      </c>
      <c r="H20356" s="661">
        <v>30</v>
      </c>
      <c r="I20356" s="662">
        <v>759000</v>
      </c>
      <c r="J20356" s="663">
        <v>20000000</v>
      </c>
      <c r="K20356" s="662">
        <v>600000000000</v>
      </c>
    </row>
    <row r="20357" spans="3:11" x14ac:dyDescent="0.25">
      <c r="C20357" s="660">
        <v>45939</v>
      </c>
      <c r="D20357" s="661" t="s">
        <v>312</v>
      </c>
      <c r="E20357" s="662">
        <v>26000</v>
      </c>
      <c r="F20357" s="662">
        <v>24250</v>
      </c>
      <c r="G20357" s="662">
        <v>30000</v>
      </c>
      <c r="H20357" s="661">
        <v>7</v>
      </c>
      <c r="I20357" s="662">
        <v>182000</v>
      </c>
      <c r="J20357" s="663">
        <v>20000000</v>
      </c>
      <c r="K20357" s="662">
        <v>600000000000</v>
      </c>
    </row>
    <row r="20358" spans="3:11" x14ac:dyDescent="0.25">
      <c r="C20358" s="660">
        <v>45939</v>
      </c>
      <c r="D20358" s="661" t="s">
        <v>1154</v>
      </c>
      <c r="E20358" s="662">
        <v>58200</v>
      </c>
      <c r="F20358" s="662">
        <v>55000</v>
      </c>
      <c r="G20358" s="662">
        <v>58200</v>
      </c>
      <c r="H20358" s="661">
        <v>1</v>
      </c>
      <c r="I20358" s="662">
        <v>58200</v>
      </c>
      <c r="J20358" s="663">
        <v>600000</v>
      </c>
      <c r="K20358" s="662">
        <v>34920000000</v>
      </c>
    </row>
    <row r="20359" spans="3:11" x14ac:dyDescent="0.25">
      <c r="C20359" s="660">
        <v>45939</v>
      </c>
      <c r="D20359" s="661" t="s">
        <v>312</v>
      </c>
      <c r="E20359" s="662">
        <v>26000</v>
      </c>
      <c r="F20359" s="662">
        <v>24250</v>
      </c>
      <c r="G20359" s="662">
        <v>30000</v>
      </c>
      <c r="H20359" s="661">
        <v>10</v>
      </c>
      <c r="I20359" s="662">
        <v>260000</v>
      </c>
      <c r="J20359" s="663">
        <v>20000000</v>
      </c>
      <c r="K20359" s="662">
        <v>600000000000</v>
      </c>
    </row>
    <row r="20360" spans="3:11" x14ac:dyDescent="0.25">
      <c r="C20360" s="660">
        <v>45939</v>
      </c>
      <c r="D20360" s="661" t="s">
        <v>312</v>
      </c>
      <c r="E20360" s="662">
        <v>26000</v>
      </c>
      <c r="F20360" s="662">
        <v>24250</v>
      </c>
      <c r="G20360" s="662">
        <v>30000</v>
      </c>
      <c r="H20360" s="661">
        <v>100</v>
      </c>
      <c r="I20360" s="662">
        <v>2600000</v>
      </c>
      <c r="J20360" s="663">
        <v>20000000</v>
      </c>
      <c r="K20360" s="662">
        <v>600000000000</v>
      </c>
    </row>
    <row r="20361" spans="3:11" x14ac:dyDescent="0.25">
      <c r="C20361" s="660">
        <v>45939</v>
      </c>
      <c r="D20361" s="661" t="s">
        <v>1154</v>
      </c>
      <c r="E20361" s="662">
        <v>57500</v>
      </c>
      <c r="F20361" s="662">
        <v>55000</v>
      </c>
      <c r="G20361" s="662">
        <v>58200</v>
      </c>
      <c r="H20361" s="661">
        <v>4</v>
      </c>
      <c r="I20361" s="662">
        <v>230000</v>
      </c>
      <c r="J20361" s="663">
        <v>600000</v>
      </c>
      <c r="K20361" s="662">
        <v>34920000000</v>
      </c>
    </row>
    <row r="20362" spans="3:11" x14ac:dyDescent="0.25">
      <c r="C20362" s="660">
        <v>45939</v>
      </c>
      <c r="D20362" s="661" t="s">
        <v>1154</v>
      </c>
      <c r="E20362" s="662">
        <v>58200</v>
      </c>
      <c r="F20362" s="662">
        <v>55000</v>
      </c>
      <c r="G20362" s="662">
        <v>58200</v>
      </c>
      <c r="H20362" s="661">
        <v>1</v>
      </c>
      <c r="I20362" s="662">
        <v>58200</v>
      </c>
      <c r="J20362" s="663">
        <v>600000</v>
      </c>
      <c r="K20362" s="662">
        <v>34920000000</v>
      </c>
    </row>
    <row r="20363" spans="3:11" x14ac:dyDescent="0.25">
      <c r="C20363" s="660">
        <v>45939</v>
      </c>
      <c r="D20363" s="661" t="s">
        <v>312</v>
      </c>
      <c r="E20363" s="662">
        <v>26000</v>
      </c>
      <c r="F20363" s="662">
        <v>24250</v>
      </c>
      <c r="G20363" s="662">
        <v>30000</v>
      </c>
      <c r="H20363" s="661">
        <v>2</v>
      </c>
      <c r="I20363" s="662">
        <v>52000</v>
      </c>
      <c r="J20363" s="663">
        <v>20000000</v>
      </c>
      <c r="K20363" s="662">
        <v>600000000000</v>
      </c>
    </row>
    <row r="20364" spans="3:11" x14ac:dyDescent="0.25">
      <c r="C20364" s="660">
        <v>45939</v>
      </c>
      <c r="D20364" s="661" t="s">
        <v>312</v>
      </c>
      <c r="E20364" s="662">
        <v>26000</v>
      </c>
      <c r="F20364" s="662">
        <v>24250</v>
      </c>
      <c r="G20364" s="662">
        <v>30000</v>
      </c>
      <c r="H20364" s="661">
        <v>2</v>
      </c>
      <c r="I20364" s="662">
        <v>52000</v>
      </c>
      <c r="J20364" s="663">
        <v>20000000</v>
      </c>
      <c r="K20364" s="662">
        <v>600000000000</v>
      </c>
    </row>
    <row r="20365" spans="3:11" x14ac:dyDescent="0.25">
      <c r="C20365" s="660">
        <v>45939</v>
      </c>
      <c r="D20365" s="661" t="s">
        <v>312</v>
      </c>
      <c r="E20365" s="662">
        <v>26000</v>
      </c>
      <c r="F20365" s="662">
        <v>24250</v>
      </c>
      <c r="G20365" s="662">
        <v>30000</v>
      </c>
      <c r="H20365" s="661">
        <v>1287</v>
      </c>
      <c r="I20365" s="662">
        <v>33462000</v>
      </c>
      <c r="J20365" s="663">
        <v>20000000</v>
      </c>
      <c r="K20365" s="662">
        <v>600000000000</v>
      </c>
    </row>
    <row r="20366" spans="3:11" x14ac:dyDescent="0.25">
      <c r="C20366" s="660">
        <v>45939</v>
      </c>
      <c r="D20366" s="661" t="s">
        <v>312</v>
      </c>
      <c r="E20366" s="662">
        <v>26000</v>
      </c>
      <c r="F20366" s="662">
        <v>24250</v>
      </c>
      <c r="G20366" s="662">
        <v>30000</v>
      </c>
      <c r="H20366" s="661">
        <v>17</v>
      </c>
      <c r="I20366" s="662">
        <v>442000</v>
      </c>
      <c r="J20366" s="663">
        <v>20000000</v>
      </c>
      <c r="K20366" s="662">
        <v>600000000000</v>
      </c>
    </row>
    <row r="20367" spans="3:11" x14ac:dyDescent="0.25">
      <c r="C20367" s="660">
        <v>45939</v>
      </c>
      <c r="D20367" s="661" t="s">
        <v>1155</v>
      </c>
      <c r="E20367" s="662">
        <v>44000</v>
      </c>
      <c r="F20367" s="662">
        <v>43000</v>
      </c>
      <c r="G20367" s="662">
        <v>42500</v>
      </c>
      <c r="H20367" s="661">
        <v>2</v>
      </c>
      <c r="I20367" s="662">
        <v>88000</v>
      </c>
      <c r="J20367" s="663">
        <v>2400000</v>
      </c>
      <c r="K20367" s="662">
        <v>102000000000</v>
      </c>
    </row>
    <row r="20368" spans="3:11" x14ac:dyDescent="0.25">
      <c r="C20368" s="660">
        <v>45939</v>
      </c>
      <c r="D20368" s="661" t="s">
        <v>1155</v>
      </c>
      <c r="E20368" s="662">
        <v>42999</v>
      </c>
      <c r="F20368" s="662">
        <v>43000</v>
      </c>
      <c r="G20368" s="662">
        <v>42500</v>
      </c>
      <c r="H20368" s="661">
        <v>14</v>
      </c>
      <c r="I20368" s="662">
        <v>601986</v>
      </c>
      <c r="J20368" s="663">
        <v>2400000</v>
      </c>
      <c r="K20368" s="662">
        <v>102000000000</v>
      </c>
    </row>
    <row r="20369" spans="3:11" x14ac:dyDescent="0.25">
      <c r="C20369" s="660">
        <v>45939</v>
      </c>
      <c r="D20369" s="661" t="s">
        <v>1155</v>
      </c>
      <c r="E20369" s="662">
        <v>41500</v>
      </c>
      <c r="F20369" s="662">
        <v>43000</v>
      </c>
      <c r="G20369" s="662">
        <v>42500</v>
      </c>
      <c r="H20369" s="661">
        <v>19</v>
      </c>
      <c r="I20369" s="662">
        <v>788500</v>
      </c>
      <c r="J20369" s="663">
        <v>2400000</v>
      </c>
      <c r="K20369" s="662">
        <v>102000000000</v>
      </c>
    </row>
    <row r="20370" spans="3:11" x14ac:dyDescent="0.25">
      <c r="C20370" s="660">
        <v>45939</v>
      </c>
      <c r="D20370" s="661" t="s">
        <v>312</v>
      </c>
      <c r="E20370" s="662">
        <v>30000</v>
      </c>
      <c r="F20370" s="662">
        <v>24250</v>
      </c>
      <c r="G20370" s="662">
        <v>30000</v>
      </c>
      <c r="H20370" s="661">
        <v>20</v>
      </c>
      <c r="I20370" s="662">
        <v>600000</v>
      </c>
      <c r="J20370" s="663">
        <v>20000000</v>
      </c>
      <c r="K20370" s="662">
        <v>600000000000</v>
      </c>
    </row>
    <row r="20371" spans="3:11" x14ac:dyDescent="0.25">
      <c r="C20371" s="660">
        <v>45939</v>
      </c>
      <c r="D20371" s="661" t="s">
        <v>1154</v>
      </c>
      <c r="E20371" s="662">
        <v>59999.199999999997</v>
      </c>
      <c r="F20371" s="662">
        <v>55000</v>
      </c>
      <c r="G20371" s="662">
        <v>58200</v>
      </c>
      <c r="H20371" s="661">
        <v>12</v>
      </c>
      <c r="I20371" s="662">
        <v>719990.4</v>
      </c>
      <c r="J20371" s="663">
        <v>600000</v>
      </c>
      <c r="K20371" s="662">
        <v>34920000000</v>
      </c>
    </row>
    <row r="20372" spans="3:11" x14ac:dyDescent="0.25">
      <c r="C20372" s="660">
        <v>45939</v>
      </c>
      <c r="D20372" s="661" t="s">
        <v>1154</v>
      </c>
      <c r="E20372" s="662">
        <v>59999.199999999997</v>
      </c>
      <c r="F20372" s="662">
        <v>55000</v>
      </c>
      <c r="G20372" s="662">
        <v>58200</v>
      </c>
      <c r="H20372" s="661">
        <v>2</v>
      </c>
      <c r="I20372" s="662">
        <v>119998.39999999999</v>
      </c>
      <c r="J20372" s="663">
        <v>600000</v>
      </c>
      <c r="K20372" s="662">
        <v>34920000000</v>
      </c>
    </row>
    <row r="20373" spans="3:11" x14ac:dyDescent="0.25">
      <c r="C20373" s="660">
        <v>45939</v>
      </c>
      <c r="D20373" s="661" t="s">
        <v>1155</v>
      </c>
      <c r="E20373" s="662">
        <v>41500</v>
      </c>
      <c r="F20373" s="662">
        <v>43000</v>
      </c>
      <c r="G20373" s="662">
        <v>42500</v>
      </c>
      <c r="H20373" s="661">
        <v>1</v>
      </c>
      <c r="I20373" s="662">
        <v>41500</v>
      </c>
      <c r="J20373" s="663">
        <v>2400000</v>
      </c>
      <c r="K20373" s="662">
        <v>102000000000</v>
      </c>
    </row>
    <row r="20374" spans="3:11" x14ac:dyDescent="0.25">
      <c r="C20374" s="660">
        <v>45939</v>
      </c>
      <c r="D20374" s="661" t="s">
        <v>1155</v>
      </c>
      <c r="E20374" s="662">
        <v>41450</v>
      </c>
      <c r="F20374" s="662">
        <v>43000</v>
      </c>
      <c r="G20374" s="662">
        <v>42500</v>
      </c>
      <c r="H20374" s="661">
        <v>4</v>
      </c>
      <c r="I20374" s="662">
        <v>165800</v>
      </c>
      <c r="J20374" s="663">
        <v>2400000</v>
      </c>
      <c r="K20374" s="662">
        <v>102000000000</v>
      </c>
    </row>
    <row r="20375" spans="3:11" x14ac:dyDescent="0.25">
      <c r="C20375" s="660">
        <v>45939</v>
      </c>
      <c r="D20375" s="661" t="s">
        <v>317</v>
      </c>
      <c r="E20375" s="662">
        <v>115000</v>
      </c>
      <c r="F20375" s="662">
        <v>120000</v>
      </c>
      <c r="G20375" s="662">
        <v>115000</v>
      </c>
      <c r="H20375" s="661">
        <v>2</v>
      </c>
      <c r="I20375" s="662">
        <v>230000</v>
      </c>
      <c r="J20375" s="663">
        <v>15000000</v>
      </c>
      <c r="K20375" s="662">
        <v>1725000000000</v>
      </c>
    </row>
    <row r="20376" spans="3:11" x14ac:dyDescent="0.25">
      <c r="C20376" s="660">
        <v>45939</v>
      </c>
      <c r="D20376" s="661" t="s">
        <v>312</v>
      </c>
      <c r="E20376" s="662">
        <v>30000</v>
      </c>
      <c r="F20376" s="662">
        <v>24250</v>
      </c>
      <c r="G20376" s="662">
        <v>30000</v>
      </c>
      <c r="H20376" s="661">
        <v>15</v>
      </c>
      <c r="I20376" s="662">
        <v>450000</v>
      </c>
      <c r="J20376" s="663">
        <v>20000000</v>
      </c>
      <c r="K20376" s="662">
        <v>600000000000</v>
      </c>
    </row>
    <row r="20377" spans="3:11" x14ac:dyDescent="0.25">
      <c r="C20377" s="660">
        <v>45939</v>
      </c>
      <c r="D20377" s="661" t="s">
        <v>1154</v>
      </c>
      <c r="E20377" s="662">
        <v>59999.199999999997</v>
      </c>
      <c r="F20377" s="662">
        <v>55000</v>
      </c>
      <c r="G20377" s="662">
        <v>58200</v>
      </c>
      <c r="H20377" s="661">
        <v>17</v>
      </c>
      <c r="I20377" s="662">
        <v>1019986.4</v>
      </c>
      <c r="J20377" s="663">
        <v>600000</v>
      </c>
      <c r="K20377" s="662">
        <v>34920000000</v>
      </c>
    </row>
    <row r="20378" spans="3:11" x14ac:dyDescent="0.25">
      <c r="C20378" s="660">
        <v>45939</v>
      </c>
      <c r="D20378" s="661" t="s">
        <v>312</v>
      </c>
      <c r="E20378" s="662">
        <v>29950</v>
      </c>
      <c r="F20378" s="662">
        <v>24250</v>
      </c>
      <c r="G20378" s="662">
        <v>30000</v>
      </c>
      <c r="H20378" s="661">
        <v>1</v>
      </c>
      <c r="I20378" s="662">
        <v>29950</v>
      </c>
      <c r="J20378" s="663">
        <v>20000000</v>
      </c>
      <c r="K20378" s="662">
        <v>600000000000</v>
      </c>
    </row>
    <row r="20379" spans="3:11" x14ac:dyDescent="0.25">
      <c r="C20379" s="660">
        <v>45939</v>
      </c>
      <c r="D20379" s="661" t="s">
        <v>312</v>
      </c>
      <c r="E20379" s="662">
        <v>29950</v>
      </c>
      <c r="F20379" s="662">
        <v>24250</v>
      </c>
      <c r="G20379" s="662">
        <v>30000</v>
      </c>
      <c r="H20379" s="661">
        <v>1</v>
      </c>
      <c r="I20379" s="662">
        <v>29950</v>
      </c>
      <c r="J20379" s="663">
        <v>20000000</v>
      </c>
      <c r="K20379" s="662">
        <v>600000000000</v>
      </c>
    </row>
    <row r="20380" spans="3:11" x14ac:dyDescent="0.25">
      <c r="C20380" s="660">
        <v>45939</v>
      </c>
      <c r="D20380" s="661" t="s">
        <v>312</v>
      </c>
      <c r="E20380" s="662">
        <v>30000</v>
      </c>
      <c r="F20380" s="662">
        <v>24250</v>
      </c>
      <c r="G20380" s="662">
        <v>30000</v>
      </c>
      <c r="H20380" s="661">
        <v>14</v>
      </c>
      <c r="I20380" s="662">
        <v>420000</v>
      </c>
      <c r="J20380" s="663">
        <v>20000000</v>
      </c>
      <c r="K20380" s="662">
        <v>600000000000</v>
      </c>
    </row>
    <row r="20381" spans="3:11" x14ac:dyDescent="0.25">
      <c r="C20381" s="660">
        <v>45939</v>
      </c>
      <c r="D20381" s="661" t="s">
        <v>1155</v>
      </c>
      <c r="E20381" s="662">
        <v>42500</v>
      </c>
      <c r="F20381" s="662">
        <v>43000</v>
      </c>
      <c r="G20381" s="662">
        <v>42500</v>
      </c>
      <c r="H20381" s="661">
        <v>5</v>
      </c>
      <c r="I20381" s="662">
        <v>212500</v>
      </c>
      <c r="J20381" s="663">
        <v>2400000</v>
      </c>
      <c r="K20381" s="662">
        <v>102000000000</v>
      </c>
    </row>
    <row r="20382" spans="3:11" x14ac:dyDescent="0.25">
      <c r="C20382" s="660">
        <v>45939</v>
      </c>
      <c r="D20382" s="661" t="s">
        <v>1154</v>
      </c>
      <c r="E20382" s="662">
        <v>58200</v>
      </c>
      <c r="F20382" s="662">
        <v>55000</v>
      </c>
      <c r="G20382" s="662">
        <v>58200</v>
      </c>
      <c r="H20382" s="661">
        <v>6</v>
      </c>
      <c r="I20382" s="662">
        <v>349200</v>
      </c>
      <c r="J20382" s="663">
        <v>600000</v>
      </c>
      <c r="K20382" s="662">
        <v>34920000000</v>
      </c>
    </row>
    <row r="20383" spans="3:11" x14ac:dyDescent="0.25">
      <c r="C20383" s="660">
        <v>45939</v>
      </c>
      <c r="D20383" s="661" t="s">
        <v>312</v>
      </c>
      <c r="E20383" s="662">
        <v>29950</v>
      </c>
      <c r="F20383" s="662">
        <v>24250</v>
      </c>
      <c r="G20383" s="662">
        <v>30000</v>
      </c>
      <c r="H20383" s="661">
        <v>2</v>
      </c>
      <c r="I20383" s="662">
        <v>59900</v>
      </c>
      <c r="J20383" s="663">
        <v>20000000</v>
      </c>
      <c r="K20383" s="662">
        <v>600000000000</v>
      </c>
    </row>
    <row r="20384" spans="3:11" x14ac:dyDescent="0.25">
      <c r="C20384" s="660">
        <v>45939</v>
      </c>
      <c r="D20384" s="661" t="s">
        <v>312</v>
      </c>
      <c r="E20384" s="662">
        <v>29950</v>
      </c>
      <c r="F20384" s="662">
        <v>24250</v>
      </c>
      <c r="G20384" s="662">
        <v>30000</v>
      </c>
      <c r="H20384" s="661">
        <v>12</v>
      </c>
      <c r="I20384" s="662">
        <v>359400</v>
      </c>
      <c r="J20384" s="663">
        <v>20000000</v>
      </c>
      <c r="K20384" s="662">
        <v>600000000000</v>
      </c>
    </row>
    <row r="20385" spans="3:11" x14ac:dyDescent="0.25">
      <c r="C20385" s="660">
        <v>45939</v>
      </c>
      <c r="D20385" s="661" t="s">
        <v>312</v>
      </c>
      <c r="E20385" s="662">
        <v>26500</v>
      </c>
      <c r="F20385" s="662">
        <v>24250</v>
      </c>
      <c r="G20385" s="662">
        <v>30000</v>
      </c>
      <c r="H20385" s="661">
        <v>150</v>
      </c>
      <c r="I20385" s="662">
        <v>3975000</v>
      </c>
      <c r="J20385" s="663">
        <v>20000000</v>
      </c>
      <c r="K20385" s="662">
        <v>600000000000</v>
      </c>
    </row>
    <row r="20386" spans="3:11" x14ac:dyDescent="0.25">
      <c r="C20386" s="660">
        <v>45939</v>
      </c>
      <c r="D20386" s="661" t="s">
        <v>312</v>
      </c>
      <c r="E20386" s="662">
        <v>26100</v>
      </c>
      <c r="F20386" s="662">
        <v>24250</v>
      </c>
      <c r="G20386" s="662">
        <v>30000</v>
      </c>
      <c r="H20386" s="661">
        <v>870</v>
      </c>
      <c r="I20386" s="662">
        <v>22707000</v>
      </c>
      <c r="J20386" s="663">
        <v>20000000</v>
      </c>
      <c r="K20386" s="662">
        <v>600000000000</v>
      </c>
    </row>
    <row r="20387" spans="3:11" x14ac:dyDescent="0.25">
      <c r="C20387" s="660">
        <v>45939</v>
      </c>
      <c r="D20387" s="661" t="s">
        <v>312</v>
      </c>
      <c r="E20387" s="662">
        <v>29950</v>
      </c>
      <c r="F20387" s="662">
        <v>24250</v>
      </c>
      <c r="G20387" s="662">
        <v>30000</v>
      </c>
      <c r="H20387" s="661">
        <v>198</v>
      </c>
      <c r="I20387" s="662">
        <v>5930100</v>
      </c>
      <c r="J20387" s="663">
        <v>20000000</v>
      </c>
      <c r="K20387" s="662">
        <v>600000000000</v>
      </c>
    </row>
    <row r="20388" spans="3:11" x14ac:dyDescent="0.25">
      <c r="C20388" s="660">
        <v>45939</v>
      </c>
      <c r="D20388" s="661" t="s">
        <v>1154</v>
      </c>
      <c r="E20388" s="662">
        <v>59999.199999999997</v>
      </c>
      <c r="F20388" s="662">
        <v>55000</v>
      </c>
      <c r="G20388" s="662">
        <v>58200</v>
      </c>
      <c r="H20388" s="661">
        <v>5</v>
      </c>
      <c r="I20388" s="662">
        <v>299996</v>
      </c>
      <c r="J20388" s="663">
        <v>600000</v>
      </c>
      <c r="K20388" s="662">
        <v>34920000000</v>
      </c>
    </row>
    <row r="20389" spans="3:11" x14ac:dyDescent="0.25">
      <c r="C20389" s="660">
        <v>45939</v>
      </c>
      <c r="D20389" s="661" t="s">
        <v>312</v>
      </c>
      <c r="E20389" s="662">
        <v>30000</v>
      </c>
      <c r="F20389" s="662">
        <v>24250</v>
      </c>
      <c r="G20389" s="662">
        <v>30000</v>
      </c>
      <c r="H20389" s="661">
        <v>1</v>
      </c>
      <c r="I20389" s="662">
        <v>30000</v>
      </c>
      <c r="J20389" s="663">
        <v>20000000</v>
      </c>
      <c r="K20389" s="662">
        <v>600000000000</v>
      </c>
    </row>
    <row r="20390" spans="3:11" x14ac:dyDescent="0.25">
      <c r="C20390" s="660">
        <v>45939</v>
      </c>
      <c r="D20390" s="661" t="s">
        <v>312</v>
      </c>
      <c r="E20390" s="662">
        <v>30000</v>
      </c>
      <c r="F20390" s="662">
        <v>24250</v>
      </c>
      <c r="G20390" s="662">
        <v>30000</v>
      </c>
      <c r="H20390" s="661">
        <v>3</v>
      </c>
      <c r="I20390" s="662">
        <v>90000</v>
      </c>
      <c r="J20390" s="663">
        <v>20000000</v>
      </c>
      <c r="K20390" s="662">
        <v>600000000000</v>
      </c>
    </row>
    <row r="20391" spans="3:11" x14ac:dyDescent="0.25">
      <c r="C20391" s="660">
        <v>45939</v>
      </c>
      <c r="D20391" s="661" t="s">
        <v>1154</v>
      </c>
      <c r="E20391" s="662">
        <v>58300</v>
      </c>
      <c r="F20391" s="662">
        <v>55000</v>
      </c>
      <c r="G20391" s="662">
        <v>58200</v>
      </c>
      <c r="H20391" s="661">
        <v>1</v>
      </c>
      <c r="I20391" s="662">
        <v>58300</v>
      </c>
      <c r="J20391" s="663">
        <v>600000</v>
      </c>
      <c r="K20391" s="662">
        <v>34920000000</v>
      </c>
    </row>
    <row r="20392" spans="3:11" x14ac:dyDescent="0.25">
      <c r="C20392" s="660">
        <v>45939</v>
      </c>
      <c r="D20392" s="661" t="s">
        <v>312</v>
      </c>
      <c r="E20392" s="662">
        <v>29950</v>
      </c>
      <c r="F20392" s="662">
        <v>24250</v>
      </c>
      <c r="G20392" s="662">
        <v>30000</v>
      </c>
      <c r="H20392" s="661">
        <v>14</v>
      </c>
      <c r="I20392" s="662">
        <v>419300</v>
      </c>
      <c r="J20392" s="663">
        <v>20000000</v>
      </c>
      <c r="K20392" s="662">
        <v>600000000000</v>
      </c>
    </row>
    <row r="20393" spans="3:11" x14ac:dyDescent="0.25">
      <c r="C20393" s="660">
        <v>45939</v>
      </c>
      <c r="D20393" s="661" t="s">
        <v>312</v>
      </c>
      <c r="E20393" s="662">
        <v>30000</v>
      </c>
      <c r="F20393" s="662">
        <v>24250</v>
      </c>
      <c r="G20393" s="662">
        <v>30000</v>
      </c>
      <c r="H20393" s="661">
        <v>12</v>
      </c>
      <c r="I20393" s="662">
        <v>360000</v>
      </c>
      <c r="J20393" s="663">
        <v>20000000</v>
      </c>
      <c r="K20393" s="662">
        <v>600000000000</v>
      </c>
    </row>
    <row r="20394" spans="3:11" x14ac:dyDescent="0.25">
      <c r="C20394" s="660">
        <v>45939</v>
      </c>
      <c r="D20394" s="661" t="s">
        <v>312</v>
      </c>
      <c r="E20394" s="662">
        <v>30000</v>
      </c>
      <c r="F20394" s="662">
        <v>24250</v>
      </c>
      <c r="G20394" s="662">
        <v>30000</v>
      </c>
      <c r="H20394" s="661">
        <v>3</v>
      </c>
      <c r="I20394" s="662">
        <v>90000</v>
      </c>
      <c r="J20394" s="663">
        <v>20000000</v>
      </c>
      <c r="K20394" s="662">
        <v>600000000000</v>
      </c>
    </row>
    <row r="20395" spans="3:11" x14ac:dyDescent="0.25">
      <c r="C20395" s="660">
        <v>45939</v>
      </c>
      <c r="D20395" s="661" t="s">
        <v>317</v>
      </c>
      <c r="E20395" s="662">
        <v>119999</v>
      </c>
      <c r="F20395" s="662">
        <v>120000</v>
      </c>
      <c r="G20395" s="662">
        <v>115000</v>
      </c>
      <c r="H20395" s="661">
        <v>5</v>
      </c>
      <c r="I20395" s="662">
        <v>599995</v>
      </c>
      <c r="J20395" s="663">
        <v>15000000</v>
      </c>
      <c r="K20395" s="662">
        <v>1725000000000</v>
      </c>
    </row>
    <row r="20396" spans="3:11" x14ac:dyDescent="0.25">
      <c r="C20396" s="660">
        <v>45939</v>
      </c>
      <c r="D20396" s="661" t="s">
        <v>317</v>
      </c>
      <c r="E20396" s="662">
        <v>119999</v>
      </c>
      <c r="F20396" s="662">
        <v>120000</v>
      </c>
      <c r="G20396" s="662">
        <v>115000</v>
      </c>
      <c r="H20396" s="661">
        <v>10</v>
      </c>
      <c r="I20396" s="662">
        <v>1199990</v>
      </c>
      <c r="J20396" s="663">
        <v>15000000</v>
      </c>
      <c r="K20396" s="662">
        <v>1725000000000</v>
      </c>
    </row>
    <row r="20397" spans="3:11" x14ac:dyDescent="0.25">
      <c r="C20397" s="660">
        <v>45939</v>
      </c>
      <c r="D20397" s="661" t="s">
        <v>317</v>
      </c>
      <c r="E20397" s="662">
        <v>120000</v>
      </c>
      <c r="F20397" s="662">
        <v>120000</v>
      </c>
      <c r="G20397" s="662">
        <v>115000</v>
      </c>
      <c r="H20397" s="661">
        <v>21</v>
      </c>
      <c r="I20397" s="662">
        <v>2520000</v>
      </c>
      <c r="J20397" s="663">
        <v>15000000</v>
      </c>
      <c r="K20397" s="662">
        <v>1725000000000</v>
      </c>
    </row>
    <row r="20398" spans="3:11" x14ac:dyDescent="0.25">
      <c r="C20398" s="660">
        <v>45939</v>
      </c>
      <c r="D20398" s="661" t="s">
        <v>317</v>
      </c>
      <c r="E20398" s="662">
        <v>120000</v>
      </c>
      <c r="F20398" s="662">
        <v>120000</v>
      </c>
      <c r="G20398" s="662">
        <v>115000</v>
      </c>
      <c r="H20398" s="661">
        <v>2</v>
      </c>
      <c r="I20398" s="662">
        <v>240000</v>
      </c>
      <c r="J20398" s="663">
        <v>15000000</v>
      </c>
      <c r="K20398" s="662">
        <v>1725000000000</v>
      </c>
    </row>
    <row r="20399" spans="3:11" x14ac:dyDescent="0.25">
      <c r="C20399" s="660">
        <v>45939</v>
      </c>
      <c r="D20399" s="661" t="s">
        <v>317</v>
      </c>
      <c r="E20399" s="662">
        <v>120000</v>
      </c>
      <c r="F20399" s="662">
        <v>120000</v>
      </c>
      <c r="G20399" s="662">
        <v>115000</v>
      </c>
      <c r="H20399" s="661">
        <v>1</v>
      </c>
      <c r="I20399" s="662">
        <v>120000</v>
      </c>
      <c r="J20399" s="663">
        <v>15000000</v>
      </c>
      <c r="K20399" s="662">
        <v>1725000000000</v>
      </c>
    </row>
    <row r="20400" spans="3:11" x14ac:dyDescent="0.25">
      <c r="C20400" s="660">
        <v>45939</v>
      </c>
      <c r="D20400" s="661" t="s">
        <v>317</v>
      </c>
      <c r="E20400" s="662">
        <v>120000</v>
      </c>
      <c r="F20400" s="662">
        <v>120000</v>
      </c>
      <c r="G20400" s="662">
        <v>115000</v>
      </c>
      <c r="H20400" s="661">
        <v>1</v>
      </c>
      <c r="I20400" s="662">
        <v>120000</v>
      </c>
      <c r="J20400" s="663">
        <v>15000000</v>
      </c>
      <c r="K20400" s="662">
        <v>1725000000000</v>
      </c>
    </row>
    <row r="20401" spans="3:11" x14ac:dyDescent="0.25">
      <c r="C20401" s="660">
        <v>45939</v>
      </c>
      <c r="D20401" s="661" t="s">
        <v>317</v>
      </c>
      <c r="E20401" s="662">
        <v>120000</v>
      </c>
      <c r="F20401" s="662">
        <v>120000</v>
      </c>
      <c r="G20401" s="662">
        <v>115000</v>
      </c>
      <c r="H20401" s="661">
        <v>2</v>
      </c>
      <c r="I20401" s="662">
        <v>240000</v>
      </c>
      <c r="J20401" s="663">
        <v>15000000</v>
      </c>
      <c r="K20401" s="662">
        <v>1725000000000</v>
      </c>
    </row>
    <row r="20402" spans="3:11" x14ac:dyDescent="0.25">
      <c r="C20402" s="660">
        <v>45939</v>
      </c>
      <c r="D20402" s="661" t="s">
        <v>317</v>
      </c>
      <c r="E20402" s="662">
        <v>120000</v>
      </c>
      <c r="F20402" s="662">
        <v>120000</v>
      </c>
      <c r="G20402" s="662">
        <v>115000</v>
      </c>
      <c r="H20402" s="661">
        <v>8</v>
      </c>
      <c r="I20402" s="662">
        <v>960000</v>
      </c>
      <c r="J20402" s="663">
        <v>15000000</v>
      </c>
      <c r="K20402" s="662">
        <v>1725000000000</v>
      </c>
    </row>
    <row r="20403" spans="3:11" x14ac:dyDescent="0.25">
      <c r="C20403" s="660">
        <v>45939</v>
      </c>
      <c r="D20403" s="661" t="s">
        <v>317</v>
      </c>
      <c r="E20403" s="662">
        <v>120000</v>
      </c>
      <c r="F20403" s="662">
        <v>120000</v>
      </c>
      <c r="G20403" s="662">
        <v>115000</v>
      </c>
      <c r="H20403" s="661">
        <v>498</v>
      </c>
      <c r="I20403" s="662">
        <v>59760000</v>
      </c>
      <c r="J20403" s="663">
        <v>15000000</v>
      </c>
      <c r="K20403" s="662">
        <v>1725000000000</v>
      </c>
    </row>
    <row r="20404" spans="3:11" x14ac:dyDescent="0.25">
      <c r="C20404" s="660">
        <v>45939</v>
      </c>
      <c r="D20404" s="661" t="s">
        <v>317</v>
      </c>
      <c r="E20404" s="662">
        <v>120000</v>
      </c>
      <c r="F20404" s="662">
        <v>120000</v>
      </c>
      <c r="G20404" s="662">
        <v>115000</v>
      </c>
      <c r="H20404" s="661">
        <v>8</v>
      </c>
      <c r="I20404" s="662">
        <v>960000</v>
      </c>
      <c r="J20404" s="663">
        <v>15000000</v>
      </c>
      <c r="K20404" s="662">
        <v>1725000000000</v>
      </c>
    </row>
    <row r="20405" spans="3:11" x14ac:dyDescent="0.25">
      <c r="C20405" s="660">
        <v>45939</v>
      </c>
      <c r="D20405" s="661" t="s">
        <v>317</v>
      </c>
      <c r="E20405" s="662">
        <v>115000</v>
      </c>
      <c r="F20405" s="662">
        <v>120000</v>
      </c>
      <c r="G20405" s="662">
        <v>115000</v>
      </c>
      <c r="H20405" s="661">
        <v>1</v>
      </c>
      <c r="I20405" s="662">
        <v>115000</v>
      </c>
      <c r="J20405" s="663">
        <v>15000000</v>
      </c>
      <c r="K20405" s="662">
        <v>1725000000000</v>
      </c>
    </row>
    <row r="20406" spans="3:11" x14ac:dyDescent="0.25">
      <c r="C20406" s="660">
        <v>45939</v>
      </c>
      <c r="D20406" s="661" t="s">
        <v>312</v>
      </c>
      <c r="E20406" s="662">
        <v>29999.98</v>
      </c>
      <c r="F20406" s="662">
        <v>24250</v>
      </c>
      <c r="G20406" s="662">
        <v>30000</v>
      </c>
      <c r="H20406" s="661">
        <v>3</v>
      </c>
      <c r="I20406" s="662">
        <v>89999.94</v>
      </c>
      <c r="J20406" s="663">
        <v>20000000</v>
      </c>
      <c r="K20406" s="662">
        <v>600000000000</v>
      </c>
    </row>
    <row r="20407" spans="3:11" x14ac:dyDescent="0.25">
      <c r="C20407" s="660">
        <v>45939</v>
      </c>
      <c r="D20407" s="661" t="s">
        <v>312</v>
      </c>
      <c r="E20407" s="662">
        <v>29999.98</v>
      </c>
      <c r="F20407" s="662">
        <v>24250</v>
      </c>
      <c r="G20407" s="662">
        <v>30000</v>
      </c>
      <c r="H20407" s="661">
        <v>30</v>
      </c>
      <c r="I20407" s="662">
        <v>899999.4</v>
      </c>
      <c r="J20407" s="663">
        <v>20000000</v>
      </c>
      <c r="K20407" s="662">
        <v>600000000000</v>
      </c>
    </row>
    <row r="20408" spans="3:11" x14ac:dyDescent="0.25">
      <c r="C20408" s="660">
        <v>45939</v>
      </c>
      <c r="D20408" s="661" t="s">
        <v>312</v>
      </c>
      <c r="E20408" s="662">
        <v>30000</v>
      </c>
      <c r="F20408" s="662">
        <v>24250</v>
      </c>
      <c r="G20408" s="662">
        <v>30000</v>
      </c>
      <c r="H20408" s="661">
        <v>20</v>
      </c>
      <c r="I20408" s="662">
        <v>600000</v>
      </c>
      <c r="J20408" s="663">
        <v>20000000</v>
      </c>
      <c r="K20408" s="662">
        <v>600000000000</v>
      </c>
    </row>
    <row r="20409" spans="3:11" x14ac:dyDescent="0.25">
      <c r="C20409" s="660">
        <v>45939</v>
      </c>
      <c r="D20409" s="661" t="s">
        <v>1154</v>
      </c>
      <c r="E20409" s="662">
        <v>59999.199999999997</v>
      </c>
      <c r="F20409" s="662">
        <v>55000</v>
      </c>
      <c r="G20409" s="662">
        <v>58200</v>
      </c>
      <c r="H20409" s="661">
        <v>12</v>
      </c>
      <c r="I20409" s="662">
        <v>719990.4</v>
      </c>
      <c r="J20409" s="663">
        <v>600000</v>
      </c>
      <c r="K20409" s="662">
        <v>34920000000</v>
      </c>
    </row>
    <row r="20410" spans="3:11" x14ac:dyDescent="0.25">
      <c r="C20410" s="660">
        <v>45939</v>
      </c>
      <c r="D20410" s="661" t="s">
        <v>1154</v>
      </c>
      <c r="E20410" s="662">
        <v>59999.199999999997</v>
      </c>
      <c r="F20410" s="662">
        <v>55000</v>
      </c>
      <c r="G20410" s="662">
        <v>58200</v>
      </c>
      <c r="H20410" s="661">
        <v>8</v>
      </c>
      <c r="I20410" s="662">
        <v>479993.59999999998</v>
      </c>
      <c r="J20410" s="663">
        <v>600000</v>
      </c>
      <c r="K20410" s="662">
        <v>34920000000</v>
      </c>
    </row>
    <row r="20411" spans="3:11" x14ac:dyDescent="0.25">
      <c r="C20411" s="660">
        <v>45939</v>
      </c>
      <c r="D20411" s="661" t="s">
        <v>312</v>
      </c>
      <c r="E20411" s="662">
        <v>29999.98</v>
      </c>
      <c r="F20411" s="662">
        <v>24250</v>
      </c>
      <c r="G20411" s="662">
        <v>30000</v>
      </c>
      <c r="H20411" s="661">
        <v>1</v>
      </c>
      <c r="I20411" s="662">
        <v>29999.98</v>
      </c>
      <c r="J20411" s="663">
        <v>20000000</v>
      </c>
      <c r="K20411" s="662">
        <v>600000000000</v>
      </c>
    </row>
    <row r="20412" spans="3:11" x14ac:dyDescent="0.25">
      <c r="C20412" s="660">
        <v>45939</v>
      </c>
      <c r="D20412" s="661" t="s">
        <v>312</v>
      </c>
      <c r="E20412" s="662">
        <v>30000</v>
      </c>
      <c r="F20412" s="662">
        <v>24250</v>
      </c>
      <c r="G20412" s="662">
        <v>30000</v>
      </c>
      <c r="H20412" s="661">
        <v>9</v>
      </c>
      <c r="I20412" s="662">
        <v>270000</v>
      </c>
      <c r="J20412" s="663">
        <v>20000000</v>
      </c>
      <c r="K20412" s="662">
        <v>600000000000</v>
      </c>
    </row>
    <row r="20413" spans="3:11" x14ac:dyDescent="0.25">
      <c r="C20413" s="660">
        <v>45939</v>
      </c>
      <c r="D20413" s="661" t="s">
        <v>317</v>
      </c>
      <c r="E20413" s="662">
        <v>115000</v>
      </c>
      <c r="F20413" s="662">
        <v>120000</v>
      </c>
      <c r="G20413" s="662">
        <v>115000</v>
      </c>
      <c r="H20413" s="661">
        <v>3</v>
      </c>
      <c r="I20413" s="662">
        <v>345000</v>
      </c>
      <c r="J20413" s="663">
        <v>15000000</v>
      </c>
      <c r="K20413" s="662">
        <v>1725000000000</v>
      </c>
    </row>
    <row r="20414" spans="3:11" x14ac:dyDescent="0.25">
      <c r="C20414" s="660">
        <v>45939</v>
      </c>
      <c r="D20414" s="661" t="s">
        <v>317</v>
      </c>
      <c r="E20414" s="662">
        <v>115000</v>
      </c>
      <c r="F20414" s="662">
        <v>120000</v>
      </c>
      <c r="G20414" s="662">
        <v>115000</v>
      </c>
      <c r="H20414" s="661">
        <v>20</v>
      </c>
      <c r="I20414" s="662">
        <v>2300000</v>
      </c>
      <c r="J20414" s="663">
        <v>15000000</v>
      </c>
      <c r="K20414" s="662">
        <v>1725000000000</v>
      </c>
    </row>
    <row r="20415" spans="3:11" x14ac:dyDescent="0.25">
      <c r="C20415" s="660">
        <v>45939</v>
      </c>
      <c r="D20415" s="661" t="s">
        <v>312</v>
      </c>
      <c r="E20415" s="662">
        <v>30000</v>
      </c>
      <c r="F20415" s="662">
        <v>24250</v>
      </c>
      <c r="G20415" s="662">
        <v>30000</v>
      </c>
      <c r="H20415" s="661">
        <v>4</v>
      </c>
      <c r="I20415" s="662">
        <v>120000</v>
      </c>
      <c r="J20415" s="663">
        <v>20000000</v>
      </c>
      <c r="K20415" s="662">
        <v>600000000000</v>
      </c>
    </row>
    <row r="20416" spans="3:11" x14ac:dyDescent="0.25">
      <c r="C20416" s="660">
        <v>45939</v>
      </c>
      <c r="D20416" s="661" t="s">
        <v>317</v>
      </c>
      <c r="E20416" s="662">
        <v>115100</v>
      </c>
      <c r="F20416" s="662">
        <v>120000</v>
      </c>
      <c r="G20416" s="662">
        <v>115000</v>
      </c>
      <c r="H20416" s="661">
        <v>3</v>
      </c>
      <c r="I20416" s="662">
        <v>345300</v>
      </c>
      <c r="J20416" s="663">
        <v>15000000</v>
      </c>
      <c r="K20416" s="662">
        <v>1725000000000</v>
      </c>
    </row>
    <row r="20417" spans="3:11" x14ac:dyDescent="0.25">
      <c r="C20417" s="660">
        <v>45939</v>
      </c>
      <c r="D20417" s="661" t="s">
        <v>312</v>
      </c>
      <c r="E20417" s="662">
        <v>30000</v>
      </c>
      <c r="F20417" s="662">
        <v>24250</v>
      </c>
      <c r="G20417" s="662">
        <v>30000</v>
      </c>
      <c r="H20417" s="661">
        <v>5</v>
      </c>
      <c r="I20417" s="662">
        <v>150000</v>
      </c>
      <c r="J20417" s="663">
        <v>20000000</v>
      </c>
      <c r="K20417" s="662">
        <v>600000000000</v>
      </c>
    </row>
    <row r="20418" spans="3:11" x14ac:dyDescent="0.25">
      <c r="C20418" s="660">
        <v>45939</v>
      </c>
      <c r="D20418" s="661" t="s">
        <v>317</v>
      </c>
      <c r="E20418" s="662">
        <v>115100</v>
      </c>
      <c r="F20418" s="662">
        <v>120000</v>
      </c>
      <c r="G20418" s="662">
        <v>115000</v>
      </c>
      <c r="H20418" s="661">
        <v>3</v>
      </c>
      <c r="I20418" s="662">
        <v>345300</v>
      </c>
      <c r="J20418" s="663">
        <v>15000000</v>
      </c>
      <c r="K20418" s="662">
        <v>1725000000000</v>
      </c>
    </row>
    <row r="20419" spans="3:11" x14ac:dyDescent="0.25">
      <c r="C20419" s="660">
        <v>45939</v>
      </c>
      <c r="D20419" s="661" t="s">
        <v>312</v>
      </c>
      <c r="E20419" s="662">
        <v>30000</v>
      </c>
      <c r="F20419" s="662">
        <v>24250</v>
      </c>
      <c r="G20419" s="662">
        <v>30000</v>
      </c>
      <c r="H20419" s="661">
        <v>12</v>
      </c>
      <c r="I20419" s="662">
        <v>360000</v>
      </c>
      <c r="J20419" s="663">
        <v>20000000</v>
      </c>
      <c r="K20419" s="662">
        <v>600000000000</v>
      </c>
    </row>
    <row r="20420" spans="3:11" x14ac:dyDescent="0.25">
      <c r="C20420" s="660">
        <v>45939</v>
      </c>
      <c r="D20420" s="661" t="s">
        <v>312</v>
      </c>
      <c r="E20420" s="662">
        <v>30000</v>
      </c>
      <c r="F20420" s="662">
        <v>24250</v>
      </c>
      <c r="G20420" s="662">
        <v>30000</v>
      </c>
      <c r="H20420" s="661">
        <v>40</v>
      </c>
      <c r="I20420" s="662">
        <v>1200000</v>
      </c>
      <c r="J20420" s="663">
        <v>20000000</v>
      </c>
      <c r="K20420" s="662">
        <v>600000000000</v>
      </c>
    </row>
    <row r="20421" spans="3:11" x14ac:dyDescent="0.25">
      <c r="C20421" s="660">
        <v>45939</v>
      </c>
      <c r="D20421" s="661" t="s">
        <v>1154</v>
      </c>
      <c r="E20421" s="662">
        <v>58300</v>
      </c>
      <c r="F20421" s="662">
        <v>55000</v>
      </c>
      <c r="G20421" s="662">
        <v>58200</v>
      </c>
      <c r="H20421" s="661">
        <v>1</v>
      </c>
      <c r="I20421" s="662">
        <v>58300</v>
      </c>
      <c r="J20421" s="663">
        <v>600000</v>
      </c>
      <c r="K20421" s="662">
        <v>34920000000</v>
      </c>
    </row>
    <row r="20422" spans="3:11" x14ac:dyDescent="0.25">
      <c r="C20422" s="660">
        <v>45939</v>
      </c>
      <c r="D20422" s="661" t="s">
        <v>1154</v>
      </c>
      <c r="E20422" s="662">
        <v>58200</v>
      </c>
      <c r="F20422" s="662">
        <v>55000</v>
      </c>
      <c r="G20422" s="662">
        <v>58200</v>
      </c>
      <c r="H20422" s="661">
        <v>41</v>
      </c>
      <c r="I20422" s="662">
        <v>2386200</v>
      </c>
      <c r="J20422" s="663">
        <v>600000</v>
      </c>
      <c r="K20422" s="662">
        <v>34920000000</v>
      </c>
    </row>
    <row r="20423" spans="3:11" x14ac:dyDescent="0.25">
      <c r="C20423" s="660">
        <v>45939</v>
      </c>
      <c r="D20423" s="661" t="s">
        <v>312</v>
      </c>
      <c r="E20423" s="662">
        <v>30000</v>
      </c>
      <c r="F20423" s="662">
        <v>24250</v>
      </c>
      <c r="G20423" s="662">
        <v>30000</v>
      </c>
      <c r="H20423" s="661">
        <v>10</v>
      </c>
      <c r="I20423" s="662">
        <v>300000</v>
      </c>
      <c r="J20423" s="663">
        <v>20000000</v>
      </c>
      <c r="K20423" s="662">
        <v>600000000000</v>
      </c>
    </row>
    <row r="20424" spans="3:11" x14ac:dyDescent="0.25">
      <c r="C20424" s="660">
        <v>45939</v>
      </c>
      <c r="D20424" s="661" t="s">
        <v>1155</v>
      </c>
      <c r="E20424" s="662">
        <v>44500</v>
      </c>
      <c r="F20424" s="662">
        <v>43000</v>
      </c>
      <c r="G20424" s="662">
        <v>42500</v>
      </c>
      <c r="H20424" s="661">
        <v>2</v>
      </c>
      <c r="I20424" s="662">
        <v>89000</v>
      </c>
      <c r="J20424" s="663">
        <v>2400000</v>
      </c>
      <c r="K20424" s="662">
        <v>102000000000</v>
      </c>
    </row>
    <row r="20425" spans="3:11" x14ac:dyDescent="0.25">
      <c r="C20425" s="660">
        <v>45939</v>
      </c>
      <c r="D20425" s="661" t="s">
        <v>1155</v>
      </c>
      <c r="E20425" s="662">
        <v>44500</v>
      </c>
      <c r="F20425" s="662">
        <v>43000</v>
      </c>
      <c r="G20425" s="662">
        <v>42500</v>
      </c>
      <c r="H20425" s="661">
        <v>4</v>
      </c>
      <c r="I20425" s="662">
        <v>178000</v>
      </c>
      <c r="J20425" s="663">
        <v>2400000</v>
      </c>
      <c r="K20425" s="662">
        <v>102000000000</v>
      </c>
    </row>
    <row r="20426" spans="3:11" x14ac:dyDescent="0.25">
      <c r="C20426" s="660">
        <v>45939</v>
      </c>
      <c r="D20426" s="661" t="s">
        <v>317</v>
      </c>
      <c r="E20426" s="662">
        <v>115100</v>
      </c>
      <c r="F20426" s="662">
        <v>120000</v>
      </c>
      <c r="G20426" s="662">
        <v>115000</v>
      </c>
      <c r="H20426" s="661">
        <v>6</v>
      </c>
      <c r="I20426" s="662">
        <v>690600</v>
      </c>
      <c r="J20426" s="663">
        <v>15000000</v>
      </c>
      <c r="K20426" s="662">
        <v>1725000000000</v>
      </c>
    </row>
    <row r="20427" spans="3:11" x14ac:dyDescent="0.25">
      <c r="C20427" s="660">
        <v>45939</v>
      </c>
      <c r="D20427" s="661" t="s">
        <v>312</v>
      </c>
      <c r="E20427" s="662">
        <v>30000</v>
      </c>
      <c r="F20427" s="662">
        <v>24250</v>
      </c>
      <c r="G20427" s="662">
        <v>30000</v>
      </c>
      <c r="H20427" s="661">
        <v>1</v>
      </c>
      <c r="I20427" s="662">
        <v>30000</v>
      </c>
      <c r="J20427" s="663">
        <v>20000000</v>
      </c>
      <c r="K20427" s="662">
        <v>600000000000</v>
      </c>
    </row>
    <row r="20428" spans="3:11" x14ac:dyDescent="0.25">
      <c r="C20428" s="660">
        <v>45939</v>
      </c>
      <c r="D20428" s="661" t="s">
        <v>1155</v>
      </c>
      <c r="E20428" s="662">
        <v>44500</v>
      </c>
      <c r="F20428" s="662">
        <v>43000</v>
      </c>
      <c r="G20428" s="662">
        <v>42500</v>
      </c>
      <c r="H20428" s="661">
        <v>30</v>
      </c>
      <c r="I20428" s="662">
        <v>1335000</v>
      </c>
      <c r="J20428" s="663">
        <v>2400000</v>
      </c>
      <c r="K20428" s="662">
        <v>102000000000</v>
      </c>
    </row>
    <row r="20429" spans="3:11" x14ac:dyDescent="0.25">
      <c r="C20429" s="660">
        <v>45939</v>
      </c>
      <c r="D20429" s="661" t="s">
        <v>317</v>
      </c>
      <c r="E20429" s="662">
        <v>115100</v>
      </c>
      <c r="F20429" s="662">
        <v>120000</v>
      </c>
      <c r="G20429" s="662">
        <v>115000</v>
      </c>
      <c r="H20429" s="661">
        <v>4</v>
      </c>
      <c r="I20429" s="662">
        <v>460400</v>
      </c>
      <c r="J20429" s="663">
        <v>15000000</v>
      </c>
      <c r="K20429" s="662">
        <v>1725000000000</v>
      </c>
    </row>
    <row r="20430" spans="3:11" x14ac:dyDescent="0.25">
      <c r="C20430" s="660">
        <v>45939</v>
      </c>
      <c r="D20430" s="661" t="s">
        <v>317</v>
      </c>
      <c r="E20430" s="662">
        <v>115100</v>
      </c>
      <c r="F20430" s="662">
        <v>120000</v>
      </c>
      <c r="G20430" s="662">
        <v>115000</v>
      </c>
      <c r="H20430" s="661">
        <v>4</v>
      </c>
      <c r="I20430" s="662">
        <v>460400</v>
      </c>
      <c r="J20430" s="663">
        <v>15000000</v>
      </c>
      <c r="K20430" s="662">
        <v>1725000000000</v>
      </c>
    </row>
    <row r="20431" spans="3:11" x14ac:dyDescent="0.25">
      <c r="C20431" s="660">
        <v>45939</v>
      </c>
      <c r="D20431" s="661" t="s">
        <v>317</v>
      </c>
      <c r="E20431" s="662">
        <v>115010</v>
      </c>
      <c r="F20431" s="662">
        <v>120000</v>
      </c>
      <c r="G20431" s="662">
        <v>115000</v>
      </c>
      <c r="H20431" s="661">
        <v>8</v>
      </c>
      <c r="I20431" s="662">
        <v>920080</v>
      </c>
      <c r="J20431" s="663">
        <v>15000000</v>
      </c>
      <c r="K20431" s="662">
        <v>1725000000000</v>
      </c>
    </row>
    <row r="20432" spans="3:11" x14ac:dyDescent="0.25">
      <c r="C20432" s="660">
        <v>45939</v>
      </c>
      <c r="D20432" s="661" t="s">
        <v>317</v>
      </c>
      <c r="E20432" s="662">
        <v>117000</v>
      </c>
      <c r="F20432" s="662">
        <v>120000</v>
      </c>
      <c r="G20432" s="662">
        <v>115000</v>
      </c>
      <c r="H20432" s="661">
        <v>5</v>
      </c>
      <c r="I20432" s="662">
        <v>585000</v>
      </c>
      <c r="J20432" s="663">
        <v>15000000</v>
      </c>
      <c r="K20432" s="662">
        <v>1725000000000</v>
      </c>
    </row>
    <row r="20433" spans="3:11" x14ac:dyDescent="0.25">
      <c r="C20433" s="660">
        <v>45939</v>
      </c>
      <c r="D20433" s="661" t="s">
        <v>317</v>
      </c>
      <c r="E20433" s="662">
        <v>119999</v>
      </c>
      <c r="F20433" s="662">
        <v>120000</v>
      </c>
      <c r="G20433" s="662">
        <v>115000</v>
      </c>
      <c r="H20433" s="661">
        <v>10</v>
      </c>
      <c r="I20433" s="662">
        <v>1199990</v>
      </c>
      <c r="J20433" s="663">
        <v>15000000</v>
      </c>
      <c r="K20433" s="662">
        <v>1725000000000</v>
      </c>
    </row>
    <row r="20434" spans="3:11" x14ac:dyDescent="0.25">
      <c r="C20434" s="660">
        <v>45939</v>
      </c>
      <c r="D20434" s="661" t="s">
        <v>317</v>
      </c>
      <c r="E20434" s="662">
        <v>120000</v>
      </c>
      <c r="F20434" s="662">
        <v>120000</v>
      </c>
      <c r="G20434" s="662">
        <v>115000</v>
      </c>
      <c r="H20434" s="661">
        <v>41</v>
      </c>
      <c r="I20434" s="662">
        <v>4920000</v>
      </c>
      <c r="J20434" s="663">
        <v>15000000</v>
      </c>
      <c r="K20434" s="662">
        <v>1725000000000</v>
      </c>
    </row>
    <row r="20435" spans="3:11" x14ac:dyDescent="0.25">
      <c r="C20435" s="660">
        <v>45939</v>
      </c>
      <c r="D20435" s="661" t="s">
        <v>317</v>
      </c>
      <c r="E20435" s="662">
        <v>120000</v>
      </c>
      <c r="F20435" s="662">
        <v>120000</v>
      </c>
      <c r="G20435" s="662">
        <v>115000</v>
      </c>
      <c r="H20435" s="661">
        <v>14</v>
      </c>
      <c r="I20435" s="662">
        <v>1680000</v>
      </c>
      <c r="J20435" s="663">
        <v>15000000</v>
      </c>
      <c r="K20435" s="662">
        <v>1725000000000</v>
      </c>
    </row>
    <row r="20436" spans="3:11" x14ac:dyDescent="0.25">
      <c r="C20436" s="660">
        <v>45939</v>
      </c>
      <c r="D20436" s="661" t="s">
        <v>317</v>
      </c>
      <c r="E20436" s="662">
        <v>120000</v>
      </c>
      <c r="F20436" s="662">
        <v>120000</v>
      </c>
      <c r="G20436" s="662">
        <v>115000</v>
      </c>
      <c r="H20436" s="661">
        <v>14</v>
      </c>
      <c r="I20436" s="662">
        <v>1680000</v>
      </c>
      <c r="J20436" s="663">
        <v>15000000</v>
      </c>
      <c r="K20436" s="662">
        <v>1725000000000</v>
      </c>
    </row>
    <row r="20437" spans="3:11" x14ac:dyDescent="0.25">
      <c r="C20437" s="660">
        <v>45939</v>
      </c>
      <c r="D20437" s="661" t="s">
        <v>317</v>
      </c>
      <c r="E20437" s="662">
        <v>120000</v>
      </c>
      <c r="F20437" s="662">
        <v>120000</v>
      </c>
      <c r="G20437" s="662">
        <v>115000</v>
      </c>
      <c r="H20437" s="661">
        <v>191</v>
      </c>
      <c r="I20437" s="662">
        <v>22920000</v>
      </c>
      <c r="J20437" s="663">
        <v>15000000</v>
      </c>
      <c r="K20437" s="662">
        <v>1725000000000</v>
      </c>
    </row>
    <row r="20438" spans="3:11" x14ac:dyDescent="0.25">
      <c r="C20438" s="660">
        <v>45939</v>
      </c>
      <c r="D20438" s="661" t="s">
        <v>317</v>
      </c>
      <c r="E20438" s="662">
        <v>120500</v>
      </c>
      <c r="F20438" s="662">
        <v>120000</v>
      </c>
      <c r="G20438" s="662">
        <v>115000</v>
      </c>
      <c r="H20438" s="661">
        <v>47</v>
      </c>
      <c r="I20438" s="662">
        <v>5663500</v>
      </c>
      <c r="J20438" s="663">
        <v>15000000</v>
      </c>
      <c r="K20438" s="662">
        <v>1725000000000</v>
      </c>
    </row>
    <row r="20439" spans="3:11" x14ac:dyDescent="0.25">
      <c r="C20439" s="660">
        <v>45939</v>
      </c>
      <c r="D20439" s="661" t="s">
        <v>317</v>
      </c>
      <c r="E20439" s="662">
        <v>120500</v>
      </c>
      <c r="F20439" s="662">
        <v>120000</v>
      </c>
      <c r="G20439" s="662">
        <v>115000</v>
      </c>
      <c r="H20439" s="661">
        <v>2</v>
      </c>
      <c r="I20439" s="662">
        <v>241000</v>
      </c>
      <c r="J20439" s="663">
        <v>15000000</v>
      </c>
      <c r="K20439" s="662">
        <v>1725000000000</v>
      </c>
    </row>
    <row r="20440" spans="3:11" x14ac:dyDescent="0.25">
      <c r="C20440" s="660">
        <v>45939</v>
      </c>
      <c r="D20440" s="661" t="s">
        <v>317</v>
      </c>
      <c r="E20440" s="662">
        <v>121000</v>
      </c>
      <c r="F20440" s="662">
        <v>120000</v>
      </c>
      <c r="G20440" s="662">
        <v>115000</v>
      </c>
      <c r="H20440" s="661">
        <v>13</v>
      </c>
      <c r="I20440" s="662">
        <v>1573000</v>
      </c>
      <c r="J20440" s="663">
        <v>15000000</v>
      </c>
      <c r="K20440" s="662">
        <v>1725000000000</v>
      </c>
    </row>
    <row r="20441" spans="3:11" x14ac:dyDescent="0.25">
      <c r="C20441" s="660">
        <v>45939</v>
      </c>
      <c r="D20441" s="661" t="s">
        <v>317</v>
      </c>
      <c r="E20441" s="662">
        <v>121000</v>
      </c>
      <c r="F20441" s="662">
        <v>120000</v>
      </c>
      <c r="G20441" s="662">
        <v>115000</v>
      </c>
      <c r="H20441" s="661">
        <v>14</v>
      </c>
      <c r="I20441" s="662">
        <v>1694000</v>
      </c>
      <c r="J20441" s="663">
        <v>15000000</v>
      </c>
      <c r="K20441" s="662">
        <v>1725000000000</v>
      </c>
    </row>
    <row r="20442" spans="3:11" x14ac:dyDescent="0.25">
      <c r="C20442" s="660">
        <v>45939</v>
      </c>
      <c r="D20442" s="661" t="s">
        <v>317</v>
      </c>
      <c r="E20442" s="662">
        <v>121000</v>
      </c>
      <c r="F20442" s="662">
        <v>120000</v>
      </c>
      <c r="G20442" s="662">
        <v>115000</v>
      </c>
      <c r="H20442" s="661">
        <v>60</v>
      </c>
      <c r="I20442" s="662">
        <v>7260000</v>
      </c>
      <c r="J20442" s="663">
        <v>15000000</v>
      </c>
      <c r="K20442" s="662">
        <v>1725000000000</v>
      </c>
    </row>
    <row r="20443" spans="3:11" x14ac:dyDescent="0.25">
      <c r="C20443" s="660">
        <v>45939</v>
      </c>
      <c r="D20443" s="661" t="s">
        <v>317</v>
      </c>
      <c r="E20443" s="662">
        <v>121000</v>
      </c>
      <c r="F20443" s="662">
        <v>120000</v>
      </c>
      <c r="G20443" s="662">
        <v>115000</v>
      </c>
      <c r="H20443" s="661">
        <v>1</v>
      </c>
      <c r="I20443" s="662">
        <v>121000</v>
      </c>
      <c r="J20443" s="663">
        <v>15000000</v>
      </c>
      <c r="K20443" s="662">
        <v>1725000000000</v>
      </c>
    </row>
    <row r="20444" spans="3:11" x14ac:dyDescent="0.25">
      <c r="C20444" s="660">
        <v>45939</v>
      </c>
      <c r="D20444" s="661" t="s">
        <v>317</v>
      </c>
      <c r="E20444" s="662">
        <v>121000</v>
      </c>
      <c r="F20444" s="662">
        <v>120000</v>
      </c>
      <c r="G20444" s="662">
        <v>115000</v>
      </c>
      <c r="H20444" s="661">
        <v>2</v>
      </c>
      <c r="I20444" s="662">
        <v>242000</v>
      </c>
      <c r="J20444" s="663">
        <v>15000000</v>
      </c>
      <c r="K20444" s="662">
        <v>1725000000000</v>
      </c>
    </row>
    <row r="20445" spans="3:11" x14ac:dyDescent="0.25">
      <c r="C20445" s="660">
        <v>45939</v>
      </c>
      <c r="D20445" s="661" t="s">
        <v>317</v>
      </c>
      <c r="E20445" s="662">
        <v>121000</v>
      </c>
      <c r="F20445" s="662">
        <v>120000</v>
      </c>
      <c r="G20445" s="662">
        <v>115000</v>
      </c>
      <c r="H20445" s="661">
        <v>5</v>
      </c>
      <c r="I20445" s="662">
        <v>605000</v>
      </c>
      <c r="J20445" s="663">
        <v>15000000</v>
      </c>
      <c r="K20445" s="662">
        <v>1725000000000</v>
      </c>
    </row>
    <row r="20446" spans="3:11" x14ac:dyDescent="0.25">
      <c r="C20446" s="660">
        <v>45939</v>
      </c>
      <c r="D20446" s="661" t="s">
        <v>317</v>
      </c>
      <c r="E20446" s="662">
        <v>121000</v>
      </c>
      <c r="F20446" s="662">
        <v>120000</v>
      </c>
      <c r="G20446" s="662">
        <v>115000</v>
      </c>
      <c r="H20446" s="661">
        <v>3</v>
      </c>
      <c r="I20446" s="662">
        <v>363000</v>
      </c>
      <c r="J20446" s="663">
        <v>15000000</v>
      </c>
      <c r="K20446" s="662">
        <v>1725000000000</v>
      </c>
    </row>
    <row r="20447" spans="3:11" x14ac:dyDescent="0.25">
      <c r="C20447" s="660">
        <v>45939</v>
      </c>
      <c r="D20447" s="661" t="s">
        <v>317</v>
      </c>
      <c r="E20447" s="662">
        <v>121000</v>
      </c>
      <c r="F20447" s="662">
        <v>120000</v>
      </c>
      <c r="G20447" s="662">
        <v>115000</v>
      </c>
      <c r="H20447" s="661">
        <v>16</v>
      </c>
      <c r="I20447" s="662">
        <v>1936000</v>
      </c>
      <c r="J20447" s="663">
        <v>15000000</v>
      </c>
      <c r="K20447" s="662">
        <v>1725000000000</v>
      </c>
    </row>
    <row r="20448" spans="3:11" x14ac:dyDescent="0.25">
      <c r="C20448" s="660">
        <v>45939</v>
      </c>
      <c r="D20448" s="661" t="s">
        <v>317</v>
      </c>
      <c r="E20448" s="662">
        <v>121000</v>
      </c>
      <c r="F20448" s="662">
        <v>120000</v>
      </c>
      <c r="G20448" s="662">
        <v>115000</v>
      </c>
      <c r="H20448" s="661">
        <v>5</v>
      </c>
      <c r="I20448" s="662">
        <v>605000</v>
      </c>
      <c r="J20448" s="663">
        <v>15000000</v>
      </c>
      <c r="K20448" s="662">
        <v>1725000000000</v>
      </c>
    </row>
    <row r="20449" spans="3:11" x14ac:dyDescent="0.25">
      <c r="C20449" s="660">
        <v>45939</v>
      </c>
      <c r="D20449" s="661" t="s">
        <v>317</v>
      </c>
      <c r="E20449" s="662">
        <v>121000</v>
      </c>
      <c r="F20449" s="662">
        <v>120000</v>
      </c>
      <c r="G20449" s="662">
        <v>115000</v>
      </c>
      <c r="H20449" s="661">
        <v>19</v>
      </c>
      <c r="I20449" s="662">
        <v>2299000</v>
      </c>
      <c r="J20449" s="663">
        <v>15000000</v>
      </c>
      <c r="K20449" s="662">
        <v>1725000000000</v>
      </c>
    </row>
    <row r="20450" spans="3:11" x14ac:dyDescent="0.25">
      <c r="C20450" s="660">
        <v>45939</v>
      </c>
      <c r="D20450" s="661" t="s">
        <v>317</v>
      </c>
      <c r="E20450" s="662">
        <v>121000</v>
      </c>
      <c r="F20450" s="662">
        <v>120000</v>
      </c>
      <c r="G20450" s="662">
        <v>115000</v>
      </c>
      <c r="H20450" s="661">
        <v>10</v>
      </c>
      <c r="I20450" s="662">
        <v>1210000</v>
      </c>
      <c r="J20450" s="663">
        <v>15000000</v>
      </c>
      <c r="K20450" s="662">
        <v>1725000000000</v>
      </c>
    </row>
    <row r="20451" spans="3:11" x14ac:dyDescent="0.25">
      <c r="C20451" s="660">
        <v>45939</v>
      </c>
      <c r="D20451" s="661" t="s">
        <v>317</v>
      </c>
      <c r="E20451" s="662">
        <v>121000</v>
      </c>
      <c r="F20451" s="662">
        <v>120000</v>
      </c>
      <c r="G20451" s="662">
        <v>115000</v>
      </c>
      <c r="H20451" s="661">
        <v>441</v>
      </c>
      <c r="I20451" s="662">
        <v>53361000</v>
      </c>
      <c r="J20451" s="663">
        <v>15000000</v>
      </c>
      <c r="K20451" s="662">
        <v>1725000000000</v>
      </c>
    </row>
    <row r="20452" spans="3:11" x14ac:dyDescent="0.25">
      <c r="C20452" s="660">
        <v>45939</v>
      </c>
      <c r="D20452" s="661" t="s">
        <v>317</v>
      </c>
      <c r="E20452" s="662">
        <v>121000</v>
      </c>
      <c r="F20452" s="662">
        <v>120000</v>
      </c>
      <c r="G20452" s="662">
        <v>115000</v>
      </c>
      <c r="H20452" s="661">
        <v>7</v>
      </c>
      <c r="I20452" s="662">
        <v>847000</v>
      </c>
      <c r="J20452" s="663">
        <v>15000000</v>
      </c>
      <c r="K20452" s="662">
        <v>1725000000000</v>
      </c>
    </row>
    <row r="20453" spans="3:11" x14ac:dyDescent="0.25">
      <c r="C20453" s="660">
        <v>45939</v>
      </c>
      <c r="D20453" s="661" t="s">
        <v>317</v>
      </c>
      <c r="E20453" s="662">
        <v>121000</v>
      </c>
      <c r="F20453" s="662">
        <v>120000</v>
      </c>
      <c r="G20453" s="662">
        <v>115000</v>
      </c>
      <c r="H20453" s="661">
        <v>9</v>
      </c>
      <c r="I20453" s="662">
        <v>1089000</v>
      </c>
      <c r="J20453" s="663">
        <v>15000000</v>
      </c>
      <c r="K20453" s="662">
        <v>1725000000000</v>
      </c>
    </row>
    <row r="20454" spans="3:11" x14ac:dyDescent="0.25">
      <c r="C20454" s="660">
        <v>45939</v>
      </c>
      <c r="D20454" s="661" t="s">
        <v>310</v>
      </c>
      <c r="E20454" s="662">
        <v>100000</v>
      </c>
      <c r="F20454" s="662">
        <v>102000</v>
      </c>
      <c r="G20454" s="662">
        <v>100000</v>
      </c>
      <c r="H20454" s="661">
        <v>8</v>
      </c>
      <c r="I20454" s="662">
        <v>800000</v>
      </c>
      <c r="J20454" s="663">
        <v>19450000</v>
      </c>
      <c r="K20454" s="662">
        <v>1945000000000</v>
      </c>
    </row>
    <row r="20455" spans="3:11" x14ac:dyDescent="0.25">
      <c r="C20455" s="660">
        <v>45939</v>
      </c>
      <c r="D20455" s="661" t="s">
        <v>310</v>
      </c>
      <c r="E20455" s="662">
        <v>100000</v>
      </c>
      <c r="F20455" s="662">
        <v>102000</v>
      </c>
      <c r="G20455" s="662">
        <v>100000</v>
      </c>
      <c r="H20455" s="661">
        <v>2</v>
      </c>
      <c r="I20455" s="662">
        <v>200000</v>
      </c>
      <c r="J20455" s="663">
        <v>19450000</v>
      </c>
      <c r="K20455" s="662">
        <v>1945000000000</v>
      </c>
    </row>
    <row r="20456" spans="3:11" x14ac:dyDescent="0.25">
      <c r="C20456" s="660">
        <v>45939</v>
      </c>
      <c r="D20456" s="661" t="s">
        <v>310</v>
      </c>
      <c r="E20456" s="662">
        <v>100000</v>
      </c>
      <c r="F20456" s="662">
        <v>102000</v>
      </c>
      <c r="G20456" s="662">
        <v>100000</v>
      </c>
      <c r="H20456" s="661">
        <v>1</v>
      </c>
      <c r="I20456" s="662">
        <v>100000</v>
      </c>
      <c r="J20456" s="663">
        <v>19450000</v>
      </c>
      <c r="K20456" s="662">
        <v>1945000000000</v>
      </c>
    </row>
    <row r="20457" spans="3:11" x14ac:dyDescent="0.25">
      <c r="C20457" s="660">
        <v>45939</v>
      </c>
      <c r="D20457" s="661" t="s">
        <v>310</v>
      </c>
      <c r="E20457" s="662">
        <v>100000</v>
      </c>
      <c r="F20457" s="662">
        <v>102000</v>
      </c>
      <c r="G20457" s="662">
        <v>100000</v>
      </c>
      <c r="H20457" s="661">
        <v>3</v>
      </c>
      <c r="I20457" s="662">
        <v>300000</v>
      </c>
      <c r="J20457" s="663">
        <v>19450000</v>
      </c>
      <c r="K20457" s="662">
        <v>1945000000000</v>
      </c>
    </row>
    <row r="20458" spans="3:11" x14ac:dyDescent="0.25">
      <c r="C20458" s="660">
        <v>45939</v>
      </c>
      <c r="D20458" s="661" t="s">
        <v>310</v>
      </c>
      <c r="E20458" s="662">
        <v>100000</v>
      </c>
      <c r="F20458" s="662">
        <v>102000</v>
      </c>
      <c r="G20458" s="662">
        <v>100000</v>
      </c>
      <c r="H20458" s="661">
        <v>5</v>
      </c>
      <c r="I20458" s="662">
        <v>500000</v>
      </c>
      <c r="J20458" s="663">
        <v>19450000</v>
      </c>
      <c r="K20458" s="662">
        <v>1945000000000</v>
      </c>
    </row>
    <row r="20459" spans="3:11" x14ac:dyDescent="0.25">
      <c r="C20459" s="660">
        <v>45939</v>
      </c>
      <c r="D20459" s="661" t="s">
        <v>310</v>
      </c>
      <c r="E20459" s="662">
        <v>100000</v>
      </c>
      <c r="F20459" s="662">
        <v>102000</v>
      </c>
      <c r="G20459" s="662">
        <v>100000</v>
      </c>
      <c r="H20459" s="661">
        <v>1</v>
      </c>
      <c r="I20459" s="662">
        <v>100000</v>
      </c>
      <c r="J20459" s="663">
        <v>19450000</v>
      </c>
      <c r="K20459" s="662">
        <v>1945000000000</v>
      </c>
    </row>
    <row r="20460" spans="3:11" x14ac:dyDescent="0.25">
      <c r="C20460" s="660">
        <v>45939</v>
      </c>
      <c r="D20460" s="661" t="s">
        <v>310</v>
      </c>
      <c r="E20460" s="662">
        <v>100000</v>
      </c>
      <c r="F20460" s="662">
        <v>102000</v>
      </c>
      <c r="G20460" s="662">
        <v>100000</v>
      </c>
      <c r="H20460" s="661">
        <v>1</v>
      </c>
      <c r="I20460" s="662">
        <v>100000</v>
      </c>
      <c r="J20460" s="663">
        <v>19450000</v>
      </c>
      <c r="K20460" s="662">
        <v>1945000000000</v>
      </c>
    </row>
    <row r="20461" spans="3:11" x14ac:dyDescent="0.25">
      <c r="C20461" s="660">
        <v>45939</v>
      </c>
      <c r="D20461" s="661" t="s">
        <v>310</v>
      </c>
      <c r="E20461" s="662">
        <v>100000</v>
      </c>
      <c r="F20461" s="662">
        <v>102000</v>
      </c>
      <c r="G20461" s="662">
        <v>100000</v>
      </c>
      <c r="H20461" s="661">
        <v>4</v>
      </c>
      <c r="I20461" s="662">
        <v>400000</v>
      </c>
      <c r="J20461" s="663">
        <v>19450000</v>
      </c>
      <c r="K20461" s="662">
        <v>1945000000000</v>
      </c>
    </row>
    <row r="20462" spans="3:11" x14ac:dyDescent="0.25">
      <c r="C20462" s="660">
        <v>45939</v>
      </c>
      <c r="D20462" s="661" t="s">
        <v>312</v>
      </c>
      <c r="E20462" s="662">
        <v>30000</v>
      </c>
      <c r="F20462" s="662">
        <v>24250</v>
      </c>
      <c r="G20462" s="662">
        <v>30000</v>
      </c>
      <c r="H20462" s="661">
        <v>4</v>
      </c>
      <c r="I20462" s="662">
        <v>120000</v>
      </c>
      <c r="J20462" s="663">
        <v>20000000</v>
      </c>
      <c r="K20462" s="662">
        <v>600000000000</v>
      </c>
    </row>
    <row r="20463" spans="3:11" x14ac:dyDescent="0.25">
      <c r="C20463" s="660">
        <v>45939</v>
      </c>
      <c r="D20463" s="661" t="s">
        <v>1155</v>
      </c>
      <c r="E20463" s="662">
        <v>42500</v>
      </c>
      <c r="F20463" s="662">
        <v>43000</v>
      </c>
      <c r="G20463" s="662">
        <v>42500</v>
      </c>
      <c r="H20463" s="661">
        <v>4</v>
      </c>
      <c r="I20463" s="662">
        <v>170000</v>
      </c>
      <c r="J20463" s="663">
        <v>2400000</v>
      </c>
      <c r="K20463" s="662">
        <v>102000000000</v>
      </c>
    </row>
    <row r="20464" spans="3:11" x14ac:dyDescent="0.25">
      <c r="C20464" s="660">
        <v>45939</v>
      </c>
      <c r="D20464" s="661" t="s">
        <v>317</v>
      </c>
      <c r="E20464" s="662">
        <v>120000</v>
      </c>
      <c r="F20464" s="662">
        <v>120000</v>
      </c>
      <c r="G20464" s="662">
        <v>115000</v>
      </c>
      <c r="H20464" s="661">
        <v>5</v>
      </c>
      <c r="I20464" s="662">
        <v>600000</v>
      </c>
      <c r="J20464" s="663">
        <v>15000000</v>
      </c>
      <c r="K20464" s="662">
        <v>1725000000000</v>
      </c>
    </row>
    <row r="20465" spans="3:11" x14ac:dyDescent="0.25">
      <c r="C20465" s="660">
        <v>45939</v>
      </c>
      <c r="D20465" s="661" t="s">
        <v>317</v>
      </c>
      <c r="E20465" s="662">
        <v>120000</v>
      </c>
      <c r="F20465" s="662">
        <v>120000</v>
      </c>
      <c r="G20465" s="662">
        <v>115000</v>
      </c>
      <c r="H20465" s="661">
        <v>2</v>
      </c>
      <c r="I20465" s="662">
        <v>240000</v>
      </c>
      <c r="J20465" s="663">
        <v>15000000</v>
      </c>
      <c r="K20465" s="662">
        <v>1725000000000</v>
      </c>
    </row>
    <row r="20466" spans="3:11" x14ac:dyDescent="0.25">
      <c r="C20466" s="660">
        <v>45939</v>
      </c>
      <c r="D20466" s="661" t="s">
        <v>317</v>
      </c>
      <c r="E20466" s="662">
        <v>120000</v>
      </c>
      <c r="F20466" s="662">
        <v>120000</v>
      </c>
      <c r="G20466" s="662">
        <v>115000</v>
      </c>
      <c r="H20466" s="661">
        <v>200</v>
      </c>
      <c r="I20466" s="662">
        <v>24000000</v>
      </c>
      <c r="J20466" s="663">
        <v>15000000</v>
      </c>
      <c r="K20466" s="662">
        <v>1725000000000</v>
      </c>
    </row>
    <row r="20467" spans="3:11" x14ac:dyDescent="0.25">
      <c r="C20467" s="660">
        <v>45939</v>
      </c>
      <c r="D20467" s="661" t="s">
        <v>1154</v>
      </c>
      <c r="E20467" s="662">
        <v>58500</v>
      </c>
      <c r="F20467" s="662">
        <v>55000</v>
      </c>
      <c r="G20467" s="662">
        <v>58200</v>
      </c>
      <c r="H20467" s="661">
        <v>5</v>
      </c>
      <c r="I20467" s="662">
        <v>292500</v>
      </c>
      <c r="J20467" s="663">
        <v>600000</v>
      </c>
      <c r="K20467" s="662">
        <v>34920000000</v>
      </c>
    </row>
    <row r="20468" spans="3:11" x14ac:dyDescent="0.25">
      <c r="C20468" s="660">
        <v>45939</v>
      </c>
      <c r="D20468" s="661" t="s">
        <v>312</v>
      </c>
      <c r="E20468" s="662">
        <v>30050</v>
      </c>
      <c r="F20468" s="662">
        <v>24250</v>
      </c>
      <c r="G20468" s="662">
        <v>30000</v>
      </c>
      <c r="H20468" s="661">
        <v>10</v>
      </c>
      <c r="I20468" s="662">
        <v>300500</v>
      </c>
      <c r="J20468" s="663">
        <v>20000000</v>
      </c>
      <c r="K20468" s="662">
        <v>600000000000</v>
      </c>
    </row>
    <row r="20469" spans="3:11" x14ac:dyDescent="0.25">
      <c r="C20469" s="660">
        <v>45939</v>
      </c>
      <c r="D20469" s="661" t="s">
        <v>312</v>
      </c>
      <c r="E20469" s="662">
        <v>30050</v>
      </c>
      <c r="F20469" s="662">
        <v>24250</v>
      </c>
      <c r="G20469" s="662">
        <v>30000</v>
      </c>
      <c r="H20469" s="661">
        <v>2</v>
      </c>
      <c r="I20469" s="662">
        <v>60100</v>
      </c>
      <c r="J20469" s="663">
        <v>20000000</v>
      </c>
      <c r="K20469" s="662">
        <v>600000000000</v>
      </c>
    </row>
    <row r="20470" spans="3:11" x14ac:dyDescent="0.25">
      <c r="C20470" s="660">
        <v>45939</v>
      </c>
      <c r="D20470" s="661" t="s">
        <v>317</v>
      </c>
      <c r="E20470" s="662">
        <v>115100</v>
      </c>
      <c r="F20470" s="662">
        <v>120000</v>
      </c>
      <c r="G20470" s="662">
        <v>115000</v>
      </c>
      <c r="H20470" s="661">
        <v>2</v>
      </c>
      <c r="I20470" s="662">
        <v>230200</v>
      </c>
      <c r="J20470" s="663">
        <v>15000000</v>
      </c>
      <c r="K20470" s="662">
        <v>1725000000000</v>
      </c>
    </row>
    <row r="20471" spans="3:11" x14ac:dyDescent="0.25">
      <c r="C20471" s="660">
        <v>45939</v>
      </c>
      <c r="D20471" s="661" t="s">
        <v>317</v>
      </c>
      <c r="E20471" s="662">
        <v>115100</v>
      </c>
      <c r="F20471" s="662">
        <v>120000</v>
      </c>
      <c r="G20471" s="662">
        <v>115000</v>
      </c>
      <c r="H20471" s="661">
        <v>2</v>
      </c>
      <c r="I20471" s="662">
        <v>230200</v>
      </c>
      <c r="J20471" s="663">
        <v>15000000</v>
      </c>
      <c r="K20471" s="662">
        <v>1725000000000</v>
      </c>
    </row>
    <row r="20472" spans="3:11" x14ac:dyDescent="0.25">
      <c r="C20472" s="660">
        <v>45939</v>
      </c>
      <c r="D20472" s="661" t="s">
        <v>312</v>
      </c>
      <c r="E20472" s="662">
        <v>30100</v>
      </c>
      <c r="F20472" s="662">
        <v>24250</v>
      </c>
      <c r="G20472" s="662">
        <v>30000</v>
      </c>
      <c r="H20472" s="661">
        <v>20</v>
      </c>
      <c r="I20472" s="662">
        <v>602000</v>
      </c>
      <c r="J20472" s="663">
        <v>20000000</v>
      </c>
      <c r="K20472" s="662">
        <v>600000000000</v>
      </c>
    </row>
    <row r="20473" spans="3:11" x14ac:dyDescent="0.25">
      <c r="C20473" s="660">
        <v>45939</v>
      </c>
      <c r="D20473" s="661" t="s">
        <v>312</v>
      </c>
      <c r="E20473" s="662">
        <v>30060</v>
      </c>
      <c r="F20473" s="662">
        <v>24250</v>
      </c>
      <c r="G20473" s="662">
        <v>30000</v>
      </c>
      <c r="H20473" s="661">
        <v>103</v>
      </c>
      <c r="I20473" s="662">
        <v>3096180</v>
      </c>
      <c r="J20473" s="663">
        <v>20000000</v>
      </c>
      <c r="K20473" s="662">
        <v>600000000000</v>
      </c>
    </row>
    <row r="20474" spans="3:11" x14ac:dyDescent="0.25">
      <c r="C20474" s="660">
        <v>45939</v>
      </c>
      <c r="D20474" s="661" t="s">
        <v>1154</v>
      </c>
      <c r="E20474" s="662">
        <v>58300</v>
      </c>
      <c r="F20474" s="662">
        <v>55000</v>
      </c>
      <c r="G20474" s="662">
        <v>58200</v>
      </c>
      <c r="H20474" s="661">
        <v>2</v>
      </c>
      <c r="I20474" s="662">
        <v>116600</v>
      </c>
      <c r="J20474" s="663">
        <v>600000</v>
      </c>
      <c r="K20474" s="662">
        <v>34920000000</v>
      </c>
    </row>
    <row r="20475" spans="3:11" x14ac:dyDescent="0.25">
      <c r="C20475" s="660">
        <v>45939</v>
      </c>
      <c r="D20475" s="661" t="s">
        <v>1155</v>
      </c>
      <c r="E20475" s="662">
        <v>42500</v>
      </c>
      <c r="F20475" s="662">
        <v>43000</v>
      </c>
      <c r="G20475" s="662">
        <v>42500</v>
      </c>
      <c r="H20475" s="661">
        <v>3</v>
      </c>
      <c r="I20475" s="662">
        <v>127500</v>
      </c>
      <c r="J20475" s="663">
        <v>2400000</v>
      </c>
      <c r="K20475" s="662">
        <v>102000000000</v>
      </c>
    </row>
    <row r="20476" spans="3:11" x14ac:dyDescent="0.25">
      <c r="C20476" s="660">
        <v>45939</v>
      </c>
      <c r="D20476" s="661" t="s">
        <v>310</v>
      </c>
      <c r="E20476" s="662">
        <v>100000</v>
      </c>
      <c r="F20476" s="662">
        <v>102000</v>
      </c>
      <c r="G20476" s="662">
        <v>100000</v>
      </c>
      <c r="H20476" s="661">
        <v>1</v>
      </c>
      <c r="I20476" s="662">
        <v>100000</v>
      </c>
      <c r="J20476" s="663">
        <v>19450000</v>
      </c>
      <c r="K20476" s="662">
        <v>1945000000000</v>
      </c>
    </row>
    <row r="20477" spans="3:11" x14ac:dyDescent="0.25">
      <c r="C20477" s="660">
        <v>45939</v>
      </c>
      <c r="D20477" s="661" t="s">
        <v>312</v>
      </c>
      <c r="E20477" s="662">
        <v>30100</v>
      </c>
      <c r="F20477" s="662">
        <v>24250</v>
      </c>
      <c r="G20477" s="662">
        <v>30000</v>
      </c>
      <c r="H20477" s="661">
        <v>14</v>
      </c>
      <c r="I20477" s="662">
        <v>421400</v>
      </c>
      <c r="J20477" s="663">
        <v>20000000</v>
      </c>
      <c r="K20477" s="662">
        <v>600000000000</v>
      </c>
    </row>
    <row r="20478" spans="3:11" x14ac:dyDescent="0.25">
      <c r="C20478" s="660">
        <v>45939</v>
      </c>
      <c r="D20478" s="661" t="s">
        <v>312</v>
      </c>
      <c r="E20478" s="662">
        <v>30060</v>
      </c>
      <c r="F20478" s="662">
        <v>24250</v>
      </c>
      <c r="G20478" s="662">
        <v>30000</v>
      </c>
      <c r="H20478" s="661">
        <v>47</v>
      </c>
      <c r="I20478" s="662">
        <v>1412820</v>
      </c>
      <c r="J20478" s="663">
        <v>20000000</v>
      </c>
      <c r="K20478" s="662">
        <v>600000000000</v>
      </c>
    </row>
    <row r="20479" spans="3:11" x14ac:dyDescent="0.25">
      <c r="C20479" s="660">
        <v>45939</v>
      </c>
      <c r="D20479" s="661" t="s">
        <v>312</v>
      </c>
      <c r="E20479" s="662">
        <v>30050</v>
      </c>
      <c r="F20479" s="662">
        <v>24250</v>
      </c>
      <c r="G20479" s="662">
        <v>30000</v>
      </c>
      <c r="H20479" s="661">
        <v>24</v>
      </c>
      <c r="I20479" s="662">
        <v>721200</v>
      </c>
      <c r="J20479" s="663">
        <v>20000000</v>
      </c>
      <c r="K20479" s="662">
        <v>600000000000</v>
      </c>
    </row>
    <row r="20480" spans="3:11" x14ac:dyDescent="0.25">
      <c r="C20480" s="660">
        <v>45939</v>
      </c>
      <c r="D20480" s="661" t="s">
        <v>312</v>
      </c>
      <c r="E20480" s="662">
        <v>30000</v>
      </c>
      <c r="F20480" s="662">
        <v>24250</v>
      </c>
      <c r="G20480" s="662">
        <v>30000</v>
      </c>
      <c r="H20480" s="661">
        <v>196</v>
      </c>
      <c r="I20480" s="662">
        <v>5880000</v>
      </c>
      <c r="J20480" s="663">
        <v>20000000</v>
      </c>
      <c r="K20480" s="662">
        <v>600000000000</v>
      </c>
    </row>
    <row r="20481" spans="3:11" x14ac:dyDescent="0.25">
      <c r="C20481" s="660">
        <v>45939</v>
      </c>
      <c r="D20481" s="661" t="s">
        <v>312</v>
      </c>
      <c r="E20481" s="662">
        <v>30000</v>
      </c>
      <c r="F20481" s="662">
        <v>24250</v>
      </c>
      <c r="G20481" s="662">
        <v>30000</v>
      </c>
      <c r="H20481" s="661">
        <v>10</v>
      </c>
      <c r="I20481" s="662">
        <v>300000</v>
      </c>
      <c r="J20481" s="663">
        <v>20000000</v>
      </c>
      <c r="K20481" s="662">
        <v>600000000000</v>
      </c>
    </row>
    <row r="20482" spans="3:11" x14ac:dyDescent="0.25">
      <c r="C20482" s="660">
        <v>45939</v>
      </c>
      <c r="D20482" s="661" t="s">
        <v>312</v>
      </c>
      <c r="E20482" s="662">
        <v>30000</v>
      </c>
      <c r="F20482" s="662">
        <v>24250</v>
      </c>
      <c r="G20482" s="662">
        <v>30000</v>
      </c>
      <c r="H20482" s="661">
        <v>16</v>
      </c>
      <c r="I20482" s="662">
        <v>480000</v>
      </c>
      <c r="J20482" s="663">
        <v>20000000</v>
      </c>
      <c r="K20482" s="662">
        <v>600000000000</v>
      </c>
    </row>
    <row r="20483" spans="3:11" x14ac:dyDescent="0.25">
      <c r="C20483" s="660">
        <v>45939</v>
      </c>
      <c r="D20483" s="661" t="s">
        <v>312</v>
      </c>
      <c r="E20483" s="662">
        <v>30000</v>
      </c>
      <c r="F20483" s="662">
        <v>24250</v>
      </c>
      <c r="G20483" s="662">
        <v>30000</v>
      </c>
      <c r="H20483" s="661">
        <v>8</v>
      </c>
      <c r="I20483" s="662">
        <v>240000</v>
      </c>
      <c r="J20483" s="663">
        <v>20000000</v>
      </c>
      <c r="K20483" s="662">
        <v>600000000000</v>
      </c>
    </row>
    <row r="20484" spans="3:11" x14ac:dyDescent="0.25">
      <c r="C20484" s="660">
        <v>45939</v>
      </c>
      <c r="D20484" s="661" t="s">
        <v>312</v>
      </c>
      <c r="E20484" s="662">
        <v>30000</v>
      </c>
      <c r="F20484" s="662">
        <v>24250</v>
      </c>
      <c r="G20484" s="662">
        <v>30000</v>
      </c>
      <c r="H20484" s="661">
        <v>1</v>
      </c>
      <c r="I20484" s="662">
        <v>30000</v>
      </c>
      <c r="J20484" s="663">
        <v>20000000</v>
      </c>
      <c r="K20484" s="662">
        <v>600000000000</v>
      </c>
    </row>
    <row r="20485" spans="3:11" x14ac:dyDescent="0.25">
      <c r="C20485" s="660">
        <v>45939</v>
      </c>
      <c r="D20485" s="661" t="s">
        <v>312</v>
      </c>
      <c r="E20485" s="662">
        <v>30000</v>
      </c>
      <c r="F20485" s="662">
        <v>24250</v>
      </c>
      <c r="G20485" s="662">
        <v>30000</v>
      </c>
      <c r="H20485" s="661">
        <v>4</v>
      </c>
      <c r="I20485" s="662">
        <v>120000</v>
      </c>
      <c r="J20485" s="663">
        <v>20000000</v>
      </c>
      <c r="K20485" s="662">
        <v>600000000000</v>
      </c>
    </row>
    <row r="20486" spans="3:11" x14ac:dyDescent="0.25">
      <c r="C20486" s="660">
        <v>45939</v>
      </c>
      <c r="D20486" s="661" t="s">
        <v>312</v>
      </c>
      <c r="E20486" s="662">
        <v>30000</v>
      </c>
      <c r="F20486" s="662">
        <v>24250</v>
      </c>
      <c r="G20486" s="662">
        <v>30000</v>
      </c>
      <c r="H20486" s="661">
        <v>10</v>
      </c>
      <c r="I20486" s="662">
        <v>300000</v>
      </c>
      <c r="J20486" s="663">
        <v>20000000</v>
      </c>
      <c r="K20486" s="662">
        <v>600000000000</v>
      </c>
    </row>
    <row r="20487" spans="3:11" x14ac:dyDescent="0.25">
      <c r="C20487" s="660">
        <v>45939</v>
      </c>
      <c r="D20487" s="661" t="s">
        <v>312</v>
      </c>
      <c r="E20487" s="662">
        <v>30000</v>
      </c>
      <c r="F20487" s="662">
        <v>24250</v>
      </c>
      <c r="G20487" s="662">
        <v>30000</v>
      </c>
      <c r="H20487" s="661">
        <v>20</v>
      </c>
      <c r="I20487" s="662">
        <v>600000</v>
      </c>
      <c r="J20487" s="663">
        <v>20000000</v>
      </c>
      <c r="K20487" s="662">
        <v>600000000000</v>
      </c>
    </row>
    <row r="20488" spans="3:11" x14ac:dyDescent="0.25">
      <c r="C20488" s="660">
        <v>45939</v>
      </c>
      <c r="D20488" s="661" t="s">
        <v>312</v>
      </c>
      <c r="E20488" s="662">
        <v>30000</v>
      </c>
      <c r="F20488" s="662">
        <v>24250</v>
      </c>
      <c r="G20488" s="662">
        <v>30000</v>
      </c>
      <c r="H20488" s="661">
        <v>3</v>
      </c>
      <c r="I20488" s="662">
        <v>90000</v>
      </c>
      <c r="J20488" s="663">
        <v>20000000</v>
      </c>
      <c r="K20488" s="662">
        <v>600000000000</v>
      </c>
    </row>
    <row r="20489" spans="3:11" x14ac:dyDescent="0.25">
      <c r="C20489" s="660">
        <v>45939</v>
      </c>
      <c r="D20489" s="661" t="s">
        <v>312</v>
      </c>
      <c r="E20489" s="662">
        <v>30000</v>
      </c>
      <c r="F20489" s="662">
        <v>24250</v>
      </c>
      <c r="G20489" s="662">
        <v>30000</v>
      </c>
      <c r="H20489" s="661">
        <v>20</v>
      </c>
      <c r="I20489" s="662">
        <v>600000</v>
      </c>
      <c r="J20489" s="663">
        <v>20000000</v>
      </c>
      <c r="K20489" s="662">
        <v>600000000000</v>
      </c>
    </row>
    <row r="20490" spans="3:11" x14ac:dyDescent="0.25">
      <c r="C20490" s="660">
        <v>45939</v>
      </c>
      <c r="D20490" s="661" t="s">
        <v>312</v>
      </c>
      <c r="E20490" s="662">
        <v>30000</v>
      </c>
      <c r="F20490" s="662">
        <v>24250</v>
      </c>
      <c r="G20490" s="662">
        <v>30000</v>
      </c>
      <c r="H20490" s="661">
        <v>5</v>
      </c>
      <c r="I20490" s="662">
        <v>150000</v>
      </c>
      <c r="J20490" s="663">
        <v>20000000</v>
      </c>
      <c r="K20490" s="662">
        <v>600000000000</v>
      </c>
    </row>
    <row r="20491" spans="3:11" x14ac:dyDescent="0.25">
      <c r="C20491" s="660">
        <v>45939</v>
      </c>
      <c r="D20491" s="661" t="s">
        <v>312</v>
      </c>
      <c r="E20491" s="662">
        <v>30000</v>
      </c>
      <c r="F20491" s="662">
        <v>24250</v>
      </c>
      <c r="G20491" s="662">
        <v>30000</v>
      </c>
      <c r="H20491" s="661">
        <v>9</v>
      </c>
      <c r="I20491" s="662">
        <v>270000</v>
      </c>
      <c r="J20491" s="663">
        <v>20000000</v>
      </c>
      <c r="K20491" s="662">
        <v>600000000000</v>
      </c>
    </row>
    <row r="20492" spans="3:11" x14ac:dyDescent="0.25">
      <c r="C20492" s="660">
        <v>45939</v>
      </c>
      <c r="D20492" s="661" t="s">
        <v>310</v>
      </c>
      <c r="E20492" s="662">
        <v>100000</v>
      </c>
      <c r="F20492" s="662">
        <v>102000</v>
      </c>
      <c r="G20492" s="662">
        <v>100000</v>
      </c>
      <c r="H20492" s="661">
        <v>4</v>
      </c>
      <c r="I20492" s="662">
        <v>400000</v>
      </c>
      <c r="J20492" s="663">
        <v>19450000</v>
      </c>
      <c r="K20492" s="662">
        <v>1945000000000</v>
      </c>
    </row>
    <row r="20493" spans="3:11" x14ac:dyDescent="0.25">
      <c r="C20493" s="660">
        <v>45939</v>
      </c>
      <c r="D20493" s="661" t="s">
        <v>312</v>
      </c>
      <c r="E20493" s="662">
        <v>30000</v>
      </c>
      <c r="F20493" s="662">
        <v>24250</v>
      </c>
      <c r="G20493" s="662">
        <v>30000</v>
      </c>
      <c r="H20493" s="661">
        <v>14</v>
      </c>
      <c r="I20493" s="662">
        <v>420000</v>
      </c>
      <c r="J20493" s="663">
        <v>20000000</v>
      </c>
      <c r="K20493" s="662">
        <v>600000000000</v>
      </c>
    </row>
    <row r="20494" spans="3:11" x14ac:dyDescent="0.25">
      <c r="C20494" s="660">
        <v>45939</v>
      </c>
      <c r="D20494" s="661" t="s">
        <v>317</v>
      </c>
      <c r="E20494" s="662">
        <v>115100</v>
      </c>
      <c r="F20494" s="662">
        <v>120000</v>
      </c>
      <c r="G20494" s="662">
        <v>115000</v>
      </c>
      <c r="H20494" s="661">
        <v>1</v>
      </c>
      <c r="I20494" s="662">
        <v>115100</v>
      </c>
      <c r="J20494" s="663">
        <v>15000000</v>
      </c>
      <c r="K20494" s="662">
        <v>1725000000000</v>
      </c>
    </row>
    <row r="20495" spans="3:11" x14ac:dyDescent="0.25">
      <c r="C20495" s="660">
        <v>45939</v>
      </c>
      <c r="D20495" s="661" t="s">
        <v>317</v>
      </c>
      <c r="E20495" s="662">
        <v>115010</v>
      </c>
      <c r="F20495" s="662">
        <v>120000</v>
      </c>
      <c r="G20495" s="662">
        <v>115000</v>
      </c>
      <c r="H20495" s="661">
        <v>2</v>
      </c>
      <c r="I20495" s="662">
        <v>230020</v>
      </c>
      <c r="J20495" s="663">
        <v>15000000</v>
      </c>
      <c r="K20495" s="662">
        <v>1725000000000</v>
      </c>
    </row>
    <row r="20496" spans="3:11" x14ac:dyDescent="0.25">
      <c r="C20496" s="660">
        <v>45939</v>
      </c>
      <c r="D20496" s="661" t="s">
        <v>317</v>
      </c>
      <c r="E20496" s="662">
        <v>119000</v>
      </c>
      <c r="F20496" s="662">
        <v>120000</v>
      </c>
      <c r="G20496" s="662">
        <v>115000</v>
      </c>
      <c r="H20496" s="661">
        <v>2</v>
      </c>
      <c r="I20496" s="662">
        <v>238000</v>
      </c>
      <c r="J20496" s="663">
        <v>15000000</v>
      </c>
      <c r="K20496" s="662">
        <v>1725000000000</v>
      </c>
    </row>
    <row r="20497" spans="3:11" x14ac:dyDescent="0.25">
      <c r="C20497" s="660">
        <v>45939</v>
      </c>
      <c r="D20497" s="661" t="s">
        <v>317</v>
      </c>
      <c r="E20497" s="662">
        <v>119000</v>
      </c>
      <c r="F20497" s="662">
        <v>120000</v>
      </c>
      <c r="G20497" s="662">
        <v>115000</v>
      </c>
      <c r="H20497" s="661">
        <v>11</v>
      </c>
      <c r="I20497" s="662">
        <v>1309000</v>
      </c>
      <c r="J20497" s="663">
        <v>15000000</v>
      </c>
      <c r="K20497" s="662">
        <v>1725000000000</v>
      </c>
    </row>
    <row r="20498" spans="3:11" x14ac:dyDescent="0.25">
      <c r="C20498" s="660">
        <v>45939</v>
      </c>
      <c r="D20498" s="661" t="s">
        <v>317</v>
      </c>
      <c r="E20498" s="662">
        <v>120000</v>
      </c>
      <c r="F20498" s="662">
        <v>120000</v>
      </c>
      <c r="G20498" s="662">
        <v>115000</v>
      </c>
      <c r="H20498" s="661">
        <v>3</v>
      </c>
      <c r="I20498" s="662">
        <v>360000</v>
      </c>
      <c r="J20498" s="663">
        <v>15000000</v>
      </c>
      <c r="K20498" s="662">
        <v>1725000000000</v>
      </c>
    </row>
    <row r="20499" spans="3:11" x14ac:dyDescent="0.25">
      <c r="C20499" s="660">
        <v>45939</v>
      </c>
      <c r="D20499" s="661" t="s">
        <v>317</v>
      </c>
      <c r="E20499" s="662">
        <v>120000</v>
      </c>
      <c r="F20499" s="662">
        <v>120000</v>
      </c>
      <c r="G20499" s="662">
        <v>115000</v>
      </c>
      <c r="H20499" s="661">
        <v>44</v>
      </c>
      <c r="I20499" s="662">
        <v>5280000</v>
      </c>
      <c r="J20499" s="663">
        <v>15000000</v>
      </c>
      <c r="K20499" s="662">
        <v>1725000000000</v>
      </c>
    </row>
    <row r="20500" spans="3:11" x14ac:dyDescent="0.25">
      <c r="C20500" s="660">
        <v>45939</v>
      </c>
      <c r="D20500" s="661" t="s">
        <v>317</v>
      </c>
      <c r="E20500" s="662">
        <v>120000</v>
      </c>
      <c r="F20500" s="662">
        <v>120000</v>
      </c>
      <c r="G20500" s="662">
        <v>115000</v>
      </c>
      <c r="H20500" s="661">
        <v>2</v>
      </c>
      <c r="I20500" s="662">
        <v>240000</v>
      </c>
      <c r="J20500" s="663">
        <v>15000000</v>
      </c>
      <c r="K20500" s="662">
        <v>1725000000000</v>
      </c>
    </row>
    <row r="20501" spans="3:11" x14ac:dyDescent="0.25">
      <c r="C20501" s="660">
        <v>45939</v>
      </c>
      <c r="D20501" s="661" t="s">
        <v>1154</v>
      </c>
      <c r="E20501" s="662">
        <v>59000</v>
      </c>
      <c r="F20501" s="662">
        <v>55000</v>
      </c>
      <c r="G20501" s="662">
        <v>58200</v>
      </c>
      <c r="H20501" s="661">
        <v>1</v>
      </c>
      <c r="I20501" s="662">
        <v>59000</v>
      </c>
      <c r="J20501" s="663">
        <v>600000</v>
      </c>
      <c r="K20501" s="662">
        <v>34920000000</v>
      </c>
    </row>
    <row r="20502" spans="3:11" x14ac:dyDescent="0.25">
      <c r="C20502" s="660">
        <v>45939</v>
      </c>
      <c r="D20502" s="661" t="s">
        <v>312</v>
      </c>
      <c r="E20502" s="662">
        <v>30200</v>
      </c>
      <c r="F20502" s="662">
        <v>24250</v>
      </c>
      <c r="G20502" s="662">
        <v>30000</v>
      </c>
      <c r="H20502" s="661">
        <v>9</v>
      </c>
      <c r="I20502" s="662">
        <v>271800</v>
      </c>
      <c r="J20502" s="663">
        <v>20000000</v>
      </c>
      <c r="K20502" s="662">
        <v>600000000000</v>
      </c>
    </row>
    <row r="20503" spans="3:11" x14ac:dyDescent="0.25">
      <c r="C20503" s="660">
        <v>45939</v>
      </c>
      <c r="D20503" s="661" t="s">
        <v>312</v>
      </c>
      <c r="E20503" s="662">
        <v>30200</v>
      </c>
      <c r="F20503" s="662">
        <v>24250</v>
      </c>
      <c r="G20503" s="662">
        <v>30000</v>
      </c>
      <c r="H20503" s="661">
        <v>30</v>
      </c>
      <c r="I20503" s="662">
        <v>906000</v>
      </c>
      <c r="J20503" s="663">
        <v>20000000</v>
      </c>
      <c r="K20503" s="662">
        <v>600000000000</v>
      </c>
    </row>
    <row r="20504" spans="3:11" x14ac:dyDescent="0.25">
      <c r="C20504" s="660">
        <v>45939</v>
      </c>
      <c r="D20504" s="661" t="s">
        <v>1154</v>
      </c>
      <c r="E20504" s="662">
        <v>58300</v>
      </c>
      <c r="F20504" s="662">
        <v>55000</v>
      </c>
      <c r="G20504" s="662">
        <v>58200</v>
      </c>
      <c r="H20504" s="661">
        <v>5</v>
      </c>
      <c r="I20504" s="662">
        <v>291500</v>
      </c>
      <c r="J20504" s="663">
        <v>600000</v>
      </c>
      <c r="K20504" s="662">
        <v>34920000000</v>
      </c>
    </row>
    <row r="20505" spans="3:11" x14ac:dyDescent="0.25">
      <c r="C20505" s="660">
        <v>45939</v>
      </c>
      <c r="D20505" s="661" t="s">
        <v>317</v>
      </c>
      <c r="E20505" s="662">
        <v>115010</v>
      </c>
      <c r="F20505" s="662">
        <v>120000</v>
      </c>
      <c r="G20505" s="662">
        <v>115000</v>
      </c>
      <c r="H20505" s="661">
        <v>20</v>
      </c>
      <c r="I20505" s="662">
        <v>2300200</v>
      </c>
      <c r="J20505" s="663">
        <v>15000000</v>
      </c>
      <c r="K20505" s="662">
        <v>1725000000000</v>
      </c>
    </row>
    <row r="20506" spans="3:11" x14ac:dyDescent="0.25">
      <c r="C20506" s="660">
        <v>45939</v>
      </c>
      <c r="D20506" s="661" t="s">
        <v>317</v>
      </c>
      <c r="E20506" s="662">
        <v>115010</v>
      </c>
      <c r="F20506" s="662">
        <v>120000</v>
      </c>
      <c r="G20506" s="662">
        <v>115000</v>
      </c>
      <c r="H20506" s="661">
        <v>18</v>
      </c>
      <c r="I20506" s="662">
        <v>2070180</v>
      </c>
      <c r="J20506" s="663">
        <v>15000000</v>
      </c>
      <c r="K20506" s="662">
        <v>1725000000000</v>
      </c>
    </row>
    <row r="20507" spans="3:11" x14ac:dyDescent="0.25">
      <c r="C20507" s="660">
        <v>45939</v>
      </c>
      <c r="D20507" s="661" t="s">
        <v>312</v>
      </c>
      <c r="E20507" s="662">
        <v>30312</v>
      </c>
      <c r="F20507" s="662">
        <v>24250</v>
      </c>
      <c r="G20507" s="662">
        <v>30000</v>
      </c>
      <c r="H20507" s="661">
        <v>6</v>
      </c>
      <c r="I20507" s="662">
        <v>181872</v>
      </c>
      <c r="J20507" s="663">
        <v>20000000</v>
      </c>
      <c r="K20507" s="662">
        <v>600000000000</v>
      </c>
    </row>
    <row r="20508" spans="3:11" x14ac:dyDescent="0.25">
      <c r="C20508" s="660">
        <v>45939</v>
      </c>
      <c r="D20508" s="661" t="s">
        <v>312</v>
      </c>
      <c r="E20508" s="662">
        <v>30312</v>
      </c>
      <c r="F20508" s="662">
        <v>24250</v>
      </c>
      <c r="G20508" s="662">
        <v>30000</v>
      </c>
      <c r="H20508" s="661">
        <v>2</v>
      </c>
      <c r="I20508" s="662">
        <v>60624</v>
      </c>
      <c r="J20508" s="663">
        <v>20000000</v>
      </c>
      <c r="K20508" s="662">
        <v>600000000000</v>
      </c>
    </row>
    <row r="20509" spans="3:11" x14ac:dyDescent="0.25">
      <c r="C20509" s="660">
        <v>45939</v>
      </c>
      <c r="D20509" s="661" t="s">
        <v>312</v>
      </c>
      <c r="E20509" s="662">
        <v>30250</v>
      </c>
      <c r="F20509" s="662">
        <v>24250</v>
      </c>
      <c r="G20509" s="662">
        <v>30000</v>
      </c>
      <c r="H20509" s="661">
        <v>8</v>
      </c>
      <c r="I20509" s="662">
        <v>242000</v>
      </c>
      <c r="J20509" s="663">
        <v>20000000</v>
      </c>
      <c r="K20509" s="662">
        <v>600000000000</v>
      </c>
    </row>
    <row r="20510" spans="3:11" x14ac:dyDescent="0.25">
      <c r="C20510" s="660">
        <v>45939</v>
      </c>
      <c r="D20510" s="661" t="s">
        <v>312</v>
      </c>
      <c r="E20510" s="662">
        <v>30312</v>
      </c>
      <c r="F20510" s="662">
        <v>24250</v>
      </c>
      <c r="G20510" s="662">
        <v>30000</v>
      </c>
      <c r="H20510" s="661">
        <v>2</v>
      </c>
      <c r="I20510" s="662">
        <v>60624</v>
      </c>
      <c r="J20510" s="663">
        <v>20000000</v>
      </c>
      <c r="K20510" s="662">
        <v>600000000000</v>
      </c>
    </row>
    <row r="20511" spans="3:11" x14ac:dyDescent="0.25">
      <c r="C20511" s="660">
        <v>45939</v>
      </c>
      <c r="D20511" s="661" t="s">
        <v>317</v>
      </c>
      <c r="E20511" s="662">
        <v>115010</v>
      </c>
      <c r="F20511" s="662">
        <v>120000</v>
      </c>
      <c r="G20511" s="662">
        <v>115000</v>
      </c>
      <c r="H20511" s="661">
        <v>2</v>
      </c>
      <c r="I20511" s="662">
        <v>230020</v>
      </c>
      <c r="J20511" s="663">
        <v>15000000</v>
      </c>
      <c r="K20511" s="662">
        <v>1725000000000</v>
      </c>
    </row>
    <row r="20512" spans="3:11" x14ac:dyDescent="0.25">
      <c r="C20512" s="660">
        <v>45939</v>
      </c>
      <c r="D20512" s="661" t="s">
        <v>317</v>
      </c>
      <c r="E20512" s="662">
        <v>115000</v>
      </c>
      <c r="F20512" s="662">
        <v>120000</v>
      </c>
      <c r="G20512" s="662">
        <v>115000</v>
      </c>
      <c r="H20512" s="661">
        <v>10</v>
      </c>
      <c r="I20512" s="662">
        <v>1150000</v>
      </c>
      <c r="J20512" s="663">
        <v>15000000</v>
      </c>
      <c r="K20512" s="662">
        <v>1725000000000</v>
      </c>
    </row>
    <row r="20513" spans="3:11" x14ac:dyDescent="0.25">
      <c r="C20513" s="660">
        <v>45939</v>
      </c>
      <c r="D20513" s="661" t="s">
        <v>317</v>
      </c>
      <c r="E20513" s="662">
        <v>115000</v>
      </c>
      <c r="F20513" s="662">
        <v>120000</v>
      </c>
      <c r="G20513" s="662">
        <v>115000</v>
      </c>
      <c r="H20513" s="661">
        <v>78</v>
      </c>
      <c r="I20513" s="662">
        <v>8970000</v>
      </c>
      <c r="J20513" s="663">
        <v>15000000</v>
      </c>
      <c r="K20513" s="662">
        <v>1725000000000</v>
      </c>
    </row>
    <row r="20514" spans="3:11" x14ac:dyDescent="0.25">
      <c r="C20514" s="660">
        <v>45939</v>
      </c>
      <c r="D20514" s="661" t="s">
        <v>1155</v>
      </c>
      <c r="E20514" s="662">
        <v>42500</v>
      </c>
      <c r="F20514" s="662">
        <v>43000</v>
      </c>
      <c r="G20514" s="662">
        <v>42500</v>
      </c>
      <c r="H20514" s="661">
        <v>2</v>
      </c>
      <c r="I20514" s="662">
        <v>85000</v>
      </c>
      <c r="J20514" s="663">
        <v>2400000</v>
      </c>
      <c r="K20514" s="662">
        <v>102000000000</v>
      </c>
    </row>
    <row r="20515" spans="3:11" x14ac:dyDescent="0.25">
      <c r="C20515" s="660">
        <v>45939</v>
      </c>
      <c r="D20515" s="661" t="s">
        <v>312</v>
      </c>
      <c r="E20515" s="662">
        <v>30312</v>
      </c>
      <c r="F20515" s="662">
        <v>24250</v>
      </c>
      <c r="G20515" s="662">
        <v>30000</v>
      </c>
      <c r="H20515" s="661">
        <v>47</v>
      </c>
      <c r="I20515" s="662">
        <v>1424664</v>
      </c>
      <c r="J20515" s="663">
        <v>20000000</v>
      </c>
      <c r="K20515" s="662">
        <v>600000000000</v>
      </c>
    </row>
    <row r="20516" spans="3:11" x14ac:dyDescent="0.25">
      <c r="C20516" s="660">
        <v>45939</v>
      </c>
      <c r="D20516" s="661" t="s">
        <v>317</v>
      </c>
      <c r="E20516" s="662">
        <v>115000</v>
      </c>
      <c r="F20516" s="662">
        <v>120000</v>
      </c>
      <c r="G20516" s="662">
        <v>115000</v>
      </c>
      <c r="H20516" s="661">
        <v>441</v>
      </c>
      <c r="I20516" s="662">
        <v>50715000</v>
      </c>
      <c r="J20516" s="663">
        <v>15000000</v>
      </c>
      <c r="K20516" s="662">
        <v>1725000000000</v>
      </c>
    </row>
    <row r="20517" spans="3:11" x14ac:dyDescent="0.25">
      <c r="C20517" s="660">
        <v>45939</v>
      </c>
      <c r="D20517" s="661" t="s">
        <v>312</v>
      </c>
      <c r="E20517" s="662">
        <v>30312</v>
      </c>
      <c r="F20517" s="662">
        <v>24250</v>
      </c>
      <c r="G20517" s="662">
        <v>30000</v>
      </c>
      <c r="H20517" s="661">
        <v>1</v>
      </c>
      <c r="I20517" s="662">
        <v>30312</v>
      </c>
      <c r="J20517" s="663">
        <v>20000000</v>
      </c>
      <c r="K20517" s="662">
        <v>600000000000</v>
      </c>
    </row>
    <row r="20518" spans="3:11" x14ac:dyDescent="0.25">
      <c r="C20518" s="660">
        <v>45939</v>
      </c>
      <c r="D20518" s="661" t="s">
        <v>312</v>
      </c>
      <c r="E20518" s="662">
        <v>30250</v>
      </c>
      <c r="F20518" s="662">
        <v>24250</v>
      </c>
      <c r="G20518" s="662">
        <v>30000</v>
      </c>
      <c r="H20518" s="661">
        <v>19</v>
      </c>
      <c r="I20518" s="662">
        <v>574750</v>
      </c>
      <c r="J20518" s="663">
        <v>20000000</v>
      </c>
      <c r="K20518" s="662">
        <v>600000000000</v>
      </c>
    </row>
    <row r="20519" spans="3:11" x14ac:dyDescent="0.25">
      <c r="C20519" s="660">
        <v>45939</v>
      </c>
      <c r="D20519" s="661" t="s">
        <v>1154</v>
      </c>
      <c r="E20519" s="662">
        <v>58300</v>
      </c>
      <c r="F20519" s="662">
        <v>55000</v>
      </c>
      <c r="G20519" s="662">
        <v>58200</v>
      </c>
      <c r="H20519" s="661">
        <v>1</v>
      </c>
      <c r="I20519" s="662">
        <v>58300</v>
      </c>
      <c r="J20519" s="663">
        <v>600000</v>
      </c>
      <c r="K20519" s="662">
        <v>34920000000</v>
      </c>
    </row>
    <row r="20520" spans="3:11" x14ac:dyDescent="0.25">
      <c r="C20520" s="660">
        <v>45939</v>
      </c>
      <c r="D20520" s="661" t="s">
        <v>1154</v>
      </c>
      <c r="E20520" s="662">
        <v>58300</v>
      </c>
      <c r="F20520" s="662">
        <v>55000</v>
      </c>
      <c r="G20520" s="662">
        <v>58200</v>
      </c>
      <c r="H20520" s="661">
        <v>4</v>
      </c>
      <c r="I20520" s="662">
        <v>233200</v>
      </c>
      <c r="J20520" s="663">
        <v>600000</v>
      </c>
      <c r="K20520" s="662">
        <v>34920000000</v>
      </c>
    </row>
    <row r="20521" spans="3:11" x14ac:dyDescent="0.25">
      <c r="C20521" s="660">
        <v>45939</v>
      </c>
      <c r="D20521" s="661" t="s">
        <v>1154</v>
      </c>
      <c r="E20521" s="662">
        <v>58200</v>
      </c>
      <c r="F20521" s="662">
        <v>55000</v>
      </c>
      <c r="G20521" s="662">
        <v>58200</v>
      </c>
      <c r="H20521" s="661">
        <v>51</v>
      </c>
      <c r="I20521" s="662">
        <v>2968200</v>
      </c>
      <c r="J20521" s="663">
        <v>600000</v>
      </c>
      <c r="K20521" s="662">
        <v>34920000000</v>
      </c>
    </row>
    <row r="20522" spans="3:11" x14ac:dyDescent="0.25">
      <c r="C20522" s="660">
        <v>45939</v>
      </c>
      <c r="D20522" s="661" t="s">
        <v>1154</v>
      </c>
      <c r="E20522" s="662">
        <v>59999.199999999997</v>
      </c>
      <c r="F20522" s="662">
        <v>55000</v>
      </c>
      <c r="G20522" s="662">
        <v>58200</v>
      </c>
      <c r="H20522" s="661">
        <v>5</v>
      </c>
      <c r="I20522" s="662">
        <v>299996</v>
      </c>
      <c r="J20522" s="663">
        <v>600000</v>
      </c>
      <c r="K20522" s="662">
        <v>34920000000</v>
      </c>
    </row>
    <row r="20523" spans="3:11" x14ac:dyDescent="0.25">
      <c r="C20523" s="660">
        <v>45939</v>
      </c>
      <c r="D20523" s="661" t="s">
        <v>312</v>
      </c>
      <c r="E20523" s="662">
        <v>30250</v>
      </c>
      <c r="F20523" s="662">
        <v>24250</v>
      </c>
      <c r="G20523" s="662">
        <v>30000</v>
      </c>
      <c r="H20523" s="661">
        <v>5</v>
      </c>
      <c r="I20523" s="662">
        <v>151250</v>
      </c>
      <c r="J20523" s="663">
        <v>20000000</v>
      </c>
      <c r="K20523" s="662">
        <v>600000000000</v>
      </c>
    </row>
    <row r="20524" spans="3:11" x14ac:dyDescent="0.25">
      <c r="C20524" s="660">
        <v>45939</v>
      </c>
      <c r="D20524" s="661" t="s">
        <v>312</v>
      </c>
      <c r="E20524" s="662">
        <v>30250</v>
      </c>
      <c r="F20524" s="662">
        <v>24250</v>
      </c>
      <c r="G20524" s="662">
        <v>30000</v>
      </c>
      <c r="H20524" s="661">
        <v>68</v>
      </c>
      <c r="I20524" s="662">
        <v>2057000</v>
      </c>
      <c r="J20524" s="663">
        <v>20000000</v>
      </c>
      <c r="K20524" s="662">
        <v>600000000000</v>
      </c>
    </row>
    <row r="20525" spans="3:11" x14ac:dyDescent="0.25">
      <c r="C20525" s="660">
        <v>45939</v>
      </c>
      <c r="D20525" s="661" t="s">
        <v>312</v>
      </c>
      <c r="E20525" s="662">
        <v>30200</v>
      </c>
      <c r="F20525" s="662">
        <v>24250</v>
      </c>
      <c r="G20525" s="662">
        <v>30000</v>
      </c>
      <c r="H20525" s="661">
        <v>1</v>
      </c>
      <c r="I20525" s="662">
        <v>30200</v>
      </c>
      <c r="J20525" s="663">
        <v>20000000</v>
      </c>
      <c r="K20525" s="662">
        <v>600000000000</v>
      </c>
    </row>
    <row r="20526" spans="3:11" x14ac:dyDescent="0.25">
      <c r="C20526" s="660">
        <v>45939</v>
      </c>
      <c r="D20526" s="661" t="s">
        <v>312</v>
      </c>
      <c r="E20526" s="662">
        <v>30200</v>
      </c>
      <c r="F20526" s="662">
        <v>24250</v>
      </c>
      <c r="G20526" s="662">
        <v>30000</v>
      </c>
      <c r="H20526" s="661">
        <v>7</v>
      </c>
      <c r="I20526" s="662">
        <v>211400</v>
      </c>
      <c r="J20526" s="663">
        <v>20000000</v>
      </c>
      <c r="K20526" s="662">
        <v>600000000000</v>
      </c>
    </row>
    <row r="20527" spans="3:11" x14ac:dyDescent="0.25">
      <c r="C20527" s="660">
        <v>45939</v>
      </c>
      <c r="D20527" s="661" t="s">
        <v>312</v>
      </c>
      <c r="E20527" s="662">
        <v>30000</v>
      </c>
      <c r="F20527" s="662">
        <v>24250</v>
      </c>
      <c r="G20527" s="662">
        <v>30000</v>
      </c>
      <c r="H20527" s="661">
        <v>4</v>
      </c>
      <c r="I20527" s="662">
        <v>120000</v>
      </c>
      <c r="J20527" s="663">
        <v>20000000</v>
      </c>
      <c r="K20527" s="662">
        <v>600000000000</v>
      </c>
    </row>
    <row r="20528" spans="3:11" x14ac:dyDescent="0.25">
      <c r="C20528" s="660">
        <v>45939</v>
      </c>
      <c r="D20528" s="661" t="s">
        <v>312</v>
      </c>
      <c r="E20528" s="662">
        <v>30000</v>
      </c>
      <c r="F20528" s="662">
        <v>24250</v>
      </c>
      <c r="G20528" s="662">
        <v>30000</v>
      </c>
      <c r="H20528" s="661">
        <v>5</v>
      </c>
      <c r="I20528" s="662">
        <v>150000</v>
      </c>
      <c r="J20528" s="663">
        <v>20000000</v>
      </c>
      <c r="K20528" s="662">
        <v>600000000000</v>
      </c>
    </row>
    <row r="20529" spans="3:11" x14ac:dyDescent="0.25">
      <c r="C20529" s="660">
        <v>45939</v>
      </c>
      <c r="D20529" s="661" t="s">
        <v>312</v>
      </c>
      <c r="E20529" s="662">
        <v>30000</v>
      </c>
      <c r="F20529" s="662">
        <v>24250</v>
      </c>
      <c r="G20529" s="662">
        <v>30000</v>
      </c>
      <c r="H20529" s="661">
        <v>9</v>
      </c>
      <c r="I20529" s="662">
        <v>270000</v>
      </c>
      <c r="J20529" s="663">
        <v>20000000</v>
      </c>
      <c r="K20529" s="662">
        <v>600000000000</v>
      </c>
    </row>
    <row r="20530" spans="3:11" x14ac:dyDescent="0.25">
      <c r="C20530" s="660">
        <v>45939</v>
      </c>
      <c r="D20530" s="661" t="s">
        <v>312</v>
      </c>
      <c r="E20530" s="662">
        <v>30000</v>
      </c>
      <c r="F20530" s="662">
        <v>24250</v>
      </c>
      <c r="G20530" s="662">
        <v>30000</v>
      </c>
      <c r="H20530" s="661">
        <v>6</v>
      </c>
      <c r="I20530" s="662">
        <v>180000</v>
      </c>
      <c r="J20530" s="663">
        <v>20000000</v>
      </c>
      <c r="K20530" s="662">
        <v>600000000000</v>
      </c>
    </row>
    <row r="20531" spans="3:11" x14ac:dyDescent="0.25">
      <c r="C20531" s="660">
        <v>45939</v>
      </c>
      <c r="D20531" s="661" t="s">
        <v>1155</v>
      </c>
      <c r="E20531" s="662">
        <v>42460</v>
      </c>
      <c r="F20531" s="662">
        <v>43000</v>
      </c>
      <c r="G20531" s="662">
        <v>42500</v>
      </c>
      <c r="H20531" s="661">
        <v>17</v>
      </c>
      <c r="I20531" s="662">
        <v>721820</v>
      </c>
      <c r="J20531" s="663">
        <v>2400000</v>
      </c>
      <c r="K20531" s="662">
        <v>102000000000</v>
      </c>
    </row>
    <row r="20532" spans="3:11" x14ac:dyDescent="0.25">
      <c r="C20532" s="660">
        <v>45939</v>
      </c>
      <c r="D20532" s="661" t="s">
        <v>312</v>
      </c>
      <c r="E20532" s="662">
        <v>30000</v>
      </c>
      <c r="F20532" s="662">
        <v>24250</v>
      </c>
      <c r="G20532" s="662">
        <v>30000</v>
      </c>
      <c r="H20532" s="661">
        <v>24</v>
      </c>
      <c r="I20532" s="662">
        <v>720000</v>
      </c>
      <c r="J20532" s="663">
        <v>20000000</v>
      </c>
      <c r="K20532" s="662">
        <v>600000000000</v>
      </c>
    </row>
    <row r="20533" spans="3:11" x14ac:dyDescent="0.25">
      <c r="C20533" s="660">
        <v>45939</v>
      </c>
      <c r="D20533" s="661" t="s">
        <v>312</v>
      </c>
      <c r="E20533" s="662">
        <v>30000</v>
      </c>
      <c r="F20533" s="662">
        <v>24250</v>
      </c>
      <c r="G20533" s="662">
        <v>30000</v>
      </c>
      <c r="H20533" s="661">
        <v>2</v>
      </c>
      <c r="I20533" s="662">
        <v>60000</v>
      </c>
      <c r="J20533" s="663">
        <v>20000000</v>
      </c>
      <c r="K20533" s="662">
        <v>600000000000</v>
      </c>
    </row>
    <row r="20534" spans="3:11" x14ac:dyDescent="0.25">
      <c r="C20534" s="660">
        <v>45939</v>
      </c>
      <c r="D20534" s="661" t="s">
        <v>312</v>
      </c>
      <c r="E20534" s="662">
        <v>30000</v>
      </c>
      <c r="F20534" s="662">
        <v>24250</v>
      </c>
      <c r="G20534" s="662">
        <v>30000</v>
      </c>
      <c r="H20534" s="661">
        <v>12</v>
      </c>
      <c r="I20534" s="662">
        <v>360000</v>
      </c>
      <c r="J20534" s="663">
        <v>20000000</v>
      </c>
      <c r="K20534" s="662">
        <v>600000000000</v>
      </c>
    </row>
    <row r="20535" spans="3:11" x14ac:dyDescent="0.25">
      <c r="C20535" s="660">
        <v>45939</v>
      </c>
      <c r="D20535" s="661" t="s">
        <v>312</v>
      </c>
      <c r="E20535" s="662">
        <v>30000</v>
      </c>
      <c r="F20535" s="662">
        <v>24250</v>
      </c>
      <c r="G20535" s="662">
        <v>30000</v>
      </c>
      <c r="H20535" s="661">
        <v>17</v>
      </c>
      <c r="I20535" s="662">
        <v>510000</v>
      </c>
      <c r="J20535" s="663">
        <v>20000000</v>
      </c>
      <c r="K20535" s="662">
        <v>600000000000</v>
      </c>
    </row>
    <row r="20536" spans="3:11" x14ac:dyDescent="0.25">
      <c r="C20536" s="660">
        <v>45939</v>
      </c>
      <c r="D20536" s="661" t="s">
        <v>317</v>
      </c>
      <c r="E20536" s="662">
        <v>119500</v>
      </c>
      <c r="F20536" s="662">
        <v>120000</v>
      </c>
      <c r="G20536" s="662">
        <v>115000</v>
      </c>
      <c r="H20536" s="661">
        <v>4</v>
      </c>
      <c r="I20536" s="662">
        <v>478000</v>
      </c>
      <c r="J20536" s="663">
        <v>15000000</v>
      </c>
      <c r="K20536" s="662">
        <v>1725000000000</v>
      </c>
    </row>
    <row r="20537" spans="3:11" x14ac:dyDescent="0.25">
      <c r="C20537" s="660">
        <v>45939</v>
      </c>
      <c r="D20537" s="661" t="s">
        <v>317</v>
      </c>
      <c r="E20537" s="662">
        <v>120000</v>
      </c>
      <c r="F20537" s="662">
        <v>120000</v>
      </c>
      <c r="G20537" s="662">
        <v>115000</v>
      </c>
      <c r="H20537" s="661">
        <v>12</v>
      </c>
      <c r="I20537" s="662">
        <v>1440000</v>
      </c>
      <c r="J20537" s="663">
        <v>15000000</v>
      </c>
      <c r="K20537" s="662">
        <v>1725000000000</v>
      </c>
    </row>
    <row r="20538" spans="3:11" x14ac:dyDescent="0.25">
      <c r="C20538" s="660">
        <v>45939</v>
      </c>
      <c r="D20538" s="661" t="s">
        <v>317</v>
      </c>
      <c r="E20538" s="662">
        <v>120000</v>
      </c>
      <c r="F20538" s="662">
        <v>120000</v>
      </c>
      <c r="G20538" s="662">
        <v>115000</v>
      </c>
      <c r="H20538" s="661">
        <v>4</v>
      </c>
      <c r="I20538" s="662">
        <v>480000</v>
      </c>
      <c r="J20538" s="663">
        <v>15000000</v>
      </c>
      <c r="K20538" s="662">
        <v>1725000000000</v>
      </c>
    </row>
    <row r="20539" spans="3:11" x14ac:dyDescent="0.25">
      <c r="C20539" s="660">
        <v>45939</v>
      </c>
      <c r="D20539" s="661" t="s">
        <v>317</v>
      </c>
      <c r="E20539" s="662">
        <v>120000</v>
      </c>
      <c r="F20539" s="662">
        <v>120000</v>
      </c>
      <c r="G20539" s="662">
        <v>115000</v>
      </c>
      <c r="H20539" s="661">
        <v>23</v>
      </c>
      <c r="I20539" s="662">
        <v>2760000</v>
      </c>
      <c r="J20539" s="663">
        <v>15000000</v>
      </c>
      <c r="K20539" s="662">
        <v>1725000000000</v>
      </c>
    </row>
    <row r="20540" spans="3:11" x14ac:dyDescent="0.25">
      <c r="C20540" s="660">
        <v>45939</v>
      </c>
      <c r="D20540" s="661" t="s">
        <v>317</v>
      </c>
      <c r="E20540" s="662">
        <v>120000</v>
      </c>
      <c r="F20540" s="662">
        <v>120000</v>
      </c>
      <c r="G20540" s="662">
        <v>115000</v>
      </c>
      <c r="H20540" s="661">
        <v>24</v>
      </c>
      <c r="I20540" s="662">
        <v>2880000</v>
      </c>
      <c r="J20540" s="663">
        <v>15000000</v>
      </c>
      <c r="K20540" s="662">
        <v>1725000000000</v>
      </c>
    </row>
    <row r="20541" spans="3:11" x14ac:dyDescent="0.25">
      <c r="C20541" s="660">
        <v>45939</v>
      </c>
      <c r="D20541" s="661" t="s">
        <v>317</v>
      </c>
      <c r="E20541" s="662">
        <v>121000</v>
      </c>
      <c r="F20541" s="662">
        <v>120000</v>
      </c>
      <c r="G20541" s="662">
        <v>115000</v>
      </c>
      <c r="H20541" s="661">
        <v>15</v>
      </c>
      <c r="I20541" s="662">
        <v>1815000</v>
      </c>
      <c r="J20541" s="663">
        <v>15000000</v>
      </c>
      <c r="K20541" s="662">
        <v>1725000000000</v>
      </c>
    </row>
    <row r="20542" spans="3:11" x14ac:dyDescent="0.25">
      <c r="C20542" s="660">
        <v>45939</v>
      </c>
      <c r="D20542" s="661" t="s">
        <v>317</v>
      </c>
      <c r="E20542" s="662">
        <v>121000</v>
      </c>
      <c r="F20542" s="662">
        <v>120000</v>
      </c>
      <c r="G20542" s="662">
        <v>115000</v>
      </c>
      <c r="H20542" s="661">
        <v>3676</v>
      </c>
      <c r="I20542" s="662">
        <v>444796000</v>
      </c>
      <c r="J20542" s="663">
        <v>15000000</v>
      </c>
      <c r="K20542" s="662">
        <v>1725000000000</v>
      </c>
    </row>
    <row r="20543" spans="3:11" x14ac:dyDescent="0.25">
      <c r="C20543" s="660">
        <v>45939</v>
      </c>
      <c r="D20543" s="661" t="s">
        <v>312</v>
      </c>
      <c r="E20543" s="662">
        <v>30300</v>
      </c>
      <c r="F20543" s="662">
        <v>24250</v>
      </c>
      <c r="G20543" s="662">
        <v>30000</v>
      </c>
      <c r="H20543" s="661">
        <v>372</v>
      </c>
      <c r="I20543" s="662">
        <v>11271600</v>
      </c>
      <c r="J20543" s="663">
        <v>20000000</v>
      </c>
      <c r="K20543" s="662">
        <v>600000000000</v>
      </c>
    </row>
    <row r="20544" spans="3:11" x14ac:dyDescent="0.25">
      <c r="C20544" s="660">
        <v>45939</v>
      </c>
      <c r="D20544" s="661" t="s">
        <v>1155</v>
      </c>
      <c r="E20544" s="662">
        <v>42500</v>
      </c>
      <c r="F20544" s="662">
        <v>43000</v>
      </c>
      <c r="G20544" s="662">
        <v>42500</v>
      </c>
      <c r="H20544" s="661">
        <v>5</v>
      </c>
      <c r="I20544" s="662">
        <v>212500</v>
      </c>
      <c r="J20544" s="663">
        <v>2400000</v>
      </c>
      <c r="K20544" s="662">
        <v>102000000000</v>
      </c>
    </row>
    <row r="20545" spans="3:11" x14ac:dyDescent="0.25">
      <c r="C20545" s="660">
        <v>45939</v>
      </c>
      <c r="D20545" s="661" t="s">
        <v>1154</v>
      </c>
      <c r="E20545" s="662">
        <v>58250</v>
      </c>
      <c r="F20545" s="662">
        <v>55000</v>
      </c>
      <c r="G20545" s="662">
        <v>58200</v>
      </c>
      <c r="H20545" s="661">
        <v>1</v>
      </c>
      <c r="I20545" s="662">
        <v>58250</v>
      </c>
      <c r="J20545" s="663">
        <v>600000</v>
      </c>
      <c r="K20545" s="662">
        <v>34920000000</v>
      </c>
    </row>
    <row r="20546" spans="3:11" x14ac:dyDescent="0.25">
      <c r="C20546" s="660">
        <v>45939</v>
      </c>
      <c r="D20546" s="661" t="s">
        <v>1154</v>
      </c>
      <c r="E20546" s="662">
        <v>58200</v>
      </c>
      <c r="F20546" s="662">
        <v>55000</v>
      </c>
      <c r="G20546" s="662">
        <v>58200</v>
      </c>
      <c r="H20546" s="661">
        <v>1</v>
      </c>
      <c r="I20546" s="662">
        <v>58200</v>
      </c>
      <c r="J20546" s="663">
        <v>600000</v>
      </c>
      <c r="K20546" s="662">
        <v>34920000000</v>
      </c>
    </row>
    <row r="20547" spans="3:11" x14ac:dyDescent="0.25">
      <c r="C20547" s="660">
        <v>45939</v>
      </c>
      <c r="D20547" s="661" t="s">
        <v>1154</v>
      </c>
      <c r="E20547" s="662">
        <v>58200</v>
      </c>
      <c r="F20547" s="662">
        <v>55000</v>
      </c>
      <c r="G20547" s="662">
        <v>58200</v>
      </c>
      <c r="H20547" s="661">
        <v>24</v>
      </c>
      <c r="I20547" s="662">
        <v>1396800</v>
      </c>
      <c r="J20547" s="663">
        <v>600000</v>
      </c>
      <c r="K20547" s="662">
        <v>34920000000</v>
      </c>
    </row>
    <row r="20548" spans="3:11" x14ac:dyDescent="0.25">
      <c r="C20548" s="660">
        <v>45939</v>
      </c>
      <c r="D20548" s="661" t="s">
        <v>317</v>
      </c>
      <c r="E20548" s="662">
        <v>115100</v>
      </c>
      <c r="F20548" s="662">
        <v>120000</v>
      </c>
      <c r="G20548" s="662">
        <v>115000</v>
      </c>
      <c r="H20548" s="661">
        <v>1</v>
      </c>
      <c r="I20548" s="662">
        <v>115100</v>
      </c>
      <c r="J20548" s="663">
        <v>15000000</v>
      </c>
      <c r="K20548" s="662">
        <v>1725000000000</v>
      </c>
    </row>
    <row r="20549" spans="3:11" x14ac:dyDescent="0.25">
      <c r="C20549" s="660">
        <v>45939</v>
      </c>
      <c r="D20549" s="661" t="s">
        <v>317</v>
      </c>
      <c r="E20549" s="662">
        <v>115000</v>
      </c>
      <c r="F20549" s="662">
        <v>120000</v>
      </c>
      <c r="G20549" s="662">
        <v>115000</v>
      </c>
      <c r="H20549" s="661">
        <v>3</v>
      </c>
      <c r="I20549" s="662">
        <v>345000</v>
      </c>
      <c r="J20549" s="663">
        <v>15000000</v>
      </c>
      <c r="K20549" s="662">
        <v>1725000000000</v>
      </c>
    </row>
    <row r="20550" spans="3:11" x14ac:dyDescent="0.25">
      <c r="C20550" s="660">
        <v>45939</v>
      </c>
      <c r="D20550" s="661" t="s">
        <v>1155</v>
      </c>
      <c r="E20550" s="662">
        <v>42460</v>
      </c>
      <c r="F20550" s="662">
        <v>43000</v>
      </c>
      <c r="G20550" s="662">
        <v>42500</v>
      </c>
      <c r="H20550" s="661">
        <v>3</v>
      </c>
      <c r="I20550" s="662">
        <v>127380</v>
      </c>
      <c r="J20550" s="663">
        <v>2400000</v>
      </c>
      <c r="K20550" s="662">
        <v>102000000000</v>
      </c>
    </row>
    <row r="20551" spans="3:11" x14ac:dyDescent="0.25">
      <c r="C20551" s="660">
        <v>45939</v>
      </c>
      <c r="D20551" s="661" t="s">
        <v>1155</v>
      </c>
      <c r="E20551" s="662">
        <v>42450</v>
      </c>
      <c r="F20551" s="662">
        <v>43000</v>
      </c>
      <c r="G20551" s="662">
        <v>42500</v>
      </c>
      <c r="H20551" s="661">
        <v>23</v>
      </c>
      <c r="I20551" s="662">
        <v>976350</v>
      </c>
      <c r="J20551" s="663">
        <v>2400000</v>
      </c>
      <c r="K20551" s="662">
        <v>102000000000</v>
      </c>
    </row>
    <row r="20552" spans="3:11" x14ac:dyDescent="0.25">
      <c r="C20552" s="660">
        <v>45939</v>
      </c>
      <c r="D20552" s="661" t="s">
        <v>312</v>
      </c>
      <c r="E20552" s="662">
        <v>30000</v>
      </c>
      <c r="F20552" s="662">
        <v>24250</v>
      </c>
      <c r="G20552" s="662">
        <v>30000</v>
      </c>
      <c r="H20552" s="661">
        <v>5</v>
      </c>
      <c r="I20552" s="662">
        <v>150000</v>
      </c>
      <c r="J20552" s="663">
        <v>20000000</v>
      </c>
      <c r="K20552" s="662">
        <v>600000000000</v>
      </c>
    </row>
    <row r="20553" spans="3:11" x14ac:dyDescent="0.25">
      <c r="C20553" s="660">
        <v>45939</v>
      </c>
      <c r="D20553" s="661" t="s">
        <v>317</v>
      </c>
      <c r="E20553" s="662">
        <v>115000</v>
      </c>
      <c r="F20553" s="662">
        <v>120000</v>
      </c>
      <c r="G20553" s="662">
        <v>115000</v>
      </c>
      <c r="H20553" s="661">
        <v>5</v>
      </c>
      <c r="I20553" s="662">
        <v>575000</v>
      </c>
      <c r="J20553" s="663">
        <v>15000000</v>
      </c>
      <c r="K20553" s="662">
        <v>1725000000000</v>
      </c>
    </row>
    <row r="20554" spans="3:11" x14ac:dyDescent="0.25">
      <c r="C20554" s="660">
        <v>45939</v>
      </c>
      <c r="D20554" s="661" t="s">
        <v>1155</v>
      </c>
      <c r="E20554" s="662">
        <v>42500</v>
      </c>
      <c r="F20554" s="662">
        <v>43000</v>
      </c>
      <c r="G20554" s="662">
        <v>42500</v>
      </c>
      <c r="H20554" s="661">
        <v>2</v>
      </c>
      <c r="I20554" s="662">
        <v>85000</v>
      </c>
      <c r="J20554" s="663">
        <v>2400000</v>
      </c>
      <c r="K20554" s="662">
        <v>102000000000</v>
      </c>
    </row>
    <row r="20555" spans="3:11" x14ac:dyDescent="0.25">
      <c r="C20555" s="660">
        <v>45939</v>
      </c>
      <c r="D20555" s="661" t="s">
        <v>312</v>
      </c>
      <c r="E20555" s="662">
        <v>30000</v>
      </c>
      <c r="F20555" s="662">
        <v>24250</v>
      </c>
      <c r="G20555" s="662">
        <v>30000</v>
      </c>
      <c r="H20555" s="661">
        <v>2</v>
      </c>
      <c r="I20555" s="662">
        <v>60000</v>
      </c>
      <c r="J20555" s="663">
        <v>20000000</v>
      </c>
      <c r="K20555" s="662">
        <v>600000000000</v>
      </c>
    </row>
    <row r="20556" spans="3:11" x14ac:dyDescent="0.25">
      <c r="C20556" s="660">
        <v>45939</v>
      </c>
      <c r="D20556" s="661" t="s">
        <v>317</v>
      </c>
      <c r="E20556" s="662">
        <v>115000</v>
      </c>
      <c r="F20556" s="662">
        <v>120000</v>
      </c>
      <c r="G20556" s="662">
        <v>115000</v>
      </c>
      <c r="H20556" s="661">
        <v>1</v>
      </c>
      <c r="I20556" s="662">
        <v>115000</v>
      </c>
      <c r="J20556" s="663">
        <v>15000000</v>
      </c>
      <c r="K20556" s="662">
        <v>1725000000000</v>
      </c>
    </row>
    <row r="20557" spans="3:11" x14ac:dyDescent="0.25">
      <c r="C20557" s="660">
        <v>45939</v>
      </c>
      <c r="D20557" s="661" t="s">
        <v>1154</v>
      </c>
      <c r="E20557" s="662">
        <v>58250</v>
      </c>
      <c r="F20557" s="662">
        <v>55000</v>
      </c>
      <c r="G20557" s="662">
        <v>58200</v>
      </c>
      <c r="H20557" s="661">
        <v>4</v>
      </c>
      <c r="I20557" s="662">
        <v>233000</v>
      </c>
      <c r="J20557" s="663">
        <v>600000</v>
      </c>
      <c r="K20557" s="662">
        <v>34920000000</v>
      </c>
    </row>
    <row r="20558" spans="3:11" x14ac:dyDescent="0.25">
      <c r="C20558" s="660">
        <v>45939</v>
      </c>
      <c r="D20558" s="661" t="s">
        <v>1154</v>
      </c>
      <c r="E20558" s="662">
        <v>58300</v>
      </c>
      <c r="F20558" s="662">
        <v>55000</v>
      </c>
      <c r="G20558" s="662">
        <v>58200</v>
      </c>
      <c r="H20558" s="661">
        <v>1</v>
      </c>
      <c r="I20558" s="662">
        <v>58300</v>
      </c>
      <c r="J20558" s="663">
        <v>600000</v>
      </c>
      <c r="K20558" s="662">
        <v>34920000000</v>
      </c>
    </row>
    <row r="20559" spans="3:11" x14ac:dyDescent="0.25">
      <c r="C20559" s="660">
        <v>45939</v>
      </c>
      <c r="D20559" s="661" t="s">
        <v>312</v>
      </c>
      <c r="E20559" s="662">
        <v>30000</v>
      </c>
      <c r="F20559" s="662">
        <v>24250</v>
      </c>
      <c r="G20559" s="662">
        <v>30000</v>
      </c>
      <c r="H20559" s="661">
        <v>5</v>
      </c>
      <c r="I20559" s="662">
        <v>150000</v>
      </c>
      <c r="J20559" s="663">
        <v>20000000</v>
      </c>
      <c r="K20559" s="662">
        <v>600000000000</v>
      </c>
    </row>
    <row r="20560" spans="3:11" x14ac:dyDescent="0.25">
      <c r="C20560" s="660">
        <v>45939</v>
      </c>
      <c r="D20560" s="661" t="s">
        <v>310</v>
      </c>
      <c r="E20560" s="662">
        <v>97000</v>
      </c>
      <c r="F20560" s="662">
        <v>102000</v>
      </c>
      <c r="G20560" s="662">
        <v>100000</v>
      </c>
      <c r="H20560" s="661">
        <v>1</v>
      </c>
      <c r="I20560" s="662">
        <v>97000</v>
      </c>
      <c r="J20560" s="663">
        <v>19450000</v>
      </c>
      <c r="K20560" s="662">
        <v>1945000000000</v>
      </c>
    </row>
    <row r="20561" spans="3:11" x14ac:dyDescent="0.25">
      <c r="C20561" s="660">
        <v>45939</v>
      </c>
      <c r="D20561" s="661" t="s">
        <v>1154</v>
      </c>
      <c r="E20561" s="662">
        <v>58300</v>
      </c>
      <c r="F20561" s="662">
        <v>55000</v>
      </c>
      <c r="G20561" s="662">
        <v>58200</v>
      </c>
      <c r="H20561" s="661">
        <v>4</v>
      </c>
      <c r="I20561" s="662">
        <v>233200</v>
      </c>
      <c r="J20561" s="663">
        <v>600000</v>
      </c>
      <c r="K20561" s="662">
        <v>34920000000</v>
      </c>
    </row>
    <row r="20562" spans="3:11" x14ac:dyDescent="0.25">
      <c r="C20562" s="660">
        <v>45939</v>
      </c>
      <c r="D20562" s="661" t="s">
        <v>1154</v>
      </c>
      <c r="E20562" s="662">
        <v>58400</v>
      </c>
      <c r="F20562" s="662">
        <v>55000</v>
      </c>
      <c r="G20562" s="662">
        <v>58200</v>
      </c>
      <c r="H20562" s="661">
        <v>6</v>
      </c>
      <c r="I20562" s="662">
        <v>350400</v>
      </c>
      <c r="J20562" s="663">
        <v>600000</v>
      </c>
      <c r="K20562" s="662">
        <v>34920000000</v>
      </c>
    </row>
    <row r="20563" spans="3:11" x14ac:dyDescent="0.25">
      <c r="C20563" s="660">
        <v>45939</v>
      </c>
      <c r="D20563" s="661" t="s">
        <v>1155</v>
      </c>
      <c r="E20563" s="662">
        <v>42450</v>
      </c>
      <c r="F20563" s="662">
        <v>43000</v>
      </c>
      <c r="G20563" s="662">
        <v>42500</v>
      </c>
      <c r="H20563" s="661">
        <v>11</v>
      </c>
      <c r="I20563" s="662">
        <v>466950</v>
      </c>
      <c r="J20563" s="663">
        <v>2400000</v>
      </c>
      <c r="K20563" s="662">
        <v>102000000000</v>
      </c>
    </row>
    <row r="20564" spans="3:11" x14ac:dyDescent="0.25">
      <c r="C20564" s="660">
        <v>45939</v>
      </c>
      <c r="D20564" s="661" t="s">
        <v>1154</v>
      </c>
      <c r="E20564" s="662">
        <v>59999.8</v>
      </c>
      <c r="F20564" s="662">
        <v>55000</v>
      </c>
      <c r="G20564" s="662">
        <v>58200</v>
      </c>
      <c r="H20564" s="661">
        <v>1</v>
      </c>
      <c r="I20564" s="662">
        <v>59999.8</v>
      </c>
      <c r="J20564" s="663">
        <v>600000</v>
      </c>
      <c r="K20564" s="662">
        <v>34920000000</v>
      </c>
    </row>
    <row r="20565" spans="3:11" x14ac:dyDescent="0.25">
      <c r="C20565" s="660">
        <v>45939</v>
      </c>
      <c r="D20565" s="661" t="s">
        <v>1155</v>
      </c>
      <c r="E20565" s="662">
        <v>42450</v>
      </c>
      <c r="F20565" s="662">
        <v>43000</v>
      </c>
      <c r="G20565" s="662">
        <v>42500</v>
      </c>
      <c r="H20565" s="661">
        <v>10</v>
      </c>
      <c r="I20565" s="662">
        <v>424500</v>
      </c>
      <c r="J20565" s="663">
        <v>2400000</v>
      </c>
      <c r="K20565" s="662">
        <v>102000000000</v>
      </c>
    </row>
    <row r="20566" spans="3:11" x14ac:dyDescent="0.25">
      <c r="C20566" s="660">
        <v>45939</v>
      </c>
      <c r="D20566" s="661" t="s">
        <v>1154</v>
      </c>
      <c r="E20566" s="662">
        <v>59500</v>
      </c>
      <c r="F20566" s="662">
        <v>55000</v>
      </c>
      <c r="G20566" s="662">
        <v>58200</v>
      </c>
      <c r="H20566" s="661">
        <v>16</v>
      </c>
      <c r="I20566" s="662">
        <v>952000</v>
      </c>
      <c r="J20566" s="663">
        <v>600000</v>
      </c>
      <c r="K20566" s="662">
        <v>34920000000</v>
      </c>
    </row>
    <row r="20567" spans="3:11" x14ac:dyDescent="0.25">
      <c r="C20567" s="660">
        <v>45939</v>
      </c>
      <c r="D20567" s="661" t="s">
        <v>1154</v>
      </c>
      <c r="E20567" s="662">
        <v>59999.8</v>
      </c>
      <c r="F20567" s="662">
        <v>55000</v>
      </c>
      <c r="G20567" s="662">
        <v>58200</v>
      </c>
      <c r="H20567" s="661">
        <v>13</v>
      </c>
      <c r="I20567" s="662">
        <v>779997.4</v>
      </c>
      <c r="J20567" s="663">
        <v>600000</v>
      </c>
      <c r="K20567" s="662">
        <v>34920000000</v>
      </c>
    </row>
    <row r="20568" spans="3:11" x14ac:dyDescent="0.25">
      <c r="C20568" s="660">
        <v>45939</v>
      </c>
      <c r="D20568" s="661" t="s">
        <v>1154</v>
      </c>
      <c r="E20568" s="662">
        <v>60000</v>
      </c>
      <c r="F20568" s="662">
        <v>55000</v>
      </c>
      <c r="G20568" s="662">
        <v>58200</v>
      </c>
      <c r="H20568" s="661">
        <v>12</v>
      </c>
      <c r="I20568" s="662">
        <v>720000</v>
      </c>
      <c r="J20568" s="663">
        <v>600000</v>
      </c>
      <c r="K20568" s="662">
        <v>34920000000</v>
      </c>
    </row>
    <row r="20569" spans="3:11" x14ac:dyDescent="0.25">
      <c r="C20569" s="660">
        <v>45939</v>
      </c>
      <c r="D20569" s="661" t="s">
        <v>1154</v>
      </c>
      <c r="E20569" s="662">
        <v>60000</v>
      </c>
      <c r="F20569" s="662">
        <v>55000</v>
      </c>
      <c r="G20569" s="662">
        <v>58200</v>
      </c>
      <c r="H20569" s="661">
        <v>104</v>
      </c>
      <c r="I20569" s="662">
        <v>6240000</v>
      </c>
      <c r="J20569" s="663">
        <v>600000</v>
      </c>
      <c r="K20569" s="662">
        <v>34920000000</v>
      </c>
    </row>
    <row r="20570" spans="3:11" x14ac:dyDescent="0.25">
      <c r="C20570" s="660">
        <v>45939</v>
      </c>
      <c r="D20570" s="661" t="s">
        <v>1154</v>
      </c>
      <c r="E20570" s="662">
        <v>60000</v>
      </c>
      <c r="F20570" s="662">
        <v>55000</v>
      </c>
      <c r="G20570" s="662">
        <v>58200</v>
      </c>
      <c r="H20570" s="661">
        <v>5</v>
      </c>
      <c r="I20570" s="662">
        <v>300000</v>
      </c>
      <c r="J20570" s="663">
        <v>600000</v>
      </c>
      <c r="K20570" s="662">
        <v>34920000000</v>
      </c>
    </row>
    <row r="20571" spans="3:11" x14ac:dyDescent="0.25">
      <c r="C20571" s="660">
        <v>45939</v>
      </c>
      <c r="D20571" s="661" t="s">
        <v>1154</v>
      </c>
      <c r="E20571" s="662">
        <v>60000</v>
      </c>
      <c r="F20571" s="662">
        <v>55000</v>
      </c>
      <c r="G20571" s="662">
        <v>58200</v>
      </c>
      <c r="H20571" s="661">
        <v>8</v>
      </c>
      <c r="I20571" s="662">
        <v>480000</v>
      </c>
      <c r="J20571" s="663">
        <v>600000</v>
      </c>
      <c r="K20571" s="662">
        <v>34920000000</v>
      </c>
    </row>
    <row r="20572" spans="3:11" x14ac:dyDescent="0.25">
      <c r="C20572" s="660">
        <v>45939</v>
      </c>
      <c r="D20572" s="661" t="s">
        <v>1154</v>
      </c>
      <c r="E20572" s="662">
        <v>60000</v>
      </c>
      <c r="F20572" s="662">
        <v>55000</v>
      </c>
      <c r="G20572" s="662">
        <v>58200</v>
      </c>
      <c r="H20572" s="661">
        <v>5</v>
      </c>
      <c r="I20572" s="662">
        <v>300000</v>
      </c>
      <c r="J20572" s="663">
        <v>600000</v>
      </c>
      <c r="K20572" s="662">
        <v>34920000000</v>
      </c>
    </row>
    <row r="20573" spans="3:11" x14ac:dyDescent="0.25">
      <c r="C20573" s="660">
        <v>45939</v>
      </c>
      <c r="D20573" s="661" t="s">
        <v>1154</v>
      </c>
      <c r="E20573" s="662">
        <v>60000</v>
      </c>
      <c r="F20573" s="662">
        <v>55000</v>
      </c>
      <c r="G20573" s="662">
        <v>58200</v>
      </c>
      <c r="H20573" s="661">
        <v>2</v>
      </c>
      <c r="I20573" s="662">
        <v>120000</v>
      </c>
      <c r="J20573" s="663">
        <v>600000</v>
      </c>
      <c r="K20573" s="662">
        <v>34920000000</v>
      </c>
    </row>
    <row r="20574" spans="3:11" x14ac:dyDescent="0.25">
      <c r="C20574" s="660">
        <v>45939</v>
      </c>
      <c r="D20574" s="661" t="s">
        <v>1154</v>
      </c>
      <c r="E20574" s="662">
        <v>60000</v>
      </c>
      <c r="F20574" s="662">
        <v>55000</v>
      </c>
      <c r="G20574" s="662">
        <v>58200</v>
      </c>
      <c r="H20574" s="661">
        <v>85</v>
      </c>
      <c r="I20574" s="662">
        <v>5100000</v>
      </c>
      <c r="J20574" s="663">
        <v>600000</v>
      </c>
      <c r="K20574" s="662">
        <v>34920000000</v>
      </c>
    </row>
    <row r="20575" spans="3:11" x14ac:dyDescent="0.25">
      <c r="C20575" s="660">
        <v>45939</v>
      </c>
      <c r="D20575" s="661" t="s">
        <v>312</v>
      </c>
      <c r="E20575" s="662">
        <v>30200</v>
      </c>
      <c r="F20575" s="662">
        <v>24250</v>
      </c>
      <c r="G20575" s="662">
        <v>30000</v>
      </c>
      <c r="H20575" s="661">
        <v>10</v>
      </c>
      <c r="I20575" s="662">
        <v>302000</v>
      </c>
      <c r="J20575" s="663">
        <v>20000000</v>
      </c>
      <c r="K20575" s="662">
        <v>600000000000</v>
      </c>
    </row>
    <row r="20576" spans="3:11" x14ac:dyDescent="0.25">
      <c r="C20576" s="660">
        <v>45939</v>
      </c>
      <c r="D20576" s="661" t="s">
        <v>1155</v>
      </c>
      <c r="E20576" s="662">
        <v>42450</v>
      </c>
      <c r="F20576" s="662">
        <v>43000</v>
      </c>
      <c r="G20576" s="662">
        <v>42500</v>
      </c>
      <c r="H20576" s="661">
        <v>1</v>
      </c>
      <c r="I20576" s="662">
        <v>42450</v>
      </c>
      <c r="J20576" s="663">
        <v>2400000</v>
      </c>
      <c r="K20576" s="662">
        <v>102000000000</v>
      </c>
    </row>
    <row r="20577" spans="3:11" x14ac:dyDescent="0.25">
      <c r="C20577" s="660">
        <v>45939</v>
      </c>
      <c r="D20577" s="661" t="s">
        <v>1154</v>
      </c>
      <c r="E20577" s="662">
        <v>58200</v>
      </c>
      <c r="F20577" s="662">
        <v>55000</v>
      </c>
      <c r="G20577" s="662">
        <v>58200</v>
      </c>
      <c r="H20577" s="661">
        <v>10</v>
      </c>
      <c r="I20577" s="662">
        <v>582000</v>
      </c>
      <c r="J20577" s="663">
        <v>600000</v>
      </c>
      <c r="K20577" s="662">
        <v>34920000000</v>
      </c>
    </row>
    <row r="20578" spans="3:11" x14ac:dyDescent="0.25">
      <c r="C20578" s="660">
        <v>45939</v>
      </c>
      <c r="D20578" s="661" t="s">
        <v>1154</v>
      </c>
      <c r="E20578" s="662">
        <v>60000</v>
      </c>
      <c r="F20578" s="662">
        <v>55000</v>
      </c>
      <c r="G20578" s="662">
        <v>58200</v>
      </c>
      <c r="H20578" s="661">
        <v>6</v>
      </c>
      <c r="I20578" s="662">
        <v>360000</v>
      </c>
      <c r="J20578" s="663">
        <v>600000</v>
      </c>
      <c r="K20578" s="662">
        <v>34920000000</v>
      </c>
    </row>
    <row r="20579" spans="3:11" x14ac:dyDescent="0.25">
      <c r="C20579" s="660">
        <v>45939</v>
      </c>
      <c r="D20579" s="661" t="s">
        <v>312</v>
      </c>
      <c r="E20579" s="662">
        <v>30250</v>
      </c>
      <c r="F20579" s="662">
        <v>24250</v>
      </c>
      <c r="G20579" s="662">
        <v>30000</v>
      </c>
      <c r="H20579" s="661">
        <v>30</v>
      </c>
      <c r="I20579" s="662">
        <v>907500</v>
      </c>
      <c r="J20579" s="663">
        <v>20000000</v>
      </c>
      <c r="K20579" s="662">
        <v>600000000000</v>
      </c>
    </row>
    <row r="20580" spans="3:11" x14ac:dyDescent="0.25">
      <c r="C20580" s="660">
        <v>45939</v>
      </c>
      <c r="D20580" s="661" t="s">
        <v>310</v>
      </c>
      <c r="E20580" s="662">
        <v>100000</v>
      </c>
      <c r="F20580" s="662">
        <v>102000</v>
      </c>
      <c r="G20580" s="662">
        <v>100000</v>
      </c>
      <c r="H20580" s="661">
        <v>2</v>
      </c>
      <c r="I20580" s="662">
        <v>200000</v>
      </c>
      <c r="J20580" s="663">
        <v>19450000</v>
      </c>
      <c r="K20580" s="662">
        <v>1945000000000</v>
      </c>
    </row>
    <row r="20581" spans="3:11" x14ac:dyDescent="0.25">
      <c r="C20581" s="660">
        <v>45939</v>
      </c>
      <c r="D20581" s="661" t="s">
        <v>310</v>
      </c>
      <c r="E20581" s="662">
        <v>100000</v>
      </c>
      <c r="F20581" s="662">
        <v>102000</v>
      </c>
      <c r="G20581" s="662">
        <v>100000</v>
      </c>
      <c r="H20581" s="661">
        <v>13</v>
      </c>
      <c r="I20581" s="662">
        <v>1300000</v>
      </c>
      <c r="J20581" s="663">
        <v>19450000</v>
      </c>
      <c r="K20581" s="662">
        <v>1945000000000</v>
      </c>
    </row>
    <row r="20582" spans="3:11" x14ac:dyDescent="0.25">
      <c r="C20582" s="660">
        <v>45939</v>
      </c>
      <c r="D20582" s="661" t="s">
        <v>312</v>
      </c>
      <c r="E20582" s="662">
        <v>30300</v>
      </c>
      <c r="F20582" s="662">
        <v>24250</v>
      </c>
      <c r="G20582" s="662">
        <v>30000</v>
      </c>
      <c r="H20582" s="661">
        <v>50</v>
      </c>
      <c r="I20582" s="662">
        <v>1515000</v>
      </c>
      <c r="J20582" s="663">
        <v>20000000</v>
      </c>
      <c r="K20582" s="662">
        <v>600000000000</v>
      </c>
    </row>
    <row r="20583" spans="3:11" x14ac:dyDescent="0.25">
      <c r="C20583" s="660">
        <v>45939</v>
      </c>
      <c r="D20583" s="661" t="s">
        <v>1155</v>
      </c>
      <c r="E20583" s="662">
        <v>42500</v>
      </c>
      <c r="F20583" s="662">
        <v>43000</v>
      </c>
      <c r="G20583" s="662">
        <v>42500</v>
      </c>
      <c r="H20583" s="661">
        <v>65</v>
      </c>
      <c r="I20583" s="662">
        <v>2762500</v>
      </c>
      <c r="J20583" s="663">
        <v>2400000</v>
      </c>
      <c r="K20583" s="662">
        <v>102000000000</v>
      </c>
    </row>
    <row r="20584" spans="3:11" x14ac:dyDescent="0.25">
      <c r="C20584" s="660">
        <v>45939</v>
      </c>
      <c r="D20584" s="661" t="s">
        <v>1154</v>
      </c>
      <c r="E20584" s="662">
        <v>60000</v>
      </c>
      <c r="F20584" s="662">
        <v>55000</v>
      </c>
      <c r="G20584" s="662">
        <v>58200</v>
      </c>
      <c r="H20584" s="661">
        <v>30</v>
      </c>
      <c r="I20584" s="662">
        <v>1800000</v>
      </c>
      <c r="J20584" s="663">
        <v>600000</v>
      </c>
      <c r="K20584" s="662">
        <v>34920000000</v>
      </c>
    </row>
    <row r="20585" spans="3:11" x14ac:dyDescent="0.25">
      <c r="C20585" s="660">
        <v>45939</v>
      </c>
      <c r="D20585" s="661" t="s">
        <v>1155</v>
      </c>
      <c r="E20585" s="662">
        <v>42500</v>
      </c>
      <c r="F20585" s="662">
        <v>43000</v>
      </c>
      <c r="G20585" s="662">
        <v>42500</v>
      </c>
      <c r="H20585" s="661">
        <v>393</v>
      </c>
      <c r="I20585" s="662">
        <v>16702500</v>
      </c>
      <c r="J20585" s="663">
        <v>2400000</v>
      </c>
      <c r="K20585" s="662">
        <v>102000000000</v>
      </c>
    </row>
    <row r="20586" spans="3:11" x14ac:dyDescent="0.25">
      <c r="C20586" s="660">
        <v>45939</v>
      </c>
      <c r="D20586" s="661" t="s">
        <v>1155</v>
      </c>
      <c r="E20586" s="662">
        <v>42500</v>
      </c>
      <c r="F20586" s="662">
        <v>43000</v>
      </c>
      <c r="G20586" s="662">
        <v>42500</v>
      </c>
      <c r="H20586" s="661">
        <v>35</v>
      </c>
      <c r="I20586" s="662">
        <v>1487500</v>
      </c>
      <c r="J20586" s="663">
        <v>2400000</v>
      </c>
      <c r="K20586" s="662">
        <v>102000000000</v>
      </c>
    </row>
    <row r="20587" spans="3:11" x14ac:dyDescent="0.25">
      <c r="C20587" s="660">
        <v>45939</v>
      </c>
      <c r="D20587" s="661" t="s">
        <v>1155</v>
      </c>
      <c r="E20587" s="662">
        <v>42500</v>
      </c>
      <c r="F20587" s="662">
        <v>43000</v>
      </c>
      <c r="G20587" s="662">
        <v>42500</v>
      </c>
      <c r="H20587" s="661">
        <v>17</v>
      </c>
      <c r="I20587" s="662">
        <v>722500</v>
      </c>
      <c r="J20587" s="663">
        <v>2400000</v>
      </c>
      <c r="K20587" s="662">
        <v>102000000000</v>
      </c>
    </row>
    <row r="20588" spans="3:11" x14ac:dyDescent="0.25">
      <c r="C20588" s="660">
        <v>45939</v>
      </c>
      <c r="D20588" s="661" t="s">
        <v>1154</v>
      </c>
      <c r="E20588" s="662">
        <v>58200</v>
      </c>
      <c r="F20588" s="662">
        <v>55000</v>
      </c>
      <c r="G20588" s="662">
        <v>58200</v>
      </c>
      <c r="H20588" s="661">
        <v>1</v>
      </c>
      <c r="I20588" s="662">
        <v>58200</v>
      </c>
      <c r="J20588" s="663">
        <v>600000</v>
      </c>
      <c r="K20588" s="662">
        <v>34920000000</v>
      </c>
    </row>
    <row r="20589" spans="3:11" x14ac:dyDescent="0.25">
      <c r="C20589" s="660">
        <v>45939</v>
      </c>
      <c r="D20589" s="661" t="s">
        <v>312</v>
      </c>
      <c r="E20589" s="662">
        <v>30312</v>
      </c>
      <c r="F20589" s="662">
        <v>24250</v>
      </c>
      <c r="G20589" s="662">
        <v>30000</v>
      </c>
      <c r="H20589" s="661">
        <v>6</v>
      </c>
      <c r="I20589" s="662">
        <v>181872</v>
      </c>
      <c r="J20589" s="663">
        <v>20000000</v>
      </c>
      <c r="K20589" s="662">
        <v>600000000000</v>
      </c>
    </row>
    <row r="20590" spans="3:11" x14ac:dyDescent="0.25">
      <c r="C20590" s="660">
        <v>45939</v>
      </c>
      <c r="D20590" s="661" t="s">
        <v>312</v>
      </c>
      <c r="E20590" s="662">
        <v>30300</v>
      </c>
      <c r="F20590" s="662">
        <v>24250</v>
      </c>
      <c r="G20590" s="662">
        <v>30000</v>
      </c>
      <c r="H20590" s="661">
        <v>44</v>
      </c>
      <c r="I20590" s="662">
        <v>1333200</v>
      </c>
      <c r="J20590" s="663">
        <v>20000000</v>
      </c>
      <c r="K20590" s="662">
        <v>600000000000</v>
      </c>
    </row>
    <row r="20591" spans="3:11" x14ac:dyDescent="0.25">
      <c r="C20591" s="660">
        <v>45939</v>
      </c>
      <c r="D20591" s="661" t="s">
        <v>310</v>
      </c>
      <c r="E20591" s="662">
        <v>98000</v>
      </c>
      <c r="F20591" s="662">
        <v>102000</v>
      </c>
      <c r="G20591" s="662">
        <v>100000</v>
      </c>
      <c r="H20591" s="661">
        <v>1</v>
      </c>
      <c r="I20591" s="662">
        <v>98000</v>
      </c>
      <c r="J20591" s="663">
        <v>19450000</v>
      </c>
      <c r="K20591" s="662">
        <v>1945000000000</v>
      </c>
    </row>
    <row r="20592" spans="3:11" x14ac:dyDescent="0.25">
      <c r="C20592" s="660">
        <v>45939</v>
      </c>
      <c r="D20592" s="661" t="s">
        <v>310</v>
      </c>
      <c r="E20592" s="662">
        <v>98000</v>
      </c>
      <c r="F20592" s="662">
        <v>102000</v>
      </c>
      <c r="G20592" s="662">
        <v>100000</v>
      </c>
      <c r="H20592" s="661">
        <v>1</v>
      </c>
      <c r="I20592" s="662">
        <v>98000</v>
      </c>
      <c r="J20592" s="663">
        <v>19450000</v>
      </c>
      <c r="K20592" s="662">
        <v>1945000000000</v>
      </c>
    </row>
    <row r="20593" spans="3:11" x14ac:dyDescent="0.25">
      <c r="C20593" s="660">
        <v>45939</v>
      </c>
      <c r="D20593" s="661" t="s">
        <v>1155</v>
      </c>
      <c r="E20593" s="662">
        <v>42500</v>
      </c>
      <c r="F20593" s="662">
        <v>43000</v>
      </c>
      <c r="G20593" s="662">
        <v>42500</v>
      </c>
      <c r="H20593" s="661">
        <v>1</v>
      </c>
      <c r="I20593" s="662">
        <v>42500</v>
      </c>
      <c r="J20593" s="663">
        <v>2400000</v>
      </c>
      <c r="K20593" s="662">
        <v>102000000000</v>
      </c>
    </row>
    <row r="20594" spans="3:11" x14ac:dyDescent="0.25">
      <c r="C20594" s="660">
        <v>45939</v>
      </c>
      <c r="D20594" s="661" t="s">
        <v>317</v>
      </c>
      <c r="E20594" s="662">
        <v>115000</v>
      </c>
      <c r="F20594" s="662">
        <v>120000</v>
      </c>
      <c r="G20594" s="662">
        <v>115000</v>
      </c>
      <c r="H20594" s="661">
        <v>2</v>
      </c>
      <c r="I20594" s="662">
        <v>230000</v>
      </c>
      <c r="J20594" s="663">
        <v>15000000</v>
      </c>
      <c r="K20594" s="662">
        <v>1725000000000</v>
      </c>
    </row>
    <row r="20595" spans="3:11" x14ac:dyDescent="0.25">
      <c r="C20595" s="660">
        <v>45939</v>
      </c>
      <c r="D20595" s="661" t="s">
        <v>312</v>
      </c>
      <c r="E20595" s="662">
        <v>30300</v>
      </c>
      <c r="F20595" s="662">
        <v>24250</v>
      </c>
      <c r="G20595" s="662">
        <v>30000</v>
      </c>
      <c r="H20595" s="661">
        <v>1</v>
      </c>
      <c r="I20595" s="662">
        <v>30300</v>
      </c>
      <c r="J20595" s="663">
        <v>20000000</v>
      </c>
      <c r="K20595" s="662">
        <v>600000000000</v>
      </c>
    </row>
    <row r="20596" spans="3:11" x14ac:dyDescent="0.25">
      <c r="C20596" s="660">
        <v>45939</v>
      </c>
      <c r="D20596" s="661" t="s">
        <v>317</v>
      </c>
      <c r="E20596" s="662">
        <v>120000</v>
      </c>
      <c r="F20596" s="662">
        <v>120000</v>
      </c>
      <c r="G20596" s="662">
        <v>115000</v>
      </c>
      <c r="H20596" s="661">
        <v>2</v>
      </c>
      <c r="I20596" s="662">
        <v>240000</v>
      </c>
      <c r="J20596" s="663">
        <v>15000000</v>
      </c>
      <c r="K20596" s="662">
        <v>1725000000000</v>
      </c>
    </row>
    <row r="20597" spans="3:11" x14ac:dyDescent="0.25">
      <c r="C20597" s="660">
        <v>45939</v>
      </c>
      <c r="D20597" s="661" t="s">
        <v>317</v>
      </c>
      <c r="E20597" s="662">
        <v>120000</v>
      </c>
      <c r="F20597" s="662">
        <v>120000</v>
      </c>
      <c r="G20597" s="662">
        <v>115000</v>
      </c>
      <c r="H20597" s="661">
        <v>9</v>
      </c>
      <c r="I20597" s="662">
        <v>1080000</v>
      </c>
      <c r="J20597" s="663">
        <v>15000000</v>
      </c>
      <c r="K20597" s="662">
        <v>1725000000000</v>
      </c>
    </row>
    <row r="20598" spans="3:11" x14ac:dyDescent="0.25">
      <c r="C20598" s="660">
        <v>45939</v>
      </c>
      <c r="D20598" s="661" t="s">
        <v>317</v>
      </c>
      <c r="E20598" s="662">
        <v>120000</v>
      </c>
      <c r="F20598" s="662">
        <v>120000</v>
      </c>
      <c r="G20598" s="662">
        <v>115000</v>
      </c>
      <c r="H20598" s="661">
        <v>2</v>
      </c>
      <c r="I20598" s="662">
        <v>240000</v>
      </c>
      <c r="J20598" s="663">
        <v>15000000</v>
      </c>
      <c r="K20598" s="662">
        <v>1725000000000</v>
      </c>
    </row>
    <row r="20599" spans="3:11" x14ac:dyDescent="0.25">
      <c r="C20599" s="660">
        <v>45939</v>
      </c>
      <c r="D20599" s="661" t="s">
        <v>317</v>
      </c>
      <c r="E20599" s="662">
        <v>120000</v>
      </c>
      <c r="F20599" s="662">
        <v>120000</v>
      </c>
      <c r="G20599" s="662">
        <v>115000</v>
      </c>
      <c r="H20599" s="661">
        <v>6</v>
      </c>
      <c r="I20599" s="662">
        <v>720000</v>
      </c>
      <c r="J20599" s="663">
        <v>15000000</v>
      </c>
      <c r="K20599" s="662">
        <v>1725000000000</v>
      </c>
    </row>
    <row r="20600" spans="3:11" x14ac:dyDescent="0.25">
      <c r="C20600" s="660">
        <v>45939</v>
      </c>
      <c r="D20600" s="661" t="s">
        <v>317</v>
      </c>
      <c r="E20600" s="662">
        <v>120000</v>
      </c>
      <c r="F20600" s="662">
        <v>120000</v>
      </c>
      <c r="G20600" s="662">
        <v>115000</v>
      </c>
      <c r="H20600" s="661">
        <v>228</v>
      </c>
      <c r="I20600" s="662">
        <v>27360000</v>
      </c>
      <c r="J20600" s="663">
        <v>15000000</v>
      </c>
      <c r="K20600" s="662">
        <v>1725000000000</v>
      </c>
    </row>
    <row r="20601" spans="3:11" x14ac:dyDescent="0.25">
      <c r="C20601" s="660">
        <v>45939</v>
      </c>
      <c r="D20601" s="661" t="s">
        <v>317</v>
      </c>
      <c r="E20601" s="662">
        <v>120000</v>
      </c>
      <c r="F20601" s="662">
        <v>120000</v>
      </c>
      <c r="G20601" s="662">
        <v>115000</v>
      </c>
      <c r="H20601" s="661">
        <v>25</v>
      </c>
      <c r="I20601" s="662">
        <v>3000000</v>
      </c>
      <c r="J20601" s="663">
        <v>15000000</v>
      </c>
      <c r="K20601" s="662">
        <v>1725000000000</v>
      </c>
    </row>
    <row r="20602" spans="3:11" x14ac:dyDescent="0.25">
      <c r="C20602" s="660">
        <v>45939</v>
      </c>
      <c r="D20602" s="661" t="s">
        <v>317</v>
      </c>
      <c r="E20602" s="662">
        <v>120000</v>
      </c>
      <c r="F20602" s="662">
        <v>120000</v>
      </c>
      <c r="G20602" s="662">
        <v>115000</v>
      </c>
      <c r="H20602" s="661">
        <v>10</v>
      </c>
      <c r="I20602" s="662">
        <v>1200000</v>
      </c>
      <c r="J20602" s="663">
        <v>15000000</v>
      </c>
      <c r="K20602" s="662">
        <v>1725000000000</v>
      </c>
    </row>
    <row r="20603" spans="3:11" x14ac:dyDescent="0.25">
      <c r="C20603" s="660">
        <v>45939</v>
      </c>
      <c r="D20603" s="661" t="s">
        <v>310</v>
      </c>
      <c r="E20603" s="662">
        <v>100000</v>
      </c>
      <c r="F20603" s="662">
        <v>102000</v>
      </c>
      <c r="G20603" s="662">
        <v>100000</v>
      </c>
      <c r="H20603" s="661">
        <v>8</v>
      </c>
      <c r="I20603" s="662">
        <v>800000</v>
      </c>
      <c r="J20603" s="663">
        <v>19450000</v>
      </c>
      <c r="K20603" s="662">
        <v>1945000000000</v>
      </c>
    </row>
    <row r="20604" spans="3:11" x14ac:dyDescent="0.25">
      <c r="C20604" s="660">
        <v>45939</v>
      </c>
      <c r="D20604" s="661" t="s">
        <v>312</v>
      </c>
      <c r="E20604" s="662">
        <v>30300</v>
      </c>
      <c r="F20604" s="662">
        <v>24250</v>
      </c>
      <c r="G20604" s="662">
        <v>30000</v>
      </c>
      <c r="H20604" s="661">
        <v>15</v>
      </c>
      <c r="I20604" s="662">
        <v>454500</v>
      </c>
      <c r="J20604" s="663">
        <v>20000000</v>
      </c>
      <c r="K20604" s="662">
        <v>600000000000</v>
      </c>
    </row>
    <row r="20605" spans="3:11" x14ac:dyDescent="0.25">
      <c r="C20605" s="660">
        <v>45939</v>
      </c>
      <c r="D20605" s="661" t="s">
        <v>312</v>
      </c>
      <c r="E20605" s="662">
        <v>30300</v>
      </c>
      <c r="F20605" s="662">
        <v>24250</v>
      </c>
      <c r="G20605" s="662">
        <v>30000</v>
      </c>
      <c r="H20605" s="661">
        <v>5</v>
      </c>
      <c r="I20605" s="662">
        <v>151500</v>
      </c>
      <c r="J20605" s="663">
        <v>20000000</v>
      </c>
      <c r="K20605" s="662">
        <v>600000000000</v>
      </c>
    </row>
    <row r="20606" spans="3:11" x14ac:dyDescent="0.25">
      <c r="C20606" s="660">
        <v>45939</v>
      </c>
      <c r="D20606" s="661" t="s">
        <v>312</v>
      </c>
      <c r="E20606" s="662">
        <v>30300</v>
      </c>
      <c r="F20606" s="662">
        <v>24250</v>
      </c>
      <c r="G20606" s="662">
        <v>30000</v>
      </c>
      <c r="H20606" s="661">
        <v>7</v>
      </c>
      <c r="I20606" s="662">
        <v>212100</v>
      </c>
      <c r="J20606" s="663">
        <v>20000000</v>
      </c>
      <c r="K20606" s="662">
        <v>600000000000</v>
      </c>
    </row>
    <row r="20607" spans="3:11" x14ac:dyDescent="0.25">
      <c r="C20607" s="660">
        <v>45939</v>
      </c>
      <c r="D20607" s="661" t="s">
        <v>312</v>
      </c>
      <c r="E20607" s="662">
        <v>30300</v>
      </c>
      <c r="F20607" s="662">
        <v>24250</v>
      </c>
      <c r="G20607" s="662">
        <v>30000</v>
      </c>
      <c r="H20607" s="661">
        <v>2</v>
      </c>
      <c r="I20607" s="662">
        <v>60600</v>
      </c>
      <c r="J20607" s="663">
        <v>20000000</v>
      </c>
      <c r="K20607" s="662">
        <v>600000000000</v>
      </c>
    </row>
    <row r="20608" spans="3:11" x14ac:dyDescent="0.25">
      <c r="C20608" s="660">
        <v>45939</v>
      </c>
      <c r="D20608" s="661" t="s">
        <v>312</v>
      </c>
      <c r="E20608" s="662">
        <v>30300</v>
      </c>
      <c r="F20608" s="662">
        <v>24250</v>
      </c>
      <c r="G20608" s="662">
        <v>30000</v>
      </c>
      <c r="H20608" s="661">
        <v>1</v>
      </c>
      <c r="I20608" s="662">
        <v>30300</v>
      </c>
      <c r="J20608" s="663">
        <v>20000000</v>
      </c>
      <c r="K20608" s="662">
        <v>600000000000</v>
      </c>
    </row>
    <row r="20609" spans="3:11" x14ac:dyDescent="0.25">
      <c r="C20609" s="660">
        <v>45939</v>
      </c>
      <c r="D20609" s="661" t="s">
        <v>312</v>
      </c>
      <c r="E20609" s="662">
        <v>30300</v>
      </c>
      <c r="F20609" s="662">
        <v>24250</v>
      </c>
      <c r="G20609" s="662">
        <v>30000</v>
      </c>
      <c r="H20609" s="661">
        <v>1</v>
      </c>
      <c r="I20609" s="662">
        <v>30300</v>
      </c>
      <c r="J20609" s="663">
        <v>20000000</v>
      </c>
      <c r="K20609" s="662">
        <v>600000000000</v>
      </c>
    </row>
    <row r="20610" spans="3:11" x14ac:dyDescent="0.25">
      <c r="C20610" s="660">
        <v>45939</v>
      </c>
      <c r="D20610" s="661" t="s">
        <v>312</v>
      </c>
      <c r="E20610" s="662">
        <v>30300</v>
      </c>
      <c r="F20610" s="662">
        <v>24250</v>
      </c>
      <c r="G20610" s="662">
        <v>30000</v>
      </c>
      <c r="H20610" s="661">
        <v>6</v>
      </c>
      <c r="I20610" s="662">
        <v>181800</v>
      </c>
      <c r="J20610" s="663">
        <v>20000000</v>
      </c>
      <c r="K20610" s="662">
        <v>600000000000</v>
      </c>
    </row>
    <row r="20611" spans="3:11" x14ac:dyDescent="0.25">
      <c r="C20611" s="660">
        <v>45939</v>
      </c>
      <c r="D20611" s="661" t="s">
        <v>312</v>
      </c>
      <c r="E20611" s="662">
        <v>30300</v>
      </c>
      <c r="F20611" s="662">
        <v>24250</v>
      </c>
      <c r="G20611" s="662">
        <v>30000</v>
      </c>
      <c r="H20611" s="661">
        <v>5</v>
      </c>
      <c r="I20611" s="662">
        <v>151500</v>
      </c>
      <c r="J20611" s="663">
        <v>20000000</v>
      </c>
      <c r="K20611" s="662">
        <v>600000000000</v>
      </c>
    </row>
    <row r="20612" spans="3:11" x14ac:dyDescent="0.25">
      <c r="C20612" s="660">
        <v>45939</v>
      </c>
      <c r="D20612" s="661" t="s">
        <v>312</v>
      </c>
      <c r="E20612" s="662">
        <v>30250</v>
      </c>
      <c r="F20612" s="662">
        <v>24250</v>
      </c>
      <c r="G20612" s="662">
        <v>30000</v>
      </c>
      <c r="H20612" s="661">
        <v>15</v>
      </c>
      <c r="I20612" s="662">
        <v>453750</v>
      </c>
      <c r="J20612" s="663">
        <v>20000000</v>
      </c>
      <c r="K20612" s="662">
        <v>600000000000</v>
      </c>
    </row>
    <row r="20613" spans="3:11" x14ac:dyDescent="0.25">
      <c r="C20613" s="660">
        <v>45939</v>
      </c>
      <c r="D20613" s="661" t="s">
        <v>312</v>
      </c>
      <c r="E20613" s="662">
        <v>30200</v>
      </c>
      <c r="F20613" s="662">
        <v>24250</v>
      </c>
      <c r="G20613" s="662">
        <v>30000</v>
      </c>
      <c r="H20613" s="661">
        <v>2</v>
      </c>
      <c r="I20613" s="662">
        <v>60400</v>
      </c>
      <c r="J20613" s="663">
        <v>20000000</v>
      </c>
      <c r="K20613" s="662">
        <v>600000000000</v>
      </c>
    </row>
    <row r="20614" spans="3:11" x14ac:dyDescent="0.25">
      <c r="C20614" s="660">
        <v>45939</v>
      </c>
      <c r="D20614" s="661" t="s">
        <v>312</v>
      </c>
      <c r="E20614" s="662">
        <v>30200</v>
      </c>
      <c r="F20614" s="662">
        <v>24250</v>
      </c>
      <c r="G20614" s="662">
        <v>30000</v>
      </c>
      <c r="H20614" s="661">
        <v>5</v>
      </c>
      <c r="I20614" s="662">
        <v>151000</v>
      </c>
      <c r="J20614" s="663">
        <v>20000000</v>
      </c>
      <c r="K20614" s="662">
        <v>600000000000</v>
      </c>
    </row>
    <row r="20615" spans="3:11" x14ac:dyDescent="0.25">
      <c r="C20615" s="660">
        <v>45939</v>
      </c>
      <c r="D20615" s="661" t="s">
        <v>312</v>
      </c>
      <c r="E20615" s="662">
        <v>30200</v>
      </c>
      <c r="F20615" s="662">
        <v>24250</v>
      </c>
      <c r="G20615" s="662">
        <v>30000</v>
      </c>
      <c r="H20615" s="661">
        <v>20</v>
      </c>
      <c r="I20615" s="662">
        <v>604000</v>
      </c>
      <c r="J20615" s="663">
        <v>20000000</v>
      </c>
      <c r="K20615" s="662">
        <v>600000000000</v>
      </c>
    </row>
    <row r="20616" spans="3:11" x14ac:dyDescent="0.25">
      <c r="C20616" s="660">
        <v>45939</v>
      </c>
      <c r="D20616" s="661" t="s">
        <v>312</v>
      </c>
      <c r="E20616" s="662">
        <v>30150</v>
      </c>
      <c r="F20616" s="662">
        <v>24250</v>
      </c>
      <c r="G20616" s="662">
        <v>30000</v>
      </c>
      <c r="H20616" s="661">
        <v>20</v>
      </c>
      <c r="I20616" s="662">
        <v>603000</v>
      </c>
      <c r="J20616" s="663">
        <v>20000000</v>
      </c>
      <c r="K20616" s="662">
        <v>600000000000</v>
      </c>
    </row>
    <row r="20617" spans="3:11" x14ac:dyDescent="0.25">
      <c r="C20617" s="660">
        <v>45939</v>
      </c>
      <c r="D20617" s="661" t="s">
        <v>312</v>
      </c>
      <c r="E20617" s="662">
        <v>30000</v>
      </c>
      <c r="F20617" s="662">
        <v>24250</v>
      </c>
      <c r="G20617" s="662">
        <v>30000</v>
      </c>
      <c r="H20617" s="661">
        <v>25</v>
      </c>
      <c r="I20617" s="662">
        <v>750000</v>
      </c>
      <c r="J20617" s="663">
        <v>20000000</v>
      </c>
      <c r="K20617" s="662">
        <v>600000000000</v>
      </c>
    </row>
    <row r="20618" spans="3:11" x14ac:dyDescent="0.25">
      <c r="C20618" s="660">
        <v>45939</v>
      </c>
      <c r="D20618" s="661" t="s">
        <v>312</v>
      </c>
      <c r="E20618" s="662">
        <v>30000</v>
      </c>
      <c r="F20618" s="662">
        <v>24250</v>
      </c>
      <c r="G20618" s="662">
        <v>30000</v>
      </c>
      <c r="H20618" s="661">
        <v>10</v>
      </c>
      <c r="I20618" s="662">
        <v>300000</v>
      </c>
      <c r="J20618" s="663">
        <v>20000000</v>
      </c>
      <c r="K20618" s="662">
        <v>600000000000</v>
      </c>
    </row>
    <row r="20619" spans="3:11" x14ac:dyDescent="0.25">
      <c r="C20619" s="660">
        <v>45939</v>
      </c>
      <c r="D20619" s="661" t="s">
        <v>312</v>
      </c>
      <c r="E20619" s="662">
        <v>30000</v>
      </c>
      <c r="F20619" s="662">
        <v>24250</v>
      </c>
      <c r="G20619" s="662">
        <v>30000</v>
      </c>
      <c r="H20619" s="661">
        <v>10</v>
      </c>
      <c r="I20619" s="662">
        <v>300000</v>
      </c>
      <c r="J20619" s="663">
        <v>20000000</v>
      </c>
      <c r="K20619" s="662">
        <v>600000000000</v>
      </c>
    </row>
    <row r="20620" spans="3:11" x14ac:dyDescent="0.25">
      <c r="C20620" s="660">
        <v>45939</v>
      </c>
      <c r="D20620" s="661" t="s">
        <v>312</v>
      </c>
      <c r="E20620" s="662">
        <v>30000</v>
      </c>
      <c r="F20620" s="662">
        <v>24250</v>
      </c>
      <c r="G20620" s="662">
        <v>30000</v>
      </c>
      <c r="H20620" s="661">
        <v>16</v>
      </c>
      <c r="I20620" s="662">
        <v>480000</v>
      </c>
      <c r="J20620" s="663">
        <v>20000000</v>
      </c>
      <c r="K20620" s="662">
        <v>600000000000</v>
      </c>
    </row>
    <row r="20621" spans="3:11" x14ac:dyDescent="0.25">
      <c r="C20621" s="660">
        <v>45939</v>
      </c>
      <c r="D20621" s="661" t="s">
        <v>312</v>
      </c>
      <c r="E20621" s="662">
        <v>30000</v>
      </c>
      <c r="F20621" s="662">
        <v>24250</v>
      </c>
      <c r="G20621" s="662">
        <v>30000</v>
      </c>
      <c r="H20621" s="661">
        <v>4</v>
      </c>
      <c r="I20621" s="662">
        <v>120000</v>
      </c>
      <c r="J20621" s="663">
        <v>20000000</v>
      </c>
      <c r="K20621" s="662">
        <v>600000000000</v>
      </c>
    </row>
    <row r="20622" spans="3:11" x14ac:dyDescent="0.25">
      <c r="C20622" s="660">
        <v>45939</v>
      </c>
      <c r="D20622" s="661" t="s">
        <v>312</v>
      </c>
      <c r="E20622" s="662">
        <v>30000</v>
      </c>
      <c r="F20622" s="662">
        <v>24250</v>
      </c>
      <c r="G20622" s="662">
        <v>30000</v>
      </c>
      <c r="H20622" s="661">
        <v>1</v>
      </c>
      <c r="I20622" s="662">
        <v>30000</v>
      </c>
      <c r="J20622" s="663">
        <v>20000000</v>
      </c>
      <c r="K20622" s="662">
        <v>600000000000</v>
      </c>
    </row>
    <row r="20623" spans="3:11" x14ac:dyDescent="0.25">
      <c r="C20623" s="660">
        <v>45939</v>
      </c>
      <c r="D20623" s="661" t="s">
        <v>312</v>
      </c>
      <c r="E20623" s="662">
        <v>30000</v>
      </c>
      <c r="F20623" s="662">
        <v>24250</v>
      </c>
      <c r="G20623" s="662">
        <v>30000</v>
      </c>
      <c r="H20623" s="661">
        <v>2</v>
      </c>
      <c r="I20623" s="662">
        <v>60000</v>
      </c>
      <c r="J20623" s="663">
        <v>20000000</v>
      </c>
      <c r="K20623" s="662">
        <v>600000000000</v>
      </c>
    </row>
    <row r="20624" spans="3:11" x14ac:dyDescent="0.25">
      <c r="C20624" s="660">
        <v>45939</v>
      </c>
      <c r="D20624" s="661" t="s">
        <v>312</v>
      </c>
      <c r="E20624" s="662">
        <v>30000</v>
      </c>
      <c r="F20624" s="662">
        <v>24250</v>
      </c>
      <c r="G20624" s="662">
        <v>30000</v>
      </c>
      <c r="H20624" s="661">
        <v>5</v>
      </c>
      <c r="I20624" s="662">
        <v>150000</v>
      </c>
      <c r="J20624" s="663">
        <v>20000000</v>
      </c>
      <c r="K20624" s="662">
        <v>600000000000</v>
      </c>
    </row>
    <row r="20625" spans="3:11" x14ac:dyDescent="0.25">
      <c r="C20625" s="660">
        <v>45939</v>
      </c>
      <c r="D20625" s="661" t="s">
        <v>312</v>
      </c>
      <c r="E20625" s="662">
        <v>30000</v>
      </c>
      <c r="F20625" s="662">
        <v>24250</v>
      </c>
      <c r="G20625" s="662">
        <v>30000</v>
      </c>
      <c r="H20625" s="661">
        <v>5</v>
      </c>
      <c r="I20625" s="662">
        <v>150000</v>
      </c>
      <c r="J20625" s="663">
        <v>20000000</v>
      </c>
      <c r="K20625" s="662">
        <v>600000000000</v>
      </c>
    </row>
    <row r="20626" spans="3:11" x14ac:dyDescent="0.25">
      <c r="C20626" s="660">
        <v>45939</v>
      </c>
      <c r="D20626" s="661" t="s">
        <v>312</v>
      </c>
      <c r="E20626" s="662">
        <v>30000</v>
      </c>
      <c r="F20626" s="662">
        <v>24250</v>
      </c>
      <c r="G20626" s="662">
        <v>30000</v>
      </c>
      <c r="H20626" s="661">
        <v>2</v>
      </c>
      <c r="I20626" s="662">
        <v>60000</v>
      </c>
      <c r="J20626" s="663">
        <v>20000000</v>
      </c>
      <c r="K20626" s="662">
        <v>600000000000</v>
      </c>
    </row>
    <row r="20627" spans="3:11" x14ac:dyDescent="0.25">
      <c r="C20627" s="660">
        <v>45939</v>
      </c>
      <c r="D20627" s="661" t="s">
        <v>312</v>
      </c>
      <c r="E20627" s="662">
        <v>30000</v>
      </c>
      <c r="F20627" s="662">
        <v>24250</v>
      </c>
      <c r="G20627" s="662">
        <v>30000</v>
      </c>
      <c r="H20627" s="661">
        <v>3</v>
      </c>
      <c r="I20627" s="662">
        <v>90000</v>
      </c>
      <c r="J20627" s="663">
        <v>20000000</v>
      </c>
      <c r="K20627" s="662">
        <v>600000000000</v>
      </c>
    </row>
    <row r="20628" spans="3:11" x14ac:dyDescent="0.25">
      <c r="C20628" s="660">
        <v>45939</v>
      </c>
      <c r="D20628" s="661" t="s">
        <v>312</v>
      </c>
      <c r="E20628" s="662">
        <v>30000</v>
      </c>
      <c r="F20628" s="662">
        <v>24250</v>
      </c>
      <c r="G20628" s="662">
        <v>30000</v>
      </c>
      <c r="H20628" s="661">
        <v>2</v>
      </c>
      <c r="I20628" s="662">
        <v>60000</v>
      </c>
      <c r="J20628" s="663">
        <v>20000000</v>
      </c>
      <c r="K20628" s="662">
        <v>600000000000</v>
      </c>
    </row>
    <row r="20629" spans="3:11" x14ac:dyDescent="0.25">
      <c r="C20629" s="660">
        <v>45939</v>
      </c>
      <c r="D20629" s="661" t="s">
        <v>312</v>
      </c>
      <c r="E20629" s="662">
        <v>30000</v>
      </c>
      <c r="F20629" s="662">
        <v>24250</v>
      </c>
      <c r="G20629" s="662">
        <v>30000</v>
      </c>
      <c r="H20629" s="661">
        <v>3</v>
      </c>
      <c r="I20629" s="662">
        <v>90000</v>
      </c>
      <c r="J20629" s="663">
        <v>20000000</v>
      </c>
      <c r="K20629" s="662">
        <v>600000000000</v>
      </c>
    </row>
    <row r="20630" spans="3:11" x14ac:dyDescent="0.25">
      <c r="C20630" s="660">
        <v>45939</v>
      </c>
      <c r="D20630" s="661" t="s">
        <v>312</v>
      </c>
      <c r="E20630" s="662">
        <v>30000</v>
      </c>
      <c r="F20630" s="662">
        <v>24250</v>
      </c>
      <c r="G20630" s="662">
        <v>30000</v>
      </c>
      <c r="H20630" s="661">
        <v>10</v>
      </c>
      <c r="I20630" s="662">
        <v>300000</v>
      </c>
      <c r="J20630" s="663">
        <v>20000000</v>
      </c>
      <c r="K20630" s="662">
        <v>600000000000</v>
      </c>
    </row>
    <row r="20631" spans="3:11" x14ac:dyDescent="0.25">
      <c r="C20631" s="660">
        <v>45939</v>
      </c>
      <c r="D20631" s="661" t="s">
        <v>317</v>
      </c>
      <c r="E20631" s="662">
        <v>115000</v>
      </c>
      <c r="F20631" s="662">
        <v>120000</v>
      </c>
      <c r="G20631" s="662">
        <v>115000</v>
      </c>
      <c r="H20631" s="661">
        <v>5</v>
      </c>
      <c r="I20631" s="662">
        <v>575000</v>
      </c>
      <c r="J20631" s="663">
        <v>15000000</v>
      </c>
      <c r="K20631" s="662">
        <v>1725000000000</v>
      </c>
    </row>
    <row r="20632" spans="3:11" x14ac:dyDescent="0.25">
      <c r="C20632" s="660">
        <v>45940</v>
      </c>
      <c r="D20632" s="661" t="s">
        <v>310</v>
      </c>
      <c r="E20632" s="662">
        <v>100000</v>
      </c>
      <c r="F20632" s="662">
        <v>100000</v>
      </c>
      <c r="G20632" s="662">
        <v>100000</v>
      </c>
      <c r="H20632" s="661">
        <v>10</v>
      </c>
      <c r="I20632" s="662">
        <v>1000000</v>
      </c>
      <c r="J20632" s="663">
        <v>19450000</v>
      </c>
      <c r="K20632" s="662">
        <v>1945000000000</v>
      </c>
    </row>
    <row r="20633" spans="3:11" x14ac:dyDescent="0.25">
      <c r="C20633" s="660">
        <v>45940</v>
      </c>
      <c r="D20633" s="661" t="s">
        <v>310</v>
      </c>
      <c r="E20633" s="662">
        <v>100000</v>
      </c>
      <c r="F20633" s="662">
        <v>100000</v>
      </c>
      <c r="G20633" s="662">
        <v>100000</v>
      </c>
      <c r="H20633" s="661">
        <v>4</v>
      </c>
      <c r="I20633" s="662">
        <v>400000</v>
      </c>
      <c r="J20633" s="663">
        <v>19450000</v>
      </c>
      <c r="K20633" s="662">
        <v>1945000000000</v>
      </c>
    </row>
    <row r="20634" spans="3:11" x14ac:dyDescent="0.25">
      <c r="C20634" s="660">
        <v>45940</v>
      </c>
      <c r="D20634" s="661" t="s">
        <v>310</v>
      </c>
      <c r="E20634" s="662">
        <v>100000</v>
      </c>
      <c r="F20634" s="662">
        <v>100000</v>
      </c>
      <c r="G20634" s="662">
        <v>100000</v>
      </c>
      <c r="H20634" s="661">
        <v>10</v>
      </c>
      <c r="I20634" s="662">
        <v>1000000</v>
      </c>
      <c r="J20634" s="663">
        <v>19450000</v>
      </c>
      <c r="K20634" s="662">
        <v>1945000000000</v>
      </c>
    </row>
    <row r="20635" spans="3:11" x14ac:dyDescent="0.25">
      <c r="C20635" s="660">
        <v>45940</v>
      </c>
      <c r="D20635" s="661" t="s">
        <v>310</v>
      </c>
      <c r="E20635" s="662">
        <v>100000</v>
      </c>
      <c r="F20635" s="662">
        <v>100000</v>
      </c>
      <c r="G20635" s="662">
        <v>100000</v>
      </c>
      <c r="H20635" s="661">
        <v>500</v>
      </c>
      <c r="I20635" s="662">
        <v>50000000</v>
      </c>
      <c r="J20635" s="663">
        <v>19450000</v>
      </c>
      <c r="K20635" s="662">
        <v>1945000000000</v>
      </c>
    </row>
    <row r="20636" spans="3:11" x14ac:dyDescent="0.25">
      <c r="C20636" s="660">
        <v>45940</v>
      </c>
      <c r="D20636" s="661" t="s">
        <v>310</v>
      </c>
      <c r="E20636" s="662">
        <v>100000</v>
      </c>
      <c r="F20636" s="662">
        <v>100000</v>
      </c>
      <c r="G20636" s="662">
        <v>100000</v>
      </c>
      <c r="H20636" s="661">
        <v>113</v>
      </c>
      <c r="I20636" s="662">
        <v>11300000</v>
      </c>
      <c r="J20636" s="663">
        <v>19450000</v>
      </c>
      <c r="K20636" s="662">
        <v>1945000000000</v>
      </c>
    </row>
    <row r="20637" spans="3:11" x14ac:dyDescent="0.25">
      <c r="C20637" s="660">
        <v>45940</v>
      </c>
      <c r="D20637" s="661" t="s">
        <v>310</v>
      </c>
      <c r="E20637" s="662">
        <v>100000</v>
      </c>
      <c r="F20637" s="662">
        <v>100000</v>
      </c>
      <c r="G20637" s="662">
        <v>100000</v>
      </c>
      <c r="H20637" s="661">
        <v>10</v>
      </c>
      <c r="I20637" s="662">
        <v>1000000</v>
      </c>
      <c r="J20637" s="663">
        <v>19450000</v>
      </c>
      <c r="K20637" s="662">
        <v>1945000000000</v>
      </c>
    </row>
    <row r="20638" spans="3:11" x14ac:dyDescent="0.25">
      <c r="C20638" s="660">
        <v>45940</v>
      </c>
      <c r="D20638" s="661" t="s">
        <v>310</v>
      </c>
      <c r="E20638" s="662">
        <v>100000</v>
      </c>
      <c r="F20638" s="662">
        <v>100000</v>
      </c>
      <c r="G20638" s="662">
        <v>100000</v>
      </c>
      <c r="H20638" s="661">
        <v>10</v>
      </c>
      <c r="I20638" s="662">
        <v>1000000</v>
      </c>
      <c r="J20638" s="663">
        <v>19450000</v>
      </c>
      <c r="K20638" s="662">
        <v>1945000000000</v>
      </c>
    </row>
    <row r="20639" spans="3:11" x14ac:dyDescent="0.25">
      <c r="C20639" s="660">
        <v>45940</v>
      </c>
      <c r="D20639" s="661" t="s">
        <v>310</v>
      </c>
      <c r="E20639" s="662">
        <v>100000</v>
      </c>
      <c r="F20639" s="662">
        <v>100000</v>
      </c>
      <c r="G20639" s="662">
        <v>100000</v>
      </c>
      <c r="H20639" s="661">
        <v>8</v>
      </c>
      <c r="I20639" s="662">
        <v>800000</v>
      </c>
      <c r="J20639" s="663">
        <v>19450000</v>
      </c>
      <c r="K20639" s="662">
        <v>1945000000000</v>
      </c>
    </row>
    <row r="20640" spans="3:11" x14ac:dyDescent="0.25">
      <c r="C20640" s="660">
        <v>45940</v>
      </c>
      <c r="D20640" s="661" t="s">
        <v>1154</v>
      </c>
      <c r="E20640" s="662">
        <v>60000</v>
      </c>
      <c r="F20640" s="662">
        <v>58200</v>
      </c>
      <c r="G20640" s="662">
        <v>60000</v>
      </c>
      <c r="H20640" s="661">
        <v>15</v>
      </c>
      <c r="I20640" s="662">
        <v>900000</v>
      </c>
      <c r="J20640" s="663">
        <v>600000</v>
      </c>
      <c r="K20640" s="662">
        <v>36000000000</v>
      </c>
    </row>
    <row r="20641" spans="3:11" x14ac:dyDescent="0.25">
      <c r="C20641" s="660">
        <v>45940</v>
      </c>
      <c r="D20641" s="661" t="s">
        <v>1154</v>
      </c>
      <c r="E20641" s="662">
        <v>60000</v>
      </c>
      <c r="F20641" s="662">
        <v>58200</v>
      </c>
      <c r="G20641" s="662">
        <v>60000</v>
      </c>
      <c r="H20641" s="661">
        <v>5</v>
      </c>
      <c r="I20641" s="662">
        <v>300000</v>
      </c>
      <c r="J20641" s="663">
        <v>600000</v>
      </c>
      <c r="K20641" s="662">
        <v>36000000000</v>
      </c>
    </row>
    <row r="20642" spans="3:11" x14ac:dyDescent="0.25">
      <c r="C20642" s="660">
        <v>45940</v>
      </c>
      <c r="D20642" s="661" t="s">
        <v>1154</v>
      </c>
      <c r="E20642" s="662">
        <v>60000</v>
      </c>
      <c r="F20642" s="662">
        <v>58200</v>
      </c>
      <c r="G20642" s="662">
        <v>60000</v>
      </c>
      <c r="H20642" s="661">
        <v>15</v>
      </c>
      <c r="I20642" s="662">
        <v>900000</v>
      </c>
      <c r="J20642" s="663">
        <v>600000</v>
      </c>
      <c r="K20642" s="662">
        <v>36000000000</v>
      </c>
    </row>
    <row r="20643" spans="3:11" x14ac:dyDescent="0.25">
      <c r="C20643" s="660">
        <v>45940</v>
      </c>
      <c r="D20643" s="661" t="s">
        <v>1154</v>
      </c>
      <c r="E20643" s="662">
        <v>60000</v>
      </c>
      <c r="F20643" s="662">
        <v>58200</v>
      </c>
      <c r="G20643" s="662">
        <v>60000</v>
      </c>
      <c r="H20643" s="661">
        <v>1</v>
      </c>
      <c r="I20643" s="662">
        <v>60000</v>
      </c>
      <c r="J20643" s="663">
        <v>600000</v>
      </c>
      <c r="K20643" s="662">
        <v>36000000000</v>
      </c>
    </row>
    <row r="20644" spans="3:11" x14ac:dyDescent="0.25">
      <c r="C20644" s="660">
        <v>45940</v>
      </c>
      <c r="D20644" s="661" t="s">
        <v>1154</v>
      </c>
      <c r="E20644" s="662">
        <v>60000</v>
      </c>
      <c r="F20644" s="662">
        <v>58200</v>
      </c>
      <c r="G20644" s="662">
        <v>60000</v>
      </c>
      <c r="H20644" s="661">
        <v>1</v>
      </c>
      <c r="I20644" s="662">
        <v>60000</v>
      </c>
      <c r="J20644" s="663">
        <v>600000</v>
      </c>
      <c r="K20644" s="662">
        <v>36000000000</v>
      </c>
    </row>
    <row r="20645" spans="3:11" x14ac:dyDescent="0.25">
      <c r="C20645" s="660">
        <v>45940</v>
      </c>
      <c r="D20645" s="661" t="s">
        <v>1154</v>
      </c>
      <c r="E20645" s="662">
        <v>60000</v>
      </c>
      <c r="F20645" s="662">
        <v>58200</v>
      </c>
      <c r="G20645" s="662">
        <v>60000</v>
      </c>
      <c r="H20645" s="661">
        <v>2</v>
      </c>
      <c r="I20645" s="662">
        <v>120000</v>
      </c>
      <c r="J20645" s="663">
        <v>600000</v>
      </c>
      <c r="K20645" s="662">
        <v>36000000000</v>
      </c>
    </row>
    <row r="20646" spans="3:11" x14ac:dyDescent="0.25">
      <c r="C20646" s="660">
        <v>45940</v>
      </c>
      <c r="D20646" s="661" t="s">
        <v>1154</v>
      </c>
      <c r="E20646" s="662">
        <v>60000</v>
      </c>
      <c r="F20646" s="662">
        <v>58200</v>
      </c>
      <c r="G20646" s="662">
        <v>60000</v>
      </c>
      <c r="H20646" s="661">
        <v>3</v>
      </c>
      <c r="I20646" s="662">
        <v>180000</v>
      </c>
      <c r="J20646" s="663">
        <v>600000</v>
      </c>
      <c r="K20646" s="662">
        <v>36000000000</v>
      </c>
    </row>
    <row r="20647" spans="3:11" x14ac:dyDescent="0.25">
      <c r="C20647" s="660">
        <v>45940</v>
      </c>
      <c r="D20647" s="661" t="s">
        <v>1154</v>
      </c>
      <c r="E20647" s="662">
        <v>60000</v>
      </c>
      <c r="F20647" s="662">
        <v>58200</v>
      </c>
      <c r="G20647" s="662">
        <v>60000</v>
      </c>
      <c r="H20647" s="661">
        <v>10</v>
      </c>
      <c r="I20647" s="662">
        <v>600000</v>
      </c>
      <c r="J20647" s="663">
        <v>600000</v>
      </c>
      <c r="K20647" s="662">
        <v>36000000000</v>
      </c>
    </row>
    <row r="20648" spans="3:11" x14ac:dyDescent="0.25">
      <c r="C20648" s="660">
        <v>45940</v>
      </c>
      <c r="D20648" s="661" t="s">
        <v>1154</v>
      </c>
      <c r="E20648" s="662">
        <v>60000</v>
      </c>
      <c r="F20648" s="662">
        <v>58200</v>
      </c>
      <c r="G20648" s="662">
        <v>60000</v>
      </c>
      <c r="H20648" s="661">
        <v>82</v>
      </c>
      <c r="I20648" s="662">
        <v>4920000</v>
      </c>
      <c r="J20648" s="663">
        <v>600000</v>
      </c>
      <c r="K20648" s="662">
        <v>36000000000</v>
      </c>
    </row>
    <row r="20649" spans="3:11" x14ac:dyDescent="0.25">
      <c r="C20649" s="660">
        <v>45940</v>
      </c>
      <c r="D20649" s="661" t="s">
        <v>1154</v>
      </c>
      <c r="E20649" s="662">
        <v>60000</v>
      </c>
      <c r="F20649" s="662">
        <v>58200</v>
      </c>
      <c r="G20649" s="662">
        <v>60000</v>
      </c>
      <c r="H20649" s="661">
        <v>11</v>
      </c>
      <c r="I20649" s="662">
        <v>660000</v>
      </c>
      <c r="J20649" s="663">
        <v>600000</v>
      </c>
      <c r="K20649" s="662">
        <v>36000000000</v>
      </c>
    </row>
    <row r="20650" spans="3:11" x14ac:dyDescent="0.25">
      <c r="C20650" s="660">
        <v>45940</v>
      </c>
      <c r="D20650" s="661" t="s">
        <v>1154</v>
      </c>
      <c r="E20650" s="662">
        <v>60000</v>
      </c>
      <c r="F20650" s="662">
        <v>58200</v>
      </c>
      <c r="G20650" s="662">
        <v>60000</v>
      </c>
      <c r="H20650" s="661">
        <v>37</v>
      </c>
      <c r="I20650" s="662">
        <v>2220000</v>
      </c>
      <c r="J20650" s="663">
        <v>600000</v>
      </c>
      <c r="K20650" s="662">
        <v>36000000000</v>
      </c>
    </row>
    <row r="20651" spans="3:11" x14ac:dyDescent="0.25">
      <c r="C20651" s="660">
        <v>45940</v>
      </c>
      <c r="D20651" s="661" t="s">
        <v>1154</v>
      </c>
      <c r="E20651" s="662">
        <v>60000</v>
      </c>
      <c r="F20651" s="662">
        <v>58200</v>
      </c>
      <c r="G20651" s="662">
        <v>60000</v>
      </c>
      <c r="H20651" s="661">
        <v>8</v>
      </c>
      <c r="I20651" s="662">
        <v>480000</v>
      </c>
      <c r="J20651" s="663">
        <v>600000</v>
      </c>
      <c r="K20651" s="662">
        <v>36000000000</v>
      </c>
    </row>
    <row r="20652" spans="3:11" x14ac:dyDescent="0.25">
      <c r="C20652" s="660">
        <v>45940</v>
      </c>
      <c r="D20652" s="661" t="s">
        <v>1154</v>
      </c>
      <c r="E20652" s="662">
        <v>60000</v>
      </c>
      <c r="F20652" s="662">
        <v>58200</v>
      </c>
      <c r="G20652" s="662">
        <v>60000</v>
      </c>
      <c r="H20652" s="661">
        <v>5</v>
      </c>
      <c r="I20652" s="662">
        <v>300000</v>
      </c>
      <c r="J20652" s="663">
        <v>600000</v>
      </c>
      <c r="K20652" s="662">
        <v>36000000000</v>
      </c>
    </row>
    <row r="20653" spans="3:11" x14ac:dyDescent="0.25">
      <c r="C20653" s="660">
        <v>45940</v>
      </c>
      <c r="D20653" s="661" t="s">
        <v>1154</v>
      </c>
      <c r="E20653" s="662">
        <v>60000</v>
      </c>
      <c r="F20653" s="662">
        <v>58200</v>
      </c>
      <c r="G20653" s="662">
        <v>60000</v>
      </c>
      <c r="H20653" s="661">
        <v>5</v>
      </c>
      <c r="I20653" s="662">
        <v>300000</v>
      </c>
      <c r="J20653" s="663">
        <v>600000</v>
      </c>
      <c r="K20653" s="662">
        <v>36000000000</v>
      </c>
    </row>
    <row r="20654" spans="3:11" x14ac:dyDescent="0.25">
      <c r="C20654" s="660">
        <v>45940</v>
      </c>
      <c r="D20654" s="661" t="s">
        <v>312</v>
      </c>
      <c r="E20654" s="662">
        <v>29900</v>
      </c>
      <c r="F20654" s="662">
        <v>30000</v>
      </c>
      <c r="G20654" s="662">
        <v>28500</v>
      </c>
      <c r="H20654" s="661">
        <v>10</v>
      </c>
      <c r="I20654" s="662">
        <v>299000</v>
      </c>
      <c r="J20654" s="663">
        <v>20000000</v>
      </c>
      <c r="K20654" s="662">
        <v>570000000000</v>
      </c>
    </row>
    <row r="20655" spans="3:11" x14ac:dyDescent="0.25">
      <c r="C20655" s="660">
        <v>45940</v>
      </c>
      <c r="D20655" s="661" t="s">
        <v>312</v>
      </c>
      <c r="E20655" s="662">
        <v>29900</v>
      </c>
      <c r="F20655" s="662">
        <v>30000</v>
      </c>
      <c r="G20655" s="662">
        <v>28500</v>
      </c>
      <c r="H20655" s="661">
        <v>20</v>
      </c>
      <c r="I20655" s="662">
        <v>598000</v>
      </c>
      <c r="J20655" s="663">
        <v>20000000</v>
      </c>
      <c r="K20655" s="662">
        <v>570000000000</v>
      </c>
    </row>
    <row r="20656" spans="3:11" x14ac:dyDescent="0.25">
      <c r="C20656" s="660">
        <v>45940</v>
      </c>
      <c r="D20656" s="661" t="s">
        <v>312</v>
      </c>
      <c r="E20656" s="662">
        <v>29900</v>
      </c>
      <c r="F20656" s="662">
        <v>30000</v>
      </c>
      <c r="G20656" s="662">
        <v>28500</v>
      </c>
      <c r="H20656" s="661">
        <v>15</v>
      </c>
      <c r="I20656" s="662">
        <v>448500</v>
      </c>
      <c r="J20656" s="663">
        <v>20000000</v>
      </c>
      <c r="K20656" s="662">
        <v>570000000000</v>
      </c>
    </row>
    <row r="20657" spans="3:11" x14ac:dyDescent="0.25">
      <c r="C20657" s="660">
        <v>45940</v>
      </c>
      <c r="D20657" s="661" t="s">
        <v>312</v>
      </c>
      <c r="E20657" s="662">
        <v>29900</v>
      </c>
      <c r="F20657" s="662">
        <v>30000</v>
      </c>
      <c r="G20657" s="662">
        <v>28500</v>
      </c>
      <c r="H20657" s="661">
        <v>10</v>
      </c>
      <c r="I20657" s="662">
        <v>299000</v>
      </c>
      <c r="J20657" s="663">
        <v>20000000</v>
      </c>
      <c r="K20657" s="662">
        <v>570000000000</v>
      </c>
    </row>
    <row r="20658" spans="3:11" x14ac:dyDescent="0.25">
      <c r="C20658" s="660">
        <v>45940</v>
      </c>
      <c r="D20658" s="661" t="s">
        <v>312</v>
      </c>
      <c r="E20658" s="662">
        <v>29900</v>
      </c>
      <c r="F20658" s="662">
        <v>30000</v>
      </c>
      <c r="G20658" s="662">
        <v>28500</v>
      </c>
      <c r="H20658" s="661">
        <v>2</v>
      </c>
      <c r="I20658" s="662">
        <v>59800</v>
      </c>
      <c r="J20658" s="663">
        <v>20000000</v>
      </c>
      <c r="K20658" s="662">
        <v>570000000000</v>
      </c>
    </row>
    <row r="20659" spans="3:11" x14ac:dyDescent="0.25">
      <c r="C20659" s="660">
        <v>45940</v>
      </c>
      <c r="D20659" s="661" t="s">
        <v>312</v>
      </c>
      <c r="E20659" s="662">
        <v>29900</v>
      </c>
      <c r="F20659" s="662">
        <v>30000</v>
      </c>
      <c r="G20659" s="662">
        <v>28500</v>
      </c>
      <c r="H20659" s="661">
        <v>4</v>
      </c>
      <c r="I20659" s="662">
        <v>119600</v>
      </c>
      <c r="J20659" s="663">
        <v>20000000</v>
      </c>
      <c r="K20659" s="662">
        <v>570000000000</v>
      </c>
    </row>
    <row r="20660" spans="3:11" x14ac:dyDescent="0.25">
      <c r="C20660" s="660">
        <v>45940</v>
      </c>
      <c r="D20660" s="661" t="s">
        <v>312</v>
      </c>
      <c r="E20660" s="662">
        <v>29900</v>
      </c>
      <c r="F20660" s="662">
        <v>30000</v>
      </c>
      <c r="G20660" s="662">
        <v>28500</v>
      </c>
      <c r="H20660" s="661">
        <v>1</v>
      </c>
      <c r="I20660" s="662">
        <v>29900</v>
      </c>
      <c r="J20660" s="663">
        <v>20000000</v>
      </c>
      <c r="K20660" s="662">
        <v>570000000000</v>
      </c>
    </row>
    <row r="20661" spans="3:11" x14ac:dyDescent="0.25">
      <c r="C20661" s="660">
        <v>45940</v>
      </c>
      <c r="D20661" s="661" t="s">
        <v>312</v>
      </c>
      <c r="E20661" s="662">
        <v>29900</v>
      </c>
      <c r="F20661" s="662">
        <v>30000</v>
      </c>
      <c r="G20661" s="662">
        <v>28500</v>
      </c>
      <c r="H20661" s="661">
        <v>100</v>
      </c>
      <c r="I20661" s="662">
        <v>2990000</v>
      </c>
      <c r="J20661" s="663">
        <v>20000000</v>
      </c>
      <c r="K20661" s="662">
        <v>570000000000</v>
      </c>
    </row>
    <row r="20662" spans="3:11" x14ac:dyDescent="0.25">
      <c r="C20662" s="660">
        <v>45940</v>
      </c>
      <c r="D20662" s="661" t="s">
        <v>312</v>
      </c>
      <c r="E20662" s="662">
        <v>29900</v>
      </c>
      <c r="F20662" s="662">
        <v>30000</v>
      </c>
      <c r="G20662" s="662">
        <v>28500</v>
      </c>
      <c r="H20662" s="661">
        <v>4</v>
      </c>
      <c r="I20662" s="662">
        <v>119600</v>
      </c>
      <c r="J20662" s="663">
        <v>20000000</v>
      </c>
      <c r="K20662" s="662">
        <v>570000000000</v>
      </c>
    </row>
    <row r="20663" spans="3:11" x14ac:dyDescent="0.25">
      <c r="C20663" s="660">
        <v>45940</v>
      </c>
      <c r="D20663" s="661" t="s">
        <v>312</v>
      </c>
      <c r="E20663" s="662">
        <v>29900</v>
      </c>
      <c r="F20663" s="662">
        <v>30000</v>
      </c>
      <c r="G20663" s="662">
        <v>28500</v>
      </c>
      <c r="H20663" s="661">
        <v>1</v>
      </c>
      <c r="I20663" s="662">
        <v>29900</v>
      </c>
      <c r="J20663" s="663">
        <v>20000000</v>
      </c>
      <c r="K20663" s="662">
        <v>570000000000</v>
      </c>
    </row>
    <row r="20664" spans="3:11" x14ac:dyDescent="0.25">
      <c r="C20664" s="660">
        <v>45940</v>
      </c>
      <c r="D20664" s="661" t="s">
        <v>312</v>
      </c>
      <c r="E20664" s="662">
        <v>29900</v>
      </c>
      <c r="F20664" s="662">
        <v>30000</v>
      </c>
      <c r="G20664" s="662">
        <v>28500</v>
      </c>
      <c r="H20664" s="661">
        <v>15</v>
      </c>
      <c r="I20664" s="662">
        <v>448500</v>
      </c>
      <c r="J20664" s="663">
        <v>20000000</v>
      </c>
      <c r="K20664" s="662">
        <v>570000000000</v>
      </c>
    </row>
    <row r="20665" spans="3:11" x14ac:dyDescent="0.25">
      <c r="C20665" s="660">
        <v>45940</v>
      </c>
      <c r="D20665" s="661" t="s">
        <v>312</v>
      </c>
      <c r="E20665" s="662">
        <v>29900</v>
      </c>
      <c r="F20665" s="662">
        <v>30000</v>
      </c>
      <c r="G20665" s="662">
        <v>28500</v>
      </c>
      <c r="H20665" s="661">
        <v>5</v>
      </c>
      <c r="I20665" s="662">
        <v>149500</v>
      </c>
      <c r="J20665" s="663">
        <v>20000000</v>
      </c>
      <c r="K20665" s="662">
        <v>570000000000</v>
      </c>
    </row>
    <row r="20666" spans="3:11" x14ac:dyDescent="0.25">
      <c r="C20666" s="660">
        <v>45940</v>
      </c>
      <c r="D20666" s="661" t="s">
        <v>312</v>
      </c>
      <c r="E20666" s="662">
        <v>29900</v>
      </c>
      <c r="F20666" s="662">
        <v>30000</v>
      </c>
      <c r="G20666" s="662">
        <v>28500</v>
      </c>
      <c r="H20666" s="661">
        <v>30</v>
      </c>
      <c r="I20666" s="662">
        <v>897000</v>
      </c>
      <c r="J20666" s="663">
        <v>20000000</v>
      </c>
      <c r="K20666" s="662">
        <v>570000000000</v>
      </c>
    </row>
    <row r="20667" spans="3:11" x14ac:dyDescent="0.25">
      <c r="C20667" s="660">
        <v>45940</v>
      </c>
      <c r="D20667" s="661" t="s">
        <v>312</v>
      </c>
      <c r="E20667" s="662">
        <v>29900</v>
      </c>
      <c r="F20667" s="662">
        <v>30000</v>
      </c>
      <c r="G20667" s="662">
        <v>28500</v>
      </c>
      <c r="H20667" s="661">
        <v>3</v>
      </c>
      <c r="I20667" s="662">
        <v>89700</v>
      </c>
      <c r="J20667" s="663">
        <v>20000000</v>
      </c>
      <c r="K20667" s="662">
        <v>570000000000</v>
      </c>
    </row>
    <row r="20668" spans="3:11" x14ac:dyDescent="0.25">
      <c r="C20668" s="660">
        <v>45940</v>
      </c>
      <c r="D20668" s="661" t="s">
        <v>312</v>
      </c>
      <c r="E20668" s="662">
        <v>29900</v>
      </c>
      <c r="F20668" s="662">
        <v>30000</v>
      </c>
      <c r="G20668" s="662">
        <v>28500</v>
      </c>
      <c r="H20668" s="661">
        <v>4</v>
      </c>
      <c r="I20668" s="662">
        <v>119600</v>
      </c>
      <c r="J20668" s="663">
        <v>20000000</v>
      </c>
      <c r="K20668" s="662">
        <v>570000000000</v>
      </c>
    </row>
    <row r="20669" spans="3:11" x14ac:dyDescent="0.25">
      <c r="C20669" s="660">
        <v>45940</v>
      </c>
      <c r="D20669" s="661" t="s">
        <v>312</v>
      </c>
      <c r="E20669" s="662">
        <v>29900</v>
      </c>
      <c r="F20669" s="662">
        <v>30000</v>
      </c>
      <c r="G20669" s="662">
        <v>28500</v>
      </c>
      <c r="H20669" s="661">
        <v>2</v>
      </c>
      <c r="I20669" s="662">
        <v>59800</v>
      </c>
      <c r="J20669" s="663">
        <v>20000000</v>
      </c>
      <c r="K20669" s="662">
        <v>570000000000</v>
      </c>
    </row>
    <row r="20670" spans="3:11" x14ac:dyDescent="0.25">
      <c r="C20670" s="660">
        <v>45940</v>
      </c>
      <c r="D20670" s="661" t="s">
        <v>312</v>
      </c>
      <c r="E20670" s="662">
        <v>29900</v>
      </c>
      <c r="F20670" s="662">
        <v>30000</v>
      </c>
      <c r="G20670" s="662">
        <v>28500</v>
      </c>
      <c r="H20670" s="661">
        <v>150</v>
      </c>
      <c r="I20670" s="662">
        <v>4485000</v>
      </c>
      <c r="J20670" s="663">
        <v>20000000</v>
      </c>
      <c r="K20670" s="662">
        <v>570000000000</v>
      </c>
    </row>
    <row r="20671" spans="3:11" x14ac:dyDescent="0.25">
      <c r="C20671" s="660">
        <v>45940</v>
      </c>
      <c r="D20671" s="661" t="s">
        <v>312</v>
      </c>
      <c r="E20671" s="662">
        <v>29900</v>
      </c>
      <c r="F20671" s="662">
        <v>30000</v>
      </c>
      <c r="G20671" s="662">
        <v>28500</v>
      </c>
      <c r="H20671" s="661">
        <v>1</v>
      </c>
      <c r="I20671" s="662">
        <v>29900</v>
      </c>
      <c r="J20671" s="663">
        <v>20000000</v>
      </c>
      <c r="K20671" s="662">
        <v>570000000000</v>
      </c>
    </row>
    <row r="20672" spans="3:11" x14ac:dyDescent="0.25">
      <c r="C20672" s="660">
        <v>45940</v>
      </c>
      <c r="D20672" s="661" t="s">
        <v>312</v>
      </c>
      <c r="E20672" s="662">
        <v>29900</v>
      </c>
      <c r="F20672" s="662">
        <v>30000</v>
      </c>
      <c r="G20672" s="662">
        <v>28500</v>
      </c>
      <c r="H20672" s="661">
        <v>70</v>
      </c>
      <c r="I20672" s="662">
        <v>2093000</v>
      </c>
      <c r="J20672" s="663">
        <v>20000000</v>
      </c>
      <c r="K20672" s="662">
        <v>570000000000</v>
      </c>
    </row>
    <row r="20673" spans="3:11" x14ac:dyDescent="0.25">
      <c r="C20673" s="660">
        <v>45940</v>
      </c>
      <c r="D20673" s="661" t="s">
        <v>312</v>
      </c>
      <c r="E20673" s="662">
        <v>29900</v>
      </c>
      <c r="F20673" s="662">
        <v>30000</v>
      </c>
      <c r="G20673" s="662">
        <v>28500</v>
      </c>
      <c r="H20673" s="661">
        <v>15</v>
      </c>
      <c r="I20673" s="662">
        <v>448500</v>
      </c>
      <c r="J20673" s="663">
        <v>20000000</v>
      </c>
      <c r="K20673" s="662">
        <v>570000000000</v>
      </c>
    </row>
    <row r="20674" spans="3:11" x14ac:dyDescent="0.25">
      <c r="C20674" s="660">
        <v>45940</v>
      </c>
      <c r="D20674" s="661" t="s">
        <v>312</v>
      </c>
      <c r="E20674" s="662">
        <v>29900</v>
      </c>
      <c r="F20674" s="662">
        <v>30000</v>
      </c>
      <c r="G20674" s="662">
        <v>28500</v>
      </c>
      <c r="H20674" s="661">
        <v>22</v>
      </c>
      <c r="I20674" s="662">
        <v>657800</v>
      </c>
      <c r="J20674" s="663">
        <v>20000000</v>
      </c>
      <c r="K20674" s="662">
        <v>570000000000</v>
      </c>
    </row>
    <row r="20675" spans="3:11" x14ac:dyDescent="0.25">
      <c r="C20675" s="660">
        <v>45940</v>
      </c>
      <c r="D20675" s="661" t="s">
        <v>312</v>
      </c>
      <c r="E20675" s="662">
        <v>29900</v>
      </c>
      <c r="F20675" s="662">
        <v>30000</v>
      </c>
      <c r="G20675" s="662">
        <v>28500</v>
      </c>
      <c r="H20675" s="661">
        <v>2</v>
      </c>
      <c r="I20675" s="662">
        <v>59800</v>
      </c>
      <c r="J20675" s="663">
        <v>20000000</v>
      </c>
      <c r="K20675" s="662">
        <v>570000000000</v>
      </c>
    </row>
    <row r="20676" spans="3:11" x14ac:dyDescent="0.25">
      <c r="C20676" s="660">
        <v>45940</v>
      </c>
      <c r="D20676" s="661" t="s">
        <v>312</v>
      </c>
      <c r="E20676" s="662">
        <v>29900</v>
      </c>
      <c r="F20676" s="662">
        <v>30000</v>
      </c>
      <c r="G20676" s="662">
        <v>28500</v>
      </c>
      <c r="H20676" s="661">
        <v>5</v>
      </c>
      <c r="I20676" s="662">
        <v>149500</v>
      </c>
      <c r="J20676" s="663">
        <v>20000000</v>
      </c>
      <c r="K20676" s="662">
        <v>570000000000</v>
      </c>
    </row>
    <row r="20677" spans="3:11" x14ac:dyDescent="0.25">
      <c r="C20677" s="660">
        <v>45940</v>
      </c>
      <c r="D20677" s="661" t="s">
        <v>312</v>
      </c>
      <c r="E20677" s="662">
        <v>29900</v>
      </c>
      <c r="F20677" s="662">
        <v>30000</v>
      </c>
      <c r="G20677" s="662">
        <v>28500</v>
      </c>
      <c r="H20677" s="661">
        <v>5</v>
      </c>
      <c r="I20677" s="662">
        <v>149500</v>
      </c>
      <c r="J20677" s="663">
        <v>20000000</v>
      </c>
      <c r="K20677" s="662">
        <v>570000000000</v>
      </c>
    </row>
    <row r="20678" spans="3:11" x14ac:dyDescent="0.25">
      <c r="C20678" s="660">
        <v>45940</v>
      </c>
      <c r="D20678" s="661" t="s">
        <v>312</v>
      </c>
      <c r="E20678" s="662">
        <v>29900</v>
      </c>
      <c r="F20678" s="662">
        <v>30000</v>
      </c>
      <c r="G20678" s="662">
        <v>28500</v>
      </c>
      <c r="H20678" s="661">
        <v>5</v>
      </c>
      <c r="I20678" s="662">
        <v>149500</v>
      </c>
      <c r="J20678" s="663">
        <v>20000000</v>
      </c>
      <c r="K20678" s="662">
        <v>570000000000</v>
      </c>
    </row>
    <row r="20679" spans="3:11" x14ac:dyDescent="0.25">
      <c r="C20679" s="660">
        <v>45940</v>
      </c>
      <c r="D20679" s="661" t="s">
        <v>312</v>
      </c>
      <c r="E20679" s="662">
        <v>29900</v>
      </c>
      <c r="F20679" s="662">
        <v>30000</v>
      </c>
      <c r="G20679" s="662">
        <v>28500</v>
      </c>
      <c r="H20679" s="661">
        <v>3</v>
      </c>
      <c r="I20679" s="662">
        <v>89700</v>
      </c>
      <c r="J20679" s="663">
        <v>20000000</v>
      </c>
      <c r="K20679" s="662">
        <v>570000000000</v>
      </c>
    </row>
    <row r="20680" spans="3:11" x14ac:dyDescent="0.25">
      <c r="C20680" s="660">
        <v>45940</v>
      </c>
      <c r="D20680" s="661" t="s">
        <v>312</v>
      </c>
      <c r="E20680" s="662">
        <v>29900</v>
      </c>
      <c r="F20680" s="662">
        <v>30000</v>
      </c>
      <c r="G20680" s="662">
        <v>28500</v>
      </c>
      <c r="H20680" s="661">
        <v>4</v>
      </c>
      <c r="I20680" s="662">
        <v>119600</v>
      </c>
      <c r="J20680" s="663">
        <v>20000000</v>
      </c>
      <c r="K20680" s="662">
        <v>570000000000</v>
      </c>
    </row>
    <row r="20681" spans="3:11" x14ac:dyDescent="0.25">
      <c r="C20681" s="660">
        <v>45940</v>
      </c>
      <c r="D20681" s="661" t="s">
        <v>312</v>
      </c>
      <c r="E20681" s="662">
        <v>29900</v>
      </c>
      <c r="F20681" s="662">
        <v>30000</v>
      </c>
      <c r="G20681" s="662">
        <v>28500</v>
      </c>
      <c r="H20681" s="661">
        <v>25</v>
      </c>
      <c r="I20681" s="662">
        <v>747500</v>
      </c>
      <c r="J20681" s="663">
        <v>20000000</v>
      </c>
      <c r="K20681" s="662">
        <v>570000000000</v>
      </c>
    </row>
    <row r="20682" spans="3:11" x14ac:dyDescent="0.25">
      <c r="C20682" s="660">
        <v>45940</v>
      </c>
      <c r="D20682" s="661" t="s">
        <v>312</v>
      </c>
      <c r="E20682" s="662">
        <v>29900</v>
      </c>
      <c r="F20682" s="662">
        <v>30000</v>
      </c>
      <c r="G20682" s="662">
        <v>28500</v>
      </c>
      <c r="H20682" s="661">
        <v>2</v>
      </c>
      <c r="I20682" s="662">
        <v>59800</v>
      </c>
      <c r="J20682" s="663">
        <v>20000000</v>
      </c>
      <c r="K20682" s="662">
        <v>570000000000</v>
      </c>
    </row>
    <row r="20683" spans="3:11" x14ac:dyDescent="0.25">
      <c r="C20683" s="660">
        <v>45940</v>
      </c>
      <c r="D20683" s="661" t="s">
        <v>312</v>
      </c>
      <c r="E20683" s="662">
        <v>29900</v>
      </c>
      <c r="F20683" s="662">
        <v>30000</v>
      </c>
      <c r="G20683" s="662">
        <v>28500</v>
      </c>
      <c r="H20683" s="661">
        <v>3</v>
      </c>
      <c r="I20683" s="662">
        <v>89700</v>
      </c>
      <c r="J20683" s="663">
        <v>20000000</v>
      </c>
      <c r="K20683" s="662">
        <v>570000000000</v>
      </c>
    </row>
    <row r="20684" spans="3:11" x14ac:dyDescent="0.25">
      <c r="C20684" s="660">
        <v>45940</v>
      </c>
      <c r="D20684" s="661" t="s">
        <v>312</v>
      </c>
      <c r="E20684" s="662">
        <v>29900</v>
      </c>
      <c r="F20684" s="662">
        <v>30000</v>
      </c>
      <c r="G20684" s="662">
        <v>28500</v>
      </c>
      <c r="H20684" s="661">
        <v>10</v>
      </c>
      <c r="I20684" s="662">
        <v>299000</v>
      </c>
      <c r="J20684" s="663">
        <v>20000000</v>
      </c>
      <c r="K20684" s="662">
        <v>570000000000</v>
      </c>
    </row>
    <row r="20685" spans="3:11" x14ac:dyDescent="0.25">
      <c r="C20685" s="660">
        <v>45940</v>
      </c>
      <c r="D20685" s="661" t="s">
        <v>312</v>
      </c>
      <c r="E20685" s="662">
        <v>29900</v>
      </c>
      <c r="F20685" s="662">
        <v>30000</v>
      </c>
      <c r="G20685" s="662">
        <v>28500</v>
      </c>
      <c r="H20685" s="661">
        <v>7</v>
      </c>
      <c r="I20685" s="662">
        <v>209300</v>
      </c>
      <c r="J20685" s="663">
        <v>20000000</v>
      </c>
      <c r="K20685" s="662">
        <v>570000000000</v>
      </c>
    </row>
    <row r="20686" spans="3:11" x14ac:dyDescent="0.25">
      <c r="C20686" s="660">
        <v>45940</v>
      </c>
      <c r="D20686" s="661" t="s">
        <v>312</v>
      </c>
      <c r="E20686" s="662">
        <v>29900</v>
      </c>
      <c r="F20686" s="662">
        <v>30000</v>
      </c>
      <c r="G20686" s="662">
        <v>28500</v>
      </c>
      <c r="H20686" s="661">
        <v>5</v>
      </c>
      <c r="I20686" s="662">
        <v>149500</v>
      </c>
      <c r="J20686" s="663">
        <v>20000000</v>
      </c>
      <c r="K20686" s="662">
        <v>570000000000</v>
      </c>
    </row>
    <row r="20687" spans="3:11" x14ac:dyDescent="0.25">
      <c r="C20687" s="660">
        <v>45940</v>
      </c>
      <c r="D20687" s="661" t="s">
        <v>312</v>
      </c>
      <c r="E20687" s="662">
        <v>29900</v>
      </c>
      <c r="F20687" s="662">
        <v>30000</v>
      </c>
      <c r="G20687" s="662">
        <v>28500</v>
      </c>
      <c r="H20687" s="661">
        <v>20</v>
      </c>
      <c r="I20687" s="662">
        <v>598000</v>
      </c>
      <c r="J20687" s="663">
        <v>20000000</v>
      </c>
      <c r="K20687" s="662">
        <v>570000000000</v>
      </c>
    </row>
    <row r="20688" spans="3:11" x14ac:dyDescent="0.25">
      <c r="C20688" s="660">
        <v>45940</v>
      </c>
      <c r="D20688" s="661" t="s">
        <v>312</v>
      </c>
      <c r="E20688" s="662">
        <v>29900</v>
      </c>
      <c r="F20688" s="662">
        <v>30000</v>
      </c>
      <c r="G20688" s="662">
        <v>28500</v>
      </c>
      <c r="H20688" s="661">
        <v>10</v>
      </c>
      <c r="I20688" s="662">
        <v>299000</v>
      </c>
      <c r="J20688" s="663">
        <v>20000000</v>
      </c>
      <c r="K20688" s="662">
        <v>570000000000</v>
      </c>
    </row>
    <row r="20689" spans="3:11" x14ac:dyDescent="0.25">
      <c r="C20689" s="660">
        <v>45940</v>
      </c>
      <c r="D20689" s="661" t="s">
        <v>312</v>
      </c>
      <c r="E20689" s="662">
        <v>29900</v>
      </c>
      <c r="F20689" s="662">
        <v>30000</v>
      </c>
      <c r="G20689" s="662">
        <v>28500</v>
      </c>
      <c r="H20689" s="661">
        <v>4</v>
      </c>
      <c r="I20689" s="662">
        <v>119600</v>
      </c>
      <c r="J20689" s="663">
        <v>20000000</v>
      </c>
      <c r="K20689" s="662">
        <v>570000000000</v>
      </c>
    </row>
    <row r="20690" spans="3:11" x14ac:dyDescent="0.25">
      <c r="C20690" s="660">
        <v>45940</v>
      </c>
      <c r="D20690" s="661" t="s">
        <v>312</v>
      </c>
      <c r="E20690" s="662">
        <v>29900</v>
      </c>
      <c r="F20690" s="662">
        <v>30000</v>
      </c>
      <c r="G20690" s="662">
        <v>28500</v>
      </c>
      <c r="H20690" s="661">
        <v>5</v>
      </c>
      <c r="I20690" s="662">
        <v>149500</v>
      </c>
      <c r="J20690" s="663">
        <v>20000000</v>
      </c>
      <c r="K20690" s="662">
        <v>570000000000</v>
      </c>
    </row>
    <row r="20691" spans="3:11" x14ac:dyDescent="0.25">
      <c r="C20691" s="660">
        <v>45940</v>
      </c>
      <c r="D20691" s="661" t="s">
        <v>312</v>
      </c>
      <c r="E20691" s="662">
        <v>29900</v>
      </c>
      <c r="F20691" s="662">
        <v>30000</v>
      </c>
      <c r="G20691" s="662">
        <v>28500</v>
      </c>
      <c r="H20691" s="661">
        <v>15</v>
      </c>
      <c r="I20691" s="662">
        <v>448500</v>
      </c>
      <c r="J20691" s="663">
        <v>20000000</v>
      </c>
      <c r="K20691" s="662">
        <v>570000000000</v>
      </c>
    </row>
    <row r="20692" spans="3:11" x14ac:dyDescent="0.25">
      <c r="C20692" s="660">
        <v>45940</v>
      </c>
      <c r="D20692" s="661" t="s">
        <v>312</v>
      </c>
      <c r="E20692" s="662">
        <v>29900</v>
      </c>
      <c r="F20692" s="662">
        <v>30000</v>
      </c>
      <c r="G20692" s="662">
        <v>28500</v>
      </c>
      <c r="H20692" s="661">
        <v>3</v>
      </c>
      <c r="I20692" s="662">
        <v>89700</v>
      </c>
      <c r="J20692" s="663">
        <v>20000000</v>
      </c>
      <c r="K20692" s="662">
        <v>570000000000</v>
      </c>
    </row>
    <row r="20693" spans="3:11" x14ac:dyDescent="0.25">
      <c r="C20693" s="660">
        <v>45940</v>
      </c>
      <c r="D20693" s="661" t="s">
        <v>312</v>
      </c>
      <c r="E20693" s="662">
        <v>29900</v>
      </c>
      <c r="F20693" s="662">
        <v>30000</v>
      </c>
      <c r="G20693" s="662">
        <v>28500</v>
      </c>
      <c r="H20693" s="661">
        <v>30</v>
      </c>
      <c r="I20693" s="662">
        <v>897000</v>
      </c>
      <c r="J20693" s="663">
        <v>20000000</v>
      </c>
      <c r="K20693" s="662">
        <v>570000000000</v>
      </c>
    </row>
    <row r="20694" spans="3:11" x14ac:dyDescent="0.25">
      <c r="C20694" s="660">
        <v>45940</v>
      </c>
      <c r="D20694" s="661" t="s">
        <v>312</v>
      </c>
      <c r="E20694" s="662">
        <v>29900</v>
      </c>
      <c r="F20694" s="662">
        <v>30000</v>
      </c>
      <c r="G20694" s="662">
        <v>28500</v>
      </c>
      <c r="H20694" s="661">
        <v>10</v>
      </c>
      <c r="I20694" s="662">
        <v>299000</v>
      </c>
      <c r="J20694" s="663">
        <v>20000000</v>
      </c>
      <c r="K20694" s="662">
        <v>570000000000</v>
      </c>
    </row>
    <row r="20695" spans="3:11" x14ac:dyDescent="0.25">
      <c r="C20695" s="660">
        <v>45940</v>
      </c>
      <c r="D20695" s="661" t="s">
        <v>312</v>
      </c>
      <c r="E20695" s="662">
        <v>29900</v>
      </c>
      <c r="F20695" s="662">
        <v>30000</v>
      </c>
      <c r="G20695" s="662">
        <v>28500</v>
      </c>
      <c r="H20695" s="661">
        <v>50</v>
      </c>
      <c r="I20695" s="662">
        <v>1495000</v>
      </c>
      <c r="J20695" s="663">
        <v>20000000</v>
      </c>
      <c r="K20695" s="662">
        <v>570000000000</v>
      </c>
    </row>
    <row r="20696" spans="3:11" x14ac:dyDescent="0.25">
      <c r="C20696" s="660">
        <v>45940</v>
      </c>
      <c r="D20696" s="661" t="s">
        <v>312</v>
      </c>
      <c r="E20696" s="662">
        <v>29900</v>
      </c>
      <c r="F20696" s="662">
        <v>30000</v>
      </c>
      <c r="G20696" s="662">
        <v>28500</v>
      </c>
      <c r="H20696" s="661">
        <v>2</v>
      </c>
      <c r="I20696" s="662">
        <v>59800</v>
      </c>
      <c r="J20696" s="663">
        <v>20000000</v>
      </c>
      <c r="K20696" s="662">
        <v>570000000000</v>
      </c>
    </row>
    <row r="20697" spans="3:11" x14ac:dyDescent="0.25">
      <c r="C20697" s="660">
        <v>45940</v>
      </c>
      <c r="D20697" s="661" t="s">
        <v>312</v>
      </c>
      <c r="E20697" s="662">
        <v>29900</v>
      </c>
      <c r="F20697" s="662">
        <v>30000</v>
      </c>
      <c r="G20697" s="662">
        <v>28500</v>
      </c>
      <c r="H20697" s="661">
        <v>7</v>
      </c>
      <c r="I20697" s="662">
        <v>209300</v>
      </c>
      <c r="J20697" s="663">
        <v>20000000</v>
      </c>
      <c r="K20697" s="662">
        <v>570000000000</v>
      </c>
    </row>
    <row r="20698" spans="3:11" x14ac:dyDescent="0.25">
      <c r="C20698" s="660">
        <v>45940</v>
      </c>
      <c r="D20698" s="661" t="s">
        <v>312</v>
      </c>
      <c r="E20698" s="662">
        <v>29900</v>
      </c>
      <c r="F20698" s="662">
        <v>30000</v>
      </c>
      <c r="G20698" s="662">
        <v>28500</v>
      </c>
      <c r="H20698" s="661">
        <v>2</v>
      </c>
      <c r="I20698" s="662">
        <v>59800</v>
      </c>
      <c r="J20698" s="663">
        <v>20000000</v>
      </c>
      <c r="K20698" s="662">
        <v>570000000000</v>
      </c>
    </row>
    <row r="20699" spans="3:11" x14ac:dyDescent="0.25">
      <c r="C20699" s="660">
        <v>45940</v>
      </c>
      <c r="D20699" s="661" t="s">
        <v>312</v>
      </c>
      <c r="E20699" s="662">
        <v>29900</v>
      </c>
      <c r="F20699" s="662">
        <v>30000</v>
      </c>
      <c r="G20699" s="662">
        <v>28500</v>
      </c>
      <c r="H20699" s="661">
        <v>10</v>
      </c>
      <c r="I20699" s="662">
        <v>299000</v>
      </c>
      <c r="J20699" s="663">
        <v>20000000</v>
      </c>
      <c r="K20699" s="662">
        <v>570000000000</v>
      </c>
    </row>
    <row r="20700" spans="3:11" x14ac:dyDescent="0.25">
      <c r="C20700" s="660">
        <v>45940</v>
      </c>
      <c r="D20700" s="661" t="s">
        <v>312</v>
      </c>
      <c r="E20700" s="662">
        <v>29900</v>
      </c>
      <c r="F20700" s="662">
        <v>30000</v>
      </c>
      <c r="G20700" s="662">
        <v>28500</v>
      </c>
      <c r="H20700" s="661">
        <v>10</v>
      </c>
      <c r="I20700" s="662">
        <v>299000</v>
      </c>
      <c r="J20700" s="663">
        <v>20000000</v>
      </c>
      <c r="K20700" s="662">
        <v>570000000000</v>
      </c>
    </row>
    <row r="20701" spans="3:11" x14ac:dyDescent="0.25">
      <c r="C20701" s="660">
        <v>45940</v>
      </c>
      <c r="D20701" s="661" t="s">
        <v>312</v>
      </c>
      <c r="E20701" s="662">
        <v>29900</v>
      </c>
      <c r="F20701" s="662">
        <v>30000</v>
      </c>
      <c r="G20701" s="662">
        <v>28500</v>
      </c>
      <c r="H20701" s="661">
        <v>7</v>
      </c>
      <c r="I20701" s="662">
        <v>209300</v>
      </c>
      <c r="J20701" s="663">
        <v>20000000</v>
      </c>
      <c r="K20701" s="662">
        <v>570000000000</v>
      </c>
    </row>
    <row r="20702" spans="3:11" x14ac:dyDescent="0.25">
      <c r="C20702" s="660">
        <v>45940</v>
      </c>
      <c r="D20702" s="661" t="s">
        <v>312</v>
      </c>
      <c r="E20702" s="662">
        <v>29900</v>
      </c>
      <c r="F20702" s="662">
        <v>30000</v>
      </c>
      <c r="G20702" s="662">
        <v>28500</v>
      </c>
      <c r="H20702" s="661">
        <v>5</v>
      </c>
      <c r="I20702" s="662">
        <v>149500</v>
      </c>
      <c r="J20702" s="663">
        <v>20000000</v>
      </c>
      <c r="K20702" s="662">
        <v>570000000000</v>
      </c>
    </row>
    <row r="20703" spans="3:11" x14ac:dyDescent="0.25">
      <c r="C20703" s="660">
        <v>45940</v>
      </c>
      <c r="D20703" s="661" t="s">
        <v>312</v>
      </c>
      <c r="E20703" s="662">
        <v>29900</v>
      </c>
      <c r="F20703" s="662">
        <v>30000</v>
      </c>
      <c r="G20703" s="662">
        <v>28500</v>
      </c>
      <c r="H20703" s="661">
        <v>1</v>
      </c>
      <c r="I20703" s="662">
        <v>29900</v>
      </c>
      <c r="J20703" s="663">
        <v>20000000</v>
      </c>
      <c r="K20703" s="662">
        <v>570000000000</v>
      </c>
    </row>
    <row r="20704" spans="3:11" x14ac:dyDescent="0.25">
      <c r="C20704" s="660">
        <v>45940</v>
      </c>
      <c r="D20704" s="661" t="s">
        <v>312</v>
      </c>
      <c r="E20704" s="662">
        <v>29900</v>
      </c>
      <c r="F20704" s="662">
        <v>30000</v>
      </c>
      <c r="G20704" s="662">
        <v>28500</v>
      </c>
      <c r="H20704" s="661">
        <v>5</v>
      </c>
      <c r="I20704" s="662">
        <v>149500</v>
      </c>
      <c r="J20704" s="663">
        <v>20000000</v>
      </c>
      <c r="K20704" s="662">
        <v>570000000000</v>
      </c>
    </row>
    <row r="20705" spans="3:11" x14ac:dyDescent="0.25">
      <c r="C20705" s="660">
        <v>45940</v>
      </c>
      <c r="D20705" s="661" t="s">
        <v>312</v>
      </c>
      <c r="E20705" s="662">
        <v>29900</v>
      </c>
      <c r="F20705" s="662">
        <v>30000</v>
      </c>
      <c r="G20705" s="662">
        <v>28500</v>
      </c>
      <c r="H20705" s="661">
        <v>15</v>
      </c>
      <c r="I20705" s="662">
        <v>448500</v>
      </c>
      <c r="J20705" s="663">
        <v>20000000</v>
      </c>
      <c r="K20705" s="662">
        <v>570000000000</v>
      </c>
    </row>
    <row r="20706" spans="3:11" x14ac:dyDescent="0.25">
      <c r="C20706" s="660">
        <v>45940</v>
      </c>
      <c r="D20706" s="661" t="s">
        <v>312</v>
      </c>
      <c r="E20706" s="662">
        <v>29900</v>
      </c>
      <c r="F20706" s="662">
        <v>30000</v>
      </c>
      <c r="G20706" s="662">
        <v>28500</v>
      </c>
      <c r="H20706" s="661">
        <v>2</v>
      </c>
      <c r="I20706" s="662">
        <v>59800</v>
      </c>
      <c r="J20706" s="663">
        <v>20000000</v>
      </c>
      <c r="K20706" s="662">
        <v>570000000000</v>
      </c>
    </row>
    <row r="20707" spans="3:11" x14ac:dyDescent="0.25">
      <c r="C20707" s="660">
        <v>45940</v>
      </c>
      <c r="D20707" s="661" t="s">
        <v>312</v>
      </c>
      <c r="E20707" s="662">
        <v>29900</v>
      </c>
      <c r="F20707" s="662">
        <v>30000</v>
      </c>
      <c r="G20707" s="662">
        <v>28500</v>
      </c>
      <c r="H20707" s="661">
        <v>2</v>
      </c>
      <c r="I20707" s="662">
        <v>59800</v>
      </c>
      <c r="J20707" s="663">
        <v>20000000</v>
      </c>
      <c r="K20707" s="662">
        <v>570000000000</v>
      </c>
    </row>
    <row r="20708" spans="3:11" x14ac:dyDescent="0.25">
      <c r="C20708" s="660">
        <v>45940</v>
      </c>
      <c r="D20708" s="661" t="s">
        <v>312</v>
      </c>
      <c r="E20708" s="662">
        <v>29900</v>
      </c>
      <c r="F20708" s="662">
        <v>30000</v>
      </c>
      <c r="G20708" s="662">
        <v>28500</v>
      </c>
      <c r="H20708" s="661">
        <v>10</v>
      </c>
      <c r="I20708" s="662">
        <v>299000</v>
      </c>
      <c r="J20708" s="663">
        <v>20000000</v>
      </c>
      <c r="K20708" s="662">
        <v>570000000000</v>
      </c>
    </row>
    <row r="20709" spans="3:11" x14ac:dyDescent="0.25">
      <c r="C20709" s="660">
        <v>45940</v>
      </c>
      <c r="D20709" s="661" t="s">
        <v>312</v>
      </c>
      <c r="E20709" s="662">
        <v>29900</v>
      </c>
      <c r="F20709" s="662">
        <v>30000</v>
      </c>
      <c r="G20709" s="662">
        <v>28500</v>
      </c>
      <c r="H20709" s="661">
        <v>3</v>
      </c>
      <c r="I20709" s="662">
        <v>89700</v>
      </c>
      <c r="J20709" s="663">
        <v>20000000</v>
      </c>
      <c r="K20709" s="662">
        <v>570000000000</v>
      </c>
    </row>
    <row r="20710" spans="3:11" x14ac:dyDescent="0.25">
      <c r="C20710" s="660">
        <v>45940</v>
      </c>
      <c r="D20710" s="661" t="s">
        <v>1155</v>
      </c>
      <c r="E20710" s="662">
        <v>42500</v>
      </c>
      <c r="F20710" s="662">
        <v>42500</v>
      </c>
      <c r="G20710" s="662">
        <v>40000</v>
      </c>
      <c r="H20710" s="661">
        <v>3</v>
      </c>
      <c r="I20710" s="662">
        <v>127500</v>
      </c>
      <c r="J20710" s="663">
        <v>2400000</v>
      </c>
      <c r="K20710" s="662">
        <v>96000000000</v>
      </c>
    </row>
    <row r="20711" spans="3:11" x14ac:dyDescent="0.25">
      <c r="C20711" s="660">
        <v>45940</v>
      </c>
      <c r="D20711" s="661" t="s">
        <v>1155</v>
      </c>
      <c r="E20711" s="662">
        <v>42500</v>
      </c>
      <c r="F20711" s="662">
        <v>42500</v>
      </c>
      <c r="G20711" s="662">
        <v>40000</v>
      </c>
      <c r="H20711" s="661">
        <v>22</v>
      </c>
      <c r="I20711" s="662">
        <v>935000</v>
      </c>
      <c r="J20711" s="663">
        <v>2400000</v>
      </c>
      <c r="K20711" s="662">
        <v>96000000000</v>
      </c>
    </row>
    <row r="20712" spans="3:11" x14ac:dyDescent="0.25">
      <c r="C20712" s="660">
        <v>45940</v>
      </c>
      <c r="D20712" s="661" t="s">
        <v>1155</v>
      </c>
      <c r="E20712" s="662">
        <v>42500</v>
      </c>
      <c r="F20712" s="662">
        <v>42500</v>
      </c>
      <c r="G20712" s="662">
        <v>40000</v>
      </c>
      <c r="H20712" s="661">
        <v>28</v>
      </c>
      <c r="I20712" s="662">
        <v>1190000</v>
      </c>
      <c r="J20712" s="663">
        <v>2400000</v>
      </c>
      <c r="K20712" s="662">
        <v>96000000000</v>
      </c>
    </row>
    <row r="20713" spans="3:11" x14ac:dyDescent="0.25">
      <c r="C20713" s="660">
        <v>45940</v>
      </c>
      <c r="D20713" s="661" t="s">
        <v>1155</v>
      </c>
      <c r="E20713" s="662">
        <v>42500</v>
      </c>
      <c r="F20713" s="662">
        <v>42500</v>
      </c>
      <c r="G20713" s="662">
        <v>40000</v>
      </c>
      <c r="H20713" s="661">
        <v>18</v>
      </c>
      <c r="I20713" s="662">
        <v>765000</v>
      </c>
      <c r="J20713" s="663">
        <v>2400000</v>
      </c>
      <c r="K20713" s="662">
        <v>96000000000</v>
      </c>
    </row>
    <row r="20714" spans="3:11" x14ac:dyDescent="0.25">
      <c r="C20714" s="660">
        <v>45940</v>
      </c>
      <c r="D20714" s="661" t="s">
        <v>1155</v>
      </c>
      <c r="E20714" s="662">
        <v>42500</v>
      </c>
      <c r="F20714" s="662">
        <v>42500</v>
      </c>
      <c r="G20714" s="662">
        <v>40000</v>
      </c>
      <c r="H20714" s="661">
        <v>32</v>
      </c>
      <c r="I20714" s="662">
        <v>1360000</v>
      </c>
      <c r="J20714" s="663">
        <v>2400000</v>
      </c>
      <c r="K20714" s="662">
        <v>96000000000</v>
      </c>
    </row>
    <row r="20715" spans="3:11" x14ac:dyDescent="0.25">
      <c r="C20715" s="660">
        <v>45940</v>
      </c>
      <c r="D20715" s="661" t="s">
        <v>1155</v>
      </c>
      <c r="E20715" s="662">
        <v>42500</v>
      </c>
      <c r="F20715" s="662">
        <v>42500</v>
      </c>
      <c r="G20715" s="662">
        <v>40000</v>
      </c>
      <c r="H20715" s="661">
        <v>25</v>
      </c>
      <c r="I20715" s="662">
        <v>1062500</v>
      </c>
      <c r="J20715" s="663">
        <v>2400000</v>
      </c>
      <c r="K20715" s="662">
        <v>96000000000</v>
      </c>
    </row>
    <row r="20716" spans="3:11" x14ac:dyDescent="0.25">
      <c r="C20716" s="660">
        <v>45940</v>
      </c>
      <c r="D20716" s="661" t="s">
        <v>1155</v>
      </c>
      <c r="E20716" s="662">
        <v>42500</v>
      </c>
      <c r="F20716" s="662">
        <v>42500</v>
      </c>
      <c r="G20716" s="662">
        <v>40000</v>
      </c>
      <c r="H20716" s="661">
        <v>25</v>
      </c>
      <c r="I20716" s="662">
        <v>1062500</v>
      </c>
      <c r="J20716" s="663">
        <v>2400000</v>
      </c>
      <c r="K20716" s="662">
        <v>96000000000</v>
      </c>
    </row>
    <row r="20717" spans="3:11" x14ac:dyDescent="0.25">
      <c r="C20717" s="660">
        <v>45940</v>
      </c>
      <c r="D20717" s="661" t="s">
        <v>1155</v>
      </c>
      <c r="E20717" s="662">
        <v>42500</v>
      </c>
      <c r="F20717" s="662">
        <v>42500</v>
      </c>
      <c r="G20717" s="662">
        <v>40000</v>
      </c>
      <c r="H20717" s="661">
        <v>52</v>
      </c>
      <c r="I20717" s="662">
        <v>2210000</v>
      </c>
      <c r="J20717" s="663">
        <v>2400000</v>
      </c>
      <c r="K20717" s="662">
        <v>96000000000</v>
      </c>
    </row>
    <row r="20718" spans="3:11" x14ac:dyDescent="0.25">
      <c r="C20718" s="660">
        <v>45940</v>
      </c>
      <c r="D20718" s="661" t="s">
        <v>1155</v>
      </c>
      <c r="E20718" s="662">
        <v>42500</v>
      </c>
      <c r="F20718" s="662">
        <v>42500</v>
      </c>
      <c r="G20718" s="662">
        <v>40000</v>
      </c>
      <c r="H20718" s="661">
        <v>3</v>
      </c>
      <c r="I20718" s="662">
        <v>127500</v>
      </c>
      <c r="J20718" s="663">
        <v>2400000</v>
      </c>
      <c r="K20718" s="662">
        <v>96000000000</v>
      </c>
    </row>
    <row r="20719" spans="3:11" x14ac:dyDescent="0.25">
      <c r="C20719" s="660">
        <v>45940</v>
      </c>
      <c r="D20719" s="661" t="s">
        <v>1155</v>
      </c>
      <c r="E20719" s="662">
        <v>42500</v>
      </c>
      <c r="F20719" s="662">
        <v>42500</v>
      </c>
      <c r="G20719" s="662">
        <v>40000</v>
      </c>
      <c r="H20719" s="661">
        <v>1</v>
      </c>
      <c r="I20719" s="662">
        <v>42500</v>
      </c>
      <c r="J20719" s="663">
        <v>2400000</v>
      </c>
      <c r="K20719" s="662">
        <v>96000000000</v>
      </c>
    </row>
    <row r="20720" spans="3:11" x14ac:dyDescent="0.25">
      <c r="C20720" s="660">
        <v>45940</v>
      </c>
      <c r="D20720" s="661" t="s">
        <v>1155</v>
      </c>
      <c r="E20720" s="662">
        <v>42500</v>
      </c>
      <c r="F20720" s="662">
        <v>42500</v>
      </c>
      <c r="G20720" s="662">
        <v>40000</v>
      </c>
      <c r="H20720" s="661">
        <v>10</v>
      </c>
      <c r="I20720" s="662">
        <v>425000</v>
      </c>
      <c r="J20720" s="663">
        <v>2400000</v>
      </c>
      <c r="K20720" s="662">
        <v>96000000000</v>
      </c>
    </row>
    <row r="20721" spans="3:11" x14ac:dyDescent="0.25">
      <c r="C20721" s="660">
        <v>45940</v>
      </c>
      <c r="D20721" s="661" t="s">
        <v>1155</v>
      </c>
      <c r="E20721" s="662">
        <v>42500</v>
      </c>
      <c r="F20721" s="662">
        <v>42500</v>
      </c>
      <c r="G20721" s="662">
        <v>40000</v>
      </c>
      <c r="H20721" s="661">
        <v>7</v>
      </c>
      <c r="I20721" s="662">
        <v>297500</v>
      </c>
      <c r="J20721" s="663">
        <v>2400000</v>
      </c>
      <c r="K20721" s="662">
        <v>96000000000</v>
      </c>
    </row>
    <row r="20722" spans="3:11" x14ac:dyDescent="0.25">
      <c r="C20722" s="660">
        <v>45940</v>
      </c>
      <c r="D20722" s="661" t="s">
        <v>1155</v>
      </c>
      <c r="E20722" s="662">
        <v>42500</v>
      </c>
      <c r="F20722" s="662">
        <v>42500</v>
      </c>
      <c r="G20722" s="662">
        <v>40000</v>
      </c>
      <c r="H20722" s="661">
        <v>10</v>
      </c>
      <c r="I20722" s="662">
        <v>425000</v>
      </c>
      <c r="J20722" s="663">
        <v>2400000</v>
      </c>
      <c r="K20722" s="662">
        <v>96000000000</v>
      </c>
    </row>
    <row r="20723" spans="3:11" x14ac:dyDescent="0.25">
      <c r="C20723" s="660">
        <v>45940</v>
      </c>
      <c r="D20723" s="661" t="s">
        <v>1155</v>
      </c>
      <c r="E20723" s="662">
        <v>42500</v>
      </c>
      <c r="F20723" s="662">
        <v>42500</v>
      </c>
      <c r="G20723" s="662">
        <v>40000</v>
      </c>
      <c r="H20723" s="661">
        <v>2</v>
      </c>
      <c r="I20723" s="662">
        <v>85000</v>
      </c>
      <c r="J20723" s="663">
        <v>2400000</v>
      </c>
      <c r="K20723" s="662">
        <v>96000000000</v>
      </c>
    </row>
    <row r="20724" spans="3:11" x14ac:dyDescent="0.25">
      <c r="C20724" s="660">
        <v>45940</v>
      </c>
      <c r="D20724" s="661" t="s">
        <v>1155</v>
      </c>
      <c r="E20724" s="662">
        <v>42500</v>
      </c>
      <c r="F20724" s="662">
        <v>42500</v>
      </c>
      <c r="G20724" s="662">
        <v>40000</v>
      </c>
      <c r="H20724" s="661">
        <v>5</v>
      </c>
      <c r="I20724" s="662">
        <v>212500</v>
      </c>
      <c r="J20724" s="663">
        <v>2400000</v>
      </c>
      <c r="K20724" s="662">
        <v>96000000000</v>
      </c>
    </row>
    <row r="20725" spans="3:11" x14ac:dyDescent="0.25">
      <c r="C20725" s="660">
        <v>45940</v>
      </c>
      <c r="D20725" s="661" t="s">
        <v>1155</v>
      </c>
      <c r="E20725" s="662">
        <v>42500</v>
      </c>
      <c r="F20725" s="662">
        <v>42500</v>
      </c>
      <c r="G20725" s="662">
        <v>40000</v>
      </c>
      <c r="H20725" s="661">
        <v>15</v>
      </c>
      <c r="I20725" s="662">
        <v>637500</v>
      </c>
      <c r="J20725" s="663">
        <v>2400000</v>
      </c>
      <c r="K20725" s="662">
        <v>96000000000</v>
      </c>
    </row>
    <row r="20726" spans="3:11" x14ac:dyDescent="0.25">
      <c r="C20726" s="660">
        <v>45940</v>
      </c>
      <c r="D20726" s="661" t="s">
        <v>1155</v>
      </c>
      <c r="E20726" s="662">
        <v>42500</v>
      </c>
      <c r="F20726" s="662">
        <v>42500</v>
      </c>
      <c r="G20726" s="662">
        <v>40000</v>
      </c>
      <c r="H20726" s="661">
        <v>10</v>
      </c>
      <c r="I20726" s="662">
        <v>425000</v>
      </c>
      <c r="J20726" s="663">
        <v>2400000</v>
      </c>
      <c r="K20726" s="662">
        <v>96000000000</v>
      </c>
    </row>
    <row r="20727" spans="3:11" x14ac:dyDescent="0.25">
      <c r="C20727" s="660">
        <v>45940</v>
      </c>
      <c r="D20727" s="661" t="s">
        <v>317</v>
      </c>
      <c r="E20727" s="662">
        <v>120000</v>
      </c>
      <c r="F20727" s="662">
        <v>115000</v>
      </c>
      <c r="G20727" s="662">
        <v>120500</v>
      </c>
      <c r="H20727" s="661">
        <v>2</v>
      </c>
      <c r="I20727" s="662">
        <v>240000</v>
      </c>
      <c r="J20727" s="663">
        <v>15000000</v>
      </c>
      <c r="K20727" s="662">
        <v>1807500000000</v>
      </c>
    </row>
    <row r="20728" spans="3:11" x14ac:dyDescent="0.25">
      <c r="C20728" s="660">
        <v>45940</v>
      </c>
      <c r="D20728" s="661" t="s">
        <v>317</v>
      </c>
      <c r="E20728" s="662">
        <v>120000</v>
      </c>
      <c r="F20728" s="662">
        <v>115000</v>
      </c>
      <c r="G20728" s="662">
        <v>120500</v>
      </c>
      <c r="H20728" s="661">
        <v>6</v>
      </c>
      <c r="I20728" s="662">
        <v>720000</v>
      </c>
      <c r="J20728" s="663">
        <v>15000000</v>
      </c>
      <c r="K20728" s="662">
        <v>1807500000000</v>
      </c>
    </row>
    <row r="20729" spans="3:11" x14ac:dyDescent="0.25">
      <c r="C20729" s="660">
        <v>45940</v>
      </c>
      <c r="D20729" s="661" t="s">
        <v>317</v>
      </c>
      <c r="E20729" s="662">
        <v>120000</v>
      </c>
      <c r="F20729" s="662">
        <v>115000</v>
      </c>
      <c r="G20729" s="662">
        <v>120500</v>
      </c>
      <c r="H20729" s="661">
        <v>2</v>
      </c>
      <c r="I20729" s="662">
        <v>240000</v>
      </c>
      <c r="J20729" s="663">
        <v>15000000</v>
      </c>
      <c r="K20729" s="662">
        <v>1807500000000</v>
      </c>
    </row>
    <row r="20730" spans="3:11" x14ac:dyDescent="0.25">
      <c r="C20730" s="660">
        <v>45940</v>
      </c>
      <c r="D20730" s="661" t="s">
        <v>317</v>
      </c>
      <c r="E20730" s="662">
        <v>120000</v>
      </c>
      <c r="F20730" s="662">
        <v>115000</v>
      </c>
      <c r="G20730" s="662">
        <v>120500</v>
      </c>
      <c r="H20730" s="661">
        <v>24</v>
      </c>
      <c r="I20730" s="662">
        <v>2880000</v>
      </c>
      <c r="J20730" s="663">
        <v>15000000</v>
      </c>
      <c r="K20730" s="662">
        <v>1807500000000</v>
      </c>
    </row>
    <row r="20731" spans="3:11" x14ac:dyDescent="0.25">
      <c r="C20731" s="660">
        <v>45940</v>
      </c>
      <c r="D20731" s="661" t="s">
        <v>317</v>
      </c>
      <c r="E20731" s="662">
        <v>120000</v>
      </c>
      <c r="F20731" s="662">
        <v>115000</v>
      </c>
      <c r="G20731" s="662">
        <v>120500</v>
      </c>
      <c r="H20731" s="661">
        <v>4</v>
      </c>
      <c r="I20731" s="662">
        <v>480000</v>
      </c>
      <c r="J20731" s="663">
        <v>15000000</v>
      </c>
      <c r="K20731" s="662">
        <v>1807500000000</v>
      </c>
    </row>
    <row r="20732" spans="3:11" x14ac:dyDescent="0.25">
      <c r="C20732" s="660">
        <v>45940</v>
      </c>
      <c r="D20732" s="661" t="s">
        <v>317</v>
      </c>
      <c r="E20732" s="662">
        <v>120000</v>
      </c>
      <c r="F20732" s="662">
        <v>115000</v>
      </c>
      <c r="G20732" s="662">
        <v>120500</v>
      </c>
      <c r="H20732" s="661">
        <v>2</v>
      </c>
      <c r="I20732" s="662">
        <v>240000</v>
      </c>
      <c r="J20732" s="663">
        <v>15000000</v>
      </c>
      <c r="K20732" s="662">
        <v>1807500000000</v>
      </c>
    </row>
    <row r="20733" spans="3:11" x14ac:dyDescent="0.25">
      <c r="C20733" s="660">
        <v>45940</v>
      </c>
      <c r="D20733" s="661" t="s">
        <v>317</v>
      </c>
      <c r="E20733" s="662">
        <v>120000</v>
      </c>
      <c r="F20733" s="662">
        <v>115000</v>
      </c>
      <c r="G20733" s="662">
        <v>120500</v>
      </c>
      <c r="H20733" s="661">
        <v>1000</v>
      </c>
      <c r="I20733" s="662">
        <v>120000000</v>
      </c>
      <c r="J20733" s="663">
        <v>15000000</v>
      </c>
      <c r="K20733" s="662">
        <v>1807500000000</v>
      </c>
    </row>
    <row r="20734" spans="3:11" x14ac:dyDescent="0.25">
      <c r="C20734" s="660">
        <v>45940</v>
      </c>
      <c r="D20734" s="661" t="s">
        <v>317</v>
      </c>
      <c r="E20734" s="662">
        <v>120000</v>
      </c>
      <c r="F20734" s="662">
        <v>115000</v>
      </c>
      <c r="G20734" s="662">
        <v>120500</v>
      </c>
      <c r="H20734" s="661">
        <v>1</v>
      </c>
      <c r="I20734" s="662">
        <v>120000</v>
      </c>
      <c r="J20734" s="663">
        <v>15000000</v>
      </c>
      <c r="K20734" s="662">
        <v>1807500000000</v>
      </c>
    </row>
    <row r="20735" spans="3:11" x14ac:dyDescent="0.25">
      <c r="C20735" s="660">
        <v>45940</v>
      </c>
      <c r="D20735" s="661" t="s">
        <v>317</v>
      </c>
      <c r="E20735" s="662">
        <v>120000</v>
      </c>
      <c r="F20735" s="662">
        <v>115000</v>
      </c>
      <c r="G20735" s="662">
        <v>120500</v>
      </c>
      <c r="H20735" s="661">
        <v>4</v>
      </c>
      <c r="I20735" s="662">
        <v>480000</v>
      </c>
      <c r="J20735" s="663">
        <v>15000000</v>
      </c>
      <c r="K20735" s="662">
        <v>1807500000000</v>
      </c>
    </row>
    <row r="20736" spans="3:11" x14ac:dyDescent="0.25">
      <c r="C20736" s="660">
        <v>45940</v>
      </c>
      <c r="D20736" s="661" t="s">
        <v>317</v>
      </c>
      <c r="E20736" s="662">
        <v>120000</v>
      </c>
      <c r="F20736" s="662">
        <v>115000</v>
      </c>
      <c r="G20736" s="662">
        <v>120500</v>
      </c>
      <c r="H20736" s="661">
        <v>2</v>
      </c>
      <c r="I20736" s="662">
        <v>240000</v>
      </c>
      <c r="J20736" s="663">
        <v>15000000</v>
      </c>
      <c r="K20736" s="662">
        <v>1807500000000</v>
      </c>
    </row>
    <row r="20737" spans="3:11" x14ac:dyDescent="0.25">
      <c r="C20737" s="660">
        <v>45940</v>
      </c>
      <c r="D20737" s="661" t="s">
        <v>317</v>
      </c>
      <c r="E20737" s="662">
        <v>120000</v>
      </c>
      <c r="F20737" s="662">
        <v>115000</v>
      </c>
      <c r="G20737" s="662">
        <v>120500</v>
      </c>
      <c r="H20737" s="661">
        <v>7</v>
      </c>
      <c r="I20737" s="662">
        <v>840000</v>
      </c>
      <c r="J20737" s="663">
        <v>15000000</v>
      </c>
      <c r="K20737" s="662">
        <v>1807500000000</v>
      </c>
    </row>
    <row r="20738" spans="3:11" x14ac:dyDescent="0.25">
      <c r="C20738" s="660">
        <v>45940</v>
      </c>
      <c r="D20738" s="661" t="s">
        <v>317</v>
      </c>
      <c r="E20738" s="662">
        <v>120000</v>
      </c>
      <c r="F20738" s="662">
        <v>115000</v>
      </c>
      <c r="G20738" s="662">
        <v>120500</v>
      </c>
      <c r="H20738" s="661">
        <v>3</v>
      </c>
      <c r="I20738" s="662">
        <v>360000</v>
      </c>
      <c r="J20738" s="663">
        <v>15000000</v>
      </c>
      <c r="K20738" s="662">
        <v>1807500000000</v>
      </c>
    </row>
    <row r="20739" spans="3:11" x14ac:dyDescent="0.25">
      <c r="C20739" s="660">
        <v>45940</v>
      </c>
      <c r="D20739" s="661" t="s">
        <v>317</v>
      </c>
      <c r="E20739" s="662">
        <v>120000</v>
      </c>
      <c r="F20739" s="662">
        <v>115000</v>
      </c>
      <c r="G20739" s="662">
        <v>120500</v>
      </c>
      <c r="H20739" s="661">
        <v>36</v>
      </c>
      <c r="I20739" s="662">
        <v>4320000</v>
      </c>
      <c r="J20739" s="663">
        <v>15000000</v>
      </c>
      <c r="K20739" s="662">
        <v>1807500000000</v>
      </c>
    </row>
    <row r="20740" spans="3:11" x14ac:dyDescent="0.25">
      <c r="C20740" s="660">
        <v>45940</v>
      </c>
      <c r="D20740" s="661" t="s">
        <v>317</v>
      </c>
      <c r="E20740" s="662">
        <v>120000</v>
      </c>
      <c r="F20740" s="662">
        <v>115000</v>
      </c>
      <c r="G20740" s="662">
        <v>120500</v>
      </c>
      <c r="H20740" s="661">
        <v>2</v>
      </c>
      <c r="I20740" s="662">
        <v>240000</v>
      </c>
      <c r="J20740" s="663">
        <v>15000000</v>
      </c>
      <c r="K20740" s="662">
        <v>1807500000000</v>
      </c>
    </row>
    <row r="20741" spans="3:11" x14ac:dyDescent="0.25">
      <c r="C20741" s="660">
        <v>45940</v>
      </c>
      <c r="D20741" s="661" t="s">
        <v>317</v>
      </c>
      <c r="E20741" s="662">
        <v>120000</v>
      </c>
      <c r="F20741" s="662">
        <v>115000</v>
      </c>
      <c r="G20741" s="662">
        <v>120500</v>
      </c>
      <c r="H20741" s="661">
        <v>10</v>
      </c>
      <c r="I20741" s="662">
        <v>1200000</v>
      </c>
      <c r="J20741" s="663">
        <v>15000000</v>
      </c>
      <c r="K20741" s="662">
        <v>1807500000000</v>
      </c>
    </row>
    <row r="20742" spans="3:11" x14ac:dyDescent="0.25">
      <c r="C20742" s="660">
        <v>45940</v>
      </c>
      <c r="D20742" s="661" t="s">
        <v>317</v>
      </c>
      <c r="E20742" s="662">
        <v>120000</v>
      </c>
      <c r="F20742" s="662">
        <v>115000</v>
      </c>
      <c r="G20742" s="662">
        <v>120500</v>
      </c>
      <c r="H20742" s="661">
        <v>22</v>
      </c>
      <c r="I20742" s="662">
        <v>2640000</v>
      </c>
      <c r="J20742" s="663">
        <v>15000000</v>
      </c>
      <c r="K20742" s="662">
        <v>1807500000000</v>
      </c>
    </row>
    <row r="20743" spans="3:11" x14ac:dyDescent="0.25">
      <c r="C20743" s="660">
        <v>45940</v>
      </c>
      <c r="D20743" s="661" t="s">
        <v>317</v>
      </c>
      <c r="E20743" s="662">
        <v>120000</v>
      </c>
      <c r="F20743" s="662">
        <v>115000</v>
      </c>
      <c r="G20743" s="662">
        <v>120500</v>
      </c>
      <c r="H20743" s="661">
        <v>47</v>
      </c>
      <c r="I20743" s="662">
        <v>5640000</v>
      </c>
      <c r="J20743" s="663">
        <v>15000000</v>
      </c>
      <c r="K20743" s="662">
        <v>1807500000000</v>
      </c>
    </row>
    <row r="20744" spans="3:11" x14ac:dyDescent="0.25">
      <c r="C20744" s="660">
        <v>45940</v>
      </c>
      <c r="D20744" s="661" t="s">
        <v>317</v>
      </c>
      <c r="E20744" s="662">
        <v>120000</v>
      </c>
      <c r="F20744" s="662">
        <v>115000</v>
      </c>
      <c r="G20744" s="662">
        <v>120500</v>
      </c>
      <c r="H20744" s="661">
        <v>4</v>
      </c>
      <c r="I20744" s="662">
        <v>480000</v>
      </c>
      <c r="J20744" s="663">
        <v>15000000</v>
      </c>
      <c r="K20744" s="662">
        <v>1807500000000</v>
      </c>
    </row>
    <row r="20745" spans="3:11" x14ac:dyDescent="0.25">
      <c r="C20745" s="660">
        <v>45940</v>
      </c>
      <c r="D20745" s="661" t="s">
        <v>317</v>
      </c>
      <c r="E20745" s="662">
        <v>120000</v>
      </c>
      <c r="F20745" s="662">
        <v>115000</v>
      </c>
      <c r="G20745" s="662">
        <v>120500</v>
      </c>
      <c r="H20745" s="661">
        <v>102</v>
      </c>
      <c r="I20745" s="662">
        <v>12240000</v>
      </c>
      <c r="J20745" s="663">
        <v>15000000</v>
      </c>
      <c r="K20745" s="662">
        <v>1807500000000</v>
      </c>
    </row>
    <row r="20746" spans="3:11" x14ac:dyDescent="0.25">
      <c r="C20746" s="660">
        <v>45940</v>
      </c>
      <c r="D20746" s="661" t="s">
        <v>317</v>
      </c>
      <c r="E20746" s="662">
        <v>120000</v>
      </c>
      <c r="F20746" s="662">
        <v>115000</v>
      </c>
      <c r="G20746" s="662">
        <v>120500</v>
      </c>
      <c r="H20746" s="661">
        <v>23</v>
      </c>
      <c r="I20746" s="662">
        <v>2760000</v>
      </c>
      <c r="J20746" s="663">
        <v>15000000</v>
      </c>
      <c r="K20746" s="662">
        <v>1807500000000</v>
      </c>
    </row>
    <row r="20747" spans="3:11" x14ac:dyDescent="0.25">
      <c r="C20747" s="660">
        <v>45940</v>
      </c>
      <c r="D20747" s="661" t="s">
        <v>317</v>
      </c>
      <c r="E20747" s="662">
        <v>120000</v>
      </c>
      <c r="F20747" s="662">
        <v>115000</v>
      </c>
      <c r="G20747" s="662">
        <v>120500</v>
      </c>
      <c r="H20747" s="661">
        <v>12</v>
      </c>
      <c r="I20747" s="662">
        <v>1440000</v>
      </c>
      <c r="J20747" s="663">
        <v>15000000</v>
      </c>
      <c r="K20747" s="662">
        <v>1807500000000</v>
      </c>
    </row>
    <row r="20748" spans="3:11" x14ac:dyDescent="0.25">
      <c r="C20748" s="660">
        <v>45940</v>
      </c>
      <c r="D20748" s="661" t="s">
        <v>317</v>
      </c>
      <c r="E20748" s="662">
        <v>120000</v>
      </c>
      <c r="F20748" s="662">
        <v>115000</v>
      </c>
      <c r="G20748" s="662">
        <v>120500</v>
      </c>
      <c r="H20748" s="661">
        <v>788</v>
      </c>
      <c r="I20748" s="662">
        <v>94560000</v>
      </c>
      <c r="J20748" s="663">
        <v>15000000</v>
      </c>
      <c r="K20748" s="662">
        <v>1807500000000</v>
      </c>
    </row>
    <row r="20749" spans="3:11" x14ac:dyDescent="0.25">
      <c r="C20749" s="660">
        <v>45940</v>
      </c>
      <c r="D20749" s="661" t="s">
        <v>317</v>
      </c>
      <c r="E20749" s="662">
        <v>120000</v>
      </c>
      <c r="F20749" s="662">
        <v>115000</v>
      </c>
      <c r="G20749" s="662">
        <v>120500</v>
      </c>
      <c r="H20749" s="661">
        <v>4</v>
      </c>
      <c r="I20749" s="662">
        <v>480000</v>
      </c>
      <c r="J20749" s="663">
        <v>15000000</v>
      </c>
      <c r="K20749" s="662">
        <v>1807500000000</v>
      </c>
    </row>
    <row r="20750" spans="3:11" x14ac:dyDescent="0.25">
      <c r="C20750" s="660">
        <v>45940</v>
      </c>
      <c r="D20750" s="661" t="s">
        <v>317</v>
      </c>
      <c r="E20750" s="662">
        <v>120000</v>
      </c>
      <c r="F20750" s="662">
        <v>115000</v>
      </c>
      <c r="G20750" s="662">
        <v>120500</v>
      </c>
      <c r="H20750" s="661">
        <v>7</v>
      </c>
      <c r="I20750" s="662">
        <v>840000</v>
      </c>
      <c r="J20750" s="663">
        <v>15000000</v>
      </c>
      <c r="K20750" s="662">
        <v>1807500000000</v>
      </c>
    </row>
    <row r="20751" spans="3:11" x14ac:dyDescent="0.25">
      <c r="C20751" s="660">
        <v>45940</v>
      </c>
      <c r="D20751" s="661" t="s">
        <v>317</v>
      </c>
      <c r="E20751" s="662">
        <v>120000</v>
      </c>
      <c r="F20751" s="662">
        <v>115000</v>
      </c>
      <c r="G20751" s="662">
        <v>120500</v>
      </c>
      <c r="H20751" s="661">
        <v>25</v>
      </c>
      <c r="I20751" s="662">
        <v>3000000</v>
      </c>
      <c r="J20751" s="663">
        <v>15000000</v>
      </c>
      <c r="K20751" s="662">
        <v>1807500000000</v>
      </c>
    </row>
    <row r="20752" spans="3:11" x14ac:dyDescent="0.25">
      <c r="C20752" s="660">
        <v>45940</v>
      </c>
      <c r="D20752" s="661" t="s">
        <v>317</v>
      </c>
      <c r="E20752" s="662">
        <v>120000</v>
      </c>
      <c r="F20752" s="662">
        <v>115000</v>
      </c>
      <c r="G20752" s="662">
        <v>120500</v>
      </c>
      <c r="H20752" s="661">
        <v>100</v>
      </c>
      <c r="I20752" s="662">
        <v>12000000</v>
      </c>
      <c r="J20752" s="663">
        <v>15000000</v>
      </c>
      <c r="K20752" s="662">
        <v>1807500000000</v>
      </c>
    </row>
    <row r="20753" spans="3:11" x14ac:dyDescent="0.25">
      <c r="C20753" s="660">
        <v>45940</v>
      </c>
      <c r="D20753" s="661" t="s">
        <v>317</v>
      </c>
      <c r="E20753" s="662">
        <v>120000</v>
      </c>
      <c r="F20753" s="662">
        <v>115000</v>
      </c>
      <c r="G20753" s="662">
        <v>120500</v>
      </c>
      <c r="H20753" s="661">
        <v>80</v>
      </c>
      <c r="I20753" s="662">
        <v>9600000</v>
      </c>
      <c r="J20753" s="663">
        <v>15000000</v>
      </c>
      <c r="K20753" s="662">
        <v>1807500000000</v>
      </c>
    </row>
    <row r="20754" spans="3:11" x14ac:dyDescent="0.25">
      <c r="C20754" s="660">
        <v>45940</v>
      </c>
      <c r="D20754" s="661" t="s">
        <v>317</v>
      </c>
      <c r="E20754" s="662">
        <v>120000</v>
      </c>
      <c r="F20754" s="662">
        <v>115000</v>
      </c>
      <c r="G20754" s="662">
        <v>120500</v>
      </c>
      <c r="H20754" s="661">
        <v>10</v>
      </c>
      <c r="I20754" s="662">
        <v>1200000</v>
      </c>
      <c r="J20754" s="663">
        <v>15000000</v>
      </c>
      <c r="K20754" s="662">
        <v>1807500000000</v>
      </c>
    </row>
    <row r="20755" spans="3:11" x14ac:dyDescent="0.25">
      <c r="C20755" s="660">
        <v>45940</v>
      </c>
      <c r="D20755" s="661" t="s">
        <v>317</v>
      </c>
      <c r="E20755" s="662">
        <v>120000</v>
      </c>
      <c r="F20755" s="662">
        <v>115000</v>
      </c>
      <c r="G20755" s="662">
        <v>120500</v>
      </c>
      <c r="H20755" s="661">
        <v>63</v>
      </c>
      <c r="I20755" s="662">
        <v>7560000</v>
      </c>
      <c r="J20755" s="663">
        <v>15000000</v>
      </c>
      <c r="K20755" s="662">
        <v>1807500000000</v>
      </c>
    </row>
    <row r="20756" spans="3:11" x14ac:dyDescent="0.25">
      <c r="C20756" s="660">
        <v>45940</v>
      </c>
      <c r="D20756" s="661" t="s">
        <v>312</v>
      </c>
      <c r="E20756" s="662">
        <v>29750</v>
      </c>
      <c r="F20756" s="662">
        <v>30000</v>
      </c>
      <c r="G20756" s="662">
        <v>28500</v>
      </c>
      <c r="H20756" s="661">
        <v>5</v>
      </c>
      <c r="I20756" s="662">
        <v>148750</v>
      </c>
      <c r="J20756" s="663">
        <v>20000000</v>
      </c>
      <c r="K20756" s="662">
        <v>570000000000</v>
      </c>
    </row>
    <row r="20757" spans="3:11" x14ac:dyDescent="0.25">
      <c r="C20757" s="660">
        <v>45940</v>
      </c>
      <c r="D20757" s="661" t="s">
        <v>312</v>
      </c>
      <c r="E20757" s="662">
        <v>28000</v>
      </c>
      <c r="F20757" s="662">
        <v>30000</v>
      </c>
      <c r="G20757" s="662">
        <v>28500</v>
      </c>
      <c r="H20757" s="661">
        <v>1</v>
      </c>
      <c r="I20757" s="662">
        <v>28000</v>
      </c>
      <c r="J20757" s="663">
        <v>20000000</v>
      </c>
      <c r="K20757" s="662">
        <v>570000000000</v>
      </c>
    </row>
    <row r="20758" spans="3:11" x14ac:dyDescent="0.25">
      <c r="C20758" s="660">
        <v>45940</v>
      </c>
      <c r="D20758" s="661" t="s">
        <v>312</v>
      </c>
      <c r="E20758" s="662">
        <v>28000</v>
      </c>
      <c r="F20758" s="662">
        <v>30000</v>
      </c>
      <c r="G20758" s="662">
        <v>28500</v>
      </c>
      <c r="H20758" s="661">
        <v>10</v>
      </c>
      <c r="I20758" s="662">
        <v>280000</v>
      </c>
      <c r="J20758" s="663">
        <v>20000000</v>
      </c>
      <c r="K20758" s="662">
        <v>570000000000</v>
      </c>
    </row>
    <row r="20759" spans="3:11" x14ac:dyDescent="0.25">
      <c r="C20759" s="660">
        <v>45940</v>
      </c>
      <c r="D20759" s="661" t="s">
        <v>312</v>
      </c>
      <c r="E20759" s="662">
        <v>28000</v>
      </c>
      <c r="F20759" s="662">
        <v>30000</v>
      </c>
      <c r="G20759" s="662">
        <v>28500</v>
      </c>
      <c r="H20759" s="661">
        <v>10</v>
      </c>
      <c r="I20759" s="662">
        <v>280000</v>
      </c>
      <c r="J20759" s="663">
        <v>20000000</v>
      </c>
      <c r="K20759" s="662">
        <v>570000000000</v>
      </c>
    </row>
    <row r="20760" spans="3:11" x14ac:dyDescent="0.25">
      <c r="C20760" s="660">
        <v>45940</v>
      </c>
      <c r="D20760" s="661" t="s">
        <v>312</v>
      </c>
      <c r="E20760" s="662">
        <v>26200</v>
      </c>
      <c r="F20760" s="662">
        <v>30000</v>
      </c>
      <c r="G20760" s="662">
        <v>28500</v>
      </c>
      <c r="H20760" s="661">
        <v>9</v>
      </c>
      <c r="I20760" s="662">
        <v>235800</v>
      </c>
      <c r="J20760" s="663">
        <v>20000000</v>
      </c>
      <c r="K20760" s="662">
        <v>570000000000</v>
      </c>
    </row>
    <row r="20761" spans="3:11" x14ac:dyDescent="0.25">
      <c r="C20761" s="660">
        <v>45940</v>
      </c>
      <c r="D20761" s="661" t="s">
        <v>312</v>
      </c>
      <c r="E20761" s="662">
        <v>29750</v>
      </c>
      <c r="F20761" s="662">
        <v>30000</v>
      </c>
      <c r="G20761" s="662">
        <v>28500</v>
      </c>
      <c r="H20761" s="661">
        <v>15</v>
      </c>
      <c r="I20761" s="662">
        <v>446250</v>
      </c>
      <c r="J20761" s="663">
        <v>20000000</v>
      </c>
      <c r="K20761" s="662">
        <v>570000000000</v>
      </c>
    </row>
    <row r="20762" spans="3:11" x14ac:dyDescent="0.25">
      <c r="C20762" s="660">
        <v>45940</v>
      </c>
      <c r="D20762" s="661" t="s">
        <v>312</v>
      </c>
      <c r="E20762" s="662">
        <v>29750</v>
      </c>
      <c r="F20762" s="662">
        <v>30000</v>
      </c>
      <c r="G20762" s="662">
        <v>28500</v>
      </c>
      <c r="H20762" s="661">
        <v>20</v>
      </c>
      <c r="I20762" s="662">
        <v>595000</v>
      </c>
      <c r="J20762" s="663">
        <v>20000000</v>
      </c>
      <c r="K20762" s="662">
        <v>570000000000</v>
      </c>
    </row>
    <row r="20763" spans="3:11" x14ac:dyDescent="0.25">
      <c r="C20763" s="660">
        <v>45940</v>
      </c>
      <c r="D20763" s="661" t="s">
        <v>312</v>
      </c>
      <c r="E20763" s="662">
        <v>29750</v>
      </c>
      <c r="F20763" s="662">
        <v>30000</v>
      </c>
      <c r="G20763" s="662">
        <v>28500</v>
      </c>
      <c r="H20763" s="661">
        <v>7</v>
      </c>
      <c r="I20763" s="662">
        <v>208250</v>
      </c>
      <c r="J20763" s="663">
        <v>20000000</v>
      </c>
      <c r="K20763" s="662">
        <v>570000000000</v>
      </c>
    </row>
    <row r="20764" spans="3:11" x14ac:dyDescent="0.25">
      <c r="C20764" s="660">
        <v>45940</v>
      </c>
      <c r="D20764" s="661" t="s">
        <v>312</v>
      </c>
      <c r="E20764" s="662">
        <v>29750</v>
      </c>
      <c r="F20764" s="662">
        <v>30000</v>
      </c>
      <c r="G20764" s="662">
        <v>28500</v>
      </c>
      <c r="H20764" s="661">
        <v>15</v>
      </c>
      <c r="I20764" s="662">
        <v>446250</v>
      </c>
      <c r="J20764" s="663">
        <v>20000000</v>
      </c>
      <c r="K20764" s="662">
        <v>570000000000</v>
      </c>
    </row>
    <row r="20765" spans="3:11" x14ac:dyDescent="0.25">
      <c r="C20765" s="660">
        <v>45940</v>
      </c>
      <c r="D20765" s="661" t="s">
        <v>317</v>
      </c>
      <c r="E20765" s="662">
        <v>120000</v>
      </c>
      <c r="F20765" s="662">
        <v>115000</v>
      </c>
      <c r="G20765" s="662">
        <v>120500</v>
      </c>
      <c r="H20765" s="661">
        <v>98</v>
      </c>
      <c r="I20765" s="662">
        <v>11760000</v>
      </c>
      <c r="J20765" s="663">
        <v>15000000</v>
      </c>
      <c r="K20765" s="662">
        <v>1807500000000</v>
      </c>
    </row>
    <row r="20766" spans="3:11" x14ac:dyDescent="0.25">
      <c r="C20766" s="660">
        <v>45940</v>
      </c>
      <c r="D20766" s="661" t="s">
        <v>317</v>
      </c>
      <c r="E20766" s="662">
        <v>120000</v>
      </c>
      <c r="F20766" s="662">
        <v>115000</v>
      </c>
      <c r="G20766" s="662">
        <v>120500</v>
      </c>
      <c r="H20766" s="661">
        <v>500</v>
      </c>
      <c r="I20766" s="662">
        <v>60000000</v>
      </c>
      <c r="J20766" s="663">
        <v>15000000</v>
      </c>
      <c r="K20766" s="662">
        <v>1807500000000</v>
      </c>
    </row>
    <row r="20767" spans="3:11" x14ac:dyDescent="0.25">
      <c r="C20767" s="660">
        <v>45940</v>
      </c>
      <c r="D20767" s="661" t="s">
        <v>1155</v>
      </c>
      <c r="E20767" s="662">
        <v>42460</v>
      </c>
      <c r="F20767" s="662">
        <v>42500</v>
      </c>
      <c r="G20767" s="662">
        <v>40000</v>
      </c>
      <c r="H20767" s="661">
        <v>2</v>
      </c>
      <c r="I20767" s="662">
        <v>84920</v>
      </c>
      <c r="J20767" s="663">
        <v>2400000</v>
      </c>
      <c r="K20767" s="662">
        <v>96000000000</v>
      </c>
    </row>
    <row r="20768" spans="3:11" x14ac:dyDescent="0.25">
      <c r="C20768" s="660">
        <v>45940</v>
      </c>
      <c r="D20768" s="661" t="s">
        <v>317</v>
      </c>
      <c r="E20768" s="662">
        <v>120000</v>
      </c>
      <c r="F20768" s="662">
        <v>115000</v>
      </c>
      <c r="G20768" s="662">
        <v>120500</v>
      </c>
      <c r="H20768" s="661">
        <v>381</v>
      </c>
      <c r="I20768" s="662">
        <v>45720000</v>
      </c>
      <c r="J20768" s="663">
        <v>15000000</v>
      </c>
      <c r="K20768" s="662">
        <v>1807500000000</v>
      </c>
    </row>
    <row r="20769" spans="3:11" x14ac:dyDescent="0.25">
      <c r="C20769" s="660">
        <v>45940</v>
      </c>
      <c r="D20769" s="661" t="s">
        <v>317</v>
      </c>
      <c r="E20769" s="662">
        <v>120000</v>
      </c>
      <c r="F20769" s="662">
        <v>115000</v>
      </c>
      <c r="G20769" s="662">
        <v>120500</v>
      </c>
      <c r="H20769" s="661">
        <v>1</v>
      </c>
      <c r="I20769" s="662">
        <v>120000</v>
      </c>
      <c r="J20769" s="663">
        <v>15000000</v>
      </c>
      <c r="K20769" s="662">
        <v>1807500000000</v>
      </c>
    </row>
    <row r="20770" spans="3:11" x14ac:dyDescent="0.25">
      <c r="C20770" s="660">
        <v>45940</v>
      </c>
      <c r="D20770" s="661" t="s">
        <v>312</v>
      </c>
      <c r="E20770" s="662">
        <v>29750</v>
      </c>
      <c r="F20770" s="662">
        <v>30000</v>
      </c>
      <c r="G20770" s="662">
        <v>28500</v>
      </c>
      <c r="H20770" s="661">
        <v>3</v>
      </c>
      <c r="I20770" s="662">
        <v>89250</v>
      </c>
      <c r="J20770" s="663">
        <v>20000000</v>
      </c>
      <c r="K20770" s="662">
        <v>570000000000</v>
      </c>
    </row>
    <row r="20771" spans="3:11" x14ac:dyDescent="0.25">
      <c r="C20771" s="660">
        <v>45940</v>
      </c>
      <c r="D20771" s="661" t="s">
        <v>1154</v>
      </c>
      <c r="E20771" s="662">
        <v>59900</v>
      </c>
      <c r="F20771" s="662">
        <v>58200</v>
      </c>
      <c r="G20771" s="662">
        <v>60000</v>
      </c>
      <c r="H20771" s="661">
        <v>2</v>
      </c>
      <c r="I20771" s="662">
        <v>119800</v>
      </c>
      <c r="J20771" s="663">
        <v>600000</v>
      </c>
      <c r="K20771" s="662">
        <v>36000000000</v>
      </c>
    </row>
    <row r="20772" spans="3:11" x14ac:dyDescent="0.25">
      <c r="C20772" s="660">
        <v>45940</v>
      </c>
      <c r="D20772" s="661" t="s">
        <v>312</v>
      </c>
      <c r="E20772" s="662">
        <v>29750</v>
      </c>
      <c r="F20772" s="662">
        <v>30000</v>
      </c>
      <c r="G20772" s="662">
        <v>28500</v>
      </c>
      <c r="H20772" s="661">
        <v>15</v>
      </c>
      <c r="I20772" s="662">
        <v>446250</v>
      </c>
      <c r="J20772" s="663">
        <v>20000000</v>
      </c>
      <c r="K20772" s="662">
        <v>570000000000</v>
      </c>
    </row>
    <row r="20773" spans="3:11" x14ac:dyDescent="0.25">
      <c r="C20773" s="660">
        <v>45940</v>
      </c>
      <c r="D20773" s="661" t="s">
        <v>312</v>
      </c>
      <c r="E20773" s="662">
        <v>26200</v>
      </c>
      <c r="F20773" s="662">
        <v>30000</v>
      </c>
      <c r="G20773" s="662">
        <v>28500</v>
      </c>
      <c r="H20773" s="661">
        <v>3</v>
      </c>
      <c r="I20773" s="662">
        <v>78600</v>
      </c>
      <c r="J20773" s="663">
        <v>20000000</v>
      </c>
      <c r="K20773" s="662">
        <v>570000000000</v>
      </c>
    </row>
    <row r="20774" spans="3:11" x14ac:dyDescent="0.25">
      <c r="C20774" s="660">
        <v>45940</v>
      </c>
      <c r="D20774" s="661" t="s">
        <v>317</v>
      </c>
      <c r="E20774" s="662">
        <v>120000</v>
      </c>
      <c r="F20774" s="662">
        <v>115000</v>
      </c>
      <c r="G20774" s="662">
        <v>120500</v>
      </c>
      <c r="H20774" s="661">
        <v>5</v>
      </c>
      <c r="I20774" s="662">
        <v>600000</v>
      </c>
      <c r="J20774" s="663">
        <v>15000000</v>
      </c>
      <c r="K20774" s="662">
        <v>1807500000000</v>
      </c>
    </row>
    <row r="20775" spans="3:11" x14ac:dyDescent="0.25">
      <c r="C20775" s="660">
        <v>45940</v>
      </c>
      <c r="D20775" s="661" t="s">
        <v>312</v>
      </c>
      <c r="E20775" s="662">
        <v>29500</v>
      </c>
      <c r="F20775" s="662">
        <v>30000</v>
      </c>
      <c r="G20775" s="662">
        <v>28500</v>
      </c>
      <c r="H20775" s="661">
        <v>1</v>
      </c>
      <c r="I20775" s="662">
        <v>29500</v>
      </c>
      <c r="J20775" s="663">
        <v>20000000</v>
      </c>
      <c r="K20775" s="662">
        <v>570000000000</v>
      </c>
    </row>
    <row r="20776" spans="3:11" x14ac:dyDescent="0.25">
      <c r="C20776" s="660">
        <v>45940</v>
      </c>
      <c r="D20776" s="661" t="s">
        <v>312</v>
      </c>
      <c r="E20776" s="662">
        <v>29750</v>
      </c>
      <c r="F20776" s="662">
        <v>30000</v>
      </c>
      <c r="G20776" s="662">
        <v>28500</v>
      </c>
      <c r="H20776" s="661">
        <v>19</v>
      </c>
      <c r="I20776" s="662">
        <v>565250</v>
      </c>
      <c r="J20776" s="663">
        <v>20000000</v>
      </c>
      <c r="K20776" s="662">
        <v>570000000000</v>
      </c>
    </row>
    <row r="20777" spans="3:11" x14ac:dyDescent="0.25">
      <c r="C20777" s="660">
        <v>45940</v>
      </c>
      <c r="D20777" s="661" t="s">
        <v>1154</v>
      </c>
      <c r="E20777" s="662">
        <v>60000</v>
      </c>
      <c r="F20777" s="662">
        <v>58200</v>
      </c>
      <c r="G20777" s="662">
        <v>60000</v>
      </c>
      <c r="H20777" s="661">
        <v>4</v>
      </c>
      <c r="I20777" s="662">
        <v>240000</v>
      </c>
      <c r="J20777" s="663">
        <v>600000</v>
      </c>
      <c r="K20777" s="662">
        <v>36000000000</v>
      </c>
    </row>
    <row r="20778" spans="3:11" x14ac:dyDescent="0.25">
      <c r="C20778" s="660">
        <v>45940</v>
      </c>
      <c r="D20778" s="661" t="s">
        <v>312</v>
      </c>
      <c r="E20778" s="662">
        <v>29750</v>
      </c>
      <c r="F20778" s="662">
        <v>30000</v>
      </c>
      <c r="G20778" s="662">
        <v>28500</v>
      </c>
      <c r="H20778" s="661">
        <v>5</v>
      </c>
      <c r="I20778" s="662">
        <v>148750</v>
      </c>
      <c r="J20778" s="663">
        <v>20000000</v>
      </c>
      <c r="K20778" s="662">
        <v>570000000000</v>
      </c>
    </row>
    <row r="20779" spans="3:11" x14ac:dyDescent="0.25">
      <c r="C20779" s="660">
        <v>45940</v>
      </c>
      <c r="D20779" s="661" t="s">
        <v>312</v>
      </c>
      <c r="E20779" s="662">
        <v>29750</v>
      </c>
      <c r="F20779" s="662">
        <v>30000</v>
      </c>
      <c r="G20779" s="662">
        <v>28500</v>
      </c>
      <c r="H20779" s="661">
        <v>100</v>
      </c>
      <c r="I20779" s="662">
        <v>2975000</v>
      </c>
      <c r="J20779" s="663">
        <v>20000000</v>
      </c>
      <c r="K20779" s="662">
        <v>570000000000</v>
      </c>
    </row>
    <row r="20780" spans="3:11" x14ac:dyDescent="0.25">
      <c r="C20780" s="660">
        <v>45940</v>
      </c>
      <c r="D20780" s="661" t="s">
        <v>1155</v>
      </c>
      <c r="E20780" s="662">
        <v>42500</v>
      </c>
      <c r="F20780" s="662">
        <v>42500</v>
      </c>
      <c r="G20780" s="662">
        <v>40000</v>
      </c>
      <c r="H20780" s="661">
        <v>2</v>
      </c>
      <c r="I20780" s="662">
        <v>85000</v>
      </c>
      <c r="J20780" s="663">
        <v>2400000</v>
      </c>
      <c r="K20780" s="662">
        <v>96000000000</v>
      </c>
    </row>
    <row r="20781" spans="3:11" x14ac:dyDescent="0.25">
      <c r="C20781" s="660">
        <v>45940</v>
      </c>
      <c r="D20781" s="661" t="s">
        <v>312</v>
      </c>
      <c r="E20781" s="662">
        <v>29750</v>
      </c>
      <c r="F20781" s="662">
        <v>30000</v>
      </c>
      <c r="G20781" s="662">
        <v>28500</v>
      </c>
      <c r="H20781" s="661">
        <v>8</v>
      </c>
      <c r="I20781" s="662">
        <v>238000</v>
      </c>
      <c r="J20781" s="663">
        <v>20000000</v>
      </c>
      <c r="K20781" s="662">
        <v>570000000000</v>
      </c>
    </row>
    <row r="20782" spans="3:11" x14ac:dyDescent="0.25">
      <c r="C20782" s="660">
        <v>45940</v>
      </c>
      <c r="D20782" s="661" t="s">
        <v>1155</v>
      </c>
      <c r="E20782" s="662">
        <v>42500</v>
      </c>
      <c r="F20782" s="662">
        <v>42500</v>
      </c>
      <c r="G20782" s="662">
        <v>40000</v>
      </c>
      <c r="H20782" s="661">
        <v>3</v>
      </c>
      <c r="I20782" s="662">
        <v>127500</v>
      </c>
      <c r="J20782" s="663">
        <v>2400000</v>
      </c>
      <c r="K20782" s="662">
        <v>96000000000</v>
      </c>
    </row>
    <row r="20783" spans="3:11" x14ac:dyDescent="0.25">
      <c r="C20783" s="660">
        <v>45940</v>
      </c>
      <c r="D20783" s="661" t="s">
        <v>1154</v>
      </c>
      <c r="E20783" s="662">
        <v>60000</v>
      </c>
      <c r="F20783" s="662">
        <v>58200</v>
      </c>
      <c r="G20783" s="662">
        <v>60000</v>
      </c>
      <c r="H20783" s="661">
        <v>3</v>
      </c>
      <c r="I20783" s="662">
        <v>180000</v>
      </c>
      <c r="J20783" s="663">
        <v>600000</v>
      </c>
      <c r="K20783" s="662">
        <v>36000000000</v>
      </c>
    </row>
    <row r="20784" spans="3:11" x14ac:dyDescent="0.25">
      <c r="C20784" s="660">
        <v>45940</v>
      </c>
      <c r="D20784" s="661" t="s">
        <v>1154</v>
      </c>
      <c r="E20784" s="662">
        <v>60000</v>
      </c>
      <c r="F20784" s="662">
        <v>58200</v>
      </c>
      <c r="G20784" s="662">
        <v>60000</v>
      </c>
      <c r="H20784" s="661">
        <v>22</v>
      </c>
      <c r="I20784" s="662">
        <v>1320000</v>
      </c>
      <c r="J20784" s="663">
        <v>600000</v>
      </c>
      <c r="K20784" s="662">
        <v>36000000000</v>
      </c>
    </row>
    <row r="20785" spans="3:11" x14ac:dyDescent="0.25">
      <c r="C20785" s="660">
        <v>45940</v>
      </c>
      <c r="D20785" s="661" t="s">
        <v>1154</v>
      </c>
      <c r="E20785" s="662">
        <v>60000</v>
      </c>
      <c r="F20785" s="662">
        <v>58200</v>
      </c>
      <c r="G20785" s="662">
        <v>60000</v>
      </c>
      <c r="H20785" s="661">
        <v>20</v>
      </c>
      <c r="I20785" s="662">
        <v>1200000</v>
      </c>
      <c r="J20785" s="663">
        <v>600000</v>
      </c>
      <c r="K20785" s="662">
        <v>36000000000</v>
      </c>
    </row>
    <row r="20786" spans="3:11" x14ac:dyDescent="0.25">
      <c r="C20786" s="660">
        <v>45940</v>
      </c>
      <c r="D20786" s="661" t="s">
        <v>312</v>
      </c>
      <c r="E20786" s="662">
        <v>29750</v>
      </c>
      <c r="F20786" s="662">
        <v>30000</v>
      </c>
      <c r="G20786" s="662">
        <v>28500</v>
      </c>
      <c r="H20786" s="661">
        <v>92</v>
      </c>
      <c r="I20786" s="662">
        <v>2737000</v>
      </c>
      <c r="J20786" s="663">
        <v>20000000</v>
      </c>
      <c r="K20786" s="662">
        <v>570000000000</v>
      </c>
    </row>
    <row r="20787" spans="3:11" x14ac:dyDescent="0.25">
      <c r="C20787" s="660">
        <v>45940</v>
      </c>
      <c r="D20787" s="661" t="s">
        <v>312</v>
      </c>
      <c r="E20787" s="662">
        <v>29750</v>
      </c>
      <c r="F20787" s="662">
        <v>30000</v>
      </c>
      <c r="G20787" s="662">
        <v>28500</v>
      </c>
      <c r="H20787" s="661">
        <v>600</v>
      </c>
      <c r="I20787" s="662">
        <v>17850000</v>
      </c>
      <c r="J20787" s="663">
        <v>20000000</v>
      </c>
      <c r="K20787" s="662">
        <v>570000000000</v>
      </c>
    </row>
    <row r="20788" spans="3:11" x14ac:dyDescent="0.25">
      <c r="C20788" s="660">
        <v>45940</v>
      </c>
      <c r="D20788" s="661" t="s">
        <v>310</v>
      </c>
      <c r="E20788" s="662">
        <v>101000</v>
      </c>
      <c r="F20788" s="662">
        <v>100000</v>
      </c>
      <c r="G20788" s="662">
        <v>100000</v>
      </c>
      <c r="H20788" s="661">
        <v>1</v>
      </c>
      <c r="I20788" s="662">
        <v>101000</v>
      </c>
      <c r="J20788" s="663">
        <v>19450000</v>
      </c>
      <c r="K20788" s="662">
        <v>1945000000000</v>
      </c>
    </row>
    <row r="20789" spans="3:11" x14ac:dyDescent="0.25">
      <c r="C20789" s="660">
        <v>45940</v>
      </c>
      <c r="D20789" s="661" t="s">
        <v>312</v>
      </c>
      <c r="E20789" s="662">
        <v>30000</v>
      </c>
      <c r="F20789" s="662">
        <v>30000</v>
      </c>
      <c r="G20789" s="662">
        <v>28500</v>
      </c>
      <c r="H20789" s="661">
        <v>3</v>
      </c>
      <c r="I20789" s="662">
        <v>90000</v>
      </c>
      <c r="J20789" s="663">
        <v>20000000</v>
      </c>
      <c r="K20789" s="662">
        <v>570000000000</v>
      </c>
    </row>
    <row r="20790" spans="3:11" x14ac:dyDescent="0.25">
      <c r="C20790" s="660">
        <v>45940</v>
      </c>
      <c r="D20790" s="661" t="s">
        <v>312</v>
      </c>
      <c r="E20790" s="662">
        <v>30000</v>
      </c>
      <c r="F20790" s="662">
        <v>30000</v>
      </c>
      <c r="G20790" s="662">
        <v>28500</v>
      </c>
      <c r="H20790" s="661">
        <v>1</v>
      </c>
      <c r="I20790" s="662">
        <v>30000</v>
      </c>
      <c r="J20790" s="663">
        <v>20000000</v>
      </c>
      <c r="K20790" s="662">
        <v>570000000000</v>
      </c>
    </row>
    <row r="20791" spans="3:11" x14ac:dyDescent="0.25">
      <c r="C20791" s="660">
        <v>45940</v>
      </c>
      <c r="D20791" s="661" t="s">
        <v>1154</v>
      </c>
      <c r="E20791" s="662">
        <v>59999</v>
      </c>
      <c r="F20791" s="662">
        <v>58200</v>
      </c>
      <c r="G20791" s="662">
        <v>60000</v>
      </c>
      <c r="H20791" s="661">
        <v>17</v>
      </c>
      <c r="I20791" s="662">
        <v>1019983</v>
      </c>
      <c r="J20791" s="663">
        <v>600000</v>
      </c>
      <c r="K20791" s="662">
        <v>36000000000</v>
      </c>
    </row>
    <row r="20792" spans="3:11" x14ac:dyDescent="0.25">
      <c r="C20792" s="660">
        <v>45940</v>
      </c>
      <c r="D20792" s="661" t="s">
        <v>310</v>
      </c>
      <c r="E20792" s="662">
        <v>101000</v>
      </c>
      <c r="F20792" s="662">
        <v>100000</v>
      </c>
      <c r="G20792" s="662">
        <v>100000</v>
      </c>
      <c r="H20792" s="661">
        <v>1</v>
      </c>
      <c r="I20792" s="662">
        <v>101000</v>
      </c>
      <c r="J20792" s="663">
        <v>19450000</v>
      </c>
      <c r="K20792" s="662">
        <v>1945000000000</v>
      </c>
    </row>
    <row r="20793" spans="3:11" x14ac:dyDescent="0.25">
      <c r="C20793" s="660">
        <v>45940</v>
      </c>
      <c r="D20793" s="661" t="s">
        <v>312</v>
      </c>
      <c r="E20793" s="662">
        <v>30000</v>
      </c>
      <c r="F20793" s="662">
        <v>30000</v>
      </c>
      <c r="G20793" s="662">
        <v>28500</v>
      </c>
      <c r="H20793" s="661">
        <v>1</v>
      </c>
      <c r="I20793" s="662">
        <v>30000</v>
      </c>
      <c r="J20793" s="663">
        <v>20000000</v>
      </c>
      <c r="K20793" s="662">
        <v>570000000000</v>
      </c>
    </row>
    <row r="20794" spans="3:11" x14ac:dyDescent="0.25">
      <c r="C20794" s="660">
        <v>45940</v>
      </c>
      <c r="D20794" s="661" t="s">
        <v>1155</v>
      </c>
      <c r="E20794" s="662">
        <v>42500</v>
      </c>
      <c r="F20794" s="662">
        <v>42500</v>
      </c>
      <c r="G20794" s="662">
        <v>40000</v>
      </c>
      <c r="H20794" s="661">
        <v>20</v>
      </c>
      <c r="I20794" s="662">
        <v>850000</v>
      </c>
      <c r="J20794" s="663">
        <v>2400000</v>
      </c>
      <c r="K20794" s="662">
        <v>96000000000</v>
      </c>
    </row>
    <row r="20795" spans="3:11" x14ac:dyDescent="0.25">
      <c r="C20795" s="660">
        <v>45940</v>
      </c>
      <c r="D20795" s="661" t="s">
        <v>312</v>
      </c>
      <c r="E20795" s="662">
        <v>30000</v>
      </c>
      <c r="F20795" s="662">
        <v>30000</v>
      </c>
      <c r="G20795" s="662">
        <v>28500</v>
      </c>
      <c r="H20795" s="661">
        <v>15</v>
      </c>
      <c r="I20795" s="662">
        <v>450000</v>
      </c>
      <c r="J20795" s="663">
        <v>20000000</v>
      </c>
      <c r="K20795" s="662">
        <v>570000000000</v>
      </c>
    </row>
    <row r="20796" spans="3:11" x14ac:dyDescent="0.25">
      <c r="C20796" s="660">
        <v>45940</v>
      </c>
      <c r="D20796" s="661" t="s">
        <v>312</v>
      </c>
      <c r="E20796" s="662">
        <v>30000</v>
      </c>
      <c r="F20796" s="662">
        <v>30000</v>
      </c>
      <c r="G20796" s="662">
        <v>28500</v>
      </c>
      <c r="H20796" s="661">
        <v>50</v>
      </c>
      <c r="I20796" s="662">
        <v>1500000</v>
      </c>
      <c r="J20796" s="663">
        <v>20000000</v>
      </c>
      <c r="K20796" s="662">
        <v>570000000000</v>
      </c>
    </row>
    <row r="20797" spans="3:11" x14ac:dyDescent="0.25">
      <c r="C20797" s="660">
        <v>45940</v>
      </c>
      <c r="D20797" s="661" t="s">
        <v>312</v>
      </c>
      <c r="E20797" s="662">
        <v>30000</v>
      </c>
      <c r="F20797" s="662">
        <v>30000</v>
      </c>
      <c r="G20797" s="662">
        <v>28500</v>
      </c>
      <c r="H20797" s="661">
        <v>3</v>
      </c>
      <c r="I20797" s="662">
        <v>90000</v>
      </c>
      <c r="J20797" s="663">
        <v>20000000</v>
      </c>
      <c r="K20797" s="662">
        <v>570000000000</v>
      </c>
    </row>
    <row r="20798" spans="3:11" x14ac:dyDescent="0.25">
      <c r="C20798" s="660">
        <v>45940</v>
      </c>
      <c r="D20798" s="661" t="s">
        <v>312</v>
      </c>
      <c r="E20798" s="662">
        <v>30200</v>
      </c>
      <c r="F20798" s="662">
        <v>30000</v>
      </c>
      <c r="G20798" s="662">
        <v>28500</v>
      </c>
      <c r="H20798" s="661">
        <v>2</v>
      </c>
      <c r="I20798" s="662">
        <v>60400</v>
      </c>
      <c r="J20798" s="663">
        <v>20000000</v>
      </c>
      <c r="K20798" s="662">
        <v>570000000000</v>
      </c>
    </row>
    <row r="20799" spans="3:11" x14ac:dyDescent="0.25">
      <c r="C20799" s="660">
        <v>45940</v>
      </c>
      <c r="D20799" s="661" t="s">
        <v>312</v>
      </c>
      <c r="E20799" s="662">
        <v>30000</v>
      </c>
      <c r="F20799" s="662">
        <v>30000</v>
      </c>
      <c r="G20799" s="662">
        <v>28500</v>
      </c>
      <c r="H20799" s="661">
        <v>82</v>
      </c>
      <c r="I20799" s="662">
        <v>2460000</v>
      </c>
      <c r="J20799" s="663">
        <v>20000000</v>
      </c>
      <c r="K20799" s="662">
        <v>570000000000</v>
      </c>
    </row>
    <row r="20800" spans="3:11" x14ac:dyDescent="0.25">
      <c r="C20800" s="660">
        <v>45940</v>
      </c>
      <c r="D20800" s="661" t="s">
        <v>312</v>
      </c>
      <c r="E20800" s="662">
        <v>30000</v>
      </c>
      <c r="F20800" s="662">
        <v>30000</v>
      </c>
      <c r="G20800" s="662">
        <v>28500</v>
      </c>
      <c r="H20800" s="661">
        <v>38</v>
      </c>
      <c r="I20800" s="662">
        <v>1140000</v>
      </c>
      <c r="J20800" s="663">
        <v>20000000</v>
      </c>
      <c r="K20800" s="662">
        <v>570000000000</v>
      </c>
    </row>
    <row r="20801" spans="3:11" x14ac:dyDescent="0.25">
      <c r="C20801" s="660">
        <v>45940</v>
      </c>
      <c r="D20801" s="661" t="s">
        <v>312</v>
      </c>
      <c r="E20801" s="662">
        <v>30000</v>
      </c>
      <c r="F20801" s="662">
        <v>30000</v>
      </c>
      <c r="G20801" s="662">
        <v>28500</v>
      </c>
      <c r="H20801" s="661">
        <v>20</v>
      </c>
      <c r="I20801" s="662">
        <v>600000</v>
      </c>
      <c r="J20801" s="663">
        <v>20000000</v>
      </c>
      <c r="K20801" s="662">
        <v>570000000000</v>
      </c>
    </row>
    <row r="20802" spans="3:11" x14ac:dyDescent="0.25">
      <c r="C20802" s="660">
        <v>45940</v>
      </c>
      <c r="D20802" s="661" t="s">
        <v>310</v>
      </c>
      <c r="E20802" s="662">
        <v>101000</v>
      </c>
      <c r="F20802" s="662">
        <v>100000</v>
      </c>
      <c r="G20802" s="662">
        <v>100000</v>
      </c>
      <c r="H20802" s="661">
        <v>18</v>
      </c>
      <c r="I20802" s="662">
        <v>1818000</v>
      </c>
      <c r="J20802" s="663">
        <v>19450000</v>
      </c>
      <c r="K20802" s="662">
        <v>1945000000000</v>
      </c>
    </row>
    <row r="20803" spans="3:11" x14ac:dyDescent="0.25">
      <c r="C20803" s="660">
        <v>45940</v>
      </c>
      <c r="D20803" s="661" t="s">
        <v>317</v>
      </c>
      <c r="E20803" s="662">
        <v>119999</v>
      </c>
      <c r="F20803" s="662">
        <v>115000</v>
      </c>
      <c r="G20803" s="662">
        <v>120500</v>
      </c>
      <c r="H20803" s="661">
        <v>15</v>
      </c>
      <c r="I20803" s="662">
        <v>1799985</v>
      </c>
      <c r="J20803" s="663">
        <v>15000000</v>
      </c>
      <c r="K20803" s="662">
        <v>1807500000000</v>
      </c>
    </row>
    <row r="20804" spans="3:11" x14ac:dyDescent="0.25">
      <c r="C20804" s="660">
        <v>45940</v>
      </c>
      <c r="D20804" s="661" t="s">
        <v>1155</v>
      </c>
      <c r="E20804" s="662">
        <v>42500</v>
      </c>
      <c r="F20804" s="662">
        <v>42500</v>
      </c>
      <c r="G20804" s="662">
        <v>40000</v>
      </c>
      <c r="H20804" s="661">
        <v>18</v>
      </c>
      <c r="I20804" s="662">
        <v>765000</v>
      </c>
      <c r="J20804" s="663">
        <v>2400000</v>
      </c>
      <c r="K20804" s="662">
        <v>96000000000</v>
      </c>
    </row>
    <row r="20805" spans="3:11" x14ac:dyDescent="0.25">
      <c r="C20805" s="660">
        <v>45940</v>
      </c>
      <c r="D20805" s="661" t="s">
        <v>312</v>
      </c>
      <c r="E20805" s="662">
        <v>30200</v>
      </c>
      <c r="F20805" s="662">
        <v>30000</v>
      </c>
      <c r="G20805" s="662">
        <v>28500</v>
      </c>
      <c r="H20805" s="661">
        <v>1</v>
      </c>
      <c r="I20805" s="662">
        <v>30200</v>
      </c>
      <c r="J20805" s="663">
        <v>20000000</v>
      </c>
      <c r="K20805" s="662">
        <v>570000000000</v>
      </c>
    </row>
    <row r="20806" spans="3:11" x14ac:dyDescent="0.25">
      <c r="C20806" s="660">
        <v>45940</v>
      </c>
      <c r="D20806" s="661" t="s">
        <v>317</v>
      </c>
      <c r="E20806" s="662">
        <v>119999</v>
      </c>
      <c r="F20806" s="662">
        <v>115000</v>
      </c>
      <c r="G20806" s="662">
        <v>120500</v>
      </c>
      <c r="H20806" s="661">
        <v>5</v>
      </c>
      <c r="I20806" s="662">
        <v>599995</v>
      </c>
      <c r="J20806" s="663">
        <v>15000000</v>
      </c>
      <c r="K20806" s="662">
        <v>1807500000000</v>
      </c>
    </row>
    <row r="20807" spans="3:11" x14ac:dyDescent="0.25">
      <c r="C20807" s="660">
        <v>45940</v>
      </c>
      <c r="D20807" s="661" t="s">
        <v>317</v>
      </c>
      <c r="E20807" s="662">
        <v>120000</v>
      </c>
      <c r="F20807" s="662">
        <v>115000</v>
      </c>
      <c r="G20807" s="662">
        <v>120500</v>
      </c>
      <c r="H20807" s="661">
        <v>1</v>
      </c>
      <c r="I20807" s="662">
        <v>120000</v>
      </c>
      <c r="J20807" s="663">
        <v>15000000</v>
      </c>
      <c r="K20807" s="662">
        <v>1807500000000</v>
      </c>
    </row>
    <row r="20808" spans="3:11" x14ac:dyDescent="0.25">
      <c r="C20808" s="660">
        <v>45940</v>
      </c>
      <c r="D20808" s="661" t="s">
        <v>317</v>
      </c>
      <c r="E20808" s="662">
        <v>120000</v>
      </c>
      <c r="F20808" s="662">
        <v>115000</v>
      </c>
      <c r="G20808" s="662">
        <v>120500</v>
      </c>
      <c r="H20808" s="661">
        <v>6</v>
      </c>
      <c r="I20808" s="662">
        <v>720000</v>
      </c>
      <c r="J20808" s="663">
        <v>15000000</v>
      </c>
      <c r="K20808" s="662">
        <v>1807500000000</v>
      </c>
    </row>
    <row r="20809" spans="3:11" x14ac:dyDescent="0.25">
      <c r="C20809" s="660">
        <v>45940</v>
      </c>
      <c r="D20809" s="661" t="s">
        <v>317</v>
      </c>
      <c r="E20809" s="662">
        <v>120000</v>
      </c>
      <c r="F20809" s="662">
        <v>115000</v>
      </c>
      <c r="G20809" s="662">
        <v>120500</v>
      </c>
      <c r="H20809" s="661">
        <v>5</v>
      </c>
      <c r="I20809" s="662">
        <v>600000</v>
      </c>
      <c r="J20809" s="663">
        <v>15000000</v>
      </c>
      <c r="K20809" s="662">
        <v>1807500000000</v>
      </c>
    </row>
    <row r="20810" spans="3:11" x14ac:dyDescent="0.25">
      <c r="C20810" s="660">
        <v>45940</v>
      </c>
      <c r="D20810" s="661" t="s">
        <v>317</v>
      </c>
      <c r="E20810" s="662">
        <v>120000</v>
      </c>
      <c r="F20810" s="662">
        <v>115000</v>
      </c>
      <c r="G20810" s="662">
        <v>120500</v>
      </c>
      <c r="H20810" s="661">
        <v>10</v>
      </c>
      <c r="I20810" s="662">
        <v>1200000</v>
      </c>
      <c r="J20810" s="663">
        <v>15000000</v>
      </c>
      <c r="K20810" s="662">
        <v>1807500000000</v>
      </c>
    </row>
    <row r="20811" spans="3:11" x14ac:dyDescent="0.25">
      <c r="C20811" s="660">
        <v>45940</v>
      </c>
      <c r="D20811" s="661" t="s">
        <v>317</v>
      </c>
      <c r="E20811" s="662">
        <v>120000</v>
      </c>
      <c r="F20811" s="662">
        <v>115000</v>
      </c>
      <c r="G20811" s="662">
        <v>120500</v>
      </c>
      <c r="H20811" s="661">
        <v>17</v>
      </c>
      <c r="I20811" s="662">
        <v>2040000</v>
      </c>
      <c r="J20811" s="663">
        <v>15000000</v>
      </c>
      <c r="K20811" s="662">
        <v>1807500000000</v>
      </c>
    </row>
    <row r="20812" spans="3:11" x14ac:dyDescent="0.25">
      <c r="C20812" s="660">
        <v>45940</v>
      </c>
      <c r="D20812" s="661" t="s">
        <v>312</v>
      </c>
      <c r="E20812" s="662">
        <v>30200</v>
      </c>
      <c r="F20812" s="662">
        <v>30000</v>
      </c>
      <c r="G20812" s="662">
        <v>28500</v>
      </c>
      <c r="H20812" s="661">
        <v>4</v>
      </c>
      <c r="I20812" s="662">
        <v>120800</v>
      </c>
      <c r="J20812" s="663">
        <v>20000000</v>
      </c>
      <c r="K20812" s="662">
        <v>570000000000</v>
      </c>
    </row>
    <row r="20813" spans="3:11" x14ac:dyDescent="0.25">
      <c r="C20813" s="660">
        <v>45940</v>
      </c>
      <c r="D20813" s="661" t="s">
        <v>1154</v>
      </c>
      <c r="E20813" s="662">
        <v>59999</v>
      </c>
      <c r="F20813" s="662">
        <v>58200</v>
      </c>
      <c r="G20813" s="662">
        <v>60000</v>
      </c>
      <c r="H20813" s="661">
        <v>18</v>
      </c>
      <c r="I20813" s="662">
        <v>1079982</v>
      </c>
      <c r="J20813" s="663">
        <v>600000</v>
      </c>
      <c r="K20813" s="662">
        <v>36000000000</v>
      </c>
    </row>
    <row r="20814" spans="3:11" x14ac:dyDescent="0.25">
      <c r="C20814" s="660">
        <v>45940</v>
      </c>
      <c r="D20814" s="661" t="s">
        <v>1155</v>
      </c>
      <c r="E20814" s="662">
        <v>42460</v>
      </c>
      <c r="F20814" s="662">
        <v>42500</v>
      </c>
      <c r="G20814" s="662">
        <v>40000</v>
      </c>
      <c r="H20814" s="661">
        <v>1</v>
      </c>
      <c r="I20814" s="662">
        <v>42460</v>
      </c>
      <c r="J20814" s="663">
        <v>2400000</v>
      </c>
      <c r="K20814" s="662">
        <v>96000000000</v>
      </c>
    </row>
    <row r="20815" spans="3:11" x14ac:dyDescent="0.25">
      <c r="C20815" s="660">
        <v>45940</v>
      </c>
      <c r="D20815" s="661" t="s">
        <v>1154</v>
      </c>
      <c r="E20815" s="662">
        <v>59999</v>
      </c>
      <c r="F20815" s="662">
        <v>58200</v>
      </c>
      <c r="G20815" s="662">
        <v>60000</v>
      </c>
      <c r="H20815" s="661">
        <v>15</v>
      </c>
      <c r="I20815" s="662">
        <v>899985</v>
      </c>
      <c r="J20815" s="663">
        <v>600000</v>
      </c>
      <c r="K20815" s="662">
        <v>36000000000</v>
      </c>
    </row>
    <row r="20816" spans="3:11" x14ac:dyDescent="0.25">
      <c r="C20816" s="660">
        <v>45940</v>
      </c>
      <c r="D20816" s="661" t="s">
        <v>1154</v>
      </c>
      <c r="E20816" s="662">
        <v>60000</v>
      </c>
      <c r="F20816" s="662">
        <v>58200</v>
      </c>
      <c r="G20816" s="662">
        <v>60000</v>
      </c>
      <c r="H20816" s="661">
        <v>8</v>
      </c>
      <c r="I20816" s="662">
        <v>480000</v>
      </c>
      <c r="J20816" s="663">
        <v>600000</v>
      </c>
      <c r="K20816" s="662">
        <v>36000000000</v>
      </c>
    </row>
    <row r="20817" spans="3:11" x14ac:dyDescent="0.25">
      <c r="C20817" s="660">
        <v>45940</v>
      </c>
      <c r="D20817" s="661" t="s">
        <v>1154</v>
      </c>
      <c r="E20817" s="662">
        <v>60000</v>
      </c>
      <c r="F20817" s="662">
        <v>58200</v>
      </c>
      <c r="G20817" s="662">
        <v>60000</v>
      </c>
      <c r="H20817" s="661">
        <v>5</v>
      </c>
      <c r="I20817" s="662">
        <v>300000</v>
      </c>
      <c r="J20817" s="663">
        <v>600000</v>
      </c>
      <c r="K20817" s="662">
        <v>36000000000</v>
      </c>
    </row>
    <row r="20818" spans="3:11" x14ac:dyDescent="0.25">
      <c r="C20818" s="660">
        <v>45940</v>
      </c>
      <c r="D20818" s="661" t="s">
        <v>1154</v>
      </c>
      <c r="E20818" s="662">
        <v>60000</v>
      </c>
      <c r="F20818" s="662">
        <v>58200</v>
      </c>
      <c r="G20818" s="662">
        <v>60000</v>
      </c>
      <c r="H20818" s="661">
        <v>9</v>
      </c>
      <c r="I20818" s="662">
        <v>540000</v>
      </c>
      <c r="J20818" s="663">
        <v>600000</v>
      </c>
      <c r="K20818" s="662">
        <v>36000000000</v>
      </c>
    </row>
    <row r="20819" spans="3:11" x14ac:dyDescent="0.25">
      <c r="C20819" s="660">
        <v>45940</v>
      </c>
      <c r="D20819" s="661" t="s">
        <v>1154</v>
      </c>
      <c r="E20819" s="662">
        <v>60000</v>
      </c>
      <c r="F20819" s="662">
        <v>58200</v>
      </c>
      <c r="G20819" s="662">
        <v>60000</v>
      </c>
      <c r="H20819" s="661">
        <v>12</v>
      </c>
      <c r="I20819" s="662">
        <v>720000</v>
      </c>
      <c r="J20819" s="663">
        <v>600000</v>
      </c>
      <c r="K20819" s="662">
        <v>36000000000</v>
      </c>
    </row>
    <row r="20820" spans="3:11" x14ac:dyDescent="0.25">
      <c r="C20820" s="660">
        <v>45940</v>
      </c>
      <c r="D20820" s="661" t="s">
        <v>1154</v>
      </c>
      <c r="E20820" s="662">
        <v>60000</v>
      </c>
      <c r="F20820" s="662">
        <v>58200</v>
      </c>
      <c r="G20820" s="662">
        <v>60000</v>
      </c>
      <c r="H20820" s="661">
        <v>1</v>
      </c>
      <c r="I20820" s="662">
        <v>60000</v>
      </c>
      <c r="J20820" s="663">
        <v>600000</v>
      </c>
      <c r="K20820" s="662">
        <v>36000000000</v>
      </c>
    </row>
    <row r="20821" spans="3:11" x14ac:dyDescent="0.25">
      <c r="C20821" s="660">
        <v>45940</v>
      </c>
      <c r="D20821" s="661" t="s">
        <v>1154</v>
      </c>
      <c r="E20821" s="662">
        <v>60000</v>
      </c>
      <c r="F20821" s="662">
        <v>58200</v>
      </c>
      <c r="G20821" s="662">
        <v>60000</v>
      </c>
      <c r="H20821" s="661">
        <v>10</v>
      </c>
      <c r="I20821" s="662">
        <v>600000</v>
      </c>
      <c r="J20821" s="663">
        <v>600000</v>
      </c>
      <c r="K20821" s="662">
        <v>36000000000</v>
      </c>
    </row>
    <row r="20822" spans="3:11" x14ac:dyDescent="0.25">
      <c r="C20822" s="660">
        <v>45940</v>
      </c>
      <c r="D20822" s="661" t="s">
        <v>1155</v>
      </c>
      <c r="E20822" s="662">
        <v>42500</v>
      </c>
      <c r="F20822" s="662">
        <v>42500</v>
      </c>
      <c r="G20822" s="662">
        <v>40000</v>
      </c>
      <c r="H20822" s="661">
        <v>50</v>
      </c>
      <c r="I20822" s="662">
        <v>2125000</v>
      </c>
      <c r="J20822" s="663">
        <v>2400000</v>
      </c>
      <c r="K20822" s="662">
        <v>96000000000</v>
      </c>
    </row>
    <row r="20823" spans="3:11" x14ac:dyDescent="0.25">
      <c r="C20823" s="660">
        <v>45940</v>
      </c>
      <c r="D20823" s="661" t="s">
        <v>1155</v>
      </c>
      <c r="E20823" s="662">
        <v>42500</v>
      </c>
      <c r="F20823" s="662">
        <v>42500</v>
      </c>
      <c r="G20823" s="662">
        <v>40000</v>
      </c>
      <c r="H20823" s="661">
        <v>55</v>
      </c>
      <c r="I20823" s="662">
        <v>2337500</v>
      </c>
      <c r="J20823" s="663">
        <v>2400000</v>
      </c>
      <c r="K20823" s="662">
        <v>96000000000</v>
      </c>
    </row>
    <row r="20824" spans="3:11" x14ac:dyDescent="0.25">
      <c r="C20824" s="660">
        <v>45940</v>
      </c>
      <c r="D20824" s="661" t="s">
        <v>312</v>
      </c>
      <c r="E20824" s="662">
        <v>30200</v>
      </c>
      <c r="F20824" s="662">
        <v>30000</v>
      </c>
      <c r="G20824" s="662">
        <v>28500</v>
      </c>
      <c r="H20824" s="661">
        <v>33</v>
      </c>
      <c r="I20824" s="662">
        <v>996600</v>
      </c>
      <c r="J20824" s="663">
        <v>20000000</v>
      </c>
      <c r="K20824" s="662">
        <v>570000000000</v>
      </c>
    </row>
    <row r="20825" spans="3:11" x14ac:dyDescent="0.25">
      <c r="C20825" s="660">
        <v>45940</v>
      </c>
      <c r="D20825" s="661" t="s">
        <v>312</v>
      </c>
      <c r="E20825" s="662">
        <v>30100</v>
      </c>
      <c r="F20825" s="662">
        <v>30000</v>
      </c>
      <c r="G20825" s="662">
        <v>28500</v>
      </c>
      <c r="H20825" s="661">
        <v>7</v>
      </c>
      <c r="I20825" s="662">
        <v>210700</v>
      </c>
      <c r="J20825" s="663">
        <v>20000000</v>
      </c>
      <c r="K20825" s="662">
        <v>570000000000</v>
      </c>
    </row>
    <row r="20826" spans="3:11" x14ac:dyDescent="0.25">
      <c r="C20826" s="660">
        <v>45940</v>
      </c>
      <c r="D20826" s="661" t="s">
        <v>310</v>
      </c>
      <c r="E20826" s="662">
        <v>101100</v>
      </c>
      <c r="F20826" s="662">
        <v>100000</v>
      </c>
      <c r="G20826" s="662">
        <v>100000</v>
      </c>
      <c r="H20826" s="661">
        <v>5</v>
      </c>
      <c r="I20826" s="662">
        <v>505500</v>
      </c>
      <c r="J20826" s="663">
        <v>19450000</v>
      </c>
      <c r="K20826" s="662">
        <v>1945000000000</v>
      </c>
    </row>
    <row r="20827" spans="3:11" x14ac:dyDescent="0.25">
      <c r="C20827" s="660">
        <v>45940</v>
      </c>
      <c r="D20827" s="661" t="s">
        <v>1154</v>
      </c>
      <c r="E20827" s="662">
        <v>60000</v>
      </c>
      <c r="F20827" s="662">
        <v>58200</v>
      </c>
      <c r="G20827" s="662">
        <v>60000</v>
      </c>
      <c r="H20827" s="661">
        <v>10</v>
      </c>
      <c r="I20827" s="662">
        <v>600000</v>
      </c>
      <c r="J20827" s="663">
        <v>600000</v>
      </c>
      <c r="K20827" s="662">
        <v>36000000000</v>
      </c>
    </row>
    <row r="20828" spans="3:11" x14ac:dyDescent="0.25">
      <c r="C20828" s="660">
        <v>45940</v>
      </c>
      <c r="D20828" s="661" t="s">
        <v>1155</v>
      </c>
      <c r="E20828" s="662">
        <v>42500</v>
      </c>
      <c r="F20828" s="662">
        <v>42500</v>
      </c>
      <c r="G20828" s="662">
        <v>40000</v>
      </c>
      <c r="H20828" s="661">
        <v>12</v>
      </c>
      <c r="I20828" s="662">
        <v>510000</v>
      </c>
      <c r="J20828" s="663">
        <v>2400000</v>
      </c>
      <c r="K20828" s="662">
        <v>96000000000</v>
      </c>
    </row>
    <row r="20829" spans="3:11" x14ac:dyDescent="0.25">
      <c r="C20829" s="660">
        <v>45940</v>
      </c>
      <c r="D20829" s="661" t="s">
        <v>310</v>
      </c>
      <c r="E20829" s="662">
        <v>101700</v>
      </c>
      <c r="F20829" s="662">
        <v>100000</v>
      </c>
      <c r="G20829" s="662">
        <v>100000</v>
      </c>
      <c r="H20829" s="661">
        <v>4</v>
      </c>
      <c r="I20829" s="662">
        <v>406800</v>
      </c>
      <c r="J20829" s="663">
        <v>19450000</v>
      </c>
      <c r="K20829" s="662">
        <v>1945000000000</v>
      </c>
    </row>
    <row r="20830" spans="3:11" x14ac:dyDescent="0.25">
      <c r="C20830" s="660">
        <v>45940</v>
      </c>
      <c r="D20830" s="661" t="s">
        <v>310</v>
      </c>
      <c r="E20830" s="662">
        <v>101100</v>
      </c>
      <c r="F20830" s="662">
        <v>100000</v>
      </c>
      <c r="G20830" s="662">
        <v>100000</v>
      </c>
      <c r="H20830" s="661">
        <v>11</v>
      </c>
      <c r="I20830" s="662">
        <v>1112100</v>
      </c>
      <c r="J20830" s="663">
        <v>19450000</v>
      </c>
      <c r="K20830" s="662">
        <v>1945000000000</v>
      </c>
    </row>
    <row r="20831" spans="3:11" x14ac:dyDescent="0.25">
      <c r="C20831" s="660">
        <v>45940</v>
      </c>
      <c r="D20831" s="661" t="s">
        <v>317</v>
      </c>
      <c r="E20831" s="662">
        <v>115500</v>
      </c>
      <c r="F20831" s="662">
        <v>115000</v>
      </c>
      <c r="G20831" s="662">
        <v>120500</v>
      </c>
      <c r="H20831" s="661">
        <v>5</v>
      </c>
      <c r="I20831" s="662">
        <v>577500</v>
      </c>
      <c r="J20831" s="663">
        <v>15000000</v>
      </c>
      <c r="K20831" s="662">
        <v>1807500000000</v>
      </c>
    </row>
    <row r="20832" spans="3:11" x14ac:dyDescent="0.25">
      <c r="C20832" s="660">
        <v>45940</v>
      </c>
      <c r="D20832" s="661" t="s">
        <v>312</v>
      </c>
      <c r="E20832" s="662">
        <v>30100</v>
      </c>
      <c r="F20832" s="662">
        <v>30000</v>
      </c>
      <c r="G20832" s="662">
        <v>28500</v>
      </c>
      <c r="H20832" s="661">
        <v>2</v>
      </c>
      <c r="I20832" s="662">
        <v>60200</v>
      </c>
      <c r="J20832" s="663">
        <v>20000000</v>
      </c>
      <c r="K20832" s="662">
        <v>570000000000</v>
      </c>
    </row>
    <row r="20833" spans="3:11" x14ac:dyDescent="0.25">
      <c r="C20833" s="660">
        <v>45940</v>
      </c>
      <c r="D20833" s="661" t="s">
        <v>310</v>
      </c>
      <c r="E20833" s="662">
        <v>101100</v>
      </c>
      <c r="F20833" s="662">
        <v>100000</v>
      </c>
      <c r="G20833" s="662">
        <v>100000</v>
      </c>
      <c r="H20833" s="661">
        <v>1</v>
      </c>
      <c r="I20833" s="662">
        <v>101100</v>
      </c>
      <c r="J20833" s="663">
        <v>19450000</v>
      </c>
      <c r="K20833" s="662">
        <v>1945000000000</v>
      </c>
    </row>
    <row r="20834" spans="3:11" x14ac:dyDescent="0.25">
      <c r="C20834" s="660">
        <v>45940</v>
      </c>
      <c r="D20834" s="661" t="s">
        <v>312</v>
      </c>
      <c r="E20834" s="662">
        <v>30199</v>
      </c>
      <c r="F20834" s="662">
        <v>30000</v>
      </c>
      <c r="G20834" s="662">
        <v>28500</v>
      </c>
      <c r="H20834" s="661">
        <v>16</v>
      </c>
      <c r="I20834" s="662">
        <v>483184</v>
      </c>
      <c r="J20834" s="663">
        <v>20000000</v>
      </c>
      <c r="K20834" s="662">
        <v>570000000000</v>
      </c>
    </row>
    <row r="20835" spans="3:11" x14ac:dyDescent="0.25">
      <c r="C20835" s="660">
        <v>45940</v>
      </c>
      <c r="D20835" s="661" t="s">
        <v>312</v>
      </c>
      <c r="E20835" s="662">
        <v>30199</v>
      </c>
      <c r="F20835" s="662">
        <v>30000</v>
      </c>
      <c r="G20835" s="662">
        <v>28500</v>
      </c>
      <c r="H20835" s="661">
        <v>6</v>
      </c>
      <c r="I20835" s="662">
        <v>181194</v>
      </c>
      <c r="J20835" s="663">
        <v>20000000</v>
      </c>
      <c r="K20835" s="662">
        <v>570000000000</v>
      </c>
    </row>
    <row r="20836" spans="3:11" x14ac:dyDescent="0.25">
      <c r="C20836" s="660">
        <v>45940</v>
      </c>
      <c r="D20836" s="661" t="s">
        <v>310</v>
      </c>
      <c r="E20836" s="662">
        <v>101700</v>
      </c>
      <c r="F20836" s="662">
        <v>100000</v>
      </c>
      <c r="G20836" s="662">
        <v>100000</v>
      </c>
      <c r="H20836" s="661">
        <v>4</v>
      </c>
      <c r="I20836" s="662">
        <v>406800</v>
      </c>
      <c r="J20836" s="663">
        <v>19450000</v>
      </c>
      <c r="K20836" s="662">
        <v>1945000000000</v>
      </c>
    </row>
    <row r="20837" spans="3:11" x14ac:dyDescent="0.25">
      <c r="C20837" s="660">
        <v>45940</v>
      </c>
      <c r="D20837" s="661" t="s">
        <v>1155</v>
      </c>
      <c r="E20837" s="662">
        <v>42500</v>
      </c>
      <c r="F20837" s="662">
        <v>42500</v>
      </c>
      <c r="G20837" s="662">
        <v>40000</v>
      </c>
      <c r="H20837" s="661">
        <v>10</v>
      </c>
      <c r="I20837" s="662">
        <v>425000</v>
      </c>
      <c r="J20837" s="663">
        <v>2400000</v>
      </c>
      <c r="K20837" s="662">
        <v>96000000000</v>
      </c>
    </row>
    <row r="20838" spans="3:11" x14ac:dyDescent="0.25">
      <c r="C20838" s="660">
        <v>45940</v>
      </c>
      <c r="D20838" s="661" t="s">
        <v>1155</v>
      </c>
      <c r="E20838" s="662">
        <v>42460</v>
      </c>
      <c r="F20838" s="662">
        <v>42500</v>
      </c>
      <c r="G20838" s="662">
        <v>40000</v>
      </c>
      <c r="H20838" s="661">
        <v>17</v>
      </c>
      <c r="I20838" s="662">
        <v>721820</v>
      </c>
      <c r="J20838" s="663">
        <v>2400000</v>
      </c>
      <c r="K20838" s="662">
        <v>96000000000</v>
      </c>
    </row>
    <row r="20839" spans="3:11" x14ac:dyDescent="0.25">
      <c r="C20839" s="660">
        <v>45940</v>
      </c>
      <c r="D20839" s="661" t="s">
        <v>1155</v>
      </c>
      <c r="E20839" s="662">
        <v>42460</v>
      </c>
      <c r="F20839" s="662">
        <v>42500</v>
      </c>
      <c r="G20839" s="662">
        <v>40000</v>
      </c>
      <c r="H20839" s="661">
        <v>2</v>
      </c>
      <c r="I20839" s="662">
        <v>84920</v>
      </c>
      <c r="J20839" s="663">
        <v>2400000</v>
      </c>
      <c r="K20839" s="662">
        <v>96000000000</v>
      </c>
    </row>
    <row r="20840" spans="3:11" x14ac:dyDescent="0.25">
      <c r="C20840" s="660">
        <v>45940</v>
      </c>
      <c r="D20840" s="661" t="s">
        <v>317</v>
      </c>
      <c r="E20840" s="662">
        <v>120000</v>
      </c>
      <c r="F20840" s="662">
        <v>115000</v>
      </c>
      <c r="G20840" s="662">
        <v>120500</v>
      </c>
      <c r="H20840" s="661">
        <v>4</v>
      </c>
      <c r="I20840" s="662">
        <v>480000</v>
      </c>
      <c r="J20840" s="663">
        <v>15000000</v>
      </c>
      <c r="K20840" s="662">
        <v>1807500000000</v>
      </c>
    </row>
    <row r="20841" spans="3:11" x14ac:dyDescent="0.25">
      <c r="C20841" s="660">
        <v>45940</v>
      </c>
      <c r="D20841" s="661" t="s">
        <v>317</v>
      </c>
      <c r="E20841" s="662">
        <v>120000</v>
      </c>
      <c r="F20841" s="662">
        <v>115000</v>
      </c>
      <c r="G20841" s="662">
        <v>120500</v>
      </c>
      <c r="H20841" s="661">
        <v>5</v>
      </c>
      <c r="I20841" s="662">
        <v>600000</v>
      </c>
      <c r="J20841" s="663">
        <v>15000000</v>
      </c>
      <c r="K20841" s="662">
        <v>1807500000000</v>
      </c>
    </row>
    <row r="20842" spans="3:11" x14ac:dyDescent="0.25">
      <c r="C20842" s="660">
        <v>45940</v>
      </c>
      <c r="D20842" s="661" t="s">
        <v>317</v>
      </c>
      <c r="E20842" s="662">
        <v>120000</v>
      </c>
      <c r="F20842" s="662">
        <v>115000</v>
      </c>
      <c r="G20842" s="662">
        <v>120500</v>
      </c>
      <c r="H20842" s="661">
        <v>72</v>
      </c>
      <c r="I20842" s="662">
        <v>8640000</v>
      </c>
      <c r="J20842" s="663">
        <v>15000000</v>
      </c>
      <c r="K20842" s="662">
        <v>1807500000000</v>
      </c>
    </row>
    <row r="20843" spans="3:11" x14ac:dyDescent="0.25">
      <c r="C20843" s="660">
        <v>45940</v>
      </c>
      <c r="D20843" s="661" t="s">
        <v>312</v>
      </c>
      <c r="E20843" s="662">
        <v>30199</v>
      </c>
      <c r="F20843" s="662">
        <v>30000</v>
      </c>
      <c r="G20843" s="662">
        <v>28500</v>
      </c>
      <c r="H20843" s="661">
        <v>1</v>
      </c>
      <c r="I20843" s="662">
        <v>30199</v>
      </c>
      <c r="J20843" s="663">
        <v>20000000</v>
      </c>
      <c r="K20843" s="662">
        <v>570000000000</v>
      </c>
    </row>
    <row r="20844" spans="3:11" x14ac:dyDescent="0.25">
      <c r="C20844" s="660">
        <v>45940</v>
      </c>
      <c r="D20844" s="661" t="s">
        <v>1154</v>
      </c>
      <c r="E20844" s="662">
        <v>60000</v>
      </c>
      <c r="F20844" s="662">
        <v>58200</v>
      </c>
      <c r="G20844" s="662">
        <v>60000</v>
      </c>
      <c r="H20844" s="661">
        <v>4</v>
      </c>
      <c r="I20844" s="662">
        <v>240000</v>
      </c>
      <c r="J20844" s="663">
        <v>600000</v>
      </c>
      <c r="K20844" s="662">
        <v>36000000000</v>
      </c>
    </row>
    <row r="20845" spans="3:11" x14ac:dyDescent="0.25">
      <c r="C20845" s="660">
        <v>45940</v>
      </c>
      <c r="D20845" s="661" t="s">
        <v>317</v>
      </c>
      <c r="E20845" s="662">
        <v>115520</v>
      </c>
      <c r="F20845" s="662">
        <v>115000</v>
      </c>
      <c r="G20845" s="662">
        <v>120500</v>
      </c>
      <c r="H20845" s="661">
        <v>50</v>
      </c>
      <c r="I20845" s="662">
        <v>5776000</v>
      </c>
      <c r="J20845" s="663">
        <v>15000000</v>
      </c>
      <c r="K20845" s="662">
        <v>1807500000000</v>
      </c>
    </row>
    <row r="20846" spans="3:11" x14ac:dyDescent="0.25">
      <c r="C20846" s="660">
        <v>45940</v>
      </c>
      <c r="D20846" s="661" t="s">
        <v>317</v>
      </c>
      <c r="E20846" s="662">
        <v>115500</v>
      </c>
      <c r="F20846" s="662">
        <v>115000</v>
      </c>
      <c r="G20846" s="662">
        <v>120500</v>
      </c>
      <c r="H20846" s="661">
        <v>6</v>
      </c>
      <c r="I20846" s="662">
        <v>693000</v>
      </c>
      <c r="J20846" s="663">
        <v>15000000</v>
      </c>
      <c r="K20846" s="662">
        <v>1807500000000</v>
      </c>
    </row>
    <row r="20847" spans="3:11" x14ac:dyDescent="0.25">
      <c r="C20847" s="660">
        <v>45940</v>
      </c>
      <c r="D20847" s="661" t="s">
        <v>317</v>
      </c>
      <c r="E20847" s="662">
        <v>115500</v>
      </c>
      <c r="F20847" s="662">
        <v>115000</v>
      </c>
      <c r="G20847" s="662">
        <v>120500</v>
      </c>
      <c r="H20847" s="661">
        <v>50</v>
      </c>
      <c r="I20847" s="662">
        <v>5775000</v>
      </c>
      <c r="J20847" s="663">
        <v>15000000</v>
      </c>
      <c r="K20847" s="662">
        <v>1807500000000</v>
      </c>
    </row>
    <row r="20848" spans="3:11" x14ac:dyDescent="0.25">
      <c r="C20848" s="660">
        <v>45940</v>
      </c>
      <c r="D20848" s="661" t="s">
        <v>317</v>
      </c>
      <c r="E20848" s="662">
        <v>115500</v>
      </c>
      <c r="F20848" s="662">
        <v>115000</v>
      </c>
      <c r="G20848" s="662">
        <v>120500</v>
      </c>
      <c r="H20848" s="661">
        <v>42</v>
      </c>
      <c r="I20848" s="662">
        <v>4851000</v>
      </c>
      <c r="J20848" s="663">
        <v>15000000</v>
      </c>
      <c r="K20848" s="662">
        <v>1807500000000</v>
      </c>
    </row>
    <row r="20849" spans="3:11" x14ac:dyDescent="0.25">
      <c r="C20849" s="660">
        <v>45940</v>
      </c>
      <c r="D20849" s="661" t="s">
        <v>1154</v>
      </c>
      <c r="E20849" s="662">
        <v>60000</v>
      </c>
      <c r="F20849" s="662">
        <v>58200</v>
      </c>
      <c r="G20849" s="662">
        <v>60000</v>
      </c>
      <c r="H20849" s="661">
        <v>6</v>
      </c>
      <c r="I20849" s="662">
        <v>360000</v>
      </c>
      <c r="J20849" s="663">
        <v>600000</v>
      </c>
      <c r="K20849" s="662">
        <v>36000000000</v>
      </c>
    </row>
    <row r="20850" spans="3:11" x14ac:dyDescent="0.25">
      <c r="C20850" s="660">
        <v>45940</v>
      </c>
      <c r="D20850" s="661" t="s">
        <v>312</v>
      </c>
      <c r="E20850" s="662">
        <v>30100</v>
      </c>
      <c r="F20850" s="662">
        <v>30000</v>
      </c>
      <c r="G20850" s="662">
        <v>28500</v>
      </c>
      <c r="H20850" s="661">
        <v>1</v>
      </c>
      <c r="I20850" s="662">
        <v>30100</v>
      </c>
      <c r="J20850" s="663">
        <v>20000000</v>
      </c>
      <c r="K20850" s="662">
        <v>570000000000</v>
      </c>
    </row>
    <row r="20851" spans="3:11" x14ac:dyDescent="0.25">
      <c r="C20851" s="660">
        <v>45940</v>
      </c>
      <c r="D20851" s="661" t="s">
        <v>312</v>
      </c>
      <c r="E20851" s="662">
        <v>30100</v>
      </c>
      <c r="F20851" s="662">
        <v>30000</v>
      </c>
      <c r="G20851" s="662">
        <v>28500</v>
      </c>
      <c r="H20851" s="661">
        <v>1</v>
      </c>
      <c r="I20851" s="662">
        <v>30100</v>
      </c>
      <c r="J20851" s="663">
        <v>20000000</v>
      </c>
      <c r="K20851" s="662">
        <v>570000000000</v>
      </c>
    </row>
    <row r="20852" spans="3:11" x14ac:dyDescent="0.25">
      <c r="C20852" s="660">
        <v>45940</v>
      </c>
      <c r="D20852" s="661" t="s">
        <v>312</v>
      </c>
      <c r="E20852" s="662">
        <v>30100</v>
      </c>
      <c r="F20852" s="662">
        <v>30000</v>
      </c>
      <c r="G20852" s="662">
        <v>28500</v>
      </c>
      <c r="H20852" s="661">
        <v>3</v>
      </c>
      <c r="I20852" s="662">
        <v>90300</v>
      </c>
      <c r="J20852" s="663">
        <v>20000000</v>
      </c>
      <c r="K20852" s="662">
        <v>570000000000</v>
      </c>
    </row>
    <row r="20853" spans="3:11" x14ac:dyDescent="0.25">
      <c r="C20853" s="660">
        <v>45940</v>
      </c>
      <c r="D20853" s="661" t="s">
        <v>1154</v>
      </c>
      <c r="E20853" s="662">
        <v>60000</v>
      </c>
      <c r="F20853" s="662">
        <v>58200</v>
      </c>
      <c r="G20853" s="662">
        <v>60000</v>
      </c>
      <c r="H20853" s="661">
        <v>10</v>
      </c>
      <c r="I20853" s="662">
        <v>600000</v>
      </c>
      <c r="J20853" s="663">
        <v>600000</v>
      </c>
      <c r="K20853" s="662">
        <v>36000000000</v>
      </c>
    </row>
    <row r="20854" spans="3:11" x14ac:dyDescent="0.25">
      <c r="C20854" s="660">
        <v>45940</v>
      </c>
      <c r="D20854" s="661" t="s">
        <v>310</v>
      </c>
      <c r="E20854" s="662">
        <v>101700</v>
      </c>
      <c r="F20854" s="662">
        <v>100000</v>
      </c>
      <c r="G20854" s="662">
        <v>100000</v>
      </c>
      <c r="H20854" s="661">
        <v>5</v>
      </c>
      <c r="I20854" s="662">
        <v>508500</v>
      </c>
      <c r="J20854" s="663">
        <v>19450000</v>
      </c>
      <c r="K20854" s="662">
        <v>1945000000000</v>
      </c>
    </row>
    <row r="20855" spans="3:11" x14ac:dyDescent="0.25">
      <c r="C20855" s="660">
        <v>45940</v>
      </c>
      <c r="D20855" s="661" t="s">
        <v>317</v>
      </c>
      <c r="E20855" s="662">
        <v>115500</v>
      </c>
      <c r="F20855" s="662">
        <v>115000</v>
      </c>
      <c r="G20855" s="662">
        <v>120500</v>
      </c>
      <c r="H20855" s="661">
        <v>152</v>
      </c>
      <c r="I20855" s="662">
        <v>17556000</v>
      </c>
      <c r="J20855" s="663">
        <v>15000000</v>
      </c>
      <c r="K20855" s="662">
        <v>1807500000000</v>
      </c>
    </row>
    <row r="20856" spans="3:11" x14ac:dyDescent="0.25">
      <c r="C20856" s="660">
        <v>45940</v>
      </c>
      <c r="D20856" s="661" t="s">
        <v>312</v>
      </c>
      <c r="E20856" s="662">
        <v>30199</v>
      </c>
      <c r="F20856" s="662">
        <v>30000</v>
      </c>
      <c r="G20856" s="662">
        <v>28500</v>
      </c>
      <c r="H20856" s="661">
        <v>9</v>
      </c>
      <c r="I20856" s="662">
        <v>271791</v>
      </c>
      <c r="J20856" s="663">
        <v>20000000</v>
      </c>
      <c r="K20856" s="662">
        <v>570000000000</v>
      </c>
    </row>
    <row r="20857" spans="3:11" x14ac:dyDescent="0.25">
      <c r="C20857" s="660">
        <v>45940</v>
      </c>
      <c r="D20857" s="661" t="s">
        <v>317</v>
      </c>
      <c r="E20857" s="662">
        <v>115501</v>
      </c>
      <c r="F20857" s="662">
        <v>115000</v>
      </c>
      <c r="G20857" s="662">
        <v>120500</v>
      </c>
      <c r="H20857" s="661">
        <v>30</v>
      </c>
      <c r="I20857" s="662">
        <v>3465030</v>
      </c>
      <c r="J20857" s="663">
        <v>15000000</v>
      </c>
      <c r="K20857" s="662">
        <v>1807500000000</v>
      </c>
    </row>
    <row r="20858" spans="3:11" x14ac:dyDescent="0.25">
      <c r="C20858" s="660">
        <v>45940</v>
      </c>
      <c r="D20858" s="661" t="s">
        <v>317</v>
      </c>
      <c r="E20858" s="662">
        <v>115500</v>
      </c>
      <c r="F20858" s="662">
        <v>115000</v>
      </c>
      <c r="G20858" s="662">
        <v>120500</v>
      </c>
      <c r="H20858" s="661">
        <v>30</v>
      </c>
      <c r="I20858" s="662">
        <v>3465000</v>
      </c>
      <c r="J20858" s="663">
        <v>15000000</v>
      </c>
      <c r="K20858" s="662">
        <v>1807500000000</v>
      </c>
    </row>
    <row r="20859" spans="3:11" x14ac:dyDescent="0.25">
      <c r="C20859" s="660">
        <v>45940</v>
      </c>
      <c r="D20859" s="661" t="s">
        <v>1154</v>
      </c>
      <c r="E20859" s="662">
        <v>60000</v>
      </c>
      <c r="F20859" s="662">
        <v>58200</v>
      </c>
      <c r="G20859" s="662">
        <v>60000</v>
      </c>
      <c r="H20859" s="661">
        <v>1</v>
      </c>
      <c r="I20859" s="662">
        <v>60000</v>
      </c>
      <c r="J20859" s="663">
        <v>600000</v>
      </c>
      <c r="K20859" s="662">
        <v>36000000000</v>
      </c>
    </row>
    <row r="20860" spans="3:11" x14ac:dyDescent="0.25">
      <c r="C20860" s="660">
        <v>45940</v>
      </c>
      <c r="D20860" s="661" t="s">
        <v>312</v>
      </c>
      <c r="E20860" s="662">
        <v>30199</v>
      </c>
      <c r="F20860" s="662">
        <v>30000</v>
      </c>
      <c r="G20860" s="662">
        <v>28500</v>
      </c>
      <c r="H20860" s="661">
        <v>10</v>
      </c>
      <c r="I20860" s="662">
        <v>301990</v>
      </c>
      <c r="J20860" s="663">
        <v>20000000</v>
      </c>
      <c r="K20860" s="662">
        <v>570000000000</v>
      </c>
    </row>
    <row r="20861" spans="3:11" x14ac:dyDescent="0.25">
      <c r="C20861" s="660">
        <v>45940</v>
      </c>
      <c r="D20861" s="661" t="s">
        <v>317</v>
      </c>
      <c r="E20861" s="662">
        <v>115500</v>
      </c>
      <c r="F20861" s="662">
        <v>115000</v>
      </c>
      <c r="G20861" s="662">
        <v>120500</v>
      </c>
      <c r="H20861" s="661">
        <v>8</v>
      </c>
      <c r="I20861" s="662">
        <v>924000</v>
      </c>
      <c r="J20861" s="663">
        <v>15000000</v>
      </c>
      <c r="K20861" s="662">
        <v>1807500000000</v>
      </c>
    </row>
    <row r="20862" spans="3:11" x14ac:dyDescent="0.25">
      <c r="C20862" s="660">
        <v>45940</v>
      </c>
      <c r="D20862" s="661" t="s">
        <v>1155</v>
      </c>
      <c r="E20862" s="662">
        <v>42500</v>
      </c>
      <c r="F20862" s="662">
        <v>42500</v>
      </c>
      <c r="G20862" s="662">
        <v>40000</v>
      </c>
      <c r="H20862" s="661">
        <v>1</v>
      </c>
      <c r="I20862" s="662">
        <v>42500</v>
      </c>
      <c r="J20862" s="663">
        <v>2400000</v>
      </c>
      <c r="K20862" s="662">
        <v>96000000000</v>
      </c>
    </row>
    <row r="20863" spans="3:11" x14ac:dyDescent="0.25">
      <c r="C20863" s="660">
        <v>45940</v>
      </c>
      <c r="D20863" s="661" t="s">
        <v>312</v>
      </c>
      <c r="E20863" s="662">
        <v>30199</v>
      </c>
      <c r="F20863" s="662">
        <v>30000</v>
      </c>
      <c r="G20863" s="662">
        <v>28500</v>
      </c>
      <c r="H20863" s="661">
        <v>3</v>
      </c>
      <c r="I20863" s="662">
        <v>90597</v>
      </c>
      <c r="J20863" s="663">
        <v>20000000</v>
      </c>
      <c r="K20863" s="662">
        <v>570000000000</v>
      </c>
    </row>
    <row r="20864" spans="3:11" x14ac:dyDescent="0.25">
      <c r="C20864" s="660">
        <v>45940</v>
      </c>
      <c r="D20864" s="661" t="s">
        <v>312</v>
      </c>
      <c r="E20864" s="662">
        <v>30200</v>
      </c>
      <c r="F20864" s="662">
        <v>30000</v>
      </c>
      <c r="G20864" s="662">
        <v>28500</v>
      </c>
      <c r="H20864" s="661">
        <v>386</v>
      </c>
      <c r="I20864" s="662">
        <v>11657200</v>
      </c>
      <c r="J20864" s="663">
        <v>20000000</v>
      </c>
      <c r="K20864" s="662">
        <v>570000000000</v>
      </c>
    </row>
    <row r="20865" spans="3:11" x14ac:dyDescent="0.25">
      <c r="C20865" s="660">
        <v>45940</v>
      </c>
      <c r="D20865" s="661" t="s">
        <v>312</v>
      </c>
      <c r="E20865" s="662">
        <v>30250</v>
      </c>
      <c r="F20865" s="662">
        <v>30000</v>
      </c>
      <c r="G20865" s="662">
        <v>28500</v>
      </c>
      <c r="H20865" s="661">
        <v>151</v>
      </c>
      <c r="I20865" s="662">
        <v>4567750</v>
      </c>
      <c r="J20865" s="663">
        <v>20000000</v>
      </c>
      <c r="K20865" s="662">
        <v>570000000000</v>
      </c>
    </row>
    <row r="20866" spans="3:11" x14ac:dyDescent="0.25">
      <c r="C20866" s="660">
        <v>45940</v>
      </c>
      <c r="D20866" s="661" t="s">
        <v>312</v>
      </c>
      <c r="E20866" s="662">
        <v>30250</v>
      </c>
      <c r="F20866" s="662">
        <v>30000</v>
      </c>
      <c r="G20866" s="662">
        <v>28500</v>
      </c>
      <c r="H20866" s="661">
        <v>100</v>
      </c>
      <c r="I20866" s="662">
        <v>3025000</v>
      </c>
      <c r="J20866" s="663">
        <v>20000000</v>
      </c>
      <c r="K20866" s="662">
        <v>570000000000</v>
      </c>
    </row>
    <row r="20867" spans="3:11" x14ac:dyDescent="0.25">
      <c r="C20867" s="660">
        <v>45940</v>
      </c>
      <c r="D20867" s="661" t="s">
        <v>312</v>
      </c>
      <c r="E20867" s="662">
        <v>30300</v>
      </c>
      <c r="F20867" s="662">
        <v>30000</v>
      </c>
      <c r="G20867" s="662">
        <v>28500</v>
      </c>
      <c r="H20867" s="661">
        <v>16</v>
      </c>
      <c r="I20867" s="662">
        <v>484800</v>
      </c>
      <c r="J20867" s="663">
        <v>20000000</v>
      </c>
      <c r="K20867" s="662">
        <v>570000000000</v>
      </c>
    </row>
    <row r="20868" spans="3:11" x14ac:dyDescent="0.25">
      <c r="C20868" s="660">
        <v>45940</v>
      </c>
      <c r="D20868" s="661" t="s">
        <v>312</v>
      </c>
      <c r="E20868" s="662">
        <v>30300</v>
      </c>
      <c r="F20868" s="662">
        <v>30000</v>
      </c>
      <c r="G20868" s="662">
        <v>28500</v>
      </c>
      <c r="H20868" s="661">
        <v>4</v>
      </c>
      <c r="I20868" s="662">
        <v>121200</v>
      </c>
      <c r="J20868" s="663">
        <v>20000000</v>
      </c>
      <c r="K20868" s="662">
        <v>570000000000</v>
      </c>
    </row>
    <row r="20869" spans="3:11" x14ac:dyDescent="0.25">
      <c r="C20869" s="660">
        <v>45940</v>
      </c>
      <c r="D20869" s="661" t="s">
        <v>312</v>
      </c>
      <c r="E20869" s="662">
        <v>30300</v>
      </c>
      <c r="F20869" s="662">
        <v>30000</v>
      </c>
      <c r="G20869" s="662">
        <v>28500</v>
      </c>
      <c r="H20869" s="661">
        <v>10</v>
      </c>
      <c r="I20869" s="662">
        <v>303000</v>
      </c>
      <c r="J20869" s="663">
        <v>20000000</v>
      </c>
      <c r="K20869" s="662">
        <v>570000000000</v>
      </c>
    </row>
    <row r="20870" spans="3:11" x14ac:dyDescent="0.25">
      <c r="C20870" s="660">
        <v>45940</v>
      </c>
      <c r="D20870" s="661" t="s">
        <v>312</v>
      </c>
      <c r="E20870" s="662">
        <v>30300</v>
      </c>
      <c r="F20870" s="662">
        <v>30000</v>
      </c>
      <c r="G20870" s="662">
        <v>28500</v>
      </c>
      <c r="H20870" s="661">
        <v>1</v>
      </c>
      <c r="I20870" s="662">
        <v>30300</v>
      </c>
      <c r="J20870" s="663">
        <v>20000000</v>
      </c>
      <c r="K20870" s="662">
        <v>570000000000</v>
      </c>
    </row>
    <row r="20871" spans="3:11" x14ac:dyDescent="0.25">
      <c r="C20871" s="660">
        <v>45940</v>
      </c>
      <c r="D20871" s="661" t="s">
        <v>312</v>
      </c>
      <c r="E20871" s="662">
        <v>30500</v>
      </c>
      <c r="F20871" s="662">
        <v>30000</v>
      </c>
      <c r="G20871" s="662">
        <v>28500</v>
      </c>
      <c r="H20871" s="661">
        <v>3</v>
      </c>
      <c r="I20871" s="662">
        <v>91500</v>
      </c>
      <c r="J20871" s="663">
        <v>20000000</v>
      </c>
      <c r="K20871" s="662">
        <v>570000000000</v>
      </c>
    </row>
    <row r="20872" spans="3:11" x14ac:dyDescent="0.25">
      <c r="C20872" s="660">
        <v>45940</v>
      </c>
      <c r="D20872" s="661" t="s">
        <v>312</v>
      </c>
      <c r="E20872" s="662">
        <v>31000</v>
      </c>
      <c r="F20872" s="662">
        <v>30000</v>
      </c>
      <c r="G20872" s="662">
        <v>28500</v>
      </c>
      <c r="H20872" s="661">
        <v>2</v>
      </c>
      <c r="I20872" s="662">
        <v>62000</v>
      </c>
      <c r="J20872" s="663">
        <v>20000000</v>
      </c>
      <c r="K20872" s="662">
        <v>570000000000</v>
      </c>
    </row>
    <row r="20873" spans="3:11" x14ac:dyDescent="0.25">
      <c r="C20873" s="660">
        <v>45940</v>
      </c>
      <c r="D20873" s="661" t="s">
        <v>312</v>
      </c>
      <c r="E20873" s="662">
        <v>31000</v>
      </c>
      <c r="F20873" s="662">
        <v>30000</v>
      </c>
      <c r="G20873" s="662">
        <v>28500</v>
      </c>
      <c r="H20873" s="661">
        <v>282</v>
      </c>
      <c r="I20873" s="662">
        <v>8742000</v>
      </c>
      <c r="J20873" s="663">
        <v>20000000</v>
      </c>
      <c r="K20873" s="662">
        <v>570000000000</v>
      </c>
    </row>
    <row r="20874" spans="3:11" x14ac:dyDescent="0.25">
      <c r="C20874" s="660">
        <v>45940</v>
      </c>
      <c r="D20874" s="661" t="s">
        <v>312</v>
      </c>
      <c r="E20874" s="662">
        <v>31000</v>
      </c>
      <c r="F20874" s="662">
        <v>30000</v>
      </c>
      <c r="G20874" s="662">
        <v>28500</v>
      </c>
      <c r="H20874" s="661">
        <v>4</v>
      </c>
      <c r="I20874" s="662">
        <v>124000</v>
      </c>
      <c r="J20874" s="663">
        <v>20000000</v>
      </c>
      <c r="K20874" s="662">
        <v>570000000000</v>
      </c>
    </row>
    <row r="20875" spans="3:11" x14ac:dyDescent="0.25">
      <c r="C20875" s="660">
        <v>45940</v>
      </c>
      <c r="D20875" s="661" t="s">
        <v>317</v>
      </c>
      <c r="E20875" s="662">
        <v>116000</v>
      </c>
      <c r="F20875" s="662">
        <v>115000</v>
      </c>
      <c r="G20875" s="662">
        <v>120500</v>
      </c>
      <c r="H20875" s="661">
        <v>9</v>
      </c>
      <c r="I20875" s="662">
        <v>1044000</v>
      </c>
      <c r="J20875" s="663">
        <v>15000000</v>
      </c>
      <c r="K20875" s="662">
        <v>1807500000000</v>
      </c>
    </row>
    <row r="20876" spans="3:11" x14ac:dyDescent="0.25">
      <c r="C20876" s="660">
        <v>45940</v>
      </c>
      <c r="D20876" s="661" t="s">
        <v>312</v>
      </c>
      <c r="E20876" s="662">
        <v>31000</v>
      </c>
      <c r="F20876" s="662">
        <v>30000</v>
      </c>
      <c r="G20876" s="662">
        <v>28500</v>
      </c>
      <c r="H20876" s="661">
        <v>5</v>
      </c>
      <c r="I20876" s="662">
        <v>155000</v>
      </c>
      <c r="J20876" s="663">
        <v>20000000</v>
      </c>
      <c r="K20876" s="662">
        <v>570000000000</v>
      </c>
    </row>
    <row r="20877" spans="3:11" x14ac:dyDescent="0.25">
      <c r="C20877" s="660">
        <v>45940</v>
      </c>
      <c r="D20877" s="661" t="s">
        <v>1154</v>
      </c>
      <c r="E20877" s="662">
        <v>60000</v>
      </c>
      <c r="F20877" s="662">
        <v>58200</v>
      </c>
      <c r="G20877" s="662">
        <v>60000</v>
      </c>
      <c r="H20877" s="661">
        <v>5</v>
      </c>
      <c r="I20877" s="662">
        <v>300000</v>
      </c>
      <c r="J20877" s="663">
        <v>600000</v>
      </c>
      <c r="K20877" s="662">
        <v>36000000000</v>
      </c>
    </row>
    <row r="20878" spans="3:11" x14ac:dyDescent="0.25">
      <c r="C20878" s="660">
        <v>45940</v>
      </c>
      <c r="D20878" s="661" t="s">
        <v>312</v>
      </c>
      <c r="E20878" s="662">
        <v>30100</v>
      </c>
      <c r="F20878" s="662">
        <v>30000</v>
      </c>
      <c r="G20878" s="662">
        <v>28500</v>
      </c>
      <c r="H20878" s="661">
        <v>1</v>
      </c>
      <c r="I20878" s="662">
        <v>30100</v>
      </c>
      <c r="J20878" s="663">
        <v>20000000</v>
      </c>
      <c r="K20878" s="662">
        <v>570000000000</v>
      </c>
    </row>
    <row r="20879" spans="3:11" x14ac:dyDescent="0.25">
      <c r="C20879" s="660">
        <v>45940</v>
      </c>
      <c r="D20879" s="661" t="s">
        <v>312</v>
      </c>
      <c r="E20879" s="662">
        <v>30100</v>
      </c>
      <c r="F20879" s="662">
        <v>30000</v>
      </c>
      <c r="G20879" s="662">
        <v>28500</v>
      </c>
      <c r="H20879" s="661">
        <v>50</v>
      </c>
      <c r="I20879" s="662">
        <v>1505000</v>
      </c>
      <c r="J20879" s="663">
        <v>20000000</v>
      </c>
      <c r="K20879" s="662">
        <v>570000000000</v>
      </c>
    </row>
    <row r="20880" spans="3:11" x14ac:dyDescent="0.25">
      <c r="C20880" s="660">
        <v>45940</v>
      </c>
      <c r="D20880" s="661" t="s">
        <v>312</v>
      </c>
      <c r="E20880" s="662">
        <v>30100</v>
      </c>
      <c r="F20880" s="662">
        <v>30000</v>
      </c>
      <c r="G20880" s="662">
        <v>28500</v>
      </c>
      <c r="H20880" s="661">
        <v>10</v>
      </c>
      <c r="I20880" s="662">
        <v>301000</v>
      </c>
      <c r="J20880" s="663">
        <v>20000000</v>
      </c>
      <c r="K20880" s="662">
        <v>570000000000</v>
      </c>
    </row>
    <row r="20881" spans="3:11" x14ac:dyDescent="0.25">
      <c r="C20881" s="660">
        <v>45940</v>
      </c>
      <c r="D20881" s="661" t="s">
        <v>312</v>
      </c>
      <c r="E20881" s="662">
        <v>30100</v>
      </c>
      <c r="F20881" s="662">
        <v>30000</v>
      </c>
      <c r="G20881" s="662">
        <v>28500</v>
      </c>
      <c r="H20881" s="661">
        <v>4</v>
      </c>
      <c r="I20881" s="662">
        <v>120400</v>
      </c>
      <c r="J20881" s="663">
        <v>20000000</v>
      </c>
      <c r="K20881" s="662">
        <v>570000000000</v>
      </c>
    </row>
    <row r="20882" spans="3:11" x14ac:dyDescent="0.25">
      <c r="C20882" s="660">
        <v>45940</v>
      </c>
      <c r="D20882" s="661" t="s">
        <v>317</v>
      </c>
      <c r="E20882" s="662">
        <v>116000</v>
      </c>
      <c r="F20882" s="662">
        <v>115000</v>
      </c>
      <c r="G20882" s="662">
        <v>120500</v>
      </c>
      <c r="H20882" s="661">
        <v>1</v>
      </c>
      <c r="I20882" s="662">
        <v>116000</v>
      </c>
      <c r="J20882" s="663">
        <v>15000000</v>
      </c>
      <c r="K20882" s="662">
        <v>1807500000000</v>
      </c>
    </row>
    <row r="20883" spans="3:11" x14ac:dyDescent="0.25">
      <c r="C20883" s="660">
        <v>45940</v>
      </c>
      <c r="D20883" s="661" t="s">
        <v>312</v>
      </c>
      <c r="E20883" s="662">
        <v>31000</v>
      </c>
      <c r="F20883" s="662">
        <v>30000</v>
      </c>
      <c r="G20883" s="662">
        <v>28500</v>
      </c>
      <c r="H20883" s="661">
        <v>25</v>
      </c>
      <c r="I20883" s="662">
        <v>775000</v>
      </c>
      <c r="J20883" s="663">
        <v>20000000</v>
      </c>
      <c r="K20883" s="662">
        <v>570000000000</v>
      </c>
    </row>
    <row r="20884" spans="3:11" x14ac:dyDescent="0.25">
      <c r="C20884" s="660">
        <v>45940</v>
      </c>
      <c r="D20884" s="661" t="s">
        <v>1154</v>
      </c>
      <c r="E20884" s="662">
        <v>60100</v>
      </c>
      <c r="F20884" s="662">
        <v>58200</v>
      </c>
      <c r="G20884" s="662">
        <v>60000</v>
      </c>
      <c r="H20884" s="661">
        <v>2</v>
      </c>
      <c r="I20884" s="662">
        <v>120200</v>
      </c>
      <c r="J20884" s="663">
        <v>600000</v>
      </c>
      <c r="K20884" s="662">
        <v>36000000000</v>
      </c>
    </row>
    <row r="20885" spans="3:11" x14ac:dyDescent="0.25">
      <c r="C20885" s="660">
        <v>45940</v>
      </c>
      <c r="D20885" s="661" t="s">
        <v>1155</v>
      </c>
      <c r="E20885" s="662">
        <v>42500</v>
      </c>
      <c r="F20885" s="662">
        <v>42500</v>
      </c>
      <c r="G20885" s="662">
        <v>40000</v>
      </c>
      <c r="H20885" s="661">
        <v>4</v>
      </c>
      <c r="I20885" s="662">
        <v>170000</v>
      </c>
      <c r="J20885" s="663">
        <v>2400000</v>
      </c>
      <c r="K20885" s="662">
        <v>96000000000</v>
      </c>
    </row>
    <row r="20886" spans="3:11" x14ac:dyDescent="0.25">
      <c r="C20886" s="660">
        <v>45940</v>
      </c>
      <c r="D20886" s="661" t="s">
        <v>312</v>
      </c>
      <c r="E20886" s="662">
        <v>31000</v>
      </c>
      <c r="F20886" s="662">
        <v>30000</v>
      </c>
      <c r="G20886" s="662">
        <v>28500</v>
      </c>
      <c r="H20886" s="661">
        <v>6</v>
      </c>
      <c r="I20886" s="662">
        <v>186000</v>
      </c>
      <c r="J20886" s="663">
        <v>20000000</v>
      </c>
      <c r="K20886" s="662">
        <v>570000000000</v>
      </c>
    </row>
    <row r="20887" spans="3:11" x14ac:dyDescent="0.25">
      <c r="C20887" s="660">
        <v>45940</v>
      </c>
      <c r="D20887" s="661" t="s">
        <v>317</v>
      </c>
      <c r="E20887" s="662">
        <v>115500</v>
      </c>
      <c r="F20887" s="662">
        <v>115000</v>
      </c>
      <c r="G20887" s="662">
        <v>120500</v>
      </c>
      <c r="H20887" s="661">
        <v>1</v>
      </c>
      <c r="I20887" s="662">
        <v>115500</v>
      </c>
      <c r="J20887" s="663">
        <v>15000000</v>
      </c>
      <c r="K20887" s="662">
        <v>1807500000000</v>
      </c>
    </row>
    <row r="20888" spans="3:11" x14ac:dyDescent="0.25">
      <c r="C20888" s="660">
        <v>45940</v>
      </c>
      <c r="D20888" s="661" t="s">
        <v>312</v>
      </c>
      <c r="E20888" s="662">
        <v>30001</v>
      </c>
      <c r="F20888" s="662">
        <v>30000</v>
      </c>
      <c r="G20888" s="662">
        <v>28500</v>
      </c>
      <c r="H20888" s="661">
        <v>1</v>
      </c>
      <c r="I20888" s="662">
        <v>30001</v>
      </c>
      <c r="J20888" s="663">
        <v>20000000</v>
      </c>
      <c r="K20888" s="662">
        <v>570000000000</v>
      </c>
    </row>
    <row r="20889" spans="3:11" x14ac:dyDescent="0.25">
      <c r="C20889" s="660">
        <v>45940</v>
      </c>
      <c r="D20889" s="661" t="s">
        <v>312</v>
      </c>
      <c r="E20889" s="662">
        <v>30000</v>
      </c>
      <c r="F20889" s="662">
        <v>30000</v>
      </c>
      <c r="G20889" s="662">
        <v>28500</v>
      </c>
      <c r="H20889" s="661">
        <v>92</v>
      </c>
      <c r="I20889" s="662">
        <v>2760000</v>
      </c>
      <c r="J20889" s="663">
        <v>20000000</v>
      </c>
      <c r="K20889" s="662">
        <v>570000000000</v>
      </c>
    </row>
    <row r="20890" spans="3:11" x14ac:dyDescent="0.25">
      <c r="C20890" s="660">
        <v>45940</v>
      </c>
      <c r="D20890" s="661" t="s">
        <v>312</v>
      </c>
      <c r="E20890" s="662">
        <v>30000</v>
      </c>
      <c r="F20890" s="662">
        <v>30000</v>
      </c>
      <c r="G20890" s="662">
        <v>28500</v>
      </c>
      <c r="H20890" s="661">
        <v>7</v>
      </c>
      <c r="I20890" s="662">
        <v>210000</v>
      </c>
      <c r="J20890" s="663">
        <v>20000000</v>
      </c>
      <c r="K20890" s="662">
        <v>570000000000</v>
      </c>
    </row>
    <row r="20891" spans="3:11" x14ac:dyDescent="0.25">
      <c r="C20891" s="660">
        <v>45940</v>
      </c>
      <c r="D20891" s="661" t="s">
        <v>312</v>
      </c>
      <c r="E20891" s="662">
        <v>31000</v>
      </c>
      <c r="F20891" s="662">
        <v>30000</v>
      </c>
      <c r="G20891" s="662">
        <v>28500</v>
      </c>
      <c r="H20891" s="661">
        <v>16</v>
      </c>
      <c r="I20891" s="662">
        <v>496000</v>
      </c>
      <c r="J20891" s="663">
        <v>20000000</v>
      </c>
      <c r="K20891" s="662">
        <v>570000000000</v>
      </c>
    </row>
    <row r="20892" spans="3:11" x14ac:dyDescent="0.25">
      <c r="C20892" s="660">
        <v>45940</v>
      </c>
      <c r="D20892" s="661" t="s">
        <v>310</v>
      </c>
      <c r="E20892" s="662">
        <v>101700</v>
      </c>
      <c r="F20892" s="662">
        <v>100000</v>
      </c>
      <c r="G20892" s="662">
        <v>100000</v>
      </c>
      <c r="H20892" s="661">
        <v>5</v>
      </c>
      <c r="I20892" s="662">
        <v>508500</v>
      </c>
      <c r="J20892" s="663">
        <v>19450000</v>
      </c>
      <c r="K20892" s="662">
        <v>1945000000000</v>
      </c>
    </row>
    <row r="20893" spans="3:11" x14ac:dyDescent="0.25">
      <c r="C20893" s="660">
        <v>45940</v>
      </c>
      <c r="D20893" s="661" t="s">
        <v>312</v>
      </c>
      <c r="E20893" s="662">
        <v>31000</v>
      </c>
      <c r="F20893" s="662">
        <v>30000</v>
      </c>
      <c r="G20893" s="662">
        <v>28500</v>
      </c>
      <c r="H20893" s="661">
        <v>6</v>
      </c>
      <c r="I20893" s="662">
        <v>186000</v>
      </c>
      <c r="J20893" s="663">
        <v>20000000</v>
      </c>
      <c r="K20893" s="662">
        <v>570000000000</v>
      </c>
    </row>
    <row r="20894" spans="3:11" x14ac:dyDescent="0.25">
      <c r="C20894" s="660">
        <v>45940</v>
      </c>
      <c r="D20894" s="661" t="s">
        <v>312</v>
      </c>
      <c r="E20894" s="662">
        <v>30000</v>
      </c>
      <c r="F20894" s="662">
        <v>30000</v>
      </c>
      <c r="G20894" s="662">
        <v>28500</v>
      </c>
      <c r="H20894" s="661">
        <v>3</v>
      </c>
      <c r="I20894" s="662">
        <v>90000</v>
      </c>
      <c r="J20894" s="663">
        <v>20000000</v>
      </c>
      <c r="K20894" s="662">
        <v>570000000000</v>
      </c>
    </row>
    <row r="20895" spans="3:11" x14ac:dyDescent="0.25">
      <c r="C20895" s="660">
        <v>45940</v>
      </c>
      <c r="D20895" s="661" t="s">
        <v>312</v>
      </c>
      <c r="E20895" s="662">
        <v>30000</v>
      </c>
      <c r="F20895" s="662">
        <v>30000</v>
      </c>
      <c r="G20895" s="662">
        <v>28500</v>
      </c>
      <c r="H20895" s="661">
        <v>20</v>
      </c>
      <c r="I20895" s="662">
        <v>600000</v>
      </c>
      <c r="J20895" s="663">
        <v>20000000</v>
      </c>
      <c r="K20895" s="662">
        <v>570000000000</v>
      </c>
    </row>
    <row r="20896" spans="3:11" x14ac:dyDescent="0.25">
      <c r="C20896" s="660">
        <v>45940</v>
      </c>
      <c r="D20896" s="661" t="s">
        <v>312</v>
      </c>
      <c r="E20896" s="662">
        <v>30000</v>
      </c>
      <c r="F20896" s="662">
        <v>30000</v>
      </c>
      <c r="G20896" s="662">
        <v>28500</v>
      </c>
      <c r="H20896" s="661">
        <v>10</v>
      </c>
      <c r="I20896" s="662">
        <v>300000</v>
      </c>
      <c r="J20896" s="663">
        <v>20000000</v>
      </c>
      <c r="K20896" s="662">
        <v>570000000000</v>
      </c>
    </row>
    <row r="20897" spans="3:11" x14ac:dyDescent="0.25">
      <c r="C20897" s="660">
        <v>45940</v>
      </c>
      <c r="D20897" s="661" t="s">
        <v>312</v>
      </c>
      <c r="E20897" s="662">
        <v>30000</v>
      </c>
      <c r="F20897" s="662">
        <v>30000</v>
      </c>
      <c r="G20897" s="662">
        <v>28500</v>
      </c>
      <c r="H20897" s="661">
        <v>2</v>
      </c>
      <c r="I20897" s="662">
        <v>60000</v>
      </c>
      <c r="J20897" s="663">
        <v>20000000</v>
      </c>
      <c r="K20897" s="662">
        <v>570000000000</v>
      </c>
    </row>
    <row r="20898" spans="3:11" x14ac:dyDescent="0.25">
      <c r="C20898" s="660">
        <v>45940</v>
      </c>
      <c r="D20898" s="661" t="s">
        <v>312</v>
      </c>
      <c r="E20898" s="662">
        <v>30000</v>
      </c>
      <c r="F20898" s="662">
        <v>30000</v>
      </c>
      <c r="G20898" s="662">
        <v>28500</v>
      </c>
      <c r="H20898" s="661">
        <v>3</v>
      </c>
      <c r="I20898" s="662">
        <v>90000</v>
      </c>
      <c r="J20898" s="663">
        <v>20000000</v>
      </c>
      <c r="K20898" s="662">
        <v>570000000000</v>
      </c>
    </row>
    <row r="20899" spans="3:11" x14ac:dyDescent="0.25">
      <c r="C20899" s="660">
        <v>45940</v>
      </c>
      <c r="D20899" s="661" t="s">
        <v>312</v>
      </c>
      <c r="E20899" s="662">
        <v>30000</v>
      </c>
      <c r="F20899" s="662">
        <v>30000</v>
      </c>
      <c r="G20899" s="662">
        <v>28500</v>
      </c>
      <c r="H20899" s="661">
        <v>4</v>
      </c>
      <c r="I20899" s="662">
        <v>120000</v>
      </c>
      <c r="J20899" s="663">
        <v>20000000</v>
      </c>
      <c r="K20899" s="662">
        <v>570000000000</v>
      </c>
    </row>
    <row r="20900" spans="3:11" x14ac:dyDescent="0.25">
      <c r="C20900" s="660">
        <v>45940</v>
      </c>
      <c r="D20900" s="661" t="s">
        <v>317</v>
      </c>
      <c r="E20900" s="662">
        <v>116000</v>
      </c>
      <c r="F20900" s="662">
        <v>115000</v>
      </c>
      <c r="G20900" s="662">
        <v>120500</v>
      </c>
      <c r="H20900" s="661">
        <v>2</v>
      </c>
      <c r="I20900" s="662">
        <v>232000</v>
      </c>
      <c r="J20900" s="663">
        <v>15000000</v>
      </c>
      <c r="K20900" s="662">
        <v>1807500000000</v>
      </c>
    </row>
    <row r="20901" spans="3:11" x14ac:dyDescent="0.25">
      <c r="C20901" s="660">
        <v>45940</v>
      </c>
      <c r="D20901" s="661" t="s">
        <v>317</v>
      </c>
      <c r="E20901" s="662">
        <v>116000</v>
      </c>
      <c r="F20901" s="662">
        <v>115000</v>
      </c>
      <c r="G20901" s="662">
        <v>120500</v>
      </c>
      <c r="H20901" s="661">
        <v>140</v>
      </c>
      <c r="I20901" s="662">
        <v>16240000</v>
      </c>
      <c r="J20901" s="663">
        <v>15000000</v>
      </c>
      <c r="K20901" s="662">
        <v>1807500000000</v>
      </c>
    </row>
    <row r="20902" spans="3:11" x14ac:dyDescent="0.25">
      <c r="C20902" s="660">
        <v>45940</v>
      </c>
      <c r="D20902" s="661" t="s">
        <v>310</v>
      </c>
      <c r="E20902" s="662">
        <v>101700</v>
      </c>
      <c r="F20902" s="662">
        <v>100000</v>
      </c>
      <c r="G20902" s="662">
        <v>100000</v>
      </c>
      <c r="H20902" s="661">
        <v>20</v>
      </c>
      <c r="I20902" s="662">
        <v>2034000</v>
      </c>
      <c r="J20902" s="663">
        <v>19450000</v>
      </c>
      <c r="K20902" s="662">
        <v>1945000000000</v>
      </c>
    </row>
    <row r="20903" spans="3:11" x14ac:dyDescent="0.25">
      <c r="C20903" s="660">
        <v>45940</v>
      </c>
      <c r="D20903" s="661" t="s">
        <v>312</v>
      </c>
      <c r="E20903" s="662">
        <v>30000</v>
      </c>
      <c r="F20903" s="662">
        <v>30000</v>
      </c>
      <c r="G20903" s="662">
        <v>28500</v>
      </c>
      <c r="H20903" s="661">
        <v>10</v>
      </c>
      <c r="I20903" s="662">
        <v>300000</v>
      </c>
      <c r="J20903" s="663">
        <v>20000000</v>
      </c>
      <c r="K20903" s="662">
        <v>570000000000</v>
      </c>
    </row>
    <row r="20904" spans="3:11" x14ac:dyDescent="0.25">
      <c r="C20904" s="660">
        <v>45940</v>
      </c>
      <c r="D20904" s="661" t="s">
        <v>312</v>
      </c>
      <c r="E20904" s="662">
        <v>29750</v>
      </c>
      <c r="F20904" s="662">
        <v>30000</v>
      </c>
      <c r="G20904" s="662">
        <v>28500</v>
      </c>
      <c r="H20904" s="661">
        <v>3</v>
      </c>
      <c r="I20904" s="662">
        <v>89250</v>
      </c>
      <c r="J20904" s="663">
        <v>20000000</v>
      </c>
      <c r="K20904" s="662">
        <v>570000000000</v>
      </c>
    </row>
    <row r="20905" spans="3:11" x14ac:dyDescent="0.25">
      <c r="C20905" s="660">
        <v>45940</v>
      </c>
      <c r="D20905" s="661" t="s">
        <v>312</v>
      </c>
      <c r="E20905" s="662">
        <v>29750</v>
      </c>
      <c r="F20905" s="662">
        <v>30000</v>
      </c>
      <c r="G20905" s="662">
        <v>28500</v>
      </c>
      <c r="H20905" s="661">
        <v>2</v>
      </c>
      <c r="I20905" s="662">
        <v>59500</v>
      </c>
      <c r="J20905" s="663">
        <v>20000000</v>
      </c>
      <c r="K20905" s="662">
        <v>570000000000</v>
      </c>
    </row>
    <row r="20906" spans="3:11" x14ac:dyDescent="0.25">
      <c r="C20906" s="660">
        <v>45940</v>
      </c>
      <c r="D20906" s="661" t="s">
        <v>312</v>
      </c>
      <c r="E20906" s="662">
        <v>29750</v>
      </c>
      <c r="F20906" s="662">
        <v>30000</v>
      </c>
      <c r="G20906" s="662">
        <v>28500</v>
      </c>
      <c r="H20906" s="661">
        <v>5</v>
      </c>
      <c r="I20906" s="662">
        <v>148750</v>
      </c>
      <c r="J20906" s="663">
        <v>20000000</v>
      </c>
      <c r="K20906" s="662">
        <v>570000000000</v>
      </c>
    </row>
    <row r="20907" spans="3:11" x14ac:dyDescent="0.25">
      <c r="C20907" s="660">
        <v>45940</v>
      </c>
      <c r="D20907" s="661" t="s">
        <v>312</v>
      </c>
      <c r="E20907" s="662">
        <v>29750</v>
      </c>
      <c r="F20907" s="662">
        <v>30000</v>
      </c>
      <c r="G20907" s="662">
        <v>28500</v>
      </c>
      <c r="H20907" s="661">
        <v>2</v>
      </c>
      <c r="I20907" s="662">
        <v>59500</v>
      </c>
      <c r="J20907" s="663">
        <v>20000000</v>
      </c>
      <c r="K20907" s="662">
        <v>570000000000</v>
      </c>
    </row>
    <row r="20908" spans="3:11" x14ac:dyDescent="0.25">
      <c r="C20908" s="660">
        <v>45940</v>
      </c>
      <c r="D20908" s="661" t="s">
        <v>1154</v>
      </c>
      <c r="E20908" s="662">
        <v>60100</v>
      </c>
      <c r="F20908" s="662">
        <v>58200</v>
      </c>
      <c r="G20908" s="662">
        <v>60000</v>
      </c>
      <c r="H20908" s="661">
        <v>48</v>
      </c>
      <c r="I20908" s="662">
        <v>2884800</v>
      </c>
      <c r="J20908" s="663">
        <v>600000</v>
      </c>
      <c r="K20908" s="662">
        <v>36000000000</v>
      </c>
    </row>
    <row r="20909" spans="3:11" x14ac:dyDescent="0.25">
      <c r="C20909" s="660">
        <v>45940</v>
      </c>
      <c r="D20909" s="661" t="s">
        <v>1155</v>
      </c>
      <c r="E20909" s="662">
        <v>42500</v>
      </c>
      <c r="F20909" s="662">
        <v>42500</v>
      </c>
      <c r="G20909" s="662">
        <v>40000</v>
      </c>
      <c r="H20909" s="661">
        <v>185</v>
      </c>
      <c r="I20909" s="662">
        <v>7862500</v>
      </c>
      <c r="J20909" s="663">
        <v>2400000</v>
      </c>
      <c r="K20909" s="662">
        <v>96000000000</v>
      </c>
    </row>
    <row r="20910" spans="3:11" x14ac:dyDescent="0.25">
      <c r="C20910" s="660">
        <v>45940</v>
      </c>
      <c r="D20910" s="661" t="s">
        <v>317</v>
      </c>
      <c r="E20910" s="662">
        <v>115500</v>
      </c>
      <c r="F20910" s="662">
        <v>115000</v>
      </c>
      <c r="G20910" s="662">
        <v>120500</v>
      </c>
      <c r="H20910" s="661">
        <v>10</v>
      </c>
      <c r="I20910" s="662">
        <v>1155000</v>
      </c>
      <c r="J20910" s="663">
        <v>15000000</v>
      </c>
      <c r="K20910" s="662">
        <v>1807500000000</v>
      </c>
    </row>
    <row r="20911" spans="3:11" x14ac:dyDescent="0.25">
      <c r="C20911" s="660">
        <v>45940</v>
      </c>
      <c r="D20911" s="661" t="s">
        <v>312</v>
      </c>
      <c r="E20911" s="662">
        <v>29750</v>
      </c>
      <c r="F20911" s="662">
        <v>30000</v>
      </c>
      <c r="G20911" s="662">
        <v>28500</v>
      </c>
      <c r="H20911" s="661">
        <v>3</v>
      </c>
      <c r="I20911" s="662">
        <v>89250</v>
      </c>
      <c r="J20911" s="663">
        <v>20000000</v>
      </c>
      <c r="K20911" s="662">
        <v>570000000000</v>
      </c>
    </row>
    <row r="20912" spans="3:11" x14ac:dyDescent="0.25">
      <c r="C20912" s="660">
        <v>45940</v>
      </c>
      <c r="D20912" s="661" t="s">
        <v>1154</v>
      </c>
      <c r="E20912" s="662">
        <v>60100</v>
      </c>
      <c r="F20912" s="662">
        <v>58200</v>
      </c>
      <c r="G20912" s="662">
        <v>60000</v>
      </c>
      <c r="H20912" s="661">
        <v>5</v>
      </c>
      <c r="I20912" s="662">
        <v>300500</v>
      </c>
      <c r="J20912" s="663">
        <v>600000</v>
      </c>
      <c r="K20912" s="662">
        <v>36000000000</v>
      </c>
    </row>
    <row r="20913" spans="3:11" x14ac:dyDescent="0.25">
      <c r="C20913" s="660">
        <v>45940</v>
      </c>
      <c r="D20913" s="661" t="s">
        <v>1155</v>
      </c>
      <c r="E20913" s="662">
        <v>42500</v>
      </c>
      <c r="F20913" s="662">
        <v>42500</v>
      </c>
      <c r="G20913" s="662">
        <v>40000</v>
      </c>
      <c r="H20913" s="661">
        <v>10</v>
      </c>
      <c r="I20913" s="662">
        <v>425000</v>
      </c>
      <c r="J20913" s="663">
        <v>2400000</v>
      </c>
      <c r="K20913" s="662">
        <v>96000000000</v>
      </c>
    </row>
    <row r="20914" spans="3:11" x14ac:dyDescent="0.25">
      <c r="C20914" s="660">
        <v>45940</v>
      </c>
      <c r="D20914" s="661" t="s">
        <v>312</v>
      </c>
      <c r="E20914" s="662">
        <v>30000</v>
      </c>
      <c r="F20914" s="662">
        <v>30000</v>
      </c>
      <c r="G20914" s="662">
        <v>28500</v>
      </c>
      <c r="H20914" s="661">
        <v>58</v>
      </c>
      <c r="I20914" s="662">
        <v>1740000</v>
      </c>
      <c r="J20914" s="663">
        <v>20000000</v>
      </c>
      <c r="K20914" s="662">
        <v>570000000000</v>
      </c>
    </row>
    <row r="20915" spans="3:11" x14ac:dyDescent="0.25">
      <c r="C20915" s="660">
        <v>45940</v>
      </c>
      <c r="D20915" s="661" t="s">
        <v>312</v>
      </c>
      <c r="E20915" s="662">
        <v>31000</v>
      </c>
      <c r="F20915" s="662">
        <v>30000</v>
      </c>
      <c r="G20915" s="662">
        <v>28500</v>
      </c>
      <c r="H20915" s="661">
        <v>17</v>
      </c>
      <c r="I20915" s="662">
        <v>527000</v>
      </c>
      <c r="J20915" s="663">
        <v>20000000</v>
      </c>
      <c r="K20915" s="662">
        <v>570000000000</v>
      </c>
    </row>
    <row r="20916" spans="3:11" x14ac:dyDescent="0.25">
      <c r="C20916" s="660">
        <v>45940</v>
      </c>
      <c r="D20916" s="661" t="s">
        <v>310</v>
      </c>
      <c r="E20916" s="662">
        <v>101700</v>
      </c>
      <c r="F20916" s="662">
        <v>100000</v>
      </c>
      <c r="G20916" s="662">
        <v>100000</v>
      </c>
      <c r="H20916" s="661">
        <v>2</v>
      </c>
      <c r="I20916" s="662">
        <v>203400</v>
      </c>
      <c r="J20916" s="663">
        <v>19450000</v>
      </c>
      <c r="K20916" s="662">
        <v>1945000000000</v>
      </c>
    </row>
    <row r="20917" spans="3:11" x14ac:dyDescent="0.25">
      <c r="C20917" s="660">
        <v>45940</v>
      </c>
      <c r="D20917" s="661" t="s">
        <v>1154</v>
      </c>
      <c r="E20917" s="662">
        <v>60100</v>
      </c>
      <c r="F20917" s="662">
        <v>58200</v>
      </c>
      <c r="G20917" s="662">
        <v>60000</v>
      </c>
      <c r="H20917" s="661">
        <v>1</v>
      </c>
      <c r="I20917" s="662">
        <v>60100</v>
      </c>
      <c r="J20917" s="663">
        <v>600000</v>
      </c>
      <c r="K20917" s="662">
        <v>36000000000</v>
      </c>
    </row>
    <row r="20918" spans="3:11" x14ac:dyDescent="0.25">
      <c r="C20918" s="660">
        <v>45940</v>
      </c>
      <c r="D20918" s="661" t="s">
        <v>1154</v>
      </c>
      <c r="E20918" s="662">
        <v>60000</v>
      </c>
      <c r="F20918" s="662">
        <v>58200</v>
      </c>
      <c r="G20918" s="662">
        <v>60000</v>
      </c>
      <c r="H20918" s="661">
        <v>12</v>
      </c>
      <c r="I20918" s="662">
        <v>720000</v>
      </c>
      <c r="J20918" s="663">
        <v>600000</v>
      </c>
      <c r="K20918" s="662">
        <v>36000000000</v>
      </c>
    </row>
    <row r="20919" spans="3:11" x14ac:dyDescent="0.25">
      <c r="C20919" s="660">
        <v>45940</v>
      </c>
      <c r="D20919" s="661" t="s">
        <v>317</v>
      </c>
      <c r="E20919" s="662">
        <v>115500</v>
      </c>
      <c r="F20919" s="662">
        <v>115000</v>
      </c>
      <c r="G20919" s="662">
        <v>120500</v>
      </c>
      <c r="H20919" s="661">
        <v>11</v>
      </c>
      <c r="I20919" s="662">
        <v>1270500</v>
      </c>
      <c r="J20919" s="663">
        <v>15000000</v>
      </c>
      <c r="K20919" s="662">
        <v>1807500000000</v>
      </c>
    </row>
    <row r="20920" spans="3:11" x14ac:dyDescent="0.25">
      <c r="C20920" s="660">
        <v>45940</v>
      </c>
      <c r="D20920" s="661" t="s">
        <v>317</v>
      </c>
      <c r="E20920" s="662">
        <v>115500</v>
      </c>
      <c r="F20920" s="662">
        <v>115000</v>
      </c>
      <c r="G20920" s="662">
        <v>120500</v>
      </c>
      <c r="H20920" s="661">
        <v>5</v>
      </c>
      <c r="I20920" s="662">
        <v>577500</v>
      </c>
      <c r="J20920" s="663">
        <v>15000000</v>
      </c>
      <c r="K20920" s="662">
        <v>1807500000000</v>
      </c>
    </row>
    <row r="20921" spans="3:11" x14ac:dyDescent="0.25">
      <c r="C20921" s="660">
        <v>45940</v>
      </c>
      <c r="D20921" s="661" t="s">
        <v>317</v>
      </c>
      <c r="E20921" s="662">
        <v>115500</v>
      </c>
      <c r="F20921" s="662">
        <v>115000</v>
      </c>
      <c r="G20921" s="662">
        <v>120500</v>
      </c>
      <c r="H20921" s="661">
        <v>6</v>
      </c>
      <c r="I20921" s="662">
        <v>693000</v>
      </c>
      <c r="J20921" s="663">
        <v>15000000</v>
      </c>
      <c r="K20921" s="662">
        <v>1807500000000</v>
      </c>
    </row>
    <row r="20922" spans="3:11" x14ac:dyDescent="0.25">
      <c r="C20922" s="660">
        <v>45940</v>
      </c>
      <c r="D20922" s="661" t="s">
        <v>1154</v>
      </c>
      <c r="E20922" s="662">
        <v>60000</v>
      </c>
      <c r="F20922" s="662">
        <v>58200</v>
      </c>
      <c r="G20922" s="662">
        <v>60000</v>
      </c>
      <c r="H20922" s="661">
        <v>20</v>
      </c>
      <c r="I20922" s="662">
        <v>1200000</v>
      </c>
      <c r="J20922" s="663">
        <v>600000</v>
      </c>
      <c r="K20922" s="662">
        <v>36000000000</v>
      </c>
    </row>
    <row r="20923" spans="3:11" x14ac:dyDescent="0.25">
      <c r="C20923" s="660">
        <v>45940</v>
      </c>
      <c r="D20923" s="661" t="s">
        <v>312</v>
      </c>
      <c r="E20923" s="662">
        <v>31000</v>
      </c>
      <c r="F20923" s="662">
        <v>30000</v>
      </c>
      <c r="G20923" s="662">
        <v>28500</v>
      </c>
      <c r="H20923" s="661">
        <v>3</v>
      </c>
      <c r="I20923" s="662">
        <v>93000</v>
      </c>
      <c r="J20923" s="663">
        <v>20000000</v>
      </c>
      <c r="K20923" s="662">
        <v>570000000000</v>
      </c>
    </row>
    <row r="20924" spans="3:11" x14ac:dyDescent="0.25">
      <c r="C20924" s="660">
        <v>45940</v>
      </c>
      <c r="D20924" s="661" t="s">
        <v>317</v>
      </c>
      <c r="E20924" s="662">
        <v>115500</v>
      </c>
      <c r="F20924" s="662">
        <v>115000</v>
      </c>
      <c r="G20924" s="662">
        <v>120500</v>
      </c>
      <c r="H20924" s="661">
        <v>2</v>
      </c>
      <c r="I20924" s="662">
        <v>231000</v>
      </c>
      <c r="J20924" s="663">
        <v>15000000</v>
      </c>
      <c r="K20924" s="662">
        <v>1807500000000</v>
      </c>
    </row>
    <row r="20925" spans="3:11" x14ac:dyDescent="0.25">
      <c r="C20925" s="660">
        <v>45940</v>
      </c>
      <c r="D20925" s="661" t="s">
        <v>312</v>
      </c>
      <c r="E20925" s="662">
        <v>30000</v>
      </c>
      <c r="F20925" s="662">
        <v>30000</v>
      </c>
      <c r="G20925" s="662">
        <v>28500</v>
      </c>
      <c r="H20925" s="661">
        <v>1</v>
      </c>
      <c r="I20925" s="662">
        <v>30000</v>
      </c>
      <c r="J20925" s="663">
        <v>20000000</v>
      </c>
      <c r="K20925" s="662">
        <v>570000000000</v>
      </c>
    </row>
    <row r="20926" spans="3:11" x14ac:dyDescent="0.25">
      <c r="C20926" s="660">
        <v>45940</v>
      </c>
      <c r="D20926" s="661" t="s">
        <v>317</v>
      </c>
      <c r="E20926" s="662">
        <v>115001</v>
      </c>
      <c r="F20926" s="662">
        <v>115000</v>
      </c>
      <c r="G20926" s="662">
        <v>120500</v>
      </c>
      <c r="H20926" s="661">
        <v>4</v>
      </c>
      <c r="I20926" s="662">
        <v>460004</v>
      </c>
      <c r="J20926" s="663">
        <v>15000000</v>
      </c>
      <c r="K20926" s="662">
        <v>1807500000000</v>
      </c>
    </row>
    <row r="20927" spans="3:11" x14ac:dyDescent="0.25">
      <c r="C20927" s="660">
        <v>45940</v>
      </c>
      <c r="D20927" s="661" t="s">
        <v>312</v>
      </c>
      <c r="E20927" s="662">
        <v>31000</v>
      </c>
      <c r="F20927" s="662">
        <v>30000</v>
      </c>
      <c r="G20927" s="662">
        <v>28500</v>
      </c>
      <c r="H20927" s="661">
        <v>50</v>
      </c>
      <c r="I20927" s="662">
        <v>1550000</v>
      </c>
      <c r="J20927" s="663">
        <v>20000000</v>
      </c>
      <c r="K20927" s="662">
        <v>570000000000</v>
      </c>
    </row>
    <row r="20928" spans="3:11" x14ac:dyDescent="0.25">
      <c r="C20928" s="660">
        <v>45940</v>
      </c>
      <c r="D20928" s="661" t="s">
        <v>312</v>
      </c>
      <c r="E20928" s="662">
        <v>30000</v>
      </c>
      <c r="F20928" s="662">
        <v>30000</v>
      </c>
      <c r="G20928" s="662">
        <v>28500</v>
      </c>
      <c r="H20928" s="661">
        <v>9</v>
      </c>
      <c r="I20928" s="662">
        <v>270000</v>
      </c>
      <c r="J20928" s="663">
        <v>20000000</v>
      </c>
      <c r="K20928" s="662">
        <v>570000000000</v>
      </c>
    </row>
    <row r="20929" spans="3:11" x14ac:dyDescent="0.25">
      <c r="C20929" s="660">
        <v>45940</v>
      </c>
      <c r="D20929" s="661" t="s">
        <v>312</v>
      </c>
      <c r="E20929" s="662">
        <v>30000</v>
      </c>
      <c r="F20929" s="662">
        <v>30000</v>
      </c>
      <c r="G20929" s="662">
        <v>28500</v>
      </c>
      <c r="H20929" s="661">
        <v>91</v>
      </c>
      <c r="I20929" s="662">
        <v>2730000</v>
      </c>
      <c r="J20929" s="663">
        <v>20000000</v>
      </c>
      <c r="K20929" s="662">
        <v>570000000000</v>
      </c>
    </row>
    <row r="20930" spans="3:11" x14ac:dyDescent="0.25">
      <c r="C20930" s="660">
        <v>45940</v>
      </c>
      <c r="D20930" s="661" t="s">
        <v>317</v>
      </c>
      <c r="E20930" s="662">
        <v>115550</v>
      </c>
      <c r="F20930" s="662">
        <v>115000</v>
      </c>
      <c r="G20930" s="662">
        <v>120500</v>
      </c>
      <c r="H20930" s="661">
        <v>1</v>
      </c>
      <c r="I20930" s="662">
        <v>115550</v>
      </c>
      <c r="J20930" s="663">
        <v>15000000</v>
      </c>
      <c r="K20930" s="662">
        <v>1807500000000</v>
      </c>
    </row>
    <row r="20931" spans="3:11" x14ac:dyDescent="0.25">
      <c r="C20931" s="660">
        <v>45940</v>
      </c>
      <c r="D20931" s="661" t="s">
        <v>317</v>
      </c>
      <c r="E20931" s="662">
        <v>115000</v>
      </c>
      <c r="F20931" s="662">
        <v>115000</v>
      </c>
      <c r="G20931" s="662">
        <v>120500</v>
      </c>
      <c r="H20931" s="661">
        <v>4</v>
      </c>
      <c r="I20931" s="662">
        <v>460000</v>
      </c>
      <c r="J20931" s="663">
        <v>15000000</v>
      </c>
      <c r="K20931" s="662">
        <v>1807500000000</v>
      </c>
    </row>
    <row r="20932" spans="3:11" x14ac:dyDescent="0.25">
      <c r="C20932" s="660">
        <v>45940</v>
      </c>
      <c r="D20932" s="661" t="s">
        <v>317</v>
      </c>
      <c r="E20932" s="662">
        <v>115000</v>
      </c>
      <c r="F20932" s="662">
        <v>115000</v>
      </c>
      <c r="G20932" s="662">
        <v>120500</v>
      </c>
      <c r="H20932" s="661">
        <v>9</v>
      </c>
      <c r="I20932" s="662">
        <v>1035000</v>
      </c>
      <c r="J20932" s="663">
        <v>15000000</v>
      </c>
      <c r="K20932" s="662">
        <v>1807500000000</v>
      </c>
    </row>
    <row r="20933" spans="3:11" x14ac:dyDescent="0.25">
      <c r="C20933" s="660">
        <v>45940</v>
      </c>
      <c r="D20933" s="661" t="s">
        <v>1155</v>
      </c>
      <c r="E20933" s="662">
        <v>42450</v>
      </c>
      <c r="F20933" s="662">
        <v>42500</v>
      </c>
      <c r="G20933" s="662">
        <v>40000</v>
      </c>
      <c r="H20933" s="661">
        <v>1</v>
      </c>
      <c r="I20933" s="662">
        <v>42450</v>
      </c>
      <c r="J20933" s="663">
        <v>2400000</v>
      </c>
      <c r="K20933" s="662">
        <v>96000000000</v>
      </c>
    </row>
    <row r="20934" spans="3:11" x14ac:dyDescent="0.25">
      <c r="C20934" s="660">
        <v>45940</v>
      </c>
      <c r="D20934" s="661" t="s">
        <v>1155</v>
      </c>
      <c r="E20934" s="662">
        <v>42000</v>
      </c>
      <c r="F20934" s="662">
        <v>42500</v>
      </c>
      <c r="G20934" s="662">
        <v>40000</v>
      </c>
      <c r="H20934" s="661">
        <v>1</v>
      </c>
      <c r="I20934" s="662">
        <v>42000</v>
      </c>
      <c r="J20934" s="663">
        <v>2400000</v>
      </c>
      <c r="K20934" s="662">
        <v>96000000000</v>
      </c>
    </row>
    <row r="20935" spans="3:11" x14ac:dyDescent="0.25">
      <c r="C20935" s="660">
        <v>45940</v>
      </c>
      <c r="D20935" s="661" t="s">
        <v>1154</v>
      </c>
      <c r="E20935" s="662">
        <v>60000</v>
      </c>
      <c r="F20935" s="662">
        <v>58200</v>
      </c>
      <c r="G20935" s="662">
        <v>60000</v>
      </c>
      <c r="H20935" s="661">
        <v>1</v>
      </c>
      <c r="I20935" s="662">
        <v>60000</v>
      </c>
      <c r="J20935" s="663">
        <v>600000</v>
      </c>
      <c r="K20935" s="662">
        <v>36000000000</v>
      </c>
    </row>
    <row r="20936" spans="3:11" x14ac:dyDescent="0.25">
      <c r="C20936" s="660">
        <v>45940</v>
      </c>
      <c r="D20936" s="661" t="s">
        <v>312</v>
      </c>
      <c r="E20936" s="662">
        <v>31000</v>
      </c>
      <c r="F20936" s="662">
        <v>30000</v>
      </c>
      <c r="G20936" s="662">
        <v>28500</v>
      </c>
      <c r="H20936" s="661">
        <v>6</v>
      </c>
      <c r="I20936" s="662">
        <v>186000</v>
      </c>
      <c r="J20936" s="663">
        <v>20000000</v>
      </c>
      <c r="K20936" s="662">
        <v>570000000000</v>
      </c>
    </row>
    <row r="20937" spans="3:11" x14ac:dyDescent="0.25">
      <c r="C20937" s="660">
        <v>45940</v>
      </c>
      <c r="D20937" s="661" t="s">
        <v>312</v>
      </c>
      <c r="E20937" s="662">
        <v>31000</v>
      </c>
      <c r="F20937" s="662">
        <v>30000</v>
      </c>
      <c r="G20937" s="662">
        <v>28500</v>
      </c>
      <c r="H20937" s="661">
        <v>1</v>
      </c>
      <c r="I20937" s="662">
        <v>31000</v>
      </c>
      <c r="J20937" s="663">
        <v>20000000</v>
      </c>
      <c r="K20937" s="662">
        <v>570000000000</v>
      </c>
    </row>
    <row r="20938" spans="3:11" x14ac:dyDescent="0.25">
      <c r="C20938" s="660">
        <v>45940</v>
      </c>
      <c r="D20938" s="661" t="s">
        <v>312</v>
      </c>
      <c r="E20938" s="662">
        <v>31000</v>
      </c>
      <c r="F20938" s="662">
        <v>30000</v>
      </c>
      <c r="G20938" s="662">
        <v>28500</v>
      </c>
      <c r="H20938" s="661">
        <v>1</v>
      </c>
      <c r="I20938" s="662">
        <v>31000</v>
      </c>
      <c r="J20938" s="663">
        <v>20000000</v>
      </c>
      <c r="K20938" s="662">
        <v>570000000000</v>
      </c>
    </row>
    <row r="20939" spans="3:11" x14ac:dyDescent="0.25">
      <c r="C20939" s="660">
        <v>45940</v>
      </c>
      <c r="D20939" s="661" t="s">
        <v>1154</v>
      </c>
      <c r="E20939" s="662">
        <v>60000</v>
      </c>
      <c r="F20939" s="662">
        <v>58200</v>
      </c>
      <c r="G20939" s="662">
        <v>60000</v>
      </c>
      <c r="H20939" s="661">
        <v>1</v>
      </c>
      <c r="I20939" s="662">
        <v>60000</v>
      </c>
      <c r="J20939" s="663">
        <v>600000</v>
      </c>
      <c r="K20939" s="662">
        <v>36000000000</v>
      </c>
    </row>
    <row r="20940" spans="3:11" x14ac:dyDescent="0.25">
      <c r="C20940" s="660">
        <v>45940</v>
      </c>
      <c r="D20940" s="661" t="s">
        <v>1155</v>
      </c>
      <c r="E20940" s="662">
        <v>42000</v>
      </c>
      <c r="F20940" s="662">
        <v>42500</v>
      </c>
      <c r="G20940" s="662">
        <v>40000</v>
      </c>
      <c r="H20940" s="661">
        <v>3</v>
      </c>
      <c r="I20940" s="662">
        <v>126000</v>
      </c>
      <c r="J20940" s="663">
        <v>2400000</v>
      </c>
      <c r="K20940" s="662">
        <v>96000000000</v>
      </c>
    </row>
    <row r="20941" spans="3:11" x14ac:dyDescent="0.25">
      <c r="C20941" s="660">
        <v>45940</v>
      </c>
      <c r="D20941" s="661" t="s">
        <v>1154</v>
      </c>
      <c r="E20941" s="662">
        <v>60000</v>
      </c>
      <c r="F20941" s="662">
        <v>58200</v>
      </c>
      <c r="G20941" s="662">
        <v>60000</v>
      </c>
      <c r="H20941" s="661">
        <v>10</v>
      </c>
      <c r="I20941" s="662">
        <v>600000</v>
      </c>
      <c r="J20941" s="663">
        <v>600000</v>
      </c>
      <c r="K20941" s="662">
        <v>36000000000</v>
      </c>
    </row>
    <row r="20942" spans="3:11" x14ac:dyDescent="0.25">
      <c r="C20942" s="660">
        <v>45940</v>
      </c>
      <c r="D20942" s="661" t="s">
        <v>1154</v>
      </c>
      <c r="E20942" s="662">
        <v>60100</v>
      </c>
      <c r="F20942" s="662">
        <v>58200</v>
      </c>
      <c r="G20942" s="662">
        <v>60000</v>
      </c>
      <c r="H20942" s="661">
        <v>2</v>
      </c>
      <c r="I20942" s="662">
        <v>120200</v>
      </c>
      <c r="J20942" s="663">
        <v>600000</v>
      </c>
      <c r="K20942" s="662">
        <v>36000000000</v>
      </c>
    </row>
    <row r="20943" spans="3:11" x14ac:dyDescent="0.25">
      <c r="C20943" s="660">
        <v>45940</v>
      </c>
      <c r="D20943" s="661" t="s">
        <v>1155</v>
      </c>
      <c r="E20943" s="662">
        <v>42000</v>
      </c>
      <c r="F20943" s="662">
        <v>42500</v>
      </c>
      <c r="G20943" s="662">
        <v>40000</v>
      </c>
      <c r="H20943" s="661">
        <v>4</v>
      </c>
      <c r="I20943" s="662">
        <v>168000</v>
      </c>
      <c r="J20943" s="663">
        <v>2400000</v>
      </c>
      <c r="K20943" s="662">
        <v>96000000000</v>
      </c>
    </row>
    <row r="20944" spans="3:11" x14ac:dyDescent="0.25">
      <c r="C20944" s="660">
        <v>45940</v>
      </c>
      <c r="D20944" s="661" t="s">
        <v>312</v>
      </c>
      <c r="E20944" s="662">
        <v>30500</v>
      </c>
      <c r="F20944" s="662">
        <v>30000</v>
      </c>
      <c r="G20944" s="662">
        <v>28500</v>
      </c>
      <c r="H20944" s="661">
        <v>3</v>
      </c>
      <c r="I20944" s="662">
        <v>91500</v>
      </c>
      <c r="J20944" s="663">
        <v>20000000</v>
      </c>
      <c r="K20944" s="662">
        <v>570000000000</v>
      </c>
    </row>
    <row r="20945" spans="3:11" x14ac:dyDescent="0.25">
      <c r="C20945" s="660">
        <v>45940</v>
      </c>
      <c r="D20945" s="661" t="s">
        <v>312</v>
      </c>
      <c r="E20945" s="662">
        <v>30000</v>
      </c>
      <c r="F20945" s="662">
        <v>30000</v>
      </c>
      <c r="G20945" s="662">
        <v>28500</v>
      </c>
      <c r="H20945" s="661">
        <v>6</v>
      </c>
      <c r="I20945" s="662">
        <v>180000</v>
      </c>
      <c r="J20945" s="663">
        <v>20000000</v>
      </c>
      <c r="K20945" s="662">
        <v>570000000000</v>
      </c>
    </row>
    <row r="20946" spans="3:11" x14ac:dyDescent="0.25">
      <c r="C20946" s="660">
        <v>45940</v>
      </c>
      <c r="D20946" s="661" t="s">
        <v>312</v>
      </c>
      <c r="E20946" s="662">
        <v>30000</v>
      </c>
      <c r="F20946" s="662">
        <v>30000</v>
      </c>
      <c r="G20946" s="662">
        <v>28500</v>
      </c>
      <c r="H20946" s="661">
        <v>26</v>
      </c>
      <c r="I20946" s="662">
        <v>780000</v>
      </c>
      <c r="J20946" s="663">
        <v>20000000</v>
      </c>
      <c r="K20946" s="662">
        <v>570000000000</v>
      </c>
    </row>
    <row r="20947" spans="3:11" x14ac:dyDescent="0.25">
      <c r="C20947" s="660">
        <v>45940</v>
      </c>
      <c r="D20947" s="661" t="s">
        <v>317</v>
      </c>
      <c r="E20947" s="662">
        <v>115000</v>
      </c>
      <c r="F20947" s="662">
        <v>115000</v>
      </c>
      <c r="G20947" s="662">
        <v>120500</v>
      </c>
      <c r="H20947" s="661">
        <v>1</v>
      </c>
      <c r="I20947" s="662">
        <v>115000</v>
      </c>
      <c r="J20947" s="663">
        <v>15000000</v>
      </c>
      <c r="K20947" s="662">
        <v>1807500000000</v>
      </c>
    </row>
    <row r="20948" spans="3:11" x14ac:dyDescent="0.25">
      <c r="C20948" s="660">
        <v>45940</v>
      </c>
      <c r="D20948" s="661" t="s">
        <v>312</v>
      </c>
      <c r="E20948" s="662">
        <v>31000</v>
      </c>
      <c r="F20948" s="662">
        <v>30000</v>
      </c>
      <c r="G20948" s="662">
        <v>28500</v>
      </c>
      <c r="H20948" s="661">
        <v>20</v>
      </c>
      <c r="I20948" s="662">
        <v>620000</v>
      </c>
      <c r="J20948" s="663">
        <v>20000000</v>
      </c>
      <c r="K20948" s="662">
        <v>570000000000</v>
      </c>
    </row>
    <row r="20949" spans="3:11" x14ac:dyDescent="0.25">
      <c r="C20949" s="660">
        <v>45940</v>
      </c>
      <c r="D20949" s="661" t="s">
        <v>312</v>
      </c>
      <c r="E20949" s="662">
        <v>31000</v>
      </c>
      <c r="F20949" s="662">
        <v>30000</v>
      </c>
      <c r="G20949" s="662">
        <v>28500</v>
      </c>
      <c r="H20949" s="661">
        <v>2</v>
      </c>
      <c r="I20949" s="662">
        <v>62000</v>
      </c>
      <c r="J20949" s="663">
        <v>20000000</v>
      </c>
      <c r="K20949" s="662">
        <v>570000000000</v>
      </c>
    </row>
    <row r="20950" spans="3:11" x14ac:dyDescent="0.25">
      <c r="C20950" s="660">
        <v>45940</v>
      </c>
      <c r="D20950" s="661" t="s">
        <v>1154</v>
      </c>
      <c r="E20950" s="662">
        <v>60000</v>
      </c>
      <c r="F20950" s="662">
        <v>58200</v>
      </c>
      <c r="G20950" s="662">
        <v>60000</v>
      </c>
      <c r="H20950" s="661">
        <v>5</v>
      </c>
      <c r="I20950" s="662">
        <v>300000</v>
      </c>
      <c r="J20950" s="663">
        <v>600000</v>
      </c>
      <c r="K20950" s="662">
        <v>36000000000</v>
      </c>
    </row>
    <row r="20951" spans="3:11" x14ac:dyDescent="0.25">
      <c r="C20951" s="660">
        <v>45940</v>
      </c>
      <c r="D20951" s="661" t="s">
        <v>312</v>
      </c>
      <c r="E20951" s="662">
        <v>30999</v>
      </c>
      <c r="F20951" s="662">
        <v>30000</v>
      </c>
      <c r="G20951" s="662">
        <v>28500</v>
      </c>
      <c r="H20951" s="661">
        <v>21</v>
      </c>
      <c r="I20951" s="662">
        <v>650979</v>
      </c>
      <c r="J20951" s="663">
        <v>20000000</v>
      </c>
      <c r="K20951" s="662">
        <v>570000000000</v>
      </c>
    </row>
    <row r="20952" spans="3:11" x14ac:dyDescent="0.25">
      <c r="C20952" s="660">
        <v>45940</v>
      </c>
      <c r="D20952" s="661" t="s">
        <v>317</v>
      </c>
      <c r="E20952" s="662">
        <v>117000</v>
      </c>
      <c r="F20952" s="662">
        <v>115000</v>
      </c>
      <c r="G20952" s="662">
        <v>120500</v>
      </c>
      <c r="H20952" s="661">
        <v>33</v>
      </c>
      <c r="I20952" s="662">
        <v>3861000</v>
      </c>
      <c r="J20952" s="663">
        <v>15000000</v>
      </c>
      <c r="K20952" s="662">
        <v>1807500000000</v>
      </c>
    </row>
    <row r="20953" spans="3:11" x14ac:dyDescent="0.25">
      <c r="C20953" s="660">
        <v>45940</v>
      </c>
      <c r="D20953" s="661" t="s">
        <v>317</v>
      </c>
      <c r="E20953" s="662">
        <v>119000</v>
      </c>
      <c r="F20953" s="662">
        <v>115000</v>
      </c>
      <c r="G20953" s="662">
        <v>120500</v>
      </c>
      <c r="H20953" s="661">
        <v>5</v>
      </c>
      <c r="I20953" s="662">
        <v>595000</v>
      </c>
      <c r="J20953" s="663">
        <v>15000000</v>
      </c>
      <c r="K20953" s="662">
        <v>1807500000000</v>
      </c>
    </row>
    <row r="20954" spans="3:11" x14ac:dyDescent="0.25">
      <c r="C20954" s="660">
        <v>45940</v>
      </c>
      <c r="D20954" s="661" t="s">
        <v>312</v>
      </c>
      <c r="E20954" s="662">
        <v>30999</v>
      </c>
      <c r="F20954" s="662">
        <v>30000</v>
      </c>
      <c r="G20954" s="662">
        <v>28500</v>
      </c>
      <c r="H20954" s="661">
        <v>1</v>
      </c>
      <c r="I20954" s="662">
        <v>30999</v>
      </c>
      <c r="J20954" s="663">
        <v>20000000</v>
      </c>
      <c r="K20954" s="662">
        <v>570000000000</v>
      </c>
    </row>
    <row r="20955" spans="3:11" x14ac:dyDescent="0.25">
      <c r="C20955" s="660">
        <v>45940</v>
      </c>
      <c r="D20955" s="661" t="s">
        <v>1154</v>
      </c>
      <c r="E20955" s="662">
        <v>60000</v>
      </c>
      <c r="F20955" s="662">
        <v>58200</v>
      </c>
      <c r="G20955" s="662">
        <v>60000</v>
      </c>
      <c r="H20955" s="661">
        <v>5</v>
      </c>
      <c r="I20955" s="662">
        <v>300000</v>
      </c>
      <c r="J20955" s="663">
        <v>600000</v>
      </c>
      <c r="K20955" s="662">
        <v>36000000000</v>
      </c>
    </row>
    <row r="20956" spans="3:11" x14ac:dyDescent="0.25">
      <c r="C20956" s="660">
        <v>45940</v>
      </c>
      <c r="D20956" s="661" t="s">
        <v>1154</v>
      </c>
      <c r="E20956" s="662">
        <v>60000</v>
      </c>
      <c r="F20956" s="662">
        <v>58200</v>
      </c>
      <c r="G20956" s="662">
        <v>60000</v>
      </c>
      <c r="H20956" s="661">
        <v>38</v>
      </c>
      <c r="I20956" s="662">
        <v>2280000</v>
      </c>
      <c r="J20956" s="663">
        <v>600000</v>
      </c>
      <c r="K20956" s="662">
        <v>36000000000</v>
      </c>
    </row>
    <row r="20957" spans="3:11" x14ac:dyDescent="0.25">
      <c r="C20957" s="660">
        <v>45940</v>
      </c>
      <c r="D20957" s="661" t="s">
        <v>1154</v>
      </c>
      <c r="E20957" s="662">
        <v>60000</v>
      </c>
      <c r="F20957" s="662">
        <v>58200</v>
      </c>
      <c r="G20957" s="662">
        <v>60000</v>
      </c>
      <c r="H20957" s="661">
        <v>5</v>
      </c>
      <c r="I20957" s="662">
        <v>300000</v>
      </c>
      <c r="J20957" s="663">
        <v>600000</v>
      </c>
      <c r="K20957" s="662">
        <v>36000000000</v>
      </c>
    </row>
    <row r="20958" spans="3:11" x14ac:dyDescent="0.25">
      <c r="C20958" s="660">
        <v>45940</v>
      </c>
      <c r="D20958" s="661" t="s">
        <v>1154</v>
      </c>
      <c r="E20958" s="662">
        <v>60000</v>
      </c>
      <c r="F20958" s="662">
        <v>58200</v>
      </c>
      <c r="G20958" s="662">
        <v>60000</v>
      </c>
      <c r="H20958" s="661">
        <v>5</v>
      </c>
      <c r="I20958" s="662">
        <v>300000</v>
      </c>
      <c r="J20958" s="663">
        <v>600000</v>
      </c>
      <c r="K20958" s="662">
        <v>36000000000</v>
      </c>
    </row>
    <row r="20959" spans="3:11" x14ac:dyDescent="0.25">
      <c r="C20959" s="660">
        <v>45940</v>
      </c>
      <c r="D20959" s="661" t="s">
        <v>1154</v>
      </c>
      <c r="E20959" s="662">
        <v>60000</v>
      </c>
      <c r="F20959" s="662">
        <v>58200</v>
      </c>
      <c r="G20959" s="662">
        <v>60000</v>
      </c>
      <c r="H20959" s="661">
        <v>5</v>
      </c>
      <c r="I20959" s="662">
        <v>300000</v>
      </c>
      <c r="J20959" s="663">
        <v>600000</v>
      </c>
      <c r="K20959" s="662">
        <v>36000000000</v>
      </c>
    </row>
    <row r="20960" spans="3:11" x14ac:dyDescent="0.25">
      <c r="C20960" s="660">
        <v>45940</v>
      </c>
      <c r="D20960" s="661" t="s">
        <v>1154</v>
      </c>
      <c r="E20960" s="662">
        <v>60000</v>
      </c>
      <c r="F20960" s="662">
        <v>58200</v>
      </c>
      <c r="G20960" s="662">
        <v>60000</v>
      </c>
      <c r="H20960" s="661">
        <v>3</v>
      </c>
      <c r="I20960" s="662">
        <v>180000</v>
      </c>
      <c r="J20960" s="663">
        <v>600000</v>
      </c>
      <c r="K20960" s="662">
        <v>36000000000</v>
      </c>
    </row>
    <row r="20961" spans="3:11" x14ac:dyDescent="0.25">
      <c r="C20961" s="660">
        <v>45940</v>
      </c>
      <c r="D20961" s="661" t="s">
        <v>310</v>
      </c>
      <c r="E20961" s="662">
        <v>101700</v>
      </c>
      <c r="F20961" s="662">
        <v>100000</v>
      </c>
      <c r="G20961" s="662">
        <v>100000</v>
      </c>
      <c r="H20961" s="661">
        <v>10</v>
      </c>
      <c r="I20961" s="662">
        <v>1017000</v>
      </c>
      <c r="J20961" s="663">
        <v>19450000</v>
      </c>
      <c r="K20961" s="662">
        <v>1945000000000</v>
      </c>
    </row>
    <row r="20962" spans="3:11" x14ac:dyDescent="0.25">
      <c r="C20962" s="660">
        <v>45940</v>
      </c>
      <c r="D20962" s="661" t="s">
        <v>317</v>
      </c>
      <c r="E20962" s="662">
        <v>120000</v>
      </c>
      <c r="F20962" s="662">
        <v>115000</v>
      </c>
      <c r="G20962" s="662">
        <v>120500</v>
      </c>
      <c r="H20962" s="661">
        <v>1</v>
      </c>
      <c r="I20962" s="662">
        <v>120000</v>
      </c>
      <c r="J20962" s="663">
        <v>15000000</v>
      </c>
      <c r="K20962" s="662">
        <v>1807500000000</v>
      </c>
    </row>
    <row r="20963" spans="3:11" x14ac:dyDescent="0.25">
      <c r="C20963" s="660">
        <v>45940</v>
      </c>
      <c r="D20963" s="661" t="s">
        <v>317</v>
      </c>
      <c r="E20963" s="662">
        <v>120000</v>
      </c>
      <c r="F20963" s="662">
        <v>115000</v>
      </c>
      <c r="G20963" s="662">
        <v>120500</v>
      </c>
      <c r="H20963" s="661">
        <v>2</v>
      </c>
      <c r="I20963" s="662">
        <v>240000</v>
      </c>
      <c r="J20963" s="663">
        <v>15000000</v>
      </c>
      <c r="K20963" s="662">
        <v>1807500000000</v>
      </c>
    </row>
    <row r="20964" spans="3:11" x14ac:dyDescent="0.25">
      <c r="C20964" s="660">
        <v>45940</v>
      </c>
      <c r="D20964" s="661" t="s">
        <v>317</v>
      </c>
      <c r="E20964" s="662">
        <v>120000</v>
      </c>
      <c r="F20964" s="662">
        <v>115000</v>
      </c>
      <c r="G20964" s="662">
        <v>120500</v>
      </c>
      <c r="H20964" s="661">
        <v>8</v>
      </c>
      <c r="I20964" s="662">
        <v>960000</v>
      </c>
      <c r="J20964" s="663">
        <v>15000000</v>
      </c>
      <c r="K20964" s="662">
        <v>1807500000000</v>
      </c>
    </row>
    <row r="20965" spans="3:11" x14ac:dyDescent="0.25">
      <c r="C20965" s="660">
        <v>45940</v>
      </c>
      <c r="D20965" s="661" t="s">
        <v>317</v>
      </c>
      <c r="E20965" s="662">
        <v>120000</v>
      </c>
      <c r="F20965" s="662">
        <v>115000</v>
      </c>
      <c r="G20965" s="662">
        <v>120500</v>
      </c>
      <c r="H20965" s="661">
        <v>25</v>
      </c>
      <c r="I20965" s="662">
        <v>3000000</v>
      </c>
      <c r="J20965" s="663">
        <v>15000000</v>
      </c>
      <c r="K20965" s="662">
        <v>1807500000000</v>
      </c>
    </row>
    <row r="20966" spans="3:11" x14ac:dyDescent="0.25">
      <c r="C20966" s="660">
        <v>45940</v>
      </c>
      <c r="D20966" s="661" t="s">
        <v>312</v>
      </c>
      <c r="E20966" s="662">
        <v>30000</v>
      </c>
      <c r="F20966" s="662">
        <v>30000</v>
      </c>
      <c r="G20966" s="662">
        <v>28500</v>
      </c>
      <c r="H20966" s="661">
        <v>4</v>
      </c>
      <c r="I20966" s="662">
        <v>120000</v>
      </c>
      <c r="J20966" s="663">
        <v>20000000</v>
      </c>
      <c r="K20966" s="662">
        <v>570000000000</v>
      </c>
    </row>
    <row r="20967" spans="3:11" x14ac:dyDescent="0.25">
      <c r="C20967" s="660">
        <v>45940</v>
      </c>
      <c r="D20967" s="661" t="s">
        <v>312</v>
      </c>
      <c r="E20967" s="662">
        <v>30000</v>
      </c>
      <c r="F20967" s="662">
        <v>30000</v>
      </c>
      <c r="G20967" s="662">
        <v>28500</v>
      </c>
      <c r="H20967" s="661">
        <v>1</v>
      </c>
      <c r="I20967" s="662">
        <v>30000</v>
      </c>
      <c r="J20967" s="663">
        <v>20000000</v>
      </c>
      <c r="K20967" s="662">
        <v>570000000000</v>
      </c>
    </row>
    <row r="20968" spans="3:11" x14ac:dyDescent="0.25">
      <c r="C20968" s="660">
        <v>45940</v>
      </c>
      <c r="D20968" s="661" t="s">
        <v>312</v>
      </c>
      <c r="E20968" s="662">
        <v>30000</v>
      </c>
      <c r="F20968" s="662">
        <v>30000</v>
      </c>
      <c r="G20968" s="662">
        <v>28500</v>
      </c>
      <c r="H20968" s="661">
        <v>5</v>
      </c>
      <c r="I20968" s="662">
        <v>150000</v>
      </c>
      <c r="J20968" s="663">
        <v>20000000</v>
      </c>
      <c r="K20968" s="662">
        <v>570000000000</v>
      </c>
    </row>
    <row r="20969" spans="3:11" x14ac:dyDescent="0.25">
      <c r="C20969" s="660">
        <v>45940</v>
      </c>
      <c r="D20969" s="661" t="s">
        <v>312</v>
      </c>
      <c r="E20969" s="662">
        <v>30000</v>
      </c>
      <c r="F20969" s="662">
        <v>30000</v>
      </c>
      <c r="G20969" s="662">
        <v>28500</v>
      </c>
      <c r="H20969" s="661">
        <v>6</v>
      </c>
      <c r="I20969" s="662">
        <v>180000</v>
      </c>
      <c r="J20969" s="663">
        <v>20000000</v>
      </c>
      <c r="K20969" s="662">
        <v>570000000000</v>
      </c>
    </row>
    <row r="20970" spans="3:11" x14ac:dyDescent="0.25">
      <c r="C20970" s="660">
        <v>45940</v>
      </c>
      <c r="D20970" s="661" t="s">
        <v>312</v>
      </c>
      <c r="E20970" s="662">
        <v>30456</v>
      </c>
      <c r="F20970" s="662">
        <v>30000</v>
      </c>
      <c r="G20970" s="662">
        <v>28500</v>
      </c>
      <c r="H20970" s="661">
        <v>15</v>
      </c>
      <c r="I20970" s="662">
        <v>456840</v>
      </c>
      <c r="J20970" s="663">
        <v>20000000</v>
      </c>
      <c r="K20970" s="662">
        <v>570000000000</v>
      </c>
    </row>
    <row r="20971" spans="3:11" x14ac:dyDescent="0.25">
      <c r="C20971" s="660">
        <v>45940</v>
      </c>
      <c r="D20971" s="661" t="s">
        <v>1155</v>
      </c>
      <c r="E20971" s="662">
        <v>41000</v>
      </c>
      <c r="F20971" s="662">
        <v>42500</v>
      </c>
      <c r="G20971" s="662">
        <v>40000</v>
      </c>
      <c r="H20971" s="661">
        <v>25</v>
      </c>
      <c r="I20971" s="662">
        <v>1025000</v>
      </c>
      <c r="J20971" s="663">
        <v>2400000</v>
      </c>
      <c r="K20971" s="662">
        <v>96000000000</v>
      </c>
    </row>
    <row r="20972" spans="3:11" x14ac:dyDescent="0.25">
      <c r="C20972" s="660">
        <v>45940</v>
      </c>
      <c r="D20972" s="661" t="s">
        <v>1155</v>
      </c>
      <c r="E20972" s="662">
        <v>41000</v>
      </c>
      <c r="F20972" s="662">
        <v>42500</v>
      </c>
      <c r="G20972" s="662">
        <v>40000</v>
      </c>
      <c r="H20972" s="661">
        <v>1</v>
      </c>
      <c r="I20972" s="662">
        <v>41000</v>
      </c>
      <c r="J20972" s="663">
        <v>2400000</v>
      </c>
      <c r="K20972" s="662">
        <v>96000000000</v>
      </c>
    </row>
    <row r="20973" spans="3:11" x14ac:dyDescent="0.25">
      <c r="C20973" s="660">
        <v>45940</v>
      </c>
      <c r="D20973" s="661" t="s">
        <v>317</v>
      </c>
      <c r="E20973" s="662">
        <v>120000</v>
      </c>
      <c r="F20973" s="662">
        <v>115000</v>
      </c>
      <c r="G20973" s="662">
        <v>120500</v>
      </c>
      <c r="H20973" s="661">
        <v>28</v>
      </c>
      <c r="I20973" s="662">
        <v>3360000</v>
      </c>
      <c r="J20973" s="663">
        <v>15000000</v>
      </c>
      <c r="K20973" s="662">
        <v>1807500000000</v>
      </c>
    </row>
    <row r="20974" spans="3:11" x14ac:dyDescent="0.25">
      <c r="C20974" s="660">
        <v>45940</v>
      </c>
      <c r="D20974" s="661" t="s">
        <v>317</v>
      </c>
      <c r="E20974" s="662">
        <v>120000</v>
      </c>
      <c r="F20974" s="662">
        <v>115000</v>
      </c>
      <c r="G20974" s="662">
        <v>120500</v>
      </c>
      <c r="H20974" s="661">
        <v>1</v>
      </c>
      <c r="I20974" s="662">
        <v>120000</v>
      </c>
      <c r="J20974" s="663">
        <v>15000000</v>
      </c>
      <c r="K20974" s="662">
        <v>1807500000000</v>
      </c>
    </row>
    <row r="20975" spans="3:11" x14ac:dyDescent="0.25">
      <c r="C20975" s="660">
        <v>45940</v>
      </c>
      <c r="D20975" s="661" t="s">
        <v>1155</v>
      </c>
      <c r="E20975" s="662">
        <v>42000</v>
      </c>
      <c r="F20975" s="662">
        <v>42500</v>
      </c>
      <c r="G20975" s="662">
        <v>40000</v>
      </c>
      <c r="H20975" s="661">
        <v>10</v>
      </c>
      <c r="I20975" s="662">
        <v>420000</v>
      </c>
      <c r="J20975" s="663">
        <v>2400000</v>
      </c>
      <c r="K20975" s="662">
        <v>96000000000</v>
      </c>
    </row>
    <row r="20976" spans="3:11" x14ac:dyDescent="0.25">
      <c r="C20976" s="660">
        <v>45940</v>
      </c>
      <c r="D20976" s="661" t="s">
        <v>312</v>
      </c>
      <c r="E20976" s="662">
        <v>30000</v>
      </c>
      <c r="F20976" s="662">
        <v>30000</v>
      </c>
      <c r="G20976" s="662">
        <v>28500</v>
      </c>
      <c r="H20976" s="661">
        <v>4</v>
      </c>
      <c r="I20976" s="662">
        <v>120000</v>
      </c>
      <c r="J20976" s="663">
        <v>20000000</v>
      </c>
      <c r="K20976" s="662">
        <v>570000000000</v>
      </c>
    </row>
    <row r="20977" spans="3:11" x14ac:dyDescent="0.25">
      <c r="C20977" s="660">
        <v>45940</v>
      </c>
      <c r="D20977" s="661" t="s">
        <v>317</v>
      </c>
      <c r="E20977" s="662">
        <v>120000</v>
      </c>
      <c r="F20977" s="662">
        <v>115000</v>
      </c>
      <c r="G20977" s="662">
        <v>120500</v>
      </c>
      <c r="H20977" s="661">
        <v>2</v>
      </c>
      <c r="I20977" s="662">
        <v>240000</v>
      </c>
      <c r="J20977" s="663">
        <v>15000000</v>
      </c>
      <c r="K20977" s="662">
        <v>1807500000000</v>
      </c>
    </row>
    <row r="20978" spans="3:11" x14ac:dyDescent="0.25">
      <c r="C20978" s="660">
        <v>45940</v>
      </c>
      <c r="D20978" s="661" t="s">
        <v>1154</v>
      </c>
      <c r="E20978" s="662">
        <v>60100</v>
      </c>
      <c r="F20978" s="662">
        <v>58200</v>
      </c>
      <c r="G20978" s="662">
        <v>60000</v>
      </c>
      <c r="H20978" s="661">
        <v>2</v>
      </c>
      <c r="I20978" s="662">
        <v>120200</v>
      </c>
      <c r="J20978" s="663">
        <v>600000</v>
      </c>
      <c r="K20978" s="662">
        <v>36000000000</v>
      </c>
    </row>
    <row r="20979" spans="3:11" x14ac:dyDescent="0.25">
      <c r="C20979" s="660">
        <v>45940</v>
      </c>
      <c r="D20979" s="661" t="s">
        <v>1154</v>
      </c>
      <c r="E20979" s="662">
        <v>60100</v>
      </c>
      <c r="F20979" s="662">
        <v>58200</v>
      </c>
      <c r="G20979" s="662">
        <v>60000</v>
      </c>
      <c r="H20979" s="661">
        <v>1</v>
      </c>
      <c r="I20979" s="662">
        <v>60100</v>
      </c>
      <c r="J20979" s="663">
        <v>600000</v>
      </c>
      <c r="K20979" s="662">
        <v>36000000000</v>
      </c>
    </row>
    <row r="20980" spans="3:11" x14ac:dyDescent="0.25">
      <c r="C20980" s="660">
        <v>45940</v>
      </c>
      <c r="D20980" s="661" t="s">
        <v>1154</v>
      </c>
      <c r="E20980" s="662">
        <v>60100</v>
      </c>
      <c r="F20980" s="662">
        <v>58200</v>
      </c>
      <c r="G20980" s="662">
        <v>60000</v>
      </c>
      <c r="H20980" s="661">
        <v>5</v>
      </c>
      <c r="I20980" s="662">
        <v>300500</v>
      </c>
      <c r="J20980" s="663">
        <v>600000</v>
      </c>
      <c r="K20980" s="662">
        <v>36000000000</v>
      </c>
    </row>
    <row r="20981" spans="3:11" x14ac:dyDescent="0.25">
      <c r="C20981" s="660">
        <v>45940</v>
      </c>
      <c r="D20981" s="661" t="s">
        <v>1154</v>
      </c>
      <c r="E20981" s="662">
        <v>60300</v>
      </c>
      <c r="F20981" s="662">
        <v>58200</v>
      </c>
      <c r="G20981" s="662">
        <v>60000</v>
      </c>
      <c r="H20981" s="661">
        <v>1</v>
      </c>
      <c r="I20981" s="662">
        <v>60300</v>
      </c>
      <c r="J20981" s="663">
        <v>600000</v>
      </c>
      <c r="K20981" s="662">
        <v>36000000000</v>
      </c>
    </row>
    <row r="20982" spans="3:11" x14ac:dyDescent="0.25">
      <c r="C20982" s="660">
        <v>45940</v>
      </c>
      <c r="D20982" s="661" t="s">
        <v>1154</v>
      </c>
      <c r="E20982" s="662">
        <v>61000</v>
      </c>
      <c r="F20982" s="662">
        <v>58200</v>
      </c>
      <c r="G20982" s="662">
        <v>60000</v>
      </c>
      <c r="H20982" s="661">
        <v>17</v>
      </c>
      <c r="I20982" s="662">
        <v>1037000</v>
      </c>
      <c r="J20982" s="663">
        <v>600000</v>
      </c>
      <c r="K20982" s="662">
        <v>36000000000</v>
      </c>
    </row>
    <row r="20983" spans="3:11" x14ac:dyDescent="0.25">
      <c r="C20983" s="660">
        <v>45940</v>
      </c>
      <c r="D20983" s="661" t="s">
        <v>312</v>
      </c>
      <c r="E20983" s="662">
        <v>29850</v>
      </c>
      <c r="F20983" s="662">
        <v>30000</v>
      </c>
      <c r="G20983" s="662">
        <v>28500</v>
      </c>
      <c r="H20983" s="661">
        <v>30</v>
      </c>
      <c r="I20983" s="662">
        <v>895500</v>
      </c>
      <c r="J20983" s="663">
        <v>20000000</v>
      </c>
      <c r="K20983" s="662">
        <v>570000000000</v>
      </c>
    </row>
    <row r="20984" spans="3:11" x14ac:dyDescent="0.25">
      <c r="C20984" s="660">
        <v>45940</v>
      </c>
      <c r="D20984" s="661" t="s">
        <v>312</v>
      </c>
      <c r="E20984" s="662">
        <v>29750</v>
      </c>
      <c r="F20984" s="662">
        <v>30000</v>
      </c>
      <c r="G20984" s="662">
        <v>28500</v>
      </c>
      <c r="H20984" s="661">
        <v>5</v>
      </c>
      <c r="I20984" s="662">
        <v>148750</v>
      </c>
      <c r="J20984" s="663">
        <v>20000000</v>
      </c>
      <c r="K20984" s="662">
        <v>570000000000</v>
      </c>
    </row>
    <row r="20985" spans="3:11" x14ac:dyDescent="0.25">
      <c r="C20985" s="660">
        <v>45940</v>
      </c>
      <c r="D20985" s="661" t="s">
        <v>312</v>
      </c>
      <c r="E20985" s="662">
        <v>29750</v>
      </c>
      <c r="F20985" s="662">
        <v>30000</v>
      </c>
      <c r="G20985" s="662">
        <v>28500</v>
      </c>
      <c r="H20985" s="661">
        <v>110</v>
      </c>
      <c r="I20985" s="662">
        <v>3272500</v>
      </c>
      <c r="J20985" s="663">
        <v>20000000</v>
      </c>
      <c r="K20985" s="662">
        <v>570000000000</v>
      </c>
    </row>
    <row r="20986" spans="3:11" x14ac:dyDescent="0.25">
      <c r="C20986" s="660">
        <v>45940</v>
      </c>
      <c r="D20986" s="661" t="s">
        <v>310</v>
      </c>
      <c r="E20986" s="662">
        <v>101100</v>
      </c>
      <c r="F20986" s="662">
        <v>100000</v>
      </c>
      <c r="G20986" s="662">
        <v>100000</v>
      </c>
      <c r="H20986" s="661">
        <v>5</v>
      </c>
      <c r="I20986" s="662">
        <v>505500</v>
      </c>
      <c r="J20986" s="663">
        <v>19450000</v>
      </c>
      <c r="K20986" s="662">
        <v>1945000000000</v>
      </c>
    </row>
    <row r="20987" spans="3:11" x14ac:dyDescent="0.25">
      <c r="C20987" s="660">
        <v>45940</v>
      </c>
      <c r="D20987" s="661" t="s">
        <v>312</v>
      </c>
      <c r="E20987" s="662">
        <v>29000</v>
      </c>
      <c r="F20987" s="662">
        <v>30000</v>
      </c>
      <c r="G20987" s="662">
        <v>28500</v>
      </c>
      <c r="H20987" s="661">
        <v>15</v>
      </c>
      <c r="I20987" s="662">
        <v>435000</v>
      </c>
      <c r="J20987" s="663">
        <v>20000000</v>
      </c>
      <c r="K20987" s="662">
        <v>570000000000</v>
      </c>
    </row>
    <row r="20988" spans="3:11" x14ac:dyDescent="0.25">
      <c r="C20988" s="660">
        <v>45940</v>
      </c>
      <c r="D20988" s="661" t="s">
        <v>310</v>
      </c>
      <c r="E20988" s="662">
        <v>101000</v>
      </c>
      <c r="F20988" s="662">
        <v>100000</v>
      </c>
      <c r="G20988" s="662">
        <v>100000</v>
      </c>
      <c r="H20988" s="661">
        <v>2</v>
      </c>
      <c r="I20988" s="662">
        <v>202000</v>
      </c>
      <c r="J20988" s="663">
        <v>19450000</v>
      </c>
      <c r="K20988" s="662">
        <v>1945000000000</v>
      </c>
    </row>
    <row r="20989" spans="3:11" x14ac:dyDescent="0.25">
      <c r="C20989" s="660">
        <v>45940</v>
      </c>
      <c r="D20989" s="661" t="s">
        <v>312</v>
      </c>
      <c r="E20989" s="662">
        <v>29000</v>
      </c>
      <c r="F20989" s="662">
        <v>30000</v>
      </c>
      <c r="G20989" s="662">
        <v>28500</v>
      </c>
      <c r="H20989" s="661">
        <v>26</v>
      </c>
      <c r="I20989" s="662">
        <v>754000</v>
      </c>
      <c r="J20989" s="663">
        <v>20000000</v>
      </c>
      <c r="K20989" s="662">
        <v>570000000000</v>
      </c>
    </row>
    <row r="20990" spans="3:11" x14ac:dyDescent="0.25">
      <c r="C20990" s="660">
        <v>45940</v>
      </c>
      <c r="D20990" s="661" t="s">
        <v>312</v>
      </c>
      <c r="E20990" s="662">
        <v>29000</v>
      </c>
      <c r="F20990" s="662">
        <v>30000</v>
      </c>
      <c r="G20990" s="662">
        <v>28500</v>
      </c>
      <c r="H20990" s="661">
        <v>7</v>
      </c>
      <c r="I20990" s="662">
        <v>203000</v>
      </c>
      <c r="J20990" s="663">
        <v>20000000</v>
      </c>
      <c r="K20990" s="662">
        <v>570000000000</v>
      </c>
    </row>
    <row r="20991" spans="3:11" x14ac:dyDescent="0.25">
      <c r="C20991" s="660">
        <v>45940</v>
      </c>
      <c r="D20991" s="661" t="s">
        <v>1155</v>
      </c>
      <c r="E20991" s="662">
        <v>42000</v>
      </c>
      <c r="F20991" s="662">
        <v>42500</v>
      </c>
      <c r="G20991" s="662">
        <v>40000</v>
      </c>
      <c r="H20991" s="661">
        <v>5</v>
      </c>
      <c r="I20991" s="662">
        <v>210000</v>
      </c>
      <c r="J20991" s="663">
        <v>2400000</v>
      </c>
      <c r="K20991" s="662">
        <v>96000000000</v>
      </c>
    </row>
    <row r="20992" spans="3:11" x14ac:dyDescent="0.25">
      <c r="C20992" s="660">
        <v>45940</v>
      </c>
      <c r="D20992" s="661" t="s">
        <v>1155</v>
      </c>
      <c r="E20992" s="662">
        <v>41000</v>
      </c>
      <c r="F20992" s="662">
        <v>42500</v>
      </c>
      <c r="G20992" s="662">
        <v>40000</v>
      </c>
      <c r="H20992" s="661">
        <v>2</v>
      </c>
      <c r="I20992" s="662">
        <v>82000</v>
      </c>
      <c r="J20992" s="663">
        <v>2400000</v>
      </c>
      <c r="K20992" s="662">
        <v>96000000000</v>
      </c>
    </row>
    <row r="20993" spans="3:11" x14ac:dyDescent="0.25">
      <c r="C20993" s="660">
        <v>45940</v>
      </c>
      <c r="D20993" s="661" t="s">
        <v>1155</v>
      </c>
      <c r="E20993" s="662">
        <v>41000</v>
      </c>
      <c r="F20993" s="662">
        <v>42500</v>
      </c>
      <c r="G20993" s="662">
        <v>40000</v>
      </c>
      <c r="H20993" s="661">
        <v>7</v>
      </c>
      <c r="I20993" s="662">
        <v>287000</v>
      </c>
      <c r="J20993" s="663">
        <v>2400000</v>
      </c>
      <c r="K20993" s="662">
        <v>96000000000</v>
      </c>
    </row>
    <row r="20994" spans="3:11" x14ac:dyDescent="0.25">
      <c r="C20994" s="660">
        <v>45940</v>
      </c>
      <c r="D20994" s="661" t="s">
        <v>317</v>
      </c>
      <c r="E20994" s="662">
        <v>120000</v>
      </c>
      <c r="F20994" s="662">
        <v>115000</v>
      </c>
      <c r="G20994" s="662">
        <v>120500</v>
      </c>
      <c r="H20994" s="661">
        <v>2</v>
      </c>
      <c r="I20994" s="662">
        <v>240000</v>
      </c>
      <c r="J20994" s="663">
        <v>15000000</v>
      </c>
      <c r="K20994" s="662">
        <v>1807500000000</v>
      </c>
    </row>
    <row r="20995" spans="3:11" x14ac:dyDescent="0.25">
      <c r="C20995" s="660">
        <v>45940</v>
      </c>
      <c r="D20995" s="661" t="s">
        <v>317</v>
      </c>
      <c r="E20995" s="662">
        <v>120000</v>
      </c>
      <c r="F20995" s="662">
        <v>115000</v>
      </c>
      <c r="G20995" s="662">
        <v>120500</v>
      </c>
      <c r="H20995" s="661">
        <v>22</v>
      </c>
      <c r="I20995" s="662">
        <v>2640000</v>
      </c>
      <c r="J20995" s="663">
        <v>15000000</v>
      </c>
      <c r="K20995" s="662">
        <v>1807500000000</v>
      </c>
    </row>
    <row r="20996" spans="3:11" x14ac:dyDescent="0.25">
      <c r="C20996" s="660">
        <v>45940</v>
      </c>
      <c r="D20996" s="661" t="s">
        <v>317</v>
      </c>
      <c r="E20996" s="662">
        <v>120000</v>
      </c>
      <c r="F20996" s="662">
        <v>115000</v>
      </c>
      <c r="G20996" s="662">
        <v>120500</v>
      </c>
      <c r="H20996" s="661">
        <v>41</v>
      </c>
      <c r="I20996" s="662">
        <v>4920000</v>
      </c>
      <c r="J20996" s="663">
        <v>15000000</v>
      </c>
      <c r="K20996" s="662">
        <v>1807500000000</v>
      </c>
    </row>
    <row r="20997" spans="3:11" x14ac:dyDescent="0.25">
      <c r="C20997" s="660">
        <v>45940</v>
      </c>
      <c r="D20997" s="661" t="s">
        <v>312</v>
      </c>
      <c r="E20997" s="662">
        <v>29000</v>
      </c>
      <c r="F20997" s="662">
        <v>30000</v>
      </c>
      <c r="G20997" s="662">
        <v>28500</v>
      </c>
      <c r="H20997" s="661">
        <v>1</v>
      </c>
      <c r="I20997" s="662">
        <v>29000</v>
      </c>
      <c r="J20997" s="663">
        <v>20000000</v>
      </c>
      <c r="K20997" s="662">
        <v>570000000000</v>
      </c>
    </row>
    <row r="20998" spans="3:11" x14ac:dyDescent="0.25">
      <c r="C20998" s="660">
        <v>45940</v>
      </c>
      <c r="D20998" s="661" t="s">
        <v>312</v>
      </c>
      <c r="E20998" s="662">
        <v>29000</v>
      </c>
      <c r="F20998" s="662">
        <v>30000</v>
      </c>
      <c r="G20998" s="662">
        <v>28500</v>
      </c>
      <c r="H20998" s="661">
        <v>10</v>
      </c>
      <c r="I20998" s="662">
        <v>290000</v>
      </c>
      <c r="J20998" s="663">
        <v>20000000</v>
      </c>
      <c r="K20998" s="662">
        <v>570000000000</v>
      </c>
    </row>
    <row r="20999" spans="3:11" x14ac:dyDescent="0.25">
      <c r="C20999" s="660">
        <v>45940</v>
      </c>
      <c r="D20999" s="661" t="s">
        <v>312</v>
      </c>
      <c r="E20999" s="662">
        <v>29000</v>
      </c>
      <c r="F20999" s="662">
        <v>30000</v>
      </c>
      <c r="G20999" s="662">
        <v>28500</v>
      </c>
      <c r="H20999" s="661">
        <v>2</v>
      </c>
      <c r="I20999" s="662">
        <v>58000</v>
      </c>
      <c r="J20999" s="663">
        <v>20000000</v>
      </c>
      <c r="K20999" s="662">
        <v>570000000000</v>
      </c>
    </row>
    <row r="21000" spans="3:11" x14ac:dyDescent="0.25">
      <c r="C21000" s="660">
        <v>45940</v>
      </c>
      <c r="D21000" s="661" t="s">
        <v>317</v>
      </c>
      <c r="E21000" s="662">
        <v>115000</v>
      </c>
      <c r="F21000" s="662">
        <v>115000</v>
      </c>
      <c r="G21000" s="662">
        <v>120500</v>
      </c>
      <c r="H21000" s="661">
        <v>70</v>
      </c>
      <c r="I21000" s="662">
        <v>8050000</v>
      </c>
      <c r="J21000" s="663">
        <v>15000000</v>
      </c>
      <c r="K21000" s="662">
        <v>1807500000000</v>
      </c>
    </row>
    <row r="21001" spans="3:11" x14ac:dyDescent="0.25">
      <c r="C21001" s="660">
        <v>45940</v>
      </c>
      <c r="D21001" s="661" t="s">
        <v>317</v>
      </c>
      <c r="E21001" s="662">
        <v>115000</v>
      </c>
      <c r="F21001" s="662">
        <v>115000</v>
      </c>
      <c r="G21001" s="662">
        <v>120500</v>
      </c>
      <c r="H21001" s="661">
        <v>4303</v>
      </c>
      <c r="I21001" s="662">
        <v>494845000</v>
      </c>
      <c r="J21001" s="663">
        <v>15000000</v>
      </c>
      <c r="K21001" s="662">
        <v>1807500000000</v>
      </c>
    </row>
    <row r="21002" spans="3:11" x14ac:dyDescent="0.25">
      <c r="C21002" s="660">
        <v>45940</v>
      </c>
      <c r="D21002" s="661" t="s">
        <v>312</v>
      </c>
      <c r="E21002" s="662">
        <v>29000</v>
      </c>
      <c r="F21002" s="662">
        <v>30000</v>
      </c>
      <c r="G21002" s="662">
        <v>28500</v>
      </c>
      <c r="H21002" s="661">
        <v>30</v>
      </c>
      <c r="I21002" s="662">
        <v>870000</v>
      </c>
      <c r="J21002" s="663">
        <v>20000000</v>
      </c>
      <c r="K21002" s="662">
        <v>570000000000</v>
      </c>
    </row>
    <row r="21003" spans="3:11" x14ac:dyDescent="0.25">
      <c r="C21003" s="660">
        <v>45940</v>
      </c>
      <c r="D21003" s="661" t="s">
        <v>312</v>
      </c>
      <c r="E21003" s="662">
        <v>29000</v>
      </c>
      <c r="F21003" s="662">
        <v>30000</v>
      </c>
      <c r="G21003" s="662">
        <v>28500</v>
      </c>
      <c r="H21003" s="661">
        <v>10</v>
      </c>
      <c r="I21003" s="662">
        <v>290000</v>
      </c>
      <c r="J21003" s="663">
        <v>20000000</v>
      </c>
      <c r="K21003" s="662">
        <v>570000000000</v>
      </c>
    </row>
    <row r="21004" spans="3:11" x14ac:dyDescent="0.25">
      <c r="C21004" s="660">
        <v>45940</v>
      </c>
      <c r="D21004" s="661" t="s">
        <v>312</v>
      </c>
      <c r="E21004" s="662">
        <v>29000</v>
      </c>
      <c r="F21004" s="662">
        <v>30000</v>
      </c>
      <c r="G21004" s="662">
        <v>28500</v>
      </c>
      <c r="H21004" s="661">
        <v>2</v>
      </c>
      <c r="I21004" s="662">
        <v>58000</v>
      </c>
      <c r="J21004" s="663">
        <v>20000000</v>
      </c>
      <c r="K21004" s="662">
        <v>570000000000</v>
      </c>
    </row>
    <row r="21005" spans="3:11" x14ac:dyDescent="0.25">
      <c r="C21005" s="660">
        <v>45940</v>
      </c>
      <c r="D21005" s="661" t="s">
        <v>312</v>
      </c>
      <c r="E21005" s="662">
        <v>29000</v>
      </c>
      <c r="F21005" s="662">
        <v>30000</v>
      </c>
      <c r="G21005" s="662">
        <v>28500</v>
      </c>
      <c r="H21005" s="661">
        <v>2</v>
      </c>
      <c r="I21005" s="662">
        <v>58000</v>
      </c>
      <c r="J21005" s="663">
        <v>20000000</v>
      </c>
      <c r="K21005" s="662">
        <v>570000000000</v>
      </c>
    </row>
    <row r="21006" spans="3:11" x14ac:dyDescent="0.25">
      <c r="C21006" s="660">
        <v>45940</v>
      </c>
      <c r="D21006" s="661" t="s">
        <v>312</v>
      </c>
      <c r="E21006" s="662">
        <v>29000</v>
      </c>
      <c r="F21006" s="662">
        <v>30000</v>
      </c>
      <c r="G21006" s="662">
        <v>28500</v>
      </c>
      <c r="H21006" s="661">
        <v>3</v>
      </c>
      <c r="I21006" s="662">
        <v>87000</v>
      </c>
      <c r="J21006" s="663">
        <v>20000000</v>
      </c>
      <c r="K21006" s="662">
        <v>570000000000</v>
      </c>
    </row>
    <row r="21007" spans="3:11" x14ac:dyDescent="0.25">
      <c r="C21007" s="660">
        <v>45940</v>
      </c>
      <c r="D21007" s="661" t="s">
        <v>1154</v>
      </c>
      <c r="E21007" s="662">
        <v>60000</v>
      </c>
      <c r="F21007" s="662">
        <v>58200</v>
      </c>
      <c r="G21007" s="662">
        <v>60000</v>
      </c>
      <c r="H21007" s="661">
        <v>5</v>
      </c>
      <c r="I21007" s="662">
        <v>300000</v>
      </c>
      <c r="J21007" s="663">
        <v>600000</v>
      </c>
      <c r="K21007" s="662">
        <v>36000000000</v>
      </c>
    </row>
    <row r="21008" spans="3:11" x14ac:dyDescent="0.25">
      <c r="C21008" s="660">
        <v>45940</v>
      </c>
      <c r="D21008" s="661" t="s">
        <v>1155</v>
      </c>
      <c r="E21008" s="662">
        <v>42000</v>
      </c>
      <c r="F21008" s="662">
        <v>42500</v>
      </c>
      <c r="G21008" s="662">
        <v>40000</v>
      </c>
      <c r="H21008" s="661">
        <v>10</v>
      </c>
      <c r="I21008" s="662">
        <v>420000</v>
      </c>
      <c r="J21008" s="663">
        <v>2400000</v>
      </c>
      <c r="K21008" s="662">
        <v>96000000000</v>
      </c>
    </row>
    <row r="21009" spans="3:11" x14ac:dyDescent="0.25">
      <c r="C21009" s="660">
        <v>45940</v>
      </c>
      <c r="D21009" s="661" t="s">
        <v>310</v>
      </c>
      <c r="E21009" s="662">
        <v>102000</v>
      </c>
      <c r="F21009" s="662">
        <v>100000</v>
      </c>
      <c r="G21009" s="662">
        <v>100000</v>
      </c>
      <c r="H21009" s="661">
        <v>2</v>
      </c>
      <c r="I21009" s="662">
        <v>204000</v>
      </c>
      <c r="J21009" s="663">
        <v>19450000</v>
      </c>
      <c r="K21009" s="662">
        <v>1945000000000</v>
      </c>
    </row>
    <row r="21010" spans="3:11" x14ac:dyDescent="0.25">
      <c r="C21010" s="660">
        <v>45940</v>
      </c>
      <c r="D21010" s="661" t="s">
        <v>312</v>
      </c>
      <c r="E21010" s="662">
        <v>29000</v>
      </c>
      <c r="F21010" s="662">
        <v>30000</v>
      </c>
      <c r="G21010" s="662">
        <v>28500</v>
      </c>
      <c r="H21010" s="661">
        <v>1</v>
      </c>
      <c r="I21010" s="662">
        <v>29000</v>
      </c>
      <c r="J21010" s="663">
        <v>20000000</v>
      </c>
      <c r="K21010" s="662">
        <v>570000000000</v>
      </c>
    </row>
    <row r="21011" spans="3:11" x14ac:dyDescent="0.25">
      <c r="C21011" s="660">
        <v>45940</v>
      </c>
      <c r="D21011" s="661" t="s">
        <v>1155</v>
      </c>
      <c r="E21011" s="662">
        <v>42000</v>
      </c>
      <c r="F21011" s="662">
        <v>42500</v>
      </c>
      <c r="G21011" s="662">
        <v>40000</v>
      </c>
      <c r="H21011" s="661">
        <v>10</v>
      </c>
      <c r="I21011" s="662">
        <v>420000</v>
      </c>
      <c r="J21011" s="663">
        <v>2400000</v>
      </c>
      <c r="K21011" s="662">
        <v>96000000000</v>
      </c>
    </row>
    <row r="21012" spans="3:11" x14ac:dyDescent="0.25">
      <c r="C21012" s="660">
        <v>45940</v>
      </c>
      <c r="D21012" s="661" t="s">
        <v>312</v>
      </c>
      <c r="E21012" s="662">
        <v>29000</v>
      </c>
      <c r="F21012" s="662">
        <v>30000</v>
      </c>
      <c r="G21012" s="662">
        <v>28500</v>
      </c>
      <c r="H21012" s="661">
        <v>10</v>
      </c>
      <c r="I21012" s="662">
        <v>290000</v>
      </c>
      <c r="J21012" s="663">
        <v>20000000</v>
      </c>
      <c r="K21012" s="662">
        <v>570000000000</v>
      </c>
    </row>
    <row r="21013" spans="3:11" x14ac:dyDescent="0.25">
      <c r="C21013" s="660">
        <v>45940</v>
      </c>
      <c r="D21013" s="661" t="s">
        <v>317</v>
      </c>
      <c r="E21013" s="662">
        <v>115000</v>
      </c>
      <c r="F21013" s="662">
        <v>115000</v>
      </c>
      <c r="G21013" s="662">
        <v>120500</v>
      </c>
      <c r="H21013" s="661">
        <v>20</v>
      </c>
      <c r="I21013" s="662">
        <v>2300000</v>
      </c>
      <c r="J21013" s="663">
        <v>15000000</v>
      </c>
      <c r="K21013" s="662">
        <v>1807500000000</v>
      </c>
    </row>
    <row r="21014" spans="3:11" x14ac:dyDescent="0.25">
      <c r="C21014" s="660">
        <v>45940</v>
      </c>
      <c r="D21014" s="661" t="s">
        <v>1155</v>
      </c>
      <c r="E21014" s="662">
        <v>40000</v>
      </c>
      <c r="F21014" s="662">
        <v>42500</v>
      </c>
      <c r="G21014" s="662">
        <v>40000</v>
      </c>
      <c r="H21014" s="661">
        <v>25</v>
      </c>
      <c r="I21014" s="662">
        <v>1000000</v>
      </c>
      <c r="J21014" s="663">
        <v>2400000</v>
      </c>
      <c r="K21014" s="662">
        <v>96000000000</v>
      </c>
    </row>
    <row r="21015" spans="3:11" x14ac:dyDescent="0.25">
      <c r="C21015" s="660">
        <v>45940</v>
      </c>
      <c r="D21015" s="661" t="s">
        <v>1155</v>
      </c>
      <c r="E21015" s="662">
        <v>40000</v>
      </c>
      <c r="F21015" s="662">
        <v>42500</v>
      </c>
      <c r="G21015" s="662">
        <v>40000</v>
      </c>
      <c r="H21015" s="661">
        <v>15</v>
      </c>
      <c r="I21015" s="662">
        <v>600000</v>
      </c>
      <c r="J21015" s="663">
        <v>2400000</v>
      </c>
      <c r="K21015" s="662">
        <v>96000000000</v>
      </c>
    </row>
    <row r="21016" spans="3:11" x14ac:dyDescent="0.25">
      <c r="C21016" s="660">
        <v>45940</v>
      </c>
      <c r="D21016" s="661" t="s">
        <v>1155</v>
      </c>
      <c r="E21016" s="662">
        <v>40000</v>
      </c>
      <c r="F21016" s="662">
        <v>42500</v>
      </c>
      <c r="G21016" s="662">
        <v>40000</v>
      </c>
      <c r="H21016" s="661">
        <v>1</v>
      </c>
      <c r="I21016" s="662">
        <v>40000</v>
      </c>
      <c r="J21016" s="663">
        <v>2400000</v>
      </c>
      <c r="K21016" s="662">
        <v>96000000000</v>
      </c>
    </row>
    <row r="21017" spans="3:11" x14ac:dyDescent="0.25">
      <c r="C21017" s="660">
        <v>45940</v>
      </c>
      <c r="D21017" s="661" t="s">
        <v>1155</v>
      </c>
      <c r="E21017" s="662">
        <v>40000</v>
      </c>
      <c r="F21017" s="662">
        <v>42500</v>
      </c>
      <c r="G21017" s="662">
        <v>40000</v>
      </c>
      <c r="H21017" s="661">
        <v>1</v>
      </c>
      <c r="I21017" s="662">
        <v>40000</v>
      </c>
      <c r="J21017" s="663">
        <v>2400000</v>
      </c>
      <c r="K21017" s="662">
        <v>96000000000</v>
      </c>
    </row>
    <row r="21018" spans="3:11" x14ac:dyDescent="0.25">
      <c r="C21018" s="660">
        <v>45940</v>
      </c>
      <c r="D21018" s="661" t="s">
        <v>317</v>
      </c>
      <c r="E21018" s="662">
        <v>115000</v>
      </c>
      <c r="F21018" s="662">
        <v>115000</v>
      </c>
      <c r="G21018" s="662">
        <v>120500</v>
      </c>
      <c r="H21018" s="661">
        <v>5</v>
      </c>
      <c r="I21018" s="662">
        <v>575000</v>
      </c>
      <c r="J21018" s="663">
        <v>15000000</v>
      </c>
      <c r="K21018" s="662">
        <v>1807500000000</v>
      </c>
    </row>
    <row r="21019" spans="3:11" x14ac:dyDescent="0.25">
      <c r="C21019" s="660">
        <v>45940</v>
      </c>
      <c r="D21019" s="661" t="s">
        <v>1154</v>
      </c>
      <c r="E21019" s="662">
        <v>60000</v>
      </c>
      <c r="F21019" s="662">
        <v>58200</v>
      </c>
      <c r="G21019" s="662">
        <v>60000</v>
      </c>
      <c r="H21019" s="661">
        <v>2</v>
      </c>
      <c r="I21019" s="662">
        <v>120000</v>
      </c>
      <c r="J21019" s="663">
        <v>600000</v>
      </c>
      <c r="K21019" s="662">
        <v>36000000000</v>
      </c>
    </row>
    <row r="21020" spans="3:11" x14ac:dyDescent="0.25">
      <c r="C21020" s="660">
        <v>45940</v>
      </c>
      <c r="D21020" s="661" t="s">
        <v>1154</v>
      </c>
      <c r="E21020" s="662">
        <v>60000</v>
      </c>
      <c r="F21020" s="662">
        <v>58200</v>
      </c>
      <c r="G21020" s="662">
        <v>60000</v>
      </c>
      <c r="H21020" s="661">
        <v>4</v>
      </c>
      <c r="I21020" s="662">
        <v>240000</v>
      </c>
      <c r="J21020" s="663">
        <v>600000</v>
      </c>
      <c r="K21020" s="662">
        <v>36000000000</v>
      </c>
    </row>
    <row r="21021" spans="3:11" x14ac:dyDescent="0.25">
      <c r="C21021" s="660">
        <v>45940</v>
      </c>
      <c r="D21021" s="661" t="s">
        <v>310</v>
      </c>
      <c r="E21021" s="662">
        <v>100000</v>
      </c>
      <c r="F21021" s="662">
        <v>100000</v>
      </c>
      <c r="G21021" s="662">
        <v>100000</v>
      </c>
      <c r="H21021" s="661">
        <v>80</v>
      </c>
      <c r="I21021" s="662">
        <v>8000000</v>
      </c>
      <c r="J21021" s="663">
        <v>19450000</v>
      </c>
      <c r="K21021" s="662">
        <v>1945000000000</v>
      </c>
    </row>
    <row r="21022" spans="3:11" x14ac:dyDescent="0.25">
      <c r="C21022" s="660">
        <v>45940</v>
      </c>
      <c r="D21022" s="661" t="s">
        <v>1154</v>
      </c>
      <c r="E21022" s="662">
        <v>59500</v>
      </c>
      <c r="F21022" s="662">
        <v>58200</v>
      </c>
      <c r="G21022" s="662">
        <v>60000</v>
      </c>
      <c r="H21022" s="661">
        <v>5</v>
      </c>
      <c r="I21022" s="662">
        <v>297500</v>
      </c>
      <c r="J21022" s="663">
        <v>600000</v>
      </c>
      <c r="K21022" s="662">
        <v>36000000000</v>
      </c>
    </row>
    <row r="21023" spans="3:11" x14ac:dyDescent="0.25">
      <c r="C21023" s="660">
        <v>45940</v>
      </c>
      <c r="D21023" s="661" t="s">
        <v>1154</v>
      </c>
      <c r="E21023" s="662">
        <v>59000</v>
      </c>
      <c r="F21023" s="662">
        <v>58200</v>
      </c>
      <c r="G21023" s="662">
        <v>60000</v>
      </c>
      <c r="H21023" s="661">
        <v>10</v>
      </c>
      <c r="I21023" s="662">
        <v>590000</v>
      </c>
      <c r="J21023" s="663">
        <v>600000</v>
      </c>
      <c r="K21023" s="662">
        <v>36000000000</v>
      </c>
    </row>
    <row r="21024" spans="3:11" x14ac:dyDescent="0.25">
      <c r="C21024" s="660">
        <v>45940</v>
      </c>
      <c r="D21024" s="661" t="s">
        <v>312</v>
      </c>
      <c r="E21024" s="662">
        <v>29000</v>
      </c>
      <c r="F21024" s="662">
        <v>30000</v>
      </c>
      <c r="G21024" s="662">
        <v>28500</v>
      </c>
      <c r="H21024" s="661">
        <v>15</v>
      </c>
      <c r="I21024" s="662">
        <v>435000</v>
      </c>
      <c r="J21024" s="663">
        <v>20000000</v>
      </c>
      <c r="K21024" s="662">
        <v>570000000000</v>
      </c>
    </row>
    <row r="21025" spans="3:11" x14ac:dyDescent="0.25">
      <c r="C21025" s="660">
        <v>45940</v>
      </c>
      <c r="D21025" s="661" t="s">
        <v>1154</v>
      </c>
      <c r="E21025" s="662">
        <v>58400</v>
      </c>
      <c r="F21025" s="662">
        <v>58200</v>
      </c>
      <c r="G21025" s="662">
        <v>60000</v>
      </c>
      <c r="H21025" s="661">
        <v>12</v>
      </c>
      <c r="I21025" s="662">
        <v>700800</v>
      </c>
      <c r="J21025" s="663">
        <v>600000</v>
      </c>
      <c r="K21025" s="662">
        <v>36000000000</v>
      </c>
    </row>
    <row r="21026" spans="3:11" x14ac:dyDescent="0.25">
      <c r="C21026" s="660">
        <v>45940</v>
      </c>
      <c r="D21026" s="661" t="s">
        <v>312</v>
      </c>
      <c r="E21026" s="662">
        <v>28500</v>
      </c>
      <c r="F21026" s="662">
        <v>30000</v>
      </c>
      <c r="G21026" s="662">
        <v>28500</v>
      </c>
      <c r="H21026" s="661">
        <v>4</v>
      </c>
      <c r="I21026" s="662">
        <v>114000</v>
      </c>
      <c r="J21026" s="663">
        <v>20000000</v>
      </c>
      <c r="K21026" s="662">
        <v>570000000000</v>
      </c>
    </row>
    <row r="21027" spans="3:11" x14ac:dyDescent="0.25">
      <c r="C21027" s="660">
        <v>45940</v>
      </c>
      <c r="D21027" s="661" t="s">
        <v>312</v>
      </c>
      <c r="E21027" s="662">
        <v>28500</v>
      </c>
      <c r="F21027" s="662">
        <v>30000</v>
      </c>
      <c r="G21027" s="662">
        <v>28500</v>
      </c>
      <c r="H21027" s="661">
        <v>1</v>
      </c>
      <c r="I21027" s="662">
        <v>28500</v>
      </c>
      <c r="J21027" s="663">
        <v>20000000</v>
      </c>
      <c r="K21027" s="662">
        <v>570000000000</v>
      </c>
    </row>
    <row r="21028" spans="3:11" x14ac:dyDescent="0.25">
      <c r="C21028" s="660">
        <v>45940</v>
      </c>
      <c r="D21028" s="661" t="s">
        <v>312</v>
      </c>
      <c r="E21028" s="662">
        <v>28000</v>
      </c>
      <c r="F21028" s="662">
        <v>30000</v>
      </c>
      <c r="G21028" s="662">
        <v>28500</v>
      </c>
      <c r="H21028" s="661">
        <v>20</v>
      </c>
      <c r="I21028" s="662">
        <v>560000</v>
      </c>
      <c r="J21028" s="663">
        <v>20000000</v>
      </c>
      <c r="K21028" s="662">
        <v>570000000000</v>
      </c>
    </row>
    <row r="21029" spans="3:11" x14ac:dyDescent="0.25">
      <c r="C21029" s="660">
        <v>45940</v>
      </c>
      <c r="D21029" s="661" t="s">
        <v>312</v>
      </c>
      <c r="E21029" s="662">
        <v>28000</v>
      </c>
      <c r="F21029" s="662">
        <v>30000</v>
      </c>
      <c r="G21029" s="662">
        <v>28500</v>
      </c>
      <c r="H21029" s="661">
        <v>10</v>
      </c>
      <c r="I21029" s="662">
        <v>280000</v>
      </c>
      <c r="J21029" s="663">
        <v>20000000</v>
      </c>
      <c r="K21029" s="662">
        <v>570000000000</v>
      </c>
    </row>
    <row r="21030" spans="3:11" x14ac:dyDescent="0.25">
      <c r="C21030" s="660">
        <v>45940</v>
      </c>
      <c r="D21030" s="661" t="s">
        <v>317</v>
      </c>
      <c r="E21030" s="662">
        <v>120000</v>
      </c>
      <c r="F21030" s="662">
        <v>115000</v>
      </c>
      <c r="G21030" s="662">
        <v>120500</v>
      </c>
      <c r="H21030" s="661">
        <v>15</v>
      </c>
      <c r="I21030" s="662">
        <v>1800000</v>
      </c>
      <c r="J21030" s="663">
        <v>15000000</v>
      </c>
      <c r="K21030" s="662">
        <v>1807500000000</v>
      </c>
    </row>
    <row r="21031" spans="3:11" x14ac:dyDescent="0.25">
      <c r="C21031" s="660">
        <v>45940</v>
      </c>
      <c r="D21031" s="661" t="s">
        <v>317</v>
      </c>
      <c r="E21031" s="662">
        <v>120000</v>
      </c>
      <c r="F21031" s="662">
        <v>115000</v>
      </c>
      <c r="G21031" s="662">
        <v>120500</v>
      </c>
      <c r="H21031" s="661">
        <v>3</v>
      </c>
      <c r="I21031" s="662">
        <v>360000</v>
      </c>
      <c r="J21031" s="663">
        <v>15000000</v>
      </c>
      <c r="K21031" s="662">
        <v>1807500000000</v>
      </c>
    </row>
    <row r="21032" spans="3:11" x14ac:dyDescent="0.25">
      <c r="C21032" s="660">
        <v>45940</v>
      </c>
      <c r="D21032" s="661" t="s">
        <v>317</v>
      </c>
      <c r="E21032" s="662">
        <v>120000</v>
      </c>
      <c r="F21032" s="662">
        <v>115000</v>
      </c>
      <c r="G21032" s="662">
        <v>120500</v>
      </c>
      <c r="H21032" s="661">
        <v>23</v>
      </c>
      <c r="I21032" s="662">
        <v>2760000</v>
      </c>
      <c r="J21032" s="663">
        <v>15000000</v>
      </c>
      <c r="K21032" s="662">
        <v>1807500000000</v>
      </c>
    </row>
    <row r="21033" spans="3:11" x14ac:dyDescent="0.25">
      <c r="C21033" s="660">
        <v>45940</v>
      </c>
      <c r="D21033" s="661" t="s">
        <v>317</v>
      </c>
      <c r="E21033" s="662">
        <v>120000</v>
      </c>
      <c r="F21033" s="662">
        <v>115000</v>
      </c>
      <c r="G21033" s="662">
        <v>120500</v>
      </c>
      <c r="H21033" s="661">
        <v>3</v>
      </c>
      <c r="I21033" s="662">
        <v>360000</v>
      </c>
      <c r="J21033" s="663">
        <v>15000000</v>
      </c>
      <c r="K21033" s="662">
        <v>1807500000000</v>
      </c>
    </row>
    <row r="21034" spans="3:11" x14ac:dyDescent="0.25">
      <c r="C21034" s="660">
        <v>45940</v>
      </c>
      <c r="D21034" s="661" t="s">
        <v>317</v>
      </c>
      <c r="E21034" s="662">
        <v>120000</v>
      </c>
      <c r="F21034" s="662">
        <v>115000</v>
      </c>
      <c r="G21034" s="662">
        <v>120500</v>
      </c>
      <c r="H21034" s="661">
        <v>30</v>
      </c>
      <c r="I21034" s="662">
        <v>3600000</v>
      </c>
      <c r="J21034" s="663">
        <v>15000000</v>
      </c>
      <c r="K21034" s="662">
        <v>1807500000000</v>
      </c>
    </row>
    <row r="21035" spans="3:11" x14ac:dyDescent="0.25">
      <c r="C21035" s="660">
        <v>45940</v>
      </c>
      <c r="D21035" s="661" t="s">
        <v>317</v>
      </c>
      <c r="E21035" s="662">
        <v>120000</v>
      </c>
      <c r="F21035" s="662">
        <v>115000</v>
      </c>
      <c r="G21035" s="662">
        <v>120500</v>
      </c>
      <c r="H21035" s="661">
        <v>67</v>
      </c>
      <c r="I21035" s="662">
        <v>8040000</v>
      </c>
      <c r="J21035" s="663">
        <v>15000000</v>
      </c>
      <c r="K21035" s="662">
        <v>1807500000000</v>
      </c>
    </row>
    <row r="21036" spans="3:11" x14ac:dyDescent="0.25">
      <c r="C21036" s="660">
        <v>45940</v>
      </c>
      <c r="D21036" s="661" t="s">
        <v>1155</v>
      </c>
      <c r="E21036" s="662">
        <v>40000</v>
      </c>
      <c r="F21036" s="662">
        <v>42500</v>
      </c>
      <c r="G21036" s="662">
        <v>40000</v>
      </c>
      <c r="H21036" s="661">
        <v>1</v>
      </c>
      <c r="I21036" s="662">
        <v>40000</v>
      </c>
      <c r="J21036" s="663">
        <v>2400000</v>
      </c>
      <c r="K21036" s="662">
        <v>96000000000</v>
      </c>
    </row>
    <row r="21037" spans="3:11" x14ac:dyDescent="0.25">
      <c r="C21037" s="660">
        <v>45940</v>
      </c>
      <c r="D21037" s="661" t="s">
        <v>312</v>
      </c>
      <c r="E21037" s="662">
        <v>27000</v>
      </c>
      <c r="F21037" s="662">
        <v>30000</v>
      </c>
      <c r="G21037" s="662">
        <v>28500</v>
      </c>
      <c r="H21037" s="661">
        <v>1</v>
      </c>
      <c r="I21037" s="662">
        <v>27000</v>
      </c>
      <c r="J21037" s="663">
        <v>20000000</v>
      </c>
      <c r="K21037" s="662">
        <v>570000000000</v>
      </c>
    </row>
    <row r="21038" spans="3:11" x14ac:dyDescent="0.25">
      <c r="C21038" s="660">
        <v>45940</v>
      </c>
      <c r="D21038" s="661" t="s">
        <v>312</v>
      </c>
      <c r="E21038" s="662">
        <v>27000</v>
      </c>
      <c r="F21038" s="662">
        <v>30000</v>
      </c>
      <c r="G21038" s="662">
        <v>28500</v>
      </c>
      <c r="H21038" s="661">
        <v>2</v>
      </c>
      <c r="I21038" s="662">
        <v>54000</v>
      </c>
      <c r="J21038" s="663">
        <v>20000000</v>
      </c>
      <c r="K21038" s="662">
        <v>570000000000</v>
      </c>
    </row>
    <row r="21039" spans="3:11" x14ac:dyDescent="0.25">
      <c r="C21039" s="660">
        <v>45940</v>
      </c>
      <c r="D21039" s="661" t="s">
        <v>312</v>
      </c>
      <c r="E21039" s="662">
        <v>26720</v>
      </c>
      <c r="F21039" s="662">
        <v>30000</v>
      </c>
      <c r="G21039" s="662">
        <v>28500</v>
      </c>
      <c r="H21039" s="661">
        <v>1</v>
      </c>
      <c r="I21039" s="662">
        <v>26720</v>
      </c>
      <c r="J21039" s="663">
        <v>20000000</v>
      </c>
      <c r="K21039" s="662">
        <v>570000000000</v>
      </c>
    </row>
    <row r="21040" spans="3:11" x14ac:dyDescent="0.25">
      <c r="C21040" s="660">
        <v>45940</v>
      </c>
      <c r="D21040" s="661" t="s">
        <v>317</v>
      </c>
      <c r="E21040" s="662">
        <v>115000</v>
      </c>
      <c r="F21040" s="662">
        <v>115000</v>
      </c>
      <c r="G21040" s="662">
        <v>120500</v>
      </c>
      <c r="H21040" s="661">
        <v>9</v>
      </c>
      <c r="I21040" s="662">
        <v>1035000</v>
      </c>
      <c r="J21040" s="663">
        <v>15000000</v>
      </c>
      <c r="K21040" s="662">
        <v>1807500000000</v>
      </c>
    </row>
    <row r="21041" spans="3:11" x14ac:dyDescent="0.25">
      <c r="C21041" s="660">
        <v>45940</v>
      </c>
      <c r="D21041" s="661" t="s">
        <v>312</v>
      </c>
      <c r="E21041" s="662">
        <v>27000</v>
      </c>
      <c r="F21041" s="662">
        <v>30000</v>
      </c>
      <c r="G21041" s="662">
        <v>28500</v>
      </c>
      <c r="H21041" s="661">
        <v>1</v>
      </c>
      <c r="I21041" s="662">
        <v>27000</v>
      </c>
      <c r="J21041" s="663">
        <v>20000000</v>
      </c>
      <c r="K21041" s="662">
        <v>570000000000</v>
      </c>
    </row>
    <row r="21042" spans="3:11" x14ac:dyDescent="0.25">
      <c r="C21042" s="660">
        <v>45940</v>
      </c>
      <c r="D21042" s="661" t="s">
        <v>1154</v>
      </c>
      <c r="E21042" s="662">
        <v>58400</v>
      </c>
      <c r="F21042" s="662">
        <v>58200</v>
      </c>
      <c r="G21042" s="662">
        <v>60000</v>
      </c>
      <c r="H21042" s="661">
        <v>2</v>
      </c>
      <c r="I21042" s="662">
        <v>116800</v>
      </c>
      <c r="J21042" s="663">
        <v>600000</v>
      </c>
      <c r="K21042" s="662">
        <v>36000000000</v>
      </c>
    </row>
    <row r="21043" spans="3:11" x14ac:dyDescent="0.25">
      <c r="C21043" s="660">
        <v>45940</v>
      </c>
      <c r="D21043" s="661" t="s">
        <v>312</v>
      </c>
      <c r="E21043" s="662">
        <v>27000</v>
      </c>
      <c r="F21043" s="662">
        <v>30000</v>
      </c>
      <c r="G21043" s="662">
        <v>28500</v>
      </c>
      <c r="H21043" s="661">
        <v>1</v>
      </c>
      <c r="I21043" s="662">
        <v>27000</v>
      </c>
      <c r="J21043" s="663">
        <v>20000000</v>
      </c>
      <c r="K21043" s="662">
        <v>570000000000</v>
      </c>
    </row>
    <row r="21044" spans="3:11" x14ac:dyDescent="0.25">
      <c r="C21044" s="660">
        <v>45940</v>
      </c>
      <c r="D21044" s="661" t="s">
        <v>317</v>
      </c>
      <c r="E21044" s="662">
        <v>115000</v>
      </c>
      <c r="F21044" s="662">
        <v>115000</v>
      </c>
      <c r="G21044" s="662">
        <v>120500</v>
      </c>
      <c r="H21044" s="661">
        <v>6</v>
      </c>
      <c r="I21044" s="662">
        <v>690000</v>
      </c>
      <c r="J21044" s="663">
        <v>15000000</v>
      </c>
      <c r="K21044" s="662">
        <v>1807500000000</v>
      </c>
    </row>
    <row r="21045" spans="3:11" x14ac:dyDescent="0.25">
      <c r="C21045" s="660">
        <v>45940</v>
      </c>
      <c r="D21045" s="661" t="s">
        <v>312</v>
      </c>
      <c r="E21045" s="662">
        <v>27000</v>
      </c>
      <c r="F21045" s="662">
        <v>30000</v>
      </c>
      <c r="G21045" s="662">
        <v>28500</v>
      </c>
      <c r="H21045" s="661">
        <v>2</v>
      </c>
      <c r="I21045" s="662">
        <v>54000</v>
      </c>
      <c r="J21045" s="663">
        <v>20000000</v>
      </c>
      <c r="K21045" s="662">
        <v>570000000000</v>
      </c>
    </row>
    <row r="21046" spans="3:11" x14ac:dyDescent="0.25">
      <c r="C21046" s="660">
        <v>45940</v>
      </c>
      <c r="D21046" s="661" t="s">
        <v>312</v>
      </c>
      <c r="E21046" s="662">
        <v>26720</v>
      </c>
      <c r="F21046" s="662">
        <v>30000</v>
      </c>
      <c r="G21046" s="662">
        <v>28500</v>
      </c>
      <c r="H21046" s="661">
        <v>13</v>
      </c>
      <c r="I21046" s="662">
        <v>347360</v>
      </c>
      <c r="J21046" s="663">
        <v>20000000</v>
      </c>
      <c r="K21046" s="662">
        <v>570000000000</v>
      </c>
    </row>
    <row r="21047" spans="3:11" x14ac:dyDescent="0.25">
      <c r="C21047" s="660">
        <v>45940</v>
      </c>
      <c r="D21047" s="661" t="s">
        <v>1155</v>
      </c>
      <c r="E21047" s="662">
        <v>40000</v>
      </c>
      <c r="F21047" s="662">
        <v>42500</v>
      </c>
      <c r="G21047" s="662">
        <v>40000</v>
      </c>
      <c r="H21047" s="661">
        <v>4</v>
      </c>
      <c r="I21047" s="662">
        <v>160000</v>
      </c>
      <c r="J21047" s="663">
        <v>2400000</v>
      </c>
      <c r="K21047" s="662">
        <v>96000000000</v>
      </c>
    </row>
    <row r="21048" spans="3:11" x14ac:dyDescent="0.25">
      <c r="C21048" s="660">
        <v>45940</v>
      </c>
      <c r="D21048" s="661" t="s">
        <v>1155</v>
      </c>
      <c r="E21048" s="662">
        <v>40000</v>
      </c>
      <c r="F21048" s="662">
        <v>42500</v>
      </c>
      <c r="G21048" s="662">
        <v>40000</v>
      </c>
      <c r="H21048" s="661">
        <v>1</v>
      </c>
      <c r="I21048" s="662">
        <v>40000</v>
      </c>
      <c r="J21048" s="663">
        <v>2400000</v>
      </c>
      <c r="K21048" s="662">
        <v>96000000000</v>
      </c>
    </row>
    <row r="21049" spans="3:11" x14ac:dyDescent="0.25">
      <c r="C21049" s="660">
        <v>45940</v>
      </c>
      <c r="D21049" s="661" t="s">
        <v>317</v>
      </c>
      <c r="E21049" s="662">
        <v>115000</v>
      </c>
      <c r="F21049" s="662">
        <v>115000</v>
      </c>
      <c r="G21049" s="662">
        <v>120500</v>
      </c>
      <c r="H21049" s="661">
        <v>22</v>
      </c>
      <c r="I21049" s="662">
        <v>2530000</v>
      </c>
      <c r="J21049" s="663">
        <v>15000000</v>
      </c>
      <c r="K21049" s="662">
        <v>1807500000000</v>
      </c>
    </row>
    <row r="21050" spans="3:11" x14ac:dyDescent="0.25">
      <c r="C21050" s="660">
        <v>45940</v>
      </c>
      <c r="D21050" s="661" t="s">
        <v>312</v>
      </c>
      <c r="E21050" s="662">
        <v>28500</v>
      </c>
      <c r="F21050" s="662">
        <v>30000</v>
      </c>
      <c r="G21050" s="662">
        <v>28500</v>
      </c>
      <c r="H21050" s="661">
        <v>34</v>
      </c>
      <c r="I21050" s="662">
        <v>969000</v>
      </c>
      <c r="J21050" s="663">
        <v>20000000</v>
      </c>
      <c r="K21050" s="662">
        <v>570000000000</v>
      </c>
    </row>
    <row r="21051" spans="3:11" x14ac:dyDescent="0.25">
      <c r="C21051" s="660">
        <v>45940</v>
      </c>
      <c r="D21051" s="661" t="s">
        <v>312</v>
      </c>
      <c r="E21051" s="662">
        <v>28500</v>
      </c>
      <c r="F21051" s="662">
        <v>30000</v>
      </c>
      <c r="G21051" s="662">
        <v>28500</v>
      </c>
      <c r="H21051" s="661">
        <v>11</v>
      </c>
      <c r="I21051" s="662">
        <v>313500</v>
      </c>
      <c r="J21051" s="663">
        <v>20000000</v>
      </c>
      <c r="K21051" s="662">
        <v>570000000000</v>
      </c>
    </row>
    <row r="21052" spans="3:11" x14ac:dyDescent="0.25">
      <c r="C21052" s="660">
        <v>45940</v>
      </c>
      <c r="D21052" s="661" t="s">
        <v>312</v>
      </c>
      <c r="E21052" s="662">
        <v>28500</v>
      </c>
      <c r="F21052" s="662">
        <v>30000</v>
      </c>
      <c r="G21052" s="662">
        <v>28500</v>
      </c>
      <c r="H21052" s="661">
        <v>4</v>
      </c>
      <c r="I21052" s="662">
        <v>114000</v>
      </c>
      <c r="J21052" s="663">
        <v>20000000</v>
      </c>
      <c r="K21052" s="662">
        <v>570000000000</v>
      </c>
    </row>
    <row r="21053" spans="3:11" x14ac:dyDescent="0.25">
      <c r="C21053" s="660">
        <v>45940</v>
      </c>
      <c r="D21053" s="661" t="s">
        <v>312</v>
      </c>
      <c r="E21053" s="662">
        <v>28500</v>
      </c>
      <c r="F21053" s="662">
        <v>30000</v>
      </c>
      <c r="G21053" s="662">
        <v>28500</v>
      </c>
      <c r="H21053" s="661">
        <v>25</v>
      </c>
      <c r="I21053" s="662">
        <v>712500</v>
      </c>
      <c r="J21053" s="663">
        <v>20000000</v>
      </c>
      <c r="K21053" s="662">
        <v>570000000000</v>
      </c>
    </row>
    <row r="21054" spans="3:11" x14ac:dyDescent="0.25">
      <c r="C21054" s="660">
        <v>45940</v>
      </c>
      <c r="D21054" s="661" t="s">
        <v>1154</v>
      </c>
      <c r="E21054" s="662">
        <v>58400</v>
      </c>
      <c r="F21054" s="662">
        <v>58200</v>
      </c>
      <c r="G21054" s="662">
        <v>60000</v>
      </c>
      <c r="H21054" s="661">
        <v>6</v>
      </c>
      <c r="I21054" s="662">
        <v>350400</v>
      </c>
      <c r="J21054" s="663">
        <v>600000</v>
      </c>
      <c r="K21054" s="662">
        <v>36000000000</v>
      </c>
    </row>
    <row r="21055" spans="3:11" x14ac:dyDescent="0.25">
      <c r="C21055" s="660">
        <v>45940</v>
      </c>
      <c r="D21055" s="661" t="s">
        <v>1154</v>
      </c>
      <c r="E21055" s="662">
        <v>58400</v>
      </c>
      <c r="F21055" s="662">
        <v>58200</v>
      </c>
      <c r="G21055" s="662">
        <v>60000</v>
      </c>
      <c r="H21055" s="661">
        <v>2</v>
      </c>
      <c r="I21055" s="662">
        <v>116800</v>
      </c>
      <c r="J21055" s="663">
        <v>600000</v>
      </c>
      <c r="K21055" s="662">
        <v>36000000000</v>
      </c>
    </row>
    <row r="21056" spans="3:11" x14ac:dyDescent="0.25">
      <c r="C21056" s="660">
        <v>45940</v>
      </c>
      <c r="D21056" s="661" t="s">
        <v>1154</v>
      </c>
      <c r="E21056" s="662">
        <v>58400</v>
      </c>
      <c r="F21056" s="662">
        <v>58200</v>
      </c>
      <c r="G21056" s="662">
        <v>60000</v>
      </c>
      <c r="H21056" s="661">
        <v>9</v>
      </c>
      <c r="I21056" s="662">
        <v>525600</v>
      </c>
      <c r="J21056" s="663">
        <v>600000</v>
      </c>
      <c r="K21056" s="662">
        <v>36000000000</v>
      </c>
    </row>
    <row r="21057" spans="3:11" x14ac:dyDescent="0.25">
      <c r="C21057" s="660">
        <v>45940</v>
      </c>
      <c r="D21057" s="661" t="s">
        <v>317</v>
      </c>
      <c r="E21057" s="662">
        <v>120000</v>
      </c>
      <c r="F21057" s="662">
        <v>115000</v>
      </c>
      <c r="G21057" s="662">
        <v>120500</v>
      </c>
      <c r="H21057" s="661">
        <v>2</v>
      </c>
      <c r="I21057" s="662">
        <v>240000</v>
      </c>
      <c r="J21057" s="663">
        <v>15000000</v>
      </c>
      <c r="K21057" s="662">
        <v>1807500000000</v>
      </c>
    </row>
    <row r="21058" spans="3:11" x14ac:dyDescent="0.25">
      <c r="C21058" s="660">
        <v>45940</v>
      </c>
      <c r="D21058" s="661" t="s">
        <v>317</v>
      </c>
      <c r="E21058" s="662">
        <v>120500</v>
      </c>
      <c r="F21058" s="662">
        <v>115000</v>
      </c>
      <c r="G21058" s="662">
        <v>120500</v>
      </c>
      <c r="H21058" s="661">
        <v>3</v>
      </c>
      <c r="I21058" s="662">
        <v>361500</v>
      </c>
      <c r="J21058" s="663">
        <v>15000000</v>
      </c>
      <c r="K21058" s="662">
        <v>1807500000000</v>
      </c>
    </row>
    <row r="21059" spans="3:11" x14ac:dyDescent="0.25">
      <c r="C21059" s="660">
        <v>45940</v>
      </c>
      <c r="D21059" s="661" t="s">
        <v>312</v>
      </c>
      <c r="E21059" s="662">
        <v>28500</v>
      </c>
      <c r="F21059" s="662">
        <v>30000</v>
      </c>
      <c r="G21059" s="662">
        <v>28500</v>
      </c>
      <c r="H21059" s="661">
        <v>5</v>
      </c>
      <c r="I21059" s="662">
        <v>142500</v>
      </c>
      <c r="J21059" s="663">
        <v>20000000</v>
      </c>
      <c r="K21059" s="662">
        <v>570000000000</v>
      </c>
    </row>
    <row r="21060" spans="3:11" x14ac:dyDescent="0.25">
      <c r="C21060" s="660">
        <v>45940</v>
      </c>
      <c r="D21060" s="661" t="s">
        <v>1154</v>
      </c>
      <c r="E21060" s="662">
        <v>58200</v>
      </c>
      <c r="F21060" s="662">
        <v>58200</v>
      </c>
      <c r="G21060" s="662">
        <v>60000</v>
      </c>
      <c r="H21060" s="661">
        <v>126</v>
      </c>
      <c r="I21060" s="662">
        <v>7333200</v>
      </c>
      <c r="J21060" s="663">
        <v>600000</v>
      </c>
      <c r="K21060" s="662">
        <v>36000000000</v>
      </c>
    </row>
    <row r="21061" spans="3:11" x14ac:dyDescent="0.25">
      <c r="C21061" s="660">
        <v>45940</v>
      </c>
      <c r="D21061" s="661" t="s">
        <v>312</v>
      </c>
      <c r="E21061" s="662">
        <v>28500</v>
      </c>
      <c r="F21061" s="662">
        <v>30000</v>
      </c>
      <c r="G21061" s="662">
        <v>28500</v>
      </c>
      <c r="H21061" s="661">
        <v>67</v>
      </c>
      <c r="I21061" s="662">
        <v>1909500</v>
      </c>
      <c r="J21061" s="663">
        <v>20000000</v>
      </c>
      <c r="K21061" s="662">
        <v>570000000000</v>
      </c>
    </row>
    <row r="21062" spans="3:11" x14ac:dyDescent="0.25">
      <c r="C21062" s="660">
        <v>45940</v>
      </c>
      <c r="D21062" s="661" t="s">
        <v>1155</v>
      </c>
      <c r="E21062" s="662">
        <v>40000</v>
      </c>
      <c r="F21062" s="662">
        <v>42500</v>
      </c>
      <c r="G21062" s="662">
        <v>40000</v>
      </c>
      <c r="H21062" s="661">
        <v>5</v>
      </c>
      <c r="I21062" s="662">
        <v>200000</v>
      </c>
      <c r="J21062" s="663">
        <v>2400000</v>
      </c>
      <c r="K21062" s="662">
        <v>96000000000</v>
      </c>
    </row>
    <row r="21063" spans="3:11" x14ac:dyDescent="0.25">
      <c r="C21063" s="660">
        <v>45940</v>
      </c>
      <c r="D21063" s="661" t="s">
        <v>1155</v>
      </c>
      <c r="E21063" s="662">
        <v>40000</v>
      </c>
      <c r="F21063" s="662">
        <v>42500</v>
      </c>
      <c r="G21063" s="662">
        <v>40000</v>
      </c>
      <c r="H21063" s="661">
        <v>5</v>
      </c>
      <c r="I21063" s="662">
        <v>200000</v>
      </c>
      <c r="J21063" s="663">
        <v>2400000</v>
      </c>
      <c r="K21063" s="662">
        <v>96000000000</v>
      </c>
    </row>
    <row r="21064" spans="3:11" x14ac:dyDescent="0.25">
      <c r="C21064" s="660">
        <v>45940</v>
      </c>
      <c r="D21064" s="661" t="s">
        <v>312</v>
      </c>
      <c r="E21064" s="662">
        <v>28500</v>
      </c>
      <c r="F21064" s="662">
        <v>30000</v>
      </c>
      <c r="G21064" s="662">
        <v>28500</v>
      </c>
      <c r="H21064" s="661">
        <v>10</v>
      </c>
      <c r="I21064" s="662">
        <v>285000</v>
      </c>
      <c r="J21064" s="663">
        <v>20000000</v>
      </c>
      <c r="K21064" s="662">
        <v>570000000000</v>
      </c>
    </row>
    <row r="21065" spans="3:11" x14ac:dyDescent="0.25">
      <c r="C21065" s="660">
        <v>45940</v>
      </c>
      <c r="D21065" s="661" t="s">
        <v>317</v>
      </c>
      <c r="E21065" s="662">
        <v>115050</v>
      </c>
      <c r="F21065" s="662">
        <v>115000</v>
      </c>
      <c r="G21065" s="662">
        <v>120500</v>
      </c>
      <c r="H21065" s="661">
        <v>5</v>
      </c>
      <c r="I21065" s="662">
        <v>575250</v>
      </c>
      <c r="J21065" s="663">
        <v>15000000</v>
      </c>
      <c r="K21065" s="662">
        <v>1807500000000</v>
      </c>
    </row>
    <row r="21066" spans="3:11" x14ac:dyDescent="0.25">
      <c r="C21066" s="660">
        <v>45940</v>
      </c>
      <c r="D21066" s="661" t="s">
        <v>312</v>
      </c>
      <c r="E21066" s="662">
        <v>28500</v>
      </c>
      <c r="F21066" s="662">
        <v>30000</v>
      </c>
      <c r="G21066" s="662">
        <v>28500</v>
      </c>
      <c r="H21066" s="661">
        <v>2</v>
      </c>
      <c r="I21066" s="662">
        <v>57000</v>
      </c>
      <c r="J21066" s="663">
        <v>20000000</v>
      </c>
      <c r="K21066" s="662">
        <v>570000000000</v>
      </c>
    </row>
    <row r="21067" spans="3:11" x14ac:dyDescent="0.25">
      <c r="C21067" s="660">
        <v>45940</v>
      </c>
      <c r="D21067" s="661" t="s">
        <v>312</v>
      </c>
      <c r="E21067" s="662">
        <v>28500</v>
      </c>
      <c r="F21067" s="662">
        <v>30000</v>
      </c>
      <c r="G21067" s="662">
        <v>28500</v>
      </c>
      <c r="H21067" s="661">
        <v>10</v>
      </c>
      <c r="I21067" s="662">
        <v>285000</v>
      </c>
      <c r="J21067" s="663">
        <v>20000000</v>
      </c>
      <c r="K21067" s="662">
        <v>570000000000</v>
      </c>
    </row>
    <row r="21068" spans="3:11" x14ac:dyDescent="0.25">
      <c r="C21068" s="660">
        <v>45940</v>
      </c>
      <c r="D21068" s="661" t="s">
        <v>317</v>
      </c>
      <c r="E21068" s="662">
        <v>115050</v>
      </c>
      <c r="F21068" s="662">
        <v>115000</v>
      </c>
      <c r="G21068" s="662">
        <v>120500</v>
      </c>
      <c r="H21068" s="661">
        <v>2</v>
      </c>
      <c r="I21068" s="662">
        <v>230100</v>
      </c>
      <c r="J21068" s="663">
        <v>15000000</v>
      </c>
      <c r="K21068" s="662">
        <v>1807500000000</v>
      </c>
    </row>
    <row r="21069" spans="3:11" x14ac:dyDescent="0.25">
      <c r="C21069" s="660">
        <v>45940</v>
      </c>
      <c r="D21069" s="661" t="s">
        <v>312</v>
      </c>
      <c r="E21069" s="662">
        <v>27000</v>
      </c>
      <c r="F21069" s="662">
        <v>30000</v>
      </c>
      <c r="G21069" s="662">
        <v>28500</v>
      </c>
      <c r="H21069" s="661">
        <v>2</v>
      </c>
      <c r="I21069" s="662">
        <v>54000</v>
      </c>
      <c r="J21069" s="663">
        <v>20000000</v>
      </c>
      <c r="K21069" s="662">
        <v>570000000000</v>
      </c>
    </row>
    <row r="21070" spans="3:11" x14ac:dyDescent="0.25">
      <c r="C21070" s="660">
        <v>45940</v>
      </c>
      <c r="D21070" s="661" t="s">
        <v>317</v>
      </c>
      <c r="E21070" s="662">
        <v>115055</v>
      </c>
      <c r="F21070" s="662">
        <v>115000</v>
      </c>
      <c r="G21070" s="662">
        <v>120500</v>
      </c>
      <c r="H21070" s="661">
        <v>30</v>
      </c>
      <c r="I21070" s="662">
        <v>3451650</v>
      </c>
      <c r="J21070" s="663">
        <v>15000000</v>
      </c>
      <c r="K21070" s="662">
        <v>1807500000000</v>
      </c>
    </row>
    <row r="21071" spans="3:11" x14ac:dyDescent="0.25">
      <c r="C21071" s="660">
        <v>45940</v>
      </c>
      <c r="D21071" s="661" t="s">
        <v>312</v>
      </c>
      <c r="E21071" s="662">
        <v>26720</v>
      </c>
      <c r="F21071" s="662">
        <v>30000</v>
      </c>
      <c r="G21071" s="662">
        <v>28500</v>
      </c>
      <c r="H21071" s="661">
        <v>26</v>
      </c>
      <c r="I21071" s="662">
        <v>694720</v>
      </c>
      <c r="J21071" s="663">
        <v>20000000</v>
      </c>
      <c r="K21071" s="662">
        <v>570000000000</v>
      </c>
    </row>
    <row r="21072" spans="3:11" x14ac:dyDescent="0.25">
      <c r="C21072" s="660">
        <v>45940</v>
      </c>
      <c r="D21072" s="661" t="s">
        <v>312</v>
      </c>
      <c r="E21072" s="662">
        <v>26720</v>
      </c>
      <c r="F21072" s="662">
        <v>30000</v>
      </c>
      <c r="G21072" s="662">
        <v>28500</v>
      </c>
      <c r="H21072" s="661">
        <v>7</v>
      </c>
      <c r="I21072" s="662">
        <v>187040</v>
      </c>
      <c r="J21072" s="663">
        <v>20000000</v>
      </c>
      <c r="K21072" s="662">
        <v>570000000000</v>
      </c>
    </row>
    <row r="21073" spans="3:11" x14ac:dyDescent="0.25">
      <c r="C21073" s="660">
        <v>45940</v>
      </c>
      <c r="D21073" s="661" t="s">
        <v>312</v>
      </c>
      <c r="E21073" s="662">
        <v>26720</v>
      </c>
      <c r="F21073" s="662">
        <v>30000</v>
      </c>
      <c r="G21073" s="662">
        <v>28500</v>
      </c>
      <c r="H21073" s="661">
        <v>10</v>
      </c>
      <c r="I21073" s="662">
        <v>267200</v>
      </c>
      <c r="J21073" s="663">
        <v>20000000</v>
      </c>
      <c r="K21073" s="662">
        <v>570000000000</v>
      </c>
    </row>
    <row r="21074" spans="3:11" x14ac:dyDescent="0.25">
      <c r="C21074" s="660">
        <v>45940</v>
      </c>
      <c r="D21074" s="661" t="s">
        <v>312</v>
      </c>
      <c r="E21074" s="662">
        <v>26700</v>
      </c>
      <c r="F21074" s="662">
        <v>30000</v>
      </c>
      <c r="G21074" s="662">
        <v>28500</v>
      </c>
      <c r="H21074" s="661">
        <v>50</v>
      </c>
      <c r="I21074" s="662">
        <v>1335000</v>
      </c>
      <c r="J21074" s="663">
        <v>20000000</v>
      </c>
      <c r="K21074" s="662">
        <v>570000000000</v>
      </c>
    </row>
    <row r="21075" spans="3:11" x14ac:dyDescent="0.25">
      <c r="C21075" s="660">
        <v>45940</v>
      </c>
      <c r="D21075" s="661" t="s">
        <v>1155</v>
      </c>
      <c r="E21075" s="662">
        <v>42499</v>
      </c>
      <c r="F21075" s="662">
        <v>42500</v>
      </c>
      <c r="G21075" s="662">
        <v>40000</v>
      </c>
      <c r="H21075" s="661">
        <v>2</v>
      </c>
      <c r="I21075" s="662">
        <v>84998</v>
      </c>
      <c r="J21075" s="663">
        <v>2400000</v>
      </c>
      <c r="K21075" s="662">
        <v>96000000000</v>
      </c>
    </row>
    <row r="21076" spans="3:11" x14ac:dyDescent="0.25">
      <c r="C21076" s="660">
        <v>45940</v>
      </c>
      <c r="D21076" s="661" t="s">
        <v>312</v>
      </c>
      <c r="E21076" s="662">
        <v>26500</v>
      </c>
      <c r="F21076" s="662">
        <v>30000</v>
      </c>
      <c r="G21076" s="662">
        <v>28500</v>
      </c>
      <c r="H21076" s="661">
        <v>7</v>
      </c>
      <c r="I21076" s="662">
        <v>185500</v>
      </c>
      <c r="J21076" s="663">
        <v>20000000</v>
      </c>
      <c r="K21076" s="662">
        <v>570000000000</v>
      </c>
    </row>
    <row r="21077" spans="3:11" x14ac:dyDescent="0.25">
      <c r="C21077" s="660">
        <v>45940</v>
      </c>
      <c r="D21077" s="661" t="s">
        <v>312</v>
      </c>
      <c r="E21077" s="662">
        <v>26800</v>
      </c>
      <c r="F21077" s="662">
        <v>30000</v>
      </c>
      <c r="G21077" s="662">
        <v>28500</v>
      </c>
      <c r="H21077" s="661">
        <v>3</v>
      </c>
      <c r="I21077" s="662">
        <v>80400</v>
      </c>
      <c r="J21077" s="663">
        <v>20000000</v>
      </c>
      <c r="K21077" s="662">
        <v>570000000000</v>
      </c>
    </row>
    <row r="21078" spans="3:11" x14ac:dyDescent="0.25">
      <c r="C21078" s="660">
        <v>45940</v>
      </c>
      <c r="D21078" s="661" t="s">
        <v>312</v>
      </c>
      <c r="E21078" s="662">
        <v>26800</v>
      </c>
      <c r="F21078" s="662">
        <v>30000</v>
      </c>
      <c r="G21078" s="662">
        <v>28500</v>
      </c>
      <c r="H21078" s="661">
        <v>1</v>
      </c>
      <c r="I21078" s="662">
        <v>26800</v>
      </c>
      <c r="J21078" s="663">
        <v>20000000</v>
      </c>
      <c r="K21078" s="662">
        <v>570000000000</v>
      </c>
    </row>
    <row r="21079" spans="3:11" x14ac:dyDescent="0.25">
      <c r="C21079" s="660">
        <v>45940</v>
      </c>
      <c r="D21079" s="661" t="s">
        <v>312</v>
      </c>
      <c r="E21079" s="662">
        <v>26200</v>
      </c>
      <c r="F21079" s="662">
        <v>30000</v>
      </c>
      <c r="G21079" s="662">
        <v>28500</v>
      </c>
      <c r="H21079" s="661">
        <v>2</v>
      </c>
      <c r="I21079" s="662">
        <v>52400</v>
      </c>
      <c r="J21079" s="663">
        <v>20000000</v>
      </c>
      <c r="K21079" s="662">
        <v>570000000000</v>
      </c>
    </row>
    <row r="21080" spans="3:11" x14ac:dyDescent="0.25">
      <c r="C21080" s="660">
        <v>45940</v>
      </c>
      <c r="D21080" s="661" t="s">
        <v>312</v>
      </c>
      <c r="E21080" s="662">
        <v>26200</v>
      </c>
      <c r="F21080" s="662">
        <v>30000</v>
      </c>
      <c r="G21080" s="662">
        <v>28500</v>
      </c>
      <c r="H21080" s="661">
        <v>8</v>
      </c>
      <c r="I21080" s="662">
        <v>209600</v>
      </c>
      <c r="J21080" s="663">
        <v>20000000</v>
      </c>
      <c r="K21080" s="662">
        <v>570000000000</v>
      </c>
    </row>
    <row r="21081" spans="3:11" x14ac:dyDescent="0.25">
      <c r="C21081" s="660">
        <v>45940</v>
      </c>
      <c r="D21081" s="661" t="s">
        <v>312</v>
      </c>
      <c r="E21081" s="662">
        <v>26100</v>
      </c>
      <c r="F21081" s="662">
        <v>30000</v>
      </c>
      <c r="G21081" s="662">
        <v>28500</v>
      </c>
      <c r="H21081" s="661">
        <v>356</v>
      </c>
      <c r="I21081" s="662">
        <v>9291600</v>
      </c>
      <c r="J21081" s="663">
        <v>20000000</v>
      </c>
      <c r="K21081" s="662">
        <v>570000000000</v>
      </c>
    </row>
    <row r="21082" spans="3:11" x14ac:dyDescent="0.25">
      <c r="C21082" s="660">
        <v>45940</v>
      </c>
      <c r="D21082" s="661" t="s">
        <v>312</v>
      </c>
      <c r="E21082" s="662">
        <v>26100</v>
      </c>
      <c r="F21082" s="662">
        <v>30000</v>
      </c>
      <c r="G21082" s="662">
        <v>28500</v>
      </c>
      <c r="H21082" s="661">
        <v>400</v>
      </c>
      <c r="I21082" s="662">
        <v>10440000</v>
      </c>
      <c r="J21082" s="663">
        <v>20000000</v>
      </c>
      <c r="K21082" s="662">
        <v>570000000000</v>
      </c>
    </row>
    <row r="21083" spans="3:11" x14ac:dyDescent="0.25">
      <c r="C21083" s="660">
        <v>45940</v>
      </c>
      <c r="D21083" s="661" t="s">
        <v>312</v>
      </c>
      <c r="E21083" s="662">
        <v>26500</v>
      </c>
      <c r="F21083" s="662">
        <v>30000</v>
      </c>
      <c r="G21083" s="662">
        <v>28500</v>
      </c>
      <c r="H21083" s="661">
        <v>1</v>
      </c>
      <c r="I21083" s="662">
        <v>26500</v>
      </c>
      <c r="J21083" s="663">
        <v>20000000</v>
      </c>
      <c r="K21083" s="662">
        <v>570000000000</v>
      </c>
    </row>
    <row r="21084" spans="3:11" x14ac:dyDescent="0.25">
      <c r="C21084" s="660">
        <v>45940</v>
      </c>
      <c r="D21084" s="661" t="s">
        <v>312</v>
      </c>
      <c r="E21084" s="662">
        <v>26100</v>
      </c>
      <c r="F21084" s="662">
        <v>30000</v>
      </c>
      <c r="G21084" s="662">
        <v>28500</v>
      </c>
      <c r="H21084" s="661">
        <v>60</v>
      </c>
      <c r="I21084" s="662">
        <v>1566000</v>
      </c>
      <c r="J21084" s="663">
        <v>20000000</v>
      </c>
      <c r="K21084" s="662">
        <v>570000000000</v>
      </c>
    </row>
    <row r="21085" spans="3:11" x14ac:dyDescent="0.25">
      <c r="C21085" s="660">
        <v>45940</v>
      </c>
      <c r="D21085" s="661" t="s">
        <v>317</v>
      </c>
      <c r="E21085" s="662">
        <v>115055</v>
      </c>
      <c r="F21085" s="662">
        <v>115000</v>
      </c>
      <c r="G21085" s="662">
        <v>120500</v>
      </c>
      <c r="H21085" s="661">
        <v>2</v>
      </c>
      <c r="I21085" s="662">
        <v>230110</v>
      </c>
      <c r="J21085" s="663">
        <v>15000000</v>
      </c>
      <c r="K21085" s="662">
        <v>1807500000000</v>
      </c>
    </row>
    <row r="21086" spans="3:11" x14ac:dyDescent="0.25">
      <c r="C21086" s="660">
        <v>45940</v>
      </c>
      <c r="D21086" s="661" t="s">
        <v>312</v>
      </c>
      <c r="E21086" s="662">
        <v>26100</v>
      </c>
      <c r="F21086" s="662">
        <v>30000</v>
      </c>
      <c r="G21086" s="662">
        <v>28500</v>
      </c>
      <c r="H21086" s="661">
        <v>178</v>
      </c>
      <c r="I21086" s="662">
        <v>4645800</v>
      </c>
      <c r="J21086" s="663">
        <v>20000000</v>
      </c>
      <c r="K21086" s="662">
        <v>570000000000</v>
      </c>
    </row>
    <row r="21087" spans="3:11" x14ac:dyDescent="0.25">
      <c r="C21087" s="660">
        <v>45940</v>
      </c>
      <c r="D21087" s="661" t="s">
        <v>1154</v>
      </c>
      <c r="E21087" s="662">
        <v>58200</v>
      </c>
      <c r="F21087" s="662">
        <v>58200</v>
      </c>
      <c r="G21087" s="662">
        <v>60000</v>
      </c>
      <c r="H21087" s="661">
        <v>1237</v>
      </c>
      <c r="I21087" s="662">
        <v>71993400</v>
      </c>
      <c r="J21087" s="663">
        <v>600000</v>
      </c>
      <c r="K21087" s="662">
        <v>36000000000</v>
      </c>
    </row>
    <row r="21088" spans="3:11" x14ac:dyDescent="0.25">
      <c r="C21088" s="660">
        <v>45940</v>
      </c>
      <c r="D21088" s="661" t="s">
        <v>312</v>
      </c>
      <c r="E21088" s="662">
        <v>26500</v>
      </c>
      <c r="F21088" s="662">
        <v>30000</v>
      </c>
      <c r="G21088" s="662">
        <v>28500</v>
      </c>
      <c r="H21088" s="661">
        <v>48</v>
      </c>
      <c r="I21088" s="662">
        <v>1272000</v>
      </c>
      <c r="J21088" s="663">
        <v>20000000</v>
      </c>
      <c r="K21088" s="662">
        <v>570000000000</v>
      </c>
    </row>
    <row r="21089" spans="3:11" x14ac:dyDescent="0.25">
      <c r="C21089" s="660">
        <v>45940</v>
      </c>
      <c r="D21089" s="661" t="s">
        <v>312</v>
      </c>
      <c r="E21089" s="662">
        <v>26100</v>
      </c>
      <c r="F21089" s="662">
        <v>30000</v>
      </c>
      <c r="G21089" s="662">
        <v>28500</v>
      </c>
      <c r="H21089" s="661">
        <v>2</v>
      </c>
      <c r="I21089" s="662">
        <v>52200</v>
      </c>
      <c r="J21089" s="663">
        <v>20000000</v>
      </c>
      <c r="K21089" s="662">
        <v>570000000000</v>
      </c>
    </row>
    <row r="21090" spans="3:11" x14ac:dyDescent="0.25">
      <c r="C21090" s="660">
        <v>45940</v>
      </c>
      <c r="D21090" s="661" t="s">
        <v>312</v>
      </c>
      <c r="E21090" s="662">
        <v>26100</v>
      </c>
      <c r="F21090" s="662">
        <v>30000</v>
      </c>
      <c r="G21090" s="662">
        <v>28500</v>
      </c>
      <c r="H21090" s="661">
        <v>100</v>
      </c>
      <c r="I21090" s="662">
        <v>2610000</v>
      </c>
      <c r="J21090" s="663">
        <v>20000000</v>
      </c>
      <c r="K21090" s="662">
        <v>570000000000</v>
      </c>
    </row>
    <row r="21091" spans="3:11" x14ac:dyDescent="0.25">
      <c r="C21091" s="660">
        <v>45940</v>
      </c>
      <c r="D21091" s="661" t="s">
        <v>312</v>
      </c>
      <c r="E21091" s="662">
        <v>27000</v>
      </c>
      <c r="F21091" s="662">
        <v>30000</v>
      </c>
      <c r="G21091" s="662">
        <v>28500</v>
      </c>
      <c r="H21091" s="661">
        <v>10</v>
      </c>
      <c r="I21091" s="662">
        <v>270000</v>
      </c>
      <c r="J21091" s="663">
        <v>20000000</v>
      </c>
      <c r="K21091" s="662">
        <v>570000000000</v>
      </c>
    </row>
    <row r="21092" spans="3:11" x14ac:dyDescent="0.25">
      <c r="C21092" s="660">
        <v>45940</v>
      </c>
      <c r="D21092" s="661" t="s">
        <v>312</v>
      </c>
      <c r="E21092" s="662">
        <v>28500</v>
      </c>
      <c r="F21092" s="662">
        <v>30000</v>
      </c>
      <c r="G21092" s="662">
        <v>28500</v>
      </c>
      <c r="H21092" s="661">
        <v>5</v>
      </c>
      <c r="I21092" s="662">
        <v>142500</v>
      </c>
      <c r="J21092" s="663">
        <v>20000000</v>
      </c>
      <c r="K21092" s="662">
        <v>570000000000</v>
      </c>
    </row>
    <row r="21093" spans="3:11" x14ac:dyDescent="0.25">
      <c r="C21093" s="660">
        <v>45940</v>
      </c>
      <c r="D21093" s="661" t="s">
        <v>317</v>
      </c>
      <c r="E21093" s="662">
        <v>115055</v>
      </c>
      <c r="F21093" s="662">
        <v>115000</v>
      </c>
      <c r="G21093" s="662">
        <v>120500</v>
      </c>
      <c r="H21093" s="661">
        <v>50</v>
      </c>
      <c r="I21093" s="662">
        <v>5752750</v>
      </c>
      <c r="J21093" s="663">
        <v>15000000</v>
      </c>
      <c r="K21093" s="662">
        <v>1807500000000</v>
      </c>
    </row>
    <row r="21094" spans="3:11" x14ac:dyDescent="0.25">
      <c r="C21094" s="660">
        <v>45940</v>
      </c>
      <c r="D21094" s="661" t="s">
        <v>1154</v>
      </c>
      <c r="E21094" s="662">
        <v>59999</v>
      </c>
      <c r="F21094" s="662">
        <v>58200</v>
      </c>
      <c r="G21094" s="662">
        <v>60000</v>
      </c>
      <c r="H21094" s="661">
        <v>5</v>
      </c>
      <c r="I21094" s="662">
        <v>299995</v>
      </c>
      <c r="J21094" s="663">
        <v>600000</v>
      </c>
      <c r="K21094" s="662">
        <v>36000000000</v>
      </c>
    </row>
    <row r="21095" spans="3:11" x14ac:dyDescent="0.25">
      <c r="C21095" s="660">
        <v>45940</v>
      </c>
      <c r="D21095" s="661" t="s">
        <v>312</v>
      </c>
      <c r="E21095" s="662">
        <v>27000</v>
      </c>
      <c r="F21095" s="662">
        <v>30000</v>
      </c>
      <c r="G21095" s="662">
        <v>28500</v>
      </c>
      <c r="H21095" s="661">
        <v>2</v>
      </c>
      <c r="I21095" s="662">
        <v>54000</v>
      </c>
      <c r="J21095" s="663">
        <v>20000000</v>
      </c>
      <c r="K21095" s="662">
        <v>570000000000</v>
      </c>
    </row>
    <row r="21096" spans="3:11" x14ac:dyDescent="0.25">
      <c r="C21096" s="660">
        <v>45940</v>
      </c>
      <c r="D21096" s="661" t="s">
        <v>312</v>
      </c>
      <c r="E21096" s="662">
        <v>27000</v>
      </c>
      <c r="F21096" s="662">
        <v>30000</v>
      </c>
      <c r="G21096" s="662">
        <v>28500</v>
      </c>
      <c r="H21096" s="661">
        <v>8</v>
      </c>
      <c r="I21096" s="662">
        <v>216000</v>
      </c>
      <c r="J21096" s="663">
        <v>20000000</v>
      </c>
      <c r="K21096" s="662">
        <v>570000000000</v>
      </c>
    </row>
    <row r="21097" spans="3:11" x14ac:dyDescent="0.25">
      <c r="C21097" s="660">
        <v>45940</v>
      </c>
      <c r="D21097" s="661" t="s">
        <v>1155</v>
      </c>
      <c r="E21097" s="662">
        <v>42499</v>
      </c>
      <c r="F21097" s="662">
        <v>42500</v>
      </c>
      <c r="G21097" s="662">
        <v>40000</v>
      </c>
      <c r="H21097" s="661">
        <v>6</v>
      </c>
      <c r="I21097" s="662">
        <v>254994</v>
      </c>
      <c r="J21097" s="663">
        <v>2400000</v>
      </c>
      <c r="K21097" s="662">
        <v>96000000000</v>
      </c>
    </row>
    <row r="21098" spans="3:11" x14ac:dyDescent="0.25">
      <c r="C21098" s="660">
        <v>45940</v>
      </c>
      <c r="D21098" s="661" t="s">
        <v>312</v>
      </c>
      <c r="E21098" s="662">
        <v>27500</v>
      </c>
      <c r="F21098" s="662">
        <v>30000</v>
      </c>
      <c r="G21098" s="662">
        <v>28500</v>
      </c>
      <c r="H21098" s="661">
        <v>5</v>
      </c>
      <c r="I21098" s="662">
        <v>137500</v>
      </c>
      <c r="J21098" s="663">
        <v>20000000</v>
      </c>
      <c r="K21098" s="662">
        <v>570000000000</v>
      </c>
    </row>
    <row r="21099" spans="3:11" x14ac:dyDescent="0.25">
      <c r="C21099" s="660">
        <v>45940</v>
      </c>
      <c r="D21099" s="661" t="s">
        <v>312</v>
      </c>
      <c r="E21099" s="662">
        <v>27500</v>
      </c>
      <c r="F21099" s="662">
        <v>30000</v>
      </c>
      <c r="G21099" s="662">
        <v>28500</v>
      </c>
      <c r="H21099" s="661">
        <v>3</v>
      </c>
      <c r="I21099" s="662">
        <v>82500</v>
      </c>
      <c r="J21099" s="663">
        <v>20000000</v>
      </c>
      <c r="K21099" s="662">
        <v>570000000000</v>
      </c>
    </row>
    <row r="21100" spans="3:11" x14ac:dyDescent="0.25">
      <c r="C21100" s="660">
        <v>45940</v>
      </c>
      <c r="D21100" s="661" t="s">
        <v>317</v>
      </c>
      <c r="E21100" s="662">
        <v>115055</v>
      </c>
      <c r="F21100" s="662">
        <v>115000</v>
      </c>
      <c r="G21100" s="662">
        <v>120500</v>
      </c>
      <c r="H21100" s="661">
        <v>8</v>
      </c>
      <c r="I21100" s="662">
        <v>920440</v>
      </c>
      <c r="J21100" s="663">
        <v>15000000</v>
      </c>
      <c r="K21100" s="662">
        <v>1807500000000</v>
      </c>
    </row>
    <row r="21101" spans="3:11" x14ac:dyDescent="0.25">
      <c r="C21101" s="660">
        <v>45940</v>
      </c>
      <c r="D21101" s="661" t="s">
        <v>1154</v>
      </c>
      <c r="E21101" s="662">
        <v>58200</v>
      </c>
      <c r="F21101" s="662">
        <v>58200</v>
      </c>
      <c r="G21101" s="662">
        <v>60000</v>
      </c>
      <c r="H21101" s="661">
        <v>20</v>
      </c>
      <c r="I21101" s="662">
        <v>1164000</v>
      </c>
      <c r="J21101" s="663">
        <v>600000</v>
      </c>
      <c r="K21101" s="662">
        <v>36000000000</v>
      </c>
    </row>
    <row r="21102" spans="3:11" x14ac:dyDescent="0.25">
      <c r="C21102" s="660">
        <v>45940</v>
      </c>
      <c r="D21102" s="661" t="s">
        <v>1155</v>
      </c>
      <c r="E21102" s="662">
        <v>39980</v>
      </c>
      <c r="F21102" s="662">
        <v>42500</v>
      </c>
      <c r="G21102" s="662">
        <v>40000</v>
      </c>
      <c r="H21102" s="661">
        <v>10</v>
      </c>
      <c r="I21102" s="662">
        <v>399800</v>
      </c>
      <c r="J21102" s="663">
        <v>2400000</v>
      </c>
      <c r="K21102" s="662">
        <v>96000000000</v>
      </c>
    </row>
    <row r="21103" spans="3:11" x14ac:dyDescent="0.25">
      <c r="C21103" s="660">
        <v>45940</v>
      </c>
      <c r="D21103" s="661" t="s">
        <v>1154</v>
      </c>
      <c r="E21103" s="662">
        <v>58200</v>
      </c>
      <c r="F21103" s="662">
        <v>58200</v>
      </c>
      <c r="G21103" s="662">
        <v>60000</v>
      </c>
      <c r="H21103" s="661">
        <v>62</v>
      </c>
      <c r="I21103" s="662">
        <v>3608400</v>
      </c>
      <c r="J21103" s="663">
        <v>600000</v>
      </c>
      <c r="K21103" s="662">
        <v>36000000000</v>
      </c>
    </row>
    <row r="21104" spans="3:11" x14ac:dyDescent="0.25">
      <c r="C21104" s="660">
        <v>45940</v>
      </c>
      <c r="D21104" s="661" t="s">
        <v>1154</v>
      </c>
      <c r="E21104" s="662">
        <v>60000</v>
      </c>
      <c r="F21104" s="662">
        <v>58200</v>
      </c>
      <c r="G21104" s="662">
        <v>60000</v>
      </c>
      <c r="H21104" s="661">
        <v>2</v>
      </c>
      <c r="I21104" s="662">
        <v>120000</v>
      </c>
      <c r="J21104" s="663">
        <v>600000</v>
      </c>
      <c r="K21104" s="662">
        <v>36000000000</v>
      </c>
    </row>
    <row r="21105" spans="3:11" x14ac:dyDescent="0.25">
      <c r="C21105" s="660">
        <v>45940</v>
      </c>
      <c r="D21105" s="661" t="s">
        <v>1154</v>
      </c>
      <c r="E21105" s="662">
        <v>58200</v>
      </c>
      <c r="F21105" s="662">
        <v>58200</v>
      </c>
      <c r="G21105" s="662">
        <v>60000</v>
      </c>
      <c r="H21105" s="661">
        <v>1</v>
      </c>
      <c r="I21105" s="662">
        <v>58200</v>
      </c>
      <c r="J21105" s="663">
        <v>600000</v>
      </c>
      <c r="K21105" s="662">
        <v>36000000000</v>
      </c>
    </row>
    <row r="21106" spans="3:11" x14ac:dyDescent="0.25">
      <c r="C21106" s="660">
        <v>45940</v>
      </c>
      <c r="D21106" s="661" t="s">
        <v>312</v>
      </c>
      <c r="E21106" s="662">
        <v>27500</v>
      </c>
      <c r="F21106" s="662">
        <v>30000</v>
      </c>
      <c r="G21106" s="662">
        <v>28500</v>
      </c>
      <c r="H21106" s="661">
        <v>2</v>
      </c>
      <c r="I21106" s="662">
        <v>55000</v>
      </c>
      <c r="J21106" s="663">
        <v>20000000</v>
      </c>
      <c r="K21106" s="662">
        <v>570000000000</v>
      </c>
    </row>
    <row r="21107" spans="3:11" x14ac:dyDescent="0.25">
      <c r="C21107" s="660">
        <v>45940</v>
      </c>
      <c r="D21107" s="661" t="s">
        <v>312</v>
      </c>
      <c r="E21107" s="662">
        <v>28500</v>
      </c>
      <c r="F21107" s="662">
        <v>30000</v>
      </c>
      <c r="G21107" s="662">
        <v>28500</v>
      </c>
      <c r="H21107" s="661">
        <v>8</v>
      </c>
      <c r="I21107" s="662">
        <v>228000</v>
      </c>
      <c r="J21107" s="663">
        <v>20000000</v>
      </c>
      <c r="K21107" s="662">
        <v>570000000000</v>
      </c>
    </row>
    <row r="21108" spans="3:11" x14ac:dyDescent="0.25">
      <c r="C21108" s="660">
        <v>45940</v>
      </c>
      <c r="D21108" s="661" t="s">
        <v>310</v>
      </c>
      <c r="E21108" s="662">
        <v>102000</v>
      </c>
      <c r="F21108" s="662">
        <v>100000</v>
      </c>
      <c r="G21108" s="662">
        <v>100000</v>
      </c>
      <c r="H21108" s="661">
        <v>1</v>
      </c>
      <c r="I21108" s="662">
        <v>102000</v>
      </c>
      <c r="J21108" s="663">
        <v>19450000</v>
      </c>
      <c r="K21108" s="662">
        <v>1945000000000</v>
      </c>
    </row>
    <row r="21109" spans="3:11" x14ac:dyDescent="0.25">
      <c r="C21109" s="660">
        <v>45940</v>
      </c>
      <c r="D21109" s="661" t="s">
        <v>1155</v>
      </c>
      <c r="E21109" s="662">
        <v>42000</v>
      </c>
      <c r="F21109" s="662">
        <v>42500</v>
      </c>
      <c r="G21109" s="662">
        <v>40000</v>
      </c>
      <c r="H21109" s="661">
        <v>1</v>
      </c>
      <c r="I21109" s="662">
        <v>42000</v>
      </c>
      <c r="J21109" s="663">
        <v>2400000</v>
      </c>
      <c r="K21109" s="662">
        <v>96000000000</v>
      </c>
    </row>
    <row r="21110" spans="3:11" x14ac:dyDescent="0.25">
      <c r="C21110" s="660">
        <v>45940</v>
      </c>
      <c r="D21110" s="661" t="s">
        <v>1155</v>
      </c>
      <c r="E21110" s="662">
        <v>42499</v>
      </c>
      <c r="F21110" s="662">
        <v>42500</v>
      </c>
      <c r="G21110" s="662">
        <v>40000</v>
      </c>
      <c r="H21110" s="661">
        <v>19</v>
      </c>
      <c r="I21110" s="662">
        <v>807481</v>
      </c>
      <c r="J21110" s="663">
        <v>2400000</v>
      </c>
      <c r="K21110" s="662">
        <v>96000000000</v>
      </c>
    </row>
    <row r="21111" spans="3:11" x14ac:dyDescent="0.25">
      <c r="C21111" s="660">
        <v>45940</v>
      </c>
      <c r="D21111" s="661" t="s">
        <v>1154</v>
      </c>
      <c r="E21111" s="662">
        <v>59500</v>
      </c>
      <c r="F21111" s="662">
        <v>58200</v>
      </c>
      <c r="G21111" s="662">
        <v>60000</v>
      </c>
      <c r="H21111" s="661">
        <v>10</v>
      </c>
      <c r="I21111" s="662">
        <v>595000</v>
      </c>
      <c r="J21111" s="663">
        <v>600000</v>
      </c>
      <c r="K21111" s="662">
        <v>36000000000</v>
      </c>
    </row>
    <row r="21112" spans="3:11" x14ac:dyDescent="0.25">
      <c r="C21112" s="660">
        <v>45940</v>
      </c>
      <c r="D21112" s="661" t="s">
        <v>1154</v>
      </c>
      <c r="E21112" s="662">
        <v>60000</v>
      </c>
      <c r="F21112" s="662">
        <v>58200</v>
      </c>
      <c r="G21112" s="662">
        <v>60000</v>
      </c>
      <c r="H21112" s="661">
        <v>10</v>
      </c>
      <c r="I21112" s="662">
        <v>600000</v>
      </c>
      <c r="J21112" s="663">
        <v>600000</v>
      </c>
      <c r="K21112" s="662">
        <v>36000000000</v>
      </c>
    </row>
    <row r="21113" spans="3:11" x14ac:dyDescent="0.25">
      <c r="C21113" s="660">
        <v>45940</v>
      </c>
      <c r="D21113" s="661" t="s">
        <v>1154</v>
      </c>
      <c r="E21113" s="662">
        <v>60000</v>
      </c>
      <c r="F21113" s="662">
        <v>58200</v>
      </c>
      <c r="G21113" s="662">
        <v>60000</v>
      </c>
      <c r="H21113" s="661">
        <v>1</v>
      </c>
      <c r="I21113" s="662">
        <v>60000</v>
      </c>
      <c r="J21113" s="663">
        <v>600000</v>
      </c>
      <c r="K21113" s="662">
        <v>36000000000</v>
      </c>
    </row>
    <row r="21114" spans="3:11" x14ac:dyDescent="0.25">
      <c r="C21114" s="660">
        <v>45940</v>
      </c>
      <c r="D21114" s="661" t="s">
        <v>1155</v>
      </c>
      <c r="E21114" s="662">
        <v>42499</v>
      </c>
      <c r="F21114" s="662">
        <v>42500</v>
      </c>
      <c r="G21114" s="662">
        <v>40000</v>
      </c>
      <c r="H21114" s="661">
        <v>5</v>
      </c>
      <c r="I21114" s="662">
        <v>212495</v>
      </c>
      <c r="J21114" s="663">
        <v>2400000</v>
      </c>
      <c r="K21114" s="662">
        <v>96000000000</v>
      </c>
    </row>
    <row r="21115" spans="3:11" x14ac:dyDescent="0.25">
      <c r="C21115" s="660">
        <v>45940</v>
      </c>
      <c r="D21115" s="661" t="s">
        <v>317</v>
      </c>
      <c r="E21115" s="662">
        <v>115055</v>
      </c>
      <c r="F21115" s="662">
        <v>115000</v>
      </c>
      <c r="G21115" s="662">
        <v>120500</v>
      </c>
      <c r="H21115" s="661">
        <v>1</v>
      </c>
      <c r="I21115" s="662">
        <v>115055</v>
      </c>
      <c r="J21115" s="663">
        <v>15000000</v>
      </c>
      <c r="K21115" s="662">
        <v>1807500000000</v>
      </c>
    </row>
    <row r="21116" spans="3:11" x14ac:dyDescent="0.25">
      <c r="C21116" s="660">
        <v>45940</v>
      </c>
      <c r="D21116" s="661" t="s">
        <v>310</v>
      </c>
      <c r="E21116" s="662">
        <v>100000</v>
      </c>
      <c r="F21116" s="662">
        <v>100000</v>
      </c>
      <c r="G21116" s="662">
        <v>100000</v>
      </c>
      <c r="H21116" s="661">
        <v>10</v>
      </c>
      <c r="I21116" s="662">
        <v>1000000</v>
      </c>
      <c r="J21116" s="663">
        <v>19450000</v>
      </c>
      <c r="K21116" s="662">
        <v>1945000000000</v>
      </c>
    </row>
    <row r="21117" spans="3:11" x14ac:dyDescent="0.25">
      <c r="C21117" s="660">
        <v>45940</v>
      </c>
      <c r="D21117" s="661" t="s">
        <v>1154</v>
      </c>
      <c r="E21117" s="662">
        <v>60000</v>
      </c>
      <c r="F21117" s="662">
        <v>58200</v>
      </c>
      <c r="G21117" s="662">
        <v>60000</v>
      </c>
      <c r="H21117" s="661">
        <v>2</v>
      </c>
      <c r="I21117" s="662">
        <v>120000</v>
      </c>
      <c r="J21117" s="663">
        <v>600000</v>
      </c>
      <c r="K21117" s="662">
        <v>36000000000</v>
      </c>
    </row>
    <row r="21118" spans="3:11" x14ac:dyDescent="0.25">
      <c r="C21118" s="660">
        <v>45940</v>
      </c>
      <c r="D21118" s="661" t="s">
        <v>312</v>
      </c>
      <c r="E21118" s="662">
        <v>28500</v>
      </c>
      <c r="F21118" s="662">
        <v>30000</v>
      </c>
      <c r="G21118" s="662">
        <v>28500</v>
      </c>
      <c r="H21118" s="661">
        <v>100</v>
      </c>
      <c r="I21118" s="662">
        <v>2850000</v>
      </c>
      <c r="J21118" s="663">
        <v>20000000</v>
      </c>
      <c r="K21118" s="662">
        <v>570000000000</v>
      </c>
    </row>
    <row r="21119" spans="3:11" x14ac:dyDescent="0.25">
      <c r="C21119" s="660">
        <v>45940</v>
      </c>
      <c r="D21119" s="661" t="s">
        <v>1154</v>
      </c>
      <c r="E21119" s="662">
        <v>60000</v>
      </c>
      <c r="F21119" s="662">
        <v>58200</v>
      </c>
      <c r="G21119" s="662">
        <v>60000</v>
      </c>
      <c r="H21119" s="661">
        <v>1</v>
      </c>
      <c r="I21119" s="662">
        <v>60000</v>
      </c>
      <c r="J21119" s="663">
        <v>600000</v>
      </c>
      <c r="K21119" s="662">
        <v>36000000000</v>
      </c>
    </row>
    <row r="21120" spans="3:11" x14ac:dyDescent="0.25">
      <c r="C21120" s="660">
        <v>45940</v>
      </c>
      <c r="D21120" s="661" t="s">
        <v>317</v>
      </c>
      <c r="E21120" s="662">
        <v>120000</v>
      </c>
      <c r="F21120" s="662">
        <v>115000</v>
      </c>
      <c r="G21120" s="662">
        <v>120500</v>
      </c>
      <c r="H21120" s="661">
        <v>8</v>
      </c>
      <c r="I21120" s="662">
        <v>960000</v>
      </c>
      <c r="J21120" s="663">
        <v>15000000</v>
      </c>
      <c r="K21120" s="662">
        <v>1807500000000</v>
      </c>
    </row>
    <row r="21121" spans="3:11" x14ac:dyDescent="0.25">
      <c r="C21121" s="660">
        <v>45940</v>
      </c>
      <c r="D21121" s="661" t="s">
        <v>317</v>
      </c>
      <c r="E21121" s="662">
        <v>120000</v>
      </c>
      <c r="F21121" s="662">
        <v>115000</v>
      </c>
      <c r="G21121" s="662">
        <v>120500</v>
      </c>
      <c r="H21121" s="661">
        <v>100</v>
      </c>
      <c r="I21121" s="662">
        <v>12000000</v>
      </c>
      <c r="J21121" s="663">
        <v>15000000</v>
      </c>
      <c r="K21121" s="662">
        <v>1807500000000</v>
      </c>
    </row>
    <row r="21122" spans="3:11" x14ac:dyDescent="0.25">
      <c r="C21122" s="660">
        <v>45940</v>
      </c>
      <c r="D21122" s="661" t="s">
        <v>317</v>
      </c>
      <c r="E21122" s="662">
        <v>120000</v>
      </c>
      <c r="F21122" s="662">
        <v>115000</v>
      </c>
      <c r="G21122" s="662">
        <v>120500</v>
      </c>
      <c r="H21122" s="661">
        <v>5</v>
      </c>
      <c r="I21122" s="662">
        <v>600000</v>
      </c>
      <c r="J21122" s="663">
        <v>15000000</v>
      </c>
      <c r="K21122" s="662">
        <v>1807500000000</v>
      </c>
    </row>
    <row r="21123" spans="3:11" x14ac:dyDescent="0.25">
      <c r="C21123" s="660">
        <v>45940</v>
      </c>
      <c r="D21123" s="661" t="s">
        <v>317</v>
      </c>
      <c r="E21123" s="662">
        <v>120000</v>
      </c>
      <c r="F21123" s="662">
        <v>115000</v>
      </c>
      <c r="G21123" s="662">
        <v>120500</v>
      </c>
      <c r="H21123" s="661">
        <v>14</v>
      </c>
      <c r="I21123" s="662">
        <v>1680000</v>
      </c>
      <c r="J21123" s="663">
        <v>15000000</v>
      </c>
      <c r="K21123" s="662">
        <v>1807500000000</v>
      </c>
    </row>
    <row r="21124" spans="3:11" x14ac:dyDescent="0.25">
      <c r="C21124" s="660">
        <v>45940</v>
      </c>
      <c r="D21124" s="661" t="s">
        <v>1155</v>
      </c>
      <c r="E21124" s="662">
        <v>40000</v>
      </c>
      <c r="F21124" s="662">
        <v>42500</v>
      </c>
      <c r="G21124" s="662">
        <v>40000</v>
      </c>
      <c r="H21124" s="661">
        <v>4</v>
      </c>
      <c r="I21124" s="662">
        <v>160000</v>
      </c>
      <c r="J21124" s="663">
        <v>2400000</v>
      </c>
      <c r="K21124" s="662">
        <v>96000000000</v>
      </c>
    </row>
    <row r="21125" spans="3:11" x14ac:dyDescent="0.25">
      <c r="C21125" s="660">
        <v>45940</v>
      </c>
      <c r="D21125" s="661" t="s">
        <v>317</v>
      </c>
      <c r="E21125" s="662">
        <v>120000</v>
      </c>
      <c r="F21125" s="662">
        <v>115000</v>
      </c>
      <c r="G21125" s="662">
        <v>120500</v>
      </c>
      <c r="H21125" s="661">
        <v>100</v>
      </c>
      <c r="I21125" s="662">
        <v>12000000</v>
      </c>
      <c r="J21125" s="663">
        <v>15000000</v>
      </c>
      <c r="K21125" s="662">
        <v>1807500000000</v>
      </c>
    </row>
    <row r="21126" spans="3:11" x14ac:dyDescent="0.25">
      <c r="C21126" s="660">
        <v>45940</v>
      </c>
      <c r="D21126" s="661" t="s">
        <v>317</v>
      </c>
      <c r="E21126" s="662">
        <v>120500</v>
      </c>
      <c r="F21126" s="662">
        <v>115000</v>
      </c>
      <c r="G21126" s="662">
        <v>120500</v>
      </c>
      <c r="H21126" s="661">
        <v>30</v>
      </c>
      <c r="I21126" s="662">
        <v>3615000</v>
      </c>
      <c r="J21126" s="663">
        <v>15000000</v>
      </c>
      <c r="K21126" s="662">
        <v>1807500000000</v>
      </c>
    </row>
    <row r="21127" spans="3:11" x14ac:dyDescent="0.25">
      <c r="C21127" s="660">
        <v>45940</v>
      </c>
      <c r="D21127" s="661" t="s">
        <v>317</v>
      </c>
      <c r="E21127" s="662">
        <v>120500</v>
      </c>
      <c r="F21127" s="662">
        <v>115000</v>
      </c>
      <c r="G21127" s="662">
        <v>120500</v>
      </c>
      <c r="H21127" s="661">
        <v>5</v>
      </c>
      <c r="I21127" s="662">
        <v>602500</v>
      </c>
      <c r="J21127" s="663">
        <v>15000000</v>
      </c>
      <c r="K21127" s="662">
        <v>1807500000000</v>
      </c>
    </row>
    <row r="21128" spans="3:11" x14ac:dyDescent="0.25">
      <c r="C21128" s="660">
        <v>45940</v>
      </c>
      <c r="D21128" s="661" t="s">
        <v>317</v>
      </c>
      <c r="E21128" s="662">
        <v>120500</v>
      </c>
      <c r="F21128" s="662">
        <v>115000</v>
      </c>
      <c r="G21128" s="662">
        <v>120500</v>
      </c>
      <c r="H21128" s="661">
        <v>20</v>
      </c>
      <c r="I21128" s="662">
        <v>2410000</v>
      </c>
      <c r="J21128" s="663">
        <v>15000000</v>
      </c>
      <c r="K21128" s="662">
        <v>1807500000000</v>
      </c>
    </row>
    <row r="21129" spans="3:11" x14ac:dyDescent="0.25">
      <c r="C21129" s="660">
        <v>45940</v>
      </c>
      <c r="D21129" s="661" t="s">
        <v>317</v>
      </c>
      <c r="E21129" s="662">
        <v>120500</v>
      </c>
      <c r="F21129" s="662">
        <v>115000</v>
      </c>
      <c r="G21129" s="662">
        <v>120500</v>
      </c>
      <c r="H21129" s="661">
        <v>1</v>
      </c>
      <c r="I21129" s="662">
        <v>120500</v>
      </c>
      <c r="J21129" s="663">
        <v>15000000</v>
      </c>
      <c r="K21129" s="662">
        <v>1807500000000</v>
      </c>
    </row>
    <row r="21130" spans="3:11" x14ac:dyDescent="0.25">
      <c r="C21130" s="660">
        <v>45940</v>
      </c>
      <c r="D21130" s="661" t="s">
        <v>317</v>
      </c>
      <c r="E21130" s="662">
        <v>120500</v>
      </c>
      <c r="F21130" s="662">
        <v>115000</v>
      </c>
      <c r="G21130" s="662">
        <v>120500</v>
      </c>
      <c r="H21130" s="661">
        <v>131</v>
      </c>
      <c r="I21130" s="662">
        <v>15785500</v>
      </c>
      <c r="J21130" s="663">
        <v>15000000</v>
      </c>
      <c r="K21130" s="662">
        <v>1807500000000</v>
      </c>
    </row>
    <row r="21131" spans="3:11" x14ac:dyDescent="0.25">
      <c r="C21131" s="660">
        <v>45943</v>
      </c>
      <c r="D21131" s="661" t="s">
        <v>310</v>
      </c>
      <c r="E21131" s="662">
        <v>100100</v>
      </c>
      <c r="F21131" s="662">
        <v>100000</v>
      </c>
      <c r="G21131" s="662">
        <v>102000</v>
      </c>
      <c r="H21131" s="661">
        <v>1</v>
      </c>
      <c r="I21131" s="662">
        <v>100100</v>
      </c>
      <c r="J21131" s="663">
        <v>19450000</v>
      </c>
      <c r="K21131" s="662">
        <v>1983900000000</v>
      </c>
    </row>
    <row r="21132" spans="3:11" x14ac:dyDescent="0.25">
      <c r="C21132" s="660">
        <v>45943</v>
      </c>
      <c r="D21132" s="661" t="s">
        <v>310</v>
      </c>
      <c r="E21132" s="662">
        <v>100100</v>
      </c>
      <c r="F21132" s="662">
        <v>100000</v>
      </c>
      <c r="G21132" s="662">
        <v>102000</v>
      </c>
      <c r="H21132" s="661">
        <v>5</v>
      </c>
      <c r="I21132" s="662">
        <v>500500</v>
      </c>
      <c r="J21132" s="663">
        <v>19450000</v>
      </c>
      <c r="K21132" s="662">
        <v>1983900000000</v>
      </c>
    </row>
    <row r="21133" spans="3:11" x14ac:dyDescent="0.25">
      <c r="C21133" s="660">
        <v>45943</v>
      </c>
      <c r="D21133" s="661" t="s">
        <v>310</v>
      </c>
      <c r="E21133" s="662">
        <v>100100</v>
      </c>
      <c r="F21133" s="662">
        <v>100000</v>
      </c>
      <c r="G21133" s="662">
        <v>102000</v>
      </c>
      <c r="H21133" s="661">
        <v>1</v>
      </c>
      <c r="I21133" s="662">
        <v>100100</v>
      </c>
      <c r="J21133" s="663">
        <v>19450000</v>
      </c>
      <c r="K21133" s="662">
        <v>1983900000000</v>
      </c>
    </row>
    <row r="21134" spans="3:11" x14ac:dyDescent="0.25">
      <c r="C21134" s="660">
        <v>45943</v>
      </c>
      <c r="D21134" s="661" t="s">
        <v>310</v>
      </c>
      <c r="E21134" s="662">
        <v>100100</v>
      </c>
      <c r="F21134" s="662">
        <v>100000</v>
      </c>
      <c r="G21134" s="662">
        <v>102000</v>
      </c>
      <c r="H21134" s="661">
        <v>5</v>
      </c>
      <c r="I21134" s="662">
        <v>500500</v>
      </c>
      <c r="J21134" s="663">
        <v>19450000</v>
      </c>
      <c r="K21134" s="662">
        <v>1983900000000</v>
      </c>
    </row>
    <row r="21135" spans="3:11" x14ac:dyDescent="0.25">
      <c r="C21135" s="660">
        <v>45943</v>
      </c>
      <c r="D21135" s="661" t="s">
        <v>310</v>
      </c>
      <c r="E21135" s="662">
        <v>100100</v>
      </c>
      <c r="F21135" s="662">
        <v>100000</v>
      </c>
      <c r="G21135" s="662">
        <v>102000</v>
      </c>
      <c r="H21135" s="661">
        <v>10</v>
      </c>
      <c r="I21135" s="662">
        <v>1001000</v>
      </c>
      <c r="J21135" s="663">
        <v>19450000</v>
      </c>
      <c r="K21135" s="662">
        <v>1983900000000</v>
      </c>
    </row>
    <row r="21136" spans="3:11" x14ac:dyDescent="0.25">
      <c r="C21136" s="660">
        <v>45943</v>
      </c>
      <c r="D21136" s="661" t="s">
        <v>1154</v>
      </c>
      <c r="E21136" s="662">
        <v>61000</v>
      </c>
      <c r="F21136" s="662">
        <v>60000</v>
      </c>
      <c r="G21136" s="662">
        <v>58090</v>
      </c>
      <c r="H21136" s="661">
        <v>1</v>
      </c>
      <c r="I21136" s="662">
        <v>61000</v>
      </c>
      <c r="J21136" s="663">
        <v>600000</v>
      </c>
      <c r="K21136" s="662">
        <v>34854000000</v>
      </c>
    </row>
    <row r="21137" spans="3:11" x14ac:dyDescent="0.25">
      <c r="C21137" s="660">
        <v>45943</v>
      </c>
      <c r="D21137" s="661" t="s">
        <v>1154</v>
      </c>
      <c r="E21137" s="662">
        <v>61000</v>
      </c>
      <c r="F21137" s="662">
        <v>60000</v>
      </c>
      <c r="G21137" s="662">
        <v>58090</v>
      </c>
      <c r="H21137" s="661">
        <v>1</v>
      </c>
      <c r="I21137" s="662">
        <v>61000</v>
      </c>
      <c r="J21137" s="663">
        <v>600000</v>
      </c>
      <c r="K21137" s="662">
        <v>34854000000</v>
      </c>
    </row>
    <row r="21138" spans="3:11" x14ac:dyDescent="0.25">
      <c r="C21138" s="660">
        <v>45943</v>
      </c>
      <c r="D21138" s="661" t="s">
        <v>1154</v>
      </c>
      <c r="E21138" s="662">
        <v>61000</v>
      </c>
      <c r="F21138" s="662">
        <v>60000</v>
      </c>
      <c r="G21138" s="662">
        <v>58090</v>
      </c>
      <c r="H21138" s="661">
        <v>2</v>
      </c>
      <c r="I21138" s="662">
        <v>122000</v>
      </c>
      <c r="J21138" s="663">
        <v>600000</v>
      </c>
      <c r="K21138" s="662">
        <v>34854000000</v>
      </c>
    </row>
    <row r="21139" spans="3:11" x14ac:dyDescent="0.25">
      <c r="C21139" s="660">
        <v>45943</v>
      </c>
      <c r="D21139" s="661" t="s">
        <v>1154</v>
      </c>
      <c r="E21139" s="662">
        <v>61000</v>
      </c>
      <c r="F21139" s="662">
        <v>60000</v>
      </c>
      <c r="G21139" s="662">
        <v>58090</v>
      </c>
      <c r="H21139" s="661">
        <v>1</v>
      </c>
      <c r="I21139" s="662">
        <v>61000</v>
      </c>
      <c r="J21139" s="663">
        <v>600000</v>
      </c>
      <c r="K21139" s="662">
        <v>34854000000</v>
      </c>
    </row>
    <row r="21140" spans="3:11" x14ac:dyDescent="0.25">
      <c r="C21140" s="660">
        <v>45943</v>
      </c>
      <c r="D21140" s="661" t="s">
        <v>1154</v>
      </c>
      <c r="E21140" s="662">
        <v>61000</v>
      </c>
      <c r="F21140" s="662">
        <v>60000</v>
      </c>
      <c r="G21140" s="662">
        <v>58090</v>
      </c>
      <c r="H21140" s="661">
        <v>1</v>
      </c>
      <c r="I21140" s="662">
        <v>61000</v>
      </c>
      <c r="J21140" s="663">
        <v>600000</v>
      </c>
      <c r="K21140" s="662">
        <v>34854000000</v>
      </c>
    </row>
    <row r="21141" spans="3:11" x14ac:dyDescent="0.25">
      <c r="C21141" s="660">
        <v>45943</v>
      </c>
      <c r="D21141" s="661" t="s">
        <v>1154</v>
      </c>
      <c r="E21141" s="662">
        <v>61000</v>
      </c>
      <c r="F21141" s="662">
        <v>60000</v>
      </c>
      <c r="G21141" s="662">
        <v>58090</v>
      </c>
      <c r="H21141" s="661">
        <v>2</v>
      </c>
      <c r="I21141" s="662">
        <v>122000</v>
      </c>
      <c r="J21141" s="663">
        <v>600000</v>
      </c>
      <c r="K21141" s="662">
        <v>34854000000</v>
      </c>
    </row>
    <row r="21142" spans="3:11" x14ac:dyDescent="0.25">
      <c r="C21142" s="660">
        <v>45943</v>
      </c>
      <c r="D21142" s="661" t="s">
        <v>1154</v>
      </c>
      <c r="E21142" s="662">
        <v>61000</v>
      </c>
      <c r="F21142" s="662">
        <v>60000</v>
      </c>
      <c r="G21142" s="662">
        <v>58090</v>
      </c>
      <c r="H21142" s="661">
        <v>15</v>
      </c>
      <c r="I21142" s="662">
        <v>915000</v>
      </c>
      <c r="J21142" s="663">
        <v>600000</v>
      </c>
      <c r="K21142" s="662">
        <v>34854000000</v>
      </c>
    </row>
    <row r="21143" spans="3:11" x14ac:dyDescent="0.25">
      <c r="C21143" s="660">
        <v>45943</v>
      </c>
      <c r="D21143" s="661" t="s">
        <v>312</v>
      </c>
      <c r="E21143" s="662">
        <v>27999</v>
      </c>
      <c r="F21143" s="662">
        <v>28500</v>
      </c>
      <c r="G21143" s="662">
        <v>26900</v>
      </c>
      <c r="H21143" s="661">
        <v>2</v>
      </c>
      <c r="I21143" s="662">
        <v>55998</v>
      </c>
      <c r="J21143" s="663">
        <v>20000000</v>
      </c>
      <c r="K21143" s="662">
        <v>538000000000</v>
      </c>
    </row>
    <row r="21144" spans="3:11" x14ac:dyDescent="0.25">
      <c r="C21144" s="660">
        <v>45943</v>
      </c>
      <c r="D21144" s="661" t="s">
        <v>312</v>
      </c>
      <c r="E21144" s="662">
        <v>27999</v>
      </c>
      <c r="F21144" s="662">
        <v>28500</v>
      </c>
      <c r="G21144" s="662">
        <v>26900</v>
      </c>
      <c r="H21144" s="661">
        <v>10</v>
      </c>
      <c r="I21144" s="662">
        <v>279990</v>
      </c>
      <c r="J21144" s="663">
        <v>20000000</v>
      </c>
      <c r="K21144" s="662">
        <v>538000000000</v>
      </c>
    </row>
    <row r="21145" spans="3:11" x14ac:dyDescent="0.25">
      <c r="C21145" s="660">
        <v>45943</v>
      </c>
      <c r="D21145" s="661" t="s">
        <v>312</v>
      </c>
      <c r="E21145" s="662">
        <v>27999</v>
      </c>
      <c r="F21145" s="662">
        <v>28500</v>
      </c>
      <c r="G21145" s="662">
        <v>26900</v>
      </c>
      <c r="H21145" s="661">
        <v>10</v>
      </c>
      <c r="I21145" s="662">
        <v>279990</v>
      </c>
      <c r="J21145" s="663">
        <v>20000000</v>
      </c>
      <c r="K21145" s="662">
        <v>538000000000</v>
      </c>
    </row>
    <row r="21146" spans="3:11" x14ac:dyDescent="0.25">
      <c r="C21146" s="660">
        <v>45943</v>
      </c>
      <c r="D21146" s="661" t="s">
        <v>312</v>
      </c>
      <c r="E21146" s="662">
        <v>27999</v>
      </c>
      <c r="F21146" s="662">
        <v>28500</v>
      </c>
      <c r="G21146" s="662">
        <v>26900</v>
      </c>
      <c r="H21146" s="661">
        <v>1</v>
      </c>
      <c r="I21146" s="662">
        <v>27999</v>
      </c>
      <c r="J21146" s="663">
        <v>20000000</v>
      </c>
      <c r="K21146" s="662">
        <v>538000000000</v>
      </c>
    </row>
    <row r="21147" spans="3:11" x14ac:dyDescent="0.25">
      <c r="C21147" s="660">
        <v>45943</v>
      </c>
      <c r="D21147" s="661" t="s">
        <v>312</v>
      </c>
      <c r="E21147" s="662">
        <v>27999</v>
      </c>
      <c r="F21147" s="662">
        <v>28500</v>
      </c>
      <c r="G21147" s="662">
        <v>26900</v>
      </c>
      <c r="H21147" s="661">
        <v>10</v>
      </c>
      <c r="I21147" s="662">
        <v>279990</v>
      </c>
      <c r="J21147" s="663">
        <v>20000000</v>
      </c>
      <c r="K21147" s="662">
        <v>538000000000</v>
      </c>
    </row>
    <row r="21148" spans="3:11" x14ac:dyDescent="0.25">
      <c r="C21148" s="660">
        <v>45943</v>
      </c>
      <c r="D21148" s="661" t="s">
        <v>312</v>
      </c>
      <c r="E21148" s="662">
        <v>27999</v>
      </c>
      <c r="F21148" s="662">
        <v>28500</v>
      </c>
      <c r="G21148" s="662">
        <v>26900</v>
      </c>
      <c r="H21148" s="661">
        <v>10</v>
      </c>
      <c r="I21148" s="662">
        <v>279990</v>
      </c>
      <c r="J21148" s="663">
        <v>20000000</v>
      </c>
      <c r="K21148" s="662">
        <v>538000000000</v>
      </c>
    </row>
    <row r="21149" spans="3:11" x14ac:dyDescent="0.25">
      <c r="C21149" s="660">
        <v>45943</v>
      </c>
      <c r="D21149" s="661" t="s">
        <v>312</v>
      </c>
      <c r="E21149" s="662">
        <v>27999</v>
      </c>
      <c r="F21149" s="662">
        <v>28500</v>
      </c>
      <c r="G21149" s="662">
        <v>26900</v>
      </c>
      <c r="H21149" s="661">
        <v>40</v>
      </c>
      <c r="I21149" s="662">
        <v>1119960</v>
      </c>
      <c r="J21149" s="663">
        <v>20000000</v>
      </c>
      <c r="K21149" s="662">
        <v>538000000000</v>
      </c>
    </row>
    <row r="21150" spans="3:11" x14ac:dyDescent="0.25">
      <c r="C21150" s="660">
        <v>45943</v>
      </c>
      <c r="D21150" s="661" t="s">
        <v>312</v>
      </c>
      <c r="E21150" s="662">
        <v>27999</v>
      </c>
      <c r="F21150" s="662">
        <v>28500</v>
      </c>
      <c r="G21150" s="662">
        <v>26900</v>
      </c>
      <c r="H21150" s="661">
        <v>2</v>
      </c>
      <c r="I21150" s="662">
        <v>55998</v>
      </c>
      <c r="J21150" s="663">
        <v>20000000</v>
      </c>
      <c r="K21150" s="662">
        <v>538000000000</v>
      </c>
    </row>
    <row r="21151" spans="3:11" x14ac:dyDescent="0.25">
      <c r="C21151" s="660">
        <v>45943</v>
      </c>
      <c r="D21151" s="661" t="s">
        <v>312</v>
      </c>
      <c r="E21151" s="662">
        <v>27999</v>
      </c>
      <c r="F21151" s="662">
        <v>28500</v>
      </c>
      <c r="G21151" s="662">
        <v>26900</v>
      </c>
      <c r="H21151" s="661">
        <v>1</v>
      </c>
      <c r="I21151" s="662">
        <v>27999</v>
      </c>
      <c r="J21151" s="663">
        <v>20000000</v>
      </c>
      <c r="K21151" s="662">
        <v>538000000000</v>
      </c>
    </row>
    <row r="21152" spans="3:11" x14ac:dyDescent="0.25">
      <c r="C21152" s="660">
        <v>45943</v>
      </c>
      <c r="D21152" s="661" t="s">
        <v>312</v>
      </c>
      <c r="E21152" s="662">
        <v>27999</v>
      </c>
      <c r="F21152" s="662">
        <v>28500</v>
      </c>
      <c r="G21152" s="662">
        <v>26900</v>
      </c>
      <c r="H21152" s="661">
        <v>2</v>
      </c>
      <c r="I21152" s="662">
        <v>55998</v>
      </c>
      <c r="J21152" s="663">
        <v>20000000</v>
      </c>
      <c r="K21152" s="662">
        <v>538000000000</v>
      </c>
    </row>
    <row r="21153" spans="3:11" x14ac:dyDescent="0.25">
      <c r="C21153" s="660">
        <v>45943</v>
      </c>
      <c r="D21153" s="661" t="s">
        <v>312</v>
      </c>
      <c r="E21153" s="662">
        <v>27999</v>
      </c>
      <c r="F21153" s="662">
        <v>28500</v>
      </c>
      <c r="G21153" s="662">
        <v>26900</v>
      </c>
      <c r="H21153" s="661">
        <v>50</v>
      </c>
      <c r="I21153" s="662">
        <v>1399950</v>
      </c>
      <c r="J21153" s="663">
        <v>20000000</v>
      </c>
      <c r="K21153" s="662">
        <v>538000000000</v>
      </c>
    </row>
    <row r="21154" spans="3:11" x14ac:dyDescent="0.25">
      <c r="C21154" s="660">
        <v>45943</v>
      </c>
      <c r="D21154" s="661" t="s">
        <v>312</v>
      </c>
      <c r="E21154" s="662">
        <v>27999</v>
      </c>
      <c r="F21154" s="662">
        <v>28500</v>
      </c>
      <c r="G21154" s="662">
        <v>26900</v>
      </c>
      <c r="H21154" s="661">
        <v>40</v>
      </c>
      <c r="I21154" s="662">
        <v>1119960</v>
      </c>
      <c r="J21154" s="663">
        <v>20000000</v>
      </c>
      <c r="K21154" s="662">
        <v>538000000000</v>
      </c>
    </row>
    <row r="21155" spans="3:11" x14ac:dyDescent="0.25">
      <c r="C21155" s="660">
        <v>45943</v>
      </c>
      <c r="D21155" s="661" t="s">
        <v>312</v>
      </c>
      <c r="E21155" s="662">
        <v>27999</v>
      </c>
      <c r="F21155" s="662">
        <v>28500</v>
      </c>
      <c r="G21155" s="662">
        <v>26900</v>
      </c>
      <c r="H21155" s="661">
        <v>10</v>
      </c>
      <c r="I21155" s="662">
        <v>279990</v>
      </c>
      <c r="J21155" s="663">
        <v>20000000</v>
      </c>
      <c r="K21155" s="662">
        <v>538000000000</v>
      </c>
    </row>
    <row r="21156" spans="3:11" x14ac:dyDescent="0.25">
      <c r="C21156" s="660">
        <v>45943</v>
      </c>
      <c r="D21156" s="661" t="s">
        <v>312</v>
      </c>
      <c r="E21156" s="662">
        <v>27999</v>
      </c>
      <c r="F21156" s="662">
        <v>28500</v>
      </c>
      <c r="G21156" s="662">
        <v>26900</v>
      </c>
      <c r="H21156" s="661">
        <v>4</v>
      </c>
      <c r="I21156" s="662">
        <v>111996</v>
      </c>
      <c r="J21156" s="663">
        <v>20000000</v>
      </c>
      <c r="K21156" s="662">
        <v>538000000000</v>
      </c>
    </row>
    <row r="21157" spans="3:11" x14ac:dyDescent="0.25">
      <c r="C21157" s="660">
        <v>45943</v>
      </c>
      <c r="D21157" s="661" t="s">
        <v>312</v>
      </c>
      <c r="E21157" s="662">
        <v>27999</v>
      </c>
      <c r="F21157" s="662">
        <v>28500</v>
      </c>
      <c r="G21157" s="662">
        <v>26900</v>
      </c>
      <c r="H21157" s="661">
        <v>2</v>
      </c>
      <c r="I21157" s="662">
        <v>55998</v>
      </c>
      <c r="J21157" s="663">
        <v>20000000</v>
      </c>
      <c r="K21157" s="662">
        <v>538000000000</v>
      </c>
    </row>
    <row r="21158" spans="3:11" x14ac:dyDescent="0.25">
      <c r="C21158" s="660">
        <v>45943</v>
      </c>
      <c r="D21158" s="661" t="s">
        <v>312</v>
      </c>
      <c r="E21158" s="662">
        <v>27999</v>
      </c>
      <c r="F21158" s="662">
        <v>28500</v>
      </c>
      <c r="G21158" s="662">
        <v>26900</v>
      </c>
      <c r="H21158" s="661">
        <v>5</v>
      </c>
      <c r="I21158" s="662">
        <v>139995</v>
      </c>
      <c r="J21158" s="663">
        <v>20000000</v>
      </c>
      <c r="K21158" s="662">
        <v>538000000000</v>
      </c>
    </row>
    <row r="21159" spans="3:11" x14ac:dyDescent="0.25">
      <c r="C21159" s="660">
        <v>45943</v>
      </c>
      <c r="D21159" s="661" t="s">
        <v>312</v>
      </c>
      <c r="E21159" s="662">
        <v>27999</v>
      </c>
      <c r="F21159" s="662">
        <v>28500</v>
      </c>
      <c r="G21159" s="662">
        <v>26900</v>
      </c>
      <c r="H21159" s="661">
        <v>1</v>
      </c>
      <c r="I21159" s="662">
        <v>27999</v>
      </c>
      <c r="J21159" s="663">
        <v>20000000</v>
      </c>
      <c r="K21159" s="662">
        <v>538000000000</v>
      </c>
    </row>
    <row r="21160" spans="3:11" x14ac:dyDescent="0.25">
      <c r="C21160" s="660">
        <v>45943</v>
      </c>
      <c r="D21160" s="661" t="s">
        <v>312</v>
      </c>
      <c r="E21160" s="662">
        <v>27999</v>
      </c>
      <c r="F21160" s="662">
        <v>28500</v>
      </c>
      <c r="G21160" s="662">
        <v>26900</v>
      </c>
      <c r="H21160" s="661">
        <v>8</v>
      </c>
      <c r="I21160" s="662">
        <v>223992</v>
      </c>
      <c r="J21160" s="663">
        <v>20000000</v>
      </c>
      <c r="K21160" s="662">
        <v>538000000000</v>
      </c>
    </row>
    <row r="21161" spans="3:11" x14ac:dyDescent="0.25">
      <c r="C21161" s="660">
        <v>45943</v>
      </c>
      <c r="D21161" s="661" t="s">
        <v>312</v>
      </c>
      <c r="E21161" s="662">
        <v>27999</v>
      </c>
      <c r="F21161" s="662">
        <v>28500</v>
      </c>
      <c r="G21161" s="662">
        <v>26900</v>
      </c>
      <c r="H21161" s="661">
        <v>2</v>
      </c>
      <c r="I21161" s="662">
        <v>55998</v>
      </c>
      <c r="J21161" s="663">
        <v>20000000</v>
      </c>
      <c r="K21161" s="662">
        <v>538000000000</v>
      </c>
    </row>
    <row r="21162" spans="3:11" x14ac:dyDescent="0.25">
      <c r="C21162" s="660">
        <v>45943</v>
      </c>
      <c r="D21162" s="661" t="s">
        <v>312</v>
      </c>
      <c r="E21162" s="662">
        <v>27999</v>
      </c>
      <c r="F21162" s="662">
        <v>28500</v>
      </c>
      <c r="G21162" s="662">
        <v>26900</v>
      </c>
      <c r="H21162" s="661">
        <v>100</v>
      </c>
      <c r="I21162" s="662">
        <v>2799900</v>
      </c>
      <c r="J21162" s="663">
        <v>20000000</v>
      </c>
      <c r="K21162" s="662">
        <v>538000000000</v>
      </c>
    </row>
    <row r="21163" spans="3:11" x14ac:dyDescent="0.25">
      <c r="C21163" s="660">
        <v>45943</v>
      </c>
      <c r="D21163" s="661" t="s">
        <v>312</v>
      </c>
      <c r="E21163" s="662">
        <v>27999</v>
      </c>
      <c r="F21163" s="662">
        <v>28500</v>
      </c>
      <c r="G21163" s="662">
        <v>26900</v>
      </c>
      <c r="H21163" s="661">
        <v>2</v>
      </c>
      <c r="I21163" s="662">
        <v>55998</v>
      </c>
      <c r="J21163" s="663">
        <v>20000000</v>
      </c>
      <c r="K21163" s="662">
        <v>538000000000</v>
      </c>
    </row>
    <row r="21164" spans="3:11" x14ac:dyDescent="0.25">
      <c r="C21164" s="660">
        <v>45943</v>
      </c>
      <c r="D21164" s="661" t="s">
        <v>312</v>
      </c>
      <c r="E21164" s="662">
        <v>27999</v>
      </c>
      <c r="F21164" s="662">
        <v>28500</v>
      </c>
      <c r="G21164" s="662">
        <v>26900</v>
      </c>
      <c r="H21164" s="661">
        <v>2</v>
      </c>
      <c r="I21164" s="662">
        <v>55998</v>
      </c>
      <c r="J21164" s="663">
        <v>20000000</v>
      </c>
      <c r="K21164" s="662">
        <v>538000000000</v>
      </c>
    </row>
    <row r="21165" spans="3:11" x14ac:dyDescent="0.25">
      <c r="C21165" s="660">
        <v>45943</v>
      </c>
      <c r="D21165" s="661" t="s">
        <v>312</v>
      </c>
      <c r="E21165" s="662">
        <v>27999</v>
      </c>
      <c r="F21165" s="662">
        <v>28500</v>
      </c>
      <c r="G21165" s="662">
        <v>26900</v>
      </c>
      <c r="H21165" s="661">
        <v>24</v>
      </c>
      <c r="I21165" s="662">
        <v>671976</v>
      </c>
      <c r="J21165" s="663">
        <v>20000000</v>
      </c>
      <c r="K21165" s="662">
        <v>538000000000</v>
      </c>
    </row>
    <row r="21166" spans="3:11" x14ac:dyDescent="0.25">
      <c r="C21166" s="660">
        <v>45943</v>
      </c>
      <c r="D21166" s="661" t="s">
        <v>312</v>
      </c>
      <c r="E21166" s="662">
        <v>27999</v>
      </c>
      <c r="F21166" s="662">
        <v>28500</v>
      </c>
      <c r="G21166" s="662">
        <v>26900</v>
      </c>
      <c r="H21166" s="661">
        <v>76</v>
      </c>
      <c r="I21166" s="662">
        <v>2127924</v>
      </c>
      <c r="J21166" s="663">
        <v>20000000</v>
      </c>
      <c r="K21166" s="662">
        <v>538000000000</v>
      </c>
    </row>
    <row r="21167" spans="3:11" x14ac:dyDescent="0.25">
      <c r="C21167" s="660">
        <v>45943</v>
      </c>
      <c r="D21167" s="661" t="s">
        <v>312</v>
      </c>
      <c r="E21167" s="662">
        <v>27999</v>
      </c>
      <c r="F21167" s="662">
        <v>28500</v>
      </c>
      <c r="G21167" s="662">
        <v>26900</v>
      </c>
      <c r="H21167" s="661">
        <v>100</v>
      </c>
      <c r="I21167" s="662">
        <v>2799900</v>
      </c>
      <c r="J21167" s="663">
        <v>20000000</v>
      </c>
      <c r="K21167" s="662">
        <v>538000000000</v>
      </c>
    </row>
    <row r="21168" spans="3:11" x14ac:dyDescent="0.25">
      <c r="C21168" s="660">
        <v>45943</v>
      </c>
      <c r="D21168" s="661" t="s">
        <v>312</v>
      </c>
      <c r="E21168" s="662">
        <v>27999</v>
      </c>
      <c r="F21168" s="662">
        <v>28500</v>
      </c>
      <c r="G21168" s="662">
        <v>26900</v>
      </c>
      <c r="H21168" s="661">
        <v>5</v>
      </c>
      <c r="I21168" s="662">
        <v>139995</v>
      </c>
      <c r="J21168" s="663">
        <v>20000000</v>
      </c>
      <c r="K21168" s="662">
        <v>538000000000</v>
      </c>
    </row>
    <row r="21169" spans="3:11" x14ac:dyDescent="0.25">
      <c r="C21169" s="660">
        <v>45943</v>
      </c>
      <c r="D21169" s="661" t="s">
        <v>312</v>
      </c>
      <c r="E21169" s="662">
        <v>27999</v>
      </c>
      <c r="F21169" s="662">
        <v>28500</v>
      </c>
      <c r="G21169" s="662">
        <v>26900</v>
      </c>
      <c r="H21169" s="661">
        <v>50</v>
      </c>
      <c r="I21169" s="662">
        <v>1399950</v>
      </c>
      <c r="J21169" s="663">
        <v>20000000</v>
      </c>
      <c r="K21169" s="662">
        <v>538000000000</v>
      </c>
    </row>
    <row r="21170" spans="3:11" x14ac:dyDescent="0.25">
      <c r="C21170" s="660">
        <v>45943</v>
      </c>
      <c r="D21170" s="661" t="s">
        <v>1155</v>
      </c>
      <c r="E21170" s="662">
        <v>40100</v>
      </c>
      <c r="F21170" s="662">
        <v>40000</v>
      </c>
      <c r="G21170" s="662">
        <v>42000</v>
      </c>
      <c r="H21170" s="661">
        <v>1</v>
      </c>
      <c r="I21170" s="662">
        <v>40100</v>
      </c>
      <c r="J21170" s="663">
        <v>2400000</v>
      </c>
      <c r="K21170" s="662">
        <v>100800000000</v>
      </c>
    </row>
    <row r="21171" spans="3:11" x14ac:dyDescent="0.25">
      <c r="C21171" s="660">
        <v>45943</v>
      </c>
      <c r="D21171" s="661" t="s">
        <v>1155</v>
      </c>
      <c r="E21171" s="662">
        <v>40100</v>
      </c>
      <c r="F21171" s="662">
        <v>40000</v>
      </c>
      <c r="G21171" s="662">
        <v>42000</v>
      </c>
      <c r="H21171" s="661">
        <v>1</v>
      </c>
      <c r="I21171" s="662">
        <v>40100</v>
      </c>
      <c r="J21171" s="663">
        <v>2400000</v>
      </c>
      <c r="K21171" s="662">
        <v>100800000000</v>
      </c>
    </row>
    <row r="21172" spans="3:11" x14ac:dyDescent="0.25">
      <c r="C21172" s="660">
        <v>45943</v>
      </c>
      <c r="D21172" s="661" t="s">
        <v>1155</v>
      </c>
      <c r="E21172" s="662">
        <v>40100</v>
      </c>
      <c r="F21172" s="662">
        <v>40000</v>
      </c>
      <c r="G21172" s="662">
        <v>42000</v>
      </c>
      <c r="H21172" s="661">
        <v>1</v>
      </c>
      <c r="I21172" s="662">
        <v>40100</v>
      </c>
      <c r="J21172" s="663">
        <v>2400000</v>
      </c>
      <c r="K21172" s="662">
        <v>100800000000</v>
      </c>
    </row>
    <row r="21173" spans="3:11" x14ac:dyDescent="0.25">
      <c r="C21173" s="660">
        <v>45943</v>
      </c>
      <c r="D21173" s="661" t="s">
        <v>1155</v>
      </c>
      <c r="E21173" s="662">
        <v>40100</v>
      </c>
      <c r="F21173" s="662">
        <v>40000</v>
      </c>
      <c r="G21173" s="662">
        <v>42000</v>
      </c>
      <c r="H21173" s="661">
        <v>29</v>
      </c>
      <c r="I21173" s="662">
        <v>1162900</v>
      </c>
      <c r="J21173" s="663">
        <v>2400000</v>
      </c>
      <c r="K21173" s="662">
        <v>100800000000</v>
      </c>
    </row>
    <row r="21174" spans="3:11" x14ac:dyDescent="0.25">
      <c r="C21174" s="660">
        <v>45943</v>
      </c>
      <c r="D21174" s="661" t="s">
        <v>1155</v>
      </c>
      <c r="E21174" s="662">
        <v>40100</v>
      </c>
      <c r="F21174" s="662">
        <v>40000</v>
      </c>
      <c r="G21174" s="662">
        <v>42000</v>
      </c>
      <c r="H21174" s="661">
        <v>1</v>
      </c>
      <c r="I21174" s="662">
        <v>40100</v>
      </c>
      <c r="J21174" s="663">
        <v>2400000</v>
      </c>
      <c r="K21174" s="662">
        <v>100800000000</v>
      </c>
    </row>
    <row r="21175" spans="3:11" x14ac:dyDescent="0.25">
      <c r="C21175" s="660">
        <v>45943</v>
      </c>
      <c r="D21175" s="661" t="s">
        <v>1155</v>
      </c>
      <c r="E21175" s="662">
        <v>40100</v>
      </c>
      <c r="F21175" s="662">
        <v>40000</v>
      </c>
      <c r="G21175" s="662">
        <v>42000</v>
      </c>
      <c r="H21175" s="661">
        <v>12</v>
      </c>
      <c r="I21175" s="662">
        <v>481200</v>
      </c>
      <c r="J21175" s="663">
        <v>2400000</v>
      </c>
      <c r="K21175" s="662">
        <v>100800000000</v>
      </c>
    </row>
    <row r="21176" spans="3:11" x14ac:dyDescent="0.25">
      <c r="C21176" s="660">
        <v>45943</v>
      </c>
      <c r="D21176" s="661" t="s">
        <v>317</v>
      </c>
      <c r="E21176" s="662">
        <v>120500</v>
      </c>
      <c r="F21176" s="662">
        <v>120500</v>
      </c>
      <c r="G21176" s="662">
        <v>123000</v>
      </c>
      <c r="H21176" s="661">
        <v>7</v>
      </c>
      <c r="I21176" s="662">
        <v>843500</v>
      </c>
      <c r="J21176" s="663">
        <v>15000000</v>
      </c>
      <c r="K21176" s="662">
        <v>1845000000000</v>
      </c>
    </row>
    <row r="21177" spans="3:11" x14ac:dyDescent="0.25">
      <c r="C21177" s="660">
        <v>45943</v>
      </c>
      <c r="D21177" s="661" t="s">
        <v>317</v>
      </c>
      <c r="E21177" s="662">
        <v>120500</v>
      </c>
      <c r="F21177" s="662">
        <v>120500</v>
      </c>
      <c r="G21177" s="662">
        <v>123000</v>
      </c>
      <c r="H21177" s="661">
        <v>7</v>
      </c>
      <c r="I21177" s="662">
        <v>843500</v>
      </c>
      <c r="J21177" s="663">
        <v>15000000</v>
      </c>
      <c r="K21177" s="662">
        <v>1845000000000</v>
      </c>
    </row>
    <row r="21178" spans="3:11" x14ac:dyDescent="0.25">
      <c r="C21178" s="660">
        <v>45943</v>
      </c>
      <c r="D21178" s="661" t="s">
        <v>317</v>
      </c>
      <c r="E21178" s="662">
        <v>120500</v>
      </c>
      <c r="F21178" s="662">
        <v>120500</v>
      </c>
      <c r="G21178" s="662">
        <v>123000</v>
      </c>
      <c r="H21178" s="661">
        <v>2</v>
      </c>
      <c r="I21178" s="662">
        <v>241000</v>
      </c>
      <c r="J21178" s="663">
        <v>15000000</v>
      </c>
      <c r="K21178" s="662">
        <v>1845000000000</v>
      </c>
    </row>
    <row r="21179" spans="3:11" x14ac:dyDescent="0.25">
      <c r="C21179" s="660">
        <v>45943</v>
      </c>
      <c r="D21179" s="661" t="s">
        <v>317</v>
      </c>
      <c r="E21179" s="662">
        <v>120500</v>
      </c>
      <c r="F21179" s="662">
        <v>120500</v>
      </c>
      <c r="G21179" s="662">
        <v>123000</v>
      </c>
      <c r="H21179" s="661">
        <v>4</v>
      </c>
      <c r="I21179" s="662">
        <v>482000</v>
      </c>
      <c r="J21179" s="663">
        <v>15000000</v>
      </c>
      <c r="K21179" s="662">
        <v>1845000000000</v>
      </c>
    </row>
    <row r="21180" spans="3:11" x14ac:dyDescent="0.25">
      <c r="C21180" s="660">
        <v>45943</v>
      </c>
      <c r="D21180" s="661" t="s">
        <v>317</v>
      </c>
      <c r="E21180" s="662">
        <v>120500</v>
      </c>
      <c r="F21180" s="662">
        <v>120500</v>
      </c>
      <c r="G21180" s="662">
        <v>123000</v>
      </c>
      <c r="H21180" s="661">
        <v>2</v>
      </c>
      <c r="I21180" s="662">
        <v>241000</v>
      </c>
      <c r="J21180" s="663">
        <v>15000000</v>
      </c>
      <c r="K21180" s="662">
        <v>1845000000000</v>
      </c>
    </row>
    <row r="21181" spans="3:11" x14ac:dyDescent="0.25">
      <c r="C21181" s="660">
        <v>45943</v>
      </c>
      <c r="D21181" s="661" t="s">
        <v>317</v>
      </c>
      <c r="E21181" s="662">
        <v>120500</v>
      </c>
      <c r="F21181" s="662">
        <v>120500</v>
      </c>
      <c r="G21181" s="662">
        <v>123000</v>
      </c>
      <c r="H21181" s="661">
        <v>1</v>
      </c>
      <c r="I21181" s="662">
        <v>120500</v>
      </c>
      <c r="J21181" s="663">
        <v>15000000</v>
      </c>
      <c r="K21181" s="662">
        <v>1845000000000</v>
      </c>
    </row>
    <row r="21182" spans="3:11" x14ac:dyDescent="0.25">
      <c r="C21182" s="660">
        <v>45943</v>
      </c>
      <c r="D21182" s="661" t="s">
        <v>317</v>
      </c>
      <c r="E21182" s="662">
        <v>120500</v>
      </c>
      <c r="F21182" s="662">
        <v>120500</v>
      </c>
      <c r="G21182" s="662">
        <v>123000</v>
      </c>
      <c r="H21182" s="661">
        <v>5</v>
      </c>
      <c r="I21182" s="662">
        <v>602500</v>
      </c>
      <c r="J21182" s="663">
        <v>15000000</v>
      </c>
      <c r="K21182" s="662">
        <v>1845000000000</v>
      </c>
    </row>
    <row r="21183" spans="3:11" x14ac:dyDescent="0.25">
      <c r="C21183" s="660">
        <v>45943</v>
      </c>
      <c r="D21183" s="661" t="s">
        <v>317</v>
      </c>
      <c r="E21183" s="662">
        <v>120500</v>
      </c>
      <c r="F21183" s="662">
        <v>120500</v>
      </c>
      <c r="G21183" s="662">
        <v>123000</v>
      </c>
      <c r="H21183" s="661">
        <v>5</v>
      </c>
      <c r="I21183" s="662">
        <v>602500</v>
      </c>
      <c r="J21183" s="663">
        <v>15000000</v>
      </c>
      <c r="K21183" s="662">
        <v>1845000000000</v>
      </c>
    </row>
    <row r="21184" spans="3:11" x14ac:dyDescent="0.25">
      <c r="C21184" s="660">
        <v>45943</v>
      </c>
      <c r="D21184" s="661" t="s">
        <v>317</v>
      </c>
      <c r="E21184" s="662">
        <v>120500</v>
      </c>
      <c r="F21184" s="662">
        <v>120500</v>
      </c>
      <c r="G21184" s="662">
        <v>123000</v>
      </c>
      <c r="H21184" s="661">
        <v>3</v>
      </c>
      <c r="I21184" s="662">
        <v>361500</v>
      </c>
      <c r="J21184" s="663">
        <v>15000000</v>
      </c>
      <c r="K21184" s="662">
        <v>1845000000000</v>
      </c>
    </row>
    <row r="21185" spans="3:11" x14ac:dyDescent="0.25">
      <c r="C21185" s="660">
        <v>45943</v>
      </c>
      <c r="D21185" s="661" t="s">
        <v>317</v>
      </c>
      <c r="E21185" s="662">
        <v>120500</v>
      </c>
      <c r="F21185" s="662">
        <v>120500</v>
      </c>
      <c r="G21185" s="662">
        <v>123000</v>
      </c>
      <c r="H21185" s="661">
        <v>1</v>
      </c>
      <c r="I21185" s="662">
        <v>120500</v>
      </c>
      <c r="J21185" s="663">
        <v>15000000</v>
      </c>
      <c r="K21185" s="662">
        <v>1845000000000</v>
      </c>
    </row>
    <row r="21186" spans="3:11" x14ac:dyDescent="0.25">
      <c r="C21186" s="660">
        <v>45943</v>
      </c>
      <c r="D21186" s="661" t="s">
        <v>317</v>
      </c>
      <c r="E21186" s="662">
        <v>120500</v>
      </c>
      <c r="F21186" s="662">
        <v>120500</v>
      </c>
      <c r="G21186" s="662">
        <v>123000</v>
      </c>
      <c r="H21186" s="661">
        <v>3</v>
      </c>
      <c r="I21186" s="662">
        <v>361500</v>
      </c>
      <c r="J21186" s="663">
        <v>15000000</v>
      </c>
      <c r="K21186" s="662">
        <v>1845000000000</v>
      </c>
    </row>
    <row r="21187" spans="3:11" x14ac:dyDescent="0.25">
      <c r="C21187" s="660">
        <v>45943</v>
      </c>
      <c r="D21187" s="661" t="s">
        <v>317</v>
      </c>
      <c r="E21187" s="662">
        <v>120500</v>
      </c>
      <c r="F21187" s="662">
        <v>120500</v>
      </c>
      <c r="G21187" s="662">
        <v>123000</v>
      </c>
      <c r="H21187" s="661">
        <v>7</v>
      </c>
      <c r="I21187" s="662">
        <v>843500</v>
      </c>
      <c r="J21187" s="663">
        <v>15000000</v>
      </c>
      <c r="K21187" s="662">
        <v>1845000000000</v>
      </c>
    </row>
    <row r="21188" spans="3:11" x14ac:dyDescent="0.25">
      <c r="C21188" s="660">
        <v>45943</v>
      </c>
      <c r="D21188" s="661" t="s">
        <v>317</v>
      </c>
      <c r="E21188" s="662">
        <v>120500</v>
      </c>
      <c r="F21188" s="662">
        <v>120500</v>
      </c>
      <c r="G21188" s="662">
        <v>123000</v>
      </c>
      <c r="H21188" s="661">
        <v>2</v>
      </c>
      <c r="I21188" s="662">
        <v>241000</v>
      </c>
      <c r="J21188" s="663">
        <v>15000000</v>
      </c>
      <c r="K21188" s="662">
        <v>1845000000000</v>
      </c>
    </row>
    <row r="21189" spans="3:11" x14ac:dyDescent="0.25">
      <c r="C21189" s="660">
        <v>45943</v>
      </c>
      <c r="D21189" s="661" t="s">
        <v>317</v>
      </c>
      <c r="E21189" s="662">
        <v>120500</v>
      </c>
      <c r="F21189" s="662">
        <v>120500</v>
      </c>
      <c r="G21189" s="662">
        <v>123000</v>
      </c>
      <c r="H21189" s="661">
        <v>61</v>
      </c>
      <c r="I21189" s="662">
        <v>7350500</v>
      </c>
      <c r="J21189" s="663">
        <v>15000000</v>
      </c>
      <c r="K21189" s="662">
        <v>1845000000000</v>
      </c>
    </row>
    <row r="21190" spans="3:11" x14ac:dyDescent="0.25">
      <c r="C21190" s="660">
        <v>45943</v>
      </c>
      <c r="D21190" s="661" t="s">
        <v>317</v>
      </c>
      <c r="E21190" s="662">
        <v>120500</v>
      </c>
      <c r="F21190" s="662">
        <v>120500</v>
      </c>
      <c r="G21190" s="662">
        <v>123000</v>
      </c>
      <c r="H21190" s="661">
        <v>1</v>
      </c>
      <c r="I21190" s="662">
        <v>120500</v>
      </c>
      <c r="J21190" s="663">
        <v>15000000</v>
      </c>
      <c r="K21190" s="662">
        <v>1845000000000</v>
      </c>
    </row>
    <row r="21191" spans="3:11" x14ac:dyDescent="0.25">
      <c r="C21191" s="660">
        <v>45943</v>
      </c>
      <c r="D21191" s="661" t="s">
        <v>317</v>
      </c>
      <c r="E21191" s="662">
        <v>120500</v>
      </c>
      <c r="F21191" s="662">
        <v>120500</v>
      </c>
      <c r="G21191" s="662">
        <v>123000</v>
      </c>
      <c r="H21191" s="661">
        <v>40</v>
      </c>
      <c r="I21191" s="662">
        <v>4820000</v>
      </c>
      <c r="J21191" s="663">
        <v>15000000</v>
      </c>
      <c r="K21191" s="662">
        <v>1845000000000</v>
      </c>
    </row>
    <row r="21192" spans="3:11" x14ac:dyDescent="0.25">
      <c r="C21192" s="660">
        <v>45943</v>
      </c>
      <c r="D21192" s="661" t="s">
        <v>317</v>
      </c>
      <c r="E21192" s="662">
        <v>120500</v>
      </c>
      <c r="F21192" s="662">
        <v>120500</v>
      </c>
      <c r="G21192" s="662">
        <v>123000</v>
      </c>
      <c r="H21192" s="661">
        <v>11</v>
      </c>
      <c r="I21192" s="662">
        <v>1325500</v>
      </c>
      <c r="J21192" s="663">
        <v>15000000</v>
      </c>
      <c r="K21192" s="662">
        <v>1845000000000</v>
      </c>
    </row>
    <row r="21193" spans="3:11" x14ac:dyDescent="0.25">
      <c r="C21193" s="660">
        <v>45943</v>
      </c>
      <c r="D21193" s="661" t="s">
        <v>317</v>
      </c>
      <c r="E21193" s="662">
        <v>120500</v>
      </c>
      <c r="F21193" s="662">
        <v>120500</v>
      </c>
      <c r="G21193" s="662">
        <v>123000</v>
      </c>
      <c r="H21193" s="661">
        <v>500</v>
      </c>
      <c r="I21193" s="662">
        <v>60250000</v>
      </c>
      <c r="J21193" s="663">
        <v>15000000</v>
      </c>
      <c r="K21193" s="662">
        <v>1845000000000</v>
      </c>
    </row>
    <row r="21194" spans="3:11" x14ac:dyDescent="0.25">
      <c r="C21194" s="660">
        <v>45943</v>
      </c>
      <c r="D21194" s="661" t="s">
        <v>317</v>
      </c>
      <c r="E21194" s="662">
        <v>120500</v>
      </c>
      <c r="F21194" s="662">
        <v>120500</v>
      </c>
      <c r="G21194" s="662">
        <v>123000</v>
      </c>
      <c r="H21194" s="661">
        <v>42</v>
      </c>
      <c r="I21194" s="662">
        <v>5061000</v>
      </c>
      <c r="J21194" s="663">
        <v>15000000</v>
      </c>
      <c r="K21194" s="662">
        <v>1845000000000</v>
      </c>
    </row>
    <row r="21195" spans="3:11" x14ac:dyDescent="0.25">
      <c r="C21195" s="660">
        <v>45943</v>
      </c>
      <c r="D21195" s="661" t="s">
        <v>317</v>
      </c>
      <c r="E21195" s="662">
        <v>120500</v>
      </c>
      <c r="F21195" s="662">
        <v>120500</v>
      </c>
      <c r="G21195" s="662">
        <v>123000</v>
      </c>
      <c r="H21195" s="661">
        <v>104</v>
      </c>
      <c r="I21195" s="662">
        <v>12532000</v>
      </c>
      <c r="J21195" s="663">
        <v>15000000</v>
      </c>
      <c r="K21195" s="662">
        <v>1845000000000</v>
      </c>
    </row>
    <row r="21196" spans="3:11" x14ac:dyDescent="0.25">
      <c r="C21196" s="660">
        <v>45943</v>
      </c>
      <c r="D21196" s="661" t="s">
        <v>317</v>
      </c>
      <c r="E21196" s="662">
        <v>120500</v>
      </c>
      <c r="F21196" s="662">
        <v>120500</v>
      </c>
      <c r="G21196" s="662">
        <v>123000</v>
      </c>
      <c r="H21196" s="661">
        <v>6</v>
      </c>
      <c r="I21196" s="662">
        <v>723000</v>
      </c>
      <c r="J21196" s="663">
        <v>15000000</v>
      </c>
      <c r="K21196" s="662">
        <v>1845000000000</v>
      </c>
    </row>
    <row r="21197" spans="3:11" x14ac:dyDescent="0.25">
      <c r="C21197" s="660">
        <v>45943</v>
      </c>
      <c r="D21197" s="661" t="s">
        <v>317</v>
      </c>
      <c r="E21197" s="662">
        <v>120500</v>
      </c>
      <c r="F21197" s="662">
        <v>120500</v>
      </c>
      <c r="G21197" s="662">
        <v>123000</v>
      </c>
      <c r="H21197" s="661">
        <v>107</v>
      </c>
      <c r="I21197" s="662">
        <v>12893500</v>
      </c>
      <c r="J21197" s="663">
        <v>15000000</v>
      </c>
      <c r="K21197" s="662">
        <v>1845000000000</v>
      </c>
    </row>
    <row r="21198" spans="3:11" x14ac:dyDescent="0.25">
      <c r="C21198" s="660">
        <v>45943</v>
      </c>
      <c r="D21198" s="661" t="s">
        <v>317</v>
      </c>
      <c r="E21198" s="662">
        <v>120500</v>
      </c>
      <c r="F21198" s="662">
        <v>120500</v>
      </c>
      <c r="G21198" s="662">
        <v>123000</v>
      </c>
      <c r="H21198" s="661">
        <v>1</v>
      </c>
      <c r="I21198" s="662">
        <v>120500</v>
      </c>
      <c r="J21198" s="663">
        <v>15000000</v>
      </c>
      <c r="K21198" s="662">
        <v>1845000000000</v>
      </c>
    </row>
    <row r="21199" spans="3:11" x14ac:dyDescent="0.25">
      <c r="C21199" s="660">
        <v>45943</v>
      </c>
      <c r="D21199" s="661" t="s">
        <v>317</v>
      </c>
      <c r="E21199" s="662">
        <v>120500</v>
      </c>
      <c r="F21199" s="662">
        <v>120500</v>
      </c>
      <c r="G21199" s="662">
        <v>123000</v>
      </c>
      <c r="H21199" s="661">
        <v>50</v>
      </c>
      <c r="I21199" s="662">
        <v>6025000</v>
      </c>
      <c r="J21199" s="663">
        <v>15000000</v>
      </c>
      <c r="K21199" s="662">
        <v>1845000000000</v>
      </c>
    </row>
    <row r="21200" spans="3:11" x14ac:dyDescent="0.25">
      <c r="C21200" s="660">
        <v>45943</v>
      </c>
      <c r="D21200" s="661" t="s">
        <v>317</v>
      </c>
      <c r="E21200" s="662">
        <v>120500</v>
      </c>
      <c r="F21200" s="662">
        <v>120500</v>
      </c>
      <c r="G21200" s="662">
        <v>123000</v>
      </c>
      <c r="H21200" s="661">
        <v>5</v>
      </c>
      <c r="I21200" s="662">
        <v>602500</v>
      </c>
      <c r="J21200" s="663">
        <v>15000000</v>
      </c>
      <c r="K21200" s="662">
        <v>1845000000000</v>
      </c>
    </row>
    <row r="21201" spans="3:11" x14ac:dyDescent="0.25">
      <c r="C21201" s="660">
        <v>45943</v>
      </c>
      <c r="D21201" s="661" t="s">
        <v>317</v>
      </c>
      <c r="E21201" s="662">
        <v>120500</v>
      </c>
      <c r="F21201" s="662">
        <v>120500</v>
      </c>
      <c r="G21201" s="662">
        <v>123000</v>
      </c>
      <c r="H21201" s="661">
        <v>5</v>
      </c>
      <c r="I21201" s="662">
        <v>602500</v>
      </c>
      <c r="J21201" s="663">
        <v>15000000</v>
      </c>
      <c r="K21201" s="662">
        <v>1845000000000</v>
      </c>
    </row>
    <row r="21202" spans="3:11" x14ac:dyDescent="0.25">
      <c r="C21202" s="660">
        <v>45943</v>
      </c>
      <c r="D21202" s="661" t="s">
        <v>317</v>
      </c>
      <c r="E21202" s="662">
        <v>120500</v>
      </c>
      <c r="F21202" s="662">
        <v>120500</v>
      </c>
      <c r="G21202" s="662">
        <v>123000</v>
      </c>
      <c r="H21202" s="661">
        <v>5</v>
      </c>
      <c r="I21202" s="662">
        <v>602500</v>
      </c>
      <c r="J21202" s="663">
        <v>15000000</v>
      </c>
      <c r="K21202" s="662">
        <v>1845000000000</v>
      </c>
    </row>
    <row r="21203" spans="3:11" x14ac:dyDescent="0.25">
      <c r="C21203" s="660">
        <v>45943</v>
      </c>
      <c r="D21203" s="661" t="s">
        <v>317</v>
      </c>
      <c r="E21203" s="662">
        <v>120500</v>
      </c>
      <c r="F21203" s="662">
        <v>120500</v>
      </c>
      <c r="G21203" s="662">
        <v>123000</v>
      </c>
      <c r="H21203" s="661">
        <v>2</v>
      </c>
      <c r="I21203" s="662">
        <v>241000</v>
      </c>
      <c r="J21203" s="663">
        <v>15000000</v>
      </c>
      <c r="K21203" s="662">
        <v>1845000000000</v>
      </c>
    </row>
    <row r="21204" spans="3:11" x14ac:dyDescent="0.25">
      <c r="C21204" s="660">
        <v>45943</v>
      </c>
      <c r="D21204" s="661" t="s">
        <v>317</v>
      </c>
      <c r="E21204" s="662">
        <v>120500</v>
      </c>
      <c r="F21204" s="662">
        <v>120500</v>
      </c>
      <c r="G21204" s="662">
        <v>123000</v>
      </c>
      <c r="H21204" s="661">
        <v>5</v>
      </c>
      <c r="I21204" s="662">
        <v>602500</v>
      </c>
      <c r="J21204" s="663">
        <v>15000000</v>
      </c>
      <c r="K21204" s="662">
        <v>1845000000000</v>
      </c>
    </row>
    <row r="21205" spans="3:11" x14ac:dyDescent="0.25">
      <c r="C21205" s="660">
        <v>45943</v>
      </c>
      <c r="D21205" s="661" t="s">
        <v>317</v>
      </c>
      <c r="E21205" s="662">
        <v>120500</v>
      </c>
      <c r="F21205" s="662">
        <v>120500</v>
      </c>
      <c r="G21205" s="662">
        <v>123000</v>
      </c>
      <c r="H21205" s="661">
        <v>6</v>
      </c>
      <c r="I21205" s="662">
        <v>723000</v>
      </c>
      <c r="J21205" s="663">
        <v>15000000</v>
      </c>
      <c r="K21205" s="662">
        <v>1845000000000</v>
      </c>
    </row>
    <row r="21206" spans="3:11" x14ac:dyDescent="0.25">
      <c r="C21206" s="660">
        <v>45943</v>
      </c>
      <c r="D21206" s="661" t="s">
        <v>317</v>
      </c>
      <c r="E21206" s="662">
        <v>120500</v>
      </c>
      <c r="F21206" s="662">
        <v>120500</v>
      </c>
      <c r="G21206" s="662">
        <v>123000</v>
      </c>
      <c r="H21206" s="661">
        <v>15</v>
      </c>
      <c r="I21206" s="662">
        <v>1807500</v>
      </c>
      <c r="J21206" s="663">
        <v>15000000</v>
      </c>
      <c r="K21206" s="662">
        <v>1845000000000</v>
      </c>
    </row>
    <row r="21207" spans="3:11" x14ac:dyDescent="0.25">
      <c r="C21207" s="660">
        <v>45943</v>
      </c>
      <c r="D21207" s="661" t="s">
        <v>317</v>
      </c>
      <c r="E21207" s="662">
        <v>120500</v>
      </c>
      <c r="F21207" s="662">
        <v>120500</v>
      </c>
      <c r="G21207" s="662">
        <v>123000</v>
      </c>
      <c r="H21207" s="661">
        <v>223</v>
      </c>
      <c r="I21207" s="662">
        <v>26871500</v>
      </c>
      <c r="J21207" s="663">
        <v>15000000</v>
      </c>
      <c r="K21207" s="662">
        <v>1845000000000</v>
      </c>
    </row>
    <row r="21208" spans="3:11" x14ac:dyDescent="0.25">
      <c r="C21208" s="660">
        <v>45943</v>
      </c>
      <c r="D21208" s="661" t="s">
        <v>317</v>
      </c>
      <c r="E21208" s="662">
        <v>120500</v>
      </c>
      <c r="F21208" s="662">
        <v>120500</v>
      </c>
      <c r="G21208" s="662">
        <v>123000</v>
      </c>
      <c r="H21208" s="661">
        <v>3</v>
      </c>
      <c r="I21208" s="662">
        <v>361500</v>
      </c>
      <c r="J21208" s="663">
        <v>15000000</v>
      </c>
      <c r="K21208" s="662">
        <v>1845000000000</v>
      </c>
    </row>
    <row r="21209" spans="3:11" x14ac:dyDescent="0.25">
      <c r="C21209" s="660">
        <v>45943</v>
      </c>
      <c r="D21209" s="661" t="s">
        <v>317</v>
      </c>
      <c r="E21209" s="662">
        <v>120500</v>
      </c>
      <c r="F21209" s="662">
        <v>120500</v>
      </c>
      <c r="G21209" s="662">
        <v>123000</v>
      </c>
      <c r="H21209" s="661">
        <v>4</v>
      </c>
      <c r="I21209" s="662">
        <v>482000</v>
      </c>
      <c r="J21209" s="663">
        <v>15000000</v>
      </c>
      <c r="K21209" s="662">
        <v>1845000000000</v>
      </c>
    </row>
    <row r="21210" spans="3:11" x14ac:dyDescent="0.25">
      <c r="C21210" s="660">
        <v>45943</v>
      </c>
      <c r="D21210" s="661" t="s">
        <v>317</v>
      </c>
      <c r="E21210" s="662">
        <v>120500</v>
      </c>
      <c r="F21210" s="662">
        <v>120500</v>
      </c>
      <c r="G21210" s="662">
        <v>123000</v>
      </c>
      <c r="H21210" s="661">
        <v>5</v>
      </c>
      <c r="I21210" s="662">
        <v>602500</v>
      </c>
      <c r="J21210" s="663">
        <v>15000000</v>
      </c>
      <c r="K21210" s="662">
        <v>1845000000000</v>
      </c>
    </row>
    <row r="21211" spans="3:11" x14ac:dyDescent="0.25">
      <c r="C21211" s="660">
        <v>45943</v>
      </c>
      <c r="D21211" s="661" t="s">
        <v>317</v>
      </c>
      <c r="E21211" s="662">
        <v>120500</v>
      </c>
      <c r="F21211" s="662">
        <v>120500</v>
      </c>
      <c r="G21211" s="662">
        <v>123000</v>
      </c>
      <c r="H21211" s="661">
        <v>2</v>
      </c>
      <c r="I21211" s="662">
        <v>241000</v>
      </c>
      <c r="J21211" s="663">
        <v>15000000</v>
      </c>
      <c r="K21211" s="662">
        <v>1845000000000</v>
      </c>
    </row>
    <row r="21212" spans="3:11" x14ac:dyDescent="0.25">
      <c r="C21212" s="660">
        <v>45943</v>
      </c>
      <c r="D21212" s="661" t="s">
        <v>317</v>
      </c>
      <c r="E21212" s="662">
        <v>120500</v>
      </c>
      <c r="F21212" s="662">
        <v>120500</v>
      </c>
      <c r="G21212" s="662">
        <v>123000</v>
      </c>
      <c r="H21212" s="661">
        <v>1</v>
      </c>
      <c r="I21212" s="662">
        <v>120500</v>
      </c>
      <c r="J21212" s="663">
        <v>15000000</v>
      </c>
      <c r="K21212" s="662">
        <v>1845000000000</v>
      </c>
    </row>
    <row r="21213" spans="3:11" x14ac:dyDescent="0.25">
      <c r="C21213" s="660">
        <v>45943</v>
      </c>
      <c r="D21213" s="661" t="s">
        <v>317</v>
      </c>
      <c r="E21213" s="662">
        <v>120500</v>
      </c>
      <c r="F21213" s="662">
        <v>120500</v>
      </c>
      <c r="G21213" s="662">
        <v>123000</v>
      </c>
      <c r="H21213" s="661">
        <v>6</v>
      </c>
      <c r="I21213" s="662">
        <v>723000</v>
      </c>
      <c r="J21213" s="663">
        <v>15000000</v>
      </c>
      <c r="K21213" s="662">
        <v>1845000000000</v>
      </c>
    </row>
    <row r="21214" spans="3:11" x14ac:dyDescent="0.25">
      <c r="C21214" s="660">
        <v>45943</v>
      </c>
      <c r="D21214" s="661" t="s">
        <v>317</v>
      </c>
      <c r="E21214" s="662">
        <v>120500</v>
      </c>
      <c r="F21214" s="662">
        <v>120500</v>
      </c>
      <c r="G21214" s="662">
        <v>123000</v>
      </c>
      <c r="H21214" s="661">
        <v>6</v>
      </c>
      <c r="I21214" s="662">
        <v>723000</v>
      </c>
      <c r="J21214" s="663">
        <v>15000000</v>
      </c>
      <c r="K21214" s="662">
        <v>1845000000000</v>
      </c>
    </row>
    <row r="21215" spans="3:11" x14ac:dyDescent="0.25">
      <c r="C21215" s="660">
        <v>45943</v>
      </c>
      <c r="D21215" s="661" t="s">
        <v>317</v>
      </c>
      <c r="E21215" s="662">
        <v>120500</v>
      </c>
      <c r="F21215" s="662">
        <v>120500</v>
      </c>
      <c r="G21215" s="662">
        <v>123000</v>
      </c>
      <c r="H21215" s="661">
        <v>2</v>
      </c>
      <c r="I21215" s="662">
        <v>241000</v>
      </c>
      <c r="J21215" s="663">
        <v>15000000</v>
      </c>
      <c r="K21215" s="662">
        <v>1845000000000</v>
      </c>
    </row>
    <row r="21216" spans="3:11" x14ac:dyDescent="0.25">
      <c r="C21216" s="660">
        <v>45943</v>
      </c>
      <c r="D21216" s="661" t="s">
        <v>310</v>
      </c>
      <c r="E21216" s="662">
        <v>101000</v>
      </c>
      <c r="F21216" s="662">
        <v>100000</v>
      </c>
      <c r="G21216" s="662">
        <v>102000</v>
      </c>
      <c r="H21216" s="661">
        <v>3</v>
      </c>
      <c r="I21216" s="662">
        <v>303000</v>
      </c>
      <c r="J21216" s="663">
        <v>19450000</v>
      </c>
      <c r="K21216" s="662">
        <v>1983900000000</v>
      </c>
    </row>
    <row r="21217" spans="3:11" x14ac:dyDescent="0.25">
      <c r="C21217" s="660">
        <v>45943</v>
      </c>
      <c r="D21217" s="661" t="s">
        <v>1154</v>
      </c>
      <c r="E21217" s="662">
        <v>61000</v>
      </c>
      <c r="F21217" s="662">
        <v>60000</v>
      </c>
      <c r="G21217" s="662">
        <v>58090</v>
      </c>
      <c r="H21217" s="661">
        <v>5</v>
      </c>
      <c r="I21217" s="662">
        <v>305000</v>
      </c>
      <c r="J21217" s="663">
        <v>600000</v>
      </c>
      <c r="K21217" s="662">
        <v>34854000000</v>
      </c>
    </row>
    <row r="21218" spans="3:11" x14ac:dyDescent="0.25">
      <c r="C21218" s="660">
        <v>45943</v>
      </c>
      <c r="D21218" s="661" t="s">
        <v>1154</v>
      </c>
      <c r="E21218" s="662">
        <v>61000</v>
      </c>
      <c r="F21218" s="662">
        <v>60000</v>
      </c>
      <c r="G21218" s="662">
        <v>58090</v>
      </c>
      <c r="H21218" s="661">
        <v>3</v>
      </c>
      <c r="I21218" s="662">
        <v>183000</v>
      </c>
      <c r="J21218" s="663">
        <v>600000</v>
      </c>
      <c r="K21218" s="662">
        <v>34854000000</v>
      </c>
    </row>
    <row r="21219" spans="3:11" x14ac:dyDescent="0.25">
      <c r="C21219" s="660">
        <v>45943</v>
      </c>
      <c r="D21219" s="661" t="s">
        <v>1154</v>
      </c>
      <c r="E21219" s="662">
        <v>61000</v>
      </c>
      <c r="F21219" s="662">
        <v>60000</v>
      </c>
      <c r="G21219" s="662">
        <v>58090</v>
      </c>
      <c r="H21219" s="661">
        <v>10</v>
      </c>
      <c r="I21219" s="662">
        <v>610000</v>
      </c>
      <c r="J21219" s="663">
        <v>600000</v>
      </c>
      <c r="K21219" s="662">
        <v>34854000000</v>
      </c>
    </row>
    <row r="21220" spans="3:11" x14ac:dyDescent="0.25">
      <c r="C21220" s="660">
        <v>45943</v>
      </c>
      <c r="D21220" s="661" t="s">
        <v>312</v>
      </c>
      <c r="E21220" s="662">
        <v>27999</v>
      </c>
      <c r="F21220" s="662">
        <v>28500</v>
      </c>
      <c r="G21220" s="662">
        <v>26900</v>
      </c>
      <c r="H21220" s="661">
        <v>20</v>
      </c>
      <c r="I21220" s="662">
        <v>559980</v>
      </c>
      <c r="J21220" s="663">
        <v>20000000</v>
      </c>
      <c r="K21220" s="662">
        <v>538000000000</v>
      </c>
    </row>
    <row r="21221" spans="3:11" x14ac:dyDescent="0.25">
      <c r="C21221" s="660">
        <v>45943</v>
      </c>
      <c r="D21221" s="661" t="s">
        <v>312</v>
      </c>
      <c r="E21221" s="662">
        <v>27999</v>
      </c>
      <c r="F21221" s="662">
        <v>28500</v>
      </c>
      <c r="G21221" s="662">
        <v>26900</v>
      </c>
      <c r="H21221" s="661">
        <v>35</v>
      </c>
      <c r="I21221" s="662">
        <v>979965</v>
      </c>
      <c r="J21221" s="663">
        <v>20000000</v>
      </c>
      <c r="K21221" s="662">
        <v>538000000000</v>
      </c>
    </row>
    <row r="21222" spans="3:11" x14ac:dyDescent="0.25">
      <c r="C21222" s="660">
        <v>45943</v>
      </c>
      <c r="D21222" s="661" t="s">
        <v>1155</v>
      </c>
      <c r="E21222" s="662">
        <v>40100</v>
      </c>
      <c r="F21222" s="662">
        <v>40000</v>
      </c>
      <c r="G21222" s="662">
        <v>42000</v>
      </c>
      <c r="H21222" s="661">
        <v>18</v>
      </c>
      <c r="I21222" s="662">
        <v>721800</v>
      </c>
      <c r="J21222" s="663">
        <v>2400000</v>
      </c>
      <c r="K21222" s="662">
        <v>100800000000</v>
      </c>
    </row>
    <row r="21223" spans="3:11" x14ac:dyDescent="0.25">
      <c r="C21223" s="660">
        <v>45943</v>
      </c>
      <c r="D21223" s="661" t="s">
        <v>312</v>
      </c>
      <c r="E21223" s="662">
        <v>27999</v>
      </c>
      <c r="F21223" s="662">
        <v>28500</v>
      </c>
      <c r="G21223" s="662">
        <v>26900</v>
      </c>
      <c r="H21223" s="661">
        <v>33</v>
      </c>
      <c r="I21223" s="662">
        <v>923967</v>
      </c>
      <c r="J21223" s="663">
        <v>20000000</v>
      </c>
      <c r="K21223" s="662">
        <v>538000000000</v>
      </c>
    </row>
    <row r="21224" spans="3:11" x14ac:dyDescent="0.25">
      <c r="C21224" s="660">
        <v>45943</v>
      </c>
      <c r="D21224" s="661" t="s">
        <v>312</v>
      </c>
      <c r="E21224" s="662">
        <v>27999</v>
      </c>
      <c r="F21224" s="662">
        <v>28500</v>
      </c>
      <c r="G21224" s="662">
        <v>26900</v>
      </c>
      <c r="H21224" s="661">
        <v>67</v>
      </c>
      <c r="I21224" s="662">
        <v>1875933</v>
      </c>
      <c r="J21224" s="663">
        <v>20000000</v>
      </c>
      <c r="K21224" s="662">
        <v>538000000000</v>
      </c>
    </row>
    <row r="21225" spans="3:11" x14ac:dyDescent="0.25">
      <c r="C21225" s="660">
        <v>45943</v>
      </c>
      <c r="D21225" s="661" t="s">
        <v>312</v>
      </c>
      <c r="E21225" s="662">
        <v>27000</v>
      </c>
      <c r="F21225" s="662">
        <v>28500</v>
      </c>
      <c r="G21225" s="662">
        <v>26900</v>
      </c>
      <c r="H21225" s="661">
        <v>133</v>
      </c>
      <c r="I21225" s="662">
        <v>3591000</v>
      </c>
      <c r="J21225" s="663">
        <v>20000000</v>
      </c>
      <c r="K21225" s="662">
        <v>538000000000</v>
      </c>
    </row>
    <row r="21226" spans="3:11" x14ac:dyDescent="0.25">
      <c r="C21226" s="660">
        <v>45943</v>
      </c>
      <c r="D21226" s="661" t="s">
        <v>312</v>
      </c>
      <c r="E21226" s="662">
        <v>28000</v>
      </c>
      <c r="F21226" s="662">
        <v>28500</v>
      </c>
      <c r="G21226" s="662">
        <v>26900</v>
      </c>
      <c r="H21226" s="661">
        <v>1</v>
      </c>
      <c r="I21226" s="662">
        <v>28000</v>
      </c>
      <c r="J21226" s="663">
        <v>20000000</v>
      </c>
      <c r="K21226" s="662">
        <v>538000000000</v>
      </c>
    </row>
    <row r="21227" spans="3:11" x14ac:dyDescent="0.25">
      <c r="C21227" s="660">
        <v>45943</v>
      </c>
      <c r="D21227" s="661" t="s">
        <v>312</v>
      </c>
      <c r="E21227" s="662">
        <v>28000</v>
      </c>
      <c r="F21227" s="662">
        <v>28500</v>
      </c>
      <c r="G21227" s="662">
        <v>26900</v>
      </c>
      <c r="H21227" s="661">
        <v>39</v>
      </c>
      <c r="I21227" s="662">
        <v>1092000</v>
      </c>
      <c r="J21227" s="663">
        <v>20000000</v>
      </c>
      <c r="K21227" s="662">
        <v>538000000000</v>
      </c>
    </row>
    <row r="21228" spans="3:11" x14ac:dyDescent="0.25">
      <c r="C21228" s="660">
        <v>45943</v>
      </c>
      <c r="D21228" s="661" t="s">
        <v>1155</v>
      </c>
      <c r="E21228" s="662">
        <v>40250</v>
      </c>
      <c r="F21228" s="662">
        <v>40000</v>
      </c>
      <c r="G21228" s="662">
        <v>42000</v>
      </c>
      <c r="H21228" s="661">
        <v>2</v>
      </c>
      <c r="I21228" s="662">
        <v>80500</v>
      </c>
      <c r="J21228" s="663">
        <v>2400000</v>
      </c>
      <c r="K21228" s="662">
        <v>100800000000</v>
      </c>
    </row>
    <row r="21229" spans="3:11" x14ac:dyDescent="0.25">
      <c r="C21229" s="660">
        <v>45943</v>
      </c>
      <c r="D21229" s="661" t="s">
        <v>1155</v>
      </c>
      <c r="E21229" s="662">
        <v>41000</v>
      </c>
      <c r="F21229" s="662">
        <v>40000</v>
      </c>
      <c r="G21229" s="662">
        <v>42000</v>
      </c>
      <c r="H21229" s="661">
        <v>21</v>
      </c>
      <c r="I21229" s="662">
        <v>861000</v>
      </c>
      <c r="J21229" s="663">
        <v>2400000</v>
      </c>
      <c r="K21229" s="662">
        <v>100800000000</v>
      </c>
    </row>
    <row r="21230" spans="3:11" x14ac:dyDescent="0.25">
      <c r="C21230" s="660">
        <v>45943</v>
      </c>
      <c r="D21230" s="661" t="s">
        <v>317</v>
      </c>
      <c r="E21230" s="662">
        <v>120500</v>
      </c>
      <c r="F21230" s="662">
        <v>120500</v>
      </c>
      <c r="G21230" s="662">
        <v>123000</v>
      </c>
      <c r="H21230" s="661">
        <v>3</v>
      </c>
      <c r="I21230" s="662">
        <v>361500</v>
      </c>
      <c r="J21230" s="663">
        <v>15000000</v>
      </c>
      <c r="K21230" s="662">
        <v>1845000000000</v>
      </c>
    </row>
    <row r="21231" spans="3:11" x14ac:dyDescent="0.25">
      <c r="C21231" s="660">
        <v>45943</v>
      </c>
      <c r="D21231" s="661" t="s">
        <v>317</v>
      </c>
      <c r="E21231" s="662">
        <v>120500</v>
      </c>
      <c r="F21231" s="662">
        <v>120500</v>
      </c>
      <c r="G21231" s="662">
        <v>123000</v>
      </c>
      <c r="H21231" s="661">
        <v>78</v>
      </c>
      <c r="I21231" s="662">
        <v>9399000</v>
      </c>
      <c r="J21231" s="663">
        <v>15000000</v>
      </c>
      <c r="K21231" s="662">
        <v>1845000000000</v>
      </c>
    </row>
    <row r="21232" spans="3:11" x14ac:dyDescent="0.25">
      <c r="C21232" s="660">
        <v>45943</v>
      </c>
      <c r="D21232" s="661" t="s">
        <v>1154</v>
      </c>
      <c r="E21232" s="662">
        <v>60001</v>
      </c>
      <c r="F21232" s="662">
        <v>60000</v>
      </c>
      <c r="G21232" s="662">
        <v>58090</v>
      </c>
      <c r="H21232" s="661">
        <v>2</v>
      </c>
      <c r="I21232" s="662">
        <v>120002</v>
      </c>
      <c r="J21232" s="663">
        <v>600000</v>
      </c>
      <c r="K21232" s="662">
        <v>34854000000</v>
      </c>
    </row>
    <row r="21233" spans="3:11" x14ac:dyDescent="0.25">
      <c r="C21233" s="660">
        <v>45943</v>
      </c>
      <c r="D21233" s="661" t="s">
        <v>317</v>
      </c>
      <c r="E21233" s="662">
        <v>120000</v>
      </c>
      <c r="F21233" s="662">
        <v>120500</v>
      </c>
      <c r="G21233" s="662">
        <v>123000</v>
      </c>
      <c r="H21233" s="661">
        <v>1</v>
      </c>
      <c r="I21233" s="662">
        <v>120000</v>
      </c>
      <c r="J21233" s="663">
        <v>15000000</v>
      </c>
      <c r="K21233" s="662">
        <v>1845000000000</v>
      </c>
    </row>
    <row r="21234" spans="3:11" x14ac:dyDescent="0.25">
      <c r="C21234" s="660">
        <v>45943</v>
      </c>
      <c r="D21234" s="661" t="s">
        <v>312</v>
      </c>
      <c r="E21234" s="662">
        <v>28000</v>
      </c>
      <c r="F21234" s="662">
        <v>28500</v>
      </c>
      <c r="G21234" s="662">
        <v>26900</v>
      </c>
      <c r="H21234" s="661">
        <v>10</v>
      </c>
      <c r="I21234" s="662">
        <v>280000</v>
      </c>
      <c r="J21234" s="663">
        <v>20000000</v>
      </c>
      <c r="K21234" s="662">
        <v>538000000000</v>
      </c>
    </row>
    <row r="21235" spans="3:11" x14ac:dyDescent="0.25">
      <c r="C21235" s="660">
        <v>45943</v>
      </c>
      <c r="D21235" s="661" t="s">
        <v>317</v>
      </c>
      <c r="E21235" s="662">
        <v>120000</v>
      </c>
      <c r="F21235" s="662">
        <v>120500</v>
      </c>
      <c r="G21235" s="662">
        <v>123000</v>
      </c>
      <c r="H21235" s="661">
        <v>16</v>
      </c>
      <c r="I21235" s="662">
        <v>1920000</v>
      </c>
      <c r="J21235" s="663">
        <v>15000000</v>
      </c>
      <c r="K21235" s="662">
        <v>1845000000000</v>
      </c>
    </row>
    <row r="21236" spans="3:11" x14ac:dyDescent="0.25">
      <c r="C21236" s="660">
        <v>45943</v>
      </c>
      <c r="D21236" s="661" t="s">
        <v>312</v>
      </c>
      <c r="E21236" s="662">
        <v>28000</v>
      </c>
      <c r="F21236" s="662">
        <v>28500</v>
      </c>
      <c r="G21236" s="662">
        <v>26900</v>
      </c>
      <c r="H21236" s="661">
        <v>87</v>
      </c>
      <c r="I21236" s="662">
        <v>2436000</v>
      </c>
      <c r="J21236" s="663">
        <v>20000000</v>
      </c>
      <c r="K21236" s="662">
        <v>538000000000</v>
      </c>
    </row>
    <row r="21237" spans="3:11" x14ac:dyDescent="0.25">
      <c r="C21237" s="660">
        <v>45943</v>
      </c>
      <c r="D21237" s="661" t="s">
        <v>317</v>
      </c>
      <c r="E21237" s="662">
        <v>120500</v>
      </c>
      <c r="F21237" s="662">
        <v>120500</v>
      </c>
      <c r="G21237" s="662">
        <v>123000</v>
      </c>
      <c r="H21237" s="661">
        <v>5</v>
      </c>
      <c r="I21237" s="662">
        <v>602500</v>
      </c>
      <c r="J21237" s="663">
        <v>15000000</v>
      </c>
      <c r="K21237" s="662">
        <v>1845000000000</v>
      </c>
    </row>
    <row r="21238" spans="3:11" x14ac:dyDescent="0.25">
      <c r="C21238" s="660">
        <v>45943</v>
      </c>
      <c r="D21238" s="661" t="s">
        <v>1154</v>
      </c>
      <c r="E21238" s="662">
        <v>60001</v>
      </c>
      <c r="F21238" s="662">
        <v>60000</v>
      </c>
      <c r="G21238" s="662">
        <v>58090</v>
      </c>
      <c r="H21238" s="661">
        <v>1</v>
      </c>
      <c r="I21238" s="662">
        <v>60001</v>
      </c>
      <c r="J21238" s="663">
        <v>600000</v>
      </c>
      <c r="K21238" s="662">
        <v>34854000000</v>
      </c>
    </row>
    <row r="21239" spans="3:11" x14ac:dyDescent="0.25">
      <c r="C21239" s="660">
        <v>45943</v>
      </c>
      <c r="D21239" s="661" t="s">
        <v>1154</v>
      </c>
      <c r="E21239" s="662">
        <v>60000</v>
      </c>
      <c r="F21239" s="662">
        <v>60000</v>
      </c>
      <c r="G21239" s="662">
        <v>58090</v>
      </c>
      <c r="H21239" s="661">
        <v>3</v>
      </c>
      <c r="I21239" s="662">
        <v>180000</v>
      </c>
      <c r="J21239" s="663">
        <v>600000</v>
      </c>
      <c r="K21239" s="662">
        <v>34854000000</v>
      </c>
    </row>
    <row r="21240" spans="3:11" x14ac:dyDescent="0.25">
      <c r="C21240" s="660">
        <v>45943</v>
      </c>
      <c r="D21240" s="661" t="s">
        <v>312</v>
      </c>
      <c r="E21240" s="662">
        <v>28499</v>
      </c>
      <c r="F21240" s="662">
        <v>28500</v>
      </c>
      <c r="G21240" s="662">
        <v>26900</v>
      </c>
      <c r="H21240" s="661">
        <v>2</v>
      </c>
      <c r="I21240" s="662">
        <v>56998</v>
      </c>
      <c r="J21240" s="663">
        <v>20000000</v>
      </c>
      <c r="K21240" s="662">
        <v>538000000000</v>
      </c>
    </row>
    <row r="21241" spans="3:11" x14ac:dyDescent="0.25">
      <c r="C21241" s="660">
        <v>45943</v>
      </c>
      <c r="D21241" s="661" t="s">
        <v>1154</v>
      </c>
      <c r="E21241" s="662">
        <v>60000</v>
      </c>
      <c r="F21241" s="662">
        <v>60000</v>
      </c>
      <c r="G21241" s="662">
        <v>58090</v>
      </c>
      <c r="H21241" s="661">
        <v>3</v>
      </c>
      <c r="I21241" s="662">
        <v>180000</v>
      </c>
      <c r="J21241" s="663">
        <v>600000</v>
      </c>
      <c r="K21241" s="662">
        <v>34854000000</v>
      </c>
    </row>
    <row r="21242" spans="3:11" x14ac:dyDescent="0.25">
      <c r="C21242" s="660">
        <v>45943</v>
      </c>
      <c r="D21242" s="661" t="s">
        <v>1154</v>
      </c>
      <c r="E21242" s="662">
        <v>60000</v>
      </c>
      <c r="F21242" s="662">
        <v>60000</v>
      </c>
      <c r="G21242" s="662">
        <v>58090</v>
      </c>
      <c r="H21242" s="661">
        <v>1</v>
      </c>
      <c r="I21242" s="662">
        <v>60000</v>
      </c>
      <c r="J21242" s="663">
        <v>600000</v>
      </c>
      <c r="K21242" s="662">
        <v>34854000000</v>
      </c>
    </row>
    <row r="21243" spans="3:11" x14ac:dyDescent="0.25">
      <c r="C21243" s="660">
        <v>45943</v>
      </c>
      <c r="D21243" s="661" t="s">
        <v>1154</v>
      </c>
      <c r="E21243" s="662">
        <v>60000</v>
      </c>
      <c r="F21243" s="662">
        <v>60000</v>
      </c>
      <c r="G21243" s="662">
        <v>58090</v>
      </c>
      <c r="H21243" s="661">
        <v>2</v>
      </c>
      <c r="I21243" s="662">
        <v>120000</v>
      </c>
      <c r="J21243" s="663">
        <v>600000</v>
      </c>
      <c r="K21243" s="662">
        <v>34854000000</v>
      </c>
    </row>
    <row r="21244" spans="3:11" x14ac:dyDescent="0.25">
      <c r="C21244" s="660">
        <v>45943</v>
      </c>
      <c r="D21244" s="661" t="s">
        <v>1154</v>
      </c>
      <c r="E21244" s="662">
        <v>60000</v>
      </c>
      <c r="F21244" s="662">
        <v>60000</v>
      </c>
      <c r="G21244" s="662">
        <v>58090</v>
      </c>
      <c r="H21244" s="661">
        <v>2</v>
      </c>
      <c r="I21244" s="662">
        <v>120000</v>
      </c>
      <c r="J21244" s="663">
        <v>600000</v>
      </c>
      <c r="K21244" s="662">
        <v>34854000000</v>
      </c>
    </row>
    <row r="21245" spans="3:11" x14ac:dyDescent="0.25">
      <c r="C21245" s="660">
        <v>45943</v>
      </c>
      <c r="D21245" s="661" t="s">
        <v>1154</v>
      </c>
      <c r="E21245" s="662">
        <v>60000</v>
      </c>
      <c r="F21245" s="662">
        <v>60000</v>
      </c>
      <c r="G21245" s="662">
        <v>58090</v>
      </c>
      <c r="H21245" s="661">
        <v>2</v>
      </c>
      <c r="I21245" s="662">
        <v>120000</v>
      </c>
      <c r="J21245" s="663">
        <v>600000</v>
      </c>
      <c r="K21245" s="662">
        <v>34854000000</v>
      </c>
    </row>
    <row r="21246" spans="3:11" x14ac:dyDescent="0.25">
      <c r="C21246" s="660">
        <v>45943</v>
      </c>
      <c r="D21246" s="661" t="s">
        <v>1154</v>
      </c>
      <c r="E21246" s="662">
        <v>60000</v>
      </c>
      <c r="F21246" s="662">
        <v>60000</v>
      </c>
      <c r="G21246" s="662">
        <v>58090</v>
      </c>
      <c r="H21246" s="661">
        <v>19</v>
      </c>
      <c r="I21246" s="662">
        <v>1140000</v>
      </c>
      <c r="J21246" s="663">
        <v>600000</v>
      </c>
      <c r="K21246" s="662">
        <v>34854000000</v>
      </c>
    </row>
    <row r="21247" spans="3:11" x14ac:dyDescent="0.25">
      <c r="C21247" s="660">
        <v>45943</v>
      </c>
      <c r="D21247" s="661" t="s">
        <v>312</v>
      </c>
      <c r="E21247" s="662">
        <v>28499</v>
      </c>
      <c r="F21247" s="662">
        <v>28500</v>
      </c>
      <c r="G21247" s="662">
        <v>26900</v>
      </c>
      <c r="H21247" s="661">
        <v>50</v>
      </c>
      <c r="I21247" s="662">
        <v>1424950</v>
      </c>
      <c r="J21247" s="663">
        <v>20000000</v>
      </c>
      <c r="K21247" s="662">
        <v>538000000000</v>
      </c>
    </row>
    <row r="21248" spans="3:11" x14ac:dyDescent="0.25">
      <c r="C21248" s="660">
        <v>45943</v>
      </c>
      <c r="D21248" s="661" t="s">
        <v>310</v>
      </c>
      <c r="E21248" s="662">
        <v>101000</v>
      </c>
      <c r="F21248" s="662">
        <v>100000</v>
      </c>
      <c r="G21248" s="662">
        <v>102000</v>
      </c>
      <c r="H21248" s="661">
        <v>3</v>
      </c>
      <c r="I21248" s="662">
        <v>303000</v>
      </c>
      <c r="J21248" s="663">
        <v>19450000</v>
      </c>
      <c r="K21248" s="662">
        <v>1983900000000</v>
      </c>
    </row>
    <row r="21249" spans="3:11" x14ac:dyDescent="0.25">
      <c r="C21249" s="660">
        <v>45943</v>
      </c>
      <c r="D21249" s="661" t="s">
        <v>317</v>
      </c>
      <c r="E21249" s="662">
        <v>120500</v>
      </c>
      <c r="F21249" s="662">
        <v>120500</v>
      </c>
      <c r="G21249" s="662">
        <v>123000</v>
      </c>
      <c r="H21249" s="661">
        <v>3</v>
      </c>
      <c r="I21249" s="662">
        <v>361500</v>
      </c>
      <c r="J21249" s="663">
        <v>15000000</v>
      </c>
      <c r="K21249" s="662">
        <v>1845000000000</v>
      </c>
    </row>
    <row r="21250" spans="3:11" x14ac:dyDescent="0.25">
      <c r="C21250" s="660">
        <v>45943</v>
      </c>
      <c r="D21250" s="661" t="s">
        <v>317</v>
      </c>
      <c r="E21250" s="662">
        <v>120500</v>
      </c>
      <c r="F21250" s="662">
        <v>120500</v>
      </c>
      <c r="G21250" s="662">
        <v>123000</v>
      </c>
      <c r="H21250" s="661">
        <v>8</v>
      </c>
      <c r="I21250" s="662">
        <v>964000</v>
      </c>
      <c r="J21250" s="663">
        <v>15000000</v>
      </c>
      <c r="K21250" s="662">
        <v>1845000000000</v>
      </c>
    </row>
    <row r="21251" spans="3:11" x14ac:dyDescent="0.25">
      <c r="C21251" s="660">
        <v>45943</v>
      </c>
      <c r="D21251" s="661" t="s">
        <v>310</v>
      </c>
      <c r="E21251" s="662">
        <v>101000</v>
      </c>
      <c r="F21251" s="662">
        <v>100000</v>
      </c>
      <c r="G21251" s="662">
        <v>102000</v>
      </c>
      <c r="H21251" s="661">
        <v>4</v>
      </c>
      <c r="I21251" s="662">
        <v>404000</v>
      </c>
      <c r="J21251" s="663">
        <v>19450000</v>
      </c>
      <c r="K21251" s="662">
        <v>1983900000000</v>
      </c>
    </row>
    <row r="21252" spans="3:11" x14ac:dyDescent="0.25">
      <c r="C21252" s="660">
        <v>45943</v>
      </c>
      <c r="D21252" s="661" t="s">
        <v>310</v>
      </c>
      <c r="E21252" s="662">
        <v>100100</v>
      </c>
      <c r="F21252" s="662">
        <v>100000</v>
      </c>
      <c r="G21252" s="662">
        <v>102000</v>
      </c>
      <c r="H21252" s="661">
        <v>12</v>
      </c>
      <c r="I21252" s="662">
        <v>1201200</v>
      </c>
      <c r="J21252" s="663">
        <v>19450000</v>
      </c>
      <c r="K21252" s="662">
        <v>1983900000000</v>
      </c>
    </row>
    <row r="21253" spans="3:11" x14ac:dyDescent="0.25">
      <c r="C21253" s="660">
        <v>45943</v>
      </c>
      <c r="D21253" s="661" t="s">
        <v>1155</v>
      </c>
      <c r="E21253" s="662">
        <v>41000</v>
      </c>
      <c r="F21253" s="662">
        <v>40000</v>
      </c>
      <c r="G21253" s="662">
        <v>42000</v>
      </c>
      <c r="H21253" s="661">
        <v>21</v>
      </c>
      <c r="I21253" s="662">
        <v>861000</v>
      </c>
      <c r="J21253" s="663">
        <v>2400000</v>
      </c>
      <c r="K21253" s="662">
        <v>100800000000</v>
      </c>
    </row>
    <row r="21254" spans="3:11" x14ac:dyDescent="0.25">
      <c r="C21254" s="660">
        <v>45943</v>
      </c>
      <c r="D21254" s="661" t="s">
        <v>1155</v>
      </c>
      <c r="E21254" s="662">
        <v>40250</v>
      </c>
      <c r="F21254" s="662">
        <v>40000</v>
      </c>
      <c r="G21254" s="662">
        <v>42000</v>
      </c>
      <c r="H21254" s="661">
        <v>2</v>
      </c>
      <c r="I21254" s="662">
        <v>80500</v>
      </c>
      <c r="J21254" s="663">
        <v>2400000</v>
      </c>
      <c r="K21254" s="662">
        <v>100800000000</v>
      </c>
    </row>
    <row r="21255" spans="3:11" x14ac:dyDescent="0.25">
      <c r="C21255" s="660">
        <v>45943</v>
      </c>
      <c r="D21255" s="661" t="s">
        <v>1155</v>
      </c>
      <c r="E21255" s="662">
        <v>40100</v>
      </c>
      <c r="F21255" s="662">
        <v>40000</v>
      </c>
      <c r="G21255" s="662">
        <v>42000</v>
      </c>
      <c r="H21255" s="661">
        <v>4</v>
      </c>
      <c r="I21255" s="662">
        <v>160400</v>
      </c>
      <c r="J21255" s="663">
        <v>2400000</v>
      </c>
      <c r="K21255" s="662">
        <v>100800000000</v>
      </c>
    </row>
    <row r="21256" spans="3:11" x14ac:dyDescent="0.25">
      <c r="C21256" s="660">
        <v>45943</v>
      </c>
      <c r="D21256" s="661" t="s">
        <v>312</v>
      </c>
      <c r="E21256" s="662">
        <v>28300</v>
      </c>
      <c r="F21256" s="662">
        <v>28500</v>
      </c>
      <c r="G21256" s="662">
        <v>26900</v>
      </c>
      <c r="H21256" s="661">
        <v>1</v>
      </c>
      <c r="I21256" s="662">
        <v>28300</v>
      </c>
      <c r="J21256" s="663">
        <v>20000000</v>
      </c>
      <c r="K21256" s="662">
        <v>538000000000</v>
      </c>
    </row>
    <row r="21257" spans="3:11" x14ac:dyDescent="0.25">
      <c r="C21257" s="660">
        <v>45943</v>
      </c>
      <c r="D21257" s="661" t="s">
        <v>317</v>
      </c>
      <c r="E21257" s="662">
        <v>120000</v>
      </c>
      <c r="F21257" s="662">
        <v>120500</v>
      </c>
      <c r="G21257" s="662">
        <v>123000</v>
      </c>
      <c r="H21257" s="661">
        <v>19</v>
      </c>
      <c r="I21257" s="662">
        <v>2280000</v>
      </c>
      <c r="J21257" s="663">
        <v>15000000</v>
      </c>
      <c r="K21257" s="662">
        <v>1845000000000</v>
      </c>
    </row>
    <row r="21258" spans="3:11" x14ac:dyDescent="0.25">
      <c r="C21258" s="660">
        <v>45943</v>
      </c>
      <c r="D21258" s="661" t="s">
        <v>310</v>
      </c>
      <c r="E21258" s="662">
        <v>100100</v>
      </c>
      <c r="F21258" s="662">
        <v>100000</v>
      </c>
      <c r="G21258" s="662">
        <v>102000</v>
      </c>
      <c r="H21258" s="661">
        <v>1</v>
      </c>
      <c r="I21258" s="662">
        <v>100100</v>
      </c>
      <c r="J21258" s="663">
        <v>19450000</v>
      </c>
      <c r="K21258" s="662">
        <v>1983900000000</v>
      </c>
    </row>
    <row r="21259" spans="3:11" x14ac:dyDescent="0.25">
      <c r="C21259" s="660">
        <v>45943</v>
      </c>
      <c r="D21259" s="661" t="s">
        <v>317</v>
      </c>
      <c r="E21259" s="662">
        <v>116050</v>
      </c>
      <c r="F21259" s="662">
        <v>120500</v>
      </c>
      <c r="G21259" s="662">
        <v>123000</v>
      </c>
      <c r="H21259" s="661">
        <v>1</v>
      </c>
      <c r="I21259" s="662">
        <v>116050</v>
      </c>
      <c r="J21259" s="663">
        <v>15000000</v>
      </c>
      <c r="K21259" s="662">
        <v>1845000000000</v>
      </c>
    </row>
    <row r="21260" spans="3:11" x14ac:dyDescent="0.25">
      <c r="C21260" s="660">
        <v>45943</v>
      </c>
      <c r="D21260" s="661" t="s">
        <v>312</v>
      </c>
      <c r="E21260" s="662">
        <v>28300</v>
      </c>
      <c r="F21260" s="662">
        <v>28500</v>
      </c>
      <c r="G21260" s="662">
        <v>26900</v>
      </c>
      <c r="H21260" s="661">
        <v>150</v>
      </c>
      <c r="I21260" s="662">
        <v>4245000</v>
      </c>
      <c r="J21260" s="663">
        <v>20000000</v>
      </c>
      <c r="K21260" s="662">
        <v>538000000000</v>
      </c>
    </row>
    <row r="21261" spans="3:11" x14ac:dyDescent="0.25">
      <c r="C21261" s="660">
        <v>45943</v>
      </c>
      <c r="D21261" s="661" t="s">
        <v>1154</v>
      </c>
      <c r="E21261" s="662">
        <v>60000</v>
      </c>
      <c r="F21261" s="662">
        <v>60000</v>
      </c>
      <c r="G21261" s="662">
        <v>58090</v>
      </c>
      <c r="H21261" s="661">
        <v>1</v>
      </c>
      <c r="I21261" s="662">
        <v>60000</v>
      </c>
      <c r="J21261" s="663">
        <v>600000</v>
      </c>
      <c r="K21261" s="662">
        <v>34854000000</v>
      </c>
    </row>
    <row r="21262" spans="3:11" x14ac:dyDescent="0.25">
      <c r="C21262" s="660">
        <v>45943</v>
      </c>
      <c r="D21262" s="661" t="s">
        <v>1154</v>
      </c>
      <c r="E21262" s="662">
        <v>60000</v>
      </c>
      <c r="F21262" s="662">
        <v>60000</v>
      </c>
      <c r="G21262" s="662">
        <v>58090</v>
      </c>
      <c r="H21262" s="661">
        <v>1</v>
      </c>
      <c r="I21262" s="662">
        <v>60000</v>
      </c>
      <c r="J21262" s="663">
        <v>600000</v>
      </c>
      <c r="K21262" s="662">
        <v>34854000000</v>
      </c>
    </row>
    <row r="21263" spans="3:11" x14ac:dyDescent="0.25">
      <c r="C21263" s="660">
        <v>45943</v>
      </c>
      <c r="D21263" s="661" t="s">
        <v>317</v>
      </c>
      <c r="E21263" s="662">
        <v>120000</v>
      </c>
      <c r="F21263" s="662">
        <v>120500</v>
      </c>
      <c r="G21263" s="662">
        <v>123000</v>
      </c>
      <c r="H21263" s="661">
        <v>5</v>
      </c>
      <c r="I21263" s="662">
        <v>600000</v>
      </c>
      <c r="J21263" s="663">
        <v>15000000</v>
      </c>
      <c r="K21263" s="662">
        <v>1845000000000</v>
      </c>
    </row>
    <row r="21264" spans="3:11" x14ac:dyDescent="0.25">
      <c r="C21264" s="660">
        <v>45943</v>
      </c>
      <c r="D21264" s="661" t="s">
        <v>317</v>
      </c>
      <c r="E21264" s="662">
        <v>120500</v>
      </c>
      <c r="F21264" s="662">
        <v>120500</v>
      </c>
      <c r="G21264" s="662">
        <v>123000</v>
      </c>
      <c r="H21264" s="661">
        <v>4</v>
      </c>
      <c r="I21264" s="662">
        <v>482000</v>
      </c>
      <c r="J21264" s="663">
        <v>15000000</v>
      </c>
      <c r="K21264" s="662">
        <v>1845000000000</v>
      </c>
    </row>
    <row r="21265" spans="3:11" x14ac:dyDescent="0.25">
      <c r="C21265" s="660">
        <v>45943</v>
      </c>
      <c r="D21265" s="661" t="s">
        <v>312</v>
      </c>
      <c r="E21265" s="662">
        <v>28000</v>
      </c>
      <c r="F21265" s="662">
        <v>28500</v>
      </c>
      <c r="G21265" s="662">
        <v>26900</v>
      </c>
      <c r="H21265" s="661">
        <v>280</v>
      </c>
      <c r="I21265" s="662">
        <v>7840000</v>
      </c>
      <c r="J21265" s="663">
        <v>20000000</v>
      </c>
      <c r="K21265" s="662">
        <v>538000000000</v>
      </c>
    </row>
    <row r="21266" spans="3:11" x14ac:dyDescent="0.25">
      <c r="C21266" s="660">
        <v>45943</v>
      </c>
      <c r="D21266" s="661" t="s">
        <v>312</v>
      </c>
      <c r="E21266" s="662">
        <v>28000</v>
      </c>
      <c r="F21266" s="662">
        <v>28500</v>
      </c>
      <c r="G21266" s="662">
        <v>26900</v>
      </c>
      <c r="H21266" s="661">
        <v>4</v>
      </c>
      <c r="I21266" s="662">
        <v>112000</v>
      </c>
      <c r="J21266" s="663">
        <v>20000000</v>
      </c>
      <c r="K21266" s="662">
        <v>538000000000</v>
      </c>
    </row>
    <row r="21267" spans="3:11" x14ac:dyDescent="0.25">
      <c r="C21267" s="660">
        <v>45943</v>
      </c>
      <c r="D21267" s="661" t="s">
        <v>1155</v>
      </c>
      <c r="E21267" s="662">
        <v>42000</v>
      </c>
      <c r="F21267" s="662">
        <v>40000</v>
      </c>
      <c r="G21267" s="662">
        <v>42000</v>
      </c>
      <c r="H21267" s="661">
        <v>1</v>
      </c>
      <c r="I21267" s="662">
        <v>42000</v>
      </c>
      <c r="J21267" s="663">
        <v>2400000</v>
      </c>
      <c r="K21267" s="662">
        <v>100800000000</v>
      </c>
    </row>
    <row r="21268" spans="3:11" x14ac:dyDescent="0.25">
      <c r="C21268" s="660">
        <v>45943</v>
      </c>
      <c r="D21268" s="661" t="s">
        <v>312</v>
      </c>
      <c r="E21268" s="662">
        <v>28200</v>
      </c>
      <c r="F21268" s="662">
        <v>28500</v>
      </c>
      <c r="G21268" s="662">
        <v>26900</v>
      </c>
      <c r="H21268" s="661">
        <v>4</v>
      </c>
      <c r="I21268" s="662">
        <v>112800</v>
      </c>
      <c r="J21268" s="663">
        <v>20000000</v>
      </c>
      <c r="K21268" s="662">
        <v>538000000000</v>
      </c>
    </row>
    <row r="21269" spans="3:11" x14ac:dyDescent="0.25">
      <c r="C21269" s="660">
        <v>45943</v>
      </c>
      <c r="D21269" s="661" t="s">
        <v>317</v>
      </c>
      <c r="E21269" s="662">
        <v>120000</v>
      </c>
      <c r="F21269" s="662">
        <v>120500</v>
      </c>
      <c r="G21269" s="662">
        <v>123000</v>
      </c>
      <c r="H21269" s="661">
        <v>11</v>
      </c>
      <c r="I21269" s="662">
        <v>1320000</v>
      </c>
      <c r="J21269" s="663">
        <v>15000000</v>
      </c>
      <c r="K21269" s="662">
        <v>1845000000000</v>
      </c>
    </row>
    <row r="21270" spans="3:11" x14ac:dyDescent="0.25">
      <c r="C21270" s="660">
        <v>45943</v>
      </c>
      <c r="D21270" s="661" t="s">
        <v>317</v>
      </c>
      <c r="E21270" s="662">
        <v>120500</v>
      </c>
      <c r="F21270" s="662">
        <v>120500</v>
      </c>
      <c r="G21270" s="662">
        <v>123000</v>
      </c>
      <c r="H21270" s="661">
        <v>19</v>
      </c>
      <c r="I21270" s="662">
        <v>2289500</v>
      </c>
      <c r="J21270" s="663">
        <v>15000000</v>
      </c>
      <c r="K21270" s="662">
        <v>1845000000000</v>
      </c>
    </row>
    <row r="21271" spans="3:11" x14ac:dyDescent="0.25">
      <c r="C21271" s="660">
        <v>45943</v>
      </c>
      <c r="D21271" s="661" t="s">
        <v>1154</v>
      </c>
      <c r="E21271" s="662">
        <v>60000</v>
      </c>
      <c r="F21271" s="662">
        <v>60000</v>
      </c>
      <c r="G21271" s="662">
        <v>58090</v>
      </c>
      <c r="H21271" s="661">
        <v>3</v>
      </c>
      <c r="I21271" s="662">
        <v>180000</v>
      </c>
      <c r="J21271" s="663">
        <v>600000</v>
      </c>
      <c r="K21271" s="662">
        <v>34854000000</v>
      </c>
    </row>
    <row r="21272" spans="3:11" x14ac:dyDescent="0.25">
      <c r="C21272" s="660">
        <v>45943</v>
      </c>
      <c r="D21272" s="661" t="s">
        <v>1154</v>
      </c>
      <c r="E21272" s="662">
        <v>60000</v>
      </c>
      <c r="F21272" s="662">
        <v>60000</v>
      </c>
      <c r="G21272" s="662">
        <v>58090</v>
      </c>
      <c r="H21272" s="661">
        <v>10</v>
      </c>
      <c r="I21272" s="662">
        <v>600000</v>
      </c>
      <c r="J21272" s="663">
        <v>600000</v>
      </c>
      <c r="K21272" s="662">
        <v>34854000000</v>
      </c>
    </row>
    <row r="21273" spans="3:11" x14ac:dyDescent="0.25">
      <c r="C21273" s="660">
        <v>45943</v>
      </c>
      <c r="D21273" s="661" t="s">
        <v>1154</v>
      </c>
      <c r="E21273" s="662">
        <v>60000</v>
      </c>
      <c r="F21273" s="662">
        <v>60000</v>
      </c>
      <c r="G21273" s="662">
        <v>58090</v>
      </c>
      <c r="H21273" s="661">
        <v>2</v>
      </c>
      <c r="I21273" s="662">
        <v>120000</v>
      </c>
      <c r="J21273" s="663">
        <v>600000</v>
      </c>
      <c r="K21273" s="662">
        <v>34854000000</v>
      </c>
    </row>
    <row r="21274" spans="3:11" x14ac:dyDescent="0.25">
      <c r="C21274" s="660">
        <v>45943</v>
      </c>
      <c r="D21274" s="661" t="s">
        <v>1154</v>
      </c>
      <c r="E21274" s="662">
        <v>60000</v>
      </c>
      <c r="F21274" s="662">
        <v>60000</v>
      </c>
      <c r="G21274" s="662">
        <v>58090</v>
      </c>
      <c r="H21274" s="661">
        <v>2</v>
      </c>
      <c r="I21274" s="662">
        <v>120000</v>
      </c>
      <c r="J21274" s="663">
        <v>600000</v>
      </c>
      <c r="K21274" s="662">
        <v>34854000000</v>
      </c>
    </row>
    <row r="21275" spans="3:11" x14ac:dyDescent="0.25">
      <c r="C21275" s="660">
        <v>45943</v>
      </c>
      <c r="D21275" s="661" t="s">
        <v>1154</v>
      </c>
      <c r="E21275" s="662">
        <v>60000</v>
      </c>
      <c r="F21275" s="662">
        <v>60000</v>
      </c>
      <c r="G21275" s="662">
        <v>58090</v>
      </c>
      <c r="H21275" s="661">
        <v>33</v>
      </c>
      <c r="I21275" s="662">
        <v>1980000</v>
      </c>
      <c r="J21275" s="663">
        <v>600000</v>
      </c>
      <c r="K21275" s="662">
        <v>34854000000</v>
      </c>
    </row>
    <row r="21276" spans="3:11" x14ac:dyDescent="0.25">
      <c r="C21276" s="660">
        <v>45943</v>
      </c>
      <c r="D21276" s="661" t="s">
        <v>317</v>
      </c>
      <c r="E21276" s="662">
        <v>120500</v>
      </c>
      <c r="F21276" s="662">
        <v>120500</v>
      </c>
      <c r="G21276" s="662">
        <v>123000</v>
      </c>
      <c r="H21276" s="661">
        <v>11</v>
      </c>
      <c r="I21276" s="662">
        <v>1325500</v>
      </c>
      <c r="J21276" s="663">
        <v>15000000</v>
      </c>
      <c r="K21276" s="662">
        <v>1845000000000</v>
      </c>
    </row>
    <row r="21277" spans="3:11" x14ac:dyDescent="0.25">
      <c r="C21277" s="660">
        <v>45943</v>
      </c>
      <c r="D21277" s="661" t="s">
        <v>312</v>
      </c>
      <c r="E21277" s="662">
        <v>28200</v>
      </c>
      <c r="F21277" s="662">
        <v>28500</v>
      </c>
      <c r="G21277" s="662">
        <v>26900</v>
      </c>
      <c r="H21277" s="661">
        <v>12</v>
      </c>
      <c r="I21277" s="662">
        <v>338400</v>
      </c>
      <c r="J21277" s="663">
        <v>20000000</v>
      </c>
      <c r="K21277" s="662">
        <v>538000000000</v>
      </c>
    </row>
    <row r="21278" spans="3:11" x14ac:dyDescent="0.25">
      <c r="C21278" s="660">
        <v>45943</v>
      </c>
      <c r="D21278" s="661" t="s">
        <v>1155</v>
      </c>
      <c r="E21278" s="662">
        <v>40100</v>
      </c>
      <c r="F21278" s="662">
        <v>40000</v>
      </c>
      <c r="G21278" s="662">
        <v>42000</v>
      </c>
      <c r="H21278" s="661">
        <v>26</v>
      </c>
      <c r="I21278" s="662">
        <v>1042600</v>
      </c>
      <c r="J21278" s="663">
        <v>2400000</v>
      </c>
      <c r="K21278" s="662">
        <v>100800000000</v>
      </c>
    </row>
    <row r="21279" spans="3:11" x14ac:dyDescent="0.25">
      <c r="C21279" s="660">
        <v>45943</v>
      </c>
      <c r="D21279" s="661" t="s">
        <v>1155</v>
      </c>
      <c r="E21279" s="662">
        <v>40100</v>
      </c>
      <c r="F21279" s="662">
        <v>40000</v>
      </c>
      <c r="G21279" s="662">
        <v>42000</v>
      </c>
      <c r="H21279" s="661">
        <v>1</v>
      </c>
      <c r="I21279" s="662">
        <v>40100</v>
      </c>
      <c r="J21279" s="663">
        <v>2400000</v>
      </c>
      <c r="K21279" s="662">
        <v>100800000000</v>
      </c>
    </row>
    <row r="21280" spans="3:11" x14ac:dyDescent="0.25">
      <c r="C21280" s="660">
        <v>45943</v>
      </c>
      <c r="D21280" s="661" t="s">
        <v>317</v>
      </c>
      <c r="E21280" s="662">
        <v>116050</v>
      </c>
      <c r="F21280" s="662">
        <v>120500</v>
      </c>
      <c r="G21280" s="662">
        <v>123000</v>
      </c>
      <c r="H21280" s="661">
        <v>6</v>
      </c>
      <c r="I21280" s="662">
        <v>696300</v>
      </c>
      <c r="J21280" s="663">
        <v>15000000</v>
      </c>
      <c r="K21280" s="662">
        <v>1845000000000</v>
      </c>
    </row>
    <row r="21281" spans="3:11" x14ac:dyDescent="0.25">
      <c r="C21281" s="660">
        <v>45943</v>
      </c>
      <c r="D21281" s="661" t="s">
        <v>312</v>
      </c>
      <c r="E21281" s="662">
        <v>28000</v>
      </c>
      <c r="F21281" s="662">
        <v>28500</v>
      </c>
      <c r="G21281" s="662">
        <v>26900</v>
      </c>
      <c r="H21281" s="661">
        <v>29</v>
      </c>
      <c r="I21281" s="662">
        <v>812000</v>
      </c>
      <c r="J21281" s="663">
        <v>20000000</v>
      </c>
      <c r="K21281" s="662">
        <v>538000000000</v>
      </c>
    </row>
    <row r="21282" spans="3:11" x14ac:dyDescent="0.25">
      <c r="C21282" s="660">
        <v>45943</v>
      </c>
      <c r="D21282" s="661" t="s">
        <v>312</v>
      </c>
      <c r="E21282" s="662">
        <v>28000</v>
      </c>
      <c r="F21282" s="662">
        <v>28500</v>
      </c>
      <c r="G21282" s="662">
        <v>26900</v>
      </c>
      <c r="H21282" s="661">
        <v>223</v>
      </c>
      <c r="I21282" s="662">
        <v>6244000</v>
      </c>
      <c r="J21282" s="663">
        <v>20000000</v>
      </c>
      <c r="K21282" s="662">
        <v>538000000000</v>
      </c>
    </row>
    <row r="21283" spans="3:11" x14ac:dyDescent="0.25">
      <c r="C21283" s="660">
        <v>45943</v>
      </c>
      <c r="D21283" s="661" t="s">
        <v>310</v>
      </c>
      <c r="E21283" s="662">
        <v>100100</v>
      </c>
      <c r="F21283" s="662">
        <v>100000</v>
      </c>
      <c r="G21283" s="662">
        <v>102000</v>
      </c>
      <c r="H21283" s="661">
        <v>16</v>
      </c>
      <c r="I21283" s="662">
        <v>1601600</v>
      </c>
      <c r="J21283" s="663">
        <v>19450000</v>
      </c>
      <c r="K21283" s="662">
        <v>1983900000000</v>
      </c>
    </row>
    <row r="21284" spans="3:11" x14ac:dyDescent="0.25">
      <c r="C21284" s="660">
        <v>45943</v>
      </c>
      <c r="D21284" s="661" t="s">
        <v>310</v>
      </c>
      <c r="E21284" s="662">
        <v>100000</v>
      </c>
      <c r="F21284" s="662">
        <v>100000</v>
      </c>
      <c r="G21284" s="662">
        <v>102000</v>
      </c>
      <c r="H21284" s="661">
        <v>3</v>
      </c>
      <c r="I21284" s="662">
        <v>300000</v>
      </c>
      <c r="J21284" s="663">
        <v>19450000</v>
      </c>
      <c r="K21284" s="662">
        <v>1983900000000</v>
      </c>
    </row>
    <row r="21285" spans="3:11" x14ac:dyDescent="0.25">
      <c r="C21285" s="660">
        <v>45943</v>
      </c>
      <c r="D21285" s="661" t="s">
        <v>310</v>
      </c>
      <c r="E21285" s="662">
        <v>100000</v>
      </c>
      <c r="F21285" s="662">
        <v>100000</v>
      </c>
      <c r="G21285" s="662">
        <v>102000</v>
      </c>
      <c r="H21285" s="661">
        <v>2</v>
      </c>
      <c r="I21285" s="662">
        <v>200000</v>
      </c>
      <c r="J21285" s="663">
        <v>19450000</v>
      </c>
      <c r="K21285" s="662">
        <v>1983900000000</v>
      </c>
    </row>
    <row r="21286" spans="3:11" x14ac:dyDescent="0.25">
      <c r="C21286" s="660">
        <v>45943</v>
      </c>
      <c r="D21286" s="661" t="s">
        <v>310</v>
      </c>
      <c r="E21286" s="662">
        <v>100000</v>
      </c>
      <c r="F21286" s="662">
        <v>100000</v>
      </c>
      <c r="G21286" s="662">
        <v>102000</v>
      </c>
      <c r="H21286" s="661">
        <v>2</v>
      </c>
      <c r="I21286" s="662">
        <v>200000</v>
      </c>
      <c r="J21286" s="663">
        <v>19450000</v>
      </c>
      <c r="K21286" s="662">
        <v>1983900000000</v>
      </c>
    </row>
    <row r="21287" spans="3:11" x14ac:dyDescent="0.25">
      <c r="C21287" s="660">
        <v>45943</v>
      </c>
      <c r="D21287" s="661" t="s">
        <v>310</v>
      </c>
      <c r="E21287" s="662">
        <v>100000</v>
      </c>
      <c r="F21287" s="662">
        <v>100000</v>
      </c>
      <c r="G21287" s="662">
        <v>102000</v>
      </c>
      <c r="H21287" s="661">
        <v>1</v>
      </c>
      <c r="I21287" s="662">
        <v>100000</v>
      </c>
      <c r="J21287" s="663">
        <v>19450000</v>
      </c>
      <c r="K21287" s="662">
        <v>1983900000000</v>
      </c>
    </row>
    <row r="21288" spans="3:11" x14ac:dyDescent="0.25">
      <c r="C21288" s="660">
        <v>45943</v>
      </c>
      <c r="D21288" s="661" t="s">
        <v>310</v>
      </c>
      <c r="E21288" s="662">
        <v>100000</v>
      </c>
      <c r="F21288" s="662">
        <v>100000</v>
      </c>
      <c r="G21288" s="662">
        <v>102000</v>
      </c>
      <c r="H21288" s="661">
        <v>50</v>
      </c>
      <c r="I21288" s="662">
        <v>5000000</v>
      </c>
      <c r="J21288" s="663">
        <v>19450000</v>
      </c>
      <c r="K21288" s="662">
        <v>1983900000000</v>
      </c>
    </row>
    <row r="21289" spans="3:11" x14ac:dyDescent="0.25">
      <c r="C21289" s="660">
        <v>45943</v>
      </c>
      <c r="D21289" s="661" t="s">
        <v>310</v>
      </c>
      <c r="E21289" s="662">
        <v>100000</v>
      </c>
      <c r="F21289" s="662">
        <v>100000</v>
      </c>
      <c r="G21289" s="662">
        <v>102000</v>
      </c>
      <c r="H21289" s="661">
        <v>10</v>
      </c>
      <c r="I21289" s="662">
        <v>1000000</v>
      </c>
      <c r="J21289" s="663">
        <v>19450000</v>
      </c>
      <c r="K21289" s="662">
        <v>1983900000000</v>
      </c>
    </row>
    <row r="21290" spans="3:11" x14ac:dyDescent="0.25">
      <c r="C21290" s="660">
        <v>45943</v>
      </c>
      <c r="D21290" s="661" t="s">
        <v>310</v>
      </c>
      <c r="E21290" s="662">
        <v>100000</v>
      </c>
      <c r="F21290" s="662">
        <v>100000</v>
      </c>
      <c r="G21290" s="662">
        <v>102000</v>
      </c>
      <c r="H21290" s="661">
        <v>3</v>
      </c>
      <c r="I21290" s="662">
        <v>300000</v>
      </c>
      <c r="J21290" s="663">
        <v>19450000</v>
      </c>
      <c r="K21290" s="662">
        <v>1983900000000</v>
      </c>
    </row>
    <row r="21291" spans="3:11" x14ac:dyDescent="0.25">
      <c r="C21291" s="660">
        <v>45943</v>
      </c>
      <c r="D21291" s="661" t="s">
        <v>312</v>
      </c>
      <c r="E21291" s="662">
        <v>28000</v>
      </c>
      <c r="F21291" s="662">
        <v>28500</v>
      </c>
      <c r="G21291" s="662">
        <v>26900</v>
      </c>
      <c r="H21291" s="661">
        <v>137</v>
      </c>
      <c r="I21291" s="662">
        <v>3836000</v>
      </c>
      <c r="J21291" s="663">
        <v>20000000</v>
      </c>
      <c r="K21291" s="662">
        <v>538000000000</v>
      </c>
    </row>
    <row r="21292" spans="3:11" x14ac:dyDescent="0.25">
      <c r="C21292" s="660">
        <v>45943</v>
      </c>
      <c r="D21292" s="661" t="s">
        <v>312</v>
      </c>
      <c r="E21292" s="662">
        <v>28000</v>
      </c>
      <c r="F21292" s="662">
        <v>28500</v>
      </c>
      <c r="G21292" s="662">
        <v>26900</v>
      </c>
      <c r="H21292" s="661">
        <v>40</v>
      </c>
      <c r="I21292" s="662">
        <v>1120000</v>
      </c>
      <c r="J21292" s="663">
        <v>20000000</v>
      </c>
      <c r="K21292" s="662">
        <v>538000000000</v>
      </c>
    </row>
    <row r="21293" spans="3:11" x14ac:dyDescent="0.25">
      <c r="C21293" s="660">
        <v>45943</v>
      </c>
      <c r="D21293" s="661" t="s">
        <v>310</v>
      </c>
      <c r="E21293" s="662">
        <v>100000</v>
      </c>
      <c r="F21293" s="662">
        <v>100000</v>
      </c>
      <c r="G21293" s="662">
        <v>102000</v>
      </c>
      <c r="H21293" s="661">
        <v>4</v>
      </c>
      <c r="I21293" s="662">
        <v>400000</v>
      </c>
      <c r="J21293" s="663">
        <v>19450000</v>
      </c>
      <c r="K21293" s="662">
        <v>1983900000000</v>
      </c>
    </row>
    <row r="21294" spans="3:11" x14ac:dyDescent="0.25">
      <c r="C21294" s="660">
        <v>45943</v>
      </c>
      <c r="D21294" s="661" t="s">
        <v>312</v>
      </c>
      <c r="E21294" s="662">
        <v>28000</v>
      </c>
      <c r="F21294" s="662">
        <v>28500</v>
      </c>
      <c r="G21294" s="662">
        <v>26900</v>
      </c>
      <c r="H21294" s="661">
        <v>170</v>
      </c>
      <c r="I21294" s="662">
        <v>4760000</v>
      </c>
      <c r="J21294" s="663">
        <v>20000000</v>
      </c>
      <c r="K21294" s="662">
        <v>538000000000</v>
      </c>
    </row>
    <row r="21295" spans="3:11" x14ac:dyDescent="0.25">
      <c r="C21295" s="660">
        <v>45943</v>
      </c>
      <c r="D21295" s="661" t="s">
        <v>1155</v>
      </c>
      <c r="E21295" s="662">
        <v>40100</v>
      </c>
      <c r="F21295" s="662">
        <v>40000</v>
      </c>
      <c r="G21295" s="662">
        <v>42000</v>
      </c>
      <c r="H21295" s="661">
        <v>72</v>
      </c>
      <c r="I21295" s="662">
        <v>2887200</v>
      </c>
      <c r="J21295" s="663">
        <v>2400000</v>
      </c>
      <c r="K21295" s="662">
        <v>100800000000</v>
      </c>
    </row>
    <row r="21296" spans="3:11" x14ac:dyDescent="0.25">
      <c r="C21296" s="660">
        <v>45943</v>
      </c>
      <c r="D21296" s="661" t="s">
        <v>1154</v>
      </c>
      <c r="E21296" s="662">
        <v>60000</v>
      </c>
      <c r="F21296" s="662">
        <v>60000</v>
      </c>
      <c r="G21296" s="662">
        <v>58090</v>
      </c>
      <c r="H21296" s="661">
        <v>2</v>
      </c>
      <c r="I21296" s="662">
        <v>120000</v>
      </c>
      <c r="J21296" s="663">
        <v>600000</v>
      </c>
      <c r="K21296" s="662">
        <v>34854000000</v>
      </c>
    </row>
    <row r="21297" spans="3:11" x14ac:dyDescent="0.25">
      <c r="C21297" s="660">
        <v>45943</v>
      </c>
      <c r="D21297" s="661" t="s">
        <v>317</v>
      </c>
      <c r="E21297" s="662">
        <v>119013</v>
      </c>
      <c r="F21297" s="662">
        <v>120500</v>
      </c>
      <c r="G21297" s="662">
        <v>123000</v>
      </c>
      <c r="H21297" s="661">
        <v>6</v>
      </c>
      <c r="I21297" s="662">
        <v>714078</v>
      </c>
      <c r="J21297" s="663">
        <v>15000000</v>
      </c>
      <c r="K21297" s="662">
        <v>1845000000000</v>
      </c>
    </row>
    <row r="21298" spans="3:11" x14ac:dyDescent="0.25">
      <c r="C21298" s="660">
        <v>45943</v>
      </c>
      <c r="D21298" s="661" t="s">
        <v>317</v>
      </c>
      <c r="E21298" s="662">
        <v>120500</v>
      </c>
      <c r="F21298" s="662">
        <v>120500</v>
      </c>
      <c r="G21298" s="662">
        <v>123000</v>
      </c>
      <c r="H21298" s="661">
        <v>30</v>
      </c>
      <c r="I21298" s="662">
        <v>3615000</v>
      </c>
      <c r="J21298" s="663">
        <v>15000000</v>
      </c>
      <c r="K21298" s="662">
        <v>1845000000000</v>
      </c>
    </row>
    <row r="21299" spans="3:11" x14ac:dyDescent="0.25">
      <c r="C21299" s="660">
        <v>45943</v>
      </c>
      <c r="D21299" s="661" t="s">
        <v>317</v>
      </c>
      <c r="E21299" s="662">
        <v>120500</v>
      </c>
      <c r="F21299" s="662">
        <v>120500</v>
      </c>
      <c r="G21299" s="662">
        <v>123000</v>
      </c>
      <c r="H21299" s="661">
        <v>100</v>
      </c>
      <c r="I21299" s="662">
        <v>12050000</v>
      </c>
      <c r="J21299" s="663">
        <v>15000000</v>
      </c>
      <c r="K21299" s="662">
        <v>1845000000000</v>
      </c>
    </row>
    <row r="21300" spans="3:11" x14ac:dyDescent="0.25">
      <c r="C21300" s="660">
        <v>45943</v>
      </c>
      <c r="D21300" s="661" t="s">
        <v>317</v>
      </c>
      <c r="E21300" s="662">
        <v>120500</v>
      </c>
      <c r="F21300" s="662">
        <v>120500</v>
      </c>
      <c r="G21300" s="662">
        <v>123000</v>
      </c>
      <c r="H21300" s="661">
        <v>5</v>
      </c>
      <c r="I21300" s="662">
        <v>602500</v>
      </c>
      <c r="J21300" s="663">
        <v>15000000</v>
      </c>
      <c r="K21300" s="662">
        <v>1845000000000</v>
      </c>
    </row>
    <row r="21301" spans="3:11" x14ac:dyDescent="0.25">
      <c r="C21301" s="660">
        <v>45943</v>
      </c>
      <c r="D21301" s="661" t="s">
        <v>1154</v>
      </c>
      <c r="E21301" s="662">
        <v>60000</v>
      </c>
      <c r="F21301" s="662">
        <v>60000</v>
      </c>
      <c r="G21301" s="662">
        <v>58090</v>
      </c>
      <c r="H21301" s="661">
        <v>42</v>
      </c>
      <c r="I21301" s="662">
        <v>2520000</v>
      </c>
      <c r="J21301" s="663">
        <v>600000</v>
      </c>
      <c r="K21301" s="662">
        <v>34854000000</v>
      </c>
    </row>
    <row r="21302" spans="3:11" x14ac:dyDescent="0.25">
      <c r="C21302" s="660">
        <v>45943</v>
      </c>
      <c r="D21302" s="661" t="s">
        <v>1155</v>
      </c>
      <c r="E21302" s="662">
        <v>40010</v>
      </c>
      <c r="F21302" s="662">
        <v>40000</v>
      </c>
      <c r="G21302" s="662">
        <v>42000</v>
      </c>
      <c r="H21302" s="661">
        <v>1</v>
      </c>
      <c r="I21302" s="662">
        <v>40010</v>
      </c>
      <c r="J21302" s="663">
        <v>2400000</v>
      </c>
      <c r="K21302" s="662">
        <v>100800000000</v>
      </c>
    </row>
    <row r="21303" spans="3:11" x14ac:dyDescent="0.25">
      <c r="C21303" s="660">
        <v>45943</v>
      </c>
      <c r="D21303" s="661" t="s">
        <v>312</v>
      </c>
      <c r="E21303" s="662">
        <v>27100</v>
      </c>
      <c r="F21303" s="662">
        <v>28500</v>
      </c>
      <c r="G21303" s="662">
        <v>26900</v>
      </c>
      <c r="H21303" s="661">
        <v>30</v>
      </c>
      <c r="I21303" s="662">
        <v>813000</v>
      </c>
      <c r="J21303" s="663">
        <v>20000000</v>
      </c>
      <c r="K21303" s="662">
        <v>538000000000</v>
      </c>
    </row>
    <row r="21304" spans="3:11" x14ac:dyDescent="0.25">
      <c r="C21304" s="660">
        <v>45943</v>
      </c>
      <c r="D21304" s="661" t="s">
        <v>312</v>
      </c>
      <c r="E21304" s="662">
        <v>27000</v>
      </c>
      <c r="F21304" s="662">
        <v>28500</v>
      </c>
      <c r="G21304" s="662">
        <v>26900</v>
      </c>
      <c r="H21304" s="661">
        <v>20</v>
      </c>
      <c r="I21304" s="662">
        <v>540000</v>
      </c>
      <c r="J21304" s="663">
        <v>20000000</v>
      </c>
      <c r="K21304" s="662">
        <v>538000000000</v>
      </c>
    </row>
    <row r="21305" spans="3:11" x14ac:dyDescent="0.25">
      <c r="C21305" s="660">
        <v>45943</v>
      </c>
      <c r="D21305" s="661" t="s">
        <v>1154</v>
      </c>
      <c r="E21305" s="662">
        <v>60000</v>
      </c>
      <c r="F21305" s="662">
        <v>60000</v>
      </c>
      <c r="G21305" s="662">
        <v>58090</v>
      </c>
      <c r="H21305" s="661">
        <v>23</v>
      </c>
      <c r="I21305" s="662">
        <v>1380000</v>
      </c>
      <c r="J21305" s="663">
        <v>600000</v>
      </c>
      <c r="K21305" s="662">
        <v>34854000000</v>
      </c>
    </row>
    <row r="21306" spans="3:11" x14ac:dyDescent="0.25">
      <c r="C21306" s="660">
        <v>45943</v>
      </c>
      <c r="D21306" s="661" t="s">
        <v>1154</v>
      </c>
      <c r="E21306" s="662">
        <v>60000</v>
      </c>
      <c r="F21306" s="662">
        <v>60000</v>
      </c>
      <c r="G21306" s="662">
        <v>58090</v>
      </c>
      <c r="H21306" s="661">
        <v>11</v>
      </c>
      <c r="I21306" s="662">
        <v>660000</v>
      </c>
      <c r="J21306" s="663">
        <v>600000</v>
      </c>
      <c r="K21306" s="662">
        <v>34854000000</v>
      </c>
    </row>
    <row r="21307" spans="3:11" x14ac:dyDescent="0.25">
      <c r="C21307" s="660">
        <v>45943</v>
      </c>
      <c r="D21307" s="661" t="s">
        <v>1154</v>
      </c>
      <c r="E21307" s="662">
        <v>60000</v>
      </c>
      <c r="F21307" s="662">
        <v>60000</v>
      </c>
      <c r="G21307" s="662">
        <v>58090</v>
      </c>
      <c r="H21307" s="661">
        <v>4</v>
      </c>
      <c r="I21307" s="662">
        <v>240000</v>
      </c>
      <c r="J21307" s="663">
        <v>600000</v>
      </c>
      <c r="K21307" s="662">
        <v>34854000000</v>
      </c>
    </row>
    <row r="21308" spans="3:11" x14ac:dyDescent="0.25">
      <c r="C21308" s="660">
        <v>45943</v>
      </c>
      <c r="D21308" s="661" t="s">
        <v>317</v>
      </c>
      <c r="E21308" s="662">
        <v>116050</v>
      </c>
      <c r="F21308" s="662">
        <v>120500</v>
      </c>
      <c r="G21308" s="662">
        <v>123000</v>
      </c>
      <c r="H21308" s="661">
        <v>3</v>
      </c>
      <c r="I21308" s="662">
        <v>348150</v>
      </c>
      <c r="J21308" s="663">
        <v>15000000</v>
      </c>
      <c r="K21308" s="662">
        <v>1845000000000</v>
      </c>
    </row>
    <row r="21309" spans="3:11" x14ac:dyDescent="0.25">
      <c r="C21309" s="660">
        <v>45943</v>
      </c>
      <c r="D21309" s="661" t="s">
        <v>312</v>
      </c>
      <c r="E21309" s="662">
        <v>27000</v>
      </c>
      <c r="F21309" s="662">
        <v>28500</v>
      </c>
      <c r="G21309" s="662">
        <v>26900</v>
      </c>
      <c r="H21309" s="661">
        <v>2</v>
      </c>
      <c r="I21309" s="662">
        <v>54000</v>
      </c>
      <c r="J21309" s="663">
        <v>20000000</v>
      </c>
      <c r="K21309" s="662">
        <v>538000000000</v>
      </c>
    </row>
    <row r="21310" spans="3:11" x14ac:dyDescent="0.25">
      <c r="C21310" s="660">
        <v>45943</v>
      </c>
      <c r="D21310" s="661" t="s">
        <v>312</v>
      </c>
      <c r="E21310" s="662">
        <v>27000</v>
      </c>
      <c r="F21310" s="662">
        <v>28500</v>
      </c>
      <c r="G21310" s="662">
        <v>26900</v>
      </c>
      <c r="H21310" s="661">
        <v>21</v>
      </c>
      <c r="I21310" s="662">
        <v>567000</v>
      </c>
      <c r="J21310" s="663">
        <v>20000000</v>
      </c>
      <c r="K21310" s="662">
        <v>538000000000</v>
      </c>
    </row>
    <row r="21311" spans="3:11" x14ac:dyDescent="0.25">
      <c r="C21311" s="660">
        <v>45943</v>
      </c>
      <c r="D21311" s="661" t="s">
        <v>1155</v>
      </c>
      <c r="E21311" s="662">
        <v>40010</v>
      </c>
      <c r="F21311" s="662">
        <v>40000</v>
      </c>
      <c r="G21311" s="662">
        <v>42000</v>
      </c>
      <c r="H21311" s="661">
        <v>32</v>
      </c>
      <c r="I21311" s="662">
        <v>1280320</v>
      </c>
      <c r="J21311" s="663">
        <v>2400000</v>
      </c>
      <c r="K21311" s="662">
        <v>100800000000</v>
      </c>
    </row>
    <row r="21312" spans="3:11" x14ac:dyDescent="0.25">
      <c r="C21312" s="660">
        <v>45943</v>
      </c>
      <c r="D21312" s="661" t="s">
        <v>1155</v>
      </c>
      <c r="E21312" s="662">
        <v>40000</v>
      </c>
      <c r="F21312" s="662">
        <v>40000</v>
      </c>
      <c r="G21312" s="662">
        <v>42000</v>
      </c>
      <c r="H21312" s="661">
        <v>1</v>
      </c>
      <c r="I21312" s="662">
        <v>40000</v>
      </c>
      <c r="J21312" s="663">
        <v>2400000</v>
      </c>
      <c r="K21312" s="662">
        <v>100800000000</v>
      </c>
    </row>
    <row r="21313" spans="3:11" x14ac:dyDescent="0.25">
      <c r="C21313" s="660">
        <v>45943</v>
      </c>
      <c r="D21313" s="661" t="s">
        <v>1155</v>
      </c>
      <c r="E21313" s="662">
        <v>40000</v>
      </c>
      <c r="F21313" s="662">
        <v>40000</v>
      </c>
      <c r="G21313" s="662">
        <v>42000</v>
      </c>
      <c r="H21313" s="661">
        <v>2</v>
      </c>
      <c r="I21313" s="662">
        <v>80000</v>
      </c>
      <c r="J21313" s="663">
        <v>2400000</v>
      </c>
      <c r="K21313" s="662">
        <v>100800000000</v>
      </c>
    </row>
    <row r="21314" spans="3:11" x14ac:dyDescent="0.25">
      <c r="C21314" s="660">
        <v>45943</v>
      </c>
      <c r="D21314" s="661" t="s">
        <v>1155</v>
      </c>
      <c r="E21314" s="662">
        <v>40000</v>
      </c>
      <c r="F21314" s="662">
        <v>40000</v>
      </c>
      <c r="G21314" s="662">
        <v>42000</v>
      </c>
      <c r="H21314" s="661">
        <v>2</v>
      </c>
      <c r="I21314" s="662">
        <v>80000</v>
      </c>
      <c r="J21314" s="663">
        <v>2400000</v>
      </c>
      <c r="K21314" s="662">
        <v>100800000000</v>
      </c>
    </row>
    <row r="21315" spans="3:11" x14ac:dyDescent="0.25">
      <c r="C21315" s="660">
        <v>45943</v>
      </c>
      <c r="D21315" s="661" t="s">
        <v>1155</v>
      </c>
      <c r="E21315" s="662">
        <v>40000</v>
      </c>
      <c r="F21315" s="662">
        <v>40000</v>
      </c>
      <c r="G21315" s="662">
        <v>42000</v>
      </c>
      <c r="H21315" s="661">
        <v>1</v>
      </c>
      <c r="I21315" s="662">
        <v>40000</v>
      </c>
      <c r="J21315" s="663">
        <v>2400000</v>
      </c>
      <c r="K21315" s="662">
        <v>100800000000</v>
      </c>
    </row>
    <row r="21316" spans="3:11" x14ac:dyDescent="0.25">
      <c r="C21316" s="660">
        <v>45943</v>
      </c>
      <c r="D21316" s="661" t="s">
        <v>1155</v>
      </c>
      <c r="E21316" s="662">
        <v>40000</v>
      </c>
      <c r="F21316" s="662">
        <v>40000</v>
      </c>
      <c r="G21316" s="662">
        <v>42000</v>
      </c>
      <c r="H21316" s="661">
        <v>2</v>
      </c>
      <c r="I21316" s="662">
        <v>80000</v>
      </c>
      <c r="J21316" s="663">
        <v>2400000</v>
      </c>
      <c r="K21316" s="662">
        <v>100800000000</v>
      </c>
    </row>
    <row r="21317" spans="3:11" x14ac:dyDescent="0.25">
      <c r="C21317" s="660">
        <v>45943</v>
      </c>
      <c r="D21317" s="661" t="s">
        <v>1155</v>
      </c>
      <c r="E21317" s="662">
        <v>40000</v>
      </c>
      <c r="F21317" s="662">
        <v>40000</v>
      </c>
      <c r="G21317" s="662">
        <v>42000</v>
      </c>
      <c r="H21317" s="661">
        <v>2</v>
      </c>
      <c r="I21317" s="662">
        <v>80000</v>
      </c>
      <c r="J21317" s="663">
        <v>2400000</v>
      </c>
      <c r="K21317" s="662">
        <v>100800000000</v>
      </c>
    </row>
    <row r="21318" spans="3:11" x14ac:dyDescent="0.25">
      <c r="C21318" s="660">
        <v>45943</v>
      </c>
      <c r="D21318" s="661" t="s">
        <v>1155</v>
      </c>
      <c r="E21318" s="662">
        <v>40000</v>
      </c>
      <c r="F21318" s="662">
        <v>40000</v>
      </c>
      <c r="G21318" s="662">
        <v>42000</v>
      </c>
      <c r="H21318" s="661">
        <v>2</v>
      </c>
      <c r="I21318" s="662">
        <v>80000</v>
      </c>
      <c r="J21318" s="663">
        <v>2400000</v>
      </c>
      <c r="K21318" s="662">
        <v>100800000000</v>
      </c>
    </row>
    <row r="21319" spans="3:11" x14ac:dyDescent="0.25">
      <c r="C21319" s="660">
        <v>45943</v>
      </c>
      <c r="D21319" s="661" t="s">
        <v>1155</v>
      </c>
      <c r="E21319" s="662">
        <v>40000</v>
      </c>
      <c r="F21319" s="662">
        <v>40000</v>
      </c>
      <c r="G21319" s="662">
        <v>42000</v>
      </c>
      <c r="H21319" s="661">
        <v>6</v>
      </c>
      <c r="I21319" s="662">
        <v>240000</v>
      </c>
      <c r="J21319" s="663">
        <v>2400000</v>
      </c>
      <c r="K21319" s="662">
        <v>100800000000</v>
      </c>
    </row>
    <row r="21320" spans="3:11" x14ac:dyDescent="0.25">
      <c r="C21320" s="660">
        <v>45943</v>
      </c>
      <c r="D21320" s="661" t="s">
        <v>312</v>
      </c>
      <c r="E21320" s="662">
        <v>28300</v>
      </c>
      <c r="F21320" s="662">
        <v>28500</v>
      </c>
      <c r="G21320" s="662">
        <v>26900</v>
      </c>
      <c r="H21320" s="661">
        <v>2</v>
      </c>
      <c r="I21320" s="662">
        <v>56600</v>
      </c>
      <c r="J21320" s="663">
        <v>20000000</v>
      </c>
      <c r="K21320" s="662">
        <v>538000000000</v>
      </c>
    </row>
    <row r="21321" spans="3:11" x14ac:dyDescent="0.25">
      <c r="C21321" s="660">
        <v>45943</v>
      </c>
      <c r="D21321" s="661" t="s">
        <v>317</v>
      </c>
      <c r="E21321" s="662">
        <v>116050</v>
      </c>
      <c r="F21321" s="662">
        <v>120500</v>
      </c>
      <c r="G21321" s="662">
        <v>123000</v>
      </c>
      <c r="H21321" s="661">
        <v>2</v>
      </c>
      <c r="I21321" s="662">
        <v>232100</v>
      </c>
      <c r="J21321" s="663">
        <v>15000000</v>
      </c>
      <c r="K21321" s="662">
        <v>1845000000000</v>
      </c>
    </row>
    <row r="21322" spans="3:11" x14ac:dyDescent="0.25">
      <c r="C21322" s="660">
        <v>45943</v>
      </c>
      <c r="D21322" s="661" t="s">
        <v>312</v>
      </c>
      <c r="E21322" s="662">
        <v>27001</v>
      </c>
      <c r="F21322" s="662">
        <v>28500</v>
      </c>
      <c r="G21322" s="662">
        <v>26900</v>
      </c>
      <c r="H21322" s="661">
        <v>15</v>
      </c>
      <c r="I21322" s="662">
        <v>405015</v>
      </c>
      <c r="J21322" s="663">
        <v>20000000</v>
      </c>
      <c r="K21322" s="662">
        <v>538000000000</v>
      </c>
    </row>
    <row r="21323" spans="3:11" x14ac:dyDescent="0.25">
      <c r="C21323" s="660">
        <v>45943</v>
      </c>
      <c r="D21323" s="661" t="s">
        <v>312</v>
      </c>
      <c r="E21323" s="662">
        <v>27000</v>
      </c>
      <c r="F21323" s="662">
        <v>28500</v>
      </c>
      <c r="G21323" s="662">
        <v>26900</v>
      </c>
      <c r="H21323" s="661">
        <v>24</v>
      </c>
      <c r="I21323" s="662">
        <v>648000</v>
      </c>
      <c r="J21323" s="663">
        <v>20000000</v>
      </c>
      <c r="K21323" s="662">
        <v>538000000000</v>
      </c>
    </row>
    <row r="21324" spans="3:11" x14ac:dyDescent="0.25">
      <c r="C21324" s="660">
        <v>45943</v>
      </c>
      <c r="D21324" s="661" t="s">
        <v>312</v>
      </c>
      <c r="E21324" s="662">
        <v>27000</v>
      </c>
      <c r="F21324" s="662">
        <v>28500</v>
      </c>
      <c r="G21324" s="662">
        <v>26900</v>
      </c>
      <c r="H21324" s="661">
        <v>15</v>
      </c>
      <c r="I21324" s="662">
        <v>405000</v>
      </c>
      <c r="J21324" s="663">
        <v>20000000</v>
      </c>
      <c r="K21324" s="662">
        <v>538000000000</v>
      </c>
    </row>
    <row r="21325" spans="3:11" x14ac:dyDescent="0.25">
      <c r="C21325" s="660">
        <v>45943</v>
      </c>
      <c r="D21325" s="661" t="s">
        <v>312</v>
      </c>
      <c r="E21325" s="662">
        <v>27000</v>
      </c>
      <c r="F21325" s="662">
        <v>28500</v>
      </c>
      <c r="G21325" s="662">
        <v>26900</v>
      </c>
      <c r="H21325" s="661">
        <v>2</v>
      </c>
      <c r="I21325" s="662">
        <v>54000</v>
      </c>
      <c r="J21325" s="663">
        <v>20000000</v>
      </c>
      <c r="K21325" s="662">
        <v>538000000000</v>
      </c>
    </row>
    <row r="21326" spans="3:11" x14ac:dyDescent="0.25">
      <c r="C21326" s="660">
        <v>45943</v>
      </c>
      <c r="D21326" s="661" t="s">
        <v>312</v>
      </c>
      <c r="E21326" s="662">
        <v>27000</v>
      </c>
      <c r="F21326" s="662">
        <v>28500</v>
      </c>
      <c r="G21326" s="662">
        <v>26900</v>
      </c>
      <c r="H21326" s="661">
        <v>5</v>
      </c>
      <c r="I21326" s="662">
        <v>135000</v>
      </c>
      <c r="J21326" s="663">
        <v>20000000</v>
      </c>
      <c r="K21326" s="662">
        <v>538000000000</v>
      </c>
    </row>
    <row r="21327" spans="3:11" x14ac:dyDescent="0.25">
      <c r="C21327" s="660">
        <v>45943</v>
      </c>
      <c r="D21327" s="661" t="s">
        <v>317</v>
      </c>
      <c r="E21327" s="662">
        <v>119000</v>
      </c>
      <c r="F21327" s="662">
        <v>120500</v>
      </c>
      <c r="G21327" s="662">
        <v>123000</v>
      </c>
      <c r="H21327" s="661">
        <v>7</v>
      </c>
      <c r="I21327" s="662">
        <v>833000</v>
      </c>
      <c r="J21327" s="663">
        <v>15000000</v>
      </c>
      <c r="K21327" s="662">
        <v>1845000000000</v>
      </c>
    </row>
    <row r="21328" spans="3:11" x14ac:dyDescent="0.25">
      <c r="C21328" s="660">
        <v>45943</v>
      </c>
      <c r="D21328" s="661" t="s">
        <v>317</v>
      </c>
      <c r="E21328" s="662">
        <v>120000</v>
      </c>
      <c r="F21328" s="662">
        <v>120500</v>
      </c>
      <c r="G21328" s="662">
        <v>123000</v>
      </c>
      <c r="H21328" s="661">
        <v>10</v>
      </c>
      <c r="I21328" s="662">
        <v>1200000</v>
      </c>
      <c r="J21328" s="663">
        <v>15000000</v>
      </c>
      <c r="K21328" s="662">
        <v>1845000000000</v>
      </c>
    </row>
    <row r="21329" spans="3:11" x14ac:dyDescent="0.25">
      <c r="C21329" s="660">
        <v>45943</v>
      </c>
      <c r="D21329" s="661" t="s">
        <v>317</v>
      </c>
      <c r="E21329" s="662">
        <v>120000</v>
      </c>
      <c r="F21329" s="662">
        <v>120500</v>
      </c>
      <c r="G21329" s="662">
        <v>123000</v>
      </c>
      <c r="H21329" s="661">
        <v>100</v>
      </c>
      <c r="I21329" s="662">
        <v>12000000</v>
      </c>
      <c r="J21329" s="663">
        <v>15000000</v>
      </c>
      <c r="K21329" s="662">
        <v>1845000000000</v>
      </c>
    </row>
    <row r="21330" spans="3:11" x14ac:dyDescent="0.25">
      <c r="C21330" s="660">
        <v>45943</v>
      </c>
      <c r="D21330" s="661" t="s">
        <v>317</v>
      </c>
      <c r="E21330" s="662">
        <v>120000</v>
      </c>
      <c r="F21330" s="662">
        <v>120500</v>
      </c>
      <c r="G21330" s="662">
        <v>123000</v>
      </c>
      <c r="H21330" s="661">
        <v>25</v>
      </c>
      <c r="I21330" s="662">
        <v>3000000</v>
      </c>
      <c r="J21330" s="663">
        <v>15000000</v>
      </c>
      <c r="K21330" s="662">
        <v>1845000000000</v>
      </c>
    </row>
    <row r="21331" spans="3:11" x14ac:dyDescent="0.25">
      <c r="C21331" s="660">
        <v>45943</v>
      </c>
      <c r="D21331" s="661" t="s">
        <v>1155</v>
      </c>
      <c r="E21331" s="662">
        <v>40000</v>
      </c>
      <c r="F21331" s="662">
        <v>40000</v>
      </c>
      <c r="G21331" s="662">
        <v>42000</v>
      </c>
      <c r="H21331" s="661">
        <v>1</v>
      </c>
      <c r="I21331" s="662">
        <v>40000</v>
      </c>
      <c r="J21331" s="663">
        <v>2400000</v>
      </c>
      <c r="K21331" s="662">
        <v>100800000000</v>
      </c>
    </row>
    <row r="21332" spans="3:11" x14ac:dyDescent="0.25">
      <c r="C21332" s="660">
        <v>45943</v>
      </c>
      <c r="D21332" s="661" t="s">
        <v>317</v>
      </c>
      <c r="E21332" s="662">
        <v>120000</v>
      </c>
      <c r="F21332" s="662">
        <v>120500</v>
      </c>
      <c r="G21332" s="662">
        <v>123000</v>
      </c>
      <c r="H21332" s="661">
        <v>2</v>
      </c>
      <c r="I21332" s="662">
        <v>240000</v>
      </c>
      <c r="J21332" s="663">
        <v>15000000</v>
      </c>
      <c r="K21332" s="662">
        <v>1845000000000</v>
      </c>
    </row>
    <row r="21333" spans="3:11" x14ac:dyDescent="0.25">
      <c r="C21333" s="660">
        <v>45943</v>
      </c>
      <c r="D21333" s="661" t="s">
        <v>317</v>
      </c>
      <c r="E21333" s="662">
        <v>120499</v>
      </c>
      <c r="F21333" s="662">
        <v>120500</v>
      </c>
      <c r="G21333" s="662">
        <v>123000</v>
      </c>
      <c r="H21333" s="661">
        <v>25</v>
      </c>
      <c r="I21333" s="662">
        <v>3012475</v>
      </c>
      <c r="J21333" s="663">
        <v>15000000</v>
      </c>
      <c r="K21333" s="662">
        <v>1845000000000</v>
      </c>
    </row>
    <row r="21334" spans="3:11" x14ac:dyDescent="0.25">
      <c r="C21334" s="660">
        <v>45943</v>
      </c>
      <c r="D21334" s="661" t="s">
        <v>317</v>
      </c>
      <c r="E21334" s="662">
        <v>120500</v>
      </c>
      <c r="F21334" s="662">
        <v>120500</v>
      </c>
      <c r="G21334" s="662">
        <v>123000</v>
      </c>
      <c r="H21334" s="661">
        <v>5</v>
      </c>
      <c r="I21334" s="662">
        <v>602500</v>
      </c>
      <c r="J21334" s="663">
        <v>15000000</v>
      </c>
      <c r="K21334" s="662">
        <v>1845000000000</v>
      </c>
    </row>
    <row r="21335" spans="3:11" x14ac:dyDescent="0.25">
      <c r="C21335" s="660">
        <v>45943</v>
      </c>
      <c r="D21335" s="661" t="s">
        <v>317</v>
      </c>
      <c r="E21335" s="662">
        <v>120500</v>
      </c>
      <c r="F21335" s="662">
        <v>120500</v>
      </c>
      <c r="G21335" s="662">
        <v>123000</v>
      </c>
      <c r="H21335" s="661">
        <v>1</v>
      </c>
      <c r="I21335" s="662">
        <v>120500</v>
      </c>
      <c r="J21335" s="663">
        <v>15000000</v>
      </c>
      <c r="K21335" s="662">
        <v>1845000000000</v>
      </c>
    </row>
    <row r="21336" spans="3:11" x14ac:dyDescent="0.25">
      <c r="C21336" s="660">
        <v>45943</v>
      </c>
      <c r="D21336" s="661" t="s">
        <v>317</v>
      </c>
      <c r="E21336" s="662">
        <v>120000</v>
      </c>
      <c r="F21336" s="662">
        <v>120500</v>
      </c>
      <c r="G21336" s="662">
        <v>123000</v>
      </c>
      <c r="H21336" s="661">
        <v>5</v>
      </c>
      <c r="I21336" s="662">
        <v>600000</v>
      </c>
      <c r="J21336" s="663">
        <v>15000000</v>
      </c>
      <c r="K21336" s="662">
        <v>1845000000000</v>
      </c>
    </row>
    <row r="21337" spans="3:11" x14ac:dyDescent="0.25">
      <c r="C21337" s="660">
        <v>45943</v>
      </c>
      <c r="D21337" s="661" t="s">
        <v>310</v>
      </c>
      <c r="E21337" s="662">
        <v>99999</v>
      </c>
      <c r="F21337" s="662">
        <v>100000</v>
      </c>
      <c r="G21337" s="662">
        <v>102000</v>
      </c>
      <c r="H21337" s="661">
        <v>10</v>
      </c>
      <c r="I21337" s="662">
        <v>999990</v>
      </c>
      <c r="J21337" s="663">
        <v>19450000</v>
      </c>
      <c r="K21337" s="662">
        <v>1983900000000</v>
      </c>
    </row>
    <row r="21338" spans="3:11" x14ac:dyDescent="0.25">
      <c r="C21338" s="660">
        <v>45943</v>
      </c>
      <c r="D21338" s="661" t="s">
        <v>317</v>
      </c>
      <c r="E21338" s="662">
        <v>120500</v>
      </c>
      <c r="F21338" s="662">
        <v>120500</v>
      </c>
      <c r="G21338" s="662">
        <v>123000</v>
      </c>
      <c r="H21338" s="661">
        <v>5</v>
      </c>
      <c r="I21338" s="662">
        <v>602500</v>
      </c>
      <c r="J21338" s="663">
        <v>15000000</v>
      </c>
      <c r="K21338" s="662">
        <v>1845000000000</v>
      </c>
    </row>
    <row r="21339" spans="3:11" x14ac:dyDescent="0.25">
      <c r="C21339" s="660">
        <v>45943</v>
      </c>
      <c r="D21339" s="661" t="s">
        <v>317</v>
      </c>
      <c r="E21339" s="662">
        <v>120500</v>
      </c>
      <c r="F21339" s="662">
        <v>120500</v>
      </c>
      <c r="G21339" s="662">
        <v>123000</v>
      </c>
      <c r="H21339" s="661">
        <v>10</v>
      </c>
      <c r="I21339" s="662">
        <v>1205000</v>
      </c>
      <c r="J21339" s="663">
        <v>15000000</v>
      </c>
      <c r="K21339" s="662">
        <v>1845000000000</v>
      </c>
    </row>
    <row r="21340" spans="3:11" x14ac:dyDescent="0.25">
      <c r="C21340" s="660">
        <v>45943</v>
      </c>
      <c r="D21340" s="661" t="s">
        <v>317</v>
      </c>
      <c r="E21340" s="662">
        <v>120499</v>
      </c>
      <c r="F21340" s="662">
        <v>120500</v>
      </c>
      <c r="G21340" s="662">
        <v>123000</v>
      </c>
      <c r="H21340" s="661">
        <v>60</v>
      </c>
      <c r="I21340" s="662">
        <v>7229940</v>
      </c>
      <c r="J21340" s="663">
        <v>15000000</v>
      </c>
      <c r="K21340" s="662">
        <v>1845000000000</v>
      </c>
    </row>
    <row r="21341" spans="3:11" x14ac:dyDescent="0.25">
      <c r="C21341" s="660">
        <v>45943</v>
      </c>
      <c r="D21341" s="661" t="s">
        <v>317</v>
      </c>
      <c r="E21341" s="662">
        <v>120000</v>
      </c>
      <c r="F21341" s="662">
        <v>120500</v>
      </c>
      <c r="G21341" s="662">
        <v>123000</v>
      </c>
      <c r="H21341" s="661">
        <v>23</v>
      </c>
      <c r="I21341" s="662">
        <v>2760000</v>
      </c>
      <c r="J21341" s="663">
        <v>15000000</v>
      </c>
      <c r="K21341" s="662">
        <v>1845000000000</v>
      </c>
    </row>
    <row r="21342" spans="3:11" x14ac:dyDescent="0.25">
      <c r="C21342" s="660">
        <v>45943</v>
      </c>
      <c r="D21342" s="661" t="s">
        <v>317</v>
      </c>
      <c r="E21342" s="662">
        <v>120997</v>
      </c>
      <c r="F21342" s="662">
        <v>120500</v>
      </c>
      <c r="G21342" s="662">
        <v>123000</v>
      </c>
      <c r="H21342" s="661">
        <v>24</v>
      </c>
      <c r="I21342" s="662">
        <v>2903928</v>
      </c>
      <c r="J21342" s="663">
        <v>15000000</v>
      </c>
      <c r="K21342" s="662">
        <v>1845000000000</v>
      </c>
    </row>
    <row r="21343" spans="3:11" x14ac:dyDescent="0.25">
      <c r="C21343" s="660">
        <v>45943</v>
      </c>
      <c r="D21343" s="661" t="s">
        <v>317</v>
      </c>
      <c r="E21343" s="662">
        <v>120998</v>
      </c>
      <c r="F21343" s="662">
        <v>120500</v>
      </c>
      <c r="G21343" s="662">
        <v>123000</v>
      </c>
      <c r="H21343" s="661">
        <v>8</v>
      </c>
      <c r="I21343" s="662">
        <v>967984</v>
      </c>
      <c r="J21343" s="663">
        <v>15000000</v>
      </c>
      <c r="K21343" s="662">
        <v>1845000000000</v>
      </c>
    </row>
    <row r="21344" spans="3:11" x14ac:dyDescent="0.25">
      <c r="C21344" s="660">
        <v>45943</v>
      </c>
      <c r="D21344" s="661" t="s">
        <v>317</v>
      </c>
      <c r="E21344" s="662">
        <v>120999</v>
      </c>
      <c r="F21344" s="662">
        <v>120500</v>
      </c>
      <c r="G21344" s="662">
        <v>123000</v>
      </c>
      <c r="H21344" s="661">
        <v>6</v>
      </c>
      <c r="I21344" s="662">
        <v>725994</v>
      </c>
      <c r="J21344" s="663">
        <v>15000000</v>
      </c>
      <c r="K21344" s="662">
        <v>1845000000000</v>
      </c>
    </row>
    <row r="21345" spans="3:11" x14ac:dyDescent="0.25">
      <c r="C21345" s="660">
        <v>45943</v>
      </c>
      <c r="D21345" s="661" t="s">
        <v>317</v>
      </c>
      <c r="E21345" s="662">
        <v>120999</v>
      </c>
      <c r="F21345" s="662">
        <v>120500</v>
      </c>
      <c r="G21345" s="662">
        <v>123000</v>
      </c>
      <c r="H21345" s="661">
        <v>3</v>
      </c>
      <c r="I21345" s="662">
        <v>362997</v>
      </c>
      <c r="J21345" s="663">
        <v>15000000</v>
      </c>
      <c r="K21345" s="662">
        <v>1845000000000</v>
      </c>
    </row>
    <row r="21346" spans="3:11" x14ac:dyDescent="0.25">
      <c r="C21346" s="660">
        <v>45943</v>
      </c>
      <c r="D21346" s="661" t="s">
        <v>317</v>
      </c>
      <c r="E21346" s="662">
        <v>121000</v>
      </c>
      <c r="F21346" s="662">
        <v>120500</v>
      </c>
      <c r="G21346" s="662">
        <v>123000</v>
      </c>
      <c r="H21346" s="661">
        <v>18</v>
      </c>
      <c r="I21346" s="662">
        <v>2178000</v>
      </c>
      <c r="J21346" s="663">
        <v>15000000</v>
      </c>
      <c r="K21346" s="662">
        <v>1845000000000</v>
      </c>
    </row>
    <row r="21347" spans="3:11" x14ac:dyDescent="0.25">
      <c r="C21347" s="660">
        <v>45943</v>
      </c>
      <c r="D21347" s="661" t="s">
        <v>317</v>
      </c>
      <c r="E21347" s="662">
        <v>121000</v>
      </c>
      <c r="F21347" s="662">
        <v>120500</v>
      </c>
      <c r="G21347" s="662">
        <v>123000</v>
      </c>
      <c r="H21347" s="661">
        <v>12</v>
      </c>
      <c r="I21347" s="662">
        <v>1452000</v>
      </c>
      <c r="J21347" s="663">
        <v>15000000</v>
      </c>
      <c r="K21347" s="662">
        <v>1845000000000</v>
      </c>
    </row>
    <row r="21348" spans="3:11" x14ac:dyDescent="0.25">
      <c r="C21348" s="660">
        <v>45943</v>
      </c>
      <c r="D21348" s="661" t="s">
        <v>317</v>
      </c>
      <c r="E21348" s="662">
        <v>121000</v>
      </c>
      <c r="F21348" s="662">
        <v>120500</v>
      </c>
      <c r="G21348" s="662">
        <v>123000</v>
      </c>
      <c r="H21348" s="661">
        <v>31</v>
      </c>
      <c r="I21348" s="662">
        <v>3751000</v>
      </c>
      <c r="J21348" s="663">
        <v>15000000</v>
      </c>
      <c r="K21348" s="662">
        <v>1845000000000</v>
      </c>
    </row>
    <row r="21349" spans="3:11" x14ac:dyDescent="0.25">
      <c r="C21349" s="660">
        <v>45943</v>
      </c>
      <c r="D21349" s="661" t="s">
        <v>317</v>
      </c>
      <c r="E21349" s="662">
        <v>121000</v>
      </c>
      <c r="F21349" s="662">
        <v>120500</v>
      </c>
      <c r="G21349" s="662">
        <v>123000</v>
      </c>
      <c r="H21349" s="661">
        <v>30</v>
      </c>
      <c r="I21349" s="662">
        <v>3630000</v>
      </c>
      <c r="J21349" s="663">
        <v>15000000</v>
      </c>
      <c r="K21349" s="662">
        <v>1845000000000</v>
      </c>
    </row>
    <row r="21350" spans="3:11" x14ac:dyDescent="0.25">
      <c r="C21350" s="660">
        <v>45943</v>
      </c>
      <c r="D21350" s="661" t="s">
        <v>317</v>
      </c>
      <c r="E21350" s="662">
        <v>121000</v>
      </c>
      <c r="F21350" s="662">
        <v>120500</v>
      </c>
      <c r="G21350" s="662">
        <v>123000</v>
      </c>
      <c r="H21350" s="661">
        <v>3</v>
      </c>
      <c r="I21350" s="662">
        <v>363000</v>
      </c>
      <c r="J21350" s="663">
        <v>15000000</v>
      </c>
      <c r="K21350" s="662">
        <v>1845000000000</v>
      </c>
    </row>
    <row r="21351" spans="3:11" x14ac:dyDescent="0.25">
      <c r="C21351" s="660">
        <v>45943</v>
      </c>
      <c r="D21351" s="661" t="s">
        <v>317</v>
      </c>
      <c r="E21351" s="662">
        <v>121000</v>
      </c>
      <c r="F21351" s="662">
        <v>120500</v>
      </c>
      <c r="G21351" s="662">
        <v>123000</v>
      </c>
      <c r="H21351" s="661">
        <v>6</v>
      </c>
      <c r="I21351" s="662">
        <v>726000</v>
      </c>
      <c r="J21351" s="663">
        <v>15000000</v>
      </c>
      <c r="K21351" s="662">
        <v>1845000000000</v>
      </c>
    </row>
    <row r="21352" spans="3:11" x14ac:dyDescent="0.25">
      <c r="C21352" s="660">
        <v>45943</v>
      </c>
      <c r="D21352" s="661" t="s">
        <v>317</v>
      </c>
      <c r="E21352" s="662">
        <v>121000</v>
      </c>
      <c r="F21352" s="662">
        <v>120500</v>
      </c>
      <c r="G21352" s="662">
        <v>123000</v>
      </c>
      <c r="H21352" s="661">
        <v>4</v>
      </c>
      <c r="I21352" s="662">
        <v>484000</v>
      </c>
      <c r="J21352" s="663">
        <v>15000000</v>
      </c>
      <c r="K21352" s="662">
        <v>1845000000000</v>
      </c>
    </row>
    <row r="21353" spans="3:11" x14ac:dyDescent="0.25">
      <c r="C21353" s="660">
        <v>45943</v>
      </c>
      <c r="D21353" s="661" t="s">
        <v>317</v>
      </c>
      <c r="E21353" s="662">
        <v>121000</v>
      </c>
      <c r="F21353" s="662">
        <v>120500</v>
      </c>
      <c r="G21353" s="662">
        <v>123000</v>
      </c>
      <c r="H21353" s="661">
        <v>9</v>
      </c>
      <c r="I21353" s="662">
        <v>1089000</v>
      </c>
      <c r="J21353" s="663">
        <v>15000000</v>
      </c>
      <c r="K21353" s="662">
        <v>1845000000000</v>
      </c>
    </row>
    <row r="21354" spans="3:11" x14ac:dyDescent="0.25">
      <c r="C21354" s="660">
        <v>45943</v>
      </c>
      <c r="D21354" s="661" t="s">
        <v>317</v>
      </c>
      <c r="E21354" s="662">
        <v>121000</v>
      </c>
      <c r="F21354" s="662">
        <v>120500</v>
      </c>
      <c r="G21354" s="662">
        <v>123000</v>
      </c>
      <c r="H21354" s="661">
        <v>50</v>
      </c>
      <c r="I21354" s="662">
        <v>6050000</v>
      </c>
      <c r="J21354" s="663">
        <v>15000000</v>
      </c>
      <c r="K21354" s="662">
        <v>1845000000000</v>
      </c>
    </row>
    <row r="21355" spans="3:11" x14ac:dyDescent="0.25">
      <c r="C21355" s="660">
        <v>45943</v>
      </c>
      <c r="D21355" s="661" t="s">
        <v>317</v>
      </c>
      <c r="E21355" s="662">
        <v>121000</v>
      </c>
      <c r="F21355" s="662">
        <v>120500</v>
      </c>
      <c r="G21355" s="662">
        <v>123000</v>
      </c>
      <c r="H21355" s="661">
        <v>20</v>
      </c>
      <c r="I21355" s="662">
        <v>2420000</v>
      </c>
      <c r="J21355" s="663">
        <v>15000000</v>
      </c>
      <c r="K21355" s="662">
        <v>1845000000000</v>
      </c>
    </row>
    <row r="21356" spans="3:11" x14ac:dyDescent="0.25">
      <c r="C21356" s="660">
        <v>45943</v>
      </c>
      <c r="D21356" s="661" t="s">
        <v>317</v>
      </c>
      <c r="E21356" s="662">
        <v>121000</v>
      </c>
      <c r="F21356" s="662">
        <v>120500</v>
      </c>
      <c r="G21356" s="662">
        <v>123000</v>
      </c>
      <c r="H21356" s="661">
        <v>3</v>
      </c>
      <c r="I21356" s="662">
        <v>363000</v>
      </c>
      <c r="J21356" s="663">
        <v>15000000</v>
      </c>
      <c r="K21356" s="662">
        <v>1845000000000</v>
      </c>
    </row>
    <row r="21357" spans="3:11" x14ac:dyDescent="0.25">
      <c r="C21357" s="660">
        <v>45943</v>
      </c>
      <c r="D21357" s="661" t="s">
        <v>317</v>
      </c>
      <c r="E21357" s="662">
        <v>120000</v>
      </c>
      <c r="F21357" s="662">
        <v>120500</v>
      </c>
      <c r="G21357" s="662">
        <v>123000</v>
      </c>
      <c r="H21357" s="661">
        <v>168</v>
      </c>
      <c r="I21357" s="662">
        <v>20160000</v>
      </c>
      <c r="J21357" s="663">
        <v>15000000</v>
      </c>
      <c r="K21357" s="662">
        <v>1845000000000</v>
      </c>
    </row>
    <row r="21358" spans="3:11" x14ac:dyDescent="0.25">
      <c r="C21358" s="660">
        <v>45943</v>
      </c>
      <c r="D21358" s="661" t="s">
        <v>310</v>
      </c>
      <c r="E21358" s="662">
        <v>99999</v>
      </c>
      <c r="F21358" s="662">
        <v>100000</v>
      </c>
      <c r="G21358" s="662">
        <v>102000</v>
      </c>
      <c r="H21358" s="661">
        <v>1</v>
      </c>
      <c r="I21358" s="662">
        <v>99999</v>
      </c>
      <c r="J21358" s="663">
        <v>19450000</v>
      </c>
      <c r="K21358" s="662">
        <v>1983900000000</v>
      </c>
    </row>
    <row r="21359" spans="3:11" x14ac:dyDescent="0.25">
      <c r="C21359" s="660">
        <v>45943</v>
      </c>
      <c r="D21359" s="661" t="s">
        <v>317</v>
      </c>
      <c r="E21359" s="662">
        <v>120500</v>
      </c>
      <c r="F21359" s="662">
        <v>120500</v>
      </c>
      <c r="G21359" s="662">
        <v>123000</v>
      </c>
      <c r="H21359" s="661">
        <v>46</v>
      </c>
      <c r="I21359" s="662">
        <v>5543000</v>
      </c>
      <c r="J21359" s="663">
        <v>15000000</v>
      </c>
      <c r="K21359" s="662">
        <v>1845000000000</v>
      </c>
    </row>
    <row r="21360" spans="3:11" x14ac:dyDescent="0.25">
      <c r="C21360" s="660">
        <v>45943</v>
      </c>
      <c r="D21360" s="661" t="s">
        <v>1155</v>
      </c>
      <c r="E21360" s="662">
        <v>39980</v>
      </c>
      <c r="F21360" s="662">
        <v>40000</v>
      </c>
      <c r="G21360" s="662">
        <v>42000</v>
      </c>
      <c r="H21360" s="661">
        <v>5</v>
      </c>
      <c r="I21360" s="662">
        <v>199900</v>
      </c>
      <c r="J21360" s="663">
        <v>2400000</v>
      </c>
      <c r="K21360" s="662">
        <v>100800000000</v>
      </c>
    </row>
    <row r="21361" spans="3:11" x14ac:dyDescent="0.25">
      <c r="C21361" s="660">
        <v>45943</v>
      </c>
      <c r="D21361" s="661" t="s">
        <v>1154</v>
      </c>
      <c r="E21361" s="662">
        <v>58200</v>
      </c>
      <c r="F21361" s="662">
        <v>60000</v>
      </c>
      <c r="G21361" s="662">
        <v>58090</v>
      </c>
      <c r="H21361" s="661">
        <v>4</v>
      </c>
      <c r="I21361" s="662">
        <v>232800</v>
      </c>
      <c r="J21361" s="663">
        <v>600000</v>
      </c>
      <c r="K21361" s="662">
        <v>34854000000</v>
      </c>
    </row>
    <row r="21362" spans="3:11" x14ac:dyDescent="0.25">
      <c r="C21362" s="660">
        <v>45943</v>
      </c>
      <c r="D21362" s="661" t="s">
        <v>1155</v>
      </c>
      <c r="E21362" s="662">
        <v>39999</v>
      </c>
      <c r="F21362" s="662">
        <v>40000</v>
      </c>
      <c r="G21362" s="662">
        <v>42000</v>
      </c>
      <c r="H21362" s="661">
        <v>1</v>
      </c>
      <c r="I21362" s="662">
        <v>39999</v>
      </c>
      <c r="J21362" s="663">
        <v>2400000</v>
      </c>
      <c r="K21362" s="662">
        <v>100800000000</v>
      </c>
    </row>
    <row r="21363" spans="3:11" x14ac:dyDescent="0.25">
      <c r="C21363" s="660">
        <v>45943</v>
      </c>
      <c r="D21363" s="661" t="s">
        <v>1155</v>
      </c>
      <c r="E21363" s="662">
        <v>39999</v>
      </c>
      <c r="F21363" s="662">
        <v>40000</v>
      </c>
      <c r="G21363" s="662">
        <v>42000</v>
      </c>
      <c r="H21363" s="661">
        <v>2</v>
      </c>
      <c r="I21363" s="662">
        <v>79998</v>
      </c>
      <c r="J21363" s="663">
        <v>2400000</v>
      </c>
      <c r="K21363" s="662">
        <v>100800000000</v>
      </c>
    </row>
    <row r="21364" spans="3:11" x14ac:dyDescent="0.25">
      <c r="C21364" s="660">
        <v>45943</v>
      </c>
      <c r="D21364" s="661" t="s">
        <v>1155</v>
      </c>
      <c r="E21364" s="662">
        <v>39999</v>
      </c>
      <c r="F21364" s="662">
        <v>40000</v>
      </c>
      <c r="G21364" s="662">
        <v>42000</v>
      </c>
      <c r="H21364" s="661">
        <v>79</v>
      </c>
      <c r="I21364" s="662">
        <v>3159921</v>
      </c>
      <c r="J21364" s="663">
        <v>2400000</v>
      </c>
      <c r="K21364" s="662">
        <v>100800000000</v>
      </c>
    </row>
    <row r="21365" spans="3:11" x14ac:dyDescent="0.25">
      <c r="C21365" s="660">
        <v>45943</v>
      </c>
      <c r="D21365" s="661" t="s">
        <v>1155</v>
      </c>
      <c r="E21365" s="662">
        <v>40000</v>
      </c>
      <c r="F21365" s="662">
        <v>40000</v>
      </c>
      <c r="G21365" s="662">
        <v>42000</v>
      </c>
      <c r="H21365" s="661">
        <v>4</v>
      </c>
      <c r="I21365" s="662">
        <v>160000</v>
      </c>
      <c r="J21365" s="663">
        <v>2400000</v>
      </c>
      <c r="K21365" s="662">
        <v>100800000000</v>
      </c>
    </row>
    <row r="21366" spans="3:11" x14ac:dyDescent="0.25">
      <c r="C21366" s="660">
        <v>45943</v>
      </c>
      <c r="D21366" s="661" t="s">
        <v>1155</v>
      </c>
      <c r="E21366" s="662">
        <v>40000</v>
      </c>
      <c r="F21366" s="662">
        <v>40000</v>
      </c>
      <c r="G21366" s="662">
        <v>42000</v>
      </c>
      <c r="H21366" s="661">
        <v>12</v>
      </c>
      <c r="I21366" s="662">
        <v>480000</v>
      </c>
      <c r="J21366" s="663">
        <v>2400000</v>
      </c>
      <c r="K21366" s="662">
        <v>100800000000</v>
      </c>
    </row>
    <row r="21367" spans="3:11" x14ac:dyDescent="0.25">
      <c r="C21367" s="660">
        <v>45943</v>
      </c>
      <c r="D21367" s="661" t="s">
        <v>1155</v>
      </c>
      <c r="E21367" s="662">
        <v>40100</v>
      </c>
      <c r="F21367" s="662">
        <v>40000</v>
      </c>
      <c r="G21367" s="662">
        <v>42000</v>
      </c>
      <c r="H21367" s="661">
        <v>1</v>
      </c>
      <c r="I21367" s="662">
        <v>40100</v>
      </c>
      <c r="J21367" s="663">
        <v>2400000</v>
      </c>
      <c r="K21367" s="662">
        <v>100800000000</v>
      </c>
    </row>
    <row r="21368" spans="3:11" x14ac:dyDescent="0.25">
      <c r="C21368" s="660">
        <v>45943</v>
      </c>
      <c r="D21368" s="661" t="s">
        <v>1155</v>
      </c>
      <c r="E21368" s="662">
        <v>40100</v>
      </c>
      <c r="F21368" s="662">
        <v>40000</v>
      </c>
      <c r="G21368" s="662">
        <v>42000</v>
      </c>
      <c r="H21368" s="661">
        <v>2</v>
      </c>
      <c r="I21368" s="662">
        <v>80200</v>
      </c>
      <c r="J21368" s="663">
        <v>2400000</v>
      </c>
      <c r="K21368" s="662">
        <v>100800000000</v>
      </c>
    </row>
    <row r="21369" spans="3:11" x14ac:dyDescent="0.25">
      <c r="C21369" s="660">
        <v>45943</v>
      </c>
      <c r="D21369" s="661" t="s">
        <v>1155</v>
      </c>
      <c r="E21369" s="662">
        <v>42000</v>
      </c>
      <c r="F21369" s="662">
        <v>40000</v>
      </c>
      <c r="G21369" s="662">
        <v>42000</v>
      </c>
      <c r="H21369" s="661">
        <v>4</v>
      </c>
      <c r="I21369" s="662">
        <v>168000</v>
      </c>
      <c r="J21369" s="663">
        <v>2400000</v>
      </c>
      <c r="K21369" s="662">
        <v>100800000000</v>
      </c>
    </row>
    <row r="21370" spans="3:11" x14ac:dyDescent="0.25">
      <c r="C21370" s="660">
        <v>45943</v>
      </c>
      <c r="D21370" s="661" t="s">
        <v>1155</v>
      </c>
      <c r="E21370" s="662">
        <v>42499</v>
      </c>
      <c r="F21370" s="662">
        <v>40000</v>
      </c>
      <c r="G21370" s="662">
        <v>42000</v>
      </c>
      <c r="H21370" s="661">
        <v>28</v>
      </c>
      <c r="I21370" s="662">
        <v>1189972</v>
      </c>
      <c r="J21370" s="663">
        <v>2400000</v>
      </c>
      <c r="K21370" s="662">
        <v>100800000000</v>
      </c>
    </row>
    <row r="21371" spans="3:11" x14ac:dyDescent="0.25">
      <c r="C21371" s="660">
        <v>45943</v>
      </c>
      <c r="D21371" s="661" t="s">
        <v>1155</v>
      </c>
      <c r="E21371" s="662">
        <v>42500</v>
      </c>
      <c r="F21371" s="662">
        <v>40000</v>
      </c>
      <c r="G21371" s="662">
        <v>42000</v>
      </c>
      <c r="H21371" s="661">
        <v>70</v>
      </c>
      <c r="I21371" s="662">
        <v>2975000</v>
      </c>
      <c r="J21371" s="663">
        <v>2400000</v>
      </c>
      <c r="K21371" s="662">
        <v>100800000000</v>
      </c>
    </row>
    <row r="21372" spans="3:11" x14ac:dyDescent="0.25">
      <c r="C21372" s="660">
        <v>45943</v>
      </c>
      <c r="D21372" s="661" t="s">
        <v>1154</v>
      </c>
      <c r="E21372" s="662">
        <v>57000</v>
      </c>
      <c r="F21372" s="662">
        <v>60000</v>
      </c>
      <c r="G21372" s="662">
        <v>58090</v>
      </c>
      <c r="H21372" s="661">
        <v>2</v>
      </c>
      <c r="I21372" s="662">
        <v>114000</v>
      </c>
      <c r="J21372" s="663">
        <v>600000</v>
      </c>
      <c r="K21372" s="662">
        <v>34854000000</v>
      </c>
    </row>
    <row r="21373" spans="3:11" x14ac:dyDescent="0.25">
      <c r="C21373" s="660">
        <v>45943</v>
      </c>
      <c r="D21373" s="661" t="s">
        <v>312</v>
      </c>
      <c r="E21373" s="662">
        <v>27300</v>
      </c>
      <c r="F21373" s="662">
        <v>28500</v>
      </c>
      <c r="G21373" s="662">
        <v>26900</v>
      </c>
      <c r="H21373" s="661">
        <v>7</v>
      </c>
      <c r="I21373" s="662">
        <v>191100</v>
      </c>
      <c r="J21373" s="663">
        <v>20000000</v>
      </c>
      <c r="K21373" s="662">
        <v>538000000000</v>
      </c>
    </row>
    <row r="21374" spans="3:11" x14ac:dyDescent="0.25">
      <c r="C21374" s="660">
        <v>45943</v>
      </c>
      <c r="D21374" s="661" t="s">
        <v>317</v>
      </c>
      <c r="E21374" s="662">
        <v>118000</v>
      </c>
      <c r="F21374" s="662">
        <v>120500</v>
      </c>
      <c r="G21374" s="662">
        <v>123000</v>
      </c>
      <c r="H21374" s="661">
        <v>6</v>
      </c>
      <c r="I21374" s="662">
        <v>708000</v>
      </c>
      <c r="J21374" s="663">
        <v>15000000</v>
      </c>
      <c r="K21374" s="662">
        <v>1845000000000</v>
      </c>
    </row>
    <row r="21375" spans="3:11" x14ac:dyDescent="0.25">
      <c r="C21375" s="660">
        <v>45943</v>
      </c>
      <c r="D21375" s="661" t="s">
        <v>317</v>
      </c>
      <c r="E21375" s="662">
        <v>120000</v>
      </c>
      <c r="F21375" s="662">
        <v>120500</v>
      </c>
      <c r="G21375" s="662">
        <v>123000</v>
      </c>
      <c r="H21375" s="661">
        <v>10</v>
      </c>
      <c r="I21375" s="662">
        <v>1200000</v>
      </c>
      <c r="J21375" s="663">
        <v>15000000</v>
      </c>
      <c r="K21375" s="662">
        <v>1845000000000</v>
      </c>
    </row>
    <row r="21376" spans="3:11" x14ac:dyDescent="0.25">
      <c r="C21376" s="660">
        <v>45943</v>
      </c>
      <c r="D21376" s="661" t="s">
        <v>1154</v>
      </c>
      <c r="E21376" s="662">
        <v>57001</v>
      </c>
      <c r="F21376" s="662">
        <v>60000</v>
      </c>
      <c r="G21376" s="662">
        <v>58090</v>
      </c>
      <c r="H21376" s="661">
        <v>1</v>
      </c>
      <c r="I21376" s="662">
        <v>57001</v>
      </c>
      <c r="J21376" s="663">
        <v>600000</v>
      </c>
      <c r="K21376" s="662">
        <v>34854000000</v>
      </c>
    </row>
    <row r="21377" spans="3:11" x14ac:dyDescent="0.25">
      <c r="C21377" s="660">
        <v>45943</v>
      </c>
      <c r="D21377" s="661" t="s">
        <v>312</v>
      </c>
      <c r="E21377" s="662">
        <v>27000</v>
      </c>
      <c r="F21377" s="662">
        <v>28500</v>
      </c>
      <c r="G21377" s="662">
        <v>26900</v>
      </c>
      <c r="H21377" s="661">
        <v>2</v>
      </c>
      <c r="I21377" s="662">
        <v>54000</v>
      </c>
      <c r="J21377" s="663">
        <v>20000000</v>
      </c>
      <c r="K21377" s="662">
        <v>538000000000</v>
      </c>
    </row>
    <row r="21378" spans="3:11" x14ac:dyDescent="0.25">
      <c r="C21378" s="660">
        <v>45943</v>
      </c>
      <c r="D21378" s="661" t="s">
        <v>312</v>
      </c>
      <c r="E21378" s="662">
        <v>27300</v>
      </c>
      <c r="F21378" s="662">
        <v>28500</v>
      </c>
      <c r="G21378" s="662">
        <v>26900</v>
      </c>
      <c r="H21378" s="661">
        <v>1</v>
      </c>
      <c r="I21378" s="662">
        <v>27300</v>
      </c>
      <c r="J21378" s="663">
        <v>20000000</v>
      </c>
      <c r="K21378" s="662">
        <v>538000000000</v>
      </c>
    </row>
    <row r="21379" spans="3:11" x14ac:dyDescent="0.25">
      <c r="C21379" s="660">
        <v>45943</v>
      </c>
      <c r="D21379" s="661" t="s">
        <v>317</v>
      </c>
      <c r="E21379" s="662">
        <v>119999</v>
      </c>
      <c r="F21379" s="662">
        <v>120500</v>
      </c>
      <c r="G21379" s="662">
        <v>123000</v>
      </c>
      <c r="H21379" s="661">
        <v>1</v>
      </c>
      <c r="I21379" s="662">
        <v>119999</v>
      </c>
      <c r="J21379" s="663">
        <v>15000000</v>
      </c>
      <c r="K21379" s="662">
        <v>1845000000000</v>
      </c>
    </row>
    <row r="21380" spans="3:11" x14ac:dyDescent="0.25">
      <c r="C21380" s="660">
        <v>45943</v>
      </c>
      <c r="D21380" s="661" t="s">
        <v>317</v>
      </c>
      <c r="E21380" s="662">
        <v>120000</v>
      </c>
      <c r="F21380" s="662">
        <v>120500</v>
      </c>
      <c r="G21380" s="662">
        <v>123000</v>
      </c>
      <c r="H21380" s="661">
        <v>6</v>
      </c>
      <c r="I21380" s="662">
        <v>720000</v>
      </c>
      <c r="J21380" s="663">
        <v>15000000</v>
      </c>
      <c r="K21380" s="662">
        <v>1845000000000</v>
      </c>
    </row>
    <row r="21381" spans="3:11" x14ac:dyDescent="0.25">
      <c r="C21381" s="660">
        <v>45943</v>
      </c>
      <c r="D21381" s="661" t="s">
        <v>317</v>
      </c>
      <c r="E21381" s="662">
        <v>120500</v>
      </c>
      <c r="F21381" s="662">
        <v>120500</v>
      </c>
      <c r="G21381" s="662">
        <v>123000</v>
      </c>
      <c r="H21381" s="661">
        <v>20</v>
      </c>
      <c r="I21381" s="662">
        <v>2410000</v>
      </c>
      <c r="J21381" s="663">
        <v>15000000</v>
      </c>
      <c r="K21381" s="662">
        <v>1845000000000</v>
      </c>
    </row>
    <row r="21382" spans="3:11" x14ac:dyDescent="0.25">
      <c r="C21382" s="660">
        <v>45943</v>
      </c>
      <c r="D21382" s="661" t="s">
        <v>1154</v>
      </c>
      <c r="E21382" s="662">
        <v>57001</v>
      </c>
      <c r="F21382" s="662">
        <v>60000</v>
      </c>
      <c r="G21382" s="662">
        <v>58090</v>
      </c>
      <c r="H21382" s="661">
        <v>2</v>
      </c>
      <c r="I21382" s="662">
        <v>114002</v>
      </c>
      <c r="J21382" s="663">
        <v>600000</v>
      </c>
      <c r="K21382" s="662">
        <v>34854000000</v>
      </c>
    </row>
    <row r="21383" spans="3:11" x14ac:dyDescent="0.25">
      <c r="C21383" s="660">
        <v>45943</v>
      </c>
      <c r="D21383" s="661" t="s">
        <v>317</v>
      </c>
      <c r="E21383" s="662">
        <v>121000</v>
      </c>
      <c r="F21383" s="662">
        <v>120500</v>
      </c>
      <c r="G21383" s="662">
        <v>123000</v>
      </c>
      <c r="H21383" s="661">
        <v>5</v>
      </c>
      <c r="I21383" s="662">
        <v>605000</v>
      </c>
      <c r="J21383" s="663">
        <v>15000000</v>
      </c>
      <c r="K21383" s="662">
        <v>1845000000000</v>
      </c>
    </row>
    <row r="21384" spans="3:11" x14ac:dyDescent="0.25">
      <c r="C21384" s="660">
        <v>45943</v>
      </c>
      <c r="D21384" s="661" t="s">
        <v>312</v>
      </c>
      <c r="E21384" s="662">
        <v>27300</v>
      </c>
      <c r="F21384" s="662">
        <v>28500</v>
      </c>
      <c r="G21384" s="662">
        <v>26900</v>
      </c>
      <c r="H21384" s="661">
        <v>2</v>
      </c>
      <c r="I21384" s="662">
        <v>54600</v>
      </c>
      <c r="J21384" s="663">
        <v>20000000</v>
      </c>
      <c r="K21384" s="662">
        <v>538000000000</v>
      </c>
    </row>
    <row r="21385" spans="3:11" x14ac:dyDescent="0.25">
      <c r="C21385" s="660">
        <v>45943</v>
      </c>
      <c r="D21385" s="661" t="s">
        <v>1155</v>
      </c>
      <c r="E21385" s="662">
        <v>42490</v>
      </c>
      <c r="F21385" s="662">
        <v>40000</v>
      </c>
      <c r="G21385" s="662">
        <v>42000</v>
      </c>
      <c r="H21385" s="661">
        <v>8</v>
      </c>
      <c r="I21385" s="662">
        <v>339920</v>
      </c>
      <c r="J21385" s="663">
        <v>2400000</v>
      </c>
      <c r="K21385" s="662">
        <v>100800000000</v>
      </c>
    </row>
    <row r="21386" spans="3:11" x14ac:dyDescent="0.25">
      <c r="C21386" s="660">
        <v>45943</v>
      </c>
      <c r="D21386" s="661" t="s">
        <v>1154</v>
      </c>
      <c r="E21386" s="662">
        <v>57001</v>
      </c>
      <c r="F21386" s="662">
        <v>60000</v>
      </c>
      <c r="G21386" s="662">
        <v>58090</v>
      </c>
      <c r="H21386" s="661">
        <v>2</v>
      </c>
      <c r="I21386" s="662">
        <v>114002</v>
      </c>
      <c r="J21386" s="663">
        <v>600000</v>
      </c>
      <c r="K21386" s="662">
        <v>34854000000</v>
      </c>
    </row>
    <row r="21387" spans="3:11" x14ac:dyDescent="0.25">
      <c r="C21387" s="660">
        <v>45943</v>
      </c>
      <c r="D21387" s="661" t="s">
        <v>312</v>
      </c>
      <c r="E21387" s="662">
        <v>27300</v>
      </c>
      <c r="F21387" s="662">
        <v>28500</v>
      </c>
      <c r="G21387" s="662">
        <v>26900</v>
      </c>
      <c r="H21387" s="661">
        <v>1</v>
      </c>
      <c r="I21387" s="662">
        <v>27300</v>
      </c>
      <c r="J21387" s="663">
        <v>20000000</v>
      </c>
      <c r="K21387" s="662">
        <v>538000000000</v>
      </c>
    </row>
    <row r="21388" spans="3:11" x14ac:dyDescent="0.25">
      <c r="C21388" s="660">
        <v>45943</v>
      </c>
      <c r="D21388" s="661" t="s">
        <v>312</v>
      </c>
      <c r="E21388" s="662">
        <v>27300</v>
      </c>
      <c r="F21388" s="662">
        <v>28500</v>
      </c>
      <c r="G21388" s="662">
        <v>26900</v>
      </c>
      <c r="H21388" s="661">
        <v>9</v>
      </c>
      <c r="I21388" s="662">
        <v>245700</v>
      </c>
      <c r="J21388" s="663">
        <v>20000000</v>
      </c>
      <c r="K21388" s="662">
        <v>538000000000</v>
      </c>
    </row>
    <row r="21389" spans="3:11" x14ac:dyDescent="0.25">
      <c r="C21389" s="660">
        <v>45943</v>
      </c>
      <c r="D21389" s="661" t="s">
        <v>312</v>
      </c>
      <c r="E21389" s="662">
        <v>27300</v>
      </c>
      <c r="F21389" s="662">
        <v>28500</v>
      </c>
      <c r="G21389" s="662">
        <v>26900</v>
      </c>
      <c r="H21389" s="661">
        <v>3</v>
      </c>
      <c r="I21389" s="662">
        <v>81900</v>
      </c>
      <c r="J21389" s="663">
        <v>20000000</v>
      </c>
      <c r="K21389" s="662">
        <v>538000000000</v>
      </c>
    </row>
    <row r="21390" spans="3:11" x14ac:dyDescent="0.25">
      <c r="C21390" s="660">
        <v>45943</v>
      </c>
      <c r="D21390" s="661" t="s">
        <v>317</v>
      </c>
      <c r="E21390" s="662">
        <v>120000</v>
      </c>
      <c r="F21390" s="662">
        <v>120500</v>
      </c>
      <c r="G21390" s="662">
        <v>123000</v>
      </c>
      <c r="H21390" s="661">
        <v>5</v>
      </c>
      <c r="I21390" s="662">
        <v>600000</v>
      </c>
      <c r="J21390" s="663">
        <v>15000000</v>
      </c>
      <c r="K21390" s="662">
        <v>1845000000000</v>
      </c>
    </row>
    <row r="21391" spans="3:11" x14ac:dyDescent="0.25">
      <c r="C21391" s="660">
        <v>45943</v>
      </c>
      <c r="D21391" s="661" t="s">
        <v>317</v>
      </c>
      <c r="E21391" s="662">
        <v>120500</v>
      </c>
      <c r="F21391" s="662">
        <v>120500</v>
      </c>
      <c r="G21391" s="662">
        <v>123000</v>
      </c>
      <c r="H21391" s="661">
        <v>2</v>
      </c>
      <c r="I21391" s="662">
        <v>241000</v>
      </c>
      <c r="J21391" s="663">
        <v>15000000</v>
      </c>
      <c r="K21391" s="662">
        <v>1845000000000</v>
      </c>
    </row>
    <row r="21392" spans="3:11" x14ac:dyDescent="0.25">
      <c r="C21392" s="660">
        <v>45943</v>
      </c>
      <c r="D21392" s="661" t="s">
        <v>317</v>
      </c>
      <c r="E21392" s="662">
        <v>120500</v>
      </c>
      <c r="F21392" s="662">
        <v>120500</v>
      </c>
      <c r="G21392" s="662">
        <v>123000</v>
      </c>
      <c r="H21392" s="661">
        <v>50</v>
      </c>
      <c r="I21392" s="662">
        <v>6025000</v>
      </c>
      <c r="J21392" s="663">
        <v>15000000</v>
      </c>
      <c r="K21392" s="662">
        <v>1845000000000</v>
      </c>
    </row>
    <row r="21393" spans="3:11" x14ac:dyDescent="0.25">
      <c r="C21393" s="660">
        <v>45943</v>
      </c>
      <c r="D21393" s="661" t="s">
        <v>317</v>
      </c>
      <c r="E21393" s="662">
        <v>121000</v>
      </c>
      <c r="F21393" s="662">
        <v>120500</v>
      </c>
      <c r="G21393" s="662">
        <v>123000</v>
      </c>
      <c r="H21393" s="661">
        <v>4</v>
      </c>
      <c r="I21393" s="662">
        <v>484000</v>
      </c>
      <c r="J21393" s="663">
        <v>15000000</v>
      </c>
      <c r="K21393" s="662">
        <v>1845000000000</v>
      </c>
    </row>
    <row r="21394" spans="3:11" x14ac:dyDescent="0.25">
      <c r="C21394" s="660">
        <v>45943</v>
      </c>
      <c r="D21394" s="661" t="s">
        <v>317</v>
      </c>
      <c r="E21394" s="662">
        <v>121000</v>
      </c>
      <c r="F21394" s="662">
        <v>120500</v>
      </c>
      <c r="G21394" s="662">
        <v>123000</v>
      </c>
      <c r="H21394" s="661">
        <v>12</v>
      </c>
      <c r="I21394" s="662">
        <v>1452000</v>
      </c>
      <c r="J21394" s="663">
        <v>15000000</v>
      </c>
      <c r="K21394" s="662">
        <v>1845000000000</v>
      </c>
    </row>
    <row r="21395" spans="3:11" x14ac:dyDescent="0.25">
      <c r="C21395" s="660">
        <v>45943</v>
      </c>
      <c r="D21395" s="661" t="s">
        <v>317</v>
      </c>
      <c r="E21395" s="662">
        <v>121500</v>
      </c>
      <c r="F21395" s="662">
        <v>120500</v>
      </c>
      <c r="G21395" s="662">
        <v>123000</v>
      </c>
      <c r="H21395" s="661">
        <v>185</v>
      </c>
      <c r="I21395" s="662">
        <v>22477500</v>
      </c>
      <c r="J21395" s="663">
        <v>15000000</v>
      </c>
      <c r="K21395" s="662">
        <v>1845000000000</v>
      </c>
    </row>
    <row r="21396" spans="3:11" x14ac:dyDescent="0.25">
      <c r="C21396" s="660">
        <v>45943</v>
      </c>
      <c r="D21396" s="661" t="s">
        <v>317</v>
      </c>
      <c r="E21396" s="662">
        <v>121500</v>
      </c>
      <c r="F21396" s="662">
        <v>120500</v>
      </c>
      <c r="G21396" s="662">
        <v>123000</v>
      </c>
      <c r="H21396" s="661">
        <v>4</v>
      </c>
      <c r="I21396" s="662">
        <v>486000</v>
      </c>
      <c r="J21396" s="663">
        <v>15000000</v>
      </c>
      <c r="K21396" s="662">
        <v>1845000000000</v>
      </c>
    </row>
    <row r="21397" spans="3:11" x14ac:dyDescent="0.25">
      <c r="C21397" s="660">
        <v>45943</v>
      </c>
      <c r="D21397" s="661" t="s">
        <v>317</v>
      </c>
      <c r="E21397" s="662">
        <v>121500</v>
      </c>
      <c r="F21397" s="662">
        <v>120500</v>
      </c>
      <c r="G21397" s="662">
        <v>123000</v>
      </c>
      <c r="H21397" s="661">
        <v>5</v>
      </c>
      <c r="I21397" s="662">
        <v>607500</v>
      </c>
      <c r="J21397" s="663">
        <v>15000000</v>
      </c>
      <c r="K21397" s="662">
        <v>1845000000000</v>
      </c>
    </row>
    <row r="21398" spans="3:11" x14ac:dyDescent="0.25">
      <c r="C21398" s="660">
        <v>45943</v>
      </c>
      <c r="D21398" s="661" t="s">
        <v>317</v>
      </c>
      <c r="E21398" s="662">
        <v>122000</v>
      </c>
      <c r="F21398" s="662">
        <v>120500</v>
      </c>
      <c r="G21398" s="662">
        <v>123000</v>
      </c>
      <c r="H21398" s="661">
        <v>7</v>
      </c>
      <c r="I21398" s="662">
        <v>854000</v>
      </c>
      <c r="J21398" s="663">
        <v>15000000</v>
      </c>
      <c r="K21398" s="662">
        <v>1845000000000</v>
      </c>
    </row>
    <row r="21399" spans="3:11" x14ac:dyDescent="0.25">
      <c r="C21399" s="660">
        <v>45943</v>
      </c>
      <c r="D21399" s="661" t="s">
        <v>317</v>
      </c>
      <c r="E21399" s="662">
        <v>122000</v>
      </c>
      <c r="F21399" s="662">
        <v>120500</v>
      </c>
      <c r="G21399" s="662">
        <v>123000</v>
      </c>
      <c r="H21399" s="661">
        <v>3</v>
      </c>
      <c r="I21399" s="662">
        <v>366000</v>
      </c>
      <c r="J21399" s="663">
        <v>15000000</v>
      </c>
      <c r="K21399" s="662">
        <v>1845000000000</v>
      </c>
    </row>
    <row r="21400" spans="3:11" x14ac:dyDescent="0.25">
      <c r="C21400" s="660">
        <v>45943</v>
      </c>
      <c r="D21400" s="661" t="s">
        <v>317</v>
      </c>
      <c r="E21400" s="662">
        <v>122000</v>
      </c>
      <c r="F21400" s="662">
        <v>120500</v>
      </c>
      <c r="G21400" s="662">
        <v>123000</v>
      </c>
      <c r="H21400" s="661">
        <v>15</v>
      </c>
      <c r="I21400" s="662">
        <v>1830000</v>
      </c>
      <c r="J21400" s="663">
        <v>15000000</v>
      </c>
      <c r="K21400" s="662">
        <v>1845000000000</v>
      </c>
    </row>
    <row r="21401" spans="3:11" x14ac:dyDescent="0.25">
      <c r="C21401" s="660">
        <v>45943</v>
      </c>
      <c r="D21401" s="661" t="s">
        <v>317</v>
      </c>
      <c r="E21401" s="662">
        <v>122000</v>
      </c>
      <c r="F21401" s="662">
        <v>120500</v>
      </c>
      <c r="G21401" s="662">
        <v>123000</v>
      </c>
      <c r="H21401" s="661">
        <v>45</v>
      </c>
      <c r="I21401" s="662">
        <v>5490000</v>
      </c>
      <c r="J21401" s="663">
        <v>15000000</v>
      </c>
      <c r="K21401" s="662">
        <v>1845000000000</v>
      </c>
    </row>
    <row r="21402" spans="3:11" x14ac:dyDescent="0.25">
      <c r="C21402" s="660">
        <v>45943</v>
      </c>
      <c r="D21402" s="661" t="s">
        <v>317</v>
      </c>
      <c r="E21402" s="662">
        <v>122000</v>
      </c>
      <c r="F21402" s="662">
        <v>120500</v>
      </c>
      <c r="G21402" s="662">
        <v>123000</v>
      </c>
      <c r="H21402" s="661">
        <v>16</v>
      </c>
      <c r="I21402" s="662">
        <v>1952000</v>
      </c>
      <c r="J21402" s="663">
        <v>15000000</v>
      </c>
      <c r="K21402" s="662">
        <v>1845000000000</v>
      </c>
    </row>
    <row r="21403" spans="3:11" x14ac:dyDescent="0.25">
      <c r="C21403" s="660">
        <v>45943</v>
      </c>
      <c r="D21403" s="661" t="s">
        <v>317</v>
      </c>
      <c r="E21403" s="662">
        <v>122000</v>
      </c>
      <c r="F21403" s="662">
        <v>120500</v>
      </c>
      <c r="G21403" s="662">
        <v>123000</v>
      </c>
      <c r="H21403" s="661">
        <v>130</v>
      </c>
      <c r="I21403" s="662">
        <v>15860000</v>
      </c>
      <c r="J21403" s="663">
        <v>15000000</v>
      </c>
      <c r="K21403" s="662">
        <v>1845000000000</v>
      </c>
    </row>
    <row r="21404" spans="3:11" x14ac:dyDescent="0.25">
      <c r="C21404" s="660">
        <v>45943</v>
      </c>
      <c r="D21404" s="661" t="s">
        <v>312</v>
      </c>
      <c r="E21404" s="662">
        <v>27300</v>
      </c>
      <c r="F21404" s="662">
        <v>28500</v>
      </c>
      <c r="G21404" s="662">
        <v>26900</v>
      </c>
      <c r="H21404" s="661">
        <v>34</v>
      </c>
      <c r="I21404" s="662">
        <v>928200</v>
      </c>
      <c r="J21404" s="663">
        <v>20000000</v>
      </c>
      <c r="K21404" s="662">
        <v>538000000000</v>
      </c>
    </row>
    <row r="21405" spans="3:11" x14ac:dyDescent="0.25">
      <c r="C21405" s="660">
        <v>45943</v>
      </c>
      <c r="D21405" s="661" t="s">
        <v>317</v>
      </c>
      <c r="E21405" s="662">
        <v>121500</v>
      </c>
      <c r="F21405" s="662">
        <v>120500</v>
      </c>
      <c r="G21405" s="662">
        <v>123000</v>
      </c>
      <c r="H21405" s="661">
        <v>10</v>
      </c>
      <c r="I21405" s="662">
        <v>1215000</v>
      </c>
      <c r="J21405" s="663">
        <v>15000000</v>
      </c>
      <c r="K21405" s="662">
        <v>1845000000000</v>
      </c>
    </row>
    <row r="21406" spans="3:11" x14ac:dyDescent="0.25">
      <c r="C21406" s="660">
        <v>45943</v>
      </c>
      <c r="D21406" s="661" t="s">
        <v>312</v>
      </c>
      <c r="E21406" s="662">
        <v>27300</v>
      </c>
      <c r="F21406" s="662">
        <v>28500</v>
      </c>
      <c r="G21406" s="662">
        <v>26900</v>
      </c>
      <c r="H21406" s="661">
        <v>7</v>
      </c>
      <c r="I21406" s="662">
        <v>191100</v>
      </c>
      <c r="J21406" s="663">
        <v>20000000</v>
      </c>
      <c r="K21406" s="662">
        <v>538000000000</v>
      </c>
    </row>
    <row r="21407" spans="3:11" x14ac:dyDescent="0.25">
      <c r="C21407" s="660">
        <v>45943</v>
      </c>
      <c r="D21407" s="661" t="s">
        <v>317</v>
      </c>
      <c r="E21407" s="662">
        <v>121050</v>
      </c>
      <c r="F21407" s="662">
        <v>120500</v>
      </c>
      <c r="G21407" s="662">
        <v>123000</v>
      </c>
      <c r="H21407" s="661">
        <v>10</v>
      </c>
      <c r="I21407" s="662">
        <v>1210500</v>
      </c>
      <c r="J21407" s="663">
        <v>15000000</v>
      </c>
      <c r="K21407" s="662">
        <v>1845000000000</v>
      </c>
    </row>
    <row r="21408" spans="3:11" x14ac:dyDescent="0.25">
      <c r="C21408" s="660">
        <v>45943</v>
      </c>
      <c r="D21408" s="661" t="s">
        <v>317</v>
      </c>
      <c r="E21408" s="662">
        <v>121050</v>
      </c>
      <c r="F21408" s="662">
        <v>120500</v>
      </c>
      <c r="G21408" s="662">
        <v>123000</v>
      </c>
      <c r="H21408" s="661">
        <v>6</v>
      </c>
      <c r="I21408" s="662">
        <v>726300</v>
      </c>
      <c r="J21408" s="663">
        <v>15000000</v>
      </c>
      <c r="K21408" s="662">
        <v>1845000000000</v>
      </c>
    </row>
    <row r="21409" spans="3:11" x14ac:dyDescent="0.25">
      <c r="C21409" s="660">
        <v>45943</v>
      </c>
      <c r="D21409" s="661" t="s">
        <v>317</v>
      </c>
      <c r="E21409" s="662">
        <v>121050</v>
      </c>
      <c r="F21409" s="662">
        <v>120500</v>
      </c>
      <c r="G21409" s="662">
        <v>123000</v>
      </c>
      <c r="H21409" s="661">
        <v>15</v>
      </c>
      <c r="I21409" s="662">
        <v>1815750</v>
      </c>
      <c r="J21409" s="663">
        <v>15000000</v>
      </c>
      <c r="K21409" s="662">
        <v>1845000000000</v>
      </c>
    </row>
    <row r="21410" spans="3:11" x14ac:dyDescent="0.25">
      <c r="C21410" s="660">
        <v>45943</v>
      </c>
      <c r="D21410" s="661" t="s">
        <v>310</v>
      </c>
      <c r="E21410" s="662">
        <v>99999</v>
      </c>
      <c r="F21410" s="662">
        <v>100000</v>
      </c>
      <c r="G21410" s="662">
        <v>102000</v>
      </c>
      <c r="H21410" s="661">
        <v>10</v>
      </c>
      <c r="I21410" s="662">
        <v>999990</v>
      </c>
      <c r="J21410" s="663">
        <v>19450000</v>
      </c>
      <c r="K21410" s="662">
        <v>1983900000000</v>
      </c>
    </row>
    <row r="21411" spans="3:11" x14ac:dyDescent="0.25">
      <c r="C21411" s="660">
        <v>45943</v>
      </c>
      <c r="D21411" s="661" t="s">
        <v>310</v>
      </c>
      <c r="E21411" s="662">
        <v>99999</v>
      </c>
      <c r="F21411" s="662">
        <v>100000</v>
      </c>
      <c r="G21411" s="662">
        <v>102000</v>
      </c>
      <c r="H21411" s="661">
        <v>11</v>
      </c>
      <c r="I21411" s="662">
        <v>1099989</v>
      </c>
      <c r="J21411" s="663">
        <v>19450000</v>
      </c>
      <c r="K21411" s="662">
        <v>1983900000000</v>
      </c>
    </row>
    <row r="21412" spans="3:11" x14ac:dyDescent="0.25">
      <c r="C21412" s="660">
        <v>45943</v>
      </c>
      <c r="D21412" s="661" t="s">
        <v>310</v>
      </c>
      <c r="E21412" s="662">
        <v>100000</v>
      </c>
      <c r="F21412" s="662">
        <v>100000</v>
      </c>
      <c r="G21412" s="662">
        <v>102000</v>
      </c>
      <c r="H21412" s="661">
        <v>9</v>
      </c>
      <c r="I21412" s="662">
        <v>900000</v>
      </c>
      <c r="J21412" s="663">
        <v>19450000</v>
      </c>
      <c r="K21412" s="662">
        <v>1983900000000</v>
      </c>
    </row>
    <row r="21413" spans="3:11" x14ac:dyDescent="0.25">
      <c r="C21413" s="660">
        <v>45943</v>
      </c>
      <c r="D21413" s="661" t="s">
        <v>310</v>
      </c>
      <c r="E21413" s="662">
        <v>100000</v>
      </c>
      <c r="F21413" s="662">
        <v>100000</v>
      </c>
      <c r="G21413" s="662">
        <v>102000</v>
      </c>
      <c r="H21413" s="661">
        <v>2</v>
      </c>
      <c r="I21413" s="662">
        <v>200000</v>
      </c>
      <c r="J21413" s="663">
        <v>19450000</v>
      </c>
      <c r="K21413" s="662">
        <v>1983900000000</v>
      </c>
    </row>
    <row r="21414" spans="3:11" x14ac:dyDescent="0.25">
      <c r="C21414" s="660">
        <v>45943</v>
      </c>
      <c r="D21414" s="661" t="s">
        <v>310</v>
      </c>
      <c r="E21414" s="662">
        <v>100000</v>
      </c>
      <c r="F21414" s="662">
        <v>100000</v>
      </c>
      <c r="G21414" s="662">
        <v>102000</v>
      </c>
      <c r="H21414" s="661">
        <v>4</v>
      </c>
      <c r="I21414" s="662">
        <v>400000</v>
      </c>
      <c r="J21414" s="663">
        <v>19450000</v>
      </c>
      <c r="K21414" s="662">
        <v>1983900000000</v>
      </c>
    </row>
    <row r="21415" spans="3:11" x14ac:dyDescent="0.25">
      <c r="C21415" s="660">
        <v>45943</v>
      </c>
      <c r="D21415" s="661" t="s">
        <v>317</v>
      </c>
      <c r="E21415" s="662">
        <v>121050</v>
      </c>
      <c r="F21415" s="662">
        <v>120500</v>
      </c>
      <c r="G21415" s="662">
        <v>123000</v>
      </c>
      <c r="H21415" s="661">
        <v>2</v>
      </c>
      <c r="I21415" s="662">
        <v>242100</v>
      </c>
      <c r="J21415" s="663">
        <v>15000000</v>
      </c>
      <c r="K21415" s="662">
        <v>1845000000000</v>
      </c>
    </row>
    <row r="21416" spans="3:11" x14ac:dyDescent="0.25">
      <c r="C21416" s="660">
        <v>45943</v>
      </c>
      <c r="D21416" s="661" t="s">
        <v>317</v>
      </c>
      <c r="E21416" s="662">
        <v>121050</v>
      </c>
      <c r="F21416" s="662">
        <v>120500</v>
      </c>
      <c r="G21416" s="662">
        <v>123000</v>
      </c>
      <c r="H21416" s="661">
        <v>1</v>
      </c>
      <c r="I21416" s="662">
        <v>121050</v>
      </c>
      <c r="J21416" s="663">
        <v>15000000</v>
      </c>
      <c r="K21416" s="662">
        <v>1845000000000</v>
      </c>
    </row>
    <row r="21417" spans="3:11" x14ac:dyDescent="0.25">
      <c r="C21417" s="660">
        <v>45943</v>
      </c>
      <c r="D21417" s="661" t="s">
        <v>310</v>
      </c>
      <c r="E21417" s="662">
        <v>101000</v>
      </c>
      <c r="F21417" s="662">
        <v>100000</v>
      </c>
      <c r="G21417" s="662">
        <v>102000</v>
      </c>
      <c r="H21417" s="661">
        <v>4</v>
      </c>
      <c r="I21417" s="662">
        <v>404000</v>
      </c>
      <c r="J21417" s="663">
        <v>19450000</v>
      </c>
      <c r="K21417" s="662">
        <v>1983900000000</v>
      </c>
    </row>
    <row r="21418" spans="3:11" x14ac:dyDescent="0.25">
      <c r="C21418" s="660">
        <v>45943</v>
      </c>
      <c r="D21418" s="661" t="s">
        <v>310</v>
      </c>
      <c r="E21418" s="662">
        <v>101999</v>
      </c>
      <c r="F21418" s="662">
        <v>100000</v>
      </c>
      <c r="G21418" s="662">
        <v>102000</v>
      </c>
      <c r="H21418" s="661">
        <v>44</v>
      </c>
      <c r="I21418" s="662">
        <v>4487956</v>
      </c>
      <c r="J21418" s="663">
        <v>19450000</v>
      </c>
      <c r="K21418" s="662">
        <v>1983900000000</v>
      </c>
    </row>
    <row r="21419" spans="3:11" x14ac:dyDescent="0.25">
      <c r="C21419" s="660">
        <v>45943</v>
      </c>
      <c r="D21419" s="661" t="s">
        <v>310</v>
      </c>
      <c r="E21419" s="662">
        <v>102000</v>
      </c>
      <c r="F21419" s="662">
        <v>100000</v>
      </c>
      <c r="G21419" s="662">
        <v>102000</v>
      </c>
      <c r="H21419" s="661">
        <v>1</v>
      </c>
      <c r="I21419" s="662">
        <v>102000</v>
      </c>
      <c r="J21419" s="663">
        <v>19450000</v>
      </c>
      <c r="K21419" s="662">
        <v>1983900000000</v>
      </c>
    </row>
    <row r="21420" spans="3:11" x14ac:dyDescent="0.25">
      <c r="C21420" s="660">
        <v>45943</v>
      </c>
      <c r="D21420" s="661" t="s">
        <v>1154</v>
      </c>
      <c r="E21420" s="662">
        <v>58000</v>
      </c>
      <c r="F21420" s="662">
        <v>60000</v>
      </c>
      <c r="G21420" s="662">
        <v>58090</v>
      </c>
      <c r="H21420" s="661">
        <v>2</v>
      </c>
      <c r="I21420" s="662">
        <v>116000</v>
      </c>
      <c r="J21420" s="663">
        <v>600000</v>
      </c>
      <c r="K21420" s="662">
        <v>34854000000</v>
      </c>
    </row>
    <row r="21421" spans="3:11" x14ac:dyDescent="0.25">
      <c r="C21421" s="660">
        <v>45943</v>
      </c>
      <c r="D21421" s="661" t="s">
        <v>312</v>
      </c>
      <c r="E21421" s="662">
        <v>27300</v>
      </c>
      <c r="F21421" s="662">
        <v>28500</v>
      </c>
      <c r="G21421" s="662">
        <v>26900</v>
      </c>
      <c r="H21421" s="661">
        <v>1</v>
      </c>
      <c r="I21421" s="662">
        <v>27300</v>
      </c>
      <c r="J21421" s="663">
        <v>20000000</v>
      </c>
      <c r="K21421" s="662">
        <v>538000000000</v>
      </c>
    </row>
    <row r="21422" spans="3:11" x14ac:dyDescent="0.25">
      <c r="C21422" s="660">
        <v>45943</v>
      </c>
      <c r="D21422" s="661" t="s">
        <v>312</v>
      </c>
      <c r="E21422" s="662">
        <v>26500</v>
      </c>
      <c r="F21422" s="662">
        <v>28500</v>
      </c>
      <c r="G21422" s="662">
        <v>26900</v>
      </c>
      <c r="H21422" s="661">
        <v>25</v>
      </c>
      <c r="I21422" s="662">
        <v>662500</v>
      </c>
      <c r="J21422" s="663">
        <v>20000000</v>
      </c>
      <c r="K21422" s="662">
        <v>538000000000</v>
      </c>
    </row>
    <row r="21423" spans="3:11" x14ac:dyDescent="0.25">
      <c r="C21423" s="660">
        <v>45943</v>
      </c>
      <c r="D21423" s="661" t="s">
        <v>317</v>
      </c>
      <c r="E21423" s="662">
        <v>121050</v>
      </c>
      <c r="F21423" s="662">
        <v>120500</v>
      </c>
      <c r="G21423" s="662">
        <v>123000</v>
      </c>
      <c r="H21423" s="661">
        <v>3</v>
      </c>
      <c r="I21423" s="662">
        <v>363150</v>
      </c>
      <c r="J21423" s="663">
        <v>15000000</v>
      </c>
      <c r="K21423" s="662">
        <v>1845000000000</v>
      </c>
    </row>
    <row r="21424" spans="3:11" x14ac:dyDescent="0.25">
      <c r="C21424" s="660">
        <v>45943</v>
      </c>
      <c r="D21424" s="661" t="s">
        <v>317</v>
      </c>
      <c r="E21424" s="662">
        <v>121050</v>
      </c>
      <c r="F21424" s="662">
        <v>120500</v>
      </c>
      <c r="G21424" s="662">
        <v>123000</v>
      </c>
      <c r="H21424" s="661">
        <v>9</v>
      </c>
      <c r="I21424" s="662">
        <v>1089450</v>
      </c>
      <c r="J21424" s="663">
        <v>15000000</v>
      </c>
      <c r="K21424" s="662">
        <v>1845000000000</v>
      </c>
    </row>
    <row r="21425" spans="3:11" x14ac:dyDescent="0.25">
      <c r="C21425" s="660">
        <v>45943</v>
      </c>
      <c r="D21425" s="661" t="s">
        <v>317</v>
      </c>
      <c r="E21425" s="662">
        <v>121050</v>
      </c>
      <c r="F21425" s="662">
        <v>120500</v>
      </c>
      <c r="G21425" s="662">
        <v>123000</v>
      </c>
      <c r="H21425" s="661">
        <v>22</v>
      </c>
      <c r="I21425" s="662">
        <v>2663100</v>
      </c>
      <c r="J21425" s="663">
        <v>15000000</v>
      </c>
      <c r="K21425" s="662">
        <v>1845000000000</v>
      </c>
    </row>
    <row r="21426" spans="3:11" x14ac:dyDescent="0.25">
      <c r="C21426" s="660">
        <v>45943</v>
      </c>
      <c r="D21426" s="661" t="s">
        <v>317</v>
      </c>
      <c r="E21426" s="662">
        <v>121050</v>
      </c>
      <c r="F21426" s="662">
        <v>120500</v>
      </c>
      <c r="G21426" s="662">
        <v>123000</v>
      </c>
      <c r="H21426" s="661">
        <v>10</v>
      </c>
      <c r="I21426" s="662">
        <v>1210500</v>
      </c>
      <c r="J21426" s="663">
        <v>15000000</v>
      </c>
      <c r="K21426" s="662">
        <v>1845000000000</v>
      </c>
    </row>
    <row r="21427" spans="3:11" x14ac:dyDescent="0.25">
      <c r="C21427" s="660">
        <v>45943</v>
      </c>
      <c r="D21427" s="661" t="s">
        <v>1155</v>
      </c>
      <c r="E21427" s="662">
        <v>42000</v>
      </c>
      <c r="F21427" s="662">
        <v>40000</v>
      </c>
      <c r="G21427" s="662">
        <v>42000</v>
      </c>
      <c r="H21427" s="661">
        <v>2</v>
      </c>
      <c r="I21427" s="662">
        <v>84000</v>
      </c>
      <c r="J21427" s="663">
        <v>2400000</v>
      </c>
      <c r="K21427" s="662">
        <v>100800000000</v>
      </c>
    </row>
    <row r="21428" spans="3:11" x14ac:dyDescent="0.25">
      <c r="C21428" s="660">
        <v>45943</v>
      </c>
      <c r="D21428" s="661" t="s">
        <v>312</v>
      </c>
      <c r="E21428" s="662">
        <v>27300</v>
      </c>
      <c r="F21428" s="662">
        <v>28500</v>
      </c>
      <c r="G21428" s="662">
        <v>26900</v>
      </c>
      <c r="H21428" s="661">
        <v>2</v>
      </c>
      <c r="I21428" s="662">
        <v>54600</v>
      </c>
      <c r="J21428" s="663">
        <v>20000000</v>
      </c>
      <c r="K21428" s="662">
        <v>538000000000</v>
      </c>
    </row>
    <row r="21429" spans="3:11" x14ac:dyDescent="0.25">
      <c r="C21429" s="660">
        <v>45943</v>
      </c>
      <c r="D21429" s="661" t="s">
        <v>312</v>
      </c>
      <c r="E21429" s="662">
        <v>26500</v>
      </c>
      <c r="F21429" s="662">
        <v>28500</v>
      </c>
      <c r="G21429" s="662">
        <v>26900</v>
      </c>
      <c r="H21429" s="661">
        <v>2</v>
      </c>
      <c r="I21429" s="662">
        <v>53000</v>
      </c>
      <c r="J21429" s="663">
        <v>20000000</v>
      </c>
      <c r="K21429" s="662">
        <v>538000000000</v>
      </c>
    </row>
    <row r="21430" spans="3:11" x14ac:dyDescent="0.25">
      <c r="C21430" s="660">
        <v>45943</v>
      </c>
      <c r="D21430" s="661" t="s">
        <v>312</v>
      </c>
      <c r="E21430" s="662">
        <v>26005</v>
      </c>
      <c r="F21430" s="662">
        <v>28500</v>
      </c>
      <c r="G21430" s="662">
        <v>26900</v>
      </c>
      <c r="H21430" s="661">
        <v>5</v>
      </c>
      <c r="I21430" s="662">
        <v>130025</v>
      </c>
      <c r="J21430" s="663">
        <v>20000000</v>
      </c>
      <c r="K21430" s="662">
        <v>538000000000</v>
      </c>
    </row>
    <row r="21431" spans="3:11" x14ac:dyDescent="0.25">
      <c r="C21431" s="660">
        <v>45943</v>
      </c>
      <c r="D21431" s="661" t="s">
        <v>312</v>
      </c>
      <c r="E21431" s="662">
        <v>26000</v>
      </c>
      <c r="F21431" s="662">
        <v>28500</v>
      </c>
      <c r="G21431" s="662">
        <v>26900</v>
      </c>
      <c r="H21431" s="661">
        <v>50</v>
      </c>
      <c r="I21431" s="662">
        <v>1300000</v>
      </c>
      <c r="J21431" s="663">
        <v>20000000</v>
      </c>
      <c r="K21431" s="662">
        <v>538000000000</v>
      </c>
    </row>
    <row r="21432" spans="3:11" x14ac:dyDescent="0.25">
      <c r="C21432" s="660">
        <v>45943</v>
      </c>
      <c r="D21432" s="661" t="s">
        <v>317</v>
      </c>
      <c r="E21432" s="662">
        <v>121050</v>
      </c>
      <c r="F21432" s="662">
        <v>120500</v>
      </c>
      <c r="G21432" s="662">
        <v>123000</v>
      </c>
      <c r="H21432" s="661">
        <v>5</v>
      </c>
      <c r="I21432" s="662">
        <v>605250</v>
      </c>
      <c r="J21432" s="663">
        <v>15000000</v>
      </c>
      <c r="K21432" s="662">
        <v>1845000000000</v>
      </c>
    </row>
    <row r="21433" spans="3:11" x14ac:dyDescent="0.25">
      <c r="C21433" s="660">
        <v>45943</v>
      </c>
      <c r="D21433" s="661" t="s">
        <v>312</v>
      </c>
      <c r="E21433" s="662">
        <v>25000</v>
      </c>
      <c r="F21433" s="662">
        <v>28500</v>
      </c>
      <c r="G21433" s="662">
        <v>26900</v>
      </c>
      <c r="H21433" s="661">
        <v>3</v>
      </c>
      <c r="I21433" s="662">
        <v>75000</v>
      </c>
      <c r="J21433" s="663">
        <v>20000000</v>
      </c>
      <c r="K21433" s="662">
        <v>538000000000</v>
      </c>
    </row>
    <row r="21434" spans="3:11" x14ac:dyDescent="0.25">
      <c r="C21434" s="660">
        <v>45943</v>
      </c>
      <c r="D21434" s="661" t="s">
        <v>312</v>
      </c>
      <c r="E21434" s="662">
        <v>25000</v>
      </c>
      <c r="F21434" s="662">
        <v>28500</v>
      </c>
      <c r="G21434" s="662">
        <v>26900</v>
      </c>
      <c r="H21434" s="661">
        <v>20</v>
      </c>
      <c r="I21434" s="662">
        <v>500000</v>
      </c>
      <c r="J21434" s="663">
        <v>20000000</v>
      </c>
      <c r="K21434" s="662">
        <v>538000000000</v>
      </c>
    </row>
    <row r="21435" spans="3:11" x14ac:dyDescent="0.25">
      <c r="C21435" s="660">
        <v>45943</v>
      </c>
      <c r="D21435" s="661" t="s">
        <v>312</v>
      </c>
      <c r="E21435" s="662">
        <v>25000</v>
      </c>
      <c r="F21435" s="662">
        <v>28500</v>
      </c>
      <c r="G21435" s="662">
        <v>26900</v>
      </c>
      <c r="H21435" s="661">
        <v>40</v>
      </c>
      <c r="I21435" s="662">
        <v>1000000</v>
      </c>
      <c r="J21435" s="663">
        <v>20000000</v>
      </c>
      <c r="K21435" s="662">
        <v>538000000000</v>
      </c>
    </row>
    <row r="21436" spans="3:11" x14ac:dyDescent="0.25">
      <c r="C21436" s="660">
        <v>45943</v>
      </c>
      <c r="D21436" s="661" t="s">
        <v>312</v>
      </c>
      <c r="E21436" s="662">
        <v>25000</v>
      </c>
      <c r="F21436" s="662">
        <v>28500</v>
      </c>
      <c r="G21436" s="662">
        <v>26900</v>
      </c>
      <c r="H21436" s="661">
        <v>4</v>
      </c>
      <c r="I21436" s="662">
        <v>100000</v>
      </c>
      <c r="J21436" s="663">
        <v>20000000</v>
      </c>
      <c r="K21436" s="662">
        <v>538000000000</v>
      </c>
    </row>
    <row r="21437" spans="3:11" x14ac:dyDescent="0.25">
      <c r="C21437" s="660">
        <v>45943</v>
      </c>
      <c r="D21437" s="661" t="s">
        <v>312</v>
      </c>
      <c r="E21437" s="662">
        <v>25000</v>
      </c>
      <c r="F21437" s="662">
        <v>28500</v>
      </c>
      <c r="G21437" s="662">
        <v>26900</v>
      </c>
      <c r="H21437" s="661">
        <v>19</v>
      </c>
      <c r="I21437" s="662">
        <v>475000</v>
      </c>
      <c r="J21437" s="663">
        <v>20000000</v>
      </c>
      <c r="K21437" s="662">
        <v>538000000000</v>
      </c>
    </row>
    <row r="21438" spans="3:11" x14ac:dyDescent="0.25">
      <c r="C21438" s="660">
        <v>45943</v>
      </c>
      <c r="D21438" s="661" t="s">
        <v>312</v>
      </c>
      <c r="E21438" s="662">
        <v>25000</v>
      </c>
      <c r="F21438" s="662">
        <v>28500</v>
      </c>
      <c r="G21438" s="662">
        <v>26900</v>
      </c>
      <c r="H21438" s="661">
        <v>50</v>
      </c>
      <c r="I21438" s="662">
        <v>1250000</v>
      </c>
      <c r="J21438" s="663">
        <v>20000000</v>
      </c>
      <c r="K21438" s="662">
        <v>538000000000</v>
      </c>
    </row>
    <row r="21439" spans="3:11" x14ac:dyDescent="0.25">
      <c r="C21439" s="660">
        <v>45943</v>
      </c>
      <c r="D21439" s="661" t="s">
        <v>312</v>
      </c>
      <c r="E21439" s="662">
        <v>25000</v>
      </c>
      <c r="F21439" s="662">
        <v>28500</v>
      </c>
      <c r="G21439" s="662">
        <v>26900</v>
      </c>
      <c r="H21439" s="661">
        <v>12</v>
      </c>
      <c r="I21439" s="662">
        <v>300000</v>
      </c>
      <c r="J21439" s="663">
        <v>20000000</v>
      </c>
      <c r="K21439" s="662">
        <v>538000000000</v>
      </c>
    </row>
    <row r="21440" spans="3:11" x14ac:dyDescent="0.25">
      <c r="C21440" s="660">
        <v>45943</v>
      </c>
      <c r="D21440" s="661" t="s">
        <v>312</v>
      </c>
      <c r="E21440" s="662">
        <v>25000</v>
      </c>
      <c r="F21440" s="662">
        <v>28500</v>
      </c>
      <c r="G21440" s="662">
        <v>26900</v>
      </c>
      <c r="H21440" s="661">
        <v>6</v>
      </c>
      <c r="I21440" s="662">
        <v>150000</v>
      </c>
      <c r="J21440" s="663">
        <v>20000000</v>
      </c>
      <c r="K21440" s="662">
        <v>538000000000</v>
      </c>
    </row>
    <row r="21441" spans="3:11" x14ac:dyDescent="0.25">
      <c r="C21441" s="660">
        <v>45943</v>
      </c>
      <c r="D21441" s="661" t="s">
        <v>312</v>
      </c>
      <c r="E21441" s="662">
        <v>25000</v>
      </c>
      <c r="F21441" s="662">
        <v>28500</v>
      </c>
      <c r="G21441" s="662">
        <v>26900</v>
      </c>
      <c r="H21441" s="661">
        <v>14</v>
      </c>
      <c r="I21441" s="662">
        <v>350000</v>
      </c>
      <c r="J21441" s="663">
        <v>20000000</v>
      </c>
      <c r="K21441" s="662">
        <v>538000000000</v>
      </c>
    </row>
    <row r="21442" spans="3:11" x14ac:dyDescent="0.25">
      <c r="C21442" s="660">
        <v>45943</v>
      </c>
      <c r="D21442" s="661" t="s">
        <v>312</v>
      </c>
      <c r="E21442" s="662">
        <v>25000</v>
      </c>
      <c r="F21442" s="662">
        <v>28500</v>
      </c>
      <c r="G21442" s="662">
        <v>26900</v>
      </c>
      <c r="H21442" s="661">
        <v>34</v>
      </c>
      <c r="I21442" s="662">
        <v>850000</v>
      </c>
      <c r="J21442" s="663">
        <v>20000000</v>
      </c>
      <c r="K21442" s="662">
        <v>538000000000</v>
      </c>
    </row>
    <row r="21443" spans="3:11" x14ac:dyDescent="0.25">
      <c r="C21443" s="660">
        <v>45943</v>
      </c>
      <c r="D21443" s="661" t="s">
        <v>317</v>
      </c>
      <c r="E21443" s="662">
        <v>121050</v>
      </c>
      <c r="F21443" s="662">
        <v>120500</v>
      </c>
      <c r="G21443" s="662">
        <v>123000</v>
      </c>
      <c r="H21443" s="661">
        <v>1</v>
      </c>
      <c r="I21443" s="662">
        <v>121050</v>
      </c>
      <c r="J21443" s="663">
        <v>15000000</v>
      </c>
      <c r="K21443" s="662">
        <v>1845000000000</v>
      </c>
    </row>
    <row r="21444" spans="3:11" x14ac:dyDescent="0.25">
      <c r="C21444" s="660">
        <v>45943</v>
      </c>
      <c r="D21444" s="661" t="s">
        <v>317</v>
      </c>
      <c r="E21444" s="662">
        <v>121050</v>
      </c>
      <c r="F21444" s="662">
        <v>120500</v>
      </c>
      <c r="G21444" s="662">
        <v>123000</v>
      </c>
      <c r="H21444" s="661">
        <v>1</v>
      </c>
      <c r="I21444" s="662">
        <v>121050</v>
      </c>
      <c r="J21444" s="663">
        <v>15000000</v>
      </c>
      <c r="K21444" s="662">
        <v>1845000000000</v>
      </c>
    </row>
    <row r="21445" spans="3:11" x14ac:dyDescent="0.25">
      <c r="C21445" s="660">
        <v>45943</v>
      </c>
      <c r="D21445" s="661" t="s">
        <v>1154</v>
      </c>
      <c r="E21445" s="662">
        <v>58000</v>
      </c>
      <c r="F21445" s="662">
        <v>60000</v>
      </c>
      <c r="G21445" s="662">
        <v>58090</v>
      </c>
      <c r="H21445" s="661">
        <v>18</v>
      </c>
      <c r="I21445" s="662">
        <v>1044000</v>
      </c>
      <c r="J21445" s="663">
        <v>600000</v>
      </c>
      <c r="K21445" s="662">
        <v>34854000000</v>
      </c>
    </row>
    <row r="21446" spans="3:11" x14ac:dyDescent="0.25">
      <c r="C21446" s="660">
        <v>45943</v>
      </c>
      <c r="D21446" s="661" t="s">
        <v>312</v>
      </c>
      <c r="E21446" s="662">
        <v>27000</v>
      </c>
      <c r="F21446" s="662">
        <v>28500</v>
      </c>
      <c r="G21446" s="662">
        <v>26900</v>
      </c>
      <c r="H21446" s="661">
        <v>2</v>
      </c>
      <c r="I21446" s="662">
        <v>54000</v>
      </c>
      <c r="J21446" s="663">
        <v>20000000</v>
      </c>
      <c r="K21446" s="662">
        <v>538000000000</v>
      </c>
    </row>
    <row r="21447" spans="3:11" x14ac:dyDescent="0.25">
      <c r="C21447" s="660">
        <v>45943</v>
      </c>
      <c r="D21447" s="661" t="s">
        <v>310</v>
      </c>
      <c r="E21447" s="662">
        <v>102000</v>
      </c>
      <c r="F21447" s="662">
        <v>100000</v>
      </c>
      <c r="G21447" s="662">
        <v>102000</v>
      </c>
      <c r="H21447" s="661">
        <v>2</v>
      </c>
      <c r="I21447" s="662">
        <v>204000</v>
      </c>
      <c r="J21447" s="663">
        <v>19450000</v>
      </c>
      <c r="K21447" s="662">
        <v>1983900000000</v>
      </c>
    </row>
    <row r="21448" spans="3:11" x14ac:dyDescent="0.25">
      <c r="C21448" s="660">
        <v>45943</v>
      </c>
      <c r="D21448" s="661" t="s">
        <v>312</v>
      </c>
      <c r="E21448" s="662">
        <v>26700</v>
      </c>
      <c r="F21448" s="662">
        <v>28500</v>
      </c>
      <c r="G21448" s="662">
        <v>26900</v>
      </c>
      <c r="H21448" s="661">
        <v>1</v>
      </c>
      <c r="I21448" s="662">
        <v>26700</v>
      </c>
      <c r="J21448" s="663">
        <v>20000000</v>
      </c>
      <c r="K21448" s="662">
        <v>538000000000</v>
      </c>
    </row>
    <row r="21449" spans="3:11" x14ac:dyDescent="0.25">
      <c r="C21449" s="660">
        <v>45943</v>
      </c>
      <c r="D21449" s="661" t="s">
        <v>312</v>
      </c>
      <c r="E21449" s="662">
        <v>27000</v>
      </c>
      <c r="F21449" s="662">
        <v>28500</v>
      </c>
      <c r="G21449" s="662">
        <v>26900</v>
      </c>
      <c r="H21449" s="661">
        <v>4</v>
      </c>
      <c r="I21449" s="662">
        <v>108000</v>
      </c>
      <c r="J21449" s="663">
        <v>20000000</v>
      </c>
      <c r="K21449" s="662">
        <v>538000000000</v>
      </c>
    </row>
    <row r="21450" spans="3:11" x14ac:dyDescent="0.25">
      <c r="C21450" s="660">
        <v>45943</v>
      </c>
      <c r="D21450" s="661" t="s">
        <v>312</v>
      </c>
      <c r="E21450" s="662">
        <v>27000</v>
      </c>
      <c r="F21450" s="662">
        <v>28500</v>
      </c>
      <c r="G21450" s="662">
        <v>26900</v>
      </c>
      <c r="H21450" s="661">
        <v>25</v>
      </c>
      <c r="I21450" s="662">
        <v>675000</v>
      </c>
      <c r="J21450" s="663">
        <v>20000000</v>
      </c>
      <c r="K21450" s="662">
        <v>538000000000</v>
      </c>
    </row>
    <row r="21451" spans="3:11" x14ac:dyDescent="0.25">
      <c r="C21451" s="660">
        <v>45943</v>
      </c>
      <c r="D21451" s="661" t="s">
        <v>1154</v>
      </c>
      <c r="E21451" s="662">
        <v>58000</v>
      </c>
      <c r="F21451" s="662">
        <v>60000</v>
      </c>
      <c r="G21451" s="662">
        <v>58090</v>
      </c>
      <c r="H21451" s="661">
        <v>1</v>
      </c>
      <c r="I21451" s="662">
        <v>58000</v>
      </c>
      <c r="J21451" s="663">
        <v>600000</v>
      </c>
      <c r="K21451" s="662">
        <v>34854000000</v>
      </c>
    </row>
    <row r="21452" spans="3:11" x14ac:dyDescent="0.25">
      <c r="C21452" s="660">
        <v>45943</v>
      </c>
      <c r="D21452" s="661" t="s">
        <v>317</v>
      </c>
      <c r="E21452" s="662">
        <v>121050</v>
      </c>
      <c r="F21452" s="662">
        <v>120500</v>
      </c>
      <c r="G21452" s="662">
        <v>123000</v>
      </c>
      <c r="H21452" s="661">
        <v>1</v>
      </c>
      <c r="I21452" s="662">
        <v>121050</v>
      </c>
      <c r="J21452" s="663">
        <v>15000000</v>
      </c>
      <c r="K21452" s="662">
        <v>1845000000000</v>
      </c>
    </row>
    <row r="21453" spans="3:11" x14ac:dyDescent="0.25">
      <c r="C21453" s="660">
        <v>45943</v>
      </c>
      <c r="D21453" s="661" t="s">
        <v>312</v>
      </c>
      <c r="E21453" s="662">
        <v>27000</v>
      </c>
      <c r="F21453" s="662">
        <v>28500</v>
      </c>
      <c r="G21453" s="662">
        <v>26900</v>
      </c>
      <c r="H21453" s="661">
        <v>10</v>
      </c>
      <c r="I21453" s="662">
        <v>270000</v>
      </c>
      <c r="J21453" s="663">
        <v>20000000</v>
      </c>
      <c r="K21453" s="662">
        <v>538000000000</v>
      </c>
    </row>
    <row r="21454" spans="3:11" x14ac:dyDescent="0.25">
      <c r="C21454" s="660">
        <v>45943</v>
      </c>
      <c r="D21454" s="661" t="s">
        <v>312</v>
      </c>
      <c r="E21454" s="662">
        <v>27000</v>
      </c>
      <c r="F21454" s="662">
        <v>28500</v>
      </c>
      <c r="G21454" s="662">
        <v>26900</v>
      </c>
      <c r="H21454" s="661">
        <v>35</v>
      </c>
      <c r="I21454" s="662">
        <v>945000</v>
      </c>
      <c r="J21454" s="663">
        <v>20000000</v>
      </c>
      <c r="K21454" s="662">
        <v>538000000000</v>
      </c>
    </row>
    <row r="21455" spans="3:11" x14ac:dyDescent="0.25">
      <c r="C21455" s="660">
        <v>45943</v>
      </c>
      <c r="D21455" s="661" t="s">
        <v>317</v>
      </c>
      <c r="E21455" s="662">
        <v>121050</v>
      </c>
      <c r="F21455" s="662">
        <v>120500</v>
      </c>
      <c r="G21455" s="662">
        <v>123000</v>
      </c>
      <c r="H21455" s="661">
        <v>5</v>
      </c>
      <c r="I21455" s="662">
        <v>605250</v>
      </c>
      <c r="J21455" s="663">
        <v>15000000</v>
      </c>
      <c r="K21455" s="662">
        <v>1845000000000</v>
      </c>
    </row>
    <row r="21456" spans="3:11" x14ac:dyDescent="0.25">
      <c r="C21456" s="660">
        <v>45943</v>
      </c>
      <c r="D21456" s="661" t="s">
        <v>317</v>
      </c>
      <c r="E21456" s="662">
        <v>121500</v>
      </c>
      <c r="F21456" s="662">
        <v>120500</v>
      </c>
      <c r="G21456" s="662">
        <v>123000</v>
      </c>
      <c r="H21456" s="661">
        <v>5</v>
      </c>
      <c r="I21456" s="662">
        <v>607500</v>
      </c>
      <c r="J21456" s="663">
        <v>15000000</v>
      </c>
      <c r="K21456" s="662">
        <v>1845000000000</v>
      </c>
    </row>
    <row r="21457" spans="3:11" x14ac:dyDescent="0.25">
      <c r="C21457" s="660">
        <v>45943</v>
      </c>
      <c r="D21457" s="661" t="s">
        <v>317</v>
      </c>
      <c r="E21457" s="662">
        <v>122000</v>
      </c>
      <c r="F21457" s="662">
        <v>120500</v>
      </c>
      <c r="G21457" s="662">
        <v>123000</v>
      </c>
      <c r="H21457" s="661">
        <v>1</v>
      </c>
      <c r="I21457" s="662">
        <v>122000</v>
      </c>
      <c r="J21457" s="663">
        <v>15000000</v>
      </c>
      <c r="K21457" s="662">
        <v>1845000000000</v>
      </c>
    </row>
    <row r="21458" spans="3:11" x14ac:dyDescent="0.25">
      <c r="C21458" s="660">
        <v>45943</v>
      </c>
      <c r="D21458" s="661" t="s">
        <v>317</v>
      </c>
      <c r="E21458" s="662">
        <v>122000</v>
      </c>
      <c r="F21458" s="662">
        <v>120500</v>
      </c>
      <c r="G21458" s="662">
        <v>123000</v>
      </c>
      <c r="H21458" s="661">
        <v>23</v>
      </c>
      <c r="I21458" s="662">
        <v>2806000</v>
      </c>
      <c r="J21458" s="663">
        <v>15000000</v>
      </c>
      <c r="K21458" s="662">
        <v>1845000000000</v>
      </c>
    </row>
    <row r="21459" spans="3:11" x14ac:dyDescent="0.25">
      <c r="C21459" s="660">
        <v>45943</v>
      </c>
      <c r="D21459" s="661" t="s">
        <v>317</v>
      </c>
      <c r="E21459" s="662">
        <v>122000</v>
      </c>
      <c r="F21459" s="662">
        <v>120500</v>
      </c>
      <c r="G21459" s="662">
        <v>123000</v>
      </c>
      <c r="H21459" s="661">
        <v>22</v>
      </c>
      <c r="I21459" s="662">
        <v>2684000</v>
      </c>
      <c r="J21459" s="663">
        <v>15000000</v>
      </c>
      <c r="K21459" s="662">
        <v>1845000000000</v>
      </c>
    </row>
    <row r="21460" spans="3:11" x14ac:dyDescent="0.25">
      <c r="C21460" s="660">
        <v>45943</v>
      </c>
      <c r="D21460" s="661" t="s">
        <v>317</v>
      </c>
      <c r="E21460" s="662">
        <v>122500</v>
      </c>
      <c r="F21460" s="662">
        <v>120500</v>
      </c>
      <c r="G21460" s="662">
        <v>123000</v>
      </c>
      <c r="H21460" s="661">
        <v>23</v>
      </c>
      <c r="I21460" s="662">
        <v>2817500</v>
      </c>
      <c r="J21460" s="663">
        <v>15000000</v>
      </c>
      <c r="K21460" s="662">
        <v>1845000000000</v>
      </c>
    </row>
    <row r="21461" spans="3:11" x14ac:dyDescent="0.25">
      <c r="C21461" s="660">
        <v>45943</v>
      </c>
      <c r="D21461" s="661" t="s">
        <v>317</v>
      </c>
      <c r="E21461" s="662">
        <v>122000</v>
      </c>
      <c r="F21461" s="662">
        <v>120500</v>
      </c>
      <c r="G21461" s="662">
        <v>123000</v>
      </c>
      <c r="H21461" s="661">
        <v>6</v>
      </c>
      <c r="I21461" s="662">
        <v>732000</v>
      </c>
      <c r="J21461" s="663">
        <v>15000000</v>
      </c>
      <c r="K21461" s="662">
        <v>1845000000000</v>
      </c>
    </row>
    <row r="21462" spans="3:11" x14ac:dyDescent="0.25">
      <c r="C21462" s="660">
        <v>45943</v>
      </c>
      <c r="D21462" s="661" t="s">
        <v>317</v>
      </c>
      <c r="E21462" s="662">
        <v>122500</v>
      </c>
      <c r="F21462" s="662">
        <v>120500</v>
      </c>
      <c r="G21462" s="662">
        <v>123000</v>
      </c>
      <c r="H21462" s="661">
        <v>2</v>
      </c>
      <c r="I21462" s="662">
        <v>245000</v>
      </c>
      <c r="J21462" s="663">
        <v>15000000</v>
      </c>
      <c r="K21462" s="662">
        <v>1845000000000</v>
      </c>
    </row>
    <row r="21463" spans="3:11" x14ac:dyDescent="0.25">
      <c r="C21463" s="660">
        <v>45943</v>
      </c>
      <c r="D21463" s="661" t="s">
        <v>1155</v>
      </c>
      <c r="E21463" s="662">
        <v>42000</v>
      </c>
      <c r="F21463" s="662">
        <v>40000</v>
      </c>
      <c r="G21463" s="662">
        <v>42000</v>
      </c>
      <c r="H21463" s="661">
        <v>4</v>
      </c>
      <c r="I21463" s="662">
        <v>168000</v>
      </c>
      <c r="J21463" s="663">
        <v>2400000</v>
      </c>
      <c r="K21463" s="662">
        <v>100800000000</v>
      </c>
    </row>
    <row r="21464" spans="3:11" x14ac:dyDescent="0.25">
      <c r="C21464" s="660">
        <v>45943</v>
      </c>
      <c r="D21464" s="661" t="s">
        <v>1154</v>
      </c>
      <c r="E21464" s="662">
        <v>58090</v>
      </c>
      <c r="F21464" s="662">
        <v>60000</v>
      </c>
      <c r="G21464" s="662">
        <v>58090</v>
      </c>
      <c r="H21464" s="661">
        <v>19</v>
      </c>
      <c r="I21464" s="662">
        <v>1103710</v>
      </c>
      <c r="J21464" s="663">
        <v>600000</v>
      </c>
      <c r="K21464" s="662">
        <v>34854000000</v>
      </c>
    </row>
    <row r="21465" spans="3:11" x14ac:dyDescent="0.25">
      <c r="C21465" s="660">
        <v>45943</v>
      </c>
      <c r="D21465" s="661" t="s">
        <v>312</v>
      </c>
      <c r="E21465" s="662">
        <v>26900</v>
      </c>
      <c r="F21465" s="662">
        <v>28500</v>
      </c>
      <c r="G21465" s="662">
        <v>26900</v>
      </c>
      <c r="H21465" s="661">
        <v>5</v>
      </c>
      <c r="I21465" s="662">
        <v>134500</v>
      </c>
      <c r="J21465" s="663">
        <v>20000000</v>
      </c>
      <c r="K21465" s="662">
        <v>538000000000</v>
      </c>
    </row>
    <row r="21466" spans="3:11" x14ac:dyDescent="0.25">
      <c r="C21466" s="660">
        <v>45943</v>
      </c>
      <c r="D21466" s="661" t="s">
        <v>317</v>
      </c>
      <c r="E21466" s="662">
        <v>122800</v>
      </c>
      <c r="F21466" s="662">
        <v>120500</v>
      </c>
      <c r="G21466" s="662">
        <v>123000</v>
      </c>
      <c r="H21466" s="661">
        <v>110</v>
      </c>
      <c r="I21466" s="662">
        <v>13508000</v>
      </c>
      <c r="J21466" s="663">
        <v>15000000</v>
      </c>
      <c r="K21466" s="662">
        <v>1845000000000</v>
      </c>
    </row>
    <row r="21467" spans="3:11" x14ac:dyDescent="0.25">
      <c r="C21467" s="660">
        <v>45943</v>
      </c>
      <c r="D21467" s="661" t="s">
        <v>317</v>
      </c>
      <c r="E21467" s="662">
        <v>122800</v>
      </c>
      <c r="F21467" s="662">
        <v>120500</v>
      </c>
      <c r="G21467" s="662">
        <v>123000</v>
      </c>
      <c r="H21467" s="661">
        <v>200</v>
      </c>
      <c r="I21467" s="662">
        <v>24560000</v>
      </c>
      <c r="J21467" s="663">
        <v>15000000</v>
      </c>
      <c r="K21467" s="662">
        <v>1845000000000</v>
      </c>
    </row>
    <row r="21468" spans="3:11" x14ac:dyDescent="0.25">
      <c r="C21468" s="660">
        <v>45943</v>
      </c>
      <c r="D21468" s="661" t="s">
        <v>317</v>
      </c>
      <c r="E21468" s="662">
        <v>123000</v>
      </c>
      <c r="F21468" s="662">
        <v>120500</v>
      </c>
      <c r="G21468" s="662">
        <v>123000</v>
      </c>
      <c r="H21468" s="661">
        <v>531</v>
      </c>
      <c r="I21468" s="662">
        <v>65313000</v>
      </c>
      <c r="J21468" s="663">
        <v>15000000</v>
      </c>
      <c r="K21468" s="662">
        <v>1845000000000</v>
      </c>
    </row>
    <row r="21469" spans="3:11" x14ac:dyDescent="0.25">
      <c r="C21469" s="660">
        <v>45943</v>
      </c>
      <c r="D21469" s="661" t="s">
        <v>317</v>
      </c>
      <c r="E21469" s="662">
        <v>123000</v>
      </c>
      <c r="F21469" s="662">
        <v>120500</v>
      </c>
      <c r="G21469" s="662">
        <v>123000</v>
      </c>
      <c r="H21469" s="661">
        <v>3</v>
      </c>
      <c r="I21469" s="662">
        <v>369000</v>
      </c>
      <c r="J21469" s="663">
        <v>15000000</v>
      </c>
      <c r="K21469" s="662">
        <v>1845000000000</v>
      </c>
    </row>
    <row r="21470" spans="3:11" x14ac:dyDescent="0.25">
      <c r="C21470" s="660">
        <v>45943</v>
      </c>
      <c r="D21470" s="661" t="s">
        <v>317</v>
      </c>
      <c r="E21470" s="662">
        <v>123000</v>
      </c>
      <c r="F21470" s="662">
        <v>120500</v>
      </c>
      <c r="G21470" s="662">
        <v>123000</v>
      </c>
      <c r="H21470" s="661">
        <v>9</v>
      </c>
      <c r="I21470" s="662">
        <v>1107000</v>
      </c>
      <c r="J21470" s="663">
        <v>15000000</v>
      </c>
      <c r="K21470" s="662">
        <v>1845000000000</v>
      </c>
    </row>
    <row r="21471" spans="3:11" x14ac:dyDescent="0.25">
      <c r="C21471" s="660">
        <v>45943</v>
      </c>
      <c r="D21471" s="661" t="s">
        <v>317</v>
      </c>
      <c r="E21471" s="662">
        <v>123000</v>
      </c>
      <c r="F21471" s="662">
        <v>120500</v>
      </c>
      <c r="G21471" s="662">
        <v>123000</v>
      </c>
      <c r="H21471" s="661">
        <v>50</v>
      </c>
      <c r="I21471" s="662">
        <v>6150000</v>
      </c>
      <c r="J21471" s="663">
        <v>15000000</v>
      </c>
      <c r="K21471" s="662">
        <v>1845000000000</v>
      </c>
    </row>
    <row r="21472" spans="3:11" x14ac:dyDescent="0.25">
      <c r="C21472" s="660">
        <v>45943</v>
      </c>
      <c r="D21472" s="661" t="s">
        <v>317</v>
      </c>
      <c r="E21472" s="662">
        <v>123000</v>
      </c>
      <c r="F21472" s="662">
        <v>120500</v>
      </c>
      <c r="G21472" s="662">
        <v>123000</v>
      </c>
      <c r="H21472" s="661">
        <v>6</v>
      </c>
      <c r="I21472" s="662">
        <v>738000</v>
      </c>
      <c r="J21472" s="663">
        <v>15000000</v>
      </c>
      <c r="K21472" s="662">
        <v>1845000000000</v>
      </c>
    </row>
    <row r="21473" spans="3:11" x14ac:dyDescent="0.25">
      <c r="C21473" s="660">
        <v>45943</v>
      </c>
      <c r="D21473" s="661" t="s">
        <v>317</v>
      </c>
      <c r="E21473" s="662">
        <v>123000</v>
      </c>
      <c r="F21473" s="662">
        <v>120500</v>
      </c>
      <c r="G21473" s="662">
        <v>123000</v>
      </c>
      <c r="H21473" s="661">
        <v>91</v>
      </c>
      <c r="I21473" s="662">
        <v>11193000</v>
      </c>
      <c r="J21473" s="663">
        <v>15000000</v>
      </c>
      <c r="K21473" s="662">
        <v>1845000000000</v>
      </c>
    </row>
    <row r="21474" spans="3:11" x14ac:dyDescent="0.25">
      <c r="C21474" s="660">
        <v>45943</v>
      </c>
      <c r="D21474" s="661" t="s">
        <v>1155</v>
      </c>
      <c r="E21474" s="662">
        <v>42000</v>
      </c>
      <c r="F21474" s="662">
        <v>40000</v>
      </c>
      <c r="G21474" s="662">
        <v>42000</v>
      </c>
      <c r="H21474" s="661">
        <v>10</v>
      </c>
      <c r="I21474" s="662">
        <v>420000</v>
      </c>
      <c r="J21474" s="663">
        <v>2400000</v>
      </c>
      <c r="K21474" s="662">
        <v>100800000000</v>
      </c>
    </row>
    <row r="21475" spans="3:11" x14ac:dyDescent="0.25">
      <c r="C21475" s="660">
        <v>45943</v>
      </c>
      <c r="D21475" s="661" t="s">
        <v>317</v>
      </c>
      <c r="E21475" s="662">
        <v>123000</v>
      </c>
      <c r="F21475" s="662">
        <v>120500</v>
      </c>
      <c r="G21475" s="662">
        <v>123000</v>
      </c>
      <c r="H21475" s="661">
        <v>9</v>
      </c>
      <c r="I21475" s="662">
        <v>1107000</v>
      </c>
      <c r="J21475" s="663">
        <v>15000000</v>
      </c>
      <c r="K21475" s="662">
        <v>1845000000000</v>
      </c>
    </row>
    <row r="21476" spans="3:11" x14ac:dyDescent="0.25">
      <c r="C21476" s="660">
        <v>45944</v>
      </c>
      <c r="D21476" s="661" t="s">
        <v>310</v>
      </c>
      <c r="E21476" s="662">
        <v>100000</v>
      </c>
      <c r="F21476" s="662">
        <v>102000</v>
      </c>
      <c r="G21476" s="662">
        <v>102000</v>
      </c>
      <c r="H21476" s="661">
        <v>1</v>
      </c>
      <c r="I21476" s="662">
        <v>100000</v>
      </c>
      <c r="J21476" s="663">
        <v>19450000</v>
      </c>
      <c r="K21476" s="662">
        <v>1983900000000</v>
      </c>
    </row>
    <row r="21477" spans="3:11" x14ac:dyDescent="0.25">
      <c r="C21477" s="660">
        <v>45944</v>
      </c>
      <c r="D21477" s="661" t="s">
        <v>310</v>
      </c>
      <c r="E21477" s="662">
        <v>100000</v>
      </c>
      <c r="F21477" s="662">
        <v>102000</v>
      </c>
      <c r="G21477" s="662">
        <v>102000</v>
      </c>
      <c r="H21477" s="661">
        <v>1</v>
      </c>
      <c r="I21477" s="662">
        <v>100000</v>
      </c>
      <c r="J21477" s="663">
        <v>19450000</v>
      </c>
      <c r="K21477" s="662">
        <v>1983900000000</v>
      </c>
    </row>
    <row r="21478" spans="3:11" x14ac:dyDescent="0.25">
      <c r="C21478" s="660">
        <v>45944</v>
      </c>
      <c r="D21478" s="661" t="s">
        <v>310</v>
      </c>
      <c r="E21478" s="662">
        <v>100000</v>
      </c>
      <c r="F21478" s="662">
        <v>102000</v>
      </c>
      <c r="G21478" s="662">
        <v>102000</v>
      </c>
      <c r="H21478" s="661">
        <v>1</v>
      </c>
      <c r="I21478" s="662">
        <v>100000</v>
      </c>
      <c r="J21478" s="663">
        <v>19450000</v>
      </c>
      <c r="K21478" s="662">
        <v>1983900000000</v>
      </c>
    </row>
    <row r="21479" spans="3:11" x14ac:dyDescent="0.25">
      <c r="C21479" s="660">
        <v>45944</v>
      </c>
      <c r="D21479" s="661" t="s">
        <v>310</v>
      </c>
      <c r="E21479" s="662">
        <v>100000</v>
      </c>
      <c r="F21479" s="662">
        <v>102000</v>
      </c>
      <c r="G21479" s="662">
        <v>102000</v>
      </c>
      <c r="H21479" s="661">
        <v>4</v>
      </c>
      <c r="I21479" s="662">
        <v>400000</v>
      </c>
      <c r="J21479" s="663">
        <v>19450000</v>
      </c>
      <c r="K21479" s="662">
        <v>1983900000000</v>
      </c>
    </row>
    <row r="21480" spans="3:11" x14ac:dyDescent="0.25">
      <c r="C21480" s="660">
        <v>45944</v>
      </c>
      <c r="D21480" s="661" t="s">
        <v>310</v>
      </c>
      <c r="E21480" s="662">
        <v>100000</v>
      </c>
      <c r="F21480" s="662">
        <v>102000</v>
      </c>
      <c r="G21480" s="662">
        <v>102000</v>
      </c>
      <c r="H21480" s="661">
        <v>74</v>
      </c>
      <c r="I21480" s="662">
        <v>7400000</v>
      </c>
      <c r="J21480" s="663">
        <v>19450000</v>
      </c>
      <c r="K21480" s="662">
        <v>1983900000000</v>
      </c>
    </row>
    <row r="21481" spans="3:11" x14ac:dyDescent="0.25">
      <c r="C21481" s="660">
        <v>45944</v>
      </c>
      <c r="D21481" s="661" t="s">
        <v>310</v>
      </c>
      <c r="E21481" s="662">
        <v>100000</v>
      </c>
      <c r="F21481" s="662">
        <v>102000</v>
      </c>
      <c r="G21481" s="662">
        <v>102000</v>
      </c>
      <c r="H21481" s="661">
        <v>20</v>
      </c>
      <c r="I21481" s="662">
        <v>2000000</v>
      </c>
      <c r="J21481" s="663">
        <v>19450000</v>
      </c>
      <c r="K21481" s="662">
        <v>1983900000000</v>
      </c>
    </row>
    <row r="21482" spans="3:11" x14ac:dyDescent="0.25">
      <c r="C21482" s="660">
        <v>45944</v>
      </c>
      <c r="D21482" s="661" t="s">
        <v>1154</v>
      </c>
      <c r="E21482" s="662">
        <v>58090</v>
      </c>
      <c r="F21482" s="662">
        <v>58090</v>
      </c>
      <c r="G21482" s="662">
        <v>58000</v>
      </c>
      <c r="H21482" s="661">
        <v>9</v>
      </c>
      <c r="I21482" s="662">
        <v>522810</v>
      </c>
      <c r="J21482" s="663">
        <v>600000</v>
      </c>
      <c r="K21482" s="662">
        <v>34800000000</v>
      </c>
    </row>
    <row r="21483" spans="3:11" x14ac:dyDescent="0.25">
      <c r="C21483" s="660">
        <v>45944</v>
      </c>
      <c r="D21483" s="661" t="s">
        <v>1154</v>
      </c>
      <c r="E21483" s="662">
        <v>58090</v>
      </c>
      <c r="F21483" s="662">
        <v>58090</v>
      </c>
      <c r="G21483" s="662">
        <v>58000</v>
      </c>
      <c r="H21483" s="661">
        <v>4</v>
      </c>
      <c r="I21483" s="662">
        <v>232360</v>
      </c>
      <c r="J21483" s="663">
        <v>600000</v>
      </c>
      <c r="K21483" s="662">
        <v>34800000000</v>
      </c>
    </row>
    <row r="21484" spans="3:11" x14ac:dyDescent="0.25">
      <c r="C21484" s="660">
        <v>45944</v>
      </c>
      <c r="D21484" s="661" t="s">
        <v>1154</v>
      </c>
      <c r="E21484" s="662">
        <v>58090</v>
      </c>
      <c r="F21484" s="662">
        <v>58090</v>
      </c>
      <c r="G21484" s="662">
        <v>58000</v>
      </c>
      <c r="H21484" s="661">
        <v>7</v>
      </c>
      <c r="I21484" s="662">
        <v>406630</v>
      </c>
      <c r="J21484" s="663">
        <v>600000</v>
      </c>
      <c r="K21484" s="662">
        <v>34800000000</v>
      </c>
    </row>
    <row r="21485" spans="3:11" x14ac:dyDescent="0.25">
      <c r="C21485" s="660">
        <v>45944</v>
      </c>
      <c r="D21485" s="661" t="s">
        <v>1154</v>
      </c>
      <c r="E21485" s="662">
        <v>58090</v>
      </c>
      <c r="F21485" s="662">
        <v>58090</v>
      </c>
      <c r="G21485" s="662">
        <v>58000</v>
      </c>
      <c r="H21485" s="661">
        <v>2</v>
      </c>
      <c r="I21485" s="662">
        <v>116180</v>
      </c>
      <c r="J21485" s="663">
        <v>600000</v>
      </c>
      <c r="K21485" s="662">
        <v>34800000000</v>
      </c>
    </row>
    <row r="21486" spans="3:11" x14ac:dyDescent="0.25">
      <c r="C21486" s="660">
        <v>45944</v>
      </c>
      <c r="D21486" s="661" t="s">
        <v>1154</v>
      </c>
      <c r="E21486" s="662">
        <v>58090</v>
      </c>
      <c r="F21486" s="662">
        <v>58090</v>
      </c>
      <c r="G21486" s="662">
        <v>58000</v>
      </c>
      <c r="H21486" s="661">
        <v>2</v>
      </c>
      <c r="I21486" s="662">
        <v>116180</v>
      </c>
      <c r="J21486" s="663">
        <v>600000</v>
      </c>
      <c r="K21486" s="662">
        <v>34800000000</v>
      </c>
    </row>
    <row r="21487" spans="3:11" x14ac:dyDescent="0.25">
      <c r="C21487" s="660">
        <v>45944</v>
      </c>
      <c r="D21487" s="661" t="s">
        <v>1154</v>
      </c>
      <c r="E21487" s="662">
        <v>58090</v>
      </c>
      <c r="F21487" s="662">
        <v>58090</v>
      </c>
      <c r="G21487" s="662">
        <v>58000</v>
      </c>
      <c r="H21487" s="661">
        <v>5</v>
      </c>
      <c r="I21487" s="662">
        <v>290450</v>
      </c>
      <c r="J21487" s="663">
        <v>600000</v>
      </c>
      <c r="K21487" s="662">
        <v>34800000000</v>
      </c>
    </row>
    <row r="21488" spans="3:11" x14ac:dyDescent="0.25">
      <c r="C21488" s="660">
        <v>45944</v>
      </c>
      <c r="D21488" s="661" t="s">
        <v>1154</v>
      </c>
      <c r="E21488" s="662">
        <v>58090</v>
      </c>
      <c r="F21488" s="662">
        <v>58090</v>
      </c>
      <c r="G21488" s="662">
        <v>58000</v>
      </c>
      <c r="H21488" s="661">
        <v>5</v>
      </c>
      <c r="I21488" s="662">
        <v>290450</v>
      </c>
      <c r="J21488" s="663">
        <v>600000</v>
      </c>
      <c r="K21488" s="662">
        <v>34800000000</v>
      </c>
    </row>
    <row r="21489" spans="3:11" x14ac:dyDescent="0.25">
      <c r="C21489" s="660">
        <v>45944</v>
      </c>
      <c r="D21489" s="661" t="s">
        <v>1154</v>
      </c>
      <c r="E21489" s="662">
        <v>58090</v>
      </c>
      <c r="F21489" s="662">
        <v>58090</v>
      </c>
      <c r="G21489" s="662">
        <v>58000</v>
      </c>
      <c r="H21489" s="661">
        <v>2</v>
      </c>
      <c r="I21489" s="662">
        <v>116180</v>
      </c>
      <c r="J21489" s="663">
        <v>600000</v>
      </c>
      <c r="K21489" s="662">
        <v>34800000000</v>
      </c>
    </row>
    <row r="21490" spans="3:11" x14ac:dyDescent="0.25">
      <c r="C21490" s="660">
        <v>45944</v>
      </c>
      <c r="D21490" s="661" t="s">
        <v>312</v>
      </c>
      <c r="E21490" s="662">
        <v>26900</v>
      </c>
      <c r="F21490" s="662">
        <v>26900</v>
      </c>
      <c r="G21490" s="662">
        <v>26900</v>
      </c>
      <c r="H21490" s="661">
        <v>5</v>
      </c>
      <c r="I21490" s="662">
        <v>134500</v>
      </c>
      <c r="J21490" s="663">
        <v>20000000</v>
      </c>
      <c r="K21490" s="662">
        <v>538000000000</v>
      </c>
    </row>
    <row r="21491" spans="3:11" x14ac:dyDescent="0.25">
      <c r="C21491" s="660">
        <v>45944</v>
      </c>
      <c r="D21491" s="661" t="s">
        <v>312</v>
      </c>
      <c r="E21491" s="662">
        <v>26900</v>
      </c>
      <c r="F21491" s="662">
        <v>26900</v>
      </c>
      <c r="G21491" s="662">
        <v>26900</v>
      </c>
      <c r="H21491" s="661">
        <v>45</v>
      </c>
      <c r="I21491" s="662">
        <v>1210500</v>
      </c>
      <c r="J21491" s="663">
        <v>20000000</v>
      </c>
      <c r="K21491" s="662">
        <v>538000000000</v>
      </c>
    </row>
    <row r="21492" spans="3:11" x14ac:dyDescent="0.25">
      <c r="C21492" s="660">
        <v>45944</v>
      </c>
      <c r="D21492" s="661" t="s">
        <v>312</v>
      </c>
      <c r="E21492" s="662">
        <v>26900</v>
      </c>
      <c r="F21492" s="662">
        <v>26900</v>
      </c>
      <c r="G21492" s="662">
        <v>26900</v>
      </c>
      <c r="H21492" s="661">
        <v>1</v>
      </c>
      <c r="I21492" s="662">
        <v>26900</v>
      </c>
      <c r="J21492" s="663">
        <v>20000000</v>
      </c>
      <c r="K21492" s="662">
        <v>538000000000</v>
      </c>
    </row>
    <row r="21493" spans="3:11" x14ac:dyDescent="0.25">
      <c r="C21493" s="660">
        <v>45944</v>
      </c>
      <c r="D21493" s="661" t="s">
        <v>312</v>
      </c>
      <c r="E21493" s="662">
        <v>26900</v>
      </c>
      <c r="F21493" s="662">
        <v>26900</v>
      </c>
      <c r="G21493" s="662">
        <v>26900</v>
      </c>
      <c r="H21493" s="661">
        <v>5</v>
      </c>
      <c r="I21493" s="662">
        <v>134500</v>
      </c>
      <c r="J21493" s="663">
        <v>20000000</v>
      </c>
      <c r="K21493" s="662">
        <v>538000000000</v>
      </c>
    </row>
    <row r="21494" spans="3:11" x14ac:dyDescent="0.25">
      <c r="C21494" s="660">
        <v>45944</v>
      </c>
      <c r="D21494" s="661" t="s">
        <v>312</v>
      </c>
      <c r="E21494" s="662">
        <v>26900</v>
      </c>
      <c r="F21494" s="662">
        <v>26900</v>
      </c>
      <c r="G21494" s="662">
        <v>26900</v>
      </c>
      <c r="H21494" s="661">
        <v>27</v>
      </c>
      <c r="I21494" s="662">
        <v>726300</v>
      </c>
      <c r="J21494" s="663">
        <v>20000000</v>
      </c>
      <c r="K21494" s="662">
        <v>538000000000</v>
      </c>
    </row>
    <row r="21495" spans="3:11" x14ac:dyDescent="0.25">
      <c r="C21495" s="660">
        <v>45944</v>
      </c>
      <c r="D21495" s="661" t="s">
        <v>312</v>
      </c>
      <c r="E21495" s="662">
        <v>26900</v>
      </c>
      <c r="F21495" s="662">
        <v>26900</v>
      </c>
      <c r="G21495" s="662">
        <v>26900</v>
      </c>
      <c r="H21495" s="661">
        <v>3</v>
      </c>
      <c r="I21495" s="662">
        <v>80700</v>
      </c>
      <c r="J21495" s="663">
        <v>20000000</v>
      </c>
      <c r="K21495" s="662">
        <v>538000000000</v>
      </c>
    </row>
    <row r="21496" spans="3:11" x14ac:dyDescent="0.25">
      <c r="C21496" s="660">
        <v>45944</v>
      </c>
      <c r="D21496" s="661" t="s">
        <v>312</v>
      </c>
      <c r="E21496" s="662">
        <v>26900</v>
      </c>
      <c r="F21496" s="662">
        <v>26900</v>
      </c>
      <c r="G21496" s="662">
        <v>26900</v>
      </c>
      <c r="H21496" s="661">
        <v>1</v>
      </c>
      <c r="I21496" s="662">
        <v>26900</v>
      </c>
      <c r="J21496" s="663">
        <v>20000000</v>
      </c>
      <c r="K21496" s="662">
        <v>538000000000</v>
      </c>
    </row>
    <row r="21497" spans="3:11" x14ac:dyDescent="0.25">
      <c r="C21497" s="660">
        <v>45944</v>
      </c>
      <c r="D21497" s="661" t="s">
        <v>312</v>
      </c>
      <c r="E21497" s="662">
        <v>26900</v>
      </c>
      <c r="F21497" s="662">
        <v>26900</v>
      </c>
      <c r="G21497" s="662">
        <v>26900</v>
      </c>
      <c r="H21497" s="661">
        <v>100</v>
      </c>
      <c r="I21497" s="662">
        <v>2690000</v>
      </c>
      <c r="J21497" s="663">
        <v>20000000</v>
      </c>
      <c r="K21497" s="662">
        <v>538000000000</v>
      </c>
    </row>
    <row r="21498" spans="3:11" x14ac:dyDescent="0.25">
      <c r="C21498" s="660">
        <v>45944</v>
      </c>
      <c r="D21498" s="661" t="s">
        <v>312</v>
      </c>
      <c r="E21498" s="662">
        <v>26900</v>
      </c>
      <c r="F21498" s="662">
        <v>26900</v>
      </c>
      <c r="G21498" s="662">
        <v>26900</v>
      </c>
      <c r="H21498" s="661">
        <v>15</v>
      </c>
      <c r="I21498" s="662">
        <v>403500</v>
      </c>
      <c r="J21498" s="663">
        <v>20000000</v>
      </c>
      <c r="K21498" s="662">
        <v>538000000000</v>
      </c>
    </row>
    <row r="21499" spans="3:11" x14ac:dyDescent="0.25">
      <c r="C21499" s="660">
        <v>45944</v>
      </c>
      <c r="D21499" s="661" t="s">
        <v>312</v>
      </c>
      <c r="E21499" s="662">
        <v>26900</v>
      </c>
      <c r="F21499" s="662">
        <v>26900</v>
      </c>
      <c r="G21499" s="662">
        <v>26900</v>
      </c>
      <c r="H21499" s="661">
        <v>979</v>
      </c>
      <c r="I21499" s="662">
        <v>26335100</v>
      </c>
      <c r="J21499" s="663">
        <v>20000000</v>
      </c>
      <c r="K21499" s="662">
        <v>538000000000</v>
      </c>
    </row>
    <row r="21500" spans="3:11" x14ac:dyDescent="0.25">
      <c r="C21500" s="660">
        <v>45944</v>
      </c>
      <c r="D21500" s="661" t="s">
        <v>312</v>
      </c>
      <c r="E21500" s="662">
        <v>26900</v>
      </c>
      <c r="F21500" s="662">
        <v>26900</v>
      </c>
      <c r="G21500" s="662">
        <v>26900</v>
      </c>
      <c r="H21500" s="661">
        <v>250</v>
      </c>
      <c r="I21500" s="662">
        <v>6725000</v>
      </c>
      <c r="J21500" s="663">
        <v>20000000</v>
      </c>
      <c r="K21500" s="662">
        <v>538000000000</v>
      </c>
    </row>
    <row r="21501" spans="3:11" x14ac:dyDescent="0.25">
      <c r="C21501" s="660">
        <v>45944</v>
      </c>
      <c r="D21501" s="661" t="s">
        <v>1155</v>
      </c>
      <c r="E21501" s="662">
        <v>42000</v>
      </c>
      <c r="F21501" s="662">
        <v>42000</v>
      </c>
      <c r="G21501" s="662">
        <v>40000</v>
      </c>
      <c r="H21501" s="661">
        <v>20</v>
      </c>
      <c r="I21501" s="662">
        <v>840000</v>
      </c>
      <c r="J21501" s="663">
        <v>2400000</v>
      </c>
      <c r="K21501" s="662">
        <v>96000000000</v>
      </c>
    </row>
    <row r="21502" spans="3:11" x14ac:dyDescent="0.25">
      <c r="C21502" s="660">
        <v>45944</v>
      </c>
      <c r="D21502" s="661" t="s">
        <v>1155</v>
      </c>
      <c r="E21502" s="662">
        <v>42000</v>
      </c>
      <c r="F21502" s="662">
        <v>42000</v>
      </c>
      <c r="G21502" s="662">
        <v>40000</v>
      </c>
      <c r="H21502" s="661">
        <v>5</v>
      </c>
      <c r="I21502" s="662">
        <v>210000</v>
      </c>
      <c r="J21502" s="663">
        <v>2400000</v>
      </c>
      <c r="K21502" s="662">
        <v>96000000000</v>
      </c>
    </row>
    <row r="21503" spans="3:11" x14ac:dyDescent="0.25">
      <c r="C21503" s="660">
        <v>45944</v>
      </c>
      <c r="D21503" s="661" t="s">
        <v>1155</v>
      </c>
      <c r="E21503" s="662">
        <v>42000</v>
      </c>
      <c r="F21503" s="662">
        <v>42000</v>
      </c>
      <c r="G21503" s="662">
        <v>40000</v>
      </c>
      <c r="H21503" s="661">
        <v>2</v>
      </c>
      <c r="I21503" s="662">
        <v>84000</v>
      </c>
      <c r="J21503" s="663">
        <v>2400000</v>
      </c>
      <c r="K21503" s="662">
        <v>96000000000</v>
      </c>
    </row>
    <row r="21504" spans="3:11" x14ac:dyDescent="0.25">
      <c r="C21504" s="660">
        <v>45944</v>
      </c>
      <c r="D21504" s="661" t="s">
        <v>317</v>
      </c>
      <c r="E21504" s="662">
        <v>122000</v>
      </c>
      <c r="F21504" s="662">
        <v>123000</v>
      </c>
      <c r="G21504" s="662">
        <v>120500</v>
      </c>
      <c r="H21504" s="661">
        <v>5</v>
      </c>
      <c r="I21504" s="662">
        <v>610000</v>
      </c>
      <c r="J21504" s="663">
        <v>15000000</v>
      </c>
      <c r="K21504" s="662">
        <v>1807500000000</v>
      </c>
    </row>
    <row r="21505" spans="3:11" x14ac:dyDescent="0.25">
      <c r="C21505" s="660">
        <v>45944</v>
      </c>
      <c r="D21505" s="661" t="s">
        <v>317</v>
      </c>
      <c r="E21505" s="662">
        <v>122000</v>
      </c>
      <c r="F21505" s="662">
        <v>123000</v>
      </c>
      <c r="G21505" s="662">
        <v>120500</v>
      </c>
      <c r="H21505" s="661">
        <v>5</v>
      </c>
      <c r="I21505" s="662">
        <v>610000</v>
      </c>
      <c r="J21505" s="663">
        <v>15000000</v>
      </c>
      <c r="K21505" s="662">
        <v>1807500000000</v>
      </c>
    </row>
    <row r="21506" spans="3:11" x14ac:dyDescent="0.25">
      <c r="C21506" s="660">
        <v>45944</v>
      </c>
      <c r="D21506" s="661" t="s">
        <v>317</v>
      </c>
      <c r="E21506" s="662">
        <v>122000</v>
      </c>
      <c r="F21506" s="662">
        <v>123000</v>
      </c>
      <c r="G21506" s="662">
        <v>120500</v>
      </c>
      <c r="H21506" s="661">
        <v>5</v>
      </c>
      <c r="I21506" s="662">
        <v>610000</v>
      </c>
      <c r="J21506" s="663">
        <v>15000000</v>
      </c>
      <c r="K21506" s="662">
        <v>1807500000000</v>
      </c>
    </row>
    <row r="21507" spans="3:11" x14ac:dyDescent="0.25">
      <c r="C21507" s="660">
        <v>45944</v>
      </c>
      <c r="D21507" s="661" t="s">
        <v>317</v>
      </c>
      <c r="E21507" s="662">
        <v>122000</v>
      </c>
      <c r="F21507" s="662">
        <v>123000</v>
      </c>
      <c r="G21507" s="662">
        <v>120500</v>
      </c>
      <c r="H21507" s="661">
        <v>7</v>
      </c>
      <c r="I21507" s="662">
        <v>854000</v>
      </c>
      <c r="J21507" s="663">
        <v>15000000</v>
      </c>
      <c r="K21507" s="662">
        <v>1807500000000</v>
      </c>
    </row>
    <row r="21508" spans="3:11" x14ac:dyDescent="0.25">
      <c r="C21508" s="660">
        <v>45944</v>
      </c>
      <c r="D21508" s="661" t="s">
        <v>317</v>
      </c>
      <c r="E21508" s="662">
        <v>122000</v>
      </c>
      <c r="F21508" s="662">
        <v>123000</v>
      </c>
      <c r="G21508" s="662">
        <v>120500</v>
      </c>
      <c r="H21508" s="661">
        <v>3</v>
      </c>
      <c r="I21508" s="662">
        <v>366000</v>
      </c>
      <c r="J21508" s="663">
        <v>15000000</v>
      </c>
      <c r="K21508" s="662">
        <v>1807500000000</v>
      </c>
    </row>
    <row r="21509" spans="3:11" x14ac:dyDescent="0.25">
      <c r="C21509" s="660">
        <v>45944</v>
      </c>
      <c r="D21509" s="661" t="s">
        <v>317</v>
      </c>
      <c r="E21509" s="662">
        <v>122000</v>
      </c>
      <c r="F21509" s="662">
        <v>123000</v>
      </c>
      <c r="G21509" s="662">
        <v>120500</v>
      </c>
      <c r="H21509" s="661">
        <v>1</v>
      </c>
      <c r="I21509" s="662">
        <v>122000</v>
      </c>
      <c r="J21509" s="663">
        <v>15000000</v>
      </c>
      <c r="K21509" s="662">
        <v>1807500000000</v>
      </c>
    </row>
    <row r="21510" spans="3:11" x14ac:dyDescent="0.25">
      <c r="C21510" s="660">
        <v>45944</v>
      </c>
      <c r="D21510" s="661" t="s">
        <v>317</v>
      </c>
      <c r="E21510" s="662">
        <v>122000</v>
      </c>
      <c r="F21510" s="662">
        <v>123000</v>
      </c>
      <c r="G21510" s="662">
        <v>120500</v>
      </c>
      <c r="H21510" s="661">
        <v>2</v>
      </c>
      <c r="I21510" s="662">
        <v>244000</v>
      </c>
      <c r="J21510" s="663">
        <v>15000000</v>
      </c>
      <c r="K21510" s="662">
        <v>1807500000000</v>
      </c>
    </row>
    <row r="21511" spans="3:11" x14ac:dyDescent="0.25">
      <c r="C21511" s="660">
        <v>45944</v>
      </c>
      <c r="D21511" s="661" t="s">
        <v>317</v>
      </c>
      <c r="E21511" s="662">
        <v>122000</v>
      </c>
      <c r="F21511" s="662">
        <v>123000</v>
      </c>
      <c r="G21511" s="662">
        <v>120500</v>
      </c>
      <c r="H21511" s="661">
        <v>5</v>
      </c>
      <c r="I21511" s="662">
        <v>610000</v>
      </c>
      <c r="J21511" s="663">
        <v>15000000</v>
      </c>
      <c r="K21511" s="662">
        <v>1807500000000</v>
      </c>
    </row>
    <row r="21512" spans="3:11" x14ac:dyDescent="0.25">
      <c r="C21512" s="660">
        <v>45944</v>
      </c>
      <c r="D21512" s="661" t="s">
        <v>317</v>
      </c>
      <c r="E21512" s="662">
        <v>122000</v>
      </c>
      <c r="F21512" s="662">
        <v>123000</v>
      </c>
      <c r="G21512" s="662">
        <v>120500</v>
      </c>
      <c r="H21512" s="661">
        <v>77</v>
      </c>
      <c r="I21512" s="662">
        <v>9394000</v>
      </c>
      <c r="J21512" s="663">
        <v>15000000</v>
      </c>
      <c r="K21512" s="662">
        <v>1807500000000</v>
      </c>
    </row>
    <row r="21513" spans="3:11" x14ac:dyDescent="0.25">
      <c r="C21513" s="660">
        <v>45944</v>
      </c>
      <c r="D21513" s="661" t="s">
        <v>317</v>
      </c>
      <c r="E21513" s="662">
        <v>122000</v>
      </c>
      <c r="F21513" s="662">
        <v>123000</v>
      </c>
      <c r="G21513" s="662">
        <v>120500</v>
      </c>
      <c r="H21513" s="661">
        <v>30</v>
      </c>
      <c r="I21513" s="662">
        <v>3660000</v>
      </c>
      <c r="J21513" s="663">
        <v>15000000</v>
      </c>
      <c r="K21513" s="662">
        <v>1807500000000</v>
      </c>
    </row>
    <row r="21514" spans="3:11" x14ac:dyDescent="0.25">
      <c r="C21514" s="660">
        <v>45944</v>
      </c>
      <c r="D21514" s="661" t="s">
        <v>317</v>
      </c>
      <c r="E21514" s="662">
        <v>122000</v>
      </c>
      <c r="F21514" s="662">
        <v>123000</v>
      </c>
      <c r="G21514" s="662">
        <v>120500</v>
      </c>
      <c r="H21514" s="661">
        <v>7</v>
      </c>
      <c r="I21514" s="662">
        <v>854000</v>
      </c>
      <c r="J21514" s="663">
        <v>15000000</v>
      </c>
      <c r="K21514" s="662">
        <v>1807500000000</v>
      </c>
    </row>
    <row r="21515" spans="3:11" x14ac:dyDescent="0.25">
      <c r="C21515" s="660">
        <v>45944</v>
      </c>
      <c r="D21515" s="661" t="s">
        <v>317</v>
      </c>
      <c r="E21515" s="662">
        <v>122000</v>
      </c>
      <c r="F21515" s="662">
        <v>123000</v>
      </c>
      <c r="G21515" s="662">
        <v>120500</v>
      </c>
      <c r="H21515" s="661">
        <v>40</v>
      </c>
      <c r="I21515" s="662">
        <v>4880000</v>
      </c>
      <c r="J21515" s="663">
        <v>15000000</v>
      </c>
      <c r="K21515" s="662">
        <v>1807500000000</v>
      </c>
    </row>
    <row r="21516" spans="3:11" x14ac:dyDescent="0.25">
      <c r="C21516" s="660">
        <v>45944</v>
      </c>
      <c r="D21516" s="661" t="s">
        <v>317</v>
      </c>
      <c r="E21516" s="662">
        <v>122000</v>
      </c>
      <c r="F21516" s="662">
        <v>123000</v>
      </c>
      <c r="G21516" s="662">
        <v>120500</v>
      </c>
      <c r="H21516" s="661">
        <v>57</v>
      </c>
      <c r="I21516" s="662">
        <v>6954000</v>
      </c>
      <c r="J21516" s="663">
        <v>15000000</v>
      </c>
      <c r="K21516" s="662">
        <v>1807500000000</v>
      </c>
    </row>
    <row r="21517" spans="3:11" x14ac:dyDescent="0.25">
      <c r="C21517" s="660">
        <v>45944</v>
      </c>
      <c r="D21517" s="661" t="s">
        <v>317</v>
      </c>
      <c r="E21517" s="662">
        <v>122000</v>
      </c>
      <c r="F21517" s="662">
        <v>123000</v>
      </c>
      <c r="G21517" s="662">
        <v>120500</v>
      </c>
      <c r="H21517" s="661">
        <v>43</v>
      </c>
      <c r="I21517" s="662">
        <v>5246000</v>
      </c>
      <c r="J21517" s="663">
        <v>15000000</v>
      </c>
      <c r="K21517" s="662">
        <v>1807500000000</v>
      </c>
    </row>
    <row r="21518" spans="3:11" x14ac:dyDescent="0.25">
      <c r="C21518" s="660">
        <v>45944</v>
      </c>
      <c r="D21518" s="661" t="s">
        <v>317</v>
      </c>
      <c r="E21518" s="662">
        <v>122000</v>
      </c>
      <c r="F21518" s="662">
        <v>123000</v>
      </c>
      <c r="G21518" s="662">
        <v>120500</v>
      </c>
      <c r="H21518" s="661">
        <v>98</v>
      </c>
      <c r="I21518" s="662">
        <v>11956000</v>
      </c>
      <c r="J21518" s="663">
        <v>15000000</v>
      </c>
      <c r="K21518" s="662">
        <v>1807500000000</v>
      </c>
    </row>
    <row r="21519" spans="3:11" x14ac:dyDescent="0.25">
      <c r="C21519" s="660">
        <v>45944</v>
      </c>
      <c r="D21519" s="661" t="s">
        <v>317</v>
      </c>
      <c r="E21519" s="662">
        <v>122000</v>
      </c>
      <c r="F21519" s="662">
        <v>123000</v>
      </c>
      <c r="G21519" s="662">
        <v>120500</v>
      </c>
      <c r="H21519" s="661">
        <v>2</v>
      </c>
      <c r="I21519" s="662">
        <v>244000</v>
      </c>
      <c r="J21519" s="663">
        <v>15000000</v>
      </c>
      <c r="K21519" s="662">
        <v>1807500000000</v>
      </c>
    </row>
    <row r="21520" spans="3:11" x14ac:dyDescent="0.25">
      <c r="C21520" s="660">
        <v>45944</v>
      </c>
      <c r="D21520" s="661" t="s">
        <v>317</v>
      </c>
      <c r="E21520" s="662">
        <v>121500</v>
      </c>
      <c r="F21520" s="662">
        <v>123000</v>
      </c>
      <c r="G21520" s="662">
        <v>120500</v>
      </c>
      <c r="H21520" s="661">
        <v>10</v>
      </c>
      <c r="I21520" s="662">
        <v>1215000</v>
      </c>
      <c r="J21520" s="663">
        <v>15000000</v>
      </c>
      <c r="K21520" s="662">
        <v>1807500000000</v>
      </c>
    </row>
    <row r="21521" spans="3:11" x14ac:dyDescent="0.25">
      <c r="C21521" s="660">
        <v>45944</v>
      </c>
      <c r="D21521" s="661" t="s">
        <v>312</v>
      </c>
      <c r="E21521" s="662">
        <v>26900</v>
      </c>
      <c r="F21521" s="662">
        <v>26900</v>
      </c>
      <c r="G21521" s="662">
        <v>26900</v>
      </c>
      <c r="H21521" s="661">
        <v>80</v>
      </c>
      <c r="I21521" s="662">
        <v>2152000</v>
      </c>
      <c r="J21521" s="663">
        <v>20000000</v>
      </c>
      <c r="K21521" s="662">
        <v>538000000000</v>
      </c>
    </row>
    <row r="21522" spans="3:11" x14ac:dyDescent="0.25">
      <c r="C21522" s="660">
        <v>45944</v>
      </c>
      <c r="D21522" s="661" t="s">
        <v>312</v>
      </c>
      <c r="E21522" s="662">
        <v>26900</v>
      </c>
      <c r="F21522" s="662">
        <v>26900</v>
      </c>
      <c r="G21522" s="662">
        <v>26900</v>
      </c>
      <c r="H21522" s="661">
        <v>1</v>
      </c>
      <c r="I21522" s="662">
        <v>26900</v>
      </c>
      <c r="J21522" s="663">
        <v>20000000</v>
      </c>
      <c r="K21522" s="662">
        <v>538000000000</v>
      </c>
    </row>
    <row r="21523" spans="3:11" x14ac:dyDescent="0.25">
      <c r="C21523" s="660">
        <v>45944</v>
      </c>
      <c r="D21523" s="661" t="s">
        <v>312</v>
      </c>
      <c r="E21523" s="662">
        <v>26900</v>
      </c>
      <c r="F21523" s="662">
        <v>26900</v>
      </c>
      <c r="G21523" s="662">
        <v>26900</v>
      </c>
      <c r="H21523" s="661">
        <v>2</v>
      </c>
      <c r="I21523" s="662">
        <v>53800</v>
      </c>
      <c r="J21523" s="663">
        <v>20000000</v>
      </c>
      <c r="K21523" s="662">
        <v>538000000000</v>
      </c>
    </row>
    <row r="21524" spans="3:11" x14ac:dyDescent="0.25">
      <c r="C21524" s="660">
        <v>45944</v>
      </c>
      <c r="D21524" s="661" t="s">
        <v>1154</v>
      </c>
      <c r="E21524" s="662">
        <v>58090</v>
      </c>
      <c r="F21524" s="662">
        <v>58090</v>
      </c>
      <c r="G21524" s="662">
        <v>58000</v>
      </c>
      <c r="H21524" s="661">
        <v>3</v>
      </c>
      <c r="I21524" s="662">
        <v>174270</v>
      </c>
      <c r="J21524" s="663">
        <v>600000</v>
      </c>
      <c r="K21524" s="662">
        <v>34800000000</v>
      </c>
    </row>
    <row r="21525" spans="3:11" x14ac:dyDescent="0.25">
      <c r="C21525" s="660">
        <v>45944</v>
      </c>
      <c r="D21525" s="661" t="s">
        <v>317</v>
      </c>
      <c r="E21525" s="662">
        <v>121500</v>
      </c>
      <c r="F21525" s="662">
        <v>123000</v>
      </c>
      <c r="G21525" s="662">
        <v>120500</v>
      </c>
      <c r="H21525" s="661">
        <v>20</v>
      </c>
      <c r="I21525" s="662">
        <v>2430000</v>
      </c>
      <c r="J21525" s="663">
        <v>15000000</v>
      </c>
      <c r="K21525" s="662">
        <v>1807500000000</v>
      </c>
    </row>
    <row r="21526" spans="3:11" x14ac:dyDescent="0.25">
      <c r="C21526" s="660">
        <v>45944</v>
      </c>
      <c r="D21526" s="661" t="s">
        <v>1154</v>
      </c>
      <c r="E21526" s="662">
        <v>58000</v>
      </c>
      <c r="F21526" s="662">
        <v>58090</v>
      </c>
      <c r="G21526" s="662">
        <v>58000</v>
      </c>
      <c r="H21526" s="661">
        <v>1</v>
      </c>
      <c r="I21526" s="662">
        <v>58000</v>
      </c>
      <c r="J21526" s="663">
        <v>600000</v>
      </c>
      <c r="K21526" s="662">
        <v>34800000000</v>
      </c>
    </row>
    <row r="21527" spans="3:11" x14ac:dyDescent="0.25">
      <c r="C21527" s="660">
        <v>45944</v>
      </c>
      <c r="D21527" s="661" t="s">
        <v>317</v>
      </c>
      <c r="E21527" s="662">
        <v>121500</v>
      </c>
      <c r="F21527" s="662">
        <v>123000</v>
      </c>
      <c r="G21527" s="662">
        <v>120500</v>
      </c>
      <c r="H21527" s="661">
        <v>3</v>
      </c>
      <c r="I21527" s="662">
        <v>364500</v>
      </c>
      <c r="J21527" s="663">
        <v>15000000</v>
      </c>
      <c r="K21527" s="662">
        <v>1807500000000</v>
      </c>
    </row>
    <row r="21528" spans="3:11" x14ac:dyDescent="0.25">
      <c r="C21528" s="660">
        <v>45944</v>
      </c>
      <c r="D21528" s="661" t="s">
        <v>312</v>
      </c>
      <c r="E21528" s="662">
        <v>26900</v>
      </c>
      <c r="F21528" s="662">
        <v>26900</v>
      </c>
      <c r="G21528" s="662">
        <v>26900</v>
      </c>
      <c r="H21528" s="661">
        <v>19</v>
      </c>
      <c r="I21528" s="662">
        <v>511100</v>
      </c>
      <c r="J21528" s="663">
        <v>20000000</v>
      </c>
      <c r="K21528" s="662">
        <v>538000000000</v>
      </c>
    </row>
    <row r="21529" spans="3:11" x14ac:dyDescent="0.25">
      <c r="C21529" s="660">
        <v>45944</v>
      </c>
      <c r="D21529" s="661" t="s">
        <v>1154</v>
      </c>
      <c r="E21529" s="662">
        <v>55000</v>
      </c>
      <c r="F21529" s="662">
        <v>58090</v>
      </c>
      <c r="G21529" s="662">
        <v>58000</v>
      </c>
      <c r="H21529" s="661">
        <v>32</v>
      </c>
      <c r="I21529" s="662">
        <v>1760000</v>
      </c>
      <c r="J21529" s="663">
        <v>600000</v>
      </c>
      <c r="K21529" s="662">
        <v>34800000000</v>
      </c>
    </row>
    <row r="21530" spans="3:11" x14ac:dyDescent="0.25">
      <c r="C21530" s="660">
        <v>45944</v>
      </c>
      <c r="D21530" s="661" t="s">
        <v>317</v>
      </c>
      <c r="E21530" s="662">
        <v>121500</v>
      </c>
      <c r="F21530" s="662">
        <v>123000</v>
      </c>
      <c r="G21530" s="662">
        <v>120500</v>
      </c>
      <c r="H21530" s="661">
        <v>17</v>
      </c>
      <c r="I21530" s="662">
        <v>2065500</v>
      </c>
      <c r="J21530" s="663">
        <v>15000000</v>
      </c>
      <c r="K21530" s="662">
        <v>1807500000000</v>
      </c>
    </row>
    <row r="21531" spans="3:11" x14ac:dyDescent="0.25">
      <c r="C21531" s="660">
        <v>45944</v>
      </c>
      <c r="D21531" s="661" t="s">
        <v>317</v>
      </c>
      <c r="E21531" s="662">
        <v>121500</v>
      </c>
      <c r="F21531" s="662">
        <v>123000</v>
      </c>
      <c r="G21531" s="662">
        <v>120500</v>
      </c>
      <c r="H21531" s="661">
        <v>2</v>
      </c>
      <c r="I21531" s="662">
        <v>243000</v>
      </c>
      <c r="J21531" s="663">
        <v>15000000</v>
      </c>
      <c r="K21531" s="662">
        <v>1807500000000</v>
      </c>
    </row>
    <row r="21532" spans="3:11" x14ac:dyDescent="0.25">
      <c r="C21532" s="660">
        <v>45944</v>
      </c>
      <c r="D21532" s="661" t="s">
        <v>1154</v>
      </c>
      <c r="E21532" s="662">
        <v>57000</v>
      </c>
      <c r="F21532" s="662">
        <v>58090</v>
      </c>
      <c r="G21532" s="662">
        <v>58000</v>
      </c>
      <c r="H21532" s="661">
        <v>2</v>
      </c>
      <c r="I21532" s="662">
        <v>114000</v>
      </c>
      <c r="J21532" s="663">
        <v>600000</v>
      </c>
      <c r="K21532" s="662">
        <v>34800000000</v>
      </c>
    </row>
    <row r="21533" spans="3:11" x14ac:dyDescent="0.25">
      <c r="C21533" s="660">
        <v>45944</v>
      </c>
      <c r="D21533" s="661" t="s">
        <v>312</v>
      </c>
      <c r="E21533" s="662">
        <v>27000</v>
      </c>
      <c r="F21533" s="662">
        <v>26900</v>
      </c>
      <c r="G21533" s="662">
        <v>26900</v>
      </c>
      <c r="H21533" s="661">
        <v>2</v>
      </c>
      <c r="I21533" s="662">
        <v>54000</v>
      </c>
      <c r="J21533" s="663">
        <v>20000000</v>
      </c>
      <c r="K21533" s="662">
        <v>538000000000</v>
      </c>
    </row>
    <row r="21534" spans="3:11" x14ac:dyDescent="0.25">
      <c r="C21534" s="660">
        <v>45944</v>
      </c>
      <c r="D21534" s="661" t="s">
        <v>312</v>
      </c>
      <c r="E21534" s="662">
        <v>27000</v>
      </c>
      <c r="F21534" s="662">
        <v>26900</v>
      </c>
      <c r="G21534" s="662">
        <v>26900</v>
      </c>
      <c r="H21534" s="661">
        <v>8</v>
      </c>
      <c r="I21534" s="662">
        <v>216000</v>
      </c>
      <c r="J21534" s="663">
        <v>20000000</v>
      </c>
      <c r="K21534" s="662">
        <v>538000000000</v>
      </c>
    </row>
    <row r="21535" spans="3:11" x14ac:dyDescent="0.25">
      <c r="C21535" s="660">
        <v>45944</v>
      </c>
      <c r="D21535" s="661" t="s">
        <v>317</v>
      </c>
      <c r="E21535" s="662">
        <v>121050</v>
      </c>
      <c r="F21535" s="662">
        <v>123000</v>
      </c>
      <c r="G21535" s="662">
        <v>120500</v>
      </c>
      <c r="H21535" s="661">
        <v>61</v>
      </c>
      <c r="I21535" s="662">
        <v>7384050</v>
      </c>
      <c r="J21535" s="663">
        <v>15000000</v>
      </c>
      <c r="K21535" s="662">
        <v>1807500000000</v>
      </c>
    </row>
    <row r="21536" spans="3:11" x14ac:dyDescent="0.25">
      <c r="C21536" s="660">
        <v>45944</v>
      </c>
      <c r="D21536" s="661" t="s">
        <v>312</v>
      </c>
      <c r="E21536" s="662">
        <v>27000</v>
      </c>
      <c r="F21536" s="662">
        <v>26900</v>
      </c>
      <c r="G21536" s="662">
        <v>26900</v>
      </c>
      <c r="H21536" s="661">
        <v>1</v>
      </c>
      <c r="I21536" s="662">
        <v>27000</v>
      </c>
      <c r="J21536" s="663">
        <v>20000000</v>
      </c>
      <c r="K21536" s="662">
        <v>538000000000</v>
      </c>
    </row>
    <row r="21537" spans="3:11" x14ac:dyDescent="0.25">
      <c r="C21537" s="660">
        <v>45944</v>
      </c>
      <c r="D21537" s="661" t="s">
        <v>312</v>
      </c>
      <c r="E21537" s="662">
        <v>26900</v>
      </c>
      <c r="F21537" s="662">
        <v>26900</v>
      </c>
      <c r="G21537" s="662">
        <v>26900</v>
      </c>
      <c r="H21537" s="661">
        <v>18</v>
      </c>
      <c r="I21537" s="662">
        <v>484200</v>
      </c>
      <c r="J21537" s="663">
        <v>20000000</v>
      </c>
      <c r="K21537" s="662">
        <v>538000000000</v>
      </c>
    </row>
    <row r="21538" spans="3:11" x14ac:dyDescent="0.25">
      <c r="C21538" s="660">
        <v>45944</v>
      </c>
      <c r="D21538" s="661" t="s">
        <v>317</v>
      </c>
      <c r="E21538" s="662">
        <v>121050</v>
      </c>
      <c r="F21538" s="662">
        <v>123000</v>
      </c>
      <c r="G21538" s="662">
        <v>120500</v>
      </c>
      <c r="H21538" s="661">
        <v>39</v>
      </c>
      <c r="I21538" s="662">
        <v>4720950</v>
      </c>
      <c r="J21538" s="663">
        <v>15000000</v>
      </c>
      <c r="K21538" s="662">
        <v>1807500000000</v>
      </c>
    </row>
    <row r="21539" spans="3:11" x14ac:dyDescent="0.25">
      <c r="C21539" s="660">
        <v>45944</v>
      </c>
      <c r="D21539" s="661" t="s">
        <v>317</v>
      </c>
      <c r="E21539" s="662">
        <v>121000</v>
      </c>
      <c r="F21539" s="662">
        <v>123000</v>
      </c>
      <c r="G21539" s="662">
        <v>120500</v>
      </c>
      <c r="H21539" s="661">
        <v>50</v>
      </c>
      <c r="I21539" s="662">
        <v>6050000</v>
      </c>
      <c r="J21539" s="663">
        <v>15000000</v>
      </c>
      <c r="K21539" s="662">
        <v>1807500000000</v>
      </c>
    </row>
    <row r="21540" spans="3:11" x14ac:dyDescent="0.25">
      <c r="C21540" s="660">
        <v>45944</v>
      </c>
      <c r="D21540" s="661" t="s">
        <v>317</v>
      </c>
      <c r="E21540" s="662">
        <v>121000</v>
      </c>
      <c r="F21540" s="662">
        <v>123000</v>
      </c>
      <c r="G21540" s="662">
        <v>120500</v>
      </c>
      <c r="H21540" s="661">
        <v>134</v>
      </c>
      <c r="I21540" s="662">
        <v>16214000</v>
      </c>
      <c r="J21540" s="663">
        <v>15000000</v>
      </c>
      <c r="K21540" s="662">
        <v>1807500000000</v>
      </c>
    </row>
    <row r="21541" spans="3:11" x14ac:dyDescent="0.25">
      <c r="C21541" s="660">
        <v>45944</v>
      </c>
      <c r="D21541" s="661" t="s">
        <v>1155</v>
      </c>
      <c r="E21541" s="662">
        <v>42000</v>
      </c>
      <c r="F21541" s="662">
        <v>42000</v>
      </c>
      <c r="G21541" s="662">
        <v>40000</v>
      </c>
      <c r="H21541" s="661">
        <v>7</v>
      </c>
      <c r="I21541" s="662">
        <v>294000</v>
      </c>
      <c r="J21541" s="663">
        <v>2400000</v>
      </c>
      <c r="K21541" s="662">
        <v>96000000000</v>
      </c>
    </row>
    <row r="21542" spans="3:11" x14ac:dyDescent="0.25">
      <c r="C21542" s="660">
        <v>45944</v>
      </c>
      <c r="D21542" s="661" t="s">
        <v>312</v>
      </c>
      <c r="E21542" s="662">
        <v>27000</v>
      </c>
      <c r="F21542" s="662">
        <v>26900</v>
      </c>
      <c r="G21542" s="662">
        <v>26900</v>
      </c>
      <c r="H21542" s="661">
        <v>30</v>
      </c>
      <c r="I21542" s="662">
        <v>810000</v>
      </c>
      <c r="J21542" s="663">
        <v>20000000</v>
      </c>
      <c r="K21542" s="662">
        <v>538000000000</v>
      </c>
    </row>
    <row r="21543" spans="3:11" x14ac:dyDescent="0.25">
      <c r="C21543" s="660">
        <v>45944</v>
      </c>
      <c r="D21543" s="661" t="s">
        <v>312</v>
      </c>
      <c r="E21543" s="662">
        <v>27000</v>
      </c>
      <c r="F21543" s="662">
        <v>26900</v>
      </c>
      <c r="G21543" s="662">
        <v>26900</v>
      </c>
      <c r="H21543" s="661">
        <v>1</v>
      </c>
      <c r="I21543" s="662">
        <v>27000</v>
      </c>
      <c r="J21543" s="663">
        <v>20000000</v>
      </c>
      <c r="K21543" s="662">
        <v>538000000000</v>
      </c>
    </row>
    <row r="21544" spans="3:11" x14ac:dyDescent="0.25">
      <c r="C21544" s="660">
        <v>45944</v>
      </c>
      <c r="D21544" s="661" t="s">
        <v>1154</v>
      </c>
      <c r="E21544" s="662">
        <v>57000</v>
      </c>
      <c r="F21544" s="662">
        <v>58090</v>
      </c>
      <c r="G21544" s="662">
        <v>58000</v>
      </c>
      <c r="H21544" s="661">
        <v>2</v>
      </c>
      <c r="I21544" s="662">
        <v>114000</v>
      </c>
      <c r="J21544" s="663">
        <v>600000</v>
      </c>
      <c r="K21544" s="662">
        <v>34800000000</v>
      </c>
    </row>
    <row r="21545" spans="3:11" x14ac:dyDescent="0.25">
      <c r="C21545" s="660">
        <v>45944</v>
      </c>
      <c r="D21545" s="661" t="s">
        <v>312</v>
      </c>
      <c r="E21545" s="662">
        <v>26900</v>
      </c>
      <c r="F21545" s="662">
        <v>26900</v>
      </c>
      <c r="G21545" s="662">
        <v>26900</v>
      </c>
      <c r="H21545" s="661">
        <v>196</v>
      </c>
      <c r="I21545" s="662">
        <v>5272400</v>
      </c>
      <c r="J21545" s="663">
        <v>20000000</v>
      </c>
      <c r="K21545" s="662">
        <v>538000000000</v>
      </c>
    </row>
    <row r="21546" spans="3:11" x14ac:dyDescent="0.25">
      <c r="C21546" s="660">
        <v>45944</v>
      </c>
      <c r="D21546" s="661" t="s">
        <v>1155</v>
      </c>
      <c r="E21546" s="662">
        <v>40000</v>
      </c>
      <c r="F21546" s="662">
        <v>42000</v>
      </c>
      <c r="G21546" s="662">
        <v>40000</v>
      </c>
      <c r="H21546" s="661">
        <v>4</v>
      </c>
      <c r="I21546" s="662">
        <v>160000</v>
      </c>
      <c r="J21546" s="663">
        <v>2400000</v>
      </c>
      <c r="K21546" s="662">
        <v>96000000000</v>
      </c>
    </row>
    <row r="21547" spans="3:11" x14ac:dyDescent="0.25">
      <c r="C21547" s="660">
        <v>45944</v>
      </c>
      <c r="D21547" s="661" t="s">
        <v>312</v>
      </c>
      <c r="E21547" s="662">
        <v>27000</v>
      </c>
      <c r="F21547" s="662">
        <v>26900</v>
      </c>
      <c r="G21547" s="662">
        <v>26900</v>
      </c>
      <c r="H21547" s="661">
        <v>24</v>
      </c>
      <c r="I21547" s="662">
        <v>648000</v>
      </c>
      <c r="J21547" s="663">
        <v>20000000</v>
      </c>
      <c r="K21547" s="662">
        <v>538000000000</v>
      </c>
    </row>
    <row r="21548" spans="3:11" x14ac:dyDescent="0.25">
      <c r="C21548" s="660">
        <v>45944</v>
      </c>
      <c r="D21548" s="661" t="s">
        <v>312</v>
      </c>
      <c r="E21548" s="662">
        <v>27000</v>
      </c>
      <c r="F21548" s="662">
        <v>26900</v>
      </c>
      <c r="G21548" s="662">
        <v>26900</v>
      </c>
      <c r="H21548" s="661">
        <v>50</v>
      </c>
      <c r="I21548" s="662">
        <v>1350000</v>
      </c>
      <c r="J21548" s="663">
        <v>20000000</v>
      </c>
      <c r="K21548" s="662">
        <v>538000000000</v>
      </c>
    </row>
    <row r="21549" spans="3:11" x14ac:dyDescent="0.25">
      <c r="C21549" s="660">
        <v>45944</v>
      </c>
      <c r="D21549" s="661" t="s">
        <v>317</v>
      </c>
      <c r="E21549" s="662">
        <v>120500</v>
      </c>
      <c r="F21549" s="662">
        <v>123000</v>
      </c>
      <c r="G21549" s="662">
        <v>120500</v>
      </c>
      <c r="H21549" s="661">
        <v>40</v>
      </c>
      <c r="I21549" s="662">
        <v>4820000</v>
      </c>
      <c r="J21549" s="663">
        <v>15000000</v>
      </c>
      <c r="K21549" s="662">
        <v>1807500000000</v>
      </c>
    </row>
    <row r="21550" spans="3:11" x14ac:dyDescent="0.25">
      <c r="C21550" s="660">
        <v>45944</v>
      </c>
      <c r="D21550" s="661" t="s">
        <v>312</v>
      </c>
      <c r="E21550" s="662">
        <v>27000</v>
      </c>
      <c r="F21550" s="662">
        <v>26900</v>
      </c>
      <c r="G21550" s="662">
        <v>26900</v>
      </c>
      <c r="H21550" s="661">
        <v>15</v>
      </c>
      <c r="I21550" s="662">
        <v>405000</v>
      </c>
      <c r="J21550" s="663">
        <v>20000000</v>
      </c>
      <c r="K21550" s="662">
        <v>538000000000</v>
      </c>
    </row>
    <row r="21551" spans="3:11" x14ac:dyDescent="0.25">
      <c r="C21551" s="660">
        <v>45944</v>
      </c>
      <c r="D21551" s="661" t="s">
        <v>1155</v>
      </c>
      <c r="E21551" s="662">
        <v>40000</v>
      </c>
      <c r="F21551" s="662">
        <v>42000</v>
      </c>
      <c r="G21551" s="662">
        <v>40000</v>
      </c>
      <c r="H21551" s="661">
        <v>3</v>
      </c>
      <c r="I21551" s="662">
        <v>120000</v>
      </c>
      <c r="J21551" s="663">
        <v>2400000</v>
      </c>
      <c r="K21551" s="662">
        <v>96000000000</v>
      </c>
    </row>
    <row r="21552" spans="3:11" x14ac:dyDescent="0.25">
      <c r="C21552" s="660">
        <v>45944</v>
      </c>
      <c r="D21552" s="661" t="s">
        <v>312</v>
      </c>
      <c r="E21552" s="662">
        <v>27000</v>
      </c>
      <c r="F21552" s="662">
        <v>26900</v>
      </c>
      <c r="G21552" s="662">
        <v>26900</v>
      </c>
      <c r="H21552" s="661">
        <v>11</v>
      </c>
      <c r="I21552" s="662">
        <v>297000</v>
      </c>
      <c r="J21552" s="663">
        <v>20000000</v>
      </c>
      <c r="K21552" s="662">
        <v>538000000000</v>
      </c>
    </row>
    <row r="21553" spans="3:11" x14ac:dyDescent="0.25">
      <c r="C21553" s="660">
        <v>45944</v>
      </c>
      <c r="D21553" s="661" t="s">
        <v>1154</v>
      </c>
      <c r="E21553" s="662">
        <v>55001</v>
      </c>
      <c r="F21553" s="662">
        <v>58090</v>
      </c>
      <c r="G21553" s="662">
        <v>58000</v>
      </c>
      <c r="H21553" s="661">
        <v>71</v>
      </c>
      <c r="I21553" s="662">
        <v>3905071</v>
      </c>
      <c r="J21553" s="663">
        <v>600000</v>
      </c>
      <c r="K21553" s="662">
        <v>34800000000</v>
      </c>
    </row>
    <row r="21554" spans="3:11" x14ac:dyDescent="0.25">
      <c r="C21554" s="660">
        <v>45944</v>
      </c>
      <c r="D21554" s="661" t="s">
        <v>312</v>
      </c>
      <c r="E21554" s="662">
        <v>27000</v>
      </c>
      <c r="F21554" s="662">
        <v>26900</v>
      </c>
      <c r="G21554" s="662">
        <v>26900</v>
      </c>
      <c r="H21554" s="661">
        <v>1</v>
      </c>
      <c r="I21554" s="662">
        <v>27000</v>
      </c>
      <c r="J21554" s="663">
        <v>20000000</v>
      </c>
      <c r="K21554" s="662">
        <v>538000000000</v>
      </c>
    </row>
    <row r="21555" spans="3:11" x14ac:dyDescent="0.25">
      <c r="C21555" s="660">
        <v>45944</v>
      </c>
      <c r="D21555" s="661" t="s">
        <v>312</v>
      </c>
      <c r="E21555" s="662">
        <v>26900</v>
      </c>
      <c r="F21555" s="662">
        <v>26900</v>
      </c>
      <c r="G21555" s="662">
        <v>26900</v>
      </c>
      <c r="H21555" s="661">
        <v>50</v>
      </c>
      <c r="I21555" s="662">
        <v>1345000</v>
      </c>
      <c r="J21555" s="663">
        <v>20000000</v>
      </c>
      <c r="K21555" s="662">
        <v>538000000000</v>
      </c>
    </row>
    <row r="21556" spans="3:11" x14ac:dyDescent="0.25">
      <c r="C21556" s="660">
        <v>45944</v>
      </c>
      <c r="D21556" s="661" t="s">
        <v>317</v>
      </c>
      <c r="E21556" s="662">
        <v>120500</v>
      </c>
      <c r="F21556" s="662">
        <v>123000</v>
      </c>
      <c r="G21556" s="662">
        <v>120500</v>
      </c>
      <c r="H21556" s="661">
        <v>1</v>
      </c>
      <c r="I21556" s="662">
        <v>120500</v>
      </c>
      <c r="J21556" s="663">
        <v>15000000</v>
      </c>
      <c r="K21556" s="662">
        <v>1807500000000</v>
      </c>
    </row>
    <row r="21557" spans="3:11" x14ac:dyDescent="0.25">
      <c r="C21557" s="660">
        <v>45944</v>
      </c>
      <c r="D21557" s="661" t="s">
        <v>1154</v>
      </c>
      <c r="E21557" s="662">
        <v>56999</v>
      </c>
      <c r="F21557" s="662">
        <v>58090</v>
      </c>
      <c r="G21557" s="662">
        <v>58000</v>
      </c>
      <c r="H21557" s="661">
        <v>2</v>
      </c>
      <c r="I21557" s="662">
        <v>113998</v>
      </c>
      <c r="J21557" s="663">
        <v>600000</v>
      </c>
      <c r="K21557" s="662">
        <v>34800000000</v>
      </c>
    </row>
    <row r="21558" spans="3:11" x14ac:dyDescent="0.25">
      <c r="C21558" s="660">
        <v>45944</v>
      </c>
      <c r="D21558" s="661" t="s">
        <v>312</v>
      </c>
      <c r="E21558" s="662">
        <v>26900</v>
      </c>
      <c r="F21558" s="662">
        <v>26900</v>
      </c>
      <c r="G21558" s="662">
        <v>26900</v>
      </c>
      <c r="H21558" s="661">
        <v>2212</v>
      </c>
      <c r="I21558" s="662">
        <v>59502800</v>
      </c>
      <c r="J21558" s="663">
        <v>20000000</v>
      </c>
      <c r="K21558" s="662">
        <v>538000000000</v>
      </c>
    </row>
    <row r="21559" spans="3:11" x14ac:dyDescent="0.25">
      <c r="C21559" s="660">
        <v>45944</v>
      </c>
      <c r="D21559" s="661" t="s">
        <v>317</v>
      </c>
      <c r="E21559" s="662">
        <v>120500</v>
      </c>
      <c r="F21559" s="662">
        <v>123000</v>
      </c>
      <c r="G21559" s="662">
        <v>120500</v>
      </c>
      <c r="H21559" s="661">
        <v>9</v>
      </c>
      <c r="I21559" s="662">
        <v>1084500</v>
      </c>
      <c r="J21559" s="663">
        <v>15000000</v>
      </c>
      <c r="K21559" s="662">
        <v>1807500000000</v>
      </c>
    </row>
    <row r="21560" spans="3:11" x14ac:dyDescent="0.25">
      <c r="C21560" s="660">
        <v>45944</v>
      </c>
      <c r="D21560" s="661" t="s">
        <v>312</v>
      </c>
      <c r="E21560" s="662">
        <v>27000</v>
      </c>
      <c r="F21560" s="662">
        <v>26900</v>
      </c>
      <c r="G21560" s="662">
        <v>26900</v>
      </c>
      <c r="H21560" s="661">
        <v>1</v>
      </c>
      <c r="I21560" s="662">
        <v>27000</v>
      </c>
      <c r="J21560" s="663">
        <v>20000000</v>
      </c>
      <c r="K21560" s="662">
        <v>538000000000</v>
      </c>
    </row>
    <row r="21561" spans="3:11" x14ac:dyDescent="0.25">
      <c r="C21561" s="660">
        <v>45944</v>
      </c>
      <c r="D21561" s="661" t="s">
        <v>1155</v>
      </c>
      <c r="E21561" s="662">
        <v>40000</v>
      </c>
      <c r="F21561" s="662">
        <v>42000</v>
      </c>
      <c r="G21561" s="662">
        <v>40000</v>
      </c>
      <c r="H21561" s="661">
        <v>1</v>
      </c>
      <c r="I21561" s="662">
        <v>40000</v>
      </c>
      <c r="J21561" s="663">
        <v>2400000</v>
      </c>
      <c r="K21561" s="662">
        <v>96000000000</v>
      </c>
    </row>
    <row r="21562" spans="3:11" x14ac:dyDescent="0.25">
      <c r="C21562" s="660">
        <v>45944</v>
      </c>
      <c r="D21562" s="661" t="s">
        <v>1154</v>
      </c>
      <c r="E21562" s="662">
        <v>55500</v>
      </c>
      <c r="F21562" s="662">
        <v>58090</v>
      </c>
      <c r="G21562" s="662">
        <v>58000</v>
      </c>
      <c r="H21562" s="661">
        <v>5</v>
      </c>
      <c r="I21562" s="662">
        <v>277500</v>
      </c>
      <c r="J21562" s="663">
        <v>600000</v>
      </c>
      <c r="K21562" s="662">
        <v>34800000000</v>
      </c>
    </row>
    <row r="21563" spans="3:11" x14ac:dyDescent="0.25">
      <c r="C21563" s="660">
        <v>45944</v>
      </c>
      <c r="D21563" s="661" t="s">
        <v>1154</v>
      </c>
      <c r="E21563" s="662">
        <v>56950</v>
      </c>
      <c r="F21563" s="662">
        <v>58090</v>
      </c>
      <c r="G21563" s="662">
        <v>58000</v>
      </c>
      <c r="H21563" s="661">
        <v>5</v>
      </c>
      <c r="I21563" s="662">
        <v>284750</v>
      </c>
      <c r="J21563" s="663">
        <v>600000</v>
      </c>
      <c r="K21563" s="662">
        <v>34800000000</v>
      </c>
    </row>
    <row r="21564" spans="3:11" x14ac:dyDescent="0.25">
      <c r="C21564" s="660">
        <v>45944</v>
      </c>
      <c r="D21564" s="661" t="s">
        <v>1154</v>
      </c>
      <c r="E21564" s="662">
        <v>56999</v>
      </c>
      <c r="F21564" s="662">
        <v>58090</v>
      </c>
      <c r="G21564" s="662">
        <v>58000</v>
      </c>
      <c r="H21564" s="661">
        <v>40</v>
      </c>
      <c r="I21564" s="662">
        <v>2279960</v>
      </c>
      <c r="J21564" s="663">
        <v>600000</v>
      </c>
      <c r="K21564" s="662">
        <v>34800000000</v>
      </c>
    </row>
    <row r="21565" spans="3:11" x14ac:dyDescent="0.25">
      <c r="C21565" s="660">
        <v>45944</v>
      </c>
      <c r="D21565" s="661" t="s">
        <v>312</v>
      </c>
      <c r="E21565" s="662">
        <v>27000</v>
      </c>
      <c r="F21565" s="662">
        <v>26900</v>
      </c>
      <c r="G21565" s="662">
        <v>26900</v>
      </c>
      <c r="H21565" s="661">
        <v>1</v>
      </c>
      <c r="I21565" s="662">
        <v>27000</v>
      </c>
      <c r="J21565" s="663">
        <v>20000000</v>
      </c>
      <c r="K21565" s="662">
        <v>538000000000</v>
      </c>
    </row>
    <row r="21566" spans="3:11" x14ac:dyDescent="0.25">
      <c r="C21566" s="660">
        <v>45944</v>
      </c>
      <c r="D21566" s="661" t="s">
        <v>1154</v>
      </c>
      <c r="E21566" s="662">
        <v>56999</v>
      </c>
      <c r="F21566" s="662">
        <v>58090</v>
      </c>
      <c r="G21566" s="662">
        <v>58000</v>
      </c>
      <c r="H21566" s="661">
        <v>1</v>
      </c>
      <c r="I21566" s="662">
        <v>56999</v>
      </c>
      <c r="J21566" s="663">
        <v>600000</v>
      </c>
      <c r="K21566" s="662">
        <v>34800000000</v>
      </c>
    </row>
    <row r="21567" spans="3:11" x14ac:dyDescent="0.25">
      <c r="C21567" s="660">
        <v>45944</v>
      </c>
      <c r="D21567" s="661" t="s">
        <v>1155</v>
      </c>
      <c r="E21567" s="662">
        <v>40000</v>
      </c>
      <c r="F21567" s="662">
        <v>42000</v>
      </c>
      <c r="G21567" s="662">
        <v>40000</v>
      </c>
      <c r="H21567" s="661">
        <v>5</v>
      </c>
      <c r="I21567" s="662">
        <v>200000</v>
      </c>
      <c r="J21567" s="663">
        <v>2400000</v>
      </c>
      <c r="K21567" s="662">
        <v>96000000000</v>
      </c>
    </row>
    <row r="21568" spans="3:11" x14ac:dyDescent="0.25">
      <c r="C21568" s="660">
        <v>45944</v>
      </c>
      <c r="D21568" s="661" t="s">
        <v>317</v>
      </c>
      <c r="E21568" s="662">
        <v>120050</v>
      </c>
      <c r="F21568" s="662">
        <v>123000</v>
      </c>
      <c r="G21568" s="662">
        <v>120500</v>
      </c>
      <c r="H21568" s="661">
        <v>1</v>
      </c>
      <c r="I21568" s="662">
        <v>120050</v>
      </c>
      <c r="J21568" s="663">
        <v>15000000</v>
      </c>
      <c r="K21568" s="662">
        <v>1807500000000</v>
      </c>
    </row>
    <row r="21569" spans="3:11" x14ac:dyDescent="0.25">
      <c r="C21569" s="660">
        <v>45944</v>
      </c>
      <c r="D21569" s="661" t="s">
        <v>317</v>
      </c>
      <c r="E21569" s="662">
        <v>120050</v>
      </c>
      <c r="F21569" s="662">
        <v>123000</v>
      </c>
      <c r="G21569" s="662">
        <v>120500</v>
      </c>
      <c r="H21569" s="661">
        <v>8</v>
      </c>
      <c r="I21569" s="662">
        <v>960400</v>
      </c>
      <c r="J21569" s="663">
        <v>15000000</v>
      </c>
      <c r="K21569" s="662">
        <v>1807500000000</v>
      </c>
    </row>
    <row r="21570" spans="3:11" x14ac:dyDescent="0.25">
      <c r="C21570" s="660">
        <v>45944</v>
      </c>
      <c r="D21570" s="661" t="s">
        <v>312</v>
      </c>
      <c r="E21570" s="662">
        <v>26900</v>
      </c>
      <c r="F21570" s="662">
        <v>26900</v>
      </c>
      <c r="G21570" s="662">
        <v>26900</v>
      </c>
      <c r="H21570" s="661">
        <v>10</v>
      </c>
      <c r="I21570" s="662">
        <v>269000</v>
      </c>
      <c r="J21570" s="663">
        <v>20000000</v>
      </c>
      <c r="K21570" s="662">
        <v>538000000000</v>
      </c>
    </row>
    <row r="21571" spans="3:11" x14ac:dyDescent="0.25">
      <c r="C21571" s="660">
        <v>45944</v>
      </c>
      <c r="D21571" s="661" t="s">
        <v>317</v>
      </c>
      <c r="E21571" s="662">
        <v>120500</v>
      </c>
      <c r="F21571" s="662">
        <v>123000</v>
      </c>
      <c r="G21571" s="662">
        <v>120500</v>
      </c>
      <c r="H21571" s="661">
        <v>108</v>
      </c>
      <c r="I21571" s="662">
        <v>13014000</v>
      </c>
      <c r="J21571" s="663">
        <v>15000000</v>
      </c>
      <c r="K21571" s="662">
        <v>1807500000000</v>
      </c>
    </row>
    <row r="21572" spans="3:11" x14ac:dyDescent="0.25">
      <c r="C21572" s="660">
        <v>45944</v>
      </c>
      <c r="D21572" s="661" t="s">
        <v>317</v>
      </c>
      <c r="E21572" s="662">
        <v>120500</v>
      </c>
      <c r="F21572" s="662">
        <v>123000</v>
      </c>
      <c r="G21572" s="662">
        <v>120500</v>
      </c>
      <c r="H21572" s="661">
        <v>3</v>
      </c>
      <c r="I21572" s="662">
        <v>361500</v>
      </c>
      <c r="J21572" s="663">
        <v>15000000</v>
      </c>
      <c r="K21572" s="662">
        <v>1807500000000</v>
      </c>
    </row>
    <row r="21573" spans="3:11" x14ac:dyDescent="0.25">
      <c r="C21573" s="660">
        <v>45944</v>
      </c>
      <c r="D21573" s="661" t="s">
        <v>317</v>
      </c>
      <c r="E21573" s="662">
        <v>120500</v>
      </c>
      <c r="F21573" s="662">
        <v>123000</v>
      </c>
      <c r="G21573" s="662">
        <v>120500</v>
      </c>
      <c r="H21573" s="661">
        <v>4</v>
      </c>
      <c r="I21573" s="662">
        <v>482000</v>
      </c>
      <c r="J21573" s="663">
        <v>15000000</v>
      </c>
      <c r="K21573" s="662">
        <v>1807500000000</v>
      </c>
    </row>
    <row r="21574" spans="3:11" x14ac:dyDescent="0.25">
      <c r="C21574" s="660">
        <v>45944</v>
      </c>
      <c r="D21574" s="661" t="s">
        <v>317</v>
      </c>
      <c r="E21574" s="662">
        <v>120500</v>
      </c>
      <c r="F21574" s="662">
        <v>123000</v>
      </c>
      <c r="G21574" s="662">
        <v>120500</v>
      </c>
      <c r="H21574" s="661">
        <v>15</v>
      </c>
      <c r="I21574" s="662">
        <v>1807500</v>
      </c>
      <c r="J21574" s="663">
        <v>15000000</v>
      </c>
      <c r="K21574" s="662">
        <v>1807500000000</v>
      </c>
    </row>
    <row r="21575" spans="3:11" x14ac:dyDescent="0.25">
      <c r="C21575" s="660">
        <v>45944</v>
      </c>
      <c r="D21575" s="661" t="s">
        <v>312</v>
      </c>
      <c r="E21575" s="662">
        <v>26900</v>
      </c>
      <c r="F21575" s="662">
        <v>26900</v>
      </c>
      <c r="G21575" s="662">
        <v>26900</v>
      </c>
      <c r="H21575" s="661">
        <v>20</v>
      </c>
      <c r="I21575" s="662">
        <v>538000</v>
      </c>
      <c r="J21575" s="663">
        <v>20000000</v>
      </c>
      <c r="K21575" s="662">
        <v>538000000000</v>
      </c>
    </row>
    <row r="21576" spans="3:11" x14ac:dyDescent="0.25">
      <c r="C21576" s="660">
        <v>45944</v>
      </c>
      <c r="D21576" s="661" t="s">
        <v>312</v>
      </c>
      <c r="E21576" s="662">
        <v>27000</v>
      </c>
      <c r="F21576" s="662">
        <v>26900</v>
      </c>
      <c r="G21576" s="662">
        <v>26900</v>
      </c>
      <c r="H21576" s="661">
        <v>1</v>
      </c>
      <c r="I21576" s="662">
        <v>27000</v>
      </c>
      <c r="J21576" s="663">
        <v>20000000</v>
      </c>
      <c r="K21576" s="662">
        <v>538000000000</v>
      </c>
    </row>
    <row r="21577" spans="3:11" x14ac:dyDescent="0.25">
      <c r="C21577" s="660">
        <v>45944</v>
      </c>
      <c r="D21577" s="661" t="s">
        <v>312</v>
      </c>
      <c r="E21577" s="662">
        <v>26900</v>
      </c>
      <c r="F21577" s="662">
        <v>26900</v>
      </c>
      <c r="G21577" s="662">
        <v>26900</v>
      </c>
      <c r="H21577" s="661">
        <v>2</v>
      </c>
      <c r="I21577" s="662">
        <v>53800</v>
      </c>
      <c r="J21577" s="663">
        <v>20000000</v>
      </c>
      <c r="K21577" s="662">
        <v>538000000000</v>
      </c>
    </row>
    <row r="21578" spans="3:11" x14ac:dyDescent="0.25">
      <c r="C21578" s="660">
        <v>45944</v>
      </c>
      <c r="D21578" s="661" t="s">
        <v>1155</v>
      </c>
      <c r="E21578" s="662">
        <v>40000</v>
      </c>
      <c r="F21578" s="662">
        <v>42000</v>
      </c>
      <c r="G21578" s="662">
        <v>40000</v>
      </c>
      <c r="H21578" s="661">
        <v>10</v>
      </c>
      <c r="I21578" s="662">
        <v>400000</v>
      </c>
      <c r="J21578" s="663">
        <v>2400000</v>
      </c>
      <c r="K21578" s="662">
        <v>96000000000</v>
      </c>
    </row>
    <row r="21579" spans="3:11" x14ac:dyDescent="0.25">
      <c r="C21579" s="660">
        <v>45944</v>
      </c>
      <c r="D21579" s="661" t="s">
        <v>1154</v>
      </c>
      <c r="E21579" s="662">
        <v>56999</v>
      </c>
      <c r="F21579" s="662">
        <v>58090</v>
      </c>
      <c r="G21579" s="662">
        <v>58000</v>
      </c>
      <c r="H21579" s="661">
        <v>1</v>
      </c>
      <c r="I21579" s="662">
        <v>56999</v>
      </c>
      <c r="J21579" s="663">
        <v>600000</v>
      </c>
      <c r="K21579" s="662">
        <v>34800000000</v>
      </c>
    </row>
    <row r="21580" spans="3:11" x14ac:dyDescent="0.25">
      <c r="C21580" s="660">
        <v>45944</v>
      </c>
      <c r="D21580" s="661" t="s">
        <v>312</v>
      </c>
      <c r="E21580" s="662">
        <v>26900</v>
      </c>
      <c r="F21580" s="662">
        <v>26900</v>
      </c>
      <c r="G21580" s="662">
        <v>26900</v>
      </c>
      <c r="H21580" s="661">
        <v>10</v>
      </c>
      <c r="I21580" s="662">
        <v>269000</v>
      </c>
      <c r="J21580" s="663">
        <v>20000000</v>
      </c>
      <c r="K21580" s="662">
        <v>538000000000</v>
      </c>
    </row>
    <row r="21581" spans="3:11" x14ac:dyDescent="0.25">
      <c r="C21581" s="660">
        <v>45944</v>
      </c>
      <c r="D21581" s="661" t="s">
        <v>312</v>
      </c>
      <c r="E21581" s="662">
        <v>26900</v>
      </c>
      <c r="F21581" s="662">
        <v>26900</v>
      </c>
      <c r="G21581" s="662">
        <v>26900</v>
      </c>
      <c r="H21581" s="661">
        <v>2</v>
      </c>
      <c r="I21581" s="662">
        <v>53800</v>
      </c>
      <c r="J21581" s="663">
        <v>20000000</v>
      </c>
      <c r="K21581" s="662">
        <v>538000000000</v>
      </c>
    </row>
    <row r="21582" spans="3:11" x14ac:dyDescent="0.25">
      <c r="C21582" s="660">
        <v>45944</v>
      </c>
      <c r="D21582" s="661" t="s">
        <v>317</v>
      </c>
      <c r="E21582" s="662">
        <v>120500</v>
      </c>
      <c r="F21582" s="662">
        <v>123000</v>
      </c>
      <c r="G21582" s="662">
        <v>120500</v>
      </c>
      <c r="H21582" s="661">
        <v>1</v>
      </c>
      <c r="I21582" s="662">
        <v>120500</v>
      </c>
      <c r="J21582" s="663">
        <v>15000000</v>
      </c>
      <c r="K21582" s="662">
        <v>1807500000000</v>
      </c>
    </row>
    <row r="21583" spans="3:11" x14ac:dyDescent="0.25">
      <c r="C21583" s="660">
        <v>45944</v>
      </c>
      <c r="D21583" s="661" t="s">
        <v>312</v>
      </c>
      <c r="E21583" s="662">
        <v>26900</v>
      </c>
      <c r="F21583" s="662">
        <v>26900</v>
      </c>
      <c r="G21583" s="662">
        <v>26900</v>
      </c>
      <c r="H21583" s="661">
        <v>2</v>
      </c>
      <c r="I21583" s="662">
        <v>53800</v>
      </c>
      <c r="J21583" s="663">
        <v>20000000</v>
      </c>
      <c r="K21583" s="662">
        <v>538000000000</v>
      </c>
    </row>
    <row r="21584" spans="3:11" x14ac:dyDescent="0.25">
      <c r="C21584" s="660">
        <v>45944</v>
      </c>
      <c r="D21584" s="661" t="s">
        <v>1155</v>
      </c>
      <c r="E21584" s="662">
        <v>40000</v>
      </c>
      <c r="F21584" s="662">
        <v>42000</v>
      </c>
      <c r="G21584" s="662">
        <v>40000</v>
      </c>
      <c r="H21584" s="661">
        <v>2</v>
      </c>
      <c r="I21584" s="662">
        <v>80000</v>
      </c>
      <c r="J21584" s="663">
        <v>2400000</v>
      </c>
      <c r="K21584" s="662">
        <v>96000000000</v>
      </c>
    </row>
    <row r="21585" spans="3:11" x14ac:dyDescent="0.25">
      <c r="C21585" s="660">
        <v>45944</v>
      </c>
      <c r="D21585" s="661" t="s">
        <v>1155</v>
      </c>
      <c r="E21585" s="662">
        <v>40000</v>
      </c>
      <c r="F21585" s="662">
        <v>42000</v>
      </c>
      <c r="G21585" s="662">
        <v>40000</v>
      </c>
      <c r="H21585" s="661">
        <v>100</v>
      </c>
      <c r="I21585" s="662">
        <v>4000000</v>
      </c>
      <c r="J21585" s="663">
        <v>2400000</v>
      </c>
      <c r="K21585" s="662">
        <v>96000000000</v>
      </c>
    </row>
    <row r="21586" spans="3:11" x14ac:dyDescent="0.25">
      <c r="C21586" s="660">
        <v>45944</v>
      </c>
      <c r="D21586" s="661" t="s">
        <v>1155</v>
      </c>
      <c r="E21586" s="662">
        <v>40000</v>
      </c>
      <c r="F21586" s="662">
        <v>42000</v>
      </c>
      <c r="G21586" s="662">
        <v>40000</v>
      </c>
      <c r="H21586" s="661">
        <v>25</v>
      </c>
      <c r="I21586" s="662">
        <v>1000000</v>
      </c>
      <c r="J21586" s="663">
        <v>2400000</v>
      </c>
      <c r="K21586" s="662">
        <v>96000000000</v>
      </c>
    </row>
    <row r="21587" spans="3:11" x14ac:dyDescent="0.25">
      <c r="C21587" s="660">
        <v>45944</v>
      </c>
      <c r="D21587" s="661" t="s">
        <v>317</v>
      </c>
      <c r="E21587" s="662">
        <v>120500</v>
      </c>
      <c r="F21587" s="662">
        <v>123000</v>
      </c>
      <c r="G21587" s="662">
        <v>120500</v>
      </c>
      <c r="H21587" s="661">
        <v>3</v>
      </c>
      <c r="I21587" s="662">
        <v>361500</v>
      </c>
      <c r="J21587" s="663">
        <v>15000000</v>
      </c>
      <c r="K21587" s="662">
        <v>1807500000000</v>
      </c>
    </row>
    <row r="21588" spans="3:11" x14ac:dyDescent="0.25">
      <c r="C21588" s="660">
        <v>45944</v>
      </c>
      <c r="D21588" s="661" t="s">
        <v>1155</v>
      </c>
      <c r="E21588" s="662">
        <v>40000</v>
      </c>
      <c r="F21588" s="662">
        <v>42000</v>
      </c>
      <c r="G21588" s="662">
        <v>40000</v>
      </c>
      <c r="H21588" s="661">
        <v>5</v>
      </c>
      <c r="I21588" s="662">
        <v>200000</v>
      </c>
      <c r="J21588" s="663">
        <v>2400000</v>
      </c>
      <c r="K21588" s="662">
        <v>96000000000</v>
      </c>
    </row>
    <row r="21589" spans="3:11" x14ac:dyDescent="0.25">
      <c r="C21589" s="660">
        <v>45944</v>
      </c>
      <c r="D21589" s="661" t="s">
        <v>1155</v>
      </c>
      <c r="E21589" s="662">
        <v>40000</v>
      </c>
      <c r="F21589" s="662">
        <v>42000</v>
      </c>
      <c r="G21589" s="662">
        <v>40000</v>
      </c>
      <c r="H21589" s="661">
        <v>10</v>
      </c>
      <c r="I21589" s="662">
        <v>400000</v>
      </c>
      <c r="J21589" s="663">
        <v>2400000</v>
      </c>
      <c r="K21589" s="662">
        <v>96000000000</v>
      </c>
    </row>
    <row r="21590" spans="3:11" x14ac:dyDescent="0.25">
      <c r="C21590" s="660">
        <v>45944</v>
      </c>
      <c r="D21590" s="661" t="s">
        <v>1154</v>
      </c>
      <c r="E21590" s="662">
        <v>56999</v>
      </c>
      <c r="F21590" s="662">
        <v>58090</v>
      </c>
      <c r="G21590" s="662">
        <v>58000</v>
      </c>
      <c r="H21590" s="661">
        <v>16</v>
      </c>
      <c r="I21590" s="662">
        <v>911984</v>
      </c>
      <c r="J21590" s="663">
        <v>600000</v>
      </c>
      <c r="K21590" s="662">
        <v>34800000000</v>
      </c>
    </row>
    <row r="21591" spans="3:11" x14ac:dyDescent="0.25">
      <c r="C21591" s="660">
        <v>45944</v>
      </c>
      <c r="D21591" s="661" t="s">
        <v>1154</v>
      </c>
      <c r="E21591" s="662">
        <v>56999</v>
      </c>
      <c r="F21591" s="662">
        <v>58090</v>
      </c>
      <c r="G21591" s="662">
        <v>58000</v>
      </c>
      <c r="H21591" s="661">
        <v>1</v>
      </c>
      <c r="I21591" s="662">
        <v>56999</v>
      </c>
      <c r="J21591" s="663">
        <v>600000</v>
      </c>
      <c r="K21591" s="662">
        <v>34800000000</v>
      </c>
    </row>
    <row r="21592" spans="3:11" x14ac:dyDescent="0.25">
      <c r="C21592" s="660">
        <v>45944</v>
      </c>
      <c r="D21592" s="661" t="s">
        <v>1154</v>
      </c>
      <c r="E21592" s="662">
        <v>56999</v>
      </c>
      <c r="F21592" s="662">
        <v>58090</v>
      </c>
      <c r="G21592" s="662">
        <v>58000</v>
      </c>
      <c r="H21592" s="661">
        <v>1</v>
      </c>
      <c r="I21592" s="662">
        <v>56999</v>
      </c>
      <c r="J21592" s="663">
        <v>600000</v>
      </c>
      <c r="K21592" s="662">
        <v>34800000000</v>
      </c>
    </row>
    <row r="21593" spans="3:11" x14ac:dyDescent="0.25">
      <c r="C21593" s="660">
        <v>45944</v>
      </c>
      <c r="D21593" s="661" t="s">
        <v>1154</v>
      </c>
      <c r="E21593" s="662">
        <v>57000</v>
      </c>
      <c r="F21593" s="662">
        <v>58090</v>
      </c>
      <c r="G21593" s="662">
        <v>58000</v>
      </c>
      <c r="H21593" s="661">
        <v>9</v>
      </c>
      <c r="I21593" s="662">
        <v>513000</v>
      </c>
      <c r="J21593" s="663">
        <v>600000</v>
      </c>
      <c r="K21593" s="662">
        <v>34800000000</v>
      </c>
    </row>
    <row r="21594" spans="3:11" x14ac:dyDescent="0.25">
      <c r="C21594" s="660">
        <v>45944</v>
      </c>
      <c r="D21594" s="661" t="s">
        <v>1154</v>
      </c>
      <c r="E21594" s="662">
        <v>57000</v>
      </c>
      <c r="F21594" s="662">
        <v>58090</v>
      </c>
      <c r="G21594" s="662">
        <v>58000</v>
      </c>
      <c r="H21594" s="661">
        <v>1</v>
      </c>
      <c r="I21594" s="662">
        <v>57000</v>
      </c>
      <c r="J21594" s="663">
        <v>600000</v>
      </c>
      <c r="K21594" s="662">
        <v>34800000000</v>
      </c>
    </row>
    <row r="21595" spans="3:11" x14ac:dyDescent="0.25">
      <c r="C21595" s="660">
        <v>45944</v>
      </c>
      <c r="D21595" s="661" t="s">
        <v>1154</v>
      </c>
      <c r="E21595" s="662">
        <v>57001</v>
      </c>
      <c r="F21595" s="662">
        <v>58090</v>
      </c>
      <c r="G21595" s="662">
        <v>58000</v>
      </c>
      <c r="H21595" s="661">
        <v>1</v>
      </c>
      <c r="I21595" s="662">
        <v>57001</v>
      </c>
      <c r="J21595" s="663">
        <v>600000</v>
      </c>
      <c r="K21595" s="662">
        <v>34800000000</v>
      </c>
    </row>
    <row r="21596" spans="3:11" x14ac:dyDescent="0.25">
      <c r="C21596" s="660">
        <v>45944</v>
      </c>
      <c r="D21596" s="661" t="s">
        <v>312</v>
      </c>
      <c r="E21596" s="662">
        <v>26900</v>
      </c>
      <c r="F21596" s="662">
        <v>26900</v>
      </c>
      <c r="G21596" s="662">
        <v>26900</v>
      </c>
      <c r="H21596" s="661">
        <v>5</v>
      </c>
      <c r="I21596" s="662">
        <v>134500</v>
      </c>
      <c r="J21596" s="663">
        <v>20000000</v>
      </c>
      <c r="K21596" s="662">
        <v>538000000000</v>
      </c>
    </row>
    <row r="21597" spans="3:11" x14ac:dyDescent="0.25">
      <c r="C21597" s="660">
        <v>45944</v>
      </c>
      <c r="D21597" s="661" t="s">
        <v>312</v>
      </c>
      <c r="E21597" s="662">
        <v>26900</v>
      </c>
      <c r="F21597" s="662">
        <v>26900</v>
      </c>
      <c r="G21597" s="662">
        <v>26900</v>
      </c>
      <c r="H21597" s="661">
        <v>2</v>
      </c>
      <c r="I21597" s="662">
        <v>53800</v>
      </c>
      <c r="J21597" s="663">
        <v>20000000</v>
      </c>
      <c r="K21597" s="662">
        <v>538000000000</v>
      </c>
    </row>
    <row r="21598" spans="3:11" x14ac:dyDescent="0.25">
      <c r="C21598" s="660">
        <v>45944</v>
      </c>
      <c r="D21598" s="661" t="s">
        <v>312</v>
      </c>
      <c r="E21598" s="662">
        <v>26900</v>
      </c>
      <c r="F21598" s="662">
        <v>26900</v>
      </c>
      <c r="G21598" s="662">
        <v>26900</v>
      </c>
      <c r="H21598" s="661">
        <v>1</v>
      </c>
      <c r="I21598" s="662">
        <v>26900</v>
      </c>
      <c r="J21598" s="663">
        <v>20000000</v>
      </c>
      <c r="K21598" s="662">
        <v>538000000000</v>
      </c>
    </row>
    <row r="21599" spans="3:11" x14ac:dyDescent="0.25">
      <c r="C21599" s="660">
        <v>45944</v>
      </c>
      <c r="D21599" s="661" t="s">
        <v>312</v>
      </c>
      <c r="E21599" s="662">
        <v>26900</v>
      </c>
      <c r="F21599" s="662">
        <v>26900</v>
      </c>
      <c r="G21599" s="662">
        <v>26900</v>
      </c>
      <c r="H21599" s="661">
        <v>200</v>
      </c>
      <c r="I21599" s="662">
        <v>5380000</v>
      </c>
      <c r="J21599" s="663">
        <v>20000000</v>
      </c>
      <c r="K21599" s="662">
        <v>538000000000</v>
      </c>
    </row>
    <row r="21600" spans="3:11" x14ac:dyDescent="0.25">
      <c r="C21600" s="660">
        <v>45944</v>
      </c>
      <c r="D21600" s="661" t="s">
        <v>312</v>
      </c>
      <c r="E21600" s="662">
        <v>26900</v>
      </c>
      <c r="F21600" s="662">
        <v>26900</v>
      </c>
      <c r="G21600" s="662">
        <v>26900</v>
      </c>
      <c r="H21600" s="661">
        <v>225</v>
      </c>
      <c r="I21600" s="662">
        <v>6052500</v>
      </c>
      <c r="J21600" s="663">
        <v>20000000</v>
      </c>
      <c r="K21600" s="662">
        <v>538000000000</v>
      </c>
    </row>
    <row r="21601" spans="3:11" x14ac:dyDescent="0.25">
      <c r="C21601" s="660">
        <v>45944</v>
      </c>
      <c r="D21601" s="661" t="s">
        <v>312</v>
      </c>
      <c r="E21601" s="662">
        <v>26900</v>
      </c>
      <c r="F21601" s="662">
        <v>26900</v>
      </c>
      <c r="G21601" s="662">
        <v>26900</v>
      </c>
      <c r="H21601" s="661">
        <v>50</v>
      </c>
      <c r="I21601" s="662">
        <v>1345000</v>
      </c>
      <c r="J21601" s="663">
        <v>20000000</v>
      </c>
      <c r="K21601" s="662">
        <v>538000000000</v>
      </c>
    </row>
    <row r="21602" spans="3:11" x14ac:dyDescent="0.25">
      <c r="C21602" s="660">
        <v>45944</v>
      </c>
      <c r="D21602" s="661" t="s">
        <v>317</v>
      </c>
      <c r="E21602" s="662">
        <v>120500</v>
      </c>
      <c r="F21602" s="662">
        <v>123000</v>
      </c>
      <c r="G21602" s="662">
        <v>120500</v>
      </c>
      <c r="H21602" s="661">
        <v>3</v>
      </c>
      <c r="I21602" s="662">
        <v>361500</v>
      </c>
      <c r="J21602" s="663">
        <v>15000000</v>
      </c>
      <c r="K21602" s="662">
        <v>1807500000000</v>
      </c>
    </row>
    <row r="21603" spans="3:11" x14ac:dyDescent="0.25">
      <c r="C21603" s="660">
        <v>45944</v>
      </c>
      <c r="D21603" s="661" t="s">
        <v>312</v>
      </c>
      <c r="E21603" s="662">
        <v>27000</v>
      </c>
      <c r="F21603" s="662">
        <v>26900</v>
      </c>
      <c r="G21603" s="662">
        <v>26900</v>
      </c>
      <c r="H21603" s="661">
        <v>35</v>
      </c>
      <c r="I21603" s="662">
        <v>945000</v>
      </c>
      <c r="J21603" s="663">
        <v>20000000</v>
      </c>
      <c r="K21603" s="662">
        <v>538000000000</v>
      </c>
    </row>
    <row r="21604" spans="3:11" x14ac:dyDescent="0.25">
      <c r="C21604" s="660">
        <v>45944</v>
      </c>
      <c r="D21604" s="661" t="s">
        <v>312</v>
      </c>
      <c r="E21604" s="662">
        <v>27000</v>
      </c>
      <c r="F21604" s="662">
        <v>26900</v>
      </c>
      <c r="G21604" s="662">
        <v>26900</v>
      </c>
      <c r="H21604" s="661">
        <v>1</v>
      </c>
      <c r="I21604" s="662">
        <v>27000</v>
      </c>
      <c r="J21604" s="663">
        <v>20000000</v>
      </c>
      <c r="K21604" s="662">
        <v>538000000000</v>
      </c>
    </row>
    <row r="21605" spans="3:11" x14ac:dyDescent="0.25">
      <c r="C21605" s="660">
        <v>45944</v>
      </c>
      <c r="D21605" s="661" t="s">
        <v>312</v>
      </c>
      <c r="E21605" s="662">
        <v>27000</v>
      </c>
      <c r="F21605" s="662">
        <v>26900</v>
      </c>
      <c r="G21605" s="662">
        <v>26900</v>
      </c>
      <c r="H21605" s="661">
        <v>2</v>
      </c>
      <c r="I21605" s="662">
        <v>54000</v>
      </c>
      <c r="J21605" s="663">
        <v>20000000</v>
      </c>
      <c r="K21605" s="662">
        <v>538000000000</v>
      </c>
    </row>
    <row r="21606" spans="3:11" x14ac:dyDescent="0.25">
      <c r="C21606" s="660">
        <v>45944</v>
      </c>
      <c r="D21606" s="661" t="s">
        <v>317</v>
      </c>
      <c r="E21606" s="662">
        <v>121000</v>
      </c>
      <c r="F21606" s="662">
        <v>123000</v>
      </c>
      <c r="G21606" s="662">
        <v>120500</v>
      </c>
      <c r="H21606" s="661">
        <v>3</v>
      </c>
      <c r="I21606" s="662">
        <v>363000</v>
      </c>
      <c r="J21606" s="663">
        <v>15000000</v>
      </c>
      <c r="K21606" s="662">
        <v>1807500000000</v>
      </c>
    </row>
    <row r="21607" spans="3:11" x14ac:dyDescent="0.25">
      <c r="C21607" s="660">
        <v>45944</v>
      </c>
      <c r="D21607" s="661" t="s">
        <v>312</v>
      </c>
      <c r="E21607" s="662">
        <v>27000</v>
      </c>
      <c r="F21607" s="662">
        <v>26900</v>
      </c>
      <c r="G21607" s="662">
        <v>26900</v>
      </c>
      <c r="H21607" s="661">
        <v>7</v>
      </c>
      <c r="I21607" s="662">
        <v>189000</v>
      </c>
      <c r="J21607" s="663">
        <v>20000000</v>
      </c>
      <c r="K21607" s="662">
        <v>538000000000</v>
      </c>
    </row>
    <row r="21608" spans="3:11" x14ac:dyDescent="0.25">
      <c r="C21608" s="660">
        <v>45944</v>
      </c>
      <c r="D21608" s="661" t="s">
        <v>310</v>
      </c>
      <c r="E21608" s="662">
        <v>102000</v>
      </c>
      <c r="F21608" s="662">
        <v>102000</v>
      </c>
      <c r="G21608" s="662">
        <v>102000</v>
      </c>
      <c r="H21608" s="661">
        <v>4</v>
      </c>
      <c r="I21608" s="662">
        <v>408000</v>
      </c>
      <c r="J21608" s="663">
        <v>19450000</v>
      </c>
      <c r="K21608" s="662">
        <v>1983900000000</v>
      </c>
    </row>
    <row r="21609" spans="3:11" x14ac:dyDescent="0.25">
      <c r="C21609" s="660">
        <v>45944</v>
      </c>
      <c r="D21609" s="661" t="s">
        <v>310</v>
      </c>
      <c r="E21609" s="662">
        <v>102000</v>
      </c>
      <c r="F21609" s="662">
        <v>102000</v>
      </c>
      <c r="G21609" s="662">
        <v>102000</v>
      </c>
      <c r="H21609" s="661">
        <v>1</v>
      </c>
      <c r="I21609" s="662">
        <v>102000</v>
      </c>
      <c r="J21609" s="663">
        <v>19450000</v>
      </c>
      <c r="K21609" s="662">
        <v>1983900000000</v>
      </c>
    </row>
    <row r="21610" spans="3:11" x14ac:dyDescent="0.25">
      <c r="C21610" s="660">
        <v>45944</v>
      </c>
      <c r="D21610" s="661" t="s">
        <v>317</v>
      </c>
      <c r="E21610" s="662">
        <v>120501</v>
      </c>
      <c r="F21610" s="662">
        <v>123000</v>
      </c>
      <c r="G21610" s="662">
        <v>120500</v>
      </c>
      <c r="H21610" s="661">
        <v>80</v>
      </c>
      <c r="I21610" s="662">
        <v>9640080</v>
      </c>
      <c r="J21610" s="663">
        <v>15000000</v>
      </c>
      <c r="K21610" s="662">
        <v>1807500000000</v>
      </c>
    </row>
    <row r="21611" spans="3:11" x14ac:dyDescent="0.25">
      <c r="C21611" s="660">
        <v>45944</v>
      </c>
      <c r="D21611" s="661" t="s">
        <v>1154</v>
      </c>
      <c r="E21611" s="662">
        <v>57050</v>
      </c>
      <c r="F21611" s="662">
        <v>58090</v>
      </c>
      <c r="G21611" s="662">
        <v>58000</v>
      </c>
      <c r="H21611" s="661">
        <v>85</v>
      </c>
      <c r="I21611" s="662">
        <v>4849250</v>
      </c>
      <c r="J21611" s="663">
        <v>600000</v>
      </c>
      <c r="K21611" s="662">
        <v>34800000000</v>
      </c>
    </row>
    <row r="21612" spans="3:11" x14ac:dyDescent="0.25">
      <c r="C21612" s="660">
        <v>45944</v>
      </c>
      <c r="D21612" s="661" t="s">
        <v>1154</v>
      </c>
      <c r="E21612" s="662">
        <v>57002</v>
      </c>
      <c r="F21612" s="662">
        <v>58090</v>
      </c>
      <c r="G21612" s="662">
        <v>58000</v>
      </c>
      <c r="H21612" s="661">
        <v>15</v>
      </c>
      <c r="I21612" s="662">
        <v>855030</v>
      </c>
      <c r="J21612" s="663">
        <v>600000</v>
      </c>
      <c r="K21612" s="662">
        <v>34800000000</v>
      </c>
    </row>
    <row r="21613" spans="3:11" x14ac:dyDescent="0.25">
      <c r="C21613" s="660">
        <v>45944</v>
      </c>
      <c r="D21613" s="661" t="s">
        <v>317</v>
      </c>
      <c r="E21613" s="662">
        <v>120500</v>
      </c>
      <c r="F21613" s="662">
        <v>123000</v>
      </c>
      <c r="G21613" s="662">
        <v>120500</v>
      </c>
      <c r="H21613" s="661">
        <v>22</v>
      </c>
      <c r="I21613" s="662">
        <v>2651000</v>
      </c>
      <c r="J21613" s="663">
        <v>15000000</v>
      </c>
      <c r="K21613" s="662">
        <v>1807500000000</v>
      </c>
    </row>
    <row r="21614" spans="3:11" x14ac:dyDescent="0.25">
      <c r="C21614" s="660">
        <v>45944</v>
      </c>
      <c r="D21614" s="661" t="s">
        <v>312</v>
      </c>
      <c r="E21614" s="662">
        <v>26900</v>
      </c>
      <c r="F21614" s="662">
        <v>26900</v>
      </c>
      <c r="G21614" s="662">
        <v>26900</v>
      </c>
      <c r="H21614" s="661">
        <v>1</v>
      </c>
      <c r="I21614" s="662">
        <v>26900</v>
      </c>
      <c r="J21614" s="663">
        <v>20000000</v>
      </c>
      <c r="K21614" s="662">
        <v>538000000000</v>
      </c>
    </row>
    <row r="21615" spans="3:11" x14ac:dyDescent="0.25">
      <c r="C21615" s="660">
        <v>45944</v>
      </c>
      <c r="D21615" s="661" t="s">
        <v>312</v>
      </c>
      <c r="E21615" s="662">
        <v>26900</v>
      </c>
      <c r="F21615" s="662">
        <v>26900</v>
      </c>
      <c r="G21615" s="662">
        <v>26900</v>
      </c>
      <c r="H21615" s="661">
        <v>4</v>
      </c>
      <c r="I21615" s="662">
        <v>107600</v>
      </c>
      <c r="J21615" s="663">
        <v>20000000</v>
      </c>
      <c r="K21615" s="662">
        <v>538000000000</v>
      </c>
    </row>
    <row r="21616" spans="3:11" x14ac:dyDescent="0.25">
      <c r="C21616" s="660">
        <v>45944</v>
      </c>
      <c r="D21616" s="661" t="s">
        <v>317</v>
      </c>
      <c r="E21616" s="662">
        <v>120500</v>
      </c>
      <c r="F21616" s="662">
        <v>123000</v>
      </c>
      <c r="G21616" s="662">
        <v>120500</v>
      </c>
      <c r="H21616" s="661">
        <v>3</v>
      </c>
      <c r="I21616" s="662">
        <v>361500</v>
      </c>
      <c r="J21616" s="663">
        <v>15000000</v>
      </c>
      <c r="K21616" s="662">
        <v>1807500000000</v>
      </c>
    </row>
    <row r="21617" spans="3:11" x14ac:dyDescent="0.25">
      <c r="C21617" s="660">
        <v>45944</v>
      </c>
      <c r="D21617" s="661" t="s">
        <v>312</v>
      </c>
      <c r="E21617" s="662">
        <v>26900</v>
      </c>
      <c r="F21617" s="662">
        <v>26900</v>
      </c>
      <c r="G21617" s="662">
        <v>26900</v>
      </c>
      <c r="H21617" s="661">
        <v>43</v>
      </c>
      <c r="I21617" s="662">
        <v>1156700</v>
      </c>
      <c r="J21617" s="663">
        <v>20000000</v>
      </c>
      <c r="K21617" s="662">
        <v>538000000000</v>
      </c>
    </row>
    <row r="21618" spans="3:11" x14ac:dyDescent="0.25">
      <c r="C21618" s="660">
        <v>45944</v>
      </c>
      <c r="D21618" s="661" t="s">
        <v>317</v>
      </c>
      <c r="E21618" s="662">
        <v>120500</v>
      </c>
      <c r="F21618" s="662">
        <v>123000</v>
      </c>
      <c r="G21618" s="662">
        <v>120500</v>
      </c>
      <c r="H21618" s="661">
        <v>13</v>
      </c>
      <c r="I21618" s="662">
        <v>1566500</v>
      </c>
      <c r="J21618" s="663">
        <v>15000000</v>
      </c>
      <c r="K21618" s="662">
        <v>1807500000000</v>
      </c>
    </row>
    <row r="21619" spans="3:11" x14ac:dyDescent="0.25">
      <c r="C21619" s="660">
        <v>45944</v>
      </c>
      <c r="D21619" s="661" t="s">
        <v>1155</v>
      </c>
      <c r="E21619" s="662">
        <v>40000</v>
      </c>
      <c r="F21619" s="662">
        <v>42000</v>
      </c>
      <c r="G21619" s="662">
        <v>40000</v>
      </c>
      <c r="H21619" s="661">
        <v>1</v>
      </c>
      <c r="I21619" s="662">
        <v>40000</v>
      </c>
      <c r="J21619" s="663">
        <v>2400000</v>
      </c>
      <c r="K21619" s="662">
        <v>96000000000</v>
      </c>
    </row>
    <row r="21620" spans="3:11" x14ac:dyDescent="0.25">
      <c r="C21620" s="660">
        <v>45944</v>
      </c>
      <c r="D21620" s="661" t="s">
        <v>317</v>
      </c>
      <c r="E21620" s="662">
        <v>120600</v>
      </c>
      <c r="F21620" s="662">
        <v>123000</v>
      </c>
      <c r="G21620" s="662">
        <v>120500</v>
      </c>
      <c r="H21620" s="661">
        <v>6</v>
      </c>
      <c r="I21620" s="662">
        <v>723600</v>
      </c>
      <c r="J21620" s="663">
        <v>15000000</v>
      </c>
      <c r="K21620" s="662">
        <v>1807500000000</v>
      </c>
    </row>
    <row r="21621" spans="3:11" x14ac:dyDescent="0.25">
      <c r="C21621" s="660">
        <v>45944</v>
      </c>
      <c r="D21621" s="661" t="s">
        <v>317</v>
      </c>
      <c r="E21621" s="662">
        <v>121000</v>
      </c>
      <c r="F21621" s="662">
        <v>123000</v>
      </c>
      <c r="G21621" s="662">
        <v>120500</v>
      </c>
      <c r="H21621" s="661">
        <v>25</v>
      </c>
      <c r="I21621" s="662">
        <v>3025000</v>
      </c>
      <c r="J21621" s="663">
        <v>15000000</v>
      </c>
      <c r="K21621" s="662">
        <v>1807500000000</v>
      </c>
    </row>
    <row r="21622" spans="3:11" x14ac:dyDescent="0.25">
      <c r="C21622" s="660">
        <v>45944</v>
      </c>
      <c r="D21622" s="661" t="s">
        <v>310</v>
      </c>
      <c r="E21622" s="662">
        <v>102000</v>
      </c>
      <c r="F21622" s="662">
        <v>102000</v>
      </c>
      <c r="G21622" s="662">
        <v>102000</v>
      </c>
      <c r="H21622" s="661">
        <v>7</v>
      </c>
      <c r="I21622" s="662">
        <v>714000</v>
      </c>
      <c r="J21622" s="663">
        <v>19450000</v>
      </c>
      <c r="K21622" s="662">
        <v>1983900000000</v>
      </c>
    </row>
    <row r="21623" spans="3:11" x14ac:dyDescent="0.25">
      <c r="C21623" s="660">
        <v>45944</v>
      </c>
      <c r="D21623" s="661" t="s">
        <v>312</v>
      </c>
      <c r="E21623" s="662">
        <v>26900</v>
      </c>
      <c r="F21623" s="662">
        <v>26900</v>
      </c>
      <c r="G21623" s="662">
        <v>26900</v>
      </c>
      <c r="H21623" s="661">
        <v>34</v>
      </c>
      <c r="I21623" s="662">
        <v>914600</v>
      </c>
      <c r="J21623" s="663">
        <v>20000000</v>
      </c>
      <c r="K21623" s="662">
        <v>538000000000</v>
      </c>
    </row>
    <row r="21624" spans="3:11" x14ac:dyDescent="0.25">
      <c r="C21624" s="660">
        <v>45944</v>
      </c>
      <c r="D21624" s="661" t="s">
        <v>1155</v>
      </c>
      <c r="E21624" s="662">
        <v>39512</v>
      </c>
      <c r="F21624" s="662">
        <v>42000</v>
      </c>
      <c r="G21624" s="662">
        <v>40000</v>
      </c>
      <c r="H21624" s="661">
        <v>1</v>
      </c>
      <c r="I21624" s="662">
        <v>39512</v>
      </c>
      <c r="J21624" s="663">
        <v>2400000</v>
      </c>
      <c r="K21624" s="662">
        <v>96000000000</v>
      </c>
    </row>
    <row r="21625" spans="3:11" x14ac:dyDescent="0.25">
      <c r="C21625" s="660">
        <v>45944</v>
      </c>
      <c r="D21625" s="661" t="s">
        <v>1155</v>
      </c>
      <c r="E21625" s="662">
        <v>39500</v>
      </c>
      <c r="F21625" s="662">
        <v>42000</v>
      </c>
      <c r="G21625" s="662">
        <v>40000</v>
      </c>
      <c r="H21625" s="661">
        <v>49</v>
      </c>
      <c r="I21625" s="662">
        <v>1935500</v>
      </c>
      <c r="J21625" s="663">
        <v>2400000</v>
      </c>
      <c r="K21625" s="662">
        <v>96000000000</v>
      </c>
    </row>
    <row r="21626" spans="3:11" x14ac:dyDescent="0.25">
      <c r="C21626" s="660">
        <v>45944</v>
      </c>
      <c r="D21626" s="661" t="s">
        <v>317</v>
      </c>
      <c r="E21626" s="662">
        <v>120500</v>
      </c>
      <c r="F21626" s="662">
        <v>123000</v>
      </c>
      <c r="G21626" s="662">
        <v>120500</v>
      </c>
      <c r="H21626" s="661">
        <v>5</v>
      </c>
      <c r="I21626" s="662">
        <v>602500</v>
      </c>
      <c r="J21626" s="663">
        <v>15000000</v>
      </c>
      <c r="K21626" s="662">
        <v>1807500000000</v>
      </c>
    </row>
    <row r="21627" spans="3:11" x14ac:dyDescent="0.25">
      <c r="C21627" s="660">
        <v>45944</v>
      </c>
      <c r="D21627" s="661" t="s">
        <v>317</v>
      </c>
      <c r="E21627" s="662">
        <v>120500</v>
      </c>
      <c r="F21627" s="662">
        <v>123000</v>
      </c>
      <c r="G21627" s="662">
        <v>120500</v>
      </c>
      <c r="H21627" s="661">
        <v>40</v>
      </c>
      <c r="I21627" s="662">
        <v>4820000</v>
      </c>
      <c r="J21627" s="663">
        <v>15000000</v>
      </c>
      <c r="K21627" s="662">
        <v>1807500000000</v>
      </c>
    </row>
    <row r="21628" spans="3:11" x14ac:dyDescent="0.25">
      <c r="C21628" s="660">
        <v>45944</v>
      </c>
      <c r="D21628" s="661" t="s">
        <v>312</v>
      </c>
      <c r="E21628" s="662">
        <v>27000</v>
      </c>
      <c r="F21628" s="662">
        <v>26900</v>
      </c>
      <c r="G21628" s="662">
        <v>26900</v>
      </c>
      <c r="H21628" s="661">
        <v>8</v>
      </c>
      <c r="I21628" s="662">
        <v>216000</v>
      </c>
      <c r="J21628" s="663">
        <v>20000000</v>
      </c>
      <c r="K21628" s="662">
        <v>538000000000</v>
      </c>
    </row>
    <row r="21629" spans="3:11" x14ac:dyDescent="0.25">
      <c r="C21629" s="660">
        <v>45944</v>
      </c>
      <c r="D21629" s="661" t="s">
        <v>317</v>
      </c>
      <c r="E21629" s="662">
        <v>120500</v>
      </c>
      <c r="F21629" s="662">
        <v>123000</v>
      </c>
      <c r="G21629" s="662">
        <v>120500</v>
      </c>
      <c r="H21629" s="661">
        <v>1</v>
      </c>
      <c r="I21629" s="662">
        <v>120500</v>
      </c>
      <c r="J21629" s="663">
        <v>15000000</v>
      </c>
      <c r="K21629" s="662">
        <v>1807500000000</v>
      </c>
    </row>
    <row r="21630" spans="3:11" x14ac:dyDescent="0.25">
      <c r="C21630" s="660">
        <v>45944</v>
      </c>
      <c r="D21630" s="661" t="s">
        <v>312</v>
      </c>
      <c r="E21630" s="662">
        <v>27000</v>
      </c>
      <c r="F21630" s="662">
        <v>26900</v>
      </c>
      <c r="G21630" s="662">
        <v>26900</v>
      </c>
      <c r="H21630" s="661">
        <v>33</v>
      </c>
      <c r="I21630" s="662">
        <v>891000</v>
      </c>
      <c r="J21630" s="663">
        <v>20000000</v>
      </c>
      <c r="K21630" s="662">
        <v>538000000000</v>
      </c>
    </row>
    <row r="21631" spans="3:11" x14ac:dyDescent="0.25">
      <c r="C21631" s="660">
        <v>45944</v>
      </c>
      <c r="D21631" s="661" t="s">
        <v>312</v>
      </c>
      <c r="E21631" s="662">
        <v>27000</v>
      </c>
      <c r="F21631" s="662">
        <v>26900</v>
      </c>
      <c r="G21631" s="662">
        <v>26900</v>
      </c>
      <c r="H21631" s="661">
        <v>5</v>
      </c>
      <c r="I21631" s="662">
        <v>135000</v>
      </c>
      <c r="J21631" s="663">
        <v>20000000</v>
      </c>
      <c r="K21631" s="662">
        <v>538000000000</v>
      </c>
    </row>
    <row r="21632" spans="3:11" x14ac:dyDescent="0.25">
      <c r="C21632" s="660">
        <v>45944</v>
      </c>
      <c r="D21632" s="661" t="s">
        <v>312</v>
      </c>
      <c r="E21632" s="662">
        <v>27000</v>
      </c>
      <c r="F21632" s="662">
        <v>26900</v>
      </c>
      <c r="G21632" s="662">
        <v>26900</v>
      </c>
      <c r="H21632" s="661">
        <v>3</v>
      </c>
      <c r="I21632" s="662">
        <v>81000</v>
      </c>
      <c r="J21632" s="663">
        <v>20000000</v>
      </c>
      <c r="K21632" s="662">
        <v>538000000000</v>
      </c>
    </row>
    <row r="21633" spans="3:11" x14ac:dyDescent="0.25">
      <c r="C21633" s="660">
        <v>45944</v>
      </c>
      <c r="D21633" s="661" t="s">
        <v>312</v>
      </c>
      <c r="E21633" s="662">
        <v>27000</v>
      </c>
      <c r="F21633" s="662">
        <v>26900</v>
      </c>
      <c r="G21633" s="662">
        <v>26900</v>
      </c>
      <c r="H21633" s="661">
        <v>9</v>
      </c>
      <c r="I21633" s="662">
        <v>243000</v>
      </c>
      <c r="J21633" s="663">
        <v>20000000</v>
      </c>
      <c r="K21633" s="662">
        <v>538000000000</v>
      </c>
    </row>
    <row r="21634" spans="3:11" x14ac:dyDescent="0.25">
      <c r="C21634" s="660">
        <v>45944</v>
      </c>
      <c r="D21634" s="661" t="s">
        <v>317</v>
      </c>
      <c r="E21634" s="662">
        <v>120500</v>
      </c>
      <c r="F21634" s="662">
        <v>123000</v>
      </c>
      <c r="G21634" s="662">
        <v>120500</v>
      </c>
      <c r="H21634" s="661">
        <v>50</v>
      </c>
      <c r="I21634" s="662">
        <v>6025000</v>
      </c>
      <c r="J21634" s="663">
        <v>15000000</v>
      </c>
      <c r="K21634" s="662">
        <v>1807500000000</v>
      </c>
    </row>
    <row r="21635" spans="3:11" x14ac:dyDescent="0.25">
      <c r="C21635" s="660">
        <v>45944</v>
      </c>
      <c r="D21635" s="661" t="s">
        <v>312</v>
      </c>
      <c r="E21635" s="662">
        <v>27000</v>
      </c>
      <c r="F21635" s="662">
        <v>26900</v>
      </c>
      <c r="G21635" s="662">
        <v>26900</v>
      </c>
      <c r="H21635" s="661">
        <v>11</v>
      </c>
      <c r="I21635" s="662">
        <v>297000</v>
      </c>
      <c r="J21635" s="663">
        <v>20000000</v>
      </c>
      <c r="K21635" s="662">
        <v>538000000000</v>
      </c>
    </row>
    <row r="21636" spans="3:11" x14ac:dyDescent="0.25">
      <c r="C21636" s="660">
        <v>45944</v>
      </c>
      <c r="D21636" s="661" t="s">
        <v>312</v>
      </c>
      <c r="E21636" s="662">
        <v>27000</v>
      </c>
      <c r="F21636" s="662">
        <v>26900</v>
      </c>
      <c r="G21636" s="662">
        <v>26900</v>
      </c>
      <c r="H21636" s="661">
        <v>14</v>
      </c>
      <c r="I21636" s="662">
        <v>378000</v>
      </c>
      <c r="J21636" s="663">
        <v>20000000</v>
      </c>
      <c r="K21636" s="662">
        <v>538000000000</v>
      </c>
    </row>
    <row r="21637" spans="3:11" x14ac:dyDescent="0.25">
      <c r="C21637" s="660">
        <v>45944</v>
      </c>
      <c r="D21637" s="661" t="s">
        <v>317</v>
      </c>
      <c r="E21637" s="662">
        <v>120500</v>
      </c>
      <c r="F21637" s="662">
        <v>123000</v>
      </c>
      <c r="G21637" s="662">
        <v>120500</v>
      </c>
      <c r="H21637" s="661">
        <v>60</v>
      </c>
      <c r="I21637" s="662">
        <v>7230000</v>
      </c>
      <c r="J21637" s="663">
        <v>15000000</v>
      </c>
      <c r="K21637" s="662">
        <v>1807500000000</v>
      </c>
    </row>
    <row r="21638" spans="3:11" x14ac:dyDescent="0.25">
      <c r="C21638" s="660">
        <v>45944</v>
      </c>
      <c r="D21638" s="661" t="s">
        <v>317</v>
      </c>
      <c r="E21638" s="662">
        <v>120500</v>
      </c>
      <c r="F21638" s="662">
        <v>123000</v>
      </c>
      <c r="G21638" s="662">
        <v>120500</v>
      </c>
      <c r="H21638" s="661">
        <v>5</v>
      </c>
      <c r="I21638" s="662">
        <v>602500</v>
      </c>
      <c r="J21638" s="663">
        <v>15000000</v>
      </c>
      <c r="K21638" s="662">
        <v>1807500000000</v>
      </c>
    </row>
    <row r="21639" spans="3:11" x14ac:dyDescent="0.25">
      <c r="C21639" s="660">
        <v>45944</v>
      </c>
      <c r="D21639" s="661" t="s">
        <v>1154</v>
      </c>
      <c r="E21639" s="662">
        <v>57002</v>
      </c>
      <c r="F21639" s="662">
        <v>58090</v>
      </c>
      <c r="G21639" s="662">
        <v>58000</v>
      </c>
      <c r="H21639" s="661">
        <v>3</v>
      </c>
      <c r="I21639" s="662">
        <v>171006</v>
      </c>
      <c r="J21639" s="663">
        <v>600000</v>
      </c>
      <c r="K21639" s="662">
        <v>34800000000</v>
      </c>
    </row>
    <row r="21640" spans="3:11" x14ac:dyDescent="0.25">
      <c r="C21640" s="660">
        <v>45944</v>
      </c>
      <c r="D21640" s="661" t="s">
        <v>312</v>
      </c>
      <c r="E21640" s="662">
        <v>27000</v>
      </c>
      <c r="F21640" s="662">
        <v>26900</v>
      </c>
      <c r="G21640" s="662">
        <v>26900</v>
      </c>
      <c r="H21640" s="661">
        <v>30</v>
      </c>
      <c r="I21640" s="662">
        <v>810000</v>
      </c>
      <c r="J21640" s="663">
        <v>20000000</v>
      </c>
      <c r="K21640" s="662">
        <v>538000000000</v>
      </c>
    </row>
    <row r="21641" spans="3:11" x14ac:dyDescent="0.25">
      <c r="C21641" s="660">
        <v>45944</v>
      </c>
      <c r="D21641" s="661" t="s">
        <v>1154</v>
      </c>
      <c r="E21641" s="662">
        <v>57002</v>
      </c>
      <c r="F21641" s="662">
        <v>58090</v>
      </c>
      <c r="G21641" s="662">
        <v>58000</v>
      </c>
      <c r="H21641" s="661">
        <v>92</v>
      </c>
      <c r="I21641" s="662">
        <v>5244184</v>
      </c>
      <c r="J21641" s="663">
        <v>600000</v>
      </c>
      <c r="K21641" s="662">
        <v>34800000000</v>
      </c>
    </row>
    <row r="21642" spans="3:11" x14ac:dyDescent="0.25">
      <c r="C21642" s="660">
        <v>45944</v>
      </c>
      <c r="D21642" s="661" t="s">
        <v>317</v>
      </c>
      <c r="E21642" s="662">
        <v>120500</v>
      </c>
      <c r="F21642" s="662">
        <v>123000</v>
      </c>
      <c r="G21642" s="662">
        <v>120500</v>
      </c>
      <c r="H21642" s="661">
        <v>20</v>
      </c>
      <c r="I21642" s="662">
        <v>2410000</v>
      </c>
      <c r="J21642" s="663">
        <v>15000000</v>
      </c>
      <c r="K21642" s="662">
        <v>1807500000000</v>
      </c>
    </row>
    <row r="21643" spans="3:11" x14ac:dyDescent="0.25">
      <c r="C21643" s="660">
        <v>45944</v>
      </c>
      <c r="D21643" s="661" t="s">
        <v>317</v>
      </c>
      <c r="E21643" s="662">
        <v>120500</v>
      </c>
      <c r="F21643" s="662">
        <v>123000</v>
      </c>
      <c r="G21643" s="662">
        <v>120500</v>
      </c>
      <c r="H21643" s="661">
        <v>1</v>
      </c>
      <c r="I21643" s="662">
        <v>120500</v>
      </c>
      <c r="J21643" s="663">
        <v>15000000</v>
      </c>
      <c r="K21643" s="662">
        <v>1807500000000</v>
      </c>
    </row>
    <row r="21644" spans="3:11" x14ac:dyDescent="0.25">
      <c r="C21644" s="660">
        <v>45944</v>
      </c>
      <c r="D21644" s="661" t="s">
        <v>1154</v>
      </c>
      <c r="E21644" s="662">
        <v>57003</v>
      </c>
      <c r="F21644" s="662">
        <v>58090</v>
      </c>
      <c r="G21644" s="662">
        <v>58000</v>
      </c>
      <c r="H21644" s="661">
        <v>1</v>
      </c>
      <c r="I21644" s="662">
        <v>57003</v>
      </c>
      <c r="J21644" s="663">
        <v>600000</v>
      </c>
      <c r="K21644" s="662">
        <v>34800000000</v>
      </c>
    </row>
    <row r="21645" spans="3:11" x14ac:dyDescent="0.25">
      <c r="C21645" s="660">
        <v>45944</v>
      </c>
      <c r="D21645" s="661" t="s">
        <v>1155</v>
      </c>
      <c r="E21645" s="662">
        <v>39500</v>
      </c>
      <c r="F21645" s="662">
        <v>42000</v>
      </c>
      <c r="G21645" s="662">
        <v>40000</v>
      </c>
      <c r="H21645" s="661">
        <v>1</v>
      </c>
      <c r="I21645" s="662">
        <v>39500</v>
      </c>
      <c r="J21645" s="663">
        <v>2400000</v>
      </c>
      <c r="K21645" s="662">
        <v>96000000000</v>
      </c>
    </row>
    <row r="21646" spans="3:11" x14ac:dyDescent="0.25">
      <c r="C21646" s="660">
        <v>45944</v>
      </c>
      <c r="D21646" s="661" t="s">
        <v>1154</v>
      </c>
      <c r="E21646" s="662">
        <v>57003</v>
      </c>
      <c r="F21646" s="662">
        <v>58090</v>
      </c>
      <c r="G21646" s="662">
        <v>58000</v>
      </c>
      <c r="H21646" s="661">
        <v>3</v>
      </c>
      <c r="I21646" s="662">
        <v>171009</v>
      </c>
      <c r="J21646" s="663">
        <v>600000</v>
      </c>
      <c r="K21646" s="662">
        <v>34800000000</v>
      </c>
    </row>
    <row r="21647" spans="3:11" x14ac:dyDescent="0.25">
      <c r="C21647" s="660">
        <v>45944</v>
      </c>
      <c r="D21647" s="661" t="s">
        <v>312</v>
      </c>
      <c r="E21647" s="662">
        <v>27000</v>
      </c>
      <c r="F21647" s="662">
        <v>26900</v>
      </c>
      <c r="G21647" s="662">
        <v>26900</v>
      </c>
      <c r="H21647" s="661">
        <v>3</v>
      </c>
      <c r="I21647" s="662">
        <v>81000</v>
      </c>
      <c r="J21647" s="663">
        <v>20000000</v>
      </c>
      <c r="K21647" s="662">
        <v>538000000000</v>
      </c>
    </row>
    <row r="21648" spans="3:11" x14ac:dyDescent="0.25">
      <c r="C21648" s="660">
        <v>45944</v>
      </c>
      <c r="D21648" s="661" t="s">
        <v>1155</v>
      </c>
      <c r="E21648" s="662">
        <v>39000</v>
      </c>
      <c r="F21648" s="662">
        <v>42000</v>
      </c>
      <c r="G21648" s="662">
        <v>40000</v>
      </c>
      <c r="H21648" s="661">
        <v>1</v>
      </c>
      <c r="I21648" s="662">
        <v>39000</v>
      </c>
      <c r="J21648" s="663">
        <v>2400000</v>
      </c>
      <c r="K21648" s="662">
        <v>96000000000</v>
      </c>
    </row>
    <row r="21649" spans="3:11" x14ac:dyDescent="0.25">
      <c r="C21649" s="660">
        <v>45944</v>
      </c>
      <c r="D21649" s="661" t="s">
        <v>1154</v>
      </c>
      <c r="E21649" s="662">
        <v>57003</v>
      </c>
      <c r="F21649" s="662">
        <v>58090</v>
      </c>
      <c r="G21649" s="662">
        <v>58000</v>
      </c>
      <c r="H21649" s="661">
        <v>50</v>
      </c>
      <c r="I21649" s="662">
        <v>2850150</v>
      </c>
      <c r="J21649" s="663">
        <v>600000</v>
      </c>
      <c r="K21649" s="662">
        <v>34800000000</v>
      </c>
    </row>
    <row r="21650" spans="3:11" x14ac:dyDescent="0.25">
      <c r="C21650" s="660">
        <v>45944</v>
      </c>
      <c r="D21650" s="661" t="s">
        <v>1154</v>
      </c>
      <c r="E21650" s="662">
        <v>57003</v>
      </c>
      <c r="F21650" s="662">
        <v>58090</v>
      </c>
      <c r="G21650" s="662">
        <v>58000</v>
      </c>
      <c r="H21650" s="661">
        <v>5</v>
      </c>
      <c r="I21650" s="662">
        <v>285015</v>
      </c>
      <c r="J21650" s="663">
        <v>600000</v>
      </c>
      <c r="K21650" s="662">
        <v>34800000000</v>
      </c>
    </row>
    <row r="21651" spans="3:11" x14ac:dyDescent="0.25">
      <c r="C21651" s="660">
        <v>45944</v>
      </c>
      <c r="D21651" s="661" t="s">
        <v>310</v>
      </c>
      <c r="E21651" s="662">
        <v>102000</v>
      </c>
      <c r="F21651" s="662">
        <v>102000</v>
      </c>
      <c r="G21651" s="662">
        <v>102000</v>
      </c>
      <c r="H21651" s="661">
        <v>49</v>
      </c>
      <c r="I21651" s="662">
        <v>4998000</v>
      </c>
      <c r="J21651" s="663">
        <v>19450000</v>
      </c>
      <c r="K21651" s="662">
        <v>1983900000000</v>
      </c>
    </row>
    <row r="21652" spans="3:11" x14ac:dyDescent="0.25">
      <c r="C21652" s="660">
        <v>45944</v>
      </c>
      <c r="D21652" s="661" t="s">
        <v>317</v>
      </c>
      <c r="E21652" s="662">
        <v>121000</v>
      </c>
      <c r="F21652" s="662">
        <v>123000</v>
      </c>
      <c r="G21652" s="662">
        <v>120500</v>
      </c>
      <c r="H21652" s="661">
        <v>18</v>
      </c>
      <c r="I21652" s="662">
        <v>2178000</v>
      </c>
      <c r="J21652" s="663">
        <v>15000000</v>
      </c>
      <c r="K21652" s="662">
        <v>1807500000000</v>
      </c>
    </row>
    <row r="21653" spans="3:11" x14ac:dyDescent="0.25">
      <c r="C21653" s="660">
        <v>45944</v>
      </c>
      <c r="D21653" s="661" t="s">
        <v>312</v>
      </c>
      <c r="E21653" s="662">
        <v>27000</v>
      </c>
      <c r="F21653" s="662">
        <v>26900</v>
      </c>
      <c r="G21653" s="662">
        <v>26900</v>
      </c>
      <c r="H21653" s="661">
        <v>2</v>
      </c>
      <c r="I21653" s="662">
        <v>54000</v>
      </c>
      <c r="J21653" s="663">
        <v>20000000</v>
      </c>
      <c r="K21653" s="662">
        <v>538000000000</v>
      </c>
    </row>
    <row r="21654" spans="3:11" x14ac:dyDescent="0.25">
      <c r="C21654" s="660">
        <v>45944</v>
      </c>
      <c r="D21654" s="661" t="s">
        <v>312</v>
      </c>
      <c r="E21654" s="662">
        <v>27000</v>
      </c>
      <c r="F21654" s="662">
        <v>26900</v>
      </c>
      <c r="G21654" s="662">
        <v>26900</v>
      </c>
      <c r="H21654" s="661">
        <v>10</v>
      </c>
      <c r="I21654" s="662">
        <v>270000</v>
      </c>
      <c r="J21654" s="663">
        <v>20000000</v>
      </c>
      <c r="K21654" s="662">
        <v>538000000000</v>
      </c>
    </row>
    <row r="21655" spans="3:11" x14ac:dyDescent="0.25">
      <c r="C21655" s="660">
        <v>45944</v>
      </c>
      <c r="D21655" s="661" t="s">
        <v>312</v>
      </c>
      <c r="E21655" s="662">
        <v>26900</v>
      </c>
      <c r="F21655" s="662">
        <v>26900</v>
      </c>
      <c r="G21655" s="662">
        <v>26900</v>
      </c>
      <c r="H21655" s="661">
        <v>8</v>
      </c>
      <c r="I21655" s="662">
        <v>215200</v>
      </c>
      <c r="J21655" s="663">
        <v>20000000</v>
      </c>
      <c r="K21655" s="662">
        <v>538000000000</v>
      </c>
    </row>
    <row r="21656" spans="3:11" x14ac:dyDescent="0.25">
      <c r="C21656" s="660">
        <v>45944</v>
      </c>
      <c r="D21656" s="661" t="s">
        <v>312</v>
      </c>
      <c r="E21656" s="662">
        <v>26900</v>
      </c>
      <c r="F21656" s="662">
        <v>26900</v>
      </c>
      <c r="G21656" s="662">
        <v>26900</v>
      </c>
      <c r="H21656" s="661">
        <v>150</v>
      </c>
      <c r="I21656" s="662">
        <v>4035000</v>
      </c>
      <c r="J21656" s="663">
        <v>20000000</v>
      </c>
      <c r="K21656" s="662">
        <v>538000000000</v>
      </c>
    </row>
    <row r="21657" spans="3:11" x14ac:dyDescent="0.25">
      <c r="C21657" s="660">
        <v>45944</v>
      </c>
      <c r="D21657" s="661" t="s">
        <v>1154</v>
      </c>
      <c r="E21657" s="662">
        <v>57003</v>
      </c>
      <c r="F21657" s="662">
        <v>58090</v>
      </c>
      <c r="G21657" s="662">
        <v>58000</v>
      </c>
      <c r="H21657" s="661">
        <v>5</v>
      </c>
      <c r="I21657" s="662">
        <v>285015</v>
      </c>
      <c r="J21657" s="663">
        <v>600000</v>
      </c>
      <c r="K21657" s="662">
        <v>34800000000</v>
      </c>
    </row>
    <row r="21658" spans="3:11" x14ac:dyDescent="0.25">
      <c r="C21658" s="660">
        <v>45944</v>
      </c>
      <c r="D21658" s="661" t="s">
        <v>1155</v>
      </c>
      <c r="E21658" s="662">
        <v>39000</v>
      </c>
      <c r="F21658" s="662">
        <v>42000</v>
      </c>
      <c r="G21658" s="662">
        <v>40000</v>
      </c>
      <c r="H21658" s="661">
        <v>5</v>
      </c>
      <c r="I21658" s="662">
        <v>195000</v>
      </c>
      <c r="J21658" s="663">
        <v>2400000</v>
      </c>
      <c r="K21658" s="662">
        <v>96000000000</v>
      </c>
    </row>
    <row r="21659" spans="3:11" x14ac:dyDescent="0.25">
      <c r="C21659" s="660">
        <v>45944</v>
      </c>
      <c r="D21659" s="661" t="s">
        <v>312</v>
      </c>
      <c r="E21659" s="662">
        <v>26900</v>
      </c>
      <c r="F21659" s="662">
        <v>26900</v>
      </c>
      <c r="G21659" s="662">
        <v>26900</v>
      </c>
      <c r="H21659" s="661">
        <v>2</v>
      </c>
      <c r="I21659" s="662">
        <v>53800</v>
      </c>
      <c r="J21659" s="663">
        <v>20000000</v>
      </c>
      <c r="K21659" s="662">
        <v>538000000000</v>
      </c>
    </row>
    <row r="21660" spans="3:11" x14ac:dyDescent="0.25">
      <c r="C21660" s="660">
        <v>45944</v>
      </c>
      <c r="D21660" s="661" t="s">
        <v>1154</v>
      </c>
      <c r="E21660" s="662">
        <v>57003</v>
      </c>
      <c r="F21660" s="662">
        <v>58090</v>
      </c>
      <c r="G21660" s="662">
        <v>58000</v>
      </c>
      <c r="H21660" s="661">
        <v>1</v>
      </c>
      <c r="I21660" s="662">
        <v>57003</v>
      </c>
      <c r="J21660" s="663">
        <v>600000</v>
      </c>
      <c r="K21660" s="662">
        <v>34800000000</v>
      </c>
    </row>
    <row r="21661" spans="3:11" x14ac:dyDescent="0.25">
      <c r="C21661" s="660">
        <v>45944</v>
      </c>
      <c r="D21661" s="661" t="s">
        <v>1154</v>
      </c>
      <c r="E21661" s="662">
        <v>57003</v>
      </c>
      <c r="F21661" s="662">
        <v>58090</v>
      </c>
      <c r="G21661" s="662">
        <v>58000</v>
      </c>
      <c r="H21661" s="661">
        <v>13</v>
      </c>
      <c r="I21661" s="662">
        <v>741039</v>
      </c>
      <c r="J21661" s="663">
        <v>600000</v>
      </c>
      <c r="K21661" s="662">
        <v>34800000000</v>
      </c>
    </row>
    <row r="21662" spans="3:11" x14ac:dyDescent="0.25">
      <c r="C21662" s="660">
        <v>45944</v>
      </c>
      <c r="D21662" s="661" t="s">
        <v>317</v>
      </c>
      <c r="E21662" s="662">
        <v>120500</v>
      </c>
      <c r="F21662" s="662">
        <v>123000</v>
      </c>
      <c r="G21662" s="662">
        <v>120500</v>
      </c>
      <c r="H21662" s="661">
        <v>3</v>
      </c>
      <c r="I21662" s="662">
        <v>361500</v>
      </c>
      <c r="J21662" s="663">
        <v>15000000</v>
      </c>
      <c r="K21662" s="662">
        <v>1807500000000</v>
      </c>
    </row>
    <row r="21663" spans="3:11" x14ac:dyDescent="0.25">
      <c r="C21663" s="660">
        <v>45944</v>
      </c>
      <c r="D21663" s="661" t="s">
        <v>1154</v>
      </c>
      <c r="E21663" s="662">
        <v>57003</v>
      </c>
      <c r="F21663" s="662">
        <v>58090</v>
      </c>
      <c r="G21663" s="662">
        <v>58000</v>
      </c>
      <c r="H21663" s="661">
        <v>18</v>
      </c>
      <c r="I21663" s="662">
        <v>1026054</v>
      </c>
      <c r="J21663" s="663">
        <v>600000</v>
      </c>
      <c r="K21663" s="662">
        <v>34800000000</v>
      </c>
    </row>
    <row r="21664" spans="3:11" x14ac:dyDescent="0.25">
      <c r="C21664" s="660">
        <v>45944</v>
      </c>
      <c r="D21664" s="661" t="s">
        <v>317</v>
      </c>
      <c r="E21664" s="662">
        <v>120500</v>
      </c>
      <c r="F21664" s="662">
        <v>123000</v>
      </c>
      <c r="G21664" s="662">
        <v>120500</v>
      </c>
      <c r="H21664" s="661">
        <v>5</v>
      </c>
      <c r="I21664" s="662">
        <v>602500</v>
      </c>
      <c r="J21664" s="663">
        <v>15000000</v>
      </c>
      <c r="K21664" s="662">
        <v>1807500000000</v>
      </c>
    </row>
    <row r="21665" spans="3:11" x14ac:dyDescent="0.25">
      <c r="C21665" s="660">
        <v>45944</v>
      </c>
      <c r="D21665" s="661" t="s">
        <v>312</v>
      </c>
      <c r="E21665" s="662">
        <v>26900</v>
      </c>
      <c r="F21665" s="662">
        <v>26900</v>
      </c>
      <c r="G21665" s="662">
        <v>26900</v>
      </c>
      <c r="H21665" s="661">
        <v>9</v>
      </c>
      <c r="I21665" s="662">
        <v>242100</v>
      </c>
      <c r="J21665" s="663">
        <v>20000000</v>
      </c>
      <c r="K21665" s="662">
        <v>538000000000</v>
      </c>
    </row>
    <row r="21666" spans="3:11" x14ac:dyDescent="0.25">
      <c r="C21666" s="660">
        <v>45944</v>
      </c>
      <c r="D21666" s="661" t="s">
        <v>312</v>
      </c>
      <c r="E21666" s="662">
        <v>26900</v>
      </c>
      <c r="F21666" s="662">
        <v>26900</v>
      </c>
      <c r="G21666" s="662">
        <v>26900</v>
      </c>
      <c r="H21666" s="661">
        <v>100</v>
      </c>
      <c r="I21666" s="662">
        <v>2690000</v>
      </c>
      <c r="J21666" s="663">
        <v>20000000</v>
      </c>
      <c r="K21666" s="662">
        <v>538000000000</v>
      </c>
    </row>
    <row r="21667" spans="3:11" x14ac:dyDescent="0.25">
      <c r="C21667" s="660">
        <v>45944</v>
      </c>
      <c r="D21667" s="661" t="s">
        <v>312</v>
      </c>
      <c r="E21667" s="662">
        <v>26900</v>
      </c>
      <c r="F21667" s="662">
        <v>26900</v>
      </c>
      <c r="G21667" s="662">
        <v>26900</v>
      </c>
      <c r="H21667" s="661">
        <v>200</v>
      </c>
      <c r="I21667" s="662">
        <v>5380000</v>
      </c>
      <c r="J21667" s="663">
        <v>20000000</v>
      </c>
      <c r="K21667" s="662">
        <v>538000000000</v>
      </c>
    </row>
    <row r="21668" spans="3:11" x14ac:dyDescent="0.25">
      <c r="C21668" s="660">
        <v>45944</v>
      </c>
      <c r="D21668" s="661" t="s">
        <v>317</v>
      </c>
      <c r="E21668" s="662">
        <v>120500</v>
      </c>
      <c r="F21668" s="662">
        <v>123000</v>
      </c>
      <c r="G21668" s="662">
        <v>120500</v>
      </c>
      <c r="H21668" s="661">
        <v>41</v>
      </c>
      <c r="I21668" s="662">
        <v>4940500</v>
      </c>
      <c r="J21668" s="663">
        <v>15000000</v>
      </c>
      <c r="K21668" s="662">
        <v>1807500000000</v>
      </c>
    </row>
    <row r="21669" spans="3:11" x14ac:dyDescent="0.25">
      <c r="C21669" s="660">
        <v>45944</v>
      </c>
      <c r="D21669" s="661" t="s">
        <v>317</v>
      </c>
      <c r="E21669" s="662">
        <v>120500</v>
      </c>
      <c r="F21669" s="662">
        <v>123000</v>
      </c>
      <c r="G21669" s="662">
        <v>120500</v>
      </c>
      <c r="H21669" s="661">
        <v>5</v>
      </c>
      <c r="I21669" s="662">
        <v>602500</v>
      </c>
      <c r="J21669" s="663">
        <v>15000000</v>
      </c>
      <c r="K21669" s="662">
        <v>1807500000000</v>
      </c>
    </row>
    <row r="21670" spans="3:11" x14ac:dyDescent="0.25">
      <c r="C21670" s="660">
        <v>45944</v>
      </c>
      <c r="D21670" s="661" t="s">
        <v>312</v>
      </c>
      <c r="E21670" s="662">
        <v>26900</v>
      </c>
      <c r="F21670" s="662">
        <v>26900</v>
      </c>
      <c r="G21670" s="662">
        <v>26900</v>
      </c>
      <c r="H21670" s="661">
        <v>100</v>
      </c>
      <c r="I21670" s="662">
        <v>2690000</v>
      </c>
      <c r="J21670" s="663">
        <v>20000000</v>
      </c>
      <c r="K21670" s="662">
        <v>538000000000</v>
      </c>
    </row>
    <row r="21671" spans="3:11" x14ac:dyDescent="0.25">
      <c r="C21671" s="660">
        <v>45944</v>
      </c>
      <c r="D21671" s="661" t="s">
        <v>312</v>
      </c>
      <c r="E21671" s="662">
        <v>27000</v>
      </c>
      <c r="F21671" s="662">
        <v>26900</v>
      </c>
      <c r="G21671" s="662">
        <v>26900</v>
      </c>
      <c r="H21671" s="661">
        <v>4</v>
      </c>
      <c r="I21671" s="662">
        <v>108000</v>
      </c>
      <c r="J21671" s="663">
        <v>20000000</v>
      </c>
      <c r="K21671" s="662">
        <v>538000000000</v>
      </c>
    </row>
    <row r="21672" spans="3:11" x14ac:dyDescent="0.25">
      <c r="C21672" s="660">
        <v>45944</v>
      </c>
      <c r="D21672" s="661" t="s">
        <v>312</v>
      </c>
      <c r="E21672" s="662">
        <v>26900</v>
      </c>
      <c r="F21672" s="662">
        <v>26900</v>
      </c>
      <c r="G21672" s="662">
        <v>26900</v>
      </c>
      <c r="H21672" s="661">
        <v>2</v>
      </c>
      <c r="I21672" s="662">
        <v>53800</v>
      </c>
      <c r="J21672" s="663">
        <v>20000000</v>
      </c>
      <c r="K21672" s="662">
        <v>538000000000</v>
      </c>
    </row>
    <row r="21673" spans="3:11" x14ac:dyDescent="0.25">
      <c r="C21673" s="660">
        <v>45944</v>
      </c>
      <c r="D21673" s="661" t="s">
        <v>1155</v>
      </c>
      <c r="E21673" s="662">
        <v>40000</v>
      </c>
      <c r="F21673" s="662">
        <v>42000</v>
      </c>
      <c r="G21673" s="662">
        <v>40000</v>
      </c>
      <c r="H21673" s="661">
        <v>1</v>
      </c>
      <c r="I21673" s="662">
        <v>40000</v>
      </c>
      <c r="J21673" s="663">
        <v>2400000</v>
      </c>
      <c r="K21673" s="662">
        <v>96000000000</v>
      </c>
    </row>
    <row r="21674" spans="3:11" x14ac:dyDescent="0.25">
      <c r="C21674" s="660">
        <v>45944</v>
      </c>
      <c r="D21674" s="661" t="s">
        <v>1154</v>
      </c>
      <c r="E21674" s="662">
        <v>58090</v>
      </c>
      <c r="F21674" s="662">
        <v>58090</v>
      </c>
      <c r="G21674" s="662">
        <v>58000</v>
      </c>
      <c r="H21674" s="661">
        <v>1</v>
      </c>
      <c r="I21674" s="662">
        <v>58090</v>
      </c>
      <c r="J21674" s="663">
        <v>600000</v>
      </c>
      <c r="K21674" s="662">
        <v>34800000000</v>
      </c>
    </row>
    <row r="21675" spans="3:11" x14ac:dyDescent="0.25">
      <c r="C21675" s="660">
        <v>45944</v>
      </c>
      <c r="D21675" s="661" t="s">
        <v>1154</v>
      </c>
      <c r="E21675" s="662">
        <v>58000</v>
      </c>
      <c r="F21675" s="662">
        <v>58090</v>
      </c>
      <c r="G21675" s="662">
        <v>58000</v>
      </c>
      <c r="H21675" s="661">
        <v>4</v>
      </c>
      <c r="I21675" s="662">
        <v>232000</v>
      </c>
      <c r="J21675" s="663">
        <v>600000</v>
      </c>
      <c r="K21675" s="662">
        <v>34800000000</v>
      </c>
    </row>
    <row r="21676" spans="3:11" x14ac:dyDescent="0.25">
      <c r="C21676" s="660">
        <v>45944</v>
      </c>
      <c r="D21676" s="661" t="s">
        <v>312</v>
      </c>
      <c r="E21676" s="662">
        <v>26900</v>
      </c>
      <c r="F21676" s="662">
        <v>26900</v>
      </c>
      <c r="G21676" s="662">
        <v>26900</v>
      </c>
      <c r="H21676" s="661">
        <v>1</v>
      </c>
      <c r="I21676" s="662">
        <v>26900</v>
      </c>
      <c r="J21676" s="663">
        <v>20000000</v>
      </c>
      <c r="K21676" s="662">
        <v>538000000000</v>
      </c>
    </row>
    <row r="21677" spans="3:11" x14ac:dyDescent="0.25">
      <c r="C21677" s="660">
        <v>45944</v>
      </c>
      <c r="D21677" s="661" t="s">
        <v>312</v>
      </c>
      <c r="E21677" s="662">
        <v>26900</v>
      </c>
      <c r="F21677" s="662">
        <v>26900</v>
      </c>
      <c r="G21677" s="662">
        <v>26900</v>
      </c>
      <c r="H21677" s="661">
        <v>1</v>
      </c>
      <c r="I21677" s="662">
        <v>26900</v>
      </c>
      <c r="J21677" s="663">
        <v>20000000</v>
      </c>
      <c r="K21677" s="662">
        <v>538000000000</v>
      </c>
    </row>
    <row r="21678" spans="3:11" x14ac:dyDescent="0.25">
      <c r="C21678" s="660">
        <v>45944</v>
      </c>
      <c r="D21678" s="661" t="s">
        <v>317</v>
      </c>
      <c r="E21678" s="662">
        <v>120500</v>
      </c>
      <c r="F21678" s="662">
        <v>123000</v>
      </c>
      <c r="G21678" s="662">
        <v>120500</v>
      </c>
      <c r="H21678" s="661">
        <v>5</v>
      </c>
      <c r="I21678" s="662">
        <v>602500</v>
      </c>
      <c r="J21678" s="663">
        <v>15000000</v>
      </c>
      <c r="K21678" s="662">
        <v>1807500000000</v>
      </c>
    </row>
    <row r="21679" spans="3:11" x14ac:dyDescent="0.25">
      <c r="C21679" s="660">
        <v>45944</v>
      </c>
      <c r="D21679" s="661" t="s">
        <v>312</v>
      </c>
      <c r="E21679" s="662">
        <v>26900</v>
      </c>
      <c r="F21679" s="662">
        <v>26900</v>
      </c>
      <c r="G21679" s="662">
        <v>26900</v>
      </c>
      <c r="H21679" s="661">
        <v>700</v>
      </c>
      <c r="I21679" s="662">
        <v>18830000</v>
      </c>
      <c r="J21679" s="663">
        <v>20000000</v>
      </c>
      <c r="K21679" s="662">
        <v>538000000000</v>
      </c>
    </row>
    <row r="21680" spans="3:11" x14ac:dyDescent="0.25">
      <c r="C21680" s="660">
        <v>45944</v>
      </c>
      <c r="D21680" s="661" t="s">
        <v>312</v>
      </c>
      <c r="E21680" s="662">
        <v>26900</v>
      </c>
      <c r="F21680" s="662">
        <v>26900</v>
      </c>
      <c r="G21680" s="662">
        <v>26900</v>
      </c>
      <c r="H21680" s="661">
        <v>1</v>
      </c>
      <c r="I21680" s="662">
        <v>26900</v>
      </c>
      <c r="J21680" s="663">
        <v>20000000</v>
      </c>
      <c r="K21680" s="662">
        <v>538000000000</v>
      </c>
    </row>
    <row r="21681" spans="3:11" x14ac:dyDescent="0.25">
      <c r="C21681" s="660">
        <v>45944</v>
      </c>
      <c r="D21681" s="661" t="s">
        <v>1154</v>
      </c>
      <c r="E21681" s="662">
        <v>58000</v>
      </c>
      <c r="F21681" s="662">
        <v>58090</v>
      </c>
      <c r="G21681" s="662">
        <v>58000</v>
      </c>
      <c r="H21681" s="661">
        <v>1</v>
      </c>
      <c r="I21681" s="662">
        <v>58000</v>
      </c>
      <c r="J21681" s="663">
        <v>600000</v>
      </c>
      <c r="K21681" s="662">
        <v>34800000000</v>
      </c>
    </row>
    <row r="21682" spans="3:11" x14ac:dyDescent="0.25">
      <c r="C21682" s="660">
        <v>45944</v>
      </c>
      <c r="D21682" s="661" t="s">
        <v>312</v>
      </c>
      <c r="E21682" s="662">
        <v>27000</v>
      </c>
      <c r="F21682" s="662">
        <v>26900</v>
      </c>
      <c r="G21682" s="662">
        <v>26900</v>
      </c>
      <c r="H21682" s="661">
        <v>20</v>
      </c>
      <c r="I21682" s="662">
        <v>540000</v>
      </c>
      <c r="J21682" s="663">
        <v>20000000</v>
      </c>
      <c r="K21682" s="662">
        <v>538000000000</v>
      </c>
    </row>
    <row r="21683" spans="3:11" x14ac:dyDescent="0.25">
      <c r="C21683" s="660">
        <v>45944</v>
      </c>
      <c r="D21683" s="661" t="s">
        <v>312</v>
      </c>
      <c r="E21683" s="662">
        <v>27000</v>
      </c>
      <c r="F21683" s="662">
        <v>26900</v>
      </c>
      <c r="G21683" s="662">
        <v>26900</v>
      </c>
      <c r="H21683" s="661">
        <v>2</v>
      </c>
      <c r="I21683" s="662">
        <v>54000</v>
      </c>
      <c r="J21683" s="663">
        <v>20000000</v>
      </c>
      <c r="K21683" s="662">
        <v>538000000000</v>
      </c>
    </row>
    <row r="21684" spans="3:11" x14ac:dyDescent="0.25">
      <c r="C21684" s="660">
        <v>45944</v>
      </c>
      <c r="D21684" s="661" t="s">
        <v>312</v>
      </c>
      <c r="E21684" s="662">
        <v>26900</v>
      </c>
      <c r="F21684" s="662">
        <v>26900</v>
      </c>
      <c r="G21684" s="662">
        <v>26900</v>
      </c>
      <c r="H21684" s="661">
        <v>170</v>
      </c>
      <c r="I21684" s="662">
        <v>4573000</v>
      </c>
      <c r="J21684" s="663">
        <v>20000000</v>
      </c>
      <c r="K21684" s="662">
        <v>538000000000</v>
      </c>
    </row>
    <row r="21685" spans="3:11" x14ac:dyDescent="0.25">
      <c r="C21685" s="660">
        <v>45945</v>
      </c>
      <c r="D21685" s="661" t="s">
        <v>310</v>
      </c>
      <c r="E21685" s="662">
        <v>102000</v>
      </c>
      <c r="F21685" s="662">
        <v>102000</v>
      </c>
      <c r="G21685" s="662">
        <v>100000</v>
      </c>
      <c r="H21685" s="661">
        <v>7</v>
      </c>
      <c r="I21685" s="662">
        <v>714000</v>
      </c>
      <c r="J21685" s="663">
        <v>19450000</v>
      </c>
      <c r="K21685" s="662">
        <v>1945000000000</v>
      </c>
    </row>
    <row r="21686" spans="3:11" x14ac:dyDescent="0.25">
      <c r="C21686" s="660">
        <v>45945</v>
      </c>
      <c r="D21686" s="661" t="s">
        <v>310</v>
      </c>
      <c r="E21686" s="662">
        <v>102000</v>
      </c>
      <c r="F21686" s="662">
        <v>102000</v>
      </c>
      <c r="G21686" s="662">
        <v>100000</v>
      </c>
      <c r="H21686" s="661">
        <v>2</v>
      </c>
      <c r="I21686" s="662">
        <v>204000</v>
      </c>
      <c r="J21686" s="663">
        <v>19450000</v>
      </c>
      <c r="K21686" s="662">
        <v>1945000000000</v>
      </c>
    </row>
    <row r="21687" spans="3:11" x14ac:dyDescent="0.25">
      <c r="C21687" s="660">
        <v>45945</v>
      </c>
      <c r="D21687" s="661" t="s">
        <v>310</v>
      </c>
      <c r="E21687" s="662">
        <v>102000</v>
      </c>
      <c r="F21687" s="662">
        <v>102000</v>
      </c>
      <c r="G21687" s="662">
        <v>100000</v>
      </c>
      <c r="H21687" s="661">
        <v>10</v>
      </c>
      <c r="I21687" s="662">
        <v>1020000</v>
      </c>
      <c r="J21687" s="663">
        <v>19450000</v>
      </c>
      <c r="K21687" s="662">
        <v>1945000000000</v>
      </c>
    </row>
    <row r="21688" spans="3:11" x14ac:dyDescent="0.25">
      <c r="C21688" s="660">
        <v>45945</v>
      </c>
      <c r="D21688" s="661" t="s">
        <v>310</v>
      </c>
      <c r="E21688" s="662">
        <v>102000</v>
      </c>
      <c r="F21688" s="662">
        <v>102000</v>
      </c>
      <c r="G21688" s="662">
        <v>100000</v>
      </c>
      <c r="H21688" s="661">
        <v>1</v>
      </c>
      <c r="I21688" s="662">
        <v>102000</v>
      </c>
      <c r="J21688" s="663">
        <v>19450000</v>
      </c>
      <c r="K21688" s="662">
        <v>1945000000000</v>
      </c>
    </row>
    <row r="21689" spans="3:11" x14ac:dyDescent="0.25">
      <c r="C21689" s="660">
        <v>45945</v>
      </c>
      <c r="D21689" s="661" t="s">
        <v>310</v>
      </c>
      <c r="E21689" s="662">
        <v>102000</v>
      </c>
      <c r="F21689" s="662">
        <v>102000</v>
      </c>
      <c r="G21689" s="662">
        <v>100000</v>
      </c>
      <c r="H21689" s="661">
        <v>3</v>
      </c>
      <c r="I21689" s="662">
        <v>306000</v>
      </c>
      <c r="J21689" s="663">
        <v>19450000</v>
      </c>
      <c r="K21689" s="662">
        <v>1945000000000</v>
      </c>
    </row>
    <row r="21690" spans="3:11" x14ac:dyDescent="0.25">
      <c r="C21690" s="660">
        <v>45945</v>
      </c>
      <c r="D21690" s="661" t="s">
        <v>310</v>
      </c>
      <c r="E21690" s="662">
        <v>102000</v>
      </c>
      <c r="F21690" s="662">
        <v>102000</v>
      </c>
      <c r="G21690" s="662">
        <v>100000</v>
      </c>
      <c r="H21690" s="661">
        <v>100</v>
      </c>
      <c r="I21690" s="662">
        <v>10200000</v>
      </c>
      <c r="J21690" s="663">
        <v>19450000</v>
      </c>
      <c r="K21690" s="662">
        <v>1945000000000</v>
      </c>
    </row>
    <row r="21691" spans="3:11" x14ac:dyDescent="0.25">
      <c r="C21691" s="660">
        <v>45945</v>
      </c>
      <c r="D21691" s="661" t="s">
        <v>1154</v>
      </c>
      <c r="E21691" s="662">
        <v>58000</v>
      </c>
      <c r="F21691" s="662">
        <v>58000</v>
      </c>
      <c r="G21691" s="662">
        <v>59000</v>
      </c>
      <c r="H21691" s="661">
        <v>1</v>
      </c>
      <c r="I21691" s="662">
        <v>58000</v>
      </c>
      <c r="J21691" s="663">
        <v>600000</v>
      </c>
      <c r="K21691" s="662">
        <v>35400000000</v>
      </c>
    </row>
    <row r="21692" spans="3:11" x14ac:dyDescent="0.25">
      <c r="C21692" s="660">
        <v>45945</v>
      </c>
      <c r="D21692" s="661" t="s">
        <v>1154</v>
      </c>
      <c r="E21692" s="662">
        <v>58000</v>
      </c>
      <c r="F21692" s="662">
        <v>58000</v>
      </c>
      <c r="G21692" s="662">
        <v>59000</v>
      </c>
      <c r="H21692" s="661">
        <v>1</v>
      </c>
      <c r="I21692" s="662">
        <v>58000</v>
      </c>
      <c r="J21692" s="663">
        <v>600000</v>
      </c>
      <c r="K21692" s="662">
        <v>35400000000</v>
      </c>
    </row>
    <row r="21693" spans="3:11" x14ac:dyDescent="0.25">
      <c r="C21693" s="660">
        <v>45945</v>
      </c>
      <c r="D21693" s="661" t="s">
        <v>1154</v>
      </c>
      <c r="E21693" s="662">
        <v>58000</v>
      </c>
      <c r="F21693" s="662">
        <v>58000</v>
      </c>
      <c r="G21693" s="662">
        <v>59000</v>
      </c>
      <c r="H21693" s="661">
        <v>1</v>
      </c>
      <c r="I21693" s="662">
        <v>58000</v>
      </c>
      <c r="J21693" s="663">
        <v>600000</v>
      </c>
      <c r="K21693" s="662">
        <v>35400000000</v>
      </c>
    </row>
    <row r="21694" spans="3:11" x14ac:dyDescent="0.25">
      <c r="C21694" s="660">
        <v>45945</v>
      </c>
      <c r="D21694" s="661" t="s">
        <v>1154</v>
      </c>
      <c r="E21694" s="662">
        <v>58000</v>
      </c>
      <c r="F21694" s="662">
        <v>58000</v>
      </c>
      <c r="G21694" s="662">
        <v>59000</v>
      </c>
      <c r="H21694" s="661">
        <v>1</v>
      </c>
      <c r="I21694" s="662">
        <v>58000</v>
      </c>
      <c r="J21694" s="663">
        <v>600000</v>
      </c>
      <c r="K21694" s="662">
        <v>35400000000</v>
      </c>
    </row>
    <row r="21695" spans="3:11" x14ac:dyDescent="0.25">
      <c r="C21695" s="660">
        <v>45945</v>
      </c>
      <c r="D21695" s="661" t="s">
        <v>312</v>
      </c>
      <c r="E21695" s="662">
        <v>26900</v>
      </c>
      <c r="F21695" s="662">
        <v>26900</v>
      </c>
      <c r="G21695" s="662">
        <v>27000</v>
      </c>
      <c r="H21695" s="661">
        <v>30</v>
      </c>
      <c r="I21695" s="662">
        <v>807000</v>
      </c>
      <c r="J21695" s="663">
        <v>20000000</v>
      </c>
      <c r="K21695" s="662">
        <v>540000000000</v>
      </c>
    </row>
    <row r="21696" spans="3:11" x14ac:dyDescent="0.25">
      <c r="C21696" s="660">
        <v>45945</v>
      </c>
      <c r="D21696" s="661" t="s">
        <v>312</v>
      </c>
      <c r="E21696" s="662">
        <v>26900</v>
      </c>
      <c r="F21696" s="662">
        <v>26900</v>
      </c>
      <c r="G21696" s="662">
        <v>27000</v>
      </c>
      <c r="H21696" s="661">
        <v>1</v>
      </c>
      <c r="I21696" s="662">
        <v>26900</v>
      </c>
      <c r="J21696" s="663">
        <v>20000000</v>
      </c>
      <c r="K21696" s="662">
        <v>540000000000</v>
      </c>
    </row>
    <row r="21697" spans="3:11" x14ac:dyDescent="0.25">
      <c r="C21697" s="660">
        <v>45945</v>
      </c>
      <c r="D21697" s="661" t="s">
        <v>312</v>
      </c>
      <c r="E21697" s="662">
        <v>26900</v>
      </c>
      <c r="F21697" s="662">
        <v>26900</v>
      </c>
      <c r="G21697" s="662">
        <v>27000</v>
      </c>
      <c r="H21697" s="661">
        <v>100</v>
      </c>
      <c r="I21697" s="662">
        <v>2690000</v>
      </c>
      <c r="J21697" s="663">
        <v>20000000</v>
      </c>
      <c r="K21697" s="662">
        <v>540000000000</v>
      </c>
    </row>
    <row r="21698" spans="3:11" x14ac:dyDescent="0.25">
      <c r="C21698" s="660">
        <v>45945</v>
      </c>
      <c r="D21698" s="661" t="s">
        <v>312</v>
      </c>
      <c r="E21698" s="662">
        <v>26900</v>
      </c>
      <c r="F21698" s="662">
        <v>26900</v>
      </c>
      <c r="G21698" s="662">
        <v>27000</v>
      </c>
      <c r="H21698" s="661">
        <v>1</v>
      </c>
      <c r="I21698" s="662">
        <v>26900</v>
      </c>
      <c r="J21698" s="663">
        <v>20000000</v>
      </c>
      <c r="K21698" s="662">
        <v>540000000000</v>
      </c>
    </row>
    <row r="21699" spans="3:11" x14ac:dyDescent="0.25">
      <c r="C21699" s="660">
        <v>45945</v>
      </c>
      <c r="D21699" s="661" t="s">
        <v>312</v>
      </c>
      <c r="E21699" s="662">
        <v>26900</v>
      </c>
      <c r="F21699" s="662">
        <v>26900</v>
      </c>
      <c r="G21699" s="662">
        <v>27000</v>
      </c>
      <c r="H21699" s="661">
        <v>1</v>
      </c>
      <c r="I21699" s="662">
        <v>26900</v>
      </c>
      <c r="J21699" s="663">
        <v>20000000</v>
      </c>
      <c r="K21699" s="662">
        <v>540000000000</v>
      </c>
    </row>
    <row r="21700" spans="3:11" x14ac:dyDescent="0.25">
      <c r="C21700" s="660">
        <v>45945</v>
      </c>
      <c r="D21700" s="661" t="s">
        <v>312</v>
      </c>
      <c r="E21700" s="662">
        <v>26900</v>
      </c>
      <c r="F21700" s="662">
        <v>26900</v>
      </c>
      <c r="G21700" s="662">
        <v>27000</v>
      </c>
      <c r="H21700" s="661">
        <v>367</v>
      </c>
      <c r="I21700" s="662">
        <v>9872300</v>
      </c>
      <c r="J21700" s="663">
        <v>20000000</v>
      </c>
      <c r="K21700" s="662">
        <v>540000000000</v>
      </c>
    </row>
    <row r="21701" spans="3:11" x14ac:dyDescent="0.25">
      <c r="C21701" s="660">
        <v>45945</v>
      </c>
      <c r="D21701" s="661" t="s">
        <v>312</v>
      </c>
      <c r="E21701" s="662">
        <v>26900</v>
      </c>
      <c r="F21701" s="662">
        <v>26900</v>
      </c>
      <c r="G21701" s="662">
        <v>27000</v>
      </c>
      <c r="H21701" s="661">
        <v>1</v>
      </c>
      <c r="I21701" s="662">
        <v>26900</v>
      </c>
      <c r="J21701" s="663">
        <v>20000000</v>
      </c>
      <c r="K21701" s="662">
        <v>540000000000</v>
      </c>
    </row>
    <row r="21702" spans="3:11" x14ac:dyDescent="0.25">
      <c r="C21702" s="660">
        <v>45945</v>
      </c>
      <c r="D21702" s="661" t="s">
        <v>312</v>
      </c>
      <c r="E21702" s="662">
        <v>26900</v>
      </c>
      <c r="F21702" s="662">
        <v>26900</v>
      </c>
      <c r="G21702" s="662">
        <v>27000</v>
      </c>
      <c r="H21702" s="661">
        <v>5</v>
      </c>
      <c r="I21702" s="662">
        <v>134500</v>
      </c>
      <c r="J21702" s="663">
        <v>20000000</v>
      </c>
      <c r="K21702" s="662">
        <v>540000000000</v>
      </c>
    </row>
    <row r="21703" spans="3:11" x14ac:dyDescent="0.25">
      <c r="C21703" s="660">
        <v>45945</v>
      </c>
      <c r="D21703" s="661" t="s">
        <v>312</v>
      </c>
      <c r="E21703" s="662">
        <v>26900</v>
      </c>
      <c r="F21703" s="662">
        <v>26900</v>
      </c>
      <c r="G21703" s="662">
        <v>27000</v>
      </c>
      <c r="H21703" s="661">
        <v>1</v>
      </c>
      <c r="I21703" s="662">
        <v>26900</v>
      </c>
      <c r="J21703" s="663">
        <v>20000000</v>
      </c>
      <c r="K21703" s="662">
        <v>540000000000</v>
      </c>
    </row>
    <row r="21704" spans="3:11" x14ac:dyDescent="0.25">
      <c r="C21704" s="660">
        <v>45945</v>
      </c>
      <c r="D21704" s="661" t="s">
        <v>1155</v>
      </c>
      <c r="E21704" s="662">
        <v>39000</v>
      </c>
      <c r="F21704" s="662">
        <v>40000</v>
      </c>
      <c r="G21704" s="662">
        <v>39500</v>
      </c>
      <c r="H21704" s="661">
        <v>1</v>
      </c>
      <c r="I21704" s="662">
        <v>39000</v>
      </c>
      <c r="J21704" s="663">
        <v>2400000</v>
      </c>
      <c r="K21704" s="662">
        <v>94800000000</v>
      </c>
    </row>
    <row r="21705" spans="3:11" x14ac:dyDescent="0.25">
      <c r="C21705" s="660">
        <v>45945</v>
      </c>
      <c r="D21705" s="661" t="s">
        <v>1155</v>
      </c>
      <c r="E21705" s="662">
        <v>39000</v>
      </c>
      <c r="F21705" s="662">
        <v>40000</v>
      </c>
      <c r="G21705" s="662">
        <v>39500</v>
      </c>
      <c r="H21705" s="661">
        <v>2</v>
      </c>
      <c r="I21705" s="662">
        <v>78000</v>
      </c>
      <c r="J21705" s="663">
        <v>2400000</v>
      </c>
      <c r="K21705" s="662">
        <v>94800000000</v>
      </c>
    </row>
    <row r="21706" spans="3:11" x14ac:dyDescent="0.25">
      <c r="C21706" s="660">
        <v>45945</v>
      </c>
      <c r="D21706" s="661" t="s">
        <v>1155</v>
      </c>
      <c r="E21706" s="662">
        <v>39000</v>
      </c>
      <c r="F21706" s="662">
        <v>40000</v>
      </c>
      <c r="G21706" s="662">
        <v>39500</v>
      </c>
      <c r="H21706" s="661">
        <v>1</v>
      </c>
      <c r="I21706" s="662">
        <v>39000</v>
      </c>
      <c r="J21706" s="663">
        <v>2400000</v>
      </c>
      <c r="K21706" s="662">
        <v>94800000000</v>
      </c>
    </row>
    <row r="21707" spans="3:11" x14ac:dyDescent="0.25">
      <c r="C21707" s="660">
        <v>45945</v>
      </c>
      <c r="D21707" s="661" t="s">
        <v>1155</v>
      </c>
      <c r="E21707" s="662">
        <v>39000</v>
      </c>
      <c r="F21707" s="662">
        <v>40000</v>
      </c>
      <c r="G21707" s="662">
        <v>39500</v>
      </c>
      <c r="H21707" s="661">
        <v>96</v>
      </c>
      <c r="I21707" s="662">
        <v>3744000</v>
      </c>
      <c r="J21707" s="663">
        <v>2400000</v>
      </c>
      <c r="K21707" s="662">
        <v>94800000000</v>
      </c>
    </row>
    <row r="21708" spans="3:11" x14ac:dyDescent="0.25">
      <c r="C21708" s="660">
        <v>45945</v>
      </c>
      <c r="D21708" s="661" t="s">
        <v>317</v>
      </c>
      <c r="E21708" s="662">
        <v>120400</v>
      </c>
      <c r="F21708" s="662">
        <v>120500</v>
      </c>
      <c r="G21708" s="662">
        <v>120500</v>
      </c>
      <c r="H21708" s="661">
        <v>2</v>
      </c>
      <c r="I21708" s="662">
        <v>240800</v>
      </c>
      <c r="J21708" s="663">
        <v>15000000</v>
      </c>
      <c r="K21708" s="662">
        <v>1807500000000</v>
      </c>
    </row>
    <row r="21709" spans="3:11" x14ac:dyDescent="0.25">
      <c r="C21709" s="660">
        <v>45945</v>
      </c>
      <c r="D21709" s="661" t="s">
        <v>317</v>
      </c>
      <c r="E21709" s="662">
        <v>120400</v>
      </c>
      <c r="F21709" s="662">
        <v>120500</v>
      </c>
      <c r="G21709" s="662">
        <v>120500</v>
      </c>
      <c r="H21709" s="661">
        <v>9</v>
      </c>
      <c r="I21709" s="662">
        <v>1083600</v>
      </c>
      <c r="J21709" s="663">
        <v>15000000</v>
      </c>
      <c r="K21709" s="662">
        <v>1807500000000</v>
      </c>
    </row>
    <row r="21710" spans="3:11" x14ac:dyDescent="0.25">
      <c r="C21710" s="660">
        <v>45945</v>
      </c>
      <c r="D21710" s="661" t="s">
        <v>317</v>
      </c>
      <c r="E21710" s="662">
        <v>120400</v>
      </c>
      <c r="F21710" s="662">
        <v>120500</v>
      </c>
      <c r="G21710" s="662">
        <v>120500</v>
      </c>
      <c r="H21710" s="661">
        <v>1</v>
      </c>
      <c r="I21710" s="662">
        <v>120400</v>
      </c>
      <c r="J21710" s="663">
        <v>15000000</v>
      </c>
      <c r="K21710" s="662">
        <v>1807500000000</v>
      </c>
    </row>
    <row r="21711" spans="3:11" x14ac:dyDescent="0.25">
      <c r="C21711" s="660">
        <v>45945</v>
      </c>
      <c r="D21711" s="661" t="s">
        <v>317</v>
      </c>
      <c r="E21711" s="662">
        <v>120400</v>
      </c>
      <c r="F21711" s="662">
        <v>120500</v>
      </c>
      <c r="G21711" s="662">
        <v>120500</v>
      </c>
      <c r="H21711" s="661">
        <v>14</v>
      </c>
      <c r="I21711" s="662">
        <v>1685600</v>
      </c>
      <c r="J21711" s="663">
        <v>15000000</v>
      </c>
      <c r="K21711" s="662">
        <v>1807500000000</v>
      </c>
    </row>
    <row r="21712" spans="3:11" x14ac:dyDescent="0.25">
      <c r="C21712" s="660">
        <v>45945</v>
      </c>
      <c r="D21712" s="661" t="s">
        <v>317</v>
      </c>
      <c r="E21712" s="662">
        <v>120400</v>
      </c>
      <c r="F21712" s="662">
        <v>120500</v>
      </c>
      <c r="G21712" s="662">
        <v>120500</v>
      </c>
      <c r="H21712" s="661">
        <v>22</v>
      </c>
      <c r="I21712" s="662">
        <v>2648800</v>
      </c>
      <c r="J21712" s="663">
        <v>15000000</v>
      </c>
      <c r="K21712" s="662">
        <v>1807500000000</v>
      </c>
    </row>
    <row r="21713" spans="3:11" x14ac:dyDescent="0.25">
      <c r="C21713" s="660">
        <v>45945</v>
      </c>
      <c r="D21713" s="661" t="s">
        <v>317</v>
      </c>
      <c r="E21713" s="662">
        <v>120400</v>
      </c>
      <c r="F21713" s="662">
        <v>120500</v>
      </c>
      <c r="G21713" s="662">
        <v>120500</v>
      </c>
      <c r="H21713" s="661">
        <v>20</v>
      </c>
      <c r="I21713" s="662">
        <v>2408000</v>
      </c>
      <c r="J21713" s="663">
        <v>15000000</v>
      </c>
      <c r="K21713" s="662">
        <v>1807500000000</v>
      </c>
    </row>
    <row r="21714" spans="3:11" x14ac:dyDescent="0.25">
      <c r="C21714" s="660">
        <v>45945</v>
      </c>
      <c r="D21714" s="661" t="s">
        <v>317</v>
      </c>
      <c r="E21714" s="662">
        <v>120400</v>
      </c>
      <c r="F21714" s="662">
        <v>120500</v>
      </c>
      <c r="G21714" s="662">
        <v>120500</v>
      </c>
      <c r="H21714" s="661">
        <v>9</v>
      </c>
      <c r="I21714" s="662">
        <v>1083600</v>
      </c>
      <c r="J21714" s="663">
        <v>15000000</v>
      </c>
      <c r="K21714" s="662">
        <v>1807500000000</v>
      </c>
    </row>
    <row r="21715" spans="3:11" x14ac:dyDescent="0.25">
      <c r="C21715" s="660">
        <v>45945</v>
      </c>
      <c r="D21715" s="661" t="s">
        <v>317</v>
      </c>
      <c r="E21715" s="662">
        <v>120400</v>
      </c>
      <c r="F21715" s="662">
        <v>120500</v>
      </c>
      <c r="G21715" s="662">
        <v>120500</v>
      </c>
      <c r="H21715" s="661">
        <v>149</v>
      </c>
      <c r="I21715" s="662">
        <v>17939600</v>
      </c>
      <c r="J21715" s="663">
        <v>15000000</v>
      </c>
      <c r="K21715" s="662">
        <v>1807500000000</v>
      </c>
    </row>
    <row r="21716" spans="3:11" x14ac:dyDescent="0.25">
      <c r="C21716" s="660">
        <v>45945</v>
      </c>
      <c r="D21716" s="661" t="s">
        <v>317</v>
      </c>
      <c r="E21716" s="662">
        <v>120400</v>
      </c>
      <c r="F21716" s="662">
        <v>120500</v>
      </c>
      <c r="G21716" s="662">
        <v>120500</v>
      </c>
      <c r="H21716" s="661">
        <v>10</v>
      </c>
      <c r="I21716" s="662">
        <v>1204000</v>
      </c>
      <c r="J21716" s="663">
        <v>15000000</v>
      </c>
      <c r="K21716" s="662">
        <v>1807500000000</v>
      </c>
    </row>
    <row r="21717" spans="3:11" x14ac:dyDescent="0.25">
      <c r="C21717" s="660">
        <v>45945</v>
      </c>
      <c r="D21717" s="661" t="s">
        <v>317</v>
      </c>
      <c r="E21717" s="662">
        <v>120400</v>
      </c>
      <c r="F21717" s="662">
        <v>120500</v>
      </c>
      <c r="G21717" s="662">
        <v>120500</v>
      </c>
      <c r="H21717" s="661">
        <v>1</v>
      </c>
      <c r="I21717" s="662">
        <v>120400</v>
      </c>
      <c r="J21717" s="663">
        <v>15000000</v>
      </c>
      <c r="K21717" s="662">
        <v>1807500000000</v>
      </c>
    </row>
    <row r="21718" spans="3:11" x14ac:dyDescent="0.25">
      <c r="C21718" s="660">
        <v>45945</v>
      </c>
      <c r="D21718" s="661" t="s">
        <v>317</v>
      </c>
      <c r="E21718" s="662">
        <v>120400</v>
      </c>
      <c r="F21718" s="662">
        <v>120500</v>
      </c>
      <c r="G21718" s="662">
        <v>120500</v>
      </c>
      <c r="H21718" s="661">
        <v>5</v>
      </c>
      <c r="I21718" s="662">
        <v>602000</v>
      </c>
      <c r="J21718" s="663">
        <v>15000000</v>
      </c>
      <c r="K21718" s="662">
        <v>1807500000000</v>
      </c>
    </row>
    <row r="21719" spans="3:11" x14ac:dyDescent="0.25">
      <c r="C21719" s="660">
        <v>45945</v>
      </c>
      <c r="D21719" s="661" t="s">
        <v>317</v>
      </c>
      <c r="E21719" s="662">
        <v>120400</v>
      </c>
      <c r="F21719" s="662">
        <v>120500</v>
      </c>
      <c r="G21719" s="662">
        <v>120500</v>
      </c>
      <c r="H21719" s="661">
        <v>14</v>
      </c>
      <c r="I21719" s="662">
        <v>1685600</v>
      </c>
      <c r="J21719" s="663">
        <v>15000000</v>
      </c>
      <c r="K21719" s="662">
        <v>1807500000000</v>
      </c>
    </row>
    <row r="21720" spans="3:11" x14ac:dyDescent="0.25">
      <c r="C21720" s="660">
        <v>45945</v>
      </c>
      <c r="D21720" s="661" t="s">
        <v>317</v>
      </c>
      <c r="E21720" s="662">
        <v>120400</v>
      </c>
      <c r="F21720" s="662">
        <v>120500</v>
      </c>
      <c r="G21720" s="662">
        <v>120500</v>
      </c>
      <c r="H21720" s="661">
        <v>10</v>
      </c>
      <c r="I21720" s="662">
        <v>1204000</v>
      </c>
      <c r="J21720" s="663">
        <v>15000000</v>
      </c>
      <c r="K21720" s="662">
        <v>1807500000000</v>
      </c>
    </row>
    <row r="21721" spans="3:11" x14ac:dyDescent="0.25">
      <c r="C21721" s="660">
        <v>45945</v>
      </c>
      <c r="D21721" s="661" t="s">
        <v>317</v>
      </c>
      <c r="E21721" s="662">
        <v>120400</v>
      </c>
      <c r="F21721" s="662">
        <v>120500</v>
      </c>
      <c r="G21721" s="662">
        <v>120500</v>
      </c>
      <c r="H21721" s="661">
        <v>1</v>
      </c>
      <c r="I21721" s="662">
        <v>120400</v>
      </c>
      <c r="J21721" s="663">
        <v>15000000</v>
      </c>
      <c r="K21721" s="662">
        <v>1807500000000</v>
      </c>
    </row>
    <row r="21722" spans="3:11" x14ac:dyDescent="0.25">
      <c r="C21722" s="660">
        <v>45945</v>
      </c>
      <c r="D21722" s="661" t="s">
        <v>317</v>
      </c>
      <c r="E21722" s="662">
        <v>120400</v>
      </c>
      <c r="F21722" s="662">
        <v>120500</v>
      </c>
      <c r="G21722" s="662">
        <v>120500</v>
      </c>
      <c r="H21722" s="661">
        <v>10</v>
      </c>
      <c r="I21722" s="662">
        <v>1204000</v>
      </c>
      <c r="J21722" s="663">
        <v>15000000</v>
      </c>
      <c r="K21722" s="662">
        <v>1807500000000</v>
      </c>
    </row>
    <row r="21723" spans="3:11" x14ac:dyDescent="0.25">
      <c r="C21723" s="660">
        <v>45945</v>
      </c>
      <c r="D21723" s="661" t="s">
        <v>1154</v>
      </c>
      <c r="E21723" s="662">
        <v>58000</v>
      </c>
      <c r="F21723" s="662">
        <v>58000</v>
      </c>
      <c r="G21723" s="662">
        <v>59000</v>
      </c>
      <c r="H21723" s="661">
        <v>1</v>
      </c>
      <c r="I21723" s="662">
        <v>58000</v>
      </c>
      <c r="J21723" s="663">
        <v>600000</v>
      </c>
      <c r="K21723" s="662">
        <v>35400000000</v>
      </c>
    </row>
    <row r="21724" spans="3:11" x14ac:dyDescent="0.25">
      <c r="C21724" s="660">
        <v>45945</v>
      </c>
      <c r="D21724" s="661" t="s">
        <v>1154</v>
      </c>
      <c r="E21724" s="662">
        <v>58000</v>
      </c>
      <c r="F21724" s="662">
        <v>58000</v>
      </c>
      <c r="G21724" s="662">
        <v>59000</v>
      </c>
      <c r="H21724" s="661">
        <v>1</v>
      </c>
      <c r="I21724" s="662">
        <v>58000</v>
      </c>
      <c r="J21724" s="663">
        <v>600000</v>
      </c>
      <c r="K21724" s="662">
        <v>35400000000</v>
      </c>
    </row>
    <row r="21725" spans="3:11" x14ac:dyDescent="0.25">
      <c r="C21725" s="660">
        <v>45945</v>
      </c>
      <c r="D21725" s="661" t="s">
        <v>1154</v>
      </c>
      <c r="E21725" s="662">
        <v>58000</v>
      </c>
      <c r="F21725" s="662">
        <v>58000</v>
      </c>
      <c r="G21725" s="662">
        <v>59000</v>
      </c>
      <c r="H21725" s="661">
        <v>1</v>
      </c>
      <c r="I21725" s="662">
        <v>58000</v>
      </c>
      <c r="J21725" s="663">
        <v>600000</v>
      </c>
      <c r="K21725" s="662">
        <v>35400000000</v>
      </c>
    </row>
    <row r="21726" spans="3:11" x14ac:dyDescent="0.25">
      <c r="C21726" s="660">
        <v>45945</v>
      </c>
      <c r="D21726" s="661" t="s">
        <v>317</v>
      </c>
      <c r="E21726" s="662">
        <v>120400</v>
      </c>
      <c r="F21726" s="662">
        <v>120500</v>
      </c>
      <c r="G21726" s="662">
        <v>120500</v>
      </c>
      <c r="H21726" s="661">
        <v>381</v>
      </c>
      <c r="I21726" s="662">
        <v>45872400</v>
      </c>
      <c r="J21726" s="663">
        <v>15000000</v>
      </c>
      <c r="K21726" s="662">
        <v>1807500000000</v>
      </c>
    </row>
    <row r="21727" spans="3:11" x14ac:dyDescent="0.25">
      <c r="C21727" s="660">
        <v>45945</v>
      </c>
      <c r="D21727" s="661" t="s">
        <v>317</v>
      </c>
      <c r="E21727" s="662">
        <v>120500</v>
      </c>
      <c r="F21727" s="662">
        <v>120500</v>
      </c>
      <c r="G21727" s="662">
        <v>120500</v>
      </c>
      <c r="H21727" s="661">
        <v>10</v>
      </c>
      <c r="I21727" s="662">
        <v>1205000</v>
      </c>
      <c r="J21727" s="663">
        <v>15000000</v>
      </c>
      <c r="K21727" s="662">
        <v>1807500000000</v>
      </c>
    </row>
    <row r="21728" spans="3:11" x14ac:dyDescent="0.25">
      <c r="C21728" s="660">
        <v>45945</v>
      </c>
      <c r="D21728" s="661" t="s">
        <v>317</v>
      </c>
      <c r="E21728" s="662">
        <v>120500</v>
      </c>
      <c r="F21728" s="662">
        <v>120500</v>
      </c>
      <c r="G21728" s="662">
        <v>120500</v>
      </c>
      <c r="H21728" s="661">
        <v>3</v>
      </c>
      <c r="I21728" s="662">
        <v>361500</v>
      </c>
      <c r="J21728" s="663">
        <v>15000000</v>
      </c>
      <c r="K21728" s="662">
        <v>1807500000000</v>
      </c>
    </row>
    <row r="21729" spans="3:11" x14ac:dyDescent="0.25">
      <c r="C21729" s="660">
        <v>45945</v>
      </c>
      <c r="D21729" s="661" t="s">
        <v>317</v>
      </c>
      <c r="E21729" s="662">
        <v>120500</v>
      </c>
      <c r="F21729" s="662">
        <v>120500</v>
      </c>
      <c r="G21729" s="662">
        <v>120500</v>
      </c>
      <c r="H21729" s="661">
        <v>6</v>
      </c>
      <c r="I21729" s="662">
        <v>723000</v>
      </c>
      <c r="J21729" s="663">
        <v>15000000</v>
      </c>
      <c r="K21729" s="662">
        <v>1807500000000</v>
      </c>
    </row>
    <row r="21730" spans="3:11" x14ac:dyDescent="0.25">
      <c r="C21730" s="660">
        <v>45945</v>
      </c>
      <c r="D21730" s="661" t="s">
        <v>317</v>
      </c>
      <c r="E21730" s="662">
        <v>120500</v>
      </c>
      <c r="F21730" s="662">
        <v>120500</v>
      </c>
      <c r="G21730" s="662">
        <v>120500</v>
      </c>
      <c r="H21730" s="661">
        <v>11</v>
      </c>
      <c r="I21730" s="662">
        <v>1325500</v>
      </c>
      <c r="J21730" s="663">
        <v>15000000</v>
      </c>
      <c r="K21730" s="662">
        <v>1807500000000</v>
      </c>
    </row>
    <row r="21731" spans="3:11" x14ac:dyDescent="0.25">
      <c r="C21731" s="660">
        <v>45945</v>
      </c>
      <c r="D21731" s="661" t="s">
        <v>317</v>
      </c>
      <c r="E21731" s="662">
        <v>120500</v>
      </c>
      <c r="F21731" s="662">
        <v>120500</v>
      </c>
      <c r="G21731" s="662">
        <v>120500</v>
      </c>
      <c r="H21731" s="661">
        <v>4</v>
      </c>
      <c r="I21731" s="662">
        <v>482000</v>
      </c>
      <c r="J21731" s="663">
        <v>15000000</v>
      </c>
      <c r="K21731" s="662">
        <v>1807500000000</v>
      </c>
    </row>
    <row r="21732" spans="3:11" x14ac:dyDescent="0.25">
      <c r="C21732" s="660">
        <v>45945</v>
      </c>
      <c r="D21732" s="661" t="s">
        <v>317</v>
      </c>
      <c r="E21732" s="662">
        <v>120500</v>
      </c>
      <c r="F21732" s="662">
        <v>120500</v>
      </c>
      <c r="G21732" s="662">
        <v>120500</v>
      </c>
      <c r="H21732" s="661">
        <v>12</v>
      </c>
      <c r="I21732" s="662">
        <v>1446000</v>
      </c>
      <c r="J21732" s="663">
        <v>15000000</v>
      </c>
      <c r="K21732" s="662">
        <v>1807500000000</v>
      </c>
    </row>
    <row r="21733" spans="3:11" x14ac:dyDescent="0.25">
      <c r="C21733" s="660">
        <v>45945</v>
      </c>
      <c r="D21733" s="661" t="s">
        <v>317</v>
      </c>
      <c r="E21733" s="662">
        <v>120500</v>
      </c>
      <c r="F21733" s="662">
        <v>120500</v>
      </c>
      <c r="G21733" s="662">
        <v>120500</v>
      </c>
      <c r="H21733" s="661">
        <v>377</v>
      </c>
      <c r="I21733" s="662">
        <v>45428500</v>
      </c>
      <c r="J21733" s="663">
        <v>15000000</v>
      </c>
      <c r="K21733" s="662">
        <v>1807500000000</v>
      </c>
    </row>
    <row r="21734" spans="3:11" x14ac:dyDescent="0.25">
      <c r="C21734" s="660">
        <v>45945</v>
      </c>
      <c r="D21734" s="661" t="s">
        <v>317</v>
      </c>
      <c r="E21734" s="662">
        <v>120500</v>
      </c>
      <c r="F21734" s="662">
        <v>120500</v>
      </c>
      <c r="G21734" s="662">
        <v>120500</v>
      </c>
      <c r="H21734" s="661">
        <v>5</v>
      </c>
      <c r="I21734" s="662">
        <v>602500</v>
      </c>
      <c r="J21734" s="663">
        <v>15000000</v>
      </c>
      <c r="K21734" s="662">
        <v>1807500000000</v>
      </c>
    </row>
    <row r="21735" spans="3:11" x14ac:dyDescent="0.25">
      <c r="C21735" s="660">
        <v>45945</v>
      </c>
      <c r="D21735" s="661" t="s">
        <v>317</v>
      </c>
      <c r="E21735" s="662">
        <v>120100</v>
      </c>
      <c r="F21735" s="662">
        <v>120500</v>
      </c>
      <c r="G21735" s="662">
        <v>120500</v>
      </c>
      <c r="H21735" s="661">
        <v>1</v>
      </c>
      <c r="I21735" s="662">
        <v>120100</v>
      </c>
      <c r="J21735" s="663">
        <v>15000000</v>
      </c>
      <c r="K21735" s="662">
        <v>1807500000000</v>
      </c>
    </row>
    <row r="21736" spans="3:11" x14ac:dyDescent="0.25">
      <c r="C21736" s="660">
        <v>45945</v>
      </c>
      <c r="D21736" s="661" t="s">
        <v>312</v>
      </c>
      <c r="E21736" s="662">
        <v>27000</v>
      </c>
      <c r="F21736" s="662">
        <v>26900</v>
      </c>
      <c r="G21736" s="662">
        <v>27000</v>
      </c>
      <c r="H21736" s="661">
        <v>3</v>
      </c>
      <c r="I21736" s="662">
        <v>81000</v>
      </c>
      <c r="J21736" s="663">
        <v>20000000</v>
      </c>
      <c r="K21736" s="662">
        <v>540000000000</v>
      </c>
    </row>
    <row r="21737" spans="3:11" x14ac:dyDescent="0.25">
      <c r="C21737" s="660">
        <v>45945</v>
      </c>
      <c r="D21737" s="661" t="s">
        <v>312</v>
      </c>
      <c r="E21737" s="662">
        <v>27000</v>
      </c>
      <c r="F21737" s="662">
        <v>26900</v>
      </c>
      <c r="G21737" s="662">
        <v>27000</v>
      </c>
      <c r="H21737" s="661">
        <v>2</v>
      </c>
      <c r="I21737" s="662">
        <v>54000</v>
      </c>
      <c r="J21737" s="663">
        <v>20000000</v>
      </c>
      <c r="K21737" s="662">
        <v>540000000000</v>
      </c>
    </row>
    <row r="21738" spans="3:11" x14ac:dyDescent="0.25">
      <c r="C21738" s="660">
        <v>45945</v>
      </c>
      <c r="D21738" s="661" t="s">
        <v>1154</v>
      </c>
      <c r="E21738" s="662">
        <v>58500</v>
      </c>
      <c r="F21738" s="662">
        <v>58000</v>
      </c>
      <c r="G21738" s="662">
        <v>59000</v>
      </c>
      <c r="H21738" s="661">
        <v>2</v>
      </c>
      <c r="I21738" s="662">
        <v>117000</v>
      </c>
      <c r="J21738" s="663">
        <v>600000</v>
      </c>
      <c r="K21738" s="662">
        <v>35400000000</v>
      </c>
    </row>
    <row r="21739" spans="3:11" x14ac:dyDescent="0.25">
      <c r="C21739" s="660">
        <v>45945</v>
      </c>
      <c r="D21739" s="661" t="s">
        <v>312</v>
      </c>
      <c r="E21739" s="662">
        <v>27000</v>
      </c>
      <c r="F21739" s="662">
        <v>26900</v>
      </c>
      <c r="G21739" s="662">
        <v>27000</v>
      </c>
      <c r="H21739" s="661">
        <v>3</v>
      </c>
      <c r="I21739" s="662">
        <v>81000</v>
      </c>
      <c r="J21739" s="663">
        <v>20000000</v>
      </c>
      <c r="K21739" s="662">
        <v>540000000000</v>
      </c>
    </row>
    <row r="21740" spans="3:11" x14ac:dyDescent="0.25">
      <c r="C21740" s="660">
        <v>45945</v>
      </c>
      <c r="D21740" s="661" t="s">
        <v>1155</v>
      </c>
      <c r="E21740" s="662">
        <v>39000</v>
      </c>
      <c r="F21740" s="662">
        <v>40000</v>
      </c>
      <c r="G21740" s="662">
        <v>39500</v>
      </c>
      <c r="H21740" s="661">
        <v>10</v>
      </c>
      <c r="I21740" s="662">
        <v>390000</v>
      </c>
      <c r="J21740" s="663">
        <v>2400000</v>
      </c>
      <c r="K21740" s="662">
        <v>94800000000</v>
      </c>
    </row>
    <row r="21741" spans="3:11" x14ac:dyDescent="0.25">
      <c r="C21741" s="660">
        <v>45945</v>
      </c>
      <c r="D21741" s="661" t="s">
        <v>312</v>
      </c>
      <c r="E21741" s="662">
        <v>27000</v>
      </c>
      <c r="F21741" s="662">
        <v>26900</v>
      </c>
      <c r="G21741" s="662">
        <v>27000</v>
      </c>
      <c r="H21741" s="661">
        <v>10</v>
      </c>
      <c r="I21741" s="662">
        <v>270000</v>
      </c>
      <c r="J21741" s="663">
        <v>20000000</v>
      </c>
      <c r="K21741" s="662">
        <v>540000000000</v>
      </c>
    </row>
    <row r="21742" spans="3:11" x14ac:dyDescent="0.25">
      <c r="C21742" s="660">
        <v>45945</v>
      </c>
      <c r="D21742" s="661" t="s">
        <v>312</v>
      </c>
      <c r="E21742" s="662">
        <v>27000</v>
      </c>
      <c r="F21742" s="662">
        <v>26900</v>
      </c>
      <c r="G21742" s="662">
        <v>27000</v>
      </c>
      <c r="H21742" s="661">
        <v>15</v>
      </c>
      <c r="I21742" s="662">
        <v>405000</v>
      </c>
      <c r="J21742" s="663">
        <v>20000000</v>
      </c>
      <c r="K21742" s="662">
        <v>540000000000</v>
      </c>
    </row>
    <row r="21743" spans="3:11" x14ac:dyDescent="0.25">
      <c r="C21743" s="660">
        <v>45945</v>
      </c>
      <c r="D21743" s="661" t="s">
        <v>312</v>
      </c>
      <c r="E21743" s="662">
        <v>27000</v>
      </c>
      <c r="F21743" s="662">
        <v>26900</v>
      </c>
      <c r="G21743" s="662">
        <v>27000</v>
      </c>
      <c r="H21743" s="661">
        <v>10</v>
      </c>
      <c r="I21743" s="662">
        <v>270000</v>
      </c>
      <c r="J21743" s="663">
        <v>20000000</v>
      </c>
      <c r="K21743" s="662">
        <v>540000000000</v>
      </c>
    </row>
    <row r="21744" spans="3:11" x14ac:dyDescent="0.25">
      <c r="C21744" s="660">
        <v>45945</v>
      </c>
      <c r="D21744" s="661" t="s">
        <v>1155</v>
      </c>
      <c r="E21744" s="662">
        <v>39500</v>
      </c>
      <c r="F21744" s="662">
        <v>40000</v>
      </c>
      <c r="G21744" s="662">
        <v>39500</v>
      </c>
      <c r="H21744" s="661">
        <v>22</v>
      </c>
      <c r="I21744" s="662">
        <v>869000</v>
      </c>
      <c r="J21744" s="663">
        <v>2400000</v>
      </c>
      <c r="K21744" s="662">
        <v>94800000000</v>
      </c>
    </row>
    <row r="21745" spans="3:11" x14ac:dyDescent="0.25">
      <c r="C21745" s="660">
        <v>45945</v>
      </c>
      <c r="D21745" s="661" t="s">
        <v>312</v>
      </c>
      <c r="E21745" s="662">
        <v>26900</v>
      </c>
      <c r="F21745" s="662">
        <v>26900</v>
      </c>
      <c r="G21745" s="662">
        <v>27000</v>
      </c>
      <c r="H21745" s="661">
        <v>1</v>
      </c>
      <c r="I21745" s="662">
        <v>26900</v>
      </c>
      <c r="J21745" s="663">
        <v>20000000</v>
      </c>
      <c r="K21745" s="662">
        <v>540000000000</v>
      </c>
    </row>
    <row r="21746" spans="3:11" x14ac:dyDescent="0.25">
      <c r="C21746" s="660">
        <v>45945</v>
      </c>
      <c r="D21746" s="661" t="s">
        <v>317</v>
      </c>
      <c r="E21746" s="662">
        <v>120100</v>
      </c>
      <c r="F21746" s="662">
        <v>120500</v>
      </c>
      <c r="G21746" s="662">
        <v>120500</v>
      </c>
      <c r="H21746" s="661">
        <v>2</v>
      </c>
      <c r="I21746" s="662">
        <v>240200</v>
      </c>
      <c r="J21746" s="663">
        <v>15000000</v>
      </c>
      <c r="K21746" s="662">
        <v>1807500000000</v>
      </c>
    </row>
    <row r="21747" spans="3:11" x14ac:dyDescent="0.25">
      <c r="C21747" s="660">
        <v>45945</v>
      </c>
      <c r="D21747" s="661" t="s">
        <v>317</v>
      </c>
      <c r="E21747" s="662">
        <v>120100</v>
      </c>
      <c r="F21747" s="662">
        <v>120500</v>
      </c>
      <c r="G21747" s="662">
        <v>120500</v>
      </c>
      <c r="H21747" s="661">
        <v>3</v>
      </c>
      <c r="I21747" s="662">
        <v>360300</v>
      </c>
      <c r="J21747" s="663">
        <v>15000000</v>
      </c>
      <c r="K21747" s="662">
        <v>1807500000000</v>
      </c>
    </row>
    <row r="21748" spans="3:11" x14ac:dyDescent="0.25">
      <c r="C21748" s="660">
        <v>45945</v>
      </c>
      <c r="D21748" s="661" t="s">
        <v>317</v>
      </c>
      <c r="E21748" s="662">
        <v>120100</v>
      </c>
      <c r="F21748" s="662">
        <v>120500</v>
      </c>
      <c r="G21748" s="662">
        <v>120500</v>
      </c>
      <c r="H21748" s="661">
        <v>2</v>
      </c>
      <c r="I21748" s="662">
        <v>240200</v>
      </c>
      <c r="J21748" s="663">
        <v>15000000</v>
      </c>
      <c r="K21748" s="662">
        <v>1807500000000</v>
      </c>
    </row>
    <row r="21749" spans="3:11" x14ac:dyDescent="0.25">
      <c r="C21749" s="660">
        <v>45945</v>
      </c>
      <c r="D21749" s="661" t="s">
        <v>312</v>
      </c>
      <c r="E21749" s="662">
        <v>26900</v>
      </c>
      <c r="F21749" s="662">
        <v>26900</v>
      </c>
      <c r="G21749" s="662">
        <v>27000</v>
      </c>
      <c r="H21749" s="661">
        <v>1</v>
      </c>
      <c r="I21749" s="662">
        <v>26900</v>
      </c>
      <c r="J21749" s="663">
        <v>20000000</v>
      </c>
      <c r="K21749" s="662">
        <v>540000000000</v>
      </c>
    </row>
    <row r="21750" spans="3:11" x14ac:dyDescent="0.25">
      <c r="C21750" s="660">
        <v>45945</v>
      </c>
      <c r="D21750" s="661" t="s">
        <v>317</v>
      </c>
      <c r="E21750" s="662">
        <v>120100</v>
      </c>
      <c r="F21750" s="662">
        <v>120500</v>
      </c>
      <c r="G21750" s="662">
        <v>120500</v>
      </c>
      <c r="H21750" s="661">
        <v>4</v>
      </c>
      <c r="I21750" s="662">
        <v>480400</v>
      </c>
      <c r="J21750" s="663">
        <v>15000000</v>
      </c>
      <c r="K21750" s="662">
        <v>1807500000000</v>
      </c>
    </row>
    <row r="21751" spans="3:11" x14ac:dyDescent="0.25">
      <c r="C21751" s="660">
        <v>45945</v>
      </c>
      <c r="D21751" s="661" t="s">
        <v>317</v>
      </c>
      <c r="E21751" s="662">
        <v>120100</v>
      </c>
      <c r="F21751" s="662">
        <v>120500</v>
      </c>
      <c r="G21751" s="662">
        <v>120500</v>
      </c>
      <c r="H21751" s="661">
        <v>8</v>
      </c>
      <c r="I21751" s="662">
        <v>960800</v>
      </c>
      <c r="J21751" s="663">
        <v>15000000</v>
      </c>
      <c r="K21751" s="662">
        <v>1807500000000</v>
      </c>
    </row>
    <row r="21752" spans="3:11" x14ac:dyDescent="0.25">
      <c r="C21752" s="660">
        <v>45945</v>
      </c>
      <c r="D21752" s="661" t="s">
        <v>312</v>
      </c>
      <c r="E21752" s="662">
        <v>27000</v>
      </c>
      <c r="F21752" s="662">
        <v>26900</v>
      </c>
      <c r="G21752" s="662">
        <v>27000</v>
      </c>
      <c r="H21752" s="661">
        <v>5</v>
      </c>
      <c r="I21752" s="662">
        <v>135000</v>
      </c>
      <c r="J21752" s="663">
        <v>20000000</v>
      </c>
      <c r="K21752" s="662">
        <v>540000000000</v>
      </c>
    </row>
    <row r="21753" spans="3:11" x14ac:dyDescent="0.25">
      <c r="C21753" s="660">
        <v>45945</v>
      </c>
      <c r="D21753" s="661" t="s">
        <v>317</v>
      </c>
      <c r="E21753" s="662">
        <v>120000</v>
      </c>
      <c r="F21753" s="662">
        <v>120500</v>
      </c>
      <c r="G21753" s="662">
        <v>120500</v>
      </c>
      <c r="H21753" s="661">
        <v>5</v>
      </c>
      <c r="I21753" s="662">
        <v>600000</v>
      </c>
      <c r="J21753" s="663">
        <v>15000000</v>
      </c>
      <c r="K21753" s="662">
        <v>1807500000000</v>
      </c>
    </row>
    <row r="21754" spans="3:11" x14ac:dyDescent="0.25">
      <c r="C21754" s="660">
        <v>45945</v>
      </c>
      <c r="D21754" s="661" t="s">
        <v>317</v>
      </c>
      <c r="E21754" s="662">
        <v>120000</v>
      </c>
      <c r="F21754" s="662">
        <v>120500</v>
      </c>
      <c r="G21754" s="662">
        <v>120500</v>
      </c>
      <c r="H21754" s="661">
        <v>2</v>
      </c>
      <c r="I21754" s="662">
        <v>240000</v>
      </c>
      <c r="J21754" s="663">
        <v>15000000</v>
      </c>
      <c r="K21754" s="662">
        <v>1807500000000</v>
      </c>
    </row>
    <row r="21755" spans="3:11" x14ac:dyDescent="0.25">
      <c r="C21755" s="660">
        <v>45945</v>
      </c>
      <c r="D21755" s="661" t="s">
        <v>317</v>
      </c>
      <c r="E21755" s="662">
        <v>120000</v>
      </c>
      <c r="F21755" s="662">
        <v>120500</v>
      </c>
      <c r="G21755" s="662">
        <v>120500</v>
      </c>
      <c r="H21755" s="661">
        <v>8</v>
      </c>
      <c r="I21755" s="662">
        <v>960000</v>
      </c>
      <c r="J21755" s="663">
        <v>15000000</v>
      </c>
      <c r="K21755" s="662">
        <v>1807500000000</v>
      </c>
    </row>
    <row r="21756" spans="3:11" x14ac:dyDescent="0.25">
      <c r="C21756" s="660">
        <v>45945</v>
      </c>
      <c r="D21756" s="661" t="s">
        <v>317</v>
      </c>
      <c r="E21756" s="662">
        <v>120100</v>
      </c>
      <c r="F21756" s="662">
        <v>120500</v>
      </c>
      <c r="G21756" s="662">
        <v>120500</v>
      </c>
      <c r="H21756" s="661">
        <v>13</v>
      </c>
      <c r="I21756" s="662">
        <v>1561300</v>
      </c>
      <c r="J21756" s="663">
        <v>15000000</v>
      </c>
      <c r="K21756" s="662">
        <v>1807500000000</v>
      </c>
    </row>
    <row r="21757" spans="3:11" x14ac:dyDescent="0.25">
      <c r="C21757" s="660">
        <v>45945</v>
      </c>
      <c r="D21757" s="661" t="s">
        <v>1155</v>
      </c>
      <c r="E21757" s="662">
        <v>39000</v>
      </c>
      <c r="F21757" s="662">
        <v>40000</v>
      </c>
      <c r="G21757" s="662">
        <v>39500</v>
      </c>
      <c r="H21757" s="661">
        <v>50</v>
      </c>
      <c r="I21757" s="662">
        <v>1950000</v>
      </c>
      <c r="J21757" s="663">
        <v>2400000</v>
      </c>
      <c r="K21757" s="662">
        <v>94800000000</v>
      </c>
    </row>
    <row r="21758" spans="3:11" x14ac:dyDescent="0.25">
      <c r="C21758" s="660">
        <v>45945</v>
      </c>
      <c r="D21758" s="661" t="s">
        <v>1155</v>
      </c>
      <c r="E21758" s="662">
        <v>39500</v>
      </c>
      <c r="F21758" s="662">
        <v>40000</v>
      </c>
      <c r="G21758" s="662">
        <v>39500</v>
      </c>
      <c r="H21758" s="661">
        <v>1</v>
      </c>
      <c r="I21758" s="662">
        <v>39500</v>
      </c>
      <c r="J21758" s="663">
        <v>2400000</v>
      </c>
      <c r="K21758" s="662">
        <v>94800000000</v>
      </c>
    </row>
    <row r="21759" spans="3:11" x14ac:dyDescent="0.25">
      <c r="C21759" s="660">
        <v>45945</v>
      </c>
      <c r="D21759" s="661" t="s">
        <v>1155</v>
      </c>
      <c r="E21759" s="662">
        <v>39000</v>
      </c>
      <c r="F21759" s="662">
        <v>40000</v>
      </c>
      <c r="G21759" s="662">
        <v>39500</v>
      </c>
      <c r="H21759" s="661">
        <v>1</v>
      </c>
      <c r="I21759" s="662">
        <v>39000</v>
      </c>
      <c r="J21759" s="663">
        <v>2400000</v>
      </c>
      <c r="K21759" s="662">
        <v>94800000000</v>
      </c>
    </row>
    <row r="21760" spans="3:11" x14ac:dyDescent="0.25">
      <c r="C21760" s="660">
        <v>45945</v>
      </c>
      <c r="D21760" s="661" t="s">
        <v>317</v>
      </c>
      <c r="E21760" s="662">
        <v>120000</v>
      </c>
      <c r="F21760" s="662">
        <v>120500</v>
      </c>
      <c r="G21760" s="662">
        <v>120500</v>
      </c>
      <c r="H21760" s="661">
        <v>2</v>
      </c>
      <c r="I21760" s="662">
        <v>240000</v>
      </c>
      <c r="J21760" s="663">
        <v>15000000</v>
      </c>
      <c r="K21760" s="662">
        <v>1807500000000</v>
      </c>
    </row>
    <row r="21761" spans="3:11" x14ac:dyDescent="0.25">
      <c r="C21761" s="660">
        <v>45945</v>
      </c>
      <c r="D21761" s="661" t="s">
        <v>317</v>
      </c>
      <c r="E21761" s="662">
        <v>120500</v>
      </c>
      <c r="F21761" s="662">
        <v>120500</v>
      </c>
      <c r="G21761" s="662">
        <v>120500</v>
      </c>
      <c r="H21761" s="661">
        <v>41</v>
      </c>
      <c r="I21761" s="662">
        <v>4940500</v>
      </c>
      <c r="J21761" s="663">
        <v>15000000</v>
      </c>
      <c r="K21761" s="662">
        <v>1807500000000</v>
      </c>
    </row>
    <row r="21762" spans="3:11" x14ac:dyDescent="0.25">
      <c r="C21762" s="660">
        <v>45945</v>
      </c>
      <c r="D21762" s="661" t="s">
        <v>1154</v>
      </c>
      <c r="E21762" s="662">
        <v>59000</v>
      </c>
      <c r="F21762" s="662">
        <v>58000</v>
      </c>
      <c r="G21762" s="662">
        <v>59000</v>
      </c>
      <c r="H21762" s="661">
        <v>3</v>
      </c>
      <c r="I21762" s="662">
        <v>177000</v>
      </c>
      <c r="J21762" s="663">
        <v>600000</v>
      </c>
      <c r="K21762" s="662">
        <v>35400000000</v>
      </c>
    </row>
    <row r="21763" spans="3:11" x14ac:dyDescent="0.25">
      <c r="C21763" s="660">
        <v>45945</v>
      </c>
      <c r="D21763" s="661" t="s">
        <v>312</v>
      </c>
      <c r="E21763" s="662">
        <v>27000</v>
      </c>
      <c r="F21763" s="662">
        <v>26900</v>
      </c>
      <c r="G21763" s="662">
        <v>27000</v>
      </c>
      <c r="H21763" s="661">
        <v>13</v>
      </c>
      <c r="I21763" s="662">
        <v>351000</v>
      </c>
      <c r="J21763" s="663">
        <v>20000000</v>
      </c>
      <c r="K21763" s="662">
        <v>540000000000</v>
      </c>
    </row>
    <row r="21764" spans="3:11" x14ac:dyDescent="0.25">
      <c r="C21764" s="660">
        <v>45945</v>
      </c>
      <c r="D21764" s="661" t="s">
        <v>312</v>
      </c>
      <c r="E21764" s="662">
        <v>27000</v>
      </c>
      <c r="F21764" s="662">
        <v>26900</v>
      </c>
      <c r="G21764" s="662">
        <v>27000</v>
      </c>
      <c r="H21764" s="661">
        <v>21</v>
      </c>
      <c r="I21764" s="662">
        <v>567000</v>
      </c>
      <c r="J21764" s="663">
        <v>20000000</v>
      </c>
      <c r="K21764" s="662">
        <v>540000000000</v>
      </c>
    </row>
    <row r="21765" spans="3:11" x14ac:dyDescent="0.25">
      <c r="C21765" s="660">
        <v>45945</v>
      </c>
      <c r="D21765" s="661" t="s">
        <v>312</v>
      </c>
      <c r="E21765" s="662">
        <v>27000</v>
      </c>
      <c r="F21765" s="662">
        <v>26900</v>
      </c>
      <c r="G21765" s="662">
        <v>27000</v>
      </c>
      <c r="H21765" s="661">
        <v>106</v>
      </c>
      <c r="I21765" s="662">
        <v>2862000</v>
      </c>
      <c r="J21765" s="663">
        <v>20000000</v>
      </c>
      <c r="K21765" s="662">
        <v>540000000000</v>
      </c>
    </row>
    <row r="21766" spans="3:11" x14ac:dyDescent="0.25">
      <c r="C21766" s="660">
        <v>45945</v>
      </c>
      <c r="D21766" s="661" t="s">
        <v>1155</v>
      </c>
      <c r="E21766" s="662">
        <v>39500</v>
      </c>
      <c r="F21766" s="662">
        <v>40000</v>
      </c>
      <c r="G21766" s="662">
        <v>39500</v>
      </c>
      <c r="H21766" s="661">
        <v>3</v>
      </c>
      <c r="I21766" s="662">
        <v>118500</v>
      </c>
      <c r="J21766" s="663">
        <v>2400000</v>
      </c>
      <c r="K21766" s="662">
        <v>94800000000</v>
      </c>
    </row>
    <row r="21767" spans="3:11" x14ac:dyDescent="0.25">
      <c r="C21767" s="660">
        <v>45945</v>
      </c>
      <c r="D21767" s="661" t="s">
        <v>312</v>
      </c>
      <c r="E21767" s="662">
        <v>27000</v>
      </c>
      <c r="F21767" s="662">
        <v>26900</v>
      </c>
      <c r="G21767" s="662">
        <v>27000</v>
      </c>
      <c r="H21767" s="661">
        <v>10</v>
      </c>
      <c r="I21767" s="662">
        <v>270000</v>
      </c>
      <c r="J21767" s="663">
        <v>20000000</v>
      </c>
      <c r="K21767" s="662">
        <v>540000000000</v>
      </c>
    </row>
    <row r="21768" spans="3:11" x14ac:dyDescent="0.25">
      <c r="C21768" s="660">
        <v>45945</v>
      </c>
      <c r="D21768" s="661" t="s">
        <v>312</v>
      </c>
      <c r="E21768" s="662">
        <v>27000</v>
      </c>
      <c r="F21768" s="662">
        <v>26900</v>
      </c>
      <c r="G21768" s="662">
        <v>27000</v>
      </c>
      <c r="H21768" s="661">
        <v>1</v>
      </c>
      <c r="I21768" s="662">
        <v>27000</v>
      </c>
      <c r="J21768" s="663">
        <v>20000000</v>
      </c>
      <c r="K21768" s="662">
        <v>540000000000</v>
      </c>
    </row>
    <row r="21769" spans="3:11" x14ac:dyDescent="0.25">
      <c r="C21769" s="660">
        <v>45945</v>
      </c>
      <c r="D21769" s="661" t="s">
        <v>1155</v>
      </c>
      <c r="E21769" s="662">
        <v>39500</v>
      </c>
      <c r="F21769" s="662">
        <v>40000</v>
      </c>
      <c r="G21769" s="662">
        <v>39500</v>
      </c>
      <c r="H21769" s="661">
        <v>6</v>
      </c>
      <c r="I21769" s="662">
        <v>237000</v>
      </c>
      <c r="J21769" s="663">
        <v>2400000</v>
      </c>
      <c r="K21769" s="662">
        <v>94800000000</v>
      </c>
    </row>
    <row r="21770" spans="3:11" x14ac:dyDescent="0.25">
      <c r="C21770" s="660">
        <v>45945</v>
      </c>
      <c r="D21770" s="661" t="s">
        <v>312</v>
      </c>
      <c r="E21770" s="662">
        <v>27000</v>
      </c>
      <c r="F21770" s="662">
        <v>26900</v>
      </c>
      <c r="G21770" s="662">
        <v>27000</v>
      </c>
      <c r="H21770" s="661">
        <v>20</v>
      </c>
      <c r="I21770" s="662">
        <v>540000</v>
      </c>
      <c r="J21770" s="663">
        <v>20000000</v>
      </c>
      <c r="K21770" s="662">
        <v>540000000000</v>
      </c>
    </row>
    <row r="21771" spans="3:11" x14ac:dyDescent="0.25">
      <c r="C21771" s="660">
        <v>45945</v>
      </c>
      <c r="D21771" s="661" t="s">
        <v>317</v>
      </c>
      <c r="E21771" s="662">
        <v>121000</v>
      </c>
      <c r="F21771" s="662">
        <v>120500</v>
      </c>
      <c r="G21771" s="662">
        <v>120500</v>
      </c>
      <c r="H21771" s="661">
        <v>1</v>
      </c>
      <c r="I21771" s="662">
        <v>121000</v>
      </c>
      <c r="J21771" s="663">
        <v>15000000</v>
      </c>
      <c r="K21771" s="662">
        <v>1807500000000</v>
      </c>
    </row>
    <row r="21772" spans="3:11" x14ac:dyDescent="0.25">
      <c r="C21772" s="660">
        <v>45945</v>
      </c>
      <c r="D21772" s="661" t="s">
        <v>317</v>
      </c>
      <c r="E21772" s="662">
        <v>121000</v>
      </c>
      <c r="F21772" s="662">
        <v>120500</v>
      </c>
      <c r="G21772" s="662">
        <v>120500</v>
      </c>
      <c r="H21772" s="661">
        <v>1</v>
      </c>
      <c r="I21772" s="662">
        <v>121000</v>
      </c>
      <c r="J21772" s="663">
        <v>15000000</v>
      </c>
      <c r="K21772" s="662">
        <v>1807500000000</v>
      </c>
    </row>
    <row r="21773" spans="3:11" x14ac:dyDescent="0.25">
      <c r="C21773" s="660">
        <v>45945</v>
      </c>
      <c r="D21773" s="661" t="s">
        <v>317</v>
      </c>
      <c r="E21773" s="662">
        <v>121000</v>
      </c>
      <c r="F21773" s="662">
        <v>120500</v>
      </c>
      <c r="G21773" s="662">
        <v>120500</v>
      </c>
      <c r="H21773" s="661">
        <v>1</v>
      </c>
      <c r="I21773" s="662">
        <v>121000</v>
      </c>
      <c r="J21773" s="663">
        <v>15000000</v>
      </c>
      <c r="K21773" s="662">
        <v>1807500000000</v>
      </c>
    </row>
    <row r="21774" spans="3:11" x14ac:dyDescent="0.25">
      <c r="C21774" s="660">
        <v>45945</v>
      </c>
      <c r="D21774" s="661" t="s">
        <v>317</v>
      </c>
      <c r="E21774" s="662">
        <v>121000</v>
      </c>
      <c r="F21774" s="662">
        <v>120500</v>
      </c>
      <c r="G21774" s="662">
        <v>120500</v>
      </c>
      <c r="H21774" s="661">
        <v>1</v>
      </c>
      <c r="I21774" s="662">
        <v>121000</v>
      </c>
      <c r="J21774" s="663">
        <v>15000000</v>
      </c>
      <c r="K21774" s="662">
        <v>1807500000000</v>
      </c>
    </row>
    <row r="21775" spans="3:11" x14ac:dyDescent="0.25">
      <c r="C21775" s="660">
        <v>45945</v>
      </c>
      <c r="D21775" s="661" t="s">
        <v>1155</v>
      </c>
      <c r="E21775" s="662">
        <v>39450</v>
      </c>
      <c r="F21775" s="662">
        <v>40000</v>
      </c>
      <c r="G21775" s="662">
        <v>39500</v>
      </c>
      <c r="H21775" s="661">
        <v>3</v>
      </c>
      <c r="I21775" s="662">
        <v>118350</v>
      </c>
      <c r="J21775" s="663">
        <v>2400000</v>
      </c>
      <c r="K21775" s="662">
        <v>94800000000</v>
      </c>
    </row>
    <row r="21776" spans="3:11" x14ac:dyDescent="0.25">
      <c r="C21776" s="660">
        <v>45945</v>
      </c>
      <c r="D21776" s="661" t="s">
        <v>1155</v>
      </c>
      <c r="E21776" s="662">
        <v>39500</v>
      </c>
      <c r="F21776" s="662">
        <v>40000</v>
      </c>
      <c r="G21776" s="662">
        <v>39500</v>
      </c>
      <c r="H21776" s="661">
        <v>7</v>
      </c>
      <c r="I21776" s="662">
        <v>276500</v>
      </c>
      <c r="J21776" s="663">
        <v>2400000</v>
      </c>
      <c r="K21776" s="662">
        <v>94800000000</v>
      </c>
    </row>
    <row r="21777" spans="3:11" x14ac:dyDescent="0.25">
      <c r="C21777" s="660">
        <v>45945</v>
      </c>
      <c r="D21777" s="661" t="s">
        <v>317</v>
      </c>
      <c r="E21777" s="662">
        <v>120000</v>
      </c>
      <c r="F21777" s="662">
        <v>120500</v>
      </c>
      <c r="G21777" s="662">
        <v>120500</v>
      </c>
      <c r="H21777" s="661">
        <v>10</v>
      </c>
      <c r="I21777" s="662">
        <v>1200000</v>
      </c>
      <c r="J21777" s="663">
        <v>15000000</v>
      </c>
      <c r="K21777" s="662">
        <v>1807500000000</v>
      </c>
    </row>
    <row r="21778" spans="3:11" x14ac:dyDescent="0.25">
      <c r="C21778" s="660">
        <v>45945</v>
      </c>
      <c r="D21778" s="661" t="s">
        <v>312</v>
      </c>
      <c r="E21778" s="662">
        <v>27000</v>
      </c>
      <c r="F21778" s="662">
        <v>26900</v>
      </c>
      <c r="G21778" s="662">
        <v>27000</v>
      </c>
      <c r="H21778" s="661">
        <v>5</v>
      </c>
      <c r="I21778" s="662">
        <v>135000</v>
      </c>
      <c r="J21778" s="663">
        <v>20000000</v>
      </c>
      <c r="K21778" s="662">
        <v>540000000000</v>
      </c>
    </row>
    <row r="21779" spans="3:11" x14ac:dyDescent="0.25">
      <c r="C21779" s="660">
        <v>45945</v>
      </c>
      <c r="D21779" s="661" t="s">
        <v>312</v>
      </c>
      <c r="E21779" s="662">
        <v>27000</v>
      </c>
      <c r="F21779" s="662">
        <v>26900</v>
      </c>
      <c r="G21779" s="662">
        <v>27000</v>
      </c>
      <c r="H21779" s="661">
        <v>1</v>
      </c>
      <c r="I21779" s="662">
        <v>27000</v>
      </c>
      <c r="J21779" s="663">
        <v>20000000</v>
      </c>
      <c r="K21779" s="662">
        <v>540000000000</v>
      </c>
    </row>
    <row r="21780" spans="3:11" x14ac:dyDescent="0.25">
      <c r="C21780" s="660">
        <v>45945</v>
      </c>
      <c r="D21780" s="661" t="s">
        <v>312</v>
      </c>
      <c r="E21780" s="662">
        <v>27000</v>
      </c>
      <c r="F21780" s="662">
        <v>26900</v>
      </c>
      <c r="G21780" s="662">
        <v>27000</v>
      </c>
      <c r="H21780" s="661">
        <v>7</v>
      </c>
      <c r="I21780" s="662">
        <v>189000</v>
      </c>
      <c r="J21780" s="663">
        <v>20000000</v>
      </c>
      <c r="K21780" s="662">
        <v>540000000000</v>
      </c>
    </row>
    <row r="21781" spans="3:11" x14ac:dyDescent="0.25">
      <c r="C21781" s="660">
        <v>45945</v>
      </c>
      <c r="D21781" s="661" t="s">
        <v>312</v>
      </c>
      <c r="E21781" s="662">
        <v>26900</v>
      </c>
      <c r="F21781" s="662">
        <v>26900</v>
      </c>
      <c r="G21781" s="662">
        <v>27000</v>
      </c>
      <c r="H21781" s="661">
        <v>50</v>
      </c>
      <c r="I21781" s="662">
        <v>1345000</v>
      </c>
      <c r="J21781" s="663">
        <v>20000000</v>
      </c>
      <c r="K21781" s="662">
        <v>540000000000</v>
      </c>
    </row>
    <row r="21782" spans="3:11" x14ac:dyDescent="0.25">
      <c r="C21782" s="660">
        <v>45945</v>
      </c>
      <c r="D21782" s="661" t="s">
        <v>1155</v>
      </c>
      <c r="E21782" s="662">
        <v>39000</v>
      </c>
      <c r="F21782" s="662">
        <v>40000</v>
      </c>
      <c r="G21782" s="662">
        <v>39500</v>
      </c>
      <c r="H21782" s="661">
        <v>17</v>
      </c>
      <c r="I21782" s="662">
        <v>663000</v>
      </c>
      <c r="J21782" s="663">
        <v>2400000</v>
      </c>
      <c r="K21782" s="662">
        <v>94800000000</v>
      </c>
    </row>
    <row r="21783" spans="3:11" x14ac:dyDescent="0.25">
      <c r="C21783" s="660">
        <v>45945</v>
      </c>
      <c r="D21783" s="661" t="s">
        <v>312</v>
      </c>
      <c r="E21783" s="662">
        <v>26983</v>
      </c>
      <c r="F21783" s="662">
        <v>26900</v>
      </c>
      <c r="G21783" s="662">
        <v>27000</v>
      </c>
      <c r="H21783" s="661">
        <v>12</v>
      </c>
      <c r="I21783" s="662">
        <v>323796</v>
      </c>
      <c r="J21783" s="663">
        <v>20000000</v>
      </c>
      <c r="K21783" s="662">
        <v>540000000000</v>
      </c>
    </row>
    <row r="21784" spans="3:11" x14ac:dyDescent="0.25">
      <c r="C21784" s="660">
        <v>45945</v>
      </c>
      <c r="D21784" s="661" t="s">
        <v>312</v>
      </c>
      <c r="E21784" s="662">
        <v>27000</v>
      </c>
      <c r="F21784" s="662">
        <v>26900</v>
      </c>
      <c r="G21784" s="662">
        <v>27000</v>
      </c>
      <c r="H21784" s="661">
        <v>88</v>
      </c>
      <c r="I21784" s="662">
        <v>2376000</v>
      </c>
      <c r="J21784" s="663">
        <v>20000000</v>
      </c>
      <c r="K21784" s="662">
        <v>540000000000</v>
      </c>
    </row>
    <row r="21785" spans="3:11" x14ac:dyDescent="0.25">
      <c r="C21785" s="660">
        <v>45945</v>
      </c>
      <c r="D21785" s="661" t="s">
        <v>317</v>
      </c>
      <c r="E21785" s="662">
        <v>120000</v>
      </c>
      <c r="F21785" s="662">
        <v>120500</v>
      </c>
      <c r="G21785" s="662">
        <v>120500</v>
      </c>
      <c r="H21785" s="661">
        <v>2</v>
      </c>
      <c r="I21785" s="662">
        <v>240000</v>
      </c>
      <c r="J21785" s="663">
        <v>15000000</v>
      </c>
      <c r="K21785" s="662">
        <v>1807500000000</v>
      </c>
    </row>
    <row r="21786" spans="3:11" x14ac:dyDescent="0.25">
      <c r="C21786" s="660">
        <v>45945</v>
      </c>
      <c r="D21786" s="661" t="s">
        <v>317</v>
      </c>
      <c r="E21786" s="662">
        <v>120300</v>
      </c>
      <c r="F21786" s="662">
        <v>120500</v>
      </c>
      <c r="G21786" s="662">
        <v>120500</v>
      </c>
      <c r="H21786" s="661">
        <v>3</v>
      </c>
      <c r="I21786" s="662">
        <v>360900</v>
      </c>
      <c r="J21786" s="663">
        <v>15000000</v>
      </c>
      <c r="K21786" s="662">
        <v>1807500000000</v>
      </c>
    </row>
    <row r="21787" spans="3:11" x14ac:dyDescent="0.25">
      <c r="C21787" s="660">
        <v>45945</v>
      </c>
      <c r="D21787" s="661" t="s">
        <v>317</v>
      </c>
      <c r="E21787" s="662">
        <v>120500</v>
      </c>
      <c r="F21787" s="662">
        <v>120500</v>
      </c>
      <c r="G21787" s="662">
        <v>120500</v>
      </c>
      <c r="H21787" s="661">
        <v>2</v>
      </c>
      <c r="I21787" s="662">
        <v>241000</v>
      </c>
      <c r="J21787" s="663">
        <v>15000000</v>
      </c>
      <c r="K21787" s="662">
        <v>1807500000000</v>
      </c>
    </row>
    <row r="21788" spans="3:11" x14ac:dyDescent="0.25">
      <c r="C21788" s="660">
        <v>45945</v>
      </c>
      <c r="D21788" s="661" t="s">
        <v>317</v>
      </c>
      <c r="E21788" s="662">
        <v>120500</v>
      </c>
      <c r="F21788" s="662">
        <v>120500</v>
      </c>
      <c r="G21788" s="662">
        <v>120500</v>
      </c>
      <c r="H21788" s="661">
        <v>8</v>
      </c>
      <c r="I21788" s="662">
        <v>964000</v>
      </c>
      <c r="J21788" s="663">
        <v>15000000</v>
      </c>
      <c r="K21788" s="662">
        <v>1807500000000</v>
      </c>
    </row>
    <row r="21789" spans="3:11" x14ac:dyDescent="0.25">
      <c r="C21789" s="660">
        <v>45945</v>
      </c>
      <c r="D21789" s="661" t="s">
        <v>1155</v>
      </c>
      <c r="E21789" s="662">
        <v>39000</v>
      </c>
      <c r="F21789" s="662">
        <v>40000</v>
      </c>
      <c r="G21789" s="662">
        <v>39500</v>
      </c>
      <c r="H21789" s="661">
        <v>1</v>
      </c>
      <c r="I21789" s="662">
        <v>39000</v>
      </c>
      <c r="J21789" s="663">
        <v>2400000</v>
      </c>
      <c r="K21789" s="662">
        <v>94800000000</v>
      </c>
    </row>
    <row r="21790" spans="3:11" x14ac:dyDescent="0.25">
      <c r="C21790" s="660">
        <v>45945</v>
      </c>
      <c r="D21790" s="661" t="s">
        <v>312</v>
      </c>
      <c r="E21790" s="662">
        <v>27000</v>
      </c>
      <c r="F21790" s="662">
        <v>26900</v>
      </c>
      <c r="G21790" s="662">
        <v>27000</v>
      </c>
      <c r="H21790" s="661">
        <v>14</v>
      </c>
      <c r="I21790" s="662">
        <v>378000</v>
      </c>
      <c r="J21790" s="663">
        <v>20000000</v>
      </c>
      <c r="K21790" s="662">
        <v>540000000000</v>
      </c>
    </row>
    <row r="21791" spans="3:11" x14ac:dyDescent="0.25">
      <c r="C21791" s="660">
        <v>45945</v>
      </c>
      <c r="D21791" s="661" t="s">
        <v>317</v>
      </c>
      <c r="E21791" s="662">
        <v>118000</v>
      </c>
      <c r="F21791" s="662">
        <v>120500</v>
      </c>
      <c r="G21791" s="662">
        <v>120500</v>
      </c>
      <c r="H21791" s="661">
        <v>5</v>
      </c>
      <c r="I21791" s="662">
        <v>590000</v>
      </c>
      <c r="J21791" s="663">
        <v>15000000</v>
      </c>
      <c r="K21791" s="662">
        <v>1807500000000</v>
      </c>
    </row>
    <row r="21792" spans="3:11" x14ac:dyDescent="0.25">
      <c r="C21792" s="660">
        <v>45945</v>
      </c>
      <c r="D21792" s="661" t="s">
        <v>312</v>
      </c>
      <c r="E21792" s="662">
        <v>27000</v>
      </c>
      <c r="F21792" s="662">
        <v>26900</v>
      </c>
      <c r="G21792" s="662">
        <v>27000</v>
      </c>
      <c r="H21792" s="661">
        <v>30</v>
      </c>
      <c r="I21792" s="662">
        <v>810000</v>
      </c>
      <c r="J21792" s="663">
        <v>20000000</v>
      </c>
      <c r="K21792" s="662">
        <v>540000000000</v>
      </c>
    </row>
    <row r="21793" spans="3:11" x14ac:dyDescent="0.25">
      <c r="C21793" s="660">
        <v>45945</v>
      </c>
      <c r="D21793" s="661" t="s">
        <v>317</v>
      </c>
      <c r="E21793" s="662">
        <v>118000</v>
      </c>
      <c r="F21793" s="662">
        <v>120500</v>
      </c>
      <c r="G21793" s="662">
        <v>120500</v>
      </c>
      <c r="H21793" s="661">
        <v>5</v>
      </c>
      <c r="I21793" s="662">
        <v>590000</v>
      </c>
      <c r="J21793" s="663">
        <v>15000000</v>
      </c>
      <c r="K21793" s="662">
        <v>1807500000000</v>
      </c>
    </row>
    <row r="21794" spans="3:11" x14ac:dyDescent="0.25">
      <c r="C21794" s="660">
        <v>45945</v>
      </c>
      <c r="D21794" s="661" t="s">
        <v>317</v>
      </c>
      <c r="E21794" s="662">
        <v>118000</v>
      </c>
      <c r="F21794" s="662">
        <v>120500</v>
      </c>
      <c r="G21794" s="662">
        <v>120500</v>
      </c>
      <c r="H21794" s="661">
        <v>9</v>
      </c>
      <c r="I21794" s="662">
        <v>1062000</v>
      </c>
      <c r="J21794" s="663">
        <v>15000000</v>
      </c>
      <c r="K21794" s="662">
        <v>1807500000000</v>
      </c>
    </row>
    <row r="21795" spans="3:11" x14ac:dyDescent="0.25">
      <c r="C21795" s="660">
        <v>45945</v>
      </c>
      <c r="D21795" s="661" t="s">
        <v>312</v>
      </c>
      <c r="E21795" s="662">
        <v>27000</v>
      </c>
      <c r="F21795" s="662">
        <v>26900</v>
      </c>
      <c r="G21795" s="662">
        <v>27000</v>
      </c>
      <c r="H21795" s="661">
        <v>10</v>
      </c>
      <c r="I21795" s="662">
        <v>270000</v>
      </c>
      <c r="J21795" s="663">
        <v>20000000</v>
      </c>
      <c r="K21795" s="662">
        <v>540000000000</v>
      </c>
    </row>
    <row r="21796" spans="3:11" x14ac:dyDescent="0.25">
      <c r="C21796" s="660">
        <v>45945</v>
      </c>
      <c r="D21796" s="661" t="s">
        <v>312</v>
      </c>
      <c r="E21796" s="662">
        <v>27000</v>
      </c>
      <c r="F21796" s="662">
        <v>26900</v>
      </c>
      <c r="G21796" s="662">
        <v>27000</v>
      </c>
      <c r="H21796" s="661">
        <v>20</v>
      </c>
      <c r="I21796" s="662">
        <v>540000</v>
      </c>
      <c r="J21796" s="663">
        <v>20000000</v>
      </c>
      <c r="K21796" s="662">
        <v>540000000000</v>
      </c>
    </row>
    <row r="21797" spans="3:11" x14ac:dyDescent="0.25">
      <c r="C21797" s="660">
        <v>45945</v>
      </c>
      <c r="D21797" s="661" t="s">
        <v>312</v>
      </c>
      <c r="E21797" s="662">
        <v>27000</v>
      </c>
      <c r="F21797" s="662">
        <v>26900</v>
      </c>
      <c r="G21797" s="662">
        <v>27000</v>
      </c>
      <c r="H21797" s="661">
        <v>11</v>
      </c>
      <c r="I21797" s="662">
        <v>297000</v>
      </c>
      <c r="J21797" s="663">
        <v>20000000</v>
      </c>
      <c r="K21797" s="662">
        <v>540000000000</v>
      </c>
    </row>
    <row r="21798" spans="3:11" x14ac:dyDescent="0.25">
      <c r="C21798" s="660">
        <v>45945</v>
      </c>
      <c r="D21798" s="661" t="s">
        <v>1155</v>
      </c>
      <c r="E21798" s="662">
        <v>39000</v>
      </c>
      <c r="F21798" s="662">
        <v>40000</v>
      </c>
      <c r="G21798" s="662">
        <v>39500</v>
      </c>
      <c r="H21798" s="661">
        <v>1</v>
      </c>
      <c r="I21798" s="662">
        <v>39000</v>
      </c>
      <c r="J21798" s="663">
        <v>2400000</v>
      </c>
      <c r="K21798" s="662">
        <v>94800000000</v>
      </c>
    </row>
    <row r="21799" spans="3:11" x14ac:dyDescent="0.25">
      <c r="C21799" s="660">
        <v>45945</v>
      </c>
      <c r="D21799" s="661" t="s">
        <v>1154</v>
      </c>
      <c r="E21799" s="662">
        <v>58000</v>
      </c>
      <c r="F21799" s="662">
        <v>58000</v>
      </c>
      <c r="G21799" s="662">
        <v>59000</v>
      </c>
      <c r="H21799" s="661">
        <v>1</v>
      </c>
      <c r="I21799" s="662">
        <v>58000</v>
      </c>
      <c r="J21799" s="663">
        <v>600000</v>
      </c>
      <c r="K21799" s="662">
        <v>35400000000</v>
      </c>
    </row>
    <row r="21800" spans="3:11" x14ac:dyDescent="0.25">
      <c r="C21800" s="660">
        <v>45945</v>
      </c>
      <c r="D21800" s="661" t="s">
        <v>317</v>
      </c>
      <c r="E21800" s="662">
        <v>120000</v>
      </c>
      <c r="F21800" s="662">
        <v>120500</v>
      </c>
      <c r="G21800" s="662">
        <v>120500</v>
      </c>
      <c r="H21800" s="661">
        <v>4</v>
      </c>
      <c r="I21800" s="662">
        <v>480000</v>
      </c>
      <c r="J21800" s="663">
        <v>15000000</v>
      </c>
      <c r="K21800" s="662">
        <v>1807500000000</v>
      </c>
    </row>
    <row r="21801" spans="3:11" x14ac:dyDescent="0.25">
      <c r="C21801" s="660">
        <v>45945</v>
      </c>
      <c r="D21801" s="661" t="s">
        <v>317</v>
      </c>
      <c r="E21801" s="662">
        <v>120500</v>
      </c>
      <c r="F21801" s="662">
        <v>120500</v>
      </c>
      <c r="G21801" s="662">
        <v>120500</v>
      </c>
      <c r="H21801" s="661">
        <v>2</v>
      </c>
      <c r="I21801" s="662">
        <v>241000</v>
      </c>
      <c r="J21801" s="663">
        <v>15000000</v>
      </c>
      <c r="K21801" s="662">
        <v>1807500000000</v>
      </c>
    </row>
    <row r="21802" spans="3:11" x14ac:dyDescent="0.25">
      <c r="C21802" s="660">
        <v>45945</v>
      </c>
      <c r="D21802" s="661" t="s">
        <v>317</v>
      </c>
      <c r="E21802" s="662">
        <v>120500</v>
      </c>
      <c r="F21802" s="662">
        <v>120500</v>
      </c>
      <c r="G21802" s="662">
        <v>120500</v>
      </c>
      <c r="H21802" s="661">
        <v>4</v>
      </c>
      <c r="I21802" s="662">
        <v>482000</v>
      </c>
      <c r="J21802" s="663">
        <v>15000000</v>
      </c>
      <c r="K21802" s="662">
        <v>1807500000000</v>
      </c>
    </row>
    <row r="21803" spans="3:11" x14ac:dyDescent="0.25">
      <c r="C21803" s="660">
        <v>45945</v>
      </c>
      <c r="D21803" s="661" t="s">
        <v>317</v>
      </c>
      <c r="E21803" s="662">
        <v>120500</v>
      </c>
      <c r="F21803" s="662">
        <v>120500</v>
      </c>
      <c r="G21803" s="662">
        <v>120500</v>
      </c>
      <c r="H21803" s="661">
        <v>4</v>
      </c>
      <c r="I21803" s="662">
        <v>482000</v>
      </c>
      <c r="J21803" s="663">
        <v>15000000</v>
      </c>
      <c r="K21803" s="662">
        <v>1807500000000</v>
      </c>
    </row>
    <row r="21804" spans="3:11" x14ac:dyDescent="0.25">
      <c r="C21804" s="660">
        <v>45945</v>
      </c>
      <c r="D21804" s="661" t="s">
        <v>317</v>
      </c>
      <c r="E21804" s="662">
        <v>120500</v>
      </c>
      <c r="F21804" s="662">
        <v>120500</v>
      </c>
      <c r="G21804" s="662">
        <v>120500</v>
      </c>
      <c r="H21804" s="661">
        <v>9</v>
      </c>
      <c r="I21804" s="662">
        <v>1084500</v>
      </c>
      <c r="J21804" s="663">
        <v>15000000</v>
      </c>
      <c r="K21804" s="662">
        <v>1807500000000</v>
      </c>
    </row>
    <row r="21805" spans="3:11" x14ac:dyDescent="0.25">
      <c r="C21805" s="660">
        <v>45945</v>
      </c>
      <c r="D21805" s="661" t="s">
        <v>317</v>
      </c>
      <c r="E21805" s="662">
        <v>120500</v>
      </c>
      <c r="F21805" s="662">
        <v>120500</v>
      </c>
      <c r="G21805" s="662">
        <v>120500</v>
      </c>
      <c r="H21805" s="661">
        <v>5</v>
      </c>
      <c r="I21805" s="662">
        <v>602500</v>
      </c>
      <c r="J21805" s="663">
        <v>15000000</v>
      </c>
      <c r="K21805" s="662">
        <v>1807500000000</v>
      </c>
    </row>
    <row r="21806" spans="3:11" x14ac:dyDescent="0.25">
      <c r="C21806" s="660">
        <v>45945</v>
      </c>
      <c r="D21806" s="661" t="s">
        <v>1155</v>
      </c>
      <c r="E21806" s="662">
        <v>39500</v>
      </c>
      <c r="F21806" s="662">
        <v>40000</v>
      </c>
      <c r="G21806" s="662">
        <v>39500</v>
      </c>
      <c r="H21806" s="661">
        <v>1</v>
      </c>
      <c r="I21806" s="662">
        <v>39500</v>
      </c>
      <c r="J21806" s="663">
        <v>2400000</v>
      </c>
      <c r="K21806" s="662">
        <v>94800000000</v>
      </c>
    </row>
    <row r="21807" spans="3:11" x14ac:dyDescent="0.25">
      <c r="C21807" s="660">
        <v>45945</v>
      </c>
      <c r="D21807" s="661" t="s">
        <v>310</v>
      </c>
      <c r="E21807" s="662">
        <v>101950</v>
      </c>
      <c r="F21807" s="662">
        <v>102000</v>
      </c>
      <c r="G21807" s="662">
        <v>100000</v>
      </c>
      <c r="H21807" s="661">
        <v>1</v>
      </c>
      <c r="I21807" s="662">
        <v>101950</v>
      </c>
      <c r="J21807" s="663">
        <v>19450000</v>
      </c>
      <c r="K21807" s="662">
        <v>1945000000000</v>
      </c>
    </row>
    <row r="21808" spans="3:11" x14ac:dyDescent="0.25">
      <c r="C21808" s="660">
        <v>45945</v>
      </c>
      <c r="D21808" s="661" t="s">
        <v>1154</v>
      </c>
      <c r="E21808" s="662">
        <v>59000</v>
      </c>
      <c r="F21808" s="662">
        <v>58000</v>
      </c>
      <c r="G21808" s="662">
        <v>59000</v>
      </c>
      <c r="H21808" s="661">
        <v>5</v>
      </c>
      <c r="I21808" s="662">
        <v>295000</v>
      </c>
      <c r="J21808" s="663">
        <v>600000</v>
      </c>
      <c r="K21808" s="662">
        <v>35400000000</v>
      </c>
    </row>
    <row r="21809" spans="3:11" x14ac:dyDescent="0.25">
      <c r="C21809" s="660">
        <v>45945</v>
      </c>
      <c r="D21809" s="661" t="s">
        <v>1154</v>
      </c>
      <c r="E21809" s="662">
        <v>59000</v>
      </c>
      <c r="F21809" s="662">
        <v>58000</v>
      </c>
      <c r="G21809" s="662">
        <v>59000</v>
      </c>
      <c r="H21809" s="661">
        <v>5</v>
      </c>
      <c r="I21809" s="662">
        <v>295000</v>
      </c>
      <c r="J21809" s="663">
        <v>600000</v>
      </c>
      <c r="K21809" s="662">
        <v>35400000000</v>
      </c>
    </row>
    <row r="21810" spans="3:11" x14ac:dyDescent="0.25">
      <c r="C21810" s="660">
        <v>45945</v>
      </c>
      <c r="D21810" s="661" t="s">
        <v>312</v>
      </c>
      <c r="E21810" s="662">
        <v>27000</v>
      </c>
      <c r="F21810" s="662">
        <v>26900</v>
      </c>
      <c r="G21810" s="662">
        <v>27000</v>
      </c>
      <c r="H21810" s="661">
        <v>2</v>
      </c>
      <c r="I21810" s="662">
        <v>54000</v>
      </c>
      <c r="J21810" s="663">
        <v>20000000</v>
      </c>
      <c r="K21810" s="662">
        <v>540000000000</v>
      </c>
    </row>
    <row r="21811" spans="3:11" x14ac:dyDescent="0.25">
      <c r="C21811" s="660">
        <v>45945</v>
      </c>
      <c r="D21811" s="661" t="s">
        <v>1154</v>
      </c>
      <c r="E21811" s="662">
        <v>59000</v>
      </c>
      <c r="F21811" s="662">
        <v>58000</v>
      </c>
      <c r="G21811" s="662">
        <v>59000</v>
      </c>
      <c r="H21811" s="661">
        <v>1</v>
      </c>
      <c r="I21811" s="662">
        <v>59000</v>
      </c>
      <c r="J21811" s="663">
        <v>600000</v>
      </c>
      <c r="K21811" s="662">
        <v>35400000000</v>
      </c>
    </row>
    <row r="21812" spans="3:11" x14ac:dyDescent="0.25">
      <c r="C21812" s="660">
        <v>45945</v>
      </c>
      <c r="D21812" s="661" t="s">
        <v>312</v>
      </c>
      <c r="E21812" s="662">
        <v>27000</v>
      </c>
      <c r="F21812" s="662">
        <v>26900</v>
      </c>
      <c r="G21812" s="662">
        <v>27000</v>
      </c>
      <c r="H21812" s="661">
        <v>2</v>
      </c>
      <c r="I21812" s="662">
        <v>54000</v>
      </c>
      <c r="J21812" s="663">
        <v>20000000</v>
      </c>
      <c r="K21812" s="662">
        <v>540000000000</v>
      </c>
    </row>
    <row r="21813" spans="3:11" x14ac:dyDescent="0.25">
      <c r="C21813" s="660">
        <v>45945</v>
      </c>
      <c r="D21813" s="661" t="s">
        <v>1155</v>
      </c>
      <c r="E21813" s="662">
        <v>39500</v>
      </c>
      <c r="F21813" s="662">
        <v>40000</v>
      </c>
      <c r="G21813" s="662">
        <v>39500</v>
      </c>
      <c r="H21813" s="661">
        <v>1</v>
      </c>
      <c r="I21813" s="662">
        <v>39500</v>
      </c>
      <c r="J21813" s="663">
        <v>2400000</v>
      </c>
      <c r="K21813" s="662">
        <v>94800000000</v>
      </c>
    </row>
    <row r="21814" spans="3:11" x14ac:dyDescent="0.25">
      <c r="C21814" s="660">
        <v>45945</v>
      </c>
      <c r="D21814" s="661" t="s">
        <v>310</v>
      </c>
      <c r="E21814" s="662">
        <v>100000</v>
      </c>
      <c r="F21814" s="662">
        <v>102000</v>
      </c>
      <c r="G21814" s="662">
        <v>100000</v>
      </c>
      <c r="H21814" s="661">
        <v>4</v>
      </c>
      <c r="I21814" s="662">
        <v>400000</v>
      </c>
      <c r="J21814" s="663">
        <v>19450000</v>
      </c>
      <c r="K21814" s="662">
        <v>1945000000000</v>
      </c>
    </row>
    <row r="21815" spans="3:11" x14ac:dyDescent="0.25">
      <c r="C21815" s="660">
        <v>45945</v>
      </c>
      <c r="D21815" s="661" t="s">
        <v>312</v>
      </c>
      <c r="E21815" s="662">
        <v>27000</v>
      </c>
      <c r="F21815" s="662">
        <v>26900</v>
      </c>
      <c r="G21815" s="662">
        <v>27000</v>
      </c>
      <c r="H21815" s="661">
        <v>10</v>
      </c>
      <c r="I21815" s="662">
        <v>270000</v>
      </c>
      <c r="J21815" s="663">
        <v>20000000</v>
      </c>
      <c r="K21815" s="662">
        <v>540000000000</v>
      </c>
    </row>
    <row r="21816" spans="3:11" x14ac:dyDescent="0.25">
      <c r="C21816" s="660">
        <v>45945</v>
      </c>
      <c r="D21816" s="661" t="s">
        <v>312</v>
      </c>
      <c r="E21816" s="662">
        <v>27000</v>
      </c>
      <c r="F21816" s="662">
        <v>26900</v>
      </c>
      <c r="G21816" s="662">
        <v>27000</v>
      </c>
      <c r="H21816" s="661">
        <v>1</v>
      </c>
      <c r="I21816" s="662">
        <v>27000</v>
      </c>
      <c r="J21816" s="663">
        <v>20000000</v>
      </c>
      <c r="K21816" s="662">
        <v>540000000000</v>
      </c>
    </row>
    <row r="21817" spans="3:11" x14ac:dyDescent="0.25">
      <c r="C21817" s="660">
        <v>45945</v>
      </c>
      <c r="D21817" s="661" t="s">
        <v>312</v>
      </c>
      <c r="E21817" s="662">
        <v>27000</v>
      </c>
      <c r="F21817" s="662">
        <v>26900</v>
      </c>
      <c r="G21817" s="662">
        <v>27000</v>
      </c>
      <c r="H21817" s="661">
        <v>1</v>
      </c>
      <c r="I21817" s="662">
        <v>27000</v>
      </c>
      <c r="J21817" s="663">
        <v>20000000</v>
      </c>
      <c r="K21817" s="662">
        <v>540000000000</v>
      </c>
    </row>
    <row r="21818" spans="3:11" x14ac:dyDescent="0.25">
      <c r="C21818" s="660">
        <v>45945</v>
      </c>
      <c r="D21818" s="661" t="s">
        <v>312</v>
      </c>
      <c r="E21818" s="662">
        <v>27000</v>
      </c>
      <c r="F21818" s="662">
        <v>26900</v>
      </c>
      <c r="G21818" s="662">
        <v>27000</v>
      </c>
      <c r="H21818" s="661">
        <v>93</v>
      </c>
      <c r="I21818" s="662">
        <v>2511000</v>
      </c>
      <c r="J21818" s="663">
        <v>20000000</v>
      </c>
      <c r="K21818" s="662">
        <v>540000000000</v>
      </c>
    </row>
    <row r="21819" spans="3:11" x14ac:dyDescent="0.25">
      <c r="C21819" s="660">
        <v>45945</v>
      </c>
      <c r="D21819" s="661" t="s">
        <v>310</v>
      </c>
      <c r="E21819" s="662">
        <v>101950</v>
      </c>
      <c r="F21819" s="662">
        <v>102000</v>
      </c>
      <c r="G21819" s="662">
        <v>100000</v>
      </c>
      <c r="H21819" s="661">
        <v>4</v>
      </c>
      <c r="I21819" s="662">
        <v>407800</v>
      </c>
      <c r="J21819" s="663">
        <v>19450000</v>
      </c>
      <c r="K21819" s="662">
        <v>1945000000000</v>
      </c>
    </row>
    <row r="21820" spans="3:11" x14ac:dyDescent="0.25">
      <c r="C21820" s="660">
        <v>45945</v>
      </c>
      <c r="D21820" s="661" t="s">
        <v>317</v>
      </c>
      <c r="E21820" s="662">
        <v>120500</v>
      </c>
      <c r="F21820" s="662">
        <v>120500</v>
      </c>
      <c r="G21820" s="662">
        <v>120500</v>
      </c>
      <c r="H21820" s="661">
        <v>17</v>
      </c>
      <c r="I21820" s="662">
        <v>2048500</v>
      </c>
      <c r="J21820" s="663">
        <v>15000000</v>
      </c>
      <c r="K21820" s="662">
        <v>1807500000000</v>
      </c>
    </row>
    <row r="21821" spans="3:11" x14ac:dyDescent="0.25">
      <c r="C21821" s="660">
        <v>45945</v>
      </c>
      <c r="D21821" s="661" t="s">
        <v>312</v>
      </c>
      <c r="E21821" s="662">
        <v>27000</v>
      </c>
      <c r="F21821" s="662">
        <v>26900</v>
      </c>
      <c r="G21821" s="662">
        <v>27000</v>
      </c>
      <c r="H21821" s="661">
        <v>10</v>
      </c>
      <c r="I21821" s="662">
        <v>270000</v>
      </c>
      <c r="J21821" s="663">
        <v>20000000</v>
      </c>
      <c r="K21821" s="662">
        <v>540000000000</v>
      </c>
    </row>
    <row r="21822" spans="3:11" x14ac:dyDescent="0.25">
      <c r="C21822" s="660">
        <v>45945</v>
      </c>
      <c r="D21822" s="661" t="s">
        <v>1154</v>
      </c>
      <c r="E21822" s="662">
        <v>59000</v>
      </c>
      <c r="F21822" s="662">
        <v>58000</v>
      </c>
      <c r="G21822" s="662">
        <v>59000</v>
      </c>
      <c r="H21822" s="661">
        <v>1</v>
      </c>
      <c r="I21822" s="662">
        <v>59000</v>
      </c>
      <c r="J21822" s="663">
        <v>600000</v>
      </c>
      <c r="K21822" s="662">
        <v>35400000000</v>
      </c>
    </row>
    <row r="21823" spans="3:11" x14ac:dyDescent="0.25">
      <c r="C21823" s="660">
        <v>45945</v>
      </c>
      <c r="D21823" s="661" t="s">
        <v>1154</v>
      </c>
      <c r="E21823" s="662">
        <v>59000</v>
      </c>
      <c r="F21823" s="662">
        <v>58000</v>
      </c>
      <c r="G21823" s="662">
        <v>59000</v>
      </c>
      <c r="H21823" s="661">
        <v>6</v>
      </c>
      <c r="I21823" s="662">
        <v>354000</v>
      </c>
      <c r="J21823" s="663">
        <v>600000</v>
      </c>
      <c r="K21823" s="662">
        <v>35400000000</v>
      </c>
    </row>
    <row r="21824" spans="3:11" x14ac:dyDescent="0.25">
      <c r="C21824" s="660">
        <v>45945</v>
      </c>
      <c r="D21824" s="661" t="s">
        <v>1155</v>
      </c>
      <c r="E21824" s="662">
        <v>39500</v>
      </c>
      <c r="F21824" s="662">
        <v>40000</v>
      </c>
      <c r="G21824" s="662">
        <v>39500</v>
      </c>
      <c r="H21824" s="661">
        <v>3</v>
      </c>
      <c r="I21824" s="662">
        <v>118500</v>
      </c>
      <c r="J21824" s="663">
        <v>2400000</v>
      </c>
      <c r="K21824" s="662">
        <v>94800000000</v>
      </c>
    </row>
    <row r="21825" spans="3:11" x14ac:dyDescent="0.25">
      <c r="C21825" s="660">
        <v>45945</v>
      </c>
      <c r="D21825" s="661" t="s">
        <v>1155</v>
      </c>
      <c r="E21825" s="662">
        <v>39500</v>
      </c>
      <c r="F21825" s="662">
        <v>40000</v>
      </c>
      <c r="G21825" s="662">
        <v>39500</v>
      </c>
      <c r="H21825" s="661">
        <v>2</v>
      </c>
      <c r="I21825" s="662">
        <v>79000</v>
      </c>
      <c r="J21825" s="663">
        <v>2400000</v>
      </c>
      <c r="K21825" s="662">
        <v>94800000000</v>
      </c>
    </row>
    <row r="21826" spans="3:11" x14ac:dyDescent="0.25">
      <c r="C21826" s="660">
        <v>45945</v>
      </c>
      <c r="D21826" s="661" t="s">
        <v>1154</v>
      </c>
      <c r="E21826" s="662">
        <v>59000</v>
      </c>
      <c r="F21826" s="662">
        <v>58000</v>
      </c>
      <c r="G21826" s="662">
        <v>59000</v>
      </c>
      <c r="H21826" s="661">
        <v>2</v>
      </c>
      <c r="I21826" s="662">
        <v>118000</v>
      </c>
      <c r="J21826" s="663">
        <v>600000</v>
      </c>
      <c r="K21826" s="662">
        <v>35400000000</v>
      </c>
    </row>
    <row r="21827" spans="3:11" x14ac:dyDescent="0.25">
      <c r="C21827" s="660">
        <v>45945</v>
      </c>
      <c r="D21827" s="661" t="s">
        <v>317</v>
      </c>
      <c r="E21827" s="662">
        <v>120500</v>
      </c>
      <c r="F21827" s="662">
        <v>120500</v>
      </c>
      <c r="G21827" s="662">
        <v>120500</v>
      </c>
      <c r="H21827" s="661">
        <v>3</v>
      </c>
      <c r="I21827" s="662">
        <v>361500</v>
      </c>
      <c r="J21827" s="663">
        <v>15000000</v>
      </c>
      <c r="K21827" s="662">
        <v>1807500000000</v>
      </c>
    </row>
    <row r="21828" spans="3:11" x14ac:dyDescent="0.25">
      <c r="C21828" s="660">
        <v>45945</v>
      </c>
      <c r="D21828" s="661" t="s">
        <v>317</v>
      </c>
      <c r="E21828" s="662">
        <v>120000</v>
      </c>
      <c r="F21828" s="662">
        <v>120500</v>
      </c>
      <c r="G21828" s="662">
        <v>120500</v>
      </c>
      <c r="H21828" s="661">
        <v>1</v>
      </c>
      <c r="I21828" s="662">
        <v>120000</v>
      </c>
      <c r="J21828" s="663">
        <v>15000000</v>
      </c>
      <c r="K21828" s="662">
        <v>1807500000000</v>
      </c>
    </row>
    <row r="21829" spans="3:11" x14ac:dyDescent="0.25">
      <c r="C21829" s="660">
        <v>45945</v>
      </c>
      <c r="D21829" s="661" t="s">
        <v>317</v>
      </c>
      <c r="E21829" s="662">
        <v>120000</v>
      </c>
      <c r="F21829" s="662">
        <v>120500</v>
      </c>
      <c r="G21829" s="662">
        <v>120500</v>
      </c>
      <c r="H21829" s="661">
        <v>13</v>
      </c>
      <c r="I21829" s="662">
        <v>1560000</v>
      </c>
      <c r="J21829" s="663">
        <v>15000000</v>
      </c>
      <c r="K21829" s="662">
        <v>1807500000000</v>
      </c>
    </row>
    <row r="21830" spans="3:11" x14ac:dyDescent="0.25">
      <c r="C21830" s="660">
        <v>45945</v>
      </c>
      <c r="D21830" s="661" t="s">
        <v>312</v>
      </c>
      <c r="E21830" s="662">
        <v>26950</v>
      </c>
      <c r="F21830" s="662">
        <v>26900</v>
      </c>
      <c r="G21830" s="662">
        <v>27000</v>
      </c>
      <c r="H21830" s="661">
        <v>3</v>
      </c>
      <c r="I21830" s="662">
        <v>80850</v>
      </c>
      <c r="J21830" s="663">
        <v>20000000</v>
      </c>
      <c r="K21830" s="662">
        <v>540000000000</v>
      </c>
    </row>
    <row r="21831" spans="3:11" x14ac:dyDescent="0.25">
      <c r="C21831" s="660">
        <v>45945</v>
      </c>
      <c r="D21831" s="661" t="s">
        <v>312</v>
      </c>
      <c r="E21831" s="662">
        <v>26900</v>
      </c>
      <c r="F21831" s="662">
        <v>26900</v>
      </c>
      <c r="G21831" s="662">
        <v>27000</v>
      </c>
      <c r="H21831" s="661">
        <v>3</v>
      </c>
      <c r="I21831" s="662">
        <v>80700</v>
      </c>
      <c r="J21831" s="663">
        <v>20000000</v>
      </c>
      <c r="K21831" s="662">
        <v>540000000000</v>
      </c>
    </row>
    <row r="21832" spans="3:11" x14ac:dyDescent="0.25">
      <c r="C21832" s="660">
        <v>45945</v>
      </c>
      <c r="D21832" s="661" t="s">
        <v>317</v>
      </c>
      <c r="E21832" s="662">
        <v>120000</v>
      </c>
      <c r="F21832" s="662">
        <v>120500</v>
      </c>
      <c r="G21832" s="662">
        <v>120500</v>
      </c>
      <c r="H21832" s="661">
        <v>4</v>
      </c>
      <c r="I21832" s="662">
        <v>480000</v>
      </c>
      <c r="J21832" s="663">
        <v>15000000</v>
      </c>
      <c r="K21832" s="662">
        <v>1807500000000</v>
      </c>
    </row>
    <row r="21833" spans="3:11" x14ac:dyDescent="0.25">
      <c r="C21833" s="660">
        <v>45945</v>
      </c>
      <c r="D21833" s="661" t="s">
        <v>317</v>
      </c>
      <c r="E21833" s="662">
        <v>120500</v>
      </c>
      <c r="F21833" s="662">
        <v>120500</v>
      </c>
      <c r="G21833" s="662">
        <v>120500</v>
      </c>
      <c r="H21833" s="661">
        <v>1</v>
      </c>
      <c r="I21833" s="662">
        <v>120500</v>
      </c>
      <c r="J21833" s="663">
        <v>15000000</v>
      </c>
      <c r="K21833" s="662">
        <v>1807500000000</v>
      </c>
    </row>
    <row r="21834" spans="3:11" x14ac:dyDescent="0.25">
      <c r="C21834" s="660">
        <v>45945</v>
      </c>
      <c r="D21834" s="661" t="s">
        <v>317</v>
      </c>
      <c r="E21834" s="662">
        <v>120500</v>
      </c>
      <c r="F21834" s="662">
        <v>120500</v>
      </c>
      <c r="G21834" s="662">
        <v>120500</v>
      </c>
      <c r="H21834" s="661">
        <v>3</v>
      </c>
      <c r="I21834" s="662">
        <v>361500</v>
      </c>
      <c r="J21834" s="663">
        <v>15000000</v>
      </c>
      <c r="K21834" s="662">
        <v>1807500000000</v>
      </c>
    </row>
    <row r="21835" spans="3:11" x14ac:dyDescent="0.25">
      <c r="C21835" s="660">
        <v>45945</v>
      </c>
      <c r="D21835" s="661" t="s">
        <v>312</v>
      </c>
      <c r="E21835" s="662">
        <v>27000</v>
      </c>
      <c r="F21835" s="662">
        <v>26900</v>
      </c>
      <c r="G21835" s="662">
        <v>27000</v>
      </c>
      <c r="H21835" s="661">
        <v>4</v>
      </c>
      <c r="I21835" s="662">
        <v>108000</v>
      </c>
      <c r="J21835" s="663">
        <v>20000000</v>
      </c>
      <c r="K21835" s="662">
        <v>540000000000</v>
      </c>
    </row>
    <row r="21836" spans="3:11" x14ac:dyDescent="0.25">
      <c r="C21836" s="660">
        <v>45945</v>
      </c>
      <c r="D21836" s="661" t="s">
        <v>312</v>
      </c>
      <c r="E21836" s="662">
        <v>27000</v>
      </c>
      <c r="F21836" s="662">
        <v>26900</v>
      </c>
      <c r="G21836" s="662">
        <v>27000</v>
      </c>
      <c r="H21836" s="661">
        <v>6</v>
      </c>
      <c r="I21836" s="662">
        <v>162000</v>
      </c>
      <c r="J21836" s="663">
        <v>20000000</v>
      </c>
      <c r="K21836" s="662">
        <v>540000000000</v>
      </c>
    </row>
    <row r="21837" spans="3:11" x14ac:dyDescent="0.25">
      <c r="C21837" s="660">
        <v>45945</v>
      </c>
      <c r="D21837" s="661" t="s">
        <v>317</v>
      </c>
      <c r="E21837" s="662">
        <v>120100</v>
      </c>
      <c r="F21837" s="662">
        <v>120500</v>
      </c>
      <c r="G21837" s="662">
        <v>120500</v>
      </c>
      <c r="H21837" s="661">
        <v>5</v>
      </c>
      <c r="I21837" s="662">
        <v>600500</v>
      </c>
      <c r="J21837" s="663">
        <v>15000000</v>
      </c>
      <c r="K21837" s="662">
        <v>1807500000000</v>
      </c>
    </row>
    <row r="21838" spans="3:11" x14ac:dyDescent="0.25">
      <c r="C21838" s="660">
        <v>45945</v>
      </c>
      <c r="D21838" s="661" t="s">
        <v>317</v>
      </c>
      <c r="E21838" s="662">
        <v>120500</v>
      </c>
      <c r="F21838" s="662">
        <v>120500</v>
      </c>
      <c r="G21838" s="662">
        <v>120500</v>
      </c>
      <c r="H21838" s="661">
        <v>8</v>
      </c>
      <c r="I21838" s="662">
        <v>964000</v>
      </c>
      <c r="J21838" s="663">
        <v>15000000</v>
      </c>
      <c r="K21838" s="662">
        <v>1807500000000</v>
      </c>
    </row>
    <row r="21839" spans="3:11" x14ac:dyDescent="0.25">
      <c r="C21839" s="660">
        <v>45945</v>
      </c>
      <c r="D21839" s="661" t="s">
        <v>317</v>
      </c>
      <c r="E21839" s="662">
        <v>120500</v>
      </c>
      <c r="F21839" s="662">
        <v>120500</v>
      </c>
      <c r="G21839" s="662">
        <v>120500</v>
      </c>
      <c r="H21839" s="661">
        <v>100</v>
      </c>
      <c r="I21839" s="662">
        <v>12050000</v>
      </c>
      <c r="J21839" s="663">
        <v>15000000</v>
      </c>
      <c r="K21839" s="662">
        <v>1807500000000</v>
      </c>
    </row>
    <row r="21840" spans="3:11" x14ac:dyDescent="0.25">
      <c r="C21840" s="660">
        <v>45945</v>
      </c>
      <c r="D21840" s="661" t="s">
        <v>317</v>
      </c>
      <c r="E21840" s="662">
        <v>118050</v>
      </c>
      <c r="F21840" s="662">
        <v>120500</v>
      </c>
      <c r="G21840" s="662">
        <v>120500</v>
      </c>
      <c r="H21840" s="661">
        <v>6</v>
      </c>
      <c r="I21840" s="662">
        <v>708300</v>
      </c>
      <c r="J21840" s="663">
        <v>15000000</v>
      </c>
      <c r="K21840" s="662">
        <v>1807500000000</v>
      </c>
    </row>
    <row r="21841" spans="3:11" x14ac:dyDescent="0.25">
      <c r="C21841" s="660">
        <v>45945</v>
      </c>
      <c r="D21841" s="661" t="s">
        <v>312</v>
      </c>
      <c r="E21841" s="662">
        <v>27000</v>
      </c>
      <c r="F21841" s="662">
        <v>26900</v>
      </c>
      <c r="G21841" s="662">
        <v>27000</v>
      </c>
      <c r="H21841" s="661">
        <v>1</v>
      </c>
      <c r="I21841" s="662">
        <v>27000</v>
      </c>
      <c r="J21841" s="663">
        <v>20000000</v>
      </c>
      <c r="K21841" s="662">
        <v>540000000000</v>
      </c>
    </row>
    <row r="21842" spans="3:11" x14ac:dyDescent="0.25">
      <c r="C21842" s="660">
        <v>45945</v>
      </c>
      <c r="D21842" s="661" t="s">
        <v>317</v>
      </c>
      <c r="E21842" s="662">
        <v>120500</v>
      </c>
      <c r="F21842" s="662">
        <v>120500</v>
      </c>
      <c r="G21842" s="662">
        <v>120500</v>
      </c>
      <c r="H21842" s="661">
        <v>100</v>
      </c>
      <c r="I21842" s="662">
        <v>12050000</v>
      </c>
      <c r="J21842" s="663">
        <v>15000000</v>
      </c>
      <c r="K21842" s="662">
        <v>1807500000000</v>
      </c>
    </row>
    <row r="21843" spans="3:11" x14ac:dyDescent="0.25">
      <c r="C21843" s="660">
        <v>45945</v>
      </c>
      <c r="D21843" s="661" t="s">
        <v>312</v>
      </c>
      <c r="E21843" s="662">
        <v>27000</v>
      </c>
      <c r="F21843" s="662">
        <v>26900</v>
      </c>
      <c r="G21843" s="662">
        <v>27000</v>
      </c>
      <c r="H21843" s="661">
        <v>10</v>
      </c>
      <c r="I21843" s="662">
        <v>270000</v>
      </c>
      <c r="J21843" s="663">
        <v>20000000</v>
      </c>
      <c r="K21843" s="662">
        <v>540000000000</v>
      </c>
    </row>
    <row r="21844" spans="3:11" x14ac:dyDescent="0.25">
      <c r="C21844" s="660">
        <v>45945</v>
      </c>
      <c r="D21844" s="661" t="s">
        <v>310</v>
      </c>
      <c r="E21844" s="662">
        <v>100000</v>
      </c>
      <c r="F21844" s="662">
        <v>102000</v>
      </c>
      <c r="G21844" s="662">
        <v>100000</v>
      </c>
      <c r="H21844" s="661">
        <v>12</v>
      </c>
      <c r="I21844" s="662">
        <v>1200000</v>
      </c>
      <c r="J21844" s="663">
        <v>19450000</v>
      </c>
      <c r="K21844" s="662">
        <v>1945000000000</v>
      </c>
    </row>
    <row r="21845" spans="3:11" x14ac:dyDescent="0.25">
      <c r="C21845" s="660">
        <v>45945</v>
      </c>
      <c r="D21845" s="661" t="s">
        <v>312</v>
      </c>
      <c r="E21845" s="662">
        <v>27000</v>
      </c>
      <c r="F21845" s="662">
        <v>26900</v>
      </c>
      <c r="G21845" s="662">
        <v>27000</v>
      </c>
      <c r="H21845" s="661">
        <v>10</v>
      </c>
      <c r="I21845" s="662">
        <v>270000</v>
      </c>
      <c r="J21845" s="663">
        <v>20000000</v>
      </c>
      <c r="K21845" s="662">
        <v>540000000000</v>
      </c>
    </row>
    <row r="21846" spans="3:11" x14ac:dyDescent="0.25">
      <c r="C21846" s="660">
        <v>45945</v>
      </c>
      <c r="D21846" s="661" t="s">
        <v>312</v>
      </c>
      <c r="E21846" s="662">
        <v>27000</v>
      </c>
      <c r="F21846" s="662">
        <v>26900</v>
      </c>
      <c r="G21846" s="662">
        <v>27000</v>
      </c>
      <c r="H21846" s="661">
        <v>18</v>
      </c>
      <c r="I21846" s="662">
        <v>486000</v>
      </c>
      <c r="J21846" s="663">
        <v>20000000</v>
      </c>
      <c r="K21846" s="662">
        <v>540000000000</v>
      </c>
    </row>
    <row r="21847" spans="3:11" x14ac:dyDescent="0.25">
      <c r="C21847" s="660">
        <v>45945</v>
      </c>
      <c r="D21847" s="661" t="s">
        <v>1154</v>
      </c>
      <c r="E21847" s="662">
        <v>59000</v>
      </c>
      <c r="F21847" s="662">
        <v>58000</v>
      </c>
      <c r="G21847" s="662">
        <v>59000</v>
      </c>
      <c r="H21847" s="661">
        <v>1</v>
      </c>
      <c r="I21847" s="662">
        <v>59000</v>
      </c>
      <c r="J21847" s="663">
        <v>600000</v>
      </c>
      <c r="K21847" s="662">
        <v>35400000000</v>
      </c>
    </row>
    <row r="21848" spans="3:11" x14ac:dyDescent="0.25">
      <c r="C21848" s="660">
        <v>45945</v>
      </c>
      <c r="D21848" s="661" t="s">
        <v>312</v>
      </c>
      <c r="E21848" s="662">
        <v>26900</v>
      </c>
      <c r="F21848" s="662">
        <v>26900</v>
      </c>
      <c r="G21848" s="662">
        <v>27000</v>
      </c>
      <c r="H21848" s="661">
        <v>1</v>
      </c>
      <c r="I21848" s="662">
        <v>26900</v>
      </c>
      <c r="J21848" s="663">
        <v>20000000</v>
      </c>
      <c r="K21848" s="662">
        <v>540000000000</v>
      </c>
    </row>
    <row r="21849" spans="3:11" x14ac:dyDescent="0.25">
      <c r="C21849" s="660">
        <v>45945</v>
      </c>
      <c r="D21849" s="661" t="s">
        <v>312</v>
      </c>
      <c r="E21849" s="662">
        <v>27000</v>
      </c>
      <c r="F21849" s="662">
        <v>26900</v>
      </c>
      <c r="G21849" s="662">
        <v>27000</v>
      </c>
      <c r="H21849" s="661">
        <v>1</v>
      </c>
      <c r="I21849" s="662">
        <v>27000</v>
      </c>
      <c r="J21849" s="663">
        <v>20000000</v>
      </c>
      <c r="K21849" s="662">
        <v>540000000000</v>
      </c>
    </row>
    <row r="21850" spans="3:11" x14ac:dyDescent="0.25">
      <c r="C21850" s="660">
        <v>45945</v>
      </c>
      <c r="D21850" s="661" t="s">
        <v>317</v>
      </c>
      <c r="E21850" s="662">
        <v>120000</v>
      </c>
      <c r="F21850" s="662">
        <v>120500</v>
      </c>
      <c r="G21850" s="662">
        <v>120500</v>
      </c>
      <c r="H21850" s="661">
        <v>1</v>
      </c>
      <c r="I21850" s="662">
        <v>120000</v>
      </c>
      <c r="J21850" s="663">
        <v>15000000</v>
      </c>
      <c r="K21850" s="662">
        <v>1807500000000</v>
      </c>
    </row>
    <row r="21851" spans="3:11" x14ac:dyDescent="0.25">
      <c r="C21851" s="660">
        <v>45945</v>
      </c>
      <c r="D21851" s="661" t="s">
        <v>1155</v>
      </c>
      <c r="E21851" s="662">
        <v>39500</v>
      </c>
      <c r="F21851" s="662">
        <v>40000</v>
      </c>
      <c r="G21851" s="662">
        <v>39500</v>
      </c>
      <c r="H21851" s="661">
        <v>1</v>
      </c>
      <c r="I21851" s="662">
        <v>39500</v>
      </c>
      <c r="J21851" s="663">
        <v>2400000</v>
      </c>
      <c r="K21851" s="662">
        <v>94800000000</v>
      </c>
    </row>
    <row r="21852" spans="3:11" x14ac:dyDescent="0.25">
      <c r="C21852" s="660">
        <v>45945</v>
      </c>
      <c r="D21852" s="661" t="s">
        <v>317</v>
      </c>
      <c r="E21852" s="662">
        <v>120500</v>
      </c>
      <c r="F21852" s="662">
        <v>120500</v>
      </c>
      <c r="G21852" s="662">
        <v>120500</v>
      </c>
      <c r="H21852" s="661">
        <v>6</v>
      </c>
      <c r="I21852" s="662">
        <v>723000</v>
      </c>
      <c r="J21852" s="663">
        <v>15000000</v>
      </c>
      <c r="K21852" s="662">
        <v>1807500000000</v>
      </c>
    </row>
    <row r="21853" spans="3:11" x14ac:dyDescent="0.25">
      <c r="C21853" s="660">
        <v>45945</v>
      </c>
      <c r="D21853" s="661" t="s">
        <v>317</v>
      </c>
      <c r="E21853" s="662">
        <v>120500</v>
      </c>
      <c r="F21853" s="662">
        <v>120500</v>
      </c>
      <c r="G21853" s="662">
        <v>120500</v>
      </c>
      <c r="H21853" s="661">
        <v>26</v>
      </c>
      <c r="I21853" s="662">
        <v>3133000</v>
      </c>
      <c r="J21853" s="663">
        <v>15000000</v>
      </c>
      <c r="K21853" s="662">
        <v>1807500000000</v>
      </c>
    </row>
    <row r="21854" spans="3:11" x14ac:dyDescent="0.25">
      <c r="C21854" s="660">
        <v>45945</v>
      </c>
      <c r="D21854" s="661" t="s">
        <v>317</v>
      </c>
      <c r="E21854" s="662">
        <v>121000</v>
      </c>
      <c r="F21854" s="662">
        <v>120500</v>
      </c>
      <c r="G21854" s="662">
        <v>120500</v>
      </c>
      <c r="H21854" s="661">
        <v>1</v>
      </c>
      <c r="I21854" s="662">
        <v>121000</v>
      </c>
      <c r="J21854" s="663">
        <v>15000000</v>
      </c>
      <c r="K21854" s="662">
        <v>1807500000000</v>
      </c>
    </row>
    <row r="21855" spans="3:11" x14ac:dyDescent="0.25">
      <c r="C21855" s="660">
        <v>45945</v>
      </c>
      <c r="D21855" s="661" t="s">
        <v>317</v>
      </c>
      <c r="E21855" s="662">
        <v>121000</v>
      </c>
      <c r="F21855" s="662">
        <v>120500</v>
      </c>
      <c r="G21855" s="662">
        <v>120500</v>
      </c>
      <c r="H21855" s="661">
        <v>7</v>
      </c>
      <c r="I21855" s="662">
        <v>847000</v>
      </c>
      <c r="J21855" s="663">
        <v>15000000</v>
      </c>
      <c r="K21855" s="662">
        <v>1807500000000</v>
      </c>
    </row>
    <row r="21856" spans="3:11" x14ac:dyDescent="0.25">
      <c r="C21856" s="660">
        <v>45945</v>
      </c>
      <c r="D21856" s="661" t="s">
        <v>317</v>
      </c>
      <c r="E21856" s="662">
        <v>121000</v>
      </c>
      <c r="F21856" s="662">
        <v>120500</v>
      </c>
      <c r="G21856" s="662">
        <v>120500</v>
      </c>
      <c r="H21856" s="661">
        <v>2</v>
      </c>
      <c r="I21856" s="662">
        <v>242000</v>
      </c>
      <c r="J21856" s="663">
        <v>15000000</v>
      </c>
      <c r="K21856" s="662">
        <v>1807500000000</v>
      </c>
    </row>
    <row r="21857" spans="3:11" x14ac:dyDescent="0.25">
      <c r="C21857" s="660">
        <v>45945</v>
      </c>
      <c r="D21857" s="661" t="s">
        <v>317</v>
      </c>
      <c r="E21857" s="662">
        <v>121000</v>
      </c>
      <c r="F21857" s="662">
        <v>120500</v>
      </c>
      <c r="G21857" s="662">
        <v>120500</v>
      </c>
      <c r="H21857" s="661">
        <v>11</v>
      </c>
      <c r="I21857" s="662">
        <v>1331000</v>
      </c>
      <c r="J21857" s="663">
        <v>15000000</v>
      </c>
      <c r="K21857" s="662">
        <v>1807500000000</v>
      </c>
    </row>
    <row r="21858" spans="3:11" x14ac:dyDescent="0.25">
      <c r="C21858" s="660">
        <v>45945</v>
      </c>
      <c r="D21858" s="661" t="s">
        <v>317</v>
      </c>
      <c r="E21858" s="662">
        <v>121000</v>
      </c>
      <c r="F21858" s="662">
        <v>120500</v>
      </c>
      <c r="G21858" s="662">
        <v>120500</v>
      </c>
      <c r="H21858" s="661">
        <v>20</v>
      </c>
      <c r="I21858" s="662">
        <v>2420000</v>
      </c>
      <c r="J21858" s="663">
        <v>15000000</v>
      </c>
      <c r="K21858" s="662">
        <v>1807500000000</v>
      </c>
    </row>
    <row r="21859" spans="3:11" x14ac:dyDescent="0.25">
      <c r="C21859" s="660">
        <v>45945</v>
      </c>
      <c r="D21859" s="661" t="s">
        <v>317</v>
      </c>
      <c r="E21859" s="662">
        <v>121000</v>
      </c>
      <c r="F21859" s="662">
        <v>120500</v>
      </c>
      <c r="G21859" s="662">
        <v>120500</v>
      </c>
      <c r="H21859" s="661">
        <v>108</v>
      </c>
      <c r="I21859" s="662">
        <v>13068000</v>
      </c>
      <c r="J21859" s="663">
        <v>15000000</v>
      </c>
      <c r="K21859" s="662">
        <v>1807500000000</v>
      </c>
    </row>
    <row r="21860" spans="3:11" x14ac:dyDescent="0.25">
      <c r="C21860" s="660">
        <v>45945</v>
      </c>
      <c r="D21860" s="661" t="s">
        <v>317</v>
      </c>
      <c r="E21860" s="662">
        <v>121000</v>
      </c>
      <c r="F21860" s="662">
        <v>120500</v>
      </c>
      <c r="G21860" s="662">
        <v>120500</v>
      </c>
      <c r="H21860" s="661">
        <v>74</v>
      </c>
      <c r="I21860" s="662">
        <v>8954000</v>
      </c>
      <c r="J21860" s="663">
        <v>15000000</v>
      </c>
      <c r="K21860" s="662">
        <v>1807500000000</v>
      </c>
    </row>
    <row r="21861" spans="3:11" x14ac:dyDescent="0.25">
      <c r="C21861" s="660">
        <v>45945</v>
      </c>
      <c r="D21861" s="661" t="s">
        <v>317</v>
      </c>
      <c r="E21861" s="662">
        <v>121000</v>
      </c>
      <c r="F21861" s="662">
        <v>120500</v>
      </c>
      <c r="G21861" s="662">
        <v>120500</v>
      </c>
      <c r="H21861" s="661">
        <v>5</v>
      </c>
      <c r="I21861" s="662">
        <v>605000</v>
      </c>
      <c r="J21861" s="663">
        <v>15000000</v>
      </c>
      <c r="K21861" s="662">
        <v>1807500000000</v>
      </c>
    </row>
    <row r="21862" spans="3:11" x14ac:dyDescent="0.25">
      <c r="C21862" s="660">
        <v>45945</v>
      </c>
      <c r="D21862" s="661" t="s">
        <v>317</v>
      </c>
      <c r="E21862" s="662">
        <v>121000</v>
      </c>
      <c r="F21862" s="662">
        <v>120500</v>
      </c>
      <c r="G21862" s="662">
        <v>120500</v>
      </c>
      <c r="H21862" s="661">
        <v>21</v>
      </c>
      <c r="I21862" s="662">
        <v>2541000</v>
      </c>
      <c r="J21862" s="663">
        <v>15000000</v>
      </c>
      <c r="K21862" s="662">
        <v>1807500000000</v>
      </c>
    </row>
    <row r="21863" spans="3:11" x14ac:dyDescent="0.25">
      <c r="C21863" s="660">
        <v>45945</v>
      </c>
      <c r="D21863" s="661" t="s">
        <v>317</v>
      </c>
      <c r="E21863" s="662">
        <v>121500</v>
      </c>
      <c r="F21863" s="662">
        <v>120500</v>
      </c>
      <c r="G21863" s="662">
        <v>120500</v>
      </c>
      <c r="H21863" s="661">
        <v>10</v>
      </c>
      <c r="I21863" s="662">
        <v>1215000</v>
      </c>
      <c r="J21863" s="663">
        <v>15000000</v>
      </c>
      <c r="K21863" s="662">
        <v>1807500000000</v>
      </c>
    </row>
    <row r="21864" spans="3:11" x14ac:dyDescent="0.25">
      <c r="C21864" s="660">
        <v>45945</v>
      </c>
      <c r="D21864" s="661" t="s">
        <v>317</v>
      </c>
      <c r="E21864" s="662">
        <v>121500</v>
      </c>
      <c r="F21864" s="662">
        <v>120500</v>
      </c>
      <c r="G21864" s="662">
        <v>120500</v>
      </c>
      <c r="H21864" s="661">
        <v>7</v>
      </c>
      <c r="I21864" s="662">
        <v>850500</v>
      </c>
      <c r="J21864" s="663">
        <v>15000000</v>
      </c>
      <c r="K21864" s="662">
        <v>1807500000000</v>
      </c>
    </row>
    <row r="21865" spans="3:11" x14ac:dyDescent="0.25">
      <c r="C21865" s="660">
        <v>45945</v>
      </c>
      <c r="D21865" s="661" t="s">
        <v>317</v>
      </c>
      <c r="E21865" s="662">
        <v>122000</v>
      </c>
      <c r="F21865" s="662">
        <v>120500</v>
      </c>
      <c r="G21865" s="662">
        <v>120500</v>
      </c>
      <c r="H21865" s="661">
        <v>19</v>
      </c>
      <c r="I21865" s="662">
        <v>2318000</v>
      </c>
      <c r="J21865" s="663">
        <v>15000000</v>
      </c>
      <c r="K21865" s="662">
        <v>1807500000000</v>
      </c>
    </row>
    <row r="21866" spans="3:11" x14ac:dyDescent="0.25">
      <c r="C21866" s="660">
        <v>45945</v>
      </c>
      <c r="D21866" s="661" t="s">
        <v>317</v>
      </c>
      <c r="E21866" s="662">
        <v>122000</v>
      </c>
      <c r="F21866" s="662">
        <v>120500</v>
      </c>
      <c r="G21866" s="662">
        <v>120500</v>
      </c>
      <c r="H21866" s="661">
        <v>2</v>
      </c>
      <c r="I21866" s="662">
        <v>244000</v>
      </c>
      <c r="J21866" s="663">
        <v>15000000</v>
      </c>
      <c r="K21866" s="662">
        <v>1807500000000</v>
      </c>
    </row>
    <row r="21867" spans="3:11" x14ac:dyDescent="0.25">
      <c r="C21867" s="660">
        <v>45945</v>
      </c>
      <c r="D21867" s="661" t="s">
        <v>317</v>
      </c>
      <c r="E21867" s="662">
        <v>122000</v>
      </c>
      <c r="F21867" s="662">
        <v>120500</v>
      </c>
      <c r="G21867" s="662">
        <v>120500</v>
      </c>
      <c r="H21867" s="661">
        <v>5</v>
      </c>
      <c r="I21867" s="662">
        <v>610000</v>
      </c>
      <c r="J21867" s="663">
        <v>15000000</v>
      </c>
      <c r="K21867" s="662">
        <v>1807500000000</v>
      </c>
    </row>
    <row r="21868" spans="3:11" x14ac:dyDescent="0.25">
      <c r="C21868" s="660">
        <v>45945</v>
      </c>
      <c r="D21868" s="661" t="s">
        <v>317</v>
      </c>
      <c r="E21868" s="662">
        <v>122000</v>
      </c>
      <c r="F21868" s="662">
        <v>120500</v>
      </c>
      <c r="G21868" s="662">
        <v>120500</v>
      </c>
      <c r="H21868" s="661">
        <v>10</v>
      </c>
      <c r="I21868" s="662">
        <v>1220000</v>
      </c>
      <c r="J21868" s="663">
        <v>15000000</v>
      </c>
      <c r="K21868" s="662">
        <v>1807500000000</v>
      </c>
    </row>
    <row r="21869" spans="3:11" x14ac:dyDescent="0.25">
      <c r="C21869" s="660">
        <v>45945</v>
      </c>
      <c r="D21869" s="661" t="s">
        <v>317</v>
      </c>
      <c r="E21869" s="662">
        <v>122900</v>
      </c>
      <c r="F21869" s="662">
        <v>120500</v>
      </c>
      <c r="G21869" s="662">
        <v>120500</v>
      </c>
      <c r="H21869" s="661">
        <v>71</v>
      </c>
      <c r="I21869" s="662">
        <v>8725900</v>
      </c>
      <c r="J21869" s="663">
        <v>15000000</v>
      </c>
      <c r="K21869" s="662">
        <v>1807500000000</v>
      </c>
    </row>
    <row r="21870" spans="3:11" x14ac:dyDescent="0.25">
      <c r="C21870" s="660">
        <v>45945</v>
      </c>
      <c r="D21870" s="661" t="s">
        <v>317</v>
      </c>
      <c r="E21870" s="662">
        <v>122000</v>
      </c>
      <c r="F21870" s="662">
        <v>120500</v>
      </c>
      <c r="G21870" s="662">
        <v>120500</v>
      </c>
      <c r="H21870" s="661">
        <v>1</v>
      </c>
      <c r="I21870" s="662">
        <v>122000</v>
      </c>
      <c r="J21870" s="663">
        <v>15000000</v>
      </c>
      <c r="K21870" s="662">
        <v>1807500000000</v>
      </c>
    </row>
    <row r="21871" spans="3:11" x14ac:dyDescent="0.25">
      <c r="C21871" s="660">
        <v>45945</v>
      </c>
      <c r="D21871" s="661" t="s">
        <v>317</v>
      </c>
      <c r="E21871" s="662">
        <v>122900</v>
      </c>
      <c r="F21871" s="662">
        <v>120500</v>
      </c>
      <c r="G21871" s="662">
        <v>120500</v>
      </c>
      <c r="H21871" s="661">
        <v>1</v>
      </c>
      <c r="I21871" s="662">
        <v>122900</v>
      </c>
      <c r="J21871" s="663">
        <v>15000000</v>
      </c>
      <c r="K21871" s="662">
        <v>1807500000000</v>
      </c>
    </row>
    <row r="21872" spans="3:11" x14ac:dyDescent="0.25">
      <c r="C21872" s="660">
        <v>45945</v>
      </c>
      <c r="D21872" s="661" t="s">
        <v>317</v>
      </c>
      <c r="E21872" s="662">
        <v>123000</v>
      </c>
      <c r="F21872" s="662">
        <v>120500</v>
      </c>
      <c r="G21872" s="662">
        <v>120500</v>
      </c>
      <c r="H21872" s="661">
        <v>5</v>
      </c>
      <c r="I21872" s="662">
        <v>615000</v>
      </c>
      <c r="J21872" s="663">
        <v>15000000</v>
      </c>
      <c r="K21872" s="662">
        <v>1807500000000</v>
      </c>
    </row>
    <row r="21873" spans="3:11" x14ac:dyDescent="0.25">
      <c r="C21873" s="660">
        <v>45945</v>
      </c>
      <c r="D21873" s="661" t="s">
        <v>317</v>
      </c>
      <c r="E21873" s="662">
        <v>123000</v>
      </c>
      <c r="F21873" s="662">
        <v>120500</v>
      </c>
      <c r="G21873" s="662">
        <v>120500</v>
      </c>
      <c r="H21873" s="661">
        <v>19</v>
      </c>
      <c r="I21873" s="662">
        <v>2337000</v>
      </c>
      <c r="J21873" s="663">
        <v>15000000</v>
      </c>
      <c r="K21873" s="662">
        <v>1807500000000</v>
      </c>
    </row>
    <row r="21874" spans="3:11" x14ac:dyDescent="0.25">
      <c r="C21874" s="660">
        <v>45945</v>
      </c>
      <c r="D21874" s="661" t="s">
        <v>317</v>
      </c>
      <c r="E21874" s="662">
        <v>123000</v>
      </c>
      <c r="F21874" s="662">
        <v>120500</v>
      </c>
      <c r="G21874" s="662">
        <v>120500</v>
      </c>
      <c r="H21874" s="661">
        <v>31</v>
      </c>
      <c r="I21874" s="662">
        <v>3813000</v>
      </c>
      <c r="J21874" s="663">
        <v>15000000</v>
      </c>
      <c r="K21874" s="662">
        <v>1807500000000</v>
      </c>
    </row>
    <row r="21875" spans="3:11" x14ac:dyDescent="0.25">
      <c r="C21875" s="660">
        <v>45945</v>
      </c>
      <c r="D21875" s="661" t="s">
        <v>317</v>
      </c>
      <c r="E21875" s="662">
        <v>123000</v>
      </c>
      <c r="F21875" s="662">
        <v>120500</v>
      </c>
      <c r="G21875" s="662">
        <v>120500</v>
      </c>
      <c r="H21875" s="661">
        <v>3</v>
      </c>
      <c r="I21875" s="662">
        <v>369000</v>
      </c>
      <c r="J21875" s="663">
        <v>15000000</v>
      </c>
      <c r="K21875" s="662">
        <v>1807500000000</v>
      </c>
    </row>
    <row r="21876" spans="3:11" x14ac:dyDescent="0.25">
      <c r="C21876" s="660">
        <v>45945</v>
      </c>
      <c r="D21876" s="661" t="s">
        <v>317</v>
      </c>
      <c r="E21876" s="662">
        <v>123000</v>
      </c>
      <c r="F21876" s="662">
        <v>120500</v>
      </c>
      <c r="G21876" s="662">
        <v>120500</v>
      </c>
      <c r="H21876" s="661">
        <v>7</v>
      </c>
      <c r="I21876" s="662">
        <v>861000</v>
      </c>
      <c r="J21876" s="663">
        <v>15000000</v>
      </c>
      <c r="K21876" s="662">
        <v>1807500000000</v>
      </c>
    </row>
    <row r="21877" spans="3:11" x14ac:dyDescent="0.25">
      <c r="C21877" s="660">
        <v>45945</v>
      </c>
      <c r="D21877" s="661" t="s">
        <v>317</v>
      </c>
      <c r="E21877" s="662">
        <v>123000</v>
      </c>
      <c r="F21877" s="662">
        <v>120500</v>
      </c>
      <c r="G21877" s="662">
        <v>120500</v>
      </c>
      <c r="H21877" s="661">
        <v>2</v>
      </c>
      <c r="I21877" s="662">
        <v>246000</v>
      </c>
      <c r="J21877" s="663">
        <v>15000000</v>
      </c>
      <c r="K21877" s="662">
        <v>1807500000000</v>
      </c>
    </row>
    <row r="21878" spans="3:11" x14ac:dyDescent="0.25">
      <c r="C21878" s="660">
        <v>45945</v>
      </c>
      <c r="D21878" s="661" t="s">
        <v>317</v>
      </c>
      <c r="E21878" s="662">
        <v>123000</v>
      </c>
      <c r="F21878" s="662">
        <v>120500</v>
      </c>
      <c r="G21878" s="662">
        <v>120500</v>
      </c>
      <c r="H21878" s="661">
        <v>7</v>
      </c>
      <c r="I21878" s="662">
        <v>861000</v>
      </c>
      <c r="J21878" s="663">
        <v>15000000</v>
      </c>
      <c r="K21878" s="662">
        <v>1807500000000</v>
      </c>
    </row>
    <row r="21879" spans="3:11" x14ac:dyDescent="0.25">
      <c r="C21879" s="660">
        <v>45946</v>
      </c>
      <c r="D21879" s="661" t="s">
        <v>310</v>
      </c>
      <c r="E21879" s="662">
        <v>100000</v>
      </c>
      <c r="F21879" s="662">
        <v>100000</v>
      </c>
      <c r="G21879" s="662">
        <v>102000</v>
      </c>
      <c r="H21879" s="661">
        <v>2</v>
      </c>
      <c r="I21879" s="662">
        <v>200000</v>
      </c>
      <c r="J21879" s="663">
        <v>19450000</v>
      </c>
      <c r="K21879" s="662">
        <v>1983900000000</v>
      </c>
    </row>
    <row r="21880" spans="3:11" x14ac:dyDescent="0.25">
      <c r="C21880" s="660">
        <v>45946</v>
      </c>
      <c r="D21880" s="661" t="s">
        <v>310</v>
      </c>
      <c r="E21880" s="662">
        <v>100000</v>
      </c>
      <c r="F21880" s="662">
        <v>100000</v>
      </c>
      <c r="G21880" s="662">
        <v>102000</v>
      </c>
      <c r="H21880" s="661">
        <v>8</v>
      </c>
      <c r="I21880" s="662">
        <v>800000</v>
      </c>
      <c r="J21880" s="663">
        <v>19450000</v>
      </c>
      <c r="K21880" s="662">
        <v>1983900000000</v>
      </c>
    </row>
    <row r="21881" spans="3:11" x14ac:dyDescent="0.25">
      <c r="C21881" s="660">
        <v>45946</v>
      </c>
      <c r="D21881" s="661" t="s">
        <v>310</v>
      </c>
      <c r="E21881" s="662">
        <v>100000</v>
      </c>
      <c r="F21881" s="662">
        <v>100000</v>
      </c>
      <c r="G21881" s="662">
        <v>102000</v>
      </c>
      <c r="H21881" s="661">
        <v>5</v>
      </c>
      <c r="I21881" s="662">
        <v>500000</v>
      </c>
      <c r="J21881" s="663">
        <v>19450000</v>
      </c>
      <c r="K21881" s="662">
        <v>1983900000000</v>
      </c>
    </row>
    <row r="21882" spans="3:11" x14ac:dyDescent="0.25">
      <c r="C21882" s="660">
        <v>45946</v>
      </c>
      <c r="D21882" s="661" t="s">
        <v>310</v>
      </c>
      <c r="E21882" s="662">
        <v>100000</v>
      </c>
      <c r="F21882" s="662">
        <v>100000</v>
      </c>
      <c r="G21882" s="662">
        <v>102000</v>
      </c>
      <c r="H21882" s="661">
        <v>11</v>
      </c>
      <c r="I21882" s="662">
        <v>1100000</v>
      </c>
      <c r="J21882" s="663">
        <v>19450000</v>
      </c>
      <c r="K21882" s="662">
        <v>1983900000000</v>
      </c>
    </row>
    <row r="21883" spans="3:11" x14ac:dyDescent="0.25">
      <c r="C21883" s="660">
        <v>45946</v>
      </c>
      <c r="D21883" s="661" t="s">
        <v>310</v>
      </c>
      <c r="E21883" s="662">
        <v>100000</v>
      </c>
      <c r="F21883" s="662">
        <v>100000</v>
      </c>
      <c r="G21883" s="662">
        <v>102000</v>
      </c>
      <c r="H21883" s="661">
        <v>1</v>
      </c>
      <c r="I21883" s="662">
        <v>100000</v>
      </c>
      <c r="J21883" s="663">
        <v>19450000</v>
      </c>
      <c r="K21883" s="662">
        <v>1983900000000</v>
      </c>
    </row>
    <row r="21884" spans="3:11" x14ac:dyDescent="0.25">
      <c r="C21884" s="660">
        <v>45946</v>
      </c>
      <c r="D21884" s="661" t="s">
        <v>310</v>
      </c>
      <c r="E21884" s="662">
        <v>100000</v>
      </c>
      <c r="F21884" s="662">
        <v>100000</v>
      </c>
      <c r="G21884" s="662">
        <v>102000</v>
      </c>
      <c r="H21884" s="661">
        <v>2</v>
      </c>
      <c r="I21884" s="662">
        <v>200000</v>
      </c>
      <c r="J21884" s="663">
        <v>19450000</v>
      </c>
      <c r="K21884" s="662">
        <v>1983900000000</v>
      </c>
    </row>
    <row r="21885" spans="3:11" x14ac:dyDescent="0.25">
      <c r="C21885" s="660">
        <v>45946</v>
      </c>
      <c r="D21885" s="661" t="s">
        <v>1154</v>
      </c>
      <c r="E21885" s="662">
        <v>59000</v>
      </c>
      <c r="F21885" s="662">
        <v>59000</v>
      </c>
      <c r="G21885" s="662">
        <v>58000</v>
      </c>
      <c r="H21885" s="661">
        <v>5</v>
      </c>
      <c r="I21885" s="662">
        <v>295000</v>
      </c>
      <c r="J21885" s="663">
        <v>600000</v>
      </c>
      <c r="K21885" s="662">
        <v>34800000000</v>
      </c>
    </row>
    <row r="21886" spans="3:11" x14ac:dyDescent="0.25">
      <c r="C21886" s="660">
        <v>45946</v>
      </c>
      <c r="D21886" s="661" t="s">
        <v>1154</v>
      </c>
      <c r="E21886" s="662">
        <v>59000</v>
      </c>
      <c r="F21886" s="662">
        <v>59000</v>
      </c>
      <c r="G21886" s="662">
        <v>58000</v>
      </c>
      <c r="H21886" s="661">
        <v>1</v>
      </c>
      <c r="I21886" s="662">
        <v>59000</v>
      </c>
      <c r="J21886" s="663">
        <v>600000</v>
      </c>
      <c r="K21886" s="662">
        <v>34800000000</v>
      </c>
    </row>
    <row r="21887" spans="3:11" x14ac:dyDescent="0.25">
      <c r="C21887" s="660">
        <v>45946</v>
      </c>
      <c r="D21887" s="661" t="s">
        <v>1154</v>
      </c>
      <c r="E21887" s="662">
        <v>59000</v>
      </c>
      <c r="F21887" s="662">
        <v>59000</v>
      </c>
      <c r="G21887" s="662">
        <v>58000</v>
      </c>
      <c r="H21887" s="661">
        <v>2</v>
      </c>
      <c r="I21887" s="662">
        <v>118000</v>
      </c>
      <c r="J21887" s="663">
        <v>600000</v>
      </c>
      <c r="K21887" s="662">
        <v>34800000000</v>
      </c>
    </row>
    <row r="21888" spans="3:11" x14ac:dyDescent="0.25">
      <c r="C21888" s="660">
        <v>45946</v>
      </c>
      <c r="D21888" s="661" t="s">
        <v>1154</v>
      </c>
      <c r="E21888" s="662">
        <v>59000</v>
      </c>
      <c r="F21888" s="662">
        <v>59000</v>
      </c>
      <c r="G21888" s="662">
        <v>58000</v>
      </c>
      <c r="H21888" s="661">
        <v>1</v>
      </c>
      <c r="I21888" s="662">
        <v>59000</v>
      </c>
      <c r="J21888" s="663">
        <v>600000</v>
      </c>
      <c r="K21888" s="662">
        <v>34800000000</v>
      </c>
    </row>
    <row r="21889" spans="3:11" x14ac:dyDescent="0.25">
      <c r="C21889" s="660">
        <v>45946</v>
      </c>
      <c r="D21889" s="661" t="s">
        <v>1154</v>
      </c>
      <c r="E21889" s="662">
        <v>59000</v>
      </c>
      <c r="F21889" s="662">
        <v>59000</v>
      </c>
      <c r="G21889" s="662">
        <v>58000</v>
      </c>
      <c r="H21889" s="661">
        <v>1</v>
      </c>
      <c r="I21889" s="662">
        <v>59000</v>
      </c>
      <c r="J21889" s="663">
        <v>600000</v>
      </c>
      <c r="K21889" s="662">
        <v>34800000000</v>
      </c>
    </row>
    <row r="21890" spans="3:11" x14ac:dyDescent="0.25">
      <c r="C21890" s="660">
        <v>45946</v>
      </c>
      <c r="D21890" s="661" t="s">
        <v>1154</v>
      </c>
      <c r="E21890" s="662">
        <v>59000</v>
      </c>
      <c r="F21890" s="662">
        <v>59000</v>
      </c>
      <c r="G21890" s="662">
        <v>58000</v>
      </c>
      <c r="H21890" s="661">
        <v>2</v>
      </c>
      <c r="I21890" s="662">
        <v>118000</v>
      </c>
      <c r="J21890" s="663">
        <v>600000</v>
      </c>
      <c r="K21890" s="662">
        <v>34800000000</v>
      </c>
    </row>
    <row r="21891" spans="3:11" x14ac:dyDescent="0.25">
      <c r="C21891" s="660">
        <v>45946</v>
      </c>
      <c r="D21891" s="661" t="s">
        <v>1154</v>
      </c>
      <c r="E21891" s="662">
        <v>59000</v>
      </c>
      <c r="F21891" s="662">
        <v>59000</v>
      </c>
      <c r="G21891" s="662">
        <v>58000</v>
      </c>
      <c r="H21891" s="661">
        <v>1</v>
      </c>
      <c r="I21891" s="662">
        <v>59000</v>
      </c>
      <c r="J21891" s="663">
        <v>600000</v>
      </c>
      <c r="K21891" s="662">
        <v>34800000000</v>
      </c>
    </row>
    <row r="21892" spans="3:11" x14ac:dyDescent="0.25">
      <c r="C21892" s="660">
        <v>45946</v>
      </c>
      <c r="D21892" s="661" t="s">
        <v>312</v>
      </c>
      <c r="E21892" s="662">
        <v>27000</v>
      </c>
      <c r="F21892" s="662">
        <v>27000</v>
      </c>
      <c r="G21892" s="662">
        <v>28000</v>
      </c>
      <c r="H21892" s="661">
        <v>4</v>
      </c>
      <c r="I21892" s="662">
        <v>108000</v>
      </c>
      <c r="J21892" s="663">
        <v>20000000</v>
      </c>
      <c r="K21892" s="662">
        <v>560000000000</v>
      </c>
    </row>
    <row r="21893" spans="3:11" x14ac:dyDescent="0.25">
      <c r="C21893" s="660">
        <v>45946</v>
      </c>
      <c r="D21893" s="661" t="s">
        <v>312</v>
      </c>
      <c r="E21893" s="662">
        <v>27000</v>
      </c>
      <c r="F21893" s="662">
        <v>27000</v>
      </c>
      <c r="G21893" s="662">
        <v>28000</v>
      </c>
      <c r="H21893" s="661">
        <v>6</v>
      </c>
      <c r="I21893" s="662">
        <v>162000</v>
      </c>
      <c r="J21893" s="663">
        <v>20000000</v>
      </c>
      <c r="K21893" s="662">
        <v>560000000000</v>
      </c>
    </row>
    <row r="21894" spans="3:11" x14ac:dyDescent="0.25">
      <c r="C21894" s="660">
        <v>45946</v>
      </c>
      <c r="D21894" s="661" t="s">
        <v>312</v>
      </c>
      <c r="E21894" s="662">
        <v>27000</v>
      </c>
      <c r="F21894" s="662">
        <v>27000</v>
      </c>
      <c r="G21894" s="662">
        <v>28000</v>
      </c>
      <c r="H21894" s="661">
        <v>1</v>
      </c>
      <c r="I21894" s="662">
        <v>27000</v>
      </c>
      <c r="J21894" s="663">
        <v>20000000</v>
      </c>
      <c r="K21894" s="662">
        <v>560000000000</v>
      </c>
    </row>
    <row r="21895" spans="3:11" x14ac:dyDescent="0.25">
      <c r="C21895" s="660">
        <v>45946</v>
      </c>
      <c r="D21895" s="661" t="s">
        <v>312</v>
      </c>
      <c r="E21895" s="662">
        <v>27000</v>
      </c>
      <c r="F21895" s="662">
        <v>27000</v>
      </c>
      <c r="G21895" s="662">
        <v>28000</v>
      </c>
      <c r="H21895" s="661">
        <v>3</v>
      </c>
      <c r="I21895" s="662">
        <v>81000</v>
      </c>
      <c r="J21895" s="663">
        <v>20000000</v>
      </c>
      <c r="K21895" s="662">
        <v>560000000000</v>
      </c>
    </row>
    <row r="21896" spans="3:11" x14ac:dyDescent="0.25">
      <c r="C21896" s="660">
        <v>45946</v>
      </c>
      <c r="D21896" s="661" t="s">
        <v>312</v>
      </c>
      <c r="E21896" s="662">
        <v>27000</v>
      </c>
      <c r="F21896" s="662">
        <v>27000</v>
      </c>
      <c r="G21896" s="662">
        <v>28000</v>
      </c>
      <c r="H21896" s="661">
        <v>4</v>
      </c>
      <c r="I21896" s="662">
        <v>108000</v>
      </c>
      <c r="J21896" s="663">
        <v>20000000</v>
      </c>
      <c r="K21896" s="662">
        <v>560000000000</v>
      </c>
    </row>
    <row r="21897" spans="3:11" x14ac:dyDescent="0.25">
      <c r="C21897" s="660">
        <v>45946</v>
      </c>
      <c r="D21897" s="661" t="s">
        <v>312</v>
      </c>
      <c r="E21897" s="662">
        <v>27000</v>
      </c>
      <c r="F21897" s="662">
        <v>27000</v>
      </c>
      <c r="G21897" s="662">
        <v>28000</v>
      </c>
      <c r="H21897" s="661">
        <v>3</v>
      </c>
      <c r="I21897" s="662">
        <v>81000</v>
      </c>
      <c r="J21897" s="663">
        <v>20000000</v>
      </c>
      <c r="K21897" s="662">
        <v>560000000000</v>
      </c>
    </row>
    <row r="21898" spans="3:11" x14ac:dyDescent="0.25">
      <c r="C21898" s="660">
        <v>45946</v>
      </c>
      <c r="D21898" s="661" t="s">
        <v>312</v>
      </c>
      <c r="E21898" s="662">
        <v>27000</v>
      </c>
      <c r="F21898" s="662">
        <v>27000</v>
      </c>
      <c r="G21898" s="662">
        <v>28000</v>
      </c>
      <c r="H21898" s="661">
        <v>80</v>
      </c>
      <c r="I21898" s="662">
        <v>2160000</v>
      </c>
      <c r="J21898" s="663">
        <v>20000000</v>
      </c>
      <c r="K21898" s="662">
        <v>560000000000</v>
      </c>
    </row>
    <row r="21899" spans="3:11" x14ac:dyDescent="0.25">
      <c r="C21899" s="660">
        <v>45946</v>
      </c>
      <c r="D21899" s="661" t="s">
        <v>312</v>
      </c>
      <c r="E21899" s="662">
        <v>27000</v>
      </c>
      <c r="F21899" s="662">
        <v>27000</v>
      </c>
      <c r="G21899" s="662">
        <v>28000</v>
      </c>
      <c r="H21899" s="661">
        <v>5</v>
      </c>
      <c r="I21899" s="662">
        <v>135000</v>
      </c>
      <c r="J21899" s="663">
        <v>20000000</v>
      </c>
      <c r="K21899" s="662">
        <v>560000000000</v>
      </c>
    </row>
    <row r="21900" spans="3:11" x14ac:dyDescent="0.25">
      <c r="C21900" s="660">
        <v>45946</v>
      </c>
      <c r="D21900" s="661" t="s">
        <v>312</v>
      </c>
      <c r="E21900" s="662">
        <v>27000</v>
      </c>
      <c r="F21900" s="662">
        <v>27000</v>
      </c>
      <c r="G21900" s="662">
        <v>28000</v>
      </c>
      <c r="H21900" s="661">
        <v>10</v>
      </c>
      <c r="I21900" s="662">
        <v>270000</v>
      </c>
      <c r="J21900" s="663">
        <v>20000000</v>
      </c>
      <c r="K21900" s="662">
        <v>560000000000</v>
      </c>
    </row>
    <row r="21901" spans="3:11" x14ac:dyDescent="0.25">
      <c r="C21901" s="660">
        <v>45946</v>
      </c>
      <c r="D21901" s="661" t="s">
        <v>312</v>
      </c>
      <c r="E21901" s="662">
        <v>27000</v>
      </c>
      <c r="F21901" s="662">
        <v>27000</v>
      </c>
      <c r="G21901" s="662">
        <v>28000</v>
      </c>
      <c r="H21901" s="661">
        <v>2</v>
      </c>
      <c r="I21901" s="662">
        <v>54000</v>
      </c>
      <c r="J21901" s="663">
        <v>20000000</v>
      </c>
      <c r="K21901" s="662">
        <v>560000000000</v>
      </c>
    </row>
    <row r="21902" spans="3:11" x14ac:dyDescent="0.25">
      <c r="C21902" s="660">
        <v>45946</v>
      </c>
      <c r="D21902" s="661" t="s">
        <v>312</v>
      </c>
      <c r="E21902" s="662">
        <v>27000</v>
      </c>
      <c r="F21902" s="662">
        <v>27000</v>
      </c>
      <c r="G21902" s="662">
        <v>28000</v>
      </c>
      <c r="H21902" s="661">
        <v>2</v>
      </c>
      <c r="I21902" s="662">
        <v>54000</v>
      </c>
      <c r="J21902" s="663">
        <v>20000000</v>
      </c>
      <c r="K21902" s="662">
        <v>560000000000</v>
      </c>
    </row>
    <row r="21903" spans="3:11" x14ac:dyDescent="0.25">
      <c r="C21903" s="660">
        <v>45946</v>
      </c>
      <c r="D21903" s="661" t="s">
        <v>312</v>
      </c>
      <c r="E21903" s="662">
        <v>27000</v>
      </c>
      <c r="F21903" s="662">
        <v>27000</v>
      </c>
      <c r="G21903" s="662">
        <v>28000</v>
      </c>
      <c r="H21903" s="661">
        <v>11</v>
      </c>
      <c r="I21903" s="662">
        <v>297000</v>
      </c>
      <c r="J21903" s="663">
        <v>20000000</v>
      </c>
      <c r="K21903" s="662">
        <v>560000000000</v>
      </c>
    </row>
    <row r="21904" spans="3:11" x14ac:dyDescent="0.25">
      <c r="C21904" s="660">
        <v>45946</v>
      </c>
      <c r="D21904" s="661" t="s">
        <v>312</v>
      </c>
      <c r="E21904" s="662">
        <v>27000</v>
      </c>
      <c r="F21904" s="662">
        <v>27000</v>
      </c>
      <c r="G21904" s="662">
        <v>28000</v>
      </c>
      <c r="H21904" s="661">
        <v>22</v>
      </c>
      <c r="I21904" s="662">
        <v>594000</v>
      </c>
      <c r="J21904" s="663">
        <v>20000000</v>
      </c>
      <c r="K21904" s="662">
        <v>560000000000</v>
      </c>
    </row>
    <row r="21905" spans="3:11" x14ac:dyDescent="0.25">
      <c r="C21905" s="660">
        <v>45946</v>
      </c>
      <c r="D21905" s="661" t="s">
        <v>312</v>
      </c>
      <c r="E21905" s="662">
        <v>27000</v>
      </c>
      <c r="F21905" s="662">
        <v>27000</v>
      </c>
      <c r="G21905" s="662">
        <v>28000</v>
      </c>
      <c r="H21905" s="661">
        <v>37</v>
      </c>
      <c r="I21905" s="662">
        <v>999000</v>
      </c>
      <c r="J21905" s="663">
        <v>20000000</v>
      </c>
      <c r="K21905" s="662">
        <v>560000000000</v>
      </c>
    </row>
    <row r="21906" spans="3:11" x14ac:dyDescent="0.25">
      <c r="C21906" s="660">
        <v>45946</v>
      </c>
      <c r="D21906" s="661" t="s">
        <v>1155</v>
      </c>
      <c r="E21906" s="662">
        <v>40000</v>
      </c>
      <c r="F21906" s="662">
        <v>39500</v>
      </c>
      <c r="G21906" s="662">
        <v>39600</v>
      </c>
      <c r="H21906" s="661">
        <v>1</v>
      </c>
      <c r="I21906" s="662">
        <v>40000</v>
      </c>
      <c r="J21906" s="663">
        <v>2400000</v>
      </c>
      <c r="K21906" s="662">
        <v>95040000000</v>
      </c>
    </row>
    <row r="21907" spans="3:11" x14ac:dyDescent="0.25">
      <c r="C21907" s="660">
        <v>45946</v>
      </c>
      <c r="D21907" s="661" t="s">
        <v>1155</v>
      </c>
      <c r="E21907" s="662">
        <v>40000</v>
      </c>
      <c r="F21907" s="662">
        <v>39500</v>
      </c>
      <c r="G21907" s="662">
        <v>39600</v>
      </c>
      <c r="H21907" s="661">
        <v>3</v>
      </c>
      <c r="I21907" s="662">
        <v>120000</v>
      </c>
      <c r="J21907" s="663">
        <v>2400000</v>
      </c>
      <c r="K21907" s="662">
        <v>95040000000</v>
      </c>
    </row>
    <row r="21908" spans="3:11" x14ac:dyDescent="0.25">
      <c r="C21908" s="660">
        <v>45946</v>
      </c>
      <c r="D21908" s="661" t="s">
        <v>1155</v>
      </c>
      <c r="E21908" s="662">
        <v>40000</v>
      </c>
      <c r="F21908" s="662">
        <v>39500</v>
      </c>
      <c r="G21908" s="662">
        <v>39600</v>
      </c>
      <c r="H21908" s="661">
        <v>2</v>
      </c>
      <c r="I21908" s="662">
        <v>80000</v>
      </c>
      <c r="J21908" s="663">
        <v>2400000</v>
      </c>
      <c r="K21908" s="662">
        <v>95040000000</v>
      </c>
    </row>
    <row r="21909" spans="3:11" x14ac:dyDescent="0.25">
      <c r="C21909" s="660">
        <v>45946</v>
      </c>
      <c r="D21909" s="661" t="s">
        <v>1155</v>
      </c>
      <c r="E21909" s="662">
        <v>40000</v>
      </c>
      <c r="F21909" s="662">
        <v>39500</v>
      </c>
      <c r="G21909" s="662">
        <v>39600</v>
      </c>
      <c r="H21909" s="661">
        <v>1</v>
      </c>
      <c r="I21909" s="662">
        <v>40000</v>
      </c>
      <c r="J21909" s="663">
        <v>2400000</v>
      </c>
      <c r="K21909" s="662">
        <v>95040000000</v>
      </c>
    </row>
    <row r="21910" spans="3:11" x14ac:dyDescent="0.25">
      <c r="C21910" s="660">
        <v>45946</v>
      </c>
      <c r="D21910" s="661" t="s">
        <v>1155</v>
      </c>
      <c r="E21910" s="662">
        <v>40000</v>
      </c>
      <c r="F21910" s="662">
        <v>39500</v>
      </c>
      <c r="G21910" s="662">
        <v>39600</v>
      </c>
      <c r="H21910" s="661">
        <v>4</v>
      </c>
      <c r="I21910" s="662">
        <v>160000</v>
      </c>
      <c r="J21910" s="663">
        <v>2400000</v>
      </c>
      <c r="K21910" s="662">
        <v>95040000000</v>
      </c>
    </row>
    <row r="21911" spans="3:11" x14ac:dyDescent="0.25">
      <c r="C21911" s="660">
        <v>45946</v>
      </c>
      <c r="D21911" s="661" t="s">
        <v>1155</v>
      </c>
      <c r="E21911" s="662">
        <v>40000</v>
      </c>
      <c r="F21911" s="662">
        <v>39500</v>
      </c>
      <c r="G21911" s="662">
        <v>39600</v>
      </c>
      <c r="H21911" s="661">
        <v>4</v>
      </c>
      <c r="I21911" s="662">
        <v>160000</v>
      </c>
      <c r="J21911" s="663">
        <v>2400000</v>
      </c>
      <c r="K21911" s="662">
        <v>95040000000</v>
      </c>
    </row>
    <row r="21912" spans="3:11" x14ac:dyDescent="0.25">
      <c r="C21912" s="660">
        <v>45946</v>
      </c>
      <c r="D21912" s="661" t="s">
        <v>1155</v>
      </c>
      <c r="E21912" s="662">
        <v>40000</v>
      </c>
      <c r="F21912" s="662">
        <v>39500</v>
      </c>
      <c r="G21912" s="662">
        <v>39600</v>
      </c>
      <c r="H21912" s="661">
        <v>2</v>
      </c>
      <c r="I21912" s="662">
        <v>80000</v>
      </c>
      <c r="J21912" s="663">
        <v>2400000</v>
      </c>
      <c r="K21912" s="662">
        <v>95040000000</v>
      </c>
    </row>
    <row r="21913" spans="3:11" x14ac:dyDescent="0.25">
      <c r="C21913" s="660">
        <v>45946</v>
      </c>
      <c r="D21913" s="661" t="s">
        <v>317</v>
      </c>
      <c r="E21913" s="662">
        <v>120500</v>
      </c>
      <c r="F21913" s="662">
        <v>120500</v>
      </c>
      <c r="G21913" s="662">
        <v>121000</v>
      </c>
      <c r="H21913" s="661">
        <v>5</v>
      </c>
      <c r="I21913" s="662">
        <v>602500</v>
      </c>
      <c r="J21913" s="663">
        <v>15000000</v>
      </c>
      <c r="K21913" s="662">
        <v>1815000000000</v>
      </c>
    </row>
    <row r="21914" spans="3:11" x14ac:dyDescent="0.25">
      <c r="C21914" s="660">
        <v>45946</v>
      </c>
      <c r="D21914" s="661" t="s">
        <v>317</v>
      </c>
      <c r="E21914" s="662">
        <v>120500</v>
      </c>
      <c r="F21914" s="662">
        <v>120500</v>
      </c>
      <c r="G21914" s="662">
        <v>121000</v>
      </c>
      <c r="H21914" s="661">
        <v>5</v>
      </c>
      <c r="I21914" s="662">
        <v>602500</v>
      </c>
      <c r="J21914" s="663">
        <v>15000000</v>
      </c>
      <c r="K21914" s="662">
        <v>1815000000000</v>
      </c>
    </row>
    <row r="21915" spans="3:11" x14ac:dyDescent="0.25">
      <c r="C21915" s="660">
        <v>45946</v>
      </c>
      <c r="D21915" s="661" t="s">
        <v>317</v>
      </c>
      <c r="E21915" s="662">
        <v>120500</v>
      </c>
      <c r="F21915" s="662">
        <v>120500</v>
      </c>
      <c r="G21915" s="662">
        <v>121000</v>
      </c>
      <c r="H21915" s="661">
        <v>3</v>
      </c>
      <c r="I21915" s="662">
        <v>361500</v>
      </c>
      <c r="J21915" s="663">
        <v>15000000</v>
      </c>
      <c r="K21915" s="662">
        <v>1815000000000</v>
      </c>
    </row>
    <row r="21916" spans="3:11" x14ac:dyDescent="0.25">
      <c r="C21916" s="660">
        <v>45946</v>
      </c>
      <c r="D21916" s="661" t="s">
        <v>317</v>
      </c>
      <c r="E21916" s="662">
        <v>120500</v>
      </c>
      <c r="F21916" s="662">
        <v>120500</v>
      </c>
      <c r="G21916" s="662">
        <v>121000</v>
      </c>
      <c r="H21916" s="661">
        <v>3</v>
      </c>
      <c r="I21916" s="662">
        <v>361500</v>
      </c>
      <c r="J21916" s="663">
        <v>15000000</v>
      </c>
      <c r="K21916" s="662">
        <v>1815000000000</v>
      </c>
    </row>
    <row r="21917" spans="3:11" x14ac:dyDescent="0.25">
      <c r="C21917" s="660">
        <v>45946</v>
      </c>
      <c r="D21917" s="661" t="s">
        <v>317</v>
      </c>
      <c r="E21917" s="662">
        <v>120500</v>
      </c>
      <c r="F21917" s="662">
        <v>120500</v>
      </c>
      <c r="G21917" s="662">
        <v>121000</v>
      </c>
      <c r="H21917" s="661">
        <v>12</v>
      </c>
      <c r="I21917" s="662">
        <v>1446000</v>
      </c>
      <c r="J21917" s="663">
        <v>15000000</v>
      </c>
      <c r="K21917" s="662">
        <v>1815000000000</v>
      </c>
    </row>
    <row r="21918" spans="3:11" x14ac:dyDescent="0.25">
      <c r="C21918" s="660">
        <v>45946</v>
      </c>
      <c r="D21918" s="661" t="s">
        <v>317</v>
      </c>
      <c r="E21918" s="662">
        <v>120500</v>
      </c>
      <c r="F21918" s="662">
        <v>120500</v>
      </c>
      <c r="G21918" s="662">
        <v>121000</v>
      </c>
      <c r="H21918" s="661">
        <v>4</v>
      </c>
      <c r="I21918" s="662">
        <v>482000</v>
      </c>
      <c r="J21918" s="663">
        <v>15000000</v>
      </c>
      <c r="K21918" s="662">
        <v>1815000000000</v>
      </c>
    </row>
    <row r="21919" spans="3:11" x14ac:dyDescent="0.25">
      <c r="C21919" s="660">
        <v>45946</v>
      </c>
      <c r="D21919" s="661" t="s">
        <v>317</v>
      </c>
      <c r="E21919" s="662">
        <v>120500</v>
      </c>
      <c r="F21919" s="662">
        <v>120500</v>
      </c>
      <c r="G21919" s="662">
        <v>121000</v>
      </c>
      <c r="H21919" s="661">
        <v>51</v>
      </c>
      <c r="I21919" s="662">
        <v>6145500</v>
      </c>
      <c r="J21919" s="663">
        <v>15000000</v>
      </c>
      <c r="K21919" s="662">
        <v>1815000000000</v>
      </c>
    </row>
    <row r="21920" spans="3:11" x14ac:dyDescent="0.25">
      <c r="C21920" s="660">
        <v>45946</v>
      </c>
      <c r="D21920" s="661" t="s">
        <v>317</v>
      </c>
      <c r="E21920" s="662">
        <v>120500</v>
      </c>
      <c r="F21920" s="662">
        <v>120500</v>
      </c>
      <c r="G21920" s="662">
        <v>121000</v>
      </c>
      <c r="H21920" s="661">
        <v>1</v>
      </c>
      <c r="I21920" s="662">
        <v>120500</v>
      </c>
      <c r="J21920" s="663">
        <v>15000000</v>
      </c>
      <c r="K21920" s="662">
        <v>1815000000000</v>
      </c>
    </row>
    <row r="21921" spans="3:11" x14ac:dyDescent="0.25">
      <c r="C21921" s="660">
        <v>45946</v>
      </c>
      <c r="D21921" s="661" t="s">
        <v>317</v>
      </c>
      <c r="E21921" s="662">
        <v>120500</v>
      </c>
      <c r="F21921" s="662">
        <v>120500</v>
      </c>
      <c r="G21921" s="662">
        <v>121000</v>
      </c>
      <c r="H21921" s="661">
        <v>2</v>
      </c>
      <c r="I21921" s="662">
        <v>241000</v>
      </c>
      <c r="J21921" s="663">
        <v>15000000</v>
      </c>
      <c r="K21921" s="662">
        <v>1815000000000</v>
      </c>
    </row>
    <row r="21922" spans="3:11" x14ac:dyDescent="0.25">
      <c r="C21922" s="660">
        <v>45946</v>
      </c>
      <c r="D21922" s="661" t="s">
        <v>317</v>
      </c>
      <c r="E21922" s="662">
        <v>120500</v>
      </c>
      <c r="F21922" s="662">
        <v>120500</v>
      </c>
      <c r="G21922" s="662">
        <v>121000</v>
      </c>
      <c r="H21922" s="661">
        <v>1</v>
      </c>
      <c r="I21922" s="662">
        <v>120500</v>
      </c>
      <c r="J21922" s="663">
        <v>15000000</v>
      </c>
      <c r="K21922" s="662">
        <v>1815000000000</v>
      </c>
    </row>
    <row r="21923" spans="3:11" x14ac:dyDescent="0.25">
      <c r="C21923" s="660">
        <v>45946</v>
      </c>
      <c r="D21923" s="661" t="s">
        <v>317</v>
      </c>
      <c r="E21923" s="662">
        <v>120500</v>
      </c>
      <c r="F21923" s="662">
        <v>120500</v>
      </c>
      <c r="G21923" s="662">
        <v>121000</v>
      </c>
      <c r="H21923" s="661">
        <v>6</v>
      </c>
      <c r="I21923" s="662">
        <v>723000</v>
      </c>
      <c r="J21923" s="663">
        <v>15000000</v>
      </c>
      <c r="K21923" s="662">
        <v>1815000000000</v>
      </c>
    </row>
    <row r="21924" spans="3:11" x14ac:dyDescent="0.25">
      <c r="C21924" s="660">
        <v>45946</v>
      </c>
      <c r="D21924" s="661" t="s">
        <v>317</v>
      </c>
      <c r="E21924" s="662">
        <v>120500</v>
      </c>
      <c r="F21924" s="662">
        <v>120500</v>
      </c>
      <c r="G21924" s="662">
        <v>121000</v>
      </c>
      <c r="H21924" s="661">
        <v>11</v>
      </c>
      <c r="I21924" s="662">
        <v>1325500</v>
      </c>
      <c r="J21924" s="663">
        <v>15000000</v>
      </c>
      <c r="K21924" s="662">
        <v>1815000000000</v>
      </c>
    </row>
    <row r="21925" spans="3:11" x14ac:dyDescent="0.25">
      <c r="C21925" s="660">
        <v>45946</v>
      </c>
      <c r="D21925" s="661" t="s">
        <v>317</v>
      </c>
      <c r="E21925" s="662">
        <v>120500</v>
      </c>
      <c r="F21925" s="662">
        <v>120500</v>
      </c>
      <c r="G21925" s="662">
        <v>121000</v>
      </c>
      <c r="H21925" s="661">
        <v>17</v>
      </c>
      <c r="I21925" s="662">
        <v>2048500</v>
      </c>
      <c r="J21925" s="663">
        <v>15000000</v>
      </c>
      <c r="K21925" s="662">
        <v>1815000000000</v>
      </c>
    </row>
    <row r="21926" spans="3:11" x14ac:dyDescent="0.25">
      <c r="C21926" s="660">
        <v>45946</v>
      </c>
      <c r="D21926" s="661" t="s">
        <v>317</v>
      </c>
      <c r="E21926" s="662">
        <v>120000</v>
      </c>
      <c r="F21926" s="662">
        <v>120500</v>
      </c>
      <c r="G21926" s="662">
        <v>121000</v>
      </c>
      <c r="H21926" s="661">
        <v>1</v>
      </c>
      <c r="I21926" s="662">
        <v>120000</v>
      </c>
      <c r="J21926" s="663">
        <v>15000000</v>
      </c>
      <c r="K21926" s="662">
        <v>1815000000000</v>
      </c>
    </row>
    <row r="21927" spans="3:11" x14ac:dyDescent="0.25">
      <c r="C21927" s="660">
        <v>45946</v>
      </c>
      <c r="D21927" s="661" t="s">
        <v>312</v>
      </c>
      <c r="E21927" s="662">
        <v>27000</v>
      </c>
      <c r="F21927" s="662">
        <v>27000</v>
      </c>
      <c r="G21927" s="662">
        <v>28000</v>
      </c>
      <c r="H21927" s="661">
        <v>21</v>
      </c>
      <c r="I21927" s="662">
        <v>567000</v>
      </c>
      <c r="J21927" s="663">
        <v>20000000</v>
      </c>
      <c r="K21927" s="662">
        <v>560000000000</v>
      </c>
    </row>
    <row r="21928" spans="3:11" x14ac:dyDescent="0.25">
      <c r="C21928" s="660">
        <v>45946</v>
      </c>
      <c r="D21928" s="661" t="s">
        <v>312</v>
      </c>
      <c r="E21928" s="662">
        <v>27000</v>
      </c>
      <c r="F21928" s="662">
        <v>27000</v>
      </c>
      <c r="G21928" s="662">
        <v>28000</v>
      </c>
      <c r="H21928" s="661">
        <v>4</v>
      </c>
      <c r="I21928" s="662">
        <v>108000</v>
      </c>
      <c r="J21928" s="663">
        <v>20000000</v>
      </c>
      <c r="K21928" s="662">
        <v>560000000000</v>
      </c>
    </row>
    <row r="21929" spans="3:11" x14ac:dyDescent="0.25">
      <c r="C21929" s="660">
        <v>45946</v>
      </c>
      <c r="D21929" s="661" t="s">
        <v>312</v>
      </c>
      <c r="E21929" s="662">
        <v>27000</v>
      </c>
      <c r="F21929" s="662">
        <v>27000</v>
      </c>
      <c r="G21929" s="662">
        <v>28000</v>
      </c>
      <c r="H21929" s="661">
        <v>2</v>
      </c>
      <c r="I21929" s="662">
        <v>54000</v>
      </c>
      <c r="J21929" s="663">
        <v>20000000</v>
      </c>
      <c r="K21929" s="662">
        <v>560000000000</v>
      </c>
    </row>
    <row r="21930" spans="3:11" x14ac:dyDescent="0.25">
      <c r="C21930" s="660">
        <v>45946</v>
      </c>
      <c r="D21930" s="661" t="s">
        <v>312</v>
      </c>
      <c r="E21930" s="662">
        <v>27000</v>
      </c>
      <c r="F21930" s="662">
        <v>27000</v>
      </c>
      <c r="G21930" s="662">
        <v>28000</v>
      </c>
      <c r="H21930" s="661">
        <v>1</v>
      </c>
      <c r="I21930" s="662">
        <v>27000</v>
      </c>
      <c r="J21930" s="663">
        <v>20000000</v>
      </c>
      <c r="K21930" s="662">
        <v>560000000000</v>
      </c>
    </row>
    <row r="21931" spans="3:11" x14ac:dyDescent="0.25">
      <c r="C21931" s="660">
        <v>45946</v>
      </c>
      <c r="D21931" s="661" t="s">
        <v>312</v>
      </c>
      <c r="E21931" s="662">
        <v>27000</v>
      </c>
      <c r="F21931" s="662">
        <v>27000</v>
      </c>
      <c r="G21931" s="662">
        <v>28000</v>
      </c>
      <c r="H21931" s="661">
        <v>2</v>
      </c>
      <c r="I21931" s="662">
        <v>54000</v>
      </c>
      <c r="J21931" s="663">
        <v>20000000</v>
      </c>
      <c r="K21931" s="662">
        <v>560000000000</v>
      </c>
    </row>
    <row r="21932" spans="3:11" x14ac:dyDescent="0.25">
      <c r="C21932" s="660">
        <v>45946</v>
      </c>
      <c r="D21932" s="661" t="s">
        <v>1154</v>
      </c>
      <c r="E21932" s="662">
        <v>58736</v>
      </c>
      <c r="F21932" s="662">
        <v>59000</v>
      </c>
      <c r="G21932" s="662">
        <v>58000</v>
      </c>
      <c r="H21932" s="661">
        <v>1</v>
      </c>
      <c r="I21932" s="662">
        <v>58736</v>
      </c>
      <c r="J21932" s="663">
        <v>600000</v>
      </c>
      <c r="K21932" s="662">
        <v>34800000000</v>
      </c>
    </row>
    <row r="21933" spans="3:11" x14ac:dyDescent="0.25">
      <c r="C21933" s="660">
        <v>45946</v>
      </c>
      <c r="D21933" s="661" t="s">
        <v>310</v>
      </c>
      <c r="E21933" s="662">
        <v>102000</v>
      </c>
      <c r="F21933" s="662">
        <v>100000</v>
      </c>
      <c r="G21933" s="662">
        <v>102000</v>
      </c>
      <c r="H21933" s="661">
        <v>10</v>
      </c>
      <c r="I21933" s="662">
        <v>1020000</v>
      </c>
      <c r="J21933" s="663">
        <v>19450000</v>
      </c>
      <c r="K21933" s="662">
        <v>1983900000000</v>
      </c>
    </row>
    <row r="21934" spans="3:11" x14ac:dyDescent="0.25">
      <c r="C21934" s="660">
        <v>45946</v>
      </c>
      <c r="D21934" s="661" t="s">
        <v>317</v>
      </c>
      <c r="E21934" s="662">
        <v>121000</v>
      </c>
      <c r="F21934" s="662">
        <v>120500</v>
      </c>
      <c r="G21934" s="662">
        <v>121000</v>
      </c>
      <c r="H21934" s="661">
        <v>1</v>
      </c>
      <c r="I21934" s="662">
        <v>121000</v>
      </c>
      <c r="J21934" s="663">
        <v>15000000</v>
      </c>
      <c r="K21934" s="662">
        <v>1815000000000</v>
      </c>
    </row>
    <row r="21935" spans="3:11" x14ac:dyDescent="0.25">
      <c r="C21935" s="660">
        <v>45946</v>
      </c>
      <c r="D21935" s="661" t="s">
        <v>317</v>
      </c>
      <c r="E21935" s="662">
        <v>121000</v>
      </c>
      <c r="F21935" s="662">
        <v>120500</v>
      </c>
      <c r="G21935" s="662">
        <v>121000</v>
      </c>
      <c r="H21935" s="661">
        <v>3</v>
      </c>
      <c r="I21935" s="662">
        <v>363000</v>
      </c>
      <c r="J21935" s="663">
        <v>15000000</v>
      </c>
      <c r="K21935" s="662">
        <v>1815000000000</v>
      </c>
    </row>
    <row r="21936" spans="3:11" x14ac:dyDescent="0.25">
      <c r="C21936" s="660">
        <v>45946</v>
      </c>
      <c r="D21936" s="661" t="s">
        <v>1155</v>
      </c>
      <c r="E21936" s="662">
        <v>40000</v>
      </c>
      <c r="F21936" s="662">
        <v>39500</v>
      </c>
      <c r="G21936" s="662">
        <v>39600</v>
      </c>
      <c r="H21936" s="661">
        <v>1</v>
      </c>
      <c r="I21936" s="662">
        <v>40000</v>
      </c>
      <c r="J21936" s="663">
        <v>2400000</v>
      </c>
      <c r="K21936" s="662">
        <v>95040000000</v>
      </c>
    </row>
    <row r="21937" spans="3:11" x14ac:dyDescent="0.25">
      <c r="C21937" s="660">
        <v>45946</v>
      </c>
      <c r="D21937" s="661" t="s">
        <v>1155</v>
      </c>
      <c r="E21937" s="662">
        <v>40000</v>
      </c>
      <c r="F21937" s="662">
        <v>39500</v>
      </c>
      <c r="G21937" s="662">
        <v>39600</v>
      </c>
      <c r="H21937" s="661">
        <v>4</v>
      </c>
      <c r="I21937" s="662">
        <v>160000</v>
      </c>
      <c r="J21937" s="663">
        <v>2400000</v>
      </c>
      <c r="K21937" s="662">
        <v>95040000000</v>
      </c>
    </row>
    <row r="21938" spans="3:11" x14ac:dyDescent="0.25">
      <c r="C21938" s="660">
        <v>45946</v>
      </c>
      <c r="D21938" s="661" t="s">
        <v>317</v>
      </c>
      <c r="E21938" s="662">
        <v>120500</v>
      </c>
      <c r="F21938" s="662">
        <v>120500</v>
      </c>
      <c r="G21938" s="662">
        <v>121000</v>
      </c>
      <c r="H21938" s="661">
        <v>7</v>
      </c>
      <c r="I21938" s="662">
        <v>843500</v>
      </c>
      <c r="J21938" s="663">
        <v>15000000</v>
      </c>
      <c r="K21938" s="662">
        <v>1815000000000</v>
      </c>
    </row>
    <row r="21939" spans="3:11" x14ac:dyDescent="0.25">
      <c r="C21939" s="660">
        <v>45946</v>
      </c>
      <c r="D21939" s="661" t="s">
        <v>317</v>
      </c>
      <c r="E21939" s="662">
        <v>121000</v>
      </c>
      <c r="F21939" s="662">
        <v>120500</v>
      </c>
      <c r="G21939" s="662">
        <v>121000</v>
      </c>
      <c r="H21939" s="661">
        <v>3</v>
      </c>
      <c r="I21939" s="662">
        <v>363000</v>
      </c>
      <c r="J21939" s="663">
        <v>15000000</v>
      </c>
      <c r="K21939" s="662">
        <v>1815000000000</v>
      </c>
    </row>
    <row r="21940" spans="3:11" x14ac:dyDescent="0.25">
      <c r="C21940" s="660">
        <v>45946</v>
      </c>
      <c r="D21940" s="661" t="s">
        <v>317</v>
      </c>
      <c r="E21940" s="662">
        <v>120000</v>
      </c>
      <c r="F21940" s="662">
        <v>120500</v>
      </c>
      <c r="G21940" s="662">
        <v>121000</v>
      </c>
      <c r="H21940" s="661">
        <v>3</v>
      </c>
      <c r="I21940" s="662">
        <v>360000</v>
      </c>
      <c r="J21940" s="663">
        <v>15000000</v>
      </c>
      <c r="K21940" s="662">
        <v>1815000000000</v>
      </c>
    </row>
    <row r="21941" spans="3:11" x14ac:dyDescent="0.25">
      <c r="C21941" s="660">
        <v>45946</v>
      </c>
      <c r="D21941" s="661" t="s">
        <v>317</v>
      </c>
      <c r="E21941" s="662">
        <v>121000</v>
      </c>
      <c r="F21941" s="662">
        <v>120500</v>
      </c>
      <c r="G21941" s="662">
        <v>121000</v>
      </c>
      <c r="H21941" s="661">
        <v>15</v>
      </c>
      <c r="I21941" s="662">
        <v>1815000</v>
      </c>
      <c r="J21941" s="663">
        <v>15000000</v>
      </c>
      <c r="K21941" s="662">
        <v>1815000000000</v>
      </c>
    </row>
    <row r="21942" spans="3:11" x14ac:dyDescent="0.25">
      <c r="C21942" s="660">
        <v>45946</v>
      </c>
      <c r="D21942" s="661" t="s">
        <v>317</v>
      </c>
      <c r="E21942" s="662">
        <v>121000</v>
      </c>
      <c r="F21942" s="662">
        <v>120500</v>
      </c>
      <c r="G21942" s="662">
        <v>121000</v>
      </c>
      <c r="H21942" s="661">
        <v>1</v>
      </c>
      <c r="I21942" s="662">
        <v>121000</v>
      </c>
      <c r="J21942" s="663">
        <v>15000000</v>
      </c>
      <c r="K21942" s="662">
        <v>1815000000000</v>
      </c>
    </row>
    <row r="21943" spans="3:11" x14ac:dyDescent="0.25">
      <c r="C21943" s="660">
        <v>45946</v>
      </c>
      <c r="D21943" s="661" t="s">
        <v>317</v>
      </c>
      <c r="E21943" s="662">
        <v>121000</v>
      </c>
      <c r="F21943" s="662">
        <v>120500</v>
      </c>
      <c r="G21943" s="662">
        <v>121000</v>
      </c>
      <c r="H21943" s="661">
        <v>5</v>
      </c>
      <c r="I21943" s="662">
        <v>605000</v>
      </c>
      <c r="J21943" s="663">
        <v>15000000</v>
      </c>
      <c r="K21943" s="662">
        <v>1815000000000</v>
      </c>
    </row>
    <row r="21944" spans="3:11" x14ac:dyDescent="0.25">
      <c r="C21944" s="660">
        <v>45946</v>
      </c>
      <c r="D21944" s="661" t="s">
        <v>317</v>
      </c>
      <c r="E21944" s="662">
        <v>122000</v>
      </c>
      <c r="F21944" s="662">
        <v>120500</v>
      </c>
      <c r="G21944" s="662">
        <v>121000</v>
      </c>
      <c r="H21944" s="661">
        <v>1</v>
      </c>
      <c r="I21944" s="662">
        <v>122000</v>
      </c>
      <c r="J21944" s="663">
        <v>15000000</v>
      </c>
      <c r="K21944" s="662">
        <v>1815000000000</v>
      </c>
    </row>
    <row r="21945" spans="3:11" x14ac:dyDescent="0.25">
      <c r="C21945" s="660">
        <v>45946</v>
      </c>
      <c r="D21945" s="661" t="s">
        <v>312</v>
      </c>
      <c r="E21945" s="662">
        <v>27000</v>
      </c>
      <c r="F21945" s="662">
        <v>27000</v>
      </c>
      <c r="G21945" s="662">
        <v>28000</v>
      </c>
      <c r="H21945" s="661">
        <v>1</v>
      </c>
      <c r="I21945" s="662">
        <v>27000</v>
      </c>
      <c r="J21945" s="663">
        <v>20000000</v>
      </c>
      <c r="K21945" s="662">
        <v>560000000000</v>
      </c>
    </row>
    <row r="21946" spans="3:11" x14ac:dyDescent="0.25">
      <c r="C21946" s="660">
        <v>45946</v>
      </c>
      <c r="D21946" s="661" t="s">
        <v>312</v>
      </c>
      <c r="E21946" s="662">
        <v>27000</v>
      </c>
      <c r="F21946" s="662">
        <v>27000</v>
      </c>
      <c r="G21946" s="662">
        <v>28000</v>
      </c>
      <c r="H21946" s="661">
        <v>19</v>
      </c>
      <c r="I21946" s="662">
        <v>513000</v>
      </c>
      <c r="J21946" s="663">
        <v>20000000</v>
      </c>
      <c r="K21946" s="662">
        <v>560000000000</v>
      </c>
    </row>
    <row r="21947" spans="3:11" x14ac:dyDescent="0.25">
      <c r="C21947" s="660">
        <v>45946</v>
      </c>
      <c r="D21947" s="661" t="s">
        <v>312</v>
      </c>
      <c r="E21947" s="662">
        <v>27000</v>
      </c>
      <c r="F21947" s="662">
        <v>27000</v>
      </c>
      <c r="G21947" s="662">
        <v>28000</v>
      </c>
      <c r="H21947" s="661">
        <v>2</v>
      </c>
      <c r="I21947" s="662">
        <v>54000</v>
      </c>
      <c r="J21947" s="663">
        <v>20000000</v>
      </c>
      <c r="K21947" s="662">
        <v>560000000000</v>
      </c>
    </row>
    <row r="21948" spans="3:11" x14ac:dyDescent="0.25">
      <c r="C21948" s="660">
        <v>45946</v>
      </c>
      <c r="D21948" s="661" t="s">
        <v>312</v>
      </c>
      <c r="E21948" s="662">
        <v>27000</v>
      </c>
      <c r="F21948" s="662">
        <v>27000</v>
      </c>
      <c r="G21948" s="662">
        <v>28000</v>
      </c>
      <c r="H21948" s="661">
        <v>1</v>
      </c>
      <c r="I21948" s="662">
        <v>27000</v>
      </c>
      <c r="J21948" s="663">
        <v>20000000</v>
      </c>
      <c r="K21948" s="662">
        <v>560000000000</v>
      </c>
    </row>
    <row r="21949" spans="3:11" x14ac:dyDescent="0.25">
      <c r="C21949" s="660">
        <v>45946</v>
      </c>
      <c r="D21949" s="661" t="s">
        <v>312</v>
      </c>
      <c r="E21949" s="662">
        <v>27000</v>
      </c>
      <c r="F21949" s="662">
        <v>27000</v>
      </c>
      <c r="G21949" s="662">
        <v>28000</v>
      </c>
      <c r="H21949" s="661">
        <v>2</v>
      </c>
      <c r="I21949" s="662">
        <v>54000</v>
      </c>
      <c r="J21949" s="663">
        <v>20000000</v>
      </c>
      <c r="K21949" s="662">
        <v>560000000000</v>
      </c>
    </row>
    <row r="21950" spans="3:11" x14ac:dyDescent="0.25">
      <c r="C21950" s="660">
        <v>45946</v>
      </c>
      <c r="D21950" s="661" t="s">
        <v>1154</v>
      </c>
      <c r="E21950" s="662">
        <v>59000</v>
      </c>
      <c r="F21950" s="662">
        <v>59000</v>
      </c>
      <c r="G21950" s="662">
        <v>58000</v>
      </c>
      <c r="H21950" s="661">
        <v>3</v>
      </c>
      <c r="I21950" s="662">
        <v>177000</v>
      </c>
      <c r="J21950" s="663">
        <v>600000</v>
      </c>
      <c r="K21950" s="662">
        <v>34800000000</v>
      </c>
    </row>
    <row r="21951" spans="3:11" x14ac:dyDescent="0.25">
      <c r="C21951" s="660">
        <v>45946</v>
      </c>
      <c r="D21951" s="661" t="s">
        <v>1155</v>
      </c>
      <c r="E21951" s="662">
        <v>40000</v>
      </c>
      <c r="F21951" s="662">
        <v>39500</v>
      </c>
      <c r="G21951" s="662">
        <v>39600</v>
      </c>
      <c r="H21951" s="661">
        <v>5</v>
      </c>
      <c r="I21951" s="662">
        <v>200000</v>
      </c>
      <c r="J21951" s="663">
        <v>2400000</v>
      </c>
      <c r="K21951" s="662">
        <v>95040000000</v>
      </c>
    </row>
    <row r="21952" spans="3:11" x14ac:dyDescent="0.25">
      <c r="C21952" s="660">
        <v>45946</v>
      </c>
      <c r="D21952" s="661" t="s">
        <v>310</v>
      </c>
      <c r="E21952" s="662">
        <v>102000</v>
      </c>
      <c r="F21952" s="662">
        <v>100000</v>
      </c>
      <c r="G21952" s="662">
        <v>102000</v>
      </c>
      <c r="H21952" s="661">
        <v>2</v>
      </c>
      <c r="I21952" s="662">
        <v>204000</v>
      </c>
      <c r="J21952" s="663">
        <v>19450000</v>
      </c>
      <c r="K21952" s="662">
        <v>1983900000000</v>
      </c>
    </row>
    <row r="21953" spans="3:11" x14ac:dyDescent="0.25">
      <c r="C21953" s="660">
        <v>45946</v>
      </c>
      <c r="D21953" s="661" t="s">
        <v>317</v>
      </c>
      <c r="E21953" s="662">
        <v>120500</v>
      </c>
      <c r="F21953" s="662">
        <v>120500</v>
      </c>
      <c r="G21953" s="662">
        <v>121000</v>
      </c>
      <c r="H21953" s="661">
        <v>2</v>
      </c>
      <c r="I21953" s="662">
        <v>241000</v>
      </c>
      <c r="J21953" s="663">
        <v>15000000</v>
      </c>
      <c r="K21953" s="662">
        <v>1815000000000</v>
      </c>
    </row>
    <row r="21954" spans="3:11" x14ac:dyDescent="0.25">
      <c r="C21954" s="660">
        <v>45946</v>
      </c>
      <c r="D21954" s="661" t="s">
        <v>312</v>
      </c>
      <c r="E21954" s="662">
        <v>27100</v>
      </c>
      <c r="F21954" s="662">
        <v>27000</v>
      </c>
      <c r="G21954" s="662">
        <v>28000</v>
      </c>
      <c r="H21954" s="661">
        <v>1</v>
      </c>
      <c r="I21954" s="662">
        <v>27100</v>
      </c>
      <c r="J21954" s="663">
        <v>20000000</v>
      </c>
      <c r="K21954" s="662">
        <v>560000000000</v>
      </c>
    </row>
    <row r="21955" spans="3:11" x14ac:dyDescent="0.25">
      <c r="C21955" s="660">
        <v>45946</v>
      </c>
      <c r="D21955" s="661" t="s">
        <v>310</v>
      </c>
      <c r="E21955" s="662">
        <v>102000</v>
      </c>
      <c r="F21955" s="662">
        <v>100000</v>
      </c>
      <c r="G21955" s="662">
        <v>102000</v>
      </c>
      <c r="H21955" s="661">
        <v>8</v>
      </c>
      <c r="I21955" s="662">
        <v>816000</v>
      </c>
      <c r="J21955" s="663">
        <v>19450000</v>
      </c>
      <c r="K21955" s="662">
        <v>1983900000000</v>
      </c>
    </row>
    <row r="21956" spans="3:11" x14ac:dyDescent="0.25">
      <c r="C21956" s="660">
        <v>45946</v>
      </c>
      <c r="D21956" s="661" t="s">
        <v>310</v>
      </c>
      <c r="E21956" s="662">
        <v>102000</v>
      </c>
      <c r="F21956" s="662">
        <v>100000</v>
      </c>
      <c r="G21956" s="662">
        <v>102000</v>
      </c>
      <c r="H21956" s="661">
        <v>100</v>
      </c>
      <c r="I21956" s="662">
        <v>10200000</v>
      </c>
      <c r="J21956" s="663">
        <v>19450000</v>
      </c>
      <c r="K21956" s="662">
        <v>1983900000000</v>
      </c>
    </row>
    <row r="21957" spans="3:11" x14ac:dyDescent="0.25">
      <c r="C21957" s="660">
        <v>45946</v>
      </c>
      <c r="D21957" s="661" t="s">
        <v>310</v>
      </c>
      <c r="E21957" s="662">
        <v>102000</v>
      </c>
      <c r="F21957" s="662">
        <v>100000</v>
      </c>
      <c r="G21957" s="662">
        <v>102000</v>
      </c>
      <c r="H21957" s="661">
        <v>1</v>
      </c>
      <c r="I21957" s="662">
        <v>102000</v>
      </c>
      <c r="J21957" s="663">
        <v>19450000</v>
      </c>
      <c r="K21957" s="662">
        <v>1983900000000</v>
      </c>
    </row>
    <row r="21958" spans="3:11" x14ac:dyDescent="0.25">
      <c r="C21958" s="660">
        <v>45946</v>
      </c>
      <c r="D21958" s="661" t="s">
        <v>310</v>
      </c>
      <c r="E21958" s="662">
        <v>102000</v>
      </c>
      <c r="F21958" s="662">
        <v>100000</v>
      </c>
      <c r="G21958" s="662">
        <v>102000</v>
      </c>
      <c r="H21958" s="661">
        <v>1</v>
      </c>
      <c r="I21958" s="662">
        <v>102000</v>
      </c>
      <c r="J21958" s="663">
        <v>19450000</v>
      </c>
      <c r="K21958" s="662">
        <v>1983900000000</v>
      </c>
    </row>
    <row r="21959" spans="3:11" x14ac:dyDescent="0.25">
      <c r="C21959" s="660">
        <v>45946</v>
      </c>
      <c r="D21959" s="661" t="s">
        <v>317</v>
      </c>
      <c r="E21959" s="662">
        <v>120500</v>
      </c>
      <c r="F21959" s="662">
        <v>120500</v>
      </c>
      <c r="G21959" s="662">
        <v>121000</v>
      </c>
      <c r="H21959" s="661">
        <v>8</v>
      </c>
      <c r="I21959" s="662">
        <v>964000</v>
      </c>
      <c r="J21959" s="663">
        <v>15000000</v>
      </c>
      <c r="K21959" s="662">
        <v>1815000000000</v>
      </c>
    </row>
    <row r="21960" spans="3:11" x14ac:dyDescent="0.25">
      <c r="C21960" s="660">
        <v>45946</v>
      </c>
      <c r="D21960" s="661" t="s">
        <v>1154</v>
      </c>
      <c r="E21960" s="662">
        <v>59000</v>
      </c>
      <c r="F21960" s="662">
        <v>59000</v>
      </c>
      <c r="G21960" s="662">
        <v>58000</v>
      </c>
      <c r="H21960" s="661">
        <v>4</v>
      </c>
      <c r="I21960" s="662">
        <v>236000</v>
      </c>
      <c r="J21960" s="663">
        <v>600000</v>
      </c>
      <c r="K21960" s="662">
        <v>34800000000</v>
      </c>
    </row>
    <row r="21961" spans="3:11" x14ac:dyDescent="0.25">
      <c r="C21961" s="660">
        <v>45946</v>
      </c>
      <c r="D21961" s="661" t="s">
        <v>310</v>
      </c>
      <c r="E21961" s="662">
        <v>102000</v>
      </c>
      <c r="F21961" s="662">
        <v>100000</v>
      </c>
      <c r="G21961" s="662">
        <v>102000</v>
      </c>
      <c r="H21961" s="661">
        <v>4</v>
      </c>
      <c r="I21961" s="662">
        <v>408000</v>
      </c>
      <c r="J21961" s="663">
        <v>19450000</v>
      </c>
      <c r="K21961" s="662">
        <v>1983900000000</v>
      </c>
    </row>
    <row r="21962" spans="3:11" x14ac:dyDescent="0.25">
      <c r="C21962" s="660">
        <v>45946</v>
      </c>
      <c r="D21962" s="661" t="s">
        <v>310</v>
      </c>
      <c r="E21962" s="662">
        <v>102000</v>
      </c>
      <c r="F21962" s="662">
        <v>100000</v>
      </c>
      <c r="G21962" s="662">
        <v>102000</v>
      </c>
      <c r="H21962" s="661">
        <v>1</v>
      </c>
      <c r="I21962" s="662">
        <v>102000</v>
      </c>
      <c r="J21962" s="663">
        <v>19450000</v>
      </c>
      <c r="K21962" s="662">
        <v>1983900000000</v>
      </c>
    </row>
    <row r="21963" spans="3:11" x14ac:dyDescent="0.25">
      <c r="C21963" s="660">
        <v>45946</v>
      </c>
      <c r="D21963" s="661" t="s">
        <v>312</v>
      </c>
      <c r="E21963" s="662">
        <v>27100</v>
      </c>
      <c r="F21963" s="662">
        <v>27000</v>
      </c>
      <c r="G21963" s="662">
        <v>28000</v>
      </c>
      <c r="H21963" s="661">
        <v>3</v>
      </c>
      <c r="I21963" s="662">
        <v>81300</v>
      </c>
      <c r="J21963" s="663">
        <v>20000000</v>
      </c>
      <c r="K21963" s="662">
        <v>560000000000</v>
      </c>
    </row>
    <row r="21964" spans="3:11" x14ac:dyDescent="0.25">
      <c r="C21964" s="660">
        <v>45946</v>
      </c>
      <c r="D21964" s="661" t="s">
        <v>317</v>
      </c>
      <c r="E21964" s="662">
        <v>120500</v>
      </c>
      <c r="F21964" s="662">
        <v>120500</v>
      </c>
      <c r="G21964" s="662">
        <v>121000</v>
      </c>
      <c r="H21964" s="661">
        <v>4</v>
      </c>
      <c r="I21964" s="662">
        <v>482000</v>
      </c>
      <c r="J21964" s="663">
        <v>15000000</v>
      </c>
      <c r="K21964" s="662">
        <v>1815000000000</v>
      </c>
    </row>
    <row r="21965" spans="3:11" x14ac:dyDescent="0.25">
      <c r="C21965" s="660">
        <v>45946</v>
      </c>
      <c r="D21965" s="661" t="s">
        <v>312</v>
      </c>
      <c r="E21965" s="662">
        <v>27000</v>
      </c>
      <c r="F21965" s="662">
        <v>27000</v>
      </c>
      <c r="G21965" s="662">
        <v>28000</v>
      </c>
      <c r="H21965" s="661">
        <v>18</v>
      </c>
      <c r="I21965" s="662">
        <v>486000</v>
      </c>
      <c r="J21965" s="663">
        <v>20000000</v>
      </c>
      <c r="K21965" s="662">
        <v>560000000000</v>
      </c>
    </row>
    <row r="21966" spans="3:11" x14ac:dyDescent="0.25">
      <c r="C21966" s="660">
        <v>45946</v>
      </c>
      <c r="D21966" s="661" t="s">
        <v>312</v>
      </c>
      <c r="E21966" s="662">
        <v>27000</v>
      </c>
      <c r="F21966" s="662">
        <v>27000</v>
      </c>
      <c r="G21966" s="662">
        <v>28000</v>
      </c>
      <c r="H21966" s="661">
        <v>7</v>
      </c>
      <c r="I21966" s="662">
        <v>189000</v>
      </c>
      <c r="J21966" s="663">
        <v>20000000</v>
      </c>
      <c r="K21966" s="662">
        <v>560000000000</v>
      </c>
    </row>
    <row r="21967" spans="3:11" x14ac:dyDescent="0.25">
      <c r="C21967" s="660">
        <v>45946</v>
      </c>
      <c r="D21967" s="661" t="s">
        <v>310</v>
      </c>
      <c r="E21967" s="662">
        <v>102000</v>
      </c>
      <c r="F21967" s="662">
        <v>100000</v>
      </c>
      <c r="G21967" s="662">
        <v>102000</v>
      </c>
      <c r="H21967" s="661">
        <v>1</v>
      </c>
      <c r="I21967" s="662">
        <v>102000</v>
      </c>
      <c r="J21967" s="663">
        <v>19450000</v>
      </c>
      <c r="K21967" s="662">
        <v>1983900000000</v>
      </c>
    </row>
    <row r="21968" spans="3:11" x14ac:dyDescent="0.25">
      <c r="C21968" s="660">
        <v>45946</v>
      </c>
      <c r="D21968" s="661" t="s">
        <v>1154</v>
      </c>
      <c r="E21968" s="662">
        <v>58736</v>
      </c>
      <c r="F21968" s="662">
        <v>59000</v>
      </c>
      <c r="G21968" s="662">
        <v>58000</v>
      </c>
      <c r="H21968" s="661">
        <v>1</v>
      </c>
      <c r="I21968" s="662">
        <v>58736</v>
      </c>
      <c r="J21968" s="663">
        <v>600000</v>
      </c>
      <c r="K21968" s="662">
        <v>34800000000</v>
      </c>
    </row>
    <row r="21969" spans="3:11" x14ac:dyDescent="0.25">
      <c r="C21969" s="660">
        <v>45946</v>
      </c>
      <c r="D21969" s="661" t="s">
        <v>1155</v>
      </c>
      <c r="E21969" s="662">
        <v>39600</v>
      </c>
      <c r="F21969" s="662">
        <v>39500</v>
      </c>
      <c r="G21969" s="662">
        <v>39600</v>
      </c>
      <c r="H21969" s="661">
        <v>2</v>
      </c>
      <c r="I21969" s="662">
        <v>79200</v>
      </c>
      <c r="J21969" s="663">
        <v>2400000</v>
      </c>
      <c r="K21969" s="662">
        <v>95040000000</v>
      </c>
    </row>
    <row r="21970" spans="3:11" x14ac:dyDescent="0.25">
      <c r="C21970" s="660">
        <v>45946</v>
      </c>
      <c r="D21970" s="661" t="s">
        <v>312</v>
      </c>
      <c r="E21970" s="662">
        <v>27000</v>
      </c>
      <c r="F21970" s="662">
        <v>27000</v>
      </c>
      <c r="G21970" s="662">
        <v>28000</v>
      </c>
      <c r="H21970" s="661">
        <v>2</v>
      </c>
      <c r="I21970" s="662">
        <v>54000</v>
      </c>
      <c r="J21970" s="663">
        <v>20000000</v>
      </c>
      <c r="K21970" s="662">
        <v>560000000000</v>
      </c>
    </row>
    <row r="21971" spans="3:11" x14ac:dyDescent="0.25">
      <c r="C21971" s="660">
        <v>45946</v>
      </c>
      <c r="D21971" s="661" t="s">
        <v>310</v>
      </c>
      <c r="E21971" s="662">
        <v>102000</v>
      </c>
      <c r="F21971" s="662">
        <v>100000</v>
      </c>
      <c r="G21971" s="662">
        <v>102000</v>
      </c>
      <c r="H21971" s="661">
        <v>1</v>
      </c>
      <c r="I21971" s="662">
        <v>102000</v>
      </c>
      <c r="J21971" s="663">
        <v>19450000</v>
      </c>
      <c r="K21971" s="662">
        <v>1983900000000</v>
      </c>
    </row>
    <row r="21972" spans="3:11" x14ac:dyDescent="0.25">
      <c r="C21972" s="660">
        <v>45946</v>
      </c>
      <c r="D21972" s="661" t="s">
        <v>1154</v>
      </c>
      <c r="E21972" s="662">
        <v>58736</v>
      </c>
      <c r="F21972" s="662">
        <v>59000</v>
      </c>
      <c r="G21972" s="662">
        <v>58000</v>
      </c>
      <c r="H21972" s="661">
        <v>1</v>
      </c>
      <c r="I21972" s="662">
        <v>58736</v>
      </c>
      <c r="J21972" s="663">
        <v>600000</v>
      </c>
      <c r="K21972" s="662">
        <v>34800000000</v>
      </c>
    </row>
    <row r="21973" spans="3:11" x14ac:dyDescent="0.25">
      <c r="C21973" s="660">
        <v>45946</v>
      </c>
      <c r="D21973" s="661" t="s">
        <v>1154</v>
      </c>
      <c r="E21973" s="662">
        <v>59000</v>
      </c>
      <c r="F21973" s="662">
        <v>59000</v>
      </c>
      <c r="G21973" s="662">
        <v>58000</v>
      </c>
      <c r="H21973" s="661">
        <v>5</v>
      </c>
      <c r="I21973" s="662">
        <v>295000</v>
      </c>
      <c r="J21973" s="663">
        <v>600000</v>
      </c>
      <c r="K21973" s="662">
        <v>34800000000</v>
      </c>
    </row>
    <row r="21974" spans="3:11" x14ac:dyDescent="0.25">
      <c r="C21974" s="660">
        <v>45946</v>
      </c>
      <c r="D21974" s="661" t="s">
        <v>1154</v>
      </c>
      <c r="E21974" s="662">
        <v>59000</v>
      </c>
      <c r="F21974" s="662">
        <v>59000</v>
      </c>
      <c r="G21974" s="662">
        <v>58000</v>
      </c>
      <c r="H21974" s="661">
        <v>1</v>
      </c>
      <c r="I21974" s="662">
        <v>59000</v>
      </c>
      <c r="J21974" s="663">
        <v>600000</v>
      </c>
      <c r="K21974" s="662">
        <v>34800000000</v>
      </c>
    </row>
    <row r="21975" spans="3:11" x14ac:dyDescent="0.25">
      <c r="C21975" s="660">
        <v>45946</v>
      </c>
      <c r="D21975" s="661" t="s">
        <v>317</v>
      </c>
      <c r="E21975" s="662">
        <v>121000</v>
      </c>
      <c r="F21975" s="662">
        <v>120500</v>
      </c>
      <c r="G21975" s="662">
        <v>121000</v>
      </c>
      <c r="H21975" s="661">
        <v>80</v>
      </c>
      <c r="I21975" s="662">
        <v>9680000</v>
      </c>
      <c r="J21975" s="663">
        <v>15000000</v>
      </c>
      <c r="K21975" s="662">
        <v>1815000000000</v>
      </c>
    </row>
    <row r="21976" spans="3:11" x14ac:dyDescent="0.25">
      <c r="C21976" s="660">
        <v>45946</v>
      </c>
      <c r="D21976" s="661" t="s">
        <v>317</v>
      </c>
      <c r="E21976" s="662">
        <v>120500</v>
      </c>
      <c r="F21976" s="662">
        <v>120500</v>
      </c>
      <c r="G21976" s="662">
        <v>121000</v>
      </c>
      <c r="H21976" s="661">
        <v>23</v>
      </c>
      <c r="I21976" s="662">
        <v>2771500</v>
      </c>
      <c r="J21976" s="663">
        <v>15000000</v>
      </c>
      <c r="K21976" s="662">
        <v>1815000000000</v>
      </c>
    </row>
    <row r="21977" spans="3:11" x14ac:dyDescent="0.25">
      <c r="C21977" s="660">
        <v>45946</v>
      </c>
      <c r="D21977" s="661" t="s">
        <v>310</v>
      </c>
      <c r="E21977" s="662">
        <v>102000</v>
      </c>
      <c r="F21977" s="662">
        <v>100000</v>
      </c>
      <c r="G21977" s="662">
        <v>102000</v>
      </c>
      <c r="H21977" s="661">
        <v>2</v>
      </c>
      <c r="I21977" s="662">
        <v>204000</v>
      </c>
      <c r="J21977" s="663">
        <v>19450000</v>
      </c>
      <c r="K21977" s="662">
        <v>1983900000000</v>
      </c>
    </row>
    <row r="21978" spans="3:11" x14ac:dyDescent="0.25">
      <c r="C21978" s="660">
        <v>45946</v>
      </c>
      <c r="D21978" s="661" t="s">
        <v>310</v>
      </c>
      <c r="E21978" s="662">
        <v>102000</v>
      </c>
      <c r="F21978" s="662">
        <v>100000</v>
      </c>
      <c r="G21978" s="662">
        <v>102000</v>
      </c>
      <c r="H21978" s="661">
        <v>2</v>
      </c>
      <c r="I21978" s="662">
        <v>204000</v>
      </c>
      <c r="J21978" s="663">
        <v>19450000</v>
      </c>
      <c r="K21978" s="662">
        <v>1983900000000</v>
      </c>
    </row>
    <row r="21979" spans="3:11" x14ac:dyDescent="0.25">
      <c r="C21979" s="660">
        <v>45946</v>
      </c>
      <c r="D21979" s="661" t="s">
        <v>312</v>
      </c>
      <c r="E21979" s="662">
        <v>27100</v>
      </c>
      <c r="F21979" s="662">
        <v>27000</v>
      </c>
      <c r="G21979" s="662">
        <v>28000</v>
      </c>
      <c r="H21979" s="661">
        <v>1</v>
      </c>
      <c r="I21979" s="662">
        <v>27100</v>
      </c>
      <c r="J21979" s="663">
        <v>20000000</v>
      </c>
      <c r="K21979" s="662">
        <v>560000000000</v>
      </c>
    </row>
    <row r="21980" spans="3:11" x14ac:dyDescent="0.25">
      <c r="C21980" s="660">
        <v>45946</v>
      </c>
      <c r="D21980" s="661" t="s">
        <v>312</v>
      </c>
      <c r="E21980" s="662">
        <v>27100</v>
      </c>
      <c r="F21980" s="662">
        <v>27000</v>
      </c>
      <c r="G21980" s="662">
        <v>28000</v>
      </c>
      <c r="H21980" s="661">
        <v>3</v>
      </c>
      <c r="I21980" s="662">
        <v>81300</v>
      </c>
      <c r="J21980" s="663">
        <v>20000000</v>
      </c>
      <c r="K21980" s="662">
        <v>560000000000</v>
      </c>
    </row>
    <row r="21981" spans="3:11" x14ac:dyDescent="0.25">
      <c r="C21981" s="660">
        <v>45946</v>
      </c>
      <c r="D21981" s="661" t="s">
        <v>317</v>
      </c>
      <c r="E21981" s="662">
        <v>120500</v>
      </c>
      <c r="F21981" s="662">
        <v>120500</v>
      </c>
      <c r="G21981" s="662">
        <v>121000</v>
      </c>
      <c r="H21981" s="661">
        <v>165</v>
      </c>
      <c r="I21981" s="662">
        <v>19882500</v>
      </c>
      <c r="J21981" s="663">
        <v>15000000</v>
      </c>
      <c r="K21981" s="662">
        <v>1815000000000</v>
      </c>
    </row>
    <row r="21982" spans="3:11" x14ac:dyDescent="0.25">
      <c r="C21982" s="660">
        <v>45946</v>
      </c>
      <c r="D21982" s="661" t="s">
        <v>317</v>
      </c>
      <c r="E21982" s="662">
        <v>120500</v>
      </c>
      <c r="F21982" s="662">
        <v>120500</v>
      </c>
      <c r="G21982" s="662">
        <v>121000</v>
      </c>
      <c r="H21982" s="661">
        <v>4</v>
      </c>
      <c r="I21982" s="662">
        <v>482000</v>
      </c>
      <c r="J21982" s="663">
        <v>15000000</v>
      </c>
      <c r="K21982" s="662">
        <v>1815000000000</v>
      </c>
    </row>
    <row r="21983" spans="3:11" x14ac:dyDescent="0.25">
      <c r="C21983" s="660">
        <v>45946</v>
      </c>
      <c r="D21983" s="661" t="s">
        <v>317</v>
      </c>
      <c r="E21983" s="662">
        <v>120500</v>
      </c>
      <c r="F21983" s="662">
        <v>120500</v>
      </c>
      <c r="G21983" s="662">
        <v>121000</v>
      </c>
      <c r="H21983" s="661">
        <v>10</v>
      </c>
      <c r="I21983" s="662">
        <v>1205000</v>
      </c>
      <c r="J21983" s="663">
        <v>15000000</v>
      </c>
      <c r="K21983" s="662">
        <v>1815000000000</v>
      </c>
    </row>
    <row r="21984" spans="3:11" x14ac:dyDescent="0.25">
      <c r="C21984" s="660">
        <v>45946</v>
      </c>
      <c r="D21984" s="661" t="s">
        <v>312</v>
      </c>
      <c r="E21984" s="662">
        <v>27100</v>
      </c>
      <c r="F21984" s="662">
        <v>27000</v>
      </c>
      <c r="G21984" s="662">
        <v>28000</v>
      </c>
      <c r="H21984" s="661">
        <v>15</v>
      </c>
      <c r="I21984" s="662">
        <v>406500</v>
      </c>
      <c r="J21984" s="663">
        <v>20000000</v>
      </c>
      <c r="K21984" s="662">
        <v>560000000000</v>
      </c>
    </row>
    <row r="21985" spans="3:11" x14ac:dyDescent="0.25">
      <c r="C21985" s="660">
        <v>45946</v>
      </c>
      <c r="D21985" s="661" t="s">
        <v>317</v>
      </c>
      <c r="E21985" s="662">
        <v>120500</v>
      </c>
      <c r="F21985" s="662">
        <v>120500</v>
      </c>
      <c r="G21985" s="662">
        <v>121000</v>
      </c>
      <c r="H21985" s="661">
        <v>217</v>
      </c>
      <c r="I21985" s="662">
        <v>26148500</v>
      </c>
      <c r="J21985" s="663">
        <v>15000000</v>
      </c>
      <c r="K21985" s="662">
        <v>1815000000000</v>
      </c>
    </row>
    <row r="21986" spans="3:11" x14ac:dyDescent="0.25">
      <c r="C21986" s="660">
        <v>45946</v>
      </c>
      <c r="D21986" s="661" t="s">
        <v>310</v>
      </c>
      <c r="E21986" s="662">
        <v>102000</v>
      </c>
      <c r="F21986" s="662">
        <v>100000</v>
      </c>
      <c r="G21986" s="662">
        <v>102000</v>
      </c>
      <c r="H21986" s="661">
        <v>4</v>
      </c>
      <c r="I21986" s="662">
        <v>408000</v>
      </c>
      <c r="J21986" s="663">
        <v>19450000</v>
      </c>
      <c r="K21986" s="662">
        <v>1983900000000</v>
      </c>
    </row>
    <row r="21987" spans="3:11" x14ac:dyDescent="0.25">
      <c r="C21987" s="660">
        <v>45946</v>
      </c>
      <c r="D21987" s="661" t="s">
        <v>312</v>
      </c>
      <c r="E21987" s="662">
        <v>27100</v>
      </c>
      <c r="F21987" s="662">
        <v>27000</v>
      </c>
      <c r="G21987" s="662">
        <v>28000</v>
      </c>
      <c r="H21987" s="661">
        <v>2</v>
      </c>
      <c r="I21987" s="662">
        <v>54200</v>
      </c>
      <c r="J21987" s="663">
        <v>20000000</v>
      </c>
      <c r="K21987" s="662">
        <v>560000000000</v>
      </c>
    </row>
    <row r="21988" spans="3:11" x14ac:dyDescent="0.25">
      <c r="C21988" s="660">
        <v>45946</v>
      </c>
      <c r="D21988" s="661" t="s">
        <v>312</v>
      </c>
      <c r="E21988" s="662">
        <v>27100</v>
      </c>
      <c r="F21988" s="662">
        <v>27000</v>
      </c>
      <c r="G21988" s="662">
        <v>28000</v>
      </c>
      <c r="H21988" s="661">
        <v>65</v>
      </c>
      <c r="I21988" s="662">
        <v>1761500</v>
      </c>
      <c r="J21988" s="663">
        <v>20000000</v>
      </c>
      <c r="K21988" s="662">
        <v>560000000000</v>
      </c>
    </row>
    <row r="21989" spans="3:11" x14ac:dyDescent="0.25">
      <c r="C21989" s="660">
        <v>45946</v>
      </c>
      <c r="D21989" s="661" t="s">
        <v>1154</v>
      </c>
      <c r="E21989" s="662">
        <v>59000</v>
      </c>
      <c r="F21989" s="662">
        <v>59000</v>
      </c>
      <c r="G21989" s="662">
        <v>58000</v>
      </c>
      <c r="H21989" s="661">
        <v>5</v>
      </c>
      <c r="I21989" s="662">
        <v>295000</v>
      </c>
      <c r="J21989" s="663">
        <v>600000</v>
      </c>
      <c r="K21989" s="662">
        <v>34800000000</v>
      </c>
    </row>
    <row r="21990" spans="3:11" x14ac:dyDescent="0.25">
      <c r="C21990" s="660">
        <v>45946</v>
      </c>
      <c r="D21990" s="661" t="s">
        <v>317</v>
      </c>
      <c r="E21990" s="662">
        <v>120400</v>
      </c>
      <c r="F21990" s="662">
        <v>120500</v>
      </c>
      <c r="G21990" s="662">
        <v>121000</v>
      </c>
      <c r="H21990" s="661">
        <v>2</v>
      </c>
      <c r="I21990" s="662">
        <v>240800</v>
      </c>
      <c r="J21990" s="663">
        <v>15000000</v>
      </c>
      <c r="K21990" s="662">
        <v>1815000000000</v>
      </c>
    </row>
    <row r="21991" spans="3:11" x14ac:dyDescent="0.25">
      <c r="C21991" s="660">
        <v>45946</v>
      </c>
      <c r="D21991" s="661" t="s">
        <v>1154</v>
      </c>
      <c r="E21991" s="662">
        <v>59500</v>
      </c>
      <c r="F21991" s="662">
        <v>59000</v>
      </c>
      <c r="G21991" s="662">
        <v>58000</v>
      </c>
      <c r="H21991" s="661">
        <v>4</v>
      </c>
      <c r="I21991" s="662">
        <v>238000</v>
      </c>
      <c r="J21991" s="663">
        <v>600000</v>
      </c>
      <c r="K21991" s="662">
        <v>34800000000</v>
      </c>
    </row>
    <row r="21992" spans="3:11" x14ac:dyDescent="0.25">
      <c r="C21992" s="660">
        <v>45946</v>
      </c>
      <c r="D21992" s="661" t="s">
        <v>317</v>
      </c>
      <c r="E21992" s="662">
        <v>120500</v>
      </c>
      <c r="F21992" s="662">
        <v>120500</v>
      </c>
      <c r="G21992" s="662">
        <v>121000</v>
      </c>
      <c r="H21992" s="661">
        <v>2</v>
      </c>
      <c r="I21992" s="662">
        <v>241000</v>
      </c>
      <c r="J21992" s="663">
        <v>15000000</v>
      </c>
      <c r="K21992" s="662">
        <v>1815000000000</v>
      </c>
    </row>
    <row r="21993" spans="3:11" x14ac:dyDescent="0.25">
      <c r="C21993" s="660">
        <v>45946</v>
      </c>
      <c r="D21993" s="661" t="s">
        <v>317</v>
      </c>
      <c r="E21993" s="662">
        <v>119500</v>
      </c>
      <c r="F21993" s="662">
        <v>120500</v>
      </c>
      <c r="G21993" s="662">
        <v>121000</v>
      </c>
      <c r="H21993" s="661">
        <v>2000</v>
      </c>
      <c r="I21993" s="662">
        <v>239000000</v>
      </c>
      <c r="J21993" s="663">
        <v>15000000</v>
      </c>
      <c r="K21993" s="662">
        <v>1815000000000</v>
      </c>
    </row>
    <row r="21994" spans="3:11" x14ac:dyDescent="0.25">
      <c r="C21994" s="660">
        <v>45946</v>
      </c>
      <c r="D21994" s="661" t="s">
        <v>317</v>
      </c>
      <c r="E21994" s="662">
        <v>120500</v>
      </c>
      <c r="F21994" s="662">
        <v>120500</v>
      </c>
      <c r="G21994" s="662">
        <v>121000</v>
      </c>
      <c r="H21994" s="661">
        <v>13</v>
      </c>
      <c r="I21994" s="662">
        <v>1566500</v>
      </c>
      <c r="J21994" s="663">
        <v>15000000</v>
      </c>
      <c r="K21994" s="662">
        <v>1815000000000</v>
      </c>
    </row>
    <row r="21995" spans="3:11" x14ac:dyDescent="0.25">
      <c r="C21995" s="660">
        <v>45946</v>
      </c>
      <c r="D21995" s="661" t="s">
        <v>317</v>
      </c>
      <c r="E21995" s="662">
        <v>120500</v>
      </c>
      <c r="F21995" s="662">
        <v>120500</v>
      </c>
      <c r="G21995" s="662">
        <v>121000</v>
      </c>
      <c r="H21995" s="661">
        <v>1</v>
      </c>
      <c r="I21995" s="662">
        <v>120500</v>
      </c>
      <c r="J21995" s="663">
        <v>15000000</v>
      </c>
      <c r="K21995" s="662">
        <v>1815000000000</v>
      </c>
    </row>
    <row r="21996" spans="3:11" x14ac:dyDescent="0.25">
      <c r="C21996" s="660">
        <v>45946</v>
      </c>
      <c r="D21996" s="661" t="s">
        <v>1154</v>
      </c>
      <c r="E21996" s="662">
        <v>59850</v>
      </c>
      <c r="F21996" s="662">
        <v>59000</v>
      </c>
      <c r="G21996" s="662">
        <v>58000</v>
      </c>
      <c r="H21996" s="661">
        <v>2</v>
      </c>
      <c r="I21996" s="662">
        <v>119700</v>
      </c>
      <c r="J21996" s="663">
        <v>600000</v>
      </c>
      <c r="K21996" s="662">
        <v>34800000000</v>
      </c>
    </row>
    <row r="21997" spans="3:11" x14ac:dyDescent="0.25">
      <c r="C21997" s="660">
        <v>45946</v>
      </c>
      <c r="D21997" s="661" t="s">
        <v>1155</v>
      </c>
      <c r="E21997" s="662">
        <v>39600</v>
      </c>
      <c r="F21997" s="662">
        <v>39500</v>
      </c>
      <c r="G21997" s="662">
        <v>39600</v>
      </c>
      <c r="H21997" s="661">
        <v>1</v>
      </c>
      <c r="I21997" s="662">
        <v>39600</v>
      </c>
      <c r="J21997" s="663">
        <v>2400000</v>
      </c>
      <c r="K21997" s="662">
        <v>95040000000</v>
      </c>
    </row>
    <row r="21998" spans="3:11" x14ac:dyDescent="0.25">
      <c r="C21998" s="660">
        <v>45946</v>
      </c>
      <c r="D21998" s="661" t="s">
        <v>1155</v>
      </c>
      <c r="E21998" s="662">
        <v>39600</v>
      </c>
      <c r="F21998" s="662">
        <v>39500</v>
      </c>
      <c r="G21998" s="662">
        <v>39600</v>
      </c>
      <c r="H21998" s="661">
        <v>3</v>
      </c>
      <c r="I21998" s="662">
        <v>118800</v>
      </c>
      <c r="J21998" s="663">
        <v>2400000</v>
      </c>
      <c r="K21998" s="662">
        <v>95040000000</v>
      </c>
    </row>
    <row r="21999" spans="3:11" x14ac:dyDescent="0.25">
      <c r="C21999" s="660">
        <v>45946</v>
      </c>
      <c r="D21999" s="661" t="s">
        <v>1155</v>
      </c>
      <c r="E21999" s="662">
        <v>39600</v>
      </c>
      <c r="F21999" s="662">
        <v>39500</v>
      </c>
      <c r="G21999" s="662">
        <v>39600</v>
      </c>
      <c r="H21999" s="661">
        <v>1</v>
      </c>
      <c r="I21999" s="662">
        <v>39600</v>
      </c>
      <c r="J21999" s="663">
        <v>2400000</v>
      </c>
      <c r="K21999" s="662">
        <v>95040000000</v>
      </c>
    </row>
    <row r="22000" spans="3:11" x14ac:dyDescent="0.25">
      <c r="C22000" s="660">
        <v>45946</v>
      </c>
      <c r="D22000" s="661" t="s">
        <v>317</v>
      </c>
      <c r="E22000" s="662">
        <v>121000</v>
      </c>
      <c r="F22000" s="662">
        <v>120500</v>
      </c>
      <c r="G22000" s="662">
        <v>121000</v>
      </c>
      <c r="H22000" s="661">
        <v>1</v>
      </c>
      <c r="I22000" s="662">
        <v>121000</v>
      </c>
      <c r="J22000" s="663">
        <v>15000000</v>
      </c>
      <c r="K22000" s="662">
        <v>1815000000000</v>
      </c>
    </row>
    <row r="22001" spans="3:11" x14ac:dyDescent="0.25">
      <c r="C22001" s="660">
        <v>45946</v>
      </c>
      <c r="D22001" s="661" t="s">
        <v>317</v>
      </c>
      <c r="E22001" s="662">
        <v>121000</v>
      </c>
      <c r="F22001" s="662">
        <v>120500</v>
      </c>
      <c r="G22001" s="662">
        <v>121000</v>
      </c>
      <c r="H22001" s="661">
        <v>59</v>
      </c>
      <c r="I22001" s="662">
        <v>7139000</v>
      </c>
      <c r="J22001" s="663">
        <v>15000000</v>
      </c>
      <c r="K22001" s="662">
        <v>1815000000000</v>
      </c>
    </row>
    <row r="22002" spans="3:11" x14ac:dyDescent="0.25">
      <c r="C22002" s="660">
        <v>45946</v>
      </c>
      <c r="D22002" s="661" t="s">
        <v>312</v>
      </c>
      <c r="E22002" s="662">
        <v>27000</v>
      </c>
      <c r="F22002" s="662">
        <v>27000</v>
      </c>
      <c r="G22002" s="662">
        <v>28000</v>
      </c>
      <c r="H22002" s="661">
        <v>1</v>
      </c>
      <c r="I22002" s="662">
        <v>27000</v>
      </c>
      <c r="J22002" s="663">
        <v>20000000</v>
      </c>
      <c r="K22002" s="662">
        <v>560000000000</v>
      </c>
    </row>
    <row r="22003" spans="3:11" x14ac:dyDescent="0.25">
      <c r="C22003" s="660">
        <v>45946</v>
      </c>
      <c r="D22003" s="661" t="s">
        <v>312</v>
      </c>
      <c r="E22003" s="662">
        <v>27000</v>
      </c>
      <c r="F22003" s="662">
        <v>27000</v>
      </c>
      <c r="G22003" s="662">
        <v>28000</v>
      </c>
      <c r="H22003" s="661">
        <v>2</v>
      </c>
      <c r="I22003" s="662">
        <v>54000</v>
      </c>
      <c r="J22003" s="663">
        <v>20000000</v>
      </c>
      <c r="K22003" s="662">
        <v>560000000000</v>
      </c>
    </row>
    <row r="22004" spans="3:11" x14ac:dyDescent="0.25">
      <c r="C22004" s="660">
        <v>45946</v>
      </c>
      <c r="D22004" s="661" t="s">
        <v>317</v>
      </c>
      <c r="E22004" s="662">
        <v>122000</v>
      </c>
      <c r="F22004" s="662">
        <v>120500</v>
      </c>
      <c r="G22004" s="662">
        <v>121000</v>
      </c>
      <c r="H22004" s="661">
        <v>10</v>
      </c>
      <c r="I22004" s="662">
        <v>1220000</v>
      </c>
      <c r="J22004" s="663">
        <v>15000000</v>
      </c>
      <c r="K22004" s="662">
        <v>1815000000000</v>
      </c>
    </row>
    <row r="22005" spans="3:11" x14ac:dyDescent="0.25">
      <c r="C22005" s="660">
        <v>45946</v>
      </c>
      <c r="D22005" s="661" t="s">
        <v>317</v>
      </c>
      <c r="E22005" s="662">
        <v>122500</v>
      </c>
      <c r="F22005" s="662">
        <v>120500</v>
      </c>
      <c r="G22005" s="662">
        <v>121000</v>
      </c>
      <c r="H22005" s="661">
        <v>1</v>
      </c>
      <c r="I22005" s="662">
        <v>122500</v>
      </c>
      <c r="J22005" s="663">
        <v>15000000</v>
      </c>
      <c r="K22005" s="662">
        <v>1815000000000</v>
      </c>
    </row>
    <row r="22006" spans="3:11" x14ac:dyDescent="0.25">
      <c r="C22006" s="660">
        <v>45946</v>
      </c>
      <c r="D22006" s="661" t="s">
        <v>317</v>
      </c>
      <c r="E22006" s="662">
        <v>122500</v>
      </c>
      <c r="F22006" s="662">
        <v>120500</v>
      </c>
      <c r="G22006" s="662">
        <v>121000</v>
      </c>
      <c r="H22006" s="661">
        <v>6</v>
      </c>
      <c r="I22006" s="662">
        <v>735000</v>
      </c>
      <c r="J22006" s="663">
        <v>15000000</v>
      </c>
      <c r="K22006" s="662">
        <v>1815000000000</v>
      </c>
    </row>
    <row r="22007" spans="3:11" x14ac:dyDescent="0.25">
      <c r="C22007" s="660">
        <v>45946</v>
      </c>
      <c r="D22007" s="661" t="s">
        <v>317</v>
      </c>
      <c r="E22007" s="662">
        <v>123000</v>
      </c>
      <c r="F22007" s="662">
        <v>120500</v>
      </c>
      <c r="G22007" s="662">
        <v>121000</v>
      </c>
      <c r="H22007" s="661">
        <v>10</v>
      </c>
      <c r="I22007" s="662">
        <v>1230000</v>
      </c>
      <c r="J22007" s="663">
        <v>15000000</v>
      </c>
      <c r="K22007" s="662">
        <v>1815000000000</v>
      </c>
    </row>
    <row r="22008" spans="3:11" x14ac:dyDescent="0.25">
      <c r="C22008" s="660">
        <v>45946</v>
      </c>
      <c r="D22008" s="661" t="s">
        <v>317</v>
      </c>
      <c r="E22008" s="662">
        <v>123000</v>
      </c>
      <c r="F22008" s="662">
        <v>120500</v>
      </c>
      <c r="G22008" s="662">
        <v>121000</v>
      </c>
      <c r="H22008" s="661">
        <v>65</v>
      </c>
      <c r="I22008" s="662">
        <v>7995000</v>
      </c>
      <c r="J22008" s="663">
        <v>15000000</v>
      </c>
      <c r="K22008" s="662">
        <v>1815000000000</v>
      </c>
    </row>
    <row r="22009" spans="3:11" x14ac:dyDescent="0.25">
      <c r="C22009" s="660">
        <v>45946</v>
      </c>
      <c r="D22009" s="661" t="s">
        <v>317</v>
      </c>
      <c r="E22009" s="662">
        <v>123000</v>
      </c>
      <c r="F22009" s="662">
        <v>120500</v>
      </c>
      <c r="G22009" s="662">
        <v>121000</v>
      </c>
      <c r="H22009" s="661">
        <v>2</v>
      </c>
      <c r="I22009" s="662">
        <v>246000</v>
      </c>
      <c r="J22009" s="663">
        <v>15000000</v>
      </c>
      <c r="K22009" s="662">
        <v>1815000000000</v>
      </c>
    </row>
    <row r="22010" spans="3:11" x14ac:dyDescent="0.25">
      <c r="C22010" s="660">
        <v>45946</v>
      </c>
      <c r="D22010" s="661" t="s">
        <v>317</v>
      </c>
      <c r="E22010" s="662">
        <v>123000</v>
      </c>
      <c r="F22010" s="662">
        <v>120500</v>
      </c>
      <c r="G22010" s="662">
        <v>121000</v>
      </c>
      <c r="H22010" s="661">
        <v>16</v>
      </c>
      <c r="I22010" s="662">
        <v>1968000</v>
      </c>
      <c r="J22010" s="663">
        <v>15000000</v>
      </c>
      <c r="K22010" s="662">
        <v>1815000000000</v>
      </c>
    </row>
    <row r="22011" spans="3:11" x14ac:dyDescent="0.25">
      <c r="C22011" s="660">
        <v>45946</v>
      </c>
      <c r="D22011" s="661" t="s">
        <v>317</v>
      </c>
      <c r="E22011" s="662">
        <v>123000</v>
      </c>
      <c r="F22011" s="662">
        <v>120500</v>
      </c>
      <c r="G22011" s="662">
        <v>121000</v>
      </c>
      <c r="H22011" s="661">
        <v>5</v>
      </c>
      <c r="I22011" s="662">
        <v>615000</v>
      </c>
      <c r="J22011" s="663">
        <v>15000000</v>
      </c>
      <c r="K22011" s="662">
        <v>1815000000000</v>
      </c>
    </row>
    <row r="22012" spans="3:11" x14ac:dyDescent="0.25">
      <c r="C22012" s="660">
        <v>45946</v>
      </c>
      <c r="D22012" s="661" t="s">
        <v>317</v>
      </c>
      <c r="E22012" s="662">
        <v>123000</v>
      </c>
      <c r="F22012" s="662">
        <v>120500</v>
      </c>
      <c r="G22012" s="662">
        <v>121000</v>
      </c>
      <c r="H22012" s="661">
        <v>6</v>
      </c>
      <c r="I22012" s="662">
        <v>738000</v>
      </c>
      <c r="J22012" s="663">
        <v>15000000</v>
      </c>
      <c r="K22012" s="662">
        <v>1815000000000</v>
      </c>
    </row>
    <row r="22013" spans="3:11" x14ac:dyDescent="0.25">
      <c r="C22013" s="660">
        <v>45946</v>
      </c>
      <c r="D22013" s="661" t="s">
        <v>317</v>
      </c>
      <c r="E22013" s="662">
        <v>123000</v>
      </c>
      <c r="F22013" s="662">
        <v>120500</v>
      </c>
      <c r="G22013" s="662">
        <v>121000</v>
      </c>
      <c r="H22013" s="661">
        <v>8</v>
      </c>
      <c r="I22013" s="662">
        <v>984000</v>
      </c>
      <c r="J22013" s="663">
        <v>15000000</v>
      </c>
      <c r="K22013" s="662">
        <v>1815000000000</v>
      </c>
    </row>
    <row r="22014" spans="3:11" x14ac:dyDescent="0.25">
      <c r="C22014" s="660">
        <v>45946</v>
      </c>
      <c r="D22014" s="661" t="s">
        <v>317</v>
      </c>
      <c r="E22014" s="662">
        <v>121000</v>
      </c>
      <c r="F22014" s="662">
        <v>120500</v>
      </c>
      <c r="G22014" s="662">
        <v>121000</v>
      </c>
      <c r="H22014" s="661">
        <v>3</v>
      </c>
      <c r="I22014" s="662">
        <v>363000</v>
      </c>
      <c r="J22014" s="663">
        <v>15000000</v>
      </c>
      <c r="K22014" s="662">
        <v>1815000000000</v>
      </c>
    </row>
    <row r="22015" spans="3:11" x14ac:dyDescent="0.25">
      <c r="C22015" s="660">
        <v>45946</v>
      </c>
      <c r="D22015" s="661" t="s">
        <v>317</v>
      </c>
      <c r="E22015" s="662">
        <v>121000</v>
      </c>
      <c r="F22015" s="662">
        <v>120500</v>
      </c>
      <c r="G22015" s="662">
        <v>121000</v>
      </c>
      <c r="H22015" s="661">
        <v>5</v>
      </c>
      <c r="I22015" s="662">
        <v>605000</v>
      </c>
      <c r="J22015" s="663">
        <v>15000000</v>
      </c>
      <c r="K22015" s="662">
        <v>1815000000000</v>
      </c>
    </row>
    <row r="22016" spans="3:11" x14ac:dyDescent="0.25">
      <c r="C22016" s="660">
        <v>45946</v>
      </c>
      <c r="D22016" s="661" t="s">
        <v>312</v>
      </c>
      <c r="E22016" s="662">
        <v>27050</v>
      </c>
      <c r="F22016" s="662">
        <v>27000</v>
      </c>
      <c r="G22016" s="662">
        <v>28000</v>
      </c>
      <c r="H22016" s="661">
        <v>10</v>
      </c>
      <c r="I22016" s="662">
        <v>270500</v>
      </c>
      <c r="J22016" s="663">
        <v>20000000</v>
      </c>
      <c r="K22016" s="662">
        <v>560000000000</v>
      </c>
    </row>
    <row r="22017" spans="3:11" x14ac:dyDescent="0.25">
      <c r="C22017" s="660">
        <v>45946</v>
      </c>
      <c r="D22017" s="661" t="s">
        <v>312</v>
      </c>
      <c r="E22017" s="662">
        <v>27000</v>
      </c>
      <c r="F22017" s="662">
        <v>27000</v>
      </c>
      <c r="G22017" s="662">
        <v>28000</v>
      </c>
      <c r="H22017" s="661">
        <v>8</v>
      </c>
      <c r="I22017" s="662">
        <v>216000</v>
      </c>
      <c r="J22017" s="663">
        <v>20000000</v>
      </c>
      <c r="K22017" s="662">
        <v>560000000000</v>
      </c>
    </row>
    <row r="22018" spans="3:11" x14ac:dyDescent="0.25">
      <c r="C22018" s="660">
        <v>45946</v>
      </c>
      <c r="D22018" s="661" t="s">
        <v>1155</v>
      </c>
      <c r="E22018" s="662">
        <v>39999</v>
      </c>
      <c r="F22018" s="662">
        <v>39500</v>
      </c>
      <c r="G22018" s="662">
        <v>39600</v>
      </c>
      <c r="H22018" s="661">
        <v>1</v>
      </c>
      <c r="I22018" s="662">
        <v>39999</v>
      </c>
      <c r="J22018" s="663">
        <v>2400000</v>
      </c>
      <c r="K22018" s="662">
        <v>95040000000</v>
      </c>
    </row>
    <row r="22019" spans="3:11" x14ac:dyDescent="0.25">
      <c r="C22019" s="660">
        <v>45946</v>
      </c>
      <c r="D22019" s="661" t="s">
        <v>1155</v>
      </c>
      <c r="E22019" s="662">
        <v>39999</v>
      </c>
      <c r="F22019" s="662">
        <v>39500</v>
      </c>
      <c r="G22019" s="662">
        <v>39600</v>
      </c>
      <c r="H22019" s="661">
        <v>1</v>
      </c>
      <c r="I22019" s="662">
        <v>39999</v>
      </c>
      <c r="J22019" s="663">
        <v>2400000</v>
      </c>
      <c r="K22019" s="662">
        <v>95040000000</v>
      </c>
    </row>
    <row r="22020" spans="3:11" x14ac:dyDescent="0.25">
      <c r="C22020" s="660">
        <v>45946</v>
      </c>
      <c r="D22020" s="661" t="s">
        <v>317</v>
      </c>
      <c r="E22020" s="662">
        <v>121000</v>
      </c>
      <c r="F22020" s="662">
        <v>120500</v>
      </c>
      <c r="G22020" s="662">
        <v>121000</v>
      </c>
      <c r="H22020" s="661">
        <v>5</v>
      </c>
      <c r="I22020" s="662">
        <v>605000</v>
      </c>
      <c r="J22020" s="663">
        <v>15000000</v>
      </c>
      <c r="K22020" s="662">
        <v>1815000000000</v>
      </c>
    </row>
    <row r="22021" spans="3:11" x14ac:dyDescent="0.25">
      <c r="C22021" s="660">
        <v>45946</v>
      </c>
      <c r="D22021" s="661" t="s">
        <v>1154</v>
      </c>
      <c r="E22021" s="662">
        <v>59000</v>
      </c>
      <c r="F22021" s="662">
        <v>59000</v>
      </c>
      <c r="G22021" s="662">
        <v>58000</v>
      </c>
      <c r="H22021" s="661">
        <v>2</v>
      </c>
      <c r="I22021" s="662">
        <v>118000</v>
      </c>
      <c r="J22021" s="663">
        <v>600000</v>
      </c>
      <c r="K22021" s="662">
        <v>34800000000</v>
      </c>
    </row>
    <row r="22022" spans="3:11" x14ac:dyDescent="0.25">
      <c r="C22022" s="660">
        <v>45946</v>
      </c>
      <c r="D22022" s="661" t="s">
        <v>312</v>
      </c>
      <c r="E22022" s="662">
        <v>27050</v>
      </c>
      <c r="F22022" s="662">
        <v>27000</v>
      </c>
      <c r="G22022" s="662">
        <v>28000</v>
      </c>
      <c r="H22022" s="661">
        <v>7</v>
      </c>
      <c r="I22022" s="662">
        <v>189350</v>
      </c>
      <c r="J22022" s="663">
        <v>20000000</v>
      </c>
      <c r="K22022" s="662">
        <v>560000000000</v>
      </c>
    </row>
    <row r="22023" spans="3:11" x14ac:dyDescent="0.25">
      <c r="C22023" s="660">
        <v>45946</v>
      </c>
      <c r="D22023" s="661" t="s">
        <v>312</v>
      </c>
      <c r="E22023" s="662">
        <v>27000</v>
      </c>
      <c r="F22023" s="662">
        <v>27000</v>
      </c>
      <c r="G22023" s="662">
        <v>28000</v>
      </c>
      <c r="H22023" s="661">
        <v>3</v>
      </c>
      <c r="I22023" s="662">
        <v>81000</v>
      </c>
      <c r="J22023" s="663">
        <v>20000000</v>
      </c>
      <c r="K22023" s="662">
        <v>560000000000</v>
      </c>
    </row>
    <row r="22024" spans="3:11" x14ac:dyDescent="0.25">
      <c r="C22024" s="660">
        <v>45946</v>
      </c>
      <c r="D22024" s="661" t="s">
        <v>312</v>
      </c>
      <c r="E22024" s="662">
        <v>27000</v>
      </c>
      <c r="F22024" s="662">
        <v>27000</v>
      </c>
      <c r="G22024" s="662">
        <v>28000</v>
      </c>
      <c r="H22024" s="661">
        <v>2</v>
      </c>
      <c r="I22024" s="662">
        <v>54000</v>
      </c>
      <c r="J22024" s="663">
        <v>20000000</v>
      </c>
      <c r="K22024" s="662">
        <v>560000000000</v>
      </c>
    </row>
    <row r="22025" spans="3:11" x14ac:dyDescent="0.25">
      <c r="C22025" s="660">
        <v>45946</v>
      </c>
      <c r="D22025" s="661" t="s">
        <v>312</v>
      </c>
      <c r="E22025" s="662">
        <v>27100</v>
      </c>
      <c r="F22025" s="662">
        <v>27000</v>
      </c>
      <c r="G22025" s="662">
        <v>28000</v>
      </c>
      <c r="H22025" s="661">
        <v>11</v>
      </c>
      <c r="I22025" s="662">
        <v>298100</v>
      </c>
      <c r="J22025" s="663">
        <v>20000000</v>
      </c>
      <c r="K22025" s="662">
        <v>560000000000</v>
      </c>
    </row>
    <row r="22026" spans="3:11" x14ac:dyDescent="0.25">
      <c r="C22026" s="660">
        <v>45946</v>
      </c>
      <c r="D22026" s="661" t="s">
        <v>317</v>
      </c>
      <c r="E22026" s="662">
        <v>121000</v>
      </c>
      <c r="F22026" s="662">
        <v>120500</v>
      </c>
      <c r="G22026" s="662">
        <v>121000</v>
      </c>
      <c r="H22026" s="661">
        <v>118</v>
      </c>
      <c r="I22026" s="662">
        <v>14278000</v>
      </c>
      <c r="J22026" s="663">
        <v>15000000</v>
      </c>
      <c r="K22026" s="662">
        <v>1815000000000</v>
      </c>
    </row>
    <row r="22027" spans="3:11" x14ac:dyDescent="0.25">
      <c r="C22027" s="660">
        <v>45946</v>
      </c>
      <c r="D22027" s="661" t="s">
        <v>312</v>
      </c>
      <c r="E22027" s="662">
        <v>27100</v>
      </c>
      <c r="F22027" s="662">
        <v>27000</v>
      </c>
      <c r="G22027" s="662">
        <v>28000</v>
      </c>
      <c r="H22027" s="661">
        <v>14</v>
      </c>
      <c r="I22027" s="662">
        <v>379400</v>
      </c>
      <c r="J22027" s="663">
        <v>20000000</v>
      </c>
      <c r="K22027" s="662">
        <v>560000000000</v>
      </c>
    </row>
    <row r="22028" spans="3:11" x14ac:dyDescent="0.25">
      <c r="C22028" s="660">
        <v>45946</v>
      </c>
      <c r="D22028" s="661" t="s">
        <v>312</v>
      </c>
      <c r="E22028" s="662">
        <v>27000</v>
      </c>
      <c r="F22028" s="662">
        <v>27000</v>
      </c>
      <c r="G22028" s="662">
        <v>28000</v>
      </c>
      <c r="H22028" s="661">
        <v>15</v>
      </c>
      <c r="I22028" s="662">
        <v>405000</v>
      </c>
      <c r="J22028" s="663">
        <v>20000000</v>
      </c>
      <c r="K22028" s="662">
        <v>560000000000</v>
      </c>
    </row>
    <row r="22029" spans="3:11" x14ac:dyDescent="0.25">
      <c r="C22029" s="660">
        <v>45946</v>
      </c>
      <c r="D22029" s="661" t="s">
        <v>312</v>
      </c>
      <c r="E22029" s="662">
        <v>27000</v>
      </c>
      <c r="F22029" s="662">
        <v>27000</v>
      </c>
      <c r="G22029" s="662">
        <v>28000</v>
      </c>
      <c r="H22029" s="661">
        <v>1</v>
      </c>
      <c r="I22029" s="662">
        <v>27000</v>
      </c>
      <c r="J22029" s="663">
        <v>20000000</v>
      </c>
      <c r="K22029" s="662">
        <v>560000000000</v>
      </c>
    </row>
    <row r="22030" spans="3:11" x14ac:dyDescent="0.25">
      <c r="C22030" s="660">
        <v>45946</v>
      </c>
      <c r="D22030" s="661" t="s">
        <v>312</v>
      </c>
      <c r="E22030" s="662">
        <v>27000</v>
      </c>
      <c r="F22030" s="662">
        <v>27000</v>
      </c>
      <c r="G22030" s="662">
        <v>28000</v>
      </c>
      <c r="H22030" s="661">
        <v>2</v>
      </c>
      <c r="I22030" s="662">
        <v>54000</v>
      </c>
      <c r="J22030" s="663">
        <v>20000000</v>
      </c>
      <c r="K22030" s="662">
        <v>560000000000</v>
      </c>
    </row>
    <row r="22031" spans="3:11" x14ac:dyDescent="0.25">
      <c r="C22031" s="660">
        <v>45946</v>
      </c>
      <c r="D22031" s="661" t="s">
        <v>312</v>
      </c>
      <c r="E22031" s="662">
        <v>27000</v>
      </c>
      <c r="F22031" s="662">
        <v>27000</v>
      </c>
      <c r="G22031" s="662">
        <v>28000</v>
      </c>
      <c r="H22031" s="661">
        <v>5</v>
      </c>
      <c r="I22031" s="662">
        <v>135000</v>
      </c>
      <c r="J22031" s="663">
        <v>20000000</v>
      </c>
      <c r="K22031" s="662">
        <v>560000000000</v>
      </c>
    </row>
    <row r="22032" spans="3:11" x14ac:dyDescent="0.25">
      <c r="C22032" s="660">
        <v>45946</v>
      </c>
      <c r="D22032" s="661" t="s">
        <v>312</v>
      </c>
      <c r="E22032" s="662">
        <v>27000</v>
      </c>
      <c r="F22032" s="662">
        <v>27000</v>
      </c>
      <c r="G22032" s="662">
        <v>28000</v>
      </c>
      <c r="H22032" s="661">
        <v>27</v>
      </c>
      <c r="I22032" s="662">
        <v>729000</v>
      </c>
      <c r="J22032" s="663">
        <v>20000000</v>
      </c>
      <c r="K22032" s="662">
        <v>560000000000</v>
      </c>
    </row>
    <row r="22033" spans="3:11" x14ac:dyDescent="0.25">
      <c r="C22033" s="660">
        <v>45946</v>
      </c>
      <c r="D22033" s="661" t="s">
        <v>1155</v>
      </c>
      <c r="E22033" s="662">
        <v>39999</v>
      </c>
      <c r="F22033" s="662">
        <v>39500</v>
      </c>
      <c r="G22033" s="662">
        <v>39600</v>
      </c>
      <c r="H22033" s="661">
        <v>8</v>
      </c>
      <c r="I22033" s="662">
        <v>319992</v>
      </c>
      <c r="J22033" s="663">
        <v>2400000</v>
      </c>
      <c r="K22033" s="662">
        <v>95040000000</v>
      </c>
    </row>
    <row r="22034" spans="3:11" x14ac:dyDescent="0.25">
      <c r="C22034" s="660">
        <v>45946</v>
      </c>
      <c r="D22034" s="661" t="s">
        <v>1154</v>
      </c>
      <c r="E22034" s="662">
        <v>59000</v>
      </c>
      <c r="F22034" s="662">
        <v>59000</v>
      </c>
      <c r="G22034" s="662">
        <v>58000</v>
      </c>
      <c r="H22034" s="661">
        <v>10</v>
      </c>
      <c r="I22034" s="662">
        <v>590000</v>
      </c>
      <c r="J22034" s="663">
        <v>600000</v>
      </c>
      <c r="K22034" s="662">
        <v>34800000000</v>
      </c>
    </row>
    <row r="22035" spans="3:11" x14ac:dyDescent="0.25">
      <c r="C22035" s="660">
        <v>45946</v>
      </c>
      <c r="D22035" s="661" t="s">
        <v>1154</v>
      </c>
      <c r="E22035" s="662">
        <v>58800</v>
      </c>
      <c r="F22035" s="662">
        <v>59000</v>
      </c>
      <c r="G22035" s="662">
        <v>58000</v>
      </c>
      <c r="H22035" s="661">
        <v>1</v>
      </c>
      <c r="I22035" s="662">
        <v>58800</v>
      </c>
      <c r="J22035" s="663">
        <v>600000</v>
      </c>
      <c r="K22035" s="662">
        <v>34800000000</v>
      </c>
    </row>
    <row r="22036" spans="3:11" x14ac:dyDescent="0.25">
      <c r="C22036" s="660">
        <v>45946</v>
      </c>
      <c r="D22036" s="661" t="s">
        <v>1154</v>
      </c>
      <c r="E22036" s="662">
        <v>58736</v>
      </c>
      <c r="F22036" s="662">
        <v>59000</v>
      </c>
      <c r="G22036" s="662">
        <v>58000</v>
      </c>
      <c r="H22036" s="661">
        <v>1</v>
      </c>
      <c r="I22036" s="662">
        <v>58736</v>
      </c>
      <c r="J22036" s="663">
        <v>600000</v>
      </c>
      <c r="K22036" s="662">
        <v>34800000000</v>
      </c>
    </row>
    <row r="22037" spans="3:11" x14ac:dyDescent="0.25">
      <c r="C22037" s="660">
        <v>45946</v>
      </c>
      <c r="D22037" s="661" t="s">
        <v>1154</v>
      </c>
      <c r="E22037" s="662">
        <v>58090</v>
      </c>
      <c r="F22037" s="662">
        <v>59000</v>
      </c>
      <c r="G22037" s="662">
        <v>58000</v>
      </c>
      <c r="H22037" s="661">
        <v>1</v>
      </c>
      <c r="I22037" s="662">
        <v>58090</v>
      </c>
      <c r="J22037" s="663">
        <v>600000</v>
      </c>
      <c r="K22037" s="662">
        <v>34800000000</v>
      </c>
    </row>
    <row r="22038" spans="3:11" x14ac:dyDescent="0.25">
      <c r="C22038" s="660">
        <v>45946</v>
      </c>
      <c r="D22038" s="661" t="s">
        <v>1154</v>
      </c>
      <c r="E22038" s="662">
        <v>58000</v>
      </c>
      <c r="F22038" s="662">
        <v>59000</v>
      </c>
      <c r="G22038" s="662">
        <v>58000</v>
      </c>
      <c r="H22038" s="661">
        <v>8</v>
      </c>
      <c r="I22038" s="662">
        <v>464000</v>
      </c>
      <c r="J22038" s="663">
        <v>600000</v>
      </c>
      <c r="K22038" s="662">
        <v>34800000000</v>
      </c>
    </row>
    <row r="22039" spans="3:11" x14ac:dyDescent="0.25">
      <c r="C22039" s="660">
        <v>45946</v>
      </c>
      <c r="D22039" s="661" t="s">
        <v>1155</v>
      </c>
      <c r="E22039" s="662">
        <v>39999</v>
      </c>
      <c r="F22039" s="662">
        <v>39500</v>
      </c>
      <c r="G22039" s="662">
        <v>39600</v>
      </c>
      <c r="H22039" s="661">
        <v>10</v>
      </c>
      <c r="I22039" s="662">
        <v>399990</v>
      </c>
      <c r="J22039" s="663">
        <v>2400000</v>
      </c>
      <c r="K22039" s="662">
        <v>95040000000</v>
      </c>
    </row>
    <row r="22040" spans="3:11" x14ac:dyDescent="0.25">
      <c r="C22040" s="660">
        <v>45946</v>
      </c>
      <c r="D22040" s="661" t="s">
        <v>312</v>
      </c>
      <c r="E22040" s="662">
        <v>27000</v>
      </c>
      <c r="F22040" s="662">
        <v>27000</v>
      </c>
      <c r="G22040" s="662">
        <v>28000</v>
      </c>
      <c r="H22040" s="661">
        <v>2</v>
      </c>
      <c r="I22040" s="662">
        <v>54000</v>
      </c>
      <c r="J22040" s="663">
        <v>20000000</v>
      </c>
      <c r="K22040" s="662">
        <v>560000000000</v>
      </c>
    </row>
    <row r="22041" spans="3:11" x14ac:dyDescent="0.25">
      <c r="C22041" s="660">
        <v>45946</v>
      </c>
      <c r="D22041" s="661" t="s">
        <v>312</v>
      </c>
      <c r="E22041" s="662">
        <v>27000</v>
      </c>
      <c r="F22041" s="662">
        <v>27000</v>
      </c>
      <c r="G22041" s="662">
        <v>28000</v>
      </c>
      <c r="H22041" s="661">
        <v>4</v>
      </c>
      <c r="I22041" s="662">
        <v>108000</v>
      </c>
      <c r="J22041" s="663">
        <v>20000000</v>
      </c>
      <c r="K22041" s="662">
        <v>560000000000</v>
      </c>
    </row>
    <row r="22042" spans="3:11" x14ac:dyDescent="0.25">
      <c r="C22042" s="660">
        <v>45946</v>
      </c>
      <c r="D22042" s="661" t="s">
        <v>1154</v>
      </c>
      <c r="E22042" s="662">
        <v>58000</v>
      </c>
      <c r="F22042" s="662">
        <v>59000</v>
      </c>
      <c r="G22042" s="662">
        <v>58000</v>
      </c>
      <c r="H22042" s="661">
        <v>1</v>
      </c>
      <c r="I22042" s="662">
        <v>58000</v>
      </c>
      <c r="J22042" s="663">
        <v>600000</v>
      </c>
      <c r="K22042" s="662">
        <v>34800000000</v>
      </c>
    </row>
    <row r="22043" spans="3:11" x14ac:dyDescent="0.25">
      <c r="C22043" s="660">
        <v>45946</v>
      </c>
      <c r="D22043" s="661" t="s">
        <v>312</v>
      </c>
      <c r="E22043" s="662">
        <v>27000</v>
      </c>
      <c r="F22043" s="662">
        <v>27000</v>
      </c>
      <c r="G22043" s="662">
        <v>28000</v>
      </c>
      <c r="H22043" s="661">
        <v>6</v>
      </c>
      <c r="I22043" s="662">
        <v>162000</v>
      </c>
      <c r="J22043" s="663">
        <v>20000000</v>
      </c>
      <c r="K22043" s="662">
        <v>560000000000</v>
      </c>
    </row>
    <row r="22044" spans="3:11" x14ac:dyDescent="0.25">
      <c r="C22044" s="660">
        <v>45946</v>
      </c>
      <c r="D22044" s="661" t="s">
        <v>1155</v>
      </c>
      <c r="E22044" s="662">
        <v>39600</v>
      </c>
      <c r="F22044" s="662">
        <v>39500</v>
      </c>
      <c r="G22044" s="662">
        <v>39600</v>
      </c>
      <c r="H22044" s="661">
        <v>2</v>
      </c>
      <c r="I22044" s="662">
        <v>79200</v>
      </c>
      <c r="J22044" s="663">
        <v>2400000</v>
      </c>
      <c r="K22044" s="662">
        <v>95040000000</v>
      </c>
    </row>
    <row r="22045" spans="3:11" x14ac:dyDescent="0.25">
      <c r="C22045" s="660">
        <v>45946</v>
      </c>
      <c r="D22045" s="661" t="s">
        <v>310</v>
      </c>
      <c r="E22045" s="662">
        <v>101000</v>
      </c>
      <c r="F22045" s="662">
        <v>100000</v>
      </c>
      <c r="G22045" s="662">
        <v>102000</v>
      </c>
      <c r="H22045" s="661">
        <v>15</v>
      </c>
      <c r="I22045" s="662">
        <v>1515000</v>
      </c>
      <c r="J22045" s="663">
        <v>19450000</v>
      </c>
      <c r="K22045" s="662">
        <v>1983900000000</v>
      </c>
    </row>
    <row r="22046" spans="3:11" x14ac:dyDescent="0.25">
      <c r="C22046" s="660">
        <v>45946</v>
      </c>
      <c r="D22046" s="661" t="s">
        <v>310</v>
      </c>
      <c r="E22046" s="662">
        <v>102000</v>
      </c>
      <c r="F22046" s="662">
        <v>100000</v>
      </c>
      <c r="G22046" s="662">
        <v>102000</v>
      </c>
      <c r="H22046" s="661">
        <v>2</v>
      </c>
      <c r="I22046" s="662">
        <v>204000</v>
      </c>
      <c r="J22046" s="663">
        <v>19450000</v>
      </c>
      <c r="K22046" s="662">
        <v>1983900000000</v>
      </c>
    </row>
    <row r="22047" spans="3:11" x14ac:dyDescent="0.25">
      <c r="C22047" s="660">
        <v>45946</v>
      </c>
      <c r="D22047" s="661" t="s">
        <v>310</v>
      </c>
      <c r="E22047" s="662">
        <v>102000</v>
      </c>
      <c r="F22047" s="662">
        <v>100000</v>
      </c>
      <c r="G22047" s="662">
        <v>102000</v>
      </c>
      <c r="H22047" s="661">
        <v>8</v>
      </c>
      <c r="I22047" s="662">
        <v>816000</v>
      </c>
      <c r="J22047" s="663">
        <v>19450000</v>
      </c>
      <c r="K22047" s="662">
        <v>1983900000000</v>
      </c>
    </row>
    <row r="22048" spans="3:11" x14ac:dyDescent="0.25">
      <c r="C22048" s="660">
        <v>45946</v>
      </c>
      <c r="D22048" s="661" t="s">
        <v>317</v>
      </c>
      <c r="E22048" s="662">
        <v>121000</v>
      </c>
      <c r="F22048" s="662">
        <v>120500</v>
      </c>
      <c r="G22048" s="662">
        <v>121000</v>
      </c>
      <c r="H22048" s="661">
        <v>2</v>
      </c>
      <c r="I22048" s="662">
        <v>242000</v>
      </c>
      <c r="J22048" s="663">
        <v>15000000</v>
      </c>
      <c r="K22048" s="662">
        <v>1815000000000</v>
      </c>
    </row>
    <row r="22049" spans="3:11" x14ac:dyDescent="0.25">
      <c r="C22049" s="660">
        <v>45946</v>
      </c>
      <c r="D22049" s="661" t="s">
        <v>312</v>
      </c>
      <c r="E22049" s="662">
        <v>27000</v>
      </c>
      <c r="F22049" s="662">
        <v>27000</v>
      </c>
      <c r="G22049" s="662">
        <v>28000</v>
      </c>
      <c r="H22049" s="661">
        <v>6</v>
      </c>
      <c r="I22049" s="662">
        <v>162000</v>
      </c>
      <c r="J22049" s="663">
        <v>20000000</v>
      </c>
      <c r="K22049" s="662">
        <v>560000000000</v>
      </c>
    </row>
    <row r="22050" spans="3:11" x14ac:dyDescent="0.25">
      <c r="C22050" s="660">
        <v>45946</v>
      </c>
      <c r="D22050" s="661" t="s">
        <v>317</v>
      </c>
      <c r="E22050" s="662">
        <v>121000</v>
      </c>
      <c r="F22050" s="662">
        <v>120500</v>
      </c>
      <c r="G22050" s="662">
        <v>121000</v>
      </c>
      <c r="H22050" s="661">
        <v>8</v>
      </c>
      <c r="I22050" s="662">
        <v>968000</v>
      </c>
      <c r="J22050" s="663">
        <v>15000000</v>
      </c>
      <c r="K22050" s="662">
        <v>1815000000000</v>
      </c>
    </row>
    <row r="22051" spans="3:11" x14ac:dyDescent="0.25">
      <c r="C22051" s="660">
        <v>45946</v>
      </c>
      <c r="D22051" s="661" t="s">
        <v>312</v>
      </c>
      <c r="E22051" s="662">
        <v>27100</v>
      </c>
      <c r="F22051" s="662">
        <v>27000</v>
      </c>
      <c r="G22051" s="662">
        <v>28000</v>
      </c>
      <c r="H22051" s="661">
        <v>2</v>
      </c>
      <c r="I22051" s="662">
        <v>54200</v>
      </c>
      <c r="J22051" s="663">
        <v>20000000</v>
      </c>
      <c r="K22051" s="662">
        <v>560000000000</v>
      </c>
    </row>
    <row r="22052" spans="3:11" x14ac:dyDescent="0.25">
      <c r="C22052" s="660">
        <v>45946</v>
      </c>
      <c r="D22052" s="661" t="s">
        <v>1155</v>
      </c>
      <c r="E22052" s="662">
        <v>39600</v>
      </c>
      <c r="F22052" s="662">
        <v>39500</v>
      </c>
      <c r="G22052" s="662">
        <v>39600</v>
      </c>
      <c r="H22052" s="661">
        <v>2</v>
      </c>
      <c r="I22052" s="662">
        <v>79200</v>
      </c>
      <c r="J22052" s="663">
        <v>2400000</v>
      </c>
      <c r="K22052" s="662">
        <v>95040000000</v>
      </c>
    </row>
    <row r="22053" spans="3:11" x14ac:dyDescent="0.25">
      <c r="C22053" s="660">
        <v>45946</v>
      </c>
      <c r="D22053" s="661" t="s">
        <v>317</v>
      </c>
      <c r="E22053" s="662">
        <v>121000</v>
      </c>
      <c r="F22053" s="662">
        <v>120500</v>
      </c>
      <c r="G22053" s="662">
        <v>121000</v>
      </c>
      <c r="H22053" s="661">
        <v>1</v>
      </c>
      <c r="I22053" s="662">
        <v>121000</v>
      </c>
      <c r="J22053" s="663">
        <v>15000000</v>
      </c>
      <c r="K22053" s="662">
        <v>1815000000000</v>
      </c>
    </row>
    <row r="22054" spans="3:11" x14ac:dyDescent="0.25">
      <c r="C22054" s="660">
        <v>45946</v>
      </c>
      <c r="D22054" s="661" t="s">
        <v>312</v>
      </c>
      <c r="E22054" s="662">
        <v>27100</v>
      </c>
      <c r="F22054" s="662">
        <v>27000</v>
      </c>
      <c r="G22054" s="662">
        <v>28000</v>
      </c>
      <c r="H22054" s="661">
        <v>6</v>
      </c>
      <c r="I22054" s="662">
        <v>162600</v>
      </c>
      <c r="J22054" s="663">
        <v>20000000</v>
      </c>
      <c r="K22054" s="662">
        <v>560000000000</v>
      </c>
    </row>
    <row r="22055" spans="3:11" x14ac:dyDescent="0.25">
      <c r="C22055" s="660">
        <v>45946</v>
      </c>
      <c r="D22055" s="661" t="s">
        <v>312</v>
      </c>
      <c r="E22055" s="662">
        <v>28000</v>
      </c>
      <c r="F22055" s="662">
        <v>27000</v>
      </c>
      <c r="G22055" s="662">
        <v>28000</v>
      </c>
      <c r="H22055" s="661">
        <v>4</v>
      </c>
      <c r="I22055" s="662">
        <v>112000</v>
      </c>
      <c r="J22055" s="663">
        <v>20000000</v>
      </c>
      <c r="K22055" s="662">
        <v>560000000000</v>
      </c>
    </row>
    <row r="22056" spans="3:11" x14ac:dyDescent="0.25">
      <c r="C22056" s="660">
        <v>45947</v>
      </c>
      <c r="D22056" s="661" t="s">
        <v>310</v>
      </c>
      <c r="E22056" s="662">
        <v>102000</v>
      </c>
      <c r="F22056" s="662">
        <v>102000</v>
      </c>
      <c r="G22056" s="662">
        <v>102000</v>
      </c>
      <c r="H22056" s="661">
        <v>2</v>
      </c>
      <c r="I22056" s="662">
        <v>204000</v>
      </c>
      <c r="J22056" s="663">
        <v>19450000</v>
      </c>
      <c r="K22056" s="662">
        <v>1983900000000</v>
      </c>
    </row>
    <row r="22057" spans="3:11" x14ac:dyDescent="0.25">
      <c r="C22057" s="660">
        <v>45947</v>
      </c>
      <c r="D22057" s="661" t="s">
        <v>310</v>
      </c>
      <c r="E22057" s="662">
        <v>102000</v>
      </c>
      <c r="F22057" s="662">
        <v>102000</v>
      </c>
      <c r="G22057" s="662">
        <v>102000</v>
      </c>
      <c r="H22057" s="661">
        <v>2</v>
      </c>
      <c r="I22057" s="662">
        <v>204000</v>
      </c>
      <c r="J22057" s="663">
        <v>19450000</v>
      </c>
      <c r="K22057" s="662">
        <v>1983900000000</v>
      </c>
    </row>
    <row r="22058" spans="3:11" x14ac:dyDescent="0.25">
      <c r="C22058" s="660">
        <v>45947</v>
      </c>
      <c r="D22058" s="661" t="s">
        <v>310</v>
      </c>
      <c r="E22058" s="662">
        <v>102000</v>
      </c>
      <c r="F22058" s="662">
        <v>102000</v>
      </c>
      <c r="G22058" s="662">
        <v>102000</v>
      </c>
      <c r="H22058" s="661">
        <v>2</v>
      </c>
      <c r="I22058" s="662">
        <v>204000</v>
      </c>
      <c r="J22058" s="663">
        <v>19450000</v>
      </c>
      <c r="K22058" s="662">
        <v>1983900000000</v>
      </c>
    </row>
    <row r="22059" spans="3:11" x14ac:dyDescent="0.25">
      <c r="C22059" s="660">
        <v>45947</v>
      </c>
      <c r="D22059" s="661" t="s">
        <v>310</v>
      </c>
      <c r="E22059" s="662">
        <v>102000</v>
      </c>
      <c r="F22059" s="662">
        <v>102000</v>
      </c>
      <c r="G22059" s="662">
        <v>102000</v>
      </c>
      <c r="H22059" s="661">
        <v>1</v>
      </c>
      <c r="I22059" s="662">
        <v>102000</v>
      </c>
      <c r="J22059" s="663">
        <v>19450000</v>
      </c>
      <c r="K22059" s="662">
        <v>1983900000000</v>
      </c>
    </row>
    <row r="22060" spans="3:11" x14ac:dyDescent="0.25">
      <c r="C22060" s="660">
        <v>45947</v>
      </c>
      <c r="D22060" s="661" t="s">
        <v>310</v>
      </c>
      <c r="E22060" s="662">
        <v>102000</v>
      </c>
      <c r="F22060" s="662">
        <v>102000</v>
      </c>
      <c r="G22060" s="662">
        <v>102000</v>
      </c>
      <c r="H22060" s="661">
        <v>3</v>
      </c>
      <c r="I22060" s="662">
        <v>306000</v>
      </c>
      <c r="J22060" s="663">
        <v>19450000</v>
      </c>
      <c r="K22060" s="662">
        <v>1983900000000</v>
      </c>
    </row>
    <row r="22061" spans="3:11" x14ac:dyDescent="0.25">
      <c r="C22061" s="660">
        <v>45947</v>
      </c>
      <c r="D22061" s="661" t="s">
        <v>310</v>
      </c>
      <c r="E22061" s="662">
        <v>102000</v>
      </c>
      <c r="F22061" s="662">
        <v>102000</v>
      </c>
      <c r="G22061" s="662">
        <v>102000</v>
      </c>
      <c r="H22061" s="661">
        <v>2</v>
      </c>
      <c r="I22061" s="662">
        <v>204000</v>
      </c>
      <c r="J22061" s="663">
        <v>19450000</v>
      </c>
      <c r="K22061" s="662">
        <v>1983900000000</v>
      </c>
    </row>
    <row r="22062" spans="3:11" x14ac:dyDescent="0.25">
      <c r="C22062" s="660">
        <v>45947</v>
      </c>
      <c r="D22062" s="661" t="s">
        <v>310</v>
      </c>
      <c r="E22062" s="662">
        <v>102000</v>
      </c>
      <c r="F22062" s="662">
        <v>102000</v>
      </c>
      <c r="G22062" s="662">
        <v>102000</v>
      </c>
      <c r="H22062" s="661">
        <v>9</v>
      </c>
      <c r="I22062" s="662">
        <v>918000</v>
      </c>
      <c r="J22062" s="663">
        <v>19450000</v>
      </c>
      <c r="K22062" s="662">
        <v>1983900000000</v>
      </c>
    </row>
    <row r="22063" spans="3:11" x14ac:dyDescent="0.25">
      <c r="C22063" s="660">
        <v>45947</v>
      </c>
      <c r="D22063" s="661" t="s">
        <v>1154</v>
      </c>
      <c r="E22063" s="662">
        <v>58000</v>
      </c>
      <c r="F22063" s="662">
        <v>58000</v>
      </c>
      <c r="G22063" s="662">
        <v>58500</v>
      </c>
      <c r="H22063" s="661">
        <v>1</v>
      </c>
      <c r="I22063" s="662">
        <v>58000</v>
      </c>
      <c r="J22063" s="663">
        <v>600000</v>
      </c>
      <c r="K22063" s="662">
        <v>35100000000</v>
      </c>
    </row>
    <row r="22064" spans="3:11" x14ac:dyDescent="0.25">
      <c r="C22064" s="660">
        <v>45947</v>
      </c>
      <c r="D22064" s="661" t="s">
        <v>1154</v>
      </c>
      <c r="E22064" s="662">
        <v>58000</v>
      </c>
      <c r="F22064" s="662">
        <v>58000</v>
      </c>
      <c r="G22064" s="662">
        <v>58500</v>
      </c>
      <c r="H22064" s="661">
        <v>4</v>
      </c>
      <c r="I22064" s="662">
        <v>232000</v>
      </c>
      <c r="J22064" s="663">
        <v>600000</v>
      </c>
      <c r="K22064" s="662">
        <v>35100000000</v>
      </c>
    </row>
    <row r="22065" spans="3:11" x14ac:dyDescent="0.25">
      <c r="C22065" s="660">
        <v>45947</v>
      </c>
      <c r="D22065" s="661" t="s">
        <v>1154</v>
      </c>
      <c r="E22065" s="662">
        <v>58000</v>
      </c>
      <c r="F22065" s="662">
        <v>58000</v>
      </c>
      <c r="G22065" s="662">
        <v>58500</v>
      </c>
      <c r="H22065" s="661">
        <v>5</v>
      </c>
      <c r="I22065" s="662">
        <v>290000</v>
      </c>
      <c r="J22065" s="663">
        <v>600000</v>
      </c>
      <c r="K22065" s="662">
        <v>35100000000</v>
      </c>
    </row>
    <row r="22066" spans="3:11" x14ac:dyDescent="0.25">
      <c r="C22066" s="660">
        <v>45947</v>
      </c>
      <c r="D22066" s="661" t="s">
        <v>1154</v>
      </c>
      <c r="E22066" s="662">
        <v>58000</v>
      </c>
      <c r="F22066" s="662">
        <v>58000</v>
      </c>
      <c r="G22066" s="662">
        <v>58500</v>
      </c>
      <c r="H22066" s="661">
        <v>8</v>
      </c>
      <c r="I22066" s="662">
        <v>464000</v>
      </c>
      <c r="J22066" s="663">
        <v>600000</v>
      </c>
      <c r="K22066" s="662">
        <v>35100000000</v>
      </c>
    </row>
    <row r="22067" spans="3:11" x14ac:dyDescent="0.25">
      <c r="C22067" s="660">
        <v>45947</v>
      </c>
      <c r="D22067" s="661" t="s">
        <v>1154</v>
      </c>
      <c r="E22067" s="662">
        <v>58000</v>
      </c>
      <c r="F22067" s="662">
        <v>58000</v>
      </c>
      <c r="G22067" s="662">
        <v>58500</v>
      </c>
      <c r="H22067" s="661">
        <v>4</v>
      </c>
      <c r="I22067" s="662">
        <v>232000</v>
      </c>
      <c r="J22067" s="663">
        <v>600000</v>
      </c>
      <c r="K22067" s="662">
        <v>35100000000</v>
      </c>
    </row>
    <row r="22068" spans="3:11" x14ac:dyDescent="0.25">
      <c r="C22068" s="660">
        <v>45947</v>
      </c>
      <c r="D22068" s="661" t="s">
        <v>1154</v>
      </c>
      <c r="E22068" s="662">
        <v>58000</v>
      </c>
      <c r="F22068" s="662">
        <v>58000</v>
      </c>
      <c r="G22068" s="662">
        <v>58500</v>
      </c>
      <c r="H22068" s="661">
        <v>1</v>
      </c>
      <c r="I22068" s="662">
        <v>58000</v>
      </c>
      <c r="J22068" s="663">
        <v>600000</v>
      </c>
      <c r="K22068" s="662">
        <v>35100000000</v>
      </c>
    </row>
    <row r="22069" spans="3:11" x14ac:dyDescent="0.25">
      <c r="C22069" s="660">
        <v>45947</v>
      </c>
      <c r="D22069" s="661" t="s">
        <v>1154</v>
      </c>
      <c r="E22069" s="662">
        <v>58000</v>
      </c>
      <c r="F22069" s="662">
        <v>58000</v>
      </c>
      <c r="G22069" s="662">
        <v>58500</v>
      </c>
      <c r="H22069" s="661">
        <v>17</v>
      </c>
      <c r="I22069" s="662">
        <v>986000</v>
      </c>
      <c r="J22069" s="663">
        <v>600000</v>
      </c>
      <c r="K22069" s="662">
        <v>35100000000</v>
      </c>
    </row>
    <row r="22070" spans="3:11" x14ac:dyDescent="0.25">
      <c r="C22070" s="660">
        <v>45947</v>
      </c>
      <c r="D22070" s="661" t="s">
        <v>1154</v>
      </c>
      <c r="E22070" s="662">
        <v>58000</v>
      </c>
      <c r="F22070" s="662">
        <v>58000</v>
      </c>
      <c r="G22070" s="662">
        <v>58500</v>
      </c>
      <c r="H22070" s="661">
        <v>5</v>
      </c>
      <c r="I22070" s="662">
        <v>290000</v>
      </c>
      <c r="J22070" s="663">
        <v>600000</v>
      </c>
      <c r="K22070" s="662">
        <v>35100000000</v>
      </c>
    </row>
    <row r="22071" spans="3:11" x14ac:dyDescent="0.25">
      <c r="C22071" s="660">
        <v>45947</v>
      </c>
      <c r="D22071" s="661" t="s">
        <v>1154</v>
      </c>
      <c r="E22071" s="662">
        <v>58000</v>
      </c>
      <c r="F22071" s="662">
        <v>58000</v>
      </c>
      <c r="G22071" s="662">
        <v>58500</v>
      </c>
      <c r="H22071" s="661">
        <v>18</v>
      </c>
      <c r="I22071" s="662">
        <v>1044000</v>
      </c>
      <c r="J22071" s="663">
        <v>600000</v>
      </c>
      <c r="K22071" s="662">
        <v>35100000000</v>
      </c>
    </row>
    <row r="22072" spans="3:11" x14ac:dyDescent="0.25">
      <c r="C22072" s="660">
        <v>45947</v>
      </c>
      <c r="D22072" s="661" t="s">
        <v>1154</v>
      </c>
      <c r="E22072" s="662">
        <v>58000</v>
      </c>
      <c r="F22072" s="662">
        <v>58000</v>
      </c>
      <c r="G22072" s="662">
        <v>58500</v>
      </c>
      <c r="H22072" s="661">
        <v>2</v>
      </c>
      <c r="I22072" s="662">
        <v>116000</v>
      </c>
      <c r="J22072" s="663">
        <v>600000</v>
      </c>
      <c r="K22072" s="662">
        <v>35100000000</v>
      </c>
    </row>
    <row r="22073" spans="3:11" x14ac:dyDescent="0.25">
      <c r="C22073" s="660">
        <v>45947</v>
      </c>
      <c r="D22073" s="661" t="s">
        <v>312</v>
      </c>
      <c r="E22073" s="662">
        <v>28000</v>
      </c>
      <c r="F22073" s="662">
        <v>28000</v>
      </c>
      <c r="G22073" s="662">
        <v>27100</v>
      </c>
      <c r="H22073" s="661">
        <v>1</v>
      </c>
      <c r="I22073" s="662">
        <v>28000</v>
      </c>
      <c r="J22073" s="663">
        <v>20000000</v>
      </c>
      <c r="K22073" s="662">
        <v>542000000000</v>
      </c>
    </row>
    <row r="22074" spans="3:11" x14ac:dyDescent="0.25">
      <c r="C22074" s="660">
        <v>45947</v>
      </c>
      <c r="D22074" s="661" t="s">
        <v>312</v>
      </c>
      <c r="E22074" s="662">
        <v>28000</v>
      </c>
      <c r="F22074" s="662">
        <v>28000</v>
      </c>
      <c r="G22074" s="662">
        <v>27100</v>
      </c>
      <c r="H22074" s="661">
        <v>50</v>
      </c>
      <c r="I22074" s="662">
        <v>1400000</v>
      </c>
      <c r="J22074" s="663">
        <v>20000000</v>
      </c>
      <c r="K22074" s="662">
        <v>542000000000</v>
      </c>
    </row>
    <row r="22075" spans="3:11" x14ac:dyDescent="0.25">
      <c r="C22075" s="660">
        <v>45947</v>
      </c>
      <c r="D22075" s="661" t="s">
        <v>312</v>
      </c>
      <c r="E22075" s="662">
        <v>28000</v>
      </c>
      <c r="F22075" s="662">
        <v>28000</v>
      </c>
      <c r="G22075" s="662">
        <v>27100</v>
      </c>
      <c r="H22075" s="661">
        <v>9</v>
      </c>
      <c r="I22075" s="662">
        <v>252000</v>
      </c>
      <c r="J22075" s="663">
        <v>20000000</v>
      </c>
      <c r="K22075" s="662">
        <v>542000000000</v>
      </c>
    </row>
    <row r="22076" spans="3:11" x14ac:dyDescent="0.25">
      <c r="C22076" s="660">
        <v>45947</v>
      </c>
      <c r="D22076" s="661" t="s">
        <v>312</v>
      </c>
      <c r="E22076" s="662">
        <v>28000</v>
      </c>
      <c r="F22076" s="662">
        <v>28000</v>
      </c>
      <c r="G22076" s="662">
        <v>27100</v>
      </c>
      <c r="H22076" s="661">
        <v>14</v>
      </c>
      <c r="I22076" s="662">
        <v>392000</v>
      </c>
      <c r="J22076" s="663">
        <v>20000000</v>
      </c>
      <c r="K22076" s="662">
        <v>542000000000</v>
      </c>
    </row>
    <row r="22077" spans="3:11" x14ac:dyDescent="0.25">
      <c r="C22077" s="660">
        <v>45947</v>
      </c>
      <c r="D22077" s="661" t="s">
        <v>312</v>
      </c>
      <c r="E22077" s="662">
        <v>28000</v>
      </c>
      <c r="F22077" s="662">
        <v>28000</v>
      </c>
      <c r="G22077" s="662">
        <v>27100</v>
      </c>
      <c r="H22077" s="661">
        <v>1</v>
      </c>
      <c r="I22077" s="662">
        <v>28000</v>
      </c>
      <c r="J22077" s="663">
        <v>20000000</v>
      </c>
      <c r="K22077" s="662">
        <v>542000000000</v>
      </c>
    </row>
    <row r="22078" spans="3:11" x14ac:dyDescent="0.25">
      <c r="C22078" s="660">
        <v>45947</v>
      </c>
      <c r="D22078" s="661" t="s">
        <v>312</v>
      </c>
      <c r="E22078" s="662">
        <v>28000</v>
      </c>
      <c r="F22078" s="662">
        <v>28000</v>
      </c>
      <c r="G22078" s="662">
        <v>27100</v>
      </c>
      <c r="H22078" s="661">
        <v>20</v>
      </c>
      <c r="I22078" s="662">
        <v>560000</v>
      </c>
      <c r="J22078" s="663">
        <v>20000000</v>
      </c>
      <c r="K22078" s="662">
        <v>542000000000</v>
      </c>
    </row>
    <row r="22079" spans="3:11" x14ac:dyDescent="0.25">
      <c r="C22079" s="660">
        <v>45947</v>
      </c>
      <c r="D22079" s="661" t="s">
        <v>312</v>
      </c>
      <c r="E22079" s="662">
        <v>28000</v>
      </c>
      <c r="F22079" s="662">
        <v>28000</v>
      </c>
      <c r="G22079" s="662">
        <v>27100</v>
      </c>
      <c r="H22079" s="661">
        <v>35</v>
      </c>
      <c r="I22079" s="662">
        <v>980000</v>
      </c>
      <c r="J22079" s="663">
        <v>20000000</v>
      </c>
      <c r="K22079" s="662">
        <v>542000000000</v>
      </c>
    </row>
    <row r="22080" spans="3:11" x14ac:dyDescent="0.25">
      <c r="C22080" s="660">
        <v>45947</v>
      </c>
      <c r="D22080" s="661" t="s">
        <v>312</v>
      </c>
      <c r="E22080" s="662">
        <v>28000</v>
      </c>
      <c r="F22080" s="662">
        <v>28000</v>
      </c>
      <c r="G22080" s="662">
        <v>27100</v>
      </c>
      <c r="H22080" s="661">
        <v>2</v>
      </c>
      <c r="I22080" s="662">
        <v>56000</v>
      </c>
      <c r="J22080" s="663">
        <v>20000000</v>
      </c>
      <c r="K22080" s="662">
        <v>542000000000</v>
      </c>
    </row>
    <row r="22081" spans="3:11" x14ac:dyDescent="0.25">
      <c r="C22081" s="660">
        <v>45947</v>
      </c>
      <c r="D22081" s="661" t="s">
        <v>312</v>
      </c>
      <c r="E22081" s="662">
        <v>28000</v>
      </c>
      <c r="F22081" s="662">
        <v>28000</v>
      </c>
      <c r="G22081" s="662">
        <v>27100</v>
      </c>
      <c r="H22081" s="661">
        <v>3</v>
      </c>
      <c r="I22081" s="662">
        <v>84000</v>
      </c>
      <c r="J22081" s="663">
        <v>20000000</v>
      </c>
      <c r="K22081" s="662">
        <v>542000000000</v>
      </c>
    </row>
    <row r="22082" spans="3:11" x14ac:dyDescent="0.25">
      <c r="C22082" s="660">
        <v>45947</v>
      </c>
      <c r="D22082" s="661" t="s">
        <v>312</v>
      </c>
      <c r="E22082" s="662">
        <v>28000</v>
      </c>
      <c r="F22082" s="662">
        <v>28000</v>
      </c>
      <c r="G22082" s="662">
        <v>27100</v>
      </c>
      <c r="H22082" s="661">
        <v>8</v>
      </c>
      <c r="I22082" s="662">
        <v>224000</v>
      </c>
      <c r="J22082" s="663">
        <v>20000000</v>
      </c>
      <c r="K22082" s="662">
        <v>542000000000</v>
      </c>
    </row>
    <row r="22083" spans="3:11" x14ac:dyDescent="0.25">
      <c r="C22083" s="660">
        <v>45947</v>
      </c>
      <c r="D22083" s="661" t="s">
        <v>312</v>
      </c>
      <c r="E22083" s="662">
        <v>28000</v>
      </c>
      <c r="F22083" s="662">
        <v>28000</v>
      </c>
      <c r="G22083" s="662">
        <v>27100</v>
      </c>
      <c r="H22083" s="661">
        <v>4</v>
      </c>
      <c r="I22083" s="662">
        <v>112000</v>
      </c>
      <c r="J22083" s="663">
        <v>20000000</v>
      </c>
      <c r="K22083" s="662">
        <v>542000000000</v>
      </c>
    </row>
    <row r="22084" spans="3:11" x14ac:dyDescent="0.25">
      <c r="C22084" s="660">
        <v>45947</v>
      </c>
      <c r="D22084" s="661" t="s">
        <v>312</v>
      </c>
      <c r="E22084" s="662">
        <v>28000</v>
      </c>
      <c r="F22084" s="662">
        <v>28000</v>
      </c>
      <c r="G22084" s="662">
        <v>27100</v>
      </c>
      <c r="H22084" s="661">
        <v>23</v>
      </c>
      <c r="I22084" s="662">
        <v>644000</v>
      </c>
      <c r="J22084" s="663">
        <v>20000000</v>
      </c>
      <c r="K22084" s="662">
        <v>542000000000</v>
      </c>
    </row>
    <row r="22085" spans="3:11" x14ac:dyDescent="0.25">
      <c r="C22085" s="660">
        <v>45947</v>
      </c>
      <c r="D22085" s="661" t="s">
        <v>312</v>
      </c>
      <c r="E22085" s="662">
        <v>28000</v>
      </c>
      <c r="F22085" s="662">
        <v>28000</v>
      </c>
      <c r="G22085" s="662">
        <v>27100</v>
      </c>
      <c r="H22085" s="661">
        <v>19</v>
      </c>
      <c r="I22085" s="662">
        <v>532000</v>
      </c>
      <c r="J22085" s="663">
        <v>20000000</v>
      </c>
      <c r="K22085" s="662">
        <v>542000000000</v>
      </c>
    </row>
    <row r="22086" spans="3:11" x14ac:dyDescent="0.25">
      <c r="C22086" s="660">
        <v>45947</v>
      </c>
      <c r="D22086" s="661" t="s">
        <v>1155</v>
      </c>
      <c r="E22086" s="662">
        <v>39999</v>
      </c>
      <c r="F22086" s="662">
        <v>39600</v>
      </c>
      <c r="G22086" s="662">
        <v>39600</v>
      </c>
      <c r="H22086" s="661">
        <v>1</v>
      </c>
      <c r="I22086" s="662">
        <v>39999</v>
      </c>
      <c r="J22086" s="663">
        <v>2400000</v>
      </c>
      <c r="K22086" s="662">
        <v>95040000000</v>
      </c>
    </row>
    <row r="22087" spans="3:11" x14ac:dyDescent="0.25">
      <c r="C22087" s="660">
        <v>45947</v>
      </c>
      <c r="D22087" s="661" t="s">
        <v>1155</v>
      </c>
      <c r="E22087" s="662">
        <v>39999</v>
      </c>
      <c r="F22087" s="662">
        <v>39600</v>
      </c>
      <c r="G22087" s="662">
        <v>39600</v>
      </c>
      <c r="H22087" s="661">
        <v>10</v>
      </c>
      <c r="I22087" s="662">
        <v>399990</v>
      </c>
      <c r="J22087" s="663">
        <v>2400000</v>
      </c>
      <c r="K22087" s="662">
        <v>95040000000</v>
      </c>
    </row>
    <row r="22088" spans="3:11" x14ac:dyDescent="0.25">
      <c r="C22088" s="660">
        <v>45947</v>
      </c>
      <c r="D22088" s="661" t="s">
        <v>317</v>
      </c>
      <c r="E22088" s="662">
        <v>121000</v>
      </c>
      <c r="F22088" s="662">
        <v>121000</v>
      </c>
      <c r="G22088" s="662">
        <v>120500</v>
      </c>
      <c r="H22088" s="661">
        <v>2</v>
      </c>
      <c r="I22088" s="662">
        <v>242000</v>
      </c>
      <c r="J22088" s="663">
        <v>15000000</v>
      </c>
      <c r="K22088" s="662">
        <v>1807500000000</v>
      </c>
    </row>
    <row r="22089" spans="3:11" x14ac:dyDescent="0.25">
      <c r="C22089" s="660">
        <v>45947</v>
      </c>
      <c r="D22089" s="661" t="s">
        <v>317</v>
      </c>
      <c r="E22089" s="662">
        <v>121000</v>
      </c>
      <c r="F22089" s="662">
        <v>121000</v>
      </c>
      <c r="G22089" s="662">
        <v>120500</v>
      </c>
      <c r="H22089" s="661">
        <v>2</v>
      </c>
      <c r="I22089" s="662">
        <v>242000</v>
      </c>
      <c r="J22089" s="663">
        <v>15000000</v>
      </c>
      <c r="K22089" s="662">
        <v>1807500000000</v>
      </c>
    </row>
    <row r="22090" spans="3:11" x14ac:dyDescent="0.25">
      <c r="C22090" s="660">
        <v>45947</v>
      </c>
      <c r="D22090" s="661" t="s">
        <v>317</v>
      </c>
      <c r="E22090" s="662">
        <v>121000</v>
      </c>
      <c r="F22090" s="662">
        <v>121000</v>
      </c>
      <c r="G22090" s="662">
        <v>120500</v>
      </c>
      <c r="H22090" s="661">
        <v>5</v>
      </c>
      <c r="I22090" s="662">
        <v>605000</v>
      </c>
      <c r="J22090" s="663">
        <v>15000000</v>
      </c>
      <c r="K22090" s="662">
        <v>1807500000000</v>
      </c>
    </row>
    <row r="22091" spans="3:11" x14ac:dyDescent="0.25">
      <c r="C22091" s="660">
        <v>45947</v>
      </c>
      <c r="D22091" s="661" t="s">
        <v>317</v>
      </c>
      <c r="E22091" s="662">
        <v>121000</v>
      </c>
      <c r="F22091" s="662">
        <v>121000</v>
      </c>
      <c r="G22091" s="662">
        <v>120500</v>
      </c>
      <c r="H22091" s="661">
        <v>3</v>
      </c>
      <c r="I22091" s="662">
        <v>363000</v>
      </c>
      <c r="J22091" s="663">
        <v>15000000</v>
      </c>
      <c r="K22091" s="662">
        <v>1807500000000</v>
      </c>
    </row>
    <row r="22092" spans="3:11" x14ac:dyDescent="0.25">
      <c r="C22092" s="660">
        <v>45947</v>
      </c>
      <c r="D22092" s="661" t="s">
        <v>317</v>
      </c>
      <c r="E22092" s="662">
        <v>121000</v>
      </c>
      <c r="F22092" s="662">
        <v>121000</v>
      </c>
      <c r="G22092" s="662">
        <v>120500</v>
      </c>
      <c r="H22092" s="661">
        <v>3</v>
      </c>
      <c r="I22092" s="662">
        <v>363000</v>
      </c>
      <c r="J22092" s="663">
        <v>15000000</v>
      </c>
      <c r="K22092" s="662">
        <v>1807500000000</v>
      </c>
    </row>
    <row r="22093" spans="3:11" x14ac:dyDescent="0.25">
      <c r="C22093" s="660">
        <v>45947</v>
      </c>
      <c r="D22093" s="661" t="s">
        <v>317</v>
      </c>
      <c r="E22093" s="662">
        <v>121000</v>
      </c>
      <c r="F22093" s="662">
        <v>121000</v>
      </c>
      <c r="G22093" s="662">
        <v>120500</v>
      </c>
      <c r="H22093" s="661">
        <v>8</v>
      </c>
      <c r="I22093" s="662">
        <v>968000</v>
      </c>
      <c r="J22093" s="663">
        <v>15000000</v>
      </c>
      <c r="K22093" s="662">
        <v>1807500000000</v>
      </c>
    </row>
    <row r="22094" spans="3:11" x14ac:dyDescent="0.25">
      <c r="C22094" s="660">
        <v>45947</v>
      </c>
      <c r="D22094" s="661" t="s">
        <v>317</v>
      </c>
      <c r="E22094" s="662">
        <v>121000</v>
      </c>
      <c r="F22094" s="662">
        <v>121000</v>
      </c>
      <c r="G22094" s="662">
        <v>120500</v>
      </c>
      <c r="H22094" s="661">
        <v>2</v>
      </c>
      <c r="I22094" s="662">
        <v>242000</v>
      </c>
      <c r="J22094" s="663">
        <v>15000000</v>
      </c>
      <c r="K22094" s="662">
        <v>1807500000000</v>
      </c>
    </row>
    <row r="22095" spans="3:11" x14ac:dyDescent="0.25">
      <c r="C22095" s="660">
        <v>45947</v>
      </c>
      <c r="D22095" s="661" t="s">
        <v>317</v>
      </c>
      <c r="E22095" s="662">
        <v>121000</v>
      </c>
      <c r="F22095" s="662">
        <v>121000</v>
      </c>
      <c r="G22095" s="662">
        <v>120500</v>
      </c>
      <c r="H22095" s="661">
        <v>2</v>
      </c>
      <c r="I22095" s="662">
        <v>242000</v>
      </c>
      <c r="J22095" s="663">
        <v>15000000</v>
      </c>
      <c r="K22095" s="662">
        <v>1807500000000</v>
      </c>
    </row>
    <row r="22096" spans="3:11" x14ac:dyDescent="0.25">
      <c r="C22096" s="660">
        <v>45947</v>
      </c>
      <c r="D22096" s="661" t="s">
        <v>317</v>
      </c>
      <c r="E22096" s="662">
        <v>121000</v>
      </c>
      <c r="F22096" s="662">
        <v>121000</v>
      </c>
      <c r="G22096" s="662">
        <v>120500</v>
      </c>
      <c r="H22096" s="661">
        <v>29</v>
      </c>
      <c r="I22096" s="662">
        <v>3509000</v>
      </c>
      <c r="J22096" s="663">
        <v>15000000</v>
      </c>
      <c r="K22096" s="662">
        <v>1807500000000</v>
      </c>
    </row>
    <row r="22097" spans="3:11" x14ac:dyDescent="0.25">
      <c r="C22097" s="660">
        <v>45947</v>
      </c>
      <c r="D22097" s="661" t="s">
        <v>317</v>
      </c>
      <c r="E22097" s="662">
        <v>121000</v>
      </c>
      <c r="F22097" s="662">
        <v>121000</v>
      </c>
      <c r="G22097" s="662">
        <v>120500</v>
      </c>
      <c r="H22097" s="661">
        <v>4</v>
      </c>
      <c r="I22097" s="662">
        <v>484000</v>
      </c>
      <c r="J22097" s="663">
        <v>15000000</v>
      </c>
      <c r="K22097" s="662">
        <v>1807500000000</v>
      </c>
    </row>
    <row r="22098" spans="3:11" x14ac:dyDescent="0.25">
      <c r="C22098" s="660">
        <v>45947</v>
      </c>
      <c r="D22098" s="661" t="s">
        <v>317</v>
      </c>
      <c r="E22098" s="662">
        <v>121000</v>
      </c>
      <c r="F22098" s="662">
        <v>121000</v>
      </c>
      <c r="G22098" s="662">
        <v>120500</v>
      </c>
      <c r="H22098" s="661">
        <v>1</v>
      </c>
      <c r="I22098" s="662">
        <v>121000</v>
      </c>
      <c r="J22098" s="663">
        <v>15000000</v>
      </c>
      <c r="K22098" s="662">
        <v>1807500000000</v>
      </c>
    </row>
    <row r="22099" spans="3:11" x14ac:dyDescent="0.25">
      <c r="C22099" s="660">
        <v>45947</v>
      </c>
      <c r="D22099" s="661" t="s">
        <v>317</v>
      </c>
      <c r="E22099" s="662">
        <v>121000</v>
      </c>
      <c r="F22099" s="662">
        <v>121000</v>
      </c>
      <c r="G22099" s="662">
        <v>120500</v>
      </c>
      <c r="H22099" s="661">
        <v>1</v>
      </c>
      <c r="I22099" s="662">
        <v>121000</v>
      </c>
      <c r="J22099" s="663">
        <v>15000000</v>
      </c>
      <c r="K22099" s="662">
        <v>1807500000000</v>
      </c>
    </row>
    <row r="22100" spans="3:11" x14ac:dyDescent="0.25">
      <c r="C22100" s="660">
        <v>45947</v>
      </c>
      <c r="D22100" s="661" t="s">
        <v>310</v>
      </c>
      <c r="E22100" s="662">
        <v>102000</v>
      </c>
      <c r="F22100" s="662">
        <v>102000</v>
      </c>
      <c r="G22100" s="662">
        <v>102000</v>
      </c>
      <c r="H22100" s="661">
        <v>1</v>
      </c>
      <c r="I22100" s="662">
        <v>102000</v>
      </c>
      <c r="J22100" s="663">
        <v>19450000</v>
      </c>
      <c r="K22100" s="662">
        <v>1983900000000</v>
      </c>
    </row>
    <row r="22101" spans="3:11" x14ac:dyDescent="0.25">
      <c r="C22101" s="660">
        <v>45947</v>
      </c>
      <c r="D22101" s="661" t="s">
        <v>310</v>
      </c>
      <c r="E22101" s="662">
        <v>102000</v>
      </c>
      <c r="F22101" s="662">
        <v>102000</v>
      </c>
      <c r="G22101" s="662">
        <v>102000</v>
      </c>
      <c r="H22101" s="661">
        <v>2</v>
      </c>
      <c r="I22101" s="662">
        <v>204000</v>
      </c>
      <c r="J22101" s="663">
        <v>19450000</v>
      </c>
      <c r="K22101" s="662">
        <v>1983900000000</v>
      </c>
    </row>
    <row r="22102" spans="3:11" x14ac:dyDescent="0.25">
      <c r="C22102" s="660">
        <v>45947</v>
      </c>
      <c r="D22102" s="661" t="s">
        <v>310</v>
      </c>
      <c r="E22102" s="662">
        <v>102000</v>
      </c>
      <c r="F22102" s="662">
        <v>102000</v>
      </c>
      <c r="G22102" s="662">
        <v>102000</v>
      </c>
      <c r="H22102" s="661">
        <v>2</v>
      </c>
      <c r="I22102" s="662">
        <v>204000</v>
      </c>
      <c r="J22102" s="663">
        <v>19450000</v>
      </c>
      <c r="K22102" s="662">
        <v>1983900000000</v>
      </c>
    </row>
    <row r="22103" spans="3:11" x14ac:dyDescent="0.25">
      <c r="C22103" s="660">
        <v>45947</v>
      </c>
      <c r="D22103" s="661" t="s">
        <v>312</v>
      </c>
      <c r="E22103" s="662">
        <v>28000</v>
      </c>
      <c r="F22103" s="662">
        <v>28000</v>
      </c>
      <c r="G22103" s="662">
        <v>27100</v>
      </c>
      <c r="H22103" s="661">
        <v>1</v>
      </c>
      <c r="I22103" s="662">
        <v>28000</v>
      </c>
      <c r="J22103" s="663">
        <v>20000000</v>
      </c>
      <c r="K22103" s="662">
        <v>542000000000</v>
      </c>
    </row>
    <row r="22104" spans="3:11" x14ac:dyDescent="0.25">
      <c r="C22104" s="660">
        <v>45947</v>
      </c>
      <c r="D22104" s="661" t="s">
        <v>310</v>
      </c>
      <c r="E22104" s="662">
        <v>102500</v>
      </c>
      <c r="F22104" s="662">
        <v>102000</v>
      </c>
      <c r="G22104" s="662">
        <v>102000</v>
      </c>
      <c r="H22104" s="661">
        <v>2</v>
      </c>
      <c r="I22104" s="662">
        <v>205000</v>
      </c>
      <c r="J22104" s="663">
        <v>19450000</v>
      </c>
      <c r="K22104" s="662">
        <v>1983900000000</v>
      </c>
    </row>
    <row r="22105" spans="3:11" x14ac:dyDescent="0.25">
      <c r="C22105" s="660">
        <v>45947</v>
      </c>
      <c r="D22105" s="661" t="s">
        <v>310</v>
      </c>
      <c r="E22105" s="662">
        <v>103000</v>
      </c>
      <c r="F22105" s="662">
        <v>102000</v>
      </c>
      <c r="G22105" s="662">
        <v>102000</v>
      </c>
      <c r="H22105" s="661">
        <v>7</v>
      </c>
      <c r="I22105" s="662">
        <v>721000</v>
      </c>
      <c r="J22105" s="663">
        <v>19450000</v>
      </c>
      <c r="K22105" s="662">
        <v>1983900000000</v>
      </c>
    </row>
    <row r="22106" spans="3:11" x14ac:dyDescent="0.25">
      <c r="C22106" s="660">
        <v>45947</v>
      </c>
      <c r="D22106" s="661" t="s">
        <v>310</v>
      </c>
      <c r="E22106" s="662">
        <v>105000</v>
      </c>
      <c r="F22106" s="662">
        <v>102000</v>
      </c>
      <c r="G22106" s="662">
        <v>102000</v>
      </c>
      <c r="H22106" s="661">
        <v>2</v>
      </c>
      <c r="I22106" s="662">
        <v>210000</v>
      </c>
      <c r="J22106" s="663">
        <v>19450000</v>
      </c>
      <c r="K22106" s="662">
        <v>1983900000000</v>
      </c>
    </row>
    <row r="22107" spans="3:11" x14ac:dyDescent="0.25">
      <c r="C22107" s="660">
        <v>45947</v>
      </c>
      <c r="D22107" s="661" t="s">
        <v>1154</v>
      </c>
      <c r="E22107" s="662">
        <v>60000</v>
      </c>
      <c r="F22107" s="662">
        <v>58000</v>
      </c>
      <c r="G22107" s="662">
        <v>58500</v>
      </c>
      <c r="H22107" s="661">
        <v>1</v>
      </c>
      <c r="I22107" s="662">
        <v>60000</v>
      </c>
      <c r="J22107" s="663">
        <v>600000</v>
      </c>
      <c r="K22107" s="662">
        <v>35100000000</v>
      </c>
    </row>
    <row r="22108" spans="3:11" x14ac:dyDescent="0.25">
      <c r="C22108" s="660">
        <v>45947</v>
      </c>
      <c r="D22108" s="661" t="s">
        <v>1155</v>
      </c>
      <c r="E22108" s="662">
        <v>39999</v>
      </c>
      <c r="F22108" s="662">
        <v>39600</v>
      </c>
      <c r="G22108" s="662">
        <v>39600</v>
      </c>
      <c r="H22108" s="661">
        <v>2</v>
      </c>
      <c r="I22108" s="662">
        <v>79998</v>
      </c>
      <c r="J22108" s="663">
        <v>2400000</v>
      </c>
      <c r="K22108" s="662">
        <v>95040000000</v>
      </c>
    </row>
    <row r="22109" spans="3:11" x14ac:dyDescent="0.25">
      <c r="C22109" s="660">
        <v>45947</v>
      </c>
      <c r="D22109" s="661" t="s">
        <v>312</v>
      </c>
      <c r="E22109" s="662">
        <v>28000</v>
      </c>
      <c r="F22109" s="662">
        <v>28000</v>
      </c>
      <c r="G22109" s="662">
        <v>27100</v>
      </c>
      <c r="H22109" s="661">
        <v>1</v>
      </c>
      <c r="I22109" s="662">
        <v>28000</v>
      </c>
      <c r="J22109" s="663">
        <v>20000000</v>
      </c>
      <c r="K22109" s="662">
        <v>542000000000</v>
      </c>
    </row>
    <row r="22110" spans="3:11" x14ac:dyDescent="0.25">
      <c r="C22110" s="660">
        <v>45947</v>
      </c>
      <c r="D22110" s="661" t="s">
        <v>310</v>
      </c>
      <c r="E22110" s="662">
        <v>100000</v>
      </c>
      <c r="F22110" s="662">
        <v>102000</v>
      </c>
      <c r="G22110" s="662">
        <v>102000</v>
      </c>
      <c r="H22110" s="661">
        <v>10</v>
      </c>
      <c r="I22110" s="662">
        <v>1000000</v>
      </c>
      <c r="J22110" s="663">
        <v>19450000</v>
      </c>
      <c r="K22110" s="662">
        <v>1983900000000</v>
      </c>
    </row>
    <row r="22111" spans="3:11" x14ac:dyDescent="0.25">
      <c r="C22111" s="660">
        <v>45947</v>
      </c>
      <c r="D22111" s="661" t="s">
        <v>310</v>
      </c>
      <c r="E22111" s="662">
        <v>100000</v>
      </c>
      <c r="F22111" s="662">
        <v>102000</v>
      </c>
      <c r="G22111" s="662">
        <v>102000</v>
      </c>
      <c r="H22111" s="661">
        <v>1</v>
      </c>
      <c r="I22111" s="662">
        <v>100000</v>
      </c>
      <c r="J22111" s="663">
        <v>19450000</v>
      </c>
      <c r="K22111" s="662">
        <v>1983900000000</v>
      </c>
    </row>
    <row r="22112" spans="3:11" x14ac:dyDescent="0.25">
      <c r="C22112" s="660">
        <v>45947</v>
      </c>
      <c r="D22112" s="661" t="s">
        <v>310</v>
      </c>
      <c r="E22112" s="662">
        <v>100000</v>
      </c>
      <c r="F22112" s="662">
        <v>102000</v>
      </c>
      <c r="G22112" s="662">
        <v>102000</v>
      </c>
      <c r="H22112" s="661">
        <v>5</v>
      </c>
      <c r="I22112" s="662">
        <v>500000</v>
      </c>
      <c r="J22112" s="663">
        <v>19450000</v>
      </c>
      <c r="K22112" s="662">
        <v>1983900000000</v>
      </c>
    </row>
    <row r="22113" spans="3:11" x14ac:dyDescent="0.25">
      <c r="C22113" s="660">
        <v>45947</v>
      </c>
      <c r="D22113" s="661" t="s">
        <v>310</v>
      </c>
      <c r="E22113" s="662">
        <v>100000</v>
      </c>
      <c r="F22113" s="662">
        <v>102000</v>
      </c>
      <c r="G22113" s="662">
        <v>102000</v>
      </c>
      <c r="H22113" s="661">
        <v>4</v>
      </c>
      <c r="I22113" s="662">
        <v>400000</v>
      </c>
      <c r="J22113" s="663">
        <v>19450000</v>
      </c>
      <c r="K22113" s="662">
        <v>1983900000000</v>
      </c>
    </row>
    <row r="22114" spans="3:11" x14ac:dyDescent="0.25">
      <c r="C22114" s="660">
        <v>45947</v>
      </c>
      <c r="D22114" s="661" t="s">
        <v>310</v>
      </c>
      <c r="E22114" s="662">
        <v>100000</v>
      </c>
      <c r="F22114" s="662">
        <v>102000</v>
      </c>
      <c r="G22114" s="662">
        <v>102000</v>
      </c>
      <c r="H22114" s="661">
        <v>2</v>
      </c>
      <c r="I22114" s="662">
        <v>200000</v>
      </c>
      <c r="J22114" s="663">
        <v>19450000</v>
      </c>
      <c r="K22114" s="662">
        <v>1983900000000</v>
      </c>
    </row>
    <row r="22115" spans="3:11" x14ac:dyDescent="0.25">
      <c r="C22115" s="660">
        <v>45947</v>
      </c>
      <c r="D22115" s="661" t="s">
        <v>1154</v>
      </c>
      <c r="E22115" s="662">
        <v>59000</v>
      </c>
      <c r="F22115" s="662">
        <v>58000</v>
      </c>
      <c r="G22115" s="662">
        <v>58500</v>
      </c>
      <c r="H22115" s="661">
        <v>2</v>
      </c>
      <c r="I22115" s="662">
        <v>118000</v>
      </c>
      <c r="J22115" s="663">
        <v>600000</v>
      </c>
      <c r="K22115" s="662">
        <v>35100000000</v>
      </c>
    </row>
    <row r="22116" spans="3:11" x14ac:dyDescent="0.25">
      <c r="C22116" s="660">
        <v>45947</v>
      </c>
      <c r="D22116" s="661" t="s">
        <v>310</v>
      </c>
      <c r="E22116" s="662">
        <v>100000</v>
      </c>
      <c r="F22116" s="662">
        <v>102000</v>
      </c>
      <c r="G22116" s="662">
        <v>102000</v>
      </c>
      <c r="H22116" s="661">
        <v>8</v>
      </c>
      <c r="I22116" s="662">
        <v>800000</v>
      </c>
      <c r="J22116" s="663">
        <v>19450000</v>
      </c>
      <c r="K22116" s="662">
        <v>1983900000000</v>
      </c>
    </row>
    <row r="22117" spans="3:11" x14ac:dyDescent="0.25">
      <c r="C22117" s="660">
        <v>45947</v>
      </c>
      <c r="D22117" s="661" t="s">
        <v>310</v>
      </c>
      <c r="E22117" s="662">
        <v>105000</v>
      </c>
      <c r="F22117" s="662">
        <v>102000</v>
      </c>
      <c r="G22117" s="662">
        <v>102000</v>
      </c>
      <c r="H22117" s="661">
        <v>2</v>
      </c>
      <c r="I22117" s="662">
        <v>210000</v>
      </c>
      <c r="J22117" s="663">
        <v>19450000</v>
      </c>
      <c r="K22117" s="662">
        <v>1983900000000</v>
      </c>
    </row>
    <row r="22118" spans="3:11" x14ac:dyDescent="0.25">
      <c r="C22118" s="660">
        <v>45947</v>
      </c>
      <c r="D22118" s="661" t="s">
        <v>312</v>
      </c>
      <c r="E22118" s="662">
        <v>28000</v>
      </c>
      <c r="F22118" s="662">
        <v>28000</v>
      </c>
      <c r="G22118" s="662">
        <v>27100</v>
      </c>
      <c r="H22118" s="661">
        <v>2</v>
      </c>
      <c r="I22118" s="662">
        <v>56000</v>
      </c>
      <c r="J22118" s="663">
        <v>20000000</v>
      </c>
      <c r="K22118" s="662">
        <v>542000000000</v>
      </c>
    </row>
    <row r="22119" spans="3:11" x14ac:dyDescent="0.25">
      <c r="C22119" s="660">
        <v>45947</v>
      </c>
      <c r="D22119" s="661" t="s">
        <v>312</v>
      </c>
      <c r="E22119" s="662">
        <v>28000</v>
      </c>
      <c r="F22119" s="662">
        <v>28000</v>
      </c>
      <c r="G22119" s="662">
        <v>27100</v>
      </c>
      <c r="H22119" s="661">
        <v>2</v>
      </c>
      <c r="I22119" s="662">
        <v>56000</v>
      </c>
      <c r="J22119" s="663">
        <v>20000000</v>
      </c>
      <c r="K22119" s="662">
        <v>542000000000</v>
      </c>
    </row>
    <row r="22120" spans="3:11" x14ac:dyDescent="0.25">
      <c r="C22120" s="660">
        <v>45947</v>
      </c>
      <c r="D22120" s="661" t="s">
        <v>1155</v>
      </c>
      <c r="E22120" s="662">
        <v>39999</v>
      </c>
      <c r="F22120" s="662">
        <v>39600</v>
      </c>
      <c r="G22120" s="662">
        <v>39600</v>
      </c>
      <c r="H22120" s="661">
        <v>3</v>
      </c>
      <c r="I22120" s="662">
        <v>119997</v>
      </c>
      <c r="J22120" s="663">
        <v>2400000</v>
      </c>
      <c r="K22120" s="662">
        <v>95040000000</v>
      </c>
    </row>
    <row r="22121" spans="3:11" x14ac:dyDescent="0.25">
      <c r="C22121" s="660">
        <v>45947</v>
      </c>
      <c r="D22121" s="661" t="s">
        <v>1154</v>
      </c>
      <c r="E22121" s="662">
        <v>59000</v>
      </c>
      <c r="F22121" s="662">
        <v>58000</v>
      </c>
      <c r="G22121" s="662">
        <v>58500</v>
      </c>
      <c r="H22121" s="661">
        <v>2</v>
      </c>
      <c r="I22121" s="662">
        <v>118000</v>
      </c>
      <c r="J22121" s="663">
        <v>600000</v>
      </c>
      <c r="K22121" s="662">
        <v>35100000000</v>
      </c>
    </row>
    <row r="22122" spans="3:11" x14ac:dyDescent="0.25">
      <c r="C22122" s="660">
        <v>45947</v>
      </c>
      <c r="D22122" s="661" t="s">
        <v>312</v>
      </c>
      <c r="E22122" s="662">
        <v>27999</v>
      </c>
      <c r="F22122" s="662">
        <v>28000</v>
      </c>
      <c r="G22122" s="662">
        <v>27100</v>
      </c>
      <c r="H22122" s="661">
        <v>1</v>
      </c>
      <c r="I22122" s="662">
        <v>27999</v>
      </c>
      <c r="J22122" s="663">
        <v>20000000</v>
      </c>
      <c r="K22122" s="662">
        <v>542000000000</v>
      </c>
    </row>
    <row r="22123" spans="3:11" x14ac:dyDescent="0.25">
      <c r="C22123" s="660">
        <v>45947</v>
      </c>
      <c r="D22123" s="661" t="s">
        <v>312</v>
      </c>
      <c r="E22123" s="662">
        <v>27100</v>
      </c>
      <c r="F22123" s="662">
        <v>28000</v>
      </c>
      <c r="G22123" s="662">
        <v>27100</v>
      </c>
      <c r="H22123" s="661">
        <v>6</v>
      </c>
      <c r="I22123" s="662">
        <v>162600</v>
      </c>
      <c r="J22123" s="663">
        <v>20000000</v>
      </c>
      <c r="K22123" s="662">
        <v>542000000000</v>
      </c>
    </row>
    <row r="22124" spans="3:11" x14ac:dyDescent="0.25">
      <c r="C22124" s="660">
        <v>45947</v>
      </c>
      <c r="D22124" s="661" t="s">
        <v>317</v>
      </c>
      <c r="E22124" s="662">
        <v>121000</v>
      </c>
      <c r="F22124" s="662">
        <v>121000</v>
      </c>
      <c r="G22124" s="662">
        <v>120500</v>
      </c>
      <c r="H22124" s="661">
        <v>1</v>
      </c>
      <c r="I22124" s="662">
        <v>121000</v>
      </c>
      <c r="J22124" s="663">
        <v>15000000</v>
      </c>
      <c r="K22124" s="662">
        <v>1807500000000</v>
      </c>
    </row>
    <row r="22125" spans="3:11" x14ac:dyDescent="0.25">
      <c r="C22125" s="660">
        <v>45947</v>
      </c>
      <c r="D22125" s="661" t="s">
        <v>1155</v>
      </c>
      <c r="E22125" s="662">
        <v>39999</v>
      </c>
      <c r="F22125" s="662">
        <v>39600</v>
      </c>
      <c r="G22125" s="662">
        <v>39600</v>
      </c>
      <c r="H22125" s="661">
        <v>1</v>
      </c>
      <c r="I22125" s="662">
        <v>39999</v>
      </c>
      <c r="J22125" s="663">
        <v>2400000</v>
      </c>
      <c r="K22125" s="662">
        <v>95040000000</v>
      </c>
    </row>
    <row r="22126" spans="3:11" x14ac:dyDescent="0.25">
      <c r="C22126" s="660">
        <v>45947</v>
      </c>
      <c r="D22126" s="661" t="s">
        <v>312</v>
      </c>
      <c r="E22126" s="662">
        <v>27100</v>
      </c>
      <c r="F22126" s="662">
        <v>28000</v>
      </c>
      <c r="G22126" s="662">
        <v>27100</v>
      </c>
      <c r="H22126" s="661">
        <v>1</v>
      </c>
      <c r="I22126" s="662">
        <v>27100</v>
      </c>
      <c r="J22126" s="663">
        <v>20000000</v>
      </c>
      <c r="K22126" s="662">
        <v>542000000000</v>
      </c>
    </row>
    <row r="22127" spans="3:11" x14ac:dyDescent="0.25">
      <c r="C22127" s="660">
        <v>45947</v>
      </c>
      <c r="D22127" s="661" t="s">
        <v>1154</v>
      </c>
      <c r="E22127" s="662">
        <v>59000</v>
      </c>
      <c r="F22127" s="662">
        <v>58000</v>
      </c>
      <c r="G22127" s="662">
        <v>58500</v>
      </c>
      <c r="H22127" s="661">
        <v>5</v>
      </c>
      <c r="I22127" s="662">
        <v>295000</v>
      </c>
      <c r="J22127" s="663">
        <v>600000</v>
      </c>
      <c r="K22127" s="662">
        <v>35100000000</v>
      </c>
    </row>
    <row r="22128" spans="3:11" x14ac:dyDescent="0.25">
      <c r="C22128" s="660">
        <v>45947</v>
      </c>
      <c r="D22128" s="661" t="s">
        <v>317</v>
      </c>
      <c r="E22128" s="662">
        <v>121000</v>
      </c>
      <c r="F22128" s="662">
        <v>121000</v>
      </c>
      <c r="G22128" s="662">
        <v>120500</v>
      </c>
      <c r="H22128" s="661">
        <v>3</v>
      </c>
      <c r="I22128" s="662">
        <v>363000</v>
      </c>
      <c r="J22128" s="663">
        <v>15000000</v>
      </c>
      <c r="K22128" s="662">
        <v>1807500000000</v>
      </c>
    </row>
    <row r="22129" spans="3:11" x14ac:dyDescent="0.25">
      <c r="C22129" s="660">
        <v>45947</v>
      </c>
      <c r="D22129" s="661" t="s">
        <v>317</v>
      </c>
      <c r="E22129" s="662">
        <v>121000</v>
      </c>
      <c r="F22129" s="662">
        <v>121000</v>
      </c>
      <c r="G22129" s="662">
        <v>120500</v>
      </c>
      <c r="H22129" s="661">
        <v>6</v>
      </c>
      <c r="I22129" s="662">
        <v>726000</v>
      </c>
      <c r="J22129" s="663">
        <v>15000000</v>
      </c>
      <c r="K22129" s="662">
        <v>1807500000000</v>
      </c>
    </row>
    <row r="22130" spans="3:11" x14ac:dyDescent="0.25">
      <c r="C22130" s="660">
        <v>45947</v>
      </c>
      <c r="D22130" s="661" t="s">
        <v>317</v>
      </c>
      <c r="E22130" s="662">
        <v>121000</v>
      </c>
      <c r="F22130" s="662">
        <v>121000</v>
      </c>
      <c r="G22130" s="662">
        <v>120500</v>
      </c>
      <c r="H22130" s="661">
        <v>12</v>
      </c>
      <c r="I22130" s="662">
        <v>1452000</v>
      </c>
      <c r="J22130" s="663">
        <v>15000000</v>
      </c>
      <c r="K22130" s="662">
        <v>1807500000000</v>
      </c>
    </row>
    <row r="22131" spans="3:11" x14ac:dyDescent="0.25">
      <c r="C22131" s="660">
        <v>45947</v>
      </c>
      <c r="D22131" s="661" t="s">
        <v>312</v>
      </c>
      <c r="E22131" s="662">
        <v>28000</v>
      </c>
      <c r="F22131" s="662">
        <v>28000</v>
      </c>
      <c r="G22131" s="662">
        <v>27100</v>
      </c>
      <c r="H22131" s="661">
        <v>1</v>
      </c>
      <c r="I22131" s="662">
        <v>28000</v>
      </c>
      <c r="J22131" s="663">
        <v>20000000</v>
      </c>
      <c r="K22131" s="662">
        <v>542000000000</v>
      </c>
    </row>
    <row r="22132" spans="3:11" x14ac:dyDescent="0.25">
      <c r="C22132" s="660">
        <v>45947</v>
      </c>
      <c r="D22132" s="661" t="s">
        <v>312</v>
      </c>
      <c r="E22132" s="662">
        <v>28000</v>
      </c>
      <c r="F22132" s="662">
        <v>28000</v>
      </c>
      <c r="G22132" s="662">
        <v>27100</v>
      </c>
      <c r="H22132" s="661">
        <v>21</v>
      </c>
      <c r="I22132" s="662">
        <v>588000</v>
      </c>
      <c r="J22132" s="663">
        <v>20000000</v>
      </c>
      <c r="K22132" s="662">
        <v>542000000000</v>
      </c>
    </row>
    <row r="22133" spans="3:11" x14ac:dyDescent="0.25">
      <c r="C22133" s="660">
        <v>45947</v>
      </c>
      <c r="D22133" s="661" t="s">
        <v>312</v>
      </c>
      <c r="E22133" s="662">
        <v>28000</v>
      </c>
      <c r="F22133" s="662">
        <v>28000</v>
      </c>
      <c r="G22133" s="662">
        <v>27100</v>
      </c>
      <c r="H22133" s="661">
        <v>15</v>
      </c>
      <c r="I22133" s="662">
        <v>420000</v>
      </c>
      <c r="J22133" s="663">
        <v>20000000</v>
      </c>
      <c r="K22133" s="662">
        <v>542000000000</v>
      </c>
    </row>
    <row r="22134" spans="3:11" x14ac:dyDescent="0.25">
      <c r="C22134" s="660">
        <v>45947</v>
      </c>
      <c r="D22134" s="661" t="s">
        <v>312</v>
      </c>
      <c r="E22134" s="662">
        <v>28000</v>
      </c>
      <c r="F22134" s="662">
        <v>28000</v>
      </c>
      <c r="G22134" s="662">
        <v>27100</v>
      </c>
      <c r="H22134" s="661">
        <v>5</v>
      </c>
      <c r="I22134" s="662">
        <v>140000</v>
      </c>
      <c r="J22134" s="663">
        <v>20000000</v>
      </c>
      <c r="K22134" s="662">
        <v>542000000000</v>
      </c>
    </row>
    <row r="22135" spans="3:11" x14ac:dyDescent="0.25">
      <c r="C22135" s="660">
        <v>45947</v>
      </c>
      <c r="D22135" s="661" t="s">
        <v>312</v>
      </c>
      <c r="E22135" s="662">
        <v>28000</v>
      </c>
      <c r="F22135" s="662">
        <v>28000</v>
      </c>
      <c r="G22135" s="662">
        <v>27100</v>
      </c>
      <c r="H22135" s="661">
        <v>19</v>
      </c>
      <c r="I22135" s="662">
        <v>532000</v>
      </c>
      <c r="J22135" s="663">
        <v>20000000</v>
      </c>
      <c r="K22135" s="662">
        <v>542000000000</v>
      </c>
    </row>
    <row r="22136" spans="3:11" x14ac:dyDescent="0.25">
      <c r="C22136" s="660">
        <v>45947</v>
      </c>
      <c r="D22136" s="661" t="s">
        <v>1154</v>
      </c>
      <c r="E22136" s="662">
        <v>59000</v>
      </c>
      <c r="F22136" s="662">
        <v>58000</v>
      </c>
      <c r="G22136" s="662">
        <v>58500</v>
      </c>
      <c r="H22136" s="661">
        <v>1</v>
      </c>
      <c r="I22136" s="662">
        <v>59000</v>
      </c>
      <c r="J22136" s="663">
        <v>600000</v>
      </c>
      <c r="K22136" s="662">
        <v>35100000000</v>
      </c>
    </row>
    <row r="22137" spans="3:11" x14ac:dyDescent="0.25">
      <c r="C22137" s="660">
        <v>45947</v>
      </c>
      <c r="D22137" s="661" t="s">
        <v>1154</v>
      </c>
      <c r="E22137" s="662">
        <v>59000</v>
      </c>
      <c r="F22137" s="662">
        <v>58000</v>
      </c>
      <c r="G22137" s="662">
        <v>58500</v>
      </c>
      <c r="H22137" s="661">
        <v>3</v>
      </c>
      <c r="I22137" s="662">
        <v>177000</v>
      </c>
      <c r="J22137" s="663">
        <v>600000</v>
      </c>
      <c r="K22137" s="662">
        <v>35100000000</v>
      </c>
    </row>
    <row r="22138" spans="3:11" x14ac:dyDescent="0.25">
      <c r="C22138" s="660">
        <v>45947</v>
      </c>
      <c r="D22138" s="661" t="s">
        <v>1155</v>
      </c>
      <c r="E22138" s="662">
        <v>39923.97</v>
      </c>
      <c r="F22138" s="662">
        <v>39600</v>
      </c>
      <c r="G22138" s="662">
        <v>39600</v>
      </c>
      <c r="H22138" s="661">
        <v>1</v>
      </c>
      <c r="I22138" s="662">
        <v>39923.97</v>
      </c>
      <c r="J22138" s="663">
        <v>2400000</v>
      </c>
      <c r="K22138" s="662">
        <v>95040000000</v>
      </c>
    </row>
    <row r="22139" spans="3:11" x14ac:dyDescent="0.25">
      <c r="C22139" s="660">
        <v>45947</v>
      </c>
      <c r="D22139" s="661" t="s">
        <v>1155</v>
      </c>
      <c r="E22139" s="662">
        <v>39923.79</v>
      </c>
      <c r="F22139" s="662">
        <v>39600</v>
      </c>
      <c r="G22139" s="662">
        <v>39600</v>
      </c>
      <c r="H22139" s="661">
        <v>1</v>
      </c>
      <c r="I22139" s="662">
        <v>39923.79</v>
      </c>
      <c r="J22139" s="663">
        <v>2400000</v>
      </c>
      <c r="K22139" s="662">
        <v>95040000000</v>
      </c>
    </row>
    <row r="22140" spans="3:11" x14ac:dyDescent="0.25">
      <c r="C22140" s="660">
        <v>45947</v>
      </c>
      <c r="D22140" s="661" t="s">
        <v>317</v>
      </c>
      <c r="E22140" s="662">
        <v>121000</v>
      </c>
      <c r="F22140" s="662">
        <v>121000</v>
      </c>
      <c r="G22140" s="662">
        <v>120500</v>
      </c>
      <c r="H22140" s="661">
        <v>48</v>
      </c>
      <c r="I22140" s="662">
        <v>5808000</v>
      </c>
      <c r="J22140" s="663">
        <v>15000000</v>
      </c>
      <c r="K22140" s="662">
        <v>1807500000000</v>
      </c>
    </row>
    <row r="22141" spans="3:11" x14ac:dyDescent="0.25">
      <c r="C22141" s="660">
        <v>45947</v>
      </c>
      <c r="D22141" s="661" t="s">
        <v>317</v>
      </c>
      <c r="E22141" s="662">
        <v>121000</v>
      </c>
      <c r="F22141" s="662">
        <v>121000</v>
      </c>
      <c r="G22141" s="662">
        <v>120500</v>
      </c>
      <c r="H22141" s="661">
        <v>11</v>
      </c>
      <c r="I22141" s="662">
        <v>1331000</v>
      </c>
      <c r="J22141" s="663">
        <v>15000000</v>
      </c>
      <c r="K22141" s="662">
        <v>1807500000000</v>
      </c>
    </row>
    <row r="22142" spans="3:11" x14ac:dyDescent="0.25">
      <c r="C22142" s="660">
        <v>45947</v>
      </c>
      <c r="D22142" s="661" t="s">
        <v>1155</v>
      </c>
      <c r="E22142" s="662">
        <v>39900</v>
      </c>
      <c r="F22142" s="662">
        <v>39600</v>
      </c>
      <c r="G22142" s="662">
        <v>39600</v>
      </c>
      <c r="H22142" s="661">
        <v>3</v>
      </c>
      <c r="I22142" s="662">
        <v>119700</v>
      </c>
      <c r="J22142" s="663">
        <v>2400000</v>
      </c>
      <c r="K22142" s="662">
        <v>95040000000</v>
      </c>
    </row>
    <row r="22143" spans="3:11" x14ac:dyDescent="0.25">
      <c r="C22143" s="660">
        <v>45947</v>
      </c>
      <c r="D22143" s="661" t="s">
        <v>1155</v>
      </c>
      <c r="E22143" s="662">
        <v>39600</v>
      </c>
      <c r="F22143" s="662">
        <v>39600</v>
      </c>
      <c r="G22143" s="662">
        <v>39600</v>
      </c>
      <c r="H22143" s="661">
        <v>4</v>
      </c>
      <c r="I22143" s="662">
        <v>158400</v>
      </c>
      <c r="J22143" s="663">
        <v>2400000</v>
      </c>
      <c r="K22143" s="662">
        <v>95040000000</v>
      </c>
    </row>
    <row r="22144" spans="3:11" x14ac:dyDescent="0.25">
      <c r="C22144" s="660">
        <v>45947</v>
      </c>
      <c r="D22144" s="661" t="s">
        <v>317</v>
      </c>
      <c r="E22144" s="662">
        <v>121000</v>
      </c>
      <c r="F22144" s="662">
        <v>121000</v>
      </c>
      <c r="G22144" s="662">
        <v>120500</v>
      </c>
      <c r="H22144" s="661">
        <v>5</v>
      </c>
      <c r="I22144" s="662">
        <v>605000</v>
      </c>
      <c r="J22144" s="663">
        <v>15000000</v>
      </c>
      <c r="K22144" s="662">
        <v>1807500000000</v>
      </c>
    </row>
    <row r="22145" spans="3:11" x14ac:dyDescent="0.25">
      <c r="C22145" s="660">
        <v>45947</v>
      </c>
      <c r="D22145" s="661" t="s">
        <v>317</v>
      </c>
      <c r="E22145" s="662">
        <v>121000</v>
      </c>
      <c r="F22145" s="662">
        <v>121000</v>
      </c>
      <c r="G22145" s="662">
        <v>120500</v>
      </c>
      <c r="H22145" s="661">
        <v>22</v>
      </c>
      <c r="I22145" s="662">
        <v>2662000</v>
      </c>
      <c r="J22145" s="663">
        <v>15000000</v>
      </c>
      <c r="K22145" s="662">
        <v>1807500000000</v>
      </c>
    </row>
    <row r="22146" spans="3:11" x14ac:dyDescent="0.25">
      <c r="C22146" s="660">
        <v>45947</v>
      </c>
      <c r="D22146" s="661" t="s">
        <v>1154</v>
      </c>
      <c r="E22146" s="662">
        <v>58999</v>
      </c>
      <c r="F22146" s="662">
        <v>58000</v>
      </c>
      <c r="G22146" s="662">
        <v>58500</v>
      </c>
      <c r="H22146" s="661">
        <v>51</v>
      </c>
      <c r="I22146" s="662">
        <v>3008949</v>
      </c>
      <c r="J22146" s="663">
        <v>600000</v>
      </c>
      <c r="K22146" s="662">
        <v>35100000000</v>
      </c>
    </row>
    <row r="22147" spans="3:11" x14ac:dyDescent="0.25">
      <c r="C22147" s="660">
        <v>45947</v>
      </c>
      <c r="D22147" s="661" t="s">
        <v>312</v>
      </c>
      <c r="E22147" s="662">
        <v>27100</v>
      </c>
      <c r="F22147" s="662">
        <v>28000</v>
      </c>
      <c r="G22147" s="662">
        <v>27100</v>
      </c>
      <c r="H22147" s="661">
        <v>4</v>
      </c>
      <c r="I22147" s="662">
        <v>108400</v>
      </c>
      <c r="J22147" s="663">
        <v>20000000</v>
      </c>
      <c r="K22147" s="662">
        <v>542000000000</v>
      </c>
    </row>
    <row r="22148" spans="3:11" x14ac:dyDescent="0.25">
      <c r="C22148" s="660">
        <v>45947</v>
      </c>
      <c r="D22148" s="661" t="s">
        <v>312</v>
      </c>
      <c r="E22148" s="662">
        <v>27100</v>
      </c>
      <c r="F22148" s="662">
        <v>28000</v>
      </c>
      <c r="G22148" s="662">
        <v>27100</v>
      </c>
      <c r="H22148" s="661">
        <v>4</v>
      </c>
      <c r="I22148" s="662">
        <v>108400</v>
      </c>
      <c r="J22148" s="663">
        <v>20000000</v>
      </c>
      <c r="K22148" s="662">
        <v>542000000000</v>
      </c>
    </row>
    <row r="22149" spans="3:11" x14ac:dyDescent="0.25">
      <c r="C22149" s="660">
        <v>45947</v>
      </c>
      <c r="D22149" s="661" t="s">
        <v>312</v>
      </c>
      <c r="E22149" s="662">
        <v>27000</v>
      </c>
      <c r="F22149" s="662">
        <v>28000</v>
      </c>
      <c r="G22149" s="662">
        <v>27100</v>
      </c>
      <c r="H22149" s="661">
        <v>1</v>
      </c>
      <c r="I22149" s="662">
        <v>27000</v>
      </c>
      <c r="J22149" s="663">
        <v>20000000</v>
      </c>
      <c r="K22149" s="662">
        <v>542000000000</v>
      </c>
    </row>
    <row r="22150" spans="3:11" x14ac:dyDescent="0.25">
      <c r="C22150" s="660">
        <v>45947</v>
      </c>
      <c r="D22150" s="661" t="s">
        <v>312</v>
      </c>
      <c r="E22150" s="662">
        <v>27000</v>
      </c>
      <c r="F22150" s="662">
        <v>28000</v>
      </c>
      <c r="G22150" s="662">
        <v>27100</v>
      </c>
      <c r="H22150" s="661">
        <v>45</v>
      </c>
      <c r="I22150" s="662">
        <v>1215000</v>
      </c>
      <c r="J22150" s="663">
        <v>20000000</v>
      </c>
      <c r="K22150" s="662">
        <v>542000000000</v>
      </c>
    </row>
    <row r="22151" spans="3:11" x14ac:dyDescent="0.25">
      <c r="C22151" s="660">
        <v>45947</v>
      </c>
      <c r="D22151" s="661" t="s">
        <v>312</v>
      </c>
      <c r="E22151" s="662">
        <v>27000</v>
      </c>
      <c r="F22151" s="662">
        <v>28000</v>
      </c>
      <c r="G22151" s="662">
        <v>27100</v>
      </c>
      <c r="H22151" s="661">
        <v>1</v>
      </c>
      <c r="I22151" s="662">
        <v>27000</v>
      </c>
      <c r="J22151" s="663">
        <v>20000000</v>
      </c>
      <c r="K22151" s="662">
        <v>542000000000</v>
      </c>
    </row>
    <row r="22152" spans="3:11" x14ac:dyDescent="0.25">
      <c r="C22152" s="660">
        <v>45947</v>
      </c>
      <c r="D22152" s="661" t="s">
        <v>312</v>
      </c>
      <c r="E22152" s="662">
        <v>27000</v>
      </c>
      <c r="F22152" s="662">
        <v>28000</v>
      </c>
      <c r="G22152" s="662">
        <v>27100</v>
      </c>
      <c r="H22152" s="661">
        <v>52</v>
      </c>
      <c r="I22152" s="662">
        <v>1404000</v>
      </c>
      <c r="J22152" s="663">
        <v>20000000</v>
      </c>
      <c r="K22152" s="662">
        <v>542000000000</v>
      </c>
    </row>
    <row r="22153" spans="3:11" x14ac:dyDescent="0.25">
      <c r="C22153" s="660">
        <v>45947</v>
      </c>
      <c r="D22153" s="661" t="s">
        <v>312</v>
      </c>
      <c r="E22153" s="662">
        <v>26900</v>
      </c>
      <c r="F22153" s="662">
        <v>28000</v>
      </c>
      <c r="G22153" s="662">
        <v>27100</v>
      </c>
      <c r="H22153" s="661">
        <v>1</v>
      </c>
      <c r="I22153" s="662">
        <v>26900</v>
      </c>
      <c r="J22153" s="663">
        <v>20000000</v>
      </c>
      <c r="K22153" s="662">
        <v>542000000000</v>
      </c>
    </row>
    <row r="22154" spans="3:11" x14ac:dyDescent="0.25">
      <c r="C22154" s="660">
        <v>45947</v>
      </c>
      <c r="D22154" s="661" t="s">
        <v>1154</v>
      </c>
      <c r="E22154" s="662">
        <v>58999</v>
      </c>
      <c r="F22154" s="662">
        <v>58000</v>
      </c>
      <c r="G22154" s="662">
        <v>58500</v>
      </c>
      <c r="H22154" s="661">
        <v>9</v>
      </c>
      <c r="I22154" s="662">
        <v>530991</v>
      </c>
      <c r="J22154" s="663">
        <v>600000</v>
      </c>
      <c r="K22154" s="662">
        <v>35100000000</v>
      </c>
    </row>
    <row r="22155" spans="3:11" x14ac:dyDescent="0.25">
      <c r="C22155" s="660">
        <v>45947</v>
      </c>
      <c r="D22155" s="661" t="s">
        <v>312</v>
      </c>
      <c r="E22155" s="662">
        <v>28000</v>
      </c>
      <c r="F22155" s="662">
        <v>28000</v>
      </c>
      <c r="G22155" s="662">
        <v>27100</v>
      </c>
      <c r="H22155" s="661">
        <v>14</v>
      </c>
      <c r="I22155" s="662">
        <v>392000</v>
      </c>
      <c r="J22155" s="663">
        <v>20000000</v>
      </c>
      <c r="K22155" s="662">
        <v>542000000000</v>
      </c>
    </row>
    <row r="22156" spans="3:11" x14ac:dyDescent="0.25">
      <c r="C22156" s="660">
        <v>45947</v>
      </c>
      <c r="D22156" s="661" t="s">
        <v>312</v>
      </c>
      <c r="E22156" s="662">
        <v>28000</v>
      </c>
      <c r="F22156" s="662">
        <v>28000</v>
      </c>
      <c r="G22156" s="662">
        <v>27100</v>
      </c>
      <c r="H22156" s="661">
        <v>1</v>
      </c>
      <c r="I22156" s="662">
        <v>28000</v>
      </c>
      <c r="J22156" s="663">
        <v>20000000</v>
      </c>
      <c r="K22156" s="662">
        <v>542000000000</v>
      </c>
    </row>
    <row r="22157" spans="3:11" x14ac:dyDescent="0.25">
      <c r="C22157" s="660">
        <v>45947</v>
      </c>
      <c r="D22157" s="661" t="s">
        <v>312</v>
      </c>
      <c r="E22157" s="662">
        <v>28000</v>
      </c>
      <c r="F22157" s="662">
        <v>28000</v>
      </c>
      <c r="G22157" s="662">
        <v>27100</v>
      </c>
      <c r="H22157" s="661">
        <v>1</v>
      </c>
      <c r="I22157" s="662">
        <v>28000</v>
      </c>
      <c r="J22157" s="663">
        <v>20000000</v>
      </c>
      <c r="K22157" s="662">
        <v>542000000000</v>
      </c>
    </row>
    <row r="22158" spans="3:11" x14ac:dyDescent="0.25">
      <c r="C22158" s="660">
        <v>45947</v>
      </c>
      <c r="D22158" s="661" t="s">
        <v>312</v>
      </c>
      <c r="E22158" s="662">
        <v>28000</v>
      </c>
      <c r="F22158" s="662">
        <v>28000</v>
      </c>
      <c r="G22158" s="662">
        <v>27100</v>
      </c>
      <c r="H22158" s="661">
        <v>2</v>
      </c>
      <c r="I22158" s="662">
        <v>56000</v>
      </c>
      <c r="J22158" s="663">
        <v>20000000</v>
      </c>
      <c r="K22158" s="662">
        <v>542000000000</v>
      </c>
    </row>
    <row r="22159" spans="3:11" x14ac:dyDescent="0.25">
      <c r="C22159" s="660">
        <v>45947</v>
      </c>
      <c r="D22159" s="661" t="s">
        <v>312</v>
      </c>
      <c r="E22159" s="662">
        <v>28200</v>
      </c>
      <c r="F22159" s="662">
        <v>28000</v>
      </c>
      <c r="G22159" s="662">
        <v>27100</v>
      </c>
      <c r="H22159" s="661">
        <v>17</v>
      </c>
      <c r="I22159" s="662">
        <v>479400</v>
      </c>
      <c r="J22159" s="663">
        <v>20000000</v>
      </c>
      <c r="K22159" s="662">
        <v>542000000000</v>
      </c>
    </row>
    <row r="22160" spans="3:11" x14ac:dyDescent="0.25">
      <c r="C22160" s="660">
        <v>45947</v>
      </c>
      <c r="D22160" s="661" t="s">
        <v>317</v>
      </c>
      <c r="E22160" s="662">
        <v>122000</v>
      </c>
      <c r="F22160" s="662">
        <v>121000</v>
      </c>
      <c r="G22160" s="662">
        <v>120500</v>
      </c>
      <c r="H22160" s="661">
        <v>1</v>
      </c>
      <c r="I22160" s="662">
        <v>122000</v>
      </c>
      <c r="J22160" s="663">
        <v>15000000</v>
      </c>
      <c r="K22160" s="662">
        <v>1807500000000</v>
      </c>
    </row>
    <row r="22161" spans="3:11" x14ac:dyDescent="0.25">
      <c r="C22161" s="660">
        <v>45947</v>
      </c>
      <c r="D22161" s="661" t="s">
        <v>317</v>
      </c>
      <c r="E22161" s="662">
        <v>121500</v>
      </c>
      <c r="F22161" s="662">
        <v>121000</v>
      </c>
      <c r="G22161" s="662">
        <v>120500</v>
      </c>
      <c r="H22161" s="661">
        <v>5</v>
      </c>
      <c r="I22161" s="662">
        <v>607500</v>
      </c>
      <c r="J22161" s="663">
        <v>15000000</v>
      </c>
      <c r="K22161" s="662">
        <v>1807500000000</v>
      </c>
    </row>
    <row r="22162" spans="3:11" x14ac:dyDescent="0.25">
      <c r="C22162" s="660">
        <v>45947</v>
      </c>
      <c r="D22162" s="661" t="s">
        <v>312</v>
      </c>
      <c r="E22162" s="662">
        <v>28200</v>
      </c>
      <c r="F22162" s="662">
        <v>28000</v>
      </c>
      <c r="G22162" s="662">
        <v>27100</v>
      </c>
      <c r="H22162" s="661">
        <v>1</v>
      </c>
      <c r="I22162" s="662">
        <v>28200</v>
      </c>
      <c r="J22162" s="663">
        <v>20000000</v>
      </c>
      <c r="K22162" s="662">
        <v>542000000000</v>
      </c>
    </row>
    <row r="22163" spans="3:11" x14ac:dyDescent="0.25">
      <c r="C22163" s="660">
        <v>45947</v>
      </c>
      <c r="D22163" s="661" t="s">
        <v>317</v>
      </c>
      <c r="E22163" s="662">
        <v>122900</v>
      </c>
      <c r="F22163" s="662">
        <v>121000</v>
      </c>
      <c r="G22163" s="662">
        <v>120500</v>
      </c>
      <c r="H22163" s="661">
        <v>1</v>
      </c>
      <c r="I22163" s="662">
        <v>122900</v>
      </c>
      <c r="J22163" s="663">
        <v>15000000</v>
      </c>
      <c r="K22163" s="662">
        <v>1807500000000</v>
      </c>
    </row>
    <row r="22164" spans="3:11" x14ac:dyDescent="0.25">
      <c r="C22164" s="660">
        <v>45947</v>
      </c>
      <c r="D22164" s="661" t="s">
        <v>1155</v>
      </c>
      <c r="E22164" s="662">
        <v>39999</v>
      </c>
      <c r="F22164" s="662">
        <v>39600</v>
      </c>
      <c r="G22164" s="662">
        <v>39600</v>
      </c>
      <c r="H22164" s="661">
        <v>18</v>
      </c>
      <c r="I22164" s="662">
        <v>719982</v>
      </c>
      <c r="J22164" s="663">
        <v>2400000</v>
      </c>
      <c r="K22164" s="662">
        <v>95040000000</v>
      </c>
    </row>
    <row r="22165" spans="3:11" x14ac:dyDescent="0.25">
      <c r="C22165" s="660">
        <v>45947</v>
      </c>
      <c r="D22165" s="661" t="s">
        <v>1154</v>
      </c>
      <c r="E22165" s="662">
        <v>58999</v>
      </c>
      <c r="F22165" s="662">
        <v>58000</v>
      </c>
      <c r="G22165" s="662">
        <v>58500</v>
      </c>
      <c r="H22165" s="661">
        <v>40</v>
      </c>
      <c r="I22165" s="662">
        <v>2359960</v>
      </c>
      <c r="J22165" s="663">
        <v>600000</v>
      </c>
      <c r="K22165" s="662">
        <v>35100000000</v>
      </c>
    </row>
    <row r="22166" spans="3:11" x14ac:dyDescent="0.25">
      <c r="C22166" s="660">
        <v>45947</v>
      </c>
      <c r="D22166" s="661" t="s">
        <v>317</v>
      </c>
      <c r="E22166" s="662">
        <v>122000</v>
      </c>
      <c r="F22166" s="662">
        <v>121000</v>
      </c>
      <c r="G22166" s="662">
        <v>120500</v>
      </c>
      <c r="H22166" s="661">
        <v>6</v>
      </c>
      <c r="I22166" s="662">
        <v>732000</v>
      </c>
      <c r="J22166" s="663">
        <v>15000000</v>
      </c>
      <c r="K22166" s="662">
        <v>1807500000000</v>
      </c>
    </row>
    <row r="22167" spans="3:11" x14ac:dyDescent="0.25">
      <c r="C22167" s="660">
        <v>45947</v>
      </c>
      <c r="D22167" s="661" t="s">
        <v>312</v>
      </c>
      <c r="E22167" s="662">
        <v>28200</v>
      </c>
      <c r="F22167" s="662">
        <v>28000</v>
      </c>
      <c r="G22167" s="662">
        <v>27100</v>
      </c>
      <c r="H22167" s="661">
        <v>1</v>
      </c>
      <c r="I22167" s="662">
        <v>28200</v>
      </c>
      <c r="J22167" s="663">
        <v>20000000</v>
      </c>
      <c r="K22167" s="662">
        <v>542000000000</v>
      </c>
    </row>
    <row r="22168" spans="3:11" x14ac:dyDescent="0.25">
      <c r="C22168" s="660">
        <v>45947</v>
      </c>
      <c r="D22168" s="661" t="s">
        <v>312</v>
      </c>
      <c r="E22168" s="662">
        <v>26900</v>
      </c>
      <c r="F22168" s="662">
        <v>28000</v>
      </c>
      <c r="G22168" s="662">
        <v>27100</v>
      </c>
      <c r="H22168" s="661">
        <v>4</v>
      </c>
      <c r="I22168" s="662">
        <v>107600</v>
      </c>
      <c r="J22168" s="663">
        <v>20000000</v>
      </c>
      <c r="K22168" s="662">
        <v>542000000000</v>
      </c>
    </row>
    <row r="22169" spans="3:11" x14ac:dyDescent="0.25">
      <c r="C22169" s="660">
        <v>45947</v>
      </c>
      <c r="D22169" s="661" t="s">
        <v>1154</v>
      </c>
      <c r="E22169" s="662">
        <v>58999</v>
      </c>
      <c r="F22169" s="662">
        <v>58000</v>
      </c>
      <c r="G22169" s="662">
        <v>58500</v>
      </c>
      <c r="H22169" s="661">
        <v>4</v>
      </c>
      <c r="I22169" s="662">
        <v>235996</v>
      </c>
      <c r="J22169" s="663">
        <v>600000</v>
      </c>
      <c r="K22169" s="662">
        <v>35100000000</v>
      </c>
    </row>
    <row r="22170" spans="3:11" x14ac:dyDescent="0.25">
      <c r="C22170" s="660">
        <v>45947</v>
      </c>
      <c r="D22170" s="661" t="s">
        <v>317</v>
      </c>
      <c r="E22170" s="662">
        <v>122000</v>
      </c>
      <c r="F22170" s="662">
        <v>121000</v>
      </c>
      <c r="G22170" s="662">
        <v>120500</v>
      </c>
      <c r="H22170" s="661">
        <v>5</v>
      </c>
      <c r="I22170" s="662">
        <v>610000</v>
      </c>
      <c r="J22170" s="663">
        <v>15000000</v>
      </c>
      <c r="K22170" s="662">
        <v>1807500000000</v>
      </c>
    </row>
    <row r="22171" spans="3:11" x14ac:dyDescent="0.25">
      <c r="C22171" s="660">
        <v>45947</v>
      </c>
      <c r="D22171" s="661" t="s">
        <v>317</v>
      </c>
      <c r="E22171" s="662">
        <v>122000</v>
      </c>
      <c r="F22171" s="662">
        <v>121000</v>
      </c>
      <c r="G22171" s="662">
        <v>120500</v>
      </c>
      <c r="H22171" s="661">
        <v>1</v>
      </c>
      <c r="I22171" s="662">
        <v>122000</v>
      </c>
      <c r="J22171" s="663">
        <v>15000000</v>
      </c>
      <c r="K22171" s="662">
        <v>1807500000000</v>
      </c>
    </row>
    <row r="22172" spans="3:11" x14ac:dyDescent="0.25">
      <c r="C22172" s="660">
        <v>45947</v>
      </c>
      <c r="D22172" s="661" t="s">
        <v>1155</v>
      </c>
      <c r="E22172" s="662">
        <v>39999</v>
      </c>
      <c r="F22172" s="662">
        <v>39600</v>
      </c>
      <c r="G22172" s="662">
        <v>39600</v>
      </c>
      <c r="H22172" s="661">
        <v>1</v>
      </c>
      <c r="I22172" s="662">
        <v>39999</v>
      </c>
      <c r="J22172" s="663">
        <v>2400000</v>
      </c>
      <c r="K22172" s="662">
        <v>95040000000</v>
      </c>
    </row>
    <row r="22173" spans="3:11" x14ac:dyDescent="0.25">
      <c r="C22173" s="660">
        <v>45947</v>
      </c>
      <c r="D22173" s="661" t="s">
        <v>1155</v>
      </c>
      <c r="E22173" s="662">
        <v>39999</v>
      </c>
      <c r="F22173" s="662">
        <v>39600</v>
      </c>
      <c r="G22173" s="662">
        <v>39600</v>
      </c>
      <c r="H22173" s="661">
        <v>1</v>
      </c>
      <c r="I22173" s="662">
        <v>39999</v>
      </c>
      <c r="J22173" s="663">
        <v>2400000</v>
      </c>
      <c r="K22173" s="662">
        <v>95040000000</v>
      </c>
    </row>
    <row r="22174" spans="3:11" x14ac:dyDescent="0.25">
      <c r="C22174" s="660">
        <v>45947</v>
      </c>
      <c r="D22174" s="661" t="s">
        <v>312</v>
      </c>
      <c r="E22174" s="662">
        <v>26900</v>
      </c>
      <c r="F22174" s="662">
        <v>28000</v>
      </c>
      <c r="G22174" s="662">
        <v>27100</v>
      </c>
      <c r="H22174" s="661">
        <v>1</v>
      </c>
      <c r="I22174" s="662">
        <v>26900</v>
      </c>
      <c r="J22174" s="663">
        <v>20000000</v>
      </c>
      <c r="K22174" s="662">
        <v>542000000000</v>
      </c>
    </row>
    <row r="22175" spans="3:11" x14ac:dyDescent="0.25">
      <c r="C22175" s="660">
        <v>45947</v>
      </c>
      <c r="D22175" s="661" t="s">
        <v>312</v>
      </c>
      <c r="E22175" s="662">
        <v>26900</v>
      </c>
      <c r="F22175" s="662">
        <v>28000</v>
      </c>
      <c r="G22175" s="662">
        <v>27100</v>
      </c>
      <c r="H22175" s="661">
        <v>5</v>
      </c>
      <c r="I22175" s="662">
        <v>134500</v>
      </c>
      <c r="J22175" s="663">
        <v>20000000</v>
      </c>
      <c r="K22175" s="662">
        <v>542000000000</v>
      </c>
    </row>
    <row r="22176" spans="3:11" x14ac:dyDescent="0.25">
      <c r="C22176" s="660">
        <v>45947</v>
      </c>
      <c r="D22176" s="661" t="s">
        <v>1154</v>
      </c>
      <c r="E22176" s="662">
        <v>58999</v>
      </c>
      <c r="F22176" s="662">
        <v>58000</v>
      </c>
      <c r="G22176" s="662">
        <v>58500</v>
      </c>
      <c r="H22176" s="661">
        <v>1</v>
      </c>
      <c r="I22176" s="662">
        <v>58999</v>
      </c>
      <c r="J22176" s="663">
        <v>600000</v>
      </c>
      <c r="K22176" s="662">
        <v>35100000000</v>
      </c>
    </row>
    <row r="22177" spans="3:11" x14ac:dyDescent="0.25">
      <c r="C22177" s="660">
        <v>45947</v>
      </c>
      <c r="D22177" s="661" t="s">
        <v>1154</v>
      </c>
      <c r="E22177" s="662">
        <v>58999</v>
      </c>
      <c r="F22177" s="662">
        <v>58000</v>
      </c>
      <c r="G22177" s="662">
        <v>58500</v>
      </c>
      <c r="H22177" s="661">
        <v>5</v>
      </c>
      <c r="I22177" s="662">
        <v>294995</v>
      </c>
      <c r="J22177" s="663">
        <v>600000</v>
      </c>
      <c r="K22177" s="662">
        <v>35100000000</v>
      </c>
    </row>
    <row r="22178" spans="3:11" x14ac:dyDescent="0.25">
      <c r="C22178" s="660">
        <v>45947</v>
      </c>
      <c r="D22178" s="661" t="s">
        <v>312</v>
      </c>
      <c r="E22178" s="662">
        <v>26900</v>
      </c>
      <c r="F22178" s="662">
        <v>28000</v>
      </c>
      <c r="G22178" s="662">
        <v>27100</v>
      </c>
      <c r="H22178" s="661">
        <v>1</v>
      </c>
      <c r="I22178" s="662">
        <v>26900</v>
      </c>
      <c r="J22178" s="663">
        <v>20000000</v>
      </c>
      <c r="K22178" s="662">
        <v>542000000000</v>
      </c>
    </row>
    <row r="22179" spans="3:11" x14ac:dyDescent="0.25">
      <c r="C22179" s="660">
        <v>45947</v>
      </c>
      <c r="D22179" s="661" t="s">
        <v>317</v>
      </c>
      <c r="E22179" s="662">
        <v>122000</v>
      </c>
      <c r="F22179" s="662">
        <v>121000</v>
      </c>
      <c r="G22179" s="662">
        <v>120500</v>
      </c>
      <c r="H22179" s="661">
        <v>5</v>
      </c>
      <c r="I22179" s="662">
        <v>610000</v>
      </c>
      <c r="J22179" s="663">
        <v>15000000</v>
      </c>
      <c r="K22179" s="662">
        <v>1807500000000</v>
      </c>
    </row>
    <row r="22180" spans="3:11" x14ac:dyDescent="0.25">
      <c r="C22180" s="660">
        <v>45947</v>
      </c>
      <c r="D22180" s="661" t="s">
        <v>317</v>
      </c>
      <c r="E22180" s="662">
        <v>122000</v>
      </c>
      <c r="F22180" s="662">
        <v>121000</v>
      </c>
      <c r="G22180" s="662">
        <v>120500</v>
      </c>
      <c r="H22180" s="661">
        <v>5</v>
      </c>
      <c r="I22180" s="662">
        <v>610000</v>
      </c>
      <c r="J22180" s="663">
        <v>15000000</v>
      </c>
      <c r="K22180" s="662">
        <v>1807500000000</v>
      </c>
    </row>
    <row r="22181" spans="3:11" x14ac:dyDescent="0.25">
      <c r="C22181" s="660">
        <v>45947</v>
      </c>
      <c r="D22181" s="661" t="s">
        <v>312</v>
      </c>
      <c r="E22181" s="662">
        <v>28200</v>
      </c>
      <c r="F22181" s="662">
        <v>28000</v>
      </c>
      <c r="G22181" s="662">
        <v>27100</v>
      </c>
      <c r="H22181" s="661">
        <v>3</v>
      </c>
      <c r="I22181" s="662">
        <v>84600</v>
      </c>
      <c r="J22181" s="663">
        <v>20000000</v>
      </c>
      <c r="K22181" s="662">
        <v>542000000000</v>
      </c>
    </row>
    <row r="22182" spans="3:11" x14ac:dyDescent="0.25">
      <c r="C22182" s="660">
        <v>45947</v>
      </c>
      <c r="D22182" s="661" t="s">
        <v>310</v>
      </c>
      <c r="E22182" s="662">
        <v>103500</v>
      </c>
      <c r="F22182" s="662">
        <v>102000</v>
      </c>
      <c r="G22182" s="662">
        <v>102000</v>
      </c>
      <c r="H22182" s="661">
        <v>2</v>
      </c>
      <c r="I22182" s="662">
        <v>207000</v>
      </c>
      <c r="J22182" s="663">
        <v>19450000</v>
      </c>
      <c r="K22182" s="662">
        <v>1983900000000</v>
      </c>
    </row>
    <row r="22183" spans="3:11" x14ac:dyDescent="0.25">
      <c r="C22183" s="660">
        <v>45947</v>
      </c>
      <c r="D22183" s="661" t="s">
        <v>1154</v>
      </c>
      <c r="E22183" s="662">
        <v>58777</v>
      </c>
      <c r="F22183" s="662">
        <v>58000</v>
      </c>
      <c r="G22183" s="662">
        <v>58500</v>
      </c>
      <c r="H22183" s="661">
        <v>2</v>
      </c>
      <c r="I22183" s="662">
        <v>117554</v>
      </c>
      <c r="J22183" s="663">
        <v>600000</v>
      </c>
      <c r="K22183" s="662">
        <v>35100000000</v>
      </c>
    </row>
    <row r="22184" spans="3:11" x14ac:dyDescent="0.25">
      <c r="C22184" s="660">
        <v>45947</v>
      </c>
      <c r="D22184" s="661" t="s">
        <v>312</v>
      </c>
      <c r="E22184" s="662">
        <v>27100</v>
      </c>
      <c r="F22184" s="662">
        <v>28000</v>
      </c>
      <c r="G22184" s="662">
        <v>27100</v>
      </c>
      <c r="H22184" s="661">
        <v>2</v>
      </c>
      <c r="I22184" s="662">
        <v>54200</v>
      </c>
      <c r="J22184" s="663">
        <v>20000000</v>
      </c>
      <c r="K22184" s="662">
        <v>542000000000</v>
      </c>
    </row>
    <row r="22185" spans="3:11" x14ac:dyDescent="0.25">
      <c r="C22185" s="660">
        <v>45947</v>
      </c>
      <c r="D22185" s="661" t="s">
        <v>310</v>
      </c>
      <c r="E22185" s="662">
        <v>103500</v>
      </c>
      <c r="F22185" s="662">
        <v>102000</v>
      </c>
      <c r="G22185" s="662">
        <v>102000</v>
      </c>
      <c r="H22185" s="661">
        <v>7</v>
      </c>
      <c r="I22185" s="662">
        <v>724500</v>
      </c>
      <c r="J22185" s="663">
        <v>19450000</v>
      </c>
      <c r="K22185" s="662">
        <v>1983900000000</v>
      </c>
    </row>
    <row r="22186" spans="3:11" x14ac:dyDescent="0.25">
      <c r="C22186" s="660">
        <v>45947</v>
      </c>
      <c r="D22186" s="661" t="s">
        <v>1154</v>
      </c>
      <c r="E22186" s="662">
        <v>58999</v>
      </c>
      <c r="F22186" s="662">
        <v>58000</v>
      </c>
      <c r="G22186" s="662">
        <v>58500</v>
      </c>
      <c r="H22186" s="661">
        <v>1</v>
      </c>
      <c r="I22186" s="662">
        <v>58999</v>
      </c>
      <c r="J22186" s="663">
        <v>600000</v>
      </c>
      <c r="K22186" s="662">
        <v>35100000000</v>
      </c>
    </row>
    <row r="22187" spans="3:11" x14ac:dyDescent="0.25">
      <c r="C22187" s="660">
        <v>45947</v>
      </c>
      <c r="D22187" s="661" t="s">
        <v>1155</v>
      </c>
      <c r="E22187" s="662">
        <v>39999</v>
      </c>
      <c r="F22187" s="662">
        <v>39600</v>
      </c>
      <c r="G22187" s="662">
        <v>39600</v>
      </c>
      <c r="H22187" s="661">
        <v>2</v>
      </c>
      <c r="I22187" s="662">
        <v>79998</v>
      </c>
      <c r="J22187" s="663">
        <v>2400000</v>
      </c>
      <c r="K22187" s="662">
        <v>95040000000</v>
      </c>
    </row>
    <row r="22188" spans="3:11" x14ac:dyDescent="0.25">
      <c r="C22188" s="660">
        <v>45947</v>
      </c>
      <c r="D22188" s="661" t="s">
        <v>312</v>
      </c>
      <c r="E22188" s="662">
        <v>27150</v>
      </c>
      <c r="F22188" s="662">
        <v>28000</v>
      </c>
      <c r="G22188" s="662">
        <v>27100</v>
      </c>
      <c r="H22188" s="661">
        <v>30</v>
      </c>
      <c r="I22188" s="662">
        <v>814500</v>
      </c>
      <c r="J22188" s="663">
        <v>20000000</v>
      </c>
      <c r="K22188" s="662">
        <v>542000000000</v>
      </c>
    </row>
    <row r="22189" spans="3:11" x14ac:dyDescent="0.25">
      <c r="C22189" s="660">
        <v>45947</v>
      </c>
      <c r="D22189" s="661" t="s">
        <v>312</v>
      </c>
      <c r="E22189" s="662">
        <v>27100</v>
      </c>
      <c r="F22189" s="662">
        <v>28000</v>
      </c>
      <c r="G22189" s="662">
        <v>27100</v>
      </c>
      <c r="H22189" s="661">
        <v>28</v>
      </c>
      <c r="I22189" s="662">
        <v>758800</v>
      </c>
      <c r="J22189" s="663">
        <v>20000000</v>
      </c>
      <c r="K22189" s="662">
        <v>542000000000</v>
      </c>
    </row>
    <row r="22190" spans="3:11" x14ac:dyDescent="0.25">
      <c r="C22190" s="660">
        <v>45947</v>
      </c>
      <c r="D22190" s="661" t="s">
        <v>1155</v>
      </c>
      <c r="E22190" s="662">
        <v>39999</v>
      </c>
      <c r="F22190" s="662">
        <v>39600</v>
      </c>
      <c r="G22190" s="662">
        <v>39600</v>
      </c>
      <c r="H22190" s="661">
        <v>1</v>
      </c>
      <c r="I22190" s="662">
        <v>39999</v>
      </c>
      <c r="J22190" s="663">
        <v>2400000</v>
      </c>
      <c r="K22190" s="662">
        <v>95040000000</v>
      </c>
    </row>
    <row r="22191" spans="3:11" x14ac:dyDescent="0.25">
      <c r="C22191" s="660">
        <v>45947</v>
      </c>
      <c r="D22191" s="661" t="s">
        <v>312</v>
      </c>
      <c r="E22191" s="662">
        <v>27100</v>
      </c>
      <c r="F22191" s="662">
        <v>28000</v>
      </c>
      <c r="G22191" s="662">
        <v>27100</v>
      </c>
      <c r="H22191" s="661">
        <v>10</v>
      </c>
      <c r="I22191" s="662">
        <v>271000</v>
      </c>
      <c r="J22191" s="663">
        <v>20000000</v>
      </c>
      <c r="K22191" s="662">
        <v>542000000000</v>
      </c>
    </row>
    <row r="22192" spans="3:11" x14ac:dyDescent="0.25">
      <c r="C22192" s="660">
        <v>45947</v>
      </c>
      <c r="D22192" s="661" t="s">
        <v>317</v>
      </c>
      <c r="E22192" s="662">
        <v>122000</v>
      </c>
      <c r="F22192" s="662">
        <v>121000</v>
      </c>
      <c r="G22192" s="662">
        <v>120500</v>
      </c>
      <c r="H22192" s="661">
        <v>5</v>
      </c>
      <c r="I22192" s="662">
        <v>610000</v>
      </c>
      <c r="J22192" s="663">
        <v>15000000</v>
      </c>
      <c r="K22192" s="662">
        <v>1807500000000</v>
      </c>
    </row>
    <row r="22193" spans="3:11" x14ac:dyDescent="0.25">
      <c r="C22193" s="660">
        <v>45947</v>
      </c>
      <c r="D22193" s="661" t="s">
        <v>312</v>
      </c>
      <c r="E22193" s="662">
        <v>26900</v>
      </c>
      <c r="F22193" s="662">
        <v>28000</v>
      </c>
      <c r="G22193" s="662">
        <v>27100</v>
      </c>
      <c r="H22193" s="661">
        <v>8</v>
      </c>
      <c r="I22193" s="662">
        <v>215200</v>
      </c>
      <c r="J22193" s="663">
        <v>20000000</v>
      </c>
      <c r="K22193" s="662">
        <v>542000000000</v>
      </c>
    </row>
    <row r="22194" spans="3:11" x14ac:dyDescent="0.25">
      <c r="C22194" s="660">
        <v>45947</v>
      </c>
      <c r="D22194" s="661" t="s">
        <v>312</v>
      </c>
      <c r="E22194" s="662">
        <v>26900</v>
      </c>
      <c r="F22194" s="662">
        <v>28000</v>
      </c>
      <c r="G22194" s="662">
        <v>27100</v>
      </c>
      <c r="H22194" s="661">
        <v>1</v>
      </c>
      <c r="I22194" s="662">
        <v>26900</v>
      </c>
      <c r="J22194" s="663">
        <v>20000000</v>
      </c>
      <c r="K22194" s="662">
        <v>542000000000</v>
      </c>
    </row>
    <row r="22195" spans="3:11" x14ac:dyDescent="0.25">
      <c r="C22195" s="660">
        <v>45947</v>
      </c>
      <c r="D22195" s="661" t="s">
        <v>312</v>
      </c>
      <c r="E22195" s="662">
        <v>26900</v>
      </c>
      <c r="F22195" s="662">
        <v>28000</v>
      </c>
      <c r="G22195" s="662">
        <v>27100</v>
      </c>
      <c r="H22195" s="661">
        <v>7</v>
      </c>
      <c r="I22195" s="662">
        <v>188300</v>
      </c>
      <c r="J22195" s="663">
        <v>20000000</v>
      </c>
      <c r="K22195" s="662">
        <v>542000000000</v>
      </c>
    </row>
    <row r="22196" spans="3:11" x14ac:dyDescent="0.25">
      <c r="C22196" s="660">
        <v>45947</v>
      </c>
      <c r="D22196" s="661" t="s">
        <v>312</v>
      </c>
      <c r="E22196" s="662">
        <v>26900</v>
      </c>
      <c r="F22196" s="662">
        <v>28000</v>
      </c>
      <c r="G22196" s="662">
        <v>27100</v>
      </c>
      <c r="H22196" s="661">
        <v>4</v>
      </c>
      <c r="I22196" s="662">
        <v>107600</v>
      </c>
      <c r="J22196" s="663">
        <v>20000000</v>
      </c>
      <c r="K22196" s="662">
        <v>542000000000</v>
      </c>
    </row>
    <row r="22197" spans="3:11" x14ac:dyDescent="0.25">
      <c r="C22197" s="660">
        <v>45947</v>
      </c>
      <c r="D22197" s="661" t="s">
        <v>1155</v>
      </c>
      <c r="E22197" s="662">
        <v>39999</v>
      </c>
      <c r="F22197" s="662">
        <v>39600</v>
      </c>
      <c r="G22197" s="662">
        <v>39600</v>
      </c>
      <c r="H22197" s="661">
        <v>1</v>
      </c>
      <c r="I22197" s="662">
        <v>39999</v>
      </c>
      <c r="J22197" s="663">
        <v>2400000</v>
      </c>
      <c r="K22197" s="662">
        <v>95040000000</v>
      </c>
    </row>
    <row r="22198" spans="3:11" x14ac:dyDescent="0.25">
      <c r="C22198" s="660">
        <v>45947</v>
      </c>
      <c r="D22198" s="661" t="s">
        <v>1154</v>
      </c>
      <c r="E22198" s="662">
        <v>58998</v>
      </c>
      <c r="F22198" s="662">
        <v>58000</v>
      </c>
      <c r="G22198" s="662">
        <v>58500</v>
      </c>
      <c r="H22198" s="661">
        <v>10</v>
      </c>
      <c r="I22198" s="662">
        <v>589980</v>
      </c>
      <c r="J22198" s="663">
        <v>600000</v>
      </c>
      <c r="K22198" s="662">
        <v>35100000000</v>
      </c>
    </row>
    <row r="22199" spans="3:11" x14ac:dyDescent="0.25">
      <c r="C22199" s="660">
        <v>45947</v>
      </c>
      <c r="D22199" s="661" t="s">
        <v>312</v>
      </c>
      <c r="E22199" s="662">
        <v>27100</v>
      </c>
      <c r="F22199" s="662">
        <v>28000</v>
      </c>
      <c r="G22199" s="662">
        <v>27100</v>
      </c>
      <c r="H22199" s="661">
        <v>4</v>
      </c>
      <c r="I22199" s="662">
        <v>108400</v>
      </c>
      <c r="J22199" s="663">
        <v>20000000</v>
      </c>
      <c r="K22199" s="662">
        <v>542000000000</v>
      </c>
    </row>
    <row r="22200" spans="3:11" x14ac:dyDescent="0.25">
      <c r="C22200" s="660">
        <v>45947</v>
      </c>
      <c r="D22200" s="661" t="s">
        <v>317</v>
      </c>
      <c r="E22200" s="662">
        <v>122000</v>
      </c>
      <c r="F22200" s="662">
        <v>121000</v>
      </c>
      <c r="G22200" s="662">
        <v>120500</v>
      </c>
      <c r="H22200" s="661">
        <v>6</v>
      </c>
      <c r="I22200" s="662">
        <v>732000</v>
      </c>
      <c r="J22200" s="663">
        <v>15000000</v>
      </c>
      <c r="K22200" s="662">
        <v>1807500000000</v>
      </c>
    </row>
    <row r="22201" spans="3:11" x14ac:dyDescent="0.25">
      <c r="C22201" s="660">
        <v>45947</v>
      </c>
      <c r="D22201" s="661" t="s">
        <v>312</v>
      </c>
      <c r="E22201" s="662">
        <v>27100</v>
      </c>
      <c r="F22201" s="662">
        <v>28000</v>
      </c>
      <c r="G22201" s="662">
        <v>27100</v>
      </c>
      <c r="H22201" s="661">
        <v>7</v>
      </c>
      <c r="I22201" s="662">
        <v>189700</v>
      </c>
      <c r="J22201" s="663">
        <v>20000000</v>
      </c>
      <c r="K22201" s="662">
        <v>542000000000</v>
      </c>
    </row>
    <row r="22202" spans="3:11" x14ac:dyDescent="0.25">
      <c r="C22202" s="660">
        <v>45947</v>
      </c>
      <c r="D22202" s="661" t="s">
        <v>312</v>
      </c>
      <c r="E22202" s="662">
        <v>27100</v>
      </c>
      <c r="F22202" s="662">
        <v>28000</v>
      </c>
      <c r="G22202" s="662">
        <v>27100</v>
      </c>
      <c r="H22202" s="661">
        <v>2</v>
      </c>
      <c r="I22202" s="662">
        <v>54200</v>
      </c>
      <c r="J22202" s="663">
        <v>20000000</v>
      </c>
      <c r="K22202" s="662">
        <v>542000000000</v>
      </c>
    </row>
    <row r="22203" spans="3:11" x14ac:dyDescent="0.25">
      <c r="C22203" s="660">
        <v>45947</v>
      </c>
      <c r="D22203" s="661" t="s">
        <v>312</v>
      </c>
      <c r="E22203" s="662">
        <v>26900</v>
      </c>
      <c r="F22203" s="662">
        <v>28000</v>
      </c>
      <c r="G22203" s="662">
        <v>27100</v>
      </c>
      <c r="H22203" s="661">
        <v>3</v>
      </c>
      <c r="I22203" s="662">
        <v>80700</v>
      </c>
      <c r="J22203" s="663">
        <v>20000000</v>
      </c>
      <c r="K22203" s="662">
        <v>542000000000</v>
      </c>
    </row>
    <row r="22204" spans="3:11" x14ac:dyDescent="0.25">
      <c r="C22204" s="660">
        <v>45947</v>
      </c>
      <c r="D22204" s="661" t="s">
        <v>312</v>
      </c>
      <c r="E22204" s="662">
        <v>27100</v>
      </c>
      <c r="F22204" s="662">
        <v>28000</v>
      </c>
      <c r="G22204" s="662">
        <v>27100</v>
      </c>
      <c r="H22204" s="661">
        <v>25</v>
      </c>
      <c r="I22204" s="662">
        <v>677500</v>
      </c>
      <c r="J22204" s="663">
        <v>20000000</v>
      </c>
      <c r="K22204" s="662">
        <v>542000000000</v>
      </c>
    </row>
    <row r="22205" spans="3:11" x14ac:dyDescent="0.25">
      <c r="C22205" s="660">
        <v>45947</v>
      </c>
      <c r="D22205" s="661" t="s">
        <v>317</v>
      </c>
      <c r="E22205" s="662">
        <v>122000</v>
      </c>
      <c r="F22205" s="662">
        <v>121000</v>
      </c>
      <c r="G22205" s="662">
        <v>120500</v>
      </c>
      <c r="H22205" s="661">
        <v>4</v>
      </c>
      <c r="I22205" s="662">
        <v>488000</v>
      </c>
      <c r="J22205" s="663">
        <v>15000000</v>
      </c>
      <c r="K22205" s="662">
        <v>1807500000000</v>
      </c>
    </row>
    <row r="22206" spans="3:11" x14ac:dyDescent="0.25">
      <c r="C22206" s="660">
        <v>45947</v>
      </c>
      <c r="D22206" s="661" t="s">
        <v>317</v>
      </c>
      <c r="E22206" s="662">
        <v>122000</v>
      </c>
      <c r="F22206" s="662">
        <v>121000</v>
      </c>
      <c r="G22206" s="662">
        <v>120500</v>
      </c>
      <c r="H22206" s="661">
        <v>2</v>
      </c>
      <c r="I22206" s="662">
        <v>244000</v>
      </c>
      <c r="J22206" s="663">
        <v>15000000</v>
      </c>
      <c r="K22206" s="662">
        <v>1807500000000</v>
      </c>
    </row>
    <row r="22207" spans="3:11" x14ac:dyDescent="0.25">
      <c r="C22207" s="660">
        <v>45947</v>
      </c>
      <c r="D22207" s="661" t="s">
        <v>312</v>
      </c>
      <c r="E22207" s="662">
        <v>27100</v>
      </c>
      <c r="F22207" s="662">
        <v>28000</v>
      </c>
      <c r="G22207" s="662">
        <v>27100</v>
      </c>
      <c r="H22207" s="661">
        <v>3</v>
      </c>
      <c r="I22207" s="662">
        <v>81300</v>
      </c>
      <c r="J22207" s="663">
        <v>20000000</v>
      </c>
      <c r="K22207" s="662">
        <v>542000000000</v>
      </c>
    </row>
    <row r="22208" spans="3:11" x14ac:dyDescent="0.25">
      <c r="C22208" s="660">
        <v>45947</v>
      </c>
      <c r="D22208" s="661" t="s">
        <v>312</v>
      </c>
      <c r="E22208" s="662">
        <v>27100</v>
      </c>
      <c r="F22208" s="662">
        <v>28000</v>
      </c>
      <c r="G22208" s="662">
        <v>27100</v>
      </c>
      <c r="H22208" s="661">
        <v>10</v>
      </c>
      <c r="I22208" s="662">
        <v>271000</v>
      </c>
      <c r="J22208" s="663">
        <v>20000000</v>
      </c>
      <c r="K22208" s="662">
        <v>542000000000</v>
      </c>
    </row>
    <row r="22209" spans="3:11" x14ac:dyDescent="0.25">
      <c r="C22209" s="660">
        <v>45947</v>
      </c>
      <c r="D22209" s="661" t="s">
        <v>310</v>
      </c>
      <c r="E22209" s="662">
        <v>103500</v>
      </c>
      <c r="F22209" s="662">
        <v>102000</v>
      </c>
      <c r="G22209" s="662">
        <v>102000</v>
      </c>
      <c r="H22209" s="661">
        <v>6</v>
      </c>
      <c r="I22209" s="662">
        <v>621000</v>
      </c>
      <c r="J22209" s="663">
        <v>19450000</v>
      </c>
      <c r="K22209" s="662">
        <v>1983900000000</v>
      </c>
    </row>
    <row r="22210" spans="3:11" x14ac:dyDescent="0.25">
      <c r="C22210" s="660">
        <v>45947</v>
      </c>
      <c r="D22210" s="661" t="s">
        <v>317</v>
      </c>
      <c r="E22210" s="662">
        <v>122000</v>
      </c>
      <c r="F22210" s="662">
        <v>121000</v>
      </c>
      <c r="G22210" s="662">
        <v>120500</v>
      </c>
      <c r="H22210" s="661">
        <v>4</v>
      </c>
      <c r="I22210" s="662">
        <v>488000</v>
      </c>
      <c r="J22210" s="663">
        <v>15000000</v>
      </c>
      <c r="K22210" s="662">
        <v>1807500000000</v>
      </c>
    </row>
    <row r="22211" spans="3:11" x14ac:dyDescent="0.25">
      <c r="C22211" s="660">
        <v>45947</v>
      </c>
      <c r="D22211" s="661" t="s">
        <v>317</v>
      </c>
      <c r="E22211" s="662">
        <v>121500</v>
      </c>
      <c r="F22211" s="662">
        <v>121000</v>
      </c>
      <c r="G22211" s="662">
        <v>120500</v>
      </c>
      <c r="H22211" s="661">
        <v>15</v>
      </c>
      <c r="I22211" s="662">
        <v>1822500</v>
      </c>
      <c r="J22211" s="663">
        <v>15000000</v>
      </c>
      <c r="K22211" s="662">
        <v>1807500000000</v>
      </c>
    </row>
    <row r="22212" spans="3:11" x14ac:dyDescent="0.25">
      <c r="C22212" s="660">
        <v>45947</v>
      </c>
      <c r="D22212" s="661" t="s">
        <v>317</v>
      </c>
      <c r="E22212" s="662">
        <v>121000</v>
      </c>
      <c r="F22212" s="662">
        <v>121000</v>
      </c>
      <c r="G22212" s="662">
        <v>120500</v>
      </c>
      <c r="H22212" s="661">
        <v>122</v>
      </c>
      <c r="I22212" s="662">
        <v>14762000</v>
      </c>
      <c r="J22212" s="663">
        <v>15000000</v>
      </c>
      <c r="K22212" s="662">
        <v>1807500000000</v>
      </c>
    </row>
    <row r="22213" spans="3:11" x14ac:dyDescent="0.25">
      <c r="C22213" s="660">
        <v>45947</v>
      </c>
      <c r="D22213" s="661" t="s">
        <v>317</v>
      </c>
      <c r="E22213" s="662">
        <v>121000</v>
      </c>
      <c r="F22213" s="662">
        <v>121000</v>
      </c>
      <c r="G22213" s="662">
        <v>120500</v>
      </c>
      <c r="H22213" s="661">
        <v>10</v>
      </c>
      <c r="I22213" s="662">
        <v>1210000</v>
      </c>
      <c r="J22213" s="663">
        <v>15000000</v>
      </c>
      <c r="K22213" s="662">
        <v>1807500000000</v>
      </c>
    </row>
    <row r="22214" spans="3:11" x14ac:dyDescent="0.25">
      <c r="C22214" s="660">
        <v>45947</v>
      </c>
      <c r="D22214" s="661" t="s">
        <v>317</v>
      </c>
      <c r="E22214" s="662">
        <v>121000</v>
      </c>
      <c r="F22214" s="662">
        <v>121000</v>
      </c>
      <c r="G22214" s="662">
        <v>120500</v>
      </c>
      <c r="H22214" s="661">
        <v>5</v>
      </c>
      <c r="I22214" s="662">
        <v>605000</v>
      </c>
      <c r="J22214" s="663">
        <v>15000000</v>
      </c>
      <c r="K22214" s="662">
        <v>1807500000000</v>
      </c>
    </row>
    <row r="22215" spans="3:11" x14ac:dyDescent="0.25">
      <c r="C22215" s="660">
        <v>45947</v>
      </c>
      <c r="D22215" s="661" t="s">
        <v>317</v>
      </c>
      <c r="E22215" s="662">
        <v>120500</v>
      </c>
      <c r="F22215" s="662">
        <v>121000</v>
      </c>
      <c r="G22215" s="662">
        <v>120500</v>
      </c>
      <c r="H22215" s="661">
        <v>5</v>
      </c>
      <c r="I22215" s="662">
        <v>602500</v>
      </c>
      <c r="J22215" s="663">
        <v>15000000</v>
      </c>
      <c r="K22215" s="662">
        <v>1807500000000</v>
      </c>
    </row>
    <row r="22216" spans="3:11" x14ac:dyDescent="0.25">
      <c r="C22216" s="660">
        <v>45947</v>
      </c>
      <c r="D22216" s="661" t="s">
        <v>317</v>
      </c>
      <c r="E22216" s="662">
        <v>120500</v>
      </c>
      <c r="F22216" s="662">
        <v>121000</v>
      </c>
      <c r="G22216" s="662">
        <v>120500</v>
      </c>
      <c r="H22216" s="661">
        <v>10</v>
      </c>
      <c r="I22216" s="662">
        <v>1205000</v>
      </c>
      <c r="J22216" s="663">
        <v>15000000</v>
      </c>
      <c r="K22216" s="662">
        <v>1807500000000</v>
      </c>
    </row>
    <row r="22217" spans="3:11" x14ac:dyDescent="0.25">
      <c r="C22217" s="660">
        <v>45947</v>
      </c>
      <c r="D22217" s="661" t="s">
        <v>317</v>
      </c>
      <c r="E22217" s="662">
        <v>120000</v>
      </c>
      <c r="F22217" s="662">
        <v>121000</v>
      </c>
      <c r="G22217" s="662">
        <v>120500</v>
      </c>
      <c r="H22217" s="661">
        <v>17</v>
      </c>
      <c r="I22217" s="662">
        <v>2040000</v>
      </c>
      <c r="J22217" s="663">
        <v>15000000</v>
      </c>
      <c r="K22217" s="662">
        <v>1807500000000</v>
      </c>
    </row>
    <row r="22218" spans="3:11" x14ac:dyDescent="0.25">
      <c r="C22218" s="660">
        <v>45947</v>
      </c>
      <c r="D22218" s="661" t="s">
        <v>317</v>
      </c>
      <c r="E22218" s="662">
        <v>120000</v>
      </c>
      <c r="F22218" s="662">
        <v>121000</v>
      </c>
      <c r="G22218" s="662">
        <v>120500</v>
      </c>
      <c r="H22218" s="661">
        <v>2</v>
      </c>
      <c r="I22218" s="662">
        <v>240000</v>
      </c>
      <c r="J22218" s="663">
        <v>15000000</v>
      </c>
      <c r="K22218" s="662">
        <v>1807500000000</v>
      </c>
    </row>
    <row r="22219" spans="3:11" x14ac:dyDescent="0.25">
      <c r="C22219" s="660">
        <v>45947</v>
      </c>
      <c r="D22219" s="661" t="s">
        <v>317</v>
      </c>
      <c r="E22219" s="662">
        <v>120000</v>
      </c>
      <c r="F22219" s="662">
        <v>121000</v>
      </c>
      <c r="G22219" s="662">
        <v>120500</v>
      </c>
      <c r="H22219" s="661">
        <v>10</v>
      </c>
      <c r="I22219" s="662">
        <v>1200000</v>
      </c>
      <c r="J22219" s="663">
        <v>15000000</v>
      </c>
      <c r="K22219" s="662">
        <v>1807500000000</v>
      </c>
    </row>
    <row r="22220" spans="3:11" x14ac:dyDescent="0.25">
      <c r="C22220" s="660">
        <v>45947</v>
      </c>
      <c r="D22220" s="661" t="s">
        <v>310</v>
      </c>
      <c r="E22220" s="662">
        <v>103000</v>
      </c>
      <c r="F22220" s="662">
        <v>102000</v>
      </c>
      <c r="G22220" s="662">
        <v>102000</v>
      </c>
      <c r="H22220" s="661">
        <v>1</v>
      </c>
      <c r="I22220" s="662">
        <v>103000</v>
      </c>
      <c r="J22220" s="663">
        <v>19450000</v>
      </c>
      <c r="K22220" s="662">
        <v>1983900000000</v>
      </c>
    </row>
    <row r="22221" spans="3:11" x14ac:dyDescent="0.25">
      <c r="C22221" s="660">
        <v>45947</v>
      </c>
      <c r="D22221" s="661" t="s">
        <v>310</v>
      </c>
      <c r="E22221" s="662">
        <v>102000</v>
      </c>
      <c r="F22221" s="662">
        <v>102000</v>
      </c>
      <c r="G22221" s="662">
        <v>102000</v>
      </c>
      <c r="H22221" s="661">
        <v>1</v>
      </c>
      <c r="I22221" s="662">
        <v>102000</v>
      </c>
      <c r="J22221" s="663">
        <v>19450000</v>
      </c>
      <c r="K22221" s="662">
        <v>1983900000000</v>
      </c>
    </row>
    <row r="22222" spans="3:11" x14ac:dyDescent="0.25">
      <c r="C22222" s="660">
        <v>45947</v>
      </c>
      <c r="D22222" s="661" t="s">
        <v>310</v>
      </c>
      <c r="E22222" s="662">
        <v>102000</v>
      </c>
      <c r="F22222" s="662">
        <v>102000</v>
      </c>
      <c r="G22222" s="662">
        <v>102000</v>
      </c>
      <c r="H22222" s="661">
        <v>1</v>
      </c>
      <c r="I22222" s="662">
        <v>102000</v>
      </c>
      <c r="J22222" s="663">
        <v>19450000</v>
      </c>
      <c r="K22222" s="662">
        <v>1983900000000</v>
      </c>
    </row>
    <row r="22223" spans="3:11" x14ac:dyDescent="0.25">
      <c r="C22223" s="660">
        <v>45947</v>
      </c>
      <c r="D22223" s="661" t="s">
        <v>312</v>
      </c>
      <c r="E22223" s="662">
        <v>27100</v>
      </c>
      <c r="F22223" s="662">
        <v>28000</v>
      </c>
      <c r="G22223" s="662">
        <v>27100</v>
      </c>
      <c r="H22223" s="661">
        <v>3</v>
      </c>
      <c r="I22223" s="662">
        <v>81300</v>
      </c>
      <c r="J22223" s="663">
        <v>20000000</v>
      </c>
      <c r="K22223" s="662">
        <v>542000000000</v>
      </c>
    </row>
    <row r="22224" spans="3:11" x14ac:dyDescent="0.25">
      <c r="C22224" s="660">
        <v>45947</v>
      </c>
      <c r="D22224" s="661" t="s">
        <v>1154</v>
      </c>
      <c r="E22224" s="662">
        <v>58998</v>
      </c>
      <c r="F22224" s="662">
        <v>58000</v>
      </c>
      <c r="G22224" s="662">
        <v>58500</v>
      </c>
      <c r="H22224" s="661">
        <v>10</v>
      </c>
      <c r="I22224" s="662">
        <v>589980</v>
      </c>
      <c r="J22224" s="663">
        <v>600000</v>
      </c>
      <c r="K22224" s="662">
        <v>35100000000</v>
      </c>
    </row>
    <row r="22225" spans="3:11" x14ac:dyDescent="0.25">
      <c r="C22225" s="660">
        <v>45947</v>
      </c>
      <c r="D22225" s="661" t="s">
        <v>312</v>
      </c>
      <c r="E22225" s="662">
        <v>27100</v>
      </c>
      <c r="F22225" s="662">
        <v>28000</v>
      </c>
      <c r="G22225" s="662">
        <v>27100</v>
      </c>
      <c r="H22225" s="661">
        <v>10</v>
      </c>
      <c r="I22225" s="662">
        <v>271000</v>
      </c>
      <c r="J22225" s="663">
        <v>20000000</v>
      </c>
      <c r="K22225" s="662">
        <v>542000000000</v>
      </c>
    </row>
    <row r="22226" spans="3:11" x14ac:dyDescent="0.25">
      <c r="C22226" s="660">
        <v>45947</v>
      </c>
      <c r="D22226" s="661" t="s">
        <v>317</v>
      </c>
      <c r="E22226" s="662">
        <v>120000</v>
      </c>
      <c r="F22226" s="662">
        <v>121000</v>
      </c>
      <c r="G22226" s="662">
        <v>120500</v>
      </c>
      <c r="H22226" s="661">
        <v>99</v>
      </c>
      <c r="I22226" s="662">
        <v>11880000</v>
      </c>
      <c r="J22226" s="663">
        <v>15000000</v>
      </c>
      <c r="K22226" s="662">
        <v>1807500000000</v>
      </c>
    </row>
    <row r="22227" spans="3:11" x14ac:dyDescent="0.25">
      <c r="C22227" s="660">
        <v>45947</v>
      </c>
      <c r="D22227" s="661" t="s">
        <v>317</v>
      </c>
      <c r="E22227" s="662">
        <v>120000</v>
      </c>
      <c r="F22227" s="662">
        <v>121000</v>
      </c>
      <c r="G22227" s="662">
        <v>120500</v>
      </c>
      <c r="H22227" s="661">
        <v>19</v>
      </c>
      <c r="I22227" s="662">
        <v>2280000</v>
      </c>
      <c r="J22227" s="663">
        <v>15000000</v>
      </c>
      <c r="K22227" s="662">
        <v>1807500000000</v>
      </c>
    </row>
    <row r="22228" spans="3:11" x14ac:dyDescent="0.25">
      <c r="C22228" s="660">
        <v>45947</v>
      </c>
      <c r="D22228" s="661" t="s">
        <v>317</v>
      </c>
      <c r="E22228" s="662">
        <v>120500</v>
      </c>
      <c r="F22228" s="662">
        <v>121000</v>
      </c>
      <c r="G22228" s="662">
        <v>120500</v>
      </c>
      <c r="H22228" s="661">
        <v>10</v>
      </c>
      <c r="I22228" s="662">
        <v>1205000</v>
      </c>
      <c r="J22228" s="663">
        <v>15000000</v>
      </c>
      <c r="K22228" s="662">
        <v>1807500000000</v>
      </c>
    </row>
    <row r="22229" spans="3:11" x14ac:dyDescent="0.25">
      <c r="C22229" s="660">
        <v>45947</v>
      </c>
      <c r="D22229" s="661" t="s">
        <v>1154</v>
      </c>
      <c r="E22229" s="662">
        <v>58998</v>
      </c>
      <c r="F22229" s="662">
        <v>58000</v>
      </c>
      <c r="G22229" s="662">
        <v>58500</v>
      </c>
      <c r="H22229" s="661">
        <v>10</v>
      </c>
      <c r="I22229" s="662">
        <v>589980</v>
      </c>
      <c r="J22229" s="663">
        <v>600000</v>
      </c>
      <c r="K22229" s="662">
        <v>35100000000</v>
      </c>
    </row>
    <row r="22230" spans="3:11" x14ac:dyDescent="0.25">
      <c r="C22230" s="660">
        <v>45947</v>
      </c>
      <c r="D22230" s="661" t="s">
        <v>1154</v>
      </c>
      <c r="E22230" s="662">
        <v>58777</v>
      </c>
      <c r="F22230" s="662">
        <v>58000</v>
      </c>
      <c r="G22230" s="662">
        <v>58500</v>
      </c>
      <c r="H22230" s="661">
        <v>23</v>
      </c>
      <c r="I22230" s="662">
        <v>1351871</v>
      </c>
      <c r="J22230" s="663">
        <v>600000</v>
      </c>
      <c r="K22230" s="662">
        <v>35100000000</v>
      </c>
    </row>
    <row r="22231" spans="3:11" x14ac:dyDescent="0.25">
      <c r="C22231" s="660">
        <v>45947</v>
      </c>
      <c r="D22231" s="661" t="s">
        <v>1154</v>
      </c>
      <c r="E22231" s="662">
        <v>58500</v>
      </c>
      <c r="F22231" s="662">
        <v>58000</v>
      </c>
      <c r="G22231" s="662">
        <v>58500</v>
      </c>
      <c r="H22231" s="661">
        <v>3</v>
      </c>
      <c r="I22231" s="662">
        <v>175500</v>
      </c>
      <c r="J22231" s="663">
        <v>600000</v>
      </c>
      <c r="K22231" s="662">
        <v>35100000000</v>
      </c>
    </row>
    <row r="22232" spans="3:11" x14ac:dyDescent="0.25">
      <c r="C22232" s="660">
        <v>45947</v>
      </c>
      <c r="D22232" s="661" t="s">
        <v>1155</v>
      </c>
      <c r="E22232" s="662">
        <v>39600</v>
      </c>
      <c r="F22232" s="662">
        <v>39600</v>
      </c>
      <c r="G22232" s="662">
        <v>39600</v>
      </c>
      <c r="H22232" s="661">
        <v>1</v>
      </c>
      <c r="I22232" s="662">
        <v>39600</v>
      </c>
      <c r="J22232" s="663">
        <v>2400000</v>
      </c>
      <c r="K22232" s="662">
        <v>95040000000</v>
      </c>
    </row>
    <row r="22233" spans="3:11" x14ac:dyDescent="0.25">
      <c r="C22233" s="660">
        <v>45947</v>
      </c>
      <c r="D22233" s="661" t="s">
        <v>1155</v>
      </c>
      <c r="E22233" s="662">
        <v>39600</v>
      </c>
      <c r="F22233" s="662">
        <v>39600</v>
      </c>
      <c r="G22233" s="662">
        <v>39600</v>
      </c>
      <c r="H22233" s="661">
        <v>15</v>
      </c>
      <c r="I22233" s="662">
        <v>594000</v>
      </c>
      <c r="J22233" s="663">
        <v>2400000</v>
      </c>
      <c r="K22233" s="662">
        <v>95040000000</v>
      </c>
    </row>
    <row r="22234" spans="3:11" x14ac:dyDescent="0.25">
      <c r="C22234" s="660">
        <v>45947</v>
      </c>
      <c r="D22234" s="661" t="s">
        <v>1155</v>
      </c>
      <c r="E22234" s="662">
        <v>39600</v>
      </c>
      <c r="F22234" s="662">
        <v>39600</v>
      </c>
      <c r="G22234" s="662">
        <v>39600</v>
      </c>
      <c r="H22234" s="661">
        <v>2</v>
      </c>
      <c r="I22234" s="662">
        <v>79200</v>
      </c>
      <c r="J22234" s="663">
        <v>2400000</v>
      </c>
      <c r="K22234" s="662">
        <v>95040000000</v>
      </c>
    </row>
    <row r="22235" spans="3:11" x14ac:dyDescent="0.25">
      <c r="C22235" s="660">
        <v>45947</v>
      </c>
      <c r="D22235" s="661" t="s">
        <v>1155</v>
      </c>
      <c r="E22235" s="662">
        <v>39600</v>
      </c>
      <c r="F22235" s="662">
        <v>39600</v>
      </c>
      <c r="G22235" s="662">
        <v>39600</v>
      </c>
      <c r="H22235" s="661">
        <v>2</v>
      </c>
      <c r="I22235" s="662">
        <v>79200</v>
      </c>
      <c r="J22235" s="663">
        <v>2400000</v>
      </c>
      <c r="K22235" s="662">
        <v>95040000000</v>
      </c>
    </row>
    <row r="22236" spans="3:11" x14ac:dyDescent="0.25">
      <c r="C22236" s="660">
        <v>45947</v>
      </c>
      <c r="D22236" s="661" t="s">
        <v>312</v>
      </c>
      <c r="E22236" s="662">
        <v>27100</v>
      </c>
      <c r="F22236" s="662">
        <v>28000</v>
      </c>
      <c r="G22236" s="662">
        <v>27100</v>
      </c>
      <c r="H22236" s="661">
        <v>1</v>
      </c>
      <c r="I22236" s="662">
        <v>27100</v>
      </c>
      <c r="J22236" s="663">
        <v>20000000</v>
      </c>
      <c r="K22236" s="662">
        <v>542000000000</v>
      </c>
    </row>
    <row r="22237" spans="3:11" x14ac:dyDescent="0.25">
      <c r="C22237" s="660">
        <v>45950</v>
      </c>
      <c r="D22237" s="661" t="s">
        <v>310</v>
      </c>
      <c r="E22237" s="662">
        <v>102000</v>
      </c>
      <c r="F22237" s="662">
        <v>102000</v>
      </c>
      <c r="G22237" s="662">
        <v>98000</v>
      </c>
      <c r="H22237" s="661">
        <v>1</v>
      </c>
      <c r="I22237" s="662">
        <v>102000</v>
      </c>
      <c r="J22237" s="663">
        <v>19450000</v>
      </c>
      <c r="K22237" s="662">
        <v>1906100000000</v>
      </c>
    </row>
    <row r="22238" spans="3:11" x14ac:dyDescent="0.25">
      <c r="C22238" s="660">
        <v>45950</v>
      </c>
      <c r="D22238" s="661" t="s">
        <v>310</v>
      </c>
      <c r="E22238" s="662">
        <v>102000</v>
      </c>
      <c r="F22238" s="662">
        <v>102000</v>
      </c>
      <c r="G22238" s="662">
        <v>98000</v>
      </c>
      <c r="H22238" s="661">
        <v>6</v>
      </c>
      <c r="I22238" s="662">
        <v>612000</v>
      </c>
      <c r="J22238" s="663">
        <v>19450000</v>
      </c>
      <c r="K22238" s="662">
        <v>1906100000000</v>
      </c>
    </row>
    <row r="22239" spans="3:11" x14ac:dyDescent="0.25">
      <c r="C22239" s="660">
        <v>45950</v>
      </c>
      <c r="D22239" s="661" t="s">
        <v>310</v>
      </c>
      <c r="E22239" s="662">
        <v>102000</v>
      </c>
      <c r="F22239" s="662">
        <v>102000</v>
      </c>
      <c r="G22239" s="662">
        <v>98000</v>
      </c>
      <c r="H22239" s="661">
        <v>1</v>
      </c>
      <c r="I22239" s="662">
        <v>102000</v>
      </c>
      <c r="J22239" s="663">
        <v>19450000</v>
      </c>
      <c r="K22239" s="662">
        <v>1906100000000</v>
      </c>
    </row>
    <row r="22240" spans="3:11" x14ac:dyDescent="0.25">
      <c r="C22240" s="660">
        <v>45950</v>
      </c>
      <c r="D22240" s="661" t="s">
        <v>310</v>
      </c>
      <c r="E22240" s="662">
        <v>102000</v>
      </c>
      <c r="F22240" s="662">
        <v>102000</v>
      </c>
      <c r="G22240" s="662">
        <v>98000</v>
      </c>
      <c r="H22240" s="661">
        <v>1</v>
      </c>
      <c r="I22240" s="662">
        <v>102000</v>
      </c>
      <c r="J22240" s="663">
        <v>19450000</v>
      </c>
      <c r="K22240" s="662">
        <v>1906100000000</v>
      </c>
    </row>
    <row r="22241" spans="3:11" x14ac:dyDescent="0.25">
      <c r="C22241" s="660">
        <v>45950</v>
      </c>
      <c r="D22241" s="661" t="s">
        <v>310</v>
      </c>
      <c r="E22241" s="662">
        <v>102000</v>
      </c>
      <c r="F22241" s="662">
        <v>102000</v>
      </c>
      <c r="G22241" s="662">
        <v>98000</v>
      </c>
      <c r="H22241" s="661">
        <v>2</v>
      </c>
      <c r="I22241" s="662">
        <v>204000</v>
      </c>
      <c r="J22241" s="663">
        <v>19450000</v>
      </c>
      <c r="K22241" s="662">
        <v>1906100000000</v>
      </c>
    </row>
    <row r="22242" spans="3:11" x14ac:dyDescent="0.25">
      <c r="C22242" s="660">
        <v>45950</v>
      </c>
      <c r="D22242" s="661" t="s">
        <v>310</v>
      </c>
      <c r="E22242" s="662">
        <v>102000</v>
      </c>
      <c r="F22242" s="662">
        <v>102000</v>
      </c>
      <c r="G22242" s="662">
        <v>98000</v>
      </c>
      <c r="H22242" s="661">
        <v>5</v>
      </c>
      <c r="I22242" s="662">
        <v>510000</v>
      </c>
      <c r="J22242" s="663">
        <v>19450000</v>
      </c>
      <c r="K22242" s="662">
        <v>1906100000000</v>
      </c>
    </row>
    <row r="22243" spans="3:11" x14ac:dyDescent="0.25">
      <c r="C22243" s="660">
        <v>45950</v>
      </c>
      <c r="D22243" s="661" t="s">
        <v>310</v>
      </c>
      <c r="E22243" s="662">
        <v>102000</v>
      </c>
      <c r="F22243" s="662">
        <v>102000</v>
      </c>
      <c r="G22243" s="662">
        <v>98000</v>
      </c>
      <c r="H22243" s="661">
        <v>42</v>
      </c>
      <c r="I22243" s="662">
        <v>4284000</v>
      </c>
      <c r="J22243" s="663">
        <v>19450000</v>
      </c>
      <c r="K22243" s="662">
        <v>1906100000000</v>
      </c>
    </row>
    <row r="22244" spans="3:11" x14ac:dyDescent="0.25">
      <c r="C22244" s="660">
        <v>45950</v>
      </c>
      <c r="D22244" s="661" t="s">
        <v>310</v>
      </c>
      <c r="E22244" s="662">
        <v>102000</v>
      </c>
      <c r="F22244" s="662">
        <v>102000</v>
      </c>
      <c r="G22244" s="662">
        <v>98000</v>
      </c>
      <c r="H22244" s="661">
        <v>58</v>
      </c>
      <c r="I22244" s="662">
        <v>5916000</v>
      </c>
      <c r="J22244" s="663">
        <v>19450000</v>
      </c>
      <c r="K22244" s="662">
        <v>1906100000000</v>
      </c>
    </row>
    <row r="22245" spans="3:11" x14ac:dyDescent="0.25">
      <c r="C22245" s="660">
        <v>45950</v>
      </c>
      <c r="D22245" s="661" t="s">
        <v>310</v>
      </c>
      <c r="E22245" s="662">
        <v>102000</v>
      </c>
      <c r="F22245" s="662">
        <v>102000</v>
      </c>
      <c r="G22245" s="662">
        <v>98000</v>
      </c>
      <c r="H22245" s="661">
        <v>17</v>
      </c>
      <c r="I22245" s="662">
        <v>1734000</v>
      </c>
      <c r="J22245" s="663">
        <v>19450000</v>
      </c>
      <c r="K22245" s="662">
        <v>1906100000000</v>
      </c>
    </row>
    <row r="22246" spans="3:11" x14ac:dyDescent="0.25">
      <c r="C22246" s="660">
        <v>45950</v>
      </c>
      <c r="D22246" s="661" t="s">
        <v>310</v>
      </c>
      <c r="E22246" s="662">
        <v>102000</v>
      </c>
      <c r="F22246" s="662">
        <v>102000</v>
      </c>
      <c r="G22246" s="662">
        <v>98000</v>
      </c>
      <c r="H22246" s="661">
        <v>10</v>
      </c>
      <c r="I22246" s="662">
        <v>1020000</v>
      </c>
      <c r="J22246" s="663">
        <v>19450000</v>
      </c>
      <c r="K22246" s="662">
        <v>1906100000000</v>
      </c>
    </row>
    <row r="22247" spans="3:11" x14ac:dyDescent="0.25">
      <c r="C22247" s="660">
        <v>45950</v>
      </c>
      <c r="D22247" s="661" t="s">
        <v>310</v>
      </c>
      <c r="E22247" s="662">
        <v>102000</v>
      </c>
      <c r="F22247" s="662">
        <v>102000</v>
      </c>
      <c r="G22247" s="662">
        <v>98000</v>
      </c>
      <c r="H22247" s="661">
        <v>7</v>
      </c>
      <c r="I22247" s="662">
        <v>714000</v>
      </c>
      <c r="J22247" s="663">
        <v>19450000</v>
      </c>
      <c r="K22247" s="662">
        <v>1906100000000</v>
      </c>
    </row>
    <row r="22248" spans="3:11" x14ac:dyDescent="0.25">
      <c r="C22248" s="660">
        <v>45950</v>
      </c>
      <c r="D22248" s="661" t="s">
        <v>310</v>
      </c>
      <c r="E22248" s="662">
        <v>102000</v>
      </c>
      <c r="F22248" s="662">
        <v>102000</v>
      </c>
      <c r="G22248" s="662">
        <v>98000</v>
      </c>
      <c r="H22248" s="661">
        <v>10</v>
      </c>
      <c r="I22248" s="662">
        <v>1020000</v>
      </c>
      <c r="J22248" s="663">
        <v>19450000</v>
      </c>
      <c r="K22248" s="662">
        <v>1906100000000</v>
      </c>
    </row>
    <row r="22249" spans="3:11" x14ac:dyDescent="0.25">
      <c r="C22249" s="660">
        <v>45950</v>
      </c>
      <c r="D22249" s="661" t="s">
        <v>1154</v>
      </c>
      <c r="E22249" s="662">
        <v>58350</v>
      </c>
      <c r="F22249" s="662">
        <v>58500</v>
      </c>
      <c r="G22249" s="662">
        <v>58400</v>
      </c>
      <c r="H22249" s="661">
        <v>2</v>
      </c>
      <c r="I22249" s="662">
        <v>116700</v>
      </c>
      <c r="J22249" s="663">
        <v>600000</v>
      </c>
      <c r="K22249" s="662">
        <v>35040000000</v>
      </c>
    </row>
    <row r="22250" spans="3:11" x14ac:dyDescent="0.25">
      <c r="C22250" s="660">
        <v>45950</v>
      </c>
      <c r="D22250" s="661" t="s">
        <v>1154</v>
      </c>
      <c r="E22250" s="662">
        <v>58350</v>
      </c>
      <c r="F22250" s="662">
        <v>58500</v>
      </c>
      <c r="G22250" s="662">
        <v>58400</v>
      </c>
      <c r="H22250" s="661">
        <v>1</v>
      </c>
      <c r="I22250" s="662">
        <v>58350</v>
      </c>
      <c r="J22250" s="663">
        <v>600000</v>
      </c>
      <c r="K22250" s="662">
        <v>35040000000</v>
      </c>
    </row>
    <row r="22251" spans="3:11" x14ac:dyDescent="0.25">
      <c r="C22251" s="660">
        <v>45950</v>
      </c>
      <c r="D22251" s="661" t="s">
        <v>312</v>
      </c>
      <c r="E22251" s="662">
        <v>28200</v>
      </c>
      <c r="F22251" s="662">
        <v>27100</v>
      </c>
      <c r="G22251" s="662">
        <v>27500</v>
      </c>
      <c r="H22251" s="661">
        <v>2</v>
      </c>
      <c r="I22251" s="662">
        <v>56400</v>
      </c>
      <c r="J22251" s="663">
        <v>20000000</v>
      </c>
      <c r="K22251" s="662">
        <v>550000000000</v>
      </c>
    </row>
    <row r="22252" spans="3:11" x14ac:dyDescent="0.25">
      <c r="C22252" s="660">
        <v>45950</v>
      </c>
      <c r="D22252" s="661" t="s">
        <v>312</v>
      </c>
      <c r="E22252" s="662">
        <v>28200</v>
      </c>
      <c r="F22252" s="662">
        <v>27100</v>
      </c>
      <c r="G22252" s="662">
        <v>27500</v>
      </c>
      <c r="H22252" s="661">
        <v>2</v>
      </c>
      <c r="I22252" s="662">
        <v>56400</v>
      </c>
      <c r="J22252" s="663">
        <v>20000000</v>
      </c>
      <c r="K22252" s="662">
        <v>550000000000</v>
      </c>
    </row>
    <row r="22253" spans="3:11" x14ac:dyDescent="0.25">
      <c r="C22253" s="660">
        <v>45950</v>
      </c>
      <c r="D22253" s="661" t="s">
        <v>312</v>
      </c>
      <c r="E22253" s="662">
        <v>28200</v>
      </c>
      <c r="F22253" s="662">
        <v>27100</v>
      </c>
      <c r="G22253" s="662">
        <v>27500</v>
      </c>
      <c r="H22253" s="661">
        <v>2</v>
      </c>
      <c r="I22253" s="662">
        <v>56400</v>
      </c>
      <c r="J22253" s="663">
        <v>20000000</v>
      </c>
      <c r="K22253" s="662">
        <v>550000000000</v>
      </c>
    </row>
    <row r="22254" spans="3:11" x14ac:dyDescent="0.25">
      <c r="C22254" s="660">
        <v>45950</v>
      </c>
      <c r="D22254" s="661" t="s">
        <v>312</v>
      </c>
      <c r="E22254" s="662">
        <v>28200</v>
      </c>
      <c r="F22254" s="662">
        <v>27100</v>
      </c>
      <c r="G22254" s="662">
        <v>27500</v>
      </c>
      <c r="H22254" s="661">
        <v>1</v>
      </c>
      <c r="I22254" s="662">
        <v>28200</v>
      </c>
      <c r="J22254" s="663">
        <v>20000000</v>
      </c>
      <c r="K22254" s="662">
        <v>550000000000</v>
      </c>
    </row>
    <row r="22255" spans="3:11" x14ac:dyDescent="0.25">
      <c r="C22255" s="660">
        <v>45950</v>
      </c>
      <c r="D22255" s="661" t="s">
        <v>312</v>
      </c>
      <c r="E22255" s="662">
        <v>28200</v>
      </c>
      <c r="F22255" s="662">
        <v>27100</v>
      </c>
      <c r="G22255" s="662">
        <v>27500</v>
      </c>
      <c r="H22255" s="661">
        <v>5</v>
      </c>
      <c r="I22255" s="662">
        <v>141000</v>
      </c>
      <c r="J22255" s="663">
        <v>20000000</v>
      </c>
      <c r="K22255" s="662">
        <v>550000000000</v>
      </c>
    </row>
    <row r="22256" spans="3:11" x14ac:dyDescent="0.25">
      <c r="C22256" s="660">
        <v>45950</v>
      </c>
      <c r="D22256" s="661" t="s">
        <v>312</v>
      </c>
      <c r="E22256" s="662">
        <v>28200</v>
      </c>
      <c r="F22256" s="662">
        <v>27100</v>
      </c>
      <c r="G22256" s="662">
        <v>27500</v>
      </c>
      <c r="H22256" s="661">
        <v>50</v>
      </c>
      <c r="I22256" s="662">
        <v>1410000</v>
      </c>
      <c r="J22256" s="663">
        <v>20000000</v>
      </c>
      <c r="K22256" s="662">
        <v>550000000000</v>
      </c>
    </row>
    <row r="22257" spans="3:11" x14ac:dyDescent="0.25">
      <c r="C22257" s="660">
        <v>45950</v>
      </c>
      <c r="D22257" s="661" t="s">
        <v>312</v>
      </c>
      <c r="E22257" s="662">
        <v>28200</v>
      </c>
      <c r="F22257" s="662">
        <v>27100</v>
      </c>
      <c r="G22257" s="662">
        <v>27500</v>
      </c>
      <c r="H22257" s="661">
        <v>2</v>
      </c>
      <c r="I22257" s="662">
        <v>56400</v>
      </c>
      <c r="J22257" s="663">
        <v>20000000</v>
      </c>
      <c r="K22257" s="662">
        <v>550000000000</v>
      </c>
    </row>
    <row r="22258" spans="3:11" x14ac:dyDescent="0.25">
      <c r="C22258" s="660">
        <v>45950</v>
      </c>
      <c r="D22258" s="661" t="s">
        <v>312</v>
      </c>
      <c r="E22258" s="662">
        <v>28200</v>
      </c>
      <c r="F22258" s="662">
        <v>27100</v>
      </c>
      <c r="G22258" s="662">
        <v>27500</v>
      </c>
      <c r="H22258" s="661">
        <v>2</v>
      </c>
      <c r="I22258" s="662">
        <v>56400</v>
      </c>
      <c r="J22258" s="663">
        <v>20000000</v>
      </c>
      <c r="K22258" s="662">
        <v>550000000000</v>
      </c>
    </row>
    <row r="22259" spans="3:11" x14ac:dyDescent="0.25">
      <c r="C22259" s="660">
        <v>45950</v>
      </c>
      <c r="D22259" s="661" t="s">
        <v>312</v>
      </c>
      <c r="E22259" s="662">
        <v>28200</v>
      </c>
      <c r="F22259" s="662">
        <v>27100</v>
      </c>
      <c r="G22259" s="662">
        <v>27500</v>
      </c>
      <c r="H22259" s="661">
        <v>4</v>
      </c>
      <c r="I22259" s="662">
        <v>112800</v>
      </c>
      <c r="J22259" s="663">
        <v>20000000</v>
      </c>
      <c r="K22259" s="662">
        <v>550000000000</v>
      </c>
    </row>
    <row r="22260" spans="3:11" x14ac:dyDescent="0.25">
      <c r="C22260" s="660">
        <v>45950</v>
      </c>
      <c r="D22260" s="661" t="s">
        <v>312</v>
      </c>
      <c r="E22260" s="662">
        <v>28200</v>
      </c>
      <c r="F22260" s="662">
        <v>27100</v>
      </c>
      <c r="G22260" s="662">
        <v>27500</v>
      </c>
      <c r="H22260" s="661">
        <v>25</v>
      </c>
      <c r="I22260" s="662">
        <v>705000</v>
      </c>
      <c r="J22260" s="663">
        <v>20000000</v>
      </c>
      <c r="K22260" s="662">
        <v>550000000000</v>
      </c>
    </row>
    <row r="22261" spans="3:11" x14ac:dyDescent="0.25">
      <c r="C22261" s="660">
        <v>45950</v>
      </c>
      <c r="D22261" s="661" t="s">
        <v>312</v>
      </c>
      <c r="E22261" s="662">
        <v>28200</v>
      </c>
      <c r="F22261" s="662">
        <v>27100</v>
      </c>
      <c r="G22261" s="662">
        <v>27500</v>
      </c>
      <c r="H22261" s="661">
        <v>5</v>
      </c>
      <c r="I22261" s="662">
        <v>141000</v>
      </c>
      <c r="J22261" s="663">
        <v>20000000</v>
      </c>
      <c r="K22261" s="662">
        <v>550000000000</v>
      </c>
    </row>
    <row r="22262" spans="3:11" x14ac:dyDescent="0.25">
      <c r="C22262" s="660">
        <v>45950</v>
      </c>
      <c r="D22262" s="661" t="s">
        <v>312</v>
      </c>
      <c r="E22262" s="662">
        <v>28200</v>
      </c>
      <c r="F22262" s="662">
        <v>27100</v>
      </c>
      <c r="G22262" s="662">
        <v>27500</v>
      </c>
      <c r="H22262" s="661">
        <v>9</v>
      </c>
      <c r="I22262" s="662">
        <v>253800</v>
      </c>
      <c r="J22262" s="663">
        <v>20000000</v>
      </c>
      <c r="K22262" s="662">
        <v>550000000000</v>
      </c>
    </row>
    <row r="22263" spans="3:11" x14ac:dyDescent="0.25">
      <c r="C22263" s="660">
        <v>45950</v>
      </c>
      <c r="D22263" s="661" t="s">
        <v>1155</v>
      </c>
      <c r="E22263" s="662">
        <v>39600</v>
      </c>
      <c r="F22263" s="662">
        <v>39600</v>
      </c>
      <c r="G22263" s="662">
        <v>38500</v>
      </c>
      <c r="H22263" s="661">
        <v>2</v>
      </c>
      <c r="I22263" s="662">
        <v>79200</v>
      </c>
      <c r="J22263" s="663">
        <v>2400000</v>
      </c>
      <c r="K22263" s="662">
        <v>92400000000</v>
      </c>
    </row>
    <row r="22264" spans="3:11" x14ac:dyDescent="0.25">
      <c r="C22264" s="660">
        <v>45950</v>
      </c>
      <c r="D22264" s="661" t="s">
        <v>1155</v>
      </c>
      <c r="E22264" s="662">
        <v>39600</v>
      </c>
      <c r="F22264" s="662">
        <v>39600</v>
      </c>
      <c r="G22264" s="662">
        <v>38500</v>
      </c>
      <c r="H22264" s="661">
        <v>1</v>
      </c>
      <c r="I22264" s="662">
        <v>39600</v>
      </c>
      <c r="J22264" s="663">
        <v>2400000</v>
      </c>
      <c r="K22264" s="662">
        <v>92400000000</v>
      </c>
    </row>
    <row r="22265" spans="3:11" x14ac:dyDescent="0.25">
      <c r="C22265" s="660">
        <v>45950</v>
      </c>
      <c r="D22265" s="661" t="s">
        <v>1155</v>
      </c>
      <c r="E22265" s="662">
        <v>39600</v>
      </c>
      <c r="F22265" s="662">
        <v>39600</v>
      </c>
      <c r="G22265" s="662">
        <v>38500</v>
      </c>
      <c r="H22265" s="661">
        <v>23</v>
      </c>
      <c r="I22265" s="662">
        <v>910800</v>
      </c>
      <c r="J22265" s="663">
        <v>2400000</v>
      </c>
      <c r="K22265" s="662">
        <v>92400000000</v>
      </c>
    </row>
    <row r="22266" spans="3:11" x14ac:dyDescent="0.25">
      <c r="C22266" s="660">
        <v>45950</v>
      </c>
      <c r="D22266" s="661" t="s">
        <v>1155</v>
      </c>
      <c r="E22266" s="662">
        <v>39600</v>
      </c>
      <c r="F22266" s="662">
        <v>39600</v>
      </c>
      <c r="G22266" s="662">
        <v>38500</v>
      </c>
      <c r="H22266" s="661">
        <v>10</v>
      </c>
      <c r="I22266" s="662">
        <v>396000</v>
      </c>
      <c r="J22266" s="663">
        <v>2400000</v>
      </c>
      <c r="K22266" s="662">
        <v>92400000000</v>
      </c>
    </row>
    <row r="22267" spans="3:11" x14ac:dyDescent="0.25">
      <c r="C22267" s="660">
        <v>45950</v>
      </c>
      <c r="D22267" s="661" t="s">
        <v>317</v>
      </c>
      <c r="E22267" s="662">
        <v>120500</v>
      </c>
      <c r="F22267" s="662">
        <v>120500</v>
      </c>
      <c r="G22267" s="662">
        <v>120350</v>
      </c>
      <c r="H22267" s="661">
        <v>5</v>
      </c>
      <c r="I22267" s="662">
        <v>602500</v>
      </c>
      <c r="J22267" s="663">
        <v>15000000</v>
      </c>
      <c r="K22267" s="662">
        <v>1805250000000</v>
      </c>
    </row>
    <row r="22268" spans="3:11" x14ac:dyDescent="0.25">
      <c r="C22268" s="660">
        <v>45950</v>
      </c>
      <c r="D22268" s="661" t="s">
        <v>317</v>
      </c>
      <c r="E22268" s="662">
        <v>120500</v>
      </c>
      <c r="F22268" s="662">
        <v>120500</v>
      </c>
      <c r="G22268" s="662">
        <v>120350</v>
      </c>
      <c r="H22268" s="661">
        <v>3</v>
      </c>
      <c r="I22268" s="662">
        <v>361500</v>
      </c>
      <c r="J22268" s="663">
        <v>15000000</v>
      </c>
      <c r="K22268" s="662">
        <v>1805250000000</v>
      </c>
    </row>
    <row r="22269" spans="3:11" x14ac:dyDescent="0.25">
      <c r="C22269" s="660">
        <v>45950</v>
      </c>
      <c r="D22269" s="661" t="s">
        <v>317</v>
      </c>
      <c r="E22269" s="662">
        <v>120500</v>
      </c>
      <c r="F22269" s="662">
        <v>120500</v>
      </c>
      <c r="G22269" s="662">
        <v>120350</v>
      </c>
      <c r="H22269" s="661">
        <v>2</v>
      </c>
      <c r="I22269" s="662">
        <v>241000</v>
      </c>
      <c r="J22269" s="663">
        <v>15000000</v>
      </c>
      <c r="K22269" s="662">
        <v>1805250000000</v>
      </c>
    </row>
    <row r="22270" spans="3:11" x14ac:dyDescent="0.25">
      <c r="C22270" s="660">
        <v>45950</v>
      </c>
      <c r="D22270" s="661" t="s">
        <v>317</v>
      </c>
      <c r="E22270" s="662">
        <v>120500</v>
      </c>
      <c r="F22270" s="662">
        <v>120500</v>
      </c>
      <c r="G22270" s="662">
        <v>120350</v>
      </c>
      <c r="H22270" s="661">
        <v>10</v>
      </c>
      <c r="I22270" s="662">
        <v>1205000</v>
      </c>
      <c r="J22270" s="663">
        <v>15000000</v>
      </c>
      <c r="K22270" s="662">
        <v>1805250000000</v>
      </c>
    </row>
    <row r="22271" spans="3:11" x14ac:dyDescent="0.25">
      <c r="C22271" s="660">
        <v>45950</v>
      </c>
      <c r="D22271" s="661" t="s">
        <v>317</v>
      </c>
      <c r="E22271" s="662">
        <v>120500</v>
      </c>
      <c r="F22271" s="662">
        <v>120500</v>
      </c>
      <c r="G22271" s="662">
        <v>120350</v>
      </c>
      <c r="H22271" s="661">
        <v>6</v>
      </c>
      <c r="I22271" s="662">
        <v>723000</v>
      </c>
      <c r="J22271" s="663">
        <v>15000000</v>
      </c>
      <c r="K22271" s="662">
        <v>1805250000000</v>
      </c>
    </row>
    <row r="22272" spans="3:11" x14ac:dyDescent="0.25">
      <c r="C22272" s="660">
        <v>45950</v>
      </c>
      <c r="D22272" s="661" t="s">
        <v>317</v>
      </c>
      <c r="E22272" s="662">
        <v>120500</v>
      </c>
      <c r="F22272" s="662">
        <v>120500</v>
      </c>
      <c r="G22272" s="662">
        <v>120350</v>
      </c>
      <c r="H22272" s="661">
        <v>1</v>
      </c>
      <c r="I22272" s="662">
        <v>120500</v>
      </c>
      <c r="J22272" s="663">
        <v>15000000</v>
      </c>
      <c r="K22272" s="662">
        <v>1805250000000</v>
      </c>
    </row>
    <row r="22273" spans="3:11" x14ac:dyDescent="0.25">
      <c r="C22273" s="660">
        <v>45950</v>
      </c>
      <c r="D22273" s="661" t="s">
        <v>317</v>
      </c>
      <c r="E22273" s="662">
        <v>120500</v>
      </c>
      <c r="F22273" s="662">
        <v>120500</v>
      </c>
      <c r="G22273" s="662">
        <v>120350</v>
      </c>
      <c r="H22273" s="661">
        <v>23</v>
      </c>
      <c r="I22273" s="662">
        <v>2771500</v>
      </c>
      <c r="J22273" s="663">
        <v>15000000</v>
      </c>
      <c r="K22273" s="662">
        <v>1805250000000</v>
      </c>
    </row>
    <row r="22274" spans="3:11" x14ac:dyDescent="0.25">
      <c r="C22274" s="660">
        <v>45950</v>
      </c>
      <c r="D22274" s="661" t="s">
        <v>317</v>
      </c>
      <c r="E22274" s="662">
        <v>120500</v>
      </c>
      <c r="F22274" s="662">
        <v>120500</v>
      </c>
      <c r="G22274" s="662">
        <v>120350</v>
      </c>
      <c r="H22274" s="661">
        <v>8</v>
      </c>
      <c r="I22274" s="662">
        <v>964000</v>
      </c>
      <c r="J22274" s="663">
        <v>15000000</v>
      </c>
      <c r="K22274" s="662">
        <v>1805250000000</v>
      </c>
    </row>
    <row r="22275" spans="3:11" x14ac:dyDescent="0.25">
      <c r="C22275" s="660">
        <v>45950</v>
      </c>
      <c r="D22275" s="661" t="s">
        <v>317</v>
      </c>
      <c r="E22275" s="662">
        <v>120500</v>
      </c>
      <c r="F22275" s="662">
        <v>120500</v>
      </c>
      <c r="G22275" s="662">
        <v>120350</v>
      </c>
      <c r="H22275" s="661">
        <v>5</v>
      </c>
      <c r="I22275" s="662">
        <v>602500</v>
      </c>
      <c r="J22275" s="663">
        <v>15000000</v>
      </c>
      <c r="K22275" s="662">
        <v>1805250000000</v>
      </c>
    </row>
    <row r="22276" spans="3:11" x14ac:dyDescent="0.25">
      <c r="C22276" s="660">
        <v>45950</v>
      </c>
      <c r="D22276" s="661" t="s">
        <v>317</v>
      </c>
      <c r="E22276" s="662">
        <v>120500</v>
      </c>
      <c r="F22276" s="662">
        <v>120500</v>
      </c>
      <c r="G22276" s="662">
        <v>120350</v>
      </c>
      <c r="H22276" s="661">
        <v>14</v>
      </c>
      <c r="I22276" s="662">
        <v>1687000</v>
      </c>
      <c r="J22276" s="663">
        <v>15000000</v>
      </c>
      <c r="K22276" s="662">
        <v>1805250000000</v>
      </c>
    </row>
    <row r="22277" spans="3:11" x14ac:dyDescent="0.25">
      <c r="C22277" s="660">
        <v>45950</v>
      </c>
      <c r="D22277" s="661" t="s">
        <v>312</v>
      </c>
      <c r="E22277" s="662">
        <v>28200</v>
      </c>
      <c r="F22277" s="662">
        <v>27100</v>
      </c>
      <c r="G22277" s="662">
        <v>27500</v>
      </c>
      <c r="H22277" s="661">
        <v>6</v>
      </c>
      <c r="I22277" s="662">
        <v>169200</v>
      </c>
      <c r="J22277" s="663">
        <v>20000000</v>
      </c>
      <c r="K22277" s="662">
        <v>550000000000</v>
      </c>
    </row>
    <row r="22278" spans="3:11" x14ac:dyDescent="0.25">
      <c r="C22278" s="660">
        <v>45950</v>
      </c>
      <c r="D22278" s="661" t="s">
        <v>312</v>
      </c>
      <c r="E22278" s="662">
        <v>28900</v>
      </c>
      <c r="F22278" s="662">
        <v>27100</v>
      </c>
      <c r="G22278" s="662">
        <v>27500</v>
      </c>
      <c r="H22278" s="661">
        <v>30</v>
      </c>
      <c r="I22278" s="662">
        <v>867000</v>
      </c>
      <c r="J22278" s="663">
        <v>20000000</v>
      </c>
      <c r="K22278" s="662">
        <v>550000000000</v>
      </c>
    </row>
    <row r="22279" spans="3:11" x14ac:dyDescent="0.25">
      <c r="C22279" s="660">
        <v>45950</v>
      </c>
      <c r="D22279" s="661" t="s">
        <v>312</v>
      </c>
      <c r="E22279" s="662">
        <v>29000</v>
      </c>
      <c r="F22279" s="662">
        <v>27100</v>
      </c>
      <c r="G22279" s="662">
        <v>27500</v>
      </c>
      <c r="H22279" s="661">
        <v>50</v>
      </c>
      <c r="I22279" s="662">
        <v>1450000</v>
      </c>
      <c r="J22279" s="663">
        <v>20000000</v>
      </c>
      <c r="K22279" s="662">
        <v>550000000000</v>
      </c>
    </row>
    <row r="22280" spans="3:11" x14ac:dyDescent="0.25">
      <c r="C22280" s="660">
        <v>45950</v>
      </c>
      <c r="D22280" s="661" t="s">
        <v>312</v>
      </c>
      <c r="E22280" s="662">
        <v>29000</v>
      </c>
      <c r="F22280" s="662">
        <v>27100</v>
      </c>
      <c r="G22280" s="662">
        <v>27500</v>
      </c>
      <c r="H22280" s="661">
        <v>1</v>
      </c>
      <c r="I22280" s="662">
        <v>29000</v>
      </c>
      <c r="J22280" s="663">
        <v>20000000</v>
      </c>
      <c r="K22280" s="662">
        <v>550000000000</v>
      </c>
    </row>
    <row r="22281" spans="3:11" x14ac:dyDescent="0.25">
      <c r="C22281" s="660">
        <v>45950</v>
      </c>
      <c r="D22281" s="661" t="s">
        <v>312</v>
      </c>
      <c r="E22281" s="662">
        <v>29500</v>
      </c>
      <c r="F22281" s="662">
        <v>27100</v>
      </c>
      <c r="G22281" s="662">
        <v>27500</v>
      </c>
      <c r="H22281" s="661">
        <v>13</v>
      </c>
      <c r="I22281" s="662">
        <v>383500</v>
      </c>
      <c r="J22281" s="663">
        <v>20000000</v>
      </c>
      <c r="K22281" s="662">
        <v>550000000000</v>
      </c>
    </row>
    <row r="22282" spans="3:11" x14ac:dyDescent="0.25">
      <c r="C22282" s="660">
        <v>45950</v>
      </c>
      <c r="D22282" s="661" t="s">
        <v>1155</v>
      </c>
      <c r="E22282" s="662">
        <v>39500</v>
      </c>
      <c r="F22282" s="662">
        <v>39600</v>
      </c>
      <c r="G22282" s="662">
        <v>38500</v>
      </c>
      <c r="H22282" s="661">
        <v>4</v>
      </c>
      <c r="I22282" s="662">
        <v>158000</v>
      </c>
      <c r="J22282" s="663">
        <v>2400000</v>
      </c>
      <c r="K22282" s="662">
        <v>92400000000</v>
      </c>
    </row>
    <row r="22283" spans="3:11" x14ac:dyDescent="0.25">
      <c r="C22283" s="660">
        <v>45950</v>
      </c>
      <c r="D22283" s="661" t="s">
        <v>1155</v>
      </c>
      <c r="E22283" s="662">
        <v>39500</v>
      </c>
      <c r="F22283" s="662">
        <v>39600</v>
      </c>
      <c r="G22283" s="662">
        <v>38500</v>
      </c>
      <c r="H22283" s="661">
        <v>15</v>
      </c>
      <c r="I22283" s="662">
        <v>592500</v>
      </c>
      <c r="J22283" s="663">
        <v>2400000</v>
      </c>
      <c r="K22283" s="662">
        <v>92400000000</v>
      </c>
    </row>
    <row r="22284" spans="3:11" x14ac:dyDescent="0.25">
      <c r="C22284" s="660">
        <v>45950</v>
      </c>
      <c r="D22284" s="661" t="s">
        <v>1155</v>
      </c>
      <c r="E22284" s="662">
        <v>39600</v>
      </c>
      <c r="F22284" s="662">
        <v>39600</v>
      </c>
      <c r="G22284" s="662">
        <v>38500</v>
      </c>
      <c r="H22284" s="661">
        <v>6</v>
      </c>
      <c r="I22284" s="662">
        <v>237600</v>
      </c>
      <c r="J22284" s="663">
        <v>2400000</v>
      </c>
      <c r="K22284" s="662">
        <v>92400000000</v>
      </c>
    </row>
    <row r="22285" spans="3:11" x14ac:dyDescent="0.25">
      <c r="C22285" s="660">
        <v>45950</v>
      </c>
      <c r="D22285" s="661" t="s">
        <v>312</v>
      </c>
      <c r="E22285" s="662">
        <v>29400</v>
      </c>
      <c r="F22285" s="662">
        <v>27100</v>
      </c>
      <c r="G22285" s="662">
        <v>27500</v>
      </c>
      <c r="H22285" s="661">
        <v>15</v>
      </c>
      <c r="I22285" s="662">
        <v>441000</v>
      </c>
      <c r="J22285" s="663">
        <v>20000000</v>
      </c>
      <c r="K22285" s="662">
        <v>550000000000</v>
      </c>
    </row>
    <row r="22286" spans="3:11" x14ac:dyDescent="0.25">
      <c r="C22286" s="660">
        <v>45950</v>
      </c>
      <c r="D22286" s="661" t="s">
        <v>317</v>
      </c>
      <c r="E22286" s="662">
        <v>120500</v>
      </c>
      <c r="F22286" s="662">
        <v>120500</v>
      </c>
      <c r="G22286" s="662">
        <v>120350</v>
      </c>
      <c r="H22286" s="661">
        <v>5</v>
      </c>
      <c r="I22286" s="662">
        <v>602500</v>
      </c>
      <c r="J22286" s="663">
        <v>15000000</v>
      </c>
      <c r="K22286" s="662">
        <v>1805250000000</v>
      </c>
    </row>
    <row r="22287" spans="3:11" x14ac:dyDescent="0.25">
      <c r="C22287" s="660">
        <v>45950</v>
      </c>
      <c r="D22287" s="661" t="s">
        <v>1155</v>
      </c>
      <c r="E22287" s="662">
        <v>39600</v>
      </c>
      <c r="F22287" s="662">
        <v>39600</v>
      </c>
      <c r="G22287" s="662">
        <v>38500</v>
      </c>
      <c r="H22287" s="661">
        <v>2</v>
      </c>
      <c r="I22287" s="662">
        <v>79200</v>
      </c>
      <c r="J22287" s="663">
        <v>2400000</v>
      </c>
      <c r="K22287" s="662">
        <v>92400000000</v>
      </c>
    </row>
    <row r="22288" spans="3:11" x14ac:dyDescent="0.25">
      <c r="C22288" s="660">
        <v>45950</v>
      </c>
      <c r="D22288" s="661" t="s">
        <v>312</v>
      </c>
      <c r="E22288" s="662">
        <v>29000</v>
      </c>
      <c r="F22288" s="662">
        <v>27100</v>
      </c>
      <c r="G22288" s="662">
        <v>27500</v>
      </c>
      <c r="H22288" s="661">
        <v>1</v>
      </c>
      <c r="I22288" s="662">
        <v>29000</v>
      </c>
      <c r="J22288" s="663">
        <v>20000000</v>
      </c>
      <c r="K22288" s="662">
        <v>550000000000</v>
      </c>
    </row>
    <row r="22289" spans="3:11" x14ac:dyDescent="0.25">
      <c r="C22289" s="660">
        <v>45950</v>
      </c>
      <c r="D22289" s="661" t="s">
        <v>1154</v>
      </c>
      <c r="E22289" s="662">
        <v>57000</v>
      </c>
      <c r="F22289" s="662">
        <v>58500</v>
      </c>
      <c r="G22289" s="662">
        <v>58400</v>
      </c>
      <c r="H22289" s="661">
        <v>2</v>
      </c>
      <c r="I22289" s="662">
        <v>114000</v>
      </c>
      <c r="J22289" s="663">
        <v>600000</v>
      </c>
      <c r="K22289" s="662">
        <v>35040000000</v>
      </c>
    </row>
    <row r="22290" spans="3:11" x14ac:dyDescent="0.25">
      <c r="C22290" s="660">
        <v>45950</v>
      </c>
      <c r="D22290" s="661" t="s">
        <v>1154</v>
      </c>
      <c r="E22290" s="662">
        <v>57000</v>
      </c>
      <c r="F22290" s="662">
        <v>58500</v>
      </c>
      <c r="G22290" s="662">
        <v>58400</v>
      </c>
      <c r="H22290" s="661">
        <v>98</v>
      </c>
      <c r="I22290" s="662">
        <v>5586000</v>
      </c>
      <c r="J22290" s="663">
        <v>600000</v>
      </c>
      <c r="K22290" s="662">
        <v>35040000000</v>
      </c>
    </row>
    <row r="22291" spans="3:11" x14ac:dyDescent="0.25">
      <c r="C22291" s="660">
        <v>45950</v>
      </c>
      <c r="D22291" s="661" t="s">
        <v>1154</v>
      </c>
      <c r="E22291" s="662">
        <v>57000</v>
      </c>
      <c r="F22291" s="662">
        <v>58500</v>
      </c>
      <c r="G22291" s="662">
        <v>58400</v>
      </c>
      <c r="H22291" s="661">
        <v>2</v>
      </c>
      <c r="I22291" s="662">
        <v>114000</v>
      </c>
      <c r="J22291" s="663">
        <v>600000</v>
      </c>
      <c r="K22291" s="662">
        <v>35040000000</v>
      </c>
    </row>
    <row r="22292" spans="3:11" x14ac:dyDescent="0.25">
      <c r="C22292" s="660">
        <v>45950</v>
      </c>
      <c r="D22292" s="661" t="s">
        <v>317</v>
      </c>
      <c r="E22292" s="662">
        <v>119050</v>
      </c>
      <c r="F22292" s="662">
        <v>120500</v>
      </c>
      <c r="G22292" s="662">
        <v>120350</v>
      </c>
      <c r="H22292" s="661">
        <v>10</v>
      </c>
      <c r="I22292" s="662">
        <v>1190500</v>
      </c>
      <c r="J22292" s="663">
        <v>15000000</v>
      </c>
      <c r="K22292" s="662">
        <v>1805250000000</v>
      </c>
    </row>
    <row r="22293" spans="3:11" x14ac:dyDescent="0.25">
      <c r="C22293" s="660">
        <v>45950</v>
      </c>
      <c r="D22293" s="661" t="s">
        <v>1154</v>
      </c>
      <c r="E22293" s="662">
        <v>57000</v>
      </c>
      <c r="F22293" s="662">
        <v>58500</v>
      </c>
      <c r="G22293" s="662">
        <v>58400</v>
      </c>
      <c r="H22293" s="661">
        <v>1</v>
      </c>
      <c r="I22293" s="662">
        <v>57000</v>
      </c>
      <c r="J22293" s="663">
        <v>600000</v>
      </c>
      <c r="K22293" s="662">
        <v>35040000000</v>
      </c>
    </row>
    <row r="22294" spans="3:11" x14ac:dyDescent="0.25">
      <c r="C22294" s="660">
        <v>45950</v>
      </c>
      <c r="D22294" s="661" t="s">
        <v>312</v>
      </c>
      <c r="E22294" s="662">
        <v>28100</v>
      </c>
      <c r="F22294" s="662">
        <v>27100</v>
      </c>
      <c r="G22294" s="662">
        <v>27500</v>
      </c>
      <c r="H22294" s="661">
        <v>2</v>
      </c>
      <c r="I22294" s="662">
        <v>56200</v>
      </c>
      <c r="J22294" s="663">
        <v>20000000</v>
      </c>
      <c r="K22294" s="662">
        <v>550000000000</v>
      </c>
    </row>
    <row r="22295" spans="3:11" x14ac:dyDescent="0.25">
      <c r="C22295" s="660">
        <v>45950</v>
      </c>
      <c r="D22295" s="661" t="s">
        <v>312</v>
      </c>
      <c r="E22295" s="662">
        <v>28100</v>
      </c>
      <c r="F22295" s="662">
        <v>27100</v>
      </c>
      <c r="G22295" s="662">
        <v>27500</v>
      </c>
      <c r="H22295" s="661">
        <v>2</v>
      </c>
      <c r="I22295" s="662">
        <v>56200</v>
      </c>
      <c r="J22295" s="663">
        <v>20000000</v>
      </c>
      <c r="K22295" s="662">
        <v>550000000000</v>
      </c>
    </row>
    <row r="22296" spans="3:11" x14ac:dyDescent="0.25">
      <c r="C22296" s="660">
        <v>45950</v>
      </c>
      <c r="D22296" s="661" t="s">
        <v>1155</v>
      </c>
      <c r="E22296" s="662">
        <v>39500</v>
      </c>
      <c r="F22296" s="662">
        <v>39600</v>
      </c>
      <c r="G22296" s="662">
        <v>38500</v>
      </c>
      <c r="H22296" s="661">
        <v>1</v>
      </c>
      <c r="I22296" s="662">
        <v>39500</v>
      </c>
      <c r="J22296" s="663">
        <v>2400000</v>
      </c>
      <c r="K22296" s="662">
        <v>92400000000</v>
      </c>
    </row>
    <row r="22297" spans="3:11" x14ac:dyDescent="0.25">
      <c r="C22297" s="660">
        <v>45950</v>
      </c>
      <c r="D22297" s="661" t="s">
        <v>1155</v>
      </c>
      <c r="E22297" s="662">
        <v>39500</v>
      </c>
      <c r="F22297" s="662">
        <v>39600</v>
      </c>
      <c r="G22297" s="662">
        <v>38500</v>
      </c>
      <c r="H22297" s="661">
        <v>1</v>
      </c>
      <c r="I22297" s="662">
        <v>39500</v>
      </c>
      <c r="J22297" s="663">
        <v>2400000</v>
      </c>
      <c r="K22297" s="662">
        <v>92400000000</v>
      </c>
    </row>
    <row r="22298" spans="3:11" x14ac:dyDescent="0.25">
      <c r="C22298" s="660">
        <v>45950</v>
      </c>
      <c r="D22298" s="661" t="s">
        <v>1154</v>
      </c>
      <c r="E22298" s="662">
        <v>57000</v>
      </c>
      <c r="F22298" s="662">
        <v>58500</v>
      </c>
      <c r="G22298" s="662">
        <v>58400</v>
      </c>
      <c r="H22298" s="661">
        <v>7</v>
      </c>
      <c r="I22298" s="662">
        <v>399000</v>
      </c>
      <c r="J22298" s="663">
        <v>600000</v>
      </c>
      <c r="K22298" s="662">
        <v>35040000000</v>
      </c>
    </row>
    <row r="22299" spans="3:11" x14ac:dyDescent="0.25">
      <c r="C22299" s="660">
        <v>45950</v>
      </c>
      <c r="D22299" s="661" t="s">
        <v>1154</v>
      </c>
      <c r="E22299" s="662">
        <v>57000</v>
      </c>
      <c r="F22299" s="662">
        <v>58500</v>
      </c>
      <c r="G22299" s="662">
        <v>58400</v>
      </c>
      <c r="H22299" s="661">
        <v>2</v>
      </c>
      <c r="I22299" s="662">
        <v>114000</v>
      </c>
      <c r="J22299" s="663">
        <v>600000</v>
      </c>
      <c r="K22299" s="662">
        <v>35040000000</v>
      </c>
    </row>
    <row r="22300" spans="3:11" x14ac:dyDescent="0.25">
      <c r="C22300" s="660">
        <v>45950</v>
      </c>
      <c r="D22300" s="661" t="s">
        <v>312</v>
      </c>
      <c r="E22300" s="662">
        <v>28100</v>
      </c>
      <c r="F22300" s="662">
        <v>27100</v>
      </c>
      <c r="G22300" s="662">
        <v>27500</v>
      </c>
      <c r="H22300" s="661">
        <v>1</v>
      </c>
      <c r="I22300" s="662">
        <v>28100</v>
      </c>
      <c r="J22300" s="663">
        <v>20000000</v>
      </c>
      <c r="K22300" s="662">
        <v>550000000000</v>
      </c>
    </row>
    <row r="22301" spans="3:11" x14ac:dyDescent="0.25">
      <c r="C22301" s="660">
        <v>45950</v>
      </c>
      <c r="D22301" s="661" t="s">
        <v>312</v>
      </c>
      <c r="E22301" s="662">
        <v>28000</v>
      </c>
      <c r="F22301" s="662">
        <v>27100</v>
      </c>
      <c r="G22301" s="662">
        <v>27500</v>
      </c>
      <c r="H22301" s="661">
        <v>4</v>
      </c>
      <c r="I22301" s="662">
        <v>112000</v>
      </c>
      <c r="J22301" s="663">
        <v>20000000</v>
      </c>
      <c r="K22301" s="662">
        <v>550000000000</v>
      </c>
    </row>
    <row r="22302" spans="3:11" x14ac:dyDescent="0.25">
      <c r="C22302" s="660">
        <v>45950</v>
      </c>
      <c r="D22302" s="661" t="s">
        <v>1155</v>
      </c>
      <c r="E22302" s="662">
        <v>39500</v>
      </c>
      <c r="F22302" s="662">
        <v>39600</v>
      </c>
      <c r="G22302" s="662">
        <v>38500</v>
      </c>
      <c r="H22302" s="661">
        <v>1</v>
      </c>
      <c r="I22302" s="662">
        <v>39500</v>
      </c>
      <c r="J22302" s="663">
        <v>2400000</v>
      </c>
      <c r="K22302" s="662">
        <v>92400000000</v>
      </c>
    </row>
    <row r="22303" spans="3:11" x14ac:dyDescent="0.25">
      <c r="C22303" s="660">
        <v>45950</v>
      </c>
      <c r="D22303" s="661" t="s">
        <v>310</v>
      </c>
      <c r="E22303" s="662">
        <v>102000</v>
      </c>
      <c r="F22303" s="662">
        <v>102000</v>
      </c>
      <c r="G22303" s="662">
        <v>98000</v>
      </c>
      <c r="H22303" s="661">
        <v>2</v>
      </c>
      <c r="I22303" s="662">
        <v>204000</v>
      </c>
      <c r="J22303" s="663">
        <v>19450000</v>
      </c>
      <c r="K22303" s="662">
        <v>1906100000000</v>
      </c>
    </row>
    <row r="22304" spans="3:11" x14ac:dyDescent="0.25">
      <c r="C22304" s="660">
        <v>45950</v>
      </c>
      <c r="D22304" s="661" t="s">
        <v>1154</v>
      </c>
      <c r="E22304" s="662">
        <v>57000</v>
      </c>
      <c r="F22304" s="662">
        <v>58500</v>
      </c>
      <c r="G22304" s="662">
        <v>58400</v>
      </c>
      <c r="H22304" s="661">
        <v>24</v>
      </c>
      <c r="I22304" s="662">
        <v>1368000</v>
      </c>
      <c r="J22304" s="663">
        <v>600000</v>
      </c>
      <c r="K22304" s="662">
        <v>35040000000</v>
      </c>
    </row>
    <row r="22305" spans="3:11" x14ac:dyDescent="0.25">
      <c r="C22305" s="660">
        <v>45950</v>
      </c>
      <c r="D22305" s="661" t="s">
        <v>1154</v>
      </c>
      <c r="E22305" s="662">
        <v>57000</v>
      </c>
      <c r="F22305" s="662">
        <v>58500</v>
      </c>
      <c r="G22305" s="662">
        <v>58400</v>
      </c>
      <c r="H22305" s="661">
        <v>1</v>
      </c>
      <c r="I22305" s="662">
        <v>57000</v>
      </c>
      <c r="J22305" s="663">
        <v>600000</v>
      </c>
      <c r="K22305" s="662">
        <v>35040000000</v>
      </c>
    </row>
    <row r="22306" spans="3:11" x14ac:dyDescent="0.25">
      <c r="C22306" s="660">
        <v>45950</v>
      </c>
      <c r="D22306" s="661" t="s">
        <v>1154</v>
      </c>
      <c r="E22306" s="662">
        <v>57000</v>
      </c>
      <c r="F22306" s="662">
        <v>58500</v>
      </c>
      <c r="G22306" s="662">
        <v>58400</v>
      </c>
      <c r="H22306" s="661">
        <v>2</v>
      </c>
      <c r="I22306" s="662">
        <v>114000</v>
      </c>
      <c r="J22306" s="663">
        <v>600000</v>
      </c>
      <c r="K22306" s="662">
        <v>35040000000</v>
      </c>
    </row>
    <row r="22307" spans="3:11" x14ac:dyDescent="0.25">
      <c r="C22307" s="660">
        <v>45950</v>
      </c>
      <c r="D22307" s="661" t="s">
        <v>317</v>
      </c>
      <c r="E22307" s="662">
        <v>120500</v>
      </c>
      <c r="F22307" s="662">
        <v>120500</v>
      </c>
      <c r="G22307" s="662">
        <v>120350</v>
      </c>
      <c r="H22307" s="661">
        <v>2</v>
      </c>
      <c r="I22307" s="662">
        <v>241000</v>
      </c>
      <c r="J22307" s="663">
        <v>15000000</v>
      </c>
      <c r="K22307" s="662">
        <v>1805250000000</v>
      </c>
    </row>
    <row r="22308" spans="3:11" x14ac:dyDescent="0.25">
      <c r="C22308" s="660">
        <v>45950</v>
      </c>
      <c r="D22308" s="661" t="s">
        <v>317</v>
      </c>
      <c r="E22308" s="662">
        <v>120500</v>
      </c>
      <c r="F22308" s="662">
        <v>120500</v>
      </c>
      <c r="G22308" s="662">
        <v>120350</v>
      </c>
      <c r="H22308" s="661">
        <v>12</v>
      </c>
      <c r="I22308" s="662">
        <v>1446000</v>
      </c>
      <c r="J22308" s="663">
        <v>15000000</v>
      </c>
      <c r="K22308" s="662">
        <v>1805250000000</v>
      </c>
    </row>
    <row r="22309" spans="3:11" x14ac:dyDescent="0.25">
      <c r="C22309" s="660">
        <v>45950</v>
      </c>
      <c r="D22309" s="661" t="s">
        <v>317</v>
      </c>
      <c r="E22309" s="662">
        <v>120500</v>
      </c>
      <c r="F22309" s="662">
        <v>120500</v>
      </c>
      <c r="G22309" s="662">
        <v>120350</v>
      </c>
      <c r="H22309" s="661">
        <v>55</v>
      </c>
      <c r="I22309" s="662">
        <v>6627500</v>
      </c>
      <c r="J22309" s="663">
        <v>15000000</v>
      </c>
      <c r="K22309" s="662">
        <v>1805250000000</v>
      </c>
    </row>
    <row r="22310" spans="3:11" x14ac:dyDescent="0.25">
      <c r="C22310" s="660">
        <v>45950</v>
      </c>
      <c r="D22310" s="661" t="s">
        <v>317</v>
      </c>
      <c r="E22310" s="662">
        <v>120500</v>
      </c>
      <c r="F22310" s="662">
        <v>120500</v>
      </c>
      <c r="G22310" s="662">
        <v>120350</v>
      </c>
      <c r="H22310" s="661">
        <v>11</v>
      </c>
      <c r="I22310" s="662">
        <v>1325500</v>
      </c>
      <c r="J22310" s="663">
        <v>15000000</v>
      </c>
      <c r="K22310" s="662">
        <v>1805250000000</v>
      </c>
    </row>
    <row r="22311" spans="3:11" x14ac:dyDescent="0.25">
      <c r="C22311" s="660">
        <v>45950</v>
      </c>
      <c r="D22311" s="661" t="s">
        <v>317</v>
      </c>
      <c r="E22311" s="662">
        <v>120500</v>
      </c>
      <c r="F22311" s="662">
        <v>120500</v>
      </c>
      <c r="G22311" s="662">
        <v>120350</v>
      </c>
      <c r="H22311" s="661">
        <v>2</v>
      </c>
      <c r="I22311" s="662">
        <v>241000</v>
      </c>
      <c r="J22311" s="663">
        <v>15000000</v>
      </c>
      <c r="K22311" s="662">
        <v>1805250000000</v>
      </c>
    </row>
    <row r="22312" spans="3:11" x14ac:dyDescent="0.25">
      <c r="C22312" s="660">
        <v>45950</v>
      </c>
      <c r="D22312" s="661" t="s">
        <v>312</v>
      </c>
      <c r="E22312" s="662">
        <v>28000</v>
      </c>
      <c r="F22312" s="662">
        <v>27100</v>
      </c>
      <c r="G22312" s="662">
        <v>27500</v>
      </c>
      <c r="H22312" s="661">
        <v>2</v>
      </c>
      <c r="I22312" s="662">
        <v>56000</v>
      </c>
      <c r="J22312" s="663">
        <v>20000000</v>
      </c>
      <c r="K22312" s="662">
        <v>550000000000</v>
      </c>
    </row>
    <row r="22313" spans="3:11" x14ac:dyDescent="0.25">
      <c r="C22313" s="660">
        <v>45950</v>
      </c>
      <c r="D22313" s="661" t="s">
        <v>1155</v>
      </c>
      <c r="E22313" s="662">
        <v>39400</v>
      </c>
      <c r="F22313" s="662">
        <v>39600</v>
      </c>
      <c r="G22313" s="662">
        <v>38500</v>
      </c>
      <c r="H22313" s="661">
        <v>1</v>
      </c>
      <c r="I22313" s="662">
        <v>39400</v>
      </c>
      <c r="J22313" s="663">
        <v>2400000</v>
      </c>
      <c r="K22313" s="662">
        <v>92400000000</v>
      </c>
    </row>
    <row r="22314" spans="3:11" x14ac:dyDescent="0.25">
      <c r="C22314" s="660">
        <v>45950</v>
      </c>
      <c r="D22314" s="661" t="s">
        <v>310</v>
      </c>
      <c r="E22314" s="662">
        <v>102000</v>
      </c>
      <c r="F22314" s="662">
        <v>102000</v>
      </c>
      <c r="G22314" s="662">
        <v>98000</v>
      </c>
      <c r="H22314" s="661">
        <v>6</v>
      </c>
      <c r="I22314" s="662">
        <v>612000</v>
      </c>
      <c r="J22314" s="663">
        <v>19450000</v>
      </c>
      <c r="K22314" s="662">
        <v>1906100000000</v>
      </c>
    </row>
    <row r="22315" spans="3:11" x14ac:dyDescent="0.25">
      <c r="C22315" s="660">
        <v>45950</v>
      </c>
      <c r="D22315" s="661" t="s">
        <v>312</v>
      </c>
      <c r="E22315" s="662">
        <v>28000</v>
      </c>
      <c r="F22315" s="662">
        <v>27100</v>
      </c>
      <c r="G22315" s="662">
        <v>27500</v>
      </c>
      <c r="H22315" s="661">
        <v>1</v>
      </c>
      <c r="I22315" s="662">
        <v>28000</v>
      </c>
      <c r="J22315" s="663">
        <v>20000000</v>
      </c>
      <c r="K22315" s="662">
        <v>550000000000</v>
      </c>
    </row>
    <row r="22316" spans="3:11" x14ac:dyDescent="0.25">
      <c r="C22316" s="660">
        <v>45950</v>
      </c>
      <c r="D22316" s="661" t="s">
        <v>310</v>
      </c>
      <c r="E22316" s="662">
        <v>102000</v>
      </c>
      <c r="F22316" s="662">
        <v>102000</v>
      </c>
      <c r="G22316" s="662">
        <v>98000</v>
      </c>
      <c r="H22316" s="661">
        <v>2</v>
      </c>
      <c r="I22316" s="662">
        <v>204000</v>
      </c>
      <c r="J22316" s="663">
        <v>19450000</v>
      </c>
      <c r="K22316" s="662">
        <v>1906100000000</v>
      </c>
    </row>
    <row r="22317" spans="3:11" x14ac:dyDescent="0.25">
      <c r="C22317" s="660">
        <v>45950</v>
      </c>
      <c r="D22317" s="661" t="s">
        <v>312</v>
      </c>
      <c r="E22317" s="662">
        <v>28000</v>
      </c>
      <c r="F22317" s="662">
        <v>27100</v>
      </c>
      <c r="G22317" s="662">
        <v>27500</v>
      </c>
      <c r="H22317" s="661">
        <v>10</v>
      </c>
      <c r="I22317" s="662">
        <v>280000</v>
      </c>
      <c r="J22317" s="663">
        <v>20000000</v>
      </c>
      <c r="K22317" s="662">
        <v>550000000000</v>
      </c>
    </row>
    <row r="22318" spans="3:11" x14ac:dyDescent="0.25">
      <c r="C22318" s="660">
        <v>45950</v>
      </c>
      <c r="D22318" s="661" t="s">
        <v>1154</v>
      </c>
      <c r="E22318" s="662">
        <v>57000</v>
      </c>
      <c r="F22318" s="662">
        <v>58500</v>
      </c>
      <c r="G22318" s="662">
        <v>58400</v>
      </c>
      <c r="H22318" s="661">
        <v>1</v>
      </c>
      <c r="I22318" s="662">
        <v>57000</v>
      </c>
      <c r="J22318" s="663">
        <v>600000</v>
      </c>
      <c r="K22318" s="662">
        <v>35040000000</v>
      </c>
    </row>
    <row r="22319" spans="3:11" x14ac:dyDescent="0.25">
      <c r="C22319" s="660">
        <v>45950</v>
      </c>
      <c r="D22319" s="661" t="s">
        <v>317</v>
      </c>
      <c r="E22319" s="662">
        <v>119050</v>
      </c>
      <c r="F22319" s="662">
        <v>120500</v>
      </c>
      <c r="G22319" s="662">
        <v>120350</v>
      </c>
      <c r="H22319" s="661">
        <v>3</v>
      </c>
      <c r="I22319" s="662">
        <v>357150</v>
      </c>
      <c r="J22319" s="663">
        <v>15000000</v>
      </c>
      <c r="K22319" s="662">
        <v>1805250000000</v>
      </c>
    </row>
    <row r="22320" spans="3:11" x14ac:dyDescent="0.25">
      <c r="C22320" s="660">
        <v>45950</v>
      </c>
      <c r="D22320" s="661" t="s">
        <v>312</v>
      </c>
      <c r="E22320" s="662">
        <v>27501</v>
      </c>
      <c r="F22320" s="662">
        <v>27100</v>
      </c>
      <c r="G22320" s="662">
        <v>27500</v>
      </c>
      <c r="H22320" s="661">
        <v>25</v>
      </c>
      <c r="I22320" s="662">
        <v>687525</v>
      </c>
      <c r="J22320" s="663">
        <v>20000000</v>
      </c>
      <c r="K22320" s="662">
        <v>550000000000</v>
      </c>
    </row>
    <row r="22321" spans="3:11" x14ac:dyDescent="0.25">
      <c r="C22321" s="660">
        <v>45950</v>
      </c>
      <c r="D22321" s="661" t="s">
        <v>312</v>
      </c>
      <c r="E22321" s="662">
        <v>27500</v>
      </c>
      <c r="F22321" s="662">
        <v>27100</v>
      </c>
      <c r="G22321" s="662">
        <v>27500</v>
      </c>
      <c r="H22321" s="661">
        <v>20</v>
      </c>
      <c r="I22321" s="662">
        <v>550000</v>
      </c>
      <c r="J22321" s="663">
        <v>20000000</v>
      </c>
      <c r="K22321" s="662">
        <v>550000000000</v>
      </c>
    </row>
    <row r="22322" spans="3:11" x14ac:dyDescent="0.25">
      <c r="C22322" s="660">
        <v>45950</v>
      </c>
      <c r="D22322" s="661" t="s">
        <v>312</v>
      </c>
      <c r="E22322" s="662">
        <v>27100</v>
      </c>
      <c r="F22322" s="662">
        <v>27100</v>
      </c>
      <c r="G22322" s="662">
        <v>27500</v>
      </c>
      <c r="H22322" s="661">
        <v>10</v>
      </c>
      <c r="I22322" s="662">
        <v>271000</v>
      </c>
      <c r="J22322" s="663">
        <v>20000000</v>
      </c>
      <c r="K22322" s="662">
        <v>550000000000</v>
      </c>
    </row>
    <row r="22323" spans="3:11" x14ac:dyDescent="0.25">
      <c r="C22323" s="660">
        <v>45950</v>
      </c>
      <c r="D22323" s="661" t="s">
        <v>312</v>
      </c>
      <c r="E22323" s="662">
        <v>27100</v>
      </c>
      <c r="F22323" s="662">
        <v>27100</v>
      </c>
      <c r="G22323" s="662">
        <v>27500</v>
      </c>
      <c r="H22323" s="661">
        <v>5</v>
      </c>
      <c r="I22323" s="662">
        <v>135500</v>
      </c>
      <c r="J22323" s="663">
        <v>20000000</v>
      </c>
      <c r="K22323" s="662">
        <v>550000000000</v>
      </c>
    </row>
    <row r="22324" spans="3:11" x14ac:dyDescent="0.25">
      <c r="C22324" s="660">
        <v>45950</v>
      </c>
      <c r="D22324" s="661" t="s">
        <v>312</v>
      </c>
      <c r="E22324" s="662">
        <v>27100</v>
      </c>
      <c r="F22324" s="662">
        <v>27100</v>
      </c>
      <c r="G22324" s="662">
        <v>27500</v>
      </c>
      <c r="H22324" s="661">
        <v>5</v>
      </c>
      <c r="I22324" s="662">
        <v>135500</v>
      </c>
      <c r="J22324" s="663">
        <v>20000000</v>
      </c>
      <c r="K22324" s="662">
        <v>550000000000</v>
      </c>
    </row>
    <row r="22325" spans="3:11" x14ac:dyDescent="0.25">
      <c r="C22325" s="660">
        <v>45950</v>
      </c>
      <c r="D22325" s="661" t="s">
        <v>312</v>
      </c>
      <c r="E22325" s="662">
        <v>27100</v>
      </c>
      <c r="F22325" s="662">
        <v>27100</v>
      </c>
      <c r="G22325" s="662">
        <v>27500</v>
      </c>
      <c r="H22325" s="661">
        <v>21</v>
      </c>
      <c r="I22325" s="662">
        <v>569100</v>
      </c>
      <c r="J22325" s="663">
        <v>20000000</v>
      </c>
      <c r="K22325" s="662">
        <v>550000000000</v>
      </c>
    </row>
    <row r="22326" spans="3:11" x14ac:dyDescent="0.25">
      <c r="C22326" s="660">
        <v>45950</v>
      </c>
      <c r="D22326" s="661" t="s">
        <v>312</v>
      </c>
      <c r="E22326" s="662">
        <v>27100</v>
      </c>
      <c r="F22326" s="662">
        <v>27100</v>
      </c>
      <c r="G22326" s="662">
        <v>27500</v>
      </c>
      <c r="H22326" s="661">
        <v>1</v>
      </c>
      <c r="I22326" s="662">
        <v>27100</v>
      </c>
      <c r="J22326" s="663">
        <v>20000000</v>
      </c>
      <c r="K22326" s="662">
        <v>550000000000</v>
      </c>
    </row>
    <row r="22327" spans="3:11" x14ac:dyDescent="0.25">
      <c r="C22327" s="660">
        <v>45950</v>
      </c>
      <c r="D22327" s="661" t="s">
        <v>312</v>
      </c>
      <c r="E22327" s="662">
        <v>27100</v>
      </c>
      <c r="F22327" s="662">
        <v>27100</v>
      </c>
      <c r="G22327" s="662">
        <v>27500</v>
      </c>
      <c r="H22327" s="661">
        <v>3</v>
      </c>
      <c r="I22327" s="662">
        <v>81300</v>
      </c>
      <c r="J22327" s="663">
        <v>20000000</v>
      </c>
      <c r="K22327" s="662">
        <v>550000000000</v>
      </c>
    </row>
    <row r="22328" spans="3:11" x14ac:dyDescent="0.25">
      <c r="C22328" s="660">
        <v>45950</v>
      </c>
      <c r="D22328" s="661" t="s">
        <v>312</v>
      </c>
      <c r="E22328" s="662">
        <v>27100</v>
      </c>
      <c r="F22328" s="662">
        <v>27100</v>
      </c>
      <c r="G22328" s="662">
        <v>27500</v>
      </c>
      <c r="H22328" s="661">
        <v>14</v>
      </c>
      <c r="I22328" s="662">
        <v>379400</v>
      </c>
      <c r="J22328" s="663">
        <v>20000000</v>
      </c>
      <c r="K22328" s="662">
        <v>550000000000</v>
      </c>
    </row>
    <row r="22329" spans="3:11" x14ac:dyDescent="0.25">
      <c r="C22329" s="660">
        <v>45950</v>
      </c>
      <c r="D22329" s="661" t="s">
        <v>317</v>
      </c>
      <c r="E22329" s="662">
        <v>120000</v>
      </c>
      <c r="F22329" s="662">
        <v>120500</v>
      </c>
      <c r="G22329" s="662">
        <v>120350</v>
      </c>
      <c r="H22329" s="661">
        <v>1</v>
      </c>
      <c r="I22329" s="662">
        <v>120000</v>
      </c>
      <c r="J22329" s="663">
        <v>15000000</v>
      </c>
      <c r="K22329" s="662">
        <v>1805250000000</v>
      </c>
    </row>
    <row r="22330" spans="3:11" x14ac:dyDescent="0.25">
      <c r="C22330" s="660">
        <v>45950</v>
      </c>
      <c r="D22330" s="661" t="s">
        <v>317</v>
      </c>
      <c r="E22330" s="662">
        <v>120500</v>
      </c>
      <c r="F22330" s="662">
        <v>120500</v>
      </c>
      <c r="G22330" s="662">
        <v>120350</v>
      </c>
      <c r="H22330" s="661">
        <v>40</v>
      </c>
      <c r="I22330" s="662">
        <v>4820000</v>
      </c>
      <c r="J22330" s="663">
        <v>15000000</v>
      </c>
      <c r="K22330" s="662">
        <v>1805250000000</v>
      </c>
    </row>
    <row r="22331" spans="3:11" x14ac:dyDescent="0.25">
      <c r="C22331" s="660">
        <v>45950</v>
      </c>
      <c r="D22331" s="661" t="s">
        <v>317</v>
      </c>
      <c r="E22331" s="662">
        <v>120500</v>
      </c>
      <c r="F22331" s="662">
        <v>120500</v>
      </c>
      <c r="G22331" s="662">
        <v>120350</v>
      </c>
      <c r="H22331" s="661">
        <v>5</v>
      </c>
      <c r="I22331" s="662">
        <v>602500</v>
      </c>
      <c r="J22331" s="663">
        <v>15000000</v>
      </c>
      <c r="K22331" s="662">
        <v>1805250000000</v>
      </c>
    </row>
    <row r="22332" spans="3:11" x14ac:dyDescent="0.25">
      <c r="C22332" s="660">
        <v>45950</v>
      </c>
      <c r="D22332" s="661" t="s">
        <v>317</v>
      </c>
      <c r="E22332" s="662">
        <v>121000</v>
      </c>
      <c r="F22332" s="662">
        <v>120500</v>
      </c>
      <c r="G22332" s="662">
        <v>120350</v>
      </c>
      <c r="H22332" s="661">
        <v>1</v>
      </c>
      <c r="I22332" s="662">
        <v>121000</v>
      </c>
      <c r="J22332" s="663">
        <v>15000000</v>
      </c>
      <c r="K22332" s="662">
        <v>1805250000000</v>
      </c>
    </row>
    <row r="22333" spans="3:11" x14ac:dyDescent="0.25">
      <c r="C22333" s="660">
        <v>45950</v>
      </c>
      <c r="D22333" s="661" t="s">
        <v>317</v>
      </c>
      <c r="E22333" s="662">
        <v>121000</v>
      </c>
      <c r="F22333" s="662">
        <v>120500</v>
      </c>
      <c r="G22333" s="662">
        <v>120350</v>
      </c>
      <c r="H22333" s="661">
        <v>2</v>
      </c>
      <c r="I22333" s="662">
        <v>242000</v>
      </c>
      <c r="J22333" s="663">
        <v>15000000</v>
      </c>
      <c r="K22333" s="662">
        <v>1805250000000</v>
      </c>
    </row>
    <row r="22334" spans="3:11" x14ac:dyDescent="0.25">
      <c r="C22334" s="660">
        <v>45950</v>
      </c>
      <c r="D22334" s="661" t="s">
        <v>317</v>
      </c>
      <c r="E22334" s="662">
        <v>121000</v>
      </c>
      <c r="F22334" s="662">
        <v>120500</v>
      </c>
      <c r="G22334" s="662">
        <v>120350</v>
      </c>
      <c r="H22334" s="661">
        <v>5</v>
      </c>
      <c r="I22334" s="662">
        <v>605000</v>
      </c>
      <c r="J22334" s="663">
        <v>15000000</v>
      </c>
      <c r="K22334" s="662">
        <v>1805250000000</v>
      </c>
    </row>
    <row r="22335" spans="3:11" x14ac:dyDescent="0.25">
      <c r="C22335" s="660">
        <v>45950</v>
      </c>
      <c r="D22335" s="661" t="s">
        <v>317</v>
      </c>
      <c r="E22335" s="662">
        <v>121000</v>
      </c>
      <c r="F22335" s="662">
        <v>120500</v>
      </c>
      <c r="G22335" s="662">
        <v>120350</v>
      </c>
      <c r="H22335" s="661">
        <v>2</v>
      </c>
      <c r="I22335" s="662">
        <v>242000</v>
      </c>
      <c r="J22335" s="663">
        <v>15000000</v>
      </c>
      <c r="K22335" s="662">
        <v>1805250000000</v>
      </c>
    </row>
    <row r="22336" spans="3:11" x14ac:dyDescent="0.25">
      <c r="C22336" s="660">
        <v>45950</v>
      </c>
      <c r="D22336" s="661" t="s">
        <v>317</v>
      </c>
      <c r="E22336" s="662">
        <v>121000</v>
      </c>
      <c r="F22336" s="662">
        <v>120500</v>
      </c>
      <c r="G22336" s="662">
        <v>120350</v>
      </c>
      <c r="H22336" s="661">
        <v>20</v>
      </c>
      <c r="I22336" s="662">
        <v>2420000</v>
      </c>
      <c r="J22336" s="663">
        <v>15000000</v>
      </c>
      <c r="K22336" s="662">
        <v>1805250000000</v>
      </c>
    </row>
    <row r="22337" spans="3:11" x14ac:dyDescent="0.25">
      <c r="C22337" s="660">
        <v>45950</v>
      </c>
      <c r="D22337" s="661" t="s">
        <v>317</v>
      </c>
      <c r="E22337" s="662">
        <v>121000</v>
      </c>
      <c r="F22337" s="662">
        <v>120500</v>
      </c>
      <c r="G22337" s="662">
        <v>120350</v>
      </c>
      <c r="H22337" s="661">
        <v>1493</v>
      </c>
      <c r="I22337" s="662">
        <v>180653000</v>
      </c>
      <c r="J22337" s="663">
        <v>15000000</v>
      </c>
      <c r="K22337" s="662">
        <v>1805250000000</v>
      </c>
    </row>
    <row r="22338" spans="3:11" x14ac:dyDescent="0.25">
      <c r="C22338" s="660">
        <v>45950</v>
      </c>
      <c r="D22338" s="661" t="s">
        <v>310</v>
      </c>
      <c r="E22338" s="662">
        <v>102000</v>
      </c>
      <c r="F22338" s="662">
        <v>102000</v>
      </c>
      <c r="G22338" s="662">
        <v>98000</v>
      </c>
      <c r="H22338" s="661">
        <v>2</v>
      </c>
      <c r="I22338" s="662">
        <v>204000</v>
      </c>
      <c r="J22338" s="663">
        <v>19450000</v>
      </c>
      <c r="K22338" s="662">
        <v>1906100000000</v>
      </c>
    </row>
    <row r="22339" spans="3:11" x14ac:dyDescent="0.25">
      <c r="C22339" s="660">
        <v>45950</v>
      </c>
      <c r="D22339" s="661" t="s">
        <v>317</v>
      </c>
      <c r="E22339" s="662">
        <v>122990</v>
      </c>
      <c r="F22339" s="662">
        <v>120500</v>
      </c>
      <c r="G22339" s="662">
        <v>120350</v>
      </c>
      <c r="H22339" s="661">
        <v>10</v>
      </c>
      <c r="I22339" s="662">
        <v>1229900</v>
      </c>
      <c r="J22339" s="663">
        <v>15000000</v>
      </c>
      <c r="K22339" s="662">
        <v>1805250000000</v>
      </c>
    </row>
    <row r="22340" spans="3:11" x14ac:dyDescent="0.25">
      <c r="C22340" s="660">
        <v>45950</v>
      </c>
      <c r="D22340" s="661" t="s">
        <v>1155</v>
      </c>
      <c r="E22340" s="662">
        <v>39000</v>
      </c>
      <c r="F22340" s="662">
        <v>39600</v>
      </c>
      <c r="G22340" s="662">
        <v>38500</v>
      </c>
      <c r="H22340" s="661">
        <v>3</v>
      </c>
      <c r="I22340" s="662">
        <v>117000</v>
      </c>
      <c r="J22340" s="663">
        <v>2400000</v>
      </c>
      <c r="K22340" s="662">
        <v>92400000000</v>
      </c>
    </row>
    <row r="22341" spans="3:11" x14ac:dyDescent="0.25">
      <c r="C22341" s="660">
        <v>45950</v>
      </c>
      <c r="D22341" s="661" t="s">
        <v>317</v>
      </c>
      <c r="E22341" s="662">
        <v>119050</v>
      </c>
      <c r="F22341" s="662">
        <v>120500</v>
      </c>
      <c r="G22341" s="662">
        <v>120350</v>
      </c>
      <c r="H22341" s="661">
        <v>2</v>
      </c>
      <c r="I22341" s="662">
        <v>238100</v>
      </c>
      <c r="J22341" s="663">
        <v>15000000</v>
      </c>
      <c r="K22341" s="662">
        <v>1805250000000</v>
      </c>
    </row>
    <row r="22342" spans="3:11" x14ac:dyDescent="0.25">
      <c r="C22342" s="660">
        <v>45950</v>
      </c>
      <c r="D22342" s="661" t="s">
        <v>317</v>
      </c>
      <c r="E22342" s="662">
        <v>119050</v>
      </c>
      <c r="F22342" s="662">
        <v>120500</v>
      </c>
      <c r="G22342" s="662">
        <v>120350</v>
      </c>
      <c r="H22342" s="661">
        <v>1</v>
      </c>
      <c r="I22342" s="662">
        <v>119050</v>
      </c>
      <c r="J22342" s="663">
        <v>15000000</v>
      </c>
      <c r="K22342" s="662">
        <v>1805250000000</v>
      </c>
    </row>
    <row r="22343" spans="3:11" x14ac:dyDescent="0.25">
      <c r="C22343" s="660">
        <v>45950</v>
      </c>
      <c r="D22343" s="661" t="s">
        <v>317</v>
      </c>
      <c r="E22343" s="662">
        <v>119050</v>
      </c>
      <c r="F22343" s="662">
        <v>120500</v>
      </c>
      <c r="G22343" s="662">
        <v>120350</v>
      </c>
      <c r="H22343" s="661">
        <v>2</v>
      </c>
      <c r="I22343" s="662">
        <v>238100</v>
      </c>
      <c r="J22343" s="663">
        <v>15000000</v>
      </c>
      <c r="K22343" s="662">
        <v>1805250000000</v>
      </c>
    </row>
    <row r="22344" spans="3:11" x14ac:dyDescent="0.25">
      <c r="C22344" s="660">
        <v>45950</v>
      </c>
      <c r="D22344" s="661" t="s">
        <v>317</v>
      </c>
      <c r="E22344" s="662">
        <v>118100</v>
      </c>
      <c r="F22344" s="662">
        <v>120500</v>
      </c>
      <c r="G22344" s="662">
        <v>120350</v>
      </c>
      <c r="H22344" s="661">
        <v>43</v>
      </c>
      <c r="I22344" s="662">
        <v>5078300</v>
      </c>
      <c r="J22344" s="663">
        <v>15000000</v>
      </c>
      <c r="K22344" s="662">
        <v>1805250000000</v>
      </c>
    </row>
    <row r="22345" spans="3:11" x14ac:dyDescent="0.25">
      <c r="C22345" s="660">
        <v>45950</v>
      </c>
      <c r="D22345" s="661" t="s">
        <v>312</v>
      </c>
      <c r="E22345" s="662">
        <v>27100</v>
      </c>
      <c r="F22345" s="662">
        <v>27100</v>
      </c>
      <c r="G22345" s="662">
        <v>27500</v>
      </c>
      <c r="H22345" s="661">
        <v>14</v>
      </c>
      <c r="I22345" s="662">
        <v>379400</v>
      </c>
      <c r="J22345" s="663">
        <v>20000000</v>
      </c>
      <c r="K22345" s="662">
        <v>550000000000</v>
      </c>
    </row>
    <row r="22346" spans="3:11" x14ac:dyDescent="0.25">
      <c r="C22346" s="660">
        <v>45950</v>
      </c>
      <c r="D22346" s="661" t="s">
        <v>1155</v>
      </c>
      <c r="E22346" s="662">
        <v>39000</v>
      </c>
      <c r="F22346" s="662">
        <v>39600</v>
      </c>
      <c r="G22346" s="662">
        <v>38500</v>
      </c>
      <c r="H22346" s="661">
        <v>2</v>
      </c>
      <c r="I22346" s="662">
        <v>78000</v>
      </c>
      <c r="J22346" s="663">
        <v>2400000</v>
      </c>
      <c r="K22346" s="662">
        <v>92400000000</v>
      </c>
    </row>
    <row r="22347" spans="3:11" x14ac:dyDescent="0.25">
      <c r="C22347" s="660">
        <v>45950</v>
      </c>
      <c r="D22347" s="661" t="s">
        <v>312</v>
      </c>
      <c r="E22347" s="662">
        <v>27100</v>
      </c>
      <c r="F22347" s="662">
        <v>27100</v>
      </c>
      <c r="G22347" s="662">
        <v>27500</v>
      </c>
      <c r="H22347" s="661">
        <v>16</v>
      </c>
      <c r="I22347" s="662">
        <v>433600</v>
      </c>
      <c r="J22347" s="663">
        <v>20000000</v>
      </c>
      <c r="K22347" s="662">
        <v>550000000000</v>
      </c>
    </row>
    <row r="22348" spans="3:11" x14ac:dyDescent="0.25">
      <c r="C22348" s="660">
        <v>45950</v>
      </c>
      <c r="D22348" s="661" t="s">
        <v>312</v>
      </c>
      <c r="E22348" s="662">
        <v>28000</v>
      </c>
      <c r="F22348" s="662">
        <v>27100</v>
      </c>
      <c r="G22348" s="662">
        <v>27500</v>
      </c>
      <c r="H22348" s="661">
        <v>5</v>
      </c>
      <c r="I22348" s="662">
        <v>140000</v>
      </c>
      <c r="J22348" s="663">
        <v>20000000</v>
      </c>
      <c r="K22348" s="662">
        <v>550000000000</v>
      </c>
    </row>
    <row r="22349" spans="3:11" x14ac:dyDescent="0.25">
      <c r="C22349" s="660">
        <v>45950</v>
      </c>
      <c r="D22349" s="661" t="s">
        <v>1154</v>
      </c>
      <c r="E22349" s="662">
        <v>58000</v>
      </c>
      <c r="F22349" s="662">
        <v>58500</v>
      </c>
      <c r="G22349" s="662">
        <v>58400</v>
      </c>
      <c r="H22349" s="661">
        <v>2</v>
      </c>
      <c r="I22349" s="662">
        <v>116000</v>
      </c>
      <c r="J22349" s="663">
        <v>600000</v>
      </c>
      <c r="K22349" s="662">
        <v>35040000000</v>
      </c>
    </row>
    <row r="22350" spans="3:11" x14ac:dyDescent="0.25">
      <c r="C22350" s="660">
        <v>45950</v>
      </c>
      <c r="D22350" s="661" t="s">
        <v>317</v>
      </c>
      <c r="E22350" s="662">
        <v>122000</v>
      </c>
      <c r="F22350" s="662">
        <v>120500</v>
      </c>
      <c r="G22350" s="662">
        <v>120350</v>
      </c>
      <c r="H22350" s="661">
        <v>6</v>
      </c>
      <c r="I22350" s="662">
        <v>732000</v>
      </c>
      <c r="J22350" s="663">
        <v>15000000</v>
      </c>
      <c r="K22350" s="662">
        <v>1805250000000</v>
      </c>
    </row>
    <row r="22351" spans="3:11" x14ac:dyDescent="0.25">
      <c r="C22351" s="660">
        <v>45950</v>
      </c>
      <c r="D22351" s="661" t="s">
        <v>1155</v>
      </c>
      <c r="E22351" s="662">
        <v>39000</v>
      </c>
      <c r="F22351" s="662">
        <v>39600</v>
      </c>
      <c r="G22351" s="662">
        <v>38500</v>
      </c>
      <c r="H22351" s="661">
        <v>1</v>
      </c>
      <c r="I22351" s="662">
        <v>39000</v>
      </c>
      <c r="J22351" s="663">
        <v>2400000</v>
      </c>
      <c r="K22351" s="662">
        <v>92400000000</v>
      </c>
    </row>
    <row r="22352" spans="3:11" x14ac:dyDescent="0.25">
      <c r="C22352" s="660">
        <v>45950</v>
      </c>
      <c r="D22352" s="661" t="s">
        <v>1155</v>
      </c>
      <c r="E22352" s="662">
        <v>39000</v>
      </c>
      <c r="F22352" s="662">
        <v>39600</v>
      </c>
      <c r="G22352" s="662">
        <v>38500</v>
      </c>
      <c r="H22352" s="661">
        <v>3</v>
      </c>
      <c r="I22352" s="662">
        <v>117000</v>
      </c>
      <c r="J22352" s="663">
        <v>2400000</v>
      </c>
      <c r="K22352" s="662">
        <v>92400000000</v>
      </c>
    </row>
    <row r="22353" spans="3:11" x14ac:dyDescent="0.25">
      <c r="C22353" s="660">
        <v>45950</v>
      </c>
      <c r="D22353" s="661" t="s">
        <v>312</v>
      </c>
      <c r="E22353" s="662">
        <v>28000</v>
      </c>
      <c r="F22353" s="662">
        <v>27100</v>
      </c>
      <c r="G22353" s="662">
        <v>27500</v>
      </c>
      <c r="H22353" s="661">
        <v>3</v>
      </c>
      <c r="I22353" s="662">
        <v>84000</v>
      </c>
      <c r="J22353" s="663">
        <v>20000000</v>
      </c>
      <c r="K22353" s="662">
        <v>550000000000</v>
      </c>
    </row>
    <row r="22354" spans="3:11" x14ac:dyDescent="0.25">
      <c r="C22354" s="660">
        <v>45950</v>
      </c>
      <c r="D22354" s="661" t="s">
        <v>317</v>
      </c>
      <c r="E22354" s="662">
        <v>122000</v>
      </c>
      <c r="F22354" s="662">
        <v>120500</v>
      </c>
      <c r="G22354" s="662">
        <v>120350</v>
      </c>
      <c r="H22354" s="661">
        <v>10</v>
      </c>
      <c r="I22354" s="662">
        <v>1220000</v>
      </c>
      <c r="J22354" s="663">
        <v>15000000</v>
      </c>
      <c r="K22354" s="662">
        <v>1805250000000</v>
      </c>
    </row>
    <row r="22355" spans="3:11" x14ac:dyDescent="0.25">
      <c r="C22355" s="660">
        <v>45950</v>
      </c>
      <c r="D22355" s="661" t="s">
        <v>310</v>
      </c>
      <c r="E22355" s="662">
        <v>101000</v>
      </c>
      <c r="F22355" s="662">
        <v>102000</v>
      </c>
      <c r="G22355" s="662">
        <v>98000</v>
      </c>
      <c r="H22355" s="661">
        <v>1</v>
      </c>
      <c r="I22355" s="662">
        <v>101000</v>
      </c>
      <c r="J22355" s="663">
        <v>19450000</v>
      </c>
      <c r="K22355" s="662">
        <v>1906100000000</v>
      </c>
    </row>
    <row r="22356" spans="3:11" x14ac:dyDescent="0.25">
      <c r="C22356" s="660">
        <v>45950</v>
      </c>
      <c r="D22356" s="661" t="s">
        <v>310</v>
      </c>
      <c r="E22356" s="662">
        <v>101000</v>
      </c>
      <c r="F22356" s="662">
        <v>102000</v>
      </c>
      <c r="G22356" s="662">
        <v>98000</v>
      </c>
      <c r="H22356" s="661">
        <v>1</v>
      </c>
      <c r="I22356" s="662">
        <v>101000</v>
      </c>
      <c r="J22356" s="663">
        <v>19450000</v>
      </c>
      <c r="K22356" s="662">
        <v>1906100000000</v>
      </c>
    </row>
    <row r="22357" spans="3:11" x14ac:dyDescent="0.25">
      <c r="C22357" s="660">
        <v>45950</v>
      </c>
      <c r="D22357" s="661" t="s">
        <v>310</v>
      </c>
      <c r="E22357" s="662">
        <v>100000</v>
      </c>
      <c r="F22357" s="662">
        <v>102000</v>
      </c>
      <c r="G22357" s="662">
        <v>98000</v>
      </c>
      <c r="H22357" s="661">
        <v>2</v>
      </c>
      <c r="I22357" s="662">
        <v>200000</v>
      </c>
      <c r="J22357" s="663">
        <v>19450000</v>
      </c>
      <c r="K22357" s="662">
        <v>1906100000000</v>
      </c>
    </row>
    <row r="22358" spans="3:11" x14ac:dyDescent="0.25">
      <c r="C22358" s="660">
        <v>45950</v>
      </c>
      <c r="D22358" s="661" t="s">
        <v>310</v>
      </c>
      <c r="E22358" s="662">
        <v>99500</v>
      </c>
      <c r="F22358" s="662">
        <v>102000</v>
      </c>
      <c r="G22358" s="662">
        <v>98000</v>
      </c>
      <c r="H22358" s="661">
        <v>1</v>
      </c>
      <c r="I22358" s="662">
        <v>99500</v>
      </c>
      <c r="J22358" s="663">
        <v>19450000</v>
      </c>
      <c r="K22358" s="662">
        <v>1906100000000</v>
      </c>
    </row>
    <row r="22359" spans="3:11" x14ac:dyDescent="0.25">
      <c r="C22359" s="660">
        <v>45950</v>
      </c>
      <c r="D22359" s="661" t="s">
        <v>310</v>
      </c>
      <c r="E22359" s="662">
        <v>99000</v>
      </c>
      <c r="F22359" s="662">
        <v>102000</v>
      </c>
      <c r="G22359" s="662">
        <v>98000</v>
      </c>
      <c r="H22359" s="661">
        <v>1</v>
      </c>
      <c r="I22359" s="662">
        <v>99000</v>
      </c>
      <c r="J22359" s="663">
        <v>19450000</v>
      </c>
      <c r="K22359" s="662">
        <v>1906100000000</v>
      </c>
    </row>
    <row r="22360" spans="3:11" x14ac:dyDescent="0.25">
      <c r="C22360" s="660">
        <v>45950</v>
      </c>
      <c r="D22360" s="661" t="s">
        <v>310</v>
      </c>
      <c r="E22360" s="662">
        <v>99000</v>
      </c>
      <c r="F22360" s="662">
        <v>102000</v>
      </c>
      <c r="G22360" s="662">
        <v>98000</v>
      </c>
      <c r="H22360" s="661">
        <v>4</v>
      </c>
      <c r="I22360" s="662">
        <v>396000</v>
      </c>
      <c r="J22360" s="663">
        <v>19450000</v>
      </c>
      <c r="K22360" s="662">
        <v>1906100000000</v>
      </c>
    </row>
    <row r="22361" spans="3:11" x14ac:dyDescent="0.25">
      <c r="C22361" s="660">
        <v>45950</v>
      </c>
      <c r="D22361" s="661" t="s">
        <v>310</v>
      </c>
      <c r="E22361" s="662">
        <v>99000</v>
      </c>
      <c r="F22361" s="662">
        <v>102000</v>
      </c>
      <c r="G22361" s="662">
        <v>98000</v>
      </c>
      <c r="H22361" s="661">
        <v>2</v>
      </c>
      <c r="I22361" s="662">
        <v>198000</v>
      </c>
      <c r="J22361" s="663">
        <v>19450000</v>
      </c>
      <c r="K22361" s="662">
        <v>1906100000000</v>
      </c>
    </row>
    <row r="22362" spans="3:11" x14ac:dyDescent="0.25">
      <c r="C22362" s="660">
        <v>45950</v>
      </c>
      <c r="D22362" s="661" t="s">
        <v>310</v>
      </c>
      <c r="E22362" s="662">
        <v>97000</v>
      </c>
      <c r="F22362" s="662">
        <v>102000</v>
      </c>
      <c r="G22362" s="662">
        <v>98000</v>
      </c>
      <c r="H22362" s="661">
        <v>8</v>
      </c>
      <c r="I22362" s="662">
        <v>776000</v>
      </c>
      <c r="J22362" s="663">
        <v>19450000</v>
      </c>
      <c r="K22362" s="662">
        <v>1906100000000</v>
      </c>
    </row>
    <row r="22363" spans="3:11" x14ac:dyDescent="0.25">
      <c r="C22363" s="660">
        <v>45950</v>
      </c>
      <c r="D22363" s="661" t="s">
        <v>1154</v>
      </c>
      <c r="E22363" s="662">
        <v>58350</v>
      </c>
      <c r="F22363" s="662">
        <v>58500</v>
      </c>
      <c r="G22363" s="662">
        <v>58400</v>
      </c>
      <c r="H22363" s="661">
        <v>2</v>
      </c>
      <c r="I22363" s="662">
        <v>116700</v>
      </c>
      <c r="J22363" s="663">
        <v>600000</v>
      </c>
      <c r="K22363" s="662">
        <v>35040000000</v>
      </c>
    </row>
    <row r="22364" spans="3:11" x14ac:dyDescent="0.25">
      <c r="C22364" s="660">
        <v>45950</v>
      </c>
      <c r="D22364" s="661" t="s">
        <v>1154</v>
      </c>
      <c r="E22364" s="662">
        <v>58350</v>
      </c>
      <c r="F22364" s="662">
        <v>58500</v>
      </c>
      <c r="G22364" s="662">
        <v>58400</v>
      </c>
      <c r="H22364" s="661">
        <v>1</v>
      </c>
      <c r="I22364" s="662">
        <v>58350</v>
      </c>
      <c r="J22364" s="663">
        <v>600000</v>
      </c>
      <c r="K22364" s="662">
        <v>35040000000</v>
      </c>
    </row>
    <row r="22365" spans="3:11" x14ac:dyDescent="0.25">
      <c r="C22365" s="660">
        <v>45950</v>
      </c>
      <c r="D22365" s="661" t="s">
        <v>317</v>
      </c>
      <c r="E22365" s="662">
        <v>122000</v>
      </c>
      <c r="F22365" s="662">
        <v>120500</v>
      </c>
      <c r="G22365" s="662">
        <v>120350</v>
      </c>
      <c r="H22365" s="661">
        <v>3</v>
      </c>
      <c r="I22365" s="662">
        <v>366000</v>
      </c>
      <c r="J22365" s="663">
        <v>15000000</v>
      </c>
      <c r="K22365" s="662">
        <v>1805250000000</v>
      </c>
    </row>
    <row r="22366" spans="3:11" x14ac:dyDescent="0.25">
      <c r="C22366" s="660">
        <v>45950</v>
      </c>
      <c r="D22366" s="661" t="s">
        <v>1154</v>
      </c>
      <c r="E22366" s="662">
        <v>58500</v>
      </c>
      <c r="F22366" s="662">
        <v>58500</v>
      </c>
      <c r="G22366" s="662">
        <v>58400</v>
      </c>
      <c r="H22366" s="661">
        <v>2</v>
      </c>
      <c r="I22366" s="662">
        <v>117000</v>
      </c>
      <c r="J22366" s="663">
        <v>600000</v>
      </c>
      <c r="K22366" s="662">
        <v>35040000000</v>
      </c>
    </row>
    <row r="22367" spans="3:11" x14ac:dyDescent="0.25">
      <c r="C22367" s="660">
        <v>45950</v>
      </c>
      <c r="D22367" s="661" t="s">
        <v>1154</v>
      </c>
      <c r="E22367" s="662">
        <v>58500</v>
      </c>
      <c r="F22367" s="662">
        <v>58500</v>
      </c>
      <c r="G22367" s="662">
        <v>58400</v>
      </c>
      <c r="H22367" s="661">
        <v>1</v>
      </c>
      <c r="I22367" s="662">
        <v>58500</v>
      </c>
      <c r="J22367" s="663">
        <v>600000</v>
      </c>
      <c r="K22367" s="662">
        <v>35040000000</v>
      </c>
    </row>
    <row r="22368" spans="3:11" x14ac:dyDescent="0.25">
      <c r="C22368" s="660">
        <v>45950</v>
      </c>
      <c r="D22368" s="661" t="s">
        <v>1154</v>
      </c>
      <c r="E22368" s="662">
        <v>58500</v>
      </c>
      <c r="F22368" s="662">
        <v>58500</v>
      </c>
      <c r="G22368" s="662">
        <v>58400</v>
      </c>
      <c r="H22368" s="661">
        <v>2</v>
      </c>
      <c r="I22368" s="662">
        <v>117000</v>
      </c>
      <c r="J22368" s="663">
        <v>600000</v>
      </c>
      <c r="K22368" s="662">
        <v>35040000000</v>
      </c>
    </row>
    <row r="22369" spans="3:11" x14ac:dyDescent="0.25">
      <c r="C22369" s="660">
        <v>45950</v>
      </c>
      <c r="D22369" s="661" t="s">
        <v>1154</v>
      </c>
      <c r="E22369" s="662">
        <v>58500</v>
      </c>
      <c r="F22369" s="662">
        <v>58500</v>
      </c>
      <c r="G22369" s="662">
        <v>58400</v>
      </c>
      <c r="H22369" s="661">
        <v>4</v>
      </c>
      <c r="I22369" s="662">
        <v>234000</v>
      </c>
      <c r="J22369" s="663">
        <v>600000</v>
      </c>
      <c r="K22369" s="662">
        <v>35040000000</v>
      </c>
    </row>
    <row r="22370" spans="3:11" x14ac:dyDescent="0.25">
      <c r="C22370" s="660">
        <v>45950</v>
      </c>
      <c r="D22370" s="661" t="s">
        <v>312</v>
      </c>
      <c r="E22370" s="662">
        <v>28100</v>
      </c>
      <c r="F22370" s="662">
        <v>27100</v>
      </c>
      <c r="G22370" s="662">
        <v>27500</v>
      </c>
      <c r="H22370" s="661">
        <v>1</v>
      </c>
      <c r="I22370" s="662">
        <v>28100</v>
      </c>
      <c r="J22370" s="663">
        <v>20000000</v>
      </c>
      <c r="K22370" s="662">
        <v>550000000000</v>
      </c>
    </row>
    <row r="22371" spans="3:11" x14ac:dyDescent="0.25">
      <c r="C22371" s="660">
        <v>45950</v>
      </c>
      <c r="D22371" s="661" t="s">
        <v>312</v>
      </c>
      <c r="E22371" s="662">
        <v>28100</v>
      </c>
      <c r="F22371" s="662">
        <v>27100</v>
      </c>
      <c r="G22371" s="662">
        <v>27500</v>
      </c>
      <c r="H22371" s="661">
        <v>1</v>
      </c>
      <c r="I22371" s="662">
        <v>28100</v>
      </c>
      <c r="J22371" s="663">
        <v>20000000</v>
      </c>
      <c r="K22371" s="662">
        <v>550000000000</v>
      </c>
    </row>
    <row r="22372" spans="3:11" x14ac:dyDescent="0.25">
      <c r="C22372" s="660">
        <v>45950</v>
      </c>
      <c r="D22372" s="661" t="s">
        <v>317</v>
      </c>
      <c r="E22372" s="662">
        <v>122000</v>
      </c>
      <c r="F22372" s="662">
        <v>120500</v>
      </c>
      <c r="G22372" s="662">
        <v>120350</v>
      </c>
      <c r="H22372" s="661">
        <v>6</v>
      </c>
      <c r="I22372" s="662">
        <v>732000</v>
      </c>
      <c r="J22372" s="663">
        <v>15000000</v>
      </c>
      <c r="K22372" s="662">
        <v>1805250000000</v>
      </c>
    </row>
    <row r="22373" spans="3:11" x14ac:dyDescent="0.25">
      <c r="C22373" s="660">
        <v>45950</v>
      </c>
      <c r="D22373" s="661" t="s">
        <v>312</v>
      </c>
      <c r="E22373" s="662">
        <v>28000</v>
      </c>
      <c r="F22373" s="662">
        <v>27100</v>
      </c>
      <c r="G22373" s="662">
        <v>27500</v>
      </c>
      <c r="H22373" s="661">
        <v>6</v>
      </c>
      <c r="I22373" s="662">
        <v>168000</v>
      </c>
      <c r="J22373" s="663">
        <v>20000000</v>
      </c>
      <c r="K22373" s="662">
        <v>550000000000</v>
      </c>
    </row>
    <row r="22374" spans="3:11" x14ac:dyDescent="0.25">
      <c r="C22374" s="660">
        <v>45950</v>
      </c>
      <c r="D22374" s="661" t="s">
        <v>310</v>
      </c>
      <c r="E22374" s="662">
        <v>102000</v>
      </c>
      <c r="F22374" s="662">
        <v>102000</v>
      </c>
      <c r="G22374" s="662">
        <v>98000</v>
      </c>
      <c r="H22374" s="661">
        <v>1</v>
      </c>
      <c r="I22374" s="662">
        <v>102000</v>
      </c>
      <c r="J22374" s="663">
        <v>19450000</v>
      </c>
      <c r="K22374" s="662">
        <v>1906100000000</v>
      </c>
    </row>
    <row r="22375" spans="3:11" x14ac:dyDescent="0.25">
      <c r="C22375" s="660">
        <v>45950</v>
      </c>
      <c r="D22375" s="661" t="s">
        <v>1155</v>
      </c>
      <c r="E22375" s="662">
        <v>39000</v>
      </c>
      <c r="F22375" s="662">
        <v>39600</v>
      </c>
      <c r="G22375" s="662">
        <v>38500</v>
      </c>
      <c r="H22375" s="661">
        <v>1</v>
      </c>
      <c r="I22375" s="662">
        <v>39000</v>
      </c>
      <c r="J22375" s="663">
        <v>2400000</v>
      </c>
      <c r="K22375" s="662">
        <v>92400000000</v>
      </c>
    </row>
    <row r="22376" spans="3:11" x14ac:dyDescent="0.25">
      <c r="C22376" s="660">
        <v>45950</v>
      </c>
      <c r="D22376" s="661" t="s">
        <v>1154</v>
      </c>
      <c r="E22376" s="662">
        <v>58400</v>
      </c>
      <c r="F22376" s="662">
        <v>58500</v>
      </c>
      <c r="G22376" s="662">
        <v>58400</v>
      </c>
      <c r="H22376" s="661">
        <v>2</v>
      </c>
      <c r="I22376" s="662">
        <v>116800</v>
      </c>
      <c r="J22376" s="663">
        <v>600000</v>
      </c>
      <c r="K22376" s="662">
        <v>35040000000</v>
      </c>
    </row>
    <row r="22377" spans="3:11" x14ac:dyDescent="0.25">
      <c r="C22377" s="660">
        <v>45950</v>
      </c>
      <c r="D22377" s="661" t="s">
        <v>312</v>
      </c>
      <c r="E22377" s="662">
        <v>28000</v>
      </c>
      <c r="F22377" s="662">
        <v>27100</v>
      </c>
      <c r="G22377" s="662">
        <v>27500</v>
      </c>
      <c r="H22377" s="661">
        <v>20</v>
      </c>
      <c r="I22377" s="662">
        <v>560000</v>
      </c>
      <c r="J22377" s="663">
        <v>20000000</v>
      </c>
      <c r="K22377" s="662">
        <v>550000000000</v>
      </c>
    </row>
    <row r="22378" spans="3:11" x14ac:dyDescent="0.25">
      <c r="C22378" s="660">
        <v>45950</v>
      </c>
      <c r="D22378" s="661" t="s">
        <v>312</v>
      </c>
      <c r="E22378" s="662">
        <v>28000</v>
      </c>
      <c r="F22378" s="662">
        <v>27100</v>
      </c>
      <c r="G22378" s="662">
        <v>27500</v>
      </c>
      <c r="H22378" s="661">
        <v>30</v>
      </c>
      <c r="I22378" s="662">
        <v>840000</v>
      </c>
      <c r="J22378" s="663">
        <v>20000000</v>
      </c>
      <c r="K22378" s="662">
        <v>550000000000</v>
      </c>
    </row>
    <row r="22379" spans="3:11" x14ac:dyDescent="0.25">
      <c r="C22379" s="660">
        <v>45950</v>
      </c>
      <c r="D22379" s="661" t="s">
        <v>312</v>
      </c>
      <c r="E22379" s="662">
        <v>28000</v>
      </c>
      <c r="F22379" s="662">
        <v>27100</v>
      </c>
      <c r="G22379" s="662">
        <v>27500</v>
      </c>
      <c r="H22379" s="661">
        <v>10</v>
      </c>
      <c r="I22379" s="662">
        <v>280000</v>
      </c>
      <c r="J22379" s="663">
        <v>20000000</v>
      </c>
      <c r="K22379" s="662">
        <v>550000000000</v>
      </c>
    </row>
    <row r="22380" spans="3:11" x14ac:dyDescent="0.25">
      <c r="C22380" s="660">
        <v>45950</v>
      </c>
      <c r="D22380" s="661" t="s">
        <v>1155</v>
      </c>
      <c r="E22380" s="662">
        <v>38500</v>
      </c>
      <c r="F22380" s="662">
        <v>39600</v>
      </c>
      <c r="G22380" s="662">
        <v>38500</v>
      </c>
      <c r="H22380" s="661">
        <v>5</v>
      </c>
      <c r="I22380" s="662">
        <v>192500</v>
      </c>
      <c r="J22380" s="663">
        <v>2400000</v>
      </c>
      <c r="K22380" s="662">
        <v>92400000000</v>
      </c>
    </row>
    <row r="22381" spans="3:11" x14ac:dyDescent="0.25">
      <c r="C22381" s="660">
        <v>45950</v>
      </c>
      <c r="D22381" s="661" t="s">
        <v>310</v>
      </c>
      <c r="E22381" s="662">
        <v>100000</v>
      </c>
      <c r="F22381" s="662">
        <v>102000</v>
      </c>
      <c r="G22381" s="662">
        <v>98000</v>
      </c>
      <c r="H22381" s="661">
        <v>3</v>
      </c>
      <c r="I22381" s="662">
        <v>300000</v>
      </c>
      <c r="J22381" s="663">
        <v>19450000</v>
      </c>
      <c r="K22381" s="662">
        <v>1906100000000</v>
      </c>
    </row>
    <row r="22382" spans="3:11" x14ac:dyDescent="0.25">
      <c r="C22382" s="660">
        <v>45950</v>
      </c>
      <c r="D22382" s="661" t="s">
        <v>317</v>
      </c>
      <c r="E22382" s="662">
        <v>118500</v>
      </c>
      <c r="F22382" s="662">
        <v>120500</v>
      </c>
      <c r="G22382" s="662">
        <v>120350</v>
      </c>
      <c r="H22382" s="661">
        <v>3</v>
      </c>
      <c r="I22382" s="662">
        <v>355500</v>
      </c>
      <c r="J22382" s="663">
        <v>15000000</v>
      </c>
      <c r="K22382" s="662">
        <v>1805250000000</v>
      </c>
    </row>
    <row r="22383" spans="3:11" x14ac:dyDescent="0.25">
      <c r="C22383" s="660">
        <v>45950</v>
      </c>
      <c r="D22383" s="661" t="s">
        <v>312</v>
      </c>
      <c r="E22383" s="662">
        <v>27500</v>
      </c>
      <c r="F22383" s="662">
        <v>27100</v>
      </c>
      <c r="G22383" s="662">
        <v>27500</v>
      </c>
      <c r="H22383" s="661">
        <v>2</v>
      </c>
      <c r="I22383" s="662">
        <v>55000</v>
      </c>
      <c r="J22383" s="663">
        <v>20000000</v>
      </c>
      <c r="K22383" s="662">
        <v>550000000000</v>
      </c>
    </row>
    <row r="22384" spans="3:11" x14ac:dyDescent="0.25">
      <c r="C22384" s="660">
        <v>45950</v>
      </c>
      <c r="D22384" s="661" t="s">
        <v>317</v>
      </c>
      <c r="E22384" s="662">
        <v>120000</v>
      </c>
      <c r="F22384" s="662">
        <v>120500</v>
      </c>
      <c r="G22384" s="662">
        <v>120350</v>
      </c>
      <c r="H22384" s="661">
        <v>6</v>
      </c>
      <c r="I22384" s="662">
        <v>720000</v>
      </c>
      <c r="J22384" s="663">
        <v>15000000</v>
      </c>
      <c r="K22384" s="662">
        <v>1805250000000</v>
      </c>
    </row>
    <row r="22385" spans="3:11" x14ac:dyDescent="0.25">
      <c r="C22385" s="660">
        <v>45950</v>
      </c>
      <c r="D22385" s="661" t="s">
        <v>1155</v>
      </c>
      <c r="E22385" s="662">
        <v>38500</v>
      </c>
      <c r="F22385" s="662">
        <v>39600</v>
      </c>
      <c r="G22385" s="662">
        <v>38500</v>
      </c>
      <c r="H22385" s="661">
        <v>1</v>
      </c>
      <c r="I22385" s="662">
        <v>38500</v>
      </c>
      <c r="J22385" s="663">
        <v>2400000</v>
      </c>
      <c r="K22385" s="662">
        <v>92400000000</v>
      </c>
    </row>
    <row r="22386" spans="3:11" x14ac:dyDescent="0.25">
      <c r="C22386" s="660">
        <v>45950</v>
      </c>
      <c r="D22386" s="661" t="s">
        <v>310</v>
      </c>
      <c r="E22386" s="662">
        <v>101900</v>
      </c>
      <c r="F22386" s="662">
        <v>102000</v>
      </c>
      <c r="G22386" s="662">
        <v>98000</v>
      </c>
      <c r="H22386" s="661">
        <v>1</v>
      </c>
      <c r="I22386" s="662">
        <v>101900</v>
      </c>
      <c r="J22386" s="663">
        <v>19450000</v>
      </c>
      <c r="K22386" s="662">
        <v>1906100000000</v>
      </c>
    </row>
    <row r="22387" spans="3:11" x14ac:dyDescent="0.25">
      <c r="C22387" s="660">
        <v>45950</v>
      </c>
      <c r="D22387" s="661" t="s">
        <v>317</v>
      </c>
      <c r="E22387" s="662">
        <v>120000</v>
      </c>
      <c r="F22387" s="662">
        <v>120500</v>
      </c>
      <c r="G22387" s="662">
        <v>120350</v>
      </c>
      <c r="H22387" s="661">
        <v>4</v>
      </c>
      <c r="I22387" s="662">
        <v>480000</v>
      </c>
      <c r="J22387" s="663">
        <v>15000000</v>
      </c>
      <c r="K22387" s="662">
        <v>1805250000000</v>
      </c>
    </row>
    <row r="22388" spans="3:11" x14ac:dyDescent="0.25">
      <c r="C22388" s="660">
        <v>45950</v>
      </c>
      <c r="D22388" s="661" t="s">
        <v>317</v>
      </c>
      <c r="E22388" s="662">
        <v>120000</v>
      </c>
      <c r="F22388" s="662">
        <v>120500</v>
      </c>
      <c r="G22388" s="662">
        <v>120350</v>
      </c>
      <c r="H22388" s="661">
        <v>2</v>
      </c>
      <c r="I22388" s="662">
        <v>240000</v>
      </c>
      <c r="J22388" s="663">
        <v>15000000</v>
      </c>
      <c r="K22388" s="662">
        <v>1805250000000</v>
      </c>
    </row>
    <row r="22389" spans="3:11" x14ac:dyDescent="0.25">
      <c r="C22389" s="660">
        <v>45950</v>
      </c>
      <c r="D22389" s="661" t="s">
        <v>312</v>
      </c>
      <c r="E22389" s="662">
        <v>27500</v>
      </c>
      <c r="F22389" s="662">
        <v>27100</v>
      </c>
      <c r="G22389" s="662">
        <v>27500</v>
      </c>
      <c r="H22389" s="661">
        <v>1</v>
      </c>
      <c r="I22389" s="662">
        <v>27500</v>
      </c>
      <c r="J22389" s="663">
        <v>20000000</v>
      </c>
      <c r="K22389" s="662">
        <v>550000000000</v>
      </c>
    </row>
    <row r="22390" spans="3:11" x14ac:dyDescent="0.25">
      <c r="C22390" s="660">
        <v>45950</v>
      </c>
      <c r="D22390" s="661" t="s">
        <v>317</v>
      </c>
      <c r="E22390" s="662">
        <v>120000</v>
      </c>
      <c r="F22390" s="662">
        <v>120500</v>
      </c>
      <c r="G22390" s="662">
        <v>120350</v>
      </c>
      <c r="H22390" s="661">
        <v>8</v>
      </c>
      <c r="I22390" s="662">
        <v>960000</v>
      </c>
      <c r="J22390" s="663">
        <v>15000000</v>
      </c>
      <c r="K22390" s="662">
        <v>1805250000000</v>
      </c>
    </row>
    <row r="22391" spans="3:11" x14ac:dyDescent="0.25">
      <c r="C22391" s="660">
        <v>45950</v>
      </c>
      <c r="D22391" s="661" t="s">
        <v>317</v>
      </c>
      <c r="E22391" s="662">
        <v>120000</v>
      </c>
      <c r="F22391" s="662">
        <v>120500</v>
      </c>
      <c r="G22391" s="662">
        <v>120350</v>
      </c>
      <c r="H22391" s="661">
        <v>20</v>
      </c>
      <c r="I22391" s="662">
        <v>2400000</v>
      </c>
      <c r="J22391" s="663">
        <v>15000000</v>
      </c>
      <c r="K22391" s="662">
        <v>1805250000000</v>
      </c>
    </row>
    <row r="22392" spans="3:11" x14ac:dyDescent="0.25">
      <c r="C22392" s="660">
        <v>45950</v>
      </c>
      <c r="D22392" s="661" t="s">
        <v>317</v>
      </c>
      <c r="E22392" s="662">
        <v>120000</v>
      </c>
      <c r="F22392" s="662">
        <v>120500</v>
      </c>
      <c r="G22392" s="662">
        <v>120350</v>
      </c>
      <c r="H22392" s="661">
        <v>10</v>
      </c>
      <c r="I22392" s="662">
        <v>1200000</v>
      </c>
      <c r="J22392" s="663">
        <v>15000000</v>
      </c>
      <c r="K22392" s="662">
        <v>1805250000000</v>
      </c>
    </row>
    <row r="22393" spans="3:11" x14ac:dyDescent="0.25">
      <c r="C22393" s="660">
        <v>45950</v>
      </c>
      <c r="D22393" s="661" t="s">
        <v>317</v>
      </c>
      <c r="E22393" s="662">
        <v>120000</v>
      </c>
      <c r="F22393" s="662">
        <v>120500</v>
      </c>
      <c r="G22393" s="662">
        <v>120350</v>
      </c>
      <c r="H22393" s="661">
        <v>1</v>
      </c>
      <c r="I22393" s="662">
        <v>120000</v>
      </c>
      <c r="J22393" s="663">
        <v>15000000</v>
      </c>
      <c r="K22393" s="662">
        <v>1805250000000</v>
      </c>
    </row>
    <row r="22394" spans="3:11" x14ac:dyDescent="0.25">
      <c r="C22394" s="660">
        <v>45950</v>
      </c>
      <c r="D22394" s="661" t="s">
        <v>312</v>
      </c>
      <c r="E22394" s="662">
        <v>27500</v>
      </c>
      <c r="F22394" s="662">
        <v>27100</v>
      </c>
      <c r="G22394" s="662">
        <v>27500</v>
      </c>
      <c r="H22394" s="661">
        <v>19</v>
      </c>
      <c r="I22394" s="662">
        <v>522500</v>
      </c>
      <c r="J22394" s="663">
        <v>20000000</v>
      </c>
      <c r="K22394" s="662">
        <v>550000000000</v>
      </c>
    </row>
    <row r="22395" spans="3:11" x14ac:dyDescent="0.25">
      <c r="C22395" s="660">
        <v>45950</v>
      </c>
      <c r="D22395" s="661" t="s">
        <v>312</v>
      </c>
      <c r="E22395" s="662">
        <v>27100</v>
      </c>
      <c r="F22395" s="662">
        <v>27100</v>
      </c>
      <c r="G22395" s="662">
        <v>27500</v>
      </c>
      <c r="H22395" s="661">
        <v>3</v>
      </c>
      <c r="I22395" s="662">
        <v>81300</v>
      </c>
      <c r="J22395" s="663">
        <v>20000000</v>
      </c>
      <c r="K22395" s="662">
        <v>550000000000</v>
      </c>
    </row>
    <row r="22396" spans="3:11" x14ac:dyDescent="0.25">
      <c r="C22396" s="660">
        <v>45950</v>
      </c>
      <c r="D22396" s="661" t="s">
        <v>310</v>
      </c>
      <c r="E22396" s="662">
        <v>99000</v>
      </c>
      <c r="F22396" s="662">
        <v>102000</v>
      </c>
      <c r="G22396" s="662">
        <v>98000</v>
      </c>
      <c r="H22396" s="661">
        <v>1</v>
      </c>
      <c r="I22396" s="662">
        <v>99000</v>
      </c>
      <c r="J22396" s="663">
        <v>19450000</v>
      </c>
      <c r="K22396" s="662">
        <v>1906100000000</v>
      </c>
    </row>
    <row r="22397" spans="3:11" x14ac:dyDescent="0.25">
      <c r="C22397" s="660">
        <v>45950</v>
      </c>
      <c r="D22397" s="661" t="s">
        <v>310</v>
      </c>
      <c r="E22397" s="662">
        <v>98000</v>
      </c>
      <c r="F22397" s="662">
        <v>102000</v>
      </c>
      <c r="G22397" s="662">
        <v>98000</v>
      </c>
      <c r="H22397" s="661">
        <v>1</v>
      </c>
      <c r="I22397" s="662">
        <v>98000</v>
      </c>
      <c r="J22397" s="663">
        <v>19450000</v>
      </c>
      <c r="K22397" s="662">
        <v>1906100000000</v>
      </c>
    </row>
    <row r="22398" spans="3:11" x14ac:dyDescent="0.25">
      <c r="C22398" s="660">
        <v>45950</v>
      </c>
      <c r="D22398" s="661" t="s">
        <v>1154</v>
      </c>
      <c r="E22398" s="662">
        <v>58377</v>
      </c>
      <c r="F22398" s="662">
        <v>58500</v>
      </c>
      <c r="G22398" s="662">
        <v>58400</v>
      </c>
      <c r="H22398" s="661">
        <v>1</v>
      </c>
      <c r="I22398" s="662">
        <v>58377</v>
      </c>
      <c r="J22398" s="663">
        <v>600000</v>
      </c>
      <c r="K22398" s="662">
        <v>35040000000</v>
      </c>
    </row>
    <row r="22399" spans="3:11" x14ac:dyDescent="0.25">
      <c r="C22399" s="660">
        <v>45950</v>
      </c>
      <c r="D22399" s="661" t="s">
        <v>1154</v>
      </c>
      <c r="E22399" s="662">
        <v>58400</v>
      </c>
      <c r="F22399" s="662">
        <v>58500</v>
      </c>
      <c r="G22399" s="662">
        <v>58400</v>
      </c>
      <c r="H22399" s="661">
        <v>10</v>
      </c>
      <c r="I22399" s="662">
        <v>584000</v>
      </c>
      <c r="J22399" s="663">
        <v>600000</v>
      </c>
      <c r="K22399" s="662">
        <v>35040000000</v>
      </c>
    </row>
    <row r="22400" spans="3:11" x14ac:dyDescent="0.25">
      <c r="C22400" s="660">
        <v>45950</v>
      </c>
      <c r="D22400" s="661" t="s">
        <v>312</v>
      </c>
      <c r="E22400" s="662">
        <v>27500</v>
      </c>
      <c r="F22400" s="662">
        <v>27100</v>
      </c>
      <c r="G22400" s="662">
        <v>27500</v>
      </c>
      <c r="H22400" s="661">
        <v>11</v>
      </c>
      <c r="I22400" s="662">
        <v>302500</v>
      </c>
      <c r="J22400" s="663">
        <v>20000000</v>
      </c>
      <c r="K22400" s="662">
        <v>550000000000</v>
      </c>
    </row>
    <row r="22401" spans="3:11" x14ac:dyDescent="0.25">
      <c r="C22401" s="660">
        <v>45950</v>
      </c>
      <c r="D22401" s="661" t="s">
        <v>317</v>
      </c>
      <c r="E22401" s="662">
        <v>118200</v>
      </c>
      <c r="F22401" s="662">
        <v>120500</v>
      </c>
      <c r="G22401" s="662">
        <v>120350</v>
      </c>
      <c r="H22401" s="661">
        <v>10</v>
      </c>
      <c r="I22401" s="662">
        <v>1182000</v>
      </c>
      <c r="J22401" s="663">
        <v>15000000</v>
      </c>
      <c r="K22401" s="662">
        <v>1805250000000</v>
      </c>
    </row>
    <row r="22402" spans="3:11" x14ac:dyDescent="0.25">
      <c r="C22402" s="660">
        <v>45950</v>
      </c>
      <c r="D22402" s="661" t="s">
        <v>317</v>
      </c>
      <c r="E22402" s="662">
        <v>118100</v>
      </c>
      <c r="F22402" s="662">
        <v>120500</v>
      </c>
      <c r="G22402" s="662">
        <v>120350</v>
      </c>
      <c r="H22402" s="661">
        <v>217</v>
      </c>
      <c r="I22402" s="662">
        <v>25627700</v>
      </c>
      <c r="J22402" s="663">
        <v>15000000</v>
      </c>
      <c r="K22402" s="662">
        <v>1805250000000</v>
      </c>
    </row>
    <row r="22403" spans="3:11" x14ac:dyDescent="0.25">
      <c r="C22403" s="660">
        <v>45950</v>
      </c>
      <c r="D22403" s="661" t="s">
        <v>317</v>
      </c>
      <c r="E22403" s="662">
        <v>120350</v>
      </c>
      <c r="F22403" s="662">
        <v>120500</v>
      </c>
      <c r="G22403" s="662">
        <v>120350</v>
      </c>
      <c r="H22403" s="661">
        <v>8</v>
      </c>
      <c r="I22403" s="662">
        <v>962800</v>
      </c>
      <c r="J22403" s="663">
        <v>15000000</v>
      </c>
      <c r="K22403" s="662">
        <v>1805250000000</v>
      </c>
    </row>
    <row r="22404" spans="3:11" x14ac:dyDescent="0.25">
      <c r="C22404" s="660">
        <v>45950</v>
      </c>
      <c r="D22404" s="661" t="s">
        <v>1154</v>
      </c>
      <c r="E22404" s="662">
        <v>58400</v>
      </c>
      <c r="F22404" s="662">
        <v>58500</v>
      </c>
      <c r="G22404" s="662">
        <v>58400</v>
      </c>
      <c r="H22404" s="661">
        <v>1</v>
      </c>
      <c r="I22404" s="662">
        <v>58400</v>
      </c>
      <c r="J22404" s="663">
        <v>600000</v>
      </c>
      <c r="K22404" s="662">
        <v>35040000000</v>
      </c>
    </row>
    <row r="22405" spans="3:11" x14ac:dyDescent="0.25">
      <c r="C22405" s="660">
        <v>45950</v>
      </c>
      <c r="D22405" s="661" t="s">
        <v>1154</v>
      </c>
      <c r="E22405" s="662">
        <v>58400</v>
      </c>
      <c r="F22405" s="662">
        <v>58500</v>
      </c>
      <c r="G22405" s="662">
        <v>58400</v>
      </c>
      <c r="H22405" s="661">
        <v>10</v>
      </c>
      <c r="I22405" s="662">
        <v>584000</v>
      </c>
      <c r="J22405" s="663">
        <v>600000</v>
      </c>
      <c r="K22405" s="662">
        <v>35040000000</v>
      </c>
    </row>
    <row r="22406" spans="3:11" x14ac:dyDescent="0.25">
      <c r="C22406" s="660">
        <v>45951</v>
      </c>
      <c r="D22406" s="661" t="s">
        <v>310</v>
      </c>
      <c r="E22406" s="662">
        <v>98000</v>
      </c>
      <c r="F22406" s="662">
        <v>98000</v>
      </c>
      <c r="G22406" s="662">
        <v>102000</v>
      </c>
      <c r="H22406" s="661">
        <v>2</v>
      </c>
      <c r="I22406" s="662">
        <v>196000</v>
      </c>
      <c r="J22406" s="663">
        <v>19450000</v>
      </c>
      <c r="K22406" s="662">
        <v>1983900000000</v>
      </c>
    </row>
    <row r="22407" spans="3:11" x14ac:dyDescent="0.25">
      <c r="C22407" s="660">
        <v>45951</v>
      </c>
      <c r="D22407" s="661" t="s">
        <v>310</v>
      </c>
      <c r="E22407" s="662">
        <v>98000</v>
      </c>
      <c r="F22407" s="662">
        <v>98000</v>
      </c>
      <c r="G22407" s="662">
        <v>102000</v>
      </c>
      <c r="H22407" s="661">
        <v>3</v>
      </c>
      <c r="I22407" s="662">
        <v>294000</v>
      </c>
      <c r="J22407" s="663">
        <v>19450000</v>
      </c>
      <c r="K22407" s="662">
        <v>1983900000000</v>
      </c>
    </row>
    <row r="22408" spans="3:11" x14ac:dyDescent="0.25">
      <c r="C22408" s="660">
        <v>45951</v>
      </c>
      <c r="D22408" s="661" t="s">
        <v>310</v>
      </c>
      <c r="E22408" s="662">
        <v>98000</v>
      </c>
      <c r="F22408" s="662">
        <v>98000</v>
      </c>
      <c r="G22408" s="662">
        <v>102000</v>
      </c>
      <c r="H22408" s="661">
        <v>2</v>
      </c>
      <c r="I22408" s="662">
        <v>196000</v>
      </c>
      <c r="J22408" s="663">
        <v>19450000</v>
      </c>
      <c r="K22408" s="662">
        <v>1983900000000</v>
      </c>
    </row>
    <row r="22409" spans="3:11" x14ac:dyDescent="0.25">
      <c r="C22409" s="660">
        <v>45951</v>
      </c>
      <c r="D22409" s="661" t="s">
        <v>310</v>
      </c>
      <c r="E22409" s="662">
        <v>98000</v>
      </c>
      <c r="F22409" s="662">
        <v>98000</v>
      </c>
      <c r="G22409" s="662">
        <v>102000</v>
      </c>
      <c r="H22409" s="661">
        <v>1</v>
      </c>
      <c r="I22409" s="662">
        <v>98000</v>
      </c>
      <c r="J22409" s="663">
        <v>19450000</v>
      </c>
      <c r="K22409" s="662">
        <v>1983900000000</v>
      </c>
    </row>
    <row r="22410" spans="3:11" x14ac:dyDescent="0.25">
      <c r="C22410" s="660">
        <v>45951</v>
      </c>
      <c r="D22410" s="661" t="s">
        <v>310</v>
      </c>
      <c r="E22410" s="662">
        <v>98000</v>
      </c>
      <c r="F22410" s="662">
        <v>98000</v>
      </c>
      <c r="G22410" s="662">
        <v>102000</v>
      </c>
      <c r="H22410" s="661">
        <v>10</v>
      </c>
      <c r="I22410" s="662">
        <v>980000</v>
      </c>
      <c r="J22410" s="663">
        <v>19450000</v>
      </c>
      <c r="K22410" s="662">
        <v>1983900000000</v>
      </c>
    </row>
    <row r="22411" spans="3:11" x14ac:dyDescent="0.25">
      <c r="C22411" s="660">
        <v>45951</v>
      </c>
      <c r="D22411" s="661" t="s">
        <v>310</v>
      </c>
      <c r="E22411" s="662">
        <v>98000</v>
      </c>
      <c r="F22411" s="662">
        <v>98000</v>
      </c>
      <c r="G22411" s="662">
        <v>102000</v>
      </c>
      <c r="H22411" s="661">
        <v>1</v>
      </c>
      <c r="I22411" s="662">
        <v>98000</v>
      </c>
      <c r="J22411" s="663">
        <v>19450000</v>
      </c>
      <c r="K22411" s="662">
        <v>1983900000000</v>
      </c>
    </row>
    <row r="22412" spans="3:11" x14ac:dyDescent="0.25">
      <c r="C22412" s="660">
        <v>45951</v>
      </c>
      <c r="D22412" s="661" t="s">
        <v>1154</v>
      </c>
      <c r="E22412" s="662">
        <v>58300</v>
      </c>
      <c r="F22412" s="662">
        <v>58400</v>
      </c>
      <c r="G22412" s="662">
        <v>57500</v>
      </c>
      <c r="H22412" s="661">
        <v>3</v>
      </c>
      <c r="I22412" s="662">
        <v>174900</v>
      </c>
      <c r="J22412" s="663">
        <v>600000</v>
      </c>
      <c r="K22412" s="662">
        <v>34500000000</v>
      </c>
    </row>
    <row r="22413" spans="3:11" x14ac:dyDescent="0.25">
      <c r="C22413" s="660">
        <v>45951</v>
      </c>
      <c r="D22413" s="661" t="s">
        <v>1154</v>
      </c>
      <c r="E22413" s="662">
        <v>58300</v>
      </c>
      <c r="F22413" s="662">
        <v>58400</v>
      </c>
      <c r="G22413" s="662">
        <v>57500</v>
      </c>
      <c r="H22413" s="661">
        <v>2</v>
      </c>
      <c r="I22413" s="662">
        <v>116600</v>
      </c>
      <c r="J22413" s="663">
        <v>600000</v>
      </c>
      <c r="K22413" s="662">
        <v>34500000000</v>
      </c>
    </row>
    <row r="22414" spans="3:11" x14ac:dyDescent="0.25">
      <c r="C22414" s="660">
        <v>45951</v>
      </c>
      <c r="D22414" s="661" t="s">
        <v>1154</v>
      </c>
      <c r="E22414" s="662">
        <v>58300</v>
      </c>
      <c r="F22414" s="662">
        <v>58400</v>
      </c>
      <c r="G22414" s="662">
        <v>57500</v>
      </c>
      <c r="H22414" s="661">
        <v>2</v>
      </c>
      <c r="I22414" s="662">
        <v>116600</v>
      </c>
      <c r="J22414" s="663">
        <v>600000</v>
      </c>
      <c r="K22414" s="662">
        <v>34500000000</v>
      </c>
    </row>
    <row r="22415" spans="3:11" x14ac:dyDescent="0.25">
      <c r="C22415" s="660">
        <v>45951</v>
      </c>
      <c r="D22415" s="661" t="s">
        <v>1154</v>
      </c>
      <c r="E22415" s="662">
        <v>58300</v>
      </c>
      <c r="F22415" s="662">
        <v>58400</v>
      </c>
      <c r="G22415" s="662">
        <v>57500</v>
      </c>
      <c r="H22415" s="661">
        <v>3</v>
      </c>
      <c r="I22415" s="662">
        <v>174900</v>
      </c>
      <c r="J22415" s="663">
        <v>600000</v>
      </c>
      <c r="K22415" s="662">
        <v>34500000000</v>
      </c>
    </row>
    <row r="22416" spans="3:11" x14ac:dyDescent="0.25">
      <c r="C22416" s="660">
        <v>45951</v>
      </c>
      <c r="D22416" s="661" t="s">
        <v>1154</v>
      </c>
      <c r="E22416" s="662">
        <v>58300</v>
      </c>
      <c r="F22416" s="662">
        <v>58400</v>
      </c>
      <c r="G22416" s="662">
        <v>57500</v>
      </c>
      <c r="H22416" s="661">
        <v>2</v>
      </c>
      <c r="I22416" s="662">
        <v>116600</v>
      </c>
      <c r="J22416" s="663">
        <v>600000</v>
      </c>
      <c r="K22416" s="662">
        <v>34500000000</v>
      </c>
    </row>
    <row r="22417" spans="3:11" x14ac:dyDescent="0.25">
      <c r="C22417" s="660">
        <v>45951</v>
      </c>
      <c r="D22417" s="661" t="s">
        <v>1154</v>
      </c>
      <c r="E22417" s="662">
        <v>58300</v>
      </c>
      <c r="F22417" s="662">
        <v>58400</v>
      </c>
      <c r="G22417" s="662">
        <v>57500</v>
      </c>
      <c r="H22417" s="661">
        <v>33</v>
      </c>
      <c r="I22417" s="662">
        <v>1923900</v>
      </c>
      <c r="J22417" s="663">
        <v>600000</v>
      </c>
      <c r="K22417" s="662">
        <v>34500000000</v>
      </c>
    </row>
    <row r="22418" spans="3:11" x14ac:dyDescent="0.25">
      <c r="C22418" s="660">
        <v>45951</v>
      </c>
      <c r="D22418" s="661" t="s">
        <v>1154</v>
      </c>
      <c r="E22418" s="662">
        <v>58300</v>
      </c>
      <c r="F22418" s="662">
        <v>58400</v>
      </c>
      <c r="G22418" s="662">
        <v>57500</v>
      </c>
      <c r="H22418" s="661">
        <v>4</v>
      </c>
      <c r="I22418" s="662">
        <v>233200</v>
      </c>
      <c r="J22418" s="663">
        <v>600000</v>
      </c>
      <c r="K22418" s="662">
        <v>34500000000</v>
      </c>
    </row>
    <row r="22419" spans="3:11" x14ac:dyDescent="0.25">
      <c r="C22419" s="660">
        <v>45951</v>
      </c>
      <c r="D22419" s="661" t="s">
        <v>312</v>
      </c>
      <c r="E22419" s="662">
        <v>27500</v>
      </c>
      <c r="F22419" s="662">
        <v>27500</v>
      </c>
      <c r="G22419" s="662">
        <v>27500</v>
      </c>
      <c r="H22419" s="661">
        <v>10</v>
      </c>
      <c r="I22419" s="662">
        <v>275000</v>
      </c>
      <c r="J22419" s="663">
        <v>20000000</v>
      </c>
      <c r="K22419" s="662">
        <v>550000000000</v>
      </c>
    </row>
    <row r="22420" spans="3:11" x14ac:dyDescent="0.25">
      <c r="C22420" s="660">
        <v>45951</v>
      </c>
      <c r="D22420" s="661" t="s">
        <v>312</v>
      </c>
      <c r="E22420" s="662">
        <v>27500</v>
      </c>
      <c r="F22420" s="662">
        <v>27500</v>
      </c>
      <c r="G22420" s="662">
        <v>27500</v>
      </c>
      <c r="H22420" s="661">
        <v>5</v>
      </c>
      <c r="I22420" s="662">
        <v>137500</v>
      </c>
      <c r="J22420" s="663">
        <v>20000000</v>
      </c>
      <c r="K22420" s="662">
        <v>550000000000</v>
      </c>
    </row>
    <row r="22421" spans="3:11" x14ac:dyDescent="0.25">
      <c r="C22421" s="660">
        <v>45951</v>
      </c>
      <c r="D22421" s="661" t="s">
        <v>312</v>
      </c>
      <c r="E22421" s="662">
        <v>27500</v>
      </c>
      <c r="F22421" s="662">
        <v>27500</v>
      </c>
      <c r="G22421" s="662">
        <v>27500</v>
      </c>
      <c r="H22421" s="661">
        <v>5</v>
      </c>
      <c r="I22421" s="662">
        <v>137500</v>
      </c>
      <c r="J22421" s="663">
        <v>20000000</v>
      </c>
      <c r="K22421" s="662">
        <v>550000000000</v>
      </c>
    </row>
    <row r="22422" spans="3:11" x14ac:dyDescent="0.25">
      <c r="C22422" s="660">
        <v>45951</v>
      </c>
      <c r="D22422" s="661" t="s">
        <v>312</v>
      </c>
      <c r="E22422" s="662">
        <v>27500</v>
      </c>
      <c r="F22422" s="662">
        <v>27500</v>
      </c>
      <c r="G22422" s="662">
        <v>27500</v>
      </c>
      <c r="H22422" s="661">
        <v>11</v>
      </c>
      <c r="I22422" s="662">
        <v>302500</v>
      </c>
      <c r="J22422" s="663">
        <v>20000000</v>
      </c>
      <c r="K22422" s="662">
        <v>550000000000</v>
      </c>
    </row>
    <row r="22423" spans="3:11" x14ac:dyDescent="0.25">
      <c r="C22423" s="660">
        <v>45951</v>
      </c>
      <c r="D22423" s="661" t="s">
        <v>312</v>
      </c>
      <c r="E22423" s="662">
        <v>27500</v>
      </c>
      <c r="F22423" s="662">
        <v>27500</v>
      </c>
      <c r="G22423" s="662">
        <v>27500</v>
      </c>
      <c r="H22423" s="661">
        <v>2</v>
      </c>
      <c r="I22423" s="662">
        <v>55000</v>
      </c>
      <c r="J22423" s="663">
        <v>20000000</v>
      </c>
      <c r="K22423" s="662">
        <v>550000000000</v>
      </c>
    </row>
    <row r="22424" spans="3:11" x14ac:dyDescent="0.25">
      <c r="C22424" s="660">
        <v>45951</v>
      </c>
      <c r="D22424" s="661" t="s">
        <v>312</v>
      </c>
      <c r="E22424" s="662">
        <v>27500</v>
      </c>
      <c r="F22424" s="662">
        <v>27500</v>
      </c>
      <c r="G22424" s="662">
        <v>27500</v>
      </c>
      <c r="H22424" s="661">
        <v>1</v>
      </c>
      <c r="I22424" s="662">
        <v>27500</v>
      </c>
      <c r="J22424" s="663">
        <v>20000000</v>
      </c>
      <c r="K22424" s="662">
        <v>550000000000</v>
      </c>
    </row>
    <row r="22425" spans="3:11" x14ac:dyDescent="0.25">
      <c r="C22425" s="660">
        <v>45951</v>
      </c>
      <c r="D22425" s="661" t="s">
        <v>312</v>
      </c>
      <c r="E22425" s="662">
        <v>27500</v>
      </c>
      <c r="F22425" s="662">
        <v>27500</v>
      </c>
      <c r="G22425" s="662">
        <v>27500</v>
      </c>
      <c r="H22425" s="661">
        <v>1</v>
      </c>
      <c r="I22425" s="662">
        <v>27500</v>
      </c>
      <c r="J22425" s="663">
        <v>20000000</v>
      </c>
      <c r="K22425" s="662">
        <v>550000000000</v>
      </c>
    </row>
    <row r="22426" spans="3:11" x14ac:dyDescent="0.25">
      <c r="C22426" s="660">
        <v>45951</v>
      </c>
      <c r="D22426" s="661" t="s">
        <v>312</v>
      </c>
      <c r="E22426" s="662">
        <v>27500</v>
      </c>
      <c r="F22426" s="662">
        <v>27500</v>
      </c>
      <c r="G22426" s="662">
        <v>27500</v>
      </c>
      <c r="H22426" s="661">
        <v>4</v>
      </c>
      <c r="I22426" s="662">
        <v>110000</v>
      </c>
      <c r="J22426" s="663">
        <v>20000000</v>
      </c>
      <c r="K22426" s="662">
        <v>550000000000</v>
      </c>
    </row>
    <row r="22427" spans="3:11" x14ac:dyDescent="0.25">
      <c r="C22427" s="660">
        <v>45951</v>
      </c>
      <c r="D22427" s="661" t="s">
        <v>312</v>
      </c>
      <c r="E22427" s="662">
        <v>27500</v>
      </c>
      <c r="F22427" s="662">
        <v>27500</v>
      </c>
      <c r="G22427" s="662">
        <v>27500</v>
      </c>
      <c r="H22427" s="661">
        <v>17</v>
      </c>
      <c r="I22427" s="662">
        <v>467500</v>
      </c>
      <c r="J22427" s="663">
        <v>20000000</v>
      </c>
      <c r="K22427" s="662">
        <v>550000000000</v>
      </c>
    </row>
    <row r="22428" spans="3:11" x14ac:dyDescent="0.25">
      <c r="C22428" s="660">
        <v>45951</v>
      </c>
      <c r="D22428" s="661" t="s">
        <v>312</v>
      </c>
      <c r="E22428" s="662">
        <v>27500</v>
      </c>
      <c r="F22428" s="662">
        <v>27500</v>
      </c>
      <c r="G22428" s="662">
        <v>27500</v>
      </c>
      <c r="H22428" s="661">
        <v>1</v>
      </c>
      <c r="I22428" s="662">
        <v>27500</v>
      </c>
      <c r="J22428" s="663">
        <v>20000000</v>
      </c>
      <c r="K22428" s="662">
        <v>550000000000</v>
      </c>
    </row>
    <row r="22429" spans="3:11" x14ac:dyDescent="0.25">
      <c r="C22429" s="660">
        <v>45951</v>
      </c>
      <c r="D22429" s="661" t="s">
        <v>312</v>
      </c>
      <c r="E22429" s="662">
        <v>27500</v>
      </c>
      <c r="F22429" s="662">
        <v>27500</v>
      </c>
      <c r="G22429" s="662">
        <v>27500</v>
      </c>
      <c r="H22429" s="661">
        <v>1</v>
      </c>
      <c r="I22429" s="662">
        <v>27500</v>
      </c>
      <c r="J22429" s="663">
        <v>20000000</v>
      </c>
      <c r="K22429" s="662">
        <v>550000000000</v>
      </c>
    </row>
    <row r="22430" spans="3:11" x14ac:dyDescent="0.25">
      <c r="C22430" s="660">
        <v>45951</v>
      </c>
      <c r="D22430" s="661" t="s">
        <v>1155</v>
      </c>
      <c r="E22430" s="662">
        <v>38500</v>
      </c>
      <c r="F22430" s="662">
        <v>38500</v>
      </c>
      <c r="G22430" s="662">
        <v>39600</v>
      </c>
      <c r="H22430" s="661">
        <v>5</v>
      </c>
      <c r="I22430" s="662">
        <v>192500</v>
      </c>
      <c r="J22430" s="663">
        <v>2400000</v>
      </c>
      <c r="K22430" s="662">
        <v>95040000000</v>
      </c>
    </row>
    <row r="22431" spans="3:11" x14ac:dyDescent="0.25">
      <c r="C22431" s="660">
        <v>45951</v>
      </c>
      <c r="D22431" s="661" t="s">
        <v>1155</v>
      </c>
      <c r="E22431" s="662">
        <v>38500</v>
      </c>
      <c r="F22431" s="662">
        <v>38500</v>
      </c>
      <c r="G22431" s="662">
        <v>39600</v>
      </c>
      <c r="H22431" s="661">
        <v>1</v>
      </c>
      <c r="I22431" s="662">
        <v>38500</v>
      </c>
      <c r="J22431" s="663">
        <v>2400000</v>
      </c>
      <c r="K22431" s="662">
        <v>95040000000</v>
      </c>
    </row>
    <row r="22432" spans="3:11" x14ac:dyDescent="0.25">
      <c r="C22432" s="660">
        <v>45951</v>
      </c>
      <c r="D22432" s="661" t="s">
        <v>317</v>
      </c>
      <c r="E22432" s="662">
        <v>118500</v>
      </c>
      <c r="F22432" s="662">
        <v>120350</v>
      </c>
      <c r="G22432" s="662">
        <v>123000</v>
      </c>
      <c r="H22432" s="661">
        <v>2</v>
      </c>
      <c r="I22432" s="662">
        <v>237000</v>
      </c>
      <c r="J22432" s="663">
        <v>15000000</v>
      </c>
      <c r="K22432" s="662">
        <v>1845000000000</v>
      </c>
    </row>
    <row r="22433" spans="3:11" x14ac:dyDescent="0.25">
      <c r="C22433" s="660">
        <v>45951</v>
      </c>
      <c r="D22433" s="661" t="s">
        <v>1154</v>
      </c>
      <c r="E22433" s="662">
        <v>58000</v>
      </c>
      <c r="F22433" s="662">
        <v>58400</v>
      </c>
      <c r="G22433" s="662">
        <v>57500</v>
      </c>
      <c r="H22433" s="661">
        <v>1</v>
      </c>
      <c r="I22433" s="662">
        <v>58000</v>
      </c>
      <c r="J22433" s="663">
        <v>600000</v>
      </c>
      <c r="K22433" s="662">
        <v>34500000000</v>
      </c>
    </row>
    <row r="22434" spans="3:11" x14ac:dyDescent="0.25">
      <c r="C22434" s="660">
        <v>45951</v>
      </c>
      <c r="D22434" s="661" t="s">
        <v>1155</v>
      </c>
      <c r="E22434" s="662">
        <v>38450</v>
      </c>
      <c r="F22434" s="662">
        <v>38500</v>
      </c>
      <c r="G22434" s="662">
        <v>39600</v>
      </c>
      <c r="H22434" s="661">
        <v>2</v>
      </c>
      <c r="I22434" s="662">
        <v>76900</v>
      </c>
      <c r="J22434" s="663">
        <v>2400000</v>
      </c>
      <c r="K22434" s="662">
        <v>95040000000</v>
      </c>
    </row>
    <row r="22435" spans="3:11" x14ac:dyDescent="0.25">
      <c r="C22435" s="660">
        <v>45951</v>
      </c>
      <c r="D22435" s="661" t="s">
        <v>1155</v>
      </c>
      <c r="E22435" s="662">
        <v>38500</v>
      </c>
      <c r="F22435" s="662">
        <v>38500</v>
      </c>
      <c r="G22435" s="662">
        <v>39600</v>
      </c>
      <c r="H22435" s="661">
        <v>1</v>
      </c>
      <c r="I22435" s="662">
        <v>38500</v>
      </c>
      <c r="J22435" s="663">
        <v>2400000</v>
      </c>
      <c r="K22435" s="662">
        <v>95040000000</v>
      </c>
    </row>
    <row r="22436" spans="3:11" x14ac:dyDescent="0.25">
      <c r="C22436" s="660">
        <v>45951</v>
      </c>
      <c r="D22436" s="661" t="s">
        <v>317</v>
      </c>
      <c r="E22436" s="662">
        <v>118500</v>
      </c>
      <c r="F22436" s="662">
        <v>120350</v>
      </c>
      <c r="G22436" s="662">
        <v>123000</v>
      </c>
      <c r="H22436" s="661">
        <v>3</v>
      </c>
      <c r="I22436" s="662">
        <v>355500</v>
      </c>
      <c r="J22436" s="663">
        <v>15000000</v>
      </c>
      <c r="K22436" s="662">
        <v>1845000000000</v>
      </c>
    </row>
    <row r="22437" spans="3:11" x14ac:dyDescent="0.25">
      <c r="C22437" s="660">
        <v>45951</v>
      </c>
      <c r="D22437" s="661" t="s">
        <v>317</v>
      </c>
      <c r="E22437" s="662">
        <v>118400</v>
      </c>
      <c r="F22437" s="662">
        <v>120350</v>
      </c>
      <c r="G22437" s="662">
        <v>123000</v>
      </c>
      <c r="H22437" s="661">
        <v>1</v>
      </c>
      <c r="I22437" s="662">
        <v>118400</v>
      </c>
      <c r="J22437" s="663">
        <v>15000000</v>
      </c>
      <c r="K22437" s="662">
        <v>1845000000000</v>
      </c>
    </row>
    <row r="22438" spans="3:11" x14ac:dyDescent="0.25">
      <c r="C22438" s="660">
        <v>45951</v>
      </c>
      <c r="D22438" s="661" t="s">
        <v>310</v>
      </c>
      <c r="E22438" s="662">
        <v>98000</v>
      </c>
      <c r="F22438" s="662">
        <v>98000</v>
      </c>
      <c r="G22438" s="662">
        <v>102000</v>
      </c>
      <c r="H22438" s="661">
        <v>4</v>
      </c>
      <c r="I22438" s="662">
        <v>392000</v>
      </c>
      <c r="J22438" s="663">
        <v>19450000</v>
      </c>
      <c r="K22438" s="662">
        <v>1983900000000</v>
      </c>
    </row>
    <row r="22439" spans="3:11" x14ac:dyDescent="0.25">
      <c r="C22439" s="660">
        <v>45951</v>
      </c>
      <c r="D22439" s="661" t="s">
        <v>310</v>
      </c>
      <c r="E22439" s="662">
        <v>98000</v>
      </c>
      <c r="F22439" s="662">
        <v>98000</v>
      </c>
      <c r="G22439" s="662">
        <v>102000</v>
      </c>
      <c r="H22439" s="661">
        <v>1</v>
      </c>
      <c r="I22439" s="662">
        <v>98000</v>
      </c>
      <c r="J22439" s="663">
        <v>19450000</v>
      </c>
      <c r="K22439" s="662">
        <v>1983900000000</v>
      </c>
    </row>
    <row r="22440" spans="3:11" x14ac:dyDescent="0.25">
      <c r="C22440" s="660">
        <v>45951</v>
      </c>
      <c r="D22440" s="661" t="s">
        <v>310</v>
      </c>
      <c r="E22440" s="662">
        <v>98000</v>
      </c>
      <c r="F22440" s="662">
        <v>98000</v>
      </c>
      <c r="G22440" s="662">
        <v>102000</v>
      </c>
      <c r="H22440" s="661">
        <v>1</v>
      </c>
      <c r="I22440" s="662">
        <v>98000</v>
      </c>
      <c r="J22440" s="663">
        <v>19450000</v>
      </c>
      <c r="K22440" s="662">
        <v>1983900000000</v>
      </c>
    </row>
    <row r="22441" spans="3:11" x14ac:dyDescent="0.25">
      <c r="C22441" s="660">
        <v>45951</v>
      </c>
      <c r="D22441" s="661" t="s">
        <v>317</v>
      </c>
      <c r="E22441" s="662">
        <v>120000</v>
      </c>
      <c r="F22441" s="662">
        <v>120350</v>
      </c>
      <c r="G22441" s="662">
        <v>123000</v>
      </c>
      <c r="H22441" s="661">
        <v>5</v>
      </c>
      <c r="I22441" s="662">
        <v>600000</v>
      </c>
      <c r="J22441" s="663">
        <v>15000000</v>
      </c>
      <c r="K22441" s="662">
        <v>1845000000000</v>
      </c>
    </row>
    <row r="22442" spans="3:11" x14ac:dyDescent="0.25">
      <c r="C22442" s="660">
        <v>45951</v>
      </c>
      <c r="D22442" s="661" t="s">
        <v>317</v>
      </c>
      <c r="E22442" s="662">
        <v>120000</v>
      </c>
      <c r="F22442" s="662">
        <v>120350</v>
      </c>
      <c r="G22442" s="662">
        <v>123000</v>
      </c>
      <c r="H22442" s="661">
        <v>14</v>
      </c>
      <c r="I22442" s="662">
        <v>1680000</v>
      </c>
      <c r="J22442" s="663">
        <v>15000000</v>
      </c>
      <c r="K22442" s="662">
        <v>1845000000000</v>
      </c>
    </row>
    <row r="22443" spans="3:11" x14ac:dyDescent="0.25">
      <c r="C22443" s="660">
        <v>45951</v>
      </c>
      <c r="D22443" s="661" t="s">
        <v>317</v>
      </c>
      <c r="E22443" s="662">
        <v>120000</v>
      </c>
      <c r="F22443" s="662">
        <v>120350</v>
      </c>
      <c r="G22443" s="662">
        <v>123000</v>
      </c>
      <c r="H22443" s="661">
        <v>2</v>
      </c>
      <c r="I22443" s="662">
        <v>240000</v>
      </c>
      <c r="J22443" s="663">
        <v>15000000</v>
      </c>
      <c r="K22443" s="662">
        <v>1845000000000</v>
      </c>
    </row>
    <row r="22444" spans="3:11" x14ac:dyDescent="0.25">
      <c r="C22444" s="660">
        <v>45951</v>
      </c>
      <c r="D22444" s="661" t="s">
        <v>317</v>
      </c>
      <c r="E22444" s="662">
        <v>120000</v>
      </c>
      <c r="F22444" s="662">
        <v>120350</v>
      </c>
      <c r="G22444" s="662">
        <v>123000</v>
      </c>
      <c r="H22444" s="661">
        <v>5</v>
      </c>
      <c r="I22444" s="662">
        <v>600000</v>
      </c>
      <c r="J22444" s="663">
        <v>15000000</v>
      </c>
      <c r="K22444" s="662">
        <v>1845000000000</v>
      </c>
    </row>
    <row r="22445" spans="3:11" x14ac:dyDescent="0.25">
      <c r="C22445" s="660">
        <v>45951</v>
      </c>
      <c r="D22445" s="661" t="s">
        <v>317</v>
      </c>
      <c r="E22445" s="662">
        <v>120300</v>
      </c>
      <c r="F22445" s="662">
        <v>120350</v>
      </c>
      <c r="G22445" s="662">
        <v>123000</v>
      </c>
      <c r="H22445" s="661">
        <v>3</v>
      </c>
      <c r="I22445" s="662">
        <v>360900</v>
      </c>
      <c r="J22445" s="663">
        <v>15000000</v>
      </c>
      <c r="K22445" s="662">
        <v>1845000000000</v>
      </c>
    </row>
    <row r="22446" spans="3:11" x14ac:dyDescent="0.25">
      <c r="C22446" s="660">
        <v>45951</v>
      </c>
      <c r="D22446" s="661" t="s">
        <v>317</v>
      </c>
      <c r="E22446" s="662">
        <v>120345</v>
      </c>
      <c r="F22446" s="662">
        <v>120350</v>
      </c>
      <c r="G22446" s="662">
        <v>123000</v>
      </c>
      <c r="H22446" s="661">
        <v>6</v>
      </c>
      <c r="I22446" s="662">
        <v>722070</v>
      </c>
      <c r="J22446" s="663">
        <v>15000000</v>
      </c>
      <c r="K22446" s="662">
        <v>1845000000000</v>
      </c>
    </row>
    <row r="22447" spans="3:11" x14ac:dyDescent="0.25">
      <c r="C22447" s="660">
        <v>45951</v>
      </c>
      <c r="D22447" s="661" t="s">
        <v>317</v>
      </c>
      <c r="E22447" s="662">
        <v>120349</v>
      </c>
      <c r="F22447" s="662">
        <v>120350</v>
      </c>
      <c r="G22447" s="662">
        <v>123000</v>
      </c>
      <c r="H22447" s="661">
        <v>6</v>
      </c>
      <c r="I22447" s="662">
        <v>722094</v>
      </c>
      <c r="J22447" s="663">
        <v>15000000</v>
      </c>
      <c r="K22447" s="662">
        <v>1845000000000</v>
      </c>
    </row>
    <row r="22448" spans="3:11" x14ac:dyDescent="0.25">
      <c r="C22448" s="660">
        <v>45951</v>
      </c>
      <c r="D22448" s="661" t="s">
        <v>317</v>
      </c>
      <c r="E22448" s="662">
        <v>120350</v>
      </c>
      <c r="F22448" s="662">
        <v>120350</v>
      </c>
      <c r="G22448" s="662">
        <v>123000</v>
      </c>
      <c r="H22448" s="661">
        <v>2</v>
      </c>
      <c r="I22448" s="662">
        <v>240700</v>
      </c>
      <c r="J22448" s="663">
        <v>15000000</v>
      </c>
      <c r="K22448" s="662">
        <v>1845000000000</v>
      </c>
    </row>
    <row r="22449" spans="3:11" x14ac:dyDescent="0.25">
      <c r="C22449" s="660">
        <v>45951</v>
      </c>
      <c r="D22449" s="661" t="s">
        <v>317</v>
      </c>
      <c r="E22449" s="662">
        <v>120350</v>
      </c>
      <c r="F22449" s="662">
        <v>120350</v>
      </c>
      <c r="G22449" s="662">
        <v>123000</v>
      </c>
      <c r="H22449" s="661">
        <v>5</v>
      </c>
      <c r="I22449" s="662">
        <v>601750</v>
      </c>
      <c r="J22449" s="663">
        <v>15000000</v>
      </c>
      <c r="K22449" s="662">
        <v>1845000000000</v>
      </c>
    </row>
    <row r="22450" spans="3:11" x14ac:dyDescent="0.25">
      <c r="C22450" s="660">
        <v>45951</v>
      </c>
      <c r="D22450" s="661" t="s">
        <v>317</v>
      </c>
      <c r="E22450" s="662">
        <v>120500</v>
      </c>
      <c r="F22450" s="662">
        <v>120350</v>
      </c>
      <c r="G22450" s="662">
        <v>123000</v>
      </c>
      <c r="H22450" s="661">
        <v>1</v>
      </c>
      <c r="I22450" s="662">
        <v>120500</v>
      </c>
      <c r="J22450" s="663">
        <v>15000000</v>
      </c>
      <c r="K22450" s="662">
        <v>1845000000000</v>
      </c>
    </row>
    <row r="22451" spans="3:11" x14ac:dyDescent="0.25">
      <c r="C22451" s="660">
        <v>45951</v>
      </c>
      <c r="D22451" s="661" t="s">
        <v>317</v>
      </c>
      <c r="E22451" s="662">
        <v>120500</v>
      </c>
      <c r="F22451" s="662">
        <v>120350</v>
      </c>
      <c r="G22451" s="662">
        <v>123000</v>
      </c>
      <c r="H22451" s="661">
        <v>21</v>
      </c>
      <c r="I22451" s="662">
        <v>2530500</v>
      </c>
      <c r="J22451" s="663">
        <v>15000000</v>
      </c>
      <c r="K22451" s="662">
        <v>1845000000000</v>
      </c>
    </row>
    <row r="22452" spans="3:11" x14ac:dyDescent="0.25">
      <c r="C22452" s="660">
        <v>45951</v>
      </c>
      <c r="D22452" s="661" t="s">
        <v>317</v>
      </c>
      <c r="E22452" s="662">
        <v>120500</v>
      </c>
      <c r="F22452" s="662">
        <v>120350</v>
      </c>
      <c r="G22452" s="662">
        <v>123000</v>
      </c>
      <c r="H22452" s="661">
        <v>10</v>
      </c>
      <c r="I22452" s="662">
        <v>1205000</v>
      </c>
      <c r="J22452" s="663">
        <v>15000000</v>
      </c>
      <c r="K22452" s="662">
        <v>1845000000000</v>
      </c>
    </row>
    <row r="22453" spans="3:11" x14ac:dyDescent="0.25">
      <c r="C22453" s="660">
        <v>45951</v>
      </c>
      <c r="D22453" s="661" t="s">
        <v>1154</v>
      </c>
      <c r="E22453" s="662">
        <v>58000</v>
      </c>
      <c r="F22453" s="662">
        <v>58400</v>
      </c>
      <c r="G22453" s="662">
        <v>57500</v>
      </c>
      <c r="H22453" s="661">
        <v>2</v>
      </c>
      <c r="I22453" s="662">
        <v>116000</v>
      </c>
      <c r="J22453" s="663">
        <v>600000</v>
      </c>
      <c r="K22453" s="662">
        <v>34500000000</v>
      </c>
    </row>
    <row r="22454" spans="3:11" x14ac:dyDescent="0.25">
      <c r="C22454" s="660">
        <v>45951</v>
      </c>
      <c r="D22454" s="661" t="s">
        <v>312</v>
      </c>
      <c r="E22454" s="662">
        <v>28500</v>
      </c>
      <c r="F22454" s="662">
        <v>27500</v>
      </c>
      <c r="G22454" s="662">
        <v>27500</v>
      </c>
      <c r="H22454" s="661">
        <v>3</v>
      </c>
      <c r="I22454" s="662">
        <v>85500</v>
      </c>
      <c r="J22454" s="663">
        <v>20000000</v>
      </c>
      <c r="K22454" s="662">
        <v>550000000000</v>
      </c>
    </row>
    <row r="22455" spans="3:11" x14ac:dyDescent="0.25">
      <c r="C22455" s="660">
        <v>45951</v>
      </c>
      <c r="D22455" s="661" t="s">
        <v>312</v>
      </c>
      <c r="E22455" s="662">
        <v>28500</v>
      </c>
      <c r="F22455" s="662">
        <v>27500</v>
      </c>
      <c r="G22455" s="662">
        <v>27500</v>
      </c>
      <c r="H22455" s="661">
        <v>1</v>
      </c>
      <c r="I22455" s="662">
        <v>28500</v>
      </c>
      <c r="J22455" s="663">
        <v>20000000</v>
      </c>
      <c r="K22455" s="662">
        <v>550000000000</v>
      </c>
    </row>
    <row r="22456" spans="3:11" x14ac:dyDescent="0.25">
      <c r="C22456" s="660">
        <v>45951</v>
      </c>
      <c r="D22456" s="661" t="s">
        <v>1155</v>
      </c>
      <c r="E22456" s="662">
        <v>38450</v>
      </c>
      <c r="F22456" s="662">
        <v>38500</v>
      </c>
      <c r="G22456" s="662">
        <v>39600</v>
      </c>
      <c r="H22456" s="661">
        <v>1</v>
      </c>
      <c r="I22456" s="662">
        <v>38450</v>
      </c>
      <c r="J22456" s="663">
        <v>2400000</v>
      </c>
      <c r="K22456" s="662">
        <v>95040000000</v>
      </c>
    </row>
    <row r="22457" spans="3:11" x14ac:dyDescent="0.25">
      <c r="C22457" s="660">
        <v>45951</v>
      </c>
      <c r="D22457" s="661" t="s">
        <v>1155</v>
      </c>
      <c r="E22457" s="662">
        <v>38400</v>
      </c>
      <c r="F22457" s="662">
        <v>38500</v>
      </c>
      <c r="G22457" s="662">
        <v>39600</v>
      </c>
      <c r="H22457" s="661">
        <v>12</v>
      </c>
      <c r="I22457" s="662">
        <v>460800</v>
      </c>
      <c r="J22457" s="663">
        <v>2400000</v>
      </c>
      <c r="K22457" s="662">
        <v>95040000000</v>
      </c>
    </row>
    <row r="22458" spans="3:11" x14ac:dyDescent="0.25">
      <c r="C22458" s="660">
        <v>45951</v>
      </c>
      <c r="D22458" s="661" t="s">
        <v>1154</v>
      </c>
      <c r="E22458" s="662">
        <v>58000</v>
      </c>
      <c r="F22458" s="662">
        <v>58400</v>
      </c>
      <c r="G22458" s="662">
        <v>57500</v>
      </c>
      <c r="H22458" s="661">
        <v>2</v>
      </c>
      <c r="I22458" s="662">
        <v>116000</v>
      </c>
      <c r="J22458" s="663">
        <v>600000</v>
      </c>
      <c r="K22458" s="662">
        <v>34500000000</v>
      </c>
    </row>
    <row r="22459" spans="3:11" x14ac:dyDescent="0.25">
      <c r="C22459" s="660">
        <v>45951</v>
      </c>
      <c r="D22459" s="661" t="s">
        <v>1154</v>
      </c>
      <c r="E22459" s="662">
        <v>58000</v>
      </c>
      <c r="F22459" s="662">
        <v>58400</v>
      </c>
      <c r="G22459" s="662">
        <v>57500</v>
      </c>
      <c r="H22459" s="661">
        <v>2</v>
      </c>
      <c r="I22459" s="662">
        <v>116000</v>
      </c>
      <c r="J22459" s="663">
        <v>600000</v>
      </c>
      <c r="K22459" s="662">
        <v>34500000000</v>
      </c>
    </row>
    <row r="22460" spans="3:11" x14ac:dyDescent="0.25">
      <c r="C22460" s="660">
        <v>45951</v>
      </c>
      <c r="D22460" s="661" t="s">
        <v>1154</v>
      </c>
      <c r="E22460" s="662">
        <v>58000</v>
      </c>
      <c r="F22460" s="662">
        <v>58400</v>
      </c>
      <c r="G22460" s="662">
        <v>57500</v>
      </c>
      <c r="H22460" s="661">
        <v>1</v>
      </c>
      <c r="I22460" s="662">
        <v>58000</v>
      </c>
      <c r="J22460" s="663">
        <v>600000</v>
      </c>
      <c r="K22460" s="662">
        <v>34500000000</v>
      </c>
    </row>
    <row r="22461" spans="3:11" x14ac:dyDescent="0.25">
      <c r="C22461" s="660">
        <v>45951</v>
      </c>
      <c r="D22461" s="661" t="s">
        <v>317</v>
      </c>
      <c r="E22461" s="662">
        <v>120500</v>
      </c>
      <c r="F22461" s="662">
        <v>120350</v>
      </c>
      <c r="G22461" s="662">
        <v>123000</v>
      </c>
      <c r="H22461" s="661">
        <v>1</v>
      </c>
      <c r="I22461" s="662">
        <v>120500</v>
      </c>
      <c r="J22461" s="663">
        <v>15000000</v>
      </c>
      <c r="K22461" s="662">
        <v>1845000000000</v>
      </c>
    </row>
    <row r="22462" spans="3:11" x14ac:dyDescent="0.25">
      <c r="C22462" s="660">
        <v>45951</v>
      </c>
      <c r="D22462" s="661" t="s">
        <v>317</v>
      </c>
      <c r="E22462" s="662">
        <v>120500</v>
      </c>
      <c r="F22462" s="662">
        <v>120350</v>
      </c>
      <c r="G22462" s="662">
        <v>123000</v>
      </c>
      <c r="H22462" s="661">
        <v>5</v>
      </c>
      <c r="I22462" s="662">
        <v>602500</v>
      </c>
      <c r="J22462" s="663">
        <v>15000000</v>
      </c>
      <c r="K22462" s="662">
        <v>1845000000000</v>
      </c>
    </row>
    <row r="22463" spans="3:11" x14ac:dyDescent="0.25">
      <c r="C22463" s="660">
        <v>45951</v>
      </c>
      <c r="D22463" s="661" t="s">
        <v>312</v>
      </c>
      <c r="E22463" s="662">
        <v>28500</v>
      </c>
      <c r="F22463" s="662">
        <v>27500</v>
      </c>
      <c r="G22463" s="662">
        <v>27500</v>
      </c>
      <c r="H22463" s="661">
        <v>1</v>
      </c>
      <c r="I22463" s="662">
        <v>28500</v>
      </c>
      <c r="J22463" s="663">
        <v>20000000</v>
      </c>
      <c r="K22463" s="662">
        <v>550000000000</v>
      </c>
    </row>
    <row r="22464" spans="3:11" x14ac:dyDescent="0.25">
      <c r="C22464" s="660">
        <v>45951</v>
      </c>
      <c r="D22464" s="661" t="s">
        <v>1155</v>
      </c>
      <c r="E22464" s="662">
        <v>38500</v>
      </c>
      <c r="F22464" s="662">
        <v>38500</v>
      </c>
      <c r="G22464" s="662">
        <v>39600</v>
      </c>
      <c r="H22464" s="661">
        <v>2</v>
      </c>
      <c r="I22464" s="662">
        <v>77000</v>
      </c>
      <c r="J22464" s="663">
        <v>2400000</v>
      </c>
      <c r="K22464" s="662">
        <v>95040000000</v>
      </c>
    </row>
    <row r="22465" spans="3:11" x14ac:dyDescent="0.25">
      <c r="C22465" s="660">
        <v>45951</v>
      </c>
      <c r="D22465" s="661" t="s">
        <v>1155</v>
      </c>
      <c r="E22465" s="662">
        <v>38500</v>
      </c>
      <c r="F22465" s="662">
        <v>38500</v>
      </c>
      <c r="G22465" s="662">
        <v>39600</v>
      </c>
      <c r="H22465" s="661">
        <v>3</v>
      </c>
      <c r="I22465" s="662">
        <v>115500</v>
      </c>
      <c r="J22465" s="663">
        <v>2400000</v>
      </c>
      <c r="K22465" s="662">
        <v>95040000000</v>
      </c>
    </row>
    <row r="22466" spans="3:11" x14ac:dyDescent="0.25">
      <c r="C22466" s="660">
        <v>45951</v>
      </c>
      <c r="D22466" s="661" t="s">
        <v>317</v>
      </c>
      <c r="E22466" s="662">
        <v>118500</v>
      </c>
      <c r="F22466" s="662">
        <v>120350</v>
      </c>
      <c r="G22466" s="662">
        <v>123000</v>
      </c>
      <c r="H22466" s="661">
        <v>1</v>
      </c>
      <c r="I22466" s="662">
        <v>118500</v>
      </c>
      <c r="J22466" s="663">
        <v>15000000</v>
      </c>
      <c r="K22466" s="662">
        <v>1845000000000</v>
      </c>
    </row>
    <row r="22467" spans="3:11" x14ac:dyDescent="0.25">
      <c r="C22467" s="660">
        <v>45951</v>
      </c>
      <c r="D22467" s="661" t="s">
        <v>317</v>
      </c>
      <c r="E22467" s="662">
        <v>118500</v>
      </c>
      <c r="F22467" s="662">
        <v>120350</v>
      </c>
      <c r="G22467" s="662">
        <v>123000</v>
      </c>
      <c r="H22467" s="661">
        <v>9</v>
      </c>
      <c r="I22467" s="662">
        <v>1066500</v>
      </c>
      <c r="J22467" s="663">
        <v>15000000</v>
      </c>
      <c r="K22467" s="662">
        <v>1845000000000</v>
      </c>
    </row>
    <row r="22468" spans="3:11" x14ac:dyDescent="0.25">
      <c r="C22468" s="660">
        <v>45951</v>
      </c>
      <c r="D22468" s="661" t="s">
        <v>1154</v>
      </c>
      <c r="E22468" s="662">
        <v>58000</v>
      </c>
      <c r="F22468" s="662">
        <v>58400</v>
      </c>
      <c r="G22468" s="662">
        <v>57500</v>
      </c>
      <c r="H22468" s="661">
        <v>9</v>
      </c>
      <c r="I22468" s="662">
        <v>522000</v>
      </c>
      <c r="J22468" s="663">
        <v>600000</v>
      </c>
      <c r="K22468" s="662">
        <v>34500000000</v>
      </c>
    </row>
    <row r="22469" spans="3:11" x14ac:dyDescent="0.25">
      <c r="C22469" s="660">
        <v>45951</v>
      </c>
      <c r="D22469" s="661" t="s">
        <v>310</v>
      </c>
      <c r="E22469" s="662">
        <v>98298</v>
      </c>
      <c r="F22469" s="662">
        <v>98000</v>
      </c>
      <c r="G22469" s="662">
        <v>102000</v>
      </c>
      <c r="H22469" s="661">
        <v>1</v>
      </c>
      <c r="I22469" s="662">
        <v>98298</v>
      </c>
      <c r="J22469" s="663">
        <v>19450000</v>
      </c>
      <c r="K22469" s="662">
        <v>1983900000000</v>
      </c>
    </row>
    <row r="22470" spans="3:11" x14ac:dyDescent="0.25">
      <c r="C22470" s="660">
        <v>45951</v>
      </c>
      <c r="D22470" s="661" t="s">
        <v>312</v>
      </c>
      <c r="E22470" s="662">
        <v>28500</v>
      </c>
      <c r="F22470" s="662">
        <v>27500</v>
      </c>
      <c r="G22470" s="662">
        <v>27500</v>
      </c>
      <c r="H22470" s="661">
        <v>2</v>
      </c>
      <c r="I22470" s="662">
        <v>57000</v>
      </c>
      <c r="J22470" s="663">
        <v>20000000</v>
      </c>
      <c r="K22470" s="662">
        <v>550000000000</v>
      </c>
    </row>
    <row r="22471" spans="3:11" x14ac:dyDescent="0.25">
      <c r="C22471" s="660">
        <v>45951</v>
      </c>
      <c r="D22471" s="661" t="s">
        <v>312</v>
      </c>
      <c r="E22471" s="662">
        <v>28500</v>
      </c>
      <c r="F22471" s="662">
        <v>27500</v>
      </c>
      <c r="G22471" s="662">
        <v>27500</v>
      </c>
      <c r="H22471" s="661">
        <v>7</v>
      </c>
      <c r="I22471" s="662">
        <v>199500</v>
      </c>
      <c r="J22471" s="663">
        <v>20000000</v>
      </c>
      <c r="K22471" s="662">
        <v>550000000000</v>
      </c>
    </row>
    <row r="22472" spans="3:11" x14ac:dyDescent="0.25">
      <c r="C22472" s="660">
        <v>45951</v>
      </c>
      <c r="D22472" s="661" t="s">
        <v>312</v>
      </c>
      <c r="E22472" s="662">
        <v>27800</v>
      </c>
      <c r="F22472" s="662">
        <v>27500</v>
      </c>
      <c r="G22472" s="662">
        <v>27500</v>
      </c>
      <c r="H22472" s="661">
        <v>25</v>
      </c>
      <c r="I22472" s="662">
        <v>695000</v>
      </c>
      <c r="J22472" s="663">
        <v>20000000</v>
      </c>
      <c r="K22472" s="662">
        <v>550000000000</v>
      </c>
    </row>
    <row r="22473" spans="3:11" x14ac:dyDescent="0.25">
      <c r="C22473" s="660">
        <v>45951</v>
      </c>
      <c r="D22473" s="661" t="s">
        <v>312</v>
      </c>
      <c r="E22473" s="662">
        <v>27500</v>
      </c>
      <c r="F22473" s="662">
        <v>27500</v>
      </c>
      <c r="G22473" s="662">
        <v>27500</v>
      </c>
      <c r="H22473" s="661">
        <v>41</v>
      </c>
      <c r="I22473" s="662">
        <v>1127500</v>
      </c>
      <c r="J22473" s="663">
        <v>20000000</v>
      </c>
      <c r="K22473" s="662">
        <v>550000000000</v>
      </c>
    </row>
    <row r="22474" spans="3:11" x14ac:dyDescent="0.25">
      <c r="C22474" s="660">
        <v>45951</v>
      </c>
      <c r="D22474" s="661" t="s">
        <v>312</v>
      </c>
      <c r="E22474" s="662">
        <v>27500</v>
      </c>
      <c r="F22474" s="662">
        <v>27500</v>
      </c>
      <c r="G22474" s="662">
        <v>27500</v>
      </c>
      <c r="H22474" s="661">
        <v>2</v>
      </c>
      <c r="I22474" s="662">
        <v>55000</v>
      </c>
      <c r="J22474" s="663">
        <v>20000000</v>
      </c>
      <c r="K22474" s="662">
        <v>550000000000</v>
      </c>
    </row>
    <row r="22475" spans="3:11" x14ac:dyDescent="0.25">
      <c r="C22475" s="660">
        <v>45951</v>
      </c>
      <c r="D22475" s="661" t="s">
        <v>312</v>
      </c>
      <c r="E22475" s="662">
        <v>27500</v>
      </c>
      <c r="F22475" s="662">
        <v>27500</v>
      </c>
      <c r="G22475" s="662">
        <v>27500</v>
      </c>
      <c r="H22475" s="661">
        <v>2</v>
      </c>
      <c r="I22475" s="662">
        <v>55000</v>
      </c>
      <c r="J22475" s="663">
        <v>20000000</v>
      </c>
      <c r="K22475" s="662">
        <v>550000000000</v>
      </c>
    </row>
    <row r="22476" spans="3:11" x14ac:dyDescent="0.25">
      <c r="C22476" s="660">
        <v>45951</v>
      </c>
      <c r="D22476" s="661" t="s">
        <v>312</v>
      </c>
      <c r="E22476" s="662">
        <v>27500</v>
      </c>
      <c r="F22476" s="662">
        <v>27500</v>
      </c>
      <c r="G22476" s="662">
        <v>27500</v>
      </c>
      <c r="H22476" s="661">
        <v>1</v>
      </c>
      <c r="I22476" s="662">
        <v>27500</v>
      </c>
      <c r="J22476" s="663">
        <v>20000000</v>
      </c>
      <c r="K22476" s="662">
        <v>550000000000</v>
      </c>
    </row>
    <row r="22477" spans="3:11" x14ac:dyDescent="0.25">
      <c r="C22477" s="660">
        <v>45951</v>
      </c>
      <c r="D22477" s="661" t="s">
        <v>312</v>
      </c>
      <c r="E22477" s="662">
        <v>27500</v>
      </c>
      <c r="F22477" s="662">
        <v>27500</v>
      </c>
      <c r="G22477" s="662">
        <v>27500</v>
      </c>
      <c r="H22477" s="661">
        <v>3</v>
      </c>
      <c r="I22477" s="662">
        <v>82500</v>
      </c>
      <c r="J22477" s="663">
        <v>20000000</v>
      </c>
      <c r="K22477" s="662">
        <v>550000000000</v>
      </c>
    </row>
    <row r="22478" spans="3:11" x14ac:dyDescent="0.25">
      <c r="C22478" s="660">
        <v>45951</v>
      </c>
      <c r="D22478" s="661" t="s">
        <v>312</v>
      </c>
      <c r="E22478" s="662">
        <v>27500</v>
      </c>
      <c r="F22478" s="662">
        <v>27500</v>
      </c>
      <c r="G22478" s="662">
        <v>27500</v>
      </c>
      <c r="H22478" s="661">
        <v>1</v>
      </c>
      <c r="I22478" s="662">
        <v>27500</v>
      </c>
      <c r="J22478" s="663">
        <v>20000000</v>
      </c>
      <c r="K22478" s="662">
        <v>550000000000</v>
      </c>
    </row>
    <row r="22479" spans="3:11" x14ac:dyDescent="0.25">
      <c r="C22479" s="660">
        <v>45951</v>
      </c>
      <c r="D22479" s="661" t="s">
        <v>312</v>
      </c>
      <c r="E22479" s="662">
        <v>27490</v>
      </c>
      <c r="F22479" s="662">
        <v>27500</v>
      </c>
      <c r="G22479" s="662">
        <v>27500</v>
      </c>
      <c r="H22479" s="661">
        <v>45</v>
      </c>
      <c r="I22479" s="662">
        <v>1237050</v>
      </c>
      <c r="J22479" s="663">
        <v>20000000</v>
      </c>
      <c r="K22479" s="662">
        <v>550000000000</v>
      </c>
    </row>
    <row r="22480" spans="3:11" x14ac:dyDescent="0.25">
      <c r="C22480" s="660">
        <v>45951</v>
      </c>
      <c r="D22480" s="661" t="s">
        <v>312</v>
      </c>
      <c r="E22480" s="662">
        <v>27100</v>
      </c>
      <c r="F22480" s="662">
        <v>27500</v>
      </c>
      <c r="G22480" s="662">
        <v>27500</v>
      </c>
      <c r="H22480" s="661">
        <v>6</v>
      </c>
      <c r="I22480" s="662">
        <v>162600</v>
      </c>
      <c r="J22480" s="663">
        <v>20000000</v>
      </c>
      <c r="K22480" s="662">
        <v>550000000000</v>
      </c>
    </row>
    <row r="22481" spans="3:11" x14ac:dyDescent="0.25">
      <c r="C22481" s="660">
        <v>45951</v>
      </c>
      <c r="D22481" s="661" t="s">
        <v>312</v>
      </c>
      <c r="E22481" s="662">
        <v>27000</v>
      </c>
      <c r="F22481" s="662">
        <v>27500</v>
      </c>
      <c r="G22481" s="662">
        <v>27500</v>
      </c>
      <c r="H22481" s="661">
        <v>2</v>
      </c>
      <c r="I22481" s="662">
        <v>54000</v>
      </c>
      <c r="J22481" s="663">
        <v>20000000</v>
      </c>
      <c r="K22481" s="662">
        <v>550000000000</v>
      </c>
    </row>
    <row r="22482" spans="3:11" x14ac:dyDescent="0.25">
      <c r="C22482" s="660">
        <v>45951</v>
      </c>
      <c r="D22482" s="661" t="s">
        <v>312</v>
      </c>
      <c r="E22482" s="662">
        <v>27000</v>
      </c>
      <c r="F22482" s="662">
        <v>27500</v>
      </c>
      <c r="G22482" s="662">
        <v>27500</v>
      </c>
      <c r="H22482" s="661">
        <v>130</v>
      </c>
      <c r="I22482" s="662">
        <v>3510000</v>
      </c>
      <c r="J22482" s="663">
        <v>20000000</v>
      </c>
      <c r="K22482" s="662">
        <v>550000000000</v>
      </c>
    </row>
    <row r="22483" spans="3:11" x14ac:dyDescent="0.25">
      <c r="C22483" s="660">
        <v>45951</v>
      </c>
      <c r="D22483" s="661" t="s">
        <v>312</v>
      </c>
      <c r="E22483" s="662">
        <v>27000</v>
      </c>
      <c r="F22483" s="662">
        <v>27500</v>
      </c>
      <c r="G22483" s="662">
        <v>27500</v>
      </c>
      <c r="H22483" s="661">
        <v>10</v>
      </c>
      <c r="I22483" s="662">
        <v>270000</v>
      </c>
      <c r="J22483" s="663">
        <v>20000000</v>
      </c>
      <c r="K22483" s="662">
        <v>550000000000</v>
      </c>
    </row>
    <row r="22484" spans="3:11" x14ac:dyDescent="0.25">
      <c r="C22484" s="660">
        <v>45951</v>
      </c>
      <c r="D22484" s="661" t="s">
        <v>312</v>
      </c>
      <c r="E22484" s="662">
        <v>27000</v>
      </c>
      <c r="F22484" s="662">
        <v>27500</v>
      </c>
      <c r="G22484" s="662">
        <v>27500</v>
      </c>
      <c r="H22484" s="661">
        <v>2</v>
      </c>
      <c r="I22484" s="662">
        <v>54000</v>
      </c>
      <c r="J22484" s="663">
        <v>20000000</v>
      </c>
      <c r="K22484" s="662">
        <v>550000000000</v>
      </c>
    </row>
    <row r="22485" spans="3:11" x14ac:dyDescent="0.25">
      <c r="C22485" s="660">
        <v>45951</v>
      </c>
      <c r="D22485" s="661" t="s">
        <v>312</v>
      </c>
      <c r="E22485" s="662">
        <v>27000</v>
      </c>
      <c r="F22485" s="662">
        <v>27500</v>
      </c>
      <c r="G22485" s="662">
        <v>27500</v>
      </c>
      <c r="H22485" s="661">
        <v>5</v>
      </c>
      <c r="I22485" s="662">
        <v>135000</v>
      </c>
      <c r="J22485" s="663">
        <v>20000000</v>
      </c>
      <c r="K22485" s="662">
        <v>550000000000</v>
      </c>
    </row>
    <row r="22486" spans="3:11" x14ac:dyDescent="0.25">
      <c r="C22486" s="660">
        <v>45951</v>
      </c>
      <c r="D22486" s="661" t="s">
        <v>312</v>
      </c>
      <c r="E22486" s="662">
        <v>27000</v>
      </c>
      <c r="F22486" s="662">
        <v>27500</v>
      </c>
      <c r="G22486" s="662">
        <v>27500</v>
      </c>
      <c r="H22486" s="661">
        <v>10</v>
      </c>
      <c r="I22486" s="662">
        <v>270000</v>
      </c>
      <c r="J22486" s="663">
        <v>20000000</v>
      </c>
      <c r="K22486" s="662">
        <v>550000000000</v>
      </c>
    </row>
    <row r="22487" spans="3:11" x14ac:dyDescent="0.25">
      <c r="C22487" s="660">
        <v>45951</v>
      </c>
      <c r="D22487" s="661" t="s">
        <v>1155</v>
      </c>
      <c r="E22487" s="662">
        <v>38500</v>
      </c>
      <c r="F22487" s="662">
        <v>38500</v>
      </c>
      <c r="G22487" s="662">
        <v>39600</v>
      </c>
      <c r="H22487" s="661">
        <v>37</v>
      </c>
      <c r="I22487" s="662">
        <v>1424500</v>
      </c>
      <c r="J22487" s="663">
        <v>2400000</v>
      </c>
      <c r="K22487" s="662">
        <v>95040000000</v>
      </c>
    </row>
    <row r="22488" spans="3:11" x14ac:dyDescent="0.25">
      <c r="C22488" s="660">
        <v>45951</v>
      </c>
      <c r="D22488" s="661" t="s">
        <v>1155</v>
      </c>
      <c r="E22488" s="662">
        <v>38500</v>
      </c>
      <c r="F22488" s="662">
        <v>38500</v>
      </c>
      <c r="G22488" s="662">
        <v>39600</v>
      </c>
      <c r="H22488" s="661">
        <v>2</v>
      </c>
      <c r="I22488" s="662">
        <v>77000</v>
      </c>
      <c r="J22488" s="663">
        <v>2400000</v>
      </c>
      <c r="K22488" s="662">
        <v>95040000000</v>
      </c>
    </row>
    <row r="22489" spans="3:11" x14ac:dyDescent="0.25">
      <c r="C22489" s="660">
        <v>45951</v>
      </c>
      <c r="D22489" s="661" t="s">
        <v>1154</v>
      </c>
      <c r="E22489" s="662">
        <v>57000</v>
      </c>
      <c r="F22489" s="662">
        <v>58400</v>
      </c>
      <c r="G22489" s="662">
        <v>57500</v>
      </c>
      <c r="H22489" s="661">
        <v>2</v>
      </c>
      <c r="I22489" s="662">
        <v>114000</v>
      </c>
      <c r="J22489" s="663">
        <v>600000</v>
      </c>
      <c r="K22489" s="662">
        <v>34500000000</v>
      </c>
    </row>
    <row r="22490" spans="3:11" x14ac:dyDescent="0.25">
      <c r="C22490" s="660">
        <v>45951</v>
      </c>
      <c r="D22490" s="661" t="s">
        <v>317</v>
      </c>
      <c r="E22490" s="662">
        <v>120500</v>
      </c>
      <c r="F22490" s="662">
        <v>120350</v>
      </c>
      <c r="G22490" s="662">
        <v>123000</v>
      </c>
      <c r="H22490" s="661">
        <v>1</v>
      </c>
      <c r="I22490" s="662">
        <v>120500</v>
      </c>
      <c r="J22490" s="663">
        <v>15000000</v>
      </c>
      <c r="K22490" s="662">
        <v>1845000000000</v>
      </c>
    </row>
    <row r="22491" spans="3:11" x14ac:dyDescent="0.25">
      <c r="C22491" s="660">
        <v>45951</v>
      </c>
      <c r="D22491" s="661" t="s">
        <v>312</v>
      </c>
      <c r="E22491" s="662">
        <v>27000</v>
      </c>
      <c r="F22491" s="662">
        <v>27500</v>
      </c>
      <c r="G22491" s="662">
        <v>27500</v>
      </c>
      <c r="H22491" s="661">
        <v>8</v>
      </c>
      <c r="I22491" s="662">
        <v>216000</v>
      </c>
      <c r="J22491" s="663">
        <v>20000000</v>
      </c>
      <c r="K22491" s="662">
        <v>550000000000</v>
      </c>
    </row>
    <row r="22492" spans="3:11" x14ac:dyDescent="0.25">
      <c r="C22492" s="660">
        <v>45951</v>
      </c>
      <c r="D22492" s="661" t="s">
        <v>317</v>
      </c>
      <c r="E22492" s="662">
        <v>120500</v>
      </c>
      <c r="F22492" s="662">
        <v>120350</v>
      </c>
      <c r="G22492" s="662">
        <v>123000</v>
      </c>
      <c r="H22492" s="661">
        <v>78</v>
      </c>
      <c r="I22492" s="662">
        <v>9399000</v>
      </c>
      <c r="J22492" s="663">
        <v>15000000</v>
      </c>
      <c r="K22492" s="662">
        <v>1845000000000</v>
      </c>
    </row>
    <row r="22493" spans="3:11" x14ac:dyDescent="0.25">
      <c r="C22493" s="660">
        <v>45951</v>
      </c>
      <c r="D22493" s="661" t="s">
        <v>317</v>
      </c>
      <c r="E22493" s="662">
        <v>120400</v>
      </c>
      <c r="F22493" s="662">
        <v>120350</v>
      </c>
      <c r="G22493" s="662">
        <v>123000</v>
      </c>
      <c r="H22493" s="661">
        <v>8</v>
      </c>
      <c r="I22493" s="662">
        <v>963200</v>
      </c>
      <c r="J22493" s="663">
        <v>15000000</v>
      </c>
      <c r="K22493" s="662">
        <v>1845000000000</v>
      </c>
    </row>
    <row r="22494" spans="3:11" x14ac:dyDescent="0.25">
      <c r="C22494" s="660">
        <v>45951</v>
      </c>
      <c r="D22494" s="661" t="s">
        <v>312</v>
      </c>
      <c r="E22494" s="662">
        <v>26500</v>
      </c>
      <c r="F22494" s="662">
        <v>27500</v>
      </c>
      <c r="G22494" s="662">
        <v>27500</v>
      </c>
      <c r="H22494" s="661">
        <v>3</v>
      </c>
      <c r="I22494" s="662">
        <v>79500</v>
      </c>
      <c r="J22494" s="663">
        <v>20000000</v>
      </c>
      <c r="K22494" s="662">
        <v>550000000000</v>
      </c>
    </row>
    <row r="22495" spans="3:11" x14ac:dyDescent="0.25">
      <c r="C22495" s="660">
        <v>45951</v>
      </c>
      <c r="D22495" s="661" t="s">
        <v>312</v>
      </c>
      <c r="E22495" s="662">
        <v>27000</v>
      </c>
      <c r="F22495" s="662">
        <v>27500</v>
      </c>
      <c r="G22495" s="662">
        <v>27500</v>
      </c>
      <c r="H22495" s="661">
        <v>2</v>
      </c>
      <c r="I22495" s="662">
        <v>54000</v>
      </c>
      <c r="J22495" s="663">
        <v>20000000</v>
      </c>
      <c r="K22495" s="662">
        <v>550000000000</v>
      </c>
    </row>
    <row r="22496" spans="3:11" x14ac:dyDescent="0.25">
      <c r="C22496" s="660">
        <v>45951</v>
      </c>
      <c r="D22496" s="661" t="s">
        <v>317</v>
      </c>
      <c r="E22496" s="662">
        <v>118600</v>
      </c>
      <c r="F22496" s="662">
        <v>120350</v>
      </c>
      <c r="G22496" s="662">
        <v>123000</v>
      </c>
      <c r="H22496" s="661">
        <v>2</v>
      </c>
      <c r="I22496" s="662">
        <v>237200</v>
      </c>
      <c r="J22496" s="663">
        <v>15000000</v>
      </c>
      <c r="K22496" s="662">
        <v>1845000000000</v>
      </c>
    </row>
    <row r="22497" spans="3:11" x14ac:dyDescent="0.25">
      <c r="C22497" s="660">
        <v>45951</v>
      </c>
      <c r="D22497" s="661" t="s">
        <v>312</v>
      </c>
      <c r="E22497" s="662">
        <v>27000</v>
      </c>
      <c r="F22497" s="662">
        <v>27500</v>
      </c>
      <c r="G22497" s="662">
        <v>27500</v>
      </c>
      <c r="H22497" s="661">
        <v>2</v>
      </c>
      <c r="I22497" s="662">
        <v>54000</v>
      </c>
      <c r="J22497" s="663">
        <v>20000000</v>
      </c>
      <c r="K22497" s="662">
        <v>550000000000</v>
      </c>
    </row>
    <row r="22498" spans="3:11" x14ac:dyDescent="0.25">
      <c r="C22498" s="660">
        <v>45951</v>
      </c>
      <c r="D22498" s="661" t="s">
        <v>1155</v>
      </c>
      <c r="E22498" s="662">
        <v>38500</v>
      </c>
      <c r="F22498" s="662">
        <v>38500</v>
      </c>
      <c r="G22498" s="662">
        <v>39600</v>
      </c>
      <c r="H22498" s="661">
        <v>1</v>
      </c>
      <c r="I22498" s="662">
        <v>38500</v>
      </c>
      <c r="J22498" s="663">
        <v>2400000</v>
      </c>
      <c r="K22498" s="662">
        <v>95040000000</v>
      </c>
    </row>
    <row r="22499" spans="3:11" x14ac:dyDescent="0.25">
      <c r="C22499" s="660">
        <v>45951</v>
      </c>
      <c r="D22499" s="661" t="s">
        <v>1155</v>
      </c>
      <c r="E22499" s="662">
        <v>38500</v>
      </c>
      <c r="F22499" s="662">
        <v>38500</v>
      </c>
      <c r="G22499" s="662">
        <v>39600</v>
      </c>
      <c r="H22499" s="661">
        <v>1</v>
      </c>
      <c r="I22499" s="662">
        <v>38500</v>
      </c>
      <c r="J22499" s="663">
        <v>2400000</v>
      </c>
      <c r="K22499" s="662">
        <v>95040000000</v>
      </c>
    </row>
    <row r="22500" spans="3:11" x14ac:dyDescent="0.25">
      <c r="C22500" s="660">
        <v>45951</v>
      </c>
      <c r="D22500" s="661" t="s">
        <v>312</v>
      </c>
      <c r="E22500" s="662">
        <v>27000</v>
      </c>
      <c r="F22500" s="662">
        <v>27500</v>
      </c>
      <c r="G22500" s="662">
        <v>27500</v>
      </c>
      <c r="H22500" s="661">
        <v>1</v>
      </c>
      <c r="I22500" s="662">
        <v>27000</v>
      </c>
      <c r="J22500" s="663">
        <v>20000000</v>
      </c>
      <c r="K22500" s="662">
        <v>550000000000</v>
      </c>
    </row>
    <row r="22501" spans="3:11" x14ac:dyDescent="0.25">
      <c r="C22501" s="660">
        <v>45951</v>
      </c>
      <c r="D22501" s="661" t="s">
        <v>312</v>
      </c>
      <c r="E22501" s="662">
        <v>27000</v>
      </c>
      <c r="F22501" s="662">
        <v>27500</v>
      </c>
      <c r="G22501" s="662">
        <v>27500</v>
      </c>
      <c r="H22501" s="661">
        <v>346</v>
      </c>
      <c r="I22501" s="662">
        <v>9342000</v>
      </c>
      <c r="J22501" s="663">
        <v>20000000</v>
      </c>
      <c r="K22501" s="662">
        <v>550000000000</v>
      </c>
    </row>
    <row r="22502" spans="3:11" x14ac:dyDescent="0.25">
      <c r="C22502" s="660">
        <v>45951</v>
      </c>
      <c r="D22502" s="661" t="s">
        <v>312</v>
      </c>
      <c r="E22502" s="662">
        <v>27000</v>
      </c>
      <c r="F22502" s="662">
        <v>27500</v>
      </c>
      <c r="G22502" s="662">
        <v>27500</v>
      </c>
      <c r="H22502" s="661">
        <v>4</v>
      </c>
      <c r="I22502" s="662">
        <v>108000</v>
      </c>
      <c r="J22502" s="663">
        <v>20000000</v>
      </c>
      <c r="K22502" s="662">
        <v>550000000000</v>
      </c>
    </row>
    <row r="22503" spans="3:11" x14ac:dyDescent="0.25">
      <c r="C22503" s="660">
        <v>45951</v>
      </c>
      <c r="D22503" s="661" t="s">
        <v>317</v>
      </c>
      <c r="E22503" s="662">
        <v>120000</v>
      </c>
      <c r="F22503" s="662">
        <v>120350</v>
      </c>
      <c r="G22503" s="662">
        <v>123000</v>
      </c>
      <c r="H22503" s="661">
        <v>4</v>
      </c>
      <c r="I22503" s="662">
        <v>480000</v>
      </c>
      <c r="J22503" s="663">
        <v>15000000</v>
      </c>
      <c r="K22503" s="662">
        <v>1845000000000</v>
      </c>
    </row>
    <row r="22504" spans="3:11" x14ac:dyDescent="0.25">
      <c r="C22504" s="660">
        <v>45951</v>
      </c>
      <c r="D22504" s="661" t="s">
        <v>1155</v>
      </c>
      <c r="E22504" s="662">
        <v>38500</v>
      </c>
      <c r="F22504" s="662">
        <v>38500</v>
      </c>
      <c r="G22504" s="662">
        <v>39600</v>
      </c>
      <c r="H22504" s="661">
        <v>126</v>
      </c>
      <c r="I22504" s="662">
        <v>4851000</v>
      </c>
      <c r="J22504" s="663">
        <v>2400000</v>
      </c>
      <c r="K22504" s="662">
        <v>95040000000</v>
      </c>
    </row>
    <row r="22505" spans="3:11" x14ac:dyDescent="0.25">
      <c r="C22505" s="660">
        <v>45951</v>
      </c>
      <c r="D22505" s="661" t="s">
        <v>312</v>
      </c>
      <c r="E22505" s="662">
        <v>27000</v>
      </c>
      <c r="F22505" s="662">
        <v>27500</v>
      </c>
      <c r="G22505" s="662">
        <v>27500</v>
      </c>
      <c r="H22505" s="661">
        <v>2</v>
      </c>
      <c r="I22505" s="662">
        <v>54000</v>
      </c>
      <c r="J22505" s="663">
        <v>20000000</v>
      </c>
      <c r="K22505" s="662">
        <v>550000000000</v>
      </c>
    </row>
    <row r="22506" spans="3:11" x14ac:dyDescent="0.25">
      <c r="C22506" s="660">
        <v>45951</v>
      </c>
      <c r="D22506" s="661" t="s">
        <v>312</v>
      </c>
      <c r="E22506" s="662">
        <v>27000</v>
      </c>
      <c r="F22506" s="662">
        <v>27500</v>
      </c>
      <c r="G22506" s="662">
        <v>27500</v>
      </c>
      <c r="H22506" s="661">
        <v>8</v>
      </c>
      <c r="I22506" s="662">
        <v>216000</v>
      </c>
      <c r="J22506" s="663">
        <v>20000000</v>
      </c>
      <c r="K22506" s="662">
        <v>550000000000</v>
      </c>
    </row>
    <row r="22507" spans="3:11" x14ac:dyDescent="0.25">
      <c r="C22507" s="660">
        <v>45951</v>
      </c>
      <c r="D22507" s="661" t="s">
        <v>317</v>
      </c>
      <c r="E22507" s="662">
        <v>120000</v>
      </c>
      <c r="F22507" s="662">
        <v>120350</v>
      </c>
      <c r="G22507" s="662">
        <v>123000</v>
      </c>
      <c r="H22507" s="661">
        <v>3</v>
      </c>
      <c r="I22507" s="662">
        <v>360000</v>
      </c>
      <c r="J22507" s="663">
        <v>15000000</v>
      </c>
      <c r="K22507" s="662">
        <v>1845000000000</v>
      </c>
    </row>
    <row r="22508" spans="3:11" x14ac:dyDescent="0.25">
      <c r="C22508" s="660">
        <v>45951</v>
      </c>
      <c r="D22508" s="661" t="s">
        <v>317</v>
      </c>
      <c r="E22508" s="662">
        <v>120500</v>
      </c>
      <c r="F22508" s="662">
        <v>120350</v>
      </c>
      <c r="G22508" s="662">
        <v>123000</v>
      </c>
      <c r="H22508" s="661">
        <v>11</v>
      </c>
      <c r="I22508" s="662">
        <v>1325500</v>
      </c>
      <c r="J22508" s="663">
        <v>15000000</v>
      </c>
      <c r="K22508" s="662">
        <v>1845000000000</v>
      </c>
    </row>
    <row r="22509" spans="3:11" x14ac:dyDescent="0.25">
      <c r="C22509" s="660">
        <v>45951</v>
      </c>
      <c r="D22509" s="661" t="s">
        <v>312</v>
      </c>
      <c r="E22509" s="662">
        <v>27000</v>
      </c>
      <c r="F22509" s="662">
        <v>27500</v>
      </c>
      <c r="G22509" s="662">
        <v>27500</v>
      </c>
      <c r="H22509" s="661">
        <v>2</v>
      </c>
      <c r="I22509" s="662">
        <v>54000</v>
      </c>
      <c r="J22509" s="663">
        <v>20000000</v>
      </c>
      <c r="K22509" s="662">
        <v>550000000000</v>
      </c>
    </row>
    <row r="22510" spans="3:11" x14ac:dyDescent="0.25">
      <c r="C22510" s="660">
        <v>45951</v>
      </c>
      <c r="D22510" s="661" t="s">
        <v>310</v>
      </c>
      <c r="E22510" s="662">
        <v>99000</v>
      </c>
      <c r="F22510" s="662">
        <v>98000</v>
      </c>
      <c r="G22510" s="662">
        <v>102000</v>
      </c>
      <c r="H22510" s="661">
        <v>1</v>
      </c>
      <c r="I22510" s="662">
        <v>99000</v>
      </c>
      <c r="J22510" s="663">
        <v>19450000</v>
      </c>
      <c r="K22510" s="662">
        <v>1983900000000</v>
      </c>
    </row>
    <row r="22511" spans="3:11" x14ac:dyDescent="0.25">
      <c r="C22511" s="660">
        <v>45951</v>
      </c>
      <c r="D22511" s="661" t="s">
        <v>317</v>
      </c>
      <c r="E22511" s="662">
        <v>120500</v>
      </c>
      <c r="F22511" s="662">
        <v>120350</v>
      </c>
      <c r="G22511" s="662">
        <v>123000</v>
      </c>
      <c r="H22511" s="661">
        <v>16</v>
      </c>
      <c r="I22511" s="662">
        <v>1928000</v>
      </c>
      <c r="J22511" s="663">
        <v>15000000</v>
      </c>
      <c r="K22511" s="662">
        <v>1845000000000</v>
      </c>
    </row>
    <row r="22512" spans="3:11" x14ac:dyDescent="0.25">
      <c r="C22512" s="660">
        <v>45951</v>
      </c>
      <c r="D22512" s="661" t="s">
        <v>317</v>
      </c>
      <c r="E22512" s="662">
        <v>120000</v>
      </c>
      <c r="F22512" s="662">
        <v>120350</v>
      </c>
      <c r="G22512" s="662">
        <v>123000</v>
      </c>
      <c r="H22512" s="661">
        <v>13</v>
      </c>
      <c r="I22512" s="662">
        <v>1560000</v>
      </c>
      <c r="J22512" s="663">
        <v>15000000</v>
      </c>
      <c r="K22512" s="662">
        <v>1845000000000</v>
      </c>
    </row>
    <row r="22513" spans="3:11" x14ac:dyDescent="0.25">
      <c r="C22513" s="660">
        <v>45951</v>
      </c>
      <c r="D22513" s="661" t="s">
        <v>1154</v>
      </c>
      <c r="E22513" s="662">
        <v>57000</v>
      </c>
      <c r="F22513" s="662">
        <v>58400</v>
      </c>
      <c r="G22513" s="662">
        <v>57500</v>
      </c>
      <c r="H22513" s="661">
        <v>1</v>
      </c>
      <c r="I22513" s="662">
        <v>57000</v>
      </c>
      <c r="J22513" s="663">
        <v>600000</v>
      </c>
      <c r="K22513" s="662">
        <v>34500000000</v>
      </c>
    </row>
    <row r="22514" spans="3:11" x14ac:dyDescent="0.25">
      <c r="C22514" s="660">
        <v>45951</v>
      </c>
      <c r="D22514" s="661" t="s">
        <v>317</v>
      </c>
      <c r="E22514" s="662">
        <v>120500</v>
      </c>
      <c r="F22514" s="662">
        <v>120350</v>
      </c>
      <c r="G22514" s="662">
        <v>123000</v>
      </c>
      <c r="H22514" s="661">
        <v>65</v>
      </c>
      <c r="I22514" s="662">
        <v>7832500</v>
      </c>
      <c r="J22514" s="663">
        <v>15000000</v>
      </c>
      <c r="K22514" s="662">
        <v>1845000000000</v>
      </c>
    </row>
    <row r="22515" spans="3:11" x14ac:dyDescent="0.25">
      <c r="C22515" s="660">
        <v>45951</v>
      </c>
      <c r="D22515" s="661" t="s">
        <v>317</v>
      </c>
      <c r="E22515" s="662">
        <v>120000</v>
      </c>
      <c r="F22515" s="662">
        <v>120350</v>
      </c>
      <c r="G22515" s="662">
        <v>123000</v>
      </c>
      <c r="H22515" s="661">
        <v>3</v>
      </c>
      <c r="I22515" s="662">
        <v>360000</v>
      </c>
      <c r="J22515" s="663">
        <v>15000000</v>
      </c>
      <c r="K22515" s="662">
        <v>1845000000000</v>
      </c>
    </row>
    <row r="22516" spans="3:11" x14ac:dyDescent="0.25">
      <c r="C22516" s="660">
        <v>45951</v>
      </c>
      <c r="D22516" s="661" t="s">
        <v>317</v>
      </c>
      <c r="E22516" s="662">
        <v>120000</v>
      </c>
      <c r="F22516" s="662">
        <v>120350</v>
      </c>
      <c r="G22516" s="662">
        <v>123000</v>
      </c>
      <c r="H22516" s="661">
        <v>8</v>
      </c>
      <c r="I22516" s="662">
        <v>960000</v>
      </c>
      <c r="J22516" s="663">
        <v>15000000</v>
      </c>
      <c r="K22516" s="662">
        <v>1845000000000</v>
      </c>
    </row>
    <row r="22517" spans="3:11" x14ac:dyDescent="0.25">
      <c r="C22517" s="660">
        <v>45951</v>
      </c>
      <c r="D22517" s="661" t="s">
        <v>312</v>
      </c>
      <c r="E22517" s="662">
        <v>27000</v>
      </c>
      <c r="F22517" s="662">
        <v>27500</v>
      </c>
      <c r="G22517" s="662">
        <v>27500</v>
      </c>
      <c r="H22517" s="661">
        <v>2</v>
      </c>
      <c r="I22517" s="662">
        <v>54000</v>
      </c>
      <c r="J22517" s="663">
        <v>20000000</v>
      </c>
      <c r="K22517" s="662">
        <v>550000000000</v>
      </c>
    </row>
    <row r="22518" spans="3:11" x14ac:dyDescent="0.25">
      <c r="C22518" s="660">
        <v>45951</v>
      </c>
      <c r="D22518" s="661" t="s">
        <v>317</v>
      </c>
      <c r="E22518" s="662">
        <v>120000</v>
      </c>
      <c r="F22518" s="662">
        <v>120350</v>
      </c>
      <c r="G22518" s="662">
        <v>123000</v>
      </c>
      <c r="H22518" s="661">
        <v>10</v>
      </c>
      <c r="I22518" s="662">
        <v>1200000</v>
      </c>
      <c r="J22518" s="663">
        <v>15000000</v>
      </c>
      <c r="K22518" s="662">
        <v>1845000000000</v>
      </c>
    </row>
    <row r="22519" spans="3:11" x14ac:dyDescent="0.25">
      <c r="C22519" s="660">
        <v>45951</v>
      </c>
      <c r="D22519" s="661" t="s">
        <v>1155</v>
      </c>
      <c r="E22519" s="662">
        <v>38500</v>
      </c>
      <c r="F22519" s="662">
        <v>38500</v>
      </c>
      <c r="G22519" s="662">
        <v>39600</v>
      </c>
      <c r="H22519" s="661">
        <v>1</v>
      </c>
      <c r="I22519" s="662">
        <v>38500</v>
      </c>
      <c r="J22519" s="663">
        <v>2400000</v>
      </c>
      <c r="K22519" s="662">
        <v>95040000000</v>
      </c>
    </row>
    <row r="22520" spans="3:11" x14ac:dyDescent="0.25">
      <c r="C22520" s="660">
        <v>45951</v>
      </c>
      <c r="D22520" s="661" t="s">
        <v>317</v>
      </c>
      <c r="E22520" s="662">
        <v>120000</v>
      </c>
      <c r="F22520" s="662">
        <v>120350</v>
      </c>
      <c r="G22520" s="662">
        <v>123000</v>
      </c>
      <c r="H22520" s="661">
        <v>1</v>
      </c>
      <c r="I22520" s="662">
        <v>120000</v>
      </c>
      <c r="J22520" s="663">
        <v>15000000</v>
      </c>
      <c r="K22520" s="662">
        <v>1845000000000</v>
      </c>
    </row>
    <row r="22521" spans="3:11" x14ac:dyDescent="0.25">
      <c r="C22521" s="660">
        <v>45951</v>
      </c>
      <c r="D22521" s="661" t="s">
        <v>317</v>
      </c>
      <c r="E22521" s="662">
        <v>119000</v>
      </c>
      <c r="F22521" s="662">
        <v>120350</v>
      </c>
      <c r="G22521" s="662">
        <v>123000</v>
      </c>
      <c r="H22521" s="661">
        <v>1</v>
      </c>
      <c r="I22521" s="662">
        <v>119000</v>
      </c>
      <c r="J22521" s="663">
        <v>15000000</v>
      </c>
      <c r="K22521" s="662">
        <v>1845000000000</v>
      </c>
    </row>
    <row r="22522" spans="3:11" x14ac:dyDescent="0.25">
      <c r="C22522" s="660">
        <v>45951</v>
      </c>
      <c r="D22522" s="661" t="s">
        <v>317</v>
      </c>
      <c r="E22522" s="662">
        <v>120500</v>
      </c>
      <c r="F22522" s="662">
        <v>120350</v>
      </c>
      <c r="G22522" s="662">
        <v>123000</v>
      </c>
      <c r="H22522" s="661">
        <v>10</v>
      </c>
      <c r="I22522" s="662">
        <v>1205000</v>
      </c>
      <c r="J22522" s="663">
        <v>15000000</v>
      </c>
      <c r="K22522" s="662">
        <v>1845000000000</v>
      </c>
    </row>
    <row r="22523" spans="3:11" x14ac:dyDescent="0.25">
      <c r="C22523" s="660">
        <v>45951</v>
      </c>
      <c r="D22523" s="661" t="s">
        <v>312</v>
      </c>
      <c r="E22523" s="662">
        <v>27000</v>
      </c>
      <c r="F22523" s="662">
        <v>27500</v>
      </c>
      <c r="G22523" s="662">
        <v>27500</v>
      </c>
      <c r="H22523" s="661">
        <v>3</v>
      </c>
      <c r="I22523" s="662">
        <v>81000</v>
      </c>
      <c r="J22523" s="663">
        <v>20000000</v>
      </c>
      <c r="K22523" s="662">
        <v>550000000000</v>
      </c>
    </row>
    <row r="22524" spans="3:11" x14ac:dyDescent="0.25">
      <c r="C22524" s="660">
        <v>45951</v>
      </c>
      <c r="D22524" s="661" t="s">
        <v>317</v>
      </c>
      <c r="E22524" s="662">
        <v>120900</v>
      </c>
      <c r="F22524" s="662">
        <v>120350</v>
      </c>
      <c r="G22524" s="662">
        <v>123000</v>
      </c>
      <c r="H22524" s="661">
        <v>10</v>
      </c>
      <c r="I22524" s="662">
        <v>1209000</v>
      </c>
      <c r="J22524" s="663">
        <v>15000000</v>
      </c>
      <c r="K22524" s="662">
        <v>1845000000000</v>
      </c>
    </row>
    <row r="22525" spans="3:11" x14ac:dyDescent="0.25">
      <c r="C22525" s="660">
        <v>45951</v>
      </c>
      <c r="D22525" s="661" t="s">
        <v>1155</v>
      </c>
      <c r="E22525" s="662">
        <v>38500</v>
      </c>
      <c r="F22525" s="662">
        <v>38500</v>
      </c>
      <c r="G22525" s="662">
        <v>39600</v>
      </c>
      <c r="H22525" s="661">
        <v>1</v>
      </c>
      <c r="I22525" s="662">
        <v>38500</v>
      </c>
      <c r="J22525" s="663">
        <v>2400000</v>
      </c>
      <c r="K22525" s="662">
        <v>95040000000</v>
      </c>
    </row>
    <row r="22526" spans="3:11" x14ac:dyDescent="0.25">
      <c r="C22526" s="660">
        <v>45951</v>
      </c>
      <c r="D22526" s="661" t="s">
        <v>1154</v>
      </c>
      <c r="E22526" s="662">
        <v>57500</v>
      </c>
      <c r="F22526" s="662">
        <v>58400</v>
      </c>
      <c r="G22526" s="662">
        <v>57500</v>
      </c>
      <c r="H22526" s="661">
        <v>10</v>
      </c>
      <c r="I22526" s="662">
        <v>575000</v>
      </c>
      <c r="J22526" s="663">
        <v>600000</v>
      </c>
      <c r="K22526" s="662">
        <v>34500000000</v>
      </c>
    </row>
    <row r="22527" spans="3:11" x14ac:dyDescent="0.25">
      <c r="C22527" s="660">
        <v>45951</v>
      </c>
      <c r="D22527" s="661" t="s">
        <v>312</v>
      </c>
      <c r="E22527" s="662">
        <v>26500</v>
      </c>
      <c r="F22527" s="662">
        <v>27500</v>
      </c>
      <c r="G22527" s="662">
        <v>27500</v>
      </c>
      <c r="H22527" s="661">
        <v>5</v>
      </c>
      <c r="I22527" s="662">
        <v>132500</v>
      </c>
      <c r="J22527" s="663">
        <v>20000000</v>
      </c>
      <c r="K22527" s="662">
        <v>550000000000</v>
      </c>
    </row>
    <row r="22528" spans="3:11" x14ac:dyDescent="0.25">
      <c r="C22528" s="660">
        <v>45951</v>
      </c>
      <c r="D22528" s="661" t="s">
        <v>317</v>
      </c>
      <c r="E22528" s="662">
        <v>119000</v>
      </c>
      <c r="F22528" s="662">
        <v>120350</v>
      </c>
      <c r="G22528" s="662">
        <v>123000</v>
      </c>
      <c r="H22528" s="661">
        <v>8</v>
      </c>
      <c r="I22528" s="662">
        <v>952000</v>
      </c>
      <c r="J22528" s="663">
        <v>15000000</v>
      </c>
      <c r="K22528" s="662">
        <v>1845000000000</v>
      </c>
    </row>
    <row r="22529" spans="3:11" x14ac:dyDescent="0.25">
      <c r="C22529" s="660">
        <v>45951</v>
      </c>
      <c r="D22529" s="661" t="s">
        <v>312</v>
      </c>
      <c r="E22529" s="662">
        <v>26500</v>
      </c>
      <c r="F22529" s="662">
        <v>27500</v>
      </c>
      <c r="G22529" s="662">
        <v>27500</v>
      </c>
      <c r="H22529" s="661">
        <v>2</v>
      </c>
      <c r="I22529" s="662">
        <v>53000</v>
      </c>
      <c r="J22529" s="663">
        <v>20000000</v>
      </c>
      <c r="K22529" s="662">
        <v>550000000000</v>
      </c>
    </row>
    <row r="22530" spans="3:11" x14ac:dyDescent="0.25">
      <c r="C22530" s="660">
        <v>45951</v>
      </c>
      <c r="D22530" s="661" t="s">
        <v>1155</v>
      </c>
      <c r="E22530" s="662">
        <v>38500</v>
      </c>
      <c r="F22530" s="662">
        <v>38500</v>
      </c>
      <c r="G22530" s="662">
        <v>39600</v>
      </c>
      <c r="H22530" s="661">
        <v>2</v>
      </c>
      <c r="I22530" s="662">
        <v>77000</v>
      </c>
      <c r="J22530" s="663">
        <v>2400000</v>
      </c>
      <c r="K22530" s="662">
        <v>95040000000</v>
      </c>
    </row>
    <row r="22531" spans="3:11" x14ac:dyDescent="0.25">
      <c r="C22531" s="660">
        <v>45951</v>
      </c>
      <c r="D22531" s="661" t="s">
        <v>317</v>
      </c>
      <c r="E22531" s="662">
        <v>121000</v>
      </c>
      <c r="F22531" s="662">
        <v>120350</v>
      </c>
      <c r="G22531" s="662">
        <v>123000</v>
      </c>
      <c r="H22531" s="661">
        <v>1</v>
      </c>
      <c r="I22531" s="662">
        <v>121000</v>
      </c>
      <c r="J22531" s="663">
        <v>15000000</v>
      </c>
      <c r="K22531" s="662">
        <v>1845000000000</v>
      </c>
    </row>
    <row r="22532" spans="3:11" x14ac:dyDescent="0.25">
      <c r="C22532" s="660">
        <v>45951</v>
      </c>
      <c r="D22532" s="661" t="s">
        <v>317</v>
      </c>
      <c r="E22532" s="662">
        <v>121000</v>
      </c>
      <c r="F22532" s="662">
        <v>120350</v>
      </c>
      <c r="G22532" s="662">
        <v>123000</v>
      </c>
      <c r="H22532" s="661">
        <v>1</v>
      </c>
      <c r="I22532" s="662">
        <v>121000</v>
      </c>
      <c r="J22532" s="663">
        <v>15000000</v>
      </c>
      <c r="K22532" s="662">
        <v>1845000000000</v>
      </c>
    </row>
    <row r="22533" spans="3:11" x14ac:dyDescent="0.25">
      <c r="C22533" s="660">
        <v>45951</v>
      </c>
      <c r="D22533" s="661" t="s">
        <v>317</v>
      </c>
      <c r="E22533" s="662">
        <v>121000</v>
      </c>
      <c r="F22533" s="662">
        <v>120350</v>
      </c>
      <c r="G22533" s="662">
        <v>123000</v>
      </c>
      <c r="H22533" s="661">
        <v>283</v>
      </c>
      <c r="I22533" s="662">
        <v>34243000</v>
      </c>
      <c r="J22533" s="663">
        <v>15000000</v>
      </c>
      <c r="K22533" s="662">
        <v>1845000000000</v>
      </c>
    </row>
    <row r="22534" spans="3:11" x14ac:dyDescent="0.25">
      <c r="C22534" s="660">
        <v>45951</v>
      </c>
      <c r="D22534" s="661" t="s">
        <v>317</v>
      </c>
      <c r="E22534" s="662">
        <v>121000</v>
      </c>
      <c r="F22534" s="662">
        <v>120350</v>
      </c>
      <c r="G22534" s="662">
        <v>123000</v>
      </c>
      <c r="H22534" s="661">
        <v>98</v>
      </c>
      <c r="I22534" s="662">
        <v>11858000</v>
      </c>
      <c r="J22534" s="663">
        <v>15000000</v>
      </c>
      <c r="K22534" s="662">
        <v>1845000000000</v>
      </c>
    </row>
    <row r="22535" spans="3:11" x14ac:dyDescent="0.25">
      <c r="C22535" s="660">
        <v>45951</v>
      </c>
      <c r="D22535" s="661" t="s">
        <v>317</v>
      </c>
      <c r="E22535" s="662">
        <v>121000</v>
      </c>
      <c r="F22535" s="662">
        <v>120350</v>
      </c>
      <c r="G22535" s="662">
        <v>123000</v>
      </c>
      <c r="H22535" s="661">
        <v>10</v>
      </c>
      <c r="I22535" s="662">
        <v>1210000</v>
      </c>
      <c r="J22535" s="663">
        <v>15000000</v>
      </c>
      <c r="K22535" s="662">
        <v>1845000000000</v>
      </c>
    </row>
    <row r="22536" spans="3:11" x14ac:dyDescent="0.25">
      <c r="C22536" s="660">
        <v>45951</v>
      </c>
      <c r="D22536" s="661" t="s">
        <v>317</v>
      </c>
      <c r="E22536" s="662">
        <v>121000</v>
      </c>
      <c r="F22536" s="662">
        <v>120350</v>
      </c>
      <c r="G22536" s="662">
        <v>123000</v>
      </c>
      <c r="H22536" s="661">
        <v>100</v>
      </c>
      <c r="I22536" s="662">
        <v>12100000</v>
      </c>
      <c r="J22536" s="663">
        <v>15000000</v>
      </c>
      <c r="K22536" s="662">
        <v>1845000000000</v>
      </c>
    </row>
    <row r="22537" spans="3:11" x14ac:dyDescent="0.25">
      <c r="C22537" s="660">
        <v>45951</v>
      </c>
      <c r="D22537" s="661" t="s">
        <v>317</v>
      </c>
      <c r="E22537" s="662">
        <v>121000</v>
      </c>
      <c r="F22537" s="662">
        <v>120350</v>
      </c>
      <c r="G22537" s="662">
        <v>123000</v>
      </c>
      <c r="H22537" s="661">
        <v>5</v>
      </c>
      <c r="I22537" s="662">
        <v>605000</v>
      </c>
      <c r="J22537" s="663">
        <v>15000000</v>
      </c>
      <c r="K22537" s="662">
        <v>1845000000000</v>
      </c>
    </row>
    <row r="22538" spans="3:11" x14ac:dyDescent="0.25">
      <c r="C22538" s="660">
        <v>45951</v>
      </c>
      <c r="D22538" s="661" t="s">
        <v>317</v>
      </c>
      <c r="E22538" s="662">
        <v>121000</v>
      </c>
      <c r="F22538" s="662">
        <v>120350</v>
      </c>
      <c r="G22538" s="662">
        <v>123000</v>
      </c>
      <c r="H22538" s="661">
        <v>10</v>
      </c>
      <c r="I22538" s="662">
        <v>1210000</v>
      </c>
      <c r="J22538" s="663">
        <v>15000000</v>
      </c>
      <c r="K22538" s="662">
        <v>1845000000000</v>
      </c>
    </row>
    <row r="22539" spans="3:11" x14ac:dyDescent="0.25">
      <c r="C22539" s="660">
        <v>45951</v>
      </c>
      <c r="D22539" s="661" t="s">
        <v>317</v>
      </c>
      <c r="E22539" s="662">
        <v>121000</v>
      </c>
      <c r="F22539" s="662">
        <v>120350</v>
      </c>
      <c r="G22539" s="662">
        <v>123000</v>
      </c>
      <c r="H22539" s="661">
        <v>256</v>
      </c>
      <c r="I22539" s="662">
        <v>30976000</v>
      </c>
      <c r="J22539" s="663">
        <v>15000000</v>
      </c>
      <c r="K22539" s="662">
        <v>1845000000000</v>
      </c>
    </row>
    <row r="22540" spans="3:11" x14ac:dyDescent="0.25">
      <c r="C22540" s="660">
        <v>45951</v>
      </c>
      <c r="D22540" s="661" t="s">
        <v>317</v>
      </c>
      <c r="E22540" s="662">
        <v>121500</v>
      </c>
      <c r="F22540" s="662">
        <v>120350</v>
      </c>
      <c r="G22540" s="662">
        <v>123000</v>
      </c>
      <c r="H22540" s="661">
        <v>23</v>
      </c>
      <c r="I22540" s="662">
        <v>2794500</v>
      </c>
      <c r="J22540" s="663">
        <v>15000000</v>
      </c>
      <c r="K22540" s="662">
        <v>1845000000000</v>
      </c>
    </row>
    <row r="22541" spans="3:11" x14ac:dyDescent="0.25">
      <c r="C22541" s="660">
        <v>45951</v>
      </c>
      <c r="D22541" s="661" t="s">
        <v>317</v>
      </c>
      <c r="E22541" s="662">
        <v>121500</v>
      </c>
      <c r="F22541" s="662">
        <v>120350</v>
      </c>
      <c r="G22541" s="662">
        <v>123000</v>
      </c>
      <c r="H22541" s="661">
        <v>72</v>
      </c>
      <c r="I22541" s="662">
        <v>8748000</v>
      </c>
      <c r="J22541" s="663">
        <v>15000000</v>
      </c>
      <c r="K22541" s="662">
        <v>1845000000000</v>
      </c>
    </row>
    <row r="22542" spans="3:11" x14ac:dyDescent="0.25">
      <c r="C22542" s="660">
        <v>45951</v>
      </c>
      <c r="D22542" s="661" t="s">
        <v>317</v>
      </c>
      <c r="E22542" s="662">
        <v>121500</v>
      </c>
      <c r="F22542" s="662">
        <v>120350</v>
      </c>
      <c r="G22542" s="662">
        <v>123000</v>
      </c>
      <c r="H22542" s="661">
        <v>121</v>
      </c>
      <c r="I22542" s="662">
        <v>14701500</v>
      </c>
      <c r="J22542" s="663">
        <v>15000000</v>
      </c>
      <c r="K22542" s="662">
        <v>1845000000000</v>
      </c>
    </row>
    <row r="22543" spans="3:11" x14ac:dyDescent="0.25">
      <c r="C22543" s="660">
        <v>45951</v>
      </c>
      <c r="D22543" s="661" t="s">
        <v>317</v>
      </c>
      <c r="E22543" s="662">
        <v>121900</v>
      </c>
      <c r="F22543" s="662">
        <v>120350</v>
      </c>
      <c r="G22543" s="662">
        <v>123000</v>
      </c>
      <c r="H22543" s="661">
        <v>180</v>
      </c>
      <c r="I22543" s="662">
        <v>21942000</v>
      </c>
      <c r="J22543" s="663">
        <v>15000000</v>
      </c>
      <c r="K22543" s="662">
        <v>1845000000000</v>
      </c>
    </row>
    <row r="22544" spans="3:11" x14ac:dyDescent="0.25">
      <c r="C22544" s="660">
        <v>45951</v>
      </c>
      <c r="D22544" s="661" t="s">
        <v>317</v>
      </c>
      <c r="E22544" s="662">
        <v>122000</v>
      </c>
      <c r="F22544" s="662">
        <v>120350</v>
      </c>
      <c r="G22544" s="662">
        <v>123000</v>
      </c>
      <c r="H22544" s="661">
        <v>2</v>
      </c>
      <c r="I22544" s="662">
        <v>244000</v>
      </c>
      <c r="J22544" s="663">
        <v>15000000</v>
      </c>
      <c r="K22544" s="662">
        <v>1845000000000</v>
      </c>
    </row>
    <row r="22545" spans="3:11" x14ac:dyDescent="0.25">
      <c r="C22545" s="660">
        <v>45951</v>
      </c>
      <c r="D22545" s="661" t="s">
        <v>317</v>
      </c>
      <c r="E22545" s="662">
        <v>122000</v>
      </c>
      <c r="F22545" s="662">
        <v>120350</v>
      </c>
      <c r="G22545" s="662">
        <v>123000</v>
      </c>
      <c r="H22545" s="661">
        <v>26</v>
      </c>
      <c r="I22545" s="662">
        <v>3172000</v>
      </c>
      <c r="J22545" s="663">
        <v>15000000</v>
      </c>
      <c r="K22545" s="662">
        <v>1845000000000</v>
      </c>
    </row>
    <row r="22546" spans="3:11" x14ac:dyDescent="0.25">
      <c r="C22546" s="660">
        <v>45951</v>
      </c>
      <c r="D22546" s="661" t="s">
        <v>317</v>
      </c>
      <c r="E22546" s="662">
        <v>122000</v>
      </c>
      <c r="F22546" s="662">
        <v>120350</v>
      </c>
      <c r="G22546" s="662">
        <v>123000</v>
      </c>
      <c r="H22546" s="661">
        <v>5</v>
      </c>
      <c r="I22546" s="662">
        <v>610000</v>
      </c>
      <c r="J22546" s="663">
        <v>15000000</v>
      </c>
      <c r="K22546" s="662">
        <v>1845000000000</v>
      </c>
    </row>
    <row r="22547" spans="3:11" x14ac:dyDescent="0.25">
      <c r="C22547" s="660">
        <v>45951</v>
      </c>
      <c r="D22547" s="661" t="s">
        <v>317</v>
      </c>
      <c r="E22547" s="662">
        <v>122000</v>
      </c>
      <c r="F22547" s="662">
        <v>120350</v>
      </c>
      <c r="G22547" s="662">
        <v>123000</v>
      </c>
      <c r="H22547" s="661">
        <v>2</v>
      </c>
      <c r="I22547" s="662">
        <v>244000</v>
      </c>
      <c r="J22547" s="663">
        <v>15000000</v>
      </c>
      <c r="K22547" s="662">
        <v>1845000000000</v>
      </c>
    </row>
    <row r="22548" spans="3:11" x14ac:dyDescent="0.25">
      <c r="C22548" s="660">
        <v>45951</v>
      </c>
      <c r="D22548" s="661" t="s">
        <v>317</v>
      </c>
      <c r="E22548" s="662">
        <v>122000</v>
      </c>
      <c r="F22548" s="662">
        <v>120350</v>
      </c>
      <c r="G22548" s="662">
        <v>123000</v>
      </c>
      <c r="H22548" s="661">
        <v>111</v>
      </c>
      <c r="I22548" s="662">
        <v>13542000</v>
      </c>
      <c r="J22548" s="663">
        <v>15000000</v>
      </c>
      <c r="K22548" s="662">
        <v>1845000000000</v>
      </c>
    </row>
    <row r="22549" spans="3:11" x14ac:dyDescent="0.25">
      <c r="C22549" s="660">
        <v>45951</v>
      </c>
      <c r="D22549" s="661" t="s">
        <v>317</v>
      </c>
      <c r="E22549" s="662">
        <v>122000</v>
      </c>
      <c r="F22549" s="662">
        <v>120350</v>
      </c>
      <c r="G22549" s="662">
        <v>123000</v>
      </c>
      <c r="H22549" s="661">
        <v>9</v>
      </c>
      <c r="I22549" s="662">
        <v>1098000</v>
      </c>
      <c r="J22549" s="663">
        <v>15000000</v>
      </c>
      <c r="K22549" s="662">
        <v>1845000000000</v>
      </c>
    </row>
    <row r="22550" spans="3:11" x14ac:dyDescent="0.25">
      <c r="C22550" s="660">
        <v>45951</v>
      </c>
      <c r="D22550" s="661" t="s">
        <v>317</v>
      </c>
      <c r="E22550" s="662">
        <v>122000</v>
      </c>
      <c r="F22550" s="662">
        <v>120350</v>
      </c>
      <c r="G22550" s="662">
        <v>123000</v>
      </c>
      <c r="H22550" s="661">
        <v>79</v>
      </c>
      <c r="I22550" s="662">
        <v>9638000</v>
      </c>
      <c r="J22550" s="663">
        <v>15000000</v>
      </c>
      <c r="K22550" s="662">
        <v>1845000000000</v>
      </c>
    </row>
    <row r="22551" spans="3:11" x14ac:dyDescent="0.25">
      <c r="C22551" s="660">
        <v>45951</v>
      </c>
      <c r="D22551" s="661" t="s">
        <v>317</v>
      </c>
      <c r="E22551" s="662">
        <v>122000</v>
      </c>
      <c r="F22551" s="662">
        <v>120350</v>
      </c>
      <c r="G22551" s="662">
        <v>123000</v>
      </c>
      <c r="H22551" s="661">
        <v>2</v>
      </c>
      <c r="I22551" s="662">
        <v>244000</v>
      </c>
      <c r="J22551" s="663">
        <v>15000000</v>
      </c>
      <c r="K22551" s="662">
        <v>1845000000000</v>
      </c>
    </row>
    <row r="22552" spans="3:11" x14ac:dyDescent="0.25">
      <c r="C22552" s="660">
        <v>45951</v>
      </c>
      <c r="D22552" s="661" t="s">
        <v>317</v>
      </c>
      <c r="E22552" s="662">
        <v>122000</v>
      </c>
      <c r="F22552" s="662">
        <v>120350</v>
      </c>
      <c r="G22552" s="662">
        <v>123000</v>
      </c>
      <c r="H22552" s="661">
        <v>1</v>
      </c>
      <c r="I22552" s="662">
        <v>122000</v>
      </c>
      <c r="J22552" s="663">
        <v>15000000</v>
      </c>
      <c r="K22552" s="662">
        <v>1845000000000</v>
      </c>
    </row>
    <row r="22553" spans="3:11" x14ac:dyDescent="0.25">
      <c r="C22553" s="660">
        <v>45951</v>
      </c>
      <c r="D22553" s="661" t="s">
        <v>317</v>
      </c>
      <c r="E22553" s="662">
        <v>122000</v>
      </c>
      <c r="F22553" s="662">
        <v>120350</v>
      </c>
      <c r="G22553" s="662">
        <v>123000</v>
      </c>
      <c r="H22553" s="661">
        <v>118</v>
      </c>
      <c r="I22553" s="662">
        <v>14396000</v>
      </c>
      <c r="J22553" s="663">
        <v>15000000</v>
      </c>
      <c r="K22553" s="662">
        <v>1845000000000</v>
      </c>
    </row>
    <row r="22554" spans="3:11" x14ac:dyDescent="0.25">
      <c r="C22554" s="660">
        <v>45951</v>
      </c>
      <c r="D22554" s="661" t="s">
        <v>317</v>
      </c>
      <c r="E22554" s="662">
        <v>122000</v>
      </c>
      <c r="F22554" s="662">
        <v>120350</v>
      </c>
      <c r="G22554" s="662">
        <v>123000</v>
      </c>
      <c r="H22554" s="661">
        <v>21</v>
      </c>
      <c r="I22554" s="662">
        <v>2562000</v>
      </c>
      <c r="J22554" s="663">
        <v>15000000</v>
      </c>
      <c r="K22554" s="662">
        <v>1845000000000</v>
      </c>
    </row>
    <row r="22555" spans="3:11" x14ac:dyDescent="0.25">
      <c r="C22555" s="660">
        <v>45951</v>
      </c>
      <c r="D22555" s="661" t="s">
        <v>317</v>
      </c>
      <c r="E22555" s="662">
        <v>122500</v>
      </c>
      <c r="F22555" s="662">
        <v>120350</v>
      </c>
      <c r="G22555" s="662">
        <v>123000</v>
      </c>
      <c r="H22555" s="661">
        <v>74</v>
      </c>
      <c r="I22555" s="662">
        <v>9065000</v>
      </c>
      <c r="J22555" s="663">
        <v>15000000</v>
      </c>
      <c r="K22555" s="662">
        <v>1845000000000</v>
      </c>
    </row>
    <row r="22556" spans="3:11" x14ac:dyDescent="0.25">
      <c r="C22556" s="660">
        <v>45951</v>
      </c>
      <c r="D22556" s="661" t="s">
        <v>317</v>
      </c>
      <c r="E22556" s="662">
        <v>122500</v>
      </c>
      <c r="F22556" s="662">
        <v>120350</v>
      </c>
      <c r="G22556" s="662">
        <v>123000</v>
      </c>
      <c r="H22556" s="661">
        <v>8</v>
      </c>
      <c r="I22556" s="662">
        <v>980000</v>
      </c>
      <c r="J22556" s="663">
        <v>15000000</v>
      </c>
      <c r="K22556" s="662">
        <v>1845000000000</v>
      </c>
    </row>
    <row r="22557" spans="3:11" x14ac:dyDescent="0.25">
      <c r="C22557" s="660">
        <v>45951</v>
      </c>
      <c r="D22557" s="661" t="s">
        <v>317</v>
      </c>
      <c r="E22557" s="662">
        <v>122500</v>
      </c>
      <c r="F22557" s="662">
        <v>120350</v>
      </c>
      <c r="G22557" s="662">
        <v>123000</v>
      </c>
      <c r="H22557" s="661">
        <v>19</v>
      </c>
      <c r="I22557" s="662">
        <v>2327500</v>
      </c>
      <c r="J22557" s="663">
        <v>15000000</v>
      </c>
      <c r="K22557" s="662">
        <v>1845000000000</v>
      </c>
    </row>
    <row r="22558" spans="3:11" x14ac:dyDescent="0.25">
      <c r="C22558" s="660">
        <v>45951</v>
      </c>
      <c r="D22558" s="661" t="s">
        <v>317</v>
      </c>
      <c r="E22558" s="662">
        <v>122500</v>
      </c>
      <c r="F22558" s="662">
        <v>120350</v>
      </c>
      <c r="G22558" s="662">
        <v>123000</v>
      </c>
      <c r="H22558" s="661">
        <v>5</v>
      </c>
      <c r="I22558" s="662">
        <v>612500</v>
      </c>
      <c r="J22558" s="663">
        <v>15000000</v>
      </c>
      <c r="K22558" s="662">
        <v>1845000000000</v>
      </c>
    </row>
    <row r="22559" spans="3:11" x14ac:dyDescent="0.25">
      <c r="C22559" s="660">
        <v>45951</v>
      </c>
      <c r="D22559" s="661" t="s">
        <v>317</v>
      </c>
      <c r="E22559" s="662">
        <v>122500</v>
      </c>
      <c r="F22559" s="662">
        <v>120350</v>
      </c>
      <c r="G22559" s="662">
        <v>123000</v>
      </c>
      <c r="H22559" s="661">
        <v>306</v>
      </c>
      <c r="I22559" s="662">
        <v>37485000</v>
      </c>
      <c r="J22559" s="663">
        <v>15000000</v>
      </c>
      <c r="K22559" s="662">
        <v>1845000000000</v>
      </c>
    </row>
    <row r="22560" spans="3:11" x14ac:dyDescent="0.25">
      <c r="C22560" s="660">
        <v>45951</v>
      </c>
      <c r="D22560" s="661" t="s">
        <v>317</v>
      </c>
      <c r="E22560" s="662">
        <v>123000</v>
      </c>
      <c r="F22560" s="662">
        <v>120350</v>
      </c>
      <c r="G22560" s="662">
        <v>123000</v>
      </c>
      <c r="H22560" s="661">
        <v>100</v>
      </c>
      <c r="I22560" s="662">
        <v>12300000</v>
      </c>
      <c r="J22560" s="663">
        <v>15000000</v>
      </c>
      <c r="K22560" s="662">
        <v>1845000000000</v>
      </c>
    </row>
    <row r="22561" spans="3:11" x14ac:dyDescent="0.25">
      <c r="C22561" s="660">
        <v>45951</v>
      </c>
      <c r="D22561" s="661" t="s">
        <v>317</v>
      </c>
      <c r="E22561" s="662">
        <v>123000</v>
      </c>
      <c r="F22561" s="662">
        <v>120350</v>
      </c>
      <c r="G22561" s="662">
        <v>123000</v>
      </c>
      <c r="H22561" s="661">
        <v>400</v>
      </c>
      <c r="I22561" s="662">
        <v>49200000</v>
      </c>
      <c r="J22561" s="663">
        <v>15000000</v>
      </c>
      <c r="K22561" s="662">
        <v>1845000000000</v>
      </c>
    </row>
    <row r="22562" spans="3:11" x14ac:dyDescent="0.25">
      <c r="C22562" s="660">
        <v>45951</v>
      </c>
      <c r="D22562" s="661" t="s">
        <v>317</v>
      </c>
      <c r="E22562" s="662">
        <v>123000</v>
      </c>
      <c r="F22562" s="662">
        <v>120350</v>
      </c>
      <c r="G22562" s="662">
        <v>123000</v>
      </c>
      <c r="H22562" s="661">
        <v>1</v>
      </c>
      <c r="I22562" s="662">
        <v>123000</v>
      </c>
      <c r="J22562" s="663">
        <v>15000000</v>
      </c>
      <c r="K22562" s="662">
        <v>1845000000000</v>
      </c>
    </row>
    <row r="22563" spans="3:11" x14ac:dyDescent="0.25">
      <c r="C22563" s="660">
        <v>45951</v>
      </c>
      <c r="D22563" s="661" t="s">
        <v>317</v>
      </c>
      <c r="E22563" s="662">
        <v>123000</v>
      </c>
      <c r="F22563" s="662">
        <v>120350</v>
      </c>
      <c r="G22563" s="662">
        <v>123000</v>
      </c>
      <c r="H22563" s="661">
        <v>1</v>
      </c>
      <c r="I22563" s="662">
        <v>123000</v>
      </c>
      <c r="J22563" s="663">
        <v>15000000</v>
      </c>
      <c r="K22563" s="662">
        <v>1845000000000</v>
      </c>
    </row>
    <row r="22564" spans="3:11" x14ac:dyDescent="0.25">
      <c r="C22564" s="660">
        <v>45951</v>
      </c>
      <c r="D22564" s="661" t="s">
        <v>317</v>
      </c>
      <c r="E22564" s="662">
        <v>123000</v>
      </c>
      <c r="F22564" s="662">
        <v>120350</v>
      </c>
      <c r="G22564" s="662">
        <v>123000</v>
      </c>
      <c r="H22564" s="661">
        <v>1</v>
      </c>
      <c r="I22564" s="662">
        <v>123000</v>
      </c>
      <c r="J22564" s="663">
        <v>15000000</v>
      </c>
      <c r="K22564" s="662">
        <v>1845000000000</v>
      </c>
    </row>
    <row r="22565" spans="3:11" x14ac:dyDescent="0.25">
      <c r="C22565" s="660">
        <v>45951</v>
      </c>
      <c r="D22565" s="661" t="s">
        <v>317</v>
      </c>
      <c r="E22565" s="662">
        <v>123000</v>
      </c>
      <c r="F22565" s="662">
        <v>120350</v>
      </c>
      <c r="G22565" s="662">
        <v>123000</v>
      </c>
      <c r="H22565" s="661">
        <v>4</v>
      </c>
      <c r="I22565" s="662">
        <v>492000</v>
      </c>
      <c r="J22565" s="663">
        <v>15000000</v>
      </c>
      <c r="K22565" s="662">
        <v>1845000000000</v>
      </c>
    </row>
    <row r="22566" spans="3:11" x14ac:dyDescent="0.25">
      <c r="C22566" s="660">
        <v>45951</v>
      </c>
      <c r="D22566" s="661" t="s">
        <v>317</v>
      </c>
      <c r="E22566" s="662">
        <v>123000</v>
      </c>
      <c r="F22566" s="662">
        <v>120350</v>
      </c>
      <c r="G22566" s="662">
        <v>123000</v>
      </c>
      <c r="H22566" s="661">
        <v>200</v>
      </c>
      <c r="I22566" s="662">
        <v>24600000</v>
      </c>
      <c r="J22566" s="663">
        <v>15000000</v>
      </c>
      <c r="K22566" s="662">
        <v>1845000000000</v>
      </c>
    </row>
    <row r="22567" spans="3:11" x14ac:dyDescent="0.25">
      <c r="C22567" s="660">
        <v>45951</v>
      </c>
      <c r="D22567" s="661" t="s">
        <v>317</v>
      </c>
      <c r="E22567" s="662">
        <v>123000</v>
      </c>
      <c r="F22567" s="662">
        <v>120350</v>
      </c>
      <c r="G22567" s="662">
        <v>123000</v>
      </c>
      <c r="H22567" s="661">
        <v>170</v>
      </c>
      <c r="I22567" s="662">
        <v>20910000</v>
      </c>
      <c r="J22567" s="663">
        <v>15000000</v>
      </c>
      <c r="K22567" s="662">
        <v>1845000000000</v>
      </c>
    </row>
    <row r="22568" spans="3:11" x14ac:dyDescent="0.25">
      <c r="C22568" s="660">
        <v>45951</v>
      </c>
      <c r="D22568" s="661" t="s">
        <v>317</v>
      </c>
      <c r="E22568" s="662">
        <v>123000</v>
      </c>
      <c r="F22568" s="662">
        <v>120350</v>
      </c>
      <c r="G22568" s="662">
        <v>123000</v>
      </c>
      <c r="H22568" s="661">
        <v>50</v>
      </c>
      <c r="I22568" s="662">
        <v>6150000</v>
      </c>
      <c r="J22568" s="663">
        <v>15000000</v>
      </c>
      <c r="K22568" s="662">
        <v>1845000000000</v>
      </c>
    </row>
    <row r="22569" spans="3:11" x14ac:dyDescent="0.25">
      <c r="C22569" s="660">
        <v>45951</v>
      </c>
      <c r="D22569" s="661" t="s">
        <v>317</v>
      </c>
      <c r="E22569" s="662">
        <v>123000</v>
      </c>
      <c r="F22569" s="662">
        <v>120350</v>
      </c>
      <c r="G22569" s="662">
        <v>123000</v>
      </c>
      <c r="H22569" s="661">
        <v>1</v>
      </c>
      <c r="I22569" s="662">
        <v>123000</v>
      </c>
      <c r="J22569" s="663">
        <v>15000000</v>
      </c>
      <c r="K22569" s="662">
        <v>1845000000000</v>
      </c>
    </row>
    <row r="22570" spans="3:11" x14ac:dyDescent="0.25">
      <c r="C22570" s="660">
        <v>45951</v>
      </c>
      <c r="D22570" s="661" t="s">
        <v>317</v>
      </c>
      <c r="E22570" s="662">
        <v>123000</v>
      </c>
      <c r="F22570" s="662">
        <v>120350</v>
      </c>
      <c r="G22570" s="662">
        <v>123000</v>
      </c>
      <c r="H22570" s="661">
        <v>124</v>
      </c>
      <c r="I22570" s="662">
        <v>15252000</v>
      </c>
      <c r="J22570" s="663">
        <v>15000000</v>
      </c>
      <c r="K22570" s="662">
        <v>1845000000000</v>
      </c>
    </row>
    <row r="22571" spans="3:11" x14ac:dyDescent="0.25">
      <c r="C22571" s="660">
        <v>45951</v>
      </c>
      <c r="D22571" s="661" t="s">
        <v>317</v>
      </c>
      <c r="E22571" s="662">
        <v>123000</v>
      </c>
      <c r="F22571" s="662">
        <v>120350</v>
      </c>
      <c r="G22571" s="662">
        <v>123000</v>
      </c>
      <c r="H22571" s="661">
        <v>50</v>
      </c>
      <c r="I22571" s="662">
        <v>6150000</v>
      </c>
      <c r="J22571" s="663">
        <v>15000000</v>
      </c>
      <c r="K22571" s="662">
        <v>1845000000000</v>
      </c>
    </row>
    <row r="22572" spans="3:11" x14ac:dyDescent="0.25">
      <c r="C22572" s="660">
        <v>45951</v>
      </c>
      <c r="D22572" s="661" t="s">
        <v>317</v>
      </c>
      <c r="E22572" s="662">
        <v>122000</v>
      </c>
      <c r="F22572" s="662">
        <v>120350</v>
      </c>
      <c r="G22572" s="662">
        <v>123000</v>
      </c>
      <c r="H22572" s="661">
        <v>80</v>
      </c>
      <c r="I22572" s="662">
        <v>9760000</v>
      </c>
      <c r="J22572" s="663">
        <v>15000000</v>
      </c>
      <c r="K22572" s="662">
        <v>1845000000000</v>
      </c>
    </row>
    <row r="22573" spans="3:11" x14ac:dyDescent="0.25">
      <c r="C22573" s="660">
        <v>45951</v>
      </c>
      <c r="D22573" s="661" t="s">
        <v>312</v>
      </c>
      <c r="E22573" s="662">
        <v>27000</v>
      </c>
      <c r="F22573" s="662">
        <v>27500</v>
      </c>
      <c r="G22573" s="662">
        <v>27500</v>
      </c>
      <c r="H22573" s="661">
        <v>30</v>
      </c>
      <c r="I22573" s="662">
        <v>810000</v>
      </c>
      <c r="J22573" s="663">
        <v>20000000</v>
      </c>
      <c r="K22573" s="662">
        <v>550000000000</v>
      </c>
    </row>
    <row r="22574" spans="3:11" x14ac:dyDescent="0.25">
      <c r="C22574" s="660">
        <v>45951</v>
      </c>
      <c r="D22574" s="661" t="s">
        <v>312</v>
      </c>
      <c r="E22574" s="662">
        <v>27000</v>
      </c>
      <c r="F22574" s="662">
        <v>27500</v>
      </c>
      <c r="G22574" s="662">
        <v>27500</v>
      </c>
      <c r="H22574" s="661">
        <v>5</v>
      </c>
      <c r="I22574" s="662">
        <v>135000</v>
      </c>
      <c r="J22574" s="663">
        <v>20000000</v>
      </c>
      <c r="K22574" s="662">
        <v>550000000000</v>
      </c>
    </row>
    <row r="22575" spans="3:11" x14ac:dyDescent="0.25">
      <c r="C22575" s="660">
        <v>45951</v>
      </c>
      <c r="D22575" s="661" t="s">
        <v>312</v>
      </c>
      <c r="E22575" s="662">
        <v>27000</v>
      </c>
      <c r="F22575" s="662">
        <v>27500</v>
      </c>
      <c r="G22575" s="662">
        <v>27500</v>
      </c>
      <c r="H22575" s="661">
        <v>10</v>
      </c>
      <c r="I22575" s="662">
        <v>270000</v>
      </c>
      <c r="J22575" s="663">
        <v>20000000</v>
      </c>
      <c r="K22575" s="662">
        <v>550000000000</v>
      </c>
    </row>
    <row r="22576" spans="3:11" x14ac:dyDescent="0.25">
      <c r="C22576" s="660">
        <v>45951</v>
      </c>
      <c r="D22576" s="661" t="s">
        <v>312</v>
      </c>
      <c r="E22576" s="662">
        <v>27000</v>
      </c>
      <c r="F22576" s="662">
        <v>27500</v>
      </c>
      <c r="G22576" s="662">
        <v>27500</v>
      </c>
      <c r="H22576" s="661">
        <v>4</v>
      </c>
      <c r="I22576" s="662">
        <v>108000</v>
      </c>
      <c r="J22576" s="663">
        <v>20000000</v>
      </c>
      <c r="K22576" s="662">
        <v>550000000000</v>
      </c>
    </row>
    <row r="22577" spans="3:11" x14ac:dyDescent="0.25">
      <c r="C22577" s="660">
        <v>45951</v>
      </c>
      <c r="D22577" s="661" t="s">
        <v>310</v>
      </c>
      <c r="E22577" s="662">
        <v>100000</v>
      </c>
      <c r="F22577" s="662">
        <v>98000</v>
      </c>
      <c r="G22577" s="662">
        <v>102000</v>
      </c>
      <c r="H22577" s="661">
        <v>1</v>
      </c>
      <c r="I22577" s="662">
        <v>100000</v>
      </c>
      <c r="J22577" s="663">
        <v>19450000</v>
      </c>
      <c r="K22577" s="662">
        <v>1983900000000</v>
      </c>
    </row>
    <row r="22578" spans="3:11" x14ac:dyDescent="0.25">
      <c r="C22578" s="660">
        <v>45951</v>
      </c>
      <c r="D22578" s="661" t="s">
        <v>310</v>
      </c>
      <c r="E22578" s="662">
        <v>101900</v>
      </c>
      <c r="F22578" s="662">
        <v>98000</v>
      </c>
      <c r="G22578" s="662">
        <v>102000</v>
      </c>
      <c r="H22578" s="661">
        <v>2</v>
      </c>
      <c r="I22578" s="662">
        <v>203800</v>
      </c>
      <c r="J22578" s="663">
        <v>19450000</v>
      </c>
      <c r="K22578" s="662">
        <v>1983900000000</v>
      </c>
    </row>
    <row r="22579" spans="3:11" x14ac:dyDescent="0.25">
      <c r="C22579" s="660">
        <v>45951</v>
      </c>
      <c r="D22579" s="661" t="s">
        <v>310</v>
      </c>
      <c r="E22579" s="662">
        <v>102000</v>
      </c>
      <c r="F22579" s="662">
        <v>98000</v>
      </c>
      <c r="G22579" s="662">
        <v>102000</v>
      </c>
      <c r="H22579" s="661">
        <v>4</v>
      </c>
      <c r="I22579" s="662">
        <v>408000</v>
      </c>
      <c r="J22579" s="663">
        <v>19450000</v>
      </c>
      <c r="K22579" s="662">
        <v>1983900000000</v>
      </c>
    </row>
    <row r="22580" spans="3:11" x14ac:dyDescent="0.25">
      <c r="C22580" s="660">
        <v>45951</v>
      </c>
      <c r="D22580" s="661" t="s">
        <v>1155</v>
      </c>
      <c r="E22580" s="662">
        <v>39600</v>
      </c>
      <c r="F22580" s="662">
        <v>38500</v>
      </c>
      <c r="G22580" s="662">
        <v>39600</v>
      </c>
      <c r="H22580" s="661">
        <v>3</v>
      </c>
      <c r="I22580" s="662">
        <v>118800</v>
      </c>
      <c r="J22580" s="663">
        <v>2400000</v>
      </c>
      <c r="K22580" s="662">
        <v>95040000000</v>
      </c>
    </row>
    <row r="22581" spans="3:11" x14ac:dyDescent="0.25">
      <c r="C22581" s="660">
        <v>45951</v>
      </c>
      <c r="D22581" s="661" t="s">
        <v>1155</v>
      </c>
      <c r="E22581" s="662">
        <v>39600</v>
      </c>
      <c r="F22581" s="662">
        <v>38500</v>
      </c>
      <c r="G22581" s="662">
        <v>39600</v>
      </c>
      <c r="H22581" s="661">
        <v>7</v>
      </c>
      <c r="I22581" s="662">
        <v>277200</v>
      </c>
      <c r="J22581" s="663">
        <v>2400000</v>
      </c>
      <c r="K22581" s="662">
        <v>95040000000</v>
      </c>
    </row>
    <row r="22582" spans="3:11" x14ac:dyDescent="0.25">
      <c r="C22582" s="660">
        <v>45951</v>
      </c>
      <c r="D22582" s="661" t="s">
        <v>1154</v>
      </c>
      <c r="E22582" s="662">
        <v>57499</v>
      </c>
      <c r="F22582" s="662">
        <v>58400</v>
      </c>
      <c r="G22582" s="662">
        <v>57500</v>
      </c>
      <c r="H22582" s="661">
        <v>15</v>
      </c>
      <c r="I22582" s="662">
        <v>862485</v>
      </c>
      <c r="J22582" s="663">
        <v>600000</v>
      </c>
      <c r="K22582" s="662">
        <v>34500000000</v>
      </c>
    </row>
    <row r="22583" spans="3:11" x14ac:dyDescent="0.25">
      <c r="C22583" s="660">
        <v>45951</v>
      </c>
      <c r="D22583" s="661" t="s">
        <v>312</v>
      </c>
      <c r="E22583" s="662">
        <v>27000</v>
      </c>
      <c r="F22583" s="662">
        <v>27500</v>
      </c>
      <c r="G22583" s="662">
        <v>27500</v>
      </c>
      <c r="H22583" s="661">
        <v>1</v>
      </c>
      <c r="I22583" s="662">
        <v>27000</v>
      </c>
      <c r="J22583" s="663">
        <v>20000000</v>
      </c>
      <c r="K22583" s="662">
        <v>550000000000</v>
      </c>
    </row>
    <row r="22584" spans="3:11" x14ac:dyDescent="0.25">
      <c r="C22584" s="660">
        <v>45951</v>
      </c>
      <c r="D22584" s="661" t="s">
        <v>1154</v>
      </c>
      <c r="E22584" s="662">
        <v>57000</v>
      </c>
      <c r="F22584" s="662">
        <v>58400</v>
      </c>
      <c r="G22584" s="662">
        <v>57500</v>
      </c>
      <c r="H22584" s="661">
        <v>7</v>
      </c>
      <c r="I22584" s="662">
        <v>399000</v>
      </c>
      <c r="J22584" s="663">
        <v>600000</v>
      </c>
      <c r="K22584" s="662">
        <v>34500000000</v>
      </c>
    </row>
    <row r="22585" spans="3:11" x14ac:dyDescent="0.25">
      <c r="C22585" s="660">
        <v>45951</v>
      </c>
      <c r="D22585" s="661" t="s">
        <v>1154</v>
      </c>
      <c r="E22585" s="662">
        <v>57000</v>
      </c>
      <c r="F22585" s="662">
        <v>58400</v>
      </c>
      <c r="G22585" s="662">
        <v>57500</v>
      </c>
      <c r="H22585" s="661">
        <v>3</v>
      </c>
      <c r="I22585" s="662">
        <v>171000</v>
      </c>
      <c r="J22585" s="663">
        <v>600000</v>
      </c>
      <c r="K22585" s="662">
        <v>34500000000</v>
      </c>
    </row>
    <row r="22586" spans="3:11" x14ac:dyDescent="0.25">
      <c r="C22586" s="660">
        <v>45951</v>
      </c>
      <c r="D22586" s="661" t="s">
        <v>310</v>
      </c>
      <c r="E22586" s="662">
        <v>102000</v>
      </c>
      <c r="F22586" s="662">
        <v>98000</v>
      </c>
      <c r="G22586" s="662">
        <v>102000</v>
      </c>
      <c r="H22586" s="661">
        <v>20</v>
      </c>
      <c r="I22586" s="662">
        <v>2040000</v>
      </c>
      <c r="J22586" s="663">
        <v>19450000</v>
      </c>
      <c r="K22586" s="662">
        <v>1983900000000</v>
      </c>
    </row>
    <row r="22587" spans="3:11" x14ac:dyDescent="0.25">
      <c r="C22587" s="660">
        <v>45951</v>
      </c>
      <c r="D22587" s="661" t="s">
        <v>1155</v>
      </c>
      <c r="E22587" s="662">
        <v>38500</v>
      </c>
      <c r="F22587" s="662">
        <v>38500</v>
      </c>
      <c r="G22587" s="662">
        <v>39600</v>
      </c>
      <c r="H22587" s="661">
        <v>6</v>
      </c>
      <c r="I22587" s="662">
        <v>231000</v>
      </c>
      <c r="J22587" s="663">
        <v>2400000</v>
      </c>
      <c r="K22587" s="662">
        <v>95040000000</v>
      </c>
    </row>
    <row r="22588" spans="3:11" x14ac:dyDescent="0.25">
      <c r="C22588" s="660">
        <v>45951</v>
      </c>
      <c r="D22588" s="661" t="s">
        <v>312</v>
      </c>
      <c r="E22588" s="662">
        <v>26500</v>
      </c>
      <c r="F22588" s="662">
        <v>27500</v>
      </c>
      <c r="G22588" s="662">
        <v>27500</v>
      </c>
      <c r="H22588" s="661">
        <v>4</v>
      </c>
      <c r="I22588" s="662">
        <v>106000</v>
      </c>
      <c r="J22588" s="663">
        <v>20000000</v>
      </c>
      <c r="K22588" s="662">
        <v>550000000000</v>
      </c>
    </row>
    <row r="22589" spans="3:11" x14ac:dyDescent="0.25">
      <c r="C22589" s="660">
        <v>45951</v>
      </c>
      <c r="D22589" s="661" t="s">
        <v>312</v>
      </c>
      <c r="E22589" s="662">
        <v>27000</v>
      </c>
      <c r="F22589" s="662">
        <v>27500</v>
      </c>
      <c r="G22589" s="662">
        <v>27500</v>
      </c>
      <c r="H22589" s="661">
        <v>25</v>
      </c>
      <c r="I22589" s="662">
        <v>675000</v>
      </c>
      <c r="J22589" s="663">
        <v>20000000</v>
      </c>
      <c r="K22589" s="662">
        <v>550000000000</v>
      </c>
    </row>
    <row r="22590" spans="3:11" x14ac:dyDescent="0.25">
      <c r="C22590" s="660">
        <v>45951</v>
      </c>
      <c r="D22590" s="661" t="s">
        <v>1154</v>
      </c>
      <c r="E22590" s="662">
        <v>57500</v>
      </c>
      <c r="F22590" s="662">
        <v>58400</v>
      </c>
      <c r="G22590" s="662">
        <v>57500</v>
      </c>
      <c r="H22590" s="661">
        <v>6</v>
      </c>
      <c r="I22590" s="662">
        <v>345000</v>
      </c>
      <c r="J22590" s="663">
        <v>600000</v>
      </c>
      <c r="K22590" s="662">
        <v>34500000000</v>
      </c>
    </row>
    <row r="22591" spans="3:11" x14ac:dyDescent="0.25">
      <c r="C22591" s="660">
        <v>45951</v>
      </c>
      <c r="D22591" s="661" t="s">
        <v>317</v>
      </c>
      <c r="E22591" s="662">
        <v>120000</v>
      </c>
      <c r="F22591" s="662">
        <v>120350</v>
      </c>
      <c r="G22591" s="662">
        <v>123000</v>
      </c>
      <c r="H22591" s="661">
        <v>6</v>
      </c>
      <c r="I22591" s="662">
        <v>720000</v>
      </c>
      <c r="J22591" s="663">
        <v>15000000</v>
      </c>
      <c r="K22591" s="662">
        <v>1845000000000</v>
      </c>
    </row>
    <row r="22592" spans="3:11" x14ac:dyDescent="0.25">
      <c r="C22592" s="660">
        <v>45951</v>
      </c>
      <c r="D22592" s="661" t="s">
        <v>317</v>
      </c>
      <c r="E22592" s="662">
        <v>120000</v>
      </c>
      <c r="F22592" s="662">
        <v>120350</v>
      </c>
      <c r="G22592" s="662">
        <v>123000</v>
      </c>
      <c r="H22592" s="661">
        <v>10</v>
      </c>
      <c r="I22592" s="662">
        <v>1200000</v>
      </c>
      <c r="J22592" s="663">
        <v>15000000</v>
      </c>
      <c r="K22592" s="662">
        <v>1845000000000</v>
      </c>
    </row>
    <row r="22593" spans="3:11" x14ac:dyDescent="0.25">
      <c r="C22593" s="660">
        <v>45951</v>
      </c>
      <c r="D22593" s="661" t="s">
        <v>317</v>
      </c>
      <c r="E22593" s="662">
        <v>122000</v>
      </c>
      <c r="F22593" s="662">
        <v>120350</v>
      </c>
      <c r="G22593" s="662">
        <v>123000</v>
      </c>
      <c r="H22593" s="661">
        <v>5</v>
      </c>
      <c r="I22593" s="662">
        <v>610000</v>
      </c>
      <c r="J22593" s="663">
        <v>15000000</v>
      </c>
      <c r="K22593" s="662">
        <v>1845000000000</v>
      </c>
    </row>
    <row r="22594" spans="3:11" x14ac:dyDescent="0.25">
      <c r="C22594" s="660">
        <v>45951</v>
      </c>
      <c r="D22594" s="661" t="s">
        <v>317</v>
      </c>
      <c r="E22594" s="662">
        <v>122000</v>
      </c>
      <c r="F22594" s="662">
        <v>120350</v>
      </c>
      <c r="G22594" s="662">
        <v>123000</v>
      </c>
      <c r="H22594" s="661">
        <v>10</v>
      </c>
      <c r="I22594" s="662">
        <v>1220000</v>
      </c>
      <c r="J22594" s="663">
        <v>15000000</v>
      </c>
      <c r="K22594" s="662">
        <v>1845000000000</v>
      </c>
    </row>
    <row r="22595" spans="3:11" x14ac:dyDescent="0.25">
      <c r="C22595" s="660">
        <v>45951</v>
      </c>
      <c r="D22595" s="661" t="s">
        <v>317</v>
      </c>
      <c r="E22595" s="662">
        <v>122500</v>
      </c>
      <c r="F22595" s="662">
        <v>120350</v>
      </c>
      <c r="G22595" s="662">
        <v>123000</v>
      </c>
      <c r="H22595" s="661">
        <v>33</v>
      </c>
      <c r="I22595" s="662">
        <v>4042500</v>
      </c>
      <c r="J22595" s="663">
        <v>15000000</v>
      </c>
      <c r="K22595" s="662">
        <v>1845000000000</v>
      </c>
    </row>
    <row r="22596" spans="3:11" x14ac:dyDescent="0.25">
      <c r="C22596" s="660">
        <v>45951</v>
      </c>
      <c r="D22596" s="661" t="s">
        <v>317</v>
      </c>
      <c r="E22596" s="662">
        <v>123000</v>
      </c>
      <c r="F22596" s="662">
        <v>120350</v>
      </c>
      <c r="G22596" s="662">
        <v>123000</v>
      </c>
      <c r="H22596" s="661">
        <v>9</v>
      </c>
      <c r="I22596" s="662">
        <v>1107000</v>
      </c>
      <c r="J22596" s="663">
        <v>15000000</v>
      </c>
      <c r="K22596" s="662">
        <v>1845000000000</v>
      </c>
    </row>
    <row r="22597" spans="3:11" x14ac:dyDescent="0.25">
      <c r="C22597" s="660">
        <v>45951</v>
      </c>
      <c r="D22597" s="661" t="s">
        <v>317</v>
      </c>
      <c r="E22597" s="662">
        <v>123000</v>
      </c>
      <c r="F22597" s="662">
        <v>120350</v>
      </c>
      <c r="G22597" s="662">
        <v>123000</v>
      </c>
      <c r="H22597" s="661">
        <v>80</v>
      </c>
      <c r="I22597" s="662">
        <v>9840000</v>
      </c>
      <c r="J22597" s="663">
        <v>15000000</v>
      </c>
      <c r="K22597" s="662">
        <v>1845000000000</v>
      </c>
    </row>
    <row r="22598" spans="3:11" x14ac:dyDescent="0.25">
      <c r="C22598" s="660">
        <v>45951</v>
      </c>
      <c r="D22598" s="661" t="s">
        <v>317</v>
      </c>
      <c r="E22598" s="662">
        <v>123000</v>
      </c>
      <c r="F22598" s="662">
        <v>120350</v>
      </c>
      <c r="G22598" s="662">
        <v>123000</v>
      </c>
      <c r="H22598" s="661">
        <v>39</v>
      </c>
      <c r="I22598" s="662">
        <v>4797000</v>
      </c>
      <c r="J22598" s="663">
        <v>15000000</v>
      </c>
      <c r="K22598" s="662">
        <v>1845000000000</v>
      </c>
    </row>
    <row r="22599" spans="3:11" x14ac:dyDescent="0.25">
      <c r="C22599" s="660">
        <v>45951</v>
      </c>
      <c r="D22599" s="661" t="s">
        <v>1154</v>
      </c>
      <c r="E22599" s="662">
        <v>57500</v>
      </c>
      <c r="F22599" s="662">
        <v>58400</v>
      </c>
      <c r="G22599" s="662">
        <v>57500</v>
      </c>
      <c r="H22599" s="661">
        <v>3</v>
      </c>
      <c r="I22599" s="662">
        <v>172500</v>
      </c>
      <c r="J22599" s="663">
        <v>600000</v>
      </c>
      <c r="K22599" s="662">
        <v>34500000000</v>
      </c>
    </row>
    <row r="22600" spans="3:11" x14ac:dyDescent="0.25">
      <c r="C22600" s="660">
        <v>45951</v>
      </c>
      <c r="D22600" s="661" t="s">
        <v>1155</v>
      </c>
      <c r="E22600" s="662">
        <v>39600</v>
      </c>
      <c r="F22600" s="662">
        <v>38500</v>
      </c>
      <c r="G22600" s="662">
        <v>39600</v>
      </c>
      <c r="H22600" s="661">
        <v>5</v>
      </c>
      <c r="I22600" s="662">
        <v>198000</v>
      </c>
      <c r="J22600" s="663">
        <v>2400000</v>
      </c>
      <c r="K22600" s="662">
        <v>95040000000</v>
      </c>
    </row>
    <row r="22601" spans="3:11" x14ac:dyDescent="0.25">
      <c r="C22601" s="660">
        <v>45951</v>
      </c>
      <c r="D22601" s="661" t="s">
        <v>312</v>
      </c>
      <c r="E22601" s="662">
        <v>27000</v>
      </c>
      <c r="F22601" s="662">
        <v>27500</v>
      </c>
      <c r="G22601" s="662">
        <v>27500</v>
      </c>
      <c r="H22601" s="661">
        <v>1</v>
      </c>
      <c r="I22601" s="662">
        <v>27000</v>
      </c>
      <c r="J22601" s="663">
        <v>20000000</v>
      </c>
      <c r="K22601" s="662">
        <v>550000000000</v>
      </c>
    </row>
    <row r="22602" spans="3:11" x14ac:dyDescent="0.25">
      <c r="C22602" s="660">
        <v>45951</v>
      </c>
      <c r="D22602" s="661" t="s">
        <v>312</v>
      </c>
      <c r="E22602" s="662">
        <v>27000</v>
      </c>
      <c r="F22602" s="662">
        <v>27500</v>
      </c>
      <c r="G22602" s="662">
        <v>27500</v>
      </c>
      <c r="H22602" s="661">
        <v>252</v>
      </c>
      <c r="I22602" s="662">
        <v>6804000</v>
      </c>
      <c r="J22602" s="663">
        <v>20000000</v>
      </c>
      <c r="K22602" s="662">
        <v>550000000000</v>
      </c>
    </row>
    <row r="22603" spans="3:11" x14ac:dyDescent="0.25">
      <c r="C22603" s="660">
        <v>45951</v>
      </c>
      <c r="D22603" s="661" t="s">
        <v>312</v>
      </c>
      <c r="E22603" s="662">
        <v>27000</v>
      </c>
      <c r="F22603" s="662">
        <v>27500</v>
      </c>
      <c r="G22603" s="662">
        <v>27500</v>
      </c>
      <c r="H22603" s="661">
        <v>2</v>
      </c>
      <c r="I22603" s="662">
        <v>54000</v>
      </c>
      <c r="J22603" s="663">
        <v>20000000</v>
      </c>
      <c r="K22603" s="662">
        <v>550000000000</v>
      </c>
    </row>
    <row r="22604" spans="3:11" x14ac:dyDescent="0.25">
      <c r="C22604" s="660">
        <v>45951</v>
      </c>
      <c r="D22604" s="661" t="s">
        <v>312</v>
      </c>
      <c r="E22604" s="662">
        <v>27000</v>
      </c>
      <c r="F22604" s="662">
        <v>27500</v>
      </c>
      <c r="G22604" s="662">
        <v>27500</v>
      </c>
      <c r="H22604" s="661">
        <v>1</v>
      </c>
      <c r="I22604" s="662">
        <v>27000</v>
      </c>
      <c r="J22604" s="663">
        <v>20000000</v>
      </c>
      <c r="K22604" s="662">
        <v>550000000000</v>
      </c>
    </row>
    <row r="22605" spans="3:11" x14ac:dyDescent="0.25">
      <c r="C22605" s="660">
        <v>45951</v>
      </c>
      <c r="D22605" s="661" t="s">
        <v>312</v>
      </c>
      <c r="E22605" s="662">
        <v>27000</v>
      </c>
      <c r="F22605" s="662">
        <v>27500</v>
      </c>
      <c r="G22605" s="662">
        <v>27500</v>
      </c>
      <c r="H22605" s="661">
        <v>600</v>
      </c>
      <c r="I22605" s="662">
        <v>16200000</v>
      </c>
      <c r="J22605" s="663">
        <v>20000000</v>
      </c>
      <c r="K22605" s="662">
        <v>550000000000</v>
      </c>
    </row>
    <row r="22606" spans="3:11" x14ac:dyDescent="0.25">
      <c r="C22606" s="660">
        <v>45951</v>
      </c>
      <c r="D22606" s="661" t="s">
        <v>312</v>
      </c>
      <c r="E22606" s="662">
        <v>27500</v>
      </c>
      <c r="F22606" s="662">
        <v>27500</v>
      </c>
      <c r="G22606" s="662">
        <v>27500</v>
      </c>
      <c r="H22606" s="661">
        <v>1</v>
      </c>
      <c r="I22606" s="662">
        <v>27500</v>
      </c>
      <c r="J22606" s="663">
        <v>20000000</v>
      </c>
      <c r="K22606" s="662">
        <v>550000000000</v>
      </c>
    </row>
    <row r="22607" spans="3:11" x14ac:dyDescent="0.25">
      <c r="C22607" s="660">
        <v>45951</v>
      </c>
      <c r="D22607" s="661" t="s">
        <v>1154</v>
      </c>
      <c r="E22607" s="662">
        <v>57500</v>
      </c>
      <c r="F22607" s="662">
        <v>58400</v>
      </c>
      <c r="G22607" s="662">
        <v>57500</v>
      </c>
      <c r="H22607" s="661">
        <v>6</v>
      </c>
      <c r="I22607" s="662">
        <v>345000</v>
      </c>
      <c r="J22607" s="663">
        <v>600000</v>
      </c>
      <c r="K22607" s="662">
        <v>34500000000</v>
      </c>
    </row>
    <row r="22608" spans="3:11" x14ac:dyDescent="0.25">
      <c r="C22608" s="660">
        <v>45951</v>
      </c>
      <c r="D22608" s="661" t="s">
        <v>312</v>
      </c>
      <c r="E22608" s="662">
        <v>27100</v>
      </c>
      <c r="F22608" s="662">
        <v>27500</v>
      </c>
      <c r="G22608" s="662">
        <v>27500</v>
      </c>
      <c r="H22608" s="661">
        <v>3</v>
      </c>
      <c r="I22608" s="662">
        <v>81300</v>
      </c>
      <c r="J22608" s="663">
        <v>20000000</v>
      </c>
      <c r="K22608" s="662">
        <v>550000000000</v>
      </c>
    </row>
    <row r="22609" spans="3:11" x14ac:dyDescent="0.25">
      <c r="C22609" s="660">
        <v>45951</v>
      </c>
      <c r="D22609" s="661" t="s">
        <v>312</v>
      </c>
      <c r="E22609" s="662">
        <v>27500</v>
      </c>
      <c r="F22609" s="662">
        <v>27500</v>
      </c>
      <c r="G22609" s="662">
        <v>27500</v>
      </c>
      <c r="H22609" s="661">
        <v>4</v>
      </c>
      <c r="I22609" s="662">
        <v>110000</v>
      </c>
      <c r="J22609" s="663">
        <v>20000000</v>
      </c>
      <c r="K22609" s="662">
        <v>550000000000</v>
      </c>
    </row>
    <row r="22610" spans="3:11" x14ac:dyDescent="0.25">
      <c r="C22610" s="660">
        <v>45951</v>
      </c>
      <c r="D22610" s="661" t="s">
        <v>312</v>
      </c>
      <c r="E22610" s="662">
        <v>27500</v>
      </c>
      <c r="F22610" s="662">
        <v>27500</v>
      </c>
      <c r="G22610" s="662">
        <v>27500</v>
      </c>
      <c r="H22610" s="661">
        <v>6</v>
      </c>
      <c r="I22610" s="662">
        <v>165000</v>
      </c>
      <c r="J22610" s="663">
        <v>20000000</v>
      </c>
      <c r="K22610" s="662">
        <v>550000000000</v>
      </c>
    </row>
    <row r="22611" spans="3:11" x14ac:dyDescent="0.25">
      <c r="C22611" s="660">
        <v>45952</v>
      </c>
      <c r="D22611" s="661" t="s">
        <v>310</v>
      </c>
      <c r="E22611" s="662">
        <v>101900</v>
      </c>
      <c r="F22611" s="662">
        <v>102000</v>
      </c>
      <c r="G22611" s="662">
        <v>101000</v>
      </c>
      <c r="H22611" s="661">
        <v>5</v>
      </c>
      <c r="I22611" s="662">
        <v>509500</v>
      </c>
      <c r="J22611" s="663">
        <v>19450000</v>
      </c>
      <c r="K22611" s="662">
        <v>1964450000000</v>
      </c>
    </row>
    <row r="22612" spans="3:11" x14ac:dyDescent="0.25">
      <c r="C22612" s="660">
        <v>45952</v>
      </c>
      <c r="D22612" s="661" t="s">
        <v>1154</v>
      </c>
      <c r="E22612" s="662">
        <v>57499</v>
      </c>
      <c r="F22612" s="662">
        <v>57500</v>
      </c>
      <c r="G22612" s="662">
        <v>56510</v>
      </c>
      <c r="H22612" s="661">
        <v>4</v>
      </c>
      <c r="I22612" s="662">
        <v>229996</v>
      </c>
      <c r="J22612" s="663">
        <v>600000</v>
      </c>
      <c r="K22612" s="662">
        <v>33906000000</v>
      </c>
    </row>
    <row r="22613" spans="3:11" x14ac:dyDescent="0.25">
      <c r="C22613" s="660">
        <v>45952</v>
      </c>
      <c r="D22613" s="661" t="s">
        <v>1154</v>
      </c>
      <c r="E22613" s="662">
        <v>57499</v>
      </c>
      <c r="F22613" s="662">
        <v>57500</v>
      </c>
      <c r="G22613" s="662">
        <v>56510</v>
      </c>
      <c r="H22613" s="661">
        <v>1</v>
      </c>
      <c r="I22613" s="662">
        <v>57499</v>
      </c>
      <c r="J22613" s="663">
        <v>600000</v>
      </c>
      <c r="K22613" s="662">
        <v>33906000000</v>
      </c>
    </row>
    <row r="22614" spans="3:11" x14ac:dyDescent="0.25">
      <c r="C22614" s="660">
        <v>45952</v>
      </c>
      <c r="D22614" s="661" t="s">
        <v>1154</v>
      </c>
      <c r="E22614" s="662">
        <v>57499</v>
      </c>
      <c r="F22614" s="662">
        <v>57500</v>
      </c>
      <c r="G22614" s="662">
        <v>56510</v>
      </c>
      <c r="H22614" s="661">
        <v>1</v>
      </c>
      <c r="I22614" s="662">
        <v>57499</v>
      </c>
      <c r="J22614" s="663">
        <v>600000</v>
      </c>
      <c r="K22614" s="662">
        <v>33906000000</v>
      </c>
    </row>
    <row r="22615" spans="3:11" x14ac:dyDescent="0.25">
      <c r="C22615" s="660">
        <v>45952</v>
      </c>
      <c r="D22615" s="661" t="s">
        <v>312</v>
      </c>
      <c r="E22615" s="662">
        <v>27500</v>
      </c>
      <c r="F22615" s="662">
        <v>27500</v>
      </c>
      <c r="G22615" s="662">
        <v>27500</v>
      </c>
      <c r="H22615" s="661">
        <v>1</v>
      </c>
      <c r="I22615" s="662">
        <v>27500</v>
      </c>
      <c r="J22615" s="663">
        <v>20000000</v>
      </c>
      <c r="K22615" s="662">
        <v>550000000000</v>
      </c>
    </row>
    <row r="22616" spans="3:11" x14ac:dyDescent="0.25">
      <c r="C22616" s="660">
        <v>45952</v>
      </c>
      <c r="D22616" s="661" t="s">
        <v>312</v>
      </c>
      <c r="E22616" s="662">
        <v>27500</v>
      </c>
      <c r="F22616" s="662">
        <v>27500</v>
      </c>
      <c r="G22616" s="662">
        <v>27500</v>
      </c>
      <c r="H22616" s="661">
        <v>5</v>
      </c>
      <c r="I22616" s="662">
        <v>137500</v>
      </c>
      <c r="J22616" s="663">
        <v>20000000</v>
      </c>
      <c r="K22616" s="662">
        <v>550000000000</v>
      </c>
    </row>
    <row r="22617" spans="3:11" x14ac:dyDescent="0.25">
      <c r="C22617" s="660">
        <v>45952</v>
      </c>
      <c r="D22617" s="661" t="s">
        <v>312</v>
      </c>
      <c r="E22617" s="662">
        <v>27500</v>
      </c>
      <c r="F22617" s="662">
        <v>27500</v>
      </c>
      <c r="G22617" s="662">
        <v>27500</v>
      </c>
      <c r="H22617" s="661">
        <v>5</v>
      </c>
      <c r="I22617" s="662">
        <v>137500</v>
      </c>
      <c r="J22617" s="663">
        <v>20000000</v>
      </c>
      <c r="K22617" s="662">
        <v>550000000000</v>
      </c>
    </row>
    <row r="22618" spans="3:11" x14ac:dyDescent="0.25">
      <c r="C22618" s="660">
        <v>45952</v>
      </c>
      <c r="D22618" s="661" t="s">
        <v>312</v>
      </c>
      <c r="E22618" s="662">
        <v>27500</v>
      </c>
      <c r="F22618" s="662">
        <v>27500</v>
      </c>
      <c r="G22618" s="662">
        <v>27500</v>
      </c>
      <c r="H22618" s="661">
        <v>30</v>
      </c>
      <c r="I22618" s="662">
        <v>825000</v>
      </c>
      <c r="J22618" s="663">
        <v>20000000</v>
      </c>
      <c r="K22618" s="662">
        <v>550000000000</v>
      </c>
    </row>
    <row r="22619" spans="3:11" x14ac:dyDescent="0.25">
      <c r="C22619" s="660">
        <v>45952</v>
      </c>
      <c r="D22619" s="661" t="s">
        <v>312</v>
      </c>
      <c r="E22619" s="662">
        <v>27500</v>
      </c>
      <c r="F22619" s="662">
        <v>27500</v>
      </c>
      <c r="G22619" s="662">
        <v>27500</v>
      </c>
      <c r="H22619" s="661">
        <v>5</v>
      </c>
      <c r="I22619" s="662">
        <v>137500</v>
      </c>
      <c r="J22619" s="663">
        <v>20000000</v>
      </c>
      <c r="K22619" s="662">
        <v>550000000000</v>
      </c>
    </row>
    <row r="22620" spans="3:11" x14ac:dyDescent="0.25">
      <c r="C22620" s="660">
        <v>45952</v>
      </c>
      <c r="D22620" s="661" t="s">
        <v>312</v>
      </c>
      <c r="E22620" s="662">
        <v>27500</v>
      </c>
      <c r="F22620" s="662">
        <v>27500</v>
      </c>
      <c r="G22620" s="662">
        <v>27500</v>
      </c>
      <c r="H22620" s="661">
        <v>4</v>
      </c>
      <c r="I22620" s="662">
        <v>110000</v>
      </c>
      <c r="J22620" s="663">
        <v>20000000</v>
      </c>
      <c r="K22620" s="662">
        <v>550000000000</v>
      </c>
    </row>
    <row r="22621" spans="3:11" x14ac:dyDescent="0.25">
      <c r="C22621" s="660">
        <v>45952</v>
      </c>
      <c r="D22621" s="661" t="s">
        <v>312</v>
      </c>
      <c r="E22621" s="662">
        <v>27500</v>
      </c>
      <c r="F22621" s="662">
        <v>27500</v>
      </c>
      <c r="G22621" s="662">
        <v>27500</v>
      </c>
      <c r="H22621" s="661">
        <v>1</v>
      </c>
      <c r="I22621" s="662">
        <v>27500</v>
      </c>
      <c r="J22621" s="663">
        <v>20000000</v>
      </c>
      <c r="K22621" s="662">
        <v>550000000000</v>
      </c>
    </row>
    <row r="22622" spans="3:11" x14ac:dyDescent="0.25">
      <c r="C22622" s="660">
        <v>45952</v>
      </c>
      <c r="D22622" s="661" t="s">
        <v>1155</v>
      </c>
      <c r="E22622" s="662">
        <v>39600</v>
      </c>
      <c r="F22622" s="662">
        <v>39600</v>
      </c>
      <c r="G22622" s="662">
        <v>39390</v>
      </c>
      <c r="H22622" s="661">
        <v>1</v>
      </c>
      <c r="I22622" s="662">
        <v>39600</v>
      </c>
      <c r="J22622" s="663">
        <v>2400000</v>
      </c>
      <c r="K22622" s="662">
        <v>94536000000</v>
      </c>
    </row>
    <row r="22623" spans="3:11" x14ac:dyDescent="0.25">
      <c r="C22623" s="660">
        <v>45952</v>
      </c>
      <c r="D22623" s="661" t="s">
        <v>1155</v>
      </c>
      <c r="E22623" s="662">
        <v>39600</v>
      </c>
      <c r="F22623" s="662">
        <v>39600</v>
      </c>
      <c r="G22623" s="662">
        <v>39390</v>
      </c>
      <c r="H22623" s="661">
        <v>1</v>
      </c>
      <c r="I22623" s="662">
        <v>39600</v>
      </c>
      <c r="J22623" s="663">
        <v>2400000</v>
      </c>
      <c r="K22623" s="662">
        <v>94536000000</v>
      </c>
    </row>
    <row r="22624" spans="3:11" x14ac:dyDescent="0.25">
      <c r="C22624" s="660">
        <v>45952</v>
      </c>
      <c r="D22624" s="661" t="s">
        <v>1155</v>
      </c>
      <c r="E22624" s="662">
        <v>39600</v>
      </c>
      <c r="F22624" s="662">
        <v>39600</v>
      </c>
      <c r="G22624" s="662">
        <v>39390</v>
      </c>
      <c r="H22624" s="661">
        <v>3</v>
      </c>
      <c r="I22624" s="662">
        <v>118800</v>
      </c>
      <c r="J22624" s="663">
        <v>2400000</v>
      </c>
      <c r="K22624" s="662">
        <v>94536000000</v>
      </c>
    </row>
    <row r="22625" spans="3:11" x14ac:dyDescent="0.25">
      <c r="C22625" s="660">
        <v>45952</v>
      </c>
      <c r="D22625" s="661" t="s">
        <v>317</v>
      </c>
      <c r="E22625" s="662">
        <v>120000</v>
      </c>
      <c r="F22625" s="662">
        <v>123000</v>
      </c>
      <c r="G22625" s="662">
        <v>123000</v>
      </c>
      <c r="H22625" s="661">
        <v>1</v>
      </c>
      <c r="I22625" s="662">
        <v>120000</v>
      </c>
      <c r="J22625" s="663">
        <v>15000000</v>
      </c>
      <c r="K22625" s="662">
        <v>1845000000000</v>
      </c>
    </row>
    <row r="22626" spans="3:11" x14ac:dyDescent="0.25">
      <c r="C22626" s="660">
        <v>45952</v>
      </c>
      <c r="D22626" s="661" t="s">
        <v>317</v>
      </c>
      <c r="E22626" s="662">
        <v>120000</v>
      </c>
      <c r="F22626" s="662">
        <v>123000</v>
      </c>
      <c r="G22626" s="662">
        <v>123000</v>
      </c>
      <c r="H22626" s="661">
        <v>1</v>
      </c>
      <c r="I22626" s="662">
        <v>120000</v>
      </c>
      <c r="J22626" s="663">
        <v>15000000</v>
      </c>
      <c r="K22626" s="662">
        <v>1845000000000</v>
      </c>
    </row>
    <row r="22627" spans="3:11" x14ac:dyDescent="0.25">
      <c r="C22627" s="660">
        <v>45952</v>
      </c>
      <c r="D22627" s="661" t="s">
        <v>317</v>
      </c>
      <c r="E22627" s="662">
        <v>120000</v>
      </c>
      <c r="F22627" s="662">
        <v>123000</v>
      </c>
      <c r="G22627" s="662">
        <v>123000</v>
      </c>
      <c r="H22627" s="661">
        <v>24</v>
      </c>
      <c r="I22627" s="662">
        <v>2880000</v>
      </c>
      <c r="J22627" s="663">
        <v>15000000</v>
      </c>
      <c r="K22627" s="662">
        <v>1845000000000</v>
      </c>
    </row>
    <row r="22628" spans="3:11" x14ac:dyDescent="0.25">
      <c r="C22628" s="660">
        <v>45952</v>
      </c>
      <c r="D22628" s="661" t="s">
        <v>1155</v>
      </c>
      <c r="E22628" s="662">
        <v>39600</v>
      </c>
      <c r="F22628" s="662">
        <v>39600</v>
      </c>
      <c r="G22628" s="662">
        <v>39390</v>
      </c>
      <c r="H22628" s="661">
        <v>5</v>
      </c>
      <c r="I22628" s="662">
        <v>198000</v>
      </c>
      <c r="J22628" s="663">
        <v>2400000</v>
      </c>
      <c r="K22628" s="662">
        <v>94536000000</v>
      </c>
    </row>
    <row r="22629" spans="3:11" x14ac:dyDescent="0.25">
      <c r="C22629" s="660">
        <v>45952</v>
      </c>
      <c r="D22629" s="661" t="s">
        <v>1154</v>
      </c>
      <c r="E22629" s="662">
        <v>57000</v>
      </c>
      <c r="F22629" s="662">
        <v>57500</v>
      </c>
      <c r="G22629" s="662">
        <v>56510</v>
      </c>
      <c r="H22629" s="661">
        <v>10</v>
      </c>
      <c r="I22629" s="662">
        <v>570000</v>
      </c>
      <c r="J22629" s="663">
        <v>600000</v>
      </c>
      <c r="K22629" s="662">
        <v>33906000000</v>
      </c>
    </row>
    <row r="22630" spans="3:11" x14ac:dyDescent="0.25">
      <c r="C22630" s="660">
        <v>45952</v>
      </c>
      <c r="D22630" s="661" t="s">
        <v>1154</v>
      </c>
      <c r="E22630" s="662">
        <v>57000</v>
      </c>
      <c r="F22630" s="662">
        <v>57500</v>
      </c>
      <c r="G22630" s="662">
        <v>56510</v>
      </c>
      <c r="H22630" s="661">
        <v>1</v>
      </c>
      <c r="I22630" s="662">
        <v>57000</v>
      </c>
      <c r="J22630" s="663">
        <v>600000</v>
      </c>
      <c r="K22630" s="662">
        <v>33906000000</v>
      </c>
    </row>
    <row r="22631" spans="3:11" x14ac:dyDescent="0.25">
      <c r="C22631" s="660">
        <v>45952</v>
      </c>
      <c r="D22631" s="661" t="s">
        <v>317</v>
      </c>
      <c r="E22631" s="662">
        <v>120000</v>
      </c>
      <c r="F22631" s="662">
        <v>123000</v>
      </c>
      <c r="G22631" s="662">
        <v>123000</v>
      </c>
      <c r="H22631" s="661">
        <v>76</v>
      </c>
      <c r="I22631" s="662">
        <v>9120000</v>
      </c>
      <c r="J22631" s="663">
        <v>15000000</v>
      </c>
      <c r="K22631" s="662">
        <v>1845000000000</v>
      </c>
    </row>
    <row r="22632" spans="3:11" x14ac:dyDescent="0.25">
      <c r="C22632" s="660">
        <v>45952</v>
      </c>
      <c r="D22632" s="661" t="s">
        <v>317</v>
      </c>
      <c r="E22632" s="662">
        <v>120000</v>
      </c>
      <c r="F22632" s="662">
        <v>123000</v>
      </c>
      <c r="G22632" s="662">
        <v>123000</v>
      </c>
      <c r="H22632" s="661">
        <v>4</v>
      </c>
      <c r="I22632" s="662">
        <v>480000</v>
      </c>
      <c r="J22632" s="663">
        <v>15000000</v>
      </c>
      <c r="K22632" s="662">
        <v>1845000000000</v>
      </c>
    </row>
    <row r="22633" spans="3:11" x14ac:dyDescent="0.25">
      <c r="C22633" s="660">
        <v>45952</v>
      </c>
      <c r="D22633" s="661" t="s">
        <v>317</v>
      </c>
      <c r="E22633" s="662">
        <v>120500</v>
      </c>
      <c r="F22633" s="662">
        <v>123000</v>
      </c>
      <c r="G22633" s="662">
        <v>123000</v>
      </c>
      <c r="H22633" s="661">
        <v>1</v>
      </c>
      <c r="I22633" s="662">
        <v>120500</v>
      </c>
      <c r="J22633" s="663">
        <v>15000000</v>
      </c>
      <c r="K22633" s="662">
        <v>1845000000000</v>
      </c>
    </row>
    <row r="22634" spans="3:11" x14ac:dyDescent="0.25">
      <c r="C22634" s="660">
        <v>45952</v>
      </c>
      <c r="D22634" s="661" t="s">
        <v>317</v>
      </c>
      <c r="E22634" s="662">
        <v>121000</v>
      </c>
      <c r="F22634" s="662">
        <v>123000</v>
      </c>
      <c r="G22634" s="662">
        <v>123000</v>
      </c>
      <c r="H22634" s="661">
        <v>37</v>
      </c>
      <c r="I22634" s="662">
        <v>4477000</v>
      </c>
      <c r="J22634" s="663">
        <v>15000000</v>
      </c>
      <c r="K22634" s="662">
        <v>1845000000000</v>
      </c>
    </row>
    <row r="22635" spans="3:11" x14ac:dyDescent="0.25">
      <c r="C22635" s="660">
        <v>45952</v>
      </c>
      <c r="D22635" s="661" t="s">
        <v>317</v>
      </c>
      <c r="E22635" s="662">
        <v>121000</v>
      </c>
      <c r="F22635" s="662">
        <v>123000</v>
      </c>
      <c r="G22635" s="662">
        <v>123000</v>
      </c>
      <c r="H22635" s="661">
        <v>10</v>
      </c>
      <c r="I22635" s="662">
        <v>1210000</v>
      </c>
      <c r="J22635" s="663">
        <v>15000000</v>
      </c>
      <c r="K22635" s="662">
        <v>1845000000000</v>
      </c>
    </row>
    <row r="22636" spans="3:11" x14ac:dyDescent="0.25">
      <c r="C22636" s="660">
        <v>45952</v>
      </c>
      <c r="D22636" s="661" t="s">
        <v>317</v>
      </c>
      <c r="E22636" s="662">
        <v>122000</v>
      </c>
      <c r="F22636" s="662">
        <v>123000</v>
      </c>
      <c r="G22636" s="662">
        <v>123000</v>
      </c>
      <c r="H22636" s="661">
        <v>107</v>
      </c>
      <c r="I22636" s="662">
        <v>13054000</v>
      </c>
      <c r="J22636" s="663">
        <v>15000000</v>
      </c>
      <c r="K22636" s="662">
        <v>1845000000000</v>
      </c>
    </row>
    <row r="22637" spans="3:11" x14ac:dyDescent="0.25">
      <c r="C22637" s="660">
        <v>45952</v>
      </c>
      <c r="D22637" s="661" t="s">
        <v>317</v>
      </c>
      <c r="E22637" s="662">
        <v>122000</v>
      </c>
      <c r="F22637" s="662">
        <v>123000</v>
      </c>
      <c r="G22637" s="662">
        <v>123000</v>
      </c>
      <c r="H22637" s="661">
        <v>1</v>
      </c>
      <c r="I22637" s="662">
        <v>122000</v>
      </c>
      <c r="J22637" s="663">
        <v>15000000</v>
      </c>
      <c r="K22637" s="662">
        <v>1845000000000</v>
      </c>
    </row>
    <row r="22638" spans="3:11" x14ac:dyDescent="0.25">
      <c r="C22638" s="660">
        <v>45952</v>
      </c>
      <c r="D22638" s="661" t="s">
        <v>310</v>
      </c>
      <c r="E22638" s="662">
        <v>101900</v>
      </c>
      <c r="F22638" s="662">
        <v>102000</v>
      </c>
      <c r="G22638" s="662">
        <v>101000</v>
      </c>
      <c r="H22638" s="661">
        <v>10</v>
      </c>
      <c r="I22638" s="662">
        <v>1019000</v>
      </c>
      <c r="J22638" s="663">
        <v>19450000</v>
      </c>
      <c r="K22638" s="662">
        <v>1964450000000</v>
      </c>
    </row>
    <row r="22639" spans="3:11" x14ac:dyDescent="0.25">
      <c r="C22639" s="660">
        <v>45952</v>
      </c>
      <c r="D22639" s="661" t="s">
        <v>317</v>
      </c>
      <c r="E22639" s="662">
        <v>122500</v>
      </c>
      <c r="F22639" s="662">
        <v>123000</v>
      </c>
      <c r="G22639" s="662">
        <v>123000</v>
      </c>
      <c r="H22639" s="661">
        <v>10</v>
      </c>
      <c r="I22639" s="662">
        <v>1225000</v>
      </c>
      <c r="J22639" s="663">
        <v>15000000</v>
      </c>
      <c r="K22639" s="662">
        <v>1845000000000</v>
      </c>
    </row>
    <row r="22640" spans="3:11" x14ac:dyDescent="0.25">
      <c r="C22640" s="660">
        <v>45952</v>
      </c>
      <c r="D22640" s="661" t="s">
        <v>1155</v>
      </c>
      <c r="E22640" s="662">
        <v>39600</v>
      </c>
      <c r="F22640" s="662">
        <v>39600</v>
      </c>
      <c r="G22640" s="662">
        <v>39390</v>
      </c>
      <c r="H22640" s="661">
        <v>5</v>
      </c>
      <c r="I22640" s="662">
        <v>198000</v>
      </c>
      <c r="J22640" s="663">
        <v>2400000</v>
      </c>
      <c r="K22640" s="662">
        <v>94536000000</v>
      </c>
    </row>
    <row r="22641" spans="3:11" x14ac:dyDescent="0.25">
      <c r="C22641" s="660">
        <v>45952</v>
      </c>
      <c r="D22641" s="661" t="s">
        <v>1155</v>
      </c>
      <c r="E22641" s="662">
        <v>39600</v>
      </c>
      <c r="F22641" s="662">
        <v>39600</v>
      </c>
      <c r="G22641" s="662">
        <v>39390</v>
      </c>
      <c r="H22641" s="661">
        <v>1</v>
      </c>
      <c r="I22641" s="662">
        <v>39600</v>
      </c>
      <c r="J22641" s="663">
        <v>2400000</v>
      </c>
      <c r="K22641" s="662">
        <v>94536000000</v>
      </c>
    </row>
    <row r="22642" spans="3:11" x14ac:dyDescent="0.25">
      <c r="C22642" s="660">
        <v>45952</v>
      </c>
      <c r="D22642" s="661" t="s">
        <v>317</v>
      </c>
      <c r="E22642" s="662">
        <v>122500</v>
      </c>
      <c r="F22642" s="662">
        <v>123000</v>
      </c>
      <c r="G22642" s="662">
        <v>123000</v>
      </c>
      <c r="H22642" s="661">
        <v>11</v>
      </c>
      <c r="I22642" s="662">
        <v>1347500</v>
      </c>
      <c r="J22642" s="663">
        <v>15000000</v>
      </c>
      <c r="K22642" s="662">
        <v>1845000000000</v>
      </c>
    </row>
    <row r="22643" spans="3:11" x14ac:dyDescent="0.25">
      <c r="C22643" s="660">
        <v>45952</v>
      </c>
      <c r="D22643" s="661" t="s">
        <v>317</v>
      </c>
      <c r="E22643" s="662">
        <v>122500</v>
      </c>
      <c r="F22643" s="662">
        <v>123000</v>
      </c>
      <c r="G22643" s="662">
        <v>123000</v>
      </c>
      <c r="H22643" s="661">
        <v>300</v>
      </c>
      <c r="I22643" s="662">
        <v>36750000</v>
      </c>
      <c r="J22643" s="663">
        <v>15000000</v>
      </c>
      <c r="K22643" s="662">
        <v>1845000000000</v>
      </c>
    </row>
    <row r="22644" spans="3:11" x14ac:dyDescent="0.25">
      <c r="C22644" s="660">
        <v>45952</v>
      </c>
      <c r="D22644" s="661" t="s">
        <v>1155</v>
      </c>
      <c r="E22644" s="662">
        <v>39600</v>
      </c>
      <c r="F22644" s="662">
        <v>39600</v>
      </c>
      <c r="G22644" s="662">
        <v>39390</v>
      </c>
      <c r="H22644" s="661">
        <v>5</v>
      </c>
      <c r="I22644" s="662">
        <v>198000</v>
      </c>
      <c r="J22644" s="663">
        <v>2400000</v>
      </c>
      <c r="K22644" s="662">
        <v>94536000000</v>
      </c>
    </row>
    <row r="22645" spans="3:11" x14ac:dyDescent="0.25">
      <c r="C22645" s="660">
        <v>45952</v>
      </c>
      <c r="D22645" s="661" t="s">
        <v>317</v>
      </c>
      <c r="E22645" s="662">
        <v>122568</v>
      </c>
      <c r="F22645" s="662">
        <v>123000</v>
      </c>
      <c r="G22645" s="662">
        <v>123000</v>
      </c>
      <c r="H22645" s="661">
        <v>1</v>
      </c>
      <c r="I22645" s="662">
        <v>122568</v>
      </c>
      <c r="J22645" s="663">
        <v>15000000</v>
      </c>
      <c r="K22645" s="662">
        <v>1845000000000</v>
      </c>
    </row>
    <row r="22646" spans="3:11" x14ac:dyDescent="0.25">
      <c r="C22646" s="660">
        <v>45952</v>
      </c>
      <c r="D22646" s="661" t="s">
        <v>317</v>
      </c>
      <c r="E22646" s="662">
        <v>123000</v>
      </c>
      <c r="F22646" s="662">
        <v>123000</v>
      </c>
      <c r="G22646" s="662">
        <v>123000</v>
      </c>
      <c r="H22646" s="661">
        <v>5</v>
      </c>
      <c r="I22646" s="662">
        <v>615000</v>
      </c>
      <c r="J22646" s="663">
        <v>15000000</v>
      </c>
      <c r="K22646" s="662">
        <v>1845000000000</v>
      </c>
    </row>
    <row r="22647" spans="3:11" x14ac:dyDescent="0.25">
      <c r="C22647" s="660">
        <v>45952</v>
      </c>
      <c r="D22647" s="661" t="s">
        <v>317</v>
      </c>
      <c r="E22647" s="662">
        <v>123000</v>
      </c>
      <c r="F22647" s="662">
        <v>123000</v>
      </c>
      <c r="G22647" s="662">
        <v>123000</v>
      </c>
      <c r="H22647" s="661">
        <v>5</v>
      </c>
      <c r="I22647" s="662">
        <v>615000</v>
      </c>
      <c r="J22647" s="663">
        <v>15000000</v>
      </c>
      <c r="K22647" s="662">
        <v>1845000000000</v>
      </c>
    </row>
    <row r="22648" spans="3:11" x14ac:dyDescent="0.25">
      <c r="C22648" s="660">
        <v>45952</v>
      </c>
      <c r="D22648" s="661" t="s">
        <v>317</v>
      </c>
      <c r="E22648" s="662">
        <v>123000</v>
      </c>
      <c r="F22648" s="662">
        <v>123000</v>
      </c>
      <c r="G22648" s="662">
        <v>123000</v>
      </c>
      <c r="H22648" s="661">
        <v>3</v>
      </c>
      <c r="I22648" s="662">
        <v>369000</v>
      </c>
      <c r="J22648" s="663">
        <v>15000000</v>
      </c>
      <c r="K22648" s="662">
        <v>1845000000000</v>
      </c>
    </row>
    <row r="22649" spans="3:11" x14ac:dyDescent="0.25">
      <c r="C22649" s="660">
        <v>45952</v>
      </c>
      <c r="D22649" s="661" t="s">
        <v>317</v>
      </c>
      <c r="E22649" s="662">
        <v>123000</v>
      </c>
      <c r="F22649" s="662">
        <v>123000</v>
      </c>
      <c r="G22649" s="662">
        <v>123000</v>
      </c>
      <c r="H22649" s="661">
        <v>5</v>
      </c>
      <c r="I22649" s="662">
        <v>615000</v>
      </c>
      <c r="J22649" s="663">
        <v>15000000</v>
      </c>
      <c r="K22649" s="662">
        <v>1845000000000</v>
      </c>
    </row>
    <row r="22650" spans="3:11" x14ac:dyDescent="0.25">
      <c r="C22650" s="660">
        <v>45952</v>
      </c>
      <c r="D22650" s="661" t="s">
        <v>317</v>
      </c>
      <c r="E22650" s="662">
        <v>123000</v>
      </c>
      <c r="F22650" s="662">
        <v>123000</v>
      </c>
      <c r="G22650" s="662">
        <v>123000</v>
      </c>
      <c r="H22650" s="661">
        <v>3</v>
      </c>
      <c r="I22650" s="662">
        <v>369000</v>
      </c>
      <c r="J22650" s="663">
        <v>15000000</v>
      </c>
      <c r="K22650" s="662">
        <v>1845000000000</v>
      </c>
    </row>
    <row r="22651" spans="3:11" x14ac:dyDescent="0.25">
      <c r="C22651" s="660">
        <v>45952</v>
      </c>
      <c r="D22651" s="661" t="s">
        <v>317</v>
      </c>
      <c r="E22651" s="662">
        <v>123000</v>
      </c>
      <c r="F22651" s="662">
        <v>123000</v>
      </c>
      <c r="G22651" s="662">
        <v>123000</v>
      </c>
      <c r="H22651" s="661">
        <v>23</v>
      </c>
      <c r="I22651" s="662">
        <v>2829000</v>
      </c>
      <c r="J22651" s="663">
        <v>15000000</v>
      </c>
      <c r="K22651" s="662">
        <v>1845000000000</v>
      </c>
    </row>
    <row r="22652" spans="3:11" x14ac:dyDescent="0.25">
      <c r="C22652" s="660">
        <v>45952</v>
      </c>
      <c r="D22652" s="661" t="s">
        <v>317</v>
      </c>
      <c r="E22652" s="662">
        <v>123000</v>
      </c>
      <c r="F22652" s="662">
        <v>123000</v>
      </c>
      <c r="G22652" s="662">
        <v>123000</v>
      </c>
      <c r="H22652" s="661">
        <v>1</v>
      </c>
      <c r="I22652" s="662">
        <v>123000</v>
      </c>
      <c r="J22652" s="663">
        <v>15000000</v>
      </c>
      <c r="K22652" s="662">
        <v>1845000000000</v>
      </c>
    </row>
    <row r="22653" spans="3:11" x14ac:dyDescent="0.25">
      <c r="C22653" s="660">
        <v>45952</v>
      </c>
      <c r="D22653" s="661" t="s">
        <v>317</v>
      </c>
      <c r="E22653" s="662">
        <v>123000</v>
      </c>
      <c r="F22653" s="662">
        <v>123000</v>
      </c>
      <c r="G22653" s="662">
        <v>123000</v>
      </c>
      <c r="H22653" s="661">
        <v>2</v>
      </c>
      <c r="I22653" s="662">
        <v>246000</v>
      </c>
      <c r="J22653" s="663">
        <v>15000000</v>
      </c>
      <c r="K22653" s="662">
        <v>1845000000000</v>
      </c>
    </row>
    <row r="22654" spans="3:11" x14ac:dyDescent="0.25">
      <c r="C22654" s="660">
        <v>45952</v>
      </c>
      <c r="D22654" s="661" t="s">
        <v>317</v>
      </c>
      <c r="E22654" s="662">
        <v>123000</v>
      </c>
      <c r="F22654" s="662">
        <v>123000</v>
      </c>
      <c r="G22654" s="662">
        <v>123000</v>
      </c>
      <c r="H22654" s="661">
        <v>1</v>
      </c>
      <c r="I22654" s="662">
        <v>123000</v>
      </c>
      <c r="J22654" s="663">
        <v>15000000</v>
      </c>
      <c r="K22654" s="662">
        <v>1845000000000</v>
      </c>
    </row>
    <row r="22655" spans="3:11" x14ac:dyDescent="0.25">
      <c r="C22655" s="660">
        <v>45952</v>
      </c>
      <c r="D22655" s="661" t="s">
        <v>317</v>
      </c>
      <c r="E22655" s="662">
        <v>123000</v>
      </c>
      <c r="F22655" s="662">
        <v>123000</v>
      </c>
      <c r="G22655" s="662">
        <v>123000</v>
      </c>
      <c r="H22655" s="661">
        <v>3</v>
      </c>
      <c r="I22655" s="662">
        <v>369000</v>
      </c>
      <c r="J22655" s="663">
        <v>15000000</v>
      </c>
      <c r="K22655" s="662">
        <v>1845000000000</v>
      </c>
    </row>
    <row r="22656" spans="3:11" x14ac:dyDescent="0.25">
      <c r="C22656" s="660">
        <v>45952</v>
      </c>
      <c r="D22656" s="661" t="s">
        <v>317</v>
      </c>
      <c r="E22656" s="662">
        <v>123000</v>
      </c>
      <c r="F22656" s="662">
        <v>123000</v>
      </c>
      <c r="G22656" s="662">
        <v>123000</v>
      </c>
      <c r="H22656" s="661">
        <v>48</v>
      </c>
      <c r="I22656" s="662">
        <v>5904000</v>
      </c>
      <c r="J22656" s="663">
        <v>15000000</v>
      </c>
      <c r="K22656" s="662">
        <v>1845000000000</v>
      </c>
    </row>
    <row r="22657" spans="3:11" x14ac:dyDescent="0.25">
      <c r="C22657" s="660">
        <v>45952</v>
      </c>
      <c r="D22657" s="661" t="s">
        <v>317</v>
      </c>
      <c r="E22657" s="662">
        <v>123000</v>
      </c>
      <c r="F22657" s="662">
        <v>123000</v>
      </c>
      <c r="G22657" s="662">
        <v>123000</v>
      </c>
      <c r="H22657" s="661">
        <v>40</v>
      </c>
      <c r="I22657" s="662">
        <v>4920000</v>
      </c>
      <c r="J22657" s="663">
        <v>15000000</v>
      </c>
      <c r="K22657" s="662">
        <v>1845000000000</v>
      </c>
    </row>
    <row r="22658" spans="3:11" x14ac:dyDescent="0.25">
      <c r="C22658" s="660">
        <v>45952</v>
      </c>
      <c r="D22658" s="661" t="s">
        <v>317</v>
      </c>
      <c r="E22658" s="662">
        <v>123000</v>
      </c>
      <c r="F22658" s="662">
        <v>123000</v>
      </c>
      <c r="G22658" s="662">
        <v>123000</v>
      </c>
      <c r="H22658" s="661">
        <v>10</v>
      </c>
      <c r="I22658" s="662">
        <v>1230000</v>
      </c>
      <c r="J22658" s="663">
        <v>15000000</v>
      </c>
      <c r="K22658" s="662">
        <v>1845000000000</v>
      </c>
    </row>
    <row r="22659" spans="3:11" x14ac:dyDescent="0.25">
      <c r="C22659" s="660">
        <v>45952</v>
      </c>
      <c r="D22659" s="661" t="s">
        <v>317</v>
      </c>
      <c r="E22659" s="662">
        <v>123000</v>
      </c>
      <c r="F22659" s="662">
        <v>123000</v>
      </c>
      <c r="G22659" s="662">
        <v>123000</v>
      </c>
      <c r="H22659" s="661">
        <v>26</v>
      </c>
      <c r="I22659" s="662">
        <v>3198000</v>
      </c>
      <c r="J22659" s="663">
        <v>15000000</v>
      </c>
      <c r="K22659" s="662">
        <v>1845000000000</v>
      </c>
    </row>
    <row r="22660" spans="3:11" x14ac:dyDescent="0.25">
      <c r="C22660" s="660">
        <v>45952</v>
      </c>
      <c r="D22660" s="661" t="s">
        <v>310</v>
      </c>
      <c r="E22660" s="662">
        <v>101000</v>
      </c>
      <c r="F22660" s="662">
        <v>102000</v>
      </c>
      <c r="G22660" s="662">
        <v>101000</v>
      </c>
      <c r="H22660" s="661">
        <v>5</v>
      </c>
      <c r="I22660" s="662">
        <v>505000</v>
      </c>
      <c r="J22660" s="663">
        <v>19450000</v>
      </c>
      <c r="K22660" s="662">
        <v>1964450000000</v>
      </c>
    </row>
    <row r="22661" spans="3:11" x14ac:dyDescent="0.25">
      <c r="C22661" s="660">
        <v>45952</v>
      </c>
      <c r="D22661" s="661" t="s">
        <v>312</v>
      </c>
      <c r="E22661" s="662">
        <v>27500</v>
      </c>
      <c r="F22661" s="662">
        <v>27500</v>
      </c>
      <c r="G22661" s="662">
        <v>27500</v>
      </c>
      <c r="H22661" s="661">
        <v>1</v>
      </c>
      <c r="I22661" s="662">
        <v>27500</v>
      </c>
      <c r="J22661" s="663">
        <v>20000000</v>
      </c>
      <c r="K22661" s="662">
        <v>550000000000</v>
      </c>
    </row>
    <row r="22662" spans="3:11" x14ac:dyDescent="0.25">
      <c r="C22662" s="660">
        <v>45952</v>
      </c>
      <c r="D22662" s="661" t="s">
        <v>1155</v>
      </c>
      <c r="E22662" s="662">
        <v>39600</v>
      </c>
      <c r="F22662" s="662">
        <v>39600</v>
      </c>
      <c r="G22662" s="662">
        <v>39390</v>
      </c>
      <c r="H22662" s="661">
        <v>3</v>
      </c>
      <c r="I22662" s="662">
        <v>118800</v>
      </c>
      <c r="J22662" s="663">
        <v>2400000</v>
      </c>
      <c r="K22662" s="662">
        <v>94536000000</v>
      </c>
    </row>
    <row r="22663" spans="3:11" x14ac:dyDescent="0.25">
      <c r="C22663" s="660">
        <v>45952</v>
      </c>
      <c r="D22663" s="661" t="s">
        <v>312</v>
      </c>
      <c r="E22663" s="662">
        <v>28070</v>
      </c>
      <c r="F22663" s="662">
        <v>27500</v>
      </c>
      <c r="G22663" s="662">
        <v>27500</v>
      </c>
      <c r="H22663" s="661">
        <v>1</v>
      </c>
      <c r="I22663" s="662">
        <v>28070</v>
      </c>
      <c r="J22663" s="663">
        <v>20000000</v>
      </c>
      <c r="K22663" s="662">
        <v>550000000000</v>
      </c>
    </row>
    <row r="22664" spans="3:11" x14ac:dyDescent="0.25">
      <c r="C22664" s="660">
        <v>45952</v>
      </c>
      <c r="D22664" s="661" t="s">
        <v>312</v>
      </c>
      <c r="E22664" s="662">
        <v>28300</v>
      </c>
      <c r="F22664" s="662">
        <v>27500</v>
      </c>
      <c r="G22664" s="662">
        <v>27500</v>
      </c>
      <c r="H22664" s="661">
        <v>1</v>
      </c>
      <c r="I22664" s="662">
        <v>28300</v>
      </c>
      <c r="J22664" s="663">
        <v>20000000</v>
      </c>
      <c r="K22664" s="662">
        <v>550000000000</v>
      </c>
    </row>
    <row r="22665" spans="3:11" x14ac:dyDescent="0.25">
      <c r="C22665" s="660">
        <v>45952</v>
      </c>
      <c r="D22665" s="661" t="s">
        <v>312</v>
      </c>
      <c r="E22665" s="662">
        <v>28600</v>
      </c>
      <c r="F22665" s="662">
        <v>27500</v>
      </c>
      <c r="G22665" s="662">
        <v>27500</v>
      </c>
      <c r="H22665" s="661">
        <v>6</v>
      </c>
      <c r="I22665" s="662">
        <v>171600</v>
      </c>
      <c r="J22665" s="663">
        <v>20000000</v>
      </c>
      <c r="K22665" s="662">
        <v>550000000000</v>
      </c>
    </row>
    <row r="22666" spans="3:11" x14ac:dyDescent="0.25">
      <c r="C22666" s="660">
        <v>45952</v>
      </c>
      <c r="D22666" s="661" t="s">
        <v>317</v>
      </c>
      <c r="E22666" s="662">
        <v>122000</v>
      </c>
      <c r="F22666" s="662">
        <v>123000</v>
      </c>
      <c r="G22666" s="662">
        <v>123000</v>
      </c>
      <c r="H22666" s="661">
        <v>5</v>
      </c>
      <c r="I22666" s="662">
        <v>610000</v>
      </c>
      <c r="J22666" s="663">
        <v>15000000</v>
      </c>
      <c r="K22666" s="662">
        <v>1845000000000</v>
      </c>
    </row>
    <row r="22667" spans="3:11" x14ac:dyDescent="0.25">
      <c r="C22667" s="660">
        <v>45952</v>
      </c>
      <c r="D22667" s="661" t="s">
        <v>312</v>
      </c>
      <c r="E22667" s="662">
        <v>27500</v>
      </c>
      <c r="F22667" s="662">
        <v>27500</v>
      </c>
      <c r="G22667" s="662">
        <v>27500</v>
      </c>
      <c r="H22667" s="661">
        <v>10</v>
      </c>
      <c r="I22667" s="662">
        <v>275000</v>
      </c>
      <c r="J22667" s="663">
        <v>20000000</v>
      </c>
      <c r="K22667" s="662">
        <v>550000000000</v>
      </c>
    </row>
    <row r="22668" spans="3:11" x14ac:dyDescent="0.25">
      <c r="C22668" s="660">
        <v>45952</v>
      </c>
      <c r="D22668" s="661" t="s">
        <v>317</v>
      </c>
      <c r="E22668" s="662">
        <v>123000</v>
      </c>
      <c r="F22668" s="662">
        <v>123000</v>
      </c>
      <c r="G22668" s="662">
        <v>123000</v>
      </c>
      <c r="H22668" s="661">
        <v>5</v>
      </c>
      <c r="I22668" s="662">
        <v>615000</v>
      </c>
      <c r="J22668" s="663">
        <v>15000000</v>
      </c>
      <c r="K22668" s="662">
        <v>1845000000000</v>
      </c>
    </row>
    <row r="22669" spans="3:11" x14ac:dyDescent="0.25">
      <c r="C22669" s="660">
        <v>45952</v>
      </c>
      <c r="D22669" s="661" t="s">
        <v>310</v>
      </c>
      <c r="E22669" s="662">
        <v>101000</v>
      </c>
      <c r="F22669" s="662">
        <v>102000</v>
      </c>
      <c r="G22669" s="662">
        <v>101000</v>
      </c>
      <c r="H22669" s="661">
        <v>6</v>
      </c>
      <c r="I22669" s="662">
        <v>606000</v>
      </c>
      <c r="J22669" s="663">
        <v>19450000</v>
      </c>
      <c r="K22669" s="662">
        <v>1964450000000</v>
      </c>
    </row>
    <row r="22670" spans="3:11" x14ac:dyDescent="0.25">
      <c r="C22670" s="660">
        <v>45952</v>
      </c>
      <c r="D22670" s="661" t="s">
        <v>312</v>
      </c>
      <c r="E22670" s="662">
        <v>27500</v>
      </c>
      <c r="F22670" s="662">
        <v>27500</v>
      </c>
      <c r="G22670" s="662">
        <v>27500</v>
      </c>
      <c r="H22670" s="661">
        <v>1</v>
      </c>
      <c r="I22670" s="662">
        <v>27500</v>
      </c>
      <c r="J22670" s="663">
        <v>20000000</v>
      </c>
      <c r="K22670" s="662">
        <v>550000000000</v>
      </c>
    </row>
    <row r="22671" spans="3:11" x14ac:dyDescent="0.25">
      <c r="C22671" s="660">
        <v>45952</v>
      </c>
      <c r="D22671" s="661" t="s">
        <v>1154</v>
      </c>
      <c r="E22671" s="662">
        <v>57000</v>
      </c>
      <c r="F22671" s="662">
        <v>57500</v>
      </c>
      <c r="G22671" s="662">
        <v>56510</v>
      </c>
      <c r="H22671" s="661">
        <v>5</v>
      </c>
      <c r="I22671" s="662">
        <v>285000</v>
      </c>
      <c r="J22671" s="663">
        <v>600000</v>
      </c>
      <c r="K22671" s="662">
        <v>33906000000</v>
      </c>
    </row>
    <row r="22672" spans="3:11" x14ac:dyDescent="0.25">
      <c r="C22672" s="660">
        <v>45952</v>
      </c>
      <c r="D22672" s="661" t="s">
        <v>1155</v>
      </c>
      <c r="E22672" s="662">
        <v>39600</v>
      </c>
      <c r="F22672" s="662">
        <v>39600</v>
      </c>
      <c r="G22672" s="662">
        <v>39390</v>
      </c>
      <c r="H22672" s="661">
        <v>2</v>
      </c>
      <c r="I22672" s="662">
        <v>79200</v>
      </c>
      <c r="J22672" s="663">
        <v>2400000</v>
      </c>
      <c r="K22672" s="662">
        <v>94536000000</v>
      </c>
    </row>
    <row r="22673" spans="3:11" x14ac:dyDescent="0.25">
      <c r="C22673" s="660">
        <v>45952</v>
      </c>
      <c r="D22673" s="661" t="s">
        <v>317</v>
      </c>
      <c r="E22673" s="662">
        <v>123000</v>
      </c>
      <c r="F22673" s="662">
        <v>123000</v>
      </c>
      <c r="G22673" s="662">
        <v>123000</v>
      </c>
      <c r="H22673" s="661">
        <v>1</v>
      </c>
      <c r="I22673" s="662">
        <v>123000</v>
      </c>
      <c r="J22673" s="663">
        <v>15000000</v>
      </c>
      <c r="K22673" s="662">
        <v>1845000000000</v>
      </c>
    </row>
    <row r="22674" spans="3:11" x14ac:dyDescent="0.25">
      <c r="C22674" s="660">
        <v>45952</v>
      </c>
      <c r="D22674" s="661" t="s">
        <v>312</v>
      </c>
      <c r="E22674" s="662">
        <v>27500</v>
      </c>
      <c r="F22674" s="662">
        <v>27500</v>
      </c>
      <c r="G22674" s="662">
        <v>27500</v>
      </c>
      <c r="H22674" s="661">
        <v>4</v>
      </c>
      <c r="I22674" s="662">
        <v>110000</v>
      </c>
      <c r="J22674" s="663">
        <v>20000000</v>
      </c>
      <c r="K22674" s="662">
        <v>550000000000</v>
      </c>
    </row>
    <row r="22675" spans="3:11" x14ac:dyDescent="0.25">
      <c r="C22675" s="660">
        <v>45952</v>
      </c>
      <c r="D22675" s="661" t="s">
        <v>312</v>
      </c>
      <c r="E22675" s="662">
        <v>27500</v>
      </c>
      <c r="F22675" s="662">
        <v>27500</v>
      </c>
      <c r="G22675" s="662">
        <v>27500</v>
      </c>
      <c r="H22675" s="661">
        <v>6</v>
      </c>
      <c r="I22675" s="662">
        <v>165000</v>
      </c>
      <c r="J22675" s="663">
        <v>20000000</v>
      </c>
      <c r="K22675" s="662">
        <v>550000000000</v>
      </c>
    </row>
    <row r="22676" spans="3:11" x14ac:dyDescent="0.25">
      <c r="C22676" s="660">
        <v>45952</v>
      </c>
      <c r="D22676" s="661" t="s">
        <v>317</v>
      </c>
      <c r="E22676" s="662">
        <v>119000</v>
      </c>
      <c r="F22676" s="662">
        <v>123000</v>
      </c>
      <c r="G22676" s="662">
        <v>123000</v>
      </c>
      <c r="H22676" s="661">
        <v>191</v>
      </c>
      <c r="I22676" s="662">
        <v>22729000</v>
      </c>
      <c r="J22676" s="663">
        <v>15000000</v>
      </c>
      <c r="K22676" s="662">
        <v>1845000000000</v>
      </c>
    </row>
    <row r="22677" spans="3:11" x14ac:dyDescent="0.25">
      <c r="C22677" s="660">
        <v>45952</v>
      </c>
      <c r="D22677" s="661" t="s">
        <v>317</v>
      </c>
      <c r="E22677" s="662">
        <v>119000</v>
      </c>
      <c r="F22677" s="662">
        <v>123000</v>
      </c>
      <c r="G22677" s="662">
        <v>123000</v>
      </c>
      <c r="H22677" s="661">
        <v>9</v>
      </c>
      <c r="I22677" s="662">
        <v>1071000</v>
      </c>
      <c r="J22677" s="663">
        <v>15000000</v>
      </c>
      <c r="K22677" s="662">
        <v>1845000000000</v>
      </c>
    </row>
    <row r="22678" spans="3:11" x14ac:dyDescent="0.25">
      <c r="C22678" s="660">
        <v>45952</v>
      </c>
      <c r="D22678" s="661" t="s">
        <v>317</v>
      </c>
      <c r="E22678" s="662">
        <v>121000</v>
      </c>
      <c r="F22678" s="662">
        <v>123000</v>
      </c>
      <c r="G22678" s="662">
        <v>123000</v>
      </c>
      <c r="H22678" s="661">
        <v>5</v>
      </c>
      <c r="I22678" s="662">
        <v>605000</v>
      </c>
      <c r="J22678" s="663">
        <v>15000000</v>
      </c>
      <c r="K22678" s="662">
        <v>1845000000000</v>
      </c>
    </row>
    <row r="22679" spans="3:11" x14ac:dyDescent="0.25">
      <c r="C22679" s="660">
        <v>45952</v>
      </c>
      <c r="D22679" s="661" t="s">
        <v>312</v>
      </c>
      <c r="E22679" s="662">
        <v>28000</v>
      </c>
      <c r="F22679" s="662">
        <v>27500</v>
      </c>
      <c r="G22679" s="662">
        <v>27500</v>
      </c>
      <c r="H22679" s="661">
        <v>5</v>
      </c>
      <c r="I22679" s="662">
        <v>140000</v>
      </c>
      <c r="J22679" s="663">
        <v>20000000</v>
      </c>
      <c r="K22679" s="662">
        <v>550000000000</v>
      </c>
    </row>
    <row r="22680" spans="3:11" x14ac:dyDescent="0.25">
      <c r="C22680" s="660">
        <v>45952</v>
      </c>
      <c r="D22680" s="661" t="s">
        <v>312</v>
      </c>
      <c r="E22680" s="662">
        <v>28500</v>
      </c>
      <c r="F22680" s="662">
        <v>27500</v>
      </c>
      <c r="G22680" s="662">
        <v>27500</v>
      </c>
      <c r="H22680" s="661">
        <v>5</v>
      </c>
      <c r="I22680" s="662">
        <v>142500</v>
      </c>
      <c r="J22680" s="663">
        <v>20000000</v>
      </c>
      <c r="K22680" s="662">
        <v>550000000000</v>
      </c>
    </row>
    <row r="22681" spans="3:11" x14ac:dyDescent="0.25">
      <c r="C22681" s="660">
        <v>45952</v>
      </c>
      <c r="D22681" s="661" t="s">
        <v>317</v>
      </c>
      <c r="E22681" s="662">
        <v>123000</v>
      </c>
      <c r="F22681" s="662">
        <v>123000</v>
      </c>
      <c r="G22681" s="662">
        <v>123000</v>
      </c>
      <c r="H22681" s="661">
        <v>99</v>
      </c>
      <c r="I22681" s="662">
        <v>12177000</v>
      </c>
      <c r="J22681" s="663">
        <v>15000000</v>
      </c>
      <c r="K22681" s="662">
        <v>1845000000000</v>
      </c>
    </row>
    <row r="22682" spans="3:11" x14ac:dyDescent="0.25">
      <c r="C22682" s="660">
        <v>45952</v>
      </c>
      <c r="D22682" s="661" t="s">
        <v>317</v>
      </c>
      <c r="E22682" s="662">
        <v>123000</v>
      </c>
      <c r="F22682" s="662">
        <v>123000</v>
      </c>
      <c r="G22682" s="662">
        <v>123000</v>
      </c>
      <c r="H22682" s="661">
        <v>2</v>
      </c>
      <c r="I22682" s="662">
        <v>246000</v>
      </c>
      <c r="J22682" s="663">
        <v>15000000</v>
      </c>
      <c r="K22682" s="662">
        <v>1845000000000</v>
      </c>
    </row>
    <row r="22683" spans="3:11" x14ac:dyDescent="0.25">
      <c r="C22683" s="660">
        <v>45952</v>
      </c>
      <c r="D22683" s="661" t="s">
        <v>317</v>
      </c>
      <c r="E22683" s="662">
        <v>123000</v>
      </c>
      <c r="F22683" s="662">
        <v>123000</v>
      </c>
      <c r="G22683" s="662">
        <v>123000</v>
      </c>
      <c r="H22683" s="661">
        <v>80</v>
      </c>
      <c r="I22683" s="662">
        <v>9840000</v>
      </c>
      <c r="J22683" s="663">
        <v>15000000</v>
      </c>
      <c r="K22683" s="662">
        <v>1845000000000</v>
      </c>
    </row>
    <row r="22684" spans="3:11" x14ac:dyDescent="0.25">
      <c r="C22684" s="660">
        <v>45952</v>
      </c>
      <c r="D22684" s="661" t="s">
        <v>312</v>
      </c>
      <c r="E22684" s="662">
        <v>28500</v>
      </c>
      <c r="F22684" s="662">
        <v>27500</v>
      </c>
      <c r="G22684" s="662">
        <v>27500</v>
      </c>
      <c r="H22684" s="661">
        <v>5</v>
      </c>
      <c r="I22684" s="662">
        <v>142500</v>
      </c>
      <c r="J22684" s="663">
        <v>20000000</v>
      </c>
      <c r="K22684" s="662">
        <v>550000000000</v>
      </c>
    </row>
    <row r="22685" spans="3:11" x14ac:dyDescent="0.25">
      <c r="C22685" s="660">
        <v>45952</v>
      </c>
      <c r="D22685" s="661" t="s">
        <v>312</v>
      </c>
      <c r="E22685" s="662">
        <v>28500</v>
      </c>
      <c r="F22685" s="662">
        <v>27500</v>
      </c>
      <c r="G22685" s="662">
        <v>27500</v>
      </c>
      <c r="H22685" s="661">
        <v>95</v>
      </c>
      <c r="I22685" s="662">
        <v>2707500</v>
      </c>
      <c r="J22685" s="663">
        <v>20000000</v>
      </c>
      <c r="K22685" s="662">
        <v>550000000000</v>
      </c>
    </row>
    <row r="22686" spans="3:11" x14ac:dyDescent="0.25">
      <c r="C22686" s="660">
        <v>45952</v>
      </c>
      <c r="D22686" s="661" t="s">
        <v>312</v>
      </c>
      <c r="E22686" s="662">
        <v>27500</v>
      </c>
      <c r="F22686" s="662">
        <v>27500</v>
      </c>
      <c r="G22686" s="662">
        <v>27500</v>
      </c>
      <c r="H22686" s="661">
        <v>1</v>
      </c>
      <c r="I22686" s="662">
        <v>27500</v>
      </c>
      <c r="J22686" s="663">
        <v>20000000</v>
      </c>
      <c r="K22686" s="662">
        <v>550000000000</v>
      </c>
    </row>
    <row r="22687" spans="3:11" x14ac:dyDescent="0.25">
      <c r="C22687" s="660">
        <v>45952</v>
      </c>
      <c r="D22687" s="661" t="s">
        <v>317</v>
      </c>
      <c r="E22687" s="662">
        <v>122800</v>
      </c>
      <c r="F22687" s="662">
        <v>123000</v>
      </c>
      <c r="G22687" s="662">
        <v>123000</v>
      </c>
      <c r="H22687" s="661">
        <v>5</v>
      </c>
      <c r="I22687" s="662">
        <v>614000</v>
      </c>
      <c r="J22687" s="663">
        <v>15000000</v>
      </c>
      <c r="K22687" s="662">
        <v>1845000000000</v>
      </c>
    </row>
    <row r="22688" spans="3:11" x14ac:dyDescent="0.25">
      <c r="C22688" s="660">
        <v>45952</v>
      </c>
      <c r="D22688" s="661" t="s">
        <v>317</v>
      </c>
      <c r="E22688" s="662">
        <v>123000</v>
      </c>
      <c r="F22688" s="662">
        <v>123000</v>
      </c>
      <c r="G22688" s="662">
        <v>123000</v>
      </c>
      <c r="H22688" s="661">
        <v>7</v>
      </c>
      <c r="I22688" s="662">
        <v>861000</v>
      </c>
      <c r="J22688" s="663">
        <v>15000000</v>
      </c>
      <c r="K22688" s="662">
        <v>1845000000000</v>
      </c>
    </row>
    <row r="22689" spans="3:11" x14ac:dyDescent="0.25">
      <c r="C22689" s="660">
        <v>45952</v>
      </c>
      <c r="D22689" s="661" t="s">
        <v>317</v>
      </c>
      <c r="E22689" s="662">
        <v>123000</v>
      </c>
      <c r="F22689" s="662">
        <v>123000</v>
      </c>
      <c r="G22689" s="662">
        <v>123000</v>
      </c>
      <c r="H22689" s="661">
        <v>50</v>
      </c>
      <c r="I22689" s="662">
        <v>6150000</v>
      </c>
      <c r="J22689" s="663">
        <v>15000000</v>
      </c>
      <c r="K22689" s="662">
        <v>1845000000000</v>
      </c>
    </row>
    <row r="22690" spans="3:11" x14ac:dyDescent="0.25">
      <c r="C22690" s="660">
        <v>45952</v>
      </c>
      <c r="D22690" s="661" t="s">
        <v>1154</v>
      </c>
      <c r="E22690" s="662">
        <v>57000</v>
      </c>
      <c r="F22690" s="662">
        <v>57500</v>
      </c>
      <c r="G22690" s="662">
        <v>56510</v>
      </c>
      <c r="H22690" s="661">
        <v>2</v>
      </c>
      <c r="I22690" s="662">
        <v>114000</v>
      </c>
      <c r="J22690" s="663">
        <v>600000</v>
      </c>
      <c r="K22690" s="662">
        <v>33906000000</v>
      </c>
    </row>
    <row r="22691" spans="3:11" x14ac:dyDescent="0.25">
      <c r="C22691" s="660">
        <v>45952</v>
      </c>
      <c r="D22691" s="661" t="s">
        <v>317</v>
      </c>
      <c r="E22691" s="662">
        <v>119000</v>
      </c>
      <c r="F22691" s="662">
        <v>123000</v>
      </c>
      <c r="G22691" s="662">
        <v>123000</v>
      </c>
      <c r="H22691" s="661">
        <v>1</v>
      </c>
      <c r="I22691" s="662">
        <v>119000</v>
      </c>
      <c r="J22691" s="663">
        <v>15000000</v>
      </c>
      <c r="K22691" s="662">
        <v>1845000000000</v>
      </c>
    </row>
    <row r="22692" spans="3:11" x14ac:dyDescent="0.25">
      <c r="C22692" s="660">
        <v>45952</v>
      </c>
      <c r="D22692" s="661" t="s">
        <v>317</v>
      </c>
      <c r="E22692" s="662">
        <v>119000</v>
      </c>
      <c r="F22692" s="662">
        <v>123000</v>
      </c>
      <c r="G22692" s="662">
        <v>123000</v>
      </c>
      <c r="H22692" s="661">
        <v>40</v>
      </c>
      <c r="I22692" s="662">
        <v>4760000</v>
      </c>
      <c r="J22692" s="663">
        <v>15000000</v>
      </c>
      <c r="K22692" s="662">
        <v>1845000000000</v>
      </c>
    </row>
    <row r="22693" spans="3:11" x14ac:dyDescent="0.25">
      <c r="C22693" s="660">
        <v>45952</v>
      </c>
      <c r="D22693" s="661" t="s">
        <v>317</v>
      </c>
      <c r="E22693" s="662">
        <v>119000</v>
      </c>
      <c r="F22693" s="662">
        <v>123000</v>
      </c>
      <c r="G22693" s="662">
        <v>123000</v>
      </c>
      <c r="H22693" s="661">
        <v>10</v>
      </c>
      <c r="I22693" s="662">
        <v>1190000</v>
      </c>
      <c r="J22693" s="663">
        <v>15000000</v>
      </c>
      <c r="K22693" s="662">
        <v>1845000000000</v>
      </c>
    </row>
    <row r="22694" spans="3:11" x14ac:dyDescent="0.25">
      <c r="C22694" s="660">
        <v>45952</v>
      </c>
      <c r="D22694" s="661" t="s">
        <v>317</v>
      </c>
      <c r="E22694" s="662">
        <v>118600</v>
      </c>
      <c r="F22694" s="662">
        <v>123000</v>
      </c>
      <c r="G22694" s="662">
        <v>123000</v>
      </c>
      <c r="H22694" s="661">
        <v>126</v>
      </c>
      <c r="I22694" s="662">
        <v>14943600</v>
      </c>
      <c r="J22694" s="663">
        <v>15000000</v>
      </c>
      <c r="K22694" s="662">
        <v>1845000000000</v>
      </c>
    </row>
    <row r="22695" spans="3:11" x14ac:dyDescent="0.25">
      <c r="C22695" s="660">
        <v>45952</v>
      </c>
      <c r="D22695" s="661" t="s">
        <v>317</v>
      </c>
      <c r="E22695" s="662">
        <v>118500</v>
      </c>
      <c r="F22695" s="662">
        <v>123000</v>
      </c>
      <c r="G22695" s="662">
        <v>123000</v>
      </c>
      <c r="H22695" s="661">
        <v>10</v>
      </c>
      <c r="I22695" s="662">
        <v>1185000</v>
      </c>
      <c r="J22695" s="663">
        <v>15000000</v>
      </c>
      <c r="K22695" s="662">
        <v>1845000000000</v>
      </c>
    </row>
    <row r="22696" spans="3:11" x14ac:dyDescent="0.25">
      <c r="C22696" s="660">
        <v>45952</v>
      </c>
      <c r="D22696" s="661" t="s">
        <v>317</v>
      </c>
      <c r="E22696" s="662">
        <v>118500</v>
      </c>
      <c r="F22696" s="662">
        <v>123000</v>
      </c>
      <c r="G22696" s="662">
        <v>123000</v>
      </c>
      <c r="H22696" s="661">
        <v>3</v>
      </c>
      <c r="I22696" s="662">
        <v>355500</v>
      </c>
      <c r="J22696" s="663">
        <v>15000000</v>
      </c>
      <c r="K22696" s="662">
        <v>1845000000000</v>
      </c>
    </row>
    <row r="22697" spans="3:11" x14ac:dyDescent="0.25">
      <c r="C22697" s="660">
        <v>45952</v>
      </c>
      <c r="D22697" s="661" t="s">
        <v>312</v>
      </c>
      <c r="E22697" s="662">
        <v>27500</v>
      </c>
      <c r="F22697" s="662">
        <v>27500</v>
      </c>
      <c r="G22697" s="662">
        <v>27500</v>
      </c>
      <c r="H22697" s="661">
        <v>3</v>
      </c>
      <c r="I22697" s="662">
        <v>82500</v>
      </c>
      <c r="J22697" s="663">
        <v>20000000</v>
      </c>
      <c r="K22697" s="662">
        <v>550000000000</v>
      </c>
    </row>
    <row r="22698" spans="3:11" x14ac:dyDescent="0.25">
      <c r="C22698" s="660">
        <v>45952</v>
      </c>
      <c r="D22698" s="661" t="s">
        <v>312</v>
      </c>
      <c r="E22698" s="662">
        <v>27500</v>
      </c>
      <c r="F22698" s="662">
        <v>27500</v>
      </c>
      <c r="G22698" s="662">
        <v>27500</v>
      </c>
      <c r="H22698" s="661">
        <v>10</v>
      </c>
      <c r="I22698" s="662">
        <v>275000</v>
      </c>
      <c r="J22698" s="663">
        <v>20000000</v>
      </c>
      <c r="K22698" s="662">
        <v>550000000000</v>
      </c>
    </row>
    <row r="22699" spans="3:11" x14ac:dyDescent="0.25">
      <c r="C22699" s="660">
        <v>45952</v>
      </c>
      <c r="D22699" s="661" t="s">
        <v>312</v>
      </c>
      <c r="E22699" s="662">
        <v>27500</v>
      </c>
      <c r="F22699" s="662">
        <v>27500</v>
      </c>
      <c r="G22699" s="662">
        <v>27500</v>
      </c>
      <c r="H22699" s="661">
        <v>5</v>
      </c>
      <c r="I22699" s="662">
        <v>137500</v>
      </c>
      <c r="J22699" s="663">
        <v>20000000</v>
      </c>
      <c r="K22699" s="662">
        <v>550000000000</v>
      </c>
    </row>
    <row r="22700" spans="3:11" x14ac:dyDescent="0.25">
      <c r="C22700" s="660">
        <v>45952</v>
      </c>
      <c r="D22700" s="661" t="s">
        <v>312</v>
      </c>
      <c r="E22700" s="662">
        <v>27500</v>
      </c>
      <c r="F22700" s="662">
        <v>27500</v>
      </c>
      <c r="G22700" s="662">
        <v>27500</v>
      </c>
      <c r="H22700" s="661">
        <v>50</v>
      </c>
      <c r="I22700" s="662">
        <v>1375000</v>
      </c>
      <c r="J22700" s="663">
        <v>20000000</v>
      </c>
      <c r="K22700" s="662">
        <v>550000000000</v>
      </c>
    </row>
    <row r="22701" spans="3:11" x14ac:dyDescent="0.25">
      <c r="C22701" s="660">
        <v>45952</v>
      </c>
      <c r="D22701" s="661" t="s">
        <v>317</v>
      </c>
      <c r="E22701" s="662">
        <v>118500</v>
      </c>
      <c r="F22701" s="662">
        <v>123000</v>
      </c>
      <c r="G22701" s="662">
        <v>123000</v>
      </c>
      <c r="H22701" s="661">
        <v>285</v>
      </c>
      <c r="I22701" s="662">
        <v>33772500</v>
      </c>
      <c r="J22701" s="663">
        <v>15000000</v>
      </c>
      <c r="K22701" s="662">
        <v>1845000000000</v>
      </c>
    </row>
    <row r="22702" spans="3:11" x14ac:dyDescent="0.25">
      <c r="C22702" s="660">
        <v>45952</v>
      </c>
      <c r="D22702" s="661" t="s">
        <v>310</v>
      </c>
      <c r="E22702" s="662">
        <v>100700</v>
      </c>
      <c r="F22702" s="662">
        <v>102000</v>
      </c>
      <c r="G22702" s="662">
        <v>101000</v>
      </c>
      <c r="H22702" s="661">
        <v>2</v>
      </c>
      <c r="I22702" s="662">
        <v>201400</v>
      </c>
      <c r="J22702" s="663">
        <v>19450000</v>
      </c>
      <c r="K22702" s="662">
        <v>1964450000000</v>
      </c>
    </row>
    <row r="22703" spans="3:11" x14ac:dyDescent="0.25">
      <c r="C22703" s="660">
        <v>45952</v>
      </c>
      <c r="D22703" s="661" t="s">
        <v>317</v>
      </c>
      <c r="E22703" s="662">
        <v>119000</v>
      </c>
      <c r="F22703" s="662">
        <v>123000</v>
      </c>
      <c r="G22703" s="662">
        <v>123000</v>
      </c>
      <c r="H22703" s="661">
        <v>3</v>
      </c>
      <c r="I22703" s="662">
        <v>357000</v>
      </c>
      <c r="J22703" s="663">
        <v>15000000</v>
      </c>
      <c r="K22703" s="662">
        <v>1845000000000</v>
      </c>
    </row>
    <row r="22704" spans="3:11" x14ac:dyDescent="0.25">
      <c r="C22704" s="660">
        <v>45952</v>
      </c>
      <c r="D22704" s="661" t="s">
        <v>1154</v>
      </c>
      <c r="E22704" s="662">
        <v>56000</v>
      </c>
      <c r="F22704" s="662">
        <v>57500</v>
      </c>
      <c r="G22704" s="662">
        <v>56510</v>
      </c>
      <c r="H22704" s="661">
        <v>2</v>
      </c>
      <c r="I22704" s="662">
        <v>112000</v>
      </c>
      <c r="J22704" s="663">
        <v>600000</v>
      </c>
      <c r="K22704" s="662">
        <v>33906000000</v>
      </c>
    </row>
    <row r="22705" spans="3:11" x14ac:dyDescent="0.25">
      <c r="C22705" s="660">
        <v>45952</v>
      </c>
      <c r="D22705" s="661" t="s">
        <v>1154</v>
      </c>
      <c r="E22705" s="662">
        <v>56000</v>
      </c>
      <c r="F22705" s="662">
        <v>57500</v>
      </c>
      <c r="G22705" s="662">
        <v>56510</v>
      </c>
      <c r="H22705" s="661">
        <v>2</v>
      </c>
      <c r="I22705" s="662">
        <v>112000</v>
      </c>
      <c r="J22705" s="663">
        <v>600000</v>
      </c>
      <c r="K22705" s="662">
        <v>33906000000</v>
      </c>
    </row>
    <row r="22706" spans="3:11" x14ac:dyDescent="0.25">
      <c r="C22706" s="660">
        <v>45952</v>
      </c>
      <c r="D22706" s="661" t="s">
        <v>317</v>
      </c>
      <c r="E22706" s="662">
        <v>119000</v>
      </c>
      <c r="F22706" s="662">
        <v>123000</v>
      </c>
      <c r="G22706" s="662">
        <v>123000</v>
      </c>
      <c r="H22706" s="661">
        <v>5</v>
      </c>
      <c r="I22706" s="662">
        <v>595000</v>
      </c>
      <c r="J22706" s="663">
        <v>15000000</v>
      </c>
      <c r="K22706" s="662">
        <v>1845000000000</v>
      </c>
    </row>
    <row r="22707" spans="3:11" x14ac:dyDescent="0.25">
      <c r="C22707" s="660">
        <v>45952</v>
      </c>
      <c r="D22707" s="661" t="s">
        <v>317</v>
      </c>
      <c r="E22707" s="662">
        <v>119000</v>
      </c>
      <c r="F22707" s="662">
        <v>123000</v>
      </c>
      <c r="G22707" s="662">
        <v>123000</v>
      </c>
      <c r="H22707" s="661">
        <v>3</v>
      </c>
      <c r="I22707" s="662">
        <v>357000</v>
      </c>
      <c r="J22707" s="663">
        <v>15000000</v>
      </c>
      <c r="K22707" s="662">
        <v>1845000000000</v>
      </c>
    </row>
    <row r="22708" spans="3:11" x14ac:dyDescent="0.25">
      <c r="C22708" s="660">
        <v>45952</v>
      </c>
      <c r="D22708" s="661" t="s">
        <v>317</v>
      </c>
      <c r="E22708" s="662">
        <v>119000</v>
      </c>
      <c r="F22708" s="662">
        <v>123000</v>
      </c>
      <c r="G22708" s="662">
        <v>123000</v>
      </c>
      <c r="H22708" s="661">
        <v>2</v>
      </c>
      <c r="I22708" s="662">
        <v>238000</v>
      </c>
      <c r="J22708" s="663">
        <v>15000000</v>
      </c>
      <c r="K22708" s="662">
        <v>1845000000000</v>
      </c>
    </row>
    <row r="22709" spans="3:11" x14ac:dyDescent="0.25">
      <c r="C22709" s="660">
        <v>45952</v>
      </c>
      <c r="D22709" s="661" t="s">
        <v>317</v>
      </c>
      <c r="E22709" s="662">
        <v>118600</v>
      </c>
      <c r="F22709" s="662">
        <v>123000</v>
      </c>
      <c r="G22709" s="662">
        <v>123000</v>
      </c>
      <c r="H22709" s="661">
        <v>1</v>
      </c>
      <c r="I22709" s="662">
        <v>118600</v>
      </c>
      <c r="J22709" s="663">
        <v>15000000</v>
      </c>
      <c r="K22709" s="662">
        <v>1845000000000</v>
      </c>
    </row>
    <row r="22710" spans="3:11" x14ac:dyDescent="0.25">
      <c r="C22710" s="660">
        <v>45952</v>
      </c>
      <c r="D22710" s="661" t="s">
        <v>1155</v>
      </c>
      <c r="E22710" s="662">
        <v>38500</v>
      </c>
      <c r="F22710" s="662">
        <v>39600</v>
      </c>
      <c r="G22710" s="662">
        <v>39390</v>
      </c>
      <c r="H22710" s="661">
        <v>1</v>
      </c>
      <c r="I22710" s="662">
        <v>38500</v>
      </c>
      <c r="J22710" s="663">
        <v>2400000</v>
      </c>
      <c r="K22710" s="662">
        <v>94536000000</v>
      </c>
    </row>
    <row r="22711" spans="3:11" x14ac:dyDescent="0.25">
      <c r="C22711" s="660">
        <v>45952</v>
      </c>
      <c r="D22711" s="661" t="s">
        <v>1155</v>
      </c>
      <c r="E22711" s="662">
        <v>39600</v>
      </c>
      <c r="F22711" s="662">
        <v>39600</v>
      </c>
      <c r="G22711" s="662">
        <v>39390</v>
      </c>
      <c r="H22711" s="661">
        <v>1</v>
      </c>
      <c r="I22711" s="662">
        <v>39600</v>
      </c>
      <c r="J22711" s="663">
        <v>2400000</v>
      </c>
      <c r="K22711" s="662">
        <v>94536000000</v>
      </c>
    </row>
    <row r="22712" spans="3:11" x14ac:dyDescent="0.25">
      <c r="C22712" s="660">
        <v>45952</v>
      </c>
      <c r="D22712" s="661" t="s">
        <v>1155</v>
      </c>
      <c r="E22712" s="662">
        <v>39600</v>
      </c>
      <c r="F22712" s="662">
        <v>39600</v>
      </c>
      <c r="G22712" s="662">
        <v>39390</v>
      </c>
      <c r="H22712" s="661">
        <v>29</v>
      </c>
      <c r="I22712" s="662">
        <v>1148400</v>
      </c>
      <c r="J22712" s="663">
        <v>2400000</v>
      </c>
      <c r="K22712" s="662">
        <v>94536000000</v>
      </c>
    </row>
    <row r="22713" spans="3:11" x14ac:dyDescent="0.25">
      <c r="C22713" s="660">
        <v>45952</v>
      </c>
      <c r="D22713" s="661" t="s">
        <v>312</v>
      </c>
      <c r="E22713" s="662">
        <v>27500</v>
      </c>
      <c r="F22713" s="662">
        <v>27500</v>
      </c>
      <c r="G22713" s="662">
        <v>27500</v>
      </c>
      <c r="H22713" s="661">
        <v>1</v>
      </c>
      <c r="I22713" s="662">
        <v>27500</v>
      </c>
      <c r="J22713" s="663">
        <v>20000000</v>
      </c>
      <c r="K22713" s="662">
        <v>550000000000</v>
      </c>
    </row>
    <row r="22714" spans="3:11" x14ac:dyDescent="0.25">
      <c r="C22714" s="660">
        <v>45952</v>
      </c>
      <c r="D22714" s="661" t="s">
        <v>312</v>
      </c>
      <c r="E22714" s="662">
        <v>27500</v>
      </c>
      <c r="F22714" s="662">
        <v>27500</v>
      </c>
      <c r="G22714" s="662">
        <v>27500</v>
      </c>
      <c r="H22714" s="661">
        <v>1</v>
      </c>
      <c r="I22714" s="662">
        <v>27500</v>
      </c>
      <c r="J22714" s="663">
        <v>20000000</v>
      </c>
      <c r="K22714" s="662">
        <v>550000000000</v>
      </c>
    </row>
    <row r="22715" spans="3:11" x14ac:dyDescent="0.25">
      <c r="C22715" s="660">
        <v>45952</v>
      </c>
      <c r="D22715" s="661" t="s">
        <v>312</v>
      </c>
      <c r="E22715" s="662">
        <v>27500</v>
      </c>
      <c r="F22715" s="662">
        <v>27500</v>
      </c>
      <c r="G22715" s="662">
        <v>27500</v>
      </c>
      <c r="H22715" s="661">
        <v>2</v>
      </c>
      <c r="I22715" s="662">
        <v>55000</v>
      </c>
      <c r="J22715" s="663">
        <v>20000000</v>
      </c>
      <c r="K22715" s="662">
        <v>550000000000</v>
      </c>
    </row>
    <row r="22716" spans="3:11" x14ac:dyDescent="0.25">
      <c r="C22716" s="660">
        <v>45952</v>
      </c>
      <c r="D22716" s="661" t="s">
        <v>317</v>
      </c>
      <c r="E22716" s="662">
        <v>122500</v>
      </c>
      <c r="F22716" s="662">
        <v>123000</v>
      </c>
      <c r="G22716" s="662">
        <v>123000</v>
      </c>
      <c r="H22716" s="661">
        <v>1</v>
      </c>
      <c r="I22716" s="662">
        <v>122500</v>
      </c>
      <c r="J22716" s="663">
        <v>15000000</v>
      </c>
      <c r="K22716" s="662">
        <v>1845000000000</v>
      </c>
    </row>
    <row r="22717" spans="3:11" x14ac:dyDescent="0.25">
      <c r="C22717" s="660">
        <v>45952</v>
      </c>
      <c r="D22717" s="661" t="s">
        <v>317</v>
      </c>
      <c r="E22717" s="662">
        <v>122500</v>
      </c>
      <c r="F22717" s="662">
        <v>123000</v>
      </c>
      <c r="G22717" s="662">
        <v>123000</v>
      </c>
      <c r="H22717" s="661">
        <v>1</v>
      </c>
      <c r="I22717" s="662">
        <v>122500</v>
      </c>
      <c r="J22717" s="663">
        <v>15000000</v>
      </c>
      <c r="K22717" s="662">
        <v>1845000000000</v>
      </c>
    </row>
    <row r="22718" spans="3:11" x14ac:dyDescent="0.25">
      <c r="C22718" s="660">
        <v>45952</v>
      </c>
      <c r="D22718" s="661" t="s">
        <v>312</v>
      </c>
      <c r="E22718" s="662">
        <v>27500</v>
      </c>
      <c r="F22718" s="662">
        <v>27500</v>
      </c>
      <c r="G22718" s="662">
        <v>27500</v>
      </c>
      <c r="H22718" s="661">
        <v>3</v>
      </c>
      <c r="I22718" s="662">
        <v>82500</v>
      </c>
      <c r="J22718" s="663">
        <v>20000000</v>
      </c>
      <c r="K22718" s="662">
        <v>550000000000</v>
      </c>
    </row>
    <row r="22719" spans="3:11" x14ac:dyDescent="0.25">
      <c r="C22719" s="660">
        <v>45952</v>
      </c>
      <c r="D22719" s="661" t="s">
        <v>310</v>
      </c>
      <c r="E22719" s="662">
        <v>100700</v>
      </c>
      <c r="F22719" s="662">
        <v>102000</v>
      </c>
      <c r="G22719" s="662">
        <v>101000</v>
      </c>
      <c r="H22719" s="661">
        <v>1</v>
      </c>
      <c r="I22719" s="662">
        <v>100700</v>
      </c>
      <c r="J22719" s="663">
        <v>19450000</v>
      </c>
      <c r="K22719" s="662">
        <v>1964450000000</v>
      </c>
    </row>
    <row r="22720" spans="3:11" x14ac:dyDescent="0.25">
      <c r="C22720" s="660">
        <v>45952</v>
      </c>
      <c r="D22720" s="661" t="s">
        <v>312</v>
      </c>
      <c r="E22720" s="662">
        <v>27000</v>
      </c>
      <c r="F22720" s="662">
        <v>27500</v>
      </c>
      <c r="G22720" s="662">
        <v>27500</v>
      </c>
      <c r="H22720" s="661">
        <v>10</v>
      </c>
      <c r="I22720" s="662">
        <v>270000</v>
      </c>
      <c r="J22720" s="663">
        <v>20000000</v>
      </c>
      <c r="K22720" s="662">
        <v>550000000000</v>
      </c>
    </row>
    <row r="22721" spans="3:11" x14ac:dyDescent="0.25">
      <c r="C22721" s="660">
        <v>45952</v>
      </c>
      <c r="D22721" s="661" t="s">
        <v>310</v>
      </c>
      <c r="E22721" s="662">
        <v>100700</v>
      </c>
      <c r="F22721" s="662">
        <v>102000</v>
      </c>
      <c r="G22721" s="662">
        <v>101000</v>
      </c>
      <c r="H22721" s="661">
        <v>1</v>
      </c>
      <c r="I22721" s="662">
        <v>100700</v>
      </c>
      <c r="J22721" s="663">
        <v>19450000</v>
      </c>
      <c r="K22721" s="662">
        <v>1964450000000</v>
      </c>
    </row>
    <row r="22722" spans="3:11" x14ac:dyDescent="0.25">
      <c r="C22722" s="660">
        <v>45952</v>
      </c>
      <c r="D22722" s="661" t="s">
        <v>310</v>
      </c>
      <c r="E22722" s="662">
        <v>101000</v>
      </c>
      <c r="F22722" s="662">
        <v>102000</v>
      </c>
      <c r="G22722" s="662">
        <v>101000</v>
      </c>
      <c r="H22722" s="661">
        <v>9</v>
      </c>
      <c r="I22722" s="662">
        <v>909000</v>
      </c>
      <c r="J22722" s="663">
        <v>19450000</v>
      </c>
      <c r="K22722" s="662">
        <v>1964450000000</v>
      </c>
    </row>
    <row r="22723" spans="3:11" x14ac:dyDescent="0.25">
      <c r="C22723" s="660">
        <v>45952</v>
      </c>
      <c r="D22723" s="661" t="s">
        <v>317</v>
      </c>
      <c r="E22723" s="662">
        <v>120000</v>
      </c>
      <c r="F22723" s="662">
        <v>123000</v>
      </c>
      <c r="G22723" s="662">
        <v>123000</v>
      </c>
      <c r="H22723" s="661">
        <v>10</v>
      </c>
      <c r="I22723" s="662">
        <v>1200000</v>
      </c>
      <c r="J22723" s="663">
        <v>15000000</v>
      </c>
      <c r="K22723" s="662">
        <v>1845000000000</v>
      </c>
    </row>
    <row r="22724" spans="3:11" x14ac:dyDescent="0.25">
      <c r="C22724" s="660">
        <v>45952</v>
      </c>
      <c r="D22724" s="661" t="s">
        <v>317</v>
      </c>
      <c r="E22724" s="662">
        <v>122500</v>
      </c>
      <c r="F22724" s="662">
        <v>123000</v>
      </c>
      <c r="G22724" s="662">
        <v>123000</v>
      </c>
      <c r="H22724" s="661">
        <v>2</v>
      </c>
      <c r="I22724" s="662">
        <v>245000</v>
      </c>
      <c r="J22724" s="663">
        <v>15000000</v>
      </c>
      <c r="K22724" s="662">
        <v>1845000000000</v>
      </c>
    </row>
    <row r="22725" spans="3:11" x14ac:dyDescent="0.25">
      <c r="C22725" s="660">
        <v>45952</v>
      </c>
      <c r="D22725" s="661" t="s">
        <v>317</v>
      </c>
      <c r="E22725" s="662">
        <v>122500</v>
      </c>
      <c r="F22725" s="662">
        <v>123000</v>
      </c>
      <c r="G22725" s="662">
        <v>123000</v>
      </c>
      <c r="H22725" s="661">
        <v>5</v>
      </c>
      <c r="I22725" s="662">
        <v>612500</v>
      </c>
      <c r="J22725" s="663">
        <v>15000000</v>
      </c>
      <c r="K22725" s="662">
        <v>1845000000000</v>
      </c>
    </row>
    <row r="22726" spans="3:11" x14ac:dyDescent="0.25">
      <c r="C22726" s="660">
        <v>45952</v>
      </c>
      <c r="D22726" s="661" t="s">
        <v>317</v>
      </c>
      <c r="E22726" s="662">
        <v>122500</v>
      </c>
      <c r="F22726" s="662">
        <v>123000</v>
      </c>
      <c r="G22726" s="662">
        <v>123000</v>
      </c>
      <c r="H22726" s="661">
        <v>18</v>
      </c>
      <c r="I22726" s="662">
        <v>2205000</v>
      </c>
      <c r="J22726" s="663">
        <v>15000000</v>
      </c>
      <c r="K22726" s="662">
        <v>1845000000000</v>
      </c>
    </row>
    <row r="22727" spans="3:11" x14ac:dyDescent="0.25">
      <c r="C22727" s="660">
        <v>45952</v>
      </c>
      <c r="D22727" s="661" t="s">
        <v>317</v>
      </c>
      <c r="E22727" s="662">
        <v>122500</v>
      </c>
      <c r="F22727" s="662">
        <v>123000</v>
      </c>
      <c r="G22727" s="662">
        <v>123000</v>
      </c>
      <c r="H22727" s="661">
        <v>1</v>
      </c>
      <c r="I22727" s="662">
        <v>122500</v>
      </c>
      <c r="J22727" s="663">
        <v>15000000</v>
      </c>
      <c r="K22727" s="662">
        <v>1845000000000</v>
      </c>
    </row>
    <row r="22728" spans="3:11" x14ac:dyDescent="0.25">
      <c r="C22728" s="660">
        <v>45952</v>
      </c>
      <c r="D22728" s="661" t="s">
        <v>317</v>
      </c>
      <c r="E22728" s="662">
        <v>122900</v>
      </c>
      <c r="F22728" s="662">
        <v>123000</v>
      </c>
      <c r="G22728" s="662">
        <v>123000</v>
      </c>
      <c r="H22728" s="661">
        <v>70</v>
      </c>
      <c r="I22728" s="662">
        <v>8603000</v>
      </c>
      <c r="J22728" s="663">
        <v>15000000</v>
      </c>
      <c r="K22728" s="662">
        <v>1845000000000</v>
      </c>
    </row>
    <row r="22729" spans="3:11" x14ac:dyDescent="0.25">
      <c r="C22729" s="660">
        <v>45952</v>
      </c>
      <c r="D22729" s="661" t="s">
        <v>317</v>
      </c>
      <c r="E22729" s="662">
        <v>123000</v>
      </c>
      <c r="F22729" s="662">
        <v>123000</v>
      </c>
      <c r="G22729" s="662">
        <v>123000</v>
      </c>
      <c r="H22729" s="661">
        <v>1</v>
      </c>
      <c r="I22729" s="662">
        <v>123000</v>
      </c>
      <c r="J22729" s="663">
        <v>15000000</v>
      </c>
      <c r="K22729" s="662">
        <v>1845000000000</v>
      </c>
    </row>
    <row r="22730" spans="3:11" x14ac:dyDescent="0.25">
      <c r="C22730" s="660">
        <v>45952</v>
      </c>
      <c r="D22730" s="661" t="s">
        <v>317</v>
      </c>
      <c r="E22730" s="662">
        <v>123000</v>
      </c>
      <c r="F22730" s="662">
        <v>123000</v>
      </c>
      <c r="G22730" s="662">
        <v>123000</v>
      </c>
      <c r="H22730" s="661">
        <v>10</v>
      </c>
      <c r="I22730" s="662">
        <v>1230000</v>
      </c>
      <c r="J22730" s="663">
        <v>15000000</v>
      </c>
      <c r="K22730" s="662">
        <v>1845000000000</v>
      </c>
    </row>
    <row r="22731" spans="3:11" x14ac:dyDescent="0.25">
      <c r="C22731" s="660">
        <v>45952</v>
      </c>
      <c r="D22731" s="661" t="s">
        <v>317</v>
      </c>
      <c r="E22731" s="662">
        <v>123000</v>
      </c>
      <c r="F22731" s="662">
        <v>123000</v>
      </c>
      <c r="G22731" s="662">
        <v>123000</v>
      </c>
      <c r="H22731" s="661">
        <v>51</v>
      </c>
      <c r="I22731" s="662">
        <v>6273000</v>
      </c>
      <c r="J22731" s="663">
        <v>15000000</v>
      </c>
      <c r="K22731" s="662">
        <v>1845000000000</v>
      </c>
    </row>
    <row r="22732" spans="3:11" x14ac:dyDescent="0.25">
      <c r="C22732" s="660">
        <v>45952</v>
      </c>
      <c r="D22732" s="661" t="s">
        <v>317</v>
      </c>
      <c r="E22732" s="662">
        <v>123000</v>
      </c>
      <c r="F22732" s="662">
        <v>123000</v>
      </c>
      <c r="G22732" s="662">
        <v>123000</v>
      </c>
      <c r="H22732" s="661">
        <v>48</v>
      </c>
      <c r="I22732" s="662">
        <v>5904000</v>
      </c>
      <c r="J22732" s="663">
        <v>15000000</v>
      </c>
      <c r="K22732" s="662">
        <v>1845000000000</v>
      </c>
    </row>
    <row r="22733" spans="3:11" x14ac:dyDescent="0.25">
      <c r="C22733" s="660">
        <v>45952</v>
      </c>
      <c r="D22733" s="661" t="s">
        <v>317</v>
      </c>
      <c r="E22733" s="662">
        <v>123000</v>
      </c>
      <c r="F22733" s="662">
        <v>123000</v>
      </c>
      <c r="G22733" s="662">
        <v>123000</v>
      </c>
      <c r="H22733" s="661">
        <v>5</v>
      </c>
      <c r="I22733" s="662">
        <v>615000</v>
      </c>
      <c r="J22733" s="663">
        <v>15000000</v>
      </c>
      <c r="K22733" s="662">
        <v>1845000000000</v>
      </c>
    </row>
    <row r="22734" spans="3:11" x14ac:dyDescent="0.25">
      <c r="C22734" s="660">
        <v>45952</v>
      </c>
      <c r="D22734" s="661" t="s">
        <v>317</v>
      </c>
      <c r="E22734" s="662">
        <v>123000</v>
      </c>
      <c r="F22734" s="662">
        <v>123000</v>
      </c>
      <c r="G22734" s="662">
        <v>123000</v>
      </c>
      <c r="H22734" s="661">
        <v>13</v>
      </c>
      <c r="I22734" s="662">
        <v>1599000</v>
      </c>
      <c r="J22734" s="663">
        <v>15000000</v>
      </c>
      <c r="K22734" s="662">
        <v>1845000000000</v>
      </c>
    </row>
    <row r="22735" spans="3:11" x14ac:dyDescent="0.25">
      <c r="C22735" s="660">
        <v>45952</v>
      </c>
      <c r="D22735" s="661" t="s">
        <v>317</v>
      </c>
      <c r="E22735" s="662">
        <v>123000</v>
      </c>
      <c r="F22735" s="662">
        <v>123000</v>
      </c>
      <c r="G22735" s="662">
        <v>123000</v>
      </c>
      <c r="H22735" s="661">
        <v>3</v>
      </c>
      <c r="I22735" s="662">
        <v>369000</v>
      </c>
      <c r="J22735" s="663">
        <v>15000000</v>
      </c>
      <c r="K22735" s="662">
        <v>1845000000000</v>
      </c>
    </row>
    <row r="22736" spans="3:11" x14ac:dyDescent="0.25">
      <c r="C22736" s="660">
        <v>45952</v>
      </c>
      <c r="D22736" s="661" t="s">
        <v>317</v>
      </c>
      <c r="E22736" s="662">
        <v>123000</v>
      </c>
      <c r="F22736" s="662">
        <v>123000</v>
      </c>
      <c r="G22736" s="662">
        <v>123000</v>
      </c>
      <c r="H22736" s="661">
        <v>88</v>
      </c>
      <c r="I22736" s="662">
        <v>10824000</v>
      </c>
      <c r="J22736" s="663">
        <v>15000000</v>
      </c>
      <c r="K22736" s="662">
        <v>1845000000000</v>
      </c>
    </row>
    <row r="22737" spans="3:11" x14ac:dyDescent="0.25">
      <c r="C22737" s="660">
        <v>45952</v>
      </c>
      <c r="D22737" s="661" t="s">
        <v>317</v>
      </c>
      <c r="E22737" s="662">
        <v>123000</v>
      </c>
      <c r="F22737" s="662">
        <v>123000</v>
      </c>
      <c r="G22737" s="662">
        <v>123000</v>
      </c>
      <c r="H22737" s="661">
        <v>1</v>
      </c>
      <c r="I22737" s="662">
        <v>123000</v>
      </c>
      <c r="J22737" s="663">
        <v>15000000</v>
      </c>
      <c r="K22737" s="662">
        <v>1845000000000</v>
      </c>
    </row>
    <row r="22738" spans="3:11" x14ac:dyDescent="0.25">
      <c r="C22738" s="660">
        <v>45952</v>
      </c>
      <c r="D22738" s="661" t="s">
        <v>1154</v>
      </c>
      <c r="E22738" s="662">
        <v>56000</v>
      </c>
      <c r="F22738" s="662">
        <v>57500</v>
      </c>
      <c r="G22738" s="662">
        <v>56510</v>
      </c>
      <c r="H22738" s="661">
        <v>2</v>
      </c>
      <c r="I22738" s="662">
        <v>112000</v>
      </c>
      <c r="J22738" s="663">
        <v>600000</v>
      </c>
      <c r="K22738" s="662">
        <v>33906000000</v>
      </c>
    </row>
    <row r="22739" spans="3:11" x14ac:dyDescent="0.25">
      <c r="C22739" s="660">
        <v>45952</v>
      </c>
      <c r="D22739" s="661" t="s">
        <v>317</v>
      </c>
      <c r="E22739" s="662">
        <v>123000</v>
      </c>
      <c r="F22739" s="662">
        <v>123000</v>
      </c>
      <c r="G22739" s="662">
        <v>123000</v>
      </c>
      <c r="H22739" s="661">
        <v>7</v>
      </c>
      <c r="I22739" s="662">
        <v>861000</v>
      </c>
      <c r="J22739" s="663">
        <v>15000000</v>
      </c>
      <c r="K22739" s="662">
        <v>1845000000000</v>
      </c>
    </row>
    <row r="22740" spans="3:11" x14ac:dyDescent="0.25">
      <c r="C22740" s="660">
        <v>45952</v>
      </c>
      <c r="D22740" s="661" t="s">
        <v>317</v>
      </c>
      <c r="E22740" s="662">
        <v>123000</v>
      </c>
      <c r="F22740" s="662">
        <v>123000</v>
      </c>
      <c r="G22740" s="662">
        <v>123000</v>
      </c>
      <c r="H22740" s="661">
        <v>73</v>
      </c>
      <c r="I22740" s="662">
        <v>8979000</v>
      </c>
      <c r="J22740" s="663">
        <v>15000000</v>
      </c>
      <c r="K22740" s="662">
        <v>1845000000000</v>
      </c>
    </row>
    <row r="22741" spans="3:11" x14ac:dyDescent="0.25">
      <c r="C22741" s="660">
        <v>45952</v>
      </c>
      <c r="D22741" s="661" t="s">
        <v>312</v>
      </c>
      <c r="E22741" s="662">
        <v>27200</v>
      </c>
      <c r="F22741" s="662">
        <v>27500</v>
      </c>
      <c r="G22741" s="662">
        <v>27500</v>
      </c>
      <c r="H22741" s="661">
        <v>6</v>
      </c>
      <c r="I22741" s="662">
        <v>163200</v>
      </c>
      <c r="J22741" s="663">
        <v>20000000</v>
      </c>
      <c r="K22741" s="662">
        <v>550000000000</v>
      </c>
    </row>
    <row r="22742" spans="3:11" x14ac:dyDescent="0.25">
      <c r="C22742" s="660">
        <v>45952</v>
      </c>
      <c r="D22742" s="661" t="s">
        <v>1155</v>
      </c>
      <c r="E22742" s="662">
        <v>39600</v>
      </c>
      <c r="F22742" s="662">
        <v>39600</v>
      </c>
      <c r="G22742" s="662">
        <v>39390</v>
      </c>
      <c r="H22742" s="661">
        <v>2</v>
      </c>
      <c r="I22742" s="662">
        <v>79200</v>
      </c>
      <c r="J22742" s="663">
        <v>2400000</v>
      </c>
      <c r="K22742" s="662">
        <v>94536000000</v>
      </c>
    </row>
    <row r="22743" spans="3:11" x14ac:dyDescent="0.25">
      <c r="C22743" s="660">
        <v>45952</v>
      </c>
      <c r="D22743" s="661" t="s">
        <v>1154</v>
      </c>
      <c r="E22743" s="662">
        <v>57000</v>
      </c>
      <c r="F22743" s="662">
        <v>57500</v>
      </c>
      <c r="G22743" s="662">
        <v>56510</v>
      </c>
      <c r="H22743" s="661">
        <v>1</v>
      </c>
      <c r="I22743" s="662">
        <v>57000</v>
      </c>
      <c r="J22743" s="663">
        <v>600000</v>
      </c>
      <c r="K22743" s="662">
        <v>33906000000</v>
      </c>
    </row>
    <row r="22744" spans="3:11" x14ac:dyDescent="0.25">
      <c r="C22744" s="660">
        <v>45952</v>
      </c>
      <c r="D22744" s="661" t="s">
        <v>1154</v>
      </c>
      <c r="E22744" s="662">
        <v>57000</v>
      </c>
      <c r="F22744" s="662">
        <v>57500</v>
      </c>
      <c r="G22744" s="662">
        <v>56510</v>
      </c>
      <c r="H22744" s="661">
        <v>1</v>
      </c>
      <c r="I22744" s="662">
        <v>57000</v>
      </c>
      <c r="J22744" s="663">
        <v>600000</v>
      </c>
      <c r="K22744" s="662">
        <v>33906000000</v>
      </c>
    </row>
    <row r="22745" spans="3:11" x14ac:dyDescent="0.25">
      <c r="C22745" s="660">
        <v>45952</v>
      </c>
      <c r="D22745" s="661" t="s">
        <v>1154</v>
      </c>
      <c r="E22745" s="662">
        <v>57000</v>
      </c>
      <c r="F22745" s="662">
        <v>57500</v>
      </c>
      <c r="G22745" s="662">
        <v>56510</v>
      </c>
      <c r="H22745" s="661">
        <v>2</v>
      </c>
      <c r="I22745" s="662">
        <v>114000</v>
      </c>
      <c r="J22745" s="663">
        <v>600000</v>
      </c>
      <c r="K22745" s="662">
        <v>33906000000</v>
      </c>
    </row>
    <row r="22746" spans="3:11" x14ac:dyDescent="0.25">
      <c r="C22746" s="660">
        <v>45952</v>
      </c>
      <c r="D22746" s="661" t="s">
        <v>317</v>
      </c>
      <c r="E22746" s="662">
        <v>123000</v>
      </c>
      <c r="F22746" s="662">
        <v>123000</v>
      </c>
      <c r="G22746" s="662">
        <v>123000</v>
      </c>
      <c r="H22746" s="661">
        <v>40</v>
      </c>
      <c r="I22746" s="662">
        <v>4920000</v>
      </c>
      <c r="J22746" s="663">
        <v>15000000</v>
      </c>
      <c r="K22746" s="662">
        <v>1845000000000</v>
      </c>
    </row>
    <row r="22747" spans="3:11" x14ac:dyDescent="0.25">
      <c r="C22747" s="660">
        <v>45952</v>
      </c>
      <c r="D22747" s="661" t="s">
        <v>1154</v>
      </c>
      <c r="E22747" s="662">
        <v>57000</v>
      </c>
      <c r="F22747" s="662">
        <v>57500</v>
      </c>
      <c r="G22747" s="662">
        <v>56510</v>
      </c>
      <c r="H22747" s="661">
        <v>9</v>
      </c>
      <c r="I22747" s="662">
        <v>513000</v>
      </c>
      <c r="J22747" s="663">
        <v>600000</v>
      </c>
      <c r="K22747" s="662">
        <v>33906000000</v>
      </c>
    </row>
    <row r="22748" spans="3:11" x14ac:dyDescent="0.25">
      <c r="C22748" s="660">
        <v>45952</v>
      </c>
      <c r="D22748" s="661" t="s">
        <v>1154</v>
      </c>
      <c r="E22748" s="662">
        <v>56000</v>
      </c>
      <c r="F22748" s="662">
        <v>57500</v>
      </c>
      <c r="G22748" s="662">
        <v>56510</v>
      </c>
      <c r="H22748" s="661">
        <v>31</v>
      </c>
      <c r="I22748" s="662">
        <v>1736000</v>
      </c>
      <c r="J22748" s="663">
        <v>600000</v>
      </c>
      <c r="K22748" s="662">
        <v>33906000000</v>
      </c>
    </row>
    <row r="22749" spans="3:11" x14ac:dyDescent="0.25">
      <c r="C22749" s="660">
        <v>45952</v>
      </c>
      <c r="D22749" s="661" t="s">
        <v>1154</v>
      </c>
      <c r="E22749" s="662">
        <v>56000</v>
      </c>
      <c r="F22749" s="662">
        <v>57500</v>
      </c>
      <c r="G22749" s="662">
        <v>56510</v>
      </c>
      <c r="H22749" s="661">
        <v>1</v>
      </c>
      <c r="I22749" s="662">
        <v>56000</v>
      </c>
      <c r="J22749" s="663">
        <v>600000</v>
      </c>
      <c r="K22749" s="662">
        <v>33906000000</v>
      </c>
    </row>
    <row r="22750" spans="3:11" x14ac:dyDescent="0.25">
      <c r="C22750" s="660">
        <v>45952</v>
      </c>
      <c r="D22750" s="661" t="s">
        <v>1154</v>
      </c>
      <c r="E22750" s="662">
        <v>56000</v>
      </c>
      <c r="F22750" s="662">
        <v>57500</v>
      </c>
      <c r="G22750" s="662">
        <v>56510</v>
      </c>
      <c r="H22750" s="661">
        <v>4</v>
      </c>
      <c r="I22750" s="662">
        <v>224000</v>
      </c>
      <c r="J22750" s="663">
        <v>600000</v>
      </c>
      <c r="K22750" s="662">
        <v>33906000000</v>
      </c>
    </row>
    <row r="22751" spans="3:11" x14ac:dyDescent="0.25">
      <c r="C22751" s="660">
        <v>45952</v>
      </c>
      <c r="D22751" s="661" t="s">
        <v>1154</v>
      </c>
      <c r="E22751" s="662">
        <v>56000</v>
      </c>
      <c r="F22751" s="662">
        <v>57500</v>
      </c>
      <c r="G22751" s="662">
        <v>56510</v>
      </c>
      <c r="H22751" s="661">
        <v>2</v>
      </c>
      <c r="I22751" s="662">
        <v>112000</v>
      </c>
      <c r="J22751" s="663">
        <v>600000</v>
      </c>
      <c r="K22751" s="662">
        <v>33906000000</v>
      </c>
    </row>
    <row r="22752" spans="3:11" x14ac:dyDescent="0.25">
      <c r="C22752" s="660">
        <v>45952</v>
      </c>
      <c r="D22752" s="661" t="s">
        <v>1155</v>
      </c>
      <c r="E22752" s="662">
        <v>39000</v>
      </c>
      <c r="F22752" s="662">
        <v>39600</v>
      </c>
      <c r="G22752" s="662">
        <v>39390</v>
      </c>
      <c r="H22752" s="661">
        <v>12</v>
      </c>
      <c r="I22752" s="662">
        <v>468000</v>
      </c>
      <c r="J22752" s="663">
        <v>2400000</v>
      </c>
      <c r="K22752" s="662">
        <v>94536000000</v>
      </c>
    </row>
    <row r="22753" spans="3:11" x14ac:dyDescent="0.25">
      <c r="C22753" s="660">
        <v>45952</v>
      </c>
      <c r="D22753" s="661" t="s">
        <v>1154</v>
      </c>
      <c r="E22753" s="662">
        <v>55000</v>
      </c>
      <c r="F22753" s="662">
        <v>57500</v>
      </c>
      <c r="G22753" s="662">
        <v>56510</v>
      </c>
      <c r="H22753" s="661">
        <v>12</v>
      </c>
      <c r="I22753" s="662">
        <v>660000</v>
      </c>
      <c r="J22753" s="663">
        <v>600000</v>
      </c>
      <c r="K22753" s="662">
        <v>33906000000</v>
      </c>
    </row>
    <row r="22754" spans="3:11" x14ac:dyDescent="0.25">
      <c r="C22754" s="660">
        <v>45952</v>
      </c>
      <c r="D22754" s="661" t="s">
        <v>317</v>
      </c>
      <c r="E22754" s="662">
        <v>120000</v>
      </c>
      <c r="F22754" s="662">
        <v>123000</v>
      </c>
      <c r="G22754" s="662">
        <v>123000</v>
      </c>
      <c r="H22754" s="661">
        <v>10</v>
      </c>
      <c r="I22754" s="662">
        <v>1200000</v>
      </c>
      <c r="J22754" s="663">
        <v>15000000</v>
      </c>
      <c r="K22754" s="662">
        <v>1845000000000</v>
      </c>
    </row>
    <row r="22755" spans="3:11" x14ac:dyDescent="0.25">
      <c r="C22755" s="660">
        <v>45952</v>
      </c>
      <c r="D22755" s="661" t="s">
        <v>317</v>
      </c>
      <c r="E22755" s="662">
        <v>120000</v>
      </c>
      <c r="F22755" s="662">
        <v>123000</v>
      </c>
      <c r="G22755" s="662">
        <v>123000</v>
      </c>
      <c r="H22755" s="661">
        <v>1</v>
      </c>
      <c r="I22755" s="662">
        <v>120000</v>
      </c>
      <c r="J22755" s="663">
        <v>15000000</v>
      </c>
      <c r="K22755" s="662">
        <v>1845000000000</v>
      </c>
    </row>
    <row r="22756" spans="3:11" x14ac:dyDescent="0.25">
      <c r="C22756" s="660">
        <v>45952</v>
      </c>
      <c r="D22756" s="661" t="s">
        <v>317</v>
      </c>
      <c r="E22756" s="662">
        <v>123000</v>
      </c>
      <c r="F22756" s="662">
        <v>123000</v>
      </c>
      <c r="G22756" s="662">
        <v>123000</v>
      </c>
      <c r="H22756" s="661">
        <v>5</v>
      </c>
      <c r="I22756" s="662">
        <v>615000</v>
      </c>
      <c r="J22756" s="663">
        <v>15000000</v>
      </c>
      <c r="K22756" s="662">
        <v>1845000000000</v>
      </c>
    </row>
    <row r="22757" spans="3:11" x14ac:dyDescent="0.25">
      <c r="C22757" s="660">
        <v>45952</v>
      </c>
      <c r="D22757" s="661" t="s">
        <v>1155</v>
      </c>
      <c r="E22757" s="662">
        <v>39000</v>
      </c>
      <c r="F22757" s="662">
        <v>39600</v>
      </c>
      <c r="G22757" s="662">
        <v>39390</v>
      </c>
      <c r="H22757" s="661">
        <v>1</v>
      </c>
      <c r="I22757" s="662">
        <v>39000</v>
      </c>
      <c r="J22757" s="663">
        <v>2400000</v>
      </c>
      <c r="K22757" s="662">
        <v>94536000000</v>
      </c>
    </row>
    <row r="22758" spans="3:11" x14ac:dyDescent="0.25">
      <c r="C22758" s="660">
        <v>45952</v>
      </c>
      <c r="D22758" s="661" t="s">
        <v>317</v>
      </c>
      <c r="E22758" s="662">
        <v>120000</v>
      </c>
      <c r="F22758" s="662">
        <v>123000</v>
      </c>
      <c r="G22758" s="662">
        <v>123000</v>
      </c>
      <c r="H22758" s="661">
        <v>12</v>
      </c>
      <c r="I22758" s="662">
        <v>1440000</v>
      </c>
      <c r="J22758" s="663">
        <v>15000000</v>
      </c>
      <c r="K22758" s="662">
        <v>1845000000000</v>
      </c>
    </row>
    <row r="22759" spans="3:11" x14ac:dyDescent="0.25">
      <c r="C22759" s="660">
        <v>45952</v>
      </c>
      <c r="D22759" s="661" t="s">
        <v>317</v>
      </c>
      <c r="E22759" s="662">
        <v>120000</v>
      </c>
      <c r="F22759" s="662">
        <v>123000</v>
      </c>
      <c r="G22759" s="662">
        <v>123000</v>
      </c>
      <c r="H22759" s="661">
        <v>4</v>
      </c>
      <c r="I22759" s="662">
        <v>480000</v>
      </c>
      <c r="J22759" s="663">
        <v>15000000</v>
      </c>
      <c r="K22759" s="662">
        <v>1845000000000</v>
      </c>
    </row>
    <row r="22760" spans="3:11" x14ac:dyDescent="0.25">
      <c r="C22760" s="660">
        <v>45952</v>
      </c>
      <c r="D22760" s="661" t="s">
        <v>1154</v>
      </c>
      <c r="E22760" s="662">
        <v>55000</v>
      </c>
      <c r="F22760" s="662">
        <v>57500</v>
      </c>
      <c r="G22760" s="662">
        <v>56510</v>
      </c>
      <c r="H22760" s="661">
        <v>1</v>
      </c>
      <c r="I22760" s="662">
        <v>55000</v>
      </c>
      <c r="J22760" s="663">
        <v>600000</v>
      </c>
      <c r="K22760" s="662">
        <v>33906000000</v>
      </c>
    </row>
    <row r="22761" spans="3:11" x14ac:dyDescent="0.25">
      <c r="C22761" s="660">
        <v>45952</v>
      </c>
      <c r="D22761" s="661" t="s">
        <v>1155</v>
      </c>
      <c r="E22761" s="662">
        <v>39000</v>
      </c>
      <c r="F22761" s="662">
        <v>39600</v>
      </c>
      <c r="G22761" s="662">
        <v>39390</v>
      </c>
      <c r="H22761" s="661">
        <v>2</v>
      </c>
      <c r="I22761" s="662">
        <v>78000</v>
      </c>
      <c r="J22761" s="663">
        <v>2400000</v>
      </c>
      <c r="K22761" s="662">
        <v>94536000000</v>
      </c>
    </row>
    <row r="22762" spans="3:11" x14ac:dyDescent="0.25">
      <c r="C22762" s="660">
        <v>45952</v>
      </c>
      <c r="D22762" s="661" t="s">
        <v>312</v>
      </c>
      <c r="E22762" s="662">
        <v>27200</v>
      </c>
      <c r="F22762" s="662">
        <v>27500</v>
      </c>
      <c r="G22762" s="662">
        <v>27500</v>
      </c>
      <c r="H22762" s="661">
        <v>1</v>
      </c>
      <c r="I22762" s="662">
        <v>27200</v>
      </c>
      <c r="J22762" s="663">
        <v>20000000</v>
      </c>
      <c r="K22762" s="662">
        <v>550000000000</v>
      </c>
    </row>
    <row r="22763" spans="3:11" x14ac:dyDescent="0.25">
      <c r="C22763" s="660">
        <v>45952</v>
      </c>
      <c r="D22763" s="661" t="s">
        <v>1154</v>
      </c>
      <c r="E22763" s="662">
        <v>55000</v>
      </c>
      <c r="F22763" s="662">
        <v>57500</v>
      </c>
      <c r="G22763" s="662">
        <v>56510</v>
      </c>
      <c r="H22763" s="661">
        <v>5</v>
      </c>
      <c r="I22763" s="662">
        <v>275000</v>
      </c>
      <c r="J22763" s="663">
        <v>600000</v>
      </c>
      <c r="K22763" s="662">
        <v>33906000000</v>
      </c>
    </row>
    <row r="22764" spans="3:11" x14ac:dyDescent="0.25">
      <c r="C22764" s="660">
        <v>45952</v>
      </c>
      <c r="D22764" s="661" t="s">
        <v>1154</v>
      </c>
      <c r="E22764" s="662">
        <v>55000</v>
      </c>
      <c r="F22764" s="662">
        <v>57500</v>
      </c>
      <c r="G22764" s="662">
        <v>56510</v>
      </c>
      <c r="H22764" s="661">
        <v>2</v>
      </c>
      <c r="I22764" s="662">
        <v>110000</v>
      </c>
      <c r="J22764" s="663">
        <v>600000</v>
      </c>
      <c r="K22764" s="662">
        <v>33906000000</v>
      </c>
    </row>
    <row r="22765" spans="3:11" x14ac:dyDescent="0.25">
      <c r="C22765" s="660">
        <v>45952</v>
      </c>
      <c r="D22765" s="661" t="s">
        <v>312</v>
      </c>
      <c r="E22765" s="662">
        <v>27200</v>
      </c>
      <c r="F22765" s="662">
        <v>27500</v>
      </c>
      <c r="G22765" s="662">
        <v>27500</v>
      </c>
      <c r="H22765" s="661">
        <v>10</v>
      </c>
      <c r="I22765" s="662">
        <v>272000</v>
      </c>
      <c r="J22765" s="663">
        <v>20000000</v>
      </c>
      <c r="K22765" s="662">
        <v>550000000000</v>
      </c>
    </row>
    <row r="22766" spans="3:11" x14ac:dyDescent="0.25">
      <c r="C22766" s="660">
        <v>45952</v>
      </c>
      <c r="D22766" s="661" t="s">
        <v>312</v>
      </c>
      <c r="E22766" s="662">
        <v>27200</v>
      </c>
      <c r="F22766" s="662">
        <v>27500</v>
      </c>
      <c r="G22766" s="662">
        <v>27500</v>
      </c>
      <c r="H22766" s="661">
        <v>1</v>
      </c>
      <c r="I22766" s="662">
        <v>27200</v>
      </c>
      <c r="J22766" s="663">
        <v>20000000</v>
      </c>
      <c r="K22766" s="662">
        <v>550000000000</v>
      </c>
    </row>
    <row r="22767" spans="3:11" x14ac:dyDescent="0.25">
      <c r="C22767" s="660">
        <v>45952</v>
      </c>
      <c r="D22767" s="661" t="s">
        <v>317</v>
      </c>
      <c r="E22767" s="662">
        <v>120000</v>
      </c>
      <c r="F22767" s="662">
        <v>123000</v>
      </c>
      <c r="G22767" s="662">
        <v>123000</v>
      </c>
      <c r="H22767" s="661">
        <v>2</v>
      </c>
      <c r="I22767" s="662">
        <v>240000</v>
      </c>
      <c r="J22767" s="663">
        <v>15000000</v>
      </c>
      <c r="K22767" s="662">
        <v>1845000000000</v>
      </c>
    </row>
    <row r="22768" spans="3:11" x14ac:dyDescent="0.25">
      <c r="C22768" s="660">
        <v>45952</v>
      </c>
      <c r="D22768" s="661" t="s">
        <v>312</v>
      </c>
      <c r="E22768" s="662">
        <v>27210</v>
      </c>
      <c r="F22768" s="662">
        <v>27500</v>
      </c>
      <c r="G22768" s="662">
        <v>27500</v>
      </c>
      <c r="H22768" s="661">
        <v>10</v>
      </c>
      <c r="I22768" s="662">
        <v>272100</v>
      </c>
      <c r="J22768" s="663">
        <v>20000000</v>
      </c>
      <c r="K22768" s="662">
        <v>550000000000</v>
      </c>
    </row>
    <row r="22769" spans="3:11" x14ac:dyDescent="0.25">
      <c r="C22769" s="660">
        <v>45952</v>
      </c>
      <c r="D22769" s="661" t="s">
        <v>317</v>
      </c>
      <c r="E22769" s="662">
        <v>123000</v>
      </c>
      <c r="F22769" s="662">
        <v>123000</v>
      </c>
      <c r="G22769" s="662">
        <v>123000</v>
      </c>
      <c r="H22769" s="661">
        <v>12</v>
      </c>
      <c r="I22769" s="662">
        <v>1476000</v>
      </c>
      <c r="J22769" s="663">
        <v>15000000</v>
      </c>
      <c r="K22769" s="662">
        <v>1845000000000</v>
      </c>
    </row>
    <row r="22770" spans="3:11" x14ac:dyDescent="0.25">
      <c r="C22770" s="660">
        <v>45952</v>
      </c>
      <c r="D22770" s="661" t="s">
        <v>312</v>
      </c>
      <c r="E22770" s="662">
        <v>27210</v>
      </c>
      <c r="F22770" s="662">
        <v>27500</v>
      </c>
      <c r="G22770" s="662">
        <v>27500</v>
      </c>
      <c r="H22770" s="661">
        <v>4</v>
      </c>
      <c r="I22770" s="662">
        <v>108840</v>
      </c>
      <c r="J22770" s="663">
        <v>20000000</v>
      </c>
      <c r="K22770" s="662">
        <v>550000000000</v>
      </c>
    </row>
    <row r="22771" spans="3:11" x14ac:dyDescent="0.25">
      <c r="C22771" s="660">
        <v>45952</v>
      </c>
      <c r="D22771" s="661" t="s">
        <v>1155</v>
      </c>
      <c r="E22771" s="662">
        <v>39390</v>
      </c>
      <c r="F22771" s="662">
        <v>39600</v>
      </c>
      <c r="G22771" s="662">
        <v>39390</v>
      </c>
      <c r="H22771" s="661">
        <v>1</v>
      </c>
      <c r="I22771" s="662">
        <v>39390</v>
      </c>
      <c r="J22771" s="663">
        <v>2400000</v>
      </c>
      <c r="K22771" s="662">
        <v>94536000000</v>
      </c>
    </row>
    <row r="22772" spans="3:11" x14ac:dyDescent="0.25">
      <c r="C22772" s="660">
        <v>45952</v>
      </c>
      <c r="D22772" s="661" t="s">
        <v>312</v>
      </c>
      <c r="E22772" s="662">
        <v>27500</v>
      </c>
      <c r="F22772" s="662">
        <v>27500</v>
      </c>
      <c r="G22772" s="662">
        <v>27500</v>
      </c>
      <c r="H22772" s="661">
        <v>1</v>
      </c>
      <c r="I22772" s="662">
        <v>27500</v>
      </c>
      <c r="J22772" s="663">
        <v>20000000</v>
      </c>
      <c r="K22772" s="662">
        <v>550000000000</v>
      </c>
    </row>
    <row r="22773" spans="3:11" x14ac:dyDescent="0.25">
      <c r="C22773" s="660">
        <v>45952</v>
      </c>
      <c r="D22773" s="661" t="s">
        <v>1154</v>
      </c>
      <c r="E22773" s="662">
        <v>56000</v>
      </c>
      <c r="F22773" s="662">
        <v>57500</v>
      </c>
      <c r="G22773" s="662">
        <v>56510</v>
      </c>
      <c r="H22773" s="661">
        <v>1</v>
      </c>
      <c r="I22773" s="662">
        <v>56000</v>
      </c>
      <c r="J22773" s="663">
        <v>600000</v>
      </c>
      <c r="K22773" s="662">
        <v>33906000000</v>
      </c>
    </row>
    <row r="22774" spans="3:11" x14ac:dyDescent="0.25">
      <c r="C22774" s="660">
        <v>45952</v>
      </c>
      <c r="D22774" s="661" t="s">
        <v>1154</v>
      </c>
      <c r="E22774" s="662">
        <v>56510</v>
      </c>
      <c r="F22774" s="662">
        <v>57500</v>
      </c>
      <c r="G22774" s="662">
        <v>56510</v>
      </c>
      <c r="H22774" s="661">
        <v>1</v>
      </c>
      <c r="I22774" s="662">
        <v>56510</v>
      </c>
      <c r="J22774" s="663">
        <v>600000</v>
      </c>
      <c r="K22774" s="662">
        <v>33906000000</v>
      </c>
    </row>
    <row r="22775" spans="3:11" x14ac:dyDescent="0.25">
      <c r="C22775" s="660">
        <v>45952</v>
      </c>
      <c r="D22775" s="661" t="s">
        <v>317</v>
      </c>
      <c r="E22775" s="662">
        <v>123000</v>
      </c>
      <c r="F22775" s="662">
        <v>123000</v>
      </c>
      <c r="G22775" s="662">
        <v>123000</v>
      </c>
      <c r="H22775" s="661">
        <v>5</v>
      </c>
      <c r="I22775" s="662">
        <v>615000</v>
      </c>
      <c r="J22775" s="663">
        <v>15000000</v>
      </c>
      <c r="K22775" s="662">
        <v>1845000000000</v>
      </c>
    </row>
    <row r="22776" spans="3:11" x14ac:dyDescent="0.25">
      <c r="C22776" s="660">
        <v>45953</v>
      </c>
      <c r="D22776" s="661" t="s">
        <v>310</v>
      </c>
      <c r="E22776" s="662">
        <v>101000</v>
      </c>
      <c r="F22776" s="662">
        <v>101000</v>
      </c>
      <c r="G22776" s="662">
        <v>101000</v>
      </c>
      <c r="H22776" s="661">
        <v>1</v>
      </c>
      <c r="I22776" s="662">
        <v>101000</v>
      </c>
      <c r="J22776" s="663">
        <v>19450000</v>
      </c>
      <c r="K22776" s="662">
        <v>1964450000000</v>
      </c>
    </row>
    <row r="22777" spans="3:11" x14ac:dyDescent="0.25">
      <c r="C22777" s="660">
        <v>45953</v>
      </c>
      <c r="D22777" s="661" t="s">
        <v>310</v>
      </c>
      <c r="E22777" s="662">
        <v>101000</v>
      </c>
      <c r="F22777" s="662">
        <v>101000</v>
      </c>
      <c r="G22777" s="662">
        <v>101000</v>
      </c>
      <c r="H22777" s="661">
        <v>1</v>
      </c>
      <c r="I22777" s="662">
        <v>101000</v>
      </c>
      <c r="J22777" s="663">
        <v>19450000</v>
      </c>
      <c r="K22777" s="662">
        <v>1964450000000</v>
      </c>
    </row>
    <row r="22778" spans="3:11" x14ac:dyDescent="0.25">
      <c r="C22778" s="660">
        <v>45953</v>
      </c>
      <c r="D22778" s="661" t="s">
        <v>310</v>
      </c>
      <c r="E22778" s="662">
        <v>101000</v>
      </c>
      <c r="F22778" s="662">
        <v>101000</v>
      </c>
      <c r="G22778" s="662">
        <v>101000</v>
      </c>
      <c r="H22778" s="661">
        <v>4</v>
      </c>
      <c r="I22778" s="662">
        <v>404000</v>
      </c>
      <c r="J22778" s="663">
        <v>19450000</v>
      </c>
      <c r="K22778" s="662">
        <v>1964450000000</v>
      </c>
    </row>
    <row r="22779" spans="3:11" x14ac:dyDescent="0.25">
      <c r="C22779" s="660">
        <v>45953</v>
      </c>
      <c r="D22779" s="661" t="s">
        <v>310</v>
      </c>
      <c r="E22779" s="662">
        <v>101000</v>
      </c>
      <c r="F22779" s="662">
        <v>101000</v>
      </c>
      <c r="G22779" s="662">
        <v>101000</v>
      </c>
      <c r="H22779" s="661">
        <v>15</v>
      </c>
      <c r="I22779" s="662">
        <v>1515000</v>
      </c>
      <c r="J22779" s="663">
        <v>19450000</v>
      </c>
      <c r="K22779" s="662">
        <v>1964450000000</v>
      </c>
    </row>
    <row r="22780" spans="3:11" x14ac:dyDescent="0.25">
      <c r="C22780" s="660">
        <v>45953</v>
      </c>
      <c r="D22780" s="661" t="s">
        <v>1154</v>
      </c>
      <c r="E22780" s="662">
        <v>56510</v>
      </c>
      <c r="F22780" s="662">
        <v>56510</v>
      </c>
      <c r="G22780" s="662">
        <v>55000</v>
      </c>
      <c r="H22780" s="661">
        <v>2</v>
      </c>
      <c r="I22780" s="662">
        <v>113020</v>
      </c>
      <c r="J22780" s="663">
        <v>600000</v>
      </c>
      <c r="K22780" s="662">
        <v>33000000000</v>
      </c>
    </row>
    <row r="22781" spans="3:11" x14ac:dyDescent="0.25">
      <c r="C22781" s="660">
        <v>45953</v>
      </c>
      <c r="D22781" s="661" t="s">
        <v>1154</v>
      </c>
      <c r="E22781" s="662">
        <v>56510</v>
      </c>
      <c r="F22781" s="662">
        <v>56510</v>
      </c>
      <c r="G22781" s="662">
        <v>55000</v>
      </c>
      <c r="H22781" s="661">
        <v>4</v>
      </c>
      <c r="I22781" s="662">
        <v>226040</v>
      </c>
      <c r="J22781" s="663">
        <v>600000</v>
      </c>
      <c r="K22781" s="662">
        <v>33000000000</v>
      </c>
    </row>
    <row r="22782" spans="3:11" x14ac:dyDescent="0.25">
      <c r="C22782" s="660">
        <v>45953</v>
      </c>
      <c r="D22782" s="661" t="s">
        <v>1154</v>
      </c>
      <c r="E22782" s="662">
        <v>56510</v>
      </c>
      <c r="F22782" s="662">
        <v>56510</v>
      </c>
      <c r="G22782" s="662">
        <v>55000</v>
      </c>
      <c r="H22782" s="661">
        <v>4</v>
      </c>
      <c r="I22782" s="662">
        <v>226040</v>
      </c>
      <c r="J22782" s="663">
        <v>600000</v>
      </c>
      <c r="K22782" s="662">
        <v>33000000000</v>
      </c>
    </row>
    <row r="22783" spans="3:11" x14ac:dyDescent="0.25">
      <c r="C22783" s="660">
        <v>45953</v>
      </c>
      <c r="D22783" s="661" t="s">
        <v>1154</v>
      </c>
      <c r="E22783" s="662">
        <v>56510</v>
      </c>
      <c r="F22783" s="662">
        <v>56510</v>
      </c>
      <c r="G22783" s="662">
        <v>55000</v>
      </c>
      <c r="H22783" s="661">
        <v>2</v>
      </c>
      <c r="I22783" s="662">
        <v>113020</v>
      </c>
      <c r="J22783" s="663">
        <v>600000</v>
      </c>
      <c r="K22783" s="662">
        <v>33000000000</v>
      </c>
    </row>
    <row r="22784" spans="3:11" x14ac:dyDescent="0.25">
      <c r="C22784" s="660">
        <v>45953</v>
      </c>
      <c r="D22784" s="661" t="s">
        <v>1154</v>
      </c>
      <c r="E22784" s="662">
        <v>56510</v>
      </c>
      <c r="F22784" s="662">
        <v>56510</v>
      </c>
      <c r="G22784" s="662">
        <v>55000</v>
      </c>
      <c r="H22784" s="661">
        <v>3</v>
      </c>
      <c r="I22784" s="662">
        <v>169530</v>
      </c>
      <c r="J22784" s="663">
        <v>600000</v>
      </c>
      <c r="K22784" s="662">
        <v>33000000000</v>
      </c>
    </row>
    <row r="22785" spans="3:11" x14ac:dyDescent="0.25">
      <c r="C22785" s="660">
        <v>45953</v>
      </c>
      <c r="D22785" s="661" t="s">
        <v>1154</v>
      </c>
      <c r="E22785" s="662">
        <v>56510</v>
      </c>
      <c r="F22785" s="662">
        <v>56510</v>
      </c>
      <c r="G22785" s="662">
        <v>55000</v>
      </c>
      <c r="H22785" s="661">
        <v>4</v>
      </c>
      <c r="I22785" s="662">
        <v>226040</v>
      </c>
      <c r="J22785" s="663">
        <v>600000</v>
      </c>
      <c r="K22785" s="662">
        <v>33000000000</v>
      </c>
    </row>
    <row r="22786" spans="3:11" x14ac:dyDescent="0.25">
      <c r="C22786" s="660">
        <v>45953</v>
      </c>
      <c r="D22786" s="661" t="s">
        <v>1154</v>
      </c>
      <c r="E22786" s="662">
        <v>56510</v>
      </c>
      <c r="F22786" s="662">
        <v>56510</v>
      </c>
      <c r="G22786" s="662">
        <v>55000</v>
      </c>
      <c r="H22786" s="661">
        <v>18</v>
      </c>
      <c r="I22786" s="662">
        <v>1017180</v>
      </c>
      <c r="J22786" s="663">
        <v>600000</v>
      </c>
      <c r="K22786" s="662">
        <v>33000000000</v>
      </c>
    </row>
    <row r="22787" spans="3:11" x14ac:dyDescent="0.25">
      <c r="C22787" s="660">
        <v>45953</v>
      </c>
      <c r="D22787" s="661" t="s">
        <v>1154</v>
      </c>
      <c r="E22787" s="662">
        <v>56510</v>
      </c>
      <c r="F22787" s="662">
        <v>56510</v>
      </c>
      <c r="G22787" s="662">
        <v>55000</v>
      </c>
      <c r="H22787" s="661">
        <v>5</v>
      </c>
      <c r="I22787" s="662">
        <v>282550</v>
      </c>
      <c r="J22787" s="663">
        <v>600000</v>
      </c>
      <c r="K22787" s="662">
        <v>33000000000</v>
      </c>
    </row>
    <row r="22788" spans="3:11" x14ac:dyDescent="0.25">
      <c r="C22788" s="660">
        <v>45953</v>
      </c>
      <c r="D22788" s="661" t="s">
        <v>312</v>
      </c>
      <c r="E22788" s="662">
        <v>27500</v>
      </c>
      <c r="F22788" s="662">
        <v>27500</v>
      </c>
      <c r="G22788" s="662">
        <v>27900</v>
      </c>
      <c r="H22788" s="661">
        <v>2</v>
      </c>
      <c r="I22788" s="662">
        <v>55000</v>
      </c>
      <c r="J22788" s="663">
        <v>20000000</v>
      </c>
      <c r="K22788" s="662">
        <v>558000000000</v>
      </c>
    </row>
    <row r="22789" spans="3:11" x14ac:dyDescent="0.25">
      <c r="C22789" s="660">
        <v>45953</v>
      </c>
      <c r="D22789" s="661" t="s">
        <v>312</v>
      </c>
      <c r="E22789" s="662">
        <v>27500</v>
      </c>
      <c r="F22789" s="662">
        <v>27500</v>
      </c>
      <c r="G22789" s="662">
        <v>27900</v>
      </c>
      <c r="H22789" s="661">
        <v>2</v>
      </c>
      <c r="I22789" s="662">
        <v>55000</v>
      </c>
      <c r="J22789" s="663">
        <v>20000000</v>
      </c>
      <c r="K22789" s="662">
        <v>558000000000</v>
      </c>
    </row>
    <row r="22790" spans="3:11" x14ac:dyDescent="0.25">
      <c r="C22790" s="660">
        <v>45953</v>
      </c>
      <c r="D22790" s="661" t="s">
        <v>312</v>
      </c>
      <c r="E22790" s="662">
        <v>27500</v>
      </c>
      <c r="F22790" s="662">
        <v>27500</v>
      </c>
      <c r="G22790" s="662">
        <v>27900</v>
      </c>
      <c r="H22790" s="661">
        <v>1</v>
      </c>
      <c r="I22790" s="662">
        <v>27500</v>
      </c>
      <c r="J22790" s="663">
        <v>20000000</v>
      </c>
      <c r="K22790" s="662">
        <v>558000000000</v>
      </c>
    </row>
    <row r="22791" spans="3:11" x14ac:dyDescent="0.25">
      <c r="C22791" s="660">
        <v>45953</v>
      </c>
      <c r="D22791" s="661" t="s">
        <v>312</v>
      </c>
      <c r="E22791" s="662">
        <v>27500</v>
      </c>
      <c r="F22791" s="662">
        <v>27500</v>
      </c>
      <c r="G22791" s="662">
        <v>27900</v>
      </c>
      <c r="H22791" s="661">
        <v>2</v>
      </c>
      <c r="I22791" s="662">
        <v>55000</v>
      </c>
      <c r="J22791" s="663">
        <v>20000000</v>
      </c>
      <c r="K22791" s="662">
        <v>558000000000</v>
      </c>
    </row>
    <row r="22792" spans="3:11" x14ac:dyDescent="0.25">
      <c r="C22792" s="660">
        <v>45953</v>
      </c>
      <c r="D22792" s="661" t="s">
        <v>1155</v>
      </c>
      <c r="E22792" s="662">
        <v>39100</v>
      </c>
      <c r="F22792" s="662">
        <v>39390</v>
      </c>
      <c r="G22792" s="662">
        <v>39000</v>
      </c>
      <c r="H22792" s="661">
        <v>4</v>
      </c>
      <c r="I22792" s="662">
        <v>156400</v>
      </c>
      <c r="J22792" s="663">
        <v>2400000</v>
      </c>
      <c r="K22792" s="662">
        <v>93600000000</v>
      </c>
    </row>
    <row r="22793" spans="3:11" x14ac:dyDescent="0.25">
      <c r="C22793" s="660">
        <v>45953</v>
      </c>
      <c r="D22793" s="661" t="s">
        <v>1155</v>
      </c>
      <c r="E22793" s="662">
        <v>39100</v>
      </c>
      <c r="F22793" s="662">
        <v>39390</v>
      </c>
      <c r="G22793" s="662">
        <v>39000</v>
      </c>
      <c r="H22793" s="661">
        <v>5</v>
      </c>
      <c r="I22793" s="662">
        <v>195500</v>
      </c>
      <c r="J22793" s="663">
        <v>2400000</v>
      </c>
      <c r="K22793" s="662">
        <v>93600000000</v>
      </c>
    </row>
    <row r="22794" spans="3:11" x14ac:dyDescent="0.25">
      <c r="C22794" s="660">
        <v>45953</v>
      </c>
      <c r="D22794" s="661" t="s">
        <v>1155</v>
      </c>
      <c r="E22794" s="662">
        <v>39100</v>
      </c>
      <c r="F22794" s="662">
        <v>39390</v>
      </c>
      <c r="G22794" s="662">
        <v>39000</v>
      </c>
      <c r="H22794" s="661">
        <v>5</v>
      </c>
      <c r="I22794" s="662">
        <v>195500</v>
      </c>
      <c r="J22794" s="663">
        <v>2400000</v>
      </c>
      <c r="K22794" s="662">
        <v>93600000000</v>
      </c>
    </row>
    <row r="22795" spans="3:11" x14ac:dyDescent="0.25">
      <c r="C22795" s="660">
        <v>45953</v>
      </c>
      <c r="D22795" s="661" t="s">
        <v>1155</v>
      </c>
      <c r="E22795" s="662">
        <v>39100</v>
      </c>
      <c r="F22795" s="662">
        <v>39390</v>
      </c>
      <c r="G22795" s="662">
        <v>39000</v>
      </c>
      <c r="H22795" s="661">
        <v>2</v>
      </c>
      <c r="I22795" s="662">
        <v>78200</v>
      </c>
      <c r="J22795" s="663">
        <v>2400000</v>
      </c>
      <c r="K22795" s="662">
        <v>93600000000</v>
      </c>
    </row>
    <row r="22796" spans="3:11" x14ac:dyDescent="0.25">
      <c r="C22796" s="660">
        <v>45953</v>
      </c>
      <c r="D22796" s="661" t="s">
        <v>317</v>
      </c>
      <c r="E22796" s="662">
        <v>120350</v>
      </c>
      <c r="F22796" s="662">
        <v>123000</v>
      </c>
      <c r="G22796" s="662">
        <v>120000</v>
      </c>
      <c r="H22796" s="661">
        <v>5</v>
      </c>
      <c r="I22796" s="662">
        <v>601750</v>
      </c>
      <c r="J22796" s="663">
        <v>15000000</v>
      </c>
      <c r="K22796" s="662">
        <v>1800000000000</v>
      </c>
    </row>
    <row r="22797" spans="3:11" x14ac:dyDescent="0.25">
      <c r="C22797" s="660">
        <v>45953</v>
      </c>
      <c r="D22797" s="661" t="s">
        <v>317</v>
      </c>
      <c r="E22797" s="662">
        <v>120350</v>
      </c>
      <c r="F22797" s="662">
        <v>123000</v>
      </c>
      <c r="G22797" s="662">
        <v>120000</v>
      </c>
      <c r="H22797" s="661">
        <v>15</v>
      </c>
      <c r="I22797" s="662">
        <v>1805250</v>
      </c>
      <c r="J22797" s="663">
        <v>15000000</v>
      </c>
      <c r="K22797" s="662">
        <v>1800000000000</v>
      </c>
    </row>
    <row r="22798" spans="3:11" x14ac:dyDescent="0.25">
      <c r="C22798" s="660">
        <v>45953</v>
      </c>
      <c r="D22798" s="661" t="s">
        <v>317</v>
      </c>
      <c r="E22798" s="662">
        <v>120350</v>
      </c>
      <c r="F22798" s="662">
        <v>123000</v>
      </c>
      <c r="G22798" s="662">
        <v>120000</v>
      </c>
      <c r="H22798" s="661">
        <v>10</v>
      </c>
      <c r="I22798" s="662">
        <v>1203500</v>
      </c>
      <c r="J22798" s="663">
        <v>15000000</v>
      </c>
      <c r="K22798" s="662">
        <v>1800000000000</v>
      </c>
    </row>
    <row r="22799" spans="3:11" x14ac:dyDescent="0.25">
      <c r="C22799" s="660">
        <v>45953</v>
      </c>
      <c r="D22799" s="661" t="s">
        <v>317</v>
      </c>
      <c r="E22799" s="662">
        <v>120350</v>
      </c>
      <c r="F22799" s="662">
        <v>123000</v>
      </c>
      <c r="G22799" s="662">
        <v>120000</v>
      </c>
      <c r="H22799" s="661">
        <v>5</v>
      </c>
      <c r="I22799" s="662">
        <v>601750</v>
      </c>
      <c r="J22799" s="663">
        <v>15000000</v>
      </c>
      <c r="K22799" s="662">
        <v>1800000000000</v>
      </c>
    </row>
    <row r="22800" spans="3:11" x14ac:dyDescent="0.25">
      <c r="C22800" s="660">
        <v>45953</v>
      </c>
      <c r="D22800" s="661" t="s">
        <v>317</v>
      </c>
      <c r="E22800" s="662">
        <v>120350</v>
      </c>
      <c r="F22800" s="662">
        <v>123000</v>
      </c>
      <c r="G22800" s="662">
        <v>120000</v>
      </c>
      <c r="H22800" s="661">
        <v>8</v>
      </c>
      <c r="I22800" s="662">
        <v>962800</v>
      </c>
      <c r="J22800" s="663">
        <v>15000000</v>
      </c>
      <c r="K22800" s="662">
        <v>1800000000000</v>
      </c>
    </row>
    <row r="22801" spans="3:11" x14ac:dyDescent="0.25">
      <c r="C22801" s="660">
        <v>45953</v>
      </c>
      <c r="D22801" s="661" t="s">
        <v>317</v>
      </c>
      <c r="E22801" s="662">
        <v>120350</v>
      </c>
      <c r="F22801" s="662">
        <v>123000</v>
      </c>
      <c r="G22801" s="662">
        <v>120000</v>
      </c>
      <c r="H22801" s="661">
        <v>5</v>
      </c>
      <c r="I22801" s="662">
        <v>601750</v>
      </c>
      <c r="J22801" s="663">
        <v>15000000</v>
      </c>
      <c r="K22801" s="662">
        <v>1800000000000</v>
      </c>
    </row>
    <row r="22802" spans="3:11" x14ac:dyDescent="0.25">
      <c r="C22802" s="660">
        <v>45953</v>
      </c>
      <c r="D22802" s="661" t="s">
        <v>310</v>
      </c>
      <c r="E22802" s="662">
        <v>101000</v>
      </c>
      <c r="F22802" s="662">
        <v>101000</v>
      </c>
      <c r="G22802" s="662">
        <v>101000</v>
      </c>
      <c r="H22802" s="661">
        <v>50</v>
      </c>
      <c r="I22802" s="662">
        <v>5050000</v>
      </c>
      <c r="J22802" s="663">
        <v>19450000</v>
      </c>
      <c r="K22802" s="662">
        <v>1964450000000</v>
      </c>
    </row>
    <row r="22803" spans="3:11" x14ac:dyDescent="0.25">
      <c r="C22803" s="660">
        <v>45953</v>
      </c>
      <c r="D22803" s="661" t="s">
        <v>317</v>
      </c>
      <c r="E22803" s="662">
        <v>120500</v>
      </c>
      <c r="F22803" s="662">
        <v>123000</v>
      </c>
      <c r="G22803" s="662">
        <v>120000</v>
      </c>
      <c r="H22803" s="661">
        <v>50</v>
      </c>
      <c r="I22803" s="662">
        <v>6025000</v>
      </c>
      <c r="J22803" s="663">
        <v>15000000</v>
      </c>
      <c r="K22803" s="662">
        <v>1800000000000</v>
      </c>
    </row>
    <row r="22804" spans="3:11" x14ac:dyDescent="0.25">
      <c r="C22804" s="660">
        <v>45953</v>
      </c>
      <c r="D22804" s="661" t="s">
        <v>312</v>
      </c>
      <c r="E22804" s="662">
        <v>27500</v>
      </c>
      <c r="F22804" s="662">
        <v>27500</v>
      </c>
      <c r="G22804" s="662">
        <v>27900</v>
      </c>
      <c r="H22804" s="661">
        <v>4</v>
      </c>
      <c r="I22804" s="662">
        <v>110000</v>
      </c>
      <c r="J22804" s="663">
        <v>20000000</v>
      </c>
      <c r="K22804" s="662">
        <v>558000000000</v>
      </c>
    </row>
    <row r="22805" spans="3:11" x14ac:dyDescent="0.25">
      <c r="C22805" s="660">
        <v>45953</v>
      </c>
      <c r="D22805" s="661" t="s">
        <v>1154</v>
      </c>
      <c r="E22805" s="662">
        <v>56000</v>
      </c>
      <c r="F22805" s="662">
        <v>56510</v>
      </c>
      <c r="G22805" s="662">
        <v>55000</v>
      </c>
      <c r="H22805" s="661">
        <v>10</v>
      </c>
      <c r="I22805" s="662">
        <v>560000</v>
      </c>
      <c r="J22805" s="663">
        <v>600000</v>
      </c>
      <c r="K22805" s="662">
        <v>33000000000</v>
      </c>
    </row>
    <row r="22806" spans="3:11" x14ac:dyDescent="0.25">
      <c r="C22806" s="660">
        <v>45953</v>
      </c>
      <c r="D22806" s="661" t="s">
        <v>1154</v>
      </c>
      <c r="E22806" s="662">
        <v>56509</v>
      </c>
      <c r="F22806" s="662">
        <v>56510</v>
      </c>
      <c r="G22806" s="662">
        <v>55000</v>
      </c>
      <c r="H22806" s="661">
        <v>59</v>
      </c>
      <c r="I22806" s="662">
        <v>3334031</v>
      </c>
      <c r="J22806" s="663">
        <v>600000</v>
      </c>
      <c r="K22806" s="662">
        <v>33000000000</v>
      </c>
    </row>
    <row r="22807" spans="3:11" x14ac:dyDescent="0.25">
      <c r="C22807" s="660">
        <v>45953</v>
      </c>
      <c r="D22807" s="661" t="s">
        <v>1155</v>
      </c>
      <c r="E22807" s="662">
        <v>39100</v>
      </c>
      <c r="F22807" s="662">
        <v>39390</v>
      </c>
      <c r="G22807" s="662">
        <v>39000</v>
      </c>
      <c r="H22807" s="661">
        <v>1</v>
      </c>
      <c r="I22807" s="662">
        <v>39100</v>
      </c>
      <c r="J22807" s="663">
        <v>2400000</v>
      </c>
      <c r="K22807" s="662">
        <v>93600000000</v>
      </c>
    </row>
    <row r="22808" spans="3:11" x14ac:dyDescent="0.25">
      <c r="C22808" s="660">
        <v>45953</v>
      </c>
      <c r="D22808" s="661" t="s">
        <v>1155</v>
      </c>
      <c r="E22808" s="662">
        <v>39000</v>
      </c>
      <c r="F22808" s="662">
        <v>39390</v>
      </c>
      <c r="G22808" s="662">
        <v>39000</v>
      </c>
      <c r="H22808" s="661">
        <v>8</v>
      </c>
      <c r="I22808" s="662">
        <v>312000</v>
      </c>
      <c r="J22808" s="663">
        <v>2400000</v>
      </c>
      <c r="K22808" s="662">
        <v>93600000000</v>
      </c>
    </row>
    <row r="22809" spans="3:11" x14ac:dyDescent="0.25">
      <c r="C22809" s="660">
        <v>45953</v>
      </c>
      <c r="D22809" s="661" t="s">
        <v>312</v>
      </c>
      <c r="E22809" s="662">
        <v>27500</v>
      </c>
      <c r="F22809" s="662">
        <v>27500</v>
      </c>
      <c r="G22809" s="662">
        <v>27900</v>
      </c>
      <c r="H22809" s="661">
        <v>1</v>
      </c>
      <c r="I22809" s="662">
        <v>27500</v>
      </c>
      <c r="J22809" s="663">
        <v>20000000</v>
      </c>
      <c r="K22809" s="662">
        <v>558000000000</v>
      </c>
    </row>
    <row r="22810" spans="3:11" x14ac:dyDescent="0.25">
      <c r="C22810" s="660">
        <v>45953</v>
      </c>
      <c r="D22810" s="661" t="s">
        <v>312</v>
      </c>
      <c r="E22810" s="662">
        <v>27500</v>
      </c>
      <c r="F22810" s="662">
        <v>27500</v>
      </c>
      <c r="G22810" s="662">
        <v>27900</v>
      </c>
      <c r="H22810" s="661">
        <v>10</v>
      </c>
      <c r="I22810" s="662">
        <v>275000</v>
      </c>
      <c r="J22810" s="663">
        <v>20000000</v>
      </c>
      <c r="K22810" s="662">
        <v>558000000000</v>
      </c>
    </row>
    <row r="22811" spans="3:11" x14ac:dyDescent="0.25">
      <c r="C22811" s="660">
        <v>45953</v>
      </c>
      <c r="D22811" s="661" t="s">
        <v>312</v>
      </c>
      <c r="E22811" s="662">
        <v>27500</v>
      </c>
      <c r="F22811" s="662">
        <v>27500</v>
      </c>
      <c r="G22811" s="662">
        <v>27900</v>
      </c>
      <c r="H22811" s="661">
        <v>1</v>
      </c>
      <c r="I22811" s="662">
        <v>27500</v>
      </c>
      <c r="J22811" s="663">
        <v>20000000</v>
      </c>
      <c r="K22811" s="662">
        <v>558000000000</v>
      </c>
    </row>
    <row r="22812" spans="3:11" x14ac:dyDescent="0.25">
      <c r="C22812" s="660">
        <v>45953</v>
      </c>
      <c r="D22812" s="661" t="s">
        <v>312</v>
      </c>
      <c r="E22812" s="662">
        <v>27500</v>
      </c>
      <c r="F22812" s="662">
        <v>27500</v>
      </c>
      <c r="G22812" s="662">
        <v>27900</v>
      </c>
      <c r="H22812" s="661">
        <v>5</v>
      </c>
      <c r="I22812" s="662">
        <v>137500</v>
      </c>
      <c r="J22812" s="663">
        <v>20000000</v>
      </c>
      <c r="K22812" s="662">
        <v>558000000000</v>
      </c>
    </row>
    <row r="22813" spans="3:11" x14ac:dyDescent="0.25">
      <c r="C22813" s="660">
        <v>45953</v>
      </c>
      <c r="D22813" s="661" t="s">
        <v>312</v>
      </c>
      <c r="E22813" s="662">
        <v>27500</v>
      </c>
      <c r="F22813" s="662">
        <v>27500</v>
      </c>
      <c r="G22813" s="662">
        <v>27900</v>
      </c>
      <c r="H22813" s="661">
        <v>1</v>
      </c>
      <c r="I22813" s="662">
        <v>27500</v>
      </c>
      <c r="J22813" s="663">
        <v>20000000</v>
      </c>
      <c r="K22813" s="662">
        <v>558000000000</v>
      </c>
    </row>
    <row r="22814" spans="3:11" x14ac:dyDescent="0.25">
      <c r="C22814" s="660">
        <v>45953</v>
      </c>
      <c r="D22814" s="661" t="s">
        <v>312</v>
      </c>
      <c r="E22814" s="662">
        <v>27500</v>
      </c>
      <c r="F22814" s="662">
        <v>27500</v>
      </c>
      <c r="G22814" s="662">
        <v>27900</v>
      </c>
      <c r="H22814" s="661">
        <v>2</v>
      </c>
      <c r="I22814" s="662">
        <v>55000</v>
      </c>
      <c r="J22814" s="663">
        <v>20000000</v>
      </c>
      <c r="K22814" s="662">
        <v>558000000000</v>
      </c>
    </row>
    <row r="22815" spans="3:11" x14ac:dyDescent="0.25">
      <c r="C22815" s="660">
        <v>45953</v>
      </c>
      <c r="D22815" s="661" t="s">
        <v>312</v>
      </c>
      <c r="E22815" s="662">
        <v>27500</v>
      </c>
      <c r="F22815" s="662">
        <v>27500</v>
      </c>
      <c r="G22815" s="662">
        <v>27900</v>
      </c>
      <c r="H22815" s="661">
        <v>2</v>
      </c>
      <c r="I22815" s="662">
        <v>55000</v>
      </c>
      <c r="J22815" s="663">
        <v>20000000</v>
      </c>
      <c r="K22815" s="662">
        <v>558000000000</v>
      </c>
    </row>
    <row r="22816" spans="3:11" x14ac:dyDescent="0.25">
      <c r="C22816" s="660">
        <v>45953</v>
      </c>
      <c r="D22816" s="661" t="s">
        <v>1155</v>
      </c>
      <c r="E22816" s="662">
        <v>39390</v>
      </c>
      <c r="F22816" s="662">
        <v>39390</v>
      </c>
      <c r="G22816" s="662">
        <v>39000</v>
      </c>
      <c r="H22816" s="661">
        <v>5</v>
      </c>
      <c r="I22816" s="662">
        <v>196950</v>
      </c>
      <c r="J22816" s="663">
        <v>2400000</v>
      </c>
      <c r="K22816" s="662">
        <v>93600000000</v>
      </c>
    </row>
    <row r="22817" spans="3:11" x14ac:dyDescent="0.25">
      <c r="C22817" s="660">
        <v>45953</v>
      </c>
      <c r="D22817" s="661" t="s">
        <v>312</v>
      </c>
      <c r="E22817" s="662">
        <v>27500</v>
      </c>
      <c r="F22817" s="662">
        <v>27500</v>
      </c>
      <c r="G22817" s="662">
        <v>27900</v>
      </c>
      <c r="H22817" s="661">
        <v>1</v>
      </c>
      <c r="I22817" s="662">
        <v>27500</v>
      </c>
      <c r="J22817" s="663">
        <v>20000000</v>
      </c>
      <c r="K22817" s="662">
        <v>558000000000</v>
      </c>
    </row>
    <row r="22818" spans="3:11" x14ac:dyDescent="0.25">
      <c r="C22818" s="660">
        <v>45953</v>
      </c>
      <c r="D22818" s="661" t="s">
        <v>1155</v>
      </c>
      <c r="E22818" s="662">
        <v>39390</v>
      </c>
      <c r="F22818" s="662">
        <v>39390</v>
      </c>
      <c r="G22818" s="662">
        <v>39000</v>
      </c>
      <c r="H22818" s="661">
        <v>2</v>
      </c>
      <c r="I22818" s="662">
        <v>78780</v>
      </c>
      <c r="J22818" s="663">
        <v>2400000</v>
      </c>
      <c r="K22818" s="662">
        <v>93600000000</v>
      </c>
    </row>
    <row r="22819" spans="3:11" x14ac:dyDescent="0.25">
      <c r="C22819" s="660">
        <v>45953</v>
      </c>
      <c r="D22819" s="661" t="s">
        <v>1154</v>
      </c>
      <c r="E22819" s="662">
        <v>56577</v>
      </c>
      <c r="F22819" s="662">
        <v>56510</v>
      </c>
      <c r="G22819" s="662">
        <v>55000</v>
      </c>
      <c r="H22819" s="661">
        <v>38</v>
      </c>
      <c r="I22819" s="662">
        <v>2149926</v>
      </c>
      <c r="J22819" s="663">
        <v>600000</v>
      </c>
      <c r="K22819" s="662">
        <v>33000000000</v>
      </c>
    </row>
    <row r="22820" spans="3:11" x14ac:dyDescent="0.25">
      <c r="C22820" s="660">
        <v>45953</v>
      </c>
      <c r="D22820" s="661" t="s">
        <v>317</v>
      </c>
      <c r="E22820" s="662">
        <v>121000</v>
      </c>
      <c r="F22820" s="662">
        <v>123000</v>
      </c>
      <c r="G22820" s="662">
        <v>120000</v>
      </c>
      <c r="H22820" s="661">
        <v>1</v>
      </c>
      <c r="I22820" s="662">
        <v>121000</v>
      </c>
      <c r="J22820" s="663">
        <v>15000000</v>
      </c>
      <c r="K22820" s="662">
        <v>1800000000000</v>
      </c>
    </row>
    <row r="22821" spans="3:11" x14ac:dyDescent="0.25">
      <c r="C22821" s="660">
        <v>45953</v>
      </c>
      <c r="D22821" s="661" t="s">
        <v>317</v>
      </c>
      <c r="E22821" s="662">
        <v>121000</v>
      </c>
      <c r="F22821" s="662">
        <v>123000</v>
      </c>
      <c r="G22821" s="662">
        <v>120000</v>
      </c>
      <c r="H22821" s="661">
        <v>4</v>
      </c>
      <c r="I22821" s="662">
        <v>484000</v>
      </c>
      <c r="J22821" s="663">
        <v>15000000</v>
      </c>
      <c r="K22821" s="662">
        <v>1800000000000</v>
      </c>
    </row>
    <row r="22822" spans="3:11" x14ac:dyDescent="0.25">
      <c r="C22822" s="660">
        <v>45953</v>
      </c>
      <c r="D22822" s="661" t="s">
        <v>317</v>
      </c>
      <c r="E22822" s="662">
        <v>121000</v>
      </c>
      <c r="F22822" s="662">
        <v>123000</v>
      </c>
      <c r="G22822" s="662">
        <v>120000</v>
      </c>
      <c r="H22822" s="661">
        <v>5</v>
      </c>
      <c r="I22822" s="662">
        <v>605000</v>
      </c>
      <c r="J22822" s="663">
        <v>15000000</v>
      </c>
      <c r="K22822" s="662">
        <v>1800000000000</v>
      </c>
    </row>
    <row r="22823" spans="3:11" x14ac:dyDescent="0.25">
      <c r="C22823" s="660">
        <v>45953</v>
      </c>
      <c r="D22823" s="661" t="s">
        <v>317</v>
      </c>
      <c r="E22823" s="662">
        <v>122000</v>
      </c>
      <c r="F22823" s="662">
        <v>123000</v>
      </c>
      <c r="G22823" s="662">
        <v>120000</v>
      </c>
      <c r="H22823" s="661">
        <v>2</v>
      </c>
      <c r="I22823" s="662">
        <v>244000</v>
      </c>
      <c r="J22823" s="663">
        <v>15000000</v>
      </c>
      <c r="K22823" s="662">
        <v>1800000000000</v>
      </c>
    </row>
    <row r="22824" spans="3:11" x14ac:dyDescent="0.25">
      <c r="C22824" s="660">
        <v>45953</v>
      </c>
      <c r="D22824" s="661" t="s">
        <v>317</v>
      </c>
      <c r="E22824" s="662">
        <v>122000</v>
      </c>
      <c r="F22824" s="662">
        <v>123000</v>
      </c>
      <c r="G22824" s="662">
        <v>120000</v>
      </c>
      <c r="H22824" s="661">
        <v>5</v>
      </c>
      <c r="I22824" s="662">
        <v>610000</v>
      </c>
      <c r="J22824" s="663">
        <v>15000000</v>
      </c>
      <c r="K22824" s="662">
        <v>1800000000000</v>
      </c>
    </row>
    <row r="22825" spans="3:11" x14ac:dyDescent="0.25">
      <c r="C22825" s="660">
        <v>45953</v>
      </c>
      <c r="D22825" s="661" t="s">
        <v>317</v>
      </c>
      <c r="E22825" s="662">
        <v>122000</v>
      </c>
      <c r="F22825" s="662">
        <v>123000</v>
      </c>
      <c r="G22825" s="662">
        <v>120000</v>
      </c>
      <c r="H22825" s="661">
        <v>12</v>
      </c>
      <c r="I22825" s="662">
        <v>1464000</v>
      </c>
      <c r="J22825" s="663">
        <v>15000000</v>
      </c>
      <c r="K22825" s="662">
        <v>1800000000000</v>
      </c>
    </row>
    <row r="22826" spans="3:11" x14ac:dyDescent="0.25">
      <c r="C22826" s="660">
        <v>45953</v>
      </c>
      <c r="D22826" s="661" t="s">
        <v>317</v>
      </c>
      <c r="E22826" s="662">
        <v>122500</v>
      </c>
      <c r="F22826" s="662">
        <v>123000</v>
      </c>
      <c r="G22826" s="662">
        <v>120000</v>
      </c>
      <c r="H22826" s="661">
        <v>6</v>
      </c>
      <c r="I22826" s="662">
        <v>735000</v>
      </c>
      <c r="J22826" s="663">
        <v>15000000</v>
      </c>
      <c r="K22826" s="662">
        <v>1800000000000</v>
      </c>
    </row>
    <row r="22827" spans="3:11" x14ac:dyDescent="0.25">
      <c r="C22827" s="660">
        <v>45953</v>
      </c>
      <c r="D22827" s="661" t="s">
        <v>317</v>
      </c>
      <c r="E22827" s="662">
        <v>122500</v>
      </c>
      <c r="F22827" s="662">
        <v>123000</v>
      </c>
      <c r="G22827" s="662">
        <v>120000</v>
      </c>
      <c r="H22827" s="661">
        <v>15</v>
      </c>
      <c r="I22827" s="662">
        <v>1837500</v>
      </c>
      <c r="J22827" s="663">
        <v>15000000</v>
      </c>
      <c r="K22827" s="662">
        <v>1800000000000</v>
      </c>
    </row>
    <row r="22828" spans="3:11" x14ac:dyDescent="0.25">
      <c r="C22828" s="660">
        <v>45953</v>
      </c>
      <c r="D22828" s="661" t="s">
        <v>317</v>
      </c>
      <c r="E22828" s="662">
        <v>122500</v>
      </c>
      <c r="F22828" s="662">
        <v>123000</v>
      </c>
      <c r="G22828" s="662">
        <v>120000</v>
      </c>
      <c r="H22828" s="661">
        <v>2</v>
      </c>
      <c r="I22828" s="662">
        <v>245000</v>
      </c>
      <c r="J22828" s="663">
        <v>15000000</v>
      </c>
      <c r="K22828" s="662">
        <v>1800000000000</v>
      </c>
    </row>
    <row r="22829" spans="3:11" x14ac:dyDescent="0.25">
      <c r="C22829" s="660">
        <v>45953</v>
      </c>
      <c r="D22829" s="661" t="s">
        <v>317</v>
      </c>
      <c r="E22829" s="662">
        <v>123000</v>
      </c>
      <c r="F22829" s="662">
        <v>123000</v>
      </c>
      <c r="G22829" s="662">
        <v>120000</v>
      </c>
      <c r="H22829" s="661">
        <v>8</v>
      </c>
      <c r="I22829" s="662">
        <v>984000</v>
      </c>
      <c r="J22829" s="663">
        <v>15000000</v>
      </c>
      <c r="K22829" s="662">
        <v>1800000000000</v>
      </c>
    </row>
    <row r="22830" spans="3:11" x14ac:dyDescent="0.25">
      <c r="C22830" s="660">
        <v>45953</v>
      </c>
      <c r="D22830" s="661" t="s">
        <v>317</v>
      </c>
      <c r="E22830" s="662">
        <v>123000</v>
      </c>
      <c r="F22830" s="662">
        <v>123000</v>
      </c>
      <c r="G22830" s="662">
        <v>120000</v>
      </c>
      <c r="H22830" s="661">
        <v>10</v>
      </c>
      <c r="I22830" s="662">
        <v>1230000</v>
      </c>
      <c r="J22830" s="663">
        <v>15000000</v>
      </c>
      <c r="K22830" s="662">
        <v>1800000000000</v>
      </c>
    </row>
    <row r="22831" spans="3:11" x14ac:dyDescent="0.25">
      <c r="C22831" s="660">
        <v>45953</v>
      </c>
      <c r="D22831" s="661" t="s">
        <v>317</v>
      </c>
      <c r="E22831" s="662">
        <v>123000</v>
      </c>
      <c r="F22831" s="662">
        <v>123000</v>
      </c>
      <c r="G22831" s="662">
        <v>120000</v>
      </c>
      <c r="H22831" s="661">
        <v>4</v>
      </c>
      <c r="I22831" s="662">
        <v>492000</v>
      </c>
      <c r="J22831" s="663">
        <v>15000000</v>
      </c>
      <c r="K22831" s="662">
        <v>1800000000000</v>
      </c>
    </row>
    <row r="22832" spans="3:11" x14ac:dyDescent="0.25">
      <c r="C22832" s="660">
        <v>45953</v>
      </c>
      <c r="D22832" s="661" t="s">
        <v>317</v>
      </c>
      <c r="E22832" s="662">
        <v>123000</v>
      </c>
      <c r="F22832" s="662">
        <v>123000</v>
      </c>
      <c r="G22832" s="662">
        <v>120000</v>
      </c>
      <c r="H22832" s="661">
        <v>2</v>
      </c>
      <c r="I22832" s="662">
        <v>246000</v>
      </c>
      <c r="J22832" s="663">
        <v>15000000</v>
      </c>
      <c r="K22832" s="662">
        <v>1800000000000</v>
      </c>
    </row>
    <row r="22833" spans="3:11" x14ac:dyDescent="0.25">
      <c r="C22833" s="660">
        <v>45953</v>
      </c>
      <c r="D22833" s="661" t="s">
        <v>317</v>
      </c>
      <c r="E22833" s="662">
        <v>123000</v>
      </c>
      <c r="F22833" s="662">
        <v>123000</v>
      </c>
      <c r="G22833" s="662">
        <v>120000</v>
      </c>
      <c r="H22833" s="661">
        <v>7</v>
      </c>
      <c r="I22833" s="662">
        <v>861000</v>
      </c>
      <c r="J22833" s="663">
        <v>15000000</v>
      </c>
      <c r="K22833" s="662">
        <v>1800000000000</v>
      </c>
    </row>
    <row r="22834" spans="3:11" x14ac:dyDescent="0.25">
      <c r="C22834" s="660">
        <v>45953</v>
      </c>
      <c r="D22834" s="661" t="s">
        <v>317</v>
      </c>
      <c r="E22834" s="662">
        <v>123000</v>
      </c>
      <c r="F22834" s="662">
        <v>123000</v>
      </c>
      <c r="G22834" s="662">
        <v>120000</v>
      </c>
      <c r="H22834" s="661">
        <v>12</v>
      </c>
      <c r="I22834" s="662">
        <v>1476000</v>
      </c>
      <c r="J22834" s="663">
        <v>15000000</v>
      </c>
      <c r="K22834" s="662">
        <v>1800000000000</v>
      </c>
    </row>
    <row r="22835" spans="3:11" x14ac:dyDescent="0.25">
      <c r="C22835" s="660">
        <v>45953</v>
      </c>
      <c r="D22835" s="661" t="s">
        <v>317</v>
      </c>
      <c r="E22835" s="662">
        <v>123000</v>
      </c>
      <c r="F22835" s="662">
        <v>123000</v>
      </c>
      <c r="G22835" s="662">
        <v>120000</v>
      </c>
      <c r="H22835" s="661">
        <v>40</v>
      </c>
      <c r="I22835" s="662">
        <v>4920000</v>
      </c>
      <c r="J22835" s="663">
        <v>15000000</v>
      </c>
      <c r="K22835" s="662">
        <v>1800000000000</v>
      </c>
    </row>
    <row r="22836" spans="3:11" x14ac:dyDescent="0.25">
      <c r="C22836" s="660">
        <v>45953</v>
      </c>
      <c r="D22836" s="661" t="s">
        <v>317</v>
      </c>
      <c r="E22836" s="662">
        <v>123000</v>
      </c>
      <c r="F22836" s="662">
        <v>123000</v>
      </c>
      <c r="G22836" s="662">
        <v>120000</v>
      </c>
      <c r="H22836" s="661">
        <v>203</v>
      </c>
      <c r="I22836" s="662">
        <v>24969000</v>
      </c>
      <c r="J22836" s="663">
        <v>15000000</v>
      </c>
      <c r="K22836" s="662">
        <v>1800000000000</v>
      </c>
    </row>
    <row r="22837" spans="3:11" x14ac:dyDescent="0.25">
      <c r="C22837" s="660">
        <v>45953</v>
      </c>
      <c r="D22837" s="661" t="s">
        <v>317</v>
      </c>
      <c r="E22837" s="662">
        <v>123000</v>
      </c>
      <c r="F22837" s="662">
        <v>123000</v>
      </c>
      <c r="G22837" s="662">
        <v>120000</v>
      </c>
      <c r="H22837" s="661">
        <v>3</v>
      </c>
      <c r="I22837" s="662">
        <v>369000</v>
      </c>
      <c r="J22837" s="663">
        <v>15000000</v>
      </c>
      <c r="K22837" s="662">
        <v>1800000000000</v>
      </c>
    </row>
    <row r="22838" spans="3:11" x14ac:dyDescent="0.25">
      <c r="C22838" s="660">
        <v>45953</v>
      </c>
      <c r="D22838" s="661" t="s">
        <v>317</v>
      </c>
      <c r="E22838" s="662">
        <v>123000</v>
      </c>
      <c r="F22838" s="662">
        <v>123000</v>
      </c>
      <c r="G22838" s="662">
        <v>120000</v>
      </c>
      <c r="H22838" s="661">
        <v>3733</v>
      </c>
      <c r="I22838" s="662">
        <v>459159000</v>
      </c>
      <c r="J22838" s="663">
        <v>15000000</v>
      </c>
      <c r="K22838" s="662">
        <v>1800000000000</v>
      </c>
    </row>
    <row r="22839" spans="3:11" x14ac:dyDescent="0.25">
      <c r="C22839" s="660">
        <v>45953</v>
      </c>
      <c r="D22839" s="661" t="s">
        <v>1154</v>
      </c>
      <c r="E22839" s="662">
        <v>55000</v>
      </c>
      <c r="F22839" s="662">
        <v>56510</v>
      </c>
      <c r="G22839" s="662">
        <v>55000</v>
      </c>
      <c r="H22839" s="661">
        <v>150</v>
      </c>
      <c r="I22839" s="662">
        <v>8250000</v>
      </c>
      <c r="J22839" s="663">
        <v>600000</v>
      </c>
      <c r="K22839" s="662">
        <v>33000000000</v>
      </c>
    </row>
    <row r="22840" spans="3:11" x14ac:dyDescent="0.25">
      <c r="C22840" s="660">
        <v>45953</v>
      </c>
      <c r="D22840" s="661" t="s">
        <v>1154</v>
      </c>
      <c r="E22840" s="662">
        <v>55000</v>
      </c>
      <c r="F22840" s="662">
        <v>56510</v>
      </c>
      <c r="G22840" s="662">
        <v>55000</v>
      </c>
      <c r="H22840" s="661">
        <v>6</v>
      </c>
      <c r="I22840" s="662">
        <v>330000</v>
      </c>
      <c r="J22840" s="663">
        <v>600000</v>
      </c>
      <c r="K22840" s="662">
        <v>33000000000</v>
      </c>
    </row>
    <row r="22841" spans="3:11" x14ac:dyDescent="0.25">
      <c r="C22841" s="660">
        <v>45953</v>
      </c>
      <c r="D22841" s="661" t="s">
        <v>1154</v>
      </c>
      <c r="E22841" s="662">
        <v>55000</v>
      </c>
      <c r="F22841" s="662">
        <v>56510</v>
      </c>
      <c r="G22841" s="662">
        <v>55000</v>
      </c>
      <c r="H22841" s="661">
        <v>2</v>
      </c>
      <c r="I22841" s="662">
        <v>110000</v>
      </c>
      <c r="J22841" s="663">
        <v>600000</v>
      </c>
      <c r="K22841" s="662">
        <v>33000000000</v>
      </c>
    </row>
    <row r="22842" spans="3:11" x14ac:dyDescent="0.25">
      <c r="C22842" s="660">
        <v>45953</v>
      </c>
      <c r="D22842" s="661" t="s">
        <v>1154</v>
      </c>
      <c r="E22842" s="662">
        <v>55000</v>
      </c>
      <c r="F22842" s="662">
        <v>56510</v>
      </c>
      <c r="G22842" s="662">
        <v>55000</v>
      </c>
      <c r="H22842" s="661">
        <v>100</v>
      </c>
      <c r="I22842" s="662">
        <v>5500000</v>
      </c>
      <c r="J22842" s="663">
        <v>600000</v>
      </c>
      <c r="K22842" s="662">
        <v>33000000000</v>
      </c>
    </row>
    <row r="22843" spans="3:11" x14ac:dyDescent="0.25">
      <c r="C22843" s="660">
        <v>45953</v>
      </c>
      <c r="D22843" s="661" t="s">
        <v>317</v>
      </c>
      <c r="E22843" s="662">
        <v>123000</v>
      </c>
      <c r="F22843" s="662">
        <v>123000</v>
      </c>
      <c r="G22843" s="662">
        <v>120000</v>
      </c>
      <c r="H22843" s="661">
        <v>15</v>
      </c>
      <c r="I22843" s="662">
        <v>1845000</v>
      </c>
      <c r="J22843" s="663">
        <v>15000000</v>
      </c>
      <c r="K22843" s="662">
        <v>1800000000000</v>
      </c>
    </row>
    <row r="22844" spans="3:11" x14ac:dyDescent="0.25">
      <c r="C22844" s="660">
        <v>45953</v>
      </c>
      <c r="D22844" s="661" t="s">
        <v>1154</v>
      </c>
      <c r="E22844" s="662">
        <v>55000</v>
      </c>
      <c r="F22844" s="662">
        <v>56510</v>
      </c>
      <c r="G22844" s="662">
        <v>55000</v>
      </c>
      <c r="H22844" s="661">
        <v>1</v>
      </c>
      <c r="I22844" s="662">
        <v>55000</v>
      </c>
      <c r="J22844" s="663">
        <v>600000</v>
      </c>
      <c r="K22844" s="662">
        <v>33000000000</v>
      </c>
    </row>
    <row r="22845" spans="3:11" x14ac:dyDescent="0.25">
      <c r="C22845" s="660">
        <v>45953</v>
      </c>
      <c r="D22845" s="661" t="s">
        <v>1155</v>
      </c>
      <c r="E22845" s="662">
        <v>39390</v>
      </c>
      <c r="F22845" s="662">
        <v>39390</v>
      </c>
      <c r="G22845" s="662">
        <v>39000</v>
      </c>
      <c r="H22845" s="661">
        <v>1</v>
      </c>
      <c r="I22845" s="662">
        <v>39390</v>
      </c>
      <c r="J22845" s="663">
        <v>2400000</v>
      </c>
      <c r="K22845" s="662">
        <v>93600000000</v>
      </c>
    </row>
    <row r="22846" spans="3:11" x14ac:dyDescent="0.25">
      <c r="C22846" s="660">
        <v>45953</v>
      </c>
      <c r="D22846" s="661" t="s">
        <v>317</v>
      </c>
      <c r="E22846" s="662">
        <v>123000</v>
      </c>
      <c r="F22846" s="662">
        <v>123000</v>
      </c>
      <c r="G22846" s="662">
        <v>120000</v>
      </c>
      <c r="H22846" s="661">
        <v>18</v>
      </c>
      <c r="I22846" s="662">
        <v>2214000</v>
      </c>
      <c r="J22846" s="663">
        <v>15000000</v>
      </c>
      <c r="K22846" s="662">
        <v>1800000000000</v>
      </c>
    </row>
    <row r="22847" spans="3:11" x14ac:dyDescent="0.25">
      <c r="C22847" s="660">
        <v>45953</v>
      </c>
      <c r="D22847" s="661" t="s">
        <v>317</v>
      </c>
      <c r="E22847" s="662">
        <v>123000</v>
      </c>
      <c r="F22847" s="662">
        <v>123000</v>
      </c>
      <c r="G22847" s="662">
        <v>120000</v>
      </c>
      <c r="H22847" s="661">
        <v>170</v>
      </c>
      <c r="I22847" s="662">
        <v>20910000</v>
      </c>
      <c r="J22847" s="663">
        <v>15000000</v>
      </c>
      <c r="K22847" s="662">
        <v>1800000000000</v>
      </c>
    </row>
    <row r="22848" spans="3:11" x14ac:dyDescent="0.25">
      <c r="C22848" s="660">
        <v>45953</v>
      </c>
      <c r="D22848" s="661" t="s">
        <v>317</v>
      </c>
      <c r="E22848" s="662">
        <v>120350</v>
      </c>
      <c r="F22848" s="662">
        <v>123000</v>
      </c>
      <c r="G22848" s="662">
        <v>120000</v>
      </c>
      <c r="H22848" s="661">
        <v>4</v>
      </c>
      <c r="I22848" s="662">
        <v>481400</v>
      </c>
      <c r="J22848" s="663">
        <v>15000000</v>
      </c>
      <c r="K22848" s="662">
        <v>1800000000000</v>
      </c>
    </row>
    <row r="22849" spans="3:11" x14ac:dyDescent="0.25">
      <c r="C22849" s="660">
        <v>45953</v>
      </c>
      <c r="D22849" s="661" t="s">
        <v>1155</v>
      </c>
      <c r="E22849" s="662">
        <v>39390</v>
      </c>
      <c r="F22849" s="662">
        <v>39390</v>
      </c>
      <c r="G22849" s="662">
        <v>39000</v>
      </c>
      <c r="H22849" s="661">
        <v>3</v>
      </c>
      <c r="I22849" s="662">
        <v>118170</v>
      </c>
      <c r="J22849" s="663">
        <v>2400000</v>
      </c>
      <c r="K22849" s="662">
        <v>93600000000</v>
      </c>
    </row>
    <row r="22850" spans="3:11" x14ac:dyDescent="0.25">
      <c r="C22850" s="660">
        <v>45953</v>
      </c>
      <c r="D22850" s="661" t="s">
        <v>312</v>
      </c>
      <c r="E22850" s="662">
        <v>27800</v>
      </c>
      <c r="F22850" s="662">
        <v>27500</v>
      </c>
      <c r="G22850" s="662">
        <v>27900</v>
      </c>
      <c r="H22850" s="661">
        <v>2</v>
      </c>
      <c r="I22850" s="662">
        <v>55600</v>
      </c>
      <c r="J22850" s="663">
        <v>20000000</v>
      </c>
      <c r="K22850" s="662">
        <v>558000000000</v>
      </c>
    </row>
    <row r="22851" spans="3:11" x14ac:dyDescent="0.25">
      <c r="C22851" s="660">
        <v>45953</v>
      </c>
      <c r="D22851" s="661" t="s">
        <v>312</v>
      </c>
      <c r="E22851" s="662">
        <v>28000</v>
      </c>
      <c r="F22851" s="662">
        <v>27500</v>
      </c>
      <c r="G22851" s="662">
        <v>27900</v>
      </c>
      <c r="H22851" s="661">
        <v>8</v>
      </c>
      <c r="I22851" s="662">
        <v>224000</v>
      </c>
      <c r="J22851" s="663">
        <v>20000000</v>
      </c>
      <c r="K22851" s="662">
        <v>558000000000</v>
      </c>
    </row>
    <row r="22852" spans="3:11" x14ac:dyDescent="0.25">
      <c r="C22852" s="660">
        <v>45953</v>
      </c>
      <c r="D22852" s="661" t="s">
        <v>312</v>
      </c>
      <c r="E22852" s="662">
        <v>27500</v>
      </c>
      <c r="F22852" s="662">
        <v>27500</v>
      </c>
      <c r="G22852" s="662">
        <v>27900</v>
      </c>
      <c r="H22852" s="661">
        <v>1</v>
      </c>
      <c r="I22852" s="662">
        <v>27500</v>
      </c>
      <c r="J22852" s="663">
        <v>20000000</v>
      </c>
      <c r="K22852" s="662">
        <v>558000000000</v>
      </c>
    </row>
    <row r="22853" spans="3:11" x14ac:dyDescent="0.25">
      <c r="C22853" s="660">
        <v>45953</v>
      </c>
      <c r="D22853" s="661" t="s">
        <v>317</v>
      </c>
      <c r="E22853" s="662">
        <v>123000</v>
      </c>
      <c r="F22853" s="662">
        <v>123000</v>
      </c>
      <c r="G22853" s="662">
        <v>120000</v>
      </c>
      <c r="H22853" s="661">
        <v>3</v>
      </c>
      <c r="I22853" s="662">
        <v>369000</v>
      </c>
      <c r="J22853" s="663">
        <v>15000000</v>
      </c>
      <c r="K22853" s="662">
        <v>1800000000000</v>
      </c>
    </row>
    <row r="22854" spans="3:11" x14ac:dyDescent="0.25">
      <c r="C22854" s="660">
        <v>45953</v>
      </c>
      <c r="D22854" s="661" t="s">
        <v>317</v>
      </c>
      <c r="E22854" s="662">
        <v>120350</v>
      </c>
      <c r="F22854" s="662">
        <v>123000</v>
      </c>
      <c r="G22854" s="662">
        <v>120000</v>
      </c>
      <c r="H22854" s="661">
        <v>1</v>
      </c>
      <c r="I22854" s="662">
        <v>120350</v>
      </c>
      <c r="J22854" s="663">
        <v>15000000</v>
      </c>
      <c r="K22854" s="662">
        <v>1800000000000</v>
      </c>
    </row>
    <row r="22855" spans="3:11" x14ac:dyDescent="0.25">
      <c r="C22855" s="660">
        <v>45953</v>
      </c>
      <c r="D22855" s="661" t="s">
        <v>317</v>
      </c>
      <c r="E22855" s="662">
        <v>120000</v>
      </c>
      <c r="F22855" s="662">
        <v>123000</v>
      </c>
      <c r="G22855" s="662">
        <v>120000</v>
      </c>
      <c r="H22855" s="661">
        <v>2</v>
      </c>
      <c r="I22855" s="662">
        <v>240000</v>
      </c>
      <c r="J22855" s="663">
        <v>15000000</v>
      </c>
      <c r="K22855" s="662">
        <v>1800000000000</v>
      </c>
    </row>
    <row r="22856" spans="3:11" x14ac:dyDescent="0.25">
      <c r="C22856" s="660">
        <v>45953</v>
      </c>
      <c r="D22856" s="661" t="s">
        <v>317</v>
      </c>
      <c r="E22856" s="662">
        <v>120000</v>
      </c>
      <c r="F22856" s="662">
        <v>123000</v>
      </c>
      <c r="G22856" s="662">
        <v>120000</v>
      </c>
      <c r="H22856" s="661">
        <v>19</v>
      </c>
      <c r="I22856" s="662">
        <v>2280000</v>
      </c>
      <c r="J22856" s="663">
        <v>15000000</v>
      </c>
      <c r="K22856" s="662">
        <v>1800000000000</v>
      </c>
    </row>
    <row r="22857" spans="3:11" x14ac:dyDescent="0.25">
      <c r="C22857" s="660">
        <v>45953</v>
      </c>
      <c r="D22857" s="661" t="s">
        <v>317</v>
      </c>
      <c r="E22857" s="662">
        <v>120000</v>
      </c>
      <c r="F22857" s="662">
        <v>123000</v>
      </c>
      <c r="G22857" s="662">
        <v>120000</v>
      </c>
      <c r="H22857" s="661">
        <v>1</v>
      </c>
      <c r="I22857" s="662">
        <v>120000</v>
      </c>
      <c r="J22857" s="663">
        <v>15000000</v>
      </c>
      <c r="K22857" s="662">
        <v>1800000000000</v>
      </c>
    </row>
    <row r="22858" spans="3:11" x14ac:dyDescent="0.25">
      <c r="C22858" s="660">
        <v>45953</v>
      </c>
      <c r="D22858" s="661" t="s">
        <v>1154</v>
      </c>
      <c r="E22858" s="662">
        <v>55000</v>
      </c>
      <c r="F22858" s="662">
        <v>56510</v>
      </c>
      <c r="G22858" s="662">
        <v>55000</v>
      </c>
      <c r="H22858" s="661">
        <v>1</v>
      </c>
      <c r="I22858" s="662">
        <v>55000</v>
      </c>
      <c r="J22858" s="663">
        <v>600000</v>
      </c>
      <c r="K22858" s="662">
        <v>33000000000</v>
      </c>
    </row>
    <row r="22859" spans="3:11" x14ac:dyDescent="0.25">
      <c r="C22859" s="660">
        <v>45953</v>
      </c>
      <c r="D22859" s="661" t="s">
        <v>317</v>
      </c>
      <c r="E22859" s="662">
        <v>120000</v>
      </c>
      <c r="F22859" s="662">
        <v>123000</v>
      </c>
      <c r="G22859" s="662">
        <v>120000</v>
      </c>
      <c r="H22859" s="661">
        <v>19980</v>
      </c>
      <c r="I22859" s="662">
        <v>2397600000</v>
      </c>
      <c r="J22859" s="663">
        <v>15000000</v>
      </c>
      <c r="K22859" s="662">
        <v>1800000000000</v>
      </c>
    </row>
    <row r="22860" spans="3:11" x14ac:dyDescent="0.25">
      <c r="C22860" s="660">
        <v>45953</v>
      </c>
      <c r="D22860" s="661" t="s">
        <v>317</v>
      </c>
      <c r="E22860" s="662">
        <v>120000</v>
      </c>
      <c r="F22860" s="662">
        <v>123000</v>
      </c>
      <c r="G22860" s="662">
        <v>120000</v>
      </c>
      <c r="H22860" s="661">
        <v>2</v>
      </c>
      <c r="I22860" s="662">
        <v>240000</v>
      </c>
      <c r="J22860" s="663">
        <v>15000000</v>
      </c>
      <c r="K22860" s="662">
        <v>1800000000000</v>
      </c>
    </row>
    <row r="22861" spans="3:11" x14ac:dyDescent="0.25">
      <c r="C22861" s="660">
        <v>45953</v>
      </c>
      <c r="D22861" s="661" t="s">
        <v>312</v>
      </c>
      <c r="E22861" s="662">
        <v>27500</v>
      </c>
      <c r="F22861" s="662">
        <v>27500</v>
      </c>
      <c r="G22861" s="662">
        <v>27900</v>
      </c>
      <c r="H22861" s="661">
        <v>1</v>
      </c>
      <c r="I22861" s="662">
        <v>27500</v>
      </c>
      <c r="J22861" s="663">
        <v>20000000</v>
      </c>
      <c r="K22861" s="662">
        <v>558000000000</v>
      </c>
    </row>
    <row r="22862" spans="3:11" x14ac:dyDescent="0.25">
      <c r="C22862" s="660">
        <v>45953</v>
      </c>
      <c r="D22862" s="661" t="s">
        <v>312</v>
      </c>
      <c r="E22862" s="662">
        <v>27500</v>
      </c>
      <c r="F22862" s="662">
        <v>27500</v>
      </c>
      <c r="G22862" s="662">
        <v>27900</v>
      </c>
      <c r="H22862" s="661">
        <v>3</v>
      </c>
      <c r="I22862" s="662">
        <v>82500</v>
      </c>
      <c r="J22862" s="663">
        <v>20000000</v>
      </c>
      <c r="K22862" s="662">
        <v>558000000000</v>
      </c>
    </row>
    <row r="22863" spans="3:11" x14ac:dyDescent="0.25">
      <c r="C22863" s="660">
        <v>45953</v>
      </c>
      <c r="D22863" s="661" t="s">
        <v>317</v>
      </c>
      <c r="E22863" s="662">
        <v>123000</v>
      </c>
      <c r="F22863" s="662">
        <v>123000</v>
      </c>
      <c r="G22863" s="662">
        <v>120000</v>
      </c>
      <c r="H22863" s="661">
        <v>10</v>
      </c>
      <c r="I22863" s="662">
        <v>1230000</v>
      </c>
      <c r="J22863" s="663">
        <v>15000000</v>
      </c>
      <c r="K22863" s="662">
        <v>1800000000000</v>
      </c>
    </row>
    <row r="22864" spans="3:11" x14ac:dyDescent="0.25">
      <c r="C22864" s="660">
        <v>45953</v>
      </c>
      <c r="D22864" s="661" t="s">
        <v>1155</v>
      </c>
      <c r="E22864" s="662">
        <v>39600</v>
      </c>
      <c r="F22864" s="662">
        <v>39390</v>
      </c>
      <c r="G22864" s="662">
        <v>39000</v>
      </c>
      <c r="H22864" s="661">
        <v>5</v>
      </c>
      <c r="I22864" s="662">
        <v>198000</v>
      </c>
      <c r="J22864" s="663">
        <v>2400000</v>
      </c>
      <c r="K22864" s="662">
        <v>93600000000</v>
      </c>
    </row>
    <row r="22865" spans="3:11" x14ac:dyDescent="0.25">
      <c r="C22865" s="660">
        <v>45953</v>
      </c>
      <c r="D22865" s="661" t="s">
        <v>310</v>
      </c>
      <c r="E22865" s="662">
        <v>100700</v>
      </c>
      <c r="F22865" s="662">
        <v>101000</v>
      </c>
      <c r="G22865" s="662">
        <v>101000</v>
      </c>
      <c r="H22865" s="661">
        <v>1</v>
      </c>
      <c r="I22865" s="662">
        <v>100700</v>
      </c>
      <c r="J22865" s="663">
        <v>19450000</v>
      </c>
      <c r="K22865" s="662">
        <v>1964450000000</v>
      </c>
    </row>
    <row r="22866" spans="3:11" x14ac:dyDescent="0.25">
      <c r="C22866" s="660">
        <v>45953</v>
      </c>
      <c r="D22866" s="661" t="s">
        <v>310</v>
      </c>
      <c r="E22866" s="662">
        <v>101000</v>
      </c>
      <c r="F22866" s="662">
        <v>101000</v>
      </c>
      <c r="G22866" s="662">
        <v>101000</v>
      </c>
      <c r="H22866" s="661">
        <v>4</v>
      </c>
      <c r="I22866" s="662">
        <v>404000</v>
      </c>
      <c r="J22866" s="663">
        <v>19450000</v>
      </c>
      <c r="K22866" s="662">
        <v>1964450000000</v>
      </c>
    </row>
    <row r="22867" spans="3:11" x14ac:dyDescent="0.25">
      <c r="C22867" s="660">
        <v>45953</v>
      </c>
      <c r="D22867" s="661" t="s">
        <v>1155</v>
      </c>
      <c r="E22867" s="662">
        <v>39600</v>
      </c>
      <c r="F22867" s="662">
        <v>39390</v>
      </c>
      <c r="G22867" s="662">
        <v>39000</v>
      </c>
      <c r="H22867" s="661">
        <v>1</v>
      </c>
      <c r="I22867" s="662">
        <v>39600</v>
      </c>
      <c r="J22867" s="663">
        <v>2400000</v>
      </c>
      <c r="K22867" s="662">
        <v>93600000000</v>
      </c>
    </row>
    <row r="22868" spans="3:11" x14ac:dyDescent="0.25">
      <c r="C22868" s="660">
        <v>45953</v>
      </c>
      <c r="D22868" s="661" t="s">
        <v>317</v>
      </c>
      <c r="E22868" s="662">
        <v>120500</v>
      </c>
      <c r="F22868" s="662">
        <v>123000</v>
      </c>
      <c r="G22868" s="662">
        <v>120000</v>
      </c>
      <c r="H22868" s="661">
        <v>5</v>
      </c>
      <c r="I22868" s="662">
        <v>602500</v>
      </c>
      <c r="J22868" s="663">
        <v>15000000</v>
      </c>
      <c r="K22868" s="662">
        <v>1800000000000</v>
      </c>
    </row>
    <row r="22869" spans="3:11" x14ac:dyDescent="0.25">
      <c r="C22869" s="660">
        <v>45953</v>
      </c>
      <c r="D22869" s="661" t="s">
        <v>317</v>
      </c>
      <c r="E22869" s="662">
        <v>123000</v>
      </c>
      <c r="F22869" s="662">
        <v>123000</v>
      </c>
      <c r="G22869" s="662">
        <v>120000</v>
      </c>
      <c r="H22869" s="661">
        <v>5</v>
      </c>
      <c r="I22869" s="662">
        <v>615000</v>
      </c>
      <c r="J22869" s="663">
        <v>15000000</v>
      </c>
      <c r="K22869" s="662">
        <v>1800000000000</v>
      </c>
    </row>
    <row r="22870" spans="3:11" x14ac:dyDescent="0.25">
      <c r="C22870" s="660">
        <v>45953</v>
      </c>
      <c r="D22870" s="661" t="s">
        <v>1154</v>
      </c>
      <c r="E22870" s="662">
        <v>55000</v>
      </c>
      <c r="F22870" s="662">
        <v>56510</v>
      </c>
      <c r="G22870" s="662">
        <v>55000</v>
      </c>
      <c r="H22870" s="661">
        <v>7</v>
      </c>
      <c r="I22870" s="662">
        <v>385000</v>
      </c>
      <c r="J22870" s="663">
        <v>600000</v>
      </c>
      <c r="K22870" s="662">
        <v>33000000000</v>
      </c>
    </row>
    <row r="22871" spans="3:11" x14ac:dyDescent="0.25">
      <c r="C22871" s="660">
        <v>45953</v>
      </c>
      <c r="D22871" s="661" t="s">
        <v>310</v>
      </c>
      <c r="E22871" s="662">
        <v>98000</v>
      </c>
      <c r="F22871" s="662">
        <v>101000</v>
      </c>
      <c r="G22871" s="662">
        <v>101000</v>
      </c>
      <c r="H22871" s="661">
        <v>1</v>
      </c>
      <c r="I22871" s="662">
        <v>98000</v>
      </c>
      <c r="J22871" s="663">
        <v>19450000</v>
      </c>
      <c r="K22871" s="662">
        <v>1964450000000</v>
      </c>
    </row>
    <row r="22872" spans="3:11" x14ac:dyDescent="0.25">
      <c r="C22872" s="660">
        <v>45953</v>
      </c>
      <c r="D22872" s="661" t="s">
        <v>310</v>
      </c>
      <c r="E22872" s="662">
        <v>101000</v>
      </c>
      <c r="F22872" s="662">
        <v>101000</v>
      </c>
      <c r="G22872" s="662">
        <v>101000</v>
      </c>
      <c r="H22872" s="661">
        <v>1</v>
      </c>
      <c r="I22872" s="662">
        <v>101000</v>
      </c>
      <c r="J22872" s="663">
        <v>19450000</v>
      </c>
      <c r="K22872" s="662">
        <v>1964450000000</v>
      </c>
    </row>
    <row r="22873" spans="3:11" x14ac:dyDescent="0.25">
      <c r="C22873" s="660">
        <v>45953</v>
      </c>
      <c r="D22873" s="661" t="s">
        <v>317</v>
      </c>
      <c r="E22873" s="662">
        <v>123000</v>
      </c>
      <c r="F22873" s="662">
        <v>123000</v>
      </c>
      <c r="G22873" s="662">
        <v>120000</v>
      </c>
      <c r="H22873" s="661">
        <v>20</v>
      </c>
      <c r="I22873" s="662">
        <v>2460000</v>
      </c>
      <c r="J22873" s="663">
        <v>15000000</v>
      </c>
      <c r="K22873" s="662">
        <v>1800000000000</v>
      </c>
    </row>
    <row r="22874" spans="3:11" x14ac:dyDescent="0.25">
      <c r="C22874" s="660">
        <v>45953</v>
      </c>
      <c r="D22874" s="661" t="s">
        <v>317</v>
      </c>
      <c r="E22874" s="662">
        <v>123000</v>
      </c>
      <c r="F22874" s="662">
        <v>123000</v>
      </c>
      <c r="G22874" s="662">
        <v>120000</v>
      </c>
      <c r="H22874" s="661">
        <v>1</v>
      </c>
      <c r="I22874" s="662">
        <v>123000</v>
      </c>
      <c r="J22874" s="663">
        <v>15000000</v>
      </c>
      <c r="K22874" s="662">
        <v>1800000000000</v>
      </c>
    </row>
    <row r="22875" spans="3:11" x14ac:dyDescent="0.25">
      <c r="C22875" s="660">
        <v>45953</v>
      </c>
      <c r="D22875" s="661" t="s">
        <v>1155</v>
      </c>
      <c r="E22875" s="662">
        <v>39500</v>
      </c>
      <c r="F22875" s="662">
        <v>39390</v>
      </c>
      <c r="G22875" s="662">
        <v>39000</v>
      </c>
      <c r="H22875" s="661">
        <v>5</v>
      </c>
      <c r="I22875" s="662">
        <v>197500</v>
      </c>
      <c r="J22875" s="663">
        <v>2400000</v>
      </c>
      <c r="K22875" s="662">
        <v>93600000000</v>
      </c>
    </row>
    <row r="22876" spans="3:11" x14ac:dyDescent="0.25">
      <c r="C22876" s="660">
        <v>45953</v>
      </c>
      <c r="D22876" s="661" t="s">
        <v>1155</v>
      </c>
      <c r="E22876" s="662">
        <v>39600</v>
      </c>
      <c r="F22876" s="662">
        <v>39390</v>
      </c>
      <c r="G22876" s="662">
        <v>39000</v>
      </c>
      <c r="H22876" s="661">
        <v>7</v>
      </c>
      <c r="I22876" s="662">
        <v>277200</v>
      </c>
      <c r="J22876" s="663">
        <v>2400000</v>
      </c>
      <c r="K22876" s="662">
        <v>93600000000</v>
      </c>
    </row>
    <row r="22877" spans="3:11" x14ac:dyDescent="0.25">
      <c r="C22877" s="660">
        <v>45953</v>
      </c>
      <c r="D22877" s="661" t="s">
        <v>1154</v>
      </c>
      <c r="E22877" s="662">
        <v>55000</v>
      </c>
      <c r="F22877" s="662">
        <v>56510</v>
      </c>
      <c r="G22877" s="662">
        <v>55000</v>
      </c>
      <c r="H22877" s="661">
        <v>14</v>
      </c>
      <c r="I22877" s="662">
        <v>770000</v>
      </c>
      <c r="J22877" s="663">
        <v>600000</v>
      </c>
      <c r="K22877" s="662">
        <v>33000000000</v>
      </c>
    </row>
    <row r="22878" spans="3:11" x14ac:dyDescent="0.25">
      <c r="C22878" s="660">
        <v>45953</v>
      </c>
      <c r="D22878" s="661" t="s">
        <v>317</v>
      </c>
      <c r="E22878" s="662">
        <v>123000</v>
      </c>
      <c r="F22878" s="662">
        <v>123000</v>
      </c>
      <c r="G22878" s="662">
        <v>120000</v>
      </c>
      <c r="H22878" s="661">
        <v>39</v>
      </c>
      <c r="I22878" s="662">
        <v>4797000</v>
      </c>
      <c r="J22878" s="663">
        <v>15000000</v>
      </c>
      <c r="K22878" s="662">
        <v>1800000000000</v>
      </c>
    </row>
    <row r="22879" spans="3:11" x14ac:dyDescent="0.25">
      <c r="C22879" s="660">
        <v>45953</v>
      </c>
      <c r="D22879" s="661" t="s">
        <v>317</v>
      </c>
      <c r="E22879" s="662">
        <v>123000</v>
      </c>
      <c r="F22879" s="662">
        <v>123000</v>
      </c>
      <c r="G22879" s="662">
        <v>120000</v>
      </c>
      <c r="H22879" s="661">
        <v>20</v>
      </c>
      <c r="I22879" s="662">
        <v>2460000</v>
      </c>
      <c r="J22879" s="663">
        <v>15000000</v>
      </c>
      <c r="K22879" s="662">
        <v>1800000000000</v>
      </c>
    </row>
    <row r="22880" spans="3:11" x14ac:dyDescent="0.25">
      <c r="C22880" s="660">
        <v>45953</v>
      </c>
      <c r="D22880" s="661" t="s">
        <v>312</v>
      </c>
      <c r="E22880" s="662">
        <v>27500</v>
      </c>
      <c r="F22880" s="662">
        <v>27500</v>
      </c>
      <c r="G22880" s="662">
        <v>27900</v>
      </c>
      <c r="H22880" s="661">
        <v>4</v>
      </c>
      <c r="I22880" s="662">
        <v>110000</v>
      </c>
      <c r="J22880" s="663">
        <v>20000000</v>
      </c>
      <c r="K22880" s="662">
        <v>558000000000</v>
      </c>
    </row>
    <row r="22881" spans="3:11" x14ac:dyDescent="0.25">
      <c r="C22881" s="660">
        <v>45953</v>
      </c>
      <c r="D22881" s="661" t="s">
        <v>1154</v>
      </c>
      <c r="E22881" s="662">
        <v>55000</v>
      </c>
      <c r="F22881" s="662">
        <v>56510</v>
      </c>
      <c r="G22881" s="662">
        <v>55000</v>
      </c>
      <c r="H22881" s="661">
        <v>1</v>
      </c>
      <c r="I22881" s="662">
        <v>55000</v>
      </c>
      <c r="J22881" s="663">
        <v>600000</v>
      </c>
      <c r="K22881" s="662">
        <v>33000000000</v>
      </c>
    </row>
    <row r="22882" spans="3:11" x14ac:dyDescent="0.25">
      <c r="C22882" s="660">
        <v>45953</v>
      </c>
      <c r="D22882" s="661" t="s">
        <v>310</v>
      </c>
      <c r="E22882" s="662">
        <v>98000</v>
      </c>
      <c r="F22882" s="662">
        <v>101000</v>
      </c>
      <c r="G22882" s="662">
        <v>101000</v>
      </c>
      <c r="H22882" s="661">
        <v>1</v>
      </c>
      <c r="I22882" s="662">
        <v>98000</v>
      </c>
      <c r="J22882" s="663">
        <v>19450000</v>
      </c>
      <c r="K22882" s="662">
        <v>1964450000000</v>
      </c>
    </row>
    <row r="22883" spans="3:11" x14ac:dyDescent="0.25">
      <c r="C22883" s="660">
        <v>45953</v>
      </c>
      <c r="D22883" s="661" t="s">
        <v>317</v>
      </c>
      <c r="E22883" s="662">
        <v>123000</v>
      </c>
      <c r="F22883" s="662">
        <v>123000</v>
      </c>
      <c r="G22883" s="662">
        <v>120000</v>
      </c>
      <c r="H22883" s="661">
        <v>50</v>
      </c>
      <c r="I22883" s="662">
        <v>6150000</v>
      </c>
      <c r="J22883" s="663">
        <v>15000000</v>
      </c>
      <c r="K22883" s="662">
        <v>1800000000000</v>
      </c>
    </row>
    <row r="22884" spans="3:11" x14ac:dyDescent="0.25">
      <c r="C22884" s="660">
        <v>45953</v>
      </c>
      <c r="D22884" s="661" t="s">
        <v>317</v>
      </c>
      <c r="E22884" s="662">
        <v>120500</v>
      </c>
      <c r="F22884" s="662">
        <v>123000</v>
      </c>
      <c r="G22884" s="662">
        <v>120000</v>
      </c>
      <c r="H22884" s="661">
        <v>1</v>
      </c>
      <c r="I22884" s="662">
        <v>120500</v>
      </c>
      <c r="J22884" s="663">
        <v>15000000</v>
      </c>
      <c r="K22884" s="662">
        <v>1800000000000</v>
      </c>
    </row>
    <row r="22885" spans="3:11" x14ac:dyDescent="0.25">
      <c r="C22885" s="660">
        <v>45953</v>
      </c>
      <c r="D22885" s="661" t="s">
        <v>310</v>
      </c>
      <c r="E22885" s="662">
        <v>101000</v>
      </c>
      <c r="F22885" s="662">
        <v>101000</v>
      </c>
      <c r="G22885" s="662">
        <v>101000</v>
      </c>
      <c r="H22885" s="661">
        <v>1</v>
      </c>
      <c r="I22885" s="662">
        <v>101000</v>
      </c>
      <c r="J22885" s="663">
        <v>19450000</v>
      </c>
      <c r="K22885" s="662">
        <v>1964450000000</v>
      </c>
    </row>
    <row r="22886" spans="3:11" x14ac:dyDescent="0.25">
      <c r="C22886" s="660">
        <v>45953</v>
      </c>
      <c r="D22886" s="661" t="s">
        <v>310</v>
      </c>
      <c r="E22886" s="662">
        <v>101000</v>
      </c>
      <c r="F22886" s="662">
        <v>101000</v>
      </c>
      <c r="G22886" s="662">
        <v>101000</v>
      </c>
      <c r="H22886" s="661">
        <v>12</v>
      </c>
      <c r="I22886" s="662">
        <v>1212000</v>
      </c>
      <c r="J22886" s="663">
        <v>19450000</v>
      </c>
      <c r="K22886" s="662">
        <v>1964450000000</v>
      </c>
    </row>
    <row r="22887" spans="3:11" x14ac:dyDescent="0.25">
      <c r="C22887" s="660">
        <v>45953</v>
      </c>
      <c r="D22887" s="661" t="s">
        <v>317</v>
      </c>
      <c r="E22887" s="662">
        <v>123000</v>
      </c>
      <c r="F22887" s="662">
        <v>123000</v>
      </c>
      <c r="G22887" s="662">
        <v>120000</v>
      </c>
      <c r="H22887" s="661">
        <v>2</v>
      </c>
      <c r="I22887" s="662">
        <v>246000</v>
      </c>
      <c r="J22887" s="663">
        <v>15000000</v>
      </c>
      <c r="K22887" s="662">
        <v>1800000000000</v>
      </c>
    </row>
    <row r="22888" spans="3:11" x14ac:dyDescent="0.25">
      <c r="C22888" s="660">
        <v>45953</v>
      </c>
      <c r="D22888" s="661" t="s">
        <v>317</v>
      </c>
      <c r="E22888" s="662">
        <v>123000</v>
      </c>
      <c r="F22888" s="662">
        <v>123000</v>
      </c>
      <c r="G22888" s="662">
        <v>120000</v>
      </c>
      <c r="H22888" s="661">
        <v>1</v>
      </c>
      <c r="I22888" s="662">
        <v>123000</v>
      </c>
      <c r="J22888" s="663">
        <v>15000000</v>
      </c>
      <c r="K22888" s="662">
        <v>1800000000000</v>
      </c>
    </row>
    <row r="22889" spans="3:11" x14ac:dyDescent="0.25">
      <c r="C22889" s="660">
        <v>45953</v>
      </c>
      <c r="D22889" s="661" t="s">
        <v>317</v>
      </c>
      <c r="E22889" s="662">
        <v>123000</v>
      </c>
      <c r="F22889" s="662">
        <v>123000</v>
      </c>
      <c r="G22889" s="662">
        <v>120000</v>
      </c>
      <c r="H22889" s="661">
        <v>2</v>
      </c>
      <c r="I22889" s="662">
        <v>246000</v>
      </c>
      <c r="J22889" s="663">
        <v>15000000</v>
      </c>
      <c r="K22889" s="662">
        <v>1800000000000</v>
      </c>
    </row>
    <row r="22890" spans="3:11" x14ac:dyDescent="0.25">
      <c r="C22890" s="660">
        <v>45953</v>
      </c>
      <c r="D22890" s="661" t="s">
        <v>317</v>
      </c>
      <c r="E22890" s="662">
        <v>123000</v>
      </c>
      <c r="F22890" s="662">
        <v>123000</v>
      </c>
      <c r="G22890" s="662">
        <v>120000</v>
      </c>
      <c r="H22890" s="661">
        <v>4</v>
      </c>
      <c r="I22890" s="662">
        <v>492000</v>
      </c>
      <c r="J22890" s="663">
        <v>15000000</v>
      </c>
      <c r="K22890" s="662">
        <v>1800000000000</v>
      </c>
    </row>
    <row r="22891" spans="3:11" x14ac:dyDescent="0.25">
      <c r="C22891" s="660">
        <v>45953</v>
      </c>
      <c r="D22891" s="661" t="s">
        <v>312</v>
      </c>
      <c r="E22891" s="662">
        <v>27900</v>
      </c>
      <c r="F22891" s="662">
        <v>27500</v>
      </c>
      <c r="G22891" s="662">
        <v>27900</v>
      </c>
      <c r="H22891" s="661">
        <v>34</v>
      </c>
      <c r="I22891" s="662">
        <v>948600</v>
      </c>
      <c r="J22891" s="663">
        <v>20000000</v>
      </c>
      <c r="K22891" s="662">
        <v>558000000000</v>
      </c>
    </row>
    <row r="22892" spans="3:11" x14ac:dyDescent="0.25">
      <c r="C22892" s="660">
        <v>45953</v>
      </c>
      <c r="D22892" s="661" t="s">
        <v>317</v>
      </c>
      <c r="E22892" s="662">
        <v>123000</v>
      </c>
      <c r="F22892" s="662">
        <v>123000</v>
      </c>
      <c r="G22892" s="662">
        <v>120000</v>
      </c>
      <c r="H22892" s="661">
        <v>15</v>
      </c>
      <c r="I22892" s="662">
        <v>1845000</v>
      </c>
      <c r="J22892" s="663">
        <v>15000000</v>
      </c>
      <c r="K22892" s="662">
        <v>1800000000000</v>
      </c>
    </row>
    <row r="22893" spans="3:11" x14ac:dyDescent="0.25">
      <c r="C22893" s="660">
        <v>45953</v>
      </c>
      <c r="D22893" s="661" t="s">
        <v>317</v>
      </c>
      <c r="E22893" s="662">
        <v>121000</v>
      </c>
      <c r="F22893" s="662">
        <v>123000</v>
      </c>
      <c r="G22893" s="662">
        <v>120000</v>
      </c>
      <c r="H22893" s="661">
        <v>3755</v>
      </c>
      <c r="I22893" s="662">
        <v>454355000</v>
      </c>
      <c r="J22893" s="663">
        <v>15000000</v>
      </c>
      <c r="K22893" s="662">
        <v>1800000000000</v>
      </c>
    </row>
    <row r="22894" spans="3:11" x14ac:dyDescent="0.25">
      <c r="C22894" s="660">
        <v>45953</v>
      </c>
      <c r="D22894" s="661" t="s">
        <v>1155</v>
      </c>
      <c r="E22894" s="662">
        <v>39000</v>
      </c>
      <c r="F22894" s="662">
        <v>39390</v>
      </c>
      <c r="G22894" s="662">
        <v>39000</v>
      </c>
      <c r="H22894" s="661">
        <v>5</v>
      </c>
      <c r="I22894" s="662">
        <v>195000</v>
      </c>
      <c r="J22894" s="663">
        <v>2400000</v>
      </c>
      <c r="K22894" s="662">
        <v>93600000000</v>
      </c>
    </row>
    <row r="22895" spans="3:11" x14ac:dyDescent="0.25">
      <c r="C22895" s="660">
        <v>45953</v>
      </c>
      <c r="D22895" s="661" t="s">
        <v>312</v>
      </c>
      <c r="E22895" s="662">
        <v>27500</v>
      </c>
      <c r="F22895" s="662">
        <v>27500</v>
      </c>
      <c r="G22895" s="662">
        <v>27900</v>
      </c>
      <c r="H22895" s="661">
        <v>3</v>
      </c>
      <c r="I22895" s="662">
        <v>82500</v>
      </c>
      <c r="J22895" s="663">
        <v>20000000</v>
      </c>
      <c r="K22895" s="662">
        <v>558000000000</v>
      </c>
    </row>
    <row r="22896" spans="3:11" x14ac:dyDescent="0.25">
      <c r="C22896" s="660">
        <v>45953</v>
      </c>
      <c r="D22896" s="661" t="s">
        <v>317</v>
      </c>
      <c r="E22896" s="662">
        <v>123000</v>
      </c>
      <c r="F22896" s="662">
        <v>123000</v>
      </c>
      <c r="G22896" s="662">
        <v>120000</v>
      </c>
      <c r="H22896" s="661">
        <v>50</v>
      </c>
      <c r="I22896" s="662">
        <v>6150000</v>
      </c>
      <c r="J22896" s="663">
        <v>15000000</v>
      </c>
      <c r="K22896" s="662">
        <v>1800000000000</v>
      </c>
    </row>
    <row r="22897" spans="3:11" x14ac:dyDescent="0.25">
      <c r="C22897" s="660">
        <v>45953</v>
      </c>
      <c r="D22897" s="661" t="s">
        <v>310</v>
      </c>
      <c r="E22897" s="662">
        <v>101000</v>
      </c>
      <c r="F22897" s="662">
        <v>101000</v>
      </c>
      <c r="G22897" s="662">
        <v>101000</v>
      </c>
      <c r="H22897" s="661">
        <v>1</v>
      </c>
      <c r="I22897" s="662">
        <v>101000</v>
      </c>
      <c r="J22897" s="663">
        <v>19450000</v>
      </c>
      <c r="K22897" s="662">
        <v>1964450000000</v>
      </c>
    </row>
    <row r="22898" spans="3:11" x14ac:dyDescent="0.25">
      <c r="C22898" s="660">
        <v>45953</v>
      </c>
      <c r="D22898" s="661" t="s">
        <v>312</v>
      </c>
      <c r="E22898" s="662">
        <v>27900</v>
      </c>
      <c r="F22898" s="662">
        <v>27500</v>
      </c>
      <c r="G22898" s="662">
        <v>27900</v>
      </c>
      <c r="H22898" s="661">
        <v>1</v>
      </c>
      <c r="I22898" s="662">
        <v>27900</v>
      </c>
      <c r="J22898" s="663">
        <v>20000000</v>
      </c>
      <c r="K22898" s="662">
        <v>558000000000</v>
      </c>
    </row>
    <row r="22899" spans="3:11" x14ac:dyDescent="0.25">
      <c r="C22899" s="660">
        <v>45953</v>
      </c>
      <c r="D22899" s="661" t="s">
        <v>312</v>
      </c>
      <c r="E22899" s="662">
        <v>27900</v>
      </c>
      <c r="F22899" s="662">
        <v>27500</v>
      </c>
      <c r="G22899" s="662">
        <v>27900</v>
      </c>
      <c r="H22899" s="661">
        <v>9</v>
      </c>
      <c r="I22899" s="662">
        <v>251100</v>
      </c>
      <c r="J22899" s="663">
        <v>20000000</v>
      </c>
      <c r="K22899" s="662">
        <v>558000000000</v>
      </c>
    </row>
    <row r="22900" spans="3:11" x14ac:dyDescent="0.25">
      <c r="C22900" s="660">
        <v>45953</v>
      </c>
      <c r="D22900" s="661" t="s">
        <v>312</v>
      </c>
      <c r="E22900" s="662">
        <v>27900</v>
      </c>
      <c r="F22900" s="662">
        <v>27500</v>
      </c>
      <c r="G22900" s="662">
        <v>27900</v>
      </c>
      <c r="H22900" s="661">
        <v>1</v>
      </c>
      <c r="I22900" s="662">
        <v>27900</v>
      </c>
      <c r="J22900" s="663">
        <v>20000000</v>
      </c>
      <c r="K22900" s="662">
        <v>558000000000</v>
      </c>
    </row>
    <row r="22901" spans="3:11" x14ac:dyDescent="0.25">
      <c r="C22901" s="660">
        <v>45953</v>
      </c>
      <c r="D22901" s="661" t="s">
        <v>1155</v>
      </c>
      <c r="E22901" s="662">
        <v>39600</v>
      </c>
      <c r="F22901" s="662">
        <v>39390</v>
      </c>
      <c r="G22901" s="662">
        <v>39000</v>
      </c>
      <c r="H22901" s="661">
        <v>1</v>
      </c>
      <c r="I22901" s="662">
        <v>39600</v>
      </c>
      <c r="J22901" s="663">
        <v>2400000</v>
      </c>
      <c r="K22901" s="662">
        <v>93600000000</v>
      </c>
    </row>
    <row r="22902" spans="3:11" x14ac:dyDescent="0.25">
      <c r="C22902" s="660">
        <v>45953</v>
      </c>
      <c r="D22902" s="661" t="s">
        <v>1154</v>
      </c>
      <c r="E22902" s="662">
        <v>55000</v>
      </c>
      <c r="F22902" s="662">
        <v>56510</v>
      </c>
      <c r="G22902" s="662">
        <v>55000</v>
      </c>
      <c r="H22902" s="661">
        <v>10</v>
      </c>
      <c r="I22902" s="662">
        <v>550000</v>
      </c>
      <c r="J22902" s="663">
        <v>600000</v>
      </c>
      <c r="K22902" s="662">
        <v>33000000000</v>
      </c>
    </row>
    <row r="22903" spans="3:11" x14ac:dyDescent="0.25">
      <c r="C22903" s="660">
        <v>45953</v>
      </c>
      <c r="D22903" s="661" t="s">
        <v>317</v>
      </c>
      <c r="E22903" s="662">
        <v>123000</v>
      </c>
      <c r="F22903" s="662">
        <v>123000</v>
      </c>
      <c r="G22903" s="662">
        <v>120000</v>
      </c>
      <c r="H22903" s="661">
        <v>83</v>
      </c>
      <c r="I22903" s="662">
        <v>10209000</v>
      </c>
      <c r="J22903" s="663">
        <v>15000000</v>
      </c>
      <c r="K22903" s="662">
        <v>1800000000000</v>
      </c>
    </row>
    <row r="22904" spans="3:11" x14ac:dyDescent="0.25">
      <c r="C22904" s="660">
        <v>45953</v>
      </c>
      <c r="D22904" s="661" t="s">
        <v>1154</v>
      </c>
      <c r="E22904" s="662">
        <v>55000</v>
      </c>
      <c r="F22904" s="662">
        <v>56510</v>
      </c>
      <c r="G22904" s="662">
        <v>55000</v>
      </c>
      <c r="H22904" s="661">
        <v>1</v>
      </c>
      <c r="I22904" s="662">
        <v>55000</v>
      </c>
      <c r="J22904" s="663">
        <v>600000</v>
      </c>
      <c r="K22904" s="662">
        <v>33000000000</v>
      </c>
    </row>
    <row r="22905" spans="3:11" x14ac:dyDescent="0.25">
      <c r="C22905" s="660">
        <v>45953</v>
      </c>
      <c r="D22905" s="661" t="s">
        <v>312</v>
      </c>
      <c r="E22905" s="662">
        <v>27500</v>
      </c>
      <c r="F22905" s="662">
        <v>27500</v>
      </c>
      <c r="G22905" s="662">
        <v>27900</v>
      </c>
      <c r="H22905" s="661">
        <v>17</v>
      </c>
      <c r="I22905" s="662">
        <v>467500</v>
      </c>
      <c r="J22905" s="663">
        <v>20000000</v>
      </c>
      <c r="K22905" s="662">
        <v>558000000000</v>
      </c>
    </row>
    <row r="22906" spans="3:11" x14ac:dyDescent="0.25">
      <c r="C22906" s="660">
        <v>45953</v>
      </c>
      <c r="D22906" s="661" t="s">
        <v>312</v>
      </c>
      <c r="E22906" s="662">
        <v>27500</v>
      </c>
      <c r="F22906" s="662">
        <v>27500</v>
      </c>
      <c r="G22906" s="662">
        <v>27900</v>
      </c>
      <c r="H22906" s="661">
        <v>1</v>
      </c>
      <c r="I22906" s="662">
        <v>27500</v>
      </c>
      <c r="J22906" s="663">
        <v>20000000</v>
      </c>
      <c r="K22906" s="662">
        <v>558000000000</v>
      </c>
    </row>
    <row r="22907" spans="3:11" x14ac:dyDescent="0.25">
      <c r="C22907" s="660">
        <v>45953</v>
      </c>
      <c r="D22907" s="661" t="s">
        <v>312</v>
      </c>
      <c r="E22907" s="662">
        <v>27300</v>
      </c>
      <c r="F22907" s="662">
        <v>27500</v>
      </c>
      <c r="G22907" s="662">
        <v>27900</v>
      </c>
      <c r="H22907" s="661">
        <v>15</v>
      </c>
      <c r="I22907" s="662">
        <v>409500</v>
      </c>
      <c r="J22907" s="663">
        <v>20000000</v>
      </c>
      <c r="K22907" s="662">
        <v>558000000000</v>
      </c>
    </row>
    <row r="22908" spans="3:11" x14ac:dyDescent="0.25">
      <c r="C22908" s="660">
        <v>45953</v>
      </c>
      <c r="D22908" s="661" t="s">
        <v>312</v>
      </c>
      <c r="E22908" s="662">
        <v>27300</v>
      </c>
      <c r="F22908" s="662">
        <v>27500</v>
      </c>
      <c r="G22908" s="662">
        <v>27900</v>
      </c>
      <c r="H22908" s="661">
        <v>12</v>
      </c>
      <c r="I22908" s="662">
        <v>327600</v>
      </c>
      <c r="J22908" s="663">
        <v>20000000</v>
      </c>
      <c r="K22908" s="662">
        <v>558000000000</v>
      </c>
    </row>
    <row r="22909" spans="3:11" x14ac:dyDescent="0.25">
      <c r="C22909" s="660">
        <v>45953</v>
      </c>
      <c r="D22909" s="661" t="s">
        <v>312</v>
      </c>
      <c r="E22909" s="662">
        <v>27000</v>
      </c>
      <c r="F22909" s="662">
        <v>27500</v>
      </c>
      <c r="G22909" s="662">
        <v>27900</v>
      </c>
      <c r="H22909" s="661">
        <v>10</v>
      </c>
      <c r="I22909" s="662">
        <v>270000</v>
      </c>
      <c r="J22909" s="663">
        <v>20000000</v>
      </c>
      <c r="K22909" s="662">
        <v>558000000000</v>
      </c>
    </row>
    <row r="22910" spans="3:11" x14ac:dyDescent="0.25">
      <c r="C22910" s="660">
        <v>45953</v>
      </c>
      <c r="D22910" s="661" t="s">
        <v>312</v>
      </c>
      <c r="E22910" s="662">
        <v>27000</v>
      </c>
      <c r="F22910" s="662">
        <v>27500</v>
      </c>
      <c r="G22910" s="662">
        <v>27900</v>
      </c>
      <c r="H22910" s="661">
        <v>15</v>
      </c>
      <c r="I22910" s="662">
        <v>405000</v>
      </c>
      <c r="J22910" s="663">
        <v>20000000</v>
      </c>
      <c r="K22910" s="662">
        <v>558000000000</v>
      </c>
    </row>
    <row r="22911" spans="3:11" x14ac:dyDescent="0.25">
      <c r="C22911" s="660">
        <v>45953</v>
      </c>
      <c r="D22911" s="661" t="s">
        <v>312</v>
      </c>
      <c r="E22911" s="662">
        <v>27000</v>
      </c>
      <c r="F22911" s="662">
        <v>27500</v>
      </c>
      <c r="G22911" s="662">
        <v>27900</v>
      </c>
      <c r="H22911" s="661">
        <v>11</v>
      </c>
      <c r="I22911" s="662">
        <v>297000</v>
      </c>
      <c r="J22911" s="663">
        <v>20000000</v>
      </c>
      <c r="K22911" s="662">
        <v>558000000000</v>
      </c>
    </row>
    <row r="22912" spans="3:11" x14ac:dyDescent="0.25">
      <c r="C22912" s="660">
        <v>45953</v>
      </c>
      <c r="D22912" s="661" t="s">
        <v>312</v>
      </c>
      <c r="E22912" s="662">
        <v>27000</v>
      </c>
      <c r="F22912" s="662">
        <v>27500</v>
      </c>
      <c r="G22912" s="662">
        <v>27900</v>
      </c>
      <c r="H22912" s="661">
        <v>5</v>
      </c>
      <c r="I22912" s="662">
        <v>135000</v>
      </c>
      <c r="J22912" s="663">
        <v>20000000</v>
      </c>
      <c r="K22912" s="662">
        <v>558000000000</v>
      </c>
    </row>
    <row r="22913" spans="3:11" x14ac:dyDescent="0.25">
      <c r="C22913" s="660">
        <v>45953</v>
      </c>
      <c r="D22913" s="661" t="s">
        <v>312</v>
      </c>
      <c r="E22913" s="662">
        <v>26500</v>
      </c>
      <c r="F22913" s="662">
        <v>27500</v>
      </c>
      <c r="G22913" s="662">
        <v>27900</v>
      </c>
      <c r="H22913" s="661">
        <v>20</v>
      </c>
      <c r="I22913" s="662">
        <v>530000</v>
      </c>
      <c r="J22913" s="663">
        <v>20000000</v>
      </c>
      <c r="K22913" s="662">
        <v>558000000000</v>
      </c>
    </row>
    <row r="22914" spans="3:11" x14ac:dyDescent="0.25">
      <c r="C22914" s="660">
        <v>45953</v>
      </c>
      <c r="D22914" s="661" t="s">
        <v>312</v>
      </c>
      <c r="E22914" s="662">
        <v>26000</v>
      </c>
      <c r="F22914" s="662">
        <v>27500</v>
      </c>
      <c r="G22914" s="662">
        <v>27900</v>
      </c>
      <c r="H22914" s="661">
        <v>2</v>
      </c>
      <c r="I22914" s="662">
        <v>52000</v>
      </c>
      <c r="J22914" s="663">
        <v>20000000</v>
      </c>
      <c r="K22914" s="662">
        <v>558000000000</v>
      </c>
    </row>
    <row r="22915" spans="3:11" x14ac:dyDescent="0.25">
      <c r="C22915" s="660">
        <v>45953</v>
      </c>
      <c r="D22915" s="661" t="s">
        <v>312</v>
      </c>
      <c r="E22915" s="662">
        <v>25000</v>
      </c>
      <c r="F22915" s="662">
        <v>27500</v>
      </c>
      <c r="G22915" s="662">
        <v>27900</v>
      </c>
      <c r="H22915" s="661">
        <v>1</v>
      </c>
      <c r="I22915" s="662">
        <v>25000</v>
      </c>
      <c r="J22915" s="663">
        <v>20000000</v>
      </c>
      <c r="K22915" s="662">
        <v>558000000000</v>
      </c>
    </row>
    <row r="22916" spans="3:11" x14ac:dyDescent="0.25">
      <c r="C22916" s="660">
        <v>45953</v>
      </c>
      <c r="D22916" s="661" t="s">
        <v>312</v>
      </c>
      <c r="E22916" s="662">
        <v>25000</v>
      </c>
      <c r="F22916" s="662">
        <v>27500</v>
      </c>
      <c r="G22916" s="662">
        <v>27900</v>
      </c>
      <c r="H22916" s="661">
        <v>5</v>
      </c>
      <c r="I22916" s="662">
        <v>125000</v>
      </c>
      <c r="J22916" s="663">
        <v>20000000</v>
      </c>
      <c r="K22916" s="662">
        <v>558000000000</v>
      </c>
    </row>
    <row r="22917" spans="3:11" x14ac:dyDescent="0.25">
      <c r="C22917" s="660">
        <v>45953</v>
      </c>
      <c r="D22917" s="661" t="s">
        <v>312</v>
      </c>
      <c r="E22917" s="662">
        <v>25000</v>
      </c>
      <c r="F22917" s="662">
        <v>27500</v>
      </c>
      <c r="G22917" s="662">
        <v>27900</v>
      </c>
      <c r="H22917" s="661">
        <v>6</v>
      </c>
      <c r="I22917" s="662">
        <v>150000</v>
      </c>
      <c r="J22917" s="663">
        <v>20000000</v>
      </c>
      <c r="K22917" s="662">
        <v>558000000000</v>
      </c>
    </row>
    <row r="22918" spans="3:11" x14ac:dyDescent="0.25">
      <c r="C22918" s="660">
        <v>45953</v>
      </c>
      <c r="D22918" s="661" t="s">
        <v>317</v>
      </c>
      <c r="E22918" s="662">
        <v>123000</v>
      </c>
      <c r="F22918" s="662">
        <v>123000</v>
      </c>
      <c r="G22918" s="662">
        <v>120000</v>
      </c>
      <c r="H22918" s="661">
        <v>2</v>
      </c>
      <c r="I22918" s="662">
        <v>246000</v>
      </c>
      <c r="J22918" s="663">
        <v>15000000</v>
      </c>
      <c r="K22918" s="662">
        <v>1800000000000</v>
      </c>
    </row>
    <row r="22919" spans="3:11" x14ac:dyDescent="0.25">
      <c r="C22919" s="660">
        <v>45953</v>
      </c>
      <c r="D22919" s="661" t="s">
        <v>1155</v>
      </c>
      <c r="E22919" s="662">
        <v>39600</v>
      </c>
      <c r="F22919" s="662">
        <v>39390</v>
      </c>
      <c r="G22919" s="662">
        <v>39000</v>
      </c>
      <c r="H22919" s="661">
        <v>1</v>
      </c>
      <c r="I22919" s="662">
        <v>39600</v>
      </c>
      <c r="J22919" s="663">
        <v>2400000</v>
      </c>
      <c r="K22919" s="662">
        <v>93600000000</v>
      </c>
    </row>
    <row r="22920" spans="3:11" x14ac:dyDescent="0.25">
      <c r="C22920" s="660">
        <v>45953</v>
      </c>
      <c r="D22920" s="661" t="s">
        <v>1154</v>
      </c>
      <c r="E22920" s="662">
        <v>55000</v>
      </c>
      <c r="F22920" s="662">
        <v>56510</v>
      </c>
      <c r="G22920" s="662">
        <v>55000</v>
      </c>
      <c r="H22920" s="661">
        <v>1</v>
      </c>
      <c r="I22920" s="662">
        <v>55000</v>
      </c>
      <c r="J22920" s="663">
        <v>600000</v>
      </c>
      <c r="K22920" s="662">
        <v>33000000000</v>
      </c>
    </row>
    <row r="22921" spans="3:11" x14ac:dyDescent="0.25">
      <c r="C22921" s="660">
        <v>45953</v>
      </c>
      <c r="D22921" s="661" t="s">
        <v>1154</v>
      </c>
      <c r="E22921" s="662">
        <v>54000</v>
      </c>
      <c r="F22921" s="662">
        <v>56510</v>
      </c>
      <c r="G22921" s="662">
        <v>55000</v>
      </c>
      <c r="H22921" s="661">
        <v>4</v>
      </c>
      <c r="I22921" s="662">
        <v>216000</v>
      </c>
      <c r="J22921" s="663">
        <v>600000</v>
      </c>
      <c r="K22921" s="662">
        <v>33000000000</v>
      </c>
    </row>
    <row r="22922" spans="3:11" x14ac:dyDescent="0.25">
      <c r="C22922" s="660">
        <v>45953</v>
      </c>
      <c r="D22922" s="661" t="s">
        <v>1154</v>
      </c>
      <c r="E22922" s="662">
        <v>53000</v>
      </c>
      <c r="F22922" s="662">
        <v>56510</v>
      </c>
      <c r="G22922" s="662">
        <v>55000</v>
      </c>
      <c r="H22922" s="661">
        <v>1</v>
      </c>
      <c r="I22922" s="662">
        <v>53000</v>
      </c>
      <c r="J22922" s="663">
        <v>600000</v>
      </c>
      <c r="K22922" s="662">
        <v>33000000000</v>
      </c>
    </row>
    <row r="22923" spans="3:11" x14ac:dyDescent="0.25">
      <c r="C22923" s="660">
        <v>45953</v>
      </c>
      <c r="D22923" s="661" t="s">
        <v>317</v>
      </c>
      <c r="E22923" s="662">
        <v>123000</v>
      </c>
      <c r="F22923" s="662">
        <v>123000</v>
      </c>
      <c r="G22923" s="662">
        <v>120000</v>
      </c>
      <c r="H22923" s="661">
        <v>1</v>
      </c>
      <c r="I22923" s="662">
        <v>123000</v>
      </c>
      <c r="J22923" s="663">
        <v>15000000</v>
      </c>
      <c r="K22923" s="662">
        <v>1800000000000</v>
      </c>
    </row>
    <row r="22924" spans="3:11" x14ac:dyDescent="0.25">
      <c r="C22924" s="660">
        <v>45953</v>
      </c>
      <c r="D22924" s="661" t="s">
        <v>317</v>
      </c>
      <c r="E22924" s="662">
        <v>123000</v>
      </c>
      <c r="F22924" s="662">
        <v>123000</v>
      </c>
      <c r="G22924" s="662">
        <v>120000</v>
      </c>
      <c r="H22924" s="661">
        <v>9</v>
      </c>
      <c r="I22924" s="662">
        <v>1107000</v>
      </c>
      <c r="J22924" s="663">
        <v>15000000</v>
      </c>
      <c r="K22924" s="662">
        <v>1800000000000</v>
      </c>
    </row>
    <row r="22925" spans="3:11" x14ac:dyDescent="0.25">
      <c r="C22925" s="660">
        <v>45953</v>
      </c>
      <c r="D22925" s="661" t="s">
        <v>1154</v>
      </c>
      <c r="E22925" s="662">
        <v>51000</v>
      </c>
      <c r="F22925" s="662">
        <v>56510</v>
      </c>
      <c r="G22925" s="662">
        <v>55000</v>
      </c>
      <c r="H22925" s="661">
        <v>3</v>
      </c>
      <c r="I22925" s="662">
        <v>153000</v>
      </c>
      <c r="J22925" s="663">
        <v>600000</v>
      </c>
      <c r="K22925" s="662">
        <v>33000000000</v>
      </c>
    </row>
    <row r="22926" spans="3:11" x14ac:dyDescent="0.25">
      <c r="C22926" s="660">
        <v>45953</v>
      </c>
      <c r="D22926" s="661" t="s">
        <v>1155</v>
      </c>
      <c r="E22926" s="662">
        <v>39000</v>
      </c>
      <c r="F22926" s="662">
        <v>39390</v>
      </c>
      <c r="G22926" s="662">
        <v>39000</v>
      </c>
      <c r="H22926" s="661">
        <v>3</v>
      </c>
      <c r="I22926" s="662">
        <v>117000</v>
      </c>
      <c r="J22926" s="663">
        <v>2400000</v>
      </c>
      <c r="K22926" s="662">
        <v>93600000000</v>
      </c>
    </row>
    <row r="22927" spans="3:11" x14ac:dyDescent="0.25">
      <c r="C22927" s="660">
        <v>45953</v>
      </c>
      <c r="D22927" s="661" t="s">
        <v>312</v>
      </c>
      <c r="E22927" s="662">
        <v>27900</v>
      </c>
      <c r="F22927" s="662">
        <v>27500</v>
      </c>
      <c r="G22927" s="662">
        <v>27900</v>
      </c>
      <c r="H22927" s="661">
        <v>1</v>
      </c>
      <c r="I22927" s="662">
        <v>27900</v>
      </c>
      <c r="J22927" s="663">
        <v>20000000</v>
      </c>
      <c r="K22927" s="662">
        <v>558000000000</v>
      </c>
    </row>
    <row r="22928" spans="3:11" x14ac:dyDescent="0.25">
      <c r="C22928" s="660">
        <v>45953</v>
      </c>
      <c r="D22928" s="661" t="s">
        <v>312</v>
      </c>
      <c r="E22928" s="662">
        <v>25500</v>
      </c>
      <c r="F22928" s="662">
        <v>27500</v>
      </c>
      <c r="G22928" s="662">
        <v>27900</v>
      </c>
      <c r="H22928" s="661">
        <v>2</v>
      </c>
      <c r="I22928" s="662">
        <v>51000</v>
      </c>
      <c r="J22928" s="663">
        <v>20000000</v>
      </c>
      <c r="K22928" s="662">
        <v>558000000000</v>
      </c>
    </row>
    <row r="22929" spans="3:11" x14ac:dyDescent="0.25">
      <c r="C22929" s="660">
        <v>45953</v>
      </c>
      <c r="D22929" s="661" t="s">
        <v>312</v>
      </c>
      <c r="E22929" s="662">
        <v>25100</v>
      </c>
      <c r="F22929" s="662">
        <v>27500</v>
      </c>
      <c r="G22929" s="662">
        <v>27900</v>
      </c>
      <c r="H22929" s="661">
        <v>1</v>
      </c>
      <c r="I22929" s="662">
        <v>25100</v>
      </c>
      <c r="J22929" s="663">
        <v>20000000</v>
      </c>
      <c r="K22929" s="662">
        <v>558000000000</v>
      </c>
    </row>
    <row r="22930" spans="3:11" x14ac:dyDescent="0.25">
      <c r="C22930" s="660">
        <v>45953</v>
      </c>
      <c r="D22930" s="661" t="s">
        <v>312</v>
      </c>
      <c r="E22930" s="662">
        <v>27900</v>
      </c>
      <c r="F22930" s="662">
        <v>27500</v>
      </c>
      <c r="G22930" s="662">
        <v>27900</v>
      </c>
      <c r="H22930" s="661">
        <v>3</v>
      </c>
      <c r="I22930" s="662">
        <v>83700</v>
      </c>
      <c r="J22930" s="663">
        <v>20000000</v>
      </c>
      <c r="K22930" s="662">
        <v>558000000000</v>
      </c>
    </row>
    <row r="22931" spans="3:11" x14ac:dyDescent="0.25">
      <c r="C22931" s="660">
        <v>45953</v>
      </c>
      <c r="D22931" s="661" t="s">
        <v>1154</v>
      </c>
      <c r="E22931" s="662">
        <v>55000</v>
      </c>
      <c r="F22931" s="662">
        <v>56510</v>
      </c>
      <c r="G22931" s="662">
        <v>55000</v>
      </c>
      <c r="H22931" s="661">
        <v>2</v>
      </c>
      <c r="I22931" s="662">
        <v>110000</v>
      </c>
      <c r="J22931" s="663">
        <v>600000</v>
      </c>
      <c r="K22931" s="662">
        <v>33000000000</v>
      </c>
    </row>
    <row r="22932" spans="3:11" x14ac:dyDescent="0.25">
      <c r="C22932" s="660">
        <v>45953</v>
      </c>
      <c r="D22932" s="661" t="s">
        <v>317</v>
      </c>
      <c r="E22932" s="662">
        <v>120500</v>
      </c>
      <c r="F22932" s="662">
        <v>123000</v>
      </c>
      <c r="G22932" s="662">
        <v>120000</v>
      </c>
      <c r="H22932" s="661">
        <v>7</v>
      </c>
      <c r="I22932" s="662">
        <v>843500</v>
      </c>
      <c r="J22932" s="663">
        <v>15000000</v>
      </c>
      <c r="K22932" s="662">
        <v>1800000000000</v>
      </c>
    </row>
    <row r="22933" spans="3:11" x14ac:dyDescent="0.25">
      <c r="C22933" s="660">
        <v>45953</v>
      </c>
      <c r="D22933" s="661" t="s">
        <v>317</v>
      </c>
      <c r="E22933" s="662">
        <v>120500</v>
      </c>
      <c r="F22933" s="662">
        <v>123000</v>
      </c>
      <c r="G22933" s="662">
        <v>120000</v>
      </c>
      <c r="H22933" s="661">
        <v>19</v>
      </c>
      <c r="I22933" s="662">
        <v>2289500</v>
      </c>
      <c r="J22933" s="663">
        <v>15000000</v>
      </c>
      <c r="K22933" s="662">
        <v>1800000000000</v>
      </c>
    </row>
    <row r="22934" spans="3:11" x14ac:dyDescent="0.25">
      <c r="C22934" s="660">
        <v>45953</v>
      </c>
      <c r="D22934" s="661" t="s">
        <v>317</v>
      </c>
      <c r="E22934" s="662">
        <v>120000</v>
      </c>
      <c r="F22934" s="662">
        <v>123000</v>
      </c>
      <c r="G22934" s="662">
        <v>120000</v>
      </c>
      <c r="H22934" s="661">
        <v>18</v>
      </c>
      <c r="I22934" s="662">
        <v>2160000</v>
      </c>
      <c r="J22934" s="663">
        <v>15000000</v>
      </c>
      <c r="K22934" s="662">
        <v>1800000000000</v>
      </c>
    </row>
    <row r="22935" spans="3:11" x14ac:dyDescent="0.25">
      <c r="C22935" s="660">
        <v>45953</v>
      </c>
      <c r="D22935" s="661" t="s">
        <v>317</v>
      </c>
      <c r="E22935" s="662">
        <v>120000</v>
      </c>
      <c r="F22935" s="662">
        <v>123000</v>
      </c>
      <c r="G22935" s="662">
        <v>120000</v>
      </c>
      <c r="H22935" s="661">
        <v>98</v>
      </c>
      <c r="I22935" s="662">
        <v>11760000</v>
      </c>
      <c r="J22935" s="663">
        <v>15000000</v>
      </c>
      <c r="K22935" s="662">
        <v>1800000000000</v>
      </c>
    </row>
    <row r="22936" spans="3:11" x14ac:dyDescent="0.25">
      <c r="C22936" s="660">
        <v>45953</v>
      </c>
      <c r="D22936" s="661" t="s">
        <v>1154</v>
      </c>
      <c r="E22936" s="662">
        <v>55000</v>
      </c>
      <c r="F22936" s="662">
        <v>56510</v>
      </c>
      <c r="G22936" s="662">
        <v>55000</v>
      </c>
      <c r="H22936" s="661">
        <v>2</v>
      </c>
      <c r="I22936" s="662">
        <v>110000</v>
      </c>
      <c r="J22936" s="663">
        <v>600000</v>
      </c>
      <c r="K22936" s="662">
        <v>33000000000</v>
      </c>
    </row>
    <row r="22937" spans="3:11" x14ac:dyDescent="0.25">
      <c r="C22937" s="660">
        <v>45953</v>
      </c>
      <c r="D22937" s="661" t="s">
        <v>317</v>
      </c>
      <c r="E22937" s="662">
        <v>120000</v>
      </c>
      <c r="F22937" s="662">
        <v>123000</v>
      </c>
      <c r="G22937" s="662">
        <v>120000</v>
      </c>
      <c r="H22937" s="661">
        <v>20</v>
      </c>
      <c r="I22937" s="662">
        <v>2400000</v>
      </c>
      <c r="J22937" s="663">
        <v>15000000</v>
      </c>
      <c r="K22937" s="662">
        <v>1800000000000</v>
      </c>
    </row>
    <row r="22938" spans="3:11" x14ac:dyDescent="0.25">
      <c r="C22938" s="660">
        <v>45954</v>
      </c>
      <c r="D22938" s="661" t="s">
        <v>310</v>
      </c>
      <c r="E22938" s="662">
        <v>101000</v>
      </c>
      <c r="F22938" s="662">
        <v>101000</v>
      </c>
      <c r="G22938" s="662">
        <v>98000</v>
      </c>
      <c r="H22938" s="661">
        <v>1</v>
      </c>
      <c r="I22938" s="662">
        <v>101000</v>
      </c>
      <c r="J22938" s="663">
        <v>19450000</v>
      </c>
      <c r="K22938" s="662">
        <v>1906100000000</v>
      </c>
    </row>
    <row r="22939" spans="3:11" x14ac:dyDescent="0.25">
      <c r="C22939" s="660">
        <v>45954</v>
      </c>
      <c r="D22939" s="661" t="s">
        <v>310</v>
      </c>
      <c r="E22939" s="662">
        <v>101000</v>
      </c>
      <c r="F22939" s="662">
        <v>101000</v>
      </c>
      <c r="G22939" s="662">
        <v>98000</v>
      </c>
      <c r="H22939" s="661">
        <v>1</v>
      </c>
      <c r="I22939" s="662">
        <v>101000</v>
      </c>
      <c r="J22939" s="663">
        <v>19450000</v>
      </c>
      <c r="K22939" s="662">
        <v>1906100000000</v>
      </c>
    </row>
    <row r="22940" spans="3:11" x14ac:dyDescent="0.25">
      <c r="C22940" s="660">
        <v>45954</v>
      </c>
      <c r="D22940" s="661" t="s">
        <v>310</v>
      </c>
      <c r="E22940" s="662">
        <v>101000</v>
      </c>
      <c r="F22940" s="662">
        <v>101000</v>
      </c>
      <c r="G22940" s="662">
        <v>98000</v>
      </c>
      <c r="H22940" s="661">
        <v>3</v>
      </c>
      <c r="I22940" s="662">
        <v>303000</v>
      </c>
      <c r="J22940" s="663">
        <v>19450000</v>
      </c>
      <c r="K22940" s="662">
        <v>1906100000000</v>
      </c>
    </row>
    <row r="22941" spans="3:11" x14ac:dyDescent="0.25">
      <c r="C22941" s="660">
        <v>45954</v>
      </c>
      <c r="D22941" s="661" t="s">
        <v>310</v>
      </c>
      <c r="E22941" s="662">
        <v>101000</v>
      </c>
      <c r="F22941" s="662">
        <v>101000</v>
      </c>
      <c r="G22941" s="662">
        <v>98000</v>
      </c>
      <c r="H22941" s="661">
        <v>6</v>
      </c>
      <c r="I22941" s="662">
        <v>606000</v>
      </c>
      <c r="J22941" s="663">
        <v>19450000</v>
      </c>
      <c r="K22941" s="662">
        <v>1906100000000</v>
      </c>
    </row>
    <row r="22942" spans="3:11" x14ac:dyDescent="0.25">
      <c r="C22942" s="660">
        <v>45954</v>
      </c>
      <c r="D22942" s="661" t="s">
        <v>310</v>
      </c>
      <c r="E22942" s="662">
        <v>101000</v>
      </c>
      <c r="F22942" s="662">
        <v>101000</v>
      </c>
      <c r="G22942" s="662">
        <v>98000</v>
      </c>
      <c r="H22942" s="661">
        <v>5</v>
      </c>
      <c r="I22942" s="662">
        <v>505000</v>
      </c>
      <c r="J22942" s="663">
        <v>19450000</v>
      </c>
      <c r="K22942" s="662">
        <v>1906100000000</v>
      </c>
    </row>
    <row r="22943" spans="3:11" x14ac:dyDescent="0.25">
      <c r="C22943" s="660">
        <v>45954</v>
      </c>
      <c r="D22943" s="661" t="s">
        <v>1154</v>
      </c>
      <c r="E22943" s="662">
        <v>54900</v>
      </c>
      <c r="F22943" s="662">
        <v>55000</v>
      </c>
      <c r="G22943" s="662">
        <v>54500</v>
      </c>
      <c r="H22943" s="661">
        <v>2</v>
      </c>
      <c r="I22943" s="662">
        <v>109800</v>
      </c>
      <c r="J22943" s="663">
        <v>600000</v>
      </c>
      <c r="K22943" s="662">
        <v>32700000000</v>
      </c>
    </row>
    <row r="22944" spans="3:11" x14ac:dyDescent="0.25">
      <c r="C22944" s="660">
        <v>45954</v>
      </c>
      <c r="D22944" s="661" t="s">
        <v>1154</v>
      </c>
      <c r="E22944" s="662">
        <v>54900</v>
      </c>
      <c r="F22944" s="662">
        <v>55000</v>
      </c>
      <c r="G22944" s="662">
        <v>54500</v>
      </c>
      <c r="H22944" s="661">
        <v>1</v>
      </c>
      <c r="I22944" s="662">
        <v>54900</v>
      </c>
      <c r="J22944" s="663">
        <v>600000</v>
      </c>
      <c r="K22944" s="662">
        <v>32700000000</v>
      </c>
    </row>
    <row r="22945" spans="3:11" x14ac:dyDescent="0.25">
      <c r="C22945" s="660">
        <v>45954</v>
      </c>
      <c r="D22945" s="661" t="s">
        <v>1154</v>
      </c>
      <c r="E22945" s="662">
        <v>54900</v>
      </c>
      <c r="F22945" s="662">
        <v>55000</v>
      </c>
      <c r="G22945" s="662">
        <v>54500</v>
      </c>
      <c r="H22945" s="661">
        <v>4</v>
      </c>
      <c r="I22945" s="662">
        <v>219600</v>
      </c>
      <c r="J22945" s="663">
        <v>600000</v>
      </c>
      <c r="K22945" s="662">
        <v>32700000000</v>
      </c>
    </row>
    <row r="22946" spans="3:11" x14ac:dyDescent="0.25">
      <c r="C22946" s="660">
        <v>45954</v>
      </c>
      <c r="D22946" s="661" t="s">
        <v>1154</v>
      </c>
      <c r="E22946" s="662">
        <v>54900</v>
      </c>
      <c r="F22946" s="662">
        <v>55000</v>
      </c>
      <c r="G22946" s="662">
        <v>54500</v>
      </c>
      <c r="H22946" s="661">
        <v>8</v>
      </c>
      <c r="I22946" s="662">
        <v>439200</v>
      </c>
      <c r="J22946" s="663">
        <v>600000</v>
      </c>
      <c r="K22946" s="662">
        <v>32700000000</v>
      </c>
    </row>
    <row r="22947" spans="3:11" x14ac:dyDescent="0.25">
      <c r="C22947" s="660">
        <v>45954</v>
      </c>
      <c r="D22947" s="661" t="s">
        <v>312</v>
      </c>
      <c r="E22947" s="662">
        <v>27600</v>
      </c>
      <c r="F22947" s="662">
        <v>27900</v>
      </c>
      <c r="G22947" s="662">
        <v>27450</v>
      </c>
      <c r="H22947" s="661">
        <v>6</v>
      </c>
      <c r="I22947" s="662">
        <v>165600</v>
      </c>
      <c r="J22947" s="663">
        <v>20000000</v>
      </c>
      <c r="K22947" s="662">
        <v>549000000000</v>
      </c>
    </row>
    <row r="22948" spans="3:11" x14ac:dyDescent="0.25">
      <c r="C22948" s="660">
        <v>45954</v>
      </c>
      <c r="D22948" s="661" t="s">
        <v>312</v>
      </c>
      <c r="E22948" s="662">
        <v>27600</v>
      </c>
      <c r="F22948" s="662">
        <v>27900</v>
      </c>
      <c r="G22948" s="662">
        <v>27450</v>
      </c>
      <c r="H22948" s="661">
        <v>1</v>
      </c>
      <c r="I22948" s="662">
        <v>27600</v>
      </c>
      <c r="J22948" s="663">
        <v>20000000</v>
      </c>
      <c r="K22948" s="662">
        <v>549000000000</v>
      </c>
    </row>
    <row r="22949" spans="3:11" x14ac:dyDescent="0.25">
      <c r="C22949" s="660">
        <v>45954</v>
      </c>
      <c r="D22949" s="661" t="s">
        <v>312</v>
      </c>
      <c r="E22949" s="662">
        <v>27600</v>
      </c>
      <c r="F22949" s="662">
        <v>27900</v>
      </c>
      <c r="G22949" s="662">
        <v>27450</v>
      </c>
      <c r="H22949" s="661">
        <v>5</v>
      </c>
      <c r="I22949" s="662">
        <v>138000</v>
      </c>
      <c r="J22949" s="663">
        <v>20000000</v>
      </c>
      <c r="K22949" s="662">
        <v>549000000000</v>
      </c>
    </row>
    <row r="22950" spans="3:11" x14ac:dyDescent="0.25">
      <c r="C22950" s="660">
        <v>45954</v>
      </c>
      <c r="D22950" s="661" t="s">
        <v>312</v>
      </c>
      <c r="E22950" s="662">
        <v>27600</v>
      </c>
      <c r="F22950" s="662">
        <v>27900</v>
      </c>
      <c r="G22950" s="662">
        <v>27450</v>
      </c>
      <c r="H22950" s="661">
        <v>376</v>
      </c>
      <c r="I22950" s="662">
        <v>10377600</v>
      </c>
      <c r="J22950" s="663">
        <v>20000000</v>
      </c>
      <c r="K22950" s="662">
        <v>549000000000</v>
      </c>
    </row>
    <row r="22951" spans="3:11" x14ac:dyDescent="0.25">
      <c r="C22951" s="660">
        <v>45954</v>
      </c>
      <c r="D22951" s="661" t="s">
        <v>312</v>
      </c>
      <c r="E22951" s="662">
        <v>27600</v>
      </c>
      <c r="F22951" s="662">
        <v>27900</v>
      </c>
      <c r="G22951" s="662">
        <v>27450</v>
      </c>
      <c r="H22951" s="661">
        <v>1</v>
      </c>
      <c r="I22951" s="662">
        <v>27600</v>
      </c>
      <c r="J22951" s="663">
        <v>20000000</v>
      </c>
      <c r="K22951" s="662">
        <v>549000000000</v>
      </c>
    </row>
    <row r="22952" spans="3:11" x14ac:dyDescent="0.25">
      <c r="C22952" s="660">
        <v>45954</v>
      </c>
      <c r="D22952" s="661" t="s">
        <v>312</v>
      </c>
      <c r="E22952" s="662">
        <v>27600</v>
      </c>
      <c r="F22952" s="662">
        <v>27900</v>
      </c>
      <c r="G22952" s="662">
        <v>27450</v>
      </c>
      <c r="H22952" s="661">
        <v>3</v>
      </c>
      <c r="I22952" s="662">
        <v>82800</v>
      </c>
      <c r="J22952" s="663">
        <v>20000000</v>
      </c>
      <c r="K22952" s="662">
        <v>549000000000</v>
      </c>
    </row>
    <row r="22953" spans="3:11" x14ac:dyDescent="0.25">
      <c r="C22953" s="660">
        <v>45954</v>
      </c>
      <c r="D22953" s="661" t="s">
        <v>1155</v>
      </c>
      <c r="E22953" s="662">
        <v>39600</v>
      </c>
      <c r="F22953" s="662">
        <v>39000</v>
      </c>
      <c r="G22953" s="662">
        <v>39600</v>
      </c>
      <c r="H22953" s="661">
        <v>3</v>
      </c>
      <c r="I22953" s="662">
        <v>118800</v>
      </c>
      <c r="J22953" s="663">
        <v>2400000</v>
      </c>
      <c r="K22953" s="662">
        <v>95040000000</v>
      </c>
    </row>
    <row r="22954" spans="3:11" x14ac:dyDescent="0.25">
      <c r="C22954" s="660">
        <v>45954</v>
      </c>
      <c r="D22954" s="661" t="s">
        <v>1155</v>
      </c>
      <c r="E22954" s="662">
        <v>39600</v>
      </c>
      <c r="F22954" s="662">
        <v>39000</v>
      </c>
      <c r="G22954" s="662">
        <v>39600</v>
      </c>
      <c r="H22954" s="661">
        <v>1</v>
      </c>
      <c r="I22954" s="662">
        <v>39600</v>
      </c>
      <c r="J22954" s="663">
        <v>2400000</v>
      </c>
      <c r="K22954" s="662">
        <v>95040000000</v>
      </c>
    </row>
    <row r="22955" spans="3:11" x14ac:dyDescent="0.25">
      <c r="C22955" s="660">
        <v>45954</v>
      </c>
      <c r="D22955" s="661" t="s">
        <v>317</v>
      </c>
      <c r="E22955" s="662">
        <v>120500</v>
      </c>
      <c r="F22955" s="662">
        <v>120000</v>
      </c>
      <c r="G22955" s="662">
        <v>123950</v>
      </c>
      <c r="H22955" s="661">
        <v>1</v>
      </c>
      <c r="I22955" s="662">
        <v>120500</v>
      </c>
      <c r="J22955" s="663">
        <v>15000000</v>
      </c>
      <c r="K22955" s="662">
        <v>1859250000000</v>
      </c>
    </row>
    <row r="22956" spans="3:11" x14ac:dyDescent="0.25">
      <c r="C22956" s="660">
        <v>45954</v>
      </c>
      <c r="D22956" s="661" t="s">
        <v>317</v>
      </c>
      <c r="E22956" s="662">
        <v>120500</v>
      </c>
      <c r="F22956" s="662">
        <v>120000</v>
      </c>
      <c r="G22956" s="662">
        <v>123950</v>
      </c>
      <c r="H22956" s="661">
        <v>9</v>
      </c>
      <c r="I22956" s="662">
        <v>1084500</v>
      </c>
      <c r="J22956" s="663">
        <v>15000000</v>
      </c>
      <c r="K22956" s="662">
        <v>1859250000000</v>
      </c>
    </row>
    <row r="22957" spans="3:11" x14ac:dyDescent="0.25">
      <c r="C22957" s="660">
        <v>45954</v>
      </c>
      <c r="D22957" s="661" t="s">
        <v>317</v>
      </c>
      <c r="E22957" s="662">
        <v>120500</v>
      </c>
      <c r="F22957" s="662">
        <v>120000</v>
      </c>
      <c r="G22957" s="662">
        <v>123950</v>
      </c>
      <c r="H22957" s="661">
        <v>1</v>
      </c>
      <c r="I22957" s="662">
        <v>120500</v>
      </c>
      <c r="J22957" s="663">
        <v>15000000</v>
      </c>
      <c r="K22957" s="662">
        <v>1859250000000</v>
      </c>
    </row>
    <row r="22958" spans="3:11" x14ac:dyDescent="0.25">
      <c r="C22958" s="660">
        <v>45954</v>
      </c>
      <c r="D22958" s="661" t="s">
        <v>317</v>
      </c>
      <c r="E22958" s="662">
        <v>120500</v>
      </c>
      <c r="F22958" s="662">
        <v>120000</v>
      </c>
      <c r="G22958" s="662">
        <v>123950</v>
      </c>
      <c r="H22958" s="661">
        <v>12</v>
      </c>
      <c r="I22958" s="662">
        <v>1446000</v>
      </c>
      <c r="J22958" s="663">
        <v>15000000</v>
      </c>
      <c r="K22958" s="662">
        <v>1859250000000</v>
      </c>
    </row>
    <row r="22959" spans="3:11" x14ac:dyDescent="0.25">
      <c r="C22959" s="660">
        <v>45954</v>
      </c>
      <c r="D22959" s="661" t="s">
        <v>317</v>
      </c>
      <c r="E22959" s="662">
        <v>120500</v>
      </c>
      <c r="F22959" s="662">
        <v>120000</v>
      </c>
      <c r="G22959" s="662">
        <v>123950</v>
      </c>
      <c r="H22959" s="661">
        <v>4</v>
      </c>
      <c r="I22959" s="662">
        <v>482000</v>
      </c>
      <c r="J22959" s="663">
        <v>15000000</v>
      </c>
      <c r="K22959" s="662">
        <v>1859250000000</v>
      </c>
    </row>
    <row r="22960" spans="3:11" x14ac:dyDescent="0.25">
      <c r="C22960" s="660">
        <v>45954</v>
      </c>
      <c r="D22960" s="661" t="s">
        <v>317</v>
      </c>
      <c r="E22960" s="662">
        <v>120500</v>
      </c>
      <c r="F22960" s="662">
        <v>120000</v>
      </c>
      <c r="G22960" s="662">
        <v>123950</v>
      </c>
      <c r="H22960" s="661">
        <v>2</v>
      </c>
      <c r="I22960" s="662">
        <v>241000</v>
      </c>
      <c r="J22960" s="663">
        <v>15000000</v>
      </c>
      <c r="K22960" s="662">
        <v>1859250000000</v>
      </c>
    </row>
    <row r="22961" spans="3:11" x14ac:dyDescent="0.25">
      <c r="C22961" s="660">
        <v>45954</v>
      </c>
      <c r="D22961" s="661" t="s">
        <v>317</v>
      </c>
      <c r="E22961" s="662">
        <v>120500</v>
      </c>
      <c r="F22961" s="662">
        <v>120000</v>
      </c>
      <c r="G22961" s="662">
        <v>123950</v>
      </c>
      <c r="H22961" s="661">
        <v>77</v>
      </c>
      <c r="I22961" s="662">
        <v>9278500</v>
      </c>
      <c r="J22961" s="663">
        <v>15000000</v>
      </c>
      <c r="K22961" s="662">
        <v>1859250000000</v>
      </c>
    </row>
    <row r="22962" spans="3:11" x14ac:dyDescent="0.25">
      <c r="C22962" s="660">
        <v>45954</v>
      </c>
      <c r="D22962" s="661" t="s">
        <v>1154</v>
      </c>
      <c r="E22962" s="662">
        <v>54500</v>
      </c>
      <c r="F22962" s="662">
        <v>55000</v>
      </c>
      <c r="G22962" s="662">
        <v>54500</v>
      </c>
      <c r="H22962" s="661">
        <v>3</v>
      </c>
      <c r="I22962" s="662">
        <v>163500</v>
      </c>
      <c r="J22962" s="663">
        <v>600000</v>
      </c>
      <c r="K22962" s="662">
        <v>32700000000</v>
      </c>
    </row>
    <row r="22963" spans="3:11" x14ac:dyDescent="0.25">
      <c r="C22963" s="660">
        <v>45954</v>
      </c>
      <c r="D22963" s="661" t="s">
        <v>317</v>
      </c>
      <c r="E22963" s="662">
        <v>121000</v>
      </c>
      <c r="F22963" s="662">
        <v>120000</v>
      </c>
      <c r="G22963" s="662">
        <v>123950</v>
      </c>
      <c r="H22963" s="661">
        <v>5</v>
      </c>
      <c r="I22963" s="662">
        <v>605000</v>
      </c>
      <c r="J22963" s="663">
        <v>15000000</v>
      </c>
      <c r="K22963" s="662">
        <v>1859250000000</v>
      </c>
    </row>
    <row r="22964" spans="3:11" x14ac:dyDescent="0.25">
      <c r="C22964" s="660">
        <v>45954</v>
      </c>
      <c r="D22964" s="661" t="s">
        <v>317</v>
      </c>
      <c r="E22964" s="662">
        <v>121000</v>
      </c>
      <c r="F22964" s="662">
        <v>120000</v>
      </c>
      <c r="G22964" s="662">
        <v>123950</v>
      </c>
      <c r="H22964" s="661">
        <v>6</v>
      </c>
      <c r="I22964" s="662">
        <v>726000</v>
      </c>
      <c r="J22964" s="663">
        <v>15000000</v>
      </c>
      <c r="K22964" s="662">
        <v>1859250000000</v>
      </c>
    </row>
    <row r="22965" spans="3:11" x14ac:dyDescent="0.25">
      <c r="C22965" s="660">
        <v>45954</v>
      </c>
      <c r="D22965" s="661" t="s">
        <v>317</v>
      </c>
      <c r="E22965" s="662">
        <v>122000</v>
      </c>
      <c r="F22965" s="662">
        <v>120000</v>
      </c>
      <c r="G22965" s="662">
        <v>123950</v>
      </c>
      <c r="H22965" s="661">
        <v>10</v>
      </c>
      <c r="I22965" s="662">
        <v>1220000</v>
      </c>
      <c r="J22965" s="663">
        <v>15000000</v>
      </c>
      <c r="K22965" s="662">
        <v>1859250000000</v>
      </c>
    </row>
    <row r="22966" spans="3:11" x14ac:dyDescent="0.25">
      <c r="C22966" s="660">
        <v>45954</v>
      </c>
      <c r="D22966" s="661" t="s">
        <v>317</v>
      </c>
      <c r="E22966" s="662">
        <v>122000</v>
      </c>
      <c r="F22966" s="662">
        <v>120000</v>
      </c>
      <c r="G22966" s="662">
        <v>123950</v>
      </c>
      <c r="H22966" s="661">
        <v>10</v>
      </c>
      <c r="I22966" s="662">
        <v>1220000</v>
      </c>
      <c r="J22966" s="663">
        <v>15000000</v>
      </c>
      <c r="K22966" s="662">
        <v>1859250000000</v>
      </c>
    </row>
    <row r="22967" spans="3:11" x14ac:dyDescent="0.25">
      <c r="C22967" s="660">
        <v>45954</v>
      </c>
      <c r="D22967" s="661" t="s">
        <v>317</v>
      </c>
      <c r="E22967" s="662">
        <v>122000</v>
      </c>
      <c r="F22967" s="662">
        <v>120000</v>
      </c>
      <c r="G22967" s="662">
        <v>123950</v>
      </c>
      <c r="H22967" s="661">
        <v>4</v>
      </c>
      <c r="I22967" s="662">
        <v>488000</v>
      </c>
      <c r="J22967" s="663">
        <v>15000000</v>
      </c>
      <c r="K22967" s="662">
        <v>1859250000000</v>
      </c>
    </row>
    <row r="22968" spans="3:11" x14ac:dyDescent="0.25">
      <c r="C22968" s="660">
        <v>45954</v>
      </c>
      <c r="D22968" s="661" t="s">
        <v>317</v>
      </c>
      <c r="E22968" s="662">
        <v>123000</v>
      </c>
      <c r="F22968" s="662">
        <v>120000</v>
      </c>
      <c r="G22968" s="662">
        <v>123950</v>
      </c>
      <c r="H22968" s="661">
        <v>87</v>
      </c>
      <c r="I22968" s="662">
        <v>10701000</v>
      </c>
      <c r="J22968" s="663">
        <v>15000000</v>
      </c>
      <c r="K22968" s="662">
        <v>1859250000000</v>
      </c>
    </row>
    <row r="22969" spans="3:11" x14ac:dyDescent="0.25">
      <c r="C22969" s="660">
        <v>45954</v>
      </c>
      <c r="D22969" s="661" t="s">
        <v>317</v>
      </c>
      <c r="E22969" s="662">
        <v>123000</v>
      </c>
      <c r="F22969" s="662">
        <v>120000</v>
      </c>
      <c r="G22969" s="662">
        <v>123950</v>
      </c>
      <c r="H22969" s="661">
        <v>12</v>
      </c>
      <c r="I22969" s="662">
        <v>1476000</v>
      </c>
      <c r="J22969" s="663">
        <v>15000000</v>
      </c>
      <c r="K22969" s="662">
        <v>1859250000000</v>
      </c>
    </row>
    <row r="22970" spans="3:11" x14ac:dyDescent="0.25">
      <c r="C22970" s="660">
        <v>45954</v>
      </c>
      <c r="D22970" s="661" t="s">
        <v>317</v>
      </c>
      <c r="E22970" s="662">
        <v>123000</v>
      </c>
      <c r="F22970" s="662">
        <v>120000</v>
      </c>
      <c r="G22970" s="662">
        <v>123950</v>
      </c>
      <c r="H22970" s="661">
        <v>25</v>
      </c>
      <c r="I22970" s="662">
        <v>3075000</v>
      </c>
      <c r="J22970" s="663">
        <v>15000000</v>
      </c>
      <c r="K22970" s="662">
        <v>1859250000000</v>
      </c>
    </row>
    <row r="22971" spans="3:11" x14ac:dyDescent="0.25">
      <c r="C22971" s="660">
        <v>45954</v>
      </c>
      <c r="D22971" s="661" t="s">
        <v>312</v>
      </c>
      <c r="E22971" s="662">
        <v>27600</v>
      </c>
      <c r="F22971" s="662">
        <v>27900</v>
      </c>
      <c r="G22971" s="662">
        <v>27450</v>
      </c>
      <c r="H22971" s="661">
        <v>3</v>
      </c>
      <c r="I22971" s="662">
        <v>82800</v>
      </c>
      <c r="J22971" s="663">
        <v>20000000</v>
      </c>
      <c r="K22971" s="662">
        <v>549000000000</v>
      </c>
    </row>
    <row r="22972" spans="3:11" x14ac:dyDescent="0.25">
      <c r="C22972" s="660">
        <v>45954</v>
      </c>
      <c r="D22972" s="661" t="s">
        <v>1155</v>
      </c>
      <c r="E22972" s="662">
        <v>39600</v>
      </c>
      <c r="F22972" s="662">
        <v>39000</v>
      </c>
      <c r="G22972" s="662">
        <v>39600</v>
      </c>
      <c r="H22972" s="661">
        <v>2</v>
      </c>
      <c r="I22972" s="662">
        <v>79200</v>
      </c>
      <c r="J22972" s="663">
        <v>2400000</v>
      </c>
      <c r="K22972" s="662">
        <v>95040000000</v>
      </c>
    </row>
    <row r="22973" spans="3:11" x14ac:dyDescent="0.25">
      <c r="C22973" s="660">
        <v>45954</v>
      </c>
      <c r="D22973" s="661" t="s">
        <v>317</v>
      </c>
      <c r="E22973" s="662">
        <v>123400</v>
      </c>
      <c r="F22973" s="662">
        <v>120000</v>
      </c>
      <c r="G22973" s="662">
        <v>123950</v>
      </c>
      <c r="H22973" s="661">
        <v>62</v>
      </c>
      <c r="I22973" s="662">
        <v>7650800</v>
      </c>
      <c r="J22973" s="663">
        <v>15000000</v>
      </c>
      <c r="K22973" s="662">
        <v>1859250000000</v>
      </c>
    </row>
    <row r="22974" spans="3:11" x14ac:dyDescent="0.25">
      <c r="C22974" s="660">
        <v>45954</v>
      </c>
      <c r="D22974" s="661" t="s">
        <v>317</v>
      </c>
      <c r="E22974" s="662">
        <v>123500</v>
      </c>
      <c r="F22974" s="662">
        <v>120000</v>
      </c>
      <c r="G22974" s="662">
        <v>123950</v>
      </c>
      <c r="H22974" s="661">
        <v>3</v>
      </c>
      <c r="I22974" s="662">
        <v>370500</v>
      </c>
      <c r="J22974" s="663">
        <v>15000000</v>
      </c>
      <c r="K22974" s="662">
        <v>1859250000000</v>
      </c>
    </row>
    <row r="22975" spans="3:11" x14ac:dyDescent="0.25">
      <c r="C22975" s="660">
        <v>45954</v>
      </c>
      <c r="D22975" s="661" t="s">
        <v>317</v>
      </c>
      <c r="E22975" s="662">
        <v>123500</v>
      </c>
      <c r="F22975" s="662">
        <v>120000</v>
      </c>
      <c r="G22975" s="662">
        <v>123950</v>
      </c>
      <c r="H22975" s="661">
        <v>4</v>
      </c>
      <c r="I22975" s="662">
        <v>494000</v>
      </c>
      <c r="J22975" s="663">
        <v>15000000</v>
      </c>
      <c r="K22975" s="662">
        <v>1859250000000</v>
      </c>
    </row>
    <row r="22976" spans="3:11" x14ac:dyDescent="0.25">
      <c r="C22976" s="660">
        <v>45954</v>
      </c>
      <c r="D22976" s="661" t="s">
        <v>317</v>
      </c>
      <c r="E22976" s="662">
        <v>123500</v>
      </c>
      <c r="F22976" s="662">
        <v>120000</v>
      </c>
      <c r="G22976" s="662">
        <v>123950</v>
      </c>
      <c r="H22976" s="661">
        <v>44</v>
      </c>
      <c r="I22976" s="662">
        <v>5434000</v>
      </c>
      <c r="J22976" s="663">
        <v>15000000</v>
      </c>
      <c r="K22976" s="662">
        <v>1859250000000</v>
      </c>
    </row>
    <row r="22977" spans="3:11" x14ac:dyDescent="0.25">
      <c r="C22977" s="660">
        <v>45954</v>
      </c>
      <c r="D22977" s="661" t="s">
        <v>317</v>
      </c>
      <c r="E22977" s="662">
        <v>123500</v>
      </c>
      <c r="F22977" s="662">
        <v>120000</v>
      </c>
      <c r="G22977" s="662">
        <v>123950</v>
      </c>
      <c r="H22977" s="661">
        <v>4</v>
      </c>
      <c r="I22977" s="662">
        <v>494000</v>
      </c>
      <c r="J22977" s="663">
        <v>15000000</v>
      </c>
      <c r="K22977" s="662">
        <v>1859250000000</v>
      </c>
    </row>
    <row r="22978" spans="3:11" x14ac:dyDescent="0.25">
      <c r="C22978" s="660">
        <v>45954</v>
      </c>
      <c r="D22978" s="661" t="s">
        <v>317</v>
      </c>
      <c r="E22978" s="662">
        <v>123500</v>
      </c>
      <c r="F22978" s="662">
        <v>120000</v>
      </c>
      <c r="G22978" s="662">
        <v>123950</v>
      </c>
      <c r="H22978" s="661">
        <v>5</v>
      </c>
      <c r="I22978" s="662">
        <v>617500</v>
      </c>
      <c r="J22978" s="663">
        <v>15000000</v>
      </c>
      <c r="K22978" s="662">
        <v>1859250000000</v>
      </c>
    </row>
    <row r="22979" spans="3:11" x14ac:dyDescent="0.25">
      <c r="C22979" s="660">
        <v>45954</v>
      </c>
      <c r="D22979" s="661" t="s">
        <v>317</v>
      </c>
      <c r="E22979" s="662">
        <v>123500</v>
      </c>
      <c r="F22979" s="662">
        <v>120000</v>
      </c>
      <c r="G22979" s="662">
        <v>123950</v>
      </c>
      <c r="H22979" s="661">
        <v>200</v>
      </c>
      <c r="I22979" s="662">
        <v>24700000</v>
      </c>
      <c r="J22979" s="663">
        <v>15000000</v>
      </c>
      <c r="K22979" s="662">
        <v>1859250000000</v>
      </c>
    </row>
    <row r="22980" spans="3:11" x14ac:dyDescent="0.25">
      <c r="C22980" s="660">
        <v>45954</v>
      </c>
      <c r="D22980" s="661" t="s">
        <v>317</v>
      </c>
      <c r="E22980" s="662">
        <v>123500</v>
      </c>
      <c r="F22980" s="662">
        <v>120000</v>
      </c>
      <c r="G22980" s="662">
        <v>123950</v>
      </c>
      <c r="H22980" s="661">
        <v>80</v>
      </c>
      <c r="I22980" s="662">
        <v>9880000</v>
      </c>
      <c r="J22980" s="663">
        <v>15000000</v>
      </c>
      <c r="K22980" s="662">
        <v>1859250000000</v>
      </c>
    </row>
    <row r="22981" spans="3:11" x14ac:dyDescent="0.25">
      <c r="C22981" s="660">
        <v>45954</v>
      </c>
      <c r="D22981" s="661" t="s">
        <v>317</v>
      </c>
      <c r="E22981" s="662">
        <v>123500</v>
      </c>
      <c r="F22981" s="662">
        <v>120000</v>
      </c>
      <c r="G22981" s="662">
        <v>123950</v>
      </c>
      <c r="H22981" s="661">
        <v>77</v>
      </c>
      <c r="I22981" s="662">
        <v>9509500</v>
      </c>
      <c r="J22981" s="663">
        <v>15000000</v>
      </c>
      <c r="K22981" s="662">
        <v>1859250000000</v>
      </c>
    </row>
    <row r="22982" spans="3:11" x14ac:dyDescent="0.25">
      <c r="C22982" s="660">
        <v>45954</v>
      </c>
      <c r="D22982" s="661" t="s">
        <v>317</v>
      </c>
      <c r="E22982" s="662">
        <v>120500</v>
      </c>
      <c r="F22982" s="662">
        <v>120000</v>
      </c>
      <c r="G22982" s="662">
        <v>123950</v>
      </c>
      <c r="H22982" s="661">
        <v>6</v>
      </c>
      <c r="I22982" s="662">
        <v>723000</v>
      </c>
      <c r="J22982" s="663">
        <v>15000000</v>
      </c>
      <c r="K22982" s="662">
        <v>1859250000000</v>
      </c>
    </row>
    <row r="22983" spans="3:11" x14ac:dyDescent="0.25">
      <c r="C22983" s="660">
        <v>45954</v>
      </c>
      <c r="D22983" s="661" t="s">
        <v>1155</v>
      </c>
      <c r="E22983" s="662">
        <v>39600</v>
      </c>
      <c r="F22983" s="662">
        <v>39000</v>
      </c>
      <c r="G22983" s="662">
        <v>39600</v>
      </c>
      <c r="H22983" s="661">
        <v>9</v>
      </c>
      <c r="I22983" s="662">
        <v>356400</v>
      </c>
      <c r="J22983" s="663">
        <v>2400000</v>
      </c>
      <c r="K22983" s="662">
        <v>95040000000</v>
      </c>
    </row>
    <row r="22984" spans="3:11" x14ac:dyDescent="0.25">
      <c r="C22984" s="660">
        <v>45954</v>
      </c>
      <c r="D22984" s="661" t="s">
        <v>310</v>
      </c>
      <c r="E22984" s="662">
        <v>101000</v>
      </c>
      <c r="F22984" s="662">
        <v>101000</v>
      </c>
      <c r="G22984" s="662">
        <v>98000</v>
      </c>
      <c r="H22984" s="661">
        <v>1</v>
      </c>
      <c r="I22984" s="662">
        <v>101000</v>
      </c>
      <c r="J22984" s="663">
        <v>19450000</v>
      </c>
      <c r="K22984" s="662">
        <v>1906100000000</v>
      </c>
    </row>
    <row r="22985" spans="3:11" x14ac:dyDescent="0.25">
      <c r="C22985" s="660">
        <v>45954</v>
      </c>
      <c r="D22985" s="661" t="s">
        <v>1154</v>
      </c>
      <c r="E22985" s="662">
        <v>54900</v>
      </c>
      <c r="F22985" s="662">
        <v>55000</v>
      </c>
      <c r="G22985" s="662">
        <v>54500</v>
      </c>
      <c r="H22985" s="661">
        <v>2</v>
      </c>
      <c r="I22985" s="662">
        <v>109800</v>
      </c>
      <c r="J22985" s="663">
        <v>600000</v>
      </c>
      <c r="K22985" s="662">
        <v>32700000000</v>
      </c>
    </row>
    <row r="22986" spans="3:11" x14ac:dyDescent="0.25">
      <c r="C22986" s="660">
        <v>45954</v>
      </c>
      <c r="D22986" s="661" t="s">
        <v>312</v>
      </c>
      <c r="E22986" s="662">
        <v>27500</v>
      </c>
      <c r="F22986" s="662">
        <v>27900</v>
      </c>
      <c r="G22986" s="662">
        <v>27450</v>
      </c>
      <c r="H22986" s="661">
        <v>7</v>
      </c>
      <c r="I22986" s="662">
        <v>192500</v>
      </c>
      <c r="J22986" s="663">
        <v>20000000</v>
      </c>
      <c r="K22986" s="662">
        <v>549000000000</v>
      </c>
    </row>
    <row r="22987" spans="3:11" x14ac:dyDescent="0.25">
      <c r="C22987" s="660">
        <v>45954</v>
      </c>
      <c r="D22987" s="661" t="s">
        <v>317</v>
      </c>
      <c r="E22987" s="662">
        <v>121000</v>
      </c>
      <c r="F22987" s="662">
        <v>120000</v>
      </c>
      <c r="G22987" s="662">
        <v>123950</v>
      </c>
      <c r="H22987" s="661">
        <v>1</v>
      </c>
      <c r="I22987" s="662">
        <v>121000</v>
      </c>
      <c r="J22987" s="663">
        <v>15000000</v>
      </c>
      <c r="K22987" s="662">
        <v>1859250000000</v>
      </c>
    </row>
    <row r="22988" spans="3:11" x14ac:dyDescent="0.25">
      <c r="C22988" s="660">
        <v>45954</v>
      </c>
      <c r="D22988" s="661" t="s">
        <v>317</v>
      </c>
      <c r="E22988" s="662">
        <v>120500</v>
      </c>
      <c r="F22988" s="662">
        <v>120000</v>
      </c>
      <c r="G22988" s="662">
        <v>123950</v>
      </c>
      <c r="H22988" s="661">
        <v>119</v>
      </c>
      <c r="I22988" s="662">
        <v>14339500</v>
      </c>
      <c r="J22988" s="663">
        <v>15000000</v>
      </c>
      <c r="K22988" s="662">
        <v>1859250000000</v>
      </c>
    </row>
    <row r="22989" spans="3:11" x14ac:dyDescent="0.25">
      <c r="C22989" s="660">
        <v>45954</v>
      </c>
      <c r="D22989" s="661" t="s">
        <v>317</v>
      </c>
      <c r="E22989" s="662">
        <v>120050</v>
      </c>
      <c r="F22989" s="662">
        <v>120000</v>
      </c>
      <c r="G22989" s="662">
        <v>123950</v>
      </c>
      <c r="H22989" s="661">
        <v>90</v>
      </c>
      <c r="I22989" s="662">
        <v>10804500</v>
      </c>
      <c r="J22989" s="663">
        <v>15000000</v>
      </c>
      <c r="K22989" s="662">
        <v>1859250000000</v>
      </c>
    </row>
    <row r="22990" spans="3:11" x14ac:dyDescent="0.25">
      <c r="C22990" s="660">
        <v>45954</v>
      </c>
      <c r="D22990" s="661" t="s">
        <v>317</v>
      </c>
      <c r="E22990" s="662">
        <v>120001</v>
      </c>
      <c r="F22990" s="662">
        <v>120000</v>
      </c>
      <c r="G22990" s="662">
        <v>123950</v>
      </c>
      <c r="H22990" s="661">
        <v>66</v>
      </c>
      <c r="I22990" s="662">
        <v>7920066</v>
      </c>
      <c r="J22990" s="663">
        <v>15000000</v>
      </c>
      <c r="K22990" s="662">
        <v>1859250000000</v>
      </c>
    </row>
    <row r="22991" spans="3:11" x14ac:dyDescent="0.25">
      <c r="C22991" s="660">
        <v>45954</v>
      </c>
      <c r="D22991" s="661" t="s">
        <v>317</v>
      </c>
      <c r="E22991" s="662">
        <v>120000</v>
      </c>
      <c r="F22991" s="662">
        <v>120000</v>
      </c>
      <c r="G22991" s="662">
        <v>123950</v>
      </c>
      <c r="H22991" s="661">
        <v>12</v>
      </c>
      <c r="I22991" s="662">
        <v>1440000</v>
      </c>
      <c r="J22991" s="663">
        <v>15000000</v>
      </c>
      <c r="K22991" s="662">
        <v>1859250000000</v>
      </c>
    </row>
    <row r="22992" spans="3:11" x14ac:dyDescent="0.25">
      <c r="C22992" s="660">
        <v>45954</v>
      </c>
      <c r="D22992" s="661" t="s">
        <v>317</v>
      </c>
      <c r="E22992" s="662">
        <v>120000</v>
      </c>
      <c r="F22992" s="662">
        <v>120000</v>
      </c>
      <c r="G22992" s="662">
        <v>123950</v>
      </c>
      <c r="H22992" s="661">
        <v>122</v>
      </c>
      <c r="I22992" s="662">
        <v>14640000</v>
      </c>
      <c r="J22992" s="663">
        <v>15000000</v>
      </c>
      <c r="K22992" s="662">
        <v>1859250000000</v>
      </c>
    </row>
    <row r="22993" spans="3:11" x14ac:dyDescent="0.25">
      <c r="C22993" s="660">
        <v>45954</v>
      </c>
      <c r="D22993" s="661" t="s">
        <v>317</v>
      </c>
      <c r="E22993" s="662">
        <v>120000</v>
      </c>
      <c r="F22993" s="662">
        <v>120000</v>
      </c>
      <c r="G22993" s="662">
        <v>123950</v>
      </c>
      <c r="H22993" s="661">
        <v>20</v>
      </c>
      <c r="I22993" s="662">
        <v>2400000</v>
      </c>
      <c r="J22993" s="663">
        <v>15000000</v>
      </c>
      <c r="K22993" s="662">
        <v>1859250000000</v>
      </c>
    </row>
    <row r="22994" spans="3:11" x14ac:dyDescent="0.25">
      <c r="C22994" s="660">
        <v>45954</v>
      </c>
      <c r="D22994" s="661" t="s">
        <v>317</v>
      </c>
      <c r="E22994" s="662">
        <v>120000</v>
      </c>
      <c r="F22994" s="662">
        <v>120000</v>
      </c>
      <c r="G22994" s="662">
        <v>123950</v>
      </c>
      <c r="H22994" s="661">
        <v>30</v>
      </c>
      <c r="I22994" s="662">
        <v>3600000</v>
      </c>
      <c r="J22994" s="663">
        <v>15000000</v>
      </c>
      <c r="K22994" s="662">
        <v>1859250000000</v>
      </c>
    </row>
    <row r="22995" spans="3:11" x14ac:dyDescent="0.25">
      <c r="C22995" s="660">
        <v>45954</v>
      </c>
      <c r="D22995" s="661" t="s">
        <v>317</v>
      </c>
      <c r="E22995" s="662">
        <v>120000</v>
      </c>
      <c r="F22995" s="662">
        <v>120000</v>
      </c>
      <c r="G22995" s="662">
        <v>123950</v>
      </c>
      <c r="H22995" s="661">
        <v>16</v>
      </c>
      <c r="I22995" s="662">
        <v>1920000</v>
      </c>
      <c r="J22995" s="663">
        <v>15000000</v>
      </c>
      <c r="K22995" s="662">
        <v>1859250000000</v>
      </c>
    </row>
    <row r="22996" spans="3:11" x14ac:dyDescent="0.25">
      <c r="C22996" s="660">
        <v>45954</v>
      </c>
      <c r="D22996" s="661" t="s">
        <v>317</v>
      </c>
      <c r="E22996" s="662">
        <v>120000</v>
      </c>
      <c r="F22996" s="662">
        <v>120000</v>
      </c>
      <c r="G22996" s="662">
        <v>123950</v>
      </c>
      <c r="H22996" s="661">
        <v>14524</v>
      </c>
      <c r="I22996" s="662">
        <v>1742880000</v>
      </c>
      <c r="J22996" s="663">
        <v>15000000</v>
      </c>
      <c r="K22996" s="662">
        <v>1859250000000</v>
      </c>
    </row>
    <row r="22997" spans="3:11" x14ac:dyDescent="0.25">
      <c r="C22997" s="660">
        <v>45954</v>
      </c>
      <c r="D22997" s="661" t="s">
        <v>1155</v>
      </c>
      <c r="E22997" s="662">
        <v>39600</v>
      </c>
      <c r="F22997" s="662">
        <v>39000</v>
      </c>
      <c r="G22997" s="662">
        <v>39600</v>
      </c>
      <c r="H22997" s="661">
        <v>5</v>
      </c>
      <c r="I22997" s="662">
        <v>198000</v>
      </c>
      <c r="J22997" s="663">
        <v>2400000</v>
      </c>
      <c r="K22997" s="662">
        <v>95040000000</v>
      </c>
    </row>
    <row r="22998" spans="3:11" x14ac:dyDescent="0.25">
      <c r="C22998" s="660">
        <v>45954</v>
      </c>
      <c r="D22998" s="661" t="s">
        <v>1154</v>
      </c>
      <c r="E22998" s="662">
        <v>54900</v>
      </c>
      <c r="F22998" s="662">
        <v>55000</v>
      </c>
      <c r="G22998" s="662">
        <v>54500</v>
      </c>
      <c r="H22998" s="661">
        <v>1</v>
      </c>
      <c r="I22998" s="662">
        <v>54900</v>
      </c>
      <c r="J22998" s="663">
        <v>600000</v>
      </c>
      <c r="K22998" s="662">
        <v>32700000000</v>
      </c>
    </row>
    <row r="22999" spans="3:11" x14ac:dyDescent="0.25">
      <c r="C22999" s="660">
        <v>45954</v>
      </c>
      <c r="D22999" s="661" t="s">
        <v>317</v>
      </c>
      <c r="E22999" s="662">
        <v>121500</v>
      </c>
      <c r="F22999" s="662">
        <v>120000</v>
      </c>
      <c r="G22999" s="662">
        <v>123950</v>
      </c>
      <c r="H22999" s="661">
        <v>15000</v>
      </c>
      <c r="I22999" s="662">
        <v>1822500000</v>
      </c>
      <c r="J22999" s="663">
        <v>15000000</v>
      </c>
      <c r="K22999" s="662">
        <v>1859250000000</v>
      </c>
    </row>
    <row r="23000" spans="3:11" x14ac:dyDescent="0.25">
      <c r="C23000" s="660">
        <v>45954</v>
      </c>
      <c r="D23000" s="661" t="s">
        <v>317</v>
      </c>
      <c r="E23000" s="662">
        <v>120050</v>
      </c>
      <c r="F23000" s="662">
        <v>120000</v>
      </c>
      <c r="G23000" s="662">
        <v>123950</v>
      </c>
      <c r="H23000" s="661">
        <v>2</v>
      </c>
      <c r="I23000" s="662">
        <v>240100</v>
      </c>
      <c r="J23000" s="663">
        <v>15000000</v>
      </c>
      <c r="K23000" s="662">
        <v>1859250000000</v>
      </c>
    </row>
    <row r="23001" spans="3:11" x14ac:dyDescent="0.25">
      <c r="C23001" s="660">
        <v>45954</v>
      </c>
      <c r="D23001" s="661" t="s">
        <v>312</v>
      </c>
      <c r="E23001" s="662">
        <v>27600</v>
      </c>
      <c r="F23001" s="662">
        <v>27900</v>
      </c>
      <c r="G23001" s="662">
        <v>27450</v>
      </c>
      <c r="H23001" s="661">
        <v>3</v>
      </c>
      <c r="I23001" s="662">
        <v>82800</v>
      </c>
      <c r="J23001" s="663">
        <v>20000000</v>
      </c>
      <c r="K23001" s="662">
        <v>549000000000</v>
      </c>
    </row>
    <row r="23002" spans="3:11" x14ac:dyDescent="0.25">
      <c r="C23002" s="660">
        <v>45954</v>
      </c>
      <c r="D23002" s="661" t="s">
        <v>1155</v>
      </c>
      <c r="E23002" s="662">
        <v>39600</v>
      </c>
      <c r="F23002" s="662">
        <v>39000</v>
      </c>
      <c r="G23002" s="662">
        <v>39600</v>
      </c>
      <c r="H23002" s="661">
        <v>10</v>
      </c>
      <c r="I23002" s="662">
        <v>396000</v>
      </c>
      <c r="J23002" s="663">
        <v>2400000</v>
      </c>
      <c r="K23002" s="662">
        <v>95040000000</v>
      </c>
    </row>
    <row r="23003" spans="3:11" x14ac:dyDescent="0.25">
      <c r="C23003" s="660">
        <v>45954</v>
      </c>
      <c r="D23003" s="661" t="s">
        <v>317</v>
      </c>
      <c r="E23003" s="662">
        <v>120050</v>
      </c>
      <c r="F23003" s="662">
        <v>120000</v>
      </c>
      <c r="G23003" s="662">
        <v>123950</v>
      </c>
      <c r="H23003" s="661">
        <v>1</v>
      </c>
      <c r="I23003" s="662">
        <v>120050</v>
      </c>
      <c r="J23003" s="663">
        <v>15000000</v>
      </c>
      <c r="K23003" s="662">
        <v>1859250000000</v>
      </c>
    </row>
    <row r="23004" spans="3:11" x14ac:dyDescent="0.25">
      <c r="C23004" s="660">
        <v>45954</v>
      </c>
      <c r="D23004" s="661" t="s">
        <v>317</v>
      </c>
      <c r="E23004" s="662">
        <v>120050</v>
      </c>
      <c r="F23004" s="662">
        <v>120000</v>
      </c>
      <c r="G23004" s="662">
        <v>123950</v>
      </c>
      <c r="H23004" s="661">
        <v>153</v>
      </c>
      <c r="I23004" s="662">
        <v>18367650</v>
      </c>
      <c r="J23004" s="663">
        <v>15000000</v>
      </c>
      <c r="K23004" s="662">
        <v>1859250000000</v>
      </c>
    </row>
    <row r="23005" spans="3:11" x14ac:dyDescent="0.25">
      <c r="C23005" s="660">
        <v>45954</v>
      </c>
      <c r="D23005" s="661" t="s">
        <v>1155</v>
      </c>
      <c r="E23005" s="662">
        <v>39600</v>
      </c>
      <c r="F23005" s="662">
        <v>39000</v>
      </c>
      <c r="G23005" s="662">
        <v>39600</v>
      </c>
      <c r="H23005" s="661">
        <v>2</v>
      </c>
      <c r="I23005" s="662">
        <v>79200</v>
      </c>
      <c r="J23005" s="663">
        <v>2400000</v>
      </c>
      <c r="K23005" s="662">
        <v>95040000000</v>
      </c>
    </row>
    <row r="23006" spans="3:11" x14ac:dyDescent="0.25">
      <c r="C23006" s="660">
        <v>45954</v>
      </c>
      <c r="D23006" s="661" t="s">
        <v>317</v>
      </c>
      <c r="E23006" s="662">
        <v>120500</v>
      </c>
      <c r="F23006" s="662">
        <v>120000</v>
      </c>
      <c r="G23006" s="662">
        <v>123950</v>
      </c>
      <c r="H23006" s="661">
        <v>3</v>
      </c>
      <c r="I23006" s="662">
        <v>361500</v>
      </c>
      <c r="J23006" s="663">
        <v>15000000</v>
      </c>
      <c r="K23006" s="662">
        <v>1859250000000</v>
      </c>
    </row>
    <row r="23007" spans="3:11" x14ac:dyDescent="0.25">
      <c r="C23007" s="660">
        <v>45954</v>
      </c>
      <c r="D23007" s="661" t="s">
        <v>312</v>
      </c>
      <c r="E23007" s="662">
        <v>27600</v>
      </c>
      <c r="F23007" s="662">
        <v>27900</v>
      </c>
      <c r="G23007" s="662">
        <v>27450</v>
      </c>
      <c r="H23007" s="661">
        <v>18</v>
      </c>
      <c r="I23007" s="662">
        <v>496800</v>
      </c>
      <c r="J23007" s="663">
        <v>20000000</v>
      </c>
      <c r="K23007" s="662">
        <v>549000000000</v>
      </c>
    </row>
    <row r="23008" spans="3:11" x14ac:dyDescent="0.25">
      <c r="C23008" s="660">
        <v>45954</v>
      </c>
      <c r="D23008" s="661" t="s">
        <v>312</v>
      </c>
      <c r="E23008" s="662">
        <v>27600</v>
      </c>
      <c r="F23008" s="662">
        <v>27900</v>
      </c>
      <c r="G23008" s="662">
        <v>27450</v>
      </c>
      <c r="H23008" s="661">
        <v>5</v>
      </c>
      <c r="I23008" s="662">
        <v>138000</v>
      </c>
      <c r="J23008" s="663">
        <v>20000000</v>
      </c>
      <c r="K23008" s="662">
        <v>549000000000</v>
      </c>
    </row>
    <row r="23009" spans="3:11" x14ac:dyDescent="0.25">
      <c r="C23009" s="660">
        <v>45954</v>
      </c>
      <c r="D23009" s="661" t="s">
        <v>1154</v>
      </c>
      <c r="E23009" s="662">
        <v>54501</v>
      </c>
      <c r="F23009" s="662">
        <v>55000</v>
      </c>
      <c r="G23009" s="662">
        <v>54500</v>
      </c>
      <c r="H23009" s="661">
        <v>10</v>
      </c>
      <c r="I23009" s="662">
        <v>545010</v>
      </c>
      <c r="J23009" s="663">
        <v>600000</v>
      </c>
      <c r="K23009" s="662">
        <v>32700000000</v>
      </c>
    </row>
    <row r="23010" spans="3:11" x14ac:dyDescent="0.25">
      <c r="C23010" s="660">
        <v>45954</v>
      </c>
      <c r="D23010" s="661" t="s">
        <v>310</v>
      </c>
      <c r="E23010" s="662">
        <v>100999</v>
      </c>
      <c r="F23010" s="662">
        <v>101000</v>
      </c>
      <c r="G23010" s="662">
        <v>98000</v>
      </c>
      <c r="H23010" s="661">
        <v>1</v>
      </c>
      <c r="I23010" s="662">
        <v>100999</v>
      </c>
      <c r="J23010" s="663">
        <v>19450000</v>
      </c>
      <c r="K23010" s="662">
        <v>1906100000000</v>
      </c>
    </row>
    <row r="23011" spans="3:11" x14ac:dyDescent="0.25">
      <c r="C23011" s="660">
        <v>45954</v>
      </c>
      <c r="D23011" s="661" t="s">
        <v>310</v>
      </c>
      <c r="E23011" s="662">
        <v>101000</v>
      </c>
      <c r="F23011" s="662">
        <v>101000</v>
      </c>
      <c r="G23011" s="662">
        <v>98000</v>
      </c>
      <c r="H23011" s="661">
        <v>23</v>
      </c>
      <c r="I23011" s="662">
        <v>2323000</v>
      </c>
      <c r="J23011" s="663">
        <v>19450000</v>
      </c>
      <c r="K23011" s="662">
        <v>1906100000000</v>
      </c>
    </row>
    <row r="23012" spans="3:11" x14ac:dyDescent="0.25">
      <c r="C23012" s="660">
        <v>45954</v>
      </c>
      <c r="D23012" s="661" t="s">
        <v>1154</v>
      </c>
      <c r="E23012" s="662">
        <v>54500</v>
      </c>
      <c r="F23012" s="662">
        <v>55000</v>
      </c>
      <c r="G23012" s="662">
        <v>54500</v>
      </c>
      <c r="H23012" s="661">
        <v>2</v>
      </c>
      <c r="I23012" s="662">
        <v>109000</v>
      </c>
      <c r="J23012" s="663">
        <v>600000</v>
      </c>
      <c r="K23012" s="662">
        <v>32700000000</v>
      </c>
    </row>
    <row r="23013" spans="3:11" x14ac:dyDescent="0.25">
      <c r="C23013" s="660">
        <v>45954</v>
      </c>
      <c r="D23013" s="661" t="s">
        <v>1154</v>
      </c>
      <c r="E23013" s="662">
        <v>54500</v>
      </c>
      <c r="F23013" s="662">
        <v>55000</v>
      </c>
      <c r="G23013" s="662">
        <v>54500</v>
      </c>
      <c r="H23013" s="661">
        <v>2</v>
      </c>
      <c r="I23013" s="662">
        <v>109000</v>
      </c>
      <c r="J23013" s="663">
        <v>600000</v>
      </c>
      <c r="K23013" s="662">
        <v>32700000000</v>
      </c>
    </row>
    <row r="23014" spans="3:11" x14ac:dyDescent="0.25">
      <c r="C23014" s="660">
        <v>45954</v>
      </c>
      <c r="D23014" s="661" t="s">
        <v>1154</v>
      </c>
      <c r="E23014" s="662">
        <v>54500</v>
      </c>
      <c r="F23014" s="662">
        <v>55000</v>
      </c>
      <c r="G23014" s="662">
        <v>54500</v>
      </c>
      <c r="H23014" s="661">
        <v>4</v>
      </c>
      <c r="I23014" s="662">
        <v>218000</v>
      </c>
      <c r="J23014" s="663">
        <v>600000</v>
      </c>
      <c r="K23014" s="662">
        <v>32700000000</v>
      </c>
    </row>
    <row r="23015" spans="3:11" x14ac:dyDescent="0.25">
      <c r="C23015" s="660">
        <v>45954</v>
      </c>
      <c r="D23015" s="661" t="s">
        <v>317</v>
      </c>
      <c r="E23015" s="662">
        <v>120500</v>
      </c>
      <c r="F23015" s="662">
        <v>120000</v>
      </c>
      <c r="G23015" s="662">
        <v>123950</v>
      </c>
      <c r="H23015" s="661">
        <v>2</v>
      </c>
      <c r="I23015" s="662">
        <v>241000</v>
      </c>
      <c r="J23015" s="663">
        <v>15000000</v>
      </c>
      <c r="K23015" s="662">
        <v>1859250000000</v>
      </c>
    </row>
    <row r="23016" spans="3:11" x14ac:dyDescent="0.25">
      <c r="C23016" s="660">
        <v>45954</v>
      </c>
      <c r="D23016" s="661" t="s">
        <v>1154</v>
      </c>
      <c r="E23016" s="662">
        <v>54500</v>
      </c>
      <c r="F23016" s="662">
        <v>55000</v>
      </c>
      <c r="G23016" s="662">
        <v>54500</v>
      </c>
      <c r="H23016" s="661">
        <v>4</v>
      </c>
      <c r="I23016" s="662">
        <v>218000</v>
      </c>
      <c r="J23016" s="663">
        <v>600000</v>
      </c>
      <c r="K23016" s="662">
        <v>32700000000</v>
      </c>
    </row>
    <row r="23017" spans="3:11" x14ac:dyDescent="0.25">
      <c r="C23017" s="660">
        <v>45954</v>
      </c>
      <c r="D23017" s="661" t="s">
        <v>310</v>
      </c>
      <c r="E23017" s="662">
        <v>100000</v>
      </c>
      <c r="F23017" s="662">
        <v>101000</v>
      </c>
      <c r="G23017" s="662">
        <v>98000</v>
      </c>
      <c r="H23017" s="661">
        <v>10</v>
      </c>
      <c r="I23017" s="662">
        <v>1000000</v>
      </c>
      <c r="J23017" s="663">
        <v>19450000</v>
      </c>
      <c r="K23017" s="662">
        <v>1906100000000</v>
      </c>
    </row>
    <row r="23018" spans="3:11" x14ac:dyDescent="0.25">
      <c r="C23018" s="660">
        <v>45954</v>
      </c>
      <c r="D23018" s="661" t="s">
        <v>1155</v>
      </c>
      <c r="E23018" s="662">
        <v>39600</v>
      </c>
      <c r="F23018" s="662">
        <v>39000</v>
      </c>
      <c r="G23018" s="662">
        <v>39600</v>
      </c>
      <c r="H23018" s="661">
        <v>24</v>
      </c>
      <c r="I23018" s="662">
        <v>950400</v>
      </c>
      <c r="J23018" s="663">
        <v>2400000</v>
      </c>
      <c r="K23018" s="662">
        <v>95040000000</v>
      </c>
    </row>
    <row r="23019" spans="3:11" x14ac:dyDescent="0.25">
      <c r="C23019" s="660">
        <v>45954</v>
      </c>
      <c r="D23019" s="661" t="s">
        <v>1155</v>
      </c>
      <c r="E23019" s="662">
        <v>39600</v>
      </c>
      <c r="F23019" s="662">
        <v>39000</v>
      </c>
      <c r="G23019" s="662">
        <v>39600</v>
      </c>
      <c r="H23019" s="661">
        <v>1</v>
      </c>
      <c r="I23019" s="662">
        <v>39600</v>
      </c>
      <c r="J23019" s="663">
        <v>2400000</v>
      </c>
      <c r="K23019" s="662">
        <v>95040000000</v>
      </c>
    </row>
    <row r="23020" spans="3:11" x14ac:dyDescent="0.25">
      <c r="C23020" s="660">
        <v>45954</v>
      </c>
      <c r="D23020" s="661" t="s">
        <v>312</v>
      </c>
      <c r="E23020" s="662">
        <v>27600</v>
      </c>
      <c r="F23020" s="662">
        <v>27900</v>
      </c>
      <c r="G23020" s="662">
        <v>27450</v>
      </c>
      <c r="H23020" s="661">
        <v>1</v>
      </c>
      <c r="I23020" s="662">
        <v>27600</v>
      </c>
      <c r="J23020" s="663">
        <v>20000000</v>
      </c>
      <c r="K23020" s="662">
        <v>549000000000</v>
      </c>
    </row>
    <row r="23021" spans="3:11" x14ac:dyDescent="0.25">
      <c r="C23021" s="660">
        <v>45954</v>
      </c>
      <c r="D23021" s="661" t="s">
        <v>310</v>
      </c>
      <c r="E23021" s="662">
        <v>100000</v>
      </c>
      <c r="F23021" s="662">
        <v>101000</v>
      </c>
      <c r="G23021" s="662">
        <v>98000</v>
      </c>
      <c r="H23021" s="661">
        <v>10</v>
      </c>
      <c r="I23021" s="662">
        <v>1000000</v>
      </c>
      <c r="J23021" s="663">
        <v>19450000</v>
      </c>
      <c r="K23021" s="662">
        <v>1906100000000</v>
      </c>
    </row>
    <row r="23022" spans="3:11" x14ac:dyDescent="0.25">
      <c r="C23022" s="660">
        <v>45954</v>
      </c>
      <c r="D23022" s="661" t="s">
        <v>1154</v>
      </c>
      <c r="E23022" s="662">
        <v>54500</v>
      </c>
      <c r="F23022" s="662">
        <v>55000</v>
      </c>
      <c r="G23022" s="662">
        <v>54500</v>
      </c>
      <c r="H23022" s="661">
        <v>4</v>
      </c>
      <c r="I23022" s="662">
        <v>218000</v>
      </c>
      <c r="J23022" s="663">
        <v>600000</v>
      </c>
      <c r="K23022" s="662">
        <v>32700000000</v>
      </c>
    </row>
    <row r="23023" spans="3:11" x14ac:dyDescent="0.25">
      <c r="C23023" s="660">
        <v>45954</v>
      </c>
      <c r="D23023" s="661" t="s">
        <v>317</v>
      </c>
      <c r="E23023" s="662">
        <v>120500</v>
      </c>
      <c r="F23023" s="662">
        <v>120000</v>
      </c>
      <c r="G23023" s="662">
        <v>123950</v>
      </c>
      <c r="H23023" s="661">
        <v>5</v>
      </c>
      <c r="I23023" s="662">
        <v>602500</v>
      </c>
      <c r="J23023" s="663">
        <v>15000000</v>
      </c>
      <c r="K23023" s="662">
        <v>1859250000000</v>
      </c>
    </row>
    <row r="23024" spans="3:11" x14ac:dyDescent="0.25">
      <c r="C23024" s="660">
        <v>45954</v>
      </c>
      <c r="D23024" s="661" t="s">
        <v>310</v>
      </c>
      <c r="E23024" s="662">
        <v>100000</v>
      </c>
      <c r="F23024" s="662">
        <v>101000</v>
      </c>
      <c r="G23024" s="662">
        <v>98000</v>
      </c>
      <c r="H23024" s="661">
        <v>21</v>
      </c>
      <c r="I23024" s="662">
        <v>2100000</v>
      </c>
      <c r="J23024" s="663">
        <v>19450000</v>
      </c>
      <c r="K23024" s="662">
        <v>1906100000000</v>
      </c>
    </row>
    <row r="23025" spans="3:11" x14ac:dyDescent="0.25">
      <c r="C23025" s="660">
        <v>45954</v>
      </c>
      <c r="D23025" s="661" t="s">
        <v>310</v>
      </c>
      <c r="E23025" s="662">
        <v>100000</v>
      </c>
      <c r="F23025" s="662">
        <v>101000</v>
      </c>
      <c r="G23025" s="662">
        <v>98000</v>
      </c>
      <c r="H23025" s="661">
        <v>10</v>
      </c>
      <c r="I23025" s="662">
        <v>1000000</v>
      </c>
      <c r="J23025" s="663">
        <v>19450000</v>
      </c>
      <c r="K23025" s="662">
        <v>1906100000000</v>
      </c>
    </row>
    <row r="23026" spans="3:11" x14ac:dyDescent="0.25">
      <c r="C23026" s="660">
        <v>45954</v>
      </c>
      <c r="D23026" s="661" t="s">
        <v>312</v>
      </c>
      <c r="E23026" s="662">
        <v>27510</v>
      </c>
      <c r="F23026" s="662">
        <v>27900</v>
      </c>
      <c r="G23026" s="662">
        <v>27450</v>
      </c>
      <c r="H23026" s="661">
        <v>1</v>
      </c>
      <c r="I23026" s="662">
        <v>27510</v>
      </c>
      <c r="J23026" s="663">
        <v>20000000</v>
      </c>
      <c r="K23026" s="662">
        <v>549000000000</v>
      </c>
    </row>
    <row r="23027" spans="3:11" x14ac:dyDescent="0.25">
      <c r="C23027" s="660">
        <v>45954</v>
      </c>
      <c r="D23027" s="661" t="s">
        <v>317</v>
      </c>
      <c r="E23027" s="662">
        <v>122500</v>
      </c>
      <c r="F23027" s="662">
        <v>120000</v>
      </c>
      <c r="G23027" s="662">
        <v>123950</v>
      </c>
      <c r="H23027" s="661">
        <v>18</v>
      </c>
      <c r="I23027" s="662">
        <v>2205000</v>
      </c>
      <c r="J23027" s="663">
        <v>15000000</v>
      </c>
      <c r="K23027" s="662">
        <v>1859250000000</v>
      </c>
    </row>
    <row r="23028" spans="3:11" x14ac:dyDescent="0.25">
      <c r="C23028" s="660">
        <v>45954</v>
      </c>
      <c r="D23028" s="661" t="s">
        <v>317</v>
      </c>
      <c r="E23028" s="662">
        <v>123000</v>
      </c>
      <c r="F23028" s="662">
        <v>120000</v>
      </c>
      <c r="G23028" s="662">
        <v>123950</v>
      </c>
      <c r="H23028" s="661">
        <v>3</v>
      </c>
      <c r="I23028" s="662">
        <v>369000</v>
      </c>
      <c r="J23028" s="663">
        <v>15000000</v>
      </c>
      <c r="K23028" s="662">
        <v>1859250000000</v>
      </c>
    </row>
    <row r="23029" spans="3:11" x14ac:dyDescent="0.25">
      <c r="C23029" s="660">
        <v>45954</v>
      </c>
      <c r="D23029" s="661" t="s">
        <v>312</v>
      </c>
      <c r="E23029" s="662">
        <v>27600</v>
      </c>
      <c r="F23029" s="662">
        <v>27900</v>
      </c>
      <c r="G23029" s="662">
        <v>27450</v>
      </c>
      <c r="H23029" s="661">
        <v>1</v>
      </c>
      <c r="I23029" s="662">
        <v>27600</v>
      </c>
      <c r="J23029" s="663">
        <v>20000000</v>
      </c>
      <c r="K23029" s="662">
        <v>549000000000</v>
      </c>
    </row>
    <row r="23030" spans="3:11" x14ac:dyDescent="0.25">
      <c r="C23030" s="660">
        <v>45954</v>
      </c>
      <c r="D23030" s="661" t="s">
        <v>1154</v>
      </c>
      <c r="E23030" s="662">
        <v>54500</v>
      </c>
      <c r="F23030" s="662">
        <v>55000</v>
      </c>
      <c r="G23030" s="662">
        <v>54500</v>
      </c>
      <c r="H23030" s="661">
        <v>6</v>
      </c>
      <c r="I23030" s="662">
        <v>327000</v>
      </c>
      <c r="J23030" s="663">
        <v>600000</v>
      </c>
      <c r="K23030" s="662">
        <v>32700000000</v>
      </c>
    </row>
    <row r="23031" spans="3:11" x14ac:dyDescent="0.25">
      <c r="C23031" s="660">
        <v>45954</v>
      </c>
      <c r="D23031" s="661" t="s">
        <v>317</v>
      </c>
      <c r="E23031" s="662">
        <v>123000</v>
      </c>
      <c r="F23031" s="662">
        <v>120000</v>
      </c>
      <c r="G23031" s="662">
        <v>123950</v>
      </c>
      <c r="H23031" s="661">
        <v>40</v>
      </c>
      <c r="I23031" s="662">
        <v>4920000</v>
      </c>
      <c r="J23031" s="663">
        <v>15000000</v>
      </c>
      <c r="K23031" s="662">
        <v>1859250000000</v>
      </c>
    </row>
    <row r="23032" spans="3:11" x14ac:dyDescent="0.25">
      <c r="C23032" s="660">
        <v>45954</v>
      </c>
      <c r="D23032" s="661" t="s">
        <v>312</v>
      </c>
      <c r="E23032" s="662">
        <v>27600</v>
      </c>
      <c r="F23032" s="662">
        <v>27900</v>
      </c>
      <c r="G23032" s="662">
        <v>27450</v>
      </c>
      <c r="H23032" s="661">
        <v>5</v>
      </c>
      <c r="I23032" s="662">
        <v>138000</v>
      </c>
      <c r="J23032" s="663">
        <v>20000000</v>
      </c>
      <c r="K23032" s="662">
        <v>549000000000</v>
      </c>
    </row>
    <row r="23033" spans="3:11" x14ac:dyDescent="0.25">
      <c r="C23033" s="660">
        <v>45954</v>
      </c>
      <c r="D23033" s="661" t="s">
        <v>312</v>
      </c>
      <c r="E23033" s="662">
        <v>27600</v>
      </c>
      <c r="F23033" s="662">
        <v>27900</v>
      </c>
      <c r="G23033" s="662">
        <v>27450</v>
      </c>
      <c r="H23033" s="661">
        <v>7</v>
      </c>
      <c r="I23033" s="662">
        <v>193200</v>
      </c>
      <c r="J23033" s="663">
        <v>20000000</v>
      </c>
      <c r="K23033" s="662">
        <v>549000000000</v>
      </c>
    </row>
    <row r="23034" spans="3:11" x14ac:dyDescent="0.25">
      <c r="C23034" s="660">
        <v>45954</v>
      </c>
      <c r="D23034" s="661" t="s">
        <v>312</v>
      </c>
      <c r="E23034" s="662">
        <v>27510</v>
      </c>
      <c r="F23034" s="662">
        <v>27900</v>
      </c>
      <c r="G23034" s="662">
        <v>27450</v>
      </c>
      <c r="H23034" s="661">
        <v>2</v>
      </c>
      <c r="I23034" s="662">
        <v>55020</v>
      </c>
      <c r="J23034" s="663">
        <v>20000000</v>
      </c>
      <c r="K23034" s="662">
        <v>549000000000</v>
      </c>
    </row>
    <row r="23035" spans="3:11" x14ac:dyDescent="0.25">
      <c r="C23035" s="660">
        <v>45954</v>
      </c>
      <c r="D23035" s="661" t="s">
        <v>312</v>
      </c>
      <c r="E23035" s="662">
        <v>27500</v>
      </c>
      <c r="F23035" s="662">
        <v>27900</v>
      </c>
      <c r="G23035" s="662">
        <v>27450</v>
      </c>
      <c r="H23035" s="661">
        <v>3</v>
      </c>
      <c r="I23035" s="662">
        <v>82500</v>
      </c>
      <c r="J23035" s="663">
        <v>20000000</v>
      </c>
      <c r="K23035" s="662">
        <v>549000000000</v>
      </c>
    </row>
    <row r="23036" spans="3:11" x14ac:dyDescent="0.25">
      <c r="C23036" s="660">
        <v>45954</v>
      </c>
      <c r="D23036" s="661" t="s">
        <v>312</v>
      </c>
      <c r="E23036" s="662">
        <v>27500</v>
      </c>
      <c r="F23036" s="662">
        <v>27900</v>
      </c>
      <c r="G23036" s="662">
        <v>27450</v>
      </c>
      <c r="H23036" s="661">
        <v>7</v>
      </c>
      <c r="I23036" s="662">
        <v>192500</v>
      </c>
      <c r="J23036" s="663">
        <v>20000000</v>
      </c>
      <c r="K23036" s="662">
        <v>549000000000</v>
      </c>
    </row>
    <row r="23037" spans="3:11" x14ac:dyDescent="0.25">
      <c r="C23037" s="660">
        <v>45954</v>
      </c>
      <c r="D23037" s="661" t="s">
        <v>317</v>
      </c>
      <c r="E23037" s="662">
        <v>120500</v>
      </c>
      <c r="F23037" s="662">
        <v>120000</v>
      </c>
      <c r="G23037" s="662">
        <v>123950</v>
      </c>
      <c r="H23037" s="661">
        <v>2</v>
      </c>
      <c r="I23037" s="662">
        <v>241000</v>
      </c>
      <c r="J23037" s="663">
        <v>15000000</v>
      </c>
      <c r="K23037" s="662">
        <v>1859250000000</v>
      </c>
    </row>
    <row r="23038" spans="3:11" x14ac:dyDescent="0.25">
      <c r="C23038" s="660">
        <v>45954</v>
      </c>
      <c r="D23038" s="661" t="s">
        <v>312</v>
      </c>
      <c r="E23038" s="662">
        <v>27000</v>
      </c>
      <c r="F23038" s="662">
        <v>27900</v>
      </c>
      <c r="G23038" s="662">
        <v>27450</v>
      </c>
      <c r="H23038" s="661">
        <v>1</v>
      </c>
      <c r="I23038" s="662">
        <v>27000</v>
      </c>
      <c r="J23038" s="663">
        <v>20000000</v>
      </c>
      <c r="K23038" s="662">
        <v>549000000000</v>
      </c>
    </row>
    <row r="23039" spans="3:11" x14ac:dyDescent="0.25">
      <c r="C23039" s="660">
        <v>45954</v>
      </c>
      <c r="D23039" s="661" t="s">
        <v>312</v>
      </c>
      <c r="E23039" s="662">
        <v>27450</v>
      </c>
      <c r="F23039" s="662">
        <v>27900</v>
      </c>
      <c r="G23039" s="662">
        <v>27450</v>
      </c>
      <c r="H23039" s="661">
        <v>15</v>
      </c>
      <c r="I23039" s="662">
        <v>411750</v>
      </c>
      <c r="J23039" s="663">
        <v>20000000</v>
      </c>
      <c r="K23039" s="662">
        <v>549000000000</v>
      </c>
    </row>
    <row r="23040" spans="3:11" x14ac:dyDescent="0.25">
      <c r="C23040" s="660">
        <v>45954</v>
      </c>
      <c r="D23040" s="661" t="s">
        <v>1154</v>
      </c>
      <c r="E23040" s="662">
        <v>54501</v>
      </c>
      <c r="F23040" s="662">
        <v>55000</v>
      </c>
      <c r="G23040" s="662">
        <v>54500</v>
      </c>
      <c r="H23040" s="661">
        <v>4</v>
      </c>
      <c r="I23040" s="662">
        <v>218004</v>
      </c>
      <c r="J23040" s="663">
        <v>600000</v>
      </c>
      <c r="K23040" s="662">
        <v>32700000000</v>
      </c>
    </row>
    <row r="23041" spans="3:11" x14ac:dyDescent="0.25">
      <c r="C23041" s="660">
        <v>45954</v>
      </c>
      <c r="D23041" s="661" t="s">
        <v>1154</v>
      </c>
      <c r="E23041" s="662">
        <v>54501</v>
      </c>
      <c r="F23041" s="662">
        <v>55000</v>
      </c>
      <c r="G23041" s="662">
        <v>54500</v>
      </c>
      <c r="H23041" s="661">
        <v>1</v>
      </c>
      <c r="I23041" s="662">
        <v>54501</v>
      </c>
      <c r="J23041" s="663">
        <v>600000</v>
      </c>
      <c r="K23041" s="662">
        <v>32700000000</v>
      </c>
    </row>
    <row r="23042" spans="3:11" x14ac:dyDescent="0.25">
      <c r="C23042" s="660">
        <v>45954</v>
      </c>
      <c r="D23042" s="661" t="s">
        <v>317</v>
      </c>
      <c r="E23042" s="662">
        <v>123000</v>
      </c>
      <c r="F23042" s="662">
        <v>120000</v>
      </c>
      <c r="G23042" s="662">
        <v>123950</v>
      </c>
      <c r="H23042" s="661">
        <v>2</v>
      </c>
      <c r="I23042" s="662">
        <v>246000</v>
      </c>
      <c r="J23042" s="663">
        <v>15000000</v>
      </c>
      <c r="K23042" s="662">
        <v>1859250000000</v>
      </c>
    </row>
    <row r="23043" spans="3:11" x14ac:dyDescent="0.25">
      <c r="C23043" s="660">
        <v>45954</v>
      </c>
      <c r="D23043" s="661" t="s">
        <v>317</v>
      </c>
      <c r="E23043" s="662">
        <v>123000</v>
      </c>
      <c r="F23043" s="662">
        <v>120000</v>
      </c>
      <c r="G23043" s="662">
        <v>123950</v>
      </c>
      <c r="H23043" s="661">
        <v>5</v>
      </c>
      <c r="I23043" s="662">
        <v>615000</v>
      </c>
      <c r="J23043" s="663">
        <v>15000000</v>
      </c>
      <c r="K23043" s="662">
        <v>1859250000000</v>
      </c>
    </row>
    <row r="23044" spans="3:11" x14ac:dyDescent="0.25">
      <c r="C23044" s="660">
        <v>45954</v>
      </c>
      <c r="D23044" s="661" t="s">
        <v>1154</v>
      </c>
      <c r="E23044" s="662">
        <v>54501</v>
      </c>
      <c r="F23044" s="662">
        <v>55000</v>
      </c>
      <c r="G23044" s="662">
        <v>54500</v>
      </c>
      <c r="H23044" s="661">
        <v>20</v>
      </c>
      <c r="I23044" s="662">
        <v>1090020</v>
      </c>
      <c r="J23044" s="663">
        <v>600000</v>
      </c>
      <c r="K23044" s="662">
        <v>32700000000</v>
      </c>
    </row>
    <row r="23045" spans="3:11" x14ac:dyDescent="0.25">
      <c r="C23045" s="660">
        <v>45954</v>
      </c>
      <c r="D23045" s="661" t="s">
        <v>1155</v>
      </c>
      <c r="E23045" s="662">
        <v>39300</v>
      </c>
      <c r="F23045" s="662">
        <v>39000</v>
      </c>
      <c r="G23045" s="662">
        <v>39600</v>
      </c>
      <c r="H23045" s="661">
        <v>10</v>
      </c>
      <c r="I23045" s="662">
        <v>393000</v>
      </c>
      <c r="J23045" s="663">
        <v>2400000</v>
      </c>
      <c r="K23045" s="662">
        <v>95040000000</v>
      </c>
    </row>
    <row r="23046" spans="3:11" x14ac:dyDescent="0.25">
      <c r="C23046" s="660">
        <v>45954</v>
      </c>
      <c r="D23046" s="661" t="s">
        <v>312</v>
      </c>
      <c r="E23046" s="662">
        <v>27000</v>
      </c>
      <c r="F23046" s="662">
        <v>27900</v>
      </c>
      <c r="G23046" s="662">
        <v>27450</v>
      </c>
      <c r="H23046" s="661">
        <v>2</v>
      </c>
      <c r="I23046" s="662">
        <v>54000</v>
      </c>
      <c r="J23046" s="663">
        <v>20000000</v>
      </c>
      <c r="K23046" s="662">
        <v>549000000000</v>
      </c>
    </row>
    <row r="23047" spans="3:11" x14ac:dyDescent="0.25">
      <c r="C23047" s="660">
        <v>45954</v>
      </c>
      <c r="D23047" s="661" t="s">
        <v>1154</v>
      </c>
      <c r="E23047" s="662">
        <v>54500</v>
      </c>
      <c r="F23047" s="662">
        <v>55000</v>
      </c>
      <c r="G23047" s="662">
        <v>54500</v>
      </c>
      <c r="H23047" s="661">
        <v>3</v>
      </c>
      <c r="I23047" s="662">
        <v>163500</v>
      </c>
      <c r="J23047" s="663">
        <v>600000</v>
      </c>
      <c r="K23047" s="662">
        <v>32700000000</v>
      </c>
    </row>
    <row r="23048" spans="3:11" x14ac:dyDescent="0.25">
      <c r="C23048" s="660">
        <v>45954</v>
      </c>
      <c r="D23048" s="661" t="s">
        <v>310</v>
      </c>
      <c r="E23048" s="662">
        <v>100000</v>
      </c>
      <c r="F23048" s="662">
        <v>101000</v>
      </c>
      <c r="G23048" s="662">
        <v>98000</v>
      </c>
      <c r="H23048" s="661">
        <v>6</v>
      </c>
      <c r="I23048" s="662">
        <v>600000</v>
      </c>
      <c r="J23048" s="663">
        <v>19450000</v>
      </c>
      <c r="K23048" s="662">
        <v>1906100000000</v>
      </c>
    </row>
    <row r="23049" spans="3:11" x14ac:dyDescent="0.25">
      <c r="C23049" s="660">
        <v>45954</v>
      </c>
      <c r="D23049" s="661" t="s">
        <v>317</v>
      </c>
      <c r="E23049" s="662">
        <v>120500</v>
      </c>
      <c r="F23049" s="662">
        <v>120000</v>
      </c>
      <c r="G23049" s="662">
        <v>123950</v>
      </c>
      <c r="H23049" s="661">
        <v>5</v>
      </c>
      <c r="I23049" s="662">
        <v>602500</v>
      </c>
      <c r="J23049" s="663">
        <v>15000000</v>
      </c>
      <c r="K23049" s="662">
        <v>1859250000000</v>
      </c>
    </row>
    <row r="23050" spans="3:11" x14ac:dyDescent="0.25">
      <c r="C23050" s="660">
        <v>45954</v>
      </c>
      <c r="D23050" s="661" t="s">
        <v>1155</v>
      </c>
      <c r="E23050" s="662">
        <v>39300</v>
      </c>
      <c r="F23050" s="662">
        <v>39000</v>
      </c>
      <c r="G23050" s="662">
        <v>39600</v>
      </c>
      <c r="H23050" s="661">
        <v>1</v>
      </c>
      <c r="I23050" s="662">
        <v>39300</v>
      </c>
      <c r="J23050" s="663">
        <v>2400000</v>
      </c>
      <c r="K23050" s="662">
        <v>95040000000</v>
      </c>
    </row>
    <row r="23051" spans="3:11" x14ac:dyDescent="0.25">
      <c r="C23051" s="660">
        <v>45954</v>
      </c>
      <c r="D23051" s="661" t="s">
        <v>317</v>
      </c>
      <c r="E23051" s="662">
        <v>120500</v>
      </c>
      <c r="F23051" s="662">
        <v>120000</v>
      </c>
      <c r="G23051" s="662">
        <v>123950</v>
      </c>
      <c r="H23051" s="661">
        <v>8</v>
      </c>
      <c r="I23051" s="662">
        <v>964000</v>
      </c>
      <c r="J23051" s="663">
        <v>15000000</v>
      </c>
      <c r="K23051" s="662">
        <v>1859250000000</v>
      </c>
    </row>
    <row r="23052" spans="3:11" x14ac:dyDescent="0.25">
      <c r="C23052" s="660">
        <v>45954</v>
      </c>
      <c r="D23052" s="661" t="s">
        <v>310</v>
      </c>
      <c r="E23052" s="662">
        <v>101000</v>
      </c>
      <c r="F23052" s="662">
        <v>101000</v>
      </c>
      <c r="G23052" s="662">
        <v>98000</v>
      </c>
      <c r="H23052" s="661">
        <v>1</v>
      </c>
      <c r="I23052" s="662">
        <v>101000</v>
      </c>
      <c r="J23052" s="663">
        <v>19450000</v>
      </c>
      <c r="K23052" s="662">
        <v>1906100000000</v>
      </c>
    </row>
    <row r="23053" spans="3:11" x14ac:dyDescent="0.25">
      <c r="C23053" s="660">
        <v>45954</v>
      </c>
      <c r="D23053" s="661" t="s">
        <v>317</v>
      </c>
      <c r="E23053" s="662">
        <v>123000</v>
      </c>
      <c r="F23053" s="662">
        <v>120000</v>
      </c>
      <c r="G23053" s="662">
        <v>123950</v>
      </c>
      <c r="H23053" s="661">
        <v>5</v>
      </c>
      <c r="I23053" s="662">
        <v>615000</v>
      </c>
      <c r="J23053" s="663">
        <v>15000000</v>
      </c>
      <c r="K23053" s="662">
        <v>1859250000000</v>
      </c>
    </row>
    <row r="23054" spans="3:11" x14ac:dyDescent="0.25">
      <c r="C23054" s="660">
        <v>45954</v>
      </c>
      <c r="D23054" s="661" t="s">
        <v>317</v>
      </c>
      <c r="E23054" s="662">
        <v>123400</v>
      </c>
      <c r="F23054" s="662">
        <v>120000</v>
      </c>
      <c r="G23054" s="662">
        <v>123950</v>
      </c>
      <c r="H23054" s="661">
        <v>194</v>
      </c>
      <c r="I23054" s="662">
        <v>23939600</v>
      </c>
      <c r="J23054" s="663">
        <v>15000000</v>
      </c>
      <c r="K23054" s="662">
        <v>1859250000000</v>
      </c>
    </row>
    <row r="23055" spans="3:11" x14ac:dyDescent="0.25">
      <c r="C23055" s="660">
        <v>45954</v>
      </c>
      <c r="D23055" s="661" t="s">
        <v>317</v>
      </c>
      <c r="E23055" s="662">
        <v>123500</v>
      </c>
      <c r="F23055" s="662">
        <v>120000</v>
      </c>
      <c r="G23055" s="662">
        <v>123950</v>
      </c>
      <c r="H23055" s="661">
        <v>43</v>
      </c>
      <c r="I23055" s="662">
        <v>5310500</v>
      </c>
      <c r="J23055" s="663">
        <v>15000000</v>
      </c>
      <c r="K23055" s="662">
        <v>1859250000000</v>
      </c>
    </row>
    <row r="23056" spans="3:11" x14ac:dyDescent="0.25">
      <c r="C23056" s="660">
        <v>45954</v>
      </c>
      <c r="D23056" s="661" t="s">
        <v>317</v>
      </c>
      <c r="E23056" s="662">
        <v>123500</v>
      </c>
      <c r="F23056" s="662">
        <v>120000</v>
      </c>
      <c r="G23056" s="662">
        <v>123950</v>
      </c>
      <c r="H23056" s="661">
        <v>1</v>
      </c>
      <c r="I23056" s="662">
        <v>123500</v>
      </c>
      <c r="J23056" s="663">
        <v>15000000</v>
      </c>
      <c r="K23056" s="662">
        <v>1859250000000</v>
      </c>
    </row>
    <row r="23057" spans="3:11" x14ac:dyDescent="0.25">
      <c r="C23057" s="660">
        <v>45954</v>
      </c>
      <c r="D23057" s="661" t="s">
        <v>317</v>
      </c>
      <c r="E23057" s="662">
        <v>123500</v>
      </c>
      <c r="F23057" s="662">
        <v>120000</v>
      </c>
      <c r="G23057" s="662">
        <v>123950</v>
      </c>
      <c r="H23057" s="661">
        <v>5</v>
      </c>
      <c r="I23057" s="662">
        <v>617500</v>
      </c>
      <c r="J23057" s="663">
        <v>15000000</v>
      </c>
      <c r="K23057" s="662">
        <v>1859250000000</v>
      </c>
    </row>
    <row r="23058" spans="3:11" x14ac:dyDescent="0.25">
      <c r="C23058" s="660">
        <v>45954</v>
      </c>
      <c r="D23058" s="661" t="s">
        <v>317</v>
      </c>
      <c r="E23058" s="662">
        <v>123500</v>
      </c>
      <c r="F23058" s="662">
        <v>120000</v>
      </c>
      <c r="G23058" s="662">
        <v>123950</v>
      </c>
      <c r="H23058" s="661">
        <v>8</v>
      </c>
      <c r="I23058" s="662">
        <v>988000</v>
      </c>
      <c r="J23058" s="663">
        <v>15000000</v>
      </c>
      <c r="K23058" s="662">
        <v>1859250000000</v>
      </c>
    </row>
    <row r="23059" spans="3:11" x14ac:dyDescent="0.25">
      <c r="C23059" s="660">
        <v>45954</v>
      </c>
      <c r="D23059" s="661" t="s">
        <v>1155</v>
      </c>
      <c r="E23059" s="662">
        <v>39600</v>
      </c>
      <c r="F23059" s="662">
        <v>39000</v>
      </c>
      <c r="G23059" s="662">
        <v>39600</v>
      </c>
      <c r="H23059" s="661">
        <v>20</v>
      </c>
      <c r="I23059" s="662">
        <v>792000</v>
      </c>
      <c r="J23059" s="663">
        <v>2400000</v>
      </c>
      <c r="K23059" s="662">
        <v>95040000000</v>
      </c>
    </row>
    <row r="23060" spans="3:11" x14ac:dyDescent="0.25">
      <c r="C23060" s="660">
        <v>45954</v>
      </c>
      <c r="D23060" s="661" t="s">
        <v>310</v>
      </c>
      <c r="E23060" s="662">
        <v>100000</v>
      </c>
      <c r="F23060" s="662">
        <v>101000</v>
      </c>
      <c r="G23060" s="662">
        <v>98000</v>
      </c>
      <c r="H23060" s="661">
        <v>1</v>
      </c>
      <c r="I23060" s="662">
        <v>100000</v>
      </c>
      <c r="J23060" s="663">
        <v>19450000</v>
      </c>
      <c r="K23060" s="662">
        <v>1906100000000</v>
      </c>
    </row>
    <row r="23061" spans="3:11" x14ac:dyDescent="0.25">
      <c r="C23061" s="660">
        <v>45954</v>
      </c>
      <c r="D23061" s="661" t="s">
        <v>312</v>
      </c>
      <c r="E23061" s="662">
        <v>27000</v>
      </c>
      <c r="F23061" s="662">
        <v>27900</v>
      </c>
      <c r="G23061" s="662">
        <v>27450</v>
      </c>
      <c r="H23061" s="661">
        <v>6</v>
      </c>
      <c r="I23061" s="662">
        <v>162000</v>
      </c>
      <c r="J23061" s="663">
        <v>20000000</v>
      </c>
      <c r="K23061" s="662">
        <v>549000000000</v>
      </c>
    </row>
    <row r="23062" spans="3:11" x14ac:dyDescent="0.25">
      <c r="C23062" s="660">
        <v>45954</v>
      </c>
      <c r="D23062" s="661" t="s">
        <v>317</v>
      </c>
      <c r="E23062" s="662">
        <v>123500</v>
      </c>
      <c r="F23062" s="662">
        <v>120000</v>
      </c>
      <c r="G23062" s="662">
        <v>123950</v>
      </c>
      <c r="H23062" s="661">
        <v>2</v>
      </c>
      <c r="I23062" s="662">
        <v>247000</v>
      </c>
      <c r="J23062" s="663">
        <v>15000000</v>
      </c>
      <c r="K23062" s="662">
        <v>1859250000000</v>
      </c>
    </row>
    <row r="23063" spans="3:11" x14ac:dyDescent="0.25">
      <c r="C23063" s="660">
        <v>45954</v>
      </c>
      <c r="D23063" s="661" t="s">
        <v>312</v>
      </c>
      <c r="E23063" s="662">
        <v>27450</v>
      </c>
      <c r="F23063" s="662">
        <v>27900</v>
      </c>
      <c r="G23063" s="662">
        <v>27450</v>
      </c>
      <c r="H23063" s="661">
        <v>3</v>
      </c>
      <c r="I23063" s="662">
        <v>82350</v>
      </c>
      <c r="J23063" s="663">
        <v>20000000</v>
      </c>
      <c r="K23063" s="662">
        <v>549000000000</v>
      </c>
    </row>
    <row r="23064" spans="3:11" x14ac:dyDescent="0.25">
      <c r="C23064" s="660">
        <v>45954</v>
      </c>
      <c r="D23064" s="661" t="s">
        <v>310</v>
      </c>
      <c r="E23064" s="662">
        <v>101000</v>
      </c>
      <c r="F23064" s="662">
        <v>101000</v>
      </c>
      <c r="G23064" s="662">
        <v>98000</v>
      </c>
      <c r="H23064" s="661">
        <v>4</v>
      </c>
      <c r="I23064" s="662">
        <v>404000</v>
      </c>
      <c r="J23064" s="663">
        <v>19450000</v>
      </c>
      <c r="K23064" s="662">
        <v>1906100000000</v>
      </c>
    </row>
    <row r="23065" spans="3:11" x14ac:dyDescent="0.25">
      <c r="C23065" s="660">
        <v>45954</v>
      </c>
      <c r="D23065" s="661" t="s">
        <v>310</v>
      </c>
      <c r="E23065" s="662">
        <v>100000</v>
      </c>
      <c r="F23065" s="662">
        <v>101000</v>
      </c>
      <c r="G23065" s="662">
        <v>98000</v>
      </c>
      <c r="H23065" s="661">
        <v>3</v>
      </c>
      <c r="I23065" s="662">
        <v>300000</v>
      </c>
      <c r="J23065" s="663">
        <v>19450000</v>
      </c>
      <c r="K23065" s="662">
        <v>1906100000000</v>
      </c>
    </row>
    <row r="23066" spans="3:11" x14ac:dyDescent="0.25">
      <c r="C23066" s="660">
        <v>45954</v>
      </c>
      <c r="D23066" s="661" t="s">
        <v>310</v>
      </c>
      <c r="E23066" s="662">
        <v>98000</v>
      </c>
      <c r="F23066" s="662">
        <v>101000</v>
      </c>
      <c r="G23066" s="662">
        <v>98000</v>
      </c>
      <c r="H23066" s="661">
        <v>7</v>
      </c>
      <c r="I23066" s="662">
        <v>686000</v>
      </c>
      <c r="J23066" s="663">
        <v>19450000</v>
      </c>
      <c r="K23066" s="662">
        <v>1906100000000</v>
      </c>
    </row>
    <row r="23067" spans="3:11" x14ac:dyDescent="0.25">
      <c r="C23067" s="660">
        <v>45954</v>
      </c>
      <c r="D23067" s="661" t="s">
        <v>310</v>
      </c>
      <c r="E23067" s="662">
        <v>98000</v>
      </c>
      <c r="F23067" s="662">
        <v>101000</v>
      </c>
      <c r="G23067" s="662">
        <v>98000</v>
      </c>
      <c r="H23067" s="661">
        <v>10</v>
      </c>
      <c r="I23067" s="662">
        <v>980000</v>
      </c>
      <c r="J23067" s="663">
        <v>19450000</v>
      </c>
      <c r="K23067" s="662">
        <v>1906100000000</v>
      </c>
    </row>
    <row r="23068" spans="3:11" x14ac:dyDescent="0.25">
      <c r="C23068" s="660">
        <v>45954</v>
      </c>
      <c r="D23068" s="661" t="s">
        <v>310</v>
      </c>
      <c r="E23068" s="662">
        <v>98000</v>
      </c>
      <c r="F23068" s="662">
        <v>101000</v>
      </c>
      <c r="G23068" s="662">
        <v>98000</v>
      </c>
      <c r="H23068" s="661">
        <v>5</v>
      </c>
      <c r="I23068" s="662">
        <v>490000</v>
      </c>
      <c r="J23068" s="663">
        <v>19450000</v>
      </c>
      <c r="K23068" s="662">
        <v>1906100000000</v>
      </c>
    </row>
    <row r="23069" spans="3:11" x14ac:dyDescent="0.25">
      <c r="C23069" s="660">
        <v>45954</v>
      </c>
      <c r="D23069" s="661" t="s">
        <v>310</v>
      </c>
      <c r="E23069" s="662">
        <v>98000</v>
      </c>
      <c r="F23069" s="662">
        <v>101000</v>
      </c>
      <c r="G23069" s="662">
        <v>98000</v>
      </c>
      <c r="H23069" s="661">
        <v>5</v>
      </c>
      <c r="I23069" s="662">
        <v>490000</v>
      </c>
      <c r="J23069" s="663">
        <v>19450000</v>
      </c>
      <c r="K23069" s="662">
        <v>1906100000000</v>
      </c>
    </row>
    <row r="23070" spans="3:11" x14ac:dyDescent="0.25">
      <c r="C23070" s="660">
        <v>45954</v>
      </c>
      <c r="D23070" s="661" t="s">
        <v>1154</v>
      </c>
      <c r="E23070" s="662">
        <v>54500</v>
      </c>
      <c r="F23070" s="662">
        <v>55000</v>
      </c>
      <c r="G23070" s="662">
        <v>54500</v>
      </c>
      <c r="H23070" s="661">
        <v>1</v>
      </c>
      <c r="I23070" s="662">
        <v>54500</v>
      </c>
      <c r="J23070" s="663">
        <v>600000</v>
      </c>
      <c r="K23070" s="662">
        <v>32700000000</v>
      </c>
    </row>
    <row r="23071" spans="3:11" x14ac:dyDescent="0.25">
      <c r="C23071" s="660">
        <v>45954</v>
      </c>
      <c r="D23071" s="661" t="s">
        <v>310</v>
      </c>
      <c r="E23071" s="662">
        <v>101000</v>
      </c>
      <c r="F23071" s="662">
        <v>101000</v>
      </c>
      <c r="G23071" s="662">
        <v>98000</v>
      </c>
      <c r="H23071" s="661">
        <v>100</v>
      </c>
      <c r="I23071" s="662">
        <v>10100000</v>
      </c>
      <c r="J23071" s="663">
        <v>19450000</v>
      </c>
      <c r="K23071" s="662">
        <v>1906100000000</v>
      </c>
    </row>
    <row r="23072" spans="3:11" x14ac:dyDescent="0.25">
      <c r="C23072" s="660">
        <v>45954</v>
      </c>
      <c r="D23072" s="661" t="s">
        <v>317</v>
      </c>
      <c r="E23072" s="662">
        <v>123500</v>
      </c>
      <c r="F23072" s="662">
        <v>120000</v>
      </c>
      <c r="G23072" s="662">
        <v>123950</v>
      </c>
      <c r="H23072" s="661">
        <v>3</v>
      </c>
      <c r="I23072" s="662">
        <v>370500</v>
      </c>
      <c r="J23072" s="663">
        <v>15000000</v>
      </c>
      <c r="K23072" s="662">
        <v>1859250000000</v>
      </c>
    </row>
    <row r="23073" spans="3:11" x14ac:dyDescent="0.25">
      <c r="C23073" s="660">
        <v>45954</v>
      </c>
      <c r="D23073" s="661" t="s">
        <v>317</v>
      </c>
      <c r="E23073" s="662">
        <v>123500</v>
      </c>
      <c r="F23073" s="662">
        <v>120000</v>
      </c>
      <c r="G23073" s="662">
        <v>123950</v>
      </c>
      <c r="H23073" s="661">
        <v>36</v>
      </c>
      <c r="I23073" s="662">
        <v>4446000</v>
      </c>
      <c r="J23073" s="663">
        <v>15000000</v>
      </c>
      <c r="K23073" s="662">
        <v>1859250000000</v>
      </c>
    </row>
    <row r="23074" spans="3:11" x14ac:dyDescent="0.25">
      <c r="C23074" s="660">
        <v>45954</v>
      </c>
      <c r="D23074" s="661" t="s">
        <v>312</v>
      </c>
      <c r="E23074" s="662">
        <v>27000</v>
      </c>
      <c r="F23074" s="662">
        <v>27900</v>
      </c>
      <c r="G23074" s="662">
        <v>27450</v>
      </c>
      <c r="H23074" s="661">
        <v>1</v>
      </c>
      <c r="I23074" s="662">
        <v>27000</v>
      </c>
      <c r="J23074" s="663">
        <v>20000000</v>
      </c>
      <c r="K23074" s="662">
        <v>549000000000</v>
      </c>
    </row>
    <row r="23075" spans="3:11" x14ac:dyDescent="0.25">
      <c r="C23075" s="660">
        <v>45954</v>
      </c>
      <c r="D23075" s="661" t="s">
        <v>317</v>
      </c>
      <c r="E23075" s="662">
        <v>123500</v>
      </c>
      <c r="F23075" s="662">
        <v>120000</v>
      </c>
      <c r="G23075" s="662">
        <v>123950</v>
      </c>
      <c r="H23075" s="661">
        <v>44</v>
      </c>
      <c r="I23075" s="662">
        <v>5434000</v>
      </c>
      <c r="J23075" s="663">
        <v>15000000</v>
      </c>
      <c r="K23075" s="662">
        <v>1859250000000</v>
      </c>
    </row>
    <row r="23076" spans="3:11" x14ac:dyDescent="0.25">
      <c r="C23076" s="660">
        <v>45954</v>
      </c>
      <c r="D23076" s="661" t="s">
        <v>1155</v>
      </c>
      <c r="E23076" s="662">
        <v>39600</v>
      </c>
      <c r="F23076" s="662">
        <v>39000</v>
      </c>
      <c r="G23076" s="662">
        <v>39600</v>
      </c>
      <c r="H23076" s="661">
        <v>3</v>
      </c>
      <c r="I23076" s="662">
        <v>118800</v>
      </c>
      <c r="J23076" s="663">
        <v>2400000</v>
      </c>
      <c r="K23076" s="662">
        <v>95040000000</v>
      </c>
    </row>
    <row r="23077" spans="3:11" x14ac:dyDescent="0.25">
      <c r="C23077" s="660">
        <v>45954</v>
      </c>
      <c r="D23077" s="661" t="s">
        <v>312</v>
      </c>
      <c r="E23077" s="662">
        <v>27000</v>
      </c>
      <c r="F23077" s="662">
        <v>27900</v>
      </c>
      <c r="G23077" s="662">
        <v>27450</v>
      </c>
      <c r="H23077" s="661">
        <v>1</v>
      </c>
      <c r="I23077" s="662">
        <v>27000</v>
      </c>
      <c r="J23077" s="663">
        <v>20000000</v>
      </c>
      <c r="K23077" s="662">
        <v>549000000000</v>
      </c>
    </row>
    <row r="23078" spans="3:11" x14ac:dyDescent="0.25">
      <c r="C23078" s="660">
        <v>45954</v>
      </c>
      <c r="D23078" s="661" t="s">
        <v>312</v>
      </c>
      <c r="E23078" s="662">
        <v>27000</v>
      </c>
      <c r="F23078" s="662">
        <v>27900</v>
      </c>
      <c r="G23078" s="662">
        <v>27450</v>
      </c>
      <c r="H23078" s="661">
        <v>3</v>
      </c>
      <c r="I23078" s="662">
        <v>81000</v>
      </c>
      <c r="J23078" s="663">
        <v>20000000</v>
      </c>
      <c r="K23078" s="662">
        <v>549000000000</v>
      </c>
    </row>
    <row r="23079" spans="3:11" x14ac:dyDescent="0.25">
      <c r="C23079" s="660">
        <v>45954</v>
      </c>
      <c r="D23079" s="661" t="s">
        <v>317</v>
      </c>
      <c r="E23079" s="662">
        <v>123950</v>
      </c>
      <c r="F23079" s="662">
        <v>120000</v>
      </c>
      <c r="G23079" s="662">
        <v>123950</v>
      </c>
      <c r="H23079" s="661">
        <v>1</v>
      </c>
      <c r="I23079" s="662">
        <v>123950</v>
      </c>
      <c r="J23079" s="663">
        <v>15000000</v>
      </c>
      <c r="K23079" s="662">
        <v>1859250000000</v>
      </c>
    </row>
    <row r="23080" spans="3:11" x14ac:dyDescent="0.25">
      <c r="C23080" s="660">
        <v>45954</v>
      </c>
      <c r="D23080" s="661" t="s">
        <v>310</v>
      </c>
      <c r="E23080" s="662">
        <v>98000</v>
      </c>
      <c r="F23080" s="662">
        <v>101000</v>
      </c>
      <c r="G23080" s="662">
        <v>98000</v>
      </c>
      <c r="H23080" s="661">
        <v>5</v>
      </c>
      <c r="I23080" s="662">
        <v>490000</v>
      </c>
      <c r="J23080" s="663">
        <v>19450000</v>
      </c>
      <c r="K23080" s="662">
        <v>1906100000000</v>
      </c>
    </row>
    <row r="23081" spans="3:11" x14ac:dyDescent="0.25">
      <c r="C23081" s="660">
        <v>45954</v>
      </c>
      <c r="D23081" s="661" t="s">
        <v>310</v>
      </c>
      <c r="E23081" s="662">
        <v>98000</v>
      </c>
      <c r="F23081" s="662">
        <v>101000</v>
      </c>
      <c r="G23081" s="662">
        <v>98000</v>
      </c>
      <c r="H23081" s="661">
        <v>7</v>
      </c>
      <c r="I23081" s="662">
        <v>686000</v>
      </c>
      <c r="J23081" s="663">
        <v>19450000</v>
      </c>
      <c r="K23081" s="662">
        <v>1906100000000</v>
      </c>
    </row>
    <row r="23082" spans="3:11" x14ac:dyDescent="0.25">
      <c r="C23082" s="660">
        <v>45954</v>
      </c>
      <c r="D23082" s="661" t="s">
        <v>317</v>
      </c>
      <c r="E23082" s="662">
        <v>123500</v>
      </c>
      <c r="F23082" s="662">
        <v>120000</v>
      </c>
      <c r="G23082" s="662">
        <v>123950</v>
      </c>
      <c r="H23082" s="661">
        <v>1</v>
      </c>
      <c r="I23082" s="662">
        <v>123500</v>
      </c>
      <c r="J23082" s="663">
        <v>15000000</v>
      </c>
      <c r="K23082" s="662">
        <v>1859250000000</v>
      </c>
    </row>
    <row r="23083" spans="3:11" x14ac:dyDescent="0.25">
      <c r="C23083" s="660">
        <v>45954</v>
      </c>
      <c r="D23083" s="661" t="s">
        <v>317</v>
      </c>
      <c r="E23083" s="662">
        <v>123950</v>
      </c>
      <c r="F23083" s="662">
        <v>120000</v>
      </c>
      <c r="G23083" s="662">
        <v>123950</v>
      </c>
      <c r="H23083" s="661">
        <v>5</v>
      </c>
      <c r="I23083" s="662">
        <v>619750</v>
      </c>
      <c r="J23083" s="663">
        <v>15000000</v>
      </c>
      <c r="K23083" s="662">
        <v>1859250000000</v>
      </c>
    </row>
    <row r="23084" spans="3:11" x14ac:dyDescent="0.25">
      <c r="C23084" s="660">
        <v>45954</v>
      </c>
      <c r="D23084" s="661" t="s">
        <v>312</v>
      </c>
      <c r="E23084" s="662">
        <v>27450</v>
      </c>
      <c r="F23084" s="662">
        <v>27900</v>
      </c>
      <c r="G23084" s="662">
        <v>27450</v>
      </c>
      <c r="H23084" s="661">
        <v>1</v>
      </c>
      <c r="I23084" s="662">
        <v>27450</v>
      </c>
      <c r="J23084" s="663">
        <v>20000000</v>
      </c>
      <c r="K23084" s="662">
        <v>549000000000</v>
      </c>
    </row>
    <row r="23085" spans="3:11" x14ac:dyDescent="0.25">
      <c r="C23085" s="660">
        <v>45957</v>
      </c>
      <c r="D23085" s="661" t="s">
        <v>310</v>
      </c>
      <c r="E23085" s="662">
        <v>98500</v>
      </c>
      <c r="F23085" s="662">
        <v>98000</v>
      </c>
      <c r="G23085" s="662">
        <v>100000</v>
      </c>
      <c r="H23085" s="661">
        <v>5</v>
      </c>
      <c r="I23085" s="662">
        <v>492500</v>
      </c>
      <c r="J23085" s="663">
        <v>19450000</v>
      </c>
      <c r="K23085" s="662">
        <v>1945000000000</v>
      </c>
    </row>
    <row r="23086" spans="3:11" x14ac:dyDescent="0.25">
      <c r="C23086" s="660">
        <v>45957</v>
      </c>
      <c r="D23086" s="661" t="s">
        <v>310</v>
      </c>
      <c r="E23086" s="662">
        <v>98500</v>
      </c>
      <c r="F23086" s="662">
        <v>98000</v>
      </c>
      <c r="G23086" s="662">
        <v>100000</v>
      </c>
      <c r="H23086" s="661">
        <v>1</v>
      </c>
      <c r="I23086" s="662">
        <v>98500</v>
      </c>
      <c r="J23086" s="663">
        <v>19450000</v>
      </c>
      <c r="K23086" s="662">
        <v>1945000000000</v>
      </c>
    </row>
    <row r="23087" spans="3:11" x14ac:dyDescent="0.25">
      <c r="C23087" s="660">
        <v>45957</v>
      </c>
      <c r="D23087" s="661" t="s">
        <v>310</v>
      </c>
      <c r="E23087" s="662">
        <v>98500</v>
      </c>
      <c r="F23087" s="662">
        <v>98000</v>
      </c>
      <c r="G23087" s="662">
        <v>100000</v>
      </c>
      <c r="H23087" s="661">
        <v>1</v>
      </c>
      <c r="I23087" s="662">
        <v>98500</v>
      </c>
      <c r="J23087" s="663">
        <v>19450000</v>
      </c>
      <c r="K23087" s="662">
        <v>1945000000000</v>
      </c>
    </row>
    <row r="23088" spans="3:11" x14ac:dyDescent="0.25">
      <c r="C23088" s="660">
        <v>45957</v>
      </c>
      <c r="D23088" s="661" t="s">
        <v>310</v>
      </c>
      <c r="E23088" s="662">
        <v>98500</v>
      </c>
      <c r="F23088" s="662">
        <v>98000</v>
      </c>
      <c r="G23088" s="662">
        <v>100000</v>
      </c>
      <c r="H23088" s="661">
        <v>1</v>
      </c>
      <c r="I23088" s="662">
        <v>98500</v>
      </c>
      <c r="J23088" s="663">
        <v>19450000</v>
      </c>
      <c r="K23088" s="662">
        <v>1945000000000</v>
      </c>
    </row>
    <row r="23089" spans="3:11" x14ac:dyDescent="0.25">
      <c r="C23089" s="660">
        <v>45957</v>
      </c>
      <c r="D23089" s="661" t="s">
        <v>310</v>
      </c>
      <c r="E23089" s="662">
        <v>98500</v>
      </c>
      <c r="F23089" s="662">
        <v>98000</v>
      </c>
      <c r="G23089" s="662">
        <v>100000</v>
      </c>
      <c r="H23089" s="661">
        <v>1</v>
      </c>
      <c r="I23089" s="662">
        <v>98500</v>
      </c>
      <c r="J23089" s="663">
        <v>19450000</v>
      </c>
      <c r="K23089" s="662">
        <v>1945000000000</v>
      </c>
    </row>
    <row r="23090" spans="3:11" x14ac:dyDescent="0.25">
      <c r="C23090" s="660">
        <v>45957</v>
      </c>
      <c r="D23090" s="661" t="s">
        <v>310</v>
      </c>
      <c r="E23090" s="662">
        <v>98500</v>
      </c>
      <c r="F23090" s="662">
        <v>98000</v>
      </c>
      <c r="G23090" s="662">
        <v>100000</v>
      </c>
      <c r="H23090" s="661">
        <v>1</v>
      </c>
      <c r="I23090" s="662">
        <v>98500</v>
      </c>
      <c r="J23090" s="663">
        <v>19450000</v>
      </c>
      <c r="K23090" s="662">
        <v>1945000000000</v>
      </c>
    </row>
    <row r="23091" spans="3:11" x14ac:dyDescent="0.25">
      <c r="C23091" s="660">
        <v>45957</v>
      </c>
      <c r="D23091" s="661" t="s">
        <v>1154</v>
      </c>
      <c r="E23091" s="662">
        <v>50000</v>
      </c>
      <c r="F23091" s="662">
        <v>54500</v>
      </c>
      <c r="G23091" s="662">
        <v>54500</v>
      </c>
      <c r="H23091" s="661">
        <v>10</v>
      </c>
      <c r="I23091" s="662">
        <v>500000</v>
      </c>
      <c r="J23091" s="663">
        <v>600000</v>
      </c>
      <c r="K23091" s="662">
        <v>32700000000</v>
      </c>
    </row>
    <row r="23092" spans="3:11" x14ac:dyDescent="0.25">
      <c r="C23092" s="660">
        <v>45957</v>
      </c>
      <c r="D23092" s="661" t="s">
        <v>1154</v>
      </c>
      <c r="E23092" s="662">
        <v>50000</v>
      </c>
      <c r="F23092" s="662">
        <v>54500</v>
      </c>
      <c r="G23092" s="662">
        <v>54500</v>
      </c>
      <c r="H23092" s="661">
        <v>5</v>
      </c>
      <c r="I23092" s="662">
        <v>250000</v>
      </c>
      <c r="J23092" s="663">
        <v>600000</v>
      </c>
      <c r="K23092" s="662">
        <v>32700000000</v>
      </c>
    </row>
    <row r="23093" spans="3:11" x14ac:dyDescent="0.25">
      <c r="C23093" s="660">
        <v>45957</v>
      </c>
      <c r="D23093" s="661" t="s">
        <v>1154</v>
      </c>
      <c r="E23093" s="662">
        <v>50000</v>
      </c>
      <c r="F23093" s="662">
        <v>54500</v>
      </c>
      <c r="G23093" s="662">
        <v>54500</v>
      </c>
      <c r="H23093" s="661">
        <v>4</v>
      </c>
      <c r="I23093" s="662">
        <v>200000</v>
      </c>
      <c r="J23093" s="663">
        <v>600000</v>
      </c>
      <c r="K23093" s="662">
        <v>32700000000</v>
      </c>
    </row>
    <row r="23094" spans="3:11" x14ac:dyDescent="0.25">
      <c r="C23094" s="660">
        <v>45957</v>
      </c>
      <c r="D23094" s="661" t="s">
        <v>1154</v>
      </c>
      <c r="E23094" s="662">
        <v>50000</v>
      </c>
      <c r="F23094" s="662">
        <v>54500</v>
      </c>
      <c r="G23094" s="662">
        <v>54500</v>
      </c>
      <c r="H23094" s="661">
        <v>7</v>
      </c>
      <c r="I23094" s="662">
        <v>350000</v>
      </c>
      <c r="J23094" s="663">
        <v>600000</v>
      </c>
      <c r="K23094" s="662">
        <v>32700000000</v>
      </c>
    </row>
    <row r="23095" spans="3:11" x14ac:dyDescent="0.25">
      <c r="C23095" s="660">
        <v>45957</v>
      </c>
      <c r="D23095" s="661" t="s">
        <v>1154</v>
      </c>
      <c r="E23095" s="662">
        <v>50000</v>
      </c>
      <c r="F23095" s="662">
        <v>54500</v>
      </c>
      <c r="G23095" s="662">
        <v>54500</v>
      </c>
      <c r="H23095" s="661">
        <v>2</v>
      </c>
      <c r="I23095" s="662">
        <v>100000</v>
      </c>
      <c r="J23095" s="663">
        <v>600000</v>
      </c>
      <c r="K23095" s="662">
        <v>32700000000</v>
      </c>
    </row>
    <row r="23096" spans="3:11" x14ac:dyDescent="0.25">
      <c r="C23096" s="660">
        <v>45957</v>
      </c>
      <c r="D23096" s="661" t="s">
        <v>1154</v>
      </c>
      <c r="E23096" s="662">
        <v>50000</v>
      </c>
      <c r="F23096" s="662">
        <v>54500</v>
      </c>
      <c r="G23096" s="662">
        <v>54500</v>
      </c>
      <c r="H23096" s="661">
        <v>1</v>
      </c>
      <c r="I23096" s="662">
        <v>50000</v>
      </c>
      <c r="J23096" s="663">
        <v>600000</v>
      </c>
      <c r="K23096" s="662">
        <v>32700000000</v>
      </c>
    </row>
    <row r="23097" spans="3:11" x14ac:dyDescent="0.25">
      <c r="C23097" s="660">
        <v>45957</v>
      </c>
      <c r="D23097" s="661" t="s">
        <v>1154</v>
      </c>
      <c r="E23097" s="662">
        <v>50000</v>
      </c>
      <c r="F23097" s="662">
        <v>54500</v>
      </c>
      <c r="G23097" s="662">
        <v>54500</v>
      </c>
      <c r="H23097" s="661">
        <v>4</v>
      </c>
      <c r="I23097" s="662">
        <v>200000</v>
      </c>
      <c r="J23097" s="663">
        <v>600000</v>
      </c>
      <c r="K23097" s="662">
        <v>32700000000</v>
      </c>
    </row>
    <row r="23098" spans="3:11" x14ac:dyDescent="0.25">
      <c r="C23098" s="660">
        <v>45957</v>
      </c>
      <c r="D23098" s="661" t="s">
        <v>1154</v>
      </c>
      <c r="E23098" s="662">
        <v>50000</v>
      </c>
      <c r="F23098" s="662">
        <v>54500</v>
      </c>
      <c r="G23098" s="662">
        <v>54500</v>
      </c>
      <c r="H23098" s="661">
        <v>17</v>
      </c>
      <c r="I23098" s="662">
        <v>850000</v>
      </c>
      <c r="J23098" s="663">
        <v>600000</v>
      </c>
      <c r="K23098" s="662">
        <v>32700000000</v>
      </c>
    </row>
    <row r="23099" spans="3:11" x14ac:dyDescent="0.25">
      <c r="C23099" s="660">
        <v>45957</v>
      </c>
      <c r="D23099" s="661" t="s">
        <v>312</v>
      </c>
      <c r="E23099" s="662">
        <v>27450</v>
      </c>
      <c r="F23099" s="662">
        <v>27450</v>
      </c>
      <c r="G23099" s="662">
        <v>27000</v>
      </c>
      <c r="H23099" s="661">
        <v>1</v>
      </c>
      <c r="I23099" s="662">
        <v>27450</v>
      </c>
      <c r="J23099" s="663">
        <v>20000000</v>
      </c>
      <c r="K23099" s="662">
        <v>540000000000</v>
      </c>
    </row>
    <row r="23100" spans="3:11" x14ac:dyDescent="0.25">
      <c r="C23100" s="660">
        <v>45957</v>
      </c>
      <c r="D23100" s="661" t="s">
        <v>312</v>
      </c>
      <c r="E23100" s="662">
        <v>27450</v>
      </c>
      <c r="F23100" s="662">
        <v>27450</v>
      </c>
      <c r="G23100" s="662">
        <v>27000</v>
      </c>
      <c r="H23100" s="661">
        <v>7</v>
      </c>
      <c r="I23100" s="662">
        <v>192150</v>
      </c>
      <c r="J23100" s="663">
        <v>20000000</v>
      </c>
      <c r="K23100" s="662">
        <v>540000000000</v>
      </c>
    </row>
    <row r="23101" spans="3:11" x14ac:dyDescent="0.25">
      <c r="C23101" s="660">
        <v>45957</v>
      </c>
      <c r="D23101" s="661" t="s">
        <v>312</v>
      </c>
      <c r="E23101" s="662">
        <v>27450</v>
      </c>
      <c r="F23101" s="662">
        <v>27450</v>
      </c>
      <c r="G23101" s="662">
        <v>27000</v>
      </c>
      <c r="H23101" s="661">
        <v>41</v>
      </c>
      <c r="I23101" s="662">
        <v>1125450</v>
      </c>
      <c r="J23101" s="663">
        <v>20000000</v>
      </c>
      <c r="K23101" s="662">
        <v>540000000000</v>
      </c>
    </row>
    <row r="23102" spans="3:11" x14ac:dyDescent="0.25">
      <c r="C23102" s="660">
        <v>45957</v>
      </c>
      <c r="D23102" s="661" t="s">
        <v>312</v>
      </c>
      <c r="E23102" s="662">
        <v>27450</v>
      </c>
      <c r="F23102" s="662">
        <v>27450</v>
      </c>
      <c r="G23102" s="662">
        <v>27000</v>
      </c>
      <c r="H23102" s="661">
        <v>5</v>
      </c>
      <c r="I23102" s="662">
        <v>137250</v>
      </c>
      <c r="J23102" s="663">
        <v>20000000</v>
      </c>
      <c r="K23102" s="662">
        <v>540000000000</v>
      </c>
    </row>
    <row r="23103" spans="3:11" x14ac:dyDescent="0.25">
      <c r="C23103" s="660">
        <v>45957</v>
      </c>
      <c r="D23103" s="661" t="s">
        <v>312</v>
      </c>
      <c r="E23103" s="662">
        <v>27450</v>
      </c>
      <c r="F23103" s="662">
        <v>27450</v>
      </c>
      <c r="G23103" s="662">
        <v>27000</v>
      </c>
      <c r="H23103" s="661">
        <v>4</v>
      </c>
      <c r="I23103" s="662">
        <v>109800</v>
      </c>
      <c r="J23103" s="663">
        <v>20000000</v>
      </c>
      <c r="K23103" s="662">
        <v>540000000000</v>
      </c>
    </row>
    <row r="23104" spans="3:11" x14ac:dyDescent="0.25">
      <c r="C23104" s="660">
        <v>45957</v>
      </c>
      <c r="D23104" s="661" t="s">
        <v>312</v>
      </c>
      <c r="E23104" s="662">
        <v>27450</v>
      </c>
      <c r="F23104" s="662">
        <v>27450</v>
      </c>
      <c r="G23104" s="662">
        <v>27000</v>
      </c>
      <c r="H23104" s="661">
        <v>1</v>
      </c>
      <c r="I23104" s="662">
        <v>27450</v>
      </c>
      <c r="J23104" s="663">
        <v>20000000</v>
      </c>
      <c r="K23104" s="662">
        <v>540000000000</v>
      </c>
    </row>
    <row r="23105" spans="3:11" x14ac:dyDescent="0.25">
      <c r="C23105" s="660">
        <v>45957</v>
      </c>
      <c r="D23105" s="661" t="s">
        <v>312</v>
      </c>
      <c r="E23105" s="662">
        <v>27450</v>
      </c>
      <c r="F23105" s="662">
        <v>27450</v>
      </c>
      <c r="G23105" s="662">
        <v>27000</v>
      </c>
      <c r="H23105" s="661">
        <v>3</v>
      </c>
      <c r="I23105" s="662">
        <v>82350</v>
      </c>
      <c r="J23105" s="663">
        <v>20000000</v>
      </c>
      <c r="K23105" s="662">
        <v>540000000000</v>
      </c>
    </row>
    <row r="23106" spans="3:11" x14ac:dyDescent="0.25">
      <c r="C23106" s="660">
        <v>45957</v>
      </c>
      <c r="D23106" s="661" t="s">
        <v>312</v>
      </c>
      <c r="E23106" s="662">
        <v>27450</v>
      </c>
      <c r="F23106" s="662">
        <v>27450</v>
      </c>
      <c r="G23106" s="662">
        <v>27000</v>
      </c>
      <c r="H23106" s="661">
        <v>5</v>
      </c>
      <c r="I23106" s="662">
        <v>137250</v>
      </c>
      <c r="J23106" s="663">
        <v>20000000</v>
      </c>
      <c r="K23106" s="662">
        <v>540000000000</v>
      </c>
    </row>
    <row r="23107" spans="3:11" x14ac:dyDescent="0.25">
      <c r="C23107" s="660">
        <v>45957</v>
      </c>
      <c r="D23107" s="661" t="s">
        <v>312</v>
      </c>
      <c r="E23107" s="662">
        <v>27450</v>
      </c>
      <c r="F23107" s="662">
        <v>27450</v>
      </c>
      <c r="G23107" s="662">
        <v>27000</v>
      </c>
      <c r="H23107" s="661">
        <v>1</v>
      </c>
      <c r="I23107" s="662">
        <v>27450</v>
      </c>
      <c r="J23107" s="663">
        <v>20000000</v>
      </c>
      <c r="K23107" s="662">
        <v>540000000000</v>
      </c>
    </row>
    <row r="23108" spans="3:11" x14ac:dyDescent="0.25">
      <c r="C23108" s="660">
        <v>45957</v>
      </c>
      <c r="D23108" s="661" t="s">
        <v>312</v>
      </c>
      <c r="E23108" s="662">
        <v>27450</v>
      </c>
      <c r="F23108" s="662">
        <v>27450</v>
      </c>
      <c r="G23108" s="662">
        <v>27000</v>
      </c>
      <c r="H23108" s="661">
        <v>1</v>
      </c>
      <c r="I23108" s="662">
        <v>27450</v>
      </c>
      <c r="J23108" s="663">
        <v>20000000</v>
      </c>
      <c r="K23108" s="662">
        <v>540000000000</v>
      </c>
    </row>
    <row r="23109" spans="3:11" x14ac:dyDescent="0.25">
      <c r="C23109" s="660">
        <v>45957</v>
      </c>
      <c r="D23109" s="661" t="s">
        <v>312</v>
      </c>
      <c r="E23109" s="662">
        <v>27450</v>
      </c>
      <c r="F23109" s="662">
        <v>27450</v>
      </c>
      <c r="G23109" s="662">
        <v>27000</v>
      </c>
      <c r="H23109" s="661">
        <v>1</v>
      </c>
      <c r="I23109" s="662">
        <v>27450</v>
      </c>
      <c r="J23109" s="663">
        <v>20000000</v>
      </c>
      <c r="K23109" s="662">
        <v>540000000000</v>
      </c>
    </row>
    <row r="23110" spans="3:11" x14ac:dyDescent="0.25">
      <c r="C23110" s="660">
        <v>45957</v>
      </c>
      <c r="D23110" s="661" t="s">
        <v>1155</v>
      </c>
      <c r="E23110" s="662">
        <v>39900</v>
      </c>
      <c r="F23110" s="662">
        <v>39600</v>
      </c>
      <c r="G23110" s="662">
        <v>36900</v>
      </c>
      <c r="H23110" s="661">
        <v>5</v>
      </c>
      <c r="I23110" s="662">
        <v>199500</v>
      </c>
      <c r="J23110" s="663">
        <v>2400000</v>
      </c>
      <c r="K23110" s="662">
        <v>88560000000</v>
      </c>
    </row>
    <row r="23111" spans="3:11" x14ac:dyDescent="0.25">
      <c r="C23111" s="660">
        <v>45957</v>
      </c>
      <c r="D23111" s="661" t="s">
        <v>1155</v>
      </c>
      <c r="E23111" s="662">
        <v>39900</v>
      </c>
      <c r="F23111" s="662">
        <v>39600</v>
      </c>
      <c r="G23111" s="662">
        <v>36900</v>
      </c>
      <c r="H23111" s="661">
        <v>1</v>
      </c>
      <c r="I23111" s="662">
        <v>39900</v>
      </c>
      <c r="J23111" s="663">
        <v>2400000</v>
      </c>
      <c r="K23111" s="662">
        <v>88560000000</v>
      </c>
    </row>
    <row r="23112" spans="3:11" x14ac:dyDescent="0.25">
      <c r="C23112" s="660">
        <v>45957</v>
      </c>
      <c r="D23112" s="661" t="s">
        <v>1155</v>
      </c>
      <c r="E23112" s="662">
        <v>39900</v>
      </c>
      <c r="F23112" s="662">
        <v>39600</v>
      </c>
      <c r="G23112" s="662">
        <v>36900</v>
      </c>
      <c r="H23112" s="661">
        <v>4</v>
      </c>
      <c r="I23112" s="662">
        <v>159600</v>
      </c>
      <c r="J23112" s="663">
        <v>2400000</v>
      </c>
      <c r="K23112" s="662">
        <v>88560000000</v>
      </c>
    </row>
    <row r="23113" spans="3:11" x14ac:dyDescent="0.25">
      <c r="C23113" s="660">
        <v>45957</v>
      </c>
      <c r="D23113" s="661" t="s">
        <v>1155</v>
      </c>
      <c r="E23113" s="662">
        <v>39900</v>
      </c>
      <c r="F23113" s="662">
        <v>39600</v>
      </c>
      <c r="G23113" s="662">
        <v>36900</v>
      </c>
      <c r="H23113" s="661">
        <v>1</v>
      </c>
      <c r="I23113" s="662">
        <v>39900</v>
      </c>
      <c r="J23113" s="663">
        <v>2400000</v>
      </c>
      <c r="K23113" s="662">
        <v>88560000000</v>
      </c>
    </row>
    <row r="23114" spans="3:11" x14ac:dyDescent="0.25">
      <c r="C23114" s="660">
        <v>45957</v>
      </c>
      <c r="D23114" s="661" t="s">
        <v>1155</v>
      </c>
      <c r="E23114" s="662">
        <v>39900</v>
      </c>
      <c r="F23114" s="662">
        <v>39600</v>
      </c>
      <c r="G23114" s="662">
        <v>36900</v>
      </c>
      <c r="H23114" s="661">
        <v>9</v>
      </c>
      <c r="I23114" s="662">
        <v>359100</v>
      </c>
      <c r="J23114" s="663">
        <v>2400000</v>
      </c>
      <c r="K23114" s="662">
        <v>88560000000</v>
      </c>
    </row>
    <row r="23115" spans="3:11" x14ac:dyDescent="0.25">
      <c r="C23115" s="660">
        <v>45957</v>
      </c>
      <c r="D23115" s="661" t="s">
        <v>1155</v>
      </c>
      <c r="E23115" s="662">
        <v>39900</v>
      </c>
      <c r="F23115" s="662">
        <v>39600</v>
      </c>
      <c r="G23115" s="662">
        <v>36900</v>
      </c>
      <c r="H23115" s="661">
        <v>5</v>
      </c>
      <c r="I23115" s="662">
        <v>199500</v>
      </c>
      <c r="J23115" s="663">
        <v>2400000</v>
      </c>
      <c r="K23115" s="662">
        <v>88560000000</v>
      </c>
    </row>
    <row r="23116" spans="3:11" x14ac:dyDescent="0.25">
      <c r="C23116" s="660">
        <v>45957</v>
      </c>
      <c r="D23116" s="661" t="s">
        <v>317</v>
      </c>
      <c r="E23116" s="662">
        <v>122000</v>
      </c>
      <c r="F23116" s="662">
        <v>123950</v>
      </c>
      <c r="G23116" s="662">
        <v>121000</v>
      </c>
      <c r="H23116" s="661">
        <v>5</v>
      </c>
      <c r="I23116" s="662">
        <v>610000</v>
      </c>
      <c r="J23116" s="663">
        <v>15000000</v>
      </c>
      <c r="K23116" s="662">
        <v>1815000000000</v>
      </c>
    </row>
    <row r="23117" spans="3:11" x14ac:dyDescent="0.25">
      <c r="C23117" s="660">
        <v>45957</v>
      </c>
      <c r="D23117" s="661" t="s">
        <v>317</v>
      </c>
      <c r="E23117" s="662">
        <v>122000</v>
      </c>
      <c r="F23117" s="662">
        <v>123950</v>
      </c>
      <c r="G23117" s="662">
        <v>121000</v>
      </c>
      <c r="H23117" s="661">
        <v>10</v>
      </c>
      <c r="I23117" s="662">
        <v>1220000</v>
      </c>
      <c r="J23117" s="663">
        <v>15000000</v>
      </c>
      <c r="K23117" s="662">
        <v>1815000000000</v>
      </c>
    </row>
    <row r="23118" spans="3:11" x14ac:dyDescent="0.25">
      <c r="C23118" s="660">
        <v>45957</v>
      </c>
      <c r="D23118" s="661" t="s">
        <v>317</v>
      </c>
      <c r="E23118" s="662">
        <v>122000</v>
      </c>
      <c r="F23118" s="662">
        <v>123950</v>
      </c>
      <c r="G23118" s="662">
        <v>121000</v>
      </c>
      <c r="H23118" s="661">
        <v>3</v>
      </c>
      <c r="I23118" s="662">
        <v>366000</v>
      </c>
      <c r="J23118" s="663">
        <v>15000000</v>
      </c>
      <c r="K23118" s="662">
        <v>1815000000000</v>
      </c>
    </row>
    <row r="23119" spans="3:11" x14ac:dyDescent="0.25">
      <c r="C23119" s="660">
        <v>45957</v>
      </c>
      <c r="D23119" s="661" t="s">
        <v>317</v>
      </c>
      <c r="E23119" s="662">
        <v>122000</v>
      </c>
      <c r="F23119" s="662">
        <v>123950</v>
      </c>
      <c r="G23119" s="662">
        <v>121000</v>
      </c>
      <c r="H23119" s="661">
        <v>13</v>
      </c>
      <c r="I23119" s="662">
        <v>1586000</v>
      </c>
      <c r="J23119" s="663">
        <v>15000000</v>
      </c>
      <c r="K23119" s="662">
        <v>1815000000000</v>
      </c>
    </row>
    <row r="23120" spans="3:11" x14ac:dyDescent="0.25">
      <c r="C23120" s="660">
        <v>45957</v>
      </c>
      <c r="D23120" s="661" t="s">
        <v>317</v>
      </c>
      <c r="E23120" s="662">
        <v>122000</v>
      </c>
      <c r="F23120" s="662">
        <v>123950</v>
      </c>
      <c r="G23120" s="662">
        <v>121000</v>
      </c>
      <c r="H23120" s="661">
        <v>2</v>
      </c>
      <c r="I23120" s="662">
        <v>244000</v>
      </c>
      <c r="J23120" s="663">
        <v>15000000</v>
      </c>
      <c r="K23120" s="662">
        <v>1815000000000</v>
      </c>
    </row>
    <row r="23121" spans="3:11" x14ac:dyDescent="0.25">
      <c r="C23121" s="660">
        <v>45957</v>
      </c>
      <c r="D23121" s="661" t="s">
        <v>317</v>
      </c>
      <c r="E23121" s="662">
        <v>122000</v>
      </c>
      <c r="F23121" s="662">
        <v>123950</v>
      </c>
      <c r="G23121" s="662">
        <v>121000</v>
      </c>
      <c r="H23121" s="661">
        <v>3</v>
      </c>
      <c r="I23121" s="662">
        <v>366000</v>
      </c>
      <c r="J23121" s="663">
        <v>15000000</v>
      </c>
      <c r="K23121" s="662">
        <v>1815000000000</v>
      </c>
    </row>
    <row r="23122" spans="3:11" x14ac:dyDescent="0.25">
      <c r="C23122" s="660">
        <v>45957</v>
      </c>
      <c r="D23122" s="661" t="s">
        <v>317</v>
      </c>
      <c r="E23122" s="662">
        <v>122000</v>
      </c>
      <c r="F23122" s="662">
        <v>123950</v>
      </c>
      <c r="G23122" s="662">
        <v>121000</v>
      </c>
      <c r="H23122" s="661">
        <v>30000</v>
      </c>
      <c r="I23122" s="662">
        <v>3660000000</v>
      </c>
      <c r="J23122" s="663">
        <v>15000000</v>
      </c>
      <c r="K23122" s="662">
        <v>1815000000000</v>
      </c>
    </row>
    <row r="23123" spans="3:11" x14ac:dyDescent="0.25">
      <c r="C23123" s="660">
        <v>45957</v>
      </c>
      <c r="D23123" s="661" t="s">
        <v>312</v>
      </c>
      <c r="E23123" s="662">
        <v>27450</v>
      </c>
      <c r="F23123" s="662">
        <v>27450</v>
      </c>
      <c r="G23123" s="662">
        <v>27000</v>
      </c>
      <c r="H23123" s="661">
        <v>1</v>
      </c>
      <c r="I23123" s="662">
        <v>27450</v>
      </c>
      <c r="J23123" s="663">
        <v>20000000</v>
      </c>
      <c r="K23123" s="662">
        <v>540000000000</v>
      </c>
    </row>
    <row r="23124" spans="3:11" x14ac:dyDescent="0.25">
      <c r="C23124" s="660">
        <v>45957</v>
      </c>
      <c r="D23124" s="661" t="s">
        <v>312</v>
      </c>
      <c r="E23124" s="662">
        <v>27450</v>
      </c>
      <c r="F23124" s="662">
        <v>27450</v>
      </c>
      <c r="G23124" s="662">
        <v>27000</v>
      </c>
      <c r="H23124" s="661">
        <v>2</v>
      </c>
      <c r="I23124" s="662">
        <v>54900</v>
      </c>
      <c r="J23124" s="663">
        <v>20000000</v>
      </c>
      <c r="K23124" s="662">
        <v>540000000000</v>
      </c>
    </row>
    <row r="23125" spans="3:11" x14ac:dyDescent="0.25">
      <c r="C23125" s="660">
        <v>45957</v>
      </c>
      <c r="D23125" s="661" t="s">
        <v>312</v>
      </c>
      <c r="E23125" s="662">
        <v>27450</v>
      </c>
      <c r="F23125" s="662">
        <v>27450</v>
      </c>
      <c r="G23125" s="662">
        <v>27000</v>
      </c>
      <c r="H23125" s="661">
        <v>15</v>
      </c>
      <c r="I23125" s="662">
        <v>411750</v>
      </c>
      <c r="J23125" s="663">
        <v>20000000</v>
      </c>
      <c r="K23125" s="662">
        <v>540000000000</v>
      </c>
    </row>
    <row r="23126" spans="3:11" x14ac:dyDescent="0.25">
      <c r="C23126" s="660">
        <v>45957</v>
      </c>
      <c r="D23126" s="661" t="s">
        <v>312</v>
      </c>
      <c r="E23126" s="662">
        <v>27450</v>
      </c>
      <c r="F23126" s="662">
        <v>27450</v>
      </c>
      <c r="G23126" s="662">
        <v>27000</v>
      </c>
      <c r="H23126" s="661">
        <v>1</v>
      </c>
      <c r="I23126" s="662">
        <v>27450</v>
      </c>
      <c r="J23126" s="663">
        <v>20000000</v>
      </c>
      <c r="K23126" s="662">
        <v>540000000000</v>
      </c>
    </row>
    <row r="23127" spans="3:11" x14ac:dyDescent="0.25">
      <c r="C23127" s="660">
        <v>45957</v>
      </c>
      <c r="D23127" s="661" t="s">
        <v>312</v>
      </c>
      <c r="E23127" s="662">
        <v>27450</v>
      </c>
      <c r="F23127" s="662">
        <v>27450</v>
      </c>
      <c r="G23127" s="662">
        <v>27000</v>
      </c>
      <c r="H23127" s="661">
        <v>4</v>
      </c>
      <c r="I23127" s="662">
        <v>109800</v>
      </c>
      <c r="J23127" s="663">
        <v>20000000</v>
      </c>
      <c r="K23127" s="662">
        <v>540000000000</v>
      </c>
    </row>
    <row r="23128" spans="3:11" x14ac:dyDescent="0.25">
      <c r="C23128" s="660">
        <v>45957</v>
      </c>
      <c r="D23128" s="661" t="s">
        <v>312</v>
      </c>
      <c r="E23128" s="662">
        <v>27450</v>
      </c>
      <c r="F23128" s="662">
        <v>27450</v>
      </c>
      <c r="G23128" s="662">
        <v>27000</v>
      </c>
      <c r="H23128" s="661">
        <v>1</v>
      </c>
      <c r="I23128" s="662">
        <v>27450</v>
      </c>
      <c r="J23128" s="663">
        <v>20000000</v>
      </c>
      <c r="K23128" s="662">
        <v>540000000000</v>
      </c>
    </row>
    <row r="23129" spans="3:11" x14ac:dyDescent="0.25">
      <c r="C23129" s="660">
        <v>45957</v>
      </c>
      <c r="D23129" s="661" t="s">
        <v>312</v>
      </c>
      <c r="E23129" s="662">
        <v>27450</v>
      </c>
      <c r="F23129" s="662">
        <v>27450</v>
      </c>
      <c r="G23129" s="662">
        <v>27000</v>
      </c>
      <c r="H23129" s="661">
        <v>1</v>
      </c>
      <c r="I23129" s="662">
        <v>27450</v>
      </c>
      <c r="J23129" s="663">
        <v>20000000</v>
      </c>
      <c r="K23129" s="662">
        <v>540000000000</v>
      </c>
    </row>
    <row r="23130" spans="3:11" x14ac:dyDescent="0.25">
      <c r="C23130" s="660">
        <v>45957</v>
      </c>
      <c r="D23130" s="661" t="s">
        <v>312</v>
      </c>
      <c r="E23130" s="662">
        <v>27100</v>
      </c>
      <c r="F23130" s="662">
        <v>27450</v>
      </c>
      <c r="G23130" s="662">
        <v>27000</v>
      </c>
      <c r="H23130" s="661">
        <v>5</v>
      </c>
      <c r="I23130" s="662">
        <v>135500</v>
      </c>
      <c r="J23130" s="663">
        <v>20000000</v>
      </c>
      <c r="K23130" s="662">
        <v>540000000000</v>
      </c>
    </row>
    <row r="23131" spans="3:11" x14ac:dyDescent="0.25">
      <c r="C23131" s="660">
        <v>45957</v>
      </c>
      <c r="D23131" s="661" t="s">
        <v>312</v>
      </c>
      <c r="E23131" s="662">
        <v>26000</v>
      </c>
      <c r="F23131" s="662">
        <v>27450</v>
      </c>
      <c r="G23131" s="662">
        <v>27000</v>
      </c>
      <c r="H23131" s="661">
        <v>4</v>
      </c>
      <c r="I23131" s="662">
        <v>104000</v>
      </c>
      <c r="J23131" s="663">
        <v>20000000</v>
      </c>
      <c r="K23131" s="662">
        <v>540000000000</v>
      </c>
    </row>
    <row r="23132" spans="3:11" x14ac:dyDescent="0.25">
      <c r="C23132" s="660">
        <v>45957</v>
      </c>
      <c r="D23132" s="661" t="s">
        <v>312</v>
      </c>
      <c r="E23132" s="662">
        <v>26000</v>
      </c>
      <c r="F23132" s="662">
        <v>27450</v>
      </c>
      <c r="G23132" s="662">
        <v>27000</v>
      </c>
      <c r="H23132" s="661">
        <v>20</v>
      </c>
      <c r="I23132" s="662">
        <v>520000</v>
      </c>
      <c r="J23132" s="663">
        <v>20000000</v>
      </c>
      <c r="K23132" s="662">
        <v>540000000000</v>
      </c>
    </row>
    <row r="23133" spans="3:11" x14ac:dyDescent="0.25">
      <c r="C23133" s="660">
        <v>45957</v>
      </c>
      <c r="D23133" s="661" t="s">
        <v>312</v>
      </c>
      <c r="E23133" s="662">
        <v>26000</v>
      </c>
      <c r="F23133" s="662">
        <v>27450</v>
      </c>
      <c r="G23133" s="662">
        <v>27000</v>
      </c>
      <c r="H23133" s="661">
        <v>1</v>
      </c>
      <c r="I23133" s="662">
        <v>26000</v>
      </c>
      <c r="J23133" s="663">
        <v>20000000</v>
      </c>
      <c r="K23133" s="662">
        <v>540000000000</v>
      </c>
    </row>
    <row r="23134" spans="3:11" x14ac:dyDescent="0.25">
      <c r="C23134" s="660">
        <v>45957</v>
      </c>
      <c r="D23134" s="661" t="s">
        <v>1154</v>
      </c>
      <c r="E23134" s="662">
        <v>50000</v>
      </c>
      <c r="F23134" s="662">
        <v>54500</v>
      </c>
      <c r="G23134" s="662">
        <v>54500</v>
      </c>
      <c r="H23134" s="661">
        <v>3</v>
      </c>
      <c r="I23134" s="662">
        <v>150000</v>
      </c>
      <c r="J23134" s="663">
        <v>600000</v>
      </c>
      <c r="K23134" s="662">
        <v>32700000000</v>
      </c>
    </row>
    <row r="23135" spans="3:11" x14ac:dyDescent="0.25">
      <c r="C23135" s="660">
        <v>45957</v>
      </c>
      <c r="D23135" s="661" t="s">
        <v>1154</v>
      </c>
      <c r="E23135" s="662">
        <v>50000</v>
      </c>
      <c r="F23135" s="662">
        <v>54500</v>
      </c>
      <c r="G23135" s="662">
        <v>54500</v>
      </c>
      <c r="H23135" s="661">
        <v>1</v>
      </c>
      <c r="I23135" s="662">
        <v>50000</v>
      </c>
      <c r="J23135" s="663">
        <v>600000</v>
      </c>
      <c r="K23135" s="662">
        <v>32700000000</v>
      </c>
    </row>
    <row r="23136" spans="3:11" x14ac:dyDescent="0.25">
      <c r="C23136" s="660">
        <v>45957</v>
      </c>
      <c r="D23136" s="661" t="s">
        <v>317</v>
      </c>
      <c r="E23136" s="662">
        <v>122000</v>
      </c>
      <c r="F23136" s="662">
        <v>123950</v>
      </c>
      <c r="G23136" s="662">
        <v>121000</v>
      </c>
      <c r="H23136" s="661">
        <v>2</v>
      </c>
      <c r="I23136" s="662">
        <v>244000</v>
      </c>
      <c r="J23136" s="663">
        <v>15000000</v>
      </c>
      <c r="K23136" s="662">
        <v>1815000000000</v>
      </c>
    </row>
    <row r="23137" spans="3:11" x14ac:dyDescent="0.25">
      <c r="C23137" s="660">
        <v>45957</v>
      </c>
      <c r="D23137" s="661" t="s">
        <v>1154</v>
      </c>
      <c r="E23137" s="662">
        <v>50000</v>
      </c>
      <c r="F23137" s="662">
        <v>54500</v>
      </c>
      <c r="G23137" s="662">
        <v>54500</v>
      </c>
      <c r="H23137" s="661">
        <v>2</v>
      </c>
      <c r="I23137" s="662">
        <v>100000</v>
      </c>
      <c r="J23137" s="663">
        <v>600000</v>
      </c>
      <c r="K23137" s="662">
        <v>32700000000</v>
      </c>
    </row>
    <row r="23138" spans="3:11" x14ac:dyDescent="0.25">
      <c r="C23138" s="660">
        <v>45957</v>
      </c>
      <c r="D23138" s="661" t="s">
        <v>1154</v>
      </c>
      <c r="E23138" s="662">
        <v>50000</v>
      </c>
      <c r="F23138" s="662">
        <v>54500</v>
      </c>
      <c r="G23138" s="662">
        <v>54500</v>
      </c>
      <c r="H23138" s="661">
        <v>1</v>
      </c>
      <c r="I23138" s="662">
        <v>50000</v>
      </c>
      <c r="J23138" s="663">
        <v>600000</v>
      </c>
      <c r="K23138" s="662">
        <v>32700000000</v>
      </c>
    </row>
    <row r="23139" spans="3:11" x14ac:dyDescent="0.25">
      <c r="C23139" s="660">
        <v>45957</v>
      </c>
      <c r="D23139" s="661" t="s">
        <v>1155</v>
      </c>
      <c r="E23139" s="662">
        <v>39977</v>
      </c>
      <c r="F23139" s="662">
        <v>39600</v>
      </c>
      <c r="G23139" s="662">
        <v>36900</v>
      </c>
      <c r="H23139" s="661">
        <v>37</v>
      </c>
      <c r="I23139" s="662">
        <v>1479149</v>
      </c>
      <c r="J23139" s="663">
        <v>2400000</v>
      </c>
      <c r="K23139" s="662">
        <v>88560000000</v>
      </c>
    </row>
    <row r="23140" spans="3:11" x14ac:dyDescent="0.25">
      <c r="C23140" s="660">
        <v>45957</v>
      </c>
      <c r="D23140" s="661" t="s">
        <v>1154</v>
      </c>
      <c r="E23140" s="662">
        <v>50000</v>
      </c>
      <c r="F23140" s="662">
        <v>54500</v>
      </c>
      <c r="G23140" s="662">
        <v>54500</v>
      </c>
      <c r="H23140" s="661">
        <v>2</v>
      </c>
      <c r="I23140" s="662">
        <v>100000</v>
      </c>
      <c r="J23140" s="663">
        <v>600000</v>
      </c>
      <c r="K23140" s="662">
        <v>32700000000</v>
      </c>
    </row>
    <row r="23141" spans="3:11" x14ac:dyDescent="0.25">
      <c r="C23141" s="660">
        <v>45957</v>
      </c>
      <c r="D23141" s="661" t="s">
        <v>1155</v>
      </c>
      <c r="E23141" s="662">
        <v>39900</v>
      </c>
      <c r="F23141" s="662">
        <v>39600</v>
      </c>
      <c r="G23141" s="662">
        <v>36900</v>
      </c>
      <c r="H23141" s="661">
        <v>14</v>
      </c>
      <c r="I23141" s="662">
        <v>558600</v>
      </c>
      <c r="J23141" s="663">
        <v>2400000</v>
      </c>
      <c r="K23141" s="662">
        <v>88560000000</v>
      </c>
    </row>
    <row r="23142" spans="3:11" x14ac:dyDescent="0.25">
      <c r="C23142" s="660">
        <v>45957</v>
      </c>
      <c r="D23142" s="661" t="s">
        <v>1154</v>
      </c>
      <c r="E23142" s="662">
        <v>50000</v>
      </c>
      <c r="F23142" s="662">
        <v>54500</v>
      </c>
      <c r="G23142" s="662">
        <v>54500</v>
      </c>
      <c r="H23142" s="661">
        <v>1</v>
      </c>
      <c r="I23142" s="662">
        <v>50000</v>
      </c>
      <c r="J23142" s="663">
        <v>600000</v>
      </c>
      <c r="K23142" s="662">
        <v>32700000000</v>
      </c>
    </row>
    <row r="23143" spans="3:11" x14ac:dyDescent="0.25">
      <c r="C23143" s="660">
        <v>45957</v>
      </c>
      <c r="D23143" s="661" t="s">
        <v>1154</v>
      </c>
      <c r="E23143" s="662">
        <v>50000</v>
      </c>
      <c r="F23143" s="662">
        <v>54500</v>
      </c>
      <c r="G23143" s="662">
        <v>54500</v>
      </c>
      <c r="H23143" s="661">
        <v>5</v>
      </c>
      <c r="I23143" s="662">
        <v>250000</v>
      </c>
      <c r="J23143" s="663">
        <v>600000</v>
      </c>
      <c r="K23143" s="662">
        <v>32700000000</v>
      </c>
    </row>
    <row r="23144" spans="3:11" x14ac:dyDescent="0.25">
      <c r="C23144" s="660">
        <v>45957</v>
      </c>
      <c r="D23144" s="661" t="s">
        <v>310</v>
      </c>
      <c r="E23144" s="662">
        <v>100999</v>
      </c>
      <c r="F23144" s="662">
        <v>98000</v>
      </c>
      <c r="G23144" s="662">
        <v>100000</v>
      </c>
      <c r="H23144" s="661">
        <v>1</v>
      </c>
      <c r="I23144" s="662">
        <v>100999</v>
      </c>
      <c r="J23144" s="663">
        <v>19450000</v>
      </c>
      <c r="K23144" s="662">
        <v>1945000000000</v>
      </c>
    </row>
    <row r="23145" spans="3:11" x14ac:dyDescent="0.25">
      <c r="C23145" s="660">
        <v>45957</v>
      </c>
      <c r="D23145" s="661" t="s">
        <v>317</v>
      </c>
      <c r="E23145" s="662">
        <v>122000</v>
      </c>
      <c r="F23145" s="662">
        <v>123950</v>
      </c>
      <c r="G23145" s="662">
        <v>121000</v>
      </c>
      <c r="H23145" s="661">
        <v>1</v>
      </c>
      <c r="I23145" s="662">
        <v>122000</v>
      </c>
      <c r="J23145" s="663">
        <v>15000000</v>
      </c>
      <c r="K23145" s="662">
        <v>1815000000000</v>
      </c>
    </row>
    <row r="23146" spans="3:11" x14ac:dyDescent="0.25">
      <c r="C23146" s="660">
        <v>45957</v>
      </c>
      <c r="D23146" s="661" t="s">
        <v>317</v>
      </c>
      <c r="E23146" s="662">
        <v>122500</v>
      </c>
      <c r="F23146" s="662">
        <v>123950</v>
      </c>
      <c r="G23146" s="662">
        <v>121000</v>
      </c>
      <c r="H23146" s="661">
        <v>8</v>
      </c>
      <c r="I23146" s="662">
        <v>980000</v>
      </c>
      <c r="J23146" s="663">
        <v>15000000</v>
      </c>
      <c r="K23146" s="662">
        <v>1815000000000</v>
      </c>
    </row>
    <row r="23147" spans="3:11" x14ac:dyDescent="0.25">
      <c r="C23147" s="660">
        <v>45957</v>
      </c>
      <c r="D23147" s="661" t="s">
        <v>317</v>
      </c>
      <c r="E23147" s="662">
        <v>122500</v>
      </c>
      <c r="F23147" s="662">
        <v>123950</v>
      </c>
      <c r="G23147" s="662">
        <v>121000</v>
      </c>
      <c r="H23147" s="661">
        <v>10</v>
      </c>
      <c r="I23147" s="662">
        <v>1225000</v>
      </c>
      <c r="J23147" s="663">
        <v>15000000</v>
      </c>
      <c r="K23147" s="662">
        <v>1815000000000</v>
      </c>
    </row>
    <row r="23148" spans="3:11" x14ac:dyDescent="0.25">
      <c r="C23148" s="660">
        <v>45957</v>
      </c>
      <c r="D23148" s="661" t="s">
        <v>1155</v>
      </c>
      <c r="E23148" s="662">
        <v>39999</v>
      </c>
      <c r="F23148" s="662">
        <v>39600</v>
      </c>
      <c r="G23148" s="662">
        <v>36900</v>
      </c>
      <c r="H23148" s="661">
        <v>4</v>
      </c>
      <c r="I23148" s="662">
        <v>159996</v>
      </c>
      <c r="J23148" s="663">
        <v>2400000</v>
      </c>
      <c r="K23148" s="662">
        <v>88560000000</v>
      </c>
    </row>
    <row r="23149" spans="3:11" x14ac:dyDescent="0.25">
      <c r="C23149" s="660">
        <v>45957</v>
      </c>
      <c r="D23149" s="661" t="s">
        <v>317</v>
      </c>
      <c r="E23149" s="662">
        <v>123000</v>
      </c>
      <c r="F23149" s="662">
        <v>123950</v>
      </c>
      <c r="G23149" s="662">
        <v>121000</v>
      </c>
      <c r="H23149" s="661">
        <v>2</v>
      </c>
      <c r="I23149" s="662">
        <v>246000</v>
      </c>
      <c r="J23149" s="663">
        <v>15000000</v>
      </c>
      <c r="K23149" s="662">
        <v>1815000000000</v>
      </c>
    </row>
    <row r="23150" spans="3:11" x14ac:dyDescent="0.25">
      <c r="C23150" s="660">
        <v>45957</v>
      </c>
      <c r="D23150" s="661" t="s">
        <v>317</v>
      </c>
      <c r="E23150" s="662">
        <v>123000</v>
      </c>
      <c r="F23150" s="662">
        <v>123950</v>
      </c>
      <c r="G23150" s="662">
        <v>121000</v>
      </c>
      <c r="H23150" s="661">
        <v>1</v>
      </c>
      <c r="I23150" s="662">
        <v>123000</v>
      </c>
      <c r="J23150" s="663">
        <v>15000000</v>
      </c>
      <c r="K23150" s="662">
        <v>1815000000000</v>
      </c>
    </row>
    <row r="23151" spans="3:11" x14ac:dyDescent="0.25">
      <c r="C23151" s="660">
        <v>45957</v>
      </c>
      <c r="D23151" s="661" t="s">
        <v>317</v>
      </c>
      <c r="E23151" s="662">
        <v>123000</v>
      </c>
      <c r="F23151" s="662">
        <v>123950</v>
      </c>
      <c r="G23151" s="662">
        <v>121000</v>
      </c>
      <c r="H23151" s="661">
        <v>35</v>
      </c>
      <c r="I23151" s="662">
        <v>4305000</v>
      </c>
      <c r="J23151" s="663">
        <v>15000000</v>
      </c>
      <c r="K23151" s="662">
        <v>1815000000000</v>
      </c>
    </row>
    <row r="23152" spans="3:11" x14ac:dyDescent="0.25">
      <c r="C23152" s="660">
        <v>45957</v>
      </c>
      <c r="D23152" s="661" t="s">
        <v>317</v>
      </c>
      <c r="E23152" s="662">
        <v>123000</v>
      </c>
      <c r="F23152" s="662">
        <v>123950</v>
      </c>
      <c r="G23152" s="662">
        <v>121000</v>
      </c>
      <c r="H23152" s="661">
        <v>2</v>
      </c>
      <c r="I23152" s="662">
        <v>246000</v>
      </c>
      <c r="J23152" s="663">
        <v>15000000</v>
      </c>
      <c r="K23152" s="662">
        <v>1815000000000</v>
      </c>
    </row>
    <row r="23153" spans="3:11" x14ac:dyDescent="0.25">
      <c r="C23153" s="660">
        <v>45957</v>
      </c>
      <c r="D23153" s="661" t="s">
        <v>317</v>
      </c>
      <c r="E23153" s="662">
        <v>123000</v>
      </c>
      <c r="F23153" s="662">
        <v>123950</v>
      </c>
      <c r="G23153" s="662">
        <v>121000</v>
      </c>
      <c r="H23153" s="661">
        <v>30</v>
      </c>
      <c r="I23153" s="662">
        <v>3690000</v>
      </c>
      <c r="J23153" s="663">
        <v>15000000</v>
      </c>
      <c r="K23153" s="662">
        <v>1815000000000</v>
      </c>
    </row>
    <row r="23154" spans="3:11" x14ac:dyDescent="0.25">
      <c r="C23154" s="660">
        <v>45957</v>
      </c>
      <c r="D23154" s="661" t="s">
        <v>1154</v>
      </c>
      <c r="E23154" s="662">
        <v>50000</v>
      </c>
      <c r="F23154" s="662">
        <v>54500</v>
      </c>
      <c r="G23154" s="662">
        <v>54500</v>
      </c>
      <c r="H23154" s="661">
        <v>10</v>
      </c>
      <c r="I23154" s="662">
        <v>500000</v>
      </c>
      <c r="J23154" s="663">
        <v>600000</v>
      </c>
      <c r="K23154" s="662">
        <v>32700000000</v>
      </c>
    </row>
    <row r="23155" spans="3:11" x14ac:dyDescent="0.25">
      <c r="C23155" s="660">
        <v>45957</v>
      </c>
      <c r="D23155" s="661" t="s">
        <v>317</v>
      </c>
      <c r="E23155" s="662">
        <v>123000</v>
      </c>
      <c r="F23155" s="662">
        <v>123950</v>
      </c>
      <c r="G23155" s="662">
        <v>121000</v>
      </c>
      <c r="H23155" s="661">
        <v>8</v>
      </c>
      <c r="I23155" s="662">
        <v>984000</v>
      </c>
      <c r="J23155" s="663">
        <v>15000000</v>
      </c>
      <c r="K23155" s="662">
        <v>1815000000000</v>
      </c>
    </row>
    <row r="23156" spans="3:11" x14ac:dyDescent="0.25">
      <c r="C23156" s="660">
        <v>45957</v>
      </c>
      <c r="D23156" s="661" t="s">
        <v>1154</v>
      </c>
      <c r="E23156" s="662">
        <v>51000</v>
      </c>
      <c r="F23156" s="662">
        <v>54500</v>
      </c>
      <c r="G23156" s="662">
        <v>54500</v>
      </c>
      <c r="H23156" s="661">
        <v>4</v>
      </c>
      <c r="I23156" s="662">
        <v>204000</v>
      </c>
      <c r="J23156" s="663">
        <v>600000</v>
      </c>
      <c r="K23156" s="662">
        <v>32700000000</v>
      </c>
    </row>
    <row r="23157" spans="3:11" x14ac:dyDescent="0.25">
      <c r="C23157" s="660">
        <v>45957</v>
      </c>
      <c r="D23157" s="661" t="s">
        <v>317</v>
      </c>
      <c r="E23157" s="662">
        <v>123000</v>
      </c>
      <c r="F23157" s="662">
        <v>123950</v>
      </c>
      <c r="G23157" s="662">
        <v>121000</v>
      </c>
      <c r="H23157" s="661">
        <v>1</v>
      </c>
      <c r="I23157" s="662">
        <v>123000</v>
      </c>
      <c r="J23157" s="663">
        <v>15000000</v>
      </c>
      <c r="K23157" s="662">
        <v>1815000000000</v>
      </c>
    </row>
    <row r="23158" spans="3:11" x14ac:dyDescent="0.25">
      <c r="C23158" s="660">
        <v>45957</v>
      </c>
      <c r="D23158" s="661" t="s">
        <v>317</v>
      </c>
      <c r="E23158" s="662">
        <v>120100</v>
      </c>
      <c r="F23158" s="662">
        <v>123950</v>
      </c>
      <c r="G23158" s="662">
        <v>121000</v>
      </c>
      <c r="H23158" s="661">
        <v>1</v>
      </c>
      <c r="I23158" s="662">
        <v>120100</v>
      </c>
      <c r="J23158" s="663">
        <v>15000000</v>
      </c>
      <c r="K23158" s="662">
        <v>1815000000000</v>
      </c>
    </row>
    <row r="23159" spans="3:11" x14ac:dyDescent="0.25">
      <c r="C23159" s="660">
        <v>45957</v>
      </c>
      <c r="D23159" s="661" t="s">
        <v>312</v>
      </c>
      <c r="E23159" s="662">
        <v>26500</v>
      </c>
      <c r="F23159" s="662">
        <v>27450</v>
      </c>
      <c r="G23159" s="662">
        <v>27000</v>
      </c>
      <c r="H23159" s="661">
        <v>6</v>
      </c>
      <c r="I23159" s="662">
        <v>159000</v>
      </c>
      <c r="J23159" s="663">
        <v>20000000</v>
      </c>
      <c r="K23159" s="662">
        <v>540000000000</v>
      </c>
    </row>
    <row r="23160" spans="3:11" x14ac:dyDescent="0.25">
      <c r="C23160" s="660">
        <v>45957</v>
      </c>
      <c r="D23160" s="661" t="s">
        <v>312</v>
      </c>
      <c r="E23160" s="662">
        <v>27000</v>
      </c>
      <c r="F23160" s="662">
        <v>27450</v>
      </c>
      <c r="G23160" s="662">
        <v>27000</v>
      </c>
      <c r="H23160" s="661">
        <v>6</v>
      </c>
      <c r="I23160" s="662">
        <v>162000</v>
      </c>
      <c r="J23160" s="663">
        <v>20000000</v>
      </c>
      <c r="K23160" s="662">
        <v>540000000000</v>
      </c>
    </row>
    <row r="23161" spans="3:11" x14ac:dyDescent="0.25">
      <c r="C23161" s="660">
        <v>45957</v>
      </c>
      <c r="D23161" s="661" t="s">
        <v>312</v>
      </c>
      <c r="E23161" s="662">
        <v>26100</v>
      </c>
      <c r="F23161" s="662">
        <v>27450</v>
      </c>
      <c r="G23161" s="662">
        <v>27000</v>
      </c>
      <c r="H23161" s="661">
        <v>6</v>
      </c>
      <c r="I23161" s="662">
        <v>156600</v>
      </c>
      <c r="J23161" s="663">
        <v>20000000</v>
      </c>
      <c r="K23161" s="662">
        <v>540000000000</v>
      </c>
    </row>
    <row r="23162" spans="3:11" x14ac:dyDescent="0.25">
      <c r="C23162" s="660">
        <v>45957</v>
      </c>
      <c r="D23162" s="661" t="s">
        <v>312</v>
      </c>
      <c r="E23162" s="662">
        <v>26100</v>
      </c>
      <c r="F23162" s="662">
        <v>27450</v>
      </c>
      <c r="G23162" s="662">
        <v>27000</v>
      </c>
      <c r="H23162" s="661">
        <v>94</v>
      </c>
      <c r="I23162" s="662">
        <v>2453400</v>
      </c>
      <c r="J23162" s="663">
        <v>20000000</v>
      </c>
      <c r="K23162" s="662">
        <v>540000000000</v>
      </c>
    </row>
    <row r="23163" spans="3:11" x14ac:dyDescent="0.25">
      <c r="C23163" s="660">
        <v>45957</v>
      </c>
      <c r="D23163" s="661" t="s">
        <v>312</v>
      </c>
      <c r="E23163" s="662">
        <v>27000</v>
      </c>
      <c r="F23163" s="662">
        <v>27450</v>
      </c>
      <c r="G23163" s="662">
        <v>27000</v>
      </c>
      <c r="H23163" s="661">
        <v>3</v>
      </c>
      <c r="I23163" s="662">
        <v>81000</v>
      </c>
      <c r="J23163" s="663">
        <v>20000000</v>
      </c>
      <c r="K23163" s="662">
        <v>540000000000</v>
      </c>
    </row>
    <row r="23164" spans="3:11" x14ac:dyDescent="0.25">
      <c r="C23164" s="660">
        <v>45957</v>
      </c>
      <c r="D23164" s="661" t="s">
        <v>1154</v>
      </c>
      <c r="E23164" s="662">
        <v>54000</v>
      </c>
      <c r="F23164" s="662">
        <v>54500</v>
      </c>
      <c r="G23164" s="662">
        <v>54500</v>
      </c>
      <c r="H23164" s="661">
        <v>2</v>
      </c>
      <c r="I23164" s="662">
        <v>108000</v>
      </c>
      <c r="J23164" s="663">
        <v>600000</v>
      </c>
      <c r="K23164" s="662">
        <v>32700000000</v>
      </c>
    </row>
    <row r="23165" spans="3:11" x14ac:dyDescent="0.25">
      <c r="C23165" s="660">
        <v>45957</v>
      </c>
      <c r="D23165" s="661" t="s">
        <v>1155</v>
      </c>
      <c r="E23165" s="662">
        <v>39998</v>
      </c>
      <c r="F23165" s="662">
        <v>39600</v>
      </c>
      <c r="G23165" s="662">
        <v>36900</v>
      </c>
      <c r="H23165" s="661">
        <v>2</v>
      </c>
      <c r="I23165" s="662">
        <v>79996</v>
      </c>
      <c r="J23165" s="663">
        <v>2400000</v>
      </c>
      <c r="K23165" s="662">
        <v>88560000000</v>
      </c>
    </row>
    <row r="23166" spans="3:11" x14ac:dyDescent="0.25">
      <c r="C23166" s="660">
        <v>45957</v>
      </c>
      <c r="D23166" s="661" t="s">
        <v>317</v>
      </c>
      <c r="E23166" s="662">
        <v>123500</v>
      </c>
      <c r="F23166" s="662">
        <v>123950</v>
      </c>
      <c r="G23166" s="662">
        <v>121000</v>
      </c>
      <c r="H23166" s="661">
        <v>30</v>
      </c>
      <c r="I23166" s="662">
        <v>3705000</v>
      </c>
      <c r="J23166" s="663">
        <v>15000000</v>
      </c>
      <c r="K23166" s="662">
        <v>1815000000000</v>
      </c>
    </row>
    <row r="23167" spans="3:11" x14ac:dyDescent="0.25">
      <c r="C23167" s="660">
        <v>45957</v>
      </c>
      <c r="D23167" s="661" t="s">
        <v>317</v>
      </c>
      <c r="E23167" s="662">
        <v>123500</v>
      </c>
      <c r="F23167" s="662">
        <v>123950</v>
      </c>
      <c r="G23167" s="662">
        <v>121000</v>
      </c>
      <c r="H23167" s="661">
        <v>30</v>
      </c>
      <c r="I23167" s="662">
        <v>3705000</v>
      </c>
      <c r="J23167" s="663">
        <v>15000000</v>
      </c>
      <c r="K23167" s="662">
        <v>1815000000000</v>
      </c>
    </row>
    <row r="23168" spans="3:11" x14ac:dyDescent="0.25">
      <c r="C23168" s="660">
        <v>45957</v>
      </c>
      <c r="D23168" s="661" t="s">
        <v>312</v>
      </c>
      <c r="E23168" s="662">
        <v>27000</v>
      </c>
      <c r="F23168" s="662">
        <v>27450</v>
      </c>
      <c r="G23168" s="662">
        <v>27000</v>
      </c>
      <c r="H23168" s="661">
        <v>2</v>
      </c>
      <c r="I23168" s="662">
        <v>54000</v>
      </c>
      <c r="J23168" s="663">
        <v>20000000</v>
      </c>
      <c r="K23168" s="662">
        <v>540000000000</v>
      </c>
    </row>
    <row r="23169" spans="3:11" x14ac:dyDescent="0.25">
      <c r="C23169" s="660">
        <v>45957</v>
      </c>
      <c r="D23169" s="661" t="s">
        <v>312</v>
      </c>
      <c r="E23169" s="662">
        <v>27000</v>
      </c>
      <c r="F23169" s="662">
        <v>27450</v>
      </c>
      <c r="G23169" s="662">
        <v>27000</v>
      </c>
      <c r="H23169" s="661">
        <v>3</v>
      </c>
      <c r="I23169" s="662">
        <v>81000</v>
      </c>
      <c r="J23169" s="663">
        <v>20000000</v>
      </c>
      <c r="K23169" s="662">
        <v>540000000000</v>
      </c>
    </row>
    <row r="23170" spans="3:11" x14ac:dyDescent="0.25">
      <c r="C23170" s="660">
        <v>45957</v>
      </c>
      <c r="D23170" s="661" t="s">
        <v>310</v>
      </c>
      <c r="E23170" s="662">
        <v>100999</v>
      </c>
      <c r="F23170" s="662">
        <v>98000</v>
      </c>
      <c r="G23170" s="662">
        <v>100000</v>
      </c>
      <c r="H23170" s="661">
        <v>1</v>
      </c>
      <c r="I23170" s="662">
        <v>100999</v>
      </c>
      <c r="J23170" s="663">
        <v>19450000</v>
      </c>
      <c r="K23170" s="662">
        <v>1945000000000</v>
      </c>
    </row>
    <row r="23171" spans="3:11" x14ac:dyDescent="0.25">
      <c r="C23171" s="660">
        <v>45957</v>
      </c>
      <c r="D23171" s="661" t="s">
        <v>317</v>
      </c>
      <c r="E23171" s="662">
        <v>123500</v>
      </c>
      <c r="F23171" s="662">
        <v>123950</v>
      </c>
      <c r="G23171" s="662">
        <v>121000</v>
      </c>
      <c r="H23171" s="661">
        <v>40</v>
      </c>
      <c r="I23171" s="662">
        <v>4940000</v>
      </c>
      <c r="J23171" s="663">
        <v>15000000</v>
      </c>
      <c r="K23171" s="662">
        <v>1815000000000</v>
      </c>
    </row>
    <row r="23172" spans="3:11" x14ac:dyDescent="0.25">
      <c r="C23172" s="660">
        <v>45957</v>
      </c>
      <c r="D23172" s="661" t="s">
        <v>1154</v>
      </c>
      <c r="E23172" s="662">
        <v>51000</v>
      </c>
      <c r="F23172" s="662">
        <v>54500</v>
      </c>
      <c r="G23172" s="662">
        <v>54500</v>
      </c>
      <c r="H23172" s="661">
        <v>2</v>
      </c>
      <c r="I23172" s="662">
        <v>102000</v>
      </c>
      <c r="J23172" s="663">
        <v>600000</v>
      </c>
      <c r="K23172" s="662">
        <v>32700000000</v>
      </c>
    </row>
    <row r="23173" spans="3:11" x14ac:dyDescent="0.25">
      <c r="C23173" s="660">
        <v>45957</v>
      </c>
      <c r="D23173" s="661" t="s">
        <v>1154</v>
      </c>
      <c r="E23173" s="662">
        <v>54000</v>
      </c>
      <c r="F23173" s="662">
        <v>54500</v>
      </c>
      <c r="G23173" s="662">
        <v>54500</v>
      </c>
      <c r="H23173" s="661">
        <v>10</v>
      </c>
      <c r="I23173" s="662">
        <v>540000</v>
      </c>
      <c r="J23173" s="663">
        <v>600000</v>
      </c>
      <c r="K23173" s="662">
        <v>32700000000</v>
      </c>
    </row>
    <row r="23174" spans="3:11" x14ac:dyDescent="0.25">
      <c r="C23174" s="660">
        <v>45957</v>
      </c>
      <c r="D23174" s="661" t="s">
        <v>1155</v>
      </c>
      <c r="E23174" s="662">
        <v>39900</v>
      </c>
      <c r="F23174" s="662">
        <v>39600</v>
      </c>
      <c r="G23174" s="662">
        <v>36900</v>
      </c>
      <c r="H23174" s="661">
        <v>2</v>
      </c>
      <c r="I23174" s="662">
        <v>79800</v>
      </c>
      <c r="J23174" s="663">
        <v>2400000</v>
      </c>
      <c r="K23174" s="662">
        <v>88560000000</v>
      </c>
    </row>
    <row r="23175" spans="3:11" x14ac:dyDescent="0.25">
      <c r="C23175" s="660">
        <v>45957</v>
      </c>
      <c r="D23175" s="661" t="s">
        <v>312</v>
      </c>
      <c r="E23175" s="662">
        <v>27000</v>
      </c>
      <c r="F23175" s="662">
        <v>27450</v>
      </c>
      <c r="G23175" s="662">
        <v>27000</v>
      </c>
      <c r="H23175" s="661">
        <v>8</v>
      </c>
      <c r="I23175" s="662">
        <v>216000</v>
      </c>
      <c r="J23175" s="663">
        <v>20000000</v>
      </c>
      <c r="K23175" s="662">
        <v>540000000000</v>
      </c>
    </row>
    <row r="23176" spans="3:11" x14ac:dyDescent="0.25">
      <c r="C23176" s="660">
        <v>45957</v>
      </c>
      <c r="D23176" s="661" t="s">
        <v>1155</v>
      </c>
      <c r="E23176" s="662">
        <v>39998</v>
      </c>
      <c r="F23176" s="662">
        <v>39600</v>
      </c>
      <c r="G23176" s="662">
        <v>36900</v>
      </c>
      <c r="H23176" s="661">
        <v>1</v>
      </c>
      <c r="I23176" s="662">
        <v>39998</v>
      </c>
      <c r="J23176" s="663">
        <v>2400000</v>
      </c>
      <c r="K23176" s="662">
        <v>88560000000</v>
      </c>
    </row>
    <row r="23177" spans="3:11" x14ac:dyDescent="0.25">
      <c r="C23177" s="660">
        <v>45957</v>
      </c>
      <c r="D23177" s="661" t="s">
        <v>317</v>
      </c>
      <c r="E23177" s="662">
        <v>122500</v>
      </c>
      <c r="F23177" s="662">
        <v>123950</v>
      </c>
      <c r="G23177" s="662">
        <v>121000</v>
      </c>
      <c r="H23177" s="661">
        <v>1</v>
      </c>
      <c r="I23177" s="662">
        <v>122500</v>
      </c>
      <c r="J23177" s="663">
        <v>15000000</v>
      </c>
      <c r="K23177" s="662">
        <v>1815000000000</v>
      </c>
    </row>
    <row r="23178" spans="3:11" x14ac:dyDescent="0.25">
      <c r="C23178" s="660">
        <v>45957</v>
      </c>
      <c r="D23178" s="661" t="s">
        <v>317</v>
      </c>
      <c r="E23178" s="662">
        <v>123500</v>
      </c>
      <c r="F23178" s="662">
        <v>123950</v>
      </c>
      <c r="G23178" s="662">
        <v>121000</v>
      </c>
      <c r="H23178" s="661">
        <v>2</v>
      </c>
      <c r="I23178" s="662">
        <v>247000</v>
      </c>
      <c r="J23178" s="663">
        <v>15000000</v>
      </c>
      <c r="K23178" s="662">
        <v>1815000000000</v>
      </c>
    </row>
    <row r="23179" spans="3:11" x14ac:dyDescent="0.25">
      <c r="C23179" s="660">
        <v>45957</v>
      </c>
      <c r="D23179" s="661" t="s">
        <v>317</v>
      </c>
      <c r="E23179" s="662">
        <v>123500</v>
      </c>
      <c r="F23179" s="662">
        <v>123950</v>
      </c>
      <c r="G23179" s="662">
        <v>121000</v>
      </c>
      <c r="H23179" s="661">
        <v>60</v>
      </c>
      <c r="I23179" s="662">
        <v>7410000</v>
      </c>
      <c r="J23179" s="663">
        <v>15000000</v>
      </c>
      <c r="K23179" s="662">
        <v>1815000000000</v>
      </c>
    </row>
    <row r="23180" spans="3:11" x14ac:dyDescent="0.25">
      <c r="C23180" s="660">
        <v>45957</v>
      </c>
      <c r="D23180" s="661" t="s">
        <v>317</v>
      </c>
      <c r="E23180" s="662">
        <v>123600</v>
      </c>
      <c r="F23180" s="662">
        <v>123950</v>
      </c>
      <c r="G23180" s="662">
        <v>121000</v>
      </c>
      <c r="H23180" s="661">
        <v>1</v>
      </c>
      <c r="I23180" s="662">
        <v>123600</v>
      </c>
      <c r="J23180" s="663">
        <v>15000000</v>
      </c>
      <c r="K23180" s="662">
        <v>1815000000000</v>
      </c>
    </row>
    <row r="23181" spans="3:11" x14ac:dyDescent="0.25">
      <c r="C23181" s="660">
        <v>45957</v>
      </c>
      <c r="D23181" s="661" t="s">
        <v>1155</v>
      </c>
      <c r="E23181" s="662">
        <v>39900</v>
      </c>
      <c r="F23181" s="662">
        <v>39600</v>
      </c>
      <c r="G23181" s="662">
        <v>36900</v>
      </c>
      <c r="H23181" s="661">
        <v>145</v>
      </c>
      <c r="I23181" s="662">
        <v>5785500</v>
      </c>
      <c r="J23181" s="663">
        <v>2400000</v>
      </c>
      <c r="K23181" s="662">
        <v>88560000000</v>
      </c>
    </row>
    <row r="23182" spans="3:11" x14ac:dyDescent="0.25">
      <c r="C23182" s="660">
        <v>45957</v>
      </c>
      <c r="D23182" s="661" t="s">
        <v>317</v>
      </c>
      <c r="E23182" s="662">
        <v>123500</v>
      </c>
      <c r="F23182" s="662">
        <v>123950</v>
      </c>
      <c r="G23182" s="662">
        <v>121000</v>
      </c>
      <c r="H23182" s="661">
        <v>3</v>
      </c>
      <c r="I23182" s="662">
        <v>370500</v>
      </c>
      <c r="J23182" s="663">
        <v>15000000</v>
      </c>
      <c r="K23182" s="662">
        <v>1815000000000</v>
      </c>
    </row>
    <row r="23183" spans="3:11" x14ac:dyDescent="0.25">
      <c r="C23183" s="660">
        <v>45957</v>
      </c>
      <c r="D23183" s="661" t="s">
        <v>317</v>
      </c>
      <c r="E23183" s="662">
        <v>120100</v>
      </c>
      <c r="F23183" s="662">
        <v>123950</v>
      </c>
      <c r="G23183" s="662">
        <v>121000</v>
      </c>
      <c r="H23183" s="661">
        <v>7</v>
      </c>
      <c r="I23183" s="662">
        <v>840700</v>
      </c>
      <c r="J23183" s="663">
        <v>15000000</v>
      </c>
      <c r="K23183" s="662">
        <v>1815000000000</v>
      </c>
    </row>
    <row r="23184" spans="3:11" x14ac:dyDescent="0.25">
      <c r="C23184" s="660">
        <v>45957</v>
      </c>
      <c r="D23184" s="661" t="s">
        <v>317</v>
      </c>
      <c r="E23184" s="662">
        <v>120100</v>
      </c>
      <c r="F23184" s="662">
        <v>123950</v>
      </c>
      <c r="G23184" s="662">
        <v>121000</v>
      </c>
      <c r="H23184" s="661">
        <v>12</v>
      </c>
      <c r="I23184" s="662">
        <v>1441200</v>
      </c>
      <c r="J23184" s="663">
        <v>15000000</v>
      </c>
      <c r="K23184" s="662">
        <v>1815000000000</v>
      </c>
    </row>
    <row r="23185" spans="3:11" x14ac:dyDescent="0.25">
      <c r="C23185" s="660">
        <v>45957</v>
      </c>
      <c r="D23185" s="661" t="s">
        <v>1155</v>
      </c>
      <c r="E23185" s="662">
        <v>39900</v>
      </c>
      <c r="F23185" s="662">
        <v>39600</v>
      </c>
      <c r="G23185" s="662">
        <v>36900</v>
      </c>
      <c r="H23185" s="661">
        <v>35</v>
      </c>
      <c r="I23185" s="662">
        <v>1396500</v>
      </c>
      <c r="J23185" s="663">
        <v>2400000</v>
      </c>
      <c r="K23185" s="662">
        <v>88560000000</v>
      </c>
    </row>
    <row r="23186" spans="3:11" x14ac:dyDescent="0.25">
      <c r="C23186" s="660">
        <v>45957</v>
      </c>
      <c r="D23186" s="661" t="s">
        <v>317</v>
      </c>
      <c r="E23186" s="662">
        <v>120101</v>
      </c>
      <c r="F23186" s="662">
        <v>123950</v>
      </c>
      <c r="G23186" s="662">
        <v>121000</v>
      </c>
      <c r="H23186" s="661">
        <v>5</v>
      </c>
      <c r="I23186" s="662">
        <v>600505</v>
      </c>
      <c r="J23186" s="663">
        <v>15000000</v>
      </c>
      <c r="K23186" s="662">
        <v>1815000000000</v>
      </c>
    </row>
    <row r="23187" spans="3:11" x14ac:dyDescent="0.25">
      <c r="C23187" s="660">
        <v>45957</v>
      </c>
      <c r="D23187" s="661" t="s">
        <v>310</v>
      </c>
      <c r="E23187" s="662">
        <v>100000</v>
      </c>
      <c r="F23187" s="662">
        <v>98000</v>
      </c>
      <c r="G23187" s="662">
        <v>100000</v>
      </c>
      <c r="H23187" s="661">
        <v>2</v>
      </c>
      <c r="I23187" s="662">
        <v>200000</v>
      </c>
      <c r="J23187" s="663">
        <v>19450000</v>
      </c>
      <c r="K23187" s="662">
        <v>1945000000000</v>
      </c>
    </row>
    <row r="23188" spans="3:11" x14ac:dyDescent="0.25">
      <c r="C23188" s="660">
        <v>45957</v>
      </c>
      <c r="D23188" s="661" t="s">
        <v>312</v>
      </c>
      <c r="E23188" s="662">
        <v>26300</v>
      </c>
      <c r="F23188" s="662">
        <v>27450</v>
      </c>
      <c r="G23188" s="662">
        <v>27000</v>
      </c>
      <c r="H23188" s="661">
        <v>4</v>
      </c>
      <c r="I23188" s="662">
        <v>105200</v>
      </c>
      <c r="J23188" s="663">
        <v>20000000</v>
      </c>
      <c r="K23188" s="662">
        <v>540000000000</v>
      </c>
    </row>
    <row r="23189" spans="3:11" x14ac:dyDescent="0.25">
      <c r="C23189" s="660">
        <v>45957</v>
      </c>
      <c r="D23189" s="661" t="s">
        <v>310</v>
      </c>
      <c r="E23189" s="662">
        <v>100000</v>
      </c>
      <c r="F23189" s="662">
        <v>98000</v>
      </c>
      <c r="G23189" s="662">
        <v>100000</v>
      </c>
      <c r="H23189" s="661">
        <v>3</v>
      </c>
      <c r="I23189" s="662">
        <v>300000</v>
      </c>
      <c r="J23189" s="663">
        <v>19450000</v>
      </c>
      <c r="K23189" s="662">
        <v>1945000000000</v>
      </c>
    </row>
    <row r="23190" spans="3:11" x14ac:dyDescent="0.25">
      <c r="C23190" s="660">
        <v>45957</v>
      </c>
      <c r="D23190" s="661" t="s">
        <v>1155</v>
      </c>
      <c r="E23190" s="662">
        <v>39800</v>
      </c>
      <c r="F23190" s="662">
        <v>39600</v>
      </c>
      <c r="G23190" s="662">
        <v>36900</v>
      </c>
      <c r="H23190" s="661">
        <v>2</v>
      </c>
      <c r="I23190" s="662">
        <v>79600</v>
      </c>
      <c r="J23190" s="663">
        <v>2400000</v>
      </c>
      <c r="K23190" s="662">
        <v>88560000000</v>
      </c>
    </row>
    <row r="23191" spans="3:11" x14ac:dyDescent="0.25">
      <c r="C23191" s="660">
        <v>45957</v>
      </c>
      <c r="D23191" s="661" t="s">
        <v>1154</v>
      </c>
      <c r="E23191" s="662">
        <v>52500</v>
      </c>
      <c r="F23191" s="662">
        <v>54500</v>
      </c>
      <c r="G23191" s="662">
        <v>54500</v>
      </c>
      <c r="H23191" s="661">
        <v>2</v>
      </c>
      <c r="I23191" s="662">
        <v>105000</v>
      </c>
      <c r="J23191" s="663">
        <v>600000</v>
      </c>
      <c r="K23191" s="662">
        <v>32700000000</v>
      </c>
    </row>
    <row r="23192" spans="3:11" x14ac:dyDescent="0.25">
      <c r="C23192" s="660">
        <v>45957</v>
      </c>
      <c r="D23192" s="661" t="s">
        <v>1154</v>
      </c>
      <c r="E23192" s="662">
        <v>54000</v>
      </c>
      <c r="F23192" s="662">
        <v>54500</v>
      </c>
      <c r="G23192" s="662">
        <v>54500</v>
      </c>
      <c r="H23192" s="661">
        <v>23</v>
      </c>
      <c r="I23192" s="662">
        <v>1242000</v>
      </c>
      <c r="J23192" s="663">
        <v>600000</v>
      </c>
      <c r="K23192" s="662">
        <v>32700000000</v>
      </c>
    </row>
    <row r="23193" spans="3:11" x14ac:dyDescent="0.25">
      <c r="C23193" s="660">
        <v>45957</v>
      </c>
      <c r="D23193" s="661" t="s">
        <v>1154</v>
      </c>
      <c r="E23193" s="662">
        <v>54000</v>
      </c>
      <c r="F23193" s="662">
        <v>54500</v>
      </c>
      <c r="G23193" s="662">
        <v>54500</v>
      </c>
      <c r="H23193" s="661">
        <v>9</v>
      </c>
      <c r="I23193" s="662">
        <v>486000</v>
      </c>
      <c r="J23193" s="663">
        <v>600000</v>
      </c>
      <c r="K23193" s="662">
        <v>32700000000</v>
      </c>
    </row>
    <row r="23194" spans="3:11" x14ac:dyDescent="0.25">
      <c r="C23194" s="660">
        <v>45957</v>
      </c>
      <c r="D23194" s="661" t="s">
        <v>310</v>
      </c>
      <c r="E23194" s="662">
        <v>100000</v>
      </c>
      <c r="F23194" s="662">
        <v>98000</v>
      </c>
      <c r="G23194" s="662">
        <v>100000</v>
      </c>
      <c r="H23194" s="661">
        <v>3</v>
      </c>
      <c r="I23194" s="662">
        <v>300000</v>
      </c>
      <c r="J23194" s="663">
        <v>19450000</v>
      </c>
      <c r="K23194" s="662">
        <v>1945000000000</v>
      </c>
    </row>
    <row r="23195" spans="3:11" x14ac:dyDescent="0.25">
      <c r="C23195" s="660">
        <v>45957</v>
      </c>
      <c r="D23195" s="661" t="s">
        <v>310</v>
      </c>
      <c r="E23195" s="662">
        <v>100000</v>
      </c>
      <c r="F23195" s="662">
        <v>98000</v>
      </c>
      <c r="G23195" s="662">
        <v>100000</v>
      </c>
      <c r="H23195" s="661">
        <v>1</v>
      </c>
      <c r="I23195" s="662">
        <v>100000</v>
      </c>
      <c r="J23195" s="663">
        <v>19450000</v>
      </c>
      <c r="K23195" s="662">
        <v>1945000000000</v>
      </c>
    </row>
    <row r="23196" spans="3:11" x14ac:dyDescent="0.25">
      <c r="C23196" s="660">
        <v>45957</v>
      </c>
      <c r="D23196" s="661" t="s">
        <v>317</v>
      </c>
      <c r="E23196" s="662">
        <v>120102</v>
      </c>
      <c r="F23196" s="662">
        <v>123950</v>
      </c>
      <c r="G23196" s="662">
        <v>121000</v>
      </c>
      <c r="H23196" s="661">
        <v>1</v>
      </c>
      <c r="I23196" s="662">
        <v>120102</v>
      </c>
      <c r="J23196" s="663">
        <v>15000000</v>
      </c>
      <c r="K23196" s="662">
        <v>1815000000000</v>
      </c>
    </row>
    <row r="23197" spans="3:11" x14ac:dyDescent="0.25">
      <c r="C23197" s="660">
        <v>45957</v>
      </c>
      <c r="D23197" s="661" t="s">
        <v>312</v>
      </c>
      <c r="E23197" s="662">
        <v>26500</v>
      </c>
      <c r="F23197" s="662">
        <v>27450</v>
      </c>
      <c r="G23197" s="662">
        <v>27000</v>
      </c>
      <c r="H23197" s="661">
        <v>4</v>
      </c>
      <c r="I23197" s="662">
        <v>106000</v>
      </c>
      <c r="J23197" s="663">
        <v>20000000</v>
      </c>
      <c r="K23197" s="662">
        <v>540000000000</v>
      </c>
    </row>
    <row r="23198" spans="3:11" x14ac:dyDescent="0.25">
      <c r="C23198" s="660">
        <v>45957</v>
      </c>
      <c r="D23198" s="661" t="s">
        <v>312</v>
      </c>
      <c r="E23198" s="662">
        <v>27000</v>
      </c>
      <c r="F23198" s="662">
        <v>27450</v>
      </c>
      <c r="G23198" s="662">
        <v>27000</v>
      </c>
      <c r="H23198" s="661">
        <v>17</v>
      </c>
      <c r="I23198" s="662">
        <v>459000</v>
      </c>
      <c r="J23198" s="663">
        <v>20000000</v>
      </c>
      <c r="K23198" s="662">
        <v>540000000000</v>
      </c>
    </row>
    <row r="23199" spans="3:11" x14ac:dyDescent="0.25">
      <c r="C23199" s="660">
        <v>45957</v>
      </c>
      <c r="D23199" s="661" t="s">
        <v>312</v>
      </c>
      <c r="E23199" s="662">
        <v>26300</v>
      </c>
      <c r="F23199" s="662">
        <v>27450</v>
      </c>
      <c r="G23199" s="662">
        <v>27000</v>
      </c>
      <c r="H23199" s="661">
        <v>5</v>
      </c>
      <c r="I23199" s="662">
        <v>131500</v>
      </c>
      <c r="J23199" s="663">
        <v>20000000</v>
      </c>
      <c r="K23199" s="662">
        <v>540000000000</v>
      </c>
    </row>
    <row r="23200" spans="3:11" x14ac:dyDescent="0.25">
      <c r="C23200" s="660">
        <v>45957</v>
      </c>
      <c r="D23200" s="661" t="s">
        <v>312</v>
      </c>
      <c r="E23200" s="662">
        <v>27000</v>
      </c>
      <c r="F23200" s="662">
        <v>27450</v>
      </c>
      <c r="G23200" s="662">
        <v>27000</v>
      </c>
      <c r="H23200" s="661">
        <v>4</v>
      </c>
      <c r="I23200" s="662">
        <v>108000</v>
      </c>
      <c r="J23200" s="663">
        <v>20000000</v>
      </c>
      <c r="K23200" s="662">
        <v>540000000000</v>
      </c>
    </row>
    <row r="23201" spans="3:11" x14ac:dyDescent="0.25">
      <c r="C23201" s="660">
        <v>45957</v>
      </c>
      <c r="D23201" s="661" t="s">
        <v>1155</v>
      </c>
      <c r="E23201" s="662">
        <v>39600</v>
      </c>
      <c r="F23201" s="662">
        <v>39600</v>
      </c>
      <c r="G23201" s="662">
        <v>36900</v>
      </c>
      <c r="H23201" s="661">
        <v>1</v>
      </c>
      <c r="I23201" s="662">
        <v>39600</v>
      </c>
      <c r="J23201" s="663">
        <v>2400000</v>
      </c>
      <c r="K23201" s="662">
        <v>88560000000</v>
      </c>
    </row>
    <row r="23202" spans="3:11" x14ac:dyDescent="0.25">
      <c r="C23202" s="660">
        <v>45957</v>
      </c>
      <c r="D23202" s="661" t="s">
        <v>1154</v>
      </c>
      <c r="E23202" s="662">
        <v>54000</v>
      </c>
      <c r="F23202" s="662">
        <v>54500</v>
      </c>
      <c r="G23202" s="662">
        <v>54500</v>
      </c>
      <c r="H23202" s="661">
        <v>1</v>
      </c>
      <c r="I23202" s="662">
        <v>54000</v>
      </c>
      <c r="J23202" s="663">
        <v>600000</v>
      </c>
      <c r="K23202" s="662">
        <v>32700000000</v>
      </c>
    </row>
    <row r="23203" spans="3:11" x14ac:dyDescent="0.25">
      <c r="C23203" s="660">
        <v>45957</v>
      </c>
      <c r="D23203" s="661" t="s">
        <v>317</v>
      </c>
      <c r="E23203" s="662">
        <v>120500</v>
      </c>
      <c r="F23203" s="662">
        <v>123950</v>
      </c>
      <c r="G23203" s="662">
        <v>121000</v>
      </c>
      <c r="H23203" s="661">
        <v>7</v>
      </c>
      <c r="I23203" s="662">
        <v>843500</v>
      </c>
      <c r="J23203" s="663">
        <v>15000000</v>
      </c>
      <c r="K23203" s="662">
        <v>1815000000000</v>
      </c>
    </row>
    <row r="23204" spans="3:11" x14ac:dyDescent="0.25">
      <c r="C23204" s="660">
        <v>45957</v>
      </c>
      <c r="D23204" s="661" t="s">
        <v>317</v>
      </c>
      <c r="E23204" s="662">
        <v>120501</v>
      </c>
      <c r="F23204" s="662">
        <v>123950</v>
      </c>
      <c r="G23204" s="662">
        <v>121000</v>
      </c>
      <c r="H23204" s="661">
        <v>2</v>
      </c>
      <c r="I23204" s="662">
        <v>241002</v>
      </c>
      <c r="J23204" s="663">
        <v>15000000</v>
      </c>
      <c r="K23204" s="662">
        <v>1815000000000</v>
      </c>
    </row>
    <row r="23205" spans="3:11" x14ac:dyDescent="0.25">
      <c r="C23205" s="660">
        <v>45957</v>
      </c>
      <c r="D23205" s="661" t="s">
        <v>1154</v>
      </c>
      <c r="E23205" s="662">
        <v>54000</v>
      </c>
      <c r="F23205" s="662">
        <v>54500</v>
      </c>
      <c r="G23205" s="662">
        <v>54500</v>
      </c>
      <c r="H23205" s="661">
        <v>10</v>
      </c>
      <c r="I23205" s="662">
        <v>540000</v>
      </c>
      <c r="J23205" s="663">
        <v>600000</v>
      </c>
      <c r="K23205" s="662">
        <v>32700000000</v>
      </c>
    </row>
    <row r="23206" spans="3:11" x14ac:dyDescent="0.25">
      <c r="C23206" s="660">
        <v>45957</v>
      </c>
      <c r="D23206" s="661" t="s">
        <v>317</v>
      </c>
      <c r="E23206" s="662">
        <v>120501</v>
      </c>
      <c r="F23206" s="662">
        <v>123950</v>
      </c>
      <c r="G23206" s="662">
        <v>121000</v>
      </c>
      <c r="H23206" s="661">
        <v>10</v>
      </c>
      <c r="I23206" s="662">
        <v>1205010</v>
      </c>
      <c r="J23206" s="663">
        <v>15000000</v>
      </c>
      <c r="K23206" s="662">
        <v>1815000000000</v>
      </c>
    </row>
    <row r="23207" spans="3:11" x14ac:dyDescent="0.25">
      <c r="C23207" s="660">
        <v>45957</v>
      </c>
      <c r="D23207" s="661" t="s">
        <v>317</v>
      </c>
      <c r="E23207" s="662">
        <v>120501</v>
      </c>
      <c r="F23207" s="662">
        <v>123950</v>
      </c>
      <c r="G23207" s="662">
        <v>121000</v>
      </c>
      <c r="H23207" s="661">
        <v>1</v>
      </c>
      <c r="I23207" s="662">
        <v>120501</v>
      </c>
      <c r="J23207" s="663">
        <v>15000000</v>
      </c>
      <c r="K23207" s="662">
        <v>1815000000000</v>
      </c>
    </row>
    <row r="23208" spans="3:11" x14ac:dyDescent="0.25">
      <c r="C23208" s="660">
        <v>45957</v>
      </c>
      <c r="D23208" s="661" t="s">
        <v>310</v>
      </c>
      <c r="E23208" s="662">
        <v>100000</v>
      </c>
      <c r="F23208" s="662">
        <v>98000</v>
      </c>
      <c r="G23208" s="662">
        <v>100000</v>
      </c>
      <c r="H23208" s="661">
        <v>5</v>
      </c>
      <c r="I23208" s="662">
        <v>500000</v>
      </c>
      <c r="J23208" s="663">
        <v>19450000</v>
      </c>
      <c r="K23208" s="662">
        <v>1945000000000</v>
      </c>
    </row>
    <row r="23209" spans="3:11" x14ac:dyDescent="0.25">
      <c r="C23209" s="660">
        <v>45957</v>
      </c>
      <c r="D23209" s="661" t="s">
        <v>312</v>
      </c>
      <c r="E23209" s="662">
        <v>27000</v>
      </c>
      <c r="F23209" s="662">
        <v>27450</v>
      </c>
      <c r="G23209" s="662">
        <v>27000</v>
      </c>
      <c r="H23209" s="661">
        <v>2</v>
      </c>
      <c r="I23209" s="662">
        <v>54000</v>
      </c>
      <c r="J23209" s="663">
        <v>20000000</v>
      </c>
      <c r="K23209" s="662">
        <v>540000000000</v>
      </c>
    </row>
    <row r="23210" spans="3:11" x14ac:dyDescent="0.25">
      <c r="C23210" s="660">
        <v>45957</v>
      </c>
      <c r="D23210" s="661" t="s">
        <v>312</v>
      </c>
      <c r="E23210" s="662">
        <v>27000</v>
      </c>
      <c r="F23210" s="662">
        <v>27450</v>
      </c>
      <c r="G23210" s="662">
        <v>27000</v>
      </c>
      <c r="H23210" s="661">
        <v>11</v>
      </c>
      <c r="I23210" s="662">
        <v>297000</v>
      </c>
      <c r="J23210" s="663">
        <v>20000000</v>
      </c>
      <c r="K23210" s="662">
        <v>540000000000</v>
      </c>
    </row>
    <row r="23211" spans="3:11" x14ac:dyDescent="0.25">
      <c r="C23211" s="660">
        <v>45957</v>
      </c>
      <c r="D23211" s="661" t="s">
        <v>317</v>
      </c>
      <c r="E23211" s="662">
        <v>120501</v>
      </c>
      <c r="F23211" s="662">
        <v>123950</v>
      </c>
      <c r="G23211" s="662">
        <v>121000</v>
      </c>
      <c r="H23211" s="661">
        <v>5</v>
      </c>
      <c r="I23211" s="662">
        <v>602505</v>
      </c>
      <c r="J23211" s="663">
        <v>15000000</v>
      </c>
      <c r="K23211" s="662">
        <v>1815000000000</v>
      </c>
    </row>
    <row r="23212" spans="3:11" x14ac:dyDescent="0.25">
      <c r="C23212" s="660">
        <v>45957</v>
      </c>
      <c r="D23212" s="661" t="s">
        <v>1154</v>
      </c>
      <c r="E23212" s="662">
        <v>54000</v>
      </c>
      <c r="F23212" s="662">
        <v>54500</v>
      </c>
      <c r="G23212" s="662">
        <v>54500</v>
      </c>
      <c r="H23212" s="661">
        <v>2</v>
      </c>
      <c r="I23212" s="662">
        <v>108000</v>
      </c>
      <c r="J23212" s="663">
        <v>600000</v>
      </c>
      <c r="K23212" s="662">
        <v>32700000000</v>
      </c>
    </row>
    <row r="23213" spans="3:11" x14ac:dyDescent="0.25">
      <c r="C23213" s="660">
        <v>45957</v>
      </c>
      <c r="D23213" s="661" t="s">
        <v>310</v>
      </c>
      <c r="E23213" s="662">
        <v>100000</v>
      </c>
      <c r="F23213" s="662">
        <v>98000</v>
      </c>
      <c r="G23213" s="662">
        <v>100000</v>
      </c>
      <c r="H23213" s="661">
        <v>1</v>
      </c>
      <c r="I23213" s="662">
        <v>100000</v>
      </c>
      <c r="J23213" s="663">
        <v>19450000</v>
      </c>
      <c r="K23213" s="662">
        <v>1945000000000</v>
      </c>
    </row>
    <row r="23214" spans="3:11" x14ac:dyDescent="0.25">
      <c r="C23214" s="660">
        <v>45957</v>
      </c>
      <c r="D23214" s="661" t="s">
        <v>317</v>
      </c>
      <c r="E23214" s="662">
        <v>120501</v>
      </c>
      <c r="F23214" s="662">
        <v>123950</v>
      </c>
      <c r="G23214" s="662">
        <v>121000</v>
      </c>
      <c r="H23214" s="661">
        <v>3</v>
      </c>
      <c r="I23214" s="662">
        <v>361503</v>
      </c>
      <c r="J23214" s="663">
        <v>15000000</v>
      </c>
      <c r="K23214" s="662">
        <v>1815000000000</v>
      </c>
    </row>
    <row r="23215" spans="3:11" x14ac:dyDescent="0.25">
      <c r="C23215" s="660">
        <v>45957</v>
      </c>
      <c r="D23215" s="661" t="s">
        <v>1154</v>
      </c>
      <c r="E23215" s="662">
        <v>54000</v>
      </c>
      <c r="F23215" s="662">
        <v>54500</v>
      </c>
      <c r="G23215" s="662">
        <v>54500</v>
      </c>
      <c r="H23215" s="661">
        <v>3</v>
      </c>
      <c r="I23215" s="662">
        <v>162000</v>
      </c>
      <c r="J23215" s="663">
        <v>600000</v>
      </c>
      <c r="K23215" s="662">
        <v>32700000000</v>
      </c>
    </row>
    <row r="23216" spans="3:11" x14ac:dyDescent="0.25">
      <c r="C23216" s="660">
        <v>45957</v>
      </c>
      <c r="D23216" s="661" t="s">
        <v>1155</v>
      </c>
      <c r="E23216" s="662">
        <v>39600</v>
      </c>
      <c r="F23216" s="662">
        <v>39600</v>
      </c>
      <c r="G23216" s="662">
        <v>36900</v>
      </c>
      <c r="H23216" s="661">
        <v>4</v>
      </c>
      <c r="I23216" s="662">
        <v>158400</v>
      </c>
      <c r="J23216" s="663">
        <v>2400000</v>
      </c>
      <c r="K23216" s="662">
        <v>88560000000</v>
      </c>
    </row>
    <row r="23217" spans="3:11" x14ac:dyDescent="0.25">
      <c r="C23217" s="660">
        <v>45957</v>
      </c>
      <c r="D23217" s="661" t="s">
        <v>1155</v>
      </c>
      <c r="E23217" s="662">
        <v>39600</v>
      </c>
      <c r="F23217" s="662">
        <v>39600</v>
      </c>
      <c r="G23217" s="662">
        <v>36900</v>
      </c>
      <c r="H23217" s="661">
        <v>2</v>
      </c>
      <c r="I23217" s="662">
        <v>79200</v>
      </c>
      <c r="J23217" s="663">
        <v>2400000</v>
      </c>
      <c r="K23217" s="662">
        <v>88560000000</v>
      </c>
    </row>
    <row r="23218" spans="3:11" x14ac:dyDescent="0.25">
      <c r="C23218" s="660">
        <v>45957</v>
      </c>
      <c r="D23218" s="661" t="s">
        <v>1155</v>
      </c>
      <c r="E23218" s="662">
        <v>39600</v>
      </c>
      <c r="F23218" s="662">
        <v>39600</v>
      </c>
      <c r="G23218" s="662">
        <v>36900</v>
      </c>
      <c r="H23218" s="661">
        <v>2</v>
      </c>
      <c r="I23218" s="662">
        <v>79200</v>
      </c>
      <c r="J23218" s="663">
        <v>2400000</v>
      </c>
      <c r="K23218" s="662">
        <v>88560000000</v>
      </c>
    </row>
    <row r="23219" spans="3:11" x14ac:dyDescent="0.25">
      <c r="C23219" s="660">
        <v>45957</v>
      </c>
      <c r="D23219" s="661" t="s">
        <v>1155</v>
      </c>
      <c r="E23219" s="662">
        <v>39000</v>
      </c>
      <c r="F23219" s="662">
        <v>39600</v>
      </c>
      <c r="G23219" s="662">
        <v>36900</v>
      </c>
      <c r="H23219" s="661">
        <v>12</v>
      </c>
      <c r="I23219" s="662">
        <v>468000</v>
      </c>
      <c r="J23219" s="663">
        <v>2400000</v>
      </c>
      <c r="K23219" s="662">
        <v>88560000000</v>
      </c>
    </row>
    <row r="23220" spans="3:11" x14ac:dyDescent="0.25">
      <c r="C23220" s="660">
        <v>45957</v>
      </c>
      <c r="D23220" s="661" t="s">
        <v>1155</v>
      </c>
      <c r="E23220" s="662">
        <v>39000</v>
      </c>
      <c r="F23220" s="662">
        <v>39600</v>
      </c>
      <c r="G23220" s="662">
        <v>36900</v>
      </c>
      <c r="H23220" s="661">
        <v>5</v>
      </c>
      <c r="I23220" s="662">
        <v>195000</v>
      </c>
      <c r="J23220" s="663">
        <v>2400000</v>
      </c>
      <c r="K23220" s="662">
        <v>88560000000</v>
      </c>
    </row>
    <row r="23221" spans="3:11" x14ac:dyDescent="0.25">
      <c r="C23221" s="660">
        <v>45957</v>
      </c>
      <c r="D23221" s="661" t="s">
        <v>1155</v>
      </c>
      <c r="E23221" s="662">
        <v>39000</v>
      </c>
      <c r="F23221" s="662">
        <v>39600</v>
      </c>
      <c r="G23221" s="662">
        <v>36900</v>
      </c>
      <c r="H23221" s="661">
        <v>2</v>
      </c>
      <c r="I23221" s="662">
        <v>78000</v>
      </c>
      <c r="J23221" s="663">
        <v>2400000</v>
      </c>
      <c r="K23221" s="662">
        <v>88560000000</v>
      </c>
    </row>
    <row r="23222" spans="3:11" x14ac:dyDescent="0.25">
      <c r="C23222" s="660">
        <v>45957</v>
      </c>
      <c r="D23222" s="661" t="s">
        <v>1155</v>
      </c>
      <c r="E23222" s="662">
        <v>38500</v>
      </c>
      <c r="F23222" s="662">
        <v>39600</v>
      </c>
      <c r="G23222" s="662">
        <v>36900</v>
      </c>
      <c r="H23222" s="661">
        <v>25</v>
      </c>
      <c r="I23222" s="662">
        <v>962500</v>
      </c>
      <c r="J23222" s="663">
        <v>2400000</v>
      </c>
      <c r="K23222" s="662">
        <v>88560000000</v>
      </c>
    </row>
    <row r="23223" spans="3:11" x14ac:dyDescent="0.25">
      <c r="C23223" s="660">
        <v>45957</v>
      </c>
      <c r="D23223" s="661" t="s">
        <v>1155</v>
      </c>
      <c r="E23223" s="662">
        <v>38000</v>
      </c>
      <c r="F23223" s="662">
        <v>39600</v>
      </c>
      <c r="G23223" s="662">
        <v>36900</v>
      </c>
      <c r="H23223" s="661">
        <v>3</v>
      </c>
      <c r="I23223" s="662">
        <v>114000</v>
      </c>
      <c r="J23223" s="663">
        <v>2400000</v>
      </c>
      <c r="K23223" s="662">
        <v>88560000000</v>
      </c>
    </row>
    <row r="23224" spans="3:11" x14ac:dyDescent="0.25">
      <c r="C23224" s="660">
        <v>45957</v>
      </c>
      <c r="D23224" s="661" t="s">
        <v>1155</v>
      </c>
      <c r="E23224" s="662">
        <v>38000</v>
      </c>
      <c r="F23224" s="662">
        <v>39600</v>
      </c>
      <c r="G23224" s="662">
        <v>36900</v>
      </c>
      <c r="H23224" s="661">
        <v>5</v>
      </c>
      <c r="I23224" s="662">
        <v>190000</v>
      </c>
      <c r="J23224" s="663">
        <v>2400000</v>
      </c>
      <c r="K23224" s="662">
        <v>88560000000</v>
      </c>
    </row>
    <row r="23225" spans="3:11" x14ac:dyDescent="0.25">
      <c r="C23225" s="660">
        <v>45957</v>
      </c>
      <c r="D23225" s="661" t="s">
        <v>1155</v>
      </c>
      <c r="E23225" s="662">
        <v>37000</v>
      </c>
      <c r="F23225" s="662">
        <v>39600</v>
      </c>
      <c r="G23225" s="662">
        <v>36900</v>
      </c>
      <c r="H23225" s="661">
        <v>16</v>
      </c>
      <c r="I23225" s="662">
        <v>592000</v>
      </c>
      <c r="J23225" s="663">
        <v>2400000</v>
      </c>
      <c r="K23225" s="662">
        <v>88560000000</v>
      </c>
    </row>
    <row r="23226" spans="3:11" x14ac:dyDescent="0.25">
      <c r="C23226" s="660">
        <v>45957</v>
      </c>
      <c r="D23226" s="661" t="s">
        <v>312</v>
      </c>
      <c r="E23226" s="662">
        <v>26500</v>
      </c>
      <c r="F23226" s="662">
        <v>27450</v>
      </c>
      <c r="G23226" s="662">
        <v>27000</v>
      </c>
      <c r="H23226" s="661">
        <v>2</v>
      </c>
      <c r="I23226" s="662">
        <v>53000</v>
      </c>
      <c r="J23226" s="663">
        <v>20000000</v>
      </c>
      <c r="K23226" s="662">
        <v>540000000000</v>
      </c>
    </row>
    <row r="23227" spans="3:11" x14ac:dyDescent="0.25">
      <c r="C23227" s="660">
        <v>45957</v>
      </c>
      <c r="D23227" s="661" t="s">
        <v>312</v>
      </c>
      <c r="E23227" s="662">
        <v>26400</v>
      </c>
      <c r="F23227" s="662">
        <v>27450</v>
      </c>
      <c r="G23227" s="662">
        <v>27000</v>
      </c>
      <c r="H23227" s="661">
        <v>8</v>
      </c>
      <c r="I23227" s="662">
        <v>211200</v>
      </c>
      <c r="J23227" s="663">
        <v>20000000</v>
      </c>
      <c r="K23227" s="662">
        <v>540000000000</v>
      </c>
    </row>
    <row r="23228" spans="3:11" x14ac:dyDescent="0.25">
      <c r="C23228" s="660">
        <v>45957</v>
      </c>
      <c r="D23228" s="661" t="s">
        <v>312</v>
      </c>
      <c r="E23228" s="662">
        <v>26800</v>
      </c>
      <c r="F23228" s="662">
        <v>27450</v>
      </c>
      <c r="G23228" s="662">
        <v>27000</v>
      </c>
      <c r="H23228" s="661">
        <v>2</v>
      </c>
      <c r="I23228" s="662">
        <v>53600</v>
      </c>
      <c r="J23228" s="663">
        <v>20000000</v>
      </c>
      <c r="K23228" s="662">
        <v>540000000000</v>
      </c>
    </row>
    <row r="23229" spans="3:11" x14ac:dyDescent="0.25">
      <c r="C23229" s="660">
        <v>45957</v>
      </c>
      <c r="D23229" s="661" t="s">
        <v>1155</v>
      </c>
      <c r="E23229" s="662">
        <v>36900</v>
      </c>
      <c r="F23229" s="662">
        <v>39600</v>
      </c>
      <c r="G23229" s="662">
        <v>36900</v>
      </c>
      <c r="H23229" s="661">
        <v>5</v>
      </c>
      <c r="I23229" s="662">
        <v>184500</v>
      </c>
      <c r="J23229" s="663">
        <v>2400000</v>
      </c>
      <c r="K23229" s="662">
        <v>88560000000</v>
      </c>
    </row>
    <row r="23230" spans="3:11" x14ac:dyDescent="0.25">
      <c r="C23230" s="660">
        <v>45957</v>
      </c>
      <c r="D23230" s="661" t="s">
        <v>1155</v>
      </c>
      <c r="E23230" s="662">
        <v>36900</v>
      </c>
      <c r="F23230" s="662">
        <v>39600</v>
      </c>
      <c r="G23230" s="662">
        <v>36900</v>
      </c>
      <c r="H23230" s="661">
        <v>219</v>
      </c>
      <c r="I23230" s="662">
        <v>8081100</v>
      </c>
      <c r="J23230" s="663">
        <v>2400000</v>
      </c>
      <c r="K23230" s="662">
        <v>88560000000</v>
      </c>
    </row>
    <row r="23231" spans="3:11" x14ac:dyDescent="0.25">
      <c r="C23231" s="660">
        <v>45957</v>
      </c>
      <c r="D23231" s="661" t="s">
        <v>1154</v>
      </c>
      <c r="E23231" s="662">
        <v>54500</v>
      </c>
      <c r="F23231" s="662">
        <v>54500</v>
      </c>
      <c r="G23231" s="662">
        <v>54500</v>
      </c>
      <c r="H23231" s="661">
        <v>1</v>
      </c>
      <c r="I23231" s="662">
        <v>54500</v>
      </c>
      <c r="J23231" s="663">
        <v>600000</v>
      </c>
      <c r="K23231" s="662">
        <v>32700000000</v>
      </c>
    </row>
    <row r="23232" spans="3:11" x14ac:dyDescent="0.25">
      <c r="C23232" s="660">
        <v>45957</v>
      </c>
      <c r="D23232" s="661" t="s">
        <v>312</v>
      </c>
      <c r="E23232" s="662">
        <v>26800</v>
      </c>
      <c r="F23232" s="662">
        <v>27450</v>
      </c>
      <c r="G23232" s="662">
        <v>27000</v>
      </c>
      <c r="H23232" s="661">
        <v>2</v>
      </c>
      <c r="I23232" s="662">
        <v>53600</v>
      </c>
      <c r="J23232" s="663">
        <v>20000000</v>
      </c>
      <c r="K23232" s="662">
        <v>540000000000</v>
      </c>
    </row>
    <row r="23233" spans="3:11" x14ac:dyDescent="0.25">
      <c r="C23233" s="660">
        <v>45957</v>
      </c>
      <c r="D23233" s="661" t="s">
        <v>312</v>
      </c>
      <c r="E23233" s="662">
        <v>27000</v>
      </c>
      <c r="F23233" s="662">
        <v>27450</v>
      </c>
      <c r="G23233" s="662">
        <v>27000</v>
      </c>
      <c r="H23233" s="661">
        <v>3</v>
      </c>
      <c r="I23233" s="662">
        <v>81000</v>
      </c>
      <c r="J23233" s="663">
        <v>20000000</v>
      </c>
      <c r="K23233" s="662">
        <v>540000000000</v>
      </c>
    </row>
    <row r="23234" spans="3:11" x14ac:dyDescent="0.25">
      <c r="C23234" s="660">
        <v>45957</v>
      </c>
      <c r="D23234" s="661" t="s">
        <v>312</v>
      </c>
      <c r="E23234" s="662">
        <v>27000</v>
      </c>
      <c r="F23234" s="662">
        <v>27450</v>
      </c>
      <c r="G23234" s="662">
        <v>27000</v>
      </c>
      <c r="H23234" s="661">
        <v>2</v>
      </c>
      <c r="I23234" s="662">
        <v>54000</v>
      </c>
      <c r="J23234" s="663">
        <v>20000000</v>
      </c>
      <c r="K23234" s="662">
        <v>540000000000</v>
      </c>
    </row>
    <row r="23235" spans="3:11" x14ac:dyDescent="0.25">
      <c r="C23235" s="660">
        <v>45957</v>
      </c>
      <c r="D23235" s="661" t="s">
        <v>317</v>
      </c>
      <c r="E23235" s="662">
        <v>121000</v>
      </c>
      <c r="F23235" s="662">
        <v>123950</v>
      </c>
      <c r="G23235" s="662">
        <v>121000</v>
      </c>
      <c r="H23235" s="661">
        <v>3</v>
      </c>
      <c r="I23235" s="662">
        <v>363000</v>
      </c>
      <c r="J23235" s="663">
        <v>15000000</v>
      </c>
      <c r="K23235" s="662">
        <v>1815000000000</v>
      </c>
    </row>
    <row r="23236" spans="3:11" x14ac:dyDescent="0.25">
      <c r="C23236" s="660">
        <v>45957</v>
      </c>
      <c r="D23236" s="661" t="s">
        <v>317</v>
      </c>
      <c r="E23236" s="662">
        <v>121000</v>
      </c>
      <c r="F23236" s="662">
        <v>123950</v>
      </c>
      <c r="G23236" s="662">
        <v>121000</v>
      </c>
      <c r="H23236" s="661">
        <v>10</v>
      </c>
      <c r="I23236" s="662">
        <v>1210000</v>
      </c>
      <c r="J23236" s="663">
        <v>15000000</v>
      </c>
      <c r="K23236" s="662">
        <v>1815000000000</v>
      </c>
    </row>
    <row r="23237" spans="3:11" x14ac:dyDescent="0.25">
      <c r="C23237" s="660">
        <v>45958</v>
      </c>
      <c r="D23237" s="661" t="s">
        <v>310</v>
      </c>
      <c r="E23237" s="662">
        <v>100000</v>
      </c>
      <c r="F23237" s="662">
        <v>100000</v>
      </c>
      <c r="G23237" s="662">
        <v>99500</v>
      </c>
      <c r="H23237" s="661">
        <v>1</v>
      </c>
      <c r="I23237" s="662">
        <v>100000</v>
      </c>
      <c r="J23237" s="663">
        <v>19450000</v>
      </c>
      <c r="K23237" s="662">
        <v>1935275000000</v>
      </c>
    </row>
    <row r="23238" spans="3:11" x14ac:dyDescent="0.25">
      <c r="C23238" s="660">
        <v>45958</v>
      </c>
      <c r="D23238" s="661" t="s">
        <v>310</v>
      </c>
      <c r="E23238" s="662">
        <v>100000</v>
      </c>
      <c r="F23238" s="662">
        <v>100000</v>
      </c>
      <c r="G23238" s="662">
        <v>99500</v>
      </c>
      <c r="H23238" s="661">
        <v>2</v>
      </c>
      <c r="I23238" s="662">
        <v>200000</v>
      </c>
      <c r="J23238" s="663">
        <v>19450000</v>
      </c>
      <c r="K23238" s="662">
        <v>1935275000000</v>
      </c>
    </row>
    <row r="23239" spans="3:11" x14ac:dyDescent="0.25">
      <c r="C23239" s="660">
        <v>45958</v>
      </c>
      <c r="D23239" s="661" t="s">
        <v>310</v>
      </c>
      <c r="E23239" s="662">
        <v>100000</v>
      </c>
      <c r="F23239" s="662">
        <v>100000</v>
      </c>
      <c r="G23239" s="662">
        <v>99500</v>
      </c>
      <c r="H23239" s="661">
        <v>2</v>
      </c>
      <c r="I23239" s="662">
        <v>200000</v>
      </c>
      <c r="J23239" s="663">
        <v>19450000</v>
      </c>
      <c r="K23239" s="662">
        <v>1935275000000</v>
      </c>
    </row>
    <row r="23240" spans="3:11" x14ac:dyDescent="0.25">
      <c r="C23240" s="660">
        <v>45958</v>
      </c>
      <c r="D23240" s="661" t="s">
        <v>310</v>
      </c>
      <c r="E23240" s="662">
        <v>100000</v>
      </c>
      <c r="F23240" s="662">
        <v>100000</v>
      </c>
      <c r="G23240" s="662">
        <v>99500</v>
      </c>
      <c r="H23240" s="661">
        <v>2</v>
      </c>
      <c r="I23240" s="662">
        <v>200000</v>
      </c>
      <c r="J23240" s="663">
        <v>19450000</v>
      </c>
      <c r="K23240" s="662">
        <v>1935275000000</v>
      </c>
    </row>
    <row r="23241" spans="3:11" x14ac:dyDescent="0.25">
      <c r="C23241" s="660">
        <v>45958</v>
      </c>
      <c r="D23241" s="661" t="s">
        <v>310</v>
      </c>
      <c r="E23241" s="662">
        <v>100000</v>
      </c>
      <c r="F23241" s="662">
        <v>100000</v>
      </c>
      <c r="G23241" s="662">
        <v>99500</v>
      </c>
      <c r="H23241" s="661">
        <v>1</v>
      </c>
      <c r="I23241" s="662">
        <v>100000</v>
      </c>
      <c r="J23241" s="663">
        <v>19450000</v>
      </c>
      <c r="K23241" s="662">
        <v>1935275000000</v>
      </c>
    </row>
    <row r="23242" spans="3:11" x14ac:dyDescent="0.25">
      <c r="C23242" s="660">
        <v>45958</v>
      </c>
      <c r="D23242" s="661" t="s">
        <v>1154</v>
      </c>
      <c r="E23242" s="662">
        <v>54500</v>
      </c>
      <c r="F23242" s="662">
        <v>54500</v>
      </c>
      <c r="G23242" s="662">
        <v>54900</v>
      </c>
      <c r="H23242" s="661">
        <v>3</v>
      </c>
      <c r="I23242" s="662">
        <v>163500</v>
      </c>
      <c r="J23242" s="663">
        <v>600000</v>
      </c>
      <c r="K23242" s="662">
        <v>32940000000</v>
      </c>
    </row>
    <row r="23243" spans="3:11" x14ac:dyDescent="0.25">
      <c r="C23243" s="660">
        <v>45958</v>
      </c>
      <c r="D23243" s="661" t="s">
        <v>1154</v>
      </c>
      <c r="E23243" s="662">
        <v>54500</v>
      </c>
      <c r="F23243" s="662">
        <v>54500</v>
      </c>
      <c r="G23243" s="662">
        <v>54900</v>
      </c>
      <c r="H23243" s="661">
        <v>1</v>
      </c>
      <c r="I23243" s="662">
        <v>54500</v>
      </c>
      <c r="J23243" s="663">
        <v>600000</v>
      </c>
      <c r="K23243" s="662">
        <v>32940000000</v>
      </c>
    </row>
    <row r="23244" spans="3:11" x14ac:dyDescent="0.25">
      <c r="C23244" s="660">
        <v>45958</v>
      </c>
      <c r="D23244" s="661" t="s">
        <v>1154</v>
      </c>
      <c r="E23244" s="662">
        <v>54500</v>
      </c>
      <c r="F23244" s="662">
        <v>54500</v>
      </c>
      <c r="G23244" s="662">
        <v>54900</v>
      </c>
      <c r="H23244" s="661">
        <v>3</v>
      </c>
      <c r="I23244" s="662">
        <v>163500</v>
      </c>
      <c r="J23244" s="663">
        <v>600000</v>
      </c>
      <c r="K23244" s="662">
        <v>32940000000</v>
      </c>
    </row>
    <row r="23245" spans="3:11" x14ac:dyDescent="0.25">
      <c r="C23245" s="660">
        <v>45958</v>
      </c>
      <c r="D23245" s="661" t="s">
        <v>312</v>
      </c>
      <c r="E23245" s="662">
        <v>27000</v>
      </c>
      <c r="F23245" s="662">
        <v>27000</v>
      </c>
      <c r="G23245" s="662">
        <v>26750</v>
      </c>
      <c r="H23245" s="661">
        <v>2</v>
      </c>
      <c r="I23245" s="662">
        <v>54000</v>
      </c>
      <c r="J23245" s="663">
        <v>20000000</v>
      </c>
      <c r="K23245" s="662">
        <v>535000000000</v>
      </c>
    </row>
    <row r="23246" spans="3:11" x14ac:dyDescent="0.25">
      <c r="C23246" s="660">
        <v>45958</v>
      </c>
      <c r="D23246" s="661" t="s">
        <v>312</v>
      </c>
      <c r="E23246" s="662">
        <v>27000</v>
      </c>
      <c r="F23246" s="662">
        <v>27000</v>
      </c>
      <c r="G23246" s="662">
        <v>26750</v>
      </c>
      <c r="H23246" s="661">
        <v>1</v>
      </c>
      <c r="I23246" s="662">
        <v>27000</v>
      </c>
      <c r="J23246" s="663">
        <v>20000000</v>
      </c>
      <c r="K23246" s="662">
        <v>535000000000</v>
      </c>
    </row>
    <row r="23247" spans="3:11" x14ac:dyDescent="0.25">
      <c r="C23247" s="660">
        <v>45958</v>
      </c>
      <c r="D23247" s="661" t="s">
        <v>312</v>
      </c>
      <c r="E23247" s="662">
        <v>27000</v>
      </c>
      <c r="F23247" s="662">
        <v>27000</v>
      </c>
      <c r="G23247" s="662">
        <v>26750</v>
      </c>
      <c r="H23247" s="661">
        <v>1</v>
      </c>
      <c r="I23247" s="662">
        <v>27000</v>
      </c>
      <c r="J23247" s="663">
        <v>20000000</v>
      </c>
      <c r="K23247" s="662">
        <v>535000000000</v>
      </c>
    </row>
    <row r="23248" spans="3:11" x14ac:dyDescent="0.25">
      <c r="C23248" s="660">
        <v>45958</v>
      </c>
      <c r="D23248" s="661" t="s">
        <v>312</v>
      </c>
      <c r="E23248" s="662">
        <v>27000</v>
      </c>
      <c r="F23248" s="662">
        <v>27000</v>
      </c>
      <c r="G23248" s="662">
        <v>26750</v>
      </c>
      <c r="H23248" s="661">
        <v>2</v>
      </c>
      <c r="I23248" s="662">
        <v>54000</v>
      </c>
      <c r="J23248" s="663">
        <v>20000000</v>
      </c>
      <c r="K23248" s="662">
        <v>535000000000</v>
      </c>
    </row>
    <row r="23249" spans="3:11" x14ac:dyDescent="0.25">
      <c r="C23249" s="660">
        <v>45958</v>
      </c>
      <c r="D23249" s="661" t="s">
        <v>1155</v>
      </c>
      <c r="E23249" s="662">
        <v>36900</v>
      </c>
      <c r="F23249" s="662">
        <v>36900</v>
      </c>
      <c r="G23249" s="662">
        <v>38000</v>
      </c>
      <c r="H23249" s="661">
        <v>5</v>
      </c>
      <c r="I23249" s="662">
        <v>184500</v>
      </c>
      <c r="J23249" s="663">
        <v>2400000</v>
      </c>
      <c r="K23249" s="662">
        <v>91200000000</v>
      </c>
    </row>
    <row r="23250" spans="3:11" x14ac:dyDescent="0.25">
      <c r="C23250" s="660">
        <v>45958</v>
      </c>
      <c r="D23250" s="661" t="s">
        <v>1155</v>
      </c>
      <c r="E23250" s="662">
        <v>36900</v>
      </c>
      <c r="F23250" s="662">
        <v>36900</v>
      </c>
      <c r="G23250" s="662">
        <v>38000</v>
      </c>
      <c r="H23250" s="661">
        <v>1</v>
      </c>
      <c r="I23250" s="662">
        <v>36900</v>
      </c>
      <c r="J23250" s="663">
        <v>2400000</v>
      </c>
      <c r="K23250" s="662">
        <v>91200000000</v>
      </c>
    </row>
    <row r="23251" spans="3:11" x14ac:dyDescent="0.25">
      <c r="C23251" s="660">
        <v>45958</v>
      </c>
      <c r="D23251" s="661" t="s">
        <v>1155</v>
      </c>
      <c r="E23251" s="662">
        <v>36900</v>
      </c>
      <c r="F23251" s="662">
        <v>36900</v>
      </c>
      <c r="G23251" s="662">
        <v>38000</v>
      </c>
      <c r="H23251" s="661">
        <v>1</v>
      </c>
      <c r="I23251" s="662">
        <v>36900</v>
      </c>
      <c r="J23251" s="663">
        <v>2400000</v>
      </c>
      <c r="K23251" s="662">
        <v>91200000000</v>
      </c>
    </row>
    <row r="23252" spans="3:11" x14ac:dyDescent="0.25">
      <c r="C23252" s="660">
        <v>45958</v>
      </c>
      <c r="D23252" s="661" t="s">
        <v>1155</v>
      </c>
      <c r="E23252" s="662">
        <v>36900</v>
      </c>
      <c r="F23252" s="662">
        <v>36900</v>
      </c>
      <c r="G23252" s="662">
        <v>38000</v>
      </c>
      <c r="H23252" s="661">
        <v>1</v>
      </c>
      <c r="I23252" s="662">
        <v>36900</v>
      </c>
      <c r="J23252" s="663">
        <v>2400000</v>
      </c>
      <c r="K23252" s="662">
        <v>91200000000</v>
      </c>
    </row>
    <row r="23253" spans="3:11" x14ac:dyDescent="0.25">
      <c r="C23253" s="660">
        <v>45958</v>
      </c>
      <c r="D23253" s="661" t="s">
        <v>1155</v>
      </c>
      <c r="E23253" s="662">
        <v>36900</v>
      </c>
      <c r="F23253" s="662">
        <v>36900</v>
      </c>
      <c r="G23253" s="662">
        <v>38000</v>
      </c>
      <c r="H23253" s="661">
        <v>5</v>
      </c>
      <c r="I23253" s="662">
        <v>184500</v>
      </c>
      <c r="J23253" s="663">
        <v>2400000</v>
      </c>
      <c r="K23253" s="662">
        <v>91200000000</v>
      </c>
    </row>
    <row r="23254" spans="3:11" x14ac:dyDescent="0.25">
      <c r="C23254" s="660">
        <v>45958</v>
      </c>
      <c r="D23254" s="661" t="s">
        <v>1155</v>
      </c>
      <c r="E23254" s="662">
        <v>36900</v>
      </c>
      <c r="F23254" s="662">
        <v>36900</v>
      </c>
      <c r="G23254" s="662">
        <v>38000</v>
      </c>
      <c r="H23254" s="661">
        <v>2</v>
      </c>
      <c r="I23254" s="662">
        <v>73800</v>
      </c>
      <c r="J23254" s="663">
        <v>2400000</v>
      </c>
      <c r="K23254" s="662">
        <v>91200000000</v>
      </c>
    </row>
    <row r="23255" spans="3:11" x14ac:dyDescent="0.25">
      <c r="C23255" s="660">
        <v>45958</v>
      </c>
      <c r="D23255" s="661" t="s">
        <v>1155</v>
      </c>
      <c r="E23255" s="662">
        <v>36900</v>
      </c>
      <c r="F23255" s="662">
        <v>36900</v>
      </c>
      <c r="G23255" s="662">
        <v>38000</v>
      </c>
      <c r="H23255" s="661">
        <v>5</v>
      </c>
      <c r="I23255" s="662">
        <v>184500</v>
      </c>
      <c r="J23255" s="663">
        <v>2400000</v>
      </c>
      <c r="K23255" s="662">
        <v>91200000000</v>
      </c>
    </row>
    <row r="23256" spans="3:11" x14ac:dyDescent="0.25">
      <c r="C23256" s="660">
        <v>45958</v>
      </c>
      <c r="D23256" s="661" t="s">
        <v>1155</v>
      </c>
      <c r="E23256" s="662">
        <v>36900</v>
      </c>
      <c r="F23256" s="662">
        <v>36900</v>
      </c>
      <c r="G23256" s="662">
        <v>38000</v>
      </c>
      <c r="H23256" s="661">
        <v>2</v>
      </c>
      <c r="I23256" s="662">
        <v>73800</v>
      </c>
      <c r="J23256" s="663">
        <v>2400000</v>
      </c>
      <c r="K23256" s="662">
        <v>91200000000</v>
      </c>
    </row>
    <row r="23257" spans="3:11" x14ac:dyDescent="0.25">
      <c r="C23257" s="660">
        <v>45958</v>
      </c>
      <c r="D23257" s="661" t="s">
        <v>1155</v>
      </c>
      <c r="E23257" s="662">
        <v>36900</v>
      </c>
      <c r="F23257" s="662">
        <v>36900</v>
      </c>
      <c r="G23257" s="662">
        <v>38000</v>
      </c>
      <c r="H23257" s="661">
        <v>112</v>
      </c>
      <c r="I23257" s="662">
        <v>4132800</v>
      </c>
      <c r="J23257" s="663">
        <v>2400000</v>
      </c>
      <c r="K23257" s="662">
        <v>91200000000</v>
      </c>
    </row>
    <row r="23258" spans="3:11" x14ac:dyDescent="0.25">
      <c r="C23258" s="660">
        <v>45958</v>
      </c>
      <c r="D23258" s="661" t="s">
        <v>317</v>
      </c>
      <c r="E23258" s="662">
        <v>120650</v>
      </c>
      <c r="F23258" s="662">
        <v>121000</v>
      </c>
      <c r="G23258" s="662">
        <v>125000</v>
      </c>
      <c r="H23258" s="661">
        <v>1</v>
      </c>
      <c r="I23258" s="662">
        <v>120650</v>
      </c>
      <c r="J23258" s="663">
        <v>15000000</v>
      </c>
      <c r="K23258" s="662">
        <v>1875000000000</v>
      </c>
    </row>
    <row r="23259" spans="3:11" x14ac:dyDescent="0.25">
      <c r="C23259" s="660">
        <v>45958</v>
      </c>
      <c r="D23259" s="661" t="s">
        <v>317</v>
      </c>
      <c r="E23259" s="662">
        <v>120650</v>
      </c>
      <c r="F23259" s="662">
        <v>121000</v>
      </c>
      <c r="G23259" s="662">
        <v>125000</v>
      </c>
      <c r="H23259" s="661">
        <v>14</v>
      </c>
      <c r="I23259" s="662">
        <v>1689100</v>
      </c>
      <c r="J23259" s="663">
        <v>15000000</v>
      </c>
      <c r="K23259" s="662">
        <v>1875000000000</v>
      </c>
    </row>
    <row r="23260" spans="3:11" x14ac:dyDescent="0.25">
      <c r="C23260" s="660">
        <v>45958</v>
      </c>
      <c r="D23260" s="661" t="s">
        <v>1154</v>
      </c>
      <c r="E23260" s="662">
        <v>54500</v>
      </c>
      <c r="F23260" s="662">
        <v>54500</v>
      </c>
      <c r="G23260" s="662">
        <v>54900</v>
      </c>
      <c r="H23260" s="661">
        <v>1</v>
      </c>
      <c r="I23260" s="662">
        <v>54500</v>
      </c>
      <c r="J23260" s="663">
        <v>600000</v>
      </c>
      <c r="K23260" s="662">
        <v>32940000000</v>
      </c>
    </row>
    <row r="23261" spans="3:11" x14ac:dyDescent="0.25">
      <c r="C23261" s="660">
        <v>45958</v>
      </c>
      <c r="D23261" s="661" t="s">
        <v>1154</v>
      </c>
      <c r="E23261" s="662">
        <v>54100</v>
      </c>
      <c r="F23261" s="662">
        <v>54500</v>
      </c>
      <c r="G23261" s="662">
        <v>54900</v>
      </c>
      <c r="H23261" s="661">
        <v>6</v>
      </c>
      <c r="I23261" s="662">
        <v>324600</v>
      </c>
      <c r="J23261" s="663">
        <v>600000</v>
      </c>
      <c r="K23261" s="662">
        <v>32940000000</v>
      </c>
    </row>
    <row r="23262" spans="3:11" x14ac:dyDescent="0.25">
      <c r="C23262" s="660">
        <v>45958</v>
      </c>
      <c r="D23262" s="661" t="s">
        <v>1154</v>
      </c>
      <c r="E23262" s="662">
        <v>54000</v>
      </c>
      <c r="F23262" s="662">
        <v>54500</v>
      </c>
      <c r="G23262" s="662">
        <v>54900</v>
      </c>
      <c r="H23262" s="661">
        <v>8</v>
      </c>
      <c r="I23262" s="662">
        <v>432000</v>
      </c>
      <c r="J23262" s="663">
        <v>600000</v>
      </c>
      <c r="K23262" s="662">
        <v>32940000000</v>
      </c>
    </row>
    <row r="23263" spans="3:11" x14ac:dyDescent="0.25">
      <c r="C23263" s="660">
        <v>45958</v>
      </c>
      <c r="D23263" s="661" t="s">
        <v>312</v>
      </c>
      <c r="E23263" s="662">
        <v>27000</v>
      </c>
      <c r="F23263" s="662">
        <v>27000</v>
      </c>
      <c r="G23263" s="662">
        <v>26750</v>
      </c>
      <c r="H23263" s="661">
        <v>5</v>
      </c>
      <c r="I23263" s="662">
        <v>135000</v>
      </c>
      <c r="J23263" s="663">
        <v>20000000</v>
      </c>
      <c r="K23263" s="662">
        <v>535000000000</v>
      </c>
    </row>
    <row r="23264" spans="3:11" x14ac:dyDescent="0.25">
      <c r="C23264" s="660">
        <v>45958</v>
      </c>
      <c r="D23264" s="661" t="s">
        <v>317</v>
      </c>
      <c r="E23264" s="662">
        <v>120650</v>
      </c>
      <c r="F23264" s="662">
        <v>121000</v>
      </c>
      <c r="G23264" s="662">
        <v>125000</v>
      </c>
      <c r="H23264" s="661">
        <v>1</v>
      </c>
      <c r="I23264" s="662">
        <v>120650</v>
      </c>
      <c r="J23264" s="663">
        <v>15000000</v>
      </c>
      <c r="K23264" s="662">
        <v>1875000000000</v>
      </c>
    </row>
    <row r="23265" spans="3:11" x14ac:dyDescent="0.25">
      <c r="C23265" s="660">
        <v>45958</v>
      </c>
      <c r="D23265" s="661" t="s">
        <v>317</v>
      </c>
      <c r="E23265" s="662">
        <v>120900</v>
      </c>
      <c r="F23265" s="662">
        <v>121000</v>
      </c>
      <c r="G23265" s="662">
        <v>125000</v>
      </c>
      <c r="H23265" s="661">
        <v>2</v>
      </c>
      <c r="I23265" s="662">
        <v>241800</v>
      </c>
      <c r="J23265" s="663">
        <v>15000000</v>
      </c>
      <c r="K23265" s="662">
        <v>1875000000000</v>
      </c>
    </row>
    <row r="23266" spans="3:11" x14ac:dyDescent="0.25">
      <c r="C23266" s="660">
        <v>45958</v>
      </c>
      <c r="D23266" s="661" t="s">
        <v>317</v>
      </c>
      <c r="E23266" s="662">
        <v>121000</v>
      </c>
      <c r="F23266" s="662">
        <v>121000</v>
      </c>
      <c r="G23266" s="662">
        <v>125000</v>
      </c>
      <c r="H23266" s="661">
        <v>10</v>
      </c>
      <c r="I23266" s="662">
        <v>1210000</v>
      </c>
      <c r="J23266" s="663">
        <v>15000000</v>
      </c>
      <c r="K23266" s="662">
        <v>1875000000000</v>
      </c>
    </row>
    <row r="23267" spans="3:11" x14ac:dyDescent="0.25">
      <c r="C23267" s="660">
        <v>45958</v>
      </c>
      <c r="D23267" s="661" t="s">
        <v>317</v>
      </c>
      <c r="E23267" s="662">
        <v>121000</v>
      </c>
      <c r="F23267" s="662">
        <v>121000</v>
      </c>
      <c r="G23267" s="662">
        <v>125000</v>
      </c>
      <c r="H23267" s="661">
        <v>4</v>
      </c>
      <c r="I23267" s="662">
        <v>484000</v>
      </c>
      <c r="J23267" s="663">
        <v>15000000</v>
      </c>
      <c r="K23267" s="662">
        <v>1875000000000</v>
      </c>
    </row>
    <row r="23268" spans="3:11" x14ac:dyDescent="0.25">
      <c r="C23268" s="660">
        <v>45958</v>
      </c>
      <c r="D23268" s="661" t="s">
        <v>317</v>
      </c>
      <c r="E23268" s="662">
        <v>121000</v>
      </c>
      <c r="F23268" s="662">
        <v>121000</v>
      </c>
      <c r="G23268" s="662">
        <v>125000</v>
      </c>
      <c r="H23268" s="661">
        <v>3</v>
      </c>
      <c r="I23268" s="662">
        <v>363000</v>
      </c>
      <c r="J23268" s="663">
        <v>15000000</v>
      </c>
      <c r="K23268" s="662">
        <v>1875000000000</v>
      </c>
    </row>
    <row r="23269" spans="3:11" x14ac:dyDescent="0.25">
      <c r="C23269" s="660">
        <v>45958</v>
      </c>
      <c r="D23269" s="661" t="s">
        <v>317</v>
      </c>
      <c r="E23269" s="662">
        <v>121000</v>
      </c>
      <c r="F23269" s="662">
        <v>121000</v>
      </c>
      <c r="G23269" s="662">
        <v>125000</v>
      </c>
      <c r="H23269" s="661">
        <v>5</v>
      </c>
      <c r="I23269" s="662">
        <v>605000</v>
      </c>
      <c r="J23269" s="663">
        <v>15000000</v>
      </c>
      <c r="K23269" s="662">
        <v>1875000000000</v>
      </c>
    </row>
    <row r="23270" spans="3:11" x14ac:dyDescent="0.25">
      <c r="C23270" s="660">
        <v>45958</v>
      </c>
      <c r="D23270" s="661" t="s">
        <v>317</v>
      </c>
      <c r="E23270" s="662">
        <v>121000</v>
      </c>
      <c r="F23270" s="662">
        <v>121000</v>
      </c>
      <c r="G23270" s="662">
        <v>125000</v>
      </c>
      <c r="H23270" s="661">
        <v>7</v>
      </c>
      <c r="I23270" s="662">
        <v>847000</v>
      </c>
      <c r="J23270" s="663">
        <v>15000000</v>
      </c>
      <c r="K23270" s="662">
        <v>1875000000000</v>
      </c>
    </row>
    <row r="23271" spans="3:11" x14ac:dyDescent="0.25">
      <c r="C23271" s="660">
        <v>45958</v>
      </c>
      <c r="D23271" s="661" t="s">
        <v>317</v>
      </c>
      <c r="E23271" s="662">
        <v>121000</v>
      </c>
      <c r="F23271" s="662">
        <v>121000</v>
      </c>
      <c r="G23271" s="662">
        <v>125000</v>
      </c>
      <c r="H23271" s="661">
        <v>4</v>
      </c>
      <c r="I23271" s="662">
        <v>484000</v>
      </c>
      <c r="J23271" s="663">
        <v>15000000</v>
      </c>
      <c r="K23271" s="662">
        <v>1875000000000</v>
      </c>
    </row>
    <row r="23272" spans="3:11" x14ac:dyDescent="0.25">
      <c r="C23272" s="660">
        <v>45958</v>
      </c>
      <c r="D23272" s="661" t="s">
        <v>317</v>
      </c>
      <c r="E23272" s="662">
        <v>121000</v>
      </c>
      <c r="F23272" s="662">
        <v>121000</v>
      </c>
      <c r="G23272" s="662">
        <v>125000</v>
      </c>
      <c r="H23272" s="661">
        <v>6</v>
      </c>
      <c r="I23272" s="662">
        <v>726000</v>
      </c>
      <c r="J23272" s="663">
        <v>15000000</v>
      </c>
      <c r="K23272" s="662">
        <v>1875000000000</v>
      </c>
    </row>
    <row r="23273" spans="3:11" x14ac:dyDescent="0.25">
      <c r="C23273" s="660">
        <v>45958</v>
      </c>
      <c r="D23273" s="661" t="s">
        <v>312</v>
      </c>
      <c r="E23273" s="662">
        <v>27000</v>
      </c>
      <c r="F23273" s="662">
        <v>27000</v>
      </c>
      <c r="G23273" s="662">
        <v>26750</v>
      </c>
      <c r="H23273" s="661">
        <v>2</v>
      </c>
      <c r="I23273" s="662">
        <v>54000</v>
      </c>
      <c r="J23273" s="663">
        <v>20000000</v>
      </c>
      <c r="K23273" s="662">
        <v>535000000000</v>
      </c>
    </row>
    <row r="23274" spans="3:11" x14ac:dyDescent="0.25">
      <c r="C23274" s="660">
        <v>45958</v>
      </c>
      <c r="D23274" s="661" t="s">
        <v>312</v>
      </c>
      <c r="E23274" s="662">
        <v>27000</v>
      </c>
      <c r="F23274" s="662">
        <v>27000</v>
      </c>
      <c r="G23274" s="662">
        <v>26750</v>
      </c>
      <c r="H23274" s="661">
        <v>1</v>
      </c>
      <c r="I23274" s="662">
        <v>27000</v>
      </c>
      <c r="J23274" s="663">
        <v>20000000</v>
      </c>
      <c r="K23274" s="662">
        <v>535000000000</v>
      </c>
    </row>
    <row r="23275" spans="3:11" x14ac:dyDescent="0.25">
      <c r="C23275" s="660">
        <v>45958</v>
      </c>
      <c r="D23275" s="661" t="s">
        <v>312</v>
      </c>
      <c r="E23275" s="662">
        <v>27000</v>
      </c>
      <c r="F23275" s="662">
        <v>27000</v>
      </c>
      <c r="G23275" s="662">
        <v>26750</v>
      </c>
      <c r="H23275" s="661">
        <v>5</v>
      </c>
      <c r="I23275" s="662">
        <v>135000</v>
      </c>
      <c r="J23275" s="663">
        <v>20000000</v>
      </c>
      <c r="K23275" s="662">
        <v>535000000000</v>
      </c>
    </row>
    <row r="23276" spans="3:11" x14ac:dyDescent="0.25">
      <c r="C23276" s="660">
        <v>45958</v>
      </c>
      <c r="D23276" s="661" t="s">
        <v>317</v>
      </c>
      <c r="E23276" s="662">
        <v>121000</v>
      </c>
      <c r="F23276" s="662">
        <v>121000</v>
      </c>
      <c r="G23276" s="662">
        <v>125000</v>
      </c>
      <c r="H23276" s="661">
        <v>5</v>
      </c>
      <c r="I23276" s="662">
        <v>605000</v>
      </c>
      <c r="J23276" s="663">
        <v>15000000</v>
      </c>
      <c r="K23276" s="662">
        <v>1875000000000</v>
      </c>
    </row>
    <row r="23277" spans="3:11" x14ac:dyDescent="0.25">
      <c r="C23277" s="660">
        <v>45958</v>
      </c>
      <c r="D23277" s="661" t="s">
        <v>317</v>
      </c>
      <c r="E23277" s="662">
        <v>121000</v>
      </c>
      <c r="F23277" s="662">
        <v>121000</v>
      </c>
      <c r="G23277" s="662">
        <v>125000</v>
      </c>
      <c r="H23277" s="661">
        <v>3</v>
      </c>
      <c r="I23277" s="662">
        <v>363000</v>
      </c>
      <c r="J23277" s="663">
        <v>15000000</v>
      </c>
      <c r="K23277" s="662">
        <v>1875000000000</v>
      </c>
    </row>
    <row r="23278" spans="3:11" x14ac:dyDescent="0.25">
      <c r="C23278" s="660">
        <v>45958</v>
      </c>
      <c r="D23278" s="661" t="s">
        <v>312</v>
      </c>
      <c r="E23278" s="662">
        <v>26713.94</v>
      </c>
      <c r="F23278" s="662">
        <v>27000</v>
      </c>
      <c r="G23278" s="662">
        <v>26750</v>
      </c>
      <c r="H23278" s="661">
        <v>10</v>
      </c>
      <c r="I23278" s="662">
        <v>267139.40000000002</v>
      </c>
      <c r="J23278" s="663">
        <v>20000000</v>
      </c>
      <c r="K23278" s="662">
        <v>535000000000</v>
      </c>
    </row>
    <row r="23279" spans="3:11" x14ac:dyDescent="0.25">
      <c r="C23279" s="660">
        <v>45958</v>
      </c>
      <c r="D23279" s="661" t="s">
        <v>1155</v>
      </c>
      <c r="E23279" s="662">
        <v>36900</v>
      </c>
      <c r="F23279" s="662">
        <v>36900</v>
      </c>
      <c r="G23279" s="662">
        <v>38000</v>
      </c>
      <c r="H23279" s="661">
        <v>10</v>
      </c>
      <c r="I23279" s="662">
        <v>369000</v>
      </c>
      <c r="J23279" s="663">
        <v>2400000</v>
      </c>
      <c r="K23279" s="662">
        <v>91200000000</v>
      </c>
    </row>
    <row r="23280" spans="3:11" x14ac:dyDescent="0.25">
      <c r="C23280" s="660">
        <v>45958</v>
      </c>
      <c r="D23280" s="661" t="s">
        <v>310</v>
      </c>
      <c r="E23280" s="662">
        <v>99500</v>
      </c>
      <c r="F23280" s="662">
        <v>100000</v>
      </c>
      <c r="G23280" s="662">
        <v>99500</v>
      </c>
      <c r="H23280" s="661">
        <v>1</v>
      </c>
      <c r="I23280" s="662">
        <v>99500</v>
      </c>
      <c r="J23280" s="663">
        <v>19450000</v>
      </c>
      <c r="K23280" s="662">
        <v>1935275000000</v>
      </c>
    </row>
    <row r="23281" spans="3:11" x14ac:dyDescent="0.25">
      <c r="C23281" s="660">
        <v>45958</v>
      </c>
      <c r="D23281" s="661" t="s">
        <v>312</v>
      </c>
      <c r="E23281" s="662">
        <v>27000</v>
      </c>
      <c r="F23281" s="662">
        <v>27000</v>
      </c>
      <c r="G23281" s="662">
        <v>26750</v>
      </c>
      <c r="H23281" s="661">
        <v>1</v>
      </c>
      <c r="I23281" s="662">
        <v>27000</v>
      </c>
      <c r="J23281" s="663">
        <v>20000000</v>
      </c>
      <c r="K23281" s="662">
        <v>535000000000</v>
      </c>
    </row>
    <row r="23282" spans="3:11" x14ac:dyDescent="0.25">
      <c r="C23282" s="660">
        <v>45958</v>
      </c>
      <c r="D23282" s="661" t="s">
        <v>312</v>
      </c>
      <c r="E23282" s="662">
        <v>27000</v>
      </c>
      <c r="F23282" s="662">
        <v>27000</v>
      </c>
      <c r="G23282" s="662">
        <v>26750</v>
      </c>
      <c r="H23282" s="661">
        <v>3</v>
      </c>
      <c r="I23282" s="662">
        <v>81000</v>
      </c>
      <c r="J23282" s="663">
        <v>20000000</v>
      </c>
      <c r="K23282" s="662">
        <v>535000000000</v>
      </c>
    </row>
    <row r="23283" spans="3:11" x14ac:dyDescent="0.25">
      <c r="C23283" s="660">
        <v>45958</v>
      </c>
      <c r="D23283" s="661" t="s">
        <v>312</v>
      </c>
      <c r="E23283" s="662">
        <v>27000</v>
      </c>
      <c r="F23283" s="662">
        <v>27000</v>
      </c>
      <c r="G23283" s="662">
        <v>26750</v>
      </c>
      <c r="H23283" s="661">
        <v>27</v>
      </c>
      <c r="I23283" s="662">
        <v>729000</v>
      </c>
      <c r="J23283" s="663">
        <v>20000000</v>
      </c>
      <c r="K23283" s="662">
        <v>535000000000</v>
      </c>
    </row>
    <row r="23284" spans="3:11" x14ac:dyDescent="0.25">
      <c r="C23284" s="660">
        <v>45958</v>
      </c>
      <c r="D23284" s="661" t="s">
        <v>312</v>
      </c>
      <c r="E23284" s="662">
        <v>27000</v>
      </c>
      <c r="F23284" s="662">
        <v>27000</v>
      </c>
      <c r="G23284" s="662">
        <v>26750</v>
      </c>
      <c r="H23284" s="661">
        <v>2</v>
      </c>
      <c r="I23284" s="662">
        <v>54000</v>
      </c>
      <c r="J23284" s="663">
        <v>20000000</v>
      </c>
      <c r="K23284" s="662">
        <v>535000000000</v>
      </c>
    </row>
    <row r="23285" spans="3:11" x14ac:dyDescent="0.25">
      <c r="C23285" s="660">
        <v>45958</v>
      </c>
      <c r="D23285" s="661" t="s">
        <v>312</v>
      </c>
      <c r="E23285" s="662">
        <v>27000</v>
      </c>
      <c r="F23285" s="662">
        <v>27000</v>
      </c>
      <c r="G23285" s="662">
        <v>26750</v>
      </c>
      <c r="H23285" s="661">
        <v>10</v>
      </c>
      <c r="I23285" s="662">
        <v>270000</v>
      </c>
      <c r="J23285" s="663">
        <v>20000000</v>
      </c>
      <c r="K23285" s="662">
        <v>535000000000</v>
      </c>
    </row>
    <row r="23286" spans="3:11" x14ac:dyDescent="0.25">
      <c r="C23286" s="660">
        <v>45958</v>
      </c>
      <c r="D23286" s="661" t="s">
        <v>312</v>
      </c>
      <c r="E23286" s="662">
        <v>27000</v>
      </c>
      <c r="F23286" s="662">
        <v>27000</v>
      </c>
      <c r="G23286" s="662">
        <v>26750</v>
      </c>
      <c r="H23286" s="661">
        <v>38</v>
      </c>
      <c r="I23286" s="662">
        <v>1026000</v>
      </c>
      <c r="J23286" s="663">
        <v>20000000</v>
      </c>
      <c r="K23286" s="662">
        <v>535000000000</v>
      </c>
    </row>
    <row r="23287" spans="3:11" x14ac:dyDescent="0.25">
      <c r="C23287" s="660">
        <v>45958</v>
      </c>
      <c r="D23287" s="661" t="s">
        <v>1154</v>
      </c>
      <c r="E23287" s="662">
        <v>54000</v>
      </c>
      <c r="F23287" s="662">
        <v>54500</v>
      </c>
      <c r="G23287" s="662">
        <v>54900</v>
      </c>
      <c r="H23287" s="661">
        <v>1</v>
      </c>
      <c r="I23287" s="662">
        <v>54000</v>
      </c>
      <c r="J23287" s="663">
        <v>600000</v>
      </c>
      <c r="K23287" s="662">
        <v>32940000000</v>
      </c>
    </row>
    <row r="23288" spans="3:11" x14ac:dyDescent="0.25">
      <c r="C23288" s="660">
        <v>45958</v>
      </c>
      <c r="D23288" s="661" t="s">
        <v>312</v>
      </c>
      <c r="E23288" s="662">
        <v>26713.94</v>
      </c>
      <c r="F23288" s="662">
        <v>27000</v>
      </c>
      <c r="G23288" s="662">
        <v>26750</v>
      </c>
      <c r="H23288" s="661">
        <v>2</v>
      </c>
      <c r="I23288" s="662">
        <v>53427.88</v>
      </c>
      <c r="J23288" s="663">
        <v>20000000</v>
      </c>
      <c r="K23288" s="662">
        <v>535000000000</v>
      </c>
    </row>
    <row r="23289" spans="3:11" x14ac:dyDescent="0.25">
      <c r="C23289" s="660">
        <v>45958</v>
      </c>
      <c r="D23289" s="661" t="s">
        <v>1155</v>
      </c>
      <c r="E23289" s="662">
        <v>36900</v>
      </c>
      <c r="F23289" s="662">
        <v>36900</v>
      </c>
      <c r="G23289" s="662">
        <v>38000</v>
      </c>
      <c r="H23289" s="661">
        <v>3</v>
      </c>
      <c r="I23289" s="662">
        <v>110700</v>
      </c>
      <c r="J23289" s="663">
        <v>2400000</v>
      </c>
      <c r="K23289" s="662">
        <v>91200000000</v>
      </c>
    </row>
    <row r="23290" spans="3:11" x14ac:dyDescent="0.25">
      <c r="C23290" s="660">
        <v>45958</v>
      </c>
      <c r="D23290" s="661" t="s">
        <v>317</v>
      </c>
      <c r="E23290" s="662">
        <v>120650</v>
      </c>
      <c r="F23290" s="662">
        <v>121000</v>
      </c>
      <c r="G23290" s="662">
        <v>125000</v>
      </c>
      <c r="H23290" s="661">
        <v>25</v>
      </c>
      <c r="I23290" s="662">
        <v>3016250</v>
      </c>
      <c r="J23290" s="663">
        <v>15000000</v>
      </c>
      <c r="K23290" s="662">
        <v>1875000000000</v>
      </c>
    </row>
    <row r="23291" spans="3:11" x14ac:dyDescent="0.25">
      <c r="C23291" s="660">
        <v>45958</v>
      </c>
      <c r="D23291" s="661" t="s">
        <v>317</v>
      </c>
      <c r="E23291" s="662">
        <v>120650</v>
      </c>
      <c r="F23291" s="662">
        <v>121000</v>
      </c>
      <c r="G23291" s="662">
        <v>125000</v>
      </c>
      <c r="H23291" s="661">
        <v>25</v>
      </c>
      <c r="I23291" s="662">
        <v>3016250</v>
      </c>
      <c r="J23291" s="663">
        <v>15000000</v>
      </c>
      <c r="K23291" s="662">
        <v>1875000000000</v>
      </c>
    </row>
    <row r="23292" spans="3:11" x14ac:dyDescent="0.25">
      <c r="C23292" s="660">
        <v>45958</v>
      </c>
      <c r="D23292" s="661" t="s">
        <v>317</v>
      </c>
      <c r="E23292" s="662">
        <v>120502</v>
      </c>
      <c r="F23292" s="662">
        <v>121000</v>
      </c>
      <c r="G23292" s="662">
        <v>125000</v>
      </c>
      <c r="H23292" s="661">
        <v>1</v>
      </c>
      <c r="I23292" s="662">
        <v>120502</v>
      </c>
      <c r="J23292" s="663">
        <v>15000000</v>
      </c>
      <c r="K23292" s="662">
        <v>1875000000000</v>
      </c>
    </row>
    <row r="23293" spans="3:11" x14ac:dyDescent="0.25">
      <c r="C23293" s="660">
        <v>45958</v>
      </c>
      <c r="D23293" s="661" t="s">
        <v>317</v>
      </c>
      <c r="E23293" s="662">
        <v>121000</v>
      </c>
      <c r="F23293" s="662">
        <v>121000</v>
      </c>
      <c r="G23293" s="662">
        <v>125000</v>
      </c>
      <c r="H23293" s="661">
        <v>100</v>
      </c>
      <c r="I23293" s="662">
        <v>12100000</v>
      </c>
      <c r="J23293" s="663">
        <v>15000000</v>
      </c>
      <c r="K23293" s="662">
        <v>1875000000000</v>
      </c>
    </row>
    <row r="23294" spans="3:11" x14ac:dyDescent="0.25">
      <c r="C23294" s="660">
        <v>45958</v>
      </c>
      <c r="D23294" s="661" t="s">
        <v>312</v>
      </c>
      <c r="E23294" s="662">
        <v>26713.94</v>
      </c>
      <c r="F23294" s="662">
        <v>27000</v>
      </c>
      <c r="G23294" s="662">
        <v>26750</v>
      </c>
      <c r="H23294" s="661">
        <v>3</v>
      </c>
      <c r="I23294" s="662">
        <v>80141.820000000007</v>
      </c>
      <c r="J23294" s="663">
        <v>20000000</v>
      </c>
      <c r="K23294" s="662">
        <v>535000000000</v>
      </c>
    </row>
    <row r="23295" spans="3:11" x14ac:dyDescent="0.25">
      <c r="C23295" s="660">
        <v>45958</v>
      </c>
      <c r="D23295" s="661" t="s">
        <v>312</v>
      </c>
      <c r="E23295" s="662">
        <v>27000</v>
      </c>
      <c r="F23295" s="662">
        <v>27000</v>
      </c>
      <c r="G23295" s="662">
        <v>26750</v>
      </c>
      <c r="H23295" s="661">
        <v>17</v>
      </c>
      <c r="I23295" s="662">
        <v>459000</v>
      </c>
      <c r="J23295" s="663">
        <v>20000000</v>
      </c>
      <c r="K23295" s="662">
        <v>535000000000</v>
      </c>
    </row>
    <row r="23296" spans="3:11" x14ac:dyDescent="0.25">
      <c r="C23296" s="660">
        <v>45958</v>
      </c>
      <c r="D23296" s="661" t="s">
        <v>317</v>
      </c>
      <c r="E23296" s="662">
        <v>120650</v>
      </c>
      <c r="F23296" s="662">
        <v>121000</v>
      </c>
      <c r="G23296" s="662">
        <v>125000</v>
      </c>
      <c r="H23296" s="661">
        <v>3</v>
      </c>
      <c r="I23296" s="662">
        <v>361950</v>
      </c>
      <c r="J23296" s="663">
        <v>15000000</v>
      </c>
      <c r="K23296" s="662">
        <v>1875000000000</v>
      </c>
    </row>
    <row r="23297" spans="3:11" x14ac:dyDescent="0.25">
      <c r="C23297" s="660">
        <v>45958</v>
      </c>
      <c r="D23297" s="661" t="s">
        <v>310</v>
      </c>
      <c r="E23297" s="662">
        <v>99499</v>
      </c>
      <c r="F23297" s="662">
        <v>100000</v>
      </c>
      <c r="G23297" s="662">
        <v>99500</v>
      </c>
      <c r="H23297" s="661">
        <v>5</v>
      </c>
      <c r="I23297" s="662">
        <v>497495</v>
      </c>
      <c r="J23297" s="663">
        <v>19450000</v>
      </c>
      <c r="K23297" s="662">
        <v>1935275000000</v>
      </c>
    </row>
    <row r="23298" spans="3:11" x14ac:dyDescent="0.25">
      <c r="C23298" s="660">
        <v>45958</v>
      </c>
      <c r="D23298" s="661" t="s">
        <v>312</v>
      </c>
      <c r="E23298" s="662">
        <v>27000</v>
      </c>
      <c r="F23298" s="662">
        <v>27000</v>
      </c>
      <c r="G23298" s="662">
        <v>26750</v>
      </c>
      <c r="H23298" s="661">
        <v>5</v>
      </c>
      <c r="I23298" s="662">
        <v>135000</v>
      </c>
      <c r="J23298" s="663">
        <v>20000000</v>
      </c>
      <c r="K23298" s="662">
        <v>535000000000</v>
      </c>
    </row>
    <row r="23299" spans="3:11" x14ac:dyDescent="0.25">
      <c r="C23299" s="660">
        <v>45958</v>
      </c>
      <c r="D23299" s="661" t="s">
        <v>1154</v>
      </c>
      <c r="E23299" s="662">
        <v>54200</v>
      </c>
      <c r="F23299" s="662">
        <v>54500</v>
      </c>
      <c r="G23299" s="662">
        <v>54900</v>
      </c>
      <c r="H23299" s="661">
        <v>1</v>
      </c>
      <c r="I23299" s="662">
        <v>54200</v>
      </c>
      <c r="J23299" s="663">
        <v>600000</v>
      </c>
      <c r="K23299" s="662">
        <v>32940000000</v>
      </c>
    </row>
    <row r="23300" spans="3:11" x14ac:dyDescent="0.25">
      <c r="C23300" s="660">
        <v>45958</v>
      </c>
      <c r="D23300" s="661" t="s">
        <v>1154</v>
      </c>
      <c r="E23300" s="662">
        <v>54000</v>
      </c>
      <c r="F23300" s="662">
        <v>54500</v>
      </c>
      <c r="G23300" s="662">
        <v>54900</v>
      </c>
      <c r="H23300" s="661">
        <v>12</v>
      </c>
      <c r="I23300" s="662">
        <v>648000</v>
      </c>
      <c r="J23300" s="663">
        <v>600000</v>
      </c>
      <c r="K23300" s="662">
        <v>32940000000</v>
      </c>
    </row>
    <row r="23301" spans="3:11" x14ac:dyDescent="0.25">
      <c r="C23301" s="660">
        <v>45958</v>
      </c>
      <c r="D23301" s="661" t="s">
        <v>312</v>
      </c>
      <c r="E23301" s="662">
        <v>26967</v>
      </c>
      <c r="F23301" s="662">
        <v>27000</v>
      </c>
      <c r="G23301" s="662">
        <v>26750</v>
      </c>
      <c r="H23301" s="661">
        <v>2</v>
      </c>
      <c r="I23301" s="662">
        <v>53934</v>
      </c>
      <c r="J23301" s="663">
        <v>20000000</v>
      </c>
      <c r="K23301" s="662">
        <v>535000000000</v>
      </c>
    </row>
    <row r="23302" spans="3:11" x14ac:dyDescent="0.25">
      <c r="C23302" s="660">
        <v>45958</v>
      </c>
      <c r="D23302" s="661" t="s">
        <v>312</v>
      </c>
      <c r="E23302" s="662">
        <v>26713.94</v>
      </c>
      <c r="F23302" s="662">
        <v>27000</v>
      </c>
      <c r="G23302" s="662">
        <v>26750</v>
      </c>
      <c r="H23302" s="661">
        <v>13</v>
      </c>
      <c r="I23302" s="662">
        <v>347281.22</v>
      </c>
      <c r="J23302" s="663">
        <v>20000000</v>
      </c>
      <c r="K23302" s="662">
        <v>535000000000</v>
      </c>
    </row>
    <row r="23303" spans="3:11" x14ac:dyDescent="0.25">
      <c r="C23303" s="660">
        <v>45958</v>
      </c>
      <c r="D23303" s="661" t="s">
        <v>312</v>
      </c>
      <c r="E23303" s="662">
        <v>27000</v>
      </c>
      <c r="F23303" s="662">
        <v>27000</v>
      </c>
      <c r="G23303" s="662">
        <v>26750</v>
      </c>
      <c r="H23303" s="661">
        <v>1</v>
      </c>
      <c r="I23303" s="662">
        <v>27000</v>
      </c>
      <c r="J23303" s="663">
        <v>20000000</v>
      </c>
      <c r="K23303" s="662">
        <v>535000000000</v>
      </c>
    </row>
    <row r="23304" spans="3:11" x14ac:dyDescent="0.25">
      <c r="C23304" s="660">
        <v>45958</v>
      </c>
      <c r="D23304" s="661" t="s">
        <v>1155</v>
      </c>
      <c r="E23304" s="662">
        <v>37000</v>
      </c>
      <c r="F23304" s="662">
        <v>36900</v>
      </c>
      <c r="G23304" s="662">
        <v>38000</v>
      </c>
      <c r="H23304" s="661">
        <v>5</v>
      </c>
      <c r="I23304" s="662">
        <v>185000</v>
      </c>
      <c r="J23304" s="663">
        <v>2400000</v>
      </c>
      <c r="K23304" s="662">
        <v>91200000000</v>
      </c>
    </row>
    <row r="23305" spans="3:11" x14ac:dyDescent="0.25">
      <c r="C23305" s="660">
        <v>45958</v>
      </c>
      <c r="D23305" s="661" t="s">
        <v>1155</v>
      </c>
      <c r="E23305" s="662">
        <v>38000</v>
      </c>
      <c r="F23305" s="662">
        <v>36900</v>
      </c>
      <c r="G23305" s="662">
        <v>38000</v>
      </c>
      <c r="H23305" s="661">
        <v>97</v>
      </c>
      <c r="I23305" s="662">
        <v>3686000</v>
      </c>
      <c r="J23305" s="663">
        <v>2400000</v>
      </c>
      <c r="K23305" s="662">
        <v>91200000000</v>
      </c>
    </row>
    <row r="23306" spans="3:11" x14ac:dyDescent="0.25">
      <c r="C23306" s="660">
        <v>45958</v>
      </c>
      <c r="D23306" s="661" t="s">
        <v>310</v>
      </c>
      <c r="E23306" s="662">
        <v>99100</v>
      </c>
      <c r="F23306" s="662">
        <v>100000</v>
      </c>
      <c r="G23306" s="662">
        <v>99500</v>
      </c>
      <c r="H23306" s="661">
        <v>1</v>
      </c>
      <c r="I23306" s="662">
        <v>99100</v>
      </c>
      <c r="J23306" s="663">
        <v>19450000</v>
      </c>
      <c r="K23306" s="662">
        <v>1935275000000</v>
      </c>
    </row>
    <row r="23307" spans="3:11" x14ac:dyDescent="0.25">
      <c r="C23307" s="660">
        <v>45958</v>
      </c>
      <c r="D23307" s="661" t="s">
        <v>1154</v>
      </c>
      <c r="E23307" s="662">
        <v>54000</v>
      </c>
      <c r="F23307" s="662">
        <v>54500</v>
      </c>
      <c r="G23307" s="662">
        <v>54900</v>
      </c>
      <c r="H23307" s="661">
        <v>5</v>
      </c>
      <c r="I23307" s="662">
        <v>270000</v>
      </c>
      <c r="J23307" s="663">
        <v>600000</v>
      </c>
      <c r="K23307" s="662">
        <v>32940000000</v>
      </c>
    </row>
    <row r="23308" spans="3:11" x14ac:dyDescent="0.25">
      <c r="C23308" s="660">
        <v>45958</v>
      </c>
      <c r="D23308" s="661" t="s">
        <v>1154</v>
      </c>
      <c r="E23308" s="662">
        <v>54000</v>
      </c>
      <c r="F23308" s="662">
        <v>54500</v>
      </c>
      <c r="G23308" s="662">
        <v>54900</v>
      </c>
      <c r="H23308" s="661">
        <v>2</v>
      </c>
      <c r="I23308" s="662">
        <v>108000</v>
      </c>
      <c r="J23308" s="663">
        <v>600000</v>
      </c>
      <c r="K23308" s="662">
        <v>32940000000</v>
      </c>
    </row>
    <row r="23309" spans="3:11" x14ac:dyDescent="0.25">
      <c r="C23309" s="660">
        <v>45958</v>
      </c>
      <c r="D23309" s="661" t="s">
        <v>1154</v>
      </c>
      <c r="E23309" s="662">
        <v>54000</v>
      </c>
      <c r="F23309" s="662">
        <v>54500</v>
      </c>
      <c r="G23309" s="662">
        <v>54900</v>
      </c>
      <c r="H23309" s="661">
        <v>55</v>
      </c>
      <c r="I23309" s="662">
        <v>2970000</v>
      </c>
      <c r="J23309" s="663">
        <v>600000</v>
      </c>
      <c r="K23309" s="662">
        <v>32940000000</v>
      </c>
    </row>
    <row r="23310" spans="3:11" x14ac:dyDescent="0.25">
      <c r="C23310" s="660">
        <v>45958</v>
      </c>
      <c r="D23310" s="661" t="s">
        <v>310</v>
      </c>
      <c r="E23310" s="662">
        <v>99000</v>
      </c>
      <c r="F23310" s="662">
        <v>100000</v>
      </c>
      <c r="G23310" s="662">
        <v>99500</v>
      </c>
      <c r="H23310" s="661">
        <v>5</v>
      </c>
      <c r="I23310" s="662">
        <v>495000</v>
      </c>
      <c r="J23310" s="663">
        <v>19450000</v>
      </c>
      <c r="K23310" s="662">
        <v>1935275000000</v>
      </c>
    </row>
    <row r="23311" spans="3:11" x14ac:dyDescent="0.25">
      <c r="C23311" s="660">
        <v>45958</v>
      </c>
      <c r="D23311" s="661" t="s">
        <v>310</v>
      </c>
      <c r="E23311" s="662">
        <v>99499</v>
      </c>
      <c r="F23311" s="662">
        <v>100000</v>
      </c>
      <c r="G23311" s="662">
        <v>99500</v>
      </c>
      <c r="H23311" s="661">
        <v>11</v>
      </c>
      <c r="I23311" s="662">
        <v>1094489</v>
      </c>
      <c r="J23311" s="663">
        <v>19450000</v>
      </c>
      <c r="K23311" s="662">
        <v>1935275000000</v>
      </c>
    </row>
    <row r="23312" spans="3:11" x14ac:dyDescent="0.25">
      <c r="C23312" s="660">
        <v>45958</v>
      </c>
      <c r="D23312" s="661" t="s">
        <v>310</v>
      </c>
      <c r="E23312" s="662">
        <v>99500</v>
      </c>
      <c r="F23312" s="662">
        <v>100000</v>
      </c>
      <c r="G23312" s="662">
        <v>99500</v>
      </c>
      <c r="H23312" s="661">
        <v>79</v>
      </c>
      <c r="I23312" s="662">
        <v>7860500</v>
      </c>
      <c r="J23312" s="663">
        <v>19450000</v>
      </c>
      <c r="K23312" s="662">
        <v>1935275000000</v>
      </c>
    </row>
    <row r="23313" spans="3:11" x14ac:dyDescent="0.25">
      <c r="C23313" s="660">
        <v>45958</v>
      </c>
      <c r="D23313" s="661" t="s">
        <v>312</v>
      </c>
      <c r="E23313" s="662">
        <v>27000</v>
      </c>
      <c r="F23313" s="662">
        <v>27000</v>
      </c>
      <c r="G23313" s="662">
        <v>26750</v>
      </c>
      <c r="H23313" s="661">
        <v>39</v>
      </c>
      <c r="I23313" s="662">
        <v>1053000</v>
      </c>
      <c r="J23313" s="663">
        <v>20000000</v>
      </c>
      <c r="K23313" s="662">
        <v>535000000000</v>
      </c>
    </row>
    <row r="23314" spans="3:11" x14ac:dyDescent="0.25">
      <c r="C23314" s="660">
        <v>45958</v>
      </c>
      <c r="D23314" s="661" t="s">
        <v>312</v>
      </c>
      <c r="E23314" s="662">
        <v>27000</v>
      </c>
      <c r="F23314" s="662">
        <v>27000</v>
      </c>
      <c r="G23314" s="662">
        <v>26750</v>
      </c>
      <c r="H23314" s="661">
        <v>5</v>
      </c>
      <c r="I23314" s="662">
        <v>135000</v>
      </c>
      <c r="J23314" s="663">
        <v>20000000</v>
      </c>
      <c r="K23314" s="662">
        <v>535000000000</v>
      </c>
    </row>
    <row r="23315" spans="3:11" x14ac:dyDescent="0.25">
      <c r="C23315" s="660">
        <v>45958</v>
      </c>
      <c r="D23315" s="661" t="s">
        <v>312</v>
      </c>
      <c r="E23315" s="662">
        <v>27000</v>
      </c>
      <c r="F23315" s="662">
        <v>27000</v>
      </c>
      <c r="G23315" s="662">
        <v>26750</v>
      </c>
      <c r="H23315" s="661">
        <v>6</v>
      </c>
      <c r="I23315" s="662">
        <v>162000</v>
      </c>
      <c r="J23315" s="663">
        <v>20000000</v>
      </c>
      <c r="K23315" s="662">
        <v>535000000000</v>
      </c>
    </row>
    <row r="23316" spans="3:11" x14ac:dyDescent="0.25">
      <c r="C23316" s="660">
        <v>45958</v>
      </c>
      <c r="D23316" s="661" t="s">
        <v>312</v>
      </c>
      <c r="E23316" s="662">
        <v>27000</v>
      </c>
      <c r="F23316" s="662">
        <v>27000</v>
      </c>
      <c r="G23316" s="662">
        <v>26750</v>
      </c>
      <c r="H23316" s="661">
        <v>1</v>
      </c>
      <c r="I23316" s="662">
        <v>27000</v>
      </c>
      <c r="J23316" s="663">
        <v>20000000</v>
      </c>
      <c r="K23316" s="662">
        <v>535000000000</v>
      </c>
    </row>
    <row r="23317" spans="3:11" x14ac:dyDescent="0.25">
      <c r="C23317" s="660">
        <v>45958</v>
      </c>
      <c r="D23317" s="661" t="s">
        <v>1154</v>
      </c>
      <c r="E23317" s="662">
        <v>54000</v>
      </c>
      <c r="F23317" s="662">
        <v>54500</v>
      </c>
      <c r="G23317" s="662">
        <v>54900</v>
      </c>
      <c r="H23317" s="661">
        <v>11</v>
      </c>
      <c r="I23317" s="662">
        <v>594000</v>
      </c>
      <c r="J23317" s="663">
        <v>600000</v>
      </c>
      <c r="K23317" s="662">
        <v>32940000000</v>
      </c>
    </row>
    <row r="23318" spans="3:11" x14ac:dyDescent="0.25">
      <c r="C23318" s="660">
        <v>45958</v>
      </c>
      <c r="D23318" s="661" t="s">
        <v>1154</v>
      </c>
      <c r="E23318" s="662">
        <v>54000</v>
      </c>
      <c r="F23318" s="662">
        <v>54500</v>
      </c>
      <c r="G23318" s="662">
        <v>54900</v>
      </c>
      <c r="H23318" s="661">
        <v>50</v>
      </c>
      <c r="I23318" s="662">
        <v>2700000</v>
      </c>
      <c r="J23318" s="663">
        <v>600000</v>
      </c>
      <c r="K23318" s="662">
        <v>32940000000</v>
      </c>
    </row>
    <row r="23319" spans="3:11" x14ac:dyDescent="0.25">
      <c r="C23319" s="660">
        <v>45958</v>
      </c>
      <c r="D23319" s="661" t="s">
        <v>1155</v>
      </c>
      <c r="E23319" s="662">
        <v>37000</v>
      </c>
      <c r="F23319" s="662">
        <v>36900</v>
      </c>
      <c r="G23319" s="662">
        <v>38000</v>
      </c>
      <c r="H23319" s="661">
        <v>1</v>
      </c>
      <c r="I23319" s="662">
        <v>37000</v>
      </c>
      <c r="J23319" s="663">
        <v>2400000</v>
      </c>
      <c r="K23319" s="662">
        <v>91200000000</v>
      </c>
    </row>
    <row r="23320" spans="3:11" x14ac:dyDescent="0.25">
      <c r="C23320" s="660">
        <v>45958</v>
      </c>
      <c r="D23320" s="661" t="s">
        <v>1154</v>
      </c>
      <c r="E23320" s="662">
        <v>54000</v>
      </c>
      <c r="F23320" s="662">
        <v>54500</v>
      </c>
      <c r="G23320" s="662">
        <v>54900</v>
      </c>
      <c r="H23320" s="661">
        <v>4</v>
      </c>
      <c r="I23320" s="662">
        <v>216000</v>
      </c>
      <c r="J23320" s="663">
        <v>600000</v>
      </c>
      <c r="K23320" s="662">
        <v>32940000000</v>
      </c>
    </row>
    <row r="23321" spans="3:11" x14ac:dyDescent="0.25">
      <c r="C23321" s="660">
        <v>45958</v>
      </c>
      <c r="D23321" s="661" t="s">
        <v>317</v>
      </c>
      <c r="E23321" s="662">
        <v>120650</v>
      </c>
      <c r="F23321" s="662">
        <v>121000</v>
      </c>
      <c r="G23321" s="662">
        <v>125000</v>
      </c>
      <c r="H23321" s="661">
        <v>2</v>
      </c>
      <c r="I23321" s="662">
        <v>241300</v>
      </c>
      <c r="J23321" s="663">
        <v>15000000</v>
      </c>
      <c r="K23321" s="662">
        <v>1875000000000</v>
      </c>
    </row>
    <row r="23322" spans="3:11" x14ac:dyDescent="0.25">
      <c r="C23322" s="660">
        <v>45958</v>
      </c>
      <c r="D23322" s="661" t="s">
        <v>317</v>
      </c>
      <c r="E23322" s="662">
        <v>120650</v>
      </c>
      <c r="F23322" s="662">
        <v>121000</v>
      </c>
      <c r="G23322" s="662">
        <v>125000</v>
      </c>
      <c r="H23322" s="661">
        <v>18</v>
      </c>
      <c r="I23322" s="662">
        <v>2171700</v>
      </c>
      <c r="J23322" s="663">
        <v>15000000</v>
      </c>
      <c r="K23322" s="662">
        <v>1875000000000</v>
      </c>
    </row>
    <row r="23323" spans="3:11" x14ac:dyDescent="0.25">
      <c r="C23323" s="660">
        <v>45958</v>
      </c>
      <c r="D23323" s="661" t="s">
        <v>1155</v>
      </c>
      <c r="E23323" s="662">
        <v>37000</v>
      </c>
      <c r="F23323" s="662">
        <v>36900</v>
      </c>
      <c r="G23323" s="662">
        <v>38000</v>
      </c>
      <c r="H23323" s="661">
        <v>1</v>
      </c>
      <c r="I23323" s="662">
        <v>37000</v>
      </c>
      <c r="J23323" s="663">
        <v>2400000</v>
      </c>
      <c r="K23323" s="662">
        <v>91200000000</v>
      </c>
    </row>
    <row r="23324" spans="3:11" x14ac:dyDescent="0.25">
      <c r="C23324" s="660">
        <v>45958</v>
      </c>
      <c r="D23324" s="661" t="s">
        <v>312</v>
      </c>
      <c r="E23324" s="662">
        <v>27000</v>
      </c>
      <c r="F23324" s="662">
        <v>27000</v>
      </c>
      <c r="G23324" s="662">
        <v>26750</v>
      </c>
      <c r="H23324" s="661">
        <v>2</v>
      </c>
      <c r="I23324" s="662">
        <v>54000</v>
      </c>
      <c r="J23324" s="663">
        <v>20000000</v>
      </c>
      <c r="K23324" s="662">
        <v>535000000000</v>
      </c>
    </row>
    <row r="23325" spans="3:11" x14ac:dyDescent="0.25">
      <c r="C23325" s="660">
        <v>45958</v>
      </c>
      <c r="D23325" s="661" t="s">
        <v>1154</v>
      </c>
      <c r="E23325" s="662">
        <v>54000</v>
      </c>
      <c r="F23325" s="662">
        <v>54500</v>
      </c>
      <c r="G23325" s="662">
        <v>54900</v>
      </c>
      <c r="H23325" s="661">
        <v>18</v>
      </c>
      <c r="I23325" s="662">
        <v>972000</v>
      </c>
      <c r="J23325" s="663">
        <v>600000</v>
      </c>
      <c r="K23325" s="662">
        <v>32940000000</v>
      </c>
    </row>
    <row r="23326" spans="3:11" x14ac:dyDescent="0.25">
      <c r="C23326" s="660">
        <v>45958</v>
      </c>
      <c r="D23326" s="661" t="s">
        <v>312</v>
      </c>
      <c r="E23326" s="662">
        <v>27000</v>
      </c>
      <c r="F23326" s="662">
        <v>27000</v>
      </c>
      <c r="G23326" s="662">
        <v>26750</v>
      </c>
      <c r="H23326" s="661">
        <v>73</v>
      </c>
      <c r="I23326" s="662">
        <v>1971000</v>
      </c>
      <c r="J23326" s="663">
        <v>20000000</v>
      </c>
      <c r="K23326" s="662">
        <v>535000000000</v>
      </c>
    </row>
    <row r="23327" spans="3:11" x14ac:dyDescent="0.25">
      <c r="C23327" s="660">
        <v>45958</v>
      </c>
      <c r="D23327" s="661" t="s">
        <v>317</v>
      </c>
      <c r="E23327" s="662">
        <v>120650</v>
      </c>
      <c r="F23327" s="662">
        <v>121000</v>
      </c>
      <c r="G23327" s="662">
        <v>125000</v>
      </c>
      <c r="H23327" s="661">
        <v>1</v>
      </c>
      <c r="I23327" s="662">
        <v>120650</v>
      </c>
      <c r="J23327" s="663">
        <v>15000000</v>
      </c>
      <c r="K23327" s="662">
        <v>1875000000000</v>
      </c>
    </row>
    <row r="23328" spans="3:11" x14ac:dyDescent="0.25">
      <c r="C23328" s="660">
        <v>45958</v>
      </c>
      <c r="D23328" s="661" t="s">
        <v>317</v>
      </c>
      <c r="E23328" s="662">
        <v>121500</v>
      </c>
      <c r="F23328" s="662">
        <v>121000</v>
      </c>
      <c r="G23328" s="662">
        <v>125000</v>
      </c>
      <c r="H23328" s="661">
        <v>2</v>
      </c>
      <c r="I23328" s="662">
        <v>243000</v>
      </c>
      <c r="J23328" s="663">
        <v>15000000</v>
      </c>
      <c r="K23328" s="662">
        <v>1875000000000</v>
      </c>
    </row>
    <row r="23329" spans="3:11" x14ac:dyDescent="0.25">
      <c r="C23329" s="660">
        <v>45958</v>
      </c>
      <c r="D23329" s="661" t="s">
        <v>317</v>
      </c>
      <c r="E23329" s="662">
        <v>121500</v>
      </c>
      <c r="F23329" s="662">
        <v>121000</v>
      </c>
      <c r="G23329" s="662">
        <v>125000</v>
      </c>
      <c r="H23329" s="661">
        <v>2</v>
      </c>
      <c r="I23329" s="662">
        <v>243000</v>
      </c>
      <c r="J23329" s="663">
        <v>15000000</v>
      </c>
      <c r="K23329" s="662">
        <v>1875000000000</v>
      </c>
    </row>
    <row r="23330" spans="3:11" x14ac:dyDescent="0.25">
      <c r="C23330" s="660">
        <v>45958</v>
      </c>
      <c r="D23330" s="661" t="s">
        <v>317</v>
      </c>
      <c r="E23330" s="662">
        <v>122000</v>
      </c>
      <c r="F23330" s="662">
        <v>121000</v>
      </c>
      <c r="G23330" s="662">
        <v>125000</v>
      </c>
      <c r="H23330" s="661">
        <v>2</v>
      </c>
      <c r="I23330" s="662">
        <v>244000</v>
      </c>
      <c r="J23330" s="663">
        <v>15000000</v>
      </c>
      <c r="K23330" s="662">
        <v>1875000000000</v>
      </c>
    </row>
    <row r="23331" spans="3:11" x14ac:dyDescent="0.25">
      <c r="C23331" s="660">
        <v>45958</v>
      </c>
      <c r="D23331" s="661" t="s">
        <v>317</v>
      </c>
      <c r="E23331" s="662">
        <v>122000</v>
      </c>
      <c r="F23331" s="662">
        <v>121000</v>
      </c>
      <c r="G23331" s="662">
        <v>125000</v>
      </c>
      <c r="H23331" s="661">
        <v>3</v>
      </c>
      <c r="I23331" s="662">
        <v>366000</v>
      </c>
      <c r="J23331" s="663">
        <v>15000000</v>
      </c>
      <c r="K23331" s="662">
        <v>1875000000000</v>
      </c>
    </row>
    <row r="23332" spans="3:11" x14ac:dyDescent="0.25">
      <c r="C23332" s="660">
        <v>45958</v>
      </c>
      <c r="D23332" s="661" t="s">
        <v>317</v>
      </c>
      <c r="E23332" s="662">
        <v>122000</v>
      </c>
      <c r="F23332" s="662">
        <v>121000</v>
      </c>
      <c r="G23332" s="662">
        <v>125000</v>
      </c>
      <c r="H23332" s="661">
        <v>65</v>
      </c>
      <c r="I23332" s="662">
        <v>7930000</v>
      </c>
      <c r="J23332" s="663">
        <v>15000000</v>
      </c>
      <c r="K23332" s="662">
        <v>1875000000000</v>
      </c>
    </row>
    <row r="23333" spans="3:11" x14ac:dyDescent="0.25">
      <c r="C23333" s="660">
        <v>45958</v>
      </c>
      <c r="D23333" s="661" t="s">
        <v>317</v>
      </c>
      <c r="E23333" s="662">
        <v>122500</v>
      </c>
      <c r="F23333" s="662">
        <v>121000</v>
      </c>
      <c r="G23333" s="662">
        <v>125000</v>
      </c>
      <c r="H23333" s="661">
        <v>155</v>
      </c>
      <c r="I23333" s="662">
        <v>18987500</v>
      </c>
      <c r="J23333" s="663">
        <v>15000000</v>
      </c>
      <c r="K23333" s="662">
        <v>1875000000000</v>
      </c>
    </row>
    <row r="23334" spans="3:11" x14ac:dyDescent="0.25">
      <c r="C23334" s="660">
        <v>45958</v>
      </c>
      <c r="D23334" s="661" t="s">
        <v>317</v>
      </c>
      <c r="E23334" s="662">
        <v>123000</v>
      </c>
      <c r="F23334" s="662">
        <v>121000</v>
      </c>
      <c r="G23334" s="662">
        <v>125000</v>
      </c>
      <c r="H23334" s="661">
        <v>6</v>
      </c>
      <c r="I23334" s="662">
        <v>738000</v>
      </c>
      <c r="J23334" s="663">
        <v>15000000</v>
      </c>
      <c r="K23334" s="662">
        <v>1875000000000</v>
      </c>
    </row>
    <row r="23335" spans="3:11" x14ac:dyDescent="0.25">
      <c r="C23335" s="660">
        <v>45958</v>
      </c>
      <c r="D23335" s="661" t="s">
        <v>317</v>
      </c>
      <c r="E23335" s="662">
        <v>123000</v>
      </c>
      <c r="F23335" s="662">
        <v>121000</v>
      </c>
      <c r="G23335" s="662">
        <v>125000</v>
      </c>
      <c r="H23335" s="661">
        <v>10</v>
      </c>
      <c r="I23335" s="662">
        <v>1230000</v>
      </c>
      <c r="J23335" s="663">
        <v>15000000</v>
      </c>
      <c r="K23335" s="662">
        <v>1875000000000</v>
      </c>
    </row>
    <row r="23336" spans="3:11" x14ac:dyDescent="0.25">
      <c r="C23336" s="660">
        <v>45958</v>
      </c>
      <c r="D23336" s="661" t="s">
        <v>317</v>
      </c>
      <c r="E23336" s="662">
        <v>123000</v>
      </c>
      <c r="F23336" s="662">
        <v>121000</v>
      </c>
      <c r="G23336" s="662">
        <v>125000</v>
      </c>
      <c r="H23336" s="661">
        <v>6</v>
      </c>
      <c r="I23336" s="662">
        <v>738000</v>
      </c>
      <c r="J23336" s="663">
        <v>15000000</v>
      </c>
      <c r="K23336" s="662">
        <v>1875000000000</v>
      </c>
    </row>
    <row r="23337" spans="3:11" x14ac:dyDescent="0.25">
      <c r="C23337" s="660">
        <v>45958</v>
      </c>
      <c r="D23337" s="661" t="s">
        <v>317</v>
      </c>
      <c r="E23337" s="662">
        <v>123000</v>
      </c>
      <c r="F23337" s="662">
        <v>121000</v>
      </c>
      <c r="G23337" s="662">
        <v>125000</v>
      </c>
      <c r="H23337" s="661">
        <v>10</v>
      </c>
      <c r="I23337" s="662">
        <v>1230000</v>
      </c>
      <c r="J23337" s="663">
        <v>15000000</v>
      </c>
      <c r="K23337" s="662">
        <v>1875000000000</v>
      </c>
    </row>
    <row r="23338" spans="3:11" x14ac:dyDescent="0.25">
      <c r="C23338" s="660">
        <v>45958</v>
      </c>
      <c r="D23338" s="661" t="s">
        <v>317</v>
      </c>
      <c r="E23338" s="662">
        <v>123000</v>
      </c>
      <c r="F23338" s="662">
        <v>121000</v>
      </c>
      <c r="G23338" s="662">
        <v>125000</v>
      </c>
      <c r="H23338" s="661">
        <v>201</v>
      </c>
      <c r="I23338" s="662">
        <v>24723000</v>
      </c>
      <c r="J23338" s="663">
        <v>15000000</v>
      </c>
      <c r="K23338" s="662">
        <v>1875000000000</v>
      </c>
    </row>
    <row r="23339" spans="3:11" x14ac:dyDescent="0.25">
      <c r="C23339" s="660">
        <v>45958</v>
      </c>
      <c r="D23339" s="661" t="s">
        <v>317</v>
      </c>
      <c r="E23339" s="662">
        <v>123000</v>
      </c>
      <c r="F23339" s="662">
        <v>121000</v>
      </c>
      <c r="G23339" s="662">
        <v>125000</v>
      </c>
      <c r="H23339" s="661">
        <v>10</v>
      </c>
      <c r="I23339" s="662">
        <v>1230000</v>
      </c>
      <c r="J23339" s="663">
        <v>15000000</v>
      </c>
      <c r="K23339" s="662">
        <v>1875000000000</v>
      </c>
    </row>
    <row r="23340" spans="3:11" x14ac:dyDescent="0.25">
      <c r="C23340" s="660">
        <v>45958</v>
      </c>
      <c r="D23340" s="661" t="s">
        <v>317</v>
      </c>
      <c r="E23340" s="662">
        <v>123000</v>
      </c>
      <c r="F23340" s="662">
        <v>121000</v>
      </c>
      <c r="G23340" s="662">
        <v>125000</v>
      </c>
      <c r="H23340" s="661">
        <v>40</v>
      </c>
      <c r="I23340" s="662">
        <v>4920000</v>
      </c>
      <c r="J23340" s="663">
        <v>15000000</v>
      </c>
      <c r="K23340" s="662">
        <v>1875000000000</v>
      </c>
    </row>
    <row r="23341" spans="3:11" x14ac:dyDescent="0.25">
      <c r="C23341" s="660">
        <v>45958</v>
      </c>
      <c r="D23341" s="661" t="s">
        <v>317</v>
      </c>
      <c r="E23341" s="662">
        <v>123500</v>
      </c>
      <c r="F23341" s="662">
        <v>121000</v>
      </c>
      <c r="G23341" s="662">
        <v>125000</v>
      </c>
      <c r="H23341" s="661">
        <v>17</v>
      </c>
      <c r="I23341" s="662">
        <v>2099500</v>
      </c>
      <c r="J23341" s="663">
        <v>15000000</v>
      </c>
      <c r="K23341" s="662">
        <v>1875000000000</v>
      </c>
    </row>
    <row r="23342" spans="3:11" x14ac:dyDescent="0.25">
      <c r="C23342" s="660">
        <v>45958</v>
      </c>
      <c r="D23342" s="661" t="s">
        <v>317</v>
      </c>
      <c r="E23342" s="662">
        <v>123500</v>
      </c>
      <c r="F23342" s="662">
        <v>121000</v>
      </c>
      <c r="G23342" s="662">
        <v>125000</v>
      </c>
      <c r="H23342" s="661">
        <v>5</v>
      </c>
      <c r="I23342" s="662">
        <v>617500</v>
      </c>
      <c r="J23342" s="663">
        <v>15000000</v>
      </c>
      <c r="K23342" s="662">
        <v>1875000000000</v>
      </c>
    </row>
    <row r="23343" spans="3:11" x14ac:dyDescent="0.25">
      <c r="C23343" s="660">
        <v>45958</v>
      </c>
      <c r="D23343" s="661" t="s">
        <v>317</v>
      </c>
      <c r="E23343" s="662">
        <v>123500</v>
      </c>
      <c r="F23343" s="662">
        <v>121000</v>
      </c>
      <c r="G23343" s="662">
        <v>125000</v>
      </c>
      <c r="H23343" s="661">
        <v>31</v>
      </c>
      <c r="I23343" s="662">
        <v>3828500</v>
      </c>
      <c r="J23343" s="663">
        <v>15000000</v>
      </c>
      <c r="K23343" s="662">
        <v>1875000000000</v>
      </c>
    </row>
    <row r="23344" spans="3:11" x14ac:dyDescent="0.25">
      <c r="C23344" s="660">
        <v>45958</v>
      </c>
      <c r="D23344" s="661" t="s">
        <v>317</v>
      </c>
      <c r="E23344" s="662">
        <v>123600</v>
      </c>
      <c r="F23344" s="662">
        <v>121000</v>
      </c>
      <c r="G23344" s="662">
        <v>125000</v>
      </c>
      <c r="H23344" s="661">
        <v>1</v>
      </c>
      <c r="I23344" s="662">
        <v>123600</v>
      </c>
      <c r="J23344" s="663">
        <v>15000000</v>
      </c>
      <c r="K23344" s="662">
        <v>1875000000000</v>
      </c>
    </row>
    <row r="23345" spans="3:11" x14ac:dyDescent="0.25">
      <c r="C23345" s="660">
        <v>45958</v>
      </c>
      <c r="D23345" s="661" t="s">
        <v>317</v>
      </c>
      <c r="E23345" s="662">
        <v>123900</v>
      </c>
      <c r="F23345" s="662">
        <v>121000</v>
      </c>
      <c r="G23345" s="662">
        <v>125000</v>
      </c>
      <c r="H23345" s="661">
        <v>1</v>
      </c>
      <c r="I23345" s="662">
        <v>123900</v>
      </c>
      <c r="J23345" s="663">
        <v>15000000</v>
      </c>
      <c r="K23345" s="662">
        <v>1875000000000</v>
      </c>
    </row>
    <row r="23346" spans="3:11" x14ac:dyDescent="0.25">
      <c r="C23346" s="660">
        <v>45958</v>
      </c>
      <c r="D23346" s="661" t="s">
        <v>317</v>
      </c>
      <c r="E23346" s="662">
        <v>123900</v>
      </c>
      <c r="F23346" s="662">
        <v>121000</v>
      </c>
      <c r="G23346" s="662">
        <v>125000</v>
      </c>
      <c r="H23346" s="661">
        <v>10</v>
      </c>
      <c r="I23346" s="662">
        <v>1239000</v>
      </c>
      <c r="J23346" s="663">
        <v>15000000</v>
      </c>
      <c r="K23346" s="662">
        <v>1875000000000</v>
      </c>
    </row>
    <row r="23347" spans="3:11" x14ac:dyDescent="0.25">
      <c r="C23347" s="660">
        <v>45958</v>
      </c>
      <c r="D23347" s="661" t="s">
        <v>317</v>
      </c>
      <c r="E23347" s="662">
        <v>123949</v>
      </c>
      <c r="F23347" s="662">
        <v>121000</v>
      </c>
      <c r="G23347" s="662">
        <v>125000</v>
      </c>
      <c r="H23347" s="661">
        <v>15</v>
      </c>
      <c r="I23347" s="662">
        <v>1859235</v>
      </c>
      <c r="J23347" s="663">
        <v>15000000</v>
      </c>
      <c r="K23347" s="662">
        <v>1875000000000</v>
      </c>
    </row>
    <row r="23348" spans="3:11" x14ac:dyDescent="0.25">
      <c r="C23348" s="660">
        <v>45958</v>
      </c>
      <c r="D23348" s="661" t="s">
        <v>317</v>
      </c>
      <c r="E23348" s="662">
        <v>123950</v>
      </c>
      <c r="F23348" s="662">
        <v>121000</v>
      </c>
      <c r="G23348" s="662">
        <v>125000</v>
      </c>
      <c r="H23348" s="661">
        <v>11</v>
      </c>
      <c r="I23348" s="662">
        <v>1363450</v>
      </c>
      <c r="J23348" s="663">
        <v>15000000</v>
      </c>
      <c r="K23348" s="662">
        <v>1875000000000</v>
      </c>
    </row>
    <row r="23349" spans="3:11" x14ac:dyDescent="0.25">
      <c r="C23349" s="660">
        <v>45958</v>
      </c>
      <c r="D23349" s="661" t="s">
        <v>317</v>
      </c>
      <c r="E23349" s="662">
        <v>123950</v>
      </c>
      <c r="F23349" s="662">
        <v>121000</v>
      </c>
      <c r="G23349" s="662">
        <v>125000</v>
      </c>
      <c r="H23349" s="661">
        <v>10</v>
      </c>
      <c r="I23349" s="662">
        <v>1239500</v>
      </c>
      <c r="J23349" s="663">
        <v>15000000</v>
      </c>
      <c r="K23349" s="662">
        <v>1875000000000</v>
      </c>
    </row>
    <row r="23350" spans="3:11" x14ac:dyDescent="0.25">
      <c r="C23350" s="660">
        <v>45958</v>
      </c>
      <c r="D23350" s="661" t="s">
        <v>317</v>
      </c>
      <c r="E23350" s="662">
        <v>123950</v>
      </c>
      <c r="F23350" s="662">
        <v>121000</v>
      </c>
      <c r="G23350" s="662">
        <v>125000</v>
      </c>
      <c r="H23350" s="661">
        <v>34</v>
      </c>
      <c r="I23350" s="662">
        <v>4214300</v>
      </c>
      <c r="J23350" s="663">
        <v>15000000</v>
      </c>
      <c r="K23350" s="662">
        <v>1875000000000</v>
      </c>
    </row>
    <row r="23351" spans="3:11" x14ac:dyDescent="0.25">
      <c r="C23351" s="660">
        <v>45958</v>
      </c>
      <c r="D23351" s="661" t="s">
        <v>317</v>
      </c>
      <c r="E23351" s="662">
        <v>123950</v>
      </c>
      <c r="F23351" s="662">
        <v>121000</v>
      </c>
      <c r="G23351" s="662">
        <v>125000</v>
      </c>
      <c r="H23351" s="661">
        <v>534</v>
      </c>
      <c r="I23351" s="662">
        <v>66189300</v>
      </c>
      <c r="J23351" s="663">
        <v>15000000</v>
      </c>
      <c r="K23351" s="662">
        <v>1875000000000</v>
      </c>
    </row>
    <row r="23352" spans="3:11" x14ac:dyDescent="0.25">
      <c r="C23352" s="660">
        <v>45958</v>
      </c>
      <c r="D23352" s="661" t="s">
        <v>317</v>
      </c>
      <c r="E23352" s="662">
        <v>123950</v>
      </c>
      <c r="F23352" s="662">
        <v>121000</v>
      </c>
      <c r="G23352" s="662">
        <v>125000</v>
      </c>
      <c r="H23352" s="661">
        <v>176</v>
      </c>
      <c r="I23352" s="662">
        <v>21815200</v>
      </c>
      <c r="J23352" s="663">
        <v>15000000</v>
      </c>
      <c r="K23352" s="662">
        <v>1875000000000</v>
      </c>
    </row>
    <row r="23353" spans="3:11" x14ac:dyDescent="0.25">
      <c r="C23353" s="660">
        <v>45958</v>
      </c>
      <c r="D23353" s="661" t="s">
        <v>317</v>
      </c>
      <c r="E23353" s="662">
        <v>123950</v>
      </c>
      <c r="F23353" s="662">
        <v>121000</v>
      </c>
      <c r="G23353" s="662">
        <v>125000</v>
      </c>
      <c r="H23353" s="661">
        <v>3</v>
      </c>
      <c r="I23353" s="662">
        <v>371850</v>
      </c>
      <c r="J23353" s="663">
        <v>15000000</v>
      </c>
      <c r="K23353" s="662">
        <v>1875000000000</v>
      </c>
    </row>
    <row r="23354" spans="3:11" x14ac:dyDescent="0.25">
      <c r="C23354" s="660">
        <v>45958</v>
      </c>
      <c r="D23354" s="661" t="s">
        <v>317</v>
      </c>
      <c r="E23354" s="662">
        <v>123950</v>
      </c>
      <c r="F23354" s="662">
        <v>121000</v>
      </c>
      <c r="G23354" s="662">
        <v>125000</v>
      </c>
      <c r="H23354" s="661">
        <v>7</v>
      </c>
      <c r="I23354" s="662">
        <v>867650</v>
      </c>
      <c r="J23354" s="663">
        <v>15000000</v>
      </c>
      <c r="K23354" s="662">
        <v>1875000000000</v>
      </c>
    </row>
    <row r="23355" spans="3:11" x14ac:dyDescent="0.25">
      <c r="C23355" s="660">
        <v>45958</v>
      </c>
      <c r="D23355" s="661" t="s">
        <v>317</v>
      </c>
      <c r="E23355" s="662">
        <v>123950</v>
      </c>
      <c r="F23355" s="662">
        <v>121000</v>
      </c>
      <c r="G23355" s="662">
        <v>125000</v>
      </c>
      <c r="H23355" s="661">
        <v>104</v>
      </c>
      <c r="I23355" s="662">
        <v>12890800</v>
      </c>
      <c r="J23355" s="663">
        <v>15000000</v>
      </c>
      <c r="K23355" s="662">
        <v>1875000000000</v>
      </c>
    </row>
    <row r="23356" spans="3:11" x14ac:dyDescent="0.25">
      <c r="C23356" s="660">
        <v>45958</v>
      </c>
      <c r="D23356" s="661" t="s">
        <v>317</v>
      </c>
      <c r="E23356" s="662">
        <v>124000</v>
      </c>
      <c r="F23356" s="662">
        <v>121000</v>
      </c>
      <c r="G23356" s="662">
        <v>125000</v>
      </c>
      <c r="H23356" s="661">
        <v>100</v>
      </c>
      <c r="I23356" s="662">
        <v>12400000</v>
      </c>
      <c r="J23356" s="663">
        <v>15000000</v>
      </c>
      <c r="K23356" s="662">
        <v>1875000000000</v>
      </c>
    </row>
    <row r="23357" spans="3:11" x14ac:dyDescent="0.25">
      <c r="C23357" s="660">
        <v>45958</v>
      </c>
      <c r="D23357" s="661" t="s">
        <v>317</v>
      </c>
      <c r="E23357" s="662">
        <v>124000</v>
      </c>
      <c r="F23357" s="662">
        <v>121000</v>
      </c>
      <c r="G23357" s="662">
        <v>125000</v>
      </c>
      <c r="H23357" s="661">
        <v>5</v>
      </c>
      <c r="I23357" s="662">
        <v>620000</v>
      </c>
      <c r="J23357" s="663">
        <v>15000000</v>
      </c>
      <c r="K23357" s="662">
        <v>1875000000000</v>
      </c>
    </row>
    <row r="23358" spans="3:11" x14ac:dyDescent="0.25">
      <c r="C23358" s="660">
        <v>45958</v>
      </c>
      <c r="D23358" s="661" t="s">
        <v>317</v>
      </c>
      <c r="E23358" s="662">
        <v>124000</v>
      </c>
      <c r="F23358" s="662">
        <v>121000</v>
      </c>
      <c r="G23358" s="662">
        <v>125000</v>
      </c>
      <c r="H23358" s="661">
        <v>42</v>
      </c>
      <c r="I23358" s="662">
        <v>5208000</v>
      </c>
      <c r="J23358" s="663">
        <v>15000000</v>
      </c>
      <c r="K23358" s="662">
        <v>1875000000000</v>
      </c>
    </row>
    <row r="23359" spans="3:11" x14ac:dyDescent="0.25">
      <c r="C23359" s="660">
        <v>45958</v>
      </c>
      <c r="D23359" s="661" t="s">
        <v>317</v>
      </c>
      <c r="E23359" s="662">
        <v>124000</v>
      </c>
      <c r="F23359" s="662">
        <v>121000</v>
      </c>
      <c r="G23359" s="662">
        <v>125000</v>
      </c>
      <c r="H23359" s="661">
        <v>655</v>
      </c>
      <c r="I23359" s="662">
        <v>81220000</v>
      </c>
      <c r="J23359" s="663">
        <v>15000000</v>
      </c>
      <c r="K23359" s="662">
        <v>1875000000000</v>
      </c>
    </row>
    <row r="23360" spans="3:11" x14ac:dyDescent="0.25">
      <c r="C23360" s="660">
        <v>45958</v>
      </c>
      <c r="D23360" s="661" t="s">
        <v>317</v>
      </c>
      <c r="E23360" s="662">
        <v>124000</v>
      </c>
      <c r="F23360" s="662">
        <v>121000</v>
      </c>
      <c r="G23360" s="662">
        <v>125000</v>
      </c>
      <c r="H23360" s="661">
        <v>22</v>
      </c>
      <c r="I23360" s="662">
        <v>2728000</v>
      </c>
      <c r="J23360" s="663">
        <v>15000000</v>
      </c>
      <c r="K23360" s="662">
        <v>1875000000000</v>
      </c>
    </row>
    <row r="23361" spans="3:11" x14ac:dyDescent="0.25">
      <c r="C23361" s="660">
        <v>45958</v>
      </c>
      <c r="D23361" s="661" t="s">
        <v>317</v>
      </c>
      <c r="E23361" s="662">
        <v>124000</v>
      </c>
      <c r="F23361" s="662">
        <v>121000</v>
      </c>
      <c r="G23361" s="662">
        <v>125000</v>
      </c>
      <c r="H23361" s="661">
        <v>80</v>
      </c>
      <c r="I23361" s="662">
        <v>9920000</v>
      </c>
      <c r="J23361" s="663">
        <v>15000000</v>
      </c>
      <c r="K23361" s="662">
        <v>1875000000000</v>
      </c>
    </row>
    <row r="23362" spans="3:11" x14ac:dyDescent="0.25">
      <c r="C23362" s="660">
        <v>45958</v>
      </c>
      <c r="D23362" s="661" t="s">
        <v>317</v>
      </c>
      <c r="E23362" s="662">
        <v>124000</v>
      </c>
      <c r="F23362" s="662">
        <v>121000</v>
      </c>
      <c r="G23362" s="662">
        <v>125000</v>
      </c>
      <c r="H23362" s="661">
        <v>10</v>
      </c>
      <c r="I23362" s="662">
        <v>1240000</v>
      </c>
      <c r="J23362" s="663">
        <v>15000000</v>
      </c>
      <c r="K23362" s="662">
        <v>1875000000000</v>
      </c>
    </row>
    <row r="23363" spans="3:11" x14ac:dyDescent="0.25">
      <c r="C23363" s="660">
        <v>45958</v>
      </c>
      <c r="D23363" s="661" t="s">
        <v>317</v>
      </c>
      <c r="E23363" s="662">
        <v>124500</v>
      </c>
      <c r="F23363" s="662">
        <v>121000</v>
      </c>
      <c r="G23363" s="662">
        <v>125000</v>
      </c>
      <c r="H23363" s="661">
        <v>45</v>
      </c>
      <c r="I23363" s="662">
        <v>5602500</v>
      </c>
      <c r="J23363" s="663">
        <v>15000000</v>
      </c>
      <c r="K23363" s="662">
        <v>1875000000000</v>
      </c>
    </row>
    <row r="23364" spans="3:11" x14ac:dyDescent="0.25">
      <c r="C23364" s="660">
        <v>45958</v>
      </c>
      <c r="D23364" s="661" t="s">
        <v>317</v>
      </c>
      <c r="E23364" s="662">
        <v>124500</v>
      </c>
      <c r="F23364" s="662">
        <v>121000</v>
      </c>
      <c r="G23364" s="662">
        <v>125000</v>
      </c>
      <c r="H23364" s="661">
        <v>2</v>
      </c>
      <c r="I23364" s="662">
        <v>249000</v>
      </c>
      <c r="J23364" s="663">
        <v>15000000</v>
      </c>
      <c r="K23364" s="662">
        <v>1875000000000</v>
      </c>
    </row>
    <row r="23365" spans="3:11" x14ac:dyDescent="0.25">
      <c r="C23365" s="660">
        <v>45958</v>
      </c>
      <c r="D23365" s="661" t="s">
        <v>317</v>
      </c>
      <c r="E23365" s="662">
        <v>124500</v>
      </c>
      <c r="F23365" s="662">
        <v>121000</v>
      </c>
      <c r="G23365" s="662">
        <v>125000</v>
      </c>
      <c r="H23365" s="661">
        <v>10</v>
      </c>
      <c r="I23365" s="662">
        <v>1245000</v>
      </c>
      <c r="J23365" s="663">
        <v>15000000</v>
      </c>
      <c r="K23365" s="662">
        <v>1875000000000</v>
      </c>
    </row>
    <row r="23366" spans="3:11" x14ac:dyDescent="0.25">
      <c r="C23366" s="660">
        <v>45958</v>
      </c>
      <c r="D23366" s="661" t="s">
        <v>317</v>
      </c>
      <c r="E23366" s="662">
        <v>124990</v>
      </c>
      <c r="F23366" s="662">
        <v>121000</v>
      </c>
      <c r="G23366" s="662">
        <v>125000</v>
      </c>
      <c r="H23366" s="661">
        <v>60</v>
      </c>
      <c r="I23366" s="662">
        <v>7499400</v>
      </c>
      <c r="J23366" s="663">
        <v>15000000</v>
      </c>
      <c r="K23366" s="662">
        <v>1875000000000</v>
      </c>
    </row>
    <row r="23367" spans="3:11" x14ac:dyDescent="0.25">
      <c r="C23367" s="660">
        <v>45958</v>
      </c>
      <c r="D23367" s="661" t="s">
        <v>317</v>
      </c>
      <c r="E23367" s="662">
        <v>124995</v>
      </c>
      <c r="F23367" s="662">
        <v>121000</v>
      </c>
      <c r="G23367" s="662">
        <v>125000</v>
      </c>
      <c r="H23367" s="661">
        <v>275</v>
      </c>
      <c r="I23367" s="662">
        <v>34373625</v>
      </c>
      <c r="J23367" s="663">
        <v>15000000</v>
      </c>
      <c r="K23367" s="662">
        <v>1875000000000</v>
      </c>
    </row>
    <row r="23368" spans="3:11" x14ac:dyDescent="0.25">
      <c r="C23368" s="660">
        <v>45958</v>
      </c>
      <c r="D23368" s="661" t="s">
        <v>317</v>
      </c>
      <c r="E23368" s="662">
        <v>125000</v>
      </c>
      <c r="F23368" s="662">
        <v>121000</v>
      </c>
      <c r="G23368" s="662">
        <v>125000</v>
      </c>
      <c r="H23368" s="661">
        <v>222</v>
      </c>
      <c r="I23368" s="662">
        <v>27750000</v>
      </c>
      <c r="J23368" s="663">
        <v>15000000</v>
      </c>
      <c r="K23368" s="662">
        <v>1875000000000</v>
      </c>
    </row>
    <row r="23369" spans="3:11" x14ac:dyDescent="0.25">
      <c r="C23369" s="660">
        <v>45958</v>
      </c>
      <c r="D23369" s="661" t="s">
        <v>317</v>
      </c>
      <c r="E23369" s="662">
        <v>125000</v>
      </c>
      <c r="F23369" s="662">
        <v>121000</v>
      </c>
      <c r="G23369" s="662">
        <v>125000</v>
      </c>
      <c r="H23369" s="661">
        <v>2</v>
      </c>
      <c r="I23369" s="662">
        <v>250000</v>
      </c>
      <c r="J23369" s="663">
        <v>15000000</v>
      </c>
      <c r="K23369" s="662">
        <v>1875000000000</v>
      </c>
    </row>
    <row r="23370" spans="3:11" x14ac:dyDescent="0.25">
      <c r="C23370" s="660">
        <v>45958</v>
      </c>
      <c r="D23370" s="661" t="s">
        <v>317</v>
      </c>
      <c r="E23370" s="662">
        <v>125000</v>
      </c>
      <c r="F23370" s="662">
        <v>121000</v>
      </c>
      <c r="G23370" s="662">
        <v>125000</v>
      </c>
      <c r="H23370" s="661">
        <v>4</v>
      </c>
      <c r="I23370" s="662">
        <v>500000</v>
      </c>
      <c r="J23370" s="663">
        <v>15000000</v>
      </c>
      <c r="K23370" s="662">
        <v>1875000000000</v>
      </c>
    </row>
    <row r="23371" spans="3:11" x14ac:dyDescent="0.25">
      <c r="C23371" s="660">
        <v>45958</v>
      </c>
      <c r="D23371" s="661" t="s">
        <v>317</v>
      </c>
      <c r="E23371" s="662">
        <v>125000</v>
      </c>
      <c r="F23371" s="662">
        <v>121000</v>
      </c>
      <c r="G23371" s="662">
        <v>125000</v>
      </c>
      <c r="H23371" s="661">
        <v>16</v>
      </c>
      <c r="I23371" s="662">
        <v>2000000</v>
      </c>
      <c r="J23371" s="663">
        <v>15000000</v>
      </c>
      <c r="K23371" s="662">
        <v>1875000000000</v>
      </c>
    </row>
    <row r="23372" spans="3:11" x14ac:dyDescent="0.25">
      <c r="C23372" s="660">
        <v>45958</v>
      </c>
      <c r="D23372" s="661" t="s">
        <v>317</v>
      </c>
      <c r="E23372" s="662">
        <v>125000</v>
      </c>
      <c r="F23372" s="662">
        <v>121000</v>
      </c>
      <c r="G23372" s="662">
        <v>125000</v>
      </c>
      <c r="H23372" s="661">
        <v>10</v>
      </c>
      <c r="I23372" s="662">
        <v>1250000</v>
      </c>
      <c r="J23372" s="663">
        <v>15000000</v>
      </c>
      <c r="K23372" s="662">
        <v>1875000000000</v>
      </c>
    </row>
    <row r="23373" spans="3:11" x14ac:dyDescent="0.25">
      <c r="C23373" s="660">
        <v>45958</v>
      </c>
      <c r="D23373" s="661" t="s">
        <v>317</v>
      </c>
      <c r="E23373" s="662">
        <v>125000</v>
      </c>
      <c r="F23373" s="662">
        <v>121000</v>
      </c>
      <c r="G23373" s="662">
        <v>125000</v>
      </c>
      <c r="H23373" s="661">
        <v>2</v>
      </c>
      <c r="I23373" s="662">
        <v>250000</v>
      </c>
      <c r="J23373" s="663">
        <v>15000000</v>
      </c>
      <c r="K23373" s="662">
        <v>1875000000000</v>
      </c>
    </row>
    <row r="23374" spans="3:11" x14ac:dyDescent="0.25">
      <c r="C23374" s="660">
        <v>45958</v>
      </c>
      <c r="D23374" s="661" t="s">
        <v>317</v>
      </c>
      <c r="E23374" s="662">
        <v>125000</v>
      </c>
      <c r="F23374" s="662">
        <v>121000</v>
      </c>
      <c r="G23374" s="662">
        <v>125000</v>
      </c>
      <c r="H23374" s="661">
        <v>300</v>
      </c>
      <c r="I23374" s="662">
        <v>37500000</v>
      </c>
      <c r="J23374" s="663">
        <v>15000000</v>
      </c>
      <c r="K23374" s="662">
        <v>1875000000000</v>
      </c>
    </row>
    <row r="23375" spans="3:11" x14ac:dyDescent="0.25">
      <c r="C23375" s="660">
        <v>45958</v>
      </c>
      <c r="D23375" s="661" t="s">
        <v>317</v>
      </c>
      <c r="E23375" s="662">
        <v>125000</v>
      </c>
      <c r="F23375" s="662">
        <v>121000</v>
      </c>
      <c r="G23375" s="662">
        <v>125000</v>
      </c>
      <c r="H23375" s="661">
        <v>19</v>
      </c>
      <c r="I23375" s="662">
        <v>2375000</v>
      </c>
      <c r="J23375" s="663">
        <v>15000000</v>
      </c>
      <c r="K23375" s="662">
        <v>1875000000000</v>
      </c>
    </row>
    <row r="23376" spans="3:11" x14ac:dyDescent="0.25">
      <c r="C23376" s="660">
        <v>45958</v>
      </c>
      <c r="D23376" s="661" t="s">
        <v>317</v>
      </c>
      <c r="E23376" s="662">
        <v>125000</v>
      </c>
      <c r="F23376" s="662">
        <v>121000</v>
      </c>
      <c r="G23376" s="662">
        <v>125000</v>
      </c>
      <c r="H23376" s="661">
        <v>10</v>
      </c>
      <c r="I23376" s="662">
        <v>1250000</v>
      </c>
      <c r="J23376" s="663">
        <v>15000000</v>
      </c>
      <c r="K23376" s="662">
        <v>1875000000000</v>
      </c>
    </row>
    <row r="23377" spans="3:11" x14ac:dyDescent="0.25">
      <c r="C23377" s="660">
        <v>45958</v>
      </c>
      <c r="D23377" s="661" t="s">
        <v>317</v>
      </c>
      <c r="E23377" s="662">
        <v>125000</v>
      </c>
      <c r="F23377" s="662">
        <v>121000</v>
      </c>
      <c r="G23377" s="662">
        <v>125000</v>
      </c>
      <c r="H23377" s="661">
        <v>3</v>
      </c>
      <c r="I23377" s="662">
        <v>375000</v>
      </c>
      <c r="J23377" s="663">
        <v>15000000</v>
      </c>
      <c r="K23377" s="662">
        <v>1875000000000</v>
      </c>
    </row>
    <row r="23378" spans="3:11" x14ac:dyDescent="0.25">
      <c r="C23378" s="660">
        <v>45958</v>
      </c>
      <c r="D23378" s="661" t="s">
        <v>317</v>
      </c>
      <c r="E23378" s="662">
        <v>125000</v>
      </c>
      <c r="F23378" s="662">
        <v>121000</v>
      </c>
      <c r="G23378" s="662">
        <v>125000</v>
      </c>
      <c r="H23378" s="661">
        <v>202</v>
      </c>
      <c r="I23378" s="662">
        <v>25250000</v>
      </c>
      <c r="J23378" s="663">
        <v>15000000</v>
      </c>
      <c r="K23378" s="662">
        <v>1875000000000</v>
      </c>
    </row>
    <row r="23379" spans="3:11" x14ac:dyDescent="0.25">
      <c r="C23379" s="660">
        <v>45958</v>
      </c>
      <c r="D23379" s="661" t="s">
        <v>317</v>
      </c>
      <c r="E23379" s="662">
        <v>125000</v>
      </c>
      <c r="F23379" s="662">
        <v>121000</v>
      </c>
      <c r="G23379" s="662">
        <v>125000</v>
      </c>
      <c r="H23379" s="661">
        <v>20</v>
      </c>
      <c r="I23379" s="662">
        <v>2500000</v>
      </c>
      <c r="J23379" s="663">
        <v>15000000</v>
      </c>
      <c r="K23379" s="662">
        <v>1875000000000</v>
      </c>
    </row>
    <row r="23380" spans="3:11" x14ac:dyDescent="0.25">
      <c r="C23380" s="660">
        <v>45958</v>
      </c>
      <c r="D23380" s="661" t="s">
        <v>317</v>
      </c>
      <c r="E23380" s="662">
        <v>125000</v>
      </c>
      <c r="F23380" s="662">
        <v>121000</v>
      </c>
      <c r="G23380" s="662">
        <v>125000</v>
      </c>
      <c r="H23380" s="661">
        <v>1</v>
      </c>
      <c r="I23380" s="662">
        <v>125000</v>
      </c>
      <c r="J23380" s="663">
        <v>15000000</v>
      </c>
      <c r="K23380" s="662">
        <v>1875000000000</v>
      </c>
    </row>
    <row r="23381" spans="3:11" x14ac:dyDescent="0.25">
      <c r="C23381" s="660">
        <v>45958</v>
      </c>
      <c r="D23381" s="661" t="s">
        <v>317</v>
      </c>
      <c r="E23381" s="662">
        <v>125000</v>
      </c>
      <c r="F23381" s="662">
        <v>121000</v>
      </c>
      <c r="G23381" s="662">
        <v>125000</v>
      </c>
      <c r="H23381" s="661">
        <v>404</v>
      </c>
      <c r="I23381" s="662">
        <v>50500000</v>
      </c>
      <c r="J23381" s="663">
        <v>15000000</v>
      </c>
      <c r="K23381" s="662">
        <v>1875000000000</v>
      </c>
    </row>
    <row r="23382" spans="3:11" x14ac:dyDescent="0.25">
      <c r="C23382" s="660">
        <v>45958</v>
      </c>
      <c r="D23382" s="661" t="s">
        <v>317</v>
      </c>
      <c r="E23382" s="662">
        <v>125000</v>
      </c>
      <c r="F23382" s="662">
        <v>121000</v>
      </c>
      <c r="G23382" s="662">
        <v>125000</v>
      </c>
      <c r="H23382" s="661">
        <v>50</v>
      </c>
      <c r="I23382" s="662">
        <v>6250000</v>
      </c>
      <c r="J23382" s="663">
        <v>15000000</v>
      </c>
      <c r="K23382" s="662">
        <v>1875000000000</v>
      </c>
    </row>
    <row r="23383" spans="3:11" x14ac:dyDescent="0.25">
      <c r="C23383" s="660">
        <v>45958</v>
      </c>
      <c r="D23383" s="661" t="s">
        <v>317</v>
      </c>
      <c r="E23383" s="662">
        <v>125000</v>
      </c>
      <c r="F23383" s="662">
        <v>121000</v>
      </c>
      <c r="G23383" s="662">
        <v>125000</v>
      </c>
      <c r="H23383" s="661">
        <v>30</v>
      </c>
      <c r="I23383" s="662">
        <v>3750000</v>
      </c>
      <c r="J23383" s="663">
        <v>15000000</v>
      </c>
      <c r="K23383" s="662">
        <v>1875000000000</v>
      </c>
    </row>
    <row r="23384" spans="3:11" x14ac:dyDescent="0.25">
      <c r="C23384" s="660">
        <v>45958</v>
      </c>
      <c r="D23384" s="661" t="s">
        <v>317</v>
      </c>
      <c r="E23384" s="662">
        <v>125000</v>
      </c>
      <c r="F23384" s="662">
        <v>121000</v>
      </c>
      <c r="G23384" s="662">
        <v>125000</v>
      </c>
      <c r="H23384" s="661">
        <v>49</v>
      </c>
      <c r="I23384" s="662">
        <v>6125000</v>
      </c>
      <c r="J23384" s="663">
        <v>15000000</v>
      </c>
      <c r="K23384" s="662">
        <v>1875000000000</v>
      </c>
    </row>
    <row r="23385" spans="3:11" x14ac:dyDescent="0.25">
      <c r="C23385" s="660">
        <v>45958</v>
      </c>
      <c r="D23385" s="661" t="s">
        <v>317</v>
      </c>
      <c r="E23385" s="662">
        <v>125000</v>
      </c>
      <c r="F23385" s="662">
        <v>121000</v>
      </c>
      <c r="G23385" s="662">
        <v>125000</v>
      </c>
      <c r="H23385" s="661">
        <v>56</v>
      </c>
      <c r="I23385" s="662">
        <v>7000000</v>
      </c>
      <c r="J23385" s="663">
        <v>15000000</v>
      </c>
      <c r="K23385" s="662">
        <v>1875000000000</v>
      </c>
    </row>
    <row r="23386" spans="3:11" x14ac:dyDescent="0.25">
      <c r="C23386" s="660">
        <v>45958</v>
      </c>
      <c r="D23386" s="661" t="s">
        <v>317</v>
      </c>
      <c r="E23386" s="662">
        <v>125000</v>
      </c>
      <c r="F23386" s="662">
        <v>121000</v>
      </c>
      <c r="G23386" s="662">
        <v>125000</v>
      </c>
      <c r="H23386" s="661">
        <v>228</v>
      </c>
      <c r="I23386" s="662">
        <v>28500000</v>
      </c>
      <c r="J23386" s="663">
        <v>15000000</v>
      </c>
      <c r="K23386" s="662">
        <v>1875000000000</v>
      </c>
    </row>
    <row r="23387" spans="3:11" x14ac:dyDescent="0.25">
      <c r="C23387" s="660">
        <v>45958</v>
      </c>
      <c r="D23387" s="661" t="s">
        <v>317</v>
      </c>
      <c r="E23387" s="662">
        <v>125000</v>
      </c>
      <c r="F23387" s="662">
        <v>121000</v>
      </c>
      <c r="G23387" s="662">
        <v>125000</v>
      </c>
      <c r="H23387" s="661">
        <v>19</v>
      </c>
      <c r="I23387" s="662">
        <v>2375000</v>
      </c>
      <c r="J23387" s="663">
        <v>15000000</v>
      </c>
      <c r="K23387" s="662">
        <v>1875000000000</v>
      </c>
    </row>
    <row r="23388" spans="3:11" x14ac:dyDescent="0.25">
      <c r="C23388" s="660">
        <v>45958</v>
      </c>
      <c r="D23388" s="661" t="s">
        <v>317</v>
      </c>
      <c r="E23388" s="662">
        <v>125000</v>
      </c>
      <c r="F23388" s="662">
        <v>121000</v>
      </c>
      <c r="G23388" s="662">
        <v>125000</v>
      </c>
      <c r="H23388" s="661">
        <v>12</v>
      </c>
      <c r="I23388" s="662">
        <v>1500000</v>
      </c>
      <c r="J23388" s="663">
        <v>15000000</v>
      </c>
      <c r="K23388" s="662">
        <v>1875000000000</v>
      </c>
    </row>
    <row r="23389" spans="3:11" x14ac:dyDescent="0.25">
      <c r="C23389" s="660">
        <v>45958</v>
      </c>
      <c r="D23389" s="661" t="s">
        <v>317</v>
      </c>
      <c r="E23389" s="662">
        <v>125000</v>
      </c>
      <c r="F23389" s="662">
        <v>121000</v>
      </c>
      <c r="G23389" s="662">
        <v>125000</v>
      </c>
      <c r="H23389" s="661">
        <v>50</v>
      </c>
      <c r="I23389" s="662">
        <v>6250000</v>
      </c>
      <c r="J23389" s="663">
        <v>15000000</v>
      </c>
      <c r="K23389" s="662">
        <v>1875000000000</v>
      </c>
    </row>
    <row r="23390" spans="3:11" x14ac:dyDescent="0.25">
      <c r="C23390" s="660">
        <v>45958</v>
      </c>
      <c r="D23390" s="661" t="s">
        <v>317</v>
      </c>
      <c r="E23390" s="662">
        <v>125000</v>
      </c>
      <c r="F23390" s="662">
        <v>121000</v>
      </c>
      <c r="G23390" s="662">
        <v>125000</v>
      </c>
      <c r="H23390" s="661">
        <v>40</v>
      </c>
      <c r="I23390" s="662">
        <v>5000000</v>
      </c>
      <c r="J23390" s="663">
        <v>15000000</v>
      </c>
      <c r="K23390" s="662">
        <v>1875000000000</v>
      </c>
    </row>
    <row r="23391" spans="3:11" x14ac:dyDescent="0.25">
      <c r="C23391" s="660">
        <v>45958</v>
      </c>
      <c r="D23391" s="661" t="s">
        <v>317</v>
      </c>
      <c r="E23391" s="662">
        <v>125000</v>
      </c>
      <c r="F23391" s="662">
        <v>121000</v>
      </c>
      <c r="G23391" s="662">
        <v>125000</v>
      </c>
      <c r="H23391" s="661">
        <v>25</v>
      </c>
      <c r="I23391" s="662">
        <v>3125000</v>
      </c>
      <c r="J23391" s="663">
        <v>15000000</v>
      </c>
      <c r="K23391" s="662">
        <v>1875000000000</v>
      </c>
    </row>
    <row r="23392" spans="3:11" x14ac:dyDescent="0.25">
      <c r="C23392" s="660">
        <v>45958</v>
      </c>
      <c r="D23392" s="661" t="s">
        <v>312</v>
      </c>
      <c r="E23392" s="662">
        <v>27000</v>
      </c>
      <c r="F23392" s="662">
        <v>27000</v>
      </c>
      <c r="G23392" s="662">
        <v>26750</v>
      </c>
      <c r="H23392" s="661">
        <v>4</v>
      </c>
      <c r="I23392" s="662">
        <v>108000</v>
      </c>
      <c r="J23392" s="663">
        <v>20000000</v>
      </c>
      <c r="K23392" s="662">
        <v>535000000000</v>
      </c>
    </row>
    <row r="23393" spans="3:11" x14ac:dyDescent="0.25">
      <c r="C23393" s="660">
        <v>45958</v>
      </c>
      <c r="D23393" s="661" t="s">
        <v>317</v>
      </c>
      <c r="E23393" s="662">
        <v>125000</v>
      </c>
      <c r="F23393" s="662">
        <v>121000</v>
      </c>
      <c r="G23393" s="662">
        <v>125000</v>
      </c>
      <c r="H23393" s="661">
        <v>20</v>
      </c>
      <c r="I23393" s="662">
        <v>2500000</v>
      </c>
      <c r="J23393" s="663">
        <v>15000000</v>
      </c>
      <c r="K23393" s="662">
        <v>1875000000000</v>
      </c>
    </row>
    <row r="23394" spans="3:11" x14ac:dyDescent="0.25">
      <c r="C23394" s="660">
        <v>45958</v>
      </c>
      <c r="D23394" s="661" t="s">
        <v>317</v>
      </c>
      <c r="E23394" s="662">
        <v>125000</v>
      </c>
      <c r="F23394" s="662">
        <v>121000</v>
      </c>
      <c r="G23394" s="662">
        <v>125000</v>
      </c>
      <c r="H23394" s="661">
        <v>40</v>
      </c>
      <c r="I23394" s="662">
        <v>5000000</v>
      </c>
      <c r="J23394" s="663">
        <v>15000000</v>
      </c>
      <c r="K23394" s="662">
        <v>1875000000000</v>
      </c>
    </row>
    <row r="23395" spans="3:11" x14ac:dyDescent="0.25">
      <c r="C23395" s="660">
        <v>45958</v>
      </c>
      <c r="D23395" s="661" t="s">
        <v>317</v>
      </c>
      <c r="E23395" s="662">
        <v>125000</v>
      </c>
      <c r="F23395" s="662">
        <v>121000</v>
      </c>
      <c r="G23395" s="662">
        <v>125000</v>
      </c>
      <c r="H23395" s="661">
        <v>2</v>
      </c>
      <c r="I23395" s="662">
        <v>250000</v>
      </c>
      <c r="J23395" s="663">
        <v>15000000</v>
      </c>
      <c r="K23395" s="662">
        <v>1875000000000</v>
      </c>
    </row>
    <row r="23396" spans="3:11" x14ac:dyDescent="0.25">
      <c r="C23396" s="660">
        <v>45958</v>
      </c>
      <c r="D23396" s="661" t="s">
        <v>317</v>
      </c>
      <c r="E23396" s="662">
        <v>125000</v>
      </c>
      <c r="F23396" s="662">
        <v>121000</v>
      </c>
      <c r="G23396" s="662">
        <v>125000</v>
      </c>
      <c r="H23396" s="661">
        <v>41</v>
      </c>
      <c r="I23396" s="662">
        <v>5125000</v>
      </c>
      <c r="J23396" s="663">
        <v>15000000</v>
      </c>
      <c r="K23396" s="662">
        <v>1875000000000</v>
      </c>
    </row>
    <row r="23397" spans="3:11" x14ac:dyDescent="0.25">
      <c r="C23397" s="660">
        <v>45958</v>
      </c>
      <c r="D23397" s="661" t="s">
        <v>317</v>
      </c>
      <c r="E23397" s="662">
        <v>125000</v>
      </c>
      <c r="F23397" s="662">
        <v>121000</v>
      </c>
      <c r="G23397" s="662">
        <v>125000</v>
      </c>
      <c r="H23397" s="661">
        <v>3</v>
      </c>
      <c r="I23397" s="662">
        <v>375000</v>
      </c>
      <c r="J23397" s="663">
        <v>15000000</v>
      </c>
      <c r="K23397" s="662">
        <v>1875000000000</v>
      </c>
    </row>
    <row r="23398" spans="3:11" x14ac:dyDescent="0.25">
      <c r="C23398" s="660">
        <v>45958</v>
      </c>
      <c r="D23398" s="661" t="s">
        <v>317</v>
      </c>
      <c r="E23398" s="662">
        <v>125000</v>
      </c>
      <c r="F23398" s="662">
        <v>121000</v>
      </c>
      <c r="G23398" s="662">
        <v>125000</v>
      </c>
      <c r="H23398" s="661">
        <v>226</v>
      </c>
      <c r="I23398" s="662">
        <v>28250000</v>
      </c>
      <c r="J23398" s="663">
        <v>15000000</v>
      </c>
      <c r="K23398" s="662">
        <v>1875000000000</v>
      </c>
    </row>
    <row r="23399" spans="3:11" x14ac:dyDescent="0.25">
      <c r="C23399" s="660">
        <v>45958</v>
      </c>
      <c r="D23399" s="661" t="s">
        <v>317</v>
      </c>
      <c r="E23399" s="662">
        <v>125000</v>
      </c>
      <c r="F23399" s="662">
        <v>121000</v>
      </c>
      <c r="G23399" s="662">
        <v>125000</v>
      </c>
      <c r="H23399" s="661">
        <v>1</v>
      </c>
      <c r="I23399" s="662">
        <v>125000</v>
      </c>
      <c r="J23399" s="663">
        <v>15000000</v>
      </c>
      <c r="K23399" s="662">
        <v>1875000000000</v>
      </c>
    </row>
    <row r="23400" spans="3:11" x14ac:dyDescent="0.25">
      <c r="C23400" s="660">
        <v>45958</v>
      </c>
      <c r="D23400" s="661" t="s">
        <v>317</v>
      </c>
      <c r="E23400" s="662">
        <v>125000</v>
      </c>
      <c r="F23400" s="662">
        <v>121000</v>
      </c>
      <c r="G23400" s="662">
        <v>125000</v>
      </c>
      <c r="H23400" s="661">
        <v>1</v>
      </c>
      <c r="I23400" s="662">
        <v>125000</v>
      </c>
      <c r="J23400" s="663">
        <v>15000000</v>
      </c>
      <c r="K23400" s="662">
        <v>1875000000000</v>
      </c>
    </row>
    <row r="23401" spans="3:11" x14ac:dyDescent="0.25">
      <c r="C23401" s="660">
        <v>45958</v>
      </c>
      <c r="D23401" s="661" t="s">
        <v>312</v>
      </c>
      <c r="E23401" s="662">
        <v>27000</v>
      </c>
      <c r="F23401" s="662">
        <v>27000</v>
      </c>
      <c r="G23401" s="662">
        <v>26750</v>
      </c>
      <c r="H23401" s="661">
        <v>3</v>
      </c>
      <c r="I23401" s="662">
        <v>81000</v>
      </c>
      <c r="J23401" s="663">
        <v>20000000</v>
      </c>
      <c r="K23401" s="662">
        <v>535000000000</v>
      </c>
    </row>
    <row r="23402" spans="3:11" x14ac:dyDescent="0.25">
      <c r="C23402" s="660">
        <v>45958</v>
      </c>
      <c r="D23402" s="661" t="s">
        <v>317</v>
      </c>
      <c r="E23402" s="662">
        <v>125000</v>
      </c>
      <c r="F23402" s="662">
        <v>121000</v>
      </c>
      <c r="G23402" s="662">
        <v>125000</v>
      </c>
      <c r="H23402" s="661">
        <v>377</v>
      </c>
      <c r="I23402" s="662">
        <v>47125000</v>
      </c>
      <c r="J23402" s="663">
        <v>15000000</v>
      </c>
      <c r="K23402" s="662">
        <v>1875000000000</v>
      </c>
    </row>
    <row r="23403" spans="3:11" x14ac:dyDescent="0.25">
      <c r="C23403" s="660">
        <v>45958</v>
      </c>
      <c r="D23403" s="661" t="s">
        <v>317</v>
      </c>
      <c r="E23403" s="662">
        <v>125000</v>
      </c>
      <c r="F23403" s="662">
        <v>121000</v>
      </c>
      <c r="G23403" s="662">
        <v>125000</v>
      </c>
      <c r="H23403" s="661">
        <v>3</v>
      </c>
      <c r="I23403" s="662">
        <v>375000</v>
      </c>
      <c r="J23403" s="663">
        <v>15000000</v>
      </c>
      <c r="K23403" s="662">
        <v>1875000000000</v>
      </c>
    </row>
    <row r="23404" spans="3:11" x14ac:dyDescent="0.25">
      <c r="C23404" s="660">
        <v>45958</v>
      </c>
      <c r="D23404" s="661" t="s">
        <v>317</v>
      </c>
      <c r="E23404" s="662">
        <v>125000</v>
      </c>
      <c r="F23404" s="662">
        <v>121000</v>
      </c>
      <c r="G23404" s="662">
        <v>125000</v>
      </c>
      <c r="H23404" s="661">
        <v>5</v>
      </c>
      <c r="I23404" s="662">
        <v>625000</v>
      </c>
      <c r="J23404" s="663">
        <v>15000000</v>
      </c>
      <c r="K23404" s="662">
        <v>1875000000000</v>
      </c>
    </row>
    <row r="23405" spans="3:11" x14ac:dyDescent="0.25">
      <c r="C23405" s="660">
        <v>45958</v>
      </c>
      <c r="D23405" s="661" t="s">
        <v>312</v>
      </c>
      <c r="E23405" s="662">
        <v>27000</v>
      </c>
      <c r="F23405" s="662">
        <v>27000</v>
      </c>
      <c r="G23405" s="662">
        <v>26750</v>
      </c>
      <c r="H23405" s="661">
        <v>2</v>
      </c>
      <c r="I23405" s="662">
        <v>54000</v>
      </c>
      <c r="J23405" s="663">
        <v>20000000</v>
      </c>
      <c r="K23405" s="662">
        <v>535000000000</v>
      </c>
    </row>
    <row r="23406" spans="3:11" x14ac:dyDescent="0.25">
      <c r="C23406" s="660">
        <v>45958</v>
      </c>
      <c r="D23406" s="661" t="s">
        <v>317</v>
      </c>
      <c r="E23406" s="662">
        <v>125000</v>
      </c>
      <c r="F23406" s="662">
        <v>121000</v>
      </c>
      <c r="G23406" s="662">
        <v>125000</v>
      </c>
      <c r="H23406" s="661">
        <v>1</v>
      </c>
      <c r="I23406" s="662">
        <v>125000</v>
      </c>
      <c r="J23406" s="663">
        <v>15000000</v>
      </c>
      <c r="K23406" s="662">
        <v>1875000000000</v>
      </c>
    </row>
    <row r="23407" spans="3:11" x14ac:dyDescent="0.25">
      <c r="C23407" s="660">
        <v>45958</v>
      </c>
      <c r="D23407" s="661" t="s">
        <v>312</v>
      </c>
      <c r="E23407" s="662">
        <v>26750</v>
      </c>
      <c r="F23407" s="662">
        <v>27000</v>
      </c>
      <c r="G23407" s="662">
        <v>26750</v>
      </c>
      <c r="H23407" s="661">
        <v>2</v>
      </c>
      <c r="I23407" s="662">
        <v>53500</v>
      </c>
      <c r="J23407" s="663">
        <v>20000000</v>
      </c>
      <c r="K23407" s="662">
        <v>535000000000</v>
      </c>
    </row>
    <row r="23408" spans="3:11" x14ac:dyDescent="0.25">
      <c r="C23408" s="660">
        <v>45958</v>
      </c>
      <c r="D23408" s="661" t="s">
        <v>317</v>
      </c>
      <c r="E23408" s="662">
        <v>125000</v>
      </c>
      <c r="F23408" s="662">
        <v>121000</v>
      </c>
      <c r="G23408" s="662">
        <v>125000</v>
      </c>
      <c r="H23408" s="661">
        <v>66</v>
      </c>
      <c r="I23408" s="662">
        <v>8250000</v>
      </c>
      <c r="J23408" s="663">
        <v>15000000</v>
      </c>
      <c r="K23408" s="662">
        <v>1875000000000</v>
      </c>
    </row>
    <row r="23409" spans="3:11" x14ac:dyDescent="0.25">
      <c r="C23409" s="660">
        <v>45958</v>
      </c>
      <c r="D23409" s="661" t="s">
        <v>310</v>
      </c>
      <c r="E23409" s="662">
        <v>99500</v>
      </c>
      <c r="F23409" s="662">
        <v>100000</v>
      </c>
      <c r="G23409" s="662">
        <v>99500</v>
      </c>
      <c r="H23409" s="661">
        <v>1</v>
      </c>
      <c r="I23409" s="662">
        <v>99500</v>
      </c>
      <c r="J23409" s="663">
        <v>19450000</v>
      </c>
      <c r="K23409" s="662">
        <v>1935275000000</v>
      </c>
    </row>
    <row r="23410" spans="3:11" x14ac:dyDescent="0.25">
      <c r="C23410" s="660">
        <v>45958</v>
      </c>
      <c r="D23410" s="661" t="s">
        <v>312</v>
      </c>
      <c r="E23410" s="662">
        <v>27000</v>
      </c>
      <c r="F23410" s="662">
        <v>27000</v>
      </c>
      <c r="G23410" s="662">
        <v>26750</v>
      </c>
      <c r="H23410" s="661">
        <v>5</v>
      </c>
      <c r="I23410" s="662">
        <v>135000</v>
      </c>
      <c r="J23410" s="663">
        <v>20000000</v>
      </c>
      <c r="K23410" s="662">
        <v>535000000000</v>
      </c>
    </row>
    <row r="23411" spans="3:11" x14ac:dyDescent="0.25">
      <c r="C23411" s="660">
        <v>45958</v>
      </c>
      <c r="D23411" s="661" t="s">
        <v>312</v>
      </c>
      <c r="E23411" s="662">
        <v>27000</v>
      </c>
      <c r="F23411" s="662">
        <v>27000</v>
      </c>
      <c r="G23411" s="662">
        <v>26750</v>
      </c>
      <c r="H23411" s="661">
        <v>1</v>
      </c>
      <c r="I23411" s="662">
        <v>27000</v>
      </c>
      <c r="J23411" s="663">
        <v>20000000</v>
      </c>
      <c r="K23411" s="662">
        <v>535000000000</v>
      </c>
    </row>
    <row r="23412" spans="3:11" x14ac:dyDescent="0.25">
      <c r="C23412" s="660">
        <v>45958</v>
      </c>
      <c r="D23412" s="661" t="s">
        <v>1155</v>
      </c>
      <c r="E23412" s="662">
        <v>38000</v>
      </c>
      <c r="F23412" s="662">
        <v>36900</v>
      </c>
      <c r="G23412" s="662">
        <v>38000</v>
      </c>
      <c r="H23412" s="661">
        <v>1</v>
      </c>
      <c r="I23412" s="662">
        <v>38000</v>
      </c>
      <c r="J23412" s="663">
        <v>2400000</v>
      </c>
      <c r="K23412" s="662">
        <v>91200000000</v>
      </c>
    </row>
    <row r="23413" spans="3:11" x14ac:dyDescent="0.25">
      <c r="C23413" s="660">
        <v>45958</v>
      </c>
      <c r="D23413" s="661" t="s">
        <v>317</v>
      </c>
      <c r="E23413" s="662">
        <v>125001</v>
      </c>
      <c r="F23413" s="662">
        <v>121000</v>
      </c>
      <c r="G23413" s="662">
        <v>125000</v>
      </c>
      <c r="H23413" s="661">
        <v>1</v>
      </c>
      <c r="I23413" s="662">
        <v>125001</v>
      </c>
      <c r="J23413" s="663">
        <v>15000000</v>
      </c>
      <c r="K23413" s="662">
        <v>1875000000000</v>
      </c>
    </row>
    <row r="23414" spans="3:11" x14ac:dyDescent="0.25">
      <c r="C23414" s="660">
        <v>45958</v>
      </c>
      <c r="D23414" s="661" t="s">
        <v>317</v>
      </c>
      <c r="E23414" s="662">
        <v>125001</v>
      </c>
      <c r="F23414" s="662">
        <v>121000</v>
      </c>
      <c r="G23414" s="662">
        <v>125000</v>
      </c>
      <c r="H23414" s="661">
        <v>12</v>
      </c>
      <c r="I23414" s="662">
        <v>1500012</v>
      </c>
      <c r="J23414" s="663">
        <v>15000000</v>
      </c>
      <c r="K23414" s="662">
        <v>1875000000000</v>
      </c>
    </row>
    <row r="23415" spans="3:11" x14ac:dyDescent="0.25">
      <c r="C23415" s="660">
        <v>45958</v>
      </c>
      <c r="D23415" s="661" t="s">
        <v>317</v>
      </c>
      <c r="E23415" s="662">
        <v>126000</v>
      </c>
      <c r="F23415" s="662">
        <v>121000</v>
      </c>
      <c r="G23415" s="662">
        <v>125000</v>
      </c>
      <c r="H23415" s="661">
        <v>1</v>
      </c>
      <c r="I23415" s="662">
        <v>126000</v>
      </c>
      <c r="J23415" s="663">
        <v>15000000</v>
      </c>
      <c r="K23415" s="662">
        <v>1875000000000</v>
      </c>
    </row>
    <row r="23416" spans="3:11" x14ac:dyDescent="0.25">
      <c r="C23416" s="660">
        <v>45958</v>
      </c>
      <c r="D23416" s="661" t="s">
        <v>312</v>
      </c>
      <c r="E23416" s="662">
        <v>27000</v>
      </c>
      <c r="F23416" s="662">
        <v>27000</v>
      </c>
      <c r="G23416" s="662">
        <v>26750</v>
      </c>
      <c r="H23416" s="661">
        <v>2</v>
      </c>
      <c r="I23416" s="662">
        <v>54000</v>
      </c>
      <c r="J23416" s="663">
        <v>20000000</v>
      </c>
      <c r="K23416" s="662">
        <v>535000000000</v>
      </c>
    </row>
    <row r="23417" spans="3:11" x14ac:dyDescent="0.25">
      <c r="C23417" s="660">
        <v>45958</v>
      </c>
      <c r="D23417" s="661" t="s">
        <v>317</v>
      </c>
      <c r="E23417" s="662">
        <v>126000</v>
      </c>
      <c r="F23417" s="662">
        <v>121000</v>
      </c>
      <c r="G23417" s="662">
        <v>125000</v>
      </c>
      <c r="H23417" s="661">
        <v>5</v>
      </c>
      <c r="I23417" s="662">
        <v>630000</v>
      </c>
      <c r="J23417" s="663">
        <v>15000000</v>
      </c>
      <c r="K23417" s="662">
        <v>1875000000000</v>
      </c>
    </row>
    <row r="23418" spans="3:11" x14ac:dyDescent="0.25">
      <c r="C23418" s="660">
        <v>45958</v>
      </c>
      <c r="D23418" s="661" t="s">
        <v>317</v>
      </c>
      <c r="E23418" s="662">
        <v>126000</v>
      </c>
      <c r="F23418" s="662">
        <v>121000</v>
      </c>
      <c r="G23418" s="662">
        <v>125000</v>
      </c>
      <c r="H23418" s="661">
        <v>4</v>
      </c>
      <c r="I23418" s="662">
        <v>504000</v>
      </c>
      <c r="J23418" s="663">
        <v>15000000</v>
      </c>
      <c r="K23418" s="662">
        <v>1875000000000</v>
      </c>
    </row>
    <row r="23419" spans="3:11" x14ac:dyDescent="0.25">
      <c r="C23419" s="660">
        <v>45958</v>
      </c>
      <c r="D23419" s="661" t="s">
        <v>317</v>
      </c>
      <c r="E23419" s="662">
        <v>125500</v>
      </c>
      <c r="F23419" s="662">
        <v>121000</v>
      </c>
      <c r="G23419" s="662">
        <v>125000</v>
      </c>
      <c r="H23419" s="661">
        <v>10</v>
      </c>
      <c r="I23419" s="662">
        <v>1255000</v>
      </c>
      <c r="J23419" s="663">
        <v>15000000</v>
      </c>
      <c r="K23419" s="662">
        <v>1875000000000</v>
      </c>
    </row>
    <row r="23420" spans="3:11" x14ac:dyDescent="0.25">
      <c r="C23420" s="660">
        <v>45958</v>
      </c>
      <c r="D23420" s="661" t="s">
        <v>317</v>
      </c>
      <c r="E23420" s="662">
        <v>125001</v>
      </c>
      <c r="F23420" s="662">
        <v>121000</v>
      </c>
      <c r="G23420" s="662">
        <v>125000</v>
      </c>
      <c r="H23420" s="661">
        <v>4</v>
      </c>
      <c r="I23420" s="662">
        <v>500004</v>
      </c>
      <c r="J23420" s="663">
        <v>15000000</v>
      </c>
      <c r="K23420" s="662">
        <v>1875000000000</v>
      </c>
    </row>
    <row r="23421" spans="3:11" x14ac:dyDescent="0.25">
      <c r="C23421" s="660">
        <v>45958</v>
      </c>
      <c r="D23421" s="661" t="s">
        <v>317</v>
      </c>
      <c r="E23421" s="662">
        <v>125000</v>
      </c>
      <c r="F23421" s="662">
        <v>121000</v>
      </c>
      <c r="G23421" s="662">
        <v>125000</v>
      </c>
      <c r="H23421" s="661">
        <v>35</v>
      </c>
      <c r="I23421" s="662">
        <v>4375000</v>
      </c>
      <c r="J23421" s="663">
        <v>15000000</v>
      </c>
      <c r="K23421" s="662">
        <v>1875000000000</v>
      </c>
    </row>
    <row r="23422" spans="3:11" x14ac:dyDescent="0.25">
      <c r="C23422" s="660">
        <v>45958</v>
      </c>
      <c r="D23422" s="661" t="s">
        <v>317</v>
      </c>
      <c r="E23422" s="662">
        <v>121500</v>
      </c>
      <c r="F23422" s="662">
        <v>121000</v>
      </c>
      <c r="G23422" s="662">
        <v>125000</v>
      </c>
      <c r="H23422" s="661">
        <v>1</v>
      </c>
      <c r="I23422" s="662">
        <v>121500</v>
      </c>
      <c r="J23422" s="663">
        <v>15000000</v>
      </c>
      <c r="K23422" s="662">
        <v>1875000000000</v>
      </c>
    </row>
    <row r="23423" spans="3:11" x14ac:dyDescent="0.25">
      <c r="C23423" s="660">
        <v>45958</v>
      </c>
      <c r="D23423" s="661" t="s">
        <v>317</v>
      </c>
      <c r="E23423" s="662">
        <v>120503</v>
      </c>
      <c r="F23423" s="662">
        <v>121000</v>
      </c>
      <c r="G23423" s="662">
        <v>125000</v>
      </c>
      <c r="H23423" s="661">
        <v>24</v>
      </c>
      <c r="I23423" s="662">
        <v>2892072</v>
      </c>
      <c r="J23423" s="663">
        <v>15000000</v>
      </c>
      <c r="K23423" s="662">
        <v>1875000000000</v>
      </c>
    </row>
    <row r="23424" spans="3:11" x14ac:dyDescent="0.25">
      <c r="C23424" s="660">
        <v>45958</v>
      </c>
      <c r="D23424" s="661" t="s">
        <v>317</v>
      </c>
      <c r="E23424" s="662">
        <v>120503</v>
      </c>
      <c r="F23424" s="662">
        <v>121000</v>
      </c>
      <c r="G23424" s="662">
        <v>125000</v>
      </c>
      <c r="H23424" s="661">
        <v>3</v>
      </c>
      <c r="I23424" s="662">
        <v>361509</v>
      </c>
      <c r="J23424" s="663">
        <v>15000000</v>
      </c>
      <c r="K23424" s="662">
        <v>1875000000000</v>
      </c>
    </row>
    <row r="23425" spans="3:11" x14ac:dyDescent="0.25">
      <c r="C23425" s="660">
        <v>45958</v>
      </c>
      <c r="D23425" s="661" t="s">
        <v>317</v>
      </c>
      <c r="E23425" s="662">
        <v>120502</v>
      </c>
      <c r="F23425" s="662">
        <v>121000</v>
      </c>
      <c r="G23425" s="662">
        <v>125000</v>
      </c>
      <c r="H23425" s="661">
        <v>6</v>
      </c>
      <c r="I23425" s="662">
        <v>723012</v>
      </c>
      <c r="J23425" s="663">
        <v>15000000</v>
      </c>
      <c r="K23425" s="662">
        <v>1875000000000</v>
      </c>
    </row>
    <row r="23426" spans="3:11" x14ac:dyDescent="0.25">
      <c r="C23426" s="660">
        <v>45958</v>
      </c>
      <c r="D23426" s="661" t="s">
        <v>317</v>
      </c>
      <c r="E23426" s="662">
        <v>120502</v>
      </c>
      <c r="F23426" s="662">
        <v>121000</v>
      </c>
      <c r="G23426" s="662">
        <v>125000</v>
      </c>
      <c r="H23426" s="661">
        <v>5</v>
      </c>
      <c r="I23426" s="662">
        <v>602510</v>
      </c>
      <c r="J23426" s="663">
        <v>15000000</v>
      </c>
      <c r="K23426" s="662">
        <v>1875000000000</v>
      </c>
    </row>
    <row r="23427" spans="3:11" x14ac:dyDescent="0.25">
      <c r="C23427" s="660">
        <v>45958</v>
      </c>
      <c r="D23427" s="661" t="s">
        <v>317</v>
      </c>
      <c r="E23427" s="662">
        <v>120101</v>
      </c>
      <c r="F23427" s="662">
        <v>121000</v>
      </c>
      <c r="G23427" s="662">
        <v>125000</v>
      </c>
      <c r="H23427" s="661">
        <v>2</v>
      </c>
      <c r="I23427" s="662">
        <v>240202</v>
      </c>
      <c r="J23427" s="663">
        <v>15000000</v>
      </c>
      <c r="K23427" s="662">
        <v>1875000000000</v>
      </c>
    </row>
    <row r="23428" spans="3:11" x14ac:dyDescent="0.25">
      <c r="C23428" s="660">
        <v>45958</v>
      </c>
      <c r="D23428" s="661" t="s">
        <v>317</v>
      </c>
      <c r="E23428" s="662">
        <v>120100</v>
      </c>
      <c r="F23428" s="662">
        <v>121000</v>
      </c>
      <c r="G23428" s="662">
        <v>125000</v>
      </c>
      <c r="H23428" s="661">
        <v>30</v>
      </c>
      <c r="I23428" s="662">
        <v>3603000</v>
      </c>
      <c r="J23428" s="663">
        <v>15000000</v>
      </c>
      <c r="K23428" s="662">
        <v>1875000000000</v>
      </c>
    </row>
    <row r="23429" spans="3:11" x14ac:dyDescent="0.25">
      <c r="C23429" s="660">
        <v>45958</v>
      </c>
      <c r="D23429" s="661" t="s">
        <v>317</v>
      </c>
      <c r="E23429" s="662">
        <v>120000</v>
      </c>
      <c r="F23429" s="662">
        <v>121000</v>
      </c>
      <c r="G23429" s="662">
        <v>125000</v>
      </c>
      <c r="H23429" s="661">
        <v>2</v>
      </c>
      <c r="I23429" s="662">
        <v>240000</v>
      </c>
      <c r="J23429" s="663">
        <v>15000000</v>
      </c>
      <c r="K23429" s="662">
        <v>1875000000000</v>
      </c>
    </row>
    <row r="23430" spans="3:11" x14ac:dyDescent="0.25">
      <c r="C23430" s="660">
        <v>45958</v>
      </c>
      <c r="D23430" s="661" t="s">
        <v>317</v>
      </c>
      <c r="E23430" s="662">
        <v>120000</v>
      </c>
      <c r="F23430" s="662">
        <v>121000</v>
      </c>
      <c r="G23430" s="662">
        <v>125000</v>
      </c>
      <c r="H23430" s="661">
        <v>400</v>
      </c>
      <c r="I23430" s="662">
        <v>48000000</v>
      </c>
      <c r="J23430" s="663">
        <v>15000000</v>
      </c>
      <c r="K23430" s="662">
        <v>1875000000000</v>
      </c>
    </row>
    <row r="23431" spans="3:11" x14ac:dyDescent="0.25">
      <c r="C23431" s="660">
        <v>45958</v>
      </c>
      <c r="D23431" s="661" t="s">
        <v>317</v>
      </c>
      <c r="E23431" s="662">
        <v>120000</v>
      </c>
      <c r="F23431" s="662">
        <v>121000</v>
      </c>
      <c r="G23431" s="662">
        <v>125000</v>
      </c>
      <c r="H23431" s="661">
        <v>5</v>
      </c>
      <c r="I23431" s="662">
        <v>600000</v>
      </c>
      <c r="J23431" s="663">
        <v>15000000</v>
      </c>
      <c r="K23431" s="662">
        <v>1875000000000</v>
      </c>
    </row>
    <row r="23432" spans="3:11" x14ac:dyDescent="0.25">
      <c r="C23432" s="660">
        <v>45958</v>
      </c>
      <c r="D23432" s="661" t="s">
        <v>317</v>
      </c>
      <c r="E23432" s="662">
        <v>120000</v>
      </c>
      <c r="F23432" s="662">
        <v>121000</v>
      </c>
      <c r="G23432" s="662">
        <v>125000</v>
      </c>
      <c r="H23432" s="661">
        <v>75</v>
      </c>
      <c r="I23432" s="662">
        <v>9000000</v>
      </c>
      <c r="J23432" s="663">
        <v>15000000</v>
      </c>
      <c r="K23432" s="662">
        <v>1875000000000</v>
      </c>
    </row>
    <row r="23433" spans="3:11" x14ac:dyDescent="0.25">
      <c r="C23433" s="660">
        <v>45958</v>
      </c>
      <c r="D23433" s="661" t="s">
        <v>312</v>
      </c>
      <c r="E23433" s="662">
        <v>27000</v>
      </c>
      <c r="F23433" s="662">
        <v>27000</v>
      </c>
      <c r="G23433" s="662">
        <v>26750</v>
      </c>
      <c r="H23433" s="661">
        <v>2</v>
      </c>
      <c r="I23433" s="662">
        <v>54000</v>
      </c>
      <c r="J23433" s="663">
        <v>20000000</v>
      </c>
      <c r="K23433" s="662">
        <v>535000000000</v>
      </c>
    </row>
    <row r="23434" spans="3:11" x14ac:dyDescent="0.25">
      <c r="C23434" s="660">
        <v>45958</v>
      </c>
      <c r="D23434" s="661" t="s">
        <v>317</v>
      </c>
      <c r="E23434" s="662">
        <v>120000</v>
      </c>
      <c r="F23434" s="662">
        <v>121000</v>
      </c>
      <c r="G23434" s="662">
        <v>125000</v>
      </c>
      <c r="H23434" s="661">
        <v>147</v>
      </c>
      <c r="I23434" s="662">
        <v>17640000</v>
      </c>
      <c r="J23434" s="663">
        <v>15000000</v>
      </c>
      <c r="K23434" s="662">
        <v>1875000000000</v>
      </c>
    </row>
    <row r="23435" spans="3:11" x14ac:dyDescent="0.25">
      <c r="C23435" s="660">
        <v>45958</v>
      </c>
      <c r="D23435" s="661" t="s">
        <v>310</v>
      </c>
      <c r="E23435" s="662">
        <v>99500</v>
      </c>
      <c r="F23435" s="662">
        <v>100000</v>
      </c>
      <c r="G23435" s="662">
        <v>99500</v>
      </c>
      <c r="H23435" s="661">
        <v>8</v>
      </c>
      <c r="I23435" s="662">
        <v>796000</v>
      </c>
      <c r="J23435" s="663">
        <v>19450000</v>
      </c>
      <c r="K23435" s="662">
        <v>1935275000000</v>
      </c>
    </row>
    <row r="23436" spans="3:11" x14ac:dyDescent="0.25">
      <c r="C23436" s="660">
        <v>45958</v>
      </c>
      <c r="D23436" s="661" t="s">
        <v>1155</v>
      </c>
      <c r="E23436" s="662">
        <v>38000</v>
      </c>
      <c r="F23436" s="662">
        <v>36900</v>
      </c>
      <c r="G23436" s="662">
        <v>38000</v>
      </c>
      <c r="H23436" s="661">
        <v>1</v>
      </c>
      <c r="I23436" s="662">
        <v>38000</v>
      </c>
      <c r="J23436" s="663">
        <v>2400000</v>
      </c>
      <c r="K23436" s="662">
        <v>91200000000</v>
      </c>
    </row>
    <row r="23437" spans="3:11" x14ac:dyDescent="0.25">
      <c r="C23437" s="660">
        <v>45958</v>
      </c>
      <c r="D23437" s="661" t="s">
        <v>312</v>
      </c>
      <c r="E23437" s="662">
        <v>27000</v>
      </c>
      <c r="F23437" s="662">
        <v>27000</v>
      </c>
      <c r="G23437" s="662">
        <v>26750</v>
      </c>
      <c r="H23437" s="661">
        <v>1</v>
      </c>
      <c r="I23437" s="662">
        <v>27000</v>
      </c>
      <c r="J23437" s="663">
        <v>20000000</v>
      </c>
      <c r="K23437" s="662">
        <v>535000000000</v>
      </c>
    </row>
    <row r="23438" spans="3:11" x14ac:dyDescent="0.25">
      <c r="C23438" s="660">
        <v>45958</v>
      </c>
      <c r="D23438" s="661" t="s">
        <v>310</v>
      </c>
      <c r="E23438" s="662">
        <v>99500</v>
      </c>
      <c r="F23438" s="662">
        <v>100000</v>
      </c>
      <c r="G23438" s="662">
        <v>99500</v>
      </c>
      <c r="H23438" s="661">
        <v>4</v>
      </c>
      <c r="I23438" s="662">
        <v>398000</v>
      </c>
      <c r="J23438" s="663">
        <v>19450000</v>
      </c>
      <c r="K23438" s="662">
        <v>1935275000000</v>
      </c>
    </row>
    <row r="23439" spans="3:11" x14ac:dyDescent="0.25">
      <c r="C23439" s="660">
        <v>45958</v>
      </c>
      <c r="D23439" s="661" t="s">
        <v>1154</v>
      </c>
      <c r="E23439" s="662">
        <v>54900</v>
      </c>
      <c r="F23439" s="662">
        <v>54500</v>
      </c>
      <c r="G23439" s="662">
        <v>54900</v>
      </c>
      <c r="H23439" s="661">
        <v>1</v>
      </c>
      <c r="I23439" s="662">
        <v>54900</v>
      </c>
      <c r="J23439" s="663">
        <v>600000</v>
      </c>
      <c r="K23439" s="662">
        <v>32940000000</v>
      </c>
    </row>
    <row r="23440" spans="3:11" x14ac:dyDescent="0.25">
      <c r="C23440" s="660">
        <v>45958</v>
      </c>
      <c r="D23440" s="661" t="s">
        <v>317</v>
      </c>
      <c r="E23440" s="662">
        <v>125000</v>
      </c>
      <c r="F23440" s="662">
        <v>121000</v>
      </c>
      <c r="G23440" s="662">
        <v>125000</v>
      </c>
      <c r="H23440" s="661">
        <v>1</v>
      </c>
      <c r="I23440" s="662">
        <v>125000</v>
      </c>
      <c r="J23440" s="663">
        <v>15000000</v>
      </c>
      <c r="K23440" s="662">
        <v>1875000000000</v>
      </c>
    </row>
    <row r="23441" spans="3:11" x14ac:dyDescent="0.25">
      <c r="C23441" s="660">
        <v>45958</v>
      </c>
      <c r="D23441" s="661" t="s">
        <v>317</v>
      </c>
      <c r="E23441" s="662">
        <v>120500</v>
      </c>
      <c r="F23441" s="662">
        <v>121000</v>
      </c>
      <c r="G23441" s="662">
        <v>125000</v>
      </c>
      <c r="H23441" s="661">
        <v>4</v>
      </c>
      <c r="I23441" s="662">
        <v>482000</v>
      </c>
      <c r="J23441" s="663">
        <v>15000000</v>
      </c>
      <c r="K23441" s="662">
        <v>1875000000000</v>
      </c>
    </row>
    <row r="23442" spans="3:11" x14ac:dyDescent="0.25">
      <c r="C23442" s="660">
        <v>45958</v>
      </c>
      <c r="D23442" s="661" t="s">
        <v>1154</v>
      </c>
      <c r="E23442" s="662">
        <v>54900</v>
      </c>
      <c r="F23442" s="662">
        <v>54500</v>
      </c>
      <c r="G23442" s="662">
        <v>54900</v>
      </c>
      <c r="H23442" s="661">
        <v>2</v>
      </c>
      <c r="I23442" s="662">
        <v>109800</v>
      </c>
      <c r="J23442" s="663">
        <v>600000</v>
      </c>
      <c r="K23442" s="662">
        <v>32940000000</v>
      </c>
    </row>
    <row r="23443" spans="3:11" x14ac:dyDescent="0.25">
      <c r="C23443" s="660">
        <v>45958</v>
      </c>
      <c r="D23443" s="661" t="s">
        <v>312</v>
      </c>
      <c r="E23443" s="662">
        <v>26750</v>
      </c>
      <c r="F23443" s="662">
        <v>27000</v>
      </c>
      <c r="G23443" s="662">
        <v>26750</v>
      </c>
      <c r="H23443" s="661">
        <v>3</v>
      </c>
      <c r="I23443" s="662">
        <v>80250</v>
      </c>
      <c r="J23443" s="663">
        <v>20000000</v>
      </c>
      <c r="K23443" s="662">
        <v>535000000000</v>
      </c>
    </row>
    <row r="23444" spans="3:11" x14ac:dyDescent="0.25">
      <c r="C23444" s="660">
        <v>45958</v>
      </c>
      <c r="D23444" s="661" t="s">
        <v>317</v>
      </c>
      <c r="E23444" s="662">
        <v>125000</v>
      </c>
      <c r="F23444" s="662">
        <v>121000</v>
      </c>
      <c r="G23444" s="662">
        <v>125000</v>
      </c>
      <c r="H23444" s="661">
        <v>2</v>
      </c>
      <c r="I23444" s="662">
        <v>250000</v>
      </c>
      <c r="J23444" s="663">
        <v>15000000</v>
      </c>
      <c r="K23444" s="662">
        <v>1875000000000</v>
      </c>
    </row>
    <row r="23445" spans="3:11" x14ac:dyDescent="0.25">
      <c r="C23445" s="660">
        <v>45958</v>
      </c>
      <c r="D23445" s="661" t="s">
        <v>317</v>
      </c>
      <c r="E23445" s="662">
        <v>125000</v>
      </c>
      <c r="F23445" s="662">
        <v>121000</v>
      </c>
      <c r="G23445" s="662">
        <v>125000</v>
      </c>
      <c r="H23445" s="661">
        <v>1</v>
      </c>
      <c r="I23445" s="662">
        <v>125000</v>
      </c>
      <c r="J23445" s="663">
        <v>15000000</v>
      </c>
      <c r="K23445" s="662">
        <v>1875000000000</v>
      </c>
    </row>
    <row r="23446" spans="3:11" x14ac:dyDescent="0.25">
      <c r="C23446" s="660">
        <v>45958</v>
      </c>
      <c r="D23446" s="661" t="s">
        <v>312</v>
      </c>
      <c r="E23446" s="662">
        <v>26750</v>
      </c>
      <c r="F23446" s="662">
        <v>27000</v>
      </c>
      <c r="G23446" s="662">
        <v>26750</v>
      </c>
      <c r="H23446" s="661">
        <v>1</v>
      </c>
      <c r="I23446" s="662">
        <v>26750</v>
      </c>
      <c r="J23446" s="663">
        <v>20000000</v>
      </c>
      <c r="K23446" s="662">
        <v>535000000000</v>
      </c>
    </row>
    <row r="23447" spans="3:11" x14ac:dyDescent="0.25">
      <c r="C23447" s="660">
        <v>45958</v>
      </c>
      <c r="D23447" s="661" t="s">
        <v>317</v>
      </c>
      <c r="E23447" s="662">
        <v>125000</v>
      </c>
      <c r="F23447" s="662">
        <v>121000</v>
      </c>
      <c r="G23447" s="662">
        <v>125000</v>
      </c>
      <c r="H23447" s="661">
        <v>30000</v>
      </c>
      <c r="I23447" s="662">
        <v>3750000000</v>
      </c>
      <c r="J23447" s="663">
        <v>15000000</v>
      </c>
      <c r="K23447" s="662">
        <v>1875000000000</v>
      </c>
    </row>
    <row r="23448" spans="3:11" x14ac:dyDescent="0.25">
      <c r="C23448" s="660">
        <v>45959</v>
      </c>
      <c r="D23448" s="661" t="s">
        <v>310</v>
      </c>
      <c r="E23448" s="662">
        <v>99500</v>
      </c>
      <c r="F23448" s="662">
        <v>99500</v>
      </c>
      <c r="G23448" s="662">
        <v>99500</v>
      </c>
      <c r="H23448" s="661">
        <v>5</v>
      </c>
      <c r="I23448" s="662">
        <v>497500</v>
      </c>
      <c r="J23448" s="663">
        <v>19450000</v>
      </c>
      <c r="K23448" s="662">
        <v>1935275000000</v>
      </c>
    </row>
    <row r="23449" spans="3:11" x14ac:dyDescent="0.25">
      <c r="C23449" s="660">
        <v>45959</v>
      </c>
      <c r="D23449" s="661" t="s">
        <v>310</v>
      </c>
      <c r="E23449" s="662">
        <v>99500</v>
      </c>
      <c r="F23449" s="662">
        <v>99500</v>
      </c>
      <c r="G23449" s="662">
        <v>99500</v>
      </c>
      <c r="H23449" s="661">
        <v>3</v>
      </c>
      <c r="I23449" s="662">
        <v>298500</v>
      </c>
      <c r="J23449" s="663">
        <v>19450000</v>
      </c>
      <c r="K23449" s="662">
        <v>1935275000000</v>
      </c>
    </row>
    <row r="23450" spans="3:11" x14ac:dyDescent="0.25">
      <c r="C23450" s="660">
        <v>45959</v>
      </c>
      <c r="D23450" s="661" t="s">
        <v>310</v>
      </c>
      <c r="E23450" s="662">
        <v>99500</v>
      </c>
      <c r="F23450" s="662">
        <v>99500</v>
      </c>
      <c r="G23450" s="662">
        <v>99500</v>
      </c>
      <c r="H23450" s="661">
        <v>5</v>
      </c>
      <c r="I23450" s="662">
        <v>497500</v>
      </c>
      <c r="J23450" s="663">
        <v>19450000</v>
      </c>
      <c r="K23450" s="662">
        <v>1935275000000</v>
      </c>
    </row>
    <row r="23451" spans="3:11" x14ac:dyDescent="0.25">
      <c r="C23451" s="660">
        <v>45959</v>
      </c>
      <c r="D23451" s="661" t="s">
        <v>1154</v>
      </c>
      <c r="E23451" s="662">
        <v>54900</v>
      </c>
      <c r="F23451" s="662">
        <v>54900</v>
      </c>
      <c r="G23451" s="662">
        <v>54750</v>
      </c>
      <c r="H23451" s="661">
        <v>1</v>
      </c>
      <c r="I23451" s="662">
        <v>54900</v>
      </c>
      <c r="J23451" s="663">
        <v>600000</v>
      </c>
      <c r="K23451" s="662">
        <v>32850000000</v>
      </c>
    </row>
    <row r="23452" spans="3:11" x14ac:dyDescent="0.25">
      <c r="C23452" s="660">
        <v>45959</v>
      </c>
      <c r="D23452" s="661" t="s">
        <v>1154</v>
      </c>
      <c r="E23452" s="662">
        <v>54900</v>
      </c>
      <c r="F23452" s="662">
        <v>54900</v>
      </c>
      <c r="G23452" s="662">
        <v>54750</v>
      </c>
      <c r="H23452" s="661">
        <v>1</v>
      </c>
      <c r="I23452" s="662">
        <v>54900</v>
      </c>
      <c r="J23452" s="663">
        <v>600000</v>
      </c>
      <c r="K23452" s="662">
        <v>32850000000</v>
      </c>
    </row>
    <row r="23453" spans="3:11" x14ac:dyDescent="0.25">
      <c r="C23453" s="660">
        <v>45959</v>
      </c>
      <c r="D23453" s="661" t="s">
        <v>1154</v>
      </c>
      <c r="E23453" s="662">
        <v>54900</v>
      </c>
      <c r="F23453" s="662">
        <v>54900</v>
      </c>
      <c r="G23453" s="662">
        <v>54750</v>
      </c>
      <c r="H23453" s="661">
        <v>1</v>
      </c>
      <c r="I23453" s="662">
        <v>54900</v>
      </c>
      <c r="J23453" s="663">
        <v>600000</v>
      </c>
      <c r="K23453" s="662">
        <v>32850000000</v>
      </c>
    </row>
    <row r="23454" spans="3:11" x14ac:dyDescent="0.25">
      <c r="C23454" s="660">
        <v>45959</v>
      </c>
      <c r="D23454" s="661" t="s">
        <v>312</v>
      </c>
      <c r="E23454" s="662">
        <v>26800</v>
      </c>
      <c r="F23454" s="662">
        <v>26750</v>
      </c>
      <c r="G23454" s="662">
        <v>26500</v>
      </c>
      <c r="H23454" s="661">
        <v>1</v>
      </c>
      <c r="I23454" s="662">
        <v>26800</v>
      </c>
      <c r="J23454" s="663">
        <v>20000000</v>
      </c>
      <c r="K23454" s="662">
        <v>530000000000</v>
      </c>
    </row>
    <row r="23455" spans="3:11" x14ac:dyDescent="0.25">
      <c r="C23455" s="660">
        <v>45959</v>
      </c>
      <c r="D23455" s="661" t="s">
        <v>1155</v>
      </c>
      <c r="E23455" s="662">
        <v>38000</v>
      </c>
      <c r="F23455" s="662">
        <v>38000</v>
      </c>
      <c r="G23455" s="662">
        <v>38000</v>
      </c>
      <c r="H23455" s="661">
        <v>5</v>
      </c>
      <c r="I23455" s="662">
        <v>190000</v>
      </c>
      <c r="J23455" s="663">
        <v>2400000</v>
      </c>
      <c r="K23455" s="662">
        <v>91200000000</v>
      </c>
    </row>
    <row r="23456" spans="3:11" x14ac:dyDescent="0.25">
      <c r="C23456" s="660">
        <v>45959</v>
      </c>
      <c r="D23456" s="661" t="s">
        <v>1155</v>
      </c>
      <c r="E23456" s="662">
        <v>38000</v>
      </c>
      <c r="F23456" s="662">
        <v>38000</v>
      </c>
      <c r="G23456" s="662">
        <v>38000</v>
      </c>
      <c r="H23456" s="661">
        <v>4</v>
      </c>
      <c r="I23456" s="662">
        <v>152000</v>
      </c>
      <c r="J23456" s="663">
        <v>2400000</v>
      </c>
      <c r="K23456" s="662">
        <v>91200000000</v>
      </c>
    </row>
    <row r="23457" spans="3:11" x14ac:dyDescent="0.25">
      <c r="C23457" s="660">
        <v>45959</v>
      </c>
      <c r="D23457" s="661" t="s">
        <v>1155</v>
      </c>
      <c r="E23457" s="662">
        <v>38000</v>
      </c>
      <c r="F23457" s="662">
        <v>38000</v>
      </c>
      <c r="G23457" s="662">
        <v>38000</v>
      </c>
      <c r="H23457" s="661">
        <v>5</v>
      </c>
      <c r="I23457" s="662">
        <v>190000</v>
      </c>
      <c r="J23457" s="663">
        <v>2400000</v>
      </c>
      <c r="K23457" s="662">
        <v>91200000000</v>
      </c>
    </row>
    <row r="23458" spans="3:11" x14ac:dyDescent="0.25">
      <c r="C23458" s="660">
        <v>45959</v>
      </c>
      <c r="D23458" s="661" t="s">
        <v>1155</v>
      </c>
      <c r="E23458" s="662">
        <v>38000</v>
      </c>
      <c r="F23458" s="662">
        <v>38000</v>
      </c>
      <c r="G23458" s="662">
        <v>38000</v>
      </c>
      <c r="H23458" s="661">
        <v>1</v>
      </c>
      <c r="I23458" s="662">
        <v>38000</v>
      </c>
      <c r="J23458" s="663">
        <v>2400000</v>
      </c>
      <c r="K23458" s="662">
        <v>91200000000</v>
      </c>
    </row>
    <row r="23459" spans="3:11" x14ac:dyDescent="0.25">
      <c r="C23459" s="660">
        <v>45959</v>
      </c>
      <c r="D23459" s="661" t="s">
        <v>1155</v>
      </c>
      <c r="E23459" s="662">
        <v>38000</v>
      </c>
      <c r="F23459" s="662">
        <v>38000</v>
      </c>
      <c r="G23459" s="662">
        <v>38000</v>
      </c>
      <c r="H23459" s="661">
        <v>2</v>
      </c>
      <c r="I23459" s="662">
        <v>76000</v>
      </c>
      <c r="J23459" s="663">
        <v>2400000</v>
      </c>
      <c r="K23459" s="662">
        <v>91200000000</v>
      </c>
    </row>
    <row r="23460" spans="3:11" x14ac:dyDescent="0.25">
      <c r="C23460" s="660">
        <v>45959</v>
      </c>
      <c r="D23460" s="661" t="s">
        <v>317</v>
      </c>
      <c r="E23460" s="662">
        <v>120550</v>
      </c>
      <c r="F23460" s="662">
        <v>125000</v>
      </c>
      <c r="G23460" s="662">
        <v>123000</v>
      </c>
      <c r="H23460" s="661">
        <v>2</v>
      </c>
      <c r="I23460" s="662">
        <v>241100</v>
      </c>
      <c r="J23460" s="663">
        <v>15000000</v>
      </c>
      <c r="K23460" s="662">
        <v>1845000000000</v>
      </c>
    </row>
    <row r="23461" spans="3:11" x14ac:dyDescent="0.25">
      <c r="C23461" s="660">
        <v>45959</v>
      </c>
      <c r="D23461" s="661" t="s">
        <v>317</v>
      </c>
      <c r="E23461" s="662">
        <v>120550</v>
      </c>
      <c r="F23461" s="662">
        <v>125000</v>
      </c>
      <c r="G23461" s="662">
        <v>123000</v>
      </c>
      <c r="H23461" s="661">
        <v>18</v>
      </c>
      <c r="I23461" s="662">
        <v>2169900</v>
      </c>
      <c r="J23461" s="663">
        <v>15000000</v>
      </c>
      <c r="K23461" s="662">
        <v>1845000000000</v>
      </c>
    </row>
    <row r="23462" spans="3:11" x14ac:dyDescent="0.25">
      <c r="C23462" s="660">
        <v>45959</v>
      </c>
      <c r="D23462" s="661" t="s">
        <v>312</v>
      </c>
      <c r="E23462" s="662">
        <v>26800</v>
      </c>
      <c r="F23462" s="662">
        <v>26750</v>
      </c>
      <c r="G23462" s="662">
        <v>26500</v>
      </c>
      <c r="H23462" s="661">
        <v>5</v>
      </c>
      <c r="I23462" s="662">
        <v>134000</v>
      </c>
      <c r="J23462" s="663">
        <v>20000000</v>
      </c>
      <c r="K23462" s="662">
        <v>530000000000</v>
      </c>
    </row>
    <row r="23463" spans="3:11" x14ac:dyDescent="0.25">
      <c r="C23463" s="660">
        <v>45959</v>
      </c>
      <c r="D23463" s="661" t="s">
        <v>310</v>
      </c>
      <c r="E23463" s="662">
        <v>99500</v>
      </c>
      <c r="F23463" s="662">
        <v>99500</v>
      </c>
      <c r="G23463" s="662">
        <v>99500</v>
      </c>
      <c r="H23463" s="661">
        <v>5</v>
      </c>
      <c r="I23463" s="662">
        <v>497500</v>
      </c>
      <c r="J23463" s="663">
        <v>19450000</v>
      </c>
      <c r="K23463" s="662">
        <v>1935275000000</v>
      </c>
    </row>
    <row r="23464" spans="3:11" x14ac:dyDescent="0.25">
      <c r="C23464" s="660">
        <v>45959</v>
      </c>
      <c r="D23464" s="661" t="s">
        <v>317</v>
      </c>
      <c r="E23464" s="662">
        <v>120550</v>
      </c>
      <c r="F23464" s="662">
        <v>125000</v>
      </c>
      <c r="G23464" s="662">
        <v>123000</v>
      </c>
      <c r="H23464" s="661">
        <v>2</v>
      </c>
      <c r="I23464" s="662">
        <v>241100</v>
      </c>
      <c r="J23464" s="663">
        <v>15000000</v>
      </c>
      <c r="K23464" s="662">
        <v>1845000000000</v>
      </c>
    </row>
    <row r="23465" spans="3:11" x14ac:dyDescent="0.25">
      <c r="C23465" s="660">
        <v>45959</v>
      </c>
      <c r="D23465" s="661" t="s">
        <v>317</v>
      </c>
      <c r="E23465" s="662">
        <v>120555</v>
      </c>
      <c r="F23465" s="662">
        <v>125000</v>
      </c>
      <c r="G23465" s="662">
        <v>123000</v>
      </c>
      <c r="H23465" s="661">
        <v>35</v>
      </c>
      <c r="I23465" s="662">
        <v>4219425</v>
      </c>
      <c r="J23465" s="663">
        <v>15000000</v>
      </c>
      <c r="K23465" s="662">
        <v>1845000000000</v>
      </c>
    </row>
    <row r="23466" spans="3:11" x14ac:dyDescent="0.25">
      <c r="C23466" s="660">
        <v>45959</v>
      </c>
      <c r="D23466" s="661" t="s">
        <v>312</v>
      </c>
      <c r="E23466" s="662">
        <v>26999</v>
      </c>
      <c r="F23466" s="662">
        <v>26750</v>
      </c>
      <c r="G23466" s="662">
        <v>26500</v>
      </c>
      <c r="H23466" s="661">
        <v>1</v>
      </c>
      <c r="I23466" s="662">
        <v>26999</v>
      </c>
      <c r="J23466" s="663">
        <v>20000000</v>
      </c>
      <c r="K23466" s="662">
        <v>530000000000</v>
      </c>
    </row>
    <row r="23467" spans="3:11" x14ac:dyDescent="0.25">
      <c r="C23467" s="660">
        <v>45959</v>
      </c>
      <c r="D23467" s="661" t="s">
        <v>310</v>
      </c>
      <c r="E23467" s="662">
        <v>99500</v>
      </c>
      <c r="F23467" s="662">
        <v>99500</v>
      </c>
      <c r="G23467" s="662">
        <v>99500</v>
      </c>
      <c r="H23467" s="661">
        <v>17</v>
      </c>
      <c r="I23467" s="662">
        <v>1691500</v>
      </c>
      <c r="J23467" s="663">
        <v>19450000</v>
      </c>
      <c r="K23467" s="662">
        <v>1935275000000</v>
      </c>
    </row>
    <row r="23468" spans="3:11" x14ac:dyDescent="0.25">
      <c r="C23468" s="660">
        <v>45959</v>
      </c>
      <c r="D23468" s="661" t="s">
        <v>1155</v>
      </c>
      <c r="E23468" s="662">
        <v>38000</v>
      </c>
      <c r="F23468" s="662">
        <v>38000</v>
      </c>
      <c r="G23468" s="662">
        <v>38000</v>
      </c>
      <c r="H23468" s="661">
        <v>1</v>
      </c>
      <c r="I23468" s="662">
        <v>38000</v>
      </c>
      <c r="J23468" s="663">
        <v>2400000</v>
      </c>
      <c r="K23468" s="662">
        <v>91200000000</v>
      </c>
    </row>
    <row r="23469" spans="3:11" x14ac:dyDescent="0.25">
      <c r="C23469" s="660">
        <v>45959</v>
      </c>
      <c r="D23469" s="661" t="s">
        <v>312</v>
      </c>
      <c r="E23469" s="662">
        <v>26999</v>
      </c>
      <c r="F23469" s="662">
        <v>26750</v>
      </c>
      <c r="G23469" s="662">
        <v>26500</v>
      </c>
      <c r="H23469" s="661">
        <v>9</v>
      </c>
      <c r="I23469" s="662">
        <v>242991</v>
      </c>
      <c r="J23469" s="663">
        <v>20000000</v>
      </c>
      <c r="K23469" s="662">
        <v>530000000000</v>
      </c>
    </row>
    <row r="23470" spans="3:11" x14ac:dyDescent="0.25">
      <c r="C23470" s="660">
        <v>45959</v>
      </c>
      <c r="D23470" s="661" t="s">
        <v>317</v>
      </c>
      <c r="E23470" s="662">
        <v>121000</v>
      </c>
      <c r="F23470" s="662">
        <v>125000</v>
      </c>
      <c r="G23470" s="662">
        <v>123000</v>
      </c>
      <c r="H23470" s="661">
        <v>2</v>
      </c>
      <c r="I23470" s="662">
        <v>242000</v>
      </c>
      <c r="J23470" s="663">
        <v>15000000</v>
      </c>
      <c r="K23470" s="662">
        <v>1845000000000</v>
      </c>
    </row>
    <row r="23471" spans="3:11" x14ac:dyDescent="0.25">
      <c r="C23471" s="660">
        <v>45959</v>
      </c>
      <c r="D23471" s="661" t="s">
        <v>1155</v>
      </c>
      <c r="E23471" s="662">
        <v>38000</v>
      </c>
      <c r="F23471" s="662">
        <v>38000</v>
      </c>
      <c r="G23471" s="662">
        <v>38000</v>
      </c>
      <c r="H23471" s="661">
        <v>2</v>
      </c>
      <c r="I23471" s="662">
        <v>76000</v>
      </c>
      <c r="J23471" s="663">
        <v>2400000</v>
      </c>
      <c r="K23471" s="662">
        <v>91200000000</v>
      </c>
    </row>
    <row r="23472" spans="3:11" x14ac:dyDescent="0.25">
      <c r="C23472" s="660">
        <v>45959</v>
      </c>
      <c r="D23472" s="661" t="s">
        <v>317</v>
      </c>
      <c r="E23472" s="662">
        <v>121000</v>
      </c>
      <c r="F23472" s="662">
        <v>125000</v>
      </c>
      <c r="G23472" s="662">
        <v>123000</v>
      </c>
      <c r="H23472" s="661">
        <v>8</v>
      </c>
      <c r="I23472" s="662">
        <v>968000</v>
      </c>
      <c r="J23472" s="663">
        <v>15000000</v>
      </c>
      <c r="K23472" s="662">
        <v>1845000000000</v>
      </c>
    </row>
    <row r="23473" spans="3:11" x14ac:dyDescent="0.25">
      <c r="C23473" s="660">
        <v>45959</v>
      </c>
      <c r="D23473" s="661" t="s">
        <v>312</v>
      </c>
      <c r="E23473" s="662">
        <v>26999</v>
      </c>
      <c r="F23473" s="662">
        <v>26750</v>
      </c>
      <c r="G23473" s="662">
        <v>26500</v>
      </c>
      <c r="H23473" s="661">
        <v>1</v>
      </c>
      <c r="I23473" s="662">
        <v>26999</v>
      </c>
      <c r="J23473" s="663">
        <v>20000000</v>
      </c>
      <c r="K23473" s="662">
        <v>530000000000</v>
      </c>
    </row>
    <row r="23474" spans="3:11" x14ac:dyDescent="0.25">
      <c r="C23474" s="660">
        <v>45959</v>
      </c>
      <c r="D23474" s="661" t="s">
        <v>317</v>
      </c>
      <c r="E23474" s="662">
        <v>120600</v>
      </c>
      <c r="F23474" s="662">
        <v>125000</v>
      </c>
      <c r="G23474" s="662">
        <v>123000</v>
      </c>
      <c r="H23474" s="661">
        <v>1</v>
      </c>
      <c r="I23474" s="662">
        <v>120600</v>
      </c>
      <c r="J23474" s="663">
        <v>15000000</v>
      </c>
      <c r="K23474" s="662">
        <v>1845000000000</v>
      </c>
    </row>
    <row r="23475" spans="3:11" x14ac:dyDescent="0.25">
      <c r="C23475" s="660">
        <v>45959</v>
      </c>
      <c r="D23475" s="661" t="s">
        <v>317</v>
      </c>
      <c r="E23475" s="662">
        <v>121000</v>
      </c>
      <c r="F23475" s="662">
        <v>125000</v>
      </c>
      <c r="G23475" s="662">
        <v>123000</v>
      </c>
      <c r="H23475" s="661">
        <v>27</v>
      </c>
      <c r="I23475" s="662">
        <v>3267000</v>
      </c>
      <c r="J23475" s="663">
        <v>15000000</v>
      </c>
      <c r="K23475" s="662">
        <v>1845000000000</v>
      </c>
    </row>
    <row r="23476" spans="3:11" x14ac:dyDescent="0.25">
      <c r="C23476" s="660">
        <v>45959</v>
      </c>
      <c r="D23476" s="661" t="s">
        <v>317</v>
      </c>
      <c r="E23476" s="662">
        <v>121500</v>
      </c>
      <c r="F23476" s="662">
        <v>125000</v>
      </c>
      <c r="G23476" s="662">
        <v>123000</v>
      </c>
      <c r="H23476" s="661">
        <v>30</v>
      </c>
      <c r="I23476" s="662">
        <v>3645000</v>
      </c>
      <c r="J23476" s="663">
        <v>15000000</v>
      </c>
      <c r="K23476" s="662">
        <v>1845000000000</v>
      </c>
    </row>
    <row r="23477" spans="3:11" x14ac:dyDescent="0.25">
      <c r="C23477" s="660">
        <v>45959</v>
      </c>
      <c r="D23477" s="661" t="s">
        <v>312</v>
      </c>
      <c r="E23477" s="662">
        <v>26800</v>
      </c>
      <c r="F23477" s="662">
        <v>26750</v>
      </c>
      <c r="G23477" s="662">
        <v>26500</v>
      </c>
      <c r="H23477" s="661">
        <v>10</v>
      </c>
      <c r="I23477" s="662">
        <v>268000</v>
      </c>
      <c r="J23477" s="663">
        <v>20000000</v>
      </c>
      <c r="K23477" s="662">
        <v>530000000000</v>
      </c>
    </row>
    <row r="23478" spans="3:11" x14ac:dyDescent="0.25">
      <c r="C23478" s="660">
        <v>45959</v>
      </c>
      <c r="D23478" s="661" t="s">
        <v>312</v>
      </c>
      <c r="E23478" s="662">
        <v>26800</v>
      </c>
      <c r="F23478" s="662">
        <v>26750</v>
      </c>
      <c r="G23478" s="662">
        <v>26500</v>
      </c>
      <c r="H23478" s="661">
        <v>1</v>
      </c>
      <c r="I23478" s="662">
        <v>26800</v>
      </c>
      <c r="J23478" s="663">
        <v>20000000</v>
      </c>
      <c r="K23478" s="662">
        <v>530000000000</v>
      </c>
    </row>
    <row r="23479" spans="3:11" x14ac:dyDescent="0.25">
      <c r="C23479" s="660">
        <v>45959</v>
      </c>
      <c r="D23479" s="661" t="s">
        <v>312</v>
      </c>
      <c r="E23479" s="662">
        <v>26800</v>
      </c>
      <c r="F23479" s="662">
        <v>26750</v>
      </c>
      <c r="G23479" s="662">
        <v>26500</v>
      </c>
      <c r="H23479" s="661">
        <v>39</v>
      </c>
      <c r="I23479" s="662">
        <v>1045200</v>
      </c>
      <c r="J23479" s="663">
        <v>20000000</v>
      </c>
      <c r="K23479" s="662">
        <v>530000000000</v>
      </c>
    </row>
    <row r="23480" spans="3:11" x14ac:dyDescent="0.25">
      <c r="C23480" s="660">
        <v>45959</v>
      </c>
      <c r="D23480" s="661" t="s">
        <v>1154</v>
      </c>
      <c r="E23480" s="662">
        <v>54900</v>
      </c>
      <c r="F23480" s="662">
        <v>54900</v>
      </c>
      <c r="G23480" s="662">
        <v>54750</v>
      </c>
      <c r="H23480" s="661">
        <v>5</v>
      </c>
      <c r="I23480" s="662">
        <v>274500</v>
      </c>
      <c r="J23480" s="663">
        <v>600000</v>
      </c>
      <c r="K23480" s="662">
        <v>32850000000</v>
      </c>
    </row>
    <row r="23481" spans="3:11" x14ac:dyDescent="0.25">
      <c r="C23481" s="660">
        <v>45959</v>
      </c>
      <c r="D23481" s="661" t="s">
        <v>1154</v>
      </c>
      <c r="E23481" s="662">
        <v>54900</v>
      </c>
      <c r="F23481" s="662">
        <v>54900</v>
      </c>
      <c r="G23481" s="662">
        <v>54750</v>
      </c>
      <c r="H23481" s="661">
        <v>3</v>
      </c>
      <c r="I23481" s="662">
        <v>164700</v>
      </c>
      <c r="J23481" s="663">
        <v>600000</v>
      </c>
      <c r="K23481" s="662">
        <v>32850000000</v>
      </c>
    </row>
    <row r="23482" spans="3:11" x14ac:dyDescent="0.25">
      <c r="C23482" s="660">
        <v>45959</v>
      </c>
      <c r="D23482" s="661" t="s">
        <v>1154</v>
      </c>
      <c r="E23482" s="662">
        <v>54900</v>
      </c>
      <c r="F23482" s="662">
        <v>54900</v>
      </c>
      <c r="G23482" s="662">
        <v>54750</v>
      </c>
      <c r="H23482" s="661">
        <v>6</v>
      </c>
      <c r="I23482" s="662">
        <v>329400</v>
      </c>
      <c r="J23482" s="663">
        <v>600000</v>
      </c>
      <c r="K23482" s="662">
        <v>32850000000</v>
      </c>
    </row>
    <row r="23483" spans="3:11" x14ac:dyDescent="0.25">
      <c r="C23483" s="660">
        <v>45959</v>
      </c>
      <c r="D23483" s="661" t="s">
        <v>312</v>
      </c>
      <c r="E23483" s="662">
        <v>26800</v>
      </c>
      <c r="F23483" s="662">
        <v>26750</v>
      </c>
      <c r="G23483" s="662">
        <v>26500</v>
      </c>
      <c r="H23483" s="661">
        <v>4</v>
      </c>
      <c r="I23483" s="662">
        <v>107200</v>
      </c>
      <c r="J23483" s="663">
        <v>20000000</v>
      </c>
      <c r="K23483" s="662">
        <v>530000000000</v>
      </c>
    </row>
    <row r="23484" spans="3:11" x14ac:dyDescent="0.25">
      <c r="C23484" s="660">
        <v>45959</v>
      </c>
      <c r="D23484" s="661" t="s">
        <v>1154</v>
      </c>
      <c r="E23484" s="662">
        <v>54900</v>
      </c>
      <c r="F23484" s="662">
        <v>54900</v>
      </c>
      <c r="G23484" s="662">
        <v>54750</v>
      </c>
      <c r="H23484" s="661">
        <v>1</v>
      </c>
      <c r="I23484" s="662">
        <v>54900</v>
      </c>
      <c r="J23484" s="663">
        <v>600000</v>
      </c>
      <c r="K23484" s="662">
        <v>32850000000</v>
      </c>
    </row>
    <row r="23485" spans="3:11" x14ac:dyDescent="0.25">
      <c r="C23485" s="660">
        <v>45959</v>
      </c>
      <c r="D23485" s="661" t="s">
        <v>312</v>
      </c>
      <c r="E23485" s="662">
        <v>26800</v>
      </c>
      <c r="F23485" s="662">
        <v>26750</v>
      </c>
      <c r="G23485" s="662">
        <v>26500</v>
      </c>
      <c r="H23485" s="661">
        <v>9</v>
      </c>
      <c r="I23485" s="662">
        <v>241200</v>
      </c>
      <c r="J23485" s="663">
        <v>20000000</v>
      </c>
      <c r="K23485" s="662">
        <v>530000000000</v>
      </c>
    </row>
    <row r="23486" spans="3:11" x14ac:dyDescent="0.25">
      <c r="C23486" s="660">
        <v>45959</v>
      </c>
      <c r="D23486" s="661" t="s">
        <v>317</v>
      </c>
      <c r="E23486" s="662">
        <v>121500</v>
      </c>
      <c r="F23486" s="662">
        <v>125000</v>
      </c>
      <c r="G23486" s="662">
        <v>123000</v>
      </c>
      <c r="H23486" s="661">
        <v>2</v>
      </c>
      <c r="I23486" s="662">
        <v>243000</v>
      </c>
      <c r="J23486" s="663">
        <v>15000000</v>
      </c>
      <c r="K23486" s="662">
        <v>1845000000000</v>
      </c>
    </row>
    <row r="23487" spans="3:11" x14ac:dyDescent="0.25">
      <c r="C23487" s="660">
        <v>45959</v>
      </c>
      <c r="D23487" s="661" t="s">
        <v>1154</v>
      </c>
      <c r="E23487" s="662">
        <v>54900</v>
      </c>
      <c r="F23487" s="662">
        <v>54900</v>
      </c>
      <c r="G23487" s="662">
        <v>54750</v>
      </c>
      <c r="H23487" s="661">
        <v>2</v>
      </c>
      <c r="I23487" s="662">
        <v>109800</v>
      </c>
      <c r="J23487" s="663">
        <v>600000</v>
      </c>
      <c r="K23487" s="662">
        <v>32850000000</v>
      </c>
    </row>
    <row r="23488" spans="3:11" x14ac:dyDescent="0.25">
      <c r="C23488" s="660">
        <v>45959</v>
      </c>
      <c r="D23488" s="661" t="s">
        <v>317</v>
      </c>
      <c r="E23488" s="662">
        <v>121500</v>
      </c>
      <c r="F23488" s="662">
        <v>125000</v>
      </c>
      <c r="G23488" s="662">
        <v>123000</v>
      </c>
      <c r="H23488" s="661">
        <v>6</v>
      </c>
      <c r="I23488" s="662">
        <v>729000</v>
      </c>
      <c r="J23488" s="663">
        <v>15000000</v>
      </c>
      <c r="K23488" s="662">
        <v>1845000000000</v>
      </c>
    </row>
    <row r="23489" spans="3:11" x14ac:dyDescent="0.25">
      <c r="C23489" s="660">
        <v>45959</v>
      </c>
      <c r="D23489" s="661" t="s">
        <v>1154</v>
      </c>
      <c r="E23489" s="662">
        <v>54900</v>
      </c>
      <c r="F23489" s="662">
        <v>54900</v>
      </c>
      <c r="G23489" s="662">
        <v>54750</v>
      </c>
      <c r="H23489" s="661">
        <v>1</v>
      </c>
      <c r="I23489" s="662">
        <v>54900</v>
      </c>
      <c r="J23489" s="663">
        <v>600000</v>
      </c>
      <c r="K23489" s="662">
        <v>32850000000</v>
      </c>
    </row>
    <row r="23490" spans="3:11" x14ac:dyDescent="0.25">
      <c r="C23490" s="660">
        <v>45959</v>
      </c>
      <c r="D23490" s="661" t="s">
        <v>310</v>
      </c>
      <c r="E23490" s="662">
        <v>99500</v>
      </c>
      <c r="F23490" s="662">
        <v>99500</v>
      </c>
      <c r="G23490" s="662">
        <v>99500</v>
      </c>
      <c r="H23490" s="661">
        <v>1</v>
      </c>
      <c r="I23490" s="662">
        <v>99500</v>
      </c>
      <c r="J23490" s="663">
        <v>19450000</v>
      </c>
      <c r="K23490" s="662">
        <v>1935275000000</v>
      </c>
    </row>
    <row r="23491" spans="3:11" x14ac:dyDescent="0.25">
      <c r="C23491" s="660">
        <v>45959</v>
      </c>
      <c r="D23491" s="661" t="s">
        <v>1154</v>
      </c>
      <c r="E23491" s="662">
        <v>54900</v>
      </c>
      <c r="F23491" s="662">
        <v>54900</v>
      </c>
      <c r="G23491" s="662">
        <v>54750</v>
      </c>
      <c r="H23491" s="661">
        <v>1</v>
      </c>
      <c r="I23491" s="662">
        <v>54900</v>
      </c>
      <c r="J23491" s="663">
        <v>600000</v>
      </c>
      <c r="K23491" s="662">
        <v>32850000000</v>
      </c>
    </row>
    <row r="23492" spans="3:11" x14ac:dyDescent="0.25">
      <c r="C23492" s="660">
        <v>45959</v>
      </c>
      <c r="D23492" s="661" t="s">
        <v>317</v>
      </c>
      <c r="E23492" s="662">
        <v>120556</v>
      </c>
      <c r="F23492" s="662">
        <v>125000</v>
      </c>
      <c r="G23492" s="662">
        <v>123000</v>
      </c>
      <c r="H23492" s="661">
        <v>9</v>
      </c>
      <c r="I23492" s="662">
        <v>1085004</v>
      </c>
      <c r="J23492" s="663">
        <v>15000000</v>
      </c>
      <c r="K23492" s="662">
        <v>1845000000000</v>
      </c>
    </row>
    <row r="23493" spans="3:11" x14ac:dyDescent="0.25">
      <c r="C23493" s="660">
        <v>45959</v>
      </c>
      <c r="D23493" s="661" t="s">
        <v>317</v>
      </c>
      <c r="E23493" s="662">
        <v>122500</v>
      </c>
      <c r="F23493" s="662">
        <v>125000</v>
      </c>
      <c r="G23493" s="662">
        <v>123000</v>
      </c>
      <c r="H23493" s="661">
        <v>4</v>
      </c>
      <c r="I23493" s="662">
        <v>490000</v>
      </c>
      <c r="J23493" s="663">
        <v>15000000</v>
      </c>
      <c r="K23493" s="662">
        <v>1845000000000</v>
      </c>
    </row>
    <row r="23494" spans="3:11" x14ac:dyDescent="0.25">
      <c r="C23494" s="660">
        <v>45959</v>
      </c>
      <c r="D23494" s="661" t="s">
        <v>312</v>
      </c>
      <c r="E23494" s="662">
        <v>26800</v>
      </c>
      <c r="F23494" s="662">
        <v>26750</v>
      </c>
      <c r="G23494" s="662">
        <v>26500</v>
      </c>
      <c r="H23494" s="661">
        <v>5</v>
      </c>
      <c r="I23494" s="662">
        <v>134000</v>
      </c>
      <c r="J23494" s="663">
        <v>20000000</v>
      </c>
      <c r="K23494" s="662">
        <v>530000000000</v>
      </c>
    </row>
    <row r="23495" spans="3:11" x14ac:dyDescent="0.25">
      <c r="C23495" s="660">
        <v>45959</v>
      </c>
      <c r="D23495" s="661" t="s">
        <v>1154</v>
      </c>
      <c r="E23495" s="662">
        <v>54900</v>
      </c>
      <c r="F23495" s="662">
        <v>54900</v>
      </c>
      <c r="G23495" s="662">
        <v>54750</v>
      </c>
      <c r="H23495" s="661">
        <v>1</v>
      </c>
      <c r="I23495" s="662">
        <v>54900</v>
      </c>
      <c r="J23495" s="663">
        <v>600000</v>
      </c>
      <c r="K23495" s="662">
        <v>32850000000</v>
      </c>
    </row>
    <row r="23496" spans="3:11" x14ac:dyDescent="0.25">
      <c r="C23496" s="660">
        <v>45959</v>
      </c>
      <c r="D23496" s="661" t="s">
        <v>312</v>
      </c>
      <c r="E23496" s="662">
        <v>26800</v>
      </c>
      <c r="F23496" s="662">
        <v>26750</v>
      </c>
      <c r="G23496" s="662">
        <v>26500</v>
      </c>
      <c r="H23496" s="661">
        <v>18</v>
      </c>
      <c r="I23496" s="662">
        <v>482400</v>
      </c>
      <c r="J23496" s="663">
        <v>20000000</v>
      </c>
      <c r="K23496" s="662">
        <v>530000000000</v>
      </c>
    </row>
    <row r="23497" spans="3:11" x14ac:dyDescent="0.25">
      <c r="C23497" s="660">
        <v>45959</v>
      </c>
      <c r="D23497" s="661" t="s">
        <v>312</v>
      </c>
      <c r="E23497" s="662">
        <v>26800</v>
      </c>
      <c r="F23497" s="662">
        <v>26750</v>
      </c>
      <c r="G23497" s="662">
        <v>26500</v>
      </c>
      <c r="H23497" s="661">
        <v>1</v>
      </c>
      <c r="I23497" s="662">
        <v>26800</v>
      </c>
      <c r="J23497" s="663">
        <v>20000000</v>
      </c>
      <c r="K23497" s="662">
        <v>530000000000</v>
      </c>
    </row>
    <row r="23498" spans="3:11" x14ac:dyDescent="0.25">
      <c r="C23498" s="660">
        <v>45959</v>
      </c>
      <c r="D23498" s="661" t="s">
        <v>312</v>
      </c>
      <c r="E23498" s="662">
        <v>26800</v>
      </c>
      <c r="F23498" s="662">
        <v>26750</v>
      </c>
      <c r="G23498" s="662">
        <v>26500</v>
      </c>
      <c r="H23498" s="661">
        <v>1</v>
      </c>
      <c r="I23498" s="662">
        <v>26800</v>
      </c>
      <c r="J23498" s="663">
        <v>20000000</v>
      </c>
      <c r="K23498" s="662">
        <v>530000000000</v>
      </c>
    </row>
    <row r="23499" spans="3:11" x14ac:dyDescent="0.25">
      <c r="C23499" s="660">
        <v>45959</v>
      </c>
      <c r="D23499" s="661" t="s">
        <v>312</v>
      </c>
      <c r="E23499" s="662">
        <v>26750</v>
      </c>
      <c r="F23499" s="662">
        <v>26750</v>
      </c>
      <c r="G23499" s="662">
        <v>26500</v>
      </c>
      <c r="H23499" s="661">
        <v>10</v>
      </c>
      <c r="I23499" s="662">
        <v>267500</v>
      </c>
      <c r="J23499" s="663">
        <v>20000000</v>
      </c>
      <c r="K23499" s="662">
        <v>530000000000</v>
      </c>
    </row>
    <row r="23500" spans="3:11" x14ac:dyDescent="0.25">
      <c r="C23500" s="660">
        <v>45959</v>
      </c>
      <c r="D23500" s="661" t="s">
        <v>312</v>
      </c>
      <c r="E23500" s="662">
        <v>26750</v>
      </c>
      <c r="F23500" s="662">
        <v>26750</v>
      </c>
      <c r="G23500" s="662">
        <v>26500</v>
      </c>
      <c r="H23500" s="661">
        <v>1</v>
      </c>
      <c r="I23500" s="662">
        <v>26750</v>
      </c>
      <c r="J23500" s="663">
        <v>20000000</v>
      </c>
      <c r="K23500" s="662">
        <v>530000000000</v>
      </c>
    </row>
    <row r="23501" spans="3:11" x14ac:dyDescent="0.25">
      <c r="C23501" s="660">
        <v>45959</v>
      </c>
      <c r="D23501" s="661" t="s">
        <v>312</v>
      </c>
      <c r="E23501" s="662">
        <v>26750</v>
      </c>
      <c r="F23501" s="662">
        <v>26750</v>
      </c>
      <c r="G23501" s="662">
        <v>26500</v>
      </c>
      <c r="H23501" s="661">
        <v>5</v>
      </c>
      <c r="I23501" s="662">
        <v>133750</v>
      </c>
      <c r="J23501" s="663">
        <v>20000000</v>
      </c>
      <c r="K23501" s="662">
        <v>530000000000</v>
      </c>
    </row>
    <row r="23502" spans="3:11" x14ac:dyDescent="0.25">
      <c r="C23502" s="660">
        <v>45959</v>
      </c>
      <c r="D23502" s="661" t="s">
        <v>312</v>
      </c>
      <c r="E23502" s="662">
        <v>26713.94</v>
      </c>
      <c r="F23502" s="662">
        <v>26750</v>
      </c>
      <c r="G23502" s="662">
        <v>26500</v>
      </c>
      <c r="H23502" s="661">
        <v>22</v>
      </c>
      <c r="I23502" s="662">
        <v>587706.68000000005</v>
      </c>
      <c r="J23502" s="663">
        <v>20000000</v>
      </c>
      <c r="K23502" s="662">
        <v>530000000000</v>
      </c>
    </row>
    <row r="23503" spans="3:11" x14ac:dyDescent="0.25">
      <c r="C23503" s="660">
        <v>45959</v>
      </c>
      <c r="D23503" s="661" t="s">
        <v>312</v>
      </c>
      <c r="E23503" s="662">
        <v>26680</v>
      </c>
      <c r="F23503" s="662">
        <v>26750</v>
      </c>
      <c r="G23503" s="662">
        <v>26500</v>
      </c>
      <c r="H23503" s="661">
        <v>4</v>
      </c>
      <c r="I23503" s="662">
        <v>106720</v>
      </c>
      <c r="J23503" s="663">
        <v>20000000</v>
      </c>
      <c r="K23503" s="662">
        <v>530000000000</v>
      </c>
    </row>
    <row r="23504" spans="3:11" x14ac:dyDescent="0.25">
      <c r="C23504" s="660">
        <v>45959</v>
      </c>
      <c r="D23504" s="661" t="s">
        <v>1155</v>
      </c>
      <c r="E23504" s="662">
        <v>37500</v>
      </c>
      <c r="F23504" s="662">
        <v>38000</v>
      </c>
      <c r="G23504" s="662">
        <v>38000</v>
      </c>
      <c r="H23504" s="661">
        <v>1</v>
      </c>
      <c r="I23504" s="662">
        <v>37500</v>
      </c>
      <c r="J23504" s="663">
        <v>2400000</v>
      </c>
      <c r="K23504" s="662">
        <v>91200000000</v>
      </c>
    </row>
    <row r="23505" spans="3:11" x14ac:dyDescent="0.25">
      <c r="C23505" s="660">
        <v>45959</v>
      </c>
      <c r="D23505" s="661" t="s">
        <v>1155</v>
      </c>
      <c r="E23505" s="662">
        <v>37500</v>
      </c>
      <c r="F23505" s="662">
        <v>38000</v>
      </c>
      <c r="G23505" s="662">
        <v>38000</v>
      </c>
      <c r="H23505" s="661">
        <v>1</v>
      </c>
      <c r="I23505" s="662">
        <v>37500</v>
      </c>
      <c r="J23505" s="663">
        <v>2400000</v>
      </c>
      <c r="K23505" s="662">
        <v>91200000000</v>
      </c>
    </row>
    <row r="23506" spans="3:11" x14ac:dyDescent="0.25">
      <c r="C23506" s="660">
        <v>45959</v>
      </c>
      <c r="D23506" s="661" t="s">
        <v>1155</v>
      </c>
      <c r="E23506" s="662">
        <v>38000</v>
      </c>
      <c r="F23506" s="662">
        <v>38000</v>
      </c>
      <c r="G23506" s="662">
        <v>38000</v>
      </c>
      <c r="H23506" s="661">
        <v>1</v>
      </c>
      <c r="I23506" s="662">
        <v>38000</v>
      </c>
      <c r="J23506" s="663">
        <v>2400000</v>
      </c>
      <c r="K23506" s="662">
        <v>91200000000</v>
      </c>
    </row>
    <row r="23507" spans="3:11" x14ac:dyDescent="0.25">
      <c r="C23507" s="660">
        <v>45959</v>
      </c>
      <c r="D23507" s="661" t="s">
        <v>312</v>
      </c>
      <c r="E23507" s="662">
        <v>26500</v>
      </c>
      <c r="F23507" s="662">
        <v>26750</v>
      </c>
      <c r="G23507" s="662">
        <v>26500</v>
      </c>
      <c r="H23507" s="661">
        <v>1</v>
      </c>
      <c r="I23507" s="662">
        <v>26500</v>
      </c>
      <c r="J23507" s="663">
        <v>20000000</v>
      </c>
      <c r="K23507" s="662">
        <v>530000000000</v>
      </c>
    </row>
    <row r="23508" spans="3:11" x14ac:dyDescent="0.25">
      <c r="C23508" s="660">
        <v>45959</v>
      </c>
      <c r="D23508" s="661" t="s">
        <v>312</v>
      </c>
      <c r="E23508" s="662">
        <v>26500</v>
      </c>
      <c r="F23508" s="662">
        <v>26750</v>
      </c>
      <c r="G23508" s="662">
        <v>26500</v>
      </c>
      <c r="H23508" s="661">
        <v>20</v>
      </c>
      <c r="I23508" s="662">
        <v>530000</v>
      </c>
      <c r="J23508" s="663">
        <v>20000000</v>
      </c>
      <c r="K23508" s="662">
        <v>530000000000</v>
      </c>
    </row>
    <row r="23509" spans="3:11" x14ac:dyDescent="0.25">
      <c r="C23509" s="660">
        <v>45959</v>
      </c>
      <c r="D23509" s="661" t="s">
        <v>317</v>
      </c>
      <c r="E23509" s="662">
        <v>123000</v>
      </c>
      <c r="F23509" s="662">
        <v>125000</v>
      </c>
      <c r="G23509" s="662">
        <v>123000</v>
      </c>
      <c r="H23509" s="661">
        <v>1</v>
      </c>
      <c r="I23509" s="662">
        <v>123000</v>
      </c>
      <c r="J23509" s="663">
        <v>15000000</v>
      </c>
      <c r="K23509" s="662">
        <v>1845000000000</v>
      </c>
    </row>
    <row r="23510" spans="3:11" x14ac:dyDescent="0.25">
      <c r="C23510" s="660">
        <v>45959</v>
      </c>
      <c r="D23510" s="661" t="s">
        <v>317</v>
      </c>
      <c r="E23510" s="662">
        <v>123000</v>
      </c>
      <c r="F23510" s="662">
        <v>125000</v>
      </c>
      <c r="G23510" s="662">
        <v>123000</v>
      </c>
      <c r="H23510" s="661">
        <v>6</v>
      </c>
      <c r="I23510" s="662">
        <v>738000</v>
      </c>
      <c r="J23510" s="663">
        <v>15000000</v>
      </c>
      <c r="K23510" s="662">
        <v>1845000000000</v>
      </c>
    </row>
    <row r="23511" spans="3:11" x14ac:dyDescent="0.25">
      <c r="C23511" s="660">
        <v>45959</v>
      </c>
      <c r="D23511" s="661" t="s">
        <v>310</v>
      </c>
      <c r="E23511" s="662">
        <v>99500</v>
      </c>
      <c r="F23511" s="662">
        <v>99500</v>
      </c>
      <c r="G23511" s="662">
        <v>99500</v>
      </c>
      <c r="H23511" s="661">
        <v>100</v>
      </c>
      <c r="I23511" s="662">
        <v>9950000</v>
      </c>
      <c r="J23511" s="663">
        <v>19450000</v>
      </c>
      <c r="K23511" s="662">
        <v>1935275000000</v>
      </c>
    </row>
    <row r="23512" spans="3:11" x14ac:dyDescent="0.25">
      <c r="C23512" s="660">
        <v>45959</v>
      </c>
      <c r="D23512" s="661" t="s">
        <v>317</v>
      </c>
      <c r="E23512" s="662">
        <v>120650</v>
      </c>
      <c r="F23512" s="662">
        <v>125000</v>
      </c>
      <c r="G23512" s="662">
        <v>123000</v>
      </c>
      <c r="H23512" s="661">
        <v>36</v>
      </c>
      <c r="I23512" s="662">
        <v>4343400</v>
      </c>
      <c r="J23512" s="663">
        <v>15000000</v>
      </c>
      <c r="K23512" s="662">
        <v>1845000000000</v>
      </c>
    </row>
    <row r="23513" spans="3:11" x14ac:dyDescent="0.25">
      <c r="C23513" s="660">
        <v>45959</v>
      </c>
      <c r="D23513" s="661" t="s">
        <v>317</v>
      </c>
      <c r="E23513" s="662">
        <v>120650</v>
      </c>
      <c r="F23513" s="662">
        <v>125000</v>
      </c>
      <c r="G23513" s="662">
        <v>123000</v>
      </c>
      <c r="H23513" s="661">
        <v>30</v>
      </c>
      <c r="I23513" s="662">
        <v>3619500</v>
      </c>
      <c r="J23513" s="663">
        <v>15000000</v>
      </c>
      <c r="K23513" s="662">
        <v>1845000000000</v>
      </c>
    </row>
    <row r="23514" spans="3:11" x14ac:dyDescent="0.25">
      <c r="C23514" s="660">
        <v>45959</v>
      </c>
      <c r="D23514" s="661" t="s">
        <v>312</v>
      </c>
      <c r="E23514" s="662">
        <v>26500</v>
      </c>
      <c r="F23514" s="662">
        <v>26750</v>
      </c>
      <c r="G23514" s="662">
        <v>26500</v>
      </c>
      <c r="H23514" s="661">
        <v>5</v>
      </c>
      <c r="I23514" s="662">
        <v>132500</v>
      </c>
      <c r="J23514" s="663">
        <v>20000000</v>
      </c>
      <c r="K23514" s="662">
        <v>530000000000</v>
      </c>
    </row>
    <row r="23515" spans="3:11" x14ac:dyDescent="0.25">
      <c r="C23515" s="660">
        <v>45959</v>
      </c>
      <c r="D23515" s="661" t="s">
        <v>317</v>
      </c>
      <c r="E23515" s="662">
        <v>120651</v>
      </c>
      <c r="F23515" s="662">
        <v>125000</v>
      </c>
      <c r="G23515" s="662">
        <v>123000</v>
      </c>
      <c r="H23515" s="661">
        <v>2</v>
      </c>
      <c r="I23515" s="662">
        <v>241302</v>
      </c>
      <c r="J23515" s="663">
        <v>15000000</v>
      </c>
      <c r="K23515" s="662">
        <v>1845000000000</v>
      </c>
    </row>
    <row r="23516" spans="3:11" x14ac:dyDescent="0.25">
      <c r="C23516" s="660">
        <v>45959</v>
      </c>
      <c r="D23516" s="661" t="s">
        <v>317</v>
      </c>
      <c r="E23516" s="662">
        <v>122000</v>
      </c>
      <c r="F23516" s="662">
        <v>125000</v>
      </c>
      <c r="G23516" s="662">
        <v>123000</v>
      </c>
      <c r="H23516" s="661">
        <v>1</v>
      </c>
      <c r="I23516" s="662">
        <v>122000</v>
      </c>
      <c r="J23516" s="663">
        <v>15000000</v>
      </c>
      <c r="K23516" s="662">
        <v>1845000000000</v>
      </c>
    </row>
    <row r="23517" spans="3:11" x14ac:dyDescent="0.25">
      <c r="C23517" s="660">
        <v>45959</v>
      </c>
      <c r="D23517" s="661" t="s">
        <v>317</v>
      </c>
      <c r="E23517" s="662">
        <v>122000</v>
      </c>
      <c r="F23517" s="662">
        <v>125000</v>
      </c>
      <c r="G23517" s="662">
        <v>123000</v>
      </c>
      <c r="H23517" s="661">
        <v>20</v>
      </c>
      <c r="I23517" s="662">
        <v>2440000</v>
      </c>
      <c r="J23517" s="663">
        <v>15000000</v>
      </c>
      <c r="K23517" s="662">
        <v>1845000000000</v>
      </c>
    </row>
    <row r="23518" spans="3:11" x14ac:dyDescent="0.25">
      <c r="C23518" s="660">
        <v>45959</v>
      </c>
      <c r="D23518" s="661" t="s">
        <v>317</v>
      </c>
      <c r="E23518" s="662">
        <v>122000</v>
      </c>
      <c r="F23518" s="662">
        <v>125000</v>
      </c>
      <c r="G23518" s="662">
        <v>123000</v>
      </c>
      <c r="H23518" s="661">
        <v>50</v>
      </c>
      <c r="I23518" s="662">
        <v>6100000</v>
      </c>
      <c r="J23518" s="663">
        <v>15000000</v>
      </c>
      <c r="K23518" s="662">
        <v>1845000000000</v>
      </c>
    </row>
    <row r="23519" spans="3:11" x14ac:dyDescent="0.25">
      <c r="C23519" s="660">
        <v>45959</v>
      </c>
      <c r="D23519" s="661" t="s">
        <v>312</v>
      </c>
      <c r="E23519" s="662">
        <v>26500</v>
      </c>
      <c r="F23519" s="662">
        <v>26750</v>
      </c>
      <c r="G23519" s="662">
        <v>26500</v>
      </c>
      <c r="H23519" s="661">
        <v>2</v>
      </c>
      <c r="I23519" s="662">
        <v>53000</v>
      </c>
      <c r="J23519" s="663">
        <v>20000000</v>
      </c>
      <c r="K23519" s="662">
        <v>530000000000</v>
      </c>
    </row>
    <row r="23520" spans="3:11" x14ac:dyDescent="0.25">
      <c r="C23520" s="660">
        <v>45959</v>
      </c>
      <c r="D23520" s="661" t="s">
        <v>1155</v>
      </c>
      <c r="E23520" s="662">
        <v>38000</v>
      </c>
      <c r="F23520" s="662">
        <v>38000</v>
      </c>
      <c r="G23520" s="662">
        <v>38000</v>
      </c>
      <c r="H23520" s="661">
        <v>1</v>
      </c>
      <c r="I23520" s="662">
        <v>38000</v>
      </c>
      <c r="J23520" s="663">
        <v>2400000</v>
      </c>
      <c r="K23520" s="662">
        <v>91200000000</v>
      </c>
    </row>
    <row r="23521" spans="3:11" x14ac:dyDescent="0.25">
      <c r="C23521" s="660">
        <v>45959</v>
      </c>
      <c r="D23521" s="661" t="s">
        <v>310</v>
      </c>
      <c r="E23521" s="662">
        <v>99500</v>
      </c>
      <c r="F23521" s="662">
        <v>99500</v>
      </c>
      <c r="G23521" s="662">
        <v>99500</v>
      </c>
      <c r="H23521" s="661">
        <v>11</v>
      </c>
      <c r="I23521" s="662">
        <v>1094500</v>
      </c>
      <c r="J23521" s="663">
        <v>19450000</v>
      </c>
      <c r="K23521" s="662">
        <v>1935275000000</v>
      </c>
    </row>
    <row r="23522" spans="3:11" x14ac:dyDescent="0.25">
      <c r="C23522" s="660">
        <v>45959</v>
      </c>
      <c r="D23522" s="661" t="s">
        <v>317</v>
      </c>
      <c r="E23522" s="662">
        <v>122000</v>
      </c>
      <c r="F23522" s="662">
        <v>125000</v>
      </c>
      <c r="G23522" s="662">
        <v>123000</v>
      </c>
      <c r="H23522" s="661">
        <v>45</v>
      </c>
      <c r="I23522" s="662">
        <v>5490000</v>
      </c>
      <c r="J23522" s="663">
        <v>15000000</v>
      </c>
      <c r="K23522" s="662">
        <v>1845000000000</v>
      </c>
    </row>
    <row r="23523" spans="3:11" x14ac:dyDescent="0.25">
      <c r="C23523" s="660">
        <v>45959</v>
      </c>
      <c r="D23523" s="661" t="s">
        <v>310</v>
      </c>
      <c r="E23523" s="662">
        <v>99500</v>
      </c>
      <c r="F23523" s="662">
        <v>99500</v>
      </c>
      <c r="G23523" s="662">
        <v>99500</v>
      </c>
      <c r="H23523" s="661">
        <v>1</v>
      </c>
      <c r="I23523" s="662">
        <v>99500</v>
      </c>
      <c r="J23523" s="663">
        <v>19450000</v>
      </c>
      <c r="K23523" s="662">
        <v>1935275000000</v>
      </c>
    </row>
    <row r="23524" spans="3:11" x14ac:dyDescent="0.25">
      <c r="C23524" s="660">
        <v>45959</v>
      </c>
      <c r="D23524" s="661" t="s">
        <v>310</v>
      </c>
      <c r="E23524" s="662">
        <v>99500</v>
      </c>
      <c r="F23524" s="662">
        <v>99500</v>
      </c>
      <c r="G23524" s="662">
        <v>99500</v>
      </c>
      <c r="H23524" s="661">
        <v>2</v>
      </c>
      <c r="I23524" s="662">
        <v>199000</v>
      </c>
      <c r="J23524" s="663">
        <v>19450000</v>
      </c>
      <c r="K23524" s="662">
        <v>1935275000000</v>
      </c>
    </row>
    <row r="23525" spans="3:11" x14ac:dyDescent="0.25">
      <c r="C23525" s="660">
        <v>45959</v>
      </c>
      <c r="D23525" s="661" t="s">
        <v>317</v>
      </c>
      <c r="E23525" s="662">
        <v>122000</v>
      </c>
      <c r="F23525" s="662">
        <v>125000</v>
      </c>
      <c r="G23525" s="662">
        <v>123000</v>
      </c>
      <c r="H23525" s="661">
        <v>5</v>
      </c>
      <c r="I23525" s="662">
        <v>610000</v>
      </c>
      <c r="J23525" s="663">
        <v>15000000</v>
      </c>
      <c r="K23525" s="662">
        <v>1845000000000</v>
      </c>
    </row>
    <row r="23526" spans="3:11" x14ac:dyDescent="0.25">
      <c r="C23526" s="660">
        <v>45959</v>
      </c>
      <c r="D23526" s="661" t="s">
        <v>310</v>
      </c>
      <c r="E23526" s="662">
        <v>99400</v>
      </c>
      <c r="F23526" s="662">
        <v>99500</v>
      </c>
      <c r="G23526" s="662">
        <v>99500</v>
      </c>
      <c r="H23526" s="661">
        <v>5</v>
      </c>
      <c r="I23526" s="662">
        <v>497000</v>
      </c>
      <c r="J23526" s="663">
        <v>19450000</v>
      </c>
      <c r="K23526" s="662">
        <v>1935275000000</v>
      </c>
    </row>
    <row r="23527" spans="3:11" x14ac:dyDescent="0.25">
      <c r="C23527" s="660">
        <v>45959</v>
      </c>
      <c r="D23527" s="661" t="s">
        <v>312</v>
      </c>
      <c r="E23527" s="662">
        <v>26500</v>
      </c>
      <c r="F23527" s="662">
        <v>26750</v>
      </c>
      <c r="G23527" s="662">
        <v>26500</v>
      </c>
      <c r="H23527" s="661">
        <v>62</v>
      </c>
      <c r="I23527" s="662">
        <v>1643000</v>
      </c>
      <c r="J23527" s="663">
        <v>20000000</v>
      </c>
      <c r="K23527" s="662">
        <v>530000000000</v>
      </c>
    </row>
    <row r="23528" spans="3:11" x14ac:dyDescent="0.25">
      <c r="C23528" s="660">
        <v>45959</v>
      </c>
      <c r="D23528" s="661" t="s">
        <v>1154</v>
      </c>
      <c r="E23528" s="662">
        <v>54000</v>
      </c>
      <c r="F23528" s="662">
        <v>54900</v>
      </c>
      <c r="G23528" s="662">
        <v>54750</v>
      </c>
      <c r="H23528" s="661">
        <v>8</v>
      </c>
      <c r="I23528" s="662">
        <v>432000</v>
      </c>
      <c r="J23528" s="663">
        <v>600000</v>
      </c>
      <c r="K23528" s="662">
        <v>32850000000</v>
      </c>
    </row>
    <row r="23529" spans="3:11" x14ac:dyDescent="0.25">
      <c r="C23529" s="660">
        <v>45959</v>
      </c>
      <c r="D23529" s="661" t="s">
        <v>1154</v>
      </c>
      <c r="E23529" s="662">
        <v>54000</v>
      </c>
      <c r="F23529" s="662">
        <v>54900</v>
      </c>
      <c r="G23529" s="662">
        <v>54750</v>
      </c>
      <c r="H23529" s="661">
        <v>3</v>
      </c>
      <c r="I23529" s="662">
        <v>162000</v>
      </c>
      <c r="J23529" s="663">
        <v>600000</v>
      </c>
      <c r="K23529" s="662">
        <v>32850000000</v>
      </c>
    </row>
    <row r="23530" spans="3:11" x14ac:dyDescent="0.25">
      <c r="C23530" s="660">
        <v>45959</v>
      </c>
      <c r="D23530" s="661" t="s">
        <v>312</v>
      </c>
      <c r="E23530" s="662">
        <v>26500</v>
      </c>
      <c r="F23530" s="662">
        <v>26750</v>
      </c>
      <c r="G23530" s="662">
        <v>26500</v>
      </c>
      <c r="H23530" s="661">
        <v>1</v>
      </c>
      <c r="I23530" s="662">
        <v>26500</v>
      </c>
      <c r="J23530" s="663">
        <v>20000000</v>
      </c>
      <c r="K23530" s="662">
        <v>530000000000</v>
      </c>
    </row>
    <row r="23531" spans="3:11" x14ac:dyDescent="0.25">
      <c r="C23531" s="660">
        <v>45959</v>
      </c>
      <c r="D23531" s="661" t="s">
        <v>317</v>
      </c>
      <c r="E23531" s="662">
        <v>123000</v>
      </c>
      <c r="F23531" s="662">
        <v>125000</v>
      </c>
      <c r="G23531" s="662">
        <v>123000</v>
      </c>
      <c r="H23531" s="661">
        <v>1</v>
      </c>
      <c r="I23531" s="662">
        <v>123000</v>
      </c>
      <c r="J23531" s="663">
        <v>15000000</v>
      </c>
      <c r="K23531" s="662">
        <v>1845000000000</v>
      </c>
    </row>
    <row r="23532" spans="3:11" x14ac:dyDescent="0.25">
      <c r="C23532" s="660">
        <v>45959</v>
      </c>
      <c r="D23532" s="661" t="s">
        <v>317</v>
      </c>
      <c r="E23532" s="662">
        <v>123000</v>
      </c>
      <c r="F23532" s="662">
        <v>125000</v>
      </c>
      <c r="G23532" s="662">
        <v>123000</v>
      </c>
      <c r="H23532" s="661">
        <v>7</v>
      </c>
      <c r="I23532" s="662">
        <v>861000</v>
      </c>
      <c r="J23532" s="663">
        <v>15000000</v>
      </c>
      <c r="K23532" s="662">
        <v>1845000000000</v>
      </c>
    </row>
    <row r="23533" spans="3:11" x14ac:dyDescent="0.25">
      <c r="C23533" s="660">
        <v>45959</v>
      </c>
      <c r="D23533" s="661" t="s">
        <v>312</v>
      </c>
      <c r="E23533" s="662">
        <v>26500</v>
      </c>
      <c r="F23533" s="662">
        <v>26750</v>
      </c>
      <c r="G23533" s="662">
        <v>26500</v>
      </c>
      <c r="H23533" s="661">
        <v>1</v>
      </c>
      <c r="I23533" s="662">
        <v>26500</v>
      </c>
      <c r="J23533" s="663">
        <v>20000000</v>
      </c>
      <c r="K23533" s="662">
        <v>530000000000</v>
      </c>
    </row>
    <row r="23534" spans="3:11" x14ac:dyDescent="0.25">
      <c r="C23534" s="660">
        <v>45959</v>
      </c>
      <c r="D23534" s="661" t="s">
        <v>1155</v>
      </c>
      <c r="E23534" s="662">
        <v>35000</v>
      </c>
      <c r="F23534" s="662">
        <v>38000</v>
      </c>
      <c r="G23534" s="662">
        <v>38000</v>
      </c>
      <c r="H23534" s="661">
        <v>1</v>
      </c>
      <c r="I23534" s="662">
        <v>35000</v>
      </c>
      <c r="J23534" s="663">
        <v>2400000</v>
      </c>
      <c r="K23534" s="662">
        <v>91200000000</v>
      </c>
    </row>
    <row r="23535" spans="3:11" x14ac:dyDescent="0.25">
      <c r="C23535" s="660">
        <v>45959</v>
      </c>
      <c r="D23535" s="661" t="s">
        <v>1155</v>
      </c>
      <c r="E23535" s="662">
        <v>35000</v>
      </c>
      <c r="F23535" s="662">
        <v>38000</v>
      </c>
      <c r="G23535" s="662">
        <v>38000</v>
      </c>
      <c r="H23535" s="661">
        <v>4</v>
      </c>
      <c r="I23535" s="662">
        <v>140000</v>
      </c>
      <c r="J23535" s="663">
        <v>2400000</v>
      </c>
      <c r="K23535" s="662">
        <v>91200000000</v>
      </c>
    </row>
    <row r="23536" spans="3:11" x14ac:dyDescent="0.25">
      <c r="C23536" s="660">
        <v>45959</v>
      </c>
      <c r="D23536" s="661" t="s">
        <v>312</v>
      </c>
      <c r="E23536" s="662">
        <v>26500</v>
      </c>
      <c r="F23536" s="662">
        <v>26750</v>
      </c>
      <c r="G23536" s="662">
        <v>26500</v>
      </c>
      <c r="H23536" s="661">
        <v>2</v>
      </c>
      <c r="I23536" s="662">
        <v>53000</v>
      </c>
      <c r="J23536" s="663">
        <v>20000000</v>
      </c>
      <c r="K23536" s="662">
        <v>530000000000</v>
      </c>
    </row>
    <row r="23537" spans="3:11" x14ac:dyDescent="0.25">
      <c r="C23537" s="660">
        <v>45959</v>
      </c>
      <c r="D23537" s="661" t="s">
        <v>310</v>
      </c>
      <c r="E23537" s="662">
        <v>99500</v>
      </c>
      <c r="F23537" s="662">
        <v>99500</v>
      </c>
      <c r="G23537" s="662">
        <v>99500</v>
      </c>
      <c r="H23537" s="661">
        <v>2</v>
      </c>
      <c r="I23537" s="662">
        <v>199000</v>
      </c>
      <c r="J23537" s="663">
        <v>19450000</v>
      </c>
      <c r="K23537" s="662">
        <v>1935275000000</v>
      </c>
    </row>
    <row r="23538" spans="3:11" x14ac:dyDescent="0.25">
      <c r="C23538" s="660">
        <v>45959</v>
      </c>
      <c r="D23538" s="661" t="s">
        <v>1154</v>
      </c>
      <c r="E23538" s="662">
        <v>54750</v>
      </c>
      <c r="F23538" s="662">
        <v>54900</v>
      </c>
      <c r="G23538" s="662">
        <v>54750</v>
      </c>
      <c r="H23538" s="661">
        <v>5</v>
      </c>
      <c r="I23538" s="662">
        <v>273750</v>
      </c>
      <c r="J23538" s="663">
        <v>600000</v>
      </c>
      <c r="K23538" s="662">
        <v>32850000000</v>
      </c>
    </row>
    <row r="23539" spans="3:11" x14ac:dyDescent="0.25">
      <c r="C23539" s="660">
        <v>45959</v>
      </c>
      <c r="D23539" s="661" t="s">
        <v>312</v>
      </c>
      <c r="E23539" s="662">
        <v>26500</v>
      </c>
      <c r="F23539" s="662">
        <v>26750</v>
      </c>
      <c r="G23539" s="662">
        <v>26500</v>
      </c>
      <c r="H23539" s="661">
        <v>5</v>
      </c>
      <c r="I23539" s="662">
        <v>132500</v>
      </c>
      <c r="J23539" s="663">
        <v>20000000</v>
      </c>
      <c r="K23539" s="662">
        <v>530000000000</v>
      </c>
    </row>
    <row r="23540" spans="3:11" x14ac:dyDescent="0.25">
      <c r="C23540" s="660">
        <v>45959</v>
      </c>
      <c r="D23540" s="661" t="s">
        <v>1155</v>
      </c>
      <c r="E23540" s="662">
        <v>38000</v>
      </c>
      <c r="F23540" s="662">
        <v>38000</v>
      </c>
      <c r="G23540" s="662">
        <v>38000</v>
      </c>
      <c r="H23540" s="661">
        <v>2</v>
      </c>
      <c r="I23540" s="662">
        <v>76000</v>
      </c>
      <c r="J23540" s="663">
        <v>2400000</v>
      </c>
      <c r="K23540" s="662">
        <v>91200000000</v>
      </c>
    </row>
    <row r="23541" spans="3:11" x14ac:dyDescent="0.25">
      <c r="C23541" s="660">
        <v>45960</v>
      </c>
      <c r="D23541" s="661" t="s">
        <v>310</v>
      </c>
      <c r="E23541" s="662">
        <v>100000</v>
      </c>
      <c r="F23541" s="662">
        <v>99500</v>
      </c>
      <c r="G23541" s="662">
        <v>99600</v>
      </c>
      <c r="H23541" s="661">
        <v>1</v>
      </c>
      <c r="I23541" s="662">
        <v>100000</v>
      </c>
      <c r="J23541" s="663">
        <v>19450000</v>
      </c>
      <c r="K23541" s="662">
        <v>1937220000000</v>
      </c>
    </row>
    <row r="23542" spans="3:11" x14ac:dyDescent="0.25">
      <c r="C23542" s="660">
        <v>45960</v>
      </c>
      <c r="D23542" s="661" t="s">
        <v>310</v>
      </c>
      <c r="E23542" s="662">
        <v>100000</v>
      </c>
      <c r="F23542" s="662">
        <v>99500</v>
      </c>
      <c r="G23542" s="662">
        <v>99600</v>
      </c>
      <c r="H23542" s="661">
        <v>3</v>
      </c>
      <c r="I23542" s="662">
        <v>300000</v>
      </c>
      <c r="J23542" s="663">
        <v>19450000</v>
      </c>
      <c r="K23542" s="662">
        <v>1937220000000</v>
      </c>
    </row>
    <row r="23543" spans="3:11" x14ac:dyDescent="0.25">
      <c r="C23543" s="660">
        <v>45960</v>
      </c>
      <c r="D23543" s="661" t="s">
        <v>310</v>
      </c>
      <c r="E23543" s="662">
        <v>100000</v>
      </c>
      <c r="F23543" s="662">
        <v>99500</v>
      </c>
      <c r="G23543" s="662">
        <v>99600</v>
      </c>
      <c r="H23543" s="661">
        <v>1</v>
      </c>
      <c r="I23543" s="662">
        <v>100000</v>
      </c>
      <c r="J23543" s="663">
        <v>19450000</v>
      </c>
      <c r="K23543" s="662">
        <v>1937220000000</v>
      </c>
    </row>
    <row r="23544" spans="3:11" x14ac:dyDescent="0.25">
      <c r="C23544" s="660">
        <v>45960</v>
      </c>
      <c r="D23544" s="661" t="s">
        <v>310</v>
      </c>
      <c r="E23544" s="662">
        <v>100000</v>
      </c>
      <c r="F23544" s="662">
        <v>99500</v>
      </c>
      <c r="G23544" s="662">
        <v>99600</v>
      </c>
      <c r="H23544" s="661">
        <v>8</v>
      </c>
      <c r="I23544" s="662">
        <v>800000</v>
      </c>
      <c r="J23544" s="663">
        <v>19450000</v>
      </c>
      <c r="K23544" s="662">
        <v>1937220000000</v>
      </c>
    </row>
    <row r="23545" spans="3:11" x14ac:dyDescent="0.25">
      <c r="C23545" s="660">
        <v>45960</v>
      </c>
      <c r="D23545" s="661" t="s">
        <v>1154</v>
      </c>
      <c r="E23545" s="662">
        <v>54900</v>
      </c>
      <c r="F23545" s="662">
        <v>54750</v>
      </c>
      <c r="G23545" s="662">
        <v>54800</v>
      </c>
      <c r="H23545" s="661">
        <v>1</v>
      </c>
      <c r="I23545" s="662">
        <v>54900</v>
      </c>
      <c r="J23545" s="663">
        <v>600000</v>
      </c>
      <c r="K23545" s="662">
        <v>32880000000</v>
      </c>
    </row>
    <row r="23546" spans="3:11" x14ac:dyDescent="0.25">
      <c r="C23546" s="660">
        <v>45960</v>
      </c>
      <c r="D23546" s="661" t="s">
        <v>1154</v>
      </c>
      <c r="E23546" s="662">
        <v>54900</v>
      </c>
      <c r="F23546" s="662">
        <v>54750</v>
      </c>
      <c r="G23546" s="662">
        <v>54800</v>
      </c>
      <c r="H23546" s="661">
        <v>4</v>
      </c>
      <c r="I23546" s="662">
        <v>219600</v>
      </c>
      <c r="J23546" s="663">
        <v>600000</v>
      </c>
      <c r="K23546" s="662">
        <v>32880000000</v>
      </c>
    </row>
    <row r="23547" spans="3:11" x14ac:dyDescent="0.25">
      <c r="C23547" s="660">
        <v>45960</v>
      </c>
      <c r="D23547" s="661" t="s">
        <v>1154</v>
      </c>
      <c r="E23547" s="662">
        <v>54900</v>
      </c>
      <c r="F23547" s="662">
        <v>54750</v>
      </c>
      <c r="G23547" s="662">
        <v>54800</v>
      </c>
      <c r="H23547" s="661">
        <v>5</v>
      </c>
      <c r="I23547" s="662">
        <v>274500</v>
      </c>
      <c r="J23547" s="663">
        <v>600000</v>
      </c>
      <c r="K23547" s="662">
        <v>32880000000</v>
      </c>
    </row>
    <row r="23548" spans="3:11" x14ac:dyDescent="0.25">
      <c r="C23548" s="660">
        <v>45960</v>
      </c>
      <c r="D23548" s="661" t="s">
        <v>312</v>
      </c>
      <c r="E23548" s="662">
        <v>26500</v>
      </c>
      <c r="F23548" s="662">
        <v>26500</v>
      </c>
      <c r="G23548" s="662">
        <v>26300</v>
      </c>
      <c r="H23548" s="661">
        <v>4</v>
      </c>
      <c r="I23548" s="662">
        <v>106000</v>
      </c>
      <c r="J23548" s="663">
        <v>20000000</v>
      </c>
      <c r="K23548" s="662">
        <v>526000000000</v>
      </c>
    </row>
    <row r="23549" spans="3:11" x14ac:dyDescent="0.25">
      <c r="C23549" s="660">
        <v>45960</v>
      </c>
      <c r="D23549" s="661" t="s">
        <v>312</v>
      </c>
      <c r="E23549" s="662">
        <v>26500</v>
      </c>
      <c r="F23549" s="662">
        <v>26500</v>
      </c>
      <c r="G23549" s="662">
        <v>26300</v>
      </c>
      <c r="H23549" s="661">
        <v>35</v>
      </c>
      <c r="I23549" s="662">
        <v>927500</v>
      </c>
      <c r="J23549" s="663">
        <v>20000000</v>
      </c>
      <c r="K23549" s="662">
        <v>526000000000</v>
      </c>
    </row>
    <row r="23550" spans="3:11" x14ac:dyDescent="0.25">
      <c r="C23550" s="660">
        <v>45960</v>
      </c>
      <c r="D23550" s="661" t="s">
        <v>312</v>
      </c>
      <c r="E23550" s="662">
        <v>26500</v>
      </c>
      <c r="F23550" s="662">
        <v>26500</v>
      </c>
      <c r="G23550" s="662">
        <v>26300</v>
      </c>
      <c r="H23550" s="661">
        <v>1</v>
      </c>
      <c r="I23550" s="662">
        <v>26500</v>
      </c>
      <c r="J23550" s="663">
        <v>20000000</v>
      </c>
      <c r="K23550" s="662">
        <v>526000000000</v>
      </c>
    </row>
    <row r="23551" spans="3:11" x14ac:dyDescent="0.25">
      <c r="C23551" s="660">
        <v>45960</v>
      </c>
      <c r="D23551" s="661" t="s">
        <v>312</v>
      </c>
      <c r="E23551" s="662">
        <v>26500</v>
      </c>
      <c r="F23551" s="662">
        <v>26500</v>
      </c>
      <c r="G23551" s="662">
        <v>26300</v>
      </c>
      <c r="H23551" s="661">
        <v>3</v>
      </c>
      <c r="I23551" s="662">
        <v>79500</v>
      </c>
      <c r="J23551" s="663">
        <v>20000000</v>
      </c>
      <c r="K23551" s="662">
        <v>526000000000</v>
      </c>
    </row>
    <row r="23552" spans="3:11" x14ac:dyDescent="0.25">
      <c r="C23552" s="660">
        <v>45960</v>
      </c>
      <c r="D23552" s="661" t="s">
        <v>312</v>
      </c>
      <c r="E23552" s="662">
        <v>26500</v>
      </c>
      <c r="F23552" s="662">
        <v>26500</v>
      </c>
      <c r="G23552" s="662">
        <v>26300</v>
      </c>
      <c r="H23552" s="661">
        <v>1</v>
      </c>
      <c r="I23552" s="662">
        <v>26500</v>
      </c>
      <c r="J23552" s="663">
        <v>20000000</v>
      </c>
      <c r="K23552" s="662">
        <v>526000000000</v>
      </c>
    </row>
    <row r="23553" spans="3:11" x14ac:dyDescent="0.25">
      <c r="C23553" s="660">
        <v>45960</v>
      </c>
      <c r="D23553" s="661" t="s">
        <v>312</v>
      </c>
      <c r="E23553" s="662">
        <v>26500</v>
      </c>
      <c r="F23553" s="662">
        <v>26500</v>
      </c>
      <c r="G23553" s="662">
        <v>26300</v>
      </c>
      <c r="H23553" s="661">
        <v>1</v>
      </c>
      <c r="I23553" s="662">
        <v>26500</v>
      </c>
      <c r="J23553" s="663">
        <v>20000000</v>
      </c>
      <c r="K23553" s="662">
        <v>526000000000</v>
      </c>
    </row>
    <row r="23554" spans="3:11" x14ac:dyDescent="0.25">
      <c r="C23554" s="660">
        <v>45960</v>
      </c>
      <c r="D23554" s="661" t="s">
        <v>312</v>
      </c>
      <c r="E23554" s="662">
        <v>26500</v>
      </c>
      <c r="F23554" s="662">
        <v>26500</v>
      </c>
      <c r="G23554" s="662">
        <v>26300</v>
      </c>
      <c r="H23554" s="661">
        <v>1</v>
      </c>
      <c r="I23554" s="662">
        <v>26500</v>
      </c>
      <c r="J23554" s="663">
        <v>20000000</v>
      </c>
      <c r="K23554" s="662">
        <v>526000000000</v>
      </c>
    </row>
    <row r="23555" spans="3:11" x14ac:dyDescent="0.25">
      <c r="C23555" s="660">
        <v>45960</v>
      </c>
      <c r="D23555" s="661" t="s">
        <v>1155</v>
      </c>
      <c r="E23555" s="662">
        <v>38000</v>
      </c>
      <c r="F23555" s="662">
        <v>38000</v>
      </c>
      <c r="G23555" s="662">
        <v>37500</v>
      </c>
      <c r="H23555" s="661">
        <v>30</v>
      </c>
      <c r="I23555" s="662">
        <v>1140000</v>
      </c>
      <c r="J23555" s="663">
        <v>2400000</v>
      </c>
      <c r="K23555" s="662">
        <v>90000000000</v>
      </c>
    </row>
    <row r="23556" spans="3:11" x14ac:dyDescent="0.25">
      <c r="C23556" s="660">
        <v>45960</v>
      </c>
      <c r="D23556" s="661" t="s">
        <v>1155</v>
      </c>
      <c r="E23556" s="662">
        <v>38000</v>
      </c>
      <c r="F23556" s="662">
        <v>38000</v>
      </c>
      <c r="G23556" s="662">
        <v>37500</v>
      </c>
      <c r="H23556" s="661">
        <v>2</v>
      </c>
      <c r="I23556" s="662">
        <v>76000</v>
      </c>
      <c r="J23556" s="663">
        <v>2400000</v>
      </c>
      <c r="K23556" s="662">
        <v>90000000000</v>
      </c>
    </row>
    <row r="23557" spans="3:11" x14ac:dyDescent="0.25">
      <c r="C23557" s="660">
        <v>45960</v>
      </c>
      <c r="D23557" s="661" t="s">
        <v>317</v>
      </c>
      <c r="E23557" s="662">
        <v>123000</v>
      </c>
      <c r="F23557" s="662">
        <v>123000</v>
      </c>
      <c r="G23557" s="662">
        <v>122000</v>
      </c>
      <c r="H23557" s="661">
        <v>1</v>
      </c>
      <c r="I23557" s="662">
        <v>123000</v>
      </c>
      <c r="J23557" s="663">
        <v>15000000</v>
      </c>
      <c r="K23557" s="662">
        <v>1830000000000</v>
      </c>
    </row>
    <row r="23558" spans="3:11" x14ac:dyDescent="0.25">
      <c r="C23558" s="660">
        <v>45960</v>
      </c>
      <c r="D23558" s="661" t="s">
        <v>317</v>
      </c>
      <c r="E23558" s="662">
        <v>123000</v>
      </c>
      <c r="F23558" s="662">
        <v>123000</v>
      </c>
      <c r="G23558" s="662">
        <v>122000</v>
      </c>
      <c r="H23558" s="661">
        <v>18</v>
      </c>
      <c r="I23558" s="662">
        <v>2214000</v>
      </c>
      <c r="J23558" s="663">
        <v>15000000</v>
      </c>
      <c r="K23558" s="662">
        <v>1830000000000</v>
      </c>
    </row>
    <row r="23559" spans="3:11" x14ac:dyDescent="0.25">
      <c r="C23559" s="660">
        <v>45960</v>
      </c>
      <c r="D23559" s="661" t="s">
        <v>317</v>
      </c>
      <c r="E23559" s="662">
        <v>123000</v>
      </c>
      <c r="F23559" s="662">
        <v>123000</v>
      </c>
      <c r="G23559" s="662">
        <v>122000</v>
      </c>
      <c r="H23559" s="661">
        <v>1</v>
      </c>
      <c r="I23559" s="662">
        <v>123000</v>
      </c>
      <c r="J23559" s="663">
        <v>15000000</v>
      </c>
      <c r="K23559" s="662">
        <v>1830000000000</v>
      </c>
    </row>
    <row r="23560" spans="3:11" x14ac:dyDescent="0.25">
      <c r="C23560" s="660">
        <v>45960</v>
      </c>
      <c r="D23560" s="661" t="s">
        <v>317</v>
      </c>
      <c r="E23560" s="662">
        <v>123000</v>
      </c>
      <c r="F23560" s="662">
        <v>123000</v>
      </c>
      <c r="G23560" s="662">
        <v>122000</v>
      </c>
      <c r="H23560" s="661">
        <v>1</v>
      </c>
      <c r="I23560" s="662">
        <v>123000</v>
      </c>
      <c r="J23560" s="663">
        <v>15000000</v>
      </c>
      <c r="K23560" s="662">
        <v>1830000000000</v>
      </c>
    </row>
    <row r="23561" spans="3:11" x14ac:dyDescent="0.25">
      <c r="C23561" s="660">
        <v>45960</v>
      </c>
      <c r="D23561" s="661" t="s">
        <v>317</v>
      </c>
      <c r="E23561" s="662">
        <v>123000</v>
      </c>
      <c r="F23561" s="662">
        <v>123000</v>
      </c>
      <c r="G23561" s="662">
        <v>122000</v>
      </c>
      <c r="H23561" s="661">
        <v>4</v>
      </c>
      <c r="I23561" s="662">
        <v>492000</v>
      </c>
      <c r="J23561" s="663">
        <v>15000000</v>
      </c>
      <c r="K23561" s="662">
        <v>1830000000000</v>
      </c>
    </row>
    <row r="23562" spans="3:11" x14ac:dyDescent="0.25">
      <c r="C23562" s="660">
        <v>45960</v>
      </c>
      <c r="D23562" s="661" t="s">
        <v>310</v>
      </c>
      <c r="E23562" s="662">
        <v>101000</v>
      </c>
      <c r="F23562" s="662">
        <v>99500</v>
      </c>
      <c r="G23562" s="662">
        <v>99600</v>
      </c>
      <c r="H23562" s="661">
        <v>15</v>
      </c>
      <c r="I23562" s="662">
        <v>1515000</v>
      </c>
      <c r="J23562" s="663">
        <v>19450000</v>
      </c>
      <c r="K23562" s="662">
        <v>1937220000000</v>
      </c>
    </row>
    <row r="23563" spans="3:11" x14ac:dyDescent="0.25">
      <c r="C23563" s="660">
        <v>45960</v>
      </c>
      <c r="D23563" s="661" t="s">
        <v>310</v>
      </c>
      <c r="E23563" s="662">
        <v>101000</v>
      </c>
      <c r="F23563" s="662">
        <v>99500</v>
      </c>
      <c r="G23563" s="662">
        <v>99600</v>
      </c>
      <c r="H23563" s="661">
        <v>5</v>
      </c>
      <c r="I23563" s="662">
        <v>505000</v>
      </c>
      <c r="J23563" s="663">
        <v>19450000</v>
      </c>
      <c r="K23563" s="662">
        <v>1937220000000</v>
      </c>
    </row>
    <row r="23564" spans="3:11" x14ac:dyDescent="0.25">
      <c r="C23564" s="660">
        <v>45960</v>
      </c>
      <c r="D23564" s="661" t="s">
        <v>317</v>
      </c>
      <c r="E23564" s="662">
        <v>120510</v>
      </c>
      <c r="F23564" s="662">
        <v>123000</v>
      </c>
      <c r="G23564" s="662">
        <v>122000</v>
      </c>
      <c r="H23564" s="661">
        <v>3</v>
      </c>
      <c r="I23564" s="662">
        <v>361530</v>
      </c>
      <c r="J23564" s="663">
        <v>15000000</v>
      </c>
      <c r="K23564" s="662">
        <v>1830000000000</v>
      </c>
    </row>
    <row r="23565" spans="3:11" x14ac:dyDescent="0.25">
      <c r="C23565" s="660">
        <v>45960</v>
      </c>
      <c r="D23565" s="661" t="s">
        <v>310</v>
      </c>
      <c r="E23565" s="662">
        <v>101000</v>
      </c>
      <c r="F23565" s="662">
        <v>99500</v>
      </c>
      <c r="G23565" s="662">
        <v>99600</v>
      </c>
      <c r="H23565" s="661">
        <v>40</v>
      </c>
      <c r="I23565" s="662">
        <v>4040000</v>
      </c>
      <c r="J23565" s="663">
        <v>19450000</v>
      </c>
      <c r="K23565" s="662">
        <v>1937220000000</v>
      </c>
    </row>
    <row r="23566" spans="3:11" x14ac:dyDescent="0.25">
      <c r="C23566" s="660">
        <v>45960</v>
      </c>
      <c r="D23566" s="661" t="s">
        <v>1154</v>
      </c>
      <c r="E23566" s="662">
        <v>54900</v>
      </c>
      <c r="F23566" s="662">
        <v>54750</v>
      </c>
      <c r="G23566" s="662">
        <v>54800</v>
      </c>
      <c r="H23566" s="661">
        <v>1</v>
      </c>
      <c r="I23566" s="662">
        <v>54900</v>
      </c>
      <c r="J23566" s="663">
        <v>600000</v>
      </c>
      <c r="K23566" s="662">
        <v>32880000000</v>
      </c>
    </row>
    <row r="23567" spans="3:11" x14ac:dyDescent="0.25">
      <c r="C23567" s="660">
        <v>45960</v>
      </c>
      <c r="D23567" s="661" t="s">
        <v>1154</v>
      </c>
      <c r="E23567" s="662">
        <v>55000</v>
      </c>
      <c r="F23567" s="662">
        <v>54750</v>
      </c>
      <c r="G23567" s="662">
        <v>54800</v>
      </c>
      <c r="H23567" s="661">
        <v>9</v>
      </c>
      <c r="I23567" s="662">
        <v>495000</v>
      </c>
      <c r="J23567" s="663">
        <v>600000</v>
      </c>
      <c r="K23567" s="662">
        <v>32880000000</v>
      </c>
    </row>
    <row r="23568" spans="3:11" x14ac:dyDescent="0.25">
      <c r="C23568" s="660">
        <v>45960</v>
      </c>
      <c r="D23568" s="661" t="s">
        <v>312</v>
      </c>
      <c r="E23568" s="662">
        <v>26500</v>
      </c>
      <c r="F23568" s="662">
        <v>26500</v>
      </c>
      <c r="G23568" s="662">
        <v>26300</v>
      </c>
      <c r="H23568" s="661">
        <v>1</v>
      </c>
      <c r="I23568" s="662">
        <v>26500</v>
      </c>
      <c r="J23568" s="663">
        <v>20000000</v>
      </c>
      <c r="K23568" s="662">
        <v>526000000000</v>
      </c>
    </row>
    <row r="23569" spans="3:11" x14ac:dyDescent="0.25">
      <c r="C23569" s="660">
        <v>45960</v>
      </c>
      <c r="D23569" s="661" t="s">
        <v>317</v>
      </c>
      <c r="E23569" s="662">
        <v>120550</v>
      </c>
      <c r="F23569" s="662">
        <v>123000</v>
      </c>
      <c r="G23569" s="662">
        <v>122000</v>
      </c>
      <c r="H23569" s="661">
        <v>20</v>
      </c>
      <c r="I23569" s="662">
        <v>2411000</v>
      </c>
      <c r="J23569" s="663">
        <v>15000000</v>
      </c>
      <c r="K23569" s="662">
        <v>1830000000000</v>
      </c>
    </row>
    <row r="23570" spans="3:11" x14ac:dyDescent="0.25">
      <c r="C23570" s="660">
        <v>45960</v>
      </c>
      <c r="D23570" s="661" t="s">
        <v>317</v>
      </c>
      <c r="E23570" s="662">
        <v>120511</v>
      </c>
      <c r="F23570" s="662">
        <v>123000</v>
      </c>
      <c r="G23570" s="662">
        <v>122000</v>
      </c>
      <c r="H23570" s="661">
        <v>19</v>
      </c>
      <c r="I23570" s="662">
        <v>2289709</v>
      </c>
      <c r="J23570" s="663">
        <v>15000000</v>
      </c>
      <c r="K23570" s="662">
        <v>1830000000000</v>
      </c>
    </row>
    <row r="23571" spans="3:11" x14ac:dyDescent="0.25">
      <c r="C23571" s="660">
        <v>45960</v>
      </c>
      <c r="D23571" s="661" t="s">
        <v>1155</v>
      </c>
      <c r="E23571" s="662">
        <v>38000</v>
      </c>
      <c r="F23571" s="662">
        <v>38000</v>
      </c>
      <c r="G23571" s="662">
        <v>37500</v>
      </c>
      <c r="H23571" s="661">
        <v>10</v>
      </c>
      <c r="I23571" s="662">
        <v>380000</v>
      </c>
      <c r="J23571" s="663">
        <v>2400000</v>
      </c>
      <c r="K23571" s="662">
        <v>90000000000</v>
      </c>
    </row>
    <row r="23572" spans="3:11" x14ac:dyDescent="0.25">
      <c r="C23572" s="660">
        <v>45960</v>
      </c>
      <c r="D23572" s="661" t="s">
        <v>312</v>
      </c>
      <c r="E23572" s="662">
        <v>26500</v>
      </c>
      <c r="F23572" s="662">
        <v>26500</v>
      </c>
      <c r="G23572" s="662">
        <v>26300</v>
      </c>
      <c r="H23572" s="661">
        <v>1</v>
      </c>
      <c r="I23572" s="662">
        <v>26500</v>
      </c>
      <c r="J23572" s="663">
        <v>20000000</v>
      </c>
      <c r="K23572" s="662">
        <v>526000000000</v>
      </c>
    </row>
    <row r="23573" spans="3:11" x14ac:dyDescent="0.25">
      <c r="C23573" s="660">
        <v>45960</v>
      </c>
      <c r="D23573" s="661" t="s">
        <v>317</v>
      </c>
      <c r="E23573" s="662">
        <v>120555</v>
      </c>
      <c r="F23573" s="662">
        <v>123000</v>
      </c>
      <c r="G23573" s="662">
        <v>122000</v>
      </c>
      <c r="H23573" s="661">
        <v>1</v>
      </c>
      <c r="I23573" s="662">
        <v>120555</v>
      </c>
      <c r="J23573" s="663">
        <v>15000000</v>
      </c>
      <c r="K23573" s="662">
        <v>1830000000000</v>
      </c>
    </row>
    <row r="23574" spans="3:11" x14ac:dyDescent="0.25">
      <c r="C23574" s="660">
        <v>45960</v>
      </c>
      <c r="D23574" s="661" t="s">
        <v>310</v>
      </c>
      <c r="E23574" s="662">
        <v>100000</v>
      </c>
      <c r="F23574" s="662">
        <v>99500</v>
      </c>
      <c r="G23574" s="662">
        <v>99600</v>
      </c>
      <c r="H23574" s="661">
        <v>2</v>
      </c>
      <c r="I23574" s="662">
        <v>200000</v>
      </c>
      <c r="J23574" s="663">
        <v>19450000</v>
      </c>
      <c r="K23574" s="662">
        <v>1937220000000</v>
      </c>
    </row>
    <row r="23575" spans="3:11" x14ac:dyDescent="0.25">
      <c r="C23575" s="660">
        <v>45960</v>
      </c>
      <c r="D23575" s="661" t="s">
        <v>310</v>
      </c>
      <c r="E23575" s="662">
        <v>100000</v>
      </c>
      <c r="F23575" s="662">
        <v>99500</v>
      </c>
      <c r="G23575" s="662">
        <v>99600</v>
      </c>
      <c r="H23575" s="661">
        <v>8</v>
      </c>
      <c r="I23575" s="662">
        <v>800000</v>
      </c>
      <c r="J23575" s="663">
        <v>19450000</v>
      </c>
      <c r="K23575" s="662">
        <v>1937220000000</v>
      </c>
    </row>
    <row r="23576" spans="3:11" x14ac:dyDescent="0.25">
      <c r="C23576" s="660">
        <v>45960</v>
      </c>
      <c r="D23576" s="661" t="s">
        <v>1154</v>
      </c>
      <c r="E23576" s="662">
        <v>55000</v>
      </c>
      <c r="F23576" s="662">
        <v>54750</v>
      </c>
      <c r="G23576" s="662">
        <v>54800</v>
      </c>
      <c r="H23576" s="661">
        <v>1</v>
      </c>
      <c r="I23576" s="662">
        <v>55000</v>
      </c>
      <c r="J23576" s="663">
        <v>600000</v>
      </c>
      <c r="K23576" s="662">
        <v>32880000000</v>
      </c>
    </row>
    <row r="23577" spans="3:11" x14ac:dyDescent="0.25">
      <c r="C23577" s="660">
        <v>45960</v>
      </c>
      <c r="D23577" s="661" t="s">
        <v>310</v>
      </c>
      <c r="E23577" s="662">
        <v>100000</v>
      </c>
      <c r="F23577" s="662">
        <v>99500</v>
      </c>
      <c r="G23577" s="662">
        <v>99600</v>
      </c>
      <c r="H23577" s="661">
        <v>5</v>
      </c>
      <c r="I23577" s="662">
        <v>500000</v>
      </c>
      <c r="J23577" s="663">
        <v>19450000</v>
      </c>
      <c r="K23577" s="662">
        <v>1937220000000</v>
      </c>
    </row>
    <row r="23578" spans="3:11" x14ac:dyDescent="0.25">
      <c r="C23578" s="660">
        <v>45960</v>
      </c>
      <c r="D23578" s="661" t="s">
        <v>312</v>
      </c>
      <c r="E23578" s="662">
        <v>26498</v>
      </c>
      <c r="F23578" s="662">
        <v>26500</v>
      </c>
      <c r="G23578" s="662">
        <v>26300</v>
      </c>
      <c r="H23578" s="661">
        <v>1</v>
      </c>
      <c r="I23578" s="662">
        <v>26498</v>
      </c>
      <c r="J23578" s="663">
        <v>20000000</v>
      </c>
      <c r="K23578" s="662">
        <v>526000000000</v>
      </c>
    </row>
    <row r="23579" spans="3:11" x14ac:dyDescent="0.25">
      <c r="C23579" s="660">
        <v>45960</v>
      </c>
      <c r="D23579" s="661" t="s">
        <v>317</v>
      </c>
      <c r="E23579" s="662">
        <v>120633</v>
      </c>
      <c r="F23579" s="662">
        <v>123000</v>
      </c>
      <c r="G23579" s="662">
        <v>122000</v>
      </c>
      <c r="H23579" s="661">
        <v>91</v>
      </c>
      <c r="I23579" s="662">
        <v>10977603</v>
      </c>
      <c r="J23579" s="663">
        <v>15000000</v>
      </c>
      <c r="K23579" s="662">
        <v>1830000000000</v>
      </c>
    </row>
    <row r="23580" spans="3:11" x14ac:dyDescent="0.25">
      <c r="C23580" s="660">
        <v>45960</v>
      </c>
      <c r="D23580" s="661" t="s">
        <v>312</v>
      </c>
      <c r="E23580" s="662">
        <v>26498</v>
      </c>
      <c r="F23580" s="662">
        <v>26500</v>
      </c>
      <c r="G23580" s="662">
        <v>26300</v>
      </c>
      <c r="H23580" s="661">
        <v>6</v>
      </c>
      <c r="I23580" s="662">
        <v>158988</v>
      </c>
      <c r="J23580" s="663">
        <v>20000000</v>
      </c>
      <c r="K23580" s="662">
        <v>526000000000</v>
      </c>
    </row>
    <row r="23581" spans="3:11" x14ac:dyDescent="0.25">
      <c r="C23581" s="660">
        <v>45960</v>
      </c>
      <c r="D23581" s="661" t="s">
        <v>317</v>
      </c>
      <c r="E23581" s="662">
        <v>121000</v>
      </c>
      <c r="F23581" s="662">
        <v>123000</v>
      </c>
      <c r="G23581" s="662">
        <v>122000</v>
      </c>
      <c r="H23581" s="661">
        <v>75</v>
      </c>
      <c r="I23581" s="662">
        <v>9075000</v>
      </c>
      <c r="J23581" s="663">
        <v>15000000</v>
      </c>
      <c r="K23581" s="662">
        <v>1830000000000</v>
      </c>
    </row>
    <row r="23582" spans="3:11" x14ac:dyDescent="0.25">
      <c r="C23582" s="660">
        <v>45960</v>
      </c>
      <c r="D23582" s="661" t="s">
        <v>317</v>
      </c>
      <c r="E23582" s="662">
        <v>120633</v>
      </c>
      <c r="F23582" s="662">
        <v>123000</v>
      </c>
      <c r="G23582" s="662">
        <v>122000</v>
      </c>
      <c r="H23582" s="661">
        <v>1</v>
      </c>
      <c r="I23582" s="662">
        <v>120633</v>
      </c>
      <c r="J23582" s="663">
        <v>15000000</v>
      </c>
      <c r="K23582" s="662">
        <v>1830000000000</v>
      </c>
    </row>
    <row r="23583" spans="3:11" x14ac:dyDescent="0.25">
      <c r="C23583" s="660">
        <v>45960</v>
      </c>
      <c r="D23583" s="661" t="s">
        <v>312</v>
      </c>
      <c r="E23583" s="662">
        <v>26498</v>
      </c>
      <c r="F23583" s="662">
        <v>26500</v>
      </c>
      <c r="G23583" s="662">
        <v>26300</v>
      </c>
      <c r="H23583" s="661">
        <v>1</v>
      </c>
      <c r="I23583" s="662">
        <v>26498</v>
      </c>
      <c r="J23583" s="663">
        <v>20000000</v>
      </c>
      <c r="K23583" s="662">
        <v>526000000000</v>
      </c>
    </row>
    <row r="23584" spans="3:11" x14ac:dyDescent="0.25">
      <c r="C23584" s="660">
        <v>45960</v>
      </c>
      <c r="D23584" s="661" t="s">
        <v>1154</v>
      </c>
      <c r="E23584" s="662">
        <v>55000</v>
      </c>
      <c r="F23584" s="662">
        <v>54750</v>
      </c>
      <c r="G23584" s="662">
        <v>54800</v>
      </c>
      <c r="H23584" s="661">
        <v>1</v>
      </c>
      <c r="I23584" s="662">
        <v>55000</v>
      </c>
      <c r="J23584" s="663">
        <v>600000</v>
      </c>
      <c r="K23584" s="662">
        <v>32880000000</v>
      </c>
    </row>
    <row r="23585" spans="3:11" x14ac:dyDescent="0.25">
      <c r="C23585" s="660">
        <v>45960</v>
      </c>
      <c r="D23585" s="661" t="s">
        <v>1155</v>
      </c>
      <c r="E23585" s="662">
        <v>38000</v>
      </c>
      <c r="F23585" s="662">
        <v>38000</v>
      </c>
      <c r="G23585" s="662">
        <v>37500</v>
      </c>
      <c r="H23585" s="661">
        <v>1</v>
      </c>
      <c r="I23585" s="662">
        <v>38000</v>
      </c>
      <c r="J23585" s="663">
        <v>2400000</v>
      </c>
      <c r="K23585" s="662">
        <v>90000000000</v>
      </c>
    </row>
    <row r="23586" spans="3:11" x14ac:dyDescent="0.25">
      <c r="C23586" s="660">
        <v>45960</v>
      </c>
      <c r="D23586" s="661" t="s">
        <v>312</v>
      </c>
      <c r="E23586" s="662">
        <v>26498</v>
      </c>
      <c r="F23586" s="662">
        <v>26500</v>
      </c>
      <c r="G23586" s="662">
        <v>26300</v>
      </c>
      <c r="H23586" s="661">
        <v>30</v>
      </c>
      <c r="I23586" s="662">
        <v>794940</v>
      </c>
      <c r="J23586" s="663">
        <v>20000000</v>
      </c>
      <c r="K23586" s="662">
        <v>526000000000</v>
      </c>
    </row>
    <row r="23587" spans="3:11" x14ac:dyDescent="0.25">
      <c r="C23587" s="660">
        <v>45960</v>
      </c>
      <c r="D23587" s="661" t="s">
        <v>312</v>
      </c>
      <c r="E23587" s="662">
        <v>26498</v>
      </c>
      <c r="F23587" s="662">
        <v>26500</v>
      </c>
      <c r="G23587" s="662">
        <v>26300</v>
      </c>
      <c r="H23587" s="661">
        <v>1</v>
      </c>
      <c r="I23587" s="662">
        <v>26498</v>
      </c>
      <c r="J23587" s="663">
        <v>20000000</v>
      </c>
      <c r="K23587" s="662">
        <v>526000000000</v>
      </c>
    </row>
    <row r="23588" spans="3:11" x14ac:dyDescent="0.25">
      <c r="C23588" s="660">
        <v>45960</v>
      </c>
      <c r="D23588" s="661" t="s">
        <v>312</v>
      </c>
      <c r="E23588" s="662">
        <v>26498</v>
      </c>
      <c r="F23588" s="662">
        <v>26500</v>
      </c>
      <c r="G23588" s="662">
        <v>26300</v>
      </c>
      <c r="H23588" s="661">
        <v>1</v>
      </c>
      <c r="I23588" s="662">
        <v>26498</v>
      </c>
      <c r="J23588" s="663">
        <v>20000000</v>
      </c>
      <c r="K23588" s="662">
        <v>526000000000</v>
      </c>
    </row>
    <row r="23589" spans="3:11" x14ac:dyDescent="0.25">
      <c r="C23589" s="660">
        <v>45960</v>
      </c>
      <c r="D23589" s="661" t="s">
        <v>312</v>
      </c>
      <c r="E23589" s="662">
        <v>26498</v>
      </c>
      <c r="F23589" s="662">
        <v>26500</v>
      </c>
      <c r="G23589" s="662">
        <v>26300</v>
      </c>
      <c r="H23589" s="661">
        <v>1</v>
      </c>
      <c r="I23589" s="662">
        <v>26498</v>
      </c>
      <c r="J23589" s="663">
        <v>20000000</v>
      </c>
      <c r="K23589" s="662">
        <v>526000000000</v>
      </c>
    </row>
    <row r="23590" spans="3:11" x14ac:dyDescent="0.25">
      <c r="C23590" s="660">
        <v>45960</v>
      </c>
      <c r="D23590" s="661" t="s">
        <v>312</v>
      </c>
      <c r="E23590" s="662">
        <v>26498</v>
      </c>
      <c r="F23590" s="662">
        <v>26500</v>
      </c>
      <c r="G23590" s="662">
        <v>26300</v>
      </c>
      <c r="H23590" s="661">
        <v>3</v>
      </c>
      <c r="I23590" s="662">
        <v>79494</v>
      </c>
      <c r="J23590" s="663">
        <v>20000000</v>
      </c>
      <c r="K23590" s="662">
        <v>526000000000</v>
      </c>
    </row>
    <row r="23591" spans="3:11" x14ac:dyDescent="0.25">
      <c r="C23591" s="660">
        <v>45960</v>
      </c>
      <c r="D23591" s="661" t="s">
        <v>317</v>
      </c>
      <c r="E23591" s="662">
        <v>120650</v>
      </c>
      <c r="F23591" s="662">
        <v>123000</v>
      </c>
      <c r="G23591" s="662">
        <v>122000</v>
      </c>
      <c r="H23591" s="661">
        <v>12</v>
      </c>
      <c r="I23591" s="662">
        <v>1447800</v>
      </c>
      <c r="J23591" s="663">
        <v>15000000</v>
      </c>
      <c r="K23591" s="662">
        <v>1830000000000</v>
      </c>
    </row>
    <row r="23592" spans="3:11" x14ac:dyDescent="0.25">
      <c r="C23592" s="660">
        <v>45960</v>
      </c>
      <c r="D23592" s="661" t="s">
        <v>312</v>
      </c>
      <c r="E23592" s="662">
        <v>26400</v>
      </c>
      <c r="F23592" s="662">
        <v>26500</v>
      </c>
      <c r="G23592" s="662">
        <v>26300</v>
      </c>
      <c r="H23592" s="661">
        <v>30</v>
      </c>
      <c r="I23592" s="662">
        <v>792000</v>
      </c>
      <c r="J23592" s="663">
        <v>20000000</v>
      </c>
      <c r="K23592" s="662">
        <v>526000000000</v>
      </c>
    </row>
    <row r="23593" spans="3:11" x14ac:dyDescent="0.25">
      <c r="C23593" s="660">
        <v>45960</v>
      </c>
      <c r="D23593" s="661" t="s">
        <v>312</v>
      </c>
      <c r="E23593" s="662">
        <v>26300</v>
      </c>
      <c r="F23593" s="662">
        <v>26500</v>
      </c>
      <c r="G23593" s="662">
        <v>26300</v>
      </c>
      <c r="H23593" s="661">
        <v>2</v>
      </c>
      <c r="I23593" s="662">
        <v>52600</v>
      </c>
      <c r="J23593" s="663">
        <v>20000000</v>
      </c>
      <c r="K23593" s="662">
        <v>526000000000</v>
      </c>
    </row>
    <row r="23594" spans="3:11" x14ac:dyDescent="0.25">
      <c r="C23594" s="660">
        <v>45960</v>
      </c>
      <c r="D23594" s="661" t="s">
        <v>312</v>
      </c>
      <c r="E23594" s="662">
        <v>26300</v>
      </c>
      <c r="F23594" s="662">
        <v>26500</v>
      </c>
      <c r="G23594" s="662">
        <v>26300</v>
      </c>
      <c r="H23594" s="661">
        <v>3</v>
      </c>
      <c r="I23594" s="662">
        <v>78900</v>
      </c>
      <c r="J23594" s="663">
        <v>20000000</v>
      </c>
      <c r="K23594" s="662">
        <v>526000000000</v>
      </c>
    </row>
    <row r="23595" spans="3:11" x14ac:dyDescent="0.25">
      <c r="C23595" s="660">
        <v>45960</v>
      </c>
      <c r="D23595" s="661" t="s">
        <v>310</v>
      </c>
      <c r="E23595" s="662">
        <v>100000</v>
      </c>
      <c r="F23595" s="662">
        <v>99500</v>
      </c>
      <c r="G23595" s="662">
        <v>99600</v>
      </c>
      <c r="H23595" s="661">
        <v>2</v>
      </c>
      <c r="I23595" s="662">
        <v>200000</v>
      </c>
      <c r="J23595" s="663">
        <v>19450000</v>
      </c>
      <c r="K23595" s="662">
        <v>1937220000000</v>
      </c>
    </row>
    <row r="23596" spans="3:11" x14ac:dyDescent="0.25">
      <c r="C23596" s="660">
        <v>45960</v>
      </c>
      <c r="D23596" s="661" t="s">
        <v>1155</v>
      </c>
      <c r="E23596" s="662">
        <v>38000</v>
      </c>
      <c r="F23596" s="662">
        <v>38000</v>
      </c>
      <c r="G23596" s="662">
        <v>37500</v>
      </c>
      <c r="H23596" s="661">
        <v>3</v>
      </c>
      <c r="I23596" s="662">
        <v>114000</v>
      </c>
      <c r="J23596" s="663">
        <v>2400000</v>
      </c>
      <c r="K23596" s="662">
        <v>90000000000</v>
      </c>
    </row>
    <row r="23597" spans="3:11" x14ac:dyDescent="0.25">
      <c r="C23597" s="660">
        <v>45960</v>
      </c>
      <c r="D23597" s="661" t="s">
        <v>1154</v>
      </c>
      <c r="E23597" s="662">
        <v>54750</v>
      </c>
      <c r="F23597" s="662">
        <v>54750</v>
      </c>
      <c r="G23597" s="662">
        <v>54800</v>
      </c>
      <c r="H23597" s="661">
        <v>3</v>
      </c>
      <c r="I23597" s="662">
        <v>164250</v>
      </c>
      <c r="J23597" s="663">
        <v>600000</v>
      </c>
      <c r="K23597" s="662">
        <v>32880000000</v>
      </c>
    </row>
    <row r="23598" spans="3:11" x14ac:dyDescent="0.25">
      <c r="C23598" s="660">
        <v>45960</v>
      </c>
      <c r="D23598" s="661" t="s">
        <v>1155</v>
      </c>
      <c r="E23598" s="662">
        <v>36000</v>
      </c>
      <c r="F23598" s="662">
        <v>38000</v>
      </c>
      <c r="G23598" s="662">
        <v>37500</v>
      </c>
      <c r="H23598" s="661">
        <v>1</v>
      </c>
      <c r="I23598" s="662">
        <v>36000</v>
      </c>
      <c r="J23598" s="663">
        <v>2400000</v>
      </c>
      <c r="K23598" s="662">
        <v>90000000000</v>
      </c>
    </row>
    <row r="23599" spans="3:11" x14ac:dyDescent="0.25">
      <c r="C23599" s="660">
        <v>45960</v>
      </c>
      <c r="D23599" s="661" t="s">
        <v>1155</v>
      </c>
      <c r="E23599" s="662">
        <v>35000</v>
      </c>
      <c r="F23599" s="662">
        <v>38000</v>
      </c>
      <c r="G23599" s="662">
        <v>37500</v>
      </c>
      <c r="H23599" s="661">
        <v>2</v>
      </c>
      <c r="I23599" s="662">
        <v>70000</v>
      </c>
      <c r="J23599" s="663">
        <v>2400000</v>
      </c>
      <c r="K23599" s="662">
        <v>90000000000</v>
      </c>
    </row>
    <row r="23600" spans="3:11" x14ac:dyDescent="0.25">
      <c r="C23600" s="660">
        <v>45960</v>
      </c>
      <c r="D23600" s="661" t="s">
        <v>312</v>
      </c>
      <c r="E23600" s="662">
        <v>26300</v>
      </c>
      <c r="F23600" s="662">
        <v>26500</v>
      </c>
      <c r="G23600" s="662">
        <v>26300</v>
      </c>
      <c r="H23600" s="661">
        <v>1</v>
      </c>
      <c r="I23600" s="662">
        <v>26300</v>
      </c>
      <c r="J23600" s="663">
        <v>20000000</v>
      </c>
      <c r="K23600" s="662">
        <v>526000000000</v>
      </c>
    </row>
    <row r="23601" spans="3:11" x14ac:dyDescent="0.25">
      <c r="C23601" s="660">
        <v>45960</v>
      </c>
      <c r="D23601" s="661" t="s">
        <v>312</v>
      </c>
      <c r="E23601" s="662">
        <v>26000</v>
      </c>
      <c r="F23601" s="662">
        <v>26500</v>
      </c>
      <c r="G23601" s="662">
        <v>26300</v>
      </c>
      <c r="H23601" s="661">
        <v>3</v>
      </c>
      <c r="I23601" s="662">
        <v>78000</v>
      </c>
      <c r="J23601" s="663">
        <v>20000000</v>
      </c>
      <c r="K23601" s="662">
        <v>526000000000</v>
      </c>
    </row>
    <row r="23602" spans="3:11" x14ac:dyDescent="0.25">
      <c r="C23602" s="660">
        <v>45960</v>
      </c>
      <c r="D23602" s="661" t="s">
        <v>1154</v>
      </c>
      <c r="E23602" s="662">
        <v>54999</v>
      </c>
      <c r="F23602" s="662">
        <v>54750</v>
      </c>
      <c r="G23602" s="662">
        <v>54800</v>
      </c>
      <c r="H23602" s="661">
        <v>1</v>
      </c>
      <c r="I23602" s="662">
        <v>54999</v>
      </c>
      <c r="J23602" s="663">
        <v>600000</v>
      </c>
      <c r="K23602" s="662">
        <v>32880000000</v>
      </c>
    </row>
    <row r="23603" spans="3:11" x14ac:dyDescent="0.25">
      <c r="C23603" s="660">
        <v>45960</v>
      </c>
      <c r="D23603" s="661" t="s">
        <v>310</v>
      </c>
      <c r="E23603" s="662">
        <v>100000</v>
      </c>
      <c r="F23603" s="662">
        <v>99500</v>
      </c>
      <c r="G23603" s="662">
        <v>99600</v>
      </c>
      <c r="H23603" s="661">
        <v>1</v>
      </c>
      <c r="I23603" s="662">
        <v>100000</v>
      </c>
      <c r="J23603" s="663">
        <v>19450000</v>
      </c>
      <c r="K23603" s="662">
        <v>1937220000000</v>
      </c>
    </row>
    <row r="23604" spans="3:11" x14ac:dyDescent="0.25">
      <c r="C23604" s="660">
        <v>45960</v>
      </c>
      <c r="D23604" s="661" t="s">
        <v>310</v>
      </c>
      <c r="E23604" s="662">
        <v>100000</v>
      </c>
      <c r="F23604" s="662">
        <v>99500</v>
      </c>
      <c r="G23604" s="662">
        <v>99600</v>
      </c>
      <c r="H23604" s="661">
        <v>1</v>
      </c>
      <c r="I23604" s="662">
        <v>100000</v>
      </c>
      <c r="J23604" s="663">
        <v>19450000</v>
      </c>
      <c r="K23604" s="662">
        <v>1937220000000</v>
      </c>
    </row>
    <row r="23605" spans="3:11" x14ac:dyDescent="0.25">
      <c r="C23605" s="660">
        <v>45960</v>
      </c>
      <c r="D23605" s="661" t="s">
        <v>1155</v>
      </c>
      <c r="E23605" s="662">
        <v>37500</v>
      </c>
      <c r="F23605" s="662">
        <v>38000</v>
      </c>
      <c r="G23605" s="662">
        <v>37500</v>
      </c>
      <c r="H23605" s="661">
        <v>1</v>
      </c>
      <c r="I23605" s="662">
        <v>37500</v>
      </c>
      <c r="J23605" s="663">
        <v>2400000</v>
      </c>
      <c r="K23605" s="662">
        <v>90000000000</v>
      </c>
    </row>
    <row r="23606" spans="3:11" x14ac:dyDescent="0.25">
      <c r="C23606" s="660">
        <v>45960</v>
      </c>
      <c r="D23606" s="661" t="s">
        <v>312</v>
      </c>
      <c r="E23606" s="662">
        <v>26100</v>
      </c>
      <c r="F23606" s="662">
        <v>26500</v>
      </c>
      <c r="G23606" s="662">
        <v>26300</v>
      </c>
      <c r="H23606" s="661">
        <v>1</v>
      </c>
      <c r="I23606" s="662">
        <v>26100</v>
      </c>
      <c r="J23606" s="663">
        <v>20000000</v>
      </c>
      <c r="K23606" s="662">
        <v>526000000000</v>
      </c>
    </row>
    <row r="23607" spans="3:11" x14ac:dyDescent="0.25">
      <c r="C23607" s="660">
        <v>45960</v>
      </c>
      <c r="D23607" s="661" t="s">
        <v>312</v>
      </c>
      <c r="E23607" s="662">
        <v>26000</v>
      </c>
      <c r="F23607" s="662">
        <v>26500</v>
      </c>
      <c r="G23607" s="662">
        <v>26300</v>
      </c>
      <c r="H23607" s="661">
        <v>2</v>
      </c>
      <c r="I23607" s="662">
        <v>52000</v>
      </c>
      <c r="J23607" s="663">
        <v>20000000</v>
      </c>
      <c r="K23607" s="662">
        <v>526000000000</v>
      </c>
    </row>
    <row r="23608" spans="3:11" x14ac:dyDescent="0.25">
      <c r="C23608" s="660">
        <v>45960</v>
      </c>
      <c r="D23608" s="661" t="s">
        <v>312</v>
      </c>
      <c r="E23608" s="662">
        <v>26000</v>
      </c>
      <c r="F23608" s="662">
        <v>26500</v>
      </c>
      <c r="G23608" s="662">
        <v>26300</v>
      </c>
      <c r="H23608" s="661">
        <v>1</v>
      </c>
      <c r="I23608" s="662">
        <v>26000</v>
      </c>
      <c r="J23608" s="663">
        <v>20000000</v>
      </c>
      <c r="K23608" s="662">
        <v>526000000000</v>
      </c>
    </row>
    <row r="23609" spans="3:11" x14ac:dyDescent="0.25">
      <c r="C23609" s="660">
        <v>45960</v>
      </c>
      <c r="D23609" s="661" t="s">
        <v>312</v>
      </c>
      <c r="E23609" s="662">
        <v>26000</v>
      </c>
      <c r="F23609" s="662">
        <v>26500</v>
      </c>
      <c r="G23609" s="662">
        <v>26300</v>
      </c>
      <c r="H23609" s="661">
        <v>3</v>
      </c>
      <c r="I23609" s="662">
        <v>78000</v>
      </c>
      <c r="J23609" s="663">
        <v>20000000</v>
      </c>
      <c r="K23609" s="662">
        <v>526000000000</v>
      </c>
    </row>
    <row r="23610" spans="3:11" x14ac:dyDescent="0.25">
      <c r="C23610" s="660">
        <v>45960</v>
      </c>
      <c r="D23610" s="661" t="s">
        <v>312</v>
      </c>
      <c r="E23610" s="662">
        <v>26300</v>
      </c>
      <c r="F23610" s="662">
        <v>26500</v>
      </c>
      <c r="G23610" s="662">
        <v>26300</v>
      </c>
      <c r="H23610" s="661">
        <v>2</v>
      </c>
      <c r="I23610" s="662">
        <v>52600</v>
      </c>
      <c r="J23610" s="663">
        <v>20000000</v>
      </c>
      <c r="K23610" s="662">
        <v>526000000000</v>
      </c>
    </row>
    <row r="23611" spans="3:11" x14ac:dyDescent="0.25">
      <c r="C23611" s="660">
        <v>45960</v>
      </c>
      <c r="D23611" s="661" t="s">
        <v>1154</v>
      </c>
      <c r="E23611" s="662">
        <v>54999</v>
      </c>
      <c r="F23611" s="662">
        <v>54750</v>
      </c>
      <c r="G23611" s="662">
        <v>54800</v>
      </c>
      <c r="H23611" s="661">
        <v>1</v>
      </c>
      <c r="I23611" s="662">
        <v>54999</v>
      </c>
      <c r="J23611" s="663">
        <v>600000</v>
      </c>
      <c r="K23611" s="662">
        <v>32880000000</v>
      </c>
    </row>
    <row r="23612" spans="3:11" x14ac:dyDescent="0.25">
      <c r="C23612" s="660">
        <v>45960</v>
      </c>
      <c r="D23612" s="661" t="s">
        <v>317</v>
      </c>
      <c r="E23612" s="662">
        <v>120700</v>
      </c>
      <c r="F23612" s="662">
        <v>123000</v>
      </c>
      <c r="G23612" s="662">
        <v>122000</v>
      </c>
      <c r="H23612" s="661">
        <v>1</v>
      </c>
      <c r="I23612" s="662">
        <v>120700</v>
      </c>
      <c r="J23612" s="663">
        <v>15000000</v>
      </c>
      <c r="K23612" s="662">
        <v>1830000000000</v>
      </c>
    </row>
    <row r="23613" spans="3:11" x14ac:dyDescent="0.25">
      <c r="C23613" s="660">
        <v>45960</v>
      </c>
      <c r="D23613" s="661" t="s">
        <v>317</v>
      </c>
      <c r="E23613" s="662">
        <v>120655</v>
      </c>
      <c r="F23613" s="662">
        <v>123000</v>
      </c>
      <c r="G23613" s="662">
        <v>122000</v>
      </c>
      <c r="H23613" s="661">
        <v>9</v>
      </c>
      <c r="I23613" s="662">
        <v>1085895</v>
      </c>
      <c r="J23613" s="663">
        <v>15000000</v>
      </c>
      <c r="K23613" s="662">
        <v>1830000000000</v>
      </c>
    </row>
    <row r="23614" spans="3:11" x14ac:dyDescent="0.25">
      <c r="C23614" s="660">
        <v>45960</v>
      </c>
      <c r="D23614" s="661" t="s">
        <v>312</v>
      </c>
      <c r="E23614" s="662">
        <v>26300</v>
      </c>
      <c r="F23614" s="662">
        <v>26500</v>
      </c>
      <c r="G23614" s="662">
        <v>26300</v>
      </c>
      <c r="H23614" s="661">
        <v>2</v>
      </c>
      <c r="I23614" s="662">
        <v>52600</v>
      </c>
      <c r="J23614" s="663">
        <v>20000000</v>
      </c>
      <c r="K23614" s="662">
        <v>526000000000</v>
      </c>
    </row>
    <row r="23615" spans="3:11" x14ac:dyDescent="0.25">
      <c r="C23615" s="660">
        <v>45960</v>
      </c>
      <c r="D23615" s="661" t="s">
        <v>1155</v>
      </c>
      <c r="E23615" s="662">
        <v>37500</v>
      </c>
      <c r="F23615" s="662">
        <v>38000</v>
      </c>
      <c r="G23615" s="662">
        <v>37500</v>
      </c>
      <c r="H23615" s="661">
        <v>1</v>
      </c>
      <c r="I23615" s="662">
        <v>37500</v>
      </c>
      <c r="J23615" s="663">
        <v>2400000</v>
      </c>
      <c r="K23615" s="662">
        <v>90000000000</v>
      </c>
    </row>
    <row r="23616" spans="3:11" x14ac:dyDescent="0.25">
      <c r="C23616" s="660">
        <v>45960</v>
      </c>
      <c r="D23616" s="661" t="s">
        <v>312</v>
      </c>
      <c r="E23616" s="662">
        <v>26300</v>
      </c>
      <c r="F23616" s="662">
        <v>26500</v>
      </c>
      <c r="G23616" s="662">
        <v>26300</v>
      </c>
      <c r="H23616" s="661">
        <v>3</v>
      </c>
      <c r="I23616" s="662">
        <v>78900</v>
      </c>
      <c r="J23616" s="663">
        <v>20000000</v>
      </c>
      <c r="K23616" s="662">
        <v>526000000000</v>
      </c>
    </row>
    <row r="23617" spans="3:11" x14ac:dyDescent="0.25">
      <c r="C23617" s="660">
        <v>45960</v>
      </c>
      <c r="D23617" s="661" t="s">
        <v>1155</v>
      </c>
      <c r="E23617" s="662">
        <v>35250</v>
      </c>
      <c r="F23617" s="662">
        <v>38000</v>
      </c>
      <c r="G23617" s="662">
        <v>37500</v>
      </c>
      <c r="H23617" s="661">
        <v>1</v>
      </c>
      <c r="I23617" s="662">
        <v>35250</v>
      </c>
      <c r="J23617" s="663">
        <v>2400000</v>
      </c>
      <c r="K23617" s="662">
        <v>90000000000</v>
      </c>
    </row>
    <row r="23618" spans="3:11" x14ac:dyDescent="0.25">
      <c r="C23618" s="660">
        <v>45960</v>
      </c>
      <c r="D23618" s="661" t="s">
        <v>312</v>
      </c>
      <c r="E23618" s="662">
        <v>26300</v>
      </c>
      <c r="F23618" s="662">
        <v>26500</v>
      </c>
      <c r="G23618" s="662">
        <v>26300</v>
      </c>
      <c r="H23618" s="661">
        <v>2</v>
      </c>
      <c r="I23618" s="662">
        <v>52600</v>
      </c>
      <c r="J23618" s="663">
        <v>20000000</v>
      </c>
      <c r="K23618" s="662">
        <v>526000000000</v>
      </c>
    </row>
    <row r="23619" spans="3:11" x14ac:dyDescent="0.25">
      <c r="C23619" s="660">
        <v>45960</v>
      </c>
      <c r="D23619" s="661" t="s">
        <v>312</v>
      </c>
      <c r="E23619" s="662">
        <v>26100</v>
      </c>
      <c r="F23619" s="662">
        <v>26500</v>
      </c>
      <c r="G23619" s="662">
        <v>26300</v>
      </c>
      <c r="H23619" s="661">
        <v>20</v>
      </c>
      <c r="I23619" s="662">
        <v>522000</v>
      </c>
      <c r="J23619" s="663">
        <v>20000000</v>
      </c>
      <c r="K23619" s="662">
        <v>526000000000</v>
      </c>
    </row>
    <row r="23620" spans="3:11" x14ac:dyDescent="0.25">
      <c r="C23620" s="660">
        <v>45960</v>
      </c>
      <c r="D23620" s="661" t="s">
        <v>312</v>
      </c>
      <c r="E23620" s="662">
        <v>26000</v>
      </c>
      <c r="F23620" s="662">
        <v>26500</v>
      </c>
      <c r="G23620" s="662">
        <v>26300</v>
      </c>
      <c r="H23620" s="661">
        <v>4</v>
      </c>
      <c r="I23620" s="662">
        <v>104000</v>
      </c>
      <c r="J23620" s="663">
        <v>20000000</v>
      </c>
      <c r="K23620" s="662">
        <v>526000000000</v>
      </c>
    </row>
    <row r="23621" spans="3:11" x14ac:dyDescent="0.25">
      <c r="C23621" s="660">
        <v>45960</v>
      </c>
      <c r="D23621" s="661" t="s">
        <v>310</v>
      </c>
      <c r="E23621" s="662">
        <v>100000</v>
      </c>
      <c r="F23621" s="662">
        <v>99500</v>
      </c>
      <c r="G23621" s="662">
        <v>99600</v>
      </c>
      <c r="H23621" s="661">
        <v>1</v>
      </c>
      <c r="I23621" s="662">
        <v>100000</v>
      </c>
      <c r="J23621" s="663">
        <v>19450000</v>
      </c>
      <c r="K23621" s="662">
        <v>1937220000000</v>
      </c>
    </row>
    <row r="23622" spans="3:11" x14ac:dyDescent="0.25">
      <c r="C23622" s="660">
        <v>45960</v>
      </c>
      <c r="D23622" s="661" t="s">
        <v>317</v>
      </c>
      <c r="E23622" s="662">
        <v>122200</v>
      </c>
      <c r="F23622" s="662">
        <v>123000</v>
      </c>
      <c r="G23622" s="662">
        <v>122000</v>
      </c>
      <c r="H23622" s="661">
        <v>50</v>
      </c>
      <c r="I23622" s="662">
        <v>6110000</v>
      </c>
      <c r="J23622" s="663">
        <v>15000000</v>
      </c>
      <c r="K23622" s="662">
        <v>1830000000000</v>
      </c>
    </row>
    <row r="23623" spans="3:11" x14ac:dyDescent="0.25">
      <c r="C23623" s="660">
        <v>45960</v>
      </c>
      <c r="D23623" s="661" t="s">
        <v>317</v>
      </c>
      <c r="E23623" s="662">
        <v>120656</v>
      </c>
      <c r="F23623" s="662">
        <v>123000</v>
      </c>
      <c r="G23623" s="662">
        <v>122000</v>
      </c>
      <c r="H23623" s="661">
        <v>24</v>
      </c>
      <c r="I23623" s="662">
        <v>2895744</v>
      </c>
      <c r="J23623" s="663">
        <v>15000000</v>
      </c>
      <c r="K23623" s="662">
        <v>1830000000000</v>
      </c>
    </row>
    <row r="23624" spans="3:11" x14ac:dyDescent="0.25">
      <c r="C23624" s="660">
        <v>45960</v>
      </c>
      <c r="D23624" s="661" t="s">
        <v>317</v>
      </c>
      <c r="E23624" s="662">
        <v>120655</v>
      </c>
      <c r="F23624" s="662">
        <v>123000</v>
      </c>
      <c r="G23624" s="662">
        <v>122000</v>
      </c>
      <c r="H23624" s="661">
        <v>6</v>
      </c>
      <c r="I23624" s="662">
        <v>723930</v>
      </c>
      <c r="J23624" s="663">
        <v>15000000</v>
      </c>
      <c r="K23624" s="662">
        <v>1830000000000</v>
      </c>
    </row>
    <row r="23625" spans="3:11" x14ac:dyDescent="0.25">
      <c r="C23625" s="660">
        <v>45960</v>
      </c>
      <c r="D23625" s="661" t="s">
        <v>310</v>
      </c>
      <c r="E23625" s="662">
        <v>99500</v>
      </c>
      <c r="F23625" s="662">
        <v>99500</v>
      </c>
      <c r="G23625" s="662">
        <v>99600</v>
      </c>
      <c r="H23625" s="661">
        <v>11</v>
      </c>
      <c r="I23625" s="662">
        <v>1094500</v>
      </c>
      <c r="J23625" s="663">
        <v>19450000</v>
      </c>
      <c r="K23625" s="662">
        <v>1937220000000</v>
      </c>
    </row>
    <row r="23626" spans="3:11" x14ac:dyDescent="0.25">
      <c r="C23626" s="660">
        <v>45960</v>
      </c>
      <c r="D23626" s="661" t="s">
        <v>317</v>
      </c>
      <c r="E23626" s="662">
        <v>120677</v>
      </c>
      <c r="F23626" s="662">
        <v>123000</v>
      </c>
      <c r="G23626" s="662">
        <v>122000</v>
      </c>
      <c r="H23626" s="661">
        <v>11</v>
      </c>
      <c r="I23626" s="662">
        <v>1327447</v>
      </c>
      <c r="J23626" s="663">
        <v>15000000</v>
      </c>
      <c r="K23626" s="662">
        <v>1830000000000</v>
      </c>
    </row>
    <row r="23627" spans="3:11" x14ac:dyDescent="0.25">
      <c r="C23627" s="660">
        <v>45960</v>
      </c>
      <c r="D23627" s="661" t="s">
        <v>1155</v>
      </c>
      <c r="E23627" s="662">
        <v>37500</v>
      </c>
      <c r="F23627" s="662">
        <v>38000</v>
      </c>
      <c r="G23627" s="662">
        <v>37500</v>
      </c>
      <c r="H23627" s="661">
        <v>10</v>
      </c>
      <c r="I23627" s="662">
        <v>375000</v>
      </c>
      <c r="J23627" s="663">
        <v>2400000</v>
      </c>
      <c r="K23627" s="662">
        <v>90000000000</v>
      </c>
    </row>
    <row r="23628" spans="3:11" x14ac:dyDescent="0.25">
      <c r="C23628" s="660">
        <v>45960</v>
      </c>
      <c r="D23628" s="661" t="s">
        <v>312</v>
      </c>
      <c r="E23628" s="662">
        <v>26000</v>
      </c>
      <c r="F23628" s="662">
        <v>26500</v>
      </c>
      <c r="G23628" s="662">
        <v>26300</v>
      </c>
      <c r="H23628" s="661">
        <v>5</v>
      </c>
      <c r="I23628" s="662">
        <v>130000</v>
      </c>
      <c r="J23628" s="663">
        <v>20000000</v>
      </c>
      <c r="K23628" s="662">
        <v>526000000000</v>
      </c>
    </row>
    <row r="23629" spans="3:11" x14ac:dyDescent="0.25">
      <c r="C23629" s="660">
        <v>45960</v>
      </c>
      <c r="D23629" s="661" t="s">
        <v>312</v>
      </c>
      <c r="E23629" s="662">
        <v>26300</v>
      </c>
      <c r="F23629" s="662">
        <v>26500</v>
      </c>
      <c r="G23629" s="662">
        <v>26300</v>
      </c>
      <c r="H23629" s="661">
        <v>1</v>
      </c>
      <c r="I23629" s="662">
        <v>26300</v>
      </c>
      <c r="J23629" s="663">
        <v>20000000</v>
      </c>
      <c r="K23629" s="662">
        <v>526000000000</v>
      </c>
    </row>
    <row r="23630" spans="3:11" x14ac:dyDescent="0.25">
      <c r="C23630" s="660">
        <v>45960</v>
      </c>
      <c r="D23630" s="661" t="s">
        <v>317</v>
      </c>
      <c r="E23630" s="662">
        <v>120677</v>
      </c>
      <c r="F23630" s="662">
        <v>123000</v>
      </c>
      <c r="G23630" s="662">
        <v>122000</v>
      </c>
      <c r="H23630" s="661">
        <v>20</v>
      </c>
      <c r="I23630" s="662">
        <v>2413540</v>
      </c>
      <c r="J23630" s="663">
        <v>15000000</v>
      </c>
      <c r="K23630" s="662">
        <v>1830000000000</v>
      </c>
    </row>
    <row r="23631" spans="3:11" x14ac:dyDescent="0.25">
      <c r="C23631" s="660">
        <v>45960</v>
      </c>
      <c r="D23631" s="661" t="s">
        <v>310</v>
      </c>
      <c r="E23631" s="662">
        <v>99600</v>
      </c>
      <c r="F23631" s="662">
        <v>99500</v>
      </c>
      <c r="G23631" s="662">
        <v>99600</v>
      </c>
      <c r="H23631" s="661">
        <v>10</v>
      </c>
      <c r="I23631" s="662">
        <v>996000</v>
      </c>
      <c r="J23631" s="663">
        <v>19450000</v>
      </c>
      <c r="K23631" s="662">
        <v>1937220000000</v>
      </c>
    </row>
    <row r="23632" spans="3:11" x14ac:dyDescent="0.25">
      <c r="C23632" s="660">
        <v>45960</v>
      </c>
      <c r="D23632" s="661" t="s">
        <v>1154</v>
      </c>
      <c r="E23632" s="662">
        <v>54800</v>
      </c>
      <c r="F23632" s="662">
        <v>54750</v>
      </c>
      <c r="G23632" s="662">
        <v>54800</v>
      </c>
      <c r="H23632" s="661">
        <v>10</v>
      </c>
      <c r="I23632" s="662">
        <v>548000</v>
      </c>
      <c r="J23632" s="663">
        <v>600000</v>
      </c>
      <c r="K23632" s="662">
        <v>32880000000</v>
      </c>
    </row>
    <row r="23633" spans="3:11" x14ac:dyDescent="0.25">
      <c r="C23633" s="660">
        <v>45960</v>
      </c>
      <c r="D23633" s="661" t="s">
        <v>1154</v>
      </c>
      <c r="E23633" s="662">
        <v>54750</v>
      </c>
      <c r="F23633" s="662">
        <v>54750</v>
      </c>
      <c r="G23633" s="662">
        <v>54800</v>
      </c>
      <c r="H23633" s="661">
        <v>17</v>
      </c>
      <c r="I23633" s="662">
        <v>930750</v>
      </c>
      <c r="J23633" s="663">
        <v>600000</v>
      </c>
      <c r="K23633" s="662">
        <v>32880000000</v>
      </c>
    </row>
    <row r="23634" spans="3:11" x14ac:dyDescent="0.25">
      <c r="C23634" s="660">
        <v>45960</v>
      </c>
      <c r="D23634" s="661" t="s">
        <v>1154</v>
      </c>
      <c r="E23634" s="662">
        <v>54750</v>
      </c>
      <c r="F23634" s="662">
        <v>54750</v>
      </c>
      <c r="G23634" s="662">
        <v>54800</v>
      </c>
      <c r="H23634" s="661">
        <v>1</v>
      </c>
      <c r="I23634" s="662">
        <v>54750</v>
      </c>
      <c r="J23634" s="663">
        <v>600000</v>
      </c>
      <c r="K23634" s="662">
        <v>32880000000</v>
      </c>
    </row>
    <row r="23635" spans="3:11" x14ac:dyDescent="0.25">
      <c r="C23635" s="660">
        <v>45960</v>
      </c>
      <c r="D23635" s="661" t="s">
        <v>1154</v>
      </c>
      <c r="E23635" s="662">
        <v>54750</v>
      </c>
      <c r="F23635" s="662">
        <v>54750</v>
      </c>
      <c r="G23635" s="662">
        <v>54800</v>
      </c>
      <c r="H23635" s="661">
        <v>1</v>
      </c>
      <c r="I23635" s="662">
        <v>54750</v>
      </c>
      <c r="J23635" s="663">
        <v>600000</v>
      </c>
      <c r="K23635" s="662">
        <v>32880000000</v>
      </c>
    </row>
    <row r="23636" spans="3:11" x14ac:dyDescent="0.25">
      <c r="C23636" s="660">
        <v>45960</v>
      </c>
      <c r="D23636" s="661" t="s">
        <v>1154</v>
      </c>
      <c r="E23636" s="662">
        <v>54750</v>
      </c>
      <c r="F23636" s="662">
        <v>54750</v>
      </c>
      <c r="G23636" s="662">
        <v>54800</v>
      </c>
      <c r="H23636" s="661">
        <v>1</v>
      </c>
      <c r="I23636" s="662">
        <v>54750</v>
      </c>
      <c r="J23636" s="663">
        <v>600000</v>
      </c>
      <c r="K23636" s="662">
        <v>32880000000</v>
      </c>
    </row>
    <row r="23637" spans="3:11" x14ac:dyDescent="0.25">
      <c r="C23637" s="660">
        <v>45960</v>
      </c>
      <c r="D23637" s="661" t="s">
        <v>1154</v>
      </c>
      <c r="E23637" s="662">
        <v>54700</v>
      </c>
      <c r="F23637" s="662">
        <v>54750</v>
      </c>
      <c r="G23637" s="662">
        <v>54800</v>
      </c>
      <c r="H23637" s="661">
        <v>2</v>
      </c>
      <c r="I23637" s="662">
        <v>109400</v>
      </c>
      <c r="J23637" s="663">
        <v>600000</v>
      </c>
      <c r="K23637" s="662">
        <v>32880000000</v>
      </c>
    </row>
    <row r="23638" spans="3:11" x14ac:dyDescent="0.25">
      <c r="C23638" s="660">
        <v>45960</v>
      </c>
      <c r="D23638" s="661" t="s">
        <v>1154</v>
      </c>
      <c r="E23638" s="662">
        <v>54000</v>
      </c>
      <c r="F23638" s="662">
        <v>54750</v>
      </c>
      <c r="G23638" s="662">
        <v>54800</v>
      </c>
      <c r="H23638" s="661">
        <v>2</v>
      </c>
      <c r="I23638" s="662">
        <v>108000</v>
      </c>
      <c r="J23638" s="663">
        <v>600000</v>
      </c>
      <c r="K23638" s="662">
        <v>32880000000</v>
      </c>
    </row>
    <row r="23639" spans="3:11" x14ac:dyDescent="0.25">
      <c r="C23639" s="660">
        <v>45960</v>
      </c>
      <c r="D23639" s="661" t="s">
        <v>1154</v>
      </c>
      <c r="E23639" s="662">
        <v>54000</v>
      </c>
      <c r="F23639" s="662">
        <v>54750</v>
      </c>
      <c r="G23639" s="662">
        <v>54800</v>
      </c>
      <c r="H23639" s="661">
        <v>2</v>
      </c>
      <c r="I23639" s="662">
        <v>108000</v>
      </c>
      <c r="J23639" s="663">
        <v>600000</v>
      </c>
      <c r="K23639" s="662">
        <v>32880000000</v>
      </c>
    </row>
    <row r="23640" spans="3:11" x14ac:dyDescent="0.25">
      <c r="C23640" s="660">
        <v>45960</v>
      </c>
      <c r="D23640" s="661" t="s">
        <v>1155</v>
      </c>
      <c r="E23640" s="662">
        <v>37500</v>
      </c>
      <c r="F23640" s="662">
        <v>38000</v>
      </c>
      <c r="G23640" s="662">
        <v>37500</v>
      </c>
      <c r="H23640" s="661">
        <v>3</v>
      </c>
      <c r="I23640" s="662">
        <v>112500</v>
      </c>
      <c r="J23640" s="663">
        <v>2400000</v>
      </c>
      <c r="K23640" s="662">
        <v>90000000000</v>
      </c>
    </row>
    <row r="23641" spans="3:11" x14ac:dyDescent="0.25">
      <c r="C23641" s="660">
        <v>45960</v>
      </c>
      <c r="D23641" s="661" t="s">
        <v>312</v>
      </c>
      <c r="E23641" s="662">
        <v>26300</v>
      </c>
      <c r="F23641" s="662">
        <v>26500</v>
      </c>
      <c r="G23641" s="662">
        <v>26300</v>
      </c>
      <c r="H23641" s="661">
        <v>4</v>
      </c>
      <c r="I23641" s="662">
        <v>105200</v>
      </c>
      <c r="J23641" s="663">
        <v>20000000</v>
      </c>
      <c r="K23641" s="662">
        <v>526000000000</v>
      </c>
    </row>
    <row r="23642" spans="3:11" x14ac:dyDescent="0.25">
      <c r="C23642" s="660">
        <v>45960</v>
      </c>
      <c r="D23642" s="661" t="s">
        <v>310</v>
      </c>
      <c r="E23642" s="662">
        <v>100000</v>
      </c>
      <c r="F23642" s="662">
        <v>99500</v>
      </c>
      <c r="G23642" s="662">
        <v>99600</v>
      </c>
      <c r="H23642" s="661">
        <v>1</v>
      </c>
      <c r="I23642" s="662">
        <v>100000</v>
      </c>
      <c r="J23642" s="663">
        <v>19450000</v>
      </c>
      <c r="K23642" s="662">
        <v>1937220000000</v>
      </c>
    </row>
    <row r="23643" spans="3:11" x14ac:dyDescent="0.25">
      <c r="C23643" s="660">
        <v>45960</v>
      </c>
      <c r="D23643" s="661" t="s">
        <v>310</v>
      </c>
      <c r="E23643" s="662">
        <v>100000</v>
      </c>
      <c r="F23643" s="662">
        <v>99500</v>
      </c>
      <c r="G23643" s="662">
        <v>99600</v>
      </c>
      <c r="H23643" s="661">
        <v>1</v>
      </c>
      <c r="I23643" s="662">
        <v>100000</v>
      </c>
      <c r="J23643" s="663">
        <v>19450000</v>
      </c>
      <c r="K23643" s="662">
        <v>1937220000000</v>
      </c>
    </row>
    <row r="23644" spans="3:11" x14ac:dyDescent="0.25">
      <c r="C23644" s="660">
        <v>45960</v>
      </c>
      <c r="D23644" s="661" t="s">
        <v>317</v>
      </c>
      <c r="E23644" s="662">
        <v>121000</v>
      </c>
      <c r="F23644" s="662">
        <v>123000</v>
      </c>
      <c r="G23644" s="662">
        <v>122000</v>
      </c>
      <c r="H23644" s="661">
        <v>3</v>
      </c>
      <c r="I23644" s="662">
        <v>363000</v>
      </c>
      <c r="J23644" s="663">
        <v>15000000</v>
      </c>
      <c r="K23644" s="662">
        <v>1830000000000</v>
      </c>
    </row>
    <row r="23645" spans="3:11" x14ac:dyDescent="0.25">
      <c r="C23645" s="660">
        <v>45960</v>
      </c>
      <c r="D23645" s="661" t="s">
        <v>317</v>
      </c>
      <c r="E23645" s="662">
        <v>121000</v>
      </c>
      <c r="F23645" s="662">
        <v>123000</v>
      </c>
      <c r="G23645" s="662">
        <v>122000</v>
      </c>
      <c r="H23645" s="661">
        <v>1</v>
      </c>
      <c r="I23645" s="662">
        <v>121000</v>
      </c>
      <c r="J23645" s="663">
        <v>15000000</v>
      </c>
      <c r="K23645" s="662">
        <v>1830000000000</v>
      </c>
    </row>
    <row r="23646" spans="3:11" x14ac:dyDescent="0.25">
      <c r="C23646" s="660">
        <v>45960</v>
      </c>
      <c r="D23646" s="661" t="s">
        <v>317</v>
      </c>
      <c r="E23646" s="662">
        <v>122000</v>
      </c>
      <c r="F23646" s="662">
        <v>123000</v>
      </c>
      <c r="G23646" s="662">
        <v>122000</v>
      </c>
      <c r="H23646" s="661">
        <v>10</v>
      </c>
      <c r="I23646" s="662">
        <v>1220000</v>
      </c>
      <c r="J23646" s="663">
        <v>15000000</v>
      </c>
      <c r="K23646" s="662">
        <v>1830000000000</v>
      </c>
    </row>
    <row r="23647" spans="3:11" x14ac:dyDescent="0.25">
      <c r="C23647" s="660">
        <v>45960</v>
      </c>
      <c r="D23647" s="661" t="s">
        <v>1154</v>
      </c>
      <c r="E23647" s="662">
        <v>54999</v>
      </c>
      <c r="F23647" s="662">
        <v>54750</v>
      </c>
      <c r="G23647" s="662">
        <v>54800</v>
      </c>
      <c r="H23647" s="661">
        <v>5</v>
      </c>
      <c r="I23647" s="662">
        <v>274995</v>
      </c>
      <c r="J23647" s="663">
        <v>600000</v>
      </c>
      <c r="K23647" s="662">
        <v>32880000000</v>
      </c>
    </row>
    <row r="23648" spans="3:11" x14ac:dyDescent="0.25">
      <c r="C23648" s="660">
        <v>45960</v>
      </c>
      <c r="D23648" s="661" t="s">
        <v>310</v>
      </c>
      <c r="E23648" s="662">
        <v>99600</v>
      </c>
      <c r="F23648" s="662">
        <v>99500</v>
      </c>
      <c r="G23648" s="662">
        <v>99600</v>
      </c>
      <c r="H23648" s="661">
        <v>60</v>
      </c>
      <c r="I23648" s="662">
        <v>5976000</v>
      </c>
      <c r="J23648" s="663">
        <v>19450000</v>
      </c>
      <c r="K23648" s="662">
        <v>1937220000000</v>
      </c>
    </row>
    <row r="23649" spans="3:11" x14ac:dyDescent="0.25">
      <c r="C23649" s="660">
        <v>45960</v>
      </c>
      <c r="D23649" s="661" t="s">
        <v>1154</v>
      </c>
      <c r="E23649" s="662">
        <v>54800</v>
      </c>
      <c r="F23649" s="662">
        <v>54750</v>
      </c>
      <c r="G23649" s="662">
        <v>54800</v>
      </c>
      <c r="H23649" s="661">
        <v>3</v>
      </c>
      <c r="I23649" s="662">
        <v>164400</v>
      </c>
      <c r="J23649" s="663">
        <v>600000</v>
      </c>
      <c r="K23649" s="662">
        <v>32880000000</v>
      </c>
    </row>
    <row r="23650" spans="3:11" x14ac:dyDescent="0.25">
      <c r="C23650" s="660">
        <v>45961</v>
      </c>
      <c r="D23650" s="661" t="s">
        <v>1154</v>
      </c>
      <c r="E23650" s="662">
        <v>54800</v>
      </c>
      <c r="F23650" s="662">
        <v>54800</v>
      </c>
      <c r="G23650" s="662">
        <v>55000</v>
      </c>
      <c r="H23650" s="661">
        <v>1</v>
      </c>
      <c r="I23650" s="662">
        <v>54800</v>
      </c>
      <c r="J23650" s="663">
        <v>600000</v>
      </c>
      <c r="K23650" s="662">
        <v>33000000000</v>
      </c>
    </row>
    <row r="23651" spans="3:11" x14ac:dyDescent="0.25">
      <c r="C23651" s="660">
        <v>45961</v>
      </c>
      <c r="D23651" s="661" t="s">
        <v>312</v>
      </c>
      <c r="E23651" s="662">
        <v>26300</v>
      </c>
      <c r="F23651" s="662">
        <v>26300</v>
      </c>
      <c r="G23651" s="662">
        <v>26498</v>
      </c>
      <c r="H23651" s="661">
        <v>1</v>
      </c>
      <c r="I23651" s="662">
        <v>26300</v>
      </c>
      <c r="J23651" s="663">
        <v>20000000</v>
      </c>
      <c r="K23651" s="662">
        <v>529960000000</v>
      </c>
    </row>
    <row r="23652" spans="3:11" x14ac:dyDescent="0.25">
      <c r="C23652" s="660">
        <v>45961</v>
      </c>
      <c r="D23652" s="661" t="s">
        <v>312</v>
      </c>
      <c r="E23652" s="662">
        <v>26300</v>
      </c>
      <c r="F23652" s="662">
        <v>26300</v>
      </c>
      <c r="G23652" s="662">
        <v>26498</v>
      </c>
      <c r="H23652" s="661">
        <v>1</v>
      </c>
      <c r="I23652" s="662">
        <v>26300</v>
      </c>
      <c r="J23652" s="663">
        <v>20000000</v>
      </c>
      <c r="K23652" s="662">
        <v>529960000000</v>
      </c>
    </row>
    <row r="23653" spans="3:11" x14ac:dyDescent="0.25">
      <c r="C23653" s="660">
        <v>45961</v>
      </c>
      <c r="D23653" s="661" t="s">
        <v>312</v>
      </c>
      <c r="E23653" s="662">
        <v>26300</v>
      </c>
      <c r="F23653" s="662">
        <v>26300</v>
      </c>
      <c r="G23653" s="662">
        <v>26498</v>
      </c>
      <c r="H23653" s="661">
        <v>1</v>
      </c>
      <c r="I23653" s="662">
        <v>26300</v>
      </c>
      <c r="J23653" s="663">
        <v>20000000</v>
      </c>
      <c r="K23653" s="662">
        <v>529960000000</v>
      </c>
    </row>
    <row r="23654" spans="3:11" x14ac:dyDescent="0.25">
      <c r="C23654" s="660">
        <v>45961</v>
      </c>
      <c r="D23654" s="661" t="s">
        <v>312</v>
      </c>
      <c r="E23654" s="662">
        <v>26300</v>
      </c>
      <c r="F23654" s="662">
        <v>26300</v>
      </c>
      <c r="G23654" s="662">
        <v>26498</v>
      </c>
      <c r="H23654" s="661">
        <v>1</v>
      </c>
      <c r="I23654" s="662">
        <v>26300</v>
      </c>
      <c r="J23654" s="663">
        <v>20000000</v>
      </c>
      <c r="K23654" s="662">
        <v>529960000000</v>
      </c>
    </row>
    <row r="23655" spans="3:11" x14ac:dyDescent="0.25">
      <c r="C23655" s="660">
        <v>45961</v>
      </c>
      <c r="D23655" s="661" t="s">
        <v>312</v>
      </c>
      <c r="E23655" s="662">
        <v>26300</v>
      </c>
      <c r="F23655" s="662">
        <v>26300</v>
      </c>
      <c r="G23655" s="662">
        <v>26498</v>
      </c>
      <c r="H23655" s="661">
        <v>2</v>
      </c>
      <c r="I23655" s="662">
        <v>52600</v>
      </c>
      <c r="J23655" s="663">
        <v>20000000</v>
      </c>
      <c r="K23655" s="662">
        <v>529960000000</v>
      </c>
    </row>
    <row r="23656" spans="3:11" x14ac:dyDescent="0.25">
      <c r="C23656" s="660">
        <v>45961</v>
      </c>
      <c r="D23656" s="661" t="s">
        <v>312</v>
      </c>
      <c r="E23656" s="662">
        <v>26300</v>
      </c>
      <c r="F23656" s="662">
        <v>26300</v>
      </c>
      <c r="G23656" s="662">
        <v>26498</v>
      </c>
      <c r="H23656" s="661">
        <v>38</v>
      </c>
      <c r="I23656" s="662">
        <v>999400</v>
      </c>
      <c r="J23656" s="663">
        <v>20000000</v>
      </c>
      <c r="K23656" s="662">
        <v>529960000000</v>
      </c>
    </row>
    <row r="23657" spans="3:11" x14ac:dyDescent="0.25">
      <c r="C23657" s="660">
        <v>45961</v>
      </c>
      <c r="D23657" s="661" t="s">
        <v>312</v>
      </c>
      <c r="E23657" s="662">
        <v>26300</v>
      </c>
      <c r="F23657" s="662">
        <v>26300</v>
      </c>
      <c r="G23657" s="662">
        <v>26498</v>
      </c>
      <c r="H23657" s="661">
        <v>1</v>
      </c>
      <c r="I23657" s="662">
        <v>26300</v>
      </c>
      <c r="J23657" s="663">
        <v>20000000</v>
      </c>
      <c r="K23657" s="662">
        <v>529960000000</v>
      </c>
    </row>
    <row r="23658" spans="3:11" x14ac:dyDescent="0.25">
      <c r="C23658" s="660">
        <v>45961</v>
      </c>
      <c r="D23658" s="661" t="s">
        <v>312</v>
      </c>
      <c r="E23658" s="662">
        <v>26300</v>
      </c>
      <c r="F23658" s="662">
        <v>26300</v>
      </c>
      <c r="G23658" s="662">
        <v>26498</v>
      </c>
      <c r="H23658" s="661">
        <v>10</v>
      </c>
      <c r="I23658" s="662">
        <v>263000</v>
      </c>
      <c r="J23658" s="663">
        <v>20000000</v>
      </c>
      <c r="K23658" s="662">
        <v>529960000000</v>
      </c>
    </row>
    <row r="23659" spans="3:11" x14ac:dyDescent="0.25">
      <c r="C23659" s="660">
        <v>45961</v>
      </c>
      <c r="D23659" s="661" t="s">
        <v>1155</v>
      </c>
      <c r="E23659" s="662">
        <v>37000</v>
      </c>
      <c r="F23659" s="662">
        <v>37500</v>
      </c>
      <c r="G23659" s="662">
        <v>35500</v>
      </c>
      <c r="H23659" s="661">
        <v>1</v>
      </c>
      <c r="I23659" s="662">
        <v>37000</v>
      </c>
      <c r="J23659" s="663">
        <v>2400000</v>
      </c>
      <c r="K23659" s="662">
        <v>85200000000</v>
      </c>
    </row>
    <row r="23660" spans="3:11" x14ac:dyDescent="0.25">
      <c r="C23660" s="660">
        <v>45961</v>
      </c>
      <c r="D23660" s="661" t="s">
        <v>1155</v>
      </c>
      <c r="E23660" s="662">
        <v>37000</v>
      </c>
      <c r="F23660" s="662">
        <v>37500</v>
      </c>
      <c r="G23660" s="662">
        <v>35500</v>
      </c>
      <c r="H23660" s="661">
        <v>8</v>
      </c>
      <c r="I23660" s="662">
        <v>296000</v>
      </c>
      <c r="J23660" s="663">
        <v>2400000</v>
      </c>
      <c r="K23660" s="662">
        <v>85200000000</v>
      </c>
    </row>
    <row r="23661" spans="3:11" x14ac:dyDescent="0.25">
      <c r="C23661" s="660">
        <v>45961</v>
      </c>
      <c r="D23661" s="661" t="s">
        <v>317</v>
      </c>
      <c r="E23661" s="662">
        <v>121000</v>
      </c>
      <c r="F23661" s="662">
        <v>122000</v>
      </c>
      <c r="G23661" s="662">
        <v>125000</v>
      </c>
      <c r="H23661" s="661">
        <v>1</v>
      </c>
      <c r="I23661" s="662">
        <v>121000</v>
      </c>
      <c r="J23661" s="663">
        <v>15000000</v>
      </c>
      <c r="K23661" s="662">
        <v>1875000000000</v>
      </c>
    </row>
    <row r="23662" spans="3:11" x14ac:dyDescent="0.25">
      <c r="C23662" s="660">
        <v>45961</v>
      </c>
      <c r="D23662" s="661" t="s">
        <v>317</v>
      </c>
      <c r="E23662" s="662">
        <v>121000</v>
      </c>
      <c r="F23662" s="662">
        <v>122000</v>
      </c>
      <c r="G23662" s="662">
        <v>125000</v>
      </c>
      <c r="H23662" s="661">
        <v>2</v>
      </c>
      <c r="I23662" s="662">
        <v>242000</v>
      </c>
      <c r="J23662" s="663">
        <v>15000000</v>
      </c>
      <c r="K23662" s="662">
        <v>1875000000000</v>
      </c>
    </row>
    <row r="23663" spans="3:11" x14ac:dyDescent="0.25">
      <c r="C23663" s="660">
        <v>45961</v>
      </c>
      <c r="D23663" s="661" t="s">
        <v>312</v>
      </c>
      <c r="E23663" s="662">
        <v>26498</v>
      </c>
      <c r="F23663" s="662">
        <v>26300</v>
      </c>
      <c r="G23663" s="662">
        <v>26498</v>
      </c>
      <c r="H23663" s="661">
        <v>1</v>
      </c>
      <c r="I23663" s="662">
        <v>26498</v>
      </c>
      <c r="J23663" s="663">
        <v>20000000</v>
      </c>
      <c r="K23663" s="662">
        <v>529960000000</v>
      </c>
    </row>
    <row r="23664" spans="3:11" x14ac:dyDescent="0.25">
      <c r="C23664" s="660">
        <v>45961</v>
      </c>
      <c r="D23664" s="661" t="s">
        <v>317</v>
      </c>
      <c r="E23664" s="662">
        <v>121000</v>
      </c>
      <c r="F23664" s="662">
        <v>122000</v>
      </c>
      <c r="G23664" s="662">
        <v>125000</v>
      </c>
      <c r="H23664" s="661">
        <v>13</v>
      </c>
      <c r="I23664" s="662">
        <v>1573000</v>
      </c>
      <c r="J23664" s="663">
        <v>15000000</v>
      </c>
      <c r="K23664" s="662">
        <v>1875000000000</v>
      </c>
    </row>
    <row r="23665" spans="3:11" x14ac:dyDescent="0.25">
      <c r="C23665" s="660">
        <v>45961</v>
      </c>
      <c r="D23665" s="661" t="s">
        <v>317</v>
      </c>
      <c r="E23665" s="662">
        <v>121000</v>
      </c>
      <c r="F23665" s="662">
        <v>122000</v>
      </c>
      <c r="G23665" s="662">
        <v>125000</v>
      </c>
      <c r="H23665" s="661">
        <v>34</v>
      </c>
      <c r="I23665" s="662">
        <v>4114000</v>
      </c>
      <c r="J23665" s="663">
        <v>15000000</v>
      </c>
      <c r="K23665" s="662">
        <v>1875000000000</v>
      </c>
    </row>
    <row r="23666" spans="3:11" x14ac:dyDescent="0.25">
      <c r="C23666" s="660">
        <v>45961</v>
      </c>
      <c r="D23666" s="661" t="s">
        <v>1155</v>
      </c>
      <c r="E23666" s="662">
        <v>37000</v>
      </c>
      <c r="F23666" s="662">
        <v>37500</v>
      </c>
      <c r="G23666" s="662">
        <v>35500</v>
      </c>
      <c r="H23666" s="661">
        <v>1</v>
      </c>
      <c r="I23666" s="662">
        <v>37000</v>
      </c>
      <c r="J23666" s="663">
        <v>2400000</v>
      </c>
      <c r="K23666" s="662">
        <v>85200000000</v>
      </c>
    </row>
    <row r="23667" spans="3:11" x14ac:dyDescent="0.25">
      <c r="C23667" s="660">
        <v>45961</v>
      </c>
      <c r="D23667" s="661" t="s">
        <v>312</v>
      </c>
      <c r="E23667" s="662">
        <v>26498</v>
      </c>
      <c r="F23667" s="662">
        <v>26300</v>
      </c>
      <c r="G23667" s="662">
        <v>26498</v>
      </c>
      <c r="H23667" s="661">
        <v>52</v>
      </c>
      <c r="I23667" s="662">
        <v>1377896</v>
      </c>
      <c r="J23667" s="663">
        <v>20000000</v>
      </c>
      <c r="K23667" s="662">
        <v>529960000000</v>
      </c>
    </row>
    <row r="23668" spans="3:11" x14ac:dyDescent="0.25">
      <c r="C23668" s="660">
        <v>45961</v>
      </c>
      <c r="D23668" s="661" t="s">
        <v>317</v>
      </c>
      <c r="E23668" s="662">
        <v>120660</v>
      </c>
      <c r="F23668" s="662">
        <v>122000</v>
      </c>
      <c r="G23668" s="662">
        <v>125000</v>
      </c>
      <c r="H23668" s="661">
        <v>136</v>
      </c>
      <c r="I23668" s="662">
        <v>16409760</v>
      </c>
      <c r="J23668" s="663">
        <v>15000000</v>
      </c>
      <c r="K23668" s="662">
        <v>1875000000000</v>
      </c>
    </row>
    <row r="23669" spans="3:11" x14ac:dyDescent="0.25">
      <c r="C23669" s="660">
        <v>45961</v>
      </c>
      <c r="D23669" s="661" t="s">
        <v>317</v>
      </c>
      <c r="E23669" s="662">
        <v>120660</v>
      </c>
      <c r="F23669" s="662">
        <v>122000</v>
      </c>
      <c r="G23669" s="662">
        <v>125000</v>
      </c>
      <c r="H23669" s="661">
        <v>8</v>
      </c>
      <c r="I23669" s="662">
        <v>965280</v>
      </c>
      <c r="J23669" s="663">
        <v>15000000</v>
      </c>
      <c r="K23669" s="662">
        <v>1875000000000</v>
      </c>
    </row>
    <row r="23670" spans="3:11" x14ac:dyDescent="0.25">
      <c r="C23670" s="660">
        <v>45961</v>
      </c>
      <c r="D23670" s="661" t="s">
        <v>1154</v>
      </c>
      <c r="E23670" s="662">
        <v>48500</v>
      </c>
      <c r="F23670" s="662">
        <v>54800</v>
      </c>
      <c r="G23670" s="662">
        <v>55000</v>
      </c>
      <c r="H23670" s="661">
        <v>1</v>
      </c>
      <c r="I23670" s="662">
        <v>48500</v>
      </c>
      <c r="J23670" s="663">
        <v>600000</v>
      </c>
      <c r="K23670" s="662">
        <v>33000000000</v>
      </c>
    </row>
    <row r="23671" spans="3:11" x14ac:dyDescent="0.25">
      <c r="C23671" s="660">
        <v>45961</v>
      </c>
      <c r="D23671" s="661" t="s">
        <v>1154</v>
      </c>
      <c r="E23671" s="662">
        <v>48500</v>
      </c>
      <c r="F23671" s="662">
        <v>54800</v>
      </c>
      <c r="G23671" s="662">
        <v>55000</v>
      </c>
      <c r="H23671" s="661">
        <v>3</v>
      </c>
      <c r="I23671" s="662">
        <v>145500</v>
      </c>
      <c r="J23671" s="663">
        <v>600000</v>
      </c>
      <c r="K23671" s="662">
        <v>33000000000</v>
      </c>
    </row>
    <row r="23672" spans="3:11" x14ac:dyDescent="0.25">
      <c r="C23672" s="660">
        <v>45961</v>
      </c>
      <c r="D23672" s="661" t="s">
        <v>1154</v>
      </c>
      <c r="E23672" s="662">
        <v>48000</v>
      </c>
      <c r="F23672" s="662">
        <v>54800</v>
      </c>
      <c r="G23672" s="662">
        <v>55000</v>
      </c>
      <c r="H23672" s="661">
        <v>1</v>
      </c>
      <c r="I23672" s="662">
        <v>48000</v>
      </c>
      <c r="J23672" s="663">
        <v>600000</v>
      </c>
      <c r="K23672" s="662">
        <v>33000000000</v>
      </c>
    </row>
    <row r="23673" spans="3:11" x14ac:dyDescent="0.25">
      <c r="C23673" s="660">
        <v>45961</v>
      </c>
      <c r="D23673" s="661" t="s">
        <v>312</v>
      </c>
      <c r="E23673" s="662">
        <v>26498</v>
      </c>
      <c r="F23673" s="662">
        <v>26300</v>
      </c>
      <c r="G23673" s="662">
        <v>26498</v>
      </c>
      <c r="H23673" s="661">
        <v>1</v>
      </c>
      <c r="I23673" s="662">
        <v>26498</v>
      </c>
      <c r="J23673" s="663">
        <v>20000000</v>
      </c>
      <c r="K23673" s="662">
        <v>529960000000</v>
      </c>
    </row>
    <row r="23674" spans="3:11" x14ac:dyDescent="0.25">
      <c r="C23674" s="660">
        <v>45961</v>
      </c>
      <c r="D23674" s="661" t="s">
        <v>317</v>
      </c>
      <c r="E23674" s="662">
        <v>120700</v>
      </c>
      <c r="F23674" s="662">
        <v>122000</v>
      </c>
      <c r="G23674" s="662">
        <v>125000</v>
      </c>
      <c r="H23674" s="661">
        <v>6</v>
      </c>
      <c r="I23674" s="662">
        <v>724200</v>
      </c>
      <c r="J23674" s="663">
        <v>15000000</v>
      </c>
      <c r="K23674" s="662">
        <v>1875000000000</v>
      </c>
    </row>
    <row r="23675" spans="3:11" x14ac:dyDescent="0.25">
      <c r="C23675" s="660">
        <v>45961</v>
      </c>
      <c r="D23675" s="661" t="s">
        <v>317</v>
      </c>
      <c r="E23675" s="662">
        <v>121000</v>
      </c>
      <c r="F23675" s="662">
        <v>122000</v>
      </c>
      <c r="G23675" s="662">
        <v>125000</v>
      </c>
      <c r="H23675" s="661">
        <v>220</v>
      </c>
      <c r="I23675" s="662">
        <v>26620000</v>
      </c>
      <c r="J23675" s="663">
        <v>15000000</v>
      </c>
      <c r="K23675" s="662">
        <v>1875000000000</v>
      </c>
    </row>
    <row r="23676" spans="3:11" x14ac:dyDescent="0.25">
      <c r="C23676" s="660">
        <v>45961</v>
      </c>
      <c r="D23676" s="661" t="s">
        <v>312</v>
      </c>
      <c r="E23676" s="662">
        <v>26300</v>
      </c>
      <c r="F23676" s="662">
        <v>26300</v>
      </c>
      <c r="G23676" s="662">
        <v>26498</v>
      </c>
      <c r="H23676" s="661">
        <v>40</v>
      </c>
      <c r="I23676" s="662">
        <v>1052000</v>
      </c>
      <c r="J23676" s="663">
        <v>20000000</v>
      </c>
      <c r="K23676" s="662">
        <v>529960000000</v>
      </c>
    </row>
    <row r="23677" spans="3:11" x14ac:dyDescent="0.25">
      <c r="C23677" s="660">
        <v>45961</v>
      </c>
      <c r="D23677" s="661" t="s">
        <v>317</v>
      </c>
      <c r="E23677" s="662">
        <v>121000</v>
      </c>
      <c r="F23677" s="662">
        <v>122000</v>
      </c>
      <c r="G23677" s="662">
        <v>125000</v>
      </c>
      <c r="H23677" s="661">
        <v>35</v>
      </c>
      <c r="I23677" s="662">
        <v>4235000</v>
      </c>
      <c r="J23677" s="663">
        <v>15000000</v>
      </c>
      <c r="K23677" s="662">
        <v>1875000000000</v>
      </c>
    </row>
    <row r="23678" spans="3:11" x14ac:dyDescent="0.25">
      <c r="C23678" s="660">
        <v>45961</v>
      </c>
      <c r="D23678" s="661" t="s">
        <v>310</v>
      </c>
      <c r="E23678" s="662">
        <v>99600</v>
      </c>
      <c r="F23678" s="662">
        <v>99600</v>
      </c>
      <c r="G23678" s="662">
        <v>100950</v>
      </c>
      <c r="H23678" s="661">
        <v>5</v>
      </c>
      <c r="I23678" s="662">
        <v>498000</v>
      </c>
      <c r="J23678" s="663">
        <v>19450000</v>
      </c>
      <c r="K23678" s="662">
        <v>1963477500000</v>
      </c>
    </row>
    <row r="23679" spans="3:11" x14ac:dyDescent="0.25">
      <c r="C23679" s="660">
        <v>45961</v>
      </c>
      <c r="D23679" s="661" t="s">
        <v>312</v>
      </c>
      <c r="E23679" s="662">
        <v>26000</v>
      </c>
      <c r="F23679" s="662">
        <v>26300</v>
      </c>
      <c r="G23679" s="662">
        <v>26498</v>
      </c>
      <c r="H23679" s="661">
        <v>10</v>
      </c>
      <c r="I23679" s="662">
        <v>260000</v>
      </c>
      <c r="J23679" s="663">
        <v>20000000</v>
      </c>
      <c r="K23679" s="662">
        <v>529960000000</v>
      </c>
    </row>
    <row r="23680" spans="3:11" x14ac:dyDescent="0.25">
      <c r="C23680" s="660">
        <v>45961</v>
      </c>
      <c r="D23680" s="661" t="s">
        <v>312</v>
      </c>
      <c r="E23680" s="662">
        <v>26000</v>
      </c>
      <c r="F23680" s="662">
        <v>26300</v>
      </c>
      <c r="G23680" s="662">
        <v>26498</v>
      </c>
      <c r="H23680" s="661">
        <v>15</v>
      </c>
      <c r="I23680" s="662">
        <v>390000</v>
      </c>
      <c r="J23680" s="663">
        <v>20000000</v>
      </c>
      <c r="K23680" s="662">
        <v>529960000000</v>
      </c>
    </row>
    <row r="23681" spans="3:11" x14ac:dyDescent="0.25">
      <c r="C23681" s="660">
        <v>45961</v>
      </c>
      <c r="D23681" s="661" t="s">
        <v>312</v>
      </c>
      <c r="E23681" s="662">
        <v>25500</v>
      </c>
      <c r="F23681" s="662">
        <v>26300</v>
      </c>
      <c r="G23681" s="662">
        <v>26498</v>
      </c>
      <c r="H23681" s="661">
        <v>1</v>
      </c>
      <c r="I23681" s="662">
        <v>25500</v>
      </c>
      <c r="J23681" s="663">
        <v>20000000</v>
      </c>
      <c r="K23681" s="662">
        <v>529960000000</v>
      </c>
    </row>
    <row r="23682" spans="3:11" x14ac:dyDescent="0.25">
      <c r="C23682" s="660">
        <v>45961</v>
      </c>
      <c r="D23682" s="661" t="s">
        <v>312</v>
      </c>
      <c r="E23682" s="662">
        <v>25000</v>
      </c>
      <c r="F23682" s="662">
        <v>26300</v>
      </c>
      <c r="G23682" s="662">
        <v>26498</v>
      </c>
      <c r="H23682" s="661">
        <v>2</v>
      </c>
      <c r="I23682" s="662">
        <v>50000</v>
      </c>
      <c r="J23682" s="663">
        <v>20000000</v>
      </c>
      <c r="K23682" s="662">
        <v>529960000000</v>
      </c>
    </row>
    <row r="23683" spans="3:11" x14ac:dyDescent="0.25">
      <c r="C23683" s="660">
        <v>45961</v>
      </c>
      <c r="D23683" s="661" t="s">
        <v>312</v>
      </c>
      <c r="E23683" s="662">
        <v>25000</v>
      </c>
      <c r="F23683" s="662">
        <v>26300</v>
      </c>
      <c r="G23683" s="662">
        <v>26498</v>
      </c>
      <c r="H23683" s="661">
        <v>10</v>
      </c>
      <c r="I23683" s="662">
        <v>250000</v>
      </c>
      <c r="J23683" s="663">
        <v>20000000</v>
      </c>
      <c r="K23683" s="662">
        <v>529960000000</v>
      </c>
    </row>
    <row r="23684" spans="3:11" x14ac:dyDescent="0.25">
      <c r="C23684" s="660">
        <v>45961</v>
      </c>
      <c r="D23684" s="661" t="s">
        <v>1154</v>
      </c>
      <c r="E23684" s="662">
        <v>49000</v>
      </c>
      <c r="F23684" s="662">
        <v>54800</v>
      </c>
      <c r="G23684" s="662">
        <v>55000</v>
      </c>
      <c r="H23684" s="661">
        <v>1</v>
      </c>
      <c r="I23684" s="662">
        <v>49000</v>
      </c>
      <c r="J23684" s="663">
        <v>600000</v>
      </c>
      <c r="K23684" s="662">
        <v>33000000000</v>
      </c>
    </row>
    <row r="23685" spans="3:11" x14ac:dyDescent="0.25">
      <c r="C23685" s="660">
        <v>45961</v>
      </c>
      <c r="D23685" s="661" t="s">
        <v>317</v>
      </c>
      <c r="E23685" s="662">
        <v>121000</v>
      </c>
      <c r="F23685" s="662">
        <v>122000</v>
      </c>
      <c r="G23685" s="662">
        <v>125000</v>
      </c>
      <c r="H23685" s="661">
        <v>1</v>
      </c>
      <c r="I23685" s="662">
        <v>121000</v>
      </c>
      <c r="J23685" s="663">
        <v>15000000</v>
      </c>
      <c r="K23685" s="662">
        <v>1875000000000</v>
      </c>
    </row>
    <row r="23686" spans="3:11" x14ac:dyDescent="0.25">
      <c r="C23686" s="660">
        <v>45961</v>
      </c>
      <c r="D23686" s="661" t="s">
        <v>1154</v>
      </c>
      <c r="E23686" s="662">
        <v>50000</v>
      </c>
      <c r="F23686" s="662">
        <v>54800</v>
      </c>
      <c r="G23686" s="662">
        <v>55000</v>
      </c>
      <c r="H23686" s="661">
        <v>10</v>
      </c>
      <c r="I23686" s="662">
        <v>500000</v>
      </c>
      <c r="J23686" s="663">
        <v>600000</v>
      </c>
      <c r="K23686" s="662">
        <v>33000000000</v>
      </c>
    </row>
    <row r="23687" spans="3:11" x14ac:dyDescent="0.25">
      <c r="C23687" s="660">
        <v>45961</v>
      </c>
      <c r="D23687" s="661" t="s">
        <v>1154</v>
      </c>
      <c r="E23687" s="662">
        <v>50000</v>
      </c>
      <c r="F23687" s="662">
        <v>54800</v>
      </c>
      <c r="G23687" s="662">
        <v>55000</v>
      </c>
      <c r="H23687" s="661">
        <v>10</v>
      </c>
      <c r="I23687" s="662">
        <v>500000</v>
      </c>
      <c r="J23687" s="663">
        <v>600000</v>
      </c>
      <c r="K23687" s="662">
        <v>33000000000</v>
      </c>
    </row>
    <row r="23688" spans="3:11" x14ac:dyDescent="0.25">
      <c r="C23688" s="660">
        <v>45961</v>
      </c>
      <c r="D23688" s="661" t="s">
        <v>317</v>
      </c>
      <c r="E23688" s="662">
        <v>121000</v>
      </c>
      <c r="F23688" s="662">
        <v>122000</v>
      </c>
      <c r="G23688" s="662">
        <v>125000</v>
      </c>
      <c r="H23688" s="661">
        <v>2</v>
      </c>
      <c r="I23688" s="662">
        <v>242000</v>
      </c>
      <c r="J23688" s="663">
        <v>15000000</v>
      </c>
      <c r="K23688" s="662">
        <v>1875000000000</v>
      </c>
    </row>
    <row r="23689" spans="3:11" x14ac:dyDescent="0.25">
      <c r="C23689" s="660">
        <v>45961</v>
      </c>
      <c r="D23689" s="661" t="s">
        <v>317</v>
      </c>
      <c r="E23689" s="662">
        <v>121000</v>
      </c>
      <c r="F23689" s="662">
        <v>122000</v>
      </c>
      <c r="G23689" s="662">
        <v>125000</v>
      </c>
      <c r="H23689" s="661">
        <v>1</v>
      </c>
      <c r="I23689" s="662">
        <v>121000</v>
      </c>
      <c r="J23689" s="663">
        <v>15000000</v>
      </c>
      <c r="K23689" s="662">
        <v>1875000000000</v>
      </c>
    </row>
    <row r="23690" spans="3:11" x14ac:dyDescent="0.25">
      <c r="C23690" s="660">
        <v>45961</v>
      </c>
      <c r="D23690" s="661" t="s">
        <v>317</v>
      </c>
      <c r="E23690" s="662">
        <v>121000</v>
      </c>
      <c r="F23690" s="662">
        <v>122000</v>
      </c>
      <c r="G23690" s="662">
        <v>125000</v>
      </c>
      <c r="H23690" s="661">
        <v>41</v>
      </c>
      <c r="I23690" s="662">
        <v>4961000</v>
      </c>
      <c r="J23690" s="663">
        <v>15000000</v>
      </c>
      <c r="K23690" s="662">
        <v>1875000000000</v>
      </c>
    </row>
    <row r="23691" spans="3:11" x14ac:dyDescent="0.25">
      <c r="C23691" s="660">
        <v>45961</v>
      </c>
      <c r="D23691" s="661" t="s">
        <v>317</v>
      </c>
      <c r="E23691" s="662">
        <v>121000</v>
      </c>
      <c r="F23691" s="662">
        <v>122000</v>
      </c>
      <c r="G23691" s="662">
        <v>125000</v>
      </c>
      <c r="H23691" s="661">
        <v>17</v>
      </c>
      <c r="I23691" s="662">
        <v>2057000</v>
      </c>
      <c r="J23691" s="663">
        <v>15000000</v>
      </c>
      <c r="K23691" s="662">
        <v>1875000000000</v>
      </c>
    </row>
    <row r="23692" spans="3:11" x14ac:dyDescent="0.25">
      <c r="C23692" s="660">
        <v>45961</v>
      </c>
      <c r="D23692" s="661" t="s">
        <v>310</v>
      </c>
      <c r="E23692" s="662">
        <v>99600</v>
      </c>
      <c r="F23692" s="662">
        <v>99600</v>
      </c>
      <c r="G23692" s="662">
        <v>100950</v>
      </c>
      <c r="H23692" s="661">
        <v>1</v>
      </c>
      <c r="I23692" s="662">
        <v>99600</v>
      </c>
      <c r="J23692" s="663">
        <v>19450000</v>
      </c>
      <c r="K23692" s="662">
        <v>1963477500000</v>
      </c>
    </row>
    <row r="23693" spans="3:11" x14ac:dyDescent="0.25">
      <c r="C23693" s="660">
        <v>45961</v>
      </c>
      <c r="D23693" s="661" t="s">
        <v>317</v>
      </c>
      <c r="E23693" s="662">
        <v>120665</v>
      </c>
      <c r="F23693" s="662">
        <v>122000</v>
      </c>
      <c r="G23693" s="662">
        <v>125000</v>
      </c>
      <c r="H23693" s="661">
        <v>75</v>
      </c>
      <c r="I23693" s="662">
        <v>9049875</v>
      </c>
      <c r="J23693" s="663">
        <v>15000000</v>
      </c>
      <c r="K23693" s="662">
        <v>1875000000000</v>
      </c>
    </row>
    <row r="23694" spans="3:11" x14ac:dyDescent="0.25">
      <c r="C23694" s="660">
        <v>45961</v>
      </c>
      <c r="D23694" s="661" t="s">
        <v>1155</v>
      </c>
      <c r="E23694" s="662">
        <v>37000</v>
      </c>
      <c r="F23694" s="662">
        <v>37500</v>
      </c>
      <c r="G23694" s="662">
        <v>35500</v>
      </c>
      <c r="H23694" s="661">
        <v>3</v>
      </c>
      <c r="I23694" s="662">
        <v>111000</v>
      </c>
      <c r="J23694" s="663">
        <v>2400000</v>
      </c>
      <c r="K23694" s="662">
        <v>85200000000</v>
      </c>
    </row>
    <row r="23695" spans="3:11" x14ac:dyDescent="0.25">
      <c r="C23695" s="660">
        <v>45961</v>
      </c>
      <c r="D23695" s="661" t="s">
        <v>1155</v>
      </c>
      <c r="E23695" s="662">
        <v>37000</v>
      </c>
      <c r="F23695" s="662">
        <v>37500</v>
      </c>
      <c r="G23695" s="662">
        <v>35500</v>
      </c>
      <c r="H23695" s="661">
        <v>1</v>
      </c>
      <c r="I23695" s="662">
        <v>37000</v>
      </c>
      <c r="J23695" s="663">
        <v>2400000</v>
      </c>
      <c r="K23695" s="662">
        <v>85200000000</v>
      </c>
    </row>
    <row r="23696" spans="3:11" x14ac:dyDescent="0.25">
      <c r="C23696" s="660">
        <v>45961</v>
      </c>
      <c r="D23696" s="661" t="s">
        <v>312</v>
      </c>
      <c r="E23696" s="662">
        <v>25100</v>
      </c>
      <c r="F23696" s="662">
        <v>26300</v>
      </c>
      <c r="G23696" s="662">
        <v>26498</v>
      </c>
      <c r="H23696" s="661">
        <v>9</v>
      </c>
      <c r="I23696" s="662">
        <v>225900</v>
      </c>
      <c r="J23696" s="663">
        <v>20000000</v>
      </c>
      <c r="K23696" s="662">
        <v>529960000000</v>
      </c>
    </row>
    <row r="23697" spans="3:11" x14ac:dyDescent="0.25">
      <c r="C23697" s="660">
        <v>45961</v>
      </c>
      <c r="D23697" s="661" t="s">
        <v>310</v>
      </c>
      <c r="E23697" s="662">
        <v>99600</v>
      </c>
      <c r="F23697" s="662">
        <v>99600</v>
      </c>
      <c r="G23697" s="662">
        <v>100950</v>
      </c>
      <c r="H23697" s="661">
        <v>1</v>
      </c>
      <c r="I23697" s="662">
        <v>99600</v>
      </c>
      <c r="J23697" s="663">
        <v>19450000</v>
      </c>
      <c r="K23697" s="662">
        <v>1963477500000</v>
      </c>
    </row>
    <row r="23698" spans="3:11" x14ac:dyDescent="0.25">
      <c r="C23698" s="660">
        <v>45961</v>
      </c>
      <c r="D23698" s="661" t="s">
        <v>317</v>
      </c>
      <c r="E23698" s="662">
        <v>120665</v>
      </c>
      <c r="F23698" s="662">
        <v>122000</v>
      </c>
      <c r="G23698" s="662">
        <v>125000</v>
      </c>
      <c r="H23698" s="661">
        <v>2</v>
      </c>
      <c r="I23698" s="662">
        <v>241330</v>
      </c>
      <c r="J23698" s="663">
        <v>15000000</v>
      </c>
      <c r="K23698" s="662">
        <v>1875000000000</v>
      </c>
    </row>
    <row r="23699" spans="3:11" x14ac:dyDescent="0.25">
      <c r="C23699" s="660">
        <v>45961</v>
      </c>
      <c r="D23699" s="661" t="s">
        <v>317</v>
      </c>
      <c r="E23699" s="662">
        <v>121000</v>
      </c>
      <c r="F23699" s="662">
        <v>122000</v>
      </c>
      <c r="G23699" s="662">
        <v>125000</v>
      </c>
      <c r="H23699" s="661">
        <v>58</v>
      </c>
      <c r="I23699" s="662">
        <v>7018000</v>
      </c>
      <c r="J23699" s="663">
        <v>15000000</v>
      </c>
      <c r="K23699" s="662">
        <v>1875000000000</v>
      </c>
    </row>
    <row r="23700" spans="3:11" x14ac:dyDescent="0.25">
      <c r="C23700" s="660">
        <v>45961</v>
      </c>
      <c r="D23700" s="661" t="s">
        <v>317</v>
      </c>
      <c r="E23700" s="662">
        <v>121000</v>
      </c>
      <c r="F23700" s="662">
        <v>122000</v>
      </c>
      <c r="G23700" s="662">
        <v>125000</v>
      </c>
      <c r="H23700" s="661">
        <v>45</v>
      </c>
      <c r="I23700" s="662">
        <v>5445000</v>
      </c>
      <c r="J23700" s="663">
        <v>15000000</v>
      </c>
      <c r="K23700" s="662">
        <v>1875000000000</v>
      </c>
    </row>
    <row r="23701" spans="3:11" x14ac:dyDescent="0.25">
      <c r="C23701" s="660">
        <v>45961</v>
      </c>
      <c r="D23701" s="661" t="s">
        <v>317</v>
      </c>
      <c r="E23701" s="662">
        <v>121000</v>
      </c>
      <c r="F23701" s="662">
        <v>122000</v>
      </c>
      <c r="G23701" s="662">
        <v>125000</v>
      </c>
      <c r="H23701" s="661">
        <v>1</v>
      </c>
      <c r="I23701" s="662">
        <v>121000</v>
      </c>
      <c r="J23701" s="663">
        <v>15000000</v>
      </c>
      <c r="K23701" s="662">
        <v>1875000000000</v>
      </c>
    </row>
    <row r="23702" spans="3:11" x14ac:dyDescent="0.25">
      <c r="C23702" s="660">
        <v>45961</v>
      </c>
      <c r="D23702" s="661" t="s">
        <v>317</v>
      </c>
      <c r="E23702" s="662">
        <v>121000</v>
      </c>
      <c r="F23702" s="662">
        <v>122000</v>
      </c>
      <c r="G23702" s="662">
        <v>125000</v>
      </c>
      <c r="H23702" s="661">
        <v>10</v>
      </c>
      <c r="I23702" s="662">
        <v>1210000</v>
      </c>
      <c r="J23702" s="663">
        <v>15000000</v>
      </c>
      <c r="K23702" s="662">
        <v>1875000000000</v>
      </c>
    </row>
    <row r="23703" spans="3:11" x14ac:dyDescent="0.25">
      <c r="C23703" s="660">
        <v>45961</v>
      </c>
      <c r="D23703" s="661" t="s">
        <v>1154</v>
      </c>
      <c r="E23703" s="662">
        <v>50000</v>
      </c>
      <c r="F23703" s="662">
        <v>54800</v>
      </c>
      <c r="G23703" s="662">
        <v>55000</v>
      </c>
      <c r="H23703" s="661">
        <v>10</v>
      </c>
      <c r="I23703" s="662">
        <v>500000</v>
      </c>
      <c r="J23703" s="663">
        <v>600000</v>
      </c>
      <c r="K23703" s="662">
        <v>33000000000</v>
      </c>
    </row>
    <row r="23704" spans="3:11" x14ac:dyDescent="0.25">
      <c r="C23704" s="660">
        <v>45961</v>
      </c>
      <c r="D23704" s="661" t="s">
        <v>1154</v>
      </c>
      <c r="E23704" s="662">
        <v>50000</v>
      </c>
      <c r="F23704" s="662">
        <v>54800</v>
      </c>
      <c r="G23704" s="662">
        <v>55000</v>
      </c>
      <c r="H23704" s="661">
        <v>1</v>
      </c>
      <c r="I23704" s="662">
        <v>50000</v>
      </c>
      <c r="J23704" s="663">
        <v>600000</v>
      </c>
      <c r="K23704" s="662">
        <v>33000000000</v>
      </c>
    </row>
    <row r="23705" spans="3:11" x14ac:dyDescent="0.25">
      <c r="C23705" s="660">
        <v>45961</v>
      </c>
      <c r="D23705" s="661" t="s">
        <v>312</v>
      </c>
      <c r="E23705" s="662">
        <v>26300</v>
      </c>
      <c r="F23705" s="662">
        <v>26300</v>
      </c>
      <c r="G23705" s="662">
        <v>26498</v>
      </c>
      <c r="H23705" s="661">
        <v>7</v>
      </c>
      <c r="I23705" s="662">
        <v>184100</v>
      </c>
      <c r="J23705" s="663">
        <v>20000000</v>
      </c>
      <c r="K23705" s="662">
        <v>529960000000</v>
      </c>
    </row>
    <row r="23706" spans="3:11" x14ac:dyDescent="0.25">
      <c r="C23706" s="660">
        <v>45961</v>
      </c>
      <c r="D23706" s="661" t="s">
        <v>312</v>
      </c>
      <c r="E23706" s="662">
        <v>26300</v>
      </c>
      <c r="F23706" s="662">
        <v>26300</v>
      </c>
      <c r="G23706" s="662">
        <v>26498</v>
      </c>
      <c r="H23706" s="661">
        <v>23</v>
      </c>
      <c r="I23706" s="662">
        <v>604900</v>
      </c>
      <c r="J23706" s="663">
        <v>20000000</v>
      </c>
      <c r="K23706" s="662">
        <v>529960000000</v>
      </c>
    </row>
    <row r="23707" spans="3:11" x14ac:dyDescent="0.25">
      <c r="C23707" s="660">
        <v>45961</v>
      </c>
      <c r="D23707" s="661" t="s">
        <v>312</v>
      </c>
      <c r="E23707" s="662">
        <v>25600</v>
      </c>
      <c r="F23707" s="662">
        <v>26300</v>
      </c>
      <c r="G23707" s="662">
        <v>26498</v>
      </c>
      <c r="H23707" s="661">
        <v>1</v>
      </c>
      <c r="I23707" s="662">
        <v>25600</v>
      </c>
      <c r="J23707" s="663">
        <v>20000000</v>
      </c>
      <c r="K23707" s="662">
        <v>529960000000</v>
      </c>
    </row>
    <row r="23708" spans="3:11" x14ac:dyDescent="0.25">
      <c r="C23708" s="660">
        <v>45961</v>
      </c>
      <c r="D23708" s="661" t="s">
        <v>312</v>
      </c>
      <c r="E23708" s="662">
        <v>25100</v>
      </c>
      <c r="F23708" s="662">
        <v>26300</v>
      </c>
      <c r="G23708" s="662">
        <v>26498</v>
      </c>
      <c r="H23708" s="661">
        <v>99</v>
      </c>
      <c r="I23708" s="662">
        <v>2484900</v>
      </c>
      <c r="J23708" s="663">
        <v>20000000</v>
      </c>
      <c r="K23708" s="662">
        <v>529960000000</v>
      </c>
    </row>
    <row r="23709" spans="3:11" x14ac:dyDescent="0.25">
      <c r="C23709" s="660">
        <v>45961</v>
      </c>
      <c r="D23709" s="661" t="s">
        <v>1155</v>
      </c>
      <c r="E23709" s="662">
        <v>35250</v>
      </c>
      <c r="F23709" s="662">
        <v>37500</v>
      </c>
      <c r="G23709" s="662">
        <v>35500</v>
      </c>
      <c r="H23709" s="661">
        <v>1</v>
      </c>
      <c r="I23709" s="662">
        <v>35250</v>
      </c>
      <c r="J23709" s="663">
        <v>2400000</v>
      </c>
      <c r="K23709" s="662">
        <v>85200000000</v>
      </c>
    </row>
    <row r="23710" spans="3:11" x14ac:dyDescent="0.25">
      <c r="C23710" s="660">
        <v>45961</v>
      </c>
      <c r="D23710" s="661" t="s">
        <v>1155</v>
      </c>
      <c r="E23710" s="662">
        <v>35000</v>
      </c>
      <c r="F23710" s="662">
        <v>37500</v>
      </c>
      <c r="G23710" s="662">
        <v>35500</v>
      </c>
      <c r="H23710" s="661">
        <v>5</v>
      </c>
      <c r="I23710" s="662">
        <v>175000</v>
      </c>
      <c r="J23710" s="663">
        <v>2400000</v>
      </c>
      <c r="K23710" s="662">
        <v>85200000000</v>
      </c>
    </row>
    <row r="23711" spans="3:11" x14ac:dyDescent="0.25">
      <c r="C23711" s="660">
        <v>45961</v>
      </c>
      <c r="D23711" s="661" t="s">
        <v>1155</v>
      </c>
      <c r="E23711" s="662">
        <v>35000</v>
      </c>
      <c r="F23711" s="662">
        <v>37500</v>
      </c>
      <c r="G23711" s="662">
        <v>35500</v>
      </c>
      <c r="H23711" s="661">
        <v>4</v>
      </c>
      <c r="I23711" s="662">
        <v>140000</v>
      </c>
      <c r="J23711" s="663">
        <v>2400000</v>
      </c>
      <c r="K23711" s="662">
        <v>85200000000</v>
      </c>
    </row>
    <row r="23712" spans="3:11" x14ac:dyDescent="0.25">
      <c r="C23712" s="660">
        <v>45961</v>
      </c>
      <c r="D23712" s="661" t="s">
        <v>1155</v>
      </c>
      <c r="E23712" s="662">
        <v>34000</v>
      </c>
      <c r="F23712" s="662">
        <v>37500</v>
      </c>
      <c r="G23712" s="662">
        <v>35500</v>
      </c>
      <c r="H23712" s="661">
        <v>5</v>
      </c>
      <c r="I23712" s="662">
        <v>170000</v>
      </c>
      <c r="J23712" s="663">
        <v>2400000</v>
      </c>
      <c r="K23712" s="662">
        <v>85200000000</v>
      </c>
    </row>
    <row r="23713" spans="3:11" x14ac:dyDescent="0.25">
      <c r="C23713" s="660">
        <v>45961</v>
      </c>
      <c r="D23713" s="661" t="s">
        <v>1155</v>
      </c>
      <c r="E23713" s="662">
        <v>33000</v>
      </c>
      <c r="F23713" s="662">
        <v>37500</v>
      </c>
      <c r="G23713" s="662">
        <v>35500</v>
      </c>
      <c r="H23713" s="661">
        <v>1</v>
      </c>
      <c r="I23713" s="662">
        <v>33000</v>
      </c>
      <c r="J23713" s="663">
        <v>2400000</v>
      </c>
      <c r="K23713" s="662">
        <v>85200000000</v>
      </c>
    </row>
    <row r="23714" spans="3:11" x14ac:dyDescent="0.25">
      <c r="C23714" s="660">
        <v>45961</v>
      </c>
      <c r="D23714" s="661" t="s">
        <v>310</v>
      </c>
      <c r="E23714" s="662">
        <v>99500</v>
      </c>
      <c r="F23714" s="662">
        <v>99600</v>
      </c>
      <c r="G23714" s="662">
        <v>100950</v>
      </c>
      <c r="H23714" s="661">
        <v>4</v>
      </c>
      <c r="I23714" s="662">
        <v>398000</v>
      </c>
      <c r="J23714" s="663">
        <v>19450000</v>
      </c>
      <c r="K23714" s="662">
        <v>1963477500000</v>
      </c>
    </row>
    <row r="23715" spans="3:11" x14ac:dyDescent="0.25">
      <c r="C23715" s="660">
        <v>45961</v>
      </c>
      <c r="D23715" s="661" t="s">
        <v>310</v>
      </c>
      <c r="E23715" s="662">
        <v>99400</v>
      </c>
      <c r="F23715" s="662">
        <v>99600</v>
      </c>
      <c r="G23715" s="662">
        <v>100950</v>
      </c>
      <c r="H23715" s="661">
        <v>5</v>
      </c>
      <c r="I23715" s="662">
        <v>497000</v>
      </c>
      <c r="J23715" s="663">
        <v>19450000</v>
      </c>
      <c r="K23715" s="662">
        <v>1963477500000</v>
      </c>
    </row>
    <row r="23716" spans="3:11" x14ac:dyDescent="0.25">
      <c r="C23716" s="660">
        <v>45961</v>
      </c>
      <c r="D23716" s="661" t="s">
        <v>1154</v>
      </c>
      <c r="E23716" s="662">
        <v>52000</v>
      </c>
      <c r="F23716" s="662">
        <v>54800</v>
      </c>
      <c r="G23716" s="662">
        <v>55000</v>
      </c>
      <c r="H23716" s="661">
        <v>10</v>
      </c>
      <c r="I23716" s="662">
        <v>520000</v>
      </c>
      <c r="J23716" s="663">
        <v>600000</v>
      </c>
      <c r="K23716" s="662">
        <v>33000000000</v>
      </c>
    </row>
    <row r="23717" spans="3:11" x14ac:dyDescent="0.25">
      <c r="C23717" s="660">
        <v>45961</v>
      </c>
      <c r="D23717" s="661" t="s">
        <v>1154</v>
      </c>
      <c r="E23717" s="662">
        <v>54800</v>
      </c>
      <c r="F23717" s="662">
        <v>54800</v>
      </c>
      <c r="G23717" s="662">
        <v>55000</v>
      </c>
      <c r="H23717" s="661">
        <v>13</v>
      </c>
      <c r="I23717" s="662">
        <v>712400</v>
      </c>
      <c r="J23717" s="663">
        <v>600000</v>
      </c>
      <c r="K23717" s="662">
        <v>33000000000</v>
      </c>
    </row>
    <row r="23718" spans="3:11" x14ac:dyDescent="0.25">
      <c r="C23718" s="660">
        <v>45961</v>
      </c>
      <c r="D23718" s="661" t="s">
        <v>1154</v>
      </c>
      <c r="E23718" s="662">
        <v>55000</v>
      </c>
      <c r="F23718" s="662">
        <v>54800</v>
      </c>
      <c r="G23718" s="662">
        <v>55000</v>
      </c>
      <c r="H23718" s="661">
        <v>17</v>
      </c>
      <c r="I23718" s="662">
        <v>935000</v>
      </c>
      <c r="J23718" s="663">
        <v>600000</v>
      </c>
      <c r="K23718" s="662">
        <v>33000000000</v>
      </c>
    </row>
    <row r="23719" spans="3:11" x14ac:dyDescent="0.25">
      <c r="C23719" s="660">
        <v>45961</v>
      </c>
      <c r="D23719" s="661" t="s">
        <v>1154</v>
      </c>
      <c r="E23719" s="662">
        <v>55000</v>
      </c>
      <c r="F23719" s="662">
        <v>54800</v>
      </c>
      <c r="G23719" s="662">
        <v>55000</v>
      </c>
      <c r="H23719" s="661">
        <v>10</v>
      </c>
      <c r="I23719" s="662">
        <v>550000</v>
      </c>
      <c r="J23719" s="663">
        <v>600000</v>
      </c>
      <c r="K23719" s="662">
        <v>33000000000</v>
      </c>
    </row>
    <row r="23720" spans="3:11" x14ac:dyDescent="0.25">
      <c r="C23720" s="660">
        <v>45961</v>
      </c>
      <c r="D23720" s="661" t="s">
        <v>317</v>
      </c>
      <c r="E23720" s="662">
        <v>121000</v>
      </c>
      <c r="F23720" s="662">
        <v>122000</v>
      </c>
      <c r="G23720" s="662">
        <v>125000</v>
      </c>
      <c r="H23720" s="661">
        <v>25</v>
      </c>
      <c r="I23720" s="662">
        <v>3025000</v>
      </c>
      <c r="J23720" s="663">
        <v>15000000</v>
      </c>
      <c r="K23720" s="662">
        <v>1875000000000</v>
      </c>
    </row>
    <row r="23721" spans="3:11" x14ac:dyDescent="0.25">
      <c r="C23721" s="660">
        <v>45961</v>
      </c>
      <c r="D23721" s="661" t="s">
        <v>317</v>
      </c>
      <c r="E23721" s="662">
        <v>121000</v>
      </c>
      <c r="F23721" s="662">
        <v>122000</v>
      </c>
      <c r="G23721" s="662">
        <v>125000</v>
      </c>
      <c r="H23721" s="661">
        <v>1</v>
      </c>
      <c r="I23721" s="662">
        <v>121000</v>
      </c>
      <c r="J23721" s="663">
        <v>15000000</v>
      </c>
      <c r="K23721" s="662">
        <v>1875000000000</v>
      </c>
    </row>
    <row r="23722" spans="3:11" x14ac:dyDescent="0.25">
      <c r="C23722" s="660">
        <v>45961</v>
      </c>
      <c r="D23722" s="661" t="s">
        <v>312</v>
      </c>
      <c r="E23722" s="662">
        <v>25100</v>
      </c>
      <c r="F23722" s="662">
        <v>26300</v>
      </c>
      <c r="G23722" s="662">
        <v>26498</v>
      </c>
      <c r="H23722" s="661">
        <v>1</v>
      </c>
      <c r="I23722" s="662">
        <v>25100</v>
      </c>
      <c r="J23722" s="663">
        <v>20000000</v>
      </c>
      <c r="K23722" s="662">
        <v>529960000000</v>
      </c>
    </row>
    <row r="23723" spans="3:11" x14ac:dyDescent="0.25">
      <c r="C23723" s="660">
        <v>45961</v>
      </c>
      <c r="D23723" s="661" t="s">
        <v>1155</v>
      </c>
      <c r="E23723" s="662">
        <v>33000</v>
      </c>
      <c r="F23723" s="662">
        <v>37500</v>
      </c>
      <c r="G23723" s="662">
        <v>35500</v>
      </c>
      <c r="H23723" s="661">
        <v>2</v>
      </c>
      <c r="I23723" s="662">
        <v>66000</v>
      </c>
      <c r="J23723" s="663">
        <v>2400000</v>
      </c>
      <c r="K23723" s="662">
        <v>85200000000</v>
      </c>
    </row>
    <row r="23724" spans="3:11" x14ac:dyDescent="0.25">
      <c r="C23724" s="660">
        <v>45961</v>
      </c>
      <c r="D23724" s="661" t="s">
        <v>312</v>
      </c>
      <c r="E23724" s="662">
        <v>26498</v>
      </c>
      <c r="F23724" s="662">
        <v>26300</v>
      </c>
      <c r="G23724" s="662">
        <v>26498</v>
      </c>
      <c r="H23724" s="661">
        <v>6</v>
      </c>
      <c r="I23724" s="662">
        <v>158988</v>
      </c>
      <c r="J23724" s="663">
        <v>20000000</v>
      </c>
      <c r="K23724" s="662">
        <v>529960000000</v>
      </c>
    </row>
    <row r="23725" spans="3:11" x14ac:dyDescent="0.25">
      <c r="C23725" s="660">
        <v>45961</v>
      </c>
      <c r="D23725" s="661" t="s">
        <v>312</v>
      </c>
      <c r="E23725" s="662">
        <v>26498</v>
      </c>
      <c r="F23725" s="662">
        <v>26300</v>
      </c>
      <c r="G23725" s="662">
        <v>26498</v>
      </c>
      <c r="H23725" s="661">
        <v>30</v>
      </c>
      <c r="I23725" s="662">
        <v>794940</v>
      </c>
      <c r="J23725" s="663">
        <v>20000000</v>
      </c>
      <c r="K23725" s="662">
        <v>529960000000</v>
      </c>
    </row>
    <row r="23726" spans="3:11" x14ac:dyDescent="0.25">
      <c r="C23726" s="660">
        <v>45961</v>
      </c>
      <c r="D23726" s="661" t="s">
        <v>312</v>
      </c>
      <c r="E23726" s="662">
        <v>26498</v>
      </c>
      <c r="F23726" s="662">
        <v>26300</v>
      </c>
      <c r="G23726" s="662">
        <v>26498</v>
      </c>
      <c r="H23726" s="661">
        <v>2</v>
      </c>
      <c r="I23726" s="662">
        <v>52996</v>
      </c>
      <c r="J23726" s="663">
        <v>20000000</v>
      </c>
      <c r="K23726" s="662">
        <v>529960000000</v>
      </c>
    </row>
    <row r="23727" spans="3:11" x14ac:dyDescent="0.25">
      <c r="C23727" s="660">
        <v>45961</v>
      </c>
      <c r="D23727" s="661" t="s">
        <v>1154</v>
      </c>
      <c r="E23727" s="662">
        <v>55000</v>
      </c>
      <c r="F23727" s="662">
        <v>54800</v>
      </c>
      <c r="G23727" s="662">
        <v>55000</v>
      </c>
      <c r="H23727" s="661">
        <v>1</v>
      </c>
      <c r="I23727" s="662">
        <v>55000</v>
      </c>
      <c r="J23727" s="663">
        <v>600000</v>
      </c>
      <c r="K23727" s="662">
        <v>33000000000</v>
      </c>
    </row>
    <row r="23728" spans="3:11" x14ac:dyDescent="0.25">
      <c r="C23728" s="660">
        <v>45961</v>
      </c>
      <c r="D23728" s="661" t="s">
        <v>317</v>
      </c>
      <c r="E23728" s="662">
        <v>121000</v>
      </c>
      <c r="F23728" s="662">
        <v>122000</v>
      </c>
      <c r="G23728" s="662">
        <v>125000</v>
      </c>
      <c r="H23728" s="661">
        <v>1</v>
      </c>
      <c r="I23728" s="662">
        <v>121000</v>
      </c>
      <c r="J23728" s="663">
        <v>15000000</v>
      </c>
      <c r="K23728" s="662">
        <v>1875000000000</v>
      </c>
    </row>
    <row r="23729" spans="3:11" x14ac:dyDescent="0.25">
      <c r="C23729" s="660">
        <v>45961</v>
      </c>
      <c r="D23729" s="661" t="s">
        <v>317</v>
      </c>
      <c r="E23729" s="662">
        <v>121000</v>
      </c>
      <c r="F23729" s="662">
        <v>122000</v>
      </c>
      <c r="G23729" s="662">
        <v>125000</v>
      </c>
      <c r="H23729" s="661">
        <v>193</v>
      </c>
      <c r="I23729" s="662">
        <v>23353000</v>
      </c>
      <c r="J23729" s="663">
        <v>15000000</v>
      </c>
      <c r="K23729" s="662">
        <v>1875000000000</v>
      </c>
    </row>
    <row r="23730" spans="3:11" x14ac:dyDescent="0.25">
      <c r="C23730" s="660">
        <v>45961</v>
      </c>
      <c r="D23730" s="661" t="s">
        <v>317</v>
      </c>
      <c r="E23730" s="662">
        <v>121000</v>
      </c>
      <c r="F23730" s="662">
        <v>122000</v>
      </c>
      <c r="G23730" s="662">
        <v>125000</v>
      </c>
      <c r="H23730" s="661">
        <v>2</v>
      </c>
      <c r="I23730" s="662">
        <v>242000</v>
      </c>
      <c r="J23730" s="663">
        <v>15000000</v>
      </c>
      <c r="K23730" s="662">
        <v>1875000000000</v>
      </c>
    </row>
    <row r="23731" spans="3:11" x14ac:dyDescent="0.25">
      <c r="C23731" s="660">
        <v>45961</v>
      </c>
      <c r="D23731" s="661" t="s">
        <v>310</v>
      </c>
      <c r="E23731" s="662">
        <v>100950</v>
      </c>
      <c r="F23731" s="662">
        <v>99600</v>
      </c>
      <c r="G23731" s="662">
        <v>100950</v>
      </c>
      <c r="H23731" s="661">
        <v>5</v>
      </c>
      <c r="I23731" s="662">
        <v>504750</v>
      </c>
      <c r="J23731" s="663">
        <v>19450000</v>
      </c>
      <c r="K23731" s="662">
        <v>1963477500000</v>
      </c>
    </row>
    <row r="23732" spans="3:11" x14ac:dyDescent="0.25">
      <c r="C23732" s="660">
        <v>45961</v>
      </c>
      <c r="D23732" s="661" t="s">
        <v>1155</v>
      </c>
      <c r="E23732" s="662">
        <v>34000</v>
      </c>
      <c r="F23732" s="662">
        <v>37500</v>
      </c>
      <c r="G23732" s="662">
        <v>35500</v>
      </c>
      <c r="H23732" s="661">
        <v>1</v>
      </c>
      <c r="I23732" s="662">
        <v>34000</v>
      </c>
      <c r="J23732" s="663">
        <v>2400000</v>
      </c>
      <c r="K23732" s="662">
        <v>85200000000</v>
      </c>
    </row>
    <row r="23733" spans="3:11" x14ac:dyDescent="0.25">
      <c r="C23733" s="660">
        <v>45961</v>
      </c>
      <c r="D23733" s="661" t="s">
        <v>317</v>
      </c>
      <c r="E23733" s="662">
        <v>121000</v>
      </c>
      <c r="F23733" s="662">
        <v>122000</v>
      </c>
      <c r="G23733" s="662">
        <v>125000</v>
      </c>
      <c r="H23733" s="661">
        <v>19</v>
      </c>
      <c r="I23733" s="662">
        <v>2299000</v>
      </c>
      <c r="J23733" s="663">
        <v>15000000</v>
      </c>
      <c r="K23733" s="662">
        <v>1875000000000</v>
      </c>
    </row>
    <row r="23734" spans="3:11" x14ac:dyDescent="0.25">
      <c r="C23734" s="660">
        <v>45961</v>
      </c>
      <c r="D23734" s="661" t="s">
        <v>317</v>
      </c>
      <c r="E23734" s="662">
        <v>122000</v>
      </c>
      <c r="F23734" s="662">
        <v>122000</v>
      </c>
      <c r="G23734" s="662">
        <v>125000</v>
      </c>
      <c r="H23734" s="661">
        <v>1</v>
      </c>
      <c r="I23734" s="662">
        <v>122000</v>
      </c>
      <c r="J23734" s="663">
        <v>15000000</v>
      </c>
      <c r="K23734" s="662">
        <v>1875000000000</v>
      </c>
    </row>
    <row r="23735" spans="3:11" x14ac:dyDescent="0.25">
      <c r="C23735" s="660">
        <v>45961</v>
      </c>
      <c r="D23735" s="661" t="s">
        <v>317</v>
      </c>
      <c r="E23735" s="662">
        <v>122000</v>
      </c>
      <c r="F23735" s="662">
        <v>122000</v>
      </c>
      <c r="G23735" s="662">
        <v>125000</v>
      </c>
      <c r="H23735" s="661">
        <v>5</v>
      </c>
      <c r="I23735" s="662">
        <v>610000</v>
      </c>
      <c r="J23735" s="663">
        <v>15000000</v>
      </c>
      <c r="K23735" s="662">
        <v>1875000000000</v>
      </c>
    </row>
    <row r="23736" spans="3:11" x14ac:dyDescent="0.25">
      <c r="C23736" s="660">
        <v>45961</v>
      </c>
      <c r="D23736" s="661" t="s">
        <v>317</v>
      </c>
      <c r="E23736" s="662">
        <v>122000</v>
      </c>
      <c r="F23736" s="662">
        <v>122000</v>
      </c>
      <c r="G23736" s="662">
        <v>125000</v>
      </c>
      <c r="H23736" s="661">
        <v>6</v>
      </c>
      <c r="I23736" s="662">
        <v>732000</v>
      </c>
      <c r="J23736" s="663">
        <v>15000000</v>
      </c>
      <c r="K23736" s="662">
        <v>1875000000000</v>
      </c>
    </row>
    <row r="23737" spans="3:11" x14ac:dyDescent="0.25">
      <c r="C23737" s="660">
        <v>45961</v>
      </c>
      <c r="D23737" s="661" t="s">
        <v>317</v>
      </c>
      <c r="E23737" s="662">
        <v>122000</v>
      </c>
      <c r="F23737" s="662">
        <v>122000</v>
      </c>
      <c r="G23737" s="662">
        <v>125000</v>
      </c>
      <c r="H23737" s="661">
        <v>20</v>
      </c>
      <c r="I23737" s="662">
        <v>2440000</v>
      </c>
      <c r="J23737" s="663">
        <v>15000000</v>
      </c>
      <c r="K23737" s="662">
        <v>1875000000000</v>
      </c>
    </row>
    <row r="23738" spans="3:11" x14ac:dyDescent="0.25">
      <c r="C23738" s="660">
        <v>45961</v>
      </c>
      <c r="D23738" s="661" t="s">
        <v>317</v>
      </c>
      <c r="E23738" s="662">
        <v>122000</v>
      </c>
      <c r="F23738" s="662">
        <v>122000</v>
      </c>
      <c r="G23738" s="662">
        <v>125000</v>
      </c>
      <c r="H23738" s="661">
        <v>68</v>
      </c>
      <c r="I23738" s="662">
        <v>8296000</v>
      </c>
      <c r="J23738" s="663">
        <v>15000000</v>
      </c>
      <c r="K23738" s="662">
        <v>1875000000000</v>
      </c>
    </row>
    <row r="23739" spans="3:11" x14ac:dyDescent="0.25">
      <c r="C23739" s="660">
        <v>45961</v>
      </c>
      <c r="D23739" s="661" t="s">
        <v>317</v>
      </c>
      <c r="E23739" s="662">
        <v>122000</v>
      </c>
      <c r="F23739" s="662">
        <v>122000</v>
      </c>
      <c r="G23739" s="662">
        <v>125000</v>
      </c>
      <c r="H23739" s="661">
        <v>222</v>
      </c>
      <c r="I23739" s="662">
        <v>27084000</v>
      </c>
      <c r="J23739" s="663">
        <v>15000000</v>
      </c>
      <c r="K23739" s="662">
        <v>1875000000000</v>
      </c>
    </row>
    <row r="23740" spans="3:11" x14ac:dyDescent="0.25">
      <c r="C23740" s="660">
        <v>45961</v>
      </c>
      <c r="D23740" s="661" t="s">
        <v>317</v>
      </c>
      <c r="E23740" s="662">
        <v>122000</v>
      </c>
      <c r="F23740" s="662">
        <v>122000</v>
      </c>
      <c r="G23740" s="662">
        <v>125000</v>
      </c>
      <c r="H23740" s="661">
        <v>40</v>
      </c>
      <c r="I23740" s="662">
        <v>4880000</v>
      </c>
      <c r="J23740" s="663">
        <v>15000000</v>
      </c>
      <c r="K23740" s="662">
        <v>1875000000000</v>
      </c>
    </row>
    <row r="23741" spans="3:11" x14ac:dyDescent="0.25">
      <c r="C23741" s="660">
        <v>45961</v>
      </c>
      <c r="D23741" s="661" t="s">
        <v>317</v>
      </c>
      <c r="E23741" s="662">
        <v>122000</v>
      </c>
      <c r="F23741" s="662">
        <v>122000</v>
      </c>
      <c r="G23741" s="662">
        <v>125000</v>
      </c>
      <c r="H23741" s="661">
        <v>10</v>
      </c>
      <c r="I23741" s="662">
        <v>1220000</v>
      </c>
      <c r="J23741" s="663">
        <v>15000000</v>
      </c>
      <c r="K23741" s="662">
        <v>1875000000000</v>
      </c>
    </row>
    <row r="23742" spans="3:11" x14ac:dyDescent="0.25">
      <c r="C23742" s="660">
        <v>45961</v>
      </c>
      <c r="D23742" s="661" t="s">
        <v>317</v>
      </c>
      <c r="E23742" s="662">
        <v>122500</v>
      </c>
      <c r="F23742" s="662">
        <v>122000</v>
      </c>
      <c r="G23742" s="662">
        <v>125000</v>
      </c>
      <c r="H23742" s="661">
        <v>5</v>
      </c>
      <c r="I23742" s="662">
        <v>612500</v>
      </c>
      <c r="J23742" s="663">
        <v>15000000</v>
      </c>
      <c r="K23742" s="662">
        <v>1875000000000</v>
      </c>
    </row>
    <row r="23743" spans="3:11" x14ac:dyDescent="0.25">
      <c r="C23743" s="660">
        <v>45961</v>
      </c>
      <c r="D23743" s="661" t="s">
        <v>317</v>
      </c>
      <c r="E23743" s="662">
        <v>122999</v>
      </c>
      <c r="F23743" s="662">
        <v>122000</v>
      </c>
      <c r="G23743" s="662">
        <v>125000</v>
      </c>
      <c r="H23743" s="661">
        <v>75</v>
      </c>
      <c r="I23743" s="662">
        <v>9224925</v>
      </c>
      <c r="J23743" s="663">
        <v>15000000</v>
      </c>
      <c r="K23743" s="662">
        <v>1875000000000</v>
      </c>
    </row>
    <row r="23744" spans="3:11" x14ac:dyDescent="0.25">
      <c r="C23744" s="660">
        <v>45961</v>
      </c>
      <c r="D23744" s="661" t="s">
        <v>317</v>
      </c>
      <c r="E23744" s="662">
        <v>123000</v>
      </c>
      <c r="F23744" s="662">
        <v>122000</v>
      </c>
      <c r="G23744" s="662">
        <v>125000</v>
      </c>
      <c r="H23744" s="661">
        <v>200</v>
      </c>
      <c r="I23744" s="662">
        <v>24600000</v>
      </c>
      <c r="J23744" s="663">
        <v>15000000</v>
      </c>
      <c r="K23744" s="662">
        <v>1875000000000</v>
      </c>
    </row>
    <row r="23745" spans="3:11" x14ac:dyDescent="0.25">
      <c r="C23745" s="660">
        <v>45961</v>
      </c>
      <c r="D23745" s="661" t="s">
        <v>317</v>
      </c>
      <c r="E23745" s="662">
        <v>123000</v>
      </c>
      <c r="F23745" s="662">
        <v>122000</v>
      </c>
      <c r="G23745" s="662">
        <v>125000</v>
      </c>
      <c r="H23745" s="661">
        <v>41</v>
      </c>
      <c r="I23745" s="662">
        <v>5043000</v>
      </c>
      <c r="J23745" s="663">
        <v>15000000</v>
      </c>
      <c r="K23745" s="662">
        <v>1875000000000</v>
      </c>
    </row>
    <row r="23746" spans="3:11" x14ac:dyDescent="0.25">
      <c r="C23746" s="660">
        <v>45961</v>
      </c>
      <c r="D23746" s="661" t="s">
        <v>317</v>
      </c>
      <c r="E23746" s="662">
        <v>123000</v>
      </c>
      <c r="F23746" s="662">
        <v>122000</v>
      </c>
      <c r="G23746" s="662">
        <v>125000</v>
      </c>
      <c r="H23746" s="661">
        <v>378</v>
      </c>
      <c r="I23746" s="662">
        <v>46494000</v>
      </c>
      <c r="J23746" s="663">
        <v>15000000</v>
      </c>
      <c r="K23746" s="662">
        <v>1875000000000</v>
      </c>
    </row>
    <row r="23747" spans="3:11" x14ac:dyDescent="0.25">
      <c r="C23747" s="660">
        <v>45961</v>
      </c>
      <c r="D23747" s="661" t="s">
        <v>317</v>
      </c>
      <c r="E23747" s="662">
        <v>123000</v>
      </c>
      <c r="F23747" s="662">
        <v>122000</v>
      </c>
      <c r="G23747" s="662">
        <v>125000</v>
      </c>
      <c r="H23747" s="661">
        <v>143</v>
      </c>
      <c r="I23747" s="662">
        <v>17589000</v>
      </c>
      <c r="J23747" s="663">
        <v>15000000</v>
      </c>
      <c r="K23747" s="662">
        <v>1875000000000</v>
      </c>
    </row>
    <row r="23748" spans="3:11" x14ac:dyDescent="0.25">
      <c r="C23748" s="660">
        <v>45961</v>
      </c>
      <c r="D23748" s="661" t="s">
        <v>317</v>
      </c>
      <c r="E23748" s="662">
        <v>123000</v>
      </c>
      <c r="F23748" s="662">
        <v>122000</v>
      </c>
      <c r="G23748" s="662">
        <v>125000</v>
      </c>
      <c r="H23748" s="661">
        <v>117</v>
      </c>
      <c r="I23748" s="662">
        <v>14391000</v>
      </c>
      <c r="J23748" s="663">
        <v>15000000</v>
      </c>
      <c r="K23748" s="662">
        <v>1875000000000</v>
      </c>
    </row>
    <row r="23749" spans="3:11" x14ac:dyDescent="0.25">
      <c r="C23749" s="660">
        <v>45961</v>
      </c>
      <c r="D23749" s="661" t="s">
        <v>317</v>
      </c>
      <c r="E23749" s="662">
        <v>123000</v>
      </c>
      <c r="F23749" s="662">
        <v>122000</v>
      </c>
      <c r="G23749" s="662">
        <v>125000</v>
      </c>
      <c r="H23749" s="661">
        <v>7</v>
      </c>
      <c r="I23749" s="662">
        <v>861000</v>
      </c>
      <c r="J23749" s="663">
        <v>15000000</v>
      </c>
      <c r="K23749" s="662">
        <v>1875000000000</v>
      </c>
    </row>
    <row r="23750" spans="3:11" x14ac:dyDescent="0.25">
      <c r="C23750" s="660">
        <v>45961</v>
      </c>
      <c r="D23750" s="661" t="s">
        <v>317</v>
      </c>
      <c r="E23750" s="662">
        <v>123000</v>
      </c>
      <c r="F23750" s="662">
        <v>122000</v>
      </c>
      <c r="G23750" s="662">
        <v>125000</v>
      </c>
      <c r="H23750" s="661">
        <v>7</v>
      </c>
      <c r="I23750" s="662">
        <v>861000</v>
      </c>
      <c r="J23750" s="663">
        <v>15000000</v>
      </c>
      <c r="K23750" s="662">
        <v>1875000000000</v>
      </c>
    </row>
    <row r="23751" spans="3:11" x14ac:dyDescent="0.25">
      <c r="C23751" s="660">
        <v>45961</v>
      </c>
      <c r="D23751" s="661" t="s">
        <v>317</v>
      </c>
      <c r="E23751" s="662">
        <v>123000</v>
      </c>
      <c r="F23751" s="662">
        <v>122000</v>
      </c>
      <c r="G23751" s="662">
        <v>125000</v>
      </c>
      <c r="H23751" s="661">
        <v>10</v>
      </c>
      <c r="I23751" s="662">
        <v>1230000</v>
      </c>
      <c r="J23751" s="663">
        <v>15000000</v>
      </c>
      <c r="K23751" s="662">
        <v>1875000000000</v>
      </c>
    </row>
    <row r="23752" spans="3:11" x14ac:dyDescent="0.25">
      <c r="C23752" s="660">
        <v>45961</v>
      </c>
      <c r="D23752" s="661" t="s">
        <v>317</v>
      </c>
      <c r="E23752" s="662">
        <v>123000</v>
      </c>
      <c r="F23752" s="662">
        <v>122000</v>
      </c>
      <c r="G23752" s="662">
        <v>125000</v>
      </c>
      <c r="H23752" s="661">
        <v>5</v>
      </c>
      <c r="I23752" s="662">
        <v>615000</v>
      </c>
      <c r="J23752" s="663">
        <v>15000000</v>
      </c>
      <c r="K23752" s="662">
        <v>1875000000000</v>
      </c>
    </row>
    <row r="23753" spans="3:11" x14ac:dyDescent="0.25">
      <c r="C23753" s="660">
        <v>45961</v>
      </c>
      <c r="D23753" s="661" t="s">
        <v>317</v>
      </c>
      <c r="E23753" s="662">
        <v>123000</v>
      </c>
      <c r="F23753" s="662">
        <v>122000</v>
      </c>
      <c r="G23753" s="662">
        <v>125000</v>
      </c>
      <c r="H23753" s="661">
        <v>5</v>
      </c>
      <c r="I23753" s="662">
        <v>615000</v>
      </c>
      <c r="J23753" s="663">
        <v>15000000</v>
      </c>
      <c r="K23753" s="662">
        <v>1875000000000</v>
      </c>
    </row>
    <row r="23754" spans="3:11" x14ac:dyDescent="0.25">
      <c r="C23754" s="660">
        <v>45961</v>
      </c>
      <c r="D23754" s="661" t="s">
        <v>317</v>
      </c>
      <c r="E23754" s="662">
        <v>123000</v>
      </c>
      <c r="F23754" s="662">
        <v>122000</v>
      </c>
      <c r="G23754" s="662">
        <v>125000</v>
      </c>
      <c r="H23754" s="661">
        <v>25</v>
      </c>
      <c r="I23754" s="662">
        <v>3075000</v>
      </c>
      <c r="J23754" s="663">
        <v>15000000</v>
      </c>
      <c r="K23754" s="662">
        <v>1875000000000</v>
      </c>
    </row>
    <row r="23755" spans="3:11" x14ac:dyDescent="0.25">
      <c r="C23755" s="660">
        <v>45961</v>
      </c>
      <c r="D23755" s="661" t="s">
        <v>317</v>
      </c>
      <c r="E23755" s="662">
        <v>123500</v>
      </c>
      <c r="F23755" s="662">
        <v>122000</v>
      </c>
      <c r="G23755" s="662">
        <v>125000</v>
      </c>
      <c r="H23755" s="661">
        <v>25</v>
      </c>
      <c r="I23755" s="662">
        <v>3087500</v>
      </c>
      <c r="J23755" s="663">
        <v>15000000</v>
      </c>
      <c r="K23755" s="662">
        <v>1875000000000</v>
      </c>
    </row>
    <row r="23756" spans="3:11" x14ac:dyDescent="0.25">
      <c r="C23756" s="660">
        <v>45961</v>
      </c>
      <c r="D23756" s="661" t="s">
        <v>317</v>
      </c>
      <c r="E23756" s="662">
        <v>123500</v>
      </c>
      <c r="F23756" s="662">
        <v>122000</v>
      </c>
      <c r="G23756" s="662">
        <v>125000</v>
      </c>
      <c r="H23756" s="661">
        <v>30</v>
      </c>
      <c r="I23756" s="662">
        <v>3705000</v>
      </c>
      <c r="J23756" s="663">
        <v>15000000</v>
      </c>
      <c r="K23756" s="662">
        <v>1875000000000</v>
      </c>
    </row>
    <row r="23757" spans="3:11" x14ac:dyDescent="0.25">
      <c r="C23757" s="660">
        <v>45961</v>
      </c>
      <c r="D23757" s="661" t="s">
        <v>317</v>
      </c>
      <c r="E23757" s="662">
        <v>124000</v>
      </c>
      <c r="F23757" s="662">
        <v>122000</v>
      </c>
      <c r="G23757" s="662">
        <v>125000</v>
      </c>
      <c r="H23757" s="661">
        <v>10</v>
      </c>
      <c r="I23757" s="662">
        <v>1240000</v>
      </c>
      <c r="J23757" s="663">
        <v>15000000</v>
      </c>
      <c r="K23757" s="662">
        <v>1875000000000</v>
      </c>
    </row>
    <row r="23758" spans="3:11" x14ac:dyDescent="0.25">
      <c r="C23758" s="660">
        <v>45961</v>
      </c>
      <c r="D23758" s="661" t="s">
        <v>317</v>
      </c>
      <c r="E23758" s="662">
        <v>124000</v>
      </c>
      <c r="F23758" s="662">
        <v>122000</v>
      </c>
      <c r="G23758" s="662">
        <v>125000</v>
      </c>
      <c r="H23758" s="661">
        <v>95</v>
      </c>
      <c r="I23758" s="662">
        <v>11780000</v>
      </c>
      <c r="J23758" s="663">
        <v>15000000</v>
      </c>
      <c r="K23758" s="662">
        <v>1875000000000</v>
      </c>
    </row>
    <row r="23759" spans="3:11" x14ac:dyDescent="0.25">
      <c r="C23759" s="660">
        <v>45961</v>
      </c>
      <c r="D23759" s="661" t="s">
        <v>317</v>
      </c>
      <c r="E23759" s="662">
        <v>124500</v>
      </c>
      <c r="F23759" s="662">
        <v>122000</v>
      </c>
      <c r="G23759" s="662">
        <v>125000</v>
      </c>
      <c r="H23759" s="661">
        <v>6</v>
      </c>
      <c r="I23759" s="662">
        <v>747000</v>
      </c>
      <c r="J23759" s="663">
        <v>15000000</v>
      </c>
      <c r="K23759" s="662">
        <v>1875000000000</v>
      </c>
    </row>
    <row r="23760" spans="3:11" x14ac:dyDescent="0.25">
      <c r="C23760" s="660">
        <v>45961</v>
      </c>
      <c r="D23760" s="661" t="s">
        <v>317</v>
      </c>
      <c r="E23760" s="662">
        <v>125000</v>
      </c>
      <c r="F23760" s="662">
        <v>122000</v>
      </c>
      <c r="G23760" s="662">
        <v>125000</v>
      </c>
      <c r="H23760" s="661">
        <v>1</v>
      </c>
      <c r="I23760" s="662">
        <v>125000</v>
      </c>
      <c r="J23760" s="663">
        <v>15000000</v>
      </c>
      <c r="K23760" s="662">
        <v>1875000000000</v>
      </c>
    </row>
    <row r="23761" spans="3:11" x14ac:dyDescent="0.25">
      <c r="C23761" s="660">
        <v>45961</v>
      </c>
      <c r="D23761" s="661" t="s">
        <v>317</v>
      </c>
      <c r="E23761" s="662">
        <v>125000</v>
      </c>
      <c r="F23761" s="662">
        <v>122000</v>
      </c>
      <c r="G23761" s="662">
        <v>125000</v>
      </c>
      <c r="H23761" s="661">
        <v>5</v>
      </c>
      <c r="I23761" s="662">
        <v>625000</v>
      </c>
      <c r="J23761" s="663">
        <v>15000000</v>
      </c>
      <c r="K23761" s="662">
        <v>1875000000000</v>
      </c>
    </row>
    <row r="23762" spans="3:11" x14ac:dyDescent="0.25">
      <c r="C23762" s="660">
        <v>45961</v>
      </c>
      <c r="D23762" s="661" t="s">
        <v>317</v>
      </c>
      <c r="E23762" s="662">
        <v>125000</v>
      </c>
      <c r="F23762" s="662">
        <v>122000</v>
      </c>
      <c r="G23762" s="662">
        <v>125000</v>
      </c>
      <c r="H23762" s="661">
        <v>10</v>
      </c>
      <c r="I23762" s="662">
        <v>1250000</v>
      </c>
      <c r="J23762" s="663">
        <v>15000000</v>
      </c>
      <c r="K23762" s="662">
        <v>1875000000000</v>
      </c>
    </row>
    <row r="23763" spans="3:11" x14ac:dyDescent="0.25">
      <c r="C23763" s="660">
        <v>45961</v>
      </c>
      <c r="D23763" s="661" t="s">
        <v>317</v>
      </c>
      <c r="E23763" s="662">
        <v>125000</v>
      </c>
      <c r="F23763" s="662">
        <v>122000</v>
      </c>
      <c r="G23763" s="662">
        <v>125000</v>
      </c>
      <c r="H23763" s="661">
        <v>2</v>
      </c>
      <c r="I23763" s="662">
        <v>250000</v>
      </c>
      <c r="J23763" s="663">
        <v>15000000</v>
      </c>
      <c r="K23763" s="662">
        <v>1875000000000</v>
      </c>
    </row>
    <row r="23764" spans="3:11" x14ac:dyDescent="0.25">
      <c r="C23764" s="660">
        <v>45961</v>
      </c>
      <c r="D23764" s="661" t="s">
        <v>317</v>
      </c>
      <c r="E23764" s="662">
        <v>125000</v>
      </c>
      <c r="F23764" s="662">
        <v>122000</v>
      </c>
      <c r="G23764" s="662">
        <v>125000</v>
      </c>
      <c r="H23764" s="661">
        <v>10</v>
      </c>
      <c r="I23764" s="662">
        <v>1250000</v>
      </c>
      <c r="J23764" s="663">
        <v>15000000</v>
      </c>
      <c r="K23764" s="662">
        <v>1875000000000</v>
      </c>
    </row>
    <row r="23765" spans="3:11" x14ac:dyDescent="0.25">
      <c r="C23765" s="660">
        <v>45961</v>
      </c>
      <c r="D23765" s="661" t="s">
        <v>317</v>
      </c>
      <c r="E23765" s="662">
        <v>125000</v>
      </c>
      <c r="F23765" s="662">
        <v>122000</v>
      </c>
      <c r="G23765" s="662">
        <v>125000</v>
      </c>
      <c r="H23765" s="661">
        <v>120</v>
      </c>
      <c r="I23765" s="662">
        <v>15000000</v>
      </c>
      <c r="J23765" s="663">
        <v>15000000</v>
      </c>
      <c r="K23765" s="662">
        <v>1875000000000</v>
      </c>
    </row>
    <row r="23766" spans="3:11" x14ac:dyDescent="0.25">
      <c r="C23766" s="660">
        <v>45961</v>
      </c>
      <c r="D23766" s="661" t="s">
        <v>317</v>
      </c>
      <c r="E23766" s="662">
        <v>125000</v>
      </c>
      <c r="F23766" s="662">
        <v>122000</v>
      </c>
      <c r="G23766" s="662">
        <v>125000</v>
      </c>
      <c r="H23766" s="661">
        <v>140</v>
      </c>
      <c r="I23766" s="662">
        <v>17500000</v>
      </c>
      <c r="J23766" s="663">
        <v>15000000</v>
      </c>
      <c r="K23766" s="662">
        <v>1875000000000</v>
      </c>
    </row>
    <row r="23767" spans="3:11" x14ac:dyDescent="0.25">
      <c r="C23767" s="660">
        <v>45961</v>
      </c>
      <c r="D23767" s="661" t="s">
        <v>317</v>
      </c>
      <c r="E23767" s="662">
        <v>125000</v>
      </c>
      <c r="F23767" s="662">
        <v>122000</v>
      </c>
      <c r="G23767" s="662">
        <v>125000</v>
      </c>
      <c r="H23767" s="661">
        <v>250</v>
      </c>
      <c r="I23767" s="662">
        <v>31250000</v>
      </c>
      <c r="J23767" s="663">
        <v>15000000</v>
      </c>
      <c r="K23767" s="662">
        <v>1875000000000</v>
      </c>
    </row>
    <row r="23768" spans="3:11" x14ac:dyDescent="0.25">
      <c r="C23768" s="660">
        <v>45961</v>
      </c>
      <c r="D23768" s="661" t="s">
        <v>317</v>
      </c>
      <c r="E23768" s="662">
        <v>125000</v>
      </c>
      <c r="F23768" s="662">
        <v>122000</v>
      </c>
      <c r="G23768" s="662">
        <v>125000</v>
      </c>
      <c r="H23768" s="661">
        <v>100</v>
      </c>
      <c r="I23768" s="662">
        <v>12500000</v>
      </c>
      <c r="J23768" s="663">
        <v>15000000</v>
      </c>
      <c r="K23768" s="662">
        <v>1875000000000</v>
      </c>
    </row>
    <row r="23769" spans="3:11" x14ac:dyDescent="0.25">
      <c r="C23769" s="660">
        <v>45961</v>
      </c>
      <c r="D23769" s="661" t="s">
        <v>317</v>
      </c>
      <c r="E23769" s="662">
        <v>125000</v>
      </c>
      <c r="F23769" s="662">
        <v>122000</v>
      </c>
      <c r="G23769" s="662">
        <v>125000</v>
      </c>
      <c r="H23769" s="661">
        <v>400</v>
      </c>
      <c r="I23769" s="662">
        <v>50000000</v>
      </c>
      <c r="J23769" s="663">
        <v>15000000</v>
      </c>
      <c r="K23769" s="662">
        <v>1875000000000</v>
      </c>
    </row>
    <row r="23770" spans="3:11" x14ac:dyDescent="0.25">
      <c r="C23770" s="660">
        <v>45961</v>
      </c>
      <c r="D23770" s="661" t="s">
        <v>317</v>
      </c>
      <c r="E23770" s="662">
        <v>125000</v>
      </c>
      <c r="F23770" s="662">
        <v>122000</v>
      </c>
      <c r="G23770" s="662">
        <v>125000</v>
      </c>
      <c r="H23770" s="661">
        <v>150</v>
      </c>
      <c r="I23770" s="662">
        <v>18750000</v>
      </c>
      <c r="J23770" s="663">
        <v>15000000</v>
      </c>
      <c r="K23770" s="662">
        <v>1875000000000</v>
      </c>
    </row>
    <row r="23771" spans="3:11" x14ac:dyDescent="0.25">
      <c r="C23771" s="660">
        <v>45961</v>
      </c>
      <c r="D23771" s="661" t="s">
        <v>317</v>
      </c>
      <c r="E23771" s="662">
        <v>125000</v>
      </c>
      <c r="F23771" s="662">
        <v>122000</v>
      </c>
      <c r="G23771" s="662">
        <v>125000</v>
      </c>
      <c r="H23771" s="661">
        <v>170</v>
      </c>
      <c r="I23771" s="662">
        <v>21250000</v>
      </c>
      <c r="J23771" s="663">
        <v>15000000</v>
      </c>
      <c r="K23771" s="662">
        <v>1875000000000</v>
      </c>
    </row>
    <row r="23772" spans="3:11" x14ac:dyDescent="0.25">
      <c r="C23772" s="660">
        <v>45961</v>
      </c>
      <c r="D23772" s="661" t="s">
        <v>317</v>
      </c>
      <c r="E23772" s="662">
        <v>125000</v>
      </c>
      <c r="F23772" s="662">
        <v>122000</v>
      </c>
      <c r="G23772" s="662">
        <v>125000</v>
      </c>
      <c r="H23772" s="661">
        <v>30</v>
      </c>
      <c r="I23772" s="662">
        <v>3750000</v>
      </c>
      <c r="J23772" s="663">
        <v>15000000</v>
      </c>
      <c r="K23772" s="662">
        <v>1875000000000</v>
      </c>
    </row>
    <row r="23773" spans="3:11" x14ac:dyDescent="0.25">
      <c r="C23773" s="660">
        <v>45961</v>
      </c>
      <c r="D23773" s="661" t="s">
        <v>317</v>
      </c>
      <c r="E23773" s="662">
        <v>125000</v>
      </c>
      <c r="F23773" s="662">
        <v>122000</v>
      </c>
      <c r="G23773" s="662">
        <v>125000</v>
      </c>
      <c r="H23773" s="661">
        <v>20</v>
      </c>
      <c r="I23773" s="662">
        <v>2500000</v>
      </c>
      <c r="J23773" s="663">
        <v>15000000</v>
      </c>
      <c r="K23773" s="662">
        <v>1875000000000</v>
      </c>
    </row>
    <row r="23774" spans="3:11" x14ac:dyDescent="0.25">
      <c r="C23774" s="660">
        <v>45961</v>
      </c>
      <c r="D23774" s="661" t="s">
        <v>317</v>
      </c>
      <c r="E23774" s="662">
        <v>125000</v>
      </c>
      <c r="F23774" s="662">
        <v>122000</v>
      </c>
      <c r="G23774" s="662">
        <v>125000</v>
      </c>
      <c r="H23774" s="661">
        <v>2836</v>
      </c>
      <c r="I23774" s="662">
        <v>354500000</v>
      </c>
      <c r="J23774" s="663">
        <v>15000000</v>
      </c>
      <c r="K23774" s="662">
        <v>1875000000000</v>
      </c>
    </row>
    <row r="23775" spans="3:11" x14ac:dyDescent="0.25">
      <c r="C23775" s="660">
        <v>45961</v>
      </c>
      <c r="D23775" s="661" t="s">
        <v>310</v>
      </c>
      <c r="E23775" s="662">
        <v>100000</v>
      </c>
      <c r="F23775" s="662">
        <v>99600</v>
      </c>
      <c r="G23775" s="662">
        <v>100950</v>
      </c>
      <c r="H23775" s="661">
        <v>15</v>
      </c>
      <c r="I23775" s="662">
        <v>1500000</v>
      </c>
      <c r="J23775" s="663">
        <v>19450000</v>
      </c>
      <c r="K23775" s="662">
        <v>1963477500000</v>
      </c>
    </row>
    <row r="23776" spans="3:11" x14ac:dyDescent="0.25">
      <c r="C23776" s="660">
        <v>45961</v>
      </c>
      <c r="D23776" s="661" t="s">
        <v>317</v>
      </c>
      <c r="E23776" s="662">
        <v>121000</v>
      </c>
      <c r="F23776" s="662">
        <v>122000</v>
      </c>
      <c r="G23776" s="662">
        <v>125000</v>
      </c>
      <c r="H23776" s="661">
        <v>20</v>
      </c>
      <c r="I23776" s="662">
        <v>2420000</v>
      </c>
      <c r="J23776" s="663">
        <v>15000000</v>
      </c>
      <c r="K23776" s="662">
        <v>1875000000000</v>
      </c>
    </row>
    <row r="23777" spans="3:11" x14ac:dyDescent="0.25">
      <c r="C23777" s="660">
        <v>45961</v>
      </c>
      <c r="D23777" s="661" t="s">
        <v>310</v>
      </c>
      <c r="E23777" s="662">
        <v>100950</v>
      </c>
      <c r="F23777" s="662">
        <v>99600</v>
      </c>
      <c r="G23777" s="662">
        <v>100950</v>
      </c>
      <c r="H23777" s="661">
        <v>1</v>
      </c>
      <c r="I23777" s="662">
        <v>100950</v>
      </c>
      <c r="J23777" s="663">
        <v>19450000</v>
      </c>
      <c r="K23777" s="662">
        <v>1963477500000</v>
      </c>
    </row>
    <row r="23778" spans="3:11" x14ac:dyDescent="0.25">
      <c r="C23778" s="660">
        <v>45961</v>
      </c>
      <c r="D23778" s="661" t="s">
        <v>1154</v>
      </c>
      <c r="E23778" s="662">
        <v>55000</v>
      </c>
      <c r="F23778" s="662">
        <v>54800</v>
      </c>
      <c r="G23778" s="662">
        <v>55000</v>
      </c>
      <c r="H23778" s="661">
        <v>2</v>
      </c>
      <c r="I23778" s="662">
        <v>110000</v>
      </c>
      <c r="J23778" s="663">
        <v>600000</v>
      </c>
      <c r="K23778" s="662">
        <v>33000000000</v>
      </c>
    </row>
    <row r="23779" spans="3:11" x14ac:dyDescent="0.25">
      <c r="C23779" s="660">
        <v>45961</v>
      </c>
      <c r="D23779" s="661" t="s">
        <v>317</v>
      </c>
      <c r="E23779" s="662">
        <v>125000</v>
      </c>
      <c r="F23779" s="662">
        <v>122000</v>
      </c>
      <c r="G23779" s="662">
        <v>125000</v>
      </c>
      <c r="H23779" s="661">
        <v>2</v>
      </c>
      <c r="I23779" s="662">
        <v>250000</v>
      </c>
      <c r="J23779" s="663">
        <v>15000000</v>
      </c>
      <c r="K23779" s="662">
        <v>1875000000000</v>
      </c>
    </row>
    <row r="23780" spans="3:11" x14ac:dyDescent="0.25">
      <c r="C23780" s="660">
        <v>45961</v>
      </c>
      <c r="D23780" s="661" t="s">
        <v>312</v>
      </c>
      <c r="E23780" s="662">
        <v>26498</v>
      </c>
      <c r="F23780" s="662">
        <v>26300</v>
      </c>
      <c r="G23780" s="662">
        <v>26498</v>
      </c>
      <c r="H23780" s="661">
        <v>50</v>
      </c>
      <c r="I23780" s="662">
        <v>1324900</v>
      </c>
      <c r="J23780" s="663">
        <v>20000000</v>
      </c>
      <c r="K23780" s="662">
        <v>529960000000</v>
      </c>
    </row>
    <row r="23781" spans="3:11" x14ac:dyDescent="0.25">
      <c r="C23781" s="660">
        <v>45961</v>
      </c>
      <c r="D23781" s="661" t="s">
        <v>312</v>
      </c>
      <c r="E23781" s="662">
        <v>26498</v>
      </c>
      <c r="F23781" s="662">
        <v>26300</v>
      </c>
      <c r="G23781" s="662">
        <v>26498</v>
      </c>
      <c r="H23781" s="661">
        <v>1</v>
      </c>
      <c r="I23781" s="662">
        <v>26498</v>
      </c>
      <c r="J23781" s="663">
        <v>20000000</v>
      </c>
      <c r="K23781" s="662">
        <v>529960000000</v>
      </c>
    </row>
    <row r="23782" spans="3:11" x14ac:dyDescent="0.25">
      <c r="C23782" s="660">
        <v>45961</v>
      </c>
      <c r="D23782" s="661" t="s">
        <v>312</v>
      </c>
      <c r="E23782" s="662">
        <v>26498</v>
      </c>
      <c r="F23782" s="662">
        <v>26300</v>
      </c>
      <c r="G23782" s="662">
        <v>26498</v>
      </c>
      <c r="H23782" s="661">
        <v>16</v>
      </c>
      <c r="I23782" s="662">
        <v>423968</v>
      </c>
      <c r="J23782" s="663">
        <v>20000000</v>
      </c>
      <c r="K23782" s="662">
        <v>529960000000</v>
      </c>
    </row>
    <row r="23783" spans="3:11" x14ac:dyDescent="0.25">
      <c r="C23783" s="660">
        <v>45961</v>
      </c>
      <c r="D23783" s="661" t="s">
        <v>317</v>
      </c>
      <c r="E23783" s="662">
        <v>124999</v>
      </c>
      <c r="F23783" s="662">
        <v>122000</v>
      </c>
      <c r="G23783" s="662">
        <v>125000</v>
      </c>
      <c r="H23783" s="661">
        <v>80</v>
      </c>
      <c r="I23783" s="662">
        <v>9999920</v>
      </c>
      <c r="J23783" s="663">
        <v>15000000</v>
      </c>
      <c r="K23783" s="662">
        <v>1875000000000</v>
      </c>
    </row>
    <row r="23784" spans="3:11" x14ac:dyDescent="0.25">
      <c r="C23784" s="660">
        <v>45961</v>
      </c>
      <c r="D23784" s="661" t="s">
        <v>317</v>
      </c>
      <c r="E23784" s="662">
        <v>124999</v>
      </c>
      <c r="F23784" s="662">
        <v>122000</v>
      </c>
      <c r="G23784" s="662">
        <v>125000</v>
      </c>
      <c r="H23784" s="661">
        <v>24</v>
      </c>
      <c r="I23784" s="662">
        <v>2999976</v>
      </c>
      <c r="J23784" s="663">
        <v>15000000</v>
      </c>
      <c r="K23784" s="662">
        <v>1875000000000</v>
      </c>
    </row>
    <row r="23785" spans="3:11" x14ac:dyDescent="0.25">
      <c r="C23785" s="660">
        <v>45961</v>
      </c>
      <c r="D23785" s="661" t="s">
        <v>1155</v>
      </c>
      <c r="E23785" s="662">
        <v>35500</v>
      </c>
      <c r="F23785" s="662">
        <v>37500</v>
      </c>
      <c r="G23785" s="662">
        <v>35500</v>
      </c>
      <c r="H23785" s="661">
        <v>1</v>
      </c>
      <c r="I23785" s="662">
        <v>35500</v>
      </c>
      <c r="J23785" s="663">
        <v>2400000</v>
      </c>
      <c r="K23785" s="662">
        <v>85200000000</v>
      </c>
    </row>
    <row r="23786" spans="3:11" x14ac:dyDescent="0.25">
      <c r="C23786" s="660">
        <v>45961</v>
      </c>
      <c r="D23786" s="661" t="s">
        <v>312</v>
      </c>
      <c r="E23786" s="662">
        <v>26498</v>
      </c>
      <c r="F23786" s="662">
        <v>26300</v>
      </c>
      <c r="G23786" s="662">
        <v>26498</v>
      </c>
      <c r="H23786" s="661">
        <v>1</v>
      </c>
      <c r="I23786" s="662">
        <v>26498</v>
      </c>
      <c r="J23786" s="663">
        <v>20000000</v>
      </c>
      <c r="K23786" s="662">
        <v>529960000000</v>
      </c>
    </row>
    <row r="23787" spans="3:11" x14ac:dyDescent="0.25">
      <c r="C23787" s="660">
        <v>45961</v>
      </c>
      <c r="D23787" s="661" t="s">
        <v>312</v>
      </c>
      <c r="E23787" s="662">
        <v>26498</v>
      </c>
      <c r="F23787" s="662">
        <v>26300</v>
      </c>
      <c r="G23787" s="662">
        <v>26498</v>
      </c>
      <c r="H23787" s="661">
        <v>1</v>
      </c>
      <c r="I23787" s="662">
        <v>26498</v>
      </c>
      <c r="J23787" s="663">
        <v>20000000</v>
      </c>
      <c r="K23787" s="662">
        <v>529960000000</v>
      </c>
    </row>
    <row r="23788" spans="3:11" x14ac:dyDescent="0.25">
      <c r="C23788" s="660">
        <v>45961</v>
      </c>
      <c r="D23788" s="661" t="s">
        <v>1155</v>
      </c>
      <c r="E23788" s="662">
        <v>35500</v>
      </c>
      <c r="F23788" s="662">
        <v>37500</v>
      </c>
      <c r="G23788" s="662">
        <v>35500</v>
      </c>
      <c r="H23788" s="661">
        <v>1</v>
      </c>
      <c r="I23788" s="662">
        <v>35500</v>
      </c>
      <c r="J23788" s="663">
        <v>2400000</v>
      </c>
      <c r="K23788" s="662">
        <v>85200000000</v>
      </c>
    </row>
    <row r="23789" spans="3:11" x14ac:dyDescent="0.25">
      <c r="C23789" s="660">
        <v>45961</v>
      </c>
      <c r="D23789" s="661" t="s">
        <v>317</v>
      </c>
      <c r="E23789" s="662">
        <v>124998</v>
      </c>
      <c r="F23789" s="662">
        <v>122000</v>
      </c>
      <c r="G23789" s="662">
        <v>125000</v>
      </c>
      <c r="H23789" s="661">
        <v>27</v>
      </c>
      <c r="I23789" s="662">
        <v>3374946</v>
      </c>
      <c r="J23789" s="663">
        <v>15000000</v>
      </c>
      <c r="K23789" s="662">
        <v>1875000000000</v>
      </c>
    </row>
    <row r="23790" spans="3:11" x14ac:dyDescent="0.25">
      <c r="C23790" s="660">
        <v>45961</v>
      </c>
      <c r="D23790" s="661" t="s">
        <v>317</v>
      </c>
      <c r="E23790" s="662">
        <v>125000</v>
      </c>
      <c r="F23790" s="662">
        <v>122000</v>
      </c>
      <c r="G23790" s="662">
        <v>125000</v>
      </c>
      <c r="H23790" s="661">
        <v>48</v>
      </c>
      <c r="I23790" s="662">
        <v>6000000</v>
      </c>
      <c r="J23790" s="663">
        <v>15000000</v>
      </c>
      <c r="K23790" s="662">
        <v>1875000000000</v>
      </c>
    </row>
    <row r="23791" spans="3:11" x14ac:dyDescent="0.25">
      <c r="C23791" s="660">
        <v>45961</v>
      </c>
      <c r="D23791" s="661" t="s">
        <v>317</v>
      </c>
      <c r="E23791" s="662">
        <v>125000</v>
      </c>
      <c r="F23791" s="662">
        <v>122000</v>
      </c>
      <c r="G23791" s="662">
        <v>125000</v>
      </c>
      <c r="H23791" s="661">
        <v>12</v>
      </c>
      <c r="I23791" s="662">
        <v>1500000</v>
      </c>
      <c r="J23791" s="663">
        <v>15000000</v>
      </c>
      <c r="K23791" s="662">
        <v>1875000000000</v>
      </c>
    </row>
    <row r="23792" spans="3:11" x14ac:dyDescent="0.25">
      <c r="C23792" s="660">
        <v>45964</v>
      </c>
      <c r="D23792" s="661" t="s">
        <v>312</v>
      </c>
      <c r="E23792" s="662">
        <v>26497</v>
      </c>
      <c r="F23792" s="662">
        <v>26498</v>
      </c>
      <c r="G23792" s="662">
        <v>25300</v>
      </c>
      <c r="H23792" s="661">
        <v>37</v>
      </c>
      <c r="I23792" s="662">
        <v>980389</v>
      </c>
      <c r="J23792" s="663">
        <v>20000000</v>
      </c>
      <c r="K23792" s="662">
        <v>506000000000</v>
      </c>
    </row>
    <row r="23793" spans="3:11" x14ac:dyDescent="0.25">
      <c r="C23793" s="660">
        <v>45964</v>
      </c>
      <c r="D23793" s="661" t="s">
        <v>312</v>
      </c>
      <c r="E23793" s="662">
        <v>26497</v>
      </c>
      <c r="F23793" s="662">
        <v>26498</v>
      </c>
      <c r="G23793" s="662">
        <v>25300</v>
      </c>
      <c r="H23793" s="661">
        <v>10</v>
      </c>
      <c r="I23793" s="662">
        <v>264970</v>
      </c>
      <c r="J23793" s="663">
        <v>20000000</v>
      </c>
      <c r="K23793" s="662">
        <v>506000000000</v>
      </c>
    </row>
    <row r="23794" spans="3:11" x14ac:dyDescent="0.25">
      <c r="C23794" s="660">
        <v>45964</v>
      </c>
      <c r="D23794" s="661" t="s">
        <v>312</v>
      </c>
      <c r="E23794" s="662">
        <v>26497</v>
      </c>
      <c r="F23794" s="662">
        <v>26498</v>
      </c>
      <c r="G23794" s="662">
        <v>25300</v>
      </c>
      <c r="H23794" s="661">
        <v>1</v>
      </c>
      <c r="I23794" s="662">
        <v>26497</v>
      </c>
      <c r="J23794" s="663">
        <v>20000000</v>
      </c>
      <c r="K23794" s="662">
        <v>506000000000</v>
      </c>
    </row>
    <row r="23795" spans="3:11" x14ac:dyDescent="0.25">
      <c r="C23795" s="660">
        <v>45964</v>
      </c>
      <c r="D23795" s="661" t="s">
        <v>312</v>
      </c>
      <c r="E23795" s="662">
        <v>26497</v>
      </c>
      <c r="F23795" s="662">
        <v>26498</v>
      </c>
      <c r="G23795" s="662">
        <v>25300</v>
      </c>
      <c r="H23795" s="661">
        <v>2</v>
      </c>
      <c r="I23795" s="662">
        <v>52994</v>
      </c>
      <c r="J23795" s="663">
        <v>20000000</v>
      </c>
      <c r="K23795" s="662">
        <v>506000000000</v>
      </c>
    </row>
    <row r="23796" spans="3:11" x14ac:dyDescent="0.25">
      <c r="C23796" s="660">
        <v>45964</v>
      </c>
      <c r="D23796" s="661" t="s">
        <v>312</v>
      </c>
      <c r="E23796" s="662">
        <v>26497</v>
      </c>
      <c r="F23796" s="662">
        <v>26498</v>
      </c>
      <c r="G23796" s="662">
        <v>25300</v>
      </c>
      <c r="H23796" s="661">
        <v>1</v>
      </c>
      <c r="I23796" s="662">
        <v>26497</v>
      </c>
      <c r="J23796" s="663">
        <v>20000000</v>
      </c>
      <c r="K23796" s="662">
        <v>506000000000</v>
      </c>
    </row>
    <row r="23797" spans="3:11" x14ac:dyDescent="0.25">
      <c r="C23797" s="660">
        <v>45964</v>
      </c>
      <c r="D23797" s="661" t="s">
        <v>312</v>
      </c>
      <c r="E23797" s="662">
        <v>26497</v>
      </c>
      <c r="F23797" s="662">
        <v>26498</v>
      </c>
      <c r="G23797" s="662">
        <v>25300</v>
      </c>
      <c r="H23797" s="661">
        <v>1</v>
      </c>
      <c r="I23797" s="662">
        <v>26497</v>
      </c>
      <c r="J23797" s="663">
        <v>20000000</v>
      </c>
      <c r="K23797" s="662">
        <v>506000000000</v>
      </c>
    </row>
    <row r="23798" spans="3:11" x14ac:dyDescent="0.25">
      <c r="C23798" s="660">
        <v>45964</v>
      </c>
      <c r="D23798" s="661" t="s">
        <v>312</v>
      </c>
      <c r="E23798" s="662">
        <v>26497</v>
      </c>
      <c r="F23798" s="662">
        <v>26498</v>
      </c>
      <c r="G23798" s="662">
        <v>25300</v>
      </c>
      <c r="H23798" s="661">
        <v>1</v>
      </c>
      <c r="I23798" s="662">
        <v>26497</v>
      </c>
      <c r="J23798" s="663">
        <v>20000000</v>
      </c>
      <c r="K23798" s="662">
        <v>506000000000</v>
      </c>
    </row>
    <row r="23799" spans="3:11" x14ac:dyDescent="0.25">
      <c r="C23799" s="660">
        <v>45964</v>
      </c>
      <c r="D23799" s="661" t="s">
        <v>312</v>
      </c>
      <c r="E23799" s="662">
        <v>26497</v>
      </c>
      <c r="F23799" s="662">
        <v>26498</v>
      </c>
      <c r="G23799" s="662">
        <v>25300</v>
      </c>
      <c r="H23799" s="661">
        <v>1</v>
      </c>
      <c r="I23799" s="662">
        <v>26497</v>
      </c>
      <c r="J23799" s="663">
        <v>20000000</v>
      </c>
      <c r="K23799" s="662">
        <v>506000000000</v>
      </c>
    </row>
    <row r="23800" spans="3:11" x14ac:dyDescent="0.25">
      <c r="C23800" s="660">
        <v>45964</v>
      </c>
      <c r="D23800" s="661" t="s">
        <v>1155</v>
      </c>
      <c r="E23800" s="662">
        <v>37500</v>
      </c>
      <c r="F23800" s="662">
        <v>35500</v>
      </c>
      <c r="G23800" s="662">
        <v>36900</v>
      </c>
      <c r="H23800" s="661">
        <v>2</v>
      </c>
      <c r="I23800" s="662">
        <v>75000</v>
      </c>
      <c r="J23800" s="663">
        <v>2400000</v>
      </c>
      <c r="K23800" s="662">
        <v>88560000000</v>
      </c>
    </row>
    <row r="23801" spans="3:11" x14ac:dyDescent="0.25">
      <c r="C23801" s="660">
        <v>45964</v>
      </c>
      <c r="D23801" s="661" t="s">
        <v>1155</v>
      </c>
      <c r="E23801" s="662">
        <v>37500</v>
      </c>
      <c r="F23801" s="662">
        <v>35500</v>
      </c>
      <c r="G23801" s="662">
        <v>36900</v>
      </c>
      <c r="H23801" s="661">
        <v>23</v>
      </c>
      <c r="I23801" s="662">
        <v>862500</v>
      </c>
      <c r="J23801" s="663">
        <v>2400000</v>
      </c>
      <c r="K23801" s="662">
        <v>88560000000</v>
      </c>
    </row>
    <row r="23802" spans="3:11" x14ac:dyDescent="0.25">
      <c r="C23802" s="660">
        <v>45964</v>
      </c>
      <c r="D23802" s="661" t="s">
        <v>317</v>
      </c>
      <c r="E23802" s="662">
        <v>120000</v>
      </c>
      <c r="F23802" s="662">
        <v>125000</v>
      </c>
      <c r="G23802" s="662">
        <v>123000</v>
      </c>
      <c r="H23802" s="661">
        <v>15</v>
      </c>
      <c r="I23802" s="662">
        <v>1800000</v>
      </c>
      <c r="J23802" s="663">
        <v>15000000</v>
      </c>
      <c r="K23802" s="662">
        <v>1845000000000</v>
      </c>
    </row>
    <row r="23803" spans="3:11" x14ac:dyDescent="0.25">
      <c r="C23803" s="660">
        <v>45964</v>
      </c>
      <c r="D23803" s="661" t="s">
        <v>317</v>
      </c>
      <c r="E23803" s="662">
        <v>120000</v>
      </c>
      <c r="F23803" s="662">
        <v>125000</v>
      </c>
      <c r="G23803" s="662">
        <v>123000</v>
      </c>
      <c r="H23803" s="661">
        <v>79</v>
      </c>
      <c r="I23803" s="662">
        <v>9480000</v>
      </c>
      <c r="J23803" s="663">
        <v>15000000</v>
      </c>
      <c r="K23803" s="662">
        <v>1845000000000</v>
      </c>
    </row>
    <row r="23804" spans="3:11" x14ac:dyDescent="0.25">
      <c r="C23804" s="660">
        <v>45964</v>
      </c>
      <c r="D23804" s="661" t="s">
        <v>312</v>
      </c>
      <c r="E23804" s="662">
        <v>26497</v>
      </c>
      <c r="F23804" s="662">
        <v>26498</v>
      </c>
      <c r="G23804" s="662">
        <v>25300</v>
      </c>
      <c r="H23804" s="661">
        <v>1</v>
      </c>
      <c r="I23804" s="662">
        <v>26497</v>
      </c>
      <c r="J23804" s="663">
        <v>20000000</v>
      </c>
      <c r="K23804" s="662">
        <v>506000000000</v>
      </c>
    </row>
    <row r="23805" spans="3:11" x14ac:dyDescent="0.25">
      <c r="C23805" s="660">
        <v>45964</v>
      </c>
      <c r="D23805" s="661" t="s">
        <v>312</v>
      </c>
      <c r="E23805" s="662">
        <v>26497</v>
      </c>
      <c r="F23805" s="662">
        <v>26498</v>
      </c>
      <c r="G23805" s="662">
        <v>25300</v>
      </c>
      <c r="H23805" s="661">
        <v>5</v>
      </c>
      <c r="I23805" s="662">
        <v>132485</v>
      </c>
      <c r="J23805" s="663">
        <v>20000000</v>
      </c>
      <c r="K23805" s="662">
        <v>506000000000</v>
      </c>
    </row>
    <row r="23806" spans="3:11" x14ac:dyDescent="0.25">
      <c r="C23806" s="660">
        <v>45964</v>
      </c>
      <c r="D23806" s="661" t="s">
        <v>312</v>
      </c>
      <c r="E23806" s="662">
        <v>26497</v>
      </c>
      <c r="F23806" s="662">
        <v>26498</v>
      </c>
      <c r="G23806" s="662">
        <v>25300</v>
      </c>
      <c r="H23806" s="661">
        <v>2</v>
      </c>
      <c r="I23806" s="662">
        <v>52994</v>
      </c>
      <c r="J23806" s="663">
        <v>20000000</v>
      </c>
      <c r="K23806" s="662">
        <v>506000000000</v>
      </c>
    </row>
    <row r="23807" spans="3:11" x14ac:dyDescent="0.25">
      <c r="C23807" s="660">
        <v>45964</v>
      </c>
      <c r="D23807" s="661" t="s">
        <v>312</v>
      </c>
      <c r="E23807" s="662">
        <v>26497</v>
      </c>
      <c r="F23807" s="662">
        <v>26498</v>
      </c>
      <c r="G23807" s="662">
        <v>25300</v>
      </c>
      <c r="H23807" s="661">
        <v>10</v>
      </c>
      <c r="I23807" s="662">
        <v>264970</v>
      </c>
      <c r="J23807" s="663">
        <v>20000000</v>
      </c>
      <c r="K23807" s="662">
        <v>506000000000</v>
      </c>
    </row>
    <row r="23808" spans="3:11" x14ac:dyDescent="0.25">
      <c r="C23808" s="660">
        <v>45964</v>
      </c>
      <c r="D23808" s="661" t="s">
        <v>312</v>
      </c>
      <c r="E23808" s="662">
        <v>26497</v>
      </c>
      <c r="F23808" s="662">
        <v>26498</v>
      </c>
      <c r="G23808" s="662">
        <v>25300</v>
      </c>
      <c r="H23808" s="661">
        <v>1</v>
      </c>
      <c r="I23808" s="662">
        <v>26497</v>
      </c>
      <c r="J23808" s="663">
        <v>20000000</v>
      </c>
      <c r="K23808" s="662">
        <v>506000000000</v>
      </c>
    </row>
    <row r="23809" spans="3:11" x14ac:dyDescent="0.25">
      <c r="C23809" s="660">
        <v>45964</v>
      </c>
      <c r="D23809" s="661" t="s">
        <v>312</v>
      </c>
      <c r="E23809" s="662">
        <v>26497</v>
      </c>
      <c r="F23809" s="662">
        <v>26498</v>
      </c>
      <c r="G23809" s="662">
        <v>25300</v>
      </c>
      <c r="H23809" s="661">
        <v>4</v>
      </c>
      <c r="I23809" s="662">
        <v>105988</v>
      </c>
      <c r="J23809" s="663">
        <v>20000000</v>
      </c>
      <c r="K23809" s="662">
        <v>506000000000</v>
      </c>
    </row>
    <row r="23810" spans="3:11" x14ac:dyDescent="0.25">
      <c r="C23810" s="660">
        <v>45964</v>
      </c>
      <c r="D23810" s="661" t="s">
        <v>317</v>
      </c>
      <c r="E23810" s="662">
        <v>120000</v>
      </c>
      <c r="F23810" s="662">
        <v>125000</v>
      </c>
      <c r="G23810" s="662">
        <v>123000</v>
      </c>
      <c r="H23810" s="661">
        <v>12</v>
      </c>
      <c r="I23810" s="662">
        <v>1440000</v>
      </c>
      <c r="J23810" s="663">
        <v>15000000</v>
      </c>
      <c r="K23810" s="662">
        <v>1845000000000</v>
      </c>
    </row>
    <row r="23811" spans="3:11" x14ac:dyDescent="0.25">
      <c r="C23811" s="660">
        <v>45964</v>
      </c>
      <c r="D23811" s="661" t="s">
        <v>317</v>
      </c>
      <c r="E23811" s="662">
        <v>120000</v>
      </c>
      <c r="F23811" s="662">
        <v>125000</v>
      </c>
      <c r="G23811" s="662">
        <v>123000</v>
      </c>
      <c r="H23811" s="661">
        <v>37</v>
      </c>
      <c r="I23811" s="662">
        <v>4440000</v>
      </c>
      <c r="J23811" s="663">
        <v>15000000</v>
      </c>
      <c r="K23811" s="662">
        <v>1845000000000</v>
      </c>
    </row>
    <row r="23812" spans="3:11" x14ac:dyDescent="0.25">
      <c r="C23812" s="660">
        <v>45964</v>
      </c>
      <c r="D23812" s="661" t="s">
        <v>317</v>
      </c>
      <c r="E23812" s="662">
        <v>120000</v>
      </c>
      <c r="F23812" s="662">
        <v>125000</v>
      </c>
      <c r="G23812" s="662">
        <v>123000</v>
      </c>
      <c r="H23812" s="661">
        <v>8</v>
      </c>
      <c r="I23812" s="662">
        <v>960000</v>
      </c>
      <c r="J23812" s="663">
        <v>15000000</v>
      </c>
      <c r="K23812" s="662">
        <v>1845000000000</v>
      </c>
    </row>
    <row r="23813" spans="3:11" x14ac:dyDescent="0.25">
      <c r="C23813" s="660">
        <v>45964</v>
      </c>
      <c r="D23813" s="661" t="s">
        <v>317</v>
      </c>
      <c r="E23813" s="662">
        <v>120000</v>
      </c>
      <c r="F23813" s="662">
        <v>125000</v>
      </c>
      <c r="G23813" s="662">
        <v>123000</v>
      </c>
      <c r="H23813" s="661">
        <v>4</v>
      </c>
      <c r="I23813" s="662">
        <v>480000</v>
      </c>
      <c r="J23813" s="663">
        <v>15000000</v>
      </c>
      <c r="K23813" s="662">
        <v>1845000000000</v>
      </c>
    </row>
    <row r="23814" spans="3:11" x14ac:dyDescent="0.25">
      <c r="C23814" s="660">
        <v>45964</v>
      </c>
      <c r="D23814" s="661" t="s">
        <v>310</v>
      </c>
      <c r="E23814" s="662">
        <v>100950</v>
      </c>
      <c r="F23814" s="662">
        <v>100950</v>
      </c>
      <c r="G23814" s="662">
        <v>97000</v>
      </c>
      <c r="H23814" s="661">
        <v>2</v>
      </c>
      <c r="I23814" s="662">
        <v>201900</v>
      </c>
      <c r="J23814" s="663">
        <v>19450000</v>
      </c>
      <c r="K23814" s="662">
        <v>1886650000000</v>
      </c>
    </row>
    <row r="23815" spans="3:11" x14ac:dyDescent="0.25">
      <c r="C23815" s="660">
        <v>45964</v>
      </c>
      <c r="D23815" s="661" t="s">
        <v>310</v>
      </c>
      <c r="E23815" s="662">
        <v>100950</v>
      </c>
      <c r="F23815" s="662">
        <v>100950</v>
      </c>
      <c r="G23815" s="662">
        <v>97000</v>
      </c>
      <c r="H23815" s="661">
        <v>1</v>
      </c>
      <c r="I23815" s="662">
        <v>100950</v>
      </c>
      <c r="J23815" s="663">
        <v>19450000</v>
      </c>
      <c r="K23815" s="662">
        <v>1886650000000</v>
      </c>
    </row>
    <row r="23816" spans="3:11" x14ac:dyDescent="0.25">
      <c r="C23816" s="660">
        <v>45964</v>
      </c>
      <c r="D23816" s="661" t="s">
        <v>1154</v>
      </c>
      <c r="E23816" s="662">
        <v>55000</v>
      </c>
      <c r="F23816" s="662">
        <v>55000</v>
      </c>
      <c r="G23816" s="662">
        <v>55001</v>
      </c>
      <c r="H23816" s="661">
        <v>3</v>
      </c>
      <c r="I23816" s="662">
        <v>165000</v>
      </c>
      <c r="J23816" s="663">
        <v>600000</v>
      </c>
      <c r="K23816" s="662">
        <v>33000600000</v>
      </c>
    </row>
    <row r="23817" spans="3:11" x14ac:dyDescent="0.25">
      <c r="C23817" s="660">
        <v>45964</v>
      </c>
      <c r="D23817" s="661" t="s">
        <v>1154</v>
      </c>
      <c r="E23817" s="662">
        <v>55000</v>
      </c>
      <c r="F23817" s="662">
        <v>55000</v>
      </c>
      <c r="G23817" s="662">
        <v>55001</v>
      </c>
      <c r="H23817" s="661">
        <v>3</v>
      </c>
      <c r="I23817" s="662">
        <v>165000</v>
      </c>
      <c r="J23817" s="663">
        <v>600000</v>
      </c>
      <c r="K23817" s="662">
        <v>33000600000</v>
      </c>
    </row>
    <row r="23818" spans="3:11" x14ac:dyDescent="0.25">
      <c r="C23818" s="660">
        <v>45964</v>
      </c>
      <c r="D23818" s="661" t="s">
        <v>312</v>
      </c>
      <c r="E23818" s="662">
        <v>26497</v>
      </c>
      <c r="F23818" s="662">
        <v>26498</v>
      </c>
      <c r="G23818" s="662">
        <v>25300</v>
      </c>
      <c r="H23818" s="661">
        <v>10</v>
      </c>
      <c r="I23818" s="662">
        <v>264970</v>
      </c>
      <c r="J23818" s="663">
        <v>20000000</v>
      </c>
      <c r="K23818" s="662">
        <v>506000000000</v>
      </c>
    </row>
    <row r="23819" spans="3:11" x14ac:dyDescent="0.25">
      <c r="C23819" s="660">
        <v>45964</v>
      </c>
      <c r="D23819" s="661" t="s">
        <v>317</v>
      </c>
      <c r="E23819" s="662">
        <v>120000</v>
      </c>
      <c r="F23819" s="662">
        <v>125000</v>
      </c>
      <c r="G23819" s="662">
        <v>123000</v>
      </c>
      <c r="H23819" s="661">
        <v>164</v>
      </c>
      <c r="I23819" s="662">
        <v>19680000</v>
      </c>
      <c r="J23819" s="663">
        <v>15000000</v>
      </c>
      <c r="K23819" s="662">
        <v>1845000000000</v>
      </c>
    </row>
    <row r="23820" spans="3:11" x14ac:dyDescent="0.25">
      <c r="C23820" s="660">
        <v>45964</v>
      </c>
      <c r="D23820" s="661" t="s">
        <v>310</v>
      </c>
      <c r="E23820" s="662">
        <v>100950</v>
      </c>
      <c r="F23820" s="662">
        <v>100950</v>
      </c>
      <c r="G23820" s="662">
        <v>97000</v>
      </c>
      <c r="H23820" s="661">
        <v>8</v>
      </c>
      <c r="I23820" s="662">
        <v>807600</v>
      </c>
      <c r="J23820" s="663">
        <v>19450000</v>
      </c>
      <c r="K23820" s="662">
        <v>1886650000000</v>
      </c>
    </row>
    <row r="23821" spans="3:11" x14ac:dyDescent="0.25">
      <c r="C23821" s="660">
        <v>45964</v>
      </c>
      <c r="D23821" s="661" t="s">
        <v>310</v>
      </c>
      <c r="E23821" s="662">
        <v>100950</v>
      </c>
      <c r="F23821" s="662">
        <v>100950</v>
      </c>
      <c r="G23821" s="662">
        <v>97000</v>
      </c>
      <c r="H23821" s="661">
        <v>2</v>
      </c>
      <c r="I23821" s="662">
        <v>201900</v>
      </c>
      <c r="J23821" s="663">
        <v>19450000</v>
      </c>
      <c r="K23821" s="662">
        <v>1886650000000</v>
      </c>
    </row>
    <row r="23822" spans="3:11" x14ac:dyDescent="0.25">
      <c r="C23822" s="660">
        <v>45964</v>
      </c>
      <c r="D23822" s="661" t="s">
        <v>310</v>
      </c>
      <c r="E23822" s="662">
        <v>100950</v>
      </c>
      <c r="F23822" s="662">
        <v>100950</v>
      </c>
      <c r="G23822" s="662">
        <v>97000</v>
      </c>
      <c r="H23822" s="661">
        <v>8</v>
      </c>
      <c r="I23822" s="662">
        <v>807600</v>
      </c>
      <c r="J23822" s="663">
        <v>19450000</v>
      </c>
      <c r="K23822" s="662">
        <v>1886650000000</v>
      </c>
    </row>
    <row r="23823" spans="3:11" x14ac:dyDescent="0.25">
      <c r="C23823" s="660">
        <v>45964</v>
      </c>
      <c r="D23823" s="661" t="s">
        <v>310</v>
      </c>
      <c r="E23823" s="662">
        <v>100950</v>
      </c>
      <c r="F23823" s="662">
        <v>100950</v>
      </c>
      <c r="G23823" s="662">
        <v>97000</v>
      </c>
      <c r="H23823" s="661">
        <v>7</v>
      </c>
      <c r="I23823" s="662">
        <v>706650</v>
      </c>
      <c r="J23823" s="663">
        <v>19450000</v>
      </c>
      <c r="K23823" s="662">
        <v>1886650000000</v>
      </c>
    </row>
    <row r="23824" spans="3:11" x14ac:dyDescent="0.25">
      <c r="C23824" s="660">
        <v>45964</v>
      </c>
      <c r="D23824" s="661" t="s">
        <v>1154</v>
      </c>
      <c r="E23824" s="662">
        <v>55000</v>
      </c>
      <c r="F23824" s="662">
        <v>55000</v>
      </c>
      <c r="G23824" s="662">
        <v>55001</v>
      </c>
      <c r="H23824" s="661">
        <v>1</v>
      </c>
      <c r="I23824" s="662">
        <v>55000</v>
      </c>
      <c r="J23824" s="663">
        <v>600000</v>
      </c>
      <c r="K23824" s="662">
        <v>33000600000</v>
      </c>
    </row>
    <row r="23825" spans="3:11" x14ac:dyDescent="0.25">
      <c r="C23825" s="660">
        <v>45964</v>
      </c>
      <c r="D23825" s="661" t="s">
        <v>312</v>
      </c>
      <c r="E23825" s="662">
        <v>26497</v>
      </c>
      <c r="F23825" s="662">
        <v>26498</v>
      </c>
      <c r="G23825" s="662">
        <v>25300</v>
      </c>
      <c r="H23825" s="661">
        <v>1</v>
      </c>
      <c r="I23825" s="662">
        <v>26497</v>
      </c>
      <c r="J23825" s="663">
        <v>20000000</v>
      </c>
      <c r="K23825" s="662">
        <v>506000000000</v>
      </c>
    </row>
    <row r="23826" spans="3:11" x14ac:dyDescent="0.25">
      <c r="C23826" s="660">
        <v>45964</v>
      </c>
      <c r="D23826" s="661" t="s">
        <v>317</v>
      </c>
      <c r="E23826" s="662">
        <v>121000</v>
      </c>
      <c r="F23826" s="662">
        <v>125000</v>
      </c>
      <c r="G23826" s="662">
        <v>123000</v>
      </c>
      <c r="H23826" s="661">
        <v>160</v>
      </c>
      <c r="I23826" s="662">
        <v>19360000</v>
      </c>
      <c r="J23826" s="663">
        <v>15000000</v>
      </c>
      <c r="K23826" s="662">
        <v>1845000000000</v>
      </c>
    </row>
    <row r="23827" spans="3:11" x14ac:dyDescent="0.25">
      <c r="C23827" s="660">
        <v>45964</v>
      </c>
      <c r="D23827" s="661" t="s">
        <v>310</v>
      </c>
      <c r="E23827" s="662">
        <v>98000</v>
      </c>
      <c r="F23827" s="662">
        <v>100950</v>
      </c>
      <c r="G23827" s="662">
        <v>97000</v>
      </c>
      <c r="H23827" s="661">
        <v>4</v>
      </c>
      <c r="I23827" s="662">
        <v>392000</v>
      </c>
      <c r="J23827" s="663">
        <v>19450000</v>
      </c>
      <c r="K23827" s="662">
        <v>1886650000000</v>
      </c>
    </row>
    <row r="23828" spans="3:11" x14ac:dyDescent="0.25">
      <c r="C23828" s="660">
        <v>45964</v>
      </c>
      <c r="D23828" s="661" t="s">
        <v>317</v>
      </c>
      <c r="E23828" s="662">
        <v>123500</v>
      </c>
      <c r="F23828" s="662">
        <v>125000</v>
      </c>
      <c r="G23828" s="662">
        <v>123000</v>
      </c>
      <c r="H23828" s="661">
        <v>1</v>
      </c>
      <c r="I23828" s="662">
        <v>123500</v>
      </c>
      <c r="J23828" s="663">
        <v>15000000</v>
      </c>
      <c r="K23828" s="662">
        <v>1845000000000</v>
      </c>
    </row>
    <row r="23829" spans="3:11" x14ac:dyDescent="0.25">
      <c r="C23829" s="660">
        <v>45964</v>
      </c>
      <c r="D23829" s="661" t="s">
        <v>317</v>
      </c>
      <c r="E23829" s="662">
        <v>123000</v>
      </c>
      <c r="F23829" s="662">
        <v>125000</v>
      </c>
      <c r="G23829" s="662">
        <v>123000</v>
      </c>
      <c r="H23829" s="661">
        <v>1</v>
      </c>
      <c r="I23829" s="662">
        <v>123000</v>
      </c>
      <c r="J23829" s="663">
        <v>15000000</v>
      </c>
      <c r="K23829" s="662">
        <v>1845000000000</v>
      </c>
    </row>
    <row r="23830" spans="3:11" x14ac:dyDescent="0.25">
      <c r="C23830" s="660">
        <v>45964</v>
      </c>
      <c r="D23830" s="661" t="s">
        <v>312</v>
      </c>
      <c r="E23830" s="662">
        <v>26496</v>
      </c>
      <c r="F23830" s="662">
        <v>26498</v>
      </c>
      <c r="G23830" s="662">
        <v>25300</v>
      </c>
      <c r="H23830" s="661">
        <v>1</v>
      </c>
      <c r="I23830" s="662">
        <v>26496</v>
      </c>
      <c r="J23830" s="663">
        <v>20000000</v>
      </c>
      <c r="K23830" s="662">
        <v>506000000000</v>
      </c>
    </row>
    <row r="23831" spans="3:11" x14ac:dyDescent="0.25">
      <c r="C23831" s="660">
        <v>45964</v>
      </c>
      <c r="D23831" s="661" t="s">
        <v>317</v>
      </c>
      <c r="E23831" s="662">
        <v>121000</v>
      </c>
      <c r="F23831" s="662">
        <v>125000</v>
      </c>
      <c r="G23831" s="662">
        <v>123000</v>
      </c>
      <c r="H23831" s="661">
        <v>5</v>
      </c>
      <c r="I23831" s="662">
        <v>605000</v>
      </c>
      <c r="J23831" s="663">
        <v>15000000</v>
      </c>
      <c r="K23831" s="662">
        <v>1845000000000</v>
      </c>
    </row>
    <row r="23832" spans="3:11" x14ac:dyDescent="0.25">
      <c r="C23832" s="660">
        <v>45964</v>
      </c>
      <c r="D23832" s="661" t="s">
        <v>317</v>
      </c>
      <c r="E23832" s="662">
        <v>123500</v>
      </c>
      <c r="F23832" s="662">
        <v>125000</v>
      </c>
      <c r="G23832" s="662">
        <v>123000</v>
      </c>
      <c r="H23832" s="661">
        <v>6</v>
      </c>
      <c r="I23832" s="662">
        <v>741000</v>
      </c>
      <c r="J23832" s="663">
        <v>15000000</v>
      </c>
      <c r="K23832" s="662">
        <v>1845000000000</v>
      </c>
    </row>
    <row r="23833" spans="3:11" x14ac:dyDescent="0.25">
      <c r="C23833" s="660">
        <v>45964</v>
      </c>
      <c r="D23833" s="661" t="s">
        <v>317</v>
      </c>
      <c r="E23833" s="662">
        <v>123500</v>
      </c>
      <c r="F23833" s="662">
        <v>125000</v>
      </c>
      <c r="G23833" s="662">
        <v>123000</v>
      </c>
      <c r="H23833" s="661">
        <v>1</v>
      </c>
      <c r="I23833" s="662">
        <v>123500</v>
      </c>
      <c r="J23833" s="663">
        <v>15000000</v>
      </c>
      <c r="K23833" s="662">
        <v>1845000000000</v>
      </c>
    </row>
    <row r="23834" spans="3:11" x14ac:dyDescent="0.25">
      <c r="C23834" s="660">
        <v>45964</v>
      </c>
      <c r="D23834" s="661" t="s">
        <v>317</v>
      </c>
      <c r="E23834" s="662">
        <v>120000</v>
      </c>
      <c r="F23834" s="662">
        <v>125000</v>
      </c>
      <c r="G23834" s="662">
        <v>123000</v>
      </c>
      <c r="H23834" s="661">
        <v>5</v>
      </c>
      <c r="I23834" s="662">
        <v>600000</v>
      </c>
      <c r="J23834" s="663">
        <v>15000000</v>
      </c>
      <c r="K23834" s="662">
        <v>1845000000000</v>
      </c>
    </row>
    <row r="23835" spans="3:11" x14ac:dyDescent="0.25">
      <c r="C23835" s="660">
        <v>45964</v>
      </c>
      <c r="D23835" s="661" t="s">
        <v>310</v>
      </c>
      <c r="E23835" s="662">
        <v>98000</v>
      </c>
      <c r="F23835" s="662">
        <v>100950</v>
      </c>
      <c r="G23835" s="662">
        <v>97000</v>
      </c>
      <c r="H23835" s="661">
        <v>3</v>
      </c>
      <c r="I23835" s="662">
        <v>294000</v>
      </c>
      <c r="J23835" s="663">
        <v>19450000</v>
      </c>
      <c r="K23835" s="662">
        <v>1886650000000</v>
      </c>
    </row>
    <row r="23836" spans="3:11" x14ac:dyDescent="0.25">
      <c r="C23836" s="660">
        <v>45964</v>
      </c>
      <c r="D23836" s="661" t="s">
        <v>312</v>
      </c>
      <c r="E23836" s="662">
        <v>26496</v>
      </c>
      <c r="F23836" s="662">
        <v>26498</v>
      </c>
      <c r="G23836" s="662">
        <v>25300</v>
      </c>
      <c r="H23836" s="661">
        <v>1</v>
      </c>
      <c r="I23836" s="662">
        <v>26496</v>
      </c>
      <c r="J23836" s="663">
        <v>20000000</v>
      </c>
      <c r="K23836" s="662">
        <v>506000000000</v>
      </c>
    </row>
    <row r="23837" spans="3:11" x14ac:dyDescent="0.25">
      <c r="C23837" s="660">
        <v>45964</v>
      </c>
      <c r="D23837" s="661" t="s">
        <v>312</v>
      </c>
      <c r="E23837" s="662">
        <v>26350</v>
      </c>
      <c r="F23837" s="662">
        <v>26498</v>
      </c>
      <c r="G23837" s="662">
        <v>25300</v>
      </c>
      <c r="H23837" s="661">
        <v>2</v>
      </c>
      <c r="I23837" s="662">
        <v>52700</v>
      </c>
      <c r="J23837" s="663">
        <v>20000000</v>
      </c>
      <c r="K23837" s="662">
        <v>506000000000</v>
      </c>
    </row>
    <row r="23838" spans="3:11" x14ac:dyDescent="0.25">
      <c r="C23838" s="660">
        <v>45964</v>
      </c>
      <c r="D23838" s="661" t="s">
        <v>312</v>
      </c>
      <c r="E23838" s="662">
        <v>26000</v>
      </c>
      <c r="F23838" s="662">
        <v>26498</v>
      </c>
      <c r="G23838" s="662">
        <v>25300</v>
      </c>
      <c r="H23838" s="661">
        <v>2</v>
      </c>
      <c r="I23838" s="662">
        <v>52000</v>
      </c>
      <c r="J23838" s="663">
        <v>20000000</v>
      </c>
      <c r="K23838" s="662">
        <v>506000000000</v>
      </c>
    </row>
    <row r="23839" spans="3:11" x14ac:dyDescent="0.25">
      <c r="C23839" s="660">
        <v>45964</v>
      </c>
      <c r="D23839" s="661" t="s">
        <v>317</v>
      </c>
      <c r="E23839" s="662">
        <v>123500</v>
      </c>
      <c r="F23839" s="662">
        <v>125000</v>
      </c>
      <c r="G23839" s="662">
        <v>123000</v>
      </c>
      <c r="H23839" s="661">
        <v>1</v>
      </c>
      <c r="I23839" s="662">
        <v>123500</v>
      </c>
      <c r="J23839" s="663">
        <v>15000000</v>
      </c>
      <c r="K23839" s="662">
        <v>1845000000000</v>
      </c>
    </row>
    <row r="23840" spans="3:11" x14ac:dyDescent="0.25">
      <c r="C23840" s="660">
        <v>45964</v>
      </c>
      <c r="D23840" s="661" t="s">
        <v>312</v>
      </c>
      <c r="E23840" s="662">
        <v>26000</v>
      </c>
      <c r="F23840" s="662">
        <v>26498</v>
      </c>
      <c r="G23840" s="662">
        <v>25300</v>
      </c>
      <c r="H23840" s="661">
        <v>1</v>
      </c>
      <c r="I23840" s="662">
        <v>26000</v>
      </c>
      <c r="J23840" s="663">
        <v>20000000</v>
      </c>
      <c r="K23840" s="662">
        <v>506000000000</v>
      </c>
    </row>
    <row r="23841" spans="3:11" x14ac:dyDescent="0.25">
      <c r="C23841" s="660">
        <v>45964</v>
      </c>
      <c r="D23841" s="661" t="s">
        <v>312</v>
      </c>
      <c r="E23841" s="662">
        <v>26000</v>
      </c>
      <c r="F23841" s="662">
        <v>26498</v>
      </c>
      <c r="G23841" s="662">
        <v>25300</v>
      </c>
      <c r="H23841" s="661">
        <v>2</v>
      </c>
      <c r="I23841" s="662">
        <v>52000</v>
      </c>
      <c r="J23841" s="663">
        <v>20000000</v>
      </c>
      <c r="K23841" s="662">
        <v>506000000000</v>
      </c>
    </row>
    <row r="23842" spans="3:11" x14ac:dyDescent="0.25">
      <c r="C23842" s="660">
        <v>45964</v>
      </c>
      <c r="D23842" s="661" t="s">
        <v>312</v>
      </c>
      <c r="E23842" s="662">
        <v>26000</v>
      </c>
      <c r="F23842" s="662">
        <v>26498</v>
      </c>
      <c r="G23842" s="662">
        <v>25300</v>
      </c>
      <c r="H23842" s="661">
        <v>4</v>
      </c>
      <c r="I23842" s="662">
        <v>104000</v>
      </c>
      <c r="J23842" s="663">
        <v>20000000</v>
      </c>
      <c r="K23842" s="662">
        <v>506000000000</v>
      </c>
    </row>
    <row r="23843" spans="3:11" x14ac:dyDescent="0.25">
      <c r="C23843" s="660">
        <v>45964</v>
      </c>
      <c r="D23843" s="661" t="s">
        <v>310</v>
      </c>
      <c r="E23843" s="662">
        <v>98000</v>
      </c>
      <c r="F23843" s="662">
        <v>100950</v>
      </c>
      <c r="G23843" s="662">
        <v>97000</v>
      </c>
      <c r="H23843" s="661">
        <v>1</v>
      </c>
      <c r="I23843" s="662">
        <v>98000</v>
      </c>
      <c r="J23843" s="663">
        <v>19450000</v>
      </c>
      <c r="K23843" s="662">
        <v>1886650000000</v>
      </c>
    </row>
    <row r="23844" spans="3:11" x14ac:dyDescent="0.25">
      <c r="C23844" s="660">
        <v>45964</v>
      </c>
      <c r="D23844" s="661" t="s">
        <v>312</v>
      </c>
      <c r="E23844" s="662">
        <v>26000</v>
      </c>
      <c r="F23844" s="662">
        <v>26498</v>
      </c>
      <c r="G23844" s="662">
        <v>25300</v>
      </c>
      <c r="H23844" s="661">
        <v>1</v>
      </c>
      <c r="I23844" s="662">
        <v>26000</v>
      </c>
      <c r="J23844" s="663">
        <v>20000000</v>
      </c>
      <c r="K23844" s="662">
        <v>506000000000</v>
      </c>
    </row>
    <row r="23845" spans="3:11" x14ac:dyDescent="0.25">
      <c r="C23845" s="660">
        <v>45964</v>
      </c>
      <c r="D23845" s="661" t="s">
        <v>312</v>
      </c>
      <c r="E23845" s="662">
        <v>26000</v>
      </c>
      <c r="F23845" s="662">
        <v>26498</v>
      </c>
      <c r="G23845" s="662">
        <v>25300</v>
      </c>
      <c r="H23845" s="661">
        <v>3</v>
      </c>
      <c r="I23845" s="662">
        <v>78000</v>
      </c>
      <c r="J23845" s="663">
        <v>20000000</v>
      </c>
      <c r="K23845" s="662">
        <v>506000000000</v>
      </c>
    </row>
    <row r="23846" spans="3:11" x14ac:dyDescent="0.25">
      <c r="C23846" s="660">
        <v>45964</v>
      </c>
      <c r="D23846" s="661" t="s">
        <v>312</v>
      </c>
      <c r="E23846" s="662">
        <v>25100</v>
      </c>
      <c r="F23846" s="662">
        <v>26498</v>
      </c>
      <c r="G23846" s="662">
        <v>25300</v>
      </c>
      <c r="H23846" s="661">
        <v>2</v>
      </c>
      <c r="I23846" s="662">
        <v>50200</v>
      </c>
      <c r="J23846" s="663">
        <v>20000000</v>
      </c>
      <c r="K23846" s="662">
        <v>506000000000</v>
      </c>
    </row>
    <row r="23847" spans="3:11" x14ac:dyDescent="0.25">
      <c r="C23847" s="660">
        <v>45964</v>
      </c>
      <c r="D23847" s="661" t="s">
        <v>312</v>
      </c>
      <c r="E23847" s="662">
        <v>25100</v>
      </c>
      <c r="F23847" s="662">
        <v>26498</v>
      </c>
      <c r="G23847" s="662">
        <v>25300</v>
      </c>
      <c r="H23847" s="661">
        <v>1</v>
      </c>
      <c r="I23847" s="662">
        <v>25100</v>
      </c>
      <c r="J23847" s="663">
        <v>20000000</v>
      </c>
      <c r="K23847" s="662">
        <v>506000000000</v>
      </c>
    </row>
    <row r="23848" spans="3:11" x14ac:dyDescent="0.25">
      <c r="C23848" s="660">
        <v>45964</v>
      </c>
      <c r="D23848" s="661" t="s">
        <v>310</v>
      </c>
      <c r="E23848" s="662">
        <v>98000</v>
      </c>
      <c r="F23848" s="662">
        <v>100950</v>
      </c>
      <c r="G23848" s="662">
        <v>97000</v>
      </c>
      <c r="H23848" s="661">
        <v>1</v>
      </c>
      <c r="I23848" s="662">
        <v>98000</v>
      </c>
      <c r="J23848" s="663">
        <v>19450000</v>
      </c>
      <c r="K23848" s="662">
        <v>1886650000000</v>
      </c>
    </row>
    <row r="23849" spans="3:11" x14ac:dyDescent="0.25">
      <c r="C23849" s="660">
        <v>45964</v>
      </c>
      <c r="D23849" s="661" t="s">
        <v>1154</v>
      </c>
      <c r="E23849" s="662">
        <v>53000</v>
      </c>
      <c r="F23849" s="662">
        <v>55000</v>
      </c>
      <c r="G23849" s="662">
        <v>55001</v>
      </c>
      <c r="H23849" s="661">
        <v>2</v>
      </c>
      <c r="I23849" s="662">
        <v>106000</v>
      </c>
      <c r="J23849" s="663">
        <v>600000</v>
      </c>
      <c r="K23849" s="662">
        <v>33000600000</v>
      </c>
    </row>
    <row r="23850" spans="3:11" x14ac:dyDescent="0.25">
      <c r="C23850" s="660">
        <v>45964</v>
      </c>
      <c r="D23850" s="661" t="s">
        <v>317</v>
      </c>
      <c r="E23850" s="662">
        <v>123500</v>
      </c>
      <c r="F23850" s="662">
        <v>125000</v>
      </c>
      <c r="G23850" s="662">
        <v>123000</v>
      </c>
      <c r="H23850" s="661">
        <v>9</v>
      </c>
      <c r="I23850" s="662">
        <v>1111500</v>
      </c>
      <c r="J23850" s="663">
        <v>15000000</v>
      </c>
      <c r="K23850" s="662">
        <v>1845000000000</v>
      </c>
    </row>
    <row r="23851" spans="3:11" x14ac:dyDescent="0.25">
      <c r="C23851" s="660">
        <v>45964</v>
      </c>
      <c r="D23851" s="661" t="s">
        <v>317</v>
      </c>
      <c r="E23851" s="662">
        <v>123500</v>
      </c>
      <c r="F23851" s="662">
        <v>125000</v>
      </c>
      <c r="G23851" s="662">
        <v>123000</v>
      </c>
      <c r="H23851" s="661">
        <v>1</v>
      </c>
      <c r="I23851" s="662">
        <v>123500</v>
      </c>
      <c r="J23851" s="663">
        <v>15000000</v>
      </c>
      <c r="K23851" s="662">
        <v>1845000000000</v>
      </c>
    </row>
    <row r="23852" spans="3:11" x14ac:dyDescent="0.25">
      <c r="C23852" s="660">
        <v>45964</v>
      </c>
      <c r="D23852" s="661" t="s">
        <v>310</v>
      </c>
      <c r="E23852" s="662">
        <v>98000</v>
      </c>
      <c r="F23852" s="662">
        <v>100950</v>
      </c>
      <c r="G23852" s="662">
        <v>97000</v>
      </c>
      <c r="H23852" s="661">
        <v>50</v>
      </c>
      <c r="I23852" s="662">
        <v>4900000</v>
      </c>
      <c r="J23852" s="663">
        <v>19450000</v>
      </c>
      <c r="K23852" s="662">
        <v>1886650000000</v>
      </c>
    </row>
    <row r="23853" spans="3:11" x14ac:dyDescent="0.25">
      <c r="C23853" s="660">
        <v>45964</v>
      </c>
      <c r="D23853" s="661" t="s">
        <v>310</v>
      </c>
      <c r="E23853" s="662">
        <v>95000</v>
      </c>
      <c r="F23853" s="662">
        <v>100950</v>
      </c>
      <c r="G23853" s="662">
        <v>97000</v>
      </c>
      <c r="H23853" s="661">
        <v>5</v>
      </c>
      <c r="I23853" s="662">
        <v>475000</v>
      </c>
      <c r="J23853" s="663">
        <v>19450000</v>
      </c>
      <c r="K23853" s="662">
        <v>1886650000000</v>
      </c>
    </row>
    <row r="23854" spans="3:11" x14ac:dyDescent="0.25">
      <c r="C23854" s="660">
        <v>45964</v>
      </c>
      <c r="D23854" s="661" t="s">
        <v>310</v>
      </c>
      <c r="E23854" s="662">
        <v>97000</v>
      </c>
      <c r="F23854" s="662">
        <v>100950</v>
      </c>
      <c r="G23854" s="662">
        <v>97000</v>
      </c>
      <c r="H23854" s="661">
        <v>2</v>
      </c>
      <c r="I23854" s="662">
        <v>194000</v>
      </c>
      <c r="J23854" s="663">
        <v>19450000</v>
      </c>
      <c r="K23854" s="662">
        <v>1886650000000</v>
      </c>
    </row>
    <row r="23855" spans="3:11" x14ac:dyDescent="0.25">
      <c r="C23855" s="660">
        <v>45964</v>
      </c>
      <c r="D23855" s="661" t="s">
        <v>310</v>
      </c>
      <c r="E23855" s="662">
        <v>95000</v>
      </c>
      <c r="F23855" s="662">
        <v>100950</v>
      </c>
      <c r="G23855" s="662">
        <v>97000</v>
      </c>
      <c r="H23855" s="661">
        <v>20</v>
      </c>
      <c r="I23855" s="662">
        <v>1900000</v>
      </c>
      <c r="J23855" s="663">
        <v>19450000</v>
      </c>
      <c r="K23855" s="662">
        <v>1886650000000</v>
      </c>
    </row>
    <row r="23856" spans="3:11" x14ac:dyDescent="0.25">
      <c r="C23856" s="660">
        <v>45964</v>
      </c>
      <c r="D23856" s="661" t="s">
        <v>310</v>
      </c>
      <c r="E23856" s="662">
        <v>95000</v>
      </c>
      <c r="F23856" s="662">
        <v>100950</v>
      </c>
      <c r="G23856" s="662">
        <v>97000</v>
      </c>
      <c r="H23856" s="661">
        <v>4</v>
      </c>
      <c r="I23856" s="662">
        <v>380000</v>
      </c>
      <c r="J23856" s="663">
        <v>19450000</v>
      </c>
      <c r="K23856" s="662">
        <v>1886650000000</v>
      </c>
    </row>
    <row r="23857" spans="3:11" x14ac:dyDescent="0.25">
      <c r="C23857" s="660">
        <v>45964</v>
      </c>
      <c r="D23857" s="661" t="s">
        <v>310</v>
      </c>
      <c r="E23857" s="662">
        <v>95000</v>
      </c>
      <c r="F23857" s="662">
        <v>100950</v>
      </c>
      <c r="G23857" s="662">
        <v>97000</v>
      </c>
      <c r="H23857" s="661">
        <v>1</v>
      </c>
      <c r="I23857" s="662">
        <v>95000</v>
      </c>
      <c r="J23857" s="663">
        <v>19450000</v>
      </c>
      <c r="K23857" s="662">
        <v>1886650000000</v>
      </c>
    </row>
    <row r="23858" spans="3:11" x14ac:dyDescent="0.25">
      <c r="C23858" s="660">
        <v>45964</v>
      </c>
      <c r="D23858" s="661" t="s">
        <v>1154</v>
      </c>
      <c r="E23858" s="662">
        <v>55000</v>
      </c>
      <c r="F23858" s="662">
        <v>55000</v>
      </c>
      <c r="G23858" s="662">
        <v>55001</v>
      </c>
      <c r="H23858" s="661">
        <v>1</v>
      </c>
      <c r="I23858" s="662">
        <v>55000</v>
      </c>
      <c r="J23858" s="663">
        <v>600000</v>
      </c>
      <c r="K23858" s="662">
        <v>33000600000</v>
      </c>
    </row>
    <row r="23859" spans="3:11" x14ac:dyDescent="0.25">
      <c r="C23859" s="660">
        <v>45964</v>
      </c>
      <c r="D23859" s="661" t="s">
        <v>310</v>
      </c>
      <c r="E23859" s="662">
        <v>95000</v>
      </c>
      <c r="F23859" s="662">
        <v>100950</v>
      </c>
      <c r="G23859" s="662">
        <v>97000</v>
      </c>
      <c r="H23859" s="661">
        <v>4</v>
      </c>
      <c r="I23859" s="662">
        <v>380000</v>
      </c>
      <c r="J23859" s="663">
        <v>19450000</v>
      </c>
      <c r="K23859" s="662">
        <v>1886650000000</v>
      </c>
    </row>
    <row r="23860" spans="3:11" x14ac:dyDescent="0.25">
      <c r="C23860" s="660">
        <v>45964</v>
      </c>
      <c r="D23860" s="661" t="s">
        <v>312</v>
      </c>
      <c r="E23860" s="662">
        <v>25201</v>
      </c>
      <c r="F23860" s="662">
        <v>26498</v>
      </c>
      <c r="G23860" s="662">
        <v>25300</v>
      </c>
      <c r="H23860" s="661">
        <v>4</v>
      </c>
      <c r="I23860" s="662">
        <v>100804</v>
      </c>
      <c r="J23860" s="663">
        <v>20000000</v>
      </c>
      <c r="K23860" s="662">
        <v>506000000000</v>
      </c>
    </row>
    <row r="23861" spans="3:11" x14ac:dyDescent="0.25">
      <c r="C23861" s="660">
        <v>45964</v>
      </c>
      <c r="D23861" s="661" t="s">
        <v>312</v>
      </c>
      <c r="E23861" s="662">
        <v>25500</v>
      </c>
      <c r="F23861" s="662">
        <v>26498</v>
      </c>
      <c r="G23861" s="662">
        <v>25300</v>
      </c>
      <c r="H23861" s="661">
        <v>6</v>
      </c>
      <c r="I23861" s="662">
        <v>153000</v>
      </c>
      <c r="J23861" s="663">
        <v>20000000</v>
      </c>
      <c r="K23861" s="662">
        <v>506000000000</v>
      </c>
    </row>
    <row r="23862" spans="3:11" x14ac:dyDescent="0.25">
      <c r="C23862" s="660">
        <v>45964</v>
      </c>
      <c r="D23862" s="661" t="s">
        <v>310</v>
      </c>
      <c r="E23862" s="662">
        <v>95000</v>
      </c>
      <c r="F23862" s="662">
        <v>100950</v>
      </c>
      <c r="G23862" s="662">
        <v>97000</v>
      </c>
      <c r="H23862" s="661">
        <v>10</v>
      </c>
      <c r="I23862" s="662">
        <v>950000</v>
      </c>
      <c r="J23862" s="663">
        <v>19450000</v>
      </c>
      <c r="K23862" s="662">
        <v>1886650000000</v>
      </c>
    </row>
    <row r="23863" spans="3:11" x14ac:dyDescent="0.25">
      <c r="C23863" s="660">
        <v>45964</v>
      </c>
      <c r="D23863" s="661" t="s">
        <v>1154</v>
      </c>
      <c r="E23863" s="662">
        <v>55000</v>
      </c>
      <c r="F23863" s="662">
        <v>55000</v>
      </c>
      <c r="G23863" s="662">
        <v>55001</v>
      </c>
      <c r="H23863" s="661">
        <v>1</v>
      </c>
      <c r="I23863" s="662">
        <v>55000</v>
      </c>
      <c r="J23863" s="663">
        <v>600000</v>
      </c>
      <c r="K23863" s="662">
        <v>33000600000</v>
      </c>
    </row>
    <row r="23864" spans="3:11" x14ac:dyDescent="0.25">
      <c r="C23864" s="660">
        <v>45964</v>
      </c>
      <c r="D23864" s="661" t="s">
        <v>312</v>
      </c>
      <c r="E23864" s="662">
        <v>25300</v>
      </c>
      <c r="F23864" s="662">
        <v>26498</v>
      </c>
      <c r="G23864" s="662">
        <v>25300</v>
      </c>
      <c r="H23864" s="661">
        <v>1</v>
      </c>
      <c r="I23864" s="662">
        <v>25300</v>
      </c>
      <c r="J23864" s="663">
        <v>20000000</v>
      </c>
      <c r="K23864" s="662">
        <v>506000000000</v>
      </c>
    </row>
    <row r="23865" spans="3:11" x14ac:dyDescent="0.25">
      <c r="C23865" s="660">
        <v>45964</v>
      </c>
      <c r="D23865" s="661" t="s">
        <v>310</v>
      </c>
      <c r="E23865" s="662">
        <v>95000</v>
      </c>
      <c r="F23865" s="662">
        <v>100950</v>
      </c>
      <c r="G23865" s="662">
        <v>97000</v>
      </c>
      <c r="H23865" s="661">
        <v>6</v>
      </c>
      <c r="I23865" s="662">
        <v>570000</v>
      </c>
      <c r="J23865" s="663">
        <v>19450000</v>
      </c>
      <c r="K23865" s="662">
        <v>1886650000000</v>
      </c>
    </row>
    <row r="23866" spans="3:11" x14ac:dyDescent="0.25">
      <c r="C23866" s="660">
        <v>45964</v>
      </c>
      <c r="D23866" s="661" t="s">
        <v>1154</v>
      </c>
      <c r="E23866" s="662">
        <v>55000</v>
      </c>
      <c r="F23866" s="662">
        <v>55000</v>
      </c>
      <c r="G23866" s="662">
        <v>55001</v>
      </c>
      <c r="H23866" s="661">
        <v>4</v>
      </c>
      <c r="I23866" s="662">
        <v>220000</v>
      </c>
      <c r="J23866" s="663">
        <v>600000</v>
      </c>
      <c r="K23866" s="662">
        <v>33000600000</v>
      </c>
    </row>
    <row r="23867" spans="3:11" x14ac:dyDescent="0.25">
      <c r="C23867" s="660">
        <v>45964</v>
      </c>
      <c r="D23867" s="661" t="s">
        <v>1154</v>
      </c>
      <c r="E23867" s="662">
        <v>55000</v>
      </c>
      <c r="F23867" s="662">
        <v>55000</v>
      </c>
      <c r="G23867" s="662">
        <v>55001</v>
      </c>
      <c r="H23867" s="661">
        <v>4</v>
      </c>
      <c r="I23867" s="662">
        <v>220000</v>
      </c>
      <c r="J23867" s="663">
        <v>600000</v>
      </c>
      <c r="K23867" s="662">
        <v>33000600000</v>
      </c>
    </row>
    <row r="23868" spans="3:11" x14ac:dyDescent="0.25">
      <c r="C23868" s="660">
        <v>45964</v>
      </c>
      <c r="D23868" s="661" t="s">
        <v>1154</v>
      </c>
      <c r="E23868" s="662">
        <v>55000</v>
      </c>
      <c r="F23868" s="662">
        <v>55000</v>
      </c>
      <c r="G23868" s="662">
        <v>55001</v>
      </c>
      <c r="H23868" s="661">
        <v>4</v>
      </c>
      <c r="I23868" s="662">
        <v>220000</v>
      </c>
      <c r="J23868" s="663">
        <v>600000</v>
      </c>
      <c r="K23868" s="662">
        <v>33000600000</v>
      </c>
    </row>
    <row r="23869" spans="3:11" x14ac:dyDescent="0.25">
      <c r="C23869" s="660">
        <v>45964</v>
      </c>
      <c r="D23869" s="661" t="s">
        <v>1154</v>
      </c>
      <c r="E23869" s="662">
        <v>55000</v>
      </c>
      <c r="F23869" s="662">
        <v>55000</v>
      </c>
      <c r="G23869" s="662">
        <v>55001</v>
      </c>
      <c r="H23869" s="661">
        <v>35</v>
      </c>
      <c r="I23869" s="662">
        <v>1925000</v>
      </c>
      <c r="J23869" s="663">
        <v>600000</v>
      </c>
      <c r="K23869" s="662">
        <v>33000600000</v>
      </c>
    </row>
    <row r="23870" spans="3:11" x14ac:dyDescent="0.25">
      <c r="C23870" s="660">
        <v>45964</v>
      </c>
      <c r="D23870" s="661" t="s">
        <v>1154</v>
      </c>
      <c r="E23870" s="662">
        <v>55000</v>
      </c>
      <c r="F23870" s="662">
        <v>55000</v>
      </c>
      <c r="G23870" s="662">
        <v>55001</v>
      </c>
      <c r="H23870" s="661">
        <v>1</v>
      </c>
      <c r="I23870" s="662">
        <v>55000</v>
      </c>
      <c r="J23870" s="663">
        <v>600000</v>
      </c>
      <c r="K23870" s="662">
        <v>33000600000</v>
      </c>
    </row>
    <row r="23871" spans="3:11" x14ac:dyDescent="0.25">
      <c r="C23871" s="660">
        <v>45964</v>
      </c>
      <c r="D23871" s="661" t="s">
        <v>1154</v>
      </c>
      <c r="E23871" s="662">
        <v>55000</v>
      </c>
      <c r="F23871" s="662">
        <v>55000</v>
      </c>
      <c r="G23871" s="662">
        <v>55001</v>
      </c>
      <c r="H23871" s="661">
        <v>1</v>
      </c>
      <c r="I23871" s="662">
        <v>55000</v>
      </c>
      <c r="J23871" s="663">
        <v>600000</v>
      </c>
      <c r="K23871" s="662">
        <v>33000600000</v>
      </c>
    </row>
    <row r="23872" spans="3:11" x14ac:dyDescent="0.25">
      <c r="C23872" s="660">
        <v>45964</v>
      </c>
      <c r="D23872" s="661" t="s">
        <v>317</v>
      </c>
      <c r="E23872" s="662">
        <v>123000</v>
      </c>
      <c r="F23872" s="662">
        <v>125000</v>
      </c>
      <c r="G23872" s="662">
        <v>123000</v>
      </c>
      <c r="H23872" s="661">
        <v>1</v>
      </c>
      <c r="I23872" s="662">
        <v>123000</v>
      </c>
      <c r="J23872" s="663">
        <v>15000000</v>
      </c>
      <c r="K23872" s="662">
        <v>1845000000000</v>
      </c>
    </row>
    <row r="23873" spans="3:11" x14ac:dyDescent="0.25">
      <c r="C23873" s="660">
        <v>45964</v>
      </c>
      <c r="D23873" s="661" t="s">
        <v>312</v>
      </c>
      <c r="E23873" s="662">
        <v>25400</v>
      </c>
      <c r="F23873" s="662">
        <v>26498</v>
      </c>
      <c r="G23873" s="662">
        <v>25300</v>
      </c>
      <c r="H23873" s="661">
        <v>1</v>
      </c>
      <c r="I23873" s="662">
        <v>25400</v>
      </c>
      <c r="J23873" s="663">
        <v>20000000</v>
      </c>
      <c r="K23873" s="662">
        <v>506000000000</v>
      </c>
    </row>
    <row r="23874" spans="3:11" x14ac:dyDescent="0.25">
      <c r="C23874" s="660">
        <v>45964</v>
      </c>
      <c r="D23874" s="661" t="s">
        <v>1155</v>
      </c>
      <c r="E23874" s="662">
        <v>37000</v>
      </c>
      <c r="F23874" s="662">
        <v>35500</v>
      </c>
      <c r="G23874" s="662">
        <v>36900</v>
      </c>
      <c r="H23874" s="661">
        <v>3</v>
      </c>
      <c r="I23874" s="662">
        <v>111000</v>
      </c>
      <c r="J23874" s="663">
        <v>2400000</v>
      </c>
      <c r="K23874" s="662">
        <v>88560000000</v>
      </c>
    </row>
    <row r="23875" spans="3:11" x14ac:dyDescent="0.25">
      <c r="C23875" s="660">
        <v>45964</v>
      </c>
      <c r="D23875" s="661" t="s">
        <v>1155</v>
      </c>
      <c r="E23875" s="662">
        <v>37000</v>
      </c>
      <c r="F23875" s="662">
        <v>35500</v>
      </c>
      <c r="G23875" s="662">
        <v>36900</v>
      </c>
      <c r="H23875" s="661">
        <v>2</v>
      </c>
      <c r="I23875" s="662">
        <v>74000</v>
      </c>
      <c r="J23875" s="663">
        <v>2400000</v>
      </c>
      <c r="K23875" s="662">
        <v>88560000000</v>
      </c>
    </row>
    <row r="23876" spans="3:11" x14ac:dyDescent="0.25">
      <c r="C23876" s="660">
        <v>45964</v>
      </c>
      <c r="D23876" s="661" t="s">
        <v>1154</v>
      </c>
      <c r="E23876" s="662">
        <v>55800</v>
      </c>
      <c r="F23876" s="662">
        <v>55000</v>
      </c>
      <c r="G23876" s="662">
        <v>55001</v>
      </c>
      <c r="H23876" s="661">
        <v>10</v>
      </c>
      <c r="I23876" s="662">
        <v>558000</v>
      </c>
      <c r="J23876" s="663">
        <v>600000</v>
      </c>
      <c r="K23876" s="662">
        <v>33000600000</v>
      </c>
    </row>
    <row r="23877" spans="3:11" x14ac:dyDescent="0.25">
      <c r="C23877" s="660">
        <v>45964</v>
      </c>
      <c r="D23877" s="661" t="s">
        <v>1154</v>
      </c>
      <c r="E23877" s="662">
        <v>56000</v>
      </c>
      <c r="F23877" s="662">
        <v>55000</v>
      </c>
      <c r="G23877" s="662">
        <v>55001</v>
      </c>
      <c r="H23877" s="661">
        <v>12</v>
      </c>
      <c r="I23877" s="662">
        <v>672000</v>
      </c>
      <c r="J23877" s="663">
        <v>600000</v>
      </c>
      <c r="K23877" s="662">
        <v>33000600000</v>
      </c>
    </row>
    <row r="23878" spans="3:11" x14ac:dyDescent="0.25">
      <c r="C23878" s="660">
        <v>45964</v>
      </c>
      <c r="D23878" s="661" t="s">
        <v>310</v>
      </c>
      <c r="E23878" s="662">
        <v>94000</v>
      </c>
      <c r="F23878" s="662">
        <v>100950</v>
      </c>
      <c r="G23878" s="662">
        <v>97000</v>
      </c>
      <c r="H23878" s="661">
        <v>2</v>
      </c>
      <c r="I23878" s="662">
        <v>188000</v>
      </c>
      <c r="J23878" s="663">
        <v>19450000</v>
      </c>
      <c r="K23878" s="662">
        <v>1886650000000</v>
      </c>
    </row>
    <row r="23879" spans="3:11" x14ac:dyDescent="0.25">
      <c r="C23879" s="660">
        <v>45964</v>
      </c>
      <c r="D23879" s="661" t="s">
        <v>317</v>
      </c>
      <c r="E23879" s="662">
        <v>120500</v>
      </c>
      <c r="F23879" s="662">
        <v>125000</v>
      </c>
      <c r="G23879" s="662">
        <v>123000</v>
      </c>
      <c r="H23879" s="661">
        <v>2</v>
      </c>
      <c r="I23879" s="662">
        <v>241000</v>
      </c>
      <c r="J23879" s="663">
        <v>15000000</v>
      </c>
      <c r="K23879" s="662">
        <v>1845000000000</v>
      </c>
    </row>
    <row r="23880" spans="3:11" x14ac:dyDescent="0.25">
      <c r="C23880" s="660">
        <v>45964</v>
      </c>
      <c r="D23880" s="661" t="s">
        <v>317</v>
      </c>
      <c r="E23880" s="662">
        <v>121000</v>
      </c>
      <c r="F23880" s="662">
        <v>125000</v>
      </c>
      <c r="G23880" s="662">
        <v>123000</v>
      </c>
      <c r="H23880" s="661">
        <v>9</v>
      </c>
      <c r="I23880" s="662">
        <v>1089000</v>
      </c>
      <c r="J23880" s="663">
        <v>15000000</v>
      </c>
      <c r="K23880" s="662">
        <v>1845000000000</v>
      </c>
    </row>
    <row r="23881" spans="3:11" x14ac:dyDescent="0.25">
      <c r="C23881" s="660">
        <v>45964</v>
      </c>
      <c r="D23881" s="661" t="s">
        <v>310</v>
      </c>
      <c r="E23881" s="662">
        <v>94000</v>
      </c>
      <c r="F23881" s="662">
        <v>100950</v>
      </c>
      <c r="G23881" s="662">
        <v>97000</v>
      </c>
      <c r="H23881" s="661">
        <v>6</v>
      </c>
      <c r="I23881" s="662">
        <v>564000</v>
      </c>
      <c r="J23881" s="663">
        <v>19450000</v>
      </c>
      <c r="K23881" s="662">
        <v>1886650000000</v>
      </c>
    </row>
    <row r="23882" spans="3:11" x14ac:dyDescent="0.25">
      <c r="C23882" s="660">
        <v>45964</v>
      </c>
      <c r="D23882" s="661" t="s">
        <v>312</v>
      </c>
      <c r="E23882" s="662">
        <v>25301</v>
      </c>
      <c r="F23882" s="662">
        <v>26498</v>
      </c>
      <c r="G23882" s="662">
        <v>25300</v>
      </c>
      <c r="H23882" s="661">
        <v>19</v>
      </c>
      <c r="I23882" s="662">
        <v>480719</v>
      </c>
      <c r="J23882" s="663">
        <v>20000000</v>
      </c>
      <c r="K23882" s="662">
        <v>506000000000</v>
      </c>
    </row>
    <row r="23883" spans="3:11" x14ac:dyDescent="0.25">
      <c r="C23883" s="660">
        <v>45964</v>
      </c>
      <c r="D23883" s="661" t="s">
        <v>312</v>
      </c>
      <c r="E23883" s="662">
        <v>25400</v>
      </c>
      <c r="F23883" s="662">
        <v>26498</v>
      </c>
      <c r="G23883" s="662">
        <v>25300</v>
      </c>
      <c r="H23883" s="661">
        <v>14</v>
      </c>
      <c r="I23883" s="662">
        <v>355600</v>
      </c>
      <c r="J23883" s="663">
        <v>20000000</v>
      </c>
      <c r="K23883" s="662">
        <v>506000000000</v>
      </c>
    </row>
    <row r="23884" spans="3:11" x14ac:dyDescent="0.25">
      <c r="C23884" s="660">
        <v>45964</v>
      </c>
      <c r="D23884" s="661" t="s">
        <v>312</v>
      </c>
      <c r="E23884" s="662">
        <v>25600</v>
      </c>
      <c r="F23884" s="662">
        <v>26498</v>
      </c>
      <c r="G23884" s="662">
        <v>25300</v>
      </c>
      <c r="H23884" s="661">
        <v>1</v>
      </c>
      <c r="I23884" s="662">
        <v>25600</v>
      </c>
      <c r="J23884" s="663">
        <v>20000000</v>
      </c>
      <c r="K23884" s="662">
        <v>506000000000</v>
      </c>
    </row>
    <row r="23885" spans="3:11" x14ac:dyDescent="0.25">
      <c r="C23885" s="660">
        <v>45964</v>
      </c>
      <c r="D23885" s="661" t="s">
        <v>317</v>
      </c>
      <c r="E23885" s="662">
        <v>121000</v>
      </c>
      <c r="F23885" s="662">
        <v>125000</v>
      </c>
      <c r="G23885" s="662">
        <v>123000</v>
      </c>
      <c r="H23885" s="661">
        <v>2</v>
      </c>
      <c r="I23885" s="662">
        <v>242000</v>
      </c>
      <c r="J23885" s="663">
        <v>15000000</v>
      </c>
      <c r="K23885" s="662">
        <v>1845000000000</v>
      </c>
    </row>
    <row r="23886" spans="3:11" x14ac:dyDescent="0.25">
      <c r="C23886" s="660">
        <v>45964</v>
      </c>
      <c r="D23886" s="661" t="s">
        <v>317</v>
      </c>
      <c r="E23886" s="662">
        <v>120300</v>
      </c>
      <c r="F23886" s="662">
        <v>125000</v>
      </c>
      <c r="G23886" s="662">
        <v>123000</v>
      </c>
      <c r="H23886" s="661">
        <v>3</v>
      </c>
      <c r="I23886" s="662">
        <v>360900</v>
      </c>
      <c r="J23886" s="663">
        <v>15000000</v>
      </c>
      <c r="K23886" s="662">
        <v>1845000000000</v>
      </c>
    </row>
    <row r="23887" spans="3:11" x14ac:dyDescent="0.25">
      <c r="C23887" s="660">
        <v>45964</v>
      </c>
      <c r="D23887" s="661" t="s">
        <v>1154</v>
      </c>
      <c r="E23887" s="662">
        <v>57000</v>
      </c>
      <c r="F23887" s="662">
        <v>55000</v>
      </c>
      <c r="G23887" s="662">
        <v>55001</v>
      </c>
      <c r="H23887" s="661">
        <v>1</v>
      </c>
      <c r="I23887" s="662">
        <v>57000</v>
      </c>
      <c r="J23887" s="663">
        <v>600000</v>
      </c>
      <c r="K23887" s="662">
        <v>33000600000</v>
      </c>
    </row>
    <row r="23888" spans="3:11" x14ac:dyDescent="0.25">
      <c r="C23888" s="660">
        <v>45964</v>
      </c>
      <c r="D23888" s="661" t="s">
        <v>310</v>
      </c>
      <c r="E23888" s="662">
        <v>95000</v>
      </c>
      <c r="F23888" s="662">
        <v>100950</v>
      </c>
      <c r="G23888" s="662">
        <v>97000</v>
      </c>
      <c r="H23888" s="661">
        <v>2</v>
      </c>
      <c r="I23888" s="662">
        <v>190000</v>
      </c>
      <c r="J23888" s="663">
        <v>19450000</v>
      </c>
      <c r="K23888" s="662">
        <v>1886650000000</v>
      </c>
    </row>
    <row r="23889" spans="3:11" x14ac:dyDescent="0.25">
      <c r="C23889" s="660">
        <v>45964</v>
      </c>
      <c r="D23889" s="661" t="s">
        <v>1155</v>
      </c>
      <c r="E23889" s="662">
        <v>37499</v>
      </c>
      <c r="F23889" s="662">
        <v>35500</v>
      </c>
      <c r="G23889" s="662">
        <v>36900</v>
      </c>
      <c r="H23889" s="661">
        <v>1</v>
      </c>
      <c r="I23889" s="662">
        <v>37499</v>
      </c>
      <c r="J23889" s="663">
        <v>2400000</v>
      </c>
      <c r="K23889" s="662">
        <v>88560000000</v>
      </c>
    </row>
    <row r="23890" spans="3:11" x14ac:dyDescent="0.25">
      <c r="C23890" s="660">
        <v>45964</v>
      </c>
      <c r="D23890" s="661" t="s">
        <v>1155</v>
      </c>
      <c r="E23890" s="662">
        <v>37000</v>
      </c>
      <c r="F23890" s="662">
        <v>35500</v>
      </c>
      <c r="G23890" s="662">
        <v>36900</v>
      </c>
      <c r="H23890" s="661">
        <v>5</v>
      </c>
      <c r="I23890" s="662">
        <v>185000</v>
      </c>
      <c r="J23890" s="663">
        <v>2400000</v>
      </c>
      <c r="K23890" s="662">
        <v>88560000000</v>
      </c>
    </row>
    <row r="23891" spans="3:11" x14ac:dyDescent="0.25">
      <c r="C23891" s="660">
        <v>45964</v>
      </c>
      <c r="D23891" s="661" t="s">
        <v>317</v>
      </c>
      <c r="E23891" s="662">
        <v>121000</v>
      </c>
      <c r="F23891" s="662">
        <v>125000</v>
      </c>
      <c r="G23891" s="662">
        <v>123000</v>
      </c>
      <c r="H23891" s="661">
        <v>16</v>
      </c>
      <c r="I23891" s="662">
        <v>1936000</v>
      </c>
      <c r="J23891" s="663">
        <v>15000000</v>
      </c>
      <c r="K23891" s="662">
        <v>1845000000000</v>
      </c>
    </row>
    <row r="23892" spans="3:11" x14ac:dyDescent="0.25">
      <c r="C23892" s="660">
        <v>45964</v>
      </c>
      <c r="D23892" s="661" t="s">
        <v>310</v>
      </c>
      <c r="E23892" s="662">
        <v>95000</v>
      </c>
      <c r="F23892" s="662">
        <v>100950</v>
      </c>
      <c r="G23892" s="662">
        <v>97000</v>
      </c>
      <c r="H23892" s="661">
        <v>3</v>
      </c>
      <c r="I23892" s="662">
        <v>285000</v>
      </c>
      <c r="J23892" s="663">
        <v>19450000</v>
      </c>
      <c r="K23892" s="662">
        <v>1886650000000</v>
      </c>
    </row>
    <row r="23893" spans="3:11" x14ac:dyDescent="0.25">
      <c r="C23893" s="660">
        <v>45964</v>
      </c>
      <c r="D23893" s="661" t="s">
        <v>1154</v>
      </c>
      <c r="E23893" s="662">
        <v>57000</v>
      </c>
      <c r="F23893" s="662">
        <v>55000</v>
      </c>
      <c r="G23893" s="662">
        <v>55001</v>
      </c>
      <c r="H23893" s="661">
        <v>10</v>
      </c>
      <c r="I23893" s="662">
        <v>570000</v>
      </c>
      <c r="J23893" s="663">
        <v>600000</v>
      </c>
      <c r="K23893" s="662">
        <v>33000600000</v>
      </c>
    </row>
    <row r="23894" spans="3:11" x14ac:dyDescent="0.25">
      <c r="C23894" s="660">
        <v>45964</v>
      </c>
      <c r="D23894" s="661" t="s">
        <v>310</v>
      </c>
      <c r="E23894" s="662">
        <v>95000</v>
      </c>
      <c r="F23894" s="662">
        <v>100950</v>
      </c>
      <c r="G23894" s="662">
        <v>97000</v>
      </c>
      <c r="H23894" s="661">
        <v>53</v>
      </c>
      <c r="I23894" s="662">
        <v>5035000</v>
      </c>
      <c r="J23894" s="663">
        <v>19450000</v>
      </c>
      <c r="K23894" s="662">
        <v>1886650000000</v>
      </c>
    </row>
    <row r="23895" spans="3:11" x14ac:dyDescent="0.25">
      <c r="C23895" s="660">
        <v>45964</v>
      </c>
      <c r="D23895" s="661" t="s">
        <v>312</v>
      </c>
      <c r="E23895" s="662">
        <v>25600</v>
      </c>
      <c r="F23895" s="662">
        <v>26498</v>
      </c>
      <c r="G23895" s="662">
        <v>25300</v>
      </c>
      <c r="H23895" s="661">
        <v>3</v>
      </c>
      <c r="I23895" s="662">
        <v>76800</v>
      </c>
      <c r="J23895" s="663">
        <v>20000000</v>
      </c>
      <c r="K23895" s="662">
        <v>506000000000</v>
      </c>
    </row>
    <row r="23896" spans="3:11" x14ac:dyDescent="0.25">
      <c r="C23896" s="660">
        <v>45964</v>
      </c>
      <c r="D23896" s="661" t="s">
        <v>1154</v>
      </c>
      <c r="E23896" s="662">
        <v>58000</v>
      </c>
      <c r="F23896" s="662">
        <v>55000</v>
      </c>
      <c r="G23896" s="662">
        <v>55001</v>
      </c>
      <c r="H23896" s="661">
        <v>5</v>
      </c>
      <c r="I23896" s="662">
        <v>290000</v>
      </c>
      <c r="J23896" s="663">
        <v>600000</v>
      </c>
      <c r="K23896" s="662">
        <v>33000600000</v>
      </c>
    </row>
    <row r="23897" spans="3:11" x14ac:dyDescent="0.25">
      <c r="C23897" s="660">
        <v>45964</v>
      </c>
      <c r="D23897" s="661" t="s">
        <v>1154</v>
      </c>
      <c r="E23897" s="662">
        <v>58000</v>
      </c>
      <c r="F23897" s="662">
        <v>55000</v>
      </c>
      <c r="G23897" s="662">
        <v>55001</v>
      </c>
      <c r="H23897" s="661">
        <v>10</v>
      </c>
      <c r="I23897" s="662">
        <v>580000</v>
      </c>
      <c r="J23897" s="663">
        <v>600000</v>
      </c>
      <c r="K23897" s="662">
        <v>33000600000</v>
      </c>
    </row>
    <row r="23898" spans="3:11" x14ac:dyDescent="0.25">
      <c r="C23898" s="660">
        <v>45964</v>
      </c>
      <c r="D23898" s="661" t="s">
        <v>317</v>
      </c>
      <c r="E23898" s="662">
        <v>121000</v>
      </c>
      <c r="F23898" s="662">
        <v>125000</v>
      </c>
      <c r="G23898" s="662">
        <v>123000</v>
      </c>
      <c r="H23898" s="661">
        <v>8</v>
      </c>
      <c r="I23898" s="662">
        <v>968000</v>
      </c>
      <c r="J23898" s="663">
        <v>15000000</v>
      </c>
      <c r="K23898" s="662">
        <v>1845000000000</v>
      </c>
    </row>
    <row r="23899" spans="3:11" x14ac:dyDescent="0.25">
      <c r="C23899" s="660">
        <v>45964</v>
      </c>
      <c r="D23899" s="661" t="s">
        <v>317</v>
      </c>
      <c r="E23899" s="662">
        <v>121000</v>
      </c>
      <c r="F23899" s="662">
        <v>125000</v>
      </c>
      <c r="G23899" s="662">
        <v>123000</v>
      </c>
      <c r="H23899" s="661">
        <v>5</v>
      </c>
      <c r="I23899" s="662">
        <v>605000</v>
      </c>
      <c r="J23899" s="663">
        <v>15000000</v>
      </c>
      <c r="K23899" s="662">
        <v>1845000000000</v>
      </c>
    </row>
    <row r="23900" spans="3:11" x14ac:dyDescent="0.25">
      <c r="C23900" s="660">
        <v>45964</v>
      </c>
      <c r="D23900" s="661" t="s">
        <v>317</v>
      </c>
      <c r="E23900" s="662">
        <v>121000</v>
      </c>
      <c r="F23900" s="662">
        <v>125000</v>
      </c>
      <c r="G23900" s="662">
        <v>123000</v>
      </c>
      <c r="H23900" s="661">
        <v>2</v>
      </c>
      <c r="I23900" s="662">
        <v>242000</v>
      </c>
      <c r="J23900" s="663">
        <v>15000000</v>
      </c>
      <c r="K23900" s="662">
        <v>1845000000000</v>
      </c>
    </row>
    <row r="23901" spans="3:11" x14ac:dyDescent="0.25">
      <c r="C23901" s="660">
        <v>45964</v>
      </c>
      <c r="D23901" s="661" t="s">
        <v>317</v>
      </c>
      <c r="E23901" s="662">
        <v>121100</v>
      </c>
      <c r="F23901" s="662">
        <v>125000</v>
      </c>
      <c r="G23901" s="662">
        <v>123000</v>
      </c>
      <c r="H23901" s="661">
        <v>3</v>
      </c>
      <c r="I23901" s="662">
        <v>363300</v>
      </c>
      <c r="J23901" s="663">
        <v>15000000</v>
      </c>
      <c r="K23901" s="662">
        <v>1845000000000</v>
      </c>
    </row>
    <row r="23902" spans="3:11" x14ac:dyDescent="0.25">
      <c r="C23902" s="660">
        <v>45964</v>
      </c>
      <c r="D23902" s="661" t="s">
        <v>310</v>
      </c>
      <c r="E23902" s="662">
        <v>96000</v>
      </c>
      <c r="F23902" s="662">
        <v>100950</v>
      </c>
      <c r="G23902" s="662">
        <v>97000</v>
      </c>
      <c r="H23902" s="661">
        <v>1</v>
      </c>
      <c r="I23902" s="662">
        <v>96000</v>
      </c>
      <c r="J23902" s="663">
        <v>19450000</v>
      </c>
      <c r="K23902" s="662">
        <v>1886650000000</v>
      </c>
    </row>
    <row r="23903" spans="3:11" x14ac:dyDescent="0.25">
      <c r="C23903" s="660">
        <v>45964</v>
      </c>
      <c r="D23903" s="661" t="s">
        <v>317</v>
      </c>
      <c r="E23903" s="662">
        <v>123000</v>
      </c>
      <c r="F23903" s="662">
        <v>125000</v>
      </c>
      <c r="G23903" s="662">
        <v>123000</v>
      </c>
      <c r="H23903" s="661">
        <v>59</v>
      </c>
      <c r="I23903" s="662">
        <v>7257000</v>
      </c>
      <c r="J23903" s="663">
        <v>15000000</v>
      </c>
      <c r="K23903" s="662">
        <v>1845000000000</v>
      </c>
    </row>
    <row r="23904" spans="3:11" x14ac:dyDescent="0.25">
      <c r="C23904" s="660">
        <v>45964</v>
      </c>
      <c r="D23904" s="661" t="s">
        <v>317</v>
      </c>
      <c r="E23904" s="662">
        <v>123500</v>
      </c>
      <c r="F23904" s="662">
        <v>125000</v>
      </c>
      <c r="G23904" s="662">
        <v>123000</v>
      </c>
      <c r="H23904" s="661">
        <v>44</v>
      </c>
      <c r="I23904" s="662">
        <v>5434000</v>
      </c>
      <c r="J23904" s="663">
        <v>15000000</v>
      </c>
      <c r="K23904" s="662">
        <v>1845000000000</v>
      </c>
    </row>
    <row r="23905" spans="3:11" x14ac:dyDescent="0.25">
      <c r="C23905" s="660">
        <v>45964</v>
      </c>
      <c r="D23905" s="661" t="s">
        <v>317</v>
      </c>
      <c r="E23905" s="662">
        <v>123500</v>
      </c>
      <c r="F23905" s="662">
        <v>125000</v>
      </c>
      <c r="G23905" s="662">
        <v>123000</v>
      </c>
      <c r="H23905" s="661">
        <v>30</v>
      </c>
      <c r="I23905" s="662">
        <v>3705000</v>
      </c>
      <c r="J23905" s="663">
        <v>15000000</v>
      </c>
      <c r="K23905" s="662">
        <v>1845000000000</v>
      </c>
    </row>
    <row r="23906" spans="3:11" x14ac:dyDescent="0.25">
      <c r="C23906" s="660">
        <v>45964</v>
      </c>
      <c r="D23906" s="661" t="s">
        <v>317</v>
      </c>
      <c r="E23906" s="662">
        <v>123500</v>
      </c>
      <c r="F23906" s="662">
        <v>125000</v>
      </c>
      <c r="G23906" s="662">
        <v>123000</v>
      </c>
      <c r="H23906" s="661">
        <v>7</v>
      </c>
      <c r="I23906" s="662">
        <v>864500</v>
      </c>
      <c r="J23906" s="663">
        <v>15000000</v>
      </c>
      <c r="K23906" s="662">
        <v>1845000000000</v>
      </c>
    </row>
    <row r="23907" spans="3:11" x14ac:dyDescent="0.25">
      <c r="C23907" s="660">
        <v>45964</v>
      </c>
      <c r="D23907" s="661" t="s">
        <v>317</v>
      </c>
      <c r="E23907" s="662">
        <v>123500</v>
      </c>
      <c r="F23907" s="662">
        <v>125000</v>
      </c>
      <c r="G23907" s="662">
        <v>123000</v>
      </c>
      <c r="H23907" s="661">
        <v>1</v>
      </c>
      <c r="I23907" s="662">
        <v>123500</v>
      </c>
      <c r="J23907" s="663">
        <v>15000000</v>
      </c>
      <c r="K23907" s="662">
        <v>1845000000000</v>
      </c>
    </row>
    <row r="23908" spans="3:11" x14ac:dyDescent="0.25">
      <c r="C23908" s="660">
        <v>45964</v>
      </c>
      <c r="D23908" s="661" t="s">
        <v>317</v>
      </c>
      <c r="E23908" s="662">
        <v>123500</v>
      </c>
      <c r="F23908" s="662">
        <v>125000</v>
      </c>
      <c r="G23908" s="662">
        <v>123000</v>
      </c>
      <c r="H23908" s="661">
        <v>1</v>
      </c>
      <c r="I23908" s="662">
        <v>123500</v>
      </c>
      <c r="J23908" s="663">
        <v>15000000</v>
      </c>
      <c r="K23908" s="662">
        <v>1845000000000</v>
      </c>
    </row>
    <row r="23909" spans="3:11" x14ac:dyDescent="0.25">
      <c r="C23909" s="660">
        <v>45964</v>
      </c>
      <c r="D23909" s="661" t="s">
        <v>317</v>
      </c>
      <c r="E23909" s="662">
        <v>124000</v>
      </c>
      <c r="F23909" s="662">
        <v>125000</v>
      </c>
      <c r="G23909" s="662">
        <v>123000</v>
      </c>
      <c r="H23909" s="661">
        <v>1</v>
      </c>
      <c r="I23909" s="662">
        <v>124000</v>
      </c>
      <c r="J23909" s="663">
        <v>15000000</v>
      </c>
      <c r="K23909" s="662">
        <v>1845000000000</v>
      </c>
    </row>
    <row r="23910" spans="3:11" x14ac:dyDescent="0.25">
      <c r="C23910" s="660">
        <v>45964</v>
      </c>
      <c r="D23910" s="661" t="s">
        <v>317</v>
      </c>
      <c r="E23910" s="662">
        <v>124000</v>
      </c>
      <c r="F23910" s="662">
        <v>125000</v>
      </c>
      <c r="G23910" s="662">
        <v>123000</v>
      </c>
      <c r="H23910" s="661">
        <v>30</v>
      </c>
      <c r="I23910" s="662">
        <v>3720000</v>
      </c>
      <c r="J23910" s="663">
        <v>15000000</v>
      </c>
      <c r="K23910" s="662">
        <v>1845000000000</v>
      </c>
    </row>
    <row r="23911" spans="3:11" x14ac:dyDescent="0.25">
      <c r="C23911" s="660">
        <v>45964</v>
      </c>
      <c r="D23911" s="661" t="s">
        <v>317</v>
      </c>
      <c r="E23911" s="662">
        <v>124000</v>
      </c>
      <c r="F23911" s="662">
        <v>125000</v>
      </c>
      <c r="G23911" s="662">
        <v>123000</v>
      </c>
      <c r="H23911" s="661">
        <v>42</v>
      </c>
      <c r="I23911" s="662">
        <v>5208000</v>
      </c>
      <c r="J23911" s="663">
        <v>15000000</v>
      </c>
      <c r="K23911" s="662">
        <v>1845000000000</v>
      </c>
    </row>
    <row r="23912" spans="3:11" x14ac:dyDescent="0.25">
      <c r="C23912" s="660">
        <v>45964</v>
      </c>
      <c r="D23912" s="661" t="s">
        <v>317</v>
      </c>
      <c r="E23912" s="662">
        <v>124400</v>
      </c>
      <c r="F23912" s="662">
        <v>125000</v>
      </c>
      <c r="G23912" s="662">
        <v>123000</v>
      </c>
      <c r="H23912" s="661">
        <v>15</v>
      </c>
      <c r="I23912" s="662">
        <v>1866000</v>
      </c>
      <c r="J23912" s="663">
        <v>15000000</v>
      </c>
      <c r="K23912" s="662">
        <v>1845000000000</v>
      </c>
    </row>
    <row r="23913" spans="3:11" x14ac:dyDescent="0.25">
      <c r="C23913" s="660">
        <v>45964</v>
      </c>
      <c r="D23913" s="661" t="s">
        <v>317</v>
      </c>
      <c r="E23913" s="662">
        <v>124500</v>
      </c>
      <c r="F23913" s="662">
        <v>125000</v>
      </c>
      <c r="G23913" s="662">
        <v>123000</v>
      </c>
      <c r="H23913" s="661">
        <v>125</v>
      </c>
      <c r="I23913" s="662">
        <v>15562500</v>
      </c>
      <c r="J23913" s="663">
        <v>15000000</v>
      </c>
      <c r="K23913" s="662">
        <v>1845000000000</v>
      </c>
    </row>
    <row r="23914" spans="3:11" x14ac:dyDescent="0.25">
      <c r="C23914" s="660">
        <v>45964</v>
      </c>
      <c r="D23914" s="661" t="s">
        <v>317</v>
      </c>
      <c r="E23914" s="662">
        <v>124500</v>
      </c>
      <c r="F23914" s="662">
        <v>125000</v>
      </c>
      <c r="G23914" s="662">
        <v>123000</v>
      </c>
      <c r="H23914" s="661">
        <v>3</v>
      </c>
      <c r="I23914" s="662">
        <v>373500</v>
      </c>
      <c r="J23914" s="663">
        <v>15000000</v>
      </c>
      <c r="K23914" s="662">
        <v>1845000000000</v>
      </c>
    </row>
    <row r="23915" spans="3:11" x14ac:dyDescent="0.25">
      <c r="C23915" s="660">
        <v>45964</v>
      </c>
      <c r="D23915" s="661" t="s">
        <v>317</v>
      </c>
      <c r="E23915" s="662">
        <v>124500</v>
      </c>
      <c r="F23915" s="662">
        <v>125000</v>
      </c>
      <c r="G23915" s="662">
        <v>123000</v>
      </c>
      <c r="H23915" s="661">
        <v>2</v>
      </c>
      <c r="I23915" s="662">
        <v>249000</v>
      </c>
      <c r="J23915" s="663">
        <v>15000000</v>
      </c>
      <c r="K23915" s="662">
        <v>1845000000000</v>
      </c>
    </row>
    <row r="23916" spans="3:11" x14ac:dyDescent="0.25">
      <c r="C23916" s="660">
        <v>45964</v>
      </c>
      <c r="D23916" s="661" t="s">
        <v>317</v>
      </c>
      <c r="E23916" s="662">
        <v>125000</v>
      </c>
      <c r="F23916" s="662">
        <v>125000</v>
      </c>
      <c r="G23916" s="662">
        <v>123000</v>
      </c>
      <c r="H23916" s="661">
        <v>114</v>
      </c>
      <c r="I23916" s="662">
        <v>14250000</v>
      </c>
      <c r="J23916" s="663">
        <v>15000000</v>
      </c>
      <c r="K23916" s="662">
        <v>1845000000000</v>
      </c>
    </row>
    <row r="23917" spans="3:11" x14ac:dyDescent="0.25">
      <c r="C23917" s="660">
        <v>45964</v>
      </c>
      <c r="D23917" s="661" t="s">
        <v>317</v>
      </c>
      <c r="E23917" s="662">
        <v>125000</v>
      </c>
      <c r="F23917" s="662">
        <v>125000</v>
      </c>
      <c r="G23917" s="662">
        <v>123000</v>
      </c>
      <c r="H23917" s="661">
        <v>13</v>
      </c>
      <c r="I23917" s="662">
        <v>1625000</v>
      </c>
      <c r="J23917" s="663">
        <v>15000000</v>
      </c>
      <c r="K23917" s="662">
        <v>1845000000000</v>
      </c>
    </row>
    <row r="23918" spans="3:11" x14ac:dyDescent="0.25">
      <c r="C23918" s="660">
        <v>45964</v>
      </c>
      <c r="D23918" s="661" t="s">
        <v>317</v>
      </c>
      <c r="E23918" s="662">
        <v>125000</v>
      </c>
      <c r="F23918" s="662">
        <v>125000</v>
      </c>
      <c r="G23918" s="662">
        <v>123000</v>
      </c>
      <c r="H23918" s="661">
        <v>190</v>
      </c>
      <c r="I23918" s="662">
        <v>23750000</v>
      </c>
      <c r="J23918" s="663">
        <v>15000000</v>
      </c>
      <c r="K23918" s="662">
        <v>1845000000000</v>
      </c>
    </row>
    <row r="23919" spans="3:11" x14ac:dyDescent="0.25">
      <c r="C23919" s="660">
        <v>45964</v>
      </c>
      <c r="D23919" s="661" t="s">
        <v>317</v>
      </c>
      <c r="E23919" s="662">
        <v>125000</v>
      </c>
      <c r="F23919" s="662">
        <v>125000</v>
      </c>
      <c r="G23919" s="662">
        <v>123000</v>
      </c>
      <c r="H23919" s="661">
        <v>50</v>
      </c>
      <c r="I23919" s="662">
        <v>6250000</v>
      </c>
      <c r="J23919" s="663">
        <v>15000000</v>
      </c>
      <c r="K23919" s="662">
        <v>1845000000000</v>
      </c>
    </row>
    <row r="23920" spans="3:11" x14ac:dyDescent="0.25">
      <c r="C23920" s="660">
        <v>45964</v>
      </c>
      <c r="D23920" s="661" t="s">
        <v>317</v>
      </c>
      <c r="E23920" s="662">
        <v>125000</v>
      </c>
      <c r="F23920" s="662">
        <v>125000</v>
      </c>
      <c r="G23920" s="662">
        <v>123000</v>
      </c>
      <c r="H23920" s="661">
        <v>9</v>
      </c>
      <c r="I23920" s="662">
        <v>1125000</v>
      </c>
      <c r="J23920" s="663">
        <v>15000000</v>
      </c>
      <c r="K23920" s="662">
        <v>1845000000000</v>
      </c>
    </row>
    <row r="23921" spans="3:11" x14ac:dyDescent="0.25">
      <c r="C23921" s="660">
        <v>45964</v>
      </c>
      <c r="D23921" s="661" t="s">
        <v>317</v>
      </c>
      <c r="E23921" s="662">
        <v>125000</v>
      </c>
      <c r="F23921" s="662">
        <v>125000</v>
      </c>
      <c r="G23921" s="662">
        <v>123000</v>
      </c>
      <c r="H23921" s="661">
        <v>7</v>
      </c>
      <c r="I23921" s="662">
        <v>875000</v>
      </c>
      <c r="J23921" s="663">
        <v>15000000</v>
      </c>
      <c r="K23921" s="662">
        <v>1845000000000</v>
      </c>
    </row>
    <row r="23922" spans="3:11" x14ac:dyDescent="0.25">
      <c r="C23922" s="660">
        <v>45964</v>
      </c>
      <c r="D23922" s="661" t="s">
        <v>317</v>
      </c>
      <c r="E23922" s="662">
        <v>125000</v>
      </c>
      <c r="F23922" s="662">
        <v>125000</v>
      </c>
      <c r="G23922" s="662">
        <v>123000</v>
      </c>
      <c r="H23922" s="661">
        <v>30</v>
      </c>
      <c r="I23922" s="662">
        <v>3750000</v>
      </c>
      <c r="J23922" s="663">
        <v>15000000</v>
      </c>
      <c r="K23922" s="662">
        <v>1845000000000</v>
      </c>
    </row>
    <row r="23923" spans="3:11" x14ac:dyDescent="0.25">
      <c r="C23923" s="660">
        <v>45964</v>
      </c>
      <c r="D23923" s="661" t="s">
        <v>317</v>
      </c>
      <c r="E23923" s="662">
        <v>125000</v>
      </c>
      <c r="F23923" s="662">
        <v>125000</v>
      </c>
      <c r="G23923" s="662">
        <v>123000</v>
      </c>
      <c r="H23923" s="661">
        <v>5</v>
      </c>
      <c r="I23923" s="662">
        <v>625000</v>
      </c>
      <c r="J23923" s="663">
        <v>15000000</v>
      </c>
      <c r="K23923" s="662">
        <v>1845000000000</v>
      </c>
    </row>
    <row r="23924" spans="3:11" x14ac:dyDescent="0.25">
      <c r="C23924" s="660">
        <v>45964</v>
      </c>
      <c r="D23924" s="661" t="s">
        <v>317</v>
      </c>
      <c r="E23924" s="662">
        <v>125000</v>
      </c>
      <c r="F23924" s="662">
        <v>125000</v>
      </c>
      <c r="G23924" s="662">
        <v>123000</v>
      </c>
      <c r="H23924" s="661">
        <v>3</v>
      </c>
      <c r="I23924" s="662">
        <v>375000</v>
      </c>
      <c r="J23924" s="663">
        <v>15000000</v>
      </c>
      <c r="K23924" s="662">
        <v>1845000000000</v>
      </c>
    </row>
    <row r="23925" spans="3:11" x14ac:dyDescent="0.25">
      <c r="C23925" s="660">
        <v>45964</v>
      </c>
      <c r="D23925" s="661" t="s">
        <v>317</v>
      </c>
      <c r="E23925" s="662">
        <v>125000</v>
      </c>
      <c r="F23925" s="662">
        <v>125000</v>
      </c>
      <c r="G23925" s="662">
        <v>123000</v>
      </c>
      <c r="H23925" s="661">
        <v>40</v>
      </c>
      <c r="I23925" s="662">
        <v>5000000</v>
      </c>
      <c r="J23925" s="663">
        <v>15000000</v>
      </c>
      <c r="K23925" s="662">
        <v>1845000000000</v>
      </c>
    </row>
    <row r="23926" spans="3:11" x14ac:dyDescent="0.25">
      <c r="C23926" s="660">
        <v>45964</v>
      </c>
      <c r="D23926" s="661" t="s">
        <v>317</v>
      </c>
      <c r="E23926" s="662">
        <v>125000</v>
      </c>
      <c r="F23926" s="662">
        <v>125000</v>
      </c>
      <c r="G23926" s="662">
        <v>123000</v>
      </c>
      <c r="H23926" s="661">
        <v>2</v>
      </c>
      <c r="I23926" s="662">
        <v>250000</v>
      </c>
      <c r="J23926" s="663">
        <v>15000000</v>
      </c>
      <c r="K23926" s="662">
        <v>1845000000000</v>
      </c>
    </row>
    <row r="23927" spans="3:11" x14ac:dyDescent="0.25">
      <c r="C23927" s="660">
        <v>45964</v>
      </c>
      <c r="D23927" s="661" t="s">
        <v>317</v>
      </c>
      <c r="E23927" s="662">
        <v>125000</v>
      </c>
      <c r="F23927" s="662">
        <v>125000</v>
      </c>
      <c r="G23927" s="662">
        <v>123000</v>
      </c>
      <c r="H23927" s="661">
        <v>2</v>
      </c>
      <c r="I23927" s="662">
        <v>250000</v>
      </c>
      <c r="J23927" s="663">
        <v>15000000</v>
      </c>
      <c r="K23927" s="662">
        <v>1845000000000</v>
      </c>
    </row>
    <row r="23928" spans="3:11" x14ac:dyDescent="0.25">
      <c r="C23928" s="660">
        <v>45964</v>
      </c>
      <c r="D23928" s="661" t="s">
        <v>317</v>
      </c>
      <c r="E23928" s="662">
        <v>125000</v>
      </c>
      <c r="F23928" s="662">
        <v>125000</v>
      </c>
      <c r="G23928" s="662">
        <v>123000</v>
      </c>
      <c r="H23928" s="661">
        <v>500</v>
      </c>
      <c r="I23928" s="662">
        <v>62500000</v>
      </c>
      <c r="J23928" s="663">
        <v>15000000</v>
      </c>
      <c r="K23928" s="662">
        <v>1845000000000</v>
      </c>
    </row>
    <row r="23929" spans="3:11" x14ac:dyDescent="0.25">
      <c r="C23929" s="660">
        <v>45964</v>
      </c>
      <c r="D23929" s="661" t="s">
        <v>317</v>
      </c>
      <c r="E23929" s="662">
        <v>125000</v>
      </c>
      <c r="F23929" s="662">
        <v>125000</v>
      </c>
      <c r="G23929" s="662">
        <v>123000</v>
      </c>
      <c r="H23929" s="661">
        <v>3</v>
      </c>
      <c r="I23929" s="662">
        <v>375000</v>
      </c>
      <c r="J23929" s="663">
        <v>15000000</v>
      </c>
      <c r="K23929" s="662">
        <v>1845000000000</v>
      </c>
    </row>
    <row r="23930" spans="3:11" x14ac:dyDescent="0.25">
      <c r="C23930" s="660">
        <v>45964</v>
      </c>
      <c r="D23930" s="661" t="s">
        <v>317</v>
      </c>
      <c r="E23930" s="662">
        <v>125000</v>
      </c>
      <c r="F23930" s="662">
        <v>125000</v>
      </c>
      <c r="G23930" s="662">
        <v>123000</v>
      </c>
      <c r="H23930" s="661">
        <v>1</v>
      </c>
      <c r="I23930" s="662">
        <v>125000</v>
      </c>
      <c r="J23930" s="663">
        <v>15000000</v>
      </c>
      <c r="K23930" s="662">
        <v>1845000000000</v>
      </c>
    </row>
    <row r="23931" spans="3:11" x14ac:dyDescent="0.25">
      <c r="C23931" s="660">
        <v>45964</v>
      </c>
      <c r="D23931" s="661" t="s">
        <v>317</v>
      </c>
      <c r="E23931" s="662">
        <v>125000</v>
      </c>
      <c r="F23931" s="662">
        <v>125000</v>
      </c>
      <c r="G23931" s="662">
        <v>123000</v>
      </c>
      <c r="H23931" s="661">
        <v>5</v>
      </c>
      <c r="I23931" s="662">
        <v>625000</v>
      </c>
      <c r="J23931" s="663">
        <v>15000000</v>
      </c>
      <c r="K23931" s="662">
        <v>1845000000000</v>
      </c>
    </row>
    <row r="23932" spans="3:11" x14ac:dyDescent="0.25">
      <c r="C23932" s="660">
        <v>45964</v>
      </c>
      <c r="D23932" s="661" t="s">
        <v>317</v>
      </c>
      <c r="E23932" s="662">
        <v>125000</v>
      </c>
      <c r="F23932" s="662">
        <v>125000</v>
      </c>
      <c r="G23932" s="662">
        <v>123000</v>
      </c>
      <c r="H23932" s="661">
        <v>1</v>
      </c>
      <c r="I23932" s="662">
        <v>125000</v>
      </c>
      <c r="J23932" s="663">
        <v>15000000</v>
      </c>
      <c r="K23932" s="662">
        <v>1845000000000</v>
      </c>
    </row>
    <row r="23933" spans="3:11" x14ac:dyDescent="0.25">
      <c r="C23933" s="660">
        <v>45964</v>
      </c>
      <c r="D23933" s="661" t="s">
        <v>317</v>
      </c>
      <c r="E23933" s="662">
        <v>125000</v>
      </c>
      <c r="F23933" s="662">
        <v>125000</v>
      </c>
      <c r="G23933" s="662">
        <v>123000</v>
      </c>
      <c r="H23933" s="661">
        <v>35</v>
      </c>
      <c r="I23933" s="662">
        <v>4375000</v>
      </c>
      <c r="J23933" s="663">
        <v>15000000</v>
      </c>
      <c r="K23933" s="662">
        <v>1845000000000</v>
      </c>
    </row>
    <row r="23934" spans="3:11" x14ac:dyDescent="0.25">
      <c r="C23934" s="660">
        <v>45964</v>
      </c>
      <c r="D23934" s="661" t="s">
        <v>317</v>
      </c>
      <c r="E23934" s="662">
        <v>125000</v>
      </c>
      <c r="F23934" s="662">
        <v>125000</v>
      </c>
      <c r="G23934" s="662">
        <v>123000</v>
      </c>
      <c r="H23934" s="661">
        <v>7</v>
      </c>
      <c r="I23934" s="662">
        <v>875000</v>
      </c>
      <c r="J23934" s="663">
        <v>15000000</v>
      </c>
      <c r="K23934" s="662">
        <v>1845000000000</v>
      </c>
    </row>
    <row r="23935" spans="3:11" x14ac:dyDescent="0.25">
      <c r="C23935" s="660">
        <v>45964</v>
      </c>
      <c r="D23935" s="661" t="s">
        <v>317</v>
      </c>
      <c r="E23935" s="662">
        <v>125000</v>
      </c>
      <c r="F23935" s="662">
        <v>125000</v>
      </c>
      <c r="G23935" s="662">
        <v>123000</v>
      </c>
      <c r="H23935" s="661">
        <v>10</v>
      </c>
      <c r="I23935" s="662">
        <v>1250000</v>
      </c>
      <c r="J23935" s="663">
        <v>15000000</v>
      </c>
      <c r="K23935" s="662">
        <v>1845000000000</v>
      </c>
    </row>
    <row r="23936" spans="3:11" x14ac:dyDescent="0.25">
      <c r="C23936" s="660">
        <v>45964</v>
      </c>
      <c r="D23936" s="661" t="s">
        <v>310</v>
      </c>
      <c r="E23936" s="662">
        <v>96000</v>
      </c>
      <c r="F23936" s="662">
        <v>100950</v>
      </c>
      <c r="G23936" s="662">
        <v>97000</v>
      </c>
      <c r="H23936" s="661">
        <v>1</v>
      </c>
      <c r="I23936" s="662">
        <v>96000</v>
      </c>
      <c r="J23936" s="663">
        <v>19450000</v>
      </c>
      <c r="K23936" s="662">
        <v>1886650000000</v>
      </c>
    </row>
    <row r="23937" spans="3:11" x14ac:dyDescent="0.25">
      <c r="C23937" s="660">
        <v>45964</v>
      </c>
      <c r="D23937" s="661" t="s">
        <v>312</v>
      </c>
      <c r="E23937" s="662">
        <v>25600</v>
      </c>
      <c r="F23937" s="662">
        <v>26498</v>
      </c>
      <c r="G23937" s="662">
        <v>25300</v>
      </c>
      <c r="H23937" s="661">
        <v>1</v>
      </c>
      <c r="I23937" s="662">
        <v>25600</v>
      </c>
      <c r="J23937" s="663">
        <v>20000000</v>
      </c>
      <c r="K23937" s="662">
        <v>506000000000</v>
      </c>
    </row>
    <row r="23938" spans="3:11" x14ac:dyDescent="0.25">
      <c r="C23938" s="660">
        <v>45964</v>
      </c>
      <c r="D23938" s="661" t="s">
        <v>312</v>
      </c>
      <c r="E23938" s="662">
        <v>25601</v>
      </c>
      <c r="F23938" s="662">
        <v>26498</v>
      </c>
      <c r="G23938" s="662">
        <v>25300</v>
      </c>
      <c r="H23938" s="661">
        <v>1</v>
      </c>
      <c r="I23938" s="662">
        <v>25601</v>
      </c>
      <c r="J23938" s="663">
        <v>20000000</v>
      </c>
      <c r="K23938" s="662">
        <v>506000000000</v>
      </c>
    </row>
    <row r="23939" spans="3:11" x14ac:dyDescent="0.25">
      <c r="C23939" s="660">
        <v>45964</v>
      </c>
      <c r="D23939" s="661" t="s">
        <v>1154</v>
      </c>
      <c r="E23939" s="662">
        <v>53000</v>
      </c>
      <c r="F23939" s="662">
        <v>55000</v>
      </c>
      <c r="G23939" s="662">
        <v>55001</v>
      </c>
      <c r="H23939" s="661">
        <v>1</v>
      </c>
      <c r="I23939" s="662">
        <v>53000</v>
      </c>
      <c r="J23939" s="663">
        <v>600000</v>
      </c>
      <c r="K23939" s="662">
        <v>33000600000</v>
      </c>
    </row>
    <row r="23940" spans="3:11" x14ac:dyDescent="0.25">
      <c r="C23940" s="660">
        <v>45964</v>
      </c>
      <c r="D23940" s="661" t="s">
        <v>317</v>
      </c>
      <c r="E23940" s="662">
        <v>121100</v>
      </c>
      <c r="F23940" s="662">
        <v>125000</v>
      </c>
      <c r="G23940" s="662">
        <v>123000</v>
      </c>
      <c r="H23940" s="661">
        <v>5</v>
      </c>
      <c r="I23940" s="662">
        <v>605500</v>
      </c>
      <c r="J23940" s="663">
        <v>15000000</v>
      </c>
      <c r="K23940" s="662">
        <v>1845000000000</v>
      </c>
    </row>
    <row r="23941" spans="3:11" x14ac:dyDescent="0.25">
      <c r="C23941" s="660">
        <v>45964</v>
      </c>
      <c r="D23941" s="661" t="s">
        <v>1155</v>
      </c>
      <c r="E23941" s="662">
        <v>36000</v>
      </c>
      <c r="F23941" s="662">
        <v>35500</v>
      </c>
      <c r="G23941" s="662">
        <v>36900</v>
      </c>
      <c r="H23941" s="661">
        <v>1</v>
      </c>
      <c r="I23941" s="662">
        <v>36000</v>
      </c>
      <c r="J23941" s="663">
        <v>2400000</v>
      </c>
      <c r="K23941" s="662">
        <v>88560000000</v>
      </c>
    </row>
    <row r="23942" spans="3:11" x14ac:dyDescent="0.25">
      <c r="C23942" s="660">
        <v>45964</v>
      </c>
      <c r="D23942" s="661" t="s">
        <v>317</v>
      </c>
      <c r="E23942" s="662">
        <v>121100</v>
      </c>
      <c r="F23942" s="662">
        <v>125000</v>
      </c>
      <c r="G23942" s="662">
        <v>123000</v>
      </c>
      <c r="H23942" s="661">
        <v>3</v>
      </c>
      <c r="I23942" s="662">
        <v>363300</v>
      </c>
      <c r="J23942" s="663">
        <v>15000000</v>
      </c>
      <c r="K23942" s="662">
        <v>1845000000000</v>
      </c>
    </row>
    <row r="23943" spans="3:11" x14ac:dyDescent="0.25">
      <c r="C23943" s="660">
        <v>45964</v>
      </c>
      <c r="D23943" s="661" t="s">
        <v>312</v>
      </c>
      <c r="E23943" s="662">
        <v>25600</v>
      </c>
      <c r="F23943" s="662">
        <v>26498</v>
      </c>
      <c r="G23943" s="662">
        <v>25300</v>
      </c>
      <c r="H23943" s="661">
        <v>2</v>
      </c>
      <c r="I23943" s="662">
        <v>51200</v>
      </c>
      <c r="J23943" s="663">
        <v>20000000</v>
      </c>
      <c r="K23943" s="662">
        <v>506000000000</v>
      </c>
    </row>
    <row r="23944" spans="3:11" x14ac:dyDescent="0.25">
      <c r="C23944" s="660">
        <v>45964</v>
      </c>
      <c r="D23944" s="661" t="s">
        <v>312</v>
      </c>
      <c r="E23944" s="662">
        <v>25600</v>
      </c>
      <c r="F23944" s="662">
        <v>26498</v>
      </c>
      <c r="G23944" s="662">
        <v>25300</v>
      </c>
      <c r="H23944" s="661">
        <v>6</v>
      </c>
      <c r="I23944" s="662">
        <v>153600</v>
      </c>
      <c r="J23944" s="663">
        <v>20000000</v>
      </c>
      <c r="K23944" s="662">
        <v>506000000000</v>
      </c>
    </row>
    <row r="23945" spans="3:11" x14ac:dyDescent="0.25">
      <c r="C23945" s="660">
        <v>45964</v>
      </c>
      <c r="D23945" s="661" t="s">
        <v>317</v>
      </c>
      <c r="E23945" s="662">
        <v>124899</v>
      </c>
      <c r="F23945" s="662">
        <v>125000</v>
      </c>
      <c r="G23945" s="662">
        <v>123000</v>
      </c>
      <c r="H23945" s="661">
        <v>3</v>
      </c>
      <c r="I23945" s="662">
        <v>374697</v>
      </c>
      <c r="J23945" s="663">
        <v>15000000</v>
      </c>
      <c r="K23945" s="662">
        <v>1845000000000</v>
      </c>
    </row>
    <row r="23946" spans="3:11" x14ac:dyDescent="0.25">
      <c r="C23946" s="660">
        <v>45964</v>
      </c>
      <c r="D23946" s="661" t="s">
        <v>317</v>
      </c>
      <c r="E23946" s="662">
        <v>124900</v>
      </c>
      <c r="F23946" s="662">
        <v>125000</v>
      </c>
      <c r="G23946" s="662">
        <v>123000</v>
      </c>
      <c r="H23946" s="661">
        <v>40</v>
      </c>
      <c r="I23946" s="662">
        <v>4996000</v>
      </c>
      <c r="J23946" s="663">
        <v>15000000</v>
      </c>
      <c r="K23946" s="662">
        <v>1845000000000</v>
      </c>
    </row>
    <row r="23947" spans="3:11" x14ac:dyDescent="0.25">
      <c r="C23947" s="660">
        <v>45964</v>
      </c>
      <c r="D23947" s="661" t="s">
        <v>317</v>
      </c>
      <c r="E23947" s="662">
        <v>125000</v>
      </c>
      <c r="F23947" s="662">
        <v>125000</v>
      </c>
      <c r="G23947" s="662">
        <v>123000</v>
      </c>
      <c r="H23947" s="661">
        <v>10</v>
      </c>
      <c r="I23947" s="662">
        <v>1250000</v>
      </c>
      <c r="J23947" s="663">
        <v>15000000</v>
      </c>
      <c r="K23947" s="662">
        <v>1845000000000</v>
      </c>
    </row>
    <row r="23948" spans="3:11" x14ac:dyDescent="0.25">
      <c r="C23948" s="660">
        <v>45964</v>
      </c>
      <c r="D23948" s="661" t="s">
        <v>317</v>
      </c>
      <c r="E23948" s="662">
        <v>125000</v>
      </c>
      <c r="F23948" s="662">
        <v>125000</v>
      </c>
      <c r="G23948" s="662">
        <v>123000</v>
      </c>
      <c r="H23948" s="661">
        <v>10</v>
      </c>
      <c r="I23948" s="662">
        <v>1250000</v>
      </c>
      <c r="J23948" s="663">
        <v>15000000</v>
      </c>
      <c r="K23948" s="662">
        <v>1845000000000</v>
      </c>
    </row>
    <row r="23949" spans="3:11" x14ac:dyDescent="0.25">
      <c r="C23949" s="660">
        <v>45964</v>
      </c>
      <c r="D23949" s="661" t="s">
        <v>1154</v>
      </c>
      <c r="E23949" s="662">
        <v>53000</v>
      </c>
      <c r="F23949" s="662">
        <v>55000</v>
      </c>
      <c r="G23949" s="662">
        <v>55001</v>
      </c>
      <c r="H23949" s="661">
        <v>1</v>
      </c>
      <c r="I23949" s="662">
        <v>53000</v>
      </c>
      <c r="J23949" s="663">
        <v>600000</v>
      </c>
      <c r="K23949" s="662">
        <v>33000600000</v>
      </c>
    </row>
    <row r="23950" spans="3:11" x14ac:dyDescent="0.25">
      <c r="C23950" s="660">
        <v>45964</v>
      </c>
      <c r="D23950" s="661" t="s">
        <v>1155</v>
      </c>
      <c r="E23950" s="662">
        <v>37000</v>
      </c>
      <c r="F23950" s="662">
        <v>35500</v>
      </c>
      <c r="G23950" s="662">
        <v>36900</v>
      </c>
      <c r="H23950" s="661">
        <v>13</v>
      </c>
      <c r="I23950" s="662">
        <v>481000</v>
      </c>
      <c r="J23950" s="663">
        <v>2400000</v>
      </c>
      <c r="K23950" s="662">
        <v>88560000000</v>
      </c>
    </row>
    <row r="23951" spans="3:11" x14ac:dyDescent="0.25">
      <c r="C23951" s="660">
        <v>45964</v>
      </c>
      <c r="D23951" s="661" t="s">
        <v>312</v>
      </c>
      <c r="E23951" s="662">
        <v>25600</v>
      </c>
      <c r="F23951" s="662">
        <v>26498</v>
      </c>
      <c r="G23951" s="662">
        <v>25300</v>
      </c>
      <c r="H23951" s="661">
        <v>1</v>
      </c>
      <c r="I23951" s="662">
        <v>25600</v>
      </c>
      <c r="J23951" s="663">
        <v>20000000</v>
      </c>
      <c r="K23951" s="662">
        <v>506000000000</v>
      </c>
    </row>
    <row r="23952" spans="3:11" x14ac:dyDescent="0.25">
      <c r="C23952" s="660">
        <v>45964</v>
      </c>
      <c r="D23952" s="661" t="s">
        <v>317</v>
      </c>
      <c r="E23952" s="662">
        <v>125000</v>
      </c>
      <c r="F23952" s="662">
        <v>125000</v>
      </c>
      <c r="G23952" s="662">
        <v>123000</v>
      </c>
      <c r="H23952" s="661">
        <v>1</v>
      </c>
      <c r="I23952" s="662">
        <v>125000</v>
      </c>
      <c r="J23952" s="663">
        <v>15000000</v>
      </c>
      <c r="K23952" s="662">
        <v>1845000000000</v>
      </c>
    </row>
    <row r="23953" spans="3:11" x14ac:dyDescent="0.25">
      <c r="C23953" s="660">
        <v>45964</v>
      </c>
      <c r="D23953" s="661" t="s">
        <v>317</v>
      </c>
      <c r="E23953" s="662">
        <v>125000</v>
      </c>
      <c r="F23953" s="662">
        <v>125000</v>
      </c>
      <c r="G23953" s="662">
        <v>123000</v>
      </c>
      <c r="H23953" s="661">
        <v>1</v>
      </c>
      <c r="I23953" s="662">
        <v>125000</v>
      </c>
      <c r="J23953" s="663">
        <v>15000000</v>
      </c>
      <c r="K23953" s="662">
        <v>1845000000000</v>
      </c>
    </row>
    <row r="23954" spans="3:11" x14ac:dyDescent="0.25">
      <c r="C23954" s="660">
        <v>45964</v>
      </c>
      <c r="D23954" s="661" t="s">
        <v>317</v>
      </c>
      <c r="E23954" s="662">
        <v>125000</v>
      </c>
      <c r="F23954" s="662">
        <v>125000</v>
      </c>
      <c r="G23954" s="662">
        <v>123000</v>
      </c>
      <c r="H23954" s="661">
        <v>9</v>
      </c>
      <c r="I23954" s="662">
        <v>1125000</v>
      </c>
      <c r="J23954" s="663">
        <v>15000000</v>
      </c>
      <c r="K23954" s="662">
        <v>1845000000000</v>
      </c>
    </row>
    <row r="23955" spans="3:11" x14ac:dyDescent="0.25">
      <c r="C23955" s="660">
        <v>45964</v>
      </c>
      <c r="D23955" s="661" t="s">
        <v>317</v>
      </c>
      <c r="E23955" s="662">
        <v>125000</v>
      </c>
      <c r="F23955" s="662">
        <v>125000</v>
      </c>
      <c r="G23955" s="662">
        <v>123000</v>
      </c>
      <c r="H23955" s="661">
        <v>62</v>
      </c>
      <c r="I23955" s="662">
        <v>7750000</v>
      </c>
      <c r="J23955" s="663">
        <v>15000000</v>
      </c>
      <c r="K23955" s="662">
        <v>1845000000000</v>
      </c>
    </row>
    <row r="23956" spans="3:11" x14ac:dyDescent="0.25">
      <c r="C23956" s="660">
        <v>45964</v>
      </c>
      <c r="D23956" s="661" t="s">
        <v>317</v>
      </c>
      <c r="E23956" s="662">
        <v>125000</v>
      </c>
      <c r="F23956" s="662">
        <v>125000</v>
      </c>
      <c r="G23956" s="662">
        <v>123000</v>
      </c>
      <c r="H23956" s="661">
        <v>12</v>
      </c>
      <c r="I23956" s="662">
        <v>1500000</v>
      </c>
      <c r="J23956" s="663">
        <v>15000000</v>
      </c>
      <c r="K23956" s="662">
        <v>1845000000000</v>
      </c>
    </row>
    <row r="23957" spans="3:11" x14ac:dyDescent="0.25">
      <c r="C23957" s="660">
        <v>45964</v>
      </c>
      <c r="D23957" s="661" t="s">
        <v>317</v>
      </c>
      <c r="E23957" s="662">
        <v>125000</v>
      </c>
      <c r="F23957" s="662">
        <v>125000</v>
      </c>
      <c r="G23957" s="662">
        <v>123000</v>
      </c>
      <c r="H23957" s="661">
        <v>12</v>
      </c>
      <c r="I23957" s="662">
        <v>1500000</v>
      </c>
      <c r="J23957" s="663">
        <v>15000000</v>
      </c>
      <c r="K23957" s="662">
        <v>1845000000000</v>
      </c>
    </row>
    <row r="23958" spans="3:11" x14ac:dyDescent="0.25">
      <c r="C23958" s="660">
        <v>45964</v>
      </c>
      <c r="D23958" s="661" t="s">
        <v>317</v>
      </c>
      <c r="E23958" s="662">
        <v>125150</v>
      </c>
      <c r="F23958" s="662">
        <v>125000</v>
      </c>
      <c r="G23958" s="662">
        <v>123000</v>
      </c>
      <c r="H23958" s="661">
        <v>62</v>
      </c>
      <c r="I23958" s="662">
        <v>7759300</v>
      </c>
      <c r="J23958" s="663">
        <v>15000000</v>
      </c>
      <c r="K23958" s="662">
        <v>1845000000000</v>
      </c>
    </row>
    <row r="23959" spans="3:11" x14ac:dyDescent="0.25">
      <c r="C23959" s="660">
        <v>45964</v>
      </c>
      <c r="D23959" s="661" t="s">
        <v>1154</v>
      </c>
      <c r="E23959" s="662">
        <v>55000</v>
      </c>
      <c r="F23959" s="662">
        <v>55000</v>
      </c>
      <c r="G23959" s="662">
        <v>55001</v>
      </c>
      <c r="H23959" s="661">
        <v>1</v>
      </c>
      <c r="I23959" s="662">
        <v>55000</v>
      </c>
      <c r="J23959" s="663">
        <v>600000</v>
      </c>
      <c r="K23959" s="662">
        <v>33000600000</v>
      </c>
    </row>
    <row r="23960" spans="3:11" x14ac:dyDescent="0.25">
      <c r="C23960" s="660">
        <v>45964</v>
      </c>
      <c r="D23960" s="661" t="s">
        <v>317</v>
      </c>
      <c r="E23960" s="662">
        <v>125150</v>
      </c>
      <c r="F23960" s="662">
        <v>125000</v>
      </c>
      <c r="G23960" s="662">
        <v>123000</v>
      </c>
      <c r="H23960" s="661">
        <v>60</v>
      </c>
      <c r="I23960" s="662">
        <v>7509000</v>
      </c>
      <c r="J23960" s="663">
        <v>15000000</v>
      </c>
      <c r="K23960" s="662">
        <v>1845000000000</v>
      </c>
    </row>
    <row r="23961" spans="3:11" x14ac:dyDescent="0.25">
      <c r="C23961" s="660">
        <v>45964</v>
      </c>
      <c r="D23961" s="661" t="s">
        <v>317</v>
      </c>
      <c r="E23961" s="662">
        <v>125000</v>
      </c>
      <c r="F23961" s="662">
        <v>125000</v>
      </c>
      <c r="G23961" s="662">
        <v>123000</v>
      </c>
      <c r="H23961" s="661">
        <v>5</v>
      </c>
      <c r="I23961" s="662">
        <v>625000</v>
      </c>
      <c r="J23961" s="663">
        <v>15000000</v>
      </c>
      <c r="K23961" s="662">
        <v>1845000000000</v>
      </c>
    </row>
    <row r="23962" spans="3:11" x14ac:dyDescent="0.25">
      <c r="C23962" s="660">
        <v>45964</v>
      </c>
      <c r="D23962" s="661" t="s">
        <v>317</v>
      </c>
      <c r="E23962" s="662">
        <v>125000</v>
      </c>
      <c r="F23962" s="662">
        <v>125000</v>
      </c>
      <c r="G23962" s="662">
        <v>123000</v>
      </c>
      <c r="H23962" s="661">
        <v>10</v>
      </c>
      <c r="I23962" s="662">
        <v>1250000</v>
      </c>
      <c r="J23962" s="663">
        <v>15000000</v>
      </c>
      <c r="K23962" s="662">
        <v>1845000000000</v>
      </c>
    </row>
    <row r="23963" spans="3:11" x14ac:dyDescent="0.25">
      <c r="C23963" s="660">
        <v>45964</v>
      </c>
      <c r="D23963" s="661" t="s">
        <v>317</v>
      </c>
      <c r="E23963" s="662">
        <v>125000</v>
      </c>
      <c r="F23963" s="662">
        <v>125000</v>
      </c>
      <c r="G23963" s="662">
        <v>123000</v>
      </c>
      <c r="H23963" s="661">
        <v>60</v>
      </c>
      <c r="I23963" s="662">
        <v>7500000</v>
      </c>
      <c r="J23963" s="663">
        <v>15000000</v>
      </c>
      <c r="K23963" s="662">
        <v>1845000000000</v>
      </c>
    </row>
    <row r="23964" spans="3:11" x14ac:dyDescent="0.25">
      <c r="C23964" s="660">
        <v>45964</v>
      </c>
      <c r="D23964" s="661" t="s">
        <v>317</v>
      </c>
      <c r="E23964" s="662">
        <v>125000</v>
      </c>
      <c r="F23964" s="662">
        <v>125000</v>
      </c>
      <c r="G23964" s="662">
        <v>123000</v>
      </c>
      <c r="H23964" s="661">
        <v>5</v>
      </c>
      <c r="I23964" s="662">
        <v>625000</v>
      </c>
      <c r="J23964" s="663">
        <v>15000000</v>
      </c>
      <c r="K23964" s="662">
        <v>1845000000000</v>
      </c>
    </row>
    <row r="23965" spans="3:11" x14ac:dyDescent="0.25">
      <c r="C23965" s="660">
        <v>45964</v>
      </c>
      <c r="D23965" s="661" t="s">
        <v>1155</v>
      </c>
      <c r="E23965" s="662">
        <v>36850</v>
      </c>
      <c r="F23965" s="662">
        <v>35500</v>
      </c>
      <c r="G23965" s="662">
        <v>36900</v>
      </c>
      <c r="H23965" s="661">
        <v>2</v>
      </c>
      <c r="I23965" s="662">
        <v>73700</v>
      </c>
      <c r="J23965" s="663">
        <v>2400000</v>
      </c>
      <c r="K23965" s="662">
        <v>88560000000</v>
      </c>
    </row>
    <row r="23966" spans="3:11" x14ac:dyDescent="0.25">
      <c r="C23966" s="660">
        <v>45964</v>
      </c>
      <c r="D23966" s="661" t="s">
        <v>317</v>
      </c>
      <c r="E23966" s="662">
        <v>125100</v>
      </c>
      <c r="F23966" s="662">
        <v>125000</v>
      </c>
      <c r="G23966" s="662">
        <v>123000</v>
      </c>
      <c r="H23966" s="661">
        <v>210</v>
      </c>
      <c r="I23966" s="662">
        <v>26271000</v>
      </c>
      <c r="J23966" s="663">
        <v>15000000</v>
      </c>
      <c r="K23966" s="662">
        <v>1845000000000</v>
      </c>
    </row>
    <row r="23967" spans="3:11" x14ac:dyDescent="0.25">
      <c r="C23967" s="660">
        <v>45964</v>
      </c>
      <c r="D23967" s="661" t="s">
        <v>312</v>
      </c>
      <c r="E23967" s="662">
        <v>25600</v>
      </c>
      <c r="F23967" s="662">
        <v>26498</v>
      </c>
      <c r="G23967" s="662">
        <v>25300</v>
      </c>
      <c r="H23967" s="661">
        <v>1</v>
      </c>
      <c r="I23967" s="662">
        <v>25600</v>
      </c>
      <c r="J23967" s="663">
        <v>20000000</v>
      </c>
      <c r="K23967" s="662">
        <v>506000000000</v>
      </c>
    </row>
    <row r="23968" spans="3:11" x14ac:dyDescent="0.25">
      <c r="C23968" s="660">
        <v>45964</v>
      </c>
      <c r="D23968" s="661" t="s">
        <v>1154</v>
      </c>
      <c r="E23968" s="662">
        <v>55000</v>
      </c>
      <c r="F23968" s="662">
        <v>55000</v>
      </c>
      <c r="G23968" s="662">
        <v>55001</v>
      </c>
      <c r="H23968" s="661">
        <v>1</v>
      </c>
      <c r="I23968" s="662">
        <v>55000</v>
      </c>
      <c r="J23968" s="663">
        <v>600000</v>
      </c>
      <c r="K23968" s="662">
        <v>33000600000</v>
      </c>
    </row>
    <row r="23969" spans="3:11" x14ac:dyDescent="0.25">
      <c r="C23969" s="660">
        <v>45964</v>
      </c>
      <c r="D23969" s="661" t="s">
        <v>1154</v>
      </c>
      <c r="E23969" s="662">
        <v>55000</v>
      </c>
      <c r="F23969" s="662">
        <v>55000</v>
      </c>
      <c r="G23969" s="662">
        <v>55001</v>
      </c>
      <c r="H23969" s="661">
        <v>1</v>
      </c>
      <c r="I23969" s="662">
        <v>55000</v>
      </c>
      <c r="J23969" s="663">
        <v>600000</v>
      </c>
      <c r="K23969" s="662">
        <v>33000600000</v>
      </c>
    </row>
    <row r="23970" spans="3:11" x14ac:dyDescent="0.25">
      <c r="C23970" s="660">
        <v>45964</v>
      </c>
      <c r="D23970" s="661" t="s">
        <v>312</v>
      </c>
      <c r="E23970" s="662">
        <v>25350</v>
      </c>
      <c r="F23970" s="662">
        <v>26498</v>
      </c>
      <c r="G23970" s="662">
        <v>25300</v>
      </c>
      <c r="H23970" s="661">
        <v>1</v>
      </c>
      <c r="I23970" s="662">
        <v>25350</v>
      </c>
      <c r="J23970" s="663">
        <v>20000000</v>
      </c>
      <c r="K23970" s="662">
        <v>506000000000</v>
      </c>
    </row>
    <row r="23971" spans="3:11" x14ac:dyDescent="0.25">
      <c r="C23971" s="660">
        <v>45964</v>
      </c>
      <c r="D23971" s="661" t="s">
        <v>317</v>
      </c>
      <c r="E23971" s="662">
        <v>125100</v>
      </c>
      <c r="F23971" s="662">
        <v>125000</v>
      </c>
      <c r="G23971" s="662">
        <v>123000</v>
      </c>
      <c r="H23971" s="661">
        <v>91</v>
      </c>
      <c r="I23971" s="662">
        <v>11384100</v>
      </c>
      <c r="J23971" s="663">
        <v>15000000</v>
      </c>
      <c r="K23971" s="662">
        <v>1845000000000</v>
      </c>
    </row>
    <row r="23972" spans="3:11" x14ac:dyDescent="0.25">
      <c r="C23972" s="660">
        <v>45964</v>
      </c>
      <c r="D23972" s="661" t="s">
        <v>317</v>
      </c>
      <c r="E23972" s="662">
        <v>124000</v>
      </c>
      <c r="F23972" s="662">
        <v>125000</v>
      </c>
      <c r="G23972" s="662">
        <v>123000</v>
      </c>
      <c r="H23972" s="661">
        <v>4</v>
      </c>
      <c r="I23972" s="662">
        <v>496000</v>
      </c>
      <c r="J23972" s="663">
        <v>15000000</v>
      </c>
      <c r="K23972" s="662">
        <v>1845000000000</v>
      </c>
    </row>
    <row r="23973" spans="3:11" x14ac:dyDescent="0.25">
      <c r="C23973" s="660">
        <v>45964</v>
      </c>
      <c r="D23973" s="661" t="s">
        <v>317</v>
      </c>
      <c r="E23973" s="662">
        <v>125000</v>
      </c>
      <c r="F23973" s="662">
        <v>125000</v>
      </c>
      <c r="G23973" s="662">
        <v>123000</v>
      </c>
      <c r="H23973" s="661">
        <v>1</v>
      </c>
      <c r="I23973" s="662">
        <v>125000</v>
      </c>
      <c r="J23973" s="663">
        <v>15000000</v>
      </c>
      <c r="K23973" s="662">
        <v>1845000000000</v>
      </c>
    </row>
    <row r="23974" spans="3:11" x14ac:dyDescent="0.25">
      <c r="C23974" s="660">
        <v>45964</v>
      </c>
      <c r="D23974" s="661" t="s">
        <v>317</v>
      </c>
      <c r="E23974" s="662">
        <v>125000</v>
      </c>
      <c r="F23974" s="662">
        <v>125000</v>
      </c>
      <c r="G23974" s="662">
        <v>123000</v>
      </c>
      <c r="H23974" s="661">
        <v>3</v>
      </c>
      <c r="I23974" s="662">
        <v>375000</v>
      </c>
      <c r="J23974" s="663">
        <v>15000000</v>
      </c>
      <c r="K23974" s="662">
        <v>1845000000000</v>
      </c>
    </row>
    <row r="23975" spans="3:11" x14ac:dyDescent="0.25">
      <c r="C23975" s="660">
        <v>45964</v>
      </c>
      <c r="D23975" s="661" t="s">
        <v>310</v>
      </c>
      <c r="E23975" s="662">
        <v>98000</v>
      </c>
      <c r="F23975" s="662">
        <v>100950</v>
      </c>
      <c r="G23975" s="662">
        <v>97000</v>
      </c>
      <c r="H23975" s="661">
        <v>1</v>
      </c>
      <c r="I23975" s="662">
        <v>98000</v>
      </c>
      <c r="J23975" s="663">
        <v>19450000</v>
      </c>
      <c r="K23975" s="662">
        <v>1886650000000</v>
      </c>
    </row>
    <row r="23976" spans="3:11" x14ac:dyDescent="0.25">
      <c r="C23976" s="660">
        <v>45964</v>
      </c>
      <c r="D23976" s="661" t="s">
        <v>312</v>
      </c>
      <c r="E23976" s="662">
        <v>25350</v>
      </c>
      <c r="F23976" s="662">
        <v>26498</v>
      </c>
      <c r="G23976" s="662">
        <v>25300</v>
      </c>
      <c r="H23976" s="661">
        <v>3</v>
      </c>
      <c r="I23976" s="662">
        <v>76050</v>
      </c>
      <c r="J23976" s="663">
        <v>20000000</v>
      </c>
      <c r="K23976" s="662">
        <v>506000000000</v>
      </c>
    </row>
    <row r="23977" spans="3:11" x14ac:dyDescent="0.25">
      <c r="C23977" s="660">
        <v>45964</v>
      </c>
      <c r="D23977" s="661" t="s">
        <v>317</v>
      </c>
      <c r="E23977" s="662">
        <v>125000</v>
      </c>
      <c r="F23977" s="662">
        <v>125000</v>
      </c>
      <c r="G23977" s="662">
        <v>123000</v>
      </c>
      <c r="H23977" s="661">
        <v>1</v>
      </c>
      <c r="I23977" s="662">
        <v>125000</v>
      </c>
      <c r="J23977" s="663">
        <v>15000000</v>
      </c>
      <c r="K23977" s="662">
        <v>1845000000000</v>
      </c>
    </row>
    <row r="23978" spans="3:11" x14ac:dyDescent="0.25">
      <c r="C23978" s="660">
        <v>45964</v>
      </c>
      <c r="D23978" s="661" t="s">
        <v>317</v>
      </c>
      <c r="E23978" s="662">
        <v>125000</v>
      </c>
      <c r="F23978" s="662">
        <v>125000</v>
      </c>
      <c r="G23978" s="662">
        <v>123000</v>
      </c>
      <c r="H23978" s="661">
        <v>20</v>
      </c>
      <c r="I23978" s="662">
        <v>2500000</v>
      </c>
      <c r="J23978" s="663">
        <v>15000000</v>
      </c>
      <c r="K23978" s="662">
        <v>1845000000000</v>
      </c>
    </row>
    <row r="23979" spans="3:11" x14ac:dyDescent="0.25">
      <c r="C23979" s="660">
        <v>45964</v>
      </c>
      <c r="D23979" s="661" t="s">
        <v>312</v>
      </c>
      <c r="E23979" s="662">
        <v>25350</v>
      </c>
      <c r="F23979" s="662">
        <v>26498</v>
      </c>
      <c r="G23979" s="662">
        <v>25300</v>
      </c>
      <c r="H23979" s="661">
        <v>1</v>
      </c>
      <c r="I23979" s="662">
        <v>25350</v>
      </c>
      <c r="J23979" s="663">
        <v>20000000</v>
      </c>
      <c r="K23979" s="662">
        <v>506000000000</v>
      </c>
    </row>
    <row r="23980" spans="3:11" x14ac:dyDescent="0.25">
      <c r="C23980" s="660">
        <v>45964</v>
      </c>
      <c r="D23980" s="661" t="s">
        <v>312</v>
      </c>
      <c r="E23980" s="662">
        <v>25350</v>
      </c>
      <c r="F23980" s="662">
        <v>26498</v>
      </c>
      <c r="G23980" s="662">
        <v>25300</v>
      </c>
      <c r="H23980" s="661">
        <v>1</v>
      </c>
      <c r="I23980" s="662">
        <v>25350</v>
      </c>
      <c r="J23980" s="663">
        <v>20000000</v>
      </c>
      <c r="K23980" s="662">
        <v>506000000000</v>
      </c>
    </row>
    <row r="23981" spans="3:11" x14ac:dyDescent="0.25">
      <c r="C23981" s="660">
        <v>45964</v>
      </c>
      <c r="D23981" s="661" t="s">
        <v>312</v>
      </c>
      <c r="E23981" s="662">
        <v>25350</v>
      </c>
      <c r="F23981" s="662">
        <v>26498</v>
      </c>
      <c r="G23981" s="662">
        <v>25300</v>
      </c>
      <c r="H23981" s="661">
        <v>1</v>
      </c>
      <c r="I23981" s="662">
        <v>25350</v>
      </c>
      <c r="J23981" s="663">
        <v>20000000</v>
      </c>
      <c r="K23981" s="662">
        <v>506000000000</v>
      </c>
    </row>
    <row r="23982" spans="3:11" x14ac:dyDescent="0.25">
      <c r="C23982" s="660">
        <v>45964</v>
      </c>
      <c r="D23982" s="661" t="s">
        <v>312</v>
      </c>
      <c r="E23982" s="662">
        <v>25300</v>
      </c>
      <c r="F23982" s="662">
        <v>26498</v>
      </c>
      <c r="G23982" s="662">
        <v>25300</v>
      </c>
      <c r="H23982" s="661">
        <v>263</v>
      </c>
      <c r="I23982" s="662">
        <v>6653900</v>
      </c>
      <c r="J23982" s="663">
        <v>20000000</v>
      </c>
      <c r="K23982" s="662">
        <v>506000000000</v>
      </c>
    </row>
    <row r="23983" spans="3:11" x14ac:dyDescent="0.25">
      <c r="C23983" s="660">
        <v>45964</v>
      </c>
      <c r="D23983" s="661" t="s">
        <v>1154</v>
      </c>
      <c r="E23983" s="662">
        <v>55001</v>
      </c>
      <c r="F23983" s="662">
        <v>55000</v>
      </c>
      <c r="G23983" s="662">
        <v>55001</v>
      </c>
      <c r="H23983" s="661">
        <v>10</v>
      </c>
      <c r="I23983" s="662">
        <v>550010</v>
      </c>
      <c r="J23983" s="663">
        <v>600000</v>
      </c>
      <c r="K23983" s="662">
        <v>33000600000</v>
      </c>
    </row>
    <row r="23984" spans="3:11" x14ac:dyDescent="0.25">
      <c r="C23984" s="660">
        <v>45964</v>
      </c>
      <c r="D23984" s="661" t="s">
        <v>312</v>
      </c>
      <c r="E23984" s="662">
        <v>25351</v>
      </c>
      <c r="F23984" s="662">
        <v>26498</v>
      </c>
      <c r="G23984" s="662">
        <v>25300</v>
      </c>
      <c r="H23984" s="661">
        <v>1</v>
      </c>
      <c r="I23984" s="662">
        <v>25351</v>
      </c>
      <c r="J23984" s="663">
        <v>20000000</v>
      </c>
      <c r="K23984" s="662">
        <v>506000000000</v>
      </c>
    </row>
    <row r="23985" spans="3:11" x14ac:dyDescent="0.25">
      <c r="C23985" s="660">
        <v>45964</v>
      </c>
      <c r="D23985" s="661" t="s">
        <v>312</v>
      </c>
      <c r="E23985" s="662">
        <v>25300</v>
      </c>
      <c r="F23985" s="662">
        <v>26498</v>
      </c>
      <c r="G23985" s="662">
        <v>25300</v>
      </c>
      <c r="H23985" s="661">
        <v>25</v>
      </c>
      <c r="I23985" s="662">
        <v>632500</v>
      </c>
      <c r="J23985" s="663">
        <v>20000000</v>
      </c>
      <c r="K23985" s="662">
        <v>506000000000</v>
      </c>
    </row>
    <row r="23986" spans="3:11" x14ac:dyDescent="0.25">
      <c r="C23986" s="660">
        <v>45964</v>
      </c>
      <c r="D23986" s="661" t="s">
        <v>312</v>
      </c>
      <c r="E23986" s="662">
        <v>25500</v>
      </c>
      <c r="F23986" s="662">
        <v>26498</v>
      </c>
      <c r="G23986" s="662">
        <v>25300</v>
      </c>
      <c r="H23986" s="661">
        <v>10</v>
      </c>
      <c r="I23986" s="662">
        <v>255000</v>
      </c>
      <c r="J23986" s="663">
        <v>20000000</v>
      </c>
      <c r="K23986" s="662">
        <v>506000000000</v>
      </c>
    </row>
    <row r="23987" spans="3:11" x14ac:dyDescent="0.25">
      <c r="C23987" s="660">
        <v>45964</v>
      </c>
      <c r="D23987" s="661" t="s">
        <v>312</v>
      </c>
      <c r="E23987" s="662">
        <v>25500</v>
      </c>
      <c r="F23987" s="662">
        <v>26498</v>
      </c>
      <c r="G23987" s="662">
        <v>25300</v>
      </c>
      <c r="H23987" s="661">
        <v>1</v>
      </c>
      <c r="I23987" s="662">
        <v>25500</v>
      </c>
      <c r="J23987" s="663">
        <v>20000000</v>
      </c>
      <c r="K23987" s="662">
        <v>506000000000</v>
      </c>
    </row>
    <row r="23988" spans="3:11" x14ac:dyDescent="0.25">
      <c r="C23988" s="660">
        <v>45964</v>
      </c>
      <c r="D23988" s="661" t="s">
        <v>310</v>
      </c>
      <c r="E23988" s="662">
        <v>97000</v>
      </c>
      <c r="F23988" s="662">
        <v>100950</v>
      </c>
      <c r="G23988" s="662">
        <v>97000</v>
      </c>
      <c r="H23988" s="661">
        <v>13</v>
      </c>
      <c r="I23988" s="662">
        <v>1261000</v>
      </c>
      <c r="J23988" s="663">
        <v>19450000</v>
      </c>
      <c r="K23988" s="662">
        <v>1886650000000</v>
      </c>
    </row>
    <row r="23989" spans="3:11" x14ac:dyDescent="0.25">
      <c r="C23989" s="660">
        <v>45964</v>
      </c>
      <c r="D23989" s="661" t="s">
        <v>1154</v>
      </c>
      <c r="E23989" s="662">
        <v>55001</v>
      </c>
      <c r="F23989" s="662">
        <v>55000</v>
      </c>
      <c r="G23989" s="662">
        <v>55001</v>
      </c>
      <c r="H23989" s="661">
        <v>2</v>
      </c>
      <c r="I23989" s="662">
        <v>110002</v>
      </c>
      <c r="J23989" s="663">
        <v>600000</v>
      </c>
      <c r="K23989" s="662">
        <v>33000600000</v>
      </c>
    </row>
    <row r="23990" spans="3:11" x14ac:dyDescent="0.25">
      <c r="C23990" s="660">
        <v>45964</v>
      </c>
      <c r="D23990" s="661" t="s">
        <v>1155</v>
      </c>
      <c r="E23990" s="662">
        <v>36900</v>
      </c>
      <c r="F23990" s="662">
        <v>35500</v>
      </c>
      <c r="G23990" s="662">
        <v>36900</v>
      </c>
      <c r="H23990" s="661">
        <v>2</v>
      </c>
      <c r="I23990" s="662">
        <v>73800</v>
      </c>
      <c r="J23990" s="663">
        <v>2400000</v>
      </c>
      <c r="K23990" s="662">
        <v>88560000000</v>
      </c>
    </row>
    <row r="23991" spans="3:11" x14ac:dyDescent="0.25">
      <c r="C23991" s="660">
        <v>45964</v>
      </c>
      <c r="D23991" s="661" t="s">
        <v>317</v>
      </c>
      <c r="E23991" s="662">
        <v>125500</v>
      </c>
      <c r="F23991" s="662">
        <v>125000</v>
      </c>
      <c r="G23991" s="662">
        <v>123000</v>
      </c>
      <c r="H23991" s="661">
        <v>144</v>
      </c>
      <c r="I23991" s="662">
        <v>18072000</v>
      </c>
      <c r="J23991" s="663">
        <v>15000000</v>
      </c>
      <c r="K23991" s="662">
        <v>1845000000000</v>
      </c>
    </row>
    <row r="23992" spans="3:11" x14ac:dyDescent="0.25">
      <c r="C23992" s="660">
        <v>45964</v>
      </c>
      <c r="D23992" s="661" t="s">
        <v>317</v>
      </c>
      <c r="E23992" s="662">
        <v>125500</v>
      </c>
      <c r="F23992" s="662">
        <v>125000</v>
      </c>
      <c r="G23992" s="662">
        <v>123000</v>
      </c>
      <c r="H23992" s="661">
        <v>1</v>
      </c>
      <c r="I23992" s="662">
        <v>125500</v>
      </c>
      <c r="J23992" s="663">
        <v>15000000</v>
      </c>
      <c r="K23992" s="662">
        <v>1845000000000</v>
      </c>
    </row>
    <row r="23993" spans="3:11" x14ac:dyDescent="0.25">
      <c r="C23993" s="660">
        <v>45964</v>
      </c>
      <c r="D23993" s="661" t="s">
        <v>317</v>
      </c>
      <c r="E23993" s="662">
        <v>124000</v>
      </c>
      <c r="F23993" s="662">
        <v>125000</v>
      </c>
      <c r="G23993" s="662">
        <v>123000</v>
      </c>
      <c r="H23993" s="661">
        <v>5</v>
      </c>
      <c r="I23993" s="662">
        <v>620000</v>
      </c>
      <c r="J23993" s="663">
        <v>15000000</v>
      </c>
      <c r="K23993" s="662">
        <v>1845000000000</v>
      </c>
    </row>
    <row r="23994" spans="3:11" x14ac:dyDescent="0.25">
      <c r="C23994" s="660">
        <v>45964</v>
      </c>
      <c r="D23994" s="661" t="s">
        <v>317</v>
      </c>
      <c r="E23994" s="662">
        <v>125000</v>
      </c>
      <c r="F23994" s="662">
        <v>125000</v>
      </c>
      <c r="G23994" s="662">
        <v>123000</v>
      </c>
      <c r="H23994" s="661">
        <v>50</v>
      </c>
      <c r="I23994" s="662">
        <v>6250000</v>
      </c>
      <c r="J23994" s="663">
        <v>15000000</v>
      </c>
      <c r="K23994" s="662">
        <v>1845000000000</v>
      </c>
    </row>
    <row r="23995" spans="3:11" x14ac:dyDescent="0.25">
      <c r="C23995" s="660">
        <v>45964</v>
      </c>
      <c r="D23995" s="661" t="s">
        <v>317</v>
      </c>
      <c r="E23995" s="662">
        <v>125000</v>
      </c>
      <c r="F23995" s="662">
        <v>125000</v>
      </c>
      <c r="G23995" s="662">
        <v>123000</v>
      </c>
      <c r="H23995" s="661">
        <v>8</v>
      </c>
      <c r="I23995" s="662">
        <v>1000000</v>
      </c>
      <c r="J23995" s="663">
        <v>15000000</v>
      </c>
      <c r="K23995" s="662">
        <v>1845000000000</v>
      </c>
    </row>
    <row r="23996" spans="3:11" x14ac:dyDescent="0.25">
      <c r="C23996" s="660">
        <v>45964</v>
      </c>
      <c r="D23996" s="661" t="s">
        <v>317</v>
      </c>
      <c r="E23996" s="662">
        <v>125000</v>
      </c>
      <c r="F23996" s="662">
        <v>125000</v>
      </c>
      <c r="G23996" s="662">
        <v>123000</v>
      </c>
      <c r="H23996" s="661">
        <v>5</v>
      </c>
      <c r="I23996" s="662">
        <v>625000</v>
      </c>
      <c r="J23996" s="663">
        <v>15000000</v>
      </c>
      <c r="K23996" s="662">
        <v>1845000000000</v>
      </c>
    </row>
    <row r="23997" spans="3:11" x14ac:dyDescent="0.25">
      <c r="C23997" s="660">
        <v>45964</v>
      </c>
      <c r="D23997" s="661" t="s">
        <v>317</v>
      </c>
      <c r="E23997" s="662">
        <v>125200</v>
      </c>
      <c r="F23997" s="662">
        <v>125000</v>
      </c>
      <c r="G23997" s="662">
        <v>123000</v>
      </c>
      <c r="H23997" s="661">
        <v>10</v>
      </c>
      <c r="I23997" s="662">
        <v>1252000</v>
      </c>
      <c r="J23997" s="663">
        <v>15000000</v>
      </c>
      <c r="K23997" s="662">
        <v>1845000000000</v>
      </c>
    </row>
    <row r="23998" spans="3:11" x14ac:dyDescent="0.25">
      <c r="C23998" s="660">
        <v>45964</v>
      </c>
      <c r="D23998" s="661" t="s">
        <v>317</v>
      </c>
      <c r="E23998" s="662">
        <v>125500</v>
      </c>
      <c r="F23998" s="662">
        <v>125000</v>
      </c>
      <c r="G23998" s="662">
        <v>123000</v>
      </c>
      <c r="H23998" s="661">
        <v>10</v>
      </c>
      <c r="I23998" s="662">
        <v>1255000</v>
      </c>
      <c r="J23998" s="663">
        <v>15000000</v>
      </c>
      <c r="K23998" s="662">
        <v>1845000000000</v>
      </c>
    </row>
    <row r="23999" spans="3:11" x14ac:dyDescent="0.25">
      <c r="C23999" s="660">
        <v>45964</v>
      </c>
      <c r="D23999" s="661" t="s">
        <v>317</v>
      </c>
      <c r="E23999" s="662">
        <v>125500</v>
      </c>
      <c r="F23999" s="662">
        <v>125000</v>
      </c>
      <c r="G23999" s="662">
        <v>123000</v>
      </c>
      <c r="H23999" s="661">
        <v>36</v>
      </c>
      <c r="I23999" s="662">
        <v>4518000</v>
      </c>
      <c r="J23999" s="663">
        <v>15000000</v>
      </c>
      <c r="K23999" s="662">
        <v>1845000000000</v>
      </c>
    </row>
    <row r="24000" spans="3:11" x14ac:dyDescent="0.25">
      <c r="C24000" s="660">
        <v>45964</v>
      </c>
      <c r="D24000" s="661" t="s">
        <v>312</v>
      </c>
      <c r="E24000" s="662">
        <v>25300</v>
      </c>
      <c r="F24000" s="662">
        <v>26498</v>
      </c>
      <c r="G24000" s="662">
        <v>25300</v>
      </c>
      <c r="H24000" s="661">
        <v>14</v>
      </c>
      <c r="I24000" s="662">
        <v>354200</v>
      </c>
      <c r="J24000" s="663">
        <v>20000000</v>
      </c>
      <c r="K24000" s="662">
        <v>506000000000</v>
      </c>
    </row>
    <row r="24001" spans="3:11" x14ac:dyDescent="0.25">
      <c r="C24001" s="660">
        <v>45964</v>
      </c>
      <c r="D24001" s="661" t="s">
        <v>317</v>
      </c>
      <c r="E24001" s="662">
        <v>125500</v>
      </c>
      <c r="F24001" s="662">
        <v>125000</v>
      </c>
      <c r="G24001" s="662">
        <v>123000</v>
      </c>
      <c r="H24001" s="661">
        <v>194</v>
      </c>
      <c r="I24001" s="662">
        <v>24347000</v>
      </c>
      <c r="J24001" s="663">
        <v>15000000</v>
      </c>
      <c r="K24001" s="662">
        <v>1845000000000</v>
      </c>
    </row>
    <row r="24002" spans="3:11" x14ac:dyDescent="0.25">
      <c r="C24002" s="660">
        <v>45964</v>
      </c>
      <c r="D24002" s="661" t="s">
        <v>317</v>
      </c>
      <c r="E24002" s="662">
        <v>123000</v>
      </c>
      <c r="F24002" s="662">
        <v>125000</v>
      </c>
      <c r="G24002" s="662">
        <v>123000</v>
      </c>
      <c r="H24002" s="661">
        <v>1</v>
      </c>
      <c r="I24002" s="662">
        <v>123000</v>
      </c>
      <c r="J24002" s="663">
        <v>15000000</v>
      </c>
      <c r="K24002" s="662">
        <v>1845000000000</v>
      </c>
    </row>
    <row r="24003" spans="3:11" x14ac:dyDescent="0.25">
      <c r="C24003" s="660">
        <v>45964</v>
      </c>
      <c r="D24003" s="661" t="s">
        <v>312</v>
      </c>
      <c r="E24003" s="662">
        <v>25300</v>
      </c>
      <c r="F24003" s="662">
        <v>26498</v>
      </c>
      <c r="G24003" s="662">
        <v>25300</v>
      </c>
      <c r="H24003" s="661">
        <v>4</v>
      </c>
      <c r="I24003" s="662">
        <v>101200</v>
      </c>
      <c r="J24003" s="663">
        <v>20000000</v>
      </c>
      <c r="K24003" s="662">
        <v>506000000000</v>
      </c>
    </row>
    <row r="24004" spans="3:11" x14ac:dyDescent="0.25">
      <c r="C24004" s="660">
        <v>45964</v>
      </c>
      <c r="D24004" s="661" t="s">
        <v>1155</v>
      </c>
      <c r="E24004" s="662">
        <v>36900</v>
      </c>
      <c r="F24004" s="662">
        <v>35500</v>
      </c>
      <c r="G24004" s="662">
        <v>36900</v>
      </c>
      <c r="H24004" s="661">
        <v>1</v>
      </c>
      <c r="I24004" s="662">
        <v>36900</v>
      </c>
      <c r="J24004" s="663">
        <v>2400000</v>
      </c>
      <c r="K24004" s="662">
        <v>88560000000</v>
      </c>
    </row>
    <row r="24005" spans="3:11" x14ac:dyDescent="0.25">
      <c r="C24005" s="660">
        <v>45964</v>
      </c>
      <c r="D24005" s="661" t="s">
        <v>312</v>
      </c>
      <c r="E24005" s="662">
        <v>25300</v>
      </c>
      <c r="F24005" s="662">
        <v>26498</v>
      </c>
      <c r="G24005" s="662">
        <v>25300</v>
      </c>
      <c r="H24005" s="661">
        <v>1</v>
      </c>
      <c r="I24005" s="662">
        <v>25300</v>
      </c>
      <c r="J24005" s="663">
        <v>20000000</v>
      </c>
      <c r="K24005" s="662">
        <v>506000000000</v>
      </c>
    </row>
    <row r="24006" spans="3:11" x14ac:dyDescent="0.25">
      <c r="C24006" s="660">
        <v>45964</v>
      </c>
      <c r="D24006" s="661" t="s">
        <v>1154</v>
      </c>
      <c r="E24006" s="662">
        <v>55001</v>
      </c>
      <c r="F24006" s="662">
        <v>55000</v>
      </c>
      <c r="G24006" s="662">
        <v>55001</v>
      </c>
      <c r="H24006" s="661">
        <v>10</v>
      </c>
      <c r="I24006" s="662">
        <v>550010</v>
      </c>
      <c r="J24006" s="663">
        <v>600000</v>
      </c>
      <c r="K24006" s="662">
        <v>33000600000</v>
      </c>
    </row>
    <row r="24007" spans="3:11" x14ac:dyDescent="0.25">
      <c r="C24007" s="660">
        <v>45965</v>
      </c>
      <c r="D24007" s="661" t="s">
        <v>310</v>
      </c>
      <c r="E24007" s="662">
        <v>98000</v>
      </c>
      <c r="F24007" s="662">
        <v>97000</v>
      </c>
      <c r="G24007" s="662">
        <v>96001</v>
      </c>
      <c r="H24007" s="661">
        <v>1</v>
      </c>
      <c r="I24007" s="662">
        <v>98000</v>
      </c>
      <c r="J24007" s="663">
        <v>19450000</v>
      </c>
      <c r="K24007" s="662">
        <v>1867219450000</v>
      </c>
    </row>
    <row r="24008" spans="3:11" x14ac:dyDescent="0.25">
      <c r="C24008" s="660">
        <v>45965</v>
      </c>
      <c r="D24008" s="661" t="s">
        <v>310</v>
      </c>
      <c r="E24008" s="662">
        <v>98000</v>
      </c>
      <c r="F24008" s="662">
        <v>97000</v>
      </c>
      <c r="G24008" s="662">
        <v>96001</v>
      </c>
      <c r="H24008" s="661">
        <v>3</v>
      </c>
      <c r="I24008" s="662">
        <v>294000</v>
      </c>
      <c r="J24008" s="663">
        <v>19450000</v>
      </c>
      <c r="K24008" s="662">
        <v>1867219450000</v>
      </c>
    </row>
    <row r="24009" spans="3:11" x14ac:dyDescent="0.25">
      <c r="C24009" s="660">
        <v>45965</v>
      </c>
      <c r="D24009" s="661" t="s">
        <v>310</v>
      </c>
      <c r="E24009" s="662">
        <v>98000</v>
      </c>
      <c r="F24009" s="662">
        <v>97000</v>
      </c>
      <c r="G24009" s="662">
        <v>96001</v>
      </c>
      <c r="H24009" s="661">
        <v>2</v>
      </c>
      <c r="I24009" s="662">
        <v>196000</v>
      </c>
      <c r="J24009" s="663">
        <v>19450000</v>
      </c>
      <c r="K24009" s="662">
        <v>1867219450000</v>
      </c>
    </row>
    <row r="24010" spans="3:11" x14ac:dyDescent="0.25">
      <c r="C24010" s="660">
        <v>45965</v>
      </c>
      <c r="D24010" s="661" t="s">
        <v>312</v>
      </c>
      <c r="E24010" s="662">
        <v>25500</v>
      </c>
      <c r="F24010" s="662">
        <v>25300</v>
      </c>
      <c r="G24010" s="662">
        <v>25000</v>
      </c>
      <c r="H24010" s="661">
        <v>1</v>
      </c>
      <c r="I24010" s="662">
        <v>25500</v>
      </c>
      <c r="J24010" s="663">
        <v>20000000</v>
      </c>
      <c r="K24010" s="662">
        <v>500000000000</v>
      </c>
    </row>
    <row r="24011" spans="3:11" x14ac:dyDescent="0.25">
      <c r="C24011" s="660">
        <v>45965</v>
      </c>
      <c r="D24011" s="661" t="s">
        <v>312</v>
      </c>
      <c r="E24011" s="662">
        <v>25500</v>
      </c>
      <c r="F24011" s="662">
        <v>25300</v>
      </c>
      <c r="G24011" s="662">
        <v>25000</v>
      </c>
      <c r="H24011" s="661">
        <v>4</v>
      </c>
      <c r="I24011" s="662">
        <v>102000</v>
      </c>
      <c r="J24011" s="663">
        <v>20000000</v>
      </c>
      <c r="K24011" s="662">
        <v>500000000000</v>
      </c>
    </row>
    <row r="24012" spans="3:11" x14ac:dyDescent="0.25">
      <c r="C24012" s="660">
        <v>45965</v>
      </c>
      <c r="D24012" s="661" t="s">
        <v>1155</v>
      </c>
      <c r="E24012" s="662">
        <v>36900</v>
      </c>
      <c r="F24012" s="662">
        <v>36900</v>
      </c>
      <c r="G24012" s="662">
        <v>36855</v>
      </c>
      <c r="H24012" s="661">
        <v>1</v>
      </c>
      <c r="I24012" s="662">
        <v>36900</v>
      </c>
      <c r="J24012" s="663">
        <v>2400000</v>
      </c>
      <c r="K24012" s="662">
        <v>88452000000</v>
      </c>
    </row>
    <row r="24013" spans="3:11" x14ac:dyDescent="0.25">
      <c r="C24013" s="660">
        <v>45965</v>
      </c>
      <c r="D24013" s="661" t="s">
        <v>1155</v>
      </c>
      <c r="E24013" s="662">
        <v>36900</v>
      </c>
      <c r="F24013" s="662">
        <v>36900</v>
      </c>
      <c r="G24013" s="662">
        <v>36855</v>
      </c>
      <c r="H24013" s="661">
        <v>1</v>
      </c>
      <c r="I24013" s="662">
        <v>36900</v>
      </c>
      <c r="J24013" s="663">
        <v>2400000</v>
      </c>
      <c r="K24013" s="662">
        <v>88452000000</v>
      </c>
    </row>
    <row r="24014" spans="3:11" x14ac:dyDescent="0.25">
      <c r="C24014" s="660">
        <v>45965</v>
      </c>
      <c r="D24014" s="661" t="s">
        <v>1154</v>
      </c>
      <c r="E24014" s="662">
        <v>56000</v>
      </c>
      <c r="F24014" s="662">
        <v>55001</v>
      </c>
      <c r="G24014" s="662">
        <v>56000</v>
      </c>
      <c r="H24014" s="661">
        <v>1</v>
      </c>
      <c r="I24014" s="662">
        <v>56000</v>
      </c>
      <c r="J24014" s="663">
        <v>600000</v>
      </c>
      <c r="K24014" s="662">
        <v>33600000000</v>
      </c>
    </row>
    <row r="24015" spans="3:11" x14ac:dyDescent="0.25">
      <c r="C24015" s="660">
        <v>45965</v>
      </c>
      <c r="D24015" s="661" t="s">
        <v>312</v>
      </c>
      <c r="E24015" s="662">
        <v>25500</v>
      </c>
      <c r="F24015" s="662">
        <v>25300</v>
      </c>
      <c r="G24015" s="662">
        <v>25000</v>
      </c>
      <c r="H24015" s="661">
        <v>1</v>
      </c>
      <c r="I24015" s="662">
        <v>25500</v>
      </c>
      <c r="J24015" s="663">
        <v>20000000</v>
      </c>
      <c r="K24015" s="662">
        <v>500000000000</v>
      </c>
    </row>
    <row r="24016" spans="3:11" x14ac:dyDescent="0.25">
      <c r="C24016" s="660">
        <v>45965</v>
      </c>
      <c r="D24016" s="661" t="s">
        <v>312</v>
      </c>
      <c r="E24016" s="662">
        <v>25500</v>
      </c>
      <c r="F24016" s="662">
        <v>25300</v>
      </c>
      <c r="G24016" s="662">
        <v>25000</v>
      </c>
      <c r="H24016" s="661">
        <v>5</v>
      </c>
      <c r="I24016" s="662">
        <v>127500</v>
      </c>
      <c r="J24016" s="663">
        <v>20000000</v>
      </c>
      <c r="K24016" s="662">
        <v>500000000000</v>
      </c>
    </row>
    <row r="24017" spans="3:11" x14ac:dyDescent="0.25">
      <c r="C24017" s="660">
        <v>45965</v>
      </c>
      <c r="D24017" s="661" t="s">
        <v>1155</v>
      </c>
      <c r="E24017" s="662">
        <v>36900</v>
      </c>
      <c r="F24017" s="662">
        <v>36900</v>
      </c>
      <c r="G24017" s="662">
        <v>36855</v>
      </c>
      <c r="H24017" s="661">
        <v>1</v>
      </c>
      <c r="I24017" s="662">
        <v>36900</v>
      </c>
      <c r="J24017" s="663">
        <v>2400000</v>
      </c>
      <c r="K24017" s="662">
        <v>88452000000</v>
      </c>
    </row>
    <row r="24018" spans="3:11" x14ac:dyDescent="0.25">
      <c r="C24018" s="660">
        <v>45965</v>
      </c>
      <c r="D24018" s="661" t="s">
        <v>1155</v>
      </c>
      <c r="E24018" s="662">
        <v>36900</v>
      </c>
      <c r="F24018" s="662">
        <v>36900</v>
      </c>
      <c r="G24018" s="662">
        <v>36855</v>
      </c>
      <c r="H24018" s="661">
        <v>3</v>
      </c>
      <c r="I24018" s="662">
        <v>110700</v>
      </c>
      <c r="J24018" s="663">
        <v>2400000</v>
      </c>
      <c r="K24018" s="662">
        <v>88452000000</v>
      </c>
    </row>
    <row r="24019" spans="3:11" x14ac:dyDescent="0.25">
      <c r="C24019" s="660">
        <v>45965</v>
      </c>
      <c r="D24019" s="661" t="s">
        <v>1155</v>
      </c>
      <c r="E24019" s="662">
        <v>36900</v>
      </c>
      <c r="F24019" s="662">
        <v>36900</v>
      </c>
      <c r="G24019" s="662">
        <v>36855</v>
      </c>
      <c r="H24019" s="661">
        <v>1</v>
      </c>
      <c r="I24019" s="662">
        <v>36900</v>
      </c>
      <c r="J24019" s="663">
        <v>2400000</v>
      </c>
      <c r="K24019" s="662">
        <v>88452000000</v>
      </c>
    </row>
    <row r="24020" spans="3:11" x14ac:dyDescent="0.25">
      <c r="C24020" s="660">
        <v>45965</v>
      </c>
      <c r="D24020" s="661" t="s">
        <v>1155</v>
      </c>
      <c r="E24020" s="662">
        <v>36900</v>
      </c>
      <c r="F24020" s="662">
        <v>36900</v>
      </c>
      <c r="G24020" s="662">
        <v>36855</v>
      </c>
      <c r="H24020" s="661">
        <v>40</v>
      </c>
      <c r="I24020" s="662">
        <v>1476000</v>
      </c>
      <c r="J24020" s="663">
        <v>2400000</v>
      </c>
      <c r="K24020" s="662">
        <v>88452000000</v>
      </c>
    </row>
    <row r="24021" spans="3:11" x14ac:dyDescent="0.25">
      <c r="C24021" s="660">
        <v>45965</v>
      </c>
      <c r="D24021" s="661" t="s">
        <v>317</v>
      </c>
      <c r="E24021" s="662">
        <v>123050</v>
      </c>
      <c r="F24021" s="662">
        <v>123000</v>
      </c>
      <c r="G24021" s="662">
        <v>124050</v>
      </c>
      <c r="H24021" s="661">
        <v>2</v>
      </c>
      <c r="I24021" s="662">
        <v>246100</v>
      </c>
      <c r="J24021" s="663">
        <v>15000000</v>
      </c>
      <c r="K24021" s="662">
        <v>1860750000000</v>
      </c>
    </row>
    <row r="24022" spans="3:11" x14ac:dyDescent="0.25">
      <c r="C24022" s="660">
        <v>45965</v>
      </c>
      <c r="D24022" s="661" t="s">
        <v>317</v>
      </c>
      <c r="E24022" s="662">
        <v>123050</v>
      </c>
      <c r="F24022" s="662">
        <v>123000</v>
      </c>
      <c r="G24022" s="662">
        <v>124050</v>
      </c>
      <c r="H24022" s="661">
        <v>130</v>
      </c>
      <c r="I24022" s="662">
        <v>15996500</v>
      </c>
      <c r="J24022" s="663">
        <v>15000000</v>
      </c>
      <c r="K24022" s="662">
        <v>1860750000000</v>
      </c>
    </row>
    <row r="24023" spans="3:11" x14ac:dyDescent="0.25">
      <c r="C24023" s="660">
        <v>45965</v>
      </c>
      <c r="D24023" s="661" t="s">
        <v>317</v>
      </c>
      <c r="E24023" s="662">
        <v>123050</v>
      </c>
      <c r="F24023" s="662">
        <v>123000</v>
      </c>
      <c r="G24023" s="662">
        <v>124050</v>
      </c>
      <c r="H24023" s="661">
        <v>1</v>
      </c>
      <c r="I24023" s="662">
        <v>123050</v>
      </c>
      <c r="J24023" s="663">
        <v>15000000</v>
      </c>
      <c r="K24023" s="662">
        <v>1860750000000</v>
      </c>
    </row>
    <row r="24024" spans="3:11" x14ac:dyDescent="0.25">
      <c r="C24024" s="660">
        <v>45965</v>
      </c>
      <c r="D24024" s="661" t="s">
        <v>310</v>
      </c>
      <c r="E24024" s="662">
        <v>98000</v>
      </c>
      <c r="F24024" s="662">
        <v>97000</v>
      </c>
      <c r="G24024" s="662">
        <v>96001</v>
      </c>
      <c r="H24024" s="661">
        <v>1</v>
      </c>
      <c r="I24024" s="662">
        <v>98000</v>
      </c>
      <c r="J24024" s="663">
        <v>19450000</v>
      </c>
      <c r="K24024" s="662">
        <v>1867219450000</v>
      </c>
    </row>
    <row r="24025" spans="3:11" x14ac:dyDescent="0.25">
      <c r="C24025" s="660">
        <v>45965</v>
      </c>
      <c r="D24025" s="661" t="s">
        <v>1154</v>
      </c>
      <c r="E24025" s="662">
        <v>57000</v>
      </c>
      <c r="F24025" s="662">
        <v>55001</v>
      </c>
      <c r="G24025" s="662">
        <v>56000</v>
      </c>
      <c r="H24025" s="661">
        <v>1</v>
      </c>
      <c r="I24025" s="662">
        <v>57000</v>
      </c>
      <c r="J24025" s="663">
        <v>600000</v>
      </c>
      <c r="K24025" s="662">
        <v>33600000000</v>
      </c>
    </row>
    <row r="24026" spans="3:11" x14ac:dyDescent="0.25">
      <c r="C24026" s="660">
        <v>45965</v>
      </c>
      <c r="D24026" s="661" t="s">
        <v>312</v>
      </c>
      <c r="E24026" s="662">
        <v>25500</v>
      </c>
      <c r="F24026" s="662">
        <v>25300</v>
      </c>
      <c r="G24026" s="662">
        <v>25000</v>
      </c>
      <c r="H24026" s="661">
        <v>1</v>
      </c>
      <c r="I24026" s="662">
        <v>25500</v>
      </c>
      <c r="J24026" s="663">
        <v>20000000</v>
      </c>
      <c r="K24026" s="662">
        <v>500000000000</v>
      </c>
    </row>
    <row r="24027" spans="3:11" x14ac:dyDescent="0.25">
      <c r="C24027" s="660">
        <v>45965</v>
      </c>
      <c r="D24027" s="661" t="s">
        <v>317</v>
      </c>
      <c r="E24027" s="662">
        <v>123000</v>
      </c>
      <c r="F24027" s="662">
        <v>123000</v>
      </c>
      <c r="G24027" s="662">
        <v>124050</v>
      </c>
      <c r="H24027" s="661">
        <v>2</v>
      </c>
      <c r="I24027" s="662">
        <v>246000</v>
      </c>
      <c r="J24027" s="663">
        <v>15000000</v>
      </c>
      <c r="K24027" s="662">
        <v>1860750000000</v>
      </c>
    </row>
    <row r="24028" spans="3:11" x14ac:dyDescent="0.25">
      <c r="C24028" s="660">
        <v>45965</v>
      </c>
      <c r="D24028" s="661" t="s">
        <v>317</v>
      </c>
      <c r="E24028" s="662">
        <v>123000</v>
      </c>
      <c r="F24028" s="662">
        <v>123000</v>
      </c>
      <c r="G24028" s="662">
        <v>124050</v>
      </c>
      <c r="H24028" s="661">
        <v>3</v>
      </c>
      <c r="I24028" s="662">
        <v>369000</v>
      </c>
      <c r="J24028" s="663">
        <v>15000000</v>
      </c>
      <c r="K24028" s="662">
        <v>1860750000000</v>
      </c>
    </row>
    <row r="24029" spans="3:11" x14ac:dyDescent="0.25">
      <c r="C24029" s="660">
        <v>45965</v>
      </c>
      <c r="D24029" s="661" t="s">
        <v>317</v>
      </c>
      <c r="E24029" s="662">
        <v>123000</v>
      </c>
      <c r="F24029" s="662">
        <v>123000</v>
      </c>
      <c r="G24029" s="662">
        <v>124050</v>
      </c>
      <c r="H24029" s="661">
        <v>1</v>
      </c>
      <c r="I24029" s="662">
        <v>123000</v>
      </c>
      <c r="J24029" s="663">
        <v>15000000</v>
      </c>
      <c r="K24029" s="662">
        <v>1860750000000</v>
      </c>
    </row>
    <row r="24030" spans="3:11" x14ac:dyDescent="0.25">
      <c r="C24030" s="660">
        <v>45965</v>
      </c>
      <c r="D24030" s="661" t="s">
        <v>1155</v>
      </c>
      <c r="E24030" s="662">
        <v>36899</v>
      </c>
      <c r="F24030" s="662">
        <v>36900</v>
      </c>
      <c r="G24030" s="662">
        <v>36855</v>
      </c>
      <c r="H24030" s="661">
        <v>5</v>
      </c>
      <c r="I24030" s="662">
        <v>184495</v>
      </c>
      <c r="J24030" s="663">
        <v>2400000</v>
      </c>
      <c r="K24030" s="662">
        <v>88452000000</v>
      </c>
    </row>
    <row r="24031" spans="3:11" x14ac:dyDescent="0.25">
      <c r="C24031" s="660">
        <v>45965</v>
      </c>
      <c r="D24031" s="661" t="s">
        <v>312</v>
      </c>
      <c r="E24031" s="662">
        <v>25400</v>
      </c>
      <c r="F24031" s="662">
        <v>25300</v>
      </c>
      <c r="G24031" s="662">
        <v>25000</v>
      </c>
      <c r="H24031" s="661">
        <v>5</v>
      </c>
      <c r="I24031" s="662">
        <v>127000</v>
      </c>
      <c r="J24031" s="663">
        <v>20000000</v>
      </c>
      <c r="K24031" s="662">
        <v>500000000000</v>
      </c>
    </row>
    <row r="24032" spans="3:11" x14ac:dyDescent="0.25">
      <c r="C24032" s="660">
        <v>45965</v>
      </c>
      <c r="D24032" s="661" t="s">
        <v>312</v>
      </c>
      <c r="E24032" s="662">
        <v>25300</v>
      </c>
      <c r="F24032" s="662">
        <v>25300</v>
      </c>
      <c r="G24032" s="662">
        <v>25000</v>
      </c>
      <c r="H24032" s="661">
        <v>1</v>
      </c>
      <c r="I24032" s="662">
        <v>25300</v>
      </c>
      <c r="J24032" s="663">
        <v>20000000</v>
      </c>
      <c r="K24032" s="662">
        <v>500000000000</v>
      </c>
    </row>
    <row r="24033" spans="3:11" x14ac:dyDescent="0.25">
      <c r="C24033" s="660">
        <v>45965</v>
      </c>
      <c r="D24033" s="661" t="s">
        <v>312</v>
      </c>
      <c r="E24033" s="662">
        <v>25300</v>
      </c>
      <c r="F24033" s="662">
        <v>25300</v>
      </c>
      <c r="G24033" s="662">
        <v>25000</v>
      </c>
      <c r="H24033" s="661">
        <v>7</v>
      </c>
      <c r="I24033" s="662">
        <v>177100</v>
      </c>
      <c r="J24033" s="663">
        <v>20000000</v>
      </c>
      <c r="K24033" s="662">
        <v>500000000000</v>
      </c>
    </row>
    <row r="24034" spans="3:11" x14ac:dyDescent="0.25">
      <c r="C24034" s="660">
        <v>45965</v>
      </c>
      <c r="D24034" s="661" t="s">
        <v>312</v>
      </c>
      <c r="E24034" s="662">
        <v>25301</v>
      </c>
      <c r="F24034" s="662">
        <v>25300</v>
      </c>
      <c r="G24034" s="662">
        <v>25000</v>
      </c>
      <c r="H24034" s="661">
        <v>1</v>
      </c>
      <c r="I24034" s="662">
        <v>25301</v>
      </c>
      <c r="J24034" s="663">
        <v>20000000</v>
      </c>
      <c r="K24034" s="662">
        <v>500000000000</v>
      </c>
    </row>
    <row r="24035" spans="3:11" x14ac:dyDescent="0.25">
      <c r="C24035" s="660">
        <v>45965</v>
      </c>
      <c r="D24035" s="661" t="s">
        <v>312</v>
      </c>
      <c r="E24035" s="662">
        <v>25300</v>
      </c>
      <c r="F24035" s="662">
        <v>25300</v>
      </c>
      <c r="G24035" s="662">
        <v>25000</v>
      </c>
      <c r="H24035" s="661">
        <v>1</v>
      </c>
      <c r="I24035" s="662">
        <v>25300</v>
      </c>
      <c r="J24035" s="663">
        <v>20000000</v>
      </c>
      <c r="K24035" s="662">
        <v>500000000000</v>
      </c>
    </row>
    <row r="24036" spans="3:11" x14ac:dyDescent="0.25">
      <c r="C24036" s="660">
        <v>45965</v>
      </c>
      <c r="D24036" s="661" t="s">
        <v>1154</v>
      </c>
      <c r="E24036" s="662">
        <v>55100</v>
      </c>
      <c r="F24036" s="662">
        <v>55001</v>
      </c>
      <c r="G24036" s="662">
        <v>56000</v>
      </c>
      <c r="H24036" s="661">
        <v>6</v>
      </c>
      <c r="I24036" s="662">
        <v>330600</v>
      </c>
      <c r="J24036" s="663">
        <v>600000</v>
      </c>
      <c r="K24036" s="662">
        <v>33600000000</v>
      </c>
    </row>
    <row r="24037" spans="3:11" x14ac:dyDescent="0.25">
      <c r="C24037" s="660">
        <v>45965</v>
      </c>
      <c r="D24037" s="661" t="s">
        <v>310</v>
      </c>
      <c r="E24037" s="662">
        <v>97500</v>
      </c>
      <c r="F24037" s="662">
        <v>97000</v>
      </c>
      <c r="G24037" s="662">
        <v>96001</v>
      </c>
      <c r="H24037" s="661">
        <v>5</v>
      </c>
      <c r="I24037" s="662">
        <v>487500</v>
      </c>
      <c r="J24037" s="663">
        <v>19450000</v>
      </c>
      <c r="K24037" s="662">
        <v>1867219450000</v>
      </c>
    </row>
    <row r="24038" spans="3:11" x14ac:dyDescent="0.25">
      <c r="C24038" s="660">
        <v>45965</v>
      </c>
      <c r="D24038" s="661" t="s">
        <v>312</v>
      </c>
      <c r="E24038" s="662">
        <v>25400</v>
      </c>
      <c r="F24038" s="662">
        <v>25300</v>
      </c>
      <c r="G24038" s="662">
        <v>25000</v>
      </c>
      <c r="H24038" s="661">
        <v>1</v>
      </c>
      <c r="I24038" s="662">
        <v>25400</v>
      </c>
      <c r="J24038" s="663">
        <v>20000000</v>
      </c>
      <c r="K24038" s="662">
        <v>500000000000</v>
      </c>
    </row>
    <row r="24039" spans="3:11" x14ac:dyDescent="0.25">
      <c r="C24039" s="660">
        <v>45965</v>
      </c>
      <c r="D24039" s="661" t="s">
        <v>312</v>
      </c>
      <c r="E24039" s="662">
        <v>25500</v>
      </c>
      <c r="F24039" s="662">
        <v>25300</v>
      </c>
      <c r="G24039" s="662">
        <v>25000</v>
      </c>
      <c r="H24039" s="661">
        <v>2</v>
      </c>
      <c r="I24039" s="662">
        <v>51000</v>
      </c>
      <c r="J24039" s="663">
        <v>20000000</v>
      </c>
      <c r="K24039" s="662">
        <v>500000000000</v>
      </c>
    </row>
    <row r="24040" spans="3:11" x14ac:dyDescent="0.25">
      <c r="C24040" s="660">
        <v>45965</v>
      </c>
      <c r="D24040" s="661" t="s">
        <v>312</v>
      </c>
      <c r="E24040" s="662">
        <v>25300</v>
      </c>
      <c r="F24040" s="662">
        <v>25300</v>
      </c>
      <c r="G24040" s="662">
        <v>25000</v>
      </c>
      <c r="H24040" s="661">
        <v>5</v>
      </c>
      <c r="I24040" s="662">
        <v>126500</v>
      </c>
      <c r="J24040" s="663">
        <v>20000000</v>
      </c>
      <c r="K24040" s="662">
        <v>500000000000</v>
      </c>
    </row>
    <row r="24041" spans="3:11" x14ac:dyDescent="0.25">
      <c r="C24041" s="660">
        <v>45965</v>
      </c>
      <c r="D24041" s="661" t="s">
        <v>1155</v>
      </c>
      <c r="E24041" s="662">
        <v>36855</v>
      </c>
      <c r="F24041" s="662">
        <v>36900</v>
      </c>
      <c r="G24041" s="662">
        <v>36855</v>
      </c>
      <c r="H24041" s="661">
        <v>4</v>
      </c>
      <c r="I24041" s="662">
        <v>147420</v>
      </c>
      <c r="J24041" s="663">
        <v>2400000</v>
      </c>
      <c r="K24041" s="662">
        <v>88452000000</v>
      </c>
    </row>
    <row r="24042" spans="3:11" x14ac:dyDescent="0.25">
      <c r="C24042" s="660">
        <v>45965</v>
      </c>
      <c r="D24042" s="661" t="s">
        <v>312</v>
      </c>
      <c r="E24042" s="662">
        <v>25300</v>
      </c>
      <c r="F24042" s="662">
        <v>25300</v>
      </c>
      <c r="G24042" s="662">
        <v>25000</v>
      </c>
      <c r="H24042" s="661">
        <v>5</v>
      </c>
      <c r="I24042" s="662">
        <v>126500</v>
      </c>
      <c r="J24042" s="663">
        <v>20000000</v>
      </c>
      <c r="K24042" s="662">
        <v>500000000000</v>
      </c>
    </row>
    <row r="24043" spans="3:11" x14ac:dyDescent="0.25">
      <c r="C24043" s="660">
        <v>45965</v>
      </c>
      <c r="D24043" s="661" t="s">
        <v>1155</v>
      </c>
      <c r="E24043" s="662">
        <v>36850</v>
      </c>
      <c r="F24043" s="662">
        <v>36900</v>
      </c>
      <c r="G24043" s="662">
        <v>36855</v>
      </c>
      <c r="H24043" s="661">
        <v>2</v>
      </c>
      <c r="I24043" s="662">
        <v>73700</v>
      </c>
      <c r="J24043" s="663">
        <v>2400000</v>
      </c>
      <c r="K24043" s="662">
        <v>88452000000</v>
      </c>
    </row>
    <row r="24044" spans="3:11" x14ac:dyDescent="0.25">
      <c r="C24044" s="660">
        <v>45965</v>
      </c>
      <c r="D24044" s="661" t="s">
        <v>1155</v>
      </c>
      <c r="E24044" s="662">
        <v>36850</v>
      </c>
      <c r="F24044" s="662">
        <v>36900</v>
      </c>
      <c r="G24044" s="662">
        <v>36855</v>
      </c>
      <c r="H24044" s="661">
        <v>1</v>
      </c>
      <c r="I24044" s="662">
        <v>36850</v>
      </c>
      <c r="J24044" s="663">
        <v>2400000</v>
      </c>
      <c r="K24044" s="662">
        <v>88452000000</v>
      </c>
    </row>
    <row r="24045" spans="3:11" x14ac:dyDescent="0.25">
      <c r="C24045" s="660">
        <v>45965</v>
      </c>
      <c r="D24045" s="661" t="s">
        <v>317</v>
      </c>
      <c r="E24045" s="662">
        <v>123000</v>
      </c>
      <c r="F24045" s="662">
        <v>123000</v>
      </c>
      <c r="G24045" s="662">
        <v>124050</v>
      </c>
      <c r="H24045" s="661">
        <v>2</v>
      </c>
      <c r="I24045" s="662">
        <v>246000</v>
      </c>
      <c r="J24045" s="663">
        <v>15000000</v>
      </c>
      <c r="K24045" s="662">
        <v>1860750000000</v>
      </c>
    </row>
    <row r="24046" spans="3:11" x14ac:dyDescent="0.25">
      <c r="C24046" s="660">
        <v>45965</v>
      </c>
      <c r="D24046" s="661" t="s">
        <v>317</v>
      </c>
      <c r="E24046" s="662">
        <v>123000</v>
      </c>
      <c r="F24046" s="662">
        <v>123000</v>
      </c>
      <c r="G24046" s="662">
        <v>124050</v>
      </c>
      <c r="H24046" s="661">
        <v>2</v>
      </c>
      <c r="I24046" s="662">
        <v>246000</v>
      </c>
      <c r="J24046" s="663">
        <v>15000000</v>
      </c>
      <c r="K24046" s="662">
        <v>1860750000000</v>
      </c>
    </row>
    <row r="24047" spans="3:11" x14ac:dyDescent="0.25">
      <c r="C24047" s="660">
        <v>45965</v>
      </c>
      <c r="D24047" s="661" t="s">
        <v>310</v>
      </c>
      <c r="E24047" s="662">
        <v>97500</v>
      </c>
      <c r="F24047" s="662">
        <v>97000</v>
      </c>
      <c r="G24047" s="662">
        <v>96001</v>
      </c>
      <c r="H24047" s="661">
        <v>1</v>
      </c>
      <c r="I24047" s="662">
        <v>97500</v>
      </c>
      <c r="J24047" s="663">
        <v>19450000</v>
      </c>
      <c r="K24047" s="662">
        <v>1867219450000</v>
      </c>
    </row>
    <row r="24048" spans="3:11" x14ac:dyDescent="0.25">
      <c r="C24048" s="660">
        <v>45965</v>
      </c>
      <c r="D24048" s="661" t="s">
        <v>310</v>
      </c>
      <c r="E24048" s="662">
        <v>97500</v>
      </c>
      <c r="F24048" s="662">
        <v>97000</v>
      </c>
      <c r="G24048" s="662">
        <v>96001</v>
      </c>
      <c r="H24048" s="661">
        <v>4</v>
      </c>
      <c r="I24048" s="662">
        <v>390000</v>
      </c>
      <c r="J24048" s="663">
        <v>19450000</v>
      </c>
      <c r="K24048" s="662">
        <v>1867219450000</v>
      </c>
    </row>
    <row r="24049" spans="3:11" x14ac:dyDescent="0.25">
      <c r="C24049" s="660">
        <v>45965</v>
      </c>
      <c r="D24049" s="661" t="s">
        <v>310</v>
      </c>
      <c r="E24049" s="662">
        <v>97000</v>
      </c>
      <c r="F24049" s="662">
        <v>97000</v>
      </c>
      <c r="G24049" s="662">
        <v>96001</v>
      </c>
      <c r="H24049" s="661">
        <v>2</v>
      </c>
      <c r="I24049" s="662">
        <v>194000</v>
      </c>
      <c r="J24049" s="663">
        <v>19450000</v>
      </c>
      <c r="K24049" s="662">
        <v>1867219450000</v>
      </c>
    </row>
    <row r="24050" spans="3:11" x14ac:dyDescent="0.25">
      <c r="C24050" s="660">
        <v>45965</v>
      </c>
      <c r="D24050" s="661" t="s">
        <v>310</v>
      </c>
      <c r="E24050" s="662">
        <v>97000</v>
      </c>
      <c r="F24050" s="662">
        <v>97000</v>
      </c>
      <c r="G24050" s="662">
        <v>96001</v>
      </c>
      <c r="H24050" s="661">
        <v>1</v>
      </c>
      <c r="I24050" s="662">
        <v>97000</v>
      </c>
      <c r="J24050" s="663">
        <v>19450000</v>
      </c>
      <c r="K24050" s="662">
        <v>1867219450000</v>
      </c>
    </row>
    <row r="24051" spans="3:11" x14ac:dyDescent="0.25">
      <c r="C24051" s="660">
        <v>45965</v>
      </c>
      <c r="D24051" s="661" t="s">
        <v>310</v>
      </c>
      <c r="E24051" s="662">
        <v>97000</v>
      </c>
      <c r="F24051" s="662">
        <v>97000</v>
      </c>
      <c r="G24051" s="662">
        <v>96001</v>
      </c>
      <c r="H24051" s="661">
        <v>10</v>
      </c>
      <c r="I24051" s="662">
        <v>970000</v>
      </c>
      <c r="J24051" s="663">
        <v>19450000</v>
      </c>
      <c r="K24051" s="662">
        <v>1867219450000</v>
      </c>
    </row>
    <row r="24052" spans="3:11" x14ac:dyDescent="0.25">
      <c r="C24052" s="660">
        <v>45965</v>
      </c>
      <c r="D24052" s="661" t="s">
        <v>310</v>
      </c>
      <c r="E24052" s="662">
        <v>97000</v>
      </c>
      <c r="F24052" s="662">
        <v>97000</v>
      </c>
      <c r="G24052" s="662">
        <v>96001</v>
      </c>
      <c r="H24052" s="661">
        <v>3</v>
      </c>
      <c r="I24052" s="662">
        <v>291000</v>
      </c>
      <c r="J24052" s="663">
        <v>19450000</v>
      </c>
      <c r="K24052" s="662">
        <v>1867219450000</v>
      </c>
    </row>
    <row r="24053" spans="3:11" x14ac:dyDescent="0.25">
      <c r="C24053" s="660">
        <v>45965</v>
      </c>
      <c r="D24053" s="661" t="s">
        <v>310</v>
      </c>
      <c r="E24053" s="662">
        <v>97000</v>
      </c>
      <c r="F24053" s="662">
        <v>97000</v>
      </c>
      <c r="G24053" s="662">
        <v>96001</v>
      </c>
      <c r="H24053" s="661">
        <v>6</v>
      </c>
      <c r="I24053" s="662">
        <v>582000</v>
      </c>
      <c r="J24053" s="663">
        <v>19450000</v>
      </c>
      <c r="K24053" s="662">
        <v>1867219450000</v>
      </c>
    </row>
    <row r="24054" spans="3:11" x14ac:dyDescent="0.25">
      <c r="C24054" s="660">
        <v>45965</v>
      </c>
      <c r="D24054" s="661" t="s">
        <v>310</v>
      </c>
      <c r="E24054" s="662">
        <v>97000</v>
      </c>
      <c r="F24054" s="662">
        <v>97000</v>
      </c>
      <c r="G24054" s="662">
        <v>96001</v>
      </c>
      <c r="H24054" s="661">
        <v>16</v>
      </c>
      <c r="I24054" s="662">
        <v>1552000</v>
      </c>
      <c r="J24054" s="663">
        <v>19450000</v>
      </c>
      <c r="K24054" s="662">
        <v>1867219450000</v>
      </c>
    </row>
    <row r="24055" spans="3:11" x14ac:dyDescent="0.25">
      <c r="C24055" s="660">
        <v>45965</v>
      </c>
      <c r="D24055" s="661" t="s">
        <v>310</v>
      </c>
      <c r="E24055" s="662">
        <v>97000</v>
      </c>
      <c r="F24055" s="662">
        <v>97000</v>
      </c>
      <c r="G24055" s="662">
        <v>96001</v>
      </c>
      <c r="H24055" s="661">
        <v>2</v>
      </c>
      <c r="I24055" s="662">
        <v>194000</v>
      </c>
      <c r="J24055" s="663">
        <v>19450000</v>
      </c>
      <c r="K24055" s="662">
        <v>1867219450000</v>
      </c>
    </row>
    <row r="24056" spans="3:11" x14ac:dyDescent="0.25">
      <c r="C24056" s="660">
        <v>45965</v>
      </c>
      <c r="D24056" s="661" t="s">
        <v>310</v>
      </c>
      <c r="E24056" s="662">
        <v>97000</v>
      </c>
      <c r="F24056" s="662">
        <v>97000</v>
      </c>
      <c r="G24056" s="662">
        <v>96001</v>
      </c>
      <c r="H24056" s="661">
        <v>2</v>
      </c>
      <c r="I24056" s="662">
        <v>194000</v>
      </c>
      <c r="J24056" s="663">
        <v>19450000</v>
      </c>
      <c r="K24056" s="662">
        <v>1867219450000</v>
      </c>
    </row>
    <row r="24057" spans="3:11" x14ac:dyDescent="0.25">
      <c r="C24057" s="660">
        <v>45965</v>
      </c>
      <c r="D24057" s="661" t="s">
        <v>310</v>
      </c>
      <c r="E24057" s="662">
        <v>97000</v>
      </c>
      <c r="F24057" s="662">
        <v>97000</v>
      </c>
      <c r="G24057" s="662">
        <v>96001</v>
      </c>
      <c r="H24057" s="661">
        <v>1</v>
      </c>
      <c r="I24057" s="662">
        <v>97000</v>
      </c>
      <c r="J24057" s="663">
        <v>19450000</v>
      </c>
      <c r="K24057" s="662">
        <v>1867219450000</v>
      </c>
    </row>
    <row r="24058" spans="3:11" x14ac:dyDescent="0.25">
      <c r="C24058" s="660">
        <v>45965</v>
      </c>
      <c r="D24058" s="661" t="s">
        <v>310</v>
      </c>
      <c r="E24058" s="662">
        <v>97000</v>
      </c>
      <c r="F24058" s="662">
        <v>97000</v>
      </c>
      <c r="G24058" s="662">
        <v>96001</v>
      </c>
      <c r="H24058" s="661">
        <v>100</v>
      </c>
      <c r="I24058" s="662">
        <v>9700000</v>
      </c>
      <c r="J24058" s="663">
        <v>19450000</v>
      </c>
      <c r="K24058" s="662">
        <v>1867219450000</v>
      </c>
    </row>
    <row r="24059" spans="3:11" x14ac:dyDescent="0.25">
      <c r="C24059" s="660">
        <v>45965</v>
      </c>
      <c r="D24059" s="661" t="s">
        <v>312</v>
      </c>
      <c r="E24059" s="662">
        <v>25500</v>
      </c>
      <c r="F24059" s="662">
        <v>25300</v>
      </c>
      <c r="G24059" s="662">
        <v>25000</v>
      </c>
      <c r="H24059" s="661">
        <v>1</v>
      </c>
      <c r="I24059" s="662">
        <v>25500</v>
      </c>
      <c r="J24059" s="663">
        <v>20000000</v>
      </c>
      <c r="K24059" s="662">
        <v>500000000000</v>
      </c>
    </row>
    <row r="24060" spans="3:11" x14ac:dyDescent="0.25">
      <c r="C24060" s="660">
        <v>45965</v>
      </c>
      <c r="D24060" s="661" t="s">
        <v>312</v>
      </c>
      <c r="E24060" s="662">
        <v>25600</v>
      </c>
      <c r="F24060" s="662">
        <v>25300</v>
      </c>
      <c r="G24060" s="662">
        <v>25000</v>
      </c>
      <c r="H24060" s="661">
        <v>1</v>
      </c>
      <c r="I24060" s="662">
        <v>25600</v>
      </c>
      <c r="J24060" s="663">
        <v>20000000</v>
      </c>
      <c r="K24060" s="662">
        <v>500000000000</v>
      </c>
    </row>
    <row r="24061" spans="3:11" x14ac:dyDescent="0.25">
      <c r="C24061" s="660">
        <v>45965</v>
      </c>
      <c r="D24061" s="661" t="s">
        <v>312</v>
      </c>
      <c r="E24061" s="662">
        <v>25330</v>
      </c>
      <c r="F24061" s="662">
        <v>25300</v>
      </c>
      <c r="G24061" s="662">
        <v>25000</v>
      </c>
      <c r="H24061" s="661">
        <v>1</v>
      </c>
      <c r="I24061" s="662">
        <v>25330</v>
      </c>
      <c r="J24061" s="663">
        <v>20000000</v>
      </c>
      <c r="K24061" s="662">
        <v>500000000000</v>
      </c>
    </row>
    <row r="24062" spans="3:11" x14ac:dyDescent="0.25">
      <c r="C24062" s="660">
        <v>45965</v>
      </c>
      <c r="D24062" s="661" t="s">
        <v>310</v>
      </c>
      <c r="E24062" s="662">
        <v>97000</v>
      </c>
      <c r="F24062" s="662">
        <v>97000</v>
      </c>
      <c r="G24062" s="662">
        <v>96001</v>
      </c>
      <c r="H24062" s="661">
        <v>1</v>
      </c>
      <c r="I24062" s="662">
        <v>97000</v>
      </c>
      <c r="J24062" s="663">
        <v>19450000</v>
      </c>
      <c r="K24062" s="662">
        <v>1867219450000</v>
      </c>
    </row>
    <row r="24063" spans="3:11" x14ac:dyDescent="0.25">
      <c r="C24063" s="660">
        <v>45965</v>
      </c>
      <c r="D24063" s="661" t="s">
        <v>1155</v>
      </c>
      <c r="E24063" s="662">
        <v>36855</v>
      </c>
      <c r="F24063" s="662">
        <v>36900</v>
      </c>
      <c r="G24063" s="662">
        <v>36855</v>
      </c>
      <c r="H24063" s="661">
        <v>1</v>
      </c>
      <c r="I24063" s="662">
        <v>36855</v>
      </c>
      <c r="J24063" s="663">
        <v>2400000</v>
      </c>
      <c r="K24063" s="662">
        <v>88452000000</v>
      </c>
    </row>
    <row r="24064" spans="3:11" x14ac:dyDescent="0.25">
      <c r="C24064" s="660">
        <v>45965</v>
      </c>
      <c r="D24064" s="661" t="s">
        <v>317</v>
      </c>
      <c r="E24064" s="662">
        <v>125000</v>
      </c>
      <c r="F24064" s="662">
        <v>123000</v>
      </c>
      <c r="G24064" s="662">
        <v>124050</v>
      </c>
      <c r="H24064" s="661">
        <v>1</v>
      </c>
      <c r="I24064" s="662">
        <v>125000</v>
      </c>
      <c r="J24064" s="663">
        <v>15000000</v>
      </c>
      <c r="K24064" s="662">
        <v>1860750000000</v>
      </c>
    </row>
    <row r="24065" spans="3:11" x14ac:dyDescent="0.25">
      <c r="C24065" s="660">
        <v>45965</v>
      </c>
      <c r="D24065" s="661" t="s">
        <v>317</v>
      </c>
      <c r="E24065" s="662">
        <v>125000</v>
      </c>
      <c r="F24065" s="662">
        <v>123000</v>
      </c>
      <c r="G24065" s="662">
        <v>124050</v>
      </c>
      <c r="H24065" s="661">
        <v>10</v>
      </c>
      <c r="I24065" s="662">
        <v>1250000</v>
      </c>
      <c r="J24065" s="663">
        <v>15000000</v>
      </c>
      <c r="K24065" s="662">
        <v>1860750000000</v>
      </c>
    </row>
    <row r="24066" spans="3:11" x14ac:dyDescent="0.25">
      <c r="C24066" s="660">
        <v>45965</v>
      </c>
      <c r="D24066" s="661" t="s">
        <v>317</v>
      </c>
      <c r="E24066" s="662">
        <v>125000</v>
      </c>
      <c r="F24066" s="662">
        <v>123000</v>
      </c>
      <c r="G24066" s="662">
        <v>124050</v>
      </c>
      <c r="H24066" s="661">
        <v>5</v>
      </c>
      <c r="I24066" s="662">
        <v>625000</v>
      </c>
      <c r="J24066" s="663">
        <v>15000000</v>
      </c>
      <c r="K24066" s="662">
        <v>1860750000000</v>
      </c>
    </row>
    <row r="24067" spans="3:11" x14ac:dyDescent="0.25">
      <c r="C24067" s="660">
        <v>45965</v>
      </c>
      <c r="D24067" s="661" t="s">
        <v>317</v>
      </c>
      <c r="E24067" s="662">
        <v>124998</v>
      </c>
      <c r="F24067" s="662">
        <v>123000</v>
      </c>
      <c r="G24067" s="662">
        <v>124050</v>
      </c>
      <c r="H24067" s="661">
        <v>10</v>
      </c>
      <c r="I24067" s="662">
        <v>1249980</v>
      </c>
      <c r="J24067" s="663">
        <v>15000000</v>
      </c>
      <c r="K24067" s="662">
        <v>1860750000000</v>
      </c>
    </row>
    <row r="24068" spans="3:11" x14ac:dyDescent="0.25">
      <c r="C24068" s="660">
        <v>45965</v>
      </c>
      <c r="D24068" s="661" t="s">
        <v>317</v>
      </c>
      <c r="E24068" s="662">
        <v>124999</v>
      </c>
      <c r="F24068" s="662">
        <v>123000</v>
      </c>
      <c r="G24068" s="662">
        <v>124050</v>
      </c>
      <c r="H24068" s="661">
        <v>150</v>
      </c>
      <c r="I24068" s="662">
        <v>18749850</v>
      </c>
      <c r="J24068" s="663">
        <v>15000000</v>
      </c>
      <c r="K24068" s="662">
        <v>1860750000000</v>
      </c>
    </row>
    <row r="24069" spans="3:11" x14ac:dyDescent="0.25">
      <c r="C24069" s="660">
        <v>45965</v>
      </c>
      <c r="D24069" s="661" t="s">
        <v>317</v>
      </c>
      <c r="E24069" s="662">
        <v>125000</v>
      </c>
      <c r="F24069" s="662">
        <v>123000</v>
      </c>
      <c r="G24069" s="662">
        <v>124050</v>
      </c>
      <c r="H24069" s="661">
        <v>40</v>
      </c>
      <c r="I24069" s="662">
        <v>5000000</v>
      </c>
      <c r="J24069" s="663">
        <v>15000000</v>
      </c>
      <c r="K24069" s="662">
        <v>1860750000000</v>
      </c>
    </row>
    <row r="24070" spans="3:11" x14ac:dyDescent="0.25">
      <c r="C24070" s="660">
        <v>45965</v>
      </c>
      <c r="D24070" s="661" t="s">
        <v>317</v>
      </c>
      <c r="E24070" s="662">
        <v>125000</v>
      </c>
      <c r="F24070" s="662">
        <v>123000</v>
      </c>
      <c r="G24070" s="662">
        <v>124050</v>
      </c>
      <c r="H24070" s="661">
        <v>5</v>
      </c>
      <c r="I24070" s="662">
        <v>625000</v>
      </c>
      <c r="J24070" s="663">
        <v>15000000</v>
      </c>
      <c r="K24070" s="662">
        <v>1860750000000</v>
      </c>
    </row>
    <row r="24071" spans="3:11" x14ac:dyDescent="0.25">
      <c r="C24071" s="660">
        <v>45965</v>
      </c>
      <c r="D24071" s="661" t="s">
        <v>317</v>
      </c>
      <c r="E24071" s="662">
        <v>125000</v>
      </c>
      <c r="F24071" s="662">
        <v>123000</v>
      </c>
      <c r="G24071" s="662">
        <v>124050</v>
      </c>
      <c r="H24071" s="661">
        <v>23</v>
      </c>
      <c r="I24071" s="662">
        <v>2875000</v>
      </c>
      <c r="J24071" s="663">
        <v>15000000</v>
      </c>
      <c r="K24071" s="662">
        <v>1860750000000</v>
      </c>
    </row>
    <row r="24072" spans="3:11" x14ac:dyDescent="0.25">
      <c r="C24072" s="660">
        <v>45965</v>
      </c>
      <c r="D24072" s="661" t="s">
        <v>317</v>
      </c>
      <c r="E24072" s="662">
        <v>125000</v>
      </c>
      <c r="F24072" s="662">
        <v>123000</v>
      </c>
      <c r="G24072" s="662">
        <v>124050</v>
      </c>
      <c r="H24072" s="661">
        <v>25</v>
      </c>
      <c r="I24072" s="662">
        <v>3125000</v>
      </c>
      <c r="J24072" s="663">
        <v>15000000</v>
      </c>
      <c r="K24072" s="662">
        <v>1860750000000</v>
      </c>
    </row>
    <row r="24073" spans="3:11" x14ac:dyDescent="0.25">
      <c r="C24073" s="660">
        <v>45965</v>
      </c>
      <c r="D24073" s="661" t="s">
        <v>317</v>
      </c>
      <c r="E24073" s="662">
        <v>125000</v>
      </c>
      <c r="F24073" s="662">
        <v>123000</v>
      </c>
      <c r="G24073" s="662">
        <v>124050</v>
      </c>
      <c r="H24073" s="661">
        <v>1</v>
      </c>
      <c r="I24073" s="662">
        <v>125000</v>
      </c>
      <c r="J24073" s="663">
        <v>15000000</v>
      </c>
      <c r="K24073" s="662">
        <v>1860750000000</v>
      </c>
    </row>
    <row r="24074" spans="3:11" x14ac:dyDescent="0.25">
      <c r="C24074" s="660">
        <v>45965</v>
      </c>
      <c r="D24074" s="661" t="s">
        <v>317</v>
      </c>
      <c r="E24074" s="662">
        <v>125000</v>
      </c>
      <c r="F24074" s="662">
        <v>123000</v>
      </c>
      <c r="G24074" s="662">
        <v>124050</v>
      </c>
      <c r="H24074" s="661">
        <v>1</v>
      </c>
      <c r="I24074" s="662">
        <v>125000</v>
      </c>
      <c r="J24074" s="663">
        <v>15000000</v>
      </c>
      <c r="K24074" s="662">
        <v>1860750000000</v>
      </c>
    </row>
    <row r="24075" spans="3:11" x14ac:dyDescent="0.25">
      <c r="C24075" s="660">
        <v>45965</v>
      </c>
      <c r="D24075" s="661" t="s">
        <v>317</v>
      </c>
      <c r="E24075" s="662">
        <v>123000</v>
      </c>
      <c r="F24075" s="662">
        <v>123000</v>
      </c>
      <c r="G24075" s="662">
        <v>124050</v>
      </c>
      <c r="H24075" s="661">
        <v>3</v>
      </c>
      <c r="I24075" s="662">
        <v>369000</v>
      </c>
      <c r="J24075" s="663">
        <v>15000000</v>
      </c>
      <c r="K24075" s="662">
        <v>1860750000000</v>
      </c>
    </row>
    <row r="24076" spans="3:11" x14ac:dyDescent="0.25">
      <c r="C24076" s="660">
        <v>45965</v>
      </c>
      <c r="D24076" s="661" t="s">
        <v>317</v>
      </c>
      <c r="E24076" s="662">
        <v>123000</v>
      </c>
      <c r="F24076" s="662">
        <v>123000</v>
      </c>
      <c r="G24076" s="662">
        <v>124050</v>
      </c>
      <c r="H24076" s="661">
        <v>4</v>
      </c>
      <c r="I24076" s="662">
        <v>492000</v>
      </c>
      <c r="J24076" s="663">
        <v>15000000</v>
      </c>
      <c r="K24076" s="662">
        <v>1860750000000</v>
      </c>
    </row>
    <row r="24077" spans="3:11" x14ac:dyDescent="0.25">
      <c r="C24077" s="660">
        <v>45965</v>
      </c>
      <c r="D24077" s="661" t="s">
        <v>317</v>
      </c>
      <c r="E24077" s="662">
        <v>123000</v>
      </c>
      <c r="F24077" s="662">
        <v>123000</v>
      </c>
      <c r="G24077" s="662">
        <v>124050</v>
      </c>
      <c r="H24077" s="661">
        <v>35</v>
      </c>
      <c r="I24077" s="662">
        <v>4305000</v>
      </c>
      <c r="J24077" s="663">
        <v>15000000</v>
      </c>
      <c r="K24077" s="662">
        <v>1860750000000</v>
      </c>
    </row>
    <row r="24078" spans="3:11" x14ac:dyDescent="0.25">
      <c r="C24078" s="660">
        <v>45965</v>
      </c>
      <c r="D24078" s="661" t="s">
        <v>1154</v>
      </c>
      <c r="E24078" s="662">
        <v>55100</v>
      </c>
      <c r="F24078" s="662">
        <v>55001</v>
      </c>
      <c r="G24078" s="662">
        <v>56000</v>
      </c>
      <c r="H24078" s="661">
        <v>14</v>
      </c>
      <c r="I24078" s="662">
        <v>771400</v>
      </c>
      <c r="J24078" s="663">
        <v>600000</v>
      </c>
      <c r="K24078" s="662">
        <v>33600000000</v>
      </c>
    </row>
    <row r="24079" spans="3:11" x14ac:dyDescent="0.25">
      <c r="C24079" s="660">
        <v>45965</v>
      </c>
      <c r="D24079" s="661" t="s">
        <v>1154</v>
      </c>
      <c r="E24079" s="662">
        <v>55001</v>
      </c>
      <c r="F24079" s="662">
        <v>55001</v>
      </c>
      <c r="G24079" s="662">
        <v>56000</v>
      </c>
      <c r="H24079" s="661">
        <v>2</v>
      </c>
      <c r="I24079" s="662">
        <v>110002</v>
      </c>
      <c r="J24079" s="663">
        <v>600000</v>
      </c>
      <c r="K24079" s="662">
        <v>33600000000</v>
      </c>
    </row>
    <row r="24080" spans="3:11" x14ac:dyDescent="0.25">
      <c r="C24080" s="660">
        <v>45965</v>
      </c>
      <c r="D24080" s="661" t="s">
        <v>1154</v>
      </c>
      <c r="E24080" s="662">
        <v>55001</v>
      </c>
      <c r="F24080" s="662">
        <v>55001</v>
      </c>
      <c r="G24080" s="662">
        <v>56000</v>
      </c>
      <c r="H24080" s="661">
        <v>1</v>
      </c>
      <c r="I24080" s="662">
        <v>55001</v>
      </c>
      <c r="J24080" s="663">
        <v>600000</v>
      </c>
      <c r="K24080" s="662">
        <v>33600000000</v>
      </c>
    </row>
    <row r="24081" spans="3:11" x14ac:dyDescent="0.25">
      <c r="C24081" s="660">
        <v>45965</v>
      </c>
      <c r="D24081" s="661" t="s">
        <v>310</v>
      </c>
      <c r="E24081" s="662">
        <v>97000</v>
      </c>
      <c r="F24081" s="662">
        <v>97000</v>
      </c>
      <c r="G24081" s="662">
        <v>96001</v>
      </c>
      <c r="H24081" s="661">
        <v>1</v>
      </c>
      <c r="I24081" s="662">
        <v>97000</v>
      </c>
      <c r="J24081" s="663">
        <v>19450000</v>
      </c>
      <c r="K24081" s="662">
        <v>1867219450000</v>
      </c>
    </row>
    <row r="24082" spans="3:11" x14ac:dyDescent="0.25">
      <c r="C24082" s="660">
        <v>45965</v>
      </c>
      <c r="D24082" s="661" t="s">
        <v>1155</v>
      </c>
      <c r="E24082" s="662">
        <v>36899</v>
      </c>
      <c r="F24082" s="662">
        <v>36900</v>
      </c>
      <c r="G24082" s="662">
        <v>36855</v>
      </c>
      <c r="H24082" s="661">
        <v>2</v>
      </c>
      <c r="I24082" s="662">
        <v>73798</v>
      </c>
      <c r="J24082" s="663">
        <v>2400000</v>
      </c>
      <c r="K24082" s="662">
        <v>88452000000</v>
      </c>
    </row>
    <row r="24083" spans="3:11" x14ac:dyDescent="0.25">
      <c r="C24083" s="660">
        <v>45965</v>
      </c>
      <c r="D24083" s="661" t="s">
        <v>312</v>
      </c>
      <c r="E24083" s="662">
        <v>25300</v>
      </c>
      <c r="F24083" s="662">
        <v>25300</v>
      </c>
      <c r="G24083" s="662">
        <v>25000</v>
      </c>
      <c r="H24083" s="661">
        <v>40</v>
      </c>
      <c r="I24083" s="662">
        <v>1012000</v>
      </c>
      <c r="J24083" s="663">
        <v>20000000</v>
      </c>
      <c r="K24083" s="662">
        <v>500000000000</v>
      </c>
    </row>
    <row r="24084" spans="3:11" x14ac:dyDescent="0.25">
      <c r="C24084" s="660">
        <v>45965</v>
      </c>
      <c r="D24084" s="661" t="s">
        <v>312</v>
      </c>
      <c r="E24084" s="662">
        <v>25300</v>
      </c>
      <c r="F24084" s="662">
        <v>25300</v>
      </c>
      <c r="G24084" s="662">
        <v>25000</v>
      </c>
      <c r="H24084" s="661">
        <v>1</v>
      </c>
      <c r="I24084" s="662">
        <v>25300</v>
      </c>
      <c r="J24084" s="663">
        <v>20000000</v>
      </c>
      <c r="K24084" s="662">
        <v>500000000000</v>
      </c>
    </row>
    <row r="24085" spans="3:11" x14ac:dyDescent="0.25">
      <c r="C24085" s="660">
        <v>45965</v>
      </c>
      <c r="D24085" s="661" t="s">
        <v>312</v>
      </c>
      <c r="E24085" s="662">
        <v>25400</v>
      </c>
      <c r="F24085" s="662">
        <v>25300</v>
      </c>
      <c r="G24085" s="662">
        <v>25000</v>
      </c>
      <c r="H24085" s="661">
        <v>1</v>
      </c>
      <c r="I24085" s="662">
        <v>25400</v>
      </c>
      <c r="J24085" s="663">
        <v>20000000</v>
      </c>
      <c r="K24085" s="662">
        <v>500000000000</v>
      </c>
    </row>
    <row r="24086" spans="3:11" x14ac:dyDescent="0.25">
      <c r="C24086" s="660">
        <v>45965</v>
      </c>
      <c r="D24086" s="661" t="s">
        <v>312</v>
      </c>
      <c r="E24086" s="662">
        <v>25330</v>
      </c>
      <c r="F24086" s="662">
        <v>25300</v>
      </c>
      <c r="G24086" s="662">
        <v>25000</v>
      </c>
      <c r="H24086" s="661">
        <v>5</v>
      </c>
      <c r="I24086" s="662">
        <v>126650</v>
      </c>
      <c r="J24086" s="663">
        <v>20000000</v>
      </c>
      <c r="K24086" s="662">
        <v>500000000000</v>
      </c>
    </row>
    <row r="24087" spans="3:11" x14ac:dyDescent="0.25">
      <c r="C24087" s="660">
        <v>45965</v>
      </c>
      <c r="D24087" s="661" t="s">
        <v>312</v>
      </c>
      <c r="E24087" s="662">
        <v>25300</v>
      </c>
      <c r="F24087" s="662">
        <v>25300</v>
      </c>
      <c r="G24087" s="662">
        <v>25000</v>
      </c>
      <c r="H24087" s="661">
        <v>1</v>
      </c>
      <c r="I24087" s="662">
        <v>25300</v>
      </c>
      <c r="J24087" s="663">
        <v>20000000</v>
      </c>
      <c r="K24087" s="662">
        <v>500000000000</v>
      </c>
    </row>
    <row r="24088" spans="3:11" x14ac:dyDescent="0.25">
      <c r="C24088" s="660">
        <v>45965</v>
      </c>
      <c r="D24088" s="661" t="s">
        <v>312</v>
      </c>
      <c r="E24088" s="662">
        <v>25300</v>
      </c>
      <c r="F24088" s="662">
        <v>25300</v>
      </c>
      <c r="G24088" s="662">
        <v>25000</v>
      </c>
      <c r="H24088" s="661">
        <v>1</v>
      </c>
      <c r="I24088" s="662">
        <v>25300</v>
      </c>
      <c r="J24088" s="663">
        <v>20000000</v>
      </c>
      <c r="K24088" s="662">
        <v>500000000000</v>
      </c>
    </row>
    <row r="24089" spans="3:11" x14ac:dyDescent="0.25">
      <c r="C24089" s="660">
        <v>45965</v>
      </c>
      <c r="D24089" s="661" t="s">
        <v>312</v>
      </c>
      <c r="E24089" s="662">
        <v>25300</v>
      </c>
      <c r="F24089" s="662">
        <v>25300</v>
      </c>
      <c r="G24089" s="662">
        <v>25000</v>
      </c>
      <c r="H24089" s="661">
        <v>2</v>
      </c>
      <c r="I24089" s="662">
        <v>50600</v>
      </c>
      <c r="J24089" s="663">
        <v>20000000</v>
      </c>
      <c r="K24089" s="662">
        <v>500000000000</v>
      </c>
    </row>
    <row r="24090" spans="3:11" x14ac:dyDescent="0.25">
      <c r="C24090" s="660">
        <v>45965</v>
      </c>
      <c r="D24090" s="661" t="s">
        <v>312</v>
      </c>
      <c r="E24090" s="662">
        <v>25300</v>
      </c>
      <c r="F24090" s="662">
        <v>25300</v>
      </c>
      <c r="G24090" s="662">
        <v>25000</v>
      </c>
      <c r="H24090" s="661">
        <v>3</v>
      </c>
      <c r="I24090" s="662">
        <v>75900</v>
      </c>
      <c r="J24090" s="663">
        <v>20000000</v>
      </c>
      <c r="K24090" s="662">
        <v>500000000000</v>
      </c>
    </row>
    <row r="24091" spans="3:11" x14ac:dyDescent="0.25">
      <c r="C24091" s="660">
        <v>45965</v>
      </c>
      <c r="D24091" s="661" t="s">
        <v>312</v>
      </c>
      <c r="E24091" s="662">
        <v>25300</v>
      </c>
      <c r="F24091" s="662">
        <v>25300</v>
      </c>
      <c r="G24091" s="662">
        <v>25000</v>
      </c>
      <c r="H24091" s="661">
        <v>2</v>
      </c>
      <c r="I24091" s="662">
        <v>50600</v>
      </c>
      <c r="J24091" s="663">
        <v>20000000</v>
      </c>
      <c r="K24091" s="662">
        <v>500000000000</v>
      </c>
    </row>
    <row r="24092" spans="3:11" x14ac:dyDescent="0.25">
      <c r="C24092" s="660">
        <v>45965</v>
      </c>
      <c r="D24092" s="661" t="s">
        <v>312</v>
      </c>
      <c r="E24092" s="662">
        <v>25300</v>
      </c>
      <c r="F24092" s="662">
        <v>25300</v>
      </c>
      <c r="G24092" s="662">
        <v>25000</v>
      </c>
      <c r="H24092" s="661">
        <v>1</v>
      </c>
      <c r="I24092" s="662">
        <v>25300</v>
      </c>
      <c r="J24092" s="663">
        <v>20000000</v>
      </c>
      <c r="K24092" s="662">
        <v>500000000000</v>
      </c>
    </row>
    <row r="24093" spans="3:11" x14ac:dyDescent="0.25">
      <c r="C24093" s="660">
        <v>45965</v>
      </c>
      <c r="D24093" s="661" t="s">
        <v>312</v>
      </c>
      <c r="E24093" s="662">
        <v>25300</v>
      </c>
      <c r="F24093" s="662">
        <v>25300</v>
      </c>
      <c r="G24093" s="662">
        <v>25000</v>
      </c>
      <c r="H24093" s="661">
        <v>2</v>
      </c>
      <c r="I24093" s="662">
        <v>50600</v>
      </c>
      <c r="J24093" s="663">
        <v>20000000</v>
      </c>
      <c r="K24093" s="662">
        <v>500000000000</v>
      </c>
    </row>
    <row r="24094" spans="3:11" x14ac:dyDescent="0.25">
      <c r="C24094" s="660">
        <v>45965</v>
      </c>
      <c r="D24094" s="661" t="s">
        <v>312</v>
      </c>
      <c r="E24094" s="662">
        <v>25300</v>
      </c>
      <c r="F24094" s="662">
        <v>25300</v>
      </c>
      <c r="G24094" s="662">
        <v>25000</v>
      </c>
      <c r="H24094" s="661">
        <v>17</v>
      </c>
      <c r="I24094" s="662">
        <v>430100</v>
      </c>
      <c r="J24094" s="663">
        <v>20000000</v>
      </c>
      <c r="K24094" s="662">
        <v>500000000000</v>
      </c>
    </row>
    <row r="24095" spans="3:11" x14ac:dyDescent="0.25">
      <c r="C24095" s="660">
        <v>45965</v>
      </c>
      <c r="D24095" s="661" t="s">
        <v>312</v>
      </c>
      <c r="E24095" s="662">
        <v>25300</v>
      </c>
      <c r="F24095" s="662">
        <v>25300</v>
      </c>
      <c r="G24095" s="662">
        <v>25000</v>
      </c>
      <c r="H24095" s="661">
        <v>3</v>
      </c>
      <c r="I24095" s="662">
        <v>75900</v>
      </c>
      <c r="J24095" s="663">
        <v>20000000</v>
      </c>
      <c r="K24095" s="662">
        <v>500000000000</v>
      </c>
    </row>
    <row r="24096" spans="3:11" x14ac:dyDescent="0.25">
      <c r="C24096" s="660">
        <v>45965</v>
      </c>
      <c r="D24096" s="661" t="s">
        <v>312</v>
      </c>
      <c r="E24096" s="662">
        <v>25300</v>
      </c>
      <c r="F24096" s="662">
        <v>25300</v>
      </c>
      <c r="G24096" s="662">
        <v>25000</v>
      </c>
      <c r="H24096" s="661">
        <v>4</v>
      </c>
      <c r="I24096" s="662">
        <v>101200</v>
      </c>
      <c r="J24096" s="663">
        <v>20000000</v>
      </c>
      <c r="K24096" s="662">
        <v>500000000000</v>
      </c>
    </row>
    <row r="24097" spans="3:11" x14ac:dyDescent="0.25">
      <c r="C24097" s="660">
        <v>45965</v>
      </c>
      <c r="D24097" s="661" t="s">
        <v>312</v>
      </c>
      <c r="E24097" s="662">
        <v>25300</v>
      </c>
      <c r="F24097" s="662">
        <v>25300</v>
      </c>
      <c r="G24097" s="662">
        <v>25000</v>
      </c>
      <c r="H24097" s="661">
        <v>3</v>
      </c>
      <c r="I24097" s="662">
        <v>75900</v>
      </c>
      <c r="J24097" s="663">
        <v>20000000</v>
      </c>
      <c r="K24097" s="662">
        <v>500000000000</v>
      </c>
    </row>
    <row r="24098" spans="3:11" x14ac:dyDescent="0.25">
      <c r="C24098" s="660">
        <v>45965</v>
      </c>
      <c r="D24098" s="661" t="s">
        <v>310</v>
      </c>
      <c r="E24098" s="662">
        <v>97000</v>
      </c>
      <c r="F24098" s="662">
        <v>97000</v>
      </c>
      <c r="G24098" s="662">
        <v>96001</v>
      </c>
      <c r="H24098" s="661">
        <v>10</v>
      </c>
      <c r="I24098" s="662">
        <v>970000</v>
      </c>
      <c r="J24098" s="663">
        <v>19450000</v>
      </c>
      <c r="K24098" s="662">
        <v>1867219450000</v>
      </c>
    </row>
    <row r="24099" spans="3:11" x14ac:dyDescent="0.25">
      <c r="C24099" s="660">
        <v>45965</v>
      </c>
      <c r="D24099" s="661" t="s">
        <v>312</v>
      </c>
      <c r="E24099" s="662">
        <v>25000</v>
      </c>
      <c r="F24099" s="662">
        <v>25300</v>
      </c>
      <c r="G24099" s="662">
        <v>25000</v>
      </c>
      <c r="H24099" s="661">
        <v>5</v>
      </c>
      <c r="I24099" s="662">
        <v>125000</v>
      </c>
      <c r="J24099" s="663">
        <v>20000000</v>
      </c>
      <c r="K24099" s="662">
        <v>500000000000</v>
      </c>
    </row>
    <row r="24100" spans="3:11" x14ac:dyDescent="0.25">
      <c r="C24100" s="660">
        <v>45965</v>
      </c>
      <c r="D24100" s="661" t="s">
        <v>312</v>
      </c>
      <c r="E24100" s="662">
        <v>25000</v>
      </c>
      <c r="F24100" s="662">
        <v>25300</v>
      </c>
      <c r="G24100" s="662">
        <v>25000</v>
      </c>
      <c r="H24100" s="661">
        <v>4</v>
      </c>
      <c r="I24100" s="662">
        <v>100000</v>
      </c>
      <c r="J24100" s="663">
        <v>20000000</v>
      </c>
      <c r="K24100" s="662">
        <v>500000000000</v>
      </c>
    </row>
    <row r="24101" spans="3:11" x14ac:dyDescent="0.25">
      <c r="C24101" s="660">
        <v>45965</v>
      </c>
      <c r="D24101" s="661" t="s">
        <v>312</v>
      </c>
      <c r="E24101" s="662">
        <v>25100</v>
      </c>
      <c r="F24101" s="662">
        <v>25300</v>
      </c>
      <c r="G24101" s="662">
        <v>25000</v>
      </c>
      <c r="H24101" s="661">
        <v>1</v>
      </c>
      <c r="I24101" s="662">
        <v>25100</v>
      </c>
      <c r="J24101" s="663">
        <v>20000000</v>
      </c>
      <c r="K24101" s="662">
        <v>500000000000</v>
      </c>
    </row>
    <row r="24102" spans="3:11" x14ac:dyDescent="0.25">
      <c r="C24102" s="660">
        <v>45965</v>
      </c>
      <c r="D24102" s="661" t="s">
        <v>312</v>
      </c>
      <c r="E24102" s="662">
        <v>25000</v>
      </c>
      <c r="F24102" s="662">
        <v>25300</v>
      </c>
      <c r="G24102" s="662">
        <v>25000</v>
      </c>
      <c r="H24102" s="661">
        <v>4</v>
      </c>
      <c r="I24102" s="662">
        <v>100000</v>
      </c>
      <c r="J24102" s="663">
        <v>20000000</v>
      </c>
      <c r="K24102" s="662">
        <v>500000000000</v>
      </c>
    </row>
    <row r="24103" spans="3:11" x14ac:dyDescent="0.25">
      <c r="C24103" s="660">
        <v>45965</v>
      </c>
      <c r="D24103" s="661" t="s">
        <v>312</v>
      </c>
      <c r="E24103" s="662">
        <v>25000</v>
      </c>
      <c r="F24103" s="662">
        <v>25300</v>
      </c>
      <c r="G24103" s="662">
        <v>25000</v>
      </c>
      <c r="H24103" s="661">
        <v>2</v>
      </c>
      <c r="I24103" s="662">
        <v>50000</v>
      </c>
      <c r="J24103" s="663">
        <v>20000000</v>
      </c>
      <c r="K24103" s="662">
        <v>500000000000</v>
      </c>
    </row>
    <row r="24104" spans="3:11" x14ac:dyDescent="0.25">
      <c r="C24104" s="660">
        <v>45965</v>
      </c>
      <c r="D24104" s="661" t="s">
        <v>312</v>
      </c>
      <c r="E24104" s="662">
        <v>25000</v>
      </c>
      <c r="F24104" s="662">
        <v>25300</v>
      </c>
      <c r="G24104" s="662">
        <v>25000</v>
      </c>
      <c r="H24104" s="661">
        <v>2</v>
      </c>
      <c r="I24104" s="662">
        <v>50000</v>
      </c>
      <c r="J24104" s="663">
        <v>20000000</v>
      </c>
      <c r="K24104" s="662">
        <v>500000000000</v>
      </c>
    </row>
    <row r="24105" spans="3:11" x14ac:dyDescent="0.25">
      <c r="C24105" s="660">
        <v>45965</v>
      </c>
      <c r="D24105" s="661" t="s">
        <v>312</v>
      </c>
      <c r="E24105" s="662">
        <v>25000</v>
      </c>
      <c r="F24105" s="662">
        <v>25300</v>
      </c>
      <c r="G24105" s="662">
        <v>25000</v>
      </c>
      <c r="H24105" s="661">
        <v>40</v>
      </c>
      <c r="I24105" s="662">
        <v>1000000</v>
      </c>
      <c r="J24105" s="663">
        <v>20000000</v>
      </c>
      <c r="K24105" s="662">
        <v>500000000000</v>
      </c>
    </row>
    <row r="24106" spans="3:11" x14ac:dyDescent="0.25">
      <c r="C24106" s="660">
        <v>45965</v>
      </c>
      <c r="D24106" s="661" t="s">
        <v>312</v>
      </c>
      <c r="E24106" s="662">
        <v>25000</v>
      </c>
      <c r="F24106" s="662">
        <v>25300</v>
      </c>
      <c r="G24106" s="662">
        <v>25000</v>
      </c>
      <c r="H24106" s="661">
        <v>45</v>
      </c>
      <c r="I24106" s="662">
        <v>1125000</v>
      </c>
      <c r="J24106" s="663">
        <v>20000000</v>
      </c>
      <c r="K24106" s="662">
        <v>500000000000</v>
      </c>
    </row>
    <row r="24107" spans="3:11" x14ac:dyDescent="0.25">
      <c r="C24107" s="660">
        <v>45965</v>
      </c>
      <c r="D24107" s="661" t="s">
        <v>310</v>
      </c>
      <c r="E24107" s="662">
        <v>97000</v>
      </c>
      <c r="F24107" s="662">
        <v>97000</v>
      </c>
      <c r="G24107" s="662">
        <v>96001</v>
      </c>
      <c r="H24107" s="661">
        <v>5</v>
      </c>
      <c r="I24107" s="662">
        <v>485000</v>
      </c>
      <c r="J24107" s="663">
        <v>19450000</v>
      </c>
      <c r="K24107" s="662">
        <v>1867219450000</v>
      </c>
    </row>
    <row r="24108" spans="3:11" x14ac:dyDescent="0.25">
      <c r="C24108" s="660">
        <v>45965</v>
      </c>
      <c r="D24108" s="661" t="s">
        <v>317</v>
      </c>
      <c r="E24108" s="662">
        <v>124050</v>
      </c>
      <c r="F24108" s="662">
        <v>123000</v>
      </c>
      <c r="G24108" s="662">
        <v>124050</v>
      </c>
      <c r="H24108" s="661">
        <v>92</v>
      </c>
      <c r="I24108" s="662">
        <v>11412600</v>
      </c>
      <c r="J24108" s="663">
        <v>15000000</v>
      </c>
      <c r="K24108" s="662">
        <v>1860750000000</v>
      </c>
    </row>
    <row r="24109" spans="3:11" x14ac:dyDescent="0.25">
      <c r="C24109" s="660">
        <v>45965</v>
      </c>
      <c r="D24109" s="661" t="s">
        <v>317</v>
      </c>
      <c r="E24109" s="662">
        <v>125000</v>
      </c>
      <c r="F24109" s="662">
        <v>123000</v>
      </c>
      <c r="G24109" s="662">
        <v>124050</v>
      </c>
      <c r="H24109" s="661">
        <v>5</v>
      </c>
      <c r="I24109" s="662">
        <v>625000</v>
      </c>
      <c r="J24109" s="663">
        <v>15000000</v>
      </c>
      <c r="K24109" s="662">
        <v>1860750000000</v>
      </c>
    </row>
    <row r="24110" spans="3:11" x14ac:dyDescent="0.25">
      <c r="C24110" s="660">
        <v>45965</v>
      </c>
      <c r="D24110" s="661" t="s">
        <v>317</v>
      </c>
      <c r="E24110" s="662">
        <v>125000</v>
      </c>
      <c r="F24110" s="662">
        <v>123000</v>
      </c>
      <c r="G24110" s="662">
        <v>124050</v>
      </c>
      <c r="H24110" s="661">
        <v>500</v>
      </c>
      <c r="I24110" s="662">
        <v>62500000</v>
      </c>
      <c r="J24110" s="663">
        <v>15000000</v>
      </c>
      <c r="K24110" s="662">
        <v>1860750000000</v>
      </c>
    </row>
    <row r="24111" spans="3:11" x14ac:dyDescent="0.25">
      <c r="C24111" s="660">
        <v>45965</v>
      </c>
      <c r="D24111" s="661" t="s">
        <v>312</v>
      </c>
      <c r="E24111" s="662">
        <v>24250</v>
      </c>
      <c r="F24111" s="662">
        <v>25300</v>
      </c>
      <c r="G24111" s="662">
        <v>25000</v>
      </c>
      <c r="H24111" s="661">
        <v>8</v>
      </c>
      <c r="I24111" s="662">
        <v>194000</v>
      </c>
      <c r="J24111" s="663">
        <v>20000000</v>
      </c>
      <c r="K24111" s="662">
        <v>500000000000</v>
      </c>
    </row>
    <row r="24112" spans="3:11" x14ac:dyDescent="0.25">
      <c r="C24112" s="660">
        <v>45965</v>
      </c>
      <c r="D24112" s="661" t="s">
        <v>312</v>
      </c>
      <c r="E24112" s="662">
        <v>24000</v>
      </c>
      <c r="F24112" s="662">
        <v>25300</v>
      </c>
      <c r="G24112" s="662">
        <v>25000</v>
      </c>
      <c r="H24112" s="661">
        <v>4</v>
      </c>
      <c r="I24112" s="662">
        <v>96000</v>
      </c>
      <c r="J24112" s="663">
        <v>20000000</v>
      </c>
      <c r="K24112" s="662">
        <v>500000000000</v>
      </c>
    </row>
    <row r="24113" spans="3:11" x14ac:dyDescent="0.25">
      <c r="C24113" s="660">
        <v>45965</v>
      </c>
      <c r="D24113" s="661" t="s">
        <v>312</v>
      </c>
      <c r="E24113" s="662">
        <v>21000</v>
      </c>
      <c r="F24113" s="662">
        <v>25300</v>
      </c>
      <c r="G24113" s="662">
        <v>25000</v>
      </c>
      <c r="H24113" s="661">
        <v>20</v>
      </c>
      <c r="I24113" s="662">
        <v>420000</v>
      </c>
      <c r="J24113" s="663">
        <v>20000000</v>
      </c>
      <c r="K24113" s="662">
        <v>500000000000</v>
      </c>
    </row>
    <row r="24114" spans="3:11" x14ac:dyDescent="0.25">
      <c r="C24114" s="660">
        <v>45965</v>
      </c>
      <c r="D24114" s="661" t="s">
        <v>312</v>
      </c>
      <c r="E24114" s="662">
        <v>20300</v>
      </c>
      <c r="F24114" s="662">
        <v>25300</v>
      </c>
      <c r="G24114" s="662">
        <v>25000</v>
      </c>
      <c r="H24114" s="661">
        <v>1</v>
      </c>
      <c r="I24114" s="662">
        <v>20300</v>
      </c>
      <c r="J24114" s="663">
        <v>20000000</v>
      </c>
      <c r="K24114" s="662">
        <v>500000000000</v>
      </c>
    </row>
    <row r="24115" spans="3:11" x14ac:dyDescent="0.25">
      <c r="C24115" s="660">
        <v>45965</v>
      </c>
      <c r="D24115" s="661" t="s">
        <v>312</v>
      </c>
      <c r="E24115" s="662">
        <v>24900</v>
      </c>
      <c r="F24115" s="662">
        <v>25300</v>
      </c>
      <c r="G24115" s="662">
        <v>25000</v>
      </c>
      <c r="H24115" s="661">
        <v>10</v>
      </c>
      <c r="I24115" s="662">
        <v>249000</v>
      </c>
      <c r="J24115" s="663">
        <v>20000000</v>
      </c>
      <c r="K24115" s="662">
        <v>500000000000</v>
      </c>
    </row>
    <row r="24116" spans="3:11" x14ac:dyDescent="0.25">
      <c r="C24116" s="660">
        <v>45965</v>
      </c>
      <c r="D24116" s="661" t="s">
        <v>312</v>
      </c>
      <c r="E24116" s="662">
        <v>24800</v>
      </c>
      <c r="F24116" s="662">
        <v>25300</v>
      </c>
      <c r="G24116" s="662">
        <v>25000</v>
      </c>
      <c r="H24116" s="661">
        <v>4</v>
      </c>
      <c r="I24116" s="662">
        <v>99200</v>
      </c>
      <c r="J24116" s="663">
        <v>20000000</v>
      </c>
      <c r="K24116" s="662">
        <v>500000000000</v>
      </c>
    </row>
    <row r="24117" spans="3:11" x14ac:dyDescent="0.25">
      <c r="C24117" s="660">
        <v>45965</v>
      </c>
      <c r="D24117" s="661" t="s">
        <v>312</v>
      </c>
      <c r="E24117" s="662">
        <v>24500</v>
      </c>
      <c r="F24117" s="662">
        <v>25300</v>
      </c>
      <c r="G24117" s="662">
        <v>25000</v>
      </c>
      <c r="H24117" s="661">
        <v>6</v>
      </c>
      <c r="I24117" s="662">
        <v>147000</v>
      </c>
      <c r="J24117" s="663">
        <v>20000000</v>
      </c>
      <c r="K24117" s="662">
        <v>500000000000</v>
      </c>
    </row>
    <row r="24118" spans="3:11" x14ac:dyDescent="0.25">
      <c r="C24118" s="660">
        <v>45965</v>
      </c>
      <c r="D24118" s="661" t="s">
        <v>312</v>
      </c>
      <c r="E24118" s="662">
        <v>23000</v>
      </c>
      <c r="F24118" s="662">
        <v>25300</v>
      </c>
      <c r="G24118" s="662">
        <v>25000</v>
      </c>
      <c r="H24118" s="661">
        <v>76</v>
      </c>
      <c r="I24118" s="662">
        <v>1748000</v>
      </c>
      <c r="J24118" s="663">
        <v>20000000</v>
      </c>
      <c r="K24118" s="662">
        <v>500000000000</v>
      </c>
    </row>
    <row r="24119" spans="3:11" x14ac:dyDescent="0.25">
      <c r="C24119" s="660">
        <v>45965</v>
      </c>
      <c r="D24119" s="661" t="s">
        <v>312</v>
      </c>
      <c r="E24119" s="662">
        <v>22000</v>
      </c>
      <c r="F24119" s="662">
        <v>25300</v>
      </c>
      <c r="G24119" s="662">
        <v>25000</v>
      </c>
      <c r="H24119" s="661">
        <v>5</v>
      </c>
      <c r="I24119" s="662">
        <v>110000</v>
      </c>
      <c r="J24119" s="663">
        <v>20000000</v>
      </c>
      <c r="K24119" s="662">
        <v>500000000000</v>
      </c>
    </row>
    <row r="24120" spans="3:11" x14ac:dyDescent="0.25">
      <c r="C24120" s="660">
        <v>45965</v>
      </c>
      <c r="D24120" s="661" t="s">
        <v>312</v>
      </c>
      <c r="E24120" s="662">
        <v>22000</v>
      </c>
      <c r="F24120" s="662">
        <v>25300</v>
      </c>
      <c r="G24120" s="662">
        <v>25000</v>
      </c>
      <c r="H24120" s="661">
        <v>10</v>
      </c>
      <c r="I24120" s="662">
        <v>220000</v>
      </c>
      <c r="J24120" s="663">
        <v>20000000</v>
      </c>
      <c r="K24120" s="662">
        <v>500000000000</v>
      </c>
    </row>
    <row r="24121" spans="3:11" x14ac:dyDescent="0.25">
      <c r="C24121" s="660">
        <v>45965</v>
      </c>
      <c r="D24121" s="661" t="s">
        <v>312</v>
      </c>
      <c r="E24121" s="662">
        <v>20300</v>
      </c>
      <c r="F24121" s="662">
        <v>25300</v>
      </c>
      <c r="G24121" s="662">
        <v>25000</v>
      </c>
      <c r="H24121" s="661">
        <v>2</v>
      </c>
      <c r="I24121" s="662">
        <v>40600</v>
      </c>
      <c r="J24121" s="663">
        <v>20000000</v>
      </c>
      <c r="K24121" s="662">
        <v>500000000000</v>
      </c>
    </row>
    <row r="24122" spans="3:11" x14ac:dyDescent="0.25">
      <c r="C24122" s="660">
        <v>45965</v>
      </c>
      <c r="D24122" s="661" t="s">
        <v>312</v>
      </c>
      <c r="E24122" s="662">
        <v>20300</v>
      </c>
      <c r="F24122" s="662">
        <v>25300</v>
      </c>
      <c r="G24122" s="662">
        <v>25000</v>
      </c>
      <c r="H24122" s="661">
        <v>1</v>
      </c>
      <c r="I24122" s="662">
        <v>20300</v>
      </c>
      <c r="J24122" s="663">
        <v>20000000</v>
      </c>
      <c r="K24122" s="662">
        <v>500000000000</v>
      </c>
    </row>
    <row r="24123" spans="3:11" x14ac:dyDescent="0.25">
      <c r="C24123" s="660">
        <v>45965</v>
      </c>
      <c r="D24123" s="661" t="s">
        <v>312</v>
      </c>
      <c r="E24123" s="662">
        <v>20300</v>
      </c>
      <c r="F24123" s="662">
        <v>25300</v>
      </c>
      <c r="G24123" s="662">
        <v>25000</v>
      </c>
      <c r="H24123" s="661">
        <v>5</v>
      </c>
      <c r="I24123" s="662">
        <v>101500</v>
      </c>
      <c r="J24123" s="663">
        <v>20000000</v>
      </c>
      <c r="K24123" s="662">
        <v>500000000000</v>
      </c>
    </row>
    <row r="24124" spans="3:11" x14ac:dyDescent="0.25">
      <c r="C24124" s="660">
        <v>45965</v>
      </c>
      <c r="D24124" s="661" t="s">
        <v>312</v>
      </c>
      <c r="E24124" s="662">
        <v>20300</v>
      </c>
      <c r="F24124" s="662">
        <v>25300</v>
      </c>
      <c r="G24124" s="662">
        <v>25000</v>
      </c>
      <c r="H24124" s="661">
        <v>84</v>
      </c>
      <c r="I24124" s="662">
        <v>1705200</v>
      </c>
      <c r="J24124" s="663">
        <v>20000000</v>
      </c>
      <c r="K24124" s="662">
        <v>500000000000</v>
      </c>
    </row>
    <row r="24125" spans="3:11" x14ac:dyDescent="0.25">
      <c r="C24125" s="660">
        <v>45965</v>
      </c>
      <c r="D24125" s="661" t="s">
        <v>317</v>
      </c>
      <c r="E24125" s="662">
        <v>124050</v>
      </c>
      <c r="F24125" s="662">
        <v>123000</v>
      </c>
      <c r="G24125" s="662">
        <v>124050</v>
      </c>
      <c r="H24125" s="661">
        <v>5</v>
      </c>
      <c r="I24125" s="662">
        <v>620250</v>
      </c>
      <c r="J24125" s="663">
        <v>15000000</v>
      </c>
      <c r="K24125" s="662">
        <v>1860750000000</v>
      </c>
    </row>
    <row r="24126" spans="3:11" x14ac:dyDescent="0.25">
      <c r="C24126" s="660">
        <v>45965</v>
      </c>
      <c r="D24126" s="661" t="s">
        <v>1155</v>
      </c>
      <c r="E24126" s="662">
        <v>36899</v>
      </c>
      <c r="F24126" s="662">
        <v>36900</v>
      </c>
      <c r="G24126" s="662">
        <v>36855</v>
      </c>
      <c r="H24126" s="661">
        <v>2</v>
      </c>
      <c r="I24126" s="662">
        <v>73798</v>
      </c>
      <c r="J24126" s="663">
        <v>2400000</v>
      </c>
      <c r="K24126" s="662">
        <v>88452000000</v>
      </c>
    </row>
    <row r="24127" spans="3:11" x14ac:dyDescent="0.25">
      <c r="C24127" s="660">
        <v>45965</v>
      </c>
      <c r="D24127" s="661" t="s">
        <v>317</v>
      </c>
      <c r="E24127" s="662">
        <v>125500</v>
      </c>
      <c r="F24127" s="662">
        <v>123000</v>
      </c>
      <c r="G24127" s="662">
        <v>124050</v>
      </c>
      <c r="H24127" s="661">
        <v>1</v>
      </c>
      <c r="I24127" s="662">
        <v>125500</v>
      </c>
      <c r="J24127" s="663">
        <v>15000000</v>
      </c>
      <c r="K24127" s="662">
        <v>1860750000000</v>
      </c>
    </row>
    <row r="24128" spans="3:11" x14ac:dyDescent="0.25">
      <c r="C24128" s="660">
        <v>45965</v>
      </c>
      <c r="D24128" s="661" t="s">
        <v>310</v>
      </c>
      <c r="E24128" s="662">
        <v>97000</v>
      </c>
      <c r="F24128" s="662">
        <v>97000</v>
      </c>
      <c r="G24128" s="662">
        <v>96001</v>
      </c>
      <c r="H24128" s="661">
        <v>1</v>
      </c>
      <c r="I24128" s="662">
        <v>97000</v>
      </c>
      <c r="J24128" s="663">
        <v>19450000</v>
      </c>
      <c r="K24128" s="662">
        <v>1867219450000</v>
      </c>
    </row>
    <row r="24129" spans="3:11" x14ac:dyDescent="0.25">
      <c r="C24129" s="660">
        <v>45965</v>
      </c>
      <c r="D24129" s="661" t="s">
        <v>1155</v>
      </c>
      <c r="E24129" s="662">
        <v>36899</v>
      </c>
      <c r="F24129" s="662">
        <v>36900</v>
      </c>
      <c r="G24129" s="662">
        <v>36855</v>
      </c>
      <c r="H24129" s="661">
        <v>1</v>
      </c>
      <c r="I24129" s="662">
        <v>36899</v>
      </c>
      <c r="J24129" s="663">
        <v>2400000</v>
      </c>
      <c r="K24129" s="662">
        <v>88452000000</v>
      </c>
    </row>
    <row r="24130" spans="3:11" x14ac:dyDescent="0.25">
      <c r="C24130" s="660">
        <v>45965</v>
      </c>
      <c r="D24130" s="661" t="s">
        <v>317</v>
      </c>
      <c r="E24130" s="662">
        <v>124050</v>
      </c>
      <c r="F24130" s="662">
        <v>123000</v>
      </c>
      <c r="G24130" s="662">
        <v>124050</v>
      </c>
      <c r="H24130" s="661">
        <v>1</v>
      </c>
      <c r="I24130" s="662">
        <v>124050</v>
      </c>
      <c r="J24130" s="663">
        <v>15000000</v>
      </c>
      <c r="K24130" s="662">
        <v>1860750000000</v>
      </c>
    </row>
    <row r="24131" spans="3:11" x14ac:dyDescent="0.25">
      <c r="C24131" s="660">
        <v>45965</v>
      </c>
      <c r="D24131" s="661" t="s">
        <v>1155</v>
      </c>
      <c r="E24131" s="662">
        <v>36899</v>
      </c>
      <c r="F24131" s="662">
        <v>36900</v>
      </c>
      <c r="G24131" s="662">
        <v>36855</v>
      </c>
      <c r="H24131" s="661">
        <v>7</v>
      </c>
      <c r="I24131" s="662">
        <v>258293</v>
      </c>
      <c r="J24131" s="663">
        <v>2400000</v>
      </c>
      <c r="K24131" s="662">
        <v>88452000000</v>
      </c>
    </row>
    <row r="24132" spans="3:11" x14ac:dyDescent="0.25">
      <c r="C24132" s="660">
        <v>45965</v>
      </c>
      <c r="D24132" s="661" t="s">
        <v>317</v>
      </c>
      <c r="E24132" s="662">
        <v>125000</v>
      </c>
      <c r="F24132" s="662">
        <v>123000</v>
      </c>
      <c r="G24132" s="662">
        <v>124050</v>
      </c>
      <c r="H24132" s="661">
        <v>164</v>
      </c>
      <c r="I24132" s="662">
        <v>20500000</v>
      </c>
      <c r="J24132" s="663">
        <v>15000000</v>
      </c>
      <c r="K24132" s="662">
        <v>1860750000000</v>
      </c>
    </row>
    <row r="24133" spans="3:11" x14ac:dyDescent="0.25">
      <c r="C24133" s="660">
        <v>45965</v>
      </c>
      <c r="D24133" s="661" t="s">
        <v>310</v>
      </c>
      <c r="E24133" s="662">
        <v>97000</v>
      </c>
      <c r="F24133" s="662">
        <v>97000</v>
      </c>
      <c r="G24133" s="662">
        <v>96001</v>
      </c>
      <c r="H24133" s="661">
        <v>4</v>
      </c>
      <c r="I24133" s="662">
        <v>388000</v>
      </c>
      <c r="J24133" s="663">
        <v>19450000</v>
      </c>
      <c r="K24133" s="662">
        <v>1867219450000</v>
      </c>
    </row>
    <row r="24134" spans="3:11" x14ac:dyDescent="0.25">
      <c r="C24134" s="660">
        <v>45965</v>
      </c>
      <c r="D24134" s="661" t="s">
        <v>317</v>
      </c>
      <c r="E24134" s="662">
        <v>124050</v>
      </c>
      <c r="F24134" s="662">
        <v>123000</v>
      </c>
      <c r="G24134" s="662">
        <v>124050</v>
      </c>
      <c r="H24134" s="661">
        <v>3</v>
      </c>
      <c r="I24134" s="662">
        <v>372150</v>
      </c>
      <c r="J24134" s="663">
        <v>15000000</v>
      </c>
      <c r="K24134" s="662">
        <v>1860750000000</v>
      </c>
    </row>
    <row r="24135" spans="3:11" x14ac:dyDescent="0.25">
      <c r="C24135" s="660">
        <v>45965</v>
      </c>
      <c r="D24135" s="661" t="s">
        <v>317</v>
      </c>
      <c r="E24135" s="662">
        <v>125000</v>
      </c>
      <c r="F24135" s="662">
        <v>123000</v>
      </c>
      <c r="G24135" s="662">
        <v>124050</v>
      </c>
      <c r="H24135" s="661">
        <v>4</v>
      </c>
      <c r="I24135" s="662">
        <v>500000</v>
      </c>
      <c r="J24135" s="663">
        <v>15000000</v>
      </c>
      <c r="K24135" s="662">
        <v>1860750000000</v>
      </c>
    </row>
    <row r="24136" spans="3:11" x14ac:dyDescent="0.25">
      <c r="C24136" s="660">
        <v>45965</v>
      </c>
      <c r="D24136" s="661" t="s">
        <v>1155</v>
      </c>
      <c r="E24136" s="662">
        <v>36899</v>
      </c>
      <c r="F24136" s="662">
        <v>36900</v>
      </c>
      <c r="G24136" s="662">
        <v>36855</v>
      </c>
      <c r="H24136" s="661">
        <v>25</v>
      </c>
      <c r="I24136" s="662">
        <v>922475</v>
      </c>
      <c r="J24136" s="663">
        <v>2400000</v>
      </c>
      <c r="K24136" s="662">
        <v>88452000000</v>
      </c>
    </row>
    <row r="24137" spans="3:11" x14ac:dyDescent="0.25">
      <c r="C24137" s="660">
        <v>45965</v>
      </c>
      <c r="D24137" s="661" t="s">
        <v>1154</v>
      </c>
      <c r="E24137" s="662">
        <v>56500</v>
      </c>
      <c r="F24137" s="662">
        <v>55001</v>
      </c>
      <c r="G24137" s="662">
        <v>56000</v>
      </c>
      <c r="H24137" s="661">
        <v>15</v>
      </c>
      <c r="I24137" s="662">
        <v>847500</v>
      </c>
      <c r="J24137" s="663">
        <v>600000</v>
      </c>
      <c r="K24137" s="662">
        <v>33600000000</v>
      </c>
    </row>
    <row r="24138" spans="3:11" x14ac:dyDescent="0.25">
      <c r="C24138" s="660">
        <v>45965</v>
      </c>
      <c r="D24138" s="661" t="s">
        <v>317</v>
      </c>
      <c r="E24138" s="662">
        <v>124500</v>
      </c>
      <c r="F24138" s="662">
        <v>123000</v>
      </c>
      <c r="G24138" s="662">
        <v>124050</v>
      </c>
      <c r="H24138" s="661">
        <v>13</v>
      </c>
      <c r="I24138" s="662">
        <v>1618500</v>
      </c>
      <c r="J24138" s="663">
        <v>15000000</v>
      </c>
      <c r="K24138" s="662">
        <v>1860750000000</v>
      </c>
    </row>
    <row r="24139" spans="3:11" x14ac:dyDescent="0.25">
      <c r="C24139" s="660">
        <v>45965</v>
      </c>
      <c r="D24139" s="661" t="s">
        <v>312</v>
      </c>
      <c r="E24139" s="662">
        <v>24360</v>
      </c>
      <c r="F24139" s="662">
        <v>25300</v>
      </c>
      <c r="G24139" s="662">
        <v>25000</v>
      </c>
      <c r="H24139" s="661">
        <v>2</v>
      </c>
      <c r="I24139" s="662">
        <v>48720</v>
      </c>
      <c r="J24139" s="663">
        <v>20000000</v>
      </c>
      <c r="K24139" s="662">
        <v>500000000000</v>
      </c>
    </row>
    <row r="24140" spans="3:11" x14ac:dyDescent="0.25">
      <c r="C24140" s="660">
        <v>45965</v>
      </c>
      <c r="D24140" s="661" t="s">
        <v>312</v>
      </c>
      <c r="E24140" s="662">
        <v>24360</v>
      </c>
      <c r="F24140" s="662">
        <v>25300</v>
      </c>
      <c r="G24140" s="662">
        <v>25000</v>
      </c>
      <c r="H24140" s="661">
        <v>2</v>
      </c>
      <c r="I24140" s="662">
        <v>48720</v>
      </c>
      <c r="J24140" s="663">
        <v>20000000</v>
      </c>
      <c r="K24140" s="662">
        <v>500000000000</v>
      </c>
    </row>
    <row r="24141" spans="3:11" x14ac:dyDescent="0.25">
      <c r="C24141" s="660">
        <v>45965</v>
      </c>
      <c r="D24141" s="661" t="s">
        <v>312</v>
      </c>
      <c r="E24141" s="662">
        <v>21000</v>
      </c>
      <c r="F24141" s="662">
        <v>25300</v>
      </c>
      <c r="G24141" s="662">
        <v>25000</v>
      </c>
      <c r="H24141" s="661">
        <v>2</v>
      </c>
      <c r="I24141" s="662">
        <v>42000</v>
      </c>
      <c r="J24141" s="663">
        <v>20000000</v>
      </c>
      <c r="K24141" s="662">
        <v>500000000000</v>
      </c>
    </row>
    <row r="24142" spans="3:11" x14ac:dyDescent="0.25">
      <c r="C24142" s="660">
        <v>45965</v>
      </c>
      <c r="D24142" s="661" t="s">
        <v>312</v>
      </c>
      <c r="E24142" s="662">
        <v>25000</v>
      </c>
      <c r="F24142" s="662">
        <v>25300</v>
      </c>
      <c r="G24142" s="662">
        <v>25000</v>
      </c>
      <c r="H24142" s="661">
        <v>4</v>
      </c>
      <c r="I24142" s="662">
        <v>100000</v>
      </c>
      <c r="J24142" s="663">
        <v>20000000</v>
      </c>
      <c r="K24142" s="662">
        <v>500000000000</v>
      </c>
    </row>
    <row r="24143" spans="3:11" x14ac:dyDescent="0.25">
      <c r="C24143" s="660">
        <v>45965</v>
      </c>
      <c r="D24143" s="661" t="s">
        <v>310</v>
      </c>
      <c r="E24143" s="662">
        <v>97000</v>
      </c>
      <c r="F24143" s="662">
        <v>97000</v>
      </c>
      <c r="G24143" s="662">
        <v>96001</v>
      </c>
      <c r="H24143" s="661">
        <v>1</v>
      </c>
      <c r="I24143" s="662">
        <v>97000</v>
      </c>
      <c r="J24143" s="663">
        <v>19450000</v>
      </c>
      <c r="K24143" s="662">
        <v>1867219450000</v>
      </c>
    </row>
    <row r="24144" spans="3:11" x14ac:dyDescent="0.25">
      <c r="C24144" s="660">
        <v>45965</v>
      </c>
      <c r="D24144" s="661" t="s">
        <v>317</v>
      </c>
      <c r="E24144" s="662">
        <v>124050</v>
      </c>
      <c r="F24144" s="662">
        <v>123000</v>
      </c>
      <c r="G24144" s="662">
        <v>124050</v>
      </c>
      <c r="H24144" s="661">
        <v>5</v>
      </c>
      <c r="I24144" s="662">
        <v>620250</v>
      </c>
      <c r="J24144" s="663">
        <v>15000000</v>
      </c>
      <c r="K24144" s="662">
        <v>1860750000000</v>
      </c>
    </row>
    <row r="24145" spans="3:11" x14ac:dyDescent="0.25">
      <c r="C24145" s="660">
        <v>45965</v>
      </c>
      <c r="D24145" s="661" t="s">
        <v>1155</v>
      </c>
      <c r="E24145" s="662">
        <v>36899</v>
      </c>
      <c r="F24145" s="662">
        <v>36900</v>
      </c>
      <c r="G24145" s="662">
        <v>36855</v>
      </c>
      <c r="H24145" s="661">
        <v>5</v>
      </c>
      <c r="I24145" s="662">
        <v>184495</v>
      </c>
      <c r="J24145" s="663">
        <v>2400000</v>
      </c>
      <c r="K24145" s="662">
        <v>88452000000</v>
      </c>
    </row>
    <row r="24146" spans="3:11" x14ac:dyDescent="0.25">
      <c r="C24146" s="660">
        <v>45965</v>
      </c>
      <c r="D24146" s="661" t="s">
        <v>312</v>
      </c>
      <c r="E24146" s="662">
        <v>25000</v>
      </c>
      <c r="F24146" s="662">
        <v>25300</v>
      </c>
      <c r="G24146" s="662">
        <v>25000</v>
      </c>
      <c r="H24146" s="661">
        <v>4</v>
      </c>
      <c r="I24146" s="662">
        <v>100000</v>
      </c>
      <c r="J24146" s="663">
        <v>20000000</v>
      </c>
      <c r="K24146" s="662">
        <v>500000000000</v>
      </c>
    </row>
    <row r="24147" spans="3:11" x14ac:dyDescent="0.25">
      <c r="C24147" s="660">
        <v>45965</v>
      </c>
      <c r="D24147" s="661" t="s">
        <v>317</v>
      </c>
      <c r="E24147" s="662">
        <v>124050</v>
      </c>
      <c r="F24147" s="662">
        <v>123000</v>
      </c>
      <c r="G24147" s="662">
        <v>124050</v>
      </c>
      <c r="H24147" s="661">
        <v>5</v>
      </c>
      <c r="I24147" s="662">
        <v>620250</v>
      </c>
      <c r="J24147" s="663">
        <v>15000000</v>
      </c>
      <c r="K24147" s="662">
        <v>1860750000000</v>
      </c>
    </row>
    <row r="24148" spans="3:11" x14ac:dyDescent="0.25">
      <c r="C24148" s="660">
        <v>45965</v>
      </c>
      <c r="D24148" s="661" t="s">
        <v>317</v>
      </c>
      <c r="E24148" s="662">
        <v>124050</v>
      </c>
      <c r="F24148" s="662">
        <v>123000</v>
      </c>
      <c r="G24148" s="662">
        <v>124050</v>
      </c>
      <c r="H24148" s="661">
        <v>1</v>
      </c>
      <c r="I24148" s="662">
        <v>124050</v>
      </c>
      <c r="J24148" s="663">
        <v>15000000</v>
      </c>
      <c r="K24148" s="662">
        <v>1860750000000</v>
      </c>
    </row>
    <row r="24149" spans="3:11" x14ac:dyDescent="0.25">
      <c r="C24149" s="660">
        <v>45965</v>
      </c>
      <c r="D24149" s="661" t="s">
        <v>317</v>
      </c>
      <c r="E24149" s="662">
        <v>124050</v>
      </c>
      <c r="F24149" s="662">
        <v>123000</v>
      </c>
      <c r="G24149" s="662">
        <v>124050</v>
      </c>
      <c r="H24149" s="661">
        <v>10</v>
      </c>
      <c r="I24149" s="662">
        <v>1240500</v>
      </c>
      <c r="J24149" s="663">
        <v>15000000</v>
      </c>
      <c r="K24149" s="662">
        <v>1860750000000</v>
      </c>
    </row>
    <row r="24150" spans="3:11" x14ac:dyDescent="0.25">
      <c r="C24150" s="660">
        <v>45965</v>
      </c>
      <c r="D24150" s="661" t="s">
        <v>310</v>
      </c>
      <c r="E24150" s="662">
        <v>97000</v>
      </c>
      <c r="F24150" s="662">
        <v>97000</v>
      </c>
      <c r="G24150" s="662">
        <v>96001</v>
      </c>
      <c r="H24150" s="661">
        <v>1</v>
      </c>
      <c r="I24150" s="662">
        <v>97000</v>
      </c>
      <c r="J24150" s="663">
        <v>19450000</v>
      </c>
      <c r="K24150" s="662">
        <v>1867219450000</v>
      </c>
    </row>
    <row r="24151" spans="3:11" x14ac:dyDescent="0.25">
      <c r="C24151" s="660">
        <v>45965</v>
      </c>
      <c r="D24151" s="661" t="s">
        <v>312</v>
      </c>
      <c r="E24151" s="662">
        <v>25000</v>
      </c>
      <c r="F24151" s="662">
        <v>25300</v>
      </c>
      <c r="G24151" s="662">
        <v>25000</v>
      </c>
      <c r="H24151" s="661">
        <v>1</v>
      </c>
      <c r="I24151" s="662">
        <v>25000</v>
      </c>
      <c r="J24151" s="663">
        <v>20000000</v>
      </c>
      <c r="K24151" s="662">
        <v>500000000000</v>
      </c>
    </row>
    <row r="24152" spans="3:11" x14ac:dyDescent="0.25">
      <c r="C24152" s="660">
        <v>45965</v>
      </c>
      <c r="D24152" s="661" t="s">
        <v>317</v>
      </c>
      <c r="E24152" s="662">
        <v>124050</v>
      </c>
      <c r="F24152" s="662">
        <v>123000</v>
      </c>
      <c r="G24152" s="662">
        <v>124050</v>
      </c>
      <c r="H24152" s="661">
        <v>2</v>
      </c>
      <c r="I24152" s="662">
        <v>248100</v>
      </c>
      <c r="J24152" s="663">
        <v>15000000</v>
      </c>
      <c r="K24152" s="662">
        <v>1860750000000</v>
      </c>
    </row>
    <row r="24153" spans="3:11" x14ac:dyDescent="0.25">
      <c r="C24153" s="660">
        <v>45965</v>
      </c>
      <c r="D24153" s="661" t="s">
        <v>312</v>
      </c>
      <c r="E24153" s="662">
        <v>25000</v>
      </c>
      <c r="F24153" s="662">
        <v>25300</v>
      </c>
      <c r="G24153" s="662">
        <v>25000</v>
      </c>
      <c r="H24153" s="661">
        <v>2</v>
      </c>
      <c r="I24153" s="662">
        <v>50000</v>
      </c>
      <c r="J24153" s="663">
        <v>20000000</v>
      </c>
      <c r="K24153" s="662">
        <v>500000000000</v>
      </c>
    </row>
    <row r="24154" spans="3:11" x14ac:dyDescent="0.25">
      <c r="C24154" s="660">
        <v>45965</v>
      </c>
      <c r="D24154" s="661" t="s">
        <v>1154</v>
      </c>
      <c r="E24154" s="662">
        <v>56500</v>
      </c>
      <c r="F24154" s="662">
        <v>55001</v>
      </c>
      <c r="G24154" s="662">
        <v>56000</v>
      </c>
      <c r="H24154" s="661">
        <v>1</v>
      </c>
      <c r="I24154" s="662">
        <v>56500</v>
      </c>
      <c r="J24154" s="663">
        <v>600000</v>
      </c>
      <c r="K24154" s="662">
        <v>33600000000</v>
      </c>
    </row>
    <row r="24155" spans="3:11" x14ac:dyDescent="0.25">
      <c r="C24155" s="660">
        <v>45965</v>
      </c>
      <c r="D24155" s="661" t="s">
        <v>312</v>
      </c>
      <c r="E24155" s="662">
        <v>25000</v>
      </c>
      <c r="F24155" s="662">
        <v>25300</v>
      </c>
      <c r="G24155" s="662">
        <v>25000</v>
      </c>
      <c r="H24155" s="661">
        <v>1</v>
      </c>
      <c r="I24155" s="662">
        <v>25000</v>
      </c>
      <c r="J24155" s="663">
        <v>20000000</v>
      </c>
      <c r="K24155" s="662">
        <v>500000000000</v>
      </c>
    </row>
    <row r="24156" spans="3:11" x14ac:dyDescent="0.25">
      <c r="C24156" s="660">
        <v>45965</v>
      </c>
      <c r="D24156" s="661" t="s">
        <v>312</v>
      </c>
      <c r="E24156" s="662">
        <v>25000</v>
      </c>
      <c r="F24156" s="662">
        <v>25300</v>
      </c>
      <c r="G24156" s="662">
        <v>25000</v>
      </c>
      <c r="H24156" s="661">
        <v>2</v>
      </c>
      <c r="I24156" s="662">
        <v>50000</v>
      </c>
      <c r="J24156" s="663">
        <v>20000000</v>
      </c>
      <c r="K24156" s="662">
        <v>500000000000</v>
      </c>
    </row>
    <row r="24157" spans="3:11" x14ac:dyDescent="0.25">
      <c r="C24157" s="660">
        <v>45965</v>
      </c>
      <c r="D24157" s="661" t="s">
        <v>310</v>
      </c>
      <c r="E24157" s="662">
        <v>97000</v>
      </c>
      <c r="F24157" s="662">
        <v>97000</v>
      </c>
      <c r="G24157" s="662">
        <v>96001</v>
      </c>
      <c r="H24157" s="661">
        <v>2</v>
      </c>
      <c r="I24157" s="662">
        <v>194000</v>
      </c>
      <c r="J24157" s="663">
        <v>19450000</v>
      </c>
      <c r="K24157" s="662">
        <v>1867219450000</v>
      </c>
    </row>
    <row r="24158" spans="3:11" x14ac:dyDescent="0.25">
      <c r="C24158" s="660">
        <v>45965</v>
      </c>
      <c r="D24158" s="661" t="s">
        <v>1155</v>
      </c>
      <c r="E24158" s="662">
        <v>36899</v>
      </c>
      <c r="F24158" s="662">
        <v>36900</v>
      </c>
      <c r="G24158" s="662">
        <v>36855</v>
      </c>
      <c r="H24158" s="661">
        <v>1</v>
      </c>
      <c r="I24158" s="662">
        <v>36899</v>
      </c>
      <c r="J24158" s="663">
        <v>2400000</v>
      </c>
      <c r="K24158" s="662">
        <v>88452000000</v>
      </c>
    </row>
    <row r="24159" spans="3:11" x14ac:dyDescent="0.25">
      <c r="C24159" s="660">
        <v>45965</v>
      </c>
      <c r="D24159" s="661" t="s">
        <v>1155</v>
      </c>
      <c r="E24159" s="662">
        <v>36899</v>
      </c>
      <c r="F24159" s="662">
        <v>36900</v>
      </c>
      <c r="G24159" s="662">
        <v>36855</v>
      </c>
      <c r="H24159" s="661">
        <v>1</v>
      </c>
      <c r="I24159" s="662">
        <v>36899</v>
      </c>
      <c r="J24159" s="663">
        <v>2400000</v>
      </c>
      <c r="K24159" s="662">
        <v>88452000000</v>
      </c>
    </row>
    <row r="24160" spans="3:11" x14ac:dyDescent="0.25">
      <c r="C24160" s="660">
        <v>45965</v>
      </c>
      <c r="D24160" s="661" t="s">
        <v>317</v>
      </c>
      <c r="E24160" s="662">
        <v>124050</v>
      </c>
      <c r="F24160" s="662">
        <v>123000</v>
      </c>
      <c r="G24160" s="662">
        <v>124050</v>
      </c>
      <c r="H24160" s="661">
        <v>58</v>
      </c>
      <c r="I24160" s="662">
        <v>7194900</v>
      </c>
      <c r="J24160" s="663">
        <v>15000000</v>
      </c>
      <c r="K24160" s="662">
        <v>1860750000000</v>
      </c>
    </row>
    <row r="24161" spans="3:11" x14ac:dyDescent="0.25">
      <c r="C24161" s="660">
        <v>45965</v>
      </c>
      <c r="D24161" s="661" t="s">
        <v>312</v>
      </c>
      <c r="E24161" s="662">
        <v>25000</v>
      </c>
      <c r="F24161" s="662">
        <v>25300</v>
      </c>
      <c r="G24161" s="662">
        <v>25000</v>
      </c>
      <c r="H24161" s="661">
        <v>3</v>
      </c>
      <c r="I24161" s="662">
        <v>75000</v>
      </c>
      <c r="J24161" s="663">
        <v>20000000</v>
      </c>
      <c r="K24161" s="662">
        <v>500000000000</v>
      </c>
    </row>
    <row r="24162" spans="3:11" x14ac:dyDescent="0.25">
      <c r="C24162" s="660">
        <v>45965</v>
      </c>
      <c r="D24162" s="661" t="s">
        <v>312</v>
      </c>
      <c r="E24162" s="662">
        <v>24500</v>
      </c>
      <c r="F24162" s="662">
        <v>25300</v>
      </c>
      <c r="G24162" s="662">
        <v>25000</v>
      </c>
      <c r="H24162" s="661">
        <v>2</v>
      </c>
      <c r="I24162" s="662">
        <v>49000</v>
      </c>
      <c r="J24162" s="663">
        <v>20000000</v>
      </c>
      <c r="K24162" s="662">
        <v>500000000000</v>
      </c>
    </row>
    <row r="24163" spans="3:11" x14ac:dyDescent="0.25">
      <c r="C24163" s="660">
        <v>45965</v>
      </c>
      <c r="D24163" s="661" t="s">
        <v>312</v>
      </c>
      <c r="E24163" s="662">
        <v>25000</v>
      </c>
      <c r="F24163" s="662">
        <v>25300</v>
      </c>
      <c r="G24163" s="662">
        <v>25000</v>
      </c>
      <c r="H24163" s="661">
        <v>3</v>
      </c>
      <c r="I24163" s="662">
        <v>75000</v>
      </c>
      <c r="J24163" s="663">
        <v>20000000</v>
      </c>
      <c r="K24163" s="662">
        <v>500000000000</v>
      </c>
    </row>
    <row r="24164" spans="3:11" x14ac:dyDescent="0.25">
      <c r="C24164" s="660">
        <v>45965</v>
      </c>
      <c r="D24164" s="661" t="s">
        <v>1154</v>
      </c>
      <c r="E24164" s="662">
        <v>56000</v>
      </c>
      <c r="F24164" s="662">
        <v>55001</v>
      </c>
      <c r="G24164" s="662">
        <v>56000</v>
      </c>
      <c r="H24164" s="661">
        <v>1</v>
      </c>
      <c r="I24164" s="662">
        <v>56000</v>
      </c>
      <c r="J24164" s="663">
        <v>600000</v>
      </c>
      <c r="K24164" s="662">
        <v>33600000000</v>
      </c>
    </row>
    <row r="24165" spans="3:11" x14ac:dyDescent="0.25">
      <c r="C24165" s="660">
        <v>45965</v>
      </c>
      <c r="D24165" s="661" t="s">
        <v>312</v>
      </c>
      <c r="E24165" s="662">
        <v>25000</v>
      </c>
      <c r="F24165" s="662">
        <v>25300</v>
      </c>
      <c r="G24165" s="662">
        <v>25000</v>
      </c>
      <c r="H24165" s="661">
        <v>2</v>
      </c>
      <c r="I24165" s="662">
        <v>50000</v>
      </c>
      <c r="J24165" s="663">
        <v>20000000</v>
      </c>
      <c r="K24165" s="662">
        <v>500000000000</v>
      </c>
    </row>
    <row r="24166" spans="3:11" x14ac:dyDescent="0.25">
      <c r="C24166" s="660">
        <v>45965</v>
      </c>
      <c r="D24166" s="661" t="s">
        <v>1155</v>
      </c>
      <c r="E24166" s="662">
        <v>36890</v>
      </c>
      <c r="F24166" s="662">
        <v>36900</v>
      </c>
      <c r="G24166" s="662">
        <v>36855</v>
      </c>
      <c r="H24166" s="661">
        <v>1</v>
      </c>
      <c r="I24166" s="662">
        <v>36890</v>
      </c>
      <c r="J24166" s="663">
        <v>2400000</v>
      </c>
      <c r="K24166" s="662">
        <v>88452000000</v>
      </c>
    </row>
    <row r="24167" spans="3:11" x14ac:dyDescent="0.25">
      <c r="C24167" s="660">
        <v>45965</v>
      </c>
      <c r="D24167" s="661" t="s">
        <v>1155</v>
      </c>
      <c r="E24167" s="662">
        <v>36899</v>
      </c>
      <c r="F24167" s="662">
        <v>36900</v>
      </c>
      <c r="G24167" s="662">
        <v>36855</v>
      </c>
      <c r="H24167" s="661">
        <v>1</v>
      </c>
      <c r="I24167" s="662">
        <v>36899</v>
      </c>
      <c r="J24167" s="663">
        <v>2400000</v>
      </c>
      <c r="K24167" s="662">
        <v>88452000000</v>
      </c>
    </row>
    <row r="24168" spans="3:11" x14ac:dyDescent="0.25">
      <c r="C24168" s="660">
        <v>45965</v>
      </c>
      <c r="D24168" s="661" t="s">
        <v>1155</v>
      </c>
      <c r="E24168" s="662">
        <v>36899</v>
      </c>
      <c r="F24168" s="662">
        <v>36900</v>
      </c>
      <c r="G24168" s="662">
        <v>36855</v>
      </c>
      <c r="H24168" s="661">
        <v>2</v>
      </c>
      <c r="I24168" s="662">
        <v>73798</v>
      </c>
      <c r="J24168" s="663">
        <v>2400000</v>
      </c>
      <c r="K24168" s="662">
        <v>88452000000</v>
      </c>
    </row>
    <row r="24169" spans="3:11" x14ac:dyDescent="0.25">
      <c r="C24169" s="660">
        <v>45965</v>
      </c>
      <c r="D24169" s="661" t="s">
        <v>317</v>
      </c>
      <c r="E24169" s="662">
        <v>124050</v>
      </c>
      <c r="F24169" s="662">
        <v>123000</v>
      </c>
      <c r="G24169" s="662">
        <v>124050</v>
      </c>
      <c r="H24169" s="661">
        <v>2</v>
      </c>
      <c r="I24169" s="662">
        <v>248100</v>
      </c>
      <c r="J24169" s="663">
        <v>15000000</v>
      </c>
      <c r="K24169" s="662">
        <v>1860750000000</v>
      </c>
    </row>
    <row r="24170" spans="3:11" x14ac:dyDescent="0.25">
      <c r="C24170" s="660">
        <v>45965</v>
      </c>
      <c r="D24170" s="661" t="s">
        <v>312</v>
      </c>
      <c r="E24170" s="662">
        <v>25000</v>
      </c>
      <c r="F24170" s="662">
        <v>25300</v>
      </c>
      <c r="G24170" s="662">
        <v>25000</v>
      </c>
      <c r="H24170" s="661">
        <v>1</v>
      </c>
      <c r="I24170" s="662">
        <v>25000</v>
      </c>
      <c r="J24170" s="663">
        <v>20000000</v>
      </c>
      <c r="K24170" s="662">
        <v>500000000000</v>
      </c>
    </row>
    <row r="24171" spans="3:11" x14ac:dyDescent="0.25">
      <c r="C24171" s="660">
        <v>45965</v>
      </c>
      <c r="D24171" s="661" t="s">
        <v>312</v>
      </c>
      <c r="E24171" s="662">
        <v>21000</v>
      </c>
      <c r="F24171" s="662">
        <v>25300</v>
      </c>
      <c r="G24171" s="662">
        <v>25000</v>
      </c>
      <c r="H24171" s="661">
        <v>5</v>
      </c>
      <c r="I24171" s="662">
        <v>105000</v>
      </c>
      <c r="J24171" s="663">
        <v>20000000</v>
      </c>
      <c r="K24171" s="662">
        <v>500000000000</v>
      </c>
    </row>
    <row r="24172" spans="3:11" x14ac:dyDescent="0.25">
      <c r="C24172" s="660">
        <v>45965</v>
      </c>
      <c r="D24172" s="661" t="s">
        <v>312</v>
      </c>
      <c r="E24172" s="662">
        <v>25000</v>
      </c>
      <c r="F24172" s="662">
        <v>25300</v>
      </c>
      <c r="G24172" s="662">
        <v>25000</v>
      </c>
      <c r="H24172" s="661">
        <v>4</v>
      </c>
      <c r="I24172" s="662">
        <v>100000</v>
      </c>
      <c r="J24172" s="663">
        <v>20000000</v>
      </c>
      <c r="K24172" s="662">
        <v>500000000000</v>
      </c>
    </row>
    <row r="24173" spans="3:11" x14ac:dyDescent="0.25">
      <c r="C24173" s="660">
        <v>45965</v>
      </c>
      <c r="D24173" s="661" t="s">
        <v>317</v>
      </c>
      <c r="E24173" s="662">
        <v>124050</v>
      </c>
      <c r="F24173" s="662">
        <v>123000</v>
      </c>
      <c r="G24173" s="662">
        <v>124050</v>
      </c>
      <c r="H24173" s="661">
        <v>1</v>
      </c>
      <c r="I24173" s="662">
        <v>124050</v>
      </c>
      <c r="J24173" s="663">
        <v>15000000</v>
      </c>
      <c r="K24173" s="662">
        <v>1860750000000</v>
      </c>
    </row>
    <row r="24174" spans="3:11" x14ac:dyDescent="0.25">
      <c r="C24174" s="660">
        <v>45965</v>
      </c>
      <c r="D24174" s="661" t="s">
        <v>312</v>
      </c>
      <c r="E24174" s="662">
        <v>25000</v>
      </c>
      <c r="F24174" s="662">
        <v>25300</v>
      </c>
      <c r="G24174" s="662">
        <v>25000</v>
      </c>
      <c r="H24174" s="661">
        <v>1</v>
      </c>
      <c r="I24174" s="662">
        <v>25000</v>
      </c>
      <c r="J24174" s="663">
        <v>20000000</v>
      </c>
      <c r="K24174" s="662">
        <v>500000000000</v>
      </c>
    </row>
    <row r="24175" spans="3:11" x14ac:dyDescent="0.25">
      <c r="C24175" s="660">
        <v>45965</v>
      </c>
      <c r="D24175" s="661" t="s">
        <v>317</v>
      </c>
      <c r="E24175" s="662">
        <v>124050</v>
      </c>
      <c r="F24175" s="662">
        <v>123000</v>
      </c>
      <c r="G24175" s="662">
        <v>124050</v>
      </c>
      <c r="H24175" s="661">
        <v>3</v>
      </c>
      <c r="I24175" s="662">
        <v>372150</v>
      </c>
      <c r="J24175" s="663">
        <v>15000000</v>
      </c>
      <c r="K24175" s="662">
        <v>1860750000000</v>
      </c>
    </row>
    <row r="24176" spans="3:11" x14ac:dyDescent="0.25">
      <c r="C24176" s="660">
        <v>45965</v>
      </c>
      <c r="D24176" s="661" t="s">
        <v>1155</v>
      </c>
      <c r="E24176" s="662">
        <v>36855</v>
      </c>
      <c r="F24176" s="662">
        <v>36900</v>
      </c>
      <c r="G24176" s="662">
        <v>36855</v>
      </c>
      <c r="H24176" s="661">
        <v>1</v>
      </c>
      <c r="I24176" s="662">
        <v>36855</v>
      </c>
      <c r="J24176" s="663">
        <v>2400000</v>
      </c>
      <c r="K24176" s="662">
        <v>88452000000</v>
      </c>
    </row>
    <row r="24177" spans="3:11" x14ac:dyDescent="0.25">
      <c r="C24177" s="660">
        <v>45965</v>
      </c>
      <c r="D24177" s="661" t="s">
        <v>317</v>
      </c>
      <c r="E24177" s="662">
        <v>124050</v>
      </c>
      <c r="F24177" s="662">
        <v>123000</v>
      </c>
      <c r="G24177" s="662">
        <v>124050</v>
      </c>
      <c r="H24177" s="661">
        <v>2</v>
      </c>
      <c r="I24177" s="662">
        <v>248100</v>
      </c>
      <c r="J24177" s="663">
        <v>15000000</v>
      </c>
      <c r="K24177" s="662">
        <v>1860750000000</v>
      </c>
    </row>
    <row r="24178" spans="3:11" x14ac:dyDescent="0.25">
      <c r="C24178" s="660">
        <v>45965</v>
      </c>
      <c r="D24178" s="661" t="s">
        <v>310</v>
      </c>
      <c r="E24178" s="662">
        <v>97000</v>
      </c>
      <c r="F24178" s="662">
        <v>97000</v>
      </c>
      <c r="G24178" s="662">
        <v>96001</v>
      </c>
      <c r="H24178" s="661">
        <v>1</v>
      </c>
      <c r="I24178" s="662">
        <v>97000</v>
      </c>
      <c r="J24178" s="663">
        <v>19450000</v>
      </c>
      <c r="K24178" s="662">
        <v>1867219450000</v>
      </c>
    </row>
    <row r="24179" spans="3:11" x14ac:dyDescent="0.25">
      <c r="C24179" s="660">
        <v>45965</v>
      </c>
      <c r="D24179" s="661" t="s">
        <v>312</v>
      </c>
      <c r="E24179" s="662">
        <v>25000</v>
      </c>
      <c r="F24179" s="662">
        <v>25300</v>
      </c>
      <c r="G24179" s="662">
        <v>25000</v>
      </c>
      <c r="H24179" s="661">
        <v>25</v>
      </c>
      <c r="I24179" s="662">
        <v>625000</v>
      </c>
      <c r="J24179" s="663">
        <v>20000000</v>
      </c>
      <c r="K24179" s="662">
        <v>500000000000</v>
      </c>
    </row>
    <row r="24180" spans="3:11" x14ac:dyDescent="0.25">
      <c r="C24180" s="660">
        <v>45965</v>
      </c>
      <c r="D24180" s="661" t="s">
        <v>312</v>
      </c>
      <c r="E24180" s="662">
        <v>25000</v>
      </c>
      <c r="F24180" s="662">
        <v>25300</v>
      </c>
      <c r="G24180" s="662">
        <v>25000</v>
      </c>
      <c r="H24180" s="661">
        <v>1</v>
      </c>
      <c r="I24180" s="662">
        <v>25000</v>
      </c>
      <c r="J24180" s="663">
        <v>20000000</v>
      </c>
      <c r="K24180" s="662">
        <v>500000000000</v>
      </c>
    </row>
    <row r="24181" spans="3:11" x14ac:dyDescent="0.25">
      <c r="C24181" s="660">
        <v>45965</v>
      </c>
      <c r="D24181" s="661" t="s">
        <v>317</v>
      </c>
      <c r="E24181" s="662">
        <v>124050</v>
      </c>
      <c r="F24181" s="662">
        <v>123000</v>
      </c>
      <c r="G24181" s="662">
        <v>124050</v>
      </c>
      <c r="H24181" s="661">
        <v>13</v>
      </c>
      <c r="I24181" s="662">
        <v>1612650</v>
      </c>
      <c r="J24181" s="663">
        <v>15000000</v>
      </c>
      <c r="K24181" s="662">
        <v>1860750000000</v>
      </c>
    </row>
    <row r="24182" spans="3:11" x14ac:dyDescent="0.25">
      <c r="C24182" s="660">
        <v>45965</v>
      </c>
      <c r="D24182" s="661" t="s">
        <v>317</v>
      </c>
      <c r="E24182" s="662">
        <v>124050</v>
      </c>
      <c r="F24182" s="662">
        <v>123000</v>
      </c>
      <c r="G24182" s="662">
        <v>124050</v>
      </c>
      <c r="H24182" s="661">
        <v>5</v>
      </c>
      <c r="I24182" s="662">
        <v>620250</v>
      </c>
      <c r="J24182" s="663">
        <v>15000000</v>
      </c>
      <c r="K24182" s="662">
        <v>1860750000000</v>
      </c>
    </row>
    <row r="24183" spans="3:11" x14ac:dyDescent="0.25">
      <c r="C24183" s="660">
        <v>45965</v>
      </c>
      <c r="D24183" s="661" t="s">
        <v>310</v>
      </c>
      <c r="E24183" s="662">
        <v>96001</v>
      </c>
      <c r="F24183" s="662">
        <v>97000</v>
      </c>
      <c r="G24183" s="662">
        <v>96001</v>
      </c>
      <c r="H24183" s="661">
        <v>2</v>
      </c>
      <c r="I24183" s="662">
        <v>192002</v>
      </c>
      <c r="J24183" s="663">
        <v>19450000</v>
      </c>
      <c r="K24183" s="662">
        <v>1867219450000</v>
      </c>
    </row>
    <row r="24184" spans="3:11" x14ac:dyDescent="0.25">
      <c r="C24184" s="660">
        <v>45966</v>
      </c>
      <c r="D24184" s="661" t="s">
        <v>312</v>
      </c>
      <c r="E24184" s="662">
        <v>25000</v>
      </c>
      <c r="F24184" s="662">
        <v>25000</v>
      </c>
      <c r="G24184" s="662">
        <v>24499</v>
      </c>
      <c r="H24184" s="661">
        <v>12</v>
      </c>
      <c r="I24184" s="662">
        <v>300000</v>
      </c>
      <c r="J24184" s="663">
        <v>20000000</v>
      </c>
      <c r="K24184" s="662">
        <v>489980000000</v>
      </c>
    </row>
    <row r="24185" spans="3:11" x14ac:dyDescent="0.25">
      <c r="C24185" s="660">
        <v>45966</v>
      </c>
      <c r="D24185" s="661" t="s">
        <v>317</v>
      </c>
      <c r="E24185" s="662">
        <v>124000</v>
      </c>
      <c r="F24185" s="662">
        <v>124050</v>
      </c>
      <c r="G24185" s="662">
        <v>124000</v>
      </c>
      <c r="H24185" s="661">
        <v>98</v>
      </c>
      <c r="I24185" s="662">
        <v>12152000</v>
      </c>
      <c r="J24185" s="663">
        <v>15000000</v>
      </c>
      <c r="K24185" s="662">
        <v>1860000000000</v>
      </c>
    </row>
    <row r="24186" spans="3:11" x14ac:dyDescent="0.25">
      <c r="C24186" s="660">
        <v>45966</v>
      </c>
      <c r="D24186" s="661" t="s">
        <v>317</v>
      </c>
      <c r="E24186" s="662">
        <v>124000</v>
      </c>
      <c r="F24186" s="662">
        <v>124050</v>
      </c>
      <c r="G24186" s="662">
        <v>124000</v>
      </c>
      <c r="H24186" s="661">
        <v>400</v>
      </c>
      <c r="I24186" s="662">
        <v>49600000</v>
      </c>
      <c r="J24186" s="663">
        <v>15000000</v>
      </c>
      <c r="K24186" s="662">
        <v>1860000000000</v>
      </c>
    </row>
    <row r="24187" spans="3:11" x14ac:dyDescent="0.25">
      <c r="C24187" s="660">
        <v>45966</v>
      </c>
      <c r="D24187" s="661" t="s">
        <v>317</v>
      </c>
      <c r="E24187" s="662">
        <v>124000</v>
      </c>
      <c r="F24187" s="662">
        <v>124050</v>
      </c>
      <c r="G24187" s="662">
        <v>124000</v>
      </c>
      <c r="H24187" s="661">
        <v>66</v>
      </c>
      <c r="I24187" s="662">
        <v>8184000</v>
      </c>
      <c r="J24187" s="663">
        <v>15000000</v>
      </c>
      <c r="K24187" s="662">
        <v>1860000000000</v>
      </c>
    </row>
    <row r="24188" spans="3:11" x14ac:dyDescent="0.25">
      <c r="C24188" s="660">
        <v>45966</v>
      </c>
      <c r="D24188" s="661" t="s">
        <v>310</v>
      </c>
      <c r="E24188" s="662">
        <v>97000</v>
      </c>
      <c r="F24188" s="662">
        <v>96001</v>
      </c>
      <c r="G24188" s="662">
        <v>98000</v>
      </c>
      <c r="H24188" s="661">
        <v>5</v>
      </c>
      <c r="I24188" s="662">
        <v>485000</v>
      </c>
      <c r="J24188" s="663">
        <v>19450000</v>
      </c>
      <c r="K24188" s="662">
        <v>1906100000000</v>
      </c>
    </row>
    <row r="24189" spans="3:11" x14ac:dyDescent="0.25">
      <c r="C24189" s="660">
        <v>45966</v>
      </c>
      <c r="D24189" s="661" t="s">
        <v>310</v>
      </c>
      <c r="E24189" s="662">
        <v>97000</v>
      </c>
      <c r="F24189" s="662">
        <v>96001</v>
      </c>
      <c r="G24189" s="662">
        <v>98000</v>
      </c>
      <c r="H24189" s="661">
        <v>30</v>
      </c>
      <c r="I24189" s="662">
        <v>2910000</v>
      </c>
      <c r="J24189" s="663">
        <v>19450000</v>
      </c>
      <c r="K24189" s="662">
        <v>1906100000000</v>
      </c>
    </row>
    <row r="24190" spans="3:11" x14ac:dyDescent="0.25">
      <c r="C24190" s="660">
        <v>45966</v>
      </c>
      <c r="D24190" s="661" t="s">
        <v>310</v>
      </c>
      <c r="E24190" s="662">
        <v>97000</v>
      </c>
      <c r="F24190" s="662">
        <v>96001</v>
      </c>
      <c r="G24190" s="662">
        <v>98000</v>
      </c>
      <c r="H24190" s="661">
        <v>100</v>
      </c>
      <c r="I24190" s="662">
        <v>9700000</v>
      </c>
      <c r="J24190" s="663">
        <v>19450000</v>
      </c>
      <c r="K24190" s="662">
        <v>1906100000000</v>
      </c>
    </row>
    <row r="24191" spans="3:11" x14ac:dyDescent="0.25">
      <c r="C24191" s="660">
        <v>45966</v>
      </c>
      <c r="D24191" s="661" t="s">
        <v>1154</v>
      </c>
      <c r="E24191" s="662">
        <v>56000</v>
      </c>
      <c r="F24191" s="662">
        <v>56000</v>
      </c>
      <c r="G24191" s="662">
        <v>56000</v>
      </c>
      <c r="H24191" s="661">
        <v>1</v>
      </c>
      <c r="I24191" s="662">
        <v>56000</v>
      </c>
      <c r="J24191" s="663">
        <v>600000</v>
      </c>
      <c r="K24191" s="662">
        <v>33600000000</v>
      </c>
    </row>
    <row r="24192" spans="3:11" x14ac:dyDescent="0.25">
      <c r="C24192" s="660">
        <v>45966</v>
      </c>
      <c r="D24192" s="661" t="s">
        <v>1154</v>
      </c>
      <c r="E24192" s="662">
        <v>56000</v>
      </c>
      <c r="F24192" s="662">
        <v>56000</v>
      </c>
      <c r="G24192" s="662">
        <v>56000</v>
      </c>
      <c r="H24192" s="661">
        <v>1</v>
      </c>
      <c r="I24192" s="662">
        <v>56000</v>
      </c>
      <c r="J24192" s="663">
        <v>600000</v>
      </c>
      <c r="K24192" s="662">
        <v>33600000000</v>
      </c>
    </row>
    <row r="24193" spans="3:11" x14ac:dyDescent="0.25">
      <c r="C24193" s="660">
        <v>45966</v>
      </c>
      <c r="D24193" s="661" t="s">
        <v>312</v>
      </c>
      <c r="E24193" s="662">
        <v>25000</v>
      </c>
      <c r="F24193" s="662">
        <v>25000</v>
      </c>
      <c r="G24193" s="662">
        <v>24499</v>
      </c>
      <c r="H24193" s="661">
        <v>1</v>
      </c>
      <c r="I24193" s="662">
        <v>25000</v>
      </c>
      <c r="J24193" s="663">
        <v>20000000</v>
      </c>
      <c r="K24193" s="662">
        <v>489980000000</v>
      </c>
    </row>
    <row r="24194" spans="3:11" x14ac:dyDescent="0.25">
      <c r="C24194" s="660">
        <v>45966</v>
      </c>
      <c r="D24194" s="661" t="s">
        <v>1155</v>
      </c>
      <c r="E24194" s="662">
        <v>36855</v>
      </c>
      <c r="F24194" s="662">
        <v>36855</v>
      </c>
      <c r="G24194" s="662">
        <v>36000</v>
      </c>
      <c r="H24194" s="661">
        <v>1</v>
      </c>
      <c r="I24194" s="662">
        <v>36855</v>
      </c>
      <c r="J24194" s="663">
        <v>2400000</v>
      </c>
      <c r="K24194" s="662">
        <v>86400000000</v>
      </c>
    </row>
    <row r="24195" spans="3:11" x14ac:dyDescent="0.25">
      <c r="C24195" s="660">
        <v>45966</v>
      </c>
      <c r="D24195" s="661" t="s">
        <v>317</v>
      </c>
      <c r="E24195" s="662">
        <v>124000</v>
      </c>
      <c r="F24195" s="662">
        <v>124050</v>
      </c>
      <c r="G24195" s="662">
        <v>124000</v>
      </c>
      <c r="H24195" s="661">
        <v>2</v>
      </c>
      <c r="I24195" s="662">
        <v>248000</v>
      </c>
      <c r="J24195" s="663">
        <v>15000000</v>
      </c>
      <c r="K24195" s="662">
        <v>1860000000000</v>
      </c>
    </row>
    <row r="24196" spans="3:11" x14ac:dyDescent="0.25">
      <c r="C24196" s="660">
        <v>45966</v>
      </c>
      <c r="D24196" s="661" t="s">
        <v>312</v>
      </c>
      <c r="E24196" s="662">
        <v>25000</v>
      </c>
      <c r="F24196" s="662">
        <v>25000</v>
      </c>
      <c r="G24196" s="662">
        <v>24499</v>
      </c>
      <c r="H24196" s="661">
        <v>5</v>
      </c>
      <c r="I24196" s="662">
        <v>125000</v>
      </c>
      <c r="J24196" s="663">
        <v>20000000</v>
      </c>
      <c r="K24196" s="662">
        <v>489980000000</v>
      </c>
    </row>
    <row r="24197" spans="3:11" x14ac:dyDescent="0.25">
      <c r="C24197" s="660">
        <v>45966</v>
      </c>
      <c r="D24197" s="661" t="s">
        <v>312</v>
      </c>
      <c r="E24197" s="662">
        <v>25000</v>
      </c>
      <c r="F24197" s="662">
        <v>25000</v>
      </c>
      <c r="G24197" s="662">
        <v>24499</v>
      </c>
      <c r="H24197" s="661">
        <v>1</v>
      </c>
      <c r="I24197" s="662">
        <v>25000</v>
      </c>
      <c r="J24197" s="663">
        <v>20000000</v>
      </c>
      <c r="K24197" s="662">
        <v>489980000000</v>
      </c>
    </row>
    <row r="24198" spans="3:11" x14ac:dyDescent="0.25">
      <c r="C24198" s="660">
        <v>45966</v>
      </c>
      <c r="D24198" s="661" t="s">
        <v>312</v>
      </c>
      <c r="E24198" s="662">
        <v>25000</v>
      </c>
      <c r="F24198" s="662">
        <v>25000</v>
      </c>
      <c r="G24198" s="662">
        <v>24499</v>
      </c>
      <c r="H24198" s="661">
        <v>16</v>
      </c>
      <c r="I24198" s="662">
        <v>400000</v>
      </c>
      <c r="J24198" s="663">
        <v>20000000</v>
      </c>
      <c r="K24198" s="662">
        <v>489980000000</v>
      </c>
    </row>
    <row r="24199" spans="3:11" x14ac:dyDescent="0.25">
      <c r="C24199" s="660">
        <v>45966</v>
      </c>
      <c r="D24199" s="661" t="s">
        <v>312</v>
      </c>
      <c r="E24199" s="662">
        <v>25000</v>
      </c>
      <c r="F24199" s="662">
        <v>25000</v>
      </c>
      <c r="G24199" s="662">
        <v>24499</v>
      </c>
      <c r="H24199" s="661">
        <v>10</v>
      </c>
      <c r="I24199" s="662">
        <v>250000</v>
      </c>
      <c r="J24199" s="663">
        <v>20000000</v>
      </c>
      <c r="K24199" s="662">
        <v>489980000000</v>
      </c>
    </row>
    <row r="24200" spans="3:11" x14ac:dyDescent="0.25">
      <c r="C24200" s="660">
        <v>45966</v>
      </c>
      <c r="D24200" s="661" t="s">
        <v>1155</v>
      </c>
      <c r="E24200" s="662">
        <v>36855</v>
      </c>
      <c r="F24200" s="662">
        <v>36855</v>
      </c>
      <c r="G24200" s="662">
        <v>36000</v>
      </c>
      <c r="H24200" s="661">
        <v>2</v>
      </c>
      <c r="I24200" s="662">
        <v>73710</v>
      </c>
      <c r="J24200" s="663">
        <v>2400000</v>
      </c>
      <c r="K24200" s="662">
        <v>86400000000</v>
      </c>
    </row>
    <row r="24201" spans="3:11" x14ac:dyDescent="0.25">
      <c r="C24201" s="660">
        <v>45966</v>
      </c>
      <c r="D24201" s="661" t="s">
        <v>1155</v>
      </c>
      <c r="E24201" s="662">
        <v>36855</v>
      </c>
      <c r="F24201" s="662">
        <v>36855</v>
      </c>
      <c r="G24201" s="662">
        <v>36000</v>
      </c>
      <c r="H24201" s="661">
        <v>1</v>
      </c>
      <c r="I24201" s="662">
        <v>36855</v>
      </c>
      <c r="J24201" s="663">
        <v>2400000</v>
      </c>
      <c r="K24201" s="662">
        <v>86400000000</v>
      </c>
    </row>
    <row r="24202" spans="3:11" x14ac:dyDescent="0.25">
      <c r="C24202" s="660">
        <v>45966</v>
      </c>
      <c r="D24202" s="661" t="s">
        <v>1155</v>
      </c>
      <c r="E24202" s="662">
        <v>36855</v>
      </c>
      <c r="F24202" s="662">
        <v>36855</v>
      </c>
      <c r="G24202" s="662">
        <v>36000</v>
      </c>
      <c r="H24202" s="661">
        <v>1</v>
      </c>
      <c r="I24202" s="662">
        <v>36855</v>
      </c>
      <c r="J24202" s="663">
        <v>2400000</v>
      </c>
      <c r="K24202" s="662">
        <v>86400000000</v>
      </c>
    </row>
    <row r="24203" spans="3:11" x14ac:dyDescent="0.25">
      <c r="C24203" s="660">
        <v>45966</v>
      </c>
      <c r="D24203" s="661" t="s">
        <v>1154</v>
      </c>
      <c r="E24203" s="662">
        <v>56000</v>
      </c>
      <c r="F24203" s="662">
        <v>56000</v>
      </c>
      <c r="G24203" s="662">
        <v>56000</v>
      </c>
      <c r="H24203" s="661">
        <v>2</v>
      </c>
      <c r="I24203" s="662">
        <v>112000</v>
      </c>
      <c r="J24203" s="663">
        <v>600000</v>
      </c>
      <c r="K24203" s="662">
        <v>33600000000</v>
      </c>
    </row>
    <row r="24204" spans="3:11" x14ac:dyDescent="0.25">
      <c r="C24204" s="660">
        <v>45966</v>
      </c>
      <c r="D24204" s="661" t="s">
        <v>1154</v>
      </c>
      <c r="E24204" s="662">
        <v>56000</v>
      </c>
      <c r="F24204" s="662">
        <v>56000</v>
      </c>
      <c r="G24204" s="662">
        <v>56000</v>
      </c>
      <c r="H24204" s="661">
        <v>2</v>
      </c>
      <c r="I24204" s="662">
        <v>112000</v>
      </c>
      <c r="J24204" s="663">
        <v>600000</v>
      </c>
      <c r="K24204" s="662">
        <v>33600000000</v>
      </c>
    </row>
    <row r="24205" spans="3:11" x14ac:dyDescent="0.25">
      <c r="C24205" s="660">
        <v>45966</v>
      </c>
      <c r="D24205" s="661" t="s">
        <v>317</v>
      </c>
      <c r="E24205" s="662">
        <v>123000</v>
      </c>
      <c r="F24205" s="662">
        <v>124050</v>
      </c>
      <c r="G24205" s="662">
        <v>124000</v>
      </c>
      <c r="H24205" s="661">
        <v>2</v>
      </c>
      <c r="I24205" s="662">
        <v>246000</v>
      </c>
      <c r="J24205" s="663">
        <v>15000000</v>
      </c>
      <c r="K24205" s="662">
        <v>1860000000000</v>
      </c>
    </row>
    <row r="24206" spans="3:11" x14ac:dyDescent="0.25">
      <c r="C24206" s="660">
        <v>45966</v>
      </c>
      <c r="D24206" s="661" t="s">
        <v>310</v>
      </c>
      <c r="E24206" s="662">
        <v>97000</v>
      </c>
      <c r="F24206" s="662">
        <v>96001</v>
      </c>
      <c r="G24206" s="662">
        <v>98000</v>
      </c>
      <c r="H24206" s="661">
        <v>7</v>
      </c>
      <c r="I24206" s="662">
        <v>679000</v>
      </c>
      <c r="J24206" s="663">
        <v>19450000</v>
      </c>
      <c r="K24206" s="662">
        <v>1906100000000</v>
      </c>
    </row>
    <row r="24207" spans="3:11" x14ac:dyDescent="0.25">
      <c r="C24207" s="660">
        <v>45966</v>
      </c>
      <c r="D24207" s="661" t="s">
        <v>317</v>
      </c>
      <c r="E24207" s="662">
        <v>122000</v>
      </c>
      <c r="F24207" s="662">
        <v>124050</v>
      </c>
      <c r="G24207" s="662">
        <v>124000</v>
      </c>
      <c r="H24207" s="661">
        <v>4</v>
      </c>
      <c r="I24207" s="662">
        <v>488000</v>
      </c>
      <c r="J24207" s="663">
        <v>15000000</v>
      </c>
      <c r="K24207" s="662">
        <v>1860000000000</v>
      </c>
    </row>
    <row r="24208" spans="3:11" x14ac:dyDescent="0.25">
      <c r="C24208" s="660">
        <v>45966</v>
      </c>
      <c r="D24208" s="661" t="s">
        <v>317</v>
      </c>
      <c r="E24208" s="662">
        <v>122000</v>
      </c>
      <c r="F24208" s="662">
        <v>124050</v>
      </c>
      <c r="G24208" s="662">
        <v>124000</v>
      </c>
      <c r="H24208" s="661">
        <v>3</v>
      </c>
      <c r="I24208" s="662">
        <v>366000</v>
      </c>
      <c r="J24208" s="663">
        <v>15000000</v>
      </c>
      <c r="K24208" s="662">
        <v>1860000000000</v>
      </c>
    </row>
    <row r="24209" spans="3:11" x14ac:dyDescent="0.25">
      <c r="C24209" s="660">
        <v>45966</v>
      </c>
      <c r="D24209" s="661" t="s">
        <v>317</v>
      </c>
      <c r="E24209" s="662">
        <v>120000</v>
      </c>
      <c r="F24209" s="662">
        <v>124050</v>
      </c>
      <c r="G24209" s="662">
        <v>124000</v>
      </c>
      <c r="H24209" s="661">
        <v>8</v>
      </c>
      <c r="I24209" s="662">
        <v>960000</v>
      </c>
      <c r="J24209" s="663">
        <v>15000000</v>
      </c>
      <c r="K24209" s="662">
        <v>1860000000000</v>
      </c>
    </row>
    <row r="24210" spans="3:11" x14ac:dyDescent="0.25">
      <c r="C24210" s="660">
        <v>45966</v>
      </c>
      <c r="D24210" s="661" t="s">
        <v>317</v>
      </c>
      <c r="E24210" s="662">
        <v>120000</v>
      </c>
      <c r="F24210" s="662">
        <v>124050</v>
      </c>
      <c r="G24210" s="662">
        <v>124000</v>
      </c>
      <c r="H24210" s="661">
        <v>1</v>
      </c>
      <c r="I24210" s="662">
        <v>120000</v>
      </c>
      <c r="J24210" s="663">
        <v>15000000</v>
      </c>
      <c r="K24210" s="662">
        <v>1860000000000</v>
      </c>
    </row>
    <row r="24211" spans="3:11" x14ac:dyDescent="0.25">
      <c r="C24211" s="660">
        <v>45966</v>
      </c>
      <c r="D24211" s="661" t="s">
        <v>317</v>
      </c>
      <c r="E24211" s="662">
        <v>120000</v>
      </c>
      <c r="F24211" s="662">
        <v>124050</v>
      </c>
      <c r="G24211" s="662">
        <v>124000</v>
      </c>
      <c r="H24211" s="661">
        <v>24</v>
      </c>
      <c r="I24211" s="662">
        <v>2880000</v>
      </c>
      <c r="J24211" s="663">
        <v>15000000</v>
      </c>
      <c r="K24211" s="662">
        <v>1860000000000</v>
      </c>
    </row>
    <row r="24212" spans="3:11" x14ac:dyDescent="0.25">
      <c r="C24212" s="660">
        <v>45966</v>
      </c>
      <c r="D24212" s="661" t="s">
        <v>317</v>
      </c>
      <c r="E24212" s="662">
        <v>120000</v>
      </c>
      <c r="F24212" s="662">
        <v>124050</v>
      </c>
      <c r="G24212" s="662">
        <v>124000</v>
      </c>
      <c r="H24212" s="661">
        <v>66500</v>
      </c>
      <c r="I24212" s="662">
        <v>7980000000</v>
      </c>
      <c r="J24212" s="663">
        <v>15000000</v>
      </c>
      <c r="K24212" s="662">
        <v>1860000000000</v>
      </c>
    </row>
    <row r="24213" spans="3:11" x14ac:dyDescent="0.25">
      <c r="C24213" s="660">
        <v>45966</v>
      </c>
      <c r="D24213" s="661" t="s">
        <v>317</v>
      </c>
      <c r="E24213" s="662">
        <v>121500</v>
      </c>
      <c r="F24213" s="662">
        <v>124050</v>
      </c>
      <c r="G24213" s="662">
        <v>124000</v>
      </c>
      <c r="H24213" s="661">
        <v>50</v>
      </c>
      <c r="I24213" s="662">
        <v>6075000</v>
      </c>
      <c r="J24213" s="663">
        <v>15000000</v>
      </c>
      <c r="K24213" s="662">
        <v>1860000000000</v>
      </c>
    </row>
    <row r="24214" spans="3:11" x14ac:dyDescent="0.25">
      <c r="C24214" s="660">
        <v>45966</v>
      </c>
      <c r="D24214" s="661" t="s">
        <v>317</v>
      </c>
      <c r="E24214" s="662">
        <v>121200</v>
      </c>
      <c r="F24214" s="662">
        <v>124050</v>
      </c>
      <c r="G24214" s="662">
        <v>124000</v>
      </c>
      <c r="H24214" s="661">
        <v>29</v>
      </c>
      <c r="I24214" s="662">
        <v>3514800</v>
      </c>
      <c r="J24214" s="663">
        <v>15000000</v>
      </c>
      <c r="K24214" s="662">
        <v>1860000000000</v>
      </c>
    </row>
    <row r="24215" spans="3:11" x14ac:dyDescent="0.25">
      <c r="C24215" s="660">
        <v>45966</v>
      </c>
      <c r="D24215" s="661" t="s">
        <v>317</v>
      </c>
      <c r="E24215" s="662">
        <v>120000</v>
      </c>
      <c r="F24215" s="662">
        <v>124050</v>
      </c>
      <c r="G24215" s="662">
        <v>124000</v>
      </c>
      <c r="H24215" s="661">
        <v>55</v>
      </c>
      <c r="I24215" s="662">
        <v>6600000</v>
      </c>
      <c r="J24215" s="663">
        <v>15000000</v>
      </c>
      <c r="K24215" s="662">
        <v>1860000000000</v>
      </c>
    </row>
    <row r="24216" spans="3:11" x14ac:dyDescent="0.25">
      <c r="C24216" s="660">
        <v>45966</v>
      </c>
      <c r="D24216" s="661" t="s">
        <v>317</v>
      </c>
      <c r="E24216" s="662">
        <v>120000</v>
      </c>
      <c r="F24216" s="662">
        <v>124050</v>
      </c>
      <c r="G24216" s="662">
        <v>124000</v>
      </c>
      <c r="H24216" s="661">
        <v>5</v>
      </c>
      <c r="I24216" s="662">
        <v>600000</v>
      </c>
      <c r="J24216" s="663">
        <v>15000000</v>
      </c>
      <c r="K24216" s="662">
        <v>1860000000000</v>
      </c>
    </row>
    <row r="24217" spans="3:11" x14ac:dyDescent="0.25">
      <c r="C24217" s="660">
        <v>45966</v>
      </c>
      <c r="D24217" s="661" t="s">
        <v>317</v>
      </c>
      <c r="E24217" s="662">
        <v>120000</v>
      </c>
      <c r="F24217" s="662">
        <v>124050</v>
      </c>
      <c r="G24217" s="662">
        <v>124000</v>
      </c>
      <c r="H24217" s="661">
        <v>33</v>
      </c>
      <c r="I24217" s="662">
        <v>3960000</v>
      </c>
      <c r="J24217" s="663">
        <v>15000000</v>
      </c>
      <c r="K24217" s="662">
        <v>1860000000000</v>
      </c>
    </row>
    <row r="24218" spans="3:11" x14ac:dyDescent="0.25">
      <c r="C24218" s="660">
        <v>45966</v>
      </c>
      <c r="D24218" s="661" t="s">
        <v>317</v>
      </c>
      <c r="E24218" s="662">
        <v>120000</v>
      </c>
      <c r="F24218" s="662">
        <v>124050</v>
      </c>
      <c r="G24218" s="662">
        <v>124000</v>
      </c>
      <c r="H24218" s="661">
        <v>1</v>
      </c>
      <c r="I24218" s="662">
        <v>120000</v>
      </c>
      <c r="J24218" s="663">
        <v>15000000</v>
      </c>
      <c r="K24218" s="662">
        <v>1860000000000</v>
      </c>
    </row>
    <row r="24219" spans="3:11" x14ac:dyDescent="0.25">
      <c r="C24219" s="660">
        <v>45966</v>
      </c>
      <c r="D24219" s="661" t="s">
        <v>317</v>
      </c>
      <c r="E24219" s="662">
        <v>120000</v>
      </c>
      <c r="F24219" s="662">
        <v>124050</v>
      </c>
      <c r="G24219" s="662">
        <v>124000</v>
      </c>
      <c r="H24219" s="661">
        <v>64095</v>
      </c>
      <c r="I24219" s="662">
        <v>7691400000</v>
      </c>
      <c r="J24219" s="663">
        <v>15000000</v>
      </c>
      <c r="K24219" s="662">
        <v>1860000000000</v>
      </c>
    </row>
    <row r="24220" spans="3:11" x14ac:dyDescent="0.25">
      <c r="C24220" s="660">
        <v>45966</v>
      </c>
      <c r="D24220" s="661" t="s">
        <v>317</v>
      </c>
      <c r="E24220" s="662">
        <v>120500</v>
      </c>
      <c r="F24220" s="662">
        <v>124050</v>
      </c>
      <c r="G24220" s="662">
        <v>124000</v>
      </c>
      <c r="H24220" s="661">
        <v>74</v>
      </c>
      <c r="I24220" s="662">
        <v>8917000</v>
      </c>
      <c r="J24220" s="663">
        <v>15000000</v>
      </c>
      <c r="K24220" s="662">
        <v>1860000000000</v>
      </c>
    </row>
    <row r="24221" spans="3:11" x14ac:dyDescent="0.25">
      <c r="C24221" s="660">
        <v>45966</v>
      </c>
      <c r="D24221" s="661" t="s">
        <v>317</v>
      </c>
      <c r="E24221" s="662">
        <v>122000</v>
      </c>
      <c r="F24221" s="662">
        <v>124050</v>
      </c>
      <c r="G24221" s="662">
        <v>124000</v>
      </c>
      <c r="H24221" s="661">
        <v>125</v>
      </c>
      <c r="I24221" s="662">
        <v>15250000</v>
      </c>
      <c r="J24221" s="663">
        <v>15000000</v>
      </c>
      <c r="K24221" s="662">
        <v>1860000000000</v>
      </c>
    </row>
    <row r="24222" spans="3:11" x14ac:dyDescent="0.25">
      <c r="C24222" s="660">
        <v>45966</v>
      </c>
      <c r="D24222" s="661" t="s">
        <v>317</v>
      </c>
      <c r="E24222" s="662">
        <v>121000</v>
      </c>
      <c r="F24222" s="662">
        <v>124050</v>
      </c>
      <c r="G24222" s="662">
        <v>124000</v>
      </c>
      <c r="H24222" s="661">
        <v>400</v>
      </c>
      <c r="I24222" s="662">
        <v>48400000</v>
      </c>
      <c r="J24222" s="663">
        <v>15000000</v>
      </c>
      <c r="K24222" s="662">
        <v>1860000000000</v>
      </c>
    </row>
    <row r="24223" spans="3:11" x14ac:dyDescent="0.25">
      <c r="C24223" s="660">
        <v>45966</v>
      </c>
      <c r="D24223" s="661" t="s">
        <v>317</v>
      </c>
      <c r="E24223" s="662">
        <v>121000</v>
      </c>
      <c r="F24223" s="662">
        <v>124050</v>
      </c>
      <c r="G24223" s="662">
        <v>124000</v>
      </c>
      <c r="H24223" s="661">
        <v>165</v>
      </c>
      <c r="I24223" s="662">
        <v>19965000</v>
      </c>
      <c r="J24223" s="663">
        <v>15000000</v>
      </c>
      <c r="K24223" s="662">
        <v>1860000000000</v>
      </c>
    </row>
    <row r="24224" spans="3:11" x14ac:dyDescent="0.25">
      <c r="C24224" s="660">
        <v>45966</v>
      </c>
      <c r="D24224" s="661" t="s">
        <v>317</v>
      </c>
      <c r="E24224" s="662">
        <v>120500</v>
      </c>
      <c r="F24224" s="662">
        <v>124050</v>
      </c>
      <c r="G24224" s="662">
        <v>124000</v>
      </c>
      <c r="H24224" s="661">
        <v>66</v>
      </c>
      <c r="I24224" s="662">
        <v>7953000</v>
      </c>
      <c r="J24224" s="663">
        <v>15000000</v>
      </c>
      <c r="K24224" s="662">
        <v>1860000000000</v>
      </c>
    </row>
    <row r="24225" spans="3:11" x14ac:dyDescent="0.25">
      <c r="C24225" s="660">
        <v>45966</v>
      </c>
      <c r="D24225" s="661" t="s">
        <v>317</v>
      </c>
      <c r="E24225" s="662">
        <v>120000</v>
      </c>
      <c r="F24225" s="662">
        <v>124050</v>
      </c>
      <c r="G24225" s="662">
        <v>124000</v>
      </c>
      <c r="H24225" s="661">
        <v>16</v>
      </c>
      <c r="I24225" s="662">
        <v>1920000</v>
      </c>
      <c r="J24225" s="663">
        <v>15000000</v>
      </c>
      <c r="K24225" s="662">
        <v>1860000000000</v>
      </c>
    </row>
    <row r="24226" spans="3:11" x14ac:dyDescent="0.25">
      <c r="C24226" s="660">
        <v>45966</v>
      </c>
      <c r="D24226" s="661" t="s">
        <v>317</v>
      </c>
      <c r="E24226" s="662">
        <v>120000</v>
      </c>
      <c r="F24226" s="662">
        <v>124050</v>
      </c>
      <c r="G24226" s="662">
        <v>124000</v>
      </c>
      <c r="H24226" s="661">
        <v>4</v>
      </c>
      <c r="I24226" s="662">
        <v>480000</v>
      </c>
      <c r="J24226" s="663">
        <v>15000000</v>
      </c>
      <c r="K24226" s="662">
        <v>1860000000000</v>
      </c>
    </row>
    <row r="24227" spans="3:11" x14ac:dyDescent="0.25">
      <c r="C24227" s="660">
        <v>45966</v>
      </c>
      <c r="D24227" s="661" t="s">
        <v>317</v>
      </c>
      <c r="E24227" s="662">
        <v>121600</v>
      </c>
      <c r="F24227" s="662">
        <v>124050</v>
      </c>
      <c r="G24227" s="662">
        <v>124000</v>
      </c>
      <c r="H24227" s="661">
        <v>25</v>
      </c>
      <c r="I24227" s="662">
        <v>3040000</v>
      </c>
      <c r="J24227" s="663">
        <v>15000000</v>
      </c>
      <c r="K24227" s="662">
        <v>1860000000000</v>
      </c>
    </row>
    <row r="24228" spans="3:11" x14ac:dyDescent="0.25">
      <c r="C24228" s="660">
        <v>45966</v>
      </c>
      <c r="D24228" s="661" t="s">
        <v>1155</v>
      </c>
      <c r="E24228" s="662">
        <v>36000</v>
      </c>
      <c r="F24228" s="662">
        <v>36855</v>
      </c>
      <c r="G24228" s="662">
        <v>36000</v>
      </c>
      <c r="H24228" s="661">
        <v>1</v>
      </c>
      <c r="I24228" s="662">
        <v>36000</v>
      </c>
      <c r="J24228" s="663">
        <v>2400000</v>
      </c>
      <c r="K24228" s="662">
        <v>86400000000</v>
      </c>
    </row>
    <row r="24229" spans="3:11" x14ac:dyDescent="0.25">
      <c r="C24229" s="660">
        <v>45966</v>
      </c>
      <c r="D24229" s="661" t="s">
        <v>1155</v>
      </c>
      <c r="E24229" s="662">
        <v>36000</v>
      </c>
      <c r="F24229" s="662">
        <v>36855</v>
      </c>
      <c r="G24229" s="662">
        <v>36000</v>
      </c>
      <c r="H24229" s="661">
        <v>3</v>
      </c>
      <c r="I24229" s="662">
        <v>108000</v>
      </c>
      <c r="J24229" s="663">
        <v>2400000</v>
      </c>
      <c r="K24229" s="662">
        <v>86400000000</v>
      </c>
    </row>
    <row r="24230" spans="3:11" x14ac:dyDescent="0.25">
      <c r="C24230" s="660">
        <v>45966</v>
      </c>
      <c r="D24230" s="661" t="s">
        <v>1155</v>
      </c>
      <c r="E24230" s="662">
        <v>36000</v>
      </c>
      <c r="F24230" s="662">
        <v>36855</v>
      </c>
      <c r="G24230" s="662">
        <v>36000</v>
      </c>
      <c r="H24230" s="661">
        <v>1</v>
      </c>
      <c r="I24230" s="662">
        <v>36000</v>
      </c>
      <c r="J24230" s="663">
        <v>2400000</v>
      </c>
      <c r="K24230" s="662">
        <v>86400000000</v>
      </c>
    </row>
    <row r="24231" spans="3:11" x14ac:dyDescent="0.25">
      <c r="C24231" s="660">
        <v>45966</v>
      </c>
      <c r="D24231" s="661" t="s">
        <v>317</v>
      </c>
      <c r="E24231" s="662">
        <v>121000</v>
      </c>
      <c r="F24231" s="662">
        <v>124050</v>
      </c>
      <c r="G24231" s="662">
        <v>124000</v>
      </c>
      <c r="H24231" s="661">
        <v>15</v>
      </c>
      <c r="I24231" s="662">
        <v>1815000</v>
      </c>
      <c r="J24231" s="663">
        <v>15000000</v>
      </c>
      <c r="K24231" s="662">
        <v>1860000000000</v>
      </c>
    </row>
    <row r="24232" spans="3:11" x14ac:dyDescent="0.25">
      <c r="C24232" s="660">
        <v>45966</v>
      </c>
      <c r="D24232" s="661" t="s">
        <v>317</v>
      </c>
      <c r="E24232" s="662">
        <v>121000</v>
      </c>
      <c r="F24232" s="662">
        <v>124050</v>
      </c>
      <c r="G24232" s="662">
        <v>124000</v>
      </c>
      <c r="H24232" s="661">
        <v>100</v>
      </c>
      <c r="I24232" s="662">
        <v>12100000</v>
      </c>
      <c r="J24232" s="663">
        <v>15000000</v>
      </c>
      <c r="K24232" s="662">
        <v>1860000000000</v>
      </c>
    </row>
    <row r="24233" spans="3:11" x14ac:dyDescent="0.25">
      <c r="C24233" s="660">
        <v>45966</v>
      </c>
      <c r="D24233" s="661" t="s">
        <v>312</v>
      </c>
      <c r="E24233" s="662">
        <v>23000</v>
      </c>
      <c r="F24233" s="662">
        <v>25000</v>
      </c>
      <c r="G24233" s="662">
        <v>24499</v>
      </c>
      <c r="H24233" s="661">
        <v>24</v>
      </c>
      <c r="I24233" s="662">
        <v>552000</v>
      </c>
      <c r="J24233" s="663">
        <v>20000000</v>
      </c>
      <c r="K24233" s="662">
        <v>489980000000</v>
      </c>
    </row>
    <row r="24234" spans="3:11" x14ac:dyDescent="0.25">
      <c r="C24234" s="660">
        <v>45966</v>
      </c>
      <c r="D24234" s="661" t="s">
        <v>312</v>
      </c>
      <c r="E24234" s="662">
        <v>23000</v>
      </c>
      <c r="F24234" s="662">
        <v>25000</v>
      </c>
      <c r="G24234" s="662">
        <v>24499</v>
      </c>
      <c r="H24234" s="661">
        <v>10</v>
      </c>
      <c r="I24234" s="662">
        <v>230000</v>
      </c>
      <c r="J24234" s="663">
        <v>20000000</v>
      </c>
      <c r="K24234" s="662">
        <v>489980000000</v>
      </c>
    </row>
    <row r="24235" spans="3:11" x14ac:dyDescent="0.25">
      <c r="C24235" s="660">
        <v>45966</v>
      </c>
      <c r="D24235" s="661" t="s">
        <v>312</v>
      </c>
      <c r="E24235" s="662">
        <v>24500</v>
      </c>
      <c r="F24235" s="662">
        <v>25000</v>
      </c>
      <c r="G24235" s="662">
        <v>24499</v>
      </c>
      <c r="H24235" s="661">
        <v>45</v>
      </c>
      <c r="I24235" s="662">
        <v>1102500</v>
      </c>
      <c r="J24235" s="663">
        <v>20000000</v>
      </c>
      <c r="K24235" s="662">
        <v>489980000000</v>
      </c>
    </row>
    <row r="24236" spans="3:11" x14ac:dyDescent="0.25">
      <c r="C24236" s="660">
        <v>45966</v>
      </c>
      <c r="D24236" s="661" t="s">
        <v>312</v>
      </c>
      <c r="E24236" s="662">
        <v>24985</v>
      </c>
      <c r="F24236" s="662">
        <v>25000</v>
      </c>
      <c r="G24236" s="662">
        <v>24499</v>
      </c>
      <c r="H24236" s="661">
        <v>5</v>
      </c>
      <c r="I24236" s="662">
        <v>124925</v>
      </c>
      <c r="J24236" s="663">
        <v>20000000</v>
      </c>
      <c r="K24236" s="662">
        <v>489980000000</v>
      </c>
    </row>
    <row r="24237" spans="3:11" x14ac:dyDescent="0.25">
      <c r="C24237" s="660">
        <v>45966</v>
      </c>
      <c r="D24237" s="661" t="s">
        <v>317</v>
      </c>
      <c r="E24237" s="662">
        <v>120000</v>
      </c>
      <c r="F24237" s="662">
        <v>124050</v>
      </c>
      <c r="G24237" s="662">
        <v>124000</v>
      </c>
      <c r="H24237" s="661">
        <v>500</v>
      </c>
      <c r="I24237" s="662">
        <v>60000000</v>
      </c>
      <c r="J24237" s="663">
        <v>15000000</v>
      </c>
      <c r="K24237" s="662">
        <v>1860000000000</v>
      </c>
    </row>
    <row r="24238" spans="3:11" x14ac:dyDescent="0.25">
      <c r="C24238" s="660">
        <v>45966</v>
      </c>
      <c r="D24238" s="661" t="s">
        <v>310</v>
      </c>
      <c r="E24238" s="662">
        <v>97500</v>
      </c>
      <c r="F24238" s="662">
        <v>96001</v>
      </c>
      <c r="G24238" s="662">
        <v>98000</v>
      </c>
      <c r="H24238" s="661">
        <v>6</v>
      </c>
      <c r="I24238" s="662">
        <v>585000</v>
      </c>
      <c r="J24238" s="663">
        <v>19450000</v>
      </c>
      <c r="K24238" s="662">
        <v>1906100000000</v>
      </c>
    </row>
    <row r="24239" spans="3:11" x14ac:dyDescent="0.25">
      <c r="C24239" s="660">
        <v>45966</v>
      </c>
      <c r="D24239" s="661" t="s">
        <v>317</v>
      </c>
      <c r="E24239" s="662">
        <v>120000</v>
      </c>
      <c r="F24239" s="662">
        <v>124050</v>
      </c>
      <c r="G24239" s="662">
        <v>124000</v>
      </c>
      <c r="H24239" s="661">
        <v>17</v>
      </c>
      <c r="I24239" s="662">
        <v>2040000</v>
      </c>
      <c r="J24239" s="663">
        <v>15000000</v>
      </c>
      <c r="K24239" s="662">
        <v>1860000000000</v>
      </c>
    </row>
    <row r="24240" spans="3:11" x14ac:dyDescent="0.25">
      <c r="C24240" s="660">
        <v>45966</v>
      </c>
      <c r="D24240" s="661" t="s">
        <v>317</v>
      </c>
      <c r="E24240" s="662">
        <v>120500</v>
      </c>
      <c r="F24240" s="662">
        <v>124050</v>
      </c>
      <c r="G24240" s="662">
        <v>124000</v>
      </c>
      <c r="H24240" s="661">
        <v>8</v>
      </c>
      <c r="I24240" s="662">
        <v>964000</v>
      </c>
      <c r="J24240" s="663">
        <v>15000000</v>
      </c>
      <c r="K24240" s="662">
        <v>1860000000000</v>
      </c>
    </row>
    <row r="24241" spans="3:11" x14ac:dyDescent="0.25">
      <c r="C24241" s="660">
        <v>45966</v>
      </c>
      <c r="D24241" s="661" t="s">
        <v>317</v>
      </c>
      <c r="E24241" s="662">
        <v>120000</v>
      </c>
      <c r="F24241" s="662">
        <v>124050</v>
      </c>
      <c r="G24241" s="662">
        <v>124000</v>
      </c>
      <c r="H24241" s="661">
        <v>8</v>
      </c>
      <c r="I24241" s="662">
        <v>960000</v>
      </c>
      <c r="J24241" s="663">
        <v>15000000</v>
      </c>
      <c r="K24241" s="662">
        <v>1860000000000</v>
      </c>
    </row>
    <row r="24242" spans="3:11" x14ac:dyDescent="0.25">
      <c r="C24242" s="660">
        <v>45966</v>
      </c>
      <c r="D24242" s="661" t="s">
        <v>317</v>
      </c>
      <c r="E24242" s="662">
        <v>120000</v>
      </c>
      <c r="F24242" s="662">
        <v>124050</v>
      </c>
      <c r="G24242" s="662">
        <v>124000</v>
      </c>
      <c r="H24242" s="661">
        <v>27</v>
      </c>
      <c r="I24242" s="662">
        <v>3240000</v>
      </c>
      <c r="J24242" s="663">
        <v>15000000</v>
      </c>
      <c r="K24242" s="662">
        <v>1860000000000</v>
      </c>
    </row>
    <row r="24243" spans="3:11" x14ac:dyDescent="0.25">
      <c r="C24243" s="660">
        <v>45966</v>
      </c>
      <c r="D24243" s="661" t="s">
        <v>317</v>
      </c>
      <c r="E24243" s="662">
        <v>121000</v>
      </c>
      <c r="F24243" s="662">
        <v>124050</v>
      </c>
      <c r="G24243" s="662">
        <v>124000</v>
      </c>
      <c r="H24243" s="661">
        <v>748</v>
      </c>
      <c r="I24243" s="662">
        <v>90508000</v>
      </c>
      <c r="J24243" s="663">
        <v>15000000</v>
      </c>
      <c r="K24243" s="662">
        <v>1860000000000</v>
      </c>
    </row>
    <row r="24244" spans="3:11" x14ac:dyDescent="0.25">
      <c r="C24244" s="660">
        <v>45966</v>
      </c>
      <c r="D24244" s="661" t="s">
        <v>317</v>
      </c>
      <c r="E24244" s="662">
        <v>120001</v>
      </c>
      <c r="F24244" s="662">
        <v>124050</v>
      </c>
      <c r="G24244" s="662">
        <v>124000</v>
      </c>
      <c r="H24244" s="661">
        <v>13</v>
      </c>
      <c r="I24244" s="662">
        <v>1560013</v>
      </c>
      <c r="J24244" s="663">
        <v>15000000</v>
      </c>
      <c r="K24244" s="662">
        <v>1860000000000</v>
      </c>
    </row>
    <row r="24245" spans="3:11" x14ac:dyDescent="0.25">
      <c r="C24245" s="660">
        <v>45966</v>
      </c>
      <c r="D24245" s="661" t="s">
        <v>317</v>
      </c>
      <c r="E24245" s="662">
        <v>120001</v>
      </c>
      <c r="F24245" s="662">
        <v>124050</v>
      </c>
      <c r="G24245" s="662">
        <v>124000</v>
      </c>
      <c r="H24245" s="661">
        <v>7</v>
      </c>
      <c r="I24245" s="662">
        <v>840007</v>
      </c>
      <c r="J24245" s="663">
        <v>15000000</v>
      </c>
      <c r="K24245" s="662">
        <v>1860000000000</v>
      </c>
    </row>
    <row r="24246" spans="3:11" x14ac:dyDescent="0.25">
      <c r="C24246" s="660">
        <v>45966</v>
      </c>
      <c r="D24246" s="661" t="s">
        <v>317</v>
      </c>
      <c r="E24246" s="662">
        <v>120000</v>
      </c>
      <c r="F24246" s="662">
        <v>124050</v>
      </c>
      <c r="G24246" s="662">
        <v>124000</v>
      </c>
      <c r="H24246" s="661">
        <v>3</v>
      </c>
      <c r="I24246" s="662">
        <v>360000</v>
      </c>
      <c r="J24246" s="663">
        <v>15000000</v>
      </c>
      <c r="K24246" s="662">
        <v>1860000000000</v>
      </c>
    </row>
    <row r="24247" spans="3:11" x14ac:dyDescent="0.25">
      <c r="C24247" s="660">
        <v>45966</v>
      </c>
      <c r="D24247" s="661" t="s">
        <v>317</v>
      </c>
      <c r="E24247" s="662">
        <v>120000</v>
      </c>
      <c r="F24247" s="662">
        <v>124050</v>
      </c>
      <c r="G24247" s="662">
        <v>124000</v>
      </c>
      <c r="H24247" s="661">
        <v>50</v>
      </c>
      <c r="I24247" s="662">
        <v>6000000</v>
      </c>
      <c r="J24247" s="663">
        <v>15000000</v>
      </c>
      <c r="K24247" s="662">
        <v>1860000000000</v>
      </c>
    </row>
    <row r="24248" spans="3:11" x14ac:dyDescent="0.25">
      <c r="C24248" s="660">
        <v>45966</v>
      </c>
      <c r="D24248" s="661" t="s">
        <v>317</v>
      </c>
      <c r="E24248" s="662">
        <v>121500</v>
      </c>
      <c r="F24248" s="662">
        <v>124050</v>
      </c>
      <c r="G24248" s="662">
        <v>124000</v>
      </c>
      <c r="H24248" s="661">
        <v>45</v>
      </c>
      <c r="I24248" s="662">
        <v>5467500</v>
      </c>
      <c r="J24248" s="663">
        <v>15000000</v>
      </c>
      <c r="K24248" s="662">
        <v>1860000000000</v>
      </c>
    </row>
    <row r="24249" spans="3:11" x14ac:dyDescent="0.25">
      <c r="C24249" s="660">
        <v>45966</v>
      </c>
      <c r="D24249" s="661" t="s">
        <v>1154</v>
      </c>
      <c r="E24249" s="662">
        <v>55000</v>
      </c>
      <c r="F24249" s="662">
        <v>56000</v>
      </c>
      <c r="G24249" s="662">
        <v>56000</v>
      </c>
      <c r="H24249" s="661">
        <v>1</v>
      </c>
      <c r="I24249" s="662">
        <v>55000</v>
      </c>
      <c r="J24249" s="663">
        <v>600000</v>
      </c>
      <c r="K24249" s="662">
        <v>33600000000</v>
      </c>
    </row>
    <row r="24250" spans="3:11" x14ac:dyDescent="0.25">
      <c r="C24250" s="660">
        <v>45966</v>
      </c>
      <c r="D24250" s="661" t="s">
        <v>1155</v>
      </c>
      <c r="E24250" s="662">
        <v>36000</v>
      </c>
      <c r="F24250" s="662">
        <v>36855</v>
      </c>
      <c r="G24250" s="662">
        <v>36000</v>
      </c>
      <c r="H24250" s="661">
        <v>1</v>
      </c>
      <c r="I24250" s="662">
        <v>36000</v>
      </c>
      <c r="J24250" s="663">
        <v>2400000</v>
      </c>
      <c r="K24250" s="662">
        <v>86400000000</v>
      </c>
    </row>
    <row r="24251" spans="3:11" x14ac:dyDescent="0.25">
      <c r="C24251" s="660">
        <v>45966</v>
      </c>
      <c r="D24251" s="661" t="s">
        <v>312</v>
      </c>
      <c r="E24251" s="662">
        <v>23001</v>
      </c>
      <c r="F24251" s="662">
        <v>25000</v>
      </c>
      <c r="G24251" s="662">
        <v>24499</v>
      </c>
      <c r="H24251" s="661">
        <v>1</v>
      </c>
      <c r="I24251" s="662">
        <v>23001</v>
      </c>
      <c r="J24251" s="663">
        <v>20000000</v>
      </c>
      <c r="K24251" s="662">
        <v>489980000000</v>
      </c>
    </row>
    <row r="24252" spans="3:11" x14ac:dyDescent="0.25">
      <c r="C24252" s="660">
        <v>45966</v>
      </c>
      <c r="D24252" s="661" t="s">
        <v>310</v>
      </c>
      <c r="E24252" s="662">
        <v>97500</v>
      </c>
      <c r="F24252" s="662">
        <v>96001</v>
      </c>
      <c r="G24252" s="662">
        <v>98000</v>
      </c>
      <c r="H24252" s="661">
        <v>7</v>
      </c>
      <c r="I24252" s="662">
        <v>682500</v>
      </c>
      <c r="J24252" s="663">
        <v>19450000</v>
      </c>
      <c r="K24252" s="662">
        <v>1906100000000</v>
      </c>
    </row>
    <row r="24253" spans="3:11" x14ac:dyDescent="0.25">
      <c r="C24253" s="660">
        <v>45966</v>
      </c>
      <c r="D24253" s="661" t="s">
        <v>310</v>
      </c>
      <c r="E24253" s="662">
        <v>97500</v>
      </c>
      <c r="F24253" s="662">
        <v>96001</v>
      </c>
      <c r="G24253" s="662">
        <v>98000</v>
      </c>
      <c r="H24253" s="661">
        <v>5</v>
      </c>
      <c r="I24253" s="662">
        <v>487500</v>
      </c>
      <c r="J24253" s="663">
        <v>19450000</v>
      </c>
      <c r="K24253" s="662">
        <v>1906100000000</v>
      </c>
    </row>
    <row r="24254" spans="3:11" x14ac:dyDescent="0.25">
      <c r="C24254" s="660">
        <v>45966</v>
      </c>
      <c r="D24254" s="661" t="s">
        <v>1155</v>
      </c>
      <c r="E24254" s="662">
        <v>36000</v>
      </c>
      <c r="F24254" s="662">
        <v>36855</v>
      </c>
      <c r="G24254" s="662">
        <v>36000</v>
      </c>
      <c r="H24254" s="661">
        <v>2</v>
      </c>
      <c r="I24254" s="662">
        <v>72000</v>
      </c>
      <c r="J24254" s="663">
        <v>2400000</v>
      </c>
      <c r="K24254" s="662">
        <v>86400000000</v>
      </c>
    </row>
    <row r="24255" spans="3:11" x14ac:dyDescent="0.25">
      <c r="C24255" s="660">
        <v>45966</v>
      </c>
      <c r="D24255" s="661" t="s">
        <v>1155</v>
      </c>
      <c r="E24255" s="662">
        <v>36000</v>
      </c>
      <c r="F24255" s="662">
        <v>36855</v>
      </c>
      <c r="G24255" s="662">
        <v>36000</v>
      </c>
      <c r="H24255" s="661">
        <v>3</v>
      </c>
      <c r="I24255" s="662">
        <v>108000</v>
      </c>
      <c r="J24255" s="663">
        <v>2400000</v>
      </c>
      <c r="K24255" s="662">
        <v>86400000000</v>
      </c>
    </row>
    <row r="24256" spans="3:11" x14ac:dyDescent="0.25">
      <c r="C24256" s="660">
        <v>45966</v>
      </c>
      <c r="D24256" s="661" t="s">
        <v>317</v>
      </c>
      <c r="E24256" s="662">
        <v>122000</v>
      </c>
      <c r="F24256" s="662">
        <v>124050</v>
      </c>
      <c r="G24256" s="662">
        <v>124000</v>
      </c>
      <c r="H24256" s="661">
        <v>45</v>
      </c>
      <c r="I24256" s="662">
        <v>5490000</v>
      </c>
      <c r="J24256" s="663">
        <v>15000000</v>
      </c>
      <c r="K24256" s="662">
        <v>1860000000000</v>
      </c>
    </row>
    <row r="24257" spans="3:11" x14ac:dyDescent="0.25">
      <c r="C24257" s="660">
        <v>45966</v>
      </c>
      <c r="D24257" s="661" t="s">
        <v>312</v>
      </c>
      <c r="E24257" s="662">
        <v>24000</v>
      </c>
      <c r="F24257" s="662">
        <v>25000</v>
      </c>
      <c r="G24257" s="662">
        <v>24499</v>
      </c>
      <c r="H24257" s="661">
        <v>4</v>
      </c>
      <c r="I24257" s="662">
        <v>96000</v>
      </c>
      <c r="J24257" s="663">
        <v>20000000</v>
      </c>
      <c r="K24257" s="662">
        <v>489980000000</v>
      </c>
    </row>
    <row r="24258" spans="3:11" x14ac:dyDescent="0.25">
      <c r="C24258" s="660">
        <v>45966</v>
      </c>
      <c r="D24258" s="661" t="s">
        <v>1154</v>
      </c>
      <c r="E24258" s="662">
        <v>55000</v>
      </c>
      <c r="F24258" s="662">
        <v>56000</v>
      </c>
      <c r="G24258" s="662">
        <v>56000</v>
      </c>
      <c r="H24258" s="661">
        <v>1</v>
      </c>
      <c r="I24258" s="662">
        <v>55000</v>
      </c>
      <c r="J24258" s="663">
        <v>600000</v>
      </c>
      <c r="K24258" s="662">
        <v>33600000000</v>
      </c>
    </row>
    <row r="24259" spans="3:11" x14ac:dyDescent="0.25">
      <c r="C24259" s="660">
        <v>45966</v>
      </c>
      <c r="D24259" s="661" t="s">
        <v>317</v>
      </c>
      <c r="E24259" s="662">
        <v>122000</v>
      </c>
      <c r="F24259" s="662">
        <v>124050</v>
      </c>
      <c r="G24259" s="662">
        <v>124000</v>
      </c>
      <c r="H24259" s="661">
        <v>10</v>
      </c>
      <c r="I24259" s="662">
        <v>1220000</v>
      </c>
      <c r="J24259" s="663">
        <v>15000000</v>
      </c>
      <c r="K24259" s="662">
        <v>1860000000000</v>
      </c>
    </row>
    <row r="24260" spans="3:11" x14ac:dyDescent="0.25">
      <c r="C24260" s="660">
        <v>45966</v>
      </c>
      <c r="D24260" s="661" t="s">
        <v>1155</v>
      </c>
      <c r="E24260" s="662">
        <v>36000</v>
      </c>
      <c r="F24260" s="662">
        <v>36855</v>
      </c>
      <c r="G24260" s="662">
        <v>36000</v>
      </c>
      <c r="H24260" s="661">
        <v>1</v>
      </c>
      <c r="I24260" s="662">
        <v>36000</v>
      </c>
      <c r="J24260" s="663">
        <v>2400000</v>
      </c>
      <c r="K24260" s="662">
        <v>86400000000</v>
      </c>
    </row>
    <row r="24261" spans="3:11" x14ac:dyDescent="0.25">
      <c r="C24261" s="660">
        <v>45966</v>
      </c>
      <c r="D24261" s="661" t="s">
        <v>1155</v>
      </c>
      <c r="E24261" s="662">
        <v>36000</v>
      </c>
      <c r="F24261" s="662">
        <v>36855</v>
      </c>
      <c r="G24261" s="662">
        <v>36000</v>
      </c>
      <c r="H24261" s="661">
        <v>2</v>
      </c>
      <c r="I24261" s="662">
        <v>72000</v>
      </c>
      <c r="J24261" s="663">
        <v>2400000</v>
      </c>
      <c r="K24261" s="662">
        <v>86400000000</v>
      </c>
    </row>
    <row r="24262" spans="3:11" x14ac:dyDescent="0.25">
      <c r="C24262" s="660">
        <v>45966</v>
      </c>
      <c r="D24262" s="661" t="s">
        <v>1155</v>
      </c>
      <c r="E24262" s="662">
        <v>36000</v>
      </c>
      <c r="F24262" s="662">
        <v>36855</v>
      </c>
      <c r="G24262" s="662">
        <v>36000</v>
      </c>
      <c r="H24262" s="661">
        <v>8</v>
      </c>
      <c r="I24262" s="662">
        <v>288000</v>
      </c>
      <c r="J24262" s="663">
        <v>2400000</v>
      </c>
      <c r="K24262" s="662">
        <v>86400000000</v>
      </c>
    </row>
    <row r="24263" spans="3:11" x14ac:dyDescent="0.25">
      <c r="C24263" s="660">
        <v>45966</v>
      </c>
      <c r="D24263" s="661" t="s">
        <v>1155</v>
      </c>
      <c r="E24263" s="662">
        <v>36000</v>
      </c>
      <c r="F24263" s="662">
        <v>36855</v>
      </c>
      <c r="G24263" s="662">
        <v>36000</v>
      </c>
      <c r="H24263" s="661">
        <v>16</v>
      </c>
      <c r="I24263" s="662">
        <v>576000</v>
      </c>
      <c r="J24263" s="663">
        <v>2400000</v>
      </c>
      <c r="K24263" s="662">
        <v>86400000000</v>
      </c>
    </row>
    <row r="24264" spans="3:11" x14ac:dyDescent="0.25">
      <c r="C24264" s="660">
        <v>45966</v>
      </c>
      <c r="D24264" s="661" t="s">
        <v>312</v>
      </c>
      <c r="E24264" s="662">
        <v>24500</v>
      </c>
      <c r="F24264" s="662">
        <v>25000</v>
      </c>
      <c r="G24264" s="662">
        <v>24499</v>
      </c>
      <c r="H24264" s="661">
        <v>2</v>
      </c>
      <c r="I24264" s="662">
        <v>49000</v>
      </c>
      <c r="J24264" s="663">
        <v>20000000</v>
      </c>
      <c r="K24264" s="662">
        <v>489980000000</v>
      </c>
    </row>
    <row r="24265" spans="3:11" x14ac:dyDescent="0.25">
      <c r="C24265" s="660">
        <v>45966</v>
      </c>
      <c r="D24265" s="661" t="s">
        <v>1155</v>
      </c>
      <c r="E24265" s="662">
        <v>36000</v>
      </c>
      <c r="F24265" s="662">
        <v>36855</v>
      </c>
      <c r="G24265" s="662">
        <v>36000</v>
      </c>
      <c r="H24265" s="661">
        <v>1</v>
      </c>
      <c r="I24265" s="662">
        <v>36000</v>
      </c>
      <c r="J24265" s="663">
        <v>2400000</v>
      </c>
      <c r="K24265" s="662">
        <v>86400000000</v>
      </c>
    </row>
    <row r="24266" spans="3:11" x14ac:dyDescent="0.25">
      <c r="C24266" s="660">
        <v>45966</v>
      </c>
      <c r="D24266" s="661" t="s">
        <v>312</v>
      </c>
      <c r="E24266" s="662">
        <v>24500</v>
      </c>
      <c r="F24266" s="662">
        <v>25000</v>
      </c>
      <c r="G24266" s="662">
        <v>24499</v>
      </c>
      <c r="H24266" s="661">
        <v>1</v>
      </c>
      <c r="I24266" s="662">
        <v>24500</v>
      </c>
      <c r="J24266" s="663">
        <v>20000000</v>
      </c>
      <c r="K24266" s="662">
        <v>489980000000</v>
      </c>
    </row>
    <row r="24267" spans="3:11" x14ac:dyDescent="0.25">
      <c r="C24267" s="660">
        <v>45966</v>
      </c>
      <c r="D24267" s="661" t="s">
        <v>312</v>
      </c>
      <c r="E24267" s="662">
        <v>24500</v>
      </c>
      <c r="F24267" s="662">
        <v>25000</v>
      </c>
      <c r="G24267" s="662">
        <v>24499</v>
      </c>
      <c r="H24267" s="661">
        <v>2</v>
      </c>
      <c r="I24267" s="662">
        <v>49000</v>
      </c>
      <c r="J24267" s="663">
        <v>20000000</v>
      </c>
      <c r="K24267" s="662">
        <v>489980000000</v>
      </c>
    </row>
    <row r="24268" spans="3:11" x14ac:dyDescent="0.25">
      <c r="C24268" s="660">
        <v>45966</v>
      </c>
      <c r="D24268" s="661" t="s">
        <v>317</v>
      </c>
      <c r="E24268" s="662">
        <v>122000</v>
      </c>
      <c r="F24268" s="662">
        <v>124050</v>
      </c>
      <c r="G24268" s="662">
        <v>124000</v>
      </c>
      <c r="H24268" s="661">
        <v>10</v>
      </c>
      <c r="I24268" s="662">
        <v>1220000</v>
      </c>
      <c r="J24268" s="663">
        <v>15000000</v>
      </c>
      <c r="K24268" s="662">
        <v>1860000000000</v>
      </c>
    </row>
    <row r="24269" spans="3:11" x14ac:dyDescent="0.25">
      <c r="C24269" s="660">
        <v>45966</v>
      </c>
      <c r="D24269" s="661" t="s">
        <v>1154</v>
      </c>
      <c r="E24269" s="662">
        <v>55001</v>
      </c>
      <c r="F24269" s="662">
        <v>56000</v>
      </c>
      <c r="G24269" s="662">
        <v>56000</v>
      </c>
      <c r="H24269" s="661">
        <v>19</v>
      </c>
      <c r="I24269" s="662">
        <v>1045019</v>
      </c>
      <c r="J24269" s="663">
        <v>600000</v>
      </c>
      <c r="K24269" s="662">
        <v>33600000000</v>
      </c>
    </row>
    <row r="24270" spans="3:11" x14ac:dyDescent="0.25">
      <c r="C24270" s="660">
        <v>45966</v>
      </c>
      <c r="D24270" s="661" t="s">
        <v>1154</v>
      </c>
      <c r="E24270" s="662">
        <v>55001</v>
      </c>
      <c r="F24270" s="662">
        <v>56000</v>
      </c>
      <c r="G24270" s="662">
        <v>56000</v>
      </c>
      <c r="H24270" s="661">
        <v>6</v>
      </c>
      <c r="I24270" s="662">
        <v>330006</v>
      </c>
      <c r="J24270" s="663">
        <v>600000</v>
      </c>
      <c r="K24270" s="662">
        <v>33600000000</v>
      </c>
    </row>
    <row r="24271" spans="3:11" x14ac:dyDescent="0.25">
      <c r="C24271" s="660">
        <v>45966</v>
      </c>
      <c r="D24271" s="661" t="s">
        <v>1154</v>
      </c>
      <c r="E24271" s="662">
        <v>55000</v>
      </c>
      <c r="F24271" s="662">
        <v>56000</v>
      </c>
      <c r="G24271" s="662">
        <v>56000</v>
      </c>
      <c r="H24271" s="661">
        <v>5</v>
      </c>
      <c r="I24271" s="662">
        <v>275000</v>
      </c>
      <c r="J24271" s="663">
        <v>600000</v>
      </c>
      <c r="K24271" s="662">
        <v>33600000000</v>
      </c>
    </row>
    <row r="24272" spans="3:11" x14ac:dyDescent="0.25">
      <c r="C24272" s="660">
        <v>45966</v>
      </c>
      <c r="D24272" s="661" t="s">
        <v>317</v>
      </c>
      <c r="E24272" s="662">
        <v>123000</v>
      </c>
      <c r="F24272" s="662">
        <v>124050</v>
      </c>
      <c r="G24272" s="662">
        <v>124000</v>
      </c>
      <c r="H24272" s="661">
        <v>3</v>
      </c>
      <c r="I24272" s="662">
        <v>369000</v>
      </c>
      <c r="J24272" s="663">
        <v>15000000</v>
      </c>
      <c r="K24272" s="662">
        <v>1860000000000</v>
      </c>
    </row>
    <row r="24273" spans="3:11" x14ac:dyDescent="0.25">
      <c r="C24273" s="660">
        <v>45966</v>
      </c>
      <c r="D24273" s="661" t="s">
        <v>310</v>
      </c>
      <c r="E24273" s="662">
        <v>97509</v>
      </c>
      <c r="F24273" s="662">
        <v>96001</v>
      </c>
      <c r="G24273" s="662">
        <v>98000</v>
      </c>
      <c r="H24273" s="661">
        <v>6</v>
      </c>
      <c r="I24273" s="662">
        <v>585054</v>
      </c>
      <c r="J24273" s="663">
        <v>19450000</v>
      </c>
      <c r="K24273" s="662">
        <v>1906100000000</v>
      </c>
    </row>
    <row r="24274" spans="3:11" x14ac:dyDescent="0.25">
      <c r="C24274" s="660">
        <v>45966</v>
      </c>
      <c r="D24274" s="661" t="s">
        <v>310</v>
      </c>
      <c r="E24274" s="662">
        <v>97510</v>
      </c>
      <c r="F24274" s="662">
        <v>96001</v>
      </c>
      <c r="G24274" s="662">
        <v>98000</v>
      </c>
      <c r="H24274" s="661">
        <v>7</v>
      </c>
      <c r="I24274" s="662">
        <v>682570</v>
      </c>
      <c r="J24274" s="663">
        <v>19450000</v>
      </c>
      <c r="K24274" s="662">
        <v>1906100000000</v>
      </c>
    </row>
    <row r="24275" spans="3:11" x14ac:dyDescent="0.25">
      <c r="C24275" s="660">
        <v>45966</v>
      </c>
      <c r="D24275" s="661" t="s">
        <v>310</v>
      </c>
      <c r="E24275" s="662">
        <v>98000</v>
      </c>
      <c r="F24275" s="662">
        <v>96001</v>
      </c>
      <c r="G24275" s="662">
        <v>98000</v>
      </c>
      <c r="H24275" s="661">
        <v>26</v>
      </c>
      <c r="I24275" s="662">
        <v>2548000</v>
      </c>
      <c r="J24275" s="663">
        <v>19450000</v>
      </c>
      <c r="K24275" s="662">
        <v>1906100000000</v>
      </c>
    </row>
    <row r="24276" spans="3:11" x14ac:dyDescent="0.25">
      <c r="C24276" s="660">
        <v>45966</v>
      </c>
      <c r="D24276" s="661" t="s">
        <v>1154</v>
      </c>
      <c r="E24276" s="662">
        <v>56000</v>
      </c>
      <c r="F24276" s="662">
        <v>56000</v>
      </c>
      <c r="G24276" s="662">
        <v>56000</v>
      </c>
      <c r="H24276" s="661">
        <v>1</v>
      </c>
      <c r="I24276" s="662">
        <v>56000</v>
      </c>
      <c r="J24276" s="663">
        <v>600000</v>
      </c>
      <c r="K24276" s="662">
        <v>33600000000</v>
      </c>
    </row>
    <row r="24277" spans="3:11" x14ac:dyDescent="0.25">
      <c r="C24277" s="660">
        <v>45966</v>
      </c>
      <c r="D24277" s="661" t="s">
        <v>312</v>
      </c>
      <c r="E24277" s="662">
        <v>24000</v>
      </c>
      <c r="F24277" s="662">
        <v>25000</v>
      </c>
      <c r="G24277" s="662">
        <v>24499</v>
      </c>
      <c r="H24277" s="661">
        <v>10</v>
      </c>
      <c r="I24277" s="662">
        <v>240000</v>
      </c>
      <c r="J24277" s="663">
        <v>20000000</v>
      </c>
      <c r="K24277" s="662">
        <v>489980000000</v>
      </c>
    </row>
    <row r="24278" spans="3:11" x14ac:dyDescent="0.25">
      <c r="C24278" s="660">
        <v>45966</v>
      </c>
      <c r="D24278" s="661" t="s">
        <v>317</v>
      </c>
      <c r="E24278" s="662">
        <v>123000</v>
      </c>
      <c r="F24278" s="662">
        <v>124050</v>
      </c>
      <c r="G24278" s="662">
        <v>124000</v>
      </c>
      <c r="H24278" s="661">
        <v>17</v>
      </c>
      <c r="I24278" s="662">
        <v>2091000</v>
      </c>
      <c r="J24278" s="663">
        <v>15000000</v>
      </c>
      <c r="K24278" s="662">
        <v>1860000000000</v>
      </c>
    </row>
    <row r="24279" spans="3:11" x14ac:dyDescent="0.25">
      <c r="C24279" s="660">
        <v>45966</v>
      </c>
      <c r="D24279" s="661" t="s">
        <v>317</v>
      </c>
      <c r="E24279" s="662">
        <v>124050</v>
      </c>
      <c r="F24279" s="662">
        <v>124050</v>
      </c>
      <c r="G24279" s="662">
        <v>124000</v>
      </c>
      <c r="H24279" s="661">
        <v>50</v>
      </c>
      <c r="I24279" s="662">
        <v>6202500</v>
      </c>
      <c r="J24279" s="663">
        <v>15000000</v>
      </c>
      <c r="K24279" s="662">
        <v>1860000000000</v>
      </c>
    </row>
    <row r="24280" spans="3:11" x14ac:dyDescent="0.25">
      <c r="C24280" s="660">
        <v>45966</v>
      </c>
      <c r="D24280" s="661" t="s">
        <v>317</v>
      </c>
      <c r="E24280" s="662">
        <v>124050</v>
      </c>
      <c r="F24280" s="662">
        <v>124050</v>
      </c>
      <c r="G24280" s="662">
        <v>124000</v>
      </c>
      <c r="H24280" s="661">
        <v>5</v>
      </c>
      <c r="I24280" s="662">
        <v>620250</v>
      </c>
      <c r="J24280" s="663">
        <v>15000000</v>
      </c>
      <c r="K24280" s="662">
        <v>1860000000000</v>
      </c>
    </row>
    <row r="24281" spans="3:11" x14ac:dyDescent="0.25">
      <c r="C24281" s="660">
        <v>45966</v>
      </c>
      <c r="D24281" s="661" t="s">
        <v>317</v>
      </c>
      <c r="E24281" s="662">
        <v>124050</v>
      </c>
      <c r="F24281" s="662">
        <v>124050</v>
      </c>
      <c r="G24281" s="662">
        <v>124000</v>
      </c>
      <c r="H24281" s="661">
        <v>50</v>
      </c>
      <c r="I24281" s="662">
        <v>6202500</v>
      </c>
      <c r="J24281" s="663">
        <v>15000000</v>
      </c>
      <c r="K24281" s="662">
        <v>1860000000000</v>
      </c>
    </row>
    <row r="24282" spans="3:11" x14ac:dyDescent="0.25">
      <c r="C24282" s="660">
        <v>45966</v>
      </c>
      <c r="D24282" s="661" t="s">
        <v>317</v>
      </c>
      <c r="E24282" s="662">
        <v>124050</v>
      </c>
      <c r="F24282" s="662">
        <v>124050</v>
      </c>
      <c r="G24282" s="662">
        <v>124000</v>
      </c>
      <c r="H24282" s="661">
        <v>150</v>
      </c>
      <c r="I24282" s="662">
        <v>18607500</v>
      </c>
      <c r="J24282" s="663">
        <v>15000000</v>
      </c>
      <c r="K24282" s="662">
        <v>1860000000000</v>
      </c>
    </row>
    <row r="24283" spans="3:11" x14ac:dyDescent="0.25">
      <c r="C24283" s="660">
        <v>45966</v>
      </c>
      <c r="D24283" s="661" t="s">
        <v>317</v>
      </c>
      <c r="E24283" s="662">
        <v>124050</v>
      </c>
      <c r="F24283" s="662">
        <v>124050</v>
      </c>
      <c r="G24283" s="662">
        <v>124000</v>
      </c>
      <c r="H24283" s="661">
        <v>1</v>
      </c>
      <c r="I24283" s="662">
        <v>124050</v>
      </c>
      <c r="J24283" s="663">
        <v>15000000</v>
      </c>
      <c r="K24283" s="662">
        <v>1860000000000</v>
      </c>
    </row>
    <row r="24284" spans="3:11" x14ac:dyDescent="0.25">
      <c r="C24284" s="660">
        <v>45966</v>
      </c>
      <c r="D24284" s="661" t="s">
        <v>317</v>
      </c>
      <c r="E24284" s="662">
        <v>124050</v>
      </c>
      <c r="F24284" s="662">
        <v>124050</v>
      </c>
      <c r="G24284" s="662">
        <v>124000</v>
      </c>
      <c r="H24284" s="661">
        <v>19</v>
      </c>
      <c r="I24284" s="662">
        <v>2356950</v>
      </c>
      <c r="J24284" s="663">
        <v>15000000</v>
      </c>
      <c r="K24284" s="662">
        <v>1860000000000</v>
      </c>
    </row>
    <row r="24285" spans="3:11" x14ac:dyDescent="0.25">
      <c r="C24285" s="660">
        <v>45966</v>
      </c>
      <c r="D24285" s="661" t="s">
        <v>317</v>
      </c>
      <c r="E24285" s="662">
        <v>124500</v>
      </c>
      <c r="F24285" s="662">
        <v>124050</v>
      </c>
      <c r="G24285" s="662">
        <v>124000</v>
      </c>
      <c r="H24285" s="661">
        <v>10</v>
      </c>
      <c r="I24285" s="662">
        <v>1245000</v>
      </c>
      <c r="J24285" s="663">
        <v>15000000</v>
      </c>
      <c r="K24285" s="662">
        <v>1860000000000</v>
      </c>
    </row>
    <row r="24286" spans="3:11" x14ac:dyDescent="0.25">
      <c r="C24286" s="660">
        <v>45966</v>
      </c>
      <c r="D24286" s="661" t="s">
        <v>317</v>
      </c>
      <c r="E24286" s="662">
        <v>125000</v>
      </c>
      <c r="F24286" s="662">
        <v>124050</v>
      </c>
      <c r="G24286" s="662">
        <v>124000</v>
      </c>
      <c r="H24286" s="661">
        <v>3</v>
      </c>
      <c r="I24286" s="662">
        <v>375000</v>
      </c>
      <c r="J24286" s="663">
        <v>15000000</v>
      </c>
      <c r="K24286" s="662">
        <v>1860000000000</v>
      </c>
    </row>
    <row r="24287" spans="3:11" x14ac:dyDescent="0.25">
      <c r="C24287" s="660">
        <v>45966</v>
      </c>
      <c r="D24287" s="661" t="s">
        <v>317</v>
      </c>
      <c r="E24287" s="662">
        <v>125000</v>
      </c>
      <c r="F24287" s="662">
        <v>124050</v>
      </c>
      <c r="G24287" s="662">
        <v>124000</v>
      </c>
      <c r="H24287" s="661">
        <v>21</v>
      </c>
      <c r="I24287" s="662">
        <v>2625000</v>
      </c>
      <c r="J24287" s="663">
        <v>15000000</v>
      </c>
      <c r="K24287" s="662">
        <v>1860000000000</v>
      </c>
    </row>
    <row r="24288" spans="3:11" x14ac:dyDescent="0.25">
      <c r="C24288" s="660">
        <v>45966</v>
      </c>
      <c r="D24288" s="661" t="s">
        <v>317</v>
      </c>
      <c r="E24288" s="662">
        <v>125000</v>
      </c>
      <c r="F24288" s="662">
        <v>124050</v>
      </c>
      <c r="G24288" s="662">
        <v>124000</v>
      </c>
      <c r="H24288" s="661">
        <v>30</v>
      </c>
      <c r="I24288" s="662">
        <v>3750000</v>
      </c>
      <c r="J24288" s="663">
        <v>15000000</v>
      </c>
      <c r="K24288" s="662">
        <v>1860000000000</v>
      </c>
    </row>
    <row r="24289" spans="3:11" x14ac:dyDescent="0.25">
      <c r="C24289" s="660">
        <v>45966</v>
      </c>
      <c r="D24289" s="661" t="s">
        <v>317</v>
      </c>
      <c r="E24289" s="662">
        <v>125000</v>
      </c>
      <c r="F24289" s="662">
        <v>124050</v>
      </c>
      <c r="G24289" s="662">
        <v>124000</v>
      </c>
      <c r="H24289" s="661">
        <v>100</v>
      </c>
      <c r="I24289" s="662">
        <v>12500000</v>
      </c>
      <c r="J24289" s="663">
        <v>15000000</v>
      </c>
      <c r="K24289" s="662">
        <v>1860000000000</v>
      </c>
    </row>
    <row r="24290" spans="3:11" x14ac:dyDescent="0.25">
      <c r="C24290" s="660">
        <v>45966</v>
      </c>
      <c r="D24290" s="661" t="s">
        <v>317</v>
      </c>
      <c r="E24290" s="662">
        <v>125000</v>
      </c>
      <c r="F24290" s="662">
        <v>124050</v>
      </c>
      <c r="G24290" s="662">
        <v>124000</v>
      </c>
      <c r="H24290" s="661">
        <v>58</v>
      </c>
      <c r="I24290" s="662">
        <v>7250000</v>
      </c>
      <c r="J24290" s="663">
        <v>15000000</v>
      </c>
      <c r="K24290" s="662">
        <v>1860000000000</v>
      </c>
    </row>
    <row r="24291" spans="3:11" x14ac:dyDescent="0.25">
      <c r="C24291" s="660">
        <v>45966</v>
      </c>
      <c r="D24291" s="661" t="s">
        <v>317</v>
      </c>
      <c r="E24291" s="662">
        <v>125000</v>
      </c>
      <c r="F24291" s="662">
        <v>124050</v>
      </c>
      <c r="G24291" s="662">
        <v>124000</v>
      </c>
      <c r="H24291" s="661">
        <v>70</v>
      </c>
      <c r="I24291" s="662">
        <v>8750000</v>
      </c>
      <c r="J24291" s="663">
        <v>15000000</v>
      </c>
      <c r="K24291" s="662">
        <v>1860000000000</v>
      </c>
    </row>
    <row r="24292" spans="3:11" x14ac:dyDescent="0.25">
      <c r="C24292" s="660">
        <v>45966</v>
      </c>
      <c r="D24292" s="661" t="s">
        <v>317</v>
      </c>
      <c r="E24292" s="662">
        <v>125000</v>
      </c>
      <c r="F24292" s="662">
        <v>124050</v>
      </c>
      <c r="G24292" s="662">
        <v>124000</v>
      </c>
      <c r="H24292" s="661">
        <v>4</v>
      </c>
      <c r="I24292" s="662">
        <v>500000</v>
      </c>
      <c r="J24292" s="663">
        <v>15000000</v>
      </c>
      <c r="K24292" s="662">
        <v>1860000000000</v>
      </c>
    </row>
    <row r="24293" spans="3:11" x14ac:dyDescent="0.25">
      <c r="C24293" s="660">
        <v>45966</v>
      </c>
      <c r="D24293" s="661" t="s">
        <v>317</v>
      </c>
      <c r="E24293" s="662">
        <v>125000</v>
      </c>
      <c r="F24293" s="662">
        <v>124050</v>
      </c>
      <c r="G24293" s="662">
        <v>124000</v>
      </c>
      <c r="H24293" s="661">
        <v>2</v>
      </c>
      <c r="I24293" s="662">
        <v>250000</v>
      </c>
      <c r="J24293" s="663">
        <v>15000000</v>
      </c>
      <c r="K24293" s="662">
        <v>1860000000000</v>
      </c>
    </row>
    <row r="24294" spans="3:11" x14ac:dyDescent="0.25">
      <c r="C24294" s="660">
        <v>45966</v>
      </c>
      <c r="D24294" s="661" t="s">
        <v>317</v>
      </c>
      <c r="E24294" s="662">
        <v>125000</v>
      </c>
      <c r="F24294" s="662">
        <v>124050</v>
      </c>
      <c r="G24294" s="662">
        <v>124000</v>
      </c>
      <c r="H24294" s="661">
        <v>150</v>
      </c>
      <c r="I24294" s="662">
        <v>18750000</v>
      </c>
      <c r="J24294" s="663">
        <v>15000000</v>
      </c>
      <c r="K24294" s="662">
        <v>1860000000000</v>
      </c>
    </row>
    <row r="24295" spans="3:11" x14ac:dyDescent="0.25">
      <c r="C24295" s="660">
        <v>45966</v>
      </c>
      <c r="D24295" s="661" t="s">
        <v>317</v>
      </c>
      <c r="E24295" s="662">
        <v>125000</v>
      </c>
      <c r="F24295" s="662">
        <v>124050</v>
      </c>
      <c r="G24295" s="662">
        <v>124000</v>
      </c>
      <c r="H24295" s="661">
        <v>1</v>
      </c>
      <c r="I24295" s="662">
        <v>125000</v>
      </c>
      <c r="J24295" s="663">
        <v>15000000</v>
      </c>
      <c r="K24295" s="662">
        <v>1860000000000</v>
      </c>
    </row>
    <row r="24296" spans="3:11" x14ac:dyDescent="0.25">
      <c r="C24296" s="660">
        <v>45966</v>
      </c>
      <c r="D24296" s="661" t="s">
        <v>317</v>
      </c>
      <c r="E24296" s="662">
        <v>125000</v>
      </c>
      <c r="F24296" s="662">
        <v>124050</v>
      </c>
      <c r="G24296" s="662">
        <v>124000</v>
      </c>
      <c r="H24296" s="661">
        <v>12</v>
      </c>
      <c r="I24296" s="662">
        <v>1500000</v>
      </c>
      <c r="J24296" s="663">
        <v>15000000</v>
      </c>
      <c r="K24296" s="662">
        <v>1860000000000</v>
      </c>
    </row>
    <row r="24297" spans="3:11" x14ac:dyDescent="0.25">
      <c r="C24297" s="660">
        <v>45966</v>
      </c>
      <c r="D24297" s="661" t="s">
        <v>317</v>
      </c>
      <c r="E24297" s="662">
        <v>123000</v>
      </c>
      <c r="F24297" s="662">
        <v>124050</v>
      </c>
      <c r="G24297" s="662">
        <v>124000</v>
      </c>
      <c r="H24297" s="661">
        <v>2</v>
      </c>
      <c r="I24297" s="662">
        <v>246000</v>
      </c>
      <c r="J24297" s="663">
        <v>15000000</v>
      </c>
      <c r="K24297" s="662">
        <v>1860000000000</v>
      </c>
    </row>
    <row r="24298" spans="3:11" x14ac:dyDescent="0.25">
      <c r="C24298" s="660">
        <v>45966</v>
      </c>
      <c r="D24298" s="661" t="s">
        <v>317</v>
      </c>
      <c r="E24298" s="662">
        <v>124000</v>
      </c>
      <c r="F24298" s="662">
        <v>124050</v>
      </c>
      <c r="G24298" s="662">
        <v>124000</v>
      </c>
      <c r="H24298" s="661">
        <v>4</v>
      </c>
      <c r="I24298" s="662">
        <v>496000</v>
      </c>
      <c r="J24298" s="663">
        <v>15000000</v>
      </c>
      <c r="K24298" s="662">
        <v>1860000000000</v>
      </c>
    </row>
    <row r="24299" spans="3:11" x14ac:dyDescent="0.25">
      <c r="C24299" s="660">
        <v>45966</v>
      </c>
      <c r="D24299" s="661" t="s">
        <v>317</v>
      </c>
      <c r="E24299" s="662">
        <v>124000</v>
      </c>
      <c r="F24299" s="662">
        <v>124050</v>
      </c>
      <c r="G24299" s="662">
        <v>124000</v>
      </c>
      <c r="H24299" s="661">
        <v>28</v>
      </c>
      <c r="I24299" s="662">
        <v>3472000</v>
      </c>
      <c r="J24299" s="663">
        <v>15000000</v>
      </c>
      <c r="K24299" s="662">
        <v>1860000000000</v>
      </c>
    </row>
    <row r="24300" spans="3:11" x14ac:dyDescent="0.25">
      <c r="C24300" s="660">
        <v>45966</v>
      </c>
      <c r="D24300" s="661" t="s">
        <v>317</v>
      </c>
      <c r="E24300" s="662">
        <v>124000</v>
      </c>
      <c r="F24300" s="662">
        <v>124050</v>
      </c>
      <c r="G24300" s="662">
        <v>124000</v>
      </c>
      <c r="H24300" s="661">
        <v>3</v>
      </c>
      <c r="I24300" s="662">
        <v>372000</v>
      </c>
      <c r="J24300" s="663">
        <v>15000000</v>
      </c>
      <c r="K24300" s="662">
        <v>1860000000000</v>
      </c>
    </row>
    <row r="24301" spans="3:11" x14ac:dyDescent="0.25">
      <c r="C24301" s="660">
        <v>45966</v>
      </c>
      <c r="D24301" s="661" t="s">
        <v>317</v>
      </c>
      <c r="E24301" s="662">
        <v>124000</v>
      </c>
      <c r="F24301" s="662">
        <v>124050</v>
      </c>
      <c r="G24301" s="662">
        <v>124000</v>
      </c>
      <c r="H24301" s="661">
        <v>10</v>
      </c>
      <c r="I24301" s="662">
        <v>1240000</v>
      </c>
      <c r="J24301" s="663">
        <v>15000000</v>
      </c>
      <c r="K24301" s="662">
        <v>1860000000000</v>
      </c>
    </row>
    <row r="24302" spans="3:11" x14ac:dyDescent="0.25">
      <c r="C24302" s="660">
        <v>45966</v>
      </c>
      <c r="D24302" s="661" t="s">
        <v>317</v>
      </c>
      <c r="E24302" s="662">
        <v>124000</v>
      </c>
      <c r="F24302" s="662">
        <v>124050</v>
      </c>
      <c r="G24302" s="662">
        <v>124000</v>
      </c>
      <c r="H24302" s="661">
        <v>1</v>
      </c>
      <c r="I24302" s="662">
        <v>124000</v>
      </c>
      <c r="J24302" s="663">
        <v>15000000</v>
      </c>
      <c r="K24302" s="662">
        <v>1860000000000</v>
      </c>
    </row>
    <row r="24303" spans="3:11" x14ac:dyDescent="0.25">
      <c r="C24303" s="660">
        <v>45966</v>
      </c>
      <c r="D24303" s="661" t="s">
        <v>317</v>
      </c>
      <c r="E24303" s="662">
        <v>124000</v>
      </c>
      <c r="F24303" s="662">
        <v>124050</v>
      </c>
      <c r="G24303" s="662">
        <v>124000</v>
      </c>
      <c r="H24303" s="661">
        <v>5</v>
      </c>
      <c r="I24303" s="662">
        <v>620000</v>
      </c>
      <c r="J24303" s="663">
        <v>15000000</v>
      </c>
      <c r="K24303" s="662">
        <v>1860000000000</v>
      </c>
    </row>
    <row r="24304" spans="3:11" x14ac:dyDescent="0.25">
      <c r="C24304" s="660">
        <v>45966</v>
      </c>
      <c r="D24304" s="661" t="s">
        <v>317</v>
      </c>
      <c r="E24304" s="662">
        <v>124000</v>
      </c>
      <c r="F24304" s="662">
        <v>124050</v>
      </c>
      <c r="G24304" s="662">
        <v>124000</v>
      </c>
      <c r="H24304" s="661">
        <v>5</v>
      </c>
      <c r="I24304" s="662">
        <v>620000</v>
      </c>
      <c r="J24304" s="663">
        <v>15000000</v>
      </c>
      <c r="K24304" s="662">
        <v>1860000000000</v>
      </c>
    </row>
    <row r="24305" spans="3:11" x14ac:dyDescent="0.25">
      <c r="C24305" s="660">
        <v>45966</v>
      </c>
      <c r="D24305" s="661" t="s">
        <v>317</v>
      </c>
      <c r="E24305" s="662">
        <v>124000</v>
      </c>
      <c r="F24305" s="662">
        <v>124050</v>
      </c>
      <c r="G24305" s="662">
        <v>124000</v>
      </c>
      <c r="H24305" s="661">
        <v>237</v>
      </c>
      <c r="I24305" s="662">
        <v>29388000</v>
      </c>
      <c r="J24305" s="663">
        <v>15000000</v>
      </c>
      <c r="K24305" s="662">
        <v>1860000000000</v>
      </c>
    </row>
    <row r="24306" spans="3:11" x14ac:dyDescent="0.25">
      <c r="C24306" s="660">
        <v>45966</v>
      </c>
      <c r="D24306" s="661" t="s">
        <v>317</v>
      </c>
      <c r="E24306" s="662">
        <v>124000</v>
      </c>
      <c r="F24306" s="662">
        <v>124050</v>
      </c>
      <c r="G24306" s="662">
        <v>124000</v>
      </c>
      <c r="H24306" s="661">
        <v>2</v>
      </c>
      <c r="I24306" s="662">
        <v>248000</v>
      </c>
      <c r="J24306" s="663">
        <v>15000000</v>
      </c>
      <c r="K24306" s="662">
        <v>1860000000000</v>
      </c>
    </row>
    <row r="24307" spans="3:11" x14ac:dyDescent="0.25">
      <c r="C24307" s="660">
        <v>45966</v>
      </c>
      <c r="D24307" s="661" t="s">
        <v>317</v>
      </c>
      <c r="E24307" s="662">
        <v>124000</v>
      </c>
      <c r="F24307" s="662">
        <v>124050</v>
      </c>
      <c r="G24307" s="662">
        <v>124000</v>
      </c>
      <c r="H24307" s="661">
        <v>1</v>
      </c>
      <c r="I24307" s="662">
        <v>124000</v>
      </c>
      <c r="J24307" s="663">
        <v>15000000</v>
      </c>
      <c r="K24307" s="662">
        <v>1860000000000</v>
      </c>
    </row>
    <row r="24308" spans="3:11" x14ac:dyDescent="0.25">
      <c r="C24308" s="660">
        <v>45966</v>
      </c>
      <c r="D24308" s="661" t="s">
        <v>312</v>
      </c>
      <c r="E24308" s="662">
        <v>24000</v>
      </c>
      <c r="F24308" s="662">
        <v>25000</v>
      </c>
      <c r="G24308" s="662">
        <v>24499</v>
      </c>
      <c r="H24308" s="661">
        <v>6</v>
      </c>
      <c r="I24308" s="662">
        <v>144000</v>
      </c>
      <c r="J24308" s="663">
        <v>20000000</v>
      </c>
      <c r="K24308" s="662">
        <v>489980000000</v>
      </c>
    </row>
    <row r="24309" spans="3:11" x14ac:dyDescent="0.25">
      <c r="C24309" s="660">
        <v>45966</v>
      </c>
      <c r="D24309" s="661" t="s">
        <v>312</v>
      </c>
      <c r="E24309" s="662">
        <v>24000</v>
      </c>
      <c r="F24309" s="662">
        <v>25000</v>
      </c>
      <c r="G24309" s="662">
        <v>24499</v>
      </c>
      <c r="H24309" s="661">
        <v>50</v>
      </c>
      <c r="I24309" s="662">
        <v>1200000</v>
      </c>
      <c r="J24309" s="663">
        <v>20000000</v>
      </c>
      <c r="K24309" s="662">
        <v>489980000000</v>
      </c>
    </row>
    <row r="24310" spans="3:11" x14ac:dyDescent="0.25">
      <c r="C24310" s="660">
        <v>45966</v>
      </c>
      <c r="D24310" s="661" t="s">
        <v>312</v>
      </c>
      <c r="E24310" s="662">
        <v>24000</v>
      </c>
      <c r="F24310" s="662">
        <v>25000</v>
      </c>
      <c r="G24310" s="662">
        <v>24499</v>
      </c>
      <c r="H24310" s="661">
        <v>50</v>
      </c>
      <c r="I24310" s="662">
        <v>1200000</v>
      </c>
      <c r="J24310" s="663">
        <v>20000000</v>
      </c>
      <c r="K24310" s="662">
        <v>489980000000</v>
      </c>
    </row>
    <row r="24311" spans="3:11" x14ac:dyDescent="0.25">
      <c r="C24311" s="660">
        <v>45966</v>
      </c>
      <c r="D24311" s="661" t="s">
        <v>317</v>
      </c>
      <c r="E24311" s="662">
        <v>125000</v>
      </c>
      <c r="F24311" s="662">
        <v>124050</v>
      </c>
      <c r="G24311" s="662">
        <v>124000</v>
      </c>
      <c r="H24311" s="661">
        <v>50079</v>
      </c>
      <c r="I24311" s="662">
        <v>6259875000</v>
      </c>
      <c r="J24311" s="663">
        <v>15000000</v>
      </c>
      <c r="K24311" s="662">
        <v>1860000000000</v>
      </c>
    </row>
    <row r="24312" spans="3:11" x14ac:dyDescent="0.25">
      <c r="C24312" s="660">
        <v>45966</v>
      </c>
      <c r="D24312" s="661" t="s">
        <v>317</v>
      </c>
      <c r="E24312" s="662">
        <v>125000</v>
      </c>
      <c r="F24312" s="662">
        <v>124050</v>
      </c>
      <c r="G24312" s="662">
        <v>124000</v>
      </c>
      <c r="H24312" s="661">
        <v>3</v>
      </c>
      <c r="I24312" s="662">
        <v>375000</v>
      </c>
      <c r="J24312" s="663">
        <v>15000000</v>
      </c>
      <c r="K24312" s="662">
        <v>1860000000000</v>
      </c>
    </row>
    <row r="24313" spans="3:11" x14ac:dyDescent="0.25">
      <c r="C24313" s="660">
        <v>45966</v>
      </c>
      <c r="D24313" s="661" t="s">
        <v>317</v>
      </c>
      <c r="E24313" s="662">
        <v>125000</v>
      </c>
      <c r="F24313" s="662">
        <v>124050</v>
      </c>
      <c r="G24313" s="662">
        <v>124000</v>
      </c>
      <c r="H24313" s="661">
        <v>2</v>
      </c>
      <c r="I24313" s="662">
        <v>250000</v>
      </c>
      <c r="J24313" s="663">
        <v>15000000</v>
      </c>
      <c r="K24313" s="662">
        <v>1860000000000</v>
      </c>
    </row>
    <row r="24314" spans="3:11" x14ac:dyDescent="0.25">
      <c r="C24314" s="660">
        <v>45966</v>
      </c>
      <c r="D24314" s="661" t="s">
        <v>317</v>
      </c>
      <c r="E24314" s="662">
        <v>125000</v>
      </c>
      <c r="F24314" s="662">
        <v>124050</v>
      </c>
      <c r="G24314" s="662">
        <v>124000</v>
      </c>
      <c r="H24314" s="661">
        <v>2</v>
      </c>
      <c r="I24314" s="662">
        <v>250000</v>
      </c>
      <c r="J24314" s="663">
        <v>15000000</v>
      </c>
      <c r="K24314" s="662">
        <v>1860000000000</v>
      </c>
    </row>
    <row r="24315" spans="3:11" x14ac:dyDescent="0.25">
      <c r="C24315" s="660">
        <v>45966</v>
      </c>
      <c r="D24315" s="661" t="s">
        <v>312</v>
      </c>
      <c r="E24315" s="662">
        <v>24000</v>
      </c>
      <c r="F24315" s="662">
        <v>25000</v>
      </c>
      <c r="G24315" s="662">
        <v>24499</v>
      </c>
      <c r="H24315" s="661">
        <v>20</v>
      </c>
      <c r="I24315" s="662">
        <v>480000</v>
      </c>
      <c r="J24315" s="663">
        <v>20000000</v>
      </c>
      <c r="K24315" s="662">
        <v>489980000000</v>
      </c>
    </row>
    <row r="24316" spans="3:11" x14ac:dyDescent="0.25">
      <c r="C24316" s="660">
        <v>45966</v>
      </c>
      <c r="D24316" s="661" t="s">
        <v>312</v>
      </c>
      <c r="E24316" s="662">
        <v>24000</v>
      </c>
      <c r="F24316" s="662">
        <v>25000</v>
      </c>
      <c r="G24316" s="662">
        <v>24499</v>
      </c>
      <c r="H24316" s="661">
        <v>14</v>
      </c>
      <c r="I24316" s="662">
        <v>336000</v>
      </c>
      <c r="J24316" s="663">
        <v>20000000</v>
      </c>
      <c r="K24316" s="662">
        <v>489980000000</v>
      </c>
    </row>
    <row r="24317" spans="3:11" x14ac:dyDescent="0.25">
      <c r="C24317" s="660">
        <v>45966</v>
      </c>
      <c r="D24317" s="661" t="s">
        <v>317</v>
      </c>
      <c r="E24317" s="662">
        <v>125000</v>
      </c>
      <c r="F24317" s="662">
        <v>124050</v>
      </c>
      <c r="G24317" s="662">
        <v>124000</v>
      </c>
      <c r="H24317" s="661">
        <v>5</v>
      </c>
      <c r="I24317" s="662">
        <v>625000</v>
      </c>
      <c r="J24317" s="663">
        <v>15000000</v>
      </c>
      <c r="K24317" s="662">
        <v>1860000000000</v>
      </c>
    </row>
    <row r="24318" spans="3:11" x14ac:dyDescent="0.25">
      <c r="C24318" s="660">
        <v>45966</v>
      </c>
      <c r="D24318" s="661" t="s">
        <v>1154</v>
      </c>
      <c r="E24318" s="662">
        <v>55000</v>
      </c>
      <c r="F24318" s="662">
        <v>56000</v>
      </c>
      <c r="G24318" s="662">
        <v>56000</v>
      </c>
      <c r="H24318" s="661">
        <v>7</v>
      </c>
      <c r="I24318" s="662">
        <v>385000</v>
      </c>
      <c r="J24318" s="663">
        <v>600000</v>
      </c>
      <c r="K24318" s="662">
        <v>33600000000</v>
      </c>
    </row>
    <row r="24319" spans="3:11" x14ac:dyDescent="0.25">
      <c r="C24319" s="660">
        <v>45966</v>
      </c>
      <c r="D24319" s="661" t="s">
        <v>312</v>
      </c>
      <c r="E24319" s="662">
        <v>24000</v>
      </c>
      <c r="F24319" s="662">
        <v>25000</v>
      </c>
      <c r="G24319" s="662">
        <v>24499</v>
      </c>
      <c r="H24319" s="661">
        <v>66</v>
      </c>
      <c r="I24319" s="662">
        <v>1584000</v>
      </c>
      <c r="J24319" s="663">
        <v>20000000</v>
      </c>
      <c r="K24319" s="662">
        <v>489980000000</v>
      </c>
    </row>
    <row r="24320" spans="3:11" x14ac:dyDescent="0.25">
      <c r="C24320" s="660">
        <v>45966</v>
      </c>
      <c r="D24320" s="661" t="s">
        <v>310</v>
      </c>
      <c r="E24320" s="662">
        <v>98000</v>
      </c>
      <c r="F24320" s="662">
        <v>96001</v>
      </c>
      <c r="G24320" s="662">
        <v>98000</v>
      </c>
      <c r="H24320" s="661">
        <v>5</v>
      </c>
      <c r="I24320" s="662">
        <v>490000</v>
      </c>
      <c r="J24320" s="663">
        <v>19450000</v>
      </c>
      <c r="K24320" s="662">
        <v>1906100000000</v>
      </c>
    </row>
    <row r="24321" spans="3:11" x14ac:dyDescent="0.25">
      <c r="C24321" s="660">
        <v>45966</v>
      </c>
      <c r="D24321" s="661" t="s">
        <v>317</v>
      </c>
      <c r="E24321" s="662">
        <v>125000</v>
      </c>
      <c r="F24321" s="662">
        <v>124050</v>
      </c>
      <c r="G24321" s="662">
        <v>124000</v>
      </c>
      <c r="H24321" s="661">
        <v>9</v>
      </c>
      <c r="I24321" s="662">
        <v>1125000</v>
      </c>
      <c r="J24321" s="663">
        <v>15000000</v>
      </c>
      <c r="K24321" s="662">
        <v>1860000000000</v>
      </c>
    </row>
    <row r="24322" spans="3:11" x14ac:dyDescent="0.25">
      <c r="C24322" s="660">
        <v>45966</v>
      </c>
      <c r="D24322" s="661" t="s">
        <v>317</v>
      </c>
      <c r="E24322" s="662">
        <v>124500</v>
      </c>
      <c r="F24322" s="662">
        <v>124050</v>
      </c>
      <c r="G24322" s="662">
        <v>124000</v>
      </c>
      <c r="H24322" s="661">
        <v>2</v>
      </c>
      <c r="I24322" s="662">
        <v>249000</v>
      </c>
      <c r="J24322" s="663">
        <v>15000000</v>
      </c>
      <c r="K24322" s="662">
        <v>1860000000000</v>
      </c>
    </row>
    <row r="24323" spans="3:11" x14ac:dyDescent="0.25">
      <c r="C24323" s="660">
        <v>45966</v>
      </c>
      <c r="D24323" s="661" t="s">
        <v>1154</v>
      </c>
      <c r="E24323" s="662">
        <v>55000</v>
      </c>
      <c r="F24323" s="662">
        <v>56000</v>
      </c>
      <c r="G24323" s="662">
        <v>56000</v>
      </c>
      <c r="H24323" s="661">
        <v>5</v>
      </c>
      <c r="I24323" s="662">
        <v>275000</v>
      </c>
      <c r="J24323" s="663">
        <v>600000</v>
      </c>
      <c r="K24323" s="662">
        <v>33600000000</v>
      </c>
    </row>
    <row r="24324" spans="3:11" x14ac:dyDescent="0.25">
      <c r="C24324" s="660">
        <v>45966</v>
      </c>
      <c r="D24324" s="661" t="s">
        <v>1154</v>
      </c>
      <c r="E24324" s="662">
        <v>56000</v>
      </c>
      <c r="F24324" s="662">
        <v>56000</v>
      </c>
      <c r="G24324" s="662">
        <v>56000</v>
      </c>
      <c r="H24324" s="661">
        <v>2</v>
      </c>
      <c r="I24324" s="662">
        <v>112000</v>
      </c>
      <c r="J24324" s="663">
        <v>600000</v>
      </c>
      <c r="K24324" s="662">
        <v>33600000000</v>
      </c>
    </row>
    <row r="24325" spans="3:11" x14ac:dyDescent="0.25">
      <c r="C24325" s="660">
        <v>45966</v>
      </c>
      <c r="D24325" s="661" t="s">
        <v>312</v>
      </c>
      <c r="E24325" s="662">
        <v>24000</v>
      </c>
      <c r="F24325" s="662">
        <v>25000</v>
      </c>
      <c r="G24325" s="662">
        <v>24499</v>
      </c>
      <c r="H24325" s="661">
        <v>2</v>
      </c>
      <c r="I24325" s="662">
        <v>48000</v>
      </c>
      <c r="J24325" s="663">
        <v>20000000</v>
      </c>
      <c r="K24325" s="662">
        <v>489980000000</v>
      </c>
    </row>
    <row r="24326" spans="3:11" x14ac:dyDescent="0.25">
      <c r="C24326" s="660">
        <v>45966</v>
      </c>
      <c r="D24326" s="661" t="s">
        <v>312</v>
      </c>
      <c r="E24326" s="662">
        <v>24500</v>
      </c>
      <c r="F24326" s="662">
        <v>25000</v>
      </c>
      <c r="G24326" s="662">
        <v>24499</v>
      </c>
      <c r="H24326" s="661">
        <v>1</v>
      </c>
      <c r="I24326" s="662">
        <v>24500</v>
      </c>
      <c r="J24326" s="663">
        <v>20000000</v>
      </c>
      <c r="K24326" s="662">
        <v>489980000000</v>
      </c>
    </row>
    <row r="24327" spans="3:11" x14ac:dyDescent="0.25">
      <c r="C24327" s="660">
        <v>45966</v>
      </c>
      <c r="D24327" s="661" t="s">
        <v>1155</v>
      </c>
      <c r="E24327" s="662">
        <v>36000</v>
      </c>
      <c r="F24327" s="662">
        <v>36855</v>
      </c>
      <c r="G24327" s="662">
        <v>36000</v>
      </c>
      <c r="H24327" s="661">
        <v>5</v>
      </c>
      <c r="I24327" s="662">
        <v>180000</v>
      </c>
      <c r="J24327" s="663">
        <v>2400000</v>
      </c>
      <c r="K24327" s="662">
        <v>86400000000</v>
      </c>
    </row>
    <row r="24328" spans="3:11" x14ac:dyDescent="0.25">
      <c r="C24328" s="660">
        <v>45966</v>
      </c>
      <c r="D24328" s="661" t="s">
        <v>1154</v>
      </c>
      <c r="E24328" s="662">
        <v>56000</v>
      </c>
      <c r="F24328" s="662">
        <v>56000</v>
      </c>
      <c r="G24328" s="662">
        <v>56000</v>
      </c>
      <c r="H24328" s="661">
        <v>10</v>
      </c>
      <c r="I24328" s="662">
        <v>560000</v>
      </c>
      <c r="J24328" s="663">
        <v>600000</v>
      </c>
      <c r="K24328" s="662">
        <v>33600000000</v>
      </c>
    </row>
    <row r="24329" spans="3:11" x14ac:dyDescent="0.25">
      <c r="C24329" s="660">
        <v>45966</v>
      </c>
      <c r="D24329" s="661" t="s">
        <v>312</v>
      </c>
      <c r="E24329" s="662">
        <v>24499</v>
      </c>
      <c r="F24329" s="662">
        <v>25000</v>
      </c>
      <c r="G24329" s="662">
        <v>24499</v>
      </c>
      <c r="H24329" s="661">
        <v>10</v>
      </c>
      <c r="I24329" s="662">
        <v>244990</v>
      </c>
      <c r="J24329" s="663">
        <v>20000000</v>
      </c>
      <c r="K24329" s="662">
        <v>489980000000</v>
      </c>
    </row>
    <row r="24330" spans="3:11" x14ac:dyDescent="0.25">
      <c r="C24330" s="660">
        <v>45966</v>
      </c>
      <c r="D24330" s="661" t="s">
        <v>317</v>
      </c>
      <c r="E24330" s="662">
        <v>125000</v>
      </c>
      <c r="F24330" s="662">
        <v>124050</v>
      </c>
      <c r="G24330" s="662">
        <v>124000</v>
      </c>
      <c r="H24330" s="661">
        <v>10</v>
      </c>
      <c r="I24330" s="662">
        <v>1250000</v>
      </c>
      <c r="J24330" s="663">
        <v>15000000</v>
      </c>
      <c r="K24330" s="662">
        <v>1860000000000</v>
      </c>
    </row>
    <row r="24331" spans="3:11" x14ac:dyDescent="0.25">
      <c r="C24331" s="660">
        <v>45966</v>
      </c>
      <c r="D24331" s="661" t="s">
        <v>317</v>
      </c>
      <c r="E24331" s="662">
        <v>125000</v>
      </c>
      <c r="F24331" s="662">
        <v>124050</v>
      </c>
      <c r="G24331" s="662">
        <v>124000</v>
      </c>
      <c r="H24331" s="661">
        <v>1</v>
      </c>
      <c r="I24331" s="662">
        <v>125000</v>
      </c>
      <c r="J24331" s="663">
        <v>15000000</v>
      </c>
      <c r="K24331" s="662">
        <v>1860000000000</v>
      </c>
    </row>
    <row r="24332" spans="3:11" x14ac:dyDescent="0.25">
      <c r="C24332" s="660">
        <v>45966</v>
      </c>
      <c r="D24332" s="661" t="s">
        <v>1155</v>
      </c>
      <c r="E24332" s="662">
        <v>36000</v>
      </c>
      <c r="F24332" s="662">
        <v>36855</v>
      </c>
      <c r="G24332" s="662">
        <v>36000</v>
      </c>
      <c r="H24332" s="661">
        <v>14</v>
      </c>
      <c r="I24332" s="662">
        <v>504000</v>
      </c>
      <c r="J24332" s="663">
        <v>2400000</v>
      </c>
      <c r="K24332" s="662">
        <v>86400000000</v>
      </c>
    </row>
    <row r="24333" spans="3:11" x14ac:dyDescent="0.25">
      <c r="C24333" s="660">
        <v>45966</v>
      </c>
      <c r="D24333" s="661" t="s">
        <v>1155</v>
      </c>
      <c r="E24333" s="662">
        <v>36000</v>
      </c>
      <c r="F24333" s="662">
        <v>36855</v>
      </c>
      <c r="G24333" s="662">
        <v>36000</v>
      </c>
      <c r="H24333" s="661">
        <v>18</v>
      </c>
      <c r="I24333" s="662">
        <v>648000</v>
      </c>
      <c r="J24333" s="663">
        <v>2400000</v>
      </c>
      <c r="K24333" s="662">
        <v>86400000000</v>
      </c>
    </row>
    <row r="24334" spans="3:11" x14ac:dyDescent="0.25">
      <c r="C24334" s="660">
        <v>45966</v>
      </c>
      <c r="D24334" s="661" t="s">
        <v>317</v>
      </c>
      <c r="E24334" s="662">
        <v>125000</v>
      </c>
      <c r="F24334" s="662">
        <v>124050</v>
      </c>
      <c r="G24334" s="662">
        <v>124000</v>
      </c>
      <c r="H24334" s="661">
        <v>1</v>
      </c>
      <c r="I24334" s="662">
        <v>125000</v>
      </c>
      <c r="J24334" s="663">
        <v>15000000</v>
      </c>
      <c r="K24334" s="662">
        <v>1860000000000</v>
      </c>
    </row>
    <row r="24335" spans="3:11" x14ac:dyDescent="0.25">
      <c r="C24335" s="660">
        <v>45966</v>
      </c>
      <c r="D24335" s="661" t="s">
        <v>317</v>
      </c>
      <c r="E24335" s="662">
        <v>125750</v>
      </c>
      <c r="F24335" s="662">
        <v>124050</v>
      </c>
      <c r="G24335" s="662">
        <v>124000</v>
      </c>
      <c r="H24335" s="661">
        <v>4</v>
      </c>
      <c r="I24335" s="662">
        <v>503000</v>
      </c>
      <c r="J24335" s="663">
        <v>15000000</v>
      </c>
      <c r="K24335" s="662">
        <v>1860000000000</v>
      </c>
    </row>
    <row r="24336" spans="3:11" x14ac:dyDescent="0.25">
      <c r="C24336" s="660">
        <v>45966</v>
      </c>
      <c r="D24336" s="661" t="s">
        <v>317</v>
      </c>
      <c r="E24336" s="662">
        <v>125000</v>
      </c>
      <c r="F24336" s="662">
        <v>124050</v>
      </c>
      <c r="G24336" s="662">
        <v>124000</v>
      </c>
      <c r="H24336" s="661">
        <v>5</v>
      </c>
      <c r="I24336" s="662">
        <v>625000</v>
      </c>
      <c r="J24336" s="663">
        <v>15000000</v>
      </c>
      <c r="K24336" s="662">
        <v>1860000000000</v>
      </c>
    </row>
    <row r="24337" spans="3:11" x14ac:dyDescent="0.25">
      <c r="C24337" s="660">
        <v>45966</v>
      </c>
      <c r="D24337" s="661" t="s">
        <v>312</v>
      </c>
      <c r="E24337" s="662">
        <v>24000</v>
      </c>
      <c r="F24337" s="662">
        <v>25000</v>
      </c>
      <c r="G24337" s="662">
        <v>24499</v>
      </c>
      <c r="H24337" s="661">
        <v>1</v>
      </c>
      <c r="I24337" s="662">
        <v>24000</v>
      </c>
      <c r="J24337" s="663">
        <v>20000000</v>
      </c>
      <c r="K24337" s="662">
        <v>489980000000</v>
      </c>
    </row>
    <row r="24338" spans="3:11" x14ac:dyDescent="0.25">
      <c r="C24338" s="660">
        <v>45966</v>
      </c>
      <c r="D24338" s="661" t="s">
        <v>312</v>
      </c>
      <c r="E24338" s="662">
        <v>24000</v>
      </c>
      <c r="F24338" s="662">
        <v>25000</v>
      </c>
      <c r="G24338" s="662">
        <v>24499</v>
      </c>
      <c r="H24338" s="661">
        <v>4</v>
      </c>
      <c r="I24338" s="662">
        <v>96000</v>
      </c>
      <c r="J24338" s="663">
        <v>20000000</v>
      </c>
      <c r="K24338" s="662">
        <v>489980000000</v>
      </c>
    </row>
    <row r="24339" spans="3:11" x14ac:dyDescent="0.25">
      <c r="C24339" s="660">
        <v>45966</v>
      </c>
      <c r="D24339" s="661" t="s">
        <v>317</v>
      </c>
      <c r="E24339" s="662">
        <v>125000</v>
      </c>
      <c r="F24339" s="662">
        <v>124050</v>
      </c>
      <c r="G24339" s="662">
        <v>124000</v>
      </c>
      <c r="H24339" s="661">
        <v>11</v>
      </c>
      <c r="I24339" s="662">
        <v>1375000</v>
      </c>
      <c r="J24339" s="663">
        <v>15000000</v>
      </c>
      <c r="K24339" s="662">
        <v>1860000000000</v>
      </c>
    </row>
    <row r="24340" spans="3:11" x14ac:dyDescent="0.25">
      <c r="C24340" s="660">
        <v>45966</v>
      </c>
      <c r="D24340" s="661" t="s">
        <v>317</v>
      </c>
      <c r="E24340" s="662">
        <v>125000</v>
      </c>
      <c r="F24340" s="662">
        <v>124050</v>
      </c>
      <c r="G24340" s="662">
        <v>124000</v>
      </c>
      <c r="H24340" s="661">
        <v>15</v>
      </c>
      <c r="I24340" s="662">
        <v>1875000</v>
      </c>
      <c r="J24340" s="663">
        <v>15000000</v>
      </c>
      <c r="K24340" s="662">
        <v>1860000000000</v>
      </c>
    </row>
    <row r="24341" spans="3:11" x14ac:dyDescent="0.25">
      <c r="C24341" s="660">
        <v>45966</v>
      </c>
      <c r="D24341" s="661" t="s">
        <v>317</v>
      </c>
      <c r="E24341" s="662">
        <v>124000</v>
      </c>
      <c r="F24341" s="662">
        <v>124050</v>
      </c>
      <c r="G24341" s="662">
        <v>124000</v>
      </c>
      <c r="H24341" s="661">
        <v>3</v>
      </c>
      <c r="I24341" s="662">
        <v>372000</v>
      </c>
      <c r="J24341" s="663">
        <v>15000000</v>
      </c>
      <c r="K24341" s="662">
        <v>1860000000000</v>
      </c>
    </row>
    <row r="24342" spans="3:11" x14ac:dyDescent="0.25">
      <c r="C24342" s="660">
        <v>45966</v>
      </c>
      <c r="D24342" s="661" t="s">
        <v>317</v>
      </c>
      <c r="E24342" s="662">
        <v>124000</v>
      </c>
      <c r="F24342" s="662">
        <v>124050</v>
      </c>
      <c r="G24342" s="662">
        <v>124000</v>
      </c>
      <c r="H24342" s="661">
        <v>3</v>
      </c>
      <c r="I24342" s="662">
        <v>372000</v>
      </c>
      <c r="J24342" s="663">
        <v>15000000</v>
      </c>
      <c r="K24342" s="662">
        <v>1860000000000</v>
      </c>
    </row>
    <row r="24343" spans="3:11" x14ac:dyDescent="0.25">
      <c r="C24343" s="660">
        <v>45966</v>
      </c>
      <c r="D24343" s="661" t="s">
        <v>312</v>
      </c>
      <c r="E24343" s="662">
        <v>24000</v>
      </c>
      <c r="F24343" s="662">
        <v>25000</v>
      </c>
      <c r="G24343" s="662">
        <v>24499</v>
      </c>
      <c r="H24343" s="661">
        <v>10</v>
      </c>
      <c r="I24343" s="662">
        <v>240000</v>
      </c>
      <c r="J24343" s="663">
        <v>20000000</v>
      </c>
      <c r="K24343" s="662">
        <v>489980000000</v>
      </c>
    </row>
    <row r="24344" spans="3:11" x14ac:dyDescent="0.25">
      <c r="C24344" s="660">
        <v>45966</v>
      </c>
      <c r="D24344" s="661" t="s">
        <v>1155</v>
      </c>
      <c r="E24344" s="662">
        <v>36000</v>
      </c>
      <c r="F24344" s="662">
        <v>36855</v>
      </c>
      <c r="G24344" s="662">
        <v>36000</v>
      </c>
      <c r="H24344" s="661">
        <v>1</v>
      </c>
      <c r="I24344" s="662">
        <v>36000</v>
      </c>
      <c r="J24344" s="663">
        <v>2400000</v>
      </c>
      <c r="K24344" s="662">
        <v>86400000000</v>
      </c>
    </row>
    <row r="24345" spans="3:11" x14ac:dyDescent="0.25">
      <c r="C24345" s="660">
        <v>45966</v>
      </c>
      <c r="D24345" s="661" t="s">
        <v>1155</v>
      </c>
      <c r="E24345" s="662">
        <v>36000</v>
      </c>
      <c r="F24345" s="662">
        <v>36855</v>
      </c>
      <c r="G24345" s="662">
        <v>36000</v>
      </c>
      <c r="H24345" s="661">
        <v>2</v>
      </c>
      <c r="I24345" s="662">
        <v>72000</v>
      </c>
      <c r="J24345" s="663">
        <v>2400000</v>
      </c>
      <c r="K24345" s="662">
        <v>86400000000</v>
      </c>
    </row>
    <row r="24346" spans="3:11" x14ac:dyDescent="0.25">
      <c r="C24346" s="660">
        <v>45966</v>
      </c>
      <c r="D24346" s="661" t="s">
        <v>310</v>
      </c>
      <c r="E24346" s="662">
        <v>98000</v>
      </c>
      <c r="F24346" s="662">
        <v>96001</v>
      </c>
      <c r="G24346" s="662">
        <v>98000</v>
      </c>
      <c r="H24346" s="661">
        <v>10</v>
      </c>
      <c r="I24346" s="662">
        <v>980000</v>
      </c>
      <c r="J24346" s="663">
        <v>19450000</v>
      </c>
      <c r="K24346" s="662">
        <v>1906100000000</v>
      </c>
    </row>
    <row r="24347" spans="3:11" x14ac:dyDescent="0.25">
      <c r="C24347" s="660">
        <v>45966</v>
      </c>
      <c r="D24347" s="661" t="s">
        <v>1155</v>
      </c>
      <c r="E24347" s="662">
        <v>36000</v>
      </c>
      <c r="F24347" s="662">
        <v>36855</v>
      </c>
      <c r="G24347" s="662">
        <v>36000</v>
      </c>
      <c r="H24347" s="661">
        <v>4</v>
      </c>
      <c r="I24347" s="662">
        <v>144000</v>
      </c>
      <c r="J24347" s="663">
        <v>2400000</v>
      </c>
      <c r="K24347" s="662">
        <v>86400000000</v>
      </c>
    </row>
    <row r="24348" spans="3:11" x14ac:dyDescent="0.25">
      <c r="C24348" s="660">
        <v>45966</v>
      </c>
      <c r="D24348" s="661" t="s">
        <v>310</v>
      </c>
      <c r="E24348" s="662">
        <v>98000</v>
      </c>
      <c r="F24348" s="662">
        <v>96001</v>
      </c>
      <c r="G24348" s="662">
        <v>98000</v>
      </c>
      <c r="H24348" s="661">
        <v>10</v>
      </c>
      <c r="I24348" s="662">
        <v>980000</v>
      </c>
      <c r="J24348" s="663">
        <v>19450000</v>
      </c>
      <c r="K24348" s="662">
        <v>1906100000000</v>
      </c>
    </row>
    <row r="24349" spans="3:11" x14ac:dyDescent="0.25">
      <c r="C24349" s="660">
        <v>45966</v>
      </c>
      <c r="D24349" s="661" t="s">
        <v>312</v>
      </c>
      <c r="E24349" s="662">
        <v>24499</v>
      </c>
      <c r="F24349" s="662">
        <v>25000</v>
      </c>
      <c r="G24349" s="662">
        <v>24499</v>
      </c>
      <c r="H24349" s="661">
        <v>10</v>
      </c>
      <c r="I24349" s="662">
        <v>244990</v>
      </c>
      <c r="J24349" s="663">
        <v>20000000</v>
      </c>
      <c r="K24349" s="662">
        <v>489980000000</v>
      </c>
    </row>
    <row r="24350" spans="3:11" x14ac:dyDescent="0.25">
      <c r="C24350" s="660">
        <v>45966</v>
      </c>
      <c r="D24350" s="661" t="s">
        <v>317</v>
      </c>
      <c r="E24350" s="662">
        <v>124000</v>
      </c>
      <c r="F24350" s="662">
        <v>124050</v>
      </c>
      <c r="G24350" s="662">
        <v>124000</v>
      </c>
      <c r="H24350" s="661">
        <v>3</v>
      </c>
      <c r="I24350" s="662">
        <v>372000</v>
      </c>
      <c r="J24350" s="663">
        <v>15000000</v>
      </c>
      <c r="K24350" s="662">
        <v>1860000000000</v>
      </c>
    </row>
    <row r="24351" spans="3:11" x14ac:dyDescent="0.25">
      <c r="C24351" s="660">
        <v>45967</v>
      </c>
      <c r="D24351" s="661" t="s">
        <v>310</v>
      </c>
      <c r="E24351" s="662">
        <v>97600</v>
      </c>
      <c r="F24351" s="662">
        <v>98000</v>
      </c>
      <c r="G24351" s="662">
        <v>97509</v>
      </c>
      <c r="H24351" s="661">
        <v>2</v>
      </c>
      <c r="I24351" s="662">
        <v>195200</v>
      </c>
      <c r="J24351" s="663">
        <v>19450000</v>
      </c>
      <c r="K24351" s="662">
        <v>1896550050000</v>
      </c>
    </row>
    <row r="24352" spans="3:11" x14ac:dyDescent="0.25">
      <c r="C24352" s="660">
        <v>45967</v>
      </c>
      <c r="D24352" s="661" t="s">
        <v>1154</v>
      </c>
      <c r="E24352" s="662">
        <v>56000</v>
      </c>
      <c r="F24352" s="662">
        <v>56000</v>
      </c>
      <c r="G24352" s="662">
        <v>55000</v>
      </c>
      <c r="H24352" s="661">
        <v>2</v>
      </c>
      <c r="I24352" s="662">
        <v>112000</v>
      </c>
      <c r="J24352" s="663">
        <v>600000</v>
      </c>
      <c r="K24352" s="662">
        <v>33000000000</v>
      </c>
    </row>
    <row r="24353" spans="3:11" x14ac:dyDescent="0.25">
      <c r="C24353" s="660">
        <v>45967</v>
      </c>
      <c r="D24353" s="661" t="s">
        <v>1154</v>
      </c>
      <c r="E24353" s="662">
        <v>56000</v>
      </c>
      <c r="F24353" s="662">
        <v>56000</v>
      </c>
      <c r="G24353" s="662">
        <v>55000</v>
      </c>
      <c r="H24353" s="661">
        <v>2</v>
      </c>
      <c r="I24353" s="662">
        <v>112000</v>
      </c>
      <c r="J24353" s="663">
        <v>600000</v>
      </c>
      <c r="K24353" s="662">
        <v>33000000000</v>
      </c>
    </row>
    <row r="24354" spans="3:11" x14ac:dyDescent="0.25">
      <c r="C24354" s="660">
        <v>45967</v>
      </c>
      <c r="D24354" s="661" t="s">
        <v>1154</v>
      </c>
      <c r="E24354" s="662">
        <v>56000</v>
      </c>
      <c r="F24354" s="662">
        <v>56000</v>
      </c>
      <c r="G24354" s="662">
        <v>55000</v>
      </c>
      <c r="H24354" s="661">
        <v>1</v>
      </c>
      <c r="I24354" s="662">
        <v>56000</v>
      </c>
      <c r="J24354" s="663">
        <v>600000</v>
      </c>
      <c r="K24354" s="662">
        <v>33000000000</v>
      </c>
    </row>
    <row r="24355" spans="3:11" x14ac:dyDescent="0.25">
      <c r="C24355" s="660">
        <v>45967</v>
      </c>
      <c r="D24355" s="661" t="s">
        <v>312</v>
      </c>
      <c r="E24355" s="662">
        <v>24500</v>
      </c>
      <c r="F24355" s="662">
        <v>24499</v>
      </c>
      <c r="G24355" s="662">
        <v>24500</v>
      </c>
      <c r="H24355" s="661">
        <v>1</v>
      </c>
      <c r="I24355" s="662">
        <v>24500</v>
      </c>
      <c r="J24355" s="663">
        <v>20000000</v>
      </c>
      <c r="K24355" s="662">
        <v>490000000000</v>
      </c>
    </row>
    <row r="24356" spans="3:11" x14ac:dyDescent="0.25">
      <c r="C24356" s="660">
        <v>45967</v>
      </c>
      <c r="D24356" s="661" t="s">
        <v>312</v>
      </c>
      <c r="E24356" s="662">
        <v>24500</v>
      </c>
      <c r="F24356" s="662">
        <v>24499</v>
      </c>
      <c r="G24356" s="662">
        <v>24500</v>
      </c>
      <c r="H24356" s="661">
        <v>1</v>
      </c>
      <c r="I24356" s="662">
        <v>24500</v>
      </c>
      <c r="J24356" s="663">
        <v>20000000</v>
      </c>
      <c r="K24356" s="662">
        <v>490000000000</v>
      </c>
    </row>
    <row r="24357" spans="3:11" x14ac:dyDescent="0.25">
      <c r="C24357" s="660">
        <v>45967</v>
      </c>
      <c r="D24357" s="661" t="s">
        <v>312</v>
      </c>
      <c r="E24357" s="662">
        <v>24500</v>
      </c>
      <c r="F24357" s="662">
        <v>24499</v>
      </c>
      <c r="G24357" s="662">
        <v>24500</v>
      </c>
      <c r="H24357" s="661">
        <v>10</v>
      </c>
      <c r="I24357" s="662">
        <v>245000</v>
      </c>
      <c r="J24357" s="663">
        <v>20000000</v>
      </c>
      <c r="K24357" s="662">
        <v>490000000000</v>
      </c>
    </row>
    <row r="24358" spans="3:11" x14ac:dyDescent="0.25">
      <c r="C24358" s="660">
        <v>45967</v>
      </c>
      <c r="D24358" s="661" t="s">
        <v>312</v>
      </c>
      <c r="E24358" s="662">
        <v>24500</v>
      </c>
      <c r="F24358" s="662">
        <v>24499</v>
      </c>
      <c r="G24358" s="662">
        <v>24500</v>
      </c>
      <c r="H24358" s="661">
        <v>1</v>
      </c>
      <c r="I24358" s="662">
        <v>24500</v>
      </c>
      <c r="J24358" s="663">
        <v>20000000</v>
      </c>
      <c r="K24358" s="662">
        <v>490000000000</v>
      </c>
    </row>
    <row r="24359" spans="3:11" x14ac:dyDescent="0.25">
      <c r="C24359" s="660">
        <v>45967</v>
      </c>
      <c r="D24359" s="661" t="s">
        <v>312</v>
      </c>
      <c r="E24359" s="662">
        <v>24500</v>
      </c>
      <c r="F24359" s="662">
        <v>24499</v>
      </c>
      <c r="G24359" s="662">
        <v>24500</v>
      </c>
      <c r="H24359" s="661">
        <v>11</v>
      </c>
      <c r="I24359" s="662">
        <v>269500</v>
      </c>
      <c r="J24359" s="663">
        <v>20000000</v>
      </c>
      <c r="K24359" s="662">
        <v>490000000000</v>
      </c>
    </row>
    <row r="24360" spans="3:11" x14ac:dyDescent="0.25">
      <c r="C24360" s="660">
        <v>45967</v>
      </c>
      <c r="D24360" s="661" t="s">
        <v>1155</v>
      </c>
      <c r="E24360" s="662">
        <v>36000</v>
      </c>
      <c r="F24360" s="662">
        <v>36000</v>
      </c>
      <c r="G24360" s="662">
        <v>36000</v>
      </c>
      <c r="H24360" s="661">
        <v>2</v>
      </c>
      <c r="I24360" s="662">
        <v>72000</v>
      </c>
      <c r="J24360" s="663">
        <v>2400000</v>
      </c>
      <c r="K24360" s="662">
        <v>86400000000</v>
      </c>
    </row>
    <row r="24361" spans="3:11" x14ac:dyDescent="0.25">
      <c r="C24361" s="660">
        <v>45967</v>
      </c>
      <c r="D24361" s="661" t="s">
        <v>1155</v>
      </c>
      <c r="E24361" s="662">
        <v>36000</v>
      </c>
      <c r="F24361" s="662">
        <v>36000</v>
      </c>
      <c r="G24361" s="662">
        <v>36000</v>
      </c>
      <c r="H24361" s="661">
        <v>2</v>
      </c>
      <c r="I24361" s="662">
        <v>72000</v>
      </c>
      <c r="J24361" s="663">
        <v>2400000</v>
      </c>
      <c r="K24361" s="662">
        <v>86400000000</v>
      </c>
    </row>
    <row r="24362" spans="3:11" x14ac:dyDescent="0.25">
      <c r="C24362" s="660">
        <v>45967</v>
      </c>
      <c r="D24362" s="661" t="s">
        <v>1155</v>
      </c>
      <c r="E24362" s="662">
        <v>36000</v>
      </c>
      <c r="F24362" s="662">
        <v>36000</v>
      </c>
      <c r="G24362" s="662">
        <v>36000</v>
      </c>
      <c r="H24362" s="661">
        <v>1</v>
      </c>
      <c r="I24362" s="662">
        <v>36000</v>
      </c>
      <c r="J24362" s="663">
        <v>2400000</v>
      </c>
      <c r="K24362" s="662">
        <v>86400000000</v>
      </c>
    </row>
    <row r="24363" spans="3:11" x14ac:dyDescent="0.25">
      <c r="C24363" s="660">
        <v>45967</v>
      </c>
      <c r="D24363" s="661" t="s">
        <v>317</v>
      </c>
      <c r="E24363" s="662">
        <v>121000</v>
      </c>
      <c r="F24363" s="662">
        <v>124000</v>
      </c>
      <c r="G24363" s="662">
        <v>121000</v>
      </c>
      <c r="H24363" s="661">
        <v>2</v>
      </c>
      <c r="I24363" s="662">
        <v>242000</v>
      </c>
      <c r="J24363" s="663">
        <v>15000000</v>
      </c>
      <c r="K24363" s="662">
        <v>1815000000000</v>
      </c>
    </row>
    <row r="24364" spans="3:11" x14ac:dyDescent="0.25">
      <c r="C24364" s="660">
        <v>45967</v>
      </c>
      <c r="D24364" s="661" t="s">
        <v>310</v>
      </c>
      <c r="E24364" s="662">
        <v>97600</v>
      </c>
      <c r="F24364" s="662">
        <v>98000</v>
      </c>
      <c r="G24364" s="662">
        <v>97509</v>
      </c>
      <c r="H24364" s="661">
        <v>1</v>
      </c>
      <c r="I24364" s="662">
        <v>97600</v>
      </c>
      <c r="J24364" s="663">
        <v>19450000</v>
      </c>
      <c r="K24364" s="662">
        <v>1896550050000</v>
      </c>
    </row>
    <row r="24365" spans="3:11" x14ac:dyDescent="0.25">
      <c r="C24365" s="660">
        <v>45967</v>
      </c>
      <c r="D24365" s="661" t="s">
        <v>310</v>
      </c>
      <c r="E24365" s="662">
        <v>97600</v>
      </c>
      <c r="F24365" s="662">
        <v>98000</v>
      </c>
      <c r="G24365" s="662">
        <v>97509</v>
      </c>
      <c r="H24365" s="661">
        <v>2</v>
      </c>
      <c r="I24365" s="662">
        <v>195200</v>
      </c>
      <c r="J24365" s="663">
        <v>19450000</v>
      </c>
      <c r="K24365" s="662">
        <v>1896550050000</v>
      </c>
    </row>
    <row r="24366" spans="3:11" x14ac:dyDescent="0.25">
      <c r="C24366" s="660">
        <v>45967</v>
      </c>
      <c r="D24366" s="661" t="s">
        <v>310</v>
      </c>
      <c r="E24366" s="662">
        <v>97600</v>
      </c>
      <c r="F24366" s="662">
        <v>98000</v>
      </c>
      <c r="G24366" s="662">
        <v>97509</v>
      </c>
      <c r="H24366" s="661">
        <v>2</v>
      </c>
      <c r="I24366" s="662">
        <v>195200</v>
      </c>
      <c r="J24366" s="663">
        <v>19450000</v>
      </c>
      <c r="K24366" s="662">
        <v>1896550050000</v>
      </c>
    </row>
    <row r="24367" spans="3:11" x14ac:dyDescent="0.25">
      <c r="C24367" s="660">
        <v>45967</v>
      </c>
      <c r="D24367" s="661" t="s">
        <v>310</v>
      </c>
      <c r="E24367" s="662">
        <v>97600</v>
      </c>
      <c r="F24367" s="662">
        <v>98000</v>
      </c>
      <c r="G24367" s="662">
        <v>97509</v>
      </c>
      <c r="H24367" s="661">
        <v>8</v>
      </c>
      <c r="I24367" s="662">
        <v>780800</v>
      </c>
      <c r="J24367" s="663">
        <v>19450000</v>
      </c>
      <c r="K24367" s="662">
        <v>1896550050000</v>
      </c>
    </row>
    <row r="24368" spans="3:11" x14ac:dyDescent="0.25">
      <c r="C24368" s="660">
        <v>45967</v>
      </c>
      <c r="D24368" s="661" t="s">
        <v>1154</v>
      </c>
      <c r="E24368" s="662">
        <v>56000</v>
      </c>
      <c r="F24368" s="662">
        <v>56000</v>
      </c>
      <c r="G24368" s="662">
        <v>55000</v>
      </c>
      <c r="H24368" s="661">
        <v>2</v>
      </c>
      <c r="I24368" s="662">
        <v>112000</v>
      </c>
      <c r="J24368" s="663">
        <v>600000</v>
      </c>
      <c r="K24368" s="662">
        <v>33000000000</v>
      </c>
    </row>
    <row r="24369" spans="3:11" x14ac:dyDescent="0.25">
      <c r="C24369" s="660">
        <v>45967</v>
      </c>
      <c r="D24369" s="661" t="s">
        <v>1154</v>
      </c>
      <c r="E24369" s="662">
        <v>56000</v>
      </c>
      <c r="F24369" s="662">
        <v>56000</v>
      </c>
      <c r="G24369" s="662">
        <v>55000</v>
      </c>
      <c r="H24369" s="661">
        <v>3</v>
      </c>
      <c r="I24369" s="662">
        <v>168000</v>
      </c>
      <c r="J24369" s="663">
        <v>600000</v>
      </c>
      <c r="K24369" s="662">
        <v>33000000000</v>
      </c>
    </row>
    <row r="24370" spans="3:11" x14ac:dyDescent="0.25">
      <c r="C24370" s="660">
        <v>45967</v>
      </c>
      <c r="D24370" s="661" t="s">
        <v>1154</v>
      </c>
      <c r="E24370" s="662">
        <v>56000</v>
      </c>
      <c r="F24370" s="662">
        <v>56000</v>
      </c>
      <c r="G24370" s="662">
        <v>55000</v>
      </c>
      <c r="H24370" s="661">
        <v>1</v>
      </c>
      <c r="I24370" s="662">
        <v>56000</v>
      </c>
      <c r="J24370" s="663">
        <v>600000</v>
      </c>
      <c r="K24370" s="662">
        <v>33000000000</v>
      </c>
    </row>
    <row r="24371" spans="3:11" x14ac:dyDescent="0.25">
      <c r="C24371" s="660">
        <v>45967</v>
      </c>
      <c r="D24371" s="661" t="s">
        <v>1154</v>
      </c>
      <c r="E24371" s="662">
        <v>56000</v>
      </c>
      <c r="F24371" s="662">
        <v>56000</v>
      </c>
      <c r="G24371" s="662">
        <v>55000</v>
      </c>
      <c r="H24371" s="661">
        <v>1</v>
      </c>
      <c r="I24371" s="662">
        <v>56000</v>
      </c>
      <c r="J24371" s="663">
        <v>600000</v>
      </c>
      <c r="K24371" s="662">
        <v>33000000000</v>
      </c>
    </row>
    <row r="24372" spans="3:11" x14ac:dyDescent="0.25">
      <c r="C24372" s="660">
        <v>45967</v>
      </c>
      <c r="D24372" s="661" t="s">
        <v>1154</v>
      </c>
      <c r="E24372" s="662">
        <v>56000</v>
      </c>
      <c r="F24372" s="662">
        <v>56000</v>
      </c>
      <c r="G24372" s="662">
        <v>55000</v>
      </c>
      <c r="H24372" s="661">
        <v>4</v>
      </c>
      <c r="I24372" s="662">
        <v>224000</v>
      </c>
      <c r="J24372" s="663">
        <v>600000</v>
      </c>
      <c r="K24372" s="662">
        <v>33000000000</v>
      </c>
    </row>
    <row r="24373" spans="3:11" x14ac:dyDescent="0.25">
      <c r="C24373" s="660">
        <v>45967</v>
      </c>
      <c r="D24373" s="661" t="s">
        <v>1154</v>
      </c>
      <c r="E24373" s="662">
        <v>56000</v>
      </c>
      <c r="F24373" s="662">
        <v>56000</v>
      </c>
      <c r="G24373" s="662">
        <v>55000</v>
      </c>
      <c r="H24373" s="661">
        <v>6</v>
      </c>
      <c r="I24373" s="662">
        <v>336000</v>
      </c>
      <c r="J24373" s="663">
        <v>600000</v>
      </c>
      <c r="K24373" s="662">
        <v>33000000000</v>
      </c>
    </row>
    <row r="24374" spans="3:11" x14ac:dyDescent="0.25">
      <c r="C24374" s="660">
        <v>45967</v>
      </c>
      <c r="D24374" s="661" t="s">
        <v>1154</v>
      </c>
      <c r="E24374" s="662">
        <v>56000</v>
      </c>
      <c r="F24374" s="662">
        <v>56000</v>
      </c>
      <c r="G24374" s="662">
        <v>55000</v>
      </c>
      <c r="H24374" s="661">
        <v>9</v>
      </c>
      <c r="I24374" s="662">
        <v>504000</v>
      </c>
      <c r="J24374" s="663">
        <v>600000</v>
      </c>
      <c r="K24374" s="662">
        <v>33000000000</v>
      </c>
    </row>
    <row r="24375" spans="3:11" x14ac:dyDescent="0.25">
      <c r="C24375" s="660">
        <v>45967</v>
      </c>
      <c r="D24375" s="661" t="s">
        <v>310</v>
      </c>
      <c r="E24375" s="662">
        <v>97509</v>
      </c>
      <c r="F24375" s="662">
        <v>98000</v>
      </c>
      <c r="G24375" s="662">
        <v>97509</v>
      </c>
      <c r="H24375" s="661">
        <v>3</v>
      </c>
      <c r="I24375" s="662">
        <v>292527</v>
      </c>
      <c r="J24375" s="663">
        <v>19450000</v>
      </c>
      <c r="K24375" s="662">
        <v>1896550050000</v>
      </c>
    </row>
    <row r="24376" spans="3:11" x14ac:dyDescent="0.25">
      <c r="C24376" s="660">
        <v>45967</v>
      </c>
      <c r="D24376" s="661" t="s">
        <v>312</v>
      </c>
      <c r="E24376" s="662">
        <v>24500</v>
      </c>
      <c r="F24376" s="662">
        <v>24499</v>
      </c>
      <c r="G24376" s="662">
        <v>24500</v>
      </c>
      <c r="H24376" s="661">
        <v>4</v>
      </c>
      <c r="I24376" s="662">
        <v>98000</v>
      </c>
      <c r="J24376" s="663">
        <v>20000000</v>
      </c>
      <c r="K24376" s="662">
        <v>490000000000</v>
      </c>
    </row>
    <row r="24377" spans="3:11" x14ac:dyDescent="0.25">
      <c r="C24377" s="660">
        <v>45967</v>
      </c>
      <c r="D24377" s="661" t="s">
        <v>1155</v>
      </c>
      <c r="E24377" s="662">
        <v>36000</v>
      </c>
      <c r="F24377" s="662">
        <v>36000</v>
      </c>
      <c r="G24377" s="662">
        <v>36000</v>
      </c>
      <c r="H24377" s="661">
        <v>2</v>
      </c>
      <c r="I24377" s="662">
        <v>72000</v>
      </c>
      <c r="J24377" s="663">
        <v>2400000</v>
      </c>
      <c r="K24377" s="662">
        <v>86400000000</v>
      </c>
    </row>
    <row r="24378" spans="3:11" x14ac:dyDescent="0.25">
      <c r="C24378" s="660">
        <v>45967</v>
      </c>
      <c r="D24378" s="661" t="s">
        <v>310</v>
      </c>
      <c r="E24378" s="662">
        <v>97600</v>
      </c>
      <c r="F24378" s="662">
        <v>98000</v>
      </c>
      <c r="G24378" s="662">
        <v>97509</v>
      </c>
      <c r="H24378" s="661">
        <v>5</v>
      </c>
      <c r="I24378" s="662">
        <v>488000</v>
      </c>
      <c r="J24378" s="663">
        <v>19450000</v>
      </c>
      <c r="K24378" s="662">
        <v>1896550050000</v>
      </c>
    </row>
    <row r="24379" spans="3:11" x14ac:dyDescent="0.25">
      <c r="C24379" s="660">
        <v>45967</v>
      </c>
      <c r="D24379" s="661" t="s">
        <v>312</v>
      </c>
      <c r="E24379" s="662">
        <v>24500</v>
      </c>
      <c r="F24379" s="662">
        <v>24499</v>
      </c>
      <c r="G24379" s="662">
        <v>24500</v>
      </c>
      <c r="H24379" s="661">
        <v>4</v>
      </c>
      <c r="I24379" s="662">
        <v>98000</v>
      </c>
      <c r="J24379" s="663">
        <v>20000000</v>
      </c>
      <c r="K24379" s="662">
        <v>490000000000</v>
      </c>
    </row>
    <row r="24380" spans="3:11" x14ac:dyDescent="0.25">
      <c r="C24380" s="660">
        <v>45967</v>
      </c>
      <c r="D24380" s="661" t="s">
        <v>312</v>
      </c>
      <c r="E24380" s="662">
        <v>25000</v>
      </c>
      <c r="F24380" s="662">
        <v>24499</v>
      </c>
      <c r="G24380" s="662">
        <v>24500</v>
      </c>
      <c r="H24380" s="661">
        <v>3</v>
      </c>
      <c r="I24380" s="662">
        <v>75000</v>
      </c>
      <c r="J24380" s="663">
        <v>20000000</v>
      </c>
      <c r="K24380" s="662">
        <v>490000000000</v>
      </c>
    </row>
    <row r="24381" spans="3:11" x14ac:dyDescent="0.25">
      <c r="C24381" s="660">
        <v>45967</v>
      </c>
      <c r="D24381" s="661" t="s">
        <v>1154</v>
      </c>
      <c r="E24381" s="662">
        <v>56000</v>
      </c>
      <c r="F24381" s="662">
        <v>56000</v>
      </c>
      <c r="G24381" s="662">
        <v>55000</v>
      </c>
      <c r="H24381" s="661">
        <v>1</v>
      </c>
      <c r="I24381" s="662">
        <v>56000</v>
      </c>
      <c r="J24381" s="663">
        <v>600000</v>
      </c>
      <c r="K24381" s="662">
        <v>33000000000</v>
      </c>
    </row>
    <row r="24382" spans="3:11" x14ac:dyDescent="0.25">
      <c r="C24382" s="660">
        <v>45967</v>
      </c>
      <c r="D24382" s="661" t="s">
        <v>317</v>
      </c>
      <c r="E24382" s="662">
        <v>123500</v>
      </c>
      <c r="F24382" s="662">
        <v>124000</v>
      </c>
      <c r="G24382" s="662">
        <v>121000</v>
      </c>
      <c r="H24382" s="661">
        <v>5</v>
      </c>
      <c r="I24382" s="662">
        <v>617500</v>
      </c>
      <c r="J24382" s="663">
        <v>15000000</v>
      </c>
      <c r="K24382" s="662">
        <v>1815000000000</v>
      </c>
    </row>
    <row r="24383" spans="3:11" x14ac:dyDescent="0.25">
      <c r="C24383" s="660">
        <v>45967</v>
      </c>
      <c r="D24383" s="661" t="s">
        <v>310</v>
      </c>
      <c r="E24383" s="662">
        <v>97600</v>
      </c>
      <c r="F24383" s="662">
        <v>98000</v>
      </c>
      <c r="G24383" s="662">
        <v>97509</v>
      </c>
      <c r="H24383" s="661">
        <v>30</v>
      </c>
      <c r="I24383" s="662">
        <v>2928000</v>
      </c>
      <c r="J24383" s="663">
        <v>19450000</v>
      </c>
      <c r="K24383" s="662">
        <v>1896550050000</v>
      </c>
    </row>
    <row r="24384" spans="3:11" x14ac:dyDescent="0.25">
      <c r="C24384" s="660">
        <v>45967</v>
      </c>
      <c r="D24384" s="661" t="s">
        <v>310</v>
      </c>
      <c r="E24384" s="662">
        <v>97600</v>
      </c>
      <c r="F24384" s="662">
        <v>98000</v>
      </c>
      <c r="G24384" s="662">
        <v>97509</v>
      </c>
      <c r="H24384" s="661">
        <v>8</v>
      </c>
      <c r="I24384" s="662">
        <v>780800</v>
      </c>
      <c r="J24384" s="663">
        <v>19450000</v>
      </c>
      <c r="K24384" s="662">
        <v>1896550050000</v>
      </c>
    </row>
    <row r="24385" spans="3:11" x14ac:dyDescent="0.25">
      <c r="C24385" s="660">
        <v>45967</v>
      </c>
      <c r="D24385" s="661" t="s">
        <v>317</v>
      </c>
      <c r="E24385" s="662">
        <v>121001</v>
      </c>
      <c r="F24385" s="662">
        <v>124000</v>
      </c>
      <c r="G24385" s="662">
        <v>121000</v>
      </c>
      <c r="H24385" s="661">
        <v>10</v>
      </c>
      <c r="I24385" s="662">
        <v>1210010</v>
      </c>
      <c r="J24385" s="663">
        <v>15000000</v>
      </c>
      <c r="K24385" s="662">
        <v>1815000000000</v>
      </c>
    </row>
    <row r="24386" spans="3:11" x14ac:dyDescent="0.25">
      <c r="C24386" s="660">
        <v>45967</v>
      </c>
      <c r="D24386" s="661" t="s">
        <v>1154</v>
      </c>
      <c r="E24386" s="662">
        <v>55000</v>
      </c>
      <c r="F24386" s="662">
        <v>56000</v>
      </c>
      <c r="G24386" s="662">
        <v>55000</v>
      </c>
      <c r="H24386" s="661">
        <v>2</v>
      </c>
      <c r="I24386" s="662">
        <v>110000</v>
      </c>
      <c r="J24386" s="663">
        <v>600000</v>
      </c>
      <c r="K24386" s="662">
        <v>33000000000</v>
      </c>
    </row>
    <row r="24387" spans="3:11" x14ac:dyDescent="0.25">
      <c r="C24387" s="660">
        <v>45967</v>
      </c>
      <c r="D24387" s="661" t="s">
        <v>312</v>
      </c>
      <c r="E24387" s="662">
        <v>24500</v>
      </c>
      <c r="F24387" s="662">
        <v>24499</v>
      </c>
      <c r="G24387" s="662">
        <v>24500</v>
      </c>
      <c r="H24387" s="661">
        <v>10</v>
      </c>
      <c r="I24387" s="662">
        <v>245000</v>
      </c>
      <c r="J24387" s="663">
        <v>20000000</v>
      </c>
      <c r="K24387" s="662">
        <v>490000000000</v>
      </c>
    </row>
    <row r="24388" spans="3:11" x14ac:dyDescent="0.25">
      <c r="C24388" s="660">
        <v>45967</v>
      </c>
      <c r="D24388" s="661" t="s">
        <v>1155</v>
      </c>
      <c r="E24388" s="662">
        <v>36000</v>
      </c>
      <c r="F24388" s="662">
        <v>36000</v>
      </c>
      <c r="G24388" s="662">
        <v>36000</v>
      </c>
      <c r="H24388" s="661">
        <v>3</v>
      </c>
      <c r="I24388" s="662">
        <v>108000</v>
      </c>
      <c r="J24388" s="663">
        <v>2400000</v>
      </c>
      <c r="K24388" s="662">
        <v>86400000000</v>
      </c>
    </row>
    <row r="24389" spans="3:11" x14ac:dyDescent="0.25">
      <c r="C24389" s="660">
        <v>45967</v>
      </c>
      <c r="D24389" s="661" t="s">
        <v>312</v>
      </c>
      <c r="E24389" s="662">
        <v>24500</v>
      </c>
      <c r="F24389" s="662">
        <v>24499</v>
      </c>
      <c r="G24389" s="662">
        <v>24500</v>
      </c>
      <c r="H24389" s="661">
        <v>4</v>
      </c>
      <c r="I24389" s="662">
        <v>98000</v>
      </c>
      <c r="J24389" s="663">
        <v>20000000</v>
      </c>
      <c r="K24389" s="662">
        <v>490000000000</v>
      </c>
    </row>
    <row r="24390" spans="3:11" x14ac:dyDescent="0.25">
      <c r="C24390" s="660">
        <v>45967</v>
      </c>
      <c r="D24390" s="661" t="s">
        <v>317</v>
      </c>
      <c r="E24390" s="662">
        <v>121001</v>
      </c>
      <c r="F24390" s="662">
        <v>124000</v>
      </c>
      <c r="G24390" s="662">
        <v>121000</v>
      </c>
      <c r="H24390" s="661">
        <v>30</v>
      </c>
      <c r="I24390" s="662">
        <v>3630030</v>
      </c>
      <c r="J24390" s="663">
        <v>15000000</v>
      </c>
      <c r="K24390" s="662">
        <v>1815000000000</v>
      </c>
    </row>
    <row r="24391" spans="3:11" x14ac:dyDescent="0.25">
      <c r="C24391" s="660">
        <v>45967</v>
      </c>
      <c r="D24391" s="661" t="s">
        <v>317</v>
      </c>
      <c r="E24391" s="662">
        <v>120601</v>
      </c>
      <c r="F24391" s="662">
        <v>124000</v>
      </c>
      <c r="G24391" s="662">
        <v>121000</v>
      </c>
      <c r="H24391" s="661">
        <v>17</v>
      </c>
      <c r="I24391" s="662">
        <v>2050217</v>
      </c>
      <c r="J24391" s="663">
        <v>15000000</v>
      </c>
      <c r="K24391" s="662">
        <v>1815000000000</v>
      </c>
    </row>
    <row r="24392" spans="3:11" x14ac:dyDescent="0.25">
      <c r="C24392" s="660">
        <v>45967</v>
      </c>
      <c r="D24392" s="661" t="s">
        <v>317</v>
      </c>
      <c r="E24392" s="662">
        <v>121000</v>
      </c>
      <c r="F24392" s="662">
        <v>124000</v>
      </c>
      <c r="G24392" s="662">
        <v>121000</v>
      </c>
      <c r="H24392" s="661">
        <v>3</v>
      </c>
      <c r="I24392" s="662">
        <v>363000</v>
      </c>
      <c r="J24392" s="663">
        <v>15000000</v>
      </c>
      <c r="K24392" s="662">
        <v>1815000000000</v>
      </c>
    </row>
    <row r="24393" spans="3:11" x14ac:dyDescent="0.25">
      <c r="C24393" s="660">
        <v>45967</v>
      </c>
      <c r="D24393" s="661" t="s">
        <v>310</v>
      </c>
      <c r="E24393" s="662">
        <v>97600</v>
      </c>
      <c r="F24393" s="662">
        <v>98000</v>
      </c>
      <c r="G24393" s="662">
        <v>97509</v>
      </c>
      <c r="H24393" s="661">
        <v>10</v>
      </c>
      <c r="I24393" s="662">
        <v>976000</v>
      </c>
      <c r="J24393" s="663">
        <v>19450000</v>
      </c>
      <c r="K24393" s="662">
        <v>1896550050000</v>
      </c>
    </row>
    <row r="24394" spans="3:11" x14ac:dyDescent="0.25">
      <c r="C24394" s="660">
        <v>45967</v>
      </c>
      <c r="D24394" s="661" t="s">
        <v>317</v>
      </c>
      <c r="E24394" s="662">
        <v>123000</v>
      </c>
      <c r="F24394" s="662">
        <v>124000</v>
      </c>
      <c r="G24394" s="662">
        <v>121000</v>
      </c>
      <c r="H24394" s="661">
        <v>13</v>
      </c>
      <c r="I24394" s="662">
        <v>1599000</v>
      </c>
      <c r="J24394" s="663">
        <v>15000000</v>
      </c>
      <c r="K24394" s="662">
        <v>1815000000000</v>
      </c>
    </row>
    <row r="24395" spans="3:11" x14ac:dyDescent="0.25">
      <c r="C24395" s="660">
        <v>45967</v>
      </c>
      <c r="D24395" s="661" t="s">
        <v>310</v>
      </c>
      <c r="E24395" s="662">
        <v>97509</v>
      </c>
      <c r="F24395" s="662">
        <v>98000</v>
      </c>
      <c r="G24395" s="662">
        <v>97509</v>
      </c>
      <c r="H24395" s="661">
        <v>1</v>
      </c>
      <c r="I24395" s="662">
        <v>97509</v>
      </c>
      <c r="J24395" s="663">
        <v>19450000</v>
      </c>
      <c r="K24395" s="662">
        <v>1896550050000</v>
      </c>
    </row>
    <row r="24396" spans="3:11" x14ac:dyDescent="0.25">
      <c r="C24396" s="660">
        <v>45967</v>
      </c>
      <c r="D24396" s="661" t="s">
        <v>312</v>
      </c>
      <c r="E24396" s="662">
        <v>24500</v>
      </c>
      <c r="F24396" s="662">
        <v>24499</v>
      </c>
      <c r="G24396" s="662">
        <v>24500</v>
      </c>
      <c r="H24396" s="661">
        <v>5</v>
      </c>
      <c r="I24396" s="662">
        <v>122500</v>
      </c>
      <c r="J24396" s="663">
        <v>20000000</v>
      </c>
      <c r="K24396" s="662">
        <v>490000000000</v>
      </c>
    </row>
    <row r="24397" spans="3:11" x14ac:dyDescent="0.25">
      <c r="C24397" s="660">
        <v>45967</v>
      </c>
      <c r="D24397" s="661" t="s">
        <v>312</v>
      </c>
      <c r="E24397" s="662">
        <v>25000</v>
      </c>
      <c r="F24397" s="662">
        <v>24499</v>
      </c>
      <c r="G24397" s="662">
        <v>24500</v>
      </c>
      <c r="H24397" s="661">
        <v>4</v>
      </c>
      <c r="I24397" s="662">
        <v>100000</v>
      </c>
      <c r="J24397" s="663">
        <v>20000000</v>
      </c>
      <c r="K24397" s="662">
        <v>490000000000</v>
      </c>
    </row>
    <row r="24398" spans="3:11" x14ac:dyDescent="0.25">
      <c r="C24398" s="660">
        <v>45967</v>
      </c>
      <c r="D24398" s="661" t="s">
        <v>1154</v>
      </c>
      <c r="E24398" s="662">
        <v>55500</v>
      </c>
      <c r="F24398" s="662">
        <v>56000</v>
      </c>
      <c r="G24398" s="662">
        <v>55000</v>
      </c>
      <c r="H24398" s="661">
        <v>1</v>
      </c>
      <c r="I24398" s="662">
        <v>55500</v>
      </c>
      <c r="J24398" s="663">
        <v>600000</v>
      </c>
      <c r="K24398" s="662">
        <v>33000000000</v>
      </c>
    </row>
    <row r="24399" spans="3:11" x14ac:dyDescent="0.25">
      <c r="C24399" s="660">
        <v>45967</v>
      </c>
      <c r="D24399" s="661" t="s">
        <v>1155</v>
      </c>
      <c r="E24399" s="662">
        <v>36500</v>
      </c>
      <c r="F24399" s="662">
        <v>36000</v>
      </c>
      <c r="G24399" s="662">
        <v>36000</v>
      </c>
      <c r="H24399" s="661">
        <v>1</v>
      </c>
      <c r="I24399" s="662">
        <v>36500</v>
      </c>
      <c r="J24399" s="663">
        <v>2400000</v>
      </c>
      <c r="K24399" s="662">
        <v>86400000000</v>
      </c>
    </row>
    <row r="24400" spans="3:11" x14ac:dyDescent="0.25">
      <c r="C24400" s="660">
        <v>45967</v>
      </c>
      <c r="D24400" s="661" t="s">
        <v>317</v>
      </c>
      <c r="E24400" s="662">
        <v>121000</v>
      </c>
      <c r="F24400" s="662">
        <v>124000</v>
      </c>
      <c r="G24400" s="662">
        <v>121000</v>
      </c>
      <c r="H24400" s="661">
        <v>50</v>
      </c>
      <c r="I24400" s="662">
        <v>6050000</v>
      </c>
      <c r="J24400" s="663">
        <v>15000000</v>
      </c>
      <c r="K24400" s="662">
        <v>1815000000000</v>
      </c>
    </row>
    <row r="24401" spans="3:11" x14ac:dyDescent="0.25">
      <c r="C24401" s="660">
        <v>45967</v>
      </c>
      <c r="D24401" s="661" t="s">
        <v>312</v>
      </c>
      <c r="E24401" s="662">
        <v>24500</v>
      </c>
      <c r="F24401" s="662">
        <v>24499</v>
      </c>
      <c r="G24401" s="662">
        <v>24500</v>
      </c>
      <c r="H24401" s="661">
        <v>1</v>
      </c>
      <c r="I24401" s="662">
        <v>24500</v>
      </c>
      <c r="J24401" s="663">
        <v>20000000</v>
      </c>
      <c r="K24401" s="662">
        <v>490000000000</v>
      </c>
    </row>
    <row r="24402" spans="3:11" x14ac:dyDescent="0.25">
      <c r="C24402" s="660">
        <v>45967</v>
      </c>
      <c r="D24402" s="661" t="s">
        <v>310</v>
      </c>
      <c r="E24402" s="662">
        <v>97509</v>
      </c>
      <c r="F24402" s="662">
        <v>98000</v>
      </c>
      <c r="G24402" s="662">
        <v>97509</v>
      </c>
      <c r="H24402" s="661">
        <v>12</v>
      </c>
      <c r="I24402" s="662">
        <v>1170108</v>
      </c>
      <c r="J24402" s="663">
        <v>19450000</v>
      </c>
      <c r="K24402" s="662">
        <v>1896550050000</v>
      </c>
    </row>
    <row r="24403" spans="3:11" x14ac:dyDescent="0.25">
      <c r="C24403" s="660">
        <v>45967</v>
      </c>
      <c r="D24403" s="661" t="s">
        <v>317</v>
      </c>
      <c r="E24403" s="662">
        <v>121000</v>
      </c>
      <c r="F24403" s="662">
        <v>124000</v>
      </c>
      <c r="G24403" s="662">
        <v>121000</v>
      </c>
      <c r="H24403" s="661">
        <v>14</v>
      </c>
      <c r="I24403" s="662">
        <v>1694000</v>
      </c>
      <c r="J24403" s="663">
        <v>15000000</v>
      </c>
      <c r="K24403" s="662">
        <v>1815000000000</v>
      </c>
    </row>
    <row r="24404" spans="3:11" x14ac:dyDescent="0.25">
      <c r="C24404" s="660">
        <v>45967</v>
      </c>
      <c r="D24404" s="661" t="s">
        <v>312</v>
      </c>
      <c r="E24404" s="662">
        <v>24500</v>
      </c>
      <c r="F24404" s="662">
        <v>24499</v>
      </c>
      <c r="G24404" s="662">
        <v>24500</v>
      </c>
      <c r="H24404" s="661">
        <v>4</v>
      </c>
      <c r="I24404" s="662">
        <v>98000</v>
      </c>
      <c r="J24404" s="663">
        <v>20000000</v>
      </c>
      <c r="K24404" s="662">
        <v>490000000000</v>
      </c>
    </row>
    <row r="24405" spans="3:11" x14ac:dyDescent="0.25">
      <c r="C24405" s="660">
        <v>45967</v>
      </c>
      <c r="D24405" s="661" t="s">
        <v>317</v>
      </c>
      <c r="E24405" s="662">
        <v>121000</v>
      </c>
      <c r="F24405" s="662">
        <v>124000</v>
      </c>
      <c r="G24405" s="662">
        <v>121000</v>
      </c>
      <c r="H24405" s="661">
        <v>85</v>
      </c>
      <c r="I24405" s="662">
        <v>10285000</v>
      </c>
      <c r="J24405" s="663">
        <v>15000000</v>
      </c>
      <c r="K24405" s="662">
        <v>1815000000000</v>
      </c>
    </row>
    <row r="24406" spans="3:11" x14ac:dyDescent="0.25">
      <c r="C24406" s="660">
        <v>45967</v>
      </c>
      <c r="D24406" s="661" t="s">
        <v>317</v>
      </c>
      <c r="E24406" s="662">
        <v>121000</v>
      </c>
      <c r="F24406" s="662">
        <v>124000</v>
      </c>
      <c r="G24406" s="662">
        <v>121000</v>
      </c>
      <c r="H24406" s="661">
        <v>3</v>
      </c>
      <c r="I24406" s="662">
        <v>363000</v>
      </c>
      <c r="J24406" s="663">
        <v>15000000</v>
      </c>
      <c r="K24406" s="662">
        <v>1815000000000</v>
      </c>
    </row>
    <row r="24407" spans="3:11" x14ac:dyDescent="0.25">
      <c r="C24407" s="660">
        <v>45967</v>
      </c>
      <c r="D24407" s="661" t="s">
        <v>1155</v>
      </c>
      <c r="E24407" s="662">
        <v>36500</v>
      </c>
      <c r="F24407" s="662">
        <v>36000</v>
      </c>
      <c r="G24407" s="662">
        <v>36000</v>
      </c>
      <c r="H24407" s="661">
        <v>1</v>
      </c>
      <c r="I24407" s="662">
        <v>36500</v>
      </c>
      <c r="J24407" s="663">
        <v>2400000</v>
      </c>
      <c r="K24407" s="662">
        <v>86400000000</v>
      </c>
    </row>
    <row r="24408" spans="3:11" x14ac:dyDescent="0.25">
      <c r="C24408" s="660">
        <v>45967</v>
      </c>
      <c r="D24408" s="661" t="s">
        <v>317</v>
      </c>
      <c r="E24408" s="662">
        <v>121000</v>
      </c>
      <c r="F24408" s="662">
        <v>124000</v>
      </c>
      <c r="G24408" s="662">
        <v>121000</v>
      </c>
      <c r="H24408" s="661">
        <v>12</v>
      </c>
      <c r="I24408" s="662">
        <v>1452000</v>
      </c>
      <c r="J24408" s="663">
        <v>15000000</v>
      </c>
      <c r="K24408" s="662">
        <v>1815000000000</v>
      </c>
    </row>
    <row r="24409" spans="3:11" x14ac:dyDescent="0.25">
      <c r="C24409" s="660">
        <v>45967</v>
      </c>
      <c r="D24409" s="661" t="s">
        <v>312</v>
      </c>
      <c r="E24409" s="662">
        <v>25000</v>
      </c>
      <c r="F24409" s="662">
        <v>24499</v>
      </c>
      <c r="G24409" s="662">
        <v>24500</v>
      </c>
      <c r="H24409" s="661">
        <v>7</v>
      </c>
      <c r="I24409" s="662">
        <v>175000</v>
      </c>
      <c r="J24409" s="663">
        <v>20000000</v>
      </c>
      <c r="K24409" s="662">
        <v>490000000000</v>
      </c>
    </row>
    <row r="24410" spans="3:11" x14ac:dyDescent="0.25">
      <c r="C24410" s="660">
        <v>45967</v>
      </c>
      <c r="D24410" s="661" t="s">
        <v>1154</v>
      </c>
      <c r="E24410" s="662">
        <v>55499</v>
      </c>
      <c r="F24410" s="662">
        <v>56000</v>
      </c>
      <c r="G24410" s="662">
        <v>55000</v>
      </c>
      <c r="H24410" s="661">
        <v>2</v>
      </c>
      <c r="I24410" s="662">
        <v>110998</v>
      </c>
      <c r="J24410" s="663">
        <v>600000</v>
      </c>
      <c r="K24410" s="662">
        <v>33000000000</v>
      </c>
    </row>
    <row r="24411" spans="3:11" x14ac:dyDescent="0.25">
      <c r="C24411" s="660">
        <v>45967</v>
      </c>
      <c r="D24411" s="661" t="s">
        <v>1154</v>
      </c>
      <c r="E24411" s="662">
        <v>55499</v>
      </c>
      <c r="F24411" s="662">
        <v>56000</v>
      </c>
      <c r="G24411" s="662">
        <v>55000</v>
      </c>
      <c r="H24411" s="661">
        <v>4</v>
      </c>
      <c r="I24411" s="662">
        <v>221996</v>
      </c>
      <c r="J24411" s="663">
        <v>600000</v>
      </c>
      <c r="K24411" s="662">
        <v>33000000000</v>
      </c>
    </row>
    <row r="24412" spans="3:11" x14ac:dyDescent="0.25">
      <c r="C24412" s="660">
        <v>45967</v>
      </c>
      <c r="D24412" s="661" t="s">
        <v>317</v>
      </c>
      <c r="E24412" s="662">
        <v>120601</v>
      </c>
      <c r="F24412" s="662">
        <v>124000</v>
      </c>
      <c r="G24412" s="662">
        <v>121000</v>
      </c>
      <c r="H24412" s="661">
        <v>27</v>
      </c>
      <c r="I24412" s="662">
        <v>3256227</v>
      </c>
      <c r="J24412" s="663">
        <v>15000000</v>
      </c>
      <c r="K24412" s="662">
        <v>1815000000000</v>
      </c>
    </row>
    <row r="24413" spans="3:11" x14ac:dyDescent="0.25">
      <c r="C24413" s="660">
        <v>45967</v>
      </c>
      <c r="D24413" s="661" t="s">
        <v>317</v>
      </c>
      <c r="E24413" s="662">
        <v>123000</v>
      </c>
      <c r="F24413" s="662">
        <v>124000</v>
      </c>
      <c r="G24413" s="662">
        <v>121000</v>
      </c>
      <c r="H24413" s="661">
        <v>1</v>
      </c>
      <c r="I24413" s="662">
        <v>123000</v>
      </c>
      <c r="J24413" s="663">
        <v>15000000</v>
      </c>
      <c r="K24413" s="662">
        <v>1815000000000</v>
      </c>
    </row>
    <row r="24414" spans="3:11" x14ac:dyDescent="0.25">
      <c r="C24414" s="660">
        <v>45967</v>
      </c>
      <c r="D24414" s="661" t="s">
        <v>317</v>
      </c>
      <c r="E24414" s="662">
        <v>123500</v>
      </c>
      <c r="F24414" s="662">
        <v>124000</v>
      </c>
      <c r="G24414" s="662">
        <v>121000</v>
      </c>
      <c r="H24414" s="661">
        <v>3</v>
      </c>
      <c r="I24414" s="662">
        <v>370500</v>
      </c>
      <c r="J24414" s="663">
        <v>15000000</v>
      </c>
      <c r="K24414" s="662">
        <v>1815000000000</v>
      </c>
    </row>
    <row r="24415" spans="3:11" x14ac:dyDescent="0.25">
      <c r="C24415" s="660">
        <v>45967</v>
      </c>
      <c r="D24415" s="661" t="s">
        <v>317</v>
      </c>
      <c r="E24415" s="662">
        <v>123500</v>
      </c>
      <c r="F24415" s="662">
        <v>124000</v>
      </c>
      <c r="G24415" s="662">
        <v>121000</v>
      </c>
      <c r="H24415" s="661">
        <v>80</v>
      </c>
      <c r="I24415" s="662">
        <v>9880000</v>
      </c>
      <c r="J24415" s="663">
        <v>15000000</v>
      </c>
      <c r="K24415" s="662">
        <v>1815000000000</v>
      </c>
    </row>
    <row r="24416" spans="3:11" x14ac:dyDescent="0.25">
      <c r="C24416" s="660">
        <v>45967</v>
      </c>
      <c r="D24416" s="661" t="s">
        <v>317</v>
      </c>
      <c r="E24416" s="662">
        <v>124000</v>
      </c>
      <c r="F24416" s="662">
        <v>124000</v>
      </c>
      <c r="G24416" s="662">
        <v>121000</v>
      </c>
      <c r="H24416" s="661">
        <v>45</v>
      </c>
      <c r="I24416" s="662">
        <v>5580000</v>
      </c>
      <c r="J24416" s="663">
        <v>15000000</v>
      </c>
      <c r="K24416" s="662">
        <v>1815000000000</v>
      </c>
    </row>
    <row r="24417" spans="3:11" x14ac:dyDescent="0.25">
      <c r="C24417" s="660">
        <v>45967</v>
      </c>
      <c r="D24417" s="661" t="s">
        <v>317</v>
      </c>
      <c r="E24417" s="662">
        <v>124000</v>
      </c>
      <c r="F24417" s="662">
        <v>124000</v>
      </c>
      <c r="G24417" s="662">
        <v>121000</v>
      </c>
      <c r="H24417" s="661">
        <v>5</v>
      </c>
      <c r="I24417" s="662">
        <v>620000</v>
      </c>
      <c r="J24417" s="663">
        <v>15000000</v>
      </c>
      <c r="K24417" s="662">
        <v>1815000000000</v>
      </c>
    </row>
    <row r="24418" spans="3:11" x14ac:dyDescent="0.25">
      <c r="C24418" s="660">
        <v>45967</v>
      </c>
      <c r="D24418" s="661" t="s">
        <v>317</v>
      </c>
      <c r="E24418" s="662">
        <v>124000</v>
      </c>
      <c r="F24418" s="662">
        <v>124000</v>
      </c>
      <c r="G24418" s="662">
        <v>121000</v>
      </c>
      <c r="H24418" s="661">
        <v>20</v>
      </c>
      <c r="I24418" s="662">
        <v>2480000</v>
      </c>
      <c r="J24418" s="663">
        <v>15000000</v>
      </c>
      <c r="K24418" s="662">
        <v>1815000000000</v>
      </c>
    </row>
    <row r="24419" spans="3:11" x14ac:dyDescent="0.25">
      <c r="C24419" s="660">
        <v>45967</v>
      </c>
      <c r="D24419" s="661" t="s">
        <v>317</v>
      </c>
      <c r="E24419" s="662">
        <v>124000</v>
      </c>
      <c r="F24419" s="662">
        <v>124000</v>
      </c>
      <c r="G24419" s="662">
        <v>121000</v>
      </c>
      <c r="H24419" s="661">
        <v>75</v>
      </c>
      <c r="I24419" s="662">
        <v>9300000</v>
      </c>
      <c r="J24419" s="663">
        <v>15000000</v>
      </c>
      <c r="K24419" s="662">
        <v>1815000000000</v>
      </c>
    </row>
    <row r="24420" spans="3:11" x14ac:dyDescent="0.25">
      <c r="C24420" s="660">
        <v>45967</v>
      </c>
      <c r="D24420" s="661" t="s">
        <v>317</v>
      </c>
      <c r="E24420" s="662">
        <v>124000</v>
      </c>
      <c r="F24420" s="662">
        <v>124000</v>
      </c>
      <c r="G24420" s="662">
        <v>121000</v>
      </c>
      <c r="H24420" s="661">
        <v>50</v>
      </c>
      <c r="I24420" s="662">
        <v>6200000</v>
      </c>
      <c r="J24420" s="663">
        <v>15000000</v>
      </c>
      <c r="K24420" s="662">
        <v>1815000000000</v>
      </c>
    </row>
    <row r="24421" spans="3:11" x14ac:dyDescent="0.25">
      <c r="C24421" s="660">
        <v>45967</v>
      </c>
      <c r="D24421" s="661" t="s">
        <v>317</v>
      </c>
      <c r="E24421" s="662">
        <v>124000</v>
      </c>
      <c r="F24421" s="662">
        <v>124000</v>
      </c>
      <c r="G24421" s="662">
        <v>121000</v>
      </c>
      <c r="H24421" s="661">
        <v>2</v>
      </c>
      <c r="I24421" s="662">
        <v>248000</v>
      </c>
      <c r="J24421" s="663">
        <v>15000000</v>
      </c>
      <c r="K24421" s="662">
        <v>1815000000000</v>
      </c>
    </row>
    <row r="24422" spans="3:11" x14ac:dyDescent="0.25">
      <c r="C24422" s="660">
        <v>45967</v>
      </c>
      <c r="D24422" s="661" t="s">
        <v>317</v>
      </c>
      <c r="E24422" s="662">
        <v>124000</v>
      </c>
      <c r="F24422" s="662">
        <v>124000</v>
      </c>
      <c r="G24422" s="662">
        <v>121000</v>
      </c>
      <c r="H24422" s="661">
        <v>3</v>
      </c>
      <c r="I24422" s="662">
        <v>372000</v>
      </c>
      <c r="J24422" s="663">
        <v>15000000</v>
      </c>
      <c r="K24422" s="662">
        <v>1815000000000</v>
      </c>
    </row>
    <row r="24423" spans="3:11" x14ac:dyDescent="0.25">
      <c r="C24423" s="660">
        <v>45967</v>
      </c>
      <c r="D24423" s="661" t="s">
        <v>317</v>
      </c>
      <c r="E24423" s="662">
        <v>124000</v>
      </c>
      <c r="F24423" s="662">
        <v>124000</v>
      </c>
      <c r="G24423" s="662">
        <v>121000</v>
      </c>
      <c r="H24423" s="661">
        <v>4</v>
      </c>
      <c r="I24423" s="662">
        <v>496000</v>
      </c>
      <c r="J24423" s="663">
        <v>15000000</v>
      </c>
      <c r="K24423" s="662">
        <v>1815000000000</v>
      </c>
    </row>
    <row r="24424" spans="3:11" x14ac:dyDescent="0.25">
      <c r="C24424" s="660">
        <v>45967</v>
      </c>
      <c r="D24424" s="661" t="s">
        <v>317</v>
      </c>
      <c r="E24424" s="662">
        <v>124000</v>
      </c>
      <c r="F24424" s="662">
        <v>124000</v>
      </c>
      <c r="G24424" s="662">
        <v>121000</v>
      </c>
      <c r="H24424" s="661">
        <v>4</v>
      </c>
      <c r="I24424" s="662">
        <v>496000</v>
      </c>
      <c r="J24424" s="663">
        <v>15000000</v>
      </c>
      <c r="K24424" s="662">
        <v>1815000000000</v>
      </c>
    </row>
    <row r="24425" spans="3:11" x14ac:dyDescent="0.25">
      <c r="C24425" s="660">
        <v>45967</v>
      </c>
      <c r="D24425" s="661" t="s">
        <v>317</v>
      </c>
      <c r="E24425" s="662">
        <v>124000</v>
      </c>
      <c r="F24425" s="662">
        <v>124000</v>
      </c>
      <c r="G24425" s="662">
        <v>121000</v>
      </c>
      <c r="H24425" s="661">
        <v>83</v>
      </c>
      <c r="I24425" s="662">
        <v>10292000</v>
      </c>
      <c r="J24425" s="663">
        <v>15000000</v>
      </c>
      <c r="K24425" s="662">
        <v>1815000000000</v>
      </c>
    </row>
    <row r="24426" spans="3:11" x14ac:dyDescent="0.25">
      <c r="C24426" s="660">
        <v>45967</v>
      </c>
      <c r="D24426" s="661" t="s">
        <v>317</v>
      </c>
      <c r="E24426" s="662">
        <v>124000</v>
      </c>
      <c r="F24426" s="662">
        <v>124000</v>
      </c>
      <c r="G24426" s="662">
        <v>121000</v>
      </c>
      <c r="H24426" s="661">
        <v>117</v>
      </c>
      <c r="I24426" s="662">
        <v>14508000</v>
      </c>
      <c r="J24426" s="663">
        <v>15000000</v>
      </c>
      <c r="K24426" s="662">
        <v>1815000000000</v>
      </c>
    </row>
    <row r="24427" spans="3:11" x14ac:dyDescent="0.25">
      <c r="C24427" s="660">
        <v>45967</v>
      </c>
      <c r="D24427" s="661" t="s">
        <v>317</v>
      </c>
      <c r="E24427" s="662">
        <v>124000</v>
      </c>
      <c r="F24427" s="662">
        <v>124000</v>
      </c>
      <c r="G24427" s="662">
        <v>121000</v>
      </c>
      <c r="H24427" s="661">
        <v>70</v>
      </c>
      <c r="I24427" s="662">
        <v>8680000</v>
      </c>
      <c r="J24427" s="663">
        <v>15000000</v>
      </c>
      <c r="K24427" s="662">
        <v>1815000000000</v>
      </c>
    </row>
    <row r="24428" spans="3:11" x14ac:dyDescent="0.25">
      <c r="C24428" s="660">
        <v>45967</v>
      </c>
      <c r="D24428" s="661" t="s">
        <v>317</v>
      </c>
      <c r="E24428" s="662">
        <v>124000</v>
      </c>
      <c r="F24428" s="662">
        <v>124000</v>
      </c>
      <c r="G24428" s="662">
        <v>121000</v>
      </c>
      <c r="H24428" s="661">
        <v>25</v>
      </c>
      <c r="I24428" s="662">
        <v>3100000</v>
      </c>
      <c r="J24428" s="663">
        <v>15000000</v>
      </c>
      <c r="K24428" s="662">
        <v>1815000000000</v>
      </c>
    </row>
    <row r="24429" spans="3:11" x14ac:dyDescent="0.25">
      <c r="C24429" s="660">
        <v>45967</v>
      </c>
      <c r="D24429" s="661" t="s">
        <v>317</v>
      </c>
      <c r="E24429" s="662">
        <v>124500</v>
      </c>
      <c r="F24429" s="662">
        <v>124000</v>
      </c>
      <c r="G24429" s="662">
        <v>121000</v>
      </c>
      <c r="H24429" s="661">
        <v>12</v>
      </c>
      <c r="I24429" s="662">
        <v>1494000</v>
      </c>
      <c r="J24429" s="663">
        <v>15000000</v>
      </c>
      <c r="K24429" s="662">
        <v>1815000000000</v>
      </c>
    </row>
    <row r="24430" spans="3:11" x14ac:dyDescent="0.25">
      <c r="C24430" s="660">
        <v>45967</v>
      </c>
      <c r="D24430" s="661" t="s">
        <v>317</v>
      </c>
      <c r="E24430" s="662">
        <v>124500</v>
      </c>
      <c r="F24430" s="662">
        <v>124000</v>
      </c>
      <c r="G24430" s="662">
        <v>121000</v>
      </c>
      <c r="H24430" s="661">
        <v>100</v>
      </c>
      <c r="I24430" s="662">
        <v>12450000</v>
      </c>
      <c r="J24430" s="663">
        <v>15000000</v>
      </c>
      <c r="K24430" s="662">
        <v>1815000000000</v>
      </c>
    </row>
    <row r="24431" spans="3:11" x14ac:dyDescent="0.25">
      <c r="C24431" s="660">
        <v>45967</v>
      </c>
      <c r="D24431" s="661" t="s">
        <v>317</v>
      </c>
      <c r="E24431" s="662">
        <v>124500</v>
      </c>
      <c r="F24431" s="662">
        <v>124000</v>
      </c>
      <c r="G24431" s="662">
        <v>121000</v>
      </c>
      <c r="H24431" s="661">
        <v>85</v>
      </c>
      <c r="I24431" s="662">
        <v>10582500</v>
      </c>
      <c r="J24431" s="663">
        <v>15000000</v>
      </c>
      <c r="K24431" s="662">
        <v>1815000000000</v>
      </c>
    </row>
    <row r="24432" spans="3:11" x14ac:dyDescent="0.25">
      <c r="C24432" s="660">
        <v>45967</v>
      </c>
      <c r="D24432" s="661" t="s">
        <v>317</v>
      </c>
      <c r="E24432" s="662">
        <v>125000</v>
      </c>
      <c r="F24432" s="662">
        <v>124000</v>
      </c>
      <c r="G24432" s="662">
        <v>121000</v>
      </c>
      <c r="H24432" s="661">
        <v>100</v>
      </c>
      <c r="I24432" s="662">
        <v>12500000</v>
      </c>
      <c r="J24432" s="663">
        <v>15000000</v>
      </c>
      <c r="K24432" s="662">
        <v>1815000000000</v>
      </c>
    </row>
    <row r="24433" spans="3:11" x14ac:dyDescent="0.25">
      <c r="C24433" s="660">
        <v>45967</v>
      </c>
      <c r="D24433" s="661" t="s">
        <v>317</v>
      </c>
      <c r="E24433" s="662">
        <v>125000</v>
      </c>
      <c r="F24433" s="662">
        <v>124000</v>
      </c>
      <c r="G24433" s="662">
        <v>121000</v>
      </c>
      <c r="H24433" s="661">
        <v>100</v>
      </c>
      <c r="I24433" s="662">
        <v>12500000</v>
      </c>
      <c r="J24433" s="663">
        <v>15000000</v>
      </c>
      <c r="K24433" s="662">
        <v>1815000000000</v>
      </c>
    </row>
    <row r="24434" spans="3:11" x14ac:dyDescent="0.25">
      <c r="C24434" s="660">
        <v>45967</v>
      </c>
      <c r="D24434" s="661" t="s">
        <v>317</v>
      </c>
      <c r="E24434" s="662">
        <v>125000</v>
      </c>
      <c r="F24434" s="662">
        <v>124000</v>
      </c>
      <c r="G24434" s="662">
        <v>121000</v>
      </c>
      <c r="H24434" s="661">
        <v>13</v>
      </c>
      <c r="I24434" s="662">
        <v>1625000</v>
      </c>
      <c r="J24434" s="663">
        <v>15000000</v>
      </c>
      <c r="K24434" s="662">
        <v>1815000000000</v>
      </c>
    </row>
    <row r="24435" spans="3:11" x14ac:dyDescent="0.25">
      <c r="C24435" s="660">
        <v>45967</v>
      </c>
      <c r="D24435" s="661" t="s">
        <v>317</v>
      </c>
      <c r="E24435" s="662">
        <v>125000</v>
      </c>
      <c r="F24435" s="662">
        <v>124000</v>
      </c>
      <c r="G24435" s="662">
        <v>121000</v>
      </c>
      <c r="H24435" s="661">
        <v>2</v>
      </c>
      <c r="I24435" s="662">
        <v>250000</v>
      </c>
      <c r="J24435" s="663">
        <v>15000000</v>
      </c>
      <c r="K24435" s="662">
        <v>1815000000000</v>
      </c>
    </row>
    <row r="24436" spans="3:11" x14ac:dyDescent="0.25">
      <c r="C24436" s="660">
        <v>45967</v>
      </c>
      <c r="D24436" s="661" t="s">
        <v>317</v>
      </c>
      <c r="E24436" s="662">
        <v>125000</v>
      </c>
      <c r="F24436" s="662">
        <v>124000</v>
      </c>
      <c r="G24436" s="662">
        <v>121000</v>
      </c>
      <c r="H24436" s="661">
        <v>50</v>
      </c>
      <c r="I24436" s="662">
        <v>6250000</v>
      </c>
      <c r="J24436" s="663">
        <v>15000000</v>
      </c>
      <c r="K24436" s="662">
        <v>1815000000000</v>
      </c>
    </row>
    <row r="24437" spans="3:11" x14ac:dyDescent="0.25">
      <c r="C24437" s="660">
        <v>45967</v>
      </c>
      <c r="D24437" s="661" t="s">
        <v>317</v>
      </c>
      <c r="E24437" s="662">
        <v>125000</v>
      </c>
      <c r="F24437" s="662">
        <v>124000</v>
      </c>
      <c r="G24437" s="662">
        <v>121000</v>
      </c>
      <c r="H24437" s="661">
        <v>1</v>
      </c>
      <c r="I24437" s="662">
        <v>125000</v>
      </c>
      <c r="J24437" s="663">
        <v>15000000</v>
      </c>
      <c r="K24437" s="662">
        <v>1815000000000</v>
      </c>
    </row>
    <row r="24438" spans="3:11" x14ac:dyDescent="0.25">
      <c r="C24438" s="660">
        <v>45967</v>
      </c>
      <c r="D24438" s="661" t="s">
        <v>317</v>
      </c>
      <c r="E24438" s="662">
        <v>125000</v>
      </c>
      <c r="F24438" s="662">
        <v>124000</v>
      </c>
      <c r="G24438" s="662">
        <v>121000</v>
      </c>
      <c r="H24438" s="661">
        <v>50</v>
      </c>
      <c r="I24438" s="662">
        <v>6250000</v>
      </c>
      <c r="J24438" s="663">
        <v>15000000</v>
      </c>
      <c r="K24438" s="662">
        <v>1815000000000</v>
      </c>
    </row>
    <row r="24439" spans="3:11" x14ac:dyDescent="0.25">
      <c r="C24439" s="660">
        <v>45967</v>
      </c>
      <c r="D24439" s="661" t="s">
        <v>317</v>
      </c>
      <c r="E24439" s="662">
        <v>125000</v>
      </c>
      <c r="F24439" s="662">
        <v>124000</v>
      </c>
      <c r="G24439" s="662">
        <v>121000</v>
      </c>
      <c r="H24439" s="661">
        <v>60</v>
      </c>
      <c r="I24439" s="662">
        <v>7500000</v>
      </c>
      <c r="J24439" s="663">
        <v>15000000</v>
      </c>
      <c r="K24439" s="662">
        <v>1815000000000</v>
      </c>
    </row>
    <row r="24440" spans="3:11" x14ac:dyDescent="0.25">
      <c r="C24440" s="660">
        <v>45967</v>
      </c>
      <c r="D24440" s="661" t="s">
        <v>317</v>
      </c>
      <c r="E24440" s="662">
        <v>125000</v>
      </c>
      <c r="F24440" s="662">
        <v>124000</v>
      </c>
      <c r="G24440" s="662">
        <v>121000</v>
      </c>
      <c r="H24440" s="661">
        <v>40</v>
      </c>
      <c r="I24440" s="662">
        <v>5000000</v>
      </c>
      <c r="J24440" s="663">
        <v>15000000</v>
      </c>
      <c r="K24440" s="662">
        <v>1815000000000</v>
      </c>
    </row>
    <row r="24441" spans="3:11" x14ac:dyDescent="0.25">
      <c r="C24441" s="660">
        <v>45967</v>
      </c>
      <c r="D24441" s="661" t="s">
        <v>317</v>
      </c>
      <c r="E24441" s="662">
        <v>125000</v>
      </c>
      <c r="F24441" s="662">
        <v>124000</v>
      </c>
      <c r="G24441" s="662">
        <v>121000</v>
      </c>
      <c r="H24441" s="661">
        <v>27</v>
      </c>
      <c r="I24441" s="662">
        <v>3375000</v>
      </c>
      <c r="J24441" s="663">
        <v>15000000</v>
      </c>
      <c r="K24441" s="662">
        <v>1815000000000</v>
      </c>
    </row>
    <row r="24442" spans="3:11" x14ac:dyDescent="0.25">
      <c r="C24442" s="660">
        <v>45967</v>
      </c>
      <c r="D24442" s="661" t="s">
        <v>317</v>
      </c>
      <c r="E24442" s="662">
        <v>125000</v>
      </c>
      <c r="F24442" s="662">
        <v>124000</v>
      </c>
      <c r="G24442" s="662">
        <v>121000</v>
      </c>
      <c r="H24442" s="661">
        <v>5</v>
      </c>
      <c r="I24442" s="662">
        <v>625000</v>
      </c>
      <c r="J24442" s="663">
        <v>15000000</v>
      </c>
      <c r="K24442" s="662">
        <v>1815000000000</v>
      </c>
    </row>
    <row r="24443" spans="3:11" x14ac:dyDescent="0.25">
      <c r="C24443" s="660">
        <v>45967</v>
      </c>
      <c r="D24443" s="661" t="s">
        <v>317</v>
      </c>
      <c r="E24443" s="662">
        <v>125000</v>
      </c>
      <c r="F24443" s="662">
        <v>124000</v>
      </c>
      <c r="G24443" s="662">
        <v>121000</v>
      </c>
      <c r="H24443" s="661">
        <v>25</v>
      </c>
      <c r="I24443" s="662">
        <v>3125000</v>
      </c>
      <c r="J24443" s="663">
        <v>15000000</v>
      </c>
      <c r="K24443" s="662">
        <v>1815000000000</v>
      </c>
    </row>
    <row r="24444" spans="3:11" x14ac:dyDescent="0.25">
      <c r="C24444" s="660">
        <v>45967</v>
      </c>
      <c r="D24444" s="661" t="s">
        <v>317</v>
      </c>
      <c r="E24444" s="662">
        <v>125000</v>
      </c>
      <c r="F24444" s="662">
        <v>124000</v>
      </c>
      <c r="G24444" s="662">
        <v>121000</v>
      </c>
      <c r="H24444" s="661">
        <v>20</v>
      </c>
      <c r="I24444" s="662">
        <v>2500000</v>
      </c>
      <c r="J24444" s="663">
        <v>15000000</v>
      </c>
      <c r="K24444" s="662">
        <v>1815000000000</v>
      </c>
    </row>
    <row r="24445" spans="3:11" x14ac:dyDescent="0.25">
      <c r="C24445" s="660">
        <v>45967</v>
      </c>
      <c r="D24445" s="661" t="s">
        <v>317</v>
      </c>
      <c r="E24445" s="662">
        <v>125000</v>
      </c>
      <c r="F24445" s="662">
        <v>124000</v>
      </c>
      <c r="G24445" s="662">
        <v>121000</v>
      </c>
      <c r="H24445" s="661">
        <v>40</v>
      </c>
      <c r="I24445" s="662">
        <v>5000000</v>
      </c>
      <c r="J24445" s="663">
        <v>15000000</v>
      </c>
      <c r="K24445" s="662">
        <v>1815000000000</v>
      </c>
    </row>
    <row r="24446" spans="3:11" x14ac:dyDescent="0.25">
      <c r="C24446" s="660">
        <v>45967</v>
      </c>
      <c r="D24446" s="661" t="s">
        <v>317</v>
      </c>
      <c r="E24446" s="662">
        <v>121000</v>
      </c>
      <c r="F24446" s="662">
        <v>124000</v>
      </c>
      <c r="G24446" s="662">
        <v>121000</v>
      </c>
      <c r="H24446" s="661">
        <v>38</v>
      </c>
      <c r="I24446" s="662">
        <v>4598000</v>
      </c>
      <c r="J24446" s="663">
        <v>15000000</v>
      </c>
      <c r="K24446" s="662">
        <v>1815000000000</v>
      </c>
    </row>
    <row r="24447" spans="3:11" x14ac:dyDescent="0.25">
      <c r="C24447" s="660">
        <v>45967</v>
      </c>
      <c r="D24447" s="661" t="s">
        <v>317</v>
      </c>
      <c r="E24447" s="662">
        <v>123000</v>
      </c>
      <c r="F24447" s="662">
        <v>124000</v>
      </c>
      <c r="G24447" s="662">
        <v>121000</v>
      </c>
      <c r="H24447" s="661">
        <v>17</v>
      </c>
      <c r="I24447" s="662">
        <v>2091000</v>
      </c>
      <c r="J24447" s="663">
        <v>15000000</v>
      </c>
      <c r="K24447" s="662">
        <v>1815000000000</v>
      </c>
    </row>
    <row r="24448" spans="3:11" x14ac:dyDescent="0.25">
      <c r="C24448" s="660">
        <v>45967</v>
      </c>
      <c r="D24448" s="661" t="s">
        <v>317</v>
      </c>
      <c r="E24448" s="662">
        <v>120601</v>
      </c>
      <c r="F24448" s="662">
        <v>124000</v>
      </c>
      <c r="G24448" s="662">
        <v>121000</v>
      </c>
      <c r="H24448" s="661">
        <v>20</v>
      </c>
      <c r="I24448" s="662">
        <v>2412020</v>
      </c>
      <c r="J24448" s="663">
        <v>15000000</v>
      </c>
      <c r="K24448" s="662">
        <v>1815000000000</v>
      </c>
    </row>
    <row r="24449" spans="3:11" x14ac:dyDescent="0.25">
      <c r="C24449" s="660">
        <v>45967</v>
      </c>
      <c r="D24449" s="661" t="s">
        <v>312</v>
      </c>
      <c r="E24449" s="662">
        <v>25000</v>
      </c>
      <c r="F24449" s="662">
        <v>24499</v>
      </c>
      <c r="G24449" s="662">
        <v>24500</v>
      </c>
      <c r="H24449" s="661">
        <v>10</v>
      </c>
      <c r="I24449" s="662">
        <v>250000</v>
      </c>
      <c r="J24449" s="663">
        <v>20000000</v>
      </c>
      <c r="K24449" s="662">
        <v>490000000000</v>
      </c>
    </row>
    <row r="24450" spans="3:11" x14ac:dyDescent="0.25">
      <c r="C24450" s="660">
        <v>45967</v>
      </c>
      <c r="D24450" s="661" t="s">
        <v>1154</v>
      </c>
      <c r="E24450" s="662">
        <v>55000</v>
      </c>
      <c r="F24450" s="662">
        <v>56000</v>
      </c>
      <c r="G24450" s="662">
        <v>55000</v>
      </c>
      <c r="H24450" s="661">
        <v>24</v>
      </c>
      <c r="I24450" s="662">
        <v>1320000</v>
      </c>
      <c r="J24450" s="663">
        <v>600000</v>
      </c>
      <c r="K24450" s="662">
        <v>33000000000</v>
      </c>
    </row>
    <row r="24451" spans="3:11" x14ac:dyDescent="0.25">
      <c r="C24451" s="660">
        <v>45967</v>
      </c>
      <c r="D24451" s="661" t="s">
        <v>1154</v>
      </c>
      <c r="E24451" s="662">
        <v>55000</v>
      </c>
      <c r="F24451" s="662">
        <v>56000</v>
      </c>
      <c r="G24451" s="662">
        <v>55000</v>
      </c>
      <c r="H24451" s="661">
        <v>3</v>
      </c>
      <c r="I24451" s="662">
        <v>165000</v>
      </c>
      <c r="J24451" s="663">
        <v>600000</v>
      </c>
      <c r="K24451" s="662">
        <v>33000000000</v>
      </c>
    </row>
    <row r="24452" spans="3:11" x14ac:dyDescent="0.25">
      <c r="C24452" s="660">
        <v>45967</v>
      </c>
      <c r="D24452" s="661" t="s">
        <v>1154</v>
      </c>
      <c r="E24452" s="662">
        <v>55500</v>
      </c>
      <c r="F24452" s="662">
        <v>56000</v>
      </c>
      <c r="G24452" s="662">
        <v>55000</v>
      </c>
      <c r="H24452" s="661">
        <v>8</v>
      </c>
      <c r="I24452" s="662">
        <v>444000</v>
      </c>
      <c r="J24452" s="663">
        <v>600000</v>
      </c>
      <c r="K24452" s="662">
        <v>33000000000</v>
      </c>
    </row>
    <row r="24453" spans="3:11" x14ac:dyDescent="0.25">
      <c r="C24453" s="660">
        <v>45967</v>
      </c>
      <c r="D24453" s="661" t="s">
        <v>1154</v>
      </c>
      <c r="E24453" s="662">
        <v>55499</v>
      </c>
      <c r="F24453" s="662">
        <v>56000</v>
      </c>
      <c r="G24453" s="662">
        <v>55000</v>
      </c>
      <c r="H24453" s="661">
        <v>2</v>
      </c>
      <c r="I24453" s="662">
        <v>110998</v>
      </c>
      <c r="J24453" s="663">
        <v>600000</v>
      </c>
      <c r="K24453" s="662">
        <v>33000000000</v>
      </c>
    </row>
    <row r="24454" spans="3:11" x14ac:dyDescent="0.25">
      <c r="C24454" s="660">
        <v>45967</v>
      </c>
      <c r="D24454" s="661" t="s">
        <v>312</v>
      </c>
      <c r="E24454" s="662">
        <v>25000</v>
      </c>
      <c r="F24454" s="662">
        <v>24499</v>
      </c>
      <c r="G24454" s="662">
        <v>24500</v>
      </c>
      <c r="H24454" s="661">
        <v>1</v>
      </c>
      <c r="I24454" s="662">
        <v>25000</v>
      </c>
      <c r="J24454" s="663">
        <v>20000000</v>
      </c>
      <c r="K24454" s="662">
        <v>490000000000</v>
      </c>
    </row>
    <row r="24455" spans="3:11" x14ac:dyDescent="0.25">
      <c r="C24455" s="660">
        <v>45967</v>
      </c>
      <c r="D24455" s="661" t="s">
        <v>1154</v>
      </c>
      <c r="E24455" s="662">
        <v>55500</v>
      </c>
      <c r="F24455" s="662">
        <v>56000</v>
      </c>
      <c r="G24455" s="662">
        <v>55000</v>
      </c>
      <c r="H24455" s="661">
        <v>10</v>
      </c>
      <c r="I24455" s="662">
        <v>555000</v>
      </c>
      <c r="J24455" s="663">
        <v>600000</v>
      </c>
      <c r="K24455" s="662">
        <v>33000000000</v>
      </c>
    </row>
    <row r="24456" spans="3:11" x14ac:dyDescent="0.25">
      <c r="C24456" s="660">
        <v>45967</v>
      </c>
      <c r="D24456" s="661" t="s">
        <v>310</v>
      </c>
      <c r="E24456" s="662">
        <v>97600</v>
      </c>
      <c r="F24456" s="662">
        <v>98000</v>
      </c>
      <c r="G24456" s="662">
        <v>97509</v>
      </c>
      <c r="H24456" s="661">
        <v>30</v>
      </c>
      <c r="I24456" s="662">
        <v>2928000</v>
      </c>
      <c r="J24456" s="663">
        <v>19450000</v>
      </c>
      <c r="K24456" s="662">
        <v>1896550050000</v>
      </c>
    </row>
    <row r="24457" spans="3:11" x14ac:dyDescent="0.25">
      <c r="C24457" s="660">
        <v>45967</v>
      </c>
      <c r="D24457" s="661" t="s">
        <v>1154</v>
      </c>
      <c r="E24457" s="662">
        <v>55400</v>
      </c>
      <c r="F24457" s="662">
        <v>56000</v>
      </c>
      <c r="G24457" s="662">
        <v>55000</v>
      </c>
      <c r="H24457" s="661">
        <v>3</v>
      </c>
      <c r="I24457" s="662">
        <v>166200</v>
      </c>
      <c r="J24457" s="663">
        <v>600000</v>
      </c>
      <c r="K24457" s="662">
        <v>33000000000</v>
      </c>
    </row>
    <row r="24458" spans="3:11" x14ac:dyDescent="0.25">
      <c r="C24458" s="660">
        <v>45967</v>
      </c>
      <c r="D24458" s="661" t="s">
        <v>317</v>
      </c>
      <c r="E24458" s="662">
        <v>121000</v>
      </c>
      <c r="F24458" s="662">
        <v>124000</v>
      </c>
      <c r="G24458" s="662">
        <v>121000</v>
      </c>
      <c r="H24458" s="661">
        <v>4</v>
      </c>
      <c r="I24458" s="662">
        <v>484000</v>
      </c>
      <c r="J24458" s="663">
        <v>15000000</v>
      </c>
      <c r="K24458" s="662">
        <v>1815000000000</v>
      </c>
    </row>
    <row r="24459" spans="3:11" x14ac:dyDescent="0.25">
      <c r="C24459" s="660">
        <v>45967</v>
      </c>
      <c r="D24459" s="661" t="s">
        <v>317</v>
      </c>
      <c r="E24459" s="662">
        <v>120601</v>
      </c>
      <c r="F24459" s="662">
        <v>124000</v>
      </c>
      <c r="G24459" s="662">
        <v>121000</v>
      </c>
      <c r="H24459" s="661">
        <v>1</v>
      </c>
      <c r="I24459" s="662">
        <v>120601</v>
      </c>
      <c r="J24459" s="663">
        <v>15000000</v>
      </c>
      <c r="K24459" s="662">
        <v>1815000000000</v>
      </c>
    </row>
    <row r="24460" spans="3:11" x14ac:dyDescent="0.25">
      <c r="C24460" s="660">
        <v>45967</v>
      </c>
      <c r="D24460" s="661" t="s">
        <v>312</v>
      </c>
      <c r="E24460" s="662">
        <v>25000</v>
      </c>
      <c r="F24460" s="662">
        <v>24499</v>
      </c>
      <c r="G24460" s="662">
        <v>24500</v>
      </c>
      <c r="H24460" s="661">
        <v>3</v>
      </c>
      <c r="I24460" s="662">
        <v>75000</v>
      </c>
      <c r="J24460" s="663">
        <v>20000000</v>
      </c>
      <c r="K24460" s="662">
        <v>490000000000</v>
      </c>
    </row>
    <row r="24461" spans="3:11" x14ac:dyDescent="0.25">
      <c r="C24461" s="660">
        <v>45967</v>
      </c>
      <c r="D24461" s="661" t="s">
        <v>1155</v>
      </c>
      <c r="E24461" s="662">
        <v>36500</v>
      </c>
      <c r="F24461" s="662">
        <v>36000</v>
      </c>
      <c r="G24461" s="662">
        <v>36000</v>
      </c>
      <c r="H24461" s="661">
        <v>1</v>
      </c>
      <c r="I24461" s="662">
        <v>36500</v>
      </c>
      <c r="J24461" s="663">
        <v>2400000</v>
      </c>
      <c r="K24461" s="662">
        <v>86400000000</v>
      </c>
    </row>
    <row r="24462" spans="3:11" x14ac:dyDescent="0.25">
      <c r="C24462" s="660">
        <v>45967</v>
      </c>
      <c r="D24462" s="661" t="s">
        <v>312</v>
      </c>
      <c r="E24462" s="662">
        <v>25000</v>
      </c>
      <c r="F24462" s="662">
        <v>24499</v>
      </c>
      <c r="G24462" s="662">
        <v>24500</v>
      </c>
      <c r="H24462" s="661">
        <v>4</v>
      </c>
      <c r="I24462" s="662">
        <v>100000</v>
      </c>
      <c r="J24462" s="663">
        <v>20000000</v>
      </c>
      <c r="K24462" s="662">
        <v>490000000000</v>
      </c>
    </row>
    <row r="24463" spans="3:11" x14ac:dyDescent="0.25">
      <c r="C24463" s="660">
        <v>45967</v>
      </c>
      <c r="D24463" s="661" t="s">
        <v>312</v>
      </c>
      <c r="E24463" s="662">
        <v>25000</v>
      </c>
      <c r="F24463" s="662">
        <v>24499</v>
      </c>
      <c r="G24463" s="662">
        <v>24500</v>
      </c>
      <c r="H24463" s="661">
        <v>1</v>
      </c>
      <c r="I24463" s="662">
        <v>25000</v>
      </c>
      <c r="J24463" s="663">
        <v>20000000</v>
      </c>
      <c r="K24463" s="662">
        <v>490000000000</v>
      </c>
    </row>
    <row r="24464" spans="3:11" x14ac:dyDescent="0.25">
      <c r="C24464" s="660">
        <v>45967</v>
      </c>
      <c r="D24464" s="661" t="s">
        <v>312</v>
      </c>
      <c r="E24464" s="662">
        <v>25000</v>
      </c>
      <c r="F24464" s="662">
        <v>24499</v>
      </c>
      <c r="G24464" s="662">
        <v>24500</v>
      </c>
      <c r="H24464" s="661">
        <v>10</v>
      </c>
      <c r="I24464" s="662">
        <v>250000</v>
      </c>
      <c r="J24464" s="663">
        <v>20000000</v>
      </c>
      <c r="K24464" s="662">
        <v>490000000000</v>
      </c>
    </row>
    <row r="24465" spans="3:11" x14ac:dyDescent="0.25">
      <c r="C24465" s="660">
        <v>45967</v>
      </c>
      <c r="D24465" s="661" t="s">
        <v>312</v>
      </c>
      <c r="E24465" s="662">
        <v>25000</v>
      </c>
      <c r="F24465" s="662">
        <v>24499</v>
      </c>
      <c r="G24465" s="662">
        <v>24500</v>
      </c>
      <c r="H24465" s="661">
        <v>5</v>
      </c>
      <c r="I24465" s="662">
        <v>125000</v>
      </c>
      <c r="J24465" s="663">
        <v>20000000</v>
      </c>
      <c r="K24465" s="662">
        <v>490000000000</v>
      </c>
    </row>
    <row r="24466" spans="3:11" x14ac:dyDescent="0.25">
      <c r="C24466" s="660">
        <v>45967</v>
      </c>
      <c r="D24466" s="661" t="s">
        <v>312</v>
      </c>
      <c r="E24466" s="662">
        <v>25000</v>
      </c>
      <c r="F24466" s="662">
        <v>24499</v>
      </c>
      <c r="G24466" s="662">
        <v>24500</v>
      </c>
      <c r="H24466" s="661">
        <v>4</v>
      </c>
      <c r="I24466" s="662">
        <v>100000</v>
      </c>
      <c r="J24466" s="663">
        <v>20000000</v>
      </c>
      <c r="K24466" s="662">
        <v>490000000000</v>
      </c>
    </row>
    <row r="24467" spans="3:11" x14ac:dyDescent="0.25">
      <c r="C24467" s="660">
        <v>45967</v>
      </c>
      <c r="D24467" s="661" t="s">
        <v>312</v>
      </c>
      <c r="E24467" s="662">
        <v>25000</v>
      </c>
      <c r="F24467" s="662">
        <v>24499</v>
      </c>
      <c r="G24467" s="662">
        <v>24500</v>
      </c>
      <c r="H24467" s="661">
        <v>1</v>
      </c>
      <c r="I24467" s="662">
        <v>25000</v>
      </c>
      <c r="J24467" s="663">
        <v>20000000</v>
      </c>
      <c r="K24467" s="662">
        <v>490000000000</v>
      </c>
    </row>
    <row r="24468" spans="3:11" x14ac:dyDescent="0.25">
      <c r="C24468" s="660">
        <v>45967</v>
      </c>
      <c r="D24468" s="661" t="s">
        <v>310</v>
      </c>
      <c r="E24468" s="662">
        <v>97509</v>
      </c>
      <c r="F24468" s="662">
        <v>98000</v>
      </c>
      <c r="G24468" s="662">
        <v>97509</v>
      </c>
      <c r="H24468" s="661">
        <v>2</v>
      </c>
      <c r="I24468" s="662">
        <v>195018</v>
      </c>
      <c r="J24468" s="663">
        <v>19450000</v>
      </c>
      <c r="K24468" s="662">
        <v>1896550050000</v>
      </c>
    </row>
    <row r="24469" spans="3:11" x14ac:dyDescent="0.25">
      <c r="C24469" s="660">
        <v>45967</v>
      </c>
      <c r="D24469" s="661" t="s">
        <v>1155</v>
      </c>
      <c r="E24469" s="662">
        <v>36500</v>
      </c>
      <c r="F24469" s="662">
        <v>36000</v>
      </c>
      <c r="G24469" s="662">
        <v>36000</v>
      </c>
      <c r="H24469" s="661">
        <v>1</v>
      </c>
      <c r="I24469" s="662">
        <v>36500</v>
      </c>
      <c r="J24469" s="663">
        <v>2400000</v>
      </c>
      <c r="K24469" s="662">
        <v>86400000000</v>
      </c>
    </row>
    <row r="24470" spans="3:11" x14ac:dyDescent="0.25">
      <c r="C24470" s="660">
        <v>45967</v>
      </c>
      <c r="D24470" s="661" t="s">
        <v>1154</v>
      </c>
      <c r="E24470" s="662">
        <v>55000</v>
      </c>
      <c r="F24470" s="662">
        <v>56000</v>
      </c>
      <c r="G24470" s="662">
        <v>55000</v>
      </c>
      <c r="H24470" s="661">
        <v>3</v>
      </c>
      <c r="I24470" s="662">
        <v>165000</v>
      </c>
      <c r="J24470" s="663">
        <v>600000</v>
      </c>
      <c r="K24470" s="662">
        <v>33000000000</v>
      </c>
    </row>
    <row r="24471" spans="3:11" x14ac:dyDescent="0.25">
      <c r="C24471" s="660">
        <v>45967</v>
      </c>
      <c r="D24471" s="661" t="s">
        <v>312</v>
      </c>
      <c r="E24471" s="662">
        <v>25000</v>
      </c>
      <c r="F24471" s="662">
        <v>24499</v>
      </c>
      <c r="G24471" s="662">
        <v>24500</v>
      </c>
      <c r="H24471" s="661">
        <v>1</v>
      </c>
      <c r="I24471" s="662">
        <v>25000</v>
      </c>
      <c r="J24471" s="663">
        <v>20000000</v>
      </c>
      <c r="K24471" s="662">
        <v>490000000000</v>
      </c>
    </row>
    <row r="24472" spans="3:11" x14ac:dyDescent="0.25">
      <c r="C24472" s="660">
        <v>45967</v>
      </c>
      <c r="D24472" s="661" t="s">
        <v>1154</v>
      </c>
      <c r="E24472" s="662">
        <v>55400</v>
      </c>
      <c r="F24472" s="662">
        <v>56000</v>
      </c>
      <c r="G24472" s="662">
        <v>55000</v>
      </c>
      <c r="H24472" s="661">
        <v>2</v>
      </c>
      <c r="I24472" s="662">
        <v>110800</v>
      </c>
      <c r="J24472" s="663">
        <v>600000</v>
      </c>
      <c r="K24472" s="662">
        <v>33000000000</v>
      </c>
    </row>
    <row r="24473" spans="3:11" x14ac:dyDescent="0.25">
      <c r="C24473" s="660">
        <v>45967</v>
      </c>
      <c r="D24473" s="661" t="s">
        <v>1154</v>
      </c>
      <c r="E24473" s="662">
        <v>55000</v>
      </c>
      <c r="F24473" s="662">
        <v>56000</v>
      </c>
      <c r="G24473" s="662">
        <v>55000</v>
      </c>
      <c r="H24473" s="661">
        <v>2</v>
      </c>
      <c r="I24473" s="662">
        <v>110000</v>
      </c>
      <c r="J24473" s="663">
        <v>600000</v>
      </c>
      <c r="K24473" s="662">
        <v>33000000000</v>
      </c>
    </row>
    <row r="24474" spans="3:11" x14ac:dyDescent="0.25">
      <c r="C24474" s="660">
        <v>45967</v>
      </c>
      <c r="D24474" s="661" t="s">
        <v>1154</v>
      </c>
      <c r="E24474" s="662">
        <v>55000</v>
      </c>
      <c r="F24474" s="662">
        <v>56000</v>
      </c>
      <c r="G24474" s="662">
        <v>55000</v>
      </c>
      <c r="H24474" s="661">
        <v>1</v>
      </c>
      <c r="I24474" s="662">
        <v>55000</v>
      </c>
      <c r="J24474" s="663">
        <v>600000</v>
      </c>
      <c r="K24474" s="662">
        <v>33000000000</v>
      </c>
    </row>
    <row r="24475" spans="3:11" x14ac:dyDescent="0.25">
      <c r="C24475" s="660">
        <v>45967</v>
      </c>
      <c r="D24475" s="661" t="s">
        <v>317</v>
      </c>
      <c r="E24475" s="662">
        <v>120601</v>
      </c>
      <c r="F24475" s="662">
        <v>124000</v>
      </c>
      <c r="G24475" s="662">
        <v>121000</v>
      </c>
      <c r="H24475" s="661">
        <v>3</v>
      </c>
      <c r="I24475" s="662">
        <v>361803</v>
      </c>
      <c r="J24475" s="663">
        <v>15000000</v>
      </c>
      <c r="K24475" s="662">
        <v>1815000000000</v>
      </c>
    </row>
    <row r="24476" spans="3:11" x14ac:dyDescent="0.25">
      <c r="C24476" s="660">
        <v>45967</v>
      </c>
      <c r="D24476" s="661" t="s">
        <v>310</v>
      </c>
      <c r="E24476" s="662">
        <v>97509</v>
      </c>
      <c r="F24476" s="662">
        <v>98000</v>
      </c>
      <c r="G24476" s="662">
        <v>97509</v>
      </c>
      <c r="H24476" s="661">
        <v>5</v>
      </c>
      <c r="I24476" s="662">
        <v>487545</v>
      </c>
      <c r="J24476" s="663">
        <v>19450000</v>
      </c>
      <c r="K24476" s="662">
        <v>1896550050000</v>
      </c>
    </row>
    <row r="24477" spans="3:11" x14ac:dyDescent="0.25">
      <c r="C24477" s="660">
        <v>45967</v>
      </c>
      <c r="D24477" s="661" t="s">
        <v>312</v>
      </c>
      <c r="E24477" s="662">
        <v>25000</v>
      </c>
      <c r="F24477" s="662">
        <v>24499</v>
      </c>
      <c r="G24477" s="662">
        <v>24500</v>
      </c>
      <c r="H24477" s="661">
        <v>6</v>
      </c>
      <c r="I24477" s="662">
        <v>150000</v>
      </c>
      <c r="J24477" s="663">
        <v>20000000</v>
      </c>
      <c r="K24477" s="662">
        <v>490000000000</v>
      </c>
    </row>
    <row r="24478" spans="3:11" x14ac:dyDescent="0.25">
      <c r="C24478" s="660">
        <v>45967</v>
      </c>
      <c r="D24478" s="661" t="s">
        <v>317</v>
      </c>
      <c r="E24478" s="662">
        <v>120601</v>
      </c>
      <c r="F24478" s="662">
        <v>124000</v>
      </c>
      <c r="G24478" s="662">
        <v>121000</v>
      </c>
      <c r="H24478" s="661">
        <v>36</v>
      </c>
      <c r="I24478" s="662">
        <v>4341636</v>
      </c>
      <c r="J24478" s="663">
        <v>15000000</v>
      </c>
      <c r="K24478" s="662">
        <v>1815000000000</v>
      </c>
    </row>
    <row r="24479" spans="3:11" x14ac:dyDescent="0.25">
      <c r="C24479" s="660">
        <v>45967</v>
      </c>
      <c r="D24479" s="661" t="s">
        <v>317</v>
      </c>
      <c r="E24479" s="662">
        <v>120601</v>
      </c>
      <c r="F24479" s="662">
        <v>124000</v>
      </c>
      <c r="G24479" s="662">
        <v>121000</v>
      </c>
      <c r="H24479" s="661">
        <v>32</v>
      </c>
      <c r="I24479" s="662">
        <v>3859232</v>
      </c>
      <c r="J24479" s="663">
        <v>15000000</v>
      </c>
      <c r="K24479" s="662">
        <v>1815000000000</v>
      </c>
    </row>
    <row r="24480" spans="3:11" x14ac:dyDescent="0.25">
      <c r="C24480" s="660">
        <v>45967</v>
      </c>
      <c r="D24480" s="661" t="s">
        <v>1154</v>
      </c>
      <c r="E24480" s="662">
        <v>55000</v>
      </c>
      <c r="F24480" s="662">
        <v>56000</v>
      </c>
      <c r="G24480" s="662">
        <v>55000</v>
      </c>
      <c r="H24480" s="661">
        <v>1</v>
      </c>
      <c r="I24480" s="662">
        <v>55000</v>
      </c>
      <c r="J24480" s="663">
        <v>600000</v>
      </c>
      <c r="K24480" s="662">
        <v>33000000000</v>
      </c>
    </row>
    <row r="24481" spans="3:11" x14ac:dyDescent="0.25">
      <c r="C24481" s="660">
        <v>45967</v>
      </c>
      <c r="D24481" s="661" t="s">
        <v>317</v>
      </c>
      <c r="E24481" s="662">
        <v>120601</v>
      </c>
      <c r="F24481" s="662">
        <v>124000</v>
      </c>
      <c r="G24481" s="662">
        <v>121000</v>
      </c>
      <c r="H24481" s="661">
        <v>2</v>
      </c>
      <c r="I24481" s="662">
        <v>241202</v>
      </c>
      <c r="J24481" s="663">
        <v>15000000</v>
      </c>
      <c r="K24481" s="662">
        <v>1815000000000</v>
      </c>
    </row>
    <row r="24482" spans="3:11" x14ac:dyDescent="0.25">
      <c r="C24482" s="660">
        <v>45967</v>
      </c>
      <c r="D24482" s="661" t="s">
        <v>317</v>
      </c>
      <c r="E24482" s="662">
        <v>120601</v>
      </c>
      <c r="F24482" s="662">
        <v>124000</v>
      </c>
      <c r="G24482" s="662">
        <v>121000</v>
      </c>
      <c r="H24482" s="661">
        <v>1</v>
      </c>
      <c r="I24482" s="662">
        <v>120601</v>
      </c>
      <c r="J24482" s="663">
        <v>15000000</v>
      </c>
      <c r="K24482" s="662">
        <v>1815000000000</v>
      </c>
    </row>
    <row r="24483" spans="3:11" x14ac:dyDescent="0.25">
      <c r="C24483" s="660">
        <v>45967</v>
      </c>
      <c r="D24483" s="661" t="s">
        <v>1155</v>
      </c>
      <c r="E24483" s="662">
        <v>36000</v>
      </c>
      <c r="F24483" s="662">
        <v>36000</v>
      </c>
      <c r="G24483" s="662">
        <v>36000</v>
      </c>
      <c r="H24483" s="661">
        <v>1</v>
      </c>
      <c r="I24483" s="662">
        <v>36000</v>
      </c>
      <c r="J24483" s="663">
        <v>2400000</v>
      </c>
      <c r="K24483" s="662">
        <v>86400000000</v>
      </c>
    </row>
    <row r="24484" spans="3:11" x14ac:dyDescent="0.25">
      <c r="C24484" s="660">
        <v>45967</v>
      </c>
      <c r="D24484" s="661" t="s">
        <v>312</v>
      </c>
      <c r="E24484" s="662">
        <v>24500</v>
      </c>
      <c r="F24484" s="662">
        <v>24499</v>
      </c>
      <c r="G24484" s="662">
        <v>24500</v>
      </c>
      <c r="H24484" s="661">
        <v>1</v>
      </c>
      <c r="I24484" s="662">
        <v>24500</v>
      </c>
      <c r="J24484" s="663">
        <v>20000000</v>
      </c>
      <c r="K24484" s="662">
        <v>490000000000</v>
      </c>
    </row>
    <row r="24485" spans="3:11" x14ac:dyDescent="0.25">
      <c r="C24485" s="660">
        <v>45967</v>
      </c>
      <c r="D24485" s="661" t="s">
        <v>1155</v>
      </c>
      <c r="E24485" s="662">
        <v>36000</v>
      </c>
      <c r="F24485" s="662">
        <v>36000</v>
      </c>
      <c r="G24485" s="662">
        <v>36000</v>
      </c>
      <c r="H24485" s="661">
        <v>5</v>
      </c>
      <c r="I24485" s="662">
        <v>180000</v>
      </c>
      <c r="J24485" s="663">
        <v>2400000</v>
      </c>
      <c r="K24485" s="662">
        <v>86400000000</v>
      </c>
    </row>
    <row r="24486" spans="3:11" x14ac:dyDescent="0.25">
      <c r="C24486" s="660">
        <v>45967</v>
      </c>
      <c r="D24486" s="661" t="s">
        <v>312</v>
      </c>
      <c r="E24486" s="662">
        <v>24500</v>
      </c>
      <c r="F24486" s="662">
        <v>24499</v>
      </c>
      <c r="G24486" s="662">
        <v>24500</v>
      </c>
      <c r="H24486" s="661">
        <v>8</v>
      </c>
      <c r="I24486" s="662">
        <v>196000</v>
      </c>
      <c r="J24486" s="663">
        <v>20000000</v>
      </c>
      <c r="K24486" s="662">
        <v>490000000000</v>
      </c>
    </row>
    <row r="24487" spans="3:11" x14ac:dyDescent="0.25">
      <c r="C24487" s="660">
        <v>45967</v>
      </c>
      <c r="D24487" s="661" t="s">
        <v>317</v>
      </c>
      <c r="E24487" s="662">
        <v>121000</v>
      </c>
      <c r="F24487" s="662">
        <v>124000</v>
      </c>
      <c r="G24487" s="662">
        <v>121000</v>
      </c>
      <c r="H24487" s="661">
        <v>10</v>
      </c>
      <c r="I24487" s="662">
        <v>1210000</v>
      </c>
      <c r="J24487" s="663">
        <v>15000000</v>
      </c>
      <c r="K24487" s="662">
        <v>1815000000000</v>
      </c>
    </row>
    <row r="24488" spans="3:11" x14ac:dyDescent="0.25">
      <c r="C24488" s="660">
        <v>45967</v>
      </c>
      <c r="D24488" s="661" t="s">
        <v>317</v>
      </c>
      <c r="E24488" s="662">
        <v>121000</v>
      </c>
      <c r="F24488" s="662">
        <v>124000</v>
      </c>
      <c r="G24488" s="662">
        <v>121000</v>
      </c>
      <c r="H24488" s="661">
        <v>1</v>
      </c>
      <c r="I24488" s="662">
        <v>121000</v>
      </c>
      <c r="J24488" s="663">
        <v>15000000</v>
      </c>
      <c r="K24488" s="662">
        <v>1815000000000</v>
      </c>
    </row>
    <row r="24489" spans="3:11" x14ac:dyDescent="0.25">
      <c r="C24489" s="660">
        <v>45967</v>
      </c>
      <c r="D24489" s="661" t="s">
        <v>1154</v>
      </c>
      <c r="E24489" s="662">
        <v>55000</v>
      </c>
      <c r="F24489" s="662">
        <v>56000</v>
      </c>
      <c r="G24489" s="662">
        <v>55000</v>
      </c>
      <c r="H24489" s="661">
        <v>1</v>
      </c>
      <c r="I24489" s="662">
        <v>55000</v>
      </c>
      <c r="J24489" s="663">
        <v>600000</v>
      </c>
      <c r="K24489" s="662">
        <v>33000000000</v>
      </c>
    </row>
    <row r="24490" spans="3:11" x14ac:dyDescent="0.25">
      <c r="C24490" s="660">
        <v>45967</v>
      </c>
      <c r="D24490" s="661" t="s">
        <v>312</v>
      </c>
      <c r="E24490" s="662">
        <v>25000</v>
      </c>
      <c r="F24490" s="662">
        <v>24499</v>
      </c>
      <c r="G24490" s="662">
        <v>24500</v>
      </c>
      <c r="H24490" s="661">
        <v>5</v>
      </c>
      <c r="I24490" s="662">
        <v>125000</v>
      </c>
      <c r="J24490" s="663">
        <v>20000000</v>
      </c>
      <c r="K24490" s="662">
        <v>490000000000</v>
      </c>
    </row>
    <row r="24491" spans="3:11" x14ac:dyDescent="0.25">
      <c r="C24491" s="660">
        <v>45967</v>
      </c>
      <c r="D24491" s="661" t="s">
        <v>317</v>
      </c>
      <c r="E24491" s="662">
        <v>121000</v>
      </c>
      <c r="F24491" s="662">
        <v>124000</v>
      </c>
      <c r="G24491" s="662">
        <v>121000</v>
      </c>
      <c r="H24491" s="661">
        <v>69</v>
      </c>
      <c r="I24491" s="662">
        <v>8349000</v>
      </c>
      <c r="J24491" s="663">
        <v>15000000</v>
      </c>
      <c r="K24491" s="662">
        <v>1815000000000</v>
      </c>
    </row>
    <row r="24492" spans="3:11" x14ac:dyDescent="0.25">
      <c r="C24492" s="660">
        <v>45967</v>
      </c>
      <c r="D24492" s="661" t="s">
        <v>317</v>
      </c>
      <c r="E24492" s="662">
        <v>121000</v>
      </c>
      <c r="F24492" s="662">
        <v>124000</v>
      </c>
      <c r="G24492" s="662">
        <v>121000</v>
      </c>
      <c r="H24492" s="661">
        <v>10</v>
      </c>
      <c r="I24492" s="662">
        <v>1210000</v>
      </c>
      <c r="J24492" s="663">
        <v>15000000</v>
      </c>
      <c r="K24492" s="662">
        <v>1815000000000</v>
      </c>
    </row>
    <row r="24493" spans="3:11" x14ac:dyDescent="0.25">
      <c r="C24493" s="660">
        <v>45967</v>
      </c>
      <c r="D24493" s="661" t="s">
        <v>312</v>
      </c>
      <c r="E24493" s="662">
        <v>24500</v>
      </c>
      <c r="F24493" s="662">
        <v>24499</v>
      </c>
      <c r="G24493" s="662">
        <v>24500</v>
      </c>
      <c r="H24493" s="661">
        <v>50</v>
      </c>
      <c r="I24493" s="662">
        <v>1225000</v>
      </c>
      <c r="J24493" s="663">
        <v>20000000</v>
      </c>
      <c r="K24493" s="662">
        <v>490000000000</v>
      </c>
    </row>
    <row r="24494" spans="3:11" x14ac:dyDescent="0.25">
      <c r="C24494" s="660">
        <v>45967</v>
      </c>
      <c r="D24494" s="661" t="s">
        <v>310</v>
      </c>
      <c r="E24494" s="662">
        <v>97600</v>
      </c>
      <c r="F24494" s="662">
        <v>98000</v>
      </c>
      <c r="G24494" s="662">
        <v>97509</v>
      </c>
      <c r="H24494" s="661">
        <v>2</v>
      </c>
      <c r="I24494" s="662">
        <v>195200</v>
      </c>
      <c r="J24494" s="663">
        <v>19450000</v>
      </c>
      <c r="K24494" s="662">
        <v>1896550050000</v>
      </c>
    </row>
    <row r="24495" spans="3:11" x14ac:dyDescent="0.25">
      <c r="C24495" s="660">
        <v>45967</v>
      </c>
      <c r="D24495" s="661" t="s">
        <v>1154</v>
      </c>
      <c r="E24495" s="662">
        <v>55000</v>
      </c>
      <c r="F24495" s="662">
        <v>56000</v>
      </c>
      <c r="G24495" s="662">
        <v>55000</v>
      </c>
      <c r="H24495" s="661">
        <v>2</v>
      </c>
      <c r="I24495" s="662">
        <v>110000</v>
      </c>
      <c r="J24495" s="663">
        <v>600000</v>
      </c>
      <c r="K24495" s="662">
        <v>33000000000</v>
      </c>
    </row>
    <row r="24496" spans="3:11" x14ac:dyDescent="0.25">
      <c r="C24496" s="660">
        <v>45967</v>
      </c>
      <c r="D24496" s="661" t="s">
        <v>310</v>
      </c>
      <c r="E24496" s="662">
        <v>97509</v>
      </c>
      <c r="F24496" s="662">
        <v>98000</v>
      </c>
      <c r="G24496" s="662">
        <v>97509</v>
      </c>
      <c r="H24496" s="661">
        <v>11</v>
      </c>
      <c r="I24496" s="662">
        <v>1072599</v>
      </c>
      <c r="J24496" s="663">
        <v>19450000</v>
      </c>
      <c r="K24496" s="662">
        <v>1896550050000</v>
      </c>
    </row>
    <row r="24497" spans="3:11" x14ac:dyDescent="0.25">
      <c r="C24497" s="660">
        <v>45968</v>
      </c>
      <c r="D24497" s="661" t="s">
        <v>310</v>
      </c>
      <c r="E24497" s="662">
        <v>97509</v>
      </c>
      <c r="F24497" s="662">
        <v>97509</v>
      </c>
      <c r="G24497" s="662">
        <v>96000</v>
      </c>
      <c r="H24497" s="661">
        <v>7</v>
      </c>
      <c r="I24497" s="662">
        <v>682563</v>
      </c>
      <c r="J24497" s="663">
        <v>19450000</v>
      </c>
      <c r="K24497" s="662">
        <v>1867200000000</v>
      </c>
    </row>
    <row r="24498" spans="3:11" x14ac:dyDescent="0.25">
      <c r="C24498" s="660">
        <v>45968</v>
      </c>
      <c r="D24498" s="661" t="s">
        <v>310</v>
      </c>
      <c r="E24498" s="662">
        <v>97509</v>
      </c>
      <c r="F24498" s="662">
        <v>97509</v>
      </c>
      <c r="G24498" s="662">
        <v>96000</v>
      </c>
      <c r="H24498" s="661">
        <v>3</v>
      </c>
      <c r="I24498" s="662">
        <v>292527</v>
      </c>
      <c r="J24498" s="663">
        <v>19450000</v>
      </c>
      <c r="K24498" s="662">
        <v>1867200000000</v>
      </c>
    </row>
    <row r="24499" spans="3:11" x14ac:dyDescent="0.25">
      <c r="C24499" s="660">
        <v>45968</v>
      </c>
      <c r="D24499" s="661" t="s">
        <v>310</v>
      </c>
      <c r="E24499" s="662">
        <v>97509</v>
      </c>
      <c r="F24499" s="662">
        <v>97509</v>
      </c>
      <c r="G24499" s="662">
        <v>96000</v>
      </c>
      <c r="H24499" s="661">
        <v>1</v>
      </c>
      <c r="I24499" s="662">
        <v>97509</v>
      </c>
      <c r="J24499" s="663">
        <v>19450000</v>
      </c>
      <c r="K24499" s="662">
        <v>1867200000000</v>
      </c>
    </row>
    <row r="24500" spans="3:11" x14ac:dyDescent="0.25">
      <c r="C24500" s="660">
        <v>45968</v>
      </c>
      <c r="D24500" s="661" t="s">
        <v>312</v>
      </c>
      <c r="E24500" s="662">
        <v>24500</v>
      </c>
      <c r="F24500" s="662">
        <v>24500</v>
      </c>
      <c r="G24500" s="662">
        <v>25000</v>
      </c>
      <c r="H24500" s="661">
        <v>1</v>
      </c>
      <c r="I24500" s="662">
        <v>24500</v>
      </c>
      <c r="J24500" s="663">
        <v>20000000</v>
      </c>
      <c r="K24500" s="662">
        <v>500000000000</v>
      </c>
    </row>
    <row r="24501" spans="3:11" x14ac:dyDescent="0.25">
      <c r="C24501" s="660">
        <v>45968</v>
      </c>
      <c r="D24501" s="661" t="s">
        <v>312</v>
      </c>
      <c r="E24501" s="662">
        <v>24500</v>
      </c>
      <c r="F24501" s="662">
        <v>24500</v>
      </c>
      <c r="G24501" s="662">
        <v>25000</v>
      </c>
      <c r="H24501" s="661">
        <v>6</v>
      </c>
      <c r="I24501" s="662">
        <v>147000</v>
      </c>
      <c r="J24501" s="663">
        <v>20000000</v>
      </c>
      <c r="K24501" s="662">
        <v>500000000000</v>
      </c>
    </row>
    <row r="24502" spans="3:11" x14ac:dyDescent="0.25">
      <c r="C24502" s="660">
        <v>45968</v>
      </c>
      <c r="D24502" s="661" t="s">
        <v>312</v>
      </c>
      <c r="E24502" s="662">
        <v>24500</v>
      </c>
      <c r="F24502" s="662">
        <v>24500</v>
      </c>
      <c r="G24502" s="662">
        <v>25000</v>
      </c>
      <c r="H24502" s="661">
        <v>1</v>
      </c>
      <c r="I24502" s="662">
        <v>24500</v>
      </c>
      <c r="J24502" s="663">
        <v>20000000</v>
      </c>
      <c r="K24502" s="662">
        <v>500000000000</v>
      </c>
    </row>
    <row r="24503" spans="3:11" x14ac:dyDescent="0.25">
      <c r="C24503" s="660">
        <v>45968</v>
      </c>
      <c r="D24503" s="661" t="s">
        <v>312</v>
      </c>
      <c r="E24503" s="662">
        <v>24500</v>
      </c>
      <c r="F24503" s="662">
        <v>24500</v>
      </c>
      <c r="G24503" s="662">
        <v>25000</v>
      </c>
      <c r="H24503" s="661">
        <v>2</v>
      </c>
      <c r="I24503" s="662">
        <v>49000</v>
      </c>
      <c r="J24503" s="663">
        <v>20000000</v>
      </c>
      <c r="K24503" s="662">
        <v>500000000000</v>
      </c>
    </row>
    <row r="24504" spans="3:11" x14ac:dyDescent="0.25">
      <c r="C24504" s="660">
        <v>45968</v>
      </c>
      <c r="D24504" s="661" t="s">
        <v>312</v>
      </c>
      <c r="E24504" s="662">
        <v>24500</v>
      </c>
      <c r="F24504" s="662">
        <v>24500</v>
      </c>
      <c r="G24504" s="662">
        <v>25000</v>
      </c>
      <c r="H24504" s="661">
        <v>20</v>
      </c>
      <c r="I24504" s="662">
        <v>490000</v>
      </c>
      <c r="J24504" s="663">
        <v>20000000</v>
      </c>
      <c r="K24504" s="662">
        <v>500000000000</v>
      </c>
    </row>
    <row r="24505" spans="3:11" x14ac:dyDescent="0.25">
      <c r="C24505" s="660">
        <v>45968</v>
      </c>
      <c r="D24505" s="661" t="s">
        <v>312</v>
      </c>
      <c r="E24505" s="662">
        <v>24500</v>
      </c>
      <c r="F24505" s="662">
        <v>24500</v>
      </c>
      <c r="G24505" s="662">
        <v>25000</v>
      </c>
      <c r="H24505" s="661">
        <v>2</v>
      </c>
      <c r="I24505" s="662">
        <v>49000</v>
      </c>
      <c r="J24505" s="663">
        <v>20000000</v>
      </c>
      <c r="K24505" s="662">
        <v>500000000000</v>
      </c>
    </row>
    <row r="24506" spans="3:11" x14ac:dyDescent="0.25">
      <c r="C24506" s="660">
        <v>45968</v>
      </c>
      <c r="D24506" s="661" t="s">
        <v>312</v>
      </c>
      <c r="E24506" s="662">
        <v>24500</v>
      </c>
      <c r="F24506" s="662">
        <v>24500</v>
      </c>
      <c r="G24506" s="662">
        <v>25000</v>
      </c>
      <c r="H24506" s="661">
        <v>23</v>
      </c>
      <c r="I24506" s="662">
        <v>563500</v>
      </c>
      <c r="J24506" s="663">
        <v>20000000</v>
      </c>
      <c r="K24506" s="662">
        <v>500000000000</v>
      </c>
    </row>
    <row r="24507" spans="3:11" x14ac:dyDescent="0.25">
      <c r="C24507" s="660">
        <v>45968</v>
      </c>
      <c r="D24507" s="661" t="s">
        <v>1155</v>
      </c>
      <c r="E24507" s="662">
        <v>36000</v>
      </c>
      <c r="F24507" s="662">
        <v>36000</v>
      </c>
      <c r="G24507" s="662">
        <v>35000</v>
      </c>
      <c r="H24507" s="661">
        <v>10</v>
      </c>
      <c r="I24507" s="662">
        <v>360000</v>
      </c>
      <c r="J24507" s="663">
        <v>2400000</v>
      </c>
      <c r="K24507" s="662">
        <v>84000000000</v>
      </c>
    </row>
    <row r="24508" spans="3:11" x14ac:dyDescent="0.25">
      <c r="C24508" s="660">
        <v>45968</v>
      </c>
      <c r="D24508" s="661" t="s">
        <v>317</v>
      </c>
      <c r="E24508" s="662">
        <v>121000</v>
      </c>
      <c r="F24508" s="662">
        <v>121000</v>
      </c>
      <c r="G24508" s="662">
        <v>120601</v>
      </c>
      <c r="H24508" s="661">
        <v>1</v>
      </c>
      <c r="I24508" s="662">
        <v>121000</v>
      </c>
      <c r="J24508" s="663">
        <v>15000000</v>
      </c>
      <c r="K24508" s="662">
        <v>1809015000000</v>
      </c>
    </row>
    <row r="24509" spans="3:11" x14ac:dyDescent="0.25">
      <c r="C24509" s="660">
        <v>45968</v>
      </c>
      <c r="D24509" s="661" t="s">
        <v>310</v>
      </c>
      <c r="E24509" s="662">
        <v>97509</v>
      </c>
      <c r="F24509" s="662">
        <v>97509</v>
      </c>
      <c r="G24509" s="662">
        <v>96000</v>
      </c>
      <c r="H24509" s="661">
        <v>3</v>
      </c>
      <c r="I24509" s="662">
        <v>292527</v>
      </c>
      <c r="J24509" s="663">
        <v>19450000</v>
      </c>
      <c r="K24509" s="662">
        <v>1867200000000</v>
      </c>
    </row>
    <row r="24510" spans="3:11" x14ac:dyDescent="0.25">
      <c r="C24510" s="660">
        <v>45968</v>
      </c>
      <c r="D24510" s="661" t="s">
        <v>310</v>
      </c>
      <c r="E24510" s="662">
        <v>97509</v>
      </c>
      <c r="F24510" s="662">
        <v>97509</v>
      </c>
      <c r="G24510" s="662">
        <v>96000</v>
      </c>
      <c r="H24510" s="661">
        <v>1</v>
      </c>
      <c r="I24510" s="662">
        <v>97509</v>
      </c>
      <c r="J24510" s="663">
        <v>19450000</v>
      </c>
      <c r="K24510" s="662">
        <v>1867200000000</v>
      </c>
    </row>
    <row r="24511" spans="3:11" x14ac:dyDescent="0.25">
      <c r="C24511" s="660">
        <v>45968</v>
      </c>
      <c r="D24511" s="661" t="s">
        <v>1155</v>
      </c>
      <c r="E24511" s="662">
        <v>36000</v>
      </c>
      <c r="F24511" s="662">
        <v>36000</v>
      </c>
      <c r="G24511" s="662">
        <v>35000</v>
      </c>
      <c r="H24511" s="661">
        <v>10</v>
      </c>
      <c r="I24511" s="662">
        <v>360000</v>
      </c>
      <c r="J24511" s="663">
        <v>2400000</v>
      </c>
      <c r="K24511" s="662">
        <v>84000000000</v>
      </c>
    </row>
    <row r="24512" spans="3:11" x14ac:dyDescent="0.25">
      <c r="C24512" s="660">
        <v>45968</v>
      </c>
      <c r="D24512" s="661" t="s">
        <v>1155</v>
      </c>
      <c r="E24512" s="662">
        <v>36000</v>
      </c>
      <c r="F24512" s="662">
        <v>36000</v>
      </c>
      <c r="G24512" s="662">
        <v>35000</v>
      </c>
      <c r="H24512" s="661">
        <v>13</v>
      </c>
      <c r="I24512" s="662">
        <v>468000</v>
      </c>
      <c r="J24512" s="663">
        <v>2400000</v>
      </c>
      <c r="K24512" s="662">
        <v>84000000000</v>
      </c>
    </row>
    <row r="24513" spans="3:11" x14ac:dyDescent="0.25">
      <c r="C24513" s="660">
        <v>45968</v>
      </c>
      <c r="D24513" s="661" t="s">
        <v>1155</v>
      </c>
      <c r="E24513" s="662">
        <v>36000</v>
      </c>
      <c r="F24513" s="662">
        <v>36000</v>
      </c>
      <c r="G24513" s="662">
        <v>35000</v>
      </c>
      <c r="H24513" s="661">
        <v>1</v>
      </c>
      <c r="I24513" s="662">
        <v>36000</v>
      </c>
      <c r="J24513" s="663">
        <v>2400000</v>
      </c>
      <c r="K24513" s="662">
        <v>84000000000</v>
      </c>
    </row>
    <row r="24514" spans="3:11" x14ac:dyDescent="0.25">
      <c r="C24514" s="660">
        <v>45968</v>
      </c>
      <c r="D24514" s="661" t="s">
        <v>317</v>
      </c>
      <c r="E24514" s="662">
        <v>121000</v>
      </c>
      <c r="F24514" s="662">
        <v>121000</v>
      </c>
      <c r="G24514" s="662">
        <v>120601</v>
      </c>
      <c r="H24514" s="661">
        <v>1</v>
      </c>
      <c r="I24514" s="662">
        <v>121000</v>
      </c>
      <c r="J24514" s="663">
        <v>15000000</v>
      </c>
      <c r="K24514" s="662">
        <v>1809015000000</v>
      </c>
    </row>
    <row r="24515" spans="3:11" x14ac:dyDescent="0.25">
      <c r="C24515" s="660">
        <v>45968</v>
      </c>
      <c r="D24515" s="661" t="s">
        <v>317</v>
      </c>
      <c r="E24515" s="662">
        <v>121000</v>
      </c>
      <c r="F24515" s="662">
        <v>121000</v>
      </c>
      <c r="G24515" s="662">
        <v>120601</v>
      </c>
      <c r="H24515" s="661">
        <v>3</v>
      </c>
      <c r="I24515" s="662">
        <v>363000</v>
      </c>
      <c r="J24515" s="663">
        <v>15000000</v>
      </c>
      <c r="K24515" s="662">
        <v>1809015000000</v>
      </c>
    </row>
    <row r="24516" spans="3:11" x14ac:dyDescent="0.25">
      <c r="C24516" s="660">
        <v>45968</v>
      </c>
      <c r="D24516" s="661" t="s">
        <v>317</v>
      </c>
      <c r="E24516" s="662">
        <v>121000</v>
      </c>
      <c r="F24516" s="662">
        <v>121000</v>
      </c>
      <c r="G24516" s="662">
        <v>120601</v>
      </c>
      <c r="H24516" s="661">
        <v>50</v>
      </c>
      <c r="I24516" s="662">
        <v>6050000</v>
      </c>
      <c r="J24516" s="663">
        <v>15000000</v>
      </c>
      <c r="K24516" s="662">
        <v>1809015000000</v>
      </c>
    </row>
    <row r="24517" spans="3:11" x14ac:dyDescent="0.25">
      <c r="C24517" s="660">
        <v>45968</v>
      </c>
      <c r="D24517" s="661" t="s">
        <v>1155</v>
      </c>
      <c r="E24517" s="662">
        <v>36000</v>
      </c>
      <c r="F24517" s="662">
        <v>36000</v>
      </c>
      <c r="G24517" s="662">
        <v>35000</v>
      </c>
      <c r="H24517" s="661">
        <v>1</v>
      </c>
      <c r="I24517" s="662">
        <v>36000</v>
      </c>
      <c r="J24517" s="663">
        <v>2400000</v>
      </c>
      <c r="K24517" s="662">
        <v>84000000000</v>
      </c>
    </row>
    <row r="24518" spans="3:11" x14ac:dyDescent="0.25">
      <c r="C24518" s="660">
        <v>45968</v>
      </c>
      <c r="D24518" s="661" t="s">
        <v>317</v>
      </c>
      <c r="E24518" s="662">
        <v>122000</v>
      </c>
      <c r="F24518" s="662">
        <v>121000</v>
      </c>
      <c r="G24518" s="662">
        <v>120601</v>
      </c>
      <c r="H24518" s="661">
        <v>5</v>
      </c>
      <c r="I24518" s="662">
        <v>610000</v>
      </c>
      <c r="J24518" s="663">
        <v>15000000</v>
      </c>
      <c r="K24518" s="662">
        <v>1809015000000</v>
      </c>
    </row>
    <row r="24519" spans="3:11" x14ac:dyDescent="0.25">
      <c r="C24519" s="660">
        <v>45968</v>
      </c>
      <c r="D24519" s="661" t="s">
        <v>1155</v>
      </c>
      <c r="E24519" s="662">
        <v>36000</v>
      </c>
      <c r="F24519" s="662">
        <v>36000</v>
      </c>
      <c r="G24519" s="662">
        <v>35000</v>
      </c>
      <c r="H24519" s="661">
        <v>6</v>
      </c>
      <c r="I24519" s="662">
        <v>216000</v>
      </c>
      <c r="J24519" s="663">
        <v>2400000</v>
      </c>
      <c r="K24519" s="662">
        <v>84000000000</v>
      </c>
    </row>
    <row r="24520" spans="3:11" x14ac:dyDescent="0.25">
      <c r="C24520" s="660">
        <v>45968</v>
      </c>
      <c r="D24520" s="661" t="s">
        <v>312</v>
      </c>
      <c r="E24520" s="662">
        <v>25000</v>
      </c>
      <c r="F24520" s="662">
        <v>24500</v>
      </c>
      <c r="G24520" s="662">
        <v>25000</v>
      </c>
      <c r="H24520" s="661">
        <v>1</v>
      </c>
      <c r="I24520" s="662">
        <v>25000</v>
      </c>
      <c r="J24520" s="663">
        <v>20000000</v>
      </c>
      <c r="K24520" s="662">
        <v>500000000000</v>
      </c>
    </row>
    <row r="24521" spans="3:11" x14ac:dyDescent="0.25">
      <c r="C24521" s="660">
        <v>45968</v>
      </c>
      <c r="D24521" s="661" t="s">
        <v>312</v>
      </c>
      <c r="E24521" s="662">
        <v>24500</v>
      </c>
      <c r="F24521" s="662">
        <v>24500</v>
      </c>
      <c r="G24521" s="662">
        <v>25000</v>
      </c>
      <c r="H24521" s="661">
        <v>17</v>
      </c>
      <c r="I24521" s="662">
        <v>416500</v>
      </c>
      <c r="J24521" s="663">
        <v>20000000</v>
      </c>
      <c r="K24521" s="662">
        <v>500000000000</v>
      </c>
    </row>
    <row r="24522" spans="3:11" x14ac:dyDescent="0.25">
      <c r="C24522" s="660">
        <v>45968</v>
      </c>
      <c r="D24522" s="661" t="s">
        <v>310</v>
      </c>
      <c r="E24522" s="662">
        <v>97509</v>
      </c>
      <c r="F24522" s="662">
        <v>97509</v>
      </c>
      <c r="G24522" s="662">
        <v>96000</v>
      </c>
      <c r="H24522" s="661">
        <v>3</v>
      </c>
      <c r="I24522" s="662">
        <v>292527</v>
      </c>
      <c r="J24522" s="663">
        <v>19450000</v>
      </c>
      <c r="K24522" s="662">
        <v>1867200000000</v>
      </c>
    </row>
    <row r="24523" spans="3:11" x14ac:dyDescent="0.25">
      <c r="C24523" s="660">
        <v>45968</v>
      </c>
      <c r="D24523" s="661" t="s">
        <v>310</v>
      </c>
      <c r="E24523" s="662">
        <v>97509</v>
      </c>
      <c r="F24523" s="662">
        <v>97509</v>
      </c>
      <c r="G24523" s="662">
        <v>96000</v>
      </c>
      <c r="H24523" s="661">
        <v>4</v>
      </c>
      <c r="I24523" s="662">
        <v>390036</v>
      </c>
      <c r="J24523" s="663">
        <v>19450000</v>
      </c>
      <c r="K24523" s="662">
        <v>1867200000000</v>
      </c>
    </row>
    <row r="24524" spans="3:11" x14ac:dyDescent="0.25">
      <c r="C24524" s="660">
        <v>45968</v>
      </c>
      <c r="D24524" s="661" t="s">
        <v>310</v>
      </c>
      <c r="E24524" s="662">
        <v>97509</v>
      </c>
      <c r="F24524" s="662">
        <v>97509</v>
      </c>
      <c r="G24524" s="662">
        <v>96000</v>
      </c>
      <c r="H24524" s="661">
        <v>4</v>
      </c>
      <c r="I24524" s="662">
        <v>390036</v>
      </c>
      <c r="J24524" s="663">
        <v>19450000</v>
      </c>
      <c r="K24524" s="662">
        <v>1867200000000</v>
      </c>
    </row>
    <row r="24525" spans="3:11" x14ac:dyDescent="0.25">
      <c r="C24525" s="660">
        <v>45968</v>
      </c>
      <c r="D24525" s="661" t="s">
        <v>312</v>
      </c>
      <c r="E24525" s="662">
        <v>24500</v>
      </c>
      <c r="F24525" s="662">
        <v>24500</v>
      </c>
      <c r="G24525" s="662">
        <v>25000</v>
      </c>
      <c r="H24525" s="661">
        <v>40</v>
      </c>
      <c r="I24525" s="662">
        <v>980000</v>
      </c>
      <c r="J24525" s="663">
        <v>20000000</v>
      </c>
      <c r="K24525" s="662">
        <v>500000000000</v>
      </c>
    </row>
    <row r="24526" spans="3:11" x14ac:dyDescent="0.25">
      <c r="C24526" s="660">
        <v>45968</v>
      </c>
      <c r="D24526" s="661" t="s">
        <v>1154</v>
      </c>
      <c r="E24526" s="662">
        <v>55000</v>
      </c>
      <c r="F24526" s="662">
        <v>55000</v>
      </c>
      <c r="G24526" s="662">
        <v>54999</v>
      </c>
      <c r="H24526" s="661">
        <v>1</v>
      </c>
      <c r="I24526" s="662">
        <v>55000</v>
      </c>
      <c r="J24526" s="663">
        <v>600000</v>
      </c>
      <c r="K24526" s="662">
        <v>32999400000</v>
      </c>
    </row>
    <row r="24527" spans="3:11" x14ac:dyDescent="0.25">
      <c r="C24527" s="660">
        <v>45968</v>
      </c>
      <c r="D24527" s="661" t="s">
        <v>1154</v>
      </c>
      <c r="E24527" s="662">
        <v>55000</v>
      </c>
      <c r="F24527" s="662">
        <v>55000</v>
      </c>
      <c r="G24527" s="662">
        <v>54999</v>
      </c>
      <c r="H24527" s="661">
        <v>1</v>
      </c>
      <c r="I24527" s="662">
        <v>55000</v>
      </c>
      <c r="J24527" s="663">
        <v>600000</v>
      </c>
      <c r="K24527" s="662">
        <v>32999400000</v>
      </c>
    </row>
    <row r="24528" spans="3:11" x14ac:dyDescent="0.25">
      <c r="C24528" s="660">
        <v>45968</v>
      </c>
      <c r="D24528" s="661" t="s">
        <v>1155</v>
      </c>
      <c r="E24528" s="662">
        <v>36000</v>
      </c>
      <c r="F24528" s="662">
        <v>36000</v>
      </c>
      <c r="G24528" s="662">
        <v>35000</v>
      </c>
      <c r="H24528" s="661">
        <v>2</v>
      </c>
      <c r="I24528" s="662">
        <v>72000</v>
      </c>
      <c r="J24528" s="663">
        <v>2400000</v>
      </c>
      <c r="K24528" s="662">
        <v>84000000000</v>
      </c>
    </row>
    <row r="24529" spans="3:11" x14ac:dyDescent="0.25">
      <c r="C24529" s="660">
        <v>45968</v>
      </c>
      <c r="D24529" s="661" t="s">
        <v>312</v>
      </c>
      <c r="E24529" s="662">
        <v>24500</v>
      </c>
      <c r="F24529" s="662">
        <v>24500</v>
      </c>
      <c r="G24529" s="662">
        <v>25000</v>
      </c>
      <c r="H24529" s="661">
        <v>1</v>
      </c>
      <c r="I24529" s="662">
        <v>24500</v>
      </c>
      <c r="J24529" s="663">
        <v>20000000</v>
      </c>
      <c r="K24529" s="662">
        <v>500000000000</v>
      </c>
    </row>
    <row r="24530" spans="3:11" x14ac:dyDescent="0.25">
      <c r="C24530" s="660">
        <v>45968</v>
      </c>
      <c r="D24530" s="661" t="s">
        <v>1155</v>
      </c>
      <c r="E24530" s="662">
        <v>36000</v>
      </c>
      <c r="F24530" s="662">
        <v>36000</v>
      </c>
      <c r="G24530" s="662">
        <v>35000</v>
      </c>
      <c r="H24530" s="661">
        <v>1</v>
      </c>
      <c r="I24530" s="662">
        <v>36000</v>
      </c>
      <c r="J24530" s="663">
        <v>2400000</v>
      </c>
      <c r="K24530" s="662">
        <v>84000000000</v>
      </c>
    </row>
    <row r="24531" spans="3:11" x14ac:dyDescent="0.25">
      <c r="C24531" s="660">
        <v>45968</v>
      </c>
      <c r="D24531" s="661" t="s">
        <v>1155</v>
      </c>
      <c r="E24531" s="662">
        <v>36000</v>
      </c>
      <c r="F24531" s="662">
        <v>36000</v>
      </c>
      <c r="G24531" s="662">
        <v>35000</v>
      </c>
      <c r="H24531" s="661">
        <v>2</v>
      </c>
      <c r="I24531" s="662">
        <v>72000</v>
      </c>
      <c r="J24531" s="663">
        <v>2400000</v>
      </c>
      <c r="K24531" s="662">
        <v>84000000000</v>
      </c>
    </row>
    <row r="24532" spans="3:11" x14ac:dyDescent="0.25">
      <c r="C24532" s="660">
        <v>45968</v>
      </c>
      <c r="D24532" s="661" t="s">
        <v>1154</v>
      </c>
      <c r="E24532" s="662">
        <v>55000</v>
      </c>
      <c r="F24532" s="662">
        <v>55000</v>
      </c>
      <c r="G24532" s="662">
        <v>54999</v>
      </c>
      <c r="H24532" s="661">
        <v>1</v>
      </c>
      <c r="I24532" s="662">
        <v>55000</v>
      </c>
      <c r="J24532" s="663">
        <v>600000</v>
      </c>
      <c r="K24532" s="662">
        <v>32999400000</v>
      </c>
    </row>
    <row r="24533" spans="3:11" x14ac:dyDescent="0.25">
      <c r="C24533" s="660">
        <v>45968</v>
      </c>
      <c r="D24533" s="661" t="s">
        <v>312</v>
      </c>
      <c r="E24533" s="662">
        <v>25000</v>
      </c>
      <c r="F24533" s="662">
        <v>24500</v>
      </c>
      <c r="G24533" s="662">
        <v>25000</v>
      </c>
      <c r="H24533" s="661">
        <v>2</v>
      </c>
      <c r="I24533" s="662">
        <v>50000</v>
      </c>
      <c r="J24533" s="663">
        <v>20000000</v>
      </c>
      <c r="K24533" s="662">
        <v>500000000000</v>
      </c>
    </row>
    <row r="24534" spans="3:11" x14ac:dyDescent="0.25">
      <c r="C24534" s="660">
        <v>45968</v>
      </c>
      <c r="D24534" s="661" t="s">
        <v>310</v>
      </c>
      <c r="E24534" s="662">
        <v>97509</v>
      </c>
      <c r="F24534" s="662">
        <v>97509</v>
      </c>
      <c r="G24534" s="662">
        <v>96000</v>
      </c>
      <c r="H24534" s="661">
        <v>1</v>
      </c>
      <c r="I24534" s="662">
        <v>97509</v>
      </c>
      <c r="J24534" s="663">
        <v>19450000</v>
      </c>
      <c r="K24534" s="662">
        <v>1867200000000</v>
      </c>
    </row>
    <row r="24535" spans="3:11" x14ac:dyDescent="0.25">
      <c r="C24535" s="660">
        <v>45968</v>
      </c>
      <c r="D24535" s="661" t="s">
        <v>317</v>
      </c>
      <c r="E24535" s="662">
        <v>121900</v>
      </c>
      <c r="F24535" s="662">
        <v>121000</v>
      </c>
      <c r="G24535" s="662">
        <v>120601</v>
      </c>
      <c r="H24535" s="661">
        <v>10</v>
      </c>
      <c r="I24535" s="662">
        <v>1219000</v>
      </c>
      <c r="J24535" s="663">
        <v>15000000</v>
      </c>
      <c r="K24535" s="662">
        <v>1809015000000</v>
      </c>
    </row>
    <row r="24536" spans="3:11" x14ac:dyDescent="0.25">
      <c r="C24536" s="660">
        <v>45968</v>
      </c>
      <c r="D24536" s="661" t="s">
        <v>312</v>
      </c>
      <c r="E24536" s="662">
        <v>25000</v>
      </c>
      <c r="F24536" s="662">
        <v>24500</v>
      </c>
      <c r="G24536" s="662">
        <v>25000</v>
      </c>
      <c r="H24536" s="661">
        <v>1</v>
      </c>
      <c r="I24536" s="662">
        <v>25000</v>
      </c>
      <c r="J24536" s="663">
        <v>20000000</v>
      </c>
      <c r="K24536" s="662">
        <v>500000000000</v>
      </c>
    </row>
    <row r="24537" spans="3:11" x14ac:dyDescent="0.25">
      <c r="C24537" s="660">
        <v>45968</v>
      </c>
      <c r="D24537" s="661" t="s">
        <v>317</v>
      </c>
      <c r="E24537" s="662">
        <v>121900</v>
      </c>
      <c r="F24537" s="662">
        <v>121000</v>
      </c>
      <c r="G24537" s="662">
        <v>120601</v>
      </c>
      <c r="H24537" s="661">
        <v>1</v>
      </c>
      <c r="I24537" s="662">
        <v>121900</v>
      </c>
      <c r="J24537" s="663">
        <v>15000000</v>
      </c>
      <c r="K24537" s="662">
        <v>1809015000000</v>
      </c>
    </row>
    <row r="24538" spans="3:11" x14ac:dyDescent="0.25">
      <c r="C24538" s="660">
        <v>45968</v>
      </c>
      <c r="D24538" s="661" t="s">
        <v>1155</v>
      </c>
      <c r="E24538" s="662">
        <v>36000</v>
      </c>
      <c r="F24538" s="662">
        <v>36000</v>
      </c>
      <c r="G24538" s="662">
        <v>35000</v>
      </c>
      <c r="H24538" s="661">
        <v>46</v>
      </c>
      <c r="I24538" s="662">
        <v>1656000</v>
      </c>
      <c r="J24538" s="663">
        <v>2400000</v>
      </c>
      <c r="K24538" s="662">
        <v>84000000000</v>
      </c>
    </row>
    <row r="24539" spans="3:11" x14ac:dyDescent="0.25">
      <c r="C24539" s="660">
        <v>45968</v>
      </c>
      <c r="D24539" s="661" t="s">
        <v>1155</v>
      </c>
      <c r="E24539" s="662">
        <v>36000</v>
      </c>
      <c r="F24539" s="662">
        <v>36000</v>
      </c>
      <c r="G24539" s="662">
        <v>35000</v>
      </c>
      <c r="H24539" s="661">
        <v>2</v>
      </c>
      <c r="I24539" s="662">
        <v>72000</v>
      </c>
      <c r="J24539" s="663">
        <v>2400000</v>
      </c>
      <c r="K24539" s="662">
        <v>84000000000</v>
      </c>
    </row>
    <row r="24540" spans="3:11" x14ac:dyDescent="0.25">
      <c r="C24540" s="660">
        <v>45968</v>
      </c>
      <c r="D24540" s="661" t="s">
        <v>312</v>
      </c>
      <c r="E24540" s="662">
        <v>25000</v>
      </c>
      <c r="F24540" s="662">
        <v>24500</v>
      </c>
      <c r="G24540" s="662">
        <v>25000</v>
      </c>
      <c r="H24540" s="661">
        <v>2</v>
      </c>
      <c r="I24540" s="662">
        <v>50000</v>
      </c>
      <c r="J24540" s="663">
        <v>20000000</v>
      </c>
      <c r="K24540" s="662">
        <v>500000000000</v>
      </c>
    </row>
    <row r="24541" spans="3:11" x14ac:dyDescent="0.25">
      <c r="C24541" s="660">
        <v>45968</v>
      </c>
      <c r="D24541" s="661" t="s">
        <v>312</v>
      </c>
      <c r="E24541" s="662">
        <v>25000</v>
      </c>
      <c r="F24541" s="662">
        <v>24500</v>
      </c>
      <c r="G24541" s="662">
        <v>25000</v>
      </c>
      <c r="H24541" s="661">
        <v>18</v>
      </c>
      <c r="I24541" s="662">
        <v>450000</v>
      </c>
      <c r="J24541" s="663">
        <v>20000000</v>
      </c>
      <c r="K24541" s="662">
        <v>500000000000</v>
      </c>
    </row>
    <row r="24542" spans="3:11" x14ac:dyDescent="0.25">
      <c r="C24542" s="660">
        <v>45968</v>
      </c>
      <c r="D24542" s="661" t="s">
        <v>1155</v>
      </c>
      <c r="E24542" s="662">
        <v>36500</v>
      </c>
      <c r="F24542" s="662">
        <v>36000</v>
      </c>
      <c r="G24542" s="662">
        <v>35000</v>
      </c>
      <c r="H24542" s="661">
        <v>28</v>
      </c>
      <c r="I24542" s="662">
        <v>1022000</v>
      </c>
      <c r="J24542" s="663">
        <v>2400000</v>
      </c>
      <c r="K24542" s="662">
        <v>84000000000</v>
      </c>
    </row>
    <row r="24543" spans="3:11" x14ac:dyDescent="0.25">
      <c r="C24543" s="660">
        <v>45968</v>
      </c>
      <c r="D24543" s="661" t="s">
        <v>310</v>
      </c>
      <c r="E24543" s="662">
        <v>97509</v>
      </c>
      <c r="F24543" s="662">
        <v>97509</v>
      </c>
      <c r="G24543" s="662">
        <v>96000</v>
      </c>
      <c r="H24543" s="661">
        <v>1</v>
      </c>
      <c r="I24543" s="662">
        <v>97509</v>
      </c>
      <c r="J24543" s="663">
        <v>19450000</v>
      </c>
      <c r="K24543" s="662">
        <v>1867200000000</v>
      </c>
    </row>
    <row r="24544" spans="3:11" x14ac:dyDescent="0.25">
      <c r="C24544" s="660">
        <v>45968</v>
      </c>
      <c r="D24544" s="661" t="s">
        <v>312</v>
      </c>
      <c r="E24544" s="662">
        <v>25000</v>
      </c>
      <c r="F24544" s="662">
        <v>24500</v>
      </c>
      <c r="G24544" s="662">
        <v>25000</v>
      </c>
      <c r="H24544" s="661">
        <v>14</v>
      </c>
      <c r="I24544" s="662">
        <v>350000</v>
      </c>
      <c r="J24544" s="663">
        <v>20000000</v>
      </c>
      <c r="K24544" s="662">
        <v>500000000000</v>
      </c>
    </row>
    <row r="24545" spans="3:11" x14ac:dyDescent="0.25">
      <c r="C24545" s="660">
        <v>45968</v>
      </c>
      <c r="D24545" s="661" t="s">
        <v>1155</v>
      </c>
      <c r="E24545" s="662">
        <v>36500</v>
      </c>
      <c r="F24545" s="662">
        <v>36000</v>
      </c>
      <c r="G24545" s="662">
        <v>35000</v>
      </c>
      <c r="H24545" s="661">
        <v>2</v>
      </c>
      <c r="I24545" s="662">
        <v>73000</v>
      </c>
      <c r="J24545" s="663">
        <v>2400000</v>
      </c>
      <c r="K24545" s="662">
        <v>84000000000</v>
      </c>
    </row>
    <row r="24546" spans="3:11" x14ac:dyDescent="0.25">
      <c r="C24546" s="660">
        <v>45968</v>
      </c>
      <c r="D24546" s="661" t="s">
        <v>312</v>
      </c>
      <c r="E24546" s="662">
        <v>25000</v>
      </c>
      <c r="F24546" s="662">
        <v>24500</v>
      </c>
      <c r="G24546" s="662">
        <v>25000</v>
      </c>
      <c r="H24546" s="661">
        <v>3</v>
      </c>
      <c r="I24546" s="662">
        <v>75000</v>
      </c>
      <c r="J24546" s="663">
        <v>20000000</v>
      </c>
      <c r="K24546" s="662">
        <v>500000000000</v>
      </c>
    </row>
    <row r="24547" spans="3:11" x14ac:dyDescent="0.25">
      <c r="C24547" s="660">
        <v>45968</v>
      </c>
      <c r="D24547" s="661" t="s">
        <v>1155</v>
      </c>
      <c r="E24547" s="662">
        <v>36500</v>
      </c>
      <c r="F24547" s="662">
        <v>36000</v>
      </c>
      <c r="G24547" s="662">
        <v>35000</v>
      </c>
      <c r="H24547" s="661">
        <v>1</v>
      </c>
      <c r="I24547" s="662">
        <v>36500</v>
      </c>
      <c r="J24547" s="663">
        <v>2400000</v>
      </c>
      <c r="K24547" s="662">
        <v>84000000000</v>
      </c>
    </row>
    <row r="24548" spans="3:11" x14ac:dyDescent="0.25">
      <c r="C24548" s="660">
        <v>45968</v>
      </c>
      <c r="D24548" s="661" t="s">
        <v>1155</v>
      </c>
      <c r="E24548" s="662">
        <v>36500</v>
      </c>
      <c r="F24548" s="662">
        <v>36000</v>
      </c>
      <c r="G24548" s="662">
        <v>35000</v>
      </c>
      <c r="H24548" s="661">
        <v>7</v>
      </c>
      <c r="I24548" s="662">
        <v>255500</v>
      </c>
      <c r="J24548" s="663">
        <v>2400000</v>
      </c>
      <c r="K24548" s="662">
        <v>84000000000</v>
      </c>
    </row>
    <row r="24549" spans="3:11" x14ac:dyDescent="0.25">
      <c r="C24549" s="660">
        <v>45968</v>
      </c>
      <c r="D24549" s="661" t="s">
        <v>312</v>
      </c>
      <c r="E24549" s="662">
        <v>25000</v>
      </c>
      <c r="F24549" s="662">
        <v>24500</v>
      </c>
      <c r="G24549" s="662">
        <v>25000</v>
      </c>
      <c r="H24549" s="661">
        <v>1</v>
      </c>
      <c r="I24549" s="662">
        <v>25000</v>
      </c>
      <c r="J24549" s="663">
        <v>20000000</v>
      </c>
      <c r="K24549" s="662">
        <v>500000000000</v>
      </c>
    </row>
    <row r="24550" spans="3:11" x14ac:dyDescent="0.25">
      <c r="C24550" s="660">
        <v>45968</v>
      </c>
      <c r="D24550" s="661" t="s">
        <v>310</v>
      </c>
      <c r="E24550" s="662">
        <v>97509</v>
      </c>
      <c r="F24550" s="662">
        <v>97509</v>
      </c>
      <c r="G24550" s="662">
        <v>96000</v>
      </c>
      <c r="H24550" s="661">
        <v>1</v>
      </c>
      <c r="I24550" s="662">
        <v>97509</v>
      </c>
      <c r="J24550" s="663">
        <v>19450000</v>
      </c>
      <c r="K24550" s="662">
        <v>1867200000000</v>
      </c>
    </row>
    <row r="24551" spans="3:11" x14ac:dyDescent="0.25">
      <c r="C24551" s="660">
        <v>45968</v>
      </c>
      <c r="D24551" s="661" t="s">
        <v>310</v>
      </c>
      <c r="E24551" s="662">
        <v>97000</v>
      </c>
      <c r="F24551" s="662">
        <v>97509</v>
      </c>
      <c r="G24551" s="662">
        <v>96000</v>
      </c>
      <c r="H24551" s="661">
        <v>3</v>
      </c>
      <c r="I24551" s="662">
        <v>291000</v>
      </c>
      <c r="J24551" s="663">
        <v>19450000</v>
      </c>
      <c r="K24551" s="662">
        <v>1867200000000</v>
      </c>
    </row>
    <row r="24552" spans="3:11" x14ac:dyDescent="0.25">
      <c r="C24552" s="660">
        <v>45968</v>
      </c>
      <c r="D24552" s="661" t="s">
        <v>1155</v>
      </c>
      <c r="E24552" s="662">
        <v>36500</v>
      </c>
      <c r="F24552" s="662">
        <v>36000</v>
      </c>
      <c r="G24552" s="662">
        <v>35000</v>
      </c>
      <c r="H24552" s="661">
        <v>6</v>
      </c>
      <c r="I24552" s="662">
        <v>219000</v>
      </c>
      <c r="J24552" s="663">
        <v>2400000</v>
      </c>
      <c r="K24552" s="662">
        <v>84000000000</v>
      </c>
    </row>
    <row r="24553" spans="3:11" x14ac:dyDescent="0.25">
      <c r="C24553" s="660">
        <v>45968</v>
      </c>
      <c r="D24553" s="661" t="s">
        <v>312</v>
      </c>
      <c r="E24553" s="662">
        <v>25000</v>
      </c>
      <c r="F24553" s="662">
        <v>24500</v>
      </c>
      <c r="G24553" s="662">
        <v>25000</v>
      </c>
      <c r="H24553" s="661">
        <v>1</v>
      </c>
      <c r="I24553" s="662">
        <v>25000</v>
      </c>
      <c r="J24553" s="663">
        <v>20000000</v>
      </c>
      <c r="K24553" s="662">
        <v>500000000000</v>
      </c>
    </row>
    <row r="24554" spans="3:11" x14ac:dyDescent="0.25">
      <c r="C24554" s="660">
        <v>45968</v>
      </c>
      <c r="D24554" s="661" t="s">
        <v>317</v>
      </c>
      <c r="E24554" s="662">
        <v>121000</v>
      </c>
      <c r="F24554" s="662">
        <v>121000</v>
      </c>
      <c r="G24554" s="662">
        <v>120601</v>
      </c>
      <c r="H24554" s="661">
        <v>25</v>
      </c>
      <c r="I24554" s="662">
        <v>3025000</v>
      </c>
      <c r="J24554" s="663">
        <v>15000000</v>
      </c>
      <c r="K24554" s="662">
        <v>1809015000000</v>
      </c>
    </row>
    <row r="24555" spans="3:11" x14ac:dyDescent="0.25">
      <c r="C24555" s="660">
        <v>45968</v>
      </c>
      <c r="D24555" s="661" t="s">
        <v>317</v>
      </c>
      <c r="E24555" s="662">
        <v>121900</v>
      </c>
      <c r="F24555" s="662">
        <v>121000</v>
      </c>
      <c r="G24555" s="662">
        <v>120601</v>
      </c>
      <c r="H24555" s="661">
        <v>2</v>
      </c>
      <c r="I24555" s="662">
        <v>243800</v>
      </c>
      <c r="J24555" s="663">
        <v>15000000</v>
      </c>
      <c r="K24555" s="662">
        <v>1809015000000</v>
      </c>
    </row>
    <row r="24556" spans="3:11" x14ac:dyDescent="0.25">
      <c r="C24556" s="660">
        <v>45968</v>
      </c>
      <c r="D24556" s="661" t="s">
        <v>310</v>
      </c>
      <c r="E24556" s="662">
        <v>97509</v>
      </c>
      <c r="F24556" s="662">
        <v>97509</v>
      </c>
      <c r="G24556" s="662">
        <v>96000</v>
      </c>
      <c r="H24556" s="661">
        <v>5</v>
      </c>
      <c r="I24556" s="662">
        <v>487545</v>
      </c>
      <c r="J24556" s="663">
        <v>19450000</v>
      </c>
      <c r="K24556" s="662">
        <v>1867200000000</v>
      </c>
    </row>
    <row r="24557" spans="3:11" x14ac:dyDescent="0.25">
      <c r="C24557" s="660">
        <v>45968</v>
      </c>
      <c r="D24557" s="661" t="s">
        <v>312</v>
      </c>
      <c r="E24557" s="662">
        <v>25000</v>
      </c>
      <c r="F24557" s="662">
        <v>24500</v>
      </c>
      <c r="G24557" s="662">
        <v>25000</v>
      </c>
      <c r="H24557" s="661">
        <v>2</v>
      </c>
      <c r="I24557" s="662">
        <v>50000</v>
      </c>
      <c r="J24557" s="663">
        <v>20000000</v>
      </c>
      <c r="K24557" s="662">
        <v>500000000000</v>
      </c>
    </row>
    <row r="24558" spans="3:11" x14ac:dyDescent="0.25">
      <c r="C24558" s="660">
        <v>45968</v>
      </c>
      <c r="D24558" s="661" t="s">
        <v>317</v>
      </c>
      <c r="E24558" s="662">
        <v>121900</v>
      </c>
      <c r="F24558" s="662">
        <v>121000</v>
      </c>
      <c r="G24558" s="662">
        <v>120601</v>
      </c>
      <c r="H24558" s="661">
        <v>1</v>
      </c>
      <c r="I24558" s="662">
        <v>121900</v>
      </c>
      <c r="J24558" s="663">
        <v>15000000</v>
      </c>
      <c r="K24558" s="662">
        <v>1809015000000</v>
      </c>
    </row>
    <row r="24559" spans="3:11" x14ac:dyDescent="0.25">
      <c r="C24559" s="660">
        <v>45968</v>
      </c>
      <c r="D24559" s="661" t="s">
        <v>1155</v>
      </c>
      <c r="E24559" s="662">
        <v>35550</v>
      </c>
      <c r="F24559" s="662">
        <v>36000</v>
      </c>
      <c r="G24559" s="662">
        <v>35000</v>
      </c>
      <c r="H24559" s="661">
        <v>27</v>
      </c>
      <c r="I24559" s="662">
        <v>959850</v>
      </c>
      <c r="J24559" s="663">
        <v>2400000</v>
      </c>
      <c r="K24559" s="662">
        <v>84000000000</v>
      </c>
    </row>
    <row r="24560" spans="3:11" x14ac:dyDescent="0.25">
      <c r="C24560" s="660">
        <v>45968</v>
      </c>
      <c r="D24560" s="661" t="s">
        <v>1155</v>
      </c>
      <c r="E24560" s="662">
        <v>35550</v>
      </c>
      <c r="F24560" s="662">
        <v>36000</v>
      </c>
      <c r="G24560" s="662">
        <v>35000</v>
      </c>
      <c r="H24560" s="661">
        <v>6</v>
      </c>
      <c r="I24560" s="662">
        <v>213300</v>
      </c>
      <c r="J24560" s="663">
        <v>2400000</v>
      </c>
      <c r="K24560" s="662">
        <v>84000000000</v>
      </c>
    </row>
    <row r="24561" spans="3:11" x14ac:dyDescent="0.25">
      <c r="C24561" s="660">
        <v>45968</v>
      </c>
      <c r="D24561" s="661" t="s">
        <v>312</v>
      </c>
      <c r="E24561" s="662">
        <v>25000</v>
      </c>
      <c r="F24561" s="662">
        <v>24500</v>
      </c>
      <c r="G24561" s="662">
        <v>25000</v>
      </c>
      <c r="H24561" s="661">
        <v>2</v>
      </c>
      <c r="I24561" s="662">
        <v>50000</v>
      </c>
      <c r="J24561" s="663">
        <v>20000000</v>
      </c>
      <c r="K24561" s="662">
        <v>500000000000</v>
      </c>
    </row>
    <row r="24562" spans="3:11" x14ac:dyDescent="0.25">
      <c r="C24562" s="660">
        <v>45968</v>
      </c>
      <c r="D24562" s="661" t="s">
        <v>1155</v>
      </c>
      <c r="E24562" s="662">
        <v>35500</v>
      </c>
      <c r="F24562" s="662">
        <v>36000</v>
      </c>
      <c r="G24562" s="662">
        <v>35000</v>
      </c>
      <c r="H24562" s="661">
        <v>1</v>
      </c>
      <c r="I24562" s="662">
        <v>35500</v>
      </c>
      <c r="J24562" s="663">
        <v>2400000</v>
      </c>
      <c r="K24562" s="662">
        <v>84000000000</v>
      </c>
    </row>
    <row r="24563" spans="3:11" x14ac:dyDescent="0.25">
      <c r="C24563" s="660">
        <v>45968</v>
      </c>
      <c r="D24563" s="661" t="s">
        <v>1155</v>
      </c>
      <c r="E24563" s="662">
        <v>35500</v>
      </c>
      <c r="F24563" s="662">
        <v>36000</v>
      </c>
      <c r="G24563" s="662">
        <v>35000</v>
      </c>
      <c r="H24563" s="661">
        <v>3</v>
      </c>
      <c r="I24563" s="662">
        <v>106500</v>
      </c>
      <c r="J24563" s="663">
        <v>2400000</v>
      </c>
      <c r="K24563" s="662">
        <v>84000000000</v>
      </c>
    </row>
    <row r="24564" spans="3:11" x14ac:dyDescent="0.25">
      <c r="C24564" s="660">
        <v>45968</v>
      </c>
      <c r="D24564" s="661" t="s">
        <v>1155</v>
      </c>
      <c r="E24564" s="662">
        <v>35500</v>
      </c>
      <c r="F24564" s="662">
        <v>36000</v>
      </c>
      <c r="G24564" s="662">
        <v>35000</v>
      </c>
      <c r="H24564" s="661">
        <v>1</v>
      </c>
      <c r="I24564" s="662">
        <v>35500</v>
      </c>
      <c r="J24564" s="663">
        <v>2400000</v>
      </c>
      <c r="K24564" s="662">
        <v>84000000000</v>
      </c>
    </row>
    <row r="24565" spans="3:11" x14ac:dyDescent="0.25">
      <c r="C24565" s="660">
        <v>45968</v>
      </c>
      <c r="D24565" s="661" t="s">
        <v>1155</v>
      </c>
      <c r="E24565" s="662">
        <v>35000</v>
      </c>
      <c r="F24565" s="662">
        <v>36000</v>
      </c>
      <c r="G24565" s="662">
        <v>35000</v>
      </c>
      <c r="H24565" s="661">
        <v>7</v>
      </c>
      <c r="I24565" s="662">
        <v>245000</v>
      </c>
      <c r="J24565" s="663">
        <v>2400000</v>
      </c>
      <c r="K24565" s="662">
        <v>84000000000</v>
      </c>
    </row>
    <row r="24566" spans="3:11" x14ac:dyDescent="0.25">
      <c r="C24566" s="660">
        <v>45968</v>
      </c>
      <c r="D24566" s="661" t="s">
        <v>317</v>
      </c>
      <c r="E24566" s="662">
        <v>121000</v>
      </c>
      <c r="F24566" s="662">
        <v>121000</v>
      </c>
      <c r="G24566" s="662">
        <v>120601</v>
      </c>
      <c r="H24566" s="661">
        <v>2</v>
      </c>
      <c r="I24566" s="662">
        <v>242000</v>
      </c>
      <c r="J24566" s="663">
        <v>15000000</v>
      </c>
      <c r="K24566" s="662">
        <v>1809015000000</v>
      </c>
    </row>
    <row r="24567" spans="3:11" x14ac:dyDescent="0.25">
      <c r="C24567" s="660">
        <v>45968</v>
      </c>
      <c r="D24567" s="661" t="s">
        <v>312</v>
      </c>
      <c r="E24567" s="662">
        <v>25000</v>
      </c>
      <c r="F24567" s="662">
        <v>24500</v>
      </c>
      <c r="G24567" s="662">
        <v>25000</v>
      </c>
      <c r="H24567" s="661">
        <v>1</v>
      </c>
      <c r="I24567" s="662">
        <v>25000</v>
      </c>
      <c r="J24567" s="663">
        <v>20000000</v>
      </c>
      <c r="K24567" s="662">
        <v>500000000000</v>
      </c>
    </row>
    <row r="24568" spans="3:11" x14ac:dyDescent="0.25">
      <c r="C24568" s="660">
        <v>45968</v>
      </c>
      <c r="D24568" s="661" t="s">
        <v>317</v>
      </c>
      <c r="E24568" s="662">
        <v>121000</v>
      </c>
      <c r="F24568" s="662">
        <v>121000</v>
      </c>
      <c r="G24568" s="662">
        <v>120601</v>
      </c>
      <c r="H24568" s="661">
        <v>30</v>
      </c>
      <c r="I24568" s="662">
        <v>3630000</v>
      </c>
      <c r="J24568" s="663">
        <v>15000000</v>
      </c>
      <c r="K24568" s="662">
        <v>1809015000000</v>
      </c>
    </row>
    <row r="24569" spans="3:11" x14ac:dyDescent="0.25">
      <c r="C24569" s="660">
        <v>45968</v>
      </c>
      <c r="D24569" s="661" t="s">
        <v>317</v>
      </c>
      <c r="E24569" s="662">
        <v>121000</v>
      </c>
      <c r="F24569" s="662">
        <v>121000</v>
      </c>
      <c r="G24569" s="662">
        <v>120601</v>
      </c>
      <c r="H24569" s="661">
        <v>2</v>
      </c>
      <c r="I24569" s="662">
        <v>242000</v>
      </c>
      <c r="J24569" s="663">
        <v>15000000</v>
      </c>
      <c r="K24569" s="662">
        <v>1809015000000</v>
      </c>
    </row>
    <row r="24570" spans="3:11" x14ac:dyDescent="0.25">
      <c r="C24570" s="660">
        <v>45968</v>
      </c>
      <c r="D24570" s="661" t="s">
        <v>317</v>
      </c>
      <c r="E24570" s="662">
        <v>121000</v>
      </c>
      <c r="F24570" s="662">
        <v>121000</v>
      </c>
      <c r="G24570" s="662">
        <v>120601</v>
      </c>
      <c r="H24570" s="661">
        <v>10</v>
      </c>
      <c r="I24570" s="662">
        <v>1210000</v>
      </c>
      <c r="J24570" s="663">
        <v>15000000</v>
      </c>
      <c r="K24570" s="662">
        <v>1809015000000</v>
      </c>
    </row>
    <row r="24571" spans="3:11" x14ac:dyDescent="0.25">
      <c r="C24571" s="660">
        <v>45968</v>
      </c>
      <c r="D24571" s="661" t="s">
        <v>312</v>
      </c>
      <c r="E24571" s="662">
        <v>25000</v>
      </c>
      <c r="F24571" s="662">
        <v>24500</v>
      </c>
      <c r="G24571" s="662">
        <v>25000</v>
      </c>
      <c r="H24571" s="661">
        <v>10</v>
      </c>
      <c r="I24571" s="662">
        <v>250000</v>
      </c>
      <c r="J24571" s="663">
        <v>20000000</v>
      </c>
      <c r="K24571" s="662">
        <v>500000000000</v>
      </c>
    </row>
    <row r="24572" spans="3:11" x14ac:dyDescent="0.25">
      <c r="C24572" s="660">
        <v>45968</v>
      </c>
      <c r="D24572" s="661" t="s">
        <v>317</v>
      </c>
      <c r="E24572" s="662">
        <v>121000</v>
      </c>
      <c r="F24572" s="662">
        <v>121000</v>
      </c>
      <c r="G24572" s="662">
        <v>120601</v>
      </c>
      <c r="H24572" s="661">
        <v>10</v>
      </c>
      <c r="I24572" s="662">
        <v>1210000</v>
      </c>
      <c r="J24572" s="663">
        <v>15000000</v>
      </c>
      <c r="K24572" s="662">
        <v>1809015000000</v>
      </c>
    </row>
    <row r="24573" spans="3:11" x14ac:dyDescent="0.25">
      <c r="C24573" s="660">
        <v>45968</v>
      </c>
      <c r="D24573" s="661" t="s">
        <v>317</v>
      </c>
      <c r="E24573" s="662">
        <v>121000</v>
      </c>
      <c r="F24573" s="662">
        <v>121000</v>
      </c>
      <c r="G24573" s="662">
        <v>120601</v>
      </c>
      <c r="H24573" s="661">
        <v>20</v>
      </c>
      <c r="I24573" s="662">
        <v>2420000</v>
      </c>
      <c r="J24573" s="663">
        <v>15000000</v>
      </c>
      <c r="K24573" s="662">
        <v>1809015000000</v>
      </c>
    </row>
    <row r="24574" spans="3:11" x14ac:dyDescent="0.25">
      <c r="C24574" s="660">
        <v>45968</v>
      </c>
      <c r="D24574" s="661" t="s">
        <v>317</v>
      </c>
      <c r="E24574" s="662">
        <v>121000</v>
      </c>
      <c r="F24574" s="662">
        <v>121000</v>
      </c>
      <c r="G24574" s="662">
        <v>120601</v>
      </c>
      <c r="H24574" s="661">
        <v>1</v>
      </c>
      <c r="I24574" s="662">
        <v>121000</v>
      </c>
      <c r="J24574" s="663">
        <v>15000000</v>
      </c>
      <c r="K24574" s="662">
        <v>1809015000000</v>
      </c>
    </row>
    <row r="24575" spans="3:11" x14ac:dyDescent="0.25">
      <c r="C24575" s="660">
        <v>45968</v>
      </c>
      <c r="D24575" s="661" t="s">
        <v>317</v>
      </c>
      <c r="E24575" s="662">
        <v>121000</v>
      </c>
      <c r="F24575" s="662">
        <v>121000</v>
      </c>
      <c r="G24575" s="662">
        <v>120601</v>
      </c>
      <c r="H24575" s="661">
        <v>21</v>
      </c>
      <c r="I24575" s="662">
        <v>2541000</v>
      </c>
      <c r="J24575" s="663">
        <v>15000000</v>
      </c>
      <c r="K24575" s="662">
        <v>1809015000000</v>
      </c>
    </row>
    <row r="24576" spans="3:11" x14ac:dyDescent="0.25">
      <c r="C24576" s="660">
        <v>45968</v>
      </c>
      <c r="D24576" s="661" t="s">
        <v>317</v>
      </c>
      <c r="E24576" s="662">
        <v>121000</v>
      </c>
      <c r="F24576" s="662">
        <v>121000</v>
      </c>
      <c r="G24576" s="662">
        <v>120601</v>
      </c>
      <c r="H24576" s="661">
        <v>1</v>
      </c>
      <c r="I24576" s="662">
        <v>121000</v>
      </c>
      <c r="J24576" s="663">
        <v>15000000</v>
      </c>
      <c r="K24576" s="662">
        <v>1809015000000</v>
      </c>
    </row>
    <row r="24577" spans="3:11" x14ac:dyDescent="0.25">
      <c r="C24577" s="660">
        <v>45968</v>
      </c>
      <c r="D24577" s="661" t="s">
        <v>317</v>
      </c>
      <c r="E24577" s="662">
        <v>121000</v>
      </c>
      <c r="F24577" s="662">
        <v>121000</v>
      </c>
      <c r="G24577" s="662">
        <v>120601</v>
      </c>
      <c r="H24577" s="661">
        <v>4</v>
      </c>
      <c r="I24577" s="662">
        <v>484000</v>
      </c>
      <c r="J24577" s="663">
        <v>15000000</v>
      </c>
      <c r="K24577" s="662">
        <v>1809015000000</v>
      </c>
    </row>
    <row r="24578" spans="3:11" x14ac:dyDescent="0.25">
      <c r="C24578" s="660">
        <v>45968</v>
      </c>
      <c r="D24578" s="661" t="s">
        <v>310</v>
      </c>
      <c r="E24578" s="662">
        <v>97010</v>
      </c>
      <c r="F24578" s="662">
        <v>97509</v>
      </c>
      <c r="G24578" s="662">
        <v>96000</v>
      </c>
      <c r="H24578" s="661">
        <v>1</v>
      </c>
      <c r="I24578" s="662">
        <v>97010</v>
      </c>
      <c r="J24578" s="663">
        <v>19450000</v>
      </c>
      <c r="K24578" s="662">
        <v>1867200000000</v>
      </c>
    </row>
    <row r="24579" spans="3:11" x14ac:dyDescent="0.25">
      <c r="C24579" s="660">
        <v>45968</v>
      </c>
      <c r="D24579" s="661" t="s">
        <v>317</v>
      </c>
      <c r="E24579" s="662">
        <v>121000</v>
      </c>
      <c r="F24579" s="662">
        <v>121000</v>
      </c>
      <c r="G24579" s="662">
        <v>120601</v>
      </c>
      <c r="H24579" s="661">
        <v>1</v>
      </c>
      <c r="I24579" s="662">
        <v>121000</v>
      </c>
      <c r="J24579" s="663">
        <v>15000000</v>
      </c>
      <c r="K24579" s="662">
        <v>1809015000000</v>
      </c>
    </row>
    <row r="24580" spans="3:11" x14ac:dyDescent="0.25">
      <c r="C24580" s="660">
        <v>45968</v>
      </c>
      <c r="D24580" s="661" t="s">
        <v>310</v>
      </c>
      <c r="E24580" s="662">
        <v>97010</v>
      </c>
      <c r="F24580" s="662">
        <v>97509</v>
      </c>
      <c r="G24580" s="662">
        <v>96000</v>
      </c>
      <c r="H24580" s="661">
        <v>2</v>
      </c>
      <c r="I24580" s="662">
        <v>194020</v>
      </c>
      <c r="J24580" s="663">
        <v>19450000</v>
      </c>
      <c r="K24580" s="662">
        <v>1867200000000</v>
      </c>
    </row>
    <row r="24581" spans="3:11" x14ac:dyDescent="0.25">
      <c r="C24581" s="660">
        <v>45968</v>
      </c>
      <c r="D24581" s="661" t="s">
        <v>310</v>
      </c>
      <c r="E24581" s="662">
        <v>97000</v>
      </c>
      <c r="F24581" s="662">
        <v>97509</v>
      </c>
      <c r="G24581" s="662">
        <v>96000</v>
      </c>
      <c r="H24581" s="661">
        <v>2</v>
      </c>
      <c r="I24581" s="662">
        <v>194000</v>
      </c>
      <c r="J24581" s="663">
        <v>19450000</v>
      </c>
      <c r="K24581" s="662">
        <v>1867200000000</v>
      </c>
    </row>
    <row r="24582" spans="3:11" x14ac:dyDescent="0.25">
      <c r="C24582" s="660">
        <v>45968</v>
      </c>
      <c r="D24582" s="661" t="s">
        <v>310</v>
      </c>
      <c r="E24582" s="662">
        <v>97000</v>
      </c>
      <c r="F24582" s="662">
        <v>97509</v>
      </c>
      <c r="G24582" s="662">
        <v>96000</v>
      </c>
      <c r="H24582" s="661">
        <v>2</v>
      </c>
      <c r="I24582" s="662">
        <v>194000</v>
      </c>
      <c r="J24582" s="663">
        <v>19450000</v>
      </c>
      <c r="K24582" s="662">
        <v>1867200000000</v>
      </c>
    </row>
    <row r="24583" spans="3:11" x14ac:dyDescent="0.25">
      <c r="C24583" s="660">
        <v>45968</v>
      </c>
      <c r="D24583" s="661" t="s">
        <v>310</v>
      </c>
      <c r="E24583" s="662">
        <v>97000</v>
      </c>
      <c r="F24583" s="662">
        <v>97509</v>
      </c>
      <c r="G24583" s="662">
        <v>96000</v>
      </c>
      <c r="H24583" s="661">
        <v>2</v>
      </c>
      <c r="I24583" s="662">
        <v>194000</v>
      </c>
      <c r="J24583" s="663">
        <v>19450000</v>
      </c>
      <c r="K24583" s="662">
        <v>1867200000000</v>
      </c>
    </row>
    <row r="24584" spans="3:11" x14ac:dyDescent="0.25">
      <c r="C24584" s="660">
        <v>45968</v>
      </c>
      <c r="D24584" s="661" t="s">
        <v>317</v>
      </c>
      <c r="E24584" s="662">
        <v>121000</v>
      </c>
      <c r="F24584" s="662">
        <v>121000</v>
      </c>
      <c r="G24584" s="662">
        <v>120601</v>
      </c>
      <c r="H24584" s="661">
        <v>1</v>
      </c>
      <c r="I24584" s="662">
        <v>121000</v>
      </c>
      <c r="J24584" s="663">
        <v>15000000</v>
      </c>
      <c r="K24584" s="662">
        <v>1809015000000</v>
      </c>
    </row>
    <row r="24585" spans="3:11" x14ac:dyDescent="0.25">
      <c r="C24585" s="660">
        <v>45968</v>
      </c>
      <c r="D24585" s="661" t="s">
        <v>1154</v>
      </c>
      <c r="E24585" s="662">
        <v>52000</v>
      </c>
      <c r="F24585" s="662">
        <v>55000</v>
      </c>
      <c r="G24585" s="662">
        <v>54999</v>
      </c>
      <c r="H24585" s="661">
        <v>1</v>
      </c>
      <c r="I24585" s="662">
        <v>52000</v>
      </c>
      <c r="J24585" s="663">
        <v>600000</v>
      </c>
      <c r="K24585" s="662">
        <v>32999400000</v>
      </c>
    </row>
    <row r="24586" spans="3:11" x14ac:dyDescent="0.25">
      <c r="C24586" s="660">
        <v>45968</v>
      </c>
      <c r="D24586" s="661" t="s">
        <v>317</v>
      </c>
      <c r="E24586" s="662">
        <v>121000</v>
      </c>
      <c r="F24586" s="662">
        <v>121000</v>
      </c>
      <c r="G24586" s="662">
        <v>120601</v>
      </c>
      <c r="H24586" s="661">
        <v>10</v>
      </c>
      <c r="I24586" s="662">
        <v>1210000</v>
      </c>
      <c r="J24586" s="663">
        <v>15000000</v>
      </c>
      <c r="K24586" s="662">
        <v>1809015000000</v>
      </c>
    </row>
    <row r="24587" spans="3:11" x14ac:dyDescent="0.25">
      <c r="C24587" s="660">
        <v>45968</v>
      </c>
      <c r="D24587" s="661" t="s">
        <v>317</v>
      </c>
      <c r="E24587" s="662">
        <v>120601</v>
      </c>
      <c r="F24587" s="662">
        <v>121000</v>
      </c>
      <c r="G24587" s="662">
        <v>120601</v>
      </c>
      <c r="H24587" s="661">
        <v>1</v>
      </c>
      <c r="I24587" s="662">
        <v>120601</v>
      </c>
      <c r="J24587" s="663">
        <v>15000000</v>
      </c>
      <c r="K24587" s="662">
        <v>1809015000000</v>
      </c>
    </row>
    <row r="24588" spans="3:11" x14ac:dyDescent="0.25">
      <c r="C24588" s="660">
        <v>45968</v>
      </c>
      <c r="D24588" s="661" t="s">
        <v>317</v>
      </c>
      <c r="E24588" s="662">
        <v>120601</v>
      </c>
      <c r="F24588" s="662">
        <v>121000</v>
      </c>
      <c r="G24588" s="662">
        <v>120601</v>
      </c>
      <c r="H24588" s="661">
        <v>1</v>
      </c>
      <c r="I24588" s="662">
        <v>120601</v>
      </c>
      <c r="J24588" s="663">
        <v>15000000</v>
      </c>
      <c r="K24588" s="662">
        <v>1809015000000</v>
      </c>
    </row>
    <row r="24589" spans="3:11" x14ac:dyDescent="0.25">
      <c r="C24589" s="660">
        <v>45968</v>
      </c>
      <c r="D24589" s="661" t="s">
        <v>317</v>
      </c>
      <c r="E24589" s="662">
        <v>120601</v>
      </c>
      <c r="F24589" s="662">
        <v>121000</v>
      </c>
      <c r="G24589" s="662">
        <v>120601</v>
      </c>
      <c r="H24589" s="661">
        <v>15</v>
      </c>
      <c r="I24589" s="662">
        <v>1809015</v>
      </c>
      <c r="J24589" s="663">
        <v>15000000</v>
      </c>
      <c r="K24589" s="662">
        <v>1809015000000</v>
      </c>
    </row>
    <row r="24590" spans="3:11" x14ac:dyDescent="0.25">
      <c r="C24590" s="660">
        <v>45968</v>
      </c>
      <c r="D24590" s="661" t="s">
        <v>310</v>
      </c>
      <c r="E24590" s="662">
        <v>97000</v>
      </c>
      <c r="F24590" s="662">
        <v>97509</v>
      </c>
      <c r="G24590" s="662">
        <v>96000</v>
      </c>
      <c r="H24590" s="661">
        <v>3</v>
      </c>
      <c r="I24590" s="662">
        <v>291000</v>
      </c>
      <c r="J24590" s="663">
        <v>19450000</v>
      </c>
      <c r="K24590" s="662">
        <v>1867200000000</v>
      </c>
    </row>
    <row r="24591" spans="3:11" x14ac:dyDescent="0.25">
      <c r="C24591" s="660">
        <v>45968</v>
      </c>
      <c r="D24591" s="661" t="s">
        <v>310</v>
      </c>
      <c r="E24591" s="662">
        <v>97000</v>
      </c>
      <c r="F24591" s="662">
        <v>97509</v>
      </c>
      <c r="G24591" s="662">
        <v>96000</v>
      </c>
      <c r="H24591" s="661">
        <v>3</v>
      </c>
      <c r="I24591" s="662">
        <v>291000</v>
      </c>
      <c r="J24591" s="663">
        <v>19450000</v>
      </c>
      <c r="K24591" s="662">
        <v>1867200000000</v>
      </c>
    </row>
    <row r="24592" spans="3:11" x14ac:dyDescent="0.25">
      <c r="C24592" s="660">
        <v>45968</v>
      </c>
      <c r="D24592" s="661" t="s">
        <v>310</v>
      </c>
      <c r="E24592" s="662">
        <v>97000</v>
      </c>
      <c r="F24592" s="662">
        <v>97509</v>
      </c>
      <c r="G24592" s="662">
        <v>96000</v>
      </c>
      <c r="H24592" s="661">
        <v>2</v>
      </c>
      <c r="I24592" s="662">
        <v>194000</v>
      </c>
      <c r="J24592" s="663">
        <v>19450000</v>
      </c>
      <c r="K24592" s="662">
        <v>1867200000000</v>
      </c>
    </row>
    <row r="24593" spans="3:11" x14ac:dyDescent="0.25">
      <c r="C24593" s="660">
        <v>45968</v>
      </c>
      <c r="D24593" s="661" t="s">
        <v>310</v>
      </c>
      <c r="E24593" s="662">
        <v>97000</v>
      </c>
      <c r="F24593" s="662">
        <v>97509</v>
      </c>
      <c r="G24593" s="662">
        <v>96000</v>
      </c>
      <c r="H24593" s="661">
        <v>5</v>
      </c>
      <c r="I24593" s="662">
        <v>485000</v>
      </c>
      <c r="J24593" s="663">
        <v>19450000</v>
      </c>
      <c r="K24593" s="662">
        <v>1867200000000</v>
      </c>
    </row>
    <row r="24594" spans="3:11" x14ac:dyDescent="0.25">
      <c r="C24594" s="660">
        <v>45968</v>
      </c>
      <c r="D24594" s="661" t="s">
        <v>312</v>
      </c>
      <c r="E24594" s="662">
        <v>25000</v>
      </c>
      <c r="F24594" s="662">
        <v>24500</v>
      </c>
      <c r="G24594" s="662">
        <v>25000</v>
      </c>
      <c r="H24594" s="661">
        <v>2</v>
      </c>
      <c r="I24594" s="662">
        <v>50000</v>
      </c>
      <c r="J24594" s="663">
        <v>20000000</v>
      </c>
      <c r="K24594" s="662">
        <v>500000000000</v>
      </c>
    </row>
    <row r="24595" spans="3:11" x14ac:dyDescent="0.25">
      <c r="C24595" s="660">
        <v>45968</v>
      </c>
      <c r="D24595" s="661" t="s">
        <v>312</v>
      </c>
      <c r="E24595" s="662">
        <v>25000</v>
      </c>
      <c r="F24595" s="662">
        <v>24500</v>
      </c>
      <c r="G24595" s="662">
        <v>25000</v>
      </c>
      <c r="H24595" s="661">
        <v>18</v>
      </c>
      <c r="I24595" s="662">
        <v>450000</v>
      </c>
      <c r="J24595" s="663">
        <v>20000000</v>
      </c>
      <c r="K24595" s="662">
        <v>500000000000</v>
      </c>
    </row>
    <row r="24596" spans="3:11" x14ac:dyDescent="0.25">
      <c r="C24596" s="660">
        <v>45968</v>
      </c>
      <c r="D24596" s="661" t="s">
        <v>312</v>
      </c>
      <c r="E24596" s="662">
        <v>25000</v>
      </c>
      <c r="F24596" s="662">
        <v>24500</v>
      </c>
      <c r="G24596" s="662">
        <v>25000</v>
      </c>
      <c r="H24596" s="661">
        <v>7</v>
      </c>
      <c r="I24596" s="662">
        <v>175000</v>
      </c>
      <c r="J24596" s="663">
        <v>20000000</v>
      </c>
      <c r="K24596" s="662">
        <v>500000000000</v>
      </c>
    </row>
    <row r="24597" spans="3:11" x14ac:dyDescent="0.25">
      <c r="C24597" s="660">
        <v>45968</v>
      </c>
      <c r="D24597" s="661" t="s">
        <v>312</v>
      </c>
      <c r="E24597" s="662">
        <v>25000</v>
      </c>
      <c r="F24597" s="662">
        <v>24500</v>
      </c>
      <c r="G24597" s="662">
        <v>25000</v>
      </c>
      <c r="H24597" s="661">
        <v>3</v>
      </c>
      <c r="I24597" s="662">
        <v>75000</v>
      </c>
      <c r="J24597" s="663">
        <v>20000000</v>
      </c>
      <c r="K24597" s="662">
        <v>500000000000</v>
      </c>
    </row>
    <row r="24598" spans="3:11" x14ac:dyDescent="0.25">
      <c r="C24598" s="660">
        <v>45968</v>
      </c>
      <c r="D24598" s="661" t="s">
        <v>312</v>
      </c>
      <c r="E24598" s="662">
        <v>25000</v>
      </c>
      <c r="F24598" s="662">
        <v>24500</v>
      </c>
      <c r="G24598" s="662">
        <v>25000</v>
      </c>
      <c r="H24598" s="661">
        <v>14</v>
      </c>
      <c r="I24598" s="662">
        <v>350000</v>
      </c>
      <c r="J24598" s="663">
        <v>20000000</v>
      </c>
      <c r="K24598" s="662">
        <v>500000000000</v>
      </c>
    </row>
    <row r="24599" spans="3:11" x14ac:dyDescent="0.25">
      <c r="C24599" s="660">
        <v>45968</v>
      </c>
      <c r="D24599" s="661" t="s">
        <v>312</v>
      </c>
      <c r="E24599" s="662">
        <v>25000</v>
      </c>
      <c r="F24599" s="662">
        <v>24500</v>
      </c>
      <c r="G24599" s="662">
        <v>25000</v>
      </c>
      <c r="H24599" s="661">
        <v>5</v>
      </c>
      <c r="I24599" s="662">
        <v>125000</v>
      </c>
      <c r="J24599" s="663">
        <v>20000000</v>
      </c>
      <c r="K24599" s="662">
        <v>500000000000</v>
      </c>
    </row>
    <row r="24600" spans="3:11" x14ac:dyDescent="0.25">
      <c r="C24600" s="660">
        <v>45968</v>
      </c>
      <c r="D24600" s="661" t="s">
        <v>312</v>
      </c>
      <c r="E24600" s="662">
        <v>25000</v>
      </c>
      <c r="F24600" s="662">
        <v>24500</v>
      </c>
      <c r="G24600" s="662">
        <v>25000</v>
      </c>
      <c r="H24600" s="661">
        <v>3</v>
      </c>
      <c r="I24600" s="662">
        <v>75000</v>
      </c>
      <c r="J24600" s="663">
        <v>20000000</v>
      </c>
      <c r="K24600" s="662">
        <v>500000000000</v>
      </c>
    </row>
    <row r="24601" spans="3:11" x14ac:dyDescent="0.25">
      <c r="C24601" s="660">
        <v>45968</v>
      </c>
      <c r="D24601" s="661" t="s">
        <v>310</v>
      </c>
      <c r="E24601" s="662">
        <v>96001</v>
      </c>
      <c r="F24601" s="662">
        <v>97509</v>
      </c>
      <c r="G24601" s="662">
        <v>96000</v>
      </c>
      <c r="H24601" s="661">
        <v>1</v>
      </c>
      <c r="I24601" s="662">
        <v>96001</v>
      </c>
      <c r="J24601" s="663">
        <v>19450000</v>
      </c>
      <c r="K24601" s="662">
        <v>1867200000000</v>
      </c>
    </row>
    <row r="24602" spans="3:11" x14ac:dyDescent="0.25">
      <c r="C24602" s="660">
        <v>45968</v>
      </c>
      <c r="D24602" s="661" t="s">
        <v>310</v>
      </c>
      <c r="E24602" s="662">
        <v>96000</v>
      </c>
      <c r="F24602" s="662">
        <v>97509</v>
      </c>
      <c r="G24602" s="662">
        <v>96000</v>
      </c>
      <c r="H24602" s="661">
        <v>1</v>
      </c>
      <c r="I24602" s="662">
        <v>96000</v>
      </c>
      <c r="J24602" s="663">
        <v>19450000</v>
      </c>
      <c r="K24602" s="662">
        <v>1867200000000</v>
      </c>
    </row>
    <row r="24603" spans="3:11" x14ac:dyDescent="0.25">
      <c r="C24603" s="660">
        <v>45968</v>
      </c>
      <c r="D24603" s="661" t="s">
        <v>310</v>
      </c>
      <c r="E24603" s="662">
        <v>96000</v>
      </c>
      <c r="F24603" s="662">
        <v>97509</v>
      </c>
      <c r="G24603" s="662">
        <v>96000</v>
      </c>
      <c r="H24603" s="661">
        <v>8</v>
      </c>
      <c r="I24603" s="662">
        <v>768000</v>
      </c>
      <c r="J24603" s="663">
        <v>19450000</v>
      </c>
      <c r="K24603" s="662">
        <v>1867200000000</v>
      </c>
    </row>
    <row r="24604" spans="3:11" x14ac:dyDescent="0.25">
      <c r="C24604" s="660">
        <v>45968</v>
      </c>
      <c r="D24604" s="661" t="s">
        <v>1154</v>
      </c>
      <c r="E24604" s="662">
        <v>54999</v>
      </c>
      <c r="F24604" s="662">
        <v>55000</v>
      </c>
      <c r="G24604" s="662">
        <v>54999</v>
      </c>
      <c r="H24604" s="661">
        <v>3</v>
      </c>
      <c r="I24604" s="662">
        <v>164997</v>
      </c>
      <c r="J24604" s="663">
        <v>600000</v>
      </c>
      <c r="K24604" s="662">
        <v>32999400000</v>
      </c>
    </row>
    <row r="24605" spans="3:11" x14ac:dyDescent="0.25">
      <c r="C24605" s="660">
        <v>45973</v>
      </c>
      <c r="D24605" s="661" t="s">
        <v>1154</v>
      </c>
      <c r="E24605" s="662">
        <v>55000</v>
      </c>
      <c r="F24605" s="662">
        <v>54999</v>
      </c>
      <c r="G24605" s="662">
        <v>55000</v>
      </c>
      <c r="H24605" s="661">
        <v>1</v>
      </c>
      <c r="I24605" s="662">
        <v>55000</v>
      </c>
      <c r="J24605" s="663">
        <v>600000</v>
      </c>
      <c r="K24605" s="662">
        <v>33000000000</v>
      </c>
    </row>
    <row r="24606" spans="3:11" x14ac:dyDescent="0.25">
      <c r="C24606" s="660">
        <v>45973</v>
      </c>
      <c r="D24606" s="661" t="s">
        <v>1154</v>
      </c>
      <c r="E24606" s="662">
        <v>55000</v>
      </c>
      <c r="F24606" s="662">
        <v>54999</v>
      </c>
      <c r="G24606" s="662">
        <v>55000</v>
      </c>
      <c r="H24606" s="661">
        <v>1</v>
      </c>
      <c r="I24606" s="662">
        <v>55000</v>
      </c>
      <c r="J24606" s="663">
        <v>600000</v>
      </c>
      <c r="K24606" s="662">
        <v>33000000000</v>
      </c>
    </row>
    <row r="24607" spans="3:11" x14ac:dyDescent="0.25">
      <c r="C24607" s="660">
        <v>45973</v>
      </c>
      <c r="D24607" s="661" t="s">
        <v>1154</v>
      </c>
      <c r="E24607" s="662">
        <v>55000</v>
      </c>
      <c r="F24607" s="662">
        <v>54999</v>
      </c>
      <c r="G24607" s="662">
        <v>55000</v>
      </c>
      <c r="H24607" s="661">
        <v>1</v>
      </c>
      <c r="I24607" s="662">
        <v>55000</v>
      </c>
      <c r="J24607" s="663">
        <v>600000</v>
      </c>
      <c r="K24607" s="662">
        <v>33000000000</v>
      </c>
    </row>
    <row r="24608" spans="3:11" x14ac:dyDescent="0.25">
      <c r="C24608" s="660">
        <v>45973</v>
      </c>
      <c r="D24608" s="661" t="s">
        <v>312</v>
      </c>
      <c r="E24608" s="662">
        <v>25000</v>
      </c>
      <c r="F24608" s="662">
        <v>25000</v>
      </c>
      <c r="G24608" s="662">
        <v>25000</v>
      </c>
      <c r="H24608" s="661">
        <v>3</v>
      </c>
      <c r="I24608" s="662">
        <v>75000</v>
      </c>
      <c r="J24608" s="663">
        <v>20000000</v>
      </c>
      <c r="K24608" s="662">
        <v>500000000000</v>
      </c>
    </row>
    <row r="24609" spans="3:11" x14ac:dyDescent="0.25">
      <c r="C24609" s="660">
        <v>45973</v>
      </c>
      <c r="D24609" s="661" t="s">
        <v>312</v>
      </c>
      <c r="E24609" s="662">
        <v>25000</v>
      </c>
      <c r="F24609" s="662">
        <v>25000</v>
      </c>
      <c r="G24609" s="662">
        <v>25000</v>
      </c>
      <c r="H24609" s="661">
        <v>1</v>
      </c>
      <c r="I24609" s="662">
        <v>25000</v>
      </c>
      <c r="J24609" s="663">
        <v>20000000</v>
      </c>
      <c r="K24609" s="662">
        <v>500000000000</v>
      </c>
    </row>
    <row r="24610" spans="3:11" x14ac:dyDescent="0.25">
      <c r="C24610" s="660">
        <v>45973</v>
      </c>
      <c r="D24610" s="661" t="s">
        <v>1155</v>
      </c>
      <c r="E24610" s="662">
        <v>35000</v>
      </c>
      <c r="F24610" s="662">
        <v>35000</v>
      </c>
      <c r="G24610" s="662">
        <v>35000</v>
      </c>
      <c r="H24610" s="661">
        <v>1</v>
      </c>
      <c r="I24610" s="662">
        <v>35000</v>
      </c>
      <c r="J24610" s="663">
        <v>2400000</v>
      </c>
      <c r="K24610" s="662">
        <v>84000000000</v>
      </c>
    </row>
    <row r="24611" spans="3:11" x14ac:dyDescent="0.25">
      <c r="C24611" s="660">
        <v>45973</v>
      </c>
      <c r="D24611" s="661" t="s">
        <v>1155</v>
      </c>
      <c r="E24611" s="662">
        <v>35000</v>
      </c>
      <c r="F24611" s="662">
        <v>35000</v>
      </c>
      <c r="G24611" s="662">
        <v>35000</v>
      </c>
      <c r="H24611" s="661">
        <v>1</v>
      </c>
      <c r="I24611" s="662">
        <v>35000</v>
      </c>
      <c r="J24611" s="663">
        <v>2400000</v>
      </c>
      <c r="K24611" s="662">
        <v>84000000000</v>
      </c>
    </row>
    <row r="24612" spans="3:11" x14ac:dyDescent="0.25">
      <c r="C24612" s="660">
        <v>45973</v>
      </c>
      <c r="D24612" s="661" t="s">
        <v>310</v>
      </c>
      <c r="E24612" s="662">
        <v>96000</v>
      </c>
      <c r="F24612" s="662">
        <v>96000</v>
      </c>
      <c r="G24612" s="662">
        <v>100000</v>
      </c>
      <c r="H24612" s="661">
        <v>1</v>
      </c>
      <c r="I24612" s="662">
        <v>96000</v>
      </c>
      <c r="J24612" s="663">
        <v>19450000</v>
      </c>
      <c r="K24612" s="662">
        <v>1945000000000</v>
      </c>
    </row>
    <row r="24613" spans="3:11" x14ac:dyDescent="0.25">
      <c r="C24613" s="660">
        <v>45973</v>
      </c>
      <c r="D24613" s="661" t="s">
        <v>310</v>
      </c>
      <c r="E24613" s="662">
        <v>96000</v>
      </c>
      <c r="F24613" s="662">
        <v>96000</v>
      </c>
      <c r="G24613" s="662">
        <v>100000</v>
      </c>
      <c r="H24613" s="661">
        <v>1</v>
      </c>
      <c r="I24613" s="662">
        <v>96000</v>
      </c>
      <c r="J24613" s="663">
        <v>19450000</v>
      </c>
      <c r="K24613" s="662">
        <v>1945000000000</v>
      </c>
    </row>
    <row r="24614" spans="3:11" x14ac:dyDescent="0.25">
      <c r="C24614" s="660">
        <v>45973</v>
      </c>
      <c r="D24614" s="661" t="s">
        <v>310</v>
      </c>
      <c r="E24614" s="662">
        <v>96000</v>
      </c>
      <c r="F24614" s="662">
        <v>96000</v>
      </c>
      <c r="G24614" s="662">
        <v>100000</v>
      </c>
      <c r="H24614" s="661">
        <v>1</v>
      </c>
      <c r="I24614" s="662">
        <v>96000</v>
      </c>
      <c r="J24614" s="663">
        <v>19450000</v>
      </c>
      <c r="K24614" s="662">
        <v>1945000000000</v>
      </c>
    </row>
    <row r="24615" spans="3:11" x14ac:dyDescent="0.25">
      <c r="C24615" s="660">
        <v>45973</v>
      </c>
      <c r="D24615" s="661" t="s">
        <v>310</v>
      </c>
      <c r="E24615" s="662">
        <v>96000</v>
      </c>
      <c r="F24615" s="662">
        <v>96000</v>
      </c>
      <c r="G24615" s="662">
        <v>100000</v>
      </c>
      <c r="H24615" s="661">
        <v>1</v>
      </c>
      <c r="I24615" s="662">
        <v>96000</v>
      </c>
      <c r="J24615" s="663">
        <v>19450000</v>
      </c>
      <c r="K24615" s="662">
        <v>1945000000000</v>
      </c>
    </row>
    <row r="24616" spans="3:11" x14ac:dyDescent="0.25">
      <c r="C24616" s="660">
        <v>45973</v>
      </c>
      <c r="D24616" s="661" t="s">
        <v>310</v>
      </c>
      <c r="E24616" s="662">
        <v>96000</v>
      </c>
      <c r="F24616" s="662">
        <v>96000</v>
      </c>
      <c r="G24616" s="662">
        <v>100000</v>
      </c>
      <c r="H24616" s="661">
        <v>1</v>
      </c>
      <c r="I24616" s="662">
        <v>96000</v>
      </c>
      <c r="J24616" s="663">
        <v>19450000</v>
      </c>
      <c r="K24616" s="662">
        <v>1945000000000</v>
      </c>
    </row>
    <row r="24617" spans="3:11" x14ac:dyDescent="0.25">
      <c r="C24617" s="660">
        <v>45973</v>
      </c>
      <c r="D24617" s="661" t="s">
        <v>310</v>
      </c>
      <c r="E24617" s="662">
        <v>96000</v>
      </c>
      <c r="F24617" s="662">
        <v>96000</v>
      </c>
      <c r="G24617" s="662">
        <v>100000</v>
      </c>
      <c r="H24617" s="661">
        <v>8</v>
      </c>
      <c r="I24617" s="662">
        <v>768000</v>
      </c>
      <c r="J24617" s="663">
        <v>19450000</v>
      </c>
      <c r="K24617" s="662">
        <v>1945000000000</v>
      </c>
    </row>
    <row r="24618" spans="3:11" x14ac:dyDescent="0.25">
      <c r="C24618" s="660">
        <v>45973</v>
      </c>
      <c r="D24618" s="661" t="s">
        <v>310</v>
      </c>
      <c r="E24618" s="662">
        <v>96000</v>
      </c>
      <c r="F24618" s="662">
        <v>96000</v>
      </c>
      <c r="G24618" s="662">
        <v>100000</v>
      </c>
      <c r="H24618" s="661">
        <v>1</v>
      </c>
      <c r="I24618" s="662">
        <v>96000</v>
      </c>
      <c r="J24618" s="663">
        <v>19450000</v>
      </c>
      <c r="K24618" s="662">
        <v>1945000000000</v>
      </c>
    </row>
    <row r="24619" spans="3:11" x14ac:dyDescent="0.25">
      <c r="C24619" s="660">
        <v>45973</v>
      </c>
      <c r="D24619" s="661" t="s">
        <v>310</v>
      </c>
      <c r="E24619" s="662">
        <v>96000</v>
      </c>
      <c r="F24619" s="662">
        <v>96000</v>
      </c>
      <c r="G24619" s="662">
        <v>100000</v>
      </c>
      <c r="H24619" s="661">
        <v>1</v>
      </c>
      <c r="I24619" s="662">
        <v>96000</v>
      </c>
      <c r="J24619" s="663">
        <v>19450000</v>
      </c>
      <c r="K24619" s="662">
        <v>1945000000000</v>
      </c>
    </row>
    <row r="24620" spans="3:11" x14ac:dyDescent="0.25">
      <c r="C24620" s="660">
        <v>45973</v>
      </c>
      <c r="D24620" s="661" t="s">
        <v>317</v>
      </c>
      <c r="E24620" s="662">
        <v>120601</v>
      </c>
      <c r="F24620" s="662">
        <v>120601</v>
      </c>
      <c r="G24620" s="662">
        <v>121000</v>
      </c>
      <c r="H24620" s="661">
        <v>7</v>
      </c>
      <c r="I24620" s="662">
        <v>844207</v>
      </c>
      <c r="J24620" s="663">
        <v>15000000</v>
      </c>
      <c r="K24620" s="662">
        <v>1815000000000</v>
      </c>
    </row>
    <row r="24621" spans="3:11" x14ac:dyDescent="0.25">
      <c r="C24621" s="660">
        <v>45973</v>
      </c>
      <c r="D24621" s="661" t="s">
        <v>310</v>
      </c>
      <c r="E24621" s="662">
        <v>96000</v>
      </c>
      <c r="F24621" s="662">
        <v>96000</v>
      </c>
      <c r="G24621" s="662">
        <v>100000</v>
      </c>
      <c r="H24621" s="661">
        <v>2</v>
      </c>
      <c r="I24621" s="662">
        <v>192000</v>
      </c>
      <c r="J24621" s="663">
        <v>19450000</v>
      </c>
      <c r="K24621" s="662">
        <v>1945000000000</v>
      </c>
    </row>
    <row r="24622" spans="3:11" x14ac:dyDescent="0.25">
      <c r="C24622" s="660">
        <v>45973</v>
      </c>
      <c r="D24622" s="661" t="s">
        <v>1154</v>
      </c>
      <c r="E24622" s="662">
        <v>55000</v>
      </c>
      <c r="F24622" s="662">
        <v>54999</v>
      </c>
      <c r="G24622" s="662">
        <v>55000</v>
      </c>
      <c r="H24622" s="661">
        <v>1</v>
      </c>
      <c r="I24622" s="662">
        <v>55000</v>
      </c>
      <c r="J24622" s="663">
        <v>600000</v>
      </c>
      <c r="K24622" s="662">
        <v>33000000000</v>
      </c>
    </row>
    <row r="24623" spans="3:11" x14ac:dyDescent="0.25">
      <c r="C24623" s="660">
        <v>45973</v>
      </c>
      <c r="D24623" s="661" t="s">
        <v>1154</v>
      </c>
      <c r="E24623" s="662">
        <v>55000</v>
      </c>
      <c r="F24623" s="662">
        <v>54999</v>
      </c>
      <c r="G24623" s="662">
        <v>55000</v>
      </c>
      <c r="H24623" s="661">
        <v>2</v>
      </c>
      <c r="I24623" s="662">
        <v>110000</v>
      </c>
      <c r="J24623" s="663">
        <v>600000</v>
      </c>
      <c r="K24623" s="662">
        <v>33000000000</v>
      </c>
    </row>
    <row r="24624" spans="3:11" x14ac:dyDescent="0.25">
      <c r="C24624" s="660">
        <v>45973</v>
      </c>
      <c r="D24624" s="661" t="s">
        <v>1154</v>
      </c>
      <c r="E24624" s="662">
        <v>55000</v>
      </c>
      <c r="F24624" s="662">
        <v>54999</v>
      </c>
      <c r="G24624" s="662">
        <v>55000</v>
      </c>
      <c r="H24624" s="661">
        <v>1</v>
      </c>
      <c r="I24624" s="662">
        <v>55000</v>
      </c>
      <c r="J24624" s="663">
        <v>600000</v>
      </c>
      <c r="K24624" s="662">
        <v>33000000000</v>
      </c>
    </row>
    <row r="24625" spans="3:11" x14ac:dyDescent="0.25">
      <c r="C24625" s="660">
        <v>45973</v>
      </c>
      <c r="D24625" s="661" t="s">
        <v>312</v>
      </c>
      <c r="E24625" s="662">
        <v>25000</v>
      </c>
      <c r="F24625" s="662">
        <v>25000</v>
      </c>
      <c r="G24625" s="662">
        <v>25000</v>
      </c>
      <c r="H24625" s="661">
        <v>2</v>
      </c>
      <c r="I24625" s="662">
        <v>50000</v>
      </c>
      <c r="J24625" s="663">
        <v>20000000</v>
      </c>
      <c r="K24625" s="662">
        <v>500000000000</v>
      </c>
    </row>
    <row r="24626" spans="3:11" x14ac:dyDescent="0.25">
      <c r="C24626" s="660">
        <v>45973</v>
      </c>
      <c r="D24626" s="661" t="s">
        <v>312</v>
      </c>
      <c r="E24626" s="662">
        <v>25000</v>
      </c>
      <c r="F24626" s="662">
        <v>25000</v>
      </c>
      <c r="G24626" s="662">
        <v>25000</v>
      </c>
      <c r="H24626" s="661">
        <v>6</v>
      </c>
      <c r="I24626" s="662">
        <v>150000</v>
      </c>
      <c r="J24626" s="663">
        <v>20000000</v>
      </c>
      <c r="K24626" s="662">
        <v>500000000000</v>
      </c>
    </row>
    <row r="24627" spans="3:11" x14ac:dyDescent="0.25">
      <c r="C24627" s="660">
        <v>45973</v>
      </c>
      <c r="D24627" s="661" t="s">
        <v>312</v>
      </c>
      <c r="E24627" s="662">
        <v>25000</v>
      </c>
      <c r="F24627" s="662">
        <v>25000</v>
      </c>
      <c r="G24627" s="662">
        <v>25000</v>
      </c>
      <c r="H24627" s="661">
        <v>4</v>
      </c>
      <c r="I24627" s="662">
        <v>100000</v>
      </c>
      <c r="J24627" s="663">
        <v>20000000</v>
      </c>
      <c r="K24627" s="662">
        <v>500000000000</v>
      </c>
    </row>
    <row r="24628" spans="3:11" x14ac:dyDescent="0.25">
      <c r="C24628" s="660">
        <v>45973</v>
      </c>
      <c r="D24628" s="661" t="s">
        <v>312</v>
      </c>
      <c r="E24628" s="662">
        <v>25000</v>
      </c>
      <c r="F24628" s="662">
        <v>25000</v>
      </c>
      <c r="G24628" s="662">
        <v>25000</v>
      </c>
      <c r="H24628" s="661">
        <v>2</v>
      </c>
      <c r="I24628" s="662">
        <v>50000</v>
      </c>
      <c r="J24628" s="663">
        <v>20000000</v>
      </c>
      <c r="K24628" s="662">
        <v>500000000000</v>
      </c>
    </row>
    <row r="24629" spans="3:11" x14ac:dyDescent="0.25">
      <c r="C24629" s="660">
        <v>45973</v>
      </c>
      <c r="D24629" s="661" t="s">
        <v>312</v>
      </c>
      <c r="E24629" s="662">
        <v>25000</v>
      </c>
      <c r="F24629" s="662">
        <v>25000</v>
      </c>
      <c r="G24629" s="662">
        <v>25000</v>
      </c>
      <c r="H24629" s="661">
        <v>2</v>
      </c>
      <c r="I24629" s="662">
        <v>50000</v>
      </c>
      <c r="J24629" s="663">
        <v>20000000</v>
      </c>
      <c r="K24629" s="662">
        <v>500000000000</v>
      </c>
    </row>
    <row r="24630" spans="3:11" x14ac:dyDescent="0.25">
      <c r="C24630" s="660">
        <v>45973</v>
      </c>
      <c r="D24630" s="661" t="s">
        <v>312</v>
      </c>
      <c r="E24630" s="662">
        <v>25000</v>
      </c>
      <c r="F24630" s="662">
        <v>25000</v>
      </c>
      <c r="G24630" s="662">
        <v>25000</v>
      </c>
      <c r="H24630" s="661">
        <v>1</v>
      </c>
      <c r="I24630" s="662">
        <v>25000</v>
      </c>
      <c r="J24630" s="663">
        <v>20000000</v>
      </c>
      <c r="K24630" s="662">
        <v>500000000000</v>
      </c>
    </row>
    <row r="24631" spans="3:11" x14ac:dyDescent="0.25">
      <c r="C24631" s="660">
        <v>45973</v>
      </c>
      <c r="D24631" s="661" t="s">
        <v>312</v>
      </c>
      <c r="E24631" s="662">
        <v>25000</v>
      </c>
      <c r="F24631" s="662">
        <v>25000</v>
      </c>
      <c r="G24631" s="662">
        <v>25000</v>
      </c>
      <c r="H24631" s="661">
        <v>1</v>
      </c>
      <c r="I24631" s="662">
        <v>25000</v>
      </c>
      <c r="J24631" s="663">
        <v>20000000</v>
      </c>
      <c r="K24631" s="662">
        <v>500000000000</v>
      </c>
    </row>
    <row r="24632" spans="3:11" x14ac:dyDescent="0.25">
      <c r="C24632" s="660">
        <v>45973</v>
      </c>
      <c r="D24632" s="661" t="s">
        <v>317</v>
      </c>
      <c r="E24632" s="662">
        <v>120601</v>
      </c>
      <c r="F24632" s="662">
        <v>120601</v>
      </c>
      <c r="G24632" s="662">
        <v>121000</v>
      </c>
      <c r="H24632" s="661">
        <v>1</v>
      </c>
      <c r="I24632" s="662">
        <v>120601</v>
      </c>
      <c r="J24632" s="663">
        <v>15000000</v>
      </c>
      <c r="K24632" s="662">
        <v>1815000000000</v>
      </c>
    </row>
    <row r="24633" spans="3:11" x14ac:dyDescent="0.25">
      <c r="C24633" s="660">
        <v>45973</v>
      </c>
      <c r="D24633" s="661" t="s">
        <v>317</v>
      </c>
      <c r="E24633" s="662">
        <v>120601</v>
      </c>
      <c r="F24633" s="662">
        <v>120601</v>
      </c>
      <c r="G24633" s="662">
        <v>121000</v>
      </c>
      <c r="H24633" s="661">
        <v>1</v>
      </c>
      <c r="I24633" s="662">
        <v>120601</v>
      </c>
      <c r="J24633" s="663">
        <v>15000000</v>
      </c>
      <c r="K24633" s="662">
        <v>1815000000000</v>
      </c>
    </row>
    <row r="24634" spans="3:11" x14ac:dyDescent="0.25">
      <c r="C24634" s="660">
        <v>45973</v>
      </c>
      <c r="D24634" s="661" t="s">
        <v>317</v>
      </c>
      <c r="E24634" s="662">
        <v>120601</v>
      </c>
      <c r="F24634" s="662">
        <v>120601</v>
      </c>
      <c r="G24634" s="662">
        <v>121000</v>
      </c>
      <c r="H24634" s="661">
        <v>10</v>
      </c>
      <c r="I24634" s="662">
        <v>1206010</v>
      </c>
      <c r="J24634" s="663">
        <v>15000000</v>
      </c>
      <c r="K24634" s="662">
        <v>1815000000000</v>
      </c>
    </row>
    <row r="24635" spans="3:11" x14ac:dyDescent="0.25">
      <c r="C24635" s="660">
        <v>45973</v>
      </c>
      <c r="D24635" s="661" t="s">
        <v>317</v>
      </c>
      <c r="E24635" s="662">
        <v>120601</v>
      </c>
      <c r="F24635" s="662">
        <v>120601</v>
      </c>
      <c r="G24635" s="662">
        <v>121000</v>
      </c>
      <c r="H24635" s="661">
        <v>15</v>
      </c>
      <c r="I24635" s="662">
        <v>1809015</v>
      </c>
      <c r="J24635" s="663">
        <v>15000000</v>
      </c>
      <c r="K24635" s="662">
        <v>1815000000000</v>
      </c>
    </row>
    <row r="24636" spans="3:11" x14ac:dyDescent="0.25">
      <c r="C24636" s="660">
        <v>45973</v>
      </c>
      <c r="D24636" s="661" t="s">
        <v>317</v>
      </c>
      <c r="E24636" s="662">
        <v>120601</v>
      </c>
      <c r="F24636" s="662">
        <v>120601</v>
      </c>
      <c r="G24636" s="662">
        <v>121000</v>
      </c>
      <c r="H24636" s="661">
        <v>1</v>
      </c>
      <c r="I24636" s="662">
        <v>120601</v>
      </c>
      <c r="J24636" s="663">
        <v>15000000</v>
      </c>
      <c r="K24636" s="662">
        <v>1815000000000</v>
      </c>
    </row>
    <row r="24637" spans="3:11" x14ac:dyDescent="0.25">
      <c r="C24637" s="660">
        <v>45973</v>
      </c>
      <c r="D24637" s="661" t="s">
        <v>317</v>
      </c>
      <c r="E24637" s="662">
        <v>120601</v>
      </c>
      <c r="F24637" s="662">
        <v>120601</v>
      </c>
      <c r="G24637" s="662">
        <v>121000</v>
      </c>
      <c r="H24637" s="661">
        <v>22</v>
      </c>
      <c r="I24637" s="662">
        <v>2653222</v>
      </c>
      <c r="J24637" s="663">
        <v>15000000</v>
      </c>
      <c r="K24637" s="662">
        <v>1815000000000</v>
      </c>
    </row>
    <row r="24638" spans="3:11" x14ac:dyDescent="0.25">
      <c r="C24638" s="660">
        <v>45973</v>
      </c>
      <c r="D24638" s="661" t="s">
        <v>317</v>
      </c>
      <c r="E24638" s="662">
        <v>120601</v>
      </c>
      <c r="F24638" s="662">
        <v>120601</v>
      </c>
      <c r="G24638" s="662">
        <v>121000</v>
      </c>
      <c r="H24638" s="661">
        <v>3</v>
      </c>
      <c r="I24638" s="662">
        <v>361803</v>
      </c>
      <c r="J24638" s="663">
        <v>15000000</v>
      </c>
      <c r="K24638" s="662">
        <v>1815000000000</v>
      </c>
    </row>
    <row r="24639" spans="3:11" x14ac:dyDescent="0.25">
      <c r="C24639" s="660">
        <v>45973</v>
      </c>
      <c r="D24639" s="661" t="s">
        <v>317</v>
      </c>
      <c r="E24639" s="662">
        <v>120601</v>
      </c>
      <c r="F24639" s="662">
        <v>120601</v>
      </c>
      <c r="G24639" s="662">
        <v>121000</v>
      </c>
      <c r="H24639" s="661">
        <v>33</v>
      </c>
      <c r="I24639" s="662">
        <v>3979833</v>
      </c>
      <c r="J24639" s="663">
        <v>15000000</v>
      </c>
      <c r="K24639" s="662">
        <v>1815000000000</v>
      </c>
    </row>
    <row r="24640" spans="3:11" x14ac:dyDescent="0.25">
      <c r="C24640" s="660">
        <v>45973</v>
      </c>
      <c r="D24640" s="661" t="s">
        <v>312</v>
      </c>
      <c r="E24640" s="662">
        <v>25000</v>
      </c>
      <c r="F24640" s="662">
        <v>25000</v>
      </c>
      <c r="G24640" s="662">
        <v>25000</v>
      </c>
      <c r="H24640" s="661">
        <v>7</v>
      </c>
      <c r="I24640" s="662">
        <v>175000</v>
      </c>
      <c r="J24640" s="663">
        <v>20000000</v>
      </c>
      <c r="K24640" s="662">
        <v>500000000000</v>
      </c>
    </row>
    <row r="24641" spans="3:11" x14ac:dyDescent="0.25">
      <c r="C24641" s="660">
        <v>45973</v>
      </c>
      <c r="D24641" s="661" t="s">
        <v>312</v>
      </c>
      <c r="E24641" s="662">
        <v>25000</v>
      </c>
      <c r="F24641" s="662">
        <v>25000</v>
      </c>
      <c r="G24641" s="662">
        <v>25000</v>
      </c>
      <c r="H24641" s="661">
        <v>5</v>
      </c>
      <c r="I24641" s="662">
        <v>125000</v>
      </c>
      <c r="J24641" s="663">
        <v>20000000</v>
      </c>
      <c r="K24641" s="662">
        <v>500000000000</v>
      </c>
    </row>
    <row r="24642" spans="3:11" x14ac:dyDescent="0.25">
      <c r="C24642" s="660">
        <v>45973</v>
      </c>
      <c r="D24642" s="661" t="s">
        <v>312</v>
      </c>
      <c r="E24642" s="662">
        <v>25000</v>
      </c>
      <c r="F24642" s="662">
        <v>25000</v>
      </c>
      <c r="G24642" s="662">
        <v>25000</v>
      </c>
      <c r="H24642" s="661">
        <v>2</v>
      </c>
      <c r="I24642" s="662">
        <v>50000</v>
      </c>
      <c r="J24642" s="663">
        <v>20000000</v>
      </c>
      <c r="K24642" s="662">
        <v>500000000000</v>
      </c>
    </row>
    <row r="24643" spans="3:11" x14ac:dyDescent="0.25">
      <c r="C24643" s="660">
        <v>45973</v>
      </c>
      <c r="D24643" s="661" t="s">
        <v>1155</v>
      </c>
      <c r="E24643" s="662">
        <v>35000</v>
      </c>
      <c r="F24643" s="662">
        <v>35000</v>
      </c>
      <c r="G24643" s="662">
        <v>35000</v>
      </c>
      <c r="H24643" s="661">
        <v>2</v>
      </c>
      <c r="I24643" s="662">
        <v>70000</v>
      </c>
      <c r="J24643" s="663">
        <v>2400000</v>
      </c>
      <c r="K24643" s="662">
        <v>84000000000</v>
      </c>
    </row>
    <row r="24644" spans="3:11" x14ac:dyDescent="0.25">
      <c r="C24644" s="660">
        <v>45973</v>
      </c>
      <c r="D24644" s="661" t="s">
        <v>1155</v>
      </c>
      <c r="E24644" s="662">
        <v>35000</v>
      </c>
      <c r="F24644" s="662">
        <v>35000</v>
      </c>
      <c r="G24644" s="662">
        <v>35000</v>
      </c>
      <c r="H24644" s="661">
        <v>1</v>
      </c>
      <c r="I24644" s="662">
        <v>35000</v>
      </c>
      <c r="J24644" s="663">
        <v>2400000</v>
      </c>
      <c r="K24644" s="662">
        <v>84000000000</v>
      </c>
    </row>
    <row r="24645" spans="3:11" x14ac:dyDescent="0.25">
      <c r="C24645" s="660">
        <v>45973</v>
      </c>
      <c r="D24645" s="661" t="s">
        <v>1155</v>
      </c>
      <c r="E24645" s="662">
        <v>35000</v>
      </c>
      <c r="F24645" s="662">
        <v>35000</v>
      </c>
      <c r="G24645" s="662">
        <v>35000</v>
      </c>
      <c r="H24645" s="661">
        <v>1</v>
      </c>
      <c r="I24645" s="662">
        <v>35000</v>
      </c>
      <c r="J24645" s="663">
        <v>2400000</v>
      </c>
      <c r="K24645" s="662">
        <v>84000000000</v>
      </c>
    </row>
    <row r="24646" spans="3:11" x14ac:dyDescent="0.25">
      <c r="C24646" s="660">
        <v>45973</v>
      </c>
      <c r="D24646" s="661" t="s">
        <v>1155</v>
      </c>
      <c r="E24646" s="662">
        <v>35000</v>
      </c>
      <c r="F24646" s="662">
        <v>35000</v>
      </c>
      <c r="G24646" s="662">
        <v>35000</v>
      </c>
      <c r="H24646" s="661">
        <v>1</v>
      </c>
      <c r="I24646" s="662">
        <v>35000</v>
      </c>
      <c r="J24646" s="663">
        <v>2400000</v>
      </c>
      <c r="K24646" s="662">
        <v>84000000000</v>
      </c>
    </row>
    <row r="24647" spans="3:11" x14ac:dyDescent="0.25">
      <c r="C24647" s="660">
        <v>45973</v>
      </c>
      <c r="D24647" s="661" t="s">
        <v>1155</v>
      </c>
      <c r="E24647" s="662">
        <v>35000</v>
      </c>
      <c r="F24647" s="662">
        <v>35000</v>
      </c>
      <c r="G24647" s="662">
        <v>35000</v>
      </c>
      <c r="H24647" s="661">
        <v>3</v>
      </c>
      <c r="I24647" s="662">
        <v>105000</v>
      </c>
      <c r="J24647" s="663">
        <v>2400000</v>
      </c>
      <c r="K24647" s="662">
        <v>84000000000</v>
      </c>
    </row>
    <row r="24648" spans="3:11" x14ac:dyDescent="0.25">
      <c r="C24648" s="660">
        <v>45973</v>
      </c>
      <c r="D24648" s="661" t="s">
        <v>1155</v>
      </c>
      <c r="E24648" s="662">
        <v>35000</v>
      </c>
      <c r="F24648" s="662">
        <v>35000</v>
      </c>
      <c r="G24648" s="662">
        <v>35000</v>
      </c>
      <c r="H24648" s="661">
        <v>18</v>
      </c>
      <c r="I24648" s="662">
        <v>630000</v>
      </c>
      <c r="J24648" s="663">
        <v>2400000</v>
      </c>
      <c r="K24648" s="662">
        <v>84000000000</v>
      </c>
    </row>
    <row r="24649" spans="3:11" x14ac:dyDescent="0.25">
      <c r="C24649" s="660">
        <v>45973</v>
      </c>
      <c r="D24649" s="661" t="s">
        <v>317</v>
      </c>
      <c r="E24649" s="662">
        <v>120601</v>
      </c>
      <c r="F24649" s="662">
        <v>120601</v>
      </c>
      <c r="G24649" s="662">
        <v>121000</v>
      </c>
      <c r="H24649" s="661">
        <v>1</v>
      </c>
      <c r="I24649" s="662">
        <v>120601</v>
      </c>
      <c r="J24649" s="663">
        <v>15000000</v>
      </c>
      <c r="K24649" s="662">
        <v>1815000000000</v>
      </c>
    </row>
    <row r="24650" spans="3:11" x14ac:dyDescent="0.25">
      <c r="C24650" s="660">
        <v>45973</v>
      </c>
      <c r="D24650" s="661" t="s">
        <v>317</v>
      </c>
      <c r="E24650" s="662">
        <v>120601</v>
      </c>
      <c r="F24650" s="662">
        <v>120601</v>
      </c>
      <c r="G24650" s="662">
        <v>121000</v>
      </c>
      <c r="H24650" s="661">
        <v>17</v>
      </c>
      <c r="I24650" s="662">
        <v>2050217</v>
      </c>
      <c r="J24650" s="663">
        <v>15000000</v>
      </c>
      <c r="K24650" s="662">
        <v>1815000000000</v>
      </c>
    </row>
    <row r="24651" spans="3:11" x14ac:dyDescent="0.25">
      <c r="C24651" s="660">
        <v>45973</v>
      </c>
      <c r="D24651" s="661" t="s">
        <v>317</v>
      </c>
      <c r="E24651" s="662">
        <v>120601</v>
      </c>
      <c r="F24651" s="662">
        <v>120601</v>
      </c>
      <c r="G24651" s="662">
        <v>121000</v>
      </c>
      <c r="H24651" s="661">
        <v>3</v>
      </c>
      <c r="I24651" s="662">
        <v>361803</v>
      </c>
      <c r="J24651" s="663">
        <v>15000000</v>
      </c>
      <c r="K24651" s="662">
        <v>1815000000000</v>
      </c>
    </row>
    <row r="24652" spans="3:11" x14ac:dyDescent="0.25">
      <c r="C24652" s="660">
        <v>45973</v>
      </c>
      <c r="D24652" s="661" t="s">
        <v>317</v>
      </c>
      <c r="E24652" s="662">
        <v>120601</v>
      </c>
      <c r="F24652" s="662">
        <v>120601</v>
      </c>
      <c r="G24652" s="662">
        <v>121000</v>
      </c>
      <c r="H24652" s="661">
        <v>2</v>
      </c>
      <c r="I24652" s="662">
        <v>241202</v>
      </c>
      <c r="J24652" s="663">
        <v>15000000</v>
      </c>
      <c r="K24652" s="662">
        <v>1815000000000</v>
      </c>
    </row>
    <row r="24653" spans="3:11" x14ac:dyDescent="0.25">
      <c r="C24653" s="660">
        <v>45973</v>
      </c>
      <c r="D24653" s="661" t="s">
        <v>317</v>
      </c>
      <c r="E24653" s="662">
        <v>120601</v>
      </c>
      <c r="F24653" s="662">
        <v>120601</v>
      </c>
      <c r="G24653" s="662">
        <v>121000</v>
      </c>
      <c r="H24653" s="661">
        <v>5</v>
      </c>
      <c r="I24653" s="662">
        <v>603005</v>
      </c>
      <c r="J24653" s="663">
        <v>15000000</v>
      </c>
      <c r="K24653" s="662">
        <v>1815000000000</v>
      </c>
    </row>
    <row r="24654" spans="3:11" x14ac:dyDescent="0.25">
      <c r="C24654" s="660">
        <v>45973</v>
      </c>
      <c r="D24654" s="661" t="s">
        <v>317</v>
      </c>
      <c r="E24654" s="662">
        <v>120601</v>
      </c>
      <c r="F24654" s="662">
        <v>120601</v>
      </c>
      <c r="G24654" s="662">
        <v>121000</v>
      </c>
      <c r="H24654" s="661">
        <v>5</v>
      </c>
      <c r="I24654" s="662">
        <v>603005</v>
      </c>
      <c r="J24654" s="663">
        <v>15000000</v>
      </c>
      <c r="K24654" s="662">
        <v>1815000000000</v>
      </c>
    </row>
    <row r="24655" spans="3:11" x14ac:dyDescent="0.25">
      <c r="C24655" s="660">
        <v>45973</v>
      </c>
      <c r="D24655" s="661" t="s">
        <v>317</v>
      </c>
      <c r="E24655" s="662">
        <v>120601</v>
      </c>
      <c r="F24655" s="662">
        <v>120601</v>
      </c>
      <c r="G24655" s="662">
        <v>121000</v>
      </c>
      <c r="H24655" s="661">
        <v>304</v>
      </c>
      <c r="I24655" s="662">
        <v>36662704</v>
      </c>
      <c r="J24655" s="663">
        <v>15000000</v>
      </c>
      <c r="K24655" s="662">
        <v>1815000000000</v>
      </c>
    </row>
    <row r="24656" spans="3:11" x14ac:dyDescent="0.25">
      <c r="C24656" s="660">
        <v>45973</v>
      </c>
      <c r="D24656" s="661" t="s">
        <v>317</v>
      </c>
      <c r="E24656" s="662">
        <v>120601</v>
      </c>
      <c r="F24656" s="662">
        <v>120601</v>
      </c>
      <c r="G24656" s="662">
        <v>121000</v>
      </c>
      <c r="H24656" s="661">
        <v>5</v>
      </c>
      <c r="I24656" s="662">
        <v>603005</v>
      </c>
      <c r="J24656" s="663">
        <v>15000000</v>
      </c>
      <c r="K24656" s="662">
        <v>1815000000000</v>
      </c>
    </row>
    <row r="24657" spans="3:11" x14ac:dyDescent="0.25">
      <c r="C24657" s="660">
        <v>45973</v>
      </c>
      <c r="D24657" s="661" t="s">
        <v>317</v>
      </c>
      <c r="E24657" s="662">
        <v>120601</v>
      </c>
      <c r="F24657" s="662">
        <v>120601</v>
      </c>
      <c r="G24657" s="662">
        <v>121000</v>
      </c>
      <c r="H24657" s="661">
        <v>9</v>
      </c>
      <c r="I24657" s="662">
        <v>1085409</v>
      </c>
      <c r="J24657" s="663">
        <v>15000000</v>
      </c>
      <c r="K24657" s="662">
        <v>1815000000000</v>
      </c>
    </row>
    <row r="24658" spans="3:11" x14ac:dyDescent="0.25">
      <c r="C24658" s="660">
        <v>45973</v>
      </c>
      <c r="D24658" s="661" t="s">
        <v>317</v>
      </c>
      <c r="E24658" s="662">
        <v>121000</v>
      </c>
      <c r="F24658" s="662">
        <v>120601</v>
      </c>
      <c r="G24658" s="662">
        <v>121000</v>
      </c>
      <c r="H24658" s="661">
        <v>7</v>
      </c>
      <c r="I24658" s="662">
        <v>847000</v>
      </c>
      <c r="J24658" s="663">
        <v>15000000</v>
      </c>
      <c r="K24658" s="662">
        <v>1815000000000</v>
      </c>
    </row>
    <row r="24659" spans="3:11" x14ac:dyDescent="0.25">
      <c r="C24659" s="660">
        <v>45973</v>
      </c>
      <c r="D24659" s="661" t="s">
        <v>317</v>
      </c>
      <c r="E24659" s="662">
        <v>121000</v>
      </c>
      <c r="F24659" s="662">
        <v>120601</v>
      </c>
      <c r="G24659" s="662">
        <v>121000</v>
      </c>
      <c r="H24659" s="661">
        <v>20</v>
      </c>
      <c r="I24659" s="662">
        <v>2420000</v>
      </c>
      <c r="J24659" s="663">
        <v>15000000</v>
      </c>
      <c r="K24659" s="662">
        <v>1815000000000</v>
      </c>
    </row>
    <row r="24660" spans="3:11" x14ac:dyDescent="0.25">
      <c r="C24660" s="660">
        <v>45973</v>
      </c>
      <c r="D24660" s="661" t="s">
        <v>317</v>
      </c>
      <c r="E24660" s="662">
        <v>121000</v>
      </c>
      <c r="F24660" s="662">
        <v>120601</v>
      </c>
      <c r="G24660" s="662">
        <v>121000</v>
      </c>
      <c r="H24660" s="661">
        <v>100</v>
      </c>
      <c r="I24660" s="662">
        <v>12100000</v>
      </c>
      <c r="J24660" s="663">
        <v>15000000</v>
      </c>
      <c r="K24660" s="662">
        <v>1815000000000</v>
      </c>
    </row>
    <row r="24661" spans="3:11" x14ac:dyDescent="0.25">
      <c r="C24661" s="660">
        <v>45973</v>
      </c>
      <c r="D24661" s="661" t="s">
        <v>317</v>
      </c>
      <c r="E24661" s="662">
        <v>121000</v>
      </c>
      <c r="F24661" s="662">
        <v>120601</v>
      </c>
      <c r="G24661" s="662">
        <v>121000</v>
      </c>
      <c r="H24661" s="661">
        <v>2024</v>
      </c>
      <c r="I24661" s="662">
        <v>244904000</v>
      </c>
      <c r="J24661" s="663">
        <v>15000000</v>
      </c>
      <c r="K24661" s="662">
        <v>1815000000000</v>
      </c>
    </row>
    <row r="24662" spans="3:11" x14ac:dyDescent="0.25">
      <c r="C24662" s="660">
        <v>45973</v>
      </c>
      <c r="D24662" s="661" t="s">
        <v>1155</v>
      </c>
      <c r="E24662" s="662">
        <v>34000</v>
      </c>
      <c r="F24662" s="662">
        <v>35000</v>
      </c>
      <c r="G24662" s="662">
        <v>35000</v>
      </c>
      <c r="H24662" s="661">
        <v>5</v>
      </c>
      <c r="I24662" s="662">
        <v>170000</v>
      </c>
      <c r="J24662" s="663">
        <v>2400000</v>
      </c>
      <c r="K24662" s="662">
        <v>84000000000</v>
      </c>
    </row>
    <row r="24663" spans="3:11" x14ac:dyDescent="0.25">
      <c r="C24663" s="660">
        <v>45973</v>
      </c>
      <c r="D24663" s="661" t="s">
        <v>1155</v>
      </c>
      <c r="E24663" s="662">
        <v>36000</v>
      </c>
      <c r="F24663" s="662">
        <v>35000</v>
      </c>
      <c r="G24663" s="662">
        <v>35000</v>
      </c>
      <c r="H24663" s="661">
        <v>5</v>
      </c>
      <c r="I24663" s="662">
        <v>180000</v>
      </c>
      <c r="J24663" s="663">
        <v>2400000</v>
      </c>
      <c r="K24663" s="662">
        <v>84000000000</v>
      </c>
    </row>
    <row r="24664" spans="3:11" x14ac:dyDescent="0.25">
      <c r="C24664" s="660">
        <v>45973</v>
      </c>
      <c r="D24664" s="661" t="s">
        <v>1155</v>
      </c>
      <c r="E24664" s="662">
        <v>36500</v>
      </c>
      <c r="F24664" s="662">
        <v>35000</v>
      </c>
      <c r="G24664" s="662">
        <v>35000</v>
      </c>
      <c r="H24664" s="661">
        <v>3</v>
      </c>
      <c r="I24664" s="662">
        <v>109500</v>
      </c>
      <c r="J24664" s="663">
        <v>2400000</v>
      </c>
      <c r="K24664" s="662">
        <v>84000000000</v>
      </c>
    </row>
    <row r="24665" spans="3:11" x14ac:dyDescent="0.25">
      <c r="C24665" s="660">
        <v>45973</v>
      </c>
      <c r="D24665" s="661" t="s">
        <v>1155</v>
      </c>
      <c r="E24665" s="662">
        <v>35000</v>
      </c>
      <c r="F24665" s="662">
        <v>35000</v>
      </c>
      <c r="G24665" s="662">
        <v>35000</v>
      </c>
      <c r="H24665" s="661">
        <v>32</v>
      </c>
      <c r="I24665" s="662">
        <v>1120000</v>
      </c>
      <c r="J24665" s="663">
        <v>2400000</v>
      </c>
      <c r="K24665" s="662">
        <v>84000000000</v>
      </c>
    </row>
    <row r="24666" spans="3:11" x14ac:dyDescent="0.25">
      <c r="C24666" s="660">
        <v>45973</v>
      </c>
      <c r="D24666" s="661" t="s">
        <v>1155</v>
      </c>
      <c r="E24666" s="662">
        <v>33500</v>
      </c>
      <c r="F24666" s="662">
        <v>35000</v>
      </c>
      <c r="G24666" s="662">
        <v>35000</v>
      </c>
      <c r="H24666" s="661">
        <v>200</v>
      </c>
      <c r="I24666" s="662">
        <v>6700000</v>
      </c>
      <c r="J24666" s="663">
        <v>2400000</v>
      </c>
      <c r="K24666" s="662">
        <v>84000000000</v>
      </c>
    </row>
    <row r="24667" spans="3:11" x14ac:dyDescent="0.25">
      <c r="C24667" s="660">
        <v>45973</v>
      </c>
      <c r="D24667" s="661" t="s">
        <v>312</v>
      </c>
      <c r="E24667" s="662">
        <v>25000</v>
      </c>
      <c r="F24667" s="662">
        <v>25000</v>
      </c>
      <c r="G24667" s="662">
        <v>25000</v>
      </c>
      <c r="H24667" s="661">
        <v>3</v>
      </c>
      <c r="I24667" s="662">
        <v>75000</v>
      </c>
      <c r="J24667" s="663">
        <v>20000000</v>
      </c>
      <c r="K24667" s="662">
        <v>500000000000</v>
      </c>
    </row>
    <row r="24668" spans="3:11" x14ac:dyDescent="0.25">
      <c r="C24668" s="660">
        <v>45973</v>
      </c>
      <c r="D24668" s="661" t="s">
        <v>312</v>
      </c>
      <c r="E24668" s="662">
        <v>25000</v>
      </c>
      <c r="F24668" s="662">
        <v>25000</v>
      </c>
      <c r="G24668" s="662">
        <v>25000</v>
      </c>
      <c r="H24668" s="661">
        <v>8</v>
      </c>
      <c r="I24668" s="662">
        <v>200000</v>
      </c>
      <c r="J24668" s="663">
        <v>20000000</v>
      </c>
      <c r="K24668" s="662">
        <v>500000000000</v>
      </c>
    </row>
    <row r="24669" spans="3:11" x14ac:dyDescent="0.25">
      <c r="C24669" s="660">
        <v>45973</v>
      </c>
      <c r="D24669" s="661" t="s">
        <v>312</v>
      </c>
      <c r="E24669" s="662">
        <v>25000</v>
      </c>
      <c r="F24669" s="662">
        <v>25000</v>
      </c>
      <c r="G24669" s="662">
        <v>25000</v>
      </c>
      <c r="H24669" s="661">
        <v>1</v>
      </c>
      <c r="I24669" s="662">
        <v>25000</v>
      </c>
      <c r="J24669" s="663">
        <v>20000000</v>
      </c>
      <c r="K24669" s="662">
        <v>500000000000</v>
      </c>
    </row>
    <row r="24670" spans="3:11" x14ac:dyDescent="0.25">
      <c r="C24670" s="660">
        <v>45973</v>
      </c>
      <c r="D24670" s="661" t="s">
        <v>1154</v>
      </c>
      <c r="E24670" s="662">
        <v>55000</v>
      </c>
      <c r="F24670" s="662">
        <v>54999</v>
      </c>
      <c r="G24670" s="662">
        <v>55000</v>
      </c>
      <c r="H24670" s="661">
        <v>1</v>
      </c>
      <c r="I24670" s="662">
        <v>55000</v>
      </c>
      <c r="J24670" s="663">
        <v>600000</v>
      </c>
      <c r="K24670" s="662">
        <v>33000000000</v>
      </c>
    </row>
    <row r="24671" spans="3:11" x14ac:dyDescent="0.25">
      <c r="C24671" s="660">
        <v>45973</v>
      </c>
      <c r="D24671" s="661" t="s">
        <v>1154</v>
      </c>
      <c r="E24671" s="662">
        <v>55000</v>
      </c>
      <c r="F24671" s="662">
        <v>54999</v>
      </c>
      <c r="G24671" s="662">
        <v>55000</v>
      </c>
      <c r="H24671" s="661">
        <v>1</v>
      </c>
      <c r="I24671" s="662">
        <v>55000</v>
      </c>
      <c r="J24671" s="663">
        <v>600000</v>
      </c>
      <c r="K24671" s="662">
        <v>33000000000</v>
      </c>
    </row>
    <row r="24672" spans="3:11" x14ac:dyDescent="0.25">
      <c r="C24672" s="660">
        <v>45973</v>
      </c>
      <c r="D24672" s="661" t="s">
        <v>317</v>
      </c>
      <c r="E24672" s="662">
        <v>121000</v>
      </c>
      <c r="F24672" s="662">
        <v>120601</v>
      </c>
      <c r="G24672" s="662">
        <v>121000</v>
      </c>
      <c r="H24672" s="661">
        <v>1</v>
      </c>
      <c r="I24672" s="662">
        <v>121000</v>
      </c>
      <c r="J24672" s="663">
        <v>15000000</v>
      </c>
      <c r="K24672" s="662">
        <v>1815000000000</v>
      </c>
    </row>
    <row r="24673" spans="3:11" x14ac:dyDescent="0.25">
      <c r="C24673" s="660">
        <v>45973</v>
      </c>
      <c r="D24673" s="661" t="s">
        <v>312</v>
      </c>
      <c r="E24673" s="662">
        <v>25000</v>
      </c>
      <c r="F24673" s="662">
        <v>25000</v>
      </c>
      <c r="G24673" s="662">
        <v>25000</v>
      </c>
      <c r="H24673" s="661">
        <v>6</v>
      </c>
      <c r="I24673" s="662">
        <v>150000</v>
      </c>
      <c r="J24673" s="663">
        <v>20000000</v>
      </c>
      <c r="K24673" s="662">
        <v>500000000000</v>
      </c>
    </row>
    <row r="24674" spans="3:11" x14ac:dyDescent="0.25">
      <c r="C24674" s="660">
        <v>45973</v>
      </c>
      <c r="D24674" s="661" t="s">
        <v>1154</v>
      </c>
      <c r="E24674" s="662">
        <v>55000</v>
      </c>
      <c r="F24674" s="662">
        <v>54999</v>
      </c>
      <c r="G24674" s="662">
        <v>55000</v>
      </c>
      <c r="H24674" s="661">
        <v>5</v>
      </c>
      <c r="I24674" s="662">
        <v>275000</v>
      </c>
      <c r="J24674" s="663">
        <v>600000</v>
      </c>
      <c r="K24674" s="662">
        <v>33000000000</v>
      </c>
    </row>
    <row r="24675" spans="3:11" x14ac:dyDescent="0.25">
      <c r="C24675" s="660">
        <v>45973</v>
      </c>
      <c r="D24675" s="661" t="s">
        <v>1154</v>
      </c>
      <c r="E24675" s="662">
        <v>55000</v>
      </c>
      <c r="F24675" s="662">
        <v>54999</v>
      </c>
      <c r="G24675" s="662">
        <v>55000</v>
      </c>
      <c r="H24675" s="661">
        <v>2</v>
      </c>
      <c r="I24675" s="662">
        <v>110000</v>
      </c>
      <c r="J24675" s="663">
        <v>600000</v>
      </c>
      <c r="K24675" s="662">
        <v>33000000000</v>
      </c>
    </row>
    <row r="24676" spans="3:11" x14ac:dyDescent="0.25">
      <c r="C24676" s="660">
        <v>45973</v>
      </c>
      <c r="D24676" s="661" t="s">
        <v>1154</v>
      </c>
      <c r="E24676" s="662">
        <v>55500</v>
      </c>
      <c r="F24676" s="662">
        <v>54999</v>
      </c>
      <c r="G24676" s="662">
        <v>55000</v>
      </c>
      <c r="H24676" s="661">
        <v>1</v>
      </c>
      <c r="I24676" s="662">
        <v>55500</v>
      </c>
      <c r="J24676" s="663">
        <v>600000</v>
      </c>
      <c r="K24676" s="662">
        <v>33000000000</v>
      </c>
    </row>
    <row r="24677" spans="3:11" x14ac:dyDescent="0.25">
      <c r="C24677" s="660">
        <v>45973</v>
      </c>
      <c r="D24677" s="661" t="s">
        <v>310</v>
      </c>
      <c r="E24677" s="662">
        <v>97000</v>
      </c>
      <c r="F24677" s="662">
        <v>96000</v>
      </c>
      <c r="G24677" s="662">
        <v>100000</v>
      </c>
      <c r="H24677" s="661">
        <v>3</v>
      </c>
      <c r="I24677" s="662">
        <v>291000</v>
      </c>
      <c r="J24677" s="663">
        <v>19450000</v>
      </c>
      <c r="K24677" s="662">
        <v>1945000000000</v>
      </c>
    </row>
    <row r="24678" spans="3:11" x14ac:dyDescent="0.25">
      <c r="C24678" s="660">
        <v>45973</v>
      </c>
      <c r="D24678" s="661" t="s">
        <v>310</v>
      </c>
      <c r="E24678" s="662">
        <v>98000</v>
      </c>
      <c r="F24678" s="662">
        <v>96000</v>
      </c>
      <c r="G24678" s="662">
        <v>100000</v>
      </c>
      <c r="H24678" s="661">
        <v>1</v>
      </c>
      <c r="I24678" s="662">
        <v>98000</v>
      </c>
      <c r="J24678" s="663">
        <v>19450000</v>
      </c>
      <c r="K24678" s="662">
        <v>1945000000000</v>
      </c>
    </row>
    <row r="24679" spans="3:11" x14ac:dyDescent="0.25">
      <c r="C24679" s="660">
        <v>45973</v>
      </c>
      <c r="D24679" s="661" t="s">
        <v>312</v>
      </c>
      <c r="E24679" s="662">
        <v>25000</v>
      </c>
      <c r="F24679" s="662">
        <v>25000</v>
      </c>
      <c r="G24679" s="662">
        <v>25000</v>
      </c>
      <c r="H24679" s="661">
        <v>3</v>
      </c>
      <c r="I24679" s="662">
        <v>75000</v>
      </c>
      <c r="J24679" s="663">
        <v>20000000</v>
      </c>
      <c r="K24679" s="662">
        <v>500000000000</v>
      </c>
    </row>
    <row r="24680" spans="3:11" x14ac:dyDescent="0.25">
      <c r="C24680" s="660">
        <v>45973</v>
      </c>
      <c r="D24680" s="661" t="s">
        <v>317</v>
      </c>
      <c r="E24680" s="662">
        <v>121900</v>
      </c>
      <c r="F24680" s="662">
        <v>120601</v>
      </c>
      <c r="G24680" s="662">
        <v>121000</v>
      </c>
      <c r="H24680" s="661">
        <v>3</v>
      </c>
      <c r="I24680" s="662">
        <v>365700</v>
      </c>
      <c r="J24680" s="663">
        <v>15000000</v>
      </c>
      <c r="K24680" s="662">
        <v>1815000000000</v>
      </c>
    </row>
    <row r="24681" spans="3:11" x14ac:dyDescent="0.25">
      <c r="C24681" s="660">
        <v>45973</v>
      </c>
      <c r="D24681" s="661" t="s">
        <v>1155</v>
      </c>
      <c r="E24681" s="662">
        <v>36000</v>
      </c>
      <c r="F24681" s="662">
        <v>35000</v>
      </c>
      <c r="G24681" s="662">
        <v>35000</v>
      </c>
      <c r="H24681" s="661">
        <v>4</v>
      </c>
      <c r="I24681" s="662">
        <v>144000</v>
      </c>
      <c r="J24681" s="663">
        <v>2400000</v>
      </c>
      <c r="K24681" s="662">
        <v>84000000000</v>
      </c>
    </row>
    <row r="24682" spans="3:11" x14ac:dyDescent="0.25">
      <c r="C24682" s="660">
        <v>45973</v>
      </c>
      <c r="D24682" s="661" t="s">
        <v>317</v>
      </c>
      <c r="E24682" s="662">
        <v>121000</v>
      </c>
      <c r="F24682" s="662">
        <v>120601</v>
      </c>
      <c r="G24682" s="662">
        <v>121000</v>
      </c>
      <c r="H24682" s="661">
        <v>1</v>
      </c>
      <c r="I24682" s="662">
        <v>121000</v>
      </c>
      <c r="J24682" s="663">
        <v>15000000</v>
      </c>
      <c r="K24682" s="662">
        <v>1815000000000</v>
      </c>
    </row>
    <row r="24683" spans="3:11" x14ac:dyDescent="0.25">
      <c r="C24683" s="660">
        <v>45973</v>
      </c>
      <c r="D24683" s="661" t="s">
        <v>310</v>
      </c>
      <c r="E24683" s="662">
        <v>96000</v>
      </c>
      <c r="F24683" s="662">
        <v>96000</v>
      </c>
      <c r="G24683" s="662">
        <v>100000</v>
      </c>
      <c r="H24683" s="661">
        <v>1</v>
      </c>
      <c r="I24683" s="662">
        <v>96000</v>
      </c>
      <c r="J24683" s="663">
        <v>19450000</v>
      </c>
      <c r="K24683" s="662">
        <v>1945000000000</v>
      </c>
    </row>
    <row r="24684" spans="3:11" x14ac:dyDescent="0.25">
      <c r="C24684" s="660">
        <v>45973</v>
      </c>
      <c r="D24684" s="661" t="s">
        <v>317</v>
      </c>
      <c r="E24684" s="662">
        <v>121000</v>
      </c>
      <c r="F24684" s="662">
        <v>120601</v>
      </c>
      <c r="G24684" s="662">
        <v>121000</v>
      </c>
      <c r="H24684" s="661">
        <v>1</v>
      </c>
      <c r="I24684" s="662">
        <v>121000</v>
      </c>
      <c r="J24684" s="663">
        <v>15000000</v>
      </c>
      <c r="K24684" s="662">
        <v>1815000000000</v>
      </c>
    </row>
    <row r="24685" spans="3:11" x14ac:dyDescent="0.25">
      <c r="C24685" s="660">
        <v>45973</v>
      </c>
      <c r="D24685" s="661" t="s">
        <v>1154</v>
      </c>
      <c r="E24685" s="662">
        <v>54999</v>
      </c>
      <c r="F24685" s="662">
        <v>54999</v>
      </c>
      <c r="G24685" s="662">
        <v>55000</v>
      </c>
      <c r="H24685" s="661">
        <v>1</v>
      </c>
      <c r="I24685" s="662">
        <v>54999</v>
      </c>
      <c r="J24685" s="663">
        <v>600000</v>
      </c>
      <c r="K24685" s="662">
        <v>33000000000</v>
      </c>
    </row>
    <row r="24686" spans="3:11" x14ac:dyDescent="0.25">
      <c r="C24686" s="660">
        <v>45973</v>
      </c>
      <c r="D24686" s="661" t="s">
        <v>1155</v>
      </c>
      <c r="E24686" s="662">
        <v>33500</v>
      </c>
      <c r="F24686" s="662">
        <v>35000</v>
      </c>
      <c r="G24686" s="662">
        <v>35000</v>
      </c>
      <c r="H24686" s="661">
        <v>1</v>
      </c>
      <c r="I24686" s="662">
        <v>33500</v>
      </c>
      <c r="J24686" s="663">
        <v>2400000</v>
      </c>
      <c r="K24686" s="662">
        <v>84000000000</v>
      </c>
    </row>
    <row r="24687" spans="3:11" x14ac:dyDescent="0.25">
      <c r="C24687" s="660">
        <v>45973</v>
      </c>
      <c r="D24687" s="661" t="s">
        <v>1155</v>
      </c>
      <c r="E24687" s="662">
        <v>33500</v>
      </c>
      <c r="F24687" s="662">
        <v>35000</v>
      </c>
      <c r="G24687" s="662">
        <v>35000</v>
      </c>
      <c r="H24687" s="661">
        <v>1</v>
      </c>
      <c r="I24687" s="662">
        <v>33500</v>
      </c>
      <c r="J24687" s="663">
        <v>2400000</v>
      </c>
      <c r="K24687" s="662">
        <v>84000000000</v>
      </c>
    </row>
    <row r="24688" spans="3:11" x14ac:dyDescent="0.25">
      <c r="C24688" s="660">
        <v>45973</v>
      </c>
      <c r="D24688" s="661" t="s">
        <v>310</v>
      </c>
      <c r="E24688" s="662">
        <v>98000</v>
      </c>
      <c r="F24688" s="662">
        <v>96000</v>
      </c>
      <c r="G24688" s="662">
        <v>100000</v>
      </c>
      <c r="H24688" s="661">
        <v>1</v>
      </c>
      <c r="I24688" s="662">
        <v>98000</v>
      </c>
      <c r="J24688" s="663">
        <v>19450000</v>
      </c>
      <c r="K24688" s="662">
        <v>1945000000000</v>
      </c>
    </row>
    <row r="24689" spans="3:11" x14ac:dyDescent="0.25">
      <c r="C24689" s="660">
        <v>45973</v>
      </c>
      <c r="D24689" s="661" t="s">
        <v>312</v>
      </c>
      <c r="E24689" s="662">
        <v>24800</v>
      </c>
      <c r="F24689" s="662">
        <v>25000</v>
      </c>
      <c r="G24689" s="662">
        <v>25000</v>
      </c>
      <c r="H24689" s="661">
        <v>300</v>
      </c>
      <c r="I24689" s="662">
        <v>7440000</v>
      </c>
      <c r="J24689" s="663">
        <v>20000000</v>
      </c>
      <c r="K24689" s="662">
        <v>500000000000</v>
      </c>
    </row>
    <row r="24690" spans="3:11" x14ac:dyDescent="0.25">
      <c r="C24690" s="660">
        <v>45973</v>
      </c>
      <c r="D24690" s="661" t="s">
        <v>317</v>
      </c>
      <c r="E24690" s="662">
        <v>121000</v>
      </c>
      <c r="F24690" s="662">
        <v>120601</v>
      </c>
      <c r="G24690" s="662">
        <v>121000</v>
      </c>
      <c r="H24690" s="661">
        <v>1</v>
      </c>
      <c r="I24690" s="662">
        <v>121000</v>
      </c>
      <c r="J24690" s="663">
        <v>15000000</v>
      </c>
      <c r="K24690" s="662">
        <v>1815000000000</v>
      </c>
    </row>
    <row r="24691" spans="3:11" x14ac:dyDescent="0.25">
      <c r="C24691" s="660">
        <v>45973</v>
      </c>
      <c r="D24691" s="661" t="s">
        <v>317</v>
      </c>
      <c r="E24691" s="662">
        <v>121000</v>
      </c>
      <c r="F24691" s="662">
        <v>120601</v>
      </c>
      <c r="G24691" s="662">
        <v>121000</v>
      </c>
      <c r="H24691" s="661">
        <v>1</v>
      </c>
      <c r="I24691" s="662">
        <v>121000</v>
      </c>
      <c r="J24691" s="663">
        <v>15000000</v>
      </c>
      <c r="K24691" s="662">
        <v>1815000000000</v>
      </c>
    </row>
    <row r="24692" spans="3:11" x14ac:dyDescent="0.25">
      <c r="C24692" s="660">
        <v>45973</v>
      </c>
      <c r="D24692" s="661" t="s">
        <v>1154</v>
      </c>
      <c r="E24692" s="662">
        <v>55000</v>
      </c>
      <c r="F24692" s="662">
        <v>54999</v>
      </c>
      <c r="G24692" s="662">
        <v>55000</v>
      </c>
      <c r="H24692" s="661">
        <v>1</v>
      </c>
      <c r="I24692" s="662">
        <v>55000</v>
      </c>
      <c r="J24692" s="663">
        <v>600000</v>
      </c>
      <c r="K24692" s="662">
        <v>33000000000</v>
      </c>
    </row>
    <row r="24693" spans="3:11" x14ac:dyDescent="0.25">
      <c r="C24693" s="660">
        <v>45973</v>
      </c>
      <c r="D24693" s="661" t="s">
        <v>312</v>
      </c>
      <c r="E24693" s="662">
        <v>24500</v>
      </c>
      <c r="F24693" s="662">
        <v>25000</v>
      </c>
      <c r="G24693" s="662">
        <v>25000</v>
      </c>
      <c r="H24693" s="661">
        <v>3</v>
      </c>
      <c r="I24693" s="662">
        <v>73500</v>
      </c>
      <c r="J24693" s="663">
        <v>20000000</v>
      </c>
      <c r="K24693" s="662">
        <v>500000000000</v>
      </c>
    </row>
    <row r="24694" spans="3:11" x14ac:dyDescent="0.25">
      <c r="C24694" s="660">
        <v>45973</v>
      </c>
      <c r="D24694" s="661" t="s">
        <v>1154</v>
      </c>
      <c r="E24694" s="662">
        <v>55000</v>
      </c>
      <c r="F24694" s="662">
        <v>54999</v>
      </c>
      <c r="G24694" s="662">
        <v>55000</v>
      </c>
      <c r="H24694" s="661">
        <v>5</v>
      </c>
      <c r="I24694" s="662">
        <v>275000</v>
      </c>
      <c r="J24694" s="663">
        <v>600000</v>
      </c>
      <c r="K24694" s="662">
        <v>33000000000</v>
      </c>
    </row>
    <row r="24695" spans="3:11" x14ac:dyDescent="0.25">
      <c r="C24695" s="660">
        <v>45973</v>
      </c>
      <c r="D24695" s="661" t="s">
        <v>317</v>
      </c>
      <c r="E24695" s="662">
        <v>121900</v>
      </c>
      <c r="F24695" s="662">
        <v>120601</v>
      </c>
      <c r="G24695" s="662">
        <v>121000</v>
      </c>
      <c r="H24695" s="661">
        <v>2</v>
      </c>
      <c r="I24695" s="662">
        <v>243800</v>
      </c>
      <c r="J24695" s="663">
        <v>15000000</v>
      </c>
      <c r="K24695" s="662">
        <v>1815000000000</v>
      </c>
    </row>
    <row r="24696" spans="3:11" x14ac:dyDescent="0.25">
      <c r="C24696" s="660">
        <v>45973</v>
      </c>
      <c r="D24696" s="661" t="s">
        <v>1154</v>
      </c>
      <c r="E24696" s="662">
        <v>54999</v>
      </c>
      <c r="F24696" s="662">
        <v>54999</v>
      </c>
      <c r="G24696" s="662">
        <v>55000</v>
      </c>
      <c r="H24696" s="661">
        <v>1</v>
      </c>
      <c r="I24696" s="662">
        <v>54999</v>
      </c>
      <c r="J24696" s="663">
        <v>600000</v>
      </c>
      <c r="K24696" s="662">
        <v>33000000000</v>
      </c>
    </row>
    <row r="24697" spans="3:11" x14ac:dyDescent="0.25">
      <c r="C24697" s="660">
        <v>45973</v>
      </c>
      <c r="D24697" s="661" t="s">
        <v>317</v>
      </c>
      <c r="E24697" s="662">
        <v>121000</v>
      </c>
      <c r="F24697" s="662">
        <v>120601</v>
      </c>
      <c r="G24697" s="662">
        <v>121000</v>
      </c>
      <c r="H24697" s="661">
        <v>85</v>
      </c>
      <c r="I24697" s="662">
        <v>10285000</v>
      </c>
      <c r="J24697" s="663">
        <v>15000000</v>
      </c>
      <c r="K24697" s="662">
        <v>1815000000000</v>
      </c>
    </row>
    <row r="24698" spans="3:11" x14ac:dyDescent="0.25">
      <c r="C24698" s="660">
        <v>45973</v>
      </c>
      <c r="D24698" s="661" t="s">
        <v>310</v>
      </c>
      <c r="E24698" s="662">
        <v>98000</v>
      </c>
      <c r="F24698" s="662">
        <v>96000</v>
      </c>
      <c r="G24698" s="662">
        <v>100000</v>
      </c>
      <c r="H24698" s="661">
        <v>8</v>
      </c>
      <c r="I24698" s="662">
        <v>784000</v>
      </c>
      <c r="J24698" s="663">
        <v>19450000</v>
      </c>
      <c r="K24698" s="662">
        <v>1945000000000</v>
      </c>
    </row>
    <row r="24699" spans="3:11" x14ac:dyDescent="0.25">
      <c r="C24699" s="660">
        <v>45973</v>
      </c>
      <c r="D24699" s="661" t="s">
        <v>317</v>
      </c>
      <c r="E24699" s="662">
        <v>121000</v>
      </c>
      <c r="F24699" s="662">
        <v>120601</v>
      </c>
      <c r="G24699" s="662">
        <v>121000</v>
      </c>
      <c r="H24699" s="661">
        <v>6</v>
      </c>
      <c r="I24699" s="662">
        <v>726000</v>
      </c>
      <c r="J24699" s="663">
        <v>15000000</v>
      </c>
      <c r="K24699" s="662">
        <v>1815000000000</v>
      </c>
    </row>
    <row r="24700" spans="3:11" x14ac:dyDescent="0.25">
      <c r="C24700" s="660">
        <v>45973</v>
      </c>
      <c r="D24700" s="661" t="s">
        <v>1155</v>
      </c>
      <c r="E24700" s="662">
        <v>36000</v>
      </c>
      <c r="F24700" s="662">
        <v>35000</v>
      </c>
      <c r="G24700" s="662">
        <v>35000</v>
      </c>
      <c r="H24700" s="661">
        <v>2</v>
      </c>
      <c r="I24700" s="662">
        <v>72000</v>
      </c>
      <c r="J24700" s="663">
        <v>2400000</v>
      </c>
      <c r="K24700" s="662">
        <v>84000000000</v>
      </c>
    </row>
    <row r="24701" spans="3:11" x14ac:dyDescent="0.25">
      <c r="C24701" s="660">
        <v>45973</v>
      </c>
      <c r="D24701" s="661" t="s">
        <v>317</v>
      </c>
      <c r="E24701" s="662">
        <v>121000</v>
      </c>
      <c r="F24701" s="662">
        <v>120601</v>
      </c>
      <c r="G24701" s="662">
        <v>121000</v>
      </c>
      <c r="H24701" s="661">
        <v>55</v>
      </c>
      <c r="I24701" s="662">
        <v>6655000</v>
      </c>
      <c r="J24701" s="663">
        <v>15000000</v>
      </c>
      <c r="K24701" s="662">
        <v>1815000000000</v>
      </c>
    </row>
    <row r="24702" spans="3:11" x14ac:dyDescent="0.25">
      <c r="C24702" s="660">
        <v>45973</v>
      </c>
      <c r="D24702" s="661" t="s">
        <v>317</v>
      </c>
      <c r="E24702" s="662">
        <v>121000</v>
      </c>
      <c r="F24702" s="662">
        <v>120601</v>
      </c>
      <c r="G24702" s="662">
        <v>121000</v>
      </c>
      <c r="H24702" s="661">
        <v>100</v>
      </c>
      <c r="I24702" s="662">
        <v>12100000</v>
      </c>
      <c r="J24702" s="663">
        <v>15000000</v>
      </c>
      <c r="K24702" s="662">
        <v>1815000000000</v>
      </c>
    </row>
    <row r="24703" spans="3:11" x14ac:dyDescent="0.25">
      <c r="C24703" s="660">
        <v>45973</v>
      </c>
      <c r="D24703" s="661" t="s">
        <v>317</v>
      </c>
      <c r="E24703" s="662">
        <v>121000</v>
      </c>
      <c r="F24703" s="662">
        <v>120601</v>
      </c>
      <c r="G24703" s="662">
        <v>121000</v>
      </c>
      <c r="H24703" s="661">
        <v>25</v>
      </c>
      <c r="I24703" s="662">
        <v>3025000</v>
      </c>
      <c r="J24703" s="663">
        <v>15000000</v>
      </c>
      <c r="K24703" s="662">
        <v>1815000000000</v>
      </c>
    </row>
    <row r="24704" spans="3:11" x14ac:dyDescent="0.25">
      <c r="C24704" s="660">
        <v>45973</v>
      </c>
      <c r="D24704" s="661" t="s">
        <v>317</v>
      </c>
      <c r="E24704" s="662">
        <v>121000</v>
      </c>
      <c r="F24704" s="662">
        <v>120601</v>
      </c>
      <c r="G24704" s="662">
        <v>121000</v>
      </c>
      <c r="H24704" s="661">
        <v>1</v>
      </c>
      <c r="I24704" s="662">
        <v>121000</v>
      </c>
      <c r="J24704" s="663">
        <v>15000000</v>
      </c>
      <c r="K24704" s="662">
        <v>1815000000000</v>
      </c>
    </row>
    <row r="24705" spans="3:11" x14ac:dyDescent="0.25">
      <c r="C24705" s="660">
        <v>45973</v>
      </c>
      <c r="D24705" s="661" t="s">
        <v>312</v>
      </c>
      <c r="E24705" s="662">
        <v>24500</v>
      </c>
      <c r="F24705" s="662">
        <v>25000</v>
      </c>
      <c r="G24705" s="662">
        <v>25000</v>
      </c>
      <c r="H24705" s="661">
        <v>105</v>
      </c>
      <c r="I24705" s="662">
        <v>2572500</v>
      </c>
      <c r="J24705" s="663">
        <v>20000000</v>
      </c>
      <c r="K24705" s="662">
        <v>500000000000</v>
      </c>
    </row>
    <row r="24706" spans="3:11" x14ac:dyDescent="0.25">
      <c r="C24706" s="660">
        <v>45973</v>
      </c>
      <c r="D24706" s="661" t="s">
        <v>312</v>
      </c>
      <c r="E24706" s="662">
        <v>24500</v>
      </c>
      <c r="F24706" s="662">
        <v>25000</v>
      </c>
      <c r="G24706" s="662">
        <v>25000</v>
      </c>
      <c r="H24706" s="661">
        <v>5</v>
      </c>
      <c r="I24706" s="662">
        <v>122500</v>
      </c>
      <c r="J24706" s="663">
        <v>20000000</v>
      </c>
      <c r="K24706" s="662">
        <v>500000000000</v>
      </c>
    </row>
    <row r="24707" spans="3:11" x14ac:dyDescent="0.25">
      <c r="C24707" s="660">
        <v>45973</v>
      </c>
      <c r="D24707" s="661" t="s">
        <v>317</v>
      </c>
      <c r="E24707" s="662">
        <v>121000</v>
      </c>
      <c r="F24707" s="662">
        <v>120601</v>
      </c>
      <c r="G24707" s="662">
        <v>121000</v>
      </c>
      <c r="H24707" s="661">
        <v>43</v>
      </c>
      <c r="I24707" s="662">
        <v>5203000</v>
      </c>
      <c r="J24707" s="663">
        <v>15000000</v>
      </c>
      <c r="K24707" s="662">
        <v>1815000000000</v>
      </c>
    </row>
    <row r="24708" spans="3:11" x14ac:dyDescent="0.25">
      <c r="C24708" s="660">
        <v>45973</v>
      </c>
      <c r="D24708" s="661" t="s">
        <v>317</v>
      </c>
      <c r="E24708" s="662">
        <v>121000</v>
      </c>
      <c r="F24708" s="662">
        <v>120601</v>
      </c>
      <c r="G24708" s="662">
        <v>121000</v>
      </c>
      <c r="H24708" s="661">
        <v>25</v>
      </c>
      <c r="I24708" s="662">
        <v>3025000</v>
      </c>
      <c r="J24708" s="663">
        <v>15000000</v>
      </c>
      <c r="K24708" s="662">
        <v>1815000000000</v>
      </c>
    </row>
    <row r="24709" spans="3:11" x14ac:dyDescent="0.25">
      <c r="C24709" s="660">
        <v>45973</v>
      </c>
      <c r="D24709" s="661" t="s">
        <v>317</v>
      </c>
      <c r="E24709" s="662">
        <v>121000</v>
      </c>
      <c r="F24709" s="662">
        <v>120601</v>
      </c>
      <c r="G24709" s="662">
        <v>121000</v>
      </c>
      <c r="H24709" s="661">
        <v>30</v>
      </c>
      <c r="I24709" s="662">
        <v>3630000</v>
      </c>
      <c r="J24709" s="663">
        <v>15000000</v>
      </c>
      <c r="K24709" s="662">
        <v>1815000000000</v>
      </c>
    </row>
    <row r="24710" spans="3:11" x14ac:dyDescent="0.25">
      <c r="C24710" s="660">
        <v>45973</v>
      </c>
      <c r="D24710" s="661" t="s">
        <v>317</v>
      </c>
      <c r="E24710" s="662">
        <v>121000</v>
      </c>
      <c r="F24710" s="662">
        <v>120601</v>
      </c>
      <c r="G24710" s="662">
        <v>121000</v>
      </c>
      <c r="H24710" s="661">
        <v>5</v>
      </c>
      <c r="I24710" s="662">
        <v>605000</v>
      </c>
      <c r="J24710" s="663">
        <v>15000000</v>
      </c>
      <c r="K24710" s="662">
        <v>1815000000000</v>
      </c>
    </row>
    <row r="24711" spans="3:11" x14ac:dyDescent="0.25">
      <c r="C24711" s="660">
        <v>45973</v>
      </c>
      <c r="D24711" s="661" t="s">
        <v>317</v>
      </c>
      <c r="E24711" s="662">
        <v>121000</v>
      </c>
      <c r="F24711" s="662">
        <v>120601</v>
      </c>
      <c r="G24711" s="662">
        <v>121000</v>
      </c>
      <c r="H24711" s="661">
        <v>19</v>
      </c>
      <c r="I24711" s="662">
        <v>2299000</v>
      </c>
      <c r="J24711" s="663">
        <v>15000000</v>
      </c>
      <c r="K24711" s="662">
        <v>1815000000000</v>
      </c>
    </row>
    <row r="24712" spans="3:11" x14ac:dyDescent="0.25">
      <c r="C24712" s="660">
        <v>45973</v>
      </c>
      <c r="D24712" s="661" t="s">
        <v>317</v>
      </c>
      <c r="E24712" s="662">
        <v>121000</v>
      </c>
      <c r="F24712" s="662">
        <v>120601</v>
      </c>
      <c r="G24712" s="662">
        <v>121000</v>
      </c>
      <c r="H24712" s="661">
        <v>1</v>
      </c>
      <c r="I24712" s="662">
        <v>121000</v>
      </c>
      <c r="J24712" s="663">
        <v>15000000</v>
      </c>
      <c r="K24712" s="662">
        <v>1815000000000</v>
      </c>
    </row>
    <row r="24713" spans="3:11" x14ac:dyDescent="0.25">
      <c r="C24713" s="660">
        <v>45973</v>
      </c>
      <c r="D24713" s="661" t="s">
        <v>317</v>
      </c>
      <c r="E24713" s="662">
        <v>121000</v>
      </c>
      <c r="F24713" s="662">
        <v>120601</v>
      </c>
      <c r="G24713" s="662">
        <v>121000</v>
      </c>
      <c r="H24713" s="661">
        <v>124</v>
      </c>
      <c r="I24713" s="662">
        <v>15004000</v>
      </c>
      <c r="J24713" s="663">
        <v>15000000</v>
      </c>
      <c r="K24713" s="662">
        <v>1815000000000</v>
      </c>
    </row>
    <row r="24714" spans="3:11" x14ac:dyDescent="0.25">
      <c r="C24714" s="660">
        <v>45973</v>
      </c>
      <c r="D24714" s="661" t="s">
        <v>1154</v>
      </c>
      <c r="E24714" s="662">
        <v>54000</v>
      </c>
      <c r="F24714" s="662">
        <v>54999</v>
      </c>
      <c r="G24714" s="662">
        <v>55000</v>
      </c>
      <c r="H24714" s="661">
        <v>3</v>
      </c>
      <c r="I24714" s="662">
        <v>162000</v>
      </c>
      <c r="J24714" s="663">
        <v>600000</v>
      </c>
      <c r="K24714" s="662">
        <v>33000000000</v>
      </c>
    </row>
    <row r="24715" spans="3:11" x14ac:dyDescent="0.25">
      <c r="C24715" s="660">
        <v>45973</v>
      </c>
      <c r="D24715" s="661" t="s">
        <v>1154</v>
      </c>
      <c r="E24715" s="662">
        <v>54999</v>
      </c>
      <c r="F24715" s="662">
        <v>54999</v>
      </c>
      <c r="G24715" s="662">
        <v>55000</v>
      </c>
      <c r="H24715" s="661">
        <v>1</v>
      </c>
      <c r="I24715" s="662">
        <v>54999</v>
      </c>
      <c r="J24715" s="663">
        <v>600000</v>
      </c>
      <c r="K24715" s="662">
        <v>33000000000</v>
      </c>
    </row>
    <row r="24716" spans="3:11" x14ac:dyDescent="0.25">
      <c r="C24716" s="660">
        <v>45973</v>
      </c>
      <c r="D24716" s="661" t="s">
        <v>1154</v>
      </c>
      <c r="E24716" s="662">
        <v>53000</v>
      </c>
      <c r="F24716" s="662">
        <v>54999</v>
      </c>
      <c r="G24716" s="662">
        <v>55000</v>
      </c>
      <c r="H24716" s="661">
        <v>1</v>
      </c>
      <c r="I24716" s="662">
        <v>53000</v>
      </c>
      <c r="J24716" s="663">
        <v>600000</v>
      </c>
      <c r="K24716" s="662">
        <v>33000000000</v>
      </c>
    </row>
    <row r="24717" spans="3:11" x14ac:dyDescent="0.25">
      <c r="C24717" s="660">
        <v>45973</v>
      </c>
      <c r="D24717" s="661" t="s">
        <v>1154</v>
      </c>
      <c r="E24717" s="662">
        <v>54000</v>
      </c>
      <c r="F24717" s="662">
        <v>54999</v>
      </c>
      <c r="G24717" s="662">
        <v>55000</v>
      </c>
      <c r="H24717" s="661">
        <v>2</v>
      </c>
      <c r="I24717" s="662">
        <v>108000</v>
      </c>
      <c r="J24717" s="663">
        <v>600000</v>
      </c>
      <c r="K24717" s="662">
        <v>33000000000</v>
      </c>
    </row>
    <row r="24718" spans="3:11" x14ac:dyDescent="0.25">
      <c r="C24718" s="660">
        <v>45973</v>
      </c>
      <c r="D24718" s="661" t="s">
        <v>317</v>
      </c>
      <c r="E24718" s="662">
        <v>121000</v>
      </c>
      <c r="F24718" s="662">
        <v>120601</v>
      </c>
      <c r="G24718" s="662">
        <v>121000</v>
      </c>
      <c r="H24718" s="661">
        <v>90</v>
      </c>
      <c r="I24718" s="662">
        <v>10890000</v>
      </c>
      <c r="J24718" s="663">
        <v>15000000</v>
      </c>
      <c r="K24718" s="662">
        <v>1815000000000</v>
      </c>
    </row>
    <row r="24719" spans="3:11" x14ac:dyDescent="0.25">
      <c r="C24719" s="660">
        <v>45973</v>
      </c>
      <c r="D24719" s="661" t="s">
        <v>312</v>
      </c>
      <c r="E24719" s="662">
        <v>25000</v>
      </c>
      <c r="F24719" s="662">
        <v>25000</v>
      </c>
      <c r="G24719" s="662">
        <v>25000</v>
      </c>
      <c r="H24719" s="661">
        <v>4</v>
      </c>
      <c r="I24719" s="662">
        <v>100000</v>
      </c>
      <c r="J24719" s="663">
        <v>20000000</v>
      </c>
      <c r="K24719" s="662">
        <v>500000000000</v>
      </c>
    </row>
    <row r="24720" spans="3:11" x14ac:dyDescent="0.25">
      <c r="C24720" s="660">
        <v>45973</v>
      </c>
      <c r="D24720" s="661" t="s">
        <v>312</v>
      </c>
      <c r="E24720" s="662">
        <v>24500</v>
      </c>
      <c r="F24720" s="662">
        <v>25000</v>
      </c>
      <c r="G24720" s="662">
        <v>25000</v>
      </c>
      <c r="H24720" s="661">
        <v>4</v>
      </c>
      <c r="I24720" s="662">
        <v>98000</v>
      </c>
      <c r="J24720" s="663">
        <v>20000000</v>
      </c>
      <c r="K24720" s="662">
        <v>500000000000</v>
      </c>
    </row>
    <row r="24721" spans="3:11" x14ac:dyDescent="0.25">
      <c r="C24721" s="660">
        <v>45973</v>
      </c>
      <c r="D24721" s="661" t="s">
        <v>312</v>
      </c>
      <c r="E24721" s="662">
        <v>24499</v>
      </c>
      <c r="F24721" s="662">
        <v>25000</v>
      </c>
      <c r="G24721" s="662">
        <v>25000</v>
      </c>
      <c r="H24721" s="661">
        <v>1</v>
      </c>
      <c r="I24721" s="662">
        <v>24499</v>
      </c>
      <c r="J24721" s="663">
        <v>20000000</v>
      </c>
      <c r="K24721" s="662">
        <v>500000000000</v>
      </c>
    </row>
    <row r="24722" spans="3:11" x14ac:dyDescent="0.25">
      <c r="C24722" s="660">
        <v>45973</v>
      </c>
      <c r="D24722" s="661" t="s">
        <v>317</v>
      </c>
      <c r="E24722" s="662">
        <v>121000</v>
      </c>
      <c r="F24722" s="662">
        <v>120601</v>
      </c>
      <c r="G24722" s="662">
        <v>121000</v>
      </c>
      <c r="H24722" s="661">
        <v>75</v>
      </c>
      <c r="I24722" s="662">
        <v>9075000</v>
      </c>
      <c r="J24722" s="663">
        <v>15000000</v>
      </c>
      <c r="K24722" s="662">
        <v>1815000000000</v>
      </c>
    </row>
    <row r="24723" spans="3:11" x14ac:dyDescent="0.25">
      <c r="C24723" s="660">
        <v>45973</v>
      </c>
      <c r="D24723" s="661" t="s">
        <v>317</v>
      </c>
      <c r="E24723" s="662">
        <v>121000</v>
      </c>
      <c r="F24723" s="662">
        <v>120601</v>
      </c>
      <c r="G24723" s="662">
        <v>121000</v>
      </c>
      <c r="H24723" s="661">
        <v>50</v>
      </c>
      <c r="I24723" s="662">
        <v>6050000</v>
      </c>
      <c r="J24723" s="663">
        <v>15000000</v>
      </c>
      <c r="K24723" s="662">
        <v>1815000000000</v>
      </c>
    </row>
    <row r="24724" spans="3:11" x14ac:dyDescent="0.25">
      <c r="C24724" s="660">
        <v>45973</v>
      </c>
      <c r="D24724" s="661" t="s">
        <v>317</v>
      </c>
      <c r="E24724" s="662">
        <v>121000</v>
      </c>
      <c r="F24724" s="662">
        <v>120601</v>
      </c>
      <c r="G24724" s="662">
        <v>121000</v>
      </c>
      <c r="H24724" s="661">
        <v>4</v>
      </c>
      <c r="I24724" s="662">
        <v>484000</v>
      </c>
      <c r="J24724" s="663">
        <v>15000000</v>
      </c>
      <c r="K24724" s="662">
        <v>1815000000000</v>
      </c>
    </row>
    <row r="24725" spans="3:11" x14ac:dyDescent="0.25">
      <c r="C24725" s="660">
        <v>45973</v>
      </c>
      <c r="D24725" s="661" t="s">
        <v>317</v>
      </c>
      <c r="E24725" s="662">
        <v>121000</v>
      </c>
      <c r="F24725" s="662">
        <v>120601</v>
      </c>
      <c r="G24725" s="662">
        <v>121000</v>
      </c>
      <c r="H24725" s="661">
        <v>35</v>
      </c>
      <c r="I24725" s="662">
        <v>4235000</v>
      </c>
      <c r="J24725" s="663">
        <v>15000000</v>
      </c>
      <c r="K24725" s="662">
        <v>1815000000000</v>
      </c>
    </row>
    <row r="24726" spans="3:11" x14ac:dyDescent="0.25">
      <c r="C24726" s="660">
        <v>45973</v>
      </c>
      <c r="D24726" s="661" t="s">
        <v>1154</v>
      </c>
      <c r="E24726" s="662">
        <v>55000</v>
      </c>
      <c r="F24726" s="662">
        <v>54999</v>
      </c>
      <c r="G24726" s="662">
        <v>55000</v>
      </c>
      <c r="H24726" s="661">
        <v>3</v>
      </c>
      <c r="I24726" s="662">
        <v>165000</v>
      </c>
      <c r="J24726" s="663">
        <v>600000</v>
      </c>
      <c r="K24726" s="662">
        <v>33000000000</v>
      </c>
    </row>
    <row r="24727" spans="3:11" x14ac:dyDescent="0.25">
      <c r="C24727" s="660">
        <v>45973</v>
      </c>
      <c r="D24727" s="661" t="s">
        <v>1155</v>
      </c>
      <c r="E24727" s="662">
        <v>35500</v>
      </c>
      <c r="F24727" s="662">
        <v>35000</v>
      </c>
      <c r="G24727" s="662">
        <v>35000</v>
      </c>
      <c r="H24727" s="661">
        <v>5</v>
      </c>
      <c r="I24727" s="662">
        <v>177500</v>
      </c>
      <c r="J24727" s="663">
        <v>2400000</v>
      </c>
      <c r="K24727" s="662">
        <v>84000000000</v>
      </c>
    </row>
    <row r="24728" spans="3:11" x14ac:dyDescent="0.25">
      <c r="C24728" s="660">
        <v>45973</v>
      </c>
      <c r="D24728" s="661" t="s">
        <v>1154</v>
      </c>
      <c r="E24728" s="662">
        <v>56000</v>
      </c>
      <c r="F24728" s="662">
        <v>54999</v>
      </c>
      <c r="G24728" s="662">
        <v>55000</v>
      </c>
      <c r="H24728" s="661">
        <v>3</v>
      </c>
      <c r="I24728" s="662">
        <v>168000</v>
      </c>
      <c r="J24728" s="663">
        <v>600000</v>
      </c>
      <c r="K24728" s="662">
        <v>33000000000</v>
      </c>
    </row>
    <row r="24729" spans="3:11" x14ac:dyDescent="0.25">
      <c r="C24729" s="660">
        <v>45973</v>
      </c>
      <c r="D24729" s="661" t="s">
        <v>1154</v>
      </c>
      <c r="E24729" s="662">
        <v>55000</v>
      </c>
      <c r="F24729" s="662">
        <v>54999</v>
      </c>
      <c r="G24729" s="662">
        <v>55000</v>
      </c>
      <c r="H24729" s="661">
        <v>4</v>
      </c>
      <c r="I24729" s="662">
        <v>220000</v>
      </c>
      <c r="J24729" s="663">
        <v>600000</v>
      </c>
      <c r="K24729" s="662">
        <v>33000000000</v>
      </c>
    </row>
    <row r="24730" spans="3:11" x14ac:dyDescent="0.25">
      <c r="C24730" s="660">
        <v>45973</v>
      </c>
      <c r="D24730" s="661" t="s">
        <v>1154</v>
      </c>
      <c r="E24730" s="662">
        <v>55000</v>
      </c>
      <c r="F24730" s="662">
        <v>54999</v>
      </c>
      <c r="G24730" s="662">
        <v>55000</v>
      </c>
      <c r="H24730" s="661">
        <v>3</v>
      </c>
      <c r="I24730" s="662">
        <v>165000</v>
      </c>
      <c r="J24730" s="663">
        <v>600000</v>
      </c>
      <c r="K24730" s="662">
        <v>33000000000</v>
      </c>
    </row>
    <row r="24731" spans="3:11" x14ac:dyDescent="0.25">
      <c r="C24731" s="660">
        <v>45973</v>
      </c>
      <c r="D24731" s="661" t="s">
        <v>1155</v>
      </c>
      <c r="E24731" s="662">
        <v>35500</v>
      </c>
      <c r="F24731" s="662">
        <v>35000</v>
      </c>
      <c r="G24731" s="662">
        <v>35000</v>
      </c>
      <c r="H24731" s="661">
        <v>2</v>
      </c>
      <c r="I24731" s="662">
        <v>71000</v>
      </c>
      <c r="J24731" s="663">
        <v>2400000</v>
      </c>
      <c r="K24731" s="662">
        <v>84000000000</v>
      </c>
    </row>
    <row r="24732" spans="3:11" x14ac:dyDescent="0.25">
      <c r="C24732" s="660">
        <v>45973</v>
      </c>
      <c r="D24732" s="661" t="s">
        <v>317</v>
      </c>
      <c r="E24732" s="662">
        <v>121000</v>
      </c>
      <c r="F24732" s="662">
        <v>120601</v>
      </c>
      <c r="G24732" s="662">
        <v>121000</v>
      </c>
      <c r="H24732" s="661">
        <v>1</v>
      </c>
      <c r="I24732" s="662">
        <v>121000</v>
      </c>
      <c r="J24732" s="663">
        <v>15000000</v>
      </c>
      <c r="K24732" s="662">
        <v>1815000000000</v>
      </c>
    </row>
    <row r="24733" spans="3:11" x14ac:dyDescent="0.25">
      <c r="C24733" s="660">
        <v>45973</v>
      </c>
      <c r="D24733" s="661" t="s">
        <v>317</v>
      </c>
      <c r="E24733" s="662">
        <v>120900</v>
      </c>
      <c r="F24733" s="662">
        <v>120601</v>
      </c>
      <c r="G24733" s="662">
        <v>121000</v>
      </c>
      <c r="H24733" s="661">
        <v>1</v>
      </c>
      <c r="I24733" s="662">
        <v>120900</v>
      </c>
      <c r="J24733" s="663">
        <v>15000000</v>
      </c>
      <c r="K24733" s="662">
        <v>1815000000000</v>
      </c>
    </row>
    <row r="24734" spans="3:11" x14ac:dyDescent="0.25">
      <c r="C24734" s="660">
        <v>45973</v>
      </c>
      <c r="D24734" s="661" t="s">
        <v>312</v>
      </c>
      <c r="E24734" s="662">
        <v>24500</v>
      </c>
      <c r="F24734" s="662">
        <v>25000</v>
      </c>
      <c r="G24734" s="662">
        <v>25000</v>
      </c>
      <c r="H24734" s="661">
        <v>2</v>
      </c>
      <c r="I24734" s="662">
        <v>49000</v>
      </c>
      <c r="J24734" s="663">
        <v>20000000</v>
      </c>
      <c r="K24734" s="662">
        <v>500000000000</v>
      </c>
    </row>
    <row r="24735" spans="3:11" x14ac:dyDescent="0.25">
      <c r="C24735" s="660">
        <v>45973</v>
      </c>
      <c r="D24735" s="661" t="s">
        <v>1155</v>
      </c>
      <c r="E24735" s="662">
        <v>35500</v>
      </c>
      <c r="F24735" s="662">
        <v>35000</v>
      </c>
      <c r="G24735" s="662">
        <v>35000</v>
      </c>
      <c r="H24735" s="661">
        <v>2</v>
      </c>
      <c r="I24735" s="662">
        <v>71000</v>
      </c>
      <c r="J24735" s="663">
        <v>2400000</v>
      </c>
      <c r="K24735" s="662">
        <v>84000000000</v>
      </c>
    </row>
    <row r="24736" spans="3:11" x14ac:dyDescent="0.25">
      <c r="C24736" s="660">
        <v>45973</v>
      </c>
      <c r="D24736" s="661" t="s">
        <v>317</v>
      </c>
      <c r="E24736" s="662">
        <v>120050</v>
      </c>
      <c r="F24736" s="662">
        <v>120601</v>
      </c>
      <c r="G24736" s="662">
        <v>121000</v>
      </c>
      <c r="H24736" s="661">
        <v>35</v>
      </c>
      <c r="I24736" s="662">
        <v>4201750</v>
      </c>
      <c r="J24736" s="663">
        <v>15000000</v>
      </c>
      <c r="K24736" s="662">
        <v>1815000000000</v>
      </c>
    </row>
    <row r="24737" spans="3:11" x14ac:dyDescent="0.25">
      <c r="C24737" s="660">
        <v>45973</v>
      </c>
      <c r="D24737" s="661" t="s">
        <v>317</v>
      </c>
      <c r="E24737" s="662">
        <v>120050</v>
      </c>
      <c r="F24737" s="662">
        <v>120601</v>
      </c>
      <c r="G24737" s="662">
        <v>121000</v>
      </c>
      <c r="H24737" s="661">
        <v>94</v>
      </c>
      <c r="I24737" s="662">
        <v>11284700</v>
      </c>
      <c r="J24737" s="663">
        <v>15000000</v>
      </c>
      <c r="K24737" s="662">
        <v>1815000000000</v>
      </c>
    </row>
    <row r="24738" spans="3:11" x14ac:dyDescent="0.25">
      <c r="C24738" s="660">
        <v>45973</v>
      </c>
      <c r="D24738" s="661" t="s">
        <v>317</v>
      </c>
      <c r="E24738" s="662">
        <v>120050</v>
      </c>
      <c r="F24738" s="662">
        <v>120601</v>
      </c>
      <c r="G24738" s="662">
        <v>121000</v>
      </c>
      <c r="H24738" s="661">
        <v>42</v>
      </c>
      <c r="I24738" s="662">
        <v>5042100</v>
      </c>
      <c r="J24738" s="663">
        <v>15000000</v>
      </c>
      <c r="K24738" s="662">
        <v>1815000000000</v>
      </c>
    </row>
    <row r="24739" spans="3:11" x14ac:dyDescent="0.25">
      <c r="C24739" s="660">
        <v>45973</v>
      </c>
      <c r="D24739" s="661" t="s">
        <v>317</v>
      </c>
      <c r="E24739" s="662">
        <v>120050</v>
      </c>
      <c r="F24739" s="662">
        <v>120601</v>
      </c>
      <c r="G24739" s="662">
        <v>121000</v>
      </c>
      <c r="H24739" s="661">
        <v>100</v>
      </c>
      <c r="I24739" s="662">
        <v>12005000</v>
      </c>
      <c r="J24739" s="663">
        <v>15000000</v>
      </c>
      <c r="K24739" s="662">
        <v>1815000000000</v>
      </c>
    </row>
    <row r="24740" spans="3:11" x14ac:dyDescent="0.25">
      <c r="C24740" s="660">
        <v>45973</v>
      </c>
      <c r="D24740" s="661" t="s">
        <v>317</v>
      </c>
      <c r="E24740" s="662">
        <v>121000</v>
      </c>
      <c r="F24740" s="662">
        <v>120601</v>
      </c>
      <c r="G24740" s="662">
        <v>121000</v>
      </c>
      <c r="H24740" s="661">
        <v>1</v>
      </c>
      <c r="I24740" s="662">
        <v>121000</v>
      </c>
      <c r="J24740" s="663">
        <v>15000000</v>
      </c>
      <c r="K24740" s="662">
        <v>1815000000000</v>
      </c>
    </row>
    <row r="24741" spans="3:11" x14ac:dyDescent="0.25">
      <c r="C24741" s="660">
        <v>45973</v>
      </c>
      <c r="D24741" s="661" t="s">
        <v>317</v>
      </c>
      <c r="E24741" s="662">
        <v>121000</v>
      </c>
      <c r="F24741" s="662">
        <v>120601</v>
      </c>
      <c r="G24741" s="662">
        <v>121000</v>
      </c>
      <c r="H24741" s="661">
        <v>25</v>
      </c>
      <c r="I24741" s="662">
        <v>3025000</v>
      </c>
      <c r="J24741" s="663">
        <v>15000000</v>
      </c>
      <c r="K24741" s="662">
        <v>1815000000000</v>
      </c>
    </row>
    <row r="24742" spans="3:11" x14ac:dyDescent="0.25">
      <c r="C24742" s="660">
        <v>45973</v>
      </c>
      <c r="D24742" s="661" t="s">
        <v>317</v>
      </c>
      <c r="E24742" s="662">
        <v>121000</v>
      </c>
      <c r="F24742" s="662">
        <v>120601</v>
      </c>
      <c r="G24742" s="662">
        <v>121000</v>
      </c>
      <c r="H24742" s="661">
        <v>35</v>
      </c>
      <c r="I24742" s="662">
        <v>4235000</v>
      </c>
      <c r="J24742" s="663">
        <v>15000000</v>
      </c>
      <c r="K24742" s="662">
        <v>1815000000000</v>
      </c>
    </row>
    <row r="24743" spans="3:11" x14ac:dyDescent="0.25">
      <c r="C24743" s="660">
        <v>45973</v>
      </c>
      <c r="D24743" s="661" t="s">
        <v>317</v>
      </c>
      <c r="E24743" s="662">
        <v>121000</v>
      </c>
      <c r="F24743" s="662">
        <v>120601</v>
      </c>
      <c r="G24743" s="662">
        <v>121000</v>
      </c>
      <c r="H24743" s="661">
        <v>2</v>
      </c>
      <c r="I24743" s="662">
        <v>242000</v>
      </c>
      <c r="J24743" s="663">
        <v>15000000</v>
      </c>
      <c r="K24743" s="662">
        <v>1815000000000</v>
      </c>
    </row>
    <row r="24744" spans="3:11" x14ac:dyDescent="0.25">
      <c r="C24744" s="660">
        <v>45973</v>
      </c>
      <c r="D24744" s="661" t="s">
        <v>317</v>
      </c>
      <c r="E24744" s="662">
        <v>121000</v>
      </c>
      <c r="F24744" s="662">
        <v>120601</v>
      </c>
      <c r="G24744" s="662">
        <v>121000</v>
      </c>
      <c r="H24744" s="661">
        <v>29</v>
      </c>
      <c r="I24744" s="662">
        <v>3509000</v>
      </c>
      <c r="J24744" s="663">
        <v>15000000</v>
      </c>
      <c r="K24744" s="662">
        <v>1815000000000</v>
      </c>
    </row>
    <row r="24745" spans="3:11" x14ac:dyDescent="0.25">
      <c r="C24745" s="660">
        <v>45973</v>
      </c>
      <c r="D24745" s="661" t="s">
        <v>317</v>
      </c>
      <c r="E24745" s="662">
        <v>120601</v>
      </c>
      <c r="F24745" s="662">
        <v>120601</v>
      </c>
      <c r="G24745" s="662">
        <v>121000</v>
      </c>
      <c r="H24745" s="661">
        <v>36</v>
      </c>
      <c r="I24745" s="662">
        <v>4341636</v>
      </c>
      <c r="J24745" s="663">
        <v>15000000</v>
      </c>
      <c r="K24745" s="662">
        <v>1815000000000</v>
      </c>
    </row>
    <row r="24746" spans="3:11" x14ac:dyDescent="0.25">
      <c r="C24746" s="660">
        <v>45973</v>
      </c>
      <c r="D24746" s="661" t="s">
        <v>317</v>
      </c>
      <c r="E24746" s="662">
        <v>121000</v>
      </c>
      <c r="F24746" s="662">
        <v>120601</v>
      </c>
      <c r="G24746" s="662">
        <v>121000</v>
      </c>
      <c r="H24746" s="661">
        <v>130</v>
      </c>
      <c r="I24746" s="662">
        <v>15730000</v>
      </c>
      <c r="J24746" s="663">
        <v>15000000</v>
      </c>
      <c r="K24746" s="662">
        <v>1815000000000</v>
      </c>
    </row>
    <row r="24747" spans="3:11" x14ac:dyDescent="0.25">
      <c r="C24747" s="660">
        <v>45973</v>
      </c>
      <c r="D24747" s="661" t="s">
        <v>1154</v>
      </c>
      <c r="E24747" s="662">
        <v>56000</v>
      </c>
      <c r="F24747" s="662">
        <v>54999</v>
      </c>
      <c r="G24747" s="662">
        <v>55000</v>
      </c>
      <c r="H24747" s="661">
        <v>4</v>
      </c>
      <c r="I24747" s="662">
        <v>224000</v>
      </c>
      <c r="J24747" s="663">
        <v>600000</v>
      </c>
      <c r="K24747" s="662">
        <v>33000000000</v>
      </c>
    </row>
    <row r="24748" spans="3:11" x14ac:dyDescent="0.25">
      <c r="C24748" s="660">
        <v>45973</v>
      </c>
      <c r="D24748" s="661" t="s">
        <v>1154</v>
      </c>
      <c r="E24748" s="662">
        <v>55000</v>
      </c>
      <c r="F24748" s="662">
        <v>54999</v>
      </c>
      <c r="G24748" s="662">
        <v>55000</v>
      </c>
      <c r="H24748" s="661">
        <v>5</v>
      </c>
      <c r="I24748" s="662">
        <v>275000</v>
      </c>
      <c r="J24748" s="663">
        <v>600000</v>
      </c>
      <c r="K24748" s="662">
        <v>33000000000</v>
      </c>
    </row>
    <row r="24749" spans="3:11" x14ac:dyDescent="0.25">
      <c r="C24749" s="660">
        <v>45973</v>
      </c>
      <c r="D24749" s="661" t="s">
        <v>1154</v>
      </c>
      <c r="E24749" s="662">
        <v>56000</v>
      </c>
      <c r="F24749" s="662">
        <v>54999</v>
      </c>
      <c r="G24749" s="662">
        <v>55000</v>
      </c>
      <c r="H24749" s="661">
        <v>1</v>
      </c>
      <c r="I24749" s="662">
        <v>56000</v>
      </c>
      <c r="J24749" s="663">
        <v>600000</v>
      </c>
      <c r="K24749" s="662">
        <v>33000000000</v>
      </c>
    </row>
    <row r="24750" spans="3:11" x14ac:dyDescent="0.25">
      <c r="C24750" s="660">
        <v>45973</v>
      </c>
      <c r="D24750" s="661" t="s">
        <v>317</v>
      </c>
      <c r="E24750" s="662">
        <v>121000</v>
      </c>
      <c r="F24750" s="662">
        <v>120601</v>
      </c>
      <c r="G24750" s="662">
        <v>121000</v>
      </c>
      <c r="H24750" s="661">
        <v>2</v>
      </c>
      <c r="I24750" s="662">
        <v>242000</v>
      </c>
      <c r="J24750" s="663">
        <v>15000000</v>
      </c>
      <c r="K24750" s="662">
        <v>1815000000000</v>
      </c>
    </row>
    <row r="24751" spans="3:11" x14ac:dyDescent="0.25">
      <c r="C24751" s="660">
        <v>45973</v>
      </c>
      <c r="D24751" s="661" t="s">
        <v>1155</v>
      </c>
      <c r="E24751" s="662">
        <v>35500</v>
      </c>
      <c r="F24751" s="662">
        <v>35000</v>
      </c>
      <c r="G24751" s="662">
        <v>35000</v>
      </c>
      <c r="H24751" s="661">
        <v>1</v>
      </c>
      <c r="I24751" s="662">
        <v>35500</v>
      </c>
      <c r="J24751" s="663">
        <v>2400000</v>
      </c>
      <c r="K24751" s="662">
        <v>84000000000</v>
      </c>
    </row>
    <row r="24752" spans="3:11" x14ac:dyDescent="0.25">
      <c r="C24752" s="660">
        <v>45973</v>
      </c>
      <c r="D24752" s="661" t="s">
        <v>1155</v>
      </c>
      <c r="E24752" s="662">
        <v>35500</v>
      </c>
      <c r="F24752" s="662">
        <v>35000</v>
      </c>
      <c r="G24752" s="662">
        <v>35000</v>
      </c>
      <c r="H24752" s="661">
        <v>1</v>
      </c>
      <c r="I24752" s="662">
        <v>35500</v>
      </c>
      <c r="J24752" s="663">
        <v>2400000</v>
      </c>
      <c r="K24752" s="662">
        <v>84000000000</v>
      </c>
    </row>
    <row r="24753" spans="3:11" x14ac:dyDescent="0.25">
      <c r="C24753" s="660">
        <v>45973</v>
      </c>
      <c r="D24753" s="661" t="s">
        <v>1155</v>
      </c>
      <c r="E24753" s="662">
        <v>35500</v>
      </c>
      <c r="F24753" s="662">
        <v>35000</v>
      </c>
      <c r="G24753" s="662">
        <v>35000</v>
      </c>
      <c r="H24753" s="661">
        <v>10</v>
      </c>
      <c r="I24753" s="662">
        <v>355000</v>
      </c>
      <c r="J24753" s="663">
        <v>2400000</v>
      </c>
      <c r="K24753" s="662">
        <v>84000000000</v>
      </c>
    </row>
    <row r="24754" spans="3:11" x14ac:dyDescent="0.25">
      <c r="C24754" s="660">
        <v>45973</v>
      </c>
      <c r="D24754" s="661" t="s">
        <v>312</v>
      </c>
      <c r="E24754" s="662">
        <v>24500</v>
      </c>
      <c r="F24754" s="662">
        <v>25000</v>
      </c>
      <c r="G24754" s="662">
        <v>25000</v>
      </c>
      <c r="H24754" s="661">
        <v>2</v>
      </c>
      <c r="I24754" s="662">
        <v>49000</v>
      </c>
      <c r="J24754" s="663">
        <v>20000000</v>
      </c>
      <c r="K24754" s="662">
        <v>500000000000</v>
      </c>
    </row>
    <row r="24755" spans="3:11" x14ac:dyDescent="0.25">
      <c r="C24755" s="660">
        <v>45973</v>
      </c>
      <c r="D24755" s="661" t="s">
        <v>312</v>
      </c>
      <c r="E24755" s="662">
        <v>24500</v>
      </c>
      <c r="F24755" s="662">
        <v>25000</v>
      </c>
      <c r="G24755" s="662">
        <v>25000</v>
      </c>
      <c r="H24755" s="661">
        <v>4</v>
      </c>
      <c r="I24755" s="662">
        <v>98000</v>
      </c>
      <c r="J24755" s="663">
        <v>20000000</v>
      </c>
      <c r="K24755" s="662">
        <v>500000000000</v>
      </c>
    </row>
    <row r="24756" spans="3:11" x14ac:dyDescent="0.25">
      <c r="C24756" s="660">
        <v>45973</v>
      </c>
      <c r="D24756" s="661" t="s">
        <v>312</v>
      </c>
      <c r="E24756" s="662">
        <v>24500</v>
      </c>
      <c r="F24756" s="662">
        <v>25000</v>
      </c>
      <c r="G24756" s="662">
        <v>25000</v>
      </c>
      <c r="H24756" s="661">
        <v>6</v>
      </c>
      <c r="I24756" s="662">
        <v>147000</v>
      </c>
      <c r="J24756" s="663">
        <v>20000000</v>
      </c>
      <c r="K24756" s="662">
        <v>500000000000</v>
      </c>
    </row>
    <row r="24757" spans="3:11" x14ac:dyDescent="0.25">
      <c r="C24757" s="660">
        <v>45973</v>
      </c>
      <c r="D24757" s="661" t="s">
        <v>312</v>
      </c>
      <c r="E24757" s="662">
        <v>24500</v>
      </c>
      <c r="F24757" s="662">
        <v>25000</v>
      </c>
      <c r="G24757" s="662">
        <v>25000</v>
      </c>
      <c r="H24757" s="661">
        <v>2</v>
      </c>
      <c r="I24757" s="662">
        <v>49000</v>
      </c>
      <c r="J24757" s="663">
        <v>20000000</v>
      </c>
      <c r="K24757" s="662">
        <v>500000000000</v>
      </c>
    </row>
    <row r="24758" spans="3:11" x14ac:dyDescent="0.25">
      <c r="C24758" s="660">
        <v>45973</v>
      </c>
      <c r="D24758" s="661" t="s">
        <v>1155</v>
      </c>
      <c r="E24758" s="662">
        <v>35400</v>
      </c>
      <c r="F24758" s="662">
        <v>35000</v>
      </c>
      <c r="G24758" s="662">
        <v>35000</v>
      </c>
      <c r="H24758" s="661">
        <v>3</v>
      </c>
      <c r="I24758" s="662">
        <v>106200</v>
      </c>
      <c r="J24758" s="663">
        <v>2400000</v>
      </c>
      <c r="K24758" s="662">
        <v>84000000000</v>
      </c>
    </row>
    <row r="24759" spans="3:11" x14ac:dyDescent="0.25">
      <c r="C24759" s="660">
        <v>45973</v>
      </c>
      <c r="D24759" s="661" t="s">
        <v>1155</v>
      </c>
      <c r="E24759" s="662">
        <v>35500</v>
      </c>
      <c r="F24759" s="662">
        <v>35000</v>
      </c>
      <c r="G24759" s="662">
        <v>35000</v>
      </c>
      <c r="H24759" s="661">
        <v>2</v>
      </c>
      <c r="I24759" s="662">
        <v>71000</v>
      </c>
      <c r="J24759" s="663">
        <v>2400000</v>
      </c>
      <c r="K24759" s="662">
        <v>84000000000</v>
      </c>
    </row>
    <row r="24760" spans="3:11" x14ac:dyDescent="0.25">
      <c r="C24760" s="660">
        <v>45973</v>
      </c>
      <c r="D24760" s="661" t="s">
        <v>312</v>
      </c>
      <c r="E24760" s="662">
        <v>25000</v>
      </c>
      <c r="F24760" s="662">
        <v>25000</v>
      </c>
      <c r="G24760" s="662">
        <v>25000</v>
      </c>
      <c r="H24760" s="661">
        <v>1</v>
      </c>
      <c r="I24760" s="662">
        <v>25000</v>
      </c>
      <c r="J24760" s="663">
        <v>20000000</v>
      </c>
      <c r="K24760" s="662">
        <v>500000000000</v>
      </c>
    </row>
    <row r="24761" spans="3:11" x14ac:dyDescent="0.25">
      <c r="C24761" s="660">
        <v>45973</v>
      </c>
      <c r="D24761" s="661" t="s">
        <v>312</v>
      </c>
      <c r="E24761" s="662">
        <v>25000</v>
      </c>
      <c r="F24761" s="662">
        <v>25000</v>
      </c>
      <c r="G24761" s="662">
        <v>25000</v>
      </c>
      <c r="H24761" s="661">
        <v>1</v>
      </c>
      <c r="I24761" s="662">
        <v>25000</v>
      </c>
      <c r="J24761" s="663">
        <v>20000000</v>
      </c>
      <c r="K24761" s="662">
        <v>500000000000</v>
      </c>
    </row>
    <row r="24762" spans="3:11" x14ac:dyDescent="0.25">
      <c r="C24762" s="660">
        <v>45973</v>
      </c>
      <c r="D24762" s="661" t="s">
        <v>1155</v>
      </c>
      <c r="E24762" s="662">
        <v>35500</v>
      </c>
      <c r="F24762" s="662">
        <v>35000</v>
      </c>
      <c r="G24762" s="662">
        <v>35000</v>
      </c>
      <c r="H24762" s="661">
        <v>1</v>
      </c>
      <c r="I24762" s="662">
        <v>35500</v>
      </c>
      <c r="J24762" s="663">
        <v>2400000</v>
      </c>
      <c r="K24762" s="662">
        <v>84000000000</v>
      </c>
    </row>
    <row r="24763" spans="3:11" x14ac:dyDescent="0.25">
      <c r="C24763" s="660">
        <v>45973</v>
      </c>
      <c r="D24763" s="661" t="s">
        <v>312</v>
      </c>
      <c r="E24763" s="662">
        <v>25000</v>
      </c>
      <c r="F24763" s="662">
        <v>25000</v>
      </c>
      <c r="G24763" s="662">
        <v>25000</v>
      </c>
      <c r="H24763" s="661">
        <v>5</v>
      </c>
      <c r="I24763" s="662">
        <v>125000</v>
      </c>
      <c r="J24763" s="663">
        <v>20000000</v>
      </c>
      <c r="K24763" s="662">
        <v>500000000000</v>
      </c>
    </row>
    <row r="24764" spans="3:11" x14ac:dyDescent="0.25">
      <c r="C24764" s="660">
        <v>45973</v>
      </c>
      <c r="D24764" s="661" t="s">
        <v>317</v>
      </c>
      <c r="E24764" s="662">
        <v>120051</v>
      </c>
      <c r="F24764" s="662">
        <v>120601</v>
      </c>
      <c r="G24764" s="662">
        <v>121000</v>
      </c>
      <c r="H24764" s="661">
        <v>20</v>
      </c>
      <c r="I24764" s="662">
        <v>2401020</v>
      </c>
      <c r="J24764" s="663">
        <v>15000000</v>
      </c>
      <c r="K24764" s="662">
        <v>1815000000000</v>
      </c>
    </row>
    <row r="24765" spans="3:11" x14ac:dyDescent="0.25">
      <c r="C24765" s="660">
        <v>45973</v>
      </c>
      <c r="D24765" s="661" t="s">
        <v>317</v>
      </c>
      <c r="E24765" s="662">
        <v>121000</v>
      </c>
      <c r="F24765" s="662">
        <v>120601</v>
      </c>
      <c r="G24765" s="662">
        <v>121000</v>
      </c>
      <c r="H24765" s="661">
        <v>8</v>
      </c>
      <c r="I24765" s="662">
        <v>968000</v>
      </c>
      <c r="J24765" s="663">
        <v>15000000</v>
      </c>
      <c r="K24765" s="662">
        <v>1815000000000</v>
      </c>
    </row>
    <row r="24766" spans="3:11" x14ac:dyDescent="0.25">
      <c r="C24766" s="660">
        <v>45973</v>
      </c>
      <c r="D24766" s="661" t="s">
        <v>312</v>
      </c>
      <c r="E24766" s="662">
        <v>24500</v>
      </c>
      <c r="F24766" s="662">
        <v>25000</v>
      </c>
      <c r="G24766" s="662">
        <v>25000</v>
      </c>
      <c r="H24766" s="661">
        <v>93</v>
      </c>
      <c r="I24766" s="662">
        <v>2278500</v>
      </c>
      <c r="J24766" s="663">
        <v>20000000</v>
      </c>
      <c r="K24766" s="662">
        <v>500000000000</v>
      </c>
    </row>
    <row r="24767" spans="3:11" x14ac:dyDescent="0.25">
      <c r="C24767" s="660">
        <v>45973</v>
      </c>
      <c r="D24767" s="661" t="s">
        <v>317</v>
      </c>
      <c r="E24767" s="662">
        <v>120051</v>
      </c>
      <c r="F24767" s="662">
        <v>120601</v>
      </c>
      <c r="G24767" s="662">
        <v>121000</v>
      </c>
      <c r="H24767" s="661">
        <v>8</v>
      </c>
      <c r="I24767" s="662">
        <v>960408</v>
      </c>
      <c r="J24767" s="663">
        <v>15000000</v>
      </c>
      <c r="K24767" s="662">
        <v>1815000000000</v>
      </c>
    </row>
    <row r="24768" spans="3:11" x14ac:dyDescent="0.25">
      <c r="C24768" s="660">
        <v>45973</v>
      </c>
      <c r="D24768" s="661" t="s">
        <v>312</v>
      </c>
      <c r="E24768" s="662">
        <v>25000</v>
      </c>
      <c r="F24768" s="662">
        <v>25000</v>
      </c>
      <c r="G24768" s="662">
        <v>25000</v>
      </c>
      <c r="H24768" s="661">
        <v>40</v>
      </c>
      <c r="I24768" s="662">
        <v>1000000</v>
      </c>
      <c r="J24768" s="663">
        <v>20000000</v>
      </c>
      <c r="K24768" s="662">
        <v>500000000000</v>
      </c>
    </row>
    <row r="24769" spans="3:11" x14ac:dyDescent="0.25">
      <c r="C24769" s="660">
        <v>45973</v>
      </c>
      <c r="D24769" s="661" t="s">
        <v>1155</v>
      </c>
      <c r="E24769" s="662">
        <v>36000</v>
      </c>
      <c r="F24769" s="662">
        <v>35000</v>
      </c>
      <c r="G24769" s="662">
        <v>35000</v>
      </c>
      <c r="H24769" s="661">
        <v>4</v>
      </c>
      <c r="I24769" s="662">
        <v>144000</v>
      </c>
      <c r="J24769" s="663">
        <v>2400000</v>
      </c>
      <c r="K24769" s="662">
        <v>84000000000</v>
      </c>
    </row>
    <row r="24770" spans="3:11" x14ac:dyDescent="0.25">
      <c r="C24770" s="660">
        <v>45973</v>
      </c>
      <c r="D24770" s="661" t="s">
        <v>312</v>
      </c>
      <c r="E24770" s="662">
        <v>24500</v>
      </c>
      <c r="F24770" s="662">
        <v>25000</v>
      </c>
      <c r="G24770" s="662">
        <v>25000</v>
      </c>
      <c r="H24770" s="661">
        <v>10</v>
      </c>
      <c r="I24770" s="662">
        <v>245000</v>
      </c>
      <c r="J24770" s="663">
        <v>20000000</v>
      </c>
      <c r="K24770" s="662">
        <v>500000000000</v>
      </c>
    </row>
    <row r="24771" spans="3:11" x14ac:dyDescent="0.25">
      <c r="C24771" s="660">
        <v>45973</v>
      </c>
      <c r="D24771" s="661" t="s">
        <v>317</v>
      </c>
      <c r="E24771" s="662">
        <v>120899</v>
      </c>
      <c r="F24771" s="662">
        <v>120601</v>
      </c>
      <c r="G24771" s="662">
        <v>121000</v>
      </c>
      <c r="H24771" s="661">
        <v>75</v>
      </c>
      <c r="I24771" s="662">
        <v>9067425</v>
      </c>
      <c r="J24771" s="663">
        <v>15000000</v>
      </c>
      <c r="K24771" s="662">
        <v>1815000000000</v>
      </c>
    </row>
    <row r="24772" spans="3:11" x14ac:dyDescent="0.25">
      <c r="C24772" s="660">
        <v>45973</v>
      </c>
      <c r="D24772" s="661" t="s">
        <v>317</v>
      </c>
      <c r="E24772" s="662">
        <v>120601</v>
      </c>
      <c r="F24772" s="662">
        <v>120601</v>
      </c>
      <c r="G24772" s="662">
        <v>121000</v>
      </c>
      <c r="H24772" s="661">
        <v>20</v>
      </c>
      <c r="I24772" s="662">
        <v>2412020</v>
      </c>
      <c r="J24772" s="663">
        <v>15000000</v>
      </c>
      <c r="K24772" s="662">
        <v>1815000000000</v>
      </c>
    </row>
    <row r="24773" spans="3:11" x14ac:dyDescent="0.25">
      <c r="C24773" s="660">
        <v>45973</v>
      </c>
      <c r="D24773" s="661" t="s">
        <v>317</v>
      </c>
      <c r="E24773" s="662">
        <v>120100</v>
      </c>
      <c r="F24773" s="662">
        <v>120601</v>
      </c>
      <c r="G24773" s="662">
        <v>121000</v>
      </c>
      <c r="H24773" s="661">
        <v>5</v>
      </c>
      <c r="I24773" s="662">
        <v>600500</v>
      </c>
      <c r="J24773" s="663">
        <v>15000000</v>
      </c>
      <c r="K24773" s="662">
        <v>1815000000000</v>
      </c>
    </row>
    <row r="24774" spans="3:11" x14ac:dyDescent="0.25">
      <c r="C24774" s="660">
        <v>45973</v>
      </c>
      <c r="D24774" s="661" t="s">
        <v>1154</v>
      </c>
      <c r="E24774" s="662">
        <v>56000</v>
      </c>
      <c r="F24774" s="662">
        <v>54999</v>
      </c>
      <c r="G24774" s="662">
        <v>55000</v>
      </c>
      <c r="H24774" s="661">
        <v>10</v>
      </c>
      <c r="I24774" s="662">
        <v>560000</v>
      </c>
      <c r="J24774" s="663">
        <v>600000</v>
      </c>
      <c r="K24774" s="662">
        <v>33000000000</v>
      </c>
    </row>
    <row r="24775" spans="3:11" x14ac:dyDescent="0.25">
      <c r="C24775" s="660">
        <v>45973</v>
      </c>
      <c r="D24775" s="661" t="s">
        <v>312</v>
      </c>
      <c r="E24775" s="662">
        <v>25000</v>
      </c>
      <c r="F24775" s="662">
        <v>25000</v>
      </c>
      <c r="G24775" s="662">
        <v>25000</v>
      </c>
      <c r="H24775" s="661">
        <v>1</v>
      </c>
      <c r="I24775" s="662">
        <v>25000</v>
      </c>
      <c r="J24775" s="663">
        <v>20000000</v>
      </c>
      <c r="K24775" s="662">
        <v>500000000000</v>
      </c>
    </row>
    <row r="24776" spans="3:11" x14ac:dyDescent="0.25">
      <c r="C24776" s="660">
        <v>45973</v>
      </c>
      <c r="D24776" s="661" t="s">
        <v>310</v>
      </c>
      <c r="E24776" s="662">
        <v>98005</v>
      </c>
      <c r="F24776" s="662">
        <v>96000</v>
      </c>
      <c r="G24776" s="662">
        <v>100000</v>
      </c>
      <c r="H24776" s="661">
        <v>5</v>
      </c>
      <c r="I24776" s="662">
        <v>490025</v>
      </c>
      <c r="J24776" s="663">
        <v>19450000</v>
      </c>
      <c r="K24776" s="662">
        <v>1945000000000</v>
      </c>
    </row>
    <row r="24777" spans="3:11" x14ac:dyDescent="0.25">
      <c r="C24777" s="660">
        <v>45973</v>
      </c>
      <c r="D24777" s="661" t="s">
        <v>310</v>
      </c>
      <c r="E24777" s="662">
        <v>98000</v>
      </c>
      <c r="F24777" s="662">
        <v>96000</v>
      </c>
      <c r="G24777" s="662">
        <v>100000</v>
      </c>
      <c r="H24777" s="661">
        <v>20</v>
      </c>
      <c r="I24777" s="662">
        <v>1960000</v>
      </c>
      <c r="J24777" s="663">
        <v>19450000</v>
      </c>
      <c r="K24777" s="662">
        <v>1945000000000</v>
      </c>
    </row>
    <row r="24778" spans="3:11" x14ac:dyDescent="0.25">
      <c r="C24778" s="660">
        <v>45973</v>
      </c>
      <c r="D24778" s="661" t="s">
        <v>317</v>
      </c>
      <c r="E24778" s="662">
        <v>120100</v>
      </c>
      <c r="F24778" s="662">
        <v>120601</v>
      </c>
      <c r="G24778" s="662">
        <v>121000</v>
      </c>
      <c r="H24778" s="661">
        <v>1</v>
      </c>
      <c r="I24778" s="662">
        <v>120100</v>
      </c>
      <c r="J24778" s="663">
        <v>15000000</v>
      </c>
      <c r="K24778" s="662">
        <v>1815000000000</v>
      </c>
    </row>
    <row r="24779" spans="3:11" x14ac:dyDescent="0.25">
      <c r="C24779" s="660">
        <v>45973</v>
      </c>
      <c r="D24779" s="661" t="s">
        <v>317</v>
      </c>
      <c r="E24779" s="662">
        <v>120100</v>
      </c>
      <c r="F24779" s="662">
        <v>120601</v>
      </c>
      <c r="G24779" s="662">
        <v>121000</v>
      </c>
      <c r="H24779" s="661">
        <v>14</v>
      </c>
      <c r="I24779" s="662">
        <v>1681400</v>
      </c>
      <c r="J24779" s="663">
        <v>15000000</v>
      </c>
      <c r="K24779" s="662">
        <v>1815000000000</v>
      </c>
    </row>
    <row r="24780" spans="3:11" x14ac:dyDescent="0.25">
      <c r="C24780" s="660">
        <v>45973</v>
      </c>
      <c r="D24780" s="661" t="s">
        <v>317</v>
      </c>
      <c r="E24780" s="662">
        <v>120051</v>
      </c>
      <c r="F24780" s="662">
        <v>120601</v>
      </c>
      <c r="G24780" s="662">
        <v>121000</v>
      </c>
      <c r="H24780" s="661">
        <v>2</v>
      </c>
      <c r="I24780" s="662">
        <v>240102</v>
      </c>
      <c r="J24780" s="663">
        <v>15000000</v>
      </c>
      <c r="K24780" s="662">
        <v>1815000000000</v>
      </c>
    </row>
    <row r="24781" spans="3:11" x14ac:dyDescent="0.25">
      <c r="C24781" s="660">
        <v>45973</v>
      </c>
      <c r="D24781" s="661" t="s">
        <v>317</v>
      </c>
      <c r="E24781" s="662">
        <v>120051</v>
      </c>
      <c r="F24781" s="662">
        <v>120601</v>
      </c>
      <c r="G24781" s="662">
        <v>121000</v>
      </c>
      <c r="H24781" s="661">
        <v>1</v>
      </c>
      <c r="I24781" s="662">
        <v>120051</v>
      </c>
      <c r="J24781" s="663">
        <v>15000000</v>
      </c>
      <c r="K24781" s="662">
        <v>1815000000000</v>
      </c>
    </row>
    <row r="24782" spans="3:11" x14ac:dyDescent="0.25">
      <c r="C24782" s="660">
        <v>45973</v>
      </c>
      <c r="D24782" s="661" t="s">
        <v>317</v>
      </c>
      <c r="E24782" s="662">
        <v>120051</v>
      </c>
      <c r="F24782" s="662">
        <v>120601</v>
      </c>
      <c r="G24782" s="662">
        <v>121000</v>
      </c>
      <c r="H24782" s="661">
        <v>4</v>
      </c>
      <c r="I24782" s="662">
        <v>480204</v>
      </c>
      <c r="J24782" s="663">
        <v>15000000</v>
      </c>
      <c r="K24782" s="662">
        <v>1815000000000</v>
      </c>
    </row>
    <row r="24783" spans="3:11" x14ac:dyDescent="0.25">
      <c r="C24783" s="660">
        <v>45973</v>
      </c>
      <c r="D24783" s="661" t="s">
        <v>317</v>
      </c>
      <c r="E24783" s="662">
        <v>120100</v>
      </c>
      <c r="F24783" s="662">
        <v>120601</v>
      </c>
      <c r="G24783" s="662">
        <v>121000</v>
      </c>
      <c r="H24783" s="661">
        <v>56</v>
      </c>
      <c r="I24783" s="662">
        <v>6725600</v>
      </c>
      <c r="J24783" s="663">
        <v>15000000</v>
      </c>
      <c r="K24783" s="662">
        <v>1815000000000</v>
      </c>
    </row>
    <row r="24784" spans="3:11" x14ac:dyDescent="0.25">
      <c r="C24784" s="660">
        <v>45973</v>
      </c>
      <c r="D24784" s="661" t="s">
        <v>310</v>
      </c>
      <c r="E24784" s="662">
        <v>100000</v>
      </c>
      <c r="F24784" s="662">
        <v>96000</v>
      </c>
      <c r="G24784" s="662">
        <v>100000</v>
      </c>
      <c r="H24784" s="661">
        <v>1</v>
      </c>
      <c r="I24784" s="662">
        <v>100000</v>
      </c>
      <c r="J24784" s="663">
        <v>19450000</v>
      </c>
      <c r="K24784" s="662">
        <v>1945000000000</v>
      </c>
    </row>
    <row r="24785" spans="3:11" x14ac:dyDescent="0.25">
      <c r="C24785" s="660">
        <v>45973</v>
      </c>
      <c r="D24785" s="661" t="s">
        <v>1155</v>
      </c>
      <c r="E24785" s="662">
        <v>35000</v>
      </c>
      <c r="F24785" s="662">
        <v>35000</v>
      </c>
      <c r="G24785" s="662">
        <v>35000</v>
      </c>
      <c r="H24785" s="661">
        <v>3</v>
      </c>
      <c r="I24785" s="662">
        <v>105000</v>
      </c>
      <c r="J24785" s="663">
        <v>2400000</v>
      </c>
      <c r="K24785" s="662">
        <v>84000000000</v>
      </c>
    </row>
    <row r="24786" spans="3:11" x14ac:dyDescent="0.25">
      <c r="C24786" s="660">
        <v>45973</v>
      </c>
      <c r="D24786" s="661" t="s">
        <v>1154</v>
      </c>
      <c r="E24786" s="662">
        <v>55000</v>
      </c>
      <c r="F24786" s="662">
        <v>54999</v>
      </c>
      <c r="G24786" s="662">
        <v>55000</v>
      </c>
      <c r="H24786" s="661">
        <v>1</v>
      </c>
      <c r="I24786" s="662">
        <v>55000</v>
      </c>
      <c r="J24786" s="663">
        <v>600000</v>
      </c>
      <c r="K24786" s="662">
        <v>33000000000</v>
      </c>
    </row>
    <row r="24787" spans="3:11" x14ac:dyDescent="0.25">
      <c r="C24787" s="660">
        <v>45973</v>
      </c>
      <c r="D24787" s="661" t="s">
        <v>317</v>
      </c>
      <c r="E24787" s="662">
        <v>121000</v>
      </c>
      <c r="F24787" s="662">
        <v>120601</v>
      </c>
      <c r="G24787" s="662">
        <v>121000</v>
      </c>
      <c r="H24787" s="661">
        <v>1</v>
      </c>
      <c r="I24787" s="662">
        <v>121000</v>
      </c>
      <c r="J24787" s="663">
        <v>15000000</v>
      </c>
      <c r="K24787" s="662">
        <v>1815000000000</v>
      </c>
    </row>
    <row r="24788" spans="3:11" x14ac:dyDescent="0.25">
      <c r="C24788" s="660">
        <v>45974</v>
      </c>
      <c r="D24788" s="661" t="s">
        <v>1154</v>
      </c>
      <c r="E24788" s="662">
        <v>55000</v>
      </c>
      <c r="F24788" s="662">
        <v>55000</v>
      </c>
      <c r="G24788" s="662">
        <v>55000</v>
      </c>
      <c r="H24788" s="661">
        <v>17</v>
      </c>
      <c r="I24788" s="662">
        <v>935000</v>
      </c>
      <c r="J24788" s="663">
        <v>600000</v>
      </c>
      <c r="K24788" s="662">
        <v>33000000000</v>
      </c>
    </row>
    <row r="24789" spans="3:11" x14ac:dyDescent="0.25">
      <c r="C24789" s="660">
        <v>45974</v>
      </c>
      <c r="D24789" s="661" t="s">
        <v>312</v>
      </c>
      <c r="E24789" s="662">
        <v>25000</v>
      </c>
      <c r="F24789" s="662">
        <v>25000</v>
      </c>
      <c r="G24789" s="662">
        <v>24999</v>
      </c>
      <c r="H24789" s="661">
        <v>30</v>
      </c>
      <c r="I24789" s="662">
        <v>750000</v>
      </c>
      <c r="J24789" s="663">
        <v>20000000</v>
      </c>
      <c r="K24789" s="662">
        <v>499980000000</v>
      </c>
    </row>
    <row r="24790" spans="3:11" x14ac:dyDescent="0.25">
      <c r="C24790" s="660">
        <v>45974</v>
      </c>
      <c r="D24790" s="661" t="s">
        <v>312</v>
      </c>
      <c r="E24790" s="662">
        <v>25000</v>
      </c>
      <c r="F24790" s="662">
        <v>25000</v>
      </c>
      <c r="G24790" s="662">
        <v>24999</v>
      </c>
      <c r="H24790" s="661">
        <v>2</v>
      </c>
      <c r="I24790" s="662">
        <v>50000</v>
      </c>
      <c r="J24790" s="663">
        <v>20000000</v>
      </c>
      <c r="K24790" s="662">
        <v>499980000000</v>
      </c>
    </row>
    <row r="24791" spans="3:11" x14ac:dyDescent="0.25">
      <c r="C24791" s="660">
        <v>45974</v>
      </c>
      <c r="D24791" s="661" t="s">
        <v>317</v>
      </c>
      <c r="E24791" s="662">
        <v>120051</v>
      </c>
      <c r="F24791" s="662">
        <v>121000</v>
      </c>
      <c r="G24791" s="662">
        <v>120500</v>
      </c>
      <c r="H24791" s="661">
        <v>10</v>
      </c>
      <c r="I24791" s="662">
        <v>1200510</v>
      </c>
      <c r="J24791" s="663">
        <v>15000000</v>
      </c>
      <c r="K24791" s="662">
        <v>1807500000000</v>
      </c>
    </row>
    <row r="24792" spans="3:11" x14ac:dyDescent="0.25">
      <c r="C24792" s="660">
        <v>45974</v>
      </c>
      <c r="D24792" s="661" t="s">
        <v>317</v>
      </c>
      <c r="E24792" s="662">
        <v>120051</v>
      </c>
      <c r="F24792" s="662">
        <v>121000</v>
      </c>
      <c r="G24792" s="662">
        <v>120500</v>
      </c>
      <c r="H24792" s="661">
        <v>2</v>
      </c>
      <c r="I24792" s="662">
        <v>240102</v>
      </c>
      <c r="J24792" s="663">
        <v>15000000</v>
      </c>
      <c r="K24792" s="662">
        <v>1807500000000</v>
      </c>
    </row>
    <row r="24793" spans="3:11" x14ac:dyDescent="0.25">
      <c r="C24793" s="660">
        <v>45974</v>
      </c>
      <c r="D24793" s="661" t="s">
        <v>317</v>
      </c>
      <c r="E24793" s="662">
        <v>120051</v>
      </c>
      <c r="F24793" s="662">
        <v>121000</v>
      </c>
      <c r="G24793" s="662">
        <v>120500</v>
      </c>
      <c r="H24793" s="661">
        <v>2</v>
      </c>
      <c r="I24793" s="662">
        <v>240102</v>
      </c>
      <c r="J24793" s="663">
        <v>15000000</v>
      </c>
      <c r="K24793" s="662">
        <v>1807500000000</v>
      </c>
    </row>
    <row r="24794" spans="3:11" x14ac:dyDescent="0.25">
      <c r="C24794" s="660">
        <v>45974</v>
      </c>
      <c r="D24794" s="661" t="s">
        <v>310</v>
      </c>
      <c r="E24794" s="662">
        <v>100000</v>
      </c>
      <c r="F24794" s="662">
        <v>100000</v>
      </c>
      <c r="G24794" s="662">
        <v>95000</v>
      </c>
      <c r="H24794" s="661">
        <v>2</v>
      </c>
      <c r="I24794" s="662">
        <v>200000</v>
      </c>
      <c r="J24794" s="663">
        <v>19450000</v>
      </c>
      <c r="K24794" s="662">
        <v>1847750000000</v>
      </c>
    </row>
    <row r="24795" spans="3:11" x14ac:dyDescent="0.25">
      <c r="C24795" s="660">
        <v>45974</v>
      </c>
      <c r="D24795" s="661" t="s">
        <v>1154</v>
      </c>
      <c r="E24795" s="662">
        <v>55000</v>
      </c>
      <c r="F24795" s="662">
        <v>55000</v>
      </c>
      <c r="G24795" s="662">
        <v>55000</v>
      </c>
      <c r="H24795" s="661">
        <v>1</v>
      </c>
      <c r="I24795" s="662">
        <v>55000</v>
      </c>
      <c r="J24795" s="663">
        <v>600000</v>
      </c>
      <c r="K24795" s="662">
        <v>33000000000</v>
      </c>
    </row>
    <row r="24796" spans="3:11" x14ac:dyDescent="0.25">
      <c r="C24796" s="660">
        <v>45974</v>
      </c>
      <c r="D24796" s="661" t="s">
        <v>312</v>
      </c>
      <c r="E24796" s="662">
        <v>25000</v>
      </c>
      <c r="F24796" s="662">
        <v>25000</v>
      </c>
      <c r="G24796" s="662">
        <v>24999</v>
      </c>
      <c r="H24796" s="661">
        <v>18</v>
      </c>
      <c r="I24796" s="662">
        <v>450000</v>
      </c>
      <c r="J24796" s="663">
        <v>20000000</v>
      </c>
      <c r="K24796" s="662">
        <v>499980000000</v>
      </c>
    </row>
    <row r="24797" spans="3:11" x14ac:dyDescent="0.25">
      <c r="C24797" s="660">
        <v>45974</v>
      </c>
      <c r="D24797" s="661" t="s">
        <v>312</v>
      </c>
      <c r="E24797" s="662">
        <v>25000</v>
      </c>
      <c r="F24797" s="662">
        <v>25000</v>
      </c>
      <c r="G24797" s="662">
        <v>24999</v>
      </c>
      <c r="H24797" s="661">
        <v>20</v>
      </c>
      <c r="I24797" s="662">
        <v>500000</v>
      </c>
      <c r="J24797" s="663">
        <v>20000000</v>
      </c>
      <c r="K24797" s="662">
        <v>499980000000</v>
      </c>
    </row>
    <row r="24798" spans="3:11" x14ac:dyDescent="0.25">
      <c r="C24798" s="660">
        <v>45974</v>
      </c>
      <c r="D24798" s="661" t="s">
        <v>312</v>
      </c>
      <c r="E24798" s="662">
        <v>25000</v>
      </c>
      <c r="F24798" s="662">
        <v>25000</v>
      </c>
      <c r="G24798" s="662">
        <v>24999</v>
      </c>
      <c r="H24798" s="661">
        <v>10</v>
      </c>
      <c r="I24798" s="662">
        <v>250000</v>
      </c>
      <c r="J24798" s="663">
        <v>20000000</v>
      </c>
      <c r="K24798" s="662">
        <v>499980000000</v>
      </c>
    </row>
    <row r="24799" spans="3:11" x14ac:dyDescent="0.25">
      <c r="C24799" s="660">
        <v>45974</v>
      </c>
      <c r="D24799" s="661" t="s">
        <v>1155</v>
      </c>
      <c r="E24799" s="662">
        <v>35001</v>
      </c>
      <c r="F24799" s="662">
        <v>35000</v>
      </c>
      <c r="G24799" s="662">
        <v>36000</v>
      </c>
      <c r="H24799" s="661">
        <v>2</v>
      </c>
      <c r="I24799" s="662">
        <v>70002</v>
      </c>
      <c r="J24799" s="663">
        <v>2400000</v>
      </c>
      <c r="K24799" s="662">
        <v>86400000000</v>
      </c>
    </row>
    <row r="24800" spans="3:11" x14ac:dyDescent="0.25">
      <c r="C24800" s="660">
        <v>45974</v>
      </c>
      <c r="D24800" s="661" t="s">
        <v>1155</v>
      </c>
      <c r="E24800" s="662">
        <v>35001</v>
      </c>
      <c r="F24800" s="662">
        <v>35000</v>
      </c>
      <c r="G24800" s="662">
        <v>36000</v>
      </c>
      <c r="H24800" s="661">
        <v>1</v>
      </c>
      <c r="I24800" s="662">
        <v>35001</v>
      </c>
      <c r="J24800" s="663">
        <v>2400000</v>
      </c>
      <c r="K24800" s="662">
        <v>86400000000</v>
      </c>
    </row>
    <row r="24801" spans="3:11" x14ac:dyDescent="0.25">
      <c r="C24801" s="660">
        <v>45974</v>
      </c>
      <c r="D24801" s="661" t="s">
        <v>1155</v>
      </c>
      <c r="E24801" s="662">
        <v>35001</v>
      </c>
      <c r="F24801" s="662">
        <v>35000</v>
      </c>
      <c r="G24801" s="662">
        <v>36000</v>
      </c>
      <c r="H24801" s="661">
        <v>1</v>
      </c>
      <c r="I24801" s="662">
        <v>35001</v>
      </c>
      <c r="J24801" s="663">
        <v>2400000</v>
      </c>
      <c r="K24801" s="662">
        <v>86400000000</v>
      </c>
    </row>
    <row r="24802" spans="3:11" x14ac:dyDescent="0.25">
      <c r="C24802" s="660">
        <v>45974</v>
      </c>
      <c r="D24802" s="661" t="s">
        <v>317</v>
      </c>
      <c r="E24802" s="662">
        <v>120051</v>
      </c>
      <c r="F24802" s="662">
        <v>121000</v>
      </c>
      <c r="G24802" s="662">
        <v>120500</v>
      </c>
      <c r="H24802" s="661">
        <v>3</v>
      </c>
      <c r="I24802" s="662">
        <v>360153</v>
      </c>
      <c r="J24802" s="663">
        <v>15000000</v>
      </c>
      <c r="K24802" s="662">
        <v>1807500000000</v>
      </c>
    </row>
    <row r="24803" spans="3:11" x14ac:dyDescent="0.25">
      <c r="C24803" s="660">
        <v>45974</v>
      </c>
      <c r="D24803" s="661" t="s">
        <v>1154</v>
      </c>
      <c r="E24803" s="662">
        <v>55000</v>
      </c>
      <c r="F24803" s="662">
        <v>55000</v>
      </c>
      <c r="G24803" s="662">
        <v>55000</v>
      </c>
      <c r="H24803" s="661">
        <v>1</v>
      </c>
      <c r="I24803" s="662">
        <v>55000</v>
      </c>
      <c r="J24803" s="663">
        <v>600000</v>
      </c>
      <c r="K24803" s="662">
        <v>33000000000</v>
      </c>
    </row>
    <row r="24804" spans="3:11" x14ac:dyDescent="0.25">
      <c r="C24804" s="660">
        <v>45974</v>
      </c>
      <c r="D24804" s="661" t="s">
        <v>1154</v>
      </c>
      <c r="E24804" s="662">
        <v>55000</v>
      </c>
      <c r="F24804" s="662">
        <v>55000</v>
      </c>
      <c r="G24804" s="662">
        <v>55000</v>
      </c>
      <c r="H24804" s="661">
        <v>2</v>
      </c>
      <c r="I24804" s="662">
        <v>110000</v>
      </c>
      <c r="J24804" s="663">
        <v>600000</v>
      </c>
      <c r="K24804" s="662">
        <v>33000000000</v>
      </c>
    </row>
    <row r="24805" spans="3:11" x14ac:dyDescent="0.25">
      <c r="C24805" s="660">
        <v>45974</v>
      </c>
      <c r="D24805" s="661" t="s">
        <v>1154</v>
      </c>
      <c r="E24805" s="662">
        <v>55000</v>
      </c>
      <c r="F24805" s="662">
        <v>55000</v>
      </c>
      <c r="G24805" s="662">
        <v>55000</v>
      </c>
      <c r="H24805" s="661">
        <v>1</v>
      </c>
      <c r="I24805" s="662">
        <v>55000</v>
      </c>
      <c r="J24805" s="663">
        <v>600000</v>
      </c>
      <c r="K24805" s="662">
        <v>33000000000</v>
      </c>
    </row>
    <row r="24806" spans="3:11" x14ac:dyDescent="0.25">
      <c r="C24806" s="660">
        <v>45974</v>
      </c>
      <c r="D24806" s="661" t="s">
        <v>1154</v>
      </c>
      <c r="E24806" s="662">
        <v>45000</v>
      </c>
      <c r="F24806" s="662">
        <v>55000</v>
      </c>
      <c r="G24806" s="662">
        <v>55000</v>
      </c>
      <c r="H24806" s="661">
        <v>4</v>
      </c>
      <c r="I24806" s="662">
        <v>180000</v>
      </c>
      <c r="J24806" s="663">
        <v>600000</v>
      </c>
      <c r="K24806" s="662">
        <v>33000000000</v>
      </c>
    </row>
    <row r="24807" spans="3:11" x14ac:dyDescent="0.25">
      <c r="C24807" s="660">
        <v>45974</v>
      </c>
      <c r="D24807" s="661" t="s">
        <v>1154</v>
      </c>
      <c r="E24807" s="662">
        <v>46998</v>
      </c>
      <c r="F24807" s="662">
        <v>55000</v>
      </c>
      <c r="G24807" s="662">
        <v>55000</v>
      </c>
      <c r="H24807" s="661">
        <v>2</v>
      </c>
      <c r="I24807" s="662">
        <v>93996</v>
      </c>
      <c r="J24807" s="663">
        <v>600000</v>
      </c>
      <c r="K24807" s="662">
        <v>33000000000</v>
      </c>
    </row>
    <row r="24808" spans="3:11" x14ac:dyDescent="0.25">
      <c r="C24808" s="660">
        <v>45974</v>
      </c>
      <c r="D24808" s="661" t="s">
        <v>1154</v>
      </c>
      <c r="E24808" s="662">
        <v>53000</v>
      </c>
      <c r="F24808" s="662">
        <v>55000</v>
      </c>
      <c r="G24808" s="662">
        <v>55000</v>
      </c>
      <c r="H24808" s="661">
        <v>1</v>
      </c>
      <c r="I24808" s="662">
        <v>53000</v>
      </c>
      <c r="J24808" s="663">
        <v>600000</v>
      </c>
      <c r="K24808" s="662">
        <v>33000000000</v>
      </c>
    </row>
    <row r="24809" spans="3:11" x14ac:dyDescent="0.25">
      <c r="C24809" s="660">
        <v>45974</v>
      </c>
      <c r="D24809" s="661" t="s">
        <v>1154</v>
      </c>
      <c r="E24809" s="662">
        <v>50000</v>
      </c>
      <c r="F24809" s="662">
        <v>55000</v>
      </c>
      <c r="G24809" s="662">
        <v>55000</v>
      </c>
      <c r="H24809" s="661">
        <v>10</v>
      </c>
      <c r="I24809" s="662">
        <v>500000</v>
      </c>
      <c r="J24809" s="663">
        <v>600000</v>
      </c>
      <c r="K24809" s="662">
        <v>33000000000</v>
      </c>
    </row>
    <row r="24810" spans="3:11" x14ac:dyDescent="0.25">
      <c r="C24810" s="660">
        <v>45974</v>
      </c>
      <c r="D24810" s="661" t="s">
        <v>1154</v>
      </c>
      <c r="E24810" s="662">
        <v>45000</v>
      </c>
      <c r="F24810" s="662">
        <v>55000</v>
      </c>
      <c r="G24810" s="662">
        <v>55000</v>
      </c>
      <c r="H24810" s="661">
        <v>1</v>
      </c>
      <c r="I24810" s="662">
        <v>45000</v>
      </c>
      <c r="J24810" s="663">
        <v>600000</v>
      </c>
      <c r="K24810" s="662">
        <v>33000000000</v>
      </c>
    </row>
    <row r="24811" spans="3:11" x14ac:dyDescent="0.25">
      <c r="C24811" s="660">
        <v>45974</v>
      </c>
      <c r="D24811" s="661" t="s">
        <v>1154</v>
      </c>
      <c r="E24811" s="662">
        <v>50000</v>
      </c>
      <c r="F24811" s="662">
        <v>55000</v>
      </c>
      <c r="G24811" s="662">
        <v>55000</v>
      </c>
      <c r="H24811" s="661">
        <v>12</v>
      </c>
      <c r="I24811" s="662">
        <v>600000</v>
      </c>
      <c r="J24811" s="663">
        <v>600000</v>
      </c>
      <c r="K24811" s="662">
        <v>33000000000</v>
      </c>
    </row>
    <row r="24812" spans="3:11" x14ac:dyDescent="0.25">
      <c r="C24812" s="660">
        <v>45974</v>
      </c>
      <c r="D24812" s="661" t="s">
        <v>1154</v>
      </c>
      <c r="E24812" s="662">
        <v>45000</v>
      </c>
      <c r="F24812" s="662">
        <v>55000</v>
      </c>
      <c r="G24812" s="662">
        <v>55000</v>
      </c>
      <c r="H24812" s="661">
        <v>10</v>
      </c>
      <c r="I24812" s="662">
        <v>450000</v>
      </c>
      <c r="J24812" s="663">
        <v>600000</v>
      </c>
      <c r="K24812" s="662">
        <v>33000000000</v>
      </c>
    </row>
    <row r="24813" spans="3:11" x14ac:dyDescent="0.25">
      <c r="C24813" s="660">
        <v>45974</v>
      </c>
      <c r="D24813" s="661" t="s">
        <v>310</v>
      </c>
      <c r="E24813" s="662">
        <v>99000</v>
      </c>
      <c r="F24813" s="662">
        <v>100000</v>
      </c>
      <c r="G24813" s="662">
        <v>95000</v>
      </c>
      <c r="H24813" s="661">
        <v>8</v>
      </c>
      <c r="I24813" s="662">
        <v>792000</v>
      </c>
      <c r="J24813" s="663">
        <v>19450000</v>
      </c>
      <c r="K24813" s="662">
        <v>1847750000000</v>
      </c>
    </row>
    <row r="24814" spans="3:11" x14ac:dyDescent="0.25">
      <c r="C24814" s="660">
        <v>45974</v>
      </c>
      <c r="D24814" s="661" t="s">
        <v>1155</v>
      </c>
      <c r="E24814" s="662">
        <v>35000</v>
      </c>
      <c r="F24814" s="662">
        <v>35000</v>
      </c>
      <c r="G24814" s="662">
        <v>36000</v>
      </c>
      <c r="H24814" s="661">
        <v>9</v>
      </c>
      <c r="I24814" s="662">
        <v>315000</v>
      </c>
      <c r="J24814" s="663">
        <v>2400000</v>
      </c>
      <c r="K24814" s="662">
        <v>86400000000</v>
      </c>
    </row>
    <row r="24815" spans="3:11" x14ac:dyDescent="0.25">
      <c r="C24815" s="660">
        <v>45974</v>
      </c>
      <c r="D24815" s="661" t="s">
        <v>1155</v>
      </c>
      <c r="E24815" s="662">
        <v>35001</v>
      </c>
      <c r="F24815" s="662">
        <v>35000</v>
      </c>
      <c r="G24815" s="662">
        <v>36000</v>
      </c>
      <c r="H24815" s="661">
        <v>1</v>
      </c>
      <c r="I24815" s="662">
        <v>35001</v>
      </c>
      <c r="J24815" s="663">
        <v>2400000</v>
      </c>
      <c r="K24815" s="662">
        <v>86400000000</v>
      </c>
    </row>
    <row r="24816" spans="3:11" x14ac:dyDescent="0.25">
      <c r="C24816" s="660">
        <v>45974</v>
      </c>
      <c r="D24816" s="661" t="s">
        <v>1154</v>
      </c>
      <c r="E24816" s="662">
        <v>45000</v>
      </c>
      <c r="F24816" s="662">
        <v>55000</v>
      </c>
      <c r="G24816" s="662">
        <v>55000</v>
      </c>
      <c r="H24816" s="661">
        <v>2</v>
      </c>
      <c r="I24816" s="662">
        <v>90000</v>
      </c>
      <c r="J24816" s="663">
        <v>600000</v>
      </c>
      <c r="K24816" s="662">
        <v>33000000000</v>
      </c>
    </row>
    <row r="24817" spans="3:11" x14ac:dyDescent="0.25">
      <c r="C24817" s="660">
        <v>45974</v>
      </c>
      <c r="D24817" s="661" t="s">
        <v>1155</v>
      </c>
      <c r="E24817" s="662">
        <v>35000</v>
      </c>
      <c r="F24817" s="662">
        <v>35000</v>
      </c>
      <c r="G24817" s="662">
        <v>36000</v>
      </c>
      <c r="H24817" s="661">
        <v>1</v>
      </c>
      <c r="I24817" s="662">
        <v>35000</v>
      </c>
      <c r="J24817" s="663">
        <v>2400000</v>
      </c>
      <c r="K24817" s="662">
        <v>86400000000</v>
      </c>
    </row>
    <row r="24818" spans="3:11" x14ac:dyDescent="0.25">
      <c r="C24818" s="660">
        <v>45974</v>
      </c>
      <c r="D24818" s="661" t="s">
        <v>310</v>
      </c>
      <c r="E24818" s="662">
        <v>100000</v>
      </c>
      <c r="F24818" s="662">
        <v>100000</v>
      </c>
      <c r="G24818" s="662">
        <v>95000</v>
      </c>
      <c r="H24818" s="661">
        <v>3</v>
      </c>
      <c r="I24818" s="662">
        <v>300000</v>
      </c>
      <c r="J24818" s="663">
        <v>19450000</v>
      </c>
      <c r="K24818" s="662">
        <v>1847750000000</v>
      </c>
    </row>
    <row r="24819" spans="3:11" x14ac:dyDescent="0.25">
      <c r="C24819" s="660">
        <v>45974</v>
      </c>
      <c r="D24819" s="661" t="s">
        <v>310</v>
      </c>
      <c r="E24819" s="662">
        <v>100000</v>
      </c>
      <c r="F24819" s="662">
        <v>100000</v>
      </c>
      <c r="G24819" s="662">
        <v>95000</v>
      </c>
      <c r="H24819" s="661">
        <v>30</v>
      </c>
      <c r="I24819" s="662">
        <v>3000000</v>
      </c>
      <c r="J24819" s="663">
        <v>19450000</v>
      </c>
      <c r="K24819" s="662">
        <v>1847750000000</v>
      </c>
    </row>
    <row r="24820" spans="3:11" x14ac:dyDescent="0.25">
      <c r="C24820" s="660">
        <v>45974</v>
      </c>
      <c r="D24820" s="661" t="s">
        <v>310</v>
      </c>
      <c r="E24820" s="662">
        <v>100000</v>
      </c>
      <c r="F24820" s="662">
        <v>100000</v>
      </c>
      <c r="G24820" s="662">
        <v>95000</v>
      </c>
      <c r="H24820" s="661">
        <v>2</v>
      </c>
      <c r="I24820" s="662">
        <v>200000</v>
      </c>
      <c r="J24820" s="663">
        <v>19450000</v>
      </c>
      <c r="K24820" s="662">
        <v>1847750000000</v>
      </c>
    </row>
    <row r="24821" spans="3:11" x14ac:dyDescent="0.25">
      <c r="C24821" s="660">
        <v>45974</v>
      </c>
      <c r="D24821" s="661" t="s">
        <v>310</v>
      </c>
      <c r="E24821" s="662">
        <v>100000</v>
      </c>
      <c r="F24821" s="662">
        <v>100000</v>
      </c>
      <c r="G24821" s="662">
        <v>95000</v>
      </c>
      <c r="H24821" s="661">
        <v>1</v>
      </c>
      <c r="I24821" s="662">
        <v>100000</v>
      </c>
      <c r="J24821" s="663">
        <v>19450000</v>
      </c>
      <c r="K24821" s="662">
        <v>1847750000000</v>
      </c>
    </row>
    <row r="24822" spans="3:11" x14ac:dyDescent="0.25">
      <c r="C24822" s="660">
        <v>45974</v>
      </c>
      <c r="D24822" s="661" t="s">
        <v>317</v>
      </c>
      <c r="E24822" s="662">
        <v>120051</v>
      </c>
      <c r="F24822" s="662">
        <v>121000</v>
      </c>
      <c r="G24822" s="662">
        <v>120500</v>
      </c>
      <c r="H24822" s="661">
        <v>5</v>
      </c>
      <c r="I24822" s="662">
        <v>600255</v>
      </c>
      <c r="J24822" s="663">
        <v>15000000</v>
      </c>
      <c r="K24822" s="662">
        <v>1807500000000</v>
      </c>
    </row>
    <row r="24823" spans="3:11" x14ac:dyDescent="0.25">
      <c r="C24823" s="660">
        <v>45974</v>
      </c>
      <c r="D24823" s="661" t="s">
        <v>1154</v>
      </c>
      <c r="E24823" s="662">
        <v>45000</v>
      </c>
      <c r="F24823" s="662">
        <v>55000</v>
      </c>
      <c r="G24823" s="662">
        <v>55000</v>
      </c>
      <c r="H24823" s="661">
        <v>6</v>
      </c>
      <c r="I24823" s="662">
        <v>270000</v>
      </c>
      <c r="J24823" s="663">
        <v>600000</v>
      </c>
      <c r="K24823" s="662">
        <v>33000000000</v>
      </c>
    </row>
    <row r="24824" spans="3:11" x14ac:dyDescent="0.25">
      <c r="C24824" s="660">
        <v>45974</v>
      </c>
      <c r="D24824" s="661" t="s">
        <v>317</v>
      </c>
      <c r="E24824" s="662">
        <v>120500</v>
      </c>
      <c r="F24824" s="662">
        <v>121000</v>
      </c>
      <c r="G24824" s="662">
        <v>120500</v>
      </c>
      <c r="H24824" s="661">
        <v>3</v>
      </c>
      <c r="I24824" s="662">
        <v>361500</v>
      </c>
      <c r="J24824" s="663">
        <v>15000000</v>
      </c>
      <c r="K24824" s="662">
        <v>1807500000000</v>
      </c>
    </row>
    <row r="24825" spans="3:11" x14ac:dyDescent="0.25">
      <c r="C24825" s="660">
        <v>45974</v>
      </c>
      <c r="D24825" s="661" t="s">
        <v>312</v>
      </c>
      <c r="E24825" s="662">
        <v>24500</v>
      </c>
      <c r="F24825" s="662">
        <v>25000</v>
      </c>
      <c r="G24825" s="662">
        <v>24999</v>
      </c>
      <c r="H24825" s="661">
        <v>4</v>
      </c>
      <c r="I24825" s="662">
        <v>98000</v>
      </c>
      <c r="J24825" s="663">
        <v>20000000</v>
      </c>
      <c r="K24825" s="662">
        <v>499980000000</v>
      </c>
    </row>
    <row r="24826" spans="3:11" x14ac:dyDescent="0.25">
      <c r="C24826" s="660">
        <v>45974</v>
      </c>
      <c r="D24826" s="661" t="s">
        <v>310</v>
      </c>
      <c r="E24826" s="662">
        <v>100000</v>
      </c>
      <c r="F24826" s="662">
        <v>100000</v>
      </c>
      <c r="G24826" s="662">
        <v>95000</v>
      </c>
      <c r="H24826" s="661">
        <v>1</v>
      </c>
      <c r="I24826" s="662">
        <v>100000</v>
      </c>
      <c r="J24826" s="663">
        <v>19450000</v>
      </c>
      <c r="K24826" s="662">
        <v>1847750000000</v>
      </c>
    </row>
    <row r="24827" spans="3:11" x14ac:dyDescent="0.25">
      <c r="C24827" s="660">
        <v>45974</v>
      </c>
      <c r="D24827" s="661" t="s">
        <v>1155</v>
      </c>
      <c r="E24827" s="662">
        <v>36000</v>
      </c>
      <c r="F24827" s="662">
        <v>35000</v>
      </c>
      <c r="G24827" s="662">
        <v>36000</v>
      </c>
      <c r="H24827" s="661">
        <v>1</v>
      </c>
      <c r="I24827" s="662">
        <v>36000</v>
      </c>
      <c r="J24827" s="663">
        <v>2400000</v>
      </c>
      <c r="K24827" s="662">
        <v>86400000000</v>
      </c>
    </row>
    <row r="24828" spans="3:11" x14ac:dyDescent="0.25">
      <c r="C24828" s="660">
        <v>45974</v>
      </c>
      <c r="D24828" s="661" t="s">
        <v>1155</v>
      </c>
      <c r="E24828" s="662">
        <v>36000</v>
      </c>
      <c r="F24828" s="662">
        <v>35000</v>
      </c>
      <c r="G24828" s="662">
        <v>36000</v>
      </c>
      <c r="H24828" s="661">
        <v>12</v>
      </c>
      <c r="I24828" s="662">
        <v>432000</v>
      </c>
      <c r="J24828" s="663">
        <v>2400000</v>
      </c>
      <c r="K24828" s="662">
        <v>86400000000</v>
      </c>
    </row>
    <row r="24829" spans="3:11" x14ac:dyDescent="0.25">
      <c r="C24829" s="660">
        <v>45974</v>
      </c>
      <c r="D24829" s="661" t="s">
        <v>317</v>
      </c>
      <c r="E24829" s="662">
        <v>120500</v>
      </c>
      <c r="F24829" s="662">
        <v>121000</v>
      </c>
      <c r="G24829" s="662">
        <v>120500</v>
      </c>
      <c r="H24829" s="661">
        <v>2</v>
      </c>
      <c r="I24829" s="662">
        <v>241000</v>
      </c>
      <c r="J24829" s="663">
        <v>15000000</v>
      </c>
      <c r="K24829" s="662">
        <v>1807500000000</v>
      </c>
    </row>
    <row r="24830" spans="3:11" x14ac:dyDescent="0.25">
      <c r="C24830" s="660">
        <v>45974</v>
      </c>
      <c r="D24830" s="661" t="s">
        <v>310</v>
      </c>
      <c r="E24830" s="662">
        <v>100000</v>
      </c>
      <c r="F24830" s="662">
        <v>100000</v>
      </c>
      <c r="G24830" s="662">
        <v>95000</v>
      </c>
      <c r="H24830" s="661">
        <v>1</v>
      </c>
      <c r="I24830" s="662">
        <v>100000</v>
      </c>
      <c r="J24830" s="663">
        <v>19450000</v>
      </c>
      <c r="K24830" s="662">
        <v>1847750000000</v>
      </c>
    </row>
    <row r="24831" spans="3:11" x14ac:dyDescent="0.25">
      <c r="C24831" s="660">
        <v>45974</v>
      </c>
      <c r="D24831" s="661" t="s">
        <v>310</v>
      </c>
      <c r="E24831" s="662">
        <v>100000</v>
      </c>
      <c r="F24831" s="662">
        <v>100000</v>
      </c>
      <c r="G24831" s="662">
        <v>95000</v>
      </c>
      <c r="H24831" s="661">
        <v>1</v>
      </c>
      <c r="I24831" s="662">
        <v>100000</v>
      </c>
      <c r="J24831" s="663">
        <v>19450000</v>
      </c>
      <c r="K24831" s="662">
        <v>1847750000000</v>
      </c>
    </row>
    <row r="24832" spans="3:11" x14ac:dyDescent="0.25">
      <c r="C24832" s="660">
        <v>45974</v>
      </c>
      <c r="D24832" s="661" t="s">
        <v>317</v>
      </c>
      <c r="E24832" s="662">
        <v>120500</v>
      </c>
      <c r="F24832" s="662">
        <v>121000</v>
      </c>
      <c r="G24832" s="662">
        <v>120500</v>
      </c>
      <c r="H24832" s="661">
        <v>160</v>
      </c>
      <c r="I24832" s="662">
        <v>19280000</v>
      </c>
      <c r="J24832" s="663">
        <v>15000000</v>
      </c>
      <c r="K24832" s="662">
        <v>1807500000000</v>
      </c>
    </row>
    <row r="24833" spans="3:11" x14ac:dyDescent="0.25">
      <c r="C24833" s="660">
        <v>45974</v>
      </c>
      <c r="D24833" s="661" t="s">
        <v>317</v>
      </c>
      <c r="E24833" s="662">
        <v>120500</v>
      </c>
      <c r="F24833" s="662">
        <v>121000</v>
      </c>
      <c r="G24833" s="662">
        <v>120500</v>
      </c>
      <c r="H24833" s="661">
        <v>100</v>
      </c>
      <c r="I24833" s="662">
        <v>12050000</v>
      </c>
      <c r="J24833" s="663">
        <v>15000000</v>
      </c>
      <c r="K24833" s="662">
        <v>1807500000000</v>
      </c>
    </row>
    <row r="24834" spans="3:11" x14ac:dyDescent="0.25">
      <c r="C24834" s="660">
        <v>45974</v>
      </c>
      <c r="D24834" s="661" t="s">
        <v>317</v>
      </c>
      <c r="E24834" s="662">
        <v>120500</v>
      </c>
      <c r="F24834" s="662">
        <v>121000</v>
      </c>
      <c r="G24834" s="662">
        <v>120500</v>
      </c>
      <c r="H24834" s="661">
        <v>32</v>
      </c>
      <c r="I24834" s="662">
        <v>3856000</v>
      </c>
      <c r="J24834" s="663">
        <v>15000000</v>
      </c>
      <c r="K24834" s="662">
        <v>1807500000000</v>
      </c>
    </row>
    <row r="24835" spans="3:11" x14ac:dyDescent="0.25">
      <c r="C24835" s="660">
        <v>45974</v>
      </c>
      <c r="D24835" s="661" t="s">
        <v>317</v>
      </c>
      <c r="E24835" s="662">
        <v>120500</v>
      </c>
      <c r="F24835" s="662">
        <v>121000</v>
      </c>
      <c r="G24835" s="662">
        <v>120500</v>
      </c>
      <c r="H24835" s="661">
        <v>20</v>
      </c>
      <c r="I24835" s="662">
        <v>2410000</v>
      </c>
      <c r="J24835" s="663">
        <v>15000000</v>
      </c>
      <c r="K24835" s="662">
        <v>1807500000000</v>
      </c>
    </row>
    <row r="24836" spans="3:11" x14ac:dyDescent="0.25">
      <c r="C24836" s="660">
        <v>45974</v>
      </c>
      <c r="D24836" s="661" t="s">
        <v>310</v>
      </c>
      <c r="E24836" s="662">
        <v>98000</v>
      </c>
      <c r="F24836" s="662">
        <v>100000</v>
      </c>
      <c r="G24836" s="662">
        <v>95000</v>
      </c>
      <c r="H24836" s="661">
        <v>2</v>
      </c>
      <c r="I24836" s="662">
        <v>196000</v>
      </c>
      <c r="J24836" s="663">
        <v>19450000</v>
      </c>
      <c r="K24836" s="662">
        <v>1847750000000</v>
      </c>
    </row>
    <row r="24837" spans="3:11" x14ac:dyDescent="0.25">
      <c r="C24837" s="660">
        <v>45974</v>
      </c>
      <c r="D24837" s="661" t="s">
        <v>310</v>
      </c>
      <c r="E24837" s="662">
        <v>95000</v>
      </c>
      <c r="F24837" s="662">
        <v>100000</v>
      </c>
      <c r="G24837" s="662">
        <v>95000</v>
      </c>
      <c r="H24837" s="661">
        <v>10</v>
      </c>
      <c r="I24837" s="662">
        <v>950000</v>
      </c>
      <c r="J24837" s="663">
        <v>19450000</v>
      </c>
      <c r="K24837" s="662">
        <v>1847750000000</v>
      </c>
    </row>
    <row r="24838" spans="3:11" x14ac:dyDescent="0.25">
      <c r="C24838" s="660">
        <v>45974</v>
      </c>
      <c r="D24838" s="661" t="s">
        <v>310</v>
      </c>
      <c r="E24838" s="662">
        <v>95000</v>
      </c>
      <c r="F24838" s="662">
        <v>100000</v>
      </c>
      <c r="G24838" s="662">
        <v>95000</v>
      </c>
      <c r="H24838" s="661">
        <v>23</v>
      </c>
      <c r="I24838" s="662">
        <v>2185000</v>
      </c>
      <c r="J24838" s="663">
        <v>19450000</v>
      </c>
      <c r="K24838" s="662">
        <v>1847750000000</v>
      </c>
    </row>
    <row r="24839" spans="3:11" x14ac:dyDescent="0.25">
      <c r="C24839" s="660">
        <v>45974</v>
      </c>
      <c r="D24839" s="661" t="s">
        <v>310</v>
      </c>
      <c r="E24839" s="662">
        <v>99000</v>
      </c>
      <c r="F24839" s="662">
        <v>100000</v>
      </c>
      <c r="G24839" s="662">
        <v>95000</v>
      </c>
      <c r="H24839" s="661">
        <v>42</v>
      </c>
      <c r="I24839" s="662">
        <v>4158000</v>
      </c>
      <c r="J24839" s="663">
        <v>19450000</v>
      </c>
      <c r="K24839" s="662">
        <v>1847750000000</v>
      </c>
    </row>
    <row r="24840" spans="3:11" x14ac:dyDescent="0.25">
      <c r="C24840" s="660">
        <v>45974</v>
      </c>
      <c r="D24840" s="661" t="s">
        <v>310</v>
      </c>
      <c r="E24840" s="662">
        <v>98000</v>
      </c>
      <c r="F24840" s="662">
        <v>100000</v>
      </c>
      <c r="G24840" s="662">
        <v>95000</v>
      </c>
      <c r="H24840" s="661">
        <v>3</v>
      </c>
      <c r="I24840" s="662">
        <v>294000</v>
      </c>
      <c r="J24840" s="663">
        <v>19450000</v>
      </c>
      <c r="K24840" s="662">
        <v>1847750000000</v>
      </c>
    </row>
    <row r="24841" spans="3:11" x14ac:dyDescent="0.25">
      <c r="C24841" s="660">
        <v>45974</v>
      </c>
      <c r="D24841" s="661" t="s">
        <v>310</v>
      </c>
      <c r="E24841" s="662">
        <v>98000</v>
      </c>
      <c r="F24841" s="662">
        <v>100000</v>
      </c>
      <c r="G24841" s="662">
        <v>95000</v>
      </c>
      <c r="H24841" s="661">
        <v>3</v>
      </c>
      <c r="I24841" s="662">
        <v>294000</v>
      </c>
      <c r="J24841" s="663">
        <v>19450000</v>
      </c>
      <c r="K24841" s="662">
        <v>1847750000000</v>
      </c>
    </row>
    <row r="24842" spans="3:11" x14ac:dyDescent="0.25">
      <c r="C24842" s="660">
        <v>45974</v>
      </c>
      <c r="D24842" s="661" t="s">
        <v>310</v>
      </c>
      <c r="E24842" s="662">
        <v>96000</v>
      </c>
      <c r="F24842" s="662">
        <v>100000</v>
      </c>
      <c r="G24842" s="662">
        <v>95000</v>
      </c>
      <c r="H24842" s="661">
        <v>4</v>
      </c>
      <c r="I24842" s="662">
        <v>384000</v>
      </c>
      <c r="J24842" s="663">
        <v>19450000</v>
      </c>
      <c r="K24842" s="662">
        <v>1847750000000</v>
      </c>
    </row>
    <row r="24843" spans="3:11" x14ac:dyDescent="0.25">
      <c r="C24843" s="660">
        <v>45974</v>
      </c>
      <c r="D24843" s="661" t="s">
        <v>310</v>
      </c>
      <c r="E24843" s="662">
        <v>96000</v>
      </c>
      <c r="F24843" s="662">
        <v>100000</v>
      </c>
      <c r="G24843" s="662">
        <v>95000</v>
      </c>
      <c r="H24843" s="661">
        <v>50</v>
      </c>
      <c r="I24843" s="662">
        <v>4800000</v>
      </c>
      <c r="J24843" s="663">
        <v>19450000</v>
      </c>
      <c r="K24843" s="662">
        <v>1847750000000</v>
      </c>
    </row>
    <row r="24844" spans="3:11" x14ac:dyDescent="0.25">
      <c r="C24844" s="660">
        <v>45974</v>
      </c>
      <c r="D24844" s="661" t="s">
        <v>310</v>
      </c>
      <c r="E24844" s="662">
        <v>95000</v>
      </c>
      <c r="F24844" s="662">
        <v>100000</v>
      </c>
      <c r="G24844" s="662">
        <v>95000</v>
      </c>
      <c r="H24844" s="661">
        <v>2</v>
      </c>
      <c r="I24844" s="662">
        <v>190000</v>
      </c>
      <c r="J24844" s="663">
        <v>19450000</v>
      </c>
      <c r="K24844" s="662">
        <v>1847750000000</v>
      </c>
    </row>
    <row r="24845" spans="3:11" x14ac:dyDescent="0.25">
      <c r="C24845" s="660">
        <v>45974</v>
      </c>
      <c r="D24845" s="661" t="s">
        <v>310</v>
      </c>
      <c r="E24845" s="662">
        <v>96000</v>
      </c>
      <c r="F24845" s="662">
        <v>100000</v>
      </c>
      <c r="G24845" s="662">
        <v>95000</v>
      </c>
      <c r="H24845" s="661">
        <v>10</v>
      </c>
      <c r="I24845" s="662">
        <v>960000</v>
      </c>
      <c r="J24845" s="663">
        <v>19450000</v>
      </c>
      <c r="K24845" s="662">
        <v>1847750000000</v>
      </c>
    </row>
    <row r="24846" spans="3:11" x14ac:dyDescent="0.25">
      <c r="C24846" s="660">
        <v>45974</v>
      </c>
      <c r="D24846" s="661" t="s">
        <v>310</v>
      </c>
      <c r="E24846" s="662">
        <v>96000</v>
      </c>
      <c r="F24846" s="662">
        <v>100000</v>
      </c>
      <c r="G24846" s="662">
        <v>95000</v>
      </c>
      <c r="H24846" s="661">
        <v>1</v>
      </c>
      <c r="I24846" s="662">
        <v>96000</v>
      </c>
      <c r="J24846" s="663">
        <v>19450000</v>
      </c>
      <c r="K24846" s="662">
        <v>1847750000000</v>
      </c>
    </row>
    <row r="24847" spans="3:11" x14ac:dyDescent="0.25">
      <c r="C24847" s="660">
        <v>45974</v>
      </c>
      <c r="D24847" s="661" t="s">
        <v>310</v>
      </c>
      <c r="E24847" s="662">
        <v>96000</v>
      </c>
      <c r="F24847" s="662">
        <v>100000</v>
      </c>
      <c r="G24847" s="662">
        <v>95000</v>
      </c>
      <c r="H24847" s="661">
        <v>10</v>
      </c>
      <c r="I24847" s="662">
        <v>960000</v>
      </c>
      <c r="J24847" s="663">
        <v>19450000</v>
      </c>
      <c r="K24847" s="662">
        <v>1847750000000</v>
      </c>
    </row>
    <row r="24848" spans="3:11" x14ac:dyDescent="0.25">
      <c r="C24848" s="660">
        <v>45974</v>
      </c>
      <c r="D24848" s="661" t="s">
        <v>317</v>
      </c>
      <c r="E24848" s="662">
        <v>121000</v>
      </c>
      <c r="F24848" s="662">
        <v>121000</v>
      </c>
      <c r="G24848" s="662">
        <v>120500</v>
      </c>
      <c r="H24848" s="661">
        <v>17</v>
      </c>
      <c r="I24848" s="662">
        <v>2057000</v>
      </c>
      <c r="J24848" s="663">
        <v>15000000</v>
      </c>
      <c r="K24848" s="662">
        <v>1807500000000</v>
      </c>
    </row>
    <row r="24849" spans="3:11" x14ac:dyDescent="0.25">
      <c r="C24849" s="660">
        <v>45974</v>
      </c>
      <c r="D24849" s="661" t="s">
        <v>317</v>
      </c>
      <c r="E24849" s="662">
        <v>121000</v>
      </c>
      <c r="F24849" s="662">
        <v>121000</v>
      </c>
      <c r="G24849" s="662">
        <v>120500</v>
      </c>
      <c r="H24849" s="661">
        <v>1</v>
      </c>
      <c r="I24849" s="662">
        <v>121000</v>
      </c>
      <c r="J24849" s="663">
        <v>15000000</v>
      </c>
      <c r="K24849" s="662">
        <v>1807500000000</v>
      </c>
    </row>
    <row r="24850" spans="3:11" x14ac:dyDescent="0.25">
      <c r="C24850" s="660">
        <v>45974</v>
      </c>
      <c r="D24850" s="661" t="s">
        <v>317</v>
      </c>
      <c r="E24850" s="662">
        <v>121000</v>
      </c>
      <c r="F24850" s="662">
        <v>121000</v>
      </c>
      <c r="G24850" s="662">
        <v>120500</v>
      </c>
      <c r="H24850" s="661">
        <v>8</v>
      </c>
      <c r="I24850" s="662">
        <v>968000</v>
      </c>
      <c r="J24850" s="663">
        <v>15000000</v>
      </c>
      <c r="K24850" s="662">
        <v>1807500000000</v>
      </c>
    </row>
    <row r="24851" spans="3:11" x14ac:dyDescent="0.25">
      <c r="C24851" s="660">
        <v>45974</v>
      </c>
      <c r="D24851" s="661" t="s">
        <v>317</v>
      </c>
      <c r="E24851" s="662">
        <v>121000</v>
      </c>
      <c r="F24851" s="662">
        <v>121000</v>
      </c>
      <c r="G24851" s="662">
        <v>120500</v>
      </c>
      <c r="H24851" s="661">
        <v>30</v>
      </c>
      <c r="I24851" s="662">
        <v>3630000</v>
      </c>
      <c r="J24851" s="663">
        <v>15000000</v>
      </c>
      <c r="K24851" s="662">
        <v>1807500000000</v>
      </c>
    </row>
    <row r="24852" spans="3:11" x14ac:dyDescent="0.25">
      <c r="C24852" s="660">
        <v>45974</v>
      </c>
      <c r="D24852" s="661" t="s">
        <v>317</v>
      </c>
      <c r="E24852" s="662">
        <v>121000</v>
      </c>
      <c r="F24852" s="662">
        <v>121000</v>
      </c>
      <c r="G24852" s="662">
        <v>120500</v>
      </c>
      <c r="H24852" s="661">
        <v>25</v>
      </c>
      <c r="I24852" s="662">
        <v>3025000</v>
      </c>
      <c r="J24852" s="663">
        <v>15000000</v>
      </c>
      <c r="K24852" s="662">
        <v>1807500000000</v>
      </c>
    </row>
    <row r="24853" spans="3:11" x14ac:dyDescent="0.25">
      <c r="C24853" s="660">
        <v>45974</v>
      </c>
      <c r="D24853" s="661" t="s">
        <v>317</v>
      </c>
      <c r="E24853" s="662">
        <v>121000</v>
      </c>
      <c r="F24853" s="662">
        <v>121000</v>
      </c>
      <c r="G24853" s="662">
        <v>120500</v>
      </c>
      <c r="H24853" s="661">
        <v>25</v>
      </c>
      <c r="I24853" s="662">
        <v>3025000</v>
      </c>
      <c r="J24853" s="663">
        <v>15000000</v>
      </c>
      <c r="K24853" s="662">
        <v>1807500000000</v>
      </c>
    </row>
    <row r="24854" spans="3:11" x14ac:dyDescent="0.25">
      <c r="C24854" s="660">
        <v>45974</v>
      </c>
      <c r="D24854" s="661" t="s">
        <v>317</v>
      </c>
      <c r="E24854" s="662">
        <v>121000</v>
      </c>
      <c r="F24854" s="662">
        <v>121000</v>
      </c>
      <c r="G24854" s="662">
        <v>120500</v>
      </c>
      <c r="H24854" s="661">
        <v>1</v>
      </c>
      <c r="I24854" s="662">
        <v>121000</v>
      </c>
      <c r="J24854" s="663">
        <v>15000000</v>
      </c>
      <c r="K24854" s="662">
        <v>1807500000000</v>
      </c>
    </row>
    <row r="24855" spans="3:11" x14ac:dyDescent="0.25">
      <c r="C24855" s="660">
        <v>45974</v>
      </c>
      <c r="D24855" s="661" t="s">
        <v>317</v>
      </c>
      <c r="E24855" s="662">
        <v>121000</v>
      </c>
      <c r="F24855" s="662">
        <v>121000</v>
      </c>
      <c r="G24855" s="662">
        <v>120500</v>
      </c>
      <c r="H24855" s="661">
        <v>6</v>
      </c>
      <c r="I24855" s="662">
        <v>726000</v>
      </c>
      <c r="J24855" s="663">
        <v>15000000</v>
      </c>
      <c r="K24855" s="662">
        <v>1807500000000</v>
      </c>
    </row>
    <row r="24856" spans="3:11" x14ac:dyDescent="0.25">
      <c r="C24856" s="660">
        <v>45974</v>
      </c>
      <c r="D24856" s="661" t="s">
        <v>317</v>
      </c>
      <c r="E24856" s="662">
        <v>121000</v>
      </c>
      <c r="F24856" s="662">
        <v>121000</v>
      </c>
      <c r="G24856" s="662">
        <v>120500</v>
      </c>
      <c r="H24856" s="661">
        <v>237</v>
      </c>
      <c r="I24856" s="662">
        <v>28677000</v>
      </c>
      <c r="J24856" s="663">
        <v>15000000</v>
      </c>
      <c r="K24856" s="662">
        <v>1807500000000</v>
      </c>
    </row>
    <row r="24857" spans="3:11" x14ac:dyDescent="0.25">
      <c r="C24857" s="660">
        <v>45974</v>
      </c>
      <c r="D24857" s="661" t="s">
        <v>317</v>
      </c>
      <c r="E24857" s="662">
        <v>121000</v>
      </c>
      <c r="F24857" s="662">
        <v>121000</v>
      </c>
      <c r="G24857" s="662">
        <v>120500</v>
      </c>
      <c r="H24857" s="661">
        <v>20</v>
      </c>
      <c r="I24857" s="662">
        <v>2420000</v>
      </c>
      <c r="J24857" s="663">
        <v>15000000</v>
      </c>
      <c r="K24857" s="662">
        <v>1807500000000</v>
      </c>
    </row>
    <row r="24858" spans="3:11" x14ac:dyDescent="0.25">
      <c r="C24858" s="660">
        <v>45974</v>
      </c>
      <c r="D24858" s="661" t="s">
        <v>317</v>
      </c>
      <c r="E24858" s="662">
        <v>121000</v>
      </c>
      <c r="F24858" s="662">
        <v>121000</v>
      </c>
      <c r="G24858" s="662">
        <v>120500</v>
      </c>
      <c r="H24858" s="661">
        <v>40</v>
      </c>
      <c r="I24858" s="662">
        <v>4840000</v>
      </c>
      <c r="J24858" s="663">
        <v>15000000</v>
      </c>
      <c r="K24858" s="662">
        <v>1807500000000</v>
      </c>
    </row>
    <row r="24859" spans="3:11" x14ac:dyDescent="0.25">
      <c r="C24859" s="660">
        <v>45974</v>
      </c>
      <c r="D24859" s="661" t="s">
        <v>317</v>
      </c>
      <c r="E24859" s="662">
        <v>121000</v>
      </c>
      <c r="F24859" s="662">
        <v>121000</v>
      </c>
      <c r="G24859" s="662">
        <v>120500</v>
      </c>
      <c r="H24859" s="661">
        <v>30</v>
      </c>
      <c r="I24859" s="662">
        <v>3630000</v>
      </c>
      <c r="J24859" s="663">
        <v>15000000</v>
      </c>
      <c r="K24859" s="662">
        <v>1807500000000</v>
      </c>
    </row>
    <row r="24860" spans="3:11" x14ac:dyDescent="0.25">
      <c r="C24860" s="660">
        <v>45974</v>
      </c>
      <c r="D24860" s="661" t="s">
        <v>317</v>
      </c>
      <c r="E24860" s="662">
        <v>121000</v>
      </c>
      <c r="F24860" s="662">
        <v>121000</v>
      </c>
      <c r="G24860" s="662">
        <v>120500</v>
      </c>
      <c r="H24860" s="661">
        <v>20</v>
      </c>
      <c r="I24860" s="662">
        <v>2420000</v>
      </c>
      <c r="J24860" s="663">
        <v>15000000</v>
      </c>
      <c r="K24860" s="662">
        <v>1807500000000</v>
      </c>
    </row>
    <row r="24861" spans="3:11" x14ac:dyDescent="0.25">
      <c r="C24861" s="660">
        <v>45974</v>
      </c>
      <c r="D24861" s="661" t="s">
        <v>317</v>
      </c>
      <c r="E24861" s="662">
        <v>121000</v>
      </c>
      <c r="F24861" s="662">
        <v>121000</v>
      </c>
      <c r="G24861" s="662">
        <v>120500</v>
      </c>
      <c r="H24861" s="661">
        <v>60</v>
      </c>
      <c r="I24861" s="662">
        <v>7260000</v>
      </c>
      <c r="J24861" s="663">
        <v>15000000</v>
      </c>
      <c r="K24861" s="662">
        <v>1807500000000</v>
      </c>
    </row>
    <row r="24862" spans="3:11" x14ac:dyDescent="0.25">
      <c r="C24862" s="660">
        <v>45974</v>
      </c>
      <c r="D24862" s="661" t="s">
        <v>317</v>
      </c>
      <c r="E24862" s="662">
        <v>121000</v>
      </c>
      <c r="F24862" s="662">
        <v>121000</v>
      </c>
      <c r="G24862" s="662">
        <v>120500</v>
      </c>
      <c r="H24862" s="661">
        <v>24</v>
      </c>
      <c r="I24862" s="662">
        <v>2904000</v>
      </c>
      <c r="J24862" s="663">
        <v>15000000</v>
      </c>
      <c r="K24862" s="662">
        <v>1807500000000</v>
      </c>
    </row>
    <row r="24863" spans="3:11" x14ac:dyDescent="0.25">
      <c r="C24863" s="660">
        <v>45974</v>
      </c>
      <c r="D24863" s="661" t="s">
        <v>317</v>
      </c>
      <c r="E24863" s="662">
        <v>121000</v>
      </c>
      <c r="F24863" s="662">
        <v>121000</v>
      </c>
      <c r="G24863" s="662">
        <v>120500</v>
      </c>
      <c r="H24863" s="661">
        <v>2</v>
      </c>
      <c r="I24863" s="662">
        <v>242000</v>
      </c>
      <c r="J24863" s="663">
        <v>15000000</v>
      </c>
      <c r="K24863" s="662">
        <v>1807500000000</v>
      </c>
    </row>
    <row r="24864" spans="3:11" x14ac:dyDescent="0.25">
      <c r="C24864" s="660">
        <v>45974</v>
      </c>
      <c r="D24864" s="661" t="s">
        <v>317</v>
      </c>
      <c r="E24864" s="662">
        <v>121000</v>
      </c>
      <c r="F24864" s="662">
        <v>121000</v>
      </c>
      <c r="G24864" s="662">
        <v>120500</v>
      </c>
      <c r="H24864" s="661">
        <v>25</v>
      </c>
      <c r="I24864" s="662">
        <v>3025000</v>
      </c>
      <c r="J24864" s="663">
        <v>15000000</v>
      </c>
      <c r="K24864" s="662">
        <v>1807500000000</v>
      </c>
    </row>
    <row r="24865" spans="3:11" x14ac:dyDescent="0.25">
      <c r="C24865" s="660">
        <v>45974</v>
      </c>
      <c r="D24865" s="661" t="s">
        <v>317</v>
      </c>
      <c r="E24865" s="662">
        <v>121000</v>
      </c>
      <c r="F24865" s="662">
        <v>121000</v>
      </c>
      <c r="G24865" s="662">
        <v>120500</v>
      </c>
      <c r="H24865" s="661">
        <v>1</v>
      </c>
      <c r="I24865" s="662">
        <v>121000</v>
      </c>
      <c r="J24865" s="663">
        <v>15000000</v>
      </c>
      <c r="K24865" s="662">
        <v>1807500000000</v>
      </c>
    </row>
    <row r="24866" spans="3:11" x14ac:dyDescent="0.25">
      <c r="C24866" s="660">
        <v>45974</v>
      </c>
      <c r="D24866" s="661" t="s">
        <v>317</v>
      </c>
      <c r="E24866" s="662">
        <v>121000</v>
      </c>
      <c r="F24866" s="662">
        <v>121000</v>
      </c>
      <c r="G24866" s="662">
        <v>120500</v>
      </c>
      <c r="H24866" s="661">
        <v>20</v>
      </c>
      <c r="I24866" s="662">
        <v>2420000</v>
      </c>
      <c r="J24866" s="663">
        <v>15000000</v>
      </c>
      <c r="K24866" s="662">
        <v>1807500000000</v>
      </c>
    </row>
    <row r="24867" spans="3:11" x14ac:dyDescent="0.25">
      <c r="C24867" s="660">
        <v>45974</v>
      </c>
      <c r="D24867" s="661" t="s">
        <v>317</v>
      </c>
      <c r="E24867" s="662">
        <v>120500</v>
      </c>
      <c r="F24867" s="662">
        <v>121000</v>
      </c>
      <c r="G24867" s="662">
        <v>120500</v>
      </c>
      <c r="H24867" s="661">
        <v>20</v>
      </c>
      <c r="I24867" s="662">
        <v>2410000</v>
      </c>
      <c r="J24867" s="663">
        <v>15000000</v>
      </c>
      <c r="K24867" s="662">
        <v>1807500000000</v>
      </c>
    </row>
    <row r="24868" spans="3:11" x14ac:dyDescent="0.25">
      <c r="C24868" s="660">
        <v>45974</v>
      </c>
      <c r="D24868" s="661" t="s">
        <v>312</v>
      </c>
      <c r="E24868" s="662">
        <v>24501</v>
      </c>
      <c r="F24868" s="662">
        <v>25000</v>
      </c>
      <c r="G24868" s="662">
        <v>24999</v>
      </c>
      <c r="H24868" s="661">
        <v>10</v>
      </c>
      <c r="I24868" s="662">
        <v>245010</v>
      </c>
      <c r="J24868" s="663">
        <v>20000000</v>
      </c>
      <c r="K24868" s="662">
        <v>499980000000</v>
      </c>
    </row>
    <row r="24869" spans="3:11" x14ac:dyDescent="0.25">
      <c r="C24869" s="660">
        <v>45974</v>
      </c>
      <c r="D24869" s="661" t="s">
        <v>312</v>
      </c>
      <c r="E24869" s="662">
        <v>25000</v>
      </c>
      <c r="F24869" s="662">
        <v>25000</v>
      </c>
      <c r="G24869" s="662">
        <v>24999</v>
      </c>
      <c r="H24869" s="661">
        <v>1</v>
      </c>
      <c r="I24869" s="662">
        <v>25000</v>
      </c>
      <c r="J24869" s="663">
        <v>20000000</v>
      </c>
      <c r="K24869" s="662">
        <v>499980000000</v>
      </c>
    </row>
    <row r="24870" spans="3:11" x14ac:dyDescent="0.25">
      <c r="C24870" s="660">
        <v>45974</v>
      </c>
      <c r="D24870" s="661" t="s">
        <v>312</v>
      </c>
      <c r="E24870" s="662">
        <v>24501</v>
      </c>
      <c r="F24870" s="662">
        <v>25000</v>
      </c>
      <c r="G24870" s="662">
        <v>24999</v>
      </c>
      <c r="H24870" s="661">
        <v>5</v>
      </c>
      <c r="I24870" s="662">
        <v>122505</v>
      </c>
      <c r="J24870" s="663">
        <v>20000000</v>
      </c>
      <c r="K24870" s="662">
        <v>499980000000</v>
      </c>
    </row>
    <row r="24871" spans="3:11" x14ac:dyDescent="0.25">
      <c r="C24871" s="660">
        <v>45974</v>
      </c>
      <c r="D24871" s="661" t="s">
        <v>310</v>
      </c>
      <c r="E24871" s="662">
        <v>95000</v>
      </c>
      <c r="F24871" s="662">
        <v>100000</v>
      </c>
      <c r="G24871" s="662">
        <v>95000</v>
      </c>
      <c r="H24871" s="661">
        <v>2</v>
      </c>
      <c r="I24871" s="662">
        <v>190000</v>
      </c>
      <c r="J24871" s="663">
        <v>19450000</v>
      </c>
      <c r="K24871" s="662">
        <v>1847750000000</v>
      </c>
    </row>
    <row r="24872" spans="3:11" x14ac:dyDescent="0.25">
      <c r="C24872" s="660">
        <v>45974</v>
      </c>
      <c r="D24872" s="661" t="s">
        <v>312</v>
      </c>
      <c r="E24872" s="662">
        <v>24501</v>
      </c>
      <c r="F24872" s="662">
        <v>25000</v>
      </c>
      <c r="G24872" s="662">
        <v>24999</v>
      </c>
      <c r="H24872" s="661">
        <v>2</v>
      </c>
      <c r="I24872" s="662">
        <v>49002</v>
      </c>
      <c r="J24872" s="663">
        <v>20000000</v>
      </c>
      <c r="K24872" s="662">
        <v>499980000000</v>
      </c>
    </row>
    <row r="24873" spans="3:11" x14ac:dyDescent="0.25">
      <c r="C24873" s="660">
        <v>45974</v>
      </c>
      <c r="D24873" s="661" t="s">
        <v>312</v>
      </c>
      <c r="E24873" s="662">
        <v>24501</v>
      </c>
      <c r="F24873" s="662">
        <v>25000</v>
      </c>
      <c r="G24873" s="662">
        <v>24999</v>
      </c>
      <c r="H24873" s="661">
        <v>2</v>
      </c>
      <c r="I24873" s="662">
        <v>49002</v>
      </c>
      <c r="J24873" s="663">
        <v>20000000</v>
      </c>
      <c r="K24873" s="662">
        <v>499980000000</v>
      </c>
    </row>
    <row r="24874" spans="3:11" x14ac:dyDescent="0.25">
      <c r="C24874" s="660">
        <v>45974</v>
      </c>
      <c r="D24874" s="661" t="s">
        <v>312</v>
      </c>
      <c r="E24874" s="662">
        <v>25000</v>
      </c>
      <c r="F24874" s="662">
        <v>25000</v>
      </c>
      <c r="G24874" s="662">
        <v>24999</v>
      </c>
      <c r="H24874" s="661">
        <v>4</v>
      </c>
      <c r="I24874" s="662">
        <v>100000</v>
      </c>
      <c r="J24874" s="663">
        <v>20000000</v>
      </c>
      <c r="K24874" s="662">
        <v>499980000000</v>
      </c>
    </row>
    <row r="24875" spans="3:11" x14ac:dyDescent="0.25">
      <c r="C24875" s="660">
        <v>45974</v>
      </c>
      <c r="D24875" s="661" t="s">
        <v>317</v>
      </c>
      <c r="E24875" s="662">
        <v>120055</v>
      </c>
      <c r="F24875" s="662">
        <v>121000</v>
      </c>
      <c r="G24875" s="662">
        <v>120500</v>
      </c>
      <c r="H24875" s="661">
        <v>72</v>
      </c>
      <c r="I24875" s="662">
        <v>8643960</v>
      </c>
      <c r="J24875" s="663">
        <v>15000000</v>
      </c>
      <c r="K24875" s="662">
        <v>1807500000000</v>
      </c>
    </row>
    <row r="24876" spans="3:11" x14ac:dyDescent="0.25">
      <c r="C24876" s="660">
        <v>45974</v>
      </c>
      <c r="D24876" s="661" t="s">
        <v>310</v>
      </c>
      <c r="E24876" s="662">
        <v>100000</v>
      </c>
      <c r="F24876" s="662">
        <v>100000</v>
      </c>
      <c r="G24876" s="662">
        <v>95000</v>
      </c>
      <c r="H24876" s="661">
        <v>9</v>
      </c>
      <c r="I24876" s="662">
        <v>900000</v>
      </c>
      <c r="J24876" s="663">
        <v>19450000</v>
      </c>
      <c r="K24876" s="662">
        <v>1847750000000</v>
      </c>
    </row>
    <row r="24877" spans="3:11" x14ac:dyDescent="0.25">
      <c r="C24877" s="660">
        <v>45974</v>
      </c>
      <c r="D24877" s="661" t="s">
        <v>310</v>
      </c>
      <c r="E24877" s="662">
        <v>98000</v>
      </c>
      <c r="F24877" s="662">
        <v>100000</v>
      </c>
      <c r="G24877" s="662">
        <v>95000</v>
      </c>
      <c r="H24877" s="661">
        <v>1</v>
      </c>
      <c r="I24877" s="662">
        <v>98000</v>
      </c>
      <c r="J24877" s="663">
        <v>19450000</v>
      </c>
      <c r="K24877" s="662">
        <v>1847750000000</v>
      </c>
    </row>
    <row r="24878" spans="3:11" x14ac:dyDescent="0.25">
      <c r="C24878" s="660">
        <v>45974</v>
      </c>
      <c r="D24878" s="661" t="s">
        <v>317</v>
      </c>
      <c r="E24878" s="662">
        <v>120055</v>
      </c>
      <c r="F24878" s="662">
        <v>121000</v>
      </c>
      <c r="G24878" s="662">
        <v>120500</v>
      </c>
      <c r="H24878" s="661">
        <v>70</v>
      </c>
      <c r="I24878" s="662">
        <v>8403850</v>
      </c>
      <c r="J24878" s="663">
        <v>15000000</v>
      </c>
      <c r="K24878" s="662">
        <v>1807500000000</v>
      </c>
    </row>
    <row r="24879" spans="3:11" x14ac:dyDescent="0.25">
      <c r="C24879" s="660">
        <v>45974</v>
      </c>
      <c r="D24879" s="661" t="s">
        <v>317</v>
      </c>
      <c r="E24879" s="662">
        <v>120055</v>
      </c>
      <c r="F24879" s="662">
        <v>121000</v>
      </c>
      <c r="G24879" s="662">
        <v>120500</v>
      </c>
      <c r="H24879" s="661">
        <v>20</v>
      </c>
      <c r="I24879" s="662">
        <v>2401100</v>
      </c>
      <c r="J24879" s="663">
        <v>15000000</v>
      </c>
      <c r="K24879" s="662">
        <v>1807500000000</v>
      </c>
    </row>
    <row r="24880" spans="3:11" x14ac:dyDescent="0.25">
      <c r="C24880" s="660">
        <v>45974</v>
      </c>
      <c r="D24880" s="661" t="s">
        <v>317</v>
      </c>
      <c r="E24880" s="662">
        <v>120055</v>
      </c>
      <c r="F24880" s="662">
        <v>121000</v>
      </c>
      <c r="G24880" s="662">
        <v>120500</v>
      </c>
      <c r="H24880" s="661">
        <v>235</v>
      </c>
      <c r="I24880" s="662">
        <v>28212925</v>
      </c>
      <c r="J24880" s="663">
        <v>15000000</v>
      </c>
      <c r="K24880" s="662">
        <v>1807500000000</v>
      </c>
    </row>
    <row r="24881" spans="3:11" x14ac:dyDescent="0.25">
      <c r="C24881" s="660">
        <v>45974</v>
      </c>
      <c r="D24881" s="661" t="s">
        <v>312</v>
      </c>
      <c r="E24881" s="662">
        <v>25000</v>
      </c>
      <c r="F24881" s="662">
        <v>25000</v>
      </c>
      <c r="G24881" s="662">
        <v>24999</v>
      </c>
      <c r="H24881" s="661">
        <v>4</v>
      </c>
      <c r="I24881" s="662">
        <v>100000</v>
      </c>
      <c r="J24881" s="663">
        <v>20000000</v>
      </c>
      <c r="K24881" s="662">
        <v>499980000000</v>
      </c>
    </row>
    <row r="24882" spans="3:11" x14ac:dyDescent="0.25">
      <c r="C24882" s="660">
        <v>45974</v>
      </c>
      <c r="D24882" s="661" t="s">
        <v>1155</v>
      </c>
      <c r="E24882" s="662">
        <v>35000</v>
      </c>
      <c r="F24882" s="662">
        <v>35000</v>
      </c>
      <c r="G24882" s="662">
        <v>36000</v>
      </c>
      <c r="H24882" s="661">
        <v>2</v>
      </c>
      <c r="I24882" s="662">
        <v>70000</v>
      </c>
      <c r="J24882" s="663">
        <v>2400000</v>
      </c>
      <c r="K24882" s="662">
        <v>86400000000</v>
      </c>
    </row>
    <row r="24883" spans="3:11" x14ac:dyDescent="0.25">
      <c r="C24883" s="660">
        <v>45974</v>
      </c>
      <c r="D24883" s="661" t="s">
        <v>1155</v>
      </c>
      <c r="E24883" s="662">
        <v>35999</v>
      </c>
      <c r="F24883" s="662">
        <v>35000</v>
      </c>
      <c r="G24883" s="662">
        <v>36000</v>
      </c>
      <c r="H24883" s="661">
        <v>2</v>
      </c>
      <c r="I24883" s="662">
        <v>71998</v>
      </c>
      <c r="J24883" s="663">
        <v>2400000</v>
      </c>
      <c r="K24883" s="662">
        <v>86400000000</v>
      </c>
    </row>
    <row r="24884" spans="3:11" x14ac:dyDescent="0.25">
      <c r="C24884" s="660">
        <v>45974</v>
      </c>
      <c r="D24884" s="661" t="s">
        <v>1155</v>
      </c>
      <c r="E24884" s="662">
        <v>36000</v>
      </c>
      <c r="F24884" s="662">
        <v>35000</v>
      </c>
      <c r="G24884" s="662">
        <v>36000</v>
      </c>
      <c r="H24884" s="661">
        <v>8</v>
      </c>
      <c r="I24884" s="662">
        <v>288000</v>
      </c>
      <c r="J24884" s="663">
        <v>2400000</v>
      </c>
      <c r="K24884" s="662">
        <v>86400000000</v>
      </c>
    </row>
    <row r="24885" spans="3:11" x14ac:dyDescent="0.25">
      <c r="C24885" s="660">
        <v>45974</v>
      </c>
      <c r="D24885" s="661" t="s">
        <v>312</v>
      </c>
      <c r="E24885" s="662">
        <v>25000</v>
      </c>
      <c r="F24885" s="662">
        <v>25000</v>
      </c>
      <c r="G24885" s="662">
        <v>24999</v>
      </c>
      <c r="H24885" s="661">
        <v>1</v>
      </c>
      <c r="I24885" s="662">
        <v>25000</v>
      </c>
      <c r="J24885" s="663">
        <v>20000000</v>
      </c>
      <c r="K24885" s="662">
        <v>499980000000</v>
      </c>
    </row>
    <row r="24886" spans="3:11" x14ac:dyDescent="0.25">
      <c r="C24886" s="660">
        <v>45974</v>
      </c>
      <c r="D24886" s="661" t="s">
        <v>317</v>
      </c>
      <c r="E24886" s="662">
        <v>120500</v>
      </c>
      <c r="F24886" s="662">
        <v>121000</v>
      </c>
      <c r="G24886" s="662">
        <v>120500</v>
      </c>
      <c r="H24886" s="661">
        <v>25</v>
      </c>
      <c r="I24886" s="662">
        <v>3012500</v>
      </c>
      <c r="J24886" s="663">
        <v>15000000</v>
      </c>
      <c r="K24886" s="662">
        <v>1807500000000</v>
      </c>
    </row>
    <row r="24887" spans="3:11" x14ac:dyDescent="0.25">
      <c r="C24887" s="660">
        <v>45974</v>
      </c>
      <c r="D24887" s="661" t="s">
        <v>317</v>
      </c>
      <c r="E24887" s="662">
        <v>120055</v>
      </c>
      <c r="F24887" s="662">
        <v>121000</v>
      </c>
      <c r="G24887" s="662">
        <v>120500</v>
      </c>
      <c r="H24887" s="661">
        <v>1</v>
      </c>
      <c r="I24887" s="662">
        <v>120055</v>
      </c>
      <c r="J24887" s="663">
        <v>15000000</v>
      </c>
      <c r="K24887" s="662">
        <v>1807500000000</v>
      </c>
    </row>
    <row r="24888" spans="3:11" x14ac:dyDescent="0.25">
      <c r="C24888" s="660">
        <v>45974</v>
      </c>
      <c r="D24888" s="661" t="s">
        <v>317</v>
      </c>
      <c r="E24888" s="662">
        <v>120055</v>
      </c>
      <c r="F24888" s="662">
        <v>121000</v>
      </c>
      <c r="G24888" s="662">
        <v>120500</v>
      </c>
      <c r="H24888" s="661">
        <v>300</v>
      </c>
      <c r="I24888" s="662">
        <v>36016500</v>
      </c>
      <c r="J24888" s="663">
        <v>15000000</v>
      </c>
      <c r="K24888" s="662">
        <v>1807500000000</v>
      </c>
    </row>
    <row r="24889" spans="3:11" x14ac:dyDescent="0.25">
      <c r="C24889" s="660">
        <v>45974</v>
      </c>
      <c r="D24889" s="661" t="s">
        <v>317</v>
      </c>
      <c r="E24889" s="662">
        <v>120055</v>
      </c>
      <c r="F24889" s="662">
        <v>121000</v>
      </c>
      <c r="G24889" s="662">
        <v>120500</v>
      </c>
      <c r="H24889" s="661">
        <v>10</v>
      </c>
      <c r="I24889" s="662">
        <v>1200550</v>
      </c>
      <c r="J24889" s="663">
        <v>15000000</v>
      </c>
      <c r="K24889" s="662">
        <v>1807500000000</v>
      </c>
    </row>
    <row r="24890" spans="3:11" x14ac:dyDescent="0.25">
      <c r="C24890" s="660">
        <v>45974</v>
      </c>
      <c r="D24890" s="661" t="s">
        <v>312</v>
      </c>
      <c r="E24890" s="662">
        <v>25000</v>
      </c>
      <c r="F24890" s="662">
        <v>25000</v>
      </c>
      <c r="G24890" s="662">
        <v>24999</v>
      </c>
      <c r="H24890" s="661">
        <v>1</v>
      </c>
      <c r="I24890" s="662">
        <v>25000</v>
      </c>
      <c r="J24890" s="663">
        <v>20000000</v>
      </c>
      <c r="K24890" s="662">
        <v>499980000000</v>
      </c>
    </row>
    <row r="24891" spans="3:11" x14ac:dyDescent="0.25">
      <c r="C24891" s="660">
        <v>45974</v>
      </c>
      <c r="D24891" s="661" t="s">
        <v>317</v>
      </c>
      <c r="E24891" s="662">
        <v>120055</v>
      </c>
      <c r="F24891" s="662">
        <v>121000</v>
      </c>
      <c r="G24891" s="662">
        <v>120500</v>
      </c>
      <c r="H24891" s="661">
        <v>1</v>
      </c>
      <c r="I24891" s="662">
        <v>120055</v>
      </c>
      <c r="J24891" s="663">
        <v>15000000</v>
      </c>
      <c r="K24891" s="662">
        <v>1807500000000</v>
      </c>
    </row>
    <row r="24892" spans="3:11" x14ac:dyDescent="0.25">
      <c r="C24892" s="660">
        <v>45974</v>
      </c>
      <c r="D24892" s="661" t="s">
        <v>1154</v>
      </c>
      <c r="E24892" s="662">
        <v>50000</v>
      </c>
      <c r="F24892" s="662">
        <v>55000</v>
      </c>
      <c r="G24892" s="662">
        <v>55000</v>
      </c>
      <c r="H24892" s="661">
        <v>1</v>
      </c>
      <c r="I24892" s="662">
        <v>50000</v>
      </c>
      <c r="J24892" s="663">
        <v>600000</v>
      </c>
      <c r="K24892" s="662">
        <v>33000000000</v>
      </c>
    </row>
    <row r="24893" spans="3:11" x14ac:dyDescent="0.25">
      <c r="C24893" s="660">
        <v>45974</v>
      </c>
      <c r="D24893" s="661" t="s">
        <v>312</v>
      </c>
      <c r="E24893" s="662">
        <v>24501</v>
      </c>
      <c r="F24893" s="662">
        <v>25000</v>
      </c>
      <c r="G24893" s="662">
        <v>24999</v>
      </c>
      <c r="H24893" s="661">
        <v>1</v>
      </c>
      <c r="I24893" s="662">
        <v>24501</v>
      </c>
      <c r="J24893" s="663">
        <v>20000000</v>
      </c>
      <c r="K24893" s="662">
        <v>499980000000</v>
      </c>
    </row>
    <row r="24894" spans="3:11" x14ac:dyDescent="0.25">
      <c r="C24894" s="660">
        <v>45974</v>
      </c>
      <c r="D24894" s="661" t="s">
        <v>310</v>
      </c>
      <c r="E24894" s="662">
        <v>100000</v>
      </c>
      <c r="F24894" s="662">
        <v>100000</v>
      </c>
      <c r="G24894" s="662">
        <v>95000</v>
      </c>
      <c r="H24894" s="661">
        <v>14</v>
      </c>
      <c r="I24894" s="662">
        <v>1400000</v>
      </c>
      <c r="J24894" s="663">
        <v>19450000</v>
      </c>
      <c r="K24894" s="662">
        <v>1847750000000</v>
      </c>
    </row>
    <row r="24895" spans="3:11" x14ac:dyDescent="0.25">
      <c r="C24895" s="660">
        <v>45974</v>
      </c>
      <c r="D24895" s="661" t="s">
        <v>310</v>
      </c>
      <c r="E24895" s="662">
        <v>100000</v>
      </c>
      <c r="F24895" s="662">
        <v>100000</v>
      </c>
      <c r="G24895" s="662">
        <v>95000</v>
      </c>
      <c r="H24895" s="661">
        <v>1</v>
      </c>
      <c r="I24895" s="662">
        <v>100000</v>
      </c>
      <c r="J24895" s="663">
        <v>19450000</v>
      </c>
      <c r="K24895" s="662">
        <v>1847750000000</v>
      </c>
    </row>
    <row r="24896" spans="3:11" x14ac:dyDescent="0.25">
      <c r="C24896" s="660">
        <v>45974</v>
      </c>
      <c r="D24896" s="661" t="s">
        <v>1155</v>
      </c>
      <c r="E24896" s="662">
        <v>36000</v>
      </c>
      <c r="F24896" s="662">
        <v>35000</v>
      </c>
      <c r="G24896" s="662">
        <v>36000</v>
      </c>
      <c r="H24896" s="661">
        <v>1</v>
      </c>
      <c r="I24896" s="662">
        <v>36000</v>
      </c>
      <c r="J24896" s="663">
        <v>2400000</v>
      </c>
      <c r="K24896" s="662">
        <v>86400000000</v>
      </c>
    </row>
    <row r="24897" spans="3:11" x14ac:dyDescent="0.25">
      <c r="C24897" s="660">
        <v>45974</v>
      </c>
      <c r="D24897" s="661" t="s">
        <v>312</v>
      </c>
      <c r="E24897" s="662">
        <v>25000</v>
      </c>
      <c r="F24897" s="662">
        <v>25000</v>
      </c>
      <c r="G24897" s="662">
        <v>24999</v>
      </c>
      <c r="H24897" s="661">
        <v>10</v>
      </c>
      <c r="I24897" s="662">
        <v>250000</v>
      </c>
      <c r="J24897" s="663">
        <v>20000000</v>
      </c>
      <c r="K24897" s="662">
        <v>499980000000</v>
      </c>
    </row>
    <row r="24898" spans="3:11" x14ac:dyDescent="0.25">
      <c r="C24898" s="660">
        <v>45974</v>
      </c>
      <c r="D24898" s="661" t="s">
        <v>312</v>
      </c>
      <c r="E24898" s="662">
        <v>25000</v>
      </c>
      <c r="F24898" s="662">
        <v>25000</v>
      </c>
      <c r="G24898" s="662">
        <v>24999</v>
      </c>
      <c r="H24898" s="661">
        <v>10</v>
      </c>
      <c r="I24898" s="662">
        <v>250000</v>
      </c>
      <c r="J24898" s="663">
        <v>20000000</v>
      </c>
      <c r="K24898" s="662">
        <v>499980000000</v>
      </c>
    </row>
    <row r="24899" spans="3:11" x14ac:dyDescent="0.25">
      <c r="C24899" s="660">
        <v>45974</v>
      </c>
      <c r="D24899" s="661" t="s">
        <v>1154</v>
      </c>
      <c r="E24899" s="662">
        <v>51000</v>
      </c>
      <c r="F24899" s="662">
        <v>55000</v>
      </c>
      <c r="G24899" s="662">
        <v>55000</v>
      </c>
      <c r="H24899" s="661">
        <v>1</v>
      </c>
      <c r="I24899" s="662">
        <v>51000</v>
      </c>
      <c r="J24899" s="663">
        <v>600000</v>
      </c>
      <c r="K24899" s="662">
        <v>33000000000</v>
      </c>
    </row>
    <row r="24900" spans="3:11" x14ac:dyDescent="0.25">
      <c r="C24900" s="660">
        <v>45974</v>
      </c>
      <c r="D24900" s="661" t="s">
        <v>317</v>
      </c>
      <c r="E24900" s="662">
        <v>120056</v>
      </c>
      <c r="F24900" s="662">
        <v>121000</v>
      </c>
      <c r="G24900" s="662">
        <v>120500</v>
      </c>
      <c r="H24900" s="661">
        <v>6</v>
      </c>
      <c r="I24900" s="662">
        <v>720336</v>
      </c>
      <c r="J24900" s="663">
        <v>15000000</v>
      </c>
      <c r="K24900" s="662">
        <v>1807500000000</v>
      </c>
    </row>
    <row r="24901" spans="3:11" x14ac:dyDescent="0.25">
      <c r="C24901" s="660">
        <v>45974</v>
      </c>
      <c r="D24901" s="661" t="s">
        <v>317</v>
      </c>
      <c r="E24901" s="662">
        <v>120051</v>
      </c>
      <c r="F24901" s="662">
        <v>121000</v>
      </c>
      <c r="G24901" s="662">
        <v>120500</v>
      </c>
      <c r="H24901" s="661">
        <v>1</v>
      </c>
      <c r="I24901" s="662">
        <v>120051</v>
      </c>
      <c r="J24901" s="663">
        <v>15000000</v>
      </c>
      <c r="K24901" s="662">
        <v>1807500000000</v>
      </c>
    </row>
    <row r="24902" spans="3:11" x14ac:dyDescent="0.25">
      <c r="C24902" s="660">
        <v>45974</v>
      </c>
      <c r="D24902" s="661" t="s">
        <v>317</v>
      </c>
      <c r="E24902" s="662">
        <v>120051</v>
      </c>
      <c r="F24902" s="662">
        <v>121000</v>
      </c>
      <c r="G24902" s="662">
        <v>120500</v>
      </c>
      <c r="H24902" s="661">
        <v>2</v>
      </c>
      <c r="I24902" s="662">
        <v>240102</v>
      </c>
      <c r="J24902" s="663">
        <v>15000000</v>
      </c>
      <c r="K24902" s="662">
        <v>1807500000000</v>
      </c>
    </row>
    <row r="24903" spans="3:11" x14ac:dyDescent="0.25">
      <c r="C24903" s="660">
        <v>45974</v>
      </c>
      <c r="D24903" s="661" t="s">
        <v>317</v>
      </c>
      <c r="E24903" s="662">
        <v>120055</v>
      </c>
      <c r="F24903" s="662">
        <v>121000</v>
      </c>
      <c r="G24903" s="662">
        <v>120500</v>
      </c>
      <c r="H24903" s="661">
        <v>36</v>
      </c>
      <c r="I24903" s="662">
        <v>4321980</v>
      </c>
      <c r="J24903" s="663">
        <v>15000000</v>
      </c>
      <c r="K24903" s="662">
        <v>1807500000000</v>
      </c>
    </row>
    <row r="24904" spans="3:11" x14ac:dyDescent="0.25">
      <c r="C24904" s="660">
        <v>45974</v>
      </c>
      <c r="D24904" s="661" t="s">
        <v>317</v>
      </c>
      <c r="E24904" s="662">
        <v>120000</v>
      </c>
      <c r="F24904" s="662">
        <v>121000</v>
      </c>
      <c r="G24904" s="662">
        <v>120500</v>
      </c>
      <c r="H24904" s="661">
        <v>5</v>
      </c>
      <c r="I24904" s="662">
        <v>600000</v>
      </c>
      <c r="J24904" s="663">
        <v>15000000</v>
      </c>
      <c r="K24904" s="662">
        <v>1807500000000</v>
      </c>
    </row>
    <row r="24905" spans="3:11" x14ac:dyDescent="0.25">
      <c r="C24905" s="660">
        <v>45974</v>
      </c>
      <c r="D24905" s="661" t="s">
        <v>317</v>
      </c>
      <c r="E24905" s="662">
        <v>120000</v>
      </c>
      <c r="F24905" s="662">
        <v>121000</v>
      </c>
      <c r="G24905" s="662">
        <v>120500</v>
      </c>
      <c r="H24905" s="661">
        <v>20</v>
      </c>
      <c r="I24905" s="662">
        <v>2400000</v>
      </c>
      <c r="J24905" s="663">
        <v>15000000</v>
      </c>
      <c r="K24905" s="662">
        <v>1807500000000</v>
      </c>
    </row>
    <row r="24906" spans="3:11" x14ac:dyDescent="0.25">
      <c r="C24906" s="660">
        <v>45974</v>
      </c>
      <c r="D24906" s="661" t="s">
        <v>312</v>
      </c>
      <c r="E24906" s="662">
        <v>24995</v>
      </c>
      <c r="F24906" s="662">
        <v>25000</v>
      </c>
      <c r="G24906" s="662">
        <v>24999</v>
      </c>
      <c r="H24906" s="661">
        <v>1</v>
      </c>
      <c r="I24906" s="662">
        <v>24995</v>
      </c>
      <c r="J24906" s="663">
        <v>20000000</v>
      </c>
      <c r="K24906" s="662">
        <v>499980000000</v>
      </c>
    </row>
    <row r="24907" spans="3:11" x14ac:dyDescent="0.25">
      <c r="C24907" s="660">
        <v>45974</v>
      </c>
      <c r="D24907" s="661" t="s">
        <v>317</v>
      </c>
      <c r="E24907" s="662">
        <v>120000</v>
      </c>
      <c r="F24907" s="662">
        <v>121000</v>
      </c>
      <c r="G24907" s="662">
        <v>120500</v>
      </c>
      <c r="H24907" s="661">
        <v>6</v>
      </c>
      <c r="I24907" s="662">
        <v>720000</v>
      </c>
      <c r="J24907" s="663">
        <v>15000000</v>
      </c>
      <c r="K24907" s="662">
        <v>1807500000000</v>
      </c>
    </row>
    <row r="24908" spans="3:11" x14ac:dyDescent="0.25">
      <c r="C24908" s="660">
        <v>45974</v>
      </c>
      <c r="D24908" s="661" t="s">
        <v>317</v>
      </c>
      <c r="E24908" s="662">
        <v>120000</v>
      </c>
      <c r="F24908" s="662">
        <v>121000</v>
      </c>
      <c r="G24908" s="662">
        <v>120500</v>
      </c>
      <c r="H24908" s="661">
        <v>17</v>
      </c>
      <c r="I24908" s="662">
        <v>2040000</v>
      </c>
      <c r="J24908" s="663">
        <v>15000000</v>
      </c>
      <c r="K24908" s="662">
        <v>1807500000000</v>
      </c>
    </row>
    <row r="24909" spans="3:11" x14ac:dyDescent="0.25">
      <c r="C24909" s="660">
        <v>45974</v>
      </c>
      <c r="D24909" s="661" t="s">
        <v>317</v>
      </c>
      <c r="E24909" s="662">
        <v>120000</v>
      </c>
      <c r="F24909" s="662">
        <v>121000</v>
      </c>
      <c r="G24909" s="662">
        <v>120500</v>
      </c>
      <c r="H24909" s="661">
        <v>13</v>
      </c>
      <c r="I24909" s="662">
        <v>1560000</v>
      </c>
      <c r="J24909" s="663">
        <v>15000000</v>
      </c>
      <c r="K24909" s="662">
        <v>1807500000000</v>
      </c>
    </row>
    <row r="24910" spans="3:11" x14ac:dyDescent="0.25">
      <c r="C24910" s="660">
        <v>45974</v>
      </c>
      <c r="D24910" s="661" t="s">
        <v>317</v>
      </c>
      <c r="E24910" s="662">
        <v>120000</v>
      </c>
      <c r="F24910" s="662">
        <v>121000</v>
      </c>
      <c r="G24910" s="662">
        <v>120500</v>
      </c>
      <c r="H24910" s="661">
        <v>1</v>
      </c>
      <c r="I24910" s="662">
        <v>120000</v>
      </c>
      <c r="J24910" s="663">
        <v>15000000</v>
      </c>
      <c r="K24910" s="662">
        <v>1807500000000</v>
      </c>
    </row>
    <row r="24911" spans="3:11" x14ac:dyDescent="0.25">
      <c r="C24911" s="660">
        <v>45974</v>
      </c>
      <c r="D24911" s="661" t="s">
        <v>312</v>
      </c>
      <c r="E24911" s="662">
        <v>24995</v>
      </c>
      <c r="F24911" s="662">
        <v>25000</v>
      </c>
      <c r="G24911" s="662">
        <v>24999</v>
      </c>
      <c r="H24911" s="661">
        <v>1</v>
      </c>
      <c r="I24911" s="662">
        <v>24995</v>
      </c>
      <c r="J24911" s="663">
        <v>20000000</v>
      </c>
      <c r="K24911" s="662">
        <v>499980000000</v>
      </c>
    </row>
    <row r="24912" spans="3:11" x14ac:dyDescent="0.25">
      <c r="C24912" s="660">
        <v>45974</v>
      </c>
      <c r="D24912" s="661" t="s">
        <v>312</v>
      </c>
      <c r="E24912" s="662">
        <v>24995</v>
      </c>
      <c r="F24912" s="662">
        <v>25000</v>
      </c>
      <c r="G24912" s="662">
        <v>24999</v>
      </c>
      <c r="H24912" s="661">
        <v>4</v>
      </c>
      <c r="I24912" s="662">
        <v>99980</v>
      </c>
      <c r="J24912" s="663">
        <v>20000000</v>
      </c>
      <c r="K24912" s="662">
        <v>499980000000</v>
      </c>
    </row>
    <row r="24913" spans="3:11" x14ac:dyDescent="0.25">
      <c r="C24913" s="660">
        <v>45974</v>
      </c>
      <c r="D24913" s="661" t="s">
        <v>317</v>
      </c>
      <c r="E24913" s="662">
        <v>120000</v>
      </c>
      <c r="F24913" s="662">
        <v>121000</v>
      </c>
      <c r="G24913" s="662">
        <v>120500</v>
      </c>
      <c r="H24913" s="661">
        <v>50</v>
      </c>
      <c r="I24913" s="662">
        <v>6000000</v>
      </c>
      <c r="J24913" s="663">
        <v>15000000</v>
      </c>
      <c r="K24913" s="662">
        <v>1807500000000</v>
      </c>
    </row>
    <row r="24914" spans="3:11" x14ac:dyDescent="0.25">
      <c r="C24914" s="660">
        <v>45974</v>
      </c>
      <c r="D24914" s="661" t="s">
        <v>317</v>
      </c>
      <c r="E24914" s="662">
        <v>120000</v>
      </c>
      <c r="F24914" s="662">
        <v>121000</v>
      </c>
      <c r="G24914" s="662">
        <v>120500</v>
      </c>
      <c r="H24914" s="661">
        <v>51</v>
      </c>
      <c r="I24914" s="662">
        <v>6120000</v>
      </c>
      <c r="J24914" s="663">
        <v>15000000</v>
      </c>
      <c r="K24914" s="662">
        <v>1807500000000</v>
      </c>
    </row>
    <row r="24915" spans="3:11" x14ac:dyDescent="0.25">
      <c r="C24915" s="660">
        <v>45974</v>
      </c>
      <c r="D24915" s="661" t="s">
        <v>312</v>
      </c>
      <c r="E24915" s="662">
        <v>24999</v>
      </c>
      <c r="F24915" s="662">
        <v>25000</v>
      </c>
      <c r="G24915" s="662">
        <v>24999</v>
      </c>
      <c r="H24915" s="661">
        <v>1</v>
      </c>
      <c r="I24915" s="662">
        <v>24999</v>
      </c>
      <c r="J24915" s="663">
        <v>20000000</v>
      </c>
      <c r="K24915" s="662">
        <v>499980000000</v>
      </c>
    </row>
    <row r="24916" spans="3:11" x14ac:dyDescent="0.25">
      <c r="C24916" s="660">
        <v>45974</v>
      </c>
      <c r="D24916" s="661" t="s">
        <v>1154</v>
      </c>
      <c r="E24916" s="662">
        <v>55000</v>
      </c>
      <c r="F24916" s="662">
        <v>55000</v>
      </c>
      <c r="G24916" s="662">
        <v>55000</v>
      </c>
      <c r="H24916" s="661">
        <v>5</v>
      </c>
      <c r="I24916" s="662">
        <v>275000</v>
      </c>
      <c r="J24916" s="663">
        <v>600000</v>
      </c>
      <c r="K24916" s="662">
        <v>33000000000</v>
      </c>
    </row>
    <row r="24917" spans="3:11" x14ac:dyDescent="0.25">
      <c r="C24917" s="660">
        <v>45974</v>
      </c>
      <c r="D24917" s="661" t="s">
        <v>312</v>
      </c>
      <c r="E24917" s="662">
        <v>25000</v>
      </c>
      <c r="F24917" s="662">
        <v>25000</v>
      </c>
      <c r="G24917" s="662">
        <v>24999</v>
      </c>
      <c r="H24917" s="661">
        <v>3</v>
      </c>
      <c r="I24917" s="662">
        <v>75000</v>
      </c>
      <c r="J24917" s="663">
        <v>20000000</v>
      </c>
      <c r="K24917" s="662">
        <v>499980000000</v>
      </c>
    </row>
    <row r="24918" spans="3:11" x14ac:dyDescent="0.25">
      <c r="C24918" s="660">
        <v>45974</v>
      </c>
      <c r="D24918" s="661" t="s">
        <v>312</v>
      </c>
      <c r="E24918" s="662">
        <v>24999</v>
      </c>
      <c r="F24918" s="662">
        <v>25000</v>
      </c>
      <c r="G24918" s="662">
        <v>24999</v>
      </c>
      <c r="H24918" s="661">
        <v>3</v>
      </c>
      <c r="I24918" s="662">
        <v>74997</v>
      </c>
      <c r="J24918" s="663">
        <v>20000000</v>
      </c>
      <c r="K24918" s="662">
        <v>499980000000</v>
      </c>
    </row>
    <row r="24919" spans="3:11" x14ac:dyDescent="0.25">
      <c r="C24919" s="660">
        <v>45974</v>
      </c>
      <c r="D24919" s="661" t="s">
        <v>1155</v>
      </c>
      <c r="E24919" s="662">
        <v>36000</v>
      </c>
      <c r="F24919" s="662">
        <v>35000</v>
      </c>
      <c r="G24919" s="662">
        <v>36000</v>
      </c>
      <c r="H24919" s="661">
        <v>3</v>
      </c>
      <c r="I24919" s="662">
        <v>108000</v>
      </c>
      <c r="J24919" s="663">
        <v>2400000</v>
      </c>
      <c r="K24919" s="662">
        <v>86400000000</v>
      </c>
    </row>
    <row r="24920" spans="3:11" x14ac:dyDescent="0.25">
      <c r="C24920" s="660">
        <v>45974</v>
      </c>
      <c r="D24920" s="661" t="s">
        <v>310</v>
      </c>
      <c r="E24920" s="662">
        <v>95000</v>
      </c>
      <c r="F24920" s="662">
        <v>100000</v>
      </c>
      <c r="G24920" s="662">
        <v>95000</v>
      </c>
      <c r="H24920" s="661">
        <v>1</v>
      </c>
      <c r="I24920" s="662">
        <v>95000</v>
      </c>
      <c r="J24920" s="663">
        <v>19450000</v>
      </c>
      <c r="K24920" s="662">
        <v>1847750000000</v>
      </c>
    </row>
    <row r="24921" spans="3:11" x14ac:dyDescent="0.25">
      <c r="C24921" s="660">
        <v>45974</v>
      </c>
      <c r="D24921" s="661" t="s">
        <v>1155</v>
      </c>
      <c r="E24921" s="662">
        <v>36000</v>
      </c>
      <c r="F24921" s="662">
        <v>35000</v>
      </c>
      <c r="G24921" s="662">
        <v>36000</v>
      </c>
      <c r="H24921" s="661">
        <v>49</v>
      </c>
      <c r="I24921" s="662">
        <v>1764000</v>
      </c>
      <c r="J24921" s="663">
        <v>2400000</v>
      </c>
      <c r="K24921" s="662">
        <v>86400000000</v>
      </c>
    </row>
    <row r="24922" spans="3:11" x14ac:dyDescent="0.25">
      <c r="C24922" s="660">
        <v>45974</v>
      </c>
      <c r="D24922" s="661" t="s">
        <v>1155</v>
      </c>
      <c r="E24922" s="662">
        <v>36000</v>
      </c>
      <c r="F24922" s="662">
        <v>35000</v>
      </c>
      <c r="G24922" s="662">
        <v>36000</v>
      </c>
      <c r="H24922" s="661">
        <v>4</v>
      </c>
      <c r="I24922" s="662">
        <v>144000</v>
      </c>
      <c r="J24922" s="663">
        <v>2400000</v>
      </c>
      <c r="K24922" s="662">
        <v>86400000000</v>
      </c>
    </row>
    <row r="24923" spans="3:11" x14ac:dyDescent="0.25">
      <c r="C24923" s="660">
        <v>45974</v>
      </c>
      <c r="D24923" s="661" t="s">
        <v>1155</v>
      </c>
      <c r="E24923" s="662">
        <v>36000</v>
      </c>
      <c r="F24923" s="662">
        <v>35000</v>
      </c>
      <c r="G24923" s="662">
        <v>36000</v>
      </c>
      <c r="H24923" s="661">
        <v>1</v>
      </c>
      <c r="I24923" s="662">
        <v>36000</v>
      </c>
      <c r="J24923" s="663">
        <v>2400000</v>
      </c>
      <c r="K24923" s="662">
        <v>86400000000</v>
      </c>
    </row>
    <row r="24924" spans="3:11" x14ac:dyDescent="0.25">
      <c r="C24924" s="660">
        <v>45974</v>
      </c>
      <c r="D24924" s="661" t="s">
        <v>1155</v>
      </c>
      <c r="E24924" s="662">
        <v>36000</v>
      </c>
      <c r="F24924" s="662">
        <v>35000</v>
      </c>
      <c r="G24924" s="662">
        <v>36000</v>
      </c>
      <c r="H24924" s="661">
        <v>1</v>
      </c>
      <c r="I24924" s="662">
        <v>36000</v>
      </c>
      <c r="J24924" s="663">
        <v>2400000</v>
      </c>
      <c r="K24924" s="662">
        <v>86400000000</v>
      </c>
    </row>
    <row r="24925" spans="3:11" x14ac:dyDescent="0.25">
      <c r="C24925" s="660">
        <v>45974</v>
      </c>
      <c r="D24925" s="661" t="s">
        <v>1155</v>
      </c>
      <c r="E24925" s="662">
        <v>36000</v>
      </c>
      <c r="F24925" s="662">
        <v>35000</v>
      </c>
      <c r="G24925" s="662">
        <v>36000</v>
      </c>
      <c r="H24925" s="661">
        <v>115</v>
      </c>
      <c r="I24925" s="662">
        <v>4140000</v>
      </c>
      <c r="J24925" s="663">
        <v>2400000</v>
      </c>
      <c r="K24925" s="662">
        <v>86400000000</v>
      </c>
    </row>
    <row r="24926" spans="3:11" x14ac:dyDescent="0.25">
      <c r="C24926" s="660">
        <v>45974</v>
      </c>
      <c r="D24926" s="661" t="s">
        <v>317</v>
      </c>
      <c r="E24926" s="662">
        <v>120500</v>
      </c>
      <c r="F24926" s="662">
        <v>121000</v>
      </c>
      <c r="G24926" s="662">
        <v>120500</v>
      </c>
      <c r="H24926" s="661">
        <v>1</v>
      </c>
      <c r="I24926" s="662">
        <v>120500</v>
      </c>
      <c r="J24926" s="663">
        <v>15000000</v>
      </c>
      <c r="K24926" s="662">
        <v>1807500000000</v>
      </c>
    </row>
    <row r="24927" spans="3:11" x14ac:dyDescent="0.25">
      <c r="C24927" s="660">
        <v>45975</v>
      </c>
      <c r="D24927" s="661" t="s">
        <v>317</v>
      </c>
      <c r="E24927" s="662">
        <v>120000</v>
      </c>
      <c r="F24927" s="662">
        <v>120500</v>
      </c>
      <c r="G24927" s="662">
        <v>119000</v>
      </c>
      <c r="H24927" s="661">
        <v>1</v>
      </c>
      <c r="I24927" s="662">
        <v>120000</v>
      </c>
      <c r="J24927" s="663">
        <v>15000000</v>
      </c>
      <c r="K24927" s="662">
        <v>1785000000000</v>
      </c>
    </row>
    <row r="24928" spans="3:11" x14ac:dyDescent="0.25">
      <c r="C24928" s="660">
        <v>45975</v>
      </c>
      <c r="D24928" s="661" t="s">
        <v>312</v>
      </c>
      <c r="E24928" s="662">
        <v>25000</v>
      </c>
      <c r="F24928" s="662">
        <v>24999</v>
      </c>
      <c r="G24928" s="662">
        <v>24800</v>
      </c>
      <c r="H24928" s="661">
        <v>2</v>
      </c>
      <c r="I24928" s="662">
        <v>50000</v>
      </c>
      <c r="J24928" s="663">
        <v>20000000</v>
      </c>
      <c r="K24928" s="662">
        <v>496000000000</v>
      </c>
    </row>
    <row r="24929" spans="3:11" x14ac:dyDescent="0.25">
      <c r="C24929" s="660">
        <v>45975</v>
      </c>
      <c r="D24929" s="661" t="s">
        <v>312</v>
      </c>
      <c r="E24929" s="662">
        <v>25000</v>
      </c>
      <c r="F24929" s="662">
        <v>24999</v>
      </c>
      <c r="G24929" s="662">
        <v>24800</v>
      </c>
      <c r="H24929" s="661">
        <v>20</v>
      </c>
      <c r="I24929" s="662">
        <v>500000</v>
      </c>
      <c r="J24929" s="663">
        <v>20000000</v>
      </c>
      <c r="K24929" s="662">
        <v>496000000000</v>
      </c>
    </row>
    <row r="24930" spans="3:11" x14ac:dyDescent="0.25">
      <c r="C24930" s="660">
        <v>45975</v>
      </c>
      <c r="D24930" s="661" t="s">
        <v>317</v>
      </c>
      <c r="E24930" s="662">
        <v>120000</v>
      </c>
      <c r="F24930" s="662">
        <v>120500</v>
      </c>
      <c r="G24930" s="662">
        <v>119000</v>
      </c>
      <c r="H24930" s="661">
        <v>5</v>
      </c>
      <c r="I24930" s="662">
        <v>600000</v>
      </c>
      <c r="J24930" s="663">
        <v>15000000</v>
      </c>
      <c r="K24930" s="662">
        <v>1785000000000</v>
      </c>
    </row>
    <row r="24931" spans="3:11" x14ac:dyDescent="0.25">
      <c r="C24931" s="660">
        <v>45975</v>
      </c>
      <c r="D24931" s="661" t="s">
        <v>317</v>
      </c>
      <c r="E24931" s="662">
        <v>120000</v>
      </c>
      <c r="F24931" s="662">
        <v>120500</v>
      </c>
      <c r="G24931" s="662">
        <v>119000</v>
      </c>
      <c r="H24931" s="661">
        <v>36</v>
      </c>
      <c r="I24931" s="662">
        <v>4320000</v>
      </c>
      <c r="J24931" s="663">
        <v>15000000</v>
      </c>
      <c r="K24931" s="662">
        <v>1785000000000</v>
      </c>
    </row>
    <row r="24932" spans="3:11" x14ac:dyDescent="0.25">
      <c r="C24932" s="660">
        <v>45975</v>
      </c>
      <c r="D24932" s="661" t="s">
        <v>310</v>
      </c>
      <c r="E24932" s="662">
        <v>100000</v>
      </c>
      <c r="F24932" s="662">
        <v>95000</v>
      </c>
      <c r="G24932" s="662">
        <v>97000</v>
      </c>
      <c r="H24932" s="661">
        <v>4</v>
      </c>
      <c r="I24932" s="662">
        <v>400000</v>
      </c>
      <c r="J24932" s="663">
        <v>19450000</v>
      </c>
      <c r="K24932" s="662">
        <v>1886650000000</v>
      </c>
    </row>
    <row r="24933" spans="3:11" x14ac:dyDescent="0.25">
      <c r="C24933" s="660">
        <v>45975</v>
      </c>
      <c r="D24933" s="661" t="s">
        <v>310</v>
      </c>
      <c r="E24933" s="662">
        <v>100000</v>
      </c>
      <c r="F24933" s="662">
        <v>95000</v>
      </c>
      <c r="G24933" s="662">
        <v>97000</v>
      </c>
      <c r="H24933" s="661">
        <v>6</v>
      </c>
      <c r="I24933" s="662">
        <v>600000</v>
      </c>
      <c r="J24933" s="663">
        <v>19450000</v>
      </c>
      <c r="K24933" s="662">
        <v>1886650000000</v>
      </c>
    </row>
    <row r="24934" spans="3:11" x14ac:dyDescent="0.25">
      <c r="C24934" s="660">
        <v>45975</v>
      </c>
      <c r="D24934" s="661" t="s">
        <v>1154</v>
      </c>
      <c r="E24934" s="662">
        <v>55500</v>
      </c>
      <c r="F24934" s="662">
        <v>55000</v>
      </c>
      <c r="G24934" s="662">
        <v>55000</v>
      </c>
      <c r="H24934" s="661">
        <v>4</v>
      </c>
      <c r="I24934" s="662">
        <v>222000</v>
      </c>
      <c r="J24934" s="663">
        <v>600000</v>
      </c>
      <c r="K24934" s="662">
        <v>33000000000</v>
      </c>
    </row>
    <row r="24935" spans="3:11" x14ac:dyDescent="0.25">
      <c r="C24935" s="660">
        <v>45975</v>
      </c>
      <c r="D24935" s="661" t="s">
        <v>1154</v>
      </c>
      <c r="E24935" s="662">
        <v>55500</v>
      </c>
      <c r="F24935" s="662">
        <v>55000</v>
      </c>
      <c r="G24935" s="662">
        <v>55000</v>
      </c>
      <c r="H24935" s="661">
        <v>1</v>
      </c>
      <c r="I24935" s="662">
        <v>55500</v>
      </c>
      <c r="J24935" s="663">
        <v>600000</v>
      </c>
      <c r="K24935" s="662">
        <v>33000000000</v>
      </c>
    </row>
    <row r="24936" spans="3:11" x14ac:dyDescent="0.25">
      <c r="C24936" s="660">
        <v>45975</v>
      </c>
      <c r="D24936" s="661" t="s">
        <v>1154</v>
      </c>
      <c r="E24936" s="662">
        <v>55500</v>
      </c>
      <c r="F24936" s="662">
        <v>55000</v>
      </c>
      <c r="G24936" s="662">
        <v>55000</v>
      </c>
      <c r="H24936" s="661">
        <v>5</v>
      </c>
      <c r="I24936" s="662">
        <v>277500</v>
      </c>
      <c r="J24936" s="663">
        <v>600000</v>
      </c>
      <c r="K24936" s="662">
        <v>33000000000</v>
      </c>
    </row>
    <row r="24937" spans="3:11" x14ac:dyDescent="0.25">
      <c r="C24937" s="660">
        <v>45975</v>
      </c>
      <c r="D24937" s="661" t="s">
        <v>317</v>
      </c>
      <c r="E24937" s="662">
        <v>120000</v>
      </c>
      <c r="F24937" s="662">
        <v>120500</v>
      </c>
      <c r="G24937" s="662">
        <v>119000</v>
      </c>
      <c r="H24937" s="661">
        <v>1</v>
      </c>
      <c r="I24937" s="662">
        <v>120000</v>
      </c>
      <c r="J24937" s="663">
        <v>15000000</v>
      </c>
      <c r="K24937" s="662">
        <v>1785000000000</v>
      </c>
    </row>
    <row r="24938" spans="3:11" x14ac:dyDescent="0.25">
      <c r="C24938" s="660">
        <v>45975</v>
      </c>
      <c r="D24938" s="661" t="s">
        <v>317</v>
      </c>
      <c r="E24938" s="662">
        <v>120000</v>
      </c>
      <c r="F24938" s="662">
        <v>120500</v>
      </c>
      <c r="G24938" s="662">
        <v>119000</v>
      </c>
      <c r="H24938" s="661">
        <v>8</v>
      </c>
      <c r="I24938" s="662">
        <v>960000</v>
      </c>
      <c r="J24938" s="663">
        <v>15000000</v>
      </c>
      <c r="K24938" s="662">
        <v>1785000000000</v>
      </c>
    </row>
    <row r="24939" spans="3:11" x14ac:dyDescent="0.25">
      <c r="C24939" s="660">
        <v>45975</v>
      </c>
      <c r="D24939" s="661" t="s">
        <v>317</v>
      </c>
      <c r="E24939" s="662">
        <v>120000</v>
      </c>
      <c r="F24939" s="662">
        <v>120500</v>
      </c>
      <c r="G24939" s="662">
        <v>119000</v>
      </c>
      <c r="H24939" s="661">
        <v>1</v>
      </c>
      <c r="I24939" s="662">
        <v>120000</v>
      </c>
      <c r="J24939" s="663">
        <v>15000000</v>
      </c>
      <c r="K24939" s="662">
        <v>1785000000000</v>
      </c>
    </row>
    <row r="24940" spans="3:11" x14ac:dyDescent="0.25">
      <c r="C24940" s="660">
        <v>45975</v>
      </c>
      <c r="D24940" s="661" t="s">
        <v>317</v>
      </c>
      <c r="E24940" s="662">
        <v>120000</v>
      </c>
      <c r="F24940" s="662">
        <v>120500</v>
      </c>
      <c r="G24940" s="662">
        <v>119000</v>
      </c>
      <c r="H24940" s="661">
        <v>2</v>
      </c>
      <c r="I24940" s="662">
        <v>240000</v>
      </c>
      <c r="J24940" s="663">
        <v>15000000</v>
      </c>
      <c r="K24940" s="662">
        <v>1785000000000</v>
      </c>
    </row>
    <row r="24941" spans="3:11" x14ac:dyDescent="0.25">
      <c r="C24941" s="660">
        <v>45975</v>
      </c>
      <c r="D24941" s="661" t="s">
        <v>317</v>
      </c>
      <c r="E24941" s="662">
        <v>120000</v>
      </c>
      <c r="F24941" s="662">
        <v>120500</v>
      </c>
      <c r="G24941" s="662">
        <v>119000</v>
      </c>
      <c r="H24941" s="661">
        <v>3</v>
      </c>
      <c r="I24941" s="662">
        <v>360000</v>
      </c>
      <c r="J24941" s="663">
        <v>15000000</v>
      </c>
      <c r="K24941" s="662">
        <v>1785000000000</v>
      </c>
    </row>
    <row r="24942" spans="3:11" x14ac:dyDescent="0.25">
      <c r="C24942" s="660">
        <v>45975</v>
      </c>
      <c r="D24942" s="661" t="s">
        <v>317</v>
      </c>
      <c r="E24942" s="662">
        <v>120000</v>
      </c>
      <c r="F24942" s="662">
        <v>120500</v>
      </c>
      <c r="G24942" s="662">
        <v>119000</v>
      </c>
      <c r="H24942" s="661">
        <v>6</v>
      </c>
      <c r="I24942" s="662">
        <v>720000</v>
      </c>
      <c r="J24942" s="663">
        <v>15000000</v>
      </c>
      <c r="K24942" s="662">
        <v>1785000000000</v>
      </c>
    </row>
    <row r="24943" spans="3:11" x14ac:dyDescent="0.25">
      <c r="C24943" s="660">
        <v>45975</v>
      </c>
      <c r="D24943" s="661" t="s">
        <v>1155</v>
      </c>
      <c r="E24943" s="662">
        <v>36000</v>
      </c>
      <c r="F24943" s="662">
        <v>36000</v>
      </c>
      <c r="G24943" s="662">
        <v>36000</v>
      </c>
      <c r="H24943" s="661">
        <v>1</v>
      </c>
      <c r="I24943" s="662">
        <v>36000</v>
      </c>
      <c r="J24943" s="663">
        <v>2400000</v>
      </c>
      <c r="K24943" s="662">
        <v>86400000000</v>
      </c>
    </row>
    <row r="24944" spans="3:11" x14ac:dyDescent="0.25">
      <c r="C24944" s="660">
        <v>45975</v>
      </c>
      <c r="D24944" s="661" t="s">
        <v>312</v>
      </c>
      <c r="E24944" s="662">
        <v>25000</v>
      </c>
      <c r="F24944" s="662">
        <v>24999</v>
      </c>
      <c r="G24944" s="662">
        <v>24800</v>
      </c>
      <c r="H24944" s="661">
        <v>1</v>
      </c>
      <c r="I24944" s="662">
        <v>25000</v>
      </c>
      <c r="J24944" s="663">
        <v>20000000</v>
      </c>
      <c r="K24944" s="662">
        <v>496000000000</v>
      </c>
    </row>
    <row r="24945" spans="3:11" x14ac:dyDescent="0.25">
      <c r="C24945" s="660">
        <v>45975</v>
      </c>
      <c r="D24945" s="661" t="s">
        <v>317</v>
      </c>
      <c r="E24945" s="662">
        <v>120000</v>
      </c>
      <c r="F24945" s="662">
        <v>120500</v>
      </c>
      <c r="G24945" s="662">
        <v>119000</v>
      </c>
      <c r="H24945" s="661">
        <v>1</v>
      </c>
      <c r="I24945" s="662">
        <v>120000</v>
      </c>
      <c r="J24945" s="663">
        <v>15000000</v>
      </c>
      <c r="K24945" s="662">
        <v>1785000000000</v>
      </c>
    </row>
    <row r="24946" spans="3:11" x14ac:dyDescent="0.25">
      <c r="C24946" s="660">
        <v>45975</v>
      </c>
      <c r="D24946" s="661" t="s">
        <v>310</v>
      </c>
      <c r="E24946" s="662">
        <v>100000</v>
      </c>
      <c r="F24946" s="662">
        <v>95000</v>
      </c>
      <c r="G24946" s="662">
        <v>97000</v>
      </c>
      <c r="H24946" s="661">
        <v>1</v>
      </c>
      <c r="I24946" s="662">
        <v>100000</v>
      </c>
      <c r="J24946" s="663">
        <v>19450000</v>
      </c>
      <c r="K24946" s="662">
        <v>1886650000000</v>
      </c>
    </row>
    <row r="24947" spans="3:11" x14ac:dyDescent="0.25">
      <c r="C24947" s="660">
        <v>45975</v>
      </c>
      <c r="D24947" s="661" t="s">
        <v>1154</v>
      </c>
      <c r="E24947" s="662">
        <v>55500</v>
      </c>
      <c r="F24947" s="662">
        <v>55000</v>
      </c>
      <c r="G24947" s="662">
        <v>55000</v>
      </c>
      <c r="H24947" s="661">
        <v>3</v>
      </c>
      <c r="I24947" s="662">
        <v>166500</v>
      </c>
      <c r="J24947" s="663">
        <v>600000</v>
      </c>
      <c r="K24947" s="662">
        <v>33000000000</v>
      </c>
    </row>
    <row r="24948" spans="3:11" x14ac:dyDescent="0.25">
      <c r="C24948" s="660">
        <v>45975</v>
      </c>
      <c r="D24948" s="661" t="s">
        <v>1154</v>
      </c>
      <c r="E24948" s="662">
        <v>55000</v>
      </c>
      <c r="F24948" s="662">
        <v>55000</v>
      </c>
      <c r="G24948" s="662">
        <v>55000</v>
      </c>
      <c r="H24948" s="661">
        <v>20</v>
      </c>
      <c r="I24948" s="662">
        <v>1100000</v>
      </c>
      <c r="J24948" s="663">
        <v>600000</v>
      </c>
      <c r="K24948" s="662">
        <v>33000000000</v>
      </c>
    </row>
    <row r="24949" spans="3:11" x14ac:dyDescent="0.25">
      <c r="C24949" s="660">
        <v>45975</v>
      </c>
      <c r="D24949" s="661" t="s">
        <v>1154</v>
      </c>
      <c r="E24949" s="662">
        <v>55000</v>
      </c>
      <c r="F24949" s="662">
        <v>55000</v>
      </c>
      <c r="G24949" s="662">
        <v>55000</v>
      </c>
      <c r="H24949" s="661">
        <v>10</v>
      </c>
      <c r="I24949" s="662">
        <v>550000</v>
      </c>
      <c r="J24949" s="663">
        <v>600000</v>
      </c>
      <c r="K24949" s="662">
        <v>33000000000</v>
      </c>
    </row>
    <row r="24950" spans="3:11" x14ac:dyDescent="0.25">
      <c r="C24950" s="660">
        <v>45975</v>
      </c>
      <c r="D24950" s="661" t="s">
        <v>312</v>
      </c>
      <c r="E24950" s="662">
        <v>25000</v>
      </c>
      <c r="F24950" s="662">
        <v>24999</v>
      </c>
      <c r="G24950" s="662">
        <v>24800</v>
      </c>
      <c r="H24950" s="661">
        <v>1</v>
      </c>
      <c r="I24950" s="662">
        <v>25000</v>
      </c>
      <c r="J24950" s="663">
        <v>20000000</v>
      </c>
      <c r="K24950" s="662">
        <v>496000000000</v>
      </c>
    </row>
    <row r="24951" spans="3:11" x14ac:dyDescent="0.25">
      <c r="C24951" s="660">
        <v>45975</v>
      </c>
      <c r="D24951" s="661" t="s">
        <v>312</v>
      </c>
      <c r="E24951" s="662">
        <v>25000</v>
      </c>
      <c r="F24951" s="662">
        <v>24999</v>
      </c>
      <c r="G24951" s="662">
        <v>24800</v>
      </c>
      <c r="H24951" s="661">
        <v>1</v>
      </c>
      <c r="I24951" s="662">
        <v>25000</v>
      </c>
      <c r="J24951" s="663">
        <v>20000000</v>
      </c>
      <c r="K24951" s="662">
        <v>496000000000</v>
      </c>
    </row>
    <row r="24952" spans="3:11" x14ac:dyDescent="0.25">
      <c r="C24952" s="660">
        <v>45975</v>
      </c>
      <c r="D24952" s="661" t="s">
        <v>312</v>
      </c>
      <c r="E24952" s="662">
        <v>25000</v>
      </c>
      <c r="F24952" s="662">
        <v>24999</v>
      </c>
      <c r="G24952" s="662">
        <v>24800</v>
      </c>
      <c r="H24952" s="661">
        <v>5</v>
      </c>
      <c r="I24952" s="662">
        <v>125000</v>
      </c>
      <c r="J24952" s="663">
        <v>20000000</v>
      </c>
      <c r="K24952" s="662">
        <v>496000000000</v>
      </c>
    </row>
    <row r="24953" spans="3:11" x14ac:dyDescent="0.25">
      <c r="C24953" s="660">
        <v>45975</v>
      </c>
      <c r="D24953" s="661" t="s">
        <v>312</v>
      </c>
      <c r="E24953" s="662">
        <v>25000</v>
      </c>
      <c r="F24953" s="662">
        <v>24999</v>
      </c>
      <c r="G24953" s="662">
        <v>24800</v>
      </c>
      <c r="H24953" s="661">
        <v>3</v>
      </c>
      <c r="I24953" s="662">
        <v>75000</v>
      </c>
      <c r="J24953" s="663">
        <v>20000000</v>
      </c>
      <c r="K24953" s="662">
        <v>496000000000</v>
      </c>
    </row>
    <row r="24954" spans="3:11" x14ac:dyDescent="0.25">
      <c r="C24954" s="660">
        <v>45975</v>
      </c>
      <c r="D24954" s="661" t="s">
        <v>1155</v>
      </c>
      <c r="E24954" s="662">
        <v>36000</v>
      </c>
      <c r="F24954" s="662">
        <v>36000</v>
      </c>
      <c r="G24954" s="662">
        <v>36000</v>
      </c>
      <c r="H24954" s="661">
        <v>5</v>
      </c>
      <c r="I24954" s="662">
        <v>180000</v>
      </c>
      <c r="J24954" s="663">
        <v>2400000</v>
      </c>
      <c r="K24954" s="662">
        <v>86400000000</v>
      </c>
    </row>
    <row r="24955" spans="3:11" x14ac:dyDescent="0.25">
      <c r="C24955" s="660">
        <v>45975</v>
      </c>
      <c r="D24955" s="661" t="s">
        <v>317</v>
      </c>
      <c r="E24955" s="662">
        <v>120000</v>
      </c>
      <c r="F24955" s="662">
        <v>120500</v>
      </c>
      <c r="G24955" s="662">
        <v>119000</v>
      </c>
      <c r="H24955" s="661">
        <v>1</v>
      </c>
      <c r="I24955" s="662">
        <v>120000</v>
      </c>
      <c r="J24955" s="663">
        <v>15000000</v>
      </c>
      <c r="K24955" s="662">
        <v>1785000000000</v>
      </c>
    </row>
    <row r="24956" spans="3:11" x14ac:dyDescent="0.25">
      <c r="C24956" s="660">
        <v>45975</v>
      </c>
      <c r="D24956" s="661" t="s">
        <v>312</v>
      </c>
      <c r="E24956" s="662">
        <v>25000</v>
      </c>
      <c r="F24956" s="662">
        <v>24999</v>
      </c>
      <c r="G24956" s="662">
        <v>24800</v>
      </c>
      <c r="H24956" s="661">
        <v>1</v>
      </c>
      <c r="I24956" s="662">
        <v>25000</v>
      </c>
      <c r="J24956" s="663">
        <v>20000000</v>
      </c>
      <c r="K24956" s="662">
        <v>496000000000</v>
      </c>
    </row>
    <row r="24957" spans="3:11" x14ac:dyDescent="0.25">
      <c r="C24957" s="660">
        <v>45975</v>
      </c>
      <c r="D24957" s="661" t="s">
        <v>310</v>
      </c>
      <c r="E24957" s="662">
        <v>99500</v>
      </c>
      <c r="F24957" s="662">
        <v>95000</v>
      </c>
      <c r="G24957" s="662">
        <v>97000</v>
      </c>
      <c r="H24957" s="661">
        <v>6</v>
      </c>
      <c r="I24957" s="662">
        <v>597000</v>
      </c>
      <c r="J24957" s="663">
        <v>19450000</v>
      </c>
      <c r="K24957" s="662">
        <v>1886650000000</v>
      </c>
    </row>
    <row r="24958" spans="3:11" x14ac:dyDescent="0.25">
      <c r="C24958" s="660">
        <v>45975</v>
      </c>
      <c r="D24958" s="661" t="s">
        <v>317</v>
      </c>
      <c r="E24958" s="662">
        <v>115500</v>
      </c>
      <c r="F24958" s="662">
        <v>120500</v>
      </c>
      <c r="G24958" s="662">
        <v>119000</v>
      </c>
      <c r="H24958" s="661">
        <v>10</v>
      </c>
      <c r="I24958" s="662">
        <v>1155000</v>
      </c>
      <c r="J24958" s="663">
        <v>15000000</v>
      </c>
      <c r="K24958" s="662">
        <v>1785000000000</v>
      </c>
    </row>
    <row r="24959" spans="3:11" x14ac:dyDescent="0.25">
      <c r="C24959" s="660">
        <v>45975</v>
      </c>
      <c r="D24959" s="661" t="s">
        <v>317</v>
      </c>
      <c r="E24959" s="662">
        <v>115050</v>
      </c>
      <c r="F24959" s="662">
        <v>120500</v>
      </c>
      <c r="G24959" s="662">
        <v>119000</v>
      </c>
      <c r="H24959" s="661">
        <v>3</v>
      </c>
      <c r="I24959" s="662">
        <v>345150</v>
      </c>
      <c r="J24959" s="663">
        <v>15000000</v>
      </c>
      <c r="K24959" s="662">
        <v>1785000000000</v>
      </c>
    </row>
    <row r="24960" spans="3:11" x14ac:dyDescent="0.25">
      <c r="C24960" s="660">
        <v>45975</v>
      </c>
      <c r="D24960" s="661" t="s">
        <v>312</v>
      </c>
      <c r="E24960" s="662">
        <v>25000</v>
      </c>
      <c r="F24960" s="662">
        <v>24999</v>
      </c>
      <c r="G24960" s="662">
        <v>24800</v>
      </c>
      <c r="H24960" s="661">
        <v>1</v>
      </c>
      <c r="I24960" s="662">
        <v>25000</v>
      </c>
      <c r="J24960" s="663">
        <v>20000000</v>
      </c>
      <c r="K24960" s="662">
        <v>496000000000</v>
      </c>
    </row>
    <row r="24961" spans="3:11" x14ac:dyDescent="0.25">
      <c r="C24961" s="660">
        <v>45975</v>
      </c>
      <c r="D24961" s="661" t="s">
        <v>1155</v>
      </c>
      <c r="E24961" s="662">
        <v>36000</v>
      </c>
      <c r="F24961" s="662">
        <v>36000</v>
      </c>
      <c r="G24961" s="662">
        <v>36000</v>
      </c>
      <c r="H24961" s="661">
        <v>2</v>
      </c>
      <c r="I24961" s="662">
        <v>72000</v>
      </c>
      <c r="J24961" s="663">
        <v>2400000</v>
      </c>
      <c r="K24961" s="662">
        <v>86400000000</v>
      </c>
    </row>
    <row r="24962" spans="3:11" x14ac:dyDescent="0.25">
      <c r="C24962" s="660">
        <v>45975</v>
      </c>
      <c r="D24962" s="661" t="s">
        <v>317</v>
      </c>
      <c r="E24962" s="662">
        <v>116000</v>
      </c>
      <c r="F24962" s="662">
        <v>120500</v>
      </c>
      <c r="G24962" s="662">
        <v>119000</v>
      </c>
      <c r="H24962" s="661">
        <v>10</v>
      </c>
      <c r="I24962" s="662">
        <v>1160000</v>
      </c>
      <c r="J24962" s="663">
        <v>15000000</v>
      </c>
      <c r="K24962" s="662">
        <v>1785000000000</v>
      </c>
    </row>
    <row r="24963" spans="3:11" x14ac:dyDescent="0.25">
      <c r="C24963" s="660">
        <v>45975</v>
      </c>
      <c r="D24963" s="661" t="s">
        <v>312</v>
      </c>
      <c r="E24963" s="662">
        <v>25000</v>
      </c>
      <c r="F24963" s="662">
        <v>24999</v>
      </c>
      <c r="G24963" s="662">
        <v>24800</v>
      </c>
      <c r="H24963" s="661">
        <v>9</v>
      </c>
      <c r="I24963" s="662">
        <v>225000</v>
      </c>
      <c r="J24963" s="663">
        <v>20000000</v>
      </c>
      <c r="K24963" s="662">
        <v>496000000000</v>
      </c>
    </row>
    <row r="24964" spans="3:11" x14ac:dyDescent="0.25">
      <c r="C24964" s="660">
        <v>45975</v>
      </c>
      <c r="D24964" s="661" t="s">
        <v>317</v>
      </c>
      <c r="E24964" s="662">
        <v>116100</v>
      </c>
      <c r="F24964" s="662">
        <v>120500</v>
      </c>
      <c r="G24964" s="662">
        <v>119000</v>
      </c>
      <c r="H24964" s="661">
        <v>10</v>
      </c>
      <c r="I24964" s="662">
        <v>1161000</v>
      </c>
      <c r="J24964" s="663">
        <v>15000000</v>
      </c>
      <c r="K24964" s="662">
        <v>1785000000000</v>
      </c>
    </row>
    <row r="24965" spans="3:11" x14ac:dyDescent="0.25">
      <c r="C24965" s="660">
        <v>45975</v>
      </c>
      <c r="D24965" s="661" t="s">
        <v>310</v>
      </c>
      <c r="E24965" s="662">
        <v>97000</v>
      </c>
      <c r="F24965" s="662">
        <v>95000</v>
      </c>
      <c r="G24965" s="662">
        <v>97000</v>
      </c>
      <c r="H24965" s="661">
        <v>3</v>
      </c>
      <c r="I24965" s="662">
        <v>291000</v>
      </c>
      <c r="J24965" s="663">
        <v>19450000</v>
      </c>
      <c r="K24965" s="662">
        <v>1886650000000</v>
      </c>
    </row>
    <row r="24966" spans="3:11" x14ac:dyDescent="0.25">
      <c r="C24966" s="660">
        <v>45975</v>
      </c>
      <c r="D24966" s="661" t="s">
        <v>1154</v>
      </c>
      <c r="E24966" s="662">
        <v>55000</v>
      </c>
      <c r="F24966" s="662">
        <v>55000</v>
      </c>
      <c r="G24966" s="662">
        <v>55000</v>
      </c>
      <c r="H24966" s="661">
        <v>15</v>
      </c>
      <c r="I24966" s="662">
        <v>825000</v>
      </c>
      <c r="J24966" s="663">
        <v>600000</v>
      </c>
      <c r="K24966" s="662">
        <v>33000000000</v>
      </c>
    </row>
    <row r="24967" spans="3:11" x14ac:dyDescent="0.25">
      <c r="C24967" s="660">
        <v>45975</v>
      </c>
      <c r="D24967" s="661" t="s">
        <v>1155</v>
      </c>
      <c r="E24967" s="662">
        <v>36000</v>
      </c>
      <c r="F24967" s="662">
        <v>36000</v>
      </c>
      <c r="G24967" s="662">
        <v>36000</v>
      </c>
      <c r="H24967" s="661">
        <v>8</v>
      </c>
      <c r="I24967" s="662">
        <v>288000</v>
      </c>
      <c r="J24967" s="663">
        <v>2400000</v>
      </c>
      <c r="K24967" s="662">
        <v>86400000000</v>
      </c>
    </row>
    <row r="24968" spans="3:11" x14ac:dyDescent="0.25">
      <c r="C24968" s="660">
        <v>45975</v>
      </c>
      <c r="D24968" s="661" t="s">
        <v>1155</v>
      </c>
      <c r="E24968" s="662">
        <v>36000</v>
      </c>
      <c r="F24968" s="662">
        <v>36000</v>
      </c>
      <c r="G24968" s="662">
        <v>36000</v>
      </c>
      <c r="H24968" s="661">
        <v>22</v>
      </c>
      <c r="I24968" s="662">
        <v>792000</v>
      </c>
      <c r="J24968" s="663">
        <v>2400000</v>
      </c>
      <c r="K24968" s="662">
        <v>86400000000</v>
      </c>
    </row>
    <row r="24969" spans="3:11" x14ac:dyDescent="0.25">
      <c r="C24969" s="660">
        <v>45975</v>
      </c>
      <c r="D24969" s="661" t="s">
        <v>312</v>
      </c>
      <c r="E24969" s="662">
        <v>24900</v>
      </c>
      <c r="F24969" s="662">
        <v>24999</v>
      </c>
      <c r="G24969" s="662">
        <v>24800</v>
      </c>
      <c r="H24969" s="661">
        <v>2</v>
      </c>
      <c r="I24969" s="662">
        <v>49800</v>
      </c>
      <c r="J24969" s="663">
        <v>20000000</v>
      </c>
      <c r="K24969" s="662">
        <v>496000000000</v>
      </c>
    </row>
    <row r="24970" spans="3:11" x14ac:dyDescent="0.25">
      <c r="C24970" s="660">
        <v>45975</v>
      </c>
      <c r="D24970" s="661" t="s">
        <v>317</v>
      </c>
      <c r="E24970" s="662">
        <v>118100</v>
      </c>
      <c r="F24970" s="662">
        <v>120500</v>
      </c>
      <c r="G24970" s="662">
        <v>119000</v>
      </c>
      <c r="H24970" s="661">
        <v>1</v>
      </c>
      <c r="I24970" s="662">
        <v>118100</v>
      </c>
      <c r="J24970" s="663">
        <v>15000000</v>
      </c>
      <c r="K24970" s="662">
        <v>1785000000000</v>
      </c>
    </row>
    <row r="24971" spans="3:11" x14ac:dyDescent="0.25">
      <c r="C24971" s="660">
        <v>45975</v>
      </c>
      <c r="D24971" s="661" t="s">
        <v>312</v>
      </c>
      <c r="E24971" s="662">
        <v>24800</v>
      </c>
      <c r="F24971" s="662">
        <v>24999</v>
      </c>
      <c r="G24971" s="662">
        <v>24800</v>
      </c>
      <c r="H24971" s="661">
        <v>2</v>
      </c>
      <c r="I24971" s="662">
        <v>49600</v>
      </c>
      <c r="J24971" s="663">
        <v>20000000</v>
      </c>
      <c r="K24971" s="662">
        <v>496000000000</v>
      </c>
    </row>
    <row r="24972" spans="3:11" x14ac:dyDescent="0.25">
      <c r="C24972" s="660">
        <v>45975</v>
      </c>
      <c r="D24972" s="661" t="s">
        <v>1154</v>
      </c>
      <c r="E24972" s="662">
        <v>55000</v>
      </c>
      <c r="F24972" s="662">
        <v>55000</v>
      </c>
      <c r="G24972" s="662">
        <v>55000</v>
      </c>
      <c r="H24972" s="661">
        <v>5</v>
      </c>
      <c r="I24972" s="662">
        <v>275000</v>
      </c>
      <c r="J24972" s="663">
        <v>600000</v>
      </c>
      <c r="K24972" s="662">
        <v>33000000000</v>
      </c>
    </row>
    <row r="24973" spans="3:11" x14ac:dyDescent="0.25">
      <c r="C24973" s="660">
        <v>45975</v>
      </c>
      <c r="D24973" s="661" t="s">
        <v>317</v>
      </c>
      <c r="E24973" s="662">
        <v>118100</v>
      </c>
      <c r="F24973" s="662">
        <v>120500</v>
      </c>
      <c r="G24973" s="662">
        <v>119000</v>
      </c>
      <c r="H24973" s="661">
        <v>1</v>
      </c>
      <c r="I24973" s="662">
        <v>118100</v>
      </c>
      <c r="J24973" s="663">
        <v>15000000</v>
      </c>
      <c r="K24973" s="662">
        <v>1785000000000</v>
      </c>
    </row>
    <row r="24974" spans="3:11" x14ac:dyDescent="0.25">
      <c r="C24974" s="660">
        <v>45975</v>
      </c>
      <c r="D24974" s="661" t="s">
        <v>317</v>
      </c>
      <c r="E24974" s="662">
        <v>118000</v>
      </c>
      <c r="F24974" s="662">
        <v>120500</v>
      </c>
      <c r="G24974" s="662">
        <v>119000</v>
      </c>
      <c r="H24974" s="661">
        <v>5</v>
      </c>
      <c r="I24974" s="662">
        <v>590000</v>
      </c>
      <c r="J24974" s="663">
        <v>15000000</v>
      </c>
      <c r="K24974" s="662">
        <v>1785000000000</v>
      </c>
    </row>
    <row r="24975" spans="3:11" x14ac:dyDescent="0.25">
      <c r="C24975" s="660">
        <v>45975</v>
      </c>
      <c r="D24975" s="661" t="s">
        <v>317</v>
      </c>
      <c r="E24975" s="662">
        <v>118000</v>
      </c>
      <c r="F24975" s="662">
        <v>120500</v>
      </c>
      <c r="G24975" s="662">
        <v>119000</v>
      </c>
      <c r="H24975" s="661">
        <v>25</v>
      </c>
      <c r="I24975" s="662">
        <v>2950000</v>
      </c>
      <c r="J24975" s="663">
        <v>15000000</v>
      </c>
      <c r="K24975" s="662">
        <v>1785000000000</v>
      </c>
    </row>
    <row r="24976" spans="3:11" x14ac:dyDescent="0.25">
      <c r="C24976" s="660">
        <v>45975</v>
      </c>
      <c r="D24976" s="661" t="s">
        <v>317</v>
      </c>
      <c r="E24976" s="662">
        <v>118100</v>
      </c>
      <c r="F24976" s="662">
        <v>120500</v>
      </c>
      <c r="G24976" s="662">
        <v>119000</v>
      </c>
      <c r="H24976" s="661">
        <v>9</v>
      </c>
      <c r="I24976" s="662">
        <v>1062900</v>
      </c>
      <c r="J24976" s="663">
        <v>15000000</v>
      </c>
      <c r="K24976" s="662">
        <v>1785000000000</v>
      </c>
    </row>
    <row r="24977" spans="3:11" x14ac:dyDescent="0.25">
      <c r="C24977" s="660">
        <v>45975</v>
      </c>
      <c r="D24977" s="661" t="s">
        <v>317</v>
      </c>
      <c r="E24977" s="662">
        <v>118100</v>
      </c>
      <c r="F24977" s="662">
        <v>120500</v>
      </c>
      <c r="G24977" s="662">
        <v>119000</v>
      </c>
      <c r="H24977" s="661">
        <v>10</v>
      </c>
      <c r="I24977" s="662">
        <v>1181000</v>
      </c>
      <c r="J24977" s="663">
        <v>15000000</v>
      </c>
      <c r="K24977" s="662">
        <v>1785000000000</v>
      </c>
    </row>
    <row r="24978" spans="3:11" x14ac:dyDescent="0.25">
      <c r="C24978" s="660">
        <v>45975</v>
      </c>
      <c r="D24978" s="661" t="s">
        <v>317</v>
      </c>
      <c r="E24978" s="662">
        <v>119000</v>
      </c>
      <c r="F24978" s="662">
        <v>120500</v>
      </c>
      <c r="G24978" s="662">
        <v>119000</v>
      </c>
      <c r="H24978" s="661">
        <v>20</v>
      </c>
      <c r="I24978" s="662">
        <v>2380000</v>
      </c>
      <c r="J24978" s="663">
        <v>15000000</v>
      </c>
      <c r="K24978" s="662">
        <v>1785000000000</v>
      </c>
    </row>
    <row r="24979" spans="3:11" x14ac:dyDescent="0.25">
      <c r="C24979" s="660">
        <v>45975</v>
      </c>
      <c r="D24979" s="661" t="s">
        <v>317</v>
      </c>
      <c r="E24979" s="662">
        <v>119000</v>
      </c>
      <c r="F24979" s="662">
        <v>120500</v>
      </c>
      <c r="G24979" s="662">
        <v>119000</v>
      </c>
      <c r="H24979" s="661">
        <v>30</v>
      </c>
      <c r="I24979" s="662">
        <v>3570000</v>
      </c>
      <c r="J24979" s="663">
        <v>15000000</v>
      </c>
      <c r="K24979" s="662">
        <v>1785000000000</v>
      </c>
    </row>
    <row r="24980" spans="3:11" x14ac:dyDescent="0.25">
      <c r="C24980" s="660">
        <v>45975</v>
      </c>
      <c r="D24980" s="661" t="s">
        <v>317</v>
      </c>
      <c r="E24980" s="662">
        <v>119000</v>
      </c>
      <c r="F24980" s="662">
        <v>120500</v>
      </c>
      <c r="G24980" s="662">
        <v>119000</v>
      </c>
      <c r="H24980" s="661">
        <v>25</v>
      </c>
      <c r="I24980" s="662">
        <v>2975000</v>
      </c>
      <c r="J24980" s="663">
        <v>15000000</v>
      </c>
      <c r="K24980" s="662">
        <v>1785000000000</v>
      </c>
    </row>
    <row r="24981" spans="3:11" x14ac:dyDescent="0.25">
      <c r="C24981" s="660">
        <v>45978</v>
      </c>
      <c r="D24981" s="661" t="s">
        <v>312</v>
      </c>
      <c r="E24981" s="662">
        <v>24401</v>
      </c>
      <c r="F24981" s="662">
        <v>24800</v>
      </c>
      <c r="G24981" s="662">
        <v>24100</v>
      </c>
      <c r="H24981" s="661">
        <v>64</v>
      </c>
      <c r="I24981" s="662">
        <v>1561664</v>
      </c>
      <c r="J24981" s="663">
        <v>20000000</v>
      </c>
      <c r="K24981" s="662">
        <v>482000000000</v>
      </c>
    </row>
    <row r="24982" spans="3:11" x14ac:dyDescent="0.25">
      <c r="C24982" s="660">
        <v>45978</v>
      </c>
      <c r="D24982" s="661" t="s">
        <v>312</v>
      </c>
      <c r="E24982" s="662">
        <v>24401</v>
      </c>
      <c r="F24982" s="662">
        <v>24800</v>
      </c>
      <c r="G24982" s="662">
        <v>24100</v>
      </c>
      <c r="H24982" s="661">
        <v>40</v>
      </c>
      <c r="I24982" s="662">
        <v>976040</v>
      </c>
      <c r="J24982" s="663">
        <v>20000000</v>
      </c>
      <c r="K24982" s="662">
        <v>482000000000</v>
      </c>
    </row>
    <row r="24983" spans="3:11" x14ac:dyDescent="0.25">
      <c r="C24983" s="660">
        <v>45978</v>
      </c>
      <c r="D24983" s="661" t="s">
        <v>1154</v>
      </c>
      <c r="E24983" s="662">
        <v>55000</v>
      </c>
      <c r="F24983" s="662">
        <v>55000</v>
      </c>
      <c r="G24983" s="662">
        <v>55000</v>
      </c>
      <c r="H24983" s="661">
        <v>1</v>
      </c>
      <c r="I24983" s="662">
        <v>55000</v>
      </c>
      <c r="J24983" s="663">
        <v>600000</v>
      </c>
      <c r="K24983" s="662">
        <v>33000000000</v>
      </c>
    </row>
    <row r="24984" spans="3:11" x14ac:dyDescent="0.25">
      <c r="C24984" s="660">
        <v>45978</v>
      </c>
      <c r="D24984" s="661" t="s">
        <v>1154</v>
      </c>
      <c r="E24984" s="662">
        <v>55000</v>
      </c>
      <c r="F24984" s="662">
        <v>55000</v>
      </c>
      <c r="G24984" s="662">
        <v>55000</v>
      </c>
      <c r="H24984" s="661">
        <v>2</v>
      </c>
      <c r="I24984" s="662">
        <v>110000</v>
      </c>
      <c r="J24984" s="663">
        <v>600000</v>
      </c>
      <c r="K24984" s="662">
        <v>33000000000</v>
      </c>
    </row>
    <row r="24985" spans="3:11" x14ac:dyDescent="0.25">
      <c r="C24985" s="660">
        <v>45978</v>
      </c>
      <c r="D24985" s="661" t="s">
        <v>312</v>
      </c>
      <c r="E24985" s="662">
        <v>24401</v>
      </c>
      <c r="F24985" s="662">
        <v>24800</v>
      </c>
      <c r="G24985" s="662">
        <v>24100</v>
      </c>
      <c r="H24985" s="661">
        <v>1</v>
      </c>
      <c r="I24985" s="662">
        <v>24401</v>
      </c>
      <c r="J24985" s="663">
        <v>20000000</v>
      </c>
      <c r="K24985" s="662">
        <v>482000000000</v>
      </c>
    </row>
    <row r="24986" spans="3:11" x14ac:dyDescent="0.25">
      <c r="C24986" s="660">
        <v>45978</v>
      </c>
      <c r="D24986" s="661" t="s">
        <v>312</v>
      </c>
      <c r="E24986" s="662">
        <v>24401</v>
      </c>
      <c r="F24986" s="662">
        <v>24800</v>
      </c>
      <c r="G24986" s="662">
        <v>24100</v>
      </c>
      <c r="H24986" s="661">
        <v>2</v>
      </c>
      <c r="I24986" s="662">
        <v>48802</v>
      </c>
      <c r="J24986" s="663">
        <v>20000000</v>
      </c>
      <c r="K24986" s="662">
        <v>482000000000</v>
      </c>
    </row>
    <row r="24987" spans="3:11" x14ac:dyDescent="0.25">
      <c r="C24987" s="660">
        <v>45978</v>
      </c>
      <c r="D24987" s="661" t="s">
        <v>312</v>
      </c>
      <c r="E24987" s="662">
        <v>24401</v>
      </c>
      <c r="F24987" s="662">
        <v>24800</v>
      </c>
      <c r="G24987" s="662">
        <v>24100</v>
      </c>
      <c r="H24987" s="661">
        <v>20</v>
      </c>
      <c r="I24987" s="662">
        <v>488020</v>
      </c>
      <c r="J24987" s="663">
        <v>20000000</v>
      </c>
      <c r="K24987" s="662">
        <v>482000000000</v>
      </c>
    </row>
    <row r="24988" spans="3:11" x14ac:dyDescent="0.25">
      <c r="C24988" s="660">
        <v>45978</v>
      </c>
      <c r="D24988" s="661" t="s">
        <v>312</v>
      </c>
      <c r="E24988" s="662">
        <v>24401</v>
      </c>
      <c r="F24988" s="662">
        <v>24800</v>
      </c>
      <c r="G24988" s="662">
        <v>24100</v>
      </c>
      <c r="H24988" s="661">
        <v>1</v>
      </c>
      <c r="I24988" s="662">
        <v>24401</v>
      </c>
      <c r="J24988" s="663">
        <v>20000000</v>
      </c>
      <c r="K24988" s="662">
        <v>482000000000</v>
      </c>
    </row>
    <row r="24989" spans="3:11" x14ac:dyDescent="0.25">
      <c r="C24989" s="660">
        <v>45978</v>
      </c>
      <c r="D24989" s="661" t="s">
        <v>310</v>
      </c>
      <c r="E24989" s="662">
        <v>98000</v>
      </c>
      <c r="F24989" s="662">
        <v>97000</v>
      </c>
      <c r="G24989" s="662">
        <v>98000</v>
      </c>
      <c r="H24989" s="661">
        <v>1</v>
      </c>
      <c r="I24989" s="662">
        <v>98000</v>
      </c>
      <c r="J24989" s="663">
        <v>19450000</v>
      </c>
      <c r="K24989" s="662">
        <v>1906100000000</v>
      </c>
    </row>
    <row r="24990" spans="3:11" x14ac:dyDescent="0.25">
      <c r="C24990" s="660">
        <v>45978</v>
      </c>
      <c r="D24990" s="661" t="s">
        <v>310</v>
      </c>
      <c r="E24990" s="662">
        <v>98000</v>
      </c>
      <c r="F24990" s="662">
        <v>97000</v>
      </c>
      <c r="G24990" s="662">
        <v>98000</v>
      </c>
      <c r="H24990" s="661">
        <v>19</v>
      </c>
      <c r="I24990" s="662">
        <v>1862000</v>
      </c>
      <c r="J24990" s="663">
        <v>19450000</v>
      </c>
      <c r="K24990" s="662">
        <v>1906100000000</v>
      </c>
    </row>
    <row r="24991" spans="3:11" x14ac:dyDescent="0.25">
      <c r="C24991" s="660">
        <v>45978</v>
      </c>
      <c r="D24991" s="661" t="s">
        <v>310</v>
      </c>
      <c r="E24991" s="662">
        <v>98000</v>
      </c>
      <c r="F24991" s="662">
        <v>97000</v>
      </c>
      <c r="G24991" s="662">
        <v>98000</v>
      </c>
      <c r="H24991" s="661">
        <v>3</v>
      </c>
      <c r="I24991" s="662">
        <v>294000</v>
      </c>
      <c r="J24991" s="663">
        <v>19450000</v>
      </c>
      <c r="K24991" s="662">
        <v>1906100000000</v>
      </c>
    </row>
    <row r="24992" spans="3:11" x14ac:dyDescent="0.25">
      <c r="C24992" s="660">
        <v>45978</v>
      </c>
      <c r="D24992" s="661" t="s">
        <v>1154</v>
      </c>
      <c r="E24992" s="662">
        <v>55000</v>
      </c>
      <c r="F24992" s="662">
        <v>55000</v>
      </c>
      <c r="G24992" s="662">
        <v>55000</v>
      </c>
      <c r="H24992" s="661">
        <v>2</v>
      </c>
      <c r="I24992" s="662">
        <v>110000</v>
      </c>
      <c r="J24992" s="663">
        <v>600000</v>
      </c>
      <c r="K24992" s="662">
        <v>33000000000</v>
      </c>
    </row>
    <row r="24993" spans="3:11" x14ac:dyDescent="0.25">
      <c r="C24993" s="660">
        <v>45978</v>
      </c>
      <c r="D24993" s="661" t="s">
        <v>1154</v>
      </c>
      <c r="E24993" s="662">
        <v>55000</v>
      </c>
      <c r="F24993" s="662">
        <v>55000</v>
      </c>
      <c r="G24993" s="662">
        <v>55000</v>
      </c>
      <c r="H24993" s="661">
        <v>2</v>
      </c>
      <c r="I24993" s="662">
        <v>110000</v>
      </c>
      <c r="J24993" s="663">
        <v>600000</v>
      </c>
      <c r="K24993" s="662">
        <v>33000000000</v>
      </c>
    </row>
    <row r="24994" spans="3:11" x14ac:dyDescent="0.25">
      <c r="C24994" s="660">
        <v>45978</v>
      </c>
      <c r="D24994" s="661" t="s">
        <v>1154</v>
      </c>
      <c r="E24994" s="662">
        <v>55000</v>
      </c>
      <c r="F24994" s="662">
        <v>55000</v>
      </c>
      <c r="G24994" s="662">
        <v>55000</v>
      </c>
      <c r="H24994" s="661">
        <v>5</v>
      </c>
      <c r="I24994" s="662">
        <v>275000</v>
      </c>
      <c r="J24994" s="663">
        <v>600000</v>
      </c>
      <c r="K24994" s="662">
        <v>33000000000</v>
      </c>
    </row>
    <row r="24995" spans="3:11" x14ac:dyDescent="0.25">
      <c r="C24995" s="660">
        <v>45978</v>
      </c>
      <c r="D24995" s="661" t="s">
        <v>1154</v>
      </c>
      <c r="E24995" s="662">
        <v>55000</v>
      </c>
      <c r="F24995" s="662">
        <v>55000</v>
      </c>
      <c r="G24995" s="662">
        <v>55000</v>
      </c>
      <c r="H24995" s="661">
        <v>2</v>
      </c>
      <c r="I24995" s="662">
        <v>110000</v>
      </c>
      <c r="J24995" s="663">
        <v>600000</v>
      </c>
      <c r="K24995" s="662">
        <v>33000000000</v>
      </c>
    </row>
    <row r="24996" spans="3:11" x14ac:dyDescent="0.25">
      <c r="C24996" s="660">
        <v>45978</v>
      </c>
      <c r="D24996" s="661" t="s">
        <v>1154</v>
      </c>
      <c r="E24996" s="662">
        <v>55000</v>
      </c>
      <c r="F24996" s="662">
        <v>55000</v>
      </c>
      <c r="G24996" s="662">
        <v>55000</v>
      </c>
      <c r="H24996" s="661">
        <v>1</v>
      </c>
      <c r="I24996" s="662">
        <v>55000</v>
      </c>
      <c r="J24996" s="663">
        <v>600000</v>
      </c>
      <c r="K24996" s="662">
        <v>33000000000</v>
      </c>
    </row>
    <row r="24997" spans="3:11" x14ac:dyDescent="0.25">
      <c r="C24997" s="660">
        <v>45978</v>
      </c>
      <c r="D24997" s="661" t="s">
        <v>1154</v>
      </c>
      <c r="E24997" s="662">
        <v>55000</v>
      </c>
      <c r="F24997" s="662">
        <v>55000</v>
      </c>
      <c r="G24997" s="662">
        <v>55000</v>
      </c>
      <c r="H24997" s="661">
        <v>1</v>
      </c>
      <c r="I24997" s="662">
        <v>55000</v>
      </c>
      <c r="J24997" s="663">
        <v>600000</v>
      </c>
      <c r="K24997" s="662">
        <v>33000000000</v>
      </c>
    </row>
    <row r="24998" spans="3:11" x14ac:dyDescent="0.25">
      <c r="C24998" s="660">
        <v>45978</v>
      </c>
      <c r="D24998" s="661" t="s">
        <v>312</v>
      </c>
      <c r="E24998" s="662">
        <v>24401</v>
      </c>
      <c r="F24998" s="662">
        <v>24800</v>
      </c>
      <c r="G24998" s="662">
        <v>24100</v>
      </c>
      <c r="H24998" s="661">
        <v>2</v>
      </c>
      <c r="I24998" s="662">
        <v>48802</v>
      </c>
      <c r="J24998" s="663">
        <v>20000000</v>
      </c>
      <c r="K24998" s="662">
        <v>482000000000</v>
      </c>
    </row>
    <row r="24999" spans="3:11" x14ac:dyDescent="0.25">
      <c r="C24999" s="660">
        <v>45978</v>
      </c>
      <c r="D24999" s="661" t="s">
        <v>312</v>
      </c>
      <c r="E24999" s="662">
        <v>24401</v>
      </c>
      <c r="F24999" s="662">
        <v>24800</v>
      </c>
      <c r="G24999" s="662">
        <v>24100</v>
      </c>
      <c r="H24999" s="661">
        <v>2</v>
      </c>
      <c r="I24999" s="662">
        <v>48802</v>
      </c>
      <c r="J24999" s="663">
        <v>20000000</v>
      </c>
      <c r="K24999" s="662">
        <v>482000000000</v>
      </c>
    </row>
    <row r="25000" spans="3:11" x14ac:dyDescent="0.25">
      <c r="C25000" s="660">
        <v>45978</v>
      </c>
      <c r="D25000" s="661" t="s">
        <v>312</v>
      </c>
      <c r="E25000" s="662">
        <v>24401</v>
      </c>
      <c r="F25000" s="662">
        <v>24800</v>
      </c>
      <c r="G25000" s="662">
        <v>24100</v>
      </c>
      <c r="H25000" s="661">
        <v>2</v>
      </c>
      <c r="I25000" s="662">
        <v>48802</v>
      </c>
      <c r="J25000" s="663">
        <v>20000000</v>
      </c>
      <c r="K25000" s="662">
        <v>482000000000</v>
      </c>
    </row>
    <row r="25001" spans="3:11" x14ac:dyDescent="0.25">
      <c r="C25001" s="660">
        <v>45978</v>
      </c>
      <c r="D25001" s="661" t="s">
        <v>312</v>
      </c>
      <c r="E25001" s="662">
        <v>24401</v>
      </c>
      <c r="F25001" s="662">
        <v>24800</v>
      </c>
      <c r="G25001" s="662">
        <v>24100</v>
      </c>
      <c r="H25001" s="661">
        <v>6</v>
      </c>
      <c r="I25001" s="662">
        <v>146406</v>
      </c>
      <c r="J25001" s="663">
        <v>20000000</v>
      </c>
      <c r="K25001" s="662">
        <v>482000000000</v>
      </c>
    </row>
    <row r="25002" spans="3:11" x14ac:dyDescent="0.25">
      <c r="C25002" s="660">
        <v>45978</v>
      </c>
      <c r="D25002" s="661" t="s">
        <v>312</v>
      </c>
      <c r="E25002" s="662">
        <v>24401</v>
      </c>
      <c r="F25002" s="662">
        <v>24800</v>
      </c>
      <c r="G25002" s="662">
        <v>24100</v>
      </c>
      <c r="H25002" s="661">
        <v>10</v>
      </c>
      <c r="I25002" s="662">
        <v>244010</v>
      </c>
      <c r="J25002" s="663">
        <v>20000000</v>
      </c>
      <c r="K25002" s="662">
        <v>482000000000</v>
      </c>
    </row>
    <row r="25003" spans="3:11" x14ac:dyDescent="0.25">
      <c r="C25003" s="660">
        <v>45978</v>
      </c>
      <c r="D25003" s="661" t="s">
        <v>317</v>
      </c>
      <c r="E25003" s="662">
        <v>119500</v>
      </c>
      <c r="F25003" s="662">
        <v>119000</v>
      </c>
      <c r="G25003" s="662">
        <v>120000</v>
      </c>
      <c r="H25003" s="661">
        <v>7</v>
      </c>
      <c r="I25003" s="662">
        <v>836500</v>
      </c>
      <c r="J25003" s="663">
        <v>15000000</v>
      </c>
      <c r="K25003" s="662">
        <v>1800000000000</v>
      </c>
    </row>
    <row r="25004" spans="3:11" x14ac:dyDescent="0.25">
      <c r="C25004" s="660">
        <v>45978</v>
      </c>
      <c r="D25004" s="661" t="s">
        <v>317</v>
      </c>
      <c r="E25004" s="662">
        <v>119500</v>
      </c>
      <c r="F25004" s="662">
        <v>119000</v>
      </c>
      <c r="G25004" s="662">
        <v>120000</v>
      </c>
      <c r="H25004" s="661">
        <v>3</v>
      </c>
      <c r="I25004" s="662">
        <v>358500</v>
      </c>
      <c r="J25004" s="663">
        <v>15000000</v>
      </c>
      <c r="K25004" s="662">
        <v>1800000000000</v>
      </c>
    </row>
    <row r="25005" spans="3:11" x14ac:dyDescent="0.25">
      <c r="C25005" s="660">
        <v>45978</v>
      </c>
      <c r="D25005" s="661" t="s">
        <v>317</v>
      </c>
      <c r="E25005" s="662">
        <v>119500</v>
      </c>
      <c r="F25005" s="662">
        <v>119000</v>
      </c>
      <c r="G25005" s="662">
        <v>120000</v>
      </c>
      <c r="H25005" s="661">
        <v>1</v>
      </c>
      <c r="I25005" s="662">
        <v>119500</v>
      </c>
      <c r="J25005" s="663">
        <v>15000000</v>
      </c>
      <c r="K25005" s="662">
        <v>1800000000000</v>
      </c>
    </row>
    <row r="25006" spans="3:11" x14ac:dyDescent="0.25">
      <c r="C25006" s="660">
        <v>45978</v>
      </c>
      <c r="D25006" s="661" t="s">
        <v>317</v>
      </c>
      <c r="E25006" s="662">
        <v>119500</v>
      </c>
      <c r="F25006" s="662">
        <v>119000</v>
      </c>
      <c r="G25006" s="662">
        <v>120000</v>
      </c>
      <c r="H25006" s="661">
        <v>13</v>
      </c>
      <c r="I25006" s="662">
        <v>1553500</v>
      </c>
      <c r="J25006" s="663">
        <v>15000000</v>
      </c>
      <c r="K25006" s="662">
        <v>1800000000000</v>
      </c>
    </row>
    <row r="25007" spans="3:11" x14ac:dyDescent="0.25">
      <c r="C25007" s="660">
        <v>45978</v>
      </c>
      <c r="D25007" s="661" t="s">
        <v>317</v>
      </c>
      <c r="E25007" s="662">
        <v>119500</v>
      </c>
      <c r="F25007" s="662">
        <v>119000</v>
      </c>
      <c r="G25007" s="662">
        <v>120000</v>
      </c>
      <c r="H25007" s="661">
        <v>10</v>
      </c>
      <c r="I25007" s="662">
        <v>1195000</v>
      </c>
      <c r="J25007" s="663">
        <v>15000000</v>
      </c>
      <c r="K25007" s="662">
        <v>1800000000000</v>
      </c>
    </row>
    <row r="25008" spans="3:11" x14ac:dyDescent="0.25">
      <c r="C25008" s="660">
        <v>45978</v>
      </c>
      <c r="D25008" s="661" t="s">
        <v>317</v>
      </c>
      <c r="E25008" s="662">
        <v>119500</v>
      </c>
      <c r="F25008" s="662">
        <v>119000</v>
      </c>
      <c r="G25008" s="662">
        <v>120000</v>
      </c>
      <c r="H25008" s="661">
        <v>38</v>
      </c>
      <c r="I25008" s="662">
        <v>4541000</v>
      </c>
      <c r="J25008" s="663">
        <v>15000000</v>
      </c>
      <c r="K25008" s="662">
        <v>1800000000000</v>
      </c>
    </row>
    <row r="25009" spans="3:11" x14ac:dyDescent="0.25">
      <c r="C25009" s="660">
        <v>45978</v>
      </c>
      <c r="D25009" s="661" t="s">
        <v>317</v>
      </c>
      <c r="E25009" s="662">
        <v>119500</v>
      </c>
      <c r="F25009" s="662">
        <v>119000</v>
      </c>
      <c r="G25009" s="662">
        <v>120000</v>
      </c>
      <c r="H25009" s="661">
        <v>28</v>
      </c>
      <c r="I25009" s="662">
        <v>3346000</v>
      </c>
      <c r="J25009" s="663">
        <v>15000000</v>
      </c>
      <c r="K25009" s="662">
        <v>1800000000000</v>
      </c>
    </row>
    <row r="25010" spans="3:11" x14ac:dyDescent="0.25">
      <c r="C25010" s="660">
        <v>45978</v>
      </c>
      <c r="D25010" s="661" t="s">
        <v>317</v>
      </c>
      <c r="E25010" s="662">
        <v>119500</v>
      </c>
      <c r="F25010" s="662">
        <v>119000</v>
      </c>
      <c r="G25010" s="662">
        <v>120000</v>
      </c>
      <c r="H25010" s="661">
        <v>70</v>
      </c>
      <c r="I25010" s="662">
        <v>8365000</v>
      </c>
      <c r="J25010" s="663">
        <v>15000000</v>
      </c>
      <c r="K25010" s="662">
        <v>1800000000000</v>
      </c>
    </row>
    <row r="25011" spans="3:11" x14ac:dyDescent="0.25">
      <c r="C25011" s="660">
        <v>45978</v>
      </c>
      <c r="D25011" s="661" t="s">
        <v>317</v>
      </c>
      <c r="E25011" s="662">
        <v>119500</v>
      </c>
      <c r="F25011" s="662">
        <v>119000</v>
      </c>
      <c r="G25011" s="662">
        <v>120000</v>
      </c>
      <c r="H25011" s="661">
        <v>15</v>
      </c>
      <c r="I25011" s="662">
        <v>1792500</v>
      </c>
      <c r="J25011" s="663">
        <v>15000000</v>
      </c>
      <c r="K25011" s="662">
        <v>1800000000000</v>
      </c>
    </row>
    <row r="25012" spans="3:11" x14ac:dyDescent="0.25">
      <c r="C25012" s="660">
        <v>45978</v>
      </c>
      <c r="D25012" s="661" t="s">
        <v>317</v>
      </c>
      <c r="E25012" s="662">
        <v>119500</v>
      </c>
      <c r="F25012" s="662">
        <v>119000</v>
      </c>
      <c r="G25012" s="662">
        <v>120000</v>
      </c>
      <c r="H25012" s="661">
        <v>42</v>
      </c>
      <c r="I25012" s="662">
        <v>5019000</v>
      </c>
      <c r="J25012" s="663">
        <v>15000000</v>
      </c>
      <c r="K25012" s="662">
        <v>1800000000000</v>
      </c>
    </row>
    <row r="25013" spans="3:11" x14ac:dyDescent="0.25">
      <c r="C25013" s="660">
        <v>45978</v>
      </c>
      <c r="D25013" s="661" t="s">
        <v>317</v>
      </c>
      <c r="E25013" s="662">
        <v>119500</v>
      </c>
      <c r="F25013" s="662">
        <v>119000</v>
      </c>
      <c r="G25013" s="662">
        <v>120000</v>
      </c>
      <c r="H25013" s="661">
        <v>10</v>
      </c>
      <c r="I25013" s="662">
        <v>1195000</v>
      </c>
      <c r="J25013" s="663">
        <v>15000000</v>
      </c>
      <c r="K25013" s="662">
        <v>1800000000000</v>
      </c>
    </row>
    <row r="25014" spans="3:11" x14ac:dyDescent="0.25">
      <c r="C25014" s="660">
        <v>45978</v>
      </c>
      <c r="D25014" s="661" t="s">
        <v>317</v>
      </c>
      <c r="E25014" s="662">
        <v>119500</v>
      </c>
      <c r="F25014" s="662">
        <v>119000</v>
      </c>
      <c r="G25014" s="662">
        <v>120000</v>
      </c>
      <c r="H25014" s="661">
        <v>23</v>
      </c>
      <c r="I25014" s="662">
        <v>2748500</v>
      </c>
      <c r="J25014" s="663">
        <v>15000000</v>
      </c>
      <c r="K25014" s="662">
        <v>1800000000000</v>
      </c>
    </row>
    <row r="25015" spans="3:11" x14ac:dyDescent="0.25">
      <c r="C25015" s="660">
        <v>45978</v>
      </c>
      <c r="D25015" s="661" t="s">
        <v>317</v>
      </c>
      <c r="E25015" s="662">
        <v>119500</v>
      </c>
      <c r="F25015" s="662">
        <v>119000</v>
      </c>
      <c r="G25015" s="662">
        <v>120000</v>
      </c>
      <c r="H25015" s="661">
        <v>15</v>
      </c>
      <c r="I25015" s="662">
        <v>1792500</v>
      </c>
      <c r="J25015" s="663">
        <v>15000000</v>
      </c>
      <c r="K25015" s="662">
        <v>1800000000000</v>
      </c>
    </row>
    <row r="25016" spans="3:11" x14ac:dyDescent="0.25">
      <c r="C25016" s="660">
        <v>45978</v>
      </c>
      <c r="D25016" s="661" t="s">
        <v>317</v>
      </c>
      <c r="E25016" s="662">
        <v>119500</v>
      </c>
      <c r="F25016" s="662">
        <v>119000</v>
      </c>
      <c r="G25016" s="662">
        <v>120000</v>
      </c>
      <c r="H25016" s="661">
        <v>2</v>
      </c>
      <c r="I25016" s="662">
        <v>239000</v>
      </c>
      <c r="J25016" s="663">
        <v>15000000</v>
      </c>
      <c r="K25016" s="662">
        <v>1800000000000</v>
      </c>
    </row>
    <row r="25017" spans="3:11" x14ac:dyDescent="0.25">
      <c r="C25017" s="660">
        <v>45978</v>
      </c>
      <c r="D25017" s="661" t="s">
        <v>317</v>
      </c>
      <c r="E25017" s="662">
        <v>119500</v>
      </c>
      <c r="F25017" s="662">
        <v>119000</v>
      </c>
      <c r="G25017" s="662">
        <v>120000</v>
      </c>
      <c r="H25017" s="661">
        <v>10</v>
      </c>
      <c r="I25017" s="662">
        <v>1195000</v>
      </c>
      <c r="J25017" s="663">
        <v>15000000</v>
      </c>
      <c r="K25017" s="662">
        <v>1800000000000</v>
      </c>
    </row>
    <row r="25018" spans="3:11" x14ac:dyDescent="0.25">
      <c r="C25018" s="660">
        <v>45978</v>
      </c>
      <c r="D25018" s="661" t="s">
        <v>317</v>
      </c>
      <c r="E25018" s="662">
        <v>119500</v>
      </c>
      <c r="F25018" s="662">
        <v>119000</v>
      </c>
      <c r="G25018" s="662">
        <v>120000</v>
      </c>
      <c r="H25018" s="661">
        <v>2</v>
      </c>
      <c r="I25018" s="662">
        <v>239000</v>
      </c>
      <c r="J25018" s="663">
        <v>15000000</v>
      </c>
      <c r="K25018" s="662">
        <v>1800000000000</v>
      </c>
    </row>
    <row r="25019" spans="3:11" x14ac:dyDescent="0.25">
      <c r="C25019" s="660">
        <v>45978</v>
      </c>
      <c r="D25019" s="661" t="s">
        <v>310</v>
      </c>
      <c r="E25019" s="662">
        <v>98000</v>
      </c>
      <c r="F25019" s="662">
        <v>97000</v>
      </c>
      <c r="G25019" s="662">
        <v>98000</v>
      </c>
      <c r="H25019" s="661">
        <v>8</v>
      </c>
      <c r="I25019" s="662">
        <v>784000</v>
      </c>
      <c r="J25019" s="663">
        <v>19450000</v>
      </c>
      <c r="K25019" s="662">
        <v>1906100000000</v>
      </c>
    </row>
    <row r="25020" spans="3:11" x14ac:dyDescent="0.25">
      <c r="C25020" s="660">
        <v>45978</v>
      </c>
      <c r="D25020" s="661" t="s">
        <v>317</v>
      </c>
      <c r="E25020" s="662">
        <v>119500</v>
      </c>
      <c r="F25020" s="662">
        <v>119000</v>
      </c>
      <c r="G25020" s="662">
        <v>120000</v>
      </c>
      <c r="H25020" s="661">
        <v>22</v>
      </c>
      <c r="I25020" s="662">
        <v>2629000</v>
      </c>
      <c r="J25020" s="663">
        <v>15000000</v>
      </c>
      <c r="K25020" s="662">
        <v>1800000000000</v>
      </c>
    </row>
    <row r="25021" spans="3:11" x14ac:dyDescent="0.25">
      <c r="C25021" s="660">
        <v>45978</v>
      </c>
      <c r="D25021" s="661" t="s">
        <v>310</v>
      </c>
      <c r="E25021" s="662">
        <v>98000</v>
      </c>
      <c r="F25021" s="662">
        <v>97000</v>
      </c>
      <c r="G25021" s="662">
        <v>98000</v>
      </c>
      <c r="H25021" s="661">
        <v>1</v>
      </c>
      <c r="I25021" s="662">
        <v>98000</v>
      </c>
      <c r="J25021" s="663">
        <v>19450000</v>
      </c>
      <c r="K25021" s="662">
        <v>1906100000000</v>
      </c>
    </row>
    <row r="25022" spans="3:11" x14ac:dyDescent="0.25">
      <c r="C25022" s="660">
        <v>45978</v>
      </c>
      <c r="D25022" s="661" t="s">
        <v>312</v>
      </c>
      <c r="E25022" s="662">
        <v>24700</v>
      </c>
      <c r="F25022" s="662">
        <v>24800</v>
      </c>
      <c r="G25022" s="662">
        <v>24100</v>
      </c>
      <c r="H25022" s="661">
        <v>3</v>
      </c>
      <c r="I25022" s="662">
        <v>74100</v>
      </c>
      <c r="J25022" s="663">
        <v>20000000</v>
      </c>
      <c r="K25022" s="662">
        <v>482000000000</v>
      </c>
    </row>
    <row r="25023" spans="3:11" x14ac:dyDescent="0.25">
      <c r="C25023" s="660">
        <v>45978</v>
      </c>
      <c r="D25023" s="661" t="s">
        <v>317</v>
      </c>
      <c r="E25023" s="662">
        <v>119000</v>
      </c>
      <c r="F25023" s="662">
        <v>119000</v>
      </c>
      <c r="G25023" s="662">
        <v>120000</v>
      </c>
      <c r="H25023" s="661">
        <v>3</v>
      </c>
      <c r="I25023" s="662">
        <v>357000</v>
      </c>
      <c r="J25023" s="663">
        <v>15000000</v>
      </c>
      <c r="K25023" s="662">
        <v>1800000000000</v>
      </c>
    </row>
    <row r="25024" spans="3:11" x14ac:dyDescent="0.25">
      <c r="C25024" s="660">
        <v>45978</v>
      </c>
      <c r="D25024" s="661" t="s">
        <v>317</v>
      </c>
      <c r="E25024" s="662">
        <v>119000</v>
      </c>
      <c r="F25024" s="662">
        <v>119000</v>
      </c>
      <c r="G25024" s="662">
        <v>120000</v>
      </c>
      <c r="H25024" s="661">
        <v>12</v>
      </c>
      <c r="I25024" s="662">
        <v>1428000</v>
      </c>
      <c r="J25024" s="663">
        <v>15000000</v>
      </c>
      <c r="K25024" s="662">
        <v>1800000000000</v>
      </c>
    </row>
    <row r="25025" spans="3:11" x14ac:dyDescent="0.25">
      <c r="C25025" s="660">
        <v>45978</v>
      </c>
      <c r="D25025" s="661" t="s">
        <v>312</v>
      </c>
      <c r="E25025" s="662">
        <v>24401</v>
      </c>
      <c r="F25025" s="662">
        <v>24800</v>
      </c>
      <c r="G25025" s="662">
        <v>24100</v>
      </c>
      <c r="H25025" s="661">
        <v>1</v>
      </c>
      <c r="I25025" s="662">
        <v>24401</v>
      </c>
      <c r="J25025" s="663">
        <v>20000000</v>
      </c>
      <c r="K25025" s="662">
        <v>482000000000</v>
      </c>
    </row>
    <row r="25026" spans="3:11" x14ac:dyDescent="0.25">
      <c r="C25026" s="660">
        <v>45978</v>
      </c>
      <c r="D25026" s="661" t="s">
        <v>310</v>
      </c>
      <c r="E25026" s="662">
        <v>98000</v>
      </c>
      <c r="F25026" s="662">
        <v>97000</v>
      </c>
      <c r="G25026" s="662">
        <v>98000</v>
      </c>
      <c r="H25026" s="661">
        <v>1</v>
      </c>
      <c r="I25026" s="662">
        <v>98000</v>
      </c>
      <c r="J25026" s="663">
        <v>19450000</v>
      </c>
      <c r="K25026" s="662">
        <v>1906100000000</v>
      </c>
    </row>
    <row r="25027" spans="3:11" x14ac:dyDescent="0.25">
      <c r="C25027" s="660">
        <v>45978</v>
      </c>
      <c r="D25027" s="661" t="s">
        <v>317</v>
      </c>
      <c r="E25027" s="662">
        <v>119000</v>
      </c>
      <c r="F25027" s="662">
        <v>119000</v>
      </c>
      <c r="G25027" s="662">
        <v>120000</v>
      </c>
      <c r="H25027" s="661">
        <v>50</v>
      </c>
      <c r="I25027" s="662">
        <v>5950000</v>
      </c>
      <c r="J25027" s="663">
        <v>15000000</v>
      </c>
      <c r="K25027" s="662">
        <v>1800000000000</v>
      </c>
    </row>
    <row r="25028" spans="3:11" x14ac:dyDescent="0.25">
      <c r="C25028" s="660">
        <v>45978</v>
      </c>
      <c r="D25028" s="661" t="s">
        <v>1155</v>
      </c>
      <c r="E25028" s="662">
        <v>36000</v>
      </c>
      <c r="F25028" s="662">
        <v>36000</v>
      </c>
      <c r="G25028" s="662">
        <v>35000</v>
      </c>
      <c r="H25028" s="661">
        <v>1</v>
      </c>
      <c r="I25028" s="662">
        <v>36000</v>
      </c>
      <c r="J25028" s="663">
        <v>2400000</v>
      </c>
      <c r="K25028" s="662">
        <v>84000000000</v>
      </c>
    </row>
    <row r="25029" spans="3:11" x14ac:dyDescent="0.25">
      <c r="C25029" s="660">
        <v>45978</v>
      </c>
      <c r="D25029" s="661" t="s">
        <v>317</v>
      </c>
      <c r="E25029" s="662">
        <v>119000</v>
      </c>
      <c r="F25029" s="662">
        <v>119000</v>
      </c>
      <c r="G25029" s="662">
        <v>120000</v>
      </c>
      <c r="H25029" s="661">
        <v>98</v>
      </c>
      <c r="I25029" s="662">
        <v>11662000</v>
      </c>
      <c r="J25029" s="663">
        <v>15000000</v>
      </c>
      <c r="K25029" s="662">
        <v>1800000000000</v>
      </c>
    </row>
    <row r="25030" spans="3:11" x14ac:dyDescent="0.25">
      <c r="C25030" s="660">
        <v>45978</v>
      </c>
      <c r="D25030" s="661" t="s">
        <v>317</v>
      </c>
      <c r="E25030" s="662">
        <v>119000</v>
      </c>
      <c r="F25030" s="662">
        <v>119000</v>
      </c>
      <c r="G25030" s="662">
        <v>120000</v>
      </c>
      <c r="H25030" s="661">
        <v>1</v>
      </c>
      <c r="I25030" s="662">
        <v>119000</v>
      </c>
      <c r="J25030" s="663">
        <v>15000000</v>
      </c>
      <c r="K25030" s="662">
        <v>1800000000000</v>
      </c>
    </row>
    <row r="25031" spans="3:11" x14ac:dyDescent="0.25">
      <c r="C25031" s="660">
        <v>45978</v>
      </c>
      <c r="D25031" s="661" t="s">
        <v>317</v>
      </c>
      <c r="E25031" s="662">
        <v>119000</v>
      </c>
      <c r="F25031" s="662">
        <v>119000</v>
      </c>
      <c r="G25031" s="662">
        <v>120000</v>
      </c>
      <c r="H25031" s="661">
        <v>1</v>
      </c>
      <c r="I25031" s="662">
        <v>119000</v>
      </c>
      <c r="J25031" s="663">
        <v>15000000</v>
      </c>
      <c r="K25031" s="662">
        <v>1800000000000</v>
      </c>
    </row>
    <row r="25032" spans="3:11" x14ac:dyDescent="0.25">
      <c r="C25032" s="660">
        <v>45978</v>
      </c>
      <c r="D25032" s="661" t="s">
        <v>317</v>
      </c>
      <c r="E25032" s="662">
        <v>119500</v>
      </c>
      <c r="F25032" s="662">
        <v>119000</v>
      </c>
      <c r="G25032" s="662">
        <v>120000</v>
      </c>
      <c r="H25032" s="661">
        <v>2</v>
      </c>
      <c r="I25032" s="662">
        <v>239000</v>
      </c>
      <c r="J25032" s="663">
        <v>15000000</v>
      </c>
      <c r="K25032" s="662">
        <v>1800000000000</v>
      </c>
    </row>
    <row r="25033" spans="3:11" x14ac:dyDescent="0.25">
      <c r="C25033" s="660">
        <v>45978</v>
      </c>
      <c r="D25033" s="661" t="s">
        <v>317</v>
      </c>
      <c r="E25033" s="662">
        <v>119000</v>
      </c>
      <c r="F25033" s="662">
        <v>119000</v>
      </c>
      <c r="G25033" s="662">
        <v>120000</v>
      </c>
      <c r="H25033" s="661">
        <v>1</v>
      </c>
      <c r="I25033" s="662">
        <v>119000</v>
      </c>
      <c r="J25033" s="663">
        <v>15000000</v>
      </c>
      <c r="K25033" s="662">
        <v>1800000000000</v>
      </c>
    </row>
    <row r="25034" spans="3:11" x14ac:dyDescent="0.25">
      <c r="C25034" s="660">
        <v>45978</v>
      </c>
      <c r="D25034" s="661" t="s">
        <v>310</v>
      </c>
      <c r="E25034" s="662">
        <v>98000</v>
      </c>
      <c r="F25034" s="662">
        <v>97000</v>
      </c>
      <c r="G25034" s="662">
        <v>98000</v>
      </c>
      <c r="H25034" s="661">
        <v>3</v>
      </c>
      <c r="I25034" s="662">
        <v>294000</v>
      </c>
      <c r="J25034" s="663">
        <v>19450000</v>
      </c>
      <c r="K25034" s="662">
        <v>1906100000000</v>
      </c>
    </row>
    <row r="25035" spans="3:11" x14ac:dyDescent="0.25">
      <c r="C25035" s="660">
        <v>45978</v>
      </c>
      <c r="D25035" s="661" t="s">
        <v>312</v>
      </c>
      <c r="E25035" s="662">
        <v>24800</v>
      </c>
      <c r="F25035" s="662">
        <v>24800</v>
      </c>
      <c r="G25035" s="662">
        <v>24100</v>
      </c>
      <c r="H25035" s="661">
        <v>1</v>
      </c>
      <c r="I25035" s="662">
        <v>24800</v>
      </c>
      <c r="J25035" s="663">
        <v>20000000</v>
      </c>
      <c r="K25035" s="662">
        <v>482000000000</v>
      </c>
    </row>
    <row r="25036" spans="3:11" x14ac:dyDescent="0.25">
      <c r="C25036" s="660">
        <v>45978</v>
      </c>
      <c r="D25036" s="661" t="s">
        <v>317</v>
      </c>
      <c r="E25036" s="662">
        <v>119000</v>
      </c>
      <c r="F25036" s="662">
        <v>119000</v>
      </c>
      <c r="G25036" s="662">
        <v>120000</v>
      </c>
      <c r="H25036" s="661">
        <v>1</v>
      </c>
      <c r="I25036" s="662">
        <v>119000</v>
      </c>
      <c r="J25036" s="663">
        <v>15000000</v>
      </c>
      <c r="K25036" s="662">
        <v>1800000000000</v>
      </c>
    </row>
    <row r="25037" spans="3:11" x14ac:dyDescent="0.25">
      <c r="C25037" s="660">
        <v>45978</v>
      </c>
      <c r="D25037" s="661" t="s">
        <v>312</v>
      </c>
      <c r="E25037" s="662">
        <v>24405</v>
      </c>
      <c r="F25037" s="662">
        <v>24800</v>
      </c>
      <c r="G25037" s="662">
        <v>24100</v>
      </c>
      <c r="H25037" s="661">
        <v>10</v>
      </c>
      <c r="I25037" s="662">
        <v>244050</v>
      </c>
      <c r="J25037" s="663">
        <v>20000000</v>
      </c>
      <c r="K25037" s="662">
        <v>482000000000</v>
      </c>
    </row>
    <row r="25038" spans="3:11" x14ac:dyDescent="0.25">
      <c r="C25038" s="660">
        <v>45978</v>
      </c>
      <c r="D25038" s="661" t="s">
        <v>317</v>
      </c>
      <c r="E25038" s="662">
        <v>119000</v>
      </c>
      <c r="F25038" s="662">
        <v>119000</v>
      </c>
      <c r="G25038" s="662">
        <v>120000</v>
      </c>
      <c r="H25038" s="661">
        <v>38</v>
      </c>
      <c r="I25038" s="662">
        <v>4522000</v>
      </c>
      <c r="J25038" s="663">
        <v>15000000</v>
      </c>
      <c r="K25038" s="662">
        <v>1800000000000</v>
      </c>
    </row>
    <row r="25039" spans="3:11" x14ac:dyDescent="0.25">
      <c r="C25039" s="660">
        <v>45978</v>
      </c>
      <c r="D25039" s="661" t="s">
        <v>317</v>
      </c>
      <c r="E25039" s="662">
        <v>119000</v>
      </c>
      <c r="F25039" s="662">
        <v>119000</v>
      </c>
      <c r="G25039" s="662">
        <v>120000</v>
      </c>
      <c r="H25039" s="661">
        <v>1</v>
      </c>
      <c r="I25039" s="662">
        <v>119000</v>
      </c>
      <c r="J25039" s="663">
        <v>15000000</v>
      </c>
      <c r="K25039" s="662">
        <v>1800000000000</v>
      </c>
    </row>
    <row r="25040" spans="3:11" x14ac:dyDescent="0.25">
      <c r="C25040" s="660">
        <v>45978</v>
      </c>
      <c r="D25040" s="661" t="s">
        <v>317</v>
      </c>
      <c r="E25040" s="662">
        <v>119000</v>
      </c>
      <c r="F25040" s="662">
        <v>119000</v>
      </c>
      <c r="G25040" s="662">
        <v>120000</v>
      </c>
      <c r="H25040" s="661">
        <v>5</v>
      </c>
      <c r="I25040" s="662">
        <v>595000</v>
      </c>
      <c r="J25040" s="663">
        <v>15000000</v>
      </c>
      <c r="K25040" s="662">
        <v>1800000000000</v>
      </c>
    </row>
    <row r="25041" spans="3:11" x14ac:dyDescent="0.25">
      <c r="C25041" s="660">
        <v>45978</v>
      </c>
      <c r="D25041" s="661" t="s">
        <v>317</v>
      </c>
      <c r="E25041" s="662">
        <v>119000</v>
      </c>
      <c r="F25041" s="662">
        <v>119000</v>
      </c>
      <c r="G25041" s="662">
        <v>120000</v>
      </c>
      <c r="H25041" s="661">
        <v>4</v>
      </c>
      <c r="I25041" s="662">
        <v>476000</v>
      </c>
      <c r="J25041" s="663">
        <v>15000000</v>
      </c>
      <c r="K25041" s="662">
        <v>1800000000000</v>
      </c>
    </row>
    <row r="25042" spans="3:11" x14ac:dyDescent="0.25">
      <c r="C25042" s="660">
        <v>45978</v>
      </c>
      <c r="D25042" s="661" t="s">
        <v>317</v>
      </c>
      <c r="E25042" s="662">
        <v>119000</v>
      </c>
      <c r="F25042" s="662">
        <v>119000</v>
      </c>
      <c r="G25042" s="662">
        <v>120000</v>
      </c>
      <c r="H25042" s="661">
        <v>9</v>
      </c>
      <c r="I25042" s="662">
        <v>1071000</v>
      </c>
      <c r="J25042" s="663">
        <v>15000000</v>
      </c>
      <c r="K25042" s="662">
        <v>1800000000000</v>
      </c>
    </row>
    <row r="25043" spans="3:11" x14ac:dyDescent="0.25">
      <c r="C25043" s="660">
        <v>45978</v>
      </c>
      <c r="D25043" s="661" t="s">
        <v>1155</v>
      </c>
      <c r="E25043" s="662">
        <v>36000</v>
      </c>
      <c r="F25043" s="662">
        <v>36000</v>
      </c>
      <c r="G25043" s="662">
        <v>35000</v>
      </c>
      <c r="H25043" s="661">
        <v>28</v>
      </c>
      <c r="I25043" s="662">
        <v>1008000</v>
      </c>
      <c r="J25043" s="663">
        <v>2400000</v>
      </c>
      <c r="K25043" s="662">
        <v>84000000000</v>
      </c>
    </row>
    <row r="25044" spans="3:11" x14ac:dyDescent="0.25">
      <c r="C25044" s="660">
        <v>45978</v>
      </c>
      <c r="D25044" s="661" t="s">
        <v>1154</v>
      </c>
      <c r="E25044" s="662">
        <v>54000</v>
      </c>
      <c r="F25044" s="662">
        <v>55000</v>
      </c>
      <c r="G25044" s="662">
        <v>55000</v>
      </c>
      <c r="H25044" s="661">
        <v>1</v>
      </c>
      <c r="I25044" s="662">
        <v>54000</v>
      </c>
      <c r="J25044" s="663">
        <v>600000</v>
      </c>
      <c r="K25044" s="662">
        <v>33000000000</v>
      </c>
    </row>
    <row r="25045" spans="3:11" x14ac:dyDescent="0.25">
      <c r="C25045" s="660">
        <v>45978</v>
      </c>
      <c r="D25045" s="661" t="s">
        <v>1155</v>
      </c>
      <c r="E25045" s="662">
        <v>36000</v>
      </c>
      <c r="F25045" s="662">
        <v>36000</v>
      </c>
      <c r="G25045" s="662">
        <v>35000</v>
      </c>
      <c r="H25045" s="661">
        <v>1</v>
      </c>
      <c r="I25045" s="662">
        <v>36000</v>
      </c>
      <c r="J25045" s="663">
        <v>2400000</v>
      </c>
      <c r="K25045" s="662">
        <v>84000000000</v>
      </c>
    </row>
    <row r="25046" spans="3:11" x14ac:dyDescent="0.25">
      <c r="C25046" s="660">
        <v>45978</v>
      </c>
      <c r="D25046" s="661" t="s">
        <v>312</v>
      </c>
      <c r="E25046" s="662">
        <v>24405</v>
      </c>
      <c r="F25046" s="662">
        <v>24800</v>
      </c>
      <c r="G25046" s="662">
        <v>24100</v>
      </c>
      <c r="H25046" s="661">
        <v>5</v>
      </c>
      <c r="I25046" s="662">
        <v>122025</v>
      </c>
      <c r="J25046" s="663">
        <v>20000000</v>
      </c>
      <c r="K25046" s="662">
        <v>482000000000</v>
      </c>
    </row>
    <row r="25047" spans="3:11" x14ac:dyDescent="0.25">
      <c r="C25047" s="660">
        <v>45978</v>
      </c>
      <c r="D25047" s="661" t="s">
        <v>312</v>
      </c>
      <c r="E25047" s="662">
        <v>24405</v>
      </c>
      <c r="F25047" s="662">
        <v>24800</v>
      </c>
      <c r="G25047" s="662">
        <v>24100</v>
      </c>
      <c r="H25047" s="661">
        <v>1</v>
      </c>
      <c r="I25047" s="662">
        <v>24405</v>
      </c>
      <c r="J25047" s="663">
        <v>20000000</v>
      </c>
      <c r="K25047" s="662">
        <v>482000000000</v>
      </c>
    </row>
    <row r="25048" spans="3:11" x14ac:dyDescent="0.25">
      <c r="C25048" s="660">
        <v>45978</v>
      </c>
      <c r="D25048" s="661" t="s">
        <v>317</v>
      </c>
      <c r="E25048" s="662">
        <v>118000</v>
      </c>
      <c r="F25048" s="662">
        <v>119000</v>
      </c>
      <c r="G25048" s="662">
        <v>120000</v>
      </c>
      <c r="H25048" s="661">
        <v>1</v>
      </c>
      <c r="I25048" s="662">
        <v>118000</v>
      </c>
      <c r="J25048" s="663">
        <v>15000000</v>
      </c>
      <c r="K25048" s="662">
        <v>1800000000000</v>
      </c>
    </row>
    <row r="25049" spans="3:11" x14ac:dyDescent="0.25">
      <c r="C25049" s="660">
        <v>45978</v>
      </c>
      <c r="D25049" s="661" t="s">
        <v>312</v>
      </c>
      <c r="E25049" s="662">
        <v>24401</v>
      </c>
      <c r="F25049" s="662">
        <v>24800</v>
      </c>
      <c r="G25049" s="662">
        <v>24100</v>
      </c>
      <c r="H25049" s="661">
        <v>35</v>
      </c>
      <c r="I25049" s="662">
        <v>854035</v>
      </c>
      <c r="J25049" s="663">
        <v>20000000</v>
      </c>
      <c r="K25049" s="662">
        <v>482000000000</v>
      </c>
    </row>
    <row r="25050" spans="3:11" x14ac:dyDescent="0.25">
      <c r="C25050" s="660">
        <v>45978</v>
      </c>
      <c r="D25050" s="661" t="s">
        <v>312</v>
      </c>
      <c r="E25050" s="662">
        <v>24401</v>
      </c>
      <c r="F25050" s="662">
        <v>24800</v>
      </c>
      <c r="G25050" s="662">
        <v>24100</v>
      </c>
      <c r="H25050" s="661">
        <v>9</v>
      </c>
      <c r="I25050" s="662">
        <v>219609</v>
      </c>
      <c r="J25050" s="663">
        <v>20000000</v>
      </c>
      <c r="K25050" s="662">
        <v>482000000000</v>
      </c>
    </row>
    <row r="25051" spans="3:11" x14ac:dyDescent="0.25">
      <c r="C25051" s="660">
        <v>45978</v>
      </c>
      <c r="D25051" s="661" t="s">
        <v>312</v>
      </c>
      <c r="E25051" s="662">
        <v>24405</v>
      </c>
      <c r="F25051" s="662">
        <v>24800</v>
      </c>
      <c r="G25051" s="662">
        <v>24100</v>
      </c>
      <c r="H25051" s="661">
        <v>19</v>
      </c>
      <c r="I25051" s="662">
        <v>463695</v>
      </c>
      <c r="J25051" s="663">
        <v>20000000</v>
      </c>
      <c r="K25051" s="662">
        <v>482000000000</v>
      </c>
    </row>
    <row r="25052" spans="3:11" x14ac:dyDescent="0.25">
      <c r="C25052" s="660">
        <v>45978</v>
      </c>
      <c r="D25052" s="661" t="s">
        <v>312</v>
      </c>
      <c r="E25052" s="662">
        <v>24400</v>
      </c>
      <c r="F25052" s="662">
        <v>24800</v>
      </c>
      <c r="G25052" s="662">
        <v>24100</v>
      </c>
      <c r="H25052" s="661">
        <v>12</v>
      </c>
      <c r="I25052" s="662">
        <v>292800</v>
      </c>
      <c r="J25052" s="663">
        <v>20000000</v>
      </c>
      <c r="K25052" s="662">
        <v>482000000000</v>
      </c>
    </row>
    <row r="25053" spans="3:11" x14ac:dyDescent="0.25">
      <c r="C25053" s="660">
        <v>45978</v>
      </c>
      <c r="D25053" s="661" t="s">
        <v>1155</v>
      </c>
      <c r="E25053" s="662">
        <v>35000</v>
      </c>
      <c r="F25053" s="662">
        <v>36000</v>
      </c>
      <c r="G25053" s="662">
        <v>35000</v>
      </c>
      <c r="H25053" s="661">
        <v>1</v>
      </c>
      <c r="I25053" s="662">
        <v>35000</v>
      </c>
      <c r="J25053" s="663">
        <v>2400000</v>
      </c>
      <c r="K25053" s="662">
        <v>84000000000</v>
      </c>
    </row>
    <row r="25054" spans="3:11" x14ac:dyDescent="0.25">
      <c r="C25054" s="660">
        <v>45978</v>
      </c>
      <c r="D25054" s="661" t="s">
        <v>1154</v>
      </c>
      <c r="E25054" s="662">
        <v>54000</v>
      </c>
      <c r="F25054" s="662">
        <v>55000</v>
      </c>
      <c r="G25054" s="662">
        <v>55000</v>
      </c>
      <c r="H25054" s="661">
        <v>1</v>
      </c>
      <c r="I25054" s="662">
        <v>54000</v>
      </c>
      <c r="J25054" s="663">
        <v>600000</v>
      </c>
      <c r="K25054" s="662">
        <v>33000000000</v>
      </c>
    </row>
    <row r="25055" spans="3:11" x14ac:dyDescent="0.25">
      <c r="C25055" s="660">
        <v>45978</v>
      </c>
      <c r="D25055" s="661" t="s">
        <v>310</v>
      </c>
      <c r="E25055" s="662">
        <v>98000</v>
      </c>
      <c r="F25055" s="662">
        <v>97000</v>
      </c>
      <c r="G25055" s="662">
        <v>98000</v>
      </c>
      <c r="H25055" s="661">
        <v>1</v>
      </c>
      <c r="I25055" s="662">
        <v>98000</v>
      </c>
      <c r="J25055" s="663">
        <v>19450000</v>
      </c>
      <c r="K25055" s="662">
        <v>1906100000000</v>
      </c>
    </row>
    <row r="25056" spans="3:11" x14ac:dyDescent="0.25">
      <c r="C25056" s="660">
        <v>45978</v>
      </c>
      <c r="D25056" s="661" t="s">
        <v>1154</v>
      </c>
      <c r="E25056" s="662">
        <v>54000</v>
      </c>
      <c r="F25056" s="662">
        <v>55000</v>
      </c>
      <c r="G25056" s="662">
        <v>55000</v>
      </c>
      <c r="H25056" s="661">
        <v>1</v>
      </c>
      <c r="I25056" s="662">
        <v>54000</v>
      </c>
      <c r="J25056" s="663">
        <v>600000</v>
      </c>
      <c r="K25056" s="662">
        <v>33000000000</v>
      </c>
    </row>
    <row r="25057" spans="3:11" x14ac:dyDescent="0.25">
      <c r="C25057" s="660">
        <v>45978</v>
      </c>
      <c r="D25057" s="661" t="s">
        <v>312</v>
      </c>
      <c r="E25057" s="662">
        <v>24100</v>
      </c>
      <c r="F25057" s="662">
        <v>24800</v>
      </c>
      <c r="G25057" s="662">
        <v>24100</v>
      </c>
      <c r="H25057" s="661">
        <v>5</v>
      </c>
      <c r="I25057" s="662">
        <v>120500</v>
      </c>
      <c r="J25057" s="663">
        <v>20000000</v>
      </c>
      <c r="K25057" s="662">
        <v>482000000000</v>
      </c>
    </row>
    <row r="25058" spans="3:11" x14ac:dyDescent="0.25">
      <c r="C25058" s="660">
        <v>45978</v>
      </c>
      <c r="D25058" s="661" t="s">
        <v>317</v>
      </c>
      <c r="E25058" s="662">
        <v>118000</v>
      </c>
      <c r="F25058" s="662">
        <v>119000</v>
      </c>
      <c r="G25058" s="662">
        <v>120000</v>
      </c>
      <c r="H25058" s="661">
        <v>49</v>
      </c>
      <c r="I25058" s="662">
        <v>5782000</v>
      </c>
      <c r="J25058" s="663">
        <v>15000000</v>
      </c>
      <c r="K25058" s="662">
        <v>1800000000000</v>
      </c>
    </row>
    <row r="25059" spans="3:11" x14ac:dyDescent="0.25">
      <c r="C25059" s="660">
        <v>45978</v>
      </c>
      <c r="D25059" s="661" t="s">
        <v>1154</v>
      </c>
      <c r="E25059" s="662">
        <v>54000</v>
      </c>
      <c r="F25059" s="662">
        <v>55000</v>
      </c>
      <c r="G25059" s="662">
        <v>55000</v>
      </c>
      <c r="H25059" s="661">
        <v>7</v>
      </c>
      <c r="I25059" s="662">
        <v>378000</v>
      </c>
      <c r="J25059" s="663">
        <v>600000</v>
      </c>
      <c r="K25059" s="662">
        <v>33000000000</v>
      </c>
    </row>
    <row r="25060" spans="3:11" x14ac:dyDescent="0.25">
      <c r="C25060" s="660">
        <v>45978</v>
      </c>
      <c r="D25060" s="661" t="s">
        <v>317</v>
      </c>
      <c r="E25060" s="662">
        <v>119500</v>
      </c>
      <c r="F25060" s="662">
        <v>119000</v>
      </c>
      <c r="G25060" s="662">
        <v>120000</v>
      </c>
      <c r="H25060" s="661">
        <v>97</v>
      </c>
      <c r="I25060" s="662">
        <v>11591500</v>
      </c>
      <c r="J25060" s="663">
        <v>15000000</v>
      </c>
      <c r="K25060" s="662">
        <v>1800000000000</v>
      </c>
    </row>
    <row r="25061" spans="3:11" x14ac:dyDescent="0.25">
      <c r="C25061" s="660">
        <v>45978</v>
      </c>
      <c r="D25061" s="661" t="s">
        <v>317</v>
      </c>
      <c r="E25061" s="662">
        <v>119500</v>
      </c>
      <c r="F25061" s="662">
        <v>119000</v>
      </c>
      <c r="G25061" s="662">
        <v>120000</v>
      </c>
      <c r="H25061" s="661">
        <v>10</v>
      </c>
      <c r="I25061" s="662">
        <v>1195000</v>
      </c>
      <c r="J25061" s="663">
        <v>15000000</v>
      </c>
      <c r="K25061" s="662">
        <v>1800000000000</v>
      </c>
    </row>
    <row r="25062" spans="3:11" x14ac:dyDescent="0.25">
      <c r="C25062" s="660">
        <v>45978</v>
      </c>
      <c r="D25062" s="661" t="s">
        <v>317</v>
      </c>
      <c r="E25062" s="662">
        <v>119500</v>
      </c>
      <c r="F25062" s="662">
        <v>119000</v>
      </c>
      <c r="G25062" s="662">
        <v>120000</v>
      </c>
      <c r="H25062" s="661">
        <v>1</v>
      </c>
      <c r="I25062" s="662">
        <v>119500</v>
      </c>
      <c r="J25062" s="663">
        <v>15000000</v>
      </c>
      <c r="K25062" s="662">
        <v>1800000000000</v>
      </c>
    </row>
    <row r="25063" spans="3:11" x14ac:dyDescent="0.25">
      <c r="C25063" s="660">
        <v>45978</v>
      </c>
      <c r="D25063" s="661" t="s">
        <v>317</v>
      </c>
      <c r="E25063" s="662">
        <v>119500</v>
      </c>
      <c r="F25063" s="662">
        <v>119000</v>
      </c>
      <c r="G25063" s="662">
        <v>120000</v>
      </c>
      <c r="H25063" s="661">
        <v>78</v>
      </c>
      <c r="I25063" s="662">
        <v>9321000</v>
      </c>
      <c r="J25063" s="663">
        <v>15000000</v>
      </c>
      <c r="K25063" s="662">
        <v>1800000000000</v>
      </c>
    </row>
    <row r="25064" spans="3:11" x14ac:dyDescent="0.25">
      <c r="C25064" s="660">
        <v>45978</v>
      </c>
      <c r="D25064" s="661" t="s">
        <v>317</v>
      </c>
      <c r="E25064" s="662">
        <v>119000</v>
      </c>
      <c r="F25064" s="662">
        <v>119000</v>
      </c>
      <c r="G25064" s="662">
        <v>120000</v>
      </c>
      <c r="H25064" s="661">
        <v>5</v>
      </c>
      <c r="I25064" s="662">
        <v>595000</v>
      </c>
      <c r="J25064" s="663">
        <v>15000000</v>
      </c>
      <c r="K25064" s="662">
        <v>1800000000000</v>
      </c>
    </row>
    <row r="25065" spans="3:11" x14ac:dyDescent="0.25">
      <c r="C25065" s="660">
        <v>45978</v>
      </c>
      <c r="D25065" s="661" t="s">
        <v>317</v>
      </c>
      <c r="E25065" s="662">
        <v>119000</v>
      </c>
      <c r="F25065" s="662">
        <v>119000</v>
      </c>
      <c r="G25065" s="662">
        <v>120000</v>
      </c>
      <c r="H25065" s="661">
        <v>2</v>
      </c>
      <c r="I25065" s="662">
        <v>238000</v>
      </c>
      <c r="J25065" s="663">
        <v>15000000</v>
      </c>
      <c r="K25065" s="662">
        <v>1800000000000</v>
      </c>
    </row>
    <row r="25066" spans="3:11" x14ac:dyDescent="0.25">
      <c r="C25066" s="660">
        <v>45978</v>
      </c>
      <c r="D25066" s="661" t="s">
        <v>317</v>
      </c>
      <c r="E25066" s="662">
        <v>119000</v>
      </c>
      <c r="F25066" s="662">
        <v>119000</v>
      </c>
      <c r="G25066" s="662">
        <v>120000</v>
      </c>
      <c r="H25066" s="661">
        <v>17</v>
      </c>
      <c r="I25066" s="662">
        <v>2023000</v>
      </c>
      <c r="J25066" s="663">
        <v>15000000</v>
      </c>
      <c r="K25066" s="662">
        <v>1800000000000</v>
      </c>
    </row>
    <row r="25067" spans="3:11" x14ac:dyDescent="0.25">
      <c r="C25067" s="660">
        <v>45978</v>
      </c>
      <c r="D25067" s="661" t="s">
        <v>317</v>
      </c>
      <c r="E25067" s="662">
        <v>118000</v>
      </c>
      <c r="F25067" s="662">
        <v>119000</v>
      </c>
      <c r="G25067" s="662">
        <v>120000</v>
      </c>
      <c r="H25067" s="661">
        <v>50</v>
      </c>
      <c r="I25067" s="662">
        <v>5900000</v>
      </c>
      <c r="J25067" s="663">
        <v>15000000</v>
      </c>
      <c r="K25067" s="662">
        <v>1800000000000</v>
      </c>
    </row>
    <row r="25068" spans="3:11" x14ac:dyDescent="0.25">
      <c r="C25068" s="660">
        <v>45978</v>
      </c>
      <c r="D25068" s="661" t="s">
        <v>317</v>
      </c>
      <c r="E25068" s="662">
        <v>118000</v>
      </c>
      <c r="F25068" s="662">
        <v>119000</v>
      </c>
      <c r="G25068" s="662">
        <v>120000</v>
      </c>
      <c r="H25068" s="661">
        <v>102</v>
      </c>
      <c r="I25068" s="662">
        <v>12036000</v>
      </c>
      <c r="J25068" s="663">
        <v>15000000</v>
      </c>
      <c r="K25068" s="662">
        <v>1800000000000</v>
      </c>
    </row>
    <row r="25069" spans="3:11" x14ac:dyDescent="0.25">
      <c r="C25069" s="660">
        <v>45978</v>
      </c>
      <c r="D25069" s="661" t="s">
        <v>312</v>
      </c>
      <c r="E25069" s="662">
        <v>24100</v>
      </c>
      <c r="F25069" s="662">
        <v>24800</v>
      </c>
      <c r="G25069" s="662">
        <v>24100</v>
      </c>
      <c r="H25069" s="661">
        <v>7</v>
      </c>
      <c r="I25069" s="662">
        <v>168700</v>
      </c>
      <c r="J25069" s="663">
        <v>20000000</v>
      </c>
      <c r="K25069" s="662">
        <v>482000000000</v>
      </c>
    </row>
    <row r="25070" spans="3:11" x14ac:dyDescent="0.25">
      <c r="C25070" s="660">
        <v>45978</v>
      </c>
      <c r="D25070" s="661" t="s">
        <v>317</v>
      </c>
      <c r="E25070" s="662">
        <v>119499</v>
      </c>
      <c r="F25070" s="662">
        <v>119000</v>
      </c>
      <c r="G25070" s="662">
        <v>120000</v>
      </c>
      <c r="H25070" s="661">
        <v>101</v>
      </c>
      <c r="I25070" s="662">
        <v>12069399</v>
      </c>
      <c r="J25070" s="663">
        <v>15000000</v>
      </c>
      <c r="K25070" s="662">
        <v>1800000000000</v>
      </c>
    </row>
    <row r="25071" spans="3:11" x14ac:dyDescent="0.25">
      <c r="C25071" s="660">
        <v>45978</v>
      </c>
      <c r="D25071" s="661" t="s">
        <v>312</v>
      </c>
      <c r="E25071" s="662">
        <v>24100</v>
      </c>
      <c r="F25071" s="662">
        <v>24800</v>
      </c>
      <c r="G25071" s="662">
        <v>24100</v>
      </c>
      <c r="H25071" s="661">
        <v>2</v>
      </c>
      <c r="I25071" s="662">
        <v>48200</v>
      </c>
      <c r="J25071" s="663">
        <v>20000000</v>
      </c>
      <c r="K25071" s="662">
        <v>482000000000</v>
      </c>
    </row>
    <row r="25072" spans="3:11" x14ac:dyDescent="0.25">
      <c r="C25072" s="660">
        <v>45978</v>
      </c>
      <c r="D25072" s="661" t="s">
        <v>312</v>
      </c>
      <c r="E25072" s="662">
        <v>24000</v>
      </c>
      <c r="F25072" s="662">
        <v>24800</v>
      </c>
      <c r="G25072" s="662">
        <v>24100</v>
      </c>
      <c r="H25072" s="661">
        <v>70</v>
      </c>
      <c r="I25072" s="662">
        <v>1680000</v>
      </c>
      <c r="J25072" s="663">
        <v>20000000</v>
      </c>
      <c r="K25072" s="662">
        <v>482000000000</v>
      </c>
    </row>
    <row r="25073" spans="3:11" x14ac:dyDescent="0.25">
      <c r="C25073" s="660">
        <v>45978</v>
      </c>
      <c r="D25073" s="661" t="s">
        <v>1155</v>
      </c>
      <c r="E25073" s="662">
        <v>35000</v>
      </c>
      <c r="F25073" s="662">
        <v>36000</v>
      </c>
      <c r="G25073" s="662">
        <v>35000</v>
      </c>
      <c r="H25073" s="661">
        <v>6</v>
      </c>
      <c r="I25073" s="662">
        <v>210000</v>
      </c>
      <c r="J25073" s="663">
        <v>2400000</v>
      </c>
      <c r="K25073" s="662">
        <v>84000000000</v>
      </c>
    </row>
    <row r="25074" spans="3:11" x14ac:dyDescent="0.25">
      <c r="C25074" s="660">
        <v>45978</v>
      </c>
      <c r="D25074" s="661" t="s">
        <v>1155</v>
      </c>
      <c r="E25074" s="662">
        <v>35000</v>
      </c>
      <c r="F25074" s="662">
        <v>36000</v>
      </c>
      <c r="G25074" s="662">
        <v>35000</v>
      </c>
      <c r="H25074" s="661">
        <v>4</v>
      </c>
      <c r="I25074" s="662">
        <v>140000</v>
      </c>
      <c r="J25074" s="663">
        <v>2400000</v>
      </c>
      <c r="K25074" s="662">
        <v>84000000000</v>
      </c>
    </row>
    <row r="25075" spans="3:11" x14ac:dyDescent="0.25">
      <c r="C25075" s="660">
        <v>45978</v>
      </c>
      <c r="D25075" s="661" t="s">
        <v>1155</v>
      </c>
      <c r="E25075" s="662">
        <v>35000</v>
      </c>
      <c r="F25075" s="662">
        <v>36000</v>
      </c>
      <c r="G25075" s="662">
        <v>35000</v>
      </c>
      <c r="H25075" s="661">
        <v>1</v>
      </c>
      <c r="I25075" s="662">
        <v>35000</v>
      </c>
      <c r="J25075" s="663">
        <v>2400000</v>
      </c>
      <c r="K25075" s="662">
        <v>84000000000</v>
      </c>
    </row>
    <row r="25076" spans="3:11" x14ac:dyDescent="0.25">
      <c r="C25076" s="660">
        <v>45978</v>
      </c>
      <c r="D25076" s="661" t="s">
        <v>1155</v>
      </c>
      <c r="E25076" s="662">
        <v>35000</v>
      </c>
      <c r="F25076" s="662">
        <v>36000</v>
      </c>
      <c r="G25076" s="662">
        <v>35000</v>
      </c>
      <c r="H25076" s="661">
        <v>1</v>
      </c>
      <c r="I25076" s="662">
        <v>35000</v>
      </c>
      <c r="J25076" s="663">
        <v>2400000</v>
      </c>
      <c r="K25076" s="662">
        <v>84000000000</v>
      </c>
    </row>
    <row r="25077" spans="3:11" x14ac:dyDescent="0.25">
      <c r="C25077" s="660">
        <v>45978</v>
      </c>
      <c r="D25077" s="661" t="s">
        <v>312</v>
      </c>
      <c r="E25077" s="662">
        <v>24025</v>
      </c>
      <c r="F25077" s="662">
        <v>24800</v>
      </c>
      <c r="G25077" s="662">
        <v>24100</v>
      </c>
      <c r="H25077" s="661">
        <v>2</v>
      </c>
      <c r="I25077" s="662">
        <v>48050</v>
      </c>
      <c r="J25077" s="663">
        <v>20000000</v>
      </c>
      <c r="K25077" s="662">
        <v>482000000000</v>
      </c>
    </row>
    <row r="25078" spans="3:11" x14ac:dyDescent="0.25">
      <c r="C25078" s="660">
        <v>45978</v>
      </c>
      <c r="D25078" s="661" t="s">
        <v>1154</v>
      </c>
      <c r="E25078" s="662">
        <v>54000</v>
      </c>
      <c r="F25078" s="662">
        <v>55000</v>
      </c>
      <c r="G25078" s="662">
        <v>55000</v>
      </c>
      <c r="H25078" s="661">
        <v>4</v>
      </c>
      <c r="I25078" s="662">
        <v>216000</v>
      </c>
      <c r="J25078" s="663">
        <v>600000</v>
      </c>
      <c r="K25078" s="662">
        <v>33000000000</v>
      </c>
    </row>
    <row r="25079" spans="3:11" x14ac:dyDescent="0.25">
      <c r="C25079" s="660">
        <v>45978</v>
      </c>
      <c r="D25079" s="661" t="s">
        <v>1154</v>
      </c>
      <c r="E25079" s="662">
        <v>54000</v>
      </c>
      <c r="F25079" s="662">
        <v>55000</v>
      </c>
      <c r="G25079" s="662">
        <v>55000</v>
      </c>
      <c r="H25079" s="661">
        <v>3</v>
      </c>
      <c r="I25079" s="662">
        <v>162000</v>
      </c>
      <c r="J25079" s="663">
        <v>600000</v>
      </c>
      <c r="K25079" s="662">
        <v>33000000000</v>
      </c>
    </row>
    <row r="25080" spans="3:11" x14ac:dyDescent="0.25">
      <c r="C25080" s="660">
        <v>45978</v>
      </c>
      <c r="D25080" s="661" t="s">
        <v>312</v>
      </c>
      <c r="E25080" s="662">
        <v>24100</v>
      </c>
      <c r="F25080" s="662">
        <v>24800</v>
      </c>
      <c r="G25080" s="662">
        <v>24100</v>
      </c>
      <c r="H25080" s="661">
        <v>2</v>
      </c>
      <c r="I25080" s="662">
        <v>48200</v>
      </c>
      <c r="J25080" s="663">
        <v>20000000</v>
      </c>
      <c r="K25080" s="662">
        <v>482000000000</v>
      </c>
    </row>
    <row r="25081" spans="3:11" x14ac:dyDescent="0.25">
      <c r="C25081" s="660">
        <v>45978</v>
      </c>
      <c r="D25081" s="661" t="s">
        <v>1154</v>
      </c>
      <c r="E25081" s="662">
        <v>54000</v>
      </c>
      <c r="F25081" s="662">
        <v>55000</v>
      </c>
      <c r="G25081" s="662">
        <v>55000</v>
      </c>
      <c r="H25081" s="661">
        <v>1</v>
      </c>
      <c r="I25081" s="662">
        <v>54000</v>
      </c>
      <c r="J25081" s="663">
        <v>600000</v>
      </c>
      <c r="K25081" s="662">
        <v>33000000000</v>
      </c>
    </row>
    <row r="25082" spans="3:11" x14ac:dyDescent="0.25">
      <c r="C25082" s="660">
        <v>45978</v>
      </c>
      <c r="D25082" s="661" t="s">
        <v>1154</v>
      </c>
      <c r="E25082" s="662">
        <v>54000</v>
      </c>
      <c r="F25082" s="662">
        <v>55000</v>
      </c>
      <c r="G25082" s="662">
        <v>55000</v>
      </c>
      <c r="H25082" s="661">
        <v>10</v>
      </c>
      <c r="I25082" s="662">
        <v>540000</v>
      </c>
      <c r="J25082" s="663">
        <v>600000</v>
      </c>
      <c r="K25082" s="662">
        <v>33000000000</v>
      </c>
    </row>
    <row r="25083" spans="3:11" x14ac:dyDescent="0.25">
      <c r="C25083" s="660">
        <v>45978</v>
      </c>
      <c r="D25083" s="661" t="s">
        <v>317</v>
      </c>
      <c r="E25083" s="662">
        <v>119000</v>
      </c>
      <c r="F25083" s="662">
        <v>119000</v>
      </c>
      <c r="G25083" s="662">
        <v>120000</v>
      </c>
      <c r="H25083" s="661">
        <v>1</v>
      </c>
      <c r="I25083" s="662">
        <v>119000</v>
      </c>
      <c r="J25083" s="663">
        <v>15000000</v>
      </c>
      <c r="K25083" s="662">
        <v>1800000000000</v>
      </c>
    </row>
    <row r="25084" spans="3:11" x14ac:dyDescent="0.25">
      <c r="C25084" s="660">
        <v>45978</v>
      </c>
      <c r="D25084" s="661" t="s">
        <v>312</v>
      </c>
      <c r="E25084" s="662">
        <v>24100</v>
      </c>
      <c r="F25084" s="662">
        <v>24800</v>
      </c>
      <c r="G25084" s="662">
        <v>24100</v>
      </c>
      <c r="H25084" s="661">
        <v>3</v>
      </c>
      <c r="I25084" s="662">
        <v>72300</v>
      </c>
      <c r="J25084" s="663">
        <v>20000000</v>
      </c>
      <c r="K25084" s="662">
        <v>482000000000</v>
      </c>
    </row>
    <row r="25085" spans="3:11" x14ac:dyDescent="0.25">
      <c r="C25085" s="660">
        <v>45978</v>
      </c>
      <c r="D25085" s="661" t="s">
        <v>1154</v>
      </c>
      <c r="E25085" s="662">
        <v>54500</v>
      </c>
      <c r="F25085" s="662">
        <v>55000</v>
      </c>
      <c r="G25085" s="662">
        <v>55000</v>
      </c>
      <c r="H25085" s="661">
        <v>1</v>
      </c>
      <c r="I25085" s="662">
        <v>54500</v>
      </c>
      <c r="J25085" s="663">
        <v>600000</v>
      </c>
      <c r="K25085" s="662">
        <v>33000000000</v>
      </c>
    </row>
    <row r="25086" spans="3:11" x14ac:dyDescent="0.25">
      <c r="C25086" s="660">
        <v>45978</v>
      </c>
      <c r="D25086" s="661" t="s">
        <v>310</v>
      </c>
      <c r="E25086" s="662">
        <v>98000</v>
      </c>
      <c r="F25086" s="662">
        <v>97000</v>
      </c>
      <c r="G25086" s="662">
        <v>98000</v>
      </c>
      <c r="H25086" s="661">
        <v>2</v>
      </c>
      <c r="I25086" s="662">
        <v>196000</v>
      </c>
      <c r="J25086" s="663">
        <v>19450000</v>
      </c>
      <c r="K25086" s="662">
        <v>1906100000000</v>
      </c>
    </row>
    <row r="25087" spans="3:11" x14ac:dyDescent="0.25">
      <c r="C25087" s="660">
        <v>45978</v>
      </c>
      <c r="D25087" s="661" t="s">
        <v>310</v>
      </c>
      <c r="E25087" s="662">
        <v>98000</v>
      </c>
      <c r="F25087" s="662">
        <v>97000</v>
      </c>
      <c r="G25087" s="662">
        <v>98000</v>
      </c>
      <c r="H25087" s="661">
        <v>2</v>
      </c>
      <c r="I25087" s="662">
        <v>196000</v>
      </c>
      <c r="J25087" s="663">
        <v>19450000</v>
      </c>
      <c r="K25087" s="662">
        <v>1906100000000</v>
      </c>
    </row>
    <row r="25088" spans="3:11" x14ac:dyDescent="0.25">
      <c r="C25088" s="660">
        <v>45978</v>
      </c>
      <c r="D25088" s="661" t="s">
        <v>310</v>
      </c>
      <c r="E25088" s="662">
        <v>98000</v>
      </c>
      <c r="F25088" s="662">
        <v>97000</v>
      </c>
      <c r="G25088" s="662">
        <v>98000</v>
      </c>
      <c r="H25088" s="661">
        <v>1</v>
      </c>
      <c r="I25088" s="662">
        <v>98000</v>
      </c>
      <c r="J25088" s="663">
        <v>19450000</v>
      </c>
      <c r="K25088" s="662">
        <v>1906100000000</v>
      </c>
    </row>
    <row r="25089" spans="3:11" x14ac:dyDescent="0.25">
      <c r="C25089" s="660">
        <v>45978</v>
      </c>
      <c r="D25089" s="661" t="s">
        <v>312</v>
      </c>
      <c r="E25089" s="662">
        <v>24100</v>
      </c>
      <c r="F25089" s="662">
        <v>24800</v>
      </c>
      <c r="G25089" s="662">
        <v>24100</v>
      </c>
      <c r="H25089" s="661">
        <v>5</v>
      </c>
      <c r="I25089" s="662">
        <v>120500</v>
      </c>
      <c r="J25089" s="663">
        <v>20000000</v>
      </c>
      <c r="K25089" s="662">
        <v>482000000000</v>
      </c>
    </row>
    <row r="25090" spans="3:11" x14ac:dyDescent="0.25">
      <c r="C25090" s="660">
        <v>45978</v>
      </c>
      <c r="D25090" s="661" t="s">
        <v>317</v>
      </c>
      <c r="E25090" s="662">
        <v>119000</v>
      </c>
      <c r="F25090" s="662">
        <v>119000</v>
      </c>
      <c r="G25090" s="662">
        <v>120000</v>
      </c>
      <c r="H25090" s="661">
        <v>1</v>
      </c>
      <c r="I25090" s="662">
        <v>119000</v>
      </c>
      <c r="J25090" s="663">
        <v>15000000</v>
      </c>
      <c r="K25090" s="662">
        <v>1800000000000</v>
      </c>
    </row>
    <row r="25091" spans="3:11" x14ac:dyDescent="0.25">
      <c r="C25091" s="660">
        <v>45978</v>
      </c>
      <c r="D25091" s="661" t="s">
        <v>312</v>
      </c>
      <c r="E25091" s="662">
        <v>24000</v>
      </c>
      <c r="F25091" s="662">
        <v>24800</v>
      </c>
      <c r="G25091" s="662">
        <v>24100</v>
      </c>
      <c r="H25091" s="661">
        <v>22</v>
      </c>
      <c r="I25091" s="662">
        <v>528000</v>
      </c>
      <c r="J25091" s="663">
        <v>20000000</v>
      </c>
      <c r="K25091" s="662">
        <v>482000000000</v>
      </c>
    </row>
    <row r="25092" spans="3:11" x14ac:dyDescent="0.25">
      <c r="C25092" s="660">
        <v>45978</v>
      </c>
      <c r="D25092" s="661" t="s">
        <v>312</v>
      </c>
      <c r="E25092" s="662">
        <v>24025</v>
      </c>
      <c r="F25092" s="662">
        <v>24800</v>
      </c>
      <c r="G25092" s="662">
        <v>24100</v>
      </c>
      <c r="H25092" s="661">
        <v>12</v>
      </c>
      <c r="I25092" s="662">
        <v>288300</v>
      </c>
      <c r="J25092" s="663">
        <v>20000000</v>
      </c>
      <c r="K25092" s="662">
        <v>482000000000</v>
      </c>
    </row>
    <row r="25093" spans="3:11" x14ac:dyDescent="0.25">
      <c r="C25093" s="660">
        <v>45978</v>
      </c>
      <c r="D25093" s="661" t="s">
        <v>312</v>
      </c>
      <c r="E25093" s="662">
        <v>24000</v>
      </c>
      <c r="F25093" s="662">
        <v>24800</v>
      </c>
      <c r="G25093" s="662">
        <v>24100</v>
      </c>
      <c r="H25093" s="661">
        <v>10</v>
      </c>
      <c r="I25093" s="662">
        <v>240000</v>
      </c>
      <c r="J25093" s="663">
        <v>20000000</v>
      </c>
      <c r="K25093" s="662">
        <v>482000000000</v>
      </c>
    </row>
    <row r="25094" spans="3:11" x14ac:dyDescent="0.25">
      <c r="C25094" s="660">
        <v>45978</v>
      </c>
      <c r="D25094" s="661" t="s">
        <v>310</v>
      </c>
      <c r="E25094" s="662">
        <v>98000</v>
      </c>
      <c r="F25094" s="662">
        <v>97000</v>
      </c>
      <c r="G25094" s="662">
        <v>98000</v>
      </c>
      <c r="H25094" s="661">
        <v>11</v>
      </c>
      <c r="I25094" s="662">
        <v>1078000</v>
      </c>
      <c r="J25094" s="663">
        <v>19450000</v>
      </c>
      <c r="K25094" s="662">
        <v>1906100000000</v>
      </c>
    </row>
    <row r="25095" spans="3:11" x14ac:dyDescent="0.25">
      <c r="C25095" s="660">
        <v>45978</v>
      </c>
      <c r="D25095" s="661" t="s">
        <v>310</v>
      </c>
      <c r="E25095" s="662">
        <v>98000</v>
      </c>
      <c r="F25095" s="662">
        <v>97000</v>
      </c>
      <c r="G25095" s="662">
        <v>98000</v>
      </c>
      <c r="H25095" s="661">
        <v>18</v>
      </c>
      <c r="I25095" s="662">
        <v>1764000</v>
      </c>
      <c r="J25095" s="663">
        <v>19450000</v>
      </c>
      <c r="K25095" s="662">
        <v>1906100000000</v>
      </c>
    </row>
    <row r="25096" spans="3:11" x14ac:dyDescent="0.25">
      <c r="C25096" s="660">
        <v>45978</v>
      </c>
      <c r="D25096" s="661" t="s">
        <v>312</v>
      </c>
      <c r="E25096" s="662">
        <v>24100</v>
      </c>
      <c r="F25096" s="662">
        <v>24800</v>
      </c>
      <c r="G25096" s="662">
        <v>24100</v>
      </c>
      <c r="H25096" s="661">
        <v>1</v>
      </c>
      <c r="I25096" s="662">
        <v>24100</v>
      </c>
      <c r="J25096" s="663">
        <v>20000000</v>
      </c>
      <c r="K25096" s="662">
        <v>482000000000</v>
      </c>
    </row>
    <row r="25097" spans="3:11" x14ac:dyDescent="0.25">
      <c r="C25097" s="660">
        <v>45978</v>
      </c>
      <c r="D25097" s="661" t="s">
        <v>317</v>
      </c>
      <c r="E25097" s="662">
        <v>120000</v>
      </c>
      <c r="F25097" s="662">
        <v>119000</v>
      </c>
      <c r="G25097" s="662">
        <v>120000</v>
      </c>
      <c r="H25097" s="661">
        <v>30</v>
      </c>
      <c r="I25097" s="662">
        <v>3600000</v>
      </c>
      <c r="J25097" s="663">
        <v>15000000</v>
      </c>
      <c r="K25097" s="662">
        <v>1800000000000</v>
      </c>
    </row>
    <row r="25098" spans="3:11" x14ac:dyDescent="0.25">
      <c r="C25098" s="660">
        <v>45978</v>
      </c>
      <c r="D25098" s="661" t="s">
        <v>317</v>
      </c>
      <c r="E25098" s="662">
        <v>120000</v>
      </c>
      <c r="F25098" s="662">
        <v>119000</v>
      </c>
      <c r="G25098" s="662">
        <v>120000</v>
      </c>
      <c r="H25098" s="661">
        <v>1</v>
      </c>
      <c r="I25098" s="662">
        <v>120000</v>
      </c>
      <c r="J25098" s="663">
        <v>15000000</v>
      </c>
      <c r="K25098" s="662">
        <v>1800000000000</v>
      </c>
    </row>
    <row r="25099" spans="3:11" x14ac:dyDescent="0.25">
      <c r="C25099" s="660">
        <v>45978</v>
      </c>
      <c r="D25099" s="661" t="s">
        <v>317</v>
      </c>
      <c r="E25099" s="662">
        <v>120000</v>
      </c>
      <c r="F25099" s="662">
        <v>119000</v>
      </c>
      <c r="G25099" s="662">
        <v>120000</v>
      </c>
      <c r="H25099" s="661">
        <v>385</v>
      </c>
      <c r="I25099" s="662">
        <v>46200000</v>
      </c>
      <c r="J25099" s="663">
        <v>15000000</v>
      </c>
      <c r="K25099" s="662">
        <v>1800000000000</v>
      </c>
    </row>
    <row r="25100" spans="3:11" x14ac:dyDescent="0.25">
      <c r="C25100" s="660">
        <v>45978</v>
      </c>
      <c r="D25100" s="661" t="s">
        <v>317</v>
      </c>
      <c r="E25100" s="662">
        <v>120000</v>
      </c>
      <c r="F25100" s="662">
        <v>119000</v>
      </c>
      <c r="G25100" s="662">
        <v>120000</v>
      </c>
      <c r="H25100" s="661">
        <v>20</v>
      </c>
      <c r="I25100" s="662">
        <v>2400000</v>
      </c>
      <c r="J25100" s="663">
        <v>15000000</v>
      </c>
      <c r="K25100" s="662">
        <v>1800000000000</v>
      </c>
    </row>
    <row r="25101" spans="3:11" x14ac:dyDescent="0.25">
      <c r="C25101" s="660">
        <v>45978</v>
      </c>
      <c r="D25101" s="661" t="s">
        <v>317</v>
      </c>
      <c r="E25101" s="662">
        <v>120000</v>
      </c>
      <c r="F25101" s="662">
        <v>119000</v>
      </c>
      <c r="G25101" s="662">
        <v>120000</v>
      </c>
      <c r="H25101" s="661">
        <v>1</v>
      </c>
      <c r="I25101" s="662">
        <v>120000</v>
      </c>
      <c r="J25101" s="663">
        <v>15000000</v>
      </c>
      <c r="K25101" s="662">
        <v>1800000000000</v>
      </c>
    </row>
    <row r="25102" spans="3:11" x14ac:dyDescent="0.25">
      <c r="C25102" s="660">
        <v>45978</v>
      </c>
      <c r="D25102" s="661" t="s">
        <v>317</v>
      </c>
      <c r="E25102" s="662">
        <v>120000</v>
      </c>
      <c r="F25102" s="662">
        <v>119000</v>
      </c>
      <c r="G25102" s="662">
        <v>120000</v>
      </c>
      <c r="H25102" s="661">
        <v>55</v>
      </c>
      <c r="I25102" s="662">
        <v>6600000</v>
      </c>
      <c r="J25102" s="663">
        <v>15000000</v>
      </c>
      <c r="K25102" s="662">
        <v>1800000000000</v>
      </c>
    </row>
    <row r="25103" spans="3:11" x14ac:dyDescent="0.25">
      <c r="C25103" s="660">
        <v>45978</v>
      </c>
      <c r="D25103" s="661" t="s">
        <v>317</v>
      </c>
      <c r="E25103" s="662">
        <v>120000</v>
      </c>
      <c r="F25103" s="662">
        <v>119000</v>
      </c>
      <c r="G25103" s="662">
        <v>120000</v>
      </c>
      <c r="H25103" s="661">
        <v>5</v>
      </c>
      <c r="I25103" s="662">
        <v>600000</v>
      </c>
      <c r="J25103" s="663">
        <v>15000000</v>
      </c>
      <c r="K25103" s="662">
        <v>1800000000000</v>
      </c>
    </row>
    <row r="25104" spans="3:11" x14ac:dyDescent="0.25">
      <c r="C25104" s="660">
        <v>45978</v>
      </c>
      <c r="D25104" s="661" t="s">
        <v>317</v>
      </c>
      <c r="E25104" s="662">
        <v>120000</v>
      </c>
      <c r="F25104" s="662">
        <v>119000</v>
      </c>
      <c r="G25104" s="662">
        <v>120000</v>
      </c>
      <c r="H25104" s="661">
        <v>5</v>
      </c>
      <c r="I25104" s="662">
        <v>600000</v>
      </c>
      <c r="J25104" s="663">
        <v>15000000</v>
      </c>
      <c r="K25104" s="662">
        <v>1800000000000</v>
      </c>
    </row>
    <row r="25105" spans="3:11" x14ac:dyDescent="0.25">
      <c r="C25105" s="660">
        <v>45978</v>
      </c>
      <c r="D25105" s="661" t="s">
        <v>317</v>
      </c>
      <c r="E25105" s="662">
        <v>120000</v>
      </c>
      <c r="F25105" s="662">
        <v>119000</v>
      </c>
      <c r="G25105" s="662">
        <v>120000</v>
      </c>
      <c r="H25105" s="661">
        <v>4</v>
      </c>
      <c r="I25105" s="662">
        <v>480000</v>
      </c>
      <c r="J25105" s="663">
        <v>15000000</v>
      </c>
      <c r="K25105" s="662">
        <v>1800000000000</v>
      </c>
    </row>
    <row r="25106" spans="3:11" x14ac:dyDescent="0.25">
      <c r="C25106" s="660">
        <v>45978</v>
      </c>
      <c r="D25106" s="661" t="s">
        <v>317</v>
      </c>
      <c r="E25106" s="662">
        <v>120000</v>
      </c>
      <c r="F25106" s="662">
        <v>119000</v>
      </c>
      <c r="G25106" s="662">
        <v>120000</v>
      </c>
      <c r="H25106" s="661">
        <v>150</v>
      </c>
      <c r="I25106" s="662">
        <v>18000000</v>
      </c>
      <c r="J25106" s="663">
        <v>15000000</v>
      </c>
      <c r="K25106" s="662">
        <v>1800000000000</v>
      </c>
    </row>
    <row r="25107" spans="3:11" x14ac:dyDescent="0.25">
      <c r="C25107" s="660">
        <v>45978</v>
      </c>
      <c r="D25107" s="661" t="s">
        <v>317</v>
      </c>
      <c r="E25107" s="662">
        <v>120000</v>
      </c>
      <c r="F25107" s="662">
        <v>119000</v>
      </c>
      <c r="G25107" s="662">
        <v>120000</v>
      </c>
      <c r="H25107" s="661">
        <v>20</v>
      </c>
      <c r="I25107" s="662">
        <v>2400000</v>
      </c>
      <c r="J25107" s="663">
        <v>15000000</v>
      </c>
      <c r="K25107" s="662">
        <v>1800000000000</v>
      </c>
    </row>
    <row r="25108" spans="3:11" x14ac:dyDescent="0.25">
      <c r="C25108" s="660">
        <v>45978</v>
      </c>
      <c r="D25108" s="661" t="s">
        <v>317</v>
      </c>
      <c r="E25108" s="662">
        <v>120000</v>
      </c>
      <c r="F25108" s="662">
        <v>119000</v>
      </c>
      <c r="G25108" s="662">
        <v>120000</v>
      </c>
      <c r="H25108" s="661">
        <v>150</v>
      </c>
      <c r="I25108" s="662">
        <v>18000000</v>
      </c>
      <c r="J25108" s="663">
        <v>15000000</v>
      </c>
      <c r="K25108" s="662">
        <v>1800000000000</v>
      </c>
    </row>
    <row r="25109" spans="3:11" x14ac:dyDescent="0.25">
      <c r="C25109" s="660">
        <v>45978</v>
      </c>
      <c r="D25109" s="661" t="s">
        <v>317</v>
      </c>
      <c r="E25109" s="662">
        <v>120000</v>
      </c>
      <c r="F25109" s="662">
        <v>119000</v>
      </c>
      <c r="G25109" s="662">
        <v>120000</v>
      </c>
      <c r="H25109" s="661">
        <v>25</v>
      </c>
      <c r="I25109" s="662">
        <v>3000000</v>
      </c>
      <c r="J25109" s="663">
        <v>15000000</v>
      </c>
      <c r="K25109" s="662">
        <v>1800000000000</v>
      </c>
    </row>
    <row r="25110" spans="3:11" x14ac:dyDescent="0.25">
      <c r="C25110" s="660">
        <v>45978</v>
      </c>
      <c r="D25110" s="661" t="s">
        <v>317</v>
      </c>
      <c r="E25110" s="662">
        <v>120000</v>
      </c>
      <c r="F25110" s="662">
        <v>119000</v>
      </c>
      <c r="G25110" s="662">
        <v>120000</v>
      </c>
      <c r="H25110" s="661">
        <v>110</v>
      </c>
      <c r="I25110" s="662">
        <v>13200000</v>
      </c>
      <c r="J25110" s="663">
        <v>15000000</v>
      </c>
      <c r="K25110" s="662">
        <v>1800000000000</v>
      </c>
    </row>
    <row r="25111" spans="3:11" x14ac:dyDescent="0.25">
      <c r="C25111" s="660">
        <v>45978</v>
      </c>
      <c r="D25111" s="661" t="s">
        <v>317</v>
      </c>
      <c r="E25111" s="662">
        <v>120000</v>
      </c>
      <c r="F25111" s="662">
        <v>119000</v>
      </c>
      <c r="G25111" s="662">
        <v>120000</v>
      </c>
      <c r="H25111" s="661">
        <v>1</v>
      </c>
      <c r="I25111" s="662">
        <v>120000</v>
      </c>
      <c r="J25111" s="663">
        <v>15000000</v>
      </c>
      <c r="K25111" s="662">
        <v>1800000000000</v>
      </c>
    </row>
    <row r="25112" spans="3:11" x14ac:dyDescent="0.25">
      <c r="C25112" s="660">
        <v>45978</v>
      </c>
      <c r="D25112" s="661" t="s">
        <v>317</v>
      </c>
      <c r="E25112" s="662">
        <v>120000</v>
      </c>
      <c r="F25112" s="662">
        <v>119000</v>
      </c>
      <c r="G25112" s="662">
        <v>120000</v>
      </c>
      <c r="H25112" s="661">
        <v>491</v>
      </c>
      <c r="I25112" s="662">
        <v>58920000</v>
      </c>
      <c r="J25112" s="663">
        <v>15000000</v>
      </c>
      <c r="K25112" s="662">
        <v>1800000000000</v>
      </c>
    </row>
    <row r="25113" spans="3:11" x14ac:dyDescent="0.25">
      <c r="C25113" s="660">
        <v>45978</v>
      </c>
      <c r="D25113" s="661" t="s">
        <v>317</v>
      </c>
      <c r="E25113" s="662">
        <v>119000</v>
      </c>
      <c r="F25113" s="662">
        <v>119000</v>
      </c>
      <c r="G25113" s="662">
        <v>120000</v>
      </c>
      <c r="H25113" s="661">
        <v>3</v>
      </c>
      <c r="I25113" s="662">
        <v>357000</v>
      </c>
      <c r="J25113" s="663">
        <v>15000000</v>
      </c>
      <c r="K25113" s="662">
        <v>1800000000000</v>
      </c>
    </row>
    <row r="25114" spans="3:11" x14ac:dyDescent="0.25">
      <c r="C25114" s="660">
        <v>45978</v>
      </c>
      <c r="D25114" s="661" t="s">
        <v>317</v>
      </c>
      <c r="E25114" s="662">
        <v>119000</v>
      </c>
      <c r="F25114" s="662">
        <v>119000</v>
      </c>
      <c r="G25114" s="662">
        <v>120000</v>
      </c>
      <c r="H25114" s="661">
        <v>68</v>
      </c>
      <c r="I25114" s="662">
        <v>8092000</v>
      </c>
      <c r="J25114" s="663">
        <v>15000000</v>
      </c>
      <c r="K25114" s="662">
        <v>1800000000000</v>
      </c>
    </row>
    <row r="25115" spans="3:11" x14ac:dyDescent="0.25">
      <c r="C25115" s="660">
        <v>45978</v>
      </c>
      <c r="D25115" s="661" t="s">
        <v>317</v>
      </c>
      <c r="E25115" s="662">
        <v>119000</v>
      </c>
      <c r="F25115" s="662">
        <v>119000</v>
      </c>
      <c r="G25115" s="662">
        <v>120000</v>
      </c>
      <c r="H25115" s="661">
        <v>112</v>
      </c>
      <c r="I25115" s="662">
        <v>13328000</v>
      </c>
      <c r="J25115" s="663">
        <v>15000000</v>
      </c>
      <c r="K25115" s="662">
        <v>1800000000000</v>
      </c>
    </row>
    <row r="25116" spans="3:11" x14ac:dyDescent="0.25">
      <c r="C25116" s="660">
        <v>45978</v>
      </c>
      <c r="D25116" s="661" t="s">
        <v>317</v>
      </c>
      <c r="E25116" s="662">
        <v>119000</v>
      </c>
      <c r="F25116" s="662">
        <v>119000</v>
      </c>
      <c r="G25116" s="662">
        <v>120000</v>
      </c>
      <c r="H25116" s="661">
        <v>3</v>
      </c>
      <c r="I25116" s="662">
        <v>357000</v>
      </c>
      <c r="J25116" s="663">
        <v>15000000</v>
      </c>
      <c r="K25116" s="662">
        <v>1800000000000</v>
      </c>
    </row>
    <row r="25117" spans="3:11" x14ac:dyDescent="0.25">
      <c r="C25117" s="660">
        <v>45978</v>
      </c>
      <c r="D25117" s="661" t="s">
        <v>317</v>
      </c>
      <c r="E25117" s="662">
        <v>119999</v>
      </c>
      <c r="F25117" s="662">
        <v>119000</v>
      </c>
      <c r="G25117" s="662">
        <v>120000</v>
      </c>
      <c r="H25117" s="661">
        <v>30</v>
      </c>
      <c r="I25117" s="662">
        <v>3599970</v>
      </c>
      <c r="J25117" s="663">
        <v>15000000</v>
      </c>
      <c r="K25117" s="662">
        <v>1800000000000</v>
      </c>
    </row>
    <row r="25118" spans="3:11" x14ac:dyDescent="0.25">
      <c r="C25118" s="660">
        <v>45978</v>
      </c>
      <c r="D25118" s="661" t="s">
        <v>317</v>
      </c>
      <c r="E25118" s="662">
        <v>119999</v>
      </c>
      <c r="F25118" s="662">
        <v>119000</v>
      </c>
      <c r="G25118" s="662">
        <v>120000</v>
      </c>
      <c r="H25118" s="661">
        <v>29</v>
      </c>
      <c r="I25118" s="662">
        <v>3479971</v>
      </c>
      <c r="J25118" s="663">
        <v>15000000</v>
      </c>
      <c r="K25118" s="662">
        <v>1800000000000</v>
      </c>
    </row>
    <row r="25119" spans="3:11" x14ac:dyDescent="0.25">
      <c r="C25119" s="660">
        <v>45978</v>
      </c>
      <c r="D25119" s="661" t="s">
        <v>317</v>
      </c>
      <c r="E25119" s="662">
        <v>120000</v>
      </c>
      <c r="F25119" s="662">
        <v>119000</v>
      </c>
      <c r="G25119" s="662">
        <v>120000</v>
      </c>
      <c r="H25119" s="661">
        <v>90</v>
      </c>
      <c r="I25119" s="662">
        <v>10800000</v>
      </c>
      <c r="J25119" s="663">
        <v>15000000</v>
      </c>
      <c r="K25119" s="662">
        <v>1800000000000</v>
      </c>
    </row>
    <row r="25120" spans="3:11" x14ac:dyDescent="0.25">
      <c r="C25120" s="660">
        <v>45978</v>
      </c>
      <c r="D25120" s="661" t="s">
        <v>317</v>
      </c>
      <c r="E25120" s="662">
        <v>120000</v>
      </c>
      <c r="F25120" s="662">
        <v>119000</v>
      </c>
      <c r="G25120" s="662">
        <v>120000</v>
      </c>
      <c r="H25120" s="661">
        <v>19</v>
      </c>
      <c r="I25120" s="662">
        <v>2280000</v>
      </c>
      <c r="J25120" s="663">
        <v>15000000</v>
      </c>
      <c r="K25120" s="662">
        <v>1800000000000</v>
      </c>
    </row>
    <row r="25121" spans="3:11" x14ac:dyDescent="0.25">
      <c r="C25121" s="660">
        <v>45978</v>
      </c>
      <c r="D25121" s="661" t="s">
        <v>317</v>
      </c>
      <c r="E25121" s="662">
        <v>120000</v>
      </c>
      <c r="F25121" s="662">
        <v>119000</v>
      </c>
      <c r="G25121" s="662">
        <v>120000</v>
      </c>
      <c r="H25121" s="661">
        <v>5</v>
      </c>
      <c r="I25121" s="662">
        <v>600000</v>
      </c>
      <c r="J25121" s="663">
        <v>15000000</v>
      </c>
      <c r="K25121" s="662">
        <v>1800000000000</v>
      </c>
    </row>
    <row r="25122" spans="3:11" x14ac:dyDescent="0.25">
      <c r="C25122" s="660">
        <v>45978</v>
      </c>
      <c r="D25122" s="661" t="s">
        <v>317</v>
      </c>
      <c r="E25122" s="662">
        <v>120000</v>
      </c>
      <c r="F25122" s="662">
        <v>119000</v>
      </c>
      <c r="G25122" s="662">
        <v>120000</v>
      </c>
      <c r="H25122" s="661">
        <v>45</v>
      </c>
      <c r="I25122" s="662">
        <v>5400000</v>
      </c>
      <c r="J25122" s="663">
        <v>15000000</v>
      </c>
      <c r="K25122" s="662">
        <v>1800000000000</v>
      </c>
    </row>
    <row r="25123" spans="3:11" x14ac:dyDescent="0.25">
      <c r="C25123" s="660">
        <v>45978</v>
      </c>
      <c r="D25123" s="661" t="s">
        <v>317</v>
      </c>
      <c r="E25123" s="662">
        <v>120000</v>
      </c>
      <c r="F25123" s="662">
        <v>119000</v>
      </c>
      <c r="G25123" s="662">
        <v>120000</v>
      </c>
      <c r="H25123" s="661">
        <v>20</v>
      </c>
      <c r="I25123" s="662">
        <v>2400000</v>
      </c>
      <c r="J25123" s="663">
        <v>15000000</v>
      </c>
      <c r="K25123" s="662">
        <v>1800000000000</v>
      </c>
    </row>
    <row r="25124" spans="3:11" x14ac:dyDescent="0.25">
      <c r="C25124" s="660">
        <v>45978</v>
      </c>
      <c r="D25124" s="661" t="s">
        <v>317</v>
      </c>
      <c r="E25124" s="662">
        <v>120000</v>
      </c>
      <c r="F25124" s="662">
        <v>119000</v>
      </c>
      <c r="G25124" s="662">
        <v>120000</v>
      </c>
      <c r="H25124" s="661">
        <v>35</v>
      </c>
      <c r="I25124" s="662">
        <v>4200000</v>
      </c>
      <c r="J25124" s="663">
        <v>15000000</v>
      </c>
      <c r="K25124" s="662">
        <v>1800000000000</v>
      </c>
    </row>
    <row r="25125" spans="3:11" x14ac:dyDescent="0.25">
      <c r="C25125" s="660">
        <v>45978</v>
      </c>
      <c r="D25125" s="661" t="s">
        <v>312</v>
      </c>
      <c r="E25125" s="662">
        <v>24100</v>
      </c>
      <c r="F25125" s="662">
        <v>24800</v>
      </c>
      <c r="G25125" s="662">
        <v>24100</v>
      </c>
      <c r="H25125" s="661">
        <v>1</v>
      </c>
      <c r="I25125" s="662">
        <v>24100</v>
      </c>
      <c r="J25125" s="663">
        <v>20000000</v>
      </c>
      <c r="K25125" s="662">
        <v>482000000000</v>
      </c>
    </row>
    <row r="25126" spans="3:11" x14ac:dyDescent="0.25">
      <c r="C25126" s="660">
        <v>45978</v>
      </c>
      <c r="D25126" s="661" t="s">
        <v>1154</v>
      </c>
      <c r="E25126" s="662">
        <v>55000</v>
      </c>
      <c r="F25126" s="662">
        <v>55000</v>
      </c>
      <c r="G25126" s="662">
        <v>55000</v>
      </c>
      <c r="H25126" s="661">
        <v>2</v>
      </c>
      <c r="I25126" s="662">
        <v>110000</v>
      </c>
      <c r="J25126" s="663">
        <v>600000</v>
      </c>
      <c r="K25126" s="662">
        <v>33000000000</v>
      </c>
    </row>
    <row r="25127" spans="3:11" x14ac:dyDescent="0.25">
      <c r="C25127" s="660">
        <v>45978</v>
      </c>
      <c r="D25127" s="661" t="s">
        <v>1154</v>
      </c>
      <c r="E25127" s="662">
        <v>55000</v>
      </c>
      <c r="F25127" s="662">
        <v>55000</v>
      </c>
      <c r="G25127" s="662">
        <v>55000</v>
      </c>
      <c r="H25127" s="661">
        <v>2</v>
      </c>
      <c r="I25127" s="662">
        <v>110000</v>
      </c>
      <c r="J25127" s="663">
        <v>600000</v>
      </c>
      <c r="K25127" s="662">
        <v>33000000000</v>
      </c>
    </row>
    <row r="25128" spans="3:11" x14ac:dyDescent="0.25">
      <c r="C25128" s="660">
        <v>45978</v>
      </c>
      <c r="D25128" s="661" t="s">
        <v>1154</v>
      </c>
      <c r="E25128" s="662">
        <v>54500</v>
      </c>
      <c r="F25128" s="662">
        <v>55000</v>
      </c>
      <c r="G25128" s="662">
        <v>55000</v>
      </c>
      <c r="H25128" s="661">
        <v>1</v>
      </c>
      <c r="I25128" s="662">
        <v>54500</v>
      </c>
      <c r="J25128" s="663">
        <v>600000</v>
      </c>
      <c r="K25128" s="662">
        <v>33000000000</v>
      </c>
    </row>
    <row r="25129" spans="3:11" x14ac:dyDescent="0.25">
      <c r="C25129" s="660">
        <v>45978</v>
      </c>
      <c r="D25129" s="661" t="s">
        <v>1155</v>
      </c>
      <c r="E25129" s="662">
        <v>35000</v>
      </c>
      <c r="F25129" s="662">
        <v>36000</v>
      </c>
      <c r="G25129" s="662">
        <v>35000</v>
      </c>
      <c r="H25129" s="661">
        <v>5</v>
      </c>
      <c r="I25129" s="662">
        <v>175000</v>
      </c>
      <c r="J25129" s="663">
        <v>2400000</v>
      </c>
      <c r="K25129" s="662">
        <v>84000000000</v>
      </c>
    </row>
    <row r="25130" spans="3:11" x14ac:dyDescent="0.25">
      <c r="C25130" s="660">
        <v>45978</v>
      </c>
      <c r="D25130" s="661" t="s">
        <v>312</v>
      </c>
      <c r="E25130" s="662">
        <v>24100</v>
      </c>
      <c r="F25130" s="662">
        <v>24800</v>
      </c>
      <c r="G25130" s="662">
        <v>24100</v>
      </c>
      <c r="H25130" s="661">
        <v>4</v>
      </c>
      <c r="I25130" s="662">
        <v>96400</v>
      </c>
      <c r="J25130" s="663">
        <v>20000000</v>
      </c>
      <c r="K25130" s="662">
        <v>482000000000</v>
      </c>
    </row>
    <row r="25131" spans="3:11" x14ac:dyDescent="0.25">
      <c r="C25131" s="660">
        <v>45979</v>
      </c>
      <c r="D25131" s="661" t="s">
        <v>317</v>
      </c>
      <c r="E25131" s="662">
        <v>115505</v>
      </c>
      <c r="F25131" s="662">
        <v>120000</v>
      </c>
      <c r="G25131" s="662">
        <v>119990</v>
      </c>
      <c r="H25131" s="661">
        <v>44</v>
      </c>
      <c r="I25131" s="662">
        <v>5082220</v>
      </c>
      <c r="J25131" s="663">
        <v>15000000</v>
      </c>
      <c r="K25131" s="662">
        <v>1799850000000</v>
      </c>
    </row>
    <row r="25132" spans="3:11" x14ac:dyDescent="0.25">
      <c r="C25132" s="660">
        <v>45979</v>
      </c>
      <c r="D25132" s="661" t="s">
        <v>1154</v>
      </c>
      <c r="E25132" s="662">
        <v>54999</v>
      </c>
      <c r="F25132" s="662">
        <v>55000</v>
      </c>
      <c r="G25132" s="662">
        <v>54850</v>
      </c>
      <c r="H25132" s="661">
        <v>2</v>
      </c>
      <c r="I25132" s="662">
        <v>109998</v>
      </c>
      <c r="J25132" s="663">
        <v>600000</v>
      </c>
      <c r="K25132" s="662">
        <v>32910000000</v>
      </c>
    </row>
    <row r="25133" spans="3:11" x14ac:dyDescent="0.25">
      <c r="C25133" s="660">
        <v>45979</v>
      </c>
      <c r="D25133" s="661" t="s">
        <v>312</v>
      </c>
      <c r="E25133" s="662">
        <v>24100</v>
      </c>
      <c r="F25133" s="662">
        <v>24100</v>
      </c>
      <c r="G25133" s="662">
        <v>24500</v>
      </c>
      <c r="H25133" s="661">
        <v>1</v>
      </c>
      <c r="I25133" s="662">
        <v>24100</v>
      </c>
      <c r="J25133" s="663">
        <v>20000000</v>
      </c>
      <c r="K25133" s="662">
        <v>490000000000</v>
      </c>
    </row>
    <row r="25134" spans="3:11" x14ac:dyDescent="0.25">
      <c r="C25134" s="660">
        <v>45979</v>
      </c>
      <c r="D25134" s="661" t="s">
        <v>312</v>
      </c>
      <c r="E25134" s="662">
        <v>24100</v>
      </c>
      <c r="F25134" s="662">
        <v>24100</v>
      </c>
      <c r="G25134" s="662">
        <v>24500</v>
      </c>
      <c r="H25134" s="661">
        <v>25</v>
      </c>
      <c r="I25134" s="662">
        <v>602500</v>
      </c>
      <c r="J25134" s="663">
        <v>20000000</v>
      </c>
      <c r="K25134" s="662">
        <v>490000000000</v>
      </c>
    </row>
    <row r="25135" spans="3:11" x14ac:dyDescent="0.25">
      <c r="C25135" s="660">
        <v>45979</v>
      </c>
      <c r="D25135" s="661" t="s">
        <v>312</v>
      </c>
      <c r="E25135" s="662">
        <v>24100</v>
      </c>
      <c r="F25135" s="662">
        <v>24100</v>
      </c>
      <c r="G25135" s="662">
        <v>24500</v>
      </c>
      <c r="H25135" s="661">
        <v>2</v>
      </c>
      <c r="I25135" s="662">
        <v>48200</v>
      </c>
      <c r="J25135" s="663">
        <v>20000000</v>
      </c>
      <c r="K25135" s="662">
        <v>490000000000</v>
      </c>
    </row>
    <row r="25136" spans="3:11" x14ac:dyDescent="0.25">
      <c r="C25136" s="660">
        <v>45979</v>
      </c>
      <c r="D25136" s="661" t="s">
        <v>312</v>
      </c>
      <c r="E25136" s="662">
        <v>24100</v>
      </c>
      <c r="F25136" s="662">
        <v>24100</v>
      </c>
      <c r="G25136" s="662">
        <v>24500</v>
      </c>
      <c r="H25136" s="661">
        <v>4</v>
      </c>
      <c r="I25136" s="662">
        <v>96400</v>
      </c>
      <c r="J25136" s="663">
        <v>20000000</v>
      </c>
      <c r="K25136" s="662">
        <v>490000000000</v>
      </c>
    </row>
    <row r="25137" spans="3:11" x14ac:dyDescent="0.25">
      <c r="C25137" s="660">
        <v>45979</v>
      </c>
      <c r="D25137" s="661" t="s">
        <v>1155</v>
      </c>
      <c r="E25137" s="662">
        <v>35000</v>
      </c>
      <c r="F25137" s="662">
        <v>35000</v>
      </c>
      <c r="G25137" s="662">
        <v>34000</v>
      </c>
      <c r="H25137" s="661">
        <v>2</v>
      </c>
      <c r="I25137" s="662">
        <v>70000</v>
      </c>
      <c r="J25137" s="663">
        <v>2400000</v>
      </c>
      <c r="K25137" s="662">
        <v>81600000000</v>
      </c>
    </row>
    <row r="25138" spans="3:11" x14ac:dyDescent="0.25">
      <c r="C25138" s="660">
        <v>45979</v>
      </c>
      <c r="D25138" s="661" t="s">
        <v>1155</v>
      </c>
      <c r="E25138" s="662">
        <v>35000</v>
      </c>
      <c r="F25138" s="662">
        <v>35000</v>
      </c>
      <c r="G25138" s="662">
        <v>34000</v>
      </c>
      <c r="H25138" s="661">
        <v>1</v>
      </c>
      <c r="I25138" s="662">
        <v>35000</v>
      </c>
      <c r="J25138" s="663">
        <v>2400000</v>
      </c>
      <c r="K25138" s="662">
        <v>81600000000</v>
      </c>
    </row>
    <row r="25139" spans="3:11" x14ac:dyDescent="0.25">
      <c r="C25139" s="660">
        <v>45979</v>
      </c>
      <c r="D25139" s="661" t="s">
        <v>1155</v>
      </c>
      <c r="E25139" s="662">
        <v>35000</v>
      </c>
      <c r="F25139" s="662">
        <v>35000</v>
      </c>
      <c r="G25139" s="662">
        <v>34000</v>
      </c>
      <c r="H25139" s="661">
        <v>1</v>
      </c>
      <c r="I25139" s="662">
        <v>35000</v>
      </c>
      <c r="J25139" s="663">
        <v>2400000</v>
      </c>
      <c r="K25139" s="662">
        <v>81600000000</v>
      </c>
    </row>
    <row r="25140" spans="3:11" x14ac:dyDescent="0.25">
      <c r="C25140" s="660">
        <v>45979</v>
      </c>
      <c r="D25140" s="661" t="s">
        <v>310</v>
      </c>
      <c r="E25140" s="662">
        <v>99000</v>
      </c>
      <c r="F25140" s="662">
        <v>98000</v>
      </c>
      <c r="G25140" s="662">
        <v>100500</v>
      </c>
      <c r="H25140" s="661">
        <v>1</v>
      </c>
      <c r="I25140" s="662">
        <v>99000</v>
      </c>
      <c r="J25140" s="663">
        <v>19450000</v>
      </c>
      <c r="K25140" s="662">
        <v>1954725000000</v>
      </c>
    </row>
    <row r="25141" spans="3:11" x14ac:dyDescent="0.25">
      <c r="C25141" s="660">
        <v>45979</v>
      </c>
      <c r="D25141" s="661" t="s">
        <v>310</v>
      </c>
      <c r="E25141" s="662">
        <v>99000</v>
      </c>
      <c r="F25141" s="662">
        <v>98000</v>
      </c>
      <c r="G25141" s="662">
        <v>100500</v>
      </c>
      <c r="H25141" s="661">
        <v>1</v>
      </c>
      <c r="I25141" s="662">
        <v>99000</v>
      </c>
      <c r="J25141" s="663">
        <v>19450000</v>
      </c>
      <c r="K25141" s="662">
        <v>1954725000000</v>
      </c>
    </row>
    <row r="25142" spans="3:11" x14ac:dyDescent="0.25">
      <c r="C25142" s="660">
        <v>45979</v>
      </c>
      <c r="D25142" s="661" t="s">
        <v>1155</v>
      </c>
      <c r="E25142" s="662">
        <v>35000</v>
      </c>
      <c r="F25142" s="662">
        <v>35000</v>
      </c>
      <c r="G25142" s="662">
        <v>34000</v>
      </c>
      <c r="H25142" s="661">
        <v>2</v>
      </c>
      <c r="I25142" s="662">
        <v>70000</v>
      </c>
      <c r="J25142" s="663">
        <v>2400000</v>
      </c>
      <c r="K25142" s="662">
        <v>81600000000</v>
      </c>
    </row>
    <row r="25143" spans="3:11" x14ac:dyDescent="0.25">
      <c r="C25143" s="660">
        <v>45979</v>
      </c>
      <c r="D25143" s="661" t="s">
        <v>1155</v>
      </c>
      <c r="E25143" s="662">
        <v>35000</v>
      </c>
      <c r="F25143" s="662">
        <v>35000</v>
      </c>
      <c r="G25143" s="662">
        <v>34000</v>
      </c>
      <c r="H25143" s="661">
        <v>1</v>
      </c>
      <c r="I25143" s="662">
        <v>35000</v>
      </c>
      <c r="J25143" s="663">
        <v>2400000</v>
      </c>
      <c r="K25143" s="662">
        <v>81600000000</v>
      </c>
    </row>
    <row r="25144" spans="3:11" x14ac:dyDescent="0.25">
      <c r="C25144" s="660">
        <v>45979</v>
      </c>
      <c r="D25144" s="661" t="s">
        <v>317</v>
      </c>
      <c r="E25144" s="662">
        <v>119000</v>
      </c>
      <c r="F25144" s="662">
        <v>120000</v>
      </c>
      <c r="G25144" s="662">
        <v>119990</v>
      </c>
      <c r="H25144" s="661">
        <v>50</v>
      </c>
      <c r="I25144" s="662">
        <v>5950000</v>
      </c>
      <c r="J25144" s="663">
        <v>15000000</v>
      </c>
      <c r="K25144" s="662">
        <v>1799850000000</v>
      </c>
    </row>
    <row r="25145" spans="3:11" x14ac:dyDescent="0.25">
      <c r="C25145" s="660">
        <v>45979</v>
      </c>
      <c r="D25145" s="661" t="s">
        <v>317</v>
      </c>
      <c r="E25145" s="662">
        <v>119999</v>
      </c>
      <c r="F25145" s="662">
        <v>120000</v>
      </c>
      <c r="G25145" s="662">
        <v>119990</v>
      </c>
      <c r="H25145" s="661">
        <v>1</v>
      </c>
      <c r="I25145" s="662">
        <v>119999</v>
      </c>
      <c r="J25145" s="663">
        <v>15000000</v>
      </c>
      <c r="K25145" s="662">
        <v>1799850000000</v>
      </c>
    </row>
    <row r="25146" spans="3:11" x14ac:dyDescent="0.25">
      <c r="C25146" s="660">
        <v>45979</v>
      </c>
      <c r="D25146" s="661" t="s">
        <v>1154</v>
      </c>
      <c r="E25146" s="662">
        <v>54999</v>
      </c>
      <c r="F25146" s="662">
        <v>55000</v>
      </c>
      <c r="G25146" s="662">
        <v>54850</v>
      </c>
      <c r="H25146" s="661">
        <v>4</v>
      </c>
      <c r="I25146" s="662">
        <v>219996</v>
      </c>
      <c r="J25146" s="663">
        <v>600000</v>
      </c>
      <c r="K25146" s="662">
        <v>32910000000</v>
      </c>
    </row>
    <row r="25147" spans="3:11" x14ac:dyDescent="0.25">
      <c r="C25147" s="660">
        <v>45979</v>
      </c>
      <c r="D25147" s="661" t="s">
        <v>310</v>
      </c>
      <c r="E25147" s="662">
        <v>99000</v>
      </c>
      <c r="F25147" s="662">
        <v>98000</v>
      </c>
      <c r="G25147" s="662">
        <v>100500</v>
      </c>
      <c r="H25147" s="661">
        <v>5</v>
      </c>
      <c r="I25147" s="662">
        <v>495000</v>
      </c>
      <c r="J25147" s="663">
        <v>19450000</v>
      </c>
      <c r="K25147" s="662">
        <v>1954725000000</v>
      </c>
    </row>
    <row r="25148" spans="3:11" x14ac:dyDescent="0.25">
      <c r="C25148" s="660">
        <v>45979</v>
      </c>
      <c r="D25148" s="661" t="s">
        <v>312</v>
      </c>
      <c r="E25148" s="662">
        <v>24000</v>
      </c>
      <c r="F25148" s="662">
        <v>24100</v>
      </c>
      <c r="G25148" s="662">
        <v>24500</v>
      </c>
      <c r="H25148" s="661">
        <v>1</v>
      </c>
      <c r="I25148" s="662">
        <v>24000</v>
      </c>
      <c r="J25148" s="663">
        <v>20000000</v>
      </c>
      <c r="K25148" s="662">
        <v>490000000000</v>
      </c>
    </row>
    <row r="25149" spans="3:11" x14ac:dyDescent="0.25">
      <c r="C25149" s="660">
        <v>45979</v>
      </c>
      <c r="D25149" s="661" t="s">
        <v>310</v>
      </c>
      <c r="E25149" s="662">
        <v>99000</v>
      </c>
      <c r="F25149" s="662">
        <v>98000</v>
      </c>
      <c r="G25149" s="662">
        <v>100500</v>
      </c>
      <c r="H25149" s="661">
        <v>2</v>
      </c>
      <c r="I25149" s="662">
        <v>198000</v>
      </c>
      <c r="J25149" s="663">
        <v>19450000</v>
      </c>
      <c r="K25149" s="662">
        <v>1954725000000</v>
      </c>
    </row>
    <row r="25150" spans="3:11" x14ac:dyDescent="0.25">
      <c r="C25150" s="660">
        <v>45979</v>
      </c>
      <c r="D25150" s="661" t="s">
        <v>1155</v>
      </c>
      <c r="E25150" s="662">
        <v>34000</v>
      </c>
      <c r="F25150" s="662">
        <v>35000</v>
      </c>
      <c r="G25150" s="662">
        <v>34000</v>
      </c>
      <c r="H25150" s="661">
        <v>1</v>
      </c>
      <c r="I25150" s="662">
        <v>34000</v>
      </c>
      <c r="J25150" s="663">
        <v>2400000</v>
      </c>
      <c r="K25150" s="662">
        <v>81600000000</v>
      </c>
    </row>
    <row r="25151" spans="3:11" x14ac:dyDescent="0.25">
      <c r="C25151" s="660">
        <v>45979</v>
      </c>
      <c r="D25151" s="661" t="s">
        <v>310</v>
      </c>
      <c r="E25151" s="662">
        <v>99000</v>
      </c>
      <c r="F25151" s="662">
        <v>98000</v>
      </c>
      <c r="G25151" s="662">
        <v>100500</v>
      </c>
      <c r="H25151" s="661">
        <v>5</v>
      </c>
      <c r="I25151" s="662">
        <v>495000</v>
      </c>
      <c r="J25151" s="663">
        <v>19450000</v>
      </c>
      <c r="K25151" s="662">
        <v>1954725000000</v>
      </c>
    </row>
    <row r="25152" spans="3:11" x14ac:dyDescent="0.25">
      <c r="C25152" s="660">
        <v>45979</v>
      </c>
      <c r="D25152" s="661" t="s">
        <v>1154</v>
      </c>
      <c r="E25152" s="662">
        <v>54999</v>
      </c>
      <c r="F25152" s="662">
        <v>55000</v>
      </c>
      <c r="G25152" s="662">
        <v>54850</v>
      </c>
      <c r="H25152" s="661">
        <v>5</v>
      </c>
      <c r="I25152" s="662">
        <v>274995</v>
      </c>
      <c r="J25152" s="663">
        <v>600000</v>
      </c>
      <c r="K25152" s="662">
        <v>32910000000</v>
      </c>
    </row>
    <row r="25153" spans="3:11" x14ac:dyDescent="0.25">
      <c r="C25153" s="660">
        <v>45979</v>
      </c>
      <c r="D25153" s="661" t="s">
        <v>312</v>
      </c>
      <c r="E25153" s="662">
        <v>24100</v>
      </c>
      <c r="F25153" s="662">
        <v>24100</v>
      </c>
      <c r="G25153" s="662">
        <v>24500</v>
      </c>
      <c r="H25153" s="661">
        <v>2</v>
      </c>
      <c r="I25153" s="662">
        <v>48200</v>
      </c>
      <c r="J25153" s="663">
        <v>20000000</v>
      </c>
      <c r="K25153" s="662">
        <v>490000000000</v>
      </c>
    </row>
    <row r="25154" spans="3:11" x14ac:dyDescent="0.25">
      <c r="C25154" s="660">
        <v>45979</v>
      </c>
      <c r="D25154" s="661" t="s">
        <v>317</v>
      </c>
      <c r="E25154" s="662">
        <v>118000</v>
      </c>
      <c r="F25154" s="662">
        <v>120000</v>
      </c>
      <c r="G25154" s="662">
        <v>119990</v>
      </c>
      <c r="H25154" s="661">
        <v>80</v>
      </c>
      <c r="I25154" s="662">
        <v>9440000</v>
      </c>
      <c r="J25154" s="663">
        <v>15000000</v>
      </c>
      <c r="K25154" s="662">
        <v>1799850000000</v>
      </c>
    </row>
    <row r="25155" spans="3:11" x14ac:dyDescent="0.25">
      <c r="C25155" s="660">
        <v>45979</v>
      </c>
      <c r="D25155" s="661" t="s">
        <v>310</v>
      </c>
      <c r="E25155" s="662">
        <v>99000</v>
      </c>
      <c r="F25155" s="662">
        <v>98000</v>
      </c>
      <c r="G25155" s="662">
        <v>100500</v>
      </c>
      <c r="H25155" s="661">
        <v>4</v>
      </c>
      <c r="I25155" s="662">
        <v>396000</v>
      </c>
      <c r="J25155" s="663">
        <v>19450000</v>
      </c>
      <c r="K25155" s="662">
        <v>1954725000000</v>
      </c>
    </row>
    <row r="25156" spans="3:11" x14ac:dyDescent="0.25">
      <c r="C25156" s="660">
        <v>45979</v>
      </c>
      <c r="D25156" s="661" t="s">
        <v>310</v>
      </c>
      <c r="E25156" s="662">
        <v>101000</v>
      </c>
      <c r="F25156" s="662">
        <v>98000</v>
      </c>
      <c r="G25156" s="662">
        <v>100500</v>
      </c>
      <c r="H25156" s="661">
        <v>64</v>
      </c>
      <c r="I25156" s="662">
        <v>6464000</v>
      </c>
      <c r="J25156" s="663">
        <v>19450000</v>
      </c>
      <c r="K25156" s="662">
        <v>1954725000000</v>
      </c>
    </row>
    <row r="25157" spans="3:11" x14ac:dyDescent="0.25">
      <c r="C25157" s="660">
        <v>45979</v>
      </c>
      <c r="D25157" s="661" t="s">
        <v>310</v>
      </c>
      <c r="E25157" s="662">
        <v>100500</v>
      </c>
      <c r="F25157" s="662">
        <v>98000</v>
      </c>
      <c r="G25157" s="662">
        <v>100500</v>
      </c>
      <c r="H25157" s="661">
        <v>10</v>
      </c>
      <c r="I25157" s="662">
        <v>1005000</v>
      </c>
      <c r="J25157" s="663">
        <v>19450000</v>
      </c>
      <c r="K25157" s="662">
        <v>1954725000000</v>
      </c>
    </row>
    <row r="25158" spans="3:11" x14ac:dyDescent="0.25">
      <c r="C25158" s="660">
        <v>45979</v>
      </c>
      <c r="D25158" s="661" t="s">
        <v>310</v>
      </c>
      <c r="E25158" s="662">
        <v>99000</v>
      </c>
      <c r="F25158" s="662">
        <v>98000</v>
      </c>
      <c r="G25158" s="662">
        <v>100500</v>
      </c>
      <c r="H25158" s="661">
        <v>6</v>
      </c>
      <c r="I25158" s="662">
        <v>594000</v>
      </c>
      <c r="J25158" s="663">
        <v>19450000</v>
      </c>
      <c r="K25158" s="662">
        <v>1954725000000</v>
      </c>
    </row>
    <row r="25159" spans="3:11" x14ac:dyDescent="0.25">
      <c r="C25159" s="660">
        <v>45979</v>
      </c>
      <c r="D25159" s="661" t="s">
        <v>310</v>
      </c>
      <c r="E25159" s="662">
        <v>99000</v>
      </c>
      <c r="F25159" s="662">
        <v>98000</v>
      </c>
      <c r="G25159" s="662">
        <v>100500</v>
      </c>
      <c r="H25159" s="661">
        <v>10</v>
      </c>
      <c r="I25159" s="662">
        <v>990000</v>
      </c>
      <c r="J25159" s="663">
        <v>19450000</v>
      </c>
      <c r="K25159" s="662">
        <v>1954725000000</v>
      </c>
    </row>
    <row r="25160" spans="3:11" x14ac:dyDescent="0.25">
      <c r="C25160" s="660">
        <v>45979</v>
      </c>
      <c r="D25160" s="661" t="s">
        <v>310</v>
      </c>
      <c r="E25160" s="662">
        <v>100000</v>
      </c>
      <c r="F25160" s="662">
        <v>98000</v>
      </c>
      <c r="G25160" s="662">
        <v>100500</v>
      </c>
      <c r="H25160" s="661">
        <v>10</v>
      </c>
      <c r="I25160" s="662">
        <v>1000000</v>
      </c>
      <c r="J25160" s="663">
        <v>19450000</v>
      </c>
      <c r="K25160" s="662">
        <v>1954725000000</v>
      </c>
    </row>
    <row r="25161" spans="3:11" x14ac:dyDescent="0.25">
      <c r="C25161" s="660">
        <v>45979</v>
      </c>
      <c r="D25161" s="661" t="s">
        <v>1155</v>
      </c>
      <c r="E25161" s="662">
        <v>35000</v>
      </c>
      <c r="F25161" s="662">
        <v>35000</v>
      </c>
      <c r="G25161" s="662">
        <v>34000</v>
      </c>
      <c r="H25161" s="661">
        <v>2</v>
      </c>
      <c r="I25161" s="662">
        <v>70000</v>
      </c>
      <c r="J25161" s="663">
        <v>2400000</v>
      </c>
      <c r="K25161" s="662">
        <v>81600000000</v>
      </c>
    </row>
    <row r="25162" spans="3:11" x14ac:dyDescent="0.25">
      <c r="C25162" s="660">
        <v>45979</v>
      </c>
      <c r="D25162" s="661" t="s">
        <v>317</v>
      </c>
      <c r="E25162" s="662">
        <v>119999</v>
      </c>
      <c r="F25162" s="662">
        <v>120000</v>
      </c>
      <c r="G25162" s="662">
        <v>119990</v>
      </c>
      <c r="H25162" s="661">
        <v>47</v>
      </c>
      <c r="I25162" s="662">
        <v>5639953</v>
      </c>
      <c r="J25162" s="663">
        <v>15000000</v>
      </c>
      <c r="K25162" s="662">
        <v>1799850000000</v>
      </c>
    </row>
    <row r="25163" spans="3:11" x14ac:dyDescent="0.25">
      <c r="C25163" s="660">
        <v>45979</v>
      </c>
      <c r="D25163" s="661" t="s">
        <v>312</v>
      </c>
      <c r="E25163" s="662">
        <v>24100</v>
      </c>
      <c r="F25163" s="662">
        <v>24100</v>
      </c>
      <c r="G25163" s="662">
        <v>24500</v>
      </c>
      <c r="H25163" s="661">
        <v>2</v>
      </c>
      <c r="I25163" s="662">
        <v>48200</v>
      </c>
      <c r="J25163" s="663">
        <v>20000000</v>
      </c>
      <c r="K25163" s="662">
        <v>490000000000</v>
      </c>
    </row>
    <row r="25164" spans="3:11" x14ac:dyDescent="0.25">
      <c r="C25164" s="660">
        <v>45979</v>
      </c>
      <c r="D25164" s="661" t="s">
        <v>317</v>
      </c>
      <c r="E25164" s="662">
        <v>118000</v>
      </c>
      <c r="F25164" s="662">
        <v>120000</v>
      </c>
      <c r="G25164" s="662">
        <v>119990</v>
      </c>
      <c r="H25164" s="661">
        <v>40</v>
      </c>
      <c r="I25164" s="662">
        <v>4720000</v>
      </c>
      <c r="J25164" s="663">
        <v>15000000</v>
      </c>
      <c r="K25164" s="662">
        <v>1799850000000</v>
      </c>
    </row>
    <row r="25165" spans="3:11" x14ac:dyDescent="0.25">
      <c r="C25165" s="660">
        <v>45979</v>
      </c>
      <c r="D25165" s="661" t="s">
        <v>310</v>
      </c>
      <c r="E25165" s="662">
        <v>101000</v>
      </c>
      <c r="F25165" s="662">
        <v>98000</v>
      </c>
      <c r="G25165" s="662">
        <v>100500</v>
      </c>
      <c r="H25165" s="661">
        <v>1</v>
      </c>
      <c r="I25165" s="662">
        <v>101000</v>
      </c>
      <c r="J25165" s="663">
        <v>19450000</v>
      </c>
      <c r="K25165" s="662">
        <v>1954725000000</v>
      </c>
    </row>
    <row r="25166" spans="3:11" x14ac:dyDescent="0.25">
      <c r="C25166" s="660">
        <v>45979</v>
      </c>
      <c r="D25166" s="661" t="s">
        <v>317</v>
      </c>
      <c r="E25166" s="662">
        <v>119990</v>
      </c>
      <c r="F25166" s="662">
        <v>120000</v>
      </c>
      <c r="G25166" s="662">
        <v>119990</v>
      </c>
      <c r="H25166" s="661">
        <v>1</v>
      </c>
      <c r="I25166" s="662">
        <v>119990</v>
      </c>
      <c r="J25166" s="663">
        <v>15000000</v>
      </c>
      <c r="K25166" s="662">
        <v>1799850000000</v>
      </c>
    </row>
    <row r="25167" spans="3:11" x14ac:dyDescent="0.25">
      <c r="C25167" s="660">
        <v>45979</v>
      </c>
      <c r="D25167" s="661" t="s">
        <v>312</v>
      </c>
      <c r="E25167" s="662">
        <v>24100</v>
      </c>
      <c r="F25167" s="662">
        <v>24100</v>
      </c>
      <c r="G25167" s="662">
        <v>24500</v>
      </c>
      <c r="H25167" s="661">
        <v>4</v>
      </c>
      <c r="I25167" s="662">
        <v>96400</v>
      </c>
      <c r="J25167" s="663">
        <v>20000000</v>
      </c>
      <c r="K25167" s="662">
        <v>490000000000</v>
      </c>
    </row>
    <row r="25168" spans="3:11" x14ac:dyDescent="0.25">
      <c r="C25168" s="660">
        <v>45979</v>
      </c>
      <c r="D25168" s="661" t="s">
        <v>312</v>
      </c>
      <c r="E25168" s="662">
        <v>24100</v>
      </c>
      <c r="F25168" s="662">
        <v>24100</v>
      </c>
      <c r="G25168" s="662">
        <v>24500</v>
      </c>
      <c r="H25168" s="661">
        <v>2</v>
      </c>
      <c r="I25168" s="662">
        <v>48200</v>
      </c>
      <c r="J25168" s="663">
        <v>20000000</v>
      </c>
      <c r="K25168" s="662">
        <v>490000000000</v>
      </c>
    </row>
    <row r="25169" spans="3:11" x14ac:dyDescent="0.25">
      <c r="C25169" s="660">
        <v>45979</v>
      </c>
      <c r="D25169" s="661" t="s">
        <v>310</v>
      </c>
      <c r="E25169" s="662">
        <v>101000</v>
      </c>
      <c r="F25169" s="662">
        <v>98000</v>
      </c>
      <c r="G25169" s="662">
        <v>100500</v>
      </c>
      <c r="H25169" s="661">
        <v>9</v>
      </c>
      <c r="I25169" s="662">
        <v>909000</v>
      </c>
      <c r="J25169" s="663">
        <v>19450000</v>
      </c>
      <c r="K25169" s="662">
        <v>1954725000000</v>
      </c>
    </row>
    <row r="25170" spans="3:11" x14ac:dyDescent="0.25">
      <c r="C25170" s="660">
        <v>45979</v>
      </c>
      <c r="D25170" s="661" t="s">
        <v>312</v>
      </c>
      <c r="E25170" s="662">
        <v>24000</v>
      </c>
      <c r="F25170" s="662">
        <v>24100</v>
      </c>
      <c r="G25170" s="662">
        <v>24500</v>
      </c>
      <c r="H25170" s="661">
        <v>4</v>
      </c>
      <c r="I25170" s="662">
        <v>96000</v>
      </c>
      <c r="J25170" s="663">
        <v>20000000</v>
      </c>
      <c r="K25170" s="662">
        <v>490000000000</v>
      </c>
    </row>
    <row r="25171" spans="3:11" x14ac:dyDescent="0.25">
      <c r="C25171" s="660">
        <v>45979</v>
      </c>
      <c r="D25171" s="661" t="s">
        <v>317</v>
      </c>
      <c r="E25171" s="662">
        <v>115505</v>
      </c>
      <c r="F25171" s="662">
        <v>120000</v>
      </c>
      <c r="G25171" s="662">
        <v>119990</v>
      </c>
      <c r="H25171" s="661">
        <v>4</v>
      </c>
      <c r="I25171" s="662">
        <v>462020</v>
      </c>
      <c r="J25171" s="663">
        <v>15000000</v>
      </c>
      <c r="K25171" s="662">
        <v>1799850000000</v>
      </c>
    </row>
    <row r="25172" spans="3:11" x14ac:dyDescent="0.25">
      <c r="C25172" s="660">
        <v>45979</v>
      </c>
      <c r="D25172" s="661" t="s">
        <v>317</v>
      </c>
      <c r="E25172" s="662">
        <v>115506</v>
      </c>
      <c r="F25172" s="662">
        <v>120000</v>
      </c>
      <c r="G25172" s="662">
        <v>119990</v>
      </c>
      <c r="H25172" s="661">
        <v>9</v>
      </c>
      <c r="I25172" s="662">
        <v>1039554</v>
      </c>
      <c r="J25172" s="663">
        <v>15000000</v>
      </c>
      <c r="K25172" s="662">
        <v>1799850000000</v>
      </c>
    </row>
    <row r="25173" spans="3:11" x14ac:dyDescent="0.25">
      <c r="C25173" s="660">
        <v>45979</v>
      </c>
      <c r="D25173" s="661" t="s">
        <v>1154</v>
      </c>
      <c r="E25173" s="662">
        <v>54999</v>
      </c>
      <c r="F25173" s="662">
        <v>55000</v>
      </c>
      <c r="G25173" s="662">
        <v>54850</v>
      </c>
      <c r="H25173" s="661">
        <v>4</v>
      </c>
      <c r="I25173" s="662">
        <v>219996</v>
      </c>
      <c r="J25173" s="663">
        <v>600000</v>
      </c>
      <c r="K25173" s="662">
        <v>32910000000</v>
      </c>
    </row>
    <row r="25174" spans="3:11" x14ac:dyDescent="0.25">
      <c r="C25174" s="660">
        <v>45979</v>
      </c>
      <c r="D25174" s="661" t="s">
        <v>1154</v>
      </c>
      <c r="E25174" s="662">
        <v>55000</v>
      </c>
      <c r="F25174" s="662">
        <v>55000</v>
      </c>
      <c r="G25174" s="662">
        <v>54850</v>
      </c>
      <c r="H25174" s="661">
        <v>6</v>
      </c>
      <c r="I25174" s="662">
        <v>330000</v>
      </c>
      <c r="J25174" s="663">
        <v>600000</v>
      </c>
      <c r="K25174" s="662">
        <v>32910000000</v>
      </c>
    </row>
    <row r="25175" spans="3:11" x14ac:dyDescent="0.25">
      <c r="C25175" s="660">
        <v>45979</v>
      </c>
      <c r="D25175" s="661" t="s">
        <v>1154</v>
      </c>
      <c r="E25175" s="662">
        <v>54850</v>
      </c>
      <c r="F25175" s="662">
        <v>55000</v>
      </c>
      <c r="G25175" s="662">
        <v>54850</v>
      </c>
      <c r="H25175" s="661">
        <v>6</v>
      </c>
      <c r="I25175" s="662">
        <v>329100</v>
      </c>
      <c r="J25175" s="663">
        <v>600000</v>
      </c>
      <c r="K25175" s="662">
        <v>32910000000</v>
      </c>
    </row>
    <row r="25176" spans="3:11" x14ac:dyDescent="0.25">
      <c r="C25176" s="660">
        <v>45979</v>
      </c>
      <c r="D25176" s="661" t="s">
        <v>317</v>
      </c>
      <c r="E25176" s="662">
        <v>119000</v>
      </c>
      <c r="F25176" s="662">
        <v>120000</v>
      </c>
      <c r="G25176" s="662">
        <v>119990</v>
      </c>
      <c r="H25176" s="661">
        <v>30</v>
      </c>
      <c r="I25176" s="662">
        <v>3570000</v>
      </c>
      <c r="J25176" s="663">
        <v>15000000</v>
      </c>
      <c r="K25176" s="662">
        <v>1799850000000</v>
      </c>
    </row>
    <row r="25177" spans="3:11" x14ac:dyDescent="0.25">
      <c r="C25177" s="660">
        <v>45979</v>
      </c>
      <c r="D25177" s="661" t="s">
        <v>1155</v>
      </c>
      <c r="E25177" s="662">
        <v>35000</v>
      </c>
      <c r="F25177" s="662">
        <v>35000</v>
      </c>
      <c r="G25177" s="662">
        <v>34000</v>
      </c>
      <c r="H25177" s="661">
        <v>29</v>
      </c>
      <c r="I25177" s="662">
        <v>1015000</v>
      </c>
      <c r="J25177" s="663">
        <v>2400000</v>
      </c>
      <c r="K25177" s="662">
        <v>81600000000</v>
      </c>
    </row>
    <row r="25178" spans="3:11" x14ac:dyDescent="0.25">
      <c r="C25178" s="660">
        <v>45979</v>
      </c>
      <c r="D25178" s="661" t="s">
        <v>312</v>
      </c>
      <c r="E25178" s="662">
        <v>24100</v>
      </c>
      <c r="F25178" s="662">
        <v>24100</v>
      </c>
      <c r="G25178" s="662">
        <v>24500</v>
      </c>
      <c r="H25178" s="661">
        <v>1</v>
      </c>
      <c r="I25178" s="662">
        <v>24100</v>
      </c>
      <c r="J25178" s="663">
        <v>20000000</v>
      </c>
      <c r="K25178" s="662">
        <v>490000000000</v>
      </c>
    </row>
    <row r="25179" spans="3:11" x14ac:dyDescent="0.25">
      <c r="C25179" s="660">
        <v>45979</v>
      </c>
      <c r="D25179" s="661" t="s">
        <v>317</v>
      </c>
      <c r="E25179" s="662">
        <v>117000</v>
      </c>
      <c r="F25179" s="662">
        <v>120000</v>
      </c>
      <c r="G25179" s="662">
        <v>119990</v>
      </c>
      <c r="H25179" s="661">
        <v>20</v>
      </c>
      <c r="I25179" s="662">
        <v>2340000</v>
      </c>
      <c r="J25179" s="663">
        <v>15000000</v>
      </c>
      <c r="K25179" s="662">
        <v>1799850000000</v>
      </c>
    </row>
    <row r="25180" spans="3:11" x14ac:dyDescent="0.25">
      <c r="C25180" s="660">
        <v>45979</v>
      </c>
      <c r="D25180" s="661" t="s">
        <v>1155</v>
      </c>
      <c r="E25180" s="662">
        <v>35000</v>
      </c>
      <c r="F25180" s="662">
        <v>35000</v>
      </c>
      <c r="G25180" s="662">
        <v>34000</v>
      </c>
      <c r="H25180" s="661">
        <v>3</v>
      </c>
      <c r="I25180" s="662">
        <v>105000</v>
      </c>
      <c r="J25180" s="663">
        <v>2400000</v>
      </c>
      <c r="K25180" s="662">
        <v>81600000000</v>
      </c>
    </row>
    <row r="25181" spans="3:11" x14ac:dyDescent="0.25">
      <c r="C25181" s="660">
        <v>45979</v>
      </c>
      <c r="D25181" s="661" t="s">
        <v>317</v>
      </c>
      <c r="E25181" s="662">
        <v>118000</v>
      </c>
      <c r="F25181" s="662">
        <v>120000</v>
      </c>
      <c r="G25181" s="662">
        <v>119990</v>
      </c>
      <c r="H25181" s="661">
        <v>20</v>
      </c>
      <c r="I25181" s="662">
        <v>2360000</v>
      </c>
      <c r="J25181" s="663">
        <v>15000000</v>
      </c>
      <c r="K25181" s="662">
        <v>1799850000000</v>
      </c>
    </row>
    <row r="25182" spans="3:11" x14ac:dyDescent="0.25">
      <c r="C25182" s="660">
        <v>45979</v>
      </c>
      <c r="D25182" s="661" t="s">
        <v>317</v>
      </c>
      <c r="E25182" s="662">
        <v>119000</v>
      </c>
      <c r="F25182" s="662">
        <v>120000</v>
      </c>
      <c r="G25182" s="662">
        <v>119990</v>
      </c>
      <c r="H25182" s="661">
        <v>40</v>
      </c>
      <c r="I25182" s="662">
        <v>4760000</v>
      </c>
      <c r="J25182" s="663">
        <v>15000000</v>
      </c>
      <c r="K25182" s="662">
        <v>1799850000000</v>
      </c>
    </row>
    <row r="25183" spans="3:11" x14ac:dyDescent="0.25">
      <c r="C25183" s="660">
        <v>45979</v>
      </c>
      <c r="D25183" s="661" t="s">
        <v>1155</v>
      </c>
      <c r="E25183" s="662">
        <v>35000</v>
      </c>
      <c r="F25183" s="662">
        <v>35000</v>
      </c>
      <c r="G25183" s="662">
        <v>34000</v>
      </c>
      <c r="H25183" s="661">
        <v>5</v>
      </c>
      <c r="I25183" s="662">
        <v>175000</v>
      </c>
      <c r="J25183" s="663">
        <v>2400000</v>
      </c>
      <c r="K25183" s="662">
        <v>81600000000</v>
      </c>
    </row>
    <row r="25184" spans="3:11" x14ac:dyDescent="0.25">
      <c r="C25184" s="660">
        <v>45979</v>
      </c>
      <c r="D25184" s="661" t="s">
        <v>312</v>
      </c>
      <c r="E25184" s="662">
        <v>24000</v>
      </c>
      <c r="F25184" s="662">
        <v>24100</v>
      </c>
      <c r="G25184" s="662">
        <v>24500</v>
      </c>
      <c r="H25184" s="661">
        <v>40</v>
      </c>
      <c r="I25184" s="662">
        <v>960000</v>
      </c>
      <c r="J25184" s="663">
        <v>20000000</v>
      </c>
      <c r="K25184" s="662">
        <v>490000000000</v>
      </c>
    </row>
    <row r="25185" spans="3:11" x14ac:dyDescent="0.25">
      <c r="C25185" s="660">
        <v>45979</v>
      </c>
      <c r="D25185" s="661" t="s">
        <v>312</v>
      </c>
      <c r="E25185" s="662">
        <v>24000</v>
      </c>
      <c r="F25185" s="662">
        <v>24100</v>
      </c>
      <c r="G25185" s="662">
        <v>24500</v>
      </c>
      <c r="H25185" s="661">
        <v>10</v>
      </c>
      <c r="I25185" s="662">
        <v>240000</v>
      </c>
      <c r="J25185" s="663">
        <v>20000000</v>
      </c>
      <c r="K25185" s="662">
        <v>490000000000</v>
      </c>
    </row>
    <row r="25186" spans="3:11" x14ac:dyDescent="0.25">
      <c r="C25186" s="660">
        <v>45979</v>
      </c>
      <c r="D25186" s="661" t="s">
        <v>317</v>
      </c>
      <c r="E25186" s="662">
        <v>119000</v>
      </c>
      <c r="F25186" s="662">
        <v>120000</v>
      </c>
      <c r="G25186" s="662">
        <v>119990</v>
      </c>
      <c r="H25186" s="661">
        <v>30</v>
      </c>
      <c r="I25186" s="662">
        <v>3570000</v>
      </c>
      <c r="J25186" s="663">
        <v>15000000</v>
      </c>
      <c r="K25186" s="662">
        <v>1799850000000</v>
      </c>
    </row>
    <row r="25187" spans="3:11" x14ac:dyDescent="0.25">
      <c r="C25187" s="660">
        <v>45979</v>
      </c>
      <c r="D25187" s="661" t="s">
        <v>312</v>
      </c>
      <c r="E25187" s="662">
        <v>24100</v>
      </c>
      <c r="F25187" s="662">
        <v>24100</v>
      </c>
      <c r="G25187" s="662">
        <v>24500</v>
      </c>
      <c r="H25187" s="661">
        <v>10</v>
      </c>
      <c r="I25187" s="662">
        <v>241000</v>
      </c>
      <c r="J25187" s="663">
        <v>20000000</v>
      </c>
      <c r="K25187" s="662">
        <v>490000000000</v>
      </c>
    </row>
    <row r="25188" spans="3:11" x14ac:dyDescent="0.25">
      <c r="C25188" s="660">
        <v>45979</v>
      </c>
      <c r="D25188" s="661" t="s">
        <v>312</v>
      </c>
      <c r="E25188" s="662">
        <v>24100</v>
      </c>
      <c r="F25188" s="662">
        <v>24100</v>
      </c>
      <c r="G25188" s="662">
        <v>24500</v>
      </c>
      <c r="H25188" s="661">
        <v>4</v>
      </c>
      <c r="I25188" s="662">
        <v>96400</v>
      </c>
      <c r="J25188" s="663">
        <v>20000000</v>
      </c>
      <c r="K25188" s="662">
        <v>490000000000</v>
      </c>
    </row>
    <row r="25189" spans="3:11" x14ac:dyDescent="0.25">
      <c r="C25189" s="660">
        <v>45979</v>
      </c>
      <c r="D25189" s="661" t="s">
        <v>1155</v>
      </c>
      <c r="E25189" s="662">
        <v>35000</v>
      </c>
      <c r="F25189" s="662">
        <v>35000</v>
      </c>
      <c r="G25189" s="662">
        <v>34000</v>
      </c>
      <c r="H25189" s="661">
        <v>10</v>
      </c>
      <c r="I25189" s="662">
        <v>350000</v>
      </c>
      <c r="J25189" s="663">
        <v>2400000</v>
      </c>
      <c r="K25189" s="662">
        <v>81600000000</v>
      </c>
    </row>
    <row r="25190" spans="3:11" x14ac:dyDescent="0.25">
      <c r="C25190" s="660">
        <v>45979</v>
      </c>
      <c r="D25190" s="661" t="s">
        <v>317</v>
      </c>
      <c r="E25190" s="662">
        <v>119000</v>
      </c>
      <c r="F25190" s="662">
        <v>120000</v>
      </c>
      <c r="G25190" s="662">
        <v>119990</v>
      </c>
      <c r="H25190" s="661">
        <v>20</v>
      </c>
      <c r="I25190" s="662">
        <v>2380000</v>
      </c>
      <c r="J25190" s="663">
        <v>15000000</v>
      </c>
      <c r="K25190" s="662">
        <v>1799850000000</v>
      </c>
    </row>
    <row r="25191" spans="3:11" x14ac:dyDescent="0.25">
      <c r="C25191" s="660">
        <v>45979</v>
      </c>
      <c r="D25191" s="661" t="s">
        <v>1155</v>
      </c>
      <c r="E25191" s="662">
        <v>35000</v>
      </c>
      <c r="F25191" s="662">
        <v>35000</v>
      </c>
      <c r="G25191" s="662">
        <v>34000</v>
      </c>
      <c r="H25191" s="661">
        <v>14</v>
      </c>
      <c r="I25191" s="662">
        <v>490000</v>
      </c>
      <c r="J25191" s="663">
        <v>2400000</v>
      </c>
      <c r="K25191" s="662">
        <v>81600000000</v>
      </c>
    </row>
    <row r="25192" spans="3:11" x14ac:dyDescent="0.25">
      <c r="C25192" s="660">
        <v>45979</v>
      </c>
      <c r="D25192" s="661" t="s">
        <v>312</v>
      </c>
      <c r="E25192" s="662">
        <v>24100</v>
      </c>
      <c r="F25192" s="662">
        <v>24100</v>
      </c>
      <c r="G25192" s="662">
        <v>24500</v>
      </c>
      <c r="H25192" s="661">
        <v>1</v>
      </c>
      <c r="I25192" s="662">
        <v>24100</v>
      </c>
      <c r="J25192" s="663">
        <v>20000000</v>
      </c>
      <c r="K25192" s="662">
        <v>490000000000</v>
      </c>
    </row>
    <row r="25193" spans="3:11" x14ac:dyDescent="0.25">
      <c r="C25193" s="660">
        <v>45979</v>
      </c>
      <c r="D25193" s="661" t="s">
        <v>312</v>
      </c>
      <c r="E25193" s="662">
        <v>24100</v>
      </c>
      <c r="F25193" s="662">
        <v>24100</v>
      </c>
      <c r="G25193" s="662">
        <v>24500</v>
      </c>
      <c r="H25193" s="661">
        <v>1</v>
      </c>
      <c r="I25193" s="662">
        <v>24100</v>
      </c>
      <c r="J25193" s="663">
        <v>20000000</v>
      </c>
      <c r="K25193" s="662">
        <v>490000000000</v>
      </c>
    </row>
    <row r="25194" spans="3:11" x14ac:dyDescent="0.25">
      <c r="C25194" s="660">
        <v>45979</v>
      </c>
      <c r="D25194" s="661" t="s">
        <v>312</v>
      </c>
      <c r="E25194" s="662">
        <v>24000</v>
      </c>
      <c r="F25194" s="662">
        <v>24100</v>
      </c>
      <c r="G25194" s="662">
        <v>24500</v>
      </c>
      <c r="H25194" s="661">
        <v>3</v>
      </c>
      <c r="I25194" s="662">
        <v>72000</v>
      </c>
      <c r="J25194" s="663">
        <v>20000000</v>
      </c>
      <c r="K25194" s="662">
        <v>490000000000</v>
      </c>
    </row>
    <row r="25195" spans="3:11" x14ac:dyDescent="0.25">
      <c r="C25195" s="660">
        <v>45979</v>
      </c>
      <c r="D25195" s="661" t="s">
        <v>312</v>
      </c>
      <c r="E25195" s="662">
        <v>24000</v>
      </c>
      <c r="F25195" s="662">
        <v>24100</v>
      </c>
      <c r="G25195" s="662">
        <v>24500</v>
      </c>
      <c r="H25195" s="661">
        <v>1</v>
      </c>
      <c r="I25195" s="662">
        <v>24000</v>
      </c>
      <c r="J25195" s="663">
        <v>20000000</v>
      </c>
      <c r="K25195" s="662">
        <v>490000000000</v>
      </c>
    </row>
    <row r="25196" spans="3:11" x14ac:dyDescent="0.25">
      <c r="C25196" s="660">
        <v>45979</v>
      </c>
      <c r="D25196" s="661" t="s">
        <v>312</v>
      </c>
      <c r="E25196" s="662">
        <v>24100</v>
      </c>
      <c r="F25196" s="662">
        <v>24100</v>
      </c>
      <c r="G25196" s="662">
        <v>24500</v>
      </c>
      <c r="H25196" s="661">
        <v>1</v>
      </c>
      <c r="I25196" s="662">
        <v>24100</v>
      </c>
      <c r="J25196" s="663">
        <v>20000000</v>
      </c>
      <c r="K25196" s="662">
        <v>490000000000</v>
      </c>
    </row>
    <row r="25197" spans="3:11" x14ac:dyDescent="0.25">
      <c r="C25197" s="660">
        <v>45979</v>
      </c>
      <c r="D25197" s="661" t="s">
        <v>317</v>
      </c>
      <c r="E25197" s="662">
        <v>119000</v>
      </c>
      <c r="F25197" s="662">
        <v>120000</v>
      </c>
      <c r="G25197" s="662">
        <v>119990</v>
      </c>
      <c r="H25197" s="661">
        <v>3</v>
      </c>
      <c r="I25197" s="662">
        <v>357000</v>
      </c>
      <c r="J25197" s="663">
        <v>15000000</v>
      </c>
      <c r="K25197" s="662">
        <v>1799850000000</v>
      </c>
    </row>
    <row r="25198" spans="3:11" x14ac:dyDescent="0.25">
      <c r="C25198" s="660">
        <v>45979</v>
      </c>
      <c r="D25198" s="661" t="s">
        <v>317</v>
      </c>
      <c r="E25198" s="662">
        <v>119000</v>
      </c>
      <c r="F25198" s="662">
        <v>120000</v>
      </c>
      <c r="G25198" s="662">
        <v>119990</v>
      </c>
      <c r="H25198" s="661">
        <v>1</v>
      </c>
      <c r="I25198" s="662">
        <v>119000</v>
      </c>
      <c r="J25198" s="663">
        <v>15000000</v>
      </c>
      <c r="K25198" s="662">
        <v>1799850000000</v>
      </c>
    </row>
    <row r="25199" spans="3:11" x14ac:dyDescent="0.25">
      <c r="C25199" s="660">
        <v>45979</v>
      </c>
      <c r="D25199" s="661" t="s">
        <v>1155</v>
      </c>
      <c r="E25199" s="662">
        <v>35000</v>
      </c>
      <c r="F25199" s="662">
        <v>35000</v>
      </c>
      <c r="G25199" s="662">
        <v>34000</v>
      </c>
      <c r="H25199" s="661">
        <v>7</v>
      </c>
      <c r="I25199" s="662">
        <v>245000</v>
      </c>
      <c r="J25199" s="663">
        <v>2400000</v>
      </c>
      <c r="K25199" s="662">
        <v>81600000000</v>
      </c>
    </row>
    <row r="25200" spans="3:11" x14ac:dyDescent="0.25">
      <c r="C25200" s="660">
        <v>45979</v>
      </c>
      <c r="D25200" s="661" t="s">
        <v>312</v>
      </c>
      <c r="E25200" s="662">
        <v>24100</v>
      </c>
      <c r="F25200" s="662">
        <v>24100</v>
      </c>
      <c r="G25200" s="662">
        <v>24500</v>
      </c>
      <c r="H25200" s="661">
        <v>114</v>
      </c>
      <c r="I25200" s="662">
        <v>2747400</v>
      </c>
      <c r="J25200" s="663">
        <v>20000000</v>
      </c>
      <c r="K25200" s="662">
        <v>490000000000</v>
      </c>
    </row>
    <row r="25201" spans="3:11" x14ac:dyDescent="0.25">
      <c r="C25201" s="660">
        <v>45979</v>
      </c>
      <c r="D25201" s="661" t="s">
        <v>312</v>
      </c>
      <c r="E25201" s="662">
        <v>24100</v>
      </c>
      <c r="F25201" s="662">
        <v>24100</v>
      </c>
      <c r="G25201" s="662">
        <v>24500</v>
      </c>
      <c r="H25201" s="661">
        <v>36</v>
      </c>
      <c r="I25201" s="662">
        <v>867600</v>
      </c>
      <c r="J25201" s="663">
        <v>20000000</v>
      </c>
      <c r="K25201" s="662">
        <v>490000000000</v>
      </c>
    </row>
    <row r="25202" spans="3:11" x14ac:dyDescent="0.25">
      <c r="C25202" s="660">
        <v>45979</v>
      </c>
      <c r="D25202" s="661" t="s">
        <v>1155</v>
      </c>
      <c r="E25202" s="662">
        <v>35000</v>
      </c>
      <c r="F25202" s="662">
        <v>35000</v>
      </c>
      <c r="G25202" s="662">
        <v>34000</v>
      </c>
      <c r="H25202" s="661">
        <v>1</v>
      </c>
      <c r="I25202" s="662">
        <v>35000</v>
      </c>
      <c r="J25202" s="663">
        <v>2400000</v>
      </c>
      <c r="K25202" s="662">
        <v>81600000000</v>
      </c>
    </row>
    <row r="25203" spans="3:11" x14ac:dyDescent="0.25">
      <c r="C25203" s="660">
        <v>45979</v>
      </c>
      <c r="D25203" s="661" t="s">
        <v>312</v>
      </c>
      <c r="E25203" s="662">
        <v>24100</v>
      </c>
      <c r="F25203" s="662">
        <v>24100</v>
      </c>
      <c r="G25203" s="662">
        <v>24500</v>
      </c>
      <c r="H25203" s="661">
        <v>33</v>
      </c>
      <c r="I25203" s="662">
        <v>795300</v>
      </c>
      <c r="J25203" s="663">
        <v>20000000</v>
      </c>
      <c r="K25203" s="662">
        <v>490000000000</v>
      </c>
    </row>
    <row r="25204" spans="3:11" x14ac:dyDescent="0.25">
      <c r="C25204" s="660">
        <v>45979</v>
      </c>
      <c r="D25204" s="661" t="s">
        <v>312</v>
      </c>
      <c r="E25204" s="662">
        <v>24000</v>
      </c>
      <c r="F25204" s="662">
        <v>24100</v>
      </c>
      <c r="G25204" s="662">
        <v>24500</v>
      </c>
      <c r="H25204" s="661">
        <v>25</v>
      </c>
      <c r="I25204" s="662">
        <v>600000</v>
      </c>
      <c r="J25204" s="663">
        <v>20000000</v>
      </c>
      <c r="K25204" s="662">
        <v>490000000000</v>
      </c>
    </row>
    <row r="25205" spans="3:11" x14ac:dyDescent="0.25">
      <c r="C25205" s="660">
        <v>45979</v>
      </c>
      <c r="D25205" s="661" t="s">
        <v>1155</v>
      </c>
      <c r="E25205" s="662">
        <v>35000</v>
      </c>
      <c r="F25205" s="662">
        <v>35000</v>
      </c>
      <c r="G25205" s="662">
        <v>34000</v>
      </c>
      <c r="H25205" s="661">
        <v>1</v>
      </c>
      <c r="I25205" s="662">
        <v>35000</v>
      </c>
      <c r="J25205" s="663">
        <v>2400000</v>
      </c>
      <c r="K25205" s="662">
        <v>81600000000</v>
      </c>
    </row>
    <row r="25206" spans="3:11" x14ac:dyDescent="0.25">
      <c r="C25206" s="660">
        <v>45979</v>
      </c>
      <c r="D25206" s="661" t="s">
        <v>1155</v>
      </c>
      <c r="E25206" s="662">
        <v>34000</v>
      </c>
      <c r="F25206" s="662">
        <v>35000</v>
      </c>
      <c r="G25206" s="662">
        <v>34000</v>
      </c>
      <c r="H25206" s="661">
        <v>5</v>
      </c>
      <c r="I25206" s="662">
        <v>170000</v>
      </c>
      <c r="J25206" s="663">
        <v>2400000</v>
      </c>
      <c r="K25206" s="662">
        <v>81600000000</v>
      </c>
    </row>
    <row r="25207" spans="3:11" x14ac:dyDescent="0.25">
      <c r="C25207" s="660">
        <v>45979</v>
      </c>
      <c r="D25207" s="661" t="s">
        <v>1155</v>
      </c>
      <c r="E25207" s="662">
        <v>34000</v>
      </c>
      <c r="F25207" s="662">
        <v>35000</v>
      </c>
      <c r="G25207" s="662">
        <v>34000</v>
      </c>
      <c r="H25207" s="661">
        <v>4</v>
      </c>
      <c r="I25207" s="662">
        <v>136000</v>
      </c>
      <c r="J25207" s="663">
        <v>2400000</v>
      </c>
      <c r="K25207" s="662">
        <v>81600000000</v>
      </c>
    </row>
    <row r="25208" spans="3:11" x14ac:dyDescent="0.25">
      <c r="C25208" s="660">
        <v>45979</v>
      </c>
      <c r="D25208" s="661" t="s">
        <v>1155</v>
      </c>
      <c r="E25208" s="662">
        <v>34000</v>
      </c>
      <c r="F25208" s="662">
        <v>35000</v>
      </c>
      <c r="G25208" s="662">
        <v>34000</v>
      </c>
      <c r="H25208" s="661">
        <v>2</v>
      </c>
      <c r="I25208" s="662">
        <v>68000</v>
      </c>
      <c r="J25208" s="663">
        <v>2400000</v>
      </c>
      <c r="K25208" s="662">
        <v>81600000000</v>
      </c>
    </row>
    <row r="25209" spans="3:11" x14ac:dyDescent="0.25">
      <c r="C25209" s="660">
        <v>45979</v>
      </c>
      <c r="D25209" s="661" t="s">
        <v>310</v>
      </c>
      <c r="E25209" s="662">
        <v>100500</v>
      </c>
      <c r="F25209" s="662">
        <v>98000</v>
      </c>
      <c r="G25209" s="662">
        <v>100500</v>
      </c>
      <c r="H25209" s="661">
        <v>1</v>
      </c>
      <c r="I25209" s="662">
        <v>100500</v>
      </c>
      <c r="J25209" s="663">
        <v>19450000</v>
      </c>
      <c r="K25209" s="662">
        <v>1954725000000</v>
      </c>
    </row>
    <row r="25210" spans="3:11" x14ac:dyDescent="0.25">
      <c r="C25210" s="660">
        <v>45979</v>
      </c>
      <c r="D25210" s="661" t="s">
        <v>1155</v>
      </c>
      <c r="E25210" s="662">
        <v>34000</v>
      </c>
      <c r="F25210" s="662">
        <v>35000</v>
      </c>
      <c r="G25210" s="662">
        <v>34000</v>
      </c>
      <c r="H25210" s="661">
        <v>1</v>
      </c>
      <c r="I25210" s="662">
        <v>34000</v>
      </c>
      <c r="J25210" s="663">
        <v>2400000</v>
      </c>
      <c r="K25210" s="662">
        <v>81600000000</v>
      </c>
    </row>
    <row r="25211" spans="3:11" x14ac:dyDescent="0.25">
      <c r="C25211" s="660">
        <v>45979</v>
      </c>
      <c r="D25211" s="661" t="s">
        <v>1155</v>
      </c>
      <c r="E25211" s="662">
        <v>34000</v>
      </c>
      <c r="F25211" s="662">
        <v>35000</v>
      </c>
      <c r="G25211" s="662">
        <v>34000</v>
      </c>
      <c r="H25211" s="661">
        <v>3</v>
      </c>
      <c r="I25211" s="662">
        <v>102000</v>
      </c>
      <c r="J25211" s="663">
        <v>2400000</v>
      </c>
      <c r="K25211" s="662">
        <v>81600000000</v>
      </c>
    </row>
    <row r="25212" spans="3:11" x14ac:dyDescent="0.25">
      <c r="C25212" s="660">
        <v>45979</v>
      </c>
      <c r="D25212" s="661" t="s">
        <v>317</v>
      </c>
      <c r="E25212" s="662">
        <v>117000</v>
      </c>
      <c r="F25212" s="662">
        <v>120000</v>
      </c>
      <c r="G25212" s="662">
        <v>119990</v>
      </c>
      <c r="H25212" s="661">
        <v>5</v>
      </c>
      <c r="I25212" s="662">
        <v>585000</v>
      </c>
      <c r="J25212" s="663">
        <v>15000000</v>
      </c>
      <c r="K25212" s="662">
        <v>1799850000000</v>
      </c>
    </row>
    <row r="25213" spans="3:11" x14ac:dyDescent="0.25">
      <c r="C25213" s="660">
        <v>45979</v>
      </c>
      <c r="D25213" s="661" t="s">
        <v>1155</v>
      </c>
      <c r="E25213" s="662">
        <v>33777</v>
      </c>
      <c r="F25213" s="662">
        <v>35000</v>
      </c>
      <c r="G25213" s="662">
        <v>34000</v>
      </c>
      <c r="H25213" s="661">
        <v>1</v>
      </c>
      <c r="I25213" s="662">
        <v>33777</v>
      </c>
      <c r="J25213" s="663">
        <v>2400000</v>
      </c>
      <c r="K25213" s="662">
        <v>81600000000</v>
      </c>
    </row>
    <row r="25214" spans="3:11" x14ac:dyDescent="0.25">
      <c r="C25214" s="660">
        <v>45979</v>
      </c>
      <c r="D25214" s="661" t="s">
        <v>317</v>
      </c>
      <c r="E25214" s="662">
        <v>119000</v>
      </c>
      <c r="F25214" s="662">
        <v>120000</v>
      </c>
      <c r="G25214" s="662">
        <v>119990</v>
      </c>
      <c r="H25214" s="661">
        <v>2</v>
      </c>
      <c r="I25214" s="662">
        <v>238000</v>
      </c>
      <c r="J25214" s="663">
        <v>15000000</v>
      </c>
      <c r="K25214" s="662">
        <v>1799850000000</v>
      </c>
    </row>
    <row r="25215" spans="3:11" x14ac:dyDescent="0.25">
      <c r="C25215" s="660">
        <v>45979</v>
      </c>
      <c r="D25215" s="661" t="s">
        <v>317</v>
      </c>
      <c r="E25215" s="662">
        <v>119000</v>
      </c>
      <c r="F25215" s="662">
        <v>120000</v>
      </c>
      <c r="G25215" s="662">
        <v>119990</v>
      </c>
      <c r="H25215" s="661">
        <v>2</v>
      </c>
      <c r="I25215" s="662">
        <v>238000</v>
      </c>
      <c r="J25215" s="663">
        <v>15000000</v>
      </c>
      <c r="K25215" s="662">
        <v>1799850000000</v>
      </c>
    </row>
    <row r="25216" spans="3:11" x14ac:dyDescent="0.25">
      <c r="C25216" s="660">
        <v>45979</v>
      </c>
      <c r="D25216" s="661" t="s">
        <v>317</v>
      </c>
      <c r="E25216" s="662">
        <v>119990</v>
      </c>
      <c r="F25216" s="662">
        <v>120000</v>
      </c>
      <c r="G25216" s="662">
        <v>119990</v>
      </c>
      <c r="H25216" s="661">
        <v>1</v>
      </c>
      <c r="I25216" s="662">
        <v>119990</v>
      </c>
      <c r="J25216" s="663">
        <v>15000000</v>
      </c>
      <c r="K25216" s="662">
        <v>1799850000000</v>
      </c>
    </row>
    <row r="25217" spans="3:11" x14ac:dyDescent="0.25">
      <c r="C25217" s="660">
        <v>45979</v>
      </c>
      <c r="D25217" s="661" t="s">
        <v>317</v>
      </c>
      <c r="E25217" s="662">
        <v>119970</v>
      </c>
      <c r="F25217" s="662">
        <v>120000</v>
      </c>
      <c r="G25217" s="662">
        <v>119990</v>
      </c>
      <c r="H25217" s="661">
        <v>1</v>
      </c>
      <c r="I25217" s="662">
        <v>119970</v>
      </c>
      <c r="J25217" s="663">
        <v>15000000</v>
      </c>
      <c r="K25217" s="662">
        <v>1799850000000</v>
      </c>
    </row>
    <row r="25218" spans="3:11" x14ac:dyDescent="0.25">
      <c r="C25218" s="660">
        <v>45979</v>
      </c>
      <c r="D25218" s="661" t="s">
        <v>317</v>
      </c>
      <c r="E25218" s="662">
        <v>119990</v>
      </c>
      <c r="F25218" s="662">
        <v>120000</v>
      </c>
      <c r="G25218" s="662">
        <v>119990</v>
      </c>
      <c r="H25218" s="661">
        <v>1</v>
      </c>
      <c r="I25218" s="662">
        <v>119990</v>
      </c>
      <c r="J25218" s="663">
        <v>15000000</v>
      </c>
      <c r="K25218" s="662">
        <v>1799850000000</v>
      </c>
    </row>
    <row r="25219" spans="3:11" x14ac:dyDescent="0.25">
      <c r="C25219" s="660">
        <v>45979</v>
      </c>
      <c r="D25219" s="661" t="s">
        <v>312</v>
      </c>
      <c r="E25219" s="662">
        <v>24100</v>
      </c>
      <c r="F25219" s="662">
        <v>24100</v>
      </c>
      <c r="G25219" s="662">
        <v>24500</v>
      </c>
      <c r="H25219" s="661">
        <v>1</v>
      </c>
      <c r="I25219" s="662">
        <v>24100</v>
      </c>
      <c r="J25219" s="663">
        <v>20000000</v>
      </c>
      <c r="K25219" s="662">
        <v>490000000000</v>
      </c>
    </row>
    <row r="25220" spans="3:11" x14ac:dyDescent="0.25">
      <c r="C25220" s="660">
        <v>45979</v>
      </c>
      <c r="D25220" s="661" t="s">
        <v>312</v>
      </c>
      <c r="E25220" s="662">
        <v>24500</v>
      </c>
      <c r="F25220" s="662">
        <v>24100</v>
      </c>
      <c r="G25220" s="662">
        <v>24500</v>
      </c>
      <c r="H25220" s="661">
        <v>4</v>
      </c>
      <c r="I25220" s="662">
        <v>98000</v>
      </c>
      <c r="J25220" s="663">
        <v>20000000</v>
      </c>
      <c r="K25220" s="662">
        <v>490000000000</v>
      </c>
    </row>
    <row r="25221" spans="3:11" x14ac:dyDescent="0.25">
      <c r="C25221" s="660">
        <v>45979</v>
      </c>
      <c r="D25221" s="661" t="s">
        <v>1155</v>
      </c>
      <c r="E25221" s="662">
        <v>34000</v>
      </c>
      <c r="F25221" s="662">
        <v>35000</v>
      </c>
      <c r="G25221" s="662">
        <v>34000</v>
      </c>
      <c r="H25221" s="661">
        <v>2</v>
      </c>
      <c r="I25221" s="662">
        <v>68000</v>
      </c>
      <c r="J25221" s="663">
        <v>2400000</v>
      </c>
      <c r="K25221" s="662">
        <v>81600000000</v>
      </c>
    </row>
    <row r="25222" spans="3:11" x14ac:dyDescent="0.25">
      <c r="C25222" s="660">
        <v>45980</v>
      </c>
      <c r="D25222" s="661" t="s">
        <v>312</v>
      </c>
      <c r="E25222" s="662">
        <v>24000</v>
      </c>
      <c r="F25222" s="662">
        <v>24500</v>
      </c>
      <c r="G25222" s="662">
        <v>24000</v>
      </c>
      <c r="H25222" s="661">
        <v>16</v>
      </c>
      <c r="I25222" s="662">
        <v>384000</v>
      </c>
      <c r="J25222" s="663">
        <v>20000000</v>
      </c>
      <c r="K25222" s="662">
        <v>480000000000</v>
      </c>
    </row>
    <row r="25223" spans="3:11" x14ac:dyDescent="0.25">
      <c r="C25223" s="660">
        <v>45980</v>
      </c>
      <c r="D25223" s="661" t="s">
        <v>317</v>
      </c>
      <c r="E25223" s="662">
        <v>117000</v>
      </c>
      <c r="F25223" s="662">
        <v>119990</v>
      </c>
      <c r="G25223" s="662">
        <v>119000</v>
      </c>
      <c r="H25223" s="661">
        <v>2</v>
      </c>
      <c r="I25223" s="662">
        <v>234000</v>
      </c>
      <c r="J25223" s="663">
        <v>15000000</v>
      </c>
      <c r="K25223" s="662">
        <v>1785000000000</v>
      </c>
    </row>
    <row r="25224" spans="3:11" x14ac:dyDescent="0.25">
      <c r="C25224" s="660">
        <v>45980</v>
      </c>
      <c r="D25224" s="661" t="s">
        <v>1154</v>
      </c>
      <c r="E25224" s="662">
        <v>54800</v>
      </c>
      <c r="F25224" s="662">
        <v>54850</v>
      </c>
      <c r="G25224" s="662">
        <v>55000</v>
      </c>
      <c r="H25224" s="661">
        <v>1</v>
      </c>
      <c r="I25224" s="662">
        <v>54800</v>
      </c>
      <c r="J25224" s="663">
        <v>600000</v>
      </c>
      <c r="K25224" s="662">
        <v>33000000000</v>
      </c>
    </row>
    <row r="25225" spans="3:11" x14ac:dyDescent="0.25">
      <c r="C25225" s="660">
        <v>45980</v>
      </c>
      <c r="D25225" s="661" t="s">
        <v>310</v>
      </c>
      <c r="E25225" s="662">
        <v>100000</v>
      </c>
      <c r="F25225" s="662">
        <v>100500</v>
      </c>
      <c r="G25225" s="662">
        <v>100000</v>
      </c>
      <c r="H25225" s="661">
        <v>2</v>
      </c>
      <c r="I25225" s="662">
        <v>200000</v>
      </c>
      <c r="J25225" s="663">
        <v>19450000</v>
      </c>
      <c r="K25225" s="662">
        <v>1945000000000</v>
      </c>
    </row>
    <row r="25226" spans="3:11" x14ac:dyDescent="0.25">
      <c r="C25226" s="660">
        <v>45980</v>
      </c>
      <c r="D25226" s="661" t="s">
        <v>312</v>
      </c>
      <c r="E25226" s="662">
        <v>24000</v>
      </c>
      <c r="F25226" s="662">
        <v>24500</v>
      </c>
      <c r="G25226" s="662">
        <v>24000</v>
      </c>
      <c r="H25226" s="661">
        <v>2</v>
      </c>
      <c r="I25226" s="662">
        <v>48000</v>
      </c>
      <c r="J25226" s="663">
        <v>20000000</v>
      </c>
      <c r="K25226" s="662">
        <v>480000000000</v>
      </c>
    </row>
    <row r="25227" spans="3:11" x14ac:dyDescent="0.25">
      <c r="C25227" s="660">
        <v>45980</v>
      </c>
      <c r="D25227" s="661" t="s">
        <v>312</v>
      </c>
      <c r="E25227" s="662">
        <v>24000</v>
      </c>
      <c r="F25227" s="662">
        <v>24500</v>
      </c>
      <c r="G25227" s="662">
        <v>24000</v>
      </c>
      <c r="H25227" s="661">
        <v>5</v>
      </c>
      <c r="I25227" s="662">
        <v>120000</v>
      </c>
      <c r="J25227" s="663">
        <v>20000000</v>
      </c>
      <c r="K25227" s="662">
        <v>480000000000</v>
      </c>
    </row>
    <row r="25228" spans="3:11" x14ac:dyDescent="0.25">
      <c r="C25228" s="660">
        <v>45980</v>
      </c>
      <c r="D25228" s="661" t="s">
        <v>312</v>
      </c>
      <c r="E25228" s="662">
        <v>24000</v>
      </c>
      <c r="F25228" s="662">
        <v>24500</v>
      </c>
      <c r="G25228" s="662">
        <v>24000</v>
      </c>
      <c r="H25228" s="661">
        <v>15</v>
      </c>
      <c r="I25228" s="662">
        <v>360000</v>
      </c>
      <c r="J25228" s="663">
        <v>20000000</v>
      </c>
      <c r="K25228" s="662">
        <v>480000000000</v>
      </c>
    </row>
    <row r="25229" spans="3:11" x14ac:dyDescent="0.25">
      <c r="C25229" s="660">
        <v>45980</v>
      </c>
      <c r="D25229" s="661" t="s">
        <v>312</v>
      </c>
      <c r="E25229" s="662">
        <v>24000</v>
      </c>
      <c r="F25229" s="662">
        <v>24500</v>
      </c>
      <c r="G25229" s="662">
        <v>24000</v>
      </c>
      <c r="H25229" s="661">
        <v>5</v>
      </c>
      <c r="I25229" s="662">
        <v>120000</v>
      </c>
      <c r="J25229" s="663">
        <v>20000000</v>
      </c>
      <c r="K25229" s="662">
        <v>480000000000</v>
      </c>
    </row>
    <row r="25230" spans="3:11" x14ac:dyDescent="0.25">
      <c r="C25230" s="660">
        <v>45980</v>
      </c>
      <c r="D25230" s="661" t="s">
        <v>312</v>
      </c>
      <c r="E25230" s="662">
        <v>24000</v>
      </c>
      <c r="F25230" s="662">
        <v>24500</v>
      </c>
      <c r="G25230" s="662">
        <v>24000</v>
      </c>
      <c r="H25230" s="661">
        <v>1</v>
      </c>
      <c r="I25230" s="662">
        <v>24000</v>
      </c>
      <c r="J25230" s="663">
        <v>20000000</v>
      </c>
      <c r="K25230" s="662">
        <v>480000000000</v>
      </c>
    </row>
    <row r="25231" spans="3:11" x14ac:dyDescent="0.25">
      <c r="C25231" s="660">
        <v>45980</v>
      </c>
      <c r="D25231" s="661" t="s">
        <v>312</v>
      </c>
      <c r="E25231" s="662">
        <v>24000</v>
      </c>
      <c r="F25231" s="662">
        <v>24500</v>
      </c>
      <c r="G25231" s="662">
        <v>24000</v>
      </c>
      <c r="H25231" s="661">
        <v>1</v>
      </c>
      <c r="I25231" s="662">
        <v>24000</v>
      </c>
      <c r="J25231" s="663">
        <v>20000000</v>
      </c>
      <c r="K25231" s="662">
        <v>480000000000</v>
      </c>
    </row>
    <row r="25232" spans="3:11" x14ac:dyDescent="0.25">
      <c r="C25232" s="660">
        <v>45980</v>
      </c>
      <c r="D25232" s="661" t="s">
        <v>312</v>
      </c>
      <c r="E25232" s="662">
        <v>24000</v>
      </c>
      <c r="F25232" s="662">
        <v>24500</v>
      </c>
      <c r="G25232" s="662">
        <v>24000</v>
      </c>
      <c r="H25232" s="661">
        <v>15</v>
      </c>
      <c r="I25232" s="662">
        <v>360000</v>
      </c>
      <c r="J25232" s="663">
        <v>20000000</v>
      </c>
      <c r="K25232" s="662">
        <v>480000000000</v>
      </c>
    </row>
    <row r="25233" spans="3:11" x14ac:dyDescent="0.25">
      <c r="C25233" s="660">
        <v>45980</v>
      </c>
      <c r="D25233" s="661" t="s">
        <v>312</v>
      </c>
      <c r="E25233" s="662">
        <v>24000</v>
      </c>
      <c r="F25233" s="662">
        <v>24500</v>
      </c>
      <c r="G25233" s="662">
        <v>24000</v>
      </c>
      <c r="H25233" s="661">
        <v>20</v>
      </c>
      <c r="I25233" s="662">
        <v>480000</v>
      </c>
      <c r="J25233" s="663">
        <v>20000000</v>
      </c>
      <c r="K25233" s="662">
        <v>480000000000</v>
      </c>
    </row>
    <row r="25234" spans="3:11" x14ac:dyDescent="0.25">
      <c r="C25234" s="660">
        <v>45980</v>
      </c>
      <c r="D25234" s="661" t="s">
        <v>1155</v>
      </c>
      <c r="E25234" s="662">
        <v>34000</v>
      </c>
      <c r="F25234" s="662">
        <v>34000</v>
      </c>
      <c r="G25234" s="662">
        <v>34000</v>
      </c>
      <c r="H25234" s="661">
        <v>1</v>
      </c>
      <c r="I25234" s="662">
        <v>34000</v>
      </c>
      <c r="J25234" s="663">
        <v>2400000</v>
      </c>
      <c r="K25234" s="662">
        <v>81600000000</v>
      </c>
    </row>
    <row r="25235" spans="3:11" x14ac:dyDescent="0.25">
      <c r="C25235" s="660">
        <v>45980</v>
      </c>
      <c r="D25235" s="661" t="s">
        <v>317</v>
      </c>
      <c r="E25235" s="662">
        <v>117000</v>
      </c>
      <c r="F25235" s="662">
        <v>119990</v>
      </c>
      <c r="G25235" s="662">
        <v>119000</v>
      </c>
      <c r="H25235" s="661">
        <v>3</v>
      </c>
      <c r="I25235" s="662">
        <v>351000</v>
      </c>
      <c r="J25235" s="663">
        <v>15000000</v>
      </c>
      <c r="K25235" s="662">
        <v>1785000000000</v>
      </c>
    </row>
    <row r="25236" spans="3:11" x14ac:dyDescent="0.25">
      <c r="C25236" s="660">
        <v>45980</v>
      </c>
      <c r="D25236" s="661" t="s">
        <v>312</v>
      </c>
      <c r="E25236" s="662">
        <v>24000</v>
      </c>
      <c r="F25236" s="662">
        <v>24500</v>
      </c>
      <c r="G25236" s="662">
        <v>24000</v>
      </c>
      <c r="H25236" s="661">
        <v>1</v>
      </c>
      <c r="I25236" s="662">
        <v>24000</v>
      </c>
      <c r="J25236" s="663">
        <v>20000000</v>
      </c>
      <c r="K25236" s="662">
        <v>480000000000</v>
      </c>
    </row>
    <row r="25237" spans="3:11" x14ac:dyDescent="0.25">
      <c r="C25237" s="660">
        <v>45980</v>
      </c>
      <c r="D25237" s="661" t="s">
        <v>317</v>
      </c>
      <c r="E25237" s="662">
        <v>117000</v>
      </c>
      <c r="F25237" s="662">
        <v>119990</v>
      </c>
      <c r="G25237" s="662">
        <v>119000</v>
      </c>
      <c r="H25237" s="661">
        <v>1</v>
      </c>
      <c r="I25237" s="662">
        <v>117000</v>
      </c>
      <c r="J25237" s="663">
        <v>15000000</v>
      </c>
      <c r="K25237" s="662">
        <v>1785000000000</v>
      </c>
    </row>
    <row r="25238" spans="3:11" x14ac:dyDescent="0.25">
      <c r="C25238" s="660">
        <v>45980</v>
      </c>
      <c r="D25238" s="661" t="s">
        <v>1155</v>
      </c>
      <c r="E25238" s="662">
        <v>34000</v>
      </c>
      <c r="F25238" s="662">
        <v>34000</v>
      </c>
      <c r="G25238" s="662">
        <v>34000</v>
      </c>
      <c r="H25238" s="661">
        <v>5</v>
      </c>
      <c r="I25238" s="662">
        <v>170000</v>
      </c>
      <c r="J25238" s="663">
        <v>2400000</v>
      </c>
      <c r="K25238" s="662">
        <v>81600000000</v>
      </c>
    </row>
    <row r="25239" spans="3:11" x14ac:dyDescent="0.25">
      <c r="C25239" s="660">
        <v>45980</v>
      </c>
      <c r="D25239" s="661" t="s">
        <v>1155</v>
      </c>
      <c r="E25239" s="662">
        <v>34000</v>
      </c>
      <c r="F25239" s="662">
        <v>34000</v>
      </c>
      <c r="G25239" s="662">
        <v>34000</v>
      </c>
      <c r="H25239" s="661">
        <v>1</v>
      </c>
      <c r="I25239" s="662">
        <v>34000</v>
      </c>
      <c r="J25239" s="663">
        <v>2400000</v>
      </c>
      <c r="K25239" s="662">
        <v>81600000000</v>
      </c>
    </row>
    <row r="25240" spans="3:11" x14ac:dyDescent="0.25">
      <c r="C25240" s="660">
        <v>45980</v>
      </c>
      <c r="D25240" s="661" t="s">
        <v>312</v>
      </c>
      <c r="E25240" s="662">
        <v>24000</v>
      </c>
      <c r="F25240" s="662">
        <v>24500</v>
      </c>
      <c r="G25240" s="662">
        <v>24000</v>
      </c>
      <c r="H25240" s="661">
        <v>2</v>
      </c>
      <c r="I25240" s="662">
        <v>48000</v>
      </c>
      <c r="J25240" s="663">
        <v>20000000</v>
      </c>
      <c r="K25240" s="662">
        <v>480000000000</v>
      </c>
    </row>
    <row r="25241" spans="3:11" x14ac:dyDescent="0.25">
      <c r="C25241" s="660">
        <v>45980</v>
      </c>
      <c r="D25241" s="661" t="s">
        <v>312</v>
      </c>
      <c r="E25241" s="662">
        <v>24400</v>
      </c>
      <c r="F25241" s="662">
        <v>24500</v>
      </c>
      <c r="G25241" s="662">
        <v>24000</v>
      </c>
      <c r="H25241" s="661">
        <v>5</v>
      </c>
      <c r="I25241" s="662">
        <v>122000</v>
      </c>
      <c r="J25241" s="663">
        <v>20000000</v>
      </c>
      <c r="K25241" s="662">
        <v>480000000000</v>
      </c>
    </row>
    <row r="25242" spans="3:11" x14ac:dyDescent="0.25">
      <c r="C25242" s="660">
        <v>45980</v>
      </c>
      <c r="D25242" s="661" t="s">
        <v>312</v>
      </c>
      <c r="E25242" s="662">
        <v>24450</v>
      </c>
      <c r="F25242" s="662">
        <v>24500</v>
      </c>
      <c r="G25242" s="662">
        <v>24000</v>
      </c>
      <c r="H25242" s="661">
        <v>5</v>
      </c>
      <c r="I25242" s="662">
        <v>122250</v>
      </c>
      <c r="J25242" s="663">
        <v>20000000</v>
      </c>
      <c r="K25242" s="662">
        <v>480000000000</v>
      </c>
    </row>
    <row r="25243" spans="3:11" x14ac:dyDescent="0.25">
      <c r="C25243" s="660">
        <v>45980</v>
      </c>
      <c r="D25243" s="661" t="s">
        <v>317</v>
      </c>
      <c r="E25243" s="662">
        <v>117055</v>
      </c>
      <c r="F25243" s="662">
        <v>119990</v>
      </c>
      <c r="G25243" s="662">
        <v>119000</v>
      </c>
      <c r="H25243" s="661">
        <v>16</v>
      </c>
      <c r="I25243" s="662">
        <v>1872880</v>
      </c>
      <c r="J25243" s="663">
        <v>15000000</v>
      </c>
      <c r="K25243" s="662">
        <v>1785000000000</v>
      </c>
    </row>
    <row r="25244" spans="3:11" x14ac:dyDescent="0.25">
      <c r="C25244" s="660">
        <v>45980</v>
      </c>
      <c r="D25244" s="661" t="s">
        <v>1154</v>
      </c>
      <c r="E25244" s="662">
        <v>53500</v>
      </c>
      <c r="F25244" s="662">
        <v>54850</v>
      </c>
      <c r="G25244" s="662">
        <v>55000</v>
      </c>
      <c r="H25244" s="661">
        <v>3</v>
      </c>
      <c r="I25244" s="662">
        <v>160500</v>
      </c>
      <c r="J25244" s="663">
        <v>600000</v>
      </c>
      <c r="K25244" s="662">
        <v>33000000000</v>
      </c>
    </row>
    <row r="25245" spans="3:11" x14ac:dyDescent="0.25">
      <c r="C25245" s="660">
        <v>45980</v>
      </c>
      <c r="D25245" s="661" t="s">
        <v>1154</v>
      </c>
      <c r="E25245" s="662">
        <v>54800</v>
      </c>
      <c r="F25245" s="662">
        <v>54850</v>
      </c>
      <c r="G25245" s="662">
        <v>55000</v>
      </c>
      <c r="H25245" s="661">
        <v>2</v>
      </c>
      <c r="I25245" s="662">
        <v>109600</v>
      </c>
      <c r="J25245" s="663">
        <v>600000</v>
      </c>
      <c r="K25245" s="662">
        <v>33000000000</v>
      </c>
    </row>
    <row r="25246" spans="3:11" x14ac:dyDescent="0.25">
      <c r="C25246" s="660">
        <v>45980</v>
      </c>
      <c r="D25246" s="661" t="s">
        <v>1154</v>
      </c>
      <c r="E25246" s="662">
        <v>54000</v>
      </c>
      <c r="F25246" s="662">
        <v>54850</v>
      </c>
      <c r="G25246" s="662">
        <v>55000</v>
      </c>
      <c r="H25246" s="661">
        <v>2</v>
      </c>
      <c r="I25246" s="662">
        <v>108000</v>
      </c>
      <c r="J25246" s="663">
        <v>600000</v>
      </c>
      <c r="K25246" s="662">
        <v>33000000000</v>
      </c>
    </row>
    <row r="25247" spans="3:11" x14ac:dyDescent="0.25">
      <c r="C25247" s="660">
        <v>45980</v>
      </c>
      <c r="D25247" s="661" t="s">
        <v>317</v>
      </c>
      <c r="E25247" s="662">
        <v>117066</v>
      </c>
      <c r="F25247" s="662">
        <v>119990</v>
      </c>
      <c r="G25247" s="662">
        <v>119000</v>
      </c>
      <c r="H25247" s="661">
        <v>8</v>
      </c>
      <c r="I25247" s="662">
        <v>936528</v>
      </c>
      <c r="J25247" s="663">
        <v>15000000</v>
      </c>
      <c r="K25247" s="662">
        <v>1785000000000</v>
      </c>
    </row>
    <row r="25248" spans="3:11" x14ac:dyDescent="0.25">
      <c r="C25248" s="660">
        <v>45980</v>
      </c>
      <c r="D25248" s="661" t="s">
        <v>317</v>
      </c>
      <c r="E25248" s="662">
        <v>117066</v>
      </c>
      <c r="F25248" s="662">
        <v>119990</v>
      </c>
      <c r="G25248" s="662">
        <v>119000</v>
      </c>
      <c r="H25248" s="661">
        <v>1</v>
      </c>
      <c r="I25248" s="662">
        <v>117066</v>
      </c>
      <c r="J25248" s="663">
        <v>15000000</v>
      </c>
      <c r="K25248" s="662">
        <v>1785000000000</v>
      </c>
    </row>
    <row r="25249" spans="3:11" x14ac:dyDescent="0.25">
      <c r="C25249" s="660">
        <v>45980</v>
      </c>
      <c r="D25249" s="661" t="s">
        <v>1154</v>
      </c>
      <c r="E25249" s="662">
        <v>51500</v>
      </c>
      <c r="F25249" s="662">
        <v>54850</v>
      </c>
      <c r="G25249" s="662">
        <v>55000</v>
      </c>
      <c r="H25249" s="661">
        <v>1</v>
      </c>
      <c r="I25249" s="662">
        <v>51500</v>
      </c>
      <c r="J25249" s="663">
        <v>600000</v>
      </c>
      <c r="K25249" s="662">
        <v>33000000000</v>
      </c>
    </row>
    <row r="25250" spans="3:11" x14ac:dyDescent="0.25">
      <c r="C25250" s="660">
        <v>45980</v>
      </c>
      <c r="D25250" s="661" t="s">
        <v>1154</v>
      </c>
      <c r="E25250" s="662">
        <v>51500</v>
      </c>
      <c r="F25250" s="662">
        <v>54850</v>
      </c>
      <c r="G25250" s="662">
        <v>55000</v>
      </c>
      <c r="H25250" s="661">
        <v>1</v>
      </c>
      <c r="I25250" s="662">
        <v>51500</v>
      </c>
      <c r="J25250" s="663">
        <v>600000</v>
      </c>
      <c r="K25250" s="662">
        <v>33000000000</v>
      </c>
    </row>
    <row r="25251" spans="3:11" x14ac:dyDescent="0.25">
      <c r="C25251" s="660">
        <v>45980</v>
      </c>
      <c r="D25251" s="661" t="s">
        <v>1155</v>
      </c>
      <c r="E25251" s="662">
        <v>34000</v>
      </c>
      <c r="F25251" s="662">
        <v>34000</v>
      </c>
      <c r="G25251" s="662">
        <v>34000</v>
      </c>
      <c r="H25251" s="661">
        <v>6</v>
      </c>
      <c r="I25251" s="662">
        <v>204000</v>
      </c>
      <c r="J25251" s="663">
        <v>2400000</v>
      </c>
      <c r="K25251" s="662">
        <v>81600000000</v>
      </c>
    </row>
    <row r="25252" spans="3:11" x14ac:dyDescent="0.25">
      <c r="C25252" s="660">
        <v>45980</v>
      </c>
      <c r="D25252" s="661" t="s">
        <v>1154</v>
      </c>
      <c r="E25252" s="662">
        <v>51500</v>
      </c>
      <c r="F25252" s="662">
        <v>54850</v>
      </c>
      <c r="G25252" s="662">
        <v>55000</v>
      </c>
      <c r="H25252" s="661">
        <v>1</v>
      </c>
      <c r="I25252" s="662">
        <v>51500</v>
      </c>
      <c r="J25252" s="663">
        <v>600000</v>
      </c>
      <c r="K25252" s="662">
        <v>33000000000</v>
      </c>
    </row>
    <row r="25253" spans="3:11" x14ac:dyDescent="0.25">
      <c r="C25253" s="660">
        <v>45980</v>
      </c>
      <c r="D25253" s="661" t="s">
        <v>1154</v>
      </c>
      <c r="E25253" s="662">
        <v>51500</v>
      </c>
      <c r="F25253" s="662">
        <v>54850</v>
      </c>
      <c r="G25253" s="662">
        <v>55000</v>
      </c>
      <c r="H25253" s="661">
        <v>1</v>
      </c>
      <c r="I25253" s="662">
        <v>51500</v>
      </c>
      <c r="J25253" s="663">
        <v>600000</v>
      </c>
      <c r="K25253" s="662">
        <v>33000000000</v>
      </c>
    </row>
    <row r="25254" spans="3:11" x14ac:dyDescent="0.25">
      <c r="C25254" s="660">
        <v>45980</v>
      </c>
      <c r="D25254" s="661" t="s">
        <v>1154</v>
      </c>
      <c r="E25254" s="662">
        <v>51500</v>
      </c>
      <c r="F25254" s="662">
        <v>54850</v>
      </c>
      <c r="G25254" s="662">
        <v>55000</v>
      </c>
      <c r="H25254" s="661">
        <v>1</v>
      </c>
      <c r="I25254" s="662">
        <v>51500</v>
      </c>
      <c r="J25254" s="663">
        <v>600000</v>
      </c>
      <c r="K25254" s="662">
        <v>33000000000</v>
      </c>
    </row>
    <row r="25255" spans="3:11" x14ac:dyDescent="0.25">
      <c r="C25255" s="660">
        <v>45980</v>
      </c>
      <c r="D25255" s="661" t="s">
        <v>317</v>
      </c>
      <c r="E25255" s="662">
        <v>117066</v>
      </c>
      <c r="F25255" s="662">
        <v>119990</v>
      </c>
      <c r="G25255" s="662">
        <v>119000</v>
      </c>
      <c r="H25255" s="661">
        <v>3</v>
      </c>
      <c r="I25255" s="662">
        <v>351198</v>
      </c>
      <c r="J25255" s="663">
        <v>15000000</v>
      </c>
      <c r="K25255" s="662">
        <v>1785000000000</v>
      </c>
    </row>
    <row r="25256" spans="3:11" x14ac:dyDescent="0.25">
      <c r="C25256" s="660">
        <v>45980</v>
      </c>
      <c r="D25256" s="661" t="s">
        <v>317</v>
      </c>
      <c r="E25256" s="662">
        <v>117066</v>
      </c>
      <c r="F25256" s="662">
        <v>119990</v>
      </c>
      <c r="G25256" s="662">
        <v>119000</v>
      </c>
      <c r="H25256" s="661">
        <v>43</v>
      </c>
      <c r="I25256" s="662">
        <v>5033838</v>
      </c>
      <c r="J25256" s="663">
        <v>15000000</v>
      </c>
      <c r="K25256" s="662">
        <v>1785000000000</v>
      </c>
    </row>
    <row r="25257" spans="3:11" x14ac:dyDescent="0.25">
      <c r="C25257" s="660">
        <v>45980</v>
      </c>
      <c r="D25257" s="661" t="s">
        <v>317</v>
      </c>
      <c r="E25257" s="662">
        <v>117101</v>
      </c>
      <c r="F25257" s="662">
        <v>119990</v>
      </c>
      <c r="G25257" s="662">
        <v>119000</v>
      </c>
      <c r="H25257" s="661">
        <v>32</v>
      </c>
      <c r="I25257" s="662">
        <v>3747232</v>
      </c>
      <c r="J25257" s="663">
        <v>15000000</v>
      </c>
      <c r="K25257" s="662">
        <v>1785000000000</v>
      </c>
    </row>
    <row r="25258" spans="3:11" x14ac:dyDescent="0.25">
      <c r="C25258" s="660">
        <v>45980</v>
      </c>
      <c r="D25258" s="661" t="s">
        <v>317</v>
      </c>
      <c r="E25258" s="662">
        <v>117066</v>
      </c>
      <c r="F25258" s="662">
        <v>119990</v>
      </c>
      <c r="G25258" s="662">
        <v>119000</v>
      </c>
      <c r="H25258" s="661">
        <v>70</v>
      </c>
      <c r="I25258" s="662">
        <v>8194620</v>
      </c>
      <c r="J25258" s="663">
        <v>15000000</v>
      </c>
      <c r="K25258" s="662">
        <v>1785000000000</v>
      </c>
    </row>
    <row r="25259" spans="3:11" x14ac:dyDescent="0.25">
      <c r="C25259" s="660">
        <v>45980</v>
      </c>
      <c r="D25259" s="661" t="s">
        <v>1154</v>
      </c>
      <c r="E25259" s="662">
        <v>55000</v>
      </c>
      <c r="F25259" s="662">
        <v>54850</v>
      </c>
      <c r="G25259" s="662">
        <v>55000</v>
      </c>
      <c r="H25259" s="661">
        <v>27</v>
      </c>
      <c r="I25259" s="662">
        <v>1485000</v>
      </c>
      <c r="J25259" s="663">
        <v>600000</v>
      </c>
      <c r="K25259" s="662">
        <v>33000000000</v>
      </c>
    </row>
    <row r="25260" spans="3:11" x14ac:dyDescent="0.25">
      <c r="C25260" s="660">
        <v>45980</v>
      </c>
      <c r="D25260" s="661" t="s">
        <v>1155</v>
      </c>
      <c r="E25260" s="662">
        <v>34000</v>
      </c>
      <c r="F25260" s="662">
        <v>34000</v>
      </c>
      <c r="G25260" s="662">
        <v>34000</v>
      </c>
      <c r="H25260" s="661">
        <v>1</v>
      </c>
      <c r="I25260" s="662">
        <v>34000</v>
      </c>
      <c r="J25260" s="663">
        <v>2400000</v>
      </c>
      <c r="K25260" s="662">
        <v>81600000000</v>
      </c>
    </row>
    <row r="25261" spans="3:11" x14ac:dyDescent="0.25">
      <c r="C25261" s="660">
        <v>45980</v>
      </c>
      <c r="D25261" s="661" t="s">
        <v>1155</v>
      </c>
      <c r="E25261" s="662">
        <v>34000</v>
      </c>
      <c r="F25261" s="662">
        <v>34000</v>
      </c>
      <c r="G25261" s="662">
        <v>34000</v>
      </c>
      <c r="H25261" s="661">
        <v>1</v>
      </c>
      <c r="I25261" s="662">
        <v>34000</v>
      </c>
      <c r="J25261" s="663">
        <v>2400000</v>
      </c>
      <c r="K25261" s="662">
        <v>81600000000</v>
      </c>
    </row>
    <row r="25262" spans="3:11" x14ac:dyDescent="0.25">
      <c r="C25262" s="660">
        <v>45980</v>
      </c>
      <c r="D25262" s="661" t="s">
        <v>317</v>
      </c>
      <c r="E25262" s="662">
        <v>117090</v>
      </c>
      <c r="F25262" s="662">
        <v>119990</v>
      </c>
      <c r="G25262" s="662">
        <v>119000</v>
      </c>
      <c r="H25262" s="661">
        <v>9</v>
      </c>
      <c r="I25262" s="662">
        <v>1053810</v>
      </c>
      <c r="J25262" s="663">
        <v>15000000</v>
      </c>
      <c r="K25262" s="662">
        <v>1785000000000</v>
      </c>
    </row>
    <row r="25263" spans="3:11" x14ac:dyDescent="0.25">
      <c r="C25263" s="660">
        <v>45980</v>
      </c>
      <c r="D25263" s="661" t="s">
        <v>317</v>
      </c>
      <c r="E25263" s="662">
        <v>119900</v>
      </c>
      <c r="F25263" s="662">
        <v>119990</v>
      </c>
      <c r="G25263" s="662">
        <v>119000</v>
      </c>
      <c r="H25263" s="661">
        <v>5</v>
      </c>
      <c r="I25263" s="662">
        <v>599500</v>
      </c>
      <c r="J25263" s="663">
        <v>15000000</v>
      </c>
      <c r="K25263" s="662">
        <v>1785000000000</v>
      </c>
    </row>
    <row r="25264" spans="3:11" x14ac:dyDescent="0.25">
      <c r="C25264" s="660">
        <v>45980</v>
      </c>
      <c r="D25264" s="661" t="s">
        <v>317</v>
      </c>
      <c r="E25264" s="662">
        <v>119990</v>
      </c>
      <c r="F25264" s="662">
        <v>119990</v>
      </c>
      <c r="G25264" s="662">
        <v>119000</v>
      </c>
      <c r="H25264" s="661">
        <v>72</v>
      </c>
      <c r="I25264" s="662">
        <v>8639280</v>
      </c>
      <c r="J25264" s="663">
        <v>15000000</v>
      </c>
      <c r="K25264" s="662">
        <v>1785000000000</v>
      </c>
    </row>
    <row r="25265" spans="3:11" x14ac:dyDescent="0.25">
      <c r="C25265" s="660">
        <v>45980</v>
      </c>
      <c r="D25265" s="661" t="s">
        <v>317</v>
      </c>
      <c r="E25265" s="662">
        <v>119990</v>
      </c>
      <c r="F25265" s="662">
        <v>119990</v>
      </c>
      <c r="G25265" s="662">
        <v>119000</v>
      </c>
      <c r="H25265" s="661">
        <v>5</v>
      </c>
      <c r="I25265" s="662">
        <v>599950</v>
      </c>
      <c r="J25265" s="663">
        <v>15000000</v>
      </c>
      <c r="K25265" s="662">
        <v>1785000000000</v>
      </c>
    </row>
    <row r="25266" spans="3:11" x14ac:dyDescent="0.25">
      <c r="C25266" s="660">
        <v>45980</v>
      </c>
      <c r="D25266" s="661" t="s">
        <v>317</v>
      </c>
      <c r="E25266" s="662">
        <v>118800</v>
      </c>
      <c r="F25266" s="662">
        <v>119990</v>
      </c>
      <c r="G25266" s="662">
        <v>119000</v>
      </c>
      <c r="H25266" s="661">
        <v>2</v>
      </c>
      <c r="I25266" s="662">
        <v>237600</v>
      </c>
      <c r="J25266" s="663">
        <v>15000000</v>
      </c>
      <c r="K25266" s="662">
        <v>1785000000000</v>
      </c>
    </row>
    <row r="25267" spans="3:11" x14ac:dyDescent="0.25">
      <c r="C25267" s="660">
        <v>45980</v>
      </c>
      <c r="D25267" s="661" t="s">
        <v>317</v>
      </c>
      <c r="E25267" s="662">
        <v>119000</v>
      </c>
      <c r="F25267" s="662">
        <v>119990</v>
      </c>
      <c r="G25267" s="662">
        <v>119000</v>
      </c>
      <c r="H25267" s="661">
        <v>1</v>
      </c>
      <c r="I25267" s="662">
        <v>119000</v>
      </c>
      <c r="J25267" s="663">
        <v>15000000</v>
      </c>
      <c r="K25267" s="662">
        <v>1785000000000</v>
      </c>
    </row>
    <row r="25268" spans="3:11" x14ac:dyDescent="0.25">
      <c r="C25268" s="660">
        <v>45980</v>
      </c>
      <c r="D25268" s="661" t="s">
        <v>317</v>
      </c>
      <c r="E25268" s="662">
        <v>119000</v>
      </c>
      <c r="F25268" s="662">
        <v>119990</v>
      </c>
      <c r="G25268" s="662">
        <v>119000</v>
      </c>
      <c r="H25268" s="661">
        <v>75</v>
      </c>
      <c r="I25268" s="662">
        <v>8925000</v>
      </c>
      <c r="J25268" s="663">
        <v>15000000</v>
      </c>
      <c r="K25268" s="662">
        <v>1785000000000</v>
      </c>
    </row>
    <row r="25269" spans="3:11" x14ac:dyDescent="0.25">
      <c r="C25269" s="660">
        <v>45980</v>
      </c>
      <c r="D25269" s="661" t="s">
        <v>317</v>
      </c>
      <c r="E25269" s="662">
        <v>119000</v>
      </c>
      <c r="F25269" s="662">
        <v>119990</v>
      </c>
      <c r="G25269" s="662">
        <v>119000</v>
      </c>
      <c r="H25269" s="661">
        <v>40</v>
      </c>
      <c r="I25269" s="662">
        <v>4760000</v>
      </c>
      <c r="J25269" s="663">
        <v>15000000</v>
      </c>
      <c r="K25269" s="662">
        <v>1785000000000</v>
      </c>
    </row>
    <row r="25270" spans="3:11" x14ac:dyDescent="0.25">
      <c r="C25270" s="660">
        <v>45980</v>
      </c>
      <c r="D25270" s="661" t="s">
        <v>317</v>
      </c>
      <c r="E25270" s="662">
        <v>118500</v>
      </c>
      <c r="F25270" s="662">
        <v>119990</v>
      </c>
      <c r="G25270" s="662">
        <v>119000</v>
      </c>
      <c r="H25270" s="661">
        <v>3</v>
      </c>
      <c r="I25270" s="662">
        <v>355500</v>
      </c>
      <c r="J25270" s="663">
        <v>15000000</v>
      </c>
      <c r="K25270" s="662">
        <v>1785000000000</v>
      </c>
    </row>
    <row r="25271" spans="3:11" x14ac:dyDescent="0.25">
      <c r="C25271" s="660">
        <v>45980</v>
      </c>
      <c r="D25271" s="661" t="s">
        <v>317</v>
      </c>
      <c r="E25271" s="662">
        <v>118500</v>
      </c>
      <c r="F25271" s="662">
        <v>119990</v>
      </c>
      <c r="G25271" s="662">
        <v>119000</v>
      </c>
      <c r="H25271" s="661">
        <v>43</v>
      </c>
      <c r="I25271" s="662">
        <v>5095500</v>
      </c>
      <c r="J25271" s="663">
        <v>15000000</v>
      </c>
      <c r="K25271" s="662">
        <v>1785000000000</v>
      </c>
    </row>
    <row r="25272" spans="3:11" x14ac:dyDescent="0.25">
      <c r="C25272" s="660">
        <v>45980</v>
      </c>
      <c r="D25272" s="661" t="s">
        <v>312</v>
      </c>
      <c r="E25272" s="662">
        <v>24000</v>
      </c>
      <c r="F25272" s="662">
        <v>24500</v>
      </c>
      <c r="G25272" s="662">
        <v>24000</v>
      </c>
      <c r="H25272" s="661">
        <v>2</v>
      </c>
      <c r="I25272" s="662">
        <v>48000</v>
      </c>
      <c r="J25272" s="663">
        <v>20000000</v>
      </c>
      <c r="K25272" s="662">
        <v>480000000000</v>
      </c>
    </row>
    <row r="25273" spans="3:11" x14ac:dyDescent="0.25">
      <c r="C25273" s="660">
        <v>45980</v>
      </c>
      <c r="D25273" s="661" t="s">
        <v>312</v>
      </c>
      <c r="E25273" s="662">
        <v>24450</v>
      </c>
      <c r="F25273" s="662">
        <v>24500</v>
      </c>
      <c r="G25273" s="662">
        <v>24000</v>
      </c>
      <c r="H25273" s="661">
        <v>1</v>
      </c>
      <c r="I25273" s="662">
        <v>24450</v>
      </c>
      <c r="J25273" s="663">
        <v>20000000</v>
      </c>
      <c r="K25273" s="662">
        <v>480000000000</v>
      </c>
    </row>
    <row r="25274" spans="3:11" x14ac:dyDescent="0.25">
      <c r="C25274" s="660">
        <v>45980</v>
      </c>
      <c r="D25274" s="661" t="s">
        <v>1155</v>
      </c>
      <c r="E25274" s="662">
        <v>34000</v>
      </c>
      <c r="F25274" s="662">
        <v>34000</v>
      </c>
      <c r="G25274" s="662">
        <v>34000</v>
      </c>
      <c r="H25274" s="661">
        <v>1</v>
      </c>
      <c r="I25274" s="662">
        <v>34000</v>
      </c>
      <c r="J25274" s="663">
        <v>2400000</v>
      </c>
      <c r="K25274" s="662">
        <v>81600000000</v>
      </c>
    </row>
    <row r="25275" spans="3:11" x14ac:dyDescent="0.25">
      <c r="C25275" s="660">
        <v>45980</v>
      </c>
      <c r="D25275" s="661" t="s">
        <v>317</v>
      </c>
      <c r="E25275" s="662">
        <v>118500</v>
      </c>
      <c r="F25275" s="662">
        <v>119990</v>
      </c>
      <c r="G25275" s="662">
        <v>119000</v>
      </c>
      <c r="H25275" s="661">
        <v>19</v>
      </c>
      <c r="I25275" s="662">
        <v>2251500</v>
      </c>
      <c r="J25275" s="663">
        <v>15000000</v>
      </c>
      <c r="K25275" s="662">
        <v>1785000000000</v>
      </c>
    </row>
    <row r="25276" spans="3:11" x14ac:dyDescent="0.25">
      <c r="C25276" s="660">
        <v>45980</v>
      </c>
      <c r="D25276" s="661" t="s">
        <v>312</v>
      </c>
      <c r="E25276" s="662">
        <v>24450</v>
      </c>
      <c r="F25276" s="662">
        <v>24500</v>
      </c>
      <c r="G25276" s="662">
        <v>24000</v>
      </c>
      <c r="H25276" s="661">
        <v>1</v>
      </c>
      <c r="I25276" s="662">
        <v>24450</v>
      </c>
      <c r="J25276" s="663">
        <v>20000000</v>
      </c>
      <c r="K25276" s="662">
        <v>480000000000</v>
      </c>
    </row>
    <row r="25277" spans="3:11" x14ac:dyDescent="0.25">
      <c r="C25277" s="660">
        <v>45980</v>
      </c>
      <c r="D25277" s="661" t="s">
        <v>317</v>
      </c>
      <c r="E25277" s="662">
        <v>118500</v>
      </c>
      <c r="F25277" s="662">
        <v>119990</v>
      </c>
      <c r="G25277" s="662">
        <v>119000</v>
      </c>
      <c r="H25277" s="661">
        <v>3</v>
      </c>
      <c r="I25277" s="662">
        <v>355500</v>
      </c>
      <c r="J25277" s="663">
        <v>15000000</v>
      </c>
      <c r="K25277" s="662">
        <v>1785000000000</v>
      </c>
    </row>
    <row r="25278" spans="3:11" x14ac:dyDescent="0.25">
      <c r="C25278" s="660">
        <v>45980</v>
      </c>
      <c r="D25278" s="661" t="s">
        <v>317</v>
      </c>
      <c r="E25278" s="662">
        <v>118500</v>
      </c>
      <c r="F25278" s="662">
        <v>119990</v>
      </c>
      <c r="G25278" s="662">
        <v>119000</v>
      </c>
      <c r="H25278" s="661">
        <v>70</v>
      </c>
      <c r="I25278" s="662">
        <v>8295000</v>
      </c>
      <c r="J25278" s="663">
        <v>15000000</v>
      </c>
      <c r="K25278" s="662">
        <v>1785000000000</v>
      </c>
    </row>
    <row r="25279" spans="3:11" x14ac:dyDescent="0.25">
      <c r="C25279" s="660">
        <v>45980</v>
      </c>
      <c r="D25279" s="661" t="s">
        <v>317</v>
      </c>
      <c r="E25279" s="662">
        <v>118500</v>
      </c>
      <c r="F25279" s="662">
        <v>119990</v>
      </c>
      <c r="G25279" s="662">
        <v>119000</v>
      </c>
      <c r="H25279" s="661">
        <v>8</v>
      </c>
      <c r="I25279" s="662">
        <v>948000</v>
      </c>
      <c r="J25279" s="663">
        <v>15000000</v>
      </c>
      <c r="K25279" s="662">
        <v>1785000000000</v>
      </c>
    </row>
    <row r="25280" spans="3:11" x14ac:dyDescent="0.25">
      <c r="C25280" s="660">
        <v>45980</v>
      </c>
      <c r="D25280" s="661" t="s">
        <v>1155</v>
      </c>
      <c r="E25280" s="662">
        <v>34000</v>
      </c>
      <c r="F25280" s="662">
        <v>34000</v>
      </c>
      <c r="G25280" s="662">
        <v>34000</v>
      </c>
      <c r="H25280" s="661">
        <v>1</v>
      </c>
      <c r="I25280" s="662">
        <v>34000</v>
      </c>
      <c r="J25280" s="663">
        <v>2400000</v>
      </c>
      <c r="K25280" s="662">
        <v>81600000000</v>
      </c>
    </row>
    <row r="25281" spans="3:11" x14ac:dyDescent="0.25">
      <c r="C25281" s="660">
        <v>45980</v>
      </c>
      <c r="D25281" s="661" t="s">
        <v>317</v>
      </c>
      <c r="E25281" s="662">
        <v>119000</v>
      </c>
      <c r="F25281" s="662">
        <v>119990</v>
      </c>
      <c r="G25281" s="662">
        <v>119000</v>
      </c>
      <c r="H25281" s="661">
        <v>30</v>
      </c>
      <c r="I25281" s="662">
        <v>3570000</v>
      </c>
      <c r="J25281" s="663">
        <v>15000000</v>
      </c>
      <c r="K25281" s="662">
        <v>1785000000000</v>
      </c>
    </row>
    <row r="25282" spans="3:11" x14ac:dyDescent="0.25">
      <c r="C25282" s="660">
        <v>45980</v>
      </c>
      <c r="D25282" s="661" t="s">
        <v>317</v>
      </c>
      <c r="E25282" s="662">
        <v>119100</v>
      </c>
      <c r="F25282" s="662">
        <v>119990</v>
      </c>
      <c r="G25282" s="662">
        <v>119000</v>
      </c>
      <c r="H25282" s="661">
        <v>128</v>
      </c>
      <c r="I25282" s="662">
        <v>15244800</v>
      </c>
      <c r="J25282" s="663">
        <v>15000000</v>
      </c>
      <c r="K25282" s="662">
        <v>1785000000000</v>
      </c>
    </row>
    <row r="25283" spans="3:11" x14ac:dyDescent="0.25">
      <c r="C25283" s="660">
        <v>45980</v>
      </c>
      <c r="D25283" s="661" t="s">
        <v>317</v>
      </c>
      <c r="E25283" s="662">
        <v>119000</v>
      </c>
      <c r="F25283" s="662">
        <v>119990</v>
      </c>
      <c r="G25283" s="662">
        <v>119000</v>
      </c>
      <c r="H25283" s="661">
        <v>10</v>
      </c>
      <c r="I25283" s="662">
        <v>1190000</v>
      </c>
      <c r="J25283" s="663">
        <v>15000000</v>
      </c>
      <c r="K25283" s="662">
        <v>1785000000000</v>
      </c>
    </row>
    <row r="25284" spans="3:11" x14ac:dyDescent="0.25">
      <c r="C25284" s="660">
        <v>45980</v>
      </c>
      <c r="D25284" s="661" t="s">
        <v>312</v>
      </c>
      <c r="E25284" s="662">
        <v>24000</v>
      </c>
      <c r="F25284" s="662">
        <v>24500</v>
      </c>
      <c r="G25284" s="662">
        <v>24000</v>
      </c>
      <c r="H25284" s="661">
        <v>1</v>
      </c>
      <c r="I25284" s="662">
        <v>24000</v>
      </c>
      <c r="J25284" s="663">
        <v>20000000</v>
      </c>
      <c r="K25284" s="662">
        <v>480000000000</v>
      </c>
    </row>
    <row r="25285" spans="3:11" x14ac:dyDescent="0.25">
      <c r="C25285" s="660">
        <v>45980</v>
      </c>
      <c r="D25285" s="661" t="s">
        <v>312</v>
      </c>
      <c r="E25285" s="662">
        <v>24000</v>
      </c>
      <c r="F25285" s="662">
        <v>24500</v>
      </c>
      <c r="G25285" s="662">
        <v>24000</v>
      </c>
      <c r="H25285" s="661">
        <v>39</v>
      </c>
      <c r="I25285" s="662">
        <v>936000</v>
      </c>
      <c r="J25285" s="663">
        <v>20000000</v>
      </c>
      <c r="K25285" s="662">
        <v>480000000000</v>
      </c>
    </row>
    <row r="25286" spans="3:11" x14ac:dyDescent="0.25">
      <c r="C25286" s="660">
        <v>45981</v>
      </c>
      <c r="D25286" s="661" t="s">
        <v>310</v>
      </c>
      <c r="E25286" s="662">
        <v>100000</v>
      </c>
      <c r="F25286" s="662">
        <v>100000</v>
      </c>
      <c r="G25286" s="662">
        <v>98000</v>
      </c>
      <c r="H25286" s="661">
        <v>1</v>
      </c>
      <c r="I25286" s="662">
        <v>100000</v>
      </c>
      <c r="J25286" s="663">
        <v>19450000</v>
      </c>
      <c r="K25286" s="662">
        <v>1906100000000</v>
      </c>
    </row>
    <row r="25287" spans="3:11" x14ac:dyDescent="0.25">
      <c r="C25287" s="660">
        <v>45981</v>
      </c>
      <c r="D25287" s="661" t="s">
        <v>310</v>
      </c>
      <c r="E25287" s="662">
        <v>100000</v>
      </c>
      <c r="F25287" s="662">
        <v>100000</v>
      </c>
      <c r="G25287" s="662">
        <v>98000</v>
      </c>
      <c r="H25287" s="661">
        <v>14</v>
      </c>
      <c r="I25287" s="662">
        <v>1400000</v>
      </c>
      <c r="J25287" s="663">
        <v>19450000</v>
      </c>
      <c r="K25287" s="662">
        <v>1906100000000</v>
      </c>
    </row>
    <row r="25288" spans="3:11" x14ac:dyDescent="0.25">
      <c r="C25288" s="660">
        <v>45981</v>
      </c>
      <c r="D25288" s="661" t="s">
        <v>312</v>
      </c>
      <c r="E25288" s="662">
        <v>24000</v>
      </c>
      <c r="F25288" s="662">
        <v>24000</v>
      </c>
      <c r="G25288" s="662">
        <v>24450</v>
      </c>
      <c r="H25288" s="661">
        <v>1</v>
      </c>
      <c r="I25288" s="662">
        <v>24000</v>
      </c>
      <c r="J25288" s="663">
        <v>20000000</v>
      </c>
      <c r="K25288" s="662">
        <v>489000000000</v>
      </c>
    </row>
    <row r="25289" spans="3:11" x14ac:dyDescent="0.25">
      <c r="C25289" s="660">
        <v>45981</v>
      </c>
      <c r="D25289" s="661" t="s">
        <v>312</v>
      </c>
      <c r="E25289" s="662">
        <v>24000</v>
      </c>
      <c r="F25289" s="662">
        <v>24000</v>
      </c>
      <c r="G25289" s="662">
        <v>24450</v>
      </c>
      <c r="H25289" s="661">
        <v>5</v>
      </c>
      <c r="I25289" s="662">
        <v>120000</v>
      </c>
      <c r="J25289" s="663">
        <v>20000000</v>
      </c>
      <c r="K25289" s="662">
        <v>489000000000</v>
      </c>
    </row>
    <row r="25290" spans="3:11" x14ac:dyDescent="0.25">
      <c r="C25290" s="660">
        <v>45981</v>
      </c>
      <c r="D25290" s="661" t="s">
        <v>312</v>
      </c>
      <c r="E25290" s="662">
        <v>24000</v>
      </c>
      <c r="F25290" s="662">
        <v>24000</v>
      </c>
      <c r="G25290" s="662">
        <v>24450</v>
      </c>
      <c r="H25290" s="661">
        <v>2</v>
      </c>
      <c r="I25290" s="662">
        <v>48000</v>
      </c>
      <c r="J25290" s="663">
        <v>20000000</v>
      </c>
      <c r="K25290" s="662">
        <v>489000000000</v>
      </c>
    </row>
    <row r="25291" spans="3:11" x14ac:dyDescent="0.25">
      <c r="C25291" s="660">
        <v>45981</v>
      </c>
      <c r="D25291" s="661" t="s">
        <v>312</v>
      </c>
      <c r="E25291" s="662">
        <v>24000</v>
      </c>
      <c r="F25291" s="662">
        <v>24000</v>
      </c>
      <c r="G25291" s="662">
        <v>24450</v>
      </c>
      <c r="H25291" s="661">
        <v>4</v>
      </c>
      <c r="I25291" s="662">
        <v>96000</v>
      </c>
      <c r="J25291" s="663">
        <v>20000000</v>
      </c>
      <c r="K25291" s="662">
        <v>489000000000</v>
      </c>
    </row>
    <row r="25292" spans="3:11" x14ac:dyDescent="0.25">
      <c r="C25292" s="660">
        <v>45981</v>
      </c>
      <c r="D25292" s="661" t="s">
        <v>1155</v>
      </c>
      <c r="E25292" s="662">
        <v>34000</v>
      </c>
      <c r="F25292" s="662">
        <v>34000</v>
      </c>
      <c r="G25292" s="662">
        <v>33500</v>
      </c>
      <c r="H25292" s="661">
        <v>3</v>
      </c>
      <c r="I25292" s="662">
        <v>102000</v>
      </c>
      <c r="J25292" s="663">
        <v>2400000</v>
      </c>
      <c r="K25292" s="662">
        <v>80400000000</v>
      </c>
    </row>
    <row r="25293" spans="3:11" x14ac:dyDescent="0.25">
      <c r="C25293" s="660">
        <v>45981</v>
      </c>
      <c r="D25293" s="661" t="s">
        <v>1155</v>
      </c>
      <c r="E25293" s="662">
        <v>34000</v>
      </c>
      <c r="F25293" s="662">
        <v>34000</v>
      </c>
      <c r="G25293" s="662">
        <v>33500</v>
      </c>
      <c r="H25293" s="661">
        <v>3</v>
      </c>
      <c r="I25293" s="662">
        <v>102000</v>
      </c>
      <c r="J25293" s="663">
        <v>2400000</v>
      </c>
      <c r="K25293" s="662">
        <v>80400000000</v>
      </c>
    </row>
    <row r="25294" spans="3:11" x14ac:dyDescent="0.25">
      <c r="C25294" s="660">
        <v>45981</v>
      </c>
      <c r="D25294" s="661" t="s">
        <v>317</v>
      </c>
      <c r="E25294" s="662">
        <v>118000</v>
      </c>
      <c r="F25294" s="662">
        <v>119000</v>
      </c>
      <c r="G25294" s="662">
        <v>117000</v>
      </c>
      <c r="H25294" s="661">
        <v>2</v>
      </c>
      <c r="I25294" s="662">
        <v>236000</v>
      </c>
      <c r="J25294" s="663">
        <v>15000000</v>
      </c>
      <c r="K25294" s="662">
        <v>1755000000000</v>
      </c>
    </row>
    <row r="25295" spans="3:11" x14ac:dyDescent="0.25">
      <c r="C25295" s="660">
        <v>45981</v>
      </c>
      <c r="D25295" s="661" t="s">
        <v>317</v>
      </c>
      <c r="E25295" s="662">
        <v>118000</v>
      </c>
      <c r="F25295" s="662">
        <v>119000</v>
      </c>
      <c r="G25295" s="662">
        <v>117000</v>
      </c>
      <c r="H25295" s="661">
        <v>1</v>
      </c>
      <c r="I25295" s="662">
        <v>118000</v>
      </c>
      <c r="J25295" s="663">
        <v>15000000</v>
      </c>
      <c r="K25295" s="662">
        <v>1755000000000</v>
      </c>
    </row>
    <row r="25296" spans="3:11" x14ac:dyDescent="0.25">
      <c r="C25296" s="660">
        <v>45981</v>
      </c>
      <c r="D25296" s="661" t="s">
        <v>1154</v>
      </c>
      <c r="E25296" s="662">
        <v>55000</v>
      </c>
      <c r="F25296" s="662">
        <v>55000</v>
      </c>
      <c r="G25296" s="662">
        <v>52200</v>
      </c>
      <c r="H25296" s="661">
        <v>12</v>
      </c>
      <c r="I25296" s="662">
        <v>660000</v>
      </c>
      <c r="J25296" s="663">
        <v>600000</v>
      </c>
      <c r="K25296" s="662">
        <v>31320000000</v>
      </c>
    </row>
    <row r="25297" spans="3:11" x14ac:dyDescent="0.25">
      <c r="C25297" s="660">
        <v>45981</v>
      </c>
      <c r="D25297" s="661" t="s">
        <v>1154</v>
      </c>
      <c r="E25297" s="662">
        <v>55000</v>
      </c>
      <c r="F25297" s="662">
        <v>55000</v>
      </c>
      <c r="G25297" s="662">
        <v>52200</v>
      </c>
      <c r="H25297" s="661">
        <v>15</v>
      </c>
      <c r="I25297" s="662">
        <v>825000</v>
      </c>
      <c r="J25297" s="663">
        <v>600000</v>
      </c>
      <c r="K25297" s="662">
        <v>31320000000</v>
      </c>
    </row>
    <row r="25298" spans="3:11" x14ac:dyDescent="0.25">
      <c r="C25298" s="660">
        <v>45981</v>
      </c>
      <c r="D25298" s="661" t="s">
        <v>312</v>
      </c>
      <c r="E25298" s="662">
        <v>24000</v>
      </c>
      <c r="F25298" s="662">
        <v>24000</v>
      </c>
      <c r="G25298" s="662">
        <v>24450</v>
      </c>
      <c r="H25298" s="661">
        <v>1</v>
      </c>
      <c r="I25298" s="662">
        <v>24000</v>
      </c>
      <c r="J25298" s="663">
        <v>20000000</v>
      </c>
      <c r="K25298" s="662">
        <v>489000000000</v>
      </c>
    </row>
    <row r="25299" spans="3:11" x14ac:dyDescent="0.25">
      <c r="C25299" s="660">
        <v>45981</v>
      </c>
      <c r="D25299" s="661" t="s">
        <v>312</v>
      </c>
      <c r="E25299" s="662">
        <v>24000</v>
      </c>
      <c r="F25299" s="662">
        <v>24000</v>
      </c>
      <c r="G25299" s="662">
        <v>24450</v>
      </c>
      <c r="H25299" s="661">
        <v>4</v>
      </c>
      <c r="I25299" s="662">
        <v>96000</v>
      </c>
      <c r="J25299" s="663">
        <v>20000000</v>
      </c>
      <c r="K25299" s="662">
        <v>489000000000</v>
      </c>
    </row>
    <row r="25300" spans="3:11" x14ac:dyDescent="0.25">
      <c r="C25300" s="660">
        <v>45981</v>
      </c>
      <c r="D25300" s="661" t="s">
        <v>312</v>
      </c>
      <c r="E25300" s="662">
        <v>24000</v>
      </c>
      <c r="F25300" s="662">
        <v>24000</v>
      </c>
      <c r="G25300" s="662">
        <v>24450</v>
      </c>
      <c r="H25300" s="661">
        <v>1</v>
      </c>
      <c r="I25300" s="662">
        <v>24000</v>
      </c>
      <c r="J25300" s="663">
        <v>20000000</v>
      </c>
      <c r="K25300" s="662">
        <v>489000000000</v>
      </c>
    </row>
    <row r="25301" spans="3:11" x14ac:dyDescent="0.25">
      <c r="C25301" s="660">
        <v>45981</v>
      </c>
      <c r="D25301" s="661" t="s">
        <v>312</v>
      </c>
      <c r="E25301" s="662">
        <v>24000</v>
      </c>
      <c r="F25301" s="662">
        <v>24000</v>
      </c>
      <c r="G25301" s="662">
        <v>24450</v>
      </c>
      <c r="H25301" s="661">
        <v>4</v>
      </c>
      <c r="I25301" s="662">
        <v>96000</v>
      </c>
      <c r="J25301" s="663">
        <v>20000000</v>
      </c>
      <c r="K25301" s="662">
        <v>489000000000</v>
      </c>
    </row>
    <row r="25302" spans="3:11" x14ac:dyDescent="0.25">
      <c r="C25302" s="660">
        <v>45981</v>
      </c>
      <c r="D25302" s="661" t="s">
        <v>312</v>
      </c>
      <c r="E25302" s="662">
        <v>24000</v>
      </c>
      <c r="F25302" s="662">
        <v>24000</v>
      </c>
      <c r="G25302" s="662">
        <v>24450</v>
      </c>
      <c r="H25302" s="661">
        <v>20</v>
      </c>
      <c r="I25302" s="662">
        <v>480000</v>
      </c>
      <c r="J25302" s="663">
        <v>20000000</v>
      </c>
      <c r="K25302" s="662">
        <v>489000000000</v>
      </c>
    </row>
    <row r="25303" spans="3:11" x14ac:dyDescent="0.25">
      <c r="C25303" s="660">
        <v>45981</v>
      </c>
      <c r="D25303" s="661" t="s">
        <v>312</v>
      </c>
      <c r="E25303" s="662">
        <v>24000</v>
      </c>
      <c r="F25303" s="662">
        <v>24000</v>
      </c>
      <c r="G25303" s="662">
        <v>24450</v>
      </c>
      <c r="H25303" s="661">
        <v>2</v>
      </c>
      <c r="I25303" s="662">
        <v>48000</v>
      </c>
      <c r="J25303" s="663">
        <v>20000000</v>
      </c>
      <c r="K25303" s="662">
        <v>489000000000</v>
      </c>
    </row>
    <row r="25304" spans="3:11" x14ac:dyDescent="0.25">
      <c r="C25304" s="660">
        <v>45981</v>
      </c>
      <c r="D25304" s="661" t="s">
        <v>1155</v>
      </c>
      <c r="E25304" s="662">
        <v>34000</v>
      </c>
      <c r="F25304" s="662">
        <v>34000</v>
      </c>
      <c r="G25304" s="662">
        <v>33500</v>
      </c>
      <c r="H25304" s="661">
        <v>3</v>
      </c>
      <c r="I25304" s="662">
        <v>102000</v>
      </c>
      <c r="J25304" s="663">
        <v>2400000</v>
      </c>
      <c r="K25304" s="662">
        <v>80400000000</v>
      </c>
    </row>
    <row r="25305" spans="3:11" x14ac:dyDescent="0.25">
      <c r="C25305" s="660">
        <v>45981</v>
      </c>
      <c r="D25305" s="661" t="s">
        <v>1155</v>
      </c>
      <c r="E25305" s="662">
        <v>34000</v>
      </c>
      <c r="F25305" s="662">
        <v>34000</v>
      </c>
      <c r="G25305" s="662">
        <v>33500</v>
      </c>
      <c r="H25305" s="661">
        <v>1</v>
      </c>
      <c r="I25305" s="662">
        <v>34000</v>
      </c>
      <c r="J25305" s="663">
        <v>2400000</v>
      </c>
      <c r="K25305" s="662">
        <v>80400000000</v>
      </c>
    </row>
    <row r="25306" spans="3:11" x14ac:dyDescent="0.25">
      <c r="C25306" s="660">
        <v>45981</v>
      </c>
      <c r="D25306" s="661" t="s">
        <v>1155</v>
      </c>
      <c r="E25306" s="662">
        <v>34000</v>
      </c>
      <c r="F25306" s="662">
        <v>34000</v>
      </c>
      <c r="G25306" s="662">
        <v>33500</v>
      </c>
      <c r="H25306" s="661">
        <v>2</v>
      </c>
      <c r="I25306" s="662">
        <v>68000</v>
      </c>
      <c r="J25306" s="663">
        <v>2400000</v>
      </c>
      <c r="K25306" s="662">
        <v>80400000000</v>
      </c>
    </row>
    <row r="25307" spans="3:11" x14ac:dyDescent="0.25">
      <c r="C25307" s="660">
        <v>45981</v>
      </c>
      <c r="D25307" s="661" t="s">
        <v>1155</v>
      </c>
      <c r="E25307" s="662">
        <v>34000</v>
      </c>
      <c r="F25307" s="662">
        <v>34000</v>
      </c>
      <c r="G25307" s="662">
        <v>33500</v>
      </c>
      <c r="H25307" s="661">
        <v>1</v>
      </c>
      <c r="I25307" s="662">
        <v>34000</v>
      </c>
      <c r="J25307" s="663">
        <v>2400000</v>
      </c>
      <c r="K25307" s="662">
        <v>80400000000</v>
      </c>
    </row>
    <row r="25308" spans="3:11" x14ac:dyDescent="0.25">
      <c r="C25308" s="660">
        <v>45981</v>
      </c>
      <c r="D25308" s="661" t="s">
        <v>310</v>
      </c>
      <c r="E25308" s="662">
        <v>100000</v>
      </c>
      <c r="F25308" s="662">
        <v>100000</v>
      </c>
      <c r="G25308" s="662">
        <v>98000</v>
      </c>
      <c r="H25308" s="661">
        <v>1</v>
      </c>
      <c r="I25308" s="662">
        <v>100000</v>
      </c>
      <c r="J25308" s="663">
        <v>19450000</v>
      </c>
      <c r="K25308" s="662">
        <v>1906100000000</v>
      </c>
    </row>
    <row r="25309" spans="3:11" x14ac:dyDescent="0.25">
      <c r="C25309" s="660">
        <v>45981</v>
      </c>
      <c r="D25309" s="661" t="s">
        <v>1155</v>
      </c>
      <c r="E25309" s="662">
        <v>34000</v>
      </c>
      <c r="F25309" s="662">
        <v>34000</v>
      </c>
      <c r="G25309" s="662">
        <v>33500</v>
      </c>
      <c r="H25309" s="661">
        <v>10</v>
      </c>
      <c r="I25309" s="662">
        <v>340000</v>
      </c>
      <c r="J25309" s="663">
        <v>2400000</v>
      </c>
      <c r="K25309" s="662">
        <v>80400000000</v>
      </c>
    </row>
    <row r="25310" spans="3:11" x14ac:dyDescent="0.25">
      <c r="C25310" s="660">
        <v>45981</v>
      </c>
      <c r="D25310" s="661" t="s">
        <v>317</v>
      </c>
      <c r="E25310" s="662">
        <v>118000</v>
      </c>
      <c r="F25310" s="662">
        <v>119000</v>
      </c>
      <c r="G25310" s="662">
        <v>117000</v>
      </c>
      <c r="H25310" s="661">
        <v>2</v>
      </c>
      <c r="I25310" s="662">
        <v>236000</v>
      </c>
      <c r="J25310" s="663">
        <v>15000000</v>
      </c>
      <c r="K25310" s="662">
        <v>1755000000000</v>
      </c>
    </row>
    <row r="25311" spans="3:11" x14ac:dyDescent="0.25">
      <c r="C25311" s="660">
        <v>45981</v>
      </c>
      <c r="D25311" s="661" t="s">
        <v>1155</v>
      </c>
      <c r="E25311" s="662">
        <v>35000</v>
      </c>
      <c r="F25311" s="662">
        <v>34000</v>
      </c>
      <c r="G25311" s="662">
        <v>33500</v>
      </c>
      <c r="H25311" s="661">
        <v>1</v>
      </c>
      <c r="I25311" s="662">
        <v>35000</v>
      </c>
      <c r="J25311" s="663">
        <v>2400000</v>
      </c>
      <c r="K25311" s="662">
        <v>80400000000</v>
      </c>
    </row>
    <row r="25312" spans="3:11" x14ac:dyDescent="0.25">
      <c r="C25312" s="660">
        <v>45981</v>
      </c>
      <c r="D25312" s="661" t="s">
        <v>1155</v>
      </c>
      <c r="E25312" s="662">
        <v>34000</v>
      </c>
      <c r="F25312" s="662">
        <v>34000</v>
      </c>
      <c r="G25312" s="662">
        <v>33500</v>
      </c>
      <c r="H25312" s="661">
        <v>6</v>
      </c>
      <c r="I25312" s="662">
        <v>204000</v>
      </c>
      <c r="J25312" s="663">
        <v>2400000</v>
      </c>
      <c r="K25312" s="662">
        <v>80400000000</v>
      </c>
    </row>
    <row r="25313" spans="3:11" x14ac:dyDescent="0.25">
      <c r="C25313" s="660">
        <v>45981</v>
      </c>
      <c r="D25313" s="661" t="s">
        <v>1155</v>
      </c>
      <c r="E25313" s="662">
        <v>34000</v>
      </c>
      <c r="F25313" s="662">
        <v>34000</v>
      </c>
      <c r="G25313" s="662">
        <v>33500</v>
      </c>
      <c r="H25313" s="661">
        <v>2</v>
      </c>
      <c r="I25313" s="662">
        <v>68000</v>
      </c>
      <c r="J25313" s="663">
        <v>2400000</v>
      </c>
      <c r="K25313" s="662">
        <v>80400000000</v>
      </c>
    </row>
    <row r="25314" spans="3:11" x14ac:dyDescent="0.25">
      <c r="C25314" s="660">
        <v>45981</v>
      </c>
      <c r="D25314" s="661" t="s">
        <v>1155</v>
      </c>
      <c r="E25314" s="662">
        <v>34000</v>
      </c>
      <c r="F25314" s="662">
        <v>34000</v>
      </c>
      <c r="G25314" s="662">
        <v>33500</v>
      </c>
      <c r="H25314" s="661">
        <v>12</v>
      </c>
      <c r="I25314" s="662">
        <v>408000</v>
      </c>
      <c r="J25314" s="663">
        <v>2400000</v>
      </c>
      <c r="K25314" s="662">
        <v>80400000000</v>
      </c>
    </row>
    <row r="25315" spans="3:11" x14ac:dyDescent="0.25">
      <c r="C25315" s="660">
        <v>45981</v>
      </c>
      <c r="D25315" s="661" t="s">
        <v>317</v>
      </c>
      <c r="E25315" s="662">
        <v>118000</v>
      </c>
      <c r="F25315" s="662">
        <v>119000</v>
      </c>
      <c r="G25315" s="662">
        <v>117000</v>
      </c>
      <c r="H25315" s="661">
        <v>4</v>
      </c>
      <c r="I25315" s="662">
        <v>472000</v>
      </c>
      <c r="J25315" s="663">
        <v>15000000</v>
      </c>
      <c r="K25315" s="662">
        <v>1755000000000</v>
      </c>
    </row>
    <row r="25316" spans="3:11" x14ac:dyDescent="0.25">
      <c r="C25316" s="660">
        <v>45981</v>
      </c>
      <c r="D25316" s="661" t="s">
        <v>317</v>
      </c>
      <c r="E25316" s="662">
        <v>118000</v>
      </c>
      <c r="F25316" s="662">
        <v>119000</v>
      </c>
      <c r="G25316" s="662">
        <v>117000</v>
      </c>
      <c r="H25316" s="661">
        <v>2</v>
      </c>
      <c r="I25316" s="662">
        <v>236000</v>
      </c>
      <c r="J25316" s="663">
        <v>15000000</v>
      </c>
      <c r="K25316" s="662">
        <v>1755000000000</v>
      </c>
    </row>
    <row r="25317" spans="3:11" x14ac:dyDescent="0.25">
      <c r="C25317" s="660">
        <v>45981</v>
      </c>
      <c r="D25317" s="661" t="s">
        <v>317</v>
      </c>
      <c r="E25317" s="662">
        <v>118000</v>
      </c>
      <c r="F25317" s="662">
        <v>119000</v>
      </c>
      <c r="G25317" s="662">
        <v>117000</v>
      </c>
      <c r="H25317" s="661">
        <v>15</v>
      </c>
      <c r="I25317" s="662">
        <v>1770000</v>
      </c>
      <c r="J25317" s="663">
        <v>15000000</v>
      </c>
      <c r="K25317" s="662">
        <v>1755000000000</v>
      </c>
    </row>
    <row r="25318" spans="3:11" x14ac:dyDescent="0.25">
      <c r="C25318" s="660">
        <v>45981</v>
      </c>
      <c r="D25318" s="661" t="s">
        <v>317</v>
      </c>
      <c r="E25318" s="662">
        <v>117000</v>
      </c>
      <c r="F25318" s="662">
        <v>119000</v>
      </c>
      <c r="G25318" s="662">
        <v>117000</v>
      </c>
      <c r="H25318" s="661">
        <v>2</v>
      </c>
      <c r="I25318" s="662">
        <v>234000</v>
      </c>
      <c r="J25318" s="663">
        <v>15000000</v>
      </c>
      <c r="K25318" s="662">
        <v>1755000000000</v>
      </c>
    </row>
    <row r="25319" spans="3:11" x14ac:dyDescent="0.25">
      <c r="C25319" s="660">
        <v>45981</v>
      </c>
      <c r="D25319" s="661" t="s">
        <v>317</v>
      </c>
      <c r="E25319" s="662">
        <v>116000</v>
      </c>
      <c r="F25319" s="662">
        <v>119000</v>
      </c>
      <c r="G25319" s="662">
        <v>117000</v>
      </c>
      <c r="H25319" s="661">
        <v>7</v>
      </c>
      <c r="I25319" s="662">
        <v>812000</v>
      </c>
      <c r="J25319" s="663">
        <v>15000000</v>
      </c>
      <c r="K25319" s="662">
        <v>1755000000000</v>
      </c>
    </row>
    <row r="25320" spans="3:11" x14ac:dyDescent="0.25">
      <c r="C25320" s="660">
        <v>45981</v>
      </c>
      <c r="D25320" s="661" t="s">
        <v>317</v>
      </c>
      <c r="E25320" s="662">
        <v>117000</v>
      </c>
      <c r="F25320" s="662">
        <v>119000</v>
      </c>
      <c r="G25320" s="662">
        <v>117000</v>
      </c>
      <c r="H25320" s="661">
        <v>3</v>
      </c>
      <c r="I25320" s="662">
        <v>351000</v>
      </c>
      <c r="J25320" s="663">
        <v>15000000</v>
      </c>
      <c r="K25320" s="662">
        <v>1755000000000</v>
      </c>
    </row>
    <row r="25321" spans="3:11" x14ac:dyDescent="0.25">
      <c r="C25321" s="660">
        <v>45981</v>
      </c>
      <c r="D25321" s="661" t="s">
        <v>1154</v>
      </c>
      <c r="E25321" s="662">
        <v>55000</v>
      </c>
      <c r="F25321" s="662">
        <v>55000</v>
      </c>
      <c r="G25321" s="662">
        <v>52200</v>
      </c>
      <c r="H25321" s="661">
        <v>2</v>
      </c>
      <c r="I25321" s="662">
        <v>110000</v>
      </c>
      <c r="J25321" s="663">
        <v>600000</v>
      </c>
      <c r="K25321" s="662">
        <v>31320000000</v>
      </c>
    </row>
    <row r="25322" spans="3:11" x14ac:dyDescent="0.25">
      <c r="C25322" s="660">
        <v>45981</v>
      </c>
      <c r="D25322" s="661" t="s">
        <v>317</v>
      </c>
      <c r="E25322" s="662">
        <v>116000</v>
      </c>
      <c r="F25322" s="662">
        <v>119000</v>
      </c>
      <c r="G25322" s="662">
        <v>117000</v>
      </c>
      <c r="H25322" s="661">
        <v>1</v>
      </c>
      <c r="I25322" s="662">
        <v>116000</v>
      </c>
      <c r="J25322" s="663">
        <v>15000000</v>
      </c>
      <c r="K25322" s="662">
        <v>1755000000000</v>
      </c>
    </row>
    <row r="25323" spans="3:11" x14ac:dyDescent="0.25">
      <c r="C25323" s="660">
        <v>45981</v>
      </c>
      <c r="D25323" s="661" t="s">
        <v>317</v>
      </c>
      <c r="E25323" s="662">
        <v>116000</v>
      </c>
      <c r="F25323" s="662">
        <v>119000</v>
      </c>
      <c r="G25323" s="662">
        <v>117000</v>
      </c>
      <c r="H25323" s="661">
        <v>25</v>
      </c>
      <c r="I25323" s="662">
        <v>2900000</v>
      </c>
      <c r="J25323" s="663">
        <v>15000000</v>
      </c>
      <c r="K25323" s="662">
        <v>1755000000000</v>
      </c>
    </row>
    <row r="25324" spans="3:11" x14ac:dyDescent="0.25">
      <c r="C25324" s="660">
        <v>45981</v>
      </c>
      <c r="D25324" s="661" t="s">
        <v>310</v>
      </c>
      <c r="E25324" s="662">
        <v>100000</v>
      </c>
      <c r="F25324" s="662">
        <v>100000</v>
      </c>
      <c r="G25324" s="662">
        <v>98000</v>
      </c>
      <c r="H25324" s="661">
        <v>2</v>
      </c>
      <c r="I25324" s="662">
        <v>200000</v>
      </c>
      <c r="J25324" s="663">
        <v>19450000</v>
      </c>
      <c r="K25324" s="662">
        <v>1906100000000</v>
      </c>
    </row>
    <row r="25325" spans="3:11" x14ac:dyDescent="0.25">
      <c r="C25325" s="660">
        <v>45981</v>
      </c>
      <c r="D25325" s="661" t="s">
        <v>310</v>
      </c>
      <c r="E25325" s="662">
        <v>100000</v>
      </c>
      <c r="F25325" s="662">
        <v>100000</v>
      </c>
      <c r="G25325" s="662">
        <v>98000</v>
      </c>
      <c r="H25325" s="661">
        <v>10</v>
      </c>
      <c r="I25325" s="662">
        <v>1000000</v>
      </c>
      <c r="J25325" s="663">
        <v>19450000</v>
      </c>
      <c r="K25325" s="662">
        <v>1906100000000</v>
      </c>
    </row>
    <row r="25326" spans="3:11" x14ac:dyDescent="0.25">
      <c r="C25326" s="660">
        <v>45981</v>
      </c>
      <c r="D25326" s="661" t="s">
        <v>310</v>
      </c>
      <c r="E25326" s="662">
        <v>100000</v>
      </c>
      <c r="F25326" s="662">
        <v>100000</v>
      </c>
      <c r="G25326" s="662">
        <v>98000</v>
      </c>
      <c r="H25326" s="661">
        <v>3</v>
      </c>
      <c r="I25326" s="662">
        <v>300000</v>
      </c>
      <c r="J25326" s="663">
        <v>19450000</v>
      </c>
      <c r="K25326" s="662">
        <v>1906100000000</v>
      </c>
    </row>
    <row r="25327" spans="3:11" x14ac:dyDescent="0.25">
      <c r="C25327" s="660">
        <v>45981</v>
      </c>
      <c r="D25327" s="661" t="s">
        <v>310</v>
      </c>
      <c r="E25327" s="662">
        <v>100000</v>
      </c>
      <c r="F25327" s="662">
        <v>100000</v>
      </c>
      <c r="G25327" s="662">
        <v>98000</v>
      </c>
      <c r="H25327" s="661">
        <v>3</v>
      </c>
      <c r="I25327" s="662">
        <v>300000</v>
      </c>
      <c r="J25327" s="663">
        <v>19450000</v>
      </c>
      <c r="K25327" s="662">
        <v>1906100000000</v>
      </c>
    </row>
    <row r="25328" spans="3:11" x14ac:dyDescent="0.25">
      <c r="C25328" s="660">
        <v>45981</v>
      </c>
      <c r="D25328" s="661" t="s">
        <v>310</v>
      </c>
      <c r="E25328" s="662">
        <v>100000</v>
      </c>
      <c r="F25328" s="662">
        <v>100000</v>
      </c>
      <c r="G25328" s="662">
        <v>98000</v>
      </c>
      <c r="H25328" s="661">
        <v>1</v>
      </c>
      <c r="I25328" s="662">
        <v>100000</v>
      </c>
      <c r="J25328" s="663">
        <v>19450000</v>
      </c>
      <c r="K25328" s="662">
        <v>1906100000000</v>
      </c>
    </row>
    <row r="25329" spans="3:11" x14ac:dyDescent="0.25">
      <c r="C25329" s="660">
        <v>45981</v>
      </c>
      <c r="D25329" s="661" t="s">
        <v>317</v>
      </c>
      <c r="E25329" s="662">
        <v>118000</v>
      </c>
      <c r="F25329" s="662">
        <v>119000</v>
      </c>
      <c r="G25329" s="662">
        <v>117000</v>
      </c>
      <c r="H25329" s="661">
        <v>85</v>
      </c>
      <c r="I25329" s="662">
        <v>10030000</v>
      </c>
      <c r="J25329" s="663">
        <v>15000000</v>
      </c>
      <c r="K25329" s="662">
        <v>1755000000000</v>
      </c>
    </row>
    <row r="25330" spans="3:11" x14ac:dyDescent="0.25">
      <c r="C25330" s="660">
        <v>45981</v>
      </c>
      <c r="D25330" s="661" t="s">
        <v>317</v>
      </c>
      <c r="E25330" s="662">
        <v>119000</v>
      </c>
      <c r="F25330" s="662">
        <v>119000</v>
      </c>
      <c r="G25330" s="662">
        <v>117000</v>
      </c>
      <c r="H25330" s="661">
        <v>2</v>
      </c>
      <c r="I25330" s="662">
        <v>238000</v>
      </c>
      <c r="J25330" s="663">
        <v>15000000</v>
      </c>
      <c r="K25330" s="662">
        <v>1755000000000</v>
      </c>
    </row>
    <row r="25331" spans="3:11" x14ac:dyDescent="0.25">
      <c r="C25331" s="660">
        <v>45981</v>
      </c>
      <c r="D25331" s="661" t="s">
        <v>317</v>
      </c>
      <c r="E25331" s="662">
        <v>119000</v>
      </c>
      <c r="F25331" s="662">
        <v>119000</v>
      </c>
      <c r="G25331" s="662">
        <v>117000</v>
      </c>
      <c r="H25331" s="661">
        <v>23</v>
      </c>
      <c r="I25331" s="662">
        <v>2737000</v>
      </c>
      <c r="J25331" s="663">
        <v>15000000</v>
      </c>
      <c r="K25331" s="662">
        <v>1755000000000</v>
      </c>
    </row>
    <row r="25332" spans="3:11" x14ac:dyDescent="0.25">
      <c r="C25332" s="660">
        <v>45981</v>
      </c>
      <c r="D25332" s="661" t="s">
        <v>317</v>
      </c>
      <c r="E25332" s="662">
        <v>119000</v>
      </c>
      <c r="F25332" s="662">
        <v>119000</v>
      </c>
      <c r="G25332" s="662">
        <v>117000</v>
      </c>
      <c r="H25332" s="661">
        <v>8</v>
      </c>
      <c r="I25332" s="662">
        <v>952000</v>
      </c>
      <c r="J25332" s="663">
        <v>15000000</v>
      </c>
      <c r="K25332" s="662">
        <v>1755000000000</v>
      </c>
    </row>
    <row r="25333" spans="3:11" x14ac:dyDescent="0.25">
      <c r="C25333" s="660">
        <v>45981</v>
      </c>
      <c r="D25333" s="661" t="s">
        <v>317</v>
      </c>
      <c r="E25333" s="662">
        <v>119000</v>
      </c>
      <c r="F25333" s="662">
        <v>119000</v>
      </c>
      <c r="G25333" s="662">
        <v>117000</v>
      </c>
      <c r="H25333" s="661">
        <v>15</v>
      </c>
      <c r="I25333" s="662">
        <v>1785000</v>
      </c>
      <c r="J25333" s="663">
        <v>15000000</v>
      </c>
      <c r="K25333" s="662">
        <v>1755000000000</v>
      </c>
    </row>
    <row r="25334" spans="3:11" x14ac:dyDescent="0.25">
      <c r="C25334" s="660">
        <v>45981</v>
      </c>
      <c r="D25334" s="661" t="s">
        <v>317</v>
      </c>
      <c r="E25334" s="662">
        <v>119000</v>
      </c>
      <c r="F25334" s="662">
        <v>119000</v>
      </c>
      <c r="G25334" s="662">
        <v>117000</v>
      </c>
      <c r="H25334" s="661">
        <v>23</v>
      </c>
      <c r="I25334" s="662">
        <v>2737000</v>
      </c>
      <c r="J25334" s="663">
        <v>15000000</v>
      </c>
      <c r="K25334" s="662">
        <v>1755000000000</v>
      </c>
    </row>
    <row r="25335" spans="3:11" x14ac:dyDescent="0.25">
      <c r="C25335" s="660">
        <v>45981</v>
      </c>
      <c r="D25335" s="661" t="s">
        <v>317</v>
      </c>
      <c r="E25335" s="662">
        <v>119000</v>
      </c>
      <c r="F25335" s="662">
        <v>119000</v>
      </c>
      <c r="G25335" s="662">
        <v>117000</v>
      </c>
      <c r="H25335" s="661">
        <v>43</v>
      </c>
      <c r="I25335" s="662">
        <v>5117000</v>
      </c>
      <c r="J25335" s="663">
        <v>15000000</v>
      </c>
      <c r="K25335" s="662">
        <v>1755000000000</v>
      </c>
    </row>
    <row r="25336" spans="3:11" x14ac:dyDescent="0.25">
      <c r="C25336" s="660">
        <v>45981</v>
      </c>
      <c r="D25336" s="661" t="s">
        <v>317</v>
      </c>
      <c r="E25336" s="662">
        <v>119000</v>
      </c>
      <c r="F25336" s="662">
        <v>119000</v>
      </c>
      <c r="G25336" s="662">
        <v>117000</v>
      </c>
      <c r="H25336" s="661">
        <v>23</v>
      </c>
      <c r="I25336" s="662">
        <v>2737000</v>
      </c>
      <c r="J25336" s="663">
        <v>15000000</v>
      </c>
      <c r="K25336" s="662">
        <v>1755000000000</v>
      </c>
    </row>
    <row r="25337" spans="3:11" x14ac:dyDescent="0.25">
      <c r="C25337" s="660">
        <v>45981</v>
      </c>
      <c r="D25337" s="661" t="s">
        <v>317</v>
      </c>
      <c r="E25337" s="662">
        <v>119100</v>
      </c>
      <c r="F25337" s="662">
        <v>119000</v>
      </c>
      <c r="G25337" s="662">
        <v>117000</v>
      </c>
      <c r="H25337" s="661">
        <v>5</v>
      </c>
      <c r="I25337" s="662">
        <v>595500</v>
      </c>
      <c r="J25337" s="663">
        <v>15000000</v>
      </c>
      <c r="K25337" s="662">
        <v>1755000000000</v>
      </c>
    </row>
    <row r="25338" spans="3:11" x14ac:dyDescent="0.25">
      <c r="C25338" s="660">
        <v>45981</v>
      </c>
      <c r="D25338" s="661" t="s">
        <v>317</v>
      </c>
      <c r="E25338" s="662">
        <v>119100</v>
      </c>
      <c r="F25338" s="662">
        <v>119000</v>
      </c>
      <c r="G25338" s="662">
        <v>117000</v>
      </c>
      <c r="H25338" s="661">
        <v>12</v>
      </c>
      <c r="I25338" s="662">
        <v>1429200</v>
      </c>
      <c r="J25338" s="663">
        <v>15000000</v>
      </c>
      <c r="K25338" s="662">
        <v>1755000000000</v>
      </c>
    </row>
    <row r="25339" spans="3:11" x14ac:dyDescent="0.25">
      <c r="C25339" s="660">
        <v>45981</v>
      </c>
      <c r="D25339" s="661" t="s">
        <v>317</v>
      </c>
      <c r="E25339" s="662">
        <v>119100</v>
      </c>
      <c r="F25339" s="662">
        <v>119000</v>
      </c>
      <c r="G25339" s="662">
        <v>117000</v>
      </c>
      <c r="H25339" s="661">
        <v>45</v>
      </c>
      <c r="I25339" s="662">
        <v>5359500</v>
      </c>
      <c r="J25339" s="663">
        <v>15000000</v>
      </c>
      <c r="K25339" s="662">
        <v>1755000000000</v>
      </c>
    </row>
    <row r="25340" spans="3:11" x14ac:dyDescent="0.25">
      <c r="C25340" s="660">
        <v>45981</v>
      </c>
      <c r="D25340" s="661" t="s">
        <v>317</v>
      </c>
      <c r="E25340" s="662">
        <v>119100</v>
      </c>
      <c r="F25340" s="662">
        <v>119000</v>
      </c>
      <c r="G25340" s="662">
        <v>117000</v>
      </c>
      <c r="H25340" s="661">
        <v>50</v>
      </c>
      <c r="I25340" s="662">
        <v>5955000</v>
      </c>
      <c r="J25340" s="663">
        <v>15000000</v>
      </c>
      <c r="K25340" s="662">
        <v>1755000000000</v>
      </c>
    </row>
    <row r="25341" spans="3:11" x14ac:dyDescent="0.25">
      <c r="C25341" s="660">
        <v>45981</v>
      </c>
      <c r="D25341" s="661" t="s">
        <v>317</v>
      </c>
      <c r="E25341" s="662">
        <v>118500</v>
      </c>
      <c r="F25341" s="662">
        <v>119000</v>
      </c>
      <c r="G25341" s="662">
        <v>117000</v>
      </c>
      <c r="H25341" s="661">
        <v>3</v>
      </c>
      <c r="I25341" s="662">
        <v>355500</v>
      </c>
      <c r="J25341" s="663">
        <v>15000000</v>
      </c>
      <c r="K25341" s="662">
        <v>1755000000000</v>
      </c>
    </row>
    <row r="25342" spans="3:11" x14ac:dyDescent="0.25">
      <c r="C25342" s="660">
        <v>45981</v>
      </c>
      <c r="D25342" s="661" t="s">
        <v>312</v>
      </c>
      <c r="E25342" s="662">
        <v>24000</v>
      </c>
      <c r="F25342" s="662">
        <v>24000</v>
      </c>
      <c r="G25342" s="662">
        <v>24450</v>
      </c>
      <c r="H25342" s="661">
        <v>1</v>
      </c>
      <c r="I25342" s="662">
        <v>24000</v>
      </c>
      <c r="J25342" s="663">
        <v>20000000</v>
      </c>
      <c r="K25342" s="662">
        <v>489000000000</v>
      </c>
    </row>
    <row r="25343" spans="3:11" x14ac:dyDescent="0.25">
      <c r="C25343" s="660">
        <v>45981</v>
      </c>
      <c r="D25343" s="661" t="s">
        <v>1154</v>
      </c>
      <c r="E25343" s="662">
        <v>55000</v>
      </c>
      <c r="F25343" s="662">
        <v>55000</v>
      </c>
      <c r="G25343" s="662">
        <v>52200</v>
      </c>
      <c r="H25343" s="661">
        <v>5</v>
      </c>
      <c r="I25343" s="662">
        <v>275000</v>
      </c>
      <c r="J25343" s="663">
        <v>600000</v>
      </c>
      <c r="K25343" s="662">
        <v>31320000000</v>
      </c>
    </row>
    <row r="25344" spans="3:11" x14ac:dyDescent="0.25">
      <c r="C25344" s="660">
        <v>45981</v>
      </c>
      <c r="D25344" s="661" t="s">
        <v>317</v>
      </c>
      <c r="E25344" s="662">
        <v>118500</v>
      </c>
      <c r="F25344" s="662">
        <v>119000</v>
      </c>
      <c r="G25344" s="662">
        <v>117000</v>
      </c>
      <c r="H25344" s="661">
        <v>1</v>
      </c>
      <c r="I25344" s="662">
        <v>118500</v>
      </c>
      <c r="J25344" s="663">
        <v>15000000</v>
      </c>
      <c r="K25344" s="662">
        <v>1755000000000</v>
      </c>
    </row>
    <row r="25345" spans="3:11" x14ac:dyDescent="0.25">
      <c r="C25345" s="660">
        <v>45981</v>
      </c>
      <c r="D25345" s="661" t="s">
        <v>1155</v>
      </c>
      <c r="E25345" s="662">
        <v>34500</v>
      </c>
      <c r="F25345" s="662">
        <v>34000</v>
      </c>
      <c r="G25345" s="662">
        <v>33500</v>
      </c>
      <c r="H25345" s="661">
        <v>5</v>
      </c>
      <c r="I25345" s="662">
        <v>172500</v>
      </c>
      <c r="J25345" s="663">
        <v>2400000</v>
      </c>
      <c r="K25345" s="662">
        <v>80400000000</v>
      </c>
    </row>
    <row r="25346" spans="3:11" x14ac:dyDescent="0.25">
      <c r="C25346" s="660">
        <v>45981</v>
      </c>
      <c r="D25346" s="661" t="s">
        <v>1155</v>
      </c>
      <c r="E25346" s="662">
        <v>34500</v>
      </c>
      <c r="F25346" s="662">
        <v>34000</v>
      </c>
      <c r="G25346" s="662">
        <v>33500</v>
      </c>
      <c r="H25346" s="661">
        <v>12</v>
      </c>
      <c r="I25346" s="662">
        <v>414000</v>
      </c>
      <c r="J25346" s="663">
        <v>2400000</v>
      </c>
      <c r="K25346" s="662">
        <v>80400000000</v>
      </c>
    </row>
    <row r="25347" spans="3:11" x14ac:dyDescent="0.25">
      <c r="C25347" s="660">
        <v>45981</v>
      </c>
      <c r="D25347" s="661" t="s">
        <v>1155</v>
      </c>
      <c r="E25347" s="662">
        <v>35000</v>
      </c>
      <c r="F25347" s="662">
        <v>34000</v>
      </c>
      <c r="G25347" s="662">
        <v>33500</v>
      </c>
      <c r="H25347" s="661">
        <v>10</v>
      </c>
      <c r="I25347" s="662">
        <v>350000</v>
      </c>
      <c r="J25347" s="663">
        <v>2400000</v>
      </c>
      <c r="K25347" s="662">
        <v>80400000000</v>
      </c>
    </row>
    <row r="25348" spans="3:11" x14ac:dyDescent="0.25">
      <c r="C25348" s="660">
        <v>45981</v>
      </c>
      <c r="D25348" s="661" t="s">
        <v>317</v>
      </c>
      <c r="E25348" s="662">
        <v>119000</v>
      </c>
      <c r="F25348" s="662">
        <v>119000</v>
      </c>
      <c r="G25348" s="662">
        <v>117000</v>
      </c>
      <c r="H25348" s="661">
        <v>50</v>
      </c>
      <c r="I25348" s="662">
        <v>5950000</v>
      </c>
      <c r="J25348" s="663">
        <v>15000000</v>
      </c>
      <c r="K25348" s="662">
        <v>1755000000000</v>
      </c>
    </row>
    <row r="25349" spans="3:11" x14ac:dyDescent="0.25">
      <c r="C25349" s="660">
        <v>45981</v>
      </c>
      <c r="D25349" s="661" t="s">
        <v>317</v>
      </c>
      <c r="E25349" s="662">
        <v>119000</v>
      </c>
      <c r="F25349" s="662">
        <v>119000</v>
      </c>
      <c r="G25349" s="662">
        <v>117000</v>
      </c>
      <c r="H25349" s="661">
        <v>20</v>
      </c>
      <c r="I25349" s="662">
        <v>2380000</v>
      </c>
      <c r="J25349" s="663">
        <v>15000000</v>
      </c>
      <c r="K25349" s="662">
        <v>1755000000000</v>
      </c>
    </row>
    <row r="25350" spans="3:11" x14ac:dyDescent="0.25">
      <c r="C25350" s="660">
        <v>45981</v>
      </c>
      <c r="D25350" s="661" t="s">
        <v>317</v>
      </c>
      <c r="E25350" s="662">
        <v>119000</v>
      </c>
      <c r="F25350" s="662">
        <v>119000</v>
      </c>
      <c r="G25350" s="662">
        <v>117000</v>
      </c>
      <c r="H25350" s="661">
        <v>20</v>
      </c>
      <c r="I25350" s="662">
        <v>2380000</v>
      </c>
      <c r="J25350" s="663">
        <v>15000000</v>
      </c>
      <c r="K25350" s="662">
        <v>1755000000000</v>
      </c>
    </row>
    <row r="25351" spans="3:11" x14ac:dyDescent="0.25">
      <c r="C25351" s="660">
        <v>45981</v>
      </c>
      <c r="D25351" s="661" t="s">
        <v>317</v>
      </c>
      <c r="E25351" s="662">
        <v>119000</v>
      </c>
      <c r="F25351" s="662">
        <v>119000</v>
      </c>
      <c r="G25351" s="662">
        <v>117000</v>
      </c>
      <c r="H25351" s="661">
        <v>20</v>
      </c>
      <c r="I25351" s="662">
        <v>2380000</v>
      </c>
      <c r="J25351" s="663">
        <v>15000000</v>
      </c>
      <c r="K25351" s="662">
        <v>1755000000000</v>
      </c>
    </row>
    <row r="25352" spans="3:11" x14ac:dyDescent="0.25">
      <c r="C25352" s="660">
        <v>45981</v>
      </c>
      <c r="D25352" s="661" t="s">
        <v>312</v>
      </c>
      <c r="E25352" s="662">
        <v>24000</v>
      </c>
      <c r="F25352" s="662">
        <v>24000</v>
      </c>
      <c r="G25352" s="662">
        <v>24450</v>
      </c>
      <c r="H25352" s="661">
        <v>1</v>
      </c>
      <c r="I25352" s="662">
        <v>24000</v>
      </c>
      <c r="J25352" s="663">
        <v>20000000</v>
      </c>
      <c r="K25352" s="662">
        <v>489000000000</v>
      </c>
    </row>
    <row r="25353" spans="3:11" x14ac:dyDescent="0.25">
      <c r="C25353" s="660">
        <v>45981</v>
      </c>
      <c r="D25353" s="661" t="s">
        <v>1154</v>
      </c>
      <c r="E25353" s="662">
        <v>52000</v>
      </c>
      <c r="F25353" s="662">
        <v>55000</v>
      </c>
      <c r="G25353" s="662">
        <v>52200</v>
      </c>
      <c r="H25353" s="661">
        <v>5</v>
      </c>
      <c r="I25353" s="662">
        <v>260000</v>
      </c>
      <c r="J25353" s="663">
        <v>600000</v>
      </c>
      <c r="K25353" s="662">
        <v>31320000000</v>
      </c>
    </row>
    <row r="25354" spans="3:11" x14ac:dyDescent="0.25">
      <c r="C25354" s="660">
        <v>45981</v>
      </c>
      <c r="D25354" s="661" t="s">
        <v>312</v>
      </c>
      <c r="E25354" s="662">
        <v>24000</v>
      </c>
      <c r="F25354" s="662">
        <v>24000</v>
      </c>
      <c r="G25354" s="662">
        <v>24450</v>
      </c>
      <c r="H25354" s="661">
        <v>50</v>
      </c>
      <c r="I25354" s="662">
        <v>1200000</v>
      </c>
      <c r="J25354" s="663">
        <v>20000000</v>
      </c>
      <c r="K25354" s="662">
        <v>489000000000</v>
      </c>
    </row>
    <row r="25355" spans="3:11" x14ac:dyDescent="0.25">
      <c r="C25355" s="660">
        <v>45981</v>
      </c>
      <c r="D25355" s="661" t="s">
        <v>317</v>
      </c>
      <c r="E25355" s="662">
        <v>119000</v>
      </c>
      <c r="F25355" s="662">
        <v>119000</v>
      </c>
      <c r="G25355" s="662">
        <v>117000</v>
      </c>
      <c r="H25355" s="661">
        <v>2</v>
      </c>
      <c r="I25355" s="662">
        <v>238000</v>
      </c>
      <c r="J25355" s="663">
        <v>15000000</v>
      </c>
      <c r="K25355" s="662">
        <v>1755000000000</v>
      </c>
    </row>
    <row r="25356" spans="3:11" x14ac:dyDescent="0.25">
      <c r="C25356" s="660">
        <v>45981</v>
      </c>
      <c r="D25356" s="661" t="s">
        <v>1155</v>
      </c>
      <c r="E25356" s="662">
        <v>34000</v>
      </c>
      <c r="F25356" s="662">
        <v>34000</v>
      </c>
      <c r="G25356" s="662">
        <v>33500</v>
      </c>
      <c r="H25356" s="661">
        <v>1</v>
      </c>
      <c r="I25356" s="662">
        <v>34000</v>
      </c>
      <c r="J25356" s="663">
        <v>2400000</v>
      </c>
      <c r="K25356" s="662">
        <v>80400000000</v>
      </c>
    </row>
    <row r="25357" spans="3:11" x14ac:dyDescent="0.25">
      <c r="C25357" s="660">
        <v>45981</v>
      </c>
      <c r="D25357" s="661" t="s">
        <v>1155</v>
      </c>
      <c r="E25357" s="662">
        <v>34000</v>
      </c>
      <c r="F25357" s="662">
        <v>34000</v>
      </c>
      <c r="G25357" s="662">
        <v>33500</v>
      </c>
      <c r="H25357" s="661">
        <v>10</v>
      </c>
      <c r="I25357" s="662">
        <v>340000</v>
      </c>
      <c r="J25357" s="663">
        <v>2400000</v>
      </c>
      <c r="K25357" s="662">
        <v>80400000000</v>
      </c>
    </row>
    <row r="25358" spans="3:11" x14ac:dyDescent="0.25">
      <c r="C25358" s="660">
        <v>45981</v>
      </c>
      <c r="D25358" s="661" t="s">
        <v>1155</v>
      </c>
      <c r="E25358" s="662">
        <v>34000</v>
      </c>
      <c r="F25358" s="662">
        <v>34000</v>
      </c>
      <c r="G25358" s="662">
        <v>33500</v>
      </c>
      <c r="H25358" s="661">
        <v>2</v>
      </c>
      <c r="I25358" s="662">
        <v>68000</v>
      </c>
      <c r="J25358" s="663">
        <v>2400000</v>
      </c>
      <c r="K25358" s="662">
        <v>80400000000</v>
      </c>
    </row>
    <row r="25359" spans="3:11" x14ac:dyDescent="0.25">
      <c r="C25359" s="660">
        <v>45981</v>
      </c>
      <c r="D25359" s="661" t="s">
        <v>1155</v>
      </c>
      <c r="E25359" s="662">
        <v>34000</v>
      </c>
      <c r="F25359" s="662">
        <v>34000</v>
      </c>
      <c r="G25359" s="662">
        <v>33500</v>
      </c>
      <c r="H25359" s="661">
        <v>7</v>
      </c>
      <c r="I25359" s="662">
        <v>238000</v>
      </c>
      <c r="J25359" s="663">
        <v>2400000</v>
      </c>
      <c r="K25359" s="662">
        <v>80400000000</v>
      </c>
    </row>
    <row r="25360" spans="3:11" x14ac:dyDescent="0.25">
      <c r="C25360" s="660">
        <v>45981</v>
      </c>
      <c r="D25360" s="661" t="s">
        <v>1154</v>
      </c>
      <c r="E25360" s="662">
        <v>52000</v>
      </c>
      <c r="F25360" s="662">
        <v>55000</v>
      </c>
      <c r="G25360" s="662">
        <v>52200</v>
      </c>
      <c r="H25360" s="661">
        <v>20</v>
      </c>
      <c r="I25360" s="662">
        <v>1040000</v>
      </c>
      <c r="J25360" s="663">
        <v>600000</v>
      </c>
      <c r="K25360" s="662">
        <v>31320000000</v>
      </c>
    </row>
    <row r="25361" spans="3:11" x14ac:dyDescent="0.25">
      <c r="C25361" s="660">
        <v>45981</v>
      </c>
      <c r="D25361" s="661" t="s">
        <v>317</v>
      </c>
      <c r="E25361" s="662">
        <v>118500</v>
      </c>
      <c r="F25361" s="662">
        <v>119000</v>
      </c>
      <c r="G25361" s="662">
        <v>117000</v>
      </c>
      <c r="H25361" s="661">
        <v>5</v>
      </c>
      <c r="I25361" s="662">
        <v>592500</v>
      </c>
      <c r="J25361" s="663">
        <v>15000000</v>
      </c>
      <c r="K25361" s="662">
        <v>1755000000000</v>
      </c>
    </row>
    <row r="25362" spans="3:11" x14ac:dyDescent="0.25">
      <c r="C25362" s="660">
        <v>45981</v>
      </c>
      <c r="D25362" s="661" t="s">
        <v>1154</v>
      </c>
      <c r="E25362" s="662">
        <v>55000</v>
      </c>
      <c r="F25362" s="662">
        <v>55000</v>
      </c>
      <c r="G25362" s="662">
        <v>52200</v>
      </c>
      <c r="H25362" s="661">
        <v>1</v>
      </c>
      <c r="I25362" s="662">
        <v>55000</v>
      </c>
      <c r="J25362" s="663">
        <v>600000</v>
      </c>
      <c r="K25362" s="662">
        <v>31320000000</v>
      </c>
    </row>
    <row r="25363" spans="3:11" x14ac:dyDescent="0.25">
      <c r="C25363" s="660">
        <v>45981</v>
      </c>
      <c r="D25363" s="661" t="s">
        <v>1155</v>
      </c>
      <c r="E25363" s="662">
        <v>34000</v>
      </c>
      <c r="F25363" s="662">
        <v>34000</v>
      </c>
      <c r="G25363" s="662">
        <v>33500</v>
      </c>
      <c r="H25363" s="661">
        <v>5</v>
      </c>
      <c r="I25363" s="662">
        <v>170000</v>
      </c>
      <c r="J25363" s="663">
        <v>2400000</v>
      </c>
      <c r="K25363" s="662">
        <v>80400000000</v>
      </c>
    </row>
    <row r="25364" spans="3:11" x14ac:dyDescent="0.25">
      <c r="C25364" s="660">
        <v>45981</v>
      </c>
      <c r="D25364" s="661" t="s">
        <v>312</v>
      </c>
      <c r="E25364" s="662">
        <v>24450</v>
      </c>
      <c r="F25364" s="662">
        <v>24000</v>
      </c>
      <c r="G25364" s="662">
        <v>24450</v>
      </c>
      <c r="H25364" s="661">
        <v>5</v>
      </c>
      <c r="I25364" s="662">
        <v>122250</v>
      </c>
      <c r="J25364" s="663">
        <v>20000000</v>
      </c>
      <c r="K25364" s="662">
        <v>489000000000</v>
      </c>
    </row>
    <row r="25365" spans="3:11" x14ac:dyDescent="0.25">
      <c r="C25365" s="660">
        <v>45981</v>
      </c>
      <c r="D25365" s="661" t="s">
        <v>1154</v>
      </c>
      <c r="E25365" s="662">
        <v>55000</v>
      </c>
      <c r="F25365" s="662">
        <v>55000</v>
      </c>
      <c r="G25365" s="662">
        <v>52200</v>
      </c>
      <c r="H25365" s="661">
        <v>5</v>
      </c>
      <c r="I25365" s="662">
        <v>275000</v>
      </c>
      <c r="J25365" s="663">
        <v>600000</v>
      </c>
      <c r="K25365" s="662">
        <v>31320000000</v>
      </c>
    </row>
    <row r="25366" spans="3:11" x14ac:dyDescent="0.25">
      <c r="C25366" s="660">
        <v>45981</v>
      </c>
      <c r="D25366" s="661" t="s">
        <v>1154</v>
      </c>
      <c r="E25366" s="662">
        <v>55000</v>
      </c>
      <c r="F25366" s="662">
        <v>55000</v>
      </c>
      <c r="G25366" s="662">
        <v>52200</v>
      </c>
      <c r="H25366" s="661">
        <v>2</v>
      </c>
      <c r="I25366" s="662">
        <v>110000</v>
      </c>
      <c r="J25366" s="663">
        <v>600000</v>
      </c>
      <c r="K25366" s="662">
        <v>31320000000</v>
      </c>
    </row>
    <row r="25367" spans="3:11" x14ac:dyDescent="0.25">
      <c r="C25367" s="660">
        <v>45981</v>
      </c>
      <c r="D25367" s="661" t="s">
        <v>1154</v>
      </c>
      <c r="E25367" s="662">
        <v>55000</v>
      </c>
      <c r="F25367" s="662">
        <v>55000</v>
      </c>
      <c r="G25367" s="662">
        <v>52200</v>
      </c>
      <c r="H25367" s="661">
        <v>3</v>
      </c>
      <c r="I25367" s="662">
        <v>165000</v>
      </c>
      <c r="J25367" s="663">
        <v>600000</v>
      </c>
      <c r="K25367" s="662">
        <v>31320000000</v>
      </c>
    </row>
    <row r="25368" spans="3:11" x14ac:dyDescent="0.25">
      <c r="C25368" s="660">
        <v>45981</v>
      </c>
      <c r="D25368" s="661" t="s">
        <v>1155</v>
      </c>
      <c r="E25368" s="662">
        <v>34000</v>
      </c>
      <c r="F25368" s="662">
        <v>34000</v>
      </c>
      <c r="G25368" s="662">
        <v>33500</v>
      </c>
      <c r="H25368" s="661">
        <v>1</v>
      </c>
      <c r="I25368" s="662">
        <v>34000</v>
      </c>
      <c r="J25368" s="663">
        <v>2400000</v>
      </c>
      <c r="K25368" s="662">
        <v>80400000000</v>
      </c>
    </row>
    <row r="25369" spans="3:11" x14ac:dyDescent="0.25">
      <c r="C25369" s="660">
        <v>45981</v>
      </c>
      <c r="D25369" s="661" t="s">
        <v>312</v>
      </c>
      <c r="E25369" s="662">
        <v>24450</v>
      </c>
      <c r="F25369" s="662">
        <v>24000</v>
      </c>
      <c r="G25369" s="662">
        <v>24450</v>
      </c>
      <c r="H25369" s="661">
        <v>2</v>
      </c>
      <c r="I25369" s="662">
        <v>48900</v>
      </c>
      <c r="J25369" s="663">
        <v>20000000</v>
      </c>
      <c r="K25369" s="662">
        <v>489000000000</v>
      </c>
    </row>
    <row r="25370" spans="3:11" x14ac:dyDescent="0.25">
      <c r="C25370" s="660">
        <v>45981</v>
      </c>
      <c r="D25370" s="661" t="s">
        <v>317</v>
      </c>
      <c r="E25370" s="662">
        <v>118500</v>
      </c>
      <c r="F25370" s="662">
        <v>119000</v>
      </c>
      <c r="G25370" s="662">
        <v>117000</v>
      </c>
      <c r="H25370" s="661">
        <v>29</v>
      </c>
      <c r="I25370" s="662">
        <v>3436500</v>
      </c>
      <c r="J25370" s="663">
        <v>15000000</v>
      </c>
      <c r="K25370" s="662">
        <v>1755000000000</v>
      </c>
    </row>
    <row r="25371" spans="3:11" x14ac:dyDescent="0.25">
      <c r="C25371" s="660">
        <v>45981</v>
      </c>
      <c r="D25371" s="661" t="s">
        <v>317</v>
      </c>
      <c r="E25371" s="662">
        <v>118500</v>
      </c>
      <c r="F25371" s="662">
        <v>119000</v>
      </c>
      <c r="G25371" s="662">
        <v>117000</v>
      </c>
      <c r="H25371" s="661">
        <v>10</v>
      </c>
      <c r="I25371" s="662">
        <v>1185000</v>
      </c>
      <c r="J25371" s="663">
        <v>15000000</v>
      </c>
      <c r="K25371" s="662">
        <v>1755000000000</v>
      </c>
    </row>
    <row r="25372" spans="3:11" x14ac:dyDescent="0.25">
      <c r="C25372" s="660">
        <v>45981</v>
      </c>
      <c r="D25372" s="661" t="s">
        <v>312</v>
      </c>
      <c r="E25372" s="662">
        <v>24450</v>
      </c>
      <c r="F25372" s="662">
        <v>24000</v>
      </c>
      <c r="G25372" s="662">
        <v>24450</v>
      </c>
      <c r="H25372" s="661">
        <v>1</v>
      </c>
      <c r="I25372" s="662">
        <v>24450</v>
      </c>
      <c r="J25372" s="663">
        <v>20000000</v>
      </c>
      <c r="K25372" s="662">
        <v>489000000000</v>
      </c>
    </row>
    <row r="25373" spans="3:11" x14ac:dyDescent="0.25">
      <c r="C25373" s="660">
        <v>45981</v>
      </c>
      <c r="D25373" s="661" t="s">
        <v>1155</v>
      </c>
      <c r="E25373" s="662">
        <v>34000</v>
      </c>
      <c r="F25373" s="662">
        <v>34000</v>
      </c>
      <c r="G25373" s="662">
        <v>33500</v>
      </c>
      <c r="H25373" s="661">
        <v>14</v>
      </c>
      <c r="I25373" s="662">
        <v>476000</v>
      </c>
      <c r="J25373" s="663">
        <v>2400000</v>
      </c>
      <c r="K25373" s="662">
        <v>80400000000</v>
      </c>
    </row>
    <row r="25374" spans="3:11" x14ac:dyDescent="0.25">
      <c r="C25374" s="660">
        <v>45981</v>
      </c>
      <c r="D25374" s="661" t="s">
        <v>310</v>
      </c>
      <c r="E25374" s="662">
        <v>98000</v>
      </c>
      <c r="F25374" s="662">
        <v>100000</v>
      </c>
      <c r="G25374" s="662">
        <v>98000</v>
      </c>
      <c r="H25374" s="661">
        <v>20</v>
      </c>
      <c r="I25374" s="662">
        <v>1960000</v>
      </c>
      <c r="J25374" s="663">
        <v>19450000</v>
      </c>
      <c r="K25374" s="662">
        <v>1906100000000</v>
      </c>
    </row>
    <row r="25375" spans="3:11" x14ac:dyDescent="0.25">
      <c r="C25375" s="660">
        <v>45981</v>
      </c>
      <c r="D25375" s="661" t="s">
        <v>1154</v>
      </c>
      <c r="E25375" s="662">
        <v>52101</v>
      </c>
      <c r="F25375" s="662">
        <v>55000</v>
      </c>
      <c r="G25375" s="662">
        <v>52200</v>
      </c>
      <c r="H25375" s="661">
        <v>9</v>
      </c>
      <c r="I25375" s="662">
        <v>468909</v>
      </c>
      <c r="J25375" s="663">
        <v>600000</v>
      </c>
      <c r="K25375" s="662">
        <v>31320000000</v>
      </c>
    </row>
    <row r="25376" spans="3:11" x14ac:dyDescent="0.25">
      <c r="C25376" s="660">
        <v>45981</v>
      </c>
      <c r="D25376" s="661" t="s">
        <v>1155</v>
      </c>
      <c r="E25376" s="662">
        <v>33777</v>
      </c>
      <c r="F25376" s="662">
        <v>34000</v>
      </c>
      <c r="G25376" s="662">
        <v>33500</v>
      </c>
      <c r="H25376" s="661">
        <v>4</v>
      </c>
      <c r="I25376" s="662">
        <v>135108</v>
      </c>
      <c r="J25376" s="663">
        <v>2400000</v>
      </c>
      <c r="K25376" s="662">
        <v>80400000000</v>
      </c>
    </row>
    <row r="25377" spans="3:11" x14ac:dyDescent="0.25">
      <c r="C25377" s="660">
        <v>45981</v>
      </c>
      <c r="D25377" s="661" t="s">
        <v>312</v>
      </c>
      <c r="E25377" s="662">
        <v>24450</v>
      </c>
      <c r="F25377" s="662">
        <v>24000</v>
      </c>
      <c r="G25377" s="662">
        <v>24450</v>
      </c>
      <c r="H25377" s="661">
        <v>1</v>
      </c>
      <c r="I25377" s="662">
        <v>24450</v>
      </c>
      <c r="J25377" s="663">
        <v>20000000</v>
      </c>
      <c r="K25377" s="662">
        <v>489000000000</v>
      </c>
    </row>
    <row r="25378" spans="3:11" x14ac:dyDescent="0.25">
      <c r="C25378" s="660">
        <v>45981</v>
      </c>
      <c r="D25378" s="661" t="s">
        <v>317</v>
      </c>
      <c r="E25378" s="662">
        <v>118500</v>
      </c>
      <c r="F25378" s="662">
        <v>119000</v>
      </c>
      <c r="G25378" s="662">
        <v>117000</v>
      </c>
      <c r="H25378" s="661">
        <v>4</v>
      </c>
      <c r="I25378" s="662">
        <v>474000</v>
      </c>
      <c r="J25378" s="663">
        <v>15000000</v>
      </c>
      <c r="K25378" s="662">
        <v>1755000000000</v>
      </c>
    </row>
    <row r="25379" spans="3:11" x14ac:dyDescent="0.25">
      <c r="C25379" s="660">
        <v>45981</v>
      </c>
      <c r="D25379" s="661" t="s">
        <v>317</v>
      </c>
      <c r="E25379" s="662">
        <v>118500</v>
      </c>
      <c r="F25379" s="662">
        <v>119000</v>
      </c>
      <c r="G25379" s="662">
        <v>117000</v>
      </c>
      <c r="H25379" s="661">
        <v>80</v>
      </c>
      <c r="I25379" s="662">
        <v>9480000</v>
      </c>
      <c r="J25379" s="663">
        <v>15000000</v>
      </c>
      <c r="K25379" s="662">
        <v>1755000000000</v>
      </c>
    </row>
    <row r="25380" spans="3:11" x14ac:dyDescent="0.25">
      <c r="C25380" s="660">
        <v>45981</v>
      </c>
      <c r="D25380" s="661" t="s">
        <v>317</v>
      </c>
      <c r="E25380" s="662">
        <v>118500</v>
      </c>
      <c r="F25380" s="662">
        <v>119000</v>
      </c>
      <c r="G25380" s="662">
        <v>117000</v>
      </c>
      <c r="H25380" s="661">
        <v>12</v>
      </c>
      <c r="I25380" s="662">
        <v>1422000</v>
      </c>
      <c r="J25380" s="663">
        <v>15000000</v>
      </c>
      <c r="K25380" s="662">
        <v>1755000000000</v>
      </c>
    </row>
    <row r="25381" spans="3:11" x14ac:dyDescent="0.25">
      <c r="C25381" s="660">
        <v>45981</v>
      </c>
      <c r="D25381" s="661" t="s">
        <v>317</v>
      </c>
      <c r="E25381" s="662">
        <v>118500</v>
      </c>
      <c r="F25381" s="662">
        <v>119000</v>
      </c>
      <c r="G25381" s="662">
        <v>117000</v>
      </c>
      <c r="H25381" s="661">
        <v>11</v>
      </c>
      <c r="I25381" s="662">
        <v>1303500</v>
      </c>
      <c r="J25381" s="663">
        <v>15000000</v>
      </c>
      <c r="K25381" s="662">
        <v>1755000000000</v>
      </c>
    </row>
    <row r="25382" spans="3:11" x14ac:dyDescent="0.25">
      <c r="C25382" s="660">
        <v>45981</v>
      </c>
      <c r="D25382" s="661" t="s">
        <v>317</v>
      </c>
      <c r="E25382" s="662">
        <v>118000</v>
      </c>
      <c r="F25382" s="662">
        <v>119000</v>
      </c>
      <c r="G25382" s="662">
        <v>117000</v>
      </c>
      <c r="H25382" s="661">
        <v>5</v>
      </c>
      <c r="I25382" s="662">
        <v>590000</v>
      </c>
      <c r="J25382" s="663">
        <v>15000000</v>
      </c>
      <c r="K25382" s="662">
        <v>1755000000000</v>
      </c>
    </row>
    <row r="25383" spans="3:11" x14ac:dyDescent="0.25">
      <c r="C25383" s="660">
        <v>45981</v>
      </c>
      <c r="D25383" s="661" t="s">
        <v>1155</v>
      </c>
      <c r="E25383" s="662">
        <v>33500</v>
      </c>
      <c r="F25383" s="662">
        <v>34000</v>
      </c>
      <c r="G25383" s="662">
        <v>33500</v>
      </c>
      <c r="H25383" s="661">
        <v>1</v>
      </c>
      <c r="I25383" s="662">
        <v>33500</v>
      </c>
      <c r="J25383" s="663">
        <v>2400000</v>
      </c>
      <c r="K25383" s="662">
        <v>80400000000</v>
      </c>
    </row>
    <row r="25384" spans="3:11" x14ac:dyDescent="0.25">
      <c r="C25384" s="660">
        <v>45981</v>
      </c>
      <c r="D25384" s="661" t="s">
        <v>1155</v>
      </c>
      <c r="E25384" s="662">
        <v>33500</v>
      </c>
      <c r="F25384" s="662">
        <v>34000</v>
      </c>
      <c r="G25384" s="662">
        <v>33500</v>
      </c>
      <c r="H25384" s="661">
        <v>7</v>
      </c>
      <c r="I25384" s="662">
        <v>234500</v>
      </c>
      <c r="J25384" s="663">
        <v>2400000</v>
      </c>
      <c r="K25384" s="662">
        <v>80400000000</v>
      </c>
    </row>
    <row r="25385" spans="3:11" x14ac:dyDescent="0.25">
      <c r="C25385" s="660">
        <v>45981</v>
      </c>
      <c r="D25385" s="661" t="s">
        <v>310</v>
      </c>
      <c r="E25385" s="662">
        <v>98000</v>
      </c>
      <c r="F25385" s="662">
        <v>100000</v>
      </c>
      <c r="G25385" s="662">
        <v>98000</v>
      </c>
      <c r="H25385" s="661">
        <v>2</v>
      </c>
      <c r="I25385" s="662">
        <v>196000</v>
      </c>
      <c r="J25385" s="663">
        <v>19450000</v>
      </c>
      <c r="K25385" s="662">
        <v>1906100000000</v>
      </c>
    </row>
    <row r="25386" spans="3:11" x14ac:dyDescent="0.25">
      <c r="C25386" s="660">
        <v>45981</v>
      </c>
      <c r="D25386" s="661" t="s">
        <v>1154</v>
      </c>
      <c r="E25386" s="662">
        <v>52200</v>
      </c>
      <c r="F25386" s="662">
        <v>55000</v>
      </c>
      <c r="G25386" s="662">
        <v>52200</v>
      </c>
      <c r="H25386" s="661">
        <v>2</v>
      </c>
      <c r="I25386" s="662">
        <v>104400</v>
      </c>
      <c r="J25386" s="663">
        <v>600000</v>
      </c>
      <c r="K25386" s="662">
        <v>31320000000</v>
      </c>
    </row>
    <row r="25387" spans="3:11" x14ac:dyDescent="0.25">
      <c r="C25387" s="660">
        <v>45981</v>
      </c>
      <c r="D25387" s="661" t="s">
        <v>317</v>
      </c>
      <c r="E25387" s="662">
        <v>118000</v>
      </c>
      <c r="F25387" s="662">
        <v>119000</v>
      </c>
      <c r="G25387" s="662">
        <v>117000</v>
      </c>
      <c r="H25387" s="661">
        <v>49</v>
      </c>
      <c r="I25387" s="662">
        <v>5782000</v>
      </c>
      <c r="J25387" s="663">
        <v>15000000</v>
      </c>
      <c r="K25387" s="662">
        <v>1755000000000</v>
      </c>
    </row>
    <row r="25388" spans="3:11" x14ac:dyDescent="0.25">
      <c r="C25388" s="660">
        <v>45981</v>
      </c>
      <c r="D25388" s="661" t="s">
        <v>317</v>
      </c>
      <c r="E25388" s="662">
        <v>118200</v>
      </c>
      <c r="F25388" s="662">
        <v>119000</v>
      </c>
      <c r="G25388" s="662">
        <v>117000</v>
      </c>
      <c r="H25388" s="661">
        <v>45</v>
      </c>
      <c r="I25388" s="662">
        <v>5319000</v>
      </c>
      <c r="J25388" s="663">
        <v>15000000</v>
      </c>
      <c r="K25388" s="662">
        <v>1755000000000</v>
      </c>
    </row>
    <row r="25389" spans="3:11" x14ac:dyDescent="0.25">
      <c r="C25389" s="660">
        <v>45981</v>
      </c>
      <c r="D25389" s="661" t="s">
        <v>317</v>
      </c>
      <c r="E25389" s="662">
        <v>118000</v>
      </c>
      <c r="F25389" s="662">
        <v>119000</v>
      </c>
      <c r="G25389" s="662">
        <v>117000</v>
      </c>
      <c r="H25389" s="661">
        <v>25</v>
      </c>
      <c r="I25389" s="662">
        <v>2950000</v>
      </c>
      <c r="J25389" s="663">
        <v>15000000</v>
      </c>
      <c r="K25389" s="662">
        <v>1755000000000</v>
      </c>
    </row>
    <row r="25390" spans="3:11" x14ac:dyDescent="0.25">
      <c r="C25390" s="660">
        <v>45981</v>
      </c>
      <c r="D25390" s="661" t="s">
        <v>317</v>
      </c>
      <c r="E25390" s="662">
        <v>118500</v>
      </c>
      <c r="F25390" s="662">
        <v>119000</v>
      </c>
      <c r="G25390" s="662">
        <v>117000</v>
      </c>
      <c r="H25390" s="661">
        <v>27</v>
      </c>
      <c r="I25390" s="662">
        <v>3199500</v>
      </c>
      <c r="J25390" s="663">
        <v>15000000</v>
      </c>
      <c r="K25390" s="662">
        <v>1755000000000</v>
      </c>
    </row>
    <row r="25391" spans="3:11" x14ac:dyDescent="0.25">
      <c r="C25391" s="660">
        <v>45981</v>
      </c>
      <c r="D25391" s="661" t="s">
        <v>317</v>
      </c>
      <c r="E25391" s="662">
        <v>117000</v>
      </c>
      <c r="F25391" s="662">
        <v>119000</v>
      </c>
      <c r="G25391" s="662">
        <v>117000</v>
      </c>
      <c r="H25391" s="661">
        <v>1</v>
      </c>
      <c r="I25391" s="662">
        <v>117000</v>
      </c>
      <c r="J25391" s="663">
        <v>15000000</v>
      </c>
      <c r="K25391" s="662">
        <v>1755000000000</v>
      </c>
    </row>
    <row r="25392" spans="3:11" x14ac:dyDescent="0.25">
      <c r="C25392" s="660">
        <v>45981</v>
      </c>
      <c r="D25392" s="661" t="s">
        <v>317</v>
      </c>
      <c r="E25392" s="662">
        <v>117000</v>
      </c>
      <c r="F25392" s="662">
        <v>119000</v>
      </c>
      <c r="G25392" s="662">
        <v>117000</v>
      </c>
      <c r="H25392" s="661">
        <v>5</v>
      </c>
      <c r="I25392" s="662">
        <v>585000</v>
      </c>
      <c r="J25392" s="663">
        <v>15000000</v>
      </c>
      <c r="K25392" s="662">
        <v>1755000000000</v>
      </c>
    </row>
    <row r="25393" spans="3:11" x14ac:dyDescent="0.25">
      <c r="C25393" s="660">
        <v>45981</v>
      </c>
      <c r="D25393" s="661" t="s">
        <v>317</v>
      </c>
      <c r="E25393" s="662">
        <v>117000</v>
      </c>
      <c r="F25393" s="662">
        <v>119000</v>
      </c>
      <c r="G25393" s="662">
        <v>117000</v>
      </c>
      <c r="H25393" s="661">
        <v>2</v>
      </c>
      <c r="I25393" s="662">
        <v>234000</v>
      </c>
      <c r="J25393" s="663">
        <v>15000000</v>
      </c>
      <c r="K25393" s="662">
        <v>1755000000000</v>
      </c>
    </row>
    <row r="25394" spans="3:11" x14ac:dyDescent="0.25">
      <c r="C25394" s="660">
        <v>45981</v>
      </c>
      <c r="D25394" s="661" t="s">
        <v>317</v>
      </c>
      <c r="E25394" s="662">
        <v>117000</v>
      </c>
      <c r="F25394" s="662">
        <v>119000</v>
      </c>
      <c r="G25394" s="662">
        <v>117000</v>
      </c>
      <c r="H25394" s="661">
        <v>4</v>
      </c>
      <c r="I25394" s="662">
        <v>468000</v>
      </c>
      <c r="J25394" s="663">
        <v>15000000</v>
      </c>
      <c r="K25394" s="662">
        <v>1755000000000</v>
      </c>
    </row>
    <row r="25395" spans="3:11" x14ac:dyDescent="0.25">
      <c r="C25395" s="660">
        <v>45982</v>
      </c>
      <c r="D25395" s="661" t="s">
        <v>317</v>
      </c>
      <c r="E25395" s="662">
        <v>118500</v>
      </c>
      <c r="F25395" s="662">
        <v>117000</v>
      </c>
      <c r="G25395" s="662">
        <v>118000</v>
      </c>
      <c r="H25395" s="661">
        <v>2</v>
      </c>
      <c r="I25395" s="662">
        <v>237000</v>
      </c>
      <c r="J25395" s="663">
        <v>15000000</v>
      </c>
      <c r="K25395" s="662">
        <v>1770000000000</v>
      </c>
    </row>
    <row r="25396" spans="3:11" x14ac:dyDescent="0.25">
      <c r="C25396" s="660">
        <v>45982</v>
      </c>
      <c r="D25396" s="661" t="s">
        <v>317</v>
      </c>
      <c r="E25396" s="662">
        <v>118500</v>
      </c>
      <c r="F25396" s="662">
        <v>117000</v>
      </c>
      <c r="G25396" s="662">
        <v>118000</v>
      </c>
      <c r="H25396" s="661">
        <v>20</v>
      </c>
      <c r="I25396" s="662">
        <v>2370000</v>
      </c>
      <c r="J25396" s="663">
        <v>15000000</v>
      </c>
      <c r="K25396" s="662">
        <v>1770000000000</v>
      </c>
    </row>
    <row r="25397" spans="3:11" x14ac:dyDescent="0.25">
      <c r="C25397" s="660">
        <v>45982</v>
      </c>
      <c r="D25397" s="661" t="s">
        <v>317</v>
      </c>
      <c r="E25397" s="662">
        <v>118500</v>
      </c>
      <c r="F25397" s="662">
        <v>117000</v>
      </c>
      <c r="G25397" s="662">
        <v>118000</v>
      </c>
      <c r="H25397" s="661">
        <v>20</v>
      </c>
      <c r="I25397" s="662">
        <v>2370000</v>
      </c>
      <c r="J25397" s="663">
        <v>15000000</v>
      </c>
      <c r="K25397" s="662">
        <v>1770000000000</v>
      </c>
    </row>
    <row r="25398" spans="3:11" x14ac:dyDescent="0.25">
      <c r="C25398" s="660">
        <v>45982</v>
      </c>
      <c r="D25398" s="661" t="s">
        <v>317</v>
      </c>
      <c r="E25398" s="662">
        <v>118500</v>
      </c>
      <c r="F25398" s="662">
        <v>117000</v>
      </c>
      <c r="G25398" s="662">
        <v>118000</v>
      </c>
      <c r="H25398" s="661">
        <v>55</v>
      </c>
      <c r="I25398" s="662">
        <v>6517500</v>
      </c>
      <c r="J25398" s="663">
        <v>15000000</v>
      </c>
      <c r="K25398" s="662">
        <v>1770000000000</v>
      </c>
    </row>
    <row r="25399" spans="3:11" x14ac:dyDescent="0.25">
      <c r="C25399" s="660">
        <v>45982</v>
      </c>
      <c r="D25399" s="661" t="s">
        <v>317</v>
      </c>
      <c r="E25399" s="662">
        <v>118500</v>
      </c>
      <c r="F25399" s="662">
        <v>117000</v>
      </c>
      <c r="G25399" s="662">
        <v>118000</v>
      </c>
      <c r="H25399" s="661">
        <v>1</v>
      </c>
      <c r="I25399" s="662">
        <v>118500</v>
      </c>
      <c r="J25399" s="663">
        <v>15000000</v>
      </c>
      <c r="K25399" s="662">
        <v>1770000000000</v>
      </c>
    </row>
    <row r="25400" spans="3:11" x14ac:dyDescent="0.25">
      <c r="C25400" s="660">
        <v>45982</v>
      </c>
      <c r="D25400" s="661" t="s">
        <v>317</v>
      </c>
      <c r="E25400" s="662">
        <v>118500</v>
      </c>
      <c r="F25400" s="662">
        <v>117000</v>
      </c>
      <c r="G25400" s="662">
        <v>118000</v>
      </c>
      <c r="H25400" s="661">
        <v>2</v>
      </c>
      <c r="I25400" s="662">
        <v>237000</v>
      </c>
      <c r="J25400" s="663">
        <v>15000000</v>
      </c>
      <c r="K25400" s="662">
        <v>1770000000000</v>
      </c>
    </row>
    <row r="25401" spans="3:11" x14ac:dyDescent="0.25">
      <c r="C25401" s="660">
        <v>45982</v>
      </c>
      <c r="D25401" s="661" t="s">
        <v>317</v>
      </c>
      <c r="E25401" s="662">
        <v>118500</v>
      </c>
      <c r="F25401" s="662">
        <v>117000</v>
      </c>
      <c r="G25401" s="662">
        <v>118000</v>
      </c>
      <c r="H25401" s="661">
        <v>5</v>
      </c>
      <c r="I25401" s="662">
        <v>592500</v>
      </c>
      <c r="J25401" s="663">
        <v>15000000</v>
      </c>
      <c r="K25401" s="662">
        <v>1770000000000</v>
      </c>
    </row>
    <row r="25402" spans="3:11" x14ac:dyDescent="0.25">
      <c r="C25402" s="660">
        <v>45982</v>
      </c>
      <c r="D25402" s="661" t="s">
        <v>317</v>
      </c>
      <c r="E25402" s="662">
        <v>118500</v>
      </c>
      <c r="F25402" s="662">
        <v>117000</v>
      </c>
      <c r="G25402" s="662">
        <v>118000</v>
      </c>
      <c r="H25402" s="661">
        <v>123</v>
      </c>
      <c r="I25402" s="662">
        <v>14575500</v>
      </c>
      <c r="J25402" s="663">
        <v>15000000</v>
      </c>
      <c r="K25402" s="662">
        <v>1770000000000</v>
      </c>
    </row>
    <row r="25403" spans="3:11" x14ac:dyDescent="0.25">
      <c r="C25403" s="660">
        <v>45982</v>
      </c>
      <c r="D25403" s="661" t="s">
        <v>317</v>
      </c>
      <c r="E25403" s="662">
        <v>118500</v>
      </c>
      <c r="F25403" s="662">
        <v>117000</v>
      </c>
      <c r="G25403" s="662">
        <v>118000</v>
      </c>
      <c r="H25403" s="661">
        <v>30</v>
      </c>
      <c r="I25403" s="662">
        <v>3555000</v>
      </c>
      <c r="J25403" s="663">
        <v>15000000</v>
      </c>
      <c r="K25403" s="662">
        <v>1770000000000</v>
      </c>
    </row>
    <row r="25404" spans="3:11" x14ac:dyDescent="0.25">
      <c r="C25404" s="660">
        <v>45982</v>
      </c>
      <c r="D25404" s="661" t="s">
        <v>312</v>
      </c>
      <c r="E25404" s="662">
        <v>24400</v>
      </c>
      <c r="F25404" s="662">
        <v>24450</v>
      </c>
      <c r="G25404" s="662">
        <v>24400</v>
      </c>
      <c r="H25404" s="661">
        <v>1</v>
      </c>
      <c r="I25404" s="662">
        <v>24400</v>
      </c>
      <c r="J25404" s="663">
        <v>20000000</v>
      </c>
      <c r="K25404" s="662">
        <v>488000000000</v>
      </c>
    </row>
    <row r="25405" spans="3:11" x14ac:dyDescent="0.25">
      <c r="C25405" s="660">
        <v>45982</v>
      </c>
      <c r="D25405" s="661" t="s">
        <v>1155</v>
      </c>
      <c r="E25405" s="662">
        <v>33500</v>
      </c>
      <c r="F25405" s="662">
        <v>33500</v>
      </c>
      <c r="G25405" s="662">
        <v>36500</v>
      </c>
      <c r="H25405" s="661">
        <v>3</v>
      </c>
      <c r="I25405" s="662">
        <v>100500</v>
      </c>
      <c r="J25405" s="663">
        <v>2400000</v>
      </c>
      <c r="K25405" s="662">
        <v>87600000000</v>
      </c>
    </row>
    <row r="25406" spans="3:11" x14ac:dyDescent="0.25">
      <c r="C25406" s="660">
        <v>45982</v>
      </c>
      <c r="D25406" s="661" t="s">
        <v>317</v>
      </c>
      <c r="E25406" s="662">
        <v>118500</v>
      </c>
      <c r="F25406" s="662">
        <v>117000</v>
      </c>
      <c r="G25406" s="662">
        <v>118000</v>
      </c>
      <c r="H25406" s="661">
        <v>114</v>
      </c>
      <c r="I25406" s="662">
        <v>13509000</v>
      </c>
      <c r="J25406" s="663">
        <v>15000000</v>
      </c>
      <c r="K25406" s="662">
        <v>1770000000000</v>
      </c>
    </row>
    <row r="25407" spans="3:11" x14ac:dyDescent="0.25">
      <c r="C25407" s="660">
        <v>45982</v>
      </c>
      <c r="D25407" s="661" t="s">
        <v>317</v>
      </c>
      <c r="E25407" s="662">
        <v>118500</v>
      </c>
      <c r="F25407" s="662">
        <v>117000</v>
      </c>
      <c r="G25407" s="662">
        <v>118000</v>
      </c>
      <c r="H25407" s="661">
        <v>40</v>
      </c>
      <c r="I25407" s="662">
        <v>4740000</v>
      </c>
      <c r="J25407" s="663">
        <v>15000000</v>
      </c>
      <c r="K25407" s="662">
        <v>1770000000000</v>
      </c>
    </row>
    <row r="25408" spans="3:11" x14ac:dyDescent="0.25">
      <c r="C25408" s="660">
        <v>45982</v>
      </c>
      <c r="D25408" s="661" t="s">
        <v>1155</v>
      </c>
      <c r="E25408" s="662">
        <v>33500</v>
      </c>
      <c r="F25408" s="662">
        <v>33500</v>
      </c>
      <c r="G25408" s="662">
        <v>36500</v>
      </c>
      <c r="H25408" s="661">
        <v>3</v>
      </c>
      <c r="I25408" s="662">
        <v>100500</v>
      </c>
      <c r="J25408" s="663">
        <v>2400000</v>
      </c>
      <c r="K25408" s="662">
        <v>87600000000</v>
      </c>
    </row>
    <row r="25409" spans="3:11" x14ac:dyDescent="0.25">
      <c r="C25409" s="660">
        <v>45982</v>
      </c>
      <c r="D25409" s="661" t="s">
        <v>310</v>
      </c>
      <c r="E25409" s="662">
        <v>99000</v>
      </c>
      <c r="F25409" s="662">
        <v>98000</v>
      </c>
      <c r="G25409" s="662">
        <v>99000</v>
      </c>
      <c r="H25409" s="661">
        <v>5</v>
      </c>
      <c r="I25409" s="662">
        <v>495000</v>
      </c>
      <c r="J25409" s="663">
        <v>19450000</v>
      </c>
      <c r="K25409" s="662">
        <v>1925550000000</v>
      </c>
    </row>
    <row r="25410" spans="3:11" x14ac:dyDescent="0.25">
      <c r="C25410" s="660">
        <v>45982</v>
      </c>
      <c r="D25410" s="661" t="s">
        <v>1154</v>
      </c>
      <c r="E25410" s="662">
        <v>55000</v>
      </c>
      <c r="F25410" s="662">
        <v>52200</v>
      </c>
      <c r="G25410" s="662">
        <v>55000</v>
      </c>
      <c r="H25410" s="661">
        <v>5</v>
      </c>
      <c r="I25410" s="662">
        <v>275000</v>
      </c>
      <c r="J25410" s="663">
        <v>600000</v>
      </c>
      <c r="K25410" s="662">
        <v>33000000000</v>
      </c>
    </row>
    <row r="25411" spans="3:11" x14ac:dyDescent="0.25">
      <c r="C25411" s="660">
        <v>45982</v>
      </c>
      <c r="D25411" s="661" t="s">
        <v>312</v>
      </c>
      <c r="E25411" s="662">
        <v>24400</v>
      </c>
      <c r="F25411" s="662">
        <v>24450</v>
      </c>
      <c r="G25411" s="662">
        <v>24400</v>
      </c>
      <c r="H25411" s="661">
        <v>1</v>
      </c>
      <c r="I25411" s="662">
        <v>24400</v>
      </c>
      <c r="J25411" s="663">
        <v>20000000</v>
      </c>
      <c r="K25411" s="662">
        <v>488000000000</v>
      </c>
    </row>
    <row r="25412" spans="3:11" x14ac:dyDescent="0.25">
      <c r="C25412" s="660">
        <v>45982</v>
      </c>
      <c r="D25412" s="661" t="s">
        <v>312</v>
      </c>
      <c r="E25412" s="662">
        <v>24400</v>
      </c>
      <c r="F25412" s="662">
        <v>24450</v>
      </c>
      <c r="G25412" s="662">
        <v>24400</v>
      </c>
      <c r="H25412" s="661">
        <v>10</v>
      </c>
      <c r="I25412" s="662">
        <v>244000</v>
      </c>
      <c r="J25412" s="663">
        <v>20000000</v>
      </c>
      <c r="K25412" s="662">
        <v>488000000000</v>
      </c>
    </row>
    <row r="25413" spans="3:11" x14ac:dyDescent="0.25">
      <c r="C25413" s="660">
        <v>45982</v>
      </c>
      <c r="D25413" s="661" t="s">
        <v>1155</v>
      </c>
      <c r="E25413" s="662">
        <v>33500</v>
      </c>
      <c r="F25413" s="662">
        <v>33500</v>
      </c>
      <c r="G25413" s="662">
        <v>36500</v>
      </c>
      <c r="H25413" s="661">
        <v>10</v>
      </c>
      <c r="I25413" s="662">
        <v>335000</v>
      </c>
      <c r="J25413" s="663">
        <v>2400000</v>
      </c>
      <c r="K25413" s="662">
        <v>87600000000</v>
      </c>
    </row>
    <row r="25414" spans="3:11" x14ac:dyDescent="0.25">
      <c r="C25414" s="660">
        <v>45982</v>
      </c>
      <c r="D25414" s="661" t="s">
        <v>317</v>
      </c>
      <c r="E25414" s="662">
        <v>118500</v>
      </c>
      <c r="F25414" s="662">
        <v>117000</v>
      </c>
      <c r="G25414" s="662">
        <v>118000</v>
      </c>
      <c r="H25414" s="661">
        <v>4</v>
      </c>
      <c r="I25414" s="662">
        <v>474000</v>
      </c>
      <c r="J25414" s="663">
        <v>15000000</v>
      </c>
      <c r="K25414" s="662">
        <v>1770000000000</v>
      </c>
    </row>
    <row r="25415" spans="3:11" x14ac:dyDescent="0.25">
      <c r="C25415" s="660">
        <v>45982</v>
      </c>
      <c r="D25415" s="661" t="s">
        <v>317</v>
      </c>
      <c r="E25415" s="662">
        <v>118500</v>
      </c>
      <c r="F25415" s="662">
        <v>117000</v>
      </c>
      <c r="G25415" s="662">
        <v>118000</v>
      </c>
      <c r="H25415" s="661">
        <v>16</v>
      </c>
      <c r="I25415" s="662">
        <v>1896000</v>
      </c>
      <c r="J25415" s="663">
        <v>15000000</v>
      </c>
      <c r="K25415" s="662">
        <v>1770000000000</v>
      </c>
    </row>
    <row r="25416" spans="3:11" x14ac:dyDescent="0.25">
      <c r="C25416" s="660">
        <v>45982</v>
      </c>
      <c r="D25416" s="661" t="s">
        <v>317</v>
      </c>
      <c r="E25416" s="662">
        <v>118500</v>
      </c>
      <c r="F25416" s="662">
        <v>117000</v>
      </c>
      <c r="G25416" s="662">
        <v>118000</v>
      </c>
      <c r="H25416" s="661">
        <v>100</v>
      </c>
      <c r="I25416" s="662">
        <v>11850000</v>
      </c>
      <c r="J25416" s="663">
        <v>15000000</v>
      </c>
      <c r="K25416" s="662">
        <v>1770000000000</v>
      </c>
    </row>
    <row r="25417" spans="3:11" x14ac:dyDescent="0.25">
      <c r="C25417" s="660">
        <v>45982</v>
      </c>
      <c r="D25417" s="661" t="s">
        <v>317</v>
      </c>
      <c r="E25417" s="662">
        <v>119000</v>
      </c>
      <c r="F25417" s="662">
        <v>117000</v>
      </c>
      <c r="G25417" s="662">
        <v>118000</v>
      </c>
      <c r="H25417" s="661">
        <v>8</v>
      </c>
      <c r="I25417" s="662">
        <v>952000</v>
      </c>
      <c r="J25417" s="663">
        <v>15000000</v>
      </c>
      <c r="K25417" s="662">
        <v>1770000000000</v>
      </c>
    </row>
    <row r="25418" spans="3:11" x14ac:dyDescent="0.25">
      <c r="C25418" s="660">
        <v>45982</v>
      </c>
      <c r="D25418" s="661" t="s">
        <v>317</v>
      </c>
      <c r="E25418" s="662">
        <v>119000</v>
      </c>
      <c r="F25418" s="662">
        <v>117000</v>
      </c>
      <c r="G25418" s="662">
        <v>118000</v>
      </c>
      <c r="H25418" s="661">
        <v>120</v>
      </c>
      <c r="I25418" s="662">
        <v>14280000</v>
      </c>
      <c r="J25418" s="663">
        <v>15000000</v>
      </c>
      <c r="K25418" s="662">
        <v>1770000000000</v>
      </c>
    </row>
    <row r="25419" spans="3:11" x14ac:dyDescent="0.25">
      <c r="C25419" s="660">
        <v>45982</v>
      </c>
      <c r="D25419" s="661" t="s">
        <v>1154</v>
      </c>
      <c r="E25419" s="662">
        <v>52500</v>
      </c>
      <c r="F25419" s="662">
        <v>52200</v>
      </c>
      <c r="G25419" s="662">
        <v>55000</v>
      </c>
      <c r="H25419" s="661">
        <v>1</v>
      </c>
      <c r="I25419" s="662">
        <v>52500</v>
      </c>
      <c r="J25419" s="663">
        <v>600000</v>
      </c>
      <c r="K25419" s="662">
        <v>33000000000</v>
      </c>
    </row>
    <row r="25420" spans="3:11" x14ac:dyDescent="0.25">
      <c r="C25420" s="660">
        <v>45982</v>
      </c>
      <c r="D25420" s="661" t="s">
        <v>1155</v>
      </c>
      <c r="E25420" s="662">
        <v>33500</v>
      </c>
      <c r="F25420" s="662">
        <v>33500</v>
      </c>
      <c r="G25420" s="662">
        <v>36500</v>
      </c>
      <c r="H25420" s="661">
        <v>1</v>
      </c>
      <c r="I25420" s="662">
        <v>33500</v>
      </c>
      <c r="J25420" s="663">
        <v>2400000</v>
      </c>
      <c r="K25420" s="662">
        <v>87600000000</v>
      </c>
    </row>
    <row r="25421" spans="3:11" x14ac:dyDescent="0.25">
      <c r="C25421" s="660">
        <v>45982</v>
      </c>
      <c r="D25421" s="661" t="s">
        <v>312</v>
      </c>
      <c r="E25421" s="662">
        <v>24000</v>
      </c>
      <c r="F25421" s="662">
        <v>24450</v>
      </c>
      <c r="G25421" s="662">
        <v>24400</v>
      </c>
      <c r="H25421" s="661">
        <v>1</v>
      </c>
      <c r="I25421" s="662">
        <v>24000</v>
      </c>
      <c r="J25421" s="663">
        <v>20000000</v>
      </c>
      <c r="K25421" s="662">
        <v>488000000000</v>
      </c>
    </row>
    <row r="25422" spans="3:11" x14ac:dyDescent="0.25">
      <c r="C25422" s="660">
        <v>45982</v>
      </c>
      <c r="D25422" s="661" t="s">
        <v>312</v>
      </c>
      <c r="E25422" s="662">
        <v>24400</v>
      </c>
      <c r="F25422" s="662">
        <v>24450</v>
      </c>
      <c r="G25422" s="662">
        <v>24400</v>
      </c>
      <c r="H25422" s="661">
        <v>1</v>
      </c>
      <c r="I25422" s="662">
        <v>24400</v>
      </c>
      <c r="J25422" s="663">
        <v>20000000</v>
      </c>
      <c r="K25422" s="662">
        <v>488000000000</v>
      </c>
    </row>
    <row r="25423" spans="3:11" x14ac:dyDescent="0.25">
      <c r="C25423" s="660">
        <v>45982</v>
      </c>
      <c r="D25423" s="661" t="s">
        <v>1155</v>
      </c>
      <c r="E25423" s="662">
        <v>37000</v>
      </c>
      <c r="F25423" s="662">
        <v>33500</v>
      </c>
      <c r="G25423" s="662">
        <v>36500</v>
      </c>
      <c r="H25423" s="661">
        <v>20</v>
      </c>
      <c r="I25423" s="662">
        <v>740000</v>
      </c>
      <c r="J25423" s="663">
        <v>2400000</v>
      </c>
      <c r="K25423" s="662">
        <v>87600000000</v>
      </c>
    </row>
    <row r="25424" spans="3:11" x14ac:dyDescent="0.25">
      <c r="C25424" s="660">
        <v>45982</v>
      </c>
      <c r="D25424" s="661" t="s">
        <v>312</v>
      </c>
      <c r="E25424" s="662">
        <v>24400</v>
      </c>
      <c r="F25424" s="662">
        <v>24450</v>
      </c>
      <c r="G25424" s="662">
        <v>24400</v>
      </c>
      <c r="H25424" s="661">
        <v>2</v>
      </c>
      <c r="I25424" s="662">
        <v>48800</v>
      </c>
      <c r="J25424" s="663">
        <v>20000000</v>
      </c>
      <c r="K25424" s="662">
        <v>488000000000</v>
      </c>
    </row>
    <row r="25425" spans="3:11" x14ac:dyDescent="0.25">
      <c r="C25425" s="660">
        <v>45982</v>
      </c>
      <c r="D25425" s="661" t="s">
        <v>1155</v>
      </c>
      <c r="E25425" s="662">
        <v>37500</v>
      </c>
      <c r="F25425" s="662">
        <v>33500</v>
      </c>
      <c r="G25425" s="662">
        <v>36500</v>
      </c>
      <c r="H25425" s="661">
        <v>2</v>
      </c>
      <c r="I25425" s="662">
        <v>75000</v>
      </c>
      <c r="J25425" s="663">
        <v>2400000</v>
      </c>
      <c r="K25425" s="662">
        <v>87600000000</v>
      </c>
    </row>
    <row r="25426" spans="3:11" x14ac:dyDescent="0.25">
      <c r="C25426" s="660">
        <v>45982</v>
      </c>
      <c r="D25426" s="661" t="s">
        <v>310</v>
      </c>
      <c r="E25426" s="662">
        <v>99000</v>
      </c>
      <c r="F25426" s="662">
        <v>98000</v>
      </c>
      <c r="G25426" s="662">
        <v>99000</v>
      </c>
      <c r="H25426" s="661">
        <v>1</v>
      </c>
      <c r="I25426" s="662">
        <v>99000</v>
      </c>
      <c r="J25426" s="663">
        <v>19450000</v>
      </c>
      <c r="K25426" s="662">
        <v>1925550000000</v>
      </c>
    </row>
    <row r="25427" spans="3:11" x14ac:dyDescent="0.25">
      <c r="C25427" s="660">
        <v>45982</v>
      </c>
      <c r="D25427" s="661" t="s">
        <v>317</v>
      </c>
      <c r="E25427" s="662">
        <v>117000</v>
      </c>
      <c r="F25427" s="662">
        <v>117000</v>
      </c>
      <c r="G25427" s="662">
        <v>118000</v>
      </c>
      <c r="H25427" s="661">
        <v>20</v>
      </c>
      <c r="I25427" s="662">
        <v>2340000</v>
      </c>
      <c r="J25427" s="663">
        <v>15000000</v>
      </c>
      <c r="K25427" s="662">
        <v>1770000000000</v>
      </c>
    </row>
    <row r="25428" spans="3:11" x14ac:dyDescent="0.25">
      <c r="C25428" s="660">
        <v>45982</v>
      </c>
      <c r="D25428" s="661" t="s">
        <v>317</v>
      </c>
      <c r="E25428" s="662">
        <v>117000</v>
      </c>
      <c r="F25428" s="662">
        <v>117000</v>
      </c>
      <c r="G25428" s="662">
        <v>118000</v>
      </c>
      <c r="H25428" s="661">
        <v>5</v>
      </c>
      <c r="I25428" s="662">
        <v>585000</v>
      </c>
      <c r="J25428" s="663">
        <v>15000000</v>
      </c>
      <c r="K25428" s="662">
        <v>1770000000000</v>
      </c>
    </row>
    <row r="25429" spans="3:11" x14ac:dyDescent="0.25">
      <c r="C25429" s="660">
        <v>45982</v>
      </c>
      <c r="D25429" s="661" t="s">
        <v>1154</v>
      </c>
      <c r="E25429" s="662">
        <v>55000</v>
      </c>
      <c r="F25429" s="662">
        <v>52200</v>
      </c>
      <c r="G25429" s="662">
        <v>55000</v>
      </c>
      <c r="H25429" s="661">
        <v>2</v>
      </c>
      <c r="I25429" s="662">
        <v>110000</v>
      </c>
      <c r="J25429" s="663">
        <v>600000</v>
      </c>
      <c r="K25429" s="662">
        <v>33000000000</v>
      </c>
    </row>
    <row r="25430" spans="3:11" x14ac:dyDescent="0.25">
      <c r="C25430" s="660">
        <v>45982</v>
      </c>
      <c r="D25430" s="661" t="s">
        <v>312</v>
      </c>
      <c r="E25430" s="662">
        <v>24000</v>
      </c>
      <c r="F25430" s="662">
        <v>24450</v>
      </c>
      <c r="G25430" s="662">
        <v>24400</v>
      </c>
      <c r="H25430" s="661">
        <v>1</v>
      </c>
      <c r="I25430" s="662">
        <v>24000</v>
      </c>
      <c r="J25430" s="663">
        <v>20000000</v>
      </c>
      <c r="K25430" s="662">
        <v>488000000000</v>
      </c>
    </row>
    <row r="25431" spans="3:11" x14ac:dyDescent="0.25">
      <c r="C25431" s="660">
        <v>45982</v>
      </c>
      <c r="D25431" s="661" t="s">
        <v>1154</v>
      </c>
      <c r="E25431" s="662">
        <v>55000</v>
      </c>
      <c r="F25431" s="662">
        <v>52200</v>
      </c>
      <c r="G25431" s="662">
        <v>55000</v>
      </c>
      <c r="H25431" s="661">
        <v>1</v>
      </c>
      <c r="I25431" s="662">
        <v>55000</v>
      </c>
      <c r="J25431" s="663">
        <v>600000</v>
      </c>
      <c r="K25431" s="662">
        <v>33000000000</v>
      </c>
    </row>
    <row r="25432" spans="3:11" x14ac:dyDescent="0.25">
      <c r="C25432" s="660">
        <v>45982</v>
      </c>
      <c r="D25432" s="661" t="s">
        <v>317</v>
      </c>
      <c r="E25432" s="662">
        <v>117000</v>
      </c>
      <c r="F25432" s="662">
        <v>117000</v>
      </c>
      <c r="G25432" s="662">
        <v>118000</v>
      </c>
      <c r="H25432" s="661">
        <v>2</v>
      </c>
      <c r="I25432" s="662">
        <v>234000</v>
      </c>
      <c r="J25432" s="663">
        <v>15000000</v>
      </c>
      <c r="K25432" s="662">
        <v>1770000000000</v>
      </c>
    </row>
    <row r="25433" spans="3:11" x14ac:dyDescent="0.25">
      <c r="C25433" s="660">
        <v>45982</v>
      </c>
      <c r="D25433" s="661" t="s">
        <v>317</v>
      </c>
      <c r="E25433" s="662">
        <v>117000</v>
      </c>
      <c r="F25433" s="662">
        <v>117000</v>
      </c>
      <c r="G25433" s="662">
        <v>118000</v>
      </c>
      <c r="H25433" s="661">
        <v>12</v>
      </c>
      <c r="I25433" s="662">
        <v>1404000</v>
      </c>
      <c r="J25433" s="663">
        <v>15000000</v>
      </c>
      <c r="K25433" s="662">
        <v>1770000000000</v>
      </c>
    </row>
    <row r="25434" spans="3:11" x14ac:dyDescent="0.25">
      <c r="C25434" s="660">
        <v>45982</v>
      </c>
      <c r="D25434" s="661" t="s">
        <v>317</v>
      </c>
      <c r="E25434" s="662">
        <v>117000</v>
      </c>
      <c r="F25434" s="662">
        <v>117000</v>
      </c>
      <c r="G25434" s="662">
        <v>118000</v>
      </c>
      <c r="H25434" s="661">
        <v>4</v>
      </c>
      <c r="I25434" s="662">
        <v>468000</v>
      </c>
      <c r="J25434" s="663">
        <v>15000000</v>
      </c>
      <c r="K25434" s="662">
        <v>1770000000000</v>
      </c>
    </row>
    <row r="25435" spans="3:11" x14ac:dyDescent="0.25">
      <c r="C25435" s="660">
        <v>45982</v>
      </c>
      <c r="D25435" s="661" t="s">
        <v>317</v>
      </c>
      <c r="E25435" s="662">
        <v>117000</v>
      </c>
      <c r="F25435" s="662">
        <v>117000</v>
      </c>
      <c r="G25435" s="662">
        <v>118000</v>
      </c>
      <c r="H25435" s="661">
        <v>88</v>
      </c>
      <c r="I25435" s="662">
        <v>10296000</v>
      </c>
      <c r="J25435" s="663">
        <v>15000000</v>
      </c>
      <c r="K25435" s="662">
        <v>1770000000000</v>
      </c>
    </row>
    <row r="25436" spans="3:11" x14ac:dyDescent="0.25">
      <c r="C25436" s="660">
        <v>45982</v>
      </c>
      <c r="D25436" s="661" t="s">
        <v>312</v>
      </c>
      <c r="E25436" s="662">
        <v>24000</v>
      </c>
      <c r="F25436" s="662">
        <v>24450</v>
      </c>
      <c r="G25436" s="662">
        <v>24400</v>
      </c>
      <c r="H25436" s="661">
        <v>1</v>
      </c>
      <c r="I25436" s="662">
        <v>24000</v>
      </c>
      <c r="J25436" s="663">
        <v>20000000</v>
      </c>
      <c r="K25436" s="662">
        <v>488000000000</v>
      </c>
    </row>
    <row r="25437" spans="3:11" x14ac:dyDescent="0.25">
      <c r="C25437" s="660">
        <v>45982</v>
      </c>
      <c r="D25437" s="661" t="s">
        <v>317</v>
      </c>
      <c r="E25437" s="662">
        <v>117000</v>
      </c>
      <c r="F25437" s="662">
        <v>117000</v>
      </c>
      <c r="G25437" s="662">
        <v>118000</v>
      </c>
      <c r="H25437" s="661">
        <v>20</v>
      </c>
      <c r="I25437" s="662">
        <v>2340000</v>
      </c>
      <c r="J25437" s="663">
        <v>15000000</v>
      </c>
      <c r="K25437" s="662">
        <v>1770000000000</v>
      </c>
    </row>
    <row r="25438" spans="3:11" x14ac:dyDescent="0.25">
      <c r="C25438" s="660">
        <v>45982</v>
      </c>
      <c r="D25438" s="661" t="s">
        <v>317</v>
      </c>
      <c r="E25438" s="662">
        <v>117000</v>
      </c>
      <c r="F25438" s="662">
        <v>117000</v>
      </c>
      <c r="G25438" s="662">
        <v>118000</v>
      </c>
      <c r="H25438" s="661">
        <v>12</v>
      </c>
      <c r="I25438" s="662">
        <v>1404000</v>
      </c>
      <c r="J25438" s="663">
        <v>15000000</v>
      </c>
      <c r="K25438" s="662">
        <v>1770000000000</v>
      </c>
    </row>
    <row r="25439" spans="3:11" x14ac:dyDescent="0.25">
      <c r="C25439" s="660">
        <v>45982</v>
      </c>
      <c r="D25439" s="661" t="s">
        <v>317</v>
      </c>
      <c r="E25439" s="662">
        <v>119000</v>
      </c>
      <c r="F25439" s="662">
        <v>117000</v>
      </c>
      <c r="G25439" s="662">
        <v>118000</v>
      </c>
      <c r="H25439" s="661">
        <v>1</v>
      </c>
      <c r="I25439" s="662">
        <v>119000</v>
      </c>
      <c r="J25439" s="663">
        <v>15000000</v>
      </c>
      <c r="K25439" s="662">
        <v>1770000000000</v>
      </c>
    </row>
    <row r="25440" spans="3:11" x14ac:dyDescent="0.25">
      <c r="C25440" s="660">
        <v>45982</v>
      </c>
      <c r="D25440" s="661" t="s">
        <v>312</v>
      </c>
      <c r="E25440" s="662">
        <v>24000</v>
      </c>
      <c r="F25440" s="662">
        <v>24450</v>
      </c>
      <c r="G25440" s="662">
        <v>24400</v>
      </c>
      <c r="H25440" s="661">
        <v>20</v>
      </c>
      <c r="I25440" s="662">
        <v>480000</v>
      </c>
      <c r="J25440" s="663">
        <v>20000000</v>
      </c>
      <c r="K25440" s="662">
        <v>488000000000</v>
      </c>
    </row>
    <row r="25441" spans="3:11" x14ac:dyDescent="0.25">
      <c r="C25441" s="660">
        <v>45982</v>
      </c>
      <c r="D25441" s="661" t="s">
        <v>1155</v>
      </c>
      <c r="E25441" s="662">
        <v>37000</v>
      </c>
      <c r="F25441" s="662">
        <v>33500</v>
      </c>
      <c r="G25441" s="662">
        <v>36500</v>
      </c>
      <c r="H25441" s="661">
        <v>1</v>
      </c>
      <c r="I25441" s="662">
        <v>37000</v>
      </c>
      <c r="J25441" s="663">
        <v>2400000</v>
      </c>
      <c r="K25441" s="662">
        <v>87600000000</v>
      </c>
    </row>
    <row r="25442" spans="3:11" x14ac:dyDescent="0.25">
      <c r="C25442" s="660">
        <v>45982</v>
      </c>
      <c r="D25442" s="661" t="s">
        <v>317</v>
      </c>
      <c r="E25442" s="662">
        <v>118000</v>
      </c>
      <c r="F25442" s="662">
        <v>117000</v>
      </c>
      <c r="G25442" s="662">
        <v>118000</v>
      </c>
      <c r="H25442" s="661">
        <v>8</v>
      </c>
      <c r="I25442" s="662">
        <v>944000</v>
      </c>
      <c r="J25442" s="663">
        <v>15000000</v>
      </c>
      <c r="K25442" s="662">
        <v>1770000000000</v>
      </c>
    </row>
    <row r="25443" spans="3:11" x14ac:dyDescent="0.25">
      <c r="C25443" s="660">
        <v>45982</v>
      </c>
      <c r="D25443" s="661" t="s">
        <v>317</v>
      </c>
      <c r="E25443" s="662">
        <v>118000</v>
      </c>
      <c r="F25443" s="662">
        <v>117000</v>
      </c>
      <c r="G25443" s="662">
        <v>118000</v>
      </c>
      <c r="H25443" s="661">
        <v>72</v>
      </c>
      <c r="I25443" s="662">
        <v>8496000</v>
      </c>
      <c r="J25443" s="663">
        <v>15000000</v>
      </c>
      <c r="K25443" s="662">
        <v>1770000000000</v>
      </c>
    </row>
    <row r="25444" spans="3:11" x14ac:dyDescent="0.25">
      <c r="C25444" s="660">
        <v>45982</v>
      </c>
      <c r="D25444" s="661" t="s">
        <v>310</v>
      </c>
      <c r="E25444" s="662">
        <v>98000</v>
      </c>
      <c r="F25444" s="662">
        <v>98000</v>
      </c>
      <c r="G25444" s="662">
        <v>99000</v>
      </c>
      <c r="H25444" s="661">
        <v>5</v>
      </c>
      <c r="I25444" s="662">
        <v>490000</v>
      </c>
      <c r="J25444" s="663">
        <v>19450000</v>
      </c>
      <c r="K25444" s="662">
        <v>1925550000000</v>
      </c>
    </row>
    <row r="25445" spans="3:11" x14ac:dyDescent="0.25">
      <c r="C25445" s="660">
        <v>45982</v>
      </c>
      <c r="D25445" s="661" t="s">
        <v>310</v>
      </c>
      <c r="E25445" s="662">
        <v>98000</v>
      </c>
      <c r="F25445" s="662">
        <v>98000</v>
      </c>
      <c r="G25445" s="662">
        <v>99000</v>
      </c>
      <c r="H25445" s="661">
        <v>4</v>
      </c>
      <c r="I25445" s="662">
        <v>392000</v>
      </c>
      <c r="J25445" s="663">
        <v>19450000</v>
      </c>
      <c r="K25445" s="662">
        <v>1925550000000</v>
      </c>
    </row>
    <row r="25446" spans="3:11" x14ac:dyDescent="0.25">
      <c r="C25446" s="660">
        <v>45982</v>
      </c>
      <c r="D25446" s="661" t="s">
        <v>317</v>
      </c>
      <c r="E25446" s="662">
        <v>119000</v>
      </c>
      <c r="F25446" s="662">
        <v>117000</v>
      </c>
      <c r="G25446" s="662">
        <v>118000</v>
      </c>
      <c r="H25446" s="661">
        <v>8</v>
      </c>
      <c r="I25446" s="662">
        <v>952000</v>
      </c>
      <c r="J25446" s="663">
        <v>15000000</v>
      </c>
      <c r="K25446" s="662">
        <v>1770000000000</v>
      </c>
    </row>
    <row r="25447" spans="3:11" x14ac:dyDescent="0.25">
      <c r="C25447" s="660">
        <v>45982</v>
      </c>
      <c r="D25447" s="661" t="s">
        <v>317</v>
      </c>
      <c r="E25447" s="662">
        <v>119000</v>
      </c>
      <c r="F25447" s="662">
        <v>117000</v>
      </c>
      <c r="G25447" s="662">
        <v>118000</v>
      </c>
      <c r="H25447" s="661">
        <v>20</v>
      </c>
      <c r="I25447" s="662">
        <v>2380000</v>
      </c>
      <c r="J25447" s="663">
        <v>15000000</v>
      </c>
      <c r="K25447" s="662">
        <v>1770000000000</v>
      </c>
    </row>
    <row r="25448" spans="3:11" x14ac:dyDescent="0.25">
      <c r="C25448" s="660">
        <v>45982</v>
      </c>
      <c r="D25448" s="661" t="s">
        <v>317</v>
      </c>
      <c r="E25448" s="662">
        <v>119000</v>
      </c>
      <c r="F25448" s="662">
        <v>117000</v>
      </c>
      <c r="G25448" s="662">
        <v>118000</v>
      </c>
      <c r="H25448" s="661">
        <v>50</v>
      </c>
      <c r="I25448" s="662">
        <v>5950000</v>
      </c>
      <c r="J25448" s="663">
        <v>15000000</v>
      </c>
      <c r="K25448" s="662">
        <v>1770000000000</v>
      </c>
    </row>
    <row r="25449" spans="3:11" x14ac:dyDescent="0.25">
      <c r="C25449" s="660">
        <v>45982</v>
      </c>
      <c r="D25449" s="661" t="s">
        <v>317</v>
      </c>
      <c r="E25449" s="662">
        <v>119000</v>
      </c>
      <c r="F25449" s="662">
        <v>117000</v>
      </c>
      <c r="G25449" s="662">
        <v>118000</v>
      </c>
      <c r="H25449" s="661">
        <v>74</v>
      </c>
      <c r="I25449" s="662">
        <v>8806000</v>
      </c>
      <c r="J25449" s="663">
        <v>15000000</v>
      </c>
      <c r="K25449" s="662">
        <v>1770000000000</v>
      </c>
    </row>
    <row r="25450" spans="3:11" x14ac:dyDescent="0.25">
      <c r="C25450" s="660">
        <v>45982</v>
      </c>
      <c r="D25450" s="661" t="s">
        <v>317</v>
      </c>
      <c r="E25450" s="662">
        <v>119000</v>
      </c>
      <c r="F25450" s="662">
        <v>117000</v>
      </c>
      <c r="G25450" s="662">
        <v>118000</v>
      </c>
      <c r="H25450" s="661">
        <v>32</v>
      </c>
      <c r="I25450" s="662">
        <v>3808000</v>
      </c>
      <c r="J25450" s="663">
        <v>15000000</v>
      </c>
      <c r="K25450" s="662">
        <v>1770000000000</v>
      </c>
    </row>
    <row r="25451" spans="3:11" x14ac:dyDescent="0.25">
      <c r="C25451" s="660">
        <v>45982</v>
      </c>
      <c r="D25451" s="661" t="s">
        <v>317</v>
      </c>
      <c r="E25451" s="662">
        <v>119000</v>
      </c>
      <c r="F25451" s="662">
        <v>117000</v>
      </c>
      <c r="G25451" s="662">
        <v>118000</v>
      </c>
      <c r="H25451" s="661">
        <v>47</v>
      </c>
      <c r="I25451" s="662">
        <v>5593000</v>
      </c>
      <c r="J25451" s="663">
        <v>15000000</v>
      </c>
      <c r="K25451" s="662">
        <v>1770000000000</v>
      </c>
    </row>
    <row r="25452" spans="3:11" x14ac:dyDescent="0.25">
      <c r="C25452" s="660">
        <v>45982</v>
      </c>
      <c r="D25452" s="661" t="s">
        <v>317</v>
      </c>
      <c r="E25452" s="662">
        <v>119000</v>
      </c>
      <c r="F25452" s="662">
        <v>117000</v>
      </c>
      <c r="G25452" s="662">
        <v>118000</v>
      </c>
      <c r="H25452" s="661">
        <v>58</v>
      </c>
      <c r="I25452" s="662">
        <v>6902000</v>
      </c>
      <c r="J25452" s="663">
        <v>15000000</v>
      </c>
      <c r="K25452" s="662">
        <v>1770000000000</v>
      </c>
    </row>
    <row r="25453" spans="3:11" x14ac:dyDescent="0.25">
      <c r="C25453" s="660">
        <v>45982</v>
      </c>
      <c r="D25453" s="661" t="s">
        <v>317</v>
      </c>
      <c r="E25453" s="662">
        <v>119000</v>
      </c>
      <c r="F25453" s="662">
        <v>117000</v>
      </c>
      <c r="G25453" s="662">
        <v>118000</v>
      </c>
      <c r="H25453" s="661">
        <v>10</v>
      </c>
      <c r="I25453" s="662">
        <v>1190000</v>
      </c>
      <c r="J25453" s="663">
        <v>15000000</v>
      </c>
      <c r="K25453" s="662">
        <v>1770000000000</v>
      </c>
    </row>
    <row r="25454" spans="3:11" x14ac:dyDescent="0.25">
      <c r="C25454" s="660">
        <v>45982</v>
      </c>
      <c r="D25454" s="661" t="s">
        <v>317</v>
      </c>
      <c r="E25454" s="662">
        <v>119000</v>
      </c>
      <c r="F25454" s="662">
        <v>117000</v>
      </c>
      <c r="G25454" s="662">
        <v>118000</v>
      </c>
      <c r="H25454" s="661">
        <v>35</v>
      </c>
      <c r="I25454" s="662">
        <v>4165000</v>
      </c>
      <c r="J25454" s="663">
        <v>15000000</v>
      </c>
      <c r="K25454" s="662">
        <v>1770000000000</v>
      </c>
    </row>
    <row r="25455" spans="3:11" x14ac:dyDescent="0.25">
      <c r="C25455" s="660">
        <v>45982</v>
      </c>
      <c r="D25455" s="661" t="s">
        <v>317</v>
      </c>
      <c r="E25455" s="662">
        <v>119000</v>
      </c>
      <c r="F25455" s="662">
        <v>117000</v>
      </c>
      <c r="G25455" s="662">
        <v>118000</v>
      </c>
      <c r="H25455" s="661">
        <v>60</v>
      </c>
      <c r="I25455" s="662">
        <v>7140000</v>
      </c>
      <c r="J25455" s="663">
        <v>15000000</v>
      </c>
      <c r="K25455" s="662">
        <v>1770000000000</v>
      </c>
    </row>
    <row r="25456" spans="3:11" x14ac:dyDescent="0.25">
      <c r="C25456" s="660">
        <v>45982</v>
      </c>
      <c r="D25456" s="661" t="s">
        <v>312</v>
      </c>
      <c r="E25456" s="662">
        <v>24400</v>
      </c>
      <c r="F25456" s="662">
        <v>24450</v>
      </c>
      <c r="G25456" s="662">
        <v>24400</v>
      </c>
      <c r="H25456" s="661">
        <v>1</v>
      </c>
      <c r="I25456" s="662">
        <v>24400</v>
      </c>
      <c r="J25456" s="663">
        <v>20000000</v>
      </c>
      <c r="K25456" s="662">
        <v>488000000000</v>
      </c>
    </row>
    <row r="25457" spans="3:11" x14ac:dyDescent="0.25">
      <c r="C25457" s="660">
        <v>45982</v>
      </c>
      <c r="D25457" s="661" t="s">
        <v>1154</v>
      </c>
      <c r="E25457" s="662">
        <v>54999</v>
      </c>
      <c r="F25457" s="662">
        <v>52200</v>
      </c>
      <c r="G25457" s="662">
        <v>55000</v>
      </c>
      <c r="H25457" s="661">
        <v>2</v>
      </c>
      <c r="I25457" s="662">
        <v>109998</v>
      </c>
      <c r="J25457" s="663">
        <v>600000</v>
      </c>
      <c r="K25457" s="662">
        <v>33000000000</v>
      </c>
    </row>
    <row r="25458" spans="3:11" x14ac:dyDescent="0.25">
      <c r="C25458" s="660">
        <v>45982</v>
      </c>
      <c r="D25458" s="661" t="s">
        <v>1154</v>
      </c>
      <c r="E25458" s="662">
        <v>55000</v>
      </c>
      <c r="F25458" s="662">
        <v>52200</v>
      </c>
      <c r="G25458" s="662">
        <v>55000</v>
      </c>
      <c r="H25458" s="661">
        <v>8</v>
      </c>
      <c r="I25458" s="662">
        <v>440000</v>
      </c>
      <c r="J25458" s="663">
        <v>600000</v>
      </c>
      <c r="K25458" s="662">
        <v>33000000000</v>
      </c>
    </row>
    <row r="25459" spans="3:11" x14ac:dyDescent="0.25">
      <c r="C25459" s="660">
        <v>45982</v>
      </c>
      <c r="D25459" s="661" t="s">
        <v>1154</v>
      </c>
      <c r="E25459" s="662">
        <v>55000</v>
      </c>
      <c r="F25459" s="662">
        <v>52200</v>
      </c>
      <c r="G25459" s="662">
        <v>55000</v>
      </c>
      <c r="H25459" s="661">
        <v>2</v>
      </c>
      <c r="I25459" s="662">
        <v>110000</v>
      </c>
      <c r="J25459" s="663">
        <v>600000</v>
      </c>
      <c r="K25459" s="662">
        <v>33000000000</v>
      </c>
    </row>
    <row r="25460" spans="3:11" x14ac:dyDescent="0.25">
      <c r="C25460" s="660">
        <v>45982</v>
      </c>
      <c r="D25460" s="661" t="s">
        <v>312</v>
      </c>
      <c r="E25460" s="662">
        <v>24400</v>
      </c>
      <c r="F25460" s="662">
        <v>24450</v>
      </c>
      <c r="G25460" s="662">
        <v>24400</v>
      </c>
      <c r="H25460" s="661">
        <v>18</v>
      </c>
      <c r="I25460" s="662">
        <v>439200</v>
      </c>
      <c r="J25460" s="663">
        <v>20000000</v>
      </c>
      <c r="K25460" s="662">
        <v>488000000000</v>
      </c>
    </row>
    <row r="25461" spans="3:11" x14ac:dyDescent="0.25">
      <c r="C25461" s="660">
        <v>45982</v>
      </c>
      <c r="D25461" s="661" t="s">
        <v>317</v>
      </c>
      <c r="E25461" s="662">
        <v>118000</v>
      </c>
      <c r="F25461" s="662">
        <v>117000</v>
      </c>
      <c r="G25461" s="662">
        <v>118000</v>
      </c>
      <c r="H25461" s="661">
        <v>15</v>
      </c>
      <c r="I25461" s="662">
        <v>1770000</v>
      </c>
      <c r="J25461" s="663">
        <v>15000000</v>
      </c>
      <c r="K25461" s="662">
        <v>1770000000000</v>
      </c>
    </row>
    <row r="25462" spans="3:11" x14ac:dyDescent="0.25">
      <c r="C25462" s="660">
        <v>45982</v>
      </c>
      <c r="D25462" s="661" t="s">
        <v>317</v>
      </c>
      <c r="E25462" s="662">
        <v>119000</v>
      </c>
      <c r="F25462" s="662">
        <v>117000</v>
      </c>
      <c r="G25462" s="662">
        <v>118000</v>
      </c>
      <c r="H25462" s="661">
        <v>5</v>
      </c>
      <c r="I25462" s="662">
        <v>595000</v>
      </c>
      <c r="J25462" s="663">
        <v>15000000</v>
      </c>
      <c r="K25462" s="662">
        <v>1770000000000</v>
      </c>
    </row>
    <row r="25463" spans="3:11" x14ac:dyDescent="0.25">
      <c r="C25463" s="660">
        <v>45982</v>
      </c>
      <c r="D25463" s="661" t="s">
        <v>317</v>
      </c>
      <c r="E25463" s="662">
        <v>119000</v>
      </c>
      <c r="F25463" s="662">
        <v>117000</v>
      </c>
      <c r="G25463" s="662">
        <v>118000</v>
      </c>
      <c r="H25463" s="661">
        <v>30</v>
      </c>
      <c r="I25463" s="662">
        <v>3570000</v>
      </c>
      <c r="J25463" s="663">
        <v>15000000</v>
      </c>
      <c r="K25463" s="662">
        <v>1770000000000</v>
      </c>
    </row>
    <row r="25464" spans="3:11" x14ac:dyDescent="0.25">
      <c r="C25464" s="660">
        <v>45982</v>
      </c>
      <c r="D25464" s="661" t="s">
        <v>312</v>
      </c>
      <c r="E25464" s="662">
        <v>24400</v>
      </c>
      <c r="F25464" s="662">
        <v>24450</v>
      </c>
      <c r="G25464" s="662">
        <v>24400</v>
      </c>
      <c r="H25464" s="661">
        <v>14</v>
      </c>
      <c r="I25464" s="662">
        <v>341600</v>
      </c>
      <c r="J25464" s="663">
        <v>20000000</v>
      </c>
      <c r="K25464" s="662">
        <v>488000000000</v>
      </c>
    </row>
    <row r="25465" spans="3:11" x14ac:dyDescent="0.25">
      <c r="C25465" s="660">
        <v>45982</v>
      </c>
      <c r="D25465" s="661" t="s">
        <v>312</v>
      </c>
      <c r="E25465" s="662">
        <v>24000</v>
      </c>
      <c r="F25465" s="662">
        <v>24450</v>
      </c>
      <c r="G25465" s="662">
        <v>24400</v>
      </c>
      <c r="H25465" s="661">
        <v>20</v>
      </c>
      <c r="I25465" s="662">
        <v>480000</v>
      </c>
      <c r="J25465" s="663">
        <v>20000000</v>
      </c>
      <c r="K25465" s="662">
        <v>488000000000</v>
      </c>
    </row>
    <row r="25466" spans="3:11" x14ac:dyDescent="0.25">
      <c r="C25466" s="660">
        <v>45982</v>
      </c>
      <c r="D25466" s="661" t="s">
        <v>312</v>
      </c>
      <c r="E25466" s="662">
        <v>24000</v>
      </c>
      <c r="F25466" s="662">
        <v>24450</v>
      </c>
      <c r="G25466" s="662">
        <v>24400</v>
      </c>
      <c r="H25466" s="661">
        <v>29</v>
      </c>
      <c r="I25466" s="662">
        <v>696000</v>
      </c>
      <c r="J25466" s="663">
        <v>20000000</v>
      </c>
      <c r="K25466" s="662">
        <v>488000000000</v>
      </c>
    </row>
    <row r="25467" spans="3:11" x14ac:dyDescent="0.25">
      <c r="C25467" s="660">
        <v>45982</v>
      </c>
      <c r="D25467" s="661" t="s">
        <v>312</v>
      </c>
      <c r="E25467" s="662">
        <v>24000</v>
      </c>
      <c r="F25467" s="662">
        <v>24450</v>
      </c>
      <c r="G25467" s="662">
        <v>24400</v>
      </c>
      <c r="H25467" s="661">
        <v>1</v>
      </c>
      <c r="I25467" s="662">
        <v>24000</v>
      </c>
      <c r="J25467" s="663">
        <v>20000000</v>
      </c>
      <c r="K25467" s="662">
        <v>488000000000</v>
      </c>
    </row>
    <row r="25468" spans="3:11" x14ac:dyDescent="0.25">
      <c r="C25468" s="660">
        <v>45982</v>
      </c>
      <c r="D25468" s="661" t="s">
        <v>1154</v>
      </c>
      <c r="E25468" s="662">
        <v>55000</v>
      </c>
      <c r="F25468" s="662">
        <v>52200</v>
      </c>
      <c r="G25468" s="662">
        <v>55000</v>
      </c>
      <c r="H25468" s="661">
        <v>5</v>
      </c>
      <c r="I25468" s="662">
        <v>275000</v>
      </c>
      <c r="J25468" s="663">
        <v>600000</v>
      </c>
      <c r="K25468" s="662">
        <v>33000000000</v>
      </c>
    </row>
    <row r="25469" spans="3:11" x14ac:dyDescent="0.25">
      <c r="C25469" s="660">
        <v>45982</v>
      </c>
      <c r="D25469" s="661" t="s">
        <v>1154</v>
      </c>
      <c r="E25469" s="662">
        <v>55000</v>
      </c>
      <c r="F25469" s="662">
        <v>52200</v>
      </c>
      <c r="G25469" s="662">
        <v>55000</v>
      </c>
      <c r="H25469" s="661">
        <v>5</v>
      </c>
      <c r="I25469" s="662">
        <v>275000</v>
      </c>
      <c r="J25469" s="663">
        <v>600000</v>
      </c>
      <c r="K25469" s="662">
        <v>33000000000</v>
      </c>
    </row>
    <row r="25470" spans="3:11" x14ac:dyDescent="0.25">
      <c r="C25470" s="660">
        <v>45982</v>
      </c>
      <c r="D25470" s="661" t="s">
        <v>1154</v>
      </c>
      <c r="E25470" s="662">
        <v>55000</v>
      </c>
      <c r="F25470" s="662">
        <v>52200</v>
      </c>
      <c r="G25470" s="662">
        <v>55000</v>
      </c>
      <c r="H25470" s="661">
        <v>1</v>
      </c>
      <c r="I25470" s="662">
        <v>55000</v>
      </c>
      <c r="J25470" s="663">
        <v>600000</v>
      </c>
      <c r="K25470" s="662">
        <v>33000000000</v>
      </c>
    </row>
    <row r="25471" spans="3:11" x14ac:dyDescent="0.25">
      <c r="C25471" s="660">
        <v>45982</v>
      </c>
      <c r="D25471" s="661" t="s">
        <v>1154</v>
      </c>
      <c r="E25471" s="662">
        <v>55000</v>
      </c>
      <c r="F25471" s="662">
        <v>52200</v>
      </c>
      <c r="G25471" s="662">
        <v>55000</v>
      </c>
      <c r="H25471" s="661">
        <v>1</v>
      </c>
      <c r="I25471" s="662">
        <v>55000</v>
      </c>
      <c r="J25471" s="663">
        <v>600000</v>
      </c>
      <c r="K25471" s="662">
        <v>33000000000</v>
      </c>
    </row>
    <row r="25472" spans="3:11" x14ac:dyDescent="0.25">
      <c r="C25472" s="660">
        <v>45982</v>
      </c>
      <c r="D25472" s="661" t="s">
        <v>1154</v>
      </c>
      <c r="E25472" s="662">
        <v>55000</v>
      </c>
      <c r="F25472" s="662">
        <v>52200</v>
      </c>
      <c r="G25472" s="662">
        <v>55000</v>
      </c>
      <c r="H25472" s="661">
        <v>3</v>
      </c>
      <c r="I25472" s="662">
        <v>165000</v>
      </c>
      <c r="J25472" s="663">
        <v>600000</v>
      </c>
      <c r="K25472" s="662">
        <v>33000000000</v>
      </c>
    </row>
    <row r="25473" spans="3:11" x14ac:dyDescent="0.25">
      <c r="C25473" s="660">
        <v>45982</v>
      </c>
      <c r="D25473" s="661" t="s">
        <v>310</v>
      </c>
      <c r="E25473" s="662">
        <v>99000</v>
      </c>
      <c r="F25473" s="662">
        <v>98000</v>
      </c>
      <c r="G25473" s="662">
        <v>99000</v>
      </c>
      <c r="H25473" s="661">
        <v>3</v>
      </c>
      <c r="I25473" s="662">
        <v>297000</v>
      </c>
      <c r="J25473" s="663">
        <v>19450000</v>
      </c>
      <c r="K25473" s="662">
        <v>1925550000000</v>
      </c>
    </row>
    <row r="25474" spans="3:11" x14ac:dyDescent="0.25">
      <c r="C25474" s="660">
        <v>45982</v>
      </c>
      <c r="D25474" s="661" t="s">
        <v>317</v>
      </c>
      <c r="E25474" s="662">
        <v>118800</v>
      </c>
      <c r="F25474" s="662">
        <v>117000</v>
      </c>
      <c r="G25474" s="662">
        <v>118000</v>
      </c>
      <c r="H25474" s="661">
        <v>2</v>
      </c>
      <c r="I25474" s="662">
        <v>237600</v>
      </c>
      <c r="J25474" s="663">
        <v>15000000</v>
      </c>
      <c r="K25474" s="662">
        <v>1770000000000</v>
      </c>
    </row>
    <row r="25475" spans="3:11" x14ac:dyDescent="0.25">
      <c r="C25475" s="660">
        <v>45982</v>
      </c>
      <c r="D25475" s="661" t="s">
        <v>310</v>
      </c>
      <c r="E25475" s="662">
        <v>98000</v>
      </c>
      <c r="F25475" s="662">
        <v>98000</v>
      </c>
      <c r="G25475" s="662">
        <v>99000</v>
      </c>
      <c r="H25475" s="661">
        <v>2</v>
      </c>
      <c r="I25475" s="662">
        <v>196000</v>
      </c>
      <c r="J25475" s="663">
        <v>19450000</v>
      </c>
      <c r="K25475" s="662">
        <v>1925550000000</v>
      </c>
    </row>
    <row r="25476" spans="3:11" x14ac:dyDescent="0.25">
      <c r="C25476" s="660">
        <v>45982</v>
      </c>
      <c r="D25476" s="661" t="s">
        <v>312</v>
      </c>
      <c r="E25476" s="662">
        <v>24400</v>
      </c>
      <c r="F25476" s="662">
        <v>24450</v>
      </c>
      <c r="G25476" s="662">
        <v>24400</v>
      </c>
      <c r="H25476" s="661">
        <v>1</v>
      </c>
      <c r="I25476" s="662">
        <v>24400</v>
      </c>
      <c r="J25476" s="663">
        <v>20000000</v>
      </c>
      <c r="K25476" s="662">
        <v>488000000000</v>
      </c>
    </row>
    <row r="25477" spans="3:11" x14ac:dyDescent="0.25">
      <c r="C25477" s="660">
        <v>45982</v>
      </c>
      <c r="D25477" s="661" t="s">
        <v>310</v>
      </c>
      <c r="E25477" s="662">
        <v>97500</v>
      </c>
      <c r="F25477" s="662">
        <v>98000</v>
      </c>
      <c r="G25477" s="662">
        <v>99000</v>
      </c>
      <c r="H25477" s="661">
        <v>5</v>
      </c>
      <c r="I25477" s="662">
        <v>487500</v>
      </c>
      <c r="J25477" s="663">
        <v>19450000</v>
      </c>
      <c r="K25477" s="662">
        <v>1925550000000</v>
      </c>
    </row>
    <row r="25478" spans="3:11" x14ac:dyDescent="0.25">
      <c r="C25478" s="660">
        <v>45982</v>
      </c>
      <c r="D25478" s="661" t="s">
        <v>310</v>
      </c>
      <c r="E25478" s="662">
        <v>97300</v>
      </c>
      <c r="F25478" s="662">
        <v>98000</v>
      </c>
      <c r="G25478" s="662">
        <v>99000</v>
      </c>
      <c r="H25478" s="661">
        <v>3</v>
      </c>
      <c r="I25478" s="662">
        <v>291900</v>
      </c>
      <c r="J25478" s="663">
        <v>19450000</v>
      </c>
      <c r="K25478" s="662">
        <v>1925550000000</v>
      </c>
    </row>
    <row r="25479" spans="3:11" x14ac:dyDescent="0.25">
      <c r="C25479" s="660">
        <v>45982</v>
      </c>
      <c r="D25479" s="661" t="s">
        <v>312</v>
      </c>
      <c r="E25479" s="662">
        <v>24000</v>
      </c>
      <c r="F25479" s="662">
        <v>24450</v>
      </c>
      <c r="G25479" s="662">
        <v>24400</v>
      </c>
      <c r="H25479" s="661">
        <v>9</v>
      </c>
      <c r="I25479" s="662">
        <v>216000</v>
      </c>
      <c r="J25479" s="663">
        <v>20000000</v>
      </c>
      <c r="K25479" s="662">
        <v>488000000000</v>
      </c>
    </row>
    <row r="25480" spans="3:11" x14ac:dyDescent="0.25">
      <c r="C25480" s="660">
        <v>45982</v>
      </c>
      <c r="D25480" s="661" t="s">
        <v>312</v>
      </c>
      <c r="E25480" s="662">
        <v>24000</v>
      </c>
      <c r="F25480" s="662">
        <v>24450</v>
      </c>
      <c r="G25480" s="662">
        <v>24400</v>
      </c>
      <c r="H25480" s="661">
        <v>1</v>
      </c>
      <c r="I25480" s="662">
        <v>24000</v>
      </c>
      <c r="J25480" s="663">
        <v>20000000</v>
      </c>
      <c r="K25480" s="662">
        <v>488000000000</v>
      </c>
    </row>
    <row r="25481" spans="3:11" x14ac:dyDescent="0.25">
      <c r="C25481" s="660">
        <v>45982</v>
      </c>
      <c r="D25481" s="661" t="s">
        <v>310</v>
      </c>
      <c r="E25481" s="662">
        <v>97000</v>
      </c>
      <c r="F25481" s="662">
        <v>98000</v>
      </c>
      <c r="G25481" s="662">
        <v>99000</v>
      </c>
      <c r="H25481" s="661">
        <v>25</v>
      </c>
      <c r="I25481" s="662">
        <v>2425000</v>
      </c>
      <c r="J25481" s="663">
        <v>19450000</v>
      </c>
      <c r="K25481" s="662">
        <v>1925550000000</v>
      </c>
    </row>
    <row r="25482" spans="3:11" x14ac:dyDescent="0.25">
      <c r="C25482" s="660">
        <v>45982</v>
      </c>
      <c r="D25482" s="661" t="s">
        <v>310</v>
      </c>
      <c r="E25482" s="662">
        <v>97000</v>
      </c>
      <c r="F25482" s="662">
        <v>98000</v>
      </c>
      <c r="G25482" s="662">
        <v>99000</v>
      </c>
      <c r="H25482" s="661">
        <v>10</v>
      </c>
      <c r="I25482" s="662">
        <v>970000</v>
      </c>
      <c r="J25482" s="663">
        <v>19450000</v>
      </c>
      <c r="K25482" s="662">
        <v>1925550000000</v>
      </c>
    </row>
    <row r="25483" spans="3:11" x14ac:dyDescent="0.25">
      <c r="C25483" s="660">
        <v>45982</v>
      </c>
      <c r="D25483" s="661" t="s">
        <v>310</v>
      </c>
      <c r="E25483" s="662">
        <v>97000</v>
      </c>
      <c r="F25483" s="662">
        <v>98000</v>
      </c>
      <c r="G25483" s="662">
        <v>99000</v>
      </c>
      <c r="H25483" s="661">
        <v>5</v>
      </c>
      <c r="I25483" s="662">
        <v>485000</v>
      </c>
      <c r="J25483" s="663">
        <v>19450000</v>
      </c>
      <c r="K25483" s="662">
        <v>1925550000000</v>
      </c>
    </row>
    <row r="25484" spans="3:11" x14ac:dyDescent="0.25">
      <c r="C25484" s="660">
        <v>45982</v>
      </c>
      <c r="D25484" s="661" t="s">
        <v>1154</v>
      </c>
      <c r="E25484" s="662">
        <v>55000</v>
      </c>
      <c r="F25484" s="662">
        <v>52200</v>
      </c>
      <c r="G25484" s="662">
        <v>55000</v>
      </c>
      <c r="H25484" s="661">
        <v>9</v>
      </c>
      <c r="I25484" s="662">
        <v>495000</v>
      </c>
      <c r="J25484" s="663">
        <v>600000</v>
      </c>
      <c r="K25484" s="662">
        <v>33000000000</v>
      </c>
    </row>
    <row r="25485" spans="3:11" x14ac:dyDescent="0.25">
      <c r="C25485" s="660">
        <v>45982</v>
      </c>
      <c r="D25485" s="661" t="s">
        <v>1154</v>
      </c>
      <c r="E25485" s="662">
        <v>55000</v>
      </c>
      <c r="F25485" s="662">
        <v>52200</v>
      </c>
      <c r="G25485" s="662">
        <v>55000</v>
      </c>
      <c r="H25485" s="661">
        <v>10</v>
      </c>
      <c r="I25485" s="662">
        <v>550000</v>
      </c>
      <c r="J25485" s="663">
        <v>600000</v>
      </c>
      <c r="K25485" s="662">
        <v>33000000000</v>
      </c>
    </row>
    <row r="25486" spans="3:11" x14ac:dyDescent="0.25">
      <c r="C25486" s="660">
        <v>45982</v>
      </c>
      <c r="D25486" s="661" t="s">
        <v>1154</v>
      </c>
      <c r="E25486" s="662">
        <v>55000</v>
      </c>
      <c r="F25486" s="662">
        <v>52200</v>
      </c>
      <c r="G25486" s="662">
        <v>55000</v>
      </c>
      <c r="H25486" s="661">
        <v>15</v>
      </c>
      <c r="I25486" s="662">
        <v>825000</v>
      </c>
      <c r="J25486" s="663">
        <v>600000</v>
      </c>
      <c r="K25486" s="662">
        <v>33000000000</v>
      </c>
    </row>
    <row r="25487" spans="3:11" x14ac:dyDescent="0.25">
      <c r="C25487" s="660">
        <v>45982</v>
      </c>
      <c r="D25487" s="661" t="s">
        <v>1154</v>
      </c>
      <c r="E25487" s="662">
        <v>55000</v>
      </c>
      <c r="F25487" s="662">
        <v>52200</v>
      </c>
      <c r="G25487" s="662">
        <v>55000</v>
      </c>
      <c r="H25487" s="661">
        <v>10</v>
      </c>
      <c r="I25487" s="662">
        <v>550000</v>
      </c>
      <c r="J25487" s="663">
        <v>600000</v>
      </c>
      <c r="K25487" s="662">
        <v>33000000000</v>
      </c>
    </row>
    <row r="25488" spans="3:11" x14ac:dyDescent="0.25">
      <c r="C25488" s="660">
        <v>45982</v>
      </c>
      <c r="D25488" s="661" t="s">
        <v>1154</v>
      </c>
      <c r="E25488" s="662">
        <v>55000</v>
      </c>
      <c r="F25488" s="662">
        <v>52200</v>
      </c>
      <c r="G25488" s="662">
        <v>55000</v>
      </c>
      <c r="H25488" s="661">
        <v>25</v>
      </c>
      <c r="I25488" s="662">
        <v>1375000</v>
      </c>
      <c r="J25488" s="663">
        <v>600000</v>
      </c>
      <c r="K25488" s="662">
        <v>33000000000</v>
      </c>
    </row>
    <row r="25489" spans="3:11" x14ac:dyDescent="0.25">
      <c r="C25489" s="660">
        <v>45982</v>
      </c>
      <c r="D25489" s="661" t="s">
        <v>317</v>
      </c>
      <c r="E25489" s="662">
        <v>119000</v>
      </c>
      <c r="F25489" s="662">
        <v>117000</v>
      </c>
      <c r="G25489" s="662">
        <v>118000</v>
      </c>
      <c r="H25489" s="661">
        <v>2</v>
      </c>
      <c r="I25489" s="662">
        <v>238000</v>
      </c>
      <c r="J25489" s="663">
        <v>15000000</v>
      </c>
      <c r="K25489" s="662">
        <v>1770000000000</v>
      </c>
    </row>
    <row r="25490" spans="3:11" x14ac:dyDescent="0.25">
      <c r="C25490" s="660">
        <v>45982</v>
      </c>
      <c r="D25490" s="661" t="s">
        <v>317</v>
      </c>
      <c r="E25490" s="662">
        <v>119000</v>
      </c>
      <c r="F25490" s="662">
        <v>117000</v>
      </c>
      <c r="G25490" s="662">
        <v>118000</v>
      </c>
      <c r="H25490" s="661">
        <v>10</v>
      </c>
      <c r="I25490" s="662">
        <v>1190000</v>
      </c>
      <c r="J25490" s="663">
        <v>15000000</v>
      </c>
      <c r="K25490" s="662">
        <v>1770000000000</v>
      </c>
    </row>
    <row r="25491" spans="3:11" x14ac:dyDescent="0.25">
      <c r="C25491" s="660">
        <v>45982</v>
      </c>
      <c r="D25491" s="661" t="s">
        <v>317</v>
      </c>
      <c r="E25491" s="662">
        <v>119000</v>
      </c>
      <c r="F25491" s="662">
        <v>117000</v>
      </c>
      <c r="G25491" s="662">
        <v>118000</v>
      </c>
      <c r="H25491" s="661">
        <v>120</v>
      </c>
      <c r="I25491" s="662">
        <v>14280000</v>
      </c>
      <c r="J25491" s="663">
        <v>15000000</v>
      </c>
      <c r="K25491" s="662">
        <v>1770000000000</v>
      </c>
    </row>
    <row r="25492" spans="3:11" x14ac:dyDescent="0.25">
      <c r="C25492" s="660">
        <v>45982</v>
      </c>
      <c r="D25492" s="661" t="s">
        <v>317</v>
      </c>
      <c r="E25492" s="662">
        <v>119000</v>
      </c>
      <c r="F25492" s="662">
        <v>117000</v>
      </c>
      <c r="G25492" s="662">
        <v>118000</v>
      </c>
      <c r="H25492" s="661">
        <v>5</v>
      </c>
      <c r="I25492" s="662">
        <v>595000</v>
      </c>
      <c r="J25492" s="663">
        <v>15000000</v>
      </c>
      <c r="K25492" s="662">
        <v>1770000000000</v>
      </c>
    </row>
    <row r="25493" spans="3:11" x14ac:dyDescent="0.25">
      <c r="C25493" s="660">
        <v>45982</v>
      </c>
      <c r="D25493" s="661" t="s">
        <v>317</v>
      </c>
      <c r="E25493" s="662">
        <v>119000</v>
      </c>
      <c r="F25493" s="662">
        <v>117000</v>
      </c>
      <c r="G25493" s="662">
        <v>118000</v>
      </c>
      <c r="H25493" s="661">
        <v>40</v>
      </c>
      <c r="I25493" s="662">
        <v>4760000</v>
      </c>
      <c r="J25493" s="663">
        <v>15000000</v>
      </c>
      <c r="K25493" s="662">
        <v>1770000000000</v>
      </c>
    </row>
    <row r="25494" spans="3:11" x14ac:dyDescent="0.25">
      <c r="C25494" s="660">
        <v>45982</v>
      </c>
      <c r="D25494" s="661" t="s">
        <v>317</v>
      </c>
      <c r="E25494" s="662">
        <v>118800</v>
      </c>
      <c r="F25494" s="662">
        <v>117000</v>
      </c>
      <c r="G25494" s="662">
        <v>118000</v>
      </c>
      <c r="H25494" s="661">
        <v>1</v>
      </c>
      <c r="I25494" s="662">
        <v>118800</v>
      </c>
      <c r="J25494" s="663">
        <v>15000000</v>
      </c>
      <c r="K25494" s="662">
        <v>1770000000000</v>
      </c>
    </row>
    <row r="25495" spans="3:11" x14ac:dyDescent="0.25">
      <c r="C25495" s="660">
        <v>45982</v>
      </c>
      <c r="D25495" s="661" t="s">
        <v>317</v>
      </c>
      <c r="E25495" s="662">
        <v>118000</v>
      </c>
      <c r="F25495" s="662">
        <v>117000</v>
      </c>
      <c r="G25495" s="662">
        <v>118000</v>
      </c>
      <c r="H25495" s="661">
        <v>120</v>
      </c>
      <c r="I25495" s="662">
        <v>14160000</v>
      </c>
      <c r="J25495" s="663">
        <v>15000000</v>
      </c>
      <c r="K25495" s="662">
        <v>1770000000000</v>
      </c>
    </row>
    <row r="25496" spans="3:11" x14ac:dyDescent="0.25">
      <c r="C25496" s="660">
        <v>45982</v>
      </c>
      <c r="D25496" s="661" t="s">
        <v>317</v>
      </c>
      <c r="E25496" s="662">
        <v>119000</v>
      </c>
      <c r="F25496" s="662">
        <v>117000</v>
      </c>
      <c r="G25496" s="662">
        <v>118000</v>
      </c>
      <c r="H25496" s="661">
        <v>100</v>
      </c>
      <c r="I25496" s="662">
        <v>11900000</v>
      </c>
      <c r="J25496" s="663">
        <v>15000000</v>
      </c>
      <c r="K25496" s="662">
        <v>1770000000000</v>
      </c>
    </row>
    <row r="25497" spans="3:11" x14ac:dyDescent="0.25">
      <c r="C25497" s="660">
        <v>45982</v>
      </c>
      <c r="D25497" s="661" t="s">
        <v>312</v>
      </c>
      <c r="E25497" s="662">
        <v>24400</v>
      </c>
      <c r="F25497" s="662">
        <v>24450</v>
      </c>
      <c r="G25497" s="662">
        <v>24400</v>
      </c>
      <c r="H25497" s="661">
        <v>1</v>
      </c>
      <c r="I25497" s="662">
        <v>24400</v>
      </c>
      <c r="J25497" s="663">
        <v>20000000</v>
      </c>
      <c r="K25497" s="662">
        <v>488000000000</v>
      </c>
    </row>
    <row r="25498" spans="3:11" x14ac:dyDescent="0.25">
      <c r="C25498" s="660">
        <v>45982</v>
      </c>
      <c r="D25498" s="661" t="s">
        <v>317</v>
      </c>
      <c r="E25498" s="662">
        <v>119000</v>
      </c>
      <c r="F25498" s="662">
        <v>117000</v>
      </c>
      <c r="G25498" s="662">
        <v>118000</v>
      </c>
      <c r="H25498" s="661">
        <v>247</v>
      </c>
      <c r="I25498" s="662">
        <v>29393000</v>
      </c>
      <c r="J25498" s="663">
        <v>15000000</v>
      </c>
      <c r="K25498" s="662">
        <v>1770000000000</v>
      </c>
    </row>
    <row r="25499" spans="3:11" x14ac:dyDescent="0.25">
      <c r="C25499" s="660">
        <v>45982</v>
      </c>
      <c r="D25499" s="661" t="s">
        <v>317</v>
      </c>
      <c r="E25499" s="662">
        <v>118700</v>
      </c>
      <c r="F25499" s="662">
        <v>117000</v>
      </c>
      <c r="G25499" s="662">
        <v>118000</v>
      </c>
      <c r="H25499" s="661">
        <v>8</v>
      </c>
      <c r="I25499" s="662">
        <v>949600</v>
      </c>
      <c r="J25499" s="663">
        <v>15000000</v>
      </c>
      <c r="K25499" s="662">
        <v>1770000000000</v>
      </c>
    </row>
    <row r="25500" spans="3:11" x14ac:dyDescent="0.25">
      <c r="C25500" s="660">
        <v>45982</v>
      </c>
      <c r="D25500" s="661" t="s">
        <v>317</v>
      </c>
      <c r="E25500" s="662">
        <v>119000</v>
      </c>
      <c r="F25500" s="662">
        <v>117000</v>
      </c>
      <c r="G25500" s="662">
        <v>118000</v>
      </c>
      <c r="H25500" s="661">
        <v>8</v>
      </c>
      <c r="I25500" s="662">
        <v>952000</v>
      </c>
      <c r="J25500" s="663">
        <v>15000000</v>
      </c>
      <c r="K25500" s="662">
        <v>1770000000000</v>
      </c>
    </row>
    <row r="25501" spans="3:11" x14ac:dyDescent="0.25">
      <c r="C25501" s="660">
        <v>45982</v>
      </c>
      <c r="D25501" s="661" t="s">
        <v>317</v>
      </c>
      <c r="E25501" s="662">
        <v>118000</v>
      </c>
      <c r="F25501" s="662">
        <v>117000</v>
      </c>
      <c r="G25501" s="662">
        <v>118000</v>
      </c>
      <c r="H25501" s="661">
        <v>80</v>
      </c>
      <c r="I25501" s="662">
        <v>9440000</v>
      </c>
      <c r="J25501" s="663">
        <v>15000000</v>
      </c>
      <c r="K25501" s="662">
        <v>1770000000000</v>
      </c>
    </row>
    <row r="25502" spans="3:11" x14ac:dyDescent="0.25">
      <c r="C25502" s="660">
        <v>45982</v>
      </c>
      <c r="D25502" s="661" t="s">
        <v>312</v>
      </c>
      <c r="E25502" s="662">
        <v>24000</v>
      </c>
      <c r="F25502" s="662">
        <v>24450</v>
      </c>
      <c r="G25502" s="662">
        <v>24400</v>
      </c>
      <c r="H25502" s="661">
        <v>1</v>
      </c>
      <c r="I25502" s="662">
        <v>24000</v>
      </c>
      <c r="J25502" s="663">
        <v>20000000</v>
      </c>
      <c r="K25502" s="662">
        <v>488000000000</v>
      </c>
    </row>
    <row r="25503" spans="3:11" x14ac:dyDescent="0.25">
      <c r="C25503" s="660">
        <v>45982</v>
      </c>
      <c r="D25503" s="661" t="s">
        <v>312</v>
      </c>
      <c r="E25503" s="662">
        <v>24400</v>
      </c>
      <c r="F25503" s="662">
        <v>24450</v>
      </c>
      <c r="G25503" s="662">
        <v>24400</v>
      </c>
      <c r="H25503" s="661">
        <v>6</v>
      </c>
      <c r="I25503" s="662">
        <v>146400</v>
      </c>
      <c r="J25503" s="663">
        <v>20000000</v>
      </c>
      <c r="K25503" s="662">
        <v>488000000000</v>
      </c>
    </row>
    <row r="25504" spans="3:11" x14ac:dyDescent="0.25">
      <c r="C25504" s="660">
        <v>45982</v>
      </c>
      <c r="D25504" s="661" t="s">
        <v>312</v>
      </c>
      <c r="E25504" s="662">
        <v>24000</v>
      </c>
      <c r="F25504" s="662">
        <v>24450</v>
      </c>
      <c r="G25504" s="662">
        <v>24400</v>
      </c>
      <c r="H25504" s="661">
        <v>2</v>
      </c>
      <c r="I25504" s="662">
        <v>48000</v>
      </c>
      <c r="J25504" s="663">
        <v>20000000</v>
      </c>
      <c r="K25504" s="662">
        <v>488000000000</v>
      </c>
    </row>
    <row r="25505" spans="3:11" x14ac:dyDescent="0.25">
      <c r="C25505" s="660">
        <v>45982</v>
      </c>
      <c r="D25505" s="661" t="s">
        <v>310</v>
      </c>
      <c r="E25505" s="662">
        <v>98900</v>
      </c>
      <c r="F25505" s="662">
        <v>98000</v>
      </c>
      <c r="G25505" s="662">
        <v>99000</v>
      </c>
      <c r="H25505" s="661">
        <v>2</v>
      </c>
      <c r="I25505" s="662">
        <v>197800</v>
      </c>
      <c r="J25505" s="663">
        <v>19450000</v>
      </c>
      <c r="K25505" s="662">
        <v>1925550000000</v>
      </c>
    </row>
    <row r="25506" spans="3:11" x14ac:dyDescent="0.25">
      <c r="C25506" s="660">
        <v>45982</v>
      </c>
      <c r="D25506" s="661" t="s">
        <v>317</v>
      </c>
      <c r="E25506" s="662">
        <v>117000</v>
      </c>
      <c r="F25506" s="662">
        <v>117000</v>
      </c>
      <c r="G25506" s="662">
        <v>118000</v>
      </c>
      <c r="H25506" s="661">
        <v>1</v>
      </c>
      <c r="I25506" s="662">
        <v>117000</v>
      </c>
      <c r="J25506" s="663">
        <v>15000000</v>
      </c>
      <c r="K25506" s="662">
        <v>1770000000000</v>
      </c>
    </row>
    <row r="25507" spans="3:11" x14ac:dyDescent="0.25">
      <c r="C25507" s="660">
        <v>45982</v>
      </c>
      <c r="D25507" s="661" t="s">
        <v>1155</v>
      </c>
      <c r="E25507" s="662">
        <v>36501</v>
      </c>
      <c r="F25507" s="662">
        <v>33500</v>
      </c>
      <c r="G25507" s="662">
        <v>36500</v>
      </c>
      <c r="H25507" s="661">
        <v>1</v>
      </c>
      <c r="I25507" s="662">
        <v>36501</v>
      </c>
      <c r="J25507" s="663">
        <v>2400000</v>
      </c>
      <c r="K25507" s="662">
        <v>87600000000</v>
      </c>
    </row>
    <row r="25508" spans="3:11" x14ac:dyDescent="0.25">
      <c r="C25508" s="660">
        <v>45982</v>
      </c>
      <c r="D25508" s="661" t="s">
        <v>310</v>
      </c>
      <c r="E25508" s="662">
        <v>98900</v>
      </c>
      <c r="F25508" s="662">
        <v>98000</v>
      </c>
      <c r="G25508" s="662">
        <v>99000</v>
      </c>
      <c r="H25508" s="661">
        <v>11</v>
      </c>
      <c r="I25508" s="662">
        <v>1087900</v>
      </c>
      <c r="J25508" s="663">
        <v>19450000</v>
      </c>
      <c r="K25508" s="662">
        <v>1925550000000</v>
      </c>
    </row>
    <row r="25509" spans="3:11" x14ac:dyDescent="0.25">
      <c r="C25509" s="660">
        <v>45982</v>
      </c>
      <c r="D25509" s="661" t="s">
        <v>317</v>
      </c>
      <c r="E25509" s="662">
        <v>119000</v>
      </c>
      <c r="F25509" s="662">
        <v>117000</v>
      </c>
      <c r="G25509" s="662">
        <v>118000</v>
      </c>
      <c r="H25509" s="661">
        <v>4</v>
      </c>
      <c r="I25509" s="662">
        <v>476000</v>
      </c>
      <c r="J25509" s="663">
        <v>15000000</v>
      </c>
      <c r="K25509" s="662">
        <v>1770000000000</v>
      </c>
    </row>
    <row r="25510" spans="3:11" x14ac:dyDescent="0.25">
      <c r="C25510" s="660">
        <v>45982</v>
      </c>
      <c r="D25510" s="661" t="s">
        <v>317</v>
      </c>
      <c r="E25510" s="662">
        <v>119000</v>
      </c>
      <c r="F25510" s="662">
        <v>117000</v>
      </c>
      <c r="G25510" s="662">
        <v>118000</v>
      </c>
      <c r="H25510" s="661">
        <v>5</v>
      </c>
      <c r="I25510" s="662">
        <v>595000</v>
      </c>
      <c r="J25510" s="663">
        <v>15000000</v>
      </c>
      <c r="K25510" s="662">
        <v>1770000000000</v>
      </c>
    </row>
    <row r="25511" spans="3:11" x14ac:dyDescent="0.25">
      <c r="C25511" s="660">
        <v>45982</v>
      </c>
      <c r="D25511" s="661" t="s">
        <v>312</v>
      </c>
      <c r="E25511" s="662">
        <v>24400</v>
      </c>
      <c r="F25511" s="662">
        <v>24450</v>
      </c>
      <c r="G25511" s="662">
        <v>24400</v>
      </c>
      <c r="H25511" s="661">
        <v>1</v>
      </c>
      <c r="I25511" s="662">
        <v>24400</v>
      </c>
      <c r="J25511" s="663">
        <v>20000000</v>
      </c>
      <c r="K25511" s="662">
        <v>488000000000</v>
      </c>
    </row>
    <row r="25512" spans="3:11" x14ac:dyDescent="0.25">
      <c r="C25512" s="660">
        <v>45982</v>
      </c>
      <c r="D25512" s="661" t="s">
        <v>1154</v>
      </c>
      <c r="E25512" s="662">
        <v>55000</v>
      </c>
      <c r="F25512" s="662">
        <v>52200</v>
      </c>
      <c r="G25512" s="662">
        <v>55000</v>
      </c>
      <c r="H25512" s="661">
        <v>3</v>
      </c>
      <c r="I25512" s="662">
        <v>165000</v>
      </c>
      <c r="J25512" s="663">
        <v>600000</v>
      </c>
      <c r="K25512" s="662">
        <v>33000000000</v>
      </c>
    </row>
    <row r="25513" spans="3:11" x14ac:dyDescent="0.25">
      <c r="C25513" s="660">
        <v>45982</v>
      </c>
      <c r="D25513" s="661" t="s">
        <v>317</v>
      </c>
      <c r="E25513" s="662">
        <v>119200</v>
      </c>
      <c r="F25513" s="662">
        <v>117000</v>
      </c>
      <c r="G25513" s="662">
        <v>118000</v>
      </c>
      <c r="H25513" s="661">
        <v>10</v>
      </c>
      <c r="I25513" s="662">
        <v>1192000</v>
      </c>
      <c r="J25513" s="663">
        <v>15000000</v>
      </c>
      <c r="K25513" s="662">
        <v>1770000000000</v>
      </c>
    </row>
    <row r="25514" spans="3:11" x14ac:dyDescent="0.25">
      <c r="C25514" s="660">
        <v>45982</v>
      </c>
      <c r="D25514" s="661" t="s">
        <v>317</v>
      </c>
      <c r="E25514" s="662">
        <v>119000</v>
      </c>
      <c r="F25514" s="662">
        <v>117000</v>
      </c>
      <c r="G25514" s="662">
        <v>118000</v>
      </c>
      <c r="H25514" s="661">
        <v>21</v>
      </c>
      <c r="I25514" s="662">
        <v>2499000</v>
      </c>
      <c r="J25514" s="663">
        <v>15000000</v>
      </c>
      <c r="K25514" s="662">
        <v>1770000000000</v>
      </c>
    </row>
    <row r="25515" spans="3:11" x14ac:dyDescent="0.25">
      <c r="C25515" s="660">
        <v>45982</v>
      </c>
      <c r="D25515" s="661" t="s">
        <v>317</v>
      </c>
      <c r="E25515" s="662">
        <v>119000</v>
      </c>
      <c r="F25515" s="662">
        <v>117000</v>
      </c>
      <c r="G25515" s="662">
        <v>118000</v>
      </c>
      <c r="H25515" s="661">
        <v>8</v>
      </c>
      <c r="I25515" s="662">
        <v>952000</v>
      </c>
      <c r="J25515" s="663">
        <v>15000000</v>
      </c>
      <c r="K25515" s="662">
        <v>1770000000000</v>
      </c>
    </row>
    <row r="25516" spans="3:11" x14ac:dyDescent="0.25">
      <c r="C25516" s="660">
        <v>45982</v>
      </c>
      <c r="D25516" s="661" t="s">
        <v>317</v>
      </c>
      <c r="E25516" s="662">
        <v>119100</v>
      </c>
      <c r="F25516" s="662">
        <v>117000</v>
      </c>
      <c r="G25516" s="662">
        <v>118000</v>
      </c>
      <c r="H25516" s="661">
        <v>20</v>
      </c>
      <c r="I25516" s="662">
        <v>2382000</v>
      </c>
      <c r="J25516" s="663">
        <v>15000000</v>
      </c>
      <c r="K25516" s="662">
        <v>1770000000000</v>
      </c>
    </row>
    <row r="25517" spans="3:11" x14ac:dyDescent="0.25">
      <c r="C25517" s="660">
        <v>45982</v>
      </c>
      <c r="D25517" s="661" t="s">
        <v>317</v>
      </c>
      <c r="E25517" s="662">
        <v>119000</v>
      </c>
      <c r="F25517" s="662">
        <v>117000</v>
      </c>
      <c r="G25517" s="662">
        <v>118000</v>
      </c>
      <c r="H25517" s="661">
        <v>19</v>
      </c>
      <c r="I25517" s="662">
        <v>2261000</v>
      </c>
      <c r="J25517" s="663">
        <v>15000000</v>
      </c>
      <c r="K25517" s="662">
        <v>1770000000000</v>
      </c>
    </row>
    <row r="25518" spans="3:11" x14ac:dyDescent="0.25">
      <c r="C25518" s="660">
        <v>45982</v>
      </c>
      <c r="D25518" s="661" t="s">
        <v>317</v>
      </c>
      <c r="E25518" s="662">
        <v>119500</v>
      </c>
      <c r="F25518" s="662">
        <v>117000</v>
      </c>
      <c r="G25518" s="662">
        <v>118000</v>
      </c>
      <c r="H25518" s="661">
        <v>1</v>
      </c>
      <c r="I25518" s="662">
        <v>119500</v>
      </c>
      <c r="J25518" s="663">
        <v>15000000</v>
      </c>
      <c r="K25518" s="662">
        <v>1770000000000</v>
      </c>
    </row>
    <row r="25519" spans="3:11" x14ac:dyDescent="0.25">
      <c r="C25519" s="660">
        <v>45982</v>
      </c>
      <c r="D25519" s="661" t="s">
        <v>317</v>
      </c>
      <c r="E25519" s="662">
        <v>119500</v>
      </c>
      <c r="F25519" s="662">
        <v>117000</v>
      </c>
      <c r="G25519" s="662">
        <v>118000</v>
      </c>
      <c r="H25519" s="661">
        <v>1100</v>
      </c>
      <c r="I25519" s="662">
        <v>131450000</v>
      </c>
      <c r="J25519" s="663">
        <v>15000000</v>
      </c>
      <c r="K25519" s="662">
        <v>1770000000000</v>
      </c>
    </row>
    <row r="25520" spans="3:11" x14ac:dyDescent="0.25">
      <c r="C25520" s="660">
        <v>45982</v>
      </c>
      <c r="D25520" s="661" t="s">
        <v>310</v>
      </c>
      <c r="E25520" s="662">
        <v>97000</v>
      </c>
      <c r="F25520" s="662">
        <v>98000</v>
      </c>
      <c r="G25520" s="662">
        <v>99000</v>
      </c>
      <c r="H25520" s="661">
        <v>2</v>
      </c>
      <c r="I25520" s="662">
        <v>194000</v>
      </c>
      <c r="J25520" s="663">
        <v>19450000</v>
      </c>
      <c r="K25520" s="662">
        <v>1925550000000</v>
      </c>
    </row>
    <row r="25521" spans="3:11" x14ac:dyDescent="0.25">
      <c r="C25521" s="660">
        <v>45982</v>
      </c>
      <c r="D25521" s="661" t="s">
        <v>310</v>
      </c>
      <c r="E25521" s="662">
        <v>97000</v>
      </c>
      <c r="F25521" s="662">
        <v>98000</v>
      </c>
      <c r="G25521" s="662">
        <v>99000</v>
      </c>
      <c r="H25521" s="661">
        <v>1</v>
      </c>
      <c r="I25521" s="662">
        <v>97000</v>
      </c>
      <c r="J25521" s="663">
        <v>19450000</v>
      </c>
      <c r="K25521" s="662">
        <v>1925550000000</v>
      </c>
    </row>
    <row r="25522" spans="3:11" x14ac:dyDescent="0.25">
      <c r="C25522" s="660">
        <v>45982</v>
      </c>
      <c r="D25522" s="661" t="s">
        <v>310</v>
      </c>
      <c r="E25522" s="662">
        <v>97000</v>
      </c>
      <c r="F25522" s="662">
        <v>98000</v>
      </c>
      <c r="G25522" s="662">
        <v>99000</v>
      </c>
      <c r="H25522" s="661">
        <v>10</v>
      </c>
      <c r="I25522" s="662">
        <v>970000</v>
      </c>
      <c r="J25522" s="663">
        <v>19450000</v>
      </c>
      <c r="K25522" s="662">
        <v>1925550000000</v>
      </c>
    </row>
    <row r="25523" spans="3:11" x14ac:dyDescent="0.25">
      <c r="C25523" s="660">
        <v>45982</v>
      </c>
      <c r="D25523" s="661" t="s">
        <v>310</v>
      </c>
      <c r="E25523" s="662">
        <v>97000</v>
      </c>
      <c r="F25523" s="662">
        <v>98000</v>
      </c>
      <c r="G25523" s="662">
        <v>99000</v>
      </c>
      <c r="H25523" s="661">
        <v>10</v>
      </c>
      <c r="I25523" s="662">
        <v>970000</v>
      </c>
      <c r="J25523" s="663">
        <v>19450000</v>
      </c>
      <c r="K25523" s="662">
        <v>1925550000000</v>
      </c>
    </row>
    <row r="25524" spans="3:11" x14ac:dyDescent="0.25">
      <c r="C25524" s="660">
        <v>45982</v>
      </c>
      <c r="D25524" s="661" t="s">
        <v>310</v>
      </c>
      <c r="E25524" s="662">
        <v>97000</v>
      </c>
      <c r="F25524" s="662">
        <v>98000</v>
      </c>
      <c r="G25524" s="662">
        <v>99000</v>
      </c>
      <c r="H25524" s="661">
        <v>40</v>
      </c>
      <c r="I25524" s="662">
        <v>3880000</v>
      </c>
      <c r="J25524" s="663">
        <v>19450000</v>
      </c>
      <c r="K25524" s="662">
        <v>1925550000000</v>
      </c>
    </row>
    <row r="25525" spans="3:11" x14ac:dyDescent="0.25">
      <c r="C25525" s="660">
        <v>45982</v>
      </c>
      <c r="D25525" s="661" t="s">
        <v>317</v>
      </c>
      <c r="E25525" s="662">
        <v>118000</v>
      </c>
      <c r="F25525" s="662">
        <v>117000</v>
      </c>
      <c r="G25525" s="662">
        <v>118000</v>
      </c>
      <c r="H25525" s="661">
        <v>6</v>
      </c>
      <c r="I25525" s="662">
        <v>708000</v>
      </c>
      <c r="J25525" s="663">
        <v>15000000</v>
      </c>
      <c r="K25525" s="662">
        <v>1770000000000</v>
      </c>
    </row>
    <row r="25526" spans="3:11" x14ac:dyDescent="0.25">
      <c r="C25526" s="660">
        <v>45982</v>
      </c>
      <c r="D25526" s="661" t="s">
        <v>317</v>
      </c>
      <c r="E25526" s="662">
        <v>119700</v>
      </c>
      <c r="F25526" s="662">
        <v>117000</v>
      </c>
      <c r="G25526" s="662">
        <v>118000</v>
      </c>
      <c r="H25526" s="661">
        <v>33</v>
      </c>
      <c r="I25526" s="662">
        <v>3950100</v>
      </c>
      <c r="J25526" s="663">
        <v>15000000</v>
      </c>
      <c r="K25526" s="662">
        <v>1770000000000</v>
      </c>
    </row>
    <row r="25527" spans="3:11" x14ac:dyDescent="0.25">
      <c r="C25527" s="660">
        <v>45982</v>
      </c>
      <c r="D25527" s="661" t="s">
        <v>310</v>
      </c>
      <c r="E25527" s="662">
        <v>97000</v>
      </c>
      <c r="F25527" s="662">
        <v>98000</v>
      </c>
      <c r="G25527" s="662">
        <v>99000</v>
      </c>
      <c r="H25527" s="661">
        <v>4</v>
      </c>
      <c r="I25527" s="662">
        <v>388000</v>
      </c>
      <c r="J25527" s="663">
        <v>19450000</v>
      </c>
      <c r="K25527" s="662">
        <v>1925550000000</v>
      </c>
    </row>
    <row r="25528" spans="3:11" x14ac:dyDescent="0.25">
      <c r="C25528" s="660">
        <v>45982</v>
      </c>
      <c r="D25528" s="661" t="s">
        <v>310</v>
      </c>
      <c r="E25528" s="662">
        <v>97000</v>
      </c>
      <c r="F25528" s="662">
        <v>98000</v>
      </c>
      <c r="G25528" s="662">
        <v>99000</v>
      </c>
      <c r="H25528" s="661">
        <v>5</v>
      </c>
      <c r="I25528" s="662">
        <v>485000</v>
      </c>
      <c r="J25528" s="663">
        <v>19450000</v>
      </c>
      <c r="K25528" s="662">
        <v>1925550000000</v>
      </c>
    </row>
    <row r="25529" spans="3:11" x14ac:dyDescent="0.25">
      <c r="C25529" s="660">
        <v>45982</v>
      </c>
      <c r="D25529" s="661" t="s">
        <v>1155</v>
      </c>
      <c r="E25529" s="662">
        <v>36501</v>
      </c>
      <c r="F25529" s="662">
        <v>33500</v>
      </c>
      <c r="G25529" s="662">
        <v>36500</v>
      </c>
      <c r="H25529" s="661">
        <v>10</v>
      </c>
      <c r="I25529" s="662">
        <v>365010</v>
      </c>
      <c r="J25529" s="663">
        <v>2400000</v>
      </c>
      <c r="K25529" s="662">
        <v>87600000000</v>
      </c>
    </row>
    <row r="25530" spans="3:11" x14ac:dyDescent="0.25">
      <c r="C25530" s="660">
        <v>45982</v>
      </c>
      <c r="D25530" s="661" t="s">
        <v>312</v>
      </c>
      <c r="E25530" s="662">
        <v>24400</v>
      </c>
      <c r="F25530" s="662">
        <v>24450</v>
      </c>
      <c r="G25530" s="662">
        <v>24400</v>
      </c>
      <c r="H25530" s="661">
        <v>12</v>
      </c>
      <c r="I25530" s="662">
        <v>292800</v>
      </c>
      <c r="J25530" s="663">
        <v>20000000</v>
      </c>
      <c r="K25530" s="662">
        <v>488000000000</v>
      </c>
    </row>
    <row r="25531" spans="3:11" x14ac:dyDescent="0.25">
      <c r="C25531" s="660">
        <v>45982</v>
      </c>
      <c r="D25531" s="661" t="s">
        <v>312</v>
      </c>
      <c r="E25531" s="662">
        <v>24400</v>
      </c>
      <c r="F25531" s="662">
        <v>24450</v>
      </c>
      <c r="G25531" s="662">
        <v>24400</v>
      </c>
      <c r="H25531" s="661">
        <v>3</v>
      </c>
      <c r="I25531" s="662">
        <v>73200</v>
      </c>
      <c r="J25531" s="663">
        <v>20000000</v>
      </c>
      <c r="K25531" s="662">
        <v>488000000000</v>
      </c>
    </row>
    <row r="25532" spans="3:11" x14ac:dyDescent="0.25">
      <c r="C25532" s="660">
        <v>45982</v>
      </c>
      <c r="D25532" s="661" t="s">
        <v>312</v>
      </c>
      <c r="E25532" s="662">
        <v>24400</v>
      </c>
      <c r="F25532" s="662">
        <v>24450</v>
      </c>
      <c r="G25532" s="662">
        <v>24400</v>
      </c>
      <c r="H25532" s="661">
        <v>1</v>
      </c>
      <c r="I25532" s="662">
        <v>24400</v>
      </c>
      <c r="J25532" s="663">
        <v>20000000</v>
      </c>
      <c r="K25532" s="662">
        <v>488000000000</v>
      </c>
    </row>
    <row r="25533" spans="3:11" x14ac:dyDescent="0.25">
      <c r="C25533" s="660">
        <v>45982</v>
      </c>
      <c r="D25533" s="661" t="s">
        <v>310</v>
      </c>
      <c r="E25533" s="662">
        <v>100000</v>
      </c>
      <c r="F25533" s="662">
        <v>98000</v>
      </c>
      <c r="G25533" s="662">
        <v>99000</v>
      </c>
      <c r="H25533" s="661">
        <v>5</v>
      </c>
      <c r="I25533" s="662">
        <v>500000</v>
      </c>
      <c r="J25533" s="663">
        <v>19450000</v>
      </c>
      <c r="K25533" s="662">
        <v>1925550000000</v>
      </c>
    </row>
    <row r="25534" spans="3:11" x14ac:dyDescent="0.25">
      <c r="C25534" s="660">
        <v>45982</v>
      </c>
      <c r="D25534" s="661" t="s">
        <v>310</v>
      </c>
      <c r="E25534" s="662">
        <v>100500</v>
      </c>
      <c r="F25534" s="662">
        <v>98000</v>
      </c>
      <c r="G25534" s="662">
        <v>99000</v>
      </c>
      <c r="H25534" s="661">
        <v>11</v>
      </c>
      <c r="I25534" s="662">
        <v>1105500</v>
      </c>
      <c r="J25534" s="663">
        <v>19450000</v>
      </c>
      <c r="K25534" s="662">
        <v>1925550000000</v>
      </c>
    </row>
    <row r="25535" spans="3:11" x14ac:dyDescent="0.25">
      <c r="C25535" s="660">
        <v>45982</v>
      </c>
      <c r="D25535" s="661" t="s">
        <v>310</v>
      </c>
      <c r="E25535" s="662">
        <v>98900</v>
      </c>
      <c r="F25535" s="662">
        <v>98000</v>
      </c>
      <c r="G25535" s="662">
        <v>99000</v>
      </c>
      <c r="H25535" s="661">
        <v>13</v>
      </c>
      <c r="I25535" s="662">
        <v>1285700</v>
      </c>
      <c r="J25535" s="663">
        <v>19450000</v>
      </c>
      <c r="K25535" s="662">
        <v>1925550000000</v>
      </c>
    </row>
    <row r="25536" spans="3:11" x14ac:dyDescent="0.25">
      <c r="C25536" s="660">
        <v>45982</v>
      </c>
      <c r="D25536" s="661" t="s">
        <v>310</v>
      </c>
      <c r="E25536" s="662">
        <v>99000</v>
      </c>
      <c r="F25536" s="662">
        <v>98000</v>
      </c>
      <c r="G25536" s="662">
        <v>99000</v>
      </c>
      <c r="H25536" s="661">
        <v>96</v>
      </c>
      <c r="I25536" s="662">
        <v>9504000</v>
      </c>
      <c r="J25536" s="663">
        <v>19450000</v>
      </c>
      <c r="K25536" s="662">
        <v>1925550000000</v>
      </c>
    </row>
    <row r="25537" spans="3:11" x14ac:dyDescent="0.25">
      <c r="C25537" s="660">
        <v>45982</v>
      </c>
      <c r="D25537" s="661" t="s">
        <v>310</v>
      </c>
      <c r="E25537" s="662">
        <v>99000</v>
      </c>
      <c r="F25537" s="662">
        <v>98000</v>
      </c>
      <c r="G25537" s="662">
        <v>99000</v>
      </c>
      <c r="H25537" s="661">
        <v>16</v>
      </c>
      <c r="I25537" s="662">
        <v>1584000</v>
      </c>
      <c r="J25537" s="663">
        <v>19450000</v>
      </c>
      <c r="K25537" s="662">
        <v>1925550000000</v>
      </c>
    </row>
    <row r="25538" spans="3:11" x14ac:dyDescent="0.25">
      <c r="C25538" s="660">
        <v>45982</v>
      </c>
      <c r="D25538" s="661" t="s">
        <v>310</v>
      </c>
      <c r="E25538" s="662">
        <v>97000</v>
      </c>
      <c r="F25538" s="662">
        <v>98000</v>
      </c>
      <c r="G25538" s="662">
        <v>99000</v>
      </c>
      <c r="H25538" s="661">
        <v>58</v>
      </c>
      <c r="I25538" s="662">
        <v>5626000</v>
      </c>
      <c r="J25538" s="663">
        <v>19450000</v>
      </c>
      <c r="K25538" s="662">
        <v>1925550000000</v>
      </c>
    </row>
    <row r="25539" spans="3:11" x14ac:dyDescent="0.25">
      <c r="C25539" s="660">
        <v>45982</v>
      </c>
      <c r="D25539" s="661" t="s">
        <v>310</v>
      </c>
      <c r="E25539" s="662">
        <v>99000</v>
      </c>
      <c r="F25539" s="662">
        <v>98000</v>
      </c>
      <c r="G25539" s="662">
        <v>99000</v>
      </c>
      <c r="H25539" s="661">
        <v>1</v>
      </c>
      <c r="I25539" s="662">
        <v>99000</v>
      </c>
      <c r="J25539" s="663">
        <v>19450000</v>
      </c>
      <c r="K25539" s="662">
        <v>1925550000000</v>
      </c>
    </row>
    <row r="25540" spans="3:11" x14ac:dyDescent="0.25">
      <c r="C25540" s="660">
        <v>45982</v>
      </c>
      <c r="D25540" s="661" t="s">
        <v>1155</v>
      </c>
      <c r="E25540" s="662">
        <v>36500</v>
      </c>
      <c r="F25540" s="662">
        <v>33500</v>
      </c>
      <c r="G25540" s="662">
        <v>36500</v>
      </c>
      <c r="H25540" s="661">
        <v>1</v>
      </c>
      <c r="I25540" s="662">
        <v>36500</v>
      </c>
      <c r="J25540" s="663">
        <v>2400000</v>
      </c>
      <c r="K25540" s="662">
        <v>87600000000</v>
      </c>
    </row>
    <row r="25541" spans="3:11" x14ac:dyDescent="0.25">
      <c r="C25541" s="660">
        <v>45982</v>
      </c>
      <c r="D25541" s="661" t="s">
        <v>1155</v>
      </c>
      <c r="E25541" s="662">
        <v>36501</v>
      </c>
      <c r="F25541" s="662">
        <v>33500</v>
      </c>
      <c r="G25541" s="662">
        <v>36500</v>
      </c>
      <c r="H25541" s="661">
        <v>1</v>
      </c>
      <c r="I25541" s="662">
        <v>36501</v>
      </c>
      <c r="J25541" s="663">
        <v>2400000</v>
      </c>
      <c r="K25541" s="662">
        <v>87600000000</v>
      </c>
    </row>
    <row r="25542" spans="3:11" x14ac:dyDescent="0.25">
      <c r="C25542" s="660">
        <v>45982</v>
      </c>
      <c r="D25542" s="661" t="s">
        <v>312</v>
      </c>
      <c r="E25542" s="662">
        <v>24400</v>
      </c>
      <c r="F25542" s="662">
        <v>24450</v>
      </c>
      <c r="G25542" s="662">
        <v>24400</v>
      </c>
      <c r="H25542" s="661">
        <v>1</v>
      </c>
      <c r="I25542" s="662">
        <v>24400</v>
      </c>
      <c r="J25542" s="663">
        <v>20000000</v>
      </c>
      <c r="K25542" s="662">
        <v>488000000000</v>
      </c>
    </row>
    <row r="25543" spans="3:11" x14ac:dyDescent="0.25">
      <c r="C25543" s="660">
        <v>45982</v>
      </c>
      <c r="D25543" s="661" t="s">
        <v>1155</v>
      </c>
      <c r="E25543" s="662">
        <v>36501</v>
      </c>
      <c r="F25543" s="662">
        <v>33500</v>
      </c>
      <c r="G25543" s="662">
        <v>36500</v>
      </c>
      <c r="H25543" s="661">
        <v>1</v>
      </c>
      <c r="I25543" s="662">
        <v>36501</v>
      </c>
      <c r="J25543" s="663">
        <v>2400000</v>
      </c>
      <c r="K25543" s="662">
        <v>87600000000</v>
      </c>
    </row>
    <row r="25544" spans="3:11" x14ac:dyDescent="0.25">
      <c r="C25544" s="660">
        <v>45982</v>
      </c>
      <c r="D25544" s="661" t="s">
        <v>1155</v>
      </c>
      <c r="E25544" s="662">
        <v>36500</v>
      </c>
      <c r="F25544" s="662">
        <v>33500</v>
      </c>
      <c r="G25544" s="662">
        <v>36500</v>
      </c>
      <c r="H25544" s="661">
        <v>1</v>
      </c>
      <c r="I25544" s="662">
        <v>36500</v>
      </c>
      <c r="J25544" s="663">
        <v>2400000</v>
      </c>
      <c r="K25544" s="662">
        <v>87600000000</v>
      </c>
    </row>
    <row r="25545" spans="3:11" x14ac:dyDescent="0.25">
      <c r="C25545" s="660">
        <v>45982</v>
      </c>
      <c r="D25545" s="661" t="s">
        <v>317</v>
      </c>
      <c r="E25545" s="662">
        <v>118000</v>
      </c>
      <c r="F25545" s="662">
        <v>117000</v>
      </c>
      <c r="G25545" s="662">
        <v>118000</v>
      </c>
      <c r="H25545" s="661">
        <v>1</v>
      </c>
      <c r="I25545" s="662">
        <v>118000</v>
      </c>
      <c r="J25545" s="663">
        <v>15000000</v>
      </c>
      <c r="K25545" s="662">
        <v>1770000000000</v>
      </c>
    </row>
    <row r="25546" spans="3:11" x14ac:dyDescent="0.25">
      <c r="C25546" s="660">
        <v>45982</v>
      </c>
      <c r="D25546" s="661" t="s">
        <v>317</v>
      </c>
      <c r="E25546" s="662">
        <v>118000</v>
      </c>
      <c r="F25546" s="662">
        <v>117000</v>
      </c>
      <c r="G25546" s="662">
        <v>118000</v>
      </c>
      <c r="H25546" s="661">
        <v>61</v>
      </c>
      <c r="I25546" s="662">
        <v>7198000</v>
      </c>
      <c r="J25546" s="663">
        <v>15000000</v>
      </c>
      <c r="K25546" s="662">
        <v>1770000000000</v>
      </c>
    </row>
    <row r="25547" spans="3:11" x14ac:dyDescent="0.25">
      <c r="C25547" s="660">
        <v>45987</v>
      </c>
      <c r="D25547" s="661" t="s">
        <v>310</v>
      </c>
      <c r="E25547" s="662">
        <v>100500</v>
      </c>
      <c r="F25547" s="662">
        <v>99000</v>
      </c>
      <c r="G25547" s="662">
        <v>95001</v>
      </c>
      <c r="H25547" s="661">
        <v>1</v>
      </c>
      <c r="I25547" s="662">
        <v>100500</v>
      </c>
      <c r="J25547" s="663">
        <v>19450000</v>
      </c>
      <c r="K25547" s="662">
        <v>1847769450000</v>
      </c>
    </row>
    <row r="25548" spans="3:11" x14ac:dyDescent="0.25">
      <c r="C25548" s="660">
        <v>45987</v>
      </c>
      <c r="D25548" s="661" t="s">
        <v>310</v>
      </c>
      <c r="E25548" s="662">
        <v>100500</v>
      </c>
      <c r="F25548" s="662">
        <v>99000</v>
      </c>
      <c r="G25548" s="662">
        <v>95001</v>
      </c>
      <c r="H25548" s="661">
        <v>3</v>
      </c>
      <c r="I25548" s="662">
        <v>301500</v>
      </c>
      <c r="J25548" s="663">
        <v>19450000</v>
      </c>
      <c r="K25548" s="662">
        <v>1847769450000</v>
      </c>
    </row>
    <row r="25549" spans="3:11" x14ac:dyDescent="0.25">
      <c r="C25549" s="660">
        <v>45987</v>
      </c>
      <c r="D25549" s="661" t="s">
        <v>1154</v>
      </c>
      <c r="E25549" s="662">
        <v>55000</v>
      </c>
      <c r="F25549" s="662">
        <v>55000</v>
      </c>
      <c r="G25549" s="662">
        <v>55000</v>
      </c>
      <c r="H25549" s="661">
        <v>1</v>
      </c>
      <c r="I25549" s="662">
        <v>55000</v>
      </c>
      <c r="J25549" s="663">
        <v>600000</v>
      </c>
      <c r="K25549" s="662">
        <v>33000000000</v>
      </c>
    </row>
    <row r="25550" spans="3:11" x14ac:dyDescent="0.25">
      <c r="C25550" s="660">
        <v>45987</v>
      </c>
      <c r="D25550" s="661" t="s">
        <v>1154</v>
      </c>
      <c r="E25550" s="662">
        <v>55000</v>
      </c>
      <c r="F25550" s="662">
        <v>55000</v>
      </c>
      <c r="G25550" s="662">
        <v>55000</v>
      </c>
      <c r="H25550" s="661">
        <v>2</v>
      </c>
      <c r="I25550" s="662">
        <v>110000</v>
      </c>
      <c r="J25550" s="663">
        <v>600000</v>
      </c>
      <c r="K25550" s="662">
        <v>33000000000</v>
      </c>
    </row>
    <row r="25551" spans="3:11" x14ac:dyDescent="0.25">
      <c r="C25551" s="660">
        <v>45987</v>
      </c>
      <c r="D25551" s="661" t="s">
        <v>1154</v>
      </c>
      <c r="E25551" s="662">
        <v>55000</v>
      </c>
      <c r="F25551" s="662">
        <v>55000</v>
      </c>
      <c r="G25551" s="662">
        <v>55000</v>
      </c>
      <c r="H25551" s="661">
        <v>2</v>
      </c>
      <c r="I25551" s="662">
        <v>110000</v>
      </c>
      <c r="J25551" s="663">
        <v>600000</v>
      </c>
      <c r="K25551" s="662">
        <v>33000000000</v>
      </c>
    </row>
    <row r="25552" spans="3:11" x14ac:dyDescent="0.25">
      <c r="C25552" s="660">
        <v>45987</v>
      </c>
      <c r="D25552" s="661" t="s">
        <v>1154</v>
      </c>
      <c r="E25552" s="662">
        <v>55000</v>
      </c>
      <c r="F25552" s="662">
        <v>55000</v>
      </c>
      <c r="G25552" s="662">
        <v>55000</v>
      </c>
      <c r="H25552" s="661">
        <v>1</v>
      </c>
      <c r="I25552" s="662">
        <v>55000</v>
      </c>
      <c r="J25552" s="663">
        <v>600000</v>
      </c>
      <c r="K25552" s="662">
        <v>33000000000</v>
      </c>
    </row>
    <row r="25553" spans="3:11" x14ac:dyDescent="0.25">
      <c r="C25553" s="660">
        <v>45987</v>
      </c>
      <c r="D25553" s="661" t="s">
        <v>312</v>
      </c>
      <c r="E25553" s="662">
        <v>24400</v>
      </c>
      <c r="F25553" s="662">
        <v>24400</v>
      </c>
      <c r="G25553" s="662">
        <v>24500</v>
      </c>
      <c r="H25553" s="661">
        <v>10</v>
      </c>
      <c r="I25553" s="662">
        <v>244000</v>
      </c>
      <c r="J25553" s="663">
        <v>20000000</v>
      </c>
      <c r="K25553" s="662">
        <v>490000000000</v>
      </c>
    </row>
    <row r="25554" spans="3:11" x14ac:dyDescent="0.25">
      <c r="C25554" s="660">
        <v>45987</v>
      </c>
      <c r="D25554" s="661" t="s">
        <v>312</v>
      </c>
      <c r="E25554" s="662">
        <v>24400</v>
      </c>
      <c r="F25554" s="662">
        <v>24400</v>
      </c>
      <c r="G25554" s="662">
        <v>24500</v>
      </c>
      <c r="H25554" s="661">
        <v>2</v>
      </c>
      <c r="I25554" s="662">
        <v>48800</v>
      </c>
      <c r="J25554" s="663">
        <v>20000000</v>
      </c>
      <c r="K25554" s="662">
        <v>490000000000</v>
      </c>
    </row>
    <row r="25555" spans="3:11" x14ac:dyDescent="0.25">
      <c r="C25555" s="660">
        <v>45987</v>
      </c>
      <c r="D25555" s="661" t="s">
        <v>312</v>
      </c>
      <c r="E25555" s="662">
        <v>24400</v>
      </c>
      <c r="F25555" s="662">
        <v>24400</v>
      </c>
      <c r="G25555" s="662">
        <v>24500</v>
      </c>
      <c r="H25555" s="661">
        <v>23</v>
      </c>
      <c r="I25555" s="662">
        <v>561200</v>
      </c>
      <c r="J25555" s="663">
        <v>20000000</v>
      </c>
      <c r="K25555" s="662">
        <v>490000000000</v>
      </c>
    </row>
    <row r="25556" spans="3:11" x14ac:dyDescent="0.25">
      <c r="C25556" s="660">
        <v>45987</v>
      </c>
      <c r="D25556" s="661" t="s">
        <v>312</v>
      </c>
      <c r="E25556" s="662">
        <v>24400</v>
      </c>
      <c r="F25556" s="662">
        <v>24400</v>
      </c>
      <c r="G25556" s="662">
        <v>24500</v>
      </c>
      <c r="H25556" s="661">
        <v>5</v>
      </c>
      <c r="I25556" s="662">
        <v>122000</v>
      </c>
      <c r="J25556" s="663">
        <v>20000000</v>
      </c>
      <c r="K25556" s="662">
        <v>490000000000</v>
      </c>
    </row>
    <row r="25557" spans="3:11" x14ac:dyDescent="0.25">
      <c r="C25557" s="660">
        <v>45987</v>
      </c>
      <c r="D25557" s="661" t="s">
        <v>312</v>
      </c>
      <c r="E25557" s="662">
        <v>24400</v>
      </c>
      <c r="F25557" s="662">
        <v>24400</v>
      </c>
      <c r="G25557" s="662">
        <v>24500</v>
      </c>
      <c r="H25557" s="661">
        <v>2</v>
      </c>
      <c r="I25557" s="662">
        <v>48800</v>
      </c>
      <c r="J25557" s="663">
        <v>20000000</v>
      </c>
      <c r="K25557" s="662">
        <v>490000000000</v>
      </c>
    </row>
    <row r="25558" spans="3:11" x14ac:dyDescent="0.25">
      <c r="C25558" s="660">
        <v>45987</v>
      </c>
      <c r="D25558" s="661" t="s">
        <v>312</v>
      </c>
      <c r="E25558" s="662">
        <v>24400</v>
      </c>
      <c r="F25558" s="662">
        <v>24400</v>
      </c>
      <c r="G25558" s="662">
        <v>24500</v>
      </c>
      <c r="H25558" s="661">
        <v>1</v>
      </c>
      <c r="I25558" s="662">
        <v>24400</v>
      </c>
      <c r="J25558" s="663">
        <v>20000000</v>
      </c>
      <c r="K25558" s="662">
        <v>490000000000</v>
      </c>
    </row>
    <row r="25559" spans="3:11" x14ac:dyDescent="0.25">
      <c r="C25559" s="660">
        <v>45987</v>
      </c>
      <c r="D25559" s="661" t="s">
        <v>312</v>
      </c>
      <c r="E25559" s="662">
        <v>24400</v>
      </c>
      <c r="F25559" s="662">
        <v>24400</v>
      </c>
      <c r="G25559" s="662">
        <v>24500</v>
      </c>
      <c r="H25559" s="661">
        <v>1</v>
      </c>
      <c r="I25559" s="662">
        <v>24400</v>
      </c>
      <c r="J25559" s="663">
        <v>20000000</v>
      </c>
      <c r="K25559" s="662">
        <v>490000000000</v>
      </c>
    </row>
    <row r="25560" spans="3:11" x14ac:dyDescent="0.25">
      <c r="C25560" s="660">
        <v>45987</v>
      </c>
      <c r="D25560" s="661" t="s">
        <v>312</v>
      </c>
      <c r="E25560" s="662">
        <v>24400</v>
      </c>
      <c r="F25560" s="662">
        <v>24400</v>
      </c>
      <c r="G25560" s="662">
        <v>24500</v>
      </c>
      <c r="H25560" s="661">
        <v>6</v>
      </c>
      <c r="I25560" s="662">
        <v>146400</v>
      </c>
      <c r="J25560" s="663">
        <v>20000000</v>
      </c>
      <c r="K25560" s="662">
        <v>490000000000</v>
      </c>
    </row>
    <row r="25561" spans="3:11" x14ac:dyDescent="0.25">
      <c r="C25561" s="660">
        <v>45987</v>
      </c>
      <c r="D25561" s="661" t="s">
        <v>312</v>
      </c>
      <c r="E25561" s="662">
        <v>24400</v>
      </c>
      <c r="F25561" s="662">
        <v>24400</v>
      </c>
      <c r="G25561" s="662">
        <v>24500</v>
      </c>
      <c r="H25561" s="661">
        <v>3</v>
      </c>
      <c r="I25561" s="662">
        <v>73200</v>
      </c>
      <c r="J25561" s="663">
        <v>20000000</v>
      </c>
      <c r="K25561" s="662">
        <v>490000000000</v>
      </c>
    </row>
    <row r="25562" spans="3:11" x14ac:dyDescent="0.25">
      <c r="C25562" s="660">
        <v>45987</v>
      </c>
      <c r="D25562" s="661" t="s">
        <v>312</v>
      </c>
      <c r="E25562" s="662">
        <v>24400</v>
      </c>
      <c r="F25562" s="662">
        <v>24400</v>
      </c>
      <c r="G25562" s="662">
        <v>24500</v>
      </c>
      <c r="H25562" s="661">
        <v>4</v>
      </c>
      <c r="I25562" s="662">
        <v>97600</v>
      </c>
      <c r="J25562" s="663">
        <v>20000000</v>
      </c>
      <c r="K25562" s="662">
        <v>490000000000</v>
      </c>
    </row>
    <row r="25563" spans="3:11" x14ac:dyDescent="0.25">
      <c r="C25563" s="660">
        <v>45987</v>
      </c>
      <c r="D25563" s="661" t="s">
        <v>1155</v>
      </c>
      <c r="E25563" s="662">
        <v>36500</v>
      </c>
      <c r="F25563" s="662">
        <v>36500</v>
      </c>
      <c r="G25563" s="662">
        <v>35980</v>
      </c>
      <c r="H25563" s="661">
        <v>4</v>
      </c>
      <c r="I25563" s="662">
        <v>146000</v>
      </c>
      <c r="J25563" s="663">
        <v>2400000</v>
      </c>
      <c r="K25563" s="662">
        <v>86352000000</v>
      </c>
    </row>
    <row r="25564" spans="3:11" x14ac:dyDescent="0.25">
      <c r="C25564" s="660">
        <v>45987</v>
      </c>
      <c r="D25564" s="661" t="s">
        <v>1155</v>
      </c>
      <c r="E25564" s="662">
        <v>36500</v>
      </c>
      <c r="F25564" s="662">
        <v>36500</v>
      </c>
      <c r="G25564" s="662">
        <v>35980</v>
      </c>
      <c r="H25564" s="661">
        <v>1</v>
      </c>
      <c r="I25564" s="662">
        <v>36500</v>
      </c>
      <c r="J25564" s="663">
        <v>2400000</v>
      </c>
      <c r="K25564" s="662">
        <v>86352000000</v>
      </c>
    </row>
    <row r="25565" spans="3:11" x14ac:dyDescent="0.25">
      <c r="C25565" s="660">
        <v>45987</v>
      </c>
      <c r="D25565" s="661" t="s">
        <v>317</v>
      </c>
      <c r="E25565" s="662">
        <v>116200</v>
      </c>
      <c r="F25565" s="662">
        <v>118000</v>
      </c>
      <c r="G25565" s="662">
        <v>119000</v>
      </c>
      <c r="H25565" s="661">
        <v>7</v>
      </c>
      <c r="I25565" s="662">
        <v>813400</v>
      </c>
      <c r="J25565" s="663">
        <v>15000000</v>
      </c>
      <c r="K25565" s="662">
        <v>1785000000000</v>
      </c>
    </row>
    <row r="25566" spans="3:11" x14ac:dyDescent="0.25">
      <c r="C25566" s="660">
        <v>45987</v>
      </c>
      <c r="D25566" s="661" t="s">
        <v>317</v>
      </c>
      <c r="E25566" s="662">
        <v>116200</v>
      </c>
      <c r="F25566" s="662">
        <v>118000</v>
      </c>
      <c r="G25566" s="662">
        <v>119000</v>
      </c>
      <c r="H25566" s="661">
        <v>7</v>
      </c>
      <c r="I25566" s="662">
        <v>813400</v>
      </c>
      <c r="J25566" s="663">
        <v>15000000</v>
      </c>
      <c r="K25566" s="662">
        <v>1785000000000</v>
      </c>
    </row>
    <row r="25567" spans="3:11" x14ac:dyDescent="0.25">
      <c r="C25567" s="660">
        <v>45987</v>
      </c>
      <c r="D25567" s="661" t="s">
        <v>1154</v>
      </c>
      <c r="E25567" s="662">
        <v>55000</v>
      </c>
      <c r="F25567" s="662">
        <v>55000</v>
      </c>
      <c r="G25567" s="662">
        <v>55000</v>
      </c>
      <c r="H25567" s="661">
        <v>184</v>
      </c>
      <c r="I25567" s="662">
        <v>10120000</v>
      </c>
      <c r="J25567" s="663">
        <v>600000</v>
      </c>
      <c r="K25567" s="662">
        <v>33000000000</v>
      </c>
    </row>
    <row r="25568" spans="3:11" x14ac:dyDescent="0.25">
      <c r="C25568" s="660">
        <v>45987</v>
      </c>
      <c r="D25568" s="661" t="s">
        <v>312</v>
      </c>
      <c r="E25568" s="662">
        <v>24400</v>
      </c>
      <c r="F25568" s="662">
        <v>24400</v>
      </c>
      <c r="G25568" s="662">
        <v>24500</v>
      </c>
      <c r="H25568" s="661">
        <v>3</v>
      </c>
      <c r="I25568" s="662">
        <v>73200</v>
      </c>
      <c r="J25568" s="663">
        <v>20000000</v>
      </c>
      <c r="K25568" s="662">
        <v>490000000000</v>
      </c>
    </row>
    <row r="25569" spans="3:11" x14ac:dyDescent="0.25">
      <c r="C25569" s="660">
        <v>45987</v>
      </c>
      <c r="D25569" s="661" t="s">
        <v>1155</v>
      </c>
      <c r="E25569" s="662">
        <v>36500</v>
      </c>
      <c r="F25569" s="662">
        <v>36500</v>
      </c>
      <c r="G25569" s="662">
        <v>35980</v>
      </c>
      <c r="H25569" s="661">
        <v>10</v>
      </c>
      <c r="I25569" s="662">
        <v>365000</v>
      </c>
      <c r="J25569" s="663">
        <v>2400000</v>
      </c>
      <c r="K25569" s="662">
        <v>86352000000</v>
      </c>
    </row>
    <row r="25570" spans="3:11" x14ac:dyDescent="0.25">
      <c r="C25570" s="660">
        <v>45987</v>
      </c>
      <c r="D25570" s="661" t="s">
        <v>1155</v>
      </c>
      <c r="E25570" s="662">
        <v>36500</v>
      </c>
      <c r="F25570" s="662">
        <v>36500</v>
      </c>
      <c r="G25570" s="662">
        <v>35980</v>
      </c>
      <c r="H25570" s="661">
        <v>5</v>
      </c>
      <c r="I25570" s="662">
        <v>182500</v>
      </c>
      <c r="J25570" s="663">
        <v>2400000</v>
      </c>
      <c r="K25570" s="662">
        <v>86352000000</v>
      </c>
    </row>
    <row r="25571" spans="3:11" x14ac:dyDescent="0.25">
      <c r="C25571" s="660">
        <v>45987</v>
      </c>
      <c r="D25571" s="661" t="s">
        <v>1155</v>
      </c>
      <c r="E25571" s="662">
        <v>36500</v>
      </c>
      <c r="F25571" s="662">
        <v>36500</v>
      </c>
      <c r="G25571" s="662">
        <v>35980</v>
      </c>
      <c r="H25571" s="661">
        <v>1</v>
      </c>
      <c r="I25571" s="662">
        <v>36500</v>
      </c>
      <c r="J25571" s="663">
        <v>2400000</v>
      </c>
      <c r="K25571" s="662">
        <v>86352000000</v>
      </c>
    </row>
    <row r="25572" spans="3:11" x14ac:dyDescent="0.25">
      <c r="C25572" s="660">
        <v>45987</v>
      </c>
      <c r="D25572" s="661" t="s">
        <v>1155</v>
      </c>
      <c r="E25572" s="662">
        <v>36500</v>
      </c>
      <c r="F25572" s="662">
        <v>36500</v>
      </c>
      <c r="G25572" s="662">
        <v>35980</v>
      </c>
      <c r="H25572" s="661">
        <v>4</v>
      </c>
      <c r="I25572" s="662">
        <v>146000</v>
      </c>
      <c r="J25572" s="663">
        <v>2400000</v>
      </c>
      <c r="K25572" s="662">
        <v>86352000000</v>
      </c>
    </row>
    <row r="25573" spans="3:11" x14ac:dyDescent="0.25">
      <c r="C25573" s="660">
        <v>45987</v>
      </c>
      <c r="D25573" s="661" t="s">
        <v>1155</v>
      </c>
      <c r="E25573" s="662">
        <v>36500</v>
      </c>
      <c r="F25573" s="662">
        <v>36500</v>
      </c>
      <c r="G25573" s="662">
        <v>35980</v>
      </c>
      <c r="H25573" s="661">
        <v>1</v>
      </c>
      <c r="I25573" s="662">
        <v>36500</v>
      </c>
      <c r="J25573" s="663">
        <v>2400000</v>
      </c>
      <c r="K25573" s="662">
        <v>86352000000</v>
      </c>
    </row>
    <row r="25574" spans="3:11" x14ac:dyDescent="0.25">
      <c r="C25574" s="660">
        <v>45987</v>
      </c>
      <c r="D25574" s="661" t="s">
        <v>1155</v>
      </c>
      <c r="E25574" s="662">
        <v>36500</v>
      </c>
      <c r="F25574" s="662">
        <v>36500</v>
      </c>
      <c r="G25574" s="662">
        <v>35980</v>
      </c>
      <c r="H25574" s="661">
        <v>6</v>
      </c>
      <c r="I25574" s="662">
        <v>219000</v>
      </c>
      <c r="J25574" s="663">
        <v>2400000</v>
      </c>
      <c r="K25574" s="662">
        <v>86352000000</v>
      </c>
    </row>
    <row r="25575" spans="3:11" x14ac:dyDescent="0.25">
      <c r="C25575" s="660">
        <v>45987</v>
      </c>
      <c r="D25575" s="661" t="s">
        <v>317</v>
      </c>
      <c r="E25575" s="662">
        <v>116200</v>
      </c>
      <c r="F25575" s="662">
        <v>118000</v>
      </c>
      <c r="G25575" s="662">
        <v>119000</v>
      </c>
      <c r="H25575" s="661">
        <v>1</v>
      </c>
      <c r="I25575" s="662">
        <v>116200</v>
      </c>
      <c r="J25575" s="663">
        <v>15000000</v>
      </c>
      <c r="K25575" s="662">
        <v>1785000000000</v>
      </c>
    </row>
    <row r="25576" spans="3:11" x14ac:dyDescent="0.25">
      <c r="C25576" s="660">
        <v>45987</v>
      </c>
      <c r="D25576" s="661" t="s">
        <v>317</v>
      </c>
      <c r="E25576" s="662">
        <v>116200</v>
      </c>
      <c r="F25576" s="662">
        <v>118000</v>
      </c>
      <c r="G25576" s="662">
        <v>119000</v>
      </c>
      <c r="H25576" s="661">
        <v>3</v>
      </c>
      <c r="I25576" s="662">
        <v>348600</v>
      </c>
      <c r="J25576" s="663">
        <v>15000000</v>
      </c>
      <c r="K25576" s="662">
        <v>1785000000000</v>
      </c>
    </row>
    <row r="25577" spans="3:11" x14ac:dyDescent="0.25">
      <c r="C25577" s="660">
        <v>45987</v>
      </c>
      <c r="D25577" s="661" t="s">
        <v>317</v>
      </c>
      <c r="E25577" s="662">
        <v>116200</v>
      </c>
      <c r="F25577" s="662">
        <v>118000</v>
      </c>
      <c r="G25577" s="662">
        <v>119000</v>
      </c>
      <c r="H25577" s="661">
        <v>2</v>
      </c>
      <c r="I25577" s="662">
        <v>232400</v>
      </c>
      <c r="J25577" s="663">
        <v>15000000</v>
      </c>
      <c r="K25577" s="662">
        <v>1785000000000</v>
      </c>
    </row>
    <row r="25578" spans="3:11" x14ac:dyDescent="0.25">
      <c r="C25578" s="660">
        <v>45987</v>
      </c>
      <c r="D25578" s="661" t="s">
        <v>317</v>
      </c>
      <c r="E25578" s="662">
        <v>116200</v>
      </c>
      <c r="F25578" s="662">
        <v>118000</v>
      </c>
      <c r="G25578" s="662">
        <v>119000</v>
      </c>
      <c r="H25578" s="661">
        <v>2</v>
      </c>
      <c r="I25578" s="662">
        <v>232400</v>
      </c>
      <c r="J25578" s="663">
        <v>15000000</v>
      </c>
      <c r="K25578" s="662">
        <v>1785000000000</v>
      </c>
    </row>
    <row r="25579" spans="3:11" x14ac:dyDescent="0.25">
      <c r="C25579" s="660">
        <v>45987</v>
      </c>
      <c r="D25579" s="661" t="s">
        <v>317</v>
      </c>
      <c r="E25579" s="662">
        <v>116200</v>
      </c>
      <c r="F25579" s="662">
        <v>118000</v>
      </c>
      <c r="G25579" s="662">
        <v>119000</v>
      </c>
      <c r="H25579" s="661">
        <v>1</v>
      </c>
      <c r="I25579" s="662">
        <v>116200</v>
      </c>
      <c r="J25579" s="663">
        <v>15000000</v>
      </c>
      <c r="K25579" s="662">
        <v>1785000000000</v>
      </c>
    </row>
    <row r="25580" spans="3:11" x14ac:dyDescent="0.25">
      <c r="C25580" s="660">
        <v>45987</v>
      </c>
      <c r="D25580" s="661" t="s">
        <v>317</v>
      </c>
      <c r="E25580" s="662">
        <v>116200</v>
      </c>
      <c r="F25580" s="662">
        <v>118000</v>
      </c>
      <c r="G25580" s="662">
        <v>119000</v>
      </c>
      <c r="H25580" s="661">
        <v>3</v>
      </c>
      <c r="I25580" s="662">
        <v>348600</v>
      </c>
      <c r="J25580" s="663">
        <v>15000000</v>
      </c>
      <c r="K25580" s="662">
        <v>1785000000000</v>
      </c>
    </row>
    <row r="25581" spans="3:11" x14ac:dyDescent="0.25">
      <c r="C25581" s="660">
        <v>45987</v>
      </c>
      <c r="D25581" s="661" t="s">
        <v>317</v>
      </c>
      <c r="E25581" s="662">
        <v>116200</v>
      </c>
      <c r="F25581" s="662">
        <v>118000</v>
      </c>
      <c r="G25581" s="662">
        <v>119000</v>
      </c>
      <c r="H25581" s="661">
        <v>2</v>
      </c>
      <c r="I25581" s="662">
        <v>232400</v>
      </c>
      <c r="J25581" s="663">
        <v>15000000</v>
      </c>
      <c r="K25581" s="662">
        <v>1785000000000</v>
      </c>
    </row>
    <row r="25582" spans="3:11" x14ac:dyDescent="0.25">
      <c r="C25582" s="660">
        <v>45987</v>
      </c>
      <c r="D25582" s="661" t="s">
        <v>317</v>
      </c>
      <c r="E25582" s="662">
        <v>116200</v>
      </c>
      <c r="F25582" s="662">
        <v>118000</v>
      </c>
      <c r="G25582" s="662">
        <v>119000</v>
      </c>
      <c r="H25582" s="661">
        <v>1</v>
      </c>
      <c r="I25582" s="662">
        <v>116200</v>
      </c>
      <c r="J25582" s="663">
        <v>15000000</v>
      </c>
      <c r="K25582" s="662">
        <v>1785000000000</v>
      </c>
    </row>
    <row r="25583" spans="3:11" x14ac:dyDescent="0.25">
      <c r="C25583" s="660">
        <v>45987</v>
      </c>
      <c r="D25583" s="661" t="s">
        <v>317</v>
      </c>
      <c r="E25583" s="662">
        <v>117000</v>
      </c>
      <c r="F25583" s="662">
        <v>118000</v>
      </c>
      <c r="G25583" s="662">
        <v>119000</v>
      </c>
      <c r="H25583" s="661">
        <v>1</v>
      </c>
      <c r="I25583" s="662">
        <v>117000</v>
      </c>
      <c r="J25583" s="663">
        <v>15000000</v>
      </c>
      <c r="K25583" s="662">
        <v>1785000000000</v>
      </c>
    </row>
    <row r="25584" spans="3:11" x14ac:dyDescent="0.25">
      <c r="C25584" s="660">
        <v>45987</v>
      </c>
      <c r="D25584" s="661" t="s">
        <v>317</v>
      </c>
      <c r="E25584" s="662">
        <v>117000</v>
      </c>
      <c r="F25584" s="662">
        <v>118000</v>
      </c>
      <c r="G25584" s="662">
        <v>119000</v>
      </c>
      <c r="H25584" s="661">
        <v>3</v>
      </c>
      <c r="I25584" s="662">
        <v>351000</v>
      </c>
      <c r="J25584" s="663">
        <v>15000000</v>
      </c>
      <c r="K25584" s="662">
        <v>1785000000000</v>
      </c>
    </row>
    <row r="25585" spans="3:11" x14ac:dyDescent="0.25">
      <c r="C25585" s="660">
        <v>45987</v>
      </c>
      <c r="D25585" s="661" t="s">
        <v>317</v>
      </c>
      <c r="E25585" s="662">
        <v>116200</v>
      </c>
      <c r="F25585" s="662">
        <v>118000</v>
      </c>
      <c r="G25585" s="662">
        <v>119000</v>
      </c>
      <c r="H25585" s="661">
        <v>5</v>
      </c>
      <c r="I25585" s="662">
        <v>581000</v>
      </c>
      <c r="J25585" s="663">
        <v>15000000</v>
      </c>
      <c r="K25585" s="662">
        <v>1785000000000</v>
      </c>
    </row>
    <row r="25586" spans="3:11" x14ac:dyDescent="0.25">
      <c r="C25586" s="660">
        <v>45987</v>
      </c>
      <c r="D25586" s="661" t="s">
        <v>317</v>
      </c>
      <c r="E25586" s="662">
        <v>116200</v>
      </c>
      <c r="F25586" s="662">
        <v>118000</v>
      </c>
      <c r="G25586" s="662">
        <v>119000</v>
      </c>
      <c r="H25586" s="661">
        <v>1</v>
      </c>
      <c r="I25586" s="662">
        <v>116200</v>
      </c>
      <c r="J25586" s="663">
        <v>15000000</v>
      </c>
      <c r="K25586" s="662">
        <v>1785000000000</v>
      </c>
    </row>
    <row r="25587" spans="3:11" x14ac:dyDescent="0.25">
      <c r="C25587" s="660">
        <v>45987</v>
      </c>
      <c r="D25587" s="661" t="s">
        <v>1155</v>
      </c>
      <c r="E25587" s="662">
        <v>36500</v>
      </c>
      <c r="F25587" s="662">
        <v>36500</v>
      </c>
      <c r="G25587" s="662">
        <v>35980</v>
      </c>
      <c r="H25587" s="661">
        <v>1</v>
      </c>
      <c r="I25587" s="662">
        <v>36500</v>
      </c>
      <c r="J25587" s="663">
        <v>2400000</v>
      </c>
      <c r="K25587" s="662">
        <v>86352000000</v>
      </c>
    </row>
    <row r="25588" spans="3:11" x14ac:dyDescent="0.25">
      <c r="C25588" s="660">
        <v>45987</v>
      </c>
      <c r="D25588" s="661" t="s">
        <v>317</v>
      </c>
      <c r="E25588" s="662">
        <v>116200</v>
      </c>
      <c r="F25588" s="662">
        <v>118000</v>
      </c>
      <c r="G25588" s="662">
        <v>119000</v>
      </c>
      <c r="H25588" s="661">
        <v>14</v>
      </c>
      <c r="I25588" s="662">
        <v>1626800</v>
      </c>
      <c r="J25588" s="663">
        <v>15000000</v>
      </c>
      <c r="K25588" s="662">
        <v>1785000000000</v>
      </c>
    </row>
    <row r="25589" spans="3:11" x14ac:dyDescent="0.25">
      <c r="C25589" s="660">
        <v>45987</v>
      </c>
      <c r="D25589" s="661" t="s">
        <v>317</v>
      </c>
      <c r="E25589" s="662">
        <v>117000</v>
      </c>
      <c r="F25589" s="662">
        <v>118000</v>
      </c>
      <c r="G25589" s="662">
        <v>119000</v>
      </c>
      <c r="H25589" s="661">
        <v>20</v>
      </c>
      <c r="I25589" s="662">
        <v>2340000</v>
      </c>
      <c r="J25589" s="663">
        <v>15000000</v>
      </c>
      <c r="K25589" s="662">
        <v>1785000000000</v>
      </c>
    </row>
    <row r="25590" spans="3:11" x14ac:dyDescent="0.25">
      <c r="C25590" s="660">
        <v>45987</v>
      </c>
      <c r="D25590" s="661" t="s">
        <v>317</v>
      </c>
      <c r="E25590" s="662">
        <v>116800</v>
      </c>
      <c r="F25590" s="662">
        <v>118000</v>
      </c>
      <c r="G25590" s="662">
        <v>119000</v>
      </c>
      <c r="H25590" s="661">
        <v>30</v>
      </c>
      <c r="I25590" s="662">
        <v>3504000</v>
      </c>
      <c r="J25590" s="663">
        <v>15000000</v>
      </c>
      <c r="K25590" s="662">
        <v>1785000000000</v>
      </c>
    </row>
    <row r="25591" spans="3:11" x14ac:dyDescent="0.25">
      <c r="C25591" s="660">
        <v>45987</v>
      </c>
      <c r="D25591" s="661" t="s">
        <v>317</v>
      </c>
      <c r="E25591" s="662">
        <v>117000</v>
      </c>
      <c r="F25591" s="662">
        <v>118000</v>
      </c>
      <c r="G25591" s="662">
        <v>119000</v>
      </c>
      <c r="H25591" s="661">
        <v>156</v>
      </c>
      <c r="I25591" s="662">
        <v>18252000</v>
      </c>
      <c r="J25591" s="663">
        <v>15000000</v>
      </c>
      <c r="K25591" s="662">
        <v>1785000000000</v>
      </c>
    </row>
    <row r="25592" spans="3:11" x14ac:dyDescent="0.25">
      <c r="C25592" s="660">
        <v>45987</v>
      </c>
      <c r="D25592" s="661" t="s">
        <v>317</v>
      </c>
      <c r="E25592" s="662">
        <v>118000</v>
      </c>
      <c r="F25592" s="662">
        <v>118000</v>
      </c>
      <c r="G25592" s="662">
        <v>119000</v>
      </c>
      <c r="H25592" s="661">
        <v>200</v>
      </c>
      <c r="I25592" s="662">
        <v>23600000</v>
      </c>
      <c r="J25592" s="663">
        <v>15000000</v>
      </c>
      <c r="K25592" s="662">
        <v>1785000000000</v>
      </c>
    </row>
    <row r="25593" spans="3:11" x14ac:dyDescent="0.25">
      <c r="C25593" s="660">
        <v>45987</v>
      </c>
      <c r="D25593" s="661" t="s">
        <v>317</v>
      </c>
      <c r="E25593" s="662">
        <v>118000</v>
      </c>
      <c r="F25593" s="662">
        <v>118000</v>
      </c>
      <c r="G25593" s="662">
        <v>119000</v>
      </c>
      <c r="H25593" s="661">
        <v>2</v>
      </c>
      <c r="I25593" s="662">
        <v>236000</v>
      </c>
      <c r="J25593" s="663">
        <v>15000000</v>
      </c>
      <c r="K25593" s="662">
        <v>1785000000000</v>
      </c>
    </row>
    <row r="25594" spans="3:11" x14ac:dyDescent="0.25">
      <c r="C25594" s="660">
        <v>45987</v>
      </c>
      <c r="D25594" s="661" t="s">
        <v>317</v>
      </c>
      <c r="E25594" s="662">
        <v>118000</v>
      </c>
      <c r="F25594" s="662">
        <v>118000</v>
      </c>
      <c r="G25594" s="662">
        <v>119000</v>
      </c>
      <c r="H25594" s="661">
        <v>3</v>
      </c>
      <c r="I25594" s="662">
        <v>354000</v>
      </c>
      <c r="J25594" s="663">
        <v>15000000</v>
      </c>
      <c r="K25594" s="662">
        <v>1785000000000</v>
      </c>
    </row>
    <row r="25595" spans="3:11" x14ac:dyDescent="0.25">
      <c r="C25595" s="660">
        <v>45987</v>
      </c>
      <c r="D25595" s="661" t="s">
        <v>317</v>
      </c>
      <c r="E25595" s="662">
        <v>118000</v>
      </c>
      <c r="F25595" s="662">
        <v>118000</v>
      </c>
      <c r="G25595" s="662">
        <v>119000</v>
      </c>
      <c r="H25595" s="661">
        <v>2</v>
      </c>
      <c r="I25595" s="662">
        <v>236000</v>
      </c>
      <c r="J25595" s="663">
        <v>15000000</v>
      </c>
      <c r="K25595" s="662">
        <v>1785000000000</v>
      </c>
    </row>
    <row r="25596" spans="3:11" x14ac:dyDescent="0.25">
      <c r="C25596" s="660">
        <v>45987</v>
      </c>
      <c r="D25596" s="661" t="s">
        <v>317</v>
      </c>
      <c r="E25596" s="662">
        <v>118000</v>
      </c>
      <c r="F25596" s="662">
        <v>118000</v>
      </c>
      <c r="G25596" s="662">
        <v>119000</v>
      </c>
      <c r="H25596" s="661">
        <v>20</v>
      </c>
      <c r="I25596" s="662">
        <v>2360000</v>
      </c>
      <c r="J25596" s="663">
        <v>15000000</v>
      </c>
      <c r="K25596" s="662">
        <v>1785000000000</v>
      </c>
    </row>
    <row r="25597" spans="3:11" x14ac:dyDescent="0.25">
      <c r="C25597" s="660">
        <v>45987</v>
      </c>
      <c r="D25597" s="661" t="s">
        <v>317</v>
      </c>
      <c r="E25597" s="662">
        <v>118000</v>
      </c>
      <c r="F25597" s="662">
        <v>118000</v>
      </c>
      <c r="G25597" s="662">
        <v>119000</v>
      </c>
      <c r="H25597" s="661">
        <v>10</v>
      </c>
      <c r="I25597" s="662">
        <v>1180000</v>
      </c>
      <c r="J25597" s="663">
        <v>15000000</v>
      </c>
      <c r="K25597" s="662">
        <v>1785000000000</v>
      </c>
    </row>
    <row r="25598" spans="3:11" x14ac:dyDescent="0.25">
      <c r="C25598" s="660">
        <v>45987</v>
      </c>
      <c r="D25598" s="661" t="s">
        <v>317</v>
      </c>
      <c r="E25598" s="662">
        <v>118000</v>
      </c>
      <c r="F25598" s="662">
        <v>118000</v>
      </c>
      <c r="G25598" s="662">
        <v>119000</v>
      </c>
      <c r="H25598" s="661">
        <v>38</v>
      </c>
      <c r="I25598" s="662">
        <v>4484000</v>
      </c>
      <c r="J25598" s="663">
        <v>15000000</v>
      </c>
      <c r="K25598" s="662">
        <v>1785000000000</v>
      </c>
    </row>
    <row r="25599" spans="3:11" x14ac:dyDescent="0.25">
      <c r="C25599" s="660">
        <v>45987</v>
      </c>
      <c r="D25599" s="661" t="s">
        <v>317</v>
      </c>
      <c r="E25599" s="662">
        <v>117999</v>
      </c>
      <c r="F25599" s="662">
        <v>118000</v>
      </c>
      <c r="G25599" s="662">
        <v>119000</v>
      </c>
      <c r="H25599" s="661">
        <v>1</v>
      </c>
      <c r="I25599" s="662">
        <v>117999</v>
      </c>
      <c r="J25599" s="663">
        <v>15000000</v>
      </c>
      <c r="K25599" s="662">
        <v>1785000000000</v>
      </c>
    </row>
    <row r="25600" spans="3:11" x14ac:dyDescent="0.25">
      <c r="C25600" s="660">
        <v>45987</v>
      </c>
      <c r="D25600" s="661" t="s">
        <v>317</v>
      </c>
      <c r="E25600" s="662">
        <v>117500</v>
      </c>
      <c r="F25600" s="662">
        <v>118000</v>
      </c>
      <c r="G25600" s="662">
        <v>119000</v>
      </c>
      <c r="H25600" s="661">
        <v>5</v>
      </c>
      <c r="I25600" s="662">
        <v>587500</v>
      </c>
      <c r="J25600" s="663">
        <v>15000000</v>
      </c>
      <c r="K25600" s="662">
        <v>1785000000000</v>
      </c>
    </row>
    <row r="25601" spans="3:11" x14ac:dyDescent="0.25">
      <c r="C25601" s="660">
        <v>45987</v>
      </c>
      <c r="D25601" s="661" t="s">
        <v>312</v>
      </c>
      <c r="E25601" s="662">
        <v>24400</v>
      </c>
      <c r="F25601" s="662">
        <v>24400</v>
      </c>
      <c r="G25601" s="662">
        <v>24500</v>
      </c>
      <c r="H25601" s="661">
        <v>10</v>
      </c>
      <c r="I25601" s="662">
        <v>244000</v>
      </c>
      <c r="J25601" s="663">
        <v>20000000</v>
      </c>
      <c r="K25601" s="662">
        <v>490000000000</v>
      </c>
    </row>
    <row r="25602" spans="3:11" x14ac:dyDescent="0.25">
      <c r="C25602" s="660">
        <v>45987</v>
      </c>
      <c r="D25602" s="661" t="s">
        <v>312</v>
      </c>
      <c r="E25602" s="662">
        <v>24450</v>
      </c>
      <c r="F25602" s="662">
        <v>24400</v>
      </c>
      <c r="G25602" s="662">
        <v>24500</v>
      </c>
      <c r="H25602" s="661">
        <v>4</v>
      </c>
      <c r="I25602" s="662">
        <v>97800</v>
      </c>
      <c r="J25602" s="663">
        <v>20000000</v>
      </c>
      <c r="K25602" s="662">
        <v>490000000000</v>
      </c>
    </row>
    <row r="25603" spans="3:11" x14ac:dyDescent="0.25">
      <c r="C25603" s="660">
        <v>45987</v>
      </c>
      <c r="D25603" s="661" t="s">
        <v>312</v>
      </c>
      <c r="E25603" s="662">
        <v>24450</v>
      </c>
      <c r="F25603" s="662">
        <v>24400</v>
      </c>
      <c r="G25603" s="662">
        <v>24500</v>
      </c>
      <c r="H25603" s="661">
        <v>4</v>
      </c>
      <c r="I25603" s="662">
        <v>97800</v>
      </c>
      <c r="J25603" s="663">
        <v>20000000</v>
      </c>
      <c r="K25603" s="662">
        <v>490000000000</v>
      </c>
    </row>
    <row r="25604" spans="3:11" x14ac:dyDescent="0.25">
      <c r="C25604" s="660">
        <v>45987</v>
      </c>
      <c r="D25604" s="661" t="s">
        <v>1155</v>
      </c>
      <c r="E25604" s="662">
        <v>36500</v>
      </c>
      <c r="F25604" s="662">
        <v>36500</v>
      </c>
      <c r="G25604" s="662">
        <v>35980</v>
      </c>
      <c r="H25604" s="661">
        <v>1</v>
      </c>
      <c r="I25604" s="662">
        <v>36500</v>
      </c>
      <c r="J25604" s="663">
        <v>2400000</v>
      </c>
      <c r="K25604" s="662">
        <v>86352000000</v>
      </c>
    </row>
    <row r="25605" spans="3:11" x14ac:dyDescent="0.25">
      <c r="C25605" s="660">
        <v>45987</v>
      </c>
      <c r="D25605" s="661" t="s">
        <v>317</v>
      </c>
      <c r="E25605" s="662">
        <v>118000</v>
      </c>
      <c r="F25605" s="662">
        <v>118000</v>
      </c>
      <c r="G25605" s="662">
        <v>119000</v>
      </c>
      <c r="H25605" s="661">
        <v>2</v>
      </c>
      <c r="I25605" s="662">
        <v>236000</v>
      </c>
      <c r="J25605" s="663">
        <v>15000000</v>
      </c>
      <c r="K25605" s="662">
        <v>1785000000000</v>
      </c>
    </row>
    <row r="25606" spans="3:11" x14ac:dyDescent="0.25">
      <c r="C25606" s="660">
        <v>45987</v>
      </c>
      <c r="D25606" s="661" t="s">
        <v>317</v>
      </c>
      <c r="E25606" s="662">
        <v>118000</v>
      </c>
      <c r="F25606" s="662">
        <v>118000</v>
      </c>
      <c r="G25606" s="662">
        <v>119000</v>
      </c>
      <c r="H25606" s="661">
        <v>6</v>
      </c>
      <c r="I25606" s="662">
        <v>708000</v>
      </c>
      <c r="J25606" s="663">
        <v>15000000</v>
      </c>
      <c r="K25606" s="662">
        <v>1785000000000</v>
      </c>
    </row>
    <row r="25607" spans="3:11" x14ac:dyDescent="0.25">
      <c r="C25607" s="660">
        <v>45987</v>
      </c>
      <c r="D25607" s="661" t="s">
        <v>317</v>
      </c>
      <c r="E25607" s="662">
        <v>118000</v>
      </c>
      <c r="F25607" s="662">
        <v>118000</v>
      </c>
      <c r="G25607" s="662">
        <v>119000</v>
      </c>
      <c r="H25607" s="661">
        <v>1</v>
      </c>
      <c r="I25607" s="662">
        <v>118000</v>
      </c>
      <c r="J25607" s="663">
        <v>15000000</v>
      </c>
      <c r="K25607" s="662">
        <v>1785000000000</v>
      </c>
    </row>
    <row r="25608" spans="3:11" x14ac:dyDescent="0.25">
      <c r="C25608" s="660">
        <v>45987</v>
      </c>
      <c r="D25608" s="661" t="s">
        <v>317</v>
      </c>
      <c r="E25608" s="662">
        <v>118000</v>
      </c>
      <c r="F25608" s="662">
        <v>118000</v>
      </c>
      <c r="G25608" s="662">
        <v>119000</v>
      </c>
      <c r="H25608" s="661">
        <v>23</v>
      </c>
      <c r="I25608" s="662">
        <v>2714000</v>
      </c>
      <c r="J25608" s="663">
        <v>15000000</v>
      </c>
      <c r="K25608" s="662">
        <v>1785000000000</v>
      </c>
    </row>
    <row r="25609" spans="3:11" x14ac:dyDescent="0.25">
      <c r="C25609" s="660">
        <v>45987</v>
      </c>
      <c r="D25609" s="661" t="s">
        <v>317</v>
      </c>
      <c r="E25609" s="662">
        <v>118000</v>
      </c>
      <c r="F25609" s="662">
        <v>118000</v>
      </c>
      <c r="G25609" s="662">
        <v>119000</v>
      </c>
      <c r="H25609" s="661">
        <v>8</v>
      </c>
      <c r="I25609" s="662">
        <v>944000</v>
      </c>
      <c r="J25609" s="663">
        <v>15000000</v>
      </c>
      <c r="K25609" s="662">
        <v>1785000000000</v>
      </c>
    </row>
    <row r="25610" spans="3:11" x14ac:dyDescent="0.25">
      <c r="C25610" s="660">
        <v>45987</v>
      </c>
      <c r="D25610" s="661" t="s">
        <v>312</v>
      </c>
      <c r="E25610" s="662">
        <v>24450</v>
      </c>
      <c r="F25610" s="662">
        <v>24400</v>
      </c>
      <c r="G25610" s="662">
        <v>24500</v>
      </c>
      <c r="H25610" s="661">
        <v>4</v>
      </c>
      <c r="I25610" s="662">
        <v>97800</v>
      </c>
      <c r="J25610" s="663">
        <v>20000000</v>
      </c>
      <c r="K25610" s="662">
        <v>490000000000</v>
      </c>
    </row>
    <row r="25611" spans="3:11" x14ac:dyDescent="0.25">
      <c r="C25611" s="660">
        <v>45987</v>
      </c>
      <c r="D25611" s="661" t="s">
        <v>1154</v>
      </c>
      <c r="E25611" s="662">
        <v>55499</v>
      </c>
      <c r="F25611" s="662">
        <v>55000</v>
      </c>
      <c r="G25611" s="662">
        <v>55000</v>
      </c>
      <c r="H25611" s="661">
        <v>1</v>
      </c>
      <c r="I25611" s="662">
        <v>55499</v>
      </c>
      <c r="J25611" s="663">
        <v>600000</v>
      </c>
      <c r="K25611" s="662">
        <v>33000000000</v>
      </c>
    </row>
    <row r="25612" spans="3:11" x14ac:dyDescent="0.25">
      <c r="C25612" s="660">
        <v>45987</v>
      </c>
      <c r="D25612" s="661" t="s">
        <v>1154</v>
      </c>
      <c r="E25612" s="662">
        <v>55000</v>
      </c>
      <c r="F25612" s="662">
        <v>55000</v>
      </c>
      <c r="G25612" s="662">
        <v>55000</v>
      </c>
      <c r="H25612" s="661">
        <v>1</v>
      </c>
      <c r="I25612" s="662">
        <v>55000</v>
      </c>
      <c r="J25612" s="663">
        <v>600000</v>
      </c>
      <c r="K25612" s="662">
        <v>33000000000</v>
      </c>
    </row>
    <row r="25613" spans="3:11" x14ac:dyDescent="0.25">
      <c r="C25613" s="660">
        <v>45987</v>
      </c>
      <c r="D25613" s="661" t="s">
        <v>1155</v>
      </c>
      <c r="E25613" s="662">
        <v>36500</v>
      </c>
      <c r="F25613" s="662">
        <v>36500</v>
      </c>
      <c r="G25613" s="662">
        <v>35980</v>
      </c>
      <c r="H25613" s="661">
        <v>1</v>
      </c>
      <c r="I25613" s="662">
        <v>36500</v>
      </c>
      <c r="J25613" s="663">
        <v>2400000</v>
      </c>
      <c r="K25613" s="662">
        <v>86352000000</v>
      </c>
    </row>
    <row r="25614" spans="3:11" x14ac:dyDescent="0.25">
      <c r="C25614" s="660">
        <v>45987</v>
      </c>
      <c r="D25614" s="661" t="s">
        <v>317</v>
      </c>
      <c r="E25614" s="662">
        <v>118000</v>
      </c>
      <c r="F25614" s="662">
        <v>118000</v>
      </c>
      <c r="G25614" s="662">
        <v>119000</v>
      </c>
      <c r="H25614" s="661">
        <v>19</v>
      </c>
      <c r="I25614" s="662">
        <v>2242000</v>
      </c>
      <c r="J25614" s="663">
        <v>15000000</v>
      </c>
      <c r="K25614" s="662">
        <v>1785000000000</v>
      </c>
    </row>
    <row r="25615" spans="3:11" x14ac:dyDescent="0.25">
      <c r="C25615" s="660">
        <v>45987</v>
      </c>
      <c r="D25615" s="661" t="s">
        <v>1154</v>
      </c>
      <c r="E25615" s="662">
        <v>55000</v>
      </c>
      <c r="F25615" s="662">
        <v>55000</v>
      </c>
      <c r="G25615" s="662">
        <v>55000</v>
      </c>
      <c r="H25615" s="661">
        <v>2</v>
      </c>
      <c r="I25615" s="662">
        <v>110000</v>
      </c>
      <c r="J25615" s="663">
        <v>600000</v>
      </c>
      <c r="K25615" s="662">
        <v>33000000000</v>
      </c>
    </row>
    <row r="25616" spans="3:11" x14ac:dyDescent="0.25">
      <c r="C25616" s="660">
        <v>45987</v>
      </c>
      <c r="D25616" s="661" t="s">
        <v>317</v>
      </c>
      <c r="E25616" s="662">
        <v>118000</v>
      </c>
      <c r="F25616" s="662">
        <v>118000</v>
      </c>
      <c r="G25616" s="662">
        <v>119000</v>
      </c>
      <c r="H25616" s="661">
        <v>5</v>
      </c>
      <c r="I25616" s="662">
        <v>590000</v>
      </c>
      <c r="J25616" s="663">
        <v>15000000</v>
      </c>
      <c r="K25616" s="662">
        <v>1785000000000</v>
      </c>
    </row>
    <row r="25617" spans="3:11" x14ac:dyDescent="0.25">
      <c r="C25617" s="660">
        <v>45987</v>
      </c>
      <c r="D25617" s="661" t="s">
        <v>312</v>
      </c>
      <c r="E25617" s="662">
        <v>24450</v>
      </c>
      <c r="F25617" s="662">
        <v>24400</v>
      </c>
      <c r="G25617" s="662">
        <v>24500</v>
      </c>
      <c r="H25617" s="661">
        <v>1</v>
      </c>
      <c r="I25617" s="662">
        <v>24450</v>
      </c>
      <c r="J25617" s="663">
        <v>20000000</v>
      </c>
      <c r="K25617" s="662">
        <v>490000000000</v>
      </c>
    </row>
    <row r="25618" spans="3:11" x14ac:dyDescent="0.25">
      <c r="C25618" s="660">
        <v>45987</v>
      </c>
      <c r="D25618" s="661" t="s">
        <v>310</v>
      </c>
      <c r="E25618" s="662">
        <v>100500</v>
      </c>
      <c r="F25618" s="662">
        <v>99000</v>
      </c>
      <c r="G25618" s="662">
        <v>95001</v>
      </c>
      <c r="H25618" s="661">
        <v>4</v>
      </c>
      <c r="I25618" s="662">
        <v>402000</v>
      </c>
      <c r="J25618" s="663">
        <v>19450000</v>
      </c>
      <c r="K25618" s="662">
        <v>1847769450000</v>
      </c>
    </row>
    <row r="25619" spans="3:11" x14ac:dyDescent="0.25">
      <c r="C25619" s="660">
        <v>45987</v>
      </c>
      <c r="D25619" s="661" t="s">
        <v>317</v>
      </c>
      <c r="E25619" s="662">
        <v>118000</v>
      </c>
      <c r="F25619" s="662">
        <v>118000</v>
      </c>
      <c r="G25619" s="662">
        <v>119000</v>
      </c>
      <c r="H25619" s="661">
        <v>32</v>
      </c>
      <c r="I25619" s="662">
        <v>3776000</v>
      </c>
      <c r="J25619" s="663">
        <v>15000000</v>
      </c>
      <c r="K25619" s="662">
        <v>1785000000000</v>
      </c>
    </row>
    <row r="25620" spans="3:11" x14ac:dyDescent="0.25">
      <c r="C25620" s="660">
        <v>45987</v>
      </c>
      <c r="D25620" s="661" t="s">
        <v>1155</v>
      </c>
      <c r="E25620" s="662">
        <v>36500</v>
      </c>
      <c r="F25620" s="662">
        <v>36500</v>
      </c>
      <c r="G25620" s="662">
        <v>35980</v>
      </c>
      <c r="H25620" s="661">
        <v>1</v>
      </c>
      <c r="I25620" s="662">
        <v>36500</v>
      </c>
      <c r="J25620" s="663">
        <v>2400000</v>
      </c>
      <c r="K25620" s="662">
        <v>86352000000</v>
      </c>
    </row>
    <row r="25621" spans="3:11" x14ac:dyDescent="0.25">
      <c r="C25621" s="660">
        <v>45987</v>
      </c>
      <c r="D25621" s="661" t="s">
        <v>1155</v>
      </c>
      <c r="E25621" s="662">
        <v>36500</v>
      </c>
      <c r="F25621" s="662">
        <v>36500</v>
      </c>
      <c r="G25621" s="662">
        <v>35980</v>
      </c>
      <c r="H25621" s="661">
        <v>1</v>
      </c>
      <c r="I25621" s="662">
        <v>36500</v>
      </c>
      <c r="J25621" s="663">
        <v>2400000</v>
      </c>
      <c r="K25621" s="662">
        <v>86352000000</v>
      </c>
    </row>
    <row r="25622" spans="3:11" x14ac:dyDescent="0.25">
      <c r="C25622" s="660">
        <v>45987</v>
      </c>
      <c r="D25622" s="661" t="s">
        <v>317</v>
      </c>
      <c r="E25622" s="662">
        <v>118000</v>
      </c>
      <c r="F25622" s="662">
        <v>118000</v>
      </c>
      <c r="G25622" s="662">
        <v>119000</v>
      </c>
      <c r="H25622" s="661">
        <v>25</v>
      </c>
      <c r="I25622" s="662">
        <v>2950000</v>
      </c>
      <c r="J25622" s="663">
        <v>15000000</v>
      </c>
      <c r="K25622" s="662">
        <v>1785000000000</v>
      </c>
    </row>
    <row r="25623" spans="3:11" x14ac:dyDescent="0.25">
      <c r="C25623" s="660">
        <v>45987</v>
      </c>
      <c r="D25623" s="661" t="s">
        <v>317</v>
      </c>
      <c r="E25623" s="662">
        <v>118000</v>
      </c>
      <c r="F25623" s="662">
        <v>118000</v>
      </c>
      <c r="G25623" s="662">
        <v>119000</v>
      </c>
      <c r="H25623" s="661">
        <v>3</v>
      </c>
      <c r="I25623" s="662">
        <v>354000</v>
      </c>
      <c r="J25623" s="663">
        <v>15000000</v>
      </c>
      <c r="K25623" s="662">
        <v>1785000000000</v>
      </c>
    </row>
    <row r="25624" spans="3:11" x14ac:dyDescent="0.25">
      <c r="C25624" s="660">
        <v>45987</v>
      </c>
      <c r="D25624" s="661" t="s">
        <v>317</v>
      </c>
      <c r="E25624" s="662">
        <v>118000</v>
      </c>
      <c r="F25624" s="662">
        <v>118000</v>
      </c>
      <c r="G25624" s="662">
        <v>119000</v>
      </c>
      <c r="H25624" s="661">
        <v>5</v>
      </c>
      <c r="I25624" s="662">
        <v>590000</v>
      </c>
      <c r="J25624" s="663">
        <v>15000000</v>
      </c>
      <c r="K25624" s="662">
        <v>1785000000000</v>
      </c>
    </row>
    <row r="25625" spans="3:11" x14ac:dyDescent="0.25">
      <c r="C25625" s="660">
        <v>45987</v>
      </c>
      <c r="D25625" s="661" t="s">
        <v>317</v>
      </c>
      <c r="E25625" s="662">
        <v>118000</v>
      </c>
      <c r="F25625" s="662">
        <v>118000</v>
      </c>
      <c r="G25625" s="662">
        <v>119000</v>
      </c>
      <c r="H25625" s="661">
        <v>66</v>
      </c>
      <c r="I25625" s="662">
        <v>7788000</v>
      </c>
      <c r="J25625" s="663">
        <v>15000000</v>
      </c>
      <c r="K25625" s="662">
        <v>1785000000000</v>
      </c>
    </row>
    <row r="25626" spans="3:11" x14ac:dyDescent="0.25">
      <c r="C25626" s="660">
        <v>45987</v>
      </c>
      <c r="D25626" s="661" t="s">
        <v>310</v>
      </c>
      <c r="E25626" s="662">
        <v>100500</v>
      </c>
      <c r="F25626" s="662">
        <v>99000</v>
      </c>
      <c r="G25626" s="662">
        <v>95001</v>
      </c>
      <c r="H25626" s="661">
        <v>1</v>
      </c>
      <c r="I25626" s="662">
        <v>100500</v>
      </c>
      <c r="J25626" s="663">
        <v>19450000</v>
      </c>
      <c r="K25626" s="662">
        <v>1847769450000</v>
      </c>
    </row>
    <row r="25627" spans="3:11" x14ac:dyDescent="0.25">
      <c r="C25627" s="660">
        <v>45987</v>
      </c>
      <c r="D25627" s="661" t="s">
        <v>1155</v>
      </c>
      <c r="E25627" s="662">
        <v>36000</v>
      </c>
      <c r="F25627" s="662">
        <v>36500</v>
      </c>
      <c r="G25627" s="662">
        <v>35980</v>
      </c>
      <c r="H25627" s="661">
        <v>5</v>
      </c>
      <c r="I25627" s="662">
        <v>180000</v>
      </c>
      <c r="J25627" s="663">
        <v>2400000</v>
      </c>
      <c r="K25627" s="662">
        <v>86352000000</v>
      </c>
    </row>
    <row r="25628" spans="3:11" x14ac:dyDescent="0.25">
      <c r="C25628" s="660">
        <v>45987</v>
      </c>
      <c r="D25628" s="661" t="s">
        <v>317</v>
      </c>
      <c r="E25628" s="662">
        <v>117800</v>
      </c>
      <c r="F25628" s="662">
        <v>118000</v>
      </c>
      <c r="G25628" s="662">
        <v>119000</v>
      </c>
      <c r="H25628" s="661">
        <v>30</v>
      </c>
      <c r="I25628" s="662">
        <v>3534000</v>
      </c>
      <c r="J25628" s="663">
        <v>15000000</v>
      </c>
      <c r="K25628" s="662">
        <v>1785000000000</v>
      </c>
    </row>
    <row r="25629" spans="3:11" x14ac:dyDescent="0.25">
      <c r="C25629" s="660">
        <v>45987</v>
      </c>
      <c r="D25629" s="661" t="s">
        <v>1155</v>
      </c>
      <c r="E25629" s="662">
        <v>36000</v>
      </c>
      <c r="F25629" s="662">
        <v>36500</v>
      </c>
      <c r="G25629" s="662">
        <v>35980</v>
      </c>
      <c r="H25629" s="661">
        <v>1</v>
      </c>
      <c r="I25629" s="662">
        <v>36000</v>
      </c>
      <c r="J25629" s="663">
        <v>2400000</v>
      </c>
      <c r="K25629" s="662">
        <v>86352000000</v>
      </c>
    </row>
    <row r="25630" spans="3:11" x14ac:dyDescent="0.25">
      <c r="C25630" s="660">
        <v>45987</v>
      </c>
      <c r="D25630" s="661" t="s">
        <v>317</v>
      </c>
      <c r="E25630" s="662">
        <v>117800</v>
      </c>
      <c r="F25630" s="662">
        <v>118000</v>
      </c>
      <c r="G25630" s="662">
        <v>119000</v>
      </c>
      <c r="H25630" s="661">
        <v>35</v>
      </c>
      <c r="I25630" s="662">
        <v>4123000</v>
      </c>
      <c r="J25630" s="663">
        <v>15000000</v>
      </c>
      <c r="K25630" s="662">
        <v>1785000000000</v>
      </c>
    </row>
    <row r="25631" spans="3:11" x14ac:dyDescent="0.25">
      <c r="C25631" s="660">
        <v>45987</v>
      </c>
      <c r="D25631" s="661" t="s">
        <v>317</v>
      </c>
      <c r="E25631" s="662">
        <v>116200</v>
      </c>
      <c r="F25631" s="662">
        <v>118000</v>
      </c>
      <c r="G25631" s="662">
        <v>119000</v>
      </c>
      <c r="H25631" s="661">
        <v>3</v>
      </c>
      <c r="I25631" s="662">
        <v>348600</v>
      </c>
      <c r="J25631" s="663">
        <v>15000000</v>
      </c>
      <c r="K25631" s="662">
        <v>1785000000000</v>
      </c>
    </row>
    <row r="25632" spans="3:11" x14ac:dyDescent="0.25">
      <c r="C25632" s="660">
        <v>45987</v>
      </c>
      <c r="D25632" s="661" t="s">
        <v>317</v>
      </c>
      <c r="E25632" s="662">
        <v>116200</v>
      </c>
      <c r="F25632" s="662">
        <v>118000</v>
      </c>
      <c r="G25632" s="662">
        <v>119000</v>
      </c>
      <c r="H25632" s="661">
        <v>8</v>
      </c>
      <c r="I25632" s="662">
        <v>929600</v>
      </c>
      <c r="J25632" s="663">
        <v>15000000</v>
      </c>
      <c r="K25632" s="662">
        <v>1785000000000</v>
      </c>
    </row>
    <row r="25633" spans="3:11" x14ac:dyDescent="0.25">
      <c r="C25633" s="660">
        <v>45987</v>
      </c>
      <c r="D25633" s="661" t="s">
        <v>1154</v>
      </c>
      <c r="E25633" s="662">
        <v>55500</v>
      </c>
      <c r="F25633" s="662">
        <v>55000</v>
      </c>
      <c r="G25633" s="662">
        <v>55000</v>
      </c>
      <c r="H25633" s="661">
        <v>9</v>
      </c>
      <c r="I25633" s="662">
        <v>499500</v>
      </c>
      <c r="J25633" s="663">
        <v>600000</v>
      </c>
      <c r="K25633" s="662">
        <v>33000000000</v>
      </c>
    </row>
    <row r="25634" spans="3:11" x14ac:dyDescent="0.25">
      <c r="C25634" s="660">
        <v>45987</v>
      </c>
      <c r="D25634" s="661" t="s">
        <v>1154</v>
      </c>
      <c r="E25634" s="662">
        <v>55500</v>
      </c>
      <c r="F25634" s="662">
        <v>55000</v>
      </c>
      <c r="G25634" s="662">
        <v>55000</v>
      </c>
      <c r="H25634" s="661">
        <v>11</v>
      </c>
      <c r="I25634" s="662">
        <v>610500</v>
      </c>
      <c r="J25634" s="663">
        <v>600000</v>
      </c>
      <c r="K25634" s="662">
        <v>33000000000</v>
      </c>
    </row>
    <row r="25635" spans="3:11" x14ac:dyDescent="0.25">
      <c r="C25635" s="660">
        <v>45987</v>
      </c>
      <c r="D25635" s="661" t="s">
        <v>310</v>
      </c>
      <c r="E25635" s="662">
        <v>100500</v>
      </c>
      <c r="F25635" s="662">
        <v>99000</v>
      </c>
      <c r="G25635" s="662">
        <v>95001</v>
      </c>
      <c r="H25635" s="661">
        <v>1</v>
      </c>
      <c r="I25635" s="662">
        <v>100500</v>
      </c>
      <c r="J25635" s="663">
        <v>19450000</v>
      </c>
      <c r="K25635" s="662">
        <v>1847769450000</v>
      </c>
    </row>
    <row r="25636" spans="3:11" x14ac:dyDescent="0.25">
      <c r="C25636" s="660">
        <v>45987</v>
      </c>
      <c r="D25636" s="661" t="s">
        <v>317</v>
      </c>
      <c r="E25636" s="662">
        <v>116200</v>
      </c>
      <c r="F25636" s="662">
        <v>118000</v>
      </c>
      <c r="G25636" s="662">
        <v>119000</v>
      </c>
      <c r="H25636" s="661">
        <v>1</v>
      </c>
      <c r="I25636" s="662">
        <v>116200</v>
      </c>
      <c r="J25636" s="663">
        <v>15000000</v>
      </c>
      <c r="K25636" s="662">
        <v>1785000000000</v>
      </c>
    </row>
    <row r="25637" spans="3:11" x14ac:dyDescent="0.25">
      <c r="C25637" s="660">
        <v>45987</v>
      </c>
      <c r="D25637" s="661" t="s">
        <v>317</v>
      </c>
      <c r="E25637" s="662">
        <v>116200</v>
      </c>
      <c r="F25637" s="662">
        <v>118000</v>
      </c>
      <c r="G25637" s="662">
        <v>119000</v>
      </c>
      <c r="H25637" s="661">
        <v>1</v>
      </c>
      <c r="I25637" s="662">
        <v>116200</v>
      </c>
      <c r="J25637" s="663">
        <v>15000000</v>
      </c>
      <c r="K25637" s="662">
        <v>1785000000000</v>
      </c>
    </row>
    <row r="25638" spans="3:11" x14ac:dyDescent="0.25">
      <c r="C25638" s="660">
        <v>45987</v>
      </c>
      <c r="D25638" s="661" t="s">
        <v>317</v>
      </c>
      <c r="E25638" s="662">
        <v>116200</v>
      </c>
      <c r="F25638" s="662">
        <v>118000</v>
      </c>
      <c r="G25638" s="662">
        <v>119000</v>
      </c>
      <c r="H25638" s="661">
        <v>2</v>
      </c>
      <c r="I25638" s="662">
        <v>232400</v>
      </c>
      <c r="J25638" s="663">
        <v>15000000</v>
      </c>
      <c r="K25638" s="662">
        <v>1785000000000</v>
      </c>
    </row>
    <row r="25639" spans="3:11" x14ac:dyDescent="0.25">
      <c r="C25639" s="660">
        <v>45987</v>
      </c>
      <c r="D25639" s="661" t="s">
        <v>317</v>
      </c>
      <c r="E25639" s="662">
        <v>116200</v>
      </c>
      <c r="F25639" s="662">
        <v>118000</v>
      </c>
      <c r="G25639" s="662">
        <v>119000</v>
      </c>
      <c r="H25639" s="661">
        <v>1</v>
      </c>
      <c r="I25639" s="662">
        <v>116200</v>
      </c>
      <c r="J25639" s="663">
        <v>15000000</v>
      </c>
      <c r="K25639" s="662">
        <v>1785000000000</v>
      </c>
    </row>
    <row r="25640" spans="3:11" x14ac:dyDescent="0.25">
      <c r="C25640" s="660">
        <v>45987</v>
      </c>
      <c r="D25640" s="661" t="s">
        <v>317</v>
      </c>
      <c r="E25640" s="662">
        <v>116200</v>
      </c>
      <c r="F25640" s="662">
        <v>118000</v>
      </c>
      <c r="G25640" s="662">
        <v>119000</v>
      </c>
      <c r="H25640" s="661">
        <v>77</v>
      </c>
      <c r="I25640" s="662">
        <v>8947400</v>
      </c>
      <c r="J25640" s="663">
        <v>15000000</v>
      </c>
      <c r="K25640" s="662">
        <v>1785000000000</v>
      </c>
    </row>
    <row r="25641" spans="3:11" x14ac:dyDescent="0.25">
      <c r="C25641" s="660">
        <v>45987</v>
      </c>
      <c r="D25641" s="661" t="s">
        <v>317</v>
      </c>
      <c r="E25641" s="662">
        <v>115000</v>
      </c>
      <c r="F25641" s="662">
        <v>118000</v>
      </c>
      <c r="G25641" s="662">
        <v>119000</v>
      </c>
      <c r="H25641" s="661">
        <v>3</v>
      </c>
      <c r="I25641" s="662">
        <v>345000</v>
      </c>
      <c r="J25641" s="663">
        <v>15000000</v>
      </c>
      <c r="K25641" s="662">
        <v>1785000000000</v>
      </c>
    </row>
    <row r="25642" spans="3:11" x14ac:dyDescent="0.25">
      <c r="C25642" s="660">
        <v>45987</v>
      </c>
      <c r="D25642" s="661" t="s">
        <v>317</v>
      </c>
      <c r="E25642" s="662">
        <v>115000</v>
      </c>
      <c r="F25642" s="662">
        <v>118000</v>
      </c>
      <c r="G25642" s="662">
        <v>119000</v>
      </c>
      <c r="H25642" s="661">
        <v>1</v>
      </c>
      <c r="I25642" s="662">
        <v>115000</v>
      </c>
      <c r="J25642" s="663">
        <v>15000000</v>
      </c>
      <c r="K25642" s="662">
        <v>1785000000000</v>
      </c>
    </row>
    <row r="25643" spans="3:11" x14ac:dyDescent="0.25">
      <c r="C25643" s="660">
        <v>45987</v>
      </c>
      <c r="D25643" s="661" t="s">
        <v>317</v>
      </c>
      <c r="E25643" s="662">
        <v>116000</v>
      </c>
      <c r="F25643" s="662">
        <v>118000</v>
      </c>
      <c r="G25643" s="662">
        <v>119000</v>
      </c>
      <c r="H25643" s="661">
        <v>8</v>
      </c>
      <c r="I25643" s="662">
        <v>928000</v>
      </c>
      <c r="J25643" s="663">
        <v>15000000</v>
      </c>
      <c r="K25643" s="662">
        <v>1785000000000</v>
      </c>
    </row>
    <row r="25644" spans="3:11" x14ac:dyDescent="0.25">
      <c r="C25644" s="660">
        <v>45987</v>
      </c>
      <c r="D25644" s="661" t="s">
        <v>317</v>
      </c>
      <c r="E25644" s="662">
        <v>115000</v>
      </c>
      <c r="F25644" s="662">
        <v>118000</v>
      </c>
      <c r="G25644" s="662">
        <v>119000</v>
      </c>
      <c r="H25644" s="661">
        <v>13</v>
      </c>
      <c r="I25644" s="662">
        <v>1495000</v>
      </c>
      <c r="J25644" s="663">
        <v>15000000</v>
      </c>
      <c r="K25644" s="662">
        <v>1785000000000</v>
      </c>
    </row>
    <row r="25645" spans="3:11" x14ac:dyDescent="0.25">
      <c r="C25645" s="660">
        <v>45987</v>
      </c>
      <c r="D25645" s="661" t="s">
        <v>317</v>
      </c>
      <c r="E25645" s="662">
        <v>115001</v>
      </c>
      <c r="F25645" s="662">
        <v>118000</v>
      </c>
      <c r="G25645" s="662">
        <v>119000</v>
      </c>
      <c r="H25645" s="661">
        <v>4</v>
      </c>
      <c r="I25645" s="662">
        <v>460004</v>
      </c>
      <c r="J25645" s="663">
        <v>15000000</v>
      </c>
      <c r="K25645" s="662">
        <v>1785000000000</v>
      </c>
    </row>
    <row r="25646" spans="3:11" x14ac:dyDescent="0.25">
      <c r="C25646" s="660">
        <v>45987</v>
      </c>
      <c r="D25646" s="661" t="s">
        <v>317</v>
      </c>
      <c r="E25646" s="662">
        <v>115000</v>
      </c>
      <c r="F25646" s="662">
        <v>118000</v>
      </c>
      <c r="G25646" s="662">
        <v>119000</v>
      </c>
      <c r="H25646" s="661">
        <v>71</v>
      </c>
      <c r="I25646" s="662">
        <v>8165000</v>
      </c>
      <c r="J25646" s="663">
        <v>15000000</v>
      </c>
      <c r="K25646" s="662">
        <v>1785000000000</v>
      </c>
    </row>
    <row r="25647" spans="3:11" x14ac:dyDescent="0.25">
      <c r="C25647" s="660">
        <v>45987</v>
      </c>
      <c r="D25647" s="661" t="s">
        <v>317</v>
      </c>
      <c r="E25647" s="662">
        <v>118000</v>
      </c>
      <c r="F25647" s="662">
        <v>118000</v>
      </c>
      <c r="G25647" s="662">
        <v>119000</v>
      </c>
      <c r="H25647" s="661">
        <v>2</v>
      </c>
      <c r="I25647" s="662">
        <v>236000</v>
      </c>
      <c r="J25647" s="663">
        <v>15000000</v>
      </c>
      <c r="K25647" s="662">
        <v>1785000000000</v>
      </c>
    </row>
    <row r="25648" spans="3:11" x14ac:dyDescent="0.25">
      <c r="C25648" s="660">
        <v>45987</v>
      </c>
      <c r="D25648" s="661" t="s">
        <v>310</v>
      </c>
      <c r="E25648" s="662">
        <v>95000</v>
      </c>
      <c r="F25648" s="662">
        <v>99000</v>
      </c>
      <c r="G25648" s="662">
        <v>95001</v>
      </c>
      <c r="H25648" s="661">
        <v>59</v>
      </c>
      <c r="I25648" s="662">
        <v>5605000</v>
      </c>
      <c r="J25648" s="663">
        <v>19450000</v>
      </c>
      <c r="K25648" s="662">
        <v>1847769450000</v>
      </c>
    </row>
    <row r="25649" spans="3:11" x14ac:dyDescent="0.25">
      <c r="C25649" s="660">
        <v>45987</v>
      </c>
      <c r="D25649" s="661" t="s">
        <v>310</v>
      </c>
      <c r="E25649" s="662">
        <v>100400</v>
      </c>
      <c r="F25649" s="662">
        <v>99000</v>
      </c>
      <c r="G25649" s="662">
        <v>95001</v>
      </c>
      <c r="H25649" s="661">
        <v>1</v>
      </c>
      <c r="I25649" s="662">
        <v>100400</v>
      </c>
      <c r="J25649" s="663">
        <v>19450000</v>
      </c>
      <c r="K25649" s="662">
        <v>1847769450000</v>
      </c>
    </row>
    <row r="25650" spans="3:11" x14ac:dyDescent="0.25">
      <c r="C25650" s="660">
        <v>45987</v>
      </c>
      <c r="D25650" s="661" t="s">
        <v>317</v>
      </c>
      <c r="E25650" s="662">
        <v>118000</v>
      </c>
      <c r="F25650" s="662">
        <v>118000</v>
      </c>
      <c r="G25650" s="662">
        <v>119000</v>
      </c>
      <c r="H25650" s="661">
        <v>50</v>
      </c>
      <c r="I25650" s="662">
        <v>5900000</v>
      </c>
      <c r="J25650" s="663">
        <v>15000000</v>
      </c>
      <c r="K25650" s="662">
        <v>1785000000000</v>
      </c>
    </row>
    <row r="25651" spans="3:11" x14ac:dyDescent="0.25">
      <c r="C25651" s="660">
        <v>45987</v>
      </c>
      <c r="D25651" s="661" t="s">
        <v>317</v>
      </c>
      <c r="E25651" s="662">
        <v>118000</v>
      </c>
      <c r="F25651" s="662">
        <v>118000</v>
      </c>
      <c r="G25651" s="662">
        <v>119000</v>
      </c>
      <c r="H25651" s="661">
        <v>6</v>
      </c>
      <c r="I25651" s="662">
        <v>708000</v>
      </c>
      <c r="J25651" s="663">
        <v>15000000</v>
      </c>
      <c r="K25651" s="662">
        <v>1785000000000</v>
      </c>
    </row>
    <row r="25652" spans="3:11" x14ac:dyDescent="0.25">
      <c r="C25652" s="660">
        <v>45987</v>
      </c>
      <c r="D25652" s="661" t="s">
        <v>317</v>
      </c>
      <c r="E25652" s="662">
        <v>115000</v>
      </c>
      <c r="F25652" s="662">
        <v>118000</v>
      </c>
      <c r="G25652" s="662">
        <v>119000</v>
      </c>
      <c r="H25652" s="661">
        <v>10</v>
      </c>
      <c r="I25652" s="662">
        <v>1150000</v>
      </c>
      <c r="J25652" s="663">
        <v>15000000</v>
      </c>
      <c r="K25652" s="662">
        <v>1785000000000</v>
      </c>
    </row>
    <row r="25653" spans="3:11" x14ac:dyDescent="0.25">
      <c r="C25653" s="660">
        <v>45987</v>
      </c>
      <c r="D25653" s="661" t="s">
        <v>317</v>
      </c>
      <c r="E25653" s="662">
        <v>119000</v>
      </c>
      <c r="F25653" s="662">
        <v>118000</v>
      </c>
      <c r="G25653" s="662">
        <v>119000</v>
      </c>
      <c r="H25653" s="661">
        <v>32</v>
      </c>
      <c r="I25653" s="662">
        <v>3808000</v>
      </c>
      <c r="J25653" s="663">
        <v>15000000</v>
      </c>
      <c r="K25653" s="662">
        <v>1785000000000</v>
      </c>
    </row>
    <row r="25654" spans="3:11" x14ac:dyDescent="0.25">
      <c r="C25654" s="660">
        <v>45987</v>
      </c>
      <c r="D25654" s="661" t="s">
        <v>317</v>
      </c>
      <c r="E25654" s="662">
        <v>119000</v>
      </c>
      <c r="F25654" s="662">
        <v>118000</v>
      </c>
      <c r="G25654" s="662">
        <v>119000</v>
      </c>
      <c r="H25654" s="661">
        <v>39</v>
      </c>
      <c r="I25654" s="662">
        <v>4641000</v>
      </c>
      <c r="J25654" s="663">
        <v>15000000</v>
      </c>
      <c r="K25654" s="662">
        <v>1785000000000</v>
      </c>
    </row>
    <row r="25655" spans="3:11" x14ac:dyDescent="0.25">
      <c r="C25655" s="660">
        <v>45987</v>
      </c>
      <c r="D25655" s="661" t="s">
        <v>317</v>
      </c>
      <c r="E25655" s="662">
        <v>118500</v>
      </c>
      <c r="F25655" s="662">
        <v>118000</v>
      </c>
      <c r="G25655" s="662">
        <v>119000</v>
      </c>
      <c r="H25655" s="661">
        <v>20</v>
      </c>
      <c r="I25655" s="662">
        <v>2370000</v>
      </c>
      <c r="J25655" s="663">
        <v>15000000</v>
      </c>
      <c r="K25655" s="662">
        <v>1785000000000</v>
      </c>
    </row>
    <row r="25656" spans="3:11" x14ac:dyDescent="0.25">
      <c r="C25656" s="660">
        <v>45987</v>
      </c>
      <c r="D25656" s="661" t="s">
        <v>317</v>
      </c>
      <c r="E25656" s="662">
        <v>118500</v>
      </c>
      <c r="F25656" s="662">
        <v>118000</v>
      </c>
      <c r="G25656" s="662">
        <v>119000</v>
      </c>
      <c r="H25656" s="661">
        <v>20</v>
      </c>
      <c r="I25656" s="662">
        <v>2370000</v>
      </c>
      <c r="J25656" s="663">
        <v>15000000</v>
      </c>
      <c r="K25656" s="662">
        <v>1785000000000</v>
      </c>
    </row>
    <row r="25657" spans="3:11" x14ac:dyDescent="0.25">
      <c r="C25657" s="660">
        <v>45987</v>
      </c>
      <c r="D25657" s="661" t="s">
        <v>317</v>
      </c>
      <c r="E25657" s="662">
        <v>115000</v>
      </c>
      <c r="F25657" s="662">
        <v>118000</v>
      </c>
      <c r="G25657" s="662">
        <v>119000</v>
      </c>
      <c r="H25657" s="661">
        <v>75</v>
      </c>
      <c r="I25657" s="662">
        <v>8625000</v>
      </c>
      <c r="J25657" s="663">
        <v>15000000</v>
      </c>
      <c r="K25657" s="662">
        <v>1785000000000</v>
      </c>
    </row>
    <row r="25658" spans="3:11" x14ac:dyDescent="0.25">
      <c r="C25658" s="660">
        <v>45987</v>
      </c>
      <c r="D25658" s="661" t="s">
        <v>317</v>
      </c>
      <c r="E25658" s="662">
        <v>118000</v>
      </c>
      <c r="F25658" s="662">
        <v>118000</v>
      </c>
      <c r="G25658" s="662">
        <v>119000</v>
      </c>
      <c r="H25658" s="661">
        <v>50</v>
      </c>
      <c r="I25658" s="662">
        <v>5900000</v>
      </c>
      <c r="J25658" s="663">
        <v>15000000</v>
      </c>
      <c r="K25658" s="662">
        <v>1785000000000</v>
      </c>
    </row>
    <row r="25659" spans="3:11" x14ac:dyDescent="0.25">
      <c r="C25659" s="660">
        <v>45987</v>
      </c>
      <c r="D25659" s="661" t="s">
        <v>317</v>
      </c>
      <c r="E25659" s="662">
        <v>118000</v>
      </c>
      <c r="F25659" s="662">
        <v>118000</v>
      </c>
      <c r="G25659" s="662">
        <v>119000</v>
      </c>
      <c r="H25659" s="661">
        <v>100</v>
      </c>
      <c r="I25659" s="662">
        <v>11800000</v>
      </c>
      <c r="J25659" s="663">
        <v>15000000</v>
      </c>
      <c r="K25659" s="662">
        <v>1785000000000</v>
      </c>
    </row>
    <row r="25660" spans="3:11" x14ac:dyDescent="0.25">
      <c r="C25660" s="660">
        <v>45987</v>
      </c>
      <c r="D25660" s="661" t="s">
        <v>317</v>
      </c>
      <c r="E25660" s="662">
        <v>118500</v>
      </c>
      <c r="F25660" s="662">
        <v>118000</v>
      </c>
      <c r="G25660" s="662">
        <v>119000</v>
      </c>
      <c r="H25660" s="661">
        <v>5</v>
      </c>
      <c r="I25660" s="662">
        <v>592500</v>
      </c>
      <c r="J25660" s="663">
        <v>15000000</v>
      </c>
      <c r="K25660" s="662">
        <v>1785000000000</v>
      </c>
    </row>
    <row r="25661" spans="3:11" x14ac:dyDescent="0.25">
      <c r="C25661" s="660">
        <v>45987</v>
      </c>
      <c r="D25661" s="661" t="s">
        <v>317</v>
      </c>
      <c r="E25661" s="662">
        <v>112000</v>
      </c>
      <c r="F25661" s="662">
        <v>118000</v>
      </c>
      <c r="G25661" s="662">
        <v>119000</v>
      </c>
      <c r="H25661" s="661">
        <v>498</v>
      </c>
      <c r="I25661" s="662">
        <v>55776000</v>
      </c>
      <c r="J25661" s="663">
        <v>15000000</v>
      </c>
      <c r="K25661" s="662">
        <v>1785000000000</v>
      </c>
    </row>
    <row r="25662" spans="3:11" x14ac:dyDescent="0.25">
      <c r="C25662" s="660">
        <v>45987</v>
      </c>
      <c r="D25662" s="661" t="s">
        <v>317</v>
      </c>
      <c r="E25662" s="662">
        <v>114000</v>
      </c>
      <c r="F25662" s="662">
        <v>118000</v>
      </c>
      <c r="G25662" s="662">
        <v>119000</v>
      </c>
      <c r="H25662" s="661">
        <v>2</v>
      </c>
      <c r="I25662" s="662">
        <v>228000</v>
      </c>
      <c r="J25662" s="663">
        <v>15000000</v>
      </c>
      <c r="K25662" s="662">
        <v>1785000000000</v>
      </c>
    </row>
    <row r="25663" spans="3:11" x14ac:dyDescent="0.25">
      <c r="C25663" s="660">
        <v>45987</v>
      </c>
      <c r="D25663" s="661" t="s">
        <v>1154</v>
      </c>
      <c r="E25663" s="662">
        <v>55500</v>
      </c>
      <c r="F25663" s="662">
        <v>55000</v>
      </c>
      <c r="G25663" s="662">
        <v>55000</v>
      </c>
      <c r="H25663" s="661">
        <v>28</v>
      </c>
      <c r="I25663" s="662">
        <v>1554000</v>
      </c>
      <c r="J25663" s="663">
        <v>600000</v>
      </c>
      <c r="K25663" s="662">
        <v>33000000000</v>
      </c>
    </row>
    <row r="25664" spans="3:11" x14ac:dyDescent="0.25">
      <c r="C25664" s="660">
        <v>45987</v>
      </c>
      <c r="D25664" s="661" t="s">
        <v>312</v>
      </c>
      <c r="E25664" s="662">
        <v>24500</v>
      </c>
      <c r="F25664" s="662">
        <v>24400</v>
      </c>
      <c r="G25664" s="662">
        <v>24500</v>
      </c>
      <c r="H25664" s="661">
        <v>4</v>
      </c>
      <c r="I25664" s="662">
        <v>98000</v>
      </c>
      <c r="J25664" s="663">
        <v>20000000</v>
      </c>
      <c r="K25664" s="662">
        <v>490000000000</v>
      </c>
    </row>
    <row r="25665" spans="3:11" x14ac:dyDescent="0.25">
      <c r="C25665" s="660">
        <v>45987</v>
      </c>
      <c r="D25665" s="661" t="s">
        <v>312</v>
      </c>
      <c r="E25665" s="662">
        <v>24450</v>
      </c>
      <c r="F25665" s="662">
        <v>24400</v>
      </c>
      <c r="G25665" s="662">
        <v>24500</v>
      </c>
      <c r="H25665" s="661">
        <v>1</v>
      </c>
      <c r="I25665" s="662">
        <v>24450</v>
      </c>
      <c r="J25665" s="663">
        <v>20000000</v>
      </c>
      <c r="K25665" s="662">
        <v>490000000000</v>
      </c>
    </row>
    <row r="25666" spans="3:11" x14ac:dyDescent="0.25">
      <c r="C25666" s="660">
        <v>45987</v>
      </c>
      <c r="D25666" s="661" t="s">
        <v>317</v>
      </c>
      <c r="E25666" s="662">
        <v>112000</v>
      </c>
      <c r="F25666" s="662">
        <v>118000</v>
      </c>
      <c r="G25666" s="662">
        <v>119000</v>
      </c>
      <c r="H25666" s="661">
        <v>38</v>
      </c>
      <c r="I25666" s="662">
        <v>4256000</v>
      </c>
      <c r="J25666" s="663">
        <v>15000000</v>
      </c>
      <c r="K25666" s="662">
        <v>1785000000000</v>
      </c>
    </row>
    <row r="25667" spans="3:11" x14ac:dyDescent="0.25">
      <c r="C25667" s="660">
        <v>45987</v>
      </c>
      <c r="D25667" s="661" t="s">
        <v>317</v>
      </c>
      <c r="E25667" s="662">
        <v>112000</v>
      </c>
      <c r="F25667" s="662">
        <v>118000</v>
      </c>
      <c r="G25667" s="662">
        <v>119000</v>
      </c>
      <c r="H25667" s="661">
        <v>400</v>
      </c>
      <c r="I25667" s="662">
        <v>44800000</v>
      </c>
      <c r="J25667" s="663">
        <v>15000000</v>
      </c>
      <c r="K25667" s="662">
        <v>1785000000000</v>
      </c>
    </row>
    <row r="25668" spans="3:11" x14ac:dyDescent="0.25">
      <c r="C25668" s="660">
        <v>45987</v>
      </c>
      <c r="D25668" s="661" t="s">
        <v>312</v>
      </c>
      <c r="E25668" s="662">
        <v>24450</v>
      </c>
      <c r="F25668" s="662">
        <v>24400</v>
      </c>
      <c r="G25668" s="662">
        <v>24500</v>
      </c>
      <c r="H25668" s="661">
        <v>10</v>
      </c>
      <c r="I25668" s="662">
        <v>244500</v>
      </c>
      <c r="J25668" s="663">
        <v>20000000</v>
      </c>
      <c r="K25668" s="662">
        <v>490000000000</v>
      </c>
    </row>
    <row r="25669" spans="3:11" x14ac:dyDescent="0.25">
      <c r="C25669" s="660">
        <v>45987</v>
      </c>
      <c r="D25669" s="661" t="s">
        <v>312</v>
      </c>
      <c r="E25669" s="662">
        <v>24450</v>
      </c>
      <c r="F25669" s="662">
        <v>24400</v>
      </c>
      <c r="G25669" s="662">
        <v>24500</v>
      </c>
      <c r="H25669" s="661">
        <v>3</v>
      </c>
      <c r="I25669" s="662">
        <v>73350</v>
      </c>
      <c r="J25669" s="663">
        <v>20000000</v>
      </c>
      <c r="K25669" s="662">
        <v>490000000000</v>
      </c>
    </row>
    <row r="25670" spans="3:11" x14ac:dyDescent="0.25">
      <c r="C25670" s="660">
        <v>45987</v>
      </c>
      <c r="D25670" s="661" t="s">
        <v>312</v>
      </c>
      <c r="E25670" s="662">
        <v>24410</v>
      </c>
      <c r="F25670" s="662">
        <v>24400</v>
      </c>
      <c r="G25670" s="662">
        <v>24500</v>
      </c>
      <c r="H25670" s="661">
        <v>10</v>
      </c>
      <c r="I25670" s="662">
        <v>244100</v>
      </c>
      <c r="J25670" s="663">
        <v>20000000</v>
      </c>
      <c r="K25670" s="662">
        <v>490000000000</v>
      </c>
    </row>
    <row r="25671" spans="3:11" x14ac:dyDescent="0.25">
      <c r="C25671" s="660">
        <v>45987</v>
      </c>
      <c r="D25671" s="661" t="s">
        <v>312</v>
      </c>
      <c r="E25671" s="662">
        <v>24400</v>
      </c>
      <c r="F25671" s="662">
        <v>24400</v>
      </c>
      <c r="G25671" s="662">
        <v>24500</v>
      </c>
      <c r="H25671" s="661">
        <v>1</v>
      </c>
      <c r="I25671" s="662">
        <v>24400</v>
      </c>
      <c r="J25671" s="663">
        <v>20000000</v>
      </c>
      <c r="K25671" s="662">
        <v>490000000000</v>
      </c>
    </row>
    <row r="25672" spans="3:11" x14ac:dyDescent="0.25">
      <c r="C25672" s="660">
        <v>45987</v>
      </c>
      <c r="D25672" s="661" t="s">
        <v>312</v>
      </c>
      <c r="E25672" s="662">
        <v>24300</v>
      </c>
      <c r="F25672" s="662">
        <v>24400</v>
      </c>
      <c r="G25672" s="662">
        <v>24500</v>
      </c>
      <c r="H25672" s="661">
        <v>1</v>
      </c>
      <c r="I25672" s="662">
        <v>24300</v>
      </c>
      <c r="J25672" s="663">
        <v>20000000</v>
      </c>
      <c r="K25672" s="662">
        <v>490000000000</v>
      </c>
    </row>
    <row r="25673" spans="3:11" x14ac:dyDescent="0.25">
      <c r="C25673" s="660">
        <v>45987</v>
      </c>
      <c r="D25673" s="661" t="s">
        <v>310</v>
      </c>
      <c r="E25673" s="662">
        <v>100500</v>
      </c>
      <c r="F25673" s="662">
        <v>99000</v>
      </c>
      <c r="G25673" s="662">
        <v>95001</v>
      </c>
      <c r="H25673" s="661">
        <v>5</v>
      </c>
      <c r="I25673" s="662">
        <v>502500</v>
      </c>
      <c r="J25673" s="663">
        <v>19450000</v>
      </c>
      <c r="K25673" s="662">
        <v>1847769450000</v>
      </c>
    </row>
    <row r="25674" spans="3:11" x14ac:dyDescent="0.25">
      <c r="C25674" s="660">
        <v>45987</v>
      </c>
      <c r="D25674" s="661" t="s">
        <v>312</v>
      </c>
      <c r="E25674" s="662">
        <v>24500</v>
      </c>
      <c r="F25674" s="662">
        <v>24400</v>
      </c>
      <c r="G25674" s="662">
        <v>24500</v>
      </c>
      <c r="H25674" s="661">
        <v>1</v>
      </c>
      <c r="I25674" s="662">
        <v>24500</v>
      </c>
      <c r="J25674" s="663">
        <v>20000000</v>
      </c>
      <c r="K25674" s="662">
        <v>490000000000</v>
      </c>
    </row>
    <row r="25675" spans="3:11" x14ac:dyDescent="0.25">
      <c r="C25675" s="660">
        <v>45987</v>
      </c>
      <c r="D25675" s="661" t="s">
        <v>317</v>
      </c>
      <c r="E25675" s="662">
        <v>112000</v>
      </c>
      <c r="F25675" s="662">
        <v>118000</v>
      </c>
      <c r="G25675" s="662">
        <v>119000</v>
      </c>
      <c r="H25675" s="661">
        <v>8</v>
      </c>
      <c r="I25675" s="662">
        <v>896000</v>
      </c>
      <c r="J25675" s="663">
        <v>15000000</v>
      </c>
      <c r="K25675" s="662">
        <v>1785000000000</v>
      </c>
    </row>
    <row r="25676" spans="3:11" x14ac:dyDescent="0.25">
      <c r="C25676" s="660">
        <v>45987</v>
      </c>
      <c r="D25676" s="661" t="s">
        <v>317</v>
      </c>
      <c r="E25676" s="662">
        <v>112000</v>
      </c>
      <c r="F25676" s="662">
        <v>118000</v>
      </c>
      <c r="G25676" s="662">
        <v>119000</v>
      </c>
      <c r="H25676" s="661">
        <v>7</v>
      </c>
      <c r="I25676" s="662">
        <v>784000</v>
      </c>
      <c r="J25676" s="663">
        <v>15000000</v>
      </c>
      <c r="K25676" s="662">
        <v>1785000000000</v>
      </c>
    </row>
    <row r="25677" spans="3:11" x14ac:dyDescent="0.25">
      <c r="C25677" s="660">
        <v>45987</v>
      </c>
      <c r="D25677" s="661" t="s">
        <v>317</v>
      </c>
      <c r="E25677" s="662">
        <v>112000</v>
      </c>
      <c r="F25677" s="662">
        <v>118000</v>
      </c>
      <c r="G25677" s="662">
        <v>119000</v>
      </c>
      <c r="H25677" s="661">
        <v>10</v>
      </c>
      <c r="I25677" s="662">
        <v>1120000</v>
      </c>
      <c r="J25677" s="663">
        <v>15000000</v>
      </c>
      <c r="K25677" s="662">
        <v>1785000000000</v>
      </c>
    </row>
    <row r="25678" spans="3:11" x14ac:dyDescent="0.25">
      <c r="C25678" s="660">
        <v>45987</v>
      </c>
      <c r="D25678" s="661" t="s">
        <v>317</v>
      </c>
      <c r="E25678" s="662">
        <v>112000</v>
      </c>
      <c r="F25678" s="662">
        <v>118000</v>
      </c>
      <c r="G25678" s="662">
        <v>119000</v>
      </c>
      <c r="H25678" s="661">
        <v>357</v>
      </c>
      <c r="I25678" s="662">
        <v>39984000</v>
      </c>
      <c r="J25678" s="663">
        <v>15000000</v>
      </c>
      <c r="K25678" s="662">
        <v>1785000000000</v>
      </c>
    </row>
    <row r="25679" spans="3:11" x14ac:dyDescent="0.25">
      <c r="C25679" s="660">
        <v>45987</v>
      </c>
      <c r="D25679" s="661" t="s">
        <v>317</v>
      </c>
      <c r="E25679" s="662">
        <v>112000</v>
      </c>
      <c r="F25679" s="662">
        <v>118000</v>
      </c>
      <c r="G25679" s="662">
        <v>119000</v>
      </c>
      <c r="H25679" s="661">
        <v>1</v>
      </c>
      <c r="I25679" s="662">
        <v>112000</v>
      </c>
      <c r="J25679" s="663">
        <v>15000000</v>
      </c>
      <c r="K25679" s="662">
        <v>1785000000000</v>
      </c>
    </row>
    <row r="25680" spans="3:11" x14ac:dyDescent="0.25">
      <c r="C25680" s="660">
        <v>45987</v>
      </c>
      <c r="D25680" s="661" t="s">
        <v>317</v>
      </c>
      <c r="E25680" s="662">
        <v>112000</v>
      </c>
      <c r="F25680" s="662">
        <v>118000</v>
      </c>
      <c r="G25680" s="662">
        <v>119000</v>
      </c>
      <c r="H25680" s="661">
        <v>16</v>
      </c>
      <c r="I25680" s="662">
        <v>1792000</v>
      </c>
      <c r="J25680" s="663">
        <v>15000000</v>
      </c>
      <c r="K25680" s="662">
        <v>1785000000000</v>
      </c>
    </row>
    <row r="25681" spans="3:11" x14ac:dyDescent="0.25">
      <c r="C25681" s="660">
        <v>45987</v>
      </c>
      <c r="D25681" s="661" t="s">
        <v>317</v>
      </c>
      <c r="E25681" s="662">
        <v>112998</v>
      </c>
      <c r="F25681" s="662">
        <v>118000</v>
      </c>
      <c r="G25681" s="662">
        <v>119000</v>
      </c>
      <c r="H25681" s="661">
        <v>21</v>
      </c>
      <c r="I25681" s="662">
        <v>2372958</v>
      </c>
      <c r="J25681" s="663">
        <v>15000000</v>
      </c>
      <c r="K25681" s="662">
        <v>1785000000000</v>
      </c>
    </row>
    <row r="25682" spans="3:11" x14ac:dyDescent="0.25">
      <c r="C25682" s="660">
        <v>45987</v>
      </c>
      <c r="D25682" s="661" t="s">
        <v>317</v>
      </c>
      <c r="E25682" s="662">
        <v>112998</v>
      </c>
      <c r="F25682" s="662">
        <v>118000</v>
      </c>
      <c r="G25682" s="662">
        <v>119000</v>
      </c>
      <c r="H25682" s="661">
        <v>6</v>
      </c>
      <c r="I25682" s="662">
        <v>677988</v>
      </c>
      <c r="J25682" s="663">
        <v>15000000</v>
      </c>
      <c r="K25682" s="662">
        <v>1785000000000</v>
      </c>
    </row>
    <row r="25683" spans="3:11" x14ac:dyDescent="0.25">
      <c r="C25683" s="660">
        <v>45987</v>
      </c>
      <c r="D25683" s="661" t="s">
        <v>317</v>
      </c>
      <c r="E25683" s="662">
        <v>112998</v>
      </c>
      <c r="F25683" s="662">
        <v>118000</v>
      </c>
      <c r="G25683" s="662">
        <v>119000</v>
      </c>
      <c r="H25683" s="661">
        <v>11</v>
      </c>
      <c r="I25683" s="662">
        <v>1242978</v>
      </c>
      <c r="J25683" s="663">
        <v>15000000</v>
      </c>
      <c r="K25683" s="662">
        <v>1785000000000</v>
      </c>
    </row>
    <row r="25684" spans="3:11" x14ac:dyDescent="0.25">
      <c r="C25684" s="660">
        <v>45987</v>
      </c>
      <c r="D25684" s="661" t="s">
        <v>317</v>
      </c>
      <c r="E25684" s="662">
        <v>112988</v>
      </c>
      <c r="F25684" s="662">
        <v>118000</v>
      </c>
      <c r="G25684" s="662">
        <v>119000</v>
      </c>
      <c r="H25684" s="661">
        <v>75</v>
      </c>
      <c r="I25684" s="662">
        <v>8474100</v>
      </c>
      <c r="J25684" s="663">
        <v>15000000</v>
      </c>
      <c r="K25684" s="662">
        <v>1785000000000</v>
      </c>
    </row>
    <row r="25685" spans="3:11" x14ac:dyDescent="0.25">
      <c r="C25685" s="660">
        <v>45987</v>
      </c>
      <c r="D25685" s="661" t="s">
        <v>317</v>
      </c>
      <c r="E25685" s="662">
        <v>112988</v>
      </c>
      <c r="F25685" s="662">
        <v>118000</v>
      </c>
      <c r="G25685" s="662">
        <v>119000</v>
      </c>
      <c r="H25685" s="661">
        <v>27</v>
      </c>
      <c r="I25685" s="662">
        <v>3050676</v>
      </c>
      <c r="J25685" s="663">
        <v>15000000</v>
      </c>
      <c r="K25685" s="662">
        <v>1785000000000</v>
      </c>
    </row>
    <row r="25686" spans="3:11" x14ac:dyDescent="0.25">
      <c r="C25686" s="660">
        <v>45987</v>
      </c>
      <c r="D25686" s="661" t="s">
        <v>317</v>
      </c>
      <c r="E25686" s="662">
        <v>112998</v>
      </c>
      <c r="F25686" s="662">
        <v>118000</v>
      </c>
      <c r="G25686" s="662">
        <v>119000</v>
      </c>
      <c r="H25686" s="661">
        <v>10</v>
      </c>
      <c r="I25686" s="662">
        <v>1129980</v>
      </c>
      <c r="J25686" s="663">
        <v>15000000</v>
      </c>
      <c r="K25686" s="662">
        <v>1785000000000</v>
      </c>
    </row>
    <row r="25687" spans="3:11" x14ac:dyDescent="0.25">
      <c r="C25687" s="660">
        <v>45987</v>
      </c>
      <c r="D25687" s="661" t="s">
        <v>317</v>
      </c>
      <c r="E25687" s="662">
        <v>112998</v>
      </c>
      <c r="F25687" s="662">
        <v>118000</v>
      </c>
      <c r="G25687" s="662">
        <v>119000</v>
      </c>
      <c r="H25687" s="661">
        <v>65</v>
      </c>
      <c r="I25687" s="662">
        <v>7344870</v>
      </c>
      <c r="J25687" s="663">
        <v>15000000</v>
      </c>
      <c r="K25687" s="662">
        <v>1785000000000</v>
      </c>
    </row>
    <row r="25688" spans="3:11" x14ac:dyDescent="0.25">
      <c r="C25688" s="660">
        <v>45987</v>
      </c>
      <c r="D25688" s="661" t="s">
        <v>317</v>
      </c>
      <c r="E25688" s="662">
        <v>117000</v>
      </c>
      <c r="F25688" s="662">
        <v>118000</v>
      </c>
      <c r="G25688" s="662">
        <v>119000</v>
      </c>
      <c r="H25688" s="661">
        <v>3</v>
      </c>
      <c r="I25688" s="662">
        <v>351000</v>
      </c>
      <c r="J25688" s="663">
        <v>15000000</v>
      </c>
      <c r="K25688" s="662">
        <v>1785000000000</v>
      </c>
    </row>
    <row r="25689" spans="3:11" x14ac:dyDescent="0.25">
      <c r="C25689" s="660">
        <v>45987</v>
      </c>
      <c r="D25689" s="661" t="s">
        <v>317</v>
      </c>
      <c r="E25689" s="662">
        <v>118000</v>
      </c>
      <c r="F25689" s="662">
        <v>118000</v>
      </c>
      <c r="G25689" s="662">
        <v>119000</v>
      </c>
      <c r="H25689" s="661">
        <v>585</v>
      </c>
      <c r="I25689" s="662">
        <v>69030000</v>
      </c>
      <c r="J25689" s="663">
        <v>15000000</v>
      </c>
      <c r="K25689" s="662">
        <v>1785000000000</v>
      </c>
    </row>
    <row r="25690" spans="3:11" x14ac:dyDescent="0.25">
      <c r="C25690" s="660">
        <v>45987</v>
      </c>
      <c r="D25690" s="661" t="s">
        <v>317</v>
      </c>
      <c r="E25690" s="662">
        <v>118000</v>
      </c>
      <c r="F25690" s="662">
        <v>118000</v>
      </c>
      <c r="G25690" s="662">
        <v>119000</v>
      </c>
      <c r="H25690" s="661">
        <v>20</v>
      </c>
      <c r="I25690" s="662">
        <v>2360000</v>
      </c>
      <c r="J25690" s="663">
        <v>15000000</v>
      </c>
      <c r="K25690" s="662">
        <v>1785000000000</v>
      </c>
    </row>
    <row r="25691" spans="3:11" x14ac:dyDescent="0.25">
      <c r="C25691" s="660">
        <v>45987</v>
      </c>
      <c r="D25691" s="661" t="s">
        <v>317</v>
      </c>
      <c r="E25691" s="662">
        <v>118000</v>
      </c>
      <c r="F25691" s="662">
        <v>118000</v>
      </c>
      <c r="G25691" s="662">
        <v>119000</v>
      </c>
      <c r="H25691" s="661">
        <v>5</v>
      </c>
      <c r="I25691" s="662">
        <v>590000</v>
      </c>
      <c r="J25691" s="663">
        <v>15000000</v>
      </c>
      <c r="K25691" s="662">
        <v>1785000000000</v>
      </c>
    </row>
    <row r="25692" spans="3:11" x14ac:dyDescent="0.25">
      <c r="C25692" s="660">
        <v>45987</v>
      </c>
      <c r="D25692" s="661" t="s">
        <v>317</v>
      </c>
      <c r="E25692" s="662">
        <v>118000</v>
      </c>
      <c r="F25692" s="662">
        <v>118000</v>
      </c>
      <c r="G25692" s="662">
        <v>119000</v>
      </c>
      <c r="H25692" s="661">
        <v>20</v>
      </c>
      <c r="I25692" s="662">
        <v>2360000</v>
      </c>
      <c r="J25692" s="663">
        <v>15000000</v>
      </c>
      <c r="K25692" s="662">
        <v>1785000000000</v>
      </c>
    </row>
    <row r="25693" spans="3:11" x14ac:dyDescent="0.25">
      <c r="C25693" s="660">
        <v>45987</v>
      </c>
      <c r="D25693" s="661" t="s">
        <v>317</v>
      </c>
      <c r="E25693" s="662">
        <v>118000</v>
      </c>
      <c r="F25693" s="662">
        <v>118000</v>
      </c>
      <c r="G25693" s="662">
        <v>119000</v>
      </c>
      <c r="H25693" s="661">
        <v>17</v>
      </c>
      <c r="I25693" s="662">
        <v>2006000</v>
      </c>
      <c r="J25693" s="663">
        <v>15000000</v>
      </c>
      <c r="K25693" s="662">
        <v>1785000000000</v>
      </c>
    </row>
    <row r="25694" spans="3:11" x14ac:dyDescent="0.25">
      <c r="C25694" s="660">
        <v>45987</v>
      </c>
      <c r="D25694" s="661" t="s">
        <v>317</v>
      </c>
      <c r="E25694" s="662">
        <v>112988</v>
      </c>
      <c r="F25694" s="662">
        <v>118000</v>
      </c>
      <c r="G25694" s="662">
        <v>119000</v>
      </c>
      <c r="H25694" s="661">
        <v>19</v>
      </c>
      <c r="I25694" s="662">
        <v>2146772</v>
      </c>
      <c r="J25694" s="663">
        <v>15000000</v>
      </c>
      <c r="K25694" s="662">
        <v>1785000000000</v>
      </c>
    </row>
    <row r="25695" spans="3:11" x14ac:dyDescent="0.25">
      <c r="C25695" s="660">
        <v>45987</v>
      </c>
      <c r="D25695" s="661" t="s">
        <v>317</v>
      </c>
      <c r="E25695" s="662">
        <v>113000</v>
      </c>
      <c r="F25695" s="662">
        <v>118000</v>
      </c>
      <c r="G25695" s="662">
        <v>119000</v>
      </c>
      <c r="H25695" s="661">
        <v>26</v>
      </c>
      <c r="I25695" s="662">
        <v>2938000</v>
      </c>
      <c r="J25695" s="663">
        <v>15000000</v>
      </c>
      <c r="K25695" s="662">
        <v>1785000000000</v>
      </c>
    </row>
    <row r="25696" spans="3:11" x14ac:dyDescent="0.25">
      <c r="C25696" s="660">
        <v>45987</v>
      </c>
      <c r="D25696" s="661" t="s">
        <v>317</v>
      </c>
      <c r="E25696" s="662">
        <v>112998</v>
      </c>
      <c r="F25696" s="662">
        <v>118000</v>
      </c>
      <c r="G25696" s="662">
        <v>119000</v>
      </c>
      <c r="H25696" s="661">
        <v>10</v>
      </c>
      <c r="I25696" s="662">
        <v>1129980</v>
      </c>
      <c r="J25696" s="663">
        <v>15000000</v>
      </c>
      <c r="K25696" s="662">
        <v>1785000000000</v>
      </c>
    </row>
    <row r="25697" spans="3:11" x14ac:dyDescent="0.25">
      <c r="C25697" s="660">
        <v>45987</v>
      </c>
      <c r="D25697" s="661" t="s">
        <v>1155</v>
      </c>
      <c r="E25697" s="662">
        <v>36000</v>
      </c>
      <c r="F25697" s="662">
        <v>36500</v>
      </c>
      <c r="G25697" s="662">
        <v>35980</v>
      </c>
      <c r="H25697" s="661">
        <v>1</v>
      </c>
      <c r="I25697" s="662">
        <v>36000</v>
      </c>
      <c r="J25697" s="663">
        <v>2400000</v>
      </c>
      <c r="K25697" s="662">
        <v>86352000000</v>
      </c>
    </row>
    <row r="25698" spans="3:11" x14ac:dyDescent="0.25">
      <c r="C25698" s="660">
        <v>45987</v>
      </c>
      <c r="D25698" s="661" t="s">
        <v>312</v>
      </c>
      <c r="E25698" s="662">
        <v>24500</v>
      </c>
      <c r="F25698" s="662">
        <v>24400</v>
      </c>
      <c r="G25698" s="662">
        <v>24500</v>
      </c>
      <c r="H25698" s="661">
        <v>5</v>
      </c>
      <c r="I25698" s="662">
        <v>122500</v>
      </c>
      <c r="J25698" s="663">
        <v>20000000</v>
      </c>
      <c r="K25698" s="662">
        <v>490000000000</v>
      </c>
    </row>
    <row r="25699" spans="3:11" x14ac:dyDescent="0.25">
      <c r="C25699" s="660">
        <v>45987</v>
      </c>
      <c r="D25699" s="661" t="s">
        <v>1155</v>
      </c>
      <c r="E25699" s="662">
        <v>36000</v>
      </c>
      <c r="F25699" s="662">
        <v>36500</v>
      </c>
      <c r="G25699" s="662">
        <v>35980</v>
      </c>
      <c r="H25699" s="661">
        <v>2</v>
      </c>
      <c r="I25699" s="662">
        <v>72000</v>
      </c>
      <c r="J25699" s="663">
        <v>2400000</v>
      </c>
      <c r="K25699" s="662">
        <v>86352000000</v>
      </c>
    </row>
    <row r="25700" spans="3:11" x14ac:dyDescent="0.25">
      <c r="C25700" s="660">
        <v>45987</v>
      </c>
      <c r="D25700" s="661" t="s">
        <v>310</v>
      </c>
      <c r="E25700" s="662">
        <v>100500</v>
      </c>
      <c r="F25700" s="662">
        <v>99000</v>
      </c>
      <c r="G25700" s="662">
        <v>95001</v>
      </c>
      <c r="H25700" s="661">
        <v>1</v>
      </c>
      <c r="I25700" s="662">
        <v>100500</v>
      </c>
      <c r="J25700" s="663">
        <v>19450000</v>
      </c>
      <c r="K25700" s="662">
        <v>1847769450000</v>
      </c>
    </row>
    <row r="25701" spans="3:11" x14ac:dyDescent="0.25">
      <c r="C25701" s="660">
        <v>45987</v>
      </c>
      <c r="D25701" s="661" t="s">
        <v>317</v>
      </c>
      <c r="E25701" s="662">
        <v>118000</v>
      </c>
      <c r="F25701" s="662">
        <v>118000</v>
      </c>
      <c r="G25701" s="662">
        <v>119000</v>
      </c>
      <c r="H25701" s="661">
        <v>416</v>
      </c>
      <c r="I25701" s="662">
        <v>49088000</v>
      </c>
      <c r="J25701" s="663">
        <v>15000000</v>
      </c>
      <c r="K25701" s="662">
        <v>1785000000000</v>
      </c>
    </row>
    <row r="25702" spans="3:11" x14ac:dyDescent="0.25">
      <c r="C25702" s="660">
        <v>45987</v>
      </c>
      <c r="D25702" s="661" t="s">
        <v>1155</v>
      </c>
      <c r="E25702" s="662">
        <v>36000</v>
      </c>
      <c r="F25702" s="662">
        <v>36500</v>
      </c>
      <c r="G25702" s="662">
        <v>35980</v>
      </c>
      <c r="H25702" s="661">
        <v>1</v>
      </c>
      <c r="I25702" s="662">
        <v>36000</v>
      </c>
      <c r="J25702" s="663">
        <v>2400000</v>
      </c>
      <c r="K25702" s="662">
        <v>86352000000</v>
      </c>
    </row>
    <row r="25703" spans="3:11" x14ac:dyDescent="0.25">
      <c r="C25703" s="660">
        <v>45987</v>
      </c>
      <c r="D25703" s="661" t="s">
        <v>312</v>
      </c>
      <c r="E25703" s="662">
        <v>24500</v>
      </c>
      <c r="F25703" s="662">
        <v>24400</v>
      </c>
      <c r="G25703" s="662">
        <v>24500</v>
      </c>
      <c r="H25703" s="661">
        <v>1</v>
      </c>
      <c r="I25703" s="662">
        <v>24500</v>
      </c>
      <c r="J25703" s="663">
        <v>20000000</v>
      </c>
      <c r="K25703" s="662">
        <v>490000000000</v>
      </c>
    </row>
    <row r="25704" spans="3:11" x14ac:dyDescent="0.25">
      <c r="C25704" s="660">
        <v>45987</v>
      </c>
      <c r="D25704" s="661" t="s">
        <v>310</v>
      </c>
      <c r="E25704" s="662">
        <v>95500</v>
      </c>
      <c r="F25704" s="662">
        <v>99000</v>
      </c>
      <c r="G25704" s="662">
        <v>95001</v>
      </c>
      <c r="H25704" s="661">
        <v>5</v>
      </c>
      <c r="I25704" s="662">
        <v>477500</v>
      </c>
      <c r="J25704" s="663">
        <v>19450000</v>
      </c>
      <c r="K25704" s="662">
        <v>1847769450000</v>
      </c>
    </row>
    <row r="25705" spans="3:11" x14ac:dyDescent="0.25">
      <c r="C25705" s="660">
        <v>45987</v>
      </c>
      <c r="D25705" s="661" t="s">
        <v>317</v>
      </c>
      <c r="E25705" s="662">
        <v>119000</v>
      </c>
      <c r="F25705" s="662">
        <v>118000</v>
      </c>
      <c r="G25705" s="662">
        <v>119000</v>
      </c>
      <c r="H25705" s="661">
        <v>60</v>
      </c>
      <c r="I25705" s="662">
        <v>7140000</v>
      </c>
      <c r="J25705" s="663">
        <v>15000000</v>
      </c>
      <c r="K25705" s="662">
        <v>1785000000000</v>
      </c>
    </row>
    <row r="25706" spans="3:11" x14ac:dyDescent="0.25">
      <c r="C25706" s="660">
        <v>45987</v>
      </c>
      <c r="D25706" s="661" t="s">
        <v>317</v>
      </c>
      <c r="E25706" s="662">
        <v>119000</v>
      </c>
      <c r="F25706" s="662">
        <v>118000</v>
      </c>
      <c r="G25706" s="662">
        <v>119000</v>
      </c>
      <c r="H25706" s="661">
        <v>30</v>
      </c>
      <c r="I25706" s="662">
        <v>3570000</v>
      </c>
      <c r="J25706" s="663">
        <v>15000000</v>
      </c>
      <c r="K25706" s="662">
        <v>1785000000000</v>
      </c>
    </row>
    <row r="25707" spans="3:11" x14ac:dyDescent="0.25">
      <c r="C25707" s="660">
        <v>45987</v>
      </c>
      <c r="D25707" s="661" t="s">
        <v>317</v>
      </c>
      <c r="E25707" s="662">
        <v>119000</v>
      </c>
      <c r="F25707" s="662">
        <v>118000</v>
      </c>
      <c r="G25707" s="662">
        <v>119000</v>
      </c>
      <c r="H25707" s="661">
        <v>25</v>
      </c>
      <c r="I25707" s="662">
        <v>2975000</v>
      </c>
      <c r="J25707" s="663">
        <v>15000000</v>
      </c>
      <c r="K25707" s="662">
        <v>1785000000000</v>
      </c>
    </row>
    <row r="25708" spans="3:11" x14ac:dyDescent="0.25">
      <c r="C25708" s="660">
        <v>45987</v>
      </c>
      <c r="D25708" s="661" t="s">
        <v>317</v>
      </c>
      <c r="E25708" s="662">
        <v>119000</v>
      </c>
      <c r="F25708" s="662">
        <v>118000</v>
      </c>
      <c r="G25708" s="662">
        <v>119000</v>
      </c>
      <c r="H25708" s="661">
        <v>50</v>
      </c>
      <c r="I25708" s="662">
        <v>5950000</v>
      </c>
      <c r="J25708" s="663">
        <v>15000000</v>
      </c>
      <c r="K25708" s="662">
        <v>1785000000000</v>
      </c>
    </row>
    <row r="25709" spans="3:11" x14ac:dyDescent="0.25">
      <c r="C25709" s="660">
        <v>45987</v>
      </c>
      <c r="D25709" s="661" t="s">
        <v>317</v>
      </c>
      <c r="E25709" s="662">
        <v>118000</v>
      </c>
      <c r="F25709" s="662">
        <v>118000</v>
      </c>
      <c r="G25709" s="662">
        <v>119000</v>
      </c>
      <c r="H25709" s="661">
        <v>40</v>
      </c>
      <c r="I25709" s="662">
        <v>4720000</v>
      </c>
      <c r="J25709" s="663">
        <v>15000000</v>
      </c>
      <c r="K25709" s="662">
        <v>1785000000000</v>
      </c>
    </row>
    <row r="25710" spans="3:11" x14ac:dyDescent="0.25">
      <c r="C25710" s="660">
        <v>45987</v>
      </c>
      <c r="D25710" s="661" t="s">
        <v>1155</v>
      </c>
      <c r="E25710" s="662">
        <v>36000</v>
      </c>
      <c r="F25710" s="662">
        <v>36500</v>
      </c>
      <c r="G25710" s="662">
        <v>35980</v>
      </c>
      <c r="H25710" s="661">
        <v>1</v>
      </c>
      <c r="I25710" s="662">
        <v>36000</v>
      </c>
      <c r="J25710" s="663">
        <v>2400000</v>
      </c>
      <c r="K25710" s="662">
        <v>86352000000</v>
      </c>
    </row>
    <row r="25711" spans="3:11" x14ac:dyDescent="0.25">
      <c r="C25711" s="660">
        <v>45987</v>
      </c>
      <c r="D25711" s="661" t="s">
        <v>312</v>
      </c>
      <c r="E25711" s="662">
        <v>24500</v>
      </c>
      <c r="F25711" s="662">
        <v>24400</v>
      </c>
      <c r="G25711" s="662">
        <v>24500</v>
      </c>
      <c r="H25711" s="661">
        <v>2</v>
      </c>
      <c r="I25711" s="662">
        <v>49000</v>
      </c>
      <c r="J25711" s="663">
        <v>20000000</v>
      </c>
      <c r="K25711" s="662">
        <v>490000000000</v>
      </c>
    </row>
    <row r="25712" spans="3:11" x14ac:dyDescent="0.25">
      <c r="C25712" s="660">
        <v>45987</v>
      </c>
      <c r="D25712" s="661" t="s">
        <v>312</v>
      </c>
      <c r="E25712" s="662">
        <v>24500</v>
      </c>
      <c r="F25712" s="662">
        <v>24400</v>
      </c>
      <c r="G25712" s="662">
        <v>24500</v>
      </c>
      <c r="H25712" s="661">
        <v>4</v>
      </c>
      <c r="I25712" s="662">
        <v>98000</v>
      </c>
      <c r="J25712" s="663">
        <v>20000000</v>
      </c>
      <c r="K25712" s="662">
        <v>490000000000</v>
      </c>
    </row>
    <row r="25713" spans="3:11" x14ac:dyDescent="0.25">
      <c r="C25713" s="660">
        <v>45987</v>
      </c>
      <c r="D25713" s="661" t="s">
        <v>310</v>
      </c>
      <c r="E25713" s="662">
        <v>100500</v>
      </c>
      <c r="F25713" s="662">
        <v>99000</v>
      </c>
      <c r="G25713" s="662">
        <v>95001</v>
      </c>
      <c r="H25713" s="661">
        <v>1</v>
      </c>
      <c r="I25713" s="662">
        <v>100500</v>
      </c>
      <c r="J25713" s="663">
        <v>19450000</v>
      </c>
      <c r="K25713" s="662">
        <v>1847769450000</v>
      </c>
    </row>
    <row r="25714" spans="3:11" x14ac:dyDescent="0.25">
      <c r="C25714" s="660">
        <v>45987</v>
      </c>
      <c r="D25714" s="661" t="s">
        <v>1154</v>
      </c>
      <c r="E25714" s="662">
        <v>55499</v>
      </c>
      <c r="F25714" s="662">
        <v>55000</v>
      </c>
      <c r="G25714" s="662">
        <v>55000</v>
      </c>
      <c r="H25714" s="661">
        <v>2</v>
      </c>
      <c r="I25714" s="662">
        <v>110998</v>
      </c>
      <c r="J25714" s="663">
        <v>600000</v>
      </c>
      <c r="K25714" s="662">
        <v>33000000000</v>
      </c>
    </row>
    <row r="25715" spans="3:11" x14ac:dyDescent="0.25">
      <c r="C25715" s="660">
        <v>45987</v>
      </c>
      <c r="D25715" s="661" t="s">
        <v>1155</v>
      </c>
      <c r="E25715" s="662">
        <v>36000</v>
      </c>
      <c r="F25715" s="662">
        <v>36500</v>
      </c>
      <c r="G25715" s="662">
        <v>35980</v>
      </c>
      <c r="H25715" s="661">
        <v>1</v>
      </c>
      <c r="I25715" s="662">
        <v>36000</v>
      </c>
      <c r="J25715" s="663">
        <v>2400000</v>
      </c>
      <c r="K25715" s="662">
        <v>86352000000</v>
      </c>
    </row>
    <row r="25716" spans="3:11" x14ac:dyDescent="0.25">
      <c r="C25716" s="660">
        <v>45987</v>
      </c>
      <c r="D25716" s="661" t="s">
        <v>317</v>
      </c>
      <c r="E25716" s="662">
        <v>118000</v>
      </c>
      <c r="F25716" s="662">
        <v>118000</v>
      </c>
      <c r="G25716" s="662">
        <v>119000</v>
      </c>
      <c r="H25716" s="661">
        <v>50</v>
      </c>
      <c r="I25716" s="662">
        <v>5900000</v>
      </c>
      <c r="J25716" s="663">
        <v>15000000</v>
      </c>
      <c r="K25716" s="662">
        <v>1785000000000</v>
      </c>
    </row>
    <row r="25717" spans="3:11" x14ac:dyDescent="0.25">
      <c r="C25717" s="660">
        <v>45987</v>
      </c>
      <c r="D25717" s="661" t="s">
        <v>1154</v>
      </c>
      <c r="E25717" s="662">
        <v>55499</v>
      </c>
      <c r="F25717" s="662">
        <v>55000</v>
      </c>
      <c r="G25717" s="662">
        <v>55000</v>
      </c>
      <c r="H25717" s="661">
        <v>10</v>
      </c>
      <c r="I25717" s="662">
        <v>554990</v>
      </c>
      <c r="J25717" s="663">
        <v>600000</v>
      </c>
      <c r="K25717" s="662">
        <v>33000000000</v>
      </c>
    </row>
    <row r="25718" spans="3:11" x14ac:dyDescent="0.25">
      <c r="C25718" s="660">
        <v>45987</v>
      </c>
      <c r="D25718" s="661" t="s">
        <v>1155</v>
      </c>
      <c r="E25718" s="662">
        <v>36000</v>
      </c>
      <c r="F25718" s="662">
        <v>36500</v>
      </c>
      <c r="G25718" s="662">
        <v>35980</v>
      </c>
      <c r="H25718" s="661">
        <v>15</v>
      </c>
      <c r="I25718" s="662">
        <v>540000</v>
      </c>
      <c r="J25718" s="663">
        <v>2400000</v>
      </c>
      <c r="K25718" s="662">
        <v>86352000000</v>
      </c>
    </row>
    <row r="25719" spans="3:11" x14ac:dyDescent="0.25">
      <c r="C25719" s="660">
        <v>45987</v>
      </c>
      <c r="D25719" s="661" t="s">
        <v>1154</v>
      </c>
      <c r="E25719" s="662">
        <v>55500</v>
      </c>
      <c r="F25719" s="662">
        <v>55000</v>
      </c>
      <c r="G25719" s="662">
        <v>55000</v>
      </c>
      <c r="H25719" s="661">
        <v>2</v>
      </c>
      <c r="I25719" s="662">
        <v>111000</v>
      </c>
      <c r="J25719" s="663">
        <v>600000</v>
      </c>
      <c r="K25719" s="662">
        <v>33000000000</v>
      </c>
    </row>
    <row r="25720" spans="3:11" x14ac:dyDescent="0.25">
      <c r="C25720" s="660">
        <v>45987</v>
      </c>
      <c r="D25720" s="661" t="s">
        <v>1154</v>
      </c>
      <c r="E25720" s="662">
        <v>55500</v>
      </c>
      <c r="F25720" s="662">
        <v>55000</v>
      </c>
      <c r="G25720" s="662">
        <v>55000</v>
      </c>
      <c r="H25720" s="661">
        <v>20</v>
      </c>
      <c r="I25720" s="662">
        <v>1110000</v>
      </c>
      <c r="J25720" s="663">
        <v>600000</v>
      </c>
      <c r="K25720" s="662">
        <v>33000000000</v>
      </c>
    </row>
    <row r="25721" spans="3:11" x14ac:dyDescent="0.25">
      <c r="C25721" s="660">
        <v>45987</v>
      </c>
      <c r="D25721" s="661" t="s">
        <v>1154</v>
      </c>
      <c r="E25721" s="662">
        <v>55499</v>
      </c>
      <c r="F25721" s="662">
        <v>55000</v>
      </c>
      <c r="G25721" s="662">
        <v>55000</v>
      </c>
      <c r="H25721" s="661">
        <v>3</v>
      </c>
      <c r="I25721" s="662">
        <v>166497</v>
      </c>
      <c r="J25721" s="663">
        <v>600000</v>
      </c>
      <c r="K25721" s="662">
        <v>33000000000</v>
      </c>
    </row>
    <row r="25722" spans="3:11" x14ac:dyDescent="0.25">
      <c r="C25722" s="660">
        <v>45987</v>
      </c>
      <c r="D25722" s="661" t="s">
        <v>310</v>
      </c>
      <c r="E25722" s="662">
        <v>100500</v>
      </c>
      <c r="F25722" s="662">
        <v>99000</v>
      </c>
      <c r="G25722" s="662">
        <v>95001</v>
      </c>
      <c r="H25722" s="661">
        <v>1</v>
      </c>
      <c r="I25722" s="662">
        <v>100500</v>
      </c>
      <c r="J25722" s="663">
        <v>19450000</v>
      </c>
      <c r="K25722" s="662">
        <v>1847769450000</v>
      </c>
    </row>
    <row r="25723" spans="3:11" x14ac:dyDescent="0.25">
      <c r="C25723" s="660">
        <v>45987</v>
      </c>
      <c r="D25723" s="661" t="s">
        <v>317</v>
      </c>
      <c r="E25723" s="662">
        <v>117800</v>
      </c>
      <c r="F25723" s="662">
        <v>118000</v>
      </c>
      <c r="G25723" s="662">
        <v>119000</v>
      </c>
      <c r="H25723" s="661">
        <v>1</v>
      </c>
      <c r="I25723" s="662">
        <v>117800</v>
      </c>
      <c r="J25723" s="663">
        <v>15000000</v>
      </c>
      <c r="K25723" s="662">
        <v>1785000000000</v>
      </c>
    </row>
    <row r="25724" spans="3:11" x14ac:dyDescent="0.25">
      <c r="C25724" s="660">
        <v>45987</v>
      </c>
      <c r="D25724" s="661" t="s">
        <v>312</v>
      </c>
      <c r="E25724" s="662">
        <v>24500</v>
      </c>
      <c r="F25724" s="662">
        <v>24400</v>
      </c>
      <c r="G25724" s="662">
        <v>24500</v>
      </c>
      <c r="H25724" s="661">
        <v>6</v>
      </c>
      <c r="I25724" s="662">
        <v>147000</v>
      </c>
      <c r="J25724" s="663">
        <v>20000000</v>
      </c>
      <c r="K25724" s="662">
        <v>490000000000</v>
      </c>
    </row>
    <row r="25725" spans="3:11" x14ac:dyDescent="0.25">
      <c r="C25725" s="660">
        <v>45987</v>
      </c>
      <c r="D25725" s="661" t="s">
        <v>312</v>
      </c>
      <c r="E25725" s="662">
        <v>24500</v>
      </c>
      <c r="F25725" s="662">
        <v>24400</v>
      </c>
      <c r="G25725" s="662">
        <v>24500</v>
      </c>
      <c r="H25725" s="661">
        <v>25</v>
      </c>
      <c r="I25725" s="662">
        <v>612500</v>
      </c>
      <c r="J25725" s="663">
        <v>20000000</v>
      </c>
      <c r="K25725" s="662">
        <v>490000000000</v>
      </c>
    </row>
    <row r="25726" spans="3:11" x14ac:dyDescent="0.25">
      <c r="C25726" s="660">
        <v>45987</v>
      </c>
      <c r="D25726" s="661" t="s">
        <v>310</v>
      </c>
      <c r="E25726" s="662">
        <v>100500</v>
      </c>
      <c r="F25726" s="662">
        <v>99000</v>
      </c>
      <c r="G25726" s="662">
        <v>95001</v>
      </c>
      <c r="H25726" s="661">
        <v>5</v>
      </c>
      <c r="I25726" s="662">
        <v>502500</v>
      </c>
      <c r="J25726" s="663">
        <v>19450000</v>
      </c>
      <c r="K25726" s="662">
        <v>1847769450000</v>
      </c>
    </row>
    <row r="25727" spans="3:11" x14ac:dyDescent="0.25">
      <c r="C25727" s="660">
        <v>45987</v>
      </c>
      <c r="D25727" s="661" t="s">
        <v>312</v>
      </c>
      <c r="E25727" s="662">
        <v>24500</v>
      </c>
      <c r="F25727" s="662">
        <v>24400</v>
      </c>
      <c r="G25727" s="662">
        <v>24500</v>
      </c>
      <c r="H25727" s="661">
        <v>1</v>
      </c>
      <c r="I25727" s="662">
        <v>24500</v>
      </c>
      <c r="J25727" s="663">
        <v>20000000</v>
      </c>
      <c r="K25727" s="662">
        <v>490000000000</v>
      </c>
    </row>
    <row r="25728" spans="3:11" x14ac:dyDescent="0.25">
      <c r="C25728" s="660">
        <v>45987</v>
      </c>
      <c r="D25728" s="661" t="s">
        <v>317</v>
      </c>
      <c r="E25728" s="662">
        <v>119000</v>
      </c>
      <c r="F25728" s="662">
        <v>118000</v>
      </c>
      <c r="G25728" s="662">
        <v>119000</v>
      </c>
      <c r="H25728" s="661">
        <v>4</v>
      </c>
      <c r="I25728" s="662">
        <v>476000</v>
      </c>
      <c r="J25728" s="663">
        <v>15000000</v>
      </c>
      <c r="K25728" s="662">
        <v>1785000000000</v>
      </c>
    </row>
    <row r="25729" spans="3:11" x14ac:dyDescent="0.25">
      <c r="C25729" s="660">
        <v>45987</v>
      </c>
      <c r="D25729" s="661" t="s">
        <v>1155</v>
      </c>
      <c r="E25729" s="662">
        <v>35980</v>
      </c>
      <c r="F25729" s="662">
        <v>36500</v>
      </c>
      <c r="G25729" s="662">
        <v>35980</v>
      </c>
      <c r="H25729" s="661">
        <v>15</v>
      </c>
      <c r="I25729" s="662">
        <v>539700</v>
      </c>
      <c r="J25729" s="663">
        <v>2400000</v>
      </c>
      <c r="K25729" s="662">
        <v>86352000000</v>
      </c>
    </row>
    <row r="25730" spans="3:11" x14ac:dyDescent="0.25">
      <c r="C25730" s="660">
        <v>45987</v>
      </c>
      <c r="D25730" s="661" t="s">
        <v>312</v>
      </c>
      <c r="E25730" s="662">
        <v>24500</v>
      </c>
      <c r="F25730" s="662">
        <v>24400</v>
      </c>
      <c r="G25730" s="662">
        <v>24500</v>
      </c>
      <c r="H25730" s="661">
        <v>18</v>
      </c>
      <c r="I25730" s="662">
        <v>441000</v>
      </c>
      <c r="J25730" s="663">
        <v>20000000</v>
      </c>
      <c r="K25730" s="662">
        <v>490000000000</v>
      </c>
    </row>
    <row r="25731" spans="3:11" x14ac:dyDescent="0.25">
      <c r="C25731" s="660">
        <v>45987</v>
      </c>
      <c r="D25731" s="661" t="s">
        <v>312</v>
      </c>
      <c r="E25731" s="662">
        <v>24500</v>
      </c>
      <c r="F25731" s="662">
        <v>24400</v>
      </c>
      <c r="G25731" s="662">
        <v>24500</v>
      </c>
      <c r="H25731" s="661">
        <v>15</v>
      </c>
      <c r="I25731" s="662">
        <v>367500</v>
      </c>
      <c r="J25731" s="663">
        <v>20000000</v>
      </c>
      <c r="K25731" s="662">
        <v>490000000000</v>
      </c>
    </row>
    <row r="25732" spans="3:11" x14ac:dyDescent="0.25">
      <c r="C25732" s="660">
        <v>45987</v>
      </c>
      <c r="D25732" s="661" t="s">
        <v>1155</v>
      </c>
      <c r="E25732" s="662">
        <v>35980</v>
      </c>
      <c r="F25732" s="662">
        <v>36500</v>
      </c>
      <c r="G25732" s="662">
        <v>35980</v>
      </c>
      <c r="H25732" s="661">
        <v>3</v>
      </c>
      <c r="I25732" s="662">
        <v>107940</v>
      </c>
      <c r="J25732" s="663">
        <v>2400000</v>
      </c>
      <c r="K25732" s="662">
        <v>86352000000</v>
      </c>
    </row>
    <row r="25733" spans="3:11" x14ac:dyDescent="0.25">
      <c r="C25733" s="660">
        <v>45987</v>
      </c>
      <c r="D25733" s="661" t="s">
        <v>1154</v>
      </c>
      <c r="E25733" s="662">
        <v>55000</v>
      </c>
      <c r="F25733" s="662">
        <v>55000</v>
      </c>
      <c r="G25733" s="662">
        <v>55000</v>
      </c>
      <c r="H25733" s="661">
        <v>1</v>
      </c>
      <c r="I25733" s="662">
        <v>55000</v>
      </c>
      <c r="J25733" s="663">
        <v>600000</v>
      </c>
      <c r="K25733" s="662">
        <v>33000000000</v>
      </c>
    </row>
    <row r="25734" spans="3:11" x14ac:dyDescent="0.25">
      <c r="C25734" s="660">
        <v>45987</v>
      </c>
      <c r="D25734" s="661" t="s">
        <v>310</v>
      </c>
      <c r="E25734" s="662">
        <v>100500</v>
      </c>
      <c r="F25734" s="662">
        <v>99000</v>
      </c>
      <c r="G25734" s="662">
        <v>95001</v>
      </c>
      <c r="H25734" s="661">
        <v>22</v>
      </c>
      <c r="I25734" s="662">
        <v>2211000</v>
      </c>
      <c r="J25734" s="663">
        <v>19450000</v>
      </c>
      <c r="K25734" s="662">
        <v>1847769450000</v>
      </c>
    </row>
    <row r="25735" spans="3:11" x14ac:dyDescent="0.25">
      <c r="C25735" s="660">
        <v>45987</v>
      </c>
      <c r="D25735" s="661" t="s">
        <v>310</v>
      </c>
      <c r="E25735" s="662">
        <v>100500</v>
      </c>
      <c r="F25735" s="662">
        <v>99000</v>
      </c>
      <c r="G25735" s="662">
        <v>95001</v>
      </c>
      <c r="H25735" s="661">
        <v>1</v>
      </c>
      <c r="I25735" s="662">
        <v>100500</v>
      </c>
      <c r="J25735" s="663">
        <v>19450000</v>
      </c>
      <c r="K25735" s="662">
        <v>1847769450000</v>
      </c>
    </row>
    <row r="25736" spans="3:11" x14ac:dyDescent="0.25">
      <c r="C25736" s="660">
        <v>45987</v>
      </c>
      <c r="D25736" s="661" t="s">
        <v>312</v>
      </c>
      <c r="E25736" s="662">
        <v>24500</v>
      </c>
      <c r="F25736" s="662">
        <v>24400</v>
      </c>
      <c r="G25736" s="662">
        <v>24500</v>
      </c>
      <c r="H25736" s="661">
        <v>3</v>
      </c>
      <c r="I25736" s="662">
        <v>73500</v>
      </c>
      <c r="J25736" s="663">
        <v>20000000</v>
      </c>
      <c r="K25736" s="662">
        <v>490000000000</v>
      </c>
    </row>
    <row r="25737" spans="3:11" x14ac:dyDescent="0.25">
      <c r="C25737" s="660">
        <v>45987</v>
      </c>
      <c r="D25737" s="661" t="s">
        <v>1155</v>
      </c>
      <c r="E25737" s="662">
        <v>35980</v>
      </c>
      <c r="F25737" s="662">
        <v>36500</v>
      </c>
      <c r="G25737" s="662">
        <v>35980</v>
      </c>
      <c r="H25737" s="661">
        <v>7</v>
      </c>
      <c r="I25737" s="662">
        <v>251860</v>
      </c>
      <c r="J25737" s="663">
        <v>2400000</v>
      </c>
      <c r="K25737" s="662">
        <v>86352000000</v>
      </c>
    </row>
    <row r="25738" spans="3:11" x14ac:dyDescent="0.25">
      <c r="C25738" s="660">
        <v>45987</v>
      </c>
      <c r="D25738" s="661" t="s">
        <v>317</v>
      </c>
      <c r="E25738" s="662">
        <v>118999</v>
      </c>
      <c r="F25738" s="662">
        <v>118000</v>
      </c>
      <c r="G25738" s="662">
        <v>119000</v>
      </c>
      <c r="H25738" s="661">
        <v>1</v>
      </c>
      <c r="I25738" s="662">
        <v>118999</v>
      </c>
      <c r="J25738" s="663">
        <v>15000000</v>
      </c>
      <c r="K25738" s="662">
        <v>1785000000000</v>
      </c>
    </row>
    <row r="25739" spans="3:11" x14ac:dyDescent="0.25">
      <c r="C25739" s="660">
        <v>45987</v>
      </c>
      <c r="D25739" s="661" t="s">
        <v>317</v>
      </c>
      <c r="E25739" s="662">
        <v>118999</v>
      </c>
      <c r="F25739" s="662">
        <v>118000</v>
      </c>
      <c r="G25739" s="662">
        <v>119000</v>
      </c>
      <c r="H25739" s="661">
        <v>2</v>
      </c>
      <c r="I25739" s="662">
        <v>237998</v>
      </c>
      <c r="J25739" s="663">
        <v>15000000</v>
      </c>
      <c r="K25739" s="662">
        <v>1785000000000</v>
      </c>
    </row>
    <row r="25740" spans="3:11" x14ac:dyDescent="0.25">
      <c r="C25740" s="660">
        <v>45987</v>
      </c>
      <c r="D25740" s="661" t="s">
        <v>312</v>
      </c>
      <c r="E25740" s="662">
        <v>24500</v>
      </c>
      <c r="F25740" s="662">
        <v>24400</v>
      </c>
      <c r="G25740" s="662">
        <v>24500</v>
      </c>
      <c r="H25740" s="661">
        <v>1</v>
      </c>
      <c r="I25740" s="662">
        <v>24500</v>
      </c>
      <c r="J25740" s="663">
        <v>20000000</v>
      </c>
      <c r="K25740" s="662">
        <v>490000000000</v>
      </c>
    </row>
    <row r="25741" spans="3:11" x14ac:dyDescent="0.25">
      <c r="C25741" s="660">
        <v>45987</v>
      </c>
      <c r="D25741" s="661" t="s">
        <v>1155</v>
      </c>
      <c r="E25741" s="662">
        <v>35980</v>
      </c>
      <c r="F25741" s="662">
        <v>36500</v>
      </c>
      <c r="G25741" s="662">
        <v>35980</v>
      </c>
      <c r="H25741" s="661">
        <v>2</v>
      </c>
      <c r="I25741" s="662">
        <v>71960</v>
      </c>
      <c r="J25741" s="663">
        <v>2400000</v>
      </c>
      <c r="K25741" s="662">
        <v>86352000000</v>
      </c>
    </row>
    <row r="25742" spans="3:11" x14ac:dyDescent="0.25">
      <c r="C25742" s="660">
        <v>45987</v>
      </c>
      <c r="D25742" s="661" t="s">
        <v>310</v>
      </c>
      <c r="E25742" s="662">
        <v>95500</v>
      </c>
      <c r="F25742" s="662">
        <v>99000</v>
      </c>
      <c r="G25742" s="662">
        <v>95001</v>
      </c>
      <c r="H25742" s="661">
        <v>6</v>
      </c>
      <c r="I25742" s="662">
        <v>573000</v>
      </c>
      <c r="J25742" s="663">
        <v>19450000</v>
      </c>
      <c r="K25742" s="662">
        <v>1847769450000</v>
      </c>
    </row>
    <row r="25743" spans="3:11" x14ac:dyDescent="0.25">
      <c r="C25743" s="660">
        <v>45987</v>
      </c>
      <c r="D25743" s="661" t="s">
        <v>310</v>
      </c>
      <c r="E25743" s="662">
        <v>95001</v>
      </c>
      <c r="F25743" s="662">
        <v>99000</v>
      </c>
      <c r="G25743" s="662">
        <v>95001</v>
      </c>
      <c r="H25743" s="661">
        <v>2</v>
      </c>
      <c r="I25743" s="662">
        <v>190002</v>
      </c>
      <c r="J25743" s="663">
        <v>19450000</v>
      </c>
      <c r="K25743" s="662">
        <v>1847769450000</v>
      </c>
    </row>
    <row r="25744" spans="3:11" x14ac:dyDescent="0.25">
      <c r="C25744" s="660">
        <v>45987</v>
      </c>
      <c r="D25744" s="661" t="s">
        <v>312</v>
      </c>
      <c r="E25744" s="662">
        <v>24500</v>
      </c>
      <c r="F25744" s="662">
        <v>24400</v>
      </c>
      <c r="G25744" s="662">
        <v>24500</v>
      </c>
      <c r="H25744" s="661">
        <v>10</v>
      </c>
      <c r="I25744" s="662">
        <v>245000</v>
      </c>
      <c r="J25744" s="663">
        <v>20000000</v>
      </c>
      <c r="K25744" s="662">
        <v>490000000000</v>
      </c>
    </row>
    <row r="25745" spans="3:11" x14ac:dyDescent="0.25">
      <c r="C25745" s="660">
        <v>45987</v>
      </c>
      <c r="D25745" s="661" t="s">
        <v>312</v>
      </c>
      <c r="E25745" s="662">
        <v>24500</v>
      </c>
      <c r="F25745" s="662">
        <v>24400</v>
      </c>
      <c r="G25745" s="662">
        <v>24500</v>
      </c>
      <c r="H25745" s="661">
        <v>1</v>
      </c>
      <c r="I25745" s="662">
        <v>24500</v>
      </c>
      <c r="J25745" s="663">
        <v>20000000</v>
      </c>
      <c r="K25745" s="662">
        <v>490000000000</v>
      </c>
    </row>
    <row r="25746" spans="3:11" x14ac:dyDescent="0.25">
      <c r="C25746" s="660">
        <v>45987</v>
      </c>
      <c r="D25746" s="661" t="s">
        <v>317</v>
      </c>
      <c r="E25746" s="662">
        <v>118500</v>
      </c>
      <c r="F25746" s="662">
        <v>118000</v>
      </c>
      <c r="G25746" s="662">
        <v>119000</v>
      </c>
      <c r="H25746" s="661">
        <v>1</v>
      </c>
      <c r="I25746" s="662">
        <v>118500</v>
      </c>
      <c r="J25746" s="663">
        <v>15000000</v>
      </c>
      <c r="K25746" s="662">
        <v>1785000000000</v>
      </c>
    </row>
    <row r="25747" spans="3:11" x14ac:dyDescent="0.25">
      <c r="C25747" s="660">
        <v>45987</v>
      </c>
      <c r="D25747" s="661" t="s">
        <v>317</v>
      </c>
      <c r="E25747" s="662">
        <v>118999</v>
      </c>
      <c r="F25747" s="662">
        <v>118000</v>
      </c>
      <c r="G25747" s="662">
        <v>119000</v>
      </c>
      <c r="H25747" s="661">
        <v>28</v>
      </c>
      <c r="I25747" s="662">
        <v>3331972</v>
      </c>
      <c r="J25747" s="663">
        <v>15000000</v>
      </c>
      <c r="K25747" s="662">
        <v>1785000000000</v>
      </c>
    </row>
    <row r="25748" spans="3:11" x14ac:dyDescent="0.25">
      <c r="C25748" s="660">
        <v>45987</v>
      </c>
      <c r="D25748" s="661" t="s">
        <v>317</v>
      </c>
      <c r="E25748" s="662">
        <v>119000</v>
      </c>
      <c r="F25748" s="662">
        <v>118000</v>
      </c>
      <c r="G25748" s="662">
        <v>119000</v>
      </c>
      <c r="H25748" s="661">
        <v>19</v>
      </c>
      <c r="I25748" s="662">
        <v>2261000</v>
      </c>
      <c r="J25748" s="663">
        <v>15000000</v>
      </c>
      <c r="K25748" s="662">
        <v>1785000000000</v>
      </c>
    </row>
    <row r="25749" spans="3:11" x14ac:dyDescent="0.25">
      <c r="C25749" s="660">
        <v>45987</v>
      </c>
      <c r="D25749" s="661" t="s">
        <v>317</v>
      </c>
      <c r="E25749" s="662">
        <v>119000</v>
      </c>
      <c r="F25749" s="662">
        <v>118000</v>
      </c>
      <c r="G25749" s="662">
        <v>119000</v>
      </c>
      <c r="H25749" s="661">
        <v>50</v>
      </c>
      <c r="I25749" s="662">
        <v>5950000</v>
      </c>
      <c r="J25749" s="663">
        <v>15000000</v>
      </c>
      <c r="K25749" s="662">
        <v>1785000000000</v>
      </c>
    </row>
    <row r="25750" spans="3:11" x14ac:dyDescent="0.25">
      <c r="C25750" s="660">
        <v>45987</v>
      </c>
      <c r="D25750" s="661" t="s">
        <v>317</v>
      </c>
      <c r="E25750" s="662">
        <v>119000</v>
      </c>
      <c r="F25750" s="662">
        <v>118000</v>
      </c>
      <c r="G25750" s="662">
        <v>119000</v>
      </c>
      <c r="H25750" s="661">
        <v>35</v>
      </c>
      <c r="I25750" s="662">
        <v>4165000</v>
      </c>
      <c r="J25750" s="663">
        <v>15000000</v>
      </c>
      <c r="K25750" s="662">
        <v>1785000000000</v>
      </c>
    </row>
    <row r="25751" spans="3:11" x14ac:dyDescent="0.25">
      <c r="C25751" s="660">
        <v>45987</v>
      </c>
      <c r="D25751" s="661" t="s">
        <v>317</v>
      </c>
      <c r="E25751" s="662">
        <v>119000</v>
      </c>
      <c r="F25751" s="662">
        <v>118000</v>
      </c>
      <c r="G25751" s="662">
        <v>119000</v>
      </c>
      <c r="H25751" s="661">
        <v>30</v>
      </c>
      <c r="I25751" s="662">
        <v>3570000</v>
      </c>
      <c r="J25751" s="663">
        <v>15000000</v>
      </c>
      <c r="K25751" s="662">
        <v>1785000000000</v>
      </c>
    </row>
    <row r="25752" spans="3:11" x14ac:dyDescent="0.25">
      <c r="C25752" s="660">
        <v>45987</v>
      </c>
      <c r="D25752" s="661" t="s">
        <v>317</v>
      </c>
      <c r="E25752" s="662">
        <v>119000</v>
      </c>
      <c r="F25752" s="662">
        <v>118000</v>
      </c>
      <c r="G25752" s="662">
        <v>119000</v>
      </c>
      <c r="H25752" s="661">
        <v>30</v>
      </c>
      <c r="I25752" s="662">
        <v>3570000</v>
      </c>
      <c r="J25752" s="663">
        <v>15000000</v>
      </c>
      <c r="K25752" s="662">
        <v>1785000000000</v>
      </c>
    </row>
    <row r="25753" spans="3:11" x14ac:dyDescent="0.25">
      <c r="C25753" s="660">
        <v>45988</v>
      </c>
      <c r="D25753" s="661" t="s">
        <v>317</v>
      </c>
      <c r="E25753" s="662">
        <v>119000</v>
      </c>
      <c r="F25753" s="662">
        <v>119000</v>
      </c>
      <c r="G25753" s="662">
        <v>118000</v>
      </c>
      <c r="H25753" s="661">
        <v>7</v>
      </c>
      <c r="I25753" s="662">
        <v>833000</v>
      </c>
      <c r="J25753" s="663">
        <v>15000000</v>
      </c>
      <c r="K25753" s="662">
        <v>1770000000000</v>
      </c>
    </row>
    <row r="25754" spans="3:11" x14ac:dyDescent="0.25">
      <c r="C25754" s="660">
        <v>45988</v>
      </c>
      <c r="D25754" s="661" t="s">
        <v>317</v>
      </c>
      <c r="E25754" s="662">
        <v>119000</v>
      </c>
      <c r="F25754" s="662">
        <v>119000</v>
      </c>
      <c r="G25754" s="662">
        <v>118000</v>
      </c>
      <c r="H25754" s="661">
        <v>30</v>
      </c>
      <c r="I25754" s="662">
        <v>3570000</v>
      </c>
      <c r="J25754" s="663">
        <v>15000000</v>
      </c>
      <c r="K25754" s="662">
        <v>1770000000000</v>
      </c>
    </row>
    <row r="25755" spans="3:11" x14ac:dyDescent="0.25">
      <c r="C25755" s="660">
        <v>45988</v>
      </c>
      <c r="D25755" s="661" t="s">
        <v>317</v>
      </c>
      <c r="E25755" s="662">
        <v>119000</v>
      </c>
      <c r="F25755" s="662">
        <v>119000</v>
      </c>
      <c r="G25755" s="662">
        <v>118000</v>
      </c>
      <c r="H25755" s="661">
        <v>25</v>
      </c>
      <c r="I25755" s="662">
        <v>2975000</v>
      </c>
      <c r="J25755" s="663">
        <v>15000000</v>
      </c>
      <c r="K25755" s="662">
        <v>1770000000000</v>
      </c>
    </row>
    <row r="25756" spans="3:11" x14ac:dyDescent="0.25">
      <c r="C25756" s="660">
        <v>45988</v>
      </c>
      <c r="D25756" s="661" t="s">
        <v>317</v>
      </c>
      <c r="E25756" s="662">
        <v>119000</v>
      </c>
      <c r="F25756" s="662">
        <v>119000</v>
      </c>
      <c r="G25756" s="662">
        <v>118000</v>
      </c>
      <c r="H25756" s="661">
        <v>150</v>
      </c>
      <c r="I25756" s="662">
        <v>17850000</v>
      </c>
      <c r="J25756" s="663">
        <v>15000000</v>
      </c>
      <c r="K25756" s="662">
        <v>1770000000000</v>
      </c>
    </row>
    <row r="25757" spans="3:11" x14ac:dyDescent="0.25">
      <c r="C25757" s="660">
        <v>45988</v>
      </c>
      <c r="D25757" s="661" t="s">
        <v>317</v>
      </c>
      <c r="E25757" s="662">
        <v>119000</v>
      </c>
      <c r="F25757" s="662">
        <v>119000</v>
      </c>
      <c r="G25757" s="662">
        <v>118000</v>
      </c>
      <c r="H25757" s="661">
        <v>15</v>
      </c>
      <c r="I25757" s="662">
        <v>1785000</v>
      </c>
      <c r="J25757" s="663">
        <v>15000000</v>
      </c>
      <c r="K25757" s="662">
        <v>1770000000000</v>
      </c>
    </row>
    <row r="25758" spans="3:11" x14ac:dyDescent="0.25">
      <c r="C25758" s="660">
        <v>45988</v>
      </c>
      <c r="D25758" s="661" t="s">
        <v>317</v>
      </c>
      <c r="E25758" s="662">
        <v>119000</v>
      </c>
      <c r="F25758" s="662">
        <v>119000</v>
      </c>
      <c r="G25758" s="662">
        <v>118000</v>
      </c>
      <c r="H25758" s="661">
        <v>500</v>
      </c>
      <c r="I25758" s="662">
        <v>59500000</v>
      </c>
      <c r="J25758" s="663">
        <v>15000000</v>
      </c>
      <c r="K25758" s="662">
        <v>1770000000000</v>
      </c>
    </row>
    <row r="25759" spans="3:11" x14ac:dyDescent="0.25">
      <c r="C25759" s="660">
        <v>45988</v>
      </c>
      <c r="D25759" s="661" t="s">
        <v>317</v>
      </c>
      <c r="E25759" s="662">
        <v>119000</v>
      </c>
      <c r="F25759" s="662">
        <v>119000</v>
      </c>
      <c r="G25759" s="662">
        <v>118000</v>
      </c>
      <c r="H25759" s="661">
        <v>350</v>
      </c>
      <c r="I25759" s="662">
        <v>41650000</v>
      </c>
      <c r="J25759" s="663">
        <v>15000000</v>
      </c>
      <c r="K25759" s="662">
        <v>1770000000000</v>
      </c>
    </row>
    <row r="25760" spans="3:11" x14ac:dyDescent="0.25">
      <c r="C25760" s="660">
        <v>45988</v>
      </c>
      <c r="D25760" s="661" t="s">
        <v>317</v>
      </c>
      <c r="E25760" s="662">
        <v>119000</v>
      </c>
      <c r="F25760" s="662">
        <v>119000</v>
      </c>
      <c r="G25760" s="662">
        <v>118000</v>
      </c>
      <c r="H25760" s="661">
        <v>2</v>
      </c>
      <c r="I25760" s="662">
        <v>238000</v>
      </c>
      <c r="J25760" s="663">
        <v>15000000</v>
      </c>
      <c r="K25760" s="662">
        <v>1770000000000</v>
      </c>
    </row>
    <row r="25761" spans="3:11" x14ac:dyDescent="0.25">
      <c r="C25761" s="660">
        <v>45988</v>
      </c>
      <c r="D25761" s="661" t="s">
        <v>317</v>
      </c>
      <c r="E25761" s="662">
        <v>119000</v>
      </c>
      <c r="F25761" s="662">
        <v>119000</v>
      </c>
      <c r="G25761" s="662">
        <v>118000</v>
      </c>
      <c r="H25761" s="661">
        <v>20</v>
      </c>
      <c r="I25761" s="662">
        <v>2380000</v>
      </c>
      <c r="J25761" s="663">
        <v>15000000</v>
      </c>
      <c r="K25761" s="662">
        <v>1770000000000</v>
      </c>
    </row>
    <row r="25762" spans="3:11" x14ac:dyDescent="0.25">
      <c r="C25762" s="660">
        <v>45988</v>
      </c>
      <c r="D25762" s="661" t="s">
        <v>317</v>
      </c>
      <c r="E25762" s="662">
        <v>119000</v>
      </c>
      <c r="F25762" s="662">
        <v>119000</v>
      </c>
      <c r="G25762" s="662">
        <v>118000</v>
      </c>
      <c r="H25762" s="661">
        <v>10</v>
      </c>
      <c r="I25762" s="662">
        <v>1190000</v>
      </c>
      <c r="J25762" s="663">
        <v>15000000</v>
      </c>
      <c r="K25762" s="662">
        <v>1770000000000</v>
      </c>
    </row>
    <row r="25763" spans="3:11" x14ac:dyDescent="0.25">
      <c r="C25763" s="660">
        <v>45988</v>
      </c>
      <c r="D25763" s="661" t="s">
        <v>317</v>
      </c>
      <c r="E25763" s="662">
        <v>119000</v>
      </c>
      <c r="F25763" s="662">
        <v>119000</v>
      </c>
      <c r="G25763" s="662">
        <v>118000</v>
      </c>
      <c r="H25763" s="661">
        <v>31</v>
      </c>
      <c r="I25763" s="662">
        <v>3689000</v>
      </c>
      <c r="J25763" s="663">
        <v>15000000</v>
      </c>
      <c r="K25763" s="662">
        <v>1770000000000</v>
      </c>
    </row>
    <row r="25764" spans="3:11" x14ac:dyDescent="0.25">
      <c r="C25764" s="660">
        <v>45988</v>
      </c>
      <c r="D25764" s="661" t="s">
        <v>317</v>
      </c>
      <c r="E25764" s="662">
        <v>119000</v>
      </c>
      <c r="F25764" s="662">
        <v>119000</v>
      </c>
      <c r="G25764" s="662">
        <v>118000</v>
      </c>
      <c r="H25764" s="661">
        <v>30</v>
      </c>
      <c r="I25764" s="662">
        <v>3570000</v>
      </c>
      <c r="J25764" s="663">
        <v>15000000</v>
      </c>
      <c r="K25764" s="662">
        <v>1770000000000</v>
      </c>
    </row>
    <row r="25765" spans="3:11" x14ac:dyDescent="0.25">
      <c r="C25765" s="660">
        <v>45988</v>
      </c>
      <c r="D25765" s="661" t="s">
        <v>317</v>
      </c>
      <c r="E25765" s="662">
        <v>119000</v>
      </c>
      <c r="F25765" s="662">
        <v>119000</v>
      </c>
      <c r="G25765" s="662">
        <v>118000</v>
      </c>
      <c r="H25765" s="661">
        <v>20</v>
      </c>
      <c r="I25765" s="662">
        <v>2380000</v>
      </c>
      <c r="J25765" s="663">
        <v>15000000</v>
      </c>
      <c r="K25765" s="662">
        <v>1770000000000</v>
      </c>
    </row>
    <row r="25766" spans="3:11" x14ac:dyDescent="0.25">
      <c r="C25766" s="660">
        <v>45988</v>
      </c>
      <c r="D25766" s="661" t="s">
        <v>317</v>
      </c>
      <c r="E25766" s="662">
        <v>119000</v>
      </c>
      <c r="F25766" s="662">
        <v>119000</v>
      </c>
      <c r="G25766" s="662">
        <v>118000</v>
      </c>
      <c r="H25766" s="661">
        <v>35</v>
      </c>
      <c r="I25766" s="662">
        <v>4165000</v>
      </c>
      <c r="J25766" s="663">
        <v>15000000</v>
      </c>
      <c r="K25766" s="662">
        <v>1770000000000</v>
      </c>
    </row>
    <row r="25767" spans="3:11" x14ac:dyDescent="0.25">
      <c r="C25767" s="660">
        <v>45988</v>
      </c>
      <c r="D25767" s="661" t="s">
        <v>317</v>
      </c>
      <c r="E25767" s="662">
        <v>119000</v>
      </c>
      <c r="F25767" s="662">
        <v>119000</v>
      </c>
      <c r="G25767" s="662">
        <v>118000</v>
      </c>
      <c r="H25767" s="661">
        <v>2</v>
      </c>
      <c r="I25767" s="662">
        <v>238000</v>
      </c>
      <c r="J25767" s="663">
        <v>15000000</v>
      </c>
      <c r="K25767" s="662">
        <v>1770000000000</v>
      </c>
    </row>
    <row r="25768" spans="3:11" x14ac:dyDescent="0.25">
      <c r="C25768" s="660">
        <v>45988</v>
      </c>
      <c r="D25768" s="661" t="s">
        <v>317</v>
      </c>
      <c r="E25768" s="662">
        <v>119000</v>
      </c>
      <c r="F25768" s="662">
        <v>119000</v>
      </c>
      <c r="G25768" s="662">
        <v>118000</v>
      </c>
      <c r="H25768" s="661">
        <v>60</v>
      </c>
      <c r="I25768" s="662">
        <v>7140000</v>
      </c>
      <c r="J25768" s="663">
        <v>15000000</v>
      </c>
      <c r="K25768" s="662">
        <v>1770000000000</v>
      </c>
    </row>
    <row r="25769" spans="3:11" x14ac:dyDescent="0.25">
      <c r="C25769" s="660">
        <v>45988</v>
      </c>
      <c r="D25769" s="661" t="s">
        <v>317</v>
      </c>
      <c r="E25769" s="662">
        <v>119000</v>
      </c>
      <c r="F25769" s="662">
        <v>119000</v>
      </c>
      <c r="G25769" s="662">
        <v>118000</v>
      </c>
      <c r="H25769" s="661">
        <v>13</v>
      </c>
      <c r="I25769" s="662">
        <v>1547000</v>
      </c>
      <c r="J25769" s="663">
        <v>15000000</v>
      </c>
      <c r="K25769" s="662">
        <v>1770000000000</v>
      </c>
    </row>
    <row r="25770" spans="3:11" x14ac:dyDescent="0.25">
      <c r="C25770" s="660">
        <v>45988</v>
      </c>
      <c r="D25770" s="661" t="s">
        <v>1154</v>
      </c>
      <c r="E25770" s="662">
        <v>55499</v>
      </c>
      <c r="F25770" s="662">
        <v>55000</v>
      </c>
      <c r="G25770" s="662">
        <v>55500</v>
      </c>
      <c r="H25770" s="661">
        <v>1</v>
      </c>
      <c r="I25770" s="662">
        <v>55499</v>
      </c>
      <c r="J25770" s="663">
        <v>600000</v>
      </c>
      <c r="K25770" s="662">
        <v>33300000000</v>
      </c>
    </row>
    <row r="25771" spans="3:11" x14ac:dyDescent="0.25">
      <c r="C25771" s="660">
        <v>45988</v>
      </c>
      <c r="D25771" s="661" t="s">
        <v>312</v>
      </c>
      <c r="E25771" s="662">
        <v>24500</v>
      </c>
      <c r="F25771" s="662">
        <v>24500</v>
      </c>
      <c r="G25771" s="662">
        <v>24000</v>
      </c>
      <c r="H25771" s="661">
        <v>7</v>
      </c>
      <c r="I25771" s="662">
        <v>171500</v>
      </c>
      <c r="J25771" s="663">
        <v>20000000</v>
      </c>
      <c r="K25771" s="662">
        <v>480000000000</v>
      </c>
    </row>
    <row r="25772" spans="3:11" x14ac:dyDescent="0.25">
      <c r="C25772" s="660">
        <v>45988</v>
      </c>
      <c r="D25772" s="661" t="s">
        <v>312</v>
      </c>
      <c r="E25772" s="662">
        <v>24500</v>
      </c>
      <c r="F25772" s="662">
        <v>24500</v>
      </c>
      <c r="G25772" s="662">
        <v>24000</v>
      </c>
      <c r="H25772" s="661">
        <v>5</v>
      </c>
      <c r="I25772" s="662">
        <v>122500</v>
      </c>
      <c r="J25772" s="663">
        <v>20000000</v>
      </c>
      <c r="K25772" s="662">
        <v>480000000000</v>
      </c>
    </row>
    <row r="25773" spans="3:11" x14ac:dyDescent="0.25">
      <c r="C25773" s="660">
        <v>45988</v>
      </c>
      <c r="D25773" s="661" t="s">
        <v>312</v>
      </c>
      <c r="E25773" s="662">
        <v>24500</v>
      </c>
      <c r="F25773" s="662">
        <v>24500</v>
      </c>
      <c r="G25773" s="662">
        <v>24000</v>
      </c>
      <c r="H25773" s="661">
        <v>10</v>
      </c>
      <c r="I25773" s="662">
        <v>245000</v>
      </c>
      <c r="J25773" s="663">
        <v>20000000</v>
      </c>
      <c r="K25773" s="662">
        <v>480000000000</v>
      </c>
    </row>
    <row r="25774" spans="3:11" x14ac:dyDescent="0.25">
      <c r="C25774" s="660">
        <v>45988</v>
      </c>
      <c r="D25774" s="661" t="s">
        <v>312</v>
      </c>
      <c r="E25774" s="662">
        <v>24500</v>
      </c>
      <c r="F25774" s="662">
        <v>24500</v>
      </c>
      <c r="G25774" s="662">
        <v>24000</v>
      </c>
      <c r="H25774" s="661">
        <v>4</v>
      </c>
      <c r="I25774" s="662">
        <v>98000</v>
      </c>
      <c r="J25774" s="663">
        <v>20000000</v>
      </c>
      <c r="K25774" s="662">
        <v>480000000000</v>
      </c>
    </row>
    <row r="25775" spans="3:11" x14ac:dyDescent="0.25">
      <c r="C25775" s="660">
        <v>45988</v>
      </c>
      <c r="D25775" s="661" t="s">
        <v>1155</v>
      </c>
      <c r="E25775" s="662">
        <v>35980</v>
      </c>
      <c r="F25775" s="662">
        <v>35980</v>
      </c>
      <c r="G25775" s="662">
        <v>35980</v>
      </c>
      <c r="H25775" s="661">
        <v>2</v>
      </c>
      <c r="I25775" s="662">
        <v>71960</v>
      </c>
      <c r="J25775" s="663">
        <v>2400000</v>
      </c>
      <c r="K25775" s="662">
        <v>86352000000</v>
      </c>
    </row>
    <row r="25776" spans="3:11" x14ac:dyDescent="0.25">
      <c r="C25776" s="660">
        <v>45988</v>
      </c>
      <c r="D25776" s="661" t="s">
        <v>1155</v>
      </c>
      <c r="E25776" s="662">
        <v>35980</v>
      </c>
      <c r="F25776" s="662">
        <v>35980</v>
      </c>
      <c r="G25776" s="662">
        <v>35980</v>
      </c>
      <c r="H25776" s="661">
        <v>30</v>
      </c>
      <c r="I25776" s="662">
        <v>1079400</v>
      </c>
      <c r="J25776" s="663">
        <v>2400000</v>
      </c>
      <c r="K25776" s="662">
        <v>86352000000</v>
      </c>
    </row>
    <row r="25777" spans="3:11" x14ac:dyDescent="0.25">
      <c r="C25777" s="660">
        <v>45988</v>
      </c>
      <c r="D25777" s="661" t="s">
        <v>317</v>
      </c>
      <c r="E25777" s="662">
        <v>119000</v>
      </c>
      <c r="F25777" s="662">
        <v>119000</v>
      </c>
      <c r="G25777" s="662">
        <v>118000</v>
      </c>
      <c r="H25777" s="661">
        <v>1</v>
      </c>
      <c r="I25777" s="662">
        <v>119000</v>
      </c>
      <c r="J25777" s="663">
        <v>15000000</v>
      </c>
      <c r="K25777" s="662">
        <v>1770000000000</v>
      </c>
    </row>
    <row r="25778" spans="3:11" x14ac:dyDescent="0.25">
      <c r="C25778" s="660">
        <v>45988</v>
      </c>
      <c r="D25778" s="661" t="s">
        <v>317</v>
      </c>
      <c r="E25778" s="662">
        <v>119000</v>
      </c>
      <c r="F25778" s="662">
        <v>119000</v>
      </c>
      <c r="G25778" s="662">
        <v>118000</v>
      </c>
      <c r="H25778" s="661">
        <v>1</v>
      </c>
      <c r="I25778" s="662">
        <v>119000</v>
      </c>
      <c r="J25778" s="663">
        <v>15000000</v>
      </c>
      <c r="K25778" s="662">
        <v>1770000000000</v>
      </c>
    </row>
    <row r="25779" spans="3:11" x14ac:dyDescent="0.25">
      <c r="C25779" s="660">
        <v>45988</v>
      </c>
      <c r="D25779" s="661" t="s">
        <v>310</v>
      </c>
      <c r="E25779" s="662">
        <v>100000</v>
      </c>
      <c r="F25779" s="662">
        <v>95001</v>
      </c>
      <c r="G25779" s="662">
        <v>100500</v>
      </c>
      <c r="H25779" s="661">
        <v>1</v>
      </c>
      <c r="I25779" s="662">
        <v>100000</v>
      </c>
      <c r="J25779" s="663">
        <v>19450000</v>
      </c>
      <c r="K25779" s="662">
        <v>1954725000000</v>
      </c>
    </row>
    <row r="25780" spans="3:11" x14ac:dyDescent="0.25">
      <c r="C25780" s="660">
        <v>45988</v>
      </c>
      <c r="D25780" s="661" t="s">
        <v>312</v>
      </c>
      <c r="E25780" s="662">
        <v>24500</v>
      </c>
      <c r="F25780" s="662">
        <v>24500</v>
      </c>
      <c r="G25780" s="662">
        <v>24000</v>
      </c>
      <c r="H25780" s="661">
        <v>3</v>
      </c>
      <c r="I25780" s="662">
        <v>73500</v>
      </c>
      <c r="J25780" s="663">
        <v>20000000</v>
      </c>
      <c r="K25780" s="662">
        <v>480000000000</v>
      </c>
    </row>
    <row r="25781" spans="3:11" x14ac:dyDescent="0.25">
      <c r="C25781" s="660">
        <v>45988</v>
      </c>
      <c r="D25781" s="661" t="s">
        <v>312</v>
      </c>
      <c r="E25781" s="662">
        <v>24500</v>
      </c>
      <c r="F25781" s="662">
        <v>24500</v>
      </c>
      <c r="G25781" s="662">
        <v>24000</v>
      </c>
      <c r="H25781" s="661">
        <v>1</v>
      </c>
      <c r="I25781" s="662">
        <v>24500</v>
      </c>
      <c r="J25781" s="663">
        <v>20000000</v>
      </c>
      <c r="K25781" s="662">
        <v>480000000000</v>
      </c>
    </row>
    <row r="25782" spans="3:11" x14ac:dyDescent="0.25">
      <c r="C25782" s="660">
        <v>45988</v>
      </c>
      <c r="D25782" s="661" t="s">
        <v>312</v>
      </c>
      <c r="E25782" s="662">
        <v>24500</v>
      </c>
      <c r="F25782" s="662">
        <v>24500</v>
      </c>
      <c r="G25782" s="662">
        <v>24000</v>
      </c>
      <c r="H25782" s="661">
        <v>10</v>
      </c>
      <c r="I25782" s="662">
        <v>245000</v>
      </c>
      <c r="J25782" s="663">
        <v>20000000</v>
      </c>
      <c r="K25782" s="662">
        <v>480000000000</v>
      </c>
    </row>
    <row r="25783" spans="3:11" x14ac:dyDescent="0.25">
      <c r="C25783" s="660">
        <v>45988</v>
      </c>
      <c r="D25783" s="661" t="s">
        <v>1155</v>
      </c>
      <c r="E25783" s="662">
        <v>35980</v>
      </c>
      <c r="F25783" s="662">
        <v>35980</v>
      </c>
      <c r="G25783" s="662">
        <v>35980</v>
      </c>
      <c r="H25783" s="661">
        <v>2</v>
      </c>
      <c r="I25783" s="662">
        <v>71960</v>
      </c>
      <c r="J25783" s="663">
        <v>2400000</v>
      </c>
      <c r="K25783" s="662">
        <v>86352000000</v>
      </c>
    </row>
    <row r="25784" spans="3:11" x14ac:dyDescent="0.25">
      <c r="C25784" s="660">
        <v>45988</v>
      </c>
      <c r="D25784" s="661" t="s">
        <v>317</v>
      </c>
      <c r="E25784" s="662">
        <v>119000</v>
      </c>
      <c r="F25784" s="662">
        <v>119000</v>
      </c>
      <c r="G25784" s="662">
        <v>118000</v>
      </c>
      <c r="H25784" s="661">
        <v>4</v>
      </c>
      <c r="I25784" s="662">
        <v>476000</v>
      </c>
      <c r="J25784" s="663">
        <v>15000000</v>
      </c>
      <c r="K25784" s="662">
        <v>1770000000000</v>
      </c>
    </row>
    <row r="25785" spans="3:11" x14ac:dyDescent="0.25">
      <c r="C25785" s="660">
        <v>45988</v>
      </c>
      <c r="D25785" s="661" t="s">
        <v>317</v>
      </c>
      <c r="E25785" s="662">
        <v>119000</v>
      </c>
      <c r="F25785" s="662">
        <v>119000</v>
      </c>
      <c r="G25785" s="662">
        <v>118000</v>
      </c>
      <c r="H25785" s="661">
        <v>20</v>
      </c>
      <c r="I25785" s="662">
        <v>2380000</v>
      </c>
      <c r="J25785" s="663">
        <v>15000000</v>
      </c>
      <c r="K25785" s="662">
        <v>1770000000000</v>
      </c>
    </row>
    <row r="25786" spans="3:11" x14ac:dyDescent="0.25">
      <c r="C25786" s="660">
        <v>45988</v>
      </c>
      <c r="D25786" s="661" t="s">
        <v>317</v>
      </c>
      <c r="E25786" s="662">
        <v>119000</v>
      </c>
      <c r="F25786" s="662">
        <v>119000</v>
      </c>
      <c r="G25786" s="662">
        <v>118000</v>
      </c>
      <c r="H25786" s="661">
        <v>26</v>
      </c>
      <c r="I25786" s="662">
        <v>3094000</v>
      </c>
      <c r="J25786" s="663">
        <v>15000000</v>
      </c>
      <c r="K25786" s="662">
        <v>1770000000000</v>
      </c>
    </row>
    <row r="25787" spans="3:11" x14ac:dyDescent="0.25">
      <c r="C25787" s="660">
        <v>45988</v>
      </c>
      <c r="D25787" s="661" t="s">
        <v>317</v>
      </c>
      <c r="E25787" s="662">
        <v>119000</v>
      </c>
      <c r="F25787" s="662">
        <v>119000</v>
      </c>
      <c r="G25787" s="662">
        <v>118000</v>
      </c>
      <c r="H25787" s="661">
        <v>5</v>
      </c>
      <c r="I25787" s="662">
        <v>595000</v>
      </c>
      <c r="J25787" s="663">
        <v>15000000</v>
      </c>
      <c r="K25787" s="662">
        <v>1770000000000</v>
      </c>
    </row>
    <row r="25788" spans="3:11" x14ac:dyDescent="0.25">
      <c r="C25788" s="660">
        <v>45988</v>
      </c>
      <c r="D25788" s="661" t="s">
        <v>317</v>
      </c>
      <c r="E25788" s="662">
        <v>119000</v>
      </c>
      <c r="F25788" s="662">
        <v>119000</v>
      </c>
      <c r="G25788" s="662">
        <v>118000</v>
      </c>
      <c r="H25788" s="661">
        <v>47</v>
      </c>
      <c r="I25788" s="662">
        <v>5593000</v>
      </c>
      <c r="J25788" s="663">
        <v>15000000</v>
      </c>
      <c r="K25788" s="662">
        <v>1770000000000</v>
      </c>
    </row>
    <row r="25789" spans="3:11" x14ac:dyDescent="0.25">
      <c r="C25789" s="660">
        <v>45988</v>
      </c>
      <c r="D25789" s="661" t="s">
        <v>317</v>
      </c>
      <c r="E25789" s="662">
        <v>119200</v>
      </c>
      <c r="F25789" s="662">
        <v>119000</v>
      </c>
      <c r="G25789" s="662">
        <v>118000</v>
      </c>
      <c r="H25789" s="661">
        <v>50</v>
      </c>
      <c r="I25789" s="662">
        <v>5960000</v>
      </c>
      <c r="J25789" s="663">
        <v>15000000</v>
      </c>
      <c r="K25789" s="662">
        <v>1770000000000</v>
      </c>
    </row>
    <row r="25790" spans="3:11" x14ac:dyDescent="0.25">
      <c r="C25790" s="660">
        <v>45988</v>
      </c>
      <c r="D25790" s="661" t="s">
        <v>317</v>
      </c>
      <c r="E25790" s="662">
        <v>119511</v>
      </c>
      <c r="F25790" s="662">
        <v>119000</v>
      </c>
      <c r="G25790" s="662">
        <v>118000</v>
      </c>
      <c r="H25790" s="661">
        <v>10</v>
      </c>
      <c r="I25790" s="662">
        <v>1195110</v>
      </c>
      <c r="J25790" s="663">
        <v>15000000</v>
      </c>
      <c r="K25790" s="662">
        <v>1770000000000</v>
      </c>
    </row>
    <row r="25791" spans="3:11" x14ac:dyDescent="0.25">
      <c r="C25791" s="660">
        <v>45988</v>
      </c>
      <c r="D25791" s="661" t="s">
        <v>317</v>
      </c>
      <c r="E25791" s="662">
        <v>120000</v>
      </c>
      <c r="F25791" s="662">
        <v>119000</v>
      </c>
      <c r="G25791" s="662">
        <v>118000</v>
      </c>
      <c r="H25791" s="661">
        <v>220</v>
      </c>
      <c r="I25791" s="662">
        <v>26400000</v>
      </c>
      <c r="J25791" s="663">
        <v>15000000</v>
      </c>
      <c r="K25791" s="662">
        <v>1770000000000</v>
      </c>
    </row>
    <row r="25792" spans="3:11" x14ac:dyDescent="0.25">
      <c r="C25792" s="660">
        <v>45988</v>
      </c>
      <c r="D25792" s="661" t="s">
        <v>317</v>
      </c>
      <c r="E25792" s="662">
        <v>120000</v>
      </c>
      <c r="F25792" s="662">
        <v>119000</v>
      </c>
      <c r="G25792" s="662">
        <v>118000</v>
      </c>
      <c r="H25792" s="661">
        <v>20</v>
      </c>
      <c r="I25792" s="662">
        <v>2400000</v>
      </c>
      <c r="J25792" s="663">
        <v>15000000</v>
      </c>
      <c r="K25792" s="662">
        <v>1770000000000</v>
      </c>
    </row>
    <row r="25793" spans="3:11" x14ac:dyDescent="0.25">
      <c r="C25793" s="660">
        <v>45988</v>
      </c>
      <c r="D25793" s="661" t="s">
        <v>317</v>
      </c>
      <c r="E25793" s="662">
        <v>120000</v>
      </c>
      <c r="F25793" s="662">
        <v>119000</v>
      </c>
      <c r="G25793" s="662">
        <v>118000</v>
      </c>
      <c r="H25793" s="661">
        <v>54</v>
      </c>
      <c r="I25793" s="662">
        <v>6480000</v>
      </c>
      <c r="J25793" s="663">
        <v>15000000</v>
      </c>
      <c r="K25793" s="662">
        <v>1770000000000</v>
      </c>
    </row>
    <row r="25794" spans="3:11" x14ac:dyDescent="0.25">
      <c r="C25794" s="660">
        <v>45988</v>
      </c>
      <c r="D25794" s="661" t="s">
        <v>317</v>
      </c>
      <c r="E25794" s="662">
        <v>120000</v>
      </c>
      <c r="F25794" s="662">
        <v>119000</v>
      </c>
      <c r="G25794" s="662">
        <v>118000</v>
      </c>
      <c r="H25794" s="661">
        <v>20</v>
      </c>
      <c r="I25794" s="662">
        <v>2400000</v>
      </c>
      <c r="J25794" s="663">
        <v>15000000</v>
      </c>
      <c r="K25794" s="662">
        <v>1770000000000</v>
      </c>
    </row>
    <row r="25795" spans="3:11" x14ac:dyDescent="0.25">
      <c r="C25795" s="660">
        <v>45988</v>
      </c>
      <c r="D25795" s="661" t="s">
        <v>317</v>
      </c>
      <c r="E25795" s="662">
        <v>120000</v>
      </c>
      <c r="F25795" s="662">
        <v>119000</v>
      </c>
      <c r="G25795" s="662">
        <v>118000</v>
      </c>
      <c r="H25795" s="661">
        <v>50</v>
      </c>
      <c r="I25795" s="662">
        <v>6000000</v>
      </c>
      <c r="J25795" s="663">
        <v>15000000</v>
      </c>
      <c r="K25795" s="662">
        <v>1770000000000</v>
      </c>
    </row>
    <row r="25796" spans="3:11" x14ac:dyDescent="0.25">
      <c r="C25796" s="660">
        <v>45988</v>
      </c>
      <c r="D25796" s="661" t="s">
        <v>317</v>
      </c>
      <c r="E25796" s="662">
        <v>120000</v>
      </c>
      <c r="F25796" s="662">
        <v>119000</v>
      </c>
      <c r="G25796" s="662">
        <v>118000</v>
      </c>
      <c r="H25796" s="661">
        <v>40</v>
      </c>
      <c r="I25796" s="662">
        <v>4800000</v>
      </c>
      <c r="J25796" s="663">
        <v>15000000</v>
      </c>
      <c r="K25796" s="662">
        <v>1770000000000</v>
      </c>
    </row>
    <row r="25797" spans="3:11" x14ac:dyDescent="0.25">
      <c r="C25797" s="660">
        <v>45988</v>
      </c>
      <c r="D25797" s="661" t="s">
        <v>317</v>
      </c>
      <c r="E25797" s="662">
        <v>120000</v>
      </c>
      <c r="F25797" s="662">
        <v>119000</v>
      </c>
      <c r="G25797" s="662">
        <v>118000</v>
      </c>
      <c r="H25797" s="661">
        <v>10</v>
      </c>
      <c r="I25797" s="662">
        <v>1200000</v>
      </c>
      <c r="J25797" s="663">
        <v>15000000</v>
      </c>
      <c r="K25797" s="662">
        <v>1770000000000</v>
      </c>
    </row>
    <row r="25798" spans="3:11" x14ac:dyDescent="0.25">
      <c r="C25798" s="660">
        <v>45988</v>
      </c>
      <c r="D25798" s="661" t="s">
        <v>317</v>
      </c>
      <c r="E25798" s="662">
        <v>120000</v>
      </c>
      <c r="F25798" s="662">
        <v>119000</v>
      </c>
      <c r="G25798" s="662">
        <v>118000</v>
      </c>
      <c r="H25798" s="661">
        <v>2</v>
      </c>
      <c r="I25798" s="662">
        <v>240000</v>
      </c>
      <c r="J25798" s="663">
        <v>15000000</v>
      </c>
      <c r="K25798" s="662">
        <v>1770000000000</v>
      </c>
    </row>
    <row r="25799" spans="3:11" x14ac:dyDescent="0.25">
      <c r="C25799" s="660">
        <v>45988</v>
      </c>
      <c r="D25799" s="661" t="s">
        <v>317</v>
      </c>
      <c r="E25799" s="662">
        <v>120000</v>
      </c>
      <c r="F25799" s="662">
        <v>119000</v>
      </c>
      <c r="G25799" s="662">
        <v>118000</v>
      </c>
      <c r="H25799" s="661">
        <v>12</v>
      </c>
      <c r="I25799" s="662">
        <v>1440000</v>
      </c>
      <c r="J25799" s="663">
        <v>15000000</v>
      </c>
      <c r="K25799" s="662">
        <v>1770000000000</v>
      </c>
    </row>
    <row r="25800" spans="3:11" x14ac:dyDescent="0.25">
      <c r="C25800" s="660">
        <v>45988</v>
      </c>
      <c r="D25800" s="661" t="s">
        <v>317</v>
      </c>
      <c r="E25800" s="662">
        <v>120000</v>
      </c>
      <c r="F25800" s="662">
        <v>119000</v>
      </c>
      <c r="G25800" s="662">
        <v>118000</v>
      </c>
      <c r="H25800" s="661">
        <v>42</v>
      </c>
      <c r="I25800" s="662">
        <v>5040000</v>
      </c>
      <c r="J25800" s="663">
        <v>15000000</v>
      </c>
      <c r="K25800" s="662">
        <v>1770000000000</v>
      </c>
    </row>
    <row r="25801" spans="3:11" x14ac:dyDescent="0.25">
      <c r="C25801" s="660">
        <v>45988</v>
      </c>
      <c r="D25801" s="661" t="s">
        <v>317</v>
      </c>
      <c r="E25801" s="662">
        <v>120000</v>
      </c>
      <c r="F25801" s="662">
        <v>119000</v>
      </c>
      <c r="G25801" s="662">
        <v>118000</v>
      </c>
      <c r="H25801" s="661">
        <v>6</v>
      </c>
      <c r="I25801" s="662">
        <v>720000</v>
      </c>
      <c r="J25801" s="663">
        <v>15000000</v>
      </c>
      <c r="K25801" s="662">
        <v>1770000000000</v>
      </c>
    </row>
    <row r="25802" spans="3:11" x14ac:dyDescent="0.25">
      <c r="C25802" s="660">
        <v>45988</v>
      </c>
      <c r="D25802" s="661" t="s">
        <v>317</v>
      </c>
      <c r="E25802" s="662">
        <v>120000</v>
      </c>
      <c r="F25802" s="662">
        <v>119000</v>
      </c>
      <c r="G25802" s="662">
        <v>118000</v>
      </c>
      <c r="H25802" s="661">
        <v>79</v>
      </c>
      <c r="I25802" s="662">
        <v>9480000</v>
      </c>
      <c r="J25802" s="663">
        <v>15000000</v>
      </c>
      <c r="K25802" s="662">
        <v>1770000000000</v>
      </c>
    </row>
    <row r="25803" spans="3:11" x14ac:dyDescent="0.25">
      <c r="C25803" s="660">
        <v>45988</v>
      </c>
      <c r="D25803" s="661" t="s">
        <v>317</v>
      </c>
      <c r="E25803" s="662">
        <v>120000</v>
      </c>
      <c r="F25803" s="662">
        <v>119000</v>
      </c>
      <c r="G25803" s="662">
        <v>118000</v>
      </c>
      <c r="H25803" s="661">
        <v>3</v>
      </c>
      <c r="I25803" s="662">
        <v>360000</v>
      </c>
      <c r="J25803" s="663">
        <v>15000000</v>
      </c>
      <c r="K25803" s="662">
        <v>1770000000000</v>
      </c>
    </row>
    <row r="25804" spans="3:11" x14ac:dyDescent="0.25">
      <c r="C25804" s="660">
        <v>45988</v>
      </c>
      <c r="D25804" s="661" t="s">
        <v>317</v>
      </c>
      <c r="E25804" s="662">
        <v>120000</v>
      </c>
      <c r="F25804" s="662">
        <v>119000</v>
      </c>
      <c r="G25804" s="662">
        <v>118000</v>
      </c>
      <c r="H25804" s="661">
        <v>42</v>
      </c>
      <c r="I25804" s="662">
        <v>5040000</v>
      </c>
      <c r="J25804" s="663">
        <v>15000000</v>
      </c>
      <c r="K25804" s="662">
        <v>1770000000000</v>
      </c>
    </row>
    <row r="25805" spans="3:11" x14ac:dyDescent="0.25">
      <c r="C25805" s="660">
        <v>45988</v>
      </c>
      <c r="D25805" s="661" t="s">
        <v>317</v>
      </c>
      <c r="E25805" s="662">
        <v>120000</v>
      </c>
      <c r="F25805" s="662">
        <v>119000</v>
      </c>
      <c r="G25805" s="662">
        <v>118000</v>
      </c>
      <c r="H25805" s="661">
        <v>15</v>
      </c>
      <c r="I25805" s="662">
        <v>1800000</v>
      </c>
      <c r="J25805" s="663">
        <v>15000000</v>
      </c>
      <c r="K25805" s="662">
        <v>1770000000000</v>
      </c>
    </row>
    <row r="25806" spans="3:11" x14ac:dyDescent="0.25">
      <c r="C25806" s="660">
        <v>45988</v>
      </c>
      <c r="D25806" s="661" t="s">
        <v>317</v>
      </c>
      <c r="E25806" s="662">
        <v>120000</v>
      </c>
      <c r="F25806" s="662">
        <v>119000</v>
      </c>
      <c r="G25806" s="662">
        <v>118000</v>
      </c>
      <c r="H25806" s="661">
        <v>150</v>
      </c>
      <c r="I25806" s="662">
        <v>18000000</v>
      </c>
      <c r="J25806" s="663">
        <v>15000000</v>
      </c>
      <c r="K25806" s="662">
        <v>1770000000000</v>
      </c>
    </row>
    <row r="25807" spans="3:11" x14ac:dyDescent="0.25">
      <c r="C25807" s="660">
        <v>45988</v>
      </c>
      <c r="D25807" s="661" t="s">
        <v>317</v>
      </c>
      <c r="E25807" s="662">
        <v>120000</v>
      </c>
      <c r="F25807" s="662">
        <v>119000</v>
      </c>
      <c r="G25807" s="662">
        <v>118000</v>
      </c>
      <c r="H25807" s="661">
        <v>500</v>
      </c>
      <c r="I25807" s="662">
        <v>60000000</v>
      </c>
      <c r="J25807" s="663">
        <v>15000000</v>
      </c>
      <c r="K25807" s="662">
        <v>1770000000000</v>
      </c>
    </row>
    <row r="25808" spans="3:11" x14ac:dyDescent="0.25">
      <c r="C25808" s="660">
        <v>45988</v>
      </c>
      <c r="D25808" s="661" t="s">
        <v>317</v>
      </c>
      <c r="E25808" s="662">
        <v>120000</v>
      </c>
      <c r="F25808" s="662">
        <v>119000</v>
      </c>
      <c r="G25808" s="662">
        <v>118000</v>
      </c>
      <c r="H25808" s="661">
        <v>5</v>
      </c>
      <c r="I25808" s="662">
        <v>600000</v>
      </c>
      <c r="J25808" s="663">
        <v>15000000</v>
      </c>
      <c r="K25808" s="662">
        <v>1770000000000</v>
      </c>
    </row>
    <row r="25809" spans="3:11" x14ac:dyDescent="0.25">
      <c r="C25809" s="660">
        <v>45988</v>
      </c>
      <c r="D25809" s="661" t="s">
        <v>317</v>
      </c>
      <c r="E25809" s="662">
        <v>120000</v>
      </c>
      <c r="F25809" s="662">
        <v>119000</v>
      </c>
      <c r="G25809" s="662">
        <v>118000</v>
      </c>
      <c r="H25809" s="661">
        <v>115</v>
      </c>
      <c r="I25809" s="662">
        <v>13800000</v>
      </c>
      <c r="J25809" s="663">
        <v>15000000</v>
      </c>
      <c r="K25809" s="662">
        <v>1770000000000</v>
      </c>
    </row>
    <row r="25810" spans="3:11" x14ac:dyDescent="0.25">
      <c r="C25810" s="660">
        <v>45988</v>
      </c>
      <c r="D25810" s="661" t="s">
        <v>317</v>
      </c>
      <c r="E25810" s="662">
        <v>120000</v>
      </c>
      <c r="F25810" s="662">
        <v>119000</v>
      </c>
      <c r="G25810" s="662">
        <v>118000</v>
      </c>
      <c r="H25810" s="661">
        <v>12</v>
      </c>
      <c r="I25810" s="662">
        <v>1440000</v>
      </c>
      <c r="J25810" s="663">
        <v>15000000</v>
      </c>
      <c r="K25810" s="662">
        <v>1770000000000</v>
      </c>
    </row>
    <row r="25811" spans="3:11" x14ac:dyDescent="0.25">
      <c r="C25811" s="660">
        <v>45988</v>
      </c>
      <c r="D25811" s="661" t="s">
        <v>317</v>
      </c>
      <c r="E25811" s="662">
        <v>120000</v>
      </c>
      <c r="F25811" s="662">
        <v>119000</v>
      </c>
      <c r="G25811" s="662">
        <v>118000</v>
      </c>
      <c r="H25811" s="661">
        <v>25</v>
      </c>
      <c r="I25811" s="662">
        <v>3000000</v>
      </c>
      <c r="J25811" s="663">
        <v>15000000</v>
      </c>
      <c r="K25811" s="662">
        <v>1770000000000</v>
      </c>
    </row>
    <row r="25812" spans="3:11" x14ac:dyDescent="0.25">
      <c r="C25812" s="660">
        <v>45988</v>
      </c>
      <c r="D25812" s="661" t="s">
        <v>317</v>
      </c>
      <c r="E25812" s="662">
        <v>120000</v>
      </c>
      <c r="F25812" s="662">
        <v>119000</v>
      </c>
      <c r="G25812" s="662">
        <v>118000</v>
      </c>
      <c r="H25812" s="661">
        <v>30</v>
      </c>
      <c r="I25812" s="662">
        <v>3600000</v>
      </c>
      <c r="J25812" s="663">
        <v>15000000</v>
      </c>
      <c r="K25812" s="662">
        <v>1770000000000</v>
      </c>
    </row>
    <row r="25813" spans="3:11" x14ac:dyDescent="0.25">
      <c r="C25813" s="660">
        <v>45988</v>
      </c>
      <c r="D25813" s="661" t="s">
        <v>317</v>
      </c>
      <c r="E25813" s="662">
        <v>120000</v>
      </c>
      <c r="F25813" s="662">
        <v>119000</v>
      </c>
      <c r="G25813" s="662">
        <v>118000</v>
      </c>
      <c r="H25813" s="661">
        <v>20</v>
      </c>
      <c r="I25813" s="662">
        <v>2400000</v>
      </c>
      <c r="J25813" s="663">
        <v>15000000</v>
      </c>
      <c r="K25813" s="662">
        <v>1770000000000</v>
      </c>
    </row>
    <row r="25814" spans="3:11" x14ac:dyDescent="0.25">
      <c r="C25814" s="660">
        <v>45988</v>
      </c>
      <c r="D25814" s="661" t="s">
        <v>317</v>
      </c>
      <c r="E25814" s="662">
        <v>120000</v>
      </c>
      <c r="F25814" s="662">
        <v>119000</v>
      </c>
      <c r="G25814" s="662">
        <v>118000</v>
      </c>
      <c r="H25814" s="661">
        <v>60</v>
      </c>
      <c r="I25814" s="662">
        <v>7200000</v>
      </c>
      <c r="J25814" s="663">
        <v>15000000</v>
      </c>
      <c r="K25814" s="662">
        <v>1770000000000</v>
      </c>
    </row>
    <row r="25815" spans="3:11" x14ac:dyDescent="0.25">
      <c r="C25815" s="660">
        <v>45988</v>
      </c>
      <c r="D25815" s="661" t="s">
        <v>317</v>
      </c>
      <c r="E25815" s="662">
        <v>120000</v>
      </c>
      <c r="F25815" s="662">
        <v>119000</v>
      </c>
      <c r="G25815" s="662">
        <v>118000</v>
      </c>
      <c r="H25815" s="661">
        <v>29</v>
      </c>
      <c r="I25815" s="662">
        <v>3480000</v>
      </c>
      <c r="J25815" s="663">
        <v>15000000</v>
      </c>
      <c r="K25815" s="662">
        <v>1770000000000</v>
      </c>
    </row>
    <row r="25816" spans="3:11" x14ac:dyDescent="0.25">
      <c r="C25816" s="660">
        <v>45988</v>
      </c>
      <c r="D25816" s="661" t="s">
        <v>317</v>
      </c>
      <c r="E25816" s="662">
        <v>120000</v>
      </c>
      <c r="F25816" s="662">
        <v>119000</v>
      </c>
      <c r="G25816" s="662">
        <v>118000</v>
      </c>
      <c r="H25816" s="661">
        <v>10</v>
      </c>
      <c r="I25816" s="662">
        <v>1200000</v>
      </c>
      <c r="J25816" s="663">
        <v>15000000</v>
      </c>
      <c r="K25816" s="662">
        <v>1770000000000</v>
      </c>
    </row>
    <row r="25817" spans="3:11" x14ac:dyDescent="0.25">
      <c r="C25817" s="660">
        <v>45988</v>
      </c>
      <c r="D25817" s="661" t="s">
        <v>317</v>
      </c>
      <c r="E25817" s="662">
        <v>120000</v>
      </c>
      <c r="F25817" s="662">
        <v>119000</v>
      </c>
      <c r="G25817" s="662">
        <v>118000</v>
      </c>
      <c r="H25817" s="661">
        <v>74</v>
      </c>
      <c r="I25817" s="662">
        <v>8880000</v>
      </c>
      <c r="J25817" s="663">
        <v>15000000</v>
      </c>
      <c r="K25817" s="662">
        <v>1770000000000</v>
      </c>
    </row>
    <row r="25818" spans="3:11" x14ac:dyDescent="0.25">
      <c r="C25818" s="660">
        <v>45988</v>
      </c>
      <c r="D25818" s="661" t="s">
        <v>317</v>
      </c>
      <c r="E25818" s="662">
        <v>120000</v>
      </c>
      <c r="F25818" s="662">
        <v>119000</v>
      </c>
      <c r="G25818" s="662">
        <v>118000</v>
      </c>
      <c r="H25818" s="661">
        <v>20</v>
      </c>
      <c r="I25818" s="662">
        <v>2400000</v>
      </c>
      <c r="J25818" s="663">
        <v>15000000</v>
      </c>
      <c r="K25818" s="662">
        <v>1770000000000</v>
      </c>
    </row>
    <row r="25819" spans="3:11" x14ac:dyDescent="0.25">
      <c r="C25819" s="660">
        <v>45988</v>
      </c>
      <c r="D25819" s="661" t="s">
        <v>317</v>
      </c>
      <c r="E25819" s="662">
        <v>120000</v>
      </c>
      <c r="F25819" s="662">
        <v>119000</v>
      </c>
      <c r="G25819" s="662">
        <v>118000</v>
      </c>
      <c r="H25819" s="661">
        <v>20</v>
      </c>
      <c r="I25819" s="662">
        <v>2400000</v>
      </c>
      <c r="J25819" s="663">
        <v>15000000</v>
      </c>
      <c r="K25819" s="662">
        <v>1770000000000</v>
      </c>
    </row>
    <row r="25820" spans="3:11" x14ac:dyDescent="0.25">
      <c r="C25820" s="660">
        <v>45988</v>
      </c>
      <c r="D25820" s="661" t="s">
        <v>317</v>
      </c>
      <c r="E25820" s="662">
        <v>120000</v>
      </c>
      <c r="F25820" s="662">
        <v>119000</v>
      </c>
      <c r="G25820" s="662">
        <v>118000</v>
      </c>
      <c r="H25820" s="661">
        <v>50</v>
      </c>
      <c r="I25820" s="662">
        <v>6000000</v>
      </c>
      <c r="J25820" s="663">
        <v>15000000</v>
      </c>
      <c r="K25820" s="662">
        <v>1770000000000</v>
      </c>
    </row>
    <row r="25821" spans="3:11" x14ac:dyDescent="0.25">
      <c r="C25821" s="660">
        <v>45988</v>
      </c>
      <c r="D25821" s="661" t="s">
        <v>317</v>
      </c>
      <c r="E25821" s="662">
        <v>120000</v>
      </c>
      <c r="F25821" s="662">
        <v>119000</v>
      </c>
      <c r="G25821" s="662">
        <v>118000</v>
      </c>
      <c r="H25821" s="661">
        <v>17</v>
      </c>
      <c r="I25821" s="662">
        <v>2040000</v>
      </c>
      <c r="J25821" s="663">
        <v>15000000</v>
      </c>
      <c r="K25821" s="662">
        <v>1770000000000</v>
      </c>
    </row>
    <row r="25822" spans="3:11" x14ac:dyDescent="0.25">
      <c r="C25822" s="660">
        <v>45988</v>
      </c>
      <c r="D25822" s="661" t="s">
        <v>317</v>
      </c>
      <c r="E25822" s="662">
        <v>120000</v>
      </c>
      <c r="F25822" s="662">
        <v>119000</v>
      </c>
      <c r="G25822" s="662">
        <v>118000</v>
      </c>
      <c r="H25822" s="661">
        <v>150</v>
      </c>
      <c r="I25822" s="662">
        <v>18000000</v>
      </c>
      <c r="J25822" s="663">
        <v>15000000</v>
      </c>
      <c r="K25822" s="662">
        <v>1770000000000</v>
      </c>
    </row>
    <row r="25823" spans="3:11" x14ac:dyDescent="0.25">
      <c r="C25823" s="660">
        <v>45988</v>
      </c>
      <c r="D25823" s="661" t="s">
        <v>317</v>
      </c>
      <c r="E25823" s="662">
        <v>120000</v>
      </c>
      <c r="F25823" s="662">
        <v>119000</v>
      </c>
      <c r="G25823" s="662">
        <v>118000</v>
      </c>
      <c r="H25823" s="661">
        <v>33</v>
      </c>
      <c r="I25823" s="662">
        <v>3960000</v>
      </c>
      <c r="J25823" s="663">
        <v>15000000</v>
      </c>
      <c r="K25823" s="662">
        <v>1770000000000</v>
      </c>
    </row>
    <row r="25824" spans="3:11" x14ac:dyDescent="0.25">
      <c r="C25824" s="660">
        <v>45988</v>
      </c>
      <c r="D25824" s="661" t="s">
        <v>317</v>
      </c>
      <c r="E25824" s="662">
        <v>120000</v>
      </c>
      <c r="F25824" s="662">
        <v>119000</v>
      </c>
      <c r="G25824" s="662">
        <v>118000</v>
      </c>
      <c r="H25824" s="661">
        <v>21</v>
      </c>
      <c r="I25824" s="662">
        <v>2520000</v>
      </c>
      <c r="J25824" s="663">
        <v>15000000</v>
      </c>
      <c r="K25824" s="662">
        <v>1770000000000</v>
      </c>
    </row>
    <row r="25825" spans="3:11" x14ac:dyDescent="0.25">
      <c r="C25825" s="660">
        <v>45988</v>
      </c>
      <c r="D25825" s="661" t="s">
        <v>317</v>
      </c>
      <c r="E25825" s="662">
        <v>120000</v>
      </c>
      <c r="F25825" s="662">
        <v>119000</v>
      </c>
      <c r="G25825" s="662">
        <v>118000</v>
      </c>
      <c r="H25825" s="661">
        <v>100</v>
      </c>
      <c r="I25825" s="662">
        <v>12000000</v>
      </c>
      <c r="J25825" s="663">
        <v>15000000</v>
      </c>
      <c r="K25825" s="662">
        <v>1770000000000</v>
      </c>
    </row>
    <row r="25826" spans="3:11" x14ac:dyDescent="0.25">
      <c r="C25826" s="660">
        <v>45988</v>
      </c>
      <c r="D25826" s="661" t="s">
        <v>317</v>
      </c>
      <c r="E25826" s="662">
        <v>120000</v>
      </c>
      <c r="F25826" s="662">
        <v>119000</v>
      </c>
      <c r="G25826" s="662">
        <v>118000</v>
      </c>
      <c r="H25826" s="661">
        <v>60</v>
      </c>
      <c r="I25826" s="662">
        <v>7200000</v>
      </c>
      <c r="J25826" s="663">
        <v>15000000</v>
      </c>
      <c r="K25826" s="662">
        <v>1770000000000</v>
      </c>
    </row>
    <row r="25827" spans="3:11" x14ac:dyDescent="0.25">
      <c r="C25827" s="660">
        <v>45988</v>
      </c>
      <c r="D25827" s="661" t="s">
        <v>317</v>
      </c>
      <c r="E25827" s="662">
        <v>120000</v>
      </c>
      <c r="F25827" s="662">
        <v>119000</v>
      </c>
      <c r="G25827" s="662">
        <v>118000</v>
      </c>
      <c r="H25827" s="661">
        <v>171</v>
      </c>
      <c r="I25827" s="662">
        <v>20520000</v>
      </c>
      <c r="J25827" s="663">
        <v>15000000</v>
      </c>
      <c r="K25827" s="662">
        <v>1770000000000</v>
      </c>
    </row>
    <row r="25828" spans="3:11" x14ac:dyDescent="0.25">
      <c r="C25828" s="660">
        <v>45988</v>
      </c>
      <c r="D25828" s="661" t="s">
        <v>317</v>
      </c>
      <c r="E25828" s="662">
        <v>120000</v>
      </c>
      <c r="F25828" s="662">
        <v>119000</v>
      </c>
      <c r="G25828" s="662">
        <v>118000</v>
      </c>
      <c r="H25828" s="661">
        <v>167</v>
      </c>
      <c r="I25828" s="662">
        <v>20040000</v>
      </c>
      <c r="J25828" s="663">
        <v>15000000</v>
      </c>
      <c r="K25828" s="662">
        <v>1770000000000</v>
      </c>
    </row>
    <row r="25829" spans="3:11" x14ac:dyDescent="0.25">
      <c r="C25829" s="660">
        <v>45988</v>
      </c>
      <c r="D25829" s="661" t="s">
        <v>317</v>
      </c>
      <c r="E25829" s="662">
        <v>120000</v>
      </c>
      <c r="F25829" s="662">
        <v>119000</v>
      </c>
      <c r="G25829" s="662">
        <v>118000</v>
      </c>
      <c r="H25829" s="661">
        <v>23</v>
      </c>
      <c r="I25829" s="662">
        <v>2760000</v>
      </c>
      <c r="J25829" s="663">
        <v>15000000</v>
      </c>
      <c r="K25829" s="662">
        <v>1770000000000</v>
      </c>
    </row>
    <row r="25830" spans="3:11" x14ac:dyDescent="0.25">
      <c r="C25830" s="660">
        <v>45988</v>
      </c>
      <c r="D25830" s="661" t="s">
        <v>317</v>
      </c>
      <c r="E25830" s="662">
        <v>120000</v>
      </c>
      <c r="F25830" s="662">
        <v>119000</v>
      </c>
      <c r="G25830" s="662">
        <v>118000</v>
      </c>
      <c r="H25830" s="661">
        <v>16</v>
      </c>
      <c r="I25830" s="662">
        <v>1920000</v>
      </c>
      <c r="J25830" s="663">
        <v>15000000</v>
      </c>
      <c r="K25830" s="662">
        <v>1770000000000</v>
      </c>
    </row>
    <row r="25831" spans="3:11" x14ac:dyDescent="0.25">
      <c r="C25831" s="660">
        <v>45988</v>
      </c>
      <c r="D25831" s="661" t="s">
        <v>1155</v>
      </c>
      <c r="E25831" s="662">
        <v>35980</v>
      </c>
      <c r="F25831" s="662">
        <v>35980</v>
      </c>
      <c r="G25831" s="662">
        <v>35980</v>
      </c>
      <c r="H25831" s="661">
        <v>15</v>
      </c>
      <c r="I25831" s="662">
        <v>539700</v>
      </c>
      <c r="J25831" s="663">
        <v>2400000</v>
      </c>
      <c r="K25831" s="662">
        <v>86352000000</v>
      </c>
    </row>
    <row r="25832" spans="3:11" x14ac:dyDescent="0.25">
      <c r="C25832" s="660">
        <v>45988</v>
      </c>
      <c r="D25832" s="661" t="s">
        <v>310</v>
      </c>
      <c r="E25832" s="662">
        <v>100500</v>
      </c>
      <c r="F25832" s="662">
        <v>95001</v>
      </c>
      <c r="G25832" s="662">
        <v>100500</v>
      </c>
      <c r="H25832" s="661">
        <v>1</v>
      </c>
      <c r="I25832" s="662">
        <v>100500</v>
      </c>
      <c r="J25832" s="663">
        <v>19450000</v>
      </c>
      <c r="K25832" s="662">
        <v>1954725000000</v>
      </c>
    </row>
    <row r="25833" spans="3:11" x14ac:dyDescent="0.25">
      <c r="C25833" s="660">
        <v>45988</v>
      </c>
      <c r="D25833" s="661" t="s">
        <v>317</v>
      </c>
      <c r="E25833" s="662">
        <v>120000</v>
      </c>
      <c r="F25833" s="662">
        <v>119000</v>
      </c>
      <c r="G25833" s="662">
        <v>118000</v>
      </c>
      <c r="H25833" s="661">
        <v>2</v>
      </c>
      <c r="I25833" s="662">
        <v>240000</v>
      </c>
      <c r="J25833" s="663">
        <v>15000000</v>
      </c>
      <c r="K25833" s="662">
        <v>1770000000000</v>
      </c>
    </row>
    <row r="25834" spans="3:11" x14ac:dyDescent="0.25">
      <c r="C25834" s="660">
        <v>45988</v>
      </c>
      <c r="D25834" s="661" t="s">
        <v>1154</v>
      </c>
      <c r="E25834" s="662">
        <v>55500</v>
      </c>
      <c r="F25834" s="662">
        <v>55000</v>
      </c>
      <c r="G25834" s="662">
        <v>55500</v>
      </c>
      <c r="H25834" s="661">
        <v>1</v>
      </c>
      <c r="I25834" s="662">
        <v>55500</v>
      </c>
      <c r="J25834" s="663">
        <v>600000</v>
      </c>
      <c r="K25834" s="662">
        <v>33300000000</v>
      </c>
    </row>
    <row r="25835" spans="3:11" x14ac:dyDescent="0.25">
      <c r="C25835" s="660">
        <v>45988</v>
      </c>
      <c r="D25835" s="661" t="s">
        <v>312</v>
      </c>
      <c r="E25835" s="662">
        <v>24500</v>
      </c>
      <c r="F25835" s="662">
        <v>24500</v>
      </c>
      <c r="G25835" s="662">
        <v>24000</v>
      </c>
      <c r="H25835" s="661">
        <v>2</v>
      </c>
      <c r="I25835" s="662">
        <v>49000</v>
      </c>
      <c r="J25835" s="663">
        <v>20000000</v>
      </c>
      <c r="K25835" s="662">
        <v>480000000000</v>
      </c>
    </row>
    <row r="25836" spans="3:11" x14ac:dyDescent="0.25">
      <c r="C25836" s="660">
        <v>45988</v>
      </c>
      <c r="D25836" s="661" t="s">
        <v>310</v>
      </c>
      <c r="E25836" s="662">
        <v>100500</v>
      </c>
      <c r="F25836" s="662">
        <v>95001</v>
      </c>
      <c r="G25836" s="662">
        <v>100500</v>
      </c>
      <c r="H25836" s="661">
        <v>2</v>
      </c>
      <c r="I25836" s="662">
        <v>201000</v>
      </c>
      <c r="J25836" s="663">
        <v>19450000</v>
      </c>
      <c r="K25836" s="662">
        <v>1954725000000</v>
      </c>
    </row>
    <row r="25837" spans="3:11" x14ac:dyDescent="0.25">
      <c r="C25837" s="660">
        <v>45988</v>
      </c>
      <c r="D25837" s="661" t="s">
        <v>317</v>
      </c>
      <c r="E25837" s="662">
        <v>118000</v>
      </c>
      <c r="F25837" s="662">
        <v>119000</v>
      </c>
      <c r="G25837" s="662">
        <v>118000</v>
      </c>
      <c r="H25837" s="661">
        <v>4</v>
      </c>
      <c r="I25837" s="662">
        <v>472000</v>
      </c>
      <c r="J25837" s="663">
        <v>15000000</v>
      </c>
      <c r="K25837" s="662">
        <v>1770000000000</v>
      </c>
    </row>
    <row r="25838" spans="3:11" x14ac:dyDescent="0.25">
      <c r="C25838" s="660">
        <v>45988</v>
      </c>
      <c r="D25838" s="661" t="s">
        <v>317</v>
      </c>
      <c r="E25838" s="662">
        <v>118000</v>
      </c>
      <c r="F25838" s="662">
        <v>119000</v>
      </c>
      <c r="G25838" s="662">
        <v>118000</v>
      </c>
      <c r="H25838" s="661">
        <v>1</v>
      </c>
      <c r="I25838" s="662">
        <v>118000</v>
      </c>
      <c r="J25838" s="663">
        <v>15000000</v>
      </c>
      <c r="K25838" s="662">
        <v>1770000000000</v>
      </c>
    </row>
    <row r="25839" spans="3:11" x14ac:dyDescent="0.25">
      <c r="C25839" s="660">
        <v>45988</v>
      </c>
      <c r="D25839" s="661" t="s">
        <v>317</v>
      </c>
      <c r="E25839" s="662">
        <v>118000</v>
      </c>
      <c r="F25839" s="662">
        <v>119000</v>
      </c>
      <c r="G25839" s="662">
        <v>118000</v>
      </c>
      <c r="H25839" s="661">
        <v>5</v>
      </c>
      <c r="I25839" s="662">
        <v>590000</v>
      </c>
      <c r="J25839" s="663">
        <v>15000000</v>
      </c>
      <c r="K25839" s="662">
        <v>1770000000000</v>
      </c>
    </row>
    <row r="25840" spans="3:11" x14ac:dyDescent="0.25">
      <c r="C25840" s="660">
        <v>45988</v>
      </c>
      <c r="D25840" s="661" t="s">
        <v>317</v>
      </c>
      <c r="E25840" s="662">
        <v>119000</v>
      </c>
      <c r="F25840" s="662">
        <v>119000</v>
      </c>
      <c r="G25840" s="662">
        <v>118000</v>
      </c>
      <c r="H25840" s="661">
        <v>47</v>
      </c>
      <c r="I25840" s="662">
        <v>5593000</v>
      </c>
      <c r="J25840" s="663">
        <v>15000000</v>
      </c>
      <c r="K25840" s="662">
        <v>1770000000000</v>
      </c>
    </row>
    <row r="25841" spans="3:11" x14ac:dyDescent="0.25">
      <c r="C25841" s="660">
        <v>45988</v>
      </c>
      <c r="D25841" s="661" t="s">
        <v>317</v>
      </c>
      <c r="E25841" s="662">
        <v>118000</v>
      </c>
      <c r="F25841" s="662">
        <v>119000</v>
      </c>
      <c r="G25841" s="662">
        <v>118000</v>
      </c>
      <c r="H25841" s="661">
        <v>1</v>
      </c>
      <c r="I25841" s="662">
        <v>118000</v>
      </c>
      <c r="J25841" s="663">
        <v>15000000</v>
      </c>
      <c r="K25841" s="662">
        <v>1770000000000</v>
      </c>
    </row>
    <row r="25842" spans="3:11" x14ac:dyDescent="0.25">
      <c r="C25842" s="660">
        <v>45988</v>
      </c>
      <c r="D25842" s="661" t="s">
        <v>317</v>
      </c>
      <c r="E25842" s="662">
        <v>118000</v>
      </c>
      <c r="F25842" s="662">
        <v>119000</v>
      </c>
      <c r="G25842" s="662">
        <v>118000</v>
      </c>
      <c r="H25842" s="661">
        <v>18</v>
      </c>
      <c r="I25842" s="662">
        <v>2124000</v>
      </c>
      <c r="J25842" s="663">
        <v>15000000</v>
      </c>
      <c r="K25842" s="662">
        <v>1770000000000</v>
      </c>
    </row>
    <row r="25843" spans="3:11" x14ac:dyDescent="0.25">
      <c r="C25843" s="660">
        <v>45988</v>
      </c>
      <c r="D25843" s="661" t="s">
        <v>310</v>
      </c>
      <c r="E25843" s="662">
        <v>100500</v>
      </c>
      <c r="F25843" s="662">
        <v>95001</v>
      </c>
      <c r="G25843" s="662">
        <v>100500</v>
      </c>
      <c r="H25843" s="661">
        <v>4</v>
      </c>
      <c r="I25843" s="662">
        <v>402000</v>
      </c>
      <c r="J25843" s="663">
        <v>19450000</v>
      </c>
      <c r="K25843" s="662">
        <v>1954725000000</v>
      </c>
    </row>
    <row r="25844" spans="3:11" x14ac:dyDescent="0.25">
      <c r="C25844" s="660">
        <v>45988</v>
      </c>
      <c r="D25844" s="661" t="s">
        <v>312</v>
      </c>
      <c r="E25844" s="662">
        <v>24400</v>
      </c>
      <c r="F25844" s="662">
        <v>24500</v>
      </c>
      <c r="G25844" s="662">
        <v>24000</v>
      </c>
      <c r="H25844" s="661">
        <v>10</v>
      </c>
      <c r="I25844" s="662">
        <v>244000</v>
      </c>
      <c r="J25844" s="663">
        <v>20000000</v>
      </c>
      <c r="K25844" s="662">
        <v>480000000000</v>
      </c>
    </row>
    <row r="25845" spans="3:11" x14ac:dyDescent="0.25">
      <c r="C25845" s="660">
        <v>45988</v>
      </c>
      <c r="D25845" s="661" t="s">
        <v>1154</v>
      </c>
      <c r="E25845" s="662">
        <v>55500</v>
      </c>
      <c r="F25845" s="662">
        <v>55000</v>
      </c>
      <c r="G25845" s="662">
        <v>55500</v>
      </c>
      <c r="H25845" s="661">
        <v>1</v>
      </c>
      <c r="I25845" s="662">
        <v>55500</v>
      </c>
      <c r="J25845" s="663">
        <v>600000</v>
      </c>
      <c r="K25845" s="662">
        <v>33300000000</v>
      </c>
    </row>
    <row r="25846" spans="3:11" x14ac:dyDescent="0.25">
      <c r="C25846" s="660">
        <v>45988</v>
      </c>
      <c r="D25846" s="661" t="s">
        <v>1154</v>
      </c>
      <c r="E25846" s="662">
        <v>55499</v>
      </c>
      <c r="F25846" s="662">
        <v>55000</v>
      </c>
      <c r="G25846" s="662">
        <v>55500</v>
      </c>
      <c r="H25846" s="661">
        <v>1</v>
      </c>
      <c r="I25846" s="662">
        <v>55499</v>
      </c>
      <c r="J25846" s="663">
        <v>600000</v>
      </c>
      <c r="K25846" s="662">
        <v>33300000000</v>
      </c>
    </row>
    <row r="25847" spans="3:11" x14ac:dyDescent="0.25">
      <c r="C25847" s="660">
        <v>45988</v>
      </c>
      <c r="D25847" s="661" t="s">
        <v>317</v>
      </c>
      <c r="E25847" s="662">
        <v>118000</v>
      </c>
      <c r="F25847" s="662">
        <v>119000</v>
      </c>
      <c r="G25847" s="662">
        <v>118000</v>
      </c>
      <c r="H25847" s="661">
        <v>10</v>
      </c>
      <c r="I25847" s="662">
        <v>1180000</v>
      </c>
      <c r="J25847" s="663">
        <v>15000000</v>
      </c>
      <c r="K25847" s="662">
        <v>1770000000000</v>
      </c>
    </row>
    <row r="25848" spans="3:11" x14ac:dyDescent="0.25">
      <c r="C25848" s="660">
        <v>45988</v>
      </c>
      <c r="D25848" s="661" t="s">
        <v>1154</v>
      </c>
      <c r="E25848" s="662">
        <v>55499</v>
      </c>
      <c r="F25848" s="662">
        <v>55000</v>
      </c>
      <c r="G25848" s="662">
        <v>55500</v>
      </c>
      <c r="H25848" s="661">
        <v>1</v>
      </c>
      <c r="I25848" s="662">
        <v>55499</v>
      </c>
      <c r="J25848" s="663">
        <v>600000</v>
      </c>
      <c r="K25848" s="662">
        <v>33300000000</v>
      </c>
    </row>
    <row r="25849" spans="3:11" x14ac:dyDescent="0.25">
      <c r="C25849" s="660">
        <v>45988</v>
      </c>
      <c r="D25849" s="661" t="s">
        <v>317</v>
      </c>
      <c r="E25849" s="662">
        <v>118000</v>
      </c>
      <c r="F25849" s="662">
        <v>119000</v>
      </c>
      <c r="G25849" s="662">
        <v>118000</v>
      </c>
      <c r="H25849" s="661">
        <v>90</v>
      </c>
      <c r="I25849" s="662">
        <v>10620000</v>
      </c>
      <c r="J25849" s="663">
        <v>15000000</v>
      </c>
      <c r="K25849" s="662">
        <v>1770000000000</v>
      </c>
    </row>
    <row r="25850" spans="3:11" x14ac:dyDescent="0.25">
      <c r="C25850" s="660">
        <v>45988</v>
      </c>
      <c r="D25850" s="661" t="s">
        <v>1155</v>
      </c>
      <c r="E25850" s="662">
        <v>35980</v>
      </c>
      <c r="F25850" s="662">
        <v>35980</v>
      </c>
      <c r="G25850" s="662">
        <v>35980</v>
      </c>
      <c r="H25850" s="661">
        <v>2</v>
      </c>
      <c r="I25850" s="662">
        <v>71960</v>
      </c>
      <c r="J25850" s="663">
        <v>2400000</v>
      </c>
      <c r="K25850" s="662">
        <v>86352000000</v>
      </c>
    </row>
    <row r="25851" spans="3:11" x14ac:dyDescent="0.25">
      <c r="C25851" s="660">
        <v>45988</v>
      </c>
      <c r="D25851" s="661" t="s">
        <v>312</v>
      </c>
      <c r="E25851" s="662">
        <v>24300</v>
      </c>
      <c r="F25851" s="662">
        <v>24500</v>
      </c>
      <c r="G25851" s="662">
        <v>24000</v>
      </c>
      <c r="H25851" s="661">
        <v>3</v>
      </c>
      <c r="I25851" s="662">
        <v>72900</v>
      </c>
      <c r="J25851" s="663">
        <v>20000000</v>
      </c>
      <c r="K25851" s="662">
        <v>480000000000</v>
      </c>
    </row>
    <row r="25852" spans="3:11" x14ac:dyDescent="0.25">
      <c r="C25852" s="660">
        <v>45988</v>
      </c>
      <c r="D25852" s="661" t="s">
        <v>312</v>
      </c>
      <c r="E25852" s="662">
        <v>24300</v>
      </c>
      <c r="F25852" s="662">
        <v>24500</v>
      </c>
      <c r="G25852" s="662">
        <v>24000</v>
      </c>
      <c r="H25852" s="661">
        <v>20</v>
      </c>
      <c r="I25852" s="662">
        <v>486000</v>
      </c>
      <c r="J25852" s="663">
        <v>20000000</v>
      </c>
      <c r="K25852" s="662">
        <v>480000000000</v>
      </c>
    </row>
    <row r="25853" spans="3:11" x14ac:dyDescent="0.25">
      <c r="C25853" s="660">
        <v>45988</v>
      </c>
      <c r="D25853" s="661" t="s">
        <v>317</v>
      </c>
      <c r="E25853" s="662">
        <v>119000</v>
      </c>
      <c r="F25853" s="662">
        <v>119000</v>
      </c>
      <c r="G25853" s="662">
        <v>118000</v>
      </c>
      <c r="H25853" s="661">
        <v>10</v>
      </c>
      <c r="I25853" s="662">
        <v>1190000</v>
      </c>
      <c r="J25853" s="663">
        <v>15000000</v>
      </c>
      <c r="K25853" s="662">
        <v>1770000000000</v>
      </c>
    </row>
    <row r="25854" spans="3:11" x14ac:dyDescent="0.25">
      <c r="C25854" s="660">
        <v>45988</v>
      </c>
      <c r="D25854" s="661" t="s">
        <v>1155</v>
      </c>
      <c r="E25854" s="662">
        <v>35000</v>
      </c>
      <c r="F25854" s="662">
        <v>35980</v>
      </c>
      <c r="G25854" s="662">
        <v>35980</v>
      </c>
      <c r="H25854" s="661">
        <v>30</v>
      </c>
      <c r="I25854" s="662">
        <v>1050000</v>
      </c>
      <c r="J25854" s="663">
        <v>2400000</v>
      </c>
      <c r="K25854" s="662">
        <v>86352000000</v>
      </c>
    </row>
    <row r="25855" spans="3:11" x14ac:dyDescent="0.25">
      <c r="C25855" s="660">
        <v>45988</v>
      </c>
      <c r="D25855" s="661" t="s">
        <v>1155</v>
      </c>
      <c r="E25855" s="662">
        <v>35000</v>
      </c>
      <c r="F25855" s="662">
        <v>35980</v>
      </c>
      <c r="G25855" s="662">
        <v>35980</v>
      </c>
      <c r="H25855" s="661">
        <v>9</v>
      </c>
      <c r="I25855" s="662">
        <v>315000</v>
      </c>
      <c r="J25855" s="663">
        <v>2400000</v>
      </c>
      <c r="K25855" s="662">
        <v>86352000000</v>
      </c>
    </row>
    <row r="25856" spans="3:11" x14ac:dyDescent="0.25">
      <c r="C25856" s="660">
        <v>45988</v>
      </c>
      <c r="D25856" s="661" t="s">
        <v>317</v>
      </c>
      <c r="E25856" s="662">
        <v>116000</v>
      </c>
      <c r="F25856" s="662">
        <v>119000</v>
      </c>
      <c r="G25856" s="662">
        <v>118000</v>
      </c>
      <c r="H25856" s="661">
        <v>2</v>
      </c>
      <c r="I25856" s="662">
        <v>232000</v>
      </c>
      <c r="J25856" s="663">
        <v>15000000</v>
      </c>
      <c r="K25856" s="662">
        <v>1770000000000</v>
      </c>
    </row>
    <row r="25857" spans="3:11" x14ac:dyDescent="0.25">
      <c r="C25857" s="660">
        <v>45988</v>
      </c>
      <c r="D25857" s="661" t="s">
        <v>317</v>
      </c>
      <c r="E25857" s="662">
        <v>116200</v>
      </c>
      <c r="F25857" s="662">
        <v>119000</v>
      </c>
      <c r="G25857" s="662">
        <v>118000</v>
      </c>
      <c r="H25857" s="661">
        <v>1</v>
      </c>
      <c r="I25857" s="662">
        <v>116200</v>
      </c>
      <c r="J25857" s="663">
        <v>15000000</v>
      </c>
      <c r="K25857" s="662">
        <v>1770000000000</v>
      </c>
    </row>
    <row r="25858" spans="3:11" x14ac:dyDescent="0.25">
      <c r="C25858" s="660">
        <v>45988</v>
      </c>
      <c r="D25858" s="661" t="s">
        <v>317</v>
      </c>
      <c r="E25858" s="662">
        <v>115055</v>
      </c>
      <c r="F25858" s="662">
        <v>119000</v>
      </c>
      <c r="G25858" s="662">
        <v>118000</v>
      </c>
      <c r="H25858" s="661">
        <v>1</v>
      </c>
      <c r="I25858" s="662">
        <v>115055</v>
      </c>
      <c r="J25858" s="663">
        <v>15000000</v>
      </c>
      <c r="K25858" s="662">
        <v>1770000000000</v>
      </c>
    </row>
    <row r="25859" spans="3:11" x14ac:dyDescent="0.25">
      <c r="C25859" s="660">
        <v>45988</v>
      </c>
      <c r="D25859" s="661" t="s">
        <v>317</v>
      </c>
      <c r="E25859" s="662">
        <v>116250</v>
      </c>
      <c r="F25859" s="662">
        <v>119000</v>
      </c>
      <c r="G25859" s="662">
        <v>118000</v>
      </c>
      <c r="H25859" s="661">
        <v>16</v>
      </c>
      <c r="I25859" s="662">
        <v>1860000</v>
      </c>
      <c r="J25859" s="663">
        <v>15000000</v>
      </c>
      <c r="K25859" s="662">
        <v>1770000000000</v>
      </c>
    </row>
    <row r="25860" spans="3:11" x14ac:dyDescent="0.25">
      <c r="C25860" s="660">
        <v>45988</v>
      </c>
      <c r="D25860" s="661" t="s">
        <v>310</v>
      </c>
      <c r="E25860" s="662">
        <v>95500</v>
      </c>
      <c r="F25860" s="662">
        <v>95001</v>
      </c>
      <c r="G25860" s="662">
        <v>100500</v>
      </c>
      <c r="H25860" s="661">
        <v>8</v>
      </c>
      <c r="I25860" s="662">
        <v>764000</v>
      </c>
      <c r="J25860" s="663">
        <v>19450000</v>
      </c>
      <c r="K25860" s="662">
        <v>1954725000000</v>
      </c>
    </row>
    <row r="25861" spans="3:11" x14ac:dyDescent="0.25">
      <c r="C25861" s="660">
        <v>45988</v>
      </c>
      <c r="D25861" s="661" t="s">
        <v>310</v>
      </c>
      <c r="E25861" s="662">
        <v>96000</v>
      </c>
      <c r="F25861" s="662">
        <v>95001</v>
      </c>
      <c r="G25861" s="662">
        <v>100500</v>
      </c>
      <c r="H25861" s="661">
        <v>29</v>
      </c>
      <c r="I25861" s="662">
        <v>2784000</v>
      </c>
      <c r="J25861" s="663">
        <v>19450000</v>
      </c>
      <c r="K25861" s="662">
        <v>1954725000000</v>
      </c>
    </row>
    <row r="25862" spans="3:11" x14ac:dyDescent="0.25">
      <c r="C25862" s="660">
        <v>45988</v>
      </c>
      <c r="D25862" s="661" t="s">
        <v>310</v>
      </c>
      <c r="E25862" s="662">
        <v>98000</v>
      </c>
      <c r="F25862" s="662">
        <v>95001</v>
      </c>
      <c r="G25862" s="662">
        <v>100500</v>
      </c>
      <c r="H25862" s="661">
        <v>1</v>
      </c>
      <c r="I25862" s="662">
        <v>98000</v>
      </c>
      <c r="J25862" s="663">
        <v>19450000</v>
      </c>
      <c r="K25862" s="662">
        <v>1954725000000</v>
      </c>
    </row>
    <row r="25863" spans="3:11" x14ac:dyDescent="0.25">
      <c r="C25863" s="660">
        <v>45988</v>
      </c>
      <c r="D25863" s="661" t="s">
        <v>310</v>
      </c>
      <c r="E25863" s="662">
        <v>99000</v>
      </c>
      <c r="F25863" s="662">
        <v>95001</v>
      </c>
      <c r="G25863" s="662">
        <v>100500</v>
      </c>
      <c r="H25863" s="661">
        <v>2</v>
      </c>
      <c r="I25863" s="662">
        <v>198000</v>
      </c>
      <c r="J25863" s="663">
        <v>19450000</v>
      </c>
      <c r="K25863" s="662">
        <v>1954725000000</v>
      </c>
    </row>
    <row r="25864" spans="3:11" x14ac:dyDescent="0.25">
      <c r="C25864" s="660">
        <v>45988</v>
      </c>
      <c r="D25864" s="661" t="s">
        <v>310</v>
      </c>
      <c r="E25864" s="662">
        <v>100500</v>
      </c>
      <c r="F25864" s="662">
        <v>95001</v>
      </c>
      <c r="G25864" s="662">
        <v>100500</v>
      </c>
      <c r="H25864" s="661">
        <v>10</v>
      </c>
      <c r="I25864" s="662">
        <v>1005000</v>
      </c>
      <c r="J25864" s="663">
        <v>19450000</v>
      </c>
      <c r="K25864" s="662">
        <v>1954725000000</v>
      </c>
    </row>
    <row r="25865" spans="3:11" x14ac:dyDescent="0.25">
      <c r="C25865" s="660">
        <v>45988</v>
      </c>
      <c r="D25865" s="661" t="s">
        <v>312</v>
      </c>
      <c r="E25865" s="662">
        <v>24300</v>
      </c>
      <c r="F25865" s="662">
        <v>24500</v>
      </c>
      <c r="G25865" s="662">
        <v>24000</v>
      </c>
      <c r="H25865" s="661">
        <v>4</v>
      </c>
      <c r="I25865" s="662">
        <v>97200</v>
      </c>
      <c r="J25865" s="663">
        <v>20000000</v>
      </c>
      <c r="K25865" s="662">
        <v>480000000000</v>
      </c>
    </row>
    <row r="25866" spans="3:11" x14ac:dyDescent="0.25">
      <c r="C25866" s="660">
        <v>45988</v>
      </c>
      <c r="D25866" s="661" t="s">
        <v>312</v>
      </c>
      <c r="E25866" s="662">
        <v>24300</v>
      </c>
      <c r="F25866" s="662">
        <v>24500</v>
      </c>
      <c r="G25866" s="662">
        <v>24000</v>
      </c>
      <c r="H25866" s="661">
        <v>5</v>
      </c>
      <c r="I25866" s="662">
        <v>121500</v>
      </c>
      <c r="J25866" s="663">
        <v>20000000</v>
      </c>
      <c r="K25866" s="662">
        <v>480000000000</v>
      </c>
    </row>
    <row r="25867" spans="3:11" x14ac:dyDescent="0.25">
      <c r="C25867" s="660">
        <v>45988</v>
      </c>
      <c r="D25867" s="661" t="s">
        <v>317</v>
      </c>
      <c r="E25867" s="662">
        <v>116250</v>
      </c>
      <c r="F25867" s="662">
        <v>119000</v>
      </c>
      <c r="G25867" s="662">
        <v>118000</v>
      </c>
      <c r="H25867" s="661">
        <v>4</v>
      </c>
      <c r="I25867" s="662">
        <v>465000</v>
      </c>
      <c r="J25867" s="663">
        <v>15000000</v>
      </c>
      <c r="K25867" s="662">
        <v>1770000000000</v>
      </c>
    </row>
    <row r="25868" spans="3:11" x14ac:dyDescent="0.25">
      <c r="C25868" s="660">
        <v>45988</v>
      </c>
      <c r="D25868" s="661" t="s">
        <v>317</v>
      </c>
      <c r="E25868" s="662">
        <v>116250</v>
      </c>
      <c r="F25868" s="662">
        <v>119000</v>
      </c>
      <c r="G25868" s="662">
        <v>118000</v>
      </c>
      <c r="H25868" s="661">
        <v>1</v>
      </c>
      <c r="I25868" s="662">
        <v>116250</v>
      </c>
      <c r="J25868" s="663">
        <v>15000000</v>
      </c>
      <c r="K25868" s="662">
        <v>1770000000000</v>
      </c>
    </row>
    <row r="25869" spans="3:11" x14ac:dyDescent="0.25">
      <c r="C25869" s="660">
        <v>45988</v>
      </c>
      <c r="D25869" s="661" t="s">
        <v>317</v>
      </c>
      <c r="E25869" s="662">
        <v>116250</v>
      </c>
      <c r="F25869" s="662">
        <v>119000</v>
      </c>
      <c r="G25869" s="662">
        <v>118000</v>
      </c>
      <c r="H25869" s="661">
        <v>2</v>
      </c>
      <c r="I25869" s="662">
        <v>232500</v>
      </c>
      <c r="J25869" s="663">
        <v>15000000</v>
      </c>
      <c r="K25869" s="662">
        <v>1770000000000</v>
      </c>
    </row>
    <row r="25870" spans="3:11" x14ac:dyDescent="0.25">
      <c r="C25870" s="660">
        <v>45988</v>
      </c>
      <c r="D25870" s="661" t="s">
        <v>317</v>
      </c>
      <c r="E25870" s="662">
        <v>116000</v>
      </c>
      <c r="F25870" s="662">
        <v>119000</v>
      </c>
      <c r="G25870" s="662">
        <v>118000</v>
      </c>
      <c r="H25870" s="661">
        <v>1</v>
      </c>
      <c r="I25870" s="662">
        <v>116000</v>
      </c>
      <c r="J25870" s="663">
        <v>15000000</v>
      </c>
      <c r="K25870" s="662">
        <v>1770000000000</v>
      </c>
    </row>
    <row r="25871" spans="3:11" x14ac:dyDescent="0.25">
      <c r="C25871" s="660">
        <v>45988</v>
      </c>
      <c r="D25871" s="661" t="s">
        <v>312</v>
      </c>
      <c r="E25871" s="662">
        <v>24300</v>
      </c>
      <c r="F25871" s="662">
        <v>24500</v>
      </c>
      <c r="G25871" s="662">
        <v>24000</v>
      </c>
      <c r="H25871" s="661">
        <v>2</v>
      </c>
      <c r="I25871" s="662">
        <v>48600</v>
      </c>
      <c r="J25871" s="663">
        <v>20000000</v>
      </c>
      <c r="K25871" s="662">
        <v>480000000000</v>
      </c>
    </row>
    <row r="25872" spans="3:11" x14ac:dyDescent="0.25">
      <c r="C25872" s="660">
        <v>45988</v>
      </c>
      <c r="D25872" s="661" t="s">
        <v>310</v>
      </c>
      <c r="E25872" s="662">
        <v>100500</v>
      </c>
      <c r="F25872" s="662">
        <v>95001</v>
      </c>
      <c r="G25872" s="662">
        <v>100500</v>
      </c>
      <c r="H25872" s="661">
        <v>3</v>
      </c>
      <c r="I25872" s="662">
        <v>301500</v>
      </c>
      <c r="J25872" s="663">
        <v>19450000</v>
      </c>
      <c r="K25872" s="662">
        <v>1954725000000</v>
      </c>
    </row>
    <row r="25873" spans="3:11" x14ac:dyDescent="0.25">
      <c r="C25873" s="660">
        <v>45988</v>
      </c>
      <c r="D25873" s="661" t="s">
        <v>310</v>
      </c>
      <c r="E25873" s="662">
        <v>100500</v>
      </c>
      <c r="F25873" s="662">
        <v>95001</v>
      </c>
      <c r="G25873" s="662">
        <v>100500</v>
      </c>
      <c r="H25873" s="661">
        <v>55</v>
      </c>
      <c r="I25873" s="662">
        <v>5527500</v>
      </c>
      <c r="J25873" s="663">
        <v>19450000</v>
      </c>
      <c r="K25873" s="662">
        <v>1954725000000</v>
      </c>
    </row>
    <row r="25874" spans="3:11" x14ac:dyDescent="0.25">
      <c r="C25874" s="660">
        <v>45988</v>
      </c>
      <c r="D25874" s="661" t="s">
        <v>310</v>
      </c>
      <c r="E25874" s="662">
        <v>100500</v>
      </c>
      <c r="F25874" s="662">
        <v>95001</v>
      </c>
      <c r="G25874" s="662">
        <v>100500</v>
      </c>
      <c r="H25874" s="661">
        <v>41</v>
      </c>
      <c r="I25874" s="662">
        <v>4120500</v>
      </c>
      <c r="J25874" s="663">
        <v>19450000</v>
      </c>
      <c r="K25874" s="662">
        <v>1954725000000</v>
      </c>
    </row>
    <row r="25875" spans="3:11" x14ac:dyDescent="0.25">
      <c r="C25875" s="660">
        <v>45988</v>
      </c>
      <c r="D25875" s="661" t="s">
        <v>312</v>
      </c>
      <c r="E25875" s="662">
        <v>24250</v>
      </c>
      <c r="F25875" s="662">
        <v>24500</v>
      </c>
      <c r="G25875" s="662">
        <v>24000</v>
      </c>
      <c r="H25875" s="661">
        <v>2</v>
      </c>
      <c r="I25875" s="662">
        <v>48500</v>
      </c>
      <c r="J25875" s="663">
        <v>20000000</v>
      </c>
      <c r="K25875" s="662">
        <v>480000000000</v>
      </c>
    </row>
    <row r="25876" spans="3:11" x14ac:dyDescent="0.25">
      <c r="C25876" s="660">
        <v>45988</v>
      </c>
      <c r="D25876" s="661" t="s">
        <v>312</v>
      </c>
      <c r="E25876" s="662">
        <v>24300</v>
      </c>
      <c r="F25876" s="662">
        <v>24500</v>
      </c>
      <c r="G25876" s="662">
        <v>24000</v>
      </c>
      <c r="H25876" s="661">
        <v>2</v>
      </c>
      <c r="I25876" s="662">
        <v>48600</v>
      </c>
      <c r="J25876" s="663">
        <v>20000000</v>
      </c>
      <c r="K25876" s="662">
        <v>480000000000</v>
      </c>
    </row>
    <row r="25877" spans="3:11" x14ac:dyDescent="0.25">
      <c r="C25877" s="660">
        <v>45988</v>
      </c>
      <c r="D25877" s="661" t="s">
        <v>312</v>
      </c>
      <c r="E25877" s="662">
        <v>24300</v>
      </c>
      <c r="F25877" s="662">
        <v>24500</v>
      </c>
      <c r="G25877" s="662">
        <v>24000</v>
      </c>
      <c r="H25877" s="661">
        <v>1</v>
      </c>
      <c r="I25877" s="662">
        <v>24300</v>
      </c>
      <c r="J25877" s="663">
        <v>20000000</v>
      </c>
      <c r="K25877" s="662">
        <v>480000000000</v>
      </c>
    </row>
    <row r="25878" spans="3:11" x14ac:dyDescent="0.25">
      <c r="C25878" s="660">
        <v>45988</v>
      </c>
      <c r="D25878" s="661" t="s">
        <v>317</v>
      </c>
      <c r="E25878" s="662">
        <v>117000</v>
      </c>
      <c r="F25878" s="662">
        <v>119000</v>
      </c>
      <c r="G25878" s="662">
        <v>118000</v>
      </c>
      <c r="H25878" s="661">
        <v>20</v>
      </c>
      <c r="I25878" s="662">
        <v>2340000</v>
      </c>
      <c r="J25878" s="663">
        <v>15000000</v>
      </c>
      <c r="K25878" s="662">
        <v>1770000000000</v>
      </c>
    </row>
    <row r="25879" spans="3:11" x14ac:dyDescent="0.25">
      <c r="C25879" s="660">
        <v>45988</v>
      </c>
      <c r="D25879" s="661" t="s">
        <v>317</v>
      </c>
      <c r="E25879" s="662">
        <v>116100</v>
      </c>
      <c r="F25879" s="662">
        <v>119000</v>
      </c>
      <c r="G25879" s="662">
        <v>118000</v>
      </c>
      <c r="H25879" s="661">
        <v>8</v>
      </c>
      <c r="I25879" s="662">
        <v>928800</v>
      </c>
      <c r="J25879" s="663">
        <v>15000000</v>
      </c>
      <c r="K25879" s="662">
        <v>1770000000000</v>
      </c>
    </row>
    <row r="25880" spans="3:11" x14ac:dyDescent="0.25">
      <c r="C25880" s="660">
        <v>45988</v>
      </c>
      <c r="D25880" s="661" t="s">
        <v>317</v>
      </c>
      <c r="E25880" s="662">
        <v>116000</v>
      </c>
      <c r="F25880" s="662">
        <v>119000</v>
      </c>
      <c r="G25880" s="662">
        <v>118000</v>
      </c>
      <c r="H25880" s="661">
        <v>2</v>
      </c>
      <c r="I25880" s="662">
        <v>232000</v>
      </c>
      <c r="J25880" s="663">
        <v>15000000</v>
      </c>
      <c r="K25880" s="662">
        <v>1770000000000</v>
      </c>
    </row>
    <row r="25881" spans="3:11" x14ac:dyDescent="0.25">
      <c r="C25881" s="660">
        <v>45988</v>
      </c>
      <c r="D25881" s="661" t="s">
        <v>312</v>
      </c>
      <c r="E25881" s="662">
        <v>24300</v>
      </c>
      <c r="F25881" s="662">
        <v>24500</v>
      </c>
      <c r="G25881" s="662">
        <v>24000</v>
      </c>
      <c r="H25881" s="661">
        <v>18</v>
      </c>
      <c r="I25881" s="662">
        <v>437400</v>
      </c>
      <c r="J25881" s="663">
        <v>20000000</v>
      </c>
      <c r="K25881" s="662">
        <v>480000000000</v>
      </c>
    </row>
    <row r="25882" spans="3:11" x14ac:dyDescent="0.25">
      <c r="C25882" s="660">
        <v>45988</v>
      </c>
      <c r="D25882" s="661" t="s">
        <v>317</v>
      </c>
      <c r="E25882" s="662">
        <v>117000</v>
      </c>
      <c r="F25882" s="662">
        <v>119000</v>
      </c>
      <c r="G25882" s="662">
        <v>118000</v>
      </c>
      <c r="H25882" s="661">
        <v>2</v>
      </c>
      <c r="I25882" s="662">
        <v>234000</v>
      </c>
      <c r="J25882" s="663">
        <v>15000000</v>
      </c>
      <c r="K25882" s="662">
        <v>1770000000000</v>
      </c>
    </row>
    <row r="25883" spans="3:11" x14ac:dyDescent="0.25">
      <c r="C25883" s="660">
        <v>45988</v>
      </c>
      <c r="D25883" s="661" t="s">
        <v>312</v>
      </c>
      <c r="E25883" s="662">
        <v>24300</v>
      </c>
      <c r="F25883" s="662">
        <v>24500</v>
      </c>
      <c r="G25883" s="662">
        <v>24000</v>
      </c>
      <c r="H25883" s="661">
        <v>2</v>
      </c>
      <c r="I25883" s="662">
        <v>48600</v>
      </c>
      <c r="J25883" s="663">
        <v>20000000</v>
      </c>
      <c r="K25883" s="662">
        <v>480000000000</v>
      </c>
    </row>
    <row r="25884" spans="3:11" x14ac:dyDescent="0.25">
      <c r="C25884" s="660">
        <v>45988</v>
      </c>
      <c r="D25884" s="661" t="s">
        <v>312</v>
      </c>
      <c r="E25884" s="662">
        <v>24300</v>
      </c>
      <c r="F25884" s="662">
        <v>24500</v>
      </c>
      <c r="G25884" s="662">
        <v>24000</v>
      </c>
      <c r="H25884" s="661">
        <v>10</v>
      </c>
      <c r="I25884" s="662">
        <v>243000</v>
      </c>
      <c r="J25884" s="663">
        <v>20000000</v>
      </c>
      <c r="K25884" s="662">
        <v>480000000000</v>
      </c>
    </row>
    <row r="25885" spans="3:11" x14ac:dyDescent="0.25">
      <c r="C25885" s="660">
        <v>45988</v>
      </c>
      <c r="D25885" s="661" t="s">
        <v>317</v>
      </c>
      <c r="E25885" s="662">
        <v>119000</v>
      </c>
      <c r="F25885" s="662">
        <v>119000</v>
      </c>
      <c r="G25885" s="662">
        <v>118000</v>
      </c>
      <c r="H25885" s="661">
        <v>30</v>
      </c>
      <c r="I25885" s="662">
        <v>3570000</v>
      </c>
      <c r="J25885" s="663">
        <v>15000000</v>
      </c>
      <c r="K25885" s="662">
        <v>1770000000000</v>
      </c>
    </row>
    <row r="25886" spans="3:11" x14ac:dyDescent="0.25">
      <c r="C25886" s="660">
        <v>45988</v>
      </c>
      <c r="D25886" s="661" t="s">
        <v>317</v>
      </c>
      <c r="E25886" s="662">
        <v>119000</v>
      </c>
      <c r="F25886" s="662">
        <v>119000</v>
      </c>
      <c r="G25886" s="662">
        <v>118000</v>
      </c>
      <c r="H25886" s="661">
        <v>10</v>
      </c>
      <c r="I25886" s="662">
        <v>1190000</v>
      </c>
      <c r="J25886" s="663">
        <v>15000000</v>
      </c>
      <c r="K25886" s="662">
        <v>1770000000000</v>
      </c>
    </row>
    <row r="25887" spans="3:11" x14ac:dyDescent="0.25">
      <c r="C25887" s="660">
        <v>45988</v>
      </c>
      <c r="D25887" s="661" t="s">
        <v>317</v>
      </c>
      <c r="E25887" s="662">
        <v>119000</v>
      </c>
      <c r="F25887" s="662">
        <v>119000</v>
      </c>
      <c r="G25887" s="662">
        <v>118000</v>
      </c>
      <c r="H25887" s="661">
        <v>17</v>
      </c>
      <c r="I25887" s="662">
        <v>2023000</v>
      </c>
      <c r="J25887" s="663">
        <v>15000000</v>
      </c>
      <c r="K25887" s="662">
        <v>1770000000000</v>
      </c>
    </row>
    <row r="25888" spans="3:11" x14ac:dyDescent="0.25">
      <c r="C25888" s="660">
        <v>45988</v>
      </c>
      <c r="D25888" s="661" t="s">
        <v>317</v>
      </c>
      <c r="E25888" s="662">
        <v>119000</v>
      </c>
      <c r="F25888" s="662">
        <v>119000</v>
      </c>
      <c r="G25888" s="662">
        <v>118000</v>
      </c>
      <c r="H25888" s="661">
        <v>5</v>
      </c>
      <c r="I25888" s="662">
        <v>595000</v>
      </c>
      <c r="J25888" s="663">
        <v>15000000</v>
      </c>
      <c r="K25888" s="662">
        <v>1770000000000</v>
      </c>
    </row>
    <row r="25889" spans="3:11" x14ac:dyDescent="0.25">
      <c r="C25889" s="660">
        <v>45988</v>
      </c>
      <c r="D25889" s="661" t="s">
        <v>1155</v>
      </c>
      <c r="E25889" s="662">
        <v>35000</v>
      </c>
      <c r="F25889" s="662">
        <v>35980</v>
      </c>
      <c r="G25889" s="662">
        <v>35980</v>
      </c>
      <c r="H25889" s="661">
        <v>1</v>
      </c>
      <c r="I25889" s="662">
        <v>35000</v>
      </c>
      <c r="J25889" s="663">
        <v>2400000</v>
      </c>
      <c r="K25889" s="662">
        <v>86352000000</v>
      </c>
    </row>
    <row r="25890" spans="3:11" x14ac:dyDescent="0.25">
      <c r="C25890" s="660">
        <v>45988</v>
      </c>
      <c r="D25890" s="661" t="s">
        <v>1154</v>
      </c>
      <c r="E25890" s="662">
        <v>55400</v>
      </c>
      <c r="F25890" s="662">
        <v>55000</v>
      </c>
      <c r="G25890" s="662">
        <v>55500</v>
      </c>
      <c r="H25890" s="661">
        <v>2</v>
      </c>
      <c r="I25890" s="662">
        <v>110800</v>
      </c>
      <c r="J25890" s="663">
        <v>600000</v>
      </c>
      <c r="K25890" s="662">
        <v>33300000000</v>
      </c>
    </row>
    <row r="25891" spans="3:11" x14ac:dyDescent="0.25">
      <c r="C25891" s="660">
        <v>45988</v>
      </c>
      <c r="D25891" s="661" t="s">
        <v>317</v>
      </c>
      <c r="E25891" s="662">
        <v>119000</v>
      </c>
      <c r="F25891" s="662">
        <v>119000</v>
      </c>
      <c r="G25891" s="662">
        <v>118000</v>
      </c>
      <c r="H25891" s="661">
        <v>115</v>
      </c>
      <c r="I25891" s="662">
        <v>13685000</v>
      </c>
      <c r="J25891" s="663">
        <v>15000000</v>
      </c>
      <c r="K25891" s="662">
        <v>1770000000000</v>
      </c>
    </row>
    <row r="25892" spans="3:11" x14ac:dyDescent="0.25">
      <c r="C25892" s="660">
        <v>45988</v>
      </c>
      <c r="D25892" s="661" t="s">
        <v>317</v>
      </c>
      <c r="E25892" s="662">
        <v>119000</v>
      </c>
      <c r="F25892" s="662">
        <v>119000</v>
      </c>
      <c r="G25892" s="662">
        <v>118000</v>
      </c>
      <c r="H25892" s="661">
        <v>35</v>
      </c>
      <c r="I25892" s="662">
        <v>4165000</v>
      </c>
      <c r="J25892" s="663">
        <v>15000000</v>
      </c>
      <c r="K25892" s="662">
        <v>1770000000000</v>
      </c>
    </row>
    <row r="25893" spans="3:11" x14ac:dyDescent="0.25">
      <c r="C25893" s="660">
        <v>45988</v>
      </c>
      <c r="D25893" s="661" t="s">
        <v>317</v>
      </c>
      <c r="E25893" s="662">
        <v>117000</v>
      </c>
      <c r="F25893" s="662">
        <v>119000</v>
      </c>
      <c r="G25893" s="662">
        <v>118000</v>
      </c>
      <c r="H25893" s="661">
        <v>110</v>
      </c>
      <c r="I25893" s="662">
        <v>12870000</v>
      </c>
      <c r="J25893" s="663">
        <v>15000000</v>
      </c>
      <c r="K25893" s="662">
        <v>1770000000000</v>
      </c>
    </row>
    <row r="25894" spans="3:11" x14ac:dyDescent="0.25">
      <c r="C25894" s="660">
        <v>45988</v>
      </c>
      <c r="D25894" s="661" t="s">
        <v>317</v>
      </c>
      <c r="E25894" s="662">
        <v>119000</v>
      </c>
      <c r="F25894" s="662">
        <v>119000</v>
      </c>
      <c r="G25894" s="662">
        <v>118000</v>
      </c>
      <c r="H25894" s="661">
        <v>4</v>
      </c>
      <c r="I25894" s="662">
        <v>476000</v>
      </c>
      <c r="J25894" s="663">
        <v>15000000</v>
      </c>
      <c r="K25894" s="662">
        <v>1770000000000</v>
      </c>
    </row>
    <row r="25895" spans="3:11" x14ac:dyDescent="0.25">
      <c r="C25895" s="660">
        <v>45988</v>
      </c>
      <c r="D25895" s="661" t="s">
        <v>312</v>
      </c>
      <c r="E25895" s="662">
        <v>24000</v>
      </c>
      <c r="F25895" s="662">
        <v>24500</v>
      </c>
      <c r="G25895" s="662">
        <v>24000</v>
      </c>
      <c r="H25895" s="661">
        <v>1</v>
      </c>
      <c r="I25895" s="662">
        <v>24000</v>
      </c>
      <c r="J25895" s="663">
        <v>20000000</v>
      </c>
      <c r="K25895" s="662">
        <v>480000000000</v>
      </c>
    </row>
    <row r="25896" spans="3:11" x14ac:dyDescent="0.25">
      <c r="C25896" s="660">
        <v>45988</v>
      </c>
      <c r="D25896" s="661" t="s">
        <v>1155</v>
      </c>
      <c r="E25896" s="662">
        <v>35980</v>
      </c>
      <c r="F25896" s="662">
        <v>35980</v>
      </c>
      <c r="G25896" s="662">
        <v>35980</v>
      </c>
      <c r="H25896" s="661">
        <v>10</v>
      </c>
      <c r="I25896" s="662">
        <v>359800</v>
      </c>
      <c r="J25896" s="663">
        <v>2400000</v>
      </c>
      <c r="K25896" s="662">
        <v>86352000000</v>
      </c>
    </row>
    <row r="25897" spans="3:11" x14ac:dyDescent="0.25">
      <c r="C25897" s="660">
        <v>45988</v>
      </c>
      <c r="D25897" s="661" t="s">
        <v>1155</v>
      </c>
      <c r="E25897" s="662">
        <v>35000</v>
      </c>
      <c r="F25897" s="662">
        <v>35980</v>
      </c>
      <c r="G25897" s="662">
        <v>35980</v>
      </c>
      <c r="H25897" s="661">
        <v>2</v>
      </c>
      <c r="I25897" s="662">
        <v>70000</v>
      </c>
      <c r="J25897" s="663">
        <v>2400000</v>
      </c>
      <c r="K25897" s="662">
        <v>86352000000</v>
      </c>
    </row>
    <row r="25898" spans="3:11" x14ac:dyDescent="0.25">
      <c r="C25898" s="660">
        <v>45988</v>
      </c>
      <c r="D25898" s="661" t="s">
        <v>1155</v>
      </c>
      <c r="E25898" s="662">
        <v>35000</v>
      </c>
      <c r="F25898" s="662">
        <v>35980</v>
      </c>
      <c r="G25898" s="662">
        <v>35980</v>
      </c>
      <c r="H25898" s="661">
        <v>2</v>
      </c>
      <c r="I25898" s="662">
        <v>70000</v>
      </c>
      <c r="J25898" s="663">
        <v>2400000</v>
      </c>
      <c r="K25898" s="662">
        <v>86352000000</v>
      </c>
    </row>
    <row r="25899" spans="3:11" x14ac:dyDescent="0.25">
      <c r="C25899" s="660">
        <v>45988</v>
      </c>
      <c r="D25899" s="661" t="s">
        <v>1155</v>
      </c>
      <c r="E25899" s="662">
        <v>35000</v>
      </c>
      <c r="F25899" s="662">
        <v>35980</v>
      </c>
      <c r="G25899" s="662">
        <v>35980</v>
      </c>
      <c r="H25899" s="661">
        <v>2</v>
      </c>
      <c r="I25899" s="662">
        <v>70000</v>
      </c>
      <c r="J25899" s="663">
        <v>2400000</v>
      </c>
      <c r="K25899" s="662">
        <v>86352000000</v>
      </c>
    </row>
    <row r="25900" spans="3:11" x14ac:dyDescent="0.25">
      <c r="C25900" s="660">
        <v>45988</v>
      </c>
      <c r="D25900" s="661" t="s">
        <v>312</v>
      </c>
      <c r="E25900" s="662">
        <v>24000</v>
      </c>
      <c r="F25900" s="662">
        <v>24500</v>
      </c>
      <c r="G25900" s="662">
        <v>24000</v>
      </c>
      <c r="H25900" s="661">
        <v>2</v>
      </c>
      <c r="I25900" s="662">
        <v>48000</v>
      </c>
      <c r="J25900" s="663">
        <v>20000000</v>
      </c>
      <c r="K25900" s="662">
        <v>480000000000</v>
      </c>
    </row>
    <row r="25901" spans="3:11" x14ac:dyDescent="0.25">
      <c r="C25901" s="660">
        <v>45988</v>
      </c>
      <c r="D25901" s="661" t="s">
        <v>1155</v>
      </c>
      <c r="E25901" s="662">
        <v>35980</v>
      </c>
      <c r="F25901" s="662">
        <v>35980</v>
      </c>
      <c r="G25901" s="662">
        <v>35980</v>
      </c>
      <c r="H25901" s="661">
        <v>1</v>
      </c>
      <c r="I25901" s="662">
        <v>35980</v>
      </c>
      <c r="J25901" s="663">
        <v>2400000</v>
      </c>
      <c r="K25901" s="662">
        <v>86352000000</v>
      </c>
    </row>
    <row r="25902" spans="3:11" x14ac:dyDescent="0.25">
      <c r="C25902" s="660">
        <v>45988</v>
      </c>
      <c r="D25902" s="661" t="s">
        <v>1154</v>
      </c>
      <c r="E25902" s="662">
        <v>55500</v>
      </c>
      <c r="F25902" s="662">
        <v>55000</v>
      </c>
      <c r="G25902" s="662">
        <v>55500</v>
      </c>
      <c r="H25902" s="661">
        <v>4</v>
      </c>
      <c r="I25902" s="662">
        <v>222000</v>
      </c>
      <c r="J25902" s="663">
        <v>600000</v>
      </c>
      <c r="K25902" s="662">
        <v>33300000000</v>
      </c>
    </row>
    <row r="25903" spans="3:11" x14ac:dyDescent="0.25">
      <c r="C25903" s="660">
        <v>45988</v>
      </c>
      <c r="D25903" s="661" t="s">
        <v>317</v>
      </c>
      <c r="E25903" s="662">
        <v>119000</v>
      </c>
      <c r="F25903" s="662">
        <v>119000</v>
      </c>
      <c r="G25903" s="662">
        <v>118000</v>
      </c>
      <c r="H25903" s="661">
        <v>37</v>
      </c>
      <c r="I25903" s="662">
        <v>4403000</v>
      </c>
      <c r="J25903" s="663">
        <v>15000000</v>
      </c>
      <c r="K25903" s="662">
        <v>1770000000000</v>
      </c>
    </row>
    <row r="25904" spans="3:11" x14ac:dyDescent="0.25">
      <c r="C25904" s="660">
        <v>45988</v>
      </c>
      <c r="D25904" s="661" t="s">
        <v>317</v>
      </c>
      <c r="E25904" s="662">
        <v>119000</v>
      </c>
      <c r="F25904" s="662">
        <v>119000</v>
      </c>
      <c r="G25904" s="662">
        <v>118000</v>
      </c>
      <c r="H25904" s="661">
        <v>20</v>
      </c>
      <c r="I25904" s="662">
        <v>2380000</v>
      </c>
      <c r="J25904" s="663">
        <v>15000000</v>
      </c>
      <c r="K25904" s="662">
        <v>1770000000000</v>
      </c>
    </row>
    <row r="25905" spans="3:11" x14ac:dyDescent="0.25">
      <c r="C25905" s="660">
        <v>45988</v>
      </c>
      <c r="D25905" s="661" t="s">
        <v>317</v>
      </c>
      <c r="E25905" s="662">
        <v>119000</v>
      </c>
      <c r="F25905" s="662">
        <v>119000</v>
      </c>
      <c r="G25905" s="662">
        <v>118000</v>
      </c>
      <c r="H25905" s="661">
        <v>45</v>
      </c>
      <c r="I25905" s="662">
        <v>5355000</v>
      </c>
      <c r="J25905" s="663">
        <v>15000000</v>
      </c>
      <c r="K25905" s="662">
        <v>1770000000000</v>
      </c>
    </row>
    <row r="25906" spans="3:11" x14ac:dyDescent="0.25">
      <c r="C25906" s="660">
        <v>45988</v>
      </c>
      <c r="D25906" s="661" t="s">
        <v>312</v>
      </c>
      <c r="E25906" s="662">
        <v>24000</v>
      </c>
      <c r="F25906" s="662">
        <v>24500</v>
      </c>
      <c r="G25906" s="662">
        <v>24000</v>
      </c>
      <c r="H25906" s="661">
        <v>2</v>
      </c>
      <c r="I25906" s="662">
        <v>48000</v>
      </c>
      <c r="J25906" s="663">
        <v>20000000</v>
      </c>
      <c r="K25906" s="662">
        <v>480000000000</v>
      </c>
    </row>
    <row r="25907" spans="3:11" x14ac:dyDescent="0.25">
      <c r="C25907" s="660">
        <v>45988</v>
      </c>
      <c r="D25907" s="661" t="s">
        <v>312</v>
      </c>
      <c r="E25907" s="662">
        <v>24000</v>
      </c>
      <c r="F25907" s="662">
        <v>24500</v>
      </c>
      <c r="G25907" s="662">
        <v>24000</v>
      </c>
      <c r="H25907" s="661">
        <v>2</v>
      </c>
      <c r="I25907" s="662">
        <v>48000</v>
      </c>
      <c r="J25907" s="663">
        <v>20000000</v>
      </c>
      <c r="K25907" s="662">
        <v>480000000000</v>
      </c>
    </row>
    <row r="25908" spans="3:11" x14ac:dyDescent="0.25">
      <c r="C25908" s="660">
        <v>45988</v>
      </c>
      <c r="D25908" s="661" t="s">
        <v>1155</v>
      </c>
      <c r="E25908" s="662">
        <v>35980</v>
      </c>
      <c r="F25908" s="662">
        <v>35980</v>
      </c>
      <c r="G25908" s="662">
        <v>35980</v>
      </c>
      <c r="H25908" s="661">
        <v>10</v>
      </c>
      <c r="I25908" s="662">
        <v>359800</v>
      </c>
      <c r="J25908" s="663">
        <v>2400000</v>
      </c>
      <c r="K25908" s="662">
        <v>86352000000</v>
      </c>
    </row>
    <row r="25909" spans="3:11" x14ac:dyDescent="0.25">
      <c r="C25909" s="660">
        <v>45988</v>
      </c>
      <c r="D25909" s="661" t="s">
        <v>1155</v>
      </c>
      <c r="E25909" s="662">
        <v>35980</v>
      </c>
      <c r="F25909" s="662">
        <v>35980</v>
      </c>
      <c r="G25909" s="662">
        <v>35980</v>
      </c>
      <c r="H25909" s="661">
        <v>2</v>
      </c>
      <c r="I25909" s="662">
        <v>71960</v>
      </c>
      <c r="J25909" s="663">
        <v>2400000</v>
      </c>
      <c r="K25909" s="662">
        <v>86352000000</v>
      </c>
    </row>
    <row r="25910" spans="3:11" x14ac:dyDescent="0.25">
      <c r="C25910" s="660">
        <v>45988</v>
      </c>
      <c r="D25910" s="661" t="s">
        <v>312</v>
      </c>
      <c r="E25910" s="662">
        <v>24000</v>
      </c>
      <c r="F25910" s="662">
        <v>24500</v>
      </c>
      <c r="G25910" s="662">
        <v>24000</v>
      </c>
      <c r="H25910" s="661">
        <v>1</v>
      </c>
      <c r="I25910" s="662">
        <v>24000</v>
      </c>
      <c r="J25910" s="663">
        <v>20000000</v>
      </c>
      <c r="K25910" s="662">
        <v>480000000000</v>
      </c>
    </row>
    <row r="25911" spans="3:11" x14ac:dyDescent="0.25">
      <c r="C25911" s="660">
        <v>45988</v>
      </c>
      <c r="D25911" s="661" t="s">
        <v>317</v>
      </c>
      <c r="E25911" s="662">
        <v>119000</v>
      </c>
      <c r="F25911" s="662">
        <v>119000</v>
      </c>
      <c r="G25911" s="662">
        <v>118000</v>
      </c>
      <c r="H25911" s="661">
        <v>20</v>
      </c>
      <c r="I25911" s="662">
        <v>2380000</v>
      </c>
      <c r="J25911" s="663">
        <v>15000000</v>
      </c>
      <c r="K25911" s="662">
        <v>1770000000000</v>
      </c>
    </row>
    <row r="25912" spans="3:11" x14ac:dyDescent="0.25">
      <c r="C25912" s="660">
        <v>45988</v>
      </c>
      <c r="D25912" s="661" t="s">
        <v>317</v>
      </c>
      <c r="E25912" s="662">
        <v>119000</v>
      </c>
      <c r="F25912" s="662">
        <v>119000</v>
      </c>
      <c r="G25912" s="662">
        <v>118000</v>
      </c>
      <c r="H25912" s="661">
        <v>10</v>
      </c>
      <c r="I25912" s="662">
        <v>1190000</v>
      </c>
      <c r="J25912" s="663">
        <v>15000000</v>
      </c>
      <c r="K25912" s="662">
        <v>1770000000000</v>
      </c>
    </row>
    <row r="25913" spans="3:11" x14ac:dyDescent="0.25">
      <c r="C25913" s="660">
        <v>45988</v>
      </c>
      <c r="D25913" s="661" t="s">
        <v>317</v>
      </c>
      <c r="E25913" s="662">
        <v>116250</v>
      </c>
      <c r="F25913" s="662">
        <v>119000</v>
      </c>
      <c r="G25913" s="662">
        <v>118000</v>
      </c>
      <c r="H25913" s="661">
        <v>1</v>
      </c>
      <c r="I25913" s="662">
        <v>116250</v>
      </c>
      <c r="J25913" s="663">
        <v>15000000</v>
      </c>
      <c r="K25913" s="662">
        <v>1770000000000</v>
      </c>
    </row>
    <row r="25914" spans="3:11" x14ac:dyDescent="0.25">
      <c r="C25914" s="660">
        <v>45988</v>
      </c>
      <c r="D25914" s="661" t="s">
        <v>317</v>
      </c>
      <c r="E25914" s="662">
        <v>116055</v>
      </c>
      <c r="F25914" s="662">
        <v>119000</v>
      </c>
      <c r="G25914" s="662">
        <v>118000</v>
      </c>
      <c r="H25914" s="661">
        <v>5</v>
      </c>
      <c r="I25914" s="662">
        <v>580275</v>
      </c>
      <c r="J25914" s="663">
        <v>15000000</v>
      </c>
      <c r="K25914" s="662">
        <v>1770000000000</v>
      </c>
    </row>
    <row r="25915" spans="3:11" x14ac:dyDescent="0.25">
      <c r="C25915" s="660">
        <v>45988</v>
      </c>
      <c r="D25915" s="661" t="s">
        <v>1155</v>
      </c>
      <c r="E25915" s="662">
        <v>35980</v>
      </c>
      <c r="F25915" s="662">
        <v>35980</v>
      </c>
      <c r="G25915" s="662">
        <v>35980</v>
      </c>
      <c r="H25915" s="661">
        <v>8</v>
      </c>
      <c r="I25915" s="662">
        <v>287840</v>
      </c>
      <c r="J25915" s="663">
        <v>2400000</v>
      </c>
      <c r="K25915" s="662">
        <v>86352000000</v>
      </c>
    </row>
    <row r="25916" spans="3:11" x14ac:dyDescent="0.25">
      <c r="C25916" s="660">
        <v>45988</v>
      </c>
      <c r="D25916" s="661" t="s">
        <v>317</v>
      </c>
      <c r="E25916" s="662">
        <v>118000</v>
      </c>
      <c r="F25916" s="662">
        <v>119000</v>
      </c>
      <c r="G25916" s="662">
        <v>118000</v>
      </c>
      <c r="H25916" s="661">
        <v>45</v>
      </c>
      <c r="I25916" s="662">
        <v>5310000</v>
      </c>
      <c r="J25916" s="663">
        <v>15000000</v>
      </c>
      <c r="K25916" s="662">
        <v>1770000000000</v>
      </c>
    </row>
    <row r="25917" spans="3:11" x14ac:dyDescent="0.25">
      <c r="C25917" s="660">
        <v>45989</v>
      </c>
      <c r="D25917" s="661" t="s">
        <v>1154</v>
      </c>
      <c r="E25917" s="662">
        <v>56000</v>
      </c>
      <c r="F25917" s="662">
        <v>55500</v>
      </c>
      <c r="G25917" s="662">
        <v>55000</v>
      </c>
      <c r="H25917" s="661">
        <v>1</v>
      </c>
      <c r="I25917" s="662">
        <v>56000</v>
      </c>
      <c r="J25917" s="663">
        <v>600000</v>
      </c>
      <c r="K25917" s="662">
        <v>33000000000</v>
      </c>
    </row>
    <row r="25918" spans="3:11" x14ac:dyDescent="0.25">
      <c r="C25918" s="660">
        <v>45989</v>
      </c>
      <c r="D25918" s="661" t="s">
        <v>1154</v>
      </c>
      <c r="E25918" s="662">
        <v>56000</v>
      </c>
      <c r="F25918" s="662">
        <v>55500</v>
      </c>
      <c r="G25918" s="662">
        <v>55000</v>
      </c>
      <c r="H25918" s="661">
        <v>9</v>
      </c>
      <c r="I25918" s="662">
        <v>504000</v>
      </c>
      <c r="J25918" s="663">
        <v>600000</v>
      </c>
      <c r="K25918" s="662">
        <v>33000000000</v>
      </c>
    </row>
    <row r="25919" spans="3:11" x14ac:dyDescent="0.25">
      <c r="C25919" s="660">
        <v>45989</v>
      </c>
      <c r="D25919" s="661" t="s">
        <v>312</v>
      </c>
      <c r="E25919" s="662">
        <v>24000</v>
      </c>
      <c r="F25919" s="662">
        <v>24000</v>
      </c>
      <c r="G25919" s="662">
        <v>24300</v>
      </c>
      <c r="H25919" s="661">
        <v>2</v>
      </c>
      <c r="I25919" s="662">
        <v>48000</v>
      </c>
      <c r="J25919" s="663">
        <v>20000000</v>
      </c>
      <c r="K25919" s="662">
        <v>486000000000</v>
      </c>
    </row>
    <row r="25920" spans="3:11" x14ac:dyDescent="0.25">
      <c r="C25920" s="660">
        <v>45989</v>
      </c>
      <c r="D25920" s="661" t="s">
        <v>312</v>
      </c>
      <c r="E25920" s="662">
        <v>24000</v>
      </c>
      <c r="F25920" s="662">
        <v>24000</v>
      </c>
      <c r="G25920" s="662">
        <v>24300</v>
      </c>
      <c r="H25920" s="661">
        <v>5</v>
      </c>
      <c r="I25920" s="662">
        <v>120000</v>
      </c>
      <c r="J25920" s="663">
        <v>20000000</v>
      </c>
      <c r="K25920" s="662">
        <v>486000000000</v>
      </c>
    </row>
    <row r="25921" spans="3:11" x14ac:dyDescent="0.25">
      <c r="C25921" s="660">
        <v>45989</v>
      </c>
      <c r="D25921" s="661" t="s">
        <v>312</v>
      </c>
      <c r="E25921" s="662">
        <v>24000</v>
      </c>
      <c r="F25921" s="662">
        <v>24000</v>
      </c>
      <c r="G25921" s="662">
        <v>24300</v>
      </c>
      <c r="H25921" s="661">
        <v>43</v>
      </c>
      <c r="I25921" s="662">
        <v>1032000</v>
      </c>
      <c r="J25921" s="663">
        <v>20000000</v>
      </c>
      <c r="K25921" s="662">
        <v>486000000000</v>
      </c>
    </row>
    <row r="25922" spans="3:11" x14ac:dyDescent="0.25">
      <c r="C25922" s="660">
        <v>45989</v>
      </c>
      <c r="D25922" s="661" t="s">
        <v>312</v>
      </c>
      <c r="E25922" s="662">
        <v>24000</v>
      </c>
      <c r="F25922" s="662">
        <v>24000</v>
      </c>
      <c r="G25922" s="662">
        <v>24300</v>
      </c>
      <c r="H25922" s="661">
        <v>57</v>
      </c>
      <c r="I25922" s="662">
        <v>1368000</v>
      </c>
      <c r="J25922" s="663">
        <v>20000000</v>
      </c>
      <c r="K25922" s="662">
        <v>486000000000</v>
      </c>
    </row>
    <row r="25923" spans="3:11" x14ac:dyDescent="0.25">
      <c r="C25923" s="660">
        <v>45989</v>
      </c>
      <c r="D25923" s="661" t="s">
        <v>312</v>
      </c>
      <c r="E25923" s="662">
        <v>24000</v>
      </c>
      <c r="F25923" s="662">
        <v>24000</v>
      </c>
      <c r="G25923" s="662">
        <v>24300</v>
      </c>
      <c r="H25923" s="661">
        <v>2</v>
      </c>
      <c r="I25923" s="662">
        <v>48000</v>
      </c>
      <c r="J25923" s="663">
        <v>20000000</v>
      </c>
      <c r="K25923" s="662">
        <v>486000000000</v>
      </c>
    </row>
    <row r="25924" spans="3:11" x14ac:dyDescent="0.25">
      <c r="C25924" s="660">
        <v>45989</v>
      </c>
      <c r="D25924" s="661" t="s">
        <v>310</v>
      </c>
      <c r="E25924" s="662">
        <v>100000</v>
      </c>
      <c r="F25924" s="662">
        <v>100500</v>
      </c>
      <c r="G25924" s="662">
        <v>100000</v>
      </c>
      <c r="H25924" s="661">
        <v>30</v>
      </c>
      <c r="I25924" s="662">
        <v>3000000</v>
      </c>
      <c r="J25924" s="663">
        <v>19450000</v>
      </c>
      <c r="K25924" s="662">
        <v>1945000000000</v>
      </c>
    </row>
    <row r="25925" spans="3:11" x14ac:dyDescent="0.25">
      <c r="C25925" s="660">
        <v>45989</v>
      </c>
      <c r="D25925" s="661" t="s">
        <v>312</v>
      </c>
      <c r="E25925" s="662">
        <v>24000</v>
      </c>
      <c r="F25925" s="662">
        <v>24000</v>
      </c>
      <c r="G25925" s="662">
        <v>24300</v>
      </c>
      <c r="H25925" s="661">
        <v>10</v>
      </c>
      <c r="I25925" s="662">
        <v>240000</v>
      </c>
      <c r="J25925" s="663">
        <v>20000000</v>
      </c>
      <c r="K25925" s="662">
        <v>486000000000</v>
      </c>
    </row>
    <row r="25926" spans="3:11" x14ac:dyDescent="0.25">
      <c r="C25926" s="660">
        <v>45989</v>
      </c>
      <c r="D25926" s="661" t="s">
        <v>312</v>
      </c>
      <c r="E25926" s="662">
        <v>24000</v>
      </c>
      <c r="F25926" s="662">
        <v>24000</v>
      </c>
      <c r="G25926" s="662">
        <v>24300</v>
      </c>
      <c r="H25926" s="661">
        <v>2</v>
      </c>
      <c r="I25926" s="662">
        <v>48000</v>
      </c>
      <c r="J25926" s="663">
        <v>20000000</v>
      </c>
      <c r="K25926" s="662">
        <v>486000000000</v>
      </c>
    </row>
    <row r="25927" spans="3:11" x14ac:dyDescent="0.25">
      <c r="C25927" s="660">
        <v>45989</v>
      </c>
      <c r="D25927" s="661" t="s">
        <v>312</v>
      </c>
      <c r="E25927" s="662">
        <v>24000</v>
      </c>
      <c r="F25927" s="662">
        <v>24000</v>
      </c>
      <c r="G25927" s="662">
        <v>24300</v>
      </c>
      <c r="H25927" s="661">
        <v>5</v>
      </c>
      <c r="I25927" s="662">
        <v>120000</v>
      </c>
      <c r="J25927" s="663">
        <v>20000000</v>
      </c>
      <c r="K25927" s="662">
        <v>486000000000</v>
      </c>
    </row>
    <row r="25928" spans="3:11" x14ac:dyDescent="0.25">
      <c r="C25928" s="660">
        <v>45989</v>
      </c>
      <c r="D25928" s="661" t="s">
        <v>312</v>
      </c>
      <c r="E25928" s="662">
        <v>24000</v>
      </c>
      <c r="F25928" s="662">
        <v>24000</v>
      </c>
      <c r="G25928" s="662">
        <v>24300</v>
      </c>
      <c r="H25928" s="661">
        <v>4</v>
      </c>
      <c r="I25928" s="662">
        <v>96000</v>
      </c>
      <c r="J25928" s="663">
        <v>20000000</v>
      </c>
      <c r="K25928" s="662">
        <v>486000000000</v>
      </c>
    </row>
    <row r="25929" spans="3:11" x14ac:dyDescent="0.25">
      <c r="C25929" s="660">
        <v>45989</v>
      </c>
      <c r="D25929" s="661" t="s">
        <v>312</v>
      </c>
      <c r="E25929" s="662">
        <v>24000</v>
      </c>
      <c r="F25929" s="662">
        <v>24000</v>
      </c>
      <c r="G25929" s="662">
        <v>24300</v>
      </c>
      <c r="H25929" s="661">
        <v>1</v>
      </c>
      <c r="I25929" s="662">
        <v>24000</v>
      </c>
      <c r="J25929" s="663">
        <v>20000000</v>
      </c>
      <c r="K25929" s="662">
        <v>486000000000</v>
      </c>
    </row>
    <row r="25930" spans="3:11" x14ac:dyDescent="0.25">
      <c r="C25930" s="660">
        <v>45989</v>
      </c>
      <c r="D25930" s="661" t="s">
        <v>312</v>
      </c>
      <c r="E25930" s="662">
        <v>24000</v>
      </c>
      <c r="F25930" s="662">
        <v>24000</v>
      </c>
      <c r="G25930" s="662">
        <v>24300</v>
      </c>
      <c r="H25930" s="661">
        <v>18</v>
      </c>
      <c r="I25930" s="662">
        <v>432000</v>
      </c>
      <c r="J25930" s="663">
        <v>20000000</v>
      </c>
      <c r="K25930" s="662">
        <v>486000000000</v>
      </c>
    </row>
    <row r="25931" spans="3:11" x14ac:dyDescent="0.25">
      <c r="C25931" s="660">
        <v>45989</v>
      </c>
      <c r="D25931" s="661" t="s">
        <v>312</v>
      </c>
      <c r="E25931" s="662">
        <v>24000</v>
      </c>
      <c r="F25931" s="662">
        <v>24000</v>
      </c>
      <c r="G25931" s="662">
        <v>24300</v>
      </c>
      <c r="H25931" s="661">
        <v>6</v>
      </c>
      <c r="I25931" s="662">
        <v>144000</v>
      </c>
      <c r="J25931" s="663">
        <v>20000000</v>
      </c>
      <c r="K25931" s="662">
        <v>486000000000</v>
      </c>
    </row>
    <row r="25932" spans="3:11" x14ac:dyDescent="0.25">
      <c r="C25932" s="660">
        <v>45989</v>
      </c>
      <c r="D25932" s="661" t="s">
        <v>312</v>
      </c>
      <c r="E25932" s="662">
        <v>24000</v>
      </c>
      <c r="F25932" s="662">
        <v>24000</v>
      </c>
      <c r="G25932" s="662">
        <v>24300</v>
      </c>
      <c r="H25932" s="661">
        <v>3</v>
      </c>
      <c r="I25932" s="662">
        <v>72000</v>
      </c>
      <c r="J25932" s="663">
        <v>20000000</v>
      </c>
      <c r="K25932" s="662">
        <v>486000000000</v>
      </c>
    </row>
    <row r="25933" spans="3:11" x14ac:dyDescent="0.25">
      <c r="C25933" s="660">
        <v>45989</v>
      </c>
      <c r="D25933" s="661" t="s">
        <v>312</v>
      </c>
      <c r="E25933" s="662">
        <v>24000</v>
      </c>
      <c r="F25933" s="662">
        <v>24000</v>
      </c>
      <c r="G25933" s="662">
        <v>24300</v>
      </c>
      <c r="H25933" s="661">
        <v>50</v>
      </c>
      <c r="I25933" s="662">
        <v>1200000</v>
      </c>
      <c r="J25933" s="663">
        <v>20000000</v>
      </c>
      <c r="K25933" s="662">
        <v>486000000000</v>
      </c>
    </row>
    <row r="25934" spans="3:11" x14ac:dyDescent="0.25">
      <c r="C25934" s="660">
        <v>45989</v>
      </c>
      <c r="D25934" s="661" t="s">
        <v>312</v>
      </c>
      <c r="E25934" s="662">
        <v>24000</v>
      </c>
      <c r="F25934" s="662">
        <v>24000</v>
      </c>
      <c r="G25934" s="662">
        <v>24300</v>
      </c>
      <c r="H25934" s="661">
        <v>1</v>
      </c>
      <c r="I25934" s="662">
        <v>24000</v>
      </c>
      <c r="J25934" s="663">
        <v>20000000</v>
      </c>
      <c r="K25934" s="662">
        <v>486000000000</v>
      </c>
    </row>
    <row r="25935" spans="3:11" x14ac:dyDescent="0.25">
      <c r="C25935" s="660">
        <v>45989</v>
      </c>
      <c r="D25935" s="661" t="s">
        <v>312</v>
      </c>
      <c r="E25935" s="662">
        <v>24000</v>
      </c>
      <c r="F25935" s="662">
        <v>24000</v>
      </c>
      <c r="G25935" s="662">
        <v>24300</v>
      </c>
      <c r="H25935" s="661">
        <v>21</v>
      </c>
      <c r="I25935" s="662">
        <v>504000</v>
      </c>
      <c r="J25935" s="663">
        <v>20000000</v>
      </c>
      <c r="K25935" s="662">
        <v>486000000000</v>
      </c>
    </row>
    <row r="25936" spans="3:11" x14ac:dyDescent="0.25">
      <c r="C25936" s="660">
        <v>45989</v>
      </c>
      <c r="D25936" s="661" t="s">
        <v>312</v>
      </c>
      <c r="E25936" s="662">
        <v>24000</v>
      </c>
      <c r="F25936" s="662">
        <v>24000</v>
      </c>
      <c r="G25936" s="662">
        <v>24300</v>
      </c>
      <c r="H25936" s="661">
        <v>2</v>
      </c>
      <c r="I25936" s="662">
        <v>48000</v>
      </c>
      <c r="J25936" s="663">
        <v>20000000</v>
      </c>
      <c r="K25936" s="662">
        <v>486000000000</v>
      </c>
    </row>
    <row r="25937" spans="3:11" x14ac:dyDescent="0.25">
      <c r="C25937" s="660">
        <v>45989</v>
      </c>
      <c r="D25937" s="661" t="s">
        <v>312</v>
      </c>
      <c r="E25937" s="662">
        <v>24000</v>
      </c>
      <c r="F25937" s="662">
        <v>24000</v>
      </c>
      <c r="G25937" s="662">
        <v>24300</v>
      </c>
      <c r="H25937" s="661">
        <v>63</v>
      </c>
      <c r="I25937" s="662">
        <v>1512000</v>
      </c>
      <c r="J25937" s="663">
        <v>20000000</v>
      </c>
      <c r="K25937" s="662">
        <v>486000000000</v>
      </c>
    </row>
    <row r="25938" spans="3:11" x14ac:dyDescent="0.25">
      <c r="C25938" s="660">
        <v>45989</v>
      </c>
      <c r="D25938" s="661" t="s">
        <v>312</v>
      </c>
      <c r="E25938" s="662">
        <v>24000</v>
      </c>
      <c r="F25938" s="662">
        <v>24000</v>
      </c>
      <c r="G25938" s="662">
        <v>24300</v>
      </c>
      <c r="H25938" s="661">
        <v>1</v>
      </c>
      <c r="I25938" s="662">
        <v>24000</v>
      </c>
      <c r="J25938" s="663">
        <v>20000000</v>
      </c>
      <c r="K25938" s="662">
        <v>486000000000</v>
      </c>
    </row>
    <row r="25939" spans="3:11" x14ac:dyDescent="0.25">
      <c r="C25939" s="660">
        <v>45989</v>
      </c>
      <c r="D25939" s="661" t="s">
        <v>1155</v>
      </c>
      <c r="E25939" s="662">
        <v>35980</v>
      </c>
      <c r="F25939" s="662">
        <v>35980</v>
      </c>
      <c r="G25939" s="662">
        <v>36000</v>
      </c>
      <c r="H25939" s="661">
        <v>2</v>
      </c>
      <c r="I25939" s="662">
        <v>71960</v>
      </c>
      <c r="J25939" s="663">
        <v>2400000</v>
      </c>
      <c r="K25939" s="662">
        <v>86400000000</v>
      </c>
    </row>
    <row r="25940" spans="3:11" x14ac:dyDescent="0.25">
      <c r="C25940" s="660">
        <v>45989</v>
      </c>
      <c r="D25940" s="661" t="s">
        <v>1155</v>
      </c>
      <c r="E25940" s="662">
        <v>35980</v>
      </c>
      <c r="F25940" s="662">
        <v>35980</v>
      </c>
      <c r="G25940" s="662">
        <v>36000</v>
      </c>
      <c r="H25940" s="661">
        <v>23</v>
      </c>
      <c r="I25940" s="662">
        <v>827540</v>
      </c>
      <c r="J25940" s="663">
        <v>2400000</v>
      </c>
      <c r="K25940" s="662">
        <v>86400000000</v>
      </c>
    </row>
    <row r="25941" spans="3:11" x14ac:dyDescent="0.25">
      <c r="C25941" s="660">
        <v>45989</v>
      </c>
      <c r="D25941" s="661" t="s">
        <v>317</v>
      </c>
      <c r="E25941" s="662">
        <v>116000</v>
      </c>
      <c r="F25941" s="662">
        <v>118000</v>
      </c>
      <c r="G25941" s="662">
        <v>118500</v>
      </c>
      <c r="H25941" s="661">
        <v>40</v>
      </c>
      <c r="I25941" s="662">
        <v>4640000</v>
      </c>
      <c r="J25941" s="663">
        <v>15000000</v>
      </c>
      <c r="K25941" s="662">
        <v>1777500000000</v>
      </c>
    </row>
    <row r="25942" spans="3:11" x14ac:dyDescent="0.25">
      <c r="C25942" s="660">
        <v>45989</v>
      </c>
      <c r="D25942" s="661" t="s">
        <v>317</v>
      </c>
      <c r="E25942" s="662">
        <v>116000</v>
      </c>
      <c r="F25942" s="662">
        <v>118000</v>
      </c>
      <c r="G25942" s="662">
        <v>118500</v>
      </c>
      <c r="H25942" s="661">
        <v>5</v>
      </c>
      <c r="I25942" s="662">
        <v>580000</v>
      </c>
      <c r="J25942" s="663">
        <v>15000000</v>
      </c>
      <c r="K25942" s="662">
        <v>1777500000000</v>
      </c>
    </row>
    <row r="25943" spans="3:11" x14ac:dyDescent="0.25">
      <c r="C25943" s="660">
        <v>45989</v>
      </c>
      <c r="D25943" s="661" t="s">
        <v>310</v>
      </c>
      <c r="E25943" s="662">
        <v>100000</v>
      </c>
      <c r="F25943" s="662">
        <v>100500</v>
      </c>
      <c r="G25943" s="662">
        <v>100000</v>
      </c>
      <c r="H25943" s="661">
        <v>1</v>
      </c>
      <c r="I25943" s="662">
        <v>100000</v>
      </c>
      <c r="J25943" s="663">
        <v>19450000</v>
      </c>
      <c r="K25943" s="662">
        <v>1945000000000</v>
      </c>
    </row>
    <row r="25944" spans="3:11" x14ac:dyDescent="0.25">
      <c r="C25944" s="660">
        <v>45989</v>
      </c>
      <c r="D25944" s="661" t="s">
        <v>1155</v>
      </c>
      <c r="E25944" s="662">
        <v>35950</v>
      </c>
      <c r="F25944" s="662">
        <v>35980</v>
      </c>
      <c r="G25944" s="662">
        <v>36000</v>
      </c>
      <c r="H25944" s="661">
        <v>2</v>
      </c>
      <c r="I25944" s="662">
        <v>71900</v>
      </c>
      <c r="J25944" s="663">
        <v>2400000</v>
      </c>
      <c r="K25944" s="662">
        <v>86400000000</v>
      </c>
    </row>
    <row r="25945" spans="3:11" x14ac:dyDescent="0.25">
      <c r="C25945" s="660">
        <v>45989</v>
      </c>
      <c r="D25945" s="661" t="s">
        <v>312</v>
      </c>
      <c r="E25945" s="662">
        <v>24050</v>
      </c>
      <c r="F25945" s="662">
        <v>24000</v>
      </c>
      <c r="G25945" s="662">
        <v>24300</v>
      </c>
      <c r="H25945" s="661">
        <v>5</v>
      </c>
      <c r="I25945" s="662">
        <v>120250</v>
      </c>
      <c r="J25945" s="663">
        <v>20000000</v>
      </c>
      <c r="K25945" s="662">
        <v>486000000000</v>
      </c>
    </row>
    <row r="25946" spans="3:11" x14ac:dyDescent="0.25">
      <c r="C25946" s="660">
        <v>45989</v>
      </c>
      <c r="D25946" s="661" t="s">
        <v>310</v>
      </c>
      <c r="E25946" s="662">
        <v>100000</v>
      </c>
      <c r="F25946" s="662">
        <v>100500</v>
      </c>
      <c r="G25946" s="662">
        <v>100000</v>
      </c>
      <c r="H25946" s="661">
        <v>1</v>
      </c>
      <c r="I25946" s="662">
        <v>100000</v>
      </c>
      <c r="J25946" s="663">
        <v>19450000</v>
      </c>
      <c r="K25946" s="662">
        <v>1945000000000</v>
      </c>
    </row>
    <row r="25947" spans="3:11" x14ac:dyDescent="0.25">
      <c r="C25947" s="660">
        <v>45989</v>
      </c>
      <c r="D25947" s="661" t="s">
        <v>310</v>
      </c>
      <c r="E25947" s="662">
        <v>100000</v>
      </c>
      <c r="F25947" s="662">
        <v>100500</v>
      </c>
      <c r="G25947" s="662">
        <v>100000</v>
      </c>
      <c r="H25947" s="661">
        <v>2</v>
      </c>
      <c r="I25947" s="662">
        <v>200000</v>
      </c>
      <c r="J25947" s="663">
        <v>19450000</v>
      </c>
      <c r="K25947" s="662">
        <v>1945000000000</v>
      </c>
    </row>
    <row r="25948" spans="3:11" x14ac:dyDescent="0.25">
      <c r="C25948" s="660">
        <v>45989</v>
      </c>
      <c r="D25948" s="661" t="s">
        <v>317</v>
      </c>
      <c r="E25948" s="662">
        <v>118000</v>
      </c>
      <c r="F25948" s="662">
        <v>118000</v>
      </c>
      <c r="G25948" s="662">
        <v>118500</v>
      </c>
      <c r="H25948" s="661">
        <v>141</v>
      </c>
      <c r="I25948" s="662">
        <v>16638000</v>
      </c>
      <c r="J25948" s="663">
        <v>15000000</v>
      </c>
      <c r="K25948" s="662">
        <v>1777500000000</v>
      </c>
    </row>
    <row r="25949" spans="3:11" x14ac:dyDescent="0.25">
      <c r="C25949" s="660">
        <v>45989</v>
      </c>
      <c r="D25949" s="661" t="s">
        <v>317</v>
      </c>
      <c r="E25949" s="662">
        <v>118000</v>
      </c>
      <c r="F25949" s="662">
        <v>118000</v>
      </c>
      <c r="G25949" s="662">
        <v>118500</v>
      </c>
      <c r="H25949" s="661">
        <v>25</v>
      </c>
      <c r="I25949" s="662">
        <v>2950000</v>
      </c>
      <c r="J25949" s="663">
        <v>15000000</v>
      </c>
      <c r="K25949" s="662">
        <v>1777500000000</v>
      </c>
    </row>
    <row r="25950" spans="3:11" x14ac:dyDescent="0.25">
      <c r="C25950" s="660">
        <v>45989</v>
      </c>
      <c r="D25950" s="661" t="s">
        <v>317</v>
      </c>
      <c r="E25950" s="662">
        <v>118000</v>
      </c>
      <c r="F25950" s="662">
        <v>118000</v>
      </c>
      <c r="G25950" s="662">
        <v>118500</v>
      </c>
      <c r="H25950" s="661">
        <v>21</v>
      </c>
      <c r="I25950" s="662">
        <v>2478000</v>
      </c>
      <c r="J25950" s="663">
        <v>15000000</v>
      </c>
      <c r="K25950" s="662">
        <v>1777500000000</v>
      </c>
    </row>
    <row r="25951" spans="3:11" x14ac:dyDescent="0.25">
      <c r="C25951" s="660">
        <v>45989</v>
      </c>
      <c r="D25951" s="661" t="s">
        <v>317</v>
      </c>
      <c r="E25951" s="662">
        <v>118000</v>
      </c>
      <c r="F25951" s="662">
        <v>118000</v>
      </c>
      <c r="G25951" s="662">
        <v>118500</v>
      </c>
      <c r="H25951" s="661">
        <v>10</v>
      </c>
      <c r="I25951" s="662">
        <v>1180000</v>
      </c>
      <c r="J25951" s="663">
        <v>15000000</v>
      </c>
      <c r="K25951" s="662">
        <v>1777500000000</v>
      </c>
    </row>
    <row r="25952" spans="3:11" x14ac:dyDescent="0.25">
      <c r="C25952" s="660">
        <v>45989</v>
      </c>
      <c r="D25952" s="661" t="s">
        <v>317</v>
      </c>
      <c r="E25952" s="662">
        <v>118000</v>
      </c>
      <c r="F25952" s="662">
        <v>118000</v>
      </c>
      <c r="G25952" s="662">
        <v>118500</v>
      </c>
      <c r="H25952" s="661">
        <v>10</v>
      </c>
      <c r="I25952" s="662">
        <v>1180000</v>
      </c>
      <c r="J25952" s="663">
        <v>15000000</v>
      </c>
      <c r="K25952" s="662">
        <v>1777500000000</v>
      </c>
    </row>
    <row r="25953" spans="3:11" x14ac:dyDescent="0.25">
      <c r="C25953" s="660">
        <v>45989</v>
      </c>
      <c r="D25953" s="661" t="s">
        <v>317</v>
      </c>
      <c r="E25953" s="662">
        <v>118000</v>
      </c>
      <c r="F25953" s="662">
        <v>118000</v>
      </c>
      <c r="G25953" s="662">
        <v>118500</v>
      </c>
      <c r="H25953" s="661">
        <v>45</v>
      </c>
      <c r="I25953" s="662">
        <v>5310000</v>
      </c>
      <c r="J25953" s="663">
        <v>15000000</v>
      </c>
      <c r="K25953" s="662">
        <v>1777500000000</v>
      </c>
    </row>
    <row r="25954" spans="3:11" x14ac:dyDescent="0.25">
      <c r="C25954" s="660">
        <v>45989</v>
      </c>
      <c r="D25954" s="661" t="s">
        <v>317</v>
      </c>
      <c r="E25954" s="662">
        <v>118500</v>
      </c>
      <c r="F25954" s="662">
        <v>118000</v>
      </c>
      <c r="G25954" s="662">
        <v>118500</v>
      </c>
      <c r="H25954" s="661">
        <v>50</v>
      </c>
      <c r="I25954" s="662">
        <v>5925000</v>
      </c>
      <c r="J25954" s="663">
        <v>15000000</v>
      </c>
      <c r="K25954" s="662">
        <v>1777500000000</v>
      </c>
    </row>
    <row r="25955" spans="3:11" x14ac:dyDescent="0.25">
      <c r="C25955" s="660">
        <v>45989</v>
      </c>
      <c r="D25955" s="661" t="s">
        <v>317</v>
      </c>
      <c r="E25955" s="662">
        <v>118500</v>
      </c>
      <c r="F25955" s="662">
        <v>118000</v>
      </c>
      <c r="G25955" s="662">
        <v>118500</v>
      </c>
      <c r="H25955" s="661">
        <v>30</v>
      </c>
      <c r="I25955" s="662">
        <v>3555000</v>
      </c>
      <c r="J25955" s="663">
        <v>15000000</v>
      </c>
      <c r="K25955" s="662">
        <v>1777500000000</v>
      </c>
    </row>
    <row r="25956" spans="3:11" x14ac:dyDescent="0.25">
      <c r="C25956" s="660">
        <v>45989</v>
      </c>
      <c r="D25956" s="661" t="s">
        <v>310</v>
      </c>
      <c r="E25956" s="662">
        <v>100000</v>
      </c>
      <c r="F25956" s="662">
        <v>100500</v>
      </c>
      <c r="G25956" s="662">
        <v>100000</v>
      </c>
      <c r="H25956" s="661">
        <v>100</v>
      </c>
      <c r="I25956" s="662">
        <v>10000000</v>
      </c>
      <c r="J25956" s="663">
        <v>19450000</v>
      </c>
      <c r="K25956" s="662">
        <v>1945000000000</v>
      </c>
    </row>
    <row r="25957" spans="3:11" x14ac:dyDescent="0.25">
      <c r="C25957" s="660">
        <v>45989</v>
      </c>
      <c r="D25957" s="661" t="s">
        <v>310</v>
      </c>
      <c r="E25957" s="662">
        <v>100000</v>
      </c>
      <c r="F25957" s="662">
        <v>100500</v>
      </c>
      <c r="G25957" s="662">
        <v>100000</v>
      </c>
      <c r="H25957" s="661">
        <v>20</v>
      </c>
      <c r="I25957" s="662">
        <v>2000000</v>
      </c>
      <c r="J25957" s="663">
        <v>19450000</v>
      </c>
      <c r="K25957" s="662">
        <v>1945000000000</v>
      </c>
    </row>
    <row r="25958" spans="3:11" x14ac:dyDescent="0.25">
      <c r="C25958" s="660">
        <v>45989</v>
      </c>
      <c r="D25958" s="661" t="s">
        <v>1154</v>
      </c>
      <c r="E25958" s="662">
        <v>56000</v>
      </c>
      <c r="F25958" s="662">
        <v>55500</v>
      </c>
      <c r="G25958" s="662">
        <v>55000</v>
      </c>
      <c r="H25958" s="661">
        <v>8</v>
      </c>
      <c r="I25958" s="662">
        <v>448000</v>
      </c>
      <c r="J25958" s="663">
        <v>600000</v>
      </c>
      <c r="K25958" s="662">
        <v>33000000000</v>
      </c>
    </row>
    <row r="25959" spans="3:11" x14ac:dyDescent="0.25">
      <c r="C25959" s="660">
        <v>45989</v>
      </c>
      <c r="D25959" s="661" t="s">
        <v>317</v>
      </c>
      <c r="E25959" s="662">
        <v>119000</v>
      </c>
      <c r="F25959" s="662">
        <v>118000</v>
      </c>
      <c r="G25959" s="662">
        <v>118500</v>
      </c>
      <c r="H25959" s="661">
        <v>2</v>
      </c>
      <c r="I25959" s="662">
        <v>238000</v>
      </c>
      <c r="J25959" s="663">
        <v>15000000</v>
      </c>
      <c r="K25959" s="662">
        <v>1777500000000</v>
      </c>
    </row>
    <row r="25960" spans="3:11" x14ac:dyDescent="0.25">
      <c r="C25960" s="660">
        <v>45989</v>
      </c>
      <c r="D25960" s="661" t="s">
        <v>317</v>
      </c>
      <c r="E25960" s="662">
        <v>119200</v>
      </c>
      <c r="F25960" s="662">
        <v>118000</v>
      </c>
      <c r="G25960" s="662">
        <v>118500</v>
      </c>
      <c r="H25960" s="661">
        <v>6</v>
      </c>
      <c r="I25960" s="662">
        <v>715200</v>
      </c>
      <c r="J25960" s="663">
        <v>15000000</v>
      </c>
      <c r="K25960" s="662">
        <v>1777500000000</v>
      </c>
    </row>
    <row r="25961" spans="3:11" x14ac:dyDescent="0.25">
      <c r="C25961" s="660">
        <v>45989</v>
      </c>
      <c r="D25961" s="661" t="s">
        <v>317</v>
      </c>
      <c r="E25961" s="662">
        <v>119500</v>
      </c>
      <c r="F25961" s="662">
        <v>118000</v>
      </c>
      <c r="G25961" s="662">
        <v>118500</v>
      </c>
      <c r="H25961" s="661">
        <v>6</v>
      </c>
      <c r="I25961" s="662">
        <v>717000</v>
      </c>
      <c r="J25961" s="663">
        <v>15000000</v>
      </c>
      <c r="K25961" s="662">
        <v>1777500000000</v>
      </c>
    </row>
    <row r="25962" spans="3:11" x14ac:dyDescent="0.25">
      <c r="C25962" s="660">
        <v>45989</v>
      </c>
      <c r="D25962" s="661" t="s">
        <v>317</v>
      </c>
      <c r="E25962" s="662">
        <v>119200</v>
      </c>
      <c r="F25962" s="662">
        <v>118000</v>
      </c>
      <c r="G25962" s="662">
        <v>118500</v>
      </c>
      <c r="H25962" s="661">
        <v>6</v>
      </c>
      <c r="I25962" s="662">
        <v>715200</v>
      </c>
      <c r="J25962" s="663">
        <v>15000000</v>
      </c>
      <c r="K25962" s="662">
        <v>1777500000000</v>
      </c>
    </row>
    <row r="25963" spans="3:11" x14ac:dyDescent="0.25">
      <c r="C25963" s="660">
        <v>45989</v>
      </c>
      <c r="D25963" s="661" t="s">
        <v>317</v>
      </c>
      <c r="E25963" s="662">
        <v>119500</v>
      </c>
      <c r="F25963" s="662">
        <v>118000</v>
      </c>
      <c r="G25963" s="662">
        <v>118500</v>
      </c>
      <c r="H25963" s="661">
        <v>200</v>
      </c>
      <c r="I25963" s="662">
        <v>23900000</v>
      </c>
      <c r="J25963" s="663">
        <v>15000000</v>
      </c>
      <c r="K25963" s="662">
        <v>1777500000000</v>
      </c>
    </row>
    <row r="25964" spans="3:11" x14ac:dyDescent="0.25">
      <c r="C25964" s="660">
        <v>45989</v>
      </c>
      <c r="D25964" s="661" t="s">
        <v>312</v>
      </c>
      <c r="E25964" s="662">
        <v>24050</v>
      </c>
      <c r="F25964" s="662">
        <v>24000</v>
      </c>
      <c r="G25964" s="662">
        <v>24300</v>
      </c>
      <c r="H25964" s="661">
        <v>5</v>
      </c>
      <c r="I25964" s="662">
        <v>120250</v>
      </c>
      <c r="J25964" s="663">
        <v>20000000</v>
      </c>
      <c r="K25964" s="662">
        <v>486000000000</v>
      </c>
    </row>
    <row r="25965" spans="3:11" x14ac:dyDescent="0.25">
      <c r="C25965" s="660">
        <v>45989</v>
      </c>
      <c r="D25965" s="661" t="s">
        <v>1154</v>
      </c>
      <c r="E25965" s="662">
        <v>56000</v>
      </c>
      <c r="F25965" s="662">
        <v>55500</v>
      </c>
      <c r="G25965" s="662">
        <v>55000</v>
      </c>
      <c r="H25965" s="661">
        <v>2</v>
      </c>
      <c r="I25965" s="662">
        <v>112000</v>
      </c>
      <c r="J25965" s="663">
        <v>600000</v>
      </c>
      <c r="K25965" s="662">
        <v>33000000000</v>
      </c>
    </row>
    <row r="25966" spans="3:11" x14ac:dyDescent="0.25">
      <c r="C25966" s="660">
        <v>45989</v>
      </c>
      <c r="D25966" s="661" t="s">
        <v>310</v>
      </c>
      <c r="E25966" s="662">
        <v>100000</v>
      </c>
      <c r="F25966" s="662">
        <v>100500</v>
      </c>
      <c r="G25966" s="662">
        <v>100000</v>
      </c>
      <c r="H25966" s="661">
        <v>30</v>
      </c>
      <c r="I25966" s="662">
        <v>3000000</v>
      </c>
      <c r="J25966" s="663">
        <v>19450000</v>
      </c>
      <c r="K25966" s="662">
        <v>1945000000000</v>
      </c>
    </row>
    <row r="25967" spans="3:11" x14ac:dyDescent="0.25">
      <c r="C25967" s="660">
        <v>45989</v>
      </c>
      <c r="D25967" s="661" t="s">
        <v>1154</v>
      </c>
      <c r="E25967" s="662">
        <v>55000</v>
      </c>
      <c r="F25967" s="662">
        <v>55500</v>
      </c>
      <c r="G25967" s="662">
        <v>55000</v>
      </c>
      <c r="H25967" s="661">
        <v>10</v>
      </c>
      <c r="I25967" s="662">
        <v>550000</v>
      </c>
      <c r="J25967" s="663">
        <v>600000</v>
      </c>
      <c r="K25967" s="662">
        <v>33000000000</v>
      </c>
    </row>
    <row r="25968" spans="3:11" x14ac:dyDescent="0.25">
      <c r="C25968" s="660">
        <v>45989</v>
      </c>
      <c r="D25968" s="661" t="s">
        <v>1154</v>
      </c>
      <c r="E25968" s="662">
        <v>55000</v>
      </c>
      <c r="F25968" s="662">
        <v>55500</v>
      </c>
      <c r="G25968" s="662">
        <v>55000</v>
      </c>
      <c r="H25968" s="661">
        <v>340</v>
      </c>
      <c r="I25968" s="662">
        <v>18700000</v>
      </c>
      <c r="J25968" s="663">
        <v>600000</v>
      </c>
      <c r="K25968" s="662">
        <v>33000000000</v>
      </c>
    </row>
    <row r="25969" spans="3:11" x14ac:dyDescent="0.25">
      <c r="C25969" s="660">
        <v>45989</v>
      </c>
      <c r="D25969" s="661" t="s">
        <v>1154</v>
      </c>
      <c r="E25969" s="662">
        <v>55000</v>
      </c>
      <c r="F25969" s="662">
        <v>55500</v>
      </c>
      <c r="G25969" s="662">
        <v>55000</v>
      </c>
      <c r="H25969" s="661">
        <v>1</v>
      </c>
      <c r="I25969" s="662">
        <v>55000</v>
      </c>
      <c r="J25969" s="663">
        <v>600000</v>
      </c>
      <c r="K25969" s="662">
        <v>33000000000</v>
      </c>
    </row>
    <row r="25970" spans="3:11" x14ac:dyDescent="0.25">
      <c r="C25970" s="660">
        <v>45989</v>
      </c>
      <c r="D25970" s="661" t="s">
        <v>1154</v>
      </c>
      <c r="E25970" s="662">
        <v>55000</v>
      </c>
      <c r="F25970" s="662">
        <v>55500</v>
      </c>
      <c r="G25970" s="662">
        <v>55000</v>
      </c>
      <c r="H25970" s="661">
        <v>1</v>
      </c>
      <c r="I25970" s="662">
        <v>55000</v>
      </c>
      <c r="J25970" s="663">
        <v>600000</v>
      </c>
      <c r="K25970" s="662">
        <v>33000000000</v>
      </c>
    </row>
    <row r="25971" spans="3:11" x14ac:dyDescent="0.25">
      <c r="C25971" s="660">
        <v>45989</v>
      </c>
      <c r="D25971" s="661" t="s">
        <v>1154</v>
      </c>
      <c r="E25971" s="662">
        <v>55500</v>
      </c>
      <c r="F25971" s="662">
        <v>55500</v>
      </c>
      <c r="G25971" s="662">
        <v>55000</v>
      </c>
      <c r="H25971" s="661">
        <v>1</v>
      </c>
      <c r="I25971" s="662">
        <v>55500</v>
      </c>
      <c r="J25971" s="663">
        <v>600000</v>
      </c>
      <c r="K25971" s="662">
        <v>33000000000</v>
      </c>
    </row>
    <row r="25972" spans="3:11" x14ac:dyDescent="0.25">
      <c r="C25972" s="660">
        <v>45989</v>
      </c>
      <c r="D25972" s="661" t="s">
        <v>1154</v>
      </c>
      <c r="E25972" s="662">
        <v>55500</v>
      </c>
      <c r="F25972" s="662">
        <v>55500</v>
      </c>
      <c r="G25972" s="662">
        <v>55000</v>
      </c>
      <c r="H25972" s="661">
        <v>2</v>
      </c>
      <c r="I25972" s="662">
        <v>111000</v>
      </c>
      <c r="J25972" s="663">
        <v>600000</v>
      </c>
      <c r="K25972" s="662">
        <v>33000000000</v>
      </c>
    </row>
    <row r="25973" spans="3:11" x14ac:dyDescent="0.25">
      <c r="C25973" s="660">
        <v>45989</v>
      </c>
      <c r="D25973" s="661" t="s">
        <v>1154</v>
      </c>
      <c r="E25973" s="662">
        <v>55000</v>
      </c>
      <c r="F25973" s="662">
        <v>55500</v>
      </c>
      <c r="G25973" s="662">
        <v>55000</v>
      </c>
      <c r="H25973" s="661">
        <v>10</v>
      </c>
      <c r="I25973" s="662">
        <v>550000</v>
      </c>
      <c r="J25973" s="663">
        <v>600000</v>
      </c>
      <c r="K25973" s="662">
        <v>33000000000</v>
      </c>
    </row>
    <row r="25974" spans="3:11" x14ac:dyDescent="0.25">
      <c r="C25974" s="660">
        <v>45989</v>
      </c>
      <c r="D25974" s="661" t="s">
        <v>1154</v>
      </c>
      <c r="E25974" s="662">
        <v>55000</v>
      </c>
      <c r="F25974" s="662">
        <v>55500</v>
      </c>
      <c r="G25974" s="662">
        <v>55000</v>
      </c>
      <c r="H25974" s="661">
        <v>1</v>
      </c>
      <c r="I25974" s="662">
        <v>55000</v>
      </c>
      <c r="J25974" s="663">
        <v>600000</v>
      </c>
      <c r="K25974" s="662">
        <v>33000000000</v>
      </c>
    </row>
    <row r="25975" spans="3:11" x14ac:dyDescent="0.25">
      <c r="C25975" s="660">
        <v>45989</v>
      </c>
      <c r="D25975" s="661" t="s">
        <v>1154</v>
      </c>
      <c r="E25975" s="662">
        <v>55000</v>
      </c>
      <c r="F25975" s="662">
        <v>55500</v>
      </c>
      <c r="G25975" s="662">
        <v>55000</v>
      </c>
      <c r="H25975" s="661">
        <v>1</v>
      </c>
      <c r="I25975" s="662">
        <v>55000</v>
      </c>
      <c r="J25975" s="663">
        <v>600000</v>
      </c>
      <c r="K25975" s="662">
        <v>33000000000</v>
      </c>
    </row>
    <row r="25976" spans="3:11" x14ac:dyDescent="0.25">
      <c r="C25976" s="660">
        <v>45989</v>
      </c>
      <c r="D25976" s="661" t="s">
        <v>1154</v>
      </c>
      <c r="E25976" s="662">
        <v>55000</v>
      </c>
      <c r="F25976" s="662">
        <v>55500</v>
      </c>
      <c r="G25976" s="662">
        <v>55000</v>
      </c>
      <c r="H25976" s="661">
        <v>7</v>
      </c>
      <c r="I25976" s="662">
        <v>385000</v>
      </c>
      <c r="J25976" s="663">
        <v>600000</v>
      </c>
      <c r="K25976" s="662">
        <v>33000000000</v>
      </c>
    </row>
    <row r="25977" spans="3:11" x14ac:dyDescent="0.25">
      <c r="C25977" s="660">
        <v>45989</v>
      </c>
      <c r="D25977" s="661" t="s">
        <v>1154</v>
      </c>
      <c r="E25977" s="662">
        <v>55000</v>
      </c>
      <c r="F25977" s="662">
        <v>55500</v>
      </c>
      <c r="G25977" s="662">
        <v>55000</v>
      </c>
      <c r="H25977" s="661">
        <v>1</v>
      </c>
      <c r="I25977" s="662">
        <v>55000</v>
      </c>
      <c r="J25977" s="663">
        <v>600000</v>
      </c>
      <c r="K25977" s="662">
        <v>33000000000</v>
      </c>
    </row>
    <row r="25978" spans="3:11" x14ac:dyDescent="0.25">
      <c r="C25978" s="660">
        <v>45989</v>
      </c>
      <c r="D25978" s="661" t="s">
        <v>1154</v>
      </c>
      <c r="E25978" s="662">
        <v>55000</v>
      </c>
      <c r="F25978" s="662">
        <v>55500</v>
      </c>
      <c r="G25978" s="662">
        <v>55000</v>
      </c>
      <c r="H25978" s="661">
        <v>2</v>
      </c>
      <c r="I25978" s="662">
        <v>110000</v>
      </c>
      <c r="J25978" s="663">
        <v>600000</v>
      </c>
      <c r="K25978" s="662">
        <v>33000000000</v>
      </c>
    </row>
    <row r="25979" spans="3:11" x14ac:dyDescent="0.25">
      <c r="C25979" s="660">
        <v>45989</v>
      </c>
      <c r="D25979" s="661" t="s">
        <v>317</v>
      </c>
      <c r="E25979" s="662">
        <v>119000</v>
      </c>
      <c r="F25979" s="662">
        <v>118000</v>
      </c>
      <c r="G25979" s="662">
        <v>118500</v>
      </c>
      <c r="H25979" s="661">
        <v>50</v>
      </c>
      <c r="I25979" s="662">
        <v>5950000</v>
      </c>
      <c r="J25979" s="663">
        <v>15000000</v>
      </c>
      <c r="K25979" s="662">
        <v>1777500000000</v>
      </c>
    </row>
    <row r="25980" spans="3:11" x14ac:dyDescent="0.25">
      <c r="C25980" s="660">
        <v>45989</v>
      </c>
      <c r="D25980" s="661" t="s">
        <v>1154</v>
      </c>
      <c r="E25980" s="662">
        <v>55000</v>
      </c>
      <c r="F25980" s="662">
        <v>55500</v>
      </c>
      <c r="G25980" s="662">
        <v>55000</v>
      </c>
      <c r="H25980" s="661">
        <v>1</v>
      </c>
      <c r="I25980" s="662">
        <v>55000</v>
      </c>
      <c r="J25980" s="663">
        <v>600000</v>
      </c>
      <c r="K25980" s="662">
        <v>33000000000</v>
      </c>
    </row>
    <row r="25981" spans="3:11" x14ac:dyDescent="0.25">
      <c r="C25981" s="660">
        <v>45989</v>
      </c>
      <c r="D25981" s="661" t="s">
        <v>310</v>
      </c>
      <c r="E25981" s="662">
        <v>100000</v>
      </c>
      <c r="F25981" s="662">
        <v>100500</v>
      </c>
      <c r="G25981" s="662">
        <v>100000</v>
      </c>
      <c r="H25981" s="661">
        <v>1</v>
      </c>
      <c r="I25981" s="662">
        <v>100000</v>
      </c>
      <c r="J25981" s="663">
        <v>19450000</v>
      </c>
      <c r="K25981" s="662">
        <v>1945000000000</v>
      </c>
    </row>
    <row r="25982" spans="3:11" x14ac:dyDescent="0.25">
      <c r="C25982" s="660">
        <v>45989</v>
      </c>
      <c r="D25982" s="661" t="s">
        <v>1154</v>
      </c>
      <c r="E25982" s="662">
        <v>55000</v>
      </c>
      <c r="F25982" s="662">
        <v>55500</v>
      </c>
      <c r="G25982" s="662">
        <v>55000</v>
      </c>
      <c r="H25982" s="661">
        <v>1</v>
      </c>
      <c r="I25982" s="662">
        <v>55000</v>
      </c>
      <c r="J25982" s="663">
        <v>600000</v>
      </c>
      <c r="K25982" s="662">
        <v>33000000000</v>
      </c>
    </row>
    <row r="25983" spans="3:11" x14ac:dyDescent="0.25">
      <c r="C25983" s="660">
        <v>45989</v>
      </c>
      <c r="D25983" s="661" t="s">
        <v>1155</v>
      </c>
      <c r="E25983" s="662">
        <v>35980</v>
      </c>
      <c r="F25983" s="662">
        <v>35980</v>
      </c>
      <c r="G25983" s="662">
        <v>36000</v>
      </c>
      <c r="H25983" s="661">
        <v>1</v>
      </c>
      <c r="I25983" s="662">
        <v>35980</v>
      </c>
      <c r="J25983" s="663">
        <v>2400000</v>
      </c>
      <c r="K25983" s="662">
        <v>86400000000</v>
      </c>
    </row>
    <row r="25984" spans="3:11" x14ac:dyDescent="0.25">
      <c r="C25984" s="660">
        <v>45989</v>
      </c>
      <c r="D25984" s="661" t="s">
        <v>1155</v>
      </c>
      <c r="E25984" s="662">
        <v>35980</v>
      </c>
      <c r="F25984" s="662">
        <v>35980</v>
      </c>
      <c r="G25984" s="662">
        <v>36000</v>
      </c>
      <c r="H25984" s="661">
        <v>2</v>
      </c>
      <c r="I25984" s="662">
        <v>71960</v>
      </c>
      <c r="J25984" s="663">
        <v>2400000</v>
      </c>
      <c r="K25984" s="662">
        <v>86400000000</v>
      </c>
    </row>
    <row r="25985" spans="3:11" x14ac:dyDescent="0.25">
      <c r="C25985" s="660">
        <v>45989</v>
      </c>
      <c r="D25985" s="661" t="s">
        <v>1155</v>
      </c>
      <c r="E25985" s="662">
        <v>35980</v>
      </c>
      <c r="F25985" s="662">
        <v>35980</v>
      </c>
      <c r="G25985" s="662">
        <v>36000</v>
      </c>
      <c r="H25985" s="661">
        <v>18</v>
      </c>
      <c r="I25985" s="662">
        <v>647640</v>
      </c>
      <c r="J25985" s="663">
        <v>2400000</v>
      </c>
      <c r="K25985" s="662">
        <v>86400000000</v>
      </c>
    </row>
    <row r="25986" spans="3:11" x14ac:dyDescent="0.25">
      <c r="C25986" s="660">
        <v>45989</v>
      </c>
      <c r="D25986" s="661" t="s">
        <v>317</v>
      </c>
      <c r="E25986" s="662">
        <v>119000</v>
      </c>
      <c r="F25986" s="662">
        <v>118000</v>
      </c>
      <c r="G25986" s="662">
        <v>118500</v>
      </c>
      <c r="H25986" s="661">
        <v>2</v>
      </c>
      <c r="I25986" s="662">
        <v>238000</v>
      </c>
      <c r="J25986" s="663">
        <v>15000000</v>
      </c>
      <c r="K25986" s="662">
        <v>1777500000000</v>
      </c>
    </row>
    <row r="25987" spans="3:11" x14ac:dyDescent="0.25">
      <c r="C25987" s="660">
        <v>45989</v>
      </c>
      <c r="D25987" s="661" t="s">
        <v>312</v>
      </c>
      <c r="E25987" s="662">
        <v>24300</v>
      </c>
      <c r="F25987" s="662">
        <v>24000</v>
      </c>
      <c r="G25987" s="662">
        <v>24300</v>
      </c>
      <c r="H25987" s="661">
        <v>1</v>
      </c>
      <c r="I25987" s="662">
        <v>24300</v>
      </c>
      <c r="J25987" s="663">
        <v>20000000</v>
      </c>
      <c r="K25987" s="662">
        <v>486000000000</v>
      </c>
    </row>
    <row r="25988" spans="3:11" x14ac:dyDescent="0.25">
      <c r="C25988" s="660">
        <v>45989</v>
      </c>
      <c r="D25988" s="661" t="s">
        <v>317</v>
      </c>
      <c r="E25988" s="662">
        <v>119000</v>
      </c>
      <c r="F25988" s="662">
        <v>118000</v>
      </c>
      <c r="G25988" s="662">
        <v>118500</v>
      </c>
      <c r="H25988" s="661">
        <v>2</v>
      </c>
      <c r="I25988" s="662">
        <v>238000</v>
      </c>
      <c r="J25988" s="663">
        <v>15000000</v>
      </c>
      <c r="K25988" s="662">
        <v>1777500000000</v>
      </c>
    </row>
    <row r="25989" spans="3:11" x14ac:dyDescent="0.25">
      <c r="C25989" s="660">
        <v>45989</v>
      </c>
      <c r="D25989" s="661" t="s">
        <v>317</v>
      </c>
      <c r="E25989" s="662">
        <v>119000</v>
      </c>
      <c r="F25989" s="662">
        <v>118000</v>
      </c>
      <c r="G25989" s="662">
        <v>118500</v>
      </c>
      <c r="H25989" s="661">
        <v>30</v>
      </c>
      <c r="I25989" s="662">
        <v>3570000</v>
      </c>
      <c r="J25989" s="663">
        <v>15000000</v>
      </c>
      <c r="K25989" s="662">
        <v>1777500000000</v>
      </c>
    </row>
    <row r="25990" spans="3:11" x14ac:dyDescent="0.25">
      <c r="C25990" s="660">
        <v>45989</v>
      </c>
      <c r="D25990" s="661" t="s">
        <v>317</v>
      </c>
      <c r="E25990" s="662">
        <v>119000</v>
      </c>
      <c r="F25990" s="662">
        <v>118000</v>
      </c>
      <c r="G25990" s="662">
        <v>118500</v>
      </c>
      <c r="H25990" s="661">
        <v>5</v>
      </c>
      <c r="I25990" s="662">
        <v>595000</v>
      </c>
      <c r="J25990" s="663">
        <v>15000000</v>
      </c>
      <c r="K25990" s="662">
        <v>1777500000000</v>
      </c>
    </row>
    <row r="25991" spans="3:11" x14ac:dyDescent="0.25">
      <c r="C25991" s="660">
        <v>45989</v>
      </c>
      <c r="D25991" s="661" t="s">
        <v>312</v>
      </c>
      <c r="E25991" s="662">
        <v>24300</v>
      </c>
      <c r="F25991" s="662">
        <v>24000</v>
      </c>
      <c r="G25991" s="662">
        <v>24300</v>
      </c>
      <c r="H25991" s="661">
        <v>1</v>
      </c>
      <c r="I25991" s="662">
        <v>24300</v>
      </c>
      <c r="J25991" s="663">
        <v>20000000</v>
      </c>
      <c r="K25991" s="662">
        <v>486000000000</v>
      </c>
    </row>
    <row r="25992" spans="3:11" x14ac:dyDescent="0.25">
      <c r="C25992" s="660">
        <v>45989</v>
      </c>
      <c r="D25992" s="661" t="s">
        <v>312</v>
      </c>
      <c r="E25992" s="662">
        <v>24300</v>
      </c>
      <c r="F25992" s="662">
        <v>24000</v>
      </c>
      <c r="G25992" s="662">
        <v>24300</v>
      </c>
      <c r="H25992" s="661">
        <v>2</v>
      </c>
      <c r="I25992" s="662">
        <v>48600</v>
      </c>
      <c r="J25992" s="663">
        <v>20000000</v>
      </c>
      <c r="K25992" s="662">
        <v>486000000000</v>
      </c>
    </row>
    <row r="25993" spans="3:11" x14ac:dyDescent="0.25">
      <c r="C25993" s="660">
        <v>45989</v>
      </c>
      <c r="D25993" s="661" t="s">
        <v>312</v>
      </c>
      <c r="E25993" s="662">
        <v>24300</v>
      </c>
      <c r="F25993" s="662">
        <v>24000</v>
      </c>
      <c r="G25993" s="662">
        <v>24300</v>
      </c>
      <c r="H25993" s="661">
        <v>2</v>
      </c>
      <c r="I25993" s="662">
        <v>48600</v>
      </c>
      <c r="J25993" s="663">
        <v>20000000</v>
      </c>
      <c r="K25993" s="662">
        <v>486000000000</v>
      </c>
    </row>
    <row r="25994" spans="3:11" x14ac:dyDescent="0.25">
      <c r="C25994" s="660">
        <v>45989</v>
      </c>
      <c r="D25994" s="661" t="s">
        <v>1154</v>
      </c>
      <c r="E25994" s="662">
        <v>55000</v>
      </c>
      <c r="F25994" s="662">
        <v>55500</v>
      </c>
      <c r="G25994" s="662">
        <v>55000</v>
      </c>
      <c r="H25994" s="661">
        <v>1</v>
      </c>
      <c r="I25994" s="662">
        <v>55000</v>
      </c>
      <c r="J25994" s="663">
        <v>600000</v>
      </c>
      <c r="K25994" s="662">
        <v>33000000000</v>
      </c>
    </row>
    <row r="25995" spans="3:11" x14ac:dyDescent="0.25">
      <c r="C25995" s="660">
        <v>45989</v>
      </c>
      <c r="D25995" s="661" t="s">
        <v>312</v>
      </c>
      <c r="E25995" s="662">
        <v>24300</v>
      </c>
      <c r="F25995" s="662">
        <v>24000</v>
      </c>
      <c r="G25995" s="662">
        <v>24300</v>
      </c>
      <c r="H25995" s="661">
        <v>12</v>
      </c>
      <c r="I25995" s="662">
        <v>291600</v>
      </c>
      <c r="J25995" s="663">
        <v>20000000</v>
      </c>
      <c r="K25995" s="662">
        <v>486000000000</v>
      </c>
    </row>
    <row r="25996" spans="3:11" x14ac:dyDescent="0.25">
      <c r="C25996" s="660">
        <v>45989</v>
      </c>
      <c r="D25996" s="661" t="s">
        <v>312</v>
      </c>
      <c r="E25996" s="662">
        <v>24300</v>
      </c>
      <c r="F25996" s="662">
        <v>24000</v>
      </c>
      <c r="G25996" s="662">
        <v>24300</v>
      </c>
      <c r="H25996" s="661">
        <v>1</v>
      </c>
      <c r="I25996" s="662">
        <v>24300</v>
      </c>
      <c r="J25996" s="663">
        <v>20000000</v>
      </c>
      <c r="K25996" s="662">
        <v>486000000000</v>
      </c>
    </row>
    <row r="25997" spans="3:11" x14ac:dyDescent="0.25">
      <c r="C25997" s="660">
        <v>45989</v>
      </c>
      <c r="D25997" s="661" t="s">
        <v>312</v>
      </c>
      <c r="E25997" s="662">
        <v>24300</v>
      </c>
      <c r="F25997" s="662">
        <v>24000</v>
      </c>
      <c r="G25997" s="662">
        <v>24300</v>
      </c>
      <c r="H25997" s="661">
        <v>2</v>
      </c>
      <c r="I25997" s="662">
        <v>48600</v>
      </c>
      <c r="J25997" s="663">
        <v>20000000</v>
      </c>
      <c r="K25997" s="662">
        <v>486000000000</v>
      </c>
    </row>
    <row r="25998" spans="3:11" x14ac:dyDescent="0.25">
      <c r="C25998" s="660">
        <v>45989</v>
      </c>
      <c r="D25998" s="661" t="s">
        <v>312</v>
      </c>
      <c r="E25998" s="662">
        <v>24300</v>
      </c>
      <c r="F25998" s="662">
        <v>24000</v>
      </c>
      <c r="G25998" s="662">
        <v>24300</v>
      </c>
      <c r="H25998" s="661">
        <v>5</v>
      </c>
      <c r="I25998" s="662">
        <v>121500</v>
      </c>
      <c r="J25998" s="663">
        <v>20000000</v>
      </c>
      <c r="K25998" s="662">
        <v>486000000000</v>
      </c>
    </row>
    <row r="25999" spans="3:11" x14ac:dyDescent="0.25">
      <c r="C25999" s="660">
        <v>45989</v>
      </c>
      <c r="D25999" s="661" t="s">
        <v>312</v>
      </c>
      <c r="E25999" s="662">
        <v>24300</v>
      </c>
      <c r="F25999" s="662">
        <v>24000</v>
      </c>
      <c r="G25999" s="662">
        <v>24300</v>
      </c>
      <c r="H25999" s="661">
        <v>150</v>
      </c>
      <c r="I25999" s="662">
        <v>3645000</v>
      </c>
      <c r="J25999" s="663">
        <v>20000000</v>
      </c>
      <c r="K25999" s="662">
        <v>486000000000</v>
      </c>
    </row>
    <row r="26000" spans="3:11" x14ac:dyDescent="0.25">
      <c r="C26000" s="660">
        <v>45989</v>
      </c>
      <c r="D26000" s="661" t="s">
        <v>1155</v>
      </c>
      <c r="E26000" s="662">
        <v>36000</v>
      </c>
      <c r="F26000" s="662">
        <v>35980</v>
      </c>
      <c r="G26000" s="662">
        <v>36000</v>
      </c>
      <c r="H26000" s="661">
        <v>2</v>
      </c>
      <c r="I26000" s="662">
        <v>72000</v>
      </c>
      <c r="J26000" s="663">
        <v>2400000</v>
      </c>
      <c r="K26000" s="662">
        <v>86400000000</v>
      </c>
    </row>
    <row r="26001" spans="3:11" x14ac:dyDescent="0.25">
      <c r="C26001" s="660">
        <v>45989</v>
      </c>
      <c r="D26001" s="661" t="s">
        <v>312</v>
      </c>
      <c r="E26001" s="662">
        <v>24300</v>
      </c>
      <c r="F26001" s="662">
        <v>24000</v>
      </c>
      <c r="G26001" s="662">
        <v>24300</v>
      </c>
      <c r="H26001" s="661">
        <v>10</v>
      </c>
      <c r="I26001" s="662">
        <v>243000</v>
      </c>
      <c r="J26001" s="663">
        <v>20000000</v>
      </c>
      <c r="K26001" s="662">
        <v>486000000000</v>
      </c>
    </row>
    <row r="26002" spans="3:11" x14ac:dyDescent="0.25">
      <c r="C26002" s="660">
        <v>45989</v>
      </c>
      <c r="D26002" s="661" t="s">
        <v>1155</v>
      </c>
      <c r="E26002" s="662">
        <v>36000</v>
      </c>
      <c r="F26002" s="662">
        <v>35980</v>
      </c>
      <c r="G26002" s="662">
        <v>36000</v>
      </c>
      <c r="H26002" s="661">
        <v>3</v>
      </c>
      <c r="I26002" s="662">
        <v>108000</v>
      </c>
      <c r="J26002" s="663">
        <v>2400000</v>
      </c>
      <c r="K26002" s="662">
        <v>86400000000</v>
      </c>
    </row>
    <row r="26003" spans="3:11" x14ac:dyDescent="0.25">
      <c r="C26003" s="660">
        <v>45989</v>
      </c>
      <c r="D26003" s="661" t="s">
        <v>312</v>
      </c>
      <c r="E26003" s="662">
        <v>24300</v>
      </c>
      <c r="F26003" s="662">
        <v>24000</v>
      </c>
      <c r="G26003" s="662">
        <v>24300</v>
      </c>
      <c r="H26003" s="661">
        <v>1</v>
      </c>
      <c r="I26003" s="662">
        <v>24300</v>
      </c>
      <c r="J26003" s="663">
        <v>20000000</v>
      </c>
      <c r="K26003" s="662">
        <v>486000000000</v>
      </c>
    </row>
    <row r="26004" spans="3:11" x14ac:dyDescent="0.25">
      <c r="C26004" s="660">
        <v>45989</v>
      </c>
      <c r="D26004" s="661" t="s">
        <v>1155</v>
      </c>
      <c r="E26004" s="662">
        <v>36000</v>
      </c>
      <c r="F26004" s="662">
        <v>35980</v>
      </c>
      <c r="G26004" s="662">
        <v>36000</v>
      </c>
      <c r="H26004" s="661">
        <v>5</v>
      </c>
      <c r="I26004" s="662">
        <v>180000</v>
      </c>
      <c r="J26004" s="663">
        <v>2400000</v>
      </c>
      <c r="K26004" s="662">
        <v>86400000000</v>
      </c>
    </row>
    <row r="26005" spans="3:11" x14ac:dyDescent="0.25">
      <c r="C26005" s="660">
        <v>45989</v>
      </c>
      <c r="D26005" s="661" t="s">
        <v>312</v>
      </c>
      <c r="E26005" s="662">
        <v>24300</v>
      </c>
      <c r="F26005" s="662">
        <v>24000</v>
      </c>
      <c r="G26005" s="662">
        <v>24300</v>
      </c>
      <c r="H26005" s="661">
        <v>2</v>
      </c>
      <c r="I26005" s="662">
        <v>48600</v>
      </c>
      <c r="J26005" s="663">
        <v>20000000</v>
      </c>
      <c r="K26005" s="662">
        <v>486000000000</v>
      </c>
    </row>
    <row r="26006" spans="3:11" x14ac:dyDescent="0.25">
      <c r="C26006" s="660">
        <v>45989</v>
      </c>
      <c r="D26006" s="661" t="s">
        <v>312</v>
      </c>
      <c r="E26006" s="662">
        <v>24300</v>
      </c>
      <c r="F26006" s="662">
        <v>24000</v>
      </c>
      <c r="G26006" s="662">
        <v>24300</v>
      </c>
      <c r="H26006" s="661">
        <v>2</v>
      </c>
      <c r="I26006" s="662">
        <v>48600</v>
      </c>
      <c r="J26006" s="663">
        <v>20000000</v>
      </c>
      <c r="K26006" s="662">
        <v>486000000000</v>
      </c>
    </row>
    <row r="26007" spans="3:11" x14ac:dyDescent="0.25">
      <c r="C26007" s="660">
        <v>45989</v>
      </c>
      <c r="D26007" s="661" t="s">
        <v>310</v>
      </c>
      <c r="E26007" s="662">
        <v>100000</v>
      </c>
      <c r="F26007" s="662">
        <v>100500</v>
      </c>
      <c r="G26007" s="662">
        <v>100000</v>
      </c>
      <c r="H26007" s="661">
        <v>1</v>
      </c>
      <c r="I26007" s="662">
        <v>100000</v>
      </c>
      <c r="J26007" s="663">
        <v>19450000</v>
      </c>
      <c r="K26007" s="662">
        <v>1945000000000</v>
      </c>
    </row>
    <row r="26008" spans="3:11" x14ac:dyDescent="0.25">
      <c r="C26008" s="660">
        <v>45989</v>
      </c>
      <c r="D26008" s="661" t="s">
        <v>312</v>
      </c>
      <c r="E26008" s="662">
        <v>24300</v>
      </c>
      <c r="F26008" s="662">
        <v>24000</v>
      </c>
      <c r="G26008" s="662">
        <v>24300</v>
      </c>
      <c r="H26008" s="661">
        <v>4</v>
      </c>
      <c r="I26008" s="662">
        <v>97200</v>
      </c>
      <c r="J26008" s="663">
        <v>20000000</v>
      </c>
      <c r="K26008" s="662">
        <v>486000000000</v>
      </c>
    </row>
    <row r="26009" spans="3:11" x14ac:dyDescent="0.25">
      <c r="C26009" s="660">
        <v>45989</v>
      </c>
      <c r="D26009" s="661" t="s">
        <v>312</v>
      </c>
      <c r="E26009" s="662">
        <v>24300</v>
      </c>
      <c r="F26009" s="662">
        <v>24000</v>
      </c>
      <c r="G26009" s="662">
        <v>24300</v>
      </c>
      <c r="H26009" s="661">
        <v>2</v>
      </c>
      <c r="I26009" s="662">
        <v>48600</v>
      </c>
      <c r="J26009" s="663">
        <v>20000000</v>
      </c>
      <c r="K26009" s="662">
        <v>486000000000</v>
      </c>
    </row>
    <row r="26010" spans="3:11" x14ac:dyDescent="0.25">
      <c r="C26010" s="660">
        <v>45989</v>
      </c>
      <c r="D26010" s="661" t="s">
        <v>317</v>
      </c>
      <c r="E26010" s="662">
        <v>118500</v>
      </c>
      <c r="F26010" s="662">
        <v>118000</v>
      </c>
      <c r="G26010" s="662">
        <v>118500</v>
      </c>
      <c r="H26010" s="661">
        <v>23</v>
      </c>
      <c r="I26010" s="662">
        <v>2725500</v>
      </c>
      <c r="J26010" s="663">
        <v>15000000</v>
      </c>
      <c r="K26010" s="662">
        <v>1777500000000</v>
      </c>
    </row>
    <row r="26011" spans="3:11" x14ac:dyDescent="0.25">
      <c r="C26011" s="660">
        <v>45989</v>
      </c>
      <c r="D26011" s="661" t="s">
        <v>317</v>
      </c>
      <c r="E26011" s="662">
        <v>119000</v>
      </c>
      <c r="F26011" s="662">
        <v>118000</v>
      </c>
      <c r="G26011" s="662">
        <v>118500</v>
      </c>
      <c r="H26011" s="661">
        <v>483</v>
      </c>
      <c r="I26011" s="662">
        <v>57477000</v>
      </c>
      <c r="J26011" s="663">
        <v>15000000</v>
      </c>
      <c r="K26011" s="662">
        <v>1777500000000</v>
      </c>
    </row>
    <row r="26012" spans="3:11" x14ac:dyDescent="0.25">
      <c r="C26012" s="660">
        <v>45989</v>
      </c>
      <c r="D26012" s="661" t="s">
        <v>317</v>
      </c>
      <c r="E26012" s="662">
        <v>119000</v>
      </c>
      <c r="F26012" s="662">
        <v>118000</v>
      </c>
      <c r="G26012" s="662">
        <v>118500</v>
      </c>
      <c r="H26012" s="661">
        <v>6</v>
      </c>
      <c r="I26012" s="662">
        <v>714000</v>
      </c>
      <c r="J26012" s="663">
        <v>15000000</v>
      </c>
      <c r="K26012" s="662">
        <v>1777500000000</v>
      </c>
    </row>
    <row r="26013" spans="3:11" x14ac:dyDescent="0.25">
      <c r="C26013" s="660">
        <v>45989</v>
      </c>
      <c r="D26013" s="661" t="s">
        <v>312</v>
      </c>
      <c r="E26013" s="662">
        <v>24300</v>
      </c>
      <c r="F26013" s="662">
        <v>24000</v>
      </c>
      <c r="G26013" s="662">
        <v>24300</v>
      </c>
      <c r="H26013" s="661">
        <v>2</v>
      </c>
      <c r="I26013" s="662">
        <v>48600</v>
      </c>
      <c r="J26013" s="663">
        <v>20000000</v>
      </c>
      <c r="K26013" s="662">
        <v>486000000000</v>
      </c>
    </row>
    <row r="26014" spans="3:11" x14ac:dyDescent="0.25">
      <c r="C26014" s="660">
        <v>45989</v>
      </c>
      <c r="D26014" s="661" t="s">
        <v>312</v>
      </c>
      <c r="E26014" s="662">
        <v>24300</v>
      </c>
      <c r="F26014" s="662">
        <v>24000</v>
      </c>
      <c r="G26014" s="662">
        <v>24300</v>
      </c>
      <c r="H26014" s="661">
        <v>10</v>
      </c>
      <c r="I26014" s="662">
        <v>243000</v>
      </c>
      <c r="J26014" s="663">
        <v>20000000</v>
      </c>
      <c r="K26014" s="662">
        <v>486000000000</v>
      </c>
    </row>
    <row r="26015" spans="3:11" x14ac:dyDescent="0.25">
      <c r="C26015" s="660">
        <v>45989</v>
      </c>
      <c r="D26015" s="661" t="s">
        <v>312</v>
      </c>
      <c r="E26015" s="662">
        <v>24300</v>
      </c>
      <c r="F26015" s="662">
        <v>24000</v>
      </c>
      <c r="G26015" s="662">
        <v>24300</v>
      </c>
      <c r="H26015" s="661">
        <v>1</v>
      </c>
      <c r="I26015" s="662">
        <v>24300</v>
      </c>
      <c r="J26015" s="663">
        <v>20000000</v>
      </c>
      <c r="K26015" s="662">
        <v>486000000000</v>
      </c>
    </row>
    <row r="26016" spans="3:11" x14ac:dyDescent="0.25">
      <c r="C26016" s="660">
        <v>45989</v>
      </c>
      <c r="D26016" s="661" t="s">
        <v>317</v>
      </c>
      <c r="E26016" s="662">
        <v>118500</v>
      </c>
      <c r="F26016" s="662">
        <v>118000</v>
      </c>
      <c r="G26016" s="662">
        <v>118500</v>
      </c>
      <c r="H26016" s="661">
        <v>5</v>
      </c>
      <c r="I26016" s="662">
        <v>592500</v>
      </c>
      <c r="J26016" s="663">
        <v>15000000</v>
      </c>
      <c r="K26016" s="662">
        <v>1777500000000</v>
      </c>
    </row>
    <row r="26017" spans="3:11" x14ac:dyDescent="0.25">
      <c r="C26017" s="660">
        <v>45989</v>
      </c>
      <c r="D26017" s="661" t="s">
        <v>312</v>
      </c>
      <c r="E26017" s="662">
        <v>24050</v>
      </c>
      <c r="F26017" s="662">
        <v>24000</v>
      </c>
      <c r="G26017" s="662">
        <v>24300</v>
      </c>
      <c r="H26017" s="661">
        <v>5</v>
      </c>
      <c r="I26017" s="662">
        <v>120250</v>
      </c>
      <c r="J26017" s="663">
        <v>20000000</v>
      </c>
      <c r="K26017" s="662">
        <v>486000000000</v>
      </c>
    </row>
    <row r="26018" spans="3:11" x14ac:dyDescent="0.25">
      <c r="C26018" s="660">
        <v>45989</v>
      </c>
      <c r="D26018" s="661" t="s">
        <v>312</v>
      </c>
      <c r="E26018" s="662">
        <v>24050</v>
      </c>
      <c r="F26018" s="662">
        <v>24000</v>
      </c>
      <c r="G26018" s="662">
        <v>24300</v>
      </c>
      <c r="H26018" s="661">
        <v>4</v>
      </c>
      <c r="I26018" s="662">
        <v>96200</v>
      </c>
      <c r="J26018" s="663">
        <v>20000000</v>
      </c>
      <c r="K26018" s="662">
        <v>486000000000</v>
      </c>
    </row>
    <row r="26019" spans="3:11" x14ac:dyDescent="0.25">
      <c r="C26019" s="660">
        <v>45989</v>
      </c>
      <c r="D26019" s="661" t="s">
        <v>312</v>
      </c>
      <c r="E26019" s="662">
        <v>24050</v>
      </c>
      <c r="F26019" s="662">
        <v>24000</v>
      </c>
      <c r="G26019" s="662">
        <v>24300</v>
      </c>
      <c r="H26019" s="661">
        <v>1</v>
      </c>
      <c r="I26019" s="662">
        <v>24050</v>
      </c>
      <c r="J26019" s="663">
        <v>20000000</v>
      </c>
      <c r="K26019" s="662">
        <v>486000000000</v>
      </c>
    </row>
    <row r="26020" spans="3:11" x14ac:dyDescent="0.25">
      <c r="C26020" s="660">
        <v>45989</v>
      </c>
      <c r="D26020" s="661" t="s">
        <v>312</v>
      </c>
      <c r="E26020" s="662">
        <v>24050</v>
      </c>
      <c r="F26020" s="662">
        <v>24000</v>
      </c>
      <c r="G26020" s="662">
        <v>24300</v>
      </c>
      <c r="H26020" s="661">
        <v>2</v>
      </c>
      <c r="I26020" s="662">
        <v>48100</v>
      </c>
      <c r="J26020" s="663">
        <v>20000000</v>
      </c>
      <c r="K26020" s="662">
        <v>486000000000</v>
      </c>
    </row>
    <row r="26021" spans="3:11" x14ac:dyDescent="0.25">
      <c r="C26021" s="660">
        <v>45989</v>
      </c>
      <c r="D26021" s="661" t="s">
        <v>312</v>
      </c>
      <c r="E26021" s="662">
        <v>24050</v>
      </c>
      <c r="F26021" s="662">
        <v>24000</v>
      </c>
      <c r="G26021" s="662">
        <v>24300</v>
      </c>
      <c r="H26021" s="661">
        <v>8</v>
      </c>
      <c r="I26021" s="662">
        <v>192400</v>
      </c>
      <c r="J26021" s="663">
        <v>20000000</v>
      </c>
      <c r="K26021" s="662">
        <v>486000000000</v>
      </c>
    </row>
    <row r="26022" spans="3:11" x14ac:dyDescent="0.25">
      <c r="C26022" s="660">
        <v>45989</v>
      </c>
      <c r="D26022" s="661" t="s">
        <v>310</v>
      </c>
      <c r="E26022" s="662">
        <v>100000</v>
      </c>
      <c r="F26022" s="662">
        <v>100500</v>
      </c>
      <c r="G26022" s="662">
        <v>100000</v>
      </c>
      <c r="H26022" s="661">
        <v>2</v>
      </c>
      <c r="I26022" s="662">
        <v>200000</v>
      </c>
      <c r="J26022" s="663">
        <v>19450000</v>
      </c>
      <c r="K26022" s="662">
        <v>1945000000000</v>
      </c>
    </row>
    <row r="26023" spans="3:11" x14ac:dyDescent="0.25">
      <c r="C26023" s="660">
        <v>45989</v>
      </c>
      <c r="D26023" s="661" t="s">
        <v>317</v>
      </c>
      <c r="E26023" s="662">
        <v>118500</v>
      </c>
      <c r="F26023" s="662">
        <v>118000</v>
      </c>
      <c r="G26023" s="662">
        <v>118500</v>
      </c>
      <c r="H26023" s="661">
        <v>4</v>
      </c>
      <c r="I26023" s="662">
        <v>474000</v>
      </c>
      <c r="J26023" s="663">
        <v>15000000</v>
      </c>
      <c r="K26023" s="662">
        <v>1777500000000</v>
      </c>
    </row>
    <row r="26024" spans="3:11" x14ac:dyDescent="0.25">
      <c r="C26024" s="660">
        <v>45989</v>
      </c>
      <c r="D26024" s="661" t="s">
        <v>310</v>
      </c>
      <c r="E26024" s="662">
        <v>100000</v>
      </c>
      <c r="F26024" s="662">
        <v>100500</v>
      </c>
      <c r="G26024" s="662">
        <v>100000</v>
      </c>
      <c r="H26024" s="661">
        <v>8</v>
      </c>
      <c r="I26024" s="662">
        <v>800000</v>
      </c>
      <c r="J26024" s="663">
        <v>19450000</v>
      </c>
      <c r="K26024" s="662">
        <v>1945000000000</v>
      </c>
    </row>
    <row r="26025" spans="3:11" x14ac:dyDescent="0.25">
      <c r="C26025" s="660">
        <v>45989</v>
      </c>
      <c r="D26025" s="661" t="s">
        <v>310</v>
      </c>
      <c r="E26025" s="662">
        <v>100000</v>
      </c>
      <c r="F26025" s="662">
        <v>100500</v>
      </c>
      <c r="G26025" s="662">
        <v>100000</v>
      </c>
      <c r="H26025" s="661">
        <v>2</v>
      </c>
      <c r="I26025" s="662">
        <v>200000</v>
      </c>
      <c r="J26025" s="663">
        <v>19450000</v>
      </c>
      <c r="K26025" s="662">
        <v>1945000000000</v>
      </c>
    </row>
    <row r="26026" spans="3:11" x14ac:dyDescent="0.25">
      <c r="C26026" s="660">
        <v>45989</v>
      </c>
      <c r="D26026" s="661" t="s">
        <v>317</v>
      </c>
      <c r="E26026" s="662">
        <v>118500</v>
      </c>
      <c r="F26026" s="662">
        <v>118000</v>
      </c>
      <c r="G26026" s="662">
        <v>118500</v>
      </c>
      <c r="H26026" s="661">
        <v>5</v>
      </c>
      <c r="I26026" s="662">
        <v>592500</v>
      </c>
      <c r="J26026" s="663">
        <v>15000000</v>
      </c>
      <c r="K26026" s="662">
        <v>1777500000000</v>
      </c>
    </row>
    <row r="26027" spans="3:11" x14ac:dyDescent="0.25">
      <c r="C26027" s="660">
        <v>45989</v>
      </c>
      <c r="D26027" s="661" t="s">
        <v>1154</v>
      </c>
      <c r="E26027" s="662">
        <v>55000</v>
      </c>
      <c r="F26027" s="662">
        <v>55500</v>
      </c>
      <c r="G26027" s="662">
        <v>55000</v>
      </c>
      <c r="H26027" s="661">
        <v>3</v>
      </c>
      <c r="I26027" s="662">
        <v>165000</v>
      </c>
      <c r="J26027" s="663">
        <v>600000</v>
      </c>
      <c r="K26027" s="662">
        <v>33000000000</v>
      </c>
    </row>
    <row r="26028" spans="3:11" x14ac:dyDescent="0.25">
      <c r="C26028" s="660">
        <v>45989</v>
      </c>
      <c r="D26028" s="661" t="s">
        <v>317</v>
      </c>
      <c r="E26028" s="662">
        <v>118500</v>
      </c>
      <c r="F26028" s="662">
        <v>118000</v>
      </c>
      <c r="G26028" s="662">
        <v>118500</v>
      </c>
      <c r="H26028" s="661">
        <v>60</v>
      </c>
      <c r="I26028" s="662">
        <v>7110000</v>
      </c>
      <c r="J26028" s="663">
        <v>15000000</v>
      </c>
      <c r="K26028" s="662">
        <v>1777500000000</v>
      </c>
    </row>
    <row r="26029" spans="3:11" x14ac:dyDescent="0.25">
      <c r="C26029" s="660">
        <v>45989</v>
      </c>
      <c r="D26029" s="661" t="s">
        <v>317</v>
      </c>
      <c r="E26029" s="662">
        <v>118500</v>
      </c>
      <c r="F26029" s="662">
        <v>118000</v>
      </c>
      <c r="G26029" s="662">
        <v>118500</v>
      </c>
      <c r="H26029" s="661">
        <v>2</v>
      </c>
      <c r="I26029" s="662">
        <v>237000</v>
      </c>
      <c r="J26029" s="663">
        <v>15000000</v>
      </c>
      <c r="K26029" s="662">
        <v>1777500000000</v>
      </c>
    </row>
    <row r="26030" spans="3:11" x14ac:dyDescent="0.25">
      <c r="C26030" s="660">
        <v>45989</v>
      </c>
      <c r="D26030" s="661" t="s">
        <v>317</v>
      </c>
      <c r="E26030" s="662">
        <v>118500</v>
      </c>
      <c r="F26030" s="662">
        <v>118000</v>
      </c>
      <c r="G26030" s="662">
        <v>118500</v>
      </c>
      <c r="H26030" s="661">
        <v>10</v>
      </c>
      <c r="I26030" s="662">
        <v>1185000</v>
      </c>
      <c r="J26030" s="663">
        <v>15000000</v>
      </c>
      <c r="K26030" s="662">
        <v>1777500000000</v>
      </c>
    </row>
    <row r="26031" spans="3:11" x14ac:dyDescent="0.25">
      <c r="C26031" s="660">
        <v>45989</v>
      </c>
      <c r="D26031" s="661" t="s">
        <v>317</v>
      </c>
      <c r="E26031" s="662">
        <v>118500</v>
      </c>
      <c r="F26031" s="662">
        <v>118000</v>
      </c>
      <c r="G26031" s="662">
        <v>118500</v>
      </c>
      <c r="H26031" s="661">
        <v>2</v>
      </c>
      <c r="I26031" s="662">
        <v>237000</v>
      </c>
      <c r="J26031" s="663">
        <v>15000000</v>
      </c>
      <c r="K26031" s="662">
        <v>1777500000000</v>
      </c>
    </row>
    <row r="26032" spans="3:11" x14ac:dyDescent="0.25">
      <c r="C26032" s="660">
        <v>45989</v>
      </c>
      <c r="D26032" s="661" t="s">
        <v>317</v>
      </c>
      <c r="E26032" s="662">
        <v>118500</v>
      </c>
      <c r="F26032" s="662">
        <v>118000</v>
      </c>
      <c r="G26032" s="662">
        <v>118500</v>
      </c>
      <c r="H26032" s="661">
        <v>12</v>
      </c>
      <c r="I26032" s="662">
        <v>1422000</v>
      </c>
      <c r="J26032" s="663">
        <v>15000000</v>
      </c>
      <c r="K26032" s="662">
        <v>1777500000000</v>
      </c>
    </row>
    <row r="26033" spans="3:11" x14ac:dyDescent="0.25">
      <c r="C26033" s="660">
        <v>45989</v>
      </c>
      <c r="D26033" s="661" t="s">
        <v>317</v>
      </c>
      <c r="E26033" s="662">
        <v>118000</v>
      </c>
      <c r="F26033" s="662">
        <v>118000</v>
      </c>
      <c r="G26033" s="662">
        <v>118500</v>
      </c>
      <c r="H26033" s="661">
        <v>15</v>
      </c>
      <c r="I26033" s="662">
        <v>1770000</v>
      </c>
      <c r="J26033" s="663">
        <v>15000000</v>
      </c>
      <c r="K26033" s="662">
        <v>1777500000000</v>
      </c>
    </row>
    <row r="26034" spans="3:11" x14ac:dyDescent="0.25">
      <c r="C26034" s="660">
        <v>45989</v>
      </c>
      <c r="D26034" s="661" t="s">
        <v>317</v>
      </c>
      <c r="E26034" s="662">
        <v>118000</v>
      </c>
      <c r="F26034" s="662">
        <v>118000</v>
      </c>
      <c r="G26034" s="662">
        <v>118500</v>
      </c>
      <c r="H26034" s="661">
        <v>5</v>
      </c>
      <c r="I26034" s="662">
        <v>590000</v>
      </c>
      <c r="J26034" s="663">
        <v>15000000</v>
      </c>
      <c r="K26034" s="662">
        <v>1777500000000</v>
      </c>
    </row>
    <row r="26035" spans="3:11" x14ac:dyDescent="0.25">
      <c r="C26035" s="660">
        <v>45989</v>
      </c>
      <c r="D26035" s="661" t="s">
        <v>1154</v>
      </c>
      <c r="E26035" s="662">
        <v>54000</v>
      </c>
      <c r="F26035" s="662">
        <v>55500</v>
      </c>
      <c r="G26035" s="662">
        <v>55000</v>
      </c>
      <c r="H26035" s="661">
        <v>1</v>
      </c>
      <c r="I26035" s="662">
        <v>54000</v>
      </c>
      <c r="J26035" s="663">
        <v>600000</v>
      </c>
      <c r="K26035" s="662">
        <v>33000000000</v>
      </c>
    </row>
    <row r="26036" spans="3:11" x14ac:dyDescent="0.25">
      <c r="C26036" s="660">
        <v>45989</v>
      </c>
      <c r="D26036" s="661" t="s">
        <v>1154</v>
      </c>
      <c r="E26036" s="662">
        <v>55000</v>
      </c>
      <c r="F26036" s="662">
        <v>55500</v>
      </c>
      <c r="G26036" s="662">
        <v>55000</v>
      </c>
      <c r="H26036" s="661">
        <v>2</v>
      </c>
      <c r="I26036" s="662">
        <v>110000</v>
      </c>
      <c r="J26036" s="663">
        <v>600000</v>
      </c>
      <c r="K26036" s="662">
        <v>33000000000</v>
      </c>
    </row>
    <row r="26037" spans="3:11" x14ac:dyDescent="0.25">
      <c r="C26037" s="660">
        <v>45989</v>
      </c>
      <c r="D26037" s="661" t="s">
        <v>310</v>
      </c>
      <c r="E26037" s="662">
        <v>100000</v>
      </c>
      <c r="F26037" s="662">
        <v>100500</v>
      </c>
      <c r="G26037" s="662">
        <v>100000</v>
      </c>
      <c r="H26037" s="661">
        <v>2</v>
      </c>
      <c r="I26037" s="662">
        <v>200000</v>
      </c>
      <c r="J26037" s="663">
        <v>19450000</v>
      </c>
      <c r="K26037" s="662">
        <v>1945000000000</v>
      </c>
    </row>
    <row r="26038" spans="3:11" x14ac:dyDescent="0.25">
      <c r="C26038" s="660">
        <v>45989</v>
      </c>
      <c r="D26038" s="661" t="s">
        <v>317</v>
      </c>
      <c r="E26038" s="662">
        <v>118500</v>
      </c>
      <c r="F26038" s="662">
        <v>118000</v>
      </c>
      <c r="G26038" s="662">
        <v>118500</v>
      </c>
      <c r="H26038" s="661">
        <v>4</v>
      </c>
      <c r="I26038" s="662">
        <v>474000</v>
      </c>
      <c r="J26038" s="663">
        <v>15000000</v>
      </c>
      <c r="K26038" s="662">
        <v>1777500000000</v>
      </c>
    </row>
    <row r="26039" spans="3:11" x14ac:dyDescent="0.25">
      <c r="C26039" s="660">
        <v>45989</v>
      </c>
      <c r="D26039" s="661" t="s">
        <v>1154</v>
      </c>
      <c r="E26039" s="662">
        <v>55000</v>
      </c>
      <c r="F26039" s="662">
        <v>55500</v>
      </c>
      <c r="G26039" s="662">
        <v>55000</v>
      </c>
      <c r="H26039" s="661">
        <v>2</v>
      </c>
      <c r="I26039" s="662">
        <v>110000</v>
      </c>
      <c r="J26039" s="663">
        <v>600000</v>
      </c>
      <c r="K26039" s="662">
        <v>33000000000</v>
      </c>
    </row>
    <row r="26040" spans="3:11" x14ac:dyDescent="0.25">
      <c r="C26040" s="660">
        <v>45989</v>
      </c>
      <c r="D26040" s="661" t="s">
        <v>1154</v>
      </c>
      <c r="E26040" s="662">
        <v>55000</v>
      </c>
      <c r="F26040" s="662">
        <v>55500</v>
      </c>
      <c r="G26040" s="662">
        <v>55000</v>
      </c>
      <c r="H26040" s="661">
        <v>5</v>
      </c>
      <c r="I26040" s="662">
        <v>275000</v>
      </c>
      <c r="J26040" s="663">
        <v>600000</v>
      </c>
      <c r="K26040" s="662">
        <v>33000000000</v>
      </c>
    </row>
    <row r="26041" spans="3:11" x14ac:dyDescent="0.25">
      <c r="C26041" s="660">
        <v>45989</v>
      </c>
      <c r="D26041" s="661" t="s">
        <v>312</v>
      </c>
      <c r="E26041" s="662">
        <v>24300</v>
      </c>
      <c r="F26041" s="662">
        <v>24000</v>
      </c>
      <c r="G26041" s="662">
        <v>24300</v>
      </c>
      <c r="H26041" s="661">
        <v>2</v>
      </c>
      <c r="I26041" s="662">
        <v>48600</v>
      </c>
      <c r="J26041" s="663">
        <v>20000000</v>
      </c>
      <c r="K26041" s="662">
        <v>486000000000</v>
      </c>
    </row>
    <row r="26042" spans="3:11" x14ac:dyDescent="0.25">
      <c r="C26042" s="687">
        <v>45992</v>
      </c>
      <c r="D26042" s="688" t="s">
        <v>310</v>
      </c>
      <c r="E26042" s="689">
        <v>100000</v>
      </c>
      <c r="F26042" s="689">
        <v>100000</v>
      </c>
      <c r="G26042" s="689">
        <v>99000</v>
      </c>
      <c r="H26042" s="688">
        <v>3</v>
      </c>
      <c r="I26042" s="689">
        <v>300000</v>
      </c>
      <c r="J26042" s="690">
        <v>19450000</v>
      </c>
      <c r="K26042" s="689">
        <v>1925550000000</v>
      </c>
    </row>
    <row r="26043" spans="3:11" x14ac:dyDescent="0.25">
      <c r="C26043" s="687">
        <v>45992</v>
      </c>
      <c r="D26043" s="688" t="s">
        <v>310</v>
      </c>
      <c r="E26043" s="689">
        <v>100000</v>
      </c>
      <c r="F26043" s="689">
        <v>100000</v>
      </c>
      <c r="G26043" s="689">
        <v>99000</v>
      </c>
      <c r="H26043" s="688">
        <v>1</v>
      </c>
      <c r="I26043" s="689">
        <v>100000</v>
      </c>
      <c r="J26043" s="690">
        <v>19450000</v>
      </c>
      <c r="K26043" s="689">
        <v>1925550000000</v>
      </c>
    </row>
    <row r="26044" spans="3:11" x14ac:dyDescent="0.25">
      <c r="C26044" s="687">
        <v>45992</v>
      </c>
      <c r="D26044" s="688" t="s">
        <v>1154</v>
      </c>
      <c r="E26044" s="689">
        <v>55000</v>
      </c>
      <c r="F26044" s="689">
        <v>55000</v>
      </c>
      <c r="G26044" s="689">
        <v>55000</v>
      </c>
      <c r="H26044" s="688">
        <v>2</v>
      </c>
      <c r="I26044" s="689">
        <v>110000</v>
      </c>
      <c r="J26044" s="690">
        <v>600000</v>
      </c>
      <c r="K26044" s="689">
        <v>33000000000</v>
      </c>
    </row>
    <row r="26045" spans="3:11" x14ac:dyDescent="0.25">
      <c r="C26045" s="687">
        <v>45992</v>
      </c>
      <c r="D26045" s="688" t="s">
        <v>1154</v>
      </c>
      <c r="E26045" s="689">
        <v>55000</v>
      </c>
      <c r="F26045" s="689">
        <v>55000</v>
      </c>
      <c r="G26045" s="689">
        <v>55000</v>
      </c>
      <c r="H26045" s="688">
        <v>4</v>
      </c>
      <c r="I26045" s="689">
        <v>220000</v>
      </c>
      <c r="J26045" s="690">
        <v>600000</v>
      </c>
      <c r="K26045" s="689">
        <v>33000000000</v>
      </c>
    </row>
    <row r="26046" spans="3:11" x14ac:dyDescent="0.25">
      <c r="C26046" s="687">
        <v>45992</v>
      </c>
      <c r="D26046" s="688" t="s">
        <v>1154</v>
      </c>
      <c r="E26046" s="689">
        <v>55000</v>
      </c>
      <c r="F26046" s="689">
        <v>55000</v>
      </c>
      <c r="G26046" s="689">
        <v>55000</v>
      </c>
      <c r="H26046" s="688">
        <v>2</v>
      </c>
      <c r="I26046" s="689">
        <v>110000</v>
      </c>
      <c r="J26046" s="690">
        <v>600000</v>
      </c>
      <c r="K26046" s="689">
        <v>33000000000</v>
      </c>
    </row>
    <row r="26047" spans="3:11" x14ac:dyDescent="0.25">
      <c r="C26047" s="687">
        <v>45992</v>
      </c>
      <c r="D26047" s="688" t="s">
        <v>1154</v>
      </c>
      <c r="E26047" s="689">
        <v>55000</v>
      </c>
      <c r="F26047" s="689">
        <v>55000</v>
      </c>
      <c r="G26047" s="689">
        <v>55000</v>
      </c>
      <c r="H26047" s="688">
        <v>1</v>
      </c>
      <c r="I26047" s="689">
        <v>55000</v>
      </c>
      <c r="J26047" s="690">
        <v>600000</v>
      </c>
      <c r="K26047" s="689">
        <v>33000000000</v>
      </c>
    </row>
    <row r="26048" spans="3:11" x14ac:dyDescent="0.25">
      <c r="C26048" s="687">
        <v>45992</v>
      </c>
      <c r="D26048" s="688" t="s">
        <v>1154</v>
      </c>
      <c r="E26048" s="689">
        <v>55000</v>
      </c>
      <c r="F26048" s="689">
        <v>55000</v>
      </c>
      <c r="G26048" s="689">
        <v>55000</v>
      </c>
      <c r="H26048" s="688">
        <v>5</v>
      </c>
      <c r="I26048" s="689">
        <v>275000</v>
      </c>
      <c r="J26048" s="690">
        <v>600000</v>
      </c>
      <c r="K26048" s="689">
        <v>33000000000</v>
      </c>
    </row>
    <row r="26049" spans="3:11" x14ac:dyDescent="0.25">
      <c r="C26049" s="687">
        <v>45992</v>
      </c>
      <c r="D26049" s="688" t="s">
        <v>312</v>
      </c>
      <c r="E26049" s="689">
        <v>24300</v>
      </c>
      <c r="F26049" s="689">
        <v>24300</v>
      </c>
      <c r="G26049" s="689">
        <v>24300</v>
      </c>
      <c r="H26049" s="688">
        <v>10</v>
      </c>
      <c r="I26049" s="689">
        <v>243000</v>
      </c>
      <c r="J26049" s="690">
        <v>20000000</v>
      </c>
      <c r="K26049" s="689">
        <v>486000000000</v>
      </c>
    </row>
    <row r="26050" spans="3:11" x14ac:dyDescent="0.25">
      <c r="C26050" s="687">
        <v>45992</v>
      </c>
      <c r="D26050" s="688" t="s">
        <v>312</v>
      </c>
      <c r="E26050" s="689">
        <v>24300</v>
      </c>
      <c r="F26050" s="689">
        <v>24300</v>
      </c>
      <c r="G26050" s="689">
        <v>24300</v>
      </c>
      <c r="H26050" s="688">
        <v>10</v>
      </c>
      <c r="I26050" s="689">
        <v>243000</v>
      </c>
      <c r="J26050" s="690">
        <v>20000000</v>
      </c>
      <c r="K26050" s="689">
        <v>486000000000</v>
      </c>
    </row>
    <row r="26051" spans="3:11" x14ac:dyDescent="0.25">
      <c r="C26051" s="687">
        <v>45992</v>
      </c>
      <c r="D26051" s="688" t="s">
        <v>312</v>
      </c>
      <c r="E26051" s="689">
        <v>24300</v>
      </c>
      <c r="F26051" s="689">
        <v>24300</v>
      </c>
      <c r="G26051" s="689">
        <v>24300</v>
      </c>
      <c r="H26051" s="688">
        <v>1</v>
      </c>
      <c r="I26051" s="689">
        <v>24300</v>
      </c>
      <c r="J26051" s="690">
        <v>20000000</v>
      </c>
      <c r="K26051" s="689">
        <v>486000000000</v>
      </c>
    </row>
    <row r="26052" spans="3:11" x14ac:dyDescent="0.25">
      <c r="C26052" s="687">
        <v>45992</v>
      </c>
      <c r="D26052" s="688" t="s">
        <v>312</v>
      </c>
      <c r="E26052" s="689">
        <v>24300</v>
      </c>
      <c r="F26052" s="689">
        <v>24300</v>
      </c>
      <c r="G26052" s="689">
        <v>24300</v>
      </c>
      <c r="H26052" s="688">
        <v>20</v>
      </c>
      <c r="I26052" s="689">
        <v>486000</v>
      </c>
      <c r="J26052" s="690">
        <v>20000000</v>
      </c>
      <c r="K26052" s="689">
        <v>486000000000</v>
      </c>
    </row>
    <row r="26053" spans="3:11" x14ac:dyDescent="0.25">
      <c r="C26053" s="687">
        <v>45992</v>
      </c>
      <c r="D26053" s="688" t="s">
        <v>312</v>
      </c>
      <c r="E26053" s="689">
        <v>24300</v>
      </c>
      <c r="F26053" s="689">
        <v>24300</v>
      </c>
      <c r="G26053" s="689">
        <v>24300</v>
      </c>
      <c r="H26053" s="688">
        <v>5</v>
      </c>
      <c r="I26053" s="689">
        <v>121500</v>
      </c>
      <c r="J26053" s="690">
        <v>20000000</v>
      </c>
      <c r="K26053" s="689">
        <v>486000000000</v>
      </c>
    </row>
    <row r="26054" spans="3:11" x14ac:dyDescent="0.25">
      <c r="C26054" s="687">
        <v>45992</v>
      </c>
      <c r="D26054" s="688" t="s">
        <v>312</v>
      </c>
      <c r="E26054" s="689">
        <v>24300</v>
      </c>
      <c r="F26054" s="689">
        <v>24300</v>
      </c>
      <c r="G26054" s="689">
        <v>24300</v>
      </c>
      <c r="H26054" s="688">
        <v>6</v>
      </c>
      <c r="I26054" s="689">
        <v>145800</v>
      </c>
      <c r="J26054" s="690">
        <v>20000000</v>
      </c>
      <c r="K26054" s="689">
        <v>486000000000</v>
      </c>
    </row>
    <row r="26055" spans="3:11" x14ac:dyDescent="0.25">
      <c r="C26055" s="687">
        <v>45992</v>
      </c>
      <c r="D26055" s="688" t="s">
        <v>312</v>
      </c>
      <c r="E26055" s="689">
        <v>24300</v>
      </c>
      <c r="F26055" s="689">
        <v>24300</v>
      </c>
      <c r="G26055" s="689">
        <v>24300</v>
      </c>
      <c r="H26055" s="688">
        <v>34</v>
      </c>
      <c r="I26055" s="689">
        <v>826200</v>
      </c>
      <c r="J26055" s="690">
        <v>20000000</v>
      </c>
      <c r="K26055" s="689">
        <v>486000000000</v>
      </c>
    </row>
    <row r="26056" spans="3:11" x14ac:dyDescent="0.25">
      <c r="C26056" s="687">
        <v>45992</v>
      </c>
      <c r="D26056" s="688" t="s">
        <v>312</v>
      </c>
      <c r="E26056" s="689">
        <v>24300</v>
      </c>
      <c r="F26056" s="689">
        <v>24300</v>
      </c>
      <c r="G26056" s="689">
        <v>24300</v>
      </c>
      <c r="H26056" s="688">
        <v>20</v>
      </c>
      <c r="I26056" s="689">
        <v>486000</v>
      </c>
      <c r="J26056" s="690">
        <v>20000000</v>
      </c>
      <c r="K26056" s="689">
        <v>486000000000</v>
      </c>
    </row>
    <row r="26057" spans="3:11" x14ac:dyDescent="0.25">
      <c r="C26057" s="687">
        <v>45992</v>
      </c>
      <c r="D26057" s="688" t="s">
        <v>312</v>
      </c>
      <c r="E26057" s="689">
        <v>24300</v>
      </c>
      <c r="F26057" s="689">
        <v>24300</v>
      </c>
      <c r="G26057" s="689">
        <v>24300</v>
      </c>
      <c r="H26057" s="688">
        <v>4</v>
      </c>
      <c r="I26057" s="689">
        <v>97200</v>
      </c>
      <c r="J26057" s="690">
        <v>20000000</v>
      </c>
      <c r="K26057" s="689">
        <v>486000000000</v>
      </c>
    </row>
    <row r="26058" spans="3:11" x14ac:dyDescent="0.25">
      <c r="C26058" s="687">
        <v>45992</v>
      </c>
      <c r="D26058" s="688" t="s">
        <v>312</v>
      </c>
      <c r="E26058" s="689">
        <v>24300</v>
      </c>
      <c r="F26058" s="689">
        <v>24300</v>
      </c>
      <c r="G26058" s="689">
        <v>24300</v>
      </c>
      <c r="H26058" s="688">
        <v>1</v>
      </c>
      <c r="I26058" s="689">
        <v>24300</v>
      </c>
      <c r="J26058" s="690">
        <v>20000000</v>
      </c>
      <c r="K26058" s="689">
        <v>486000000000</v>
      </c>
    </row>
    <row r="26059" spans="3:11" x14ac:dyDescent="0.25">
      <c r="C26059" s="687">
        <v>45992</v>
      </c>
      <c r="D26059" s="688" t="s">
        <v>312</v>
      </c>
      <c r="E26059" s="689">
        <v>24300</v>
      </c>
      <c r="F26059" s="689">
        <v>24300</v>
      </c>
      <c r="G26059" s="689">
        <v>24300</v>
      </c>
      <c r="H26059" s="688">
        <v>15</v>
      </c>
      <c r="I26059" s="689">
        <v>364500</v>
      </c>
      <c r="J26059" s="690">
        <v>20000000</v>
      </c>
      <c r="K26059" s="689">
        <v>486000000000</v>
      </c>
    </row>
    <row r="26060" spans="3:11" x14ac:dyDescent="0.25">
      <c r="C26060" s="687">
        <v>45992</v>
      </c>
      <c r="D26060" s="688" t="s">
        <v>312</v>
      </c>
      <c r="E26060" s="689">
        <v>24300</v>
      </c>
      <c r="F26060" s="689">
        <v>24300</v>
      </c>
      <c r="G26060" s="689">
        <v>24300</v>
      </c>
      <c r="H26060" s="688">
        <v>1</v>
      </c>
      <c r="I26060" s="689">
        <v>24300</v>
      </c>
      <c r="J26060" s="690">
        <v>20000000</v>
      </c>
      <c r="K26060" s="689">
        <v>486000000000</v>
      </c>
    </row>
    <row r="26061" spans="3:11" x14ac:dyDescent="0.25">
      <c r="C26061" s="687">
        <v>45992</v>
      </c>
      <c r="D26061" s="688" t="s">
        <v>1155</v>
      </c>
      <c r="E26061" s="689">
        <v>36500</v>
      </c>
      <c r="F26061" s="689">
        <v>36000</v>
      </c>
      <c r="G26061" s="689">
        <v>36000</v>
      </c>
      <c r="H26061" s="688">
        <v>1</v>
      </c>
      <c r="I26061" s="689">
        <v>36500</v>
      </c>
      <c r="J26061" s="690">
        <v>2400000</v>
      </c>
      <c r="K26061" s="689">
        <v>86400000000</v>
      </c>
    </row>
    <row r="26062" spans="3:11" x14ac:dyDescent="0.25">
      <c r="C26062" s="687">
        <v>45992</v>
      </c>
      <c r="D26062" s="688" t="s">
        <v>317</v>
      </c>
      <c r="E26062" s="689">
        <v>118000</v>
      </c>
      <c r="F26062" s="689">
        <v>118500</v>
      </c>
      <c r="G26062" s="689">
        <v>118000</v>
      </c>
      <c r="H26062" s="688">
        <v>4</v>
      </c>
      <c r="I26062" s="689">
        <v>472000</v>
      </c>
      <c r="J26062" s="690">
        <v>15000000</v>
      </c>
      <c r="K26062" s="689">
        <v>1770000000000</v>
      </c>
    </row>
    <row r="26063" spans="3:11" x14ac:dyDescent="0.25">
      <c r="C26063" s="687">
        <v>45992</v>
      </c>
      <c r="D26063" s="688" t="s">
        <v>317</v>
      </c>
      <c r="E26063" s="689">
        <v>118000</v>
      </c>
      <c r="F26063" s="689">
        <v>118500</v>
      </c>
      <c r="G26063" s="689">
        <v>118000</v>
      </c>
      <c r="H26063" s="688">
        <v>1</v>
      </c>
      <c r="I26063" s="689">
        <v>118000</v>
      </c>
      <c r="J26063" s="690">
        <v>15000000</v>
      </c>
      <c r="K26063" s="689">
        <v>1770000000000</v>
      </c>
    </row>
    <row r="26064" spans="3:11" x14ac:dyDescent="0.25">
      <c r="C26064" s="687">
        <v>45992</v>
      </c>
      <c r="D26064" s="688" t="s">
        <v>317</v>
      </c>
      <c r="E26064" s="689">
        <v>118000</v>
      </c>
      <c r="F26064" s="689">
        <v>118500</v>
      </c>
      <c r="G26064" s="689">
        <v>118000</v>
      </c>
      <c r="H26064" s="688">
        <v>1</v>
      </c>
      <c r="I26064" s="689">
        <v>118000</v>
      </c>
      <c r="J26064" s="690">
        <v>15000000</v>
      </c>
      <c r="K26064" s="689">
        <v>1770000000000</v>
      </c>
    </row>
    <row r="26065" spans="3:11" x14ac:dyDescent="0.25">
      <c r="C26065" s="687">
        <v>45992</v>
      </c>
      <c r="D26065" s="688" t="s">
        <v>317</v>
      </c>
      <c r="E26065" s="689">
        <v>118000</v>
      </c>
      <c r="F26065" s="689">
        <v>118500</v>
      </c>
      <c r="G26065" s="689">
        <v>118000</v>
      </c>
      <c r="H26065" s="688">
        <v>5</v>
      </c>
      <c r="I26065" s="689">
        <v>590000</v>
      </c>
      <c r="J26065" s="690">
        <v>15000000</v>
      </c>
      <c r="K26065" s="689">
        <v>1770000000000</v>
      </c>
    </row>
    <row r="26066" spans="3:11" x14ac:dyDescent="0.25">
      <c r="C26066" s="687">
        <v>45992</v>
      </c>
      <c r="D26066" s="688" t="s">
        <v>317</v>
      </c>
      <c r="E26066" s="689">
        <v>118000</v>
      </c>
      <c r="F26066" s="689">
        <v>118500</v>
      </c>
      <c r="G26066" s="689">
        <v>118000</v>
      </c>
      <c r="H26066" s="688">
        <v>34</v>
      </c>
      <c r="I26066" s="689">
        <v>4012000</v>
      </c>
      <c r="J26066" s="690">
        <v>15000000</v>
      </c>
      <c r="K26066" s="689">
        <v>1770000000000</v>
      </c>
    </row>
    <row r="26067" spans="3:11" x14ac:dyDescent="0.25">
      <c r="C26067" s="687">
        <v>45992</v>
      </c>
      <c r="D26067" s="688" t="s">
        <v>317</v>
      </c>
      <c r="E26067" s="689">
        <v>118000</v>
      </c>
      <c r="F26067" s="689">
        <v>118500</v>
      </c>
      <c r="G26067" s="689">
        <v>118000</v>
      </c>
      <c r="H26067" s="688">
        <v>10</v>
      </c>
      <c r="I26067" s="689">
        <v>1180000</v>
      </c>
      <c r="J26067" s="690">
        <v>15000000</v>
      </c>
      <c r="K26067" s="689">
        <v>1770000000000</v>
      </c>
    </row>
    <row r="26068" spans="3:11" x14ac:dyDescent="0.25">
      <c r="C26068" s="687">
        <v>45992</v>
      </c>
      <c r="D26068" s="688" t="s">
        <v>317</v>
      </c>
      <c r="E26068" s="689">
        <v>118000</v>
      </c>
      <c r="F26068" s="689">
        <v>118500</v>
      </c>
      <c r="G26068" s="689">
        <v>118000</v>
      </c>
      <c r="H26068" s="688">
        <v>1</v>
      </c>
      <c r="I26068" s="689">
        <v>118000</v>
      </c>
      <c r="J26068" s="690">
        <v>15000000</v>
      </c>
      <c r="K26068" s="689">
        <v>1770000000000</v>
      </c>
    </row>
    <row r="26069" spans="3:11" x14ac:dyDescent="0.25">
      <c r="C26069" s="687">
        <v>45992</v>
      </c>
      <c r="D26069" s="688" t="s">
        <v>317</v>
      </c>
      <c r="E26069" s="689">
        <v>118000</v>
      </c>
      <c r="F26069" s="689">
        <v>118500</v>
      </c>
      <c r="G26069" s="689">
        <v>118000</v>
      </c>
      <c r="H26069" s="688">
        <v>2</v>
      </c>
      <c r="I26069" s="689">
        <v>236000</v>
      </c>
      <c r="J26069" s="690">
        <v>15000000</v>
      </c>
      <c r="K26069" s="689">
        <v>1770000000000</v>
      </c>
    </row>
    <row r="26070" spans="3:11" x14ac:dyDescent="0.25">
      <c r="C26070" s="687">
        <v>45992</v>
      </c>
      <c r="D26070" s="688" t="s">
        <v>312</v>
      </c>
      <c r="E26070" s="689">
        <v>24300</v>
      </c>
      <c r="F26070" s="689">
        <v>24300</v>
      </c>
      <c r="G26070" s="689">
        <v>24300</v>
      </c>
      <c r="H26070" s="688">
        <v>1</v>
      </c>
      <c r="I26070" s="689">
        <v>24300</v>
      </c>
      <c r="J26070" s="690">
        <v>20000000</v>
      </c>
      <c r="K26070" s="689">
        <v>486000000000</v>
      </c>
    </row>
    <row r="26071" spans="3:11" x14ac:dyDescent="0.25">
      <c r="C26071" s="687">
        <v>45992</v>
      </c>
      <c r="D26071" s="688" t="s">
        <v>312</v>
      </c>
      <c r="E26071" s="689">
        <v>24300</v>
      </c>
      <c r="F26071" s="689">
        <v>24300</v>
      </c>
      <c r="G26071" s="689">
        <v>24300</v>
      </c>
      <c r="H26071" s="688">
        <v>1</v>
      </c>
      <c r="I26071" s="689">
        <v>24300</v>
      </c>
      <c r="J26071" s="690">
        <v>20000000</v>
      </c>
      <c r="K26071" s="689">
        <v>486000000000</v>
      </c>
    </row>
    <row r="26072" spans="3:11" x14ac:dyDescent="0.25">
      <c r="C26072" s="687">
        <v>45992</v>
      </c>
      <c r="D26072" s="688" t="s">
        <v>310</v>
      </c>
      <c r="E26072" s="689">
        <v>100000</v>
      </c>
      <c r="F26072" s="689">
        <v>100000</v>
      </c>
      <c r="G26072" s="689">
        <v>99000</v>
      </c>
      <c r="H26072" s="688">
        <v>2</v>
      </c>
      <c r="I26072" s="689">
        <v>200000</v>
      </c>
      <c r="J26072" s="690">
        <v>19450000</v>
      </c>
      <c r="K26072" s="689">
        <v>1925550000000</v>
      </c>
    </row>
    <row r="26073" spans="3:11" x14ac:dyDescent="0.25">
      <c r="C26073" s="687">
        <v>45992</v>
      </c>
      <c r="D26073" s="688" t="s">
        <v>312</v>
      </c>
      <c r="E26073" s="689">
        <v>24300</v>
      </c>
      <c r="F26073" s="689">
        <v>24300</v>
      </c>
      <c r="G26073" s="689">
        <v>24300</v>
      </c>
      <c r="H26073" s="688">
        <v>1</v>
      </c>
      <c r="I26073" s="689">
        <v>24300</v>
      </c>
      <c r="J26073" s="690">
        <v>20000000</v>
      </c>
      <c r="K26073" s="689">
        <v>486000000000</v>
      </c>
    </row>
    <row r="26074" spans="3:11" x14ac:dyDescent="0.25">
      <c r="C26074" s="687">
        <v>45992</v>
      </c>
      <c r="D26074" s="688" t="s">
        <v>317</v>
      </c>
      <c r="E26074" s="689">
        <v>117000</v>
      </c>
      <c r="F26074" s="689">
        <v>118500</v>
      </c>
      <c r="G26074" s="689">
        <v>118000</v>
      </c>
      <c r="H26074" s="688">
        <v>5</v>
      </c>
      <c r="I26074" s="689">
        <v>585000</v>
      </c>
      <c r="J26074" s="690">
        <v>15000000</v>
      </c>
      <c r="K26074" s="689">
        <v>1770000000000</v>
      </c>
    </row>
    <row r="26075" spans="3:11" x14ac:dyDescent="0.25">
      <c r="C26075" s="687">
        <v>45992</v>
      </c>
      <c r="D26075" s="688" t="s">
        <v>317</v>
      </c>
      <c r="E26075" s="689">
        <v>118000</v>
      </c>
      <c r="F26075" s="689">
        <v>118500</v>
      </c>
      <c r="G26075" s="689">
        <v>118000</v>
      </c>
      <c r="H26075" s="688">
        <v>1</v>
      </c>
      <c r="I26075" s="689">
        <v>118000</v>
      </c>
      <c r="J26075" s="690">
        <v>15000000</v>
      </c>
      <c r="K26075" s="689">
        <v>1770000000000</v>
      </c>
    </row>
    <row r="26076" spans="3:11" x14ac:dyDescent="0.25">
      <c r="C26076" s="687">
        <v>45992</v>
      </c>
      <c r="D26076" s="688" t="s">
        <v>1154</v>
      </c>
      <c r="E26076" s="689">
        <v>54500</v>
      </c>
      <c r="F26076" s="689">
        <v>55000</v>
      </c>
      <c r="G26076" s="689">
        <v>55000</v>
      </c>
      <c r="H26076" s="688">
        <v>3</v>
      </c>
      <c r="I26076" s="689">
        <v>163500</v>
      </c>
      <c r="J26076" s="690">
        <v>600000</v>
      </c>
      <c r="K26076" s="689">
        <v>33000000000</v>
      </c>
    </row>
    <row r="26077" spans="3:11" x14ac:dyDescent="0.25">
      <c r="C26077" s="687">
        <v>45992</v>
      </c>
      <c r="D26077" s="688" t="s">
        <v>317</v>
      </c>
      <c r="E26077" s="689">
        <v>117000</v>
      </c>
      <c r="F26077" s="689">
        <v>118500</v>
      </c>
      <c r="G26077" s="689">
        <v>118000</v>
      </c>
      <c r="H26077" s="688">
        <v>2</v>
      </c>
      <c r="I26077" s="689">
        <v>234000</v>
      </c>
      <c r="J26077" s="690">
        <v>15000000</v>
      </c>
      <c r="K26077" s="689">
        <v>1770000000000</v>
      </c>
    </row>
    <row r="26078" spans="3:11" x14ac:dyDescent="0.25">
      <c r="C26078" s="687">
        <v>45992</v>
      </c>
      <c r="D26078" s="688" t="s">
        <v>1155</v>
      </c>
      <c r="E26078" s="689">
        <v>36500</v>
      </c>
      <c r="F26078" s="689">
        <v>36000</v>
      </c>
      <c r="G26078" s="689">
        <v>36000</v>
      </c>
      <c r="H26078" s="688">
        <v>1</v>
      </c>
      <c r="I26078" s="689">
        <v>36500</v>
      </c>
      <c r="J26078" s="690">
        <v>2400000</v>
      </c>
      <c r="K26078" s="689">
        <v>86400000000</v>
      </c>
    </row>
    <row r="26079" spans="3:11" x14ac:dyDescent="0.25">
      <c r="C26079" s="687">
        <v>45992</v>
      </c>
      <c r="D26079" s="688" t="s">
        <v>317</v>
      </c>
      <c r="E26079" s="689">
        <v>118000</v>
      </c>
      <c r="F26079" s="689">
        <v>118500</v>
      </c>
      <c r="G26079" s="689">
        <v>118000</v>
      </c>
      <c r="H26079" s="688">
        <v>9</v>
      </c>
      <c r="I26079" s="689">
        <v>1062000</v>
      </c>
      <c r="J26079" s="690">
        <v>15000000</v>
      </c>
      <c r="K26079" s="689">
        <v>1770000000000</v>
      </c>
    </row>
    <row r="26080" spans="3:11" x14ac:dyDescent="0.25">
      <c r="C26080" s="687">
        <v>45992</v>
      </c>
      <c r="D26080" s="688" t="s">
        <v>317</v>
      </c>
      <c r="E26080" s="689">
        <v>118000</v>
      </c>
      <c r="F26080" s="689">
        <v>118500</v>
      </c>
      <c r="G26080" s="689">
        <v>118000</v>
      </c>
      <c r="H26080" s="688">
        <v>11</v>
      </c>
      <c r="I26080" s="689">
        <v>1298000</v>
      </c>
      <c r="J26080" s="690">
        <v>15000000</v>
      </c>
      <c r="K26080" s="689">
        <v>1770000000000</v>
      </c>
    </row>
    <row r="26081" spans="3:11" x14ac:dyDescent="0.25">
      <c r="C26081" s="687">
        <v>45992</v>
      </c>
      <c r="D26081" s="688" t="s">
        <v>312</v>
      </c>
      <c r="E26081" s="689">
        <v>24000</v>
      </c>
      <c r="F26081" s="689">
        <v>24300</v>
      </c>
      <c r="G26081" s="689">
        <v>24300</v>
      </c>
      <c r="H26081" s="688">
        <v>5</v>
      </c>
      <c r="I26081" s="689">
        <v>120000</v>
      </c>
      <c r="J26081" s="690">
        <v>20000000</v>
      </c>
      <c r="K26081" s="689">
        <v>486000000000</v>
      </c>
    </row>
    <row r="26082" spans="3:11" x14ac:dyDescent="0.25">
      <c r="C26082" s="687">
        <v>45992</v>
      </c>
      <c r="D26082" s="688" t="s">
        <v>1155</v>
      </c>
      <c r="E26082" s="689">
        <v>36010</v>
      </c>
      <c r="F26082" s="689">
        <v>36000</v>
      </c>
      <c r="G26082" s="689">
        <v>36000</v>
      </c>
      <c r="H26082" s="688">
        <v>5</v>
      </c>
      <c r="I26082" s="689">
        <v>180050</v>
      </c>
      <c r="J26082" s="690">
        <v>2400000</v>
      </c>
      <c r="K26082" s="689">
        <v>86400000000</v>
      </c>
    </row>
    <row r="26083" spans="3:11" x14ac:dyDescent="0.25">
      <c r="C26083" s="687">
        <v>45992</v>
      </c>
      <c r="D26083" s="688" t="s">
        <v>1154</v>
      </c>
      <c r="E26083" s="689">
        <v>55000</v>
      </c>
      <c r="F26083" s="689">
        <v>55000</v>
      </c>
      <c r="G26083" s="689">
        <v>55000</v>
      </c>
      <c r="H26083" s="688">
        <v>1</v>
      </c>
      <c r="I26083" s="689">
        <v>55000</v>
      </c>
      <c r="J26083" s="690">
        <v>600000</v>
      </c>
      <c r="K26083" s="689">
        <v>33000000000</v>
      </c>
    </row>
    <row r="26084" spans="3:11" x14ac:dyDescent="0.25">
      <c r="C26084" s="687">
        <v>45992</v>
      </c>
      <c r="D26084" s="688" t="s">
        <v>317</v>
      </c>
      <c r="E26084" s="689">
        <v>118000</v>
      </c>
      <c r="F26084" s="689">
        <v>118500</v>
      </c>
      <c r="G26084" s="689">
        <v>118000</v>
      </c>
      <c r="H26084" s="688">
        <v>9</v>
      </c>
      <c r="I26084" s="689">
        <v>1062000</v>
      </c>
      <c r="J26084" s="690">
        <v>15000000</v>
      </c>
      <c r="K26084" s="689">
        <v>1770000000000</v>
      </c>
    </row>
    <row r="26085" spans="3:11" x14ac:dyDescent="0.25">
      <c r="C26085" s="687">
        <v>45992</v>
      </c>
      <c r="D26085" s="688" t="s">
        <v>317</v>
      </c>
      <c r="E26085" s="689">
        <v>118000</v>
      </c>
      <c r="F26085" s="689">
        <v>118500</v>
      </c>
      <c r="G26085" s="689">
        <v>118000</v>
      </c>
      <c r="H26085" s="688">
        <v>1</v>
      </c>
      <c r="I26085" s="689">
        <v>118000</v>
      </c>
      <c r="J26085" s="690">
        <v>15000000</v>
      </c>
      <c r="K26085" s="689">
        <v>1770000000000</v>
      </c>
    </row>
    <row r="26086" spans="3:11" x14ac:dyDescent="0.25">
      <c r="C26086" s="687">
        <v>45992</v>
      </c>
      <c r="D26086" s="688" t="s">
        <v>317</v>
      </c>
      <c r="E26086" s="689">
        <v>118000</v>
      </c>
      <c r="F26086" s="689">
        <v>118500</v>
      </c>
      <c r="G26086" s="689">
        <v>118000</v>
      </c>
      <c r="H26086" s="688">
        <v>30</v>
      </c>
      <c r="I26086" s="689">
        <v>3540000</v>
      </c>
      <c r="J26086" s="690">
        <v>15000000</v>
      </c>
      <c r="K26086" s="689">
        <v>1770000000000</v>
      </c>
    </row>
    <row r="26087" spans="3:11" x14ac:dyDescent="0.25">
      <c r="C26087" s="687">
        <v>45992</v>
      </c>
      <c r="D26087" s="688" t="s">
        <v>317</v>
      </c>
      <c r="E26087" s="689">
        <v>118500</v>
      </c>
      <c r="F26087" s="689">
        <v>118500</v>
      </c>
      <c r="G26087" s="689">
        <v>118000</v>
      </c>
      <c r="H26087" s="688">
        <v>2</v>
      </c>
      <c r="I26087" s="689">
        <v>237000</v>
      </c>
      <c r="J26087" s="690">
        <v>15000000</v>
      </c>
      <c r="K26087" s="689">
        <v>1770000000000</v>
      </c>
    </row>
    <row r="26088" spans="3:11" x14ac:dyDescent="0.25">
      <c r="C26088" s="687">
        <v>45992</v>
      </c>
      <c r="D26088" s="688" t="s">
        <v>317</v>
      </c>
      <c r="E26088" s="689">
        <v>118500</v>
      </c>
      <c r="F26088" s="689">
        <v>118500</v>
      </c>
      <c r="G26088" s="689">
        <v>118000</v>
      </c>
      <c r="H26088" s="688">
        <v>66</v>
      </c>
      <c r="I26088" s="689">
        <v>7821000</v>
      </c>
      <c r="J26088" s="690">
        <v>15000000</v>
      </c>
      <c r="K26088" s="689">
        <v>1770000000000</v>
      </c>
    </row>
    <row r="26089" spans="3:11" x14ac:dyDescent="0.25">
      <c r="C26089" s="687">
        <v>45992</v>
      </c>
      <c r="D26089" s="688" t="s">
        <v>317</v>
      </c>
      <c r="E26089" s="689">
        <v>118500</v>
      </c>
      <c r="F26089" s="689">
        <v>118500</v>
      </c>
      <c r="G26089" s="689">
        <v>118000</v>
      </c>
      <c r="H26089" s="688">
        <v>3</v>
      </c>
      <c r="I26089" s="689">
        <v>355500</v>
      </c>
      <c r="J26089" s="690">
        <v>15000000</v>
      </c>
      <c r="K26089" s="689">
        <v>1770000000000</v>
      </c>
    </row>
    <row r="26090" spans="3:11" x14ac:dyDescent="0.25">
      <c r="C26090" s="687">
        <v>45992</v>
      </c>
      <c r="D26090" s="688" t="s">
        <v>1154</v>
      </c>
      <c r="E26090" s="689">
        <v>54500</v>
      </c>
      <c r="F26090" s="689">
        <v>55000</v>
      </c>
      <c r="G26090" s="689">
        <v>55000</v>
      </c>
      <c r="H26090" s="688">
        <v>27</v>
      </c>
      <c r="I26090" s="689">
        <v>1471500</v>
      </c>
      <c r="J26090" s="690">
        <v>600000</v>
      </c>
      <c r="K26090" s="689">
        <v>33000000000</v>
      </c>
    </row>
    <row r="26091" spans="3:11" x14ac:dyDescent="0.25">
      <c r="C26091" s="687">
        <v>45992</v>
      </c>
      <c r="D26091" s="688" t="s">
        <v>310</v>
      </c>
      <c r="E26091" s="689">
        <v>100000</v>
      </c>
      <c r="F26091" s="689">
        <v>100000</v>
      </c>
      <c r="G26091" s="689">
        <v>99000</v>
      </c>
      <c r="H26091" s="688">
        <v>18</v>
      </c>
      <c r="I26091" s="689">
        <v>1800000</v>
      </c>
      <c r="J26091" s="690">
        <v>19450000</v>
      </c>
      <c r="K26091" s="689">
        <v>1925550000000</v>
      </c>
    </row>
    <row r="26092" spans="3:11" x14ac:dyDescent="0.25">
      <c r="C26092" s="687">
        <v>45992</v>
      </c>
      <c r="D26092" s="688" t="s">
        <v>312</v>
      </c>
      <c r="E26092" s="689">
        <v>24000</v>
      </c>
      <c r="F26092" s="689">
        <v>24300</v>
      </c>
      <c r="G26092" s="689">
        <v>24300</v>
      </c>
      <c r="H26092" s="688">
        <v>5</v>
      </c>
      <c r="I26092" s="689">
        <v>120000</v>
      </c>
      <c r="J26092" s="690">
        <v>20000000</v>
      </c>
      <c r="K26092" s="689">
        <v>486000000000</v>
      </c>
    </row>
    <row r="26093" spans="3:11" x14ac:dyDescent="0.25">
      <c r="C26093" s="687">
        <v>45992</v>
      </c>
      <c r="D26093" s="688" t="s">
        <v>312</v>
      </c>
      <c r="E26093" s="689">
        <v>24000</v>
      </c>
      <c r="F26093" s="689">
        <v>24300</v>
      </c>
      <c r="G26093" s="689">
        <v>24300</v>
      </c>
      <c r="H26093" s="688">
        <v>45</v>
      </c>
      <c r="I26093" s="689">
        <v>1080000</v>
      </c>
      <c r="J26093" s="690">
        <v>20000000</v>
      </c>
      <c r="K26093" s="689">
        <v>486000000000</v>
      </c>
    </row>
    <row r="26094" spans="3:11" x14ac:dyDescent="0.25">
      <c r="C26094" s="687">
        <v>45992</v>
      </c>
      <c r="D26094" s="688" t="s">
        <v>312</v>
      </c>
      <c r="E26094" s="689">
        <v>24000</v>
      </c>
      <c r="F26094" s="689">
        <v>24300</v>
      </c>
      <c r="G26094" s="689">
        <v>24300</v>
      </c>
      <c r="H26094" s="688">
        <v>23</v>
      </c>
      <c r="I26094" s="689">
        <v>552000</v>
      </c>
      <c r="J26094" s="690">
        <v>20000000</v>
      </c>
      <c r="K26094" s="689">
        <v>486000000000</v>
      </c>
    </row>
    <row r="26095" spans="3:11" x14ac:dyDescent="0.25">
      <c r="C26095" s="687">
        <v>45992</v>
      </c>
      <c r="D26095" s="688" t="s">
        <v>310</v>
      </c>
      <c r="E26095" s="689">
        <v>100000</v>
      </c>
      <c r="F26095" s="689">
        <v>100000</v>
      </c>
      <c r="G26095" s="689">
        <v>99000</v>
      </c>
      <c r="H26095" s="688">
        <v>6</v>
      </c>
      <c r="I26095" s="689">
        <v>600000</v>
      </c>
      <c r="J26095" s="690">
        <v>19450000</v>
      </c>
      <c r="K26095" s="689">
        <v>1925550000000</v>
      </c>
    </row>
    <row r="26096" spans="3:11" x14ac:dyDescent="0.25">
      <c r="C26096" s="687">
        <v>45992</v>
      </c>
      <c r="D26096" s="688" t="s">
        <v>1155</v>
      </c>
      <c r="E26096" s="689">
        <v>36010</v>
      </c>
      <c r="F26096" s="689">
        <v>36000</v>
      </c>
      <c r="G26096" s="689">
        <v>36000</v>
      </c>
      <c r="H26096" s="688">
        <v>97</v>
      </c>
      <c r="I26096" s="689">
        <v>3492970</v>
      </c>
      <c r="J26096" s="690">
        <v>2400000</v>
      </c>
      <c r="K26096" s="689">
        <v>86400000000</v>
      </c>
    </row>
    <row r="26097" spans="3:11" x14ac:dyDescent="0.25">
      <c r="C26097" s="687">
        <v>45992</v>
      </c>
      <c r="D26097" s="688" t="s">
        <v>1155</v>
      </c>
      <c r="E26097" s="689">
        <v>36000</v>
      </c>
      <c r="F26097" s="689">
        <v>36000</v>
      </c>
      <c r="G26097" s="689">
        <v>36000</v>
      </c>
      <c r="H26097" s="688">
        <v>1</v>
      </c>
      <c r="I26097" s="689">
        <v>36000</v>
      </c>
      <c r="J26097" s="690">
        <v>2400000</v>
      </c>
      <c r="K26097" s="689">
        <v>86400000000</v>
      </c>
    </row>
    <row r="26098" spans="3:11" x14ac:dyDescent="0.25">
      <c r="C26098" s="687">
        <v>45992</v>
      </c>
      <c r="D26098" s="688" t="s">
        <v>1155</v>
      </c>
      <c r="E26098" s="689">
        <v>36000</v>
      </c>
      <c r="F26098" s="689">
        <v>36000</v>
      </c>
      <c r="G26098" s="689">
        <v>36000</v>
      </c>
      <c r="H26098" s="688">
        <v>15</v>
      </c>
      <c r="I26098" s="689">
        <v>540000</v>
      </c>
      <c r="J26098" s="690">
        <v>2400000</v>
      </c>
      <c r="K26098" s="689">
        <v>86400000000</v>
      </c>
    </row>
    <row r="26099" spans="3:11" x14ac:dyDescent="0.25">
      <c r="C26099" s="687">
        <v>45992</v>
      </c>
      <c r="D26099" s="688" t="s">
        <v>1155</v>
      </c>
      <c r="E26099" s="689">
        <v>36000</v>
      </c>
      <c r="F26099" s="689">
        <v>36000</v>
      </c>
      <c r="G26099" s="689">
        <v>36000</v>
      </c>
      <c r="H26099" s="688">
        <v>2</v>
      </c>
      <c r="I26099" s="689">
        <v>72000</v>
      </c>
      <c r="J26099" s="690">
        <v>2400000</v>
      </c>
      <c r="K26099" s="689">
        <v>86400000000</v>
      </c>
    </row>
    <row r="26100" spans="3:11" x14ac:dyDescent="0.25">
      <c r="C26100" s="687">
        <v>45992</v>
      </c>
      <c r="D26100" s="688" t="s">
        <v>1155</v>
      </c>
      <c r="E26100" s="689">
        <v>36000</v>
      </c>
      <c r="F26100" s="689">
        <v>36000</v>
      </c>
      <c r="G26100" s="689">
        <v>36000</v>
      </c>
      <c r="H26100" s="688">
        <v>6</v>
      </c>
      <c r="I26100" s="689">
        <v>216000</v>
      </c>
      <c r="J26100" s="690">
        <v>2400000</v>
      </c>
      <c r="K26100" s="689">
        <v>86400000000</v>
      </c>
    </row>
    <row r="26101" spans="3:11" x14ac:dyDescent="0.25">
      <c r="C26101" s="687">
        <v>45992</v>
      </c>
      <c r="D26101" s="688" t="s">
        <v>317</v>
      </c>
      <c r="E26101" s="689">
        <v>117000</v>
      </c>
      <c r="F26101" s="689">
        <v>118500</v>
      </c>
      <c r="G26101" s="689">
        <v>118000</v>
      </c>
      <c r="H26101" s="688">
        <v>1</v>
      </c>
      <c r="I26101" s="689">
        <v>117000</v>
      </c>
      <c r="J26101" s="690">
        <v>15000000</v>
      </c>
      <c r="K26101" s="689">
        <v>1770000000000</v>
      </c>
    </row>
    <row r="26102" spans="3:11" x14ac:dyDescent="0.25">
      <c r="C26102" s="687">
        <v>45992</v>
      </c>
      <c r="D26102" s="688" t="s">
        <v>1154</v>
      </c>
      <c r="E26102" s="689">
        <v>54500</v>
      </c>
      <c r="F26102" s="689">
        <v>55000</v>
      </c>
      <c r="G26102" s="689">
        <v>55000</v>
      </c>
      <c r="H26102" s="688">
        <v>1</v>
      </c>
      <c r="I26102" s="689">
        <v>54500</v>
      </c>
      <c r="J26102" s="690">
        <v>600000</v>
      </c>
      <c r="K26102" s="689">
        <v>33000000000</v>
      </c>
    </row>
    <row r="26103" spans="3:11" x14ac:dyDescent="0.25">
      <c r="C26103" s="687">
        <v>45992</v>
      </c>
      <c r="D26103" s="688" t="s">
        <v>317</v>
      </c>
      <c r="E26103" s="689">
        <v>118000</v>
      </c>
      <c r="F26103" s="689">
        <v>118500</v>
      </c>
      <c r="G26103" s="689">
        <v>118000</v>
      </c>
      <c r="H26103" s="688">
        <v>6</v>
      </c>
      <c r="I26103" s="689">
        <v>708000</v>
      </c>
      <c r="J26103" s="690">
        <v>15000000</v>
      </c>
      <c r="K26103" s="689">
        <v>1770000000000</v>
      </c>
    </row>
    <row r="26104" spans="3:11" x14ac:dyDescent="0.25">
      <c r="C26104" s="687">
        <v>45992</v>
      </c>
      <c r="D26104" s="688" t="s">
        <v>312</v>
      </c>
      <c r="E26104" s="689">
        <v>24300</v>
      </c>
      <c r="F26104" s="689">
        <v>24300</v>
      </c>
      <c r="G26104" s="689">
        <v>24300</v>
      </c>
      <c r="H26104" s="688">
        <v>50</v>
      </c>
      <c r="I26104" s="689">
        <v>1215000</v>
      </c>
      <c r="J26104" s="690">
        <v>20000000</v>
      </c>
      <c r="K26104" s="689">
        <v>486000000000</v>
      </c>
    </row>
    <row r="26105" spans="3:11" x14ac:dyDescent="0.25">
      <c r="C26105" s="687">
        <v>45992</v>
      </c>
      <c r="D26105" s="688" t="s">
        <v>317</v>
      </c>
      <c r="E26105" s="689">
        <v>118000</v>
      </c>
      <c r="F26105" s="689">
        <v>118500</v>
      </c>
      <c r="G26105" s="689">
        <v>118000</v>
      </c>
      <c r="H26105" s="688">
        <v>30</v>
      </c>
      <c r="I26105" s="689">
        <v>3540000</v>
      </c>
      <c r="J26105" s="690">
        <v>15000000</v>
      </c>
      <c r="K26105" s="689">
        <v>1770000000000</v>
      </c>
    </row>
    <row r="26106" spans="3:11" x14ac:dyDescent="0.25">
      <c r="C26106" s="687">
        <v>45992</v>
      </c>
      <c r="D26106" s="688" t="s">
        <v>317</v>
      </c>
      <c r="E26106" s="689">
        <v>118000</v>
      </c>
      <c r="F26106" s="689">
        <v>118500</v>
      </c>
      <c r="G26106" s="689">
        <v>118000</v>
      </c>
      <c r="H26106" s="688">
        <v>20</v>
      </c>
      <c r="I26106" s="689">
        <v>2360000</v>
      </c>
      <c r="J26106" s="690">
        <v>15000000</v>
      </c>
      <c r="K26106" s="689">
        <v>1770000000000</v>
      </c>
    </row>
    <row r="26107" spans="3:11" x14ac:dyDescent="0.25">
      <c r="C26107" s="687">
        <v>45992</v>
      </c>
      <c r="D26107" s="688" t="s">
        <v>317</v>
      </c>
      <c r="E26107" s="689">
        <v>118000</v>
      </c>
      <c r="F26107" s="689">
        <v>118500</v>
      </c>
      <c r="G26107" s="689">
        <v>118000</v>
      </c>
      <c r="H26107" s="688">
        <v>50</v>
      </c>
      <c r="I26107" s="689">
        <v>5900000</v>
      </c>
      <c r="J26107" s="690">
        <v>15000000</v>
      </c>
      <c r="K26107" s="689">
        <v>1770000000000</v>
      </c>
    </row>
    <row r="26108" spans="3:11" x14ac:dyDescent="0.25">
      <c r="C26108" s="687">
        <v>45992</v>
      </c>
      <c r="D26108" s="688" t="s">
        <v>317</v>
      </c>
      <c r="E26108" s="689">
        <v>118000</v>
      </c>
      <c r="F26108" s="689">
        <v>118500</v>
      </c>
      <c r="G26108" s="689">
        <v>118000</v>
      </c>
      <c r="H26108" s="688">
        <v>2</v>
      </c>
      <c r="I26108" s="689">
        <v>236000</v>
      </c>
      <c r="J26108" s="690">
        <v>15000000</v>
      </c>
      <c r="K26108" s="689">
        <v>1770000000000</v>
      </c>
    </row>
    <row r="26109" spans="3:11" x14ac:dyDescent="0.25">
      <c r="C26109" s="687">
        <v>45992</v>
      </c>
      <c r="D26109" s="688" t="s">
        <v>317</v>
      </c>
      <c r="E26109" s="689">
        <v>118500</v>
      </c>
      <c r="F26109" s="689">
        <v>118500</v>
      </c>
      <c r="G26109" s="689">
        <v>118000</v>
      </c>
      <c r="H26109" s="688">
        <v>10</v>
      </c>
      <c r="I26109" s="689">
        <v>1185000</v>
      </c>
      <c r="J26109" s="690">
        <v>15000000</v>
      </c>
      <c r="K26109" s="689">
        <v>1770000000000</v>
      </c>
    </row>
    <row r="26110" spans="3:11" x14ac:dyDescent="0.25">
      <c r="C26110" s="687">
        <v>45992</v>
      </c>
      <c r="D26110" s="688" t="s">
        <v>317</v>
      </c>
      <c r="E26110" s="689">
        <v>118500</v>
      </c>
      <c r="F26110" s="689">
        <v>118500</v>
      </c>
      <c r="G26110" s="689">
        <v>118000</v>
      </c>
      <c r="H26110" s="688">
        <v>40</v>
      </c>
      <c r="I26110" s="689">
        <v>4740000</v>
      </c>
      <c r="J26110" s="690">
        <v>15000000</v>
      </c>
      <c r="K26110" s="689">
        <v>1770000000000</v>
      </c>
    </row>
    <row r="26111" spans="3:11" x14ac:dyDescent="0.25">
      <c r="C26111" s="687">
        <v>45992</v>
      </c>
      <c r="D26111" s="688" t="s">
        <v>310</v>
      </c>
      <c r="E26111" s="689">
        <v>100000</v>
      </c>
      <c r="F26111" s="689">
        <v>100000</v>
      </c>
      <c r="G26111" s="689">
        <v>99000</v>
      </c>
      <c r="H26111" s="688">
        <v>100</v>
      </c>
      <c r="I26111" s="689">
        <v>10000000</v>
      </c>
      <c r="J26111" s="690">
        <v>19450000</v>
      </c>
      <c r="K26111" s="689">
        <v>1925550000000</v>
      </c>
    </row>
    <row r="26112" spans="3:11" x14ac:dyDescent="0.25">
      <c r="C26112" s="687">
        <v>45992</v>
      </c>
      <c r="D26112" s="688" t="s">
        <v>312</v>
      </c>
      <c r="E26112" s="689">
        <v>24300</v>
      </c>
      <c r="F26112" s="689">
        <v>24300</v>
      </c>
      <c r="G26112" s="689">
        <v>24300</v>
      </c>
      <c r="H26112" s="688">
        <v>4</v>
      </c>
      <c r="I26112" s="689">
        <v>97200</v>
      </c>
      <c r="J26112" s="690">
        <v>20000000</v>
      </c>
      <c r="K26112" s="689">
        <v>486000000000</v>
      </c>
    </row>
    <row r="26113" spans="3:11" x14ac:dyDescent="0.25">
      <c r="C26113" s="687">
        <v>45992</v>
      </c>
      <c r="D26113" s="688" t="s">
        <v>310</v>
      </c>
      <c r="E26113" s="689">
        <v>100000</v>
      </c>
      <c r="F26113" s="689">
        <v>100000</v>
      </c>
      <c r="G26113" s="689">
        <v>99000</v>
      </c>
      <c r="H26113" s="688">
        <v>25</v>
      </c>
      <c r="I26113" s="689">
        <v>2500000</v>
      </c>
      <c r="J26113" s="690">
        <v>19450000</v>
      </c>
      <c r="K26113" s="689">
        <v>1925550000000</v>
      </c>
    </row>
    <row r="26114" spans="3:11" x14ac:dyDescent="0.25">
      <c r="C26114" s="687">
        <v>45992</v>
      </c>
      <c r="D26114" s="688" t="s">
        <v>1154</v>
      </c>
      <c r="E26114" s="689">
        <v>54500</v>
      </c>
      <c r="F26114" s="689">
        <v>55000</v>
      </c>
      <c r="G26114" s="689">
        <v>55000</v>
      </c>
      <c r="H26114" s="688">
        <v>9</v>
      </c>
      <c r="I26114" s="689">
        <v>490500</v>
      </c>
      <c r="J26114" s="690">
        <v>600000</v>
      </c>
      <c r="K26114" s="689">
        <v>33000000000</v>
      </c>
    </row>
    <row r="26115" spans="3:11" x14ac:dyDescent="0.25">
      <c r="C26115" s="687">
        <v>45992</v>
      </c>
      <c r="D26115" s="688" t="s">
        <v>1155</v>
      </c>
      <c r="E26115" s="689">
        <v>35500</v>
      </c>
      <c r="F26115" s="689">
        <v>36000</v>
      </c>
      <c r="G26115" s="689">
        <v>36000</v>
      </c>
      <c r="H26115" s="688">
        <v>42</v>
      </c>
      <c r="I26115" s="689">
        <v>1491000</v>
      </c>
      <c r="J26115" s="690">
        <v>2400000</v>
      </c>
      <c r="K26115" s="689">
        <v>86400000000</v>
      </c>
    </row>
    <row r="26116" spans="3:11" x14ac:dyDescent="0.25">
      <c r="C26116" s="687">
        <v>45992</v>
      </c>
      <c r="D26116" s="688" t="s">
        <v>1155</v>
      </c>
      <c r="E26116" s="689">
        <v>35000</v>
      </c>
      <c r="F26116" s="689">
        <v>36000</v>
      </c>
      <c r="G26116" s="689">
        <v>36000</v>
      </c>
      <c r="H26116" s="688">
        <v>8</v>
      </c>
      <c r="I26116" s="689">
        <v>280000</v>
      </c>
      <c r="J26116" s="690">
        <v>2400000</v>
      </c>
      <c r="K26116" s="689">
        <v>86400000000</v>
      </c>
    </row>
    <row r="26117" spans="3:11" x14ac:dyDescent="0.25">
      <c r="C26117" s="687">
        <v>45992</v>
      </c>
      <c r="D26117" s="688" t="s">
        <v>312</v>
      </c>
      <c r="E26117" s="689">
        <v>24300</v>
      </c>
      <c r="F26117" s="689">
        <v>24300</v>
      </c>
      <c r="G26117" s="689">
        <v>24300</v>
      </c>
      <c r="H26117" s="688">
        <v>1</v>
      </c>
      <c r="I26117" s="689">
        <v>24300</v>
      </c>
      <c r="J26117" s="690">
        <v>20000000</v>
      </c>
      <c r="K26117" s="689">
        <v>486000000000</v>
      </c>
    </row>
    <row r="26118" spans="3:11" x14ac:dyDescent="0.25">
      <c r="C26118" s="687">
        <v>45992</v>
      </c>
      <c r="D26118" s="688" t="s">
        <v>1154</v>
      </c>
      <c r="E26118" s="689">
        <v>55000</v>
      </c>
      <c r="F26118" s="689">
        <v>55000</v>
      </c>
      <c r="G26118" s="689">
        <v>55000</v>
      </c>
      <c r="H26118" s="688">
        <v>40</v>
      </c>
      <c r="I26118" s="689">
        <v>2200000</v>
      </c>
      <c r="J26118" s="690">
        <v>600000</v>
      </c>
      <c r="K26118" s="689">
        <v>33000000000</v>
      </c>
    </row>
    <row r="26119" spans="3:11" x14ac:dyDescent="0.25">
      <c r="C26119" s="687">
        <v>45992</v>
      </c>
      <c r="D26119" s="688" t="s">
        <v>310</v>
      </c>
      <c r="E26119" s="689">
        <v>100000</v>
      </c>
      <c r="F26119" s="689">
        <v>100000</v>
      </c>
      <c r="G26119" s="689">
        <v>99000</v>
      </c>
      <c r="H26119" s="688">
        <v>250</v>
      </c>
      <c r="I26119" s="689">
        <v>25000000</v>
      </c>
      <c r="J26119" s="690">
        <v>19450000</v>
      </c>
      <c r="K26119" s="689">
        <v>1925550000000</v>
      </c>
    </row>
    <row r="26120" spans="3:11" x14ac:dyDescent="0.25">
      <c r="C26120" s="687">
        <v>45992</v>
      </c>
      <c r="D26120" s="688" t="s">
        <v>317</v>
      </c>
      <c r="E26120" s="689">
        <v>118500</v>
      </c>
      <c r="F26120" s="689">
        <v>118500</v>
      </c>
      <c r="G26120" s="689">
        <v>118000</v>
      </c>
      <c r="H26120" s="688">
        <v>68</v>
      </c>
      <c r="I26120" s="689">
        <v>8058000</v>
      </c>
      <c r="J26120" s="690">
        <v>15000000</v>
      </c>
      <c r="K26120" s="689">
        <v>1770000000000</v>
      </c>
    </row>
    <row r="26121" spans="3:11" x14ac:dyDescent="0.25">
      <c r="C26121" s="687">
        <v>45992</v>
      </c>
      <c r="D26121" s="688" t="s">
        <v>317</v>
      </c>
      <c r="E26121" s="689">
        <v>119000</v>
      </c>
      <c r="F26121" s="689">
        <v>118500</v>
      </c>
      <c r="G26121" s="689">
        <v>118000</v>
      </c>
      <c r="H26121" s="688">
        <v>30</v>
      </c>
      <c r="I26121" s="689">
        <v>3570000</v>
      </c>
      <c r="J26121" s="690">
        <v>15000000</v>
      </c>
      <c r="K26121" s="689">
        <v>1770000000000</v>
      </c>
    </row>
    <row r="26122" spans="3:11" x14ac:dyDescent="0.25">
      <c r="C26122" s="687">
        <v>45992</v>
      </c>
      <c r="D26122" s="688" t="s">
        <v>317</v>
      </c>
      <c r="E26122" s="689">
        <v>119000</v>
      </c>
      <c r="F26122" s="689">
        <v>118500</v>
      </c>
      <c r="G26122" s="689">
        <v>118000</v>
      </c>
      <c r="H26122" s="688">
        <v>28</v>
      </c>
      <c r="I26122" s="689">
        <v>3332000</v>
      </c>
      <c r="J26122" s="690">
        <v>15000000</v>
      </c>
      <c r="K26122" s="689">
        <v>1770000000000</v>
      </c>
    </row>
    <row r="26123" spans="3:11" x14ac:dyDescent="0.25">
      <c r="C26123" s="687">
        <v>45992</v>
      </c>
      <c r="D26123" s="688" t="s">
        <v>312</v>
      </c>
      <c r="E26123" s="689">
        <v>24300</v>
      </c>
      <c r="F26123" s="689">
        <v>24300</v>
      </c>
      <c r="G26123" s="689">
        <v>24300</v>
      </c>
      <c r="H26123" s="688">
        <v>2</v>
      </c>
      <c r="I26123" s="689">
        <v>48600</v>
      </c>
      <c r="J26123" s="690">
        <v>20000000</v>
      </c>
      <c r="K26123" s="689">
        <v>486000000000</v>
      </c>
    </row>
    <row r="26124" spans="3:11" x14ac:dyDescent="0.25">
      <c r="C26124" s="687">
        <v>45992</v>
      </c>
      <c r="D26124" s="688" t="s">
        <v>312</v>
      </c>
      <c r="E26124" s="689">
        <v>24100</v>
      </c>
      <c r="F26124" s="689">
        <v>24300</v>
      </c>
      <c r="G26124" s="689">
        <v>24300</v>
      </c>
      <c r="H26124" s="688">
        <v>2</v>
      </c>
      <c r="I26124" s="689">
        <v>48200</v>
      </c>
      <c r="J26124" s="690">
        <v>20000000</v>
      </c>
      <c r="K26124" s="689">
        <v>486000000000</v>
      </c>
    </row>
    <row r="26125" spans="3:11" x14ac:dyDescent="0.25">
      <c r="C26125" s="687">
        <v>45992</v>
      </c>
      <c r="D26125" s="688" t="s">
        <v>312</v>
      </c>
      <c r="E26125" s="689">
        <v>24100</v>
      </c>
      <c r="F26125" s="689">
        <v>24300</v>
      </c>
      <c r="G26125" s="689">
        <v>24300</v>
      </c>
      <c r="H26125" s="688">
        <v>50</v>
      </c>
      <c r="I26125" s="689">
        <v>1205000</v>
      </c>
      <c r="J26125" s="690">
        <v>20000000</v>
      </c>
      <c r="K26125" s="689">
        <v>486000000000</v>
      </c>
    </row>
    <row r="26126" spans="3:11" x14ac:dyDescent="0.25">
      <c r="C26126" s="687">
        <v>45992</v>
      </c>
      <c r="D26126" s="688" t="s">
        <v>312</v>
      </c>
      <c r="E26126" s="689">
        <v>24000</v>
      </c>
      <c r="F26126" s="689">
        <v>24300</v>
      </c>
      <c r="G26126" s="689">
        <v>24300</v>
      </c>
      <c r="H26126" s="688">
        <v>48</v>
      </c>
      <c r="I26126" s="689">
        <v>1152000</v>
      </c>
      <c r="J26126" s="690">
        <v>20000000</v>
      </c>
      <c r="K26126" s="689">
        <v>486000000000</v>
      </c>
    </row>
    <row r="26127" spans="3:11" x14ac:dyDescent="0.25">
      <c r="C26127" s="687">
        <v>45992</v>
      </c>
      <c r="D26127" s="688" t="s">
        <v>1154</v>
      </c>
      <c r="E26127" s="689">
        <v>55000</v>
      </c>
      <c r="F26127" s="689">
        <v>55000</v>
      </c>
      <c r="G26127" s="689">
        <v>55000</v>
      </c>
      <c r="H26127" s="688">
        <v>1</v>
      </c>
      <c r="I26127" s="689">
        <v>55000</v>
      </c>
      <c r="J26127" s="690">
        <v>600000</v>
      </c>
      <c r="K26127" s="689">
        <v>33000000000</v>
      </c>
    </row>
    <row r="26128" spans="3:11" x14ac:dyDescent="0.25">
      <c r="C26128" s="687">
        <v>45992</v>
      </c>
      <c r="D26128" s="688" t="s">
        <v>1155</v>
      </c>
      <c r="E26128" s="689">
        <v>36000</v>
      </c>
      <c r="F26128" s="689">
        <v>36000</v>
      </c>
      <c r="G26128" s="689">
        <v>36000</v>
      </c>
      <c r="H26128" s="688">
        <v>1</v>
      </c>
      <c r="I26128" s="689">
        <v>36000</v>
      </c>
      <c r="J26128" s="690">
        <v>2400000</v>
      </c>
      <c r="K26128" s="689">
        <v>86400000000</v>
      </c>
    </row>
    <row r="26129" spans="3:11" x14ac:dyDescent="0.25">
      <c r="C26129" s="687">
        <v>45992</v>
      </c>
      <c r="D26129" s="688" t="s">
        <v>312</v>
      </c>
      <c r="E26129" s="689">
        <v>24300</v>
      </c>
      <c r="F26129" s="689">
        <v>24300</v>
      </c>
      <c r="G26129" s="689">
        <v>24300</v>
      </c>
      <c r="H26129" s="688">
        <v>1</v>
      </c>
      <c r="I26129" s="689">
        <v>24300</v>
      </c>
      <c r="J26129" s="690">
        <v>20000000</v>
      </c>
      <c r="K26129" s="689">
        <v>486000000000</v>
      </c>
    </row>
    <row r="26130" spans="3:11" x14ac:dyDescent="0.25">
      <c r="C26130" s="687">
        <v>45992</v>
      </c>
      <c r="D26130" s="688" t="s">
        <v>312</v>
      </c>
      <c r="E26130" s="689">
        <v>24300</v>
      </c>
      <c r="F26130" s="689">
        <v>24300</v>
      </c>
      <c r="G26130" s="689">
        <v>24300</v>
      </c>
      <c r="H26130" s="688">
        <v>14</v>
      </c>
      <c r="I26130" s="689">
        <v>340200</v>
      </c>
      <c r="J26130" s="690">
        <v>20000000</v>
      </c>
      <c r="K26130" s="689">
        <v>486000000000</v>
      </c>
    </row>
    <row r="26131" spans="3:11" x14ac:dyDescent="0.25">
      <c r="C26131" s="687">
        <v>45992</v>
      </c>
      <c r="D26131" s="688" t="s">
        <v>312</v>
      </c>
      <c r="E26131" s="689">
        <v>24300</v>
      </c>
      <c r="F26131" s="689">
        <v>24300</v>
      </c>
      <c r="G26131" s="689">
        <v>24300</v>
      </c>
      <c r="H26131" s="688">
        <v>6</v>
      </c>
      <c r="I26131" s="689">
        <v>145800</v>
      </c>
      <c r="J26131" s="690">
        <v>20000000</v>
      </c>
      <c r="K26131" s="689">
        <v>486000000000</v>
      </c>
    </row>
    <row r="26132" spans="3:11" x14ac:dyDescent="0.25">
      <c r="C26132" s="687">
        <v>45992</v>
      </c>
      <c r="D26132" s="688" t="s">
        <v>312</v>
      </c>
      <c r="E26132" s="689">
        <v>24300</v>
      </c>
      <c r="F26132" s="689">
        <v>24300</v>
      </c>
      <c r="G26132" s="689">
        <v>24300</v>
      </c>
      <c r="H26132" s="688">
        <v>15</v>
      </c>
      <c r="I26132" s="689">
        <v>364500</v>
      </c>
      <c r="J26132" s="690">
        <v>20000000</v>
      </c>
      <c r="K26132" s="689">
        <v>486000000000</v>
      </c>
    </row>
    <row r="26133" spans="3:11" x14ac:dyDescent="0.25">
      <c r="C26133" s="687">
        <v>45992</v>
      </c>
      <c r="D26133" s="688" t="s">
        <v>312</v>
      </c>
      <c r="E26133" s="689">
        <v>24300</v>
      </c>
      <c r="F26133" s="689">
        <v>24300</v>
      </c>
      <c r="G26133" s="689">
        <v>24300</v>
      </c>
      <c r="H26133" s="688">
        <v>10</v>
      </c>
      <c r="I26133" s="689">
        <v>243000</v>
      </c>
      <c r="J26133" s="690">
        <v>20000000</v>
      </c>
      <c r="K26133" s="689">
        <v>486000000000</v>
      </c>
    </row>
    <row r="26134" spans="3:11" x14ac:dyDescent="0.25">
      <c r="C26134" s="687">
        <v>45992</v>
      </c>
      <c r="D26134" s="688" t="s">
        <v>312</v>
      </c>
      <c r="E26134" s="689">
        <v>24300</v>
      </c>
      <c r="F26134" s="689">
        <v>24300</v>
      </c>
      <c r="G26134" s="689">
        <v>24300</v>
      </c>
      <c r="H26134" s="688">
        <v>1</v>
      </c>
      <c r="I26134" s="689">
        <v>24300</v>
      </c>
      <c r="J26134" s="690">
        <v>20000000</v>
      </c>
      <c r="K26134" s="689">
        <v>486000000000</v>
      </c>
    </row>
    <row r="26135" spans="3:11" x14ac:dyDescent="0.25">
      <c r="C26135" s="687">
        <v>45992</v>
      </c>
      <c r="D26135" s="688" t="s">
        <v>1155</v>
      </c>
      <c r="E26135" s="689">
        <v>36000</v>
      </c>
      <c r="F26135" s="689">
        <v>36000</v>
      </c>
      <c r="G26135" s="689">
        <v>36000</v>
      </c>
      <c r="H26135" s="688">
        <v>30</v>
      </c>
      <c r="I26135" s="689">
        <v>1080000</v>
      </c>
      <c r="J26135" s="690">
        <v>2400000</v>
      </c>
      <c r="K26135" s="689">
        <v>86400000000</v>
      </c>
    </row>
    <row r="26136" spans="3:11" x14ac:dyDescent="0.25">
      <c r="C26136" s="687">
        <v>45992</v>
      </c>
      <c r="D26136" s="688" t="s">
        <v>317</v>
      </c>
      <c r="E26136" s="689">
        <v>118500</v>
      </c>
      <c r="F26136" s="689">
        <v>118500</v>
      </c>
      <c r="G26136" s="689">
        <v>118000</v>
      </c>
      <c r="H26136" s="688">
        <v>5</v>
      </c>
      <c r="I26136" s="689">
        <v>592500</v>
      </c>
      <c r="J26136" s="690">
        <v>15000000</v>
      </c>
      <c r="K26136" s="689">
        <v>1770000000000</v>
      </c>
    </row>
    <row r="26137" spans="3:11" x14ac:dyDescent="0.25">
      <c r="C26137" s="687">
        <v>45992</v>
      </c>
      <c r="D26137" s="688" t="s">
        <v>312</v>
      </c>
      <c r="E26137" s="689">
        <v>24300</v>
      </c>
      <c r="F26137" s="689">
        <v>24300</v>
      </c>
      <c r="G26137" s="689">
        <v>24300</v>
      </c>
      <c r="H26137" s="688">
        <v>1</v>
      </c>
      <c r="I26137" s="689">
        <v>24300</v>
      </c>
      <c r="J26137" s="690">
        <v>20000000</v>
      </c>
      <c r="K26137" s="689">
        <v>486000000000</v>
      </c>
    </row>
    <row r="26138" spans="3:11" x14ac:dyDescent="0.25">
      <c r="C26138" s="687">
        <v>45992</v>
      </c>
      <c r="D26138" s="688" t="s">
        <v>312</v>
      </c>
      <c r="E26138" s="689">
        <v>24300</v>
      </c>
      <c r="F26138" s="689">
        <v>24300</v>
      </c>
      <c r="G26138" s="689">
        <v>24300</v>
      </c>
      <c r="H26138" s="688">
        <v>3</v>
      </c>
      <c r="I26138" s="689">
        <v>72900</v>
      </c>
      <c r="J26138" s="690">
        <v>20000000</v>
      </c>
      <c r="K26138" s="689">
        <v>486000000000</v>
      </c>
    </row>
    <row r="26139" spans="3:11" x14ac:dyDescent="0.25">
      <c r="C26139" s="687">
        <v>45992</v>
      </c>
      <c r="D26139" s="688" t="s">
        <v>310</v>
      </c>
      <c r="E26139" s="689">
        <v>100000</v>
      </c>
      <c r="F26139" s="689">
        <v>100000</v>
      </c>
      <c r="G26139" s="689">
        <v>99000</v>
      </c>
      <c r="H26139" s="688">
        <v>1</v>
      </c>
      <c r="I26139" s="689">
        <v>100000</v>
      </c>
      <c r="J26139" s="690">
        <v>19450000</v>
      </c>
      <c r="K26139" s="689">
        <v>1925550000000</v>
      </c>
    </row>
    <row r="26140" spans="3:11" x14ac:dyDescent="0.25">
      <c r="C26140" s="687">
        <v>45992</v>
      </c>
      <c r="D26140" s="688" t="s">
        <v>312</v>
      </c>
      <c r="E26140" s="689">
        <v>24300</v>
      </c>
      <c r="F26140" s="689">
        <v>24300</v>
      </c>
      <c r="G26140" s="689">
        <v>24300</v>
      </c>
      <c r="H26140" s="688">
        <v>40</v>
      </c>
      <c r="I26140" s="689">
        <v>972000</v>
      </c>
      <c r="J26140" s="690">
        <v>20000000</v>
      </c>
      <c r="K26140" s="689">
        <v>486000000000</v>
      </c>
    </row>
    <row r="26141" spans="3:11" x14ac:dyDescent="0.25">
      <c r="C26141" s="687">
        <v>45992</v>
      </c>
      <c r="D26141" s="688" t="s">
        <v>1155</v>
      </c>
      <c r="E26141" s="689">
        <v>36000</v>
      </c>
      <c r="F26141" s="689">
        <v>36000</v>
      </c>
      <c r="G26141" s="689">
        <v>36000</v>
      </c>
      <c r="H26141" s="688">
        <v>1</v>
      </c>
      <c r="I26141" s="689">
        <v>36000</v>
      </c>
      <c r="J26141" s="690">
        <v>2400000</v>
      </c>
      <c r="K26141" s="689">
        <v>86400000000</v>
      </c>
    </row>
    <row r="26142" spans="3:11" x14ac:dyDescent="0.25">
      <c r="C26142" s="687">
        <v>45992</v>
      </c>
      <c r="D26142" s="688" t="s">
        <v>310</v>
      </c>
      <c r="E26142" s="689">
        <v>100000</v>
      </c>
      <c r="F26142" s="689">
        <v>100000</v>
      </c>
      <c r="G26142" s="689">
        <v>99000</v>
      </c>
      <c r="H26142" s="688">
        <v>1</v>
      </c>
      <c r="I26142" s="689">
        <v>100000</v>
      </c>
      <c r="J26142" s="690">
        <v>19450000</v>
      </c>
      <c r="K26142" s="689">
        <v>1925550000000</v>
      </c>
    </row>
    <row r="26143" spans="3:11" x14ac:dyDescent="0.25">
      <c r="C26143" s="687">
        <v>45992</v>
      </c>
      <c r="D26143" s="688" t="s">
        <v>317</v>
      </c>
      <c r="E26143" s="689">
        <v>118000</v>
      </c>
      <c r="F26143" s="689">
        <v>118500</v>
      </c>
      <c r="G26143" s="689">
        <v>118000</v>
      </c>
      <c r="H26143" s="688">
        <v>5</v>
      </c>
      <c r="I26143" s="689">
        <v>590000</v>
      </c>
      <c r="J26143" s="690">
        <v>15000000</v>
      </c>
      <c r="K26143" s="689">
        <v>1770000000000</v>
      </c>
    </row>
    <row r="26144" spans="3:11" x14ac:dyDescent="0.25">
      <c r="C26144" s="687">
        <v>45992</v>
      </c>
      <c r="D26144" s="688" t="s">
        <v>310</v>
      </c>
      <c r="E26144" s="689">
        <v>99000</v>
      </c>
      <c r="F26144" s="689">
        <v>100000</v>
      </c>
      <c r="G26144" s="689">
        <v>99000</v>
      </c>
      <c r="H26144" s="688">
        <v>10</v>
      </c>
      <c r="I26144" s="689">
        <v>990000</v>
      </c>
      <c r="J26144" s="690">
        <v>19450000</v>
      </c>
      <c r="K26144" s="689">
        <v>1925550000000</v>
      </c>
    </row>
    <row r="26145" spans="3:11" x14ac:dyDescent="0.25">
      <c r="C26145" s="687">
        <v>45992</v>
      </c>
      <c r="D26145" s="688" t="s">
        <v>1154</v>
      </c>
      <c r="E26145" s="689">
        <v>55000</v>
      </c>
      <c r="F26145" s="689">
        <v>55000</v>
      </c>
      <c r="G26145" s="689">
        <v>55000</v>
      </c>
      <c r="H26145" s="688">
        <v>125</v>
      </c>
      <c r="I26145" s="689">
        <v>6875000</v>
      </c>
      <c r="J26145" s="690">
        <v>600000</v>
      </c>
      <c r="K26145" s="689">
        <v>33000000000</v>
      </c>
    </row>
    <row r="26146" spans="3:11" x14ac:dyDescent="0.25">
      <c r="C26146" s="687">
        <v>45992</v>
      </c>
      <c r="D26146" s="688" t="s">
        <v>317</v>
      </c>
      <c r="E26146" s="689">
        <v>118000</v>
      </c>
      <c r="F26146" s="689">
        <v>118500</v>
      </c>
      <c r="G26146" s="689">
        <v>118000</v>
      </c>
      <c r="H26146" s="688">
        <v>13</v>
      </c>
      <c r="I26146" s="689">
        <v>1534000</v>
      </c>
      <c r="J26146" s="690">
        <v>15000000</v>
      </c>
      <c r="K26146" s="689">
        <v>1770000000000</v>
      </c>
    </row>
    <row r="26147" spans="3:11" x14ac:dyDescent="0.25">
      <c r="C26147" s="687">
        <v>45992</v>
      </c>
      <c r="D26147" s="688" t="s">
        <v>317</v>
      </c>
      <c r="E26147" s="689">
        <v>118500</v>
      </c>
      <c r="F26147" s="689">
        <v>118500</v>
      </c>
      <c r="G26147" s="689">
        <v>118000</v>
      </c>
      <c r="H26147" s="688">
        <v>10</v>
      </c>
      <c r="I26147" s="689">
        <v>1185000</v>
      </c>
      <c r="J26147" s="690">
        <v>15000000</v>
      </c>
      <c r="K26147" s="689">
        <v>1770000000000</v>
      </c>
    </row>
    <row r="26148" spans="3:11" x14ac:dyDescent="0.25">
      <c r="C26148" s="687">
        <v>45992</v>
      </c>
      <c r="D26148" s="688" t="s">
        <v>1154</v>
      </c>
      <c r="E26148" s="689">
        <v>55000</v>
      </c>
      <c r="F26148" s="689">
        <v>55000</v>
      </c>
      <c r="G26148" s="689">
        <v>55000</v>
      </c>
      <c r="H26148" s="688">
        <v>7</v>
      </c>
      <c r="I26148" s="689">
        <v>385000</v>
      </c>
      <c r="J26148" s="690">
        <v>600000</v>
      </c>
      <c r="K26148" s="689">
        <v>33000000000</v>
      </c>
    </row>
    <row r="26149" spans="3:11" x14ac:dyDescent="0.25">
      <c r="C26149" s="687">
        <v>45992</v>
      </c>
      <c r="D26149" s="688" t="s">
        <v>1154</v>
      </c>
      <c r="E26149" s="689">
        <v>55000</v>
      </c>
      <c r="F26149" s="689">
        <v>55000</v>
      </c>
      <c r="G26149" s="689">
        <v>55000</v>
      </c>
      <c r="H26149" s="688">
        <v>15</v>
      </c>
      <c r="I26149" s="689">
        <v>825000</v>
      </c>
      <c r="J26149" s="690">
        <v>600000</v>
      </c>
      <c r="K26149" s="689">
        <v>33000000000</v>
      </c>
    </row>
    <row r="26150" spans="3:11" x14ac:dyDescent="0.25">
      <c r="C26150" s="687">
        <v>45992</v>
      </c>
      <c r="D26150" s="688" t="s">
        <v>1154</v>
      </c>
      <c r="E26150" s="689">
        <v>55000</v>
      </c>
      <c r="F26150" s="689">
        <v>55000</v>
      </c>
      <c r="G26150" s="689">
        <v>55000</v>
      </c>
      <c r="H26150" s="688">
        <v>1</v>
      </c>
      <c r="I26150" s="689">
        <v>55000</v>
      </c>
      <c r="J26150" s="690">
        <v>600000</v>
      </c>
      <c r="K26150" s="689">
        <v>33000000000</v>
      </c>
    </row>
    <row r="26151" spans="3:11" x14ac:dyDescent="0.25">
      <c r="C26151" s="687">
        <v>45992</v>
      </c>
      <c r="D26151" s="688" t="s">
        <v>1154</v>
      </c>
      <c r="E26151" s="689">
        <v>55000</v>
      </c>
      <c r="F26151" s="689">
        <v>55000</v>
      </c>
      <c r="G26151" s="689">
        <v>55000</v>
      </c>
      <c r="H26151" s="688">
        <v>1</v>
      </c>
      <c r="I26151" s="689">
        <v>55000</v>
      </c>
      <c r="J26151" s="690">
        <v>600000</v>
      </c>
      <c r="K26151" s="689">
        <v>33000000000</v>
      </c>
    </row>
    <row r="26152" spans="3:11" x14ac:dyDescent="0.25">
      <c r="C26152" s="687">
        <v>45992</v>
      </c>
      <c r="D26152" s="688" t="s">
        <v>317</v>
      </c>
      <c r="E26152" s="689">
        <v>118000</v>
      </c>
      <c r="F26152" s="689">
        <v>118500</v>
      </c>
      <c r="G26152" s="689">
        <v>118000</v>
      </c>
      <c r="H26152" s="688">
        <v>3</v>
      </c>
      <c r="I26152" s="689">
        <v>354000</v>
      </c>
      <c r="J26152" s="690">
        <v>15000000</v>
      </c>
      <c r="K26152" s="689">
        <v>1770000000000</v>
      </c>
    </row>
    <row r="26153" spans="3:11" x14ac:dyDescent="0.25">
      <c r="C26153" s="687">
        <v>45992</v>
      </c>
      <c r="D26153" s="688" t="s">
        <v>317</v>
      </c>
      <c r="E26153" s="689">
        <v>118000</v>
      </c>
      <c r="F26153" s="689">
        <v>118500</v>
      </c>
      <c r="G26153" s="689">
        <v>118000</v>
      </c>
      <c r="H26153" s="688">
        <v>10</v>
      </c>
      <c r="I26153" s="689">
        <v>1180000</v>
      </c>
      <c r="J26153" s="690">
        <v>15000000</v>
      </c>
      <c r="K26153" s="689">
        <v>1770000000000</v>
      </c>
    </row>
    <row r="26154" spans="3:11" x14ac:dyDescent="0.25">
      <c r="C26154" s="687">
        <v>45992</v>
      </c>
      <c r="D26154" s="688" t="s">
        <v>1155</v>
      </c>
      <c r="E26154" s="689">
        <v>36000</v>
      </c>
      <c r="F26154" s="689">
        <v>36000</v>
      </c>
      <c r="G26154" s="689">
        <v>36000</v>
      </c>
      <c r="H26154" s="688">
        <v>1</v>
      </c>
      <c r="I26154" s="689">
        <v>36000</v>
      </c>
      <c r="J26154" s="690">
        <v>2400000</v>
      </c>
      <c r="K26154" s="689">
        <v>86400000000</v>
      </c>
    </row>
    <row r="26155" spans="3:11" x14ac:dyDescent="0.25">
      <c r="C26155" s="687">
        <v>45992</v>
      </c>
      <c r="D26155" s="688" t="s">
        <v>317</v>
      </c>
      <c r="E26155" s="689">
        <v>118990</v>
      </c>
      <c r="F26155" s="689">
        <v>118500</v>
      </c>
      <c r="G26155" s="689">
        <v>118000</v>
      </c>
      <c r="H26155" s="688">
        <v>31</v>
      </c>
      <c r="I26155" s="689">
        <v>3688690</v>
      </c>
      <c r="J26155" s="690">
        <v>15000000</v>
      </c>
      <c r="K26155" s="689">
        <v>1770000000000</v>
      </c>
    </row>
    <row r="26156" spans="3:11" x14ac:dyDescent="0.25">
      <c r="C26156" s="687">
        <v>45992</v>
      </c>
      <c r="D26156" s="688" t="s">
        <v>317</v>
      </c>
      <c r="E26156" s="689">
        <v>118999</v>
      </c>
      <c r="F26156" s="689">
        <v>118500</v>
      </c>
      <c r="G26156" s="689">
        <v>118000</v>
      </c>
      <c r="H26156" s="688">
        <v>26</v>
      </c>
      <c r="I26156" s="689">
        <v>3093974</v>
      </c>
      <c r="J26156" s="690">
        <v>15000000</v>
      </c>
      <c r="K26156" s="689">
        <v>1770000000000</v>
      </c>
    </row>
    <row r="26157" spans="3:11" x14ac:dyDescent="0.25">
      <c r="C26157" s="687">
        <v>45992</v>
      </c>
      <c r="D26157" s="688" t="s">
        <v>317</v>
      </c>
      <c r="E26157" s="689">
        <v>119000</v>
      </c>
      <c r="F26157" s="689">
        <v>118500</v>
      </c>
      <c r="G26157" s="689">
        <v>118000</v>
      </c>
      <c r="H26157" s="688">
        <v>13</v>
      </c>
      <c r="I26157" s="689">
        <v>1547000</v>
      </c>
      <c r="J26157" s="690">
        <v>15000000</v>
      </c>
      <c r="K26157" s="689">
        <v>1770000000000</v>
      </c>
    </row>
    <row r="26158" spans="3:11" x14ac:dyDescent="0.25">
      <c r="C26158" s="687">
        <v>45992</v>
      </c>
      <c r="D26158" s="688" t="s">
        <v>317</v>
      </c>
      <c r="E26158" s="689">
        <v>119000</v>
      </c>
      <c r="F26158" s="689">
        <v>118500</v>
      </c>
      <c r="G26158" s="689">
        <v>118000</v>
      </c>
      <c r="H26158" s="688">
        <v>10</v>
      </c>
      <c r="I26158" s="689">
        <v>1190000</v>
      </c>
      <c r="J26158" s="690">
        <v>15000000</v>
      </c>
      <c r="K26158" s="689">
        <v>1770000000000</v>
      </c>
    </row>
    <row r="26159" spans="3:11" x14ac:dyDescent="0.25">
      <c r="C26159" s="687">
        <v>45992</v>
      </c>
      <c r="D26159" s="688" t="s">
        <v>317</v>
      </c>
      <c r="E26159" s="689">
        <v>119000</v>
      </c>
      <c r="F26159" s="689">
        <v>118500</v>
      </c>
      <c r="G26159" s="689">
        <v>118000</v>
      </c>
      <c r="H26159" s="688">
        <v>87</v>
      </c>
      <c r="I26159" s="689">
        <v>10353000</v>
      </c>
      <c r="J26159" s="690">
        <v>15000000</v>
      </c>
      <c r="K26159" s="689">
        <v>1770000000000</v>
      </c>
    </row>
    <row r="26160" spans="3:11" x14ac:dyDescent="0.25">
      <c r="C26160" s="687">
        <v>45992</v>
      </c>
      <c r="D26160" s="688" t="s">
        <v>317</v>
      </c>
      <c r="E26160" s="689">
        <v>119000</v>
      </c>
      <c r="F26160" s="689">
        <v>118500</v>
      </c>
      <c r="G26160" s="689">
        <v>118000</v>
      </c>
      <c r="H26160" s="688">
        <v>10</v>
      </c>
      <c r="I26160" s="689">
        <v>1190000</v>
      </c>
      <c r="J26160" s="690">
        <v>15000000</v>
      </c>
      <c r="K26160" s="689">
        <v>1770000000000</v>
      </c>
    </row>
    <row r="26161" spans="3:11" x14ac:dyDescent="0.25">
      <c r="C26161" s="687">
        <v>45992</v>
      </c>
      <c r="D26161" s="688" t="s">
        <v>317</v>
      </c>
      <c r="E26161" s="689">
        <v>119000</v>
      </c>
      <c r="F26161" s="689">
        <v>118500</v>
      </c>
      <c r="G26161" s="689">
        <v>118000</v>
      </c>
      <c r="H26161" s="688">
        <v>20</v>
      </c>
      <c r="I26161" s="689">
        <v>2380000</v>
      </c>
      <c r="J26161" s="690">
        <v>15000000</v>
      </c>
      <c r="K26161" s="689">
        <v>1770000000000</v>
      </c>
    </row>
    <row r="26162" spans="3:11" x14ac:dyDescent="0.25">
      <c r="C26162" s="687">
        <v>45992</v>
      </c>
      <c r="D26162" s="688" t="s">
        <v>317</v>
      </c>
      <c r="E26162" s="689">
        <v>119000</v>
      </c>
      <c r="F26162" s="689">
        <v>118500</v>
      </c>
      <c r="G26162" s="689">
        <v>118000</v>
      </c>
      <c r="H26162" s="688">
        <v>8</v>
      </c>
      <c r="I26162" s="689">
        <v>952000</v>
      </c>
      <c r="J26162" s="690">
        <v>15000000</v>
      </c>
      <c r="K26162" s="689">
        <v>1770000000000</v>
      </c>
    </row>
    <row r="26163" spans="3:11" x14ac:dyDescent="0.25">
      <c r="C26163" s="687">
        <v>45992</v>
      </c>
      <c r="D26163" s="688" t="s">
        <v>317</v>
      </c>
      <c r="E26163" s="689">
        <v>119000</v>
      </c>
      <c r="F26163" s="689">
        <v>118500</v>
      </c>
      <c r="G26163" s="689">
        <v>118000</v>
      </c>
      <c r="H26163" s="688">
        <v>10</v>
      </c>
      <c r="I26163" s="689">
        <v>1190000</v>
      </c>
      <c r="J26163" s="690">
        <v>15000000</v>
      </c>
      <c r="K26163" s="689">
        <v>1770000000000</v>
      </c>
    </row>
    <row r="26164" spans="3:11" x14ac:dyDescent="0.25">
      <c r="C26164" s="687">
        <v>45992</v>
      </c>
      <c r="D26164" s="688" t="s">
        <v>317</v>
      </c>
      <c r="E26164" s="689">
        <v>119000</v>
      </c>
      <c r="F26164" s="689">
        <v>118500</v>
      </c>
      <c r="G26164" s="689">
        <v>118000</v>
      </c>
      <c r="H26164" s="688">
        <v>5</v>
      </c>
      <c r="I26164" s="689">
        <v>595000</v>
      </c>
      <c r="J26164" s="690">
        <v>15000000</v>
      </c>
      <c r="K26164" s="689">
        <v>1770000000000</v>
      </c>
    </row>
    <row r="26165" spans="3:11" x14ac:dyDescent="0.25">
      <c r="C26165" s="687">
        <v>45992</v>
      </c>
      <c r="D26165" s="688" t="s">
        <v>317</v>
      </c>
      <c r="E26165" s="689">
        <v>119000</v>
      </c>
      <c r="F26165" s="689">
        <v>118500</v>
      </c>
      <c r="G26165" s="689">
        <v>118000</v>
      </c>
      <c r="H26165" s="688">
        <v>3</v>
      </c>
      <c r="I26165" s="689">
        <v>357000</v>
      </c>
      <c r="J26165" s="690">
        <v>15000000</v>
      </c>
      <c r="K26165" s="689">
        <v>1770000000000</v>
      </c>
    </row>
    <row r="26166" spans="3:11" x14ac:dyDescent="0.25">
      <c r="C26166" s="687">
        <v>45992</v>
      </c>
      <c r="D26166" s="688" t="s">
        <v>317</v>
      </c>
      <c r="E26166" s="689">
        <v>119000</v>
      </c>
      <c r="F26166" s="689">
        <v>118500</v>
      </c>
      <c r="G26166" s="689">
        <v>118000</v>
      </c>
      <c r="H26166" s="688">
        <v>40</v>
      </c>
      <c r="I26166" s="689">
        <v>4760000</v>
      </c>
      <c r="J26166" s="690">
        <v>15000000</v>
      </c>
      <c r="K26166" s="689">
        <v>1770000000000</v>
      </c>
    </row>
    <row r="26167" spans="3:11" x14ac:dyDescent="0.25">
      <c r="C26167" s="687">
        <v>45992</v>
      </c>
      <c r="D26167" s="688" t="s">
        <v>317</v>
      </c>
      <c r="E26167" s="689">
        <v>119000</v>
      </c>
      <c r="F26167" s="689">
        <v>118500</v>
      </c>
      <c r="G26167" s="689">
        <v>118000</v>
      </c>
      <c r="H26167" s="688">
        <v>40</v>
      </c>
      <c r="I26167" s="689">
        <v>4760000</v>
      </c>
      <c r="J26167" s="690">
        <v>15000000</v>
      </c>
      <c r="K26167" s="689">
        <v>1770000000000</v>
      </c>
    </row>
    <row r="26168" spans="3:11" x14ac:dyDescent="0.25">
      <c r="C26168" s="687">
        <v>45992</v>
      </c>
      <c r="D26168" s="688" t="s">
        <v>317</v>
      </c>
      <c r="E26168" s="689">
        <v>119000</v>
      </c>
      <c r="F26168" s="689">
        <v>118500</v>
      </c>
      <c r="G26168" s="689">
        <v>118000</v>
      </c>
      <c r="H26168" s="688">
        <v>1</v>
      </c>
      <c r="I26168" s="689">
        <v>119000</v>
      </c>
      <c r="J26168" s="690">
        <v>15000000</v>
      </c>
      <c r="K26168" s="689">
        <v>1770000000000</v>
      </c>
    </row>
    <row r="26169" spans="3:11" x14ac:dyDescent="0.25">
      <c r="C26169" s="687">
        <v>45992</v>
      </c>
      <c r="D26169" s="688" t="s">
        <v>317</v>
      </c>
      <c r="E26169" s="689">
        <v>119000</v>
      </c>
      <c r="F26169" s="689">
        <v>118500</v>
      </c>
      <c r="G26169" s="689">
        <v>118000</v>
      </c>
      <c r="H26169" s="688">
        <v>55</v>
      </c>
      <c r="I26169" s="689">
        <v>6545000</v>
      </c>
      <c r="J26169" s="690">
        <v>15000000</v>
      </c>
      <c r="K26169" s="689">
        <v>1770000000000</v>
      </c>
    </row>
    <row r="26170" spans="3:11" x14ac:dyDescent="0.25">
      <c r="C26170" s="687">
        <v>45992</v>
      </c>
      <c r="D26170" s="688" t="s">
        <v>312</v>
      </c>
      <c r="E26170" s="689">
        <v>24300</v>
      </c>
      <c r="F26170" s="689">
        <v>24300</v>
      </c>
      <c r="G26170" s="689">
        <v>24300</v>
      </c>
      <c r="H26170" s="688">
        <v>43</v>
      </c>
      <c r="I26170" s="689">
        <v>1044900</v>
      </c>
      <c r="J26170" s="690">
        <v>20000000</v>
      </c>
      <c r="K26170" s="689">
        <v>486000000000</v>
      </c>
    </row>
    <row r="26171" spans="3:11" x14ac:dyDescent="0.25">
      <c r="C26171" s="687">
        <v>45992</v>
      </c>
      <c r="D26171" s="688" t="s">
        <v>312</v>
      </c>
      <c r="E26171" s="689">
        <v>24300</v>
      </c>
      <c r="F26171" s="689">
        <v>24300</v>
      </c>
      <c r="G26171" s="689">
        <v>24300</v>
      </c>
      <c r="H26171" s="688">
        <v>15</v>
      </c>
      <c r="I26171" s="689">
        <v>364500</v>
      </c>
      <c r="J26171" s="690">
        <v>20000000</v>
      </c>
      <c r="K26171" s="689">
        <v>486000000000</v>
      </c>
    </row>
    <row r="26172" spans="3:11" x14ac:dyDescent="0.25">
      <c r="C26172" s="687">
        <v>45992</v>
      </c>
      <c r="D26172" s="688" t="s">
        <v>312</v>
      </c>
      <c r="E26172" s="689">
        <v>24300</v>
      </c>
      <c r="F26172" s="689">
        <v>24300</v>
      </c>
      <c r="G26172" s="689">
        <v>24300</v>
      </c>
      <c r="H26172" s="688">
        <v>7</v>
      </c>
      <c r="I26172" s="689">
        <v>170100</v>
      </c>
      <c r="J26172" s="690">
        <v>20000000</v>
      </c>
      <c r="K26172" s="689">
        <v>486000000000</v>
      </c>
    </row>
    <row r="26173" spans="3:11" x14ac:dyDescent="0.25">
      <c r="C26173" s="687">
        <v>45992</v>
      </c>
      <c r="D26173" s="688" t="s">
        <v>1154</v>
      </c>
      <c r="E26173" s="689">
        <v>55000</v>
      </c>
      <c r="F26173" s="689">
        <v>55000</v>
      </c>
      <c r="G26173" s="689">
        <v>55000</v>
      </c>
      <c r="H26173" s="688">
        <v>5</v>
      </c>
      <c r="I26173" s="689">
        <v>275000</v>
      </c>
      <c r="J26173" s="690">
        <v>600000</v>
      </c>
      <c r="K26173" s="689">
        <v>33000000000</v>
      </c>
    </row>
    <row r="26174" spans="3:11" x14ac:dyDescent="0.25">
      <c r="C26174" s="687">
        <v>45992</v>
      </c>
      <c r="D26174" s="688" t="s">
        <v>317</v>
      </c>
      <c r="E26174" s="689">
        <v>118500</v>
      </c>
      <c r="F26174" s="689">
        <v>118500</v>
      </c>
      <c r="G26174" s="689">
        <v>118000</v>
      </c>
      <c r="H26174" s="688">
        <v>30</v>
      </c>
      <c r="I26174" s="689">
        <v>3555000</v>
      </c>
      <c r="J26174" s="690">
        <v>15000000</v>
      </c>
      <c r="K26174" s="689">
        <v>1770000000000</v>
      </c>
    </row>
    <row r="26175" spans="3:11" x14ac:dyDescent="0.25">
      <c r="C26175" s="687">
        <v>45992</v>
      </c>
      <c r="D26175" s="688" t="s">
        <v>317</v>
      </c>
      <c r="E26175" s="689">
        <v>119000</v>
      </c>
      <c r="F26175" s="689">
        <v>118500</v>
      </c>
      <c r="G26175" s="689">
        <v>118000</v>
      </c>
      <c r="H26175" s="688">
        <v>1</v>
      </c>
      <c r="I26175" s="689">
        <v>119000</v>
      </c>
      <c r="J26175" s="690">
        <v>15000000</v>
      </c>
      <c r="K26175" s="689">
        <v>1770000000000</v>
      </c>
    </row>
    <row r="26176" spans="3:11" x14ac:dyDescent="0.25">
      <c r="C26176" s="687">
        <v>45992</v>
      </c>
      <c r="D26176" s="688" t="s">
        <v>317</v>
      </c>
      <c r="E26176" s="689">
        <v>119000</v>
      </c>
      <c r="F26176" s="689">
        <v>118500</v>
      </c>
      <c r="G26176" s="689">
        <v>118000</v>
      </c>
      <c r="H26176" s="688">
        <v>20</v>
      </c>
      <c r="I26176" s="689">
        <v>2380000</v>
      </c>
      <c r="J26176" s="690">
        <v>15000000</v>
      </c>
      <c r="K26176" s="689">
        <v>1770000000000</v>
      </c>
    </row>
    <row r="26177" spans="3:11" x14ac:dyDescent="0.25">
      <c r="C26177" s="687">
        <v>45992</v>
      </c>
      <c r="D26177" s="688" t="s">
        <v>312</v>
      </c>
      <c r="E26177" s="689">
        <v>24300</v>
      </c>
      <c r="F26177" s="689">
        <v>24300</v>
      </c>
      <c r="G26177" s="689">
        <v>24300</v>
      </c>
      <c r="H26177" s="688">
        <v>1</v>
      </c>
      <c r="I26177" s="689">
        <v>24300</v>
      </c>
      <c r="J26177" s="690">
        <v>20000000</v>
      </c>
      <c r="K26177" s="689">
        <v>486000000000</v>
      </c>
    </row>
    <row r="26178" spans="3:11" x14ac:dyDescent="0.25">
      <c r="C26178" s="687">
        <v>45992</v>
      </c>
      <c r="D26178" s="688" t="s">
        <v>317</v>
      </c>
      <c r="E26178" s="689">
        <v>118000</v>
      </c>
      <c r="F26178" s="689">
        <v>118500</v>
      </c>
      <c r="G26178" s="689">
        <v>118000</v>
      </c>
      <c r="H26178" s="688">
        <v>20</v>
      </c>
      <c r="I26178" s="689">
        <v>2360000</v>
      </c>
      <c r="J26178" s="690">
        <v>15000000</v>
      </c>
      <c r="K26178" s="689">
        <v>1770000000000</v>
      </c>
    </row>
    <row r="26179" spans="3:11" x14ac:dyDescent="0.25">
      <c r="C26179" s="687">
        <v>45993</v>
      </c>
      <c r="D26179" s="688" t="s">
        <v>310</v>
      </c>
      <c r="E26179" s="689">
        <v>100000</v>
      </c>
      <c r="F26179" s="689">
        <v>99000</v>
      </c>
      <c r="G26179" s="689">
        <v>100000</v>
      </c>
      <c r="H26179" s="688">
        <v>1</v>
      </c>
      <c r="I26179" s="689">
        <v>100000</v>
      </c>
      <c r="J26179" s="690">
        <v>19450000</v>
      </c>
      <c r="K26179" s="689">
        <v>1945000000000</v>
      </c>
    </row>
    <row r="26180" spans="3:11" x14ac:dyDescent="0.25">
      <c r="C26180" s="687">
        <v>45993</v>
      </c>
      <c r="D26180" s="688" t="s">
        <v>310</v>
      </c>
      <c r="E26180" s="689">
        <v>100000</v>
      </c>
      <c r="F26180" s="689">
        <v>99000</v>
      </c>
      <c r="G26180" s="689">
        <v>100000</v>
      </c>
      <c r="H26180" s="688">
        <v>10</v>
      </c>
      <c r="I26180" s="689">
        <v>1000000</v>
      </c>
      <c r="J26180" s="690">
        <v>19450000</v>
      </c>
      <c r="K26180" s="689">
        <v>1945000000000</v>
      </c>
    </row>
    <row r="26181" spans="3:11" x14ac:dyDescent="0.25">
      <c r="C26181" s="687">
        <v>45993</v>
      </c>
      <c r="D26181" s="688" t="s">
        <v>310</v>
      </c>
      <c r="E26181" s="689">
        <v>100000</v>
      </c>
      <c r="F26181" s="689">
        <v>99000</v>
      </c>
      <c r="G26181" s="689">
        <v>100000</v>
      </c>
      <c r="H26181" s="688">
        <v>5</v>
      </c>
      <c r="I26181" s="689">
        <v>500000</v>
      </c>
      <c r="J26181" s="690">
        <v>19450000</v>
      </c>
      <c r="K26181" s="689">
        <v>1945000000000</v>
      </c>
    </row>
    <row r="26182" spans="3:11" x14ac:dyDescent="0.25">
      <c r="C26182" s="687">
        <v>45993</v>
      </c>
      <c r="D26182" s="688" t="s">
        <v>312</v>
      </c>
      <c r="E26182" s="689">
        <v>24300</v>
      </c>
      <c r="F26182" s="689">
        <v>24300</v>
      </c>
      <c r="G26182" s="689">
        <v>24300</v>
      </c>
      <c r="H26182" s="688">
        <v>2</v>
      </c>
      <c r="I26182" s="689">
        <v>48600</v>
      </c>
      <c r="J26182" s="690">
        <v>20000000</v>
      </c>
      <c r="K26182" s="689">
        <v>486000000000</v>
      </c>
    </row>
    <row r="26183" spans="3:11" x14ac:dyDescent="0.25">
      <c r="C26183" s="687">
        <v>45993</v>
      </c>
      <c r="D26183" s="688" t="s">
        <v>312</v>
      </c>
      <c r="E26183" s="689">
        <v>24300</v>
      </c>
      <c r="F26183" s="689">
        <v>24300</v>
      </c>
      <c r="G26183" s="689">
        <v>24300</v>
      </c>
      <c r="H26183" s="688">
        <v>1</v>
      </c>
      <c r="I26183" s="689">
        <v>24300</v>
      </c>
      <c r="J26183" s="690">
        <v>20000000</v>
      </c>
      <c r="K26183" s="689">
        <v>486000000000</v>
      </c>
    </row>
    <row r="26184" spans="3:11" x14ac:dyDescent="0.25">
      <c r="C26184" s="687">
        <v>45993</v>
      </c>
      <c r="D26184" s="688" t="s">
        <v>312</v>
      </c>
      <c r="E26184" s="689">
        <v>24300</v>
      </c>
      <c r="F26184" s="689">
        <v>24300</v>
      </c>
      <c r="G26184" s="689">
        <v>24300</v>
      </c>
      <c r="H26184" s="688">
        <v>2</v>
      </c>
      <c r="I26184" s="689">
        <v>48600</v>
      </c>
      <c r="J26184" s="690">
        <v>20000000</v>
      </c>
      <c r="K26184" s="689">
        <v>486000000000</v>
      </c>
    </row>
    <row r="26185" spans="3:11" x14ac:dyDescent="0.25">
      <c r="C26185" s="687">
        <v>45993</v>
      </c>
      <c r="D26185" s="688" t="s">
        <v>312</v>
      </c>
      <c r="E26185" s="689">
        <v>24300</v>
      </c>
      <c r="F26185" s="689">
        <v>24300</v>
      </c>
      <c r="G26185" s="689">
        <v>24300</v>
      </c>
      <c r="H26185" s="688">
        <v>10</v>
      </c>
      <c r="I26185" s="689">
        <v>243000</v>
      </c>
      <c r="J26185" s="690">
        <v>20000000</v>
      </c>
      <c r="K26185" s="689">
        <v>486000000000</v>
      </c>
    </row>
    <row r="26186" spans="3:11" x14ac:dyDescent="0.25">
      <c r="C26186" s="687">
        <v>45993</v>
      </c>
      <c r="D26186" s="688" t="s">
        <v>312</v>
      </c>
      <c r="E26186" s="689">
        <v>24300</v>
      </c>
      <c r="F26186" s="689">
        <v>24300</v>
      </c>
      <c r="G26186" s="689">
        <v>24300</v>
      </c>
      <c r="H26186" s="688">
        <v>1</v>
      </c>
      <c r="I26186" s="689">
        <v>24300</v>
      </c>
      <c r="J26186" s="690">
        <v>20000000</v>
      </c>
      <c r="K26186" s="689">
        <v>486000000000</v>
      </c>
    </row>
    <row r="26187" spans="3:11" x14ac:dyDescent="0.25">
      <c r="C26187" s="687">
        <v>45993</v>
      </c>
      <c r="D26187" s="688" t="s">
        <v>312</v>
      </c>
      <c r="E26187" s="689">
        <v>24300</v>
      </c>
      <c r="F26187" s="689">
        <v>24300</v>
      </c>
      <c r="G26187" s="689">
        <v>24300</v>
      </c>
      <c r="H26187" s="688">
        <v>1</v>
      </c>
      <c r="I26187" s="689">
        <v>24300</v>
      </c>
      <c r="J26187" s="690">
        <v>20000000</v>
      </c>
      <c r="K26187" s="689">
        <v>486000000000</v>
      </c>
    </row>
    <row r="26188" spans="3:11" x14ac:dyDescent="0.25">
      <c r="C26188" s="687">
        <v>45993</v>
      </c>
      <c r="D26188" s="688" t="s">
        <v>312</v>
      </c>
      <c r="E26188" s="689">
        <v>24300</v>
      </c>
      <c r="F26188" s="689">
        <v>24300</v>
      </c>
      <c r="G26188" s="689">
        <v>24300</v>
      </c>
      <c r="H26188" s="688">
        <v>4</v>
      </c>
      <c r="I26188" s="689">
        <v>97200</v>
      </c>
      <c r="J26188" s="690">
        <v>20000000</v>
      </c>
      <c r="K26188" s="689">
        <v>486000000000</v>
      </c>
    </row>
    <row r="26189" spans="3:11" x14ac:dyDescent="0.25">
      <c r="C26189" s="687">
        <v>45993</v>
      </c>
      <c r="D26189" s="688" t="s">
        <v>312</v>
      </c>
      <c r="E26189" s="689">
        <v>24300</v>
      </c>
      <c r="F26189" s="689">
        <v>24300</v>
      </c>
      <c r="G26189" s="689">
        <v>24300</v>
      </c>
      <c r="H26189" s="688">
        <v>1</v>
      </c>
      <c r="I26189" s="689">
        <v>24300</v>
      </c>
      <c r="J26189" s="690">
        <v>20000000</v>
      </c>
      <c r="K26189" s="689">
        <v>486000000000</v>
      </c>
    </row>
    <row r="26190" spans="3:11" x14ac:dyDescent="0.25">
      <c r="C26190" s="687">
        <v>45993</v>
      </c>
      <c r="D26190" s="688" t="s">
        <v>1155</v>
      </c>
      <c r="E26190" s="689">
        <v>36000</v>
      </c>
      <c r="F26190" s="689">
        <v>36000</v>
      </c>
      <c r="G26190" s="689">
        <v>39899</v>
      </c>
      <c r="H26190" s="688">
        <v>3</v>
      </c>
      <c r="I26190" s="689">
        <v>108000</v>
      </c>
      <c r="J26190" s="690">
        <v>2400000</v>
      </c>
      <c r="K26190" s="689">
        <v>95757600000</v>
      </c>
    </row>
    <row r="26191" spans="3:11" x14ac:dyDescent="0.25">
      <c r="C26191" s="687">
        <v>45993</v>
      </c>
      <c r="D26191" s="688" t="s">
        <v>1155</v>
      </c>
      <c r="E26191" s="689">
        <v>36000</v>
      </c>
      <c r="F26191" s="689">
        <v>36000</v>
      </c>
      <c r="G26191" s="689">
        <v>39899</v>
      </c>
      <c r="H26191" s="688">
        <v>3</v>
      </c>
      <c r="I26191" s="689">
        <v>108000</v>
      </c>
      <c r="J26191" s="690">
        <v>2400000</v>
      </c>
      <c r="K26191" s="689">
        <v>95757600000</v>
      </c>
    </row>
    <row r="26192" spans="3:11" x14ac:dyDescent="0.25">
      <c r="C26192" s="687">
        <v>45993</v>
      </c>
      <c r="D26192" s="688" t="s">
        <v>317</v>
      </c>
      <c r="E26192" s="689">
        <v>118000</v>
      </c>
      <c r="F26192" s="689">
        <v>118000</v>
      </c>
      <c r="G26192" s="689">
        <v>117055</v>
      </c>
      <c r="H26192" s="688">
        <v>5</v>
      </c>
      <c r="I26192" s="689">
        <v>590000</v>
      </c>
      <c r="J26192" s="690">
        <v>15000000</v>
      </c>
      <c r="K26192" s="689">
        <v>1755825000000</v>
      </c>
    </row>
    <row r="26193" spans="3:11" x14ac:dyDescent="0.25">
      <c r="C26193" s="687">
        <v>45993</v>
      </c>
      <c r="D26193" s="688" t="s">
        <v>317</v>
      </c>
      <c r="E26193" s="689">
        <v>118000</v>
      </c>
      <c r="F26193" s="689">
        <v>118000</v>
      </c>
      <c r="G26193" s="689">
        <v>117055</v>
      </c>
      <c r="H26193" s="688">
        <v>2</v>
      </c>
      <c r="I26193" s="689">
        <v>236000</v>
      </c>
      <c r="J26193" s="690">
        <v>15000000</v>
      </c>
      <c r="K26193" s="689">
        <v>1755825000000</v>
      </c>
    </row>
    <row r="26194" spans="3:11" x14ac:dyDescent="0.25">
      <c r="C26194" s="687">
        <v>45993</v>
      </c>
      <c r="D26194" s="688" t="s">
        <v>317</v>
      </c>
      <c r="E26194" s="689">
        <v>118000</v>
      </c>
      <c r="F26194" s="689">
        <v>118000</v>
      </c>
      <c r="G26194" s="689">
        <v>117055</v>
      </c>
      <c r="H26194" s="688">
        <v>5</v>
      </c>
      <c r="I26194" s="689">
        <v>590000</v>
      </c>
      <c r="J26194" s="690">
        <v>15000000</v>
      </c>
      <c r="K26194" s="689">
        <v>1755825000000</v>
      </c>
    </row>
    <row r="26195" spans="3:11" x14ac:dyDescent="0.25">
      <c r="C26195" s="687">
        <v>45993</v>
      </c>
      <c r="D26195" s="688" t="s">
        <v>317</v>
      </c>
      <c r="E26195" s="689">
        <v>118000</v>
      </c>
      <c r="F26195" s="689">
        <v>118000</v>
      </c>
      <c r="G26195" s="689">
        <v>117055</v>
      </c>
      <c r="H26195" s="688">
        <v>8</v>
      </c>
      <c r="I26195" s="689">
        <v>944000</v>
      </c>
      <c r="J26195" s="690">
        <v>15000000</v>
      </c>
      <c r="K26195" s="689">
        <v>1755825000000</v>
      </c>
    </row>
    <row r="26196" spans="3:11" x14ac:dyDescent="0.25">
      <c r="C26196" s="687">
        <v>45993</v>
      </c>
      <c r="D26196" s="688" t="s">
        <v>317</v>
      </c>
      <c r="E26196" s="689">
        <v>118000</v>
      </c>
      <c r="F26196" s="689">
        <v>118000</v>
      </c>
      <c r="G26196" s="689">
        <v>117055</v>
      </c>
      <c r="H26196" s="688">
        <v>16</v>
      </c>
      <c r="I26196" s="689">
        <v>1888000</v>
      </c>
      <c r="J26196" s="690">
        <v>15000000</v>
      </c>
      <c r="K26196" s="689">
        <v>1755825000000</v>
      </c>
    </row>
    <row r="26197" spans="3:11" x14ac:dyDescent="0.25">
      <c r="C26197" s="687">
        <v>45993</v>
      </c>
      <c r="D26197" s="688" t="s">
        <v>317</v>
      </c>
      <c r="E26197" s="689">
        <v>118000</v>
      </c>
      <c r="F26197" s="689">
        <v>118000</v>
      </c>
      <c r="G26197" s="689">
        <v>117055</v>
      </c>
      <c r="H26197" s="688">
        <v>2</v>
      </c>
      <c r="I26197" s="689">
        <v>236000</v>
      </c>
      <c r="J26197" s="690">
        <v>15000000</v>
      </c>
      <c r="K26197" s="689">
        <v>1755825000000</v>
      </c>
    </row>
    <row r="26198" spans="3:11" x14ac:dyDescent="0.25">
      <c r="C26198" s="687">
        <v>45993</v>
      </c>
      <c r="D26198" s="688" t="s">
        <v>317</v>
      </c>
      <c r="E26198" s="689">
        <v>118000</v>
      </c>
      <c r="F26198" s="689">
        <v>118000</v>
      </c>
      <c r="G26198" s="689">
        <v>117055</v>
      </c>
      <c r="H26198" s="688">
        <v>28</v>
      </c>
      <c r="I26198" s="689">
        <v>3304000</v>
      </c>
      <c r="J26198" s="690">
        <v>15000000</v>
      </c>
      <c r="K26198" s="689">
        <v>1755825000000</v>
      </c>
    </row>
    <row r="26199" spans="3:11" x14ac:dyDescent="0.25">
      <c r="C26199" s="687">
        <v>45993</v>
      </c>
      <c r="D26199" s="688" t="s">
        <v>317</v>
      </c>
      <c r="E26199" s="689">
        <v>118000</v>
      </c>
      <c r="F26199" s="689">
        <v>118000</v>
      </c>
      <c r="G26199" s="689">
        <v>117055</v>
      </c>
      <c r="H26199" s="688">
        <v>10</v>
      </c>
      <c r="I26199" s="689">
        <v>1180000</v>
      </c>
      <c r="J26199" s="690">
        <v>15000000</v>
      </c>
      <c r="K26199" s="689">
        <v>1755825000000</v>
      </c>
    </row>
    <row r="26200" spans="3:11" x14ac:dyDescent="0.25">
      <c r="C26200" s="687">
        <v>45993</v>
      </c>
      <c r="D26200" s="688" t="s">
        <v>317</v>
      </c>
      <c r="E26200" s="689">
        <v>118000</v>
      </c>
      <c r="F26200" s="689">
        <v>118000</v>
      </c>
      <c r="G26200" s="689">
        <v>117055</v>
      </c>
      <c r="H26200" s="688">
        <v>85</v>
      </c>
      <c r="I26200" s="689">
        <v>10030000</v>
      </c>
      <c r="J26200" s="690">
        <v>15000000</v>
      </c>
      <c r="K26200" s="689">
        <v>1755825000000</v>
      </c>
    </row>
    <row r="26201" spans="3:11" x14ac:dyDescent="0.25">
      <c r="C26201" s="687">
        <v>45993</v>
      </c>
      <c r="D26201" s="688" t="s">
        <v>1154</v>
      </c>
      <c r="E26201" s="689">
        <v>55000</v>
      </c>
      <c r="F26201" s="689">
        <v>55000</v>
      </c>
      <c r="G26201" s="689">
        <v>56777</v>
      </c>
      <c r="H26201" s="688">
        <v>6</v>
      </c>
      <c r="I26201" s="689">
        <v>330000</v>
      </c>
      <c r="J26201" s="690">
        <v>600000</v>
      </c>
      <c r="K26201" s="689">
        <v>34066200000</v>
      </c>
    </row>
    <row r="26202" spans="3:11" x14ac:dyDescent="0.25">
      <c r="C26202" s="687">
        <v>45993</v>
      </c>
      <c r="D26202" s="688" t="s">
        <v>1154</v>
      </c>
      <c r="E26202" s="689">
        <v>55000</v>
      </c>
      <c r="F26202" s="689">
        <v>55000</v>
      </c>
      <c r="G26202" s="689">
        <v>56777</v>
      </c>
      <c r="H26202" s="688">
        <v>15</v>
      </c>
      <c r="I26202" s="689">
        <v>825000</v>
      </c>
      <c r="J26202" s="690">
        <v>600000</v>
      </c>
      <c r="K26202" s="689">
        <v>34066200000</v>
      </c>
    </row>
    <row r="26203" spans="3:11" x14ac:dyDescent="0.25">
      <c r="C26203" s="687">
        <v>45993</v>
      </c>
      <c r="D26203" s="688" t="s">
        <v>312</v>
      </c>
      <c r="E26203" s="689">
        <v>24300</v>
      </c>
      <c r="F26203" s="689">
        <v>24300</v>
      </c>
      <c r="G26203" s="689">
        <v>24300</v>
      </c>
      <c r="H26203" s="688">
        <v>3</v>
      </c>
      <c r="I26203" s="689">
        <v>72900</v>
      </c>
      <c r="J26203" s="690">
        <v>20000000</v>
      </c>
      <c r="K26203" s="689">
        <v>486000000000</v>
      </c>
    </row>
    <row r="26204" spans="3:11" x14ac:dyDescent="0.25">
      <c r="C26204" s="687">
        <v>45993</v>
      </c>
      <c r="D26204" s="688" t="s">
        <v>312</v>
      </c>
      <c r="E26204" s="689">
        <v>24050</v>
      </c>
      <c r="F26204" s="689">
        <v>24300</v>
      </c>
      <c r="G26204" s="689">
        <v>24300</v>
      </c>
      <c r="H26204" s="688">
        <v>15</v>
      </c>
      <c r="I26204" s="689">
        <v>360750</v>
      </c>
      <c r="J26204" s="690">
        <v>20000000</v>
      </c>
      <c r="K26204" s="689">
        <v>486000000000</v>
      </c>
    </row>
    <row r="26205" spans="3:11" x14ac:dyDescent="0.25">
      <c r="C26205" s="687">
        <v>45993</v>
      </c>
      <c r="D26205" s="688" t="s">
        <v>312</v>
      </c>
      <c r="E26205" s="689">
        <v>24000</v>
      </c>
      <c r="F26205" s="689">
        <v>24300</v>
      </c>
      <c r="G26205" s="689">
        <v>24300</v>
      </c>
      <c r="H26205" s="688">
        <v>1</v>
      </c>
      <c r="I26205" s="689">
        <v>24000</v>
      </c>
      <c r="J26205" s="690">
        <v>20000000</v>
      </c>
      <c r="K26205" s="689">
        <v>486000000000</v>
      </c>
    </row>
    <row r="26206" spans="3:11" x14ac:dyDescent="0.25">
      <c r="C26206" s="687">
        <v>45993</v>
      </c>
      <c r="D26206" s="688" t="s">
        <v>312</v>
      </c>
      <c r="E26206" s="689">
        <v>24000</v>
      </c>
      <c r="F26206" s="689">
        <v>24300</v>
      </c>
      <c r="G26206" s="689">
        <v>24300</v>
      </c>
      <c r="H26206" s="688">
        <v>4</v>
      </c>
      <c r="I26206" s="689">
        <v>96000</v>
      </c>
      <c r="J26206" s="690">
        <v>20000000</v>
      </c>
      <c r="K26206" s="689">
        <v>486000000000</v>
      </c>
    </row>
    <row r="26207" spans="3:11" x14ac:dyDescent="0.25">
      <c r="C26207" s="687">
        <v>45993</v>
      </c>
      <c r="D26207" s="688" t="s">
        <v>310</v>
      </c>
      <c r="E26207" s="689">
        <v>100000</v>
      </c>
      <c r="F26207" s="689">
        <v>99000</v>
      </c>
      <c r="G26207" s="689">
        <v>100000</v>
      </c>
      <c r="H26207" s="688">
        <v>30</v>
      </c>
      <c r="I26207" s="689">
        <v>3000000</v>
      </c>
      <c r="J26207" s="690">
        <v>19450000</v>
      </c>
      <c r="K26207" s="689">
        <v>1945000000000</v>
      </c>
    </row>
    <row r="26208" spans="3:11" x14ac:dyDescent="0.25">
      <c r="C26208" s="687">
        <v>45993</v>
      </c>
      <c r="D26208" s="688" t="s">
        <v>310</v>
      </c>
      <c r="E26208" s="689">
        <v>99500</v>
      </c>
      <c r="F26208" s="689">
        <v>99000</v>
      </c>
      <c r="G26208" s="689">
        <v>100000</v>
      </c>
      <c r="H26208" s="688">
        <v>1</v>
      </c>
      <c r="I26208" s="689">
        <v>99500</v>
      </c>
      <c r="J26208" s="690">
        <v>19450000</v>
      </c>
      <c r="K26208" s="689">
        <v>1945000000000</v>
      </c>
    </row>
    <row r="26209" spans="3:11" x14ac:dyDescent="0.25">
      <c r="C26209" s="687">
        <v>45993</v>
      </c>
      <c r="D26209" s="688" t="s">
        <v>317</v>
      </c>
      <c r="E26209" s="689">
        <v>118000</v>
      </c>
      <c r="F26209" s="689">
        <v>118000</v>
      </c>
      <c r="G26209" s="689">
        <v>117055</v>
      </c>
      <c r="H26209" s="688">
        <v>2</v>
      </c>
      <c r="I26209" s="689">
        <v>236000</v>
      </c>
      <c r="J26209" s="690">
        <v>15000000</v>
      </c>
      <c r="K26209" s="689">
        <v>1755825000000</v>
      </c>
    </row>
    <row r="26210" spans="3:11" x14ac:dyDescent="0.25">
      <c r="C26210" s="687">
        <v>45993</v>
      </c>
      <c r="D26210" s="688" t="s">
        <v>312</v>
      </c>
      <c r="E26210" s="689">
        <v>24000</v>
      </c>
      <c r="F26210" s="689">
        <v>24300</v>
      </c>
      <c r="G26210" s="689">
        <v>24300</v>
      </c>
      <c r="H26210" s="688">
        <v>1</v>
      </c>
      <c r="I26210" s="689">
        <v>24000</v>
      </c>
      <c r="J26210" s="690">
        <v>20000000</v>
      </c>
      <c r="K26210" s="689">
        <v>486000000000</v>
      </c>
    </row>
    <row r="26211" spans="3:11" x14ac:dyDescent="0.25">
      <c r="C26211" s="687">
        <v>45993</v>
      </c>
      <c r="D26211" s="688" t="s">
        <v>312</v>
      </c>
      <c r="E26211" s="689">
        <v>24000</v>
      </c>
      <c r="F26211" s="689">
        <v>24300</v>
      </c>
      <c r="G26211" s="689">
        <v>24300</v>
      </c>
      <c r="H26211" s="688">
        <v>1</v>
      </c>
      <c r="I26211" s="689">
        <v>24000</v>
      </c>
      <c r="J26211" s="690">
        <v>20000000</v>
      </c>
      <c r="K26211" s="689">
        <v>486000000000</v>
      </c>
    </row>
    <row r="26212" spans="3:11" x14ac:dyDescent="0.25">
      <c r="C26212" s="687">
        <v>45993</v>
      </c>
      <c r="D26212" s="688" t="s">
        <v>312</v>
      </c>
      <c r="E26212" s="689">
        <v>24000</v>
      </c>
      <c r="F26212" s="689">
        <v>24300</v>
      </c>
      <c r="G26212" s="689">
        <v>24300</v>
      </c>
      <c r="H26212" s="688">
        <v>2</v>
      </c>
      <c r="I26212" s="689">
        <v>48000</v>
      </c>
      <c r="J26212" s="690">
        <v>20000000</v>
      </c>
      <c r="K26212" s="689">
        <v>486000000000</v>
      </c>
    </row>
    <row r="26213" spans="3:11" x14ac:dyDescent="0.25">
      <c r="C26213" s="687">
        <v>45993</v>
      </c>
      <c r="D26213" s="688" t="s">
        <v>317</v>
      </c>
      <c r="E26213" s="689">
        <v>118000</v>
      </c>
      <c r="F26213" s="689">
        <v>118000</v>
      </c>
      <c r="G26213" s="689">
        <v>117055</v>
      </c>
      <c r="H26213" s="688">
        <v>8</v>
      </c>
      <c r="I26213" s="689">
        <v>944000</v>
      </c>
      <c r="J26213" s="690">
        <v>15000000</v>
      </c>
      <c r="K26213" s="689">
        <v>1755825000000</v>
      </c>
    </row>
    <row r="26214" spans="3:11" x14ac:dyDescent="0.25">
      <c r="C26214" s="687">
        <v>45993</v>
      </c>
      <c r="D26214" s="688" t="s">
        <v>317</v>
      </c>
      <c r="E26214" s="689">
        <v>118000</v>
      </c>
      <c r="F26214" s="689">
        <v>118000</v>
      </c>
      <c r="G26214" s="689">
        <v>117055</v>
      </c>
      <c r="H26214" s="688">
        <v>1</v>
      </c>
      <c r="I26214" s="689">
        <v>118000</v>
      </c>
      <c r="J26214" s="690">
        <v>15000000</v>
      </c>
      <c r="K26214" s="689">
        <v>1755825000000</v>
      </c>
    </row>
    <row r="26215" spans="3:11" x14ac:dyDescent="0.25">
      <c r="C26215" s="687">
        <v>45993</v>
      </c>
      <c r="D26215" s="688" t="s">
        <v>317</v>
      </c>
      <c r="E26215" s="689">
        <v>118000</v>
      </c>
      <c r="F26215" s="689">
        <v>118000</v>
      </c>
      <c r="G26215" s="689">
        <v>117055</v>
      </c>
      <c r="H26215" s="688">
        <v>291</v>
      </c>
      <c r="I26215" s="689">
        <v>34338000</v>
      </c>
      <c r="J26215" s="690">
        <v>15000000</v>
      </c>
      <c r="K26215" s="689">
        <v>1755825000000</v>
      </c>
    </row>
    <row r="26216" spans="3:11" x14ac:dyDescent="0.25">
      <c r="C26216" s="687">
        <v>45993</v>
      </c>
      <c r="D26216" s="688" t="s">
        <v>312</v>
      </c>
      <c r="E26216" s="689">
        <v>24000</v>
      </c>
      <c r="F26216" s="689">
        <v>24300</v>
      </c>
      <c r="G26216" s="689">
        <v>24300</v>
      </c>
      <c r="H26216" s="688">
        <v>1</v>
      </c>
      <c r="I26216" s="689">
        <v>24000</v>
      </c>
      <c r="J26216" s="690">
        <v>20000000</v>
      </c>
      <c r="K26216" s="689">
        <v>486000000000</v>
      </c>
    </row>
    <row r="26217" spans="3:11" x14ac:dyDescent="0.25">
      <c r="C26217" s="687">
        <v>45993</v>
      </c>
      <c r="D26217" s="688" t="s">
        <v>312</v>
      </c>
      <c r="E26217" s="689">
        <v>24300</v>
      </c>
      <c r="F26217" s="689">
        <v>24300</v>
      </c>
      <c r="G26217" s="689">
        <v>24300</v>
      </c>
      <c r="H26217" s="688">
        <v>1</v>
      </c>
      <c r="I26217" s="689">
        <v>24300</v>
      </c>
      <c r="J26217" s="690">
        <v>20000000</v>
      </c>
      <c r="K26217" s="689">
        <v>486000000000</v>
      </c>
    </row>
    <row r="26218" spans="3:11" x14ac:dyDescent="0.25">
      <c r="C26218" s="687">
        <v>45993</v>
      </c>
      <c r="D26218" s="688" t="s">
        <v>310</v>
      </c>
      <c r="E26218" s="689">
        <v>100000</v>
      </c>
      <c r="F26218" s="689">
        <v>99000</v>
      </c>
      <c r="G26218" s="689">
        <v>100000</v>
      </c>
      <c r="H26218" s="688">
        <v>2</v>
      </c>
      <c r="I26218" s="689">
        <v>200000</v>
      </c>
      <c r="J26218" s="690">
        <v>19450000</v>
      </c>
      <c r="K26218" s="689">
        <v>1945000000000</v>
      </c>
    </row>
    <row r="26219" spans="3:11" x14ac:dyDescent="0.25">
      <c r="C26219" s="687">
        <v>45993</v>
      </c>
      <c r="D26219" s="688" t="s">
        <v>312</v>
      </c>
      <c r="E26219" s="689">
        <v>24300</v>
      </c>
      <c r="F26219" s="689">
        <v>24300</v>
      </c>
      <c r="G26219" s="689">
        <v>24300</v>
      </c>
      <c r="H26219" s="688">
        <v>2</v>
      </c>
      <c r="I26219" s="689">
        <v>48600</v>
      </c>
      <c r="J26219" s="690">
        <v>20000000</v>
      </c>
      <c r="K26219" s="689">
        <v>486000000000</v>
      </c>
    </row>
    <row r="26220" spans="3:11" x14ac:dyDescent="0.25">
      <c r="C26220" s="687">
        <v>45993</v>
      </c>
      <c r="D26220" s="688" t="s">
        <v>1155</v>
      </c>
      <c r="E26220" s="689">
        <v>36000</v>
      </c>
      <c r="F26220" s="689">
        <v>36000</v>
      </c>
      <c r="G26220" s="689">
        <v>39899</v>
      </c>
      <c r="H26220" s="688">
        <v>2</v>
      </c>
      <c r="I26220" s="689">
        <v>72000</v>
      </c>
      <c r="J26220" s="690">
        <v>2400000</v>
      </c>
      <c r="K26220" s="689">
        <v>95757600000</v>
      </c>
    </row>
    <row r="26221" spans="3:11" x14ac:dyDescent="0.25">
      <c r="C26221" s="687">
        <v>45993</v>
      </c>
      <c r="D26221" s="688" t="s">
        <v>1154</v>
      </c>
      <c r="E26221" s="689">
        <v>55500</v>
      </c>
      <c r="F26221" s="689">
        <v>55000</v>
      </c>
      <c r="G26221" s="689">
        <v>56777</v>
      </c>
      <c r="H26221" s="688">
        <v>2</v>
      </c>
      <c r="I26221" s="689">
        <v>111000</v>
      </c>
      <c r="J26221" s="690">
        <v>600000</v>
      </c>
      <c r="K26221" s="689">
        <v>34066200000</v>
      </c>
    </row>
    <row r="26222" spans="3:11" x14ac:dyDescent="0.25">
      <c r="C26222" s="687">
        <v>45993</v>
      </c>
      <c r="D26222" s="688" t="s">
        <v>312</v>
      </c>
      <c r="E26222" s="689">
        <v>24300</v>
      </c>
      <c r="F26222" s="689">
        <v>24300</v>
      </c>
      <c r="G26222" s="689">
        <v>24300</v>
      </c>
      <c r="H26222" s="688">
        <v>2</v>
      </c>
      <c r="I26222" s="689">
        <v>48600</v>
      </c>
      <c r="J26222" s="690">
        <v>20000000</v>
      </c>
      <c r="K26222" s="689">
        <v>486000000000</v>
      </c>
    </row>
    <row r="26223" spans="3:11" x14ac:dyDescent="0.25">
      <c r="C26223" s="687">
        <v>45993</v>
      </c>
      <c r="D26223" s="688" t="s">
        <v>1155</v>
      </c>
      <c r="E26223" s="689">
        <v>36000</v>
      </c>
      <c r="F26223" s="689">
        <v>36000</v>
      </c>
      <c r="G26223" s="689">
        <v>39899</v>
      </c>
      <c r="H26223" s="688">
        <v>1</v>
      </c>
      <c r="I26223" s="689">
        <v>36000</v>
      </c>
      <c r="J26223" s="690">
        <v>2400000</v>
      </c>
      <c r="K26223" s="689">
        <v>95757600000</v>
      </c>
    </row>
    <row r="26224" spans="3:11" x14ac:dyDescent="0.25">
      <c r="C26224" s="687">
        <v>45993</v>
      </c>
      <c r="D26224" s="688" t="s">
        <v>317</v>
      </c>
      <c r="E26224" s="689">
        <v>118000</v>
      </c>
      <c r="F26224" s="689">
        <v>118000</v>
      </c>
      <c r="G26224" s="689">
        <v>117055</v>
      </c>
      <c r="H26224" s="688">
        <v>1</v>
      </c>
      <c r="I26224" s="689">
        <v>118000</v>
      </c>
      <c r="J26224" s="690">
        <v>15000000</v>
      </c>
      <c r="K26224" s="689">
        <v>1755825000000</v>
      </c>
    </row>
    <row r="26225" spans="3:11" x14ac:dyDescent="0.25">
      <c r="C26225" s="687">
        <v>45993</v>
      </c>
      <c r="D26225" s="688" t="s">
        <v>312</v>
      </c>
      <c r="E26225" s="689">
        <v>24300</v>
      </c>
      <c r="F26225" s="689">
        <v>24300</v>
      </c>
      <c r="G26225" s="689">
        <v>24300</v>
      </c>
      <c r="H26225" s="688">
        <v>1</v>
      </c>
      <c r="I26225" s="689">
        <v>24300</v>
      </c>
      <c r="J26225" s="690">
        <v>20000000</v>
      </c>
      <c r="K26225" s="689">
        <v>486000000000</v>
      </c>
    </row>
    <row r="26226" spans="3:11" x14ac:dyDescent="0.25">
      <c r="C26226" s="687">
        <v>45993</v>
      </c>
      <c r="D26226" s="688" t="s">
        <v>1155</v>
      </c>
      <c r="E26226" s="689">
        <v>36000</v>
      </c>
      <c r="F26226" s="689">
        <v>36000</v>
      </c>
      <c r="G26226" s="689">
        <v>39899</v>
      </c>
      <c r="H26226" s="688">
        <v>1</v>
      </c>
      <c r="I26226" s="689">
        <v>36000</v>
      </c>
      <c r="J26226" s="690">
        <v>2400000</v>
      </c>
      <c r="K26226" s="689">
        <v>95757600000</v>
      </c>
    </row>
    <row r="26227" spans="3:11" x14ac:dyDescent="0.25">
      <c r="C26227" s="687">
        <v>45993</v>
      </c>
      <c r="D26227" s="688" t="s">
        <v>1155</v>
      </c>
      <c r="E26227" s="689">
        <v>36000</v>
      </c>
      <c r="F26227" s="689">
        <v>36000</v>
      </c>
      <c r="G26227" s="689">
        <v>39899</v>
      </c>
      <c r="H26227" s="688">
        <v>1</v>
      </c>
      <c r="I26227" s="689">
        <v>36000</v>
      </c>
      <c r="J26227" s="690">
        <v>2400000</v>
      </c>
      <c r="K26227" s="689">
        <v>95757600000</v>
      </c>
    </row>
    <row r="26228" spans="3:11" x14ac:dyDescent="0.25">
      <c r="C26228" s="687">
        <v>45993</v>
      </c>
      <c r="D26228" s="688" t="s">
        <v>1155</v>
      </c>
      <c r="E26228" s="689">
        <v>36500</v>
      </c>
      <c r="F26228" s="689">
        <v>36000</v>
      </c>
      <c r="G26228" s="689">
        <v>39899</v>
      </c>
      <c r="H26228" s="688">
        <v>65</v>
      </c>
      <c r="I26228" s="689">
        <v>2372500</v>
      </c>
      <c r="J26228" s="690">
        <v>2400000</v>
      </c>
      <c r="K26228" s="689">
        <v>95757600000</v>
      </c>
    </row>
    <row r="26229" spans="3:11" x14ac:dyDescent="0.25">
      <c r="C26229" s="687">
        <v>45993</v>
      </c>
      <c r="D26229" s="688" t="s">
        <v>1155</v>
      </c>
      <c r="E26229" s="689">
        <v>37000</v>
      </c>
      <c r="F26229" s="689">
        <v>36000</v>
      </c>
      <c r="G26229" s="689">
        <v>39899</v>
      </c>
      <c r="H26229" s="688">
        <v>28</v>
      </c>
      <c r="I26229" s="689">
        <v>1036000</v>
      </c>
      <c r="J26229" s="690">
        <v>2400000</v>
      </c>
      <c r="K26229" s="689">
        <v>95757600000</v>
      </c>
    </row>
    <row r="26230" spans="3:11" x14ac:dyDescent="0.25">
      <c r="C26230" s="687">
        <v>45993</v>
      </c>
      <c r="D26230" s="688" t="s">
        <v>1155</v>
      </c>
      <c r="E26230" s="689">
        <v>38000</v>
      </c>
      <c r="F26230" s="689">
        <v>36000</v>
      </c>
      <c r="G26230" s="689">
        <v>39899</v>
      </c>
      <c r="H26230" s="688">
        <v>5</v>
      </c>
      <c r="I26230" s="689">
        <v>190000</v>
      </c>
      <c r="J26230" s="690">
        <v>2400000</v>
      </c>
      <c r="K26230" s="689">
        <v>95757600000</v>
      </c>
    </row>
    <row r="26231" spans="3:11" x14ac:dyDescent="0.25">
      <c r="C26231" s="687">
        <v>45993</v>
      </c>
      <c r="D26231" s="688" t="s">
        <v>1155</v>
      </c>
      <c r="E26231" s="689">
        <v>39000</v>
      </c>
      <c r="F26231" s="689">
        <v>36000</v>
      </c>
      <c r="G26231" s="689">
        <v>39899</v>
      </c>
      <c r="H26231" s="688">
        <v>2</v>
      </c>
      <c r="I26231" s="689">
        <v>78000</v>
      </c>
      <c r="J26231" s="690">
        <v>2400000</v>
      </c>
      <c r="K26231" s="689">
        <v>95757600000</v>
      </c>
    </row>
    <row r="26232" spans="3:11" x14ac:dyDescent="0.25">
      <c r="C26232" s="687">
        <v>45993</v>
      </c>
      <c r="D26232" s="688" t="s">
        <v>1155</v>
      </c>
      <c r="E26232" s="689">
        <v>40000</v>
      </c>
      <c r="F26232" s="689">
        <v>36000</v>
      </c>
      <c r="G26232" s="689">
        <v>39899</v>
      </c>
      <c r="H26232" s="688">
        <v>5</v>
      </c>
      <c r="I26232" s="689">
        <v>200000</v>
      </c>
      <c r="J26232" s="690">
        <v>2400000</v>
      </c>
      <c r="K26232" s="689">
        <v>95757600000</v>
      </c>
    </row>
    <row r="26233" spans="3:11" x14ac:dyDescent="0.25">
      <c r="C26233" s="687">
        <v>45993</v>
      </c>
      <c r="D26233" s="688" t="s">
        <v>1155</v>
      </c>
      <c r="E26233" s="689">
        <v>40000</v>
      </c>
      <c r="F26233" s="689">
        <v>36000</v>
      </c>
      <c r="G26233" s="689">
        <v>39899</v>
      </c>
      <c r="H26233" s="688">
        <v>4</v>
      </c>
      <c r="I26233" s="689">
        <v>160000</v>
      </c>
      <c r="J26233" s="690">
        <v>2400000</v>
      </c>
      <c r="K26233" s="689">
        <v>95757600000</v>
      </c>
    </row>
    <row r="26234" spans="3:11" x14ac:dyDescent="0.25">
      <c r="C26234" s="687">
        <v>45993</v>
      </c>
      <c r="D26234" s="688" t="s">
        <v>1155</v>
      </c>
      <c r="E26234" s="689">
        <v>40000</v>
      </c>
      <c r="F26234" s="689">
        <v>36000</v>
      </c>
      <c r="G26234" s="689">
        <v>39899</v>
      </c>
      <c r="H26234" s="688">
        <v>1</v>
      </c>
      <c r="I26234" s="689">
        <v>40000</v>
      </c>
      <c r="J26234" s="690">
        <v>2400000</v>
      </c>
      <c r="K26234" s="689">
        <v>95757600000</v>
      </c>
    </row>
    <row r="26235" spans="3:11" x14ac:dyDescent="0.25">
      <c r="C26235" s="687">
        <v>45993</v>
      </c>
      <c r="D26235" s="688" t="s">
        <v>317</v>
      </c>
      <c r="E26235" s="689">
        <v>118000</v>
      </c>
      <c r="F26235" s="689">
        <v>118000</v>
      </c>
      <c r="G26235" s="689">
        <v>117055</v>
      </c>
      <c r="H26235" s="688">
        <v>50</v>
      </c>
      <c r="I26235" s="689">
        <v>5900000</v>
      </c>
      <c r="J26235" s="690">
        <v>15000000</v>
      </c>
      <c r="K26235" s="689">
        <v>1755825000000</v>
      </c>
    </row>
    <row r="26236" spans="3:11" x14ac:dyDescent="0.25">
      <c r="C26236" s="687">
        <v>45993</v>
      </c>
      <c r="D26236" s="688" t="s">
        <v>312</v>
      </c>
      <c r="E26236" s="689">
        <v>24000</v>
      </c>
      <c r="F26236" s="689">
        <v>24300</v>
      </c>
      <c r="G26236" s="689">
        <v>24300</v>
      </c>
      <c r="H26236" s="688">
        <v>4</v>
      </c>
      <c r="I26236" s="689">
        <v>96000</v>
      </c>
      <c r="J26236" s="690">
        <v>20000000</v>
      </c>
      <c r="K26236" s="689">
        <v>486000000000</v>
      </c>
    </row>
    <row r="26237" spans="3:11" x14ac:dyDescent="0.25">
      <c r="C26237" s="687">
        <v>45993</v>
      </c>
      <c r="D26237" s="688" t="s">
        <v>1155</v>
      </c>
      <c r="E26237" s="689">
        <v>40000</v>
      </c>
      <c r="F26237" s="689">
        <v>36000</v>
      </c>
      <c r="G26237" s="689">
        <v>39899</v>
      </c>
      <c r="H26237" s="688">
        <v>10</v>
      </c>
      <c r="I26237" s="689">
        <v>400000</v>
      </c>
      <c r="J26237" s="690">
        <v>2400000</v>
      </c>
      <c r="K26237" s="689">
        <v>95757600000</v>
      </c>
    </row>
    <row r="26238" spans="3:11" x14ac:dyDescent="0.25">
      <c r="C26238" s="687">
        <v>45993</v>
      </c>
      <c r="D26238" s="688" t="s">
        <v>1154</v>
      </c>
      <c r="E26238" s="689">
        <v>55500</v>
      </c>
      <c r="F26238" s="689">
        <v>55000</v>
      </c>
      <c r="G26238" s="689">
        <v>56777</v>
      </c>
      <c r="H26238" s="688">
        <v>8</v>
      </c>
      <c r="I26238" s="689">
        <v>444000</v>
      </c>
      <c r="J26238" s="690">
        <v>600000</v>
      </c>
      <c r="K26238" s="689">
        <v>34066200000</v>
      </c>
    </row>
    <row r="26239" spans="3:11" x14ac:dyDescent="0.25">
      <c r="C26239" s="687">
        <v>45993</v>
      </c>
      <c r="D26239" s="688" t="s">
        <v>1154</v>
      </c>
      <c r="E26239" s="689">
        <v>56000</v>
      </c>
      <c r="F26239" s="689">
        <v>55000</v>
      </c>
      <c r="G26239" s="689">
        <v>56777</v>
      </c>
      <c r="H26239" s="688">
        <v>9</v>
      </c>
      <c r="I26239" s="689">
        <v>504000</v>
      </c>
      <c r="J26239" s="690">
        <v>600000</v>
      </c>
      <c r="K26239" s="689">
        <v>34066200000</v>
      </c>
    </row>
    <row r="26240" spans="3:11" x14ac:dyDescent="0.25">
      <c r="C26240" s="687">
        <v>45993</v>
      </c>
      <c r="D26240" s="688" t="s">
        <v>1154</v>
      </c>
      <c r="E26240" s="689">
        <v>57000</v>
      </c>
      <c r="F26240" s="689">
        <v>55000</v>
      </c>
      <c r="G26240" s="689">
        <v>56777</v>
      </c>
      <c r="H26240" s="688">
        <v>2</v>
      </c>
      <c r="I26240" s="689">
        <v>114000</v>
      </c>
      <c r="J26240" s="690">
        <v>600000</v>
      </c>
      <c r="K26240" s="689">
        <v>34066200000</v>
      </c>
    </row>
    <row r="26241" spans="3:11" x14ac:dyDescent="0.25">
      <c r="C26241" s="687">
        <v>45993</v>
      </c>
      <c r="D26241" s="688" t="s">
        <v>1154</v>
      </c>
      <c r="E26241" s="689">
        <v>58000</v>
      </c>
      <c r="F26241" s="689">
        <v>55000</v>
      </c>
      <c r="G26241" s="689">
        <v>56777</v>
      </c>
      <c r="H26241" s="688">
        <v>10</v>
      </c>
      <c r="I26241" s="689">
        <v>580000</v>
      </c>
      <c r="J26241" s="690">
        <v>600000</v>
      </c>
      <c r="K26241" s="689">
        <v>34066200000</v>
      </c>
    </row>
    <row r="26242" spans="3:11" x14ac:dyDescent="0.25">
      <c r="C26242" s="687">
        <v>45993</v>
      </c>
      <c r="D26242" s="688" t="s">
        <v>1154</v>
      </c>
      <c r="E26242" s="689">
        <v>60000</v>
      </c>
      <c r="F26242" s="689">
        <v>55000</v>
      </c>
      <c r="G26242" s="689">
        <v>56777</v>
      </c>
      <c r="H26242" s="688">
        <v>5</v>
      </c>
      <c r="I26242" s="689">
        <v>300000</v>
      </c>
      <c r="J26242" s="690">
        <v>600000</v>
      </c>
      <c r="K26242" s="689">
        <v>34066200000</v>
      </c>
    </row>
    <row r="26243" spans="3:11" x14ac:dyDescent="0.25">
      <c r="C26243" s="687">
        <v>45993</v>
      </c>
      <c r="D26243" s="688" t="s">
        <v>1154</v>
      </c>
      <c r="E26243" s="689">
        <v>60000</v>
      </c>
      <c r="F26243" s="689">
        <v>55000</v>
      </c>
      <c r="G26243" s="689">
        <v>56777</v>
      </c>
      <c r="H26243" s="688">
        <v>13</v>
      </c>
      <c r="I26243" s="689">
        <v>780000</v>
      </c>
      <c r="J26243" s="690">
        <v>600000</v>
      </c>
      <c r="K26243" s="689">
        <v>34066200000</v>
      </c>
    </row>
    <row r="26244" spans="3:11" x14ac:dyDescent="0.25">
      <c r="C26244" s="687">
        <v>45993</v>
      </c>
      <c r="D26244" s="688" t="s">
        <v>1154</v>
      </c>
      <c r="E26244" s="689">
        <v>60000</v>
      </c>
      <c r="F26244" s="689">
        <v>55000</v>
      </c>
      <c r="G26244" s="689">
        <v>56777</v>
      </c>
      <c r="H26244" s="688">
        <v>33</v>
      </c>
      <c r="I26244" s="689">
        <v>1980000</v>
      </c>
      <c r="J26244" s="690">
        <v>600000</v>
      </c>
      <c r="K26244" s="689">
        <v>34066200000</v>
      </c>
    </row>
    <row r="26245" spans="3:11" x14ac:dyDescent="0.25">
      <c r="C26245" s="687">
        <v>45993</v>
      </c>
      <c r="D26245" s="688" t="s">
        <v>312</v>
      </c>
      <c r="E26245" s="689">
        <v>24000</v>
      </c>
      <c r="F26245" s="689">
        <v>24300</v>
      </c>
      <c r="G26245" s="689">
        <v>24300</v>
      </c>
      <c r="H26245" s="688">
        <v>1</v>
      </c>
      <c r="I26245" s="689">
        <v>24000</v>
      </c>
      <c r="J26245" s="690">
        <v>20000000</v>
      </c>
      <c r="K26245" s="689">
        <v>486000000000</v>
      </c>
    </row>
    <row r="26246" spans="3:11" x14ac:dyDescent="0.25">
      <c r="C26246" s="687">
        <v>45993</v>
      </c>
      <c r="D26246" s="688" t="s">
        <v>317</v>
      </c>
      <c r="E26246" s="689">
        <v>118450</v>
      </c>
      <c r="F26246" s="689">
        <v>118000</v>
      </c>
      <c r="G26246" s="689">
        <v>117055</v>
      </c>
      <c r="H26246" s="688">
        <v>4</v>
      </c>
      <c r="I26246" s="689">
        <v>473800</v>
      </c>
      <c r="J26246" s="690">
        <v>15000000</v>
      </c>
      <c r="K26246" s="689">
        <v>1755825000000</v>
      </c>
    </row>
    <row r="26247" spans="3:11" x14ac:dyDescent="0.25">
      <c r="C26247" s="687">
        <v>45993</v>
      </c>
      <c r="D26247" s="688" t="s">
        <v>317</v>
      </c>
      <c r="E26247" s="689">
        <v>117500</v>
      </c>
      <c r="F26247" s="689">
        <v>118000</v>
      </c>
      <c r="G26247" s="689">
        <v>117055</v>
      </c>
      <c r="H26247" s="688">
        <v>30</v>
      </c>
      <c r="I26247" s="689">
        <v>3525000</v>
      </c>
      <c r="J26247" s="690">
        <v>15000000</v>
      </c>
      <c r="K26247" s="689">
        <v>1755825000000</v>
      </c>
    </row>
    <row r="26248" spans="3:11" x14ac:dyDescent="0.25">
      <c r="C26248" s="687">
        <v>45993</v>
      </c>
      <c r="D26248" s="688" t="s">
        <v>310</v>
      </c>
      <c r="E26248" s="689">
        <v>100000</v>
      </c>
      <c r="F26248" s="689">
        <v>99000</v>
      </c>
      <c r="G26248" s="689">
        <v>100000</v>
      </c>
      <c r="H26248" s="688">
        <v>1</v>
      </c>
      <c r="I26248" s="689">
        <v>100000</v>
      </c>
      <c r="J26248" s="690">
        <v>19450000</v>
      </c>
      <c r="K26248" s="689">
        <v>1945000000000</v>
      </c>
    </row>
    <row r="26249" spans="3:11" x14ac:dyDescent="0.25">
      <c r="C26249" s="687">
        <v>45993</v>
      </c>
      <c r="D26249" s="688" t="s">
        <v>1154</v>
      </c>
      <c r="E26249" s="689">
        <v>60000</v>
      </c>
      <c r="F26249" s="689">
        <v>55000</v>
      </c>
      <c r="G26249" s="689">
        <v>56777</v>
      </c>
      <c r="H26249" s="688">
        <v>1</v>
      </c>
      <c r="I26249" s="689">
        <v>60000</v>
      </c>
      <c r="J26249" s="690">
        <v>600000</v>
      </c>
      <c r="K26249" s="689">
        <v>34066200000</v>
      </c>
    </row>
    <row r="26250" spans="3:11" x14ac:dyDescent="0.25">
      <c r="C26250" s="687">
        <v>45993</v>
      </c>
      <c r="D26250" s="688" t="s">
        <v>317</v>
      </c>
      <c r="E26250" s="689">
        <v>117500</v>
      </c>
      <c r="F26250" s="689">
        <v>118000</v>
      </c>
      <c r="G26250" s="689">
        <v>117055</v>
      </c>
      <c r="H26250" s="688">
        <v>5</v>
      </c>
      <c r="I26250" s="689">
        <v>587500</v>
      </c>
      <c r="J26250" s="690">
        <v>15000000</v>
      </c>
      <c r="K26250" s="689">
        <v>1755825000000</v>
      </c>
    </row>
    <row r="26251" spans="3:11" x14ac:dyDescent="0.25">
      <c r="C26251" s="687">
        <v>45993</v>
      </c>
      <c r="D26251" s="688" t="s">
        <v>317</v>
      </c>
      <c r="E26251" s="689">
        <v>118000</v>
      </c>
      <c r="F26251" s="689">
        <v>118000</v>
      </c>
      <c r="G26251" s="689">
        <v>117055</v>
      </c>
      <c r="H26251" s="688">
        <v>2</v>
      </c>
      <c r="I26251" s="689">
        <v>236000</v>
      </c>
      <c r="J26251" s="690">
        <v>15000000</v>
      </c>
      <c r="K26251" s="689">
        <v>1755825000000</v>
      </c>
    </row>
    <row r="26252" spans="3:11" x14ac:dyDescent="0.25">
      <c r="C26252" s="687">
        <v>45993</v>
      </c>
      <c r="D26252" s="688" t="s">
        <v>317</v>
      </c>
      <c r="E26252" s="689">
        <v>118000</v>
      </c>
      <c r="F26252" s="689">
        <v>118000</v>
      </c>
      <c r="G26252" s="689">
        <v>117055</v>
      </c>
      <c r="H26252" s="688">
        <v>5</v>
      </c>
      <c r="I26252" s="689">
        <v>590000</v>
      </c>
      <c r="J26252" s="690">
        <v>15000000</v>
      </c>
      <c r="K26252" s="689">
        <v>1755825000000</v>
      </c>
    </row>
    <row r="26253" spans="3:11" x14ac:dyDescent="0.25">
      <c r="C26253" s="687">
        <v>45993</v>
      </c>
      <c r="D26253" s="688" t="s">
        <v>317</v>
      </c>
      <c r="E26253" s="689">
        <v>118000</v>
      </c>
      <c r="F26253" s="689">
        <v>118000</v>
      </c>
      <c r="G26253" s="689">
        <v>117055</v>
      </c>
      <c r="H26253" s="688">
        <v>1</v>
      </c>
      <c r="I26253" s="689">
        <v>118000</v>
      </c>
      <c r="J26253" s="690">
        <v>15000000</v>
      </c>
      <c r="K26253" s="689">
        <v>1755825000000</v>
      </c>
    </row>
    <row r="26254" spans="3:11" x14ac:dyDescent="0.25">
      <c r="C26254" s="687">
        <v>45993</v>
      </c>
      <c r="D26254" s="688" t="s">
        <v>312</v>
      </c>
      <c r="E26254" s="689">
        <v>24050</v>
      </c>
      <c r="F26254" s="689">
        <v>24300</v>
      </c>
      <c r="G26254" s="689">
        <v>24300</v>
      </c>
      <c r="H26254" s="688">
        <v>1</v>
      </c>
      <c r="I26254" s="689">
        <v>24050</v>
      </c>
      <c r="J26254" s="690">
        <v>20000000</v>
      </c>
      <c r="K26254" s="689">
        <v>486000000000</v>
      </c>
    </row>
    <row r="26255" spans="3:11" x14ac:dyDescent="0.25">
      <c r="C26255" s="687">
        <v>45993</v>
      </c>
      <c r="D26255" s="688" t="s">
        <v>312</v>
      </c>
      <c r="E26255" s="689">
        <v>24050</v>
      </c>
      <c r="F26255" s="689">
        <v>24300</v>
      </c>
      <c r="G26255" s="689">
        <v>24300</v>
      </c>
      <c r="H26255" s="688">
        <v>3</v>
      </c>
      <c r="I26255" s="689">
        <v>72150</v>
      </c>
      <c r="J26255" s="690">
        <v>20000000</v>
      </c>
      <c r="K26255" s="689">
        <v>486000000000</v>
      </c>
    </row>
    <row r="26256" spans="3:11" x14ac:dyDescent="0.25">
      <c r="C26256" s="687">
        <v>45993</v>
      </c>
      <c r="D26256" s="688" t="s">
        <v>1154</v>
      </c>
      <c r="E26256" s="689">
        <v>56000</v>
      </c>
      <c r="F26256" s="689">
        <v>55000</v>
      </c>
      <c r="G26256" s="689">
        <v>56777</v>
      </c>
      <c r="H26256" s="688">
        <v>1</v>
      </c>
      <c r="I26256" s="689">
        <v>56000</v>
      </c>
      <c r="J26256" s="690">
        <v>600000</v>
      </c>
      <c r="K26256" s="689">
        <v>34066200000</v>
      </c>
    </row>
    <row r="26257" spans="3:11" x14ac:dyDescent="0.25">
      <c r="C26257" s="687">
        <v>45993</v>
      </c>
      <c r="D26257" s="688" t="s">
        <v>312</v>
      </c>
      <c r="E26257" s="689">
        <v>24300</v>
      </c>
      <c r="F26257" s="689">
        <v>24300</v>
      </c>
      <c r="G26257" s="689">
        <v>24300</v>
      </c>
      <c r="H26257" s="688">
        <v>1</v>
      </c>
      <c r="I26257" s="689">
        <v>24300</v>
      </c>
      <c r="J26257" s="690">
        <v>20000000</v>
      </c>
      <c r="K26257" s="689">
        <v>486000000000</v>
      </c>
    </row>
    <row r="26258" spans="3:11" x14ac:dyDescent="0.25">
      <c r="C26258" s="687">
        <v>45993</v>
      </c>
      <c r="D26258" s="688" t="s">
        <v>317</v>
      </c>
      <c r="E26258" s="689">
        <v>118000</v>
      </c>
      <c r="F26258" s="689">
        <v>118000</v>
      </c>
      <c r="G26258" s="689">
        <v>117055</v>
      </c>
      <c r="H26258" s="688">
        <v>26</v>
      </c>
      <c r="I26258" s="689">
        <v>3068000</v>
      </c>
      <c r="J26258" s="690">
        <v>15000000</v>
      </c>
      <c r="K26258" s="689">
        <v>1755825000000</v>
      </c>
    </row>
    <row r="26259" spans="3:11" x14ac:dyDescent="0.25">
      <c r="C26259" s="687">
        <v>45993</v>
      </c>
      <c r="D26259" s="688" t="s">
        <v>317</v>
      </c>
      <c r="E26259" s="689">
        <v>118000</v>
      </c>
      <c r="F26259" s="689">
        <v>118000</v>
      </c>
      <c r="G26259" s="689">
        <v>117055</v>
      </c>
      <c r="H26259" s="688">
        <v>1260</v>
      </c>
      <c r="I26259" s="689">
        <v>148680000</v>
      </c>
      <c r="J26259" s="690">
        <v>15000000</v>
      </c>
      <c r="K26259" s="689">
        <v>1755825000000</v>
      </c>
    </row>
    <row r="26260" spans="3:11" x14ac:dyDescent="0.25">
      <c r="C26260" s="687">
        <v>45993</v>
      </c>
      <c r="D26260" s="688" t="s">
        <v>317</v>
      </c>
      <c r="E26260" s="689">
        <v>117000</v>
      </c>
      <c r="F26260" s="689">
        <v>118000</v>
      </c>
      <c r="G26260" s="689">
        <v>117055</v>
      </c>
      <c r="H26260" s="688">
        <v>5</v>
      </c>
      <c r="I26260" s="689">
        <v>585000</v>
      </c>
      <c r="J26260" s="690">
        <v>15000000</v>
      </c>
      <c r="K26260" s="689">
        <v>1755825000000</v>
      </c>
    </row>
    <row r="26261" spans="3:11" x14ac:dyDescent="0.25">
      <c r="C26261" s="687">
        <v>45993</v>
      </c>
      <c r="D26261" s="688" t="s">
        <v>317</v>
      </c>
      <c r="E26261" s="689">
        <v>118000</v>
      </c>
      <c r="F26261" s="689">
        <v>118000</v>
      </c>
      <c r="G26261" s="689">
        <v>117055</v>
      </c>
      <c r="H26261" s="688">
        <v>10</v>
      </c>
      <c r="I26261" s="689">
        <v>1180000</v>
      </c>
      <c r="J26261" s="690">
        <v>15000000</v>
      </c>
      <c r="K26261" s="689">
        <v>1755825000000</v>
      </c>
    </row>
    <row r="26262" spans="3:11" x14ac:dyDescent="0.25">
      <c r="C26262" s="687">
        <v>45993</v>
      </c>
      <c r="D26262" s="688" t="s">
        <v>312</v>
      </c>
      <c r="E26262" s="689">
        <v>24300</v>
      </c>
      <c r="F26262" s="689">
        <v>24300</v>
      </c>
      <c r="G26262" s="689">
        <v>24300</v>
      </c>
      <c r="H26262" s="688">
        <v>4</v>
      </c>
      <c r="I26262" s="689">
        <v>97200</v>
      </c>
      <c r="J26262" s="690">
        <v>20000000</v>
      </c>
      <c r="K26262" s="689">
        <v>486000000000</v>
      </c>
    </row>
    <row r="26263" spans="3:11" x14ac:dyDescent="0.25">
      <c r="C26263" s="687">
        <v>45993</v>
      </c>
      <c r="D26263" s="688" t="s">
        <v>317</v>
      </c>
      <c r="E26263" s="689">
        <v>117000</v>
      </c>
      <c r="F26263" s="689">
        <v>118000</v>
      </c>
      <c r="G26263" s="689">
        <v>117055</v>
      </c>
      <c r="H26263" s="688">
        <v>2</v>
      </c>
      <c r="I26263" s="689">
        <v>234000</v>
      </c>
      <c r="J26263" s="690">
        <v>15000000</v>
      </c>
      <c r="K26263" s="689">
        <v>1755825000000</v>
      </c>
    </row>
    <row r="26264" spans="3:11" x14ac:dyDescent="0.25">
      <c r="C26264" s="687">
        <v>45993</v>
      </c>
      <c r="D26264" s="688" t="s">
        <v>317</v>
      </c>
      <c r="E26264" s="689">
        <v>117000</v>
      </c>
      <c r="F26264" s="689">
        <v>118000</v>
      </c>
      <c r="G26264" s="689">
        <v>117055</v>
      </c>
      <c r="H26264" s="688">
        <v>4</v>
      </c>
      <c r="I26264" s="689">
        <v>468000</v>
      </c>
      <c r="J26264" s="690">
        <v>15000000</v>
      </c>
      <c r="K26264" s="689">
        <v>1755825000000</v>
      </c>
    </row>
    <row r="26265" spans="3:11" x14ac:dyDescent="0.25">
      <c r="C26265" s="687">
        <v>45993</v>
      </c>
      <c r="D26265" s="688" t="s">
        <v>317</v>
      </c>
      <c r="E26265" s="689">
        <v>117000</v>
      </c>
      <c r="F26265" s="689">
        <v>118000</v>
      </c>
      <c r="G26265" s="689">
        <v>117055</v>
      </c>
      <c r="H26265" s="688">
        <v>7</v>
      </c>
      <c r="I26265" s="689">
        <v>819000</v>
      </c>
      <c r="J26265" s="690">
        <v>15000000</v>
      </c>
      <c r="K26265" s="689">
        <v>1755825000000</v>
      </c>
    </row>
    <row r="26266" spans="3:11" x14ac:dyDescent="0.25">
      <c r="C26266" s="687">
        <v>45993</v>
      </c>
      <c r="D26266" s="688" t="s">
        <v>312</v>
      </c>
      <c r="E26266" s="689">
        <v>24300</v>
      </c>
      <c r="F26266" s="689">
        <v>24300</v>
      </c>
      <c r="G26266" s="689">
        <v>24300</v>
      </c>
      <c r="H26266" s="688">
        <v>3</v>
      </c>
      <c r="I26266" s="689">
        <v>72900</v>
      </c>
      <c r="J26266" s="690">
        <v>20000000</v>
      </c>
      <c r="K26266" s="689">
        <v>486000000000</v>
      </c>
    </row>
    <row r="26267" spans="3:11" x14ac:dyDescent="0.25">
      <c r="C26267" s="687">
        <v>45993</v>
      </c>
      <c r="D26267" s="688" t="s">
        <v>317</v>
      </c>
      <c r="E26267" s="689">
        <v>117000</v>
      </c>
      <c r="F26267" s="689">
        <v>118000</v>
      </c>
      <c r="G26267" s="689">
        <v>117055</v>
      </c>
      <c r="H26267" s="688">
        <v>40</v>
      </c>
      <c r="I26267" s="689">
        <v>4680000</v>
      </c>
      <c r="J26267" s="690">
        <v>15000000</v>
      </c>
      <c r="K26267" s="689">
        <v>1755825000000</v>
      </c>
    </row>
    <row r="26268" spans="3:11" x14ac:dyDescent="0.25">
      <c r="C26268" s="687">
        <v>45993</v>
      </c>
      <c r="D26268" s="688" t="s">
        <v>317</v>
      </c>
      <c r="E26268" s="689">
        <v>118000</v>
      </c>
      <c r="F26268" s="689">
        <v>118000</v>
      </c>
      <c r="G26268" s="689">
        <v>117055</v>
      </c>
      <c r="H26268" s="688">
        <v>10</v>
      </c>
      <c r="I26268" s="689">
        <v>1180000</v>
      </c>
      <c r="J26268" s="690">
        <v>15000000</v>
      </c>
      <c r="K26268" s="689">
        <v>1755825000000</v>
      </c>
    </row>
    <row r="26269" spans="3:11" x14ac:dyDescent="0.25">
      <c r="C26269" s="687">
        <v>45993</v>
      </c>
      <c r="D26269" s="688" t="s">
        <v>317</v>
      </c>
      <c r="E26269" s="689">
        <v>118000</v>
      </c>
      <c r="F26269" s="689">
        <v>118000</v>
      </c>
      <c r="G26269" s="689">
        <v>117055</v>
      </c>
      <c r="H26269" s="688">
        <v>41</v>
      </c>
      <c r="I26269" s="689">
        <v>4838000</v>
      </c>
      <c r="J26269" s="690">
        <v>15000000</v>
      </c>
      <c r="K26269" s="689">
        <v>1755825000000</v>
      </c>
    </row>
    <row r="26270" spans="3:11" x14ac:dyDescent="0.25">
      <c r="C26270" s="687">
        <v>45993</v>
      </c>
      <c r="D26270" s="688" t="s">
        <v>312</v>
      </c>
      <c r="E26270" s="689">
        <v>24300</v>
      </c>
      <c r="F26270" s="689">
        <v>24300</v>
      </c>
      <c r="G26270" s="689">
        <v>24300</v>
      </c>
      <c r="H26270" s="688">
        <v>2</v>
      </c>
      <c r="I26270" s="689">
        <v>48600</v>
      </c>
      <c r="J26270" s="690">
        <v>20000000</v>
      </c>
      <c r="K26270" s="689">
        <v>486000000000</v>
      </c>
    </row>
    <row r="26271" spans="3:11" x14ac:dyDescent="0.25">
      <c r="C26271" s="687">
        <v>45993</v>
      </c>
      <c r="D26271" s="688" t="s">
        <v>1155</v>
      </c>
      <c r="E26271" s="689">
        <v>40000</v>
      </c>
      <c r="F26271" s="689">
        <v>36000</v>
      </c>
      <c r="G26271" s="689">
        <v>39899</v>
      </c>
      <c r="H26271" s="688">
        <v>10</v>
      </c>
      <c r="I26271" s="689">
        <v>400000</v>
      </c>
      <c r="J26271" s="690">
        <v>2400000</v>
      </c>
      <c r="K26271" s="689">
        <v>95757600000</v>
      </c>
    </row>
    <row r="26272" spans="3:11" x14ac:dyDescent="0.25">
      <c r="C26272" s="687">
        <v>45993</v>
      </c>
      <c r="D26272" s="688" t="s">
        <v>310</v>
      </c>
      <c r="E26272" s="689">
        <v>100000</v>
      </c>
      <c r="F26272" s="689">
        <v>99000</v>
      </c>
      <c r="G26272" s="689">
        <v>100000</v>
      </c>
      <c r="H26272" s="688">
        <v>4</v>
      </c>
      <c r="I26272" s="689">
        <v>400000</v>
      </c>
      <c r="J26272" s="690">
        <v>19450000</v>
      </c>
      <c r="K26272" s="689">
        <v>1945000000000</v>
      </c>
    </row>
    <row r="26273" spans="3:11" x14ac:dyDescent="0.25">
      <c r="C26273" s="687">
        <v>45993</v>
      </c>
      <c r="D26273" s="688" t="s">
        <v>310</v>
      </c>
      <c r="E26273" s="689">
        <v>100000</v>
      </c>
      <c r="F26273" s="689">
        <v>99000</v>
      </c>
      <c r="G26273" s="689">
        <v>100000</v>
      </c>
      <c r="H26273" s="688">
        <v>1</v>
      </c>
      <c r="I26273" s="689">
        <v>100000</v>
      </c>
      <c r="J26273" s="690">
        <v>19450000</v>
      </c>
      <c r="K26273" s="689">
        <v>1945000000000</v>
      </c>
    </row>
    <row r="26274" spans="3:11" x14ac:dyDescent="0.25">
      <c r="C26274" s="687">
        <v>45993</v>
      </c>
      <c r="D26274" s="688" t="s">
        <v>312</v>
      </c>
      <c r="E26274" s="689">
        <v>24300</v>
      </c>
      <c r="F26274" s="689">
        <v>24300</v>
      </c>
      <c r="G26274" s="689">
        <v>24300</v>
      </c>
      <c r="H26274" s="688">
        <v>9</v>
      </c>
      <c r="I26274" s="689">
        <v>218700</v>
      </c>
      <c r="J26274" s="690">
        <v>20000000</v>
      </c>
      <c r="K26274" s="689">
        <v>486000000000</v>
      </c>
    </row>
    <row r="26275" spans="3:11" x14ac:dyDescent="0.25">
      <c r="C26275" s="687">
        <v>45993</v>
      </c>
      <c r="D26275" s="688" t="s">
        <v>1155</v>
      </c>
      <c r="E26275" s="689">
        <v>39999</v>
      </c>
      <c r="F26275" s="689">
        <v>36000</v>
      </c>
      <c r="G26275" s="689">
        <v>39899</v>
      </c>
      <c r="H26275" s="688">
        <v>2</v>
      </c>
      <c r="I26275" s="689">
        <v>79998</v>
      </c>
      <c r="J26275" s="690">
        <v>2400000</v>
      </c>
      <c r="K26275" s="689">
        <v>95757600000</v>
      </c>
    </row>
    <row r="26276" spans="3:11" x14ac:dyDescent="0.25">
      <c r="C26276" s="687">
        <v>45993</v>
      </c>
      <c r="D26276" s="688" t="s">
        <v>312</v>
      </c>
      <c r="E26276" s="689">
        <v>24300</v>
      </c>
      <c r="F26276" s="689">
        <v>24300</v>
      </c>
      <c r="G26276" s="689">
        <v>24300</v>
      </c>
      <c r="H26276" s="688">
        <v>6</v>
      </c>
      <c r="I26276" s="689">
        <v>145800</v>
      </c>
      <c r="J26276" s="690">
        <v>20000000</v>
      </c>
      <c r="K26276" s="689">
        <v>486000000000</v>
      </c>
    </row>
    <row r="26277" spans="3:11" x14ac:dyDescent="0.25">
      <c r="C26277" s="687">
        <v>45993</v>
      </c>
      <c r="D26277" s="688" t="s">
        <v>312</v>
      </c>
      <c r="E26277" s="689">
        <v>24300</v>
      </c>
      <c r="F26277" s="689">
        <v>24300</v>
      </c>
      <c r="G26277" s="689">
        <v>24300</v>
      </c>
      <c r="H26277" s="688">
        <v>15</v>
      </c>
      <c r="I26277" s="689">
        <v>364500</v>
      </c>
      <c r="J26277" s="690">
        <v>20000000</v>
      </c>
      <c r="K26277" s="689">
        <v>486000000000</v>
      </c>
    </row>
    <row r="26278" spans="3:11" x14ac:dyDescent="0.25">
      <c r="C26278" s="687">
        <v>45993</v>
      </c>
      <c r="D26278" s="688" t="s">
        <v>1154</v>
      </c>
      <c r="E26278" s="689">
        <v>56000</v>
      </c>
      <c r="F26278" s="689">
        <v>55000</v>
      </c>
      <c r="G26278" s="689">
        <v>56777</v>
      </c>
      <c r="H26278" s="688">
        <v>1</v>
      </c>
      <c r="I26278" s="689">
        <v>56000</v>
      </c>
      <c r="J26278" s="690">
        <v>600000</v>
      </c>
      <c r="K26278" s="689">
        <v>34066200000</v>
      </c>
    </row>
    <row r="26279" spans="3:11" x14ac:dyDescent="0.25">
      <c r="C26279" s="687">
        <v>45993</v>
      </c>
      <c r="D26279" s="688" t="s">
        <v>1154</v>
      </c>
      <c r="E26279" s="689">
        <v>56000</v>
      </c>
      <c r="F26279" s="689">
        <v>55000</v>
      </c>
      <c r="G26279" s="689">
        <v>56777</v>
      </c>
      <c r="H26279" s="688">
        <v>5</v>
      </c>
      <c r="I26279" s="689">
        <v>280000</v>
      </c>
      <c r="J26279" s="690">
        <v>600000</v>
      </c>
      <c r="K26279" s="689">
        <v>34066200000</v>
      </c>
    </row>
    <row r="26280" spans="3:11" x14ac:dyDescent="0.25">
      <c r="C26280" s="687">
        <v>45993</v>
      </c>
      <c r="D26280" s="688" t="s">
        <v>317</v>
      </c>
      <c r="E26280" s="689">
        <v>118300</v>
      </c>
      <c r="F26280" s="689">
        <v>118000</v>
      </c>
      <c r="G26280" s="689">
        <v>117055</v>
      </c>
      <c r="H26280" s="688">
        <v>5</v>
      </c>
      <c r="I26280" s="689">
        <v>591500</v>
      </c>
      <c r="J26280" s="690">
        <v>15000000</v>
      </c>
      <c r="K26280" s="689">
        <v>1755825000000</v>
      </c>
    </row>
    <row r="26281" spans="3:11" x14ac:dyDescent="0.25">
      <c r="C26281" s="687">
        <v>45993</v>
      </c>
      <c r="D26281" s="688" t="s">
        <v>317</v>
      </c>
      <c r="E26281" s="689">
        <v>118450</v>
      </c>
      <c r="F26281" s="689">
        <v>118000</v>
      </c>
      <c r="G26281" s="689">
        <v>117055</v>
      </c>
      <c r="H26281" s="688">
        <v>5</v>
      </c>
      <c r="I26281" s="689">
        <v>592250</v>
      </c>
      <c r="J26281" s="690">
        <v>15000000</v>
      </c>
      <c r="K26281" s="689">
        <v>1755825000000</v>
      </c>
    </row>
    <row r="26282" spans="3:11" x14ac:dyDescent="0.25">
      <c r="C26282" s="687">
        <v>45993</v>
      </c>
      <c r="D26282" s="688" t="s">
        <v>312</v>
      </c>
      <c r="E26282" s="689">
        <v>24300</v>
      </c>
      <c r="F26282" s="689">
        <v>24300</v>
      </c>
      <c r="G26282" s="689">
        <v>24300</v>
      </c>
      <c r="H26282" s="688">
        <v>20</v>
      </c>
      <c r="I26282" s="689">
        <v>486000</v>
      </c>
      <c r="J26282" s="690">
        <v>20000000</v>
      </c>
      <c r="K26282" s="689">
        <v>486000000000</v>
      </c>
    </row>
    <row r="26283" spans="3:11" x14ac:dyDescent="0.25">
      <c r="C26283" s="687">
        <v>45993</v>
      </c>
      <c r="D26283" s="688" t="s">
        <v>317</v>
      </c>
      <c r="E26283" s="689">
        <v>118450</v>
      </c>
      <c r="F26283" s="689">
        <v>118000</v>
      </c>
      <c r="G26283" s="689">
        <v>117055</v>
      </c>
      <c r="H26283" s="688">
        <v>3</v>
      </c>
      <c r="I26283" s="689">
        <v>355350</v>
      </c>
      <c r="J26283" s="690">
        <v>15000000</v>
      </c>
      <c r="K26283" s="689">
        <v>1755825000000</v>
      </c>
    </row>
    <row r="26284" spans="3:11" x14ac:dyDescent="0.25">
      <c r="C26284" s="687">
        <v>45993</v>
      </c>
      <c r="D26284" s="688" t="s">
        <v>1154</v>
      </c>
      <c r="E26284" s="689">
        <v>56000</v>
      </c>
      <c r="F26284" s="689">
        <v>55000</v>
      </c>
      <c r="G26284" s="689">
        <v>56777</v>
      </c>
      <c r="H26284" s="688">
        <v>4</v>
      </c>
      <c r="I26284" s="689">
        <v>224000</v>
      </c>
      <c r="J26284" s="690">
        <v>600000</v>
      </c>
      <c r="K26284" s="689">
        <v>34066200000</v>
      </c>
    </row>
    <row r="26285" spans="3:11" x14ac:dyDescent="0.25">
      <c r="C26285" s="687">
        <v>45993</v>
      </c>
      <c r="D26285" s="688" t="s">
        <v>310</v>
      </c>
      <c r="E26285" s="689">
        <v>99000</v>
      </c>
      <c r="F26285" s="689">
        <v>99000</v>
      </c>
      <c r="G26285" s="689">
        <v>100000</v>
      </c>
      <c r="H26285" s="688">
        <v>5</v>
      </c>
      <c r="I26285" s="689">
        <v>495000</v>
      </c>
      <c r="J26285" s="690">
        <v>19450000</v>
      </c>
      <c r="K26285" s="689">
        <v>1945000000000</v>
      </c>
    </row>
    <row r="26286" spans="3:11" x14ac:dyDescent="0.25">
      <c r="C26286" s="687">
        <v>45993</v>
      </c>
      <c r="D26286" s="688" t="s">
        <v>310</v>
      </c>
      <c r="E26286" s="689">
        <v>99000</v>
      </c>
      <c r="F26286" s="689">
        <v>99000</v>
      </c>
      <c r="G26286" s="689">
        <v>100000</v>
      </c>
      <c r="H26286" s="688">
        <v>10</v>
      </c>
      <c r="I26286" s="689">
        <v>990000</v>
      </c>
      <c r="J26286" s="690">
        <v>19450000</v>
      </c>
      <c r="K26286" s="689">
        <v>1945000000000</v>
      </c>
    </row>
    <row r="26287" spans="3:11" x14ac:dyDescent="0.25">
      <c r="C26287" s="687">
        <v>45993</v>
      </c>
      <c r="D26287" s="688" t="s">
        <v>310</v>
      </c>
      <c r="E26287" s="689">
        <v>98000</v>
      </c>
      <c r="F26287" s="689">
        <v>99000</v>
      </c>
      <c r="G26287" s="689">
        <v>100000</v>
      </c>
      <c r="H26287" s="688">
        <v>2</v>
      </c>
      <c r="I26287" s="689">
        <v>196000</v>
      </c>
      <c r="J26287" s="690">
        <v>19450000</v>
      </c>
      <c r="K26287" s="689">
        <v>1945000000000</v>
      </c>
    </row>
    <row r="26288" spans="3:11" x14ac:dyDescent="0.25">
      <c r="C26288" s="687">
        <v>45993</v>
      </c>
      <c r="D26288" s="688" t="s">
        <v>310</v>
      </c>
      <c r="E26288" s="689">
        <v>98000</v>
      </c>
      <c r="F26288" s="689">
        <v>99000</v>
      </c>
      <c r="G26288" s="689">
        <v>100000</v>
      </c>
      <c r="H26288" s="688">
        <v>3</v>
      </c>
      <c r="I26288" s="689">
        <v>294000</v>
      </c>
      <c r="J26288" s="690">
        <v>19450000</v>
      </c>
      <c r="K26288" s="689">
        <v>1945000000000</v>
      </c>
    </row>
    <row r="26289" spans="3:11" x14ac:dyDescent="0.25">
      <c r="C26289" s="687">
        <v>45993</v>
      </c>
      <c r="D26289" s="688" t="s">
        <v>310</v>
      </c>
      <c r="E26289" s="689">
        <v>96000</v>
      </c>
      <c r="F26289" s="689">
        <v>99000</v>
      </c>
      <c r="G26289" s="689">
        <v>100000</v>
      </c>
      <c r="H26289" s="688">
        <v>10</v>
      </c>
      <c r="I26289" s="689">
        <v>960000</v>
      </c>
      <c r="J26289" s="690">
        <v>19450000</v>
      </c>
      <c r="K26289" s="689">
        <v>1945000000000</v>
      </c>
    </row>
    <row r="26290" spans="3:11" x14ac:dyDescent="0.25">
      <c r="C26290" s="687">
        <v>45993</v>
      </c>
      <c r="D26290" s="688" t="s">
        <v>310</v>
      </c>
      <c r="E26290" s="689">
        <v>95000</v>
      </c>
      <c r="F26290" s="689">
        <v>99000</v>
      </c>
      <c r="G26290" s="689">
        <v>100000</v>
      </c>
      <c r="H26290" s="688">
        <v>1</v>
      </c>
      <c r="I26290" s="689">
        <v>95000</v>
      </c>
      <c r="J26290" s="690">
        <v>19450000</v>
      </c>
      <c r="K26290" s="689">
        <v>1945000000000</v>
      </c>
    </row>
    <row r="26291" spans="3:11" x14ac:dyDescent="0.25">
      <c r="C26291" s="687">
        <v>45993</v>
      </c>
      <c r="D26291" s="688" t="s">
        <v>310</v>
      </c>
      <c r="E26291" s="689">
        <v>95000</v>
      </c>
      <c r="F26291" s="689">
        <v>99000</v>
      </c>
      <c r="G26291" s="689">
        <v>100000</v>
      </c>
      <c r="H26291" s="688">
        <v>2</v>
      </c>
      <c r="I26291" s="689">
        <v>190000</v>
      </c>
      <c r="J26291" s="690">
        <v>19450000</v>
      </c>
      <c r="K26291" s="689">
        <v>1945000000000</v>
      </c>
    </row>
    <row r="26292" spans="3:11" x14ac:dyDescent="0.25">
      <c r="C26292" s="687">
        <v>45993</v>
      </c>
      <c r="D26292" s="688" t="s">
        <v>310</v>
      </c>
      <c r="E26292" s="689">
        <v>95000</v>
      </c>
      <c r="F26292" s="689">
        <v>99000</v>
      </c>
      <c r="G26292" s="689">
        <v>100000</v>
      </c>
      <c r="H26292" s="688">
        <v>5</v>
      </c>
      <c r="I26292" s="689">
        <v>475000</v>
      </c>
      <c r="J26292" s="690">
        <v>19450000</v>
      </c>
      <c r="K26292" s="689">
        <v>1945000000000</v>
      </c>
    </row>
    <row r="26293" spans="3:11" x14ac:dyDescent="0.25">
      <c r="C26293" s="687">
        <v>45993</v>
      </c>
      <c r="D26293" s="688" t="s">
        <v>310</v>
      </c>
      <c r="E26293" s="689">
        <v>94000</v>
      </c>
      <c r="F26293" s="689">
        <v>99000</v>
      </c>
      <c r="G26293" s="689">
        <v>100000</v>
      </c>
      <c r="H26293" s="688">
        <v>1</v>
      </c>
      <c r="I26293" s="689">
        <v>94000</v>
      </c>
      <c r="J26293" s="690">
        <v>19450000</v>
      </c>
      <c r="K26293" s="689">
        <v>1945000000000</v>
      </c>
    </row>
    <row r="26294" spans="3:11" x14ac:dyDescent="0.25">
      <c r="C26294" s="687">
        <v>45993</v>
      </c>
      <c r="D26294" s="688" t="s">
        <v>310</v>
      </c>
      <c r="E26294" s="689">
        <v>90000</v>
      </c>
      <c r="F26294" s="689">
        <v>99000</v>
      </c>
      <c r="G26294" s="689">
        <v>100000</v>
      </c>
      <c r="H26294" s="688">
        <v>2</v>
      </c>
      <c r="I26294" s="689">
        <v>180000</v>
      </c>
      <c r="J26294" s="690">
        <v>19450000</v>
      </c>
      <c r="K26294" s="689">
        <v>1945000000000</v>
      </c>
    </row>
    <row r="26295" spans="3:11" x14ac:dyDescent="0.25">
      <c r="C26295" s="687">
        <v>45993</v>
      </c>
      <c r="D26295" s="688" t="s">
        <v>310</v>
      </c>
      <c r="E26295" s="689">
        <v>90000</v>
      </c>
      <c r="F26295" s="689">
        <v>99000</v>
      </c>
      <c r="G26295" s="689">
        <v>100000</v>
      </c>
      <c r="H26295" s="688">
        <v>10</v>
      </c>
      <c r="I26295" s="689">
        <v>900000</v>
      </c>
      <c r="J26295" s="690">
        <v>19450000</v>
      </c>
      <c r="K26295" s="689">
        <v>1945000000000</v>
      </c>
    </row>
    <row r="26296" spans="3:11" x14ac:dyDescent="0.25">
      <c r="C26296" s="687">
        <v>45993</v>
      </c>
      <c r="D26296" s="688" t="s">
        <v>310</v>
      </c>
      <c r="E26296" s="689">
        <v>90000</v>
      </c>
      <c r="F26296" s="689">
        <v>99000</v>
      </c>
      <c r="G26296" s="689">
        <v>100000</v>
      </c>
      <c r="H26296" s="688">
        <v>20</v>
      </c>
      <c r="I26296" s="689">
        <v>1800000</v>
      </c>
      <c r="J26296" s="690">
        <v>19450000</v>
      </c>
      <c r="K26296" s="689">
        <v>1945000000000</v>
      </c>
    </row>
    <row r="26297" spans="3:11" x14ac:dyDescent="0.25">
      <c r="C26297" s="687">
        <v>45993</v>
      </c>
      <c r="D26297" s="688" t="s">
        <v>310</v>
      </c>
      <c r="E26297" s="689">
        <v>90000</v>
      </c>
      <c r="F26297" s="689">
        <v>99000</v>
      </c>
      <c r="G26297" s="689">
        <v>100000</v>
      </c>
      <c r="H26297" s="688">
        <v>10</v>
      </c>
      <c r="I26297" s="689">
        <v>900000</v>
      </c>
      <c r="J26297" s="690">
        <v>19450000</v>
      </c>
      <c r="K26297" s="689">
        <v>1945000000000</v>
      </c>
    </row>
    <row r="26298" spans="3:11" x14ac:dyDescent="0.25">
      <c r="C26298" s="687">
        <v>45993</v>
      </c>
      <c r="D26298" s="688" t="s">
        <v>310</v>
      </c>
      <c r="E26298" s="689">
        <v>90000</v>
      </c>
      <c r="F26298" s="689">
        <v>99000</v>
      </c>
      <c r="G26298" s="689">
        <v>100000</v>
      </c>
      <c r="H26298" s="688">
        <v>9</v>
      </c>
      <c r="I26298" s="689">
        <v>810000</v>
      </c>
      <c r="J26298" s="690">
        <v>19450000</v>
      </c>
      <c r="K26298" s="689">
        <v>1945000000000</v>
      </c>
    </row>
    <row r="26299" spans="3:11" x14ac:dyDescent="0.25">
      <c r="C26299" s="687">
        <v>45993</v>
      </c>
      <c r="D26299" s="688" t="s">
        <v>310</v>
      </c>
      <c r="E26299" s="689">
        <v>90000</v>
      </c>
      <c r="F26299" s="689">
        <v>99000</v>
      </c>
      <c r="G26299" s="689">
        <v>100000</v>
      </c>
      <c r="H26299" s="688">
        <v>10</v>
      </c>
      <c r="I26299" s="689">
        <v>900000</v>
      </c>
      <c r="J26299" s="690">
        <v>19450000</v>
      </c>
      <c r="K26299" s="689">
        <v>1945000000000</v>
      </c>
    </row>
    <row r="26300" spans="3:11" x14ac:dyDescent="0.25">
      <c r="C26300" s="687">
        <v>45993</v>
      </c>
      <c r="D26300" s="688" t="s">
        <v>310</v>
      </c>
      <c r="E26300" s="689">
        <v>100000</v>
      </c>
      <c r="F26300" s="689">
        <v>99000</v>
      </c>
      <c r="G26300" s="689">
        <v>100000</v>
      </c>
      <c r="H26300" s="688">
        <v>50</v>
      </c>
      <c r="I26300" s="689">
        <v>5000000</v>
      </c>
      <c r="J26300" s="690">
        <v>19450000</v>
      </c>
      <c r="K26300" s="689">
        <v>1945000000000</v>
      </c>
    </row>
    <row r="26301" spans="3:11" x14ac:dyDescent="0.25">
      <c r="C26301" s="687">
        <v>45993</v>
      </c>
      <c r="D26301" s="688" t="s">
        <v>312</v>
      </c>
      <c r="E26301" s="689">
        <v>24300</v>
      </c>
      <c r="F26301" s="689">
        <v>24300</v>
      </c>
      <c r="G26301" s="689">
        <v>24300</v>
      </c>
      <c r="H26301" s="688">
        <v>1</v>
      </c>
      <c r="I26301" s="689">
        <v>24300</v>
      </c>
      <c r="J26301" s="690">
        <v>20000000</v>
      </c>
      <c r="K26301" s="689">
        <v>486000000000</v>
      </c>
    </row>
    <row r="26302" spans="3:11" x14ac:dyDescent="0.25">
      <c r="C26302" s="687">
        <v>45993</v>
      </c>
      <c r="D26302" s="688" t="s">
        <v>312</v>
      </c>
      <c r="E26302" s="689">
        <v>24300</v>
      </c>
      <c r="F26302" s="689">
        <v>24300</v>
      </c>
      <c r="G26302" s="689">
        <v>24300</v>
      </c>
      <c r="H26302" s="688">
        <v>2</v>
      </c>
      <c r="I26302" s="689">
        <v>48600</v>
      </c>
      <c r="J26302" s="690">
        <v>20000000</v>
      </c>
      <c r="K26302" s="689">
        <v>486000000000</v>
      </c>
    </row>
    <row r="26303" spans="3:11" x14ac:dyDescent="0.25">
      <c r="C26303" s="687">
        <v>45993</v>
      </c>
      <c r="D26303" s="688" t="s">
        <v>312</v>
      </c>
      <c r="E26303" s="689">
        <v>24300</v>
      </c>
      <c r="F26303" s="689">
        <v>24300</v>
      </c>
      <c r="G26303" s="689">
        <v>24300</v>
      </c>
      <c r="H26303" s="688">
        <v>7</v>
      </c>
      <c r="I26303" s="689">
        <v>170100</v>
      </c>
      <c r="J26303" s="690">
        <v>20000000</v>
      </c>
      <c r="K26303" s="689">
        <v>486000000000</v>
      </c>
    </row>
    <row r="26304" spans="3:11" x14ac:dyDescent="0.25">
      <c r="C26304" s="687">
        <v>45993</v>
      </c>
      <c r="D26304" s="688" t="s">
        <v>310</v>
      </c>
      <c r="E26304" s="689">
        <v>100000</v>
      </c>
      <c r="F26304" s="689">
        <v>99000</v>
      </c>
      <c r="G26304" s="689">
        <v>100000</v>
      </c>
      <c r="H26304" s="688">
        <v>5</v>
      </c>
      <c r="I26304" s="689">
        <v>500000</v>
      </c>
      <c r="J26304" s="690">
        <v>19450000</v>
      </c>
      <c r="K26304" s="689">
        <v>1945000000000</v>
      </c>
    </row>
    <row r="26305" spans="3:11" x14ac:dyDescent="0.25">
      <c r="C26305" s="687">
        <v>45993</v>
      </c>
      <c r="D26305" s="688" t="s">
        <v>312</v>
      </c>
      <c r="E26305" s="689">
        <v>24300</v>
      </c>
      <c r="F26305" s="689">
        <v>24300</v>
      </c>
      <c r="G26305" s="689">
        <v>24300</v>
      </c>
      <c r="H26305" s="688">
        <v>2</v>
      </c>
      <c r="I26305" s="689">
        <v>48600</v>
      </c>
      <c r="J26305" s="690">
        <v>20000000</v>
      </c>
      <c r="K26305" s="689">
        <v>486000000000</v>
      </c>
    </row>
    <row r="26306" spans="3:11" x14ac:dyDescent="0.25">
      <c r="C26306" s="687">
        <v>45993</v>
      </c>
      <c r="D26306" s="688" t="s">
        <v>312</v>
      </c>
      <c r="E26306" s="689">
        <v>24300</v>
      </c>
      <c r="F26306" s="689">
        <v>24300</v>
      </c>
      <c r="G26306" s="689">
        <v>24300</v>
      </c>
      <c r="H26306" s="688">
        <v>1</v>
      </c>
      <c r="I26306" s="689">
        <v>24300</v>
      </c>
      <c r="J26306" s="690">
        <v>20000000</v>
      </c>
      <c r="K26306" s="689">
        <v>486000000000</v>
      </c>
    </row>
    <row r="26307" spans="3:11" x14ac:dyDescent="0.25">
      <c r="C26307" s="687">
        <v>45993</v>
      </c>
      <c r="D26307" s="688" t="s">
        <v>317</v>
      </c>
      <c r="E26307" s="689">
        <v>118450</v>
      </c>
      <c r="F26307" s="689">
        <v>118000</v>
      </c>
      <c r="G26307" s="689">
        <v>117055</v>
      </c>
      <c r="H26307" s="688">
        <v>27</v>
      </c>
      <c r="I26307" s="689">
        <v>3198150</v>
      </c>
      <c r="J26307" s="690">
        <v>15000000</v>
      </c>
      <c r="K26307" s="689">
        <v>1755825000000</v>
      </c>
    </row>
    <row r="26308" spans="3:11" x14ac:dyDescent="0.25">
      <c r="C26308" s="687">
        <v>45993</v>
      </c>
      <c r="D26308" s="688" t="s">
        <v>317</v>
      </c>
      <c r="E26308" s="689">
        <v>118450</v>
      </c>
      <c r="F26308" s="689">
        <v>118000</v>
      </c>
      <c r="G26308" s="689">
        <v>117055</v>
      </c>
      <c r="H26308" s="688">
        <v>3</v>
      </c>
      <c r="I26308" s="689">
        <v>355350</v>
      </c>
      <c r="J26308" s="690">
        <v>15000000</v>
      </c>
      <c r="K26308" s="689">
        <v>1755825000000</v>
      </c>
    </row>
    <row r="26309" spans="3:11" x14ac:dyDescent="0.25">
      <c r="C26309" s="687">
        <v>45993</v>
      </c>
      <c r="D26309" s="688" t="s">
        <v>317</v>
      </c>
      <c r="E26309" s="689">
        <v>118500</v>
      </c>
      <c r="F26309" s="689">
        <v>118000</v>
      </c>
      <c r="G26309" s="689">
        <v>117055</v>
      </c>
      <c r="H26309" s="688">
        <v>40</v>
      </c>
      <c r="I26309" s="689">
        <v>4740000</v>
      </c>
      <c r="J26309" s="690">
        <v>15000000</v>
      </c>
      <c r="K26309" s="689">
        <v>1755825000000</v>
      </c>
    </row>
    <row r="26310" spans="3:11" x14ac:dyDescent="0.25">
      <c r="C26310" s="687">
        <v>45993</v>
      </c>
      <c r="D26310" s="688" t="s">
        <v>317</v>
      </c>
      <c r="E26310" s="689">
        <v>118500</v>
      </c>
      <c r="F26310" s="689">
        <v>118000</v>
      </c>
      <c r="G26310" s="689">
        <v>117055</v>
      </c>
      <c r="H26310" s="688">
        <v>25</v>
      </c>
      <c r="I26310" s="689">
        <v>2962500</v>
      </c>
      <c r="J26310" s="690">
        <v>15000000</v>
      </c>
      <c r="K26310" s="689">
        <v>1755825000000</v>
      </c>
    </row>
    <row r="26311" spans="3:11" x14ac:dyDescent="0.25">
      <c r="C26311" s="687">
        <v>45993</v>
      </c>
      <c r="D26311" s="688" t="s">
        <v>310</v>
      </c>
      <c r="E26311" s="689">
        <v>100000</v>
      </c>
      <c r="F26311" s="689">
        <v>99000</v>
      </c>
      <c r="G26311" s="689">
        <v>100000</v>
      </c>
      <c r="H26311" s="688">
        <v>5</v>
      </c>
      <c r="I26311" s="689">
        <v>500000</v>
      </c>
      <c r="J26311" s="690">
        <v>19450000</v>
      </c>
      <c r="K26311" s="689">
        <v>1945000000000</v>
      </c>
    </row>
    <row r="26312" spans="3:11" x14ac:dyDescent="0.25">
      <c r="C26312" s="687">
        <v>45993</v>
      </c>
      <c r="D26312" s="688" t="s">
        <v>312</v>
      </c>
      <c r="E26312" s="689">
        <v>24300</v>
      </c>
      <c r="F26312" s="689">
        <v>24300</v>
      </c>
      <c r="G26312" s="689">
        <v>24300</v>
      </c>
      <c r="H26312" s="688">
        <v>1</v>
      </c>
      <c r="I26312" s="689">
        <v>24300</v>
      </c>
      <c r="J26312" s="690">
        <v>20000000</v>
      </c>
      <c r="K26312" s="689">
        <v>486000000000</v>
      </c>
    </row>
    <row r="26313" spans="3:11" x14ac:dyDescent="0.25">
      <c r="C26313" s="687">
        <v>45993</v>
      </c>
      <c r="D26313" s="688" t="s">
        <v>310</v>
      </c>
      <c r="E26313" s="689">
        <v>96000</v>
      </c>
      <c r="F26313" s="689">
        <v>99000</v>
      </c>
      <c r="G26313" s="689">
        <v>100000</v>
      </c>
      <c r="H26313" s="688">
        <v>1</v>
      </c>
      <c r="I26313" s="689">
        <v>96000</v>
      </c>
      <c r="J26313" s="690">
        <v>19450000</v>
      </c>
      <c r="K26313" s="689">
        <v>1945000000000</v>
      </c>
    </row>
    <row r="26314" spans="3:11" x14ac:dyDescent="0.25">
      <c r="C26314" s="687">
        <v>45993</v>
      </c>
      <c r="D26314" s="688" t="s">
        <v>312</v>
      </c>
      <c r="E26314" s="689">
        <v>24300</v>
      </c>
      <c r="F26314" s="689">
        <v>24300</v>
      </c>
      <c r="G26314" s="689">
        <v>24300</v>
      </c>
      <c r="H26314" s="688">
        <v>4</v>
      </c>
      <c r="I26314" s="689">
        <v>97200</v>
      </c>
      <c r="J26314" s="690">
        <v>20000000</v>
      </c>
      <c r="K26314" s="689">
        <v>486000000000</v>
      </c>
    </row>
    <row r="26315" spans="3:11" x14ac:dyDescent="0.25">
      <c r="C26315" s="687">
        <v>45993</v>
      </c>
      <c r="D26315" s="688" t="s">
        <v>317</v>
      </c>
      <c r="E26315" s="689">
        <v>118000</v>
      </c>
      <c r="F26315" s="689">
        <v>118000</v>
      </c>
      <c r="G26315" s="689">
        <v>117055</v>
      </c>
      <c r="H26315" s="688">
        <v>1</v>
      </c>
      <c r="I26315" s="689">
        <v>118000</v>
      </c>
      <c r="J26315" s="690">
        <v>15000000</v>
      </c>
      <c r="K26315" s="689">
        <v>1755825000000</v>
      </c>
    </row>
    <row r="26316" spans="3:11" x14ac:dyDescent="0.25">
      <c r="C26316" s="687">
        <v>45993</v>
      </c>
      <c r="D26316" s="688" t="s">
        <v>312</v>
      </c>
      <c r="E26316" s="689">
        <v>24300</v>
      </c>
      <c r="F26316" s="689">
        <v>24300</v>
      </c>
      <c r="G26316" s="689">
        <v>24300</v>
      </c>
      <c r="H26316" s="688">
        <v>1</v>
      </c>
      <c r="I26316" s="689">
        <v>24300</v>
      </c>
      <c r="J26316" s="690">
        <v>20000000</v>
      </c>
      <c r="K26316" s="689">
        <v>486000000000</v>
      </c>
    </row>
    <row r="26317" spans="3:11" x14ac:dyDescent="0.25">
      <c r="C26317" s="687">
        <v>45993</v>
      </c>
      <c r="D26317" s="688" t="s">
        <v>1154</v>
      </c>
      <c r="E26317" s="689">
        <v>56777</v>
      </c>
      <c r="F26317" s="689">
        <v>55000</v>
      </c>
      <c r="G26317" s="689">
        <v>56777</v>
      </c>
      <c r="H26317" s="688">
        <v>2</v>
      </c>
      <c r="I26317" s="689">
        <v>113554</v>
      </c>
      <c r="J26317" s="690">
        <v>600000</v>
      </c>
      <c r="K26317" s="689">
        <v>34066200000</v>
      </c>
    </row>
    <row r="26318" spans="3:11" x14ac:dyDescent="0.25">
      <c r="C26318" s="687">
        <v>45993</v>
      </c>
      <c r="D26318" s="688" t="s">
        <v>317</v>
      </c>
      <c r="E26318" s="689">
        <v>118000</v>
      </c>
      <c r="F26318" s="689">
        <v>118000</v>
      </c>
      <c r="G26318" s="689">
        <v>117055</v>
      </c>
      <c r="H26318" s="688">
        <v>1</v>
      </c>
      <c r="I26318" s="689">
        <v>118000</v>
      </c>
      <c r="J26318" s="690">
        <v>15000000</v>
      </c>
      <c r="K26318" s="689">
        <v>1755825000000</v>
      </c>
    </row>
    <row r="26319" spans="3:11" x14ac:dyDescent="0.25">
      <c r="C26319" s="687">
        <v>45993</v>
      </c>
      <c r="D26319" s="688" t="s">
        <v>317</v>
      </c>
      <c r="E26319" s="689">
        <v>117055</v>
      </c>
      <c r="F26319" s="689">
        <v>118000</v>
      </c>
      <c r="G26319" s="689">
        <v>117055</v>
      </c>
      <c r="H26319" s="688">
        <v>19</v>
      </c>
      <c r="I26319" s="689">
        <v>2224045</v>
      </c>
      <c r="J26319" s="690">
        <v>15000000</v>
      </c>
      <c r="K26319" s="689">
        <v>1755825000000</v>
      </c>
    </row>
    <row r="26320" spans="3:11" x14ac:dyDescent="0.25">
      <c r="C26320" s="687">
        <v>45993</v>
      </c>
      <c r="D26320" s="688" t="s">
        <v>317</v>
      </c>
      <c r="E26320" s="689">
        <v>118000</v>
      </c>
      <c r="F26320" s="689">
        <v>118000</v>
      </c>
      <c r="G26320" s="689">
        <v>117055</v>
      </c>
      <c r="H26320" s="688">
        <v>68</v>
      </c>
      <c r="I26320" s="689">
        <v>8024000</v>
      </c>
      <c r="J26320" s="690">
        <v>15000000</v>
      </c>
      <c r="K26320" s="689">
        <v>1755825000000</v>
      </c>
    </row>
    <row r="26321" spans="3:11" x14ac:dyDescent="0.25">
      <c r="C26321" s="687">
        <v>45993</v>
      </c>
      <c r="D26321" s="688" t="s">
        <v>310</v>
      </c>
      <c r="E26321" s="689">
        <v>100000</v>
      </c>
      <c r="F26321" s="689">
        <v>99000</v>
      </c>
      <c r="G26321" s="689">
        <v>100000</v>
      </c>
      <c r="H26321" s="688">
        <v>10</v>
      </c>
      <c r="I26321" s="689">
        <v>1000000</v>
      </c>
      <c r="J26321" s="690">
        <v>19450000</v>
      </c>
      <c r="K26321" s="689">
        <v>1945000000000</v>
      </c>
    </row>
    <row r="26322" spans="3:11" x14ac:dyDescent="0.25">
      <c r="C26322" s="687">
        <v>45993</v>
      </c>
      <c r="D26322" s="688" t="s">
        <v>312</v>
      </c>
      <c r="E26322" s="689">
        <v>24300</v>
      </c>
      <c r="F26322" s="689">
        <v>24300</v>
      </c>
      <c r="G26322" s="689">
        <v>24300</v>
      </c>
      <c r="H26322" s="688">
        <v>1</v>
      </c>
      <c r="I26322" s="689">
        <v>24300</v>
      </c>
      <c r="J26322" s="690">
        <v>20000000</v>
      </c>
      <c r="K26322" s="689">
        <v>486000000000</v>
      </c>
    </row>
    <row r="26323" spans="3:11" x14ac:dyDescent="0.25">
      <c r="C26323" s="687">
        <v>45993</v>
      </c>
      <c r="D26323" s="688" t="s">
        <v>1155</v>
      </c>
      <c r="E26323" s="689">
        <v>39000</v>
      </c>
      <c r="F26323" s="689">
        <v>36000</v>
      </c>
      <c r="G26323" s="689">
        <v>39899</v>
      </c>
      <c r="H26323" s="688">
        <v>5</v>
      </c>
      <c r="I26323" s="689">
        <v>195000</v>
      </c>
      <c r="J26323" s="690">
        <v>2400000</v>
      </c>
      <c r="K26323" s="689">
        <v>95757600000</v>
      </c>
    </row>
    <row r="26324" spans="3:11" x14ac:dyDescent="0.25">
      <c r="C26324" s="687">
        <v>45993</v>
      </c>
      <c r="D26324" s="688" t="s">
        <v>1155</v>
      </c>
      <c r="E26324" s="689">
        <v>39500</v>
      </c>
      <c r="F26324" s="689">
        <v>36000</v>
      </c>
      <c r="G26324" s="689">
        <v>39899</v>
      </c>
      <c r="H26324" s="688">
        <v>3</v>
      </c>
      <c r="I26324" s="689">
        <v>118500</v>
      </c>
      <c r="J26324" s="690">
        <v>2400000</v>
      </c>
      <c r="K26324" s="689">
        <v>95757600000</v>
      </c>
    </row>
    <row r="26325" spans="3:11" x14ac:dyDescent="0.25">
      <c r="C26325" s="687">
        <v>45993</v>
      </c>
      <c r="D26325" s="688" t="s">
        <v>1155</v>
      </c>
      <c r="E26325" s="689">
        <v>39899</v>
      </c>
      <c r="F26325" s="689">
        <v>36000</v>
      </c>
      <c r="G26325" s="689">
        <v>39899</v>
      </c>
      <c r="H26325" s="688">
        <v>3</v>
      </c>
      <c r="I26325" s="689">
        <v>119697</v>
      </c>
      <c r="J26325" s="690">
        <v>2400000</v>
      </c>
      <c r="K26325" s="689">
        <v>95757600000</v>
      </c>
    </row>
    <row r="26326" spans="3:11" x14ac:dyDescent="0.25">
      <c r="C26326" s="687">
        <v>45993</v>
      </c>
      <c r="D26326" s="688" t="s">
        <v>312</v>
      </c>
      <c r="E26326" s="689">
        <v>24300</v>
      </c>
      <c r="F26326" s="689">
        <v>24300</v>
      </c>
      <c r="G26326" s="689">
        <v>24300</v>
      </c>
      <c r="H26326" s="688">
        <v>1</v>
      </c>
      <c r="I26326" s="689">
        <v>24300</v>
      </c>
      <c r="J26326" s="690">
        <v>20000000</v>
      </c>
      <c r="K26326" s="689">
        <v>486000000000</v>
      </c>
    </row>
    <row r="26327" spans="3:11" x14ac:dyDescent="0.25">
      <c r="C26327" s="687">
        <v>45993</v>
      </c>
      <c r="D26327" s="688" t="s">
        <v>317</v>
      </c>
      <c r="E26327" s="689">
        <v>117055</v>
      </c>
      <c r="F26327" s="689">
        <v>118000</v>
      </c>
      <c r="G26327" s="689">
        <v>117055</v>
      </c>
      <c r="H26327" s="688">
        <v>3</v>
      </c>
      <c r="I26327" s="689">
        <v>351165</v>
      </c>
      <c r="J26327" s="690">
        <v>15000000</v>
      </c>
      <c r="K26327" s="689">
        <v>1755825000000</v>
      </c>
    </row>
    <row r="26328" spans="3:11" x14ac:dyDescent="0.25">
      <c r="C26328" s="687">
        <v>45994</v>
      </c>
      <c r="D26328" s="688" t="s">
        <v>310</v>
      </c>
      <c r="E26328" s="689">
        <v>100000</v>
      </c>
      <c r="F26328" s="689">
        <v>100000</v>
      </c>
      <c r="G26328" s="689">
        <v>98570</v>
      </c>
      <c r="H26328" s="688">
        <v>15</v>
      </c>
      <c r="I26328" s="689">
        <v>1500000</v>
      </c>
      <c r="J26328" s="690">
        <v>19450000</v>
      </c>
      <c r="K26328" s="689">
        <v>1917186500000</v>
      </c>
    </row>
    <row r="26329" spans="3:11" x14ac:dyDescent="0.25">
      <c r="C26329" s="687">
        <v>45994</v>
      </c>
      <c r="D26329" s="688" t="s">
        <v>310</v>
      </c>
      <c r="E26329" s="689">
        <v>100000</v>
      </c>
      <c r="F26329" s="689">
        <v>100000</v>
      </c>
      <c r="G26329" s="689">
        <v>98570</v>
      </c>
      <c r="H26329" s="688">
        <v>85</v>
      </c>
      <c r="I26329" s="689">
        <v>8500000</v>
      </c>
      <c r="J26329" s="690">
        <v>19450000</v>
      </c>
      <c r="K26329" s="689">
        <v>1917186500000</v>
      </c>
    </row>
    <row r="26330" spans="3:11" x14ac:dyDescent="0.25">
      <c r="C26330" s="687">
        <v>45994</v>
      </c>
      <c r="D26330" s="688" t="s">
        <v>1154</v>
      </c>
      <c r="E26330" s="689">
        <v>56777</v>
      </c>
      <c r="F26330" s="689">
        <v>56777</v>
      </c>
      <c r="G26330" s="689">
        <v>55000</v>
      </c>
      <c r="H26330" s="688">
        <v>5</v>
      </c>
      <c r="I26330" s="689">
        <v>283885</v>
      </c>
      <c r="J26330" s="690">
        <v>600000</v>
      </c>
      <c r="K26330" s="689">
        <v>33000000000</v>
      </c>
    </row>
    <row r="26331" spans="3:11" x14ac:dyDescent="0.25">
      <c r="C26331" s="687">
        <v>45994</v>
      </c>
      <c r="D26331" s="688" t="s">
        <v>1154</v>
      </c>
      <c r="E26331" s="689">
        <v>56777</v>
      </c>
      <c r="F26331" s="689">
        <v>56777</v>
      </c>
      <c r="G26331" s="689">
        <v>55000</v>
      </c>
      <c r="H26331" s="688">
        <v>3</v>
      </c>
      <c r="I26331" s="689">
        <v>170331</v>
      </c>
      <c r="J26331" s="690">
        <v>600000</v>
      </c>
      <c r="K26331" s="689">
        <v>33000000000</v>
      </c>
    </row>
    <row r="26332" spans="3:11" x14ac:dyDescent="0.25">
      <c r="C26332" s="687">
        <v>45994</v>
      </c>
      <c r="D26332" s="688" t="s">
        <v>1154</v>
      </c>
      <c r="E26332" s="689">
        <v>56777</v>
      </c>
      <c r="F26332" s="689">
        <v>56777</v>
      </c>
      <c r="G26332" s="689">
        <v>55000</v>
      </c>
      <c r="H26332" s="688">
        <v>2</v>
      </c>
      <c r="I26332" s="689">
        <v>113554</v>
      </c>
      <c r="J26332" s="690">
        <v>600000</v>
      </c>
      <c r="K26332" s="689">
        <v>33000000000</v>
      </c>
    </row>
    <row r="26333" spans="3:11" x14ac:dyDescent="0.25">
      <c r="C26333" s="687">
        <v>45994</v>
      </c>
      <c r="D26333" s="688" t="s">
        <v>1154</v>
      </c>
      <c r="E26333" s="689">
        <v>56777</v>
      </c>
      <c r="F26333" s="689">
        <v>56777</v>
      </c>
      <c r="G26333" s="689">
        <v>55000</v>
      </c>
      <c r="H26333" s="688">
        <v>1</v>
      </c>
      <c r="I26333" s="689">
        <v>56777</v>
      </c>
      <c r="J26333" s="690">
        <v>600000</v>
      </c>
      <c r="K26333" s="689">
        <v>33000000000</v>
      </c>
    </row>
    <row r="26334" spans="3:11" x14ac:dyDescent="0.25">
      <c r="C26334" s="687">
        <v>45994</v>
      </c>
      <c r="D26334" s="688" t="s">
        <v>312</v>
      </c>
      <c r="E26334" s="689">
        <v>24300</v>
      </c>
      <c r="F26334" s="689">
        <v>24300</v>
      </c>
      <c r="G26334" s="689">
        <v>24000</v>
      </c>
      <c r="H26334" s="688">
        <v>20</v>
      </c>
      <c r="I26334" s="689">
        <v>486000</v>
      </c>
      <c r="J26334" s="690">
        <v>20000000</v>
      </c>
      <c r="K26334" s="689">
        <v>480000000000</v>
      </c>
    </row>
    <row r="26335" spans="3:11" x14ac:dyDescent="0.25">
      <c r="C26335" s="687">
        <v>45994</v>
      </c>
      <c r="D26335" s="688" t="s">
        <v>312</v>
      </c>
      <c r="E26335" s="689">
        <v>24300</v>
      </c>
      <c r="F26335" s="689">
        <v>24300</v>
      </c>
      <c r="G26335" s="689">
        <v>24000</v>
      </c>
      <c r="H26335" s="688">
        <v>1</v>
      </c>
      <c r="I26335" s="689">
        <v>24300</v>
      </c>
      <c r="J26335" s="690">
        <v>20000000</v>
      </c>
      <c r="K26335" s="689">
        <v>480000000000</v>
      </c>
    </row>
    <row r="26336" spans="3:11" x14ac:dyDescent="0.25">
      <c r="C26336" s="687">
        <v>45994</v>
      </c>
      <c r="D26336" s="688" t="s">
        <v>312</v>
      </c>
      <c r="E26336" s="689">
        <v>24300</v>
      </c>
      <c r="F26336" s="689">
        <v>24300</v>
      </c>
      <c r="G26336" s="689">
        <v>24000</v>
      </c>
      <c r="H26336" s="688">
        <v>3</v>
      </c>
      <c r="I26336" s="689">
        <v>72900</v>
      </c>
      <c r="J26336" s="690">
        <v>20000000</v>
      </c>
      <c r="K26336" s="689">
        <v>480000000000</v>
      </c>
    </row>
    <row r="26337" spans="3:11" x14ac:dyDescent="0.25">
      <c r="C26337" s="687">
        <v>45994</v>
      </c>
      <c r="D26337" s="688" t="s">
        <v>312</v>
      </c>
      <c r="E26337" s="689">
        <v>24300</v>
      </c>
      <c r="F26337" s="689">
        <v>24300</v>
      </c>
      <c r="G26337" s="689">
        <v>24000</v>
      </c>
      <c r="H26337" s="688">
        <v>1</v>
      </c>
      <c r="I26337" s="689">
        <v>24300</v>
      </c>
      <c r="J26337" s="690">
        <v>20000000</v>
      </c>
      <c r="K26337" s="689">
        <v>480000000000</v>
      </c>
    </row>
    <row r="26338" spans="3:11" x14ac:dyDescent="0.25">
      <c r="C26338" s="687">
        <v>45994</v>
      </c>
      <c r="D26338" s="688" t="s">
        <v>312</v>
      </c>
      <c r="E26338" s="689">
        <v>24300</v>
      </c>
      <c r="F26338" s="689">
        <v>24300</v>
      </c>
      <c r="G26338" s="689">
        <v>24000</v>
      </c>
      <c r="H26338" s="688">
        <v>6</v>
      </c>
      <c r="I26338" s="689">
        <v>145800</v>
      </c>
      <c r="J26338" s="690">
        <v>20000000</v>
      </c>
      <c r="K26338" s="689">
        <v>480000000000</v>
      </c>
    </row>
    <row r="26339" spans="3:11" x14ac:dyDescent="0.25">
      <c r="C26339" s="687">
        <v>45994</v>
      </c>
      <c r="D26339" s="688" t="s">
        <v>312</v>
      </c>
      <c r="E26339" s="689">
        <v>24300</v>
      </c>
      <c r="F26339" s="689">
        <v>24300</v>
      </c>
      <c r="G26339" s="689">
        <v>24000</v>
      </c>
      <c r="H26339" s="688">
        <v>1</v>
      </c>
      <c r="I26339" s="689">
        <v>24300</v>
      </c>
      <c r="J26339" s="690">
        <v>20000000</v>
      </c>
      <c r="K26339" s="689">
        <v>480000000000</v>
      </c>
    </row>
    <row r="26340" spans="3:11" x14ac:dyDescent="0.25">
      <c r="C26340" s="687">
        <v>45994</v>
      </c>
      <c r="D26340" s="688" t="s">
        <v>312</v>
      </c>
      <c r="E26340" s="689">
        <v>24300</v>
      </c>
      <c r="F26340" s="689">
        <v>24300</v>
      </c>
      <c r="G26340" s="689">
        <v>24000</v>
      </c>
      <c r="H26340" s="688">
        <v>3</v>
      </c>
      <c r="I26340" s="689">
        <v>72900</v>
      </c>
      <c r="J26340" s="690">
        <v>20000000</v>
      </c>
      <c r="K26340" s="689">
        <v>480000000000</v>
      </c>
    </row>
    <row r="26341" spans="3:11" x14ac:dyDescent="0.25">
      <c r="C26341" s="687">
        <v>45994</v>
      </c>
      <c r="D26341" s="688" t="s">
        <v>312</v>
      </c>
      <c r="E26341" s="689">
        <v>24300</v>
      </c>
      <c r="F26341" s="689">
        <v>24300</v>
      </c>
      <c r="G26341" s="689">
        <v>24000</v>
      </c>
      <c r="H26341" s="688">
        <v>1</v>
      </c>
      <c r="I26341" s="689">
        <v>24300</v>
      </c>
      <c r="J26341" s="690">
        <v>20000000</v>
      </c>
      <c r="K26341" s="689">
        <v>480000000000</v>
      </c>
    </row>
    <row r="26342" spans="3:11" x14ac:dyDescent="0.25">
      <c r="C26342" s="687">
        <v>45994</v>
      </c>
      <c r="D26342" s="688" t="s">
        <v>312</v>
      </c>
      <c r="E26342" s="689">
        <v>24300</v>
      </c>
      <c r="F26342" s="689">
        <v>24300</v>
      </c>
      <c r="G26342" s="689">
        <v>24000</v>
      </c>
      <c r="H26342" s="688">
        <v>4</v>
      </c>
      <c r="I26342" s="689">
        <v>97200</v>
      </c>
      <c r="J26342" s="690">
        <v>20000000</v>
      </c>
      <c r="K26342" s="689">
        <v>480000000000</v>
      </c>
    </row>
    <row r="26343" spans="3:11" x14ac:dyDescent="0.25">
      <c r="C26343" s="687">
        <v>45994</v>
      </c>
      <c r="D26343" s="688" t="s">
        <v>312</v>
      </c>
      <c r="E26343" s="689">
        <v>24300</v>
      </c>
      <c r="F26343" s="689">
        <v>24300</v>
      </c>
      <c r="G26343" s="689">
        <v>24000</v>
      </c>
      <c r="H26343" s="688">
        <v>1</v>
      </c>
      <c r="I26343" s="689">
        <v>24300</v>
      </c>
      <c r="J26343" s="690">
        <v>20000000</v>
      </c>
      <c r="K26343" s="689">
        <v>480000000000</v>
      </c>
    </row>
    <row r="26344" spans="3:11" x14ac:dyDescent="0.25">
      <c r="C26344" s="687">
        <v>45994</v>
      </c>
      <c r="D26344" s="688" t="s">
        <v>312</v>
      </c>
      <c r="E26344" s="689">
        <v>24300</v>
      </c>
      <c r="F26344" s="689">
        <v>24300</v>
      </c>
      <c r="G26344" s="689">
        <v>24000</v>
      </c>
      <c r="H26344" s="688">
        <v>50</v>
      </c>
      <c r="I26344" s="689">
        <v>1215000</v>
      </c>
      <c r="J26344" s="690">
        <v>20000000</v>
      </c>
      <c r="K26344" s="689">
        <v>480000000000</v>
      </c>
    </row>
    <row r="26345" spans="3:11" x14ac:dyDescent="0.25">
      <c r="C26345" s="687">
        <v>45994</v>
      </c>
      <c r="D26345" s="688" t="s">
        <v>312</v>
      </c>
      <c r="E26345" s="689">
        <v>24300</v>
      </c>
      <c r="F26345" s="689">
        <v>24300</v>
      </c>
      <c r="G26345" s="689">
        <v>24000</v>
      </c>
      <c r="H26345" s="688">
        <v>1</v>
      </c>
      <c r="I26345" s="689">
        <v>24300</v>
      </c>
      <c r="J26345" s="690">
        <v>20000000</v>
      </c>
      <c r="K26345" s="689">
        <v>480000000000</v>
      </c>
    </row>
    <row r="26346" spans="3:11" x14ac:dyDescent="0.25">
      <c r="C26346" s="687">
        <v>45994</v>
      </c>
      <c r="D26346" s="688" t="s">
        <v>312</v>
      </c>
      <c r="E26346" s="689">
        <v>24300</v>
      </c>
      <c r="F26346" s="689">
        <v>24300</v>
      </c>
      <c r="G26346" s="689">
        <v>24000</v>
      </c>
      <c r="H26346" s="688">
        <v>1</v>
      </c>
      <c r="I26346" s="689">
        <v>24300</v>
      </c>
      <c r="J26346" s="690">
        <v>20000000</v>
      </c>
      <c r="K26346" s="689">
        <v>480000000000</v>
      </c>
    </row>
    <row r="26347" spans="3:11" x14ac:dyDescent="0.25">
      <c r="C26347" s="687">
        <v>45994</v>
      </c>
      <c r="D26347" s="688" t="s">
        <v>1155</v>
      </c>
      <c r="E26347" s="689">
        <v>37000</v>
      </c>
      <c r="F26347" s="689">
        <v>39899</v>
      </c>
      <c r="G26347" s="689">
        <v>37000</v>
      </c>
      <c r="H26347" s="688">
        <v>1</v>
      </c>
      <c r="I26347" s="689">
        <v>37000</v>
      </c>
      <c r="J26347" s="690">
        <v>2400000</v>
      </c>
      <c r="K26347" s="689">
        <v>88800000000</v>
      </c>
    </row>
    <row r="26348" spans="3:11" x14ac:dyDescent="0.25">
      <c r="C26348" s="687">
        <v>45994</v>
      </c>
      <c r="D26348" s="688" t="s">
        <v>1155</v>
      </c>
      <c r="E26348" s="689">
        <v>37000</v>
      </c>
      <c r="F26348" s="689">
        <v>39899</v>
      </c>
      <c r="G26348" s="689">
        <v>37000</v>
      </c>
      <c r="H26348" s="688">
        <v>4</v>
      </c>
      <c r="I26348" s="689">
        <v>148000</v>
      </c>
      <c r="J26348" s="690">
        <v>2400000</v>
      </c>
      <c r="K26348" s="689">
        <v>88800000000</v>
      </c>
    </row>
    <row r="26349" spans="3:11" x14ac:dyDescent="0.25">
      <c r="C26349" s="687">
        <v>45994</v>
      </c>
      <c r="D26349" s="688" t="s">
        <v>1155</v>
      </c>
      <c r="E26349" s="689">
        <v>37000</v>
      </c>
      <c r="F26349" s="689">
        <v>39899</v>
      </c>
      <c r="G26349" s="689">
        <v>37000</v>
      </c>
      <c r="H26349" s="688">
        <v>1</v>
      </c>
      <c r="I26349" s="689">
        <v>37000</v>
      </c>
      <c r="J26349" s="690">
        <v>2400000</v>
      </c>
      <c r="K26349" s="689">
        <v>88800000000</v>
      </c>
    </row>
    <row r="26350" spans="3:11" x14ac:dyDescent="0.25">
      <c r="C26350" s="687">
        <v>45994</v>
      </c>
      <c r="D26350" s="688" t="s">
        <v>1155</v>
      </c>
      <c r="E26350" s="689">
        <v>37000</v>
      </c>
      <c r="F26350" s="689">
        <v>39899</v>
      </c>
      <c r="G26350" s="689">
        <v>37000</v>
      </c>
      <c r="H26350" s="688">
        <v>2</v>
      </c>
      <c r="I26350" s="689">
        <v>74000</v>
      </c>
      <c r="J26350" s="690">
        <v>2400000</v>
      </c>
      <c r="K26350" s="689">
        <v>88800000000</v>
      </c>
    </row>
    <row r="26351" spans="3:11" x14ac:dyDescent="0.25">
      <c r="C26351" s="687">
        <v>45994</v>
      </c>
      <c r="D26351" s="688" t="s">
        <v>1155</v>
      </c>
      <c r="E26351" s="689">
        <v>37000</v>
      </c>
      <c r="F26351" s="689">
        <v>39899</v>
      </c>
      <c r="G26351" s="689">
        <v>37000</v>
      </c>
      <c r="H26351" s="688">
        <v>2</v>
      </c>
      <c r="I26351" s="689">
        <v>74000</v>
      </c>
      <c r="J26351" s="690">
        <v>2400000</v>
      </c>
      <c r="K26351" s="689">
        <v>88800000000</v>
      </c>
    </row>
    <row r="26352" spans="3:11" x14ac:dyDescent="0.25">
      <c r="C26352" s="687">
        <v>45994</v>
      </c>
      <c r="D26352" s="688" t="s">
        <v>317</v>
      </c>
      <c r="E26352" s="689">
        <v>118050</v>
      </c>
      <c r="F26352" s="689">
        <v>117055</v>
      </c>
      <c r="G26352" s="689">
        <v>118050</v>
      </c>
      <c r="H26352" s="688">
        <v>3</v>
      </c>
      <c r="I26352" s="689">
        <v>354150</v>
      </c>
      <c r="J26352" s="690">
        <v>15000000</v>
      </c>
      <c r="K26352" s="689">
        <v>1770750000000</v>
      </c>
    </row>
    <row r="26353" spans="3:11" x14ac:dyDescent="0.25">
      <c r="C26353" s="687">
        <v>45994</v>
      </c>
      <c r="D26353" s="688" t="s">
        <v>317</v>
      </c>
      <c r="E26353" s="689">
        <v>118050</v>
      </c>
      <c r="F26353" s="689">
        <v>117055</v>
      </c>
      <c r="G26353" s="689">
        <v>118050</v>
      </c>
      <c r="H26353" s="688">
        <v>8</v>
      </c>
      <c r="I26353" s="689">
        <v>944400</v>
      </c>
      <c r="J26353" s="690">
        <v>15000000</v>
      </c>
      <c r="K26353" s="689">
        <v>1770750000000</v>
      </c>
    </row>
    <row r="26354" spans="3:11" x14ac:dyDescent="0.25">
      <c r="C26354" s="687">
        <v>45994</v>
      </c>
      <c r="D26354" s="688" t="s">
        <v>317</v>
      </c>
      <c r="E26354" s="689">
        <v>118050</v>
      </c>
      <c r="F26354" s="689">
        <v>117055</v>
      </c>
      <c r="G26354" s="689">
        <v>118050</v>
      </c>
      <c r="H26354" s="688">
        <v>5</v>
      </c>
      <c r="I26354" s="689">
        <v>590250</v>
      </c>
      <c r="J26354" s="690">
        <v>15000000</v>
      </c>
      <c r="K26354" s="689">
        <v>1770750000000</v>
      </c>
    </row>
    <row r="26355" spans="3:11" x14ac:dyDescent="0.25">
      <c r="C26355" s="687">
        <v>45994</v>
      </c>
      <c r="D26355" s="688" t="s">
        <v>317</v>
      </c>
      <c r="E26355" s="689">
        <v>118050</v>
      </c>
      <c r="F26355" s="689">
        <v>117055</v>
      </c>
      <c r="G26355" s="689">
        <v>118050</v>
      </c>
      <c r="H26355" s="688">
        <v>4</v>
      </c>
      <c r="I26355" s="689">
        <v>472200</v>
      </c>
      <c r="J26355" s="690">
        <v>15000000</v>
      </c>
      <c r="K26355" s="689">
        <v>1770750000000</v>
      </c>
    </row>
    <row r="26356" spans="3:11" x14ac:dyDescent="0.25">
      <c r="C26356" s="687">
        <v>45994</v>
      </c>
      <c r="D26356" s="688" t="s">
        <v>317</v>
      </c>
      <c r="E26356" s="689">
        <v>118050</v>
      </c>
      <c r="F26356" s="689">
        <v>117055</v>
      </c>
      <c r="G26356" s="689">
        <v>118050</v>
      </c>
      <c r="H26356" s="688">
        <v>15</v>
      </c>
      <c r="I26356" s="689">
        <v>1770750</v>
      </c>
      <c r="J26356" s="690">
        <v>15000000</v>
      </c>
      <c r="K26356" s="689">
        <v>1770750000000</v>
      </c>
    </row>
    <row r="26357" spans="3:11" x14ac:dyDescent="0.25">
      <c r="C26357" s="687">
        <v>45994</v>
      </c>
      <c r="D26357" s="688" t="s">
        <v>317</v>
      </c>
      <c r="E26357" s="689">
        <v>118050</v>
      </c>
      <c r="F26357" s="689">
        <v>117055</v>
      </c>
      <c r="G26357" s="689">
        <v>118050</v>
      </c>
      <c r="H26357" s="688">
        <v>60</v>
      </c>
      <c r="I26357" s="689">
        <v>7083000</v>
      </c>
      <c r="J26357" s="690">
        <v>15000000</v>
      </c>
      <c r="K26357" s="689">
        <v>1770750000000</v>
      </c>
    </row>
    <row r="26358" spans="3:11" x14ac:dyDescent="0.25">
      <c r="C26358" s="687">
        <v>45994</v>
      </c>
      <c r="D26358" s="688" t="s">
        <v>317</v>
      </c>
      <c r="E26358" s="689">
        <v>118050</v>
      </c>
      <c r="F26358" s="689">
        <v>117055</v>
      </c>
      <c r="G26358" s="689">
        <v>118050</v>
      </c>
      <c r="H26358" s="688">
        <v>340</v>
      </c>
      <c r="I26358" s="689">
        <v>40137000</v>
      </c>
      <c r="J26358" s="690">
        <v>15000000</v>
      </c>
      <c r="K26358" s="689">
        <v>1770750000000</v>
      </c>
    </row>
    <row r="26359" spans="3:11" x14ac:dyDescent="0.25">
      <c r="C26359" s="687">
        <v>45994</v>
      </c>
      <c r="D26359" s="688" t="s">
        <v>317</v>
      </c>
      <c r="E26359" s="689">
        <v>118050</v>
      </c>
      <c r="F26359" s="689">
        <v>117055</v>
      </c>
      <c r="G26359" s="689">
        <v>118050</v>
      </c>
      <c r="H26359" s="688">
        <v>5</v>
      </c>
      <c r="I26359" s="689">
        <v>590250</v>
      </c>
      <c r="J26359" s="690">
        <v>15000000</v>
      </c>
      <c r="K26359" s="689">
        <v>1770750000000</v>
      </c>
    </row>
    <row r="26360" spans="3:11" x14ac:dyDescent="0.25">
      <c r="C26360" s="687">
        <v>45994</v>
      </c>
      <c r="D26360" s="688" t="s">
        <v>317</v>
      </c>
      <c r="E26360" s="689">
        <v>118050</v>
      </c>
      <c r="F26360" s="689">
        <v>117055</v>
      </c>
      <c r="G26360" s="689">
        <v>118050</v>
      </c>
      <c r="H26360" s="688">
        <v>5</v>
      </c>
      <c r="I26360" s="689">
        <v>590250</v>
      </c>
      <c r="J26360" s="690">
        <v>15000000</v>
      </c>
      <c r="K26360" s="689">
        <v>1770750000000</v>
      </c>
    </row>
    <row r="26361" spans="3:11" x14ac:dyDescent="0.25">
      <c r="C26361" s="687">
        <v>45994</v>
      </c>
      <c r="D26361" s="688" t="s">
        <v>317</v>
      </c>
      <c r="E26361" s="689">
        <v>118050</v>
      </c>
      <c r="F26361" s="689">
        <v>117055</v>
      </c>
      <c r="G26361" s="689">
        <v>118050</v>
      </c>
      <c r="H26361" s="688">
        <v>5</v>
      </c>
      <c r="I26361" s="689">
        <v>590250</v>
      </c>
      <c r="J26361" s="690">
        <v>15000000</v>
      </c>
      <c r="K26361" s="689">
        <v>1770750000000</v>
      </c>
    </row>
    <row r="26362" spans="3:11" x14ac:dyDescent="0.25">
      <c r="C26362" s="687">
        <v>45994</v>
      </c>
      <c r="D26362" s="688" t="s">
        <v>312</v>
      </c>
      <c r="E26362" s="689">
        <v>24300</v>
      </c>
      <c r="F26362" s="689">
        <v>24300</v>
      </c>
      <c r="G26362" s="689">
        <v>24000</v>
      </c>
      <c r="H26362" s="688">
        <v>15</v>
      </c>
      <c r="I26362" s="689">
        <v>364500</v>
      </c>
      <c r="J26362" s="690">
        <v>20000000</v>
      </c>
      <c r="K26362" s="689">
        <v>480000000000</v>
      </c>
    </row>
    <row r="26363" spans="3:11" x14ac:dyDescent="0.25">
      <c r="C26363" s="687">
        <v>45994</v>
      </c>
      <c r="D26363" s="688" t="s">
        <v>312</v>
      </c>
      <c r="E26363" s="689">
        <v>24300</v>
      </c>
      <c r="F26363" s="689">
        <v>24300</v>
      </c>
      <c r="G26363" s="689">
        <v>24000</v>
      </c>
      <c r="H26363" s="688">
        <v>8</v>
      </c>
      <c r="I26363" s="689">
        <v>194400</v>
      </c>
      <c r="J26363" s="690">
        <v>20000000</v>
      </c>
      <c r="K26363" s="689">
        <v>480000000000</v>
      </c>
    </row>
    <row r="26364" spans="3:11" x14ac:dyDescent="0.25">
      <c r="C26364" s="687">
        <v>45994</v>
      </c>
      <c r="D26364" s="688" t="s">
        <v>312</v>
      </c>
      <c r="E26364" s="689">
        <v>24300</v>
      </c>
      <c r="F26364" s="689">
        <v>24300</v>
      </c>
      <c r="G26364" s="689">
        <v>24000</v>
      </c>
      <c r="H26364" s="688">
        <v>2</v>
      </c>
      <c r="I26364" s="689">
        <v>48600</v>
      </c>
      <c r="J26364" s="690">
        <v>20000000</v>
      </c>
      <c r="K26364" s="689">
        <v>480000000000</v>
      </c>
    </row>
    <row r="26365" spans="3:11" x14ac:dyDescent="0.25">
      <c r="C26365" s="687">
        <v>45994</v>
      </c>
      <c r="D26365" s="688" t="s">
        <v>312</v>
      </c>
      <c r="E26365" s="689">
        <v>24001</v>
      </c>
      <c r="F26365" s="689">
        <v>24300</v>
      </c>
      <c r="G26365" s="689">
        <v>24000</v>
      </c>
      <c r="H26365" s="688">
        <v>3</v>
      </c>
      <c r="I26365" s="689">
        <v>72003</v>
      </c>
      <c r="J26365" s="690">
        <v>20000000</v>
      </c>
      <c r="K26365" s="689">
        <v>480000000000</v>
      </c>
    </row>
    <row r="26366" spans="3:11" x14ac:dyDescent="0.25">
      <c r="C26366" s="687">
        <v>45994</v>
      </c>
      <c r="D26366" s="688" t="s">
        <v>312</v>
      </c>
      <c r="E26366" s="689">
        <v>24000</v>
      </c>
      <c r="F26366" s="689">
        <v>24300</v>
      </c>
      <c r="G26366" s="689">
        <v>24000</v>
      </c>
      <c r="H26366" s="688">
        <v>5</v>
      </c>
      <c r="I26366" s="689">
        <v>120000</v>
      </c>
      <c r="J26366" s="690">
        <v>20000000</v>
      </c>
      <c r="K26366" s="689">
        <v>480000000000</v>
      </c>
    </row>
    <row r="26367" spans="3:11" x14ac:dyDescent="0.25">
      <c r="C26367" s="687">
        <v>45994</v>
      </c>
      <c r="D26367" s="688" t="s">
        <v>1155</v>
      </c>
      <c r="E26367" s="689">
        <v>37000</v>
      </c>
      <c r="F26367" s="689">
        <v>39899</v>
      </c>
      <c r="G26367" s="689">
        <v>37000</v>
      </c>
      <c r="H26367" s="688">
        <v>1</v>
      </c>
      <c r="I26367" s="689">
        <v>37000</v>
      </c>
      <c r="J26367" s="690">
        <v>2400000</v>
      </c>
      <c r="K26367" s="689">
        <v>88800000000</v>
      </c>
    </row>
    <row r="26368" spans="3:11" x14ac:dyDescent="0.25">
      <c r="C26368" s="687">
        <v>45994</v>
      </c>
      <c r="D26368" s="688" t="s">
        <v>317</v>
      </c>
      <c r="E26368" s="689">
        <v>118050</v>
      </c>
      <c r="F26368" s="689">
        <v>117055</v>
      </c>
      <c r="G26368" s="689">
        <v>118050</v>
      </c>
      <c r="H26368" s="688">
        <v>8</v>
      </c>
      <c r="I26368" s="689">
        <v>944400</v>
      </c>
      <c r="J26368" s="690">
        <v>15000000</v>
      </c>
      <c r="K26368" s="689">
        <v>1770750000000</v>
      </c>
    </row>
    <row r="26369" spans="3:11" x14ac:dyDescent="0.25">
      <c r="C26369" s="687">
        <v>45994</v>
      </c>
      <c r="D26369" s="688" t="s">
        <v>310</v>
      </c>
      <c r="E26369" s="689">
        <v>100000</v>
      </c>
      <c r="F26369" s="689">
        <v>100000</v>
      </c>
      <c r="G26369" s="689">
        <v>98570</v>
      </c>
      <c r="H26369" s="688">
        <v>2</v>
      </c>
      <c r="I26369" s="689">
        <v>200000</v>
      </c>
      <c r="J26369" s="690">
        <v>19450000</v>
      </c>
      <c r="K26369" s="689">
        <v>1917186500000</v>
      </c>
    </row>
    <row r="26370" spans="3:11" x14ac:dyDescent="0.25">
      <c r="C26370" s="687">
        <v>45994</v>
      </c>
      <c r="D26370" s="688" t="s">
        <v>317</v>
      </c>
      <c r="E26370" s="689">
        <v>118050</v>
      </c>
      <c r="F26370" s="689">
        <v>117055</v>
      </c>
      <c r="G26370" s="689">
        <v>118050</v>
      </c>
      <c r="H26370" s="688">
        <v>6</v>
      </c>
      <c r="I26370" s="689">
        <v>708300</v>
      </c>
      <c r="J26370" s="690">
        <v>15000000</v>
      </c>
      <c r="K26370" s="689">
        <v>1770750000000</v>
      </c>
    </row>
    <row r="26371" spans="3:11" x14ac:dyDescent="0.25">
      <c r="C26371" s="687">
        <v>45994</v>
      </c>
      <c r="D26371" s="688" t="s">
        <v>317</v>
      </c>
      <c r="E26371" s="689">
        <v>118050</v>
      </c>
      <c r="F26371" s="689">
        <v>117055</v>
      </c>
      <c r="G26371" s="689">
        <v>118050</v>
      </c>
      <c r="H26371" s="688">
        <v>20</v>
      </c>
      <c r="I26371" s="689">
        <v>2361000</v>
      </c>
      <c r="J26371" s="690">
        <v>15000000</v>
      </c>
      <c r="K26371" s="689">
        <v>1770750000000</v>
      </c>
    </row>
    <row r="26372" spans="3:11" x14ac:dyDescent="0.25">
      <c r="C26372" s="687">
        <v>45994</v>
      </c>
      <c r="D26372" s="688" t="s">
        <v>310</v>
      </c>
      <c r="E26372" s="689">
        <v>100000</v>
      </c>
      <c r="F26372" s="689">
        <v>100000</v>
      </c>
      <c r="G26372" s="689">
        <v>98570</v>
      </c>
      <c r="H26372" s="688">
        <v>6</v>
      </c>
      <c r="I26372" s="689">
        <v>600000</v>
      </c>
      <c r="J26372" s="690">
        <v>19450000</v>
      </c>
      <c r="K26372" s="689">
        <v>1917186500000</v>
      </c>
    </row>
    <row r="26373" spans="3:11" x14ac:dyDescent="0.25">
      <c r="C26373" s="687">
        <v>45994</v>
      </c>
      <c r="D26373" s="688" t="s">
        <v>1154</v>
      </c>
      <c r="E26373" s="689">
        <v>55500</v>
      </c>
      <c r="F26373" s="689">
        <v>56777</v>
      </c>
      <c r="G26373" s="689">
        <v>55000</v>
      </c>
      <c r="H26373" s="688">
        <v>2</v>
      </c>
      <c r="I26373" s="689">
        <v>111000</v>
      </c>
      <c r="J26373" s="690">
        <v>600000</v>
      </c>
      <c r="K26373" s="689">
        <v>33000000000</v>
      </c>
    </row>
    <row r="26374" spans="3:11" x14ac:dyDescent="0.25">
      <c r="C26374" s="687">
        <v>45994</v>
      </c>
      <c r="D26374" s="688" t="s">
        <v>310</v>
      </c>
      <c r="E26374" s="689">
        <v>99000</v>
      </c>
      <c r="F26374" s="689">
        <v>100000</v>
      </c>
      <c r="G26374" s="689">
        <v>98570</v>
      </c>
      <c r="H26374" s="688">
        <v>25</v>
      </c>
      <c r="I26374" s="689">
        <v>2475000</v>
      </c>
      <c r="J26374" s="690">
        <v>19450000</v>
      </c>
      <c r="K26374" s="689">
        <v>1917186500000</v>
      </c>
    </row>
    <row r="26375" spans="3:11" x14ac:dyDescent="0.25">
      <c r="C26375" s="687">
        <v>45994</v>
      </c>
      <c r="D26375" s="688" t="s">
        <v>310</v>
      </c>
      <c r="E26375" s="689">
        <v>99000</v>
      </c>
      <c r="F26375" s="689">
        <v>100000</v>
      </c>
      <c r="G26375" s="689">
        <v>98570</v>
      </c>
      <c r="H26375" s="688">
        <v>3</v>
      </c>
      <c r="I26375" s="689">
        <v>297000</v>
      </c>
      <c r="J26375" s="690">
        <v>19450000</v>
      </c>
      <c r="K26375" s="689">
        <v>1917186500000</v>
      </c>
    </row>
    <row r="26376" spans="3:11" x14ac:dyDescent="0.25">
      <c r="C26376" s="687">
        <v>45994</v>
      </c>
      <c r="D26376" s="688" t="s">
        <v>312</v>
      </c>
      <c r="E26376" s="689">
        <v>24300</v>
      </c>
      <c r="F26376" s="689">
        <v>24300</v>
      </c>
      <c r="G26376" s="689">
        <v>24000</v>
      </c>
      <c r="H26376" s="688">
        <v>1</v>
      </c>
      <c r="I26376" s="689">
        <v>24300</v>
      </c>
      <c r="J26376" s="690">
        <v>20000000</v>
      </c>
      <c r="K26376" s="689">
        <v>480000000000</v>
      </c>
    </row>
    <row r="26377" spans="3:11" x14ac:dyDescent="0.25">
      <c r="C26377" s="687">
        <v>45994</v>
      </c>
      <c r="D26377" s="688" t="s">
        <v>312</v>
      </c>
      <c r="E26377" s="689">
        <v>24300</v>
      </c>
      <c r="F26377" s="689">
        <v>24300</v>
      </c>
      <c r="G26377" s="689">
        <v>24000</v>
      </c>
      <c r="H26377" s="688">
        <v>3</v>
      </c>
      <c r="I26377" s="689">
        <v>72900</v>
      </c>
      <c r="J26377" s="690">
        <v>20000000</v>
      </c>
      <c r="K26377" s="689">
        <v>480000000000</v>
      </c>
    </row>
    <row r="26378" spans="3:11" x14ac:dyDescent="0.25">
      <c r="C26378" s="687">
        <v>45994</v>
      </c>
      <c r="D26378" s="688" t="s">
        <v>310</v>
      </c>
      <c r="E26378" s="689">
        <v>96000</v>
      </c>
      <c r="F26378" s="689">
        <v>100000</v>
      </c>
      <c r="G26378" s="689">
        <v>98570</v>
      </c>
      <c r="H26378" s="688">
        <v>1</v>
      </c>
      <c r="I26378" s="689">
        <v>96000</v>
      </c>
      <c r="J26378" s="690">
        <v>19450000</v>
      </c>
      <c r="K26378" s="689">
        <v>1917186500000</v>
      </c>
    </row>
    <row r="26379" spans="3:11" x14ac:dyDescent="0.25">
      <c r="C26379" s="687">
        <v>45994</v>
      </c>
      <c r="D26379" s="688" t="s">
        <v>1154</v>
      </c>
      <c r="E26379" s="689">
        <v>55500</v>
      </c>
      <c r="F26379" s="689">
        <v>56777</v>
      </c>
      <c r="G26379" s="689">
        <v>55000</v>
      </c>
      <c r="H26379" s="688">
        <v>1</v>
      </c>
      <c r="I26379" s="689">
        <v>55500</v>
      </c>
      <c r="J26379" s="690">
        <v>600000</v>
      </c>
      <c r="K26379" s="689">
        <v>33000000000</v>
      </c>
    </row>
    <row r="26380" spans="3:11" x14ac:dyDescent="0.25">
      <c r="C26380" s="687">
        <v>45994</v>
      </c>
      <c r="D26380" s="688" t="s">
        <v>310</v>
      </c>
      <c r="E26380" s="689">
        <v>99000</v>
      </c>
      <c r="F26380" s="689">
        <v>100000</v>
      </c>
      <c r="G26380" s="689">
        <v>98570</v>
      </c>
      <c r="H26380" s="688">
        <v>9</v>
      </c>
      <c r="I26380" s="689">
        <v>891000</v>
      </c>
      <c r="J26380" s="690">
        <v>19450000</v>
      </c>
      <c r="K26380" s="689">
        <v>1917186500000</v>
      </c>
    </row>
    <row r="26381" spans="3:11" x14ac:dyDescent="0.25">
      <c r="C26381" s="687">
        <v>45994</v>
      </c>
      <c r="D26381" s="688" t="s">
        <v>310</v>
      </c>
      <c r="E26381" s="689">
        <v>100000</v>
      </c>
      <c r="F26381" s="689">
        <v>100000</v>
      </c>
      <c r="G26381" s="689">
        <v>98570</v>
      </c>
      <c r="H26381" s="688">
        <v>91</v>
      </c>
      <c r="I26381" s="689">
        <v>9100000</v>
      </c>
      <c r="J26381" s="690">
        <v>19450000</v>
      </c>
      <c r="K26381" s="689">
        <v>1917186500000</v>
      </c>
    </row>
    <row r="26382" spans="3:11" x14ac:dyDescent="0.25">
      <c r="C26382" s="687">
        <v>45994</v>
      </c>
      <c r="D26382" s="688" t="s">
        <v>312</v>
      </c>
      <c r="E26382" s="689">
        <v>24300</v>
      </c>
      <c r="F26382" s="689">
        <v>24300</v>
      </c>
      <c r="G26382" s="689">
        <v>24000</v>
      </c>
      <c r="H26382" s="688">
        <v>1</v>
      </c>
      <c r="I26382" s="689">
        <v>24300</v>
      </c>
      <c r="J26382" s="690">
        <v>20000000</v>
      </c>
      <c r="K26382" s="689">
        <v>480000000000</v>
      </c>
    </row>
    <row r="26383" spans="3:11" x14ac:dyDescent="0.25">
      <c r="C26383" s="687">
        <v>45994</v>
      </c>
      <c r="D26383" s="688" t="s">
        <v>1155</v>
      </c>
      <c r="E26383" s="689">
        <v>37000</v>
      </c>
      <c r="F26383" s="689">
        <v>39899</v>
      </c>
      <c r="G26383" s="689">
        <v>37000</v>
      </c>
      <c r="H26383" s="688">
        <v>9</v>
      </c>
      <c r="I26383" s="689">
        <v>333000</v>
      </c>
      <c r="J26383" s="690">
        <v>2400000</v>
      </c>
      <c r="K26383" s="689">
        <v>88800000000</v>
      </c>
    </row>
    <row r="26384" spans="3:11" x14ac:dyDescent="0.25">
      <c r="C26384" s="687">
        <v>45994</v>
      </c>
      <c r="D26384" s="688" t="s">
        <v>1155</v>
      </c>
      <c r="E26384" s="689">
        <v>37000</v>
      </c>
      <c r="F26384" s="689">
        <v>39899</v>
      </c>
      <c r="G26384" s="689">
        <v>37000</v>
      </c>
      <c r="H26384" s="688">
        <v>1</v>
      </c>
      <c r="I26384" s="689">
        <v>37000</v>
      </c>
      <c r="J26384" s="690">
        <v>2400000</v>
      </c>
      <c r="K26384" s="689">
        <v>88800000000</v>
      </c>
    </row>
    <row r="26385" spans="3:11" x14ac:dyDescent="0.25">
      <c r="C26385" s="687">
        <v>45994</v>
      </c>
      <c r="D26385" s="688" t="s">
        <v>317</v>
      </c>
      <c r="E26385" s="689">
        <v>118050</v>
      </c>
      <c r="F26385" s="689">
        <v>117055</v>
      </c>
      <c r="G26385" s="689">
        <v>118050</v>
      </c>
      <c r="H26385" s="688">
        <v>10</v>
      </c>
      <c r="I26385" s="689">
        <v>1180500</v>
      </c>
      <c r="J26385" s="690">
        <v>15000000</v>
      </c>
      <c r="K26385" s="689">
        <v>1770750000000</v>
      </c>
    </row>
    <row r="26386" spans="3:11" x14ac:dyDescent="0.25">
      <c r="C26386" s="687">
        <v>45994</v>
      </c>
      <c r="D26386" s="688" t="s">
        <v>1154</v>
      </c>
      <c r="E26386" s="689">
        <v>55500</v>
      </c>
      <c r="F26386" s="689">
        <v>56777</v>
      </c>
      <c r="G26386" s="689">
        <v>55000</v>
      </c>
      <c r="H26386" s="688">
        <v>10</v>
      </c>
      <c r="I26386" s="689">
        <v>555000</v>
      </c>
      <c r="J26386" s="690">
        <v>600000</v>
      </c>
      <c r="K26386" s="689">
        <v>33000000000</v>
      </c>
    </row>
    <row r="26387" spans="3:11" x14ac:dyDescent="0.25">
      <c r="C26387" s="687">
        <v>45994</v>
      </c>
      <c r="D26387" s="688" t="s">
        <v>312</v>
      </c>
      <c r="E26387" s="689">
        <v>24300</v>
      </c>
      <c r="F26387" s="689">
        <v>24300</v>
      </c>
      <c r="G26387" s="689">
        <v>24000</v>
      </c>
      <c r="H26387" s="688">
        <v>200</v>
      </c>
      <c r="I26387" s="689">
        <v>4860000</v>
      </c>
      <c r="J26387" s="690">
        <v>20000000</v>
      </c>
      <c r="K26387" s="689">
        <v>480000000000</v>
      </c>
    </row>
    <row r="26388" spans="3:11" x14ac:dyDescent="0.25">
      <c r="C26388" s="687">
        <v>45994</v>
      </c>
      <c r="D26388" s="688" t="s">
        <v>1154</v>
      </c>
      <c r="E26388" s="689">
        <v>55500</v>
      </c>
      <c r="F26388" s="689">
        <v>56777</v>
      </c>
      <c r="G26388" s="689">
        <v>55000</v>
      </c>
      <c r="H26388" s="688">
        <v>24</v>
      </c>
      <c r="I26388" s="689">
        <v>1332000</v>
      </c>
      <c r="J26388" s="690">
        <v>600000</v>
      </c>
      <c r="K26388" s="689">
        <v>33000000000</v>
      </c>
    </row>
    <row r="26389" spans="3:11" x14ac:dyDescent="0.25">
      <c r="C26389" s="687">
        <v>45994</v>
      </c>
      <c r="D26389" s="688" t="s">
        <v>317</v>
      </c>
      <c r="E26389" s="689">
        <v>118050</v>
      </c>
      <c r="F26389" s="689">
        <v>117055</v>
      </c>
      <c r="G26389" s="689">
        <v>118050</v>
      </c>
      <c r="H26389" s="688">
        <v>1</v>
      </c>
      <c r="I26389" s="689">
        <v>118050</v>
      </c>
      <c r="J26389" s="690">
        <v>15000000</v>
      </c>
      <c r="K26389" s="689">
        <v>1770750000000</v>
      </c>
    </row>
    <row r="26390" spans="3:11" x14ac:dyDescent="0.25">
      <c r="C26390" s="687">
        <v>45994</v>
      </c>
      <c r="D26390" s="688" t="s">
        <v>317</v>
      </c>
      <c r="E26390" s="689">
        <v>118050</v>
      </c>
      <c r="F26390" s="689">
        <v>117055</v>
      </c>
      <c r="G26390" s="689">
        <v>118050</v>
      </c>
      <c r="H26390" s="688">
        <v>14</v>
      </c>
      <c r="I26390" s="689">
        <v>1652700</v>
      </c>
      <c r="J26390" s="690">
        <v>15000000</v>
      </c>
      <c r="K26390" s="689">
        <v>1770750000000</v>
      </c>
    </row>
    <row r="26391" spans="3:11" x14ac:dyDescent="0.25">
      <c r="C26391" s="687">
        <v>45994</v>
      </c>
      <c r="D26391" s="688" t="s">
        <v>312</v>
      </c>
      <c r="E26391" s="689">
        <v>24001</v>
      </c>
      <c r="F26391" s="689">
        <v>24300</v>
      </c>
      <c r="G26391" s="689">
        <v>24000</v>
      </c>
      <c r="H26391" s="688">
        <v>10</v>
      </c>
      <c r="I26391" s="689">
        <v>240010</v>
      </c>
      <c r="J26391" s="690">
        <v>20000000</v>
      </c>
      <c r="K26391" s="689">
        <v>480000000000</v>
      </c>
    </row>
    <row r="26392" spans="3:11" x14ac:dyDescent="0.25">
      <c r="C26392" s="687">
        <v>45994</v>
      </c>
      <c r="D26392" s="688" t="s">
        <v>1154</v>
      </c>
      <c r="E26392" s="689">
        <v>55500</v>
      </c>
      <c r="F26392" s="689">
        <v>56777</v>
      </c>
      <c r="G26392" s="689">
        <v>55000</v>
      </c>
      <c r="H26392" s="688">
        <v>4</v>
      </c>
      <c r="I26392" s="689">
        <v>222000</v>
      </c>
      <c r="J26392" s="690">
        <v>600000</v>
      </c>
      <c r="K26392" s="689">
        <v>33000000000</v>
      </c>
    </row>
    <row r="26393" spans="3:11" x14ac:dyDescent="0.25">
      <c r="C26393" s="687">
        <v>45994</v>
      </c>
      <c r="D26393" s="688" t="s">
        <v>1155</v>
      </c>
      <c r="E26393" s="689">
        <v>37000</v>
      </c>
      <c r="F26393" s="689">
        <v>39899</v>
      </c>
      <c r="G26393" s="689">
        <v>37000</v>
      </c>
      <c r="H26393" s="688">
        <v>3</v>
      </c>
      <c r="I26393" s="689">
        <v>111000</v>
      </c>
      <c r="J26393" s="690">
        <v>2400000</v>
      </c>
      <c r="K26393" s="689">
        <v>88800000000</v>
      </c>
    </row>
    <row r="26394" spans="3:11" x14ac:dyDescent="0.25">
      <c r="C26394" s="687">
        <v>45994</v>
      </c>
      <c r="D26394" s="688" t="s">
        <v>1154</v>
      </c>
      <c r="E26394" s="689">
        <v>55500</v>
      </c>
      <c r="F26394" s="689">
        <v>56777</v>
      </c>
      <c r="G26394" s="689">
        <v>55000</v>
      </c>
      <c r="H26394" s="688">
        <v>2</v>
      </c>
      <c r="I26394" s="689">
        <v>111000</v>
      </c>
      <c r="J26394" s="690">
        <v>600000</v>
      </c>
      <c r="K26394" s="689">
        <v>33000000000</v>
      </c>
    </row>
    <row r="26395" spans="3:11" x14ac:dyDescent="0.25">
      <c r="C26395" s="687">
        <v>45994</v>
      </c>
      <c r="D26395" s="688" t="s">
        <v>1155</v>
      </c>
      <c r="E26395" s="689">
        <v>37000</v>
      </c>
      <c r="F26395" s="689">
        <v>39899</v>
      </c>
      <c r="G26395" s="689">
        <v>37000</v>
      </c>
      <c r="H26395" s="688">
        <v>1</v>
      </c>
      <c r="I26395" s="689">
        <v>37000</v>
      </c>
      <c r="J26395" s="690">
        <v>2400000</v>
      </c>
      <c r="K26395" s="689">
        <v>88800000000</v>
      </c>
    </row>
    <row r="26396" spans="3:11" x14ac:dyDescent="0.25">
      <c r="C26396" s="687">
        <v>45994</v>
      </c>
      <c r="D26396" s="688" t="s">
        <v>1155</v>
      </c>
      <c r="E26396" s="689">
        <v>37000</v>
      </c>
      <c r="F26396" s="689">
        <v>39899</v>
      </c>
      <c r="G26396" s="689">
        <v>37000</v>
      </c>
      <c r="H26396" s="688">
        <v>28</v>
      </c>
      <c r="I26396" s="689">
        <v>1036000</v>
      </c>
      <c r="J26396" s="690">
        <v>2400000</v>
      </c>
      <c r="K26396" s="689">
        <v>88800000000</v>
      </c>
    </row>
    <row r="26397" spans="3:11" x14ac:dyDescent="0.25">
      <c r="C26397" s="687">
        <v>45994</v>
      </c>
      <c r="D26397" s="688" t="s">
        <v>310</v>
      </c>
      <c r="E26397" s="689">
        <v>100000</v>
      </c>
      <c r="F26397" s="689">
        <v>100000</v>
      </c>
      <c r="G26397" s="689">
        <v>98570</v>
      </c>
      <c r="H26397" s="688">
        <v>5</v>
      </c>
      <c r="I26397" s="689">
        <v>500000</v>
      </c>
      <c r="J26397" s="690">
        <v>19450000</v>
      </c>
      <c r="K26397" s="689">
        <v>1917186500000</v>
      </c>
    </row>
    <row r="26398" spans="3:11" x14ac:dyDescent="0.25">
      <c r="C26398" s="687">
        <v>45994</v>
      </c>
      <c r="D26398" s="688" t="s">
        <v>1155</v>
      </c>
      <c r="E26398" s="689">
        <v>37000</v>
      </c>
      <c r="F26398" s="689">
        <v>39899</v>
      </c>
      <c r="G26398" s="689">
        <v>37000</v>
      </c>
      <c r="H26398" s="688">
        <v>5</v>
      </c>
      <c r="I26398" s="689">
        <v>185000</v>
      </c>
      <c r="J26398" s="690">
        <v>2400000</v>
      </c>
      <c r="K26398" s="689">
        <v>88800000000</v>
      </c>
    </row>
    <row r="26399" spans="3:11" x14ac:dyDescent="0.25">
      <c r="C26399" s="687">
        <v>45994</v>
      </c>
      <c r="D26399" s="688" t="s">
        <v>1154</v>
      </c>
      <c r="E26399" s="689">
        <v>55000</v>
      </c>
      <c r="F26399" s="689">
        <v>56777</v>
      </c>
      <c r="G26399" s="689">
        <v>55000</v>
      </c>
      <c r="H26399" s="688">
        <v>1</v>
      </c>
      <c r="I26399" s="689">
        <v>55000</v>
      </c>
      <c r="J26399" s="690">
        <v>600000</v>
      </c>
      <c r="K26399" s="689">
        <v>33000000000</v>
      </c>
    </row>
    <row r="26400" spans="3:11" x14ac:dyDescent="0.25">
      <c r="C26400" s="687">
        <v>45994</v>
      </c>
      <c r="D26400" s="688" t="s">
        <v>1155</v>
      </c>
      <c r="E26400" s="689">
        <v>37000</v>
      </c>
      <c r="F26400" s="689">
        <v>39899</v>
      </c>
      <c r="G26400" s="689">
        <v>37000</v>
      </c>
      <c r="H26400" s="688">
        <v>1</v>
      </c>
      <c r="I26400" s="689">
        <v>37000</v>
      </c>
      <c r="J26400" s="690">
        <v>2400000</v>
      </c>
      <c r="K26400" s="689">
        <v>88800000000</v>
      </c>
    </row>
    <row r="26401" spans="3:11" x14ac:dyDescent="0.25">
      <c r="C26401" s="687">
        <v>45994</v>
      </c>
      <c r="D26401" s="688" t="s">
        <v>317</v>
      </c>
      <c r="E26401" s="689">
        <v>118050</v>
      </c>
      <c r="F26401" s="689">
        <v>117055</v>
      </c>
      <c r="G26401" s="689">
        <v>118050</v>
      </c>
      <c r="H26401" s="688">
        <v>1</v>
      </c>
      <c r="I26401" s="689">
        <v>118050</v>
      </c>
      <c r="J26401" s="690">
        <v>15000000</v>
      </c>
      <c r="K26401" s="689">
        <v>1770750000000</v>
      </c>
    </row>
    <row r="26402" spans="3:11" x14ac:dyDescent="0.25">
      <c r="C26402" s="687">
        <v>45994</v>
      </c>
      <c r="D26402" s="688" t="s">
        <v>1155</v>
      </c>
      <c r="E26402" s="689">
        <v>37000</v>
      </c>
      <c r="F26402" s="689">
        <v>39899</v>
      </c>
      <c r="G26402" s="689">
        <v>37000</v>
      </c>
      <c r="H26402" s="688">
        <v>6</v>
      </c>
      <c r="I26402" s="689">
        <v>222000</v>
      </c>
      <c r="J26402" s="690">
        <v>2400000</v>
      </c>
      <c r="K26402" s="689">
        <v>88800000000</v>
      </c>
    </row>
    <row r="26403" spans="3:11" x14ac:dyDescent="0.25">
      <c r="C26403" s="687">
        <v>45994</v>
      </c>
      <c r="D26403" s="688" t="s">
        <v>312</v>
      </c>
      <c r="E26403" s="689">
        <v>24300</v>
      </c>
      <c r="F26403" s="689">
        <v>24300</v>
      </c>
      <c r="G26403" s="689">
        <v>24000</v>
      </c>
      <c r="H26403" s="688">
        <v>8</v>
      </c>
      <c r="I26403" s="689">
        <v>194400</v>
      </c>
      <c r="J26403" s="690">
        <v>20000000</v>
      </c>
      <c r="K26403" s="689">
        <v>480000000000</v>
      </c>
    </row>
    <row r="26404" spans="3:11" x14ac:dyDescent="0.25">
      <c r="C26404" s="687">
        <v>45994</v>
      </c>
      <c r="D26404" s="688" t="s">
        <v>317</v>
      </c>
      <c r="E26404" s="689">
        <v>118050</v>
      </c>
      <c r="F26404" s="689">
        <v>117055</v>
      </c>
      <c r="G26404" s="689">
        <v>118050</v>
      </c>
      <c r="H26404" s="688">
        <v>40</v>
      </c>
      <c r="I26404" s="689">
        <v>4722000</v>
      </c>
      <c r="J26404" s="690">
        <v>15000000</v>
      </c>
      <c r="K26404" s="689">
        <v>1770750000000</v>
      </c>
    </row>
    <row r="26405" spans="3:11" x14ac:dyDescent="0.25">
      <c r="C26405" s="687">
        <v>45994</v>
      </c>
      <c r="D26405" s="688" t="s">
        <v>1155</v>
      </c>
      <c r="E26405" s="689">
        <v>37000</v>
      </c>
      <c r="F26405" s="689">
        <v>39899</v>
      </c>
      <c r="G26405" s="689">
        <v>37000</v>
      </c>
      <c r="H26405" s="688">
        <v>2</v>
      </c>
      <c r="I26405" s="689">
        <v>74000</v>
      </c>
      <c r="J26405" s="690">
        <v>2400000</v>
      </c>
      <c r="K26405" s="689">
        <v>88800000000</v>
      </c>
    </row>
    <row r="26406" spans="3:11" x14ac:dyDescent="0.25">
      <c r="C26406" s="687">
        <v>45994</v>
      </c>
      <c r="D26406" s="688" t="s">
        <v>312</v>
      </c>
      <c r="E26406" s="689">
        <v>24300</v>
      </c>
      <c r="F26406" s="689">
        <v>24300</v>
      </c>
      <c r="G26406" s="689">
        <v>24000</v>
      </c>
      <c r="H26406" s="688">
        <v>18</v>
      </c>
      <c r="I26406" s="689">
        <v>437400</v>
      </c>
      <c r="J26406" s="690">
        <v>20000000</v>
      </c>
      <c r="K26406" s="689">
        <v>480000000000</v>
      </c>
    </row>
    <row r="26407" spans="3:11" x14ac:dyDescent="0.25">
      <c r="C26407" s="687">
        <v>45994</v>
      </c>
      <c r="D26407" s="688" t="s">
        <v>310</v>
      </c>
      <c r="E26407" s="689">
        <v>99999</v>
      </c>
      <c r="F26407" s="689">
        <v>100000</v>
      </c>
      <c r="G26407" s="689">
        <v>98570</v>
      </c>
      <c r="H26407" s="688">
        <v>4</v>
      </c>
      <c r="I26407" s="689">
        <v>399996</v>
      </c>
      <c r="J26407" s="690">
        <v>19450000</v>
      </c>
      <c r="K26407" s="689">
        <v>1917186500000</v>
      </c>
    </row>
    <row r="26408" spans="3:11" x14ac:dyDescent="0.25">
      <c r="C26408" s="687">
        <v>45994</v>
      </c>
      <c r="D26408" s="688" t="s">
        <v>312</v>
      </c>
      <c r="E26408" s="689">
        <v>24001</v>
      </c>
      <c r="F26408" s="689">
        <v>24300</v>
      </c>
      <c r="G26408" s="689">
        <v>24000</v>
      </c>
      <c r="H26408" s="688">
        <v>2</v>
      </c>
      <c r="I26408" s="689">
        <v>48002</v>
      </c>
      <c r="J26408" s="690">
        <v>20000000</v>
      </c>
      <c r="K26408" s="689">
        <v>480000000000</v>
      </c>
    </row>
    <row r="26409" spans="3:11" x14ac:dyDescent="0.25">
      <c r="C26409" s="687">
        <v>45994</v>
      </c>
      <c r="D26409" s="688" t="s">
        <v>312</v>
      </c>
      <c r="E26409" s="689">
        <v>24000</v>
      </c>
      <c r="F26409" s="689">
        <v>24300</v>
      </c>
      <c r="G26409" s="689">
        <v>24000</v>
      </c>
      <c r="H26409" s="688">
        <v>5</v>
      </c>
      <c r="I26409" s="689">
        <v>120000</v>
      </c>
      <c r="J26409" s="690">
        <v>20000000</v>
      </c>
      <c r="K26409" s="689">
        <v>480000000000</v>
      </c>
    </row>
    <row r="26410" spans="3:11" x14ac:dyDescent="0.25">
      <c r="C26410" s="687">
        <v>45994</v>
      </c>
      <c r="D26410" s="688" t="s">
        <v>312</v>
      </c>
      <c r="E26410" s="689">
        <v>24000</v>
      </c>
      <c r="F26410" s="689">
        <v>24300</v>
      </c>
      <c r="G26410" s="689">
        <v>24000</v>
      </c>
      <c r="H26410" s="688">
        <v>2</v>
      </c>
      <c r="I26410" s="689">
        <v>48000</v>
      </c>
      <c r="J26410" s="690">
        <v>20000000</v>
      </c>
      <c r="K26410" s="689">
        <v>480000000000</v>
      </c>
    </row>
    <row r="26411" spans="3:11" x14ac:dyDescent="0.25">
      <c r="C26411" s="687">
        <v>45994</v>
      </c>
      <c r="D26411" s="688" t="s">
        <v>312</v>
      </c>
      <c r="E26411" s="689">
        <v>24000</v>
      </c>
      <c r="F26411" s="689">
        <v>24300</v>
      </c>
      <c r="G26411" s="689">
        <v>24000</v>
      </c>
      <c r="H26411" s="688">
        <v>2</v>
      </c>
      <c r="I26411" s="689">
        <v>48000</v>
      </c>
      <c r="J26411" s="690">
        <v>20000000</v>
      </c>
      <c r="K26411" s="689">
        <v>480000000000</v>
      </c>
    </row>
    <row r="26412" spans="3:11" x14ac:dyDescent="0.25">
      <c r="C26412" s="687">
        <v>45994</v>
      </c>
      <c r="D26412" s="688" t="s">
        <v>312</v>
      </c>
      <c r="E26412" s="689">
        <v>24000</v>
      </c>
      <c r="F26412" s="689">
        <v>24300</v>
      </c>
      <c r="G26412" s="689">
        <v>24000</v>
      </c>
      <c r="H26412" s="688">
        <v>12</v>
      </c>
      <c r="I26412" s="689">
        <v>288000</v>
      </c>
      <c r="J26412" s="690">
        <v>20000000</v>
      </c>
      <c r="K26412" s="689">
        <v>480000000000</v>
      </c>
    </row>
    <row r="26413" spans="3:11" x14ac:dyDescent="0.25">
      <c r="C26413" s="687">
        <v>45994</v>
      </c>
      <c r="D26413" s="688" t="s">
        <v>312</v>
      </c>
      <c r="E26413" s="689">
        <v>24000</v>
      </c>
      <c r="F26413" s="689">
        <v>24300</v>
      </c>
      <c r="G26413" s="689">
        <v>24000</v>
      </c>
      <c r="H26413" s="688">
        <v>7</v>
      </c>
      <c r="I26413" s="689">
        <v>168000</v>
      </c>
      <c r="J26413" s="690">
        <v>20000000</v>
      </c>
      <c r="K26413" s="689">
        <v>480000000000</v>
      </c>
    </row>
    <row r="26414" spans="3:11" x14ac:dyDescent="0.25">
      <c r="C26414" s="687">
        <v>45994</v>
      </c>
      <c r="D26414" s="688" t="s">
        <v>317</v>
      </c>
      <c r="E26414" s="689">
        <v>118050</v>
      </c>
      <c r="F26414" s="689">
        <v>117055</v>
      </c>
      <c r="G26414" s="689">
        <v>118050</v>
      </c>
      <c r="H26414" s="688">
        <v>5</v>
      </c>
      <c r="I26414" s="689">
        <v>590250</v>
      </c>
      <c r="J26414" s="690">
        <v>15000000</v>
      </c>
      <c r="K26414" s="689">
        <v>1770750000000</v>
      </c>
    </row>
    <row r="26415" spans="3:11" x14ac:dyDescent="0.25">
      <c r="C26415" s="687">
        <v>45994</v>
      </c>
      <c r="D26415" s="688" t="s">
        <v>317</v>
      </c>
      <c r="E26415" s="689">
        <v>118050</v>
      </c>
      <c r="F26415" s="689">
        <v>117055</v>
      </c>
      <c r="G26415" s="689">
        <v>118050</v>
      </c>
      <c r="H26415" s="688">
        <v>10</v>
      </c>
      <c r="I26415" s="689">
        <v>1180500</v>
      </c>
      <c r="J26415" s="690">
        <v>15000000</v>
      </c>
      <c r="K26415" s="689">
        <v>1770750000000</v>
      </c>
    </row>
    <row r="26416" spans="3:11" x14ac:dyDescent="0.25">
      <c r="C26416" s="687">
        <v>45994</v>
      </c>
      <c r="D26416" s="688" t="s">
        <v>317</v>
      </c>
      <c r="E26416" s="689">
        <v>118050</v>
      </c>
      <c r="F26416" s="689">
        <v>117055</v>
      </c>
      <c r="G26416" s="689">
        <v>118050</v>
      </c>
      <c r="H26416" s="688">
        <v>5</v>
      </c>
      <c r="I26416" s="689">
        <v>590250</v>
      </c>
      <c r="J26416" s="690">
        <v>15000000</v>
      </c>
      <c r="K26416" s="689">
        <v>1770750000000</v>
      </c>
    </row>
    <row r="26417" spans="3:11" x14ac:dyDescent="0.25">
      <c r="C26417" s="687">
        <v>45994</v>
      </c>
      <c r="D26417" s="688" t="s">
        <v>1154</v>
      </c>
      <c r="E26417" s="689">
        <v>55500</v>
      </c>
      <c r="F26417" s="689">
        <v>56777</v>
      </c>
      <c r="G26417" s="689">
        <v>55000</v>
      </c>
      <c r="H26417" s="688">
        <v>17</v>
      </c>
      <c r="I26417" s="689">
        <v>943500</v>
      </c>
      <c r="J26417" s="690">
        <v>600000</v>
      </c>
      <c r="K26417" s="689">
        <v>33000000000</v>
      </c>
    </row>
    <row r="26418" spans="3:11" x14ac:dyDescent="0.25">
      <c r="C26418" s="687">
        <v>45994</v>
      </c>
      <c r="D26418" s="688" t="s">
        <v>317</v>
      </c>
      <c r="E26418" s="689">
        <v>118050</v>
      </c>
      <c r="F26418" s="689">
        <v>117055</v>
      </c>
      <c r="G26418" s="689">
        <v>118050</v>
      </c>
      <c r="H26418" s="688">
        <v>18</v>
      </c>
      <c r="I26418" s="689">
        <v>2124900</v>
      </c>
      <c r="J26418" s="690">
        <v>15000000</v>
      </c>
      <c r="K26418" s="689">
        <v>1770750000000</v>
      </c>
    </row>
    <row r="26419" spans="3:11" x14ac:dyDescent="0.25">
      <c r="C26419" s="687">
        <v>45994</v>
      </c>
      <c r="D26419" s="688" t="s">
        <v>1155</v>
      </c>
      <c r="E26419" s="689">
        <v>37000</v>
      </c>
      <c r="F26419" s="689">
        <v>39899</v>
      </c>
      <c r="G26419" s="689">
        <v>37000</v>
      </c>
      <c r="H26419" s="688">
        <v>1</v>
      </c>
      <c r="I26419" s="689">
        <v>37000</v>
      </c>
      <c r="J26419" s="690">
        <v>2400000</v>
      </c>
      <c r="K26419" s="689">
        <v>88800000000</v>
      </c>
    </row>
    <row r="26420" spans="3:11" x14ac:dyDescent="0.25">
      <c r="C26420" s="687">
        <v>45994</v>
      </c>
      <c r="D26420" s="688" t="s">
        <v>1155</v>
      </c>
      <c r="E26420" s="689">
        <v>37000</v>
      </c>
      <c r="F26420" s="689">
        <v>39899</v>
      </c>
      <c r="G26420" s="689">
        <v>37000</v>
      </c>
      <c r="H26420" s="688">
        <v>5</v>
      </c>
      <c r="I26420" s="689">
        <v>185000</v>
      </c>
      <c r="J26420" s="690">
        <v>2400000</v>
      </c>
      <c r="K26420" s="689">
        <v>88800000000</v>
      </c>
    </row>
    <row r="26421" spans="3:11" x14ac:dyDescent="0.25">
      <c r="C26421" s="687">
        <v>45994</v>
      </c>
      <c r="D26421" s="688" t="s">
        <v>317</v>
      </c>
      <c r="E26421" s="689">
        <v>118050</v>
      </c>
      <c r="F26421" s="689">
        <v>117055</v>
      </c>
      <c r="G26421" s="689">
        <v>118050</v>
      </c>
      <c r="H26421" s="688">
        <v>2</v>
      </c>
      <c r="I26421" s="689">
        <v>236100</v>
      </c>
      <c r="J26421" s="690">
        <v>15000000</v>
      </c>
      <c r="K26421" s="689">
        <v>1770750000000</v>
      </c>
    </row>
    <row r="26422" spans="3:11" x14ac:dyDescent="0.25">
      <c r="C26422" s="687">
        <v>45994</v>
      </c>
      <c r="D26422" s="688" t="s">
        <v>1154</v>
      </c>
      <c r="E26422" s="689">
        <v>55500</v>
      </c>
      <c r="F26422" s="689">
        <v>56777</v>
      </c>
      <c r="G26422" s="689">
        <v>55000</v>
      </c>
      <c r="H26422" s="688">
        <v>2</v>
      </c>
      <c r="I26422" s="689">
        <v>111000</v>
      </c>
      <c r="J26422" s="690">
        <v>600000</v>
      </c>
      <c r="K26422" s="689">
        <v>33000000000</v>
      </c>
    </row>
    <row r="26423" spans="3:11" x14ac:dyDescent="0.25">
      <c r="C26423" s="687">
        <v>45994</v>
      </c>
      <c r="D26423" s="688" t="s">
        <v>1155</v>
      </c>
      <c r="E26423" s="689">
        <v>37000</v>
      </c>
      <c r="F26423" s="689">
        <v>39899</v>
      </c>
      <c r="G26423" s="689">
        <v>37000</v>
      </c>
      <c r="H26423" s="688">
        <v>3</v>
      </c>
      <c r="I26423" s="689">
        <v>111000</v>
      </c>
      <c r="J26423" s="690">
        <v>2400000</v>
      </c>
      <c r="K26423" s="689">
        <v>88800000000</v>
      </c>
    </row>
    <row r="26424" spans="3:11" x14ac:dyDescent="0.25">
      <c r="C26424" s="687">
        <v>45994</v>
      </c>
      <c r="D26424" s="688" t="s">
        <v>317</v>
      </c>
      <c r="E26424" s="689">
        <v>118050</v>
      </c>
      <c r="F26424" s="689">
        <v>117055</v>
      </c>
      <c r="G26424" s="689">
        <v>118050</v>
      </c>
      <c r="H26424" s="688">
        <v>20</v>
      </c>
      <c r="I26424" s="689">
        <v>2361000</v>
      </c>
      <c r="J26424" s="690">
        <v>15000000</v>
      </c>
      <c r="K26424" s="689">
        <v>1770750000000</v>
      </c>
    </row>
    <row r="26425" spans="3:11" x14ac:dyDescent="0.25">
      <c r="C26425" s="687">
        <v>45994</v>
      </c>
      <c r="D26425" s="688" t="s">
        <v>312</v>
      </c>
      <c r="E26425" s="689">
        <v>24200</v>
      </c>
      <c r="F26425" s="689">
        <v>24300</v>
      </c>
      <c r="G26425" s="689">
        <v>24000</v>
      </c>
      <c r="H26425" s="688">
        <v>1</v>
      </c>
      <c r="I26425" s="689">
        <v>24200</v>
      </c>
      <c r="J26425" s="690">
        <v>20000000</v>
      </c>
      <c r="K26425" s="689">
        <v>480000000000</v>
      </c>
    </row>
    <row r="26426" spans="3:11" x14ac:dyDescent="0.25">
      <c r="C26426" s="687">
        <v>45994</v>
      </c>
      <c r="D26426" s="688" t="s">
        <v>312</v>
      </c>
      <c r="E26426" s="689">
        <v>24300</v>
      </c>
      <c r="F26426" s="689">
        <v>24300</v>
      </c>
      <c r="G26426" s="689">
        <v>24000</v>
      </c>
      <c r="H26426" s="688">
        <v>1</v>
      </c>
      <c r="I26426" s="689">
        <v>24300</v>
      </c>
      <c r="J26426" s="690">
        <v>20000000</v>
      </c>
      <c r="K26426" s="689">
        <v>480000000000</v>
      </c>
    </row>
    <row r="26427" spans="3:11" x14ac:dyDescent="0.25">
      <c r="C26427" s="687">
        <v>45994</v>
      </c>
      <c r="D26427" s="688" t="s">
        <v>317</v>
      </c>
      <c r="E26427" s="689">
        <v>118450</v>
      </c>
      <c r="F26427" s="689">
        <v>117055</v>
      </c>
      <c r="G26427" s="689">
        <v>118050</v>
      </c>
      <c r="H26427" s="688">
        <v>3</v>
      </c>
      <c r="I26427" s="689">
        <v>355350</v>
      </c>
      <c r="J26427" s="690">
        <v>15000000</v>
      </c>
      <c r="K26427" s="689">
        <v>1770750000000</v>
      </c>
    </row>
    <row r="26428" spans="3:11" x14ac:dyDescent="0.25">
      <c r="C26428" s="687">
        <v>45994</v>
      </c>
      <c r="D26428" s="688" t="s">
        <v>317</v>
      </c>
      <c r="E26428" s="689">
        <v>118051</v>
      </c>
      <c r="F26428" s="689">
        <v>117055</v>
      </c>
      <c r="G26428" s="689">
        <v>118050</v>
      </c>
      <c r="H26428" s="688">
        <v>3</v>
      </c>
      <c r="I26428" s="689">
        <v>354153</v>
      </c>
      <c r="J26428" s="690">
        <v>15000000</v>
      </c>
      <c r="K26428" s="689">
        <v>1770750000000</v>
      </c>
    </row>
    <row r="26429" spans="3:11" x14ac:dyDescent="0.25">
      <c r="C26429" s="687">
        <v>45994</v>
      </c>
      <c r="D26429" s="688" t="s">
        <v>1154</v>
      </c>
      <c r="E26429" s="689">
        <v>55000</v>
      </c>
      <c r="F26429" s="689">
        <v>56777</v>
      </c>
      <c r="G26429" s="689">
        <v>55000</v>
      </c>
      <c r="H26429" s="688">
        <v>3</v>
      </c>
      <c r="I26429" s="689">
        <v>165000</v>
      </c>
      <c r="J26429" s="690">
        <v>600000</v>
      </c>
      <c r="K26429" s="689">
        <v>33000000000</v>
      </c>
    </row>
    <row r="26430" spans="3:11" x14ac:dyDescent="0.25">
      <c r="C26430" s="687">
        <v>45994</v>
      </c>
      <c r="D26430" s="688" t="s">
        <v>312</v>
      </c>
      <c r="E26430" s="689">
        <v>24300</v>
      </c>
      <c r="F26430" s="689">
        <v>24300</v>
      </c>
      <c r="G26430" s="689">
        <v>24000</v>
      </c>
      <c r="H26430" s="688">
        <v>1</v>
      </c>
      <c r="I26430" s="689">
        <v>24300</v>
      </c>
      <c r="J26430" s="690">
        <v>20000000</v>
      </c>
      <c r="K26430" s="689">
        <v>480000000000</v>
      </c>
    </row>
    <row r="26431" spans="3:11" x14ac:dyDescent="0.25">
      <c r="C26431" s="687">
        <v>45994</v>
      </c>
      <c r="D26431" s="688" t="s">
        <v>312</v>
      </c>
      <c r="E26431" s="689">
        <v>24300</v>
      </c>
      <c r="F26431" s="689">
        <v>24300</v>
      </c>
      <c r="G26431" s="689">
        <v>24000</v>
      </c>
      <c r="H26431" s="688">
        <v>5</v>
      </c>
      <c r="I26431" s="689">
        <v>121500</v>
      </c>
      <c r="J26431" s="690">
        <v>20000000</v>
      </c>
      <c r="K26431" s="689">
        <v>480000000000</v>
      </c>
    </row>
    <row r="26432" spans="3:11" x14ac:dyDescent="0.25">
      <c r="C26432" s="687">
        <v>45994</v>
      </c>
      <c r="D26432" s="688" t="s">
        <v>1155</v>
      </c>
      <c r="E26432" s="689">
        <v>36800</v>
      </c>
      <c r="F26432" s="689">
        <v>39899</v>
      </c>
      <c r="G26432" s="689">
        <v>37000</v>
      </c>
      <c r="H26432" s="688">
        <v>1</v>
      </c>
      <c r="I26432" s="689">
        <v>36800</v>
      </c>
      <c r="J26432" s="690">
        <v>2400000</v>
      </c>
      <c r="K26432" s="689">
        <v>88800000000</v>
      </c>
    </row>
    <row r="26433" spans="3:11" x14ac:dyDescent="0.25">
      <c r="C26433" s="687">
        <v>45994</v>
      </c>
      <c r="D26433" s="688" t="s">
        <v>312</v>
      </c>
      <c r="E26433" s="689">
        <v>24300</v>
      </c>
      <c r="F26433" s="689">
        <v>24300</v>
      </c>
      <c r="G26433" s="689">
        <v>24000</v>
      </c>
      <c r="H26433" s="688">
        <v>1</v>
      </c>
      <c r="I26433" s="689">
        <v>24300</v>
      </c>
      <c r="J26433" s="690">
        <v>20000000</v>
      </c>
      <c r="K26433" s="689">
        <v>480000000000</v>
      </c>
    </row>
    <row r="26434" spans="3:11" x14ac:dyDescent="0.25">
      <c r="C26434" s="687">
        <v>45994</v>
      </c>
      <c r="D26434" s="688" t="s">
        <v>1155</v>
      </c>
      <c r="E26434" s="689">
        <v>36800</v>
      </c>
      <c r="F26434" s="689">
        <v>39899</v>
      </c>
      <c r="G26434" s="689">
        <v>37000</v>
      </c>
      <c r="H26434" s="688">
        <v>7</v>
      </c>
      <c r="I26434" s="689">
        <v>257600</v>
      </c>
      <c r="J26434" s="690">
        <v>2400000</v>
      </c>
      <c r="K26434" s="689">
        <v>88800000000</v>
      </c>
    </row>
    <row r="26435" spans="3:11" x14ac:dyDescent="0.25">
      <c r="C26435" s="687">
        <v>45994</v>
      </c>
      <c r="D26435" s="688" t="s">
        <v>1155</v>
      </c>
      <c r="E26435" s="689">
        <v>36800</v>
      </c>
      <c r="F26435" s="689">
        <v>39899</v>
      </c>
      <c r="G26435" s="689">
        <v>37000</v>
      </c>
      <c r="H26435" s="688">
        <v>2</v>
      </c>
      <c r="I26435" s="689">
        <v>73600</v>
      </c>
      <c r="J26435" s="690">
        <v>2400000</v>
      </c>
      <c r="K26435" s="689">
        <v>88800000000</v>
      </c>
    </row>
    <row r="26436" spans="3:11" x14ac:dyDescent="0.25">
      <c r="C26436" s="687">
        <v>45994</v>
      </c>
      <c r="D26436" s="688" t="s">
        <v>312</v>
      </c>
      <c r="E26436" s="689">
        <v>24300</v>
      </c>
      <c r="F26436" s="689">
        <v>24300</v>
      </c>
      <c r="G26436" s="689">
        <v>24000</v>
      </c>
      <c r="H26436" s="688">
        <v>2</v>
      </c>
      <c r="I26436" s="689">
        <v>48600</v>
      </c>
      <c r="J26436" s="690">
        <v>20000000</v>
      </c>
      <c r="K26436" s="689">
        <v>480000000000</v>
      </c>
    </row>
    <row r="26437" spans="3:11" x14ac:dyDescent="0.25">
      <c r="C26437" s="687">
        <v>45994</v>
      </c>
      <c r="D26437" s="688" t="s">
        <v>1155</v>
      </c>
      <c r="E26437" s="689">
        <v>37000</v>
      </c>
      <c r="F26437" s="689">
        <v>39899</v>
      </c>
      <c r="G26437" s="689">
        <v>37000</v>
      </c>
      <c r="H26437" s="688">
        <v>15</v>
      </c>
      <c r="I26437" s="689">
        <v>555000</v>
      </c>
      <c r="J26437" s="690">
        <v>2400000</v>
      </c>
      <c r="K26437" s="689">
        <v>88800000000</v>
      </c>
    </row>
    <row r="26438" spans="3:11" x14ac:dyDescent="0.25">
      <c r="C26438" s="687">
        <v>45994</v>
      </c>
      <c r="D26438" s="688" t="s">
        <v>1155</v>
      </c>
      <c r="E26438" s="689">
        <v>37000</v>
      </c>
      <c r="F26438" s="689">
        <v>39899</v>
      </c>
      <c r="G26438" s="689">
        <v>37000</v>
      </c>
      <c r="H26438" s="688">
        <v>3</v>
      </c>
      <c r="I26438" s="689">
        <v>111000</v>
      </c>
      <c r="J26438" s="690">
        <v>2400000</v>
      </c>
      <c r="K26438" s="689">
        <v>88800000000</v>
      </c>
    </row>
    <row r="26439" spans="3:11" x14ac:dyDescent="0.25">
      <c r="C26439" s="687">
        <v>45994</v>
      </c>
      <c r="D26439" s="688" t="s">
        <v>317</v>
      </c>
      <c r="E26439" s="689">
        <v>118051</v>
      </c>
      <c r="F26439" s="689">
        <v>117055</v>
      </c>
      <c r="G26439" s="689">
        <v>118050</v>
      </c>
      <c r="H26439" s="688">
        <v>1</v>
      </c>
      <c r="I26439" s="689">
        <v>118051</v>
      </c>
      <c r="J26439" s="690">
        <v>15000000</v>
      </c>
      <c r="K26439" s="689">
        <v>1770750000000</v>
      </c>
    </row>
    <row r="26440" spans="3:11" x14ac:dyDescent="0.25">
      <c r="C26440" s="687">
        <v>45994</v>
      </c>
      <c r="D26440" s="688" t="s">
        <v>1154</v>
      </c>
      <c r="E26440" s="689">
        <v>55000</v>
      </c>
      <c r="F26440" s="689">
        <v>56777</v>
      </c>
      <c r="G26440" s="689">
        <v>55000</v>
      </c>
      <c r="H26440" s="688">
        <v>3</v>
      </c>
      <c r="I26440" s="689">
        <v>165000</v>
      </c>
      <c r="J26440" s="690">
        <v>600000</v>
      </c>
      <c r="K26440" s="689">
        <v>33000000000</v>
      </c>
    </row>
    <row r="26441" spans="3:11" x14ac:dyDescent="0.25">
      <c r="C26441" s="687">
        <v>45994</v>
      </c>
      <c r="D26441" s="688" t="s">
        <v>310</v>
      </c>
      <c r="E26441" s="689">
        <v>98570</v>
      </c>
      <c r="F26441" s="689">
        <v>100000</v>
      </c>
      <c r="G26441" s="689">
        <v>98570</v>
      </c>
      <c r="H26441" s="688">
        <v>1</v>
      </c>
      <c r="I26441" s="689">
        <v>98570</v>
      </c>
      <c r="J26441" s="690">
        <v>19450000</v>
      </c>
      <c r="K26441" s="689">
        <v>1917186500000</v>
      </c>
    </row>
    <row r="26442" spans="3:11" x14ac:dyDescent="0.25">
      <c r="C26442" s="687">
        <v>45994</v>
      </c>
      <c r="D26442" s="688" t="s">
        <v>312</v>
      </c>
      <c r="E26442" s="689">
        <v>24200</v>
      </c>
      <c r="F26442" s="689">
        <v>24300</v>
      </c>
      <c r="G26442" s="689">
        <v>24000</v>
      </c>
      <c r="H26442" s="688">
        <v>1</v>
      </c>
      <c r="I26442" s="689">
        <v>24200</v>
      </c>
      <c r="J26442" s="690">
        <v>20000000</v>
      </c>
      <c r="K26442" s="689">
        <v>480000000000</v>
      </c>
    </row>
    <row r="26443" spans="3:11" x14ac:dyDescent="0.25">
      <c r="C26443" s="687">
        <v>45994</v>
      </c>
      <c r="D26443" s="688" t="s">
        <v>317</v>
      </c>
      <c r="E26443" s="689">
        <v>118050</v>
      </c>
      <c r="F26443" s="689">
        <v>117055</v>
      </c>
      <c r="G26443" s="689">
        <v>118050</v>
      </c>
      <c r="H26443" s="688">
        <v>60</v>
      </c>
      <c r="I26443" s="689">
        <v>7083000</v>
      </c>
      <c r="J26443" s="690">
        <v>15000000</v>
      </c>
      <c r="K26443" s="689">
        <v>1770750000000</v>
      </c>
    </row>
    <row r="26444" spans="3:11" x14ac:dyDescent="0.25">
      <c r="C26444" s="687">
        <v>45994</v>
      </c>
      <c r="D26444" s="688" t="s">
        <v>312</v>
      </c>
      <c r="E26444" s="689">
        <v>24000</v>
      </c>
      <c r="F26444" s="689">
        <v>24300</v>
      </c>
      <c r="G26444" s="689">
        <v>24000</v>
      </c>
      <c r="H26444" s="688">
        <v>3</v>
      </c>
      <c r="I26444" s="689">
        <v>72000</v>
      </c>
      <c r="J26444" s="690">
        <v>20000000</v>
      </c>
      <c r="K26444" s="689">
        <v>480000000000</v>
      </c>
    </row>
    <row r="26445" spans="3:11" x14ac:dyDescent="0.25">
      <c r="C26445" s="687">
        <v>45994</v>
      </c>
      <c r="D26445" s="688" t="s">
        <v>312</v>
      </c>
      <c r="E26445" s="689">
        <v>24000</v>
      </c>
      <c r="F26445" s="689">
        <v>24300</v>
      </c>
      <c r="G26445" s="689">
        <v>24000</v>
      </c>
      <c r="H26445" s="688">
        <v>5</v>
      </c>
      <c r="I26445" s="689">
        <v>120000</v>
      </c>
      <c r="J26445" s="690">
        <v>20000000</v>
      </c>
      <c r="K26445" s="689">
        <v>480000000000</v>
      </c>
    </row>
    <row r="26446" spans="3:11" x14ac:dyDescent="0.25">
      <c r="C26446" s="687">
        <v>45994</v>
      </c>
      <c r="D26446" s="688" t="s">
        <v>312</v>
      </c>
      <c r="E26446" s="689">
        <v>24000</v>
      </c>
      <c r="F26446" s="689">
        <v>24300</v>
      </c>
      <c r="G26446" s="689">
        <v>24000</v>
      </c>
      <c r="H26446" s="688">
        <v>1</v>
      </c>
      <c r="I26446" s="689">
        <v>24000</v>
      </c>
      <c r="J26446" s="690">
        <v>20000000</v>
      </c>
      <c r="K26446" s="689">
        <v>480000000000</v>
      </c>
    </row>
    <row r="26447" spans="3:11" x14ac:dyDescent="0.25">
      <c r="C26447" s="687">
        <v>45994</v>
      </c>
      <c r="D26447" s="688" t="s">
        <v>312</v>
      </c>
      <c r="E26447" s="689">
        <v>24000</v>
      </c>
      <c r="F26447" s="689">
        <v>24300</v>
      </c>
      <c r="G26447" s="689">
        <v>24000</v>
      </c>
      <c r="H26447" s="688">
        <v>3</v>
      </c>
      <c r="I26447" s="689">
        <v>72000</v>
      </c>
      <c r="J26447" s="690">
        <v>20000000</v>
      </c>
      <c r="K26447" s="689">
        <v>480000000000</v>
      </c>
    </row>
    <row r="26448" spans="3:11" x14ac:dyDescent="0.25">
      <c r="C26448" s="687">
        <v>45994</v>
      </c>
      <c r="D26448" s="688" t="s">
        <v>312</v>
      </c>
      <c r="E26448" s="689">
        <v>24000</v>
      </c>
      <c r="F26448" s="689">
        <v>24300</v>
      </c>
      <c r="G26448" s="689">
        <v>24000</v>
      </c>
      <c r="H26448" s="688">
        <v>6</v>
      </c>
      <c r="I26448" s="689">
        <v>144000</v>
      </c>
      <c r="J26448" s="690">
        <v>20000000</v>
      </c>
      <c r="K26448" s="689">
        <v>480000000000</v>
      </c>
    </row>
    <row r="26449" spans="3:11" x14ac:dyDescent="0.25">
      <c r="C26449" s="687">
        <v>45994</v>
      </c>
      <c r="D26449" s="688" t="s">
        <v>312</v>
      </c>
      <c r="E26449" s="689">
        <v>24000</v>
      </c>
      <c r="F26449" s="689">
        <v>24300</v>
      </c>
      <c r="G26449" s="689">
        <v>24000</v>
      </c>
      <c r="H26449" s="688">
        <v>4</v>
      </c>
      <c r="I26449" s="689">
        <v>96000</v>
      </c>
      <c r="J26449" s="690">
        <v>20000000</v>
      </c>
      <c r="K26449" s="689">
        <v>480000000000</v>
      </c>
    </row>
    <row r="26450" spans="3:11" x14ac:dyDescent="0.25">
      <c r="C26450" s="687">
        <v>45994</v>
      </c>
      <c r="D26450" s="688" t="s">
        <v>312</v>
      </c>
      <c r="E26450" s="689">
        <v>24000</v>
      </c>
      <c r="F26450" s="689">
        <v>24300</v>
      </c>
      <c r="G26450" s="689">
        <v>24000</v>
      </c>
      <c r="H26450" s="688">
        <v>4</v>
      </c>
      <c r="I26450" s="689">
        <v>96000</v>
      </c>
      <c r="J26450" s="690">
        <v>20000000</v>
      </c>
      <c r="K26450" s="689">
        <v>480000000000</v>
      </c>
    </row>
    <row r="26451" spans="3:11" x14ac:dyDescent="0.25">
      <c r="C26451" s="687">
        <v>45994</v>
      </c>
      <c r="D26451" s="688" t="s">
        <v>317</v>
      </c>
      <c r="E26451" s="689">
        <v>118050</v>
      </c>
      <c r="F26451" s="689">
        <v>117055</v>
      </c>
      <c r="G26451" s="689">
        <v>118050</v>
      </c>
      <c r="H26451" s="688">
        <v>17</v>
      </c>
      <c r="I26451" s="689">
        <v>2006850</v>
      </c>
      <c r="J26451" s="690">
        <v>15000000</v>
      </c>
      <c r="K26451" s="689">
        <v>1770750000000</v>
      </c>
    </row>
    <row r="26452" spans="3:11" x14ac:dyDescent="0.25">
      <c r="C26452" s="687">
        <v>45994</v>
      </c>
      <c r="D26452" s="688" t="s">
        <v>312</v>
      </c>
      <c r="E26452" s="689">
        <v>24000</v>
      </c>
      <c r="F26452" s="689">
        <v>24300</v>
      </c>
      <c r="G26452" s="689">
        <v>24000</v>
      </c>
      <c r="H26452" s="688">
        <v>3</v>
      </c>
      <c r="I26452" s="689">
        <v>72000</v>
      </c>
      <c r="J26452" s="690">
        <v>20000000</v>
      </c>
      <c r="K26452" s="689">
        <v>480000000000</v>
      </c>
    </row>
    <row r="26453" spans="3:11" x14ac:dyDescent="0.25">
      <c r="C26453" s="687">
        <v>45994</v>
      </c>
      <c r="D26453" s="688" t="s">
        <v>312</v>
      </c>
      <c r="E26453" s="689">
        <v>24000</v>
      </c>
      <c r="F26453" s="689">
        <v>24300</v>
      </c>
      <c r="G26453" s="689">
        <v>24000</v>
      </c>
      <c r="H26453" s="688">
        <v>10</v>
      </c>
      <c r="I26453" s="689">
        <v>240000</v>
      </c>
      <c r="J26453" s="690">
        <v>20000000</v>
      </c>
      <c r="K26453" s="689">
        <v>480000000000</v>
      </c>
    </row>
    <row r="26454" spans="3:11" x14ac:dyDescent="0.25">
      <c r="C26454" s="687">
        <v>45994</v>
      </c>
      <c r="D26454" s="688" t="s">
        <v>312</v>
      </c>
      <c r="E26454" s="689">
        <v>24000</v>
      </c>
      <c r="F26454" s="689">
        <v>24300</v>
      </c>
      <c r="G26454" s="689">
        <v>24000</v>
      </c>
      <c r="H26454" s="688">
        <v>1</v>
      </c>
      <c r="I26454" s="689">
        <v>24000</v>
      </c>
      <c r="J26454" s="690">
        <v>20000000</v>
      </c>
      <c r="K26454" s="689">
        <v>480000000000</v>
      </c>
    </row>
    <row r="26455" spans="3:11" x14ac:dyDescent="0.25">
      <c r="C26455" s="687">
        <v>45994</v>
      </c>
      <c r="D26455" s="688" t="s">
        <v>312</v>
      </c>
      <c r="E26455" s="689">
        <v>24000</v>
      </c>
      <c r="F26455" s="689">
        <v>24300</v>
      </c>
      <c r="G26455" s="689">
        <v>24000</v>
      </c>
      <c r="H26455" s="688">
        <v>3</v>
      </c>
      <c r="I26455" s="689">
        <v>72000</v>
      </c>
      <c r="J26455" s="690">
        <v>20000000</v>
      </c>
      <c r="K26455" s="689">
        <v>480000000000</v>
      </c>
    </row>
    <row r="26456" spans="3:11" x14ac:dyDescent="0.25">
      <c r="C26456" s="687">
        <v>45994</v>
      </c>
      <c r="D26456" s="688" t="s">
        <v>312</v>
      </c>
      <c r="E26456" s="689">
        <v>24000</v>
      </c>
      <c r="F26456" s="689">
        <v>24300</v>
      </c>
      <c r="G26456" s="689">
        <v>24000</v>
      </c>
      <c r="H26456" s="688">
        <v>13</v>
      </c>
      <c r="I26456" s="689">
        <v>312000</v>
      </c>
      <c r="J26456" s="690">
        <v>20000000</v>
      </c>
      <c r="K26456" s="689">
        <v>480000000000</v>
      </c>
    </row>
    <row r="26457" spans="3:11" x14ac:dyDescent="0.25">
      <c r="C26457" s="687">
        <v>45995</v>
      </c>
      <c r="D26457" s="688" t="s">
        <v>310</v>
      </c>
      <c r="E26457" s="689">
        <v>98580</v>
      </c>
      <c r="F26457" s="689">
        <v>98570</v>
      </c>
      <c r="G26457" s="689">
        <v>99998</v>
      </c>
      <c r="H26457" s="688">
        <v>1</v>
      </c>
      <c r="I26457" s="689">
        <v>98580</v>
      </c>
      <c r="J26457" s="690">
        <v>19450000</v>
      </c>
      <c r="K26457" s="689">
        <v>1944961100000</v>
      </c>
    </row>
    <row r="26458" spans="3:11" x14ac:dyDescent="0.25">
      <c r="C26458" s="687">
        <v>45995</v>
      </c>
      <c r="D26458" s="688" t="s">
        <v>310</v>
      </c>
      <c r="E26458" s="689">
        <v>98580</v>
      </c>
      <c r="F26458" s="689">
        <v>98570</v>
      </c>
      <c r="G26458" s="689">
        <v>99998</v>
      </c>
      <c r="H26458" s="688">
        <v>3</v>
      </c>
      <c r="I26458" s="689">
        <v>295740</v>
      </c>
      <c r="J26458" s="690">
        <v>19450000</v>
      </c>
      <c r="K26458" s="689">
        <v>1944961100000</v>
      </c>
    </row>
    <row r="26459" spans="3:11" x14ac:dyDescent="0.25">
      <c r="C26459" s="687">
        <v>45995</v>
      </c>
      <c r="D26459" s="688" t="s">
        <v>312</v>
      </c>
      <c r="E26459" s="689">
        <v>24300</v>
      </c>
      <c r="F26459" s="689">
        <v>24000</v>
      </c>
      <c r="G26459" s="689">
        <v>24000</v>
      </c>
      <c r="H26459" s="688">
        <v>1</v>
      </c>
      <c r="I26459" s="689">
        <v>24300</v>
      </c>
      <c r="J26459" s="690">
        <v>20000000</v>
      </c>
      <c r="K26459" s="689">
        <v>480000000000</v>
      </c>
    </row>
    <row r="26460" spans="3:11" x14ac:dyDescent="0.25">
      <c r="C26460" s="687">
        <v>45995</v>
      </c>
      <c r="D26460" s="688" t="s">
        <v>312</v>
      </c>
      <c r="E26460" s="689">
        <v>24300</v>
      </c>
      <c r="F26460" s="689">
        <v>24000</v>
      </c>
      <c r="G26460" s="689">
        <v>24000</v>
      </c>
      <c r="H26460" s="688">
        <v>3</v>
      </c>
      <c r="I26460" s="689">
        <v>72900</v>
      </c>
      <c r="J26460" s="690">
        <v>20000000</v>
      </c>
      <c r="K26460" s="689">
        <v>480000000000</v>
      </c>
    </row>
    <row r="26461" spans="3:11" x14ac:dyDescent="0.25">
      <c r="C26461" s="687">
        <v>45995</v>
      </c>
      <c r="D26461" s="688" t="s">
        <v>312</v>
      </c>
      <c r="E26461" s="689">
        <v>24300</v>
      </c>
      <c r="F26461" s="689">
        <v>24000</v>
      </c>
      <c r="G26461" s="689">
        <v>24000</v>
      </c>
      <c r="H26461" s="688">
        <v>29</v>
      </c>
      <c r="I26461" s="689">
        <v>704700</v>
      </c>
      <c r="J26461" s="690">
        <v>20000000</v>
      </c>
      <c r="K26461" s="689">
        <v>480000000000</v>
      </c>
    </row>
    <row r="26462" spans="3:11" x14ac:dyDescent="0.25">
      <c r="C26462" s="687">
        <v>45995</v>
      </c>
      <c r="D26462" s="688" t="s">
        <v>1155</v>
      </c>
      <c r="E26462" s="689">
        <v>37000</v>
      </c>
      <c r="F26462" s="689">
        <v>37000</v>
      </c>
      <c r="G26462" s="689">
        <v>37000</v>
      </c>
      <c r="H26462" s="688">
        <v>3</v>
      </c>
      <c r="I26462" s="689">
        <v>111000</v>
      </c>
      <c r="J26462" s="690">
        <v>2400000</v>
      </c>
      <c r="K26462" s="689">
        <v>88800000000</v>
      </c>
    </row>
    <row r="26463" spans="3:11" x14ac:dyDescent="0.25">
      <c r="C26463" s="687">
        <v>45995</v>
      </c>
      <c r="D26463" s="688" t="s">
        <v>1155</v>
      </c>
      <c r="E26463" s="689">
        <v>37000</v>
      </c>
      <c r="F26463" s="689">
        <v>37000</v>
      </c>
      <c r="G26463" s="689">
        <v>37000</v>
      </c>
      <c r="H26463" s="688">
        <v>10</v>
      </c>
      <c r="I26463" s="689">
        <v>370000</v>
      </c>
      <c r="J26463" s="690">
        <v>2400000</v>
      </c>
      <c r="K26463" s="689">
        <v>88800000000</v>
      </c>
    </row>
    <row r="26464" spans="3:11" x14ac:dyDescent="0.25">
      <c r="C26464" s="687">
        <v>45995</v>
      </c>
      <c r="D26464" s="688" t="s">
        <v>1155</v>
      </c>
      <c r="E26464" s="689">
        <v>37000</v>
      </c>
      <c r="F26464" s="689">
        <v>37000</v>
      </c>
      <c r="G26464" s="689">
        <v>37000</v>
      </c>
      <c r="H26464" s="688">
        <v>5</v>
      </c>
      <c r="I26464" s="689">
        <v>185000</v>
      </c>
      <c r="J26464" s="690">
        <v>2400000</v>
      </c>
      <c r="K26464" s="689">
        <v>88800000000</v>
      </c>
    </row>
    <row r="26465" spans="3:11" x14ac:dyDescent="0.25">
      <c r="C26465" s="687">
        <v>45995</v>
      </c>
      <c r="D26465" s="688" t="s">
        <v>1155</v>
      </c>
      <c r="E26465" s="689">
        <v>37000</v>
      </c>
      <c r="F26465" s="689">
        <v>37000</v>
      </c>
      <c r="G26465" s="689">
        <v>37000</v>
      </c>
      <c r="H26465" s="688">
        <v>2</v>
      </c>
      <c r="I26465" s="689">
        <v>74000</v>
      </c>
      <c r="J26465" s="690">
        <v>2400000</v>
      </c>
      <c r="K26465" s="689">
        <v>88800000000</v>
      </c>
    </row>
    <row r="26466" spans="3:11" x14ac:dyDescent="0.25">
      <c r="C26466" s="687">
        <v>45995</v>
      </c>
      <c r="D26466" s="688" t="s">
        <v>1155</v>
      </c>
      <c r="E26466" s="689">
        <v>37000</v>
      </c>
      <c r="F26466" s="689">
        <v>37000</v>
      </c>
      <c r="G26466" s="689">
        <v>37000</v>
      </c>
      <c r="H26466" s="688">
        <v>1</v>
      </c>
      <c r="I26466" s="689">
        <v>37000</v>
      </c>
      <c r="J26466" s="690">
        <v>2400000</v>
      </c>
      <c r="K26466" s="689">
        <v>88800000000</v>
      </c>
    </row>
    <row r="26467" spans="3:11" x14ac:dyDescent="0.25">
      <c r="C26467" s="687">
        <v>45995</v>
      </c>
      <c r="D26467" s="688" t="s">
        <v>317</v>
      </c>
      <c r="E26467" s="689">
        <v>118000</v>
      </c>
      <c r="F26467" s="689">
        <v>118050</v>
      </c>
      <c r="G26467" s="689">
        <v>117001</v>
      </c>
      <c r="H26467" s="688">
        <v>1</v>
      </c>
      <c r="I26467" s="689">
        <v>118000</v>
      </c>
      <c r="J26467" s="690">
        <v>15000000</v>
      </c>
      <c r="K26467" s="689">
        <v>1755015000000</v>
      </c>
    </row>
    <row r="26468" spans="3:11" x14ac:dyDescent="0.25">
      <c r="C26468" s="687">
        <v>45995</v>
      </c>
      <c r="D26468" s="688" t="s">
        <v>317</v>
      </c>
      <c r="E26468" s="689">
        <v>118000</v>
      </c>
      <c r="F26468" s="689">
        <v>118050</v>
      </c>
      <c r="G26468" s="689">
        <v>117001</v>
      </c>
      <c r="H26468" s="688">
        <v>4</v>
      </c>
      <c r="I26468" s="689">
        <v>472000</v>
      </c>
      <c r="J26468" s="690">
        <v>15000000</v>
      </c>
      <c r="K26468" s="689">
        <v>1755015000000</v>
      </c>
    </row>
    <row r="26469" spans="3:11" x14ac:dyDescent="0.25">
      <c r="C26469" s="687">
        <v>45995</v>
      </c>
      <c r="D26469" s="688" t="s">
        <v>317</v>
      </c>
      <c r="E26469" s="689">
        <v>118000</v>
      </c>
      <c r="F26469" s="689">
        <v>118050</v>
      </c>
      <c r="G26469" s="689">
        <v>117001</v>
      </c>
      <c r="H26469" s="688">
        <v>1</v>
      </c>
      <c r="I26469" s="689">
        <v>118000</v>
      </c>
      <c r="J26469" s="690">
        <v>15000000</v>
      </c>
      <c r="K26469" s="689">
        <v>1755015000000</v>
      </c>
    </row>
    <row r="26470" spans="3:11" x14ac:dyDescent="0.25">
      <c r="C26470" s="687">
        <v>45995</v>
      </c>
      <c r="D26470" s="688" t="s">
        <v>317</v>
      </c>
      <c r="E26470" s="689">
        <v>118000</v>
      </c>
      <c r="F26470" s="689">
        <v>118050</v>
      </c>
      <c r="G26470" s="689">
        <v>117001</v>
      </c>
      <c r="H26470" s="688">
        <v>22</v>
      </c>
      <c r="I26470" s="689">
        <v>2596000</v>
      </c>
      <c r="J26470" s="690">
        <v>15000000</v>
      </c>
      <c r="K26470" s="689">
        <v>1755015000000</v>
      </c>
    </row>
    <row r="26471" spans="3:11" x14ac:dyDescent="0.25">
      <c r="C26471" s="687">
        <v>45995</v>
      </c>
      <c r="D26471" s="688" t="s">
        <v>317</v>
      </c>
      <c r="E26471" s="689">
        <v>118000</v>
      </c>
      <c r="F26471" s="689">
        <v>118050</v>
      </c>
      <c r="G26471" s="689">
        <v>117001</v>
      </c>
      <c r="H26471" s="688">
        <v>1</v>
      </c>
      <c r="I26471" s="689">
        <v>118000</v>
      </c>
      <c r="J26471" s="690">
        <v>15000000</v>
      </c>
      <c r="K26471" s="689">
        <v>1755015000000</v>
      </c>
    </row>
    <row r="26472" spans="3:11" x14ac:dyDescent="0.25">
      <c r="C26472" s="687">
        <v>45995</v>
      </c>
      <c r="D26472" s="688" t="s">
        <v>317</v>
      </c>
      <c r="E26472" s="689">
        <v>118000</v>
      </c>
      <c r="F26472" s="689">
        <v>118050</v>
      </c>
      <c r="G26472" s="689">
        <v>117001</v>
      </c>
      <c r="H26472" s="688">
        <v>2</v>
      </c>
      <c r="I26472" s="689">
        <v>236000</v>
      </c>
      <c r="J26472" s="690">
        <v>15000000</v>
      </c>
      <c r="K26472" s="689">
        <v>1755015000000</v>
      </c>
    </row>
    <row r="26473" spans="3:11" x14ac:dyDescent="0.25">
      <c r="C26473" s="687">
        <v>45995</v>
      </c>
      <c r="D26473" s="688" t="s">
        <v>317</v>
      </c>
      <c r="E26473" s="689">
        <v>118000</v>
      </c>
      <c r="F26473" s="689">
        <v>118050</v>
      </c>
      <c r="G26473" s="689">
        <v>117001</v>
      </c>
      <c r="H26473" s="688">
        <v>5</v>
      </c>
      <c r="I26473" s="689">
        <v>590000</v>
      </c>
      <c r="J26473" s="690">
        <v>15000000</v>
      </c>
      <c r="K26473" s="689">
        <v>1755015000000</v>
      </c>
    </row>
    <row r="26474" spans="3:11" x14ac:dyDescent="0.25">
      <c r="C26474" s="687">
        <v>45995</v>
      </c>
      <c r="D26474" s="688" t="s">
        <v>317</v>
      </c>
      <c r="E26474" s="689">
        <v>118000</v>
      </c>
      <c r="F26474" s="689">
        <v>118050</v>
      </c>
      <c r="G26474" s="689">
        <v>117001</v>
      </c>
      <c r="H26474" s="688">
        <v>1</v>
      </c>
      <c r="I26474" s="689">
        <v>118000</v>
      </c>
      <c r="J26474" s="690">
        <v>15000000</v>
      </c>
      <c r="K26474" s="689">
        <v>1755015000000</v>
      </c>
    </row>
    <row r="26475" spans="3:11" x14ac:dyDescent="0.25">
      <c r="C26475" s="687">
        <v>45995</v>
      </c>
      <c r="D26475" s="688" t="s">
        <v>317</v>
      </c>
      <c r="E26475" s="689">
        <v>118000</v>
      </c>
      <c r="F26475" s="689">
        <v>118050</v>
      </c>
      <c r="G26475" s="689">
        <v>117001</v>
      </c>
      <c r="H26475" s="688">
        <v>12</v>
      </c>
      <c r="I26475" s="689">
        <v>1416000</v>
      </c>
      <c r="J26475" s="690">
        <v>15000000</v>
      </c>
      <c r="K26475" s="689">
        <v>1755015000000</v>
      </c>
    </row>
    <row r="26476" spans="3:11" x14ac:dyDescent="0.25">
      <c r="C26476" s="687">
        <v>45995</v>
      </c>
      <c r="D26476" s="688" t="s">
        <v>317</v>
      </c>
      <c r="E26476" s="689">
        <v>118000</v>
      </c>
      <c r="F26476" s="689">
        <v>118050</v>
      </c>
      <c r="G26476" s="689">
        <v>117001</v>
      </c>
      <c r="H26476" s="688">
        <v>3</v>
      </c>
      <c r="I26476" s="689">
        <v>354000</v>
      </c>
      <c r="J26476" s="690">
        <v>15000000</v>
      </c>
      <c r="K26476" s="689">
        <v>1755015000000</v>
      </c>
    </row>
    <row r="26477" spans="3:11" x14ac:dyDescent="0.25">
      <c r="C26477" s="687">
        <v>45995</v>
      </c>
      <c r="D26477" s="688" t="s">
        <v>317</v>
      </c>
      <c r="E26477" s="689">
        <v>118000</v>
      </c>
      <c r="F26477" s="689">
        <v>118050</v>
      </c>
      <c r="G26477" s="689">
        <v>117001</v>
      </c>
      <c r="H26477" s="688">
        <v>7</v>
      </c>
      <c r="I26477" s="689">
        <v>826000</v>
      </c>
      <c r="J26477" s="690">
        <v>15000000</v>
      </c>
      <c r="K26477" s="689">
        <v>1755015000000</v>
      </c>
    </row>
    <row r="26478" spans="3:11" x14ac:dyDescent="0.25">
      <c r="C26478" s="687">
        <v>45995</v>
      </c>
      <c r="D26478" s="688" t="s">
        <v>1155</v>
      </c>
      <c r="E26478" s="689">
        <v>37000</v>
      </c>
      <c r="F26478" s="689">
        <v>37000</v>
      </c>
      <c r="G26478" s="689">
        <v>37000</v>
      </c>
      <c r="H26478" s="688">
        <v>20</v>
      </c>
      <c r="I26478" s="689">
        <v>740000</v>
      </c>
      <c r="J26478" s="690">
        <v>2400000</v>
      </c>
      <c r="K26478" s="689">
        <v>88800000000</v>
      </c>
    </row>
    <row r="26479" spans="3:11" x14ac:dyDescent="0.25">
      <c r="C26479" s="687">
        <v>45995</v>
      </c>
      <c r="D26479" s="688" t="s">
        <v>1155</v>
      </c>
      <c r="E26479" s="689">
        <v>37000</v>
      </c>
      <c r="F26479" s="689">
        <v>37000</v>
      </c>
      <c r="G26479" s="689">
        <v>37000</v>
      </c>
      <c r="H26479" s="688">
        <v>1</v>
      </c>
      <c r="I26479" s="689">
        <v>37000</v>
      </c>
      <c r="J26479" s="690">
        <v>2400000</v>
      </c>
      <c r="K26479" s="689">
        <v>88800000000</v>
      </c>
    </row>
    <row r="26480" spans="3:11" x14ac:dyDescent="0.25">
      <c r="C26480" s="687">
        <v>45995</v>
      </c>
      <c r="D26480" s="688" t="s">
        <v>312</v>
      </c>
      <c r="E26480" s="689">
        <v>24300</v>
      </c>
      <c r="F26480" s="689">
        <v>24000</v>
      </c>
      <c r="G26480" s="689">
        <v>24000</v>
      </c>
      <c r="H26480" s="688">
        <v>60</v>
      </c>
      <c r="I26480" s="689">
        <v>1458000</v>
      </c>
      <c r="J26480" s="690">
        <v>20000000</v>
      </c>
      <c r="K26480" s="689">
        <v>480000000000</v>
      </c>
    </row>
    <row r="26481" spans="3:11" x14ac:dyDescent="0.25">
      <c r="C26481" s="687">
        <v>45995</v>
      </c>
      <c r="D26481" s="688" t="s">
        <v>1155</v>
      </c>
      <c r="E26481" s="689">
        <v>37000</v>
      </c>
      <c r="F26481" s="689">
        <v>37000</v>
      </c>
      <c r="G26481" s="689">
        <v>37000</v>
      </c>
      <c r="H26481" s="688">
        <v>13</v>
      </c>
      <c r="I26481" s="689">
        <v>481000</v>
      </c>
      <c r="J26481" s="690">
        <v>2400000</v>
      </c>
      <c r="K26481" s="689">
        <v>88800000000</v>
      </c>
    </row>
    <row r="26482" spans="3:11" x14ac:dyDescent="0.25">
      <c r="C26482" s="687">
        <v>45995</v>
      </c>
      <c r="D26482" s="688" t="s">
        <v>1154</v>
      </c>
      <c r="E26482" s="689">
        <v>56000</v>
      </c>
      <c r="F26482" s="689">
        <v>55000</v>
      </c>
      <c r="G26482" s="689">
        <v>56000</v>
      </c>
      <c r="H26482" s="688">
        <v>2</v>
      </c>
      <c r="I26482" s="689">
        <v>112000</v>
      </c>
      <c r="J26482" s="690">
        <v>600000</v>
      </c>
      <c r="K26482" s="689">
        <v>33600000000</v>
      </c>
    </row>
    <row r="26483" spans="3:11" x14ac:dyDescent="0.25">
      <c r="C26483" s="687">
        <v>45995</v>
      </c>
      <c r="D26483" s="688" t="s">
        <v>317</v>
      </c>
      <c r="E26483" s="689">
        <v>118000</v>
      </c>
      <c r="F26483" s="689">
        <v>118050</v>
      </c>
      <c r="G26483" s="689">
        <v>117001</v>
      </c>
      <c r="H26483" s="688">
        <v>3</v>
      </c>
      <c r="I26483" s="689">
        <v>354000</v>
      </c>
      <c r="J26483" s="690">
        <v>15000000</v>
      </c>
      <c r="K26483" s="689">
        <v>1755015000000</v>
      </c>
    </row>
    <row r="26484" spans="3:11" x14ac:dyDescent="0.25">
      <c r="C26484" s="687">
        <v>45995</v>
      </c>
      <c r="D26484" s="688" t="s">
        <v>317</v>
      </c>
      <c r="E26484" s="689">
        <v>118000</v>
      </c>
      <c r="F26484" s="689">
        <v>118050</v>
      </c>
      <c r="G26484" s="689">
        <v>117001</v>
      </c>
      <c r="H26484" s="688">
        <v>13</v>
      </c>
      <c r="I26484" s="689">
        <v>1534000</v>
      </c>
      <c r="J26484" s="690">
        <v>15000000</v>
      </c>
      <c r="K26484" s="689">
        <v>1755015000000</v>
      </c>
    </row>
    <row r="26485" spans="3:11" x14ac:dyDescent="0.25">
      <c r="C26485" s="687">
        <v>45995</v>
      </c>
      <c r="D26485" s="688" t="s">
        <v>317</v>
      </c>
      <c r="E26485" s="689">
        <v>118000</v>
      </c>
      <c r="F26485" s="689">
        <v>118050</v>
      </c>
      <c r="G26485" s="689">
        <v>117001</v>
      </c>
      <c r="H26485" s="688">
        <v>1</v>
      </c>
      <c r="I26485" s="689">
        <v>118000</v>
      </c>
      <c r="J26485" s="690">
        <v>15000000</v>
      </c>
      <c r="K26485" s="689">
        <v>1755015000000</v>
      </c>
    </row>
    <row r="26486" spans="3:11" x14ac:dyDescent="0.25">
      <c r="C26486" s="687">
        <v>45995</v>
      </c>
      <c r="D26486" s="688" t="s">
        <v>317</v>
      </c>
      <c r="E26486" s="689">
        <v>118000</v>
      </c>
      <c r="F26486" s="689">
        <v>118050</v>
      </c>
      <c r="G26486" s="689">
        <v>117001</v>
      </c>
      <c r="H26486" s="688">
        <v>8</v>
      </c>
      <c r="I26486" s="689">
        <v>944000</v>
      </c>
      <c r="J26486" s="690">
        <v>15000000</v>
      </c>
      <c r="K26486" s="689">
        <v>1755015000000</v>
      </c>
    </row>
    <row r="26487" spans="3:11" x14ac:dyDescent="0.25">
      <c r="C26487" s="687">
        <v>45995</v>
      </c>
      <c r="D26487" s="688" t="s">
        <v>1154</v>
      </c>
      <c r="E26487" s="689">
        <v>56000</v>
      </c>
      <c r="F26487" s="689">
        <v>55000</v>
      </c>
      <c r="G26487" s="689">
        <v>56000</v>
      </c>
      <c r="H26487" s="688">
        <v>5</v>
      </c>
      <c r="I26487" s="689">
        <v>280000</v>
      </c>
      <c r="J26487" s="690">
        <v>600000</v>
      </c>
      <c r="K26487" s="689">
        <v>33600000000</v>
      </c>
    </row>
    <row r="26488" spans="3:11" x14ac:dyDescent="0.25">
      <c r="C26488" s="687">
        <v>45995</v>
      </c>
      <c r="D26488" s="688" t="s">
        <v>312</v>
      </c>
      <c r="E26488" s="689">
        <v>24300</v>
      </c>
      <c r="F26488" s="689">
        <v>24000</v>
      </c>
      <c r="G26488" s="689">
        <v>24000</v>
      </c>
      <c r="H26488" s="688">
        <v>1</v>
      </c>
      <c r="I26488" s="689">
        <v>24300</v>
      </c>
      <c r="J26488" s="690">
        <v>20000000</v>
      </c>
      <c r="K26488" s="689">
        <v>480000000000</v>
      </c>
    </row>
    <row r="26489" spans="3:11" x14ac:dyDescent="0.25">
      <c r="C26489" s="687">
        <v>45995</v>
      </c>
      <c r="D26489" s="688" t="s">
        <v>317</v>
      </c>
      <c r="E26489" s="689">
        <v>118000</v>
      </c>
      <c r="F26489" s="689">
        <v>118050</v>
      </c>
      <c r="G26489" s="689">
        <v>117001</v>
      </c>
      <c r="H26489" s="688">
        <v>2</v>
      </c>
      <c r="I26489" s="689">
        <v>236000</v>
      </c>
      <c r="J26489" s="690">
        <v>15000000</v>
      </c>
      <c r="K26489" s="689">
        <v>1755015000000</v>
      </c>
    </row>
    <row r="26490" spans="3:11" x14ac:dyDescent="0.25">
      <c r="C26490" s="687">
        <v>45995</v>
      </c>
      <c r="D26490" s="688" t="s">
        <v>317</v>
      </c>
      <c r="E26490" s="689">
        <v>118000</v>
      </c>
      <c r="F26490" s="689">
        <v>118050</v>
      </c>
      <c r="G26490" s="689">
        <v>117001</v>
      </c>
      <c r="H26490" s="688">
        <v>10</v>
      </c>
      <c r="I26490" s="689">
        <v>1180000</v>
      </c>
      <c r="J26490" s="690">
        <v>15000000</v>
      </c>
      <c r="K26490" s="689">
        <v>1755015000000</v>
      </c>
    </row>
    <row r="26491" spans="3:11" x14ac:dyDescent="0.25">
      <c r="C26491" s="687">
        <v>45995</v>
      </c>
      <c r="D26491" s="688" t="s">
        <v>1155</v>
      </c>
      <c r="E26491" s="689">
        <v>37000</v>
      </c>
      <c r="F26491" s="689">
        <v>37000</v>
      </c>
      <c r="G26491" s="689">
        <v>37000</v>
      </c>
      <c r="H26491" s="688">
        <v>85</v>
      </c>
      <c r="I26491" s="689">
        <v>3145000</v>
      </c>
      <c r="J26491" s="690">
        <v>2400000</v>
      </c>
      <c r="K26491" s="689">
        <v>88800000000</v>
      </c>
    </row>
    <row r="26492" spans="3:11" x14ac:dyDescent="0.25">
      <c r="C26492" s="687">
        <v>45995</v>
      </c>
      <c r="D26492" s="688" t="s">
        <v>1155</v>
      </c>
      <c r="E26492" s="689">
        <v>37000</v>
      </c>
      <c r="F26492" s="689">
        <v>37000</v>
      </c>
      <c r="G26492" s="689">
        <v>37000</v>
      </c>
      <c r="H26492" s="688">
        <v>5</v>
      </c>
      <c r="I26492" s="689">
        <v>185000</v>
      </c>
      <c r="J26492" s="690">
        <v>2400000</v>
      </c>
      <c r="K26492" s="689">
        <v>88800000000</v>
      </c>
    </row>
    <row r="26493" spans="3:11" x14ac:dyDescent="0.25">
      <c r="C26493" s="687">
        <v>45995</v>
      </c>
      <c r="D26493" s="688" t="s">
        <v>1155</v>
      </c>
      <c r="E26493" s="689">
        <v>37000</v>
      </c>
      <c r="F26493" s="689">
        <v>37000</v>
      </c>
      <c r="G26493" s="689">
        <v>37000</v>
      </c>
      <c r="H26493" s="688">
        <v>9</v>
      </c>
      <c r="I26493" s="689">
        <v>333000</v>
      </c>
      <c r="J26493" s="690">
        <v>2400000</v>
      </c>
      <c r="K26493" s="689">
        <v>88800000000</v>
      </c>
    </row>
    <row r="26494" spans="3:11" x14ac:dyDescent="0.25">
      <c r="C26494" s="687">
        <v>45995</v>
      </c>
      <c r="D26494" s="688" t="s">
        <v>1155</v>
      </c>
      <c r="E26494" s="689">
        <v>37000</v>
      </c>
      <c r="F26494" s="689">
        <v>37000</v>
      </c>
      <c r="G26494" s="689">
        <v>37000</v>
      </c>
      <c r="H26494" s="688">
        <v>1</v>
      </c>
      <c r="I26494" s="689">
        <v>37000</v>
      </c>
      <c r="J26494" s="690">
        <v>2400000</v>
      </c>
      <c r="K26494" s="689">
        <v>88800000000</v>
      </c>
    </row>
    <row r="26495" spans="3:11" x14ac:dyDescent="0.25">
      <c r="C26495" s="687">
        <v>45995</v>
      </c>
      <c r="D26495" s="688" t="s">
        <v>312</v>
      </c>
      <c r="E26495" s="689">
        <v>24300</v>
      </c>
      <c r="F26495" s="689">
        <v>24000</v>
      </c>
      <c r="G26495" s="689">
        <v>24000</v>
      </c>
      <c r="H26495" s="688">
        <v>1</v>
      </c>
      <c r="I26495" s="689">
        <v>24300</v>
      </c>
      <c r="J26495" s="690">
        <v>20000000</v>
      </c>
      <c r="K26495" s="689">
        <v>480000000000</v>
      </c>
    </row>
    <row r="26496" spans="3:11" x14ac:dyDescent="0.25">
      <c r="C26496" s="687">
        <v>45995</v>
      </c>
      <c r="D26496" s="688" t="s">
        <v>1155</v>
      </c>
      <c r="E26496" s="689">
        <v>37000</v>
      </c>
      <c r="F26496" s="689">
        <v>37000</v>
      </c>
      <c r="G26496" s="689">
        <v>37000</v>
      </c>
      <c r="H26496" s="688">
        <v>4</v>
      </c>
      <c r="I26496" s="689">
        <v>148000</v>
      </c>
      <c r="J26496" s="690">
        <v>2400000</v>
      </c>
      <c r="K26496" s="689">
        <v>88800000000</v>
      </c>
    </row>
    <row r="26497" spans="3:11" x14ac:dyDescent="0.25">
      <c r="C26497" s="687">
        <v>45995</v>
      </c>
      <c r="D26497" s="688" t="s">
        <v>317</v>
      </c>
      <c r="E26497" s="689">
        <v>118000</v>
      </c>
      <c r="F26497" s="689">
        <v>118050</v>
      </c>
      <c r="G26497" s="689">
        <v>117001</v>
      </c>
      <c r="H26497" s="688">
        <v>5</v>
      </c>
      <c r="I26497" s="689">
        <v>590000</v>
      </c>
      <c r="J26497" s="690">
        <v>15000000</v>
      </c>
      <c r="K26497" s="689">
        <v>1755015000000</v>
      </c>
    </row>
    <row r="26498" spans="3:11" x14ac:dyDescent="0.25">
      <c r="C26498" s="687">
        <v>45995</v>
      </c>
      <c r="D26498" s="688" t="s">
        <v>310</v>
      </c>
      <c r="E26498" s="689">
        <v>98580</v>
      </c>
      <c r="F26498" s="689">
        <v>98570</v>
      </c>
      <c r="G26498" s="689">
        <v>99998</v>
      </c>
      <c r="H26498" s="688">
        <v>3</v>
      </c>
      <c r="I26498" s="689">
        <v>295740</v>
      </c>
      <c r="J26498" s="690">
        <v>19450000</v>
      </c>
      <c r="K26498" s="689">
        <v>1944961100000</v>
      </c>
    </row>
    <row r="26499" spans="3:11" x14ac:dyDescent="0.25">
      <c r="C26499" s="687">
        <v>45995</v>
      </c>
      <c r="D26499" s="688" t="s">
        <v>310</v>
      </c>
      <c r="E26499" s="689">
        <v>98580</v>
      </c>
      <c r="F26499" s="689">
        <v>98570</v>
      </c>
      <c r="G26499" s="689">
        <v>99998</v>
      </c>
      <c r="H26499" s="688">
        <v>1</v>
      </c>
      <c r="I26499" s="689">
        <v>98580</v>
      </c>
      <c r="J26499" s="690">
        <v>19450000</v>
      </c>
      <c r="K26499" s="689">
        <v>1944961100000</v>
      </c>
    </row>
    <row r="26500" spans="3:11" x14ac:dyDescent="0.25">
      <c r="C26500" s="687">
        <v>45995</v>
      </c>
      <c r="D26500" s="688" t="s">
        <v>310</v>
      </c>
      <c r="E26500" s="689">
        <v>98580</v>
      </c>
      <c r="F26500" s="689">
        <v>98570</v>
      </c>
      <c r="G26500" s="689">
        <v>99998</v>
      </c>
      <c r="H26500" s="688">
        <v>2</v>
      </c>
      <c r="I26500" s="689">
        <v>197160</v>
      </c>
      <c r="J26500" s="690">
        <v>19450000</v>
      </c>
      <c r="K26500" s="689">
        <v>1944961100000</v>
      </c>
    </row>
    <row r="26501" spans="3:11" x14ac:dyDescent="0.25">
      <c r="C26501" s="687">
        <v>45995</v>
      </c>
      <c r="D26501" s="688" t="s">
        <v>310</v>
      </c>
      <c r="E26501" s="689">
        <v>99989</v>
      </c>
      <c r="F26501" s="689">
        <v>98570</v>
      </c>
      <c r="G26501" s="689">
        <v>99998</v>
      </c>
      <c r="H26501" s="688">
        <v>1</v>
      </c>
      <c r="I26501" s="689">
        <v>99989</v>
      </c>
      <c r="J26501" s="690">
        <v>19450000</v>
      </c>
      <c r="K26501" s="689">
        <v>1944961100000</v>
      </c>
    </row>
    <row r="26502" spans="3:11" x14ac:dyDescent="0.25">
      <c r="C26502" s="687">
        <v>45995</v>
      </c>
      <c r="D26502" s="688" t="s">
        <v>312</v>
      </c>
      <c r="E26502" s="689">
        <v>24300</v>
      </c>
      <c r="F26502" s="689">
        <v>24000</v>
      </c>
      <c r="G26502" s="689">
        <v>24000</v>
      </c>
      <c r="H26502" s="688">
        <v>1</v>
      </c>
      <c r="I26502" s="689">
        <v>24300</v>
      </c>
      <c r="J26502" s="690">
        <v>20000000</v>
      </c>
      <c r="K26502" s="689">
        <v>480000000000</v>
      </c>
    </row>
    <row r="26503" spans="3:11" x14ac:dyDescent="0.25">
      <c r="C26503" s="687">
        <v>45995</v>
      </c>
      <c r="D26503" s="688" t="s">
        <v>1154</v>
      </c>
      <c r="E26503" s="689">
        <v>56000</v>
      </c>
      <c r="F26503" s="689">
        <v>55000</v>
      </c>
      <c r="G26503" s="689">
        <v>56000</v>
      </c>
      <c r="H26503" s="688">
        <v>548</v>
      </c>
      <c r="I26503" s="689">
        <v>30688000</v>
      </c>
      <c r="J26503" s="690">
        <v>600000</v>
      </c>
      <c r="K26503" s="689">
        <v>33600000000</v>
      </c>
    </row>
    <row r="26504" spans="3:11" x14ac:dyDescent="0.25">
      <c r="C26504" s="687">
        <v>45995</v>
      </c>
      <c r="D26504" s="688" t="s">
        <v>1154</v>
      </c>
      <c r="E26504" s="689">
        <v>56000</v>
      </c>
      <c r="F26504" s="689">
        <v>55000</v>
      </c>
      <c r="G26504" s="689">
        <v>56000</v>
      </c>
      <c r="H26504" s="688">
        <v>33</v>
      </c>
      <c r="I26504" s="689">
        <v>1848000</v>
      </c>
      <c r="J26504" s="690">
        <v>600000</v>
      </c>
      <c r="K26504" s="689">
        <v>33600000000</v>
      </c>
    </row>
    <row r="26505" spans="3:11" x14ac:dyDescent="0.25">
      <c r="C26505" s="687">
        <v>45995</v>
      </c>
      <c r="D26505" s="688" t="s">
        <v>317</v>
      </c>
      <c r="E26505" s="689">
        <v>118000</v>
      </c>
      <c r="F26505" s="689">
        <v>118050</v>
      </c>
      <c r="G26505" s="689">
        <v>117001</v>
      </c>
      <c r="H26505" s="688">
        <v>1</v>
      </c>
      <c r="I26505" s="689">
        <v>118000</v>
      </c>
      <c r="J26505" s="690">
        <v>15000000</v>
      </c>
      <c r="K26505" s="689">
        <v>1755015000000</v>
      </c>
    </row>
    <row r="26506" spans="3:11" x14ac:dyDescent="0.25">
      <c r="C26506" s="687">
        <v>45995</v>
      </c>
      <c r="D26506" s="688" t="s">
        <v>317</v>
      </c>
      <c r="E26506" s="689">
        <v>118000</v>
      </c>
      <c r="F26506" s="689">
        <v>118050</v>
      </c>
      <c r="G26506" s="689">
        <v>117001</v>
      </c>
      <c r="H26506" s="688">
        <v>5</v>
      </c>
      <c r="I26506" s="689">
        <v>590000</v>
      </c>
      <c r="J26506" s="690">
        <v>15000000</v>
      </c>
      <c r="K26506" s="689">
        <v>1755015000000</v>
      </c>
    </row>
    <row r="26507" spans="3:11" x14ac:dyDescent="0.25">
      <c r="C26507" s="687">
        <v>45995</v>
      </c>
      <c r="D26507" s="688" t="s">
        <v>317</v>
      </c>
      <c r="E26507" s="689">
        <v>118000</v>
      </c>
      <c r="F26507" s="689">
        <v>118050</v>
      </c>
      <c r="G26507" s="689">
        <v>117001</v>
      </c>
      <c r="H26507" s="688">
        <v>25</v>
      </c>
      <c r="I26507" s="689">
        <v>2950000</v>
      </c>
      <c r="J26507" s="690">
        <v>15000000</v>
      </c>
      <c r="K26507" s="689">
        <v>1755015000000</v>
      </c>
    </row>
    <row r="26508" spans="3:11" x14ac:dyDescent="0.25">
      <c r="C26508" s="687">
        <v>45995</v>
      </c>
      <c r="D26508" s="688" t="s">
        <v>317</v>
      </c>
      <c r="E26508" s="689">
        <v>118000</v>
      </c>
      <c r="F26508" s="689">
        <v>118050</v>
      </c>
      <c r="G26508" s="689">
        <v>117001</v>
      </c>
      <c r="H26508" s="688">
        <v>3</v>
      </c>
      <c r="I26508" s="689">
        <v>354000</v>
      </c>
      <c r="J26508" s="690">
        <v>15000000</v>
      </c>
      <c r="K26508" s="689">
        <v>1755015000000</v>
      </c>
    </row>
    <row r="26509" spans="3:11" x14ac:dyDescent="0.25">
      <c r="C26509" s="687">
        <v>45995</v>
      </c>
      <c r="D26509" s="688" t="s">
        <v>312</v>
      </c>
      <c r="E26509" s="689">
        <v>24001</v>
      </c>
      <c r="F26509" s="689">
        <v>24000</v>
      </c>
      <c r="G26509" s="689">
        <v>24000</v>
      </c>
      <c r="H26509" s="688">
        <v>5</v>
      </c>
      <c r="I26509" s="689">
        <v>120005</v>
      </c>
      <c r="J26509" s="690">
        <v>20000000</v>
      </c>
      <c r="K26509" s="689">
        <v>480000000000</v>
      </c>
    </row>
    <row r="26510" spans="3:11" x14ac:dyDescent="0.25">
      <c r="C26510" s="687">
        <v>45995</v>
      </c>
      <c r="D26510" s="688" t="s">
        <v>312</v>
      </c>
      <c r="E26510" s="689">
        <v>24000</v>
      </c>
      <c r="F26510" s="689">
        <v>24000</v>
      </c>
      <c r="G26510" s="689">
        <v>24000</v>
      </c>
      <c r="H26510" s="688">
        <v>87</v>
      </c>
      <c r="I26510" s="689">
        <v>2088000</v>
      </c>
      <c r="J26510" s="690">
        <v>20000000</v>
      </c>
      <c r="K26510" s="689">
        <v>480000000000</v>
      </c>
    </row>
    <row r="26511" spans="3:11" x14ac:dyDescent="0.25">
      <c r="C26511" s="687">
        <v>45995</v>
      </c>
      <c r="D26511" s="688" t="s">
        <v>312</v>
      </c>
      <c r="E26511" s="689">
        <v>24000</v>
      </c>
      <c r="F26511" s="689">
        <v>24000</v>
      </c>
      <c r="G26511" s="689">
        <v>24000</v>
      </c>
      <c r="H26511" s="688">
        <v>15</v>
      </c>
      <c r="I26511" s="689">
        <v>360000</v>
      </c>
      <c r="J26511" s="690">
        <v>20000000</v>
      </c>
      <c r="K26511" s="689">
        <v>480000000000</v>
      </c>
    </row>
    <row r="26512" spans="3:11" x14ac:dyDescent="0.25">
      <c r="C26512" s="687">
        <v>45995</v>
      </c>
      <c r="D26512" s="688" t="s">
        <v>312</v>
      </c>
      <c r="E26512" s="689">
        <v>24000</v>
      </c>
      <c r="F26512" s="689">
        <v>24000</v>
      </c>
      <c r="G26512" s="689">
        <v>24000</v>
      </c>
      <c r="H26512" s="688">
        <v>2</v>
      </c>
      <c r="I26512" s="689">
        <v>48000</v>
      </c>
      <c r="J26512" s="690">
        <v>20000000</v>
      </c>
      <c r="K26512" s="689">
        <v>480000000000</v>
      </c>
    </row>
    <row r="26513" spans="3:11" x14ac:dyDescent="0.25">
      <c r="C26513" s="687">
        <v>45995</v>
      </c>
      <c r="D26513" s="688" t="s">
        <v>312</v>
      </c>
      <c r="E26513" s="689">
        <v>24000</v>
      </c>
      <c r="F26513" s="689">
        <v>24000</v>
      </c>
      <c r="G26513" s="689">
        <v>24000</v>
      </c>
      <c r="H26513" s="688">
        <v>2</v>
      </c>
      <c r="I26513" s="689">
        <v>48000</v>
      </c>
      <c r="J26513" s="690">
        <v>20000000</v>
      </c>
      <c r="K26513" s="689">
        <v>480000000000</v>
      </c>
    </row>
    <row r="26514" spans="3:11" x14ac:dyDescent="0.25">
      <c r="C26514" s="687">
        <v>45995</v>
      </c>
      <c r="D26514" s="688" t="s">
        <v>312</v>
      </c>
      <c r="E26514" s="689">
        <v>24000</v>
      </c>
      <c r="F26514" s="689">
        <v>24000</v>
      </c>
      <c r="G26514" s="689">
        <v>24000</v>
      </c>
      <c r="H26514" s="688">
        <v>2</v>
      </c>
      <c r="I26514" s="689">
        <v>48000</v>
      </c>
      <c r="J26514" s="690">
        <v>20000000</v>
      </c>
      <c r="K26514" s="689">
        <v>480000000000</v>
      </c>
    </row>
    <row r="26515" spans="3:11" x14ac:dyDescent="0.25">
      <c r="C26515" s="687">
        <v>45995</v>
      </c>
      <c r="D26515" s="688" t="s">
        <v>312</v>
      </c>
      <c r="E26515" s="689">
        <v>24000</v>
      </c>
      <c r="F26515" s="689">
        <v>24000</v>
      </c>
      <c r="G26515" s="689">
        <v>24000</v>
      </c>
      <c r="H26515" s="688">
        <v>13</v>
      </c>
      <c r="I26515" s="689">
        <v>312000</v>
      </c>
      <c r="J26515" s="690">
        <v>20000000</v>
      </c>
      <c r="K26515" s="689">
        <v>480000000000</v>
      </c>
    </row>
    <row r="26516" spans="3:11" x14ac:dyDescent="0.25">
      <c r="C26516" s="687">
        <v>45995</v>
      </c>
      <c r="D26516" s="688" t="s">
        <v>312</v>
      </c>
      <c r="E26516" s="689">
        <v>24000</v>
      </c>
      <c r="F26516" s="689">
        <v>24000</v>
      </c>
      <c r="G26516" s="689">
        <v>24000</v>
      </c>
      <c r="H26516" s="688">
        <v>3</v>
      </c>
      <c r="I26516" s="689">
        <v>72000</v>
      </c>
      <c r="J26516" s="690">
        <v>20000000</v>
      </c>
      <c r="K26516" s="689">
        <v>480000000000</v>
      </c>
    </row>
    <row r="26517" spans="3:11" x14ac:dyDescent="0.25">
      <c r="C26517" s="687">
        <v>45995</v>
      </c>
      <c r="D26517" s="688" t="s">
        <v>312</v>
      </c>
      <c r="E26517" s="689">
        <v>24000</v>
      </c>
      <c r="F26517" s="689">
        <v>24000</v>
      </c>
      <c r="G26517" s="689">
        <v>24000</v>
      </c>
      <c r="H26517" s="688">
        <v>5</v>
      </c>
      <c r="I26517" s="689">
        <v>120000</v>
      </c>
      <c r="J26517" s="690">
        <v>20000000</v>
      </c>
      <c r="K26517" s="689">
        <v>480000000000</v>
      </c>
    </row>
    <row r="26518" spans="3:11" x14ac:dyDescent="0.25">
      <c r="C26518" s="687">
        <v>45995</v>
      </c>
      <c r="D26518" s="688" t="s">
        <v>312</v>
      </c>
      <c r="E26518" s="689">
        <v>24000</v>
      </c>
      <c r="F26518" s="689">
        <v>24000</v>
      </c>
      <c r="G26518" s="689">
        <v>24000</v>
      </c>
      <c r="H26518" s="688">
        <v>1</v>
      </c>
      <c r="I26518" s="689">
        <v>24000</v>
      </c>
      <c r="J26518" s="690">
        <v>20000000</v>
      </c>
      <c r="K26518" s="689">
        <v>480000000000</v>
      </c>
    </row>
    <row r="26519" spans="3:11" x14ac:dyDescent="0.25">
      <c r="C26519" s="687">
        <v>45995</v>
      </c>
      <c r="D26519" s="688" t="s">
        <v>312</v>
      </c>
      <c r="E26519" s="689">
        <v>24000</v>
      </c>
      <c r="F26519" s="689">
        <v>24000</v>
      </c>
      <c r="G26519" s="689">
        <v>24000</v>
      </c>
      <c r="H26519" s="688">
        <v>1</v>
      </c>
      <c r="I26519" s="689">
        <v>24000</v>
      </c>
      <c r="J26519" s="690">
        <v>20000000</v>
      </c>
      <c r="K26519" s="689">
        <v>480000000000</v>
      </c>
    </row>
    <row r="26520" spans="3:11" x14ac:dyDescent="0.25">
      <c r="C26520" s="687">
        <v>45995</v>
      </c>
      <c r="D26520" s="688" t="s">
        <v>312</v>
      </c>
      <c r="E26520" s="689">
        <v>24000</v>
      </c>
      <c r="F26520" s="689">
        <v>24000</v>
      </c>
      <c r="G26520" s="689">
        <v>24000</v>
      </c>
      <c r="H26520" s="688">
        <v>114</v>
      </c>
      <c r="I26520" s="689">
        <v>2736000</v>
      </c>
      <c r="J26520" s="690">
        <v>20000000</v>
      </c>
      <c r="K26520" s="689">
        <v>480000000000</v>
      </c>
    </row>
    <row r="26521" spans="3:11" x14ac:dyDescent="0.25">
      <c r="C26521" s="687">
        <v>45995</v>
      </c>
      <c r="D26521" s="688" t="s">
        <v>317</v>
      </c>
      <c r="E26521" s="689">
        <v>118000</v>
      </c>
      <c r="F26521" s="689">
        <v>118050</v>
      </c>
      <c r="G26521" s="689">
        <v>117001</v>
      </c>
      <c r="H26521" s="688">
        <v>4</v>
      </c>
      <c r="I26521" s="689">
        <v>472000</v>
      </c>
      <c r="J26521" s="690">
        <v>15000000</v>
      </c>
      <c r="K26521" s="689">
        <v>1755015000000</v>
      </c>
    </row>
    <row r="26522" spans="3:11" x14ac:dyDescent="0.25">
      <c r="C26522" s="687">
        <v>45995</v>
      </c>
      <c r="D26522" s="688" t="s">
        <v>310</v>
      </c>
      <c r="E26522" s="689">
        <v>99998</v>
      </c>
      <c r="F26522" s="689">
        <v>98570</v>
      </c>
      <c r="G26522" s="689">
        <v>99998</v>
      </c>
      <c r="H26522" s="688">
        <v>5</v>
      </c>
      <c r="I26522" s="689">
        <v>499990</v>
      </c>
      <c r="J26522" s="690">
        <v>19450000</v>
      </c>
      <c r="K26522" s="689">
        <v>1944961100000</v>
      </c>
    </row>
    <row r="26523" spans="3:11" x14ac:dyDescent="0.25">
      <c r="C26523" s="687">
        <v>45995</v>
      </c>
      <c r="D26523" s="688" t="s">
        <v>312</v>
      </c>
      <c r="E26523" s="689">
        <v>24300</v>
      </c>
      <c r="F26523" s="689">
        <v>24000</v>
      </c>
      <c r="G26523" s="689">
        <v>24000</v>
      </c>
      <c r="H26523" s="688">
        <v>1</v>
      </c>
      <c r="I26523" s="689">
        <v>24300</v>
      </c>
      <c r="J26523" s="690">
        <v>20000000</v>
      </c>
      <c r="K26523" s="689">
        <v>480000000000</v>
      </c>
    </row>
    <row r="26524" spans="3:11" x14ac:dyDescent="0.25">
      <c r="C26524" s="687">
        <v>45995</v>
      </c>
      <c r="D26524" s="688" t="s">
        <v>310</v>
      </c>
      <c r="E26524" s="689">
        <v>99989</v>
      </c>
      <c r="F26524" s="689">
        <v>98570</v>
      </c>
      <c r="G26524" s="689">
        <v>99998</v>
      </c>
      <c r="H26524" s="688">
        <v>4</v>
      </c>
      <c r="I26524" s="689">
        <v>399956</v>
      </c>
      <c r="J26524" s="690">
        <v>19450000</v>
      </c>
      <c r="K26524" s="689">
        <v>1944961100000</v>
      </c>
    </row>
    <row r="26525" spans="3:11" x14ac:dyDescent="0.25">
      <c r="C26525" s="687">
        <v>45995</v>
      </c>
      <c r="D26525" s="688" t="s">
        <v>310</v>
      </c>
      <c r="E26525" s="689">
        <v>99989</v>
      </c>
      <c r="F26525" s="689">
        <v>98570</v>
      </c>
      <c r="G26525" s="689">
        <v>99998</v>
      </c>
      <c r="H26525" s="688">
        <v>3</v>
      </c>
      <c r="I26525" s="689">
        <v>299967</v>
      </c>
      <c r="J26525" s="690">
        <v>19450000</v>
      </c>
      <c r="K26525" s="689">
        <v>1944961100000</v>
      </c>
    </row>
    <row r="26526" spans="3:11" x14ac:dyDescent="0.25">
      <c r="C26526" s="687">
        <v>45995</v>
      </c>
      <c r="D26526" s="688" t="s">
        <v>317</v>
      </c>
      <c r="E26526" s="689">
        <v>118000</v>
      </c>
      <c r="F26526" s="689">
        <v>118050</v>
      </c>
      <c r="G26526" s="689">
        <v>117001</v>
      </c>
      <c r="H26526" s="688">
        <v>12</v>
      </c>
      <c r="I26526" s="689">
        <v>1416000</v>
      </c>
      <c r="J26526" s="690">
        <v>15000000</v>
      </c>
      <c r="K26526" s="689">
        <v>1755015000000</v>
      </c>
    </row>
    <row r="26527" spans="3:11" x14ac:dyDescent="0.25">
      <c r="C26527" s="687">
        <v>45995</v>
      </c>
      <c r="D26527" s="688" t="s">
        <v>1155</v>
      </c>
      <c r="E26527" s="689">
        <v>37000</v>
      </c>
      <c r="F26527" s="689">
        <v>37000</v>
      </c>
      <c r="G26527" s="689">
        <v>37000</v>
      </c>
      <c r="H26527" s="688">
        <v>7</v>
      </c>
      <c r="I26527" s="689">
        <v>259000</v>
      </c>
      <c r="J26527" s="690">
        <v>2400000</v>
      </c>
      <c r="K26527" s="689">
        <v>88800000000</v>
      </c>
    </row>
    <row r="26528" spans="3:11" x14ac:dyDescent="0.25">
      <c r="C26528" s="687">
        <v>45995</v>
      </c>
      <c r="D26528" s="688" t="s">
        <v>317</v>
      </c>
      <c r="E26528" s="689">
        <v>118000</v>
      </c>
      <c r="F26528" s="689">
        <v>118050</v>
      </c>
      <c r="G26528" s="689">
        <v>117001</v>
      </c>
      <c r="H26528" s="688">
        <v>1</v>
      </c>
      <c r="I26528" s="689">
        <v>118000</v>
      </c>
      <c r="J26528" s="690">
        <v>15000000</v>
      </c>
      <c r="K26528" s="689">
        <v>1755015000000</v>
      </c>
    </row>
    <row r="26529" spans="3:11" x14ac:dyDescent="0.25">
      <c r="C26529" s="687">
        <v>45995</v>
      </c>
      <c r="D26529" s="688" t="s">
        <v>317</v>
      </c>
      <c r="E26529" s="689">
        <v>118000</v>
      </c>
      <c r="F26529" s="689">
        <v>118050</v>
      </c>
      <c r="G26529" s="689">
        <v>117001</v>
      </c>
      <c r="H26529" s="688">
        <v>1</v>
      </c>
      <c r="I26529" s="689">
        <v>118000</v>
      </c>
      <c r="J26529" s="690">
        <v>15000000</v>
      </c>
      <c r="K26529" s="689">
        <v>1755015000000</v>
      </c>
    </row>
    <row r="26530" spans="3:11" x14ac:dyDescent="0.25">
      <c r="C26530" s="687">
        <v>45995</v>
      </c>
      <c r="D26530" s="688" t="s">
        <v>317</v>
      </c>
      <c r="E26530" s="689">
        <v>118040</v>
      </c>
      <c r="F26530" s="689">
        <v>118050</v>
      </c>
      <c r="G26530" s="689">
        <v>117001</v>
      </c>
      <c r="H26530" s="688">
        <v>19</v>
      </c>
      <c r="I26530" s="689">
        <v>2242760</v>
      </c>
      <c r="J26530" s="690">
        <v>15000000</v>
      </c>
      <c r="K26530" s="689">
        <v>1755015000000</v>
      </c>
    </row>
    <row r="26531" spans="3:11" x14ac:dyDescent="0.25">
      <c r="C26531" s="687">
        <v>45995</v>
      </c>
      <c r="D26531" s="688" t="s">
        <v>317</v>
      </c>
      <c r="E26531" s="689">
        <v>118050</v>
      </c>
      <c r="F26531" s="689">
        <v>118050</v>
      </c>
      <c r="G26531" s="689">
        <v>117001</v>
      </c>
      <c r="H26531" s="688">
        <v>46</v>
      </c>
      <c r="I26531" s="689">
        <v>5430300</v>
      </c>
      <c r="J26531" s="690">
        <v>15000000</v>
      </c>
      <c r="K26531" s="689">
        <v>1755015000000</v>
      </c>
    </row>
    <row r="26532" spans="3:11" x14ac:dyDescent="0.25">
      <c r="C26532" s="687">
        <v>45995</v>
      </c>
      <c r="D26532" s="688" t="s">
        <v>317</v>
      </c>
      <c r="E26532" s="689">
        <v>118050</v>
      </c>
      <c r="F26532" s="689">
        <v>118050</v>
      </c>
      <c r="G26532" s="689">
        <v>117001</v>
      </c>
      <c r="H26532" s="688">
        <v>7</v>
      </c>
      <c r="I26532" s="689">
        <v>826350</v>
      </c>
      <c r="J26532" s="690">
        <v>15000000</v>
      </c>
      <c r="K26532" s="689">
        <v>1755015000000</v>
      </c>
    </row>
    <row r="26533" spans="3:11" x14ac:dyDescent="0.25">
      <c r="C26533" s="687">
        <v>45995</v>
      </c>
      <c r="D26533" s="688" t="s">
        <v>317</v>
      </c>
      <c r="E26533" s="689">
        <v>118050</v>
      </c>
      <c r="F26533" s="689">
        <v>118050</v>
      </c>
      <c r="G26533" s="689">
        <v>117001</v>
      </c>
      <c r="H26533" s="688">
        <v>62</v>
      </c>
      <c r="I26533" s="689">
        <v>7319100</v>
      </c>
      <c r="J26533" s="690">
        <v>15000000</v>
      </c>
      <c r="K26533" s="689">
        <v>1755015000000</v>
      </c>
    </row>
    <row r="26534" spans="3:11" x14ac:dyDescent="0.25">
      <c r="C26534" s="687">
        <v>45995</v>
      </c>
      <c r="D26534" s="688" t="s">
        <v>317</v>
      </c>
      <c r="E26534" s="689">
        <v>117056</v>
      </c>
      <c r="F26534" s="689">
        <v>118050</v>
      </c>
      <c r="G26534" s="689">
        <v>117001</v>
      </c>
      <c r="H26534" s="688">
        <v>3</v>
      </c>
      <c r="I26534" s="689">
        <v>351168</v>
      </c>
      <c r="J26534" s="690">
        <v>15000000</v>
      </c>
      <c r="K26534" s="689">
        <v>1755015000000</v>
      </c>
    </row>
    <row r="26535" spans="3:11" x14ac:dyDescent="0.25">
      <c r="C26535" s="687">
        <v>45995</v>
      </c>
      <c r="D26535" s="688" t="s">
        <v>317</v>
      </c>
      <c r="E26535" s="689">
        <v>117055</v>
      </c>
      <c r="F26535" s="689">
        <v>118050</v>
      </c>
      <c r="G26535" s="689">
        <v>117001</v>
      </c>
      <c r="H26535" s="688">
        <v>1</v>
      </c>
      <c r="I26535" s="689">
        <v>117055</v>
      </c>
      <c r="J26535" s="690">
        <v>15000000</v>
      </c>
      <c r="K26535" s="689">
        <v>1755015000000</v>
      </c>
    </row>
    <row r="26536" spans="3:11" x14ac:dyDescent="0.25">
      <c r="C26536" s="687">
        <v>45995</v>
      </c>
      <c r="D26536" s="688" t="s">
        <v>317</v>
      </c>
      <c r="E26536" s="689">
        <v>117001</v>
      </c>
      <c r="F26536" s="689">
        <v>118050</v>
      </c>
      <c r="G26536" s="689">
        <v>117001</v>
      </c>
      <c r="H26536" s="688">
        <v>21</v>
      </c>
      <c r="I26536" s="689">
        <v>2457021</v>
      </c>
      <c r="J26536" s="690">
        <v>15000000</v>
      </c>
      <c r="K26536" s="689">
        <v>1755015000000</v>
      </c>
    </row>
    <row r="26537" spans="3:11" x14ac:dyDescent="0.25">
      <c r="C26537" s="687">
        <v>45995</v>
      </c>
      <c r="D26537" s="688" t="s">
        <v>312</v>
      </c>
      <c r="E26537" s="689">
        <v>24000</v>
      </c>
      <c r="F26537" s="689">
        <v>24000</v>
      </c>
      <c r="G26537" s="689">
        <v>24000</v>
      </c>
      <c r="H26537" s="688">
        <v>1</v>
      </c>
      <c r="I26537" s="689">
        <v>24000</v>
      </c>
      <c r="J26537" s="690">
        <v>20000000</v>
      </c>
      <c r="K26537" s="689">
        <v>480000000000</v>
      </c>
    </row>
    <row r="26538" spans="3:11" x14ac:dyDescent="0.25">
      <c r="C26538" s="687">
        <v>45995</v>
      </c>
      <c r="D26538" s="688" t="s">
        <v>312</v>
      </c>
      <c r="E26538" s="689">
        <v>24000</v>
      </c>
      <c r="F26538" s="689">
        <v>24000</v>
      </c>
      <c r="G26538" s="689">
        <v>24000</v>
      </c>
      <c r="H26538" s="688">
        <v>1</v>
      </c>
      <c r="I26538" s="689">
        <v>24000</v>
      </c>
      <c r="J26538" s="690">
        <v>20000000</v>
      </c>
      <c r="K26538" s="689">
        <v>480000000000</v>
      </c>
    </row>
    <row r="26539" spans="3:11" x14ac:dyDescent="0.25">
      <c r="C26539" s="687">
        <v>45995</v>
      </c>
      <c r="D26539" s="688" t="s">
        <v>1155</v>
      </c>
      <c r="E26539" s="689">
        <v>36502</v>
      </c>
      <c r="F26539" s="689">
        <v>37000</v>
      </c>
      <c r="G26539" s="689">
        <v>37000</v>
      </c>
      <c r="H26539" s="688">
        <v>1</v>
      </c>
      <c r="I26539" s="689">
        <v>36502</v>
      </c>
      <c r="J26539" s="690">
        <v>2400000</v>
      </c>
      <c r="K26539" s="689">
        <v>88800000000</v>
      </c>
    </row>
    <row r="26540" spans="3:11" x14ac:dyDescent="0.25">
      <c r="C26540" s="687">
        <v>45995</v>
      </c>
      <c r="D26540" s="688" t="s">
        <v>312</v>
      </c>
      <c r="E26540" s="689">
        <v>24300</v>
      </c>
      <c r="F26540" s="689">
        <v>24000</v>
      </c>
      <c r="G26540" s="689">
        <v>24000</v>
      </c>
      <c r="H26540" s="688">
        <v>1</v>
      </c>
      <c r="I26540" s="689">
        <v>24300</v>
      </c>
      <c r="J26540" s="690">
        <v>20000000</v>
      </c>
      <c r="K26540" s="689">
        <v>480000000000</v>
      </c>
    </row>
    <row r="26541" spans="3:11" x14ac:dyDescent="0.25">
      <c r="C26541" s="687">
        <v>45995</v>
      </c>
      <c r="D26541" s="688" t="s">
        <v>310</v>
      </c>
      <c r="E26541" s="689">
        <v>99989</v>
      </c>
      <c r="F26541" s="689">
        <v>98570</v>
      </c>
      <c r="G26541" s="689">
        <v>99998</v>
      </c>
      <c r="H26541" s="688">
        <v>3</v>
      </c>
      <c r="I26541" s="689">
        <v>299967</v>
      </c>
      <c r="J26541" s="690">
        <v>19450000</v>
      </c>
      <c r="K26541" s="689">
        <v>1944961100000</v>
      </c>
    </row>
    <row r="26542" spans="3:11" x14ac:dyDescent="0.25">
      <c r="C26542" s="687">
        <v>45995</v>
      </c>
      <c r="D26542" s="688" t="s">
        <v>317</v>
      </c>
      <c r="E26542" s="689">
        <v>118450</v>
      </c>
      <c r="F26542" s="689">
        <v>118050</v>
      </c>
      <c r="G26542" s="689">
        <v>117001</v>
      </c>
      <c r="H26542" s="688">
        <v>4</v>
      </c>
      <c r="I26542" s="689">
        <v>473800</v>
      </c>
      <c r="J26542" s="690">
        <v>15000000</v>
      </c>
      <c r="K26542" s="689">
        <v>1755015000000</v>
      </c>
    </row>
    <row r="26543" spans="3:11" x14ac:dyDescent="0.25">
      <c r="C26543" s="687">
        <v>45995</v>
      </c>
      <c r="D26543" s="688" t="s">
        <v>312</v>
      </c>
      <c r="E26543" s="689">
        <v>24300</v>
      </c>
      <c r="F26543" s="689">
        <v>24000</v>
      </c>
      <c r="G26543" s="689">
        <v>24000</v>
      </c>
      <c r="H26543" s="688">
        <v>1</v>
      </c>
      <c r="I26543" s="689">
        <v>24300</v>
      </c>
      <c r="J26543" s="690">
        <v>20000000</v>
      </c>
      <c r="K26543" s="689">
        <v>480000000000</v>
      </c>
    </row>
    <row r="26544" spans="3:11" x14ac:dyDescent="0.25">
      <c r="C26544" s="687">
        <v>45995</v>
      </c>
      <c r="D26544" s="688" t="s">
        <v>310</v>
      </c>
      <c r="E26544" s="689">
        <v>99998</v>
      </c>
      <c r="F26544" s="689">
        <v>98570</v>
      </c>
      <c r="G26544" s="689">
        <v>99998</v>
      </c>
      <c r="H26544" s="688">
        <v>2</v>
      </c>
      <c r="I26544" s="689">
        <v>199996</v>
      </c>
      <c r="J26544" s="690">
        <v>19450000</v>
      </c>
      <c r="K26544" s="689">
        <v>1944961100000</v>
      </c>
    </row>
    <row r="26545" spans="3:11" x14ac:dyDescent="0.25">
      <c r="C26545" s="687">
        <v>45995</v>
      </c>
      <c r="D26545" s="688" t="s">
        <v>312</v>
      </c>
      <c r="E26545" s="689">
        <v>24000</v>
      </c>
      <c r="F26545" s="689">
        <v>24000</v>
      </c>
      <c r="G26545" s="689">
        <v>24000</v>
      </c>
      <c r="H26545" s="688">
        <v>5</v>
      </c>
      <c r="I26545" s="689">
        <v>120000</v>
      </c>
      <c r="J26545" s="690">
        <v>20000000</v>
      </c>
      <c r="K26545" s="689">
        <v>480000000000</v>
      </c>
    </row>
    <row r="26546" spans="3:11" x14ac:dyDescent="0.25">
      <c r="C26546" s="687">
        <v>45995</v>
      </c>
      <c r="D26546" s="688" t="s">
        <v>1155</v>
      </c>
      <c r="E26546" s="689">
        <v>37000</v>
      </c>
      <c r="F26546" s="689">
        <v>37000</v>
      </c>
      <c r="G26546" s="689">
        <v>37000</v>
      </c>
      <c r="H26546" s="688">
        <v>6</v>
      </c>
      <c r="I26546" s="689">
        <v>222000</v>
      </c>
      <c r="J26546" s="690">
        <v>2400000</v>
      </c>
      <c r="K26546" s="689">
        <v>88800000000</v>
      </c>
    </row>
    <row r="26547" spans="3:11" x14ac:dyDescent="0.25">
      <c r="C26547" s="687">
        <v>45995</v>
      </c>
      <c r="D26547" s="688" t="s">
        <v>312</v>
      </c>
      <c r="E26547" s="689">
        <v>24000</v>
      </c>
      <c r="F26547" s="689">
        <v>24000</v>
      </c>
      <c r="G26547" s="689">
        <v>24000</v>
      </c>
      <c r="H26547" s="688">
        <v>2</v>
      </c>
      <c r="I26547" s="689">
        <v>48000</v>
      </c>
      <c r="J26547" s="690">
        <v>20000000</v>
      </c>
      <c r="K26547" s="689">
        <v>480000000000</v>
      </c>
    </row>
    <row r="26548" spans="3:11" x14ac:dyDescent="0.25">
      <c r="C26548" s="687">
        <v>45995</v>
      </c>
      <c r="D26548" s="688" t="s">
        <v>312</v>
      </c>
      <c r="E26548" s="689">
        <v>24000</v>
      </c>
      <c r="F26548" s="689">
        <v>24000</v>
      </c>
      <c r="G26548" s="689">
        <v>24000</v>
      </c>
      <c r="H26548" s="688">
        <v>77</v>
      </c>
      <c r="I26548" s="689">
        <v>1848000</v>
      </c>
      <c r="J26548" s="690">
        <v>20000000</v>
      </c>
      <c r="K26548" s="689">
        <v>480000000000</v>
      </c>
    </row>
    <row r="26549" spans="3:11" x14ac:dyDescent="0.25">
      <c r="C26549" s="687">
        <v>45995</v>
      </c>
      <c r="D26549" s="688" t="s">
        <v>312</v>
      </c>
      <c r="E26549" s="689">
        <v>24000</v>
      </c>
      <c r="F26549" s="689">
        <v>24000</v>
      </c>
      <c r="G26549" s="689">
        <v>24000</v>
      </c>
      <c r="H26549" s="688">
        <v>2</v>
      </c>
      <c r="I26549" s="689">
        <v>48000</v>
      </c>
      <c r="J26549" s="690">
        <v>20000000</v>
      </c>
      <c r="K26549" s="689">
        <v>480000000000</v>
      </c>
    </row>
    <row r="26550" spans="3:11" x14ac:dyDescent="0.25">
      <c r="C26550" s="687">
        <v>45995</v>
      </c>
      <c r="D26550" s="688" t="s">
        <v>312</v>
      </c>
      <c r="E26550" s="689">
        <v>24000</v>
      </c>
      <c r="F26550" s="689">
        <v>24000</v>
      </c>
      <c r="G26550" s="689">
        <v>24000</v>
      </c>
      <c r="H26550" s="688">
        <v>2</v>
      </c>
      <c r="I26550" s="689">
        <v>48000</v>
      </c>
      <c r="J26550" s="690">
        <v>20000000</v>
      </c>
      <c r="K26550" s="689">
        <v>480000000000</v>
      </c>
    </row>
    <row r="26551" spans="3:11" x14ac:dyDescent="0.25">
      <c r="C26551" s="687">
        <v>45995</v>
      </c>
      <c r="D26551" s="688" t="s">
        <v>317</v>
      </c>
      <c r="E26551" s="689">
        <v>117001</v>
      </c>
      <c r="F26551" s="689">
        <v>118050</v>
      </c>
      <c r="G26551" s="689">
        <v>117001</v>
      </c>
      <c r="H26551" s="688">
        <v>9</v>
      </c>
      <c r="I26551" s="689">
        <v>1053009</v>
      </c>
      <c r="J26551" s="690">
        <v>15000000</v>
      </c>
      <c r="K26551" s="689">
        <v>1755015000000</v>
      </c>
    </row>
    <row r="26552" spans="3:11" x14ac:dyDescent="0.25">
      <c r="C26552" s="687">
        <v>45995</v>
      </c>
      <c r="D26552" s="688" t="s">
        <v>312</v>
      </c>
      <c r="E26552" s="689">
        <v>24000</v>
      </c>
      <c r="F26552" s="689">
        <v>24000</v>
      </c>
      <c r="G26552" s="689">
        <v>24000</v>
      </c>
      <c r="H26552" s="688">
        <v>145</v>
      </c>
      <c r="I26552" s="689">
        <v>3480000</v>
      </c>
      <c r="J26552" s="690">
        <v>20000000</v>
      </c>
      <c r="K26552" s="689">
        <v>480000000000</v>
      </c>
    </row>
    <row r="26553" spans="3:11" x14ac:dyDescent="0.25">
      <c r="C26553" s="687">
        <v>45995</v>
      </c>
      <c r="D26553" s="688" t="s">
        <v>317</v>
      </c>
      <c r="E26553" s="689">
        <v>117001</v>
      </c>
      <c r="F26553" s="689">
        <v>118050</v>
      </c>
      <c r="G26553" s="689">
        <v>117001</v>
      </c>
      <c r="H26553" s="688">
        <v>49</v>
      </c>
      <c r="I26553" s="689">
        <v>5733049</v>
      </c>
      <c r="J26553" s="690">
        <v>15000000</v>
      </c>
      <c r="K26553" s="689">
        <v>1755015000000</v>
      </c>
    </row>
    <row r="26554" spans="3:11" x14ac:dyDescent="0.25">
      <c r="C26554" s="687">
        <v>45995</v>
      </c>
      <c r="D26554" s="688" t="s">
        <v>310</v>
      </c>
      <c r="E26554" s="689">
        <v>99998</v>
      </c>
      <c r="F26554" s="689">
        <v>98570</v>
      </c>
      <c r="G26554" s="689">
        <v>99998</v>
      </c>
      <c r="H26554" s="688">
        <v>3</v>
      </c>
      <c r="I26554" s="689">
        <v>299994</v>
      </c>
      <c r="J26554" s="690">
        <v>19450000</v>
      </c>
      <c r="K26554" s="689">
        <v>1944961100000</v>
      </c>
    </row>
    <row r="26555" spans="3:11" x14ac:dyDescent="0.25">
      <c r="C26555" s="687">
        <v>45995</v>
      </c>
      <c r="D26555" s="688" t="s">
        <v>310</v>
      </c>
      <c r="E26555" s="689">
        <v>99998</v>
      </c>
      <c r="F26555" s="689">
        <v>98570</v>
      </c>
      <c r="G26555" s="689">
        <v>99998</v>
      </c>
      <c r="H26555" s="688">
        <v>7</v>
      </c>
      <c r="I26555" s="689">
        <v>699986</v>
      </c>
      <c r="J26555" s="690">
        <v>19450000</v>
      </c>
      <c r="K26555" s="689">
        <v>1944961100000</v>
      </c>
    </row>
    <row r="26556" spans="3:11" x14ac:dyDescent="0.25">
      <c r="C26556" s="687">
        <v>45995</v>
      </c>
      <c r="D26556" s="688" t="s">
        <v>312</v>
      </c>
      <c r="E26556" s="689">
        <v>24000</v>
      </c>
      <c r="F26556" s="689">
        <v>24000</v>
      </c>
      <c r="G26556" s="689">
        <v>24000</v>
      </c>
      <c r="H26556" s="688">
        <v>14</v>
      </c>
      <c r="I26556" s="689">
        <v>336000</v>
      </c>
      <c r="J26556" s="690">
        <v>20000000</v>
      </c>
      <c r="K26556" s="689">
        <v>480000000000</v>
      </c>
    </row>
    <row r="26557" spans="3:11" x14ac:dyDescent="0.25">
      <c r="C26557" s="687">
        <v>45995</v>
      </c>
      <c r="D26557" s="688" t="s">
        <v>317</v>
      </c>
      <c r="E26557" s="689">
        <v>117002</v>
      </c>
      <c r="F26557" s="689">
        <v>118050</v>
      </c>
      <c r="G26557" s="689">
        <v>117001</v>
      </c>
      <c r="H26557" s="688">
        <v>7</v>
      </c>
      <c r="I26557" s="689">
        <v>819014</v>
      </c>
      <c r="J26557" s="690">
        <v>15000000</v>
      </c>
      <c r="K26557" s="689">
        <v>1755015000000</v>
      </c>
    </row>
    <row r="26558" spans="3:11" x14ac:dyDescent="0.25">
      <c r="C26558" s="687">
        <v>45995</v>
      </c>
      <c r="D26558" s="688" t="s">
        <v>317</v>
      </c>
      <c r="E26558" s="689">
        <v>117001</v>
      </c>
      <c r="F26558" s="689">
        <v>118050</v>
      </c>
      <c r="G26558" s="689">
        <v>117001</v>
      </c>
      <c r="H26558" s="688">
        <v>13</v>
      </c>
      <c r="I26558" s="689">
        <v>1521013</v>
      </c>
      <c r="J26558" s="690">
        <v>15000000</v>
      </c>
      <c r="K26558" s="689">
        <v>1755015000000</v>
      </c>
    </row>
    <row r="26559" spans="3:11" x14ac:dyDescent="0.25">
      <c r="C26559" s="687">
        <v>45996</v>
      </c>
      <c r="D26559" s="688" t="s">
        <v>1154</v>
      </c>
      <c r="E26559" s="689">
        <v>56000</v>
      </c>
      <c r="F26559" s="689">
        <v>56000</v>
      </c>
      <c r="G26559" s="689">
        <v>55001</v>
      </c>
      <c r="H26559" s="688">
        <v>1</v>
      </c>
      <c r="I26559" s="689">
        <v>56000</v>
      </c>
      <c r="J26559" s="690">
        <v>600000</v>
      </c>
      <c r="K26559" s="689">
        <v>33000600000</v>
      </c>
    </row>
    <row r="26560" spans="3:11" x14ac:dyDescent="0.25">
      <c r="C26560" s="687">
        <v>45996</v>
      </c>
      <c r="D26560" s="688" t="s">
        <v>312</v>
      </c>
      <c r="E26560" s="689">
        <v>24000</v>
      </c>
      <c r="F26560" s="689">
        <v>24000</v>
      </c>
      <c r="G26560" s="689">
        <v>24000</v>
      </c>
      <c r="H26560" s="688">
        <v>1</v>
      </c>
      <c r="I26560" s="689">
        <v>24000</v>
      </c>
      <c r="J26560" s="690">
        <v>20000000</v>
      </c>
      <c r="K26560" s="689">
        <v>480000000000</v>
      </c>
    </row>
    <row r="26561" spans="3:11" x14ac:dyDescent="0.25">
      <c r="C26561" s="687">
        <v>45996</v>
      </c>
      <c r="D26561" s="688" t="s">
        <v>312</v>
      </c>
      <c r="E26561" s="689">
        <v>24000</v>
      </c>
      <c r="F26561" s="689">
        <v>24000</v>
      </c>
      <c r="G26561" s="689">
        <v>24000</v>
      </c>
      <c r="H26561" s="688">
        <v>4</v>
      </c>
      <c r="I26561" s="689">
        <v>96000</v>
      </c>
      <c r="J26561" s="690">
        <v>20000000</v>
      </c>
      <c r="K26561" s="689">
        <v>480000000000</v>
      </c>
    </row>
    <row r="26562" spans="3:11" x14ac:dyDescent="0.25">
      <c r="C26562" s="687">
        <v>45996</v>
      </c>
      <c r="D26562" s="688" t="s">
        <v>312</v>
      </c>
      <c r="E26562" s="689">
        <v>24000</v>
      </c>
      <c r="F26562" s="689">
        <v>24000</v>
      </c>
      <c r="G26562" s="689">
        <v>24000</v>
      </c>
      <c r="H26562" s="688">
        <v>1</v>
      </c>
      <c r="I26562" s="689">
        <v>24000</v>
      </c>
      <c r="J26562" s="690">
        <v>20000000</v>
      </c>
      <c r="K26562" s="689">
        <v>480000000000</v>
      </c>
    </row>
    <row r="26563" spans="3:11" x14ac:dyDescent="0.25">
      <c r="C26563" s="687">
        <v>45996</v>
      </c>
      <c r="D26563" s="688" t="s">
        <v>312</v>
      </c>
      <c r="E26563" s="689">
        <v>24000</v>
      </c>
      <c r="F26563" s="689">
        <v>24000</v>
      </c>
      <c r="G26563" s="689">
        <v>24000</v>
      </c>
      <c r="H26563" s="688">
        <v>3</v>
      </c>
      <c r="I26563" s="689">
        <v>72000</v>
      </c>
      <c r="J26563" s="690">
        <v>20000000</v>
      </c>
      <c r="K26563" s="689">
        <v>480000000000</v>
      </c>
    </row>
    <row r="26564" spans="3:11" x14ac:dyDescent="0.25">
      <c r="C26564" s="687">
        <v>45996</v>
      </c>
      <c r="D26564" s="688" t="s">
        <v>312</v>
      </c>
      <c r="E26564" s="689">
        <v>24000</v>
      </c>
      <c r="F26564" s="689">
        <v>24000</v>
      </c>
      <c r="G26564" s="689">
        <v>24000</v>
      </c>
      <c r="H26564" s="688">
        <v>1</v>
      </c>
      <c r="I26564" s="689">
        <v>24000</v>
      </c>
      <c r="J26564" s="690">
        <v>20000000</v>
      </c>
      <c r="K26564" s="689">
        <v>480000000000</v>
      </c>
    </row>
    <row r="26565" spans="3:11" x14ac:dyDescent="0.25">
      <c r="C26565" s="687">
        <v>45996</v>
      </c>
      <c r="D26565" s="688" t="s">
        <v>1155</v>
      </c>
      <c r="E26565" s="689">
        <v>37000</v>
      </c>
      <c r="F26565" s="689">
        <v>37000</v>
      </c>
      <c r="G26565" s="689">
        <v>36900</v>
      </c>
      <c r="H26565" s="688">
        <v>9</v>
      </c>
      <c r="I26565" s="689">
        <v>333000</v>
      </c>
      <c r="J26565" s="690">
        <v>2400000</v>
      </c>
      <c r="K26565" s="689">
        <v>88560000000</v>
      </c>
    </row>
    <row r="26566" spans="3:11" x14ac:dyDescent="0.25">
      <c r="C26566" s="687">
        <v>45996</v>
      </c>
      <c r="D26566" s="688" t="s">
        <v>1155</v>
      </c>
      <c r="E26566" s="689">
        <v>37000</v>
      </c>
      <c r="F26566" s="689">
        <v>37000</v>
      </c>
      <c r="G26566" s="689">
        <v>36900</v>
      </c>
      <c r="H26566" s="688">
        <v>1</v>
      </c>
      <c r="I26566" s="689">
        <v>37000</v>
      </c>
      <c r="J26566" s="690">
        <v>2400000</v>
      </c>
      <c r="K26566" s="689">
        <v>88560000000</v>
      </c>
    </row>
    <row r="26567" spans="3:11" x14ac:dyDescent="0.25">
      <c r="C26567" s="687">
        <v>45996</v>
      </c>
      <c r="D26567" s="688" t="s">
        <v>1155</v>
      </c>
      <c r="E26567" s="689">
        <v>37000</v>
      </c>
      <c r="F26567" s="689">
        <v>37000</v>
      </c>
      <c r="G26567" s="689">
        <v>36900</v>
      </c>
      <c r="H26567" s="688">
        <v>1</v>
      </c>
      <c r="I26567" s="689">
        <v>37000</v>
      </c>
      <c r="J26567" s="690">
        <v>2400000</v>
      </c>
      <c r="K26567" s="689">
        <v>88560000000</v>
      </c>
    </row>
    <row r="26568" spans="3:11" x14ac:dyDescent="0.25">
      <c r="C26568" s="687">
        <v>45996</v>
      </c>
      <c r="D26568" s="688" t="s">
        <v>1155</v>
      </c>
      <c r="E26568" s="689">
        <v>37000</v>
      </c>
      <c r="F26568" s="689">
        <v>37000</v>
      </c>
      <c r="G26568" s="689">
        <v>36900</v>
      </c>
      <c r="H26568" s="688">
        <v>8</v>
      </c>
      <c r="I26568" s="689">
        <v>296000</v>
      </c>
      <c r="J26568" s="690">
        <v>2400000</v>
      </c>
      <c r="K26568" s="689">
        <v>88560000000</v>
      </c>
    </row>
    <row r="26569" spans="3:11" x14ac:dyDescent="0.25">
      <c r="C26569" s="687">
        <v>45996</v>
      </c>
      <c r="D26569" s="688" t="s">
        <v>1155</v>
      </c>
      <c r="E26569" s="689">
        <v>37000</v>
      </c>
      <c r="F26569" s="689">
        <v>37000</v>
      </c>
      <c r="G26569" s="689">
        <v>36900</v>
      </c>
      <c r="H26569" s="688">
        <v>6</v>
      </c>
      <c r="I26569" s="689">
        <v>222000</v>
      </c>
      <c r="J26569" s="690">
        <v>2400000</v>
      </c>
      <c r="K26569" s="689">
        <v>88560000000</v>
      </c>
    </row>
    <row r="26570" spans="3:11" x14ac:dyDescent="0.25">
      <c r="C26570" s="687">
        <v>45996</v>
      </c>
      <c r="D26570" s="688" t="s">
        <v>317</v>
      </c>
      <c r="E26570" s="689">
        <v>117001</v>
      </c>
      <c r="F26570" s="689">
        <v>117001</v>
      </c>
      <c r="G26570" s="689">
        <v>116999</v>
      </c>
      <c r="H26570" s="688">
        <v>2</v>
      </c>
      <c r="I26570" s="689">
        <v>234002</v>
      </c>
      <c r="J26570" s="690">
        <v>15000000</v>
      </c>
      <c r="K26570" s="689">
        <v>1754985000000</v>
      </c>
    </row>
    <row r="26571" spans="3:11" x14ac:dyDescent="0.25">
      <c r="C26571" s="687">
        <v>45996</v>
      </c>
      <c r="D26571" s="688" t="s">
        <v>317</v>
      </c>
      <c r="E26571" s="689">
        <v>117001</v>
      </c>
      <c r="F26571" s="689">
        <v>117001</v>
      </c>
      <c r="G26571" s="689">
        <v>116999</v>
      </c>
      <c r="H26571" s="688">
        <v>4</v>
      </c>
      <c r="I26571" s="689">
        <v>468004</v>
      </c>
      <c r="J26571" s="690">
        <v>15000000</v>
      </c>
      <c r="K26571" s="689">
        <v>1754985000000</v>
      </c>
    </row>
    <row r="26572" spans="3:11" x14ac:dyDescent="0.25">
      <c r="C26572" s="687">
        <v>45996</v>
      </c>
      <c r="D26572" s="688" t="s">
        <v>317</v>
      </c>
      <c r="E26572" s="689">
        <v>117001</v>
      </c>
      <c r="F26572" s="689">
        <v>117001</v>
      </c>
      <c r="G26572" s="689">
        <v>116999</v>
      </c>
      <c r="H26572" s="688">
        <v>10</v>
      </c>
      <c r="I26572" s="689">
        <v>1170010</v>
      </c>
      <c r="J26572" s="690">
        <v>15000000</v>
      </c>
      <c r="K26572" s="689">
        <v>1754985000000</v>
      </c>
    </row>
    <row r="26573" spans="3:11" x14ac:dyDescent="0.25">
      <c r="C26573" s="687">
        <v>45996</v>
      </c>
      <c r="D26573" s="688" t="s">
        <v>317</v>
      </c>
      <c r="E26573" s="689">
        <v>117001</v>
      </c>
      <c r="F26573" s="689">
        <v>117001</v>
      </c>
      <c r="G26573" s="689">
        <v>116999</v>
      </c>
      <c r="H26573" s="688">
        <v>2</v>
      </c>
      <c r="I26573" s="689">
        <v>234002</v>
      </c>
      <c r="J26573" s="690">
        <v>15000000</v>
      </c>
      <c r="K26573" s="689">
        <v>1754985000000</v>
      </c>
    </row>
    <row r="26574" spans="3:11" x14ac:dyDescent="0.25">
      <c r="C26574" s="687">
        <v>45996</v>
      </c>
      <c r="D26574" s="688" t="s">
        <v>310</v>
      </c>
      <c r="E26574" s="689">
        <v>99900</v>
      </c>
      <c r="F26574" s="689">
        <v>99998</v>
      </c>
      <c r="G26574" s="689">
        <v>99899</v>
      </c>
      <c r="H26574" s="688">
        <v>40</v>
      </c>
      <c r="I26574" s="689">
        <v>3996000</v>
      </c>
      <c r="J26574" s="690">
        <v>19450000</v>
      </c>
      <c r="K26574" s="689">
        <v>1943035550000</v>
      </c>
    </row>
    <row r="26575" spans="3:11" x14ac:dyDescent="0.25">
      <c r="C26575" s="687">
        <v>45996</v>
      </c>
      <c r="D26575" s="688" t="s">
        <v>317</v>
      </c>
      <c r="E26575" s="689">
        <v>117001</v>
      </c>
      <c r="F26575" s="689">
        <v>117001</v>
      </c>
      <c r="G26575" s="689">
        <v>116999</v>
      </c>
      <c r="H26575" s="688">
        <v>30</v>
      </c>
      <c r="I26575" s="689">
        <v>3510030</v>
      </c>
      <c r="J26575" s="690">
        <v>15000000</v>
      </c>
      <c r="K26575" s="689">
        <v>1754985000000</v>
      </c>
    </row>
    <row r="26576" spans="3:11" x14ac:dyDescent="0.25">
      <c r="C26576" s="687">
        <v>45996</v>
      </c>
      <c r="D26576" s="688" t="s">
        <v>1155</v>
      </c>
      <c r="E26576" s="689">
        <v>37000</v>
      </c>
      <c r="F26576" s="689">
        <v>37000</v>
      </c>
      <c r="G26576" s="689">
        <v>36900</v>
      </c>
      <c r="H26576" s="688">
        <v>3</v>
      </c>
      <c r="I26576" s="689">
        <v>111000</v>
      </c>
      <c r="J26576" s="690">
        <v>2400000</v>
      </c>
      <c r="K26576" s="689">
        <v>88560000000</v>
      </c>
    </row>
    <row r="26577" spans="3:11" x14ac:dyDescent="0.25">
      <c r="C26577" s="687">
        <v>45996</v>
      </c>
      <c r="D26577" s="688" t="s">
        <v>317</v>
      </c>
      <c r="E26577" s="689">
        <v>117001</v>
      </c>
      <c r="F26577" s="689">
        <v>117001</v>
      </c>
      <c r="G26577" s="689">
        <v>116999</v>
      </c>
      <c r="H26577" s="688">
        <v>2</v>
      </c>
      <c r="I26577" s="689">
        <v>234002</v>
      </c>
      <c r="J26577" s="690">
        <v>15000000</v>
      </c>
      <c r="K26577" s="689">
        <v>1754985000000</v>
      </c>
    </row>
    <row r="26578" spans="3:11" x14ac:dyDescent="0.25">
      <c r="C26578" s="687">
        <v>45996</v>
      </c>
      <c r="D26578" s="688" t="s">
        <v>1154</v>
      </c>
      <c r="E26578" s="689">
        <v>55001</v>
      </c>
      <c r="F26578" s="689">
        <v>56000</v>
      </c>
      <c r="G26578" s="689">
        <v>55001</v>
      </c>
      <c r="H26578" s="688">
        <v>2</v>
      </c>
      <c r="I26578" s="689">
        <v>110002</v>
      </c>
      <c r="J26578" s="690">
        <v>600000</v>
      </c>
      <c r="K26578" s="689">
        <v>33000600000</v>
      </c>
    </row>
    <row r="26579" spans="3:11" x14ac:dyDescent="0.25">
      <c r="C26579" s="687">
        <v>45996</v>
      </c>
      <c r="D26579" s="688" t="s">
        <v>1154</v>
      </c>
      <c r="E26579" s="689">
        <v>55000</v>
      </c>
      <c r="F26579" s="689">
        <v>56000</v>
      </c>
      <c r="G26579" s="689">
        <v>55001</v>
      </c>
      <c r="H26579" s="688">
        <v>1</v>
      </c>
      <c r="I26579" s="689">
        <v>55000</v>
      </c>
      <c r="J26579" s="690">
        <v>600000</v>
      </c>
      <c r="K26579" s="689">
        <v>33000600000</v>
      </c>
    </row>
    <row r="26580" spans="3:11" x14ac:dyDescent="0.25">
      <c r="C26580" s="687">
        <v>45996</v>
      </c>
      <c r="D26580" s="688" t="s">
        <v>312</v>
      </c>
      <c r="E26580" s="689">
        <v>24000</v>
      </c>
      <c r="F26580" s="689">
        <v>24000</v>
      </c>
      <c r="G26580" s="689">
        <v>24000</v>
      </c>
      <c r="H26580" s="688">
        <v>4</v>
      </c>
      <c r="I26580" s="689">
        <v>96000</v>
      </c>
      <c r="J26580" s="690">
        <v>20000000</v>
      </c>
      <c r="K26580" s="689">
        <v>480000000000</v>
      </c>
    </row>
    <row r="26581" spans="3:11" x14ac:dyDescent="0.25">
      <c r="C26581" s="687">
        <v>45996</v>
      </c>
      <c r="D26581" s="688" t="s">
        <v>312</v>
      </c>
      <c r="E26581" s="689">
        <v>24200</v>
      </c>
      <c r="F26581" s="689">
        <v>24000</v>
      </c>
      <c r="G26581" s="689">
        <v>24000</v>
      </c>
      <c r="H26581" s="688">
        <v>1</v>
      </c>
      <c r="I26581" s="689">
        <v>24200</v>
      </c>
      <c r="J26581" s="690">
        <v>20000000</v>
      </c>
      <c r="K26581" s="689">
        <v>480000000000</v>
      </c>
    </row>
    <row r="26582" spans="3:11" x14ac:dyDescent="0.25">
      <c r="C26582" s="687">
        <v>45996</v>
      </c>
      <c r="D26582" s="688" t="s">
        <v>312</v>
      </c>
      <c r="E26582" s="689">
        <v>24200</v>
      </c>
      <c r="F26582" s="689">
        <v>24000</v>
      </c>
      <c r="G26582" s="689">
        <v>24000</v>
      </c>
      <c r="H26582" s="688">
        <v>3</v>
      </c>
      <c r="I26582" s="689">
        <v>72600</v>
      </c>
      <c r="J26582" s="690">
        <v>20000000</v>
      </c>
      <c r="K26582" s="689">
        <v>480000000000</v>
      </c>
    </row>
    <row r="26583" spans="3:11" x14ac:dyDescent="0.25">
      <c r="C26583" s="687">
        <v>45996</v>
      </c>
      <c r="D26583" s="688" t="s">
        <v>310</v>
      </c>
      <c r="E26583" s="689">
        <v>99999</v>
      </c>
      <c r="F26583" s="689">
        <v>99998</v>
      </c>
      <c r="G26583" s="689">
        <v>99899</v>
      </c>
      <c r="H26583" s="688">
        <v>1</v>
      </c>
      <c r="I26583" s="689">
        <v>99999</v>
      </c>
      <c r="J26583" s="690">
        <v>19450000</v>
      </c>
      <c r="K26583" s="689">
        <v>1943035550000</v>
      </c>
    </row>
    <row r="26584" spans="3:11" x14ac:dyDescent="0.25">
      <c r="C26584" s="687">
        <v>45996</v>
      </c>
      <c r="D26584" s="688" t="s">
        <v>1155</v>
      </c>
      <c r="E26584" s="689">
        <v>37000</v>
      </c>
      <c r="F26584" s="689">
        <v>37000</v>
      </c>
      <c r="G26584" s="689">
        <v>36900</v>
      </c>
      <c r="H26584" s="688">
        <v>1</v>
      </c>
      <c r="I26584" s="689">
        <v>37000</v>
      </c>
      <c r="J26584" s="690">
        <v>2400000</v>
      </c>
      <c r="K26584" s="689">
        <v>88560000000</v>
      </c>
    </row>
    <row r="26585" spans="3:11" x14ac:dyDescent="0.25">
      <c r="C26585" s="687">
        <v>45996</v>
      </c>
      <c r="D26585" s="688" t="s">
        <v>312</v>
      </c>
      <c r="E26585" s="689">
        <v>24200</v>
      </c>
      <c r="F26585" s="689">
        <v>24000</v>
      </c>
      <c r="G26585" s="689">
        <v>24000</v>
      </c>
      <c r="H26585" s="688">
        <v>5</v>
      </c>
      <c r="I26585" s="689">
        <v>121000</v>
      </c>
      <c r="J26585" s="690">
        <v>20000000</v>
      </c>
      <c r="K26585" s="689">
        <v>480000000000</v>
      </c>
    </row>
    <row r="26586" spans="3:11" x14ac:dyDescent="0.25">
      <c r="C26586" s="687">
        <v>45996</v>
      </c>
      <c r="D26586" s="688" t="s">
        <v>310</v>
      </c>
      <c r="E26586" s="689">
        <v>99999</v>
      </c>
      <c r="F26586" s="689">
        <v>99998</v>
      </c>
      <c r="G26586" s="689">
        <v>99899</v>
      </c>
      <c r="H26586" s="688">
        <v>29</v>
      </c>
      <c r="I26586" s="689">
        <v>2899971</v>
      </c>
      <c r="J26586" s="690">
        <v>19450000</v>
      </c>
      <c r="K26586" s="689">
        <v>1943035550000</v>
      </c>
    </row>
    <row r="26587" spans="3:11" x14ac:dyDescent="0.25">
      <c r="C26587" s="687">
        <v>45996</v>
      </c>
      <c r="D26587" s="688" t="s">
        <v>310</v>
      </c>
      <c r="E26587" s="689">
        <v>99999</v>
      </c>
      <c r="F26587" s="689">
        <v>99998</v>
      </c>
      <c r="G26587" s="689">
        <v>99899</v>
      </c>
      <c r="H26587" s="688">
        <v>1</v>
      </c>
      <c r="I26587" s="689">
        <v>99999</v>
      </c>
      <c r="J26587" s="690">
        <v>19450000</v>
      </c>
      <c r="K26587" s="689">
        <v>1943035550000</v>
      </c>
    </row>
    <row r="26588" spans="3:11" x14ac:dyDescent="0.25">
      <c r="C26588" s="687">
        <v>45996</v>
      </c>
      <c r="D26588" s="688" t="s">
        <v>317</v>
      </c>
      <c r="E26588" s="689">
        <v>117001</v>
      </c>
      <c r="F26588" s="689">
        <v>117001</v>
      </c>
      <c r="G26588" s="689">
        <v>116999</v>
      </c>
      <c r="H26588" s="688">
        <v>3</v>
      </c>
      <c r="I26588" s="689">
        <v>351003</v>
      </c>
      <c r="J26588" s="690">
        <v>15000000</v>
      </c>
      <c r="K26588" s="689">
        <v>1754985000000</v>
      </c>
    </row>
    <row r="26589" spans="3:11" x14ac:dyDescent="0.25">
      <c r="C26589" s="687">
        <v>45996</v>
      </c>
      <c r="D26589" s="688" t="s">
        <v>317</v>
      </c>
      <c r="E26589" s="689">
        <v>117000</v>
      </c>
      <c r="F26589" s="689">
        <v>117001</v>
      </c>
      <c r="G26589" s="689">
        <v>116999</v>
      </c>
      <c r="H26589" s="688">
        <v>7</v>
      </c>
      <c r="I26589" s="689">
        <v>819000</v>
      </c>
      <c r="J26589" s="690">
        <v>15000000</v>
      </c>
      <c r="K26589" s="689">
        <v>1754985000000</v>
      </c>
    </row>
    <row r="26590" spans="3:11" x14ac:dyDescent="0.25">
      <c r="C26590" s="687">
        <v>45996</v>
      </c>
      <c r="D26590" s="688" t="s">
        <v>317</v>
      </c>
      <c r="E26590" s="689">
        <v>118000</v>
      </c>
      <c r="F26590" s="689">
        <v>117001</v>
      </c>
      <c r="G26590" s="689">
        <v>116999</v>
      </c>
      <c r="H26590" s="688">
        <v>5</v>
      </c>
      <c r="I26590" s="689">
        <v>590000</v>
      </c>
      <c r="J26590" s="690">
        <v>15000000</v>
      </c>
      <c r="K26590" s="689">
        <v>1754985000000</v>
      </c>
    </row>
    <row r="26591" spans="3:11" x14ac:dyDescent="0.25">
      <c r="C26591" s="687">
        <v>45996</v>
      </c>
      <c r="D26591" s="688" t="s">
        <v>1155</v>
      </c>
      <c r="E26591" s="689">
        <v>37000</v>
      </c>
      <c r="F26591" s="689">
        <v>37000</v>
      </c>
      <c r="G26591" s="689">
        <v>36900</v>
      </c>
      <c r="H26591" s="688">
        <v>2</v>
      </c>
      <c r="I26591" s="689">
        <v>74000</v>
      </c>
      <c r="J26591" s="690">
        <v>2400000</v>
      </c>
      <c r="K26591" s="689">
        <v>88560000000</v>
      </c>
    </row>
    <row r="26592" spans="3:11" x14ac:dyDescent="0.25">
      <c r="C26592" s="687">
        <v>45996</v>
      </c>
      <c r="D26592" s="688" t="s">
        <v>310</v>
      </c>
      <c r="E26592" s="689">
        <v>99999</v>
      </c>
      <c r="F26592" s="689">
        <v>99998</v>
      </c>
      <c r="G26592" s="689">
        <v>99899</v>
      </c>
      <c r="H26592" s="688">
        <v>1</v>
      </c>
      <c r="I26592" s="689">
        <v>99999</v>
      </c>
      <c r="J26592" s="690">
        <v>19450000</v>
      </c>
      <c r="K26592" s="689">
        <v>1943035550000</v>
      </c>
    </row>
    <row r="26593" spans="3:11" x14ac:dyDescent="0.25">
      <c r="C26593" s="687">
        <v>45996</v>
      </c>
      <c r="D26593" s="688" t="s">
        <v>312</v>
      </c>
      <c r="E26593" s="689">
        <v>24200</v>
      </c>
      <c r="F26593" s="689">
        <v>24000</v>
      </c>
      <c r="G26593" s="689">
        <v>24000</v>
      </c>
      <c r="H26593" s="688">
        <v>5</v>
      </c>
      <c r="I26593" s="689">
        <v>121000</v>
      </c>
      <c r="J26593" s="690">
        <v>20000000</v>
      </c>
      <c r="K26593" s="689">
        <v>480000000000</v>
      </c>
    </row>
    <row r="26594" spans="3:11" x14ac:dyDescent="0.25">
      <c r="C26594" s="687">
        <v>45996</v>
      </c>
      <c r="D26594" s="688" t="s">
        <v>312</v>
      </c>
      <c r="E26594" s="689">
        <v>24300</v>
      </c>
      <c r="F26594" s="689">
        <v>24000</v>
      </c>
      <c r="G26594" s="689">
        <v>24000</v>
      </c>
      <c r="H26594" s="688">
        <v>15</v>
      </c>
      <c r="I26594" s="689">
        <v>364500</v>
      </c>
      <c r="J26594" s="690">
        <v>20000000</v>
      </c>
      <c r="K26594" s="689">
        <v>480000000000</v>
      </c>
    </row>
    <row r="26595" spans="3:11" x14ac:dyDescent="0.25">
      <c r="C26595" s="687">
        <v>45996</v>
      </c>
      <c r="D26595" s="688" t="s">
        <v>310</v>
      </c>
      <c r="E26595" s="689">
        <v>99900</v>
      </c>
      <c r="F26595" s="689">
        <v>99998</v>
      </c>
      <c r="G26595" s="689">
        <v>99899</v>
      </c>
      <c r="H26595" s="688">
        <v>3</v>
      </c>
      <c r="I26595" s="689">
        <v>299700</v>
      </c>
      <c r="J26595" s="690">
        <v>19450000</v>
      </c>
      <c r="K26595" s="689">
        <v>1943035550000</v>
      </c>
    </row>
    <row r="26596" spans="3:11" x14ac:dyDescent="0.25">
      <c r="C26596" s="687">
        <v>45996</v>
      </c>
      <c r="D26596" s="688" t="s">
        <v>310</v>
      </c>
      <c r="E26596" s="689">
        <v>99899</v>
      </c>
      <c r="F26596" s="689">
        <v>99998</v>
      </c>
      <c r="G26596" s="689">
        <v>99899</v>
      </c>
      <c r="H26596" s="688">
        <v>37</v>
      </c>
      <c r="I26596" s="689">
        <v>3696263</v>
      </c>
      <c r="J26596" s="690">
        <v>19450000</v>
      </c>
      <c r="K26596" s="689">
        <v>1943035550000</v>
      </c>
    </row>
    <row r="26597" spans="3:11" x14ac:dyDescent="0.25">
      <c r="C26597" s="687">
        <v>45996</v>
      </c>
      <c r="D26597" s="688" t="s">
        <v>317</v>
      </c>
      <c r="E26597" s="689">
        <v>117500</v>
      </c>
      <c r="F26597" s="689">
        <v>117001</v>
      </c>
      <c r="G26597" s="689">
        <v>116999</v>
      </c>
      <c r="H26597" s="688">
        <v>5</v>
      </c>
      <c r="I26597" s="689">
        <v>587500</v>
      </c>
      <c r="J26597" s="690">
        <v>15000000</v>
      </c>
      <c r="K26597" s="689">
        <v>1754985000000</v>
      </c>
    </row>
    <row r="26598" spans="3:11" x14ac:dyDescent="0.25">
      <c r="C26598" s="687">
        <v>45996</v>
      </c>
      <c r="D26598" s="688" t="s">
        <v>317</v>
      </c>
      <c r="E26598" s="689">
        <v>117000</v>
      </c>
      <c r="F26598" s="689">
        <v>117001</v>
      </c>
      <c r="G26598" s="689">
        <v>116999</v>
      </c>
      <c r="H26598" s="688">
        <v>5</v>
      </c>
      <c r="I26598" s="689">
        <v>585000</v>
      </c>
      <c r="J26598" s="690">
        <v>15000000</v>
      </c>
      <c r="K26598" s="689">
        <v>1754985000000</v>
      </c>
    </row>
    <row r="26599" spans="3:11" x14ac:dyDescent="0.25">
      <c r="C26599" s="687">
        <v>45996</v>
      </c>
      <c r="D26599" s="688" t="s">
        <v>317</v>
      </c>
      <c r="E26599" s="689">
        <v>117000</v>
      </c>
      <c r="F26599" s="689">
        <v>117001</v>
      </c>
      <c r="G26599" s="689">
        <v>116999</v>
      </c>
      <c r="H26599" s="688">
        <v>1</v>
      </c>
      <c r="I26599" s="689">
        <v>117000</v>
      </c>
      <c r="J26599" s="690">
        <v>15000000</v>
      </c>
      <c r="K26599" s="689">
        <v>1754985000000</v>
      </c>
    </row>
    <row r="26600" spans="3:11" x14ac:dyDescent="0.25">
      <c r="C26600" s="687">
        <v>45996</v>
      </c>
      <c r="D26600" s="688" t="s">
        <v>1154</v>
      </c>
      <c r="E26600" s="689">
        <v>55001</v>
      </c>
      <c r="F26600" s="689">
        <v>56000</v>
      </c>
      <c r="G26600" s="689">
        <v>55001</v>
      </c>
      <c r="H26600" s="688">
        <v>1</v>
      </c>
      <c r="I26600" s="689">
        <v>55001</v>
      </c>
      <c r="J26600" s="690">
        <v>600000</v>
      </c>
      <c r="K26600" s="689">
        <v>33000600000</v>
      </c>
    </row>
    <row r="26601" spans="3:11" x14ac:dyDescent="0.25">
      <c r="C26601" s="687">
        <v>45996</v>
      </c>
      <c r="D26601" s="688" t="s">
        <v>1155</v>
      </c>
      <c r="E26601" s="689">
        <v>36900</v>
      </c>
      <c r="F26601" s="689">
        <v>37000</v>
      </c>
      <c r="G26601" s="689">
        <v>36900</v>
      </c>
      <c r="H26601" s="688">
        <v>5</v>
      </c>
      <c r="I26601" s="689">
        <v>184500</v>
      </c>
      <c r="J26601" s="690">
        <v>2400000</v>
      </c>
      <c r="K26601" s="689">
        <v>88560000000</v>
      </c>
    </row>
    <row r="26602" spans="3:11" x14ac:dyDescent="0.25">
      <c r="C26602" s="687">
        <v>45996</v>
      </c>
      <c r="D26602" s="688" t="s">
        <v>312</v>
      </c>
      <c r="E26602" s="689">
        <v>24300</v>
      </c>
      <c r="F26602" s="689">
        <v>24000</v>
      </c>
      <c r="G26602" s="689">
        <v>24000</v>
      </c>
      <c r="H26602" s="688">
        <v>2</v>
      </c>
      <c r="I26602" s="689">
        <v>48600</v>
      </c>
      <c r="J26602" s="690">
        <v>20000000</v>
      </c>
      <c r="K26602" s="689">
        <v>480000000000</v>
      </c>
    </row>
    <row r="26603" spans="3:11" x14ac:dyDescent="0.25">
      <c r="C26603" s="687">
        <v>45996</v>
      </c>
      <c r="D26603" s="688" t="s">
        <v>312</v>
      </c>
      <c r="E26603" s="689">
        <v>24000</v>
      </c>
      <c r="F26603" s="689">
        <v>24000</v>
      </c>
      <c r="G26603" s="689">
        <v>24000</v>
      </c>
      <c r="H26603" s="688">
        <v>1</v>
      </c>
      <c r="I26603" s="689">
        <v>24000</v>
      </c>
      <c r="J26603" s="690">
        <v>20000000</v>
      </c>
      <c r="K26603" s="689">
        <v>480000000000</v>
      </c>
    </row>
    <row r="26604" spans="3:11" x14ac:dyDescent="0.25">
      <c r="C26604" s="687">
        <v>45996</v>
      </c>
      <c r="D26604" s="688" t="s">
        <v>312</v>
      </c>
      <c r="E26604" s="689">
        <v>24000</v>
      </c>
      <c r="F26604" s="689">
        <v>24000</v>
      </c>
      <c r="G26604" s="689">
        <v>24000</v>
      </c>
      <c r="H26604" s="688">
        <v>2</v>
      </c>
      <c r="I26604" s="689">
        <v>48000</v>
      </c>
      <c r="J26604" s="690">
        <v>20000000</v>
      </c>
      <c r="K26604" s="689">
        <v>480000000000</v>
      </c>
    </row>
    <row r="26605" spans="3:11" x14ac:dyDescent="0.25">
      <c r="C26605" s="687">
        <v>45996</v>
      </c>
      <c r="D26605" s="688" t="s">
        <v>312</v>
      </c>
      <c r="E26605" s="689">
        <v>24000</v>
      </c>
      <c r="F26605" s="689">
        <v>24000</v>
      </c>
      <c r="G26605" s="689">
        <v>24000</v>
      </c>
      <c r="H26605" s="688">
        <v>5</v>
      </c>
      <c r="I26605" s="689">
        <v>120000</v>
      </c>
      <c r="J26605" s="690">
        <v>20000000</v>
      </c>
      <c r="K26605" s="689">
        <v>480000000000</v>
      </c>
    </row>
    <row r="26606" spans="3:11" x14ac:dyDescent="0.25">
      <c r="C26606" s="687">
        <v>45996</v>
      </c>
      <c r="D26606" s="688" t="s">
        <v>1155</v>
      </c>
      <c r="E26606" s="689">
        <v>36550</v>
      </c>
      <c r="F26606" s="689">
        <v>37000</v>
      </c>
      <c r="G26606" s="689">
        <v>36900</v>
      </c>
      <c r="H26606" s="688">
        <v>1</v>
      </c>
      <c r="I26606" s="689">
        <v>36550</v>
      </c>
      <c r="J26606" s="690">
        <v>2400000</v>
      </c>
      <c r="K26606" s="689">
        <v>88560000000</v>
      </c>
    </row>
    <row r="26607" spans="3:11" x14ac:dyDescent="0.25">
      <c r="C26607" s="687">
        <v>45996</v>
      </c>
      <c r="D26607" s="688" t="s">
        <v>1155</v>
      </c>
      <c r="E26607" s="689">
        <v>36503</v>
      </c>
      <c r="F26607" s="689">
        <v>37000</v>
      </c>
      <c r="G26607" s="689">
        <v>36900</v>
      </c>
      <c r="H26607" s="688">
        <v>7</v>
      </c>
      <c r="I26607" s="689">
        <v>255521</v>
      </c>
      <c r="J26607" s="690">
        <v>2400000</v>
      </c>
      <c r="K26607" s="689">
        <v>88560000000</v>
      </c>
    </row>
    <row r="26608" spans="3:11" x14ac:dyDescent="0.25">
      <c r="C26608" s="687">
        <v>45996</v>
      </c>
      <c r="D26608" s="688" t="s">
        <v>1155</v>
      </c>
      <c r="E26608" s="689">
        <v>36502</v>
      </c>
      <c r="F26608" s="689">
        <v>37000</v>
      </c>
      <c r="G26608" s="689">
        <v>36900</v>
      </c>
      <c r="H26608" s="688">
        <v>10</v>
      </c>
      <c r="I26608" s="689">
        <v>365020</v>
      </c>
      <c r="J26608" s="690">
        <v>2400000</v>
      </c>
      <c r="K26608" s="689">
        <v>88560000000</v>
      </c>
    </row>
    <row r="26609" spans="3:11" x14ac:dyDescent="0.25">
      <c r="C26609" s="687">
        <v>45996</v>
      </c>
      <c r="D26609" s="688" t="s">
        <v>1155</v>
      </c>
      <c r="E26609" s="689">
        <v>36500</v>
      </c>
      <c r="F26609" s="689">
        <v>37000</v>
      </c>
      <c r="G26609" s="689">
        <v>36900</v>
      </c>
      <c r="H26609" s="688">
        <v>82</v>
      </c>
      <c r="I26609" s="689">
        <v>2993000</v>
      </c>
      <c r="J26609" s="690">
        <v>2400000</v>
      </c>
      <c r="K26609" s="689">
        <v>88560000000</v>
      </c>
    </row>
    <row r="26610" spans="3:11" x14ac:dyDescent="0.25">
      <c r="C26610" s="687">
        <v>45996</v>
      </c>
      <c r="D26610" s="688" t="s">
        <v>317</v>
      </c>
      <c r="E26610" s="689">
        <v>117001</v>
      </c>
      <c r="F26610" s="689">
        <v>117001</v>
      </c>
      <c r="G26610" s="689">
        <v>116999</v>
      </c>
      <c r="H26610" s="688">
        <v>21</v>
      </c>
      <c r="I26610" s="689">
        <v>2457021</v>
      </c>
      <c r="J26610" s="690">
        <v>15000000</v>
      </c>
      <c r="K26610" s="689">
        <v>1754985000000</v>
      </c>
    </row>
    <row r="26611" spans="3:11" x14ac:dyDescent="0.25">
      <c r="C26611" s="687">
        <v>45996</v>
      </c>
      <c r="D26611" s="688" t="s">
        <v>317</v>
      </c>
      <c r="E26611" s="689">
        <v>117000</v>
      </c>
      <c r="F26611" s="689">
        <v>117001</v>
      </c>
      <c r="G26611" s="689">
        <v>116999</v>
      </c>
      <c r="H26611" s="688">
        <v>30</v>
      </c>
      <c r="I26611" s="689">
        <v>3510000</v>
      </c>
      <c r="J26611" s="690">
        <v>15000000</v>
      </c>
      <c r="K26611" s="689">
        <v>1754985000000</v>
      </c>
    </row>
    <row r="26612" spans="3:11" x14ac:dyDescent="0.25">
      <c r="C26612" s="687">
        <v>45996</v>
      </c>
      <c r="D26612" s="688" t="s">
        <v>317</v>
      </c>
      <c r="E26612" s="689">
        <v>117000</v>
      </c>
      <c r="F26612" s="689">
        <v>117001</v>
      </c>
      <c r="G26612" s="689">
        <v>116999</v>
      </c>
      <c r="H26612" s="688">
        <v>5</v>
      </c>
      <c r="I26612" s="689">
        <v>585000</v>
      </c>
      <c r="J26612" s="690">
        <v>15000000</v>
      </c>
      <c r="K26612" s="689">
        <v>1754985000000</v>
      </c>
    </row>
    <row r="26613" spans="3:11" x14ac:dyDescent="0.25">
      <c r="C26613" s="687">
        <v>45996</v>
      </c>
      <c r="D26613" s="688" t="s">
        <v>317</v>
      </c>
      <c r="E26613" s="689">
        <v>117000</v>
      </c>
      <c r="F26613" s="689">
        <v>117001</v>
      </c>
      <c r="G26613" s="689">
        <v>116999</v>
      </c>
      <c r="H26613" s="688">
        <v>20</v>
      </c>
      <c r="I26613" s="689">
        <v>2340000</v>
      </c>
      <c r="J26613" s="690">
        <v>15000000</v>
      </c>
      <c r="K26613" s="689">
        <v>1754985000000</v>
      </c>
    </row>
    <row r="26614" spans="3:11" x14ac:dyDescent="0.25">
      <c r="C26614" s="687">
        <v>45996</v>
      </c>
      <c r="D26614" s="688" t="s">
        <v>312</v>
      </c>
      <c r="E26614" s="689">
        <v>24300</v>
      </c>
      <c r="F26614" s="689">
        <v>24000</v>
      </c>
      <c r="G26614" s="689">
        <v>24000</v>
      </c>
      <c r="H26614" s="688">
        <v>5</v>
      </c>
      <c r="I26614" s="689">
        <v>121500</v>
      </c>
      <c r="J26614" s="690">
        <v>20000000</v>
      </c>
      <c r="K26614" s="689">
        <v>480000000000</v>
      </c>
    </row>
    <row r="26615" spans="3:11" x14ac:dyDescent="0.25">
      <c r="C26615" s="687">
        <v>45996</v>
      </c>
      <c r="D26615" s="688" t="s">
        <v>312</v>
      </c>
      <c r="E26615" s="689">
        <v>24300</v>
      </c>
      <c r="F26615" s="689">
        <v>24000</v>
      </c>
      <c r="G26615" s="689">
        <v>24000</v>
      </c>
      <c r="H26615" s="688">
        <v>1</v>
      </c>
      <c r="I26615" s="689">
        <v>24300</v>
      </c>
      <c r="J26615" s="690">
        <v>20000000</v>
      </c>
      <c r="K26615" s="689">
        <v>480000000000</v>
      </c>
    </row>
    <row r="26616" spans="3:11" x14ac:dyDescent="0.25">
      <c r="C26616" s="687">
        <v>45996</v>
      </c>
      <c r="D26616" s="688" t="s">
        <v>312</v>
      </c>
      <c r="E26616" s="689">
        <v>24300</v>
      </c>
      <c r="F26616" s="689">
        <v>24000</v>
      </c>
      <c r="G26616" s="689">
        <v>24000</v>
      </c>
      <c r="H26616" s="688">
        <v>2</v>
      </c>
      <c r="I26616" s="689">
        <v>48600</v>
      </c>
      <c r="J26616" s="690">
        <v>20000000</v>
      </c>
      <c r="K26616" s="689">
        <v>480000000000</v>
      </c>
    </row>
    <row r="26617" spans="3:11" x14ac:dyDescent="0.25">
      <c r="C26617" s="687">
        <v>45996</v>
      </c>
      <c r="D26617" s="688" t="s">
        <v>317</v>
      </c>
      <c r="E26617" s="689">
        <v>116000</v>
      </c>
      <c r="F26617" s="689">
        <v>117001</v>
      </c>
      <c r="G26617" s="689">
        <v>116999</v>
      </c>
      <c r="H26617" s="688">
        <v>5</v>
      </c>
      <c r="I26617" s="689">
        <v>580000</v>
      </c>
      <c r="J26617" s="690">
        <v>15000000</v>
      </c>
      <c r="K26617" s="689">
        <v>1754985000000</v>
      </c>
    </row>
    <row r="26618" spans="3:11" x14ac:dyDescent="0.25">
      <c r="C26618" s="687">
        <v>45996</v>
      </c>
      <c r="D26618" s="688" t="s">
        <v>312</v>
      </c>
      <c r="E26618" s="689">
        <v>24000</v>
      </c>
      <c r="F26618" s="689">
        <v>24000</v>
      </c>
      <c r="G26618" s="689">
        <v>24000</v>
      </c>
      <c r="H26618" s="688">
        <v>1</v>
      </c>
      <c r="I26618" s="689">
        <v>24000</v>
      </c>
      <c r="J26618" s="690">
        <v>20000000</v>
      </c>
      <c r="K26618" s="689">
        <v>480000000000</v>
      </c>
    </row>
    <row r="26619" spans="3:11" x14ac:dyDescent="0.25">
      <c r="C26619" s="687">
        <v>45996</v>
      </c>
      <c r="D26619" s="688" t="s">
        <v>310</v>
      </c>
      <c r="E26619" s="689">
        <v>99899</v>
      </c>
      <c r="F26619" s="689">
        <v>99998</v>
      </c>
      <c r="G26619" s="689">
        <v>99899</v>
      </c>
      <c r="H26619" s="688">
        <v>4</v>
      </c>
      <c r="I26619" s="689">
        <v>399596</v>
      </c>
      <c r="J26619" s="690">
        <v>19450000</v>
      </c>
      <c r="K26619" s="689">
        <v>1943035550000</v>
      </c>
    </row>
    <row r="26620" spans="3:11" x14ac:dyDescent="0.25">
      <c r="C26620" s="687">
        <v>45996</v>
      </c>
      <c r="D26620" s="688" t="s">
        <v>1155</v>
      </c>
      <c r="E26620" s="689">
        <v>36900</v>
      </c>
      <c r="F26620" s="689">
        <v>37000</v>
      </c>
      <c r="G26620" s="689">
        <v>36900</v>
      </c>
      <c r="H26620" s="688">
        <v>3</v>
      </c>
      <c r="I26620" s="689">
        <v>110700</v>
      </c>
      <c r="J26620" s="690">
        <v>2400000</v>
      </c>
      <c r="K26620" s="689">
        <v>88560000000</v>
      </c>
    </row>
    <row r="26621" spans="3:11" x14ac:dyDescent="0.25">
      <c r="C26621" s="687">
        <v>45996</v>
      </c>
      <c r="D26621" s="688" t="s">
        <v>317</v>
      </c>
      <c r="E26621" s="689">
        <v>116000</v>
      </c>
      <c r="F26621" s="689">
        <v>117001</v>
      </c>
      <c r="G26621" s="689">
        <v>116999</v>
      </c>
      <c r="H26621" s="688">
        <v>5</v>
      </c>
      <c r="I26621" s="689">
        <v>580000</v>
      </c>
      <c r="J26621" s="690">
        <v>15000000</v>
      </c>
      <c r="K26621" s="689">
        <v>1754985000000</v>
      </c>
    </row>
    <row r="26622" spans="3:11" x14ac:dyDescent="0.25">
      <c r="C26622" s="687">
        <v>45996</v>
      </c>
      <c r="D26622" s="688" t="s">
        <v>317</v>
      </c>
      <c r="E26622" s="689">
        <v>116999</v>
      </c>
      <c r="F26622" s="689">
        <v>117001</v>
      </c>
      <c r="G26622" s="689">
        <v>116999</v>
      </c>
      <c r="H26622" s="688">
        <v>6</v>
      </c>
      <c r="I26622" s="689">
        <v>701994</v>
      </c>
      <c r="J26622" s="690">
        <v>15000000</v>
      </c>
      <c r="K26622" s="689">
        <v>1754985000000</v>
      </c>
    </row>
    <row r="26623" spans="3:11" x14ac:dyDescent="0.25">
      <c r="C26623" s="687">
        <v>45999</v>
      </c>
      <c r="D26623" s="688" t="s">
        <v>310</v>
      </c>
      <c r="E26623" s="689">
        <v>99500</v>
      </c>
      <c r="F26623" s="689">
        <v>99899</v>
      </c>
      <c r="G26623" s="689">
        <v>98100</v>
      </c>
      <c r="H26623" s="688">
        <v>1</v>
      </c>
      <c r="I26623" s="689">
        <v>99500</v>
      </c>
      <c r="J26623" s="690">
        <v>19450000</v>
      </c>
      <c r="K26623" s="689">
        <v>1908045000000</v>
      </c>
    </row>
    <row r="26624" spans="3:11" x14ac:dyDescent="0.25">
      <c r="C26624" s="687">
        <v>45999</v>
      </c>
      <c r="D26624" s="688" t="s">
        <v>310</v>
      </c>
      <c r="E26624" s="689">
        <v>99500</v>
      </c>
      <c r="F26624" s="689">
        <v>99899</v>
      </c>
      <c r="G26624" s="689">
        <v>98100</v>
      </c>
      <c r="H26624" s="688">
        <v>7</v>
      </c>
      <c r="I26624" s="689">
        <v>696500</v>
      </c>
      <c r="J26624" s="690">
        <v>19450000</v>
      </c>
      <c r="K26624" s="689">
        <v>1908045000000</v>
      </c>
    </row>
    <row r="26625" spans="3:11" x14ac:dyDescent="0.25">
      <c r="C26625" s="687">
        <v>45999</v>
      </c>
      <c r="D26625" s="688" t="s">
        <v>310</v>
      </c>
      <c r="E26625" s="689">
        <v>99500</v>
      </c>
      <c r="F26625" s="689">
        <v>99899</v>
      </c>
      <c r="G26625" s="689">
        <v>98100</v>
      </c>
      <c r="H26625" s="688">
        <v>15</v>
      </c>
      <c r="I26625" s="689">
        <v>1492500</v>
      </c>
      <c r="J26625" s="690">
        <v>19450000</v>
      </c>
      <c r="K26625" s="689">
        <v>1908045000000</v>
      </c>
    </row>
    <row r="26626" spans="3:11" x14ac:dyDescent="0.25">
      <c r="C26626" s="687">
        <v>45999</v>
      </c>
      <c r="D26626" s="688" t="s">
        <v>310</v>
      </c>
      <c r="E26626" s="689">
        <v>99500</v>
      </c>
      <c r="F26626" s="689">
        <v>99899</v>
      </c>
      <c r="G26626" s="689">
        <v>98100</v>
      </c>
      <c r="H26626" s="688">
        <v>7</v>
      </c>
      <c r="I26626" s="689">
        <v>696500</v>
      </c>
      <c r="J26626" s="690">
        <v>19450000</v>
      </c>
      <c r="K26626" s="689">
        <v>1908045000000</v>
      </c>
    </row>
    <row r="26627" spans="3:11" x14ac:dyDescent="0.25">
      <c r="C26627" s="687">
        <v>45999</v>
      </c>
      <c r="D26627" s="688" t="s">
        <v>310</v>
      </c>
      <c r="E26627" s="689">
        <v>99500</v>
      </c>
      <c r="F26627" s="689">
        <v>99899</v>
      </c>
      <c r="G26627" s="689">
        <v>98100</v>
      </c>
      <c r="H26627" s="688">
        <v>4</v>
      </c>
      <c r="I26627" s="689">
        <v>398000</v>
      </c>
      <c r="J26627" s="690">
        <v>19450000</v>
      </c>
      <c r="K26627" s="689">
        <v>1908045000000</v>
      </c>
    </row>
    <row r="26628" spans="3:11" x14ac:dyDescent="0.25">
      <c r="C26628" s="687">
        <v>45999</v>
      </c>
      <c r="D26628" s="688" t="s">
        <v>310</v>
      </c>
      <c r="E26628" s="689">
        <v>99500</v>
      </c>
      <c r="F26628" s="689">
        <v>99899</v>
      </c>
      <c r="G26628" s="689">
        <v>98100</v>
      </c>
      <c r="H26628" s="688">
        <v>5</v>
      </c>
      <c r="I26628" s="689">
        <v>497500</v>
      </c>
      <c r="J26628" s="690">
        <v>19450000</v>
      </c>
      <c r="K26628" s="689">
        <v>1908045000000</v>
      </c>
    </row>
    <row r="26629" spans="3:11" x14ac:dyDescent="0.25">
      <c r="C26629" s="687">
        <v>45999</v>
      </c>
      <c r="D26629" s="688" t="s">
        <v>1154</v>
      </c>
      <c r="E26629" s="689">
        <v>56000</v>
      </c>
      <c r="F26629" s="689">
        <v>55001</v>
      </c>
      <c r="G26629" s="689">
        <v>56000</v>
      </c>
      <c r="H26629" s="688">
        <v>1</v>
      </c>
      <c r="I26629" s="689">
        <v>56000</v>
      </c>
      <c r="J26629" s="690">
        <v>600000</v>
      </c>
      <c r="K26629" s="689">
        <v>33600000000</v>
      </c>
    </row>
    <row r="26630" spans="3:11" x14ac:dyDescent="0.25">
      <c r="C26630" s="687">
        <v>45999</v>
      </c>
      <c r="D26630" s="688" t="s">
        <v>1154</v>
      </c>
      <c r="E26630" s="689">
        <v>56000</v>
      </c>
      <c r="F26630" s="689">
        <v>55001</v>
      </c>
      <c r="G26630" s="689">
        <v>56000</v>
      </c>
      <c r="H26630" s="688">
        <v>1</v>
      </c>
      <c r="I26630" s="689">
        <v>56000</v>
      </c>
      <c r="J26630" s="690">
        <v>600000</v>
      </c>
      <c r="K26630" s="689">
        <v>33600000000</v>
      </c>
    </row>
    <row r="26631" spans="3:11" x14ac:dyDescent="0.25">
      <c r="C26631" s="687">
        <v>45999</v>
      </c>
      <c r="D26631" s="688" t="s">
        <v>1154</v>
      </c>
      <c r="E26631" s="689">
        <v>56000</v>
      </c>
      <c r="F26631" s="689">
        <v>55001</v>
      </c>
      <c r="G26631" s="689">
        <v>56000</v>
      </c>
      <c r="H26631" s="688">
        <v>5</v>
      </c>
      <c r="I26631" s="689">
        <v>280000</v>
      </c>
      <c r="J26631" s="690">
        <v>600000</v>
      </c>
      <c r="K26631" s="689">
        <v>33600000000</v>
      </c>
    </row>
    <row r="26632" spans="3:11" x14ac:dyDescent="0.25">
      <c r="C26632" s="687">
        <v>45999</v>
      </c>
      <c r="D26632" s="688" t="s">
        <v>1154</v>
      </c>
      <c r="E26632" s="689">
        <v>56000</v>
      </c>
      <c r="F26632" s="689">
        <v>55001</v>
      </c>
      <c r="G26632" s="689">
        <v>56000</v>
      </c>
      <c r="H26632" s="688">
        <v>2</v>
      </c>
      <c r="I26632" s="689">
        <v>112000</v>
      </c>
      <c r="J26632" s="690">
        <v>600000</v>
      </c>
      <c r="K26632" s="689">
        <v>33600000000</v>
      </c>
    </row>
    <row r="26633" spans="3:11" x14ac:dyDescent="0.25">
      <c r="C26633" s="687">
        <v>45999</v>
      </c>
      <c r="D26633" s="688" t="s">
        <v>312</v>
      </c>
      <c r="E26633" s="689">
        <v>24000</v>
      </c>
      <c r="F26633" s="689">
        <v>24000</v>
      </c>
      <c r="G26633" s="689">
        <v>24000</v>
      </c>
      <c r="H26633" s="688">
        <v>1</v>
      </c>
      <c r="I26633" s="689">
        <v>24000</v>
      </c>
      <c r="J26633" s="690">
        <v>20000000</v>
      </c>
      <c r="K26633" s="689">
        <v>480000000000</v>
      </c>
    </row>
    <row r="26634" spans="3:11" x14ac:dyDescent="0.25">
      <c r="C26634" s="687">
        <v>45999</v>
      </c>
      <c r="D26634" s="688" t="s">
        <v>312</v>
      </c>
      <c r="E26634" s="689">
        <v>24000</v>
      </c>
      <c r="F26634" s="689">
        <v>24000</v>
      </c>
      <c r="G26634" s="689">
        <v>24000</v>
      </c>
      <c r="H26634" s="688">
        <v>2</v>
      </c>
      <c r="I26634" s="689">
        <v>48000</v>
      </c>
      <c r="J26634" s="690">
        <v>20000000</v>
      </c>
      <c r="K26634" s="689">
        <v>480000000000</v>
      </c>
    </row>
    <row r="26635" spans="3:11" x14ac:dyDescent="0.25">
      <c r="C26635" s="687">
        <v>45999</v>
      </c>
      <c r="D26635" s="688" t="s">
        <v>312</v>
      </c>
      <c r="E26635" s="689">
        <v>24000</v>
      </c>
      <c r="F26635" s="689">
        <v>24000</v>
      </c>
      <c r="G26635" s="689">
        <v>24000</v>
      </c>
      <c r="H26635" s="688">
        <v>1</v>
      </c>
      <c r="I26635" s="689">
        <v>24000</v>
      </c>
      <c r="J26635" s="690">
        <v>20000000</v>
      </c>
      <c r="K26635" s="689">
        <v>480000000000</v>
      </c>
    </row>
    <row r="26636" spans="3:11" x14ac:dyDescent="0.25">
      <c r="C26636" s="687">
        <v>45999</v>
      </c>
      <c r="D26636" s="688" t="s">
        <v>1155</v>
      </c>
      <c r="E26636" s="689">
        <v>36500</v>
      </c>
      <c r="F26636" s="689">
        <v>36900</v>
      </c>
      <c r="G26636" s="689">
        <v>38000</v>
      </c>
      <c r="H26636" s="688">
        <v>4</v>
      </c>
      <c r="I26636" s="689">
        <v>146000</v>
      </c>
      <c r="J26636" s="690">
        <v>2400000</v>
      </c>
      <c r="K26636" s="689">
        <v>91200000000</v>
      </c>
    </row>
    <row r="26637" spans="3:11" x14ac:dyDescent="0.25">
      <c r="C26637" s="687">
        <v>45999</v>
      </c>
      <c r="D26637" s="688" t="s">
        <v>1155</v>
      </c>
      <c r="E26637" s="689">
        <v>36500</v>
      </c>
      <c r="F26637" s="689">
        <v>36900</v>
      </c>
      <c r="G26637" s="689">
        <v>38000</v>
      </c>
      <c r="H26637" s="688">
        <v>2</v>
      </c>
      <c r="I26637" s="689">
        <v>73000</v>
      </c>
      <c r="J26637" s="690">
        <v>2400000</v>
      </c>
      <c r="K26637" s="689">
        <v>91200000000</v>
      </c>
    </row>
    <row r="26638" spans="3:11" x14ac:dyDescent="0.25">
      <c r="C26638" s="687">
        <v>45999</v>
      </c>
      <c r="D26638" s="688" t="s">
        <v>1155</v>
      </c>
      <c r="E26638" s="689">
        <v>36500</v>
      </c>
      <c r="F26638" s="689">
        <v>36900</v>
      </c>
      <c r="G26638" s="689">
        <v>38000</v>
      </c>
      <c r="H26638" s="688">
        <v>14</v>
      </c>
      <c r="I26638" s="689">
        <v>511000</v>
      </c>
      <c r="J26638" s="690">
        <v>2400000</v>
      </c>
      <c r="K26638" s="689">
        <v>91200000000</v>
      </c>
    </row>
    <row r="26639" spans="3:11" x14ac:dyDescent="0.25">
      <c r="C26639" s="687">
        <v>45999</v>
      </c>
      <c r="D26639" s="688" t="s">
        <v>317</v>
      </c>
      <c r="E26639" s="689">
        <v>116000</v>
      </c>
      <c r="F26639" s="689">
        <v>116999</v>
      </c>
      <c r="G26639" s="689">
        <v>118000</v>
      </c>
      <c r="H26639" s="688">
        <v>4</v>
      </c>
      <c r="I26639" s="689">
        <v>464000</v>
      </c>
      <c r="J26639" s="690">
        <v>15000000</v>
      </c>
      <c r="K26639" s="689">
        <v>1770000000000</v>
      </c>
    </row>
    <row r="26640" spans="3:11" x14ac:dyDescent="0.25">
      <c r="C26640" s="687">
        <v>45999</v>
      </c>
      <c r="D26640" s="688" t="s">
        <v>317</v>
      </c>
      <c r="E26640" s="689">
        <v>116000</v>
      </c>
      <c r="F26640" s="689">
        <v>116999</v>
      </c>
      <c r="G26640" s="689">
        <v>118000</v>
      </c>
      <c r="H26640" s="688">
        <v>5</v>
      </c>
      <c r="I26640" s="689">
        <v>580000</v>
      </c>
      <c r="J26640" s="690">
        <v>15000000</v>
      </c>
      <c r="K26640" s="689">
        <v>1770000000000</v>
      </c>
    </row>
    <row r="26641" spans="3:11" x14ac:dyDescent="0.25">
      <c r="C26641" s="687">
        <v>45999</v>
      </c>
      <c r="D26641" s="688" t="s">
        <v>317</v>
      </c>
      <c r="E26641" s="689">
        <v>116999</v>
      </c>
      <c r="F26641" s="689">
        <v>116999</v>
      </c>
      <c r="G26641" s="689">
        <v>118000</v>
      </c>
      <c r="H26641" s="688">
        <v>10</v>
      </c>
      <c r="I26641" s="689">
        <v>1169990</v>
      </c>
      <c r="J26641" s="690">
        <v>15000000</v>
      </c>
      <c r="K26641" s="689">
        <v>1770000000000</v>
      </c>
    </row>
    <row r="26642" spans="3:11" x14ac:dyDescent="0.25">
      <c r="C26642" s="687">
        <v>45999</v>
      </c>
      <c r="D26642" s="688" t="s">
        <v>312</v>
      </c>
      <c r="E26642" s="689">
        <v>24300</v>
      </c>
      <c r="F26642" s="689">
        <v>24000</v>
      </c>
      <c r="G26642" s="689">
        <v>24000</v>
      </c>
      <c r="H26642" s="688">
        <v>3</v>
      </c>
      <c r="I26642" s="689">
        <v>72900</v>
      </c>
      <c r="J26642" s="690">
        <v>20000000</v>
      </c>
      <c r="K26642" s="689">
        <v>480000000000</v>
      </c>
    </row>
    <row r="26643" spans="3:11" x14ac:dyDescent="0.25">
      <c r="C26643" s="687">
        <v>45999</v>
      </c>
      <c r="D26643" s="688" t="s">
        <v>312</v>
      </c>
      <c r="E26643" s="689">
        <v>24300</v>
      </c>
      <c r="F26643" s="689">
        <v>24000</v>
      </c>
      <c r="G26643" s="689">
        <v>24000</v>
      </c>
      <c r="H26643" s="688">
        <v>5</v>
      </c>
      <c r="I26643" s="689">
        <v>121500</v>
      </c>
      <c r="J26643" s="690">
        <v>20000000</v>
      </c>
      <c r="K26643" s="689">
        <v>480000000000</v>
      </c>
    </row>
    <row r="26644" spans="3:11" x14ac:dyDescent="0.25">
      <c r="C26644" s="687">
        <v>45999</v>
      </c>
      <c r="D26644" s="688" t="s">
        <v>317</v>
      </c>
      <c r="E26644" s="689">
        <v>116000</v>
      </c>
      <c r="F26644" s="689">
        <v>116999</v>
      </c>
      <c r="G26644" s="689">
        <v>118000</v>
      </c>
      <c r="H26644" s="688">
        <v>4</v>
      </c>
      <c r="I26644" s="689">
        <v>464000</v>
      </c>
      <c r="J26644" s="690">
        <v>15000000</v>
      </c>
      <c r="K26644" s="689">
        <v>1770000000000</v>
      </c>
    </row>
    <row r="26645" spans="3:11" x14ac:dyDescent="0.25">
      <c r="C26645" s="687">
        <v>45999</v>
      </c>
      <c r="D26645" s="688" t="s">
        <v>1154</v>
      </c>
      <c r="E26645" s="689">
        <v>55001</v>
      </c>
      <c r="F26645" s="689">
        <v>55001</v>
      </c>
      <c r="G26645" s="689">
        <v>56000</v>
      </c>
      <c r="H26645" s="688">
        <v>5</v>
      </c>
      <c r="I26645" s="689">
        <v>275005</v>
      </c>
      <c r="J26645" s="690">
        <v>600000</v>
      </c>
      <c r="K26645" s="689">
        <v>33600000000</v>
      </c>
    </row>
    <row r="26646" spans="3:11" x14ac:dyDescent="0.25">
      <c r="C26646" s="687">
        <v>45999</v>
      </c>
      <c r="D26646" s="688" t="s">
        <v>1154</v>
      </c>
      <c r="E26646" s="689">
        <v>56000</v>
      </c>
      <c r="F26646" s="689">
        <v>55001</v>
      </c>
      <c r="G26646" s="689">
        <v>56000</v>
      </c>
      <c r="H26646" s="688">
        <v>20</v>
      </c>
      <c r="I26646" s="689">
        <v>1120000</v>
      </c>
      <c r="J26646" s="690">
        <v>600000</v>
      </c>
      <c r="K26646" s="689">
        <v>33600000000</v>
      </c>
    </row>
    <row r="26647" spans="3:11" x14ac:dyDescent="0.25">
      <c r="C26647" s="687">
        <v>45999</v>
      </c>
      <c r="D26647" s="688" t="s">
        <v>1155</v>
      </c>
      <c r="E26647" s="689">
        <v>36500</v>
      </c>
      <c r="F26647" s="689">
        <v>36900</v>
      </c>
      <c r="G26647" s="689">
        <v>38000</v>
      </c>
      <c r="H26647" s="688">
        <v>4</v>
      </c>
      <c r="I26647" s="689">
        <v>146000</v>
      </c>
      <c r="J26647" s="690">
        <v>2400000</v>
      </c>
      <c r="K26647" s="689">
        <v>91200000000</v>
      </c>
    </row>
    <row r="26648" spans="3:11" x14ac:dyDescent="0.25">
      <c r="C26648" s="687">
        <v>45999</v>
      </c>
      <c r="D26648" s="688" t="s">
        <v>1155</v>
      </c>
      <c r="E26648" s="689">
        <v>36500</v>
      </c>
      <c r="F26648" s="689">
        <v>36900</v>
      </c>
      <c r="G26648" s="689">
        <v>38000</v>
      </c>
      <c r="H26648" s="688">
        <v>5</v>
      </c>
      <c r="I26648" s="689">
        <v>182500</v>
      </c>
      <c r="J26648" s="690">
        <v>2400000</v>
      </c>
      <c r="K26648" s="689">
        <v>91200000000</v>
      </c>
    </row>
    <row r="26649" spans="3:11" x14ac:dyDescent="0.25">
      <c r="C26649" s="687">
        <v>45999</v>
      </c>
      <c r="D26649" s="688" t="s">
        <v>1155</v>
      </c>
      <c r="E26649" s="689">
        <v>36500</v>
      </c>
      <c r="F26649" s="689">
        <v>36900</v>
      </c>
      <c r="G26649" s="689">
        <v>38000</v>
      </c>
      <c r="H26649" s="688">
        <v>1</v>
      </c>
      <c r="I26649" s="689">
        <v>36500</v>
      </c>
      <c r="J26649" s="690">
        <v>2400000</v>
      </c>
      <c r="K26649" s="689">
        <v>91200000000</v>
      </c>
    </row>
    <row r="26650" spans="3:11" x14ac:dyDescent="0.25">
      <c r="C26650" s="687">
        <v>45999</v>
      </c>
      <c r="D26650" s="688" t="s">
        <v>312</v>
      </c>
      <c r="E26650" s="689">
        <v>24300</v>
      </c>
      <c r="F26650" s="689">
        <v>24000</v>
      </c>
      <c r="G26650" s="689">
        <v>24000</v>
      </c>
      <c r="H26650" s="688">
        <v>1</v>
      </c>
      <c r="I26650" s="689">
        <v>24300</v>
      </c>
      <c r="J26650" s="690">
        <v>20000000</v>
      </c>
      <c r="K26650" s="689">
        <v>480000000000</v>
      </c>
    </row>
    <row r="26651" spans="3:11" x14ac:dyDescent="0.25">
      <c r="C26651" s="687">
        <v>45999</v>
      </c>
      <c r="D26651" s="688" t="s">
        <v>312</v>
      </c>
      <c r="E26651" s="689">
        <v>24000</v>
      </c>
      <c r="F26651" s="689">
        <v>24000</v>
      </c>
      <c r="G26651" s="689">
        <v>24000</v>
      </c>
      <c r="H26651" s="688">
        <v>9</v>
      </c>
      <c r="I26651" s="689">
        <v>216000</v>
      </c>
      <c r="J26651" s="690">
        <v>20000000</v>
      </c>
      <c r="K26651" s="689">
        <v>480000000000</v>
      </c>
    </row>
    <row r="26652" spans="3:11" x14ac:dyDescent="0.25">
      <c r="C26652" s="687">
        <v>45999</v>
      </c>
      <c r="D26652" s="688" t="s">
        <v>312</v>
      </c>
      <c r="E26652" s="689">
        <v>24000</v>
      </c>
      <c r="F26652" s="689">
        <v>24000</v>
      </c>
      <c r="G26652" s="689">
        <v>24000</v>
      </c>
      <c r="H26652" s="688">
        <v>1</v>
      </c>
      <c r="I26652" s="689">
        <v>24000</v>
      </c>
      <c r="J26652" s="690">
        <v>20000000</v>
      </c>
      <c r="K26652" s="689">
        <v>480000000000</v>
      </c>
    </row>
    <row r="26653" spans="3:11" x14ac:dyDescent="0.25">
      <c r="C26653" s="687">
        <v>45999</v>
      </c>
      <c r="D26653" s="688" t="s">
        <v>310</v>
      </c>
      <c r="E26653" s="689">
        <v>99500</v>
      </c>
      <c r="F26653" s="689">
        <v>99899</v>
      </c>
      <c r="G26653" s="689">
        <v>98100</v>
      </c>
      <c r="H26653" s="688">
        <v>10</v>
      </c>
      <c r="I26653" s="689">
        <v>995000</v>
      </c>
      <c r="J26653" s="690">
        <v>19450000</v>
      </c>
      <c r="K26653" s="689">
        <v>1908045000000</v>
      </c>
    </row>
    <row r="26654" spans="3:11" x14ac:dyDescent="0.25">
      <c r="C26654" s="687">
        <v>45999</v>
      </c>
      <c r="D26654" s="688" t="s">
        <v>1154</v>
      </c>
      <c r="E26654" s="689">
        <v>56000</v>
      </c>
      <c r="F26654" s="689">
        <v>55001</v>
      </c>
      <c r="G26654" s="689">
        <v>56000</v>
      </c>
      <c r="H26654" s="688">
        <v>1</v>
      </c>
      <c r="I26654" s="689">
        <v>56000</v>
      </c>
      <c r="J26654" s="690">
        <v>600000</v>
      </c>
      <c r="K26654" s="689">
        <v>33600000000</v>
      </c>
    </row>
    <row r="26655" spans="3:11" x14ac:dyDescent="0.25">
      <c r="C26655" s="687">
        <v>45999</v>
      </c>
      <c r="D26655" s="688" t="s">
        <v>310</v>
      </c>
      <c r="E26655" s="689">
        <v>99500</v>
      </c>
      <c r="F26655" s="689">
        <v>99899</v>
      </c>
      <c r="G26655" s="689">
        <v>98100</v>
      </c>
      <c r="H26655" s="688">
        <v>3</v>
      </c>
      <c r="I26655" s="689">
        <v>298500</v>
      </c>
      <c r="J26655" s="690">
        <v>19450000</v>
      </c>
      <c r="K26655" s="689">
        <v>1908045000000</v>
      </c>
    </row>
    <row r="26656" spans="3:11" x14ac:dyDescent="0.25">
      <c r="C26656" s="687">
        <v>45999</v>
      </c>
      <c r="D26656" s="688" t="s">
        <v>1155</v>
      </c>
      <c r="E26656" s="689">
        <v>36500</v>
      </c>
      <c r="F26656" s="689">
        <v>36900</v>
      </c>
      <c r="G26656" s="689">
        <v>38000</v>
      </c>
      <c r="H26656" s="688">
        <v>38</v>
      </c>
      <c r="I26656" s="689">
        <v>1387000</v>
      </c>
      <c r="J26656" s="690">
        <v>2400000</v>
      </c>
      <c r="K26656" s="689">
        <v>91200000000</v>
      </c>
    </row>
    <row r="26657" spans="3:11" x14ac:dyDescent="0.25">
      <c r="C26657" s="687">
        <v>45999</v>
      </c>
      <c r="D26657" s="688" t="s">
        <v>312</v>
      </c>
      <c r="E26657" s="689">
        <v>24300</v>
      </c>
      <c r="F26657" s="689">
        <v>24000</v>
      </c>
      <c r="G26657" s="689">
        <v>24000</v>
      </c>
      <c r="H26657" s="688">
        <v>1</v>
      </c>
      <c r="I26657" s="689">
        <v>24300</v>
      </c>
      <c r="J26657" s="690">
        <v>20000000</v>
      </c>
      <c r="K26657" s="689">
        <v>480000000000</v>
      </c>
    </row>
    <row r="26658" spans="3:11" x14ac:dyDescent="0.25">
      <c r="C26658" s="687">
        <v>45999</v>
      </c>
      <c r="D26658" s="688" t="s">
        <v>317</v>
      </c>
      <c r="E26658" s="689">
        <v>116001</v>
      </c>
      <c r="F26658" s="689">
        <v>116999</v>
      </c>
      <c r="G26658" s="689">
        <v>118000</v>
      </c>
      <c r="H26658" s="688">
        <v>6</v>
      </c>
      <c r="I26658" s="689">
        <v>696006</v>
      </c>
      <c r="J26658" s="690">
        <v>15000000</v>
      </c>
      <c r="K26658" s="689">
        <v>1770000000000</v>
      </c>
    </row>
    <row r="26659" spans="3:11" x14ac:dyDescent="0.25">
      <c r="C26659" s="687">
        <v>45999</v>
      </c>
      <c r="D26659" s="688" t="s">
        <v>317</v>
      </c>
      <c r="E26659" s="689">
        <v>116001</v>
      </c>
      <c r="F26659" s="689">
        <v>116999</v>
      </c>
      <c r="G26659" s="689">
        <v>118000</v>
      </c>
      <c r="H26659" s="688">
        <v>2</v>
      </c>
      <c r="I26659" s="689">
        <v>232002</v>
      </c>
      <c r="J26659" s="690">
        <v>15000000</v>
      </c>
      <c r="K26659" s="689">
        <v>1770000000000</v>
      </c>
    </row>
    <row r="26660" spans="3:11" x14ac:dyDescent="0.25">
      <c r="C26660" s="687">
        <v>45999</v>
      </c>
      <c r="D26660" s="688" t="s">
        <v>310</v>
      </c>
      <c r="E26660" s="689">
        <v>99500</v>
      </c>
      <c r="F26660" s="689">
        <v>99899</v>
      </c>
      <c r="G26660" s="689">
        <v>98100</v>
      </c>
      <c r="H26660" s="688">
        <v>1</v>
      </c>
      <c r="I26660" s="689">
        <v>99500</v>
      </c>
      <c r="J26660" s="690">
        <v>19450000</v>
      </c>
      <c r="K26660" s="689">
        <v>1908045000000</v>
      </c>
    </row>
    <row r="26661" spans="3:11" x14ac:dyDescent="0.25">
      <c r="C26661" s="687">
        <v>45999</v>
      </c>
      <c r="D26661" s="688" t="s">
        <v>317</v>
      </c>
      <c r="E26661" s="689">
        <v>116001</v>
      </c>
      <c r="F26661" s="689">
        <v>116999</v>
      </c>
      <c r="G26661" s="689">
        <v>118000</v>
      </c>
      <c r="H26661" s="688">
        <v>1</v>
      </c>
      <c r="I26661" s="689">
        <v>116001</v>
      </c>
      <c r="J26661" s="690">
        <v>15000000</v>
      </c>
      <c r="K26661" s="689">
        <v>1770000000000</v>
      </c>
    </row>
    <row r="26662" spans="3:11" x14ac:dyDescent="0.25">
      <c r="C26662" s="687">
        <v>45999</v>
      </c>
      <c r="D26662" s="688" t="s">
        <v>317</v>
      </c>
      <c r="E26662" s="689">
        <v>116000</v>
      </c>
      <c r="F26662" s="689">
        <v>116999</v>
      </c>
      <c r="G26662" s="689">
        <v>118000</v>
      </c>
      <c r="H26662" s="688">
        <v>17</v>
      </c>
      <c r="I26662" s="689">
        <v>1972000</v>
      </c>
      <c r="J26662" s="690">
        <v>15000000</v>
      </c>
      <c r="K26662" s="689">
        <v>1770000000000</v>
      </c>
    </row>
    <row r="26663" spans="3:11" x14ac:dyDescent="0.25">
      <c r="C26663" s="687">
        <v>45999</v>
      </c>
      <c r="D26663" s="688" t="s">
        <v>317</v>
      </c>
      <c r="E26663" s="689">
        <v>116000</v>
      </c>
      <c r="F26663" s="689">
        <v>116999</v>
      </c>
      <c r="G26663" s="689">
        <v>118000</v>
      </c>
      <c r="H26663" s="688">
        <v>20</v>
      </c>
      <c r="I26663" s="689">
        <v>2320000</v>
      </c>
      <c r="J26663" s="690">
        <v>15000000</v>
      </c>
      <c r="K26663" s="689">
        <v>1770000000000</v>
      </c>
    </row>
    <row r="26664" spans="3:11" x14ac:dyDescent="0.25">
      <c r="C26664" s="687">
        <v>45999</v>
      </c>
      <c r="D26664" s="688" t="s">
        <v>317</v>
      </c>
      <c r="E26664" s="689">
        <v>116000</v>
      </c>
      <c r="F26664" s="689">
        <v>116999</v>
      </c>
      <c r="G26664" s="689">
        <v>118000</v>
      </c>
      <c r="H26664" s="688">
        <v>3</v>
      </c>
      <c r="I26664" s="689">
        <v>348000</v>
      </c>
      <c r="J26664" s="690">
        <v>15000000</v>
      </c>
      <c r="K26664" s="689">
        <v>1770000000000</v>
      </c>
    </row>
    <row r="26665" spans="3:11" x14ac:dyDescent="0.25">
      <c r="C26665" s="687">
        <v>45999</v>
      </c>
      <c r="D26665" s="688" t="s">
        <v>312</v>
      </c>
      <c r="E26665" s="689">
        <v>24300</v>
      </c>
      <c r="F26665" s="689">
        <v>24000</v>
      </c>
      <c r="G26665" s="689">
        <v>24000</v>
      </c>
      <c r="H26665" s="688">
        <v>4</v>
      </c>
      <c r="I26665" s="689">
        <v>97200</v>
      </c>
      <c r="J26665" s="690">
        <v>20000000</v>
      </c>
      <c r="K26665" s="689">
        <v>480000000000</v>
      </c>
    </row>
    <row r="26666" spans="3:11" x14ac:dyDescent="0.25">
      <c r="C26666" s="687">
        <v>45999</v>
      </c>
      <c r="D26666" s="688" t="s">
        <v>312</v>
      </c>
      <c r="E26666" s="689">
        <v>24300</v>
      </c>
      <c r="F26666" s="689">
        <v>24000</v>
      </c>
      <c r="G26666" s="689">
        <v>24000</v>
      </c>
      <c r="H26666" s="688">
        <v>5</v>
      </c>
      <c r="I26666" s="689">
        <v>121500</v>
      </c>
      <c r="J26666" s="690">
        <v>20000000</v>
      </c>
      <c r="K26666" s="689">
        <v>480000000000</v>
      </c>
    </row>
    <row r="26667" spans="3:11" x14ac:dyDescent="0.25">
      <c r="C26667" s="687">
        <v>45999</v>
      </c>
      <c r="D26667" s="688" t="s">
        <v>317</v>
      </c>
      <c r="E26667" s="689">
        <v>116000</v>
      </c>
      <c r="F26667" s="689">
        <v>116999</v>
      </c>
      <c r="G26667" s="689">
        <v>118000</v>
      </c>
      <c r="H26667" s="688">
        <v>2</v>
      </c>
      <c r="I26667" s="689">
        <v>232000</v>
      </c>
      <c r="J26667" s="690">
        <v>15000000</v>
      </c>
      <c r="K26667" s="689">
        <v>1770000000000</v>
      </c>
    </row>
    <row r="26668" spans="3:11" x14ac:dyDescent="0.25">
      <c r="C26668" s="687">
        <v>45999</v>
      </c>
      <c r="D26668" s="688" t="s">
        <v>317</v>
      </c>
      <c r="E26668" s="689">
        <v>116000</v>
      </c>
      <c r="F26668" s="689">
        <v>116999</v>
      </c>
      <c r="G26668" s="689">
        <v>118000</v>
      </c>
      <c r="H26668" s="688">
        <v>6</v>
      </c>
      <c r="I26668" s="689">
        <v>696000</v>
      </c>
      <c r="J26668" s="690">
        <v>15000000</v>
      </c>
      <c r="K26668" s="689">
        <v>1770000000000</v>
      </c>
    </row>
    <row r="26669" spans="3:11" x14ac:dyDescent="0.25">
      <c r="C26669" s="687">
        <v>45999</v>
      </c>
      <c r="D26669" s="688" t="s">
        <v>317</v>
      </c>
      <c r="E26669" s="689">
        <v>116000</v>
      </c>
      <c r="F26669" s="689">
        <v>116999</v>
      </c>
      <c r="G26669" s="689">
        <v>118000</v>
      </c>
      <c r="H26669" s="688">
        <v>2</v>
      </c>
      <c r="I26669" s="689">
        <v>232000</v>
      </c>
      <c r="J26669" s="690">
        <v>15000000</v>
      </c>
      <c r="K26669" s="689">
        <v>1770000000000</v>
      </c>
    </row>
    <row r="26670" spans="3:11" x14ac:dyDescent="0.25">
      <c r="C26670" s="687">
        <v>45999</v>
      </c>
      <c r="D26670" s="688" t="s">
        <v>1155</v>
      </c>
      <c r="E26670" s="689">
        <v>36800</v>
      </c>
      <c r="F26670" s="689">
        <v>36900</v>
      </c>
      <c r="G26670" s="689">
        <v>38000</v>
      </c>
      <c r="H26670" s="688">
        <v>1</v>
      </c>
      <c r="I26670" s="689">
        <v>36800</v>
      </c>
      <c r="J26670" s="690">
        <v>2400000</v>
      </c>
      <c r="K26670" s="689">
        <v>91200000000</v>
      </c>
    </row>
    <row r="26671" spans="3:11" x14ac:dyDescent="0.25">
      <c r="C26671" s="687">
        <v>45999</v>
      </c>
      <c r="D26671" s="688" t="s">
        <v>312</v>
      </c>
      <c r="E26671" s="689">
        <v>24300</v>
      </c>
      <c r="F26671" s="689">
        <v>24000</v>
      </c>
      <c r="G26671" s="689">
        <v>24000</v>
      </c>
      <c r="H26671" s="688">
        <v>28</v>
      </c>
      <c r="I26671" s="689">
        <v>680400</v>
      </c>
      <c r="J26671" s="690">
        <v>20000000</v>
      </c>
      <c r="K26671" s="689">
        <v>480000000000</v>
      </c>
    </row>
    <row r="26672" spans="3:11" x14ac:dyDescent="0.25">
      <c r="C26672" s="687">
        <v>45999</v>
      </c>
      <c r="D26672" s="688" t="s">
        <v>1155</v>
      </c>
      <c r="E26672" s="689">
        <v>39800</v>
      </c>
      <c r="F26672" s="689">
        <v>36900</v>
      </c>
      <c r="G26672" s="689">
        <v>38000</v>
      </c>
      <c r="H26672" s="688">
        <v>2</v>
      </c>
      <c r="I26672" s="689">
        <v>79600</v>
      </c>
      <c r="J26672" s="690">
        <v>2400000</v>
      </c>
      <c r="K26672" s="689">
        <v>91200000000</v>
      </c>
    </row>
    <row r="26673" spans="3:11" x14ac:dyDescent="0.25">
      <c r="C26673" s="687">
        <v>45999</v>
      </c>
      <c r="D26673" s="688" t="s">
        <v>317</v>
      </c>
      <c r="E26673" s="689">
        <v>116000</v>
      </c>
      <c r="F26673" s="689">
        <v>116999</v>
      </c>
      <c r="G26673" s="689">
        <v>118000</v>
      </c>
      <c r="H26673" s="688">
        <v>14</v>
      </c>
      <c r="I26673" s="689">
        <v>1624000</v>
      </c>
      <c r="J26673" s="690">
        <v>15000000</v>
      </c>
      <c r="K26673" s="689">
        <v>1770000000000</v>
      </c>
    </row>
    <row r="26674" spans="3:11" x14ac:dyDescent="0.25">
      <c r="C26674" s="687">
        <v>45999</v>
      </c>
      <c r="D26674" s="688" t="s">
        <v>317</v>
      </c>
      <c r="E26674" s="689">
        <v>116000</v>
      </c>
      <c r="F26674" s="689">
        <v>116999</v>
      </c>
      <c r="G26674" s="689">
        <v>118000</v>
      </c>
      <c r="H26674" s="688">
        <v>2</v>
      </c>
      <c r="I26674" s="689">
        <v>232000</v>
      </c>
      <c r="J26674" s="690">
        <v>15000000</v>
      </c>
      <c r="K26674" s="689">
        <v>1770000000000</v>
      </c>
    </row>
    <row r="26675" spans="3:11" x14ac:dyDescent="0.25">
      <c r="C26675" s="687">
        <v>45999</v>
      </c>
      <c r="D26675" s="688" t="s">
        <v>312</v>
      </c>
      <c r="E26675" s="689">
        <v>24000</v>
      </c>
      <c r="F26675" s="689">
        <v>24000</v>
      </c>
      <c r="G26675" s="689">
        <v>24000</v>
      </c>
      <c r="H26675" s="688">
        <v>3</v>
      </c>
      <c r="I26675" s="689">
        <v>72000</v>
      </c>
      <c r="J26675" s="690">
        <v>20000000</v>
      </c>
      <c r="K26675" s="689">
        <v>480000000000</v>
      </c>
    </row>
    <row r="26676" spans="3:11" x14ac:dyDescent="0.25">
      <c r="C26676" s="687">
        <v>45999</v>
      </c>
      <c r="D26676" s="688" t="s">
        <v>312</v>
      </c>
      <c r="E26676" s="689">
        <v>24000</v>
      </c>
      <c r="F26676" s="689">
        <v>24000</v>
      </c>
      <c r="G26676" s="689">
        <v>24000</v>
      </c>
      <c r="H26676" s="688">
        <v>3</v>
      </c>
      <c r="I26676" s="689">
        <v>72000</v>
      </c>
      <c r="J26676" s="690">
        <v>20000000</v>
      </c>
      <c r="K26676" s="689">
        <v>480000000000</v>
      </c>
    </row>
    <row r="26677" spans="3:11" x14ac:dyDescent="0.25">
      <c r="C26677" s="687">
        <v>45999</v>
      </c>
      <c r="D26677" s="688" t="s">
        <v>312</v>
      </c>
      <c r="E26677" s="689">
        <v>24000</v>
      </c>
      <c r="F26677" s="689">
        <v>24000</v>
      </c>
      <c r="G26677" s="689">
        <v>24000</v>
      </c>
      <c r="H26677" s="688">
        <v>58</v>
      </c>
      <c r="I26677" s="689">
        <v>1392000</v>
      </c>
      <c r="J26677" s="690">
        <v>20000000</v>
      </c>
      <c r="K26677" s="689">
        <v>480000000000</v>
      </c>
    </row>
    <row r="26678" spans="3:11" x14ac:dyDescent="0.25">
      <c r="C26678" s="687">
        <v>45999</v>
      </c>
      <c r="D26678" s="688" t="s">
        <v>312</v>
      </c>
      <c r="E26678" s="689">
        <v>24000</v>
      </c>
      <c r="F26678" s="689">
        <v>24000</v>
      </c>
      <c r="G26678" s="689">
        <v>24000</v>
      </c>
      <c r="H26678" s="688">
        <v>1</v>
      </c>
      <c r="I26678" s="689">
        <v>24000</v>
      </c>
      <c r="J26678" s="690">
        <v>20000000</v>
      </c>
      <c r="K26678" s="689">
        <v>480000000000</v>
      </c>
    </row>
    <row r="26679" spans="3:11" x14ac:dyDescent="0.25">
      <c r="C26679" s="687">
        <v>45999</v>
      </c>
      <c r="D26679" s="688" t="s">
        <v>312</v>
      </c>
      <c r="E26679" s="689">
        <v>24000</v>
      </c>
      <c r="F26679" s="689">
        <v>24000</v>
      </c>
      <c r="G26679" s="689">
        <v>24000</v>
      </c>
      <c r="H26679" s="688">
        <v>15</v>
      </c>
      <c r="I26679" s="689">
        <v>360000</v>
      </c>
      <c r="J26679" s="690">
        <v>20000000</v>
      </c>
      <c r="K26679" s="689">
        <v>480000000000</v>
      </c>
    </row>
    <row r="26680" spans="3:11" x14ac:dyDescent="0.25">
      <c r="C26680" s="687">
        <v>45999</v>
      </c>
      <c r="D26680" s="688" t="s">
        <v>312</v>
      </c>
      <c r="E26680" s="689">
        <v>24000</v>
      </c>
      <c r="F26680" s="689">
        <v>24000</v>
      </c>
      <c r="G26680" s="689">
        <v>24000</v>
      </c>
      <c r="H26680" s="688">
        <v>1</v>
      </c>
      <c r="I26680" s="689">
        <v>24000</v>
      </c>
      <c r="J26680" s="690">
        <v>20000000</v>
      </c>
      <c r="K26680" s="689">
        <v>480000000000</v>
      </c>
    </row>
    <row r="26681" spans="3:11" x14ac:dyDescent="0.25">
      <c r="C26681" s="687">
        <v>45999</v>
      </c>
      <c r="D26681" s="688" t="s">
        <v>312</v>
      </c>
      <c r="E26681" s="689">
        <v>24000</v>
      </c>
      <c r="F26681" s="689">
        <v>24000</v>
      </c>
      <c r="G26681" s="689">
        <v>24000</v>
      </c>
      <c r="H26681" s="688">
        <v>2</v>
      </c>
      <c r="I26681" s="689">
        <v>48000</v>
      </c>
      <c r="J26681" s="690">
        <v>20000000</v>
      </c>
      <c r="K26681" s="689">
        <v>480000000000</v>
      </c>
    </row>
    <row r="26682" spans="3:11" x14ac:dyDescent="0.25">
      <c r="C26682" s="687">
        <v>45999</v>
      </c>
      <c r="D26682" s="688" t="s">
        <v>312</v>
      </c>
      <c r="E26682" s="689">
        <v>24000</v>
      </c>
      <c r="F26682" s="689">
        <v>24000</v>
      </c>
      <c r="G26682" s="689">
        <v>24000</v>
      </c>
      <c r="H26682" s="688">
        <v>1</v>
      </c>
      <c r="I26682" s="689">
        <v>24000</v>
      </c>
      <c r="J26682" s="690">
        <v>20000000</v>
      </c>
      <c r="K26682" s="689">
        <v>480000000000</v>
      </c>
    </row>
    <row r="26683" spans="3:11" x14ac:dyDescent="0.25">
      <c r="C26683" s="687">
        <v>45999</v>
      </c>
      <c r="D26683" s="688" t="s">
        <v>312</v>
      </c>
      <c r="E26683" s="689">
        <v>24000</v>
      </c>
      <c r="F26683" s="689">
        <v>24000</v>
      </c>
      <c r="G26683" s="689">
        <v>24000</v>
      </c>
      <c r="H26683" s="688">
        <v>1</v>
      </c>
      <c r="I26683" s="689">
        <v>24000</v>
      </c>
      <c r="J26683" s="690">
        <v>20000000</v>
      </c>
      <c r="K26683" s="689">
        <v>480000000000</v>
      </c>
    </row>
    <row r="26684" spans="3:11" x14ac:dyDescent="0.25">
      <c r="C26684" s="687">
        <v>45999</v>
      </c>
      <c r="D26684" s="688" t="s">
        <v>1154</v>
      </c>
      <c r="E26684" s="689">
        <v>56000</v>
      </c>
      <c r="F26684" s="689">
        <v>55001</v>
      </c>
      <c r="G26684" s="689">
        <v>56000</v>
      </c>
      <c r="H26684" s="688">
        <v>1</v>
      </c>
      <c r="I26684" s="689">
        <v>56000</v>
      </c>
      <c r="J26684" s="690">
        <v>600000</v>
      </c>
      <c r="K26684" s="689">
        <v>33600000000</v>
      </c>
    </row>
    <row r="26685" spans="3:11" x14ac:dyDescent="0.25">
      <c r="C26685" s="687">
        <v>45999</v>
      </c>
      <c r="D26685" s="688" t="s">
        <v>317</v>
      </c>
      <c r="E26685" s="689">
        <v>116000</v>
      </c>
      <c r="F26685" s="689">
        <v>116999</v>
      </c>
      <c r="G26685" s="689">
        <v>118000</v>
      </c>
      <c r="H26685" s="688">
        <v>1</v>
      </c>
      <c r="I26685" s="689">
        <v>116000</v>
      </c>
      <c r="J26685" s="690">
        <v>15000000</v>
      </c>
      <c r="K26685" s="689">
        <v>1770000000000</v>
      </c>
    </row>
    <row r="26686" spans="3:11" x14ac:dyDescent="0.25">
      <c r="C26686" s="687">
        <v>45999</v>
      </c>
      <c r="D26686" s="688" t="s">
        <v>312</v>
      </c>
      <c r="E26686" s="689">
        <v>24000</v>
      </c>
      <c r="F26686" s="689">
        <v>24000</v>
      </c>
      <c r="G26686" s="689">
        <v>24000</v>
      </c>
      <c r="H26686" s="688">
        <v>4</v>
      </c>
      <c r="I26686" s="689">
        <v>96000</v>
      </c>
      <c r="J26686" s="690">
        <v>20000000</v>
      </c>
      <c r="K26686" s="689">
        <v>480000000000</v>
      </c>
    </row>
    <row r="26687" spans="3:11" x14ac:dyDescent="0.25">
      <c r="C26687" s="687">
        <v>45999</v>
      </c>
      <c r="D26687" s="688" t="s">
        <v>1154</v>
      </c>
      <c r="E26687" s="689">
        <v>55001</v>
      </c>
      <c r="F26687" s="689">
        <v>55001</v>
      </c>
      <c r="G26687" s="689">
        <v>56000</v>
      </c>
      <c r="H26687" s="688">
        <v>2</v>
      </c>
      <c r="I26687" s="689">
        <v>110002</v>
      </c>
      <c r="J26687" s="690">
        <v>600000</v>
      </c>
      <c r="K26687" s="689">
        <v>33600000000</v>
      </c>
    </row>
    <row r="26688" spans="3:11" x14ac:dyDescent="0.25">
      <c r="C26688" s="687">
        <v>45999</v>
      </c>
      <c r="D26688" s="688" t="s">
        <v>1154</v>
      </c>
      <c r="E26688" s="689">
        <v>55001</v>
      </c>
      <c r="F26688" s="689">
        <v>55001</v>
      </c>
      <c r="G26688" s="689">
        <v>56000</v>
      </c>
      <c r="H26688" s="688">
        <v>5</v>
      </c>
      <c r="I26688" s="689">
        <v>275005</v>
      </c>
      <c r="J26688" s="690">
        <v>600000</v>
      </c>
      <c r="K26688" s="689">
        <v>33600000000</v>
      </c>
    </row>
    <row r="26689" spans="3:11" x14ac:dyDescent="0.25">
      <c r="C26689" s="687">
        <v>45999</v>
      </c>
      <c r="D26689" s="688" t="s">
        <v>312</v>
      </c>
      <c r="E26689" s="689">
        <v>24000</v>
      </c>
      <c r="F26689" s="689">
        <v>24000</v>
      </c>
      <c r="G26689" s="689">
        <v>24000</v>
      </c>
      <c r="H26689" s="688">
        <v>2</v>
      </c>
      <c r="I26689" s="689">
        <v>48000</v>
      </c>
      <c r="J26689" s="690">
        <v>20000000</v>
      </c>
      <c r="K26689" s="689">
        <v>480000000000</v>
      </c>
    </row>
    <row r="26690" spans="3:11" x14ac:dyDescent="0.25">
      <c r="C26690" s="687">
        <v>45999</v>
      </c>
      <c r="D26690" s="688" t="s">
        <v>317</v>
      </c>
      <c r="E26690" s="689">
        <v>115100</v>
      </c>
      <c r="F26690" s="689">
        <v>116999</v>
      </c>
      <c r="G26690" s="689">
        <v>118000</v>
      </c>
      <c r="H26690" s="688">
        <v>5</v>
      </c>
      <c r="I26690" s="689">
        <v>575500</v>
      </c>
      <c r="J26690" s="690">
        <v>15000000</v>
      </c>
      <c r="K26690" s="689">
        <v>1770000000000</v>
      </c>
    </row>
    <row r="26691" spans="3:11" x14ac:dyDescent="0.25">
      <c r="C26691" s="687">
        <v>45999</v>
      </c>
      <c r="D26691" s="688" t="s">
        <v>317</v>
      </c>
      <c r="E26691" s="689">
        <v>115100</v>
      </c>
      <c r="F26691" s="689">
        <v>116999</v>
      </c>
      <c r="G26691" s="689">
        <v>118000</v>
      </c>
      <c r="H26691" s="688">
        <v>1</v>
      </c>
      <c r="I26691" s="689">
        <v>115100</v>
      </c>
      <c r="J26691" s="690">
        <v>15000000</v>
      </c>
      <c r="K26691" s="689">
        <v>1770000000000</v>
      </c>
    </row>
    <row r="26692" spans="3:11" x14ac:dyDescent="0.25">
      <c r="C26692" s="687">
        <v>45999</v>
      </c>
      <c r="D26692" s="688" t="s">
        <v>317</v>
      </c>
      <c r="E26692" s="689">
        <v>115100</v>
      </c>
      <c r="F26692" s="689">
        <v>116999</v>
      </c>
      <c r="G26692" s="689">
        <v>118000</v>
      </c>
      <c r="H26692" s="688">
        <v>3</v>
      </c>
      <c r="I26692" s="689">
        <v>345300</v>
      </c>
      <c r="J26692" s="690">
        <v>15000000</v>
      </c>
      <c r="K26692" s="689">
        <v>1770000000000</v>
      </c>
    </row>
    <row r="26693" spans="3:11" x14ac:dyDescent="0.25">
      <c r="C26693" s="687">
        <v>45999</v>
      </c>
      <c r="D26693" s="688" t="s">
        <v>1155</v>
      </c>
      <c r="E26693" s="689">
        <v>36101</v>
      </c>
      <c r="F26693" s="689">
        <v>36900</v>
      </c>
      <c r="G26693" s="689">
        <v>38000</v>
      </c>
      <c r="H26693" s="688">
        <v>3</v>
      </c>
      <c r="I26693" s="689">
        <v>108303</v>
      </c>
      <c r="J26693" s="690">
        <v>2400000</v>
      </c>
      <c r="K26693" s="689">
        <v>91200000000</v>
      </c>
    </row>
    <row r="26694" spans="3:11" x14ac:dyDescent="0.25">
      <c r="C26694" s="687">
        <v>45999</v>
      </c>
      <c r="D26694" s="688" t="s">
        <v>317</v>
      </c>
      <c r="E26694" s="689">
        <v>116000</v>
      </c>
      <c r="F26694" s="689">
        <v>116999</v>
      </c>
      <c r="G26694" s="689">
        <v>118000</v>
      </c>
      <c r="H26694" s="688">
        <v>8</v>
      </c>
      <c r="I26694" s="689">
        <v>928000</v>
      </c>
      <c r="J26694" s="690">
        <v>15000000</v>
      </c>
      <c r="K26694" s="689">
        <v>1770000000000</v>
      </c>
    </row>
    <row r="26695" spans="3:11" x14ac:dyDescent="0.25">
      <c r="C26695" s="687">
        <v>45999</v>
      </c>
      <c r="D26695" s="688" t="s">
        <v>317</v>
      </c>
      <c r="E26695" s="689">
        <v>116000</v>
      </c>
      <c r="F26695" s="689">
        <v>116999</v>
      </c>
      <c r="G26695" s="689">
        <v>118000</v>
      </c>
      <c r="H26695" s="688">
        <v>30</v>
      </c>
      <c r="I26695" s="689">
        <v>3480000</v>
      </c>
      <c r="J26695" s="690">
        <v>15000000</v>
      </c>
      <c r="K26695" s="689">
        <v>1770000000000</v>
      </c>
    </row>
    <row r="26696" spans="3:11" x14ac:dyDescent="0.25">
      <c r="C26696" s="687">
        <v>45999</v>
      </c>
      <c r="D26696" s="688" t="s">
        <v>317</v>
      </c>
      <c r="E26696" s="689">
        <v>115101</v>
      </c>
      <c r="F26696" s="689">
        <v>116999</v>
      </c>
      <c r="G26696" s="689">
        <v>118000</v>
      </c>
      <c r="H26696" s="688">
        <v>1</v>
      </c>
      <c r="I26696" s="689">
        <v>115101</v>
      </c>
      <c r="J26696" s="690">
        <v>15000000</v>
      </c>
      <c r="K26696" s="689">
        <v>1770000000000</v>
      </c>
    </row>
    <row r="26697" spans="3:11" x14ac:dyDescent="0.25">
      <c r="C26697" s="687">
        <v>45999</v>
      </c>
      <c r="D26697" s="688" t="s">
        <v>317</v>
      </c>
      <c r="E26697" s="689">
        <v>115101</v>
      </c>
      <c r="F26697" s="689">
        <v>116999</v>
      </c>
      <c r="G26697" s="689">
        <v>118000</v>
      </c>
      <c r="H26697" s="688">
        <v>2</v>
      </c>
      <c r="I26697" s="689">
        <v>230202</v>
      </c>
      <c r="J26697" s="690">
        <v>15000000</v>
      </c>
      <c r="K26697" s="689">
        <v>1770000000000</v>
      </c>
    </row>
    <row r="26698" spans="3:11" x14ac:dyDescent="0.25">
      <c r="C26698" s="687">
        <v>45999</v>
      </c>
      <c r="D26698" s="688" t="s">
        <v>317</v>
      </c>
      <c r="E26698" s="689">
        <v>115100</v>
      </c>
      <c r="F26698" s="689">
        <v>116999</v>
      </c>
      <c r="G26698" s="689">
        <v>118000</v>
      </c>
      <c r="H26698" s="688">
        <v>8</v>
      </c>
      <c r="I26698" s="689">
        <v>920800</v>
      </c>
      <c r="J26698" s="690">
        <v>15000000</v>
      </c>
      <c r="K26698" s="689">
        <v>1770000000000</v>
      </c>
    </row>
    <row r="26699" spans="3:11" x14ac:dyDescent="0.25">
      <c r="C26699" s="687">
        <v>45999</v>
      </c>
      <c r="D26699" s="688" t="s">
        <v>317</v>
      </c>
      <c r="E26699" s="689">
        <v>116001</v>
      </c>
      <c r="F26699" s="689">
        <v>116999</v>
      </c>
      <c r="G26699" s="689">
        <v>118000</v>
      </c>
      <c r="H26699" s="688">
        <v>1</v>
      </c>
      <c r="I26699" s="689">
        <v>116001</v>
      </c>
      <c r="J26699" s="690">
        <v>15000000</v>
      </c>
      <c r="K26699" s="689">
        <v>1770000000000</v>
      </c>
    </row>
    <row r="26700" spans="3:11" x14ac:dyDescent="0.25">
      <c r="C26700" s="687">
        <v>45999</v>
      </c>
      <c r="D26700" s="688" t="s">
        <v>312</v>
      </c>
      <c r="E26700" s="689">
        <v>23800</v>
      </c>
      <c r="F26700" s="689">
        <v>24000</v>
      </c>
      <c r="G26700" s="689">
        <v>24000</v>
      </c>
      <c r="H26700" s="688">
        <v>1</v>
      </c>
      <c r="I26700" s="689">
        <v>23800</v>
      </c>
      <c r="J26700" s="690">
        <v>20000000</v>
      </c>
      <c r="K26700" s="689">
        <v>480000000000</v>
      </c>
    </row>
    <row r="26701" spans="3:11" x14ac:dyDescent="0.25">
      <c r="C26701" s="687">
        <v>45999</v>
      </c>
      <c r="D26701" s="688" t="s">
        <v>1154</v>
      </c>
      <c r="E26701" s="689">
        <v>56000</v>
      </c>
      <c r="F26701" s="689">
        <v>55001</v>
      </c>
      <c r="G26701" s="689">
        <v>56000</v>
      </c>
      <c r="H26701" s="688">
        <v>26</v>
      </c>
      <c r="I26701" s="689">
        <v>1456000</v>
      </c>
      <c r="J26701" s="690">
        <v>600000</v>
      </c>
      <c r="K26701" s="689">
        <v>33600000000</v>
      </c>
    </row>
    <row r="26702" spans="3:11" x14ac:dyDescent="0.25">
      <c r="C26702" s="687">
        <v>45999</v>
      </c>
      <c r="D26702" s="688" t="s">
        <v>1154</v>
      </c>
      <c r="E26702" s="689">
        <v>56000</v>
      </c>
      <c r="F26702" s="689">
        <v>55001</v>
      </c>
      <c r="G26702" s="689">
        <v>56000</v>
      </c>
      <c r="H26702" s="688">
        <v>2</v>
      </c>
      <c r="I26702" s="689">
        <v>112000</v>
      </c>
      <c r="J26702" s="690">
        <v>600000</v>
      </c>
      <c r="K26702" s="689">
        <v>33600000000</v>
      </c>
    </row>
    <row r="26703" spans="3:11" x14ac:dyDescent="0.25">
      <c r="C26703" s="687">
        <v>45999</v>
      </c>
      <c r="D26703" s="688" t="s">
        <v>1154</v>
      </c>
      <c r="E26703" s="689">
        <v>56000</v>
      </c>
      <c r="F26703" s="689">
        <v>55001</v>
      </c>
      <c r="G26703" s="689">
        <v>56000</v>
      </c>
      <c r="H26703" s="688">
        <v>1</v>
      </c>
      <c r="I26703" s="689">
        <v>56000</v>
      </c>
      <c r="J26703" s="690">
        <v>600000</v>
      </c>
      <c r="K26703" s="689">
        <v>33600000000</v>
      </c>
    </row>
    <row r="26704" spans="3:11" x14ac:dyDescent="0.25">
      <c r="C26704" s="687">
        <v>45999</v>
      </c>
      <c r="D26704" s="688" t="s">
        <v>312</v>
      </c>
      <c r="E26704" s="689">
        <v>24000</v>
      </c>
      <c r="F26704" s="689">
        <v>24000</v>
      </c>
      <c r="G26704" s="689">
        <v>24000</v>
      </c>
      <c r="H26704" s="688">
        <v>1</v>
      </c>
      <c r="I26704" s="689">
        <v>24000</v>
      </c>
      <c r="J26704" s="690">
        <v>20000000</v>
      </c>
      <c r="K26704" s="689">
        <v>480000000000</v>
      </c>
    </row>
    <row r="26705" spans="3:11" x14ac:dyDescent="0.25">
      <c r="C26705" s="687">
        <v>45999</v>
      </c>
      <c r="D26705" s="688" t="s">
        <v>312</v>
      </c>
      <c r="E26705" s="689">
        <v>24000</v>
      </c>
      <c r="F26705" s="689">
        <v>24000</v>
      </c>
      <c r="G26705" s="689">
        <v>24000</v>
      </c>
      <c r="H26705" s="688">
        <v>2</v>
      </c>
      <c r="I26705" s="689">
        <v>48000</v>
      </c>
      <c r="J26705" s="690">
        <v>20000000</v>
      </c>
      <c r="K26705" s="689">
        <v>480000000000</v>
      </c>
    </row>
    <row r="26706" spans="3:11" x14ac:dyDescent="0.25">
      <c r="C26706" s="687">
        <v>45999</v>
      </c>
      <c r="D26706" s="688" t="s">
        <v>312</v>
      </c>
      <c r="E26706" s="689">
        <v>24000</v>
      </c>
      <c r="F26706" s="689">
        <v>24000</v>
      </c>
      <c r="G26706" s="689">
        <v>24000</v>
      </c>
      <c r="H26706" s="688">
        <v>2</v>
      </c>
      <c r="I26706" s="689">
        <v>48000</v>
      </c>
      <c r="J26706" s="690">
        <v>20000000</v>
      </c>
      <c r="K26706" s="689">
        <v>480000000000</v>
      </c>
    </row>
    <row r="26707" spans="3:11" x14ac:dyDescent="0.25">
      <c r="C26707" s="687">
        <v>45999</v>
      </c>
      <c r="D26707" s="688" t="s">
        <v>312</v>
      </c>
      <c r="E26707" s="689">
        <v>24000</v>
      </c>
      <c r="F26707" s="689">
        <v>24000</v>
      </c>
      <c r="G26707" s="689">
        <v>24000</v>
      </c>
      <c r="H26707" s="688">
        <v>1</v>
      </c>
      <c r="I26707" s="689">
        <v>24000</v>
      </c>
      <c r="J26707" s="690">
        <v>20000000</v>
      </c>
      <c r="K26707" s="689">
        <v>480000000000</v>
      </c>
    </row>
    <row r="26708" spans="3:11" x14ac:dyDescent="0.25">
      <c r="C26708" s="687">
        <v>45999</v>
      </c>
      <c r="D26708" s="688" t="s">
        <v>317</v>
      </c>
      <c r="E26708" s="689">
        <v>116000</v>
      </c>
      <c r="F26708" s="689">
        <v>116999</v>
      </c>
      <c r="G26708" s="689">
        <v>118000</v>
      </c>
      <c r="H26708" s="688">
        <v>5</v>
      </c>
      <c r="I26708" s="689">
        <v>580000</v>
      </c>
      <c r="J26708" s="690">
        <v>15000000</v>
      </c>
      <c r="K26708" s="689">
        <v>1770000000000</v>
      </c>
    </row>
    <row r="26709" spans="3:11" x14ac:dyDescent="0.25">
      <c r="C26709" s="687">
        <v>45999</v>
      </c>
      <c r="D26709" s="688" t="s">
        <v>317</v>
      </c>
      <c r="E26709" s="689">
        <v>116000</v>
      </c>
      <c r="F26709" s="689">
        <v>116999</v>
      </c>
      <c r="G26709" s="689">
        <v>118000</v>
      </c>
      <c r="H26709" s="688">
        <v>25</v>
      </c>
      <c r="I26709" s="689">
        <v>2900000</v>
      </c>
      <c r="J26709" s="690">
        <v>15000000</v>
      </c>
      <c r="K26709" s="689">
        <v>1770000000000</v>
      </c>
    </row>
    <row r="26710" spans="3:11" x14ac:dyDescent="0.25">
      <c r="C26710" s="687">
        <v>45999</v>
      </c>
      <c r="D26710" s="688" t="s">
        <v>317</v>
      </c>
      <c r="E26710" s="689">
        <v>116001</v>
      </c>
      <c r="F26710" s="689">
        <v>116999</v>
      </c>
      <c r="G26710" s="689">
        <v>118000</v>
      </c>
      <c r="H26710" s="688">
        <v>21</v>
      </c>
      <c r="I26710" s="689">
        <v>2436021</v>
      </c>
      <c r="J26710" s="690">
        <v>15000000</v>
      </c>
      <c r="K26710" s="689">
        <v>1770000000000</v>
      </c>
    </row>
    <row r="26711" spans="3:11" x14ac:dyDescent="0.25">
      <c r="C26711" s="687">
        <v>45999</v>
      </c>
      <c r="D26711" s="688" t="s">
        <v>317</v>
      </c>
      <c r="E26711" s="689">
        <v>116001</v>
      </c>
      <c r="F26711" s="689">
        <v>116999</v>
      </c>
      <c r="G26711" s="689">
        <v>118000</v>
      </c>
      <c r="H26711" s="688">
        <v>6</v>
      </c>
      <c r="I26711" s="689">
        <v>696006</v>
      </c>
      <c r="J26711" s="690">
        <v>15000000</v>
      </c>
      <c r="K26711" s="689">
        <v>1770000000000</v>
      </c>
    </row>
    <row r="26712" spans="3:11" x14ac:dyDescent="0.25">
      <c r="C26712" s="687">
        <v>45999</v>
      </c>
      <c r="D26712" s="688" t="s">
        <v>317</v>
      </c>
      <c r="E26712" s="689">
        <v>116999</v>
      </c>
      <c r="F26712" s="689">
        <v>116999</v>
      </c>
      <c r="G26712" s="689">
        <v>118000</v>
      </c>
      <c r="H26712" s="688">
        <v>2</v>
      </c>
      <c r="I26712" s="689">
        <v>233998</v>
      </c>
      <c r="J26712" s="690">
        <v>15000000</v>
      </c>
      <c r="K26712" s="689">
        <v>1770000000000</v>
      </c>
    </row>
    <row r="26713" spans="3:11" x14ac:dyDescent="0.25">
      <c r="C26713" s="687">
        <v>45999</v>
      </c>
      <c r="D26713" s="688" t="s">
        <v>317</v>
      </c>
      <c r="E26713" s="689">
        <v>116999</v>
      </c>
      <c r="F26713" s="689">
        <v>116999</v>
      </c>
      <c r="G26713" s="689">
        <v>118000</v>
      </c>
      <c r="H26713" s="688">
        <v>6</v>
      </c>
      <c r="I26713" s="689">
        <v>701994</v>
      </c>
      <c r="J26713" s="690">
        <v>15000000</v>
      </c>
      <c r="K26713" s="689">
        <v>1770000000000</v>
      </c>
    </row>
    <row r="26714" spans="3:11" x14ac:dyDescent="0.25">
      <c r="C26714" s="687">
        <v>45999</v>
      </c>
      <c r="D26714" s="688" t="s">
        <v>317</v>
      </c>
      <c r="E26714" s="689">
        <v>116999</v>
      </c>
      <c r="F26714" s="689">
        <v>116999</v>
      </c>
      <c r="G26714" s="689">
        <v>118000</v>
      </c>
      <c r="H26714" s="688">
        <v>10</v>
      </c>
      <c r="I26714" s="689">
        <v>1169990</v>
      </c>
      <c r="J26714" s="690">
        <v>15000000</v>
      </c>
      <c r="K26714" s="689">
        <v>1770000000000</v>
      </c>
    </row>
    <row r="26715" spans="3:11" x14ac:dyDescent="0.25">
      <c r="C26715" s="687">
        <v>45999</v>
      </c>
      <c r="D26715" s="688" t="s">
        <v>317</v>
      </c>
      <c r="E26715" s="689">
        <v>116999</v>
      </c>
      <c r="F26715" s="689">
        <v>116999</v>
      </c>
      <c r="G26715" s="689">
        <v>118000</v>
      </c>
      <c r="H26715" s="688">
        <v>60</v>
      </c>
      <c r="I26715" s="689">
        <v>7019940</v>
      </c>
      <c r="J26715" s="690">
        <v>15000000</v>
      </c>
      <c r="K26715" s="689">
        <v>1770000000000</v>
      </c>
    </row>
    <row r="26716" spans="3:11" x14ac:dyDescent="0.25">
      <c r="C26716" s="687">
        <v>45999</v>
      </c>
      <c r="D26716" s="688" t="s">
        <v>317</v>
      </c>
      <c r="E26716" s="689">
        <v>117000</v>
      </c>
      <c r="F26716" s="689">
        <v>116999</v>
      </c>
      <c r="G26716" s="689">
        <v>118000</v>
      </c>
      <c r="H26716" s="688">
        <v>6</v>
      </c>
      <c r="I26716" s="689">
        <v>702000</v>
      </c>
      <c r="J26716" s="690">
        <v>15000000</v>
      </c>
      <c r="K26716" s="689">
        <v>1770000000000</v>
      </c>
    </row>
    <row r="26717" spans="3:11" x14ac:dyDescent="0.25">
      <c r="C26717" s="687">
        <v>45999</v>
      </c>
      <c r="D26717" s="688" t="s">
        <v>317</v>
      </c>
      <c r="E26717" s="689">
        <v>117000</v>
      </c>
      <c r="F26717" s="689">
        <v>116999</v>
      </c>
      <c r="G26717" s="689">
        <v>118000</v>
      </c>
      <c r="H26717" s="688">
        <v>3</v>
      </c>
      <c r="I26717" s="689">
        <v>351000</v>
      </c>
      <c r="J26717" s="690">
        <v>15000000</v>
      </c>
      <c r="K26717" s="689">
        <v>1770000000000</v>
      </c>
    </row>
    <row r="26718" spans="3:11" x14ac:dyDescent="0.25">
      <c r="C26718" s="687">
        <v>45999</v>
      </c>
      <c r="D26718" s="688" t="s">
        <v>317</v>
      </c>
      <c r="E26718" s="689">
        <v>117000</v>
      </c>
      <c r="F26718" s="689">
        <v>116999</v>
      </c>
      <c r="G26718" s="689">
        <v>118000</v>
      </c>
      <c r="H26718" s="688">
        <v>15</v>
      </c>
      <c r="I26718" s="689">
        <v>1755000</v>
      </c>
      <c r="J26718" s="690">
        <v>15000000</v>
      </c>
      <c r="K26718" s="689">
        <v>1770000000000</v>
      </c>
    </row>
    <row r="26719" spans="3:11" x14ac:dyDescent="0.25">
      <c r="C26719" s="687">
        <v>45999</v>
      </c>
      <c r="D26719" s="688" t="s">
        <v>317</v>
      </c>
      <c r="E26719" s="689">
        <v>117000</v>
      </c>
      <c r="F26719" s="689">
        <v>116999</v>
      </c>
      <c r="G26719" s="689">
        <v>118000</v>
      </c>
      <c r="H26719" s="688">
        <v>3</v>
      </c>
      <c r="I26719" s="689">
        <v>351000</v>
      </c>
      <c r="J26719" s="690">
        <v>15000000</v>
      </c>
      <c r="K26719" s="689">
        <v>1770000000000</v>
      </c>
    </row>
    <row r="26720" spans="3:11" x14ac:dyDescent="0.25">
      <c r="C26720" s="687">
        <v>45999</v>
      </c>
      <c r="D26720" s="688" t="s">
        <v>317</v>
      </c>
      <c r="E26720" s="689">
        <v>117000</v>
      </c>
      <c r="F26720" s="689">
        <v>116999</v>
      </c>
      <c r="G26720" s="689">
        <v>118000</v>
      </c>
      <c r="H26720" s="688">
        <v>5</v>
      </c>
      <c r="I26720" s="689">
        <v>585000</v>
      </c>
      <c r="J26720" s="690">
        <v>15000000</v>
      </c>
      <c r="K26720" s="689">
        <v>1770000000000</v>
      </c>
    </row>
    <row r="26721" spans="3:11" x14ac:dyDescent="0.25">
      <c r="C26721" s="687">
        <v>45999</v>
      </c>
      <c r="D26721" s="688" t="s">
        <v>317</v>
      </c>
      <c r="E26721" s="689">
        <v>117000</v>
      </c>
      <c r="F26721" s="689">
        <v>116999</v>
      </c>
      <c r="G26721" s="689">
        <v>118000</v>
      </c>
      <c r="H26721" s="688">
        <v>15</v>
      </c>
      <c r="I26721" s="689">
        <v>1755000</v>
      </c>
      <c r="J26721" s="690">
        <v>15000000</v>
      </c>
      <c r="K26721" s="689">
        <v>1770000000000</v>
      </c>
    </row>
    <row r="26722" spans="3:11" x14ac:dyDescent="0.25">
      <c r="C26722" s="687">
        <v>45999</v>
      </c>
      <c r="D26722" s="688" t="s">
        <v>317</v>
      </c>
      <c r="E26722" s="689">
        <v>117500</v>
      </c>
      <c r="F26722" s="689">
        <v>116999</v>
      </c>
      <c r="G26722" s="689">
        <v>118000</v>
      </c>
      <c r="H26722" s="688">
        <v>40</v>
      </c>
      <c r="I26722" s="689">
        <v>4700000</v>
      </c>
      <c r="J26722" s="690">
        <v>15000000</v>
      </c>
      <c r="K26722" s="689">
        <v>1770000000000</v>
      </c>
    </row>
    <row r="26723" spans="3:11" x14ac:dyDescent="0.25">
      <c r="C26723" s="687">
        <v>45999</v>
      </c>
      <c r="D26723" s="688" t="s">
        <v>317</v>
      </c>
      <c r="E26723" s="689">
        <v>117500</v>
      </c>
      <c r="F26723" s="689">
        <v>116999</v>
      </c>
      <c r="G26723" s="689">
        <v>118000</v>
      </c>
      <c r="H26723" s="688">
        <v>15</v>
      </c>
      <c r="I26723" s="689">
        <v>1762500</v>
      </c>
      <c r="J26723" s="690">
        <v>15000000</v>
      </c>
      <c r="K26723" s="689">
        <v>1770000000000</v>
      </c>
    </row>
    <row r="26724" spans="3:11" x14ac:dyDescent="0.25">
      <c r="C26724" s="687">
        <v>45999</v>
      </c>
      <c r="D26724" s="688" t="s">
        <v>317</v>
      </c>
      <c r="E26724" s="689">
        <v>118000</v>
      </c>
      <c r="F26724" s="689">
        <v>116999</v>
      </c>
      <c r="G26724" s="689">
        <v>118000</v>
      </c>
      <c r="H26724" s="688">
        <v>30</v>
      </c>
      <c r="I26724" s="689">
        <v>3540000</v>
      </c>
      <c r="J26724" s="690">
        <v>15000000</v>
      </c>
      <c r="K26724" s="689">
        <v>1770000000000</v>
      </c>
    </row>
    <row r="26725" spans="3:11" x14ac:dyDescent="0.25">
      <c r="C26725" s="687">
        <v>45999</v>
      </c>
      <c r="D26725" s="688" t="s">
        <v>317</v>
      </c>
      <c r="E26725" s="689">
        <v>118000</v>
      </c>
      <c r="F26725" s="689">
        <v>116999</v>
      </c>
      <c r="G26725" s="689">
        <v>118000</v>
      </c>
      <c r="H26725" s="688">
        <v>80</v>
      </c>
      <c r="I26725" s="689">
        <v>9440000</v>
      </c>
      <c r="J26725" s="690">
        <v>15000000</v>
      </c>
      <c r="K26725" s="689">
        <v>1770000000000</v>
      </c>
    </row>
    <row r="26726" spans="3:11" x14ac:dyDescent="0.25">
      <c r="C26726" s="687">
        <v>45999</v>
      </c>
      <c r="D26726" s="688" t="s">
        <v>317</v>
      </c>
      <c r="E26726" s="689">
        <v>118000</v>
      </c>
      <c r="F26726" s="689">
        <v>116999</v>
      </c>
      <c r="G26726" s="689">
        <v>118000</v>
      </c>
      <c r="H26726" s="688">
        <v>30</v>
      </c>
      <c r="I26726" s="689">
        <v>3540000</v>
      </c>
      <c r="J26726" s="690">
        <v>15000000</v>
      </c>
      <c r="K26726" s="689">
        <v>1770000000000</v>
      </c>
    </row>
    <row r="26727" spans="3:11" x14ac:dyDescent="0.25">
      <c r="C26727" s="687">
        <v>45999</v>
      </c>
      <c r="D26727" s="688" t="s">
        <v>317</v>
      </c>
      <c r="E26727" s="689">
        <v>118000</v>
      </c>
      <c r="F26727" s="689">
        <v>116999</v>
      </c>
      <c r="G26727" s="689">
        <v>118000</v>
      </c>
      <c r="H26727" s="688">
        <v>20</v>
      </c>
      <c r="I26727" s="689">
        <v>2360000</v>
      </c>
      <c r="J26727" s="690">
        <v>15000000</v>
      </c>
      <c r="K26727" s="689">
        <v>1770000000000</v>
      </c>
    </row>
    <row r="26728" spans="3:11" x14ac:dyDescent="0.25">
      <c r="C26728" s="687">
        <v>45999</v>
      </c>
      <c r="D26728" s="688" t="s">
        <v>317</v>
      </c>
      <c r="E26728" s="689">
        <v>118000</v>
      </c>
      <c r="F26728" s="689">
        <v>116999</v>
      </c>
      <c r="G26728" s="689">
        <v>118000</v>
      </c>
      <c r="H26728" s="688">
        <v>15</v>
      </c>
      <c r="I26728" s="689">
        <v>1770000</v>
      </c>
      <c r="J26728" s="690">
        <v>15000000</v>
      </c>
      <c r="K26728" s="689">
        <v>1770000000000</v>
      </c>
    </row>
    <row r="26729" spans="3:11" x14ac:dyDescent="0.25">
      <c r="C26729" s="687">
        <v>45999</v>
      </c>
      <c r="D26729" s="688" t="s">
        <v>317</v>
      </c>
      <c r="E26729" s="689">
        <v>118000</v>
      </c>
      <c r="F26729" s="689">
        <v>116999</v>
      </c>
      <c r="G26729" s="689">
        <v>118000</v>
      </c>
      <c r="H26729" s="688">
        <v>10</v>
      </c>
      <c r="I26729" s="689">
        <v>1180000</v>
      </c>
      <c r="J26729" s="690">
        <v>15000000</v>
      </c>
      <c r="K26729" s="689">
        <v>1770000000000</v>
      </c>
    </row>
    <row r="26730" spans="3:11" x14ac:dyDescent="0.25">
      <c r="C26730" s="687">
        <v>45999</v>
      </c>
      <c r="D26730" s="688" t="s">
        <v>317</v>
      </c>
      <c r="E26730" s="689">
        <v>118000</v>
      </c>
      <c r="F26730" s="689">
        <v>116999</v>
      </c>
      <c r="G26730" s="689">
        <v>118000</v>
      </c>
      <c r="H26730" s="688">
        <v>37</v>
      </c>
      <c r="I26730" s="689">
        <v>4366000</v>
      </c>
      <c r="J26730" s="690">
        <v>15000000</v>
      </c>
      <c r="K26730" s="689">
        <v>1770000000000</v>
      </c>
    </row>
    <row r="26731" spans="3:11" x14ac:dyDescent="0.25">
      <c r="C26731" s="687">
        <v>45999</v>
      </c>
      <c r="D26731" s="688" t="s">
        <v>317</v>
      </c>
      <c r="E26731" s="689">
        <v>118000</v>
      </c>
      <c r="F26731" s="689">
        <v>116999</v>
      </c>
      <c r="G26731" s="689">
        <v>118000</v>
      </c>
      <c r="H26731" s="688">
        <v>77</v>
      </c>
      <c r="I26731" s="689">
        <v>9086000</v>
      </c>
      <c r="J26731" s="690">
        <v>15000000</v>
      </c>
      <c r="K26731" s="689">
        <v>1770000000000</v>
      </c>
    </row>
    <row r="26732" spans="3:11" x14ac:dyDescent="0.25">
      <c r="C26732" s="687">
        <v>45999</v>
      </c>
      <c r="D26732" s="688" t="s">
        <v>317</v>
      </c>
      <c r="E26732" s="689">
        <v>118000</v>
      </c>
      <c r="F26732" s="689">
        <v>116999</v>
      </c>
      <c r="G26732" s="689">
        <v>118000</v>
      </c>
      <c r="H26732" s="688">
        <v>250</v>
      </c>
      <c r="I26732" s="689">
        <v>29500000</v>
      </c>
      <c r="J26732" s="690">
        <v>15000000</v>
      </c>
      <c r="K26732" s="689">
        <v>1770000000000</v>
      </c>
    </row>
    <row r="26733" spans="3:11" x14ac:dyDescent="0.25">
      <c r="C26733" s="687">
        <v>45999</v>
      </c>
      <c r="D26733" s="688" t="s">
        <v>317</v>
      </c>
      <c r="E26733" s="689">
        <v>118000</v>
      </c>
      <c r="F26733" s="689">
        <v>116999</v>
      </c>
      <c r="G26733" s="689">
        <v>118000</v>
      </c>
      <c r="H26733" s="688">
        <v>34</v>
      </c>
      <c r="I26733" s="689">
        <v>4012000</v>
      </c>
      <c r="J26733" s="690">
        <v>15000000</v>
      </c>
      <c r="K26733" s="689">
        <v>1770000000000</v>
      </c>
    </row>
    <row r="26734" spans="3:11" x14ac:dyDescent="0.25">
      <c r="C26734" s="687">
        <v>45999</v>
      </c>
      <c r="D26734" s="688" t="s">
        <v>317</v>
      </c>
      <c r="E26734" s="689">
        <v>118000</v>
      </c>
      <c r="F26734" s="689">
        <v>116999</v>
      </c>
      <c r="G26734" s="689">
        <v>118000</v>
      </c>
      <c r="H26734" s="688">
        <v>8</v>
      </c>
      <c r="I26734" s="689">
        <v>944000</v>
      </c>
      <c r="J26734" s="690">
        <v>15000000</v>
      </c>
      <c r="K26734" s="689">
        <v>1770000000000</v>
      </c>
    </row>
    <row r="26735" spans="3:11" x14ac:dyDescent="0.25">
      <c r="C26735" s="687">
        <v>45999</v>
      </c>
      <c r="D26735" s="688" t="s">
        <v>317</v>
      </c>
      <c r="E26735" s="689">
        <v>118000</v>
      </c>
      <c r="F26735" s="689">
        <v>116999</v>
      </c>
      <c r="G26735" s="689">
        <v>118000</v>
      </c>
      <c r="H26735" s="688">
        <v>2</v>
      </c>
      <c r="I26735" s="689">
        <v>236000</v>
      </c>
      <c r="J26735" s="690">
        <v>15000000</v>
      </c>
      <c r="K26735" s="689">
        <v>1770000000000</v>
      </c>
    </row>
    <row r="26736" spans="3:11" x14ac:dyDescent="0.25">
      <c r="C26736" s="687">
        <v>45999</v>
      </c>
      <c r="D26736" s="688" t="s">
        <v>312</v>
      </c>
      <c r="E26736" s="689">
        <v>24000</v>
      </c>
      <c r="F26736" s="689">
        <v>24000</v>
      </c>
      <c r="G26736" s="689">
        <v>24000</v>
      </c>
      <c r="H26736" s="688">
        <v>15</v>
      </c>
      <c r="I26736" s="689">
        <v>360000</v>
      </c>
      <c r="J26736" s="690">
        <v>20000000</v>
      </c>
      <c r="K26736" s="689">
        <v>480000000000</v>
      </c>
    </row>
    <row r="26737" spans="3:11" x14ac:dyDescent="0.25">
      <c r="C26737" s="687">
        <v>45999</v>
      </c>
      <c r="D26737" s="688" t="s">
        <v>312</v>
      </c>
      <c r="E26737" s="689">
        <v>24000</v>
      </c>
      <c r="F26737" s="689">
        <v>24000</v>
      </c>
      <c r="G26737" s="689">
        <v>24000</v>
      </c>
      <c r="H26737" s="688">
        <v>4</v>
      </c>
      <c r="I26737" s="689">
        <v>96000</v>
      </c>
      <c r="J26737" s="690">
        <v>20000000</v>
      </c>
      <c r="K26737" s="689">
        <v>480000000000</v>
      </c>
    </row>
    <row r="26738" spans="3:11" x14ac:dyDescent="0.25">
      <c r="C26738" s="687">
        <v>45999</v>
      </c>
      <c r="D26738" s="688" t="s">
        <v>317</v>
      </c>
      <c r="E26738" s="689">
        <v>118000</v>
      </c>
      <c r="F26738" s="689">
        <v>116999</v>
      </c>
      <c r="G26738" s="689">
        <v>118000</v>
      </c>
      <c r="H26738" s="688">
        <v>2</v>
      </c>
      <c r="I26738" s="689">
        <v>236000</v>
      </c>
      <c r="J26738" s="690">
        <v>15000000</v>
      </c>
      <c r="K26738" s="689">
        <v>1770000000000</v>
      </c>
    </row>
    <row r="26739" spans="3:11" x14ac:dyDescent="0.25">
      <c r="C26739" s="687">
        <v>45999</v>
      </c>
      <c r="D26739" s="688" t="s">
        <v>312</v>
      </c>
      <c r="E26739" s="689">
        <v>24000</v>
      </c>
      <c r="F26739" s="689">
        <v>24000</v>
      </c>
      <c r="G26739" s="689">
        <v>24000</v>
      </c>
      <c r="H26739" s="688">
        <v>1</v>
      </c>
      <c r="I26739" s="689">
        <v>24000</v>
      </c>
      <c r="J26739" s="690">
        <v>20000000</v>
      </c>
      <c r="K26739" s="689">
        <v>480000000000</v>
      </c>
    </row>
    <row r="26740" spans="3:11" x14ac:dyDescent="0.25">
      <c r="C26740" s="687">
        <v>45999</v>
      </c>
      <c r="D26740" s="688" t="s">
        <v>1155</v>
      </c>
      <c r="E26740" s="689">
        <v>39200</v>
      </c>
      <c r="F26740" s="689">
        <v>36900</v>
      </c>
      <c r="G26740" s="689">
        <v>38000</v>
      </c>
      <c r="H26740" s="688">
        <v>2</v>
      </c>
      <c r="I26740" s="689">
        <v>78400</v>
      </c>
      <c r="J26740" s="690">
        <v>2400000</v>
      </c>
      <c r="K26740" s="689">
        <v>91200000000</v>
      </c>
    </row>
    <row r="26741" spans="3:11" x14ac:dyDescent="0.25">
      <c r="C26741" s="687">
        <v>45999</v>
      </c>
      <c r="D26741" s="688" t="s">
        <v>312</v>
      </c>
      <c r="E26741" s="689">
        <v>24000</v>
      </c>
      <c r="F26741" s="689">
        <v>24000</v>
      </c>
      <c r="G26741" s="689">
        <v>24000</v>
      </c>
      <c r="H26741" s="688">
        <v>6</v>
      </c>
      <c r="I26741" s="689">
        <v>144000</v>
      </c>
      <c r="J26741" s="690">
        <v>20000000</v>
      </c>
      <c r="K26741" s="689">
        <v>480000000000</v>
      </c>
    </row>
    <row r="26742" spans="3:11" x14ac:dyDescent="0.25">
      <c r="C26742" s="687">
        <v>45999</v>
      </c>
      <c r="D26742" s="688" t="s">
        <v>317</v>
      </c>
      <c r="E26742" s="689">
        <v>118000</v>
      </c>
      <c r="F26742" s="689">
        <v>116999</v>
      </c>
      <c r="G26742" s="689">
        <v>118000</v>
      </c>
      <c r="H26742" s="688">
        <v>4</v>
      </c>
      <c r="I26742" s="689">
        <v>472000</v>
      </c>
      <c r="J26742" s="690">
        <v>15000000</v>
      </c>
      <c r="K26742" s="689">
        <v>1770000000000</v>
      </c>
    </row>
    <row r="26743" spans="3:11" x14ac:dyDescent="0.25">
      <c r="C26743" s="687">
        <v>45999</v>
      </c>
      <c r="D26743" s="688" t="s">
        <v>317</v>
      </c>
      <c r="E26743" s="689">
        <v>118000</v>
      </c>
      <c r="F26743" s="689">
        <v>116999</v>
      </c>
      <c r="G26743" s="689">
        <v>118000</v>
      </c>
      <c r="H26743" s="688">
        <v>19</v>
      </c>
      <c r="I26743" s="689">
        <v>2242000</v>
      </c>
      <c r="J26743" s="690">
        <v>15000000</v>
      </c>
      <c r="K26743" s="689">
        <v>1770000000000</v>
      </c>
    </row>
    <row r="26744" spans="3:11" x14ac:dyDescent="0.25">
      <c r="C26744" s="687">
        <v>45999</v>
      </c>
      <c r="D26744" s="688" t="s">
        <v>310</v>
      </c>
      <c r="E26744" s="689">
        <v>99000</v>
      </c>
      <c r="F26744" s="689">
        <v>99899</v>
      </c>
      <c r="G26744" s="689">
        <v>98100</v>
      </c>
      <c r="H26744" s="688">
        <v>1</v>
      </c>
      <c r="I26744" s="689">
        <v>99000</v>
      </c>
      <c r="J26744" s="690">
        <v>19450000</v>
      </c>
      <c r="K26744" s="689">
        <v>1908045000000</v>
      </c>
    </row>
    <row r="26745" spans="3:11" x14ac:dyDescent="0.25">
      <c r="C26745" s="687">
        <v>45999</v>
      </c>
      <c r="D26745" s="688" t="s">
        <v>312</v>
      </c>
      <c r="E26745" s="689">
        <v>24000</v>
      </c>
      <c r="F26745" s="689">
        <v>24000</v>
      </c>
      <c r="G26745" s="689">
        <v>24000</v>
      </c>
      <c r="H26745" s="688">
        <v>2</v>
      </c>
      <c r="I26745" s="689">
        <v>48000</v>
      </c>
      <c r="J26745" s="690">
        <v>20000000</v>
      </c>
      <c r="K26745" s="689">
        <v>480000000000</v>
      </c>
    </row>
    <row r="26746" spans="3:11" x14ac:dyDescent="0.25">
      <c r="C26746" s="687">
        <v>45999</v>
      </c>
      <c r="D26746" s="688" t="s">
        <v>317</v>
      </c>
      <c r="E26746" s="689">
        <v>118000</v>
      </c>
      <c r="F26746" s="689">
        <v>116999</v>
      </c>
      <c r="G26746" s="689">
        <v>118000</v>
      </c>
      <c r="H26746" s="688">
        <v>20</v>
      </c>
      <c r="I26746" s="689">
        <v>2360000</v>
      </c>
      <c r="J26746" s="690">
        <v>15000000</v>
      </c>
      <c r="K26746" s="689">
        <v>1770000000000</v>
      </c>
    </row>
    <row r="26747" spans="3:11" x14ac:dyDescent="0.25">
      <c r="C26747" s="687">
        <v>45999</v>
      </c>
      <c r="D26747" s="688" t="s">
        <v>312</v>
      </c>
      <c r="E26747" s="689">
        <v>24000</v>
      </c>
      <c r="F26747" s="689">
        <v>24000</v>
      </c>
      <c r="G26747" s="689">
        <v>24000</v>
      </c>
      <c r="H26747" s="688">
        <v>5</v>
      </c>
      <c r="I26747" s="689">
        <v>120000</v>
      </c>
      <c r="J26747" s="690">
        <v>20000000</v>
      </c>
      <c r="K26747" s="689">
        <v>480000000000</v>
      </c>
    </row>
    <row r="26748" spans="3:11" x14ac:dyDescent="0.25">
      <c r="C26748" s="687">
        <v>45999</v>
      </c>
      <c r="D26748" s="688" t="s">
        <v>310</v>
      </c>
      <c r="E26748" s="689">
        <v>99000</v>
      </c>
      <c r="F26748" s="689">
        <v>99899</v>
      </c>
      <c r="G26748" s="689">
        <v>98100</v>
      </c>
      <c r="H26748" s="688">
        <v>1</v>
      </c>
      <c r="I26748" s="689">
        <v>99000</v>
      </c>
      <c r="J26748" s="690">
        <v>19450000</v>
      </c>
      <c r="K26748" s="689">
        <v>1908045000000</v>
      </c>
    </row>
    <row r="26749" spans="3:11" x14ac:dyDescent="0.25">
      <c r="C26749" s="687">
        <v>45999</v>
      </c>
      <c r="D26749" s="688" t="s">
        <v>317</v>
      </c>
      <c r="E26749" s="689">
        <v>118000</v>
      </c>
      <c r="F26749" s="689">
        <v>116999</v>
      </c>
      <c r="G26749" s="689">
        <v>118000</v>
      </c>
      <c r="H26749" s="688">
        <v>1</v>
      </c>
      <c r="I26749" s="689">
        <v>118000</v>
      </c>
      <c r="J26749" s="690">
        <v>15000000</v>
      </c>
      <c r="K26749" s="689">
        <v>1770000000000</v>
      </c>
    </row>
    <row r="26750" spans="3:11" x14ac:dyDescent="0.25">
      <c r="C26750" s="687">
        <v>45999</v>
      </c>
      <c r="D26750" s="688" t="s">
        <v>317</v>
      </c>
      <c r="E26750" s="689">
        <v>118000</v>
      </c>
      <c r="F26750" s="689">
        <v>116999</v>
      </c>
      <c r="G26750" s="689">
        <v>118000</v>
      </c>
      <c r="H26750" s="688">
        <v>1</v>
      </c>
      <c r="I26750" s="689">
        <v>118000</v>
      </c>
      <c r="J26750" s="690">
        <v>15000000</v>
      </c>
      <c r="K26750" s="689">
        <v>1770000000000</v>
      </c>
    </row>
    <row r="26751" spans="3:11" x14ac:dyDescent="0.25">
      <c r="C26751" s="687">
        <v>45999</v>
      </c>
      <c r="D26751" s="688" t="s">
        <v>310</v>
      </c>
      <c r="E26751" s="689">
        <v>98101</v>
      </c>
      <c r="F26751" s="689">
        <v>99899</v>
      </c>
      <c r="G26751" s="689">
        <v>98100</v>
      </c>
      <c r="H26751" s="688">
        <v>1</v>
      </c>
      <c r="I26751" s="689">
        <v>98101</v>
      </c>
      <c r="J26751" s="690">
        <v>19450000</v>
      </c>
      <c r="K26751" s="689">
        <v>1908045000000</v>
      </c>
    </row>
    <row r="26752" spans="3:11" x14ac:dyDescent="0.25">
      <c r="C26752" s="687">
        <v>45999</v>
      </c>
      <c r="D26752" s="688" t="s">
        <v>317</v>
      </c>
      <c r="E26752" s="689">
        <v>118000</v>
      </c>
      <c r="F26752" s="689">
        <v>116999</v>
      </c>
      <c r="G26752" s="689">
        <v>118000</v>
      </c>
      <c r="H26752" s="688">
        <v>18</v>
      </c>
      <c r="I26752" s="689">
        <v>2124000</v>
      </c>
      <c r="J26752" s="690">
        <v>15000000</v>
      </c>
      <c r="K26752" s="689">
        <v>1770000000000</v>
      </c>
    </row>
    <row r="26753" spans="3:11" x14ac:dyDescent="0.25">
      <c r="C26753" s="687">
        <v>45999</v>
      </c>
      <c r="D26753" s="688" t="s">
        <v>310</v>
      </c>
      <c r="E26753" s="689">
        <v>98101</v>
      </c>
      <c r="F26753" s="689">
        <v>99899</v>
      </c>
      <c r="G26753" s="689">
        <v>98100</v>
      </c>
      <c r="H26753" s="688">
        <v>3</v>
      </c>
      <c r="I26753" s="689">
        <v>294303</v>
      </c>
      <c r="J26753" s="690">
        <v>19450000</v>
      </c>
      <c r="K26753" s="689">
        <v>1908045000000</v>
      </c>
    </row>
    <row r="26754" spans="3:11" x14ac:dyDescent="0.25">
      <c r="C26754" s="687">
        <v>45999</v>
      </c>
      <c r="D26754" s="688" t="s">
        <v>1155</v>
      </c>
      <c r="E26754" s="689">
        <v>39200</v>
      </c>
      <c r="F26754" s="689">
        <v>36900</v>
      </c>
      <c r="G26754" s="689">
        <v>38000</v>
      </c>
      <c r="H26754" s="688">
        <v>2</v>
      </c>
      <c r="I26754" s="689">
        <v>78400</v>
      </c>
      <c r="J26754" s="690">
        <v>2400000</v>
      </c>
      <c r="K26754" s="689">
        <v>91200000000</v>
      </c>
    </row>
    <row r="26755" spans="3:11" x14ac:dyDescent="0.25">
      <c r="C26755" s="687">
        <v>45999</v>
      </c>
      <c r="D26755" s="688" t="s">
        <v>317</v>
      </c>
      <c r="E26755" s="689">
        <v>118000</v>
      </c>
      <c r="F26755" s="689">
        <v>116999</v>
      </c>
      <c r="G26755" s="689">
        <v>118000</v>
      </c>
      <c r="H26755" s="688">
        <v>4900</v>
      </c>
      <c r="I26755" s="689">
        <v>578200000</v>
      </c>
      <c r="J26755" s="690">
        <v>15000000</v>
      </c>
      <c r="K26755" s="689">
        <v>1770000000000</v>
      </c>
    </row>
    <row r="26756" spans="3:11" x14ac:dyDescent="0.25">
      <c r="C26756" s="687">
        <v>45999</v>
      </c>
      <c r="D26756" s="688" t="s">
        <v>317</v>
      </c>
      <c r="E26756" s="689">
        <v>118000</v>
      </c>
      <c r="F26756" s="689">
        <v>116999</v>
      </c>
      <c r="G26756" s="689">
        <v>118000</v>
      </c>
      <c r="H26756" s="688">
        <v>60</v>
      </c>
      <c r="I26756" s="689">
        <v>7080000</v>
      </c>
      <c r="J26756" s="690">
        <v>15000000</v>
      </c>
      <c r="K26756" s="689">
        <v>1770000000000</v>
      </c>
    </row>
    <row r="26757" spans="3:11" x14ac:dyDescent="0.25">
      <c r="C26757" s="687">
        <v>45999</v>
      </c>
      <c r="D26757" s="688" t="s">
        <v>317</v>
      </c>
      <c r="E26757" s="689">
        <v>118000</v>
      </c>
      <c r="F26757" s="689">
        <v>116999</v>
      </c>
      <c r="G26757" s="689">
        <v>118000</v>
      </c>
      <c r="H26757" s="688">
        <v>12</v>
      </c>
      <c r="I26757" s="689">
        <v>1416000</v>
      </c>
      <c r="J26757" s="690">
        <v>15000000</v>
      </c>
      <c r="K26757" s="689">
        <v>1770000000000</v>
      </c>
    </row>
    <row r="26758" spans="3:11" x14ac:dyDescent="0.25">
      <c r="C26758" s="687">
        <v>45999</v>
      </c>
      <c r="D26758" s="688" t="s">
        <v>317</v>
      </c>
      <c r="E26758" s="689">
        <v>118000</v>
      </c>
      <c r="F26758" s="689">
        <v>116999</v>
      </c>
      <c r="G26758" s="689">
        <v>118000</v>
      </c>
      <c r="H26758" s="688">
        <v>30</v>
      </c>
      <c r="I26758" s="689">
        <v>3540000</v>
      </c>
      <c r="J26758" s="690">
        <v>15000000</v>
      </c>
      <c r="K26758" s="689">
        <v>1770000000000</v>
      </c>
    </row>
    <row r="26759" spans="3:11" x14ac:dyDescent="0.25">
      <c r="C26759" s="687">
        <v>45999</v>
      </c>
      <c r="D26759" s="688" t="s">
        <v>317</v>
      </c>
      <c r="E26759" s="689">
        <v>118000</v>
      </c>
      <c r="F26759" s="689">
        <v>116999</v>
      </c>
      <c r="G26759" s="689">
        <v>118000</v>
      </c>
      <c r="H26759" s="688">
        <v>5</v>
      </c>
      <c r="I26759" s="689">
        <v>590000</v>
      </c>
      <c r="J26759" s="690">
        <v>15000000</v>
      </c>
      <c r="K26759" s="689">
        <v>1770000000000</v>
      </c>
    </row>
    <row r="26760" spans="3:11" x14ac:dyDescent="0.25">
      <c r="C26760" s="687">
        <v>45999</v>
      </c>
      <c r="D26760" s="688" t="s">
        <v>1155</v>
      </c>
      <c r="E26760" s="689">
        <v>39200</v>
      </c>
      <c r="F26760" s="689">
        <v>36900</v>
      </c>
      <c r="G26760" s="689">
        <v>38000</v>
      </c>
      <c r="H26760" s="688">
        <v>2</v>
      </c>
      <c r="I26760" s="689">
        <v>78400</v>
      </c>
      <c r="J26760" s="690">
        <v>2400000</v>
      </c>
      <c r="K26760" s="689">
        <v>91200000000</v>
      </c>
    </row>
    <row r="26761" spans="3:11" x14ac:dyDescent="0.25">
      <c r="C26761" s="687">
        <v>45999</v>
      </c>
      <c r="D26761" s="688" t="s">
        <v>312</v>
      </c>
      <c r="E26761" s="689">
        <v>24000</v>
      </c>
      <c r="F26761" s="689">
        <v>24000</v>
      </c>
      <c r="G26761" s="689">
        <v>24000</v>
      </c>
      <c r="H26761" s="688">
        <v>2</v>
      </c>
      <c r="I26761" s="689">
        <v>48000</v>
      </c>
      <c r="J26761" s="690">
        <v>20000000</v>
      </c>
      <c r="K26761" s="689">
        <v>480000000000</v>
      </c>
    </row>
    <row r="26762" spans="3:11" x14ac:dyDescent="0.25">
      <c r="C26762" s="687">
        <v>45999</v>
      </c>
      <c r="D26762" s="688" t="s">
        <v>1154</v>
      </c>
      <c r="E26762" s="689">
        <v>56000</v>
      </c>
      <c r="F26762" s="689">
        <v>55001</v>
      </c>
      <c r="G26762" s="689">
        <v>56000</v>
      </c>
      <c r="H26762" s="688">
        <v>2</v>
      </c>
      <c r="I26762" s="689">
        <v>112000</v>
      </c>
      <c r="J26762" s="690">
        <v>600000</v>
      </c>
      <c r="K26762" s="689">
        <v>33600000000</v>
      </c>
    </row>
    <row r="26763" spans="3:11" x14ac:dyDescent="0.25">
      <c r="C26763" s="687">
        <v>45999</v>
      </c>
      <c r="D26763" s="688" t="s">
        <v>317</v>
      </c>
      <c r="E26763" s="689">
        <v>118000</v>
      </c>
      <c r="F26763" s="689">
        <v>116999</v>
      </c>
      <c r="G26763" s="689">
        <v>118000</v>
      </c>
      <c r="H26763" s="688">
        <v>5</v>
      </c>
      <c r="I26763" s="689">
        <v>590000</v>
      </c>
      <c r="J26763" s="690">
        <v>15000000</v>
      </c>
      <c r="K26763" s="689">
        <v>1770000000000</v>
      </c>
    </row>
    <row r="26764" spans="3:11" x14ac:dyDescent="0.25">
      <c r="C26764" s="687">
        <v>45999</v>
      </c>
      <c r="D26764" s="688" t="s">
        <v>312</v>
      </c>
      <c r="E26764" s="689">
        <v>24000</v>
      </c>
      <c r="F26764" s="689">
        <v>24000</v>
      </c>
      <c r="G26764" s="689">
        <v>24000</v>
      </c>
      <c r="H26764" s="688">
        <v>1</v>
      </c>
      <c r="I26764" s="689">
        <v>24000</v>
      </c>
      <c r="J26764" s="690">
        <v>20000000</v>
      </c>
      <c r="K26764" s="689">
        <v>480000000000</v>
      </c>
    </row>
    <row r="26765" spans="3:11" x14ac:dyDescent="0.25">
      <c r="C26765" s="687">
        <v>45999</v>
      </c>
      <c r="D26765" s="688" t="s">
        <v>310</v>
      </c>
      <c r="E26765" s="689">
        <v>98100</v>
      </c>
      <c r="F26765" s="689">
        <v>99899</v>
      </c>
      <c r="G26765" s="689">
        <v>98100</v>
      </c>
      <c r="H26765" s="688">
        <v>1</v>
      </c>
      <c r="I26765" s="689">
        <v>98100</v>
      </c>
      <c r="J26765" s="690">
        <v>19450000</v>
      </c>
      <c r="K26765" s="689">
        <v>1908045000000</v>
      </c>
    </row>
    <row r="26766" spans="3:11" x14ac:dyDescent="0.25">
      <c r="C26766" s="687">
        <v>45999</v>
      </c>
      <c r="D26766" s="688" t="s">
        <v>317</v>
      </c>
      <c r="E26766" s="689">
        <v>118000</v>
      </c>
      <c r="F26766" s="689">
        <v>116999</v>
      </c>
      <c r="G26766" s="689">
        <v>118000</v>
      </c>
      <c r="H26766" s="688">
        <v>1</v>
      </c>
      <c r="I26766" s="689">
        <v>118000</v>
      </c>
      <c r="J26766" s="690">
        <v>15000000</v>
      </c>
      <c r="K26766" s="689">
        <v>1770000000000</v>
      </c>
    </row>
    <row r="26767" spans="3:11" x14ac:dyDescent="0.25">
      <c r="C26767" s="687">
        <v>45999</v>
      </c>
      <c r="D26767" s="688" t="s">
        <v>1155</v>
      </c>
      <c r="E26767" s="689">
        <v>38000</v>
      </c>
      <c r="F26767" s="689">
        <v>36900</v>
      </c>
      <c r="G26767" s="689">
        <v>38000</v>
      </c>
      <c r="H26767" s="688">
        <v>1</v>
      </c>
      <c r="I26767" s="689">
        <v>38000</v>
      </c>
      <c r="J26767" s="690">
        <v>2400000</v>
      </c>
      <c r="K26767" s="689">
        <v>91200000000</v>
      </c>
    </row>
    <row r="26768" spans="3:11" x14ac:dyDescent="0.25">
      <c r="C26768" s="687">
        <v>45999</v>
      </c>
      <c r="D26768" s="688" t="s">
        <v>312</v>
      </c>
      <c r="E26768" s="689">
        <v>24000</v>
      </c>
      <c r="F26768" s="689">
        <v>24000</v>
      </c>
      <c r="G26768" s="689">
        <v>24000</v>
      </c>
      <c r="H26768" s="688">
        <v>3</v>
      </c>
      <c r="I26768" s="689">
        <v>72000</v>
      </c>
      <c r="J26768" s="690">
        <v>20000000</v>
      </c>
      <c r="K26768" s="689">
        <v>480000000000</v>
      </c>
    </row>
    <row r="26769" spans="3:11" x14ac:dyDescent="0.25">
      <c r="C26769" s="687">
        <v>45999</v>
      </c>
      <c r="D26769" s="688" t="s">
        <v>312</v>
      </c>
      <c r="E26769" s="689">
        <v>24000</v>
      </c>
      <c r="F26769" s="689">
        <v>24000</v>
      </c>
      <c r="G26769" s="689">
        <v>24000</v>
      </c>
      <c r="H26769" s="688">
        <v>2</v>
      </c>
      <c r="I26769" s="689">
        <v>48000</v>
      </c>
      <c r="J26769" s="690">
        <v>20000000</v>
      </c>
      <c r="K26769" s="689">
        <v>480000000000</v>
      </c>
    </row>
    <row r="26770" spans="3:11" x14ac:dyDescent="0.25">
      <c r="C26770" s="687">
        <v>45999</v>
      </c>
      <c r="D26770" s="688" t="s">
        <v>312</v>
      </c>
      <c r="E26770" s="689">
        <v>24000</v>
      </c>
      <c r="F26770" s="689">
        <v>24000</v>
      </c>
      <c r="G26770" s="689">
        <v>24000</v>
      </c>
      <c r="H26770" s="688">
        <v>1</v>
      </c>
      <c r="I26770" s="689">
        <v>24000</v>
      </c>
      <c r="J26770" s="690">
        <v>20000000</v>
      </c>
      <c r="K26770" s="689">
        <v>480000000000</v>
      </c>
    </row>
    <row r="26771" spans="3:11" x14ac:dyDescent="0.25">
      <c r="C26771" s="687">
        <v>45999</v>
      </c>
      <c r="D26771" s="688" t="s">
        <v>312</v>
      </c>
      <c r="E26771" s="689">
        <v>24000</v>
      </c>
      <c r="F26771" s="689">
        <v>24000</v>
      </c>
      <c r="G26771" s="689">
        <v>24000</v>
      </c>
      <c r="H26771" s="688">
        <v>5</v>
      </c>
      <c r="I26771" s="689">
        <v>120000</v>
      </c>
      <c r="J26771" s="690">
        <v>20000000</v>
      </c>
      <c r="K26771" s="689">
        <v>480000000000</v>
      </c>
    </row>
    <row r="26772" spans="3:11" x14ac:dyDescent="0.25">
      <c r="C26772" s="687">
        <v>45999</v>
      </c>
      <c r="D26772" s="688" t="s">
        <v>317</v>
      </c>
      <c r="E26772" s="689">
        <v>118000</v>
      </c>
      <c r="F26772" s="689">
        <v>116999</v>
      </c>
      <c r="G26772" s="689">
        <v>118000</v>
      </c>
      <c r="H26772" s="688">
        <v>2</v>
      </c>
      <c r="I26772" s="689">
        <v>236000</v>
      </c>
      <c r="J26772" s="690">
        <v>15000000</v>
      </c>
      <c r="K26772" s="689">
        <v>1770000000000</v>
      </c>
    </row>
    <row r="26773" spans="3:11" x14ac:dyDescent="0.25">
      <c r="C26773" s="687">
        <v>45999</v>
      </c>
      <c r="D26773" s="688" t="s">
        <v>317</v>
      </c>
      <c r="E26773" s="689">
        <v>118000</v>
      </c>
      <c r="F26773" s="689">
        <v>116999</v>
      </c>
      <c r="G26773" s="689">
        <v>118000</v>
      </c>
      <c r="H26773" s="688">
        <v>40</v>
      </c>
      <c r="I26773" s="689">
        <v>4720000</v>
      </c>
      <c r="J26773" s="690">
        <v>15000000</v>
      </c>
      <c r="K26773" s="689">
        <v>1770000000000</v>
      </c>
    </row>
    <row r="26774" spans="3:11" x14ac:dyDescent="0.25">
      <c r="C26774" s="687">
        <v>45999</v>
      </c>
      <c r="D26774" s="688" t="s">
        <v>312</v>
      </c>
      <c r="E26774" s="689">
        <v>24000</v>
      </c>
      <c r="F26774" s="689">
        <v>24000</v>
      </c>
      <c r="G26774" s="689">
        <v>24000</v>
      </c>
      <c r="H26774" s="688">
        <v>1</v>
      </c>
      <c r="I26774" s="689">
        <v>24000</v>
      </c>
      <c r="J26774" s="690">
        <v>20000000</v>
      </c>
      <c r="K26774" s="689">
        <v>480000000000</v>
      </c>
    </row>
    <row r="26775" spans="3:11" x14ac:dyDescent="0.25">
      <c r="C26775" s="687">
        <v>46000</v>
      </c>
      <c r="D26775" s="688" t="s">
        <v>310</v>
      </c>
      <c r="E26775" s="689">
        <v>99500</v>
      </c>
      <c r="F26775" s="689">
        <v>98100</v>
      </c>
      <c r="G26775" s="689">
        <v>95000</v>
      </c>
      <c r="H26775" s="688">
        <v>1</v>
      </c>
      <c r="I26775" s="689">
        <v>99500</v>
      </c>
      <c r="J26775" s="690">
        <v>19450000</v>
      </c>
      <c r="K26775" s="689">
        <v>1847750000000</v>
      </c>
    </row>
    <row r="26776" spans="3:11" x14ac:dyDescent="0.25">
      <c r="C26776" s="687">
        <v>46000</v>
      </c>
      <c r="D26776" s="688" t="s">
        <v>310</v>
      </c>
      <c r="E26776" s="689">
        <v>99500</v>
      </c>
      <c r="F26776" s="689">
        <v>98100</v>
      </c>
      <c r="G26776" s="689">
        <v>95000</v>
      </c>
      <c r="H26776" s="688">
        <v>8</v>
      </c>
      <c r="I26776" s="689">
        <v>796000</v>
      </c>
      <c r="J26776" s="690">
        <v>19450000</v>
      </c>
      <c r="K26776" s="689">
        <v>1847750000000</v>
      </c>
    </row>
    <row r="26777" spans="3:11" x14ac:dyDescent="0.25">
      <c r="C26777" s="687">
        <v>46000</v>
      </c>
      <c r="D26777" s="688" t="s">
        <v>310</v>
      </c>
      <c r="E26777" s="689">
        <v>99500</v>
      </c>
      <c r="F26777" s="689">
        <v>98100</v>
      </c>
      <c r="G26777" s="689">
        <v>95000</v>
      </c>
      <c r="H26777" s="688">
        <v>5</v>
      </c>
      <c r="I26777" s="689">
        <v>497500</v>
      </c>
      <c r="J26777" s="690">
        <v>19450000</v>
      </c>
      <c r="K26777" s="689">
        <v>1847750000000</v>
      </c>
    </row>
    <row r="26778" spans="3:11" x14ac:dyDescent="0.25">
      <c r="C26778" s="687">
        <v>46000</v>
      </c>
      <c r="D26778" s="688" t="s">
        <v>310</v>
      </c>
      <c r="E26778" s="689">
        <v>99500</v>
      </c>
      <c r="F26778" s="689">
        <v>98100</v>
      </c>
      <c r="G26778" s="689">
        <v>95000</v>
      </c>
      <c r="H26778" s="688">
        <v>5</v>
      </c>
      <c r="I26778" s="689">
        <v>497500</v>
      </c>
      <c r="J26778" s="690">
        <v>19450000</v>
      </c>
      <c r="K26778" s="689">
        <v>1847750000000</v>
      </c>
    </row>
    <row r="26779" spans="3:11" x14ac:dyDescent="0.25">
      <c r="C26779" s="687">
        <v>46000</v>
      </c>
      <c r="D26779" s="688" t="s">
        <v>1154</v>
      </c>
      <c r="E26779" s="689">
        <v>56777</v>
      </c>
      <c r="F26779" s="689">
        <v>56000</v>
      </c>
      <c r="G26779" s="689">
        <v>56777</v>
      </c>
      <c r="H26779" s="688">
        <v>20</v>
      </c>
      <c r="I26779" s="689">
        <v>1135540</v>
      </c>
      <c r="J26779" s="690">
        <v>600000</v>
      </c>
      <c r="K26779" s="689">
        <v>34066200000</v>
      </c>
    </row>
    <row r="26780" spans="3:11" x14ac:dyDescent="0.25">
      <c r="C26780" s="687">
        <v>46000</v>
      </c>
      <c r="D26780" s="688" t="s">
        <v>1154</v>
      </c>
      <c r="E26780" s="689">
        <v>56777</v>
      </c>
      <c r="F26780" s="689">
        <v>56000</v>
      </c>
      <c r="G26780" s="689">
        <v>56777</v>
      </c>
      <c r="H26780" s="688">
        <v>2</v>
      </c>
      <c r="I26780" s="689">
        <v>113554</v>
      </c>
      <c r="J26780" s="690">
        <v>600000</v>
      </c>
      <c r="K26780" s="689">
        <v>34066200000</v>
      </c>
    </row>
    <row r="26781" spans="3:11" x14ac:dyDescent="0.25">
      <c r="C26781" s="687">
        <v>46000</v>
      </c>
      <c r="D26781" s="688" t="s">
        <v>1154</v>
      </c>
      <c r="E26781" s="689">
        <v>56777</v>
      </c>
      <c r="F26781" s="689">
        <v>56000</v>
      </c>
      <c r="G26781" s="689">
        <v>56777</v>
      </c>
      <c r="H26781" s="688">
        <v>8</v>
      </c>
      <c r="I26781" s="689">
        <v>454216</v>
      </c>
      <c r="J26781" s="690">
        <v>600000</v>
      </c>
      <c r="K26781" s="689">
        <v>34066200000</v>
      </c>
    </row>
    <row r="26782" spans="3:11" x14ac:dyDescent="0.25">
      <c r="C26782" s="687">
        <v>46000</v>
      </c>
      <c r="D26782" s="688" t="s">
        <v>312</v>
      </c>
      <c r="E26782" s="689">
        <v>24000</v>
      </c>
      <c r="F26782" s="689">
        <v>24000</v>
      </c>
      <c r="G26782" s="689">
        <v>24000</v>
      </c>
      <c r="H26782" s="688">
        <v>1</v>
      </c>
      <c r="I26782" s="689">
        <v>24000</v>
      </c>
      <c r="J26782" s="690">
        <v>20000000</v>
      </c>
      <c r="K26782" s="689">
        <v>480000000000</v>
      </c>
    </row>
    <row r="26783" spans="3:11" x14ac:dyDescent="0.25">
      <c r="C26783" s="687">
        <v>46000</v>
      </c>
      <c r="D26783" s="688" t="s">
        <v>312</v>
      </c>
      <c r="E26783" s="689">
        <v>24000</v>
      </c>
      <c r="F26783" s="689">
        <v>24000</v>
      </c>
      <c r="G26783" s="689">
        <v>24000</v>
      </c>
      <c r="H26783" s="688">
        <v>3</v>
      </c>
      <c r="I26783" s="689">
        <v>72000</v>
      </c>
      <c r="J26783" s="690">
        <v>20000000</v>
      </c>
      <c r="K26783" s="689">
        <v>480000000000</v>
      </c>
    </row>
    <row r="26784" spans="3:11" x14ac:dyDescent="0.25">
      <c r="C26784" s="687">
        <v>46000</v>
      </c>
      <c r="D26784" s="688" t="s">
        <v>312</v>
      </c>
      <c r="E26784" s="689">
        <v>24000</v>
      </c>
      <c r="F26784" s="689">
        <v>24000</v>
      </c>
      <c r="G26784" s="689">
        <v>24000</v>
      </c>
      <c r="H26784" s="688">
        <v>4</v>
      </c>
      <c r="I26784" s="689">
        <v>96000</v>
      </c>
      <c r="J26784" s="690">
        <v>20000000</v>
      </c>
      <c r="K26784" s="689">
        <v>480000000000</v>
      </c>
    </row>
    <row r="26785" spans="3:11" x14ac:dyDescent="0.25">
      <c r="C26785" s="687">
        <v>46000</v>
      </c>
      <c r="D26785" s="688" t="s">
        <v>312</v>
      </c>
      <c r="E26785" s="689">
        <v>24000</v>
      </c>
      <c r="F26785" s="689">
        <v>24000</v>
      </c>
      <c r="G26785" s="689">
        <v>24000</v>
      </c>
      <c r="H26785" s="688">
        <v>19</v>
      </c>
      <c r="I26785" s="689">
        <v>456000</v>
      </c>
      <c r="J26785" s="690">
        <v>20000000</v>
      </c>
      <c r="K26785" s="689">
        <v>480000000000</v>
      </c>
    </row>
    <row r="26786" spans="3:11" x14ac:dyDescent="0.25">
      <c r="C26786" s="687">
        <v>46000</v>
      </c>
      <c r="D26786" s="688" t="s">
        <v>312</v>
      </c>
      <c r="E26786" s="689">
        <v>24000</v>
      </c>
      <c r="F26786" s="689">
        <v>24000</v>
      </c>
      <c r="G26786" s="689">
        <v>24000</v>
      </c>
      <c r="H26786" s="688">
        <v>1</v>
      </c>
      <c r="I26786" s="689">
        <v>24000</v>
      </c>
      <c r="J26786" s="690">
        <v>20000000</v>
      </c>
      <c r="K26786" s="689">
        <v>480000000000</v>
      </c>
    </row>
    <row r="26787" spans="3:11" x14ac:dyDescent="0.25">
      <c r="C26787" s="687">
        <v>46000</v>
      </c>
      <c r="D26787" s="688" t="s">
        <v>1155</v>
      </c>
      <c r="E26787" s="689">
        <v>38000</v>
      </c>
      <c r="F26787" s="689">
        <v>38000</v>
      </c>
      <c r="G26787" s="689">
        <v>37000</v>
      </c>
      <c r="H26787" s="688">
        <v>2</v>
      </c>
      <c r="I26787" s="689">
        <v>76000</v>
      </c>
      <c r="J26787" s="690">
        <v>2400000</v>
      </c>
      <c r="K26787" s="689">
        <v>88800000000</v>
      </c>
    </row>
    <row r="26788" spans="3:11" x14ac:dyDescent="0.25">
      <c r="C26788" s="687">
        <v>46000</v>
      </c>
      <c r="D26788" s="688" t="s">
        <v>317</v>
      </c>
      <c r="E26788" s="689">
        <v>117000</v>
      </c>
      <c r="F26788" s="689">
        <v>118000</v>
      </c>
      <c r="G26788" s="689">
        <v>118400</v>
      </c>
      <c r="H26788" s="688">
        <v>10</v>
      </c>
      <c r="I26788" s="689">
        <v>1170000</v>
      </c>
      <c r="J26788" s="690">
        <v>15000000</v>
      </c>
      <c r="K26788" s="689">
        <v>1776000000000</v>
      </c>
    </row>
    <row r="26789" spans="3:11" x14ac:dyDescent="0.25">
      <c r="C26789" s="687">
        <v>46000</v>
      </c>
      <c r="D26789" s="688" t="s">
        <v>317</v>
      </c>
      <c r="E26789" s="689">
        <v>117000</v>
      </c>
      <c r="F26789" s="689">
        <v>118000</v>
      </c>
      <c r="G26789" s="689">
        <v>118400</v>
      </c>
      <c r="H26789" s="688">
        <v>1</v>
      </c>
      <c r="I26789" s="689">
        <v>117000</v>
      </c>
      <c r="J26789" s="690">
        <v>15000000</v>
      </c>
      <c r="K26789" s="689">
        <v>1776000000000</v>
      </c>
    </row>
    <row r="26790" spans="3:11" x14ac:dyDescent="0.25">
      <c r="C26790" s="687">
        <v>46000</v>
      </c>
      <c r="D26790" s="688" t="s">
        <v>317</v>
      </c>
      <c r="E26790" s="689">
        <v>117000</v>
      </c>
      <c r="F26790" s="689">
        <v>118000</v>
      </c>
      <c r="G26790" s="689">
        <v>118400</v>
      </c>
      <c r="H26790" s="688">
        <v>8</v>
      </c>
      <c r="I26790" s="689">
        <v>936000</v>
      </c>
      <c r="J26790" s="690">
        <v>15000000</v>
      </c>
      <c r="K26790" s="689">
        <v>1776000000000</v>
      </c>
    </row>
    <row r="26791" spans="3:11" x14ac:dyDescent="0.25">
      <c r="C26791" s="687">
        <v>46000</v>
      </c>
      <c r="D26791" s="688" t="s">
        <v>310</v>
      </c>
      <c r="E26791" s="689">
        <v>99000</v>
      </c>
      <c r="F26791" s="689">
        <v>98100</v>
      </c>
      <c r="G26791" s="689">
        <v>95000</v>
      </c>
      <c r="H26791" s="688">
        <v>15</v>
      </c>
      <c r="I26791" s="689">
        <v>1485000</v>
      </c>
      <c r="J26791" s="690">
        <v>19450000</v>
      </c>
      <c r="K26791" s="689">
        <v>1847750000000</v>
      </c>
    </row>
    <row r="26792" spans="3:11" x14ac:dyDescent="0.25">
      <c r="C26792" s="687">
        <v>46000</v>
      </c>
      <c r="D26792" s="688" t="s">
        <v>310</v>
      </c>
      <c r="E26792" s="689">
        <v>98100</v>
      </c>
      <c r="F26792" s="689">
        <v>98100</v>
      </c>
      <c r="G26792" s="689">
        <v>95000</v>
      </c>
      <c r="H26792" s="688">
        <v>20</v>
      </c>
      <c r="I26792" s="689">
        <v>1962000</v>
      </c>
      <c r="J26792" s="690">
        <v>19450000</v>
      </c>
      <c r="K26792" s="689">
        <v>1847750000000</v>
      </c>
    </row>
    <row r="26793" spans="3:11" x14ac:dyDescent="0.25">
      <c r="C26793" s="687">
        <v>46000</v>
      </c>
      <c r="D26793" s="688" t="s">
        <v>310</v>
      </c>
      <c r="E26793" s="689">
        <v>98000</v>
      </c>
      <c r="F26793" s="689">
        <v>98100</v>
      </c>
      <c r="G26793" s="689">
        <v>95000</v>
      </c>
      <c r="H26793" s="688">
        <v>1</v>
      </c>
      <c r="I26793" s="689">
        <v>98000</v>
      </c>
      <c r="J26793" s="690">
        <v>19450000</v>
      </c>
      <c r="K26793" s="689">
        <v>1847750000000</v>
      </c>
    </row>
    <row r="26794" spans="3:11" x14ac:dyDescent="0.25">
      <c r="C26794" s="687">
        <v>46000</v>
      </c>
      <c r="D26794" s="688" t="s">
        <v>310</v>
      </c>
      <c r="E26794" s="689">
        <v>97501</v>
      </c>
      <c r="F26794" s="689">
        <v>98100</v>
      </c>
      <c r="G26794" s="689">
        <v>95000</v>
      </c>
      <c r="H26794" s="688">
        <v>6</v>
      </c>
      <c r="I26794" s="689">
        <v>585006</v>
      </c>
      <c r="J26794" s="690">
        <v>19450000</v>
      </c>
      <c r="K26794" s="689">
        <v>1847750000000</v>
      </c>
    </row>
    <row r="26795" spans="3:11" x14ac:dyDescent="0.25">
      <c r="C26795" s="687">
        <v>46000</v>
      </c>
      <c r="D26795" s="688" t="s">
        <v>310</v>
      </c>
      <c r="E26795" s="689">
        <v>97500</v>
      </c>
      <c r="F26795" s="689">
        <v>98100</v>
      </c>
      <c r="G26795" s="689">
        <v>95000</v>
      </c>
      <c r="H26795" s="688">
        <v>20</v>
      </c>
      <c r="I26795" s="689">
        <v>1950000</v>
      </c>
      <c r="J26795" s="690">
        <v>19450000</v>
      </c>
      <c r="K26795" s="689">
        <v>1847750000000</v>
      </c>
    </row>
    <row r="26796" spans="3:11" x14ac:dyDescent="0.25">
      <c r="C26796" s="687">
        <v>46000</v>
      </c>
      <c r="D26796" s="688" t="s">
        <v>310</v>
      </c>
      <c r="E26796" s="689">
        <v>96501</v>
      </c>
      <c r="F26796" s="689">
        <v>98100</v>
      </c>
      <c r="G26796" s="689">
        <v>95000</v>
      </c>
      <c r="H26796" s="688">
        <v>5</v>
      </c>
      <c r="I26796" s="689">
        <v>482505</v>
      </c>
      <c r="J26796" s="690">
        <v>19450000</v>
      </c>
      <c r="K26796" s="689">
        <v>1847750000000</v>
      </c>
    </row>
    <row r="26797" spans="3:11" x14ac:dyDescent="0.25">
      <c r="C26797" s="687">
        <v>46000</v>
      </c>
      <c r="D26797" s="688" t="s">
        <v>310</v>
      </c>
      <c r="E26797" s="689">
        <v>96500</v>
      </c>
      <c r="F26797" s="689">
        <v>98100</v>
      </c>
      <c r="G26797" s="689">
        <v>95000</v>
      </c>
      <c r="H26797" s="688">
        <v>100</v>
      </c>
      <c r="I26797" s="689">
        <v>9650000</v>
      </c>
      <c r="J26797" s="690">
        <v>19450000</v>
      </c>
      <c r="K26797" s="689">
        <v>1847750000000</v>
      </c>
    </row>
    <row r="26798" spans="3:11" x14ac:dyDescent="0.25">
      <c r="C26798" s="687">
        <v>46000</v>
      </c>
      <c r="D26798" s="688" t="s">
        <v>310</v>
      </c>
      <c r="E26798" s="689">
        <v>95000</v>
      </c>
      <c r="F26798" s="689">
        <v>98100</v>
      </c>
      <c r="G26798" s="689">
        <v>95000</v>
      </c>
      <c r="H26798" s="688">
        <v>1</v>
      </c>
      <c r="I26798" s="689">
        <v>95000</v>
      </c>
      <c r="J26798" s="690">
        <v>19450000</v>
      </c>
      <c r="K26798" s="689">
        <v>1847750000000</v>
      </c>
    </row>
    <row r="26799" spans="3:11" x14ac:dyDescent="0.25">
      <c r="C26799" s="687">
        <v>46000</v>
      </c>
      <c r="D26799" s="688" t="s">
        <v>310</v>
      </c>
      <c r="E26799" s="689">
        <v>95000</v>
      </c>
      <c r="F26799" s="689">
        <v>98100</v>
      </c>
      <c r="G26799" s="689">
        <v>95000</v>
      </c>
      <c r="H26799" s="688">
        <v>5</v>
      </c>
      <c r="I26799" s="689">
        <v>475000</v>
      </c>
      <c r="J26799" s="690">
        <v>19450000</v>
      </c>
      <c r="K26799" s="689">
        <v>1847750000000</v>
      </c>
    </row>
    <row r="26800" spans="3:11" x14ac:dyDescent="0.25">
      <c r="C26800" s="687">
        <v>46000</v>
      </c>
      <c r="D26800" s="688" t="s">
        <v>310</v>
      </c>
      <c r="E26800" s="689">
        <v>95000</v>
      </c>
      <c r="F26800" s="689">
        <v>98100</v>
      </c>
      <c r="G26800" s="689">
        <v>95000</v>
      </c>
      <c r="H26800" s="688">
        <v>35</v>
      </c>
      <c r="I26800" s="689">
        <v>3325000</v>
      </c>
      <c r="J26800" s="690">
        <v>19450000</v>
      </c>
      <c r="K26800" s="689">
        <v>1847750000000</v>
      </c>
    </row>
    <row r="26801" spans="3:11" x14ac:dyDescent="0.25">
      <c r="C26801" s="687">
        <v>46000</v>
      </c>
      <c r="D26801" s="688" t="s">
        <v>310</v>
      </c>
      <c r="E26801" s="689">
        <v>95000</v>
      </c>
      <c r="F26801" s="689">
        <v>98100</v>
      </c>
      <c r="G26801" s="689">
        <v>95000</v>
      </c>
      <c r="H26801" s="688">
        <v>2</v>
      </c>
      <c r="I26801" s="689">
        <v>190000</v>
      </c>
      <c r="J26801" s="690">
        <v>19450000</v>
      </c>
      <c r="K26801" s="689">
        <v>1847750000000</v>
      </c>
    </row>
    <row r="26802" spans="3:11" x14ac:dyDescent="0.25">
      <c r="C26802" s="687">
        <v>46000</v>
      </c>
      <c r="D26802" s="688" t="s">
        <v>310</v>
      </c>
      <c r="E26802" s="689">
        <v>95000</v>
      </c>
      <c r="F26802" s="689">
        <v>98100</v>
      </c>
      <c r="G26802" s="689">
        <v>95000</v>
      </c>
      <c r="H26802" s="688">
        <v>3</v>
      </c>
      <c r="I26802" s="689">
        <v>285000</v>
      </c>
      <c r="J26802" s="690">
        <v>19450000</v>
      </c>
      <c r="K26802" s="689">
        <v>1847750000000</v>
      </c>
    </row>
    <row r="26803" spans="3:11" x14ac:dyDescent="0.25">
      <c r="C26803" s="687">
        <v>46000</v>
      </c>
      <c r="D26803" s="688" t="s">
        <v>310</v>
      </c>
      <c r="E26803" s="689">
        <v>95000</v>
      </c>
      <c r="F26803" s="689">
        <v>98100</v>
      </c>
      <c r="G26803" s="689">
        <v>95000</v>
      </c>
      <c r="H26803" s="688">
        <v>50</v>
      </c>
      <c r="I26803" s="689">
        <v>4750000</v>
      </c>
      <c r="J26803" s="690">
        <v>19450000</v>
      </c>
      <c r="K26803" s="689">
        <v>1847750000000</v>
      </c>
    </row>
    <row r="26804" spans="3:11" x14ac:dyDescent="0.25">
      <c r="C26804" s="687">
        <v>46000</v>
      </c>
      <c r="D26804" s="688" t="s">
        <v>312</v>
      </c>
      <c r="E26804" s="689">
        <v>24000</v>
      </c>
      <c r="F26804" s="689">
        <v>24000</v>
      </c>
      <c r="G26804" s="689">
        <v>24000</v>
      </c>
      <c r="H26804" s="688">
        <v>2</v>
      </c>
      <c r="I26804" s="689">
        <v>48000</v>
      </c>
      <c r="J26804" s="690">
        <v>20000000</v>
      </c>
      <c r="K26804" s="689">
        <v>480000000000</v>
      </c>
    </row>
    <row r="26805" spans="3:11" x14ac:dyDescent="0.25">
      <c r="C26805" s="687">
        <v>46000</v>
      </c>
      <c r="D26805" s="688" t="s">
        <v>310</v>
      </c>
      <c r="E26805" s="689">
        <v>95000</v>
      </c>
      <c r="F26805" s="689">
        <v>98100</v>
      </c>
      <c r="G26805" s="689">
        <v>95000</v>
      </c>
      <c r="H26805" s="688">
        <v>43</v>
      </c>
      <c r="I26805" s="689">
        <v>4085000</v>
      </c>
      <c r="J26805" s="690">
        <v>19450000</v>
      </c>
      <c r="K26805" s="689">
        <v>1847750000000</v>
      </c>
    </row>
    <row r="26806" spans="3:11" x14ac:dyDescent="0.25">
      <c r="C26806" s="687">
        <v>46000</v>
      </c>
      <c r="D26806" s="688" t="s">
        <v>312</v>
      </c>
      <c r="E26806" s="689">
        <v>23800</v>
      </c>
      <c r="F26806" s="689">
        <v>24000</v>
      </c>
      <c r="G26806" s="689">
        <v>24000</v>
      </c>
      <c r="H26806" s="688">
        <v>1</v>
      </c>
      <c r="I26806" s="689">
        <v>23800</v>
      </c>
      <c r="J26806" s="690">
        <v>20000000</v>
      </c>
      <c r="K26806" s="689">
        <v>480000000000</v>
      </c>
    </row>
    <row r="26807" spans="3:11" x14ac:dyDescent="0.25">
      <c r="C26807" s="687">
        <v>46000</v>
      </c>
      <c r="D26807" s="688" t="s">
        <v>310</v>
      </c>
      <c r="E26807" s="689">
        <v>95000</v>
      </c>
      <c r="F26807" s="689">
        <v>98100</v>
      </c>
      <c r="G26807" s="689">
        <v>95000</v>
      </c>
      <c r="H26807" s="688">
        <v>60</v>
      </c>
      <c r="I26807" s="689">
        <v>5700000</v>
      </c>
      <c r="J26807" s="690">
        <v>19450000</v>
      </c>
      <c r="K26807" s="689">
        <v>1847750000000</v>
      </c>
    </row>
    <row r="26808" spans="3:11" x14ac:dyDescent="0.25">
      <c r="C26808" s="687">
        <v>46000</v>
      </c>
      <c r="D26808" s="688" t="s">
        <v>310</v>
      </c>
      <c r="E26808" s="689">
        <v>95000</v>
      </c>
      <c r="F26808" s="689">
        <v>98100</v>
      </c>
      <c r="G26808" s="689">
        <v>95000</v>
      </c>
      <c r="H26808" s="688">
        <v>30</v>
      </c>
      <c r="I26808" s="689">
        <v>2850000</v>
      </c>
      <c r="J26808" s="690">
        <v>19450000</v>
      </c>
      <c r="K26808" s="689">
        <v>1847750000000</v>
      </c>
    </row>
    <row r="26809" spans="3:11" x14ac:dyDescent="0.25">
      <c r="C26809" s="687">
        <v>46000</v>
      </c>
      <c r="D26809" s="688" t="s">
        <v>310</v>
      </c>
      <c r="E26809" s="689">
        <v>95000</v>
      </c>
      <c r="F26809" s="689">
        <v>98100</v>
      </c>
      <c r="G26809" s="689">
        <v>95000</v>
      </c>
      <c r="H26809" s="688">
        <v>26</v>
      </c>
      <c r="I26809" s="689">
        <v>2470000</v>
      </c>
      <c r="J26809" s="690">
        <v>19450000</v>
      </c>
      <c r="K26809" s="689">
        <v>1847750000000</v>
      </c>
    </row>
    <row r="26810" spans="3:11" x14ac:dyDescent="0.25">
      <c r="C26810" s="687">
        <v>46000</v>
      </c>
      <c r="D26810" s="688" t="s">
        <v>317</v>
      </c>
      <c r="E26810" s="689">
        <v>117000</v>
      </c>
      <c r="F26810" s="689">
        <v>118000</v>
      </c>
      <c r="G26810" s="689">
        <v>118400</v>
      </c>
      <c r="H26810" s="688">
        <v>12</v>
      </c>
      <c r="I26810" s="689">
        <v>1404000</v>
      </c>
      <c r="J26810" s="690">
        <v>15000000</v>
      </c>
      <c r="K26810" s="689">
        <v>1776000000000</v>
      </c>
    </row>
    <row r="26811" spans="3:11" x14ac:dyDescent="0.25">
      <c r="C26811" s="687">
        <v>46000</v>
      </c>
      <c r="D26811" s="688" t="s">
        <v>317</v>
      </c>
      <c r="E26811" s="689">
        <v>117999</v>
      </c>
      <c r="F26811" s="689">
        <v>118000</v>
      </c>
      <c r="G26811" s="689">
        <v>118400</v>
      </c>
      <c r="H26811" s="688">
        <v>6</v>
      </c>
      <c r="I26811" s="689">
        <v>707994</v>
      </c>
      <c r="J26811" s="690">
        <v>15000000</v>
      </c>
      <c r="K26811" s="689">
        <v>1776000000000</v>
      </c>
    </row>
    <row r="26812" spans="3:11" x14ac:dyDescent="0.25">
      <c r="C26812" s="687">
        <v>46000</v>
      </c>
      <c r="D26812" s="688" t="s">
        <v>317</v>
      </c>
      <c r="E26812" s="689">
        <v>118000</v>
      </c>
      <c r="F26812" s="689">
        <v>118000</v>
      </c>
      <c r="G26812" s="689">
        <v>118400</v>
      </c>
      <c r="H26812" s="688">
        <v>20</v>
      </c>
      <c r="I26812" s="689">
        <v>2360000</v>
      </c>
      <c r="J26812" s="690">
        <v>15000000</v>
      </c>
      <c r="K26812" s="689">
        <v>1776000000000</v>
      </c>
    </row>
    <row r="26813" spans="3:11" x14ac:dyDescent="0.25">
      <c r="C26813" s="687">
        <v>46000</v>
      </c>
      <c r="D26813" s="688" t="s">
        <v>317</v>
      </c>
      <c r="E26813" s="689">
        <v>118000</v>
      </c>
      <c r="F26813" s="689">
        <v>118000</v>
      </c>
      <c r="G26813" s="689">
        <v>118400</v>
      </c>
      <c r="H26813" s="688">
        <v>25</v>
      </c>
      <c r="I26813" s="689">
        <v>2950000</v>
      </c>
      <c r="J26813" s="690">
        <v>15000000</v>
      </c>
      <c r="K26813" s="689">
        <v>1776000000000</v>
      </c>
    </row>
    <row r="26814" spans="3:11" x14ac:dyDescent="0.25">
      <c r="C26814" s="687">
        <v>46000</v>
      </c>
      <c r="D26814" s="688" t="s">
        <v>317</v>
      </c>
      <c r="E26814" s="689">
        <v>118000</v>
      </c>
      <c r="F26814" s="689">
        <v>118000</v>
      </c>
      <c r="G26814" s="689">
        <v>118400</v>
      </c>
      <c r="H26814" s="688">
        <v>20</v>
      </c>
      <c r="I26814" s="689">
        <v>2360000</v>
      </c>
      <c r="J26814" s="690">
        <v>15000000</v>
      </c>
      <c r="K26814" s="689">
        <v>1776000000000</v>
      </c>
    </row>
    <row r="26815" spans="3:11" x14ac:dyDescent="0.25">
      <c r="C26815" s="687">
        <v>46000</v>
      </c>
      <c r="D26815" s="688" t="s">
        <v>317</v>
      </c>
      <c r="E26815" s="689">
        <v>118000</v>
      </c>
      <c r="F26815" s="689">
        <v>118000</v>
      </c>
      <c r="G26815" s="689">
        <v>118400</v>
      </c>
      <c r="H26815" s="688">
        <v>55</v>
      </c>
      <c r="I26815" s="689">
        <v>6490000</v>
      </c>
      <c r="J26815" s="690">
        <v>15000000</v>
      </c>
      <c r="K26815" s="689">
        <v>1776000000000</v>
      </c>
    </row>
    <row r="26816" spans="3:11" x14ac:dyDescent="0.25">
      <c r="C26816" s="687">
        <v>46000</v>
      </c>
      <c r="D26816" s="688" t="s">
        <v>317</v>
      </c>
      <c r="E26816" s="689">
        <v>118000</v>
      </c>
      <c r="F26816" s="689">
        <v>118000</v>
      </c>
      <c r="G26816" s="689">
        <v>118400</v>
      </c>
      <c r="H26816" s="688">
        <v>60</v>
      </c>
      <c r="I26816" s="689">
        <v>7080000</v>
      </c>
      <c r="J26816" s="690">
        <v>15000000</v>
      </c>
      <c r="K26816" s="689">
        <v>1776000000000</v>
      </c>
    </row>
    <row r="26817" spans="3:11" x14ac:dyDescent="0.25">
      <c r="C26817" s="687">
        <v>46000</v>
      </c>
      <c r="D26817" s="688" t="s">
        <v>317</v>
      </c>
      <c r="E26817" s="689">
        <v>118000</v>
      </c>
      <c r="F26817" s="689">
        <v>118000</v>
      </c>
      <c r="G26817" s="689">
        <v>118400</v>
      </c>
      <c r="H26817" s="688">
        <v>1</v>
      </c>
      <c r="I26817" s="689">
        <v>118000</v>
      </c>
      <c r="J26817" s="690">
        <v>15000000</v>
      </c>
      <c r="K26817" s="689">
        <v>1776000000000</v>
      </c>
    </row>
    <row r="26818" spans="3:11" x14ac:dyDescent="0.25">
      <c r="C26818" s="687">
        <v>46000</v>
      </c>
      <c r="D26818" s="688" t="s">
        <v>317</v>
      </c>
      <c r="E26818" s="689">
        <v>118000</v>
      </c>
      <c r="F26818" s="689">
        <v>118000</v>
      </c>
      <c r="G26818" s="689">
        <v>118400</v>
      </c>
      <c r="H26818" s="688">
        <v>6</v>
      </c>
      <c r="I26818" s="689">
        <v>708000</v>
      </c>
      <c r="J26818" s="690">
        <v>15000000</v>
      </c>
      <c r="K26818" s="689">
        <v>1776000000000</v>
      </c>
    </row>
    <row r="26819" spans="3:11" x14ac:dyDescent="0.25">
      <c r="C26819" s="687">
        <v>46000</v>
      </c>
      <c r="D26819" s="688" t="s">
        <v>317</v>
      </c>
      <c r="E26819" s="689">
        <v>118000</v>
      </c>
      <c r="F26819" s="689">
        <v>118000</v>
      </c>
      <c r="G26819" s="689">
        <v>118400</v>
      </c>
      <c r="H26819" s="688">
        <v>5</v>
      </c>
      <c r="I26819" s="689">
        <v>590000</v>
      </c>
      <c r="J26819" s="690">
        <v>15000000</v>
      </c>
      <c r="K26819" s="689">
        <v>1776000000000</v>
      </c>
    </row>
    <row r="26820" spans="3:11" x14ac:dyDescent="0.25">
      <c r="C26820" s="687">
        <v>46000</v>
      </c>
      <c r="D26820" s="688" t="s">
        <v>310</v>
      </c>
      <c r="E26820" s="689">
        <v>95000</v>
      </c>
      <c r="F26820" s="689">
        <v>98100</v>
      </c>
      <c r="G26820" s="689">
        <v>95000</v>
      </c>
      <c r="H26820" s="688">
        <v>35</v>
      </c>
      <c r="I26820" s="689">
        <v>3325000</v>
      </c>
      <c r="J26820" s="690">
        <v>19450000</v>
      </c>
      <c r="K26820" s="689">
        <v>1847750000000</v>
      </c>
    </row>
    <row r="26821" spans="3:11" x14ac:dyDescent="0.25">
      <c r="C26821" s="687">
        <v>46000</v>
      </c>
      <c r="D26821" s="688" t="s">
        <v>317</v>
      </c>
      <c r="E26821" s="689">
        <v>118000</v>
      </c>
      <c r="F26821" s="689">
        <v>118000</v>
      </c>
      <c r="G26821" s="689">
        <v>118400</v>
      </c>
      <c r="H26821" s="688">
        <v>3</v>
      </c>
      <c r="I26821" s="689">
        <v>354000</v>
      </c>
      <c r="J26821" s="690">
        <v>15000000</v>
      </c>
      <c r="K26821" s="689">
        <v>1776000000000</v>
      </c>
    </row>
    <row r="26822" spans="3:11" x14ac:dyDescent="0.25">
      <c r="C26822" s="687">
        <v>46000</v>
      </c>
      <c r="D26822" s="688" t="s">
        <v>317</v>
      </c>
      <c r="E26822" s="689">
        <v>118000</v>
      </c>
      <c r="F26822" s="689">
        <v>118000</v>
      </c>
      <c r="G26822" s="689">
        <v>118400</v>
      </c>
      <c r="H26822" s="688">
        <v>7</v>
      </c>
      <c r="I26822" s="689">
        <v>826000</v>
      </c>
      <c r="J26822" s="690">
        <v>15000000</v>
      </c>
      <c r="K26822" s="689">
        <v>1776000000000</v>
      </c>
    </row>
    <row r="26823" spans="3:11" x14ac:dyDescent="0.25">
      <c r="C26823" s="687">
        <v>46000</v>
      </c>
      <c r="D26823" s="688" t="s">
        <v>312</v>
      </c>
      <c r="E26823" s="689">
        <v>23800</v>
      </c>
      <c r="F26823" s="689">
        <v>24000</v>
      </c>
      <c r="G26823" s="689">
        <v>24000</v>
      </c>
      <c r="H26823" s="688">
        <v>2</v>
      </c>
      <c r="I26823" s="689">
        <v>47600</v>
      </c>
      <c r="J26823" s="690">
        <v>20000000</v>
      </c>
      <c r="K26823" s="689">
        <v>480000000000</v>
      </c>
    </row>
    <row r="26824" spans="3:11" x14ac:dyDescent="0.25">
      <c r="C26824" s="687">
        <v>46000</v>
      </c>
      <c r="D26824" s="688" t="s">
        <v>310</v>
      </c>
      <c r="E26824" s="689">
        <v>95000</v>
      </c>
      <c r="F26824" s="689">
        <v>98100</v>
      </c>
      <c r="G26824" s="689">
        <v>95000</v>
      </c>
      <c r="H26824" s="688">
        <v>10</v>
      </c>
      <c r="I26824" s="689">
        <v>950000</v>
      </c>
      <c r="J26824" s="690">
        <v>19450000</v>
      </c>
      <c r="K26824" s="689">
        <v>1847750000000</v>
      </c>
    </row>
    <row r="26825" spans="3:11" x14ac:dyDescent="0.25">
      <c r="C26825" s="687">
        <v>46000</v>
      </c>
      <c r="D26825" s="688" t="s">
        <v>312</v>
      </c>
      <c r="E26825" s="689">
        <v>23800</v>
      </c>
      <c r="F26825" s="689">
        <v>24000</v>
      </c>
      <c r="G26825" s="689">
        <v>24000</v>
      </c>
      <c r="H26825" s="688">
        <v>2</v>
      </c>
      <c r="I26825" s="689">
        <v>47600</v>
      </c>
      <c r="J26825" s="690">
        <v>20000000</v>
      </c>
      <c r="K26825" s="689">
        <v>480000000000</v>
      </c>
    </row>
    <row r="26826" spans="3:11" x14ac:dyDescent="0.25">
      <c r="C26826" s="687">
        <v>46000</v>
      </c>
      <c r="D26826" s="688" t="s">
        <v>1155</v>
      </c>
      <c r="E26826" s="689">
        <v>38000</v>
      </c>
      <c r="F26826" s="689">
        <v>38000</v>
      </c>
      <c r="G26826" s="689">
        <v>37000</v>
      </c>
      <c r="H26826" s="688">
        <v>1</v>
      </c>
      <c r="I26826" s="689">
        <v>38000</v>
      </c>
      <c r="J26826" s="690">
        <v>2400000</v>
      </c>
      <c r="K26826" s="689">
        <v>88800000000</v>
      </c>
    </row>
    <row r="26827" spans="3:11" x14ac:dyDescent="0.25">
      <c r="C26827" s="687">
        <v>46000</v>
      </c>
      <c r="D26827" s="688" t="s">
        <v>1155</v>
      </c>
      <c r="E26827" s="689">
        <v>38000</v>
      </c>
      <c r="F26827" s="689">
        <v>38000</v>
      </c>
      <c r="G26827" s="689">
        <v>37000</v>
      </c>
      <c r="H26827" s="688">
        <v>2</v>
      </c>
      <c r="I26827" s="689">
        <v>76000</v>
      </c>
      <c r="J26827" s="690">
        <v>2400000</v>
      </c>
      <c r="K26827" s="689">
        <v>88800000000</v>
      </c>
    </row>
    <row r="26828" spans="3:11" x14ac:dyDescent="0.25">
      <c r="C26828" s="687">
        <v>46000</v>
      </c>
      <c r="D26828" s="688" t="s">
        <v>1155</v>
      </c>
      <c r="E26828" s="689">
        <v>38000</v>
      </c>
      <c r="F26828" s="689">
        <v>38000</v>
      </c>
      <c r="G26828" s="689">
        <v>37000</v>
      </c>
      <c r="H26828" s="688">
        <v>10</v>
      </c>
      <c r="I26828" s="689">
        <v>380000</v>
      </c>
      <c r="J26828" s="690">
        <v>2400000</v>
      </c>
      <c r="K26828" s="689">
        <v>88800000000</v>
      </c>
    </row>
    <row r="26829" spans="3:11" x14ac:dyDescent="0.25">
      <c r="C26829" s="687">
        <v>46000</v>
      </c>
      <c r="D26829" s="688" t="s">
        <v>1155</v>
      </c>
      <c r="E26829" s="689">
        <v>38000</v>
      </c>
      <c r="F26829" s="689">
        <v>38000</v>
      </c>
      <c r="G26829" s="689">
        <v>37000</v>
      </c>
      <c r="H26829" s="688">
        <v>25</v>
      </c>
      <c r="I26829" s="689">
        <v>950000</v>
      </c>
      <c r="J26829" s="690">
        <v>2400000</v>
      </c>
      <c r="K26829" s="689">
        <v>88800000000</v>
      </c>
    </row>
    <row r="26830" spans="3:11" x14ac:dyDescent="0.25">
      <c r="C26830" s="687">
        <v>46000</v>
      </c>
      <c r="D26830" s="688" t="s">
        <v>1155</v>
      </c>
      <c r="E26830" s="689">
        <v>38000</v>
      </c>
      <c r="F26830" s="689">
        <v>38000</v>
      </c>
      <c r="G26830" s="689">
        <v>37000</v>
      </c>
      <c r="H26830" s="688">
        <v>2</v>
      </c>
      <c r="I26830" s="689">
        <v>76000</v>
      </c>
      <c r="J26830" s="690">
        <v>2400000</v>
      </c>
      <c r="K26830" s="689">
        <v>88800000000</v>
      </c>
    </row>
    <row r="26831" spans="3:11" x14ac:dyDescent="0.25">
      <c r="C26831" s="687">
        <v>46000</v>
      </c>
      <c r="D26831" s="688" t="s">
        <v>317</v>
      </c>
      <c r="E26831" s="689">
        <v>118000</v>
      </c>
      <c r="F26831" s="689">
        <v>118000</v>
      </c>
      <c r="G26831" s="689">
        <v>118400</v>
      </c>
      <c r="H26831" s="688">
        <v>1</v>
      </c>
      <c r="I26831" s="689">
        <v>118000</v>
      </c>
      <c r="J26831" s="690">
        <v>15000000</v>
      </c>
      <c r="K26831" s="689">
        <v>1776000000000</v>
      </c>
    </row>
    <row r="26832" spans="3:11" x14ac:dyDescent="0.25">
      <c r="C26832" s="687">
        <v>46000</v>
      </c>
      <c r="D26832" s="688" t="s">
        <v>317</v>
      </c>
      <c r="E26832" s="689">
        <v>118000</v>
      </c>
      <c r="F26832" s="689">
        <v>118000</v>
      </c>
      <c r="G26832" s="689">
        <v>118400</v>
      </c>
      <c r="H26832" s="688">
        <v>1</v>
      </c>
      <c r="I26832" s="689">
        <v>118000</v>
      </c>
      <c r="J26832" s="690">
        <v>15000000</v>
      </c>
      <c r="K26832" s="689">
        <v>1776000000000</v>
      </c>
    </row>
    <row r="26833" spans="3:11" x14ac:dyDescent="0.25">
      <c r="C26833" s="687">
        <v>46000</v>
      </c>
      <c r="D26833" s="688" t="s">
        <v>317</v>
      </c>
      <c r="E26833" s="689">
        <v>118000</v>
      </c>
      <c r="F26833" s="689">
        <v>118000</v>
      </c>
      <c r="G26833" s="689">
        <v>118400</v>
      </c>
      <c r="H26833" s="688">
        <v>7</v>
      </c>
      <c r="I26833" s="689">
        <v>826000</v>
      </c>
      <c r="J26833" s="690">
        <v>15000000</v>
      </c>
      <c r="K26833" s="689">
        <v>1776000000000</v>
      </c>
    </row>
    <row r="26834" spans="3:11" x14ac:dyDescent="0.25">
      <c r="C26834" s="687">
        <v>46000</v>
      </c>
      <c r="D26834" s="688" t="s">
        <v>310</v>
      </c>
      <c r="E26834" s="689">
        <v>95000</v>
      </c>
      <c r="F26834" s="689">
        <v>98100</v>
      </c>
      <c r="G26834" s="689">
        <v>95000</v>
      </c>
      <c r="H26834" s="688">
        <v>2</v>
      </c>
      <c r="I26834" s="689">
        <v>190000</v>
      </c>
      <c r="J26834" s="690">
        <v>19450000</v>
      </c>
      <c r="K26834" s="689">
        <v>1847750000000</v>
      </c>
    </row>
    <row r="26835" spans="3:11" x14ac:dyDescent="0.25">
      <c r="C26835" s="687">
        <v>46000</v>
      </c>
      <c r="D26835" s="688" t="s">
        <v>317</v>
      </c>
      <c r="E26835" s="689">
        <v>118000</v>
      </c>
      <c r="F26835" s="689">
        <v>118000</v>
      </c>
      <c r="G26835" s="689">
        <v>118400</v>
      </c>
      <c r="H26835" s="688">
        <v>12</v>
      </c>
      <c r="I26835" s="689">
        <v>1416000</v>
      </c>
      <c r="J26835" s="690">
        <v>15000000</v>
      </c>
      <c r="K26835" s="689">
        <v>1776000000000</v>
      </c>
    </row>
    <row r="26836" spans="3:11" x14ac:dyDescent="0.25">
      <c r="C26836" s="687">
        <v>46000</v>
      </c>
      <c r="D26836" s="688" t="s">
        <v>310</v>
      </c>
      <c r="E26836" s="689">
        <v>95000</v>
      </c>
      <c r="F26836" s="689">
        <v>98100</v>
      </c>
      <c r="G26836" s="689">
        <v>95000</v>
      </c>
      <c r="H26836" s="688">
        <v>21</v>
      </c>
      <c r="I26836" s="689">
        <v>1995000</v>
      </c>
      <c r="J26836" s="690">
        <v>19450000</v>
      </c>
      <c r="K26836" s="689">
        <v>1847750000000</v>
      </c>
    </row>
    <row r="26837" spans="3:11" x14ac:dyDescent="0.25">
      <c r="C26837" s="687">
        <v>46000</v>
      </c>
      <c r="D26837" s="688" t="s">
        <v>1154</v>
      </c>
      <c r="E26837" s="689">
        <v>56777</v>
      </c>
      <c r="F26837" s="689">
        <v>56000</v>
      </c>
      <c r="G26837" s="689">
        <v>56777</v>
      </c>
      <c r="H26837" s="688">
        <v>25</v>
      </c>
      <c r="I26837" s="689">
        <v>1419425</v>
      </c>
      <c r="J26837" s="690">
        <v>600000</v>
      </c>
      <c r="K26837" s="689">
        <v>34066200000</v>
      </c>
    </row>
    <row r="26838" spans="3:11" x14ac:dyDescent="0.25">
      <c r="C26838" s="687">
        <v>46000</v>
      </c>
      <c r="D26838" s="688" t="s">
        <v>310</v>
      </c>
      <c r="E26838" s="689">
        <v>95000</v>
      </c>
      <c r="F26838" s="689">
        <v>98100</v>
      </c>
      <c r="G26838" s="689">
        <v>95000</v>
      </c>
      <c r="H26838" s="688">
        <v>10</v>
      </c>
      <c r="I26838" s="689">
        <v>950000</v>
      </c>
      <c r="J26838" s="690">
        <v>19450000</v>
      </c>
      <c r="K26838" s="689">
        <v>1847750000000</v>
      </c>
    </row>
    <row r="26839" spans="3:11" x14ac:dyDescent="0.25">
      <c r="C26839" s="687">
        <v>46000</v>
      </c>
      <c r="D26839" s="688" t="s">
        <v>312</v>
      </c>
      <c r="E26839" s="689">
        <v>24000</v>
      </c>
      <c r="F26839" s="689">
        <v>24000</v>
      </c>
      <c r="G26839" s="689">
        <v>24000</v>
      </c>
      <c r="H26839" s="688">
        <v>1</v>
      </c>
      <c r="I26839" s="689">
        <v>24000</v>
      </c>
      <c r="J26839" s="690">
        <v>20000000</v>
      </c>
      <c r="K26839" s="689">
        <v>480000000000</v>
      </c>
    </row>
    <row r="26840" spans="3:11" x14ac:dyDescent="0.25">
      <c r="C26840" s="687">
        <v>46000</v>
      </c>
      <c r="D26840" s="688" t="s">
        <v>312</v>
      </c>
      <c r="E26840" s="689">
        <v>24000</v>
      </c>
      <c r="F26840" s="689">
        <v>24000</v>
      </c>
      <c r="G26840" s="689">
        <v>24000</v>
      </c>
      <c r="H26840" s="688">
        <v>24</v>
      </c>
      <c r="I26840" s="689">
        <v>576000</v>
      </c>
      <c r="J26840" s="690">
        <v>20000000</v>
      </c>
      <c r="K26840" s="689">
        <v>480000000000</v>
      </c>
    </row>
    <row r="26841" spans="3:11" x14ac:dyDescent="0.25">
      <c r="C26841" s="687">
        <v>46000</v>
      </c>
      <c r="D26841" s="688" t="s">
        <v>312</v>
      </c>
      <c r="E26841" s="689">
        <v>24000</v>
      </c>
      <c r="F26841" s="689">
        <v>24000</v>
      </c>
      <c r="G26841" s="689">
        <v>24000</v>
      </c>
      <c r="H26841" s="688">
        <v>1</v>
      </c>
      <c r="I26841" s="689">
        <v>24000</v>
      </c>
      <c r="J26841" s="690">
        <v>20000000</v>
      </c>
      <c r="K26841" s="689">
        <v>480000000000</v>
      </c>
    </row>
    <row r="26842" spans="3:11" x14ac:dyDescent="0.25">
      <c r="C26842" s="687">
        <v>46000</v>
      </c>
      <c r="D26842" s="688" t="s">
        <v>317</v>
      </c>
      <c r="E26842" s="689">
        <v>118000</v>
      </c>
      <c r="F26842" s="689">
        <v>118000</v>
      </c>
      <c r="G26842" s="689">
        <v>118400</v>
      </c>
      <c r="H26842" s="688">
        <v>75</v>
      </c>
      <c r="I26842" s="689">
        <v>8850000</v>
      </c>
      <c r="J26842" s="690">
        <v>15000000</v>
      </c>
      <c r="K26842" s="689">
        <v>1776000000000</v>
      </c>
    </row>
    <row r="26843" spans="3:11" x14ac:dyDescent="0.25">
      <c r="C26843" s="687">
        <v>46000</v>
      </c>
      <c r="D26843" s="688" t="s">
        <v>310</v>
      </c>
      <c r="E26843" s="689">
        <v>95000</v>
      </c>
      <c r="F26843" s="689">
        <v>98100</v>
      </c>
      <c r="G26843" s="689">
        <v>95000</v>
      </c>
      <c r="H26843" s="688">
        <v>1</v>
      </c>
      <c r="I26843" s="689">
        <v>95000</v>
      </c>
      <c r="J26843" s="690">
        <v>19450000</v>
      </c>
      <c r="K26843" s="689">
        <v>1847750000000</v>
      </c>
    </row>
    <row r="26844" spans="3:11" x14ac:dyDescent="0.25">
      <c r="C26844" s="687">
        <v>46000</v>
      </c>
      <c r="D26844" s="688" t="s">
        <v>312</v>
      </c>
      <c r="E26844" s="689">
        <v>24000</v>
      </c>
      <c r="F26844" s="689">
        <v>24000</v>
      </c>
      <c r="G26844" s="689">
        <v>24000</v>
      </c>
      <c r="H26844" s="688">
        <v>1</v>
      </c>
      <c r="I26844" s="689">
        <v>24000</v>
      </c>
      <c r="J26844" s="690">
        <v>20000000</v>
      </c>
      <c r="K26844" s="689">
        <v>480000000000</v>
      </c>
    </row>
    <row r="26845" spans="3:11" x14ac:dyDescent="0.25">
      <c r="C26845" s="687">
        <v>46000</v>
      </c>
      <c r="D26845" s="688" t="s">
        <v>310</v>
      </c>
      <c r="E26845" s="689">
        <v>95000</v>
      </c>
      <c r="F26845" s="689">
        <v>98100</v>
      </c>
      <c r="G26845" s="689">
        <v>95000</v>
      </c>
      <c r="H26845" s="688">
        <v>2</v>
      </c>
      <c r="I26845" s="689">
        <v>190000</v>
      </c>
      <c r="J26845" s="690">
        <v>19450000</v>
      </c>
      <c r="K26845" s="689">
        <v>1847750000000</v>
      </c>
    </row>
    <row r="26846" spans="3:11" x14ac:dyDescent="0.25">
      <c r="C26846" s="687">
        <v>46000</v>
      </c>
      <c r="D26846" s="688" t="s">
        <v>310</v>
      </c>
      <c r="E26846" s="689">
        <v>95000</v>
      </c>
      <c r="F26846" s="689">
        <v>98100</v>
      </c>
      <c r="G26846" s="689">
        <v>95000</v>
      </c>
      <c r="H26846" s="688">
        <v>5</v>
      </c>
      <c r="I26846" s="689">
        <v>475000</v>
      </c>
      <c r="J26846" s="690">
        <v>19450000</v>
      </c>
      <c r="K26846" s="689">
        <v>1847750000000</v>
      </c>
    </row>
    <row r="26847" spans="3:11" x14ac:dyDescent="0.25">
      <c r="C26847" s="687">
        <v>46000</v>
      </c>
      <c r="D26847" s="688" t="s">
        <v>310</v>
      </c>
      <c r="E26847" s="689">
        <v>95000</v>
      </c>
      <c r="F26847" s="689">
        <v>98100</v>
      </c>
      <c r="G26847" s="689">
        <v>95000</v>
      </c>
      <c r="H26847" s="688">
        <v>5</v>
      </c>
      <c r="I26847" s="689">
        <v>475000</v>
      </c>
      <c r="J26847" s="690">
        <v>19450000</v>
      </c>
      <c r="K26847" s="689">
        <v>1847750000000</v>
      </c>
    </row>
    <row r="26848" spans="3:11" x14ac:dyDescent="0.25">
      <c r="C26848" s="687">
        <v>46000</v>
      </c>
      <c r="D26848" s="688" t="s">
        <v>312</v>
      </c>
      <c r="E26848" s="689">
        <v>23800</v>
      </c>
      <c r="F26848" s="689">
        <v>24000</v>
      </c>
      <c r="G26848" s="689">
        <v>24000</v>
      </c>
      <c r="H26848" s="688">
        <v>4</v>
      </c>
      <c r="I26848" s="689">
        <v>95200</v>
      </c>
      <c r="J26848" s="690">
        <v>20000000</v>
      </c>
      <c r="K26848" s="689">
        <v>480000000000</v>
      </c>
    </row>
    <row r="26849" spans="3:11" x14ac:dyDescent="0.25">
      <c r="C26849" s="687">
        <v>46000</v>
      </c>
      <c r="D26849" s="688" t="s">
        <v>312</v>
      </c>
      <c r="E26849" s="689">
        <v>23800</v>
      </c>
      <c r="F26849" s="689">
        <v>24000</v>
      </c>
      <c r="G26849" s="689">
        <v>24000</v>
      </c>
      <c r="H26849" s="688">
        <v>3</v>
      </c>
      <c r="I26849" s="689">
        <v>71400</v>
      </c>
      <c r="J26849" s="690">
        <v>20000000</v>
      </c>
      <c r="K26849" s="689">
        <v>480000000000</v>
      </c>
    </row>
    <row r="26850" spans="3:11" x14ac:dyDescent="0.25">
      <c r="C26850" s="687">
        <v>46000</v>
      </c>
      <c r="D26850" s="688" t="s">
        <v>310</v>
      </c>
      <c r="E26850" s="689">
        <v>95000</v>
      </c>
      <c r="F26850" s="689">
        <v>98100</v>
      </c>
      <c r="G26850" s="689">
        <v>95000</v>
      </c>
      <c r="H26850" s="688">
        <v>1</v>
      </c>
      <c r="I26850" s="689">
        <v>95000</v>
      </c>
      <c r="J26850" s="690">
        <v>19450000</v>
      </c>
      <c r="K26850" s="689">
        <v>1847750000000</v>
      </c>
    </row>
    <row r="26851" spans="3:11" x14ac:dyDescent="0.25">
      <c r="C26851" s="687">
        <v>46000</v>
      </c>
      <c r="D26851" s="688" t="s">
        <v>317</v>
      </c>
      <c r="E26851" s="689">
        <v>116000</v>
      </c>
      <c r="F26851" s="689">
        <v>118000</v>
      </c>
      <c r="G26851" s="689">
        <v>118400</v>
      </c>
      <c r="H26851" s="688">
        <v>8</v>
      </c>
      <c r="I26851" s="689">
        <v>928000</v>
      </c>
      <c r="J26851" s="690">
        <v>15000000</v>
      </c>
      <c r="K26851" s="689">
        <v>1776000000000</v>
      </c>
    </row>
    <row r="26852" spans="3:11" x14ac:dyDescent="0.25">
      <c r="C26852" s="687">
        <v>46000</v>
      </c>
      <c r="D26852" s="688" t="s">
        <v>317</v>
      </c>
      <c r="E26852" s="689">
        <v>117000</v>
      </c>
      <c r="F26852" s="689">
        <v>118000</v>
      </c>
      <c r="G26852" s="689">
        <v>118400</v>
      </c>
      <c r="H26852" s="688">
        <v>1600</v>
      </c>
      <c r="I26852" s="689">
        <v>187200000</v>
      </c>
      <c r="J26852" s="690">
        <v>15000000</v>
      </c>
      <c r="K26852" s="689">
        <v>1776000000000</v>
      </c>
    </row>
    <row r="26853" spans="3:11" x14ac:dyDescent="0.25">
      <c r="C26853" s="687">
        <v>46000</v>
      </c>
      <c r="D26853" s="688" t="s">
        <v>317</v>
      </c>
      <c r="E26853" s="689">
        <v>118000</v>
      </c>
      <c r="F26853" s="689">
        <v>118000</v>
      </c>
      <c r="G26853" s="689">
        <v>118400</v>
      </c>
      <c r="H26853" s="688">
        <v>6</v>
      </c>
      <c r="I26853" s="689">
        <v>708000</v>
      </c>
      <c r="J26853" s="690">
        <v>15000000</v>
      </c>
      <c r="K26853" s="689">
        <v>1776000000000</v>
      </c>
    </row>
    <row r="26854" spans="3:11" x14ac:dyDescent="0.25">
      <c r="C26854" s="687">
        <v>46000</v>
      </c>
      <c r="D26854" s="688" t="s">
        <v>317</v>
      </c>
      <c r="E26854" s="689">
        <v>118000</v>
      </c>
      <c r="F26854" s="689">
        <v>118000</v>
      </c>
      <c r="G26854" s="689">
        <v>118400</v>
      </c>
      <c r="H26854" s="688">
        <v>20</v>
      </c>
      <c r="I26854" s="689">
        <v>2360000</v>
      </c>
      <c r="J26854" s="690">
        <v>15000000</v>
      </c>
      <c r="K26854" s="689">
        <v>1776000000000</v>
      </c>
    </row>
    <row r="26855" spans="3:11" x14ac:dyDescent="0.25">
      <c r="C26855" s="687">
        <v>46000</v>
      </c>
      <c r="D26855" s="688" t="s">
        <v>317</v>
      </c>
      <c r="E26855" s="689">
        <v>118000</v>
      </c>
      <c r="F26855" s="689">
        <v>118000</v>
      </c>
      <c r="G26855" s="689">
        <v>118400</v>
      </c>
      <c r="H26855" s="688">
        <v>24</v>
      </c>
      <c r="I26855" s="689">
        <v>2832000</v>
      </c>
      <c r="J26855" s="690">
        <v>15000000</v>
      </c>
      <c r="K26855" s="689">
        <v>1776000000000</v>
      </c>
    </row>
    <row r="26856" spans="3:11" x14ac:dyDescent="0.25">
      <c r="C26856" s="687">
        <v>46000</v>
      </c>
      <c r="D26856" s="688" t="s">
        <v>317</v>
      </c>
      <c r="E26856" s="689">
        <v>118000</v>
      </c>
      <c r="F26856" s="689">
        <v>118000</v>
      </c>
      <c r="G26856" s="689">
        <v>118400</v>
      </c>
      <c r="H26856" s="688">
        <v>10</v>
      </c>
      <c r="I26856" s="689">
        <v>1180000</v>
      </c>
      <c r="J26856" s="690">
        <v>15000000</v>
      </c>
      <c r="K26856" s="689">
        <v>1776000000000</v>
      </c>
    </row>
    <row r="26857" spans="3:11" x14ac:dyDescent="0.25">
      <c r="C26857" s="687">
        <v>46000</v>
      </c>
      <c r="D26857" s="688" t="s">
        <v>317</v>
      </c>
      <c r="E26857" s="689">
        <v>118000</v>
      </c>
      <c r="F26857" s="689">
        <v>118000</v>
      </c>
      <c r="G26857" s="689">
        <v>118400</v>
      </c>
      <c r="H26857" s="688">
        <v>40</v>
      </c>
      <c r="I26857" s="689">
        <v>4720000</v>
      </c>
      <c r="J26857" s="690">
        <v>15000000</v>
      </c>
      <c r="K26857" s="689">
        <v>1776000000000</v>
      </c>
    </row>
    <row r="26858" spans="3:11" x14ac:dyDescent="0.25">
      <c r="C26858" s="687">
        <v>46000</v>
      </c>
      <c r="D26858" s="688" t="s">
        <v>310</v>
      </c>
      <c r="E26858" s="689">
        <v>95000</v>
      </c>
      <c r="F26858" s="689">
        <v>98100</v>
      </c>
      <c r="G26858" s="689">
        <v>95000</v>
      </c>
      <c r="H26858" s="688">
        <v>1</v>
      </c>
      <c r="I26858" s="689">
        <v>95000</v>
      </c>
      <c r="J26858" s="690">
        <v>19450000</v>
      </c>
      <c r="K26858" s="689">
        <v>1847750000000</v>
      </c>
    </row>
    <row r="26859" spans="3:11" x14ac:dyDescent="0.25">
      <c r="C26859" s="687">
        <v>46000</v>
      </c>
      <c r="D26859" s="688" t="s">
        <v>310</v>
      </c>
      <c r="E26859" s="689">
        <v>95000</v>
      </c>
      <c r="F26859" s="689">
        <v>98100</v>
      </c>
      <c r="G26859" s="689">
        <v>95000</v>
      </c>
      <c r="H26859" s="688">
        <v>1</v>
      </c>
      <c r="I26859" s="689">
        <v>95000</v>
      </c>
      <c r="J26859" s="690">
        <v>19450000</v>
      </c>
      <c r="K26859" s="689">
        <v>1847750000000</v>
      </c>
    </row>
    <row r="26860" spans="3:11" x14ac:dyDescent="0.25">
      <c r="C26860" s="687">
        <v>46000</v>
      </c>
      <c r="D26860" s="688" t="s">
        <v>310</v>
      </c>
      <c r="E26860" s="689">
        <v>95000</v>
      </c>
      <c r="F26860" s="689">
        <v>98100</v>
      </c>
      <c r="G26860" s="689">
        <v>95000</v>
      </c>
      <c r="H26860" s="688">
        <v>3</v>
      </c>
      <c r="I26860" s="689">
        <v>285000</v>
      </c>
      <c r="J26860" s="690">
        <v>19450000</v>
      </c>
      <c r="K26860" s="689">
        <v>1847750000000</v>
      </c>
    </row>
    <row r="26861" spans="3:11" x14ac:dyDescent="0.25">
      <c r="C26861" s="687">
        <v>46000</v>
      </c>
      <c r="D26861" s="688" t="s">
        <v>1154</v>
      </c>
      <c r="E26861" s="689">
        <v>56777</v>
      </c>
      <c r="F26861" s="689">
        <v>56000</v>
      </c>
      <c r="G26861" s="689">
        <v>56777</v>
      </c>
      <c r="H26861" s="688">
        <v>2</v>
      </c>
      <c r="I26861" s="689">
        <v>113554</v>
      </c>
      <c r="J26861" s="690">
        <v>600000</v>
      </c>
      <c r="K26861" s="689">
        <v>34066200000</v>
      </c>
    </row>
    <row r="26862" spans="3:11" x14ac:dyDescent="0.25">
      <c r="C26862" s="687">
        <v>46000</v>
      </c>
      <c r="D26862" s="688" t="s">
        <v>310</v>
      </c>
      <c r="E26862" s="689">
        <v>95000</v>
      </c>
      <c r="F26862" s="689">
        <v>98100</v>
      </c>
      <c r="G26862" s="689">
        <v>95000</v>
      </c>
      <c r="H26862" s="688">
        <v>2</v>
      </c>
      <c r="I26862" s="689">
        <v>190000</v>
      </c>
      <c r="J26862" s="690">
        <v>19450000</v>
      </c>
      <c r="K26862" s="689">
        <v>1847750000000</v>
      </c>
    </row>
    <row r="26863" spans="3:11" x14ac:dyDescent="0.25">
      <c r="C26863" s="687">
        <v>46000</v>
      </c>
      <c r="D26863" s="688" t="s">
        <v>312</v>
      </c>
      <c r="E26863" s="689">
        <v>24000</v>
      </c>
      <c r="F26863" s="689">
        <v>24000</v>
      </c>
      <c r="G26863" s="689">
        <v>24000</v>
      </c>
      <c r="H26863" s="688">
        <v>1</v>
      </c>
      <c r="I26863" s="689">
        <v>24000</v>
      </c>
      <c r="J26863" s="690">
        <v>20000000</v>
      </c>
      <c r="K26863" s="689">
        <v>480000000000</v>
      </c>
    </row>
    <row r="26864" spans="3:11" x14ac:dyDescent="0.25">
      <c r="C26864" s="687">
        <v>46000</v>
      </c>
      <c r="D26864" s="688" t="s">
        <v>310</v>
      </c>
      <c r="E26864" s="689">
        <v>95000</v>
      </c>
      <c r="F26864" s="689">
        <v>98100</v>
      </c>
      <c r="G26864" s="689">
        <v>95000</v>
      </c>
      <c r="H26864" s="688">
        <v>6</v>
      </c>
      <c r="I26864" s="689">
        <v>570000</v>
      </c>
      <c r="J26864" s="690">
        <v>19450000</v>
      </c>
      <c r="K26864" s="689">
        <v>1847750000000</v>
      </c>
    </row>
    <row r="26865" spans="3:11" x14ac:dyDescent="0.25">
      <c r="C26865" s="687">
        <v>46000</v>
      </c>
      <c r="D26865" s="688" t="s">
        <v>312</v>
      </c>
      <c r="E26865" s="689">
        <v>24000</v>
      </c>
      <c r="F26865" s="689">
        <v>24000</v>
      </c>
      <c r="G26865" s="689">
        <v>24000</v>
      </c>
      <c r="H26865" s="688">
        <v>1</v>
      </c>
      <c r="I26865" s="689">
        <v>24000</v>
      </c>
      <c r="J26865" s="690">
        <v>20000000</v>
      </c>
      <c r="K26865" s="689">
        <v>480000000000</v>
      </c>
    </row>
    <row r="26866" spans="3:11" x14ac:dyDescent="0.25">
      <c r="C26866" s="687">
        <v>46000</v>
      </c>
      <c r="D26866" s="688" t="s">
        <v>312</v>
      </c>
      <c r="E26866" s="689">
        <v>24000</v>
      </c>
      <c r="F26866" s="689">
        <v>24000</v>
      </c>
      <c r="G26866" s="689">
        <v>24000</v>
      </c>
      <c r="H26866" s="688">
        <v>4</v>
      </c>
      <c r="I26866" s="689">
        <v>96000</v>
      </c>
      <c r="J26866" s="690">
        <v>20000000</v>
      </c>
      <c r="K26866" s="689">
        <v>480000000000</v>
      </c>
    </row>
    <row r="26867" spans="3:11" x14ac:dyDescent="0.25">
      <c r="C26867" s="687">
        <v>46000</v>
      </c>
      <c r="D26867" s="688" t="s">
        <v>1154</v>
      </c>
      <c r="E26867" s="689">
        <v>56777</v>
      </c>
      <c r="F26867" s="689">
        <v>56000</v>
      </c>
      <c r="G26867" s="689">
        <v>56777</v>
      </c>
      <c r="H26867" s="688">
        <v>1</v>
      </c>
      <c r="I26867" s="689">
        <v>56777</v>
      </c>
      <c r="J26867" s="690">
        <v>600000</v>
      </c>
      <c r="K26867" s="689">
        <v>34066200000</v>
      </c>
    </row>
    <row r="26868" spans="3:11" x14ac:dyDescent="0.25">
      <c r="C26868" s="687">
        <v>46000</v>
      </c>
      <c r="D26868" s="688" t="s">
        <v>1155</v>
      </c>
      <c r="E26868" s="689">
        <v>37000</v>
      </c>
      <c r="F26868" s="689">
        <v>38000</v>
      </c>
      <c r="G26868" s="689">
        <v>37000</v>
      </c>
      <c r="H26868" s="688">
        <v>1</v>
      </c>
      <c r="I26868" s="689">
        <v>37000</v>
      </c>
      <c r="J26868" s="690">
        <v>2400000</v>
      </c>
      <c r="K26868" s="689">
        <v>88800000000</v>
      </c>
    </row>
    <row r="26869" spans="3:11" x14ac:dyDescent="0.25">
      <c r="C26869" s="687">
        <v>46000</v>
      </c>
      <c r="D26869" s="688" t="s">
        <v>1155</v>
      </c>
      <c r="E26869" s="689">
        <v>37000</v>
      </c>
      <c r="F26869" s="689">
        <v>38000</v>
      </c>
      <c r="G26869" s="689">
        <v>37000</v>
      </c>
      <c r="H26869" s="688">
        <v>1</v>
      </c>
      <c r="I26869" s="689">
        <v>37000</v>
      </c>
      <c r="J26869" s="690">
        <v>2400000</v>
      </c>
      <c r="K26869" s="689">
        <v>88800000000</v>
      </c>
    </row>
    <row r="26870" spans="3:11" x14ac:dyDescent="0.25">
      <c r="C26870" s="687">
        <v>46000</v>
      </c>
      <c r="D26870" s="688" t="s">
        <v>310</v>
      </c>
      <c r="E26870" s="689">
        <v>95000</v>
      </c>
      <c r="F26870" s="689">
        <v>98100</v>
      </c>
      <c r="G26870" s="689">
        <v>95000</v>
      </c>
      <c r="H26870" s="688">
        <v>10</v>
      </c>
      <c r="I26870" s="689">
        <v>950000</v>
      </c>
      <c r="J26870" s="690">
        <v>19450000</v>
      </c>
      <c r="K26870" s="689">
        <v>1847750000000</v>
      </c>
    </row>
    <row r="26871" spans="3:11" x14ac:dyDescent="0.25">
      <c r="C26871" s="687">
        <v>46000</v>
      </c>
      <c r="D26871" s="688" t="s">
        <v>317</v>
      </c>
      <c r="E26871" s="689">
        <v>118000</v>
      </c>
      <c r="F26871" s="689">
        <v>118000</v>
      </c>
      <c r="G26871" s="689">
        <v>118400</v>
      </c>
      <c r="H26871" s="688">
        <v>9</v>
      </c>
      <c r="I26871" s="689">
        <v>1062000</v>
      </c>
      <c r="J26871" s="690">
        <v>15000000</v>
      </c>
      <c r="K26871" s="689">
        <v>1776000000000</v>
      </c>
    </row>
    <row r="26872" spans="3:11" x14ac:dyDescent="0.25">
      <c r="C26872" s="687">
        <v>46000</v>
      </c>
      <c r="D26872" s="688" t="s">
        <v>317</v>
      </c>
      <c r="E26872" s="689">
        <v>118000</v>
      </c>
      <c r="F26872" s="689">
        <v>118000</v>
      </c>
      <c r="G26872" s="689">
        <v>118400</v>
      </c>
      <c r="H26872" s="688">
        <v>15</v>
      </c>
      <c r="I26872" s="689">
        <v>1770000</v>
      </c>
      <c r="J26872" s="690">
        <v>15000000</v>
      </c>
      <c r="K26872" s="689">
        <v>1776000000000</v>
      </c>
    </row>
    <row r="26873" spans="3:11" x14ac:dyDescent="0.25">
      <c r="C26873" s="687">
        <v>46000</v>
      </c>
      <c r="D26873" s="688" t="s">
        <v>317</v>
      </c>
      <c r="E26873" s="689">
        <v>118000</v>
      </c>
      <c r="F26873" s="689">
        <v>118000</v>
      </c>
      <c r="G26873" s="689">
        <v>118400</v>
      </c>
      <c r="H26873" s="688">
        <v>35</v>
      </c>
      <c r="I26873" s="689">
        <v>4130000</v>
      </c>
      <c r="J26873" s="690">
        <v>15000000</v>
      </c>
      <c r="K26873" s="689">
        <v>1776000000000</v>
      </c>
    </row>
    <row r="26874" spans="3:11" x14ac:dyDescent="0.25">
      <c r="C26874" s="687">
        <v>46000</v>
      </c>
      <c r="D26874" s="688" t="s">
        <v>317</v>
      </c>
      <c r="E26874" s="689">
        <v>118000</v>
      </c>
      <c r="F26874" s="689">
        <v>118000</v>
      </c>
      <c r="G26874" s="689">
        <v>118400</v>
      </c>
      <c r="H26874" s="688">
        <v>86</v>
      </c>
      <c r="I26874" s="689">
        <v>10148000</v>
      </c>
      <c r="J26874" s="690">
        <v>15000000</v>
      </c>
      <c r="K26874" s="689">
        <v>1776000000000</v>
      </c>
    </row>
    <row r="26875" spans="3:11" x14ac:dyDescent="0.25">
      <c r="C26875" s="687">
        <v>46000</v>
      </c>
      <c r="D26875" s="688" t="s">
        <v>317</v>
      </c>
      <c r="E26875" s="689">
        <v>118000</v>
      </c>
      <c r="F26875" s="689">
        <v>118000</v>
      </c>
      <c r="G26875" s="689">
        <v>118400</v>
      </c>
      <c r="H26875" s="688">
        <v>1</v>
      </c>
      <c r="I26875" s="689">
        <v>118000</v>
      </c>
      <c r="J26875" s="690">
        <v>15000000</v>
      </c>
      <c r="K26875" s="689">
        <v>1776000000000</v>
      </c>
    </row>
    <row r="26876" spans="3:11" x14ac:dyDescent="0.25">
      <c r="C26876" s="687">
        <v>46000</v>
      </c>
      <c r="D26876" s="688" t="s">
        <v>317</v>
      </c>
      <c r="E26876" s="689">
        <v>118000</v>
      </c>
      <c r="F26876" s="689">
        <v>118000</v>
      </c>
      <c r="G26876" s="689">
        <v>118400</v>
      </c>
      <c r="H26876" s="688">
        <v>24</v>
      </c>
      <c r="I26876" s="689">
        <v>2832000</v>
      </c>
      <c r="J26876" s="690">
        <v>15000000</v>
      </c>
      <c r="K26876" s="689">
        <v>1776000000000</v>
      </c>
    </row>
    <row r="26877" spans="3:11" x14ac:dyDescent="0.25">
      <c r="C26877" s="687">
        <v>46000</v>
      </c>
      <c r="D26877" s="688" t="s">
        <v>317</v>
      </c>
      <c r="E26877" s="689">
        <v>118400</v>
      </c>
      <c r="F26877" s="689">
        <v>118000</v>
      </c>
      <c r="G26877" s="689">
        <v>118400</v>
      </c>
      <c r="H26877" s="688">
        <v>20</v>
      </c>
      <c r="I26877" s="689">
        <v>2368000</v>
      </c>
      <c r="J26877" s="690">
        <v>15000000</v>
      </c>
      <c r="K26877" s="689">
        <v>1776000000000</v>
      </c>
    </row>
    <row r="26878" spans="3:11" x14ac:dyDescent="0.25">
      <c r="C26878" s="687">
        <v>46000</v>
      </c>
      <c r="D26878" s="688" t="s">
        <v>317</v>
      </c>
      <c r="E26878" s="689">
        <v>118400</v>
      </c>
      <c r="F26878" s="689">
        <v>118000</v>
      </c>
      <c r="G26878" s="689">
        <v>118400</v>
      </c>
      <c r="H26878" s="688">
        <v>10</v>
      </c>
      <c r="I26878" s="689">
        <v>1184000</v>
      </c>
      <c r="J26878" s="690">
        <v>15000000</v>
      </c>
      <c r="K26878" s="689">
        <v>1776000000000</v>
      </c>
    </row>
    <row r="26879" spans="3:11" x14ac:dyDescent="0.25">
      <c r="C26879" s="687">
        <v>46000</v>
      </c>
      <c r="D26879" s="688" t="s">
        <v>317</v>
      </c>
      <c r="E26879" s="689">
        <v>118400</v>
      </c>
      <c r="F26879" s="689">
        <v>118000</v>
      </c>
      <c r="G26879" s="689">
        <v>118400</v>
      </c>
      <c r="H26879" s="688">
        <v>25</v>
      </c>
      <c r="I26879" s="689">
        <v>2960000</v>
      </c>
      <c r="J26879" s="690">
        <v>15000000</v>
      </c>
      <c r="K26879" s="689">
        <v>1776000000000</v>
      </c>
    </row>
    <row r="26880" spans="3:11" x14ac:dyDescent="0.25">
      <c r="C26880" s="687">
        <v>46000</v>
      </c>
      <c r="D26880" s="688" t="s">
        <v>317</v>
      </c>
      <c r="E26880" s="689">
        <v>118400</v>
      </c>
      <c r="F26880" s="689">
        <v>118000</v>
      </c>
      <c r="G26880" s="689">
        <v>118400</v>
      </c>
      <c r="H26880" s="688">
        <v>10</v>
      </c>
      <c r="I26880" s="689">
        <v>1184000</v>
      </c>
      <c r="J26880" s="690">
        <v>15000000</v>
      </c>
      <c r="K26880" s="689">
        <v>1776000000000</v>
      </c>
    </row>
    <row r="26881" spans="3:11" x14ac:dyDescent="0.25">
      <c r="C26881" s="687">
        <v>46000</v>
      </c>
      <c r="D26881" s="688" t="s">
        <v>317</v>
      </c>
      <c r="E26881" s="689">
        <v>118400</v>
      </c>
      <c r="F26881" s="689">
        <v>118000</v>
      </c>
      <c r="G26881" s="689">
        <v>118400</v>
      </c>
      <c r="H26881" s="688">
        <v>8</v>
      </c>
      <c r="I26881" s="689">
        <v>947200</v>
      </c>
      <c r="J26881" s="690">
        <v>15000000</v>
      </c>
      <c r="K26881" s="689">
        <v>1776000000000</v>
      </c>
    </row>
    <row r="26882" spans="3:11" x14ac:dyDescent="0.25">
      <c r="C26882" s="687">
        <v>46000</v>
      </c>
      <c r="D26882" s="688" t="s">
        <v>317</v>
      </c>
      <c r="E26882" s="689">
        <v>118400</v>
      </c>
      <c r="F26882" s="689">
        <v>118000</v>
      </c>
      <c r="G26882" s="689">
        <v>118400</v>
      </c>
      <c r="H26882" s="688">
        <v>4</v>
      </c>
      <c r="I26882" s="689">
        <v>473600</v>
      </c>
      <c r="J26882" s="690">
        <v>15000000</v>
      </c>
      <c r="K26882" s="689">
        <v>1776000000000</v>
      </c>
    </row>
    <row r="26883" spans="3:11" x14ac:dyDescent="0.25">
      <c r="C26883" s="687">
        <v>46000</v>
      </c>
      <c r="D26883" s="688" t="s">
        <v>317</v>
      </c>
      <c r="E26883" s="689">
        <v>118500</v>
      </c>
      <c r="F26883" s="689">
        <v>118000</v>
      </c>
      <c r="G26883" s="689">
        <v>118400</v>
      </c>
      <c r="H26883" s="688">
        <v>62</v>
      </c>
      <c r="I26883" s="689">
        <v>7347000</v>
      </c>
      <c r="J26883" s="690">
        <v>15000000</v>
      </c>
      <c r="K26883" s="689">
        <v>1776000000000</v>
      </c>
    </row>
    <row r="26884" spans="3:11" x14ac:dyDescent="0.25">
      <c r="C26884" s="687">
        <v>46000</v>
      </c>
      <c r="D26884" s="688" t="s">
        <v>317</v>
      </c>
      <c r="E26884" s="689">
        <v>118500</v>
      </c>
      <c r="F26884" s="689">
        <v>118000</v>
      </c>
      <c r="G26884" s="689">
        <v>118400</v>
      </c>
      <c r="H26884" s="688">
        <v>10</v>
      </c>
      <c r="I26884" s="689">
        <v>1185000</v>
      </c>
      <c r="J26884" s="690">
        <v>15000000</v>
      </c>
      <c r="K26884" s="689">
        <v>1776000000000</v>
      </c>
    </row>
    <row r="26885" spans="3:11" x14ac:dyDescent="0.25">
      <c r="C26885" s="687">
        <v>46000</v>
      </c>
      <c r="D26885" s="688" t="s">
        <v>317</v>
      </c>
      <c r="E26885" s="689">
        <v>118500</v>
      </c>
      <c r="F26885" s="689">
        <v>118000</v>
      </c>
      <c r="G26885" s="689">
        <v>118400</v>
      </c>
      <c r="H26885" s="688">
        <v>340</v>
      </c>
      <c r="I26885" s="689">
        <v>40290000</v>
      </c>
      <c r="J26885" s="690">
        <v>15000000</v>
      </c>
      <c r="K26885" s="689">
        <v>1776000000000</v>
      </c>
    </row>
    <row r="26886" spans="3:11" x14ac:dyDescent="0.25">
      <c r="C26886" s="687">
        <v>46000</v>
      </c>
      <c r="D26886" s="688" t="s">
        <v>317</v>
      </c>
      <c r="E26886" s="689">
        <v>118500</v>
      </c>
      <c r="F26886" s="689">
        <v>118000</v>
      </c>
      <c r="G26886" s="689">
        <v>118400</v>
      </c>
      <c r="H26886" s="688">
        <v>50</v>
      </c>
      <c r="I26886" s="689">
        <v>5925000</v>
      </c>
      <c r="J26886" s="690">
        <v>15000000</v>
      </c>
      <c r="K26886" s="689">
        <v>1776000000000</v>
      </c>
    </row>
    <row r="26887" spans="3:11" x14ac:dyDescent="0.25">
      <c r="C26887" s="687">
        <v>46000</v>
      </c>
      <c r="D26887" s="688" t="s">
        <v>317</v>
      </c>
      <c r="E26887" s="689">
        <v>118500</v>
      </c>
      <c r="F26887" s="689">
        <v>118000</v>
      </c>
      <c r="G26887" s="689">
        <v>118400</v>
      </c>
      <c r="H26887" s="688">
        <v>55</v>
      </c>
      <c r="I26887" s="689">
        <v>6517500</v>
      </c>
      <c r="J26887" s="690">
        <v>15000000</v>
      </c>
      <c r="K26887" s="689">
        <v>1776000000000</v>
      </c>
    </row>
    <row r="26888" spans="3:11" x14ac:dyDescent="0.25">
      <c r="C26888" s="687">
        <v>46000</v>
      </c>
      <c r="D26888" s="688" t="s">
        <v>317</v>
      </c>
      <c r="E26888" s="689">
        <v>118500</v>
      </c>
      <c r="F26888" s="689">
        <v>118000</v>
      </c>
      <c r="G26888" s="689">
        <v>118400</v>
      </c>
      <c r="H26888" s="688">
        <v>5</v>
      </c>
      <c r="I26888" s="689">
        <v>592500</v>
      </c>
      <c r="J26888" s="690">
        <v>15000000</v>
      </c>
      <c r="K26888" s="689">
        <v>1776000000000</v>
      </c>
    </row>
    <row r="26889" spans="3:11" x14ac:dyDescent="0.25">
      <c r="C26889" s="687">
        <v>46000</v>
      </c>
      <c r="D26889" s="688" t="s">
        <v>317</v>
      </c>
      <c r="E26889" s="689">
        <v>118500</v>
      </c>
      <c r="F26889" s="689">
        <v>118000</v>
      </c>
      <c r="G26889" s="689">
        <v>118400</v>
      </c>
      <c r="H26889" s="688">
        <v>6</v>
      </c>
      <c r="I26889" s="689">
        <v>711000</v>
      </c>
      <c r="J26889" s="690">
        <v>15000000</v>
      </c>
      <c r="K26889" s="689">
        <v>1776000000000</v>
      </c>
    </row>
    <row r="26890" spans="3:11" x14ac:dyDescent="0.25">
      <c r="C26890" s="687">
        <v>46000</v>
      </c>
      <c r="D26890" s="688" t="s">
        <v>310</v>
      </c>
      <c r="E26890" s="689">
        <v>95000</v>
      </c>
      <c r="F26890" s="689">
        <v>98100</v>
      </c>
      <c r="G26890" s="689">
        <v>95000</v>
      </c>
      <c r="H26890" s="688">
        <v>5</v>
      </c>
      <c r="I26890" s="689">
        <v>475000</v>
      </c>
      <c r="J26890" s="690">
        <v>19450000</v>
      </c>
      <c r="K26890" s="689">
        <v>1847750000000</v>
      </c>
    </row>
    <row r="26891" spans="3:11" x14ac:dyDescent="0.25">
      <c r="C26891" s="687">
        <v>46000</v>
      </c>
      <c r="D26891" s="688" t="s">
        <v>1154</v>
      </c>
      <c r="E26891" s="689">
        <v>56000</v>
      </c>
      <c r="F26891" s="689">
        <v>56000</v>
      </c>
      <c r="G26891" s="689">
        <v>56777</v>
      </c>
      <c r="H26891" s="688">
        <v>7</v>
      </c>
      <c r="I26891" s="689">
        <v>392000</v>
      </c>
      <c r="J26891" s="690">
        <v>600000</v>
      </c>
      <c r="K26891" s="689">
        <v>34066200000</v>
      </c>
    </row>
    <row r="26892" spans="3:11" x14ac:dyDescent="0.25">
      <c r="C26892" s="687">
        <v>46000</v>
      </c>
      <c r="D26892" s="688" t="s">
        <v>1154</v>
      </c>
      <c r="E26892" s="689">
        <v>56000</v>
      </c>
      <c r="F26892" s="689">
        <v>56000</v>
      </c>
      <c r="G26892" s="689">
        <v>56777</v>
      </c>
      <c r="H26892" s="688">
        <v>6</v>
      </c>
      <c r="I26892" s="689">
        <v>336000</v>
      </c>
      <c r="J26892" s="690">
        <v>600000</v>
      </c>
      <c r="K26892" s="689">
        <v>34066200000</v>
      </c>
    </row>
    <row r="26893" spans="3:11" x14ac:dyDescent="0.25">
      <c r="C26893" s="687">
        <v>46000</v>
      </c>
      <c r="D26893" s="688" t="s">
        <v>1154</v>
      </c>
      <c r="E26893" s="689">
        <v>56000</v>
      </c>
      <c r="F26893" s="689">
        <v>56000</v>
      </c>
      <c r="G26893" s="689">
        <v>56777</v>
      </c>
      <c r="H26893" s="688">
        <v>10</v>
      </c>
      <c r="I26893" s="689">
        <v>560000</v>
      </c>
      <c r="J26893" s="690">
        <v>600000</v>
      </c>
      <c r="K26893" s="689">
        <v>34066200000</v>
      </c>
    </row>
    <row r="26894" spans="3:11" x14ac:dyDescent="0.25">
      <c r="C26894" s="687">
        <v>46000</v>
      </c>
      <c r="D26894" s="688" t="s">
        <v>310</v>
      </c>
      <c r="E26894" s="689">
        <v>95000</v>
      </c>
      <c r="F26894" s="689">
        <v>98100</v>
      </c>
      <c r="G26894" s="689">
        <v>95000</v>
      </c>
      <c r="H26894" s="688">
        <v>1</v>
      </c>
      <c r="I26894" s="689">
        <v>95000</v>
      </c>
      <c r="J26894" s="690">
        <v>19450000</v>
      </c>
      <c r="K26894" s="689">
        <v>1847750000000</v>
      </c>
    </row>
    <row r="26895" spans="3:11" x14ac:dyDescent="0.25">
      <c r="C26895" s="687">
        <v>46000</v>
      </c>
      <c r="D26895" s="688" t="s">
        <v>1154</v>
      </c>
      <c r="E26895" s="689">
        <v>56777</v>
      </c>
      <c r="F26895" s="689">
        <v>56000</v>
      </c>
      <c r="G26895" s="689">
        <v>56777</v>
      </c>
      <c r="H26895" s="688">
        <v>1</v>
      </c>
      <c r="I26895" s="689">
        <v>56777</v>
      </c>
      <c r="J26895" s="690">
        <v>600000</v>
      </c>
      <c r="K26895" s="689">
        <v>34066200000</v>
      </c>
    </row>
    <row r="26896" spans="3:11" x14ac:dyDescent="0.25">
      <c r="C26896" s="687">
        <v>46000</v>
      </c>
      <c r="D26896" s="688" t="s">
        <v>312</v>
      </c>
      <c r="E26896" s="689">
        <v>24000</v>
      </c>
      <c r="F26896" s="689">
        <v>24000</v>
      </c>
      <c r="G26896" s="689">
        <v>24000</v>
      </c>
      <c r="H26896" s="688">
        <v>1</v>
      </c>
      <c r="I26896" s="689">
        <v>24000</v>
      </c>
      <c r="J26896" s="690">
        <v>20000000</v>
      </c>
      <c r="K26896" s="689">
        <v>480000000000</v>
      </c>
    </row>
    <row r="26897" spans="3:11" x14ac:dyDescent="0.25">
      <c r="C26897" s="687">
        <v>46000</v>
      </c>
      <c r="D26897" s="688" t="s">
        <v>310</v>
      </c>
      <c r="E26897" s="689">
        <v>95000</v>
      </c>
      <c r="F26897" s="689">
        <v>98100</v>
      </c>
      <c r="G26897" s="689">
        <v>95000</v>
      </c>
      <c r="H26897" s="688">
        <v>2</v>
      </c>
      <c r="I26897" s="689">
        <v>190000</v>
      </c>
      <c r="J26897" s="690">
        <v>19450000</v>
      </c>
      <c r="K26897" s="689">
        <v>1847750000000</v>
      </c>
    </row>
    <row r="26898" spans="3:11" x14ac:dyDescent="0.25">
      <c r="C26898" s="687">
        <v>46000</v>
      </c>
      <c r="D26898" s="688" t="s">
        <v>310</v>
      </c>
      <c r="E26898" s="689">
        <v>95000</v>
      </c>
      <c r="F26898" s="689">
        <v>98100</v>
      </c>
      <c r="G26898" s="689">
        <v>95000</v>
      </c>
      <c r="H26898" s="688">
        <v>300</v>
      </c>
      <c r="I26898" s="689">
        <v>28500000</v>
      </c>
      <c r="J26898" s="690">
        <v>19450000</v>
      </c>
      <c r="K26898" s="689">
        <v>1847750000000</v>
      </c>
    </row>
    <row r="26899" spans="3:11" x14ac:dyDescent="0.25">
      <c r="C26899" s="687">
        <v>46000</v>
      </c>
      <c r="D26899" s="688" t="s">
        <v>310</v>
      </c>
      <c r="E26899" s="689">
        <v>95000</v>
      </c>
      <c r="F26899" s="689">
        <v>98100</v>
      </c>
      <c r="G26899" s="689">
        <v>95000</v>
      </c>
      <c r="H26899" s="688">
        <v>8</v>
      </c>
      <c r="I26899" s="689">
        <v>760000</v>
      </c>
      <c r="J26899" s="690">
        <v>19450000</v>
      </c>
      <c r="K26899" s="689">
        <v>1847750000000</v>
      </c>
    </row>
    <row r="26900" spans="3:11" x14ac:dyDescent="0.25">
      <c r="C26900" s="687">
        <v>46000</v>
      </c>
      <c r="D26900" s="688" t="s">
        <v>312</v>
      </c>
      <c r="E26900" s="689">
        <v>24000</v>
      </c>
      <c r="F26900" s="689">
        <v>24000</v>
      </c>
      <c r="G26900" s="689">
        <v>24000</v>
      </c>
      <c r="H26900" s="688">
        <v>1</v>
      </c>
      <c r="I26900" s="689">
        <v>24000</v>
      </c>
      <c r="J26900" s="690">
        <v>20000000</v>
      </c>
      <c r="K26900" s="689">
        <v>480000000000</v>
      </c>
    </row>
    <row r="26901" spans="3:11" x14ac:dyDescent="0.25">
      <c r="C26901" s="687">
        <v>46000</v>
      </c>
      <c r="D26901" s="688" t="s">
        <v>312</v>
      </c>
      <c r="E26901" s="689">
        <v>23800</v>
      </c>
      <c r="F26901" s="689">
        <v>24000</v>
      </c>
      <c r="G26901" s="689">
        <v>24000</v>
      </c>
      <c r="H26901" s="688">
        <v>1</v>
      </c>
      <c r="I26901" s="689">
        <v>23800</v>
      </c>
      <c r="J26901" s="690">
        <v>20000000</v>
      </c>
      <c r="K26901" s="689">
        <v>480000000000</v>
      </c>
    </row>
    <row r="26902" spans="3:11" x14ac:dyDescent="0.25">
      <c r="C26902" s="687">
        <v>46000</v>
      </c>
      <c r="D26902" s="688" t="s">
        <v>310</v>
      </c>
      <c r="E26902" s="689">
        <v>95000</v>
      </c>
      <c r="F26902" s="689">
        <v>98100</v>
      </c>
      <c r="G26902" s="689">
        <v>95000</v>
      </c>
      <c r="H26902" s="688">
        <v>5</v>
      </c>
      <c r="I26902" s="689">
        <v>475000</v>
      </c>
      <c r="J26902" s="690">
        <v>19450000</v>
      </c>
      <c r="K26902" s="689">
        <v>1847750000000</v>
      </c>
    </row>
    <row r="26903" spans="3:11" x14ac:dyDescent="0.25">
      <c r="C26903" s="687">
        <v>46000</v>
      </c>
      <c r="D26903" s="688" t="s">
        <v>312</v>
      </c>
      <c r="E26903" s="689">
        <v>24000</v>
      </c>
      <c r="F26903" s="689">
        <v>24000</v>
      </c>
      <c r="G26903" s="689">
        <v>24000</v>
      </c>
      <c r="H26903" s="688">
        <v>20</v>
      </c>
      <c r="I26903" s="689">
        <v>480000</v>
      </c>
      <c r="J26903" s="690">
        <v>20000000</v>
      </c>
      <c r="K26903" s="689">
        <v>480000000000</v>
      </c>
    </row>
    <row r="26904" spans="3:11" x14ac:dyDescent="0.25">
      <c r="C26904" s="687">
        <v>46000</v>
      </c>
      <c r="D26904" s="688" t="s">
        <v>310</v>
      </c>
      <c r="E26904" s="689">
        <v>95000</v>
      </c>
      <c r="F26904" s="689">
        <v>98100</v>
      </c>
      <c r="G26904" s="689">
        <v>95000</v>
      </c>
      <c r="H26904" s="688">
        <v>1</v>
      </c>
      <c r="I26904" s="689">
        <v>95000</v>
      </c>
      <c r="J26904" s="690">
        <v>19450000</v>
      </c>
      <c r="K26904" s="689">
        <v>1847750000000</v>
      </c>
    </row>
    <row r="26905" spans="3:11" x14ac:dyDescent="0.25">
      <c r="C26905" s="687">
        <v>46000</v>
      </c>
      <c r="D26905" s="688" t="s">
        <v>317</v>
      </c>
      <c r="E26905" s="689">
        <v>116900</v>
      </c>
      <c r="F26905" s="689">
        <v>118000</v>
      </c>
      <c r="G26905" s="689">
        <v>118400</v>
      </c>
      <c r="H26905" s="688">
        <v>71</v>
      </c>
      <c r="I26905" s="689">
        <v>8299900</v>
      </c>
      <c r="J26905" s="690">
        <v>15000000</v>
      </c>
      <c r="K26905" s="689">
        <v>1776000000000</v>
      </c>
    </row>
    <row r="26906" spans="3:11" x14ac:dyDescent="0.25">
      <c r="C26906" s="687">
        <v>46000</v>
      </c>
      <c r="D26906" s="688" t="s">
        <v>310</v>
      </c>
      <c r="E26906" s="689">
        <v>95000</v>
      </c>
      <c r="F26906" s="689">
        <v>98100</v>
      </c>
      <c r="G26906" s="689">
        <v>95000</v>
      </c>
      <c r="H26906" s="688">
        <v>2</v>
      </c>
      <c r="I26906" s="689">
        <v>190000</v>
      </c>
      <c r="J26906" s="690">
        <v>19450000</v>
      </c>
      <c r="K26906" s="689">
        <v>1847750000000</v>
      </c>
    </row>
    <row r="26907" spans="3:11" x14ac:dyDescent="0.25">
      <c r="C26907" s="687">
        <v>46000</v>
      </c>
      <c r="D26907" s="688" t="s">
        <v>310</v>
      </c>
      <c r="E26907" s="689">
        <v>95000</v>
      </c>
      <c r="F26907" s="689">
        <v>98100</v>
      </c>
      <c r="G26907" s="689">
        <v>95000</v>
      </c>
      <c r="H26907" s="688">
        <v>35</v>
      </c>
      <c r="I26907" s="689">
        <v>3325000</v>
      </c>
      <c r="J26907" s="690">
        <v>19450000</v>
      </c>
      <c r="K26907" s="689">
        <v>1847750000000</v>
      </c>
    </row>
    <row r="26908" spans="3:11" x14ac:dyDescent="0.25">
      <c r="C26908" s="687">
        <v>46000</v>
      </c>
      <c r="D26908" s="688" t="s">
        <v>310</v>
      </c>
      <c r="E26908" s="689">
        <v>95000</v>
      </c>
      <c r="F26908" s="689">
        <v>98100</v>
      </c>
      <c r="G26908" s="689">
        <v>95000</v>
      </c>
      <c r="H26908" s="688">
        <v>2</v>
      </c>
      <c r="I26908" s="689">
        <v>190000</v>
      </c>
      <c r="J26908" s="690">
        <v>19450000</v>
      </c>
      <c r="K26908" s="689">
        <v>1847750000000</v>
      </c>
    </row>
    <row r="26909" spans="3:11" x14ac:dyDescent="0.25">
      <c r="C26909" s="687">
        <v>46000</v>
      </c>
      <c r="D26909" s="688" t="s">
        <v>312</v>
      </c>
      <c r="E26909" s="689">
        <v>24000</v>
      </c>
      <c r="F26909" s="689">
        <v>24000</v>
      </c>
      <c r="G26909" s="689">
        <v>24000</v>
      </c>
      <c r="H26909" s="688">
        <v>10</v>
      </c>
      <c r="I26909" s="689">
        <v>240000</v>
      </c>
      <c r="J26909" s="690">
        <v>20000000</v>
      </c>
      <c r="K26909" s="689">
        <v>480000000000</v>
      </c>
    </row>
    <row r="26910" spans="3:11" x14ac:dyDescent="0.25">
      <c r="C26910" s="687">
        <v>46000</v>
      </c>
      <c r="D26910" s="688" t="s">
        <v>317</v>
      </c>
      <c r="E26910" s="689">
        <v>116000</v>
      </c>
      <c r="F26910" s="689">
        <v>118000</v>
      </c>
      <c r="G26910" s="689">
        <v>118400</v>
      </c>
      <c r="H26910" s="688">
        <v>30</v>
      </c>
      <c r="I26910" s="689">
        <v>3480000</v>
      </c>
      <c r="J26910" s="690">
        <v>15000000</v>
      </c>
      <c r="K26910" s="689">
        <v>1776000000000</v>
      </c>
    </row>
    <row r="26911" spans="3:11" x14ac:dyDescent="0.25">
      <c r="C26911" s="687">
        <v>46000</v>
      </c>
      <c r="D26911" s="688" t="s">
        <v>1155</v>
      </c>
      <c r="E26911" s="689">
        <v>37000</v>
      </c>
      <c r="F26911" s="689">
        <v>38000</v>
      </c>
      <c r="G26911" s="689">
        <v>37000</v>
      </c>
      <c r="H26911" s="688">
        <v>2</v>
      </c>
      <c r="I26911" s="689">
        <v>74000</v>
      </c>
      <c r="J26911" s="690">
        <v>2400000</v>
      </c>
      <c r="K26911" s="689">
        <v>88800000000</v>
      </c>
    </row>
    <row r="26912" spans="3:11" x14ac:dyDescent="0.25">
      <c r="C26912" s="687">
        <v>46000</v>
      </c>
      <c r="D26912" s="688" t="s">
        <v>312</v>
      </c>
      <c r="E26912" s="689">
        <v>24000</v>
      </c>
      <c r="F26912" s="689">
        <v>24000</v>
      </c>
      <c r="G26912" s="689">
        <v>24000</v>
      </c>
      <c r="H26912" s="688">
        <v>2</v>
      </c>
      <c r="I26912" s="689">
        <v>48000</v>
      </c>
      <c r="J26912" s="690">
        <v>20000000</v>
      </c>
      <c r="K26912" s="689">
        <v>480000000000</v>
      </c>
    </row>
    <row r="26913" spans="3:11" x14ac:dyDescent="0.25">
      <c r="C26913" s="687">
        <v>46000</v>
      </c>
      <c r="D26913" s="688" t="s">
        <v>310</v>
      </c>
      <c r="E26913" s="689">
        <v>95000</v>
      </c>
      <c r="F26913" s="689">
        <v>98100</v>
      </c>
      <c r="G26913" s="689">
        <v>95000</v>
      </c>
      <c r="H26913" s="688">
        <v>11</v>
      </c>
      <c r="I26913" s="689">
        <v>1045000</v>
      </c>
      <c r="J26913" s="690">
        <v>19450000</v>
      </c>
      <c r="K26913" s="689">
        <v>1847750000000</v>
      </c>
    </row>
    <row r="26914" spans="3:11" x14ac:dyDescent="0.25">
      <c r="C26914" s="687">
        <v>46000</v>
      </c>
      <c r="D26914" s="688" t="s">
        <v>312</v>
      </c>
      <c r="E26914" s="689">
        <v>23999</v>
      </c>
      <c r="F26914" s="689">
        <v>24000</v>
      </c>
      <c r="G26914" s="689">
        <v>24000</v>
      </c>
      <c r="H26914" s="688">
        <v>1</v>
      </c>
      <c r="I26914" s="689">
        <v>23999</v>
      </c>
      <c r="J26914" s="690">
        <v>20000000</v>
      </c>
      <c r="K26914" s="689">
        <v>480000000000</v>
      </c>
    </row>
    <row r="26915" spans="3:11" x14ac:dyDescent="0.25">
      <c r="C26915" s="687">
        <v>46000</v>
      </c>
      <c r="D26915" s="688" t="s">
        <v>1155</v>
      </c>
      <c r="E26915" s="689">
        <v>37000</v>
      </c>
      <c r="F26915" s="689">
        <v>38000</v>
      </c>
      <c r="G26915" s="689">
        <v>37000</v>
      </c>
      <c r="H26915" s="688">
        <v>1</v>
      </c>
      <c r="I26915" s="689">
        <v>37000</v>
      </c>
      <c r="J26915" s="690">
        <v>2400000</v>
      </c>
      <c r="K26915" s="689">
        <v>88800000000</v>
      </c>
    </row>
    <row r="26916" spans="3:11" x14ac:dyDescent="0.25">
      <c r="C26916" s="687">
        <v>46000</v>
      </c>
      <c r="D26916" s="688" t="s">
        <v>317</v>
      </c>
      <c r="E26916" s="689">
        <v>117000</v>
      </c>
      <c r="F26916" s="689">
        <v>118000</v>
      </c>
      <c r="G26916" s="689">
        <v>118400</v>
      </c>
      <c r="H26916" s="688">
        <v>15</v>
      </c>
      <c r="I26916" s="689">
        <v>1755000</v>
      </c>
      <c r="J26916" s="690">
        <v>15000000</v>
      </c>
      <c r="K26916" s="689">
        <v>1776000000000</v>
      </c>
    </row>
    <row r="26917" spans="3:11" x14ac:dyDescent="0.25">
      <c r="C26917" s="687">
        <v>46000</v>
      </c>
      <c r="D26917" s="688" t="s">
        <v>317</v>
      </c>
      <c r="E26917" s="689">
        <v>118200</v>
      </c>
      <c r="F26917" s="689">
        <v>118000</v>
      </c>
      <c r="G26917" s="689">
        <v>118400</v>
      </c>
      <c r="H26917" s="688">
        <v>3</v>
      </c>
      <c r="I26917" s="689">
        <v>354600</v>
      </c>
      <c r="J26917" s="690">
        <v>15000000</v>
      </c>
      <c r="K26917" s="689">
        <v>1776000000000</v>
      </c>
    </row>
    <row r="26918" spans="3:11" x14ac:dyDescent="0.25">
      <c r="C26918" s="687">
        <v>46000</v>
      </c>
      <c r="D26918" s="688" t="s">
        <v>317</v>
      </c>
      <c r="E26918" s="689">
        <v>118400</v>
      </c>
      <c r="F26918" s="689">
        <v>118000</v>
      </c>
      <c r="G26918" s="689">
        <v>118400</v>
      </c>
      <c r="H26918" s="688">
        <v>23</v>
      </c>
      <c r="I26918" s="689">
        <v>2723200</v>
      </c>
      <c r="J26918" s="690">
        <v>15000000</v>
      </c>
      <c r="K26918" s="689">
        <v>1776000000000</v>
      </c>
    </row>
    <row r="26919" spans="3:11" x14ac:dyDescent="0.25">
      <c r="C26919" s="687">
        <v>46000</v>
      </c>
      <c r="D26919" s="688" t="s">
        <v>317</v>
      </c>
      <c r="E26919" s="689">
        <v>118500</v>
      </c>
      <c r="F26919" s="689">
        <v>118000</v>
      </c>
      <c r="G26919" s="689">
        <v>118400</v>
      </c>
      <c r="H26919" s="688">
        <v>9</v>
      </c>
      <c r="I26919" s="689">
        <v>1066500</v>
      </c>
      <c r="J26919" s="690">
        <v>15000000</v>
      </c>
      <c r="K26919" s="689">
        <v>1776000000000</v>
      </c>
    </row>
    <row r="26920" spans="3:11" x14ac:dyDescent="0.25">
      <c r="C26920" s="687">
        <v>46000</v>
      </c>
      <c r="D26920" s="688" t="s">
        <v>317</v>
      </c>
      <c r="E26920" s="689">
        <v>118500</v>
      </c>
      <c r="F26920" s="689">
        <v>118000</v>
      </c>
      <c r="G26920" s="689">
        <v>118400</v>
      </c>
      <c r="H26920" s="688">
        <v>2</v>
      </c>
      <c r="I26920" s="689">
        <v>237000</v>
      </c>
      <c r="J26920" s="690">
        <v>15000000</v>
      </c>
      <c r="K26920" s="689">
        <v>1776000000000</v>
      </c>
    </row>
    <row r="26921" spans="3:11" x14ac:dyDescent="0.25">
      <c r="C26921" s="687">
        <v>46000</v>
      </c>
      <c r="D26921" s="688" t="s">
        <v>317</v>
      </c>
      <c r="E26921" s="689">
        <v>118500</v>
      </c>
      <c r="F26921" s="689">
        <v>118000</v>
      </c>
      <c r="G26921" s="689">
        <v>118400</v>
      </c>
      <c r="H26921" s="688">
        <v>40</v>
      </c>
      <c r="I26921" s="689">
        <v>4740000</v>
      </c>
      <c r="J26921" s="690">
        <v>15000000</v>
      </c>
      <c r="K26921" s="689">
        <v>1776000000000</v>
      </c>
    </row>
    <row r="26922" spans="3:11" x14ac:dyDescent="0.25">
      <c r="C26922" s="687">
        <v>46000</v>
      </c>
      <c r="D26922" s="688" t="s">
        <v>317</v>
      </c>
      <c r="E26922" s="689">
        <v>118500</v>
      </c>
      <c r="F26922" s="689">
        <v>118000</v>
      </c>
      <c r="G26922" s="689">
        <v>118400</v>
      </c>
      <c r="H26922" s="688">
        <v>26</v>
      </c>
      <c r="I26922" s="689">
        <v>3081000</v>
      </c>
      <c r="J26922" s="690">
        <v>15000000</v>
      </c>
      <c r="K26922" s="689">
        <v>1776000000000</v>
      </c>
    </row>
    <row r="26923" spans="3:11" x14ac:dyDescent="0.25">
      <c r="C26923" s="687">
        <v>46000</v>
      </c>
      <c r="D26923" s="688" t="s">
        <v>317</v>
      </c>
      <c r="E26923" s="689">
        <v>118500</v>
      </c>
      <c r="F26923" s="689">
        <v>118000</v>
      </c>
      <c r="G26923" s="689">
        <v>118400</v>
      </c>
      <c r="H26923" s="688">
        <v>67</v>
      </c>
      <c r="I26923" s="689">
        <v>7939500</v>
      </c>
      <c r="J26923" s="690">
        <v>15000000</v>
      </c>
      <c r="K26923" s="689">
        <v>1776000000000</v>
      </c>
    </row>
    <row r="26924" spans="3:11" x14ac:dyDescent="0.25">
      <c r="C26924" s="687">
        <v>46000</v>
      </c>
      <c r="D26924" s="688" t="s">
        <v>317</v>
      </c>
      <c r="E26924" s="689">
        <v>118000</v>
      </c>
      <c r="F26924" s="689">
        <v>118000</v>
      </c>
      <c r="G26924" s="689">
        <v>118400</v>
      </c>
      <c r="H26924" s="688">
        <v>15</v>
      </c>
      <c r="I26924" s="689">
        <v>1770000</v>
      </c>
      <c r="J26924" s="690">
        <v>15000000</v>
      </c>
      <c r="K26924" s="689">
        <v>1776000000000</v>
      </c>
    </row>
    <row r="26925" spans="3:11" x14ac:dyDescent="0.25">
      <c r="C26925" s="687">
        <v>46000</v>
      </c>
      <c r="D26925" s="688" t="s">
        <v>310</v>
      </c>
      <c r="E26925" s="689">
        <v>95000</v>
      </c>
      <c r="F26925" s="689">
        <v>98100</v>
      </c>
      <c r="G26925" s="689">
        <v>95000</v>
      </c>
      <c r="H26925" s="688">
        <v>2</v>
      </c>
      <c r="I26925" s="689">
        <v>190000</v>
      </c>
      <c r="J26925" s="690">
        <v>19450000</v>
      </c>
      <c r="K26925" s="689">
        <v>1847750000000</v>
      </c>
    </row>
    <row r="26926" spans="3:11" x14ac:dyDescent="0.25">
      <c r="C26926" s="687">
        <v>46000</v>
      </c>
      <c r="D26926" s="688" t="s">
        <v>310</v>
      </c>
      <c r="E26926" s="689">
        <v>95000</v>
      </c>
      <c r="F26926" s="689">
        <v>98100</v>
      </c>
      <c r="G26926" s="689">
        <v>95000</v>
      </c>
      <c r="H26926" s="688">
        <v>2</v>
      </c>
      <c r="I26926" s="689">
        <v>190000</v>
      </c>
      <c r="J26926" s="690">
        <v>19450000</v>
      </c>
      <c r="K26926" s="689">
        <v>1847750000000</v>
      </c>
    </row>
    <row r="26927" spans="3:11" x14ac:dyDescent="0.25">
      <c r="C26927" s="687">
        <v>46000</v>
      </c>
      <c r="D26927" s="688" t="s">
        <v>312</v>
      </c>
      <c r="E26927" s="689">
        <v>23800</v>
      </c>
      <c r="F26927" s="689">
        <v>24000</v>
      </c>
      <c r="G26927" s="689">
        <v>24000</v>
      </c>
      <c r="H26927" s="688">
        <v>7</v>
      </c>
      <c r="I26927" s="689">
        <v>166600</v>
      </c>
      <c r="J26927" s="690">
        <v>20000000</v>
      </c>
      <c r="K26927" s="689">
        <v>480000000000</v>
      </c>
    </row>
    <row r="26928" spans="3:11" x14ac:dyDescent="0.25">
      <c r="C26928" s="687">
        <v>46000</v>
      </c>
      <c r="D26928" s="688" t="s">
        <v>312</v>
      </c>
      <c r="E26928" s="689">
        <v>23800</v>
      </c>
      <c r="F26928" s="689">
        <v>24000</v>
      </c>
      <c r="G26928" s="689">
        <v>24000</v>
      </c>
      <c r="H26928" s="688">
        <v>1</v>
      </c>
      <c r="I26928" s="689">
        <v>23800</v>
      </c>
      <c r="J26928" s="690">
        <v>20000000</v>
      </c>
      <c r="K26928" s="689">
        <v>480000000000</v>
      </c>
    </row>
    <row r="26929" spans="3:11" x14ac:dyDescent="0.25">
      <c r="C26929" s="687">
        <v>46000</v>
      </c>
      <c r="D26929" s="688" t="s">
        <v>312</v>
      </c>
      <c r="E26929" s="689">
        <v>23800</v>
      </c>
      <c r="F26929" s="689">
        <v>24000</v>
      </c>
      <c r="G26929" s="689">
        <v>24000</v>
      </c>
      <c r="H26929" s="688">
        <v>2</v>
      </c>
      <c r="I26929" s="689">
        <v>47600</v>
      </c>
      <c r="J26929" s="690">
        <v>20000000</v>
      </c>
      <c r="K26929" s="689">
        <v>480000000000</v>
      </c>
    </row>
    <row r="26930" spans="3:11" x14ac:dyDescent="0.25">
      <c r="C26930" s="687">
        <v>46000</v>
      </c>
      <c r="D26930" s="688" t="s">
        <v>317</v>
      </c>
      <c r="E26930" s="689">
        <v>118000</v>
      </c>
      <c r="F26930" s="689">
        <v>118000</v>
      </c>
      <c r="G26930" s="689">
        <v>118400</v>
      </c>
      <c r="H26930" s="688">
        <v>5</v>
      </c>
      <c r="I26930" s="689">
        <v>590000</v>
      </c>
      <c r="J26930" s="690">
        <v>15000000</v>
      </c>
      <c r="K26930" s="689">
        <v>1776000000000</v>
      </c>
    </row>
    <row r="26931" spans="3:11" x14ac:dyDescent="0.25">
      <c r="C26931" s="687">
        <v>46000</v>
      </c>
      <c r="D26931" s="688" t="s">
        <v>317</v>
      </c>
      <c r="E26931" s="689">
        <v>117000</v>
      </c>
      <c r="F26931" s="689">
        <v>118000</v>
      </c>
      <c r="G26931" s="689">
        <v>118400</v>
      </c>
      <c r="H26931" s="688">
        <v>25</v>
      </c>
      <c r="I26931" s="689">
        <v>2925000</v>
      </c>
      <c r="J26931" s="690">
        <v>15000000</v>
      </c>
      <c r="K26931" s="689">
        <v>1776000000000</v>
      </c>
    </row>
    <row r="26932" spans="3:11" x14ac:dyDescent="0.25">
      <c r="C26932" s="687">
        <v>46000</v>
      </c>
      <c r="D26932" s="688" t="s">
        <v>310</v>
      </c>
      <c r="E26932" s="689">
        <v>95000</v>
      </c>
      <c r="F26932" s="689">
        <v>98100</v>
      </c>
      <c r="G26932" s="689">
        <v>95000</v>
      </c>
      <c r="H26932" s="688">
        <v>2</v>
      </c>
      <c r="I26932" s="689">
        <v>190000</v>
      </c>
      <c r="J26932" s="690">
        <v>19450000</v>
      </c>
      <c r="K26932" s="689">
        <v>1847750000000</v>
      </c>
    </row>
    <row r="26933" spans="3:11" x14ac:dyDescent="0.25">
      <c r="C26933" s="687">
        <v>46000</v>
      </c>
      <c r="D26933" s="688" t="s">
        <v>312</v>
      </c>
      <c r="E26933" s="689">
        <v>23999</v>
      </c>
      <c r="F26933" s="689">
        <v>24000</v>
      </c>
      <c r="G26933" s="689">
        <v>24000</v>
      </c>
      <c r="H26933" s="688">
        <v>5</v>
      </c>
      <c r="I26933" s="689">
        <v>119995</v>
      </c>
      <c r="J26933" s="690">
        <v>20000000</v>
      </c>
      <c r="K26933" s="689">
        <v>480000000000</v>
      </c>
    </row>
    <row r="26934" spans="3:11" x14ac:dyDescent="0.25">
      <c r="C26934" s="687">
        <v>46000</v>
      </c>
      <c r="D26934" s="688" t="s">
        <v>317</v>
      </c>
      <c r="E26934" s="689">
        <v>118000</v>
      </c>
      <c r="F26934" s="689">
        <v>118000</v>
      </c>
      <c r="G26934" s="689">
        <v>118400</v>
      </c>
      <c r="H26934" s="688">
        <v>10</v>
      </c>
      <c r="I26934" s="689">
        <v>1180000</v>
      </c>
      <c r="J26934" s="690">
        <v>15000000</v>
      </c>
      <c r="K26934" s="689">
        <v>1776000000000</v>
      </c>
    </row>
    <row r="26935" spans="3:11" x14ac:dyDescent="0.25">
      <c r="C26935" s="687">
        <v>46000</v>
      </c>
      <c r="D26935" s="688" t="s">
        <v>317</v>
      </c>
      <c r="E26935" s="689">
        <v>118400</v>
      </c>
      <c r="F26935" s="689">
        <v>118000</v>
      </c>
      <c r="G26935" s="689">
        <v>118400</v>
      </c>
      <c r="H26935" s="688">
        <v>160</v>
      </c>
      <c r="I26935" s="689">
        <v>18944000</v>
      </c>
      <c r="J26935" s="690">
        <v>15000000</v>
      </c>
      <c r="K26935" s="689">
        <v>1776000000000</v>
      </c>
    </row>
    <row r="26936" spans="3:11" x14ac:dyDescent="0.25">
      <c r="C26936" s="687">
        <v>46000</v>
      </c>
      <c r="D26936" s="688" t="s">
        <v>1155</v>
      </c>
      <c r="E26936" s="689">
        <v>37000</v>
      </c>
      <c r="F26936" s="689">
        <v>38000</v>
      </c>
      <c r="G26936" s="689">
        <v>37000</v>
      </c>
      <c r="H26936" s="688">
        <v>2</v>
      </c>
      <c r="I26936" s="689">
        <v>74000</v>
      </c>
      <c r="J26936" s="690">
        <v>2400000</v>
      </c>
      <c r="K26936" s="689">
        <v>88800000000</v>
      </c>
    </row>
    <row r="26937" spans="3:11" x14ac:dyDescent="0.25">
      <c r="C26937" s="687">
        <v>46000</v>
      </c>
      <c r="D26937" s="688" t="s">
        <v>1155</v>
      </c>
      <c r="E26937" s="689">
        <v>37000</v>
      </c>
      <c r="F26937" s="689">
        <v>38000</v>
      </c>
      <c r="G26937" s="689">
        <v>37000</v>
      </c>
      <c r="H26937" s="688">
        <v>1</v>
      </c>
      <c r="I26937" s="689">
        <v>37000</v>
      </c>
      <c r="J26937" s="690">
        <v>2400000</v>
      </c>
      <c r="K26937" s="689">
        <v>88800000000</v>
      </c>
    </row>
    <row r="26938" spans="3:11" x14ac:dyDescent="0.25">
      <c r="C26938" s="687">
        <v>46000</v>
      </c>
      <c r="D26938" s="688" t="s">
        <v>312</v>
      </c>
      <c r="E26938" s="689">
        <v>23999</v>
      </c>
      <c r="F26938" s="689">
        <v>24000</v>
      </c>
      <c r="G26938" s="689">
        <v>24000</v>
      </c>
      <c r="H26938" s="688">
        <v>3</v>
      </c>
      <c r="I26938" s="689">
        <v>71997</v>
      </c>
      <c r="J26938" s="690">
        <v>20000000</v>
      </c>
      <c r="K26938" s="689">
        <v>480000000000</v>
      </c>
    </row>
    <row r="26939" spans="3:11" x14ac:dyDescent="0.25">
      <c r="C26939" s="687">
        <v>46000</v>
      </c>
      <c r="D26939" s="688" t="s">
        <v>312</v>
      </c>
      <c r="E26939" s="689">
        <v>23999</v>
      </c>
      <c r="F26939" s="689">
        <v>24000</v>
      </c>
      <c r="G26939" s="689">
        <v>24000</v>
      </c>
      <c r="H26939" s="688">
        <v>41</v>
      </c>
      <c r="I26939" s="689">
        <v>983959</v>
      </c>
      <c r="J26939" s="690">
        <v>20000000</v>
      </c>
      <c r="K26939" s="689">
        <v>480000000000</v>
      </c>
    </row>
    <row r="26940" spans="3:11" x14ac:dyDescent="0.25">
      <c r="C26940" s="687">
        <v>46000</v>
      </c>
      <c r="D26940" s="688" t="s">
        <v>312</v>
      </c>
      <c r="E26940" s="689">
        <v>24000</v>
      </c>
      <c r="F26940" s="689">
        <v>24000</v>
      </c>
      <c r="G26940" s="689">
        <v>24000</v>
      </c>
      <c r="H26940" s="688">
        <v>9</v>
      </c>
      <c r="I26940" s="689">
        <v>216000</v>
      </c>
      <c r="J26940" s="690">
        <v>20000000</v>
      </c>
      <c r="K26940" s="689">
        <v>480000000000</v>
      </c>
    </row>
    <row r="26941" spans="3:11" x14ac:dyDescent="0.25">
      <c r="C26941" s="687">
        <v>46000</v>
      </c>
      <c r="D26941" s="688" t="s">
        <v>310</v>
      </c>
      <c r="E26941" s="689">
        <v>95000</v>
      </c>
      <c r="F26941" s="689">
        <v>98100</v>
      </c>
      <c r="G26941" s="689">
        <v>95000</v>
      </c>
      <c r="H26941" s="688">
        <v>2</v>
      </c>
      <c r="I26941" s="689">
        <v>190000</v>
      </c>
      <c r="J26941" s="690">
        <v>19450000</v>
      </c>
      <c r="K26941" s="689">
        <v>1847750000000</v>
      </c>
    </row>
    <row r="26942" spans="3:11" x14ac:dyDescent="0.25">
      <c r="C26942" s="687">
        <v>46001</v>
      </c>
      <c r="D26942" s="688" t="s">
        <v>310</v>
      </c>
      <c r="E26942" s="689">
        <v>95000</v>
      </c>
      <c r="F26942" s="689">
        <v>95000</v>
      </c>
      <c r="G26942" s="689">
        <v>95000</v>
      </c>
      <c r="H26942" s="688">
        <v>2</v>
      </c>
      <c r="I26942" s="689">
        <v>190000</v>
      </c>
      <c r="J26942" s="690">
        <v>19450000</v>
      </c>
      <c r="K26942" s="689">
        <v>1847750000000</v>
      </c>
    </row>
    <row r="26943" spans="3:11" x14ac:dyDescent="0.25">
      <c r="C26943" s="687">
        <v>46001</v>
      </c>
      <c r="D26943" s="688" t="s">
        <v>310</v>
      </c>
      <c r="E26943" s="689">
        <v>95000</v>
      </c>
      <c r="F26943" s="689">
        <v>95000</v>
      </c>
      <c r="G26943" s="689">
        <v>95000</v>
      </c>
      <c r="H26943" s="688">
        <v>5</v>
      </c>
      <c r="I26943" s="689">
        <v>475000</v>
      </c>
      <c r="J26943" s="690">
        <v>19450000</v>
      </c>
      <c r="K26943" s="689">
        <v>1847750000000</v>
      </c>
    </row>
    <row r="26944" spans="3:11" x14ac:dyDescent="0.25">
      <c r="C26944" s="687">
        <v>46001</v>
      </c>
      <c r="D26944" s="688" t="s">
        <v>310</v>
      </c>
      <c r="E26944" s="689">
        <v>95000</v>
      </c>
      <c r="F26944" s="689">
        <v>95000</v>
      </c>
      <c r="G26944" s="689">
        <v>95000</v>
      </c>
      <c r="H26944" s="688">
        <v>5</v>
      </c>
      <c r="I26944" s="689">
        <v>475000</v>
      </c>
      <c r="J26944" s="690">
        <v>19450000</v>
      </c>
      <c r="K26944" s="689">
        <v>1847750000000</v>
      </c>
    </row>
    <row r="26945" spans="3:11" x14ac:dyDescent="0.25">
      <c r="C26945" s="687">
        <v>46001</v>
      </c>
      <c r="D26945" s="688" t="s">
        <v>310</v>
      </c>
      <c r="E26945" s="689">
        <v>95000</v>
      </c>
      <c r="F26945" s="689">
        <v>95000</v>
      </c>
      <c r="G26945" s="689">
        <v>95000</v>
      </c>
      <c r="H26945" s="688">
        <v>3</v>
      </c>
      <c r="I26945" s="689">
        <v>285000</v>
      </c>
      <c r="J26945" s="690">
        <v>19450000</v>
      </c>
      <c r="K26945" s="689">
        <v>1847750000000</v>
      </c>
    </row>
    <row r="26946" spans="3:11" x14ac:dyDescent="0.25">
      <c r="C26946" s="687">
        <v>46001</v>
      </c>
      <c r="D26946" s="688" t="s">
        <v>310</v>
      </c>
      <c r="E26946" s="689">
        <v>95000</v>
      </c>
      <c r="F26946" s="689">
        <v>95000</v>
      </c>
      <c r="G26946" s="689">
        <v>95000</v>
      </c>
      <c r="H26946" s="688">
        <v>1</v>
      </c>
      <c r="I26946" s="689">
        <v>95000</v>
      </c>
      <c r="J26946" s="690">
        <v>19450000</v>
      </c>
      <c r="K26946" s="689">
        <v>1847750000000</v>
      </c>
    </row>
    <row r="26947" spans="3:11" x14ac:dyDescent="0.25">
      <c r="C26947" s="687">
        <v>46001</v>
      </c>
      <c r="D26947" s="688" t="s">
        <v>310</v>
      </c>
      <c r="E26947" s="689">
        <v>95000</v>
      </c>
      <c r="F26947" s="689">
        <v>95000</v>
      </c>
      <c r="G26947" s="689">
        <v>95000</v>
      </c>
      <c r="H26947" s="688">
        <v>2</v>
      </c>
      <c r="I26947" s="689">
        <v>190000</v>
      </c>
      <c r="J26947" s="690">
        <v>19450000</v>
      </c>
      <c r="K26947" s="689">
        <v>1847750000000</v>
      </c>
    </row>
    <row r="26948" spans="3:11" x14ac:dyDescent="0.25">
      <c r="C26948" s="687">
        <v>46001</v>
      </c>
      <c r="D26948" s="688" t="s">
        <v>310</v>
      </c>
      <c r="E26948" s="689">
        <v>95000</v>
      </c>
      <c r="F26948" s="689">
        <v>95000</v>
      </c>
      <c r="G26948" s="689">
        <v>95000</v>
      </c>
      <c r="H26948" s="688">
        <v>3</v>
      </c>
      <c r="I26948" s="689">
        <v>285000</v>
      </c>
      <c r="J26948" s="690">
        <v>19450000</v>
      </c>
      <c r="K26948" s="689">
        <v>1847750000000</v>
      </c>
    </row>
    <row r="26949" spans="3:11" x14ac:dyDescent="0.25">
      <c r="C26949" s="687">
        <v>46001</v>
      </c>
      <c r="D26949" s="688" t="s">
        <v>310</v>
      </c>
      <c r="E26949" s="689">
        <v>95000</v>
      </c>
      <c r="F26949" s="689">
        <v>95000</v>
      </c>
      <c r="G26949" s="689">
        <v>95000</v>
      </c>
      <c r="H26949" s="688">
        <v>5</v>
      </c>
      <c r="I26949" s="689">
        <v>475000</v>
      </c>
      <c r="J26949" s="690">
        <v>19450000</v>
      </c>
      <c r="K26949" s="689">
        <v>1847750000000</v>
      </c>
    </row>
    <row r="26950" spans="3:11" x14ac:dyDescent="0.25">
      <c r="C26950" s="687">
        <v>46001</v>
      </c>
      <c r="D26950" s="688" t="s">
        <v>310</v>
      </c>
      <c r="E26950" s="689">
        <v>95000</v>
      </c>
      <c r="F26950" s="689">
        <v>95000</v>
      </c>
      <c r="G26950" s="689">
        <v>95000</v>
      </c>
      <c r="H26950" s="688">
        <v>3</v>
      </c>
      <c r="I26950" s="689">
        <v>285000</v>
      </c>
      <c r="J26950" s="690">
        <v>19450000</v>
      </c>
      <c r="K26950" s="689">
        <v>1847750000000</v>
      </c>
    </row>
    <row r="26951" spans="3:11" x14ac:dyDescent="0.25">
      <c r="C26951" s="687">
        <v>46001</v>
      </c>
      <c r="D26951" s="688" t="s">
        <v>310</v>
      </c>
      <c r="E26951" s="689">
        <v>95000</v>
      </c>
      <c r="F26951" s="689">
        <v>95000</v>
      </c>
      <c r="G26951" s="689">
        <v>95000</v>
      </c>
      <c r="H26951" s="688">
        <v>2</v>
      </c>
      <c r="I26951" s="689">
        <v>190000</v>
      </c>
      <c r="J26951" s="690">
        <v>19450000</v>
      </c>
      <c r="K26951" s="689">
        <v>1847750000000</v>
      </c>
    </row>
    <row r="26952" spans="3:11" x14ac:dyDescent="0.25">
      <c r="C26952" s="687">
        <v>46001</v>
      </c>
      <c r="D26952" s="688" t="s">
        <v>310</v>
      </c>
      <c r="E26952" s="689">
        <v>95000</v>
      </c>
      <c r="F26952" s="689">
        <v>95000</v>
      </c>
      <c r="G26952" s="689">
        <v>95000</v>
      </c>
      <c r="H26952" s="688">
        <v>1</v>
      </c>
      <c r="I26952" s="689">
        <v>95000</v>
      </c>
      <c r="J26952" s="690">
        <v>19450000</v>
      </c>
      <c r="K26952" s="689">
        <v>1847750000000</v>
      </c>
    </row>
    <row r="26953" spans="3:11" x14ac:dyDescent="0.25">
      <c r="C26953" s="687">
        <v>46001</v>
      </c>
      <c r="D26953" s="688" t="s">
        <v>310</v>
      </c>
      <c r="E26953" s="689">
        <v>95000</v>
      </c>
      <c r="F26953" s="689">
        <v>95000</v>
      </c>
      <c r="G26953" s="689">
        <v>95000</v>
      </c>
      <c r="H26953" s="688">
        <v>1</v>
      </c>
      <c r="I26953" s="689">
        <v>95000</v>
      </c>
      <c r="J26953" s="690">
        <v>19450000</v>
      </c>
      <c r="K26953" s="689">
        <v>1847750000000</v>
      </c>
    </row>
    <row r="26954" spans="3:11" x14ac:dyDescent="0.25">
      <c r="C26954" s="687">
        <v>46001</v>
      </c>
      <c r="D26954" s="688" t="s">
        <v>310</v>
      </c>
      <c r="E26954" s="689">
        <v>95000</v>
      </c>
      <c r="F26954" s="689">
        <v>95000</v>
      </c>
      <c r="G26954" s="689">
        <v>95000</v>
      </c>
      <c r="H26954" s="688">
        <v>16</v>
      </c>
      <c r="I26954" s="689">
        <v>1520000</v>
      </c>
      <c r="J26954" s="690">
        <v>19450000</v>
      </c>
      <c r="K26954" s="689">
        <v>1847750000000</v>
      </c>
    </row>
    <row r="26955" spans="3:11" x14ac:dyDescent="0.25">
      <c r="C26955" s="687">
        <v>46001</v>
      </c>
      <c r="D26955" s="688" t="s">
        <v>310</v>
      </c>
      <c r="E26955" s="689">
        <v>95000</v>
      </c>
      <c r="F26955" s="689">
        <v>95000</v>
      </c>
      <c r="G26955" s="689">
        <v>95000</v>
      </c>
      <c r="H26955" s="688">
        <v>10</v>
      </c>
      <c r="I26955" s="689">
        <v>950000</v>
      </c>
      <c r="J26955" s="690">
        <v>19450000</v>
      </c>
      <c r="K26955" s="689">
        <v>1847750000000</v>
      </c>
    </row>
    <row r="26956" spans="3:11" x14ac:dyDescent="0.25">
      <c r="C26956" s="687">
        <v>46001</v>
      </c>
      <c r="D26956" s="688" t="s">
        <v>1154</v>
      </c>
      <c r="E26956" s="689">
        <v>57000</v>
      </c>
      <c r="F26956" s="689">
        <v>56777</v>
      </c>
      <c r="G26956" s="689">
        <v>57000</v>
      </c>
      <c r="H26956" s="688">
        <v>4</v>
      </c>
      <c r="I26956" s="689">
        <v>228000</v>
      </c>
      <c r="J26956" s="690">
        <v>600000</v>
      </c>
      <c r="K26956" s="689">
        <v>34200000000</v>
      </c>
    </row>
    <row r="26957" spans="3:11" x14ac:dyDescent="0.25">
      <c r="C26957" s="687">
        <v>46001</v>
      </c>
      <c r="D26957" s="688" t="s">
        <v>1154</v>
      </c>
      <c r="E26957" s="689">
        <v>57000</v>
      </c>
      <c r="F26957" s="689">
        <v>56777</v>
      </c>
      <c r="G26957" s="689">
        <v>57000</v>
      </c>
      <c r="H26957" s="688">
        <v>1</v>
      </c>
      <c r="I26957" s="689">
        <v>57000</v>
      </c>
      <c r="J26957" s="690">
        <v>600000</v>
      </c>
      <c r="K26957" s="689">
        <v>34200000000</v>
      </c>
    </row>
    <row r="26958" spans="3:11" x14ac:dyDescent="0.25">
      <c r="C26958" s="687">
        <v>46001</v>
      </c>
      <c r="D26958" s="688" t="s">
        <v>1154</v>
      </c>
      <c r="E26958" s="689">
        <v>57000</v>
      </c>
      <c r="F26958" s="689">
        <v>56777</v>
      </c>
      <c r="G26958" s="689">
        <v>57000</v>
      </c>
      <c r="H26958" s="688">
        <v>1</v>
      </c>
      <c r="I26958" s="689">
        <v>57000</v>
      </c>
      <c r="J26958" s="690">
        <v>600000</v>
      </c>
      <c r="K26958" s="689">
        <v>34200000000</v>
      </c>
    </row>
    <row r="26959" spans="3:11" x14ac:dyDescent="0.25">
      <c r="C26959" s="687">
        <v>46001</v>
      </c>
      <c r="D26959" s="688" t="s">
        <v>1154</v>
      </c>
      <c r="E26959" s="689">
        <v>57000</v>
      </c>
      <c r="F26959" s="689">
        <v>56777</v>
      </c>
      <c r="G26959" s="689">
        <v>57000</v>
      </c>
      <c r="H26959" s="688">
        <v>9</v>
      </c>
      <c r="I26959" s="689">
        <v>513000</v>
      </c>
      <c r="J26959" s="690">
        <v>600000</v>
      </c>
      <c r="K26959" s="689">
        <v>34200000000</v>
      </c>
    </row>
    <row r="26960" spans="3:11" x14ac:dyDescent="0.25">
      <c r="C26960" s="687">
        <v>46001</v>
      </c>
      <c r="D26960" s="688" t="s">
        <v>312</v>
      </c>
      <c r="E26960" s="689">
        <v>23950</v>
      </c>
      <c r="F26960" s="689">
        <v>24000</v>
      </c>
      <c r="G26960" s="689">
        <v>23999</v>
      </c>
      <c r="H26960" s="688">
        <v>4</v>
      </c>
      <c r="I26960" s="689">
        <v>95800</v>
      </c>
      <c r="J26960" s="690">
        <v>20000000</v>
      </c>
      <c r="K26960" s="689">
        <v>479980000000</v>
      </c>
    </row>
    <row r="26961" spans="3:11" x14ac:dyDescent="0.25">
      <c r="C26961" s="687">
        <v>46001</v>
      </c>
      <c r="D26961" s="688" t="s">
        <v>312</v>
      </c>
      <c r="E26961" s="689">
        <v>23950</v>
      </c>
      <c r="F26961" s="689">
        <v>24000</v>
      </c>
      <c r="G26961" s="689">
        <v>23999</v>
      </c>
      <c r="H26961" s="688">
        <v>20</v>
      </c>
      <c r="I26961" s="689">
        <v>479000</v>
      </c>
      <c r="J26961" s="690">
        <v>20000000</v>
      </c>
      <c r="K26961" s="689">
        <v>479980000000</v>
      </c>
    </row>
    <row r="26962" spans="3:11" x14ac:dyDescent="0.25">
      <c r="C26962" s="687">
        <v>46001</v>
      </c>
      <c r="D26962" s="688" t="s">
        <v>312</v>
      </c>
      <c r="E26962" s="689">
        <v>23950</v>
      </c>
      <c r="F26962" s="689">
        <v>24000</v>
      </c>
      <c r="G26962" s="689">
        <v>23999</v>
      </c>
      <c r="H26962" s="688">
        <v>1</v>
      </c>
      <c r="I26962" s="689">
        <v>23950</v>
      </c>
      <c r="J26962" s="690">
        <v>20000000</v>
      </c>
      <c r="K26962" s="689">
        <v>479980000000</v>
      </c>
    </row>
    <row r="26963" spans="3:11" x14ac:dyDescent="0.25">
      <c r="C26963" s="687">
        <v>46001</v>
      </c>
      <c r="D26963" s="688" t="s">
        <v>312</v>
      </c>
      <c r="E26963" s="689">
        <v>23950</v>
      </c>
      <c r="F26963" s="689">
        <v>24000</v>
      </c>
      <c r="G26963" s="689">
        <v>23999</v>
      </c>
      <c r="H26963" s="688">
        <v>1</v>
      </c>
      <c r="I26963" s="689">
        <v>23950</v>
      </c>
      <c r="J26963" s="690">
        <v>20000000</v>
      </c>
      <c r="K26963" s="689">
        <v>479980000000</v>
      </c>
    </row>
    <row r="26964" spans="3:11" x14ac:dyDescent="0.25">
      <c r="C26964" s="687">
        <v>46001</v>
      </c>
      <c r="D26964" s="688" t="s">
        <v>312</v>
      </c>
      <c r="E26964" s="689">
        <v>23950</v>
      </c>
      <c r="F26964" s="689">
        <v>24000</v>
      </c>
      <c r="G26964" s="689">
        <v>23999</v>
      </c>
      <c r="H26964" s="688">
        <v>1</v>
      </c>
      <c r="I26964" s="689">
        <v>23950</v>
      </c>
      <c r="J26964" s="690">
        <v>20000000</v>
      </c>
      <c r="K26964" s="689">
        <v>479980000000</v>
      </c>
    </row>
    <row r="26965" spans="3:11" x14ac:dyDescent="0.25">
      <c r="C26965" s="687">
        <v>46001</v>
      </c>
      <c r="D26965" s="688" t="s">
        <v>312</v>
      </c>
      <c r="E26965" s="689">
        <v>23950</v>
      </c>
      <c r="F26965" s="689">
        <v>24000</v>
      </c>
      <c r="G26965" s="689">
        <v>23999</v>
      </c>
      <c r="H26965" s="688">
        <v>1</v>
      </c>
      <c r="I26965" s="689">
        <v>23950</v>
      </c>
      <c r="J26965" s="690">
        <v>20000000</v>
      </c>
      <c r="K26965" s="689">
        <v>479980000000</v>
      </c>
    </row>
    <row r="26966" spans="3:11" x14ac:dyDescent="0.25">
      <c r="C26966" s="687">
        <v>46001</v>
      </c>
      <c r="D26966" s="688" t="s">
        <v>1155</v>
      </c>
      <c r="E26966" s="689">
        <v>37000</v>
      </c>
      <c r="F26966" s="689">
        <v>37000</v>
      </c>
      <c r="G26966" s="689">
        <v>37479</v>
      </c>
      <c r="H26966" s="688">
        <v>4</v>
      </c>
      <c r="I26966" s="689">
        <v>148000</v>
      </c>
      <c r="J26966" s="690">
        <v>2400000</v>
      </c>
      <c r="K26966" s="689">
        <v>89949600000</v>
      </c>
    </row>
    <row r="26967" spans="3:11" x14ac:dyDescent="0.25">
      <c r="C26967" s="687">
        <v>46001</v>
      </c>
      <c r="D26967" s="688" t="s">
        <v>1155</v>
      </c>
      <c r="E26967" s="689">
        <v>37000</v>
      </c>
      <c r="F26967" s="689">
        <v>37000</v>
      </c>
      <c r="G26967" s="689">
        <v>37479</v>
      </c>
      <c r="H26967" s="688">
        <v>3</v>
      </c>
      <c r="I26967" s="689">
        <v>111000</v>
      </c>
      <c r="J26967" s="690">
        <v>2400000</v>
      </c>
      <c r="K26967" s="689">
        <v>89949600000</v>
      </c>
    </row>
    <row r="26968" spans="3:11" x14ac:dyDescent="0.25">
      <c r="C26968" s="687">
        <v>46001</v>
      </c>
      <c r="D26968" s="688" t="s">
        <v>1155</v>
      </c>
      <c r="E26968" s="689">
        <v>37000</v>
      </c>
      <c r="F26968" s="689">
        <v>37000</v>
      </c>
      <c r="G26968" s="689">
        <v>37479</v>
      </c>
      <c r="H26968" s="688">
        <v>2</v>
      </c>
      <c r="I26968" s="689">
        <v>74000</v>
      </c>
      <c r="J26968" s="690">
        <v>2400000</v>
      </c>
      <c r="K26968" s="689">
        <v>89949600000</v>
      </c>
    </row>
    <row r="26969" spans="3:11" x14ac:dyDescent="0.25">
      <c r="C26969" s="687">
        <v>46001</v>
      </c>
      <c r="D26969" s="688" t="s">
        <v>1155</v>
      </c>
      <c r="E26969" s="689">
        <v>37000</v>
      </c>
      <c r="F26969" s="689">
        <v>37000</v>
      </c>
      <c r="G26969" s="689">
        <v>37479</v>
      </c>
      <c r="H26969" s="688">
        <v>2</v>
      </c>
      <c r="I26969" s="689">
        <v>74000</v>
      </c>
      <c r="J26969" s="690">
        <v>2400000</v>
      </c>
      <c r="K26969" s="689">
        <v>89949600000</v>
      </c>
    </row>
    <row r="26970" spans="3:11" x14ac:dyDescent="0.25">
      <c r="C26970" s="687">
        <v>46001</v>
      </c>
      <c r="D26970" s="688" t="s">
        <v>1155</v>
      </c>
      <c r="E26970" s="689">
        <v>37000</v>
      </c>
      <c r="F26970" s="689">
        <v>37000</v>
      </c>
      <c r="G26970" s="689">
        <v>37479</v>
      </c>
      <c r="H26970" s="688">
        <v>1</v>
      </c>
      <c r="I26970" s="689">
        <v>37000</v>
      </c>
      <c r="J26970" s="690">
        <v>2400000</v>
      </c>
      <c r="K26970" s="689">
        <v>89949600000</v>
      </c>
    </row>
    <row r="26971" spans="3:11" x14ac:dyDescent="0.25">
      <c r="C26971" s="687">
        <v>46001</v>
      </c>
      <c r="D26971" s="688" t="s">
        <v>317</v>
      </c>
      <c r="E26971" s="689">
        <v>118000</v>
      </c>
      <c r="F26971" s="689">
        <v>118400</v>
      </c>
      <c r="G26971" s="689">
        <v>118000</v>
      </c>
      <c r="H26971" s="688">
        <v>10</v>
      </c>
      <c r="I26971" s="689">
        <v>1180000</v>
      </c>
      <c r="J26971" s="690">
        <v>15000000</v>
      </c>
      <c r="K26971" s="689">
        <v>1770000000000</v>
      </c>
    </row>
    <row r="26972" spans="3:11" x14ac:dyDescent="0.25">
      <c r="C26972" s="687">
        <v>46001</v>
      </c>
      <c r="D26972" s="688" t="s">
        <v>317</v>
      </c>
      <c r="E26972" s="689">
        <v>118000</v>
      </c>
      <c r="F26972" s="689">
        <v>118400</v>
      </c>
      <c r="G26972" s="689">
        <v>118000</v>
      </c>
      <c r="H26972" s="688">
        <v>10</v>
      </c>
      <c r="I26972" s="689">
        <v>1180000</v>
      </c>
      <c r="J26972" s="690">
        <v>15000000</v>
      </c>
      <c r="K26972" s="689">
        <v>1770000000000</v>
      </c>
    </row>
    <row r="26973" spans="3:11" x14ac:dyDescent="0.25">
      <c r="C26973" s="687">
        <v>46001</v>
      </c>
      <c r="D26973" s="688" t="s">
        <v>317</v>
      </c>
      <c r="E26973" s="689">
        <v>118000</v>
      </c>
      <c r="F26973" s="689">
        <v>118400</v>
      </c>
      <c r="G26973" s="689">
        <v>118000</v>
      </c>
      <c r="H26973" s="688">
        <v>4</v>
      </c>
      <c r="I26973" s="689">
        <v>472000</v>
      </c>
      <c r="J26973" s="690">
        <v>15000000</v>
      </c>
      <c r="K26973" s="689">
        <v>1770000000000</v>
      </c>
    </row>
    <row r="26974" spans="3:11" x14ac:dyDescent="0.25">
      <c r="C26974" s="687">
        <v>46001</v>
      </c>
      <c r="D26974" s="688" t="s">
        <v>317</v>
      </c>
      <c r="E26974" s="689">
        <v>118000</v>
      </c>
      <c r="F26974" s="689">
        <v>118400</v>
      </c>
      <c r="G26974" s="689">
        <v>118000</v>
      </c>
      <c r="H26974" s="688">
        <v>5</v>
      </c>
      <c r="I26974" s="689">
        <v>590000</v>
      </c>
      <c r="J26974" s="690">
        <v>15000000</v>
      </c>
      <c r="K26974" s="689">
        <v>1770000000000</v>
      </c>
    </row>
    <row r="26975" spans="3:11" x14ac:dyDescent="0.25">
      <c r="C26975" s="687">
        <v>46001</v>
      </c>
      <c r="D26975" s="688" t="s">
        <v>317</v>
      </c>
      <c r="E26975" s="689">
        <v>118000</v>
      </c>
      <c r="F26975" s="689">
        <v>118400</v>
      </c>
      <c r="G26975" s="689">
        <v>118000</v>
      </c>
      <c r="H26975" s="688">
        <v>1</v>
      </c>
      <c r="I26975" s="689">
        <v>118000</v>
      </c>
      <c r="J26975" s="690">
        <v>15000000</v>
      </c>
      <c r="K26975" s="689">
        <v>1770000000000</v>
      </c>
    </row>
    <row r="26976" spans="3:11" x14ac:dyDescent="0.25">
      <c r="C26976" s="687">
        <v>46001</v>
      </c>
      <c r="D26976" s="688" t="s">
        <v>317</v>
      </c>
      <c r="E26976" s="689">
        <v>118000</v>
      </c>
      <c r="F26976" s="689">
        <v>118400</v>
      </c>
      <c r="G26976" s="689">
        <v>118000</v>
      </c>
      <c r="H26976" s="688">
        <v>4</v>
      </c>
      <c r="I26976" s="689">
        <v>472000</v>
      </c>
      <c r="J26976" s="690">
        <v>15000000</v>
      </c>
      <c r="K26976" s="689">
        <v>1770000000000</v>
      </c>
    </row>
    <row r="26977" spans="3:11" x14ac:dyDescent="0.25">
      <c r="C26977" s="687">
        <v>46001</v>
      </c>
      <c r="D26977" s="688" t="s">
        <v>317</v>
      </c>
      <c r="E26977" s="689">
        <v>117000</v>
      </c>
      <c r="F26977" s="689">
        <v>118400</v>
      </c>
      <c r="G26977" s="689">
        <v>118000</v>
      </c>
      <c r="H26977" s="688">
        <v>7</v>
      </c>
      <c r="I26977" s="689">
        <v>819000</v>
      </c>
      <c r="J26977" s="690">
        <v>15000000</v>
      </c>
      <c r="K26977" s="689">
        <v>1770000000000</v>
      </c>
    </row>
    <row r="26978" spans="3:11" x14ac:dyDescent="0.25">
      <c r="C26978" s="687">
        <v>46001</v>
      </c>
      <c r="D26978" s="688" t="s">
        <v>310</v>
      </c>
      <c r="E26978" s="689">
        <v>95000</v>
      </c>
      <c r="F26978" s="689">
        <v>95000</v>
      </c>
      <c r="G26978" s="689">
        <v>95000</v>
      </c>
      <c r="H26978" s="688">
        <v>15</v>
      </c>
      <c r="I26978" s="689">
        <v>1425000</v>
      </c>
      <c r="J26978" s="690">
        <v>19450000</v>
      </c>
      <c r="K26978" s="689">
        <v>1847750000000</v>
      </c>
    </row>
    <row r="26979" spans="3:11" x14ac:dyDescent="0.25">
      <c r="C26979" s="687">
        <v>46001</v>
      </c>
      <c r="D26979" s="688" t="s">
        <v>1154</v>
      </c>
      <c r="E26979" s="689">
        <v>56800</v>
      </c>
      <c r="F26979" s="689">
        <v>56777</v>
      </c>
      <c r="G26979" s="689">
        <v>57000</v>
      </c>
      <c r="H26979" s="688">
        <v>4</v>
      </c>
      <c r="I26979" s="689">
        <v>227200</v>
      </c>
      <c r="J26979" s="690">
        <v>600000</v>
      </c>
      <c r="K26979" s="689">
        <v>34200000000</v>
      </c>
    </row>
    <row r="26980" spans="3:11" x14ac:dyDescent="0.25">
      <c r="C26980" s="687">
        <v>46001</v>
      </c>
      <c r="D26980" s="688" t="s">
        <v>1154</v>
      </c>
      <c r="E26980" s="689">
        <v>56777.5</v>
      </c>
      <c r="F26980" s="689">
        <v>56777</v>
      </c>
      <c r="G26980" s="689">
        <v>57000</v>
      </c>
      <c r="H26980" s="688">
        <v>20</v>
      </c>
      <c r="I26980" s="689">
        <v>1135550</v>
      </c>
      <c r="J26980" s="690">
        <v>600000</v>
      </c>
      <c r="K26980" s="689">
        <v>34200000000</v>
      </c>
    </row>
    <row r="26981" spans="3:11" x14ac:dyDescent="0.25">
      <c r="C26981" s="687">
        <v>46001</v>
      </c>
      <c r="D26981" s="688" t="s">
        <v>1154</v>
      </c>
      <c r="E26981" s="689">
        <v>56777</v>
      </c>
      <c r="F26981" s="689">
        <v>56777</v>
      </c>
      <c r="G26981" s="689">
        <v>57000</v>
      </c>
      <c r="H26981" s="688">
        <v>3</v>
      </c>
      <c r="I26981" s="689">
        <v>170331</v>
      </c>
      <c r="J26981" s="690">
        <v>600000</v>
      </c>
      <c r="K26981" s="689">
        <v>34200000000</v>
      </c>
    </row>
    <row r="26982" spans="3:11" x14ac:dyDescent="0.25">
      <c r="C26982" s="687">
        <v>46001</v>
      </c>
      <c r="D26982" s="688" t="s">
        <v>1155</v>
      </c>
      <c r="E26982" s="689">
        <v>37000</v>
      </c>
      <c r="F26982" s="689">
        <v>37000</v>
      </c>
      <c r="G26982" s="689">
        <v>37479</v>
      </c>
      <c r="H26982" s="688">
        <v>5</v>
      </c>
      <c r="I26982" s="689">
        <v>185000</v>
      </c>
      <c r="J26982" s="690">
        <v>2400000</v>
      </c>
      <c r="K26982" s="689">
        <v>89949600000</v>
      </c>
    </row>
    <row r="26983" spans="3:11" x14ac:dyDescent="0.25">
      <c r="C26983" s="687">
        <v>46001</v>
      </c>
      <c r="D26983" s="688" t="s">
        <v>1154</v>
      </c>
      <c r="E26983" s="689">
        <v>56777</v>
      </c>
      <c r="F26983" s="689">
        <v>56777</v>
      </c>
      <c r="G26983" s="689">
        <v>57000</v>
      </c>
      <c r="H26983" s="688">
        <v>2</v>
      </c>
      <c r="I26983" s="689">
        <v>113554</v>
      </c>
      <c r="J26983" s="690">
        <v>600000</v>
      </c>
      <c r="K26983" s="689">
        <v>34200000000</v>
      </c>
    </row>
    <row r="26984" spans="3:11" x14ac:dyDescent="0.25">
      <c r="C26984" s="687">
        <v>46001</v>
      </c>
      <c r="D26984" s="688" t="s">
        <v>312</v>
      </c>
      <c r="E26984" s="689">
        <v>23950</v>
      </c>
      <c r="F26984" s="689">
        <v>24000</v>
      </c>
      <c r="G26984" s="689">
        <v>23999</v>
      </c>
      <c r="H26984" s="688">
        <v>2</v>
      </c>
      <c r="I26984" s="689">
        <v>47900</v>
      </c>
      <c r="J26984" s="690">
        <v>20000000</v>
      </c>
      <c r="K26984" s="689">
        <v>479980000000</v>
      </c>
    </row>
    <row r="26985" spans="3:11" x14ac:dyDescent="0.25">
      <c r="C26985" s="687">
        <v>46001</v>
      </c>
      <c r="D26985" s="688" t="s">
        <v>310</v>
      </c>
      <c r="E26985" s="689">
        <v>95000</v>
      </c>
      <c r="F26985" s="689">
        <v>95000</v>
      </c>
      <c r="G26985" s="689">
        <v>95000</v>
      </c>
      <c r="H26985" s="688">
        <v>1</v>
      </c>
      <c r="I26985" s="689">
        <v>95000</v>
      </c>
      <c r="J26985" s="690">
        <v>19450000</v>
      </c>
      <c r="K26985" s="689">
        <v>1847750000000</v>
      </c>
    </row>
    <row r="26986" spans="3:11" x14ac:dyDescent="0.25">
      <c r="C26986" s="687">
        <v>46001</v>
      </c>
      <c r="D26986" s="688" t="s">
        <v>312</v>
      </c>
      <c r="E26986" s="689">
        <v>23950</v>
      </c>
      <c r="F26986" s="689">
        <v>24000</v>
      </c>
      <c r="G26986" s="689">
        <v>23999</v>
      </c>
      <c r="H26986" s="688">
        <v>1</v>
      </c>
      <c r="I26986" s="689">
        <v>23950</v>
      </c>
      <c r="J26986" s="690">
        <v>20000000</v>
      </c>
      <c r="K26986" s="689">
        <v>479980000000</v>
      </c>
    </row>
    <row r="26987" spans="3:11" x14ac:dyDescent="0.25">
      <c r="C26987" s="687">
        <v>46001</v>
      </c>
      <c r="D26987" s="688" t="s">
        <v>312</v>
      </c>
      <c r="E26987" s="689">
        <v>23950</v>
      </c>
      <c r="F26987" s="689">
        <v>24000</v>
      </c>
      <c r="G26987" s="689">
        <v>23999</v>
      </c>
      <c r="H26987" s="688">
        <v>1</v>
      </c>
      <c r="I26987" s="689">
        <v>23950</v>
      </c>
      <c r="J26987" s="690">
        <v>20000000</v>
      </c>
      <c r="K26987" s="689">
        <v>479980000000</v>
      </c>
    </row>
    <row r="26988" spans="3:11" x14ac:dyDescent="0.25">
      <c r="C26988" s="687">
        <v>46001</v>
      </c>
      <c r="D26988" s="688" t="s">
        <v>312</v>
      </c>
      <c r="E26988" s="689">
        <v>23900</v>
      </c>
      <c r="F26988" s="689">
        <v>24000</v>
      </c>
      <c r="G26988" s="689">
        <v>23999</v>
      </c>
      <c r="H26988" s="688">
        <v>2</v>
      </c>
      <c r="I26988" s="689">
        <v>47800</v>
      </c>
      <c r="J26988" s="690">
        <v>20000000</v>
      </c>
      <c r="K26988" s="689">
        <v>479980000000</v>
      </c>
    </row>
    <row r="26989" spans="3:11" x14ac:dyDescent="0.25">
      <c r="C26989" s="687">
        <v>46001</v>
      </c>
      <c r="D26989" s="688" t="s">
        <v>1155</v>
      </c>
      <c r="E26989" s="689">
        <v>37500</v>
      </c>
      <c r="F26989" s="689">
        <v>37000</v>
      </c>
      <c r="G26989" s="689">
        <v>37479</v>
      </c>
      <c r="H26989" s="688">
        <v>2</v>
      </c>
      <c r="I26989" s="689">
        <v>75000</v>
      </c>
      <c r="J26989" s="690">
        <v>2400000</v>
      </c>
      <c r="K26989" s="689">
        <v>89949600000</v>
      </c>
    </row>
    <row r="26990" spans="3:11" x14ac:dyDescent="0.25">
      <c r="C26990" s="687">
        <v>46001</v>
      </c>
      <c r="D26990" s="688" t="s">
        <v>312</v>
      </c>
      <c r="E26990" s="689">
        <v>23900</v>
      </c>
      <c r="F26990" s="689">
        <v>24000</v>
      </c>
      <c r="G26990" s="689">
        <v>23999</v>
      </c>
      <c r="H26990" s="688">
        <v>2</v>
      </c>
      <c r="I26990" s="689">
        <v>47800</v>
      </c>
      <c r="J26990" s="690">
        <v>20000000</v>
      </c>
      <c r="K26990" s="689">
        <v>479980000000</v>
      </c>
    </row>
    <row r="26991" spans="3:11" x14ac:dyDescent="0.25">
      <c r="C26991" s="687">
        <v>46001</v>
      </c>
      <c r="D26991" s="688" t="s">
        <v>310</v>
      </c>
      <c r="E26991" s="689">
        <v>95000</v>
      </c>
      <c r="F26991" s="689">
        <v>95000</v>
      </c>
      <c r="G26991" s="689">
        <v>95000</v>
      </c>
      <c r="H26991" s="688">
        <v>14</v>
      </c>
      <c r="I26991" s="689">
        <v>1330000</v>
      </c>
      <c r="J26991" s="690">
        <v>19450000</v>
      </c>
      <c r="K26991" s="689">
        <v>1847750000000</v>
      </c>
    </row>
    <row r="26992" spans="3:11" x14ac:dyDescent="0.25">
      <c r="C26992" s="687">
        <v>46001</v>
      </c>
      <c r="D26992" s="688" t="s">
        <v>312</v>
      </c>
      <c r="E26992" s="689">
        <v>23800</v>
      </c>
      <c r="F26992" s="689">
        <v>24000</v>
      </c>
      <c r="G26992" s="689">
        <v>23999</v>
      </c>
      <c r="H26992" s="688">
        <v>5</v>
      </c>
      <c r="I26992" s="689">
        <v>119000</v>
      </c>
      <c r="J26992" s="690">
        <v>20000000</v>
      </c>
      <c r="K26992" s="689">
        <v>479980000000</v>
      </c>
    </row>
    <row r="26993" spans="3:11" x14ac:dyDescent="0.25">
      <c r="C26993" s="687">
        <v>46001</v>
      </c>
      <c r="D26993" s="688" t="s">
        <v>312</v>
      </c>
      <c r="E26993" s="689">
        <v>23701</v>
      </c>
      <c r="F26993" s="689">
        <v>24000</v>
      </c>
      <c r="G26993" s="689">
        <v>23999</v>
      </c>
      <c r="H26993" s="688">
        <v>17</v>
      </c>
      <c r="I26993" s="689">
        <v>402917</v>
      </c>
      <c r="J26993" s="690">
        <v>20000000</v>
      </c>
      <c r="K26993" s="689">
        <v>479980000000</v>
      </c>
    </row>
    <row r="26994" spans="3:11" x14ac:dyDescent="0.25">
      <c r="C26994" s="687">
        <v>46001</v>
      </c>
      <c r="D26994" s="688" t="s">
        <v>312</v>
      </c>
      <c r="E26994" s="689">
        <v>23500</v>
      </c>
      <c r="F26994" s="689">
        <v>24000</v>
      </c>
      <c r="G26994" s="689">
        <v>23999</v>
      </c>
      <c r="H26994" s="688">
        <v>7</v>
      </c>
      <c r="I26994" s="689">
        <v>164500</v>
      </c>
      <c r="J26994" s="690">
        <v>20000000</v>
      </c>
      <c r="K26994" s="689">
        <v>479980000000</v>
      </c>
    </row>
    <row r="26995" spans="3:11" x14ac:dyDescent="0.25">
      <c r="C26995" s="687">
        <v>46001</v>
      </c>
      <c r="D26995" s="688" t="s">
        <v>312</v>
      </c>
      <c r="E26995" s="689">
        <v>23500</v>
      </c>
      <c r="F26995" s="689">
        <v>24000</v>
      </c>
      <c r="G26995" s="689">
        <v>23999</v>
      </c>
      <c r="H26995" s="688">
        <v>4</v>
      </c>
      <c r="I26995" s="689">
        <v>94000</v>
      </c>
      <c r="J26995" s="690">
        <v>20000000</v>
      </c>
      <c r="K26995" s="689">
        <v>479980000000</v>
      </c>
    </row>
    <row r="26996" spans="3:11" x14ac:dyDescent="0.25">
      <c r="C26996" s="687">
        <v>46001</v>
      </c>
      <c r="D26996" s="688" t="s">
        <v>312</v>
      </c>
      <c r="E26996" s="689">
        <v>23500</v>
      </c>
      <c r="F26996" s="689">
        <v>24000</v>
      </c>
      <c r="G26996" s="689">
        <v>23999</v>
      </c>
      <c r="H26996" s="688">
        <v>10</v>
      </c>
      <c r="I26996" s="689">
        <v>235000</v>
      </c>
      <c r="J26996" s="690">
        <v>20000000</v>
      </c>
      <c r="K26996" s="689">
        <v>479980000000</v>
      </c>
    </row>
    <row r="26997" spans="3:11" x14ac:dyDescent="0.25">
      <c r="C26997" s="687">
        <v>46001</v>
      </c>
      <c r="D26997" s="688" t="s">
        <v>312</v>
      </c>
      <c r="E26997" s="689">
        <v>23701</v>
      </c>
      <c r="F26997" s="689">
        <v>24000</v>
      </c>
      <c r="G26997" s="689">
        <v>23999</v>
      </c>
      <c r="H26997" s="688">
        <v>2</v>
      </c>
      <c r="I26997" s="689">
        <v>47402</v>
      </c>
      <c r="J26997" s="690">
        <v>20000000</v>
      </c>
      <c r="K26997" s="689">
        <v>479980000000</v>
      </c>
    </row>
    <row r="26998" spans="3:11" x14ac:dyDescent="0.25">
      <c r="C26998" s="687">
        <v>46001</v>
      </c>
      <c r="D26998" s="688" t="s">
        <v>312</v>
      </c>
      <c r="E26998" s="689">
        <v>23000</v>
      </c>
      <c r="F26998" s="689">
        <v>24000</v>
      </c>
      <c r="G26998" s="689">
        <v>23999</v>
      </c>
      <c r="H26998" s="688">
        <v>10</v>
      </c>
      <c r="I26998" s="689">
        <v>230000</v>
      </c>
      <c r="J26998" s="690">
        <v>20000000</v>
      </c>
      <c r="K26998" s="689">
        <v>479980000000</v>
      </c>
    </row>
    <row r="26999" spans="3:11" x14ac:dyDescent="0.25">
      <c r="C26999" s="687">
        <v>46001</v>
      </c>
      <c r="D26999" s="688" t="s">
        <v>312</v>
      </c>
      <c r="E26999" s="689">
        <v>23000</v>
      </c>
      <c r="F26999" s="689">
        <v>24000</v>
      </c>
      <c r="G26999" s="689">
        <v>23999</v>
      </c>
      <c r="H26999" s="688">
        <v>1</v>
      </c>
      <c r="I26999" s="689">
        <v>23000</v>
      </c>
      <c r="J26999" s="690">
        <v>20000000</v>
      </c>
      <c r="K26999" s="689">
        <v>479980000000</v>
      </c>
    </row>
    <row r="27000" spans="3:11" x14ac:dyDescent="0.25">
      <c r="C27000" s="687">
        <v>46001</v>
      </c>
      <c r="D27000" s="688" t="s">
        <v>312</v>
      </c>
      <c r="E27000" s="689">
        <v>23000</v>
      </c>
      <c r="F27000" s="689">
        <v>24000</v>
      </c>
      <c r="G27000" s="689">
        <v>23999</v>
      </c>
      <c r="H27000" s="688">
        <v>38</v>
      </c>
      <c r="I27000" s="689">
        <v>874000</v>
      </c>
      <c r="J27000" s="690">
        <v>20000000</v>
      </c>
      <c r="K27000" s="689">
        <v>479980000000</v>
      </c>
    </row>
    <row r="27001" spans="3:11" x14ac:dyDescent="0.25">
      <c r="C27001" s="687">
        <v>46001</v>
      </c>
      <c r="D27001" s="688" t="s">
        <v>312</v>
      </c>
      <c r="E27001" s="689">
        <v>23000</v>
      </c>
      <c r="F27001" s="689">
        <v>24000</v>
      </c>
      <c r="G27001" s="689">
        <v>23999</v>
      </c>
      <c r="H27001" s="688">
        <v>2</v>
      </c>
      <c r="I27001" s="689">
        <v>46000</v>
      </c>
      <c r="J27001" s="690">
        <v>20000000</v>
      </c>
      <c r="K27001" s="689">
        <v>479980000000</v>
      </c>
    </row>
    <row r="27002" spans="3:11" x14ac:dyDescent="0.25">
      <c r="C27002" s="687">
        <v>46001</v>
      </c>
      <c r="D27002" s="688" t="s">
        <v>312</v>
      </c>
      <c r="E27002" s="689">
        <v>22500</v>
      </c>
      <c r="F27002" s="689">
        <v>24000</v>
      </c>
      <c r="G27002" s="689">
        <v>23999</v>
      </c>
      <c r="H27002" s="688">
        <v>3</v>
      </c>
      <c r="I27002" s="689">
        <v>67500</v>
      </c>
      <c r="J27002" s="690">
        <v>20000000</v>
      </c>
      <c r="K27002" s="689">
        <v>479980000000</v>
      </c>
    </row>
    <row r="27003" spans="3:11" x14ac:dyDescent="0.25">
      <c r="C27003" s="687">
        <v>46001</v>
      </c>
      <c r="D27003" s="688" t="s">
        <v>312</v>
      </c>
      <c r="E27003" s="689">
        <v>22000</v>
      </c>
      <c r="F27003" s="689">
        <v>24000</v>
      </c>
      <c r="G27003" s="689">
        <v>23999</v>
      </c>
      <c r="H27003" s="688">
        <v>250</v>
      </c>
      <c r="I27003" s="689">
        <v>5500000</v>
      </c>
      <c r="J27003" s="690">
        <v>20000000</v>
      </c>
      <c r="K27003" s="689">
        <v>479980000000</v>
      </c>
    </row>
    <row r="27004" spans="3:11" x14ac:dyDescent="0.25">
      <c r="C27004" s="687">
        <v>46001</v>
      </c>
      <c r="D27004" s="688" t="s">
        <v>312</v>
      </c>
      <c r="E27004" s="689">
        <v>22000</v>
      </c>
      <c r="F27004" s="689">
        <v>24000</v>
      </c>
      <c r="G27004" s="689">
        <v>23999</v>
      </c>
      <c r="H27004" s="688">
        <v>5</v>
      </c>
      <c r="I27004" s="689">
        <v>110000</v>
      </c>
      <c r="J27004" s="690">
        <v>20000000</v>
      </c>
      <c r="K27004" s="689">
        <v>479980000000</v>
      </c>
    </row>
    <row r="27005" spans="3:11" x14ac:dyDescent="0.25">
      <c r="C27005" s="687">
        <v>46001</v>
      </c>
      <c r="D27005" s="688" t="s">
        <v>312</v>
      </c>
      <c r="E27005" s="689">
        <v>22000</v>
      </c>
      <c r="F27005" s="689">
        <v>24000</v>
      </c>
      <c r="G27005" s="689">
        <v>23999</v>
      </c>
      <c r="H27005" s="688">
        <v>2</v>
      </c>
      <c r="I27005" s="689">
        <v>44000</v>
      </c>
      <c r="J27005" s="690">
        <v>20000000</v>
      </c>
      <c r="K27005" s="689">
        <v>479980000000</v>
      </c>
    </row>
    <row r="27006" spans="3:11" x14ac:dyDescent="0.25">
      <c r="C27006" s="687">
        <v>46001</v>
      </c>
      <c r="D27006" s="688" t="s">
        <v>312</v>
      </c>
      <c r="E27006" s="689">
        <v>23900</v>
      </c>
      <c r="F27006" s="689">
        <v>24000</v>
      </c>
      <c r="G27006" s="689">
        <v>23999</v>
      </c>
      <c r="H27006" s="688">
        <v>2</v>
      </c>
      <c r="I27006" s="689">
        <v>47800</v>
      </c>
      <c r="J27006" s="690">
        <v>20000000</v>
      </c>
      <c r="K27006" s="689">
        <v>479980000000</v>
      </c>
    </row>
    <row r="27007" spans="3:11" x14ac:dyDescent="0.25">
      <c r="C27007" s="687">
        <v>46001</v>
      </c>
      <c r="D27007" s="688" t="s">
        <v>1154</v>
      </c>
      <c r="E27007" s="689">
        <v>57000</v>
      </c>
      <c r="F27007" s="689">
        <v>56777</v>
      </c>
      <c r="G27007" s="689">
        <v>57000</v>
      </c>
      <c r="H27007" s="688">
        <v>1</v>
      </c>
      <c r="I27007" s="689">
        <v>57000</v>
      </c>
      <c r="J27007" s="690">
        <v>600000</v>
      </c>
      <c r="K27007" s="689">
        <v>34200000000</v>
      </c>
    </row>
    <row r="27008" spans="3:11" x14ac:dyDescent="0.25">
      <c r="C27008" s="687">
        <v>46001</v>
      </c>
      <c r="D27008" s="688" t="s">
        <v>312</v>
      </c>
      <c r="E27008" s="689">
        <v>23000</v>
      </c>
      <c r="F27008" s="689">
        <v>24000</v>
      </c>
      <c r="G27008" s="689">
        <v>23999</v>
      </c>
      <c r="H27008" s="688">
        <v>1</v>
      </c>
      <c r="I27008" s="689">
        <v>23000</v>
      </c>
      <c r="J27008" s="690">
        <v>20000000</v>
      </c>
      <c r="K27008" s="689">
        <v>479980000000</v>
      </c>
    </row>
    <row r="27009" spans="3:11" x14ac:dyDescent="0.25">
      <c r="C27009" s="687">
        <v>46001</v>
      </c>
      <c r="D27009" s="688" t="s">
        <v>312</v>
      </c>
      <c r="E27009" s="689">
        <v>22550</v>
      </c>
      <c r="F27009" s="689">
        <v>24000</v>
      </c>
      <c r="G27009" s="689">
        <v>23999</v>
      </c>
      <c r="H27009" s="688">
        <v>1</v>
      </c>
      <c r="I27009" s="689">
        <v>22550</v>
      </c>
      <c r="J27009" s="690">
        <v>20000000</v>
      </c>
      <c r="K27009" s="689">
        <v>479980000000</v>
      </c>
    </row>
    <row r="27010" spans="3:11" x14ac:dyDescent="0.25">
      <c r="C27010" s="687">
        <v>46001</v>
      </c>
      <c r="D27010" s="688" t="s">
        <v>312</v>
      </c>
      <c r="E27010" s="689">
        <v>23001</v>
      </c>
      <c r="F27010" s="689">
        <v>24000</v>
      </c>
      <c r="G27010" s="689">
        <v>23999</v>
      </c>
      <c r="H27010" s="688">
        <v>5</v>
      </c>
      <c r="I27010" s="689">
        <v>115005</v>
      </c>
      <c r="J27010" s="690">
        <v>20000000</v>
      </c>
      <c r="K27010" s="689">
        <v>479980000000</v>
      </c>
    </row>
    <row r="27011" spans="3:11" x14ac:dyDescent="0.25">
      <c r="C27011" s="687">
        <v>46001</v>
      </c>
      <c r="D27011" s="688" t="s">
        <v>312</v>
      </c>
      <c r="E27011" s="689">
        <v>22550</v>
      </c>
      <c r="F27011" s="689">
        <v>24000</v>
      </c>
      <c r="G27011" s="689">
        <v>23999</v>
      </c>
      <c r="H27011" s="688">
        <v>65</v>
      </c>
      <c r="I27011" s="689">
        <v>1465750</v>
      </c>
      <c r="J27011" s="690">
        <v>20000000</v>
      </c>
      <c r="K27011" s="689">
        <v>479980000000</v>
      </c>
    </row>
    <row r="27012" spans="3:11" x14ac:dyDescent="0.25">
      <c r="C27012" s="687">
        <v>46001</v>
      </c>
      <c r="D27012" s="688" t="s">
        <v>310</v>
      </c>
      <c r="E27012" s="689">
        <v>95000</v>
      </c>
      <c r="F27012" s="689">
        <v>95000</v>
      </c>
      <c r="G27012" s="689">
        <v>95000</v>
      </c>
      <c r="H27012" s="688">
        <v>13</v>
      </c>
      <c r="I27012" s="689">
        <v>1235000</v>
      </c>
      <c r="J27012" s="690">
        <v>19450000</v>
      </c>
      <c r="K27012" s="689">
        <v>1847750000000</v>
      </c>
    </row>
    <row r="27013" spans="3:11" x14ac:dyDescent="0.25">
      <c r="C27013" s="687">
        <v>46001</v>
      </c>
      <c r="D27013" s="688" t="s">
        <v>317</v>
      </c>
      <c r="E27013" s="689">
        <v>117000</v>
      </c>
      <c r="F27013" s="689">
        <v>118400</v>
      </c>
      <c r="G27013" s="689">
        <v>118000</v>
      </c>
      <c r="H27013" s="688">
        <v>8</v>
      </c>
      <c r="I27013" s="689">
        <v>936000</v>
      </c>
      <c r="J27013" s="690">
        <v>15000000</v>
      </c>
      <c r="K27013" s="689">
        <v>1770000000000</v>
      </c>
    </row>
    <row r="27014" spans="3:11" x14ac:dyDescent="0.25">
      <c r="C27014" s="687">
        <v>46001</v>
      </c>
      <c r="D27014" s="688" t="s">
        <v>317</v>
      </c>
      <c r="E27014" s="689">
        <v>117000</v>
      </c>
      <c r="F27014" s="689">
        <v>118400</v>
      </c>
      <c r="G27014" s="689">
        <v>118000</v>
      </c>
      <c r="H27014" s="688">
        <v>36</v>
      </c>
      <c r="I27014" s="689">
        <v>4212000</v>
      </c>
      <c r="J27014" s="690">
        <v>15000000</v>
      </c>
      <c r="K27014" s="689">
        <v>1770000000000</v>
      </c>
    </row>
    <row r="27015" spans="3:11" x14ac:dyDescent="0.25">
      <c r="C27015" s="687">
        <v>46001</v>
      </c>
      <c r="D27015" s="688" t="s">
        <v>317</v>
      </c>
      <c r="E27015" s="689">
        <v>117000</v>
      </c>
      <c r="F27015" s="689">
        <v>118400</v>
      </c>
      <c r="G27015" s="689">
        <v>118000</v>
      </c>
      <c r="H27015" s="688">
        <v>5</v>
      </c>
      <c r="I27015" s="689">
        <v>585000</v>
      </c>
      <c r="J27015" s="690">
        <v>15000000</v>
      </c>
      <c r="K27015" s="689">
        <v>1770000000000</v>
      </c>
    </row>
    <row r="27016" spans="3:11" x14ac:dyDescent="0.25">
      <c r="C27016" s="687">
        <v>46001</v>
      </c>
      <c r="D27016" s="688" t="s">
        <v>312</v>
      </c>
      <c r="E27016" s="689">
        <v>23500</v>
      </c>
      <c r="F27016" s="689">
        <v>24000</v>
      </c>
      <c r="G27016" s="689">
        <v>23999</v>
      </c>
      <c r="H27016" s="688">
        <v>6</v>
      </c>
      <c r="I27016" s="689">
        <v>141000</v>
      </c>
      <c r="J27016" s="690">
        <v>20000000</v>
      </c>
      <c r="K27016" s="689">
        <v>479980000000</v>
      </c>
    </row>
    <row r="27017" spans="3:11" x14ac:dyDescent="0.25">
      <c r="C27017" s="687">
        <v>46001</v>
      </c>
      <c r="D27017" s="688" t="s">
        <v>312</v>
      </c>
      <c r="E27017" s="689">
        <v>22550</v>
      </c>
      <c r="F27017" s="689">
        <v>24000</v>
      </c>
      <c r="G27017" s="689">
        <v>23999</v>
      </c>
      <c r="H27017" s="688">
        <v>2</v>
      </c>
      <c r="I27017" s="689">
        <v>45100</v>
      </c>
      <c r="J27017" s="690">
        <v>20000000</v>
      </c>
      <c r="K27017" s="689">
        <v>479980000000</v>
      </c>
    </row>
    <row r="27018" spans="3:11" x14ac:dyDescent="0.25">
      <c r="C27018" s="687">
        <v>46001</v>
      </c>
      <c r="D27018" s="688" t="s">
        <v>312</v>
      </c>
      <c r="E27018" s="689">
        <v>21000</v>
      </c>
      <c r="F27018" s="689">
        <v>24000</v>
      </c>
      <c r="G27018" s="689">
        <v>23999</v>
      </c>
      <c r="H27018" s="688">
        <v>13</v>
      </c>
      <c r="I27018" s="689">
        <v>273000</v>
      </c>
      <c r="J27018" s="690">
        <v>20000000</v>
      </c>
      <c r="K27018" s="689">
        <v>479980000000</v>
      </c>
    </row>
    <row r="27019" spans="3:11" x14ac:dyDescent="0.25">
      <c r="C27019" s="687">
        <v>46001</v>
      </c>
      <c r="D27019" s="688" t="s">
        <v>312</v>
      </c>
      <c r="E27019" s="689">
        <v>20800</v>
      </c>
      <c r="F27019" s="689">
        <v>24000</v>
      </c>
      <c r="G27019" s="689">
        <v>23999</v>
      </c>
      <c r="H27019" s="688">
        <v>3</v>
      </c>
      <c r="I27019" s="689">
        <v>62400</v>
      </c>
      <c r="J27019" s="690">
        <v>20000000</v>
      </c>
      <c r="K27019" s="689">
        <v>479980000000</v>
      </c>
    </row>
    <row r="27020" spans="3:11" x14ac:dyDescent="0.25">
      <c r="C27020" s="687">
        <v>46001</v>
      </c>
      <c r="D27020" s="688" t="s">
        <v>317</v>
      </c>
      <c r="E27020" s="689">
        <v>117000</v>
      </c>
      <c r="F27020" s="689">
        <v>118400</v>
      </c>
      <c r="G27020" s="689">
        <v>118000</v>
      </c>
      <c r="H27020" s="688">
        <v>1</v>
      </c>
      <c r="I27020" s="689">
        <v>117000</v>
      </c>
      <c r="J27020" s="690">
        <v>15000000</v>
      </c>
      <c r="K27020" s="689">
        <v>1770000000000</v>
      </c>
    </row>
    <row r="27021" spans="3:11" x14ac:dyDescent="0.25">
      <c r="C27021" s="687">
        <v>46001</v>
      </c>
      <c r="D27021" s="688" t="s">
        <v>312</v>
      </c>
      <c r="E27021" s="689">
        <v>21000</v>
      </c>
      <c r="F27021" s="689">
        <v>24000</v>
      </c>
      <c r="G27021" s="689">
        <v>23999</v>
      </c>
      <c r="H27021" s="688">
        <v>1</v>
      </c>
      <c r="I27021" s="689">
        <v>21000</v>
      </c>
      <c r="J27021" s="690">
        <v>20000000</v>
      </c>
      <c r="K27021" s="689">
        <v>479980000000</v>
      </c>
    </row>
    <row r="27022" spans="3:11" x14ac:dyDescent="0.25">
      <c r="C27022" s="687">
        <v>46001</v>
      </c>
      <c r="D27022" s="688" t="s">
        <v>312</v>
      </c>
      <c r="E27022" s="689">
        <v>20800</v>
      </c>
      <c r="F27022" s="689">
        <v>24000</v>
      </c>
      <c r="G27022" s="689">
        <v>23999</v>
      </c>
      <c r="H27022" s="688">
        <v>1</v>
      </c>
      <c r="I27022" s="689">
        <v>20800</v>
      </c>
      <c r="J27022" s="690">
        <v>20000000</v>
      </c>
      <c r="K27022" s="689">
        <v>479980000000</v>
      </c>
    </row>
    <row r="27023" spans="3:11" x14ac:dyDescent="0.25">
      <c r="C27023" s="687">
        <v>46001</v>
      </c>
      <c r="D27023" s="688" t="s">
        <v>312</v>
      </c>
      <c r="E27023" s="689">
        <v>20800</v>
      </c>
      <c r="F27023" s="689">
        <v>24000</v>
      </c>
      <c r="G27023" s="689">
        <v>23999</v>
      </c>
      <c r="H27023" s="688">
        <v>1</v>
      </c>
      <c r="I27023" s="689">
        <v>20800</v>
      </c>
      <c r="J27023" s="690">
        <v>20000000</v>
      </c>
      <c r="K27023" s="689">
        <v>479980000000</v>
      </c>
    </row>
    <row r="27024" spans="3:11" x14ac:dyDescent="0.25">
      <c r="C27024" s="687">
        <v>46001</v>
      </c>
      <c r="D27024" s="688" t="s">
        <v>312</v>
      </c>
      <c r="E27024" s="689">
        <v>20000</v>
      </c>
      <c r="F27024" s="689">
        <v>24000</v>
      </c>
      <c r="G27024" s="689">
        <v>23999</v>
      </c>
      <c r="H27024" s="688">
        <v>10</v>
      </c>
      <c r="I27024" s="689">
        <v>200000</v>
      </c>
      <c r="J27024" s="690">
        <v>20000000</v>
      </c>
      <c r="K27024" s="689">
        <v>479980000000</v>
      </c>
    </row>
    <row r="27025" spans="3:11" x14ac:dyDescent="0.25">
      <c r="C27025" s="687">
        <v>46001</v>
      </c>
      <c r="D27025" s="688" t="s">
        <v>312</v>
      </c>
      <c r="E27025" s="689">
        <v>20000</v>
      </c>
      <c r="F27025" s="689">
        <v>24000</v>
      </c>
      <c r="G27025" s="689">
        <v>23999</v>
      </c>
      <c r="H27025" s="688">
        <v>20</v>
      </c>
      <c r="I27025" s="689">
        <v>400000</v>
      </c>
      <c r="J27025" s="690">
        <v>20000000</v>
      </c>
      <c r="K27025" s="689">
        <v>479980000000</v>
      </c>
    </row>
    <row r="27026" spans="3:11" x14ac:dyDescent="0.25">
      <c r="C27026" s="687">
        <v>46001</v>
      </c>
      <c r="D27026" s="688" t="s">
        <v>312</v>
      </c>
      <c r="E27026" s="689">
        <v>20000</v>
      </c>
      <c r="F27026" s="689">
        <v>24000</v>
      </c>
      <c r="G27026" s="689">
        <v>23999</v>
      </c>
      <c r="H27026" s="688">
        <v>5</v>
      </c>
      <c r="I27026" s="689">
        <v>100000</v>
      </c>
      <c r="J27026" s="690">
        <v>20000000</v>
      </c>
      <c r="K27026" s="689">
        <v>479980000000</v>
      </c>
    </row>
    <row r="27027" spans="3:11" x14ac:dyDescent="0.25">
      <c r="C27027" s="687">
        <v>46001</v>
      </c>
      <c r="D27027" s="688" t="s">
        <v>312</v>
      </c>
      <c r="E27027" s="689">
        <v>20000</v>
      </c>
      <c r="F27027" s="689">
        <v>24000</v>
      </c>
      <c r="G27027" s="689">
        <v>23999</v>
      </c>
      <c r="H27027" s="688">
        <v>10</v>
      </c>
      <c r="I27027" s="689">
        <v>200000</v>
      </c>
      <c r="J27027" s="690">
        <v>20000000</v>
      </c>
      <c r="K27027" s="689">
        <v>479980000000</v>
      </c>
    </row>
    <row r="27028" spans="3:11" x14ac:dyDescent="0.25">
      <c r="C27028" s="687">
        <v>46001</v>
      </c>
      <c r="D27028" s="688" t="s">
        <v>312</v>
      </c>
      <c r="E27028" s="689">
        <v>23900</v>
      </c>
      <c r="F27028" s="689">
        <v>24000</v>
      </c>
      <c r="G27028" s="689">
        <v>23999</v>
      </c>
      <c r="H27028" s="688">
        <v>2</v>
      </c>
      <c r="I27028" s="689">
        <v>47800</v>
      </c>
      <c r="J27028" s="690">
        <v>20000000</v>
      </c>
      <c r="K27028" s="689">
        <v>479980000000</v>
      </c>
    </row>
    <row r="27029" spans="3:11" x14ac:dyDescent="0.25">
      <c r="C27029" s="687">
        <v>46001</v>
      </c>
      <c r="D27029" s="688" t="s">
        <v>312</v>
      </c>
      <c r="E27029" s="689">
        <v>23950</v>
      </c>
      <c r="F27029" s="689">
        <v>24000</v>
      </c>
      <c r="G27029" s="689">
        <v>23999</v>
      </c>
      <c r="H27029" s="688">
        <v>2</v>
      </c>
      <c r="I27029" s="689">
        <v>47900</v>
      </c>
      <c r="J27029" s="690">
        <v>20000000</v>
      </c>
      <c r="K27029" s="689">
        <v>479980000000</v>
      </c>
    </row>
    <row r="27030" spans="3:11" x14ac:dyDescent="0.25">
      <c r="C27030" s="687">
        <v>46001</v>
      </c>
      <c r="D27030" s="688" t="s">
        <v>310</v>
      </c>
      <c r="E27030" s="689">
        <v>94000</v>
      </c>
      <c r="F27030" s="689">
        <v>95000</v>
      </c>
      <c r="G27030" s="689">
        <v>95000</v>
      </c>
      <c r="H27030" s="688">
        <v>1</v>
      </c>
      <c r="I27030" s="689">
        <v>94000</v>
      </c>
      <c r="J27030" s="690">
        <v>19450000</v>
      </c>
      <c r="K27030" s="689">
        <v>1847750000000</v>
      </c>
    </row>
    <row r="27031" spans="3:11" x14ac:dyDescent="0.25">
      <c r="C27031" s="687">
        <v>46001</v>
      </c>
      <c r="D27031" s="688" t="s">
        <v>1155</v>
      </c>
      <c r="E27031" s="689">
        <v>37479</v>
      </c>
      <c r="F27031" s="689">
        <v>37000</v>
      </c>
      <c r="G27031" s="689">
        <v>37479</v>
      </c>
      <c r="H27031" s="688">
        <v>6</v>
      </c>
      <c r="I27031" s="689">
        <v>224874</v>
      </c>
      <c r="J27031" s="690">
        <v>2400000</v>
      </c>
      <c r="K27031" s="689">
        <v>89949600000</v>
      </c>
    </row>
    <row r="27032" spans="3:11" x14ac:dyDescent="0.25">
      <c r="C27032" s="687">
        <v>46001</v>
      </c>
      <c r="D27032" s="688" t="s">
        <v>312</v>
      </c>
      <c r="E27032" s="689">
        <v>23950</v>
      </c>
      <c r="F27032" s="689">
        <v>24000</v>
      </c>
      <c r="G27032" s="689">
        <v>23999</v>
      </c>
      <c r="H27032" s="688">
        <v>5</v>
      </c>
      <c r="I27032" s="689">
        <v>119750</v>
      </c>
      <c r="J27032" s="690">
        <v>20000000</v>
      </c>
      <c r="K27032" s="689">
        <v>479980000000</v>
      </c>
    </row>
    <row r="27033" spans="3:11" x14ac:dyDescent="0.25">
      <c r="C27033" s="687">
        <v>46001</v>
      </c>
      <c r="D27033" s="688" t="s">
        <v>310</v>
      </c>
      <c r="E27033" s="689">
        <v>95000</v>
      </c>
      <c r="F27033" s="689">
        <v>95000</v>
      </c>
      <c r="G27033" s="689">
        <v>95000</v>
      </c>
      <c r="H27033" s="688">
        <v>5</v>
      </c>
      <c r="I27033" s="689">
        <v>475000</v>
      </c>
      <c r="J27033" s="690">
        <v>19450000</v>
      </c>
      <c r="K27033" s="689">
        <v>1847750000000</v>
      </c>
    </row>
    <row r="27034" spans="3:11" x14ac:dyDescent="0.25">
      <c r="C27034" s="687">
        <v>46001</v>
      </c>
      <c r="D27034" s="688" t="s">
        <v>312</v>
      </c>
      <c r="E27034" s="689">
        <v>23950</v>
      </c>
      <c r="F27034" s="689">
        <v>24000</v>
      </c>
      <c r="G27034" s="689">
        <v>23999</v>
      </c>
      <c r="H27034" s="688">
        <v>1</v>
      </c>
      <c r="I27034" s="689">
        <v>23950</v>
      </c>
      <c r="J27034" s="690">
        <v>20000000</v>
      </c>
      <c r="K27034" s="689">
        <v>479980000000</v>
      </c>
    </row>
    <row r="27035" spans="3:11" x14ac:dyDescent="0.25">
      <c r="C27035" s="687">
        <v>46001</v>
      </c>
      <c r="D27035" s="688" t="s">
        <v>312</v>
      </c>
      <c r="E27035" s="689">
        <v>24000</v>
      </c>
      <c r="F27035" s="689">
        <v>24000</v>
      </c>
      <c r="G27035" s="689">
        <v>23999</v>
      </c>
      <c r="H27035" s="688">
        <v>2</v>
      </c>
      <c r="I27035" s="689">
        <v>48000</v>
      </c>
      <c r="J27035" s="690">
        <v>20000000</v>
      </c>
      <c r="K27035" s="689">
        <v>479980000000</v>
      </c>
    </row>
    <row r="27036" spans="3:11" x14ac:dyDescent="0.25">
      <c r="C27036" s="687">
        <v>46001</v>
      </c>
      <c r="D27036" s="688" t="s">
        <v>310</v>
      </c>
      <c r="E27036" s="689">
        <v>95000</v>
      </c>
      <c r="F27036" s="689">
        <v>95000</v>
      </c>
      <c r="G27036" s="689">
        <v>95000</v>
      </c>
      <c r="H27036" s="688">
        <v>3</v>
      </c>
      <c r="I27036" s="689">
        <v>285000</v>
      </c>
      <c r="J27036" s="690">
        <v>19450000</v>
      </c>
      <c r="K27036" s="689">
        <v>1847750000000</v>
      </c>
    </row>
    <row r="27037" spans="3:11" x14ac:dyDescent="0.25">
      <c r="C27037" s="687">
        <v>46001</v>
      </c>
      <c r="D27037" s="688" t="s">
        <v>317</v>
      </c>
      <c r="E27037" s="689">
        <v>117500</v>
      </c>
      <c r="F27037" s="689">
        <v>118400</v>
      </c>
      <c r="G27037" s="689">
        <v>118000</v>
      </c>
      <c r="H27037" s="688">
        <v>4</v>
      </c>
      <c r="I27037" s="689">
        <v>470000</v>
      </c>
      <c r="J27037" s="690">
        <v>15000000</v>
      </c>
      <c r="K27037" s="689">
        <v>1770000000000</v>
      </c>
    </row>
    <row r="27038" spans="3:11" x14ac:dyDescent="0.25">
      <c r="C27038" s="687">
        <v>46001</v>
      </c>
      <c r="D27038" s="688" t="s">
        <v>317</v>
      </c>
      <c r="E27038" s="689">
        <v>118000</v>
      </c>
      <c r="F27038" s="689">
        <v>118400</v>
      </c>
      <c r="G27038" s="689">
        <v>118000</v>
      </c>
      <c r="H27038" s="688">
        <v>1</v>
      </c>
      <c r="I27038" s="689">
        <v>118000</v>
      </c>
      <c r="J27038" s="690">
        <v>15000000</v>
      </c>
      <c r="K27038" s="689">
        <v>1770000000000</v>
      </c>
    </row>
    <row r="27039" spans="3:11" x14ac:dyDescent="0.25">
      <c r="C27039" s="687">
        <v>46001</v>
      </c>
      <c r="D27039" s="688" t="s">
        <v>317</v>
      </c>
      <c r="E27039" s="689">
        <v>118000</v>
      </c>
      <c r="F27039" s="689">
        <v>118400</v>
      </c>
      <c r="G27039" s="689">
        <v>118000</v>
      </c>
      <c r="H27039" s="688">
        <v>5</v>
      </c>
      <c r="I27039" s="689">
        <v>590000</v>
      </c>
      <c r="J27039" s="690">
        <v>15000000</v>
      </c>
      <c r="K27039" s="689">
        <v>1770000000000</v>
      </c>
    </row>
    <row r="27040" spans="3:11" x14ac:dyDescent="0.25">
      <c r="C27040" s="687">
        <v>46001</v>
      </c>
      <c r="D27040" s="688" t="s">
        <v>317</v>
      </c>
      <c r="E27040" s="689">
        <v>118000</v>
      </c>
      <c r="F27040" s="689">
        <v>118400</v>
      </c>
      <c r="G27040" s="689">
        <v>118000</v>
      </c>
      <c r="H27040" s="688">
        <v>50</v>
      </c>
      <c r="I27040" s="689">
        <v>5900000</v>
      </c>
      <c r="J27040" s="690">
        <v>15000000</v>
      </c>
      <c r="K27040" s="689">
        <v>1770000000000</v>
      </c>
    </row>
    <row r="27041" spans="3:11" x14ac:dyDescent="0.25">
      <c r="C27041" s="687">
        <v>46001</v>
      </c>
      <c r="D27041" s="688" t="s">
        <v>317</v>
      </c>
      <c r="E27041" s="689">
        <v>118000</v>
      </c>
      <c r="F27041" s="689">
        <v>118400</v>
      </c>
      <c r="G27041" s="689">
        <v>118000</v>
      </c>
      <c r="H27041" s="688">
        <v>100</v>
      </c>
      <c r="I27041" s="689">
        <v>11800000</v>
      </c>
      <c r="J27041" s="690">
        <v>15000000</v>
      </c>
      <c r="K27041" s="689">
        <v>1770000000000</v>
      </c>
    </row>
    <row r="27042" spans="3:11" x14ac:dyDescent="0.25">
      <c r="C27042" s="687">
        <v>46001</v>
      </c>
      <c r="D27042" s="688" t="s">
        <v>317</v>
      </c>
      <c r="E27042" s="689">
        <v>118000</v>
      </c>
      <c r="F27042" s="689">
        <v>118400</v>
      </c>
      <c r="G27042" s="689">
        <v>118000</v>
      </c>
      <c r="H27042" s="688">
        <v>30</v>
      </c>
      <c r="I27042" s="689">
        <v>3540000</v>
      </c>
      <c r="J27042" s="690">
        <v>15000000</v>
      </c>
      <c r="K27042" s="689">
        <v>1770000000000</v>
      </c>
    </row>
    <row r="27043" spans="3:11" x14ac:dyDescent="0.25">
      <c r="C27043" s="687">
        <v>46001</v>
      </c>
      <c r="D27043" s="688" t="s">
        <v>317</v>
      </c>
      <c r="E27043" s="689">
        <v>118000</v>
      </c>
      <c r="F27043" s="689">
        <v>118400</v>
      </c>
      <c r="G27043" s="689">
        <v>118000</v>
      </c>
      <c r="H27043" s="688">
        <v>5</v>
      </c>
      <c r="I27043" s="689">
        <v>590000</v>
      </c>
      <c r="J27043" s="690">
        <v>15000000</v>
      </c>
      <c r="K27043" s="689">
        <v>1770000000000</v>
      </c>
    </row>
    <row r="27044" spans="3:11" x14ac:dyDescent="0.25">
      <c r="C27044" s="687">
        <v>46001</v>
      </c>
      <c r="D27044" s="688" t="s">
        <v>317</v>
      </c>
      <c r="E27044" s="689">
        <v>118000</v>
      </c>
      <c r="F27044" s="689">
        <v>118400</v>
      </c>
      <c r="G27044" s="689">
        <v>118000</v>
      </c>
      <c r="H27044" s="688">
        <v>20</v>
      </c>
      <c r="I27044" s="689">
        <v>2360000</v>
      </c>
      <c r="J27044" s="690">
        <v>15000000</v>
      </c>
      <c r="K27044" s="689">
        <v>1770000000000</v>
      </c>
    </row>
    <row r="27045" spans="3:11" x14ac:dyDescent="0.25">
      <c r="C27045" s="687">
        <v>46001</v>
      </c>
      <c r="D27045" s="688" t="s">
        <v>317</v>
      </c>
      <c r="E27045" s="689">
        <v>118000</v>
      </c>
      <c r="F27045" s="689">
        <v>118400</v>
      </c>
      <c r="G27045" s="689">
        <v>118000</v>
      </c>
      <c r="H27045" s="688">
        <v>11</v>
      </c>
      <c r="I27045" s="689">
        <v>1298000</v>
      </c>
      <c r="J27045" s="690">
        <v>15000000</v>
      </c>
      <c r="K27045" s="689">
        <v>1770000000000</v>
      </c>
    </row>
    <row r="27046" spans="3:11" x14ac:dyDescent="0.25">
      <c r="C27046" s="687">
        <v>46001</v>
      </c>
      <c r="D27046" s="688" t="s">
        <v>317</v>
      </c>
      <c r="E27046" s="689">
        <v>118050</v>
      </c>
      <c r="F27046" s="689">
        <v>118400</v>
      </c>
      <c r="G27046" s="689">
        <v>118000</v>
      </c>
      <c r="H27046" s="688">
        <v>6</v>
      </c>
      <c r="I27046" s="689">
        <v>708300</v>
      </c>
      <c r="J27046" s="690">
        <v>15000000</v>
      </c>
      <c r="K27046" s="689">
        <v>1770000000000</v>
      </c>
    </row>
    <row r="27047" spans="3:11" x14ac:dyDescent="0.25">
      <c r="C27047" s="687">
        <v>46001</v>
      </c>
      <c r="D27047" s="688" t="s">
        <v>317</v>
      </c>
      <c r="E27047" s="689">
        <v>118150</v>
      </c>
      <c r="F27047" s="689">
        <v>118400</v>
      </c>
      <c r="G27047" s="689">
        <v>118000</v>
      </c>
      <c r="H27047" s="688">
        <v>6</v>
      </c>
      <c r="I27047" s="689">
        <v>708900</v>
      </c>
      <c r="J27047" s="690">
        <v>15000000</v>
      </c>
      <c r="K27047" s="689">
        <v>1770000000000</v>
      </c>
    </row>
    <row r="27048" spans="3:11" x14ac:dyDescent="0.25">
      <c r="C27048" s="687">
        <v>46001</v>
      </c>
      <c r="D27048" s="688" t="s">
        <v>317</v>
      </c>
      <c r="E27048" s="689">
        <v>118400</v>
      </c>
      <c r="F27048" s="689">
        <v>118400</v>
      </c>
      <c r="G27048" s="689">
        <v>118000</v>
      </c>
      <c r="H27048" s="688">
        <v>55</v>
      </c>
      <c r="I27048" s="689">
        <v>6512000</v>
      </c>
      <c r="J27048" s="690">
        <v>15000000</v>
      </c>
      <c r="K27048" s="689">
        <v>1770000000000</v>
      </c>
    </row>
    <row r="27049" spans="3:11" x14ac:dyDescent="0.25">
      <c r="C27049" s="687">
        <v>46001</v>
      </c>
      <c r="D27049" s="688" t="s">
        <v>317</v>
      </c>
      <c r="E27049" s="689">
        <v>118400</v>
      </c>
      <c r="F27049" s="689">
        <v>118400</v>
      </c>
      <c r="G27049" s="689">
        <v>118000</v>
      </c>
      <c r="H27049" s="688">
        <v>1</v>
      </c>
      <c r="I27049" s="689">
        <v>118400</v>
      </c>
      <c r="J27049" s="690">
        <v>15000000</v>
      </c>
      <c r="K27049" s="689">
        <v>1770000000000</v>
      </c>
    </row>
    <row r="27050" spans="3:11" x14ac:dyDescent="0.25">
      <c r="C27050" s="687">
        <v>46001</v>
      </c>
      <c r="D27050" s="688" t="s">
        <v>317</v>
      </c>
      <c r="E27050" s="689">
        <v>118400</v>
      </c>
      <c r="F27050" s="689">
        <v>118400</v>
      </c>
      <c r="G27050" s="689">
        <v>118000</v>
      </c>
      <c r="H27050" s="688">
        <v>937</v>
      </c>
      <c r="I27050" s="689">
        <v>110940800</v>
      </c>
      <c r="J27050" s="690">
        <v>15000000</v>
      </c>
      <c r="K27050" s="689">
        <v>1770000000000</v>
      </c>
    </row>
    <row r="27051" spans="3:11" x14ac:dyDescent="0.25">
      <c r="C27051" s="687">
        <v>46001</v>
      </c>
      <c r="D27051" s="688" t="s">
        <v>317</v>
      </c>
      <c r="E27051" s="689">
        <v>118400</v>
      </c>
      <c r="F27051" s="689">
        <v>118400</v>
      </c>
      <c r="G27051" s="689">
        <v>118000</v>
      </c>
      <c r="H27051" s="688">
        <v>20</v>
      </c>
      <c r="I27051" s="689">
        <v>2368000</v>
      </c>
      <c r="J27051" s="690">
        <v>15000000</v>
      </c>
      <c r="K27051" s="689">
        <v>1770000000000</v>
      </c>
    </row>
    <row r="27052" spans="3:11" x14ac:dyDescent="0.25">
      <c r="C27052" s="687">
        <v>46001</v>
      </c>
      <c r="D27052" s="688" t="s">
        <v>317</v>
      </c>
      <c r="E27052" s="689">
        <v>118400</v>
      </c>
      <c r="F27052" s="689">
        <v>118400</v>
      </c>
      <c r="G27052" s="689">
        <v>118000</v>
      </c>
      <c r="H27052" s="688">
        <v>6</v>
      </c>
      <c r="I27052" s="689">
        <v>710400</v>
      </c>
      <c r="J27052" s="690">
        <v>15000000</v>
      </c>
      <c r="K27052" s="689">
        <v>1770000000000</v>
      </c>
    </row>
    <row r="27053" spans="3:11" x14ac:dyDescent="0.25">
      <c r="C27053" s="687">
        <v>46001</v>
      </c>
      <c r="D27053" s="688" t="s">
        <v>317</v>
      </c>
      <c r="E27053" s="689">
        <v>118400</v>
      </c>
      <c r="F27053" s="689">
        <v>118400</v>
      </c>
      <c r="G27053" s="689">
        <v>118000</v>
      </c>
      <c r="H27053" s="688">
        <v>5</v>
      </c>
      <c r="I27053" s="689">
        <v>592000</v>
      </c>
      <c r="J27053" s="690">
        <v>15000000</v>
      </c>
      <c r="K27053" s="689">
        <v>1770000000000</v>
      </c>
    </row>
    <row r="27054" spans="3:11" x14ac:dyDescent="0.25">
      <c r="C27054" s="687">
        <v>46001</v>
      </c>
      <c r="D27054" s="688" t="s">
        <v>317</v>
      </c>
      <c r="E27054" s="689">
        <v>118400</v>
      </c>
      <c r="F27054" s="689">
        <v>118400</v>
      </c>
      <c r="G27054" s="689">
        <v>118000</v>
      </c>
      <c r="H27054" s="688">
        <v>5</v>
      </c>
      <c r="I27054" s="689">
        <v>592000</v>
      </c>
      <c r="J27054" s="690">
        <v>15000000</v>
      </c>
      <c r="K27054" s="689">
        <v>1770000000000</v>
      </c>
    </row>
    <row r="27055" spans="3:11" x14ac:dyDescent="0.25">
      <c r="C27055" s="687">
        <v>46001</v>
      </c>
      <c r="D27055" s="688" t="s">
        <v>317</v>
      </c>
      <c r="E27055" s="689">
        <v>118400</v>
      </c>
      <c r="F27055" s="689">
        <v>118400</v>
      </c>
      <c r="G27055" s="689">
        <v>118000</v>
      </c>
      <c r="H27055" s="688">
        <v>123</v>
      </c>
      <c r="I27055" s="689">
        <v>14563200</v>
      </c>
      <c r="J27055" s="690">
        <v>15000000</v>
      </c>
      <c r="K27055" s="689">
        <v>1770000000000</v>
      </c>
    </row>
    <row r="27056" spans="3:11" x14ac:dyDescent="0.25">
      <c r="C27056" s="687">
        <v>46001</v>
      </c>
      <c r="D27056" s="688" t="s">
        <v>312</v>
      </c>
      <c r="E27056" s="689">
        <v>23950</v>
      </c>
      <c r="F27056" s="689">
        <v>24000</v>
      </c>
      <c r="G27056" s="689">
        <v>23999</v>
      </c>
      <c r="H27056" s="688">
        <v>1</v>
      </c>
      <c r="I27056" s="689">
        <v>23950</v>
      </c>
      <c r="J27056" s="690">
        <v>20000000</v>
      </c>
      <c r="K27056" s="689">
        <v>479980000000</v>
      </c>
    </row>
    <row r="27057" spans="3:11" x14ac:dyDescent="0.25">
      <c r="C27057" s="687">
        <v>46001</v>
      </c>
      <c r="D27057" s="688" t="s">
        <v>310</v>
      </c>
      <c r="E27057" s="689">
        <v>95000</v>
      </c>
      <c r="F27057" s="689">
        <v>95000</v>
      </c>
      <c r="G27057" s="689">
        <v>95000</v>
      </c>
      <c r="H27057" s="688">
        <v>2</v>
      </c>
      <c r="I27057" s="689">
        <v>190000</v>
      </c>
      <c r="J27057" s="690">
        <v>19450000</v>
      </c>
      <c r="K27057" s="689">
        <v>1847750000000</v>
      </c>
    </row>
    <row r="27058" spans="3:11" x14ac:dyDescent="0.25">
      <c r="C27058" s="687">
        <v>46001</v>
      </c>
      <c r="D27058" s="688" t="s">
        <v>317</v>
      </c>
      <c r="E27058" s="689">
        <v>118400</v>
      </c>
      <c r="F27058" s="689">
        <v>118400</v>
      </c>
      <c r="G27058" s="689">
        <v>118000</v>
      </c>
      <c r="H27058" s="688">
        <v>4</v>
      </c>
      <c r="I27058" s="689">
        <v>473600</v>
      </c>
      <c r="J27058" s="690">
        <v>15000000</v>
      </c>
      <c r="K27058" s="689">
        <v>1770000000000</v>
      </c>
    </row>
    <row r="27059" spans="3:11" x14ac:dyDescent="0.25">
      <c r="C27059" s="687">
        <v>46001</v>
      </c>
      <c r="D27059" s="688" t="s">
        <v>310</v>
      </c>
      <c r="E27059" s="689">
        <v>95000</v>
      </c>
      <c r="F27059" s="689">
        <v>95000</v>
      </c>
      <c r="G27059" s="689">
        <v>95000</v>
      </c>
      <c r="H27059" s="688">
        <v>1</v>
      </c>
      <c r="I27059" s="689">
        <v>95000</v>
      </c>
      <c r="J27059" s="690">
        <v>19450000</v>
      </c>
      <c r="K27059" s="689">
        <v>1847750000000</v>
      </c>
    </row>
    <row r="27060" spans="3:11" x14ac:dyDescent="0.25">
      <c r="C27060" s="687">
        <v>46001</v>
      </c>
      <c r="D27060" s="688" t="s">
        <v>310</v>
      </c>
      <c r="E27060" s="689">
        <v>95000</v>
      </c>
      <c r="F27060" s="689">
        <v>95000</v>
      </c>
      <c r="G27060" s="689">
        <v>95000</v>
      </c>
      <c r="H27060" s="688">
        <v>2</v>
      </c>
      <c r="I27060" s="689">
        <v>190000</v>
      </c>
      <c r="J27060" s="690">
        <v>19450000</v>
      </c>
      <c r="K27060" s="689">
        <v>1847750000000</v>
      </c>
    </row>
    <row r="27061" spans="3:11" x14ac:dyDescent="0.25">
      <c r="C27061" s="687">
        <v>46001</v>
      </c>
      <c r="D27061" s="688" t="s">
        <v>310</v>
      </c>
      <c r="E27061" s="689">
        <v>95000</v>
      </c>
      <c r="F27061" s="689">
        <v>95000</v>
      </c>
      <c r="G27061" s="689">
        <v>95000</v>
      </c>
      <c r="H27061" s="688">
        <v>2</v>
      </c>
      <c r="I27061" s="689">
        <v>190000</v>
      </c>
      <c r="J27061" s="690">
        <v>19450000</v>
      </c>
      <c r="K27061" s="689">
        <v>1847750000000</v>
      </c>
    </row>
    <row r="27062" spans="3:11" x14ac:dyDescent="0.25">
      <c r="C27062" s="687">
        <v>46001</v>
      </c>
      <c r="D27062" s="688" t="s">
        <v>310</v>
      </c>
      <c r="E27062" s="689">
        <v>95000</v>
      </c>
      <c r="F27062" s="689">
        <v>95000</v>
      </c>
      <c r="G27062" s="689">
        <v>95000</v>
      </c>
      <c r="H27062" s="688">
        <v>2</v>
      </c>
      <c r="I27062" s="689">
        <v>190000</v>
      </c>
      <c r="J27062" s="690">
        <v>19450000</v>
      </c>
      <c r="K27062" s="689">
        <v>1847750000000</v>
      </c>
    </row>
    <row r="27063" spans="3:11" x14ac:dyDescent="0.25">
      <c r="C27063" s="687">
        <v>46001</v>
      </c>
      <c r="D27063" s="688" t="s">
        <v>1155</v>
      </c>
      <c r="E27063" s="689">
        <v>37001</v>
      </c>
      <c r="F27063" s="689">
        <v>37000</v>
      </c>
      <c r="G27063" s="689">
        <v>37479</v>
      </c>
      <c r="H27063" s="688">
        <v>1</v>
      </c>
      <c r="I27063" s="689">
        <v>37001</v>
      </c>
      <c r="J27063" s="690">
        <v>2400000</v>
      </c>
      <c r="K27063" s="689">
        <v>89949600000</v>
      </c>
    </row>
    <row r="27064" spans="3:11" x14ac:dyDescent="0.25">
      <c r="C27064" s="687">
        <v>46001</v>
      </c>
      <c r="D27064" s="688" t="s">
        <v>1155</v>
      </c>
      <c r="E27064" s="689">
        <v>37000</v>
      </c>
      <c r="F27064" s="689">
        <v>37000</v>
      </c>
      <c r="G27064" s="689">
        <v>37479</v>
      </c>
      <c r="H27064" s="688">
        <v>12</v>
      </c>
      <c r="I27064" s="689">
        <v>444000</v>
      </c>
      <c r="J27064" s="690">
        <v>2400000</v>
      </c>
      <c r="K27064" s="689">
        <v>89949600000</v>
      </c>
    </row>
    <row r="27065" spans="3:11" x14ac:dyDescent="0.25">
      <c r="C27065" s="687">
        <v>46001</v>
      </c>
      <c r="D27065" s="688" t="s">
        <v>1155</v>
      </c>
      <c r="E27065" s="689">
        <v>37000</v>
      </c>
      <c r="F27065" s="689">
        <v>37000</v>
      </c>
      <c r="G27065" s="689">
        <v>37479</v>
      </c>
      <c r="H27065" s="688">
        <v>4</v>
      </c>
      <c r="I27065" s="689">
        <v>148000</v>
      </c>
      <c r="J27065" s="690">
        <v>2400000</v>
      </c>
      <c r="K27065" s="689">
        <v>89949600000</v>
      </c>
    </row>
    <row r="27066" spans="3:11" x14ac:dyDescent="0.25">
      <c r="C27066" s="687">
        <v>46001</v>
      </c>
      <c r="D27066" s="688" t="s">
        <v>1155</v>
      </c>
      <c r="E27066" s="689">
        <v>37000</v>
      </c>
      <c r="F27066" s="689">
        <v>37000</v>
      </c>
      <c r="G27066" s="689">
        <v>37479</v>
      </c>
      <c r="H27066" s="688">
        <v>2</v>
      </c>
      <c r="I27066" s="689">
        <v>74000</v>
      </c>
      <c r="J27066" s="690">
        <v>2400000</v>
      </c>
      <c r="K27066" s="689">
        <v>89949600000</v>
      </c>
    </row>
    <row r="27067" spans="3:11" x14ac:dyDescent="0.25">
      <c r="C27067" s="687">
        <v>46001</v>
      </c>
      <c r="D27067" s="688" t="s">
        <v>310</v>
      </c>
      <c r="E27067" s="689">
        <v>95000</v>
      </c>
      <c r="F27067" s="689">
        <v>95000</v>
      </c>
      <c r="G27067" s="689">
        <v>95000</v>
      </c>
      <c r="H27067" s="688">
        <v>5</v>
      </c>
      <c r="I27067" s="689">
        <v>475000</v>
      </c>
      <c r="J27067" s="690">
        <v>19450000</v>
      </c>
      <c r="K27067" s="689">
        <v>1847750000000</v>
      </c>
    </row>
    <row r="27068" spans="3:11" x14ac:dyDescent="0.25">
      <c r="C27068" s="687">
        <v>46001</v>
      </c>
      <c r="D27068" s="688" t="s">
        <v>1155</v>
      </c>
      <c r="E27068" s="689">
        <v>36101</v>
      </c>
      <c r="F27068" s="689">
        <v>37000</v>
      </c>
      <c r="G27068" s="689">
        <v>37479</v>
      </c>
      <c r="H27068" s="688">
        <v>9</v>
      </c>
      <c r="I27068" s="689">
        <v>324909</v>
      </c>
      <c r="J27068" s="690">
        <v>2400000</v>
      </c>
      <c r="K27068" s="689">
        <v>89949600000</v>
      </c>
    </row>
    <row r="27069" spans="3:11" x14ac:dyDescent="0.25">
      <c r="C27069" s="687">
        <v>46001</v>
      </c>
      <c r="D27069" s="688" t="s">
        <v>1155</v>
      </c>
      <c r="E27069" s="689">
        <v>36000</v>
      </c>
      <c r="F27069" s="689">
        <v>37000</v>
      </c>
      <c r="G27069" s="689">
        <v>37479</v>
      </c>
      <c r="H27069" s="688">
        <v>1</v>
      </c>
      <c r="I27069" s="689">
        <v>36000</v>
      </c>
      <c r="J27069" s="690">
        <v>2400000</v>
      </c>
      <c r="K27069" s="689">
        <v>89949600000</v>
      </c>
    </row>
    <row r="27070" spans="3:11" x14ac:dyDescent="0.25">
      <c r="C27070" s="687">
        <v>46001</v>
      </c>
      <c r="D27070" s="688" t="s">
        <v>1155</v>
      </c>
      <c r="E27070" s="689">
        <v>36000</v>
      </c>
      <c r="F27070" s="689">
        <v>37000</v>
      </c>
      <c r="G27070" s="689">
        <v>37479</v>
      </c>
      <c r="H27070" s="688">
        <v>5</v>
      </c>
      <c r="I27070" s="689">
        <v>180000</v>
      </c>
      <c r="J27070" s="690">
        <v>2400000</v>
      </c>
      <c r="K27070" s="689">
        <v>89949600000</v>
      </c>
    </row>
    <row r="27071" spans="3:11" x14ac:dyDescent="0.25">
      <c r="C27071" s="687">
        <v>46001</v>
      </c>
      <c r="D27071" s="688" t="s">
        <v>1155</v>
      </c>
      <c r="E27071" s="689">
        <v>36000</v>
      </c>
      <c r="F27071" s="689">
        <v>37000</v>
      </c>
      <c r="G27071" s="689">
        <v>37479</v>
      </c>
      <c r="H27071" s="688">
        <v>1</v>
      </c>
      <c r="I27071" s="689">
        <v>36000</v>
      </c>
      <c r="J27071" s="690">
        <v>2400000</v>
      </c>
      <c r="K27071" s="689">
        <v>89949600000</v>
      </c>
    </row>
    <row r="27072" spans="3:11" x14ac:dyDescent="0.25">
      <c r="C27072" s="687">
        <v>46001</v>
      </c>
      <c r="D27072" s="688" t="s">
        <v>1155</v>
      </c>
      <c r="E27072" s="689">
        <v>36000</v>
      </c>
      <c r="F27072" s="689">
        <v>37000</v>
      </c>
      <c r="G27072" s="689">
        <v>37479</v>
      </c>
      <c r="H27072" s="688">
        <v>19</v>
      </c>
      <c r="I27072" s="689">
        <v>684000</v>
      </c>
      <c r="J27072" s="690">
        <v>2400000</v>
      </c>
      <c r="K27072" s="689">
        <v>89949600000</v>
      </c>
    </row>
    <row r="27073" spans="3:11" x14ac:dyDescent="0.25">
      <c r="C27073" s="687">
        <v>46001</v>
      </c>
      <c r="D27073" s="688" t="s">
        <v>312</v>
      </c>
      <c r="E27073" s="689">
        <v>23701</v>
      </c>
      <c r="F27073" s="689">
        <v>24000</v>
      </c>
      <c r="G27073" s="689">
        <v>23999</v>
      </c>
      <c r="H27073" s="688">
        <v>10</v>
      </c>
      <c r="I27073" s="689">
        <v>237010</v>
      </c>
      <c r="J27073" s="690">
        <v>20000000</v>
      </c>
      <c r="K27073" s="689">
        <v>479980000000</v>
      </c>
    </row>
    <row r="27074" spans="3:11" x14ac:dyDescent="0.25">
      <c r="C27074" s="687">
        <v>46001</v>
      </c>
      <c r="D27074" s="688" t="s">
        <v>312</v>
      </c>
      <c r="E27074" s="689">
        <v>23701</v>
      </c>
      <c r="F27074" s="689">
        <v>24000</v>
      </c>
      <c r="G27074" s="689">
        <v>23999</v>
      </c>
      <c r="H27074" s="688">
        <v>2</v>
      </c>
      <c r="I27074" s="689">
        <v>47402</v>
      </c>
      <c r="J27074" s="690">
        <v>20000000</v>
      </c>
      <c r="K27074" s="689">
        <v>479980000000</v>
      </c>
    </row>
    <row r="27075" spans="3:11" x14ac:dyDescent="0.25">
      <c r="C27075" s="687">
        <v>46001</v>
      </c>
      <c r="D27075" s="688" t="s">
        <v>1155</v>
      </c>
      <c r="E27075" s="689">
        <v>36000</v>
      </c>
      <c r="F27075" s="689">
        <v>37000</v>
      </c>
      <c r="G27075" s="689">
        <v>37479</v>
      </c>
      <c r="H27075" s="688">
        <v>1</v>
      </c>
      <c r="I27075" s="689">
        <v>36000</v>
      </c>
      <c r="J27075" s="690">
        <v>2400000</v>
      </c>
      <c r="K27075" s="689">
        <v>89949600000</v>
      </c>
    </row>
    <row r="27076" spans="3:11" x14ac:dyDescent="0.25">
      <c r="C27076" s="687">
        <v>46001</v>
      </c>
      <c r="D27076" s="688" t="s">
        <v>1155</v>
      </c>
      <c r="E27076" s="689">
        <v>36001</v>
      </c>
      <c r="F27076" s="689">
        <v>37000</v>
      </c>
      <c r="G27076" s="689">
        <v>37479</v>
      </c>
      <c r="H27076" s="688">
        <v>1</v>
      </c>
      <c r="I27076" s="689">
        <v>36001</v>
      </c>
      <c r="J27076" s="690">
        <v>2400000</v>
      </c>
      <c r="K27076" s="689">
        <v>89949600000</v>
      </c>
    </row>
    <row r="27077" spans="3:11" x14ac:dyDescent="0.25">
      <c r="C27077" s="687">
        <v>46001</v>
      </c>
      <c r="D27077" s="688" t="s">
        <v>1155</v>
      </c>
      <c r="E27077" s="689">
        <v>36000</v>
      </c>
      <c r="F27077" s="689">
        <v>37000</v>
      </c>
      <c r="G27077" s="689">
        <v>37479</v>
      </c>
      <c r="H27077" s="688">
        <v>11</v>
      </c>
      <c r="I27077" s="689">
        <v>396000</v>
      </c>
      <c r="J27077" s="690">
        <v>2400000</v>
      </c>
      <c r="K27077" s="689">
        <v>89949600000</v>
      </c>
    </row>
    <row r="27078" spans="3:11" x14ac:dyDescent="0.25">
      <c r="C27078" s="687">
        <v>46001</v>
      </c>
      <c r="D27078" s="688" t="s">
        <v>317</v>
      </c>
      <c r="E27078" s="689">
        <v>117000</v>
      </c>
      <c r="F27078" s="689">
        <v>118400</v>
      </c>
      <c r="G27078" s="689">
        <v>118000</v>
      </c>
      <c r="H27078" s="688">
        <v>1</v>
      </c>
      <c r="I27078" s="689">
        <v>117000</v>
      </c>
      <c r="J27078" s="690">
        <v>15000000</v>
      </c>
      <c r="K27078" s="689">
        <v>1770000000000</v>
      </c>
    </row>
    <row r="27079" spans="3:11" x14ac:dyDescent="0.25">
      <c r="C27079" s="687">
        <v>46001</v>
      </c>
      <c r="D27079" s="688" t="s">
        <v>317</v>
      </c>
      <c r="E27079" s="689">
        <v>116000</v>
      </c>
      <c r="F27079" s="689">
        <v>118400</v>
      </c>
      <c r="G27079" s="689">
        <v>118000</v>
      </c>
      <c r="H27079" s="688">
        <v>2</v>
      </c>
      <c r="I27079" s="689">
        <v>232000</v>
      </c>
      <c r="J27079" s="690">
        <v>15000000</v>
      </c>
      <c r="K27079" s="689">
        <v>1770000000000</v>
      </c>
    </row>
    <row r="27080" spans="3:11" x14ac:dyDescent="0.25">
      <c r="C27080" s="687">
        <v>46001</v>
      </c>
      <c r="D27080" s="688" t="s">
        <v>310</v>
      </c>
      <c r="E27080" s="689">
        <v>94000</v>
      </c>
      <c r="F27080" s="689">
        <v>95000</v>
      </c>
      <c r="G27080" s="689">
        <v>95000</v>
      </c>
      <c r="H27080" s="688">
        <v>1</v>
      </c>
      <c r="I27080" s="689">
        <v>94000</v>
      </c>
      <c r="J27080" s="690">
        <v>19450000</v>
      </c>
      <c r="K27080" s="689">
        <v>1847750000000</v>
      </c>
    </row>
    <row r="27081" spans="3:11" x14ac:dyDescent="0.25">
      <c r="C27081" s="687">
        <v>46001</v>
      </c>
      <c r="D27081" s="688" t="s">
        <v>310</v>
      </c>
      <c r="E27081" s="689">
        <v>94000</v>
      </c>
      <c r="F27081" s="689">
        <v>95000</v>
      </c>
      <c r="G27081" s="689">
        <v>95000</v>
      </c>
      <c r="H27081" s="688">
        <v>1</v>
      </c>
      <c r="I27081" s="689">
        <v>94000</v>
      </c>
      <c r="J27081" s="690">
        <v>19450000</v>
      </c>
      <c r="K27081" s="689">
        <v>1847750000000</v>
      </c>
    </row>
    <row r="27082" spans="3:11" x14ac:dyDescent="0.25">
      <c r="C27082" s="687">
        <v>46001</v>
      </c>
      <c r="D27082" s="688" t="s">
        <v>310</v>
      </c>
      <c r="E27082" s="689">
        <v>92000</v>
      </c>
      <c r="F27082" s="689">
        <v>95000</v>
      </c>
      <c r="G27082" s="689">
        <v>95000</v>
      </c>
      <c r="H27082" s="688">
        <v>11</v>
      </c>
      <c r="I27082" s="689">
        <v>1012000</v>
      </c>
      <c r="J27082" s="690">
        <v>19450000</v>
      </c>
      <c r="K27082" s="689">
        <v>1847750000000</v>
      </c>
    </row>
    <row r="27083" spans="3:11" x14ac:dyDescent="0.25">
      <c r="C27083" s="687">
        <v>46001</v>
      </c>
      <c r="D27083" s="688" t="s">
        <v>310</v>
      </c>
      <c r="E27083" s="689">
        <v>91000</v>
      </c>
      <c r="F27083" s="689">
        <v>95000</v>
      </c>
      <c r="G27083" s="689">
        <v>95000</v>
      </c>
      <c r="H27083" s="688">
        <v>10</v>
      </c>
      <c r="I27083" s="689">
        <v>910000</v>
      </c>
      <c r="J27083" s="690">
        <v>19450000</v>
      </c>
      <c r="K27083" s="689">
        <v>1847750000000</v>
      </c>
    </row>
    <row r="27084" spans="3:11" x14ac:dyDescent="0.25">
      <c r="C27084" s="687">
        <v>46001</v>
      </c>
      <c r="D27084" s="688" t="s">
        <v>310</v>
      </c>
      <c r="E27084" s="689">
        <v>90003</v>
      </c>
      <c r="F27084" s="689">
        <v>95000</v>
      </c>
      <c r="G27084" s="689">
        <v>95000</v>
      </c>
      <c r="H27084" s="688">
        <v>1</v>
      </c>
      <c r="I27084" s="689">
        <v>90003</v>
      </c>
      <c r="J27084" s="690">
        <v>19450000</v>
      </c>
      <c r="K27084" s="689">
        <v>1847750000000</v>
      </c>
    </row>
    <row r="27085" spans="3:11" x14ac:dyDescent="0.25">
      <c r="C27085" s="687">
        <v>46001</v>
      </c>
      <c r="D27085" s="688" t="s">
        <v>310</v>
      </c>
      <c r="E27085" s="689">
        <v>90001</v>
      </c>
      <c r="F27085" s="689">
        <v>95000</v>
      </c>
      <c r="G27085" s="689">
        <v>95000</v>
      </c>
      <c r="H27085" s="688">
        <v>4</v>
      </c>
      <c r="I27085" s="689">
        <v>360004</v>
      </c>
      <c r="J27085" s="690">
        <v>19450000</v>
      </c>
      <c r="K27085" s="689">
        <v>1847750000000</v>
      </c>
    </row>
    <row r="27086" spans="3:11" x14ac:dyDescent="0.25">
      <c r="C27086" s="687">
        <v>46001</v>
      </c>
      <c r="D27086" s="688" t="s">
        <v>310</v>
      </c>
      <c r="E27086" s="689">
        <v>90000</v>
      </c>
      <c r="F27086" s="689">
        <v>95000</v>
      </c>
      <c r="G27086" s="689">
        <v>95000</v>
      </c>
      <c r="H27086" s="688">
        <v>3</v>
      </c>
      <c r="I27086" s="689">
        <v>270000</v>
      </c>
      <c r="J27086" s="690">
        <v>19450000</v>
      </c>
      <c r="K27086" s="689">
        <v>1847750000000</v>
      </c>
    </row>
    <row r="27087" spans="3:11" x14ac:dyDescent="0.25">
      <c r="C27087" s="687">
        <v>46001</v>
      </c>
      <c r="D27087" s="688" t="s">
        <v>310</v>
      </c>
      <c r="E27087" s="689">
        <v>90000</v>
      </c>
      <c r="F27087" s="689">
        <v>95000</v>
      </c>
      <c r="G27087" s="689">
        <v>95000</v>
      </c>
      <c r="H27087" s="688">
        <v>29</v>
      </c>
      <c r="I27087" s="689">
        <v>2610000</v>
      </c>
      <c r="J27087" s="690">
        <v>19450000</v>
      </c>
      <c r="K27087" s="689">
        <v>1847750000000</v>
      </c>
    </row>
    <row r="27088" spans="3:11" x14ac:dyDescent="0.25">
      <c r="C27088" s="687">
        <v>46001</v>
      </c>
      <c r="D27088" s="688" t="s">
        <v>312</v>
      </c>
      <c r="E27088" s="689">
        <v>23701</v>
      </c>
      <c r="F27088" s="689">
        <v>24000</v>
      </c>
      <c r="G27088" s="689">
        <v>23999</v>
      </c>
      <c r="H27088" s="688">
        <v>5</v>
      </c>
      <c r="I27088" s="689">
        <v>118505</v>
      </c>
      <c r="J27088" s="690">
        <v>20000000</v>
      </c>
      <c r="K27088" s="689">
        <v>479980000000</v>
      </c>
    </row>
    <row r="27089" spans="3:11" x14ac:dyDescent="0.25">
      <c r="C27089" s="687">
        <v>46001</v>
      </c>
      <c r="D27089" s="688" t="s">
        <v>310</v>
      </c>
      <c r="E27089" s="689">
        <v>95000</v>
      </c>
      <c r="F27089" s="689">
        <v>95000</v>
      </c>
      <c r="G27089" s="689">
        <v>95000</v>
      </c>
      <c r="H27089" s="688">
        <v>1</v>
      </c>
      <c r="I27089" s="689">
        <v>95000</v>
      </c>
      <c r="J27089" s="690">
        <v>19450000</v>
      </c>
      <c r="K27089" s="689">
        <v>1847750000000</v>
      </c>
    </row>
    <row r="27090" spans="3:11" x14ac:dyDescent="0.25">
      <c r="C27090" s="687">
        <v>46001</v>
      </c>
      <c r="D27090" s="688" t="s">
        <v>312</v>
      </c>
      <c r="E27090" s="689">
        <v>23999</v>
      </c>
      <c r="F27090" s="689">
        <v>24000</v>
      </c>
      <c r="G27090" s="689">
        <v>23999</v>
      </c>
      <c r="H27090" s="688">
        <v>20</v>
      </c>
      <c r="I27090" s="689">
        <v>479980</v>
      </c>
      <c r="J27090" s="690">
        <v>20000000</v>
      </c>
      <c r="K27090" s="689">
        <v>479980000000</v>
      </c>
    </row>
    <row r="27091" spans="3:11" x14ac:dyDescent="0.25">
      <c r="C27091" s="687">
        <v>46001</v>
      </c>
      <c r="D27091" s="688" t="s">
        <v>317</v>
      </c>
      <c r="E27091" s="689">
        <v>117000</v>
      </c>
      <c r="F27091" s="689">
        <v>118400</v>
      </c>
      <c r="G27091" s="689">
        <v>118000</v>
      </c>
      <c r="H27091" s="688">
        <v>10</v>
      </c>
      <c r="I27091" s="689">
        <v>1170000</v>
      </c>
      <c r="J27091" s="690">
        <v>15000000</v>
      </c>
      <c r="K27091" s="689">
        <v>1770000000000</v>
      </c>
    </row>
    <row r="27092" spans="3:11" x14ac:dyDescent="0.25">
      <c r="C27092" s="687">
        <v>46001</v>
      </c>
      <c r="D27092" s="688" t="s">
        <v>317</v>
      </c>
      <c r="E27092" s="689">
        <v>118000</v>
      </c>
      <c r="F27092" s="689">
        <v>118400</v>
      </c>
      <c r="G27092" s="689">
        <v>118000</v>
      </c>
      <c r="H27092" s="688">
        <v>76</v>
      </c>
      <c r="I27092" s="689">
        <v>8968000</v>
      </c>
      <c r="J27092" s="690">
        <v>15000000</v>
      </c>
      <c r="K27092" s="689">
        <v>1770000000000</v>
      </c>
    </row>
    <row r="27093" spans="3:11" x14ac:dyDescent="0.25">
      <c r="C27093" s="687">
        <v>46001</v>
      </c>
      <c r="D27093" s="688" t="s">
        <v>317</v>
      </c>
      <c r="E27093" s="689">
        <v>118000</v>
      </c>
      <c r="F27093" s="689">
        <v>118400</v>
      </c>
      <c r="G27093" s="689">
        <v>118000</v>
      </c>
      <c r="H27093" s="688">
        <v>30</v>
      </c>
      <c r="I27093" s="689">
        <v>3540000</v>
      </c>
      <c r="J27093" s="690">
        <v>15000000</v>
      </c>
      <c r="K27093" s="689">
        <v>1770000000000</v>
      </c>
    </row>
    <row r="27094" spans="3:11" x14ac:dyDescent="0.25">
      <c r="C27094" s="687">
        <v>46001</v>
      </c>
      <c r="D27094" s="688" t="s">
        <v>310</v>
      </c>
      <c r="E27094" s="689">
        <v>95000</v>
      </c>
      <c r="F27094" s="689">
        <v>95000</v>
      </c>
      <c r="G27094" s="689">
        <v>95000</v>
      </c>
      <c r="H27094" s="688">
        <v>100</v>
      </c>
      <c r="I27094" s="689">
        <v>9500000</v>
      </c>
      <c r="J27094" s="690">
        <v>19450000</v>
      </c>
      <c r="K27094" s="689">
        <v>1847750000000</v>
      </c>
    </row>
    <row r="27095" spans="3:11" x14ac:dyDescent="0.25">
      <c r="C27095" s="687">
        <v>46001</v>
      </c>
      <c r="D27095" s="688" t="s">
        <v>310</v>
      </c>
      <c r="E27095" s="689">
        <v>95000</v>
      </c>
      <c r="F27095" s="689">
        <v>95000</v>
      </c>
      <c r="G27095" s="689">
        <v>95000</v>
      </c>
      <c r="H27095" s="688">
        <v>6</v>
      </c>
      <c r="I27095" s="689">
        <v>570000</v>
      </c>
      <c r="J27095" s="690">
        <v>19450000</v>
      </c>
      <c r="K27095" s="689">
        <v>1847750000000</v>
      </c>
    </row>
    <row r="27096" spans="3:11" x14ac:dyDescent="0.25">
      <c r="C27096" s="687">
        <v>46001</v>
      </c>
      <c r="D27096" s="688" t="s">
        <v>317</v>
      </c>
      <c r="E27096" s="689">
        <v>118400</v>
      </c>
      <c r="F27096" s="689">
        <v>118400</v>
      </c>
      <c r="G27096" s="689">
        <v>118000</v>
      </c>
      <c r="H27096" s="688">
        <v>3</v>
      </c>
      <c r="I27096" s="689">
        <v>355200</v>
      </c>
      <c r="J27096" s="690">
        <v>15000000</v>
      </c>
      <c r="K27096" s="689">
        <v>1770000000000</v>
      </c>
    </row>
    <row r="27097" spans="3:11" x14ac:dyDescent="0.25">
      <c r="C27097" s="687">
        <v>46001</v>
      </c>
      <c r="D27097" s="688" t="s">
        <v>317</v>
      </c>
      <c r="E27097" s="689">
        <v>118400</v>
      </c>
      <c r="F27097" s="689">
        <v>118400</v>
      </c>
      <c r="G27097" s="689">
        <v>118000</v>
      </c>
      <c r="H27097" s="688">
        <v>5</v>
      </c>
      <c r="I27097" s="689">
        <v>592000</v>
      </c>
      <c r="J27097" s="690">
        <v>15000000</v>
      </c>
      <c r="K27097" s="689">
        <v>1770000000000</v>
      </c>
    </row>
    <row r="27098" spans="3:11" x14ac:dyDescent="0.25">
      <c r="C27098" s="687">
        <v>46001</v>
      </c>
      <c r="D27098" s="688" t="s">
        <v>312</v>
      </c>
      <c r="E27098" s="689">
        <v>23999</v>
      </c>
      <c r="F27098" s="689">
        <v>24000</v>
      </c>
      <c r="G27098" s="689">
        <v>23999</v>
      </c>
      <c r="H27098" s="688">
        <v>1</v>
      </c>
      <c r="I27098" s="689">
        <v>23999</v>
      </c>
      <c r="J27098" s="690">
        <v>20000000</v>
      </c>
      <c r="K27098" s="689">
        <v>479980000000</v>
      </c>
    </row>
    <row r="27099" spans="3:11" x14ac:dyDescent="0.25">
      <c r="C27099" s="687">
        <v>46001</v>
      </c>
      <c r="D27099" s="688" t="s">
        <v>317</v>
      </c>
      <c r="E27099" s="689">
        <v>118000</v>
      </c>
      <c r="F27099" s="689">
        <v>118400</v>
      </c>
      <c r="G27099" s="689">
        <v>118000</v>
      </c>
      <c r="H27099" s="688">
        <v>8</v>
      </c>
      <c r="I27099" s="689">
        <v>944000</v>
      </c>
      <c r="J27099" s="690">
        <v>15000000</v>
      </c>
      <c r="K27099" s="689">
        <v>1770000000000</v>
      </c>
    </row>
    <row r="27100" spans="3:11" x14ac:dyDescent="0.25">
      <c r="C27100" s="687">
        <v>46001</v>
      </c>
      <c r="D27100" s="688" t="s">
        <v>317</v>
      </c>
      <c r="E27100" s="689">
        <v>118000</v>
      </c>
      <c r="F27100" s="689">
        <v>118400</v>
      </c>
      <c r="G27100" s="689">
        <v>118000</v>
      </c>
      <c r="H27100" s="688">
        <v>2</v>
      </c>
      <c r="I27100" s="689">
        <v>236000</v>
      </c>
      <c r="J27100" s="690">
        <v>15000000</v>
      </c>
      <c r="K27100" s="689">
        <v>1770000000000</v>
      </c>
    </row>
    <row r="27101" spans="3:11" x14ac:dyDescent="0.25">
      <c r="C27101" s="687">
        <v>46001</v>
      </c>
      <c r="D27101" s="688" t="s">
        <v>1154</v>
      </c>
      <c r="E27101" s="689">
        <v>57000</v>
      </c>
      <c r="F27101" s="689">
        <v>56777</v>
      </c>
      <c r="G27101" s="689">
        <v>57000</v>
      </c>
      <c r="H27101" s="688">
        <v>5</v>
      </c>
      <c r="I27101" s="689">
        <v>285000</v>
      </c>
      <c r="J27101" s="690">
        <v>600000</v>
      </c>
      <c r="K27101" s="689">
        <v>34200000000</v>
      </c>
    </row>
    <row r="27102" spans="3:11" x14ac:dyDescent="0.25">
      <c r="C27102" s="687">
        <v>46001</v>
      </c>
      <c r="D27102" s="688" t="s">
        <v>1154</v>
      </c>
      <c r="E27102" s="689">
        <v>57000</v>
      </c>
      <c r="F27102" s="689">
        <v>56777</v>
      </c>
      <c r="G27102" s="689">
        <v>57000</v>
      </c>
      <c r="H27102" s="688">
        <v>52</v>
      </c>
      <c r="I27102" s="689">
        <v>2964000</v>
      </c>
      <c r="J27102" s="690">
        <v>600000</v>
      </c>
      <c r="K27102" s="689">
        <v>34200000000</v>
      </c>
    </row>
    <row r="27103" spans="3:11" x14ac:dyDescent="0.25">
      <c r="C27103" s="687">
        <v>46001</v>
      </c>
      <c r="D27103" s="688" t="s">
        <v>317</v>
      </c>
      <c r="E27103" s="689">
        <v>118000</v>
      </c>
      <c r="F27103" s="689">
        <v>118400</v>
      </c>
      <c r="G27103" s="689">
        <v>118000</v>
      </c>
      <c r="H27103" s="688">
        <v>1</v>
      </c>
      <c r="I27103" s="689">
        <v>118000</v>
      </c>
      <c r="J27103" s="690">
        <v>15000000</v>
      </c>
      <c r="K27103" s="689">
        <v>1770000000000</v>
      </c>
    </row>
    <row r="27104" spans="3:11" x14ac:dyDescent="0.25">
      <c r="C27104" s="687">
        <v>46001</v>
      </c>
      <c r="D27104" s="688" t="s">
        <v>1155</v>
      </c>
      <c r="E27104" s="689">
        <v>37250</v>
      </c>
      <c r="F27104" s="689">
        <v>37000</v>
      </c>
      <c r="G27104" s="689">
        <v>37479</v>
      </c>
      <c r="H27104" s="688">
        <v>15</v>
      </c>
      <c r="I27104" s="689">
        <v>558750</v>
      </c>
      <c r="J27104" s="690">
        <v>2400000</v>
      </c>
      <c r="K27104" s="689">
        <v>89949600000</v>
      </c>
    </row>
    <row r="27105" spans="3:11" x14ac:dyDescent="0.25">
      <c r="C27105" s="687">
        <v>46001</v>
      </c>
      <c r="D27105" s="688" t="s">
        <v>1155</v>
      </c>
      <c r="E27105" s="689">
        <v>37479</v>
      </c>
      <c r="F27105" s="689">
        <v>37000</v>
      </c>
      <c r="G27105" s="689">
        <v>37479</v>
      </c>
      <c r="H27105" s="688">
        <v>5</v>
      </c>
      <c r="I27105" s="689">
        <v>187395</v>
      </c>
      <c r="J27105" s="690">
        <v>2400000</v>
      </c>
      <c r="K27105" s="689">
        <v>89949600000</v>
      </c>
    </row>
    <row r="27106" spans="3:11" x14ac:dyDescent="0.25">
      <c r="C27106" s="687">
        <v>46002</v>
      </c>
      <c r="D27106" s="688" t="s">
        <v>310</v>
      </c>
      <c r="E27106" s="689">
        <v>95000</v>
      </c>
      <c r="F27106" s="689">
        <v>95000</v>
      </c>
      <c r="G27106" s="689">
        <v>95000</v>
      </c>
      <c r="H27106" s="688">
        <v>2</v>
      </c>
      <c r="I27106" s="689">
        <v>190000</v>
      </c>
      <c r="J27106" s="690">
        <v>19450000</v>
      </c>
      <c r="K27106" s="689">
        <v>1847750000000</v>
      </c>
    </row>
    <row r="27107" spans="3:11" x14ac:dyDescent="0.25">
      <c r="C27107" s="687">
        <v>46002</v>
      </c>
      <c r="D27107" s="688" t="s">
        <v>310</v>
      </c>
      <c r="E27107" s="689">
        <v>95000</v>
      </c>
      <c r="F27107" s="689">
        <v>95000</v>
      </c>
      <c r="G27107" s="689">
        <v>95000</v>
      </c>
      <c r="H27107" s="688">
        <v>11</v>
      </c>
      <c r="I27107" s="689">
        <v>1045000</v>
      </c>
      <c r="J27107" s="690">
        <v>19450000</v>
      </c>
      <c r="K27107" s="689">
        <v>1847750000000</v>
      </c>
    </row>
    <row r="27108" spans="3:11" x14ac:dyDescent="0.25">
      <c r="C27108" s="687">
        <v>46002</v>
      </c>
      <c r="D27108" s="688" t="s">
        <v>310</v>
      </c>
      <c r="E27108" s="689">
        <v>95000</v>
      </c>
      <c r="F27108" s="689">
        <v>95000</v>
      </c>
      <c r="G27108" s="689">
        <v>95000</v>
      </c>
      <c r="H27108" s="688">
        <v>1</v>
      </c>
      <c r="I27108" s="689">
        <v>95000</v>
      </c>
      <c r="J27108" s="690">
        <v>19450000</v>
      </c>
      <c r="K27108" s="689">
        <v>1847750000000</v>
      </c>
    </row>
    <row r="27109" spans="3:11" x14ac:dyDescent="0.25">
      <c r="C27109" s="687">
        <v>46002</v>
      </c>
      <c r="D27109" s="688" t="s">
        <v>310</v>
      </c>
      <c r="E27109" s="689">
        <v>95000</v>
      </c>
      <c r="F27109" s="689">
        <v>95000</v>
      </c>
      <c r="G27109" s="689">
        <v>95000</v>
      </c>
      <c r="H27109" s="688">
        <v>1</v>
      </c>
      <c r="I27109" s="689">
        <v>95000</v>
      </c>
      <c r="J27109" s="690">
        <v>19450000</v>
      </c>
      <c r="K27109" s="689">
        <v>1847750000000</v>
      </c>
    </row>
    <row r="27110" spans="3:11" x14ac:dyDescent="0.25">
      <c r="C27110" s="687">
        <v>46002</v>
      </c>
      <c r="D27110" s="688" t="s">
        <v>310</v>
      </c>
      <c r="E27110" s="689">
        <v>95000</v>
      </c>
      <c r="F27110" s="689">
        <v>95000</v>
      </c>
      <c r="G27110" s="689">
        <v>95000</v>
      </c>
      <c r="H27110" s="688">
        <v>5</v>
      </c>
      <c r="I27110" s="689">
        <v>475000</v>
      </c>
      <c r="J27110" s="690">
        <v>19450000</v>
      </c>
      <c r="K27110" s="689">
        <v>1847750000000</v>
      </c>
    </row>
    <row r="27111" spans="3:11" x14ac:dyDescent="0.25">
      <c r="C27111" s="687">
        <v>46002</v>
      </c>
      <c r="D27111" s="688" t="s">
        <v>310</v>
      </c>
      <c r="E27111" s="689">
        <v>95000</v>
      </c>
      <c r="F27111" s="689">
        <v>95000</v>
      </c>
      <c r="G27111" s="689">
        <v>95000</v>
      </c>
      <c r="H27111" s="688">
        <v>4</v>
      </c>
      <c r="I27111" s="689">
        <v>380000</v>
      </c>
      <c r="J27111" s="690">
        <v>19450000</v>
      </c>
      <c r="K27111" s="689">
        <v>1847750000000</v>
      </c>
    </row>
    <row r="27112" spans="3:11" x14ac:dyDescent="0.25">
      <c r="C27112" s="687">
        <v>46002</v>
      </c>
      <c r="D27112" s="688" t="s">
        <v>310</v>
      </c>
      <c r="E27112" s="689">
        <v>95000</v>
      </c>
      <c r="F27112" s="689">
        <v>95000</v>
      </c>
      <c r="G27112" s="689">
        <v>95000</v>
      </c>
      <c r="H27112" s="688">
        <v>5</v>
      </c>
      <c r="I27112" s="689">
        <v>475000</v>
      </c>
      <c r="J27112" s="690">
        <v>19450000</v>
      </c>
      <c r="K27112" s="689">
        <v>1847750000000</v>
      </c>
    </row>
    <row r="27113" spans="3:11" x14ac:dyDescent="0.25">
      <c r="C27113" s="687">
        <v>46002</v>
      </c>
      <c r="D27113" s="688" t="s">
        <v>1154</v>
      </c>
      <c r="E27113" s="689">
        <v>57000</v>
      </c>
      <c r="F27113" s="689">
        <v>57000</v>
      </c>
      <c r="G27113" s="689">
        <v>56000</v>
      </c>
      <c r="H27113" s="688">
        <v>1</v>
      </c>
      <c r="I27113" s="689">
        <v>57000</v>
      </c>
      <c r="J27113" s="690">
        <v>600000</v>
      </c>
      <c r="K27113" s="689">
        <v>33600000000</v>
      </c>
    </row>
    <row r="27114" spans="3:11" x14ac:dyDescent="0.25">
      <c r="C27114" s="687">
        <v>46002</v>
      </c>
      <c r="D27114" s="688" t="s">
        <v>1154</v>
      </c>
      <c r="E27114" s="689">
        <v>57000</v>
      </c>
      <c r="F27114" s="689">
        <v>57000</v>
      </c>
      <c r="G27114" s="689">
        <v>56000</v>
      </c>
      <c r="H27114" s="688">
        <v>1</v>
      </c>
      <c r="I27114" s="689">
        <v>57000</v>
      </c>
      <c r="J27114" s="690">
        <v>600000</v>
      </c>
      <c r="K27114" s="689">
        <v>33600000000</v>
      </c>
    </row>
    <row r="27115" spans="3:11" x14ac:dyDescent="0.25">
      <c r="C27115" s="687">
        <v>46002</v>
      </c>
      <c r="D27115" s="688" t="s">
        <v>1154</v>
      </c>
      <c r="E27115" s="689">
        <v>57000</v>
      </c>
      <c r="F27115" s="689">
        <v>57000</v>
      </c>
      <c r="G27115" s="689">
        <v>56000</v>
      </c>
      <c r="H27115" s="688">
        <v>9</v>
      </c>
      <c r="I27115" s="689">
        <v>513000</v>
      </c>
      <c r="J27115" s="690">
        <v>600000</v>
      </c>
      <c r="K27115" s="689">
        <v>33600000000</v>
      </c>
    </row>
    <row r="27116" spans="3:11" x14ac:dyDescent="0.25">
      <c r="C27116" s="687">
        <v>46002</v>
      </c>
      <c r="D27116" s="688" t="s">
        <v>1154</v>
      </c>
      <c r="E27116" s="689">
        <v>57000</v>
      </c>
      <c r="F27116" s="689">
        <v>57000</v>
      </c>
      <c r="G27116" s="689">
        <v>56000</v>
      </c>
      <c r="H27116" s="688">
        <v>2</v>
      </c>
      <c r="I27116" s="689">
        <v>114000</v>
      </c>
      <c r="J27116" s="690">
        <v>600000</v>
      </c>
      <c r="K27116" s="689">
        <v>33600000000</v>
      </c>
    </row>
    <row r="27117" spans="3:11" x14ac:dyDescent="0.25">
      <c r="C27117" s="687">
        <v>46002</v>
      </c>
      <c r="D27117" s="688" t="s">
        <v>1154</v>
      </c>
      <c r="E27117" s="689">
        <v>57000</v>
      </c>
      <c r="F27117" s="689">
        <v>57000</v>
      </c>
      <c r="G27117" s="689">
        <v>56000</v>
      </c>
      <c r="H27117" s="688">
        <v>1</v>
      </c>
      <c r="I27117" s="689">
        <v>57000</v>
      </c>
      <c r="J27117" s="690">
        <v>600000</v>
      </c>
      <c r="K27117" s="689">
        <v>33600000000</v>
      </c>
    </row>
    <row r="27118" spans="3:11" x14ac:dyDescent="0.25">
      <c r="C27118" s="687">
        <v>46002</v>
      </c>
      <c r="D27118" s="688" t="s">
        <v>312</v>
      </c>
      <c r="E27118" s="689">
        <v>23800</v>
      </c>
      <c r="F27118" s="689">
        <v>23999</v>
      </c>
      <c r="G27118" s="689">
        <v>23995</v>
      </c>
      <c r="H27118" s="688">
        <v>2</v>
      </c>
      <c r="I27118" s="689">
        <v>47600</v>
      </c>
      <c r="J27118" s="690">
        <v>20000000</v>
      </c>
      <c r="K27118" s="689">
        <v>479900000000</v>
      </c>
    </row>
    <row r="27119" spans="3:11" x14ac:dyDescent="0.25">
      <c r="C27119" s="687">
        <v>46002</v>
      </c>
      <c r="D27119" s="688" t="s">
        <v>312</v>
      </c>
      <c r="E27119" s="689">
        <v>23800</v>
      </c>
      <c r="F27119" s="689">
        <v>23999</v>
      </c>
      <c r="G27119" s="689">
        <v>23995</v>
      </c>
      <c r="H27119" s="688">
        <v>1</v>
      </c>
      <c r="I27119" s="689">
        <v>23800</v>
      </c>
      <c r="J27119" s="690">
        <v>20000000</v>
      </c>
      <c r="K27119" s="689">
        <v>479900000000</v>
      </c>
    </row>
    <row r="27120" spans="3:11" x14ac:dyDescent="0.25">
      <c r="C27120" s="687">
        <v>46002</v>
      </c>
      <c r="D27120" s="688" t="s">
        <v>312</v>
      </c>
      <c r="E27120" s="689">
        <v>23800</v>
      </c>
      <c r="F27120" s="689">
        <v>23999</v>
      </c>
      <c r="G27120" s="689">
        <v>23995</v>
      </c>
      <c r="H27120" s="688">
        <v>5</v>
      </c>
      <c r="I27120" s="689">
        <v>119000</v>
      </c>
      <c r="J27120" s="690">
        <v>20000000</v>
      </c>
      <c r="K27120" s="689">
        <v>479900000000</v>
      </c>
    </row>
    <row r="27121" spans="3:11" x14ac:dyDescent="0.25">
      <c r="C27121" s="687">
        <v>46002</v>
      </c>
      <c r="D27121" s="688" t="s">
        <v>317</v>
      </c>
      <c r="E27121" s="689">
        <v>117000</v>
      </c>
      <c r="F27121" s="689">
        <v>118000</v>
      </c>
      <c r="G27121" s="689">
        <v>116055</v>
      </c>
      <c r="H27121" s="688">
        <v>2</v>
      </c>
      <c r="I27121" s="689">
        <v>234000</v>
      </c>
      <c r="J27121" s="690">
        <v>15000000</v>
      </c>
      <c r="K27121" s="689">
        <v>1740825000000</v>
      </c>
    </row>
    <row r="27122" spans="3:11" x14ac:dyDescent="0.25">
      <c r="C27122" s="687">
        <v>46002</v>
      </c>
      <c r="D27122" s="688" t="s">
        <v>317</v>
      </c>
      <c r="E27122" s="689">
        <v>117000</v>
      </c>
      <c r="F27122" s="689">
        <v>118000</v>
      </c>
      <c r="G27122" s="689">
        <v>116055</v>
      </c>
      <c r="H27122" s="688">
        <v>3</v>
      </c>
      <c r="I27122" s="689">
        <v>351000</v>
      </c>
      <c r="J27122" s="690">
        <v>15000000</v>
      </c>
      <c r="K27122" s="689">
        <v>1740825000000</v>
      </c>
    </row>
    <row r="27123" spans="3:11" x14ac:dyDescent="0.25">
      <c r="C27123" s="687">
        <v>46002</v>
      </c>
      <c r="D27123" s="688" t="s">
        <v>310</v>
      </c>
      <c r="E27123" s="689">
        <v>95000</v>
      </c>
      <c r="F27123" s="689">
        <v>95000</v>
      </c>
      <c r="G27123" s="689">
        <v>95000</v>
      </c>
      <c r="H27123" s="688">
        <v>3</v>
      </c>
      <c r="I27123" s="689">
        <v>285000</v>
      </c>
      <c r="J27123" s="690">
        <v>19450000</v>
      </c>
      <c r="K27123" s="689">
        <v>1847750000000</v>
      </c>
    </row>
    <row r="27124" spans="3:11" x14ac:dyDescent="0.25">
      <c r="C27124" s="687">
        <v>46002</v>
      </c>
      <c r="D27124" s="688" t="s">
        <v>312</v>
      </c>
      <c r="E27124" s="689">
        <v>23800</v>
      </c>
      <c r="F27124" s="689">
        <v>23999</v>
      </c>
      <c r="G27124" s="689">
        <v>23995</v>
      </c>
      <c r="H27124" s="688">
        <v>3</v>
      </c>
      <c r="I27124" s="689">
        <v>71400</v>
      </c>
      <c r="J27124" s="690">
        <v>20000000</v>
      </c>
      <c r="K27124" s="689">
        <v>479900000000</v>
      </c>
    </row>
    <row r="27125" spans="3:11" x14ac:dyDescent="0.25">
      <c r="C27125" s="687">
        <v>46002</v>
      </c>
      <c r="D27125" s="688" t="s">
        <v>310</v>
      </c>
      <c r="E27125" s="689">
        <v>95000</v>
      </c>
      <c r="F27125" s="689">
        <v>95000</v>
      </c>
      <c r="G27125" s="689">
        <v>95000</v>
      </c>
      <c r="H27125" s="688">
        <v>3</v>
      </c>
      <c r="I27125" s="689">
        <v>285000</v>
      </c>
      <c r="J27125" s="690">
        <v>19450000</v>
      </c>
      <c r="K27125" s="689">
        <v>1847750000000</v>
      </c>
    </row>
    <row r="27126" spans="3:11" x14ac:dyDescent="0.25">
      <c r="C27126" s="687">
        <v>46002</v>
      </c>
      <c r="D27126" s="688" t="s">
        <v>1154</v>
      </c>
      <c r="E27126" s="689">
        <v>57000</v>
      </c>
      <c r="F27126" s="689">
        <v>57000</v>
      </c>
      <c r="G27126" s="689">
        <v>56000</v>
      </c>
      <c r="H27126" s="688">
        <v>4</v>
      </c>
      <c r="I27126" s="689">
        <v>228000</v>
      </c>
      <c r="J27126" s="690">
        <v>600000</v>
      </c>
      <c r="K27126" s="689">
        <v>33600000000</v>
      </c>
    </row>
    <row r="27127" spans="3:11" x14ac:dyDescent="0.25">
      <c r="C27127" s="687">
        <v>46002</v>
      </c>
      <c r="D27127" s="688" t="s">
        <v>317</v>
      </c>
      <c r="E27127" s="689">
        <v>117000</v>
      </c>
      <c r="F27127" s="689">
        <v>118000</v>
      </c>
      <c r="G27127" s="689">
        <v>116055</v>
      </c>
      <c r="H27127" s="688">
        <v>10</v>
      </c>
      <c r="I27127" s="689">
        <v>1170000</v>
      </c>
      <c r="J27127" s="690">
        <v>15000000</v>
      </c>
      <c r="K27127" s="689">
        <v>1740825000000</v>
      </c>
    </row>
    <row r="27128" spans="3:11" x14ac:dyDescent="0.25">
      <c r="C27128" s="687">
        <v>46002</v>
      </c>
      <c r="D27128" s="688" t="s">
        <v>317</v>
      </c>
      <c r="E27128" s="689">
        <v>117000</v>
      </c>
      <c r="F27128" s="689">
        <v>118000</v>
      </c>
      <c r="G27128" s="689">
        <v>116055</v>
      </c>
      <c r="H27128" s="688">
        <v>5</v>
      </c>
      <c r="I27128" s="689">
        <v>585000</v>
      </c>
      <c r="J27128" s="690">
        <v>15000000</v>
      </c>
      <c r="K27128" s="689">
        <v>1740825000000</v>
      </c>
    </row>
    <row r="27129" spans="3:11" x14ac:dyDescent="0.25">
      <c r="C27129" s="687">
        <v>46002</v>
      </c>
      <c r="D27129" s="688" t="s">
        <v>312</v>
      </c>
      <c r="E27129" s="689">
        <v>23800</v>
      </c>
      <c r="F27129" s="689">
        <v>23999</v>
      </c>
      <c r="G27129" s="689">
        <v>23995</v>
      </c>
      <c r="H27129" s="688">
        <v>8</v>
      </c>
      <c r="I27129" s="689">
        <v>190400</v>
      </c>
      <c r="J27129" s="690">
        <v>20000000</v>
      </c>
      <c r="K27129" s="689">
        <v>479900000000</v>
      </c>
    </row>
    <row r="27130" spans="3:11" x14ac:dyDescent="0.25">
      <c r="C27130" s="687">
        <v>46002</v>
      </c>
      <c r="D27130" s="688" t="s">
        <v>317</v>
      </c>
      <c r="E27130" s="689">
        <v>117000</v>
      </c>
      <c r="F27130" s="689">
        <v>118000</v>
      </c>
      <c r="G27130" s="689">
        <v>116055</v>
      </c>
      <c r="H27130" s="688">
        <v>12</v>
      </c>
      <c r="I27130" s="689">
        <v>1404000</v>
      </c>
      <c r="J27130" s="690">
        <v>15000000</v>
      </c>
      <c r="K27130" s="689">
        <v>1740825000000</v>
      </c>
    </row>
    <row r="27131" spans="3:11" x14ac:dyDescent="0.25">
      <c r="C27131" s="687">
        <v>46002</v>
      </c>
      <c r="D27131" s="688" t="s">
        <v>312</v>
      </c>
      <c r="E27131" s="689">
        <v>23800</v>
      </c>
      <c r="F27131" s="689">
        <v>23999</v>
      </c>
      <c r="G27131" s="689">
        <v>23995</v>
      </c>
      <c r="H27131" s="688">
        <v>10</v>
      </c>
      <c r="I27131" s="689">
        <v>238000</v>
      </c>
      <c r="J27131" s="690">
        <v>20000000</v>
      </c>
      <c r="K27131" s="689">
        <v>479900000000</v>
      </c>
    </row>
    <row r="27132" spans="3:11" x14ac:dyDescent="0.25">
      <c r="C27132" s="687">
        <v>46002</v>
      </c>
      <c r="D27132" s="688" t="s">
        <v>1155</v>
      </c>
      <c r="E27132" s="689">
        <v>37400</v>
      </c>
      <c r="F27132" s="689">
        <v>37479</v>
      </c>
      <c r="G27132" s="689">
        <v>35000</v>
      </c>
      <c r="H27132" s="688">
        <v>1</v>
      </c>
      <c r="I27132" s="689">
        <v>37400</v>
      </c>
      <c r="J27132" s="690">
        <v>2400000</v>
      </c>
      <c r="K27132" s="689">
        <v>84000000000</v>
      </c>
    </row>
    <row r="27133" spans="3:11" x14ac:dyDescent="0.25">
      <c r="C27133" s="687">
        <v>46002</v>
      </c>
      <c r="D27133" s="688" t="s">
        <v>312</v>
      </c>
      <c r="E27133" s="689">
        <v>23600</v>
      </c>
      <c r="F27133" s="689">
        <v>23999</v>
      </c>
      <c r="G27133" s="689">
        <v>23995</v>
      </c>
      <c r="H27133" s="688">
        <v>1</v>
      </c>
      <c r="I27133" s="689">
        <v>23600</v>
      </c>
      <c r="J27133" s="690">
        <v>20000000</v>
      </c>
      <c r="K27133" s="689">
        <v>479900000000</v>
      </c>
    </row>
    <row r="27134" spans="3:11" x14ac:dyDescent="0.25">
      <c r="C27134" s="687">
        <v>46002</v>
      </c>
      <c r="D27134" s="688" t="s">
        <v>310</v>
      </c>
      <c r="E27134" s="689">
        <v>94500</v>
      </c>
      <c r="F27134" s="689">
        <v>95000</v>
      </c>
      <c r="G27134" s="689">
        <v>95000</v>
      </c>
      <c r="H27134" s="688">
        <v>3</v>
      </c>
      <c r="I27134" s="689">
        <v>283500</v>
      </c>
      <c r="J27134" s="690">
        <v>19450000</v>
      </c>
      <c r="K27134" s="689">
        <v>1847750000000</v>
      </c>
    </row>
    <row r="27135" spans="3:11" x14ac:dyDescent="0.25">
      <c r="C27135" s="687">
        <v>46002</v>
      </c>
      <c r="D27135" s="688" t="s">
        <v>310</v>
      </c>
      <c r="E27135" s="689">
        <v>94000</v>
      </c>
      <c r="F27135" s="689">
        <v>95000</v>
      </c>
      <c r="G27135" s="689">
        <v>95000</v>
      </c>
      <c r="H27135" s="688">
        <v>2</v>
      </c>
      <c r="I27135" s="689">
        <v>188000</v>
      </c>
      <c r="J27135" s="690">
        <v>19450000</v>
      </c>
      <c r="K27135" s="689">
        <v>1847750000000</v>
      </c>
    </row>
    <row r="27136" spans="3:11" x14ac:dyDescent="0.25">
      <c r="C27136" s="687">
        <v>46002</v>
      </c>
      <c r="D27136" s="688" t="s">
        <v>317</v>
      </c>
      <c r="E27136" s="689">
        <v>117000</v>
      </c>
      <c r="F27136" s="689">
        <v>118000</v>
      </c>
      <c r="G27136" s="689">
        <v>116055</v>
      </c>
      <c r="H27136" s="688">
        <v>1</v>
      </c>
      <c r="I27136" s="689">
        <v>117000</v>
      </c>
      <c r="J27136" s="690">
        <v>15000000</v>
      </c>
      <c r="K27136" s="689">
        <v>1740825000000</v>
      </c>
    </row>
    <row r="27137" spans="3:11" x14ac:dyDescent="0.25">
      <c r="C27137" s="687">
        <v>46002</v>
      </c>
      <c r="D27137" s="688" t="s">
        <v>310</v>
      </c>
      <c r="E27137" s="689">
        <v>94000</v>
      </c>
      <c r="F27137" s="689">
        <v>95000</v>
      </c>
      <c r="G27137" s="689">
        <v>95000</v>
      </c>
      <c r="H27137" s="688">
        <v>24</v>
      </c>
      <c r="I27137" s="689">
        <v>2256000</v>
      </c>
      <c r="J27137" s="690">
        <v>19450000</v>
      </c>
      <c r="K27137" s="689">
        <v>1847750000000</v>
      </c>
    </row>
    <row r="27138" spans="3:11" x14ac:dyDescent="0.25">
      <c r="C27138" s="687">
        <v>46002</v>
      </c>
      <c r="D27138" s="688" t="s">
        <v>310</v>
      </c>
      <c r="E27138" s="689">
        <v>94000</v>
      </c>
      <c r="F27138" s="689">
        <v>95000</v>
      </c>
      <c r="G27138" s="689">
        <v>95000</v>
      </c>
      <c r="H27138" s="688">
        <v>40</v>
      </c>
      <c r="I27138" s="689">
        <v>3760000</v>
      </c>
      <c r="J27138" s="690">
        <v>19450000</v>
      </c>
      <c r="K27138" s="689">
        <v>1847750000000</v>
      </c>
    </row>
    <row r="27139" spans="3:11" x14ac:dyDescent="0.25">
      <c r="C27139" s="687">
        <v>46002</v>
      </c>
      <c r="D27139" s="688" t="s">
        <v>310</v>
      </c>
      <c r="E27139" s="689">
        <v>94000</v>
      </c>
      <c r="F27139" s="689">
        <v>95000</v>
      </c>
      <c r="G27139" s="689">
        <v>95000</v>
      </c>
      <c r="H27139" s="688">
        <v>10</v>
      </c>
      <c r="I27139" s="689">
        <v>940000</v>
      </c>
      <c r="J27139" s="690">
        <v>19450000</v>
      </c>
      <c r="K27139" s="689">
        <v>1847750000000</v>
      </c>
    </row>
    <row r="27140" spans="3:11" x14ac:dyDescent="0.25">
      <c r="C27140" s="687">
        <v>46002</v>
      </c>
      <c r="D27140" s="688" t="s">
        <v>310</v>
      </c>
      <c r="E27140" s="689">
        <v>94000</v>
      </c>
      <c r="F27140" s="689">
        <v>95000</v>
      </c>
      <c r="G27140" s="689">
        <v>95000</v>
      </c>
      <c r="H27140" s="688">
        <v>100</v>
      </c>
      <c r="I27140" s="689">
        <v>9400000</v>
      </c>
      <c r="J27140" s="690">
        <v>19450000</v>
      </c>
      <c r="K27140" s="689">
        <v>1847750000000</v>
      </c>
    </row>
    <row r="27141" spans="3:11" x14ac:dyDescent="0.25">
      <c r="C27141" s="687">
        <v>46002</v>
      </c>
      <c r="D27141" s="688" t="s">
        <v>317</v>
      </c>
      <c r="E27141" s="689">
        <v>117000</v>
      </c>
      <c r="F27141" s="689">
        <v>118000</v>
      </c>
      <c r="G27141" s="689">
        <v>116055</v>
      </c>
      <c r="H27141" s="688">
        <v>1</v>
      </c>
      <c r="I27141" s="689">
        <v>117000</v>
      </c>
      <c r="J27141" s="690">
        <v>15000000</v>
      </c>
      <c r="K27141" s="689">
        <v>1740825000000</v>
      </c>
    </row>
    <row r="27142" spans="3:11" x14ac:dyDescent="0.25">
      <c r="C27142" s="687">
        <v>46002</v>
      </c>
      <c r="D27142" s="688" t="s">
        <v>317</v>
      </c>
      <c r="E27142" s="689">
        <v>116000</v>
      </c>
      <c r="F27142" s="689">
        <v>118000</v>
      </c>
      <c r="G27142" s="689">
        <v>116055</v>
      </c>
      <c r="H27142" s="688">
        <v>20</v>
      </c>
      <c r="I27142" s="689">
        <v>2320000</v>
      </c>
      <c r="J27142" s="690">
        <v>15000000</v>
      </c>
      <c r="K27142" s="689">
        <v>1740825000000</v>
      </c>
    </row>
    <row r="27143" spans="3:11" x14ac:dyDescent="0.25">
      <c r="C27143" s="687">
        <v>46002</v>
      </c>
      <c r="D27143" s="688" t="s">
        <v>310</v>
      </c>
      <c r="E27143" s="689">
        <v>94000</v>
      </c>
      <c r="F27143" s="689">
        <v>95000</v>
      </c>
      <c r="G27143" s="689">
        <v>95000</v>
      </c>
      <c r="H27143" s="688">
        <v>13</v>
      </c>
      <c r="I27143" s="689">
        <v>1222000</v>
      </c>
      <c r="J27143" s="690">
        <v>19450000</v>
      </c>
      <c r="K27143" s="689">
        <v>1847750000000</v>
      </c>
    </row>
    <row r="27144" spans="3:11" x14ac:dyDescent="0.25">
      <c r="C27144" s="687">
        <v>46002</v>
      </c>
      <c r="D27144" s="688" t="s">
        <v>317</v>
      </c>
      <c r="E27144" s="689">
        <v>116500</v>
      </c>
      <c r="F27144" s="689">
        <v>118000</v>
      </c>
      <c r="G27144" s="689">
        <v>116055</v>
      </c>
      <c r="H27144" s="688">
        <v>20</v>
      </c>
      <c r="I27144" s="689">
        <v>2330000</v>
      </c>
      <c r="J27144" s="690">
        <v>15000000</v>
      </c>
      <c r="K27144" s="689">
        <v>1740825000000</v>
      </c>
    </row>
    <row r="27145" spans="3:11" x14ac:dyDescent="0.25">
      <c r="C27145" s="687">
        <v>46002</v>
      </c>
      <c r="D27145" s="688" t="s">
        <v>317</v>
      </c>
      <c r="E27145" s="689">
        <v>117000</v>
      </c>
      <c r="F27145" s="689">
        <v>118000</v>
      </c>
      <c r="G27145" s="689">
        <v>116055</v>
      </c>
      <c r="H27145" s="688">
        <v>4</v>
      </c>
      <c r="I27145" s="689">
        <v>468000</v>
      </c>
      <c r="J27145" s="690">
        <v>15000000</v>
      </c>
      <c r="K27145" s="689">
        <v>1740825000000</v>
      </c>
    </row>
    <row r="27146" spans="3:11" x14ac:dyDescent="0.25">
      <c r="C27146" s="687">
        <v>46002</v>
      </c>
      <c r="D27146" s="688" t="s">
        <v>317</v>
      </c>
      <c r="E27146" s="689">
        <v>117000</v>
      </c>
      <c r="F27146" s="689">
        <v>118000</v>
      </c>
      <c r="G27146" s="689">
        <v>116055</v>
      </c>
      <c r="H27146" s="688">
        <v>44</v>
      </c>
      <c r="I27146" s="689">
        <v>5148000</v>
      </c>
      <c r="J27146" s="690">
        <v>15000000</v>
      </c>
      <c r="K27146" s="689">
        <v>1740825000000</v>
      </c>
    </row>
    <row r="27147" spans="3:11" x14ac:dyDescent="0.25">
      <c r="C27147" s="687">
        <v>46002</v>
      </c>
      <c r="D27147" s="688" t="s">
        <v>317</v>
      </c>
      <c r="E27147" s="689">
        <v>117000</v>
      </c>
      <c r="F27147" s="689">
        <v>118000</v>
      </c>
      <c r="G27147" s="689">
        <v>116055</v>
      </c>
      <c r="H27147" s="688">
        <v>937</v>
      </c>
      <c r="I27147" s="689">
        <v>109629000</v>
      </c>
      <c r="J27147" s="690">
        <v>15000000</v>
      </c>
      <c r="K27147" s="689">
        <v>1740825000000</v>
      </c>
    </row>
    <row r="27148" spans="3:11" x14ac:dyDescent="0.25">
      <c r="C27148" s="687">
        <v>46002</v>
      </c>
      <c r="D27148" s="688" t="s">
        <v>317</v>
      </c>
      <c r="E27148" s="689">
        <v>117500</v>
      </c>
      <c r="F27148" s="689">
        <v>118000</v>
      </c>
      <c r="G27148" s="689">
        <v>116055</v>
      </c>
      <c r="H27148" s="688">
        <v>6</v>
      </c>
      <c r="I27148" s="689">
        <v>705000</v>
      </c>
      <c r="J27148" s="690">
        <v>15000000</v>
      </c>
      <c r="K27148" s="689">
        <v>1740825000000</v>
      </c>
    </row>
    <row r="27149" spans="3:11" x14ac:dyDescent="0.25">
      <c r="C27149" s="687">
        <v>46002</v>
      </c>
      <c r="D27149" s="688" t="s">
        <v>317</v>
      </c>
      <c r="E27149" s="689">
        <v>118000</v>
      </c>
      <c r="F27149" s="689">
        <v>118000</v>
      </c>
      <c r="G27149" s="689">
        <v>116055</v>
      </c>
      <c r="H27149" s="688">
        <v>90</v>
      </c>
      <c r="I27149" s="689">
        <v>10620000</v>
      </c>
      <c r="J27149" s="690">
        <v>15000000</v>
      </c>
      <c r="K27149" s="689">
        <v>1740825000000</v>
      </c>
    </row>
    <row r="27150" spans="3:11" x14ac:dyDescent="0.25">
      <c r="C27150" s="687">
        <v>46002</v>
      </c>
      <c r="D27150" s="688" t="s">
        <v>317</v>
      </c>
      <c r="E27150" s="689">
        <v>118000</v>
      </c>
      <c r="F27150" s="689">
        <v>118000</v>
      </c>
      <c r="G27150" s="689">
        <v>116055</v>
      </c>
      <c r="H27150" s="688">
        <v>6</v>
      </c>
      <c r="I27150" s="689">
        <v>708000</v>
      </c>
      <c r="J27150" s="690">
        <v>15000000</v>
      </c>
      <c r="K27150" s="689">
        <v>1740825000000</v>
      </c>
    </row>
    <row r="27151" spans="3:11" x14ac:dyDescent="0.25">
      <c r="C27151" s="687">
        <v>46002</v>
      </c>
      <c r="D27151" s="688" t="s">
        <v>317</v>
      </c>
      <c r="E27151" s="689">
        <v>118000</v>
      </c>
      <c r="F27151" s="689">
        <v>118000</v>
      </c>
      <c r="G27151" s="689">
        <v>116055</v>
      </c>
      <c r="H27151" s="688">
        <v>172</v>
      </c>
      <c r="I27151" s="689">
        <v>20296000</v>
      </c>
      <c r="J27151" s="690">
        <v>15000000</v>
      </c>
      <c r="K27151" s="689">
        <v>1740825000000</v>
      </c>
    </row>
    <row r="27152" spans="3:11" x14ac:dyDescent="0.25">
      <c r="C27152" s="687">
        <v>46002</v>
      </c>
      <c r="D27152" s="688" t="s">
        <v>317</v>
      </c>
      <c r="E27152" s="689">
        <v>118000</v>
      </c>
      <c r="F27152" s="689">
        <v>118000</v>
      </c>
      <c r="G27152" s="689">
        <v>116055</v>
      </c>
      <c r="H27152" s="688">
        <v>15</v>
      </c>
      <c r="I27152" s="689">
        <v>1770000</v>
      </c>
      <c r="J27152" s="690">
        <v>15000000</v>
      </c>
      <c r="K27152" s="689">
        <v>1740825000000</v>
      </c>
    </row>
    <row r="27153" spans="3:11" x14ac:dyDescent="0.25">
      <c r="C27153" s="687">
        <v>46002</v>
      </c>
      <c r="D27153" s="688" t="s">
        <v>317</v>
      </c>
      <c r="E27153" s="689">
        <v>118000</v>
      </c>
      <c r="F27153" s="689">
        <v>118000</v>
      </c>
      <c r="G27153" s="689">
        <v>116055</v>
      </c>
      <c r="H27153" s="688">
        <v>63</v>
      </c>
      <c r="I27153" s="689">
        <v>7434000</v>
      </c>
      <c r="J27153" s="690">
        <v>15000000</v>
      </c>
      <c r="K27153" s="689">
        <v>1740825000000</v>
      </c>
    </row>
    <row r="27154" spans="3:11" x14ac:dyDescent="0.25">
      <c r="C27154" s="687">
        <v>46002</v>
      </c>
      <c r="D27154" s="688" t="s">
        <v>317</v>
      </c>
      <c r="E27154" s="689">
        <v>118000</v>
      </c>
      <c r="F27154" s="689">
        <v>118000</v>
      </c>
      <c r="G27154" s="689">
        <v>116055</v>
      </c>
      <c r="H27154" s="688">
        <v>23</v>
      </c>
      <c r="I27154" s="689">
        <v>2714000</v>
      </c>
      <c r="J27154" s="690">
        <v>15000000</v>
      </c>
      <c r="K27154" s="689">
        <v>1740825000000</v>
      </c>
    </row>
    <row r="27155" spans="3:11" x14ac:dyDescent="0.25">
      <c r="C27155" s="687">
        <v>46002</v>
      </c>
      <c r="D27155" s="688" t="s">
        <v>317</v>
      </c>
      <c r="E27155" s="689">
        <v>118000</v>
      </c>
      <c r="F27155" s="689">
        <v>118000</v>
      </c>
      <c r="G27155" s="689">
        <v>116055</v>
      </c>
      <c r="H27155" s="688">
        <v>25</v>
      </c>
      <c r="I27155" s="689">
        <v>2950000</v>
      </c>
      <c r="J27155" s="690">
        <v>15000000</v>
      </c>
      <c r="K27155" s="689">
        <v>1740825000000</v>
      </c>
    </row>
    <row r="27156" spans="3:11" x14ac:dyDescent="0.25">
      <c r="C27156" s="687">
        <v>46002</v>
      </c>
      <c r="D27156" s="688" t="s">
        <v>317</v>
      </c>
      <c r="E27156" s="689">
        <v>116000</v>
      </c>
      <c r="F27156" s="689">
        <v>118000</v>
      </c>
      <c r="G27156" s="689">
        <v>116055</v>
      </c>
      <c r="H27156" s="688">
        <v>2</v>
      </c>
      <c r="I27156" s="689">
        <v>232000</v>
      </c>
      <c r="J27156" s="690">
        <v>15000000</v>
      </c>
      <c r="K27156" s="689">
        <v>1740825000000</v>
      </c>
    </row>
    <row r="27157" spans="3:11" x14ac:dyDescent="0.25">
      <c r="C27157" s="687">
        <v>46002</v>
      </c>
      <c r="D27157" s="688" t="s">
        <v>317</v>
      </c>
      <c r="E27157" s="689">
        <v>116000</v>
      </c>
      <c r="F27157" s="689">
        <v>118000</v>
      </c>
      <c r="G27157" s="689">
        <v>116055</v>
      </c>
      <c r="H27157" s="688">
        <v>14</v>
      </c>
      <c r="I27157" s="689">
        <v>1624000</v>
      </c>
      <c r="J27157" s="690">
        <v>15000000</v>
      </c>
      <c r="K27157" s="689">
        <v>1740825000000</v>
      </c>
    </row>
    <row r="27158" spans="3:11" x14ac:dyDescent="0.25">
      <c r="C27158" s="687">
        <v>46002</v>
      </c>
      <c r="D27158" s="688" t="s">
        <v>317</v>
      </c>
      <c r="E27158" s="689">
        <v>117000</v>
      </c>
      <c r="F27158" s="689">
        <v>118000</v>
      </c>
      <c r="G27158" s="689">
        <v>116055</v>
      </c>
      <c r="H27158" s="688">
        <v>3</v>
      </c>
      <c r="I27158" s="689">
        <v>351000</v>
      </c>
      <c r="J27158" s="690">
        <v>15000000</v>
      </c>
      <c r="K27158" s="689">
        <v>1740825000000</v>
      </c>
    </row>
    <row r="27159" spans="3:11" x14ac:dyDescent="0.25">
      <c r="C27159" s="687">
        <v>46002</v>
      </c>
      <c r="D27159" s="688" t="s">
        <v>317</v>
      </c>
      <c r="E27159" s="689">
        <v>118000</v>
      </c>
      <c r="F27159" s="689">
        <v>118000</v>
      </c>
      <c r="G27159" s="689">
        <v>116055</v>
      </c>
      <c r="H27159" s="688">
        <v>1</v>
      </c>
      <c r="I27159" s="689">
        <v>118000</v>
      </c>
      <c r="J27159" s="690">
        <v>15000000</v>
      </c>
      <c r="K27159" s="689">
        <v>1740825000000</v>
      </c>
    </row>
    <row r="27160" spans="3:11" x14ac:dyDescent="0.25">
      <c r="C27160" s="687">
        <v>46002</v>
      </c>
      <c r="D27160" s="688" t="s">
        <v>317</v>
      </c>
      <c r="E27160" s="689">
        <v>118000</v>
      </c>
      <c r="F27160" s="689">
        <v>118000</v>
      </c>
      <c r="G27160" s="689">
        <v>116055</v>
      </c>
      <c r="H27160" s="688">
        <v>5</v>
      </c>
      <c r="I27160" s="689">
        <v>590000</v>
      </c>
      <c r="J27160" s="690">
        <v>15000000</v>
      </c>
      <c r="K27160" s="689">
        <v>1740825000000</v>
      </c>
    </row>
    <row r="27161" spans="3:11" x14ac:dyDescent="0.25">
      <c r="C27161" s="687">
        <v>46002</v>
      </c>
      <c r="D27161" s="688" t="s">
        <v>317</v>
      </c>
      <c r="E27161" s="689">
        <v>118000</v>
      </c>
      <c r="F27161" s="689">
        <v>118000</v>
      </c>
      <c r="G27161" s="689">
        <v>116055</v>
      </c>
      <c r="H27161" s="688">
        <v>5</v>
      </c>
      <c r="I27161" s="689">
        <v>590000</v>
      </c>
      <c r="J27161" s="690">
        <v>15000000</v>
      </c>
      <c r="K27161" s="689">
        <v>1740825000000</v>
      </c>
    </row>
    <row r="27162" spans="3:11" x14ac:dyDescent="0.25">
      <c r="C27162" s="687">
        <v>46002</v>
      </c>
      <c r="D27162" s="688" t="s">
        <v>317</v>
      </c>
      <c r="E27162" s="689">
        <v>118000</v>
      </c>
      <c r="F27162" s="689">
        <v>118000</v>
      </c>
      <c r="G27162" s="689">
        <v>116055</v>
      </c>
      <c r="H27162" s="688">
        <v>8</v>
      </c>
      <c r="I27162" s="689">
        <v>944000</v>
      </c>
      <c r="J27162" s="690">
        <v>15000000</v>
      </c>
      <c r="K27162" s="689">
        <v>1740825000000</v>
      </c>
    </row>
    <row r="27163" spans="3:11" x14ac:dyDescent="0.25">
      <c r="C27163" s="687">
        <v>46002</v>
      </c>
      <c r="D27163" s="688" t="s">
        <v>317</v>
      </c>
      <c r="E27163" s="689">
        <v>118400</v>
      </c>
      <c r="F27163" s="689">
        <v>118000</v>
      </c>
      <c r="G27163" s="689">
        <v>116055</v>
      </c>
      <c r="H27163" s="688">
        <v>5</v>
      </c>
      <c r="I27163" s="689">
        <v>592000</v>
      </c>
      <c r="J27163" s="690">
        <v>15000000</v>
      </c>
      <c r="K27163" s="689">
        <v>1740825000000</v>
      </c>
    </row>
    <row r="27164" spans="3:11" x14ac:dyDescent="0.25">
      <c r="C27164" s="687">
        <v>46002</v>
      </c>
      <c r="D27164" s="688" t="s">
        <v>317</v>
      </c>
      <c r="E27164" s="689">
        <v>118400</v>
      </c>
      <c r="F27164" s="689">
        <v>118000</v>
      </c>
      <c r="G27164" s="689">
        <v>116055</v>
      </c>
      <c r="H27164" s="688">
        <v>20</v>
      </c>
      <c r="I27164" s="689">
        <v>2368000</v>
      </c>
      <c r="J27164" s="690">
        <v>15000000</v>
      </c>
      <c r="K27164" s="689">
        <v>1740825000000</v>
      </c>
    </row>
    <row r="27165" spans="3:11" x14ac:dyDescent="0.25">
      <c r="C27165" s="687">
        <v>46002</v>
      </c>
      <c r="D27165" s="688" t="s">
        <v>317</v>
      </c>
      <c r="E27165" s="689">
        <v>118400</v>
      </c>
      <c r="F27165" s="689">
        <v>118000</v>
      </c>
      <c r="G27165" s="689">
        <v>116055</v>
      </c>
      <c r="H27165" s="688">
        <v>923</v>
      </c>
      <c r="I27165" s="689">
        <v>109283200</v>
      </c>
      <c r="J27165" s="690">
        <v>15000000</v>
      </c>
      <c r="K27165" s="689">
        <v>1740825000000</v>
      </c>
    </row>
    <row r="27166" spans="3:11" x14ac:dyDescent="0.25">
      <c r="C27166" s="687">
        <v>46002</v>
      </c>
      <c r="D27166" s="688" t="s">
        <v>312</v>
      </c>
      <c r="E27166" s="689">
        <v>23800</v>
      </c>
      <c r="F27166" s="689">
        <v>23999</v>
      </c>
      <c r="G27166" s="689">
        <v>23995</v>
      </c>
      <c r="H27166" s="688">
        <v>4</v>
      </c>
      <c r="I27166" s="689">
        <v>95200</v>
      </c>
      <c r="J27166" s="690">
        <v>20000000</v>
      </c>
      <c r="K27166" s="689">
        <v>479900000000</v>
      </c>
    </row>
    <row r="27167" spans="3:11" x14ac:dyDescent="0.25">
      <c r="C27167" s="687">
        <v>46002</v>
      </c>
      <c r="D27167" s="688" t="s">
        <v>1155</v>
      </c>
      <c r="E27167" s="689">
        <v>36000</v>
      </c>
      <c r="F27167" s="689">
        <v>37479</v>
      </c>
      <c r="G27167" s="689">
        <v>35000</v>
      </c>
      <c r="H27167" s="688">
        <v>10</v>
      </c>
      <c r="I27167" s="689">
        <v>360000</v>
      </c>
      <c r="J27167" s="690">
        <v>2400000</v>
      </c>
      <c r="K27167" s="689">
        <v>84000000000</v>
      </c>
    </row>
    <row r="27168" spans="3:11" x14ac:dyDescent="0.25">
      <c r="C27168" s="687">
        <v>46002</v>
      </c>
      <c r="D27168" s="688" t="s">
        <v>1155</v>
      </c>
      <c r="E27168" s="689">
        <v>36000</v>
      </c>
      <c r="F27168" s="689">
        <v>37479</v>
      </c>
      <c r="G27168" s="689">
        <v>35000</v>
      </c>
      <c r="H27168" s="688">
        <v>1</v>
      </c>
      <c r="I27168" s="689">
        <v>36000</v>
      </c>
      <c r="J27168" s="690">
        <v>2400000</v>
      </c>
      <c r="K27168" s="689">
        <v>84000000000</v>
      </c>
    </row>
    <row r="27169" spans="3:11" x14ac:dyDescent="0.25">
      <c r="C27169" s="687">
        <v>46002</v>
      </c>
      <c r="D27169" s="688" t="s">
        <v>317</v>
      </c>
      <c r="E27169" s="689">
        <v>117000</v>
      </c>
      <c r="F27169" s="689">
        <v>118000</v>
      </c>
      <c r="G27169" s="689">
        <v>116055</v>
      </c>
      <c r="H27169" s="688">
        <v>3</v>
      </c>
      <c r="I27169" s="689">
        <v>351000</v>
      </c>
      <c r="J27169" s="690">
        <v>15000000</v>
      </c>
      <c r="K27169" s="689">
        <v>1740825000000</v>
      </c>
    </row>
    <row r="27170" spans="3:11" x14ac:dyDescent="0.25">
      <c r="C27170" s="687">
        <v>46002</v>
      </c>
      <c r="D27170" s="688" t="s">
        <v>317</v>
      </c>
      <c r="E27170" s="689">
        <v>116000</v>
      </c>
      <c r="F27170" s="689">
        <v>118000</v>
      </c>
      <c r="G27170" s="689">
        <v>116055</v>
      </c>
      <c r="H27170" s="688">
        <v>2</v>
      </c>
      <c r="I27170" s="689">
        <v>232000</v>
      </c>
      <c r="J27170" s="690">
        <v>15000000</v>
      </c>
      <c r="K27170" s="689">
        <v>1740825000000</v>
      </c>
    </row>
    <row r="27171" spans="3:11" x14ac:dyDescent="0.25">
      <c r="C27171" s="687">
        <v>46002</v>
      </c>
      <c r="D27171" s="688" t="s">
        <v>317</v>
      </c>
      <c r="E27171" s="689">
        <v>116000</v>
      </c>
      <c r="F27171" s="689">
        <v>118000</v>
      </c>
      <c r="G27171" s="689">
        <v>116055</v>
      </c>
      <c r="H27171" s="688">
        <v>236</v>
      </c>
      <c r="I27171" s="689">
        <v>27376000</v>
      </c>
      <c r="J27171" s="690">
        <v>15000000</v>
      </c>
      <c r="K27171" s="689">
        <v>1740825000000</v>
      </c>
    </row>
    <row r="27172" spans="3:11" x14ac:dyDescent="0.25">
      <c r="C27172" s="687">
        <v>46002</v>
      </c>
      <c r="D27172" s="688" t="s">
        <v>310</v>
      </c>
      <c r="E27172" s="689">
        <v>93000</v>
      </c>
      <c r="F27172" s="689">
        <v>95000</v>
      </c>
      <c r="G27172" s="689">
        <v>95000</v>
      </c>
      <c r="H27172" s="688">
        <v>2</v>
      </c>
      <c r="I27172" s="689">
        <v>186000</v>
      </c>
      <c r="J27172" s="690">
        <v>19450000</v>
      </c>
      <c r="K27172" s="689">
        <v>1847750000000</v>
      </c>
    </row>
    <row r="27173" spans="3:11" x14ac:dyDescent="0.25">
      <c r="C27173" s="687">
        <v>46002</v>
      </c>
      <c r="D27173" s="688" t="s">
        <v>310</v>
      </c>
      <c r="E27173" s="689">
        <v>92005</v>
      </c>
      <c r="F27173" s="689">
        <v>95000</v>
      </c>
      <c r="G27173" s="689">
        <v>95000</v>
      </c>
      <c r="H27173" s="688">
        <v>5</v>
      </c>
      <c r="I27173" s="689">
        <v>460025</v>
      </c>
      <c r="J27173" s="690">
        <v>19450000</v>
      </c>
      <c r="K27173" s="689">
        <v>1847750000000</v>
      </c>
    </row>
    <row r="27174" spans="3:11" x14ac:dyDescent="0.25">
      <c r="C27174" s="687">
        <v>46002</v>
      </c>
      <c r="D27174" s="688" t="s">
        <v>310</v>
      </c>
      <c r="E27174" s="689">
        <v>90000</v>
      </c>
      <c r="F27174" s="689">
        <v>95000</v>
      </c>
      <c r="G27174" s="689">
        <v>95000</v>
      </c>
      <c r="H27174" s="688">
        <v>16</v>
      </c>
      <c r="I27174" s="689">
        <v>1440000</v>
      </c>
      <c r="J27174" s="690">
        <v>19450000</v>
      </c>
      <c r="K27174" s="689">
        <v>1847750000000</v>
      </c>
    </row>
    <row r="27175" spans="3:11" x14ac:dyDescent="0.25">
      <c r="C27175" s="687">
        <v>46002</v>
      </c>
      <c r="D27175" s="688" t="s">
        <v>310</v>
      </c>
      <c r="E27175" s="689">
        <v>90000</v>
      </c>
      <c r="F27175" s="689">
        <v>95000</v>
      </c>
      <c r="G27175" s="689">
        <v>95000</v>
      </c>
      <c r="H27175" s="688">
        <v>5</v>
      </c>
      <c r="I27175" s="689">
        <v>450000</v>
      </c>
      <c r="J27175" s="690">
        <v>19450000</v>
      </c>
      <c r="K27175" s="689">
        <v>1847750000000</v>
      </c>
    </row>
    <row r="27176" spans="3:11" x14ac:dyDescent="0.25">
      <c r="C27176" s="687">
        <v>46002</v>
      </c>
      <c r="D27176" s="688" t="s">
        <v>310</v>
      </c>
      <c r="E27176" s="689">
        <v>90000</v>
      </c>
      <c r="F27176" s="689">
        <v>95000</v>
      </c>
      <c r="G27176" s="689">
        <v>95000</v>
      </c>
      <c r="H27176" s="688">
        <v>4</v>
      </c>
      <c r="I27176" s="689">
        <v>360000</v>
      </c>
      <c r="J27176" s="690">
        <v>19450000</v>
      </c>
      <c r="K27176" s="689">
        <v>1847750000000</v>
      </c>
    </row>
    <row r="27177" spans="3:11" x14ac:dyDescent="0.25">
      <c r="C27177" s="687">
        <v>46002</v>
      </c>
      <c r="D27177" s="688" t="s">
        <v>310</v>
      </c>
      <c r="E27177" s="689">
        <v>90000</v>
      </c>
      <c r="F27177" s="689">
        <v>95000</v>
      </c>
      <c r="G27177" s="689">
        <v>95000</v>
      </c>
      <c r="H27177" s="688">
        <v>10</v>
      </c>
      <c r="I27177" s="689">
        <v>900000</v>
      </c>
      <c r="J27177" s="690">
        <v>19450000</v>
      </c>
      <c r="K27177" s="689">
        <v>1847750000000</v>
      </c>
    </row>
    <row r="27178" spans="3:11" x14ac:dyDescent="0.25">
      <c r="C27178" s="687">
        <v>46002</v>
      </c>
      <c r="D27178" s="688" t="s">
        <v>310</v>
      </c>
      <c r="E27178" s="689">
        <v>90000</v>
      </c>
      <c r="F27178" s="689">
        <v>95000</v>
      </c>
      <c r="G27178" s="689">
        <v>95000</v>
      </c>
      <c r="H27178" s="688">
        <v>10</v>
      </c>
      <c r="I27178" s="689">
        <v>900000</v>
      </c>
      <c r="J27178" s="690">
        <v>19450000</v>
      </c>
      <c r="K27178" s="689">
        <v>1847750000000</v>
      </c>
    </row>
    <row r="27179" spans="3:11" x14ac:dyDescent="0.25">
      <c r="C27179" s="687">
        <v>46002</v>
      </c>
      <c r="D27179" s="688" t="s">
        <v>310</v>
      </c>
      <c r="E27179" s="689">
        <v>85000</v>
      </c>
      <c r="F27179" s="689">
        <v>95000</v>
      </c>
      <c r="G27179" s="689">
        <v>95000</v>
      </c>
      <c r="H27179" s="688">
        <v>10</v>
      </c>
      <c r="I27179" s="689">
        <v>850000</v>
      </c>
      <c r="J27179" s="690">
        <v>19450000</v>
      </c>
      <c r="K27179" s="689">
        <v>1847750000000</v>
      </c>
    </row>
    <row r="27180" spans="3:11" x14ac:dyDescent="0.25">
      <c r="C27180" s="687">
        <v>46002</v>
      </c>
      <c r="D27180" s="688" t="s">
        <v>310</v>
      </c>
      <c r="E27180" s="689">
        <v>85000</v>
      </c>
      <c r="F27180" s="689">
        <v>95000</v>
      </c>
      <c r="G27180" s="689">
        <v>95000</v>
      </c>
      <c r="H27180" s="688">
        <v>1</v>
      </c>
      <c r="I27180" s="689">
        <v>85000</v>
      </c>
      <c r="J27180" s="690">
        <v>19450000</v>
      </c>
      <c r="K27180" s="689">
        <v>1847750000000</v>
      </c>
    </row>
    <row r="27181" spans="3:11" x14ac:dyDescent="0.25">
      <c r="C27181" s="687">
        <v>46002</v>
      </c>
      <c r="D27181" s="688" t="s">
        <v>310</v>
      </c>
      <c r="E27181" s="689">
        <v>85000</v>
      </c>
      <c r="F27181" s="689">
        <v>95000</v>
      </c>
      <c r="G27181" s="689">
        <v>95000</v>
      </c>
      <c r="H27181" s="688">
        <v>2</v>
      </c>
      <c r="I27181" s="689">
        <v>170000</v>
      </c>
      <c r="J27181" s="690">
        <v>19450000</v>
      </c>
      <c r="K27181" s="689">
        <v>1847750000000</v>
      </c>
    </row>
    <row r="27182" spans="3:11" x14ac:dyDescent="0.25">
      <c r="C27182" s="687">
        <v>46002</v>
      </c>
      <c r="D27182" s="688" t="s">
        <v>310</v>
      </c>
      <c r="E27182" s="689">
        <v>85000</v>
      </c>
      <c r="F27182" s="689">
        <v>95000</v>
      </c>
      <c r="G27182" s="689">
        <v>95000</v>
      </c>
      <c r="H27182" s="688">
        <v>10</v>
      </c>
      <c r="I27182" s="689">
        <v>850000</v>
      </c>
      <c r="J27182" s="690">
        <v>19450000</v>
      </c>
      <c r="K27182" s="689">
        <v>1847750000000</v>
      </c>
    </row>
    <row r="27183" spans="3:11" x14ac:dyDescent="0.25">
      <c r="C27183" s="687">
        <v>46002</v>
      </c>
      <c r="D27183" s="688" t="s">
        <v>312</v>
      </c>
      <c r="E27183" s="689">
        <v>23800</v>
      </c>
      <c r="F27183" s="689">
        <v>23999</v>
      </c>
      <c r="G27183" s="689">
        <v>23995</v>
      </c>
      <c r="H27183" s="688">
        <v>1</v>
      </c>
      <c r="I27183" s="689">
        <v>23800</v>
      </c>
      <c r="J27183" s="690">
        <v>20000000</v>
      </c>
      <c r="K27183" s="689">
        <v>479900000000</v>
      </c>
    </row>
    <row r="27184" spans="3:11" x14ac:dyDescent="0.25">
      <c r="C27184" s="687">
        <v>46002</v>
      </c>
      <c r="D27184" s="688" t="s">
        <v>310</v>
      </c>
      <c r="E27184" s="689">
        <v>85000</v>
      </c>
      <c r="F27184" s="689">
        <v>95000</v>
      </c>
      <c r="G27184" s="689">
        <v>95000</v>
      </c>
      <c r="H27184" s="688">
        <v>50</v>
      </c>
      <c r="I27184" s="689">
        <v>4250000</v>
      </c>
      <c r="J27184" s="690">
        <v>19450000</v>
      </c>
      <c r="K27184" s="689">
        <v>1847750000000</v>
      </c>
    </row>
    <row r="27185" spans="3:11" x14ac:dyDescent="0.25">
      <c r="C27185" s="687">
        <v>46002</v>
      </c>
      <c r="D27185" s="688" t="s">
        <v>310</v>
      </c>
      <c r="E27185" s="689">
        <v>85000</v>
      </c>
      <c r="F27185" s="689">
        <v>95000</v>
      </c>
      <c r="G27185" s="689">
        <v>95000</v>
      </c>
      <c r="H27185" s="688">
        <v>25</v>
      </c>
      <c r="I27185" s="689">
        <v>2125000</v>
      </c>
      <c r="J27185" s="690">
        <v>19450000</v>
      </c>
      <c r="K27185" s="689">
        <v>1847750000000</v>
      </c>
    </row>
    <row r="27186" spans="3:11" x14ac:dyDescent="0.25">
      <c r="C27186" s="687">
        <v>46002</v>
      </c>
      <c r="D27186" s="688" t="s">
        <v>310</v>
      </c>
      <c r="E27186" s="689">
        <v>94000</v>
      </c>
      <c r="F27186" s="689">
        <v>95000</v>
      </c>
      <c r="G27186" s="689">
        <v>95000</v>
      </c>
      <c r="H27186" s="688">
        <v>5</v>
      </c>
      <c r="I27186" s="689">
        <v>470000</v>
      </c>
      <c r="J27186" s="690">
        <v>19450000</v>
      </c>
      <c r="K27186" s="689">
        <v>1847750000000</v>
      </c>
    </row>
    <row r="27187" spans="3:11" x14ac:dyDescent="0.25">
      <c r="C27187" s="687">
        <v>46002</v>
      </c>
      <c r="D27187" s="688" t="s">
        <v>1155</v>
      </c>
      <c r="E27187" s="689">
        <v>36000</v>
      </c>
      <c r="F27187" s="689">
        <v>37479</v>
      </c>
      <c r="G27187" s="689">
        <v>35000</v>
      </c>
      <c r="H27187" s="688">
        <v>4</v>
      </c>
      <c r="I27187" s="689">
        <v>144000</v>
      </c>
      <c r="J27187" s="690">
        <v>2400000</v>
      </c>
      <c r="K27187" s="689">
        <v>84000000000</v>
      </c>
    </row>
    <row r="27188" spans="3:11" x14ac:dyDescent="0.25">
      <c r="C27188" s="687">
        <v>46002</v>
      </c>
      <c r="D27188" s="688" t="s">
        <v>312</v>
      </c>
      <c r="E27188" s="689">
        <v>23800</v>
      </c>
      <c r="F27188" s="689">
        <v>23999</v>
      </c>
      <c r="G27188" s="689">
        <v>23995</v>
      </c>
      <c r="H27188" s="688">
        <v>6</v>
      </c>
      <c r="I27188" s="689">
        <v>142800</v>
      </c>
      <c r="J27188" s="690">
        <v>20000000</v>
      </c>
      <c r="K27188" s="689">
        <v>479900000000</v>
      </c>
    </row>
    <row r="27189" spans="3:11" x14ac:dyDescent="0.25">
      <c r="C27189" s="687">
        <v>46002</v>
      </c>
      <c r="D27189" s="688" t="s">
        <v>317</v>
      </c>
      <c r="E27189" s="689">
        <v>116000</v>
      </c>
      <c r="F27189" s="689">
        <v>118000</v>
      </c>
      <c r="G27189" s="689">
        <v>116055</v>
      </c>
      <c r="H27189" s="688">
        <v>2</v>
      </c>
      <c r="I27189" s="689">
        <v>232000</v>
      </c>
      <c r="J27189" s="690">
        <v>15000000</v>
      </c>
      <c r="K27189" s="689">
        <v>1740825000000</v>
      </c>
    </row>
    <row r="27190" spans="3:11" x14ac:dyDescent="0.25">
      <c r="C27190" s="687">
        <v>46002</v>
      </c>
      <c r="D27190" s="688" t="s">
        <v>317</v>
      </c>
      <c r="E27190" s="689">
        <v>116000</v>
      </c>
      <c r="F27190" s="689">
        <v>118000</v>
      </c>
      <c r="G27190" s="689">
        <v>116055</v>
      </c>
      <c r="H27190" s="688">
        <v>25</v>
      </c>
      <c r="I27190" s="689">
        <v>2900000</v>
      </c>
      <c r="J27190" s="690">
        <v>15000000</v>
      </c>
      <c r="K27190" s="689">
        <v>1740825000000</v>
      </c>
    </row>
    <row r="27191" spans="3:11" x14ac:dyDescent="0.25">
      <c r="C27191" s="687">
        <v>46002</v>
      </c>
      <c r="D27191" s="688" t="s">
        <v>317</v>
      </c>
      <c r="E27191" s="689">
        <v>116000</v>
      </c>
      <c r="F27191" s="689">
        <v>118000</v>
      </c>
      <c r="G27191" s="689">
        <v>116055</v>
      </c>
      <c r="H27191" s="688">
        <v>1</v>
      </c>
      <c r="I27191" s="689">
        <v>116000</v>
      </c>
      <c r="J27191" s="690">
        <v>15000000</v>
      </c>
      <c r="K27191" s="689">
        <v>1740825000000</v>
      </c>
    </row>
    <row r="27192" spans="3:11" x14ac:dyDescent="0.25">
      <c r="C27192" s="687">
        <v>46002</v>
      </c>
      <c r="D27192" s="688" t="s">
        <v>310</v>
      </c>
      <c r="E27192" s="689">
        <v>93000</v>
      </c>
      <c r="F27192" s="689">
        <v>95000</v>
      </c>
      <c r="G27192" s="689">
        <v>95000</v>
      </c>
      <c r="H27192" s="688">
        <v>2</v>
      </c>
      <c r="I27192" s="689">
        <v>186000</v>
      </c>
      <c r="J27192" s="690">
        <v>19450000</v>
      </c>
      <c r="K27192" s="689">
        <v>1847750000000</v>
      </c>
    </row>
    <row r="27193" spans="3:11" x14ac:dyDescent="0.25">
      <c r="C27193" s="687">
        <v>46002</v>
      </c>
      <c r="D27193" s="688" t="s">
        <v>310</v>
      </c>
      <c r="E27193" s="689">
        <v>94000</v>
      </c>
      <c r="F27193" s="689">
        <v>95000</v>
      </c>
      <c r="G27193" s="689">
        <v>95000</v>
      </c>
      <c r="H27193" s="688">
        <v>1</v>
      </c>
      <c r="I27193" s="689">
        <v>94000</v>
      </c>
      <c r="J27193" s="690">
        <v>19450000</v>
      </c>
      <c r="K27193" s="689">
        <v>1847750000000</v>
      </c>
    </row>
    <row r="27194" spans="3:11" x14ac:dyDescent="0.25">
      <c r="C27194" s="687">
        <v>46002</v>
      </c>
      <c r="D27194" s="688" t="s">
        <v>310</v>
      </c>
      <c r="E27194" s="689">
        <v>94000</v>
      </c>
      <c r="F27194" s="689">
        <v>95000</v>
      </c>
      <c r="G27194" s="689">
        <v>95000</v>
      </c>
      <c r="H27194" s="688">
        <v>1</v>
      </c>
      <c r="I27194" s="689">
        <v>94000</v>
      </c>
      <c r="J27194" s="690">
        <v>19450000</v>
      </c>
      <c r="K27194" s="689">
        <v>1847750000000</v>
      </c>
    </row>
    <row r="27195" spans="3:11" x14ac:dyDescent="0.25">
      <c r="C27195" s="687">
        <v>46002</v>
      </c>
      <c r="D27195" s="688" t="s">
        <v>1155</v>
      </c>
      <c r="E27195" s="689">
        <v>36000</v>
      </c>
      <c r="F27195" s="689">
        <v>37479</v>
      </c>
      <c r="G27195" s="689">
        <v>35000</v>
      </c>
      <c r="H27195" s="688">
        <v>4</v>
      </c>
      <c r="I27195" s="689">
        <v>144000</v>
      </c>
      <c r="J27195" s="690">
        <v>2400000</v>
      </c>
      <c r="K27195" s="689">
        <v>84000000000</v>
      </c>
    </row>
    <row r="27196" spans="3:11" x14ac:dyDescent="0.25">
      <c r="C27196" s="687">
        <v>46002</v>
      </c>
      <c r="D27196" s="688" t="s">
        <v>310</v>
      </c>
      <c r="E27196" s="689">
        <v>94000</v>
      </c>
      <c r="F27196" s="689">
        <v>95000</v>
      </c>
      <c r="G27196" s="689">
        <v>95000</v>
      </c>
      <c r="H27196" s="688">
        <v>1</v>
      </c>
      <c r="I27196" s="689">
        <v>94000</v>
      </c>
      <c r="J27196" s="690">
        <v>19450000</v>
      </c>
      <c r="K27196" s="689">
        <v>1847750000000</v>
      </c>
    </row>
    <row r="27197" spans="3:11" x14ac:dyDescent="0.25">
      <c r="C27197" s="687">
        <v>46002</v>
      </c>
      <c r="D27197" s="688" t="s">
        <v>1155</v>
      </c>
      <c r="E27197" s="689">
        <v>36000</v>
      </c>
      <c r="F27197" s="689">
        <v>37479</v>
      </c>
      <c r="G27197" s="689">
        <v>35000</v>
      </c>
      <c r="H27197" s="688">
        <v>2</v>
      </c>
      <c r="I27197" s="689">
        <v>72000</v>
      </c>
      <c r="J27197" s="690">
        <v>2400000</v>
      </c>
      <c r="K27197" s="689">
        <v>84000000000</v>
      </c>
    </row>
    <row r="27198" spans="3:11" x14ac:dyDescent="0.25">
      <c r="C27198" s="687">
        <v>46002</v>
      </c>
      <c r="D27198" s="688" t="s">
        <v>317</v>
      </c>
      <c r="E27198" s="689">
        <v>116000</v>
      </c>
      <c r="F27198" s="689">
        <v>118000</v>
      </c>
      <c r="G27198" s="689">
        <v>116055</v>
      </c>
      <c r="H27198" s="688">
        <v>5</v>
      </c>
      <c r="I27198" s="689">
        <v>580000</v>
      </c>
      <c r="J27198" s="690">
        <v>15000000</v>
      </c>
      <c r="K27198" s="689">
        <v>1740825000000</v>
      </c>
    </row>
    <row r="27199" spans="3:11" x14ac:dyDescent="0.25">
      <c r="C27199" s="687">
        <v>46002</v>
      </c>
      <c r="D27199" s="688" t="s">
        <v>310</v>
      </c>
      <c r="E27199" s="689">
        <v>94000</v>
      </c>
      <c r="F27199" s="689">
        <v>95000</v>
      </c>
      <c r="G27199" s="689">
        <v>95000</v>
      </c>
      <c r="H27199" s="688">
        <v>1</v>
      </c>
      <c r="I27199" s="689">
        <v>94000</v>
      </c>
      <c r="J27199" s="690">
        <v>19450000</v>
      </c>
      <c r="K27199" s="689">
        <v>1847750000000</v>
      </c>
    </row>
    <row r="27200" spans="3:11" x14ac:dyDescent="0.25">
      <c r="C27200" s="687">
        <v>46002</v>
      </c>
      <c r="D27200" s="688" t="s">
        <v>312</v>
      </c>
      <c r="E27200" s="689">
        <v>23998</v>
      </c>
      <c r="F27200" s="689">
        <v>23999</v>
      </c>
      <c r="G27200" s="689">
        <v>23995</v>
      </c>
      <c r="H27200" s="688">
        <v>1</v>
      </c>
      <c r="I27200" s="689">
        <v>23998</v>
      </c>
      <c r="J27200" s="690">
        <v>20000000</v>
      </c>
      <c r="K27200" s="689">
        <v>479900000000</v>
      </c>
    </row>
    <row r="27201" spans="3:11" x14ac:dyDescent="0.25">
      <c r="C27201" s="687">
        <v>46002</v>
      </c>
      <c r="D27201" s="688" t="s">
        <v>1155</v>
      </c>
      <c r="E27201" s="689">
        <v>36000</v>
      </c>
      <c r="F27201" s="689">
        <v>37479</v>
      </c>
      <c r="G27201" s="689">
        <v>35000</v>
      </c>
      <c r="H27201" s="688">
        <v>2</v>
      </c>
      <c r="I27201" s="689">
        <v>72000</v>
      </c>
      <c r="J27201" s="690">
        <v>2400000</v>
      </c>
      <c r="K27201" s="689">
        <v>84000000000</v>
      </c>
    </row>
    <row r="27202" spans="3:11" x14ac:dyDescent="0.25">
      <c r="C27202" s="687">
        <v>46002</v>
      </c>
      <c r="D27202" s="688" t="s">
        <v>317</v>
      </c>
      <c r="E27202" s="689">
        <v>116000</v>
      </c>
      <c r="F27202" s="689">
        <v>118000</v>
      </c>
      <c r="G27202" s="689">
        <v>116055</v>
      </c>
      <c r="H27202" s="688">
        <v>5</v>
      </c>
      <c r="I27202" s="689">
        <v>580000</v>
      </c>
      <c r="J27202" s="690">
        <v>15000000</v>
      </c>
      <c r="K27202" s="689">
        <v>1740825000000</v>
      </c>
    </row>
    <row r="27203" spans="3:11" x14ac:dyDescent="0.25">
      <c r="C27203" s="687">
        <v>46002</v>
      </c>
      <c r="D27203" s="688" t="s">
        <v>310</v>
      </c>
      <c r="E27203" s="689">
        <v>94000</v>
      </c>
      <c r="F27203" s="689">
        <v>95000</v>
      </c>
      <c r="G27203" s="689">
        <v>95000</v>
      </c>
      <c r="H27203" s="688">
        <v>2</v>
      </c>
      <c r="I27203" s="689">
        <v>188000</v>
      </c>
      <c r="J27203" s="690">
        <v>19450000</v>
      </c>
      <c r="K27203" s="689">
        <v>1847750000000</v>
      </c>
    </row>
    <row r="27204" spans="3:11" x14ac:dyDescent="0.25">
      <c r="C27204" s="687">
        <v>46002</v>
      </c>
      <c r="D27204" s="688" t="s">
        <v>1155</v>
      </c>
      <c r="E27204" s="689">
        <v>36000</v>
      </c>
      <c r="F27204" s="689">
        <v>37479</v>
      </c>
      <c r="G27204" s="689">
        <v>35000</v>
      </c>
      <c r="H27204" s="688">
        <v>2</v>
      </c>
      <c r="I27204" s="689">
        <v>72000</v>
      </c>
      <c r="J27204" s="690">
        <v>2400000</v>
      </c>
      <c r="K27204" s="689">
        <v>84000000000</v>
      </c>
    </row>
    <row r="27205" spans="3:11" x14ac:dyDescent="0.25">
      <c r="C27205" s="687">
        <v>46002</v>
      </c>
      <c r="D27205" s="688" t="s">
        <v>1154</v>
      </c>
      <c r="E27205" s="689">
        <v>56000</v>
      </c>
      <c r="F27205" s="689">
        <v>57000</v>
      </c>
      <c r="G27205" s="689">
        <v>56000</v>
      </c>
      <c r="H27205" s="688">
        <v>1</v>
      </c>
      <c r="I27205" s="689">
        <v>56000</v>
      </c>
      <c r="J27205" s="690">
        <v>600000</v>
      </c>
      <c r="K27205" s="689">
        <v>33600000000</v>
      </c>
    </row>
    <row r="27206" spans="3:11" x14ac:dyDescent="0.25">
      <c r="C27206" s="687">
        <v>46002</v>
      </c>
      <c r="D27206" s="688" t="s">
        <v>310</v>
      </c>
      <c r="E27206" s="689">
        <v>94000</v>
      </c>
      <c r="F27206" s="689">
        <v>95000</v>
      </c>
      <c r="G27206" s="689">
        <v>95000</v>
      </c>
      <c r="H27206" s="688">
        <v>100</v>
      </c>
      <c r="I27206" s="689">
        <v>9400000</v>
      </c>
      <c r="J27206" s="690">
        <v>19450000</v>
      </c>
      <c r="K27206" s="689">
        <v>1847750000000</v>
      </c>
    </row>
    <row r="27207" spans="3:11" x14ac:dyDescent="0.25">
      <c r="C27207" s="687">
        <v>46002</v>
      </c>
      <c r="D27207" s="688" t="s">
        <v>310</v>
      </c>
      <c r="E27207" s="689">
        <v>94000</v>
      </c>
      <c r="F27207" s="689">
        <v>95000</v>
      </c>
      <c r="G27207" s="689">
        <v>95000</v>
      </c>
      <c r="H27207" s="688">
        <v>100</v>
      </c>
      <c r="I27207" s="689">
        <v>9400000</v>
      </c>
      <c r="J27207" s="690">
        <v>19450000</v>
      </c>
      <c r="K27207" s="689">
        <v>1847750000000</v>
      </c>
    </row>
    <row r="27208" spans="3:11" x14ac:dyDescent="0.25">
      <c r="C27208" s="687">
        <v>46002</v>
      </c>
      <c r="D27208" s="688" t="s">
        <v>310</v>
      </c>
      <c r="E27208" s="689">
        <v>94000</v>
      </c>
      <c r="F27208" s="689">
        <v>95000</v>
      </c>
      <c r="G27208" s="689">
        <v>95000</v>
      </c>
      <c r="H27208" s="688">
        <v>100</v>
      </c>
      <c r="I27208" s="689">
        <v>9400000</v>
      </c>
      <c r="J27208" s="690">
        <v>19450000</v>
      </c>
      <c r="K27208" s="689">
        <v>1847750000000</v>
      </c>
    </row>
    <row r="27209" spans="3:11" x14ac:dyDescent="0.25">
      <c r="C27209" s="687">
        <v>46002</v>
      </c>
      <c r="D27209" s="688" t="s">
        <v>317</v>
      </c>
      <c r="E27209" s="689">
        <v>118000</v>
      </c>
      <c r="F27209" s="689">
        <v>118000</v>
      </c>
      <c r="G27209" s="689">
        <v>116055</v>
      </c>
      <c r="H27209" s="688">
        <v>50</v>
      </c>
      <c r="I27209" s="689">
        <v>5900000</v>
      </c>
      <c r="J27209" s="690">
        <v>15000000</v>
      </c>
      <c r="K27209" s="689">
        <v>1740825000000</v>
      </c>
    </row>
    <row r="27210" spans="3:11" x14ac:dyDescent="0.25">
      <c r="C27210" s="687">
        <v>46002</v>
      </c>
      <c r="D27210" s="688" t="s">
        <v>317</v>
      </c>
      <c r="E27210" s="689">
        <v>118000</v>
      </c>
      <c r="F27210" s="689">
        <v>118000</v>
      </c>
      <c r="G27210" s="689">
        <v>116055</v>
      </c>
      <c r="H27210" s="688">
        <v>5</v>
      </c>
      <c r="I27210" s="689">
        <v>590000</v>
      </c>
      <c r="J27210" s="690">
        <v>15000000</v>
      </c>
      <c r="K27210" s="689">
        <v>1740825000000</v>
      </c>
    </row>
    <row r="27211" spans="3:11" x14ac:dyDescent="0.25">
      <c r="C27211" s="687">
        <v>46002</v>
      </c>
      <c r="D27211" s="688" t="s">
        <v>317</v>
      </c>
      <c r="E27211" s="689">
        <v>118400</v>
      </c>
      <c r="F27211" s="689">
        <v>118000</v>
      </c>
      <c r="G27211" s="689">
        <v>116055</v>
      </c>
      <c r="H27211" s="688">
        <v>13</v>
      </c>
      <c r="I27211" s="689">
        <v>1539200</v>
      </c>
      <c r="J27211" s="690">
        <v>15000000</v>
      </c>
      <c r="K27211" s="689">
        <v>1740825000000</v>
      </c>
    </row>
    <row r="27212" spans="3:11" x14ac:dyDescent="0.25">
      <c r="C27212" s="687">
        <v>46002</v>
      </c>
      <c r="D27212" s="688" t="s">
        <v>317</v>
      </c>
      <c r="E27212" s="689">
        <v>118500</v>
      </c>
      <c r="F27212" s="689">
        <v>118000</v>
      </c>
      <c r="G27212" s="689">
        <v>116055</v>
      </c>
      <c r="H27212" s="688">
        <v>91</v>
      </c>
      <c r="I27212" s="689">
        <v>10783500</v>
      </c>
      <c r="J27212" s="690">
        <v>15000000</v>
      </c>
      <c r="K27212" s="689">
        <v>1740825000000</v>
      </c>
    </row>
    <row r="27213" spans="3:11" x14ac:dyDescent="0.25">
      <c r="C27213" s="687">
        <v>46002</v>
      </c>
      <c r="D27213" s="688" t="s">
        <v>317</v>
      </c>
      <c r="E27213" s="689">
        <v>118500</v>
      </c>
      <c r="F27213" s="689">
        <v>118000</v>
      </c>
      <c r="G27213" s="689">
        <v>116055</v>
      </c>
      <c r="H27213" s="688">
        <v>18</v>
      </c>
      <c r="I27213" s="689">
        <v>2133000</v>
      </c>
      <c r="J27213" s="690">
        <v>15000000</v>
      </c>
      <c r="K27213" s="689">
        <v>1740825000000</v>
      </c>
    </row>
    <row r="27214" spans="3:11" x14ac:dyDescent="0.25">
      <c r="C27214" s="687">
        <v>46002</v>
      </c>
      <c r="D27214" s="688" t="s">
        <v>317</v>
      </c>
      <c r="E27214" s="689">
        <v>118500</v>
      </c>
      <c r="F27214" s="689">
        <v>118000</v>
      </c>
      <c r="G27214" s="689">
        <v>116055</v>
      </c>
      <c r="H27214" s="688">
        <v>6</v>
      </c>
      <c r="I27214" s="689">
        <v>711000</v>
      </c>
      <c r="J27214" s="690">
        <v>15000000</v>
      </c>
      <c r="K27214" s="689">
        <v>1740825000000</v>
      </c>
    </row>
    <row r="27215" spans="3:11" x14ac:dyDescent="0.25">
      <c r="C27215" s="687">
        <v>46002</v>
      </c>
      <c r="D27215" s="688" t="s">
        <v>317</v>
      </c>
      <c r="E27215" s="689">
        <v>118500</v>
      </c>
      <c r="F27215" s="689">
        <v>118000</v>
      </c>
      <c r="G27215" s="689">
        <v>116055</v>
      </c>
      <c r="H27215" s="688">
        <v>20</v>
      </c>
      <c r="I27215" s="689">
        <v>2370000</v>
      </c>
      <c r="J27215" s="690">
        <v>15000000</v>
      </c>
      <c r="K27215" s="689">
        <v>1740825000000</v>
      </c>
    </row>
    <row r="27216" spans="3:11" x14ac:dyDescent="0.25">
      <c r="C27216" s="687">
        <v>46002</v>
      </c>
      <c r="D27216" s="688" t="s">
        <v>317</v>
      </c>
      <c r="E27216" s="689">
        <v>118500</v>
      </c>
      <c r="F27216" s="689">
        <v>118000</v>
      </c>
      <c r="G27216" s="689">
        <v>116055</v>
      </c>
      <c r="H27216" s="688">
        <v>20</v>
      </c>
      <c r="I27216" s="689">
        <v>2370000</v>
      </c>
      <c r="J27216" s="690">
        <v>15000000</v>
      </c>
      <c r="K27216" s="689">
        <v>1740825000000</v>
      </c>
    </row>
    <row r="27217" spans="3:11" x14ac:dyDescent="0.25">
      <c r="C27217" s="687">
        <v>46002</v>
      </c>
      <c r="D27217" s="688" t="s">
        <v>317</v>
      </c>
      <c r="E27217" s="689">
        <v>118500</v>
      </c>
      <c r="F27217" s="689">
        <v>118000</v>
      </c>
      <c r="G27217" s="689">
        <v>116055</v>
      </c>
      <c r="H27217" s="688">
        <v>3</v>
      </c>
      <c r="I27217" s="689">
        <v>355500</v>
      </c>
      <c r="J27217" s="690">
        <v>15000000</v>
      </c>
      <c r="K27217" s="689">
        <v>1740825000000</v>
      </c>
    </row>
    <row r="27218" spans="3:11" x14ac:dyDescent="0.25">
      <c r="C27218" s="687">
        <v>46002</v>
      </c>
      <c r="D27218" s="688" t="s">
        <v>317</v>
      </c>
      <c r="E27218" s="689">
        <v>118500</v>
      </c>
      <c r="F27218" s="689">
        <v>118000</v>
      </c>
      <c r="G27218" s="689">
        <v>116055</v>
      </c>
      <c r="H27218" s="688">
        <v>46</v>
      </c>
      <c r="I27218" s="689">
        <v>5451000</v>
      </c>
      <c r="J27218" s="690">
        <v>15000000</v>
      </c>
      <c r="K27218" s="689">
        <v>1740825000000</v>
      </c>
    </row>
    <row r="27219" spans="3:11" x14ac:dyDescent="0.25">
      <c r="C27219" s="687">
        <v>46002</v>
      </c>
      <c r="D27219" s="688" t="s">
        <v>317</v>
      </c>
      <c r="E27219" s="689">
        <v>118500</v>
      </c>
      <c r="F27219" s="689">
        <v>118000</v>
      </c>
      <c r="G27219" s="689">
        <v>116055</v>
      </c>
      <c r="H27219" s="688">
        <v>8</v>
      </c>
      <c r="I27219" s="689">
        <v>948000</v>
      </c>
      <c r="J27219" s="690">
        <v>15000000</v>
      </c>
      <c r="K27219" s="689">
        <v>1740825000000</v>
      </c>
    </row>
    <row r="27220" spans="3:11" x14ac:dyDescent="0.25">
      <c r="C27220" s="687">
        <v>46002</v>
      </c>
      <c r="D27220" s="688" t="s">
        <v>317</v>
      </c>
      <c r="E27220" s="689">
        <v>118500</v>
      </c>
      <c r="F27220" s="689">
        <v>118000</v>
      </c>
      <c r="G27220" s="689">
        <v>116055</v>
      </c>
      <c r="H27220" s="688">
        <v>5</v>
      </c>
      <c r="I27220" s="689">
        <v>592500</v>
      </c>
      <c r="J27220" s="690">
        <v>15000000</v>
      </c>
      <c r="K27220" s="689">
        <v>1740825000000</v>
      </c>
    </row>
    <row r="27221" spans="3:11" x14ac:dyDescent="0.25">
      <c r="C27221" s="687">
        <v>46002</v>
      </c>
      <c r="D27221" s="688" t="s">
        <v>317</v>
      </c>
      <c r="E27221" s="689">
        <v>119000</v>
      </c>
      <c r="F27221" s="689">
        <v>118000</v>
      </c>
      <c r="G27221" s="689">
        <v>116055</v>
      </c>
      <c r="H27221" s="688">
        <v>258</v>
      </c>
      <c r="I27221" s="689">
        <v>30702000</v>
      </c>
      <c r="J27221" s="690">
        <v>15000000</v>
      </c>
      <c r="K27221" s="689">
        <v>1740825000000</v>
      </c>
    </row>
    <row r="27222" spans="3:11" x14ac:dyDescent="0.25">
      <c r="C27222" s="687">
        <v>46002</v>
      </c>
      <c r="D27222" s="688" t="s">
        <v>317</v>
      </c>
      <c r="E27222" s="689">
        <v>119000</v>
      </c>
      <c r="F27222" s="689">
        <v>118000</v>
      </c>
      <c r="G27222" s="689">
        <v>116055</v>
      </c>
      <c r="H27222" s="688">
        <v>50</v>
      </c>
      <c r="I27222" s="689">
        <v>5950000</v>
      </c>
      <c r="J27222" s="690">
        <v>15000000</v>
      </c>
      <c r="K27222" s="689">
        <v>1740825000000</v>
      </c>
    </row>
    <row r="27223" spans="3:11" x14ac:dyDescent="0.25">
      <c r="C27223" s="687">
        <v>46002</v>
      </c>
      <c r="D27223" s="688" t="s">
        <v>317</v>
      </c>
      <c r="E27223" s="689">
        <v>119000</v>
      </c>
      <c r="F27223" s="689">
        <v>118000</v>
      </c>
      <c r="G27223" s="689">
        <v>116055</v>
      </c>
      <c r="H27223" s="688">
        <v>4</v>
      </c>
      <c r="I27223" s="689">
        <v>476000</v>
      </c>
      <c r="J27223" s="690">
        <v>15000000</v>
      </c>
      <c r="K27223" s="689">
        <v>1740825000000</v>
      </c>
    </row>
    <row r="27224" spans="3:11" x14ac:dyDescent="0.25">
      <c r="C27224" s="687">
        <v>46002</v>
      </c>
      <c r="D27224" s="688" t="s">
        <v>317</v>
      </c>
      <c r="E27224" s="689">
        <v>119000</v>
      </c>
      <c r="F27224" s="689">
        <v>118000</v>
      </c>
      <c r="G27224" s="689">
        <v>116055</v>
      </c>
      <c r="H27224" s="688">
        <v>20</v>
      </c>
      <c r="I27224" s="689">
        <v>2380000</v>
      </c>
      <c r="J27224" s="690">
        <v>15000000</v>
      </c>
      <c r="K27224" s="689">
        <v>1740825000000</v>
      </c>
    </row>
    <row r="27225" spans="3:11" x14ac:dyDescent="0.25">
      <c r="C27225" s="687">
        <v>46002</v>
      </c>
      <c r="D27225" s="688" t="s">
        <v>317</v>
      </c>
      <c r="E27225" s="689">
        <v>119000</v>
      </c>
      <c r="F27225" s="689">
        <v>118000</v>
      </c>
      <c r="G27225" s="689">
        <v>116055</v>
      </c>
      <c r="H27225" s="688">
        <v>45</v>
      </c>
      <c r="I27225" s="689">
        <v>5355000</v>
      </c>
      <c r="J27225" s="690">
        <v>15000000</v>
      </c>
      <c r="K27225" s="689">
        <v>1740825000000</v>
      </c>
    </row>
    <row r="27226" spans="3:11" x14ac:dyDescent="0.25">
      <c r="C27226" s="687">
        <v>46002</v>
      </c>
      <c r="D27226" s="688" t="s">
        <v>317</v>
      </c>
      <c r="E27226" s="689">
        <v>119000</v>
      </c>
      <c r="F27226" s="689">
        <v>118000</v>
      </c>
      <c r="G27226" s="689">
        <v>116055</v>
      </c>
      <c r="H27226" s="688">
        <v>3</v>
      </c>
      <c r="I27226" s="689">
        <v>357000</v>
      </c>
      <c r="J27226" s="690">
        <v>15000000</v>
      </c>
      <c r="K27226" s="689">
        <v>1740825000000</v>
      </c>
    </row>
    <row r="27227" spans="3:11" x14ac:dyDescent="0.25">
      <c r="C27227" s="687">
        <v>46002</v>
      </c>
      <c r="D27227" s="688" t="s">
        <v>317</v>
      </c>
      <c r="E27227" s="689">
        <v>119000</v>
      </c>
      <c r="F27227" s="689">
        <v>118000</v>
      </c>
      <c r="G27227" s="689">
        <v>116055</v>
      </c>
      <c r="H27227" s="688">
        <v>50</v>
      </c>
      <c r="I27227" s="689">
        <v>5950000</v>
      </c>
      <c r="J27227" s="690">
        <v>15000000</v>
      </c>
      <c r="K27227" s="689">
        <v>1740825000000</v>
      </c>
    </row>
    <row r="27228" spans="3:11" x14ac:dyDescent="0.25">
      <c r="C27228" s="687">
        <v>46002</v>
      </c>
      <c r="D27228" s="688" t="s">
        <v>317</v>
      </c>
      <c r="E27228" s="689">
        <v>119000</v>
      </c>
      <c r="F27228" s="689">
        <v>118000</v>
      </c>
      <c r="G27228" s="689">
        <v>116055</v>
      </c>
      <c r="H27228" s="688">
        <v>130</v>
      </c>
      <c r="I27228" s="689">
        <v>15470000</v>
      </c>
      <c r="J27228" s="690">
        <v>15000000</v>
      </c>
      <c r="K27228" s="689">
        <v>1740825000000</v>
      </c>
    </row>
    <row r="27229" spans="3:11" x14ac:dyDescent="0.25">
      <c r="C27229" s="687">
        <v>46002</v>
      </c>
      <c r="D27229" s="688" t="s">
        <v>317</v>
      </c>
      <c r="E27229" s="689">
        <v>119000</v>
      </c>
      <c r="F27229" s="689">
        <v>118000</v>
      </c>
      <c r="G27229" s="689">
        <v>116055</v>
      </c>
      <c r="H27229" s="688">
        <v>15</v>
      </c>
      <c r="I27229" s="689">
        <v>1785000</v>
      </c>
      <c r="J27229" s="690">
        <v>15000000</v>
      </c>
      <c r="K27229" s="689">
        <v>1740825000000</v>
      </c>
    </row>
    <row r="27230" spans="3:11" x14ac:dyDescent="0.25">
      <c r="C27230" s="687">
        <v>46002</v>
      </c>
      <c r="D27230" s="688" t="s">
        <v>317</v>
      </c>
      <c r="E27230" s="689">
        <v>119000</v>
      </c>
      <c r="F27230" s="689">
        <v>118000</v>
      </c>
      <c r="G27230" s="689">
        <v>116055</v>
      </c>
      <c r="H27230" s="688">
        <v>10</v>
      </c>
      <c r="I27230" s="689">
        <v>1190000</v>
      </c>
      <c r="J27230" s="690">
        <v>15000000</v>
      </c>
      <c r="K27230" s="689">
        <v>1740825000000</v>
      </c>
    </row>
    <row r="27231" spans="3:11" x14ac:dyDescent="0.25">
      <c r="C27231" s="687">
        <v>46002</v>
      </c>
      <c r="D27231" s="688" t="s">
        <v>317</v>
      </c>
      <c r="E27231" s="689">
        <v>119000</v>
      </c>
      <c r="F27231" s="689">
        <v>118000</v>
      </c>
      <c r="G27231" s="689">
        <v>116055</v>
      </c>
      <c r="H27231" s="688">
        <v>25</v>
      </c>
      <c r="I27231" s="689">
        <v>2975000</v>
      </c>
      <c r="J27231" s="690">
        <v>15000000</v>
      </c>
      <c r="K27231" s="689">
        <v>1740825000000</v>
      </c>
    </row>
    <row r="27232" spans="3:11" x14ac:dyDescent="0.25">
      <c r="C27232" s="687">
        <v>46002</v>
      </c>
      <c r="D27232" s="688" t="s">
        <v>317</v>
      </c>
      <c r="E27232" s="689">
        <v>119000</v>
      </c>
      <c r="F27232" s="689">
        <v>118000</v>
      </c>
      <c r="G27232" s="689">
        <v>116055</v>
      </c>
      <c r="H27232" s="688">
        <v>490</v>
      </c>
      <c r="I27232" s="689">
        <v>58310000</v>
      </c>
      <c r="J27232" s="690">
        <v>15000000</v>
      </c>
      <c r="K27232" s="689">
        <v>1740825000000</v>
      </c>
    </row>
    <row r="27233" spans="3:11" x14ac:dyDescent="0.25">
      <c r="C27233" s="687">
        <v>46002</v>
      </c>
      <c r="D27233" s="688" t="s">
        <v>310</v>
      </c>
      <c r="E27233" s="689">
        <v>94000</v>
      </c>
      <c r="F27233" s="689">
        <v>95000</v>
      </c>
      <c r="G27233" s="689">
        <v>95000</v>
      </c>
      <c r="H27233" s="688">
        <v>3</v>
      </c>
      <c r="I27233" s="689">
        <v>282000</v>
      </c>
      <c r="J27233" s="690">
        <v>19450000</v>
      </c>
      <c r="K27233" s="689">
        <v>1847750000000</v>
      </c>
    </row>
    <row r="27234" spans="3:11" x14ac:dyDescent="0.25">
      <c r="C27234" s="687">
        <v>46002</v>
      </c>
      <c r="D27234" s="688" t="s">
        <v>310</v>
      </c>
      <c r="E27234" s="689">
        <v>94000</v>
      </c>
      <c r="F27234" s="689">
        <v>95000</v>
      </c>
      <c r="G27234" s="689">
        <v>95000</v>
      </c>
      <c r="H27234" s="688">
        <v>26</v>
      </c>
      <c r="I27234" s="689">
        <v>2444000</v>
      </c>
      <c r="J27234" s="690">
        <v>19450000</v>
      </c>
      <c r="K27234" s="689">
        <v>1847750000000</v>
      </c>
    </row>
    <row r="27235" spans="3:11" x14ac:dyDescent="0.25">
      <c r="C27235" s="687">
        <v>46002</v>
      </c>
      <c r="D27235" s="688" t="s">
        <v>310</v>
      </c>
      <c r="E27235" s="689">
        <v>95000</v>
      </c>
      <c r="F27235" s="689">
        <v>95000</v>
      </c>
      <c r="G27235" s="689">
        <v>95000</v>
      </c>
      <c r="H27235" s="688">
        <v>3</v>
      </c>
      <c r="I27235" s="689">
        <v>285000</v>
      </c>
      <c r="J27235" s="690">
        <v>19450000</v>
      </c>
      <c r="K27235" s="689">
        <v>1847750000000</v>
      </c>
    </row>
    <row r="27236" spans="3:11" x14ac:dyDescent="0.25">
      <c r="C27236" s="687">
        <v>46002</v>
      </c>
      <c r="D27236" s="688" t="s">
        <v>317</v>
      </c>
      <c r="E27236" s="689">
        <v>116010</v>
      </c>
      <c r="F27236" s="689">
        <v>118000</v>
      </c>
      <c r="G27236" s="689">
        <v>116055</v>
      </c>
      <c r="H27236" s="688">
        <v>2</v>
      </c>
      <c r="I27236" s="689">
        <v>232020</v>
      </c>
      <c r="J27236" s="690">
        <v>15000000</v>
      </c>
      <c r="K27236" s="689">
        <v>1740825000000</v>
      </c>
    </row>
    <row r="27237" spans="3:11" x14ac:dyDescent="0.25">
      <c r="C27237" s="687">
        <v>46002</v>
      </c>
      <c r="D27237" s="688" t="s">
        <v>312</v>
      </c>
      <c r="E27237" s="689">
        <v>23995</v>
      </c>
      <c r="F27237" s="689">
        <v>23999</v>
      </c>
      <c r="G27237" s="689">
        <v>23995</v>
      </c>
      <c r="H27237" s="688">
        <v>2</v>
      </c>
      <c r="I27237" s="689">
        <v>47990</v>
      </c>
      <c r="J27237" s="690">
        <v>20000000</v>
      </c>
      <c r="K27237" s="689">
        <v>479900000000</v>
      </c>
    </row>
    <row r="27238" spans="3:11" x14ac:dyDescent="0.25">
      <c r="C27238" s="687">
        <v>46002</v>
      </c>
      <c r="D27238" s="688" t="s">
        <v>312</v>
      </c>
      <c r="E27238" s="689">
        <v>23995</v>
      </c>
      <c r="F27238" s="689">
        <v>23999</v>
      </c>
      <c r="G27238" s="689">
        <v>23995</v>
      </c>
      <c r="H27238" s="688">
        <v>2</v>
      </c>
      <c r="I27238" s="689">
        <v>47990</v>
      </c>
      <c r="J27238" s="690">
        <v>20000000</v>
      </c>
      <c r="K27238" s="689">
        <v>479900000000</v>
      </c>
    </row>
    <row r="27239" spans="3:11" x14ac:dyDescent="0.25">
      <c r="C27239" s="687">
        <v>46002</v>
      </c>
      <c r="D27239" s="688" t="s">
        <v>1155</v>
      </c>
      <c r="E27239" s="689">
        <v>36000</v>
      </c>
      <c r="F27239" s="689">
        <v>37479</v>
      </c>
      <c r="G27239" s="689">
        <v>35000</v>
      </c>
      <c r="H27239" s="688">
        <v>3</v>
      </c>
      <c r="I27239" s="689">
        <v>108000</v>
      </c>
      <c r="J27239" s="690">
        <v>2400000</v>
      </c>
      <c r="K27239" s="689">
        <v>84000000000</v>
      </c>
    </row>
    <row r="27240" spans="3:11" x14ac:dyDescent="0.25">
      <c r="C27240" s="687">
        <v>46002</v>
      </c>
      <c r="D27240" s="688" t="s">
        <v>1155</v>
      </c>
      <c r="E27240" s="689">
        <v>36000</v>
      </c>
      <c r="F27240" s="689">
        <v>37479</v>
      </c>
      <c r="G27240" s="689">
        <v>35000</v>
      </c>
      <c r="H27240" s="688">
        <v>2</v>
      </c>
      <c r="I27240" s="689">
        <v>72000</v>
      </c>
      <c r="J27240" s="690">
        <v>2400000</v>
      </c>
      <c r="K27240" s="689">
        <v>84000000000</v>
      </c>
    </row>
    <row r="27241" spans="3:11" x14ac:dyDescent="0.25">
      <c r="C27241" s="687">
        <v>46002</v>
      </c>
      <c r="D27241" s="688" t="s">
        <v>1155</v>
      </c>
      <c r="E27241" s="689">
        <v>35100</v>
      </c>
      <c r="F27241" s="689">
        <v>37479</v>
      </c>
      <c r="G27241" s="689">
        <v>35000</v>
      </c>
      <c r="H27241" s="688">
        <v>1</v>
      </c>
      <c r="I27241" s="689">
        <v>35100</v>
      </c>
      <c r="J27241" s="690">
        <v>2400000</v>
      </c>
      <c r="K27241" s="689">
        <v>84000000000</v>
      </c>
    </row>
    <row r="27242" spans="3:11" x14ac:dyDescent="0.25">
      <c r="C27242" s="687">
        <v>46002</v>
      </c>
      <c r="D27242" s="688" t="s">
        <v>1155</v>
      </c>
      <c r="E27242" s="689">
        <v>35000</v>
      </c>
      <c r="F27242" s="689">
        <v>37479</v>
      </c>
      <c r="G27242" s="689">
        <v>35000</v>
      </c>
      <c r="H27242" s="688">
        <v>4</v>
      </c>
      <c r="I27242" s="689">
        <v>140000</v>
      </c>
      <c r="J27242" s="690">
        <v>2400000</v>
      </c>
      <c r="K27242" s="689">
        <v>84000000000</v>
      </c>
    </row>
    <row r="27243" spans="3:11" x14ac:dyDescent="0.25">
      <c r="C27243" s="687">
        <v>46002</v>
      </c>
      <c r="D27243" s="688" t="s">
        <v>1155</v>
      </c>
      <c r="E27243" s="689">
        <v>35000</v>
      </c>
      <c r="F27243" s="689">
        <v>37479</v>
      </c>
      <c r="G27243" s="689">
        <v>35000</v>
      </c>
      <c r="H27243" s="688">
        <v>1</v>
      </c>
      <c r="I27243" s="689">
        <v>35000</v>
      </c>
      <c r="J27243" s="690">
        <v>2400000</v>
      </c>
      <c r="K27243" s="689">
        <v>84000000000</v>
      </c>
    </row>
    <row r="27244" spans="3:11" x14ac:dyDescent="0.25">
      <c r="C27244" s="687">
        <v>46002</v>
      </c>
      <c r="D27244" s="688" t="s">
        <v>310</v>
      </c>
      <c r="E27244" s="689">
        <v>95000</v>
      </c>
      <c r="F27244" s="689">
        <v>95000</v>
      </c>
      <c r="G27244" s="689">
        <v>95000</v>
      </c>
      <c r="H27244" s="688">
        <v>12</v>
      </c>
      <c r="I27244" s="689">
        <v>1140000</v>
      </c>
      <c r="J27244" s="690">
        <v>19450000</v>
      </c>
      <c r="K27244" s="689">
        <v>1847750000000</v>
      </c>
    </row>
    <row r="27245" spans="3:11" x14ac:dyDescent="0.25">
      <c r="C27245" s="687">
        <v>46002</v>
      </c>
      <c r="D27245" s="688" t="s">
        <v>317</v>
      </c>
      <c r="E27245" s="689">
        <v>116055</v>
      </c>
      <c r="F27245" s="689">
        <v>118000</v>
      </c>
      <c r="G27245" s="689">
        <v>116055</v>
      </c>
      <c r="H27245" s="688">
        <v>15</v>
      </c>
      <c r="I27245" s="689">
        <v>1740825</v>
      </c>
      <c r="J27245" s="690">
        <v>15000000</v>
      </c>
      <c r="K27245" s="689">
        <v>1740825000000</v>
      </c>
    </row>
    <row r="27246" spans="3:11" x14ac:dyDescent="0.25">
      <c r="C27246" s="687">
        <v>46003</v>
      </c>
      <c r="D27246" s="688" t="s">
        <v>310</v>
      </c>
      <c r="E27246" s="689">
        <v>95000</v>
      </c>
      <c r="F27246" s="689">
        <v>95000</v>
      </c>
      <c r="G27246" s="689">
        <v>95000</v>
      </c>
      <c r="H27246" s="688">
        <v>1</v>
      </c>
      <c r="I27246" s="689">
        <v>95000</v>
      </c>
      <c r="J27246" s="690">
        <v>19450000</v>
      </c>
      <c r="K27246" s="689">
        <v>1847750000000</v>
      </c>
    </row>
    <row r="27247" spans="3:11" x14ac:dyDescent="0.25">
      <c r="C27247" s="687">
        <v>46003</v>
      </c>
      <c r="D27247" s="688" t="s">
        <v>310</v>
      </c>
      <c r="E27247" s="689">
        <v>95000</v>
      </c>
      <c r="F27247" s="689">
        <v>95000</v>
      </c>
      <c r="G27247" s="689">
        <v>95000</v>
      </c>
      <c r="H27247" s="688">
        <v>1</v>
      </c>
      <c r="I27247" s="689">
        <v>95000</v>
      </c>
      <c r="J27247" s="690">
        <v>19450000</v>
      </c>
      <c r="K27247" s="689">
        <v>1847750000000</v>
      </c>
    </row>
    <row r="27248" spans="3:11" x14ac:dyDescent="0.25">
      <c r="C27248" s="687">
        <v>46003</v>
      </c>
      <c r="D27248" s="688" t="s">
        <v>310</v>
      </c>
      <c r="E27248" s="689">
        <v>95000</v>
      </c>
      <c r="F27248" s="689">
        <v>95000</v>
      </c>
      <c r="G27248" s="689">
        <v>95000</v>
      </c>
      <c r="H27248" s="688">
        <v>1</v>
      </c>
      <c r="I27248" s="689">
        <v>95000</v>
      </c>
      <c r="J27248" s="690">
        <v>19450000</v>
      </c>
      <c r="K27248" s="689">
        <v>1847750000000</v>
      </c>
    </row>
    <row r="27249" spans="3:11" x14ac:dyDescent="0.25">
      <c r="C27249" s="687">
        <v>46003</v>
      </c>
      <c r="D27249" s="688" t="s">
        <v>1154</v>
      </c>
      <c r="E27249" s="689">
        <v>56000</v>
      </c>
      <c r="F27249" s="689">
        <v>56000</v>
      </c>
      <c r="G27249" s="689">
        <v>56000</v>
      </c>
      <c r="H27249" s="688">
        <v>1</v>
      </c>
      <c r="I27249" s="689">
        <v>56000</v>
      </c>
      <c r="J27249" s="690">
        <v>600000</v>
      </c>
      <c r="K27249" s="689">
        <v>33600000000</v>
      </c>
    </row>
    <row r="27250" spans="3:11" x14ac:dyDescent="0.25">
      <c r="C27250" s="687">
        <v>46003</v>
      </c>
      <c r="D27250" s="688" t="s">
        <v>1154</v>
      </c>
      <c r="E27250" s="689">
        <v>56000</v>
      </c>
      <c r="F27250" s="689">
        <v>56000</v>
      </c>
      <c r="G27250" s="689">
        <v>56000</v>
      </c>
      <c r="H27250" s="688">
        <v>1</v>
      </c>
      <c r="I27250" s="689">
        <v>56000</v>
      </c>
      <c r="J27250" s="690">
        <v>600000</v>
      </c>
      <c r="K27250" s="689">
        <v>33600000000</v>
      </c>
    </row>
    <row r="27251" spans="3:11" x14ac:dyDescent="0.25">
      <c r="C27251" s="687">
        <v>46003</v>
      </c>
      <c r="D27251" s="688" t="s">
        <v>1154</v>
      </c>
      <c r="E27251" s="689">
        <v>56000</v>
      </c>
      <c r="F27251" s="689">
        <v>56000</v>
      </c>
      <c r="G27251" s="689">
        <v>56000</v>
      </c>
      <c r="H27251" s="688">
        <v>7</v>
      </c>
      <c r="I27251" s="689">
        <v>392000</v>
      </c>
      <c r="J27251" s="690">
        <v>600000</v>
      </c>
      <c r="K27251" s="689">
        <v>33600000000</v>
      </c>
    </row>
    <row r="27252" spans="3:11" x14ac:dyDescent="0.25">
      <c r="C27252" s="687">
        <v>46003</v>
      </c>
      <c r="D27252" s="688" t="s">
        <v>312</v>
      </c>
      <c r="E27252" s="689">
        <v>23998</v>
      </c>
      <c r="F27252" s="689">
        <v>23995</v>
      </c>
      <c r="G27252" s="689">
        <v>23949</v>
      </c>
      <c r="H27252" s="688">
        <v>1</v>
      </c>
      <c r="I27252" s="689">
        <v>23998</v>
      </c>
      <c r="J27252" s="690">
        <v>20000000</v>
      </c>
      <c r="K27252" s="689">
        <v>478980000000</v>
      </c>
    </row>
    <row r="27253" spans="3:11" x14ac:dyDescent="0.25">
      <c r="C27253" s="687">
        <v>46003</v>
      </c>
      <c r="D27253" s="688" t="s">
        <v>312</v>
      </c>
      <c r="E27253" s="689">
        <v>23998</v>
      </c>
      <c r="F27253" s="689">
        <v>23995</v>
      </c>
      <c r="G27253" s="689">
        <v>23949</v>
      </c>
      <c r="H27253" s="688">
        <v>3</v>
      </c>
      <c r="I27253" s="689">
        <v>71994</v>
      </c>
      <c r="J27253" s="690">
        <v>20000000</v>
      </c>
      <c r="K27253" s="689">
        <v>478980000000</v>
      </c>
    </row>
    <row r="27254" spans="3:11" x14ac:dyDescent="0.25">
      <c r="C27254" s="687">
        <v>46003</v>
      </c>
      <c r="D27254" s="688" t="s">
        <v>312</v>
      </c>
      <c r="E27254" s="689">
        <v>23998</v>
      </c>
      <c r="F27254" s="689">
        <v>23995</v>
      </c>
      <c r="G27254" s="689">
        <v>23949</v>
      </c>
      <c r="H27254" s="688">
        <v>5</v>
      </c>
      <c r="I27254" s="689">
        <v>119990</v>
      </c>
      <c r="J27254" s="690">
        <v>20000000</v>
      </c>
      <c r="K27254" s="689">
        <v>478980000000</v>
      </c>
    </row>
    <row r="27255" spans="3:11" x14ac:dyDescent="0.25">
      <c r="C27255" s="687">
        <v>46003</v>
      </c>
      <c r="D27255" s="688" t="s">
        <v>317</v>
      </c>
      <c r="E27255" s="689">
        <v>117000</v>
      </c>
      <c r="F27255" s="689">
        <v>116055</v>
      </c>
      <c r="G27255" s="689">
        <v>118000</v>
      </c>
      <c r="H27255" s="688">
        <v>1</v>
      </c>
      <c r="I27255" s="689">
        <v>117000</v>
      </c>
      <c r="J27255" s="690">
        <v>15000000</v>
      </c>
      <c r="K27255" s="689">
        <v>1770000000000</v>
      </c>
    </row>
    <row r="27256" spans="3:11" x14ac:dyDescent="0.25">
      <c r="C27256" s="687">
        <v>46003</v>
      </c>
      <c r="D27256" s="688" t="s">
        <v>312</v>
      </c>
      <c r="E27256" s="689">
        <v>23998</v>
      </c>
      <c r="F27256" s="689">
        <v>23995</v>
      </c>
      <c r="G27256" s="689">
        <v>23949</v>
      </c>
      <c r="H27256" s="688">
        <v>1</v>
      </c>
      <c r="I27256" s="689">
        <v>23998</v>
      </c>
      <c r="J27256" s="690">
        <v>20000000</v>
      </c>
      <c r="K27256" s="689">
        <v>478980000000</v>
      </c>
    </row>
    <row r="27257" spans="3:11" x14ac:dyDescent="0.25">
      <c r="C27257" s="687">
        <v>46003</v>
      </c>
      <c r="D27257" s="688" t="s">
        <v>312</v>
      </c>
      <c r="E27257" s="689">
        <v>23998</v>
      </c>
      <c r="F27257" s="689">
        <v>23995</v>
      </c>
      <c r="G27257" s="689">
        <v>23949</v>
      </c>
      <c r="H27257" s="688">
        <v>2</v>
      </c>
      <c r="I27257" s="689">
        <v>47996</v>
      </c>
      <c r="J27257" s="690">
        <v>20000000</v>
      </c>
      <c r="K27257" s="689">
        <v>478980000000</v>
      </c>
    </row>
    <row r="27258" spans="3:11" x14ac:dyDescent="0.25">
      <c r="C27258" s="687">
        <v>46003</v>
      </c>
      <c r="D27258" s="688" t="s">
        <v>312</v>
      </c>
      <c r="E27258" s="689">
        <v>23995</v>
      </c>
      <c r="F27258" s="689">
        <v>23995</v>
      </c>
      <c r="G27258" s="689">
        <v>23949</v>
      </c>
      <c r="H27258" s="688">
        <v>4</v>
      </c>
      <c r="I27258" s="689">
        <v>95980</v>
      </c>
      <c r="J27258" s="690">
        <v>20000000</v>
      </c>
      <c r="K27258" s="689">
        <v>478980000000</v>
      </c>
    </row>
    <row r="27259" spans="3:11" x14ac:dyDescent="0.25">
      <c r="C27259" s="687">
        <v>46003</v>
      </c>
      <c r="D27259" s="688" t="s">
        <v>312</v>
      </c>
      <c r="E27259" s="689">
        <v>23995</v>
      </c>
      <c r="F27259" s="689">
        <v>23995</v>
      </c>
      <c r="G27259" s="689">
        <v>23949</v>
      </c>
      <c r="H27259" s="688">
        <v>6</v>
      </c>
      <c r="I27259" s="689">
        <v>143970</v>
      </c>
      <c r="J27259" s="690">
        <v>20000000</v>
      </c>
      <c r="K27259" s="689">
        <v>478980000000</v>
      </c>
    </row>
    <row r="27260" spans="3:11" x14ac:dyDescent="0.25">
      <c r="C27260" s="687">
        <v>46003</v>
      </c>
      <c r="D27260" s="688" t="s">
        <v>312</v>
      </c>
      <c r="E27260" s="689">
        <v>23998</v>
      </c>
      <c r="F27260" s="689">
        <v>23995</v>
      </c>
      <c r="G27260" s="689">
        <v>23949</v>
      </c>
      <c r="H27260" s="688">
        <v>4</v>
      </c>
      <c r="I27260" s="689">
        <v>95992</v>
      </c>
      <c r="J27260" s="690">
        <v>20000000</v>
      </c>
      <c r="K27260" s="689">
        <v>478980000000</v>
      </c>
    </row>
    <row r="27261" spans="3:11" x14ac:dyDescent="0.25">
      <c r="C27261" s="687">
        <v>46003</v>
      </c>
      <c r="D27261" s="688" t="s">
        <v>312</v>
      </c>
      <c r="E27261" s="689">
        <v>23998</v>
      </c>
      <c r="F27261" s="689">
        <v>23995</v>
      </c>
      <c r="G27261" s="689">
        <v>23949</v>
      </c>
      <c r="H27261" s="688">
        <v>1</v>
      </c>
      <c r="I27261" s="689">
        <v>23998</v>
      </c>
      <c r="J27261" s="690">
        <v>20000000</v>
      </c>
      <c r="K27261" s="689">
        <v>478980000000</v>
      </c>
    </row>
    <row r="27262" spans="3:11" x14ac:dyDescent="0.25">
      <c r="C27262" s="687">
        <v>46003</v>
      </c>
      <c r="D27262" s="688" t="s">
        <v>317</v>
      </c>
      <c r="E27262" s="689">
        <v>117000</v>
      </c>
      <c r="F27262" s="689">
        <v>116055</v>
      </c>
      <c r="G27262" s="689">
        <v>118000</v>
      </c>
      <c r="H27262" s="688">
        <v>20</v>
      </c>
      <c r="I27262" s="689">
        <v>2340000</v>
      </c>
      <c r="J27262" s="690">
        <v>15000000</v>
      </c>
      <c r="K27262" s="689">
        <v>1770000000000</v>
      </c>
    </row>
    <row r="27263" spans="3:11" x14ac:dyDescent="0.25">
      <c r="C27263" s="687">
        <v>46003</v>
      </c>
      <c r="D27263" s="688" t="s">
        <v>310</v>
      </c>
      <c r="E27263" s="689">
        <v>95000</v>
      </c>
      <c r="F27263" s="689">
        <v>95000</v>
      </c>
      <c r="G27263" s="689">
        <v>95000</v>
      </c>
      <c r="H27263" s="688">
        <v>1</v>
      </c>
      <c r="I27263" s="689">
        <v>95000</v>
      </c>
      <c r="J27263" s="690">
        <v>19450000</v>
      </c>
      <c r="K27263" s="689">
        <v>1847750000000</v>
      </c>
    </row>
    <row r="27264" spans="3:11" x14ac:dyDescent="0.25">
      <c r="C27264" s="687">
        <v>46003</v>
      </c>
      <c r="D27264" s="688" t="s">
        <v>1155</v>
      </c>
      <c r="E27264" s="689">
        <v>35600</v>
      </c>
      <c r="F27264" s="689">
        <v>35000</v>
      </c>
      <c r="G27264" s="689">
        <v>37479</v>
      </c>
      <c r="H27264" s="688">
        <v>1</v>
      </c>
      <c r="I27264" s="689">
        <v>35600</v>
      </c>
      <c r="J27264" s="690">
        <v>2400000</v>
      </c>
      <c r="K27264" s="689">
        <v>89949600000</v>
      </c>
    </row>
    <row r="27265" spans="3:11" x14ac:dyDescent="0.25">
      <c r="C27265" s="687">
        <v>46003</v>
      </c>
      <c r="D27265" s="688" t="s">
        <v>1155</v>
      </c>
      <c r="E27265" s="689">
        <v>35000</v>
      </c>
      <c r="F27265" s="689">
        <v>35000</v>
      </c>
      <c r="G27265" s="689">
        <v>37479</v>
      </c>
      <c r="H27265" s="688">
        <v>9</v>
      </c>
      <c r="I27265" s="689">
        <v>315000</v>
      </c>
      <c r="J27265" s="690">
        <v>2400000</v>
      </c>
      <c r="K27265" s="689">
        <v>89949600000</v>
      </c>
    </row>
    <row r="27266" spans="3:11" x14ac:dyDescent="0.25">
      <c r="C27266" s="687">
        <v>46003</v>
      </c>
      <c r="D27266" s="688" t="s">
        <v>312</v>
      </c>
      <c r="E27266" s="689">
        <v>23997</v>
      </c>
      <c r="F27266" s="689">
        <v>23995</v>
      </c>
      <c r="G27266" s="689">
        <v>23949</v>
      </c>
      <c r="H27266" s="688">
        <v>1</v>
      </c>
      <c r="I27266" s="689">
        <v>23997</v>
      </c>
      <c r="J27266" s="690">
        <v>20000000</v>
      </c>
      <c r="K27266" s="689">
        <v>478980000000</v>
      </c>
    </row>
    <row r="27267" spans="3:11" x14ac:dyDescent="0.25">
      <c r="C27267" s="687">
        <v>46003</v>
      </c>
      <c r="D27267" s="688" t="s">
        <v>312</v>
      </c>
      <c r="E27267" s="689">
        <v>23950</v>
      </c>
      <c r="F27267" s="689">
        <v>23995</v>
      </c>
      <c r="G27267" s="689">
        <v>23949</v>
      </c>
      <c r="H27267" s="688">
        <v>2</v>
      </c>
      <c r="I27267" s="689">
        <v>47900</v>
      </c>
      <c r="J27267" s="690">
        <v>20000000</v>
      </c>
      <c r="K27267" s="689">
        <v>478980000000</v>
      </c>
    </row>
    <row r="27268" spans="3:11" x14ac:dyDescent="0.25">
      <c r="C27268" s="687">
        <v>46003</v>
      </c>
      <c r="D27268" s="688" t="s">
        <v>310</v>
      </c>
      <c r="E27268" s="689">
        <v>94500</v>
      </c>
      <c r="F27268" s="689">
        <v>95000</v>
      </c>
      <c r="G27268" s="689">
        <v>95000</v>
      </c>
      <c r="H27268" s="688">
        <v>2</v>
      </c>
      <c r="I27268" s="689">
        <v>189000</v>
      </c>
      <c r="J27268" s="690">
        <v>19450000</v>
      </c>
      <c r="K27268" s="689">
        <v>1847750000000</v>
      </c>
    </row>
    <row r="27269" spans="3:11" x14ac:dyDescent="0.25">
      <c r="C27269" s="687">
        <v>46003</v>
      </c>
      <c r="D27269" s="688" t="s">
        <v>1155</v>
      </c>
      <c r="E27269" s="689">
        <v>35000</v>
      </c>
      <c r="F27269" s="689">
        <v>35000</v>
      </c>
      <c r="G27269" s="689">
        <v>37479</v>
      </c>
      <c r="H27269" s="688">
        <v>3</v>
      </c>
      <c r="I27269" s="689">
        <v>105000</v>
      </c>
      <c r="J27269" s="690">
        <v>2400000</v>
      </c>
      <c r="K27269" s="689">
        <v>89949600000</v>
      </c>
    </row>
    <row r="27270" spans="3:11" x14ac:dyDescent="0.25">
      <c r="C27270" s="687">
        <v>46003</v>
      </c>
      <c r="D27270" s="688" t="s">
        <v>312</v>
      </c>
      <c r="E27270" s="689">
        <v>23950</v>
      </c>
      <c r="F27270" s="689">
        <v>23995</v>
      </c>
      <c r="G27270" s="689">
        <v>23949</v>
      </c>
      <c r="H27270" s="688">
        <v>20</v>
      </c>
      <c r="I27270" s="689">
        <v>479000</v>
      </c>
      <c r="J27270" s="690">
        <v>20000000</v>
      </c>
      <c r="K27270" s="689">
        <v>478980000000</v>
      </c>
    </row>
    <row r="27271" spans="3:11" x14ac:dyDescent="0.25">
      <c r="C27271" s="687">
        <v>46003</v>
      </c>
      <c r="D27271" s="688" t="s">
        <v>1155</v>
      </c>
      <c r="E27271" s="689">
        <v>35000</v>
      </c>
      <c r="F27271" s="689">
        <v>35000</v>
      </c>
      <c r="G27271" s="689">
        <v>37479</v>
      </c>
      <c r="H27271" s="688">
        <v>2</v>
      </c>
      <c r="I27271" s="689">
        <v>70000</v>
      </c>
      <c r="J27271" s="690">
        <v>2400000</v>
      </c>
      <c r="K27271" s="689">
        <v>89949600000</v>
      </c>
    </row>
    <row r="27272" spans="3:11" x14ac:dyDescent="0.25">
      <c r="C27272" s="687">
        <v>46003</v>
      </c>
      <c r="D27272" s="688" t="s">
        <v>1155</v>
      </c>
      <c r="E27272" s="689">
        <v>37479</v>
      </c>
      <c r="F27272" s="689">
        <v>35000</v>
      </c>
      <c r="G27272" s="689">
        <v>37479</v>
      </c>
      <c r="H27272" s="688">
        <v>1</v>
      </c>
      <c r="I27272" s="689">
        <v>37479</v>
      </c>
      <c r="J27272" s="690">
        <v>2400000</v>
      </c>
      <c r="K27272" s="689">
        <v>89949600000</v>
      </c>
    </row>
    <row r="27273" spans="3:11" x14ac:dyDescent="0.25">
      <c r="C27273" s="687">
        <v>46003</v>
      </c>
      <c r="D27273" s="688" t="s">
        <v>312</v>
      </c>
      <c r="E27273" s="689">
        <v>23950</v>
      </c>
      <c r="F27273" s="689">
        <v>23995</v>
      </c>
      <c r="G27273" s="689">
        <v>23949</v>
      </c>
      <c r="H27273" s="688">
        <v>3</v>
      </c>
      <c r="I27273" s="689">
        <v>71850</v>
      </c>
      <c r="J27273" s="690">
        <v>20000000</v>
      </c>
      <c r="K27273" s="689">
        <v>478980000000</v>
      </c>
    </row>
    <row r="27274" spans="3:11" x14ac:dyDescent="0.25">
      <c r="C27274" s="687">
        <v>46003</v>
      </c>
      <c r="D27274" s="688" t="s">
        <v>317</v>
      </c>
      <c r="E27274" s="689">
        <v>116055</v>
      </c>
      <c r="F27274" s="689">
        <v>116055</v>
      </c>
      <c r="G27274" s="689">
        <v>118000</v>
      </c>
      <c r="H27274" s="688">
        <v>1</v>
      </c>
      <c r="I27274" s="689">
        <v>116055</v>
      </c>
      <c r="J27274" s="690">
        <v>15000000</v>
      </c>
      <c r="K27274" s="689">
        <v>1770000000000</v>
      </c>
    </row>
    <row r="27275" spans="3:11" x14ac:dyDescent="0.25">
      <c r="C27275" s="687">
        <v>46003</v>
      </c>
      <c r="D27275" s="688" t="s">
        <v>317</v>
      </c>
      <c r="E27275" s="689">
        <v>116050</v>
      </c>
      <c r="F27275" s="689">
        <v>116055</v>
      </c>
      <c r="G27275" s="689">
        <v>118000</v>
      </c>
      <c r="H27275" s="688">
        <v>1</v>
      </c>
      <c r="I27275" s="689">
        <v>116050</v>
      </c>
      <c r="J27275" s="690">
        <v>15000000</v>
      </c>
      <c r="K27275" s="689">
        <v>1770000000000</v>
      </c>
    </row>
    <row r="27276" spans="3:11" x14ac:dyDescent="0.25">
      <c r="C27276" s="687">
        <v>46003</v>
      </c>
      <c r="D27276" s="688" t="s">
        <v>312</v>
      </c>
      <c r="E27276" s="689">
        <v>23950</v>
      </c>
      <c r="F27276" s="689">
        <v>23995</v>
      </c>
      <c r="G27276" s="689">
        <v>23949</v>
      </c>
      <c r="H27276" s="688">
        <v>2</v>
      </c>
      <c r="I27276" s="689">
        <v>47900</v>
      </c>
      <c r="J27276" s="690">
        <v>20000000</v>
      </c>
      <c r="K27276" s="689">
        <v>478980000000</v>
      </c>
    </row>
    <row r="27277" spans="3:11" x14ac:dyDescent="0.25">
      <c r="C27277" s="687">
        <v>46003</v>
      </c>
      <c r="D27277" s="688" t="s">
        <v>312</v>
      </c>
      <c r="E27277" s="689">
        <v>23950</v>
      </c>
      <c r="F27277" s="689">
        <v>23995</v>
      </c>
      <c r="G27277" s="689">
        <v>23949</v>
      </c>
      <c r="H27277" s="688">
        <v>4</v>
      </c>
      <c r="I27277" s="689">
        <v>95800</v>
      </c>
      <c r="J27277" s="690">
        <v>20000000</v>
      </c>
      <c r="K27277" s="689">
        <v>478980000000</v>
      </c>
    </row>
    <row r="27278" spans="3:11" x14ac:dyDescent="0.25">
      <c r="C27278" s="687">
        <v>46003</v>
      </c>
      <c r="D27278" s="688" t="s">
        <v>1154</v>
      </c>
      <c r="E27278" s="689">
        <v>56000</v>
      </c>
      <c r="F27278" s="689">
        <v>56000</v>
      </c>
      <c r="G27278" s="689">
        <v>56000</v>
      </c>
      <c r="H27278" s="688">
        <v>6</v>
      </c>
      <c r="I27278" s="689">
        <v>336000</v>
      </c>
      <c r="J27278" s="690">
        <v>600000</v>
      </c>
      <c r="K27278" s="689">
        <v>33600000000</v>
      </c>
    </row>
    <row r="27279" spans="3:11" x14ac:dyDescent="0.25">
      <c r="C27279" s="687">
        <v>46003</v>
      </c>
      <c r="D27279" s="688" t="s">
        <v>1154</v>
      </c>
      <c r="E27279" s="689">
        <v>56000</v>
      </c>
      <c r="F27279" s="689">
        <v>56000</v>
      </c>
      <c r="G27279" s="689">
        <v>56000</v>
      </c>
      <c r="H27279" s="688">
        <v>1</v>
      </c>
      <c r="I27279" s="689">
        <v>56000</v>
      </c>
      <c r="J27279" s="690">
        <v>600000</v>
      </c>
      <c r="K27279" s="689">
        <v>33600000000</v>
      </c>
    </row>
    <row r="27280" spans="3:11" x14ac:dyDescent="0.25">
      <c r="C27280" s="687">
        <v>46003</v>
      </c>
      <c r="D27280" s="688" t="s">
        <v>317</v>
      </c>
      <c r="E27280" s="689">
        <v>116500</v>
      </c>
      <c r="F27280" s="689">
        <v>116055</v>
      </c>
      <c r="G27280" s="689">
        <v>118000</v>
      </c>
      <c r="H27280" s="688">
        <v>20</v>
      </c>
      <c r="I27280" s="689">
        <v>2330000</v>
      </c>
      <c r="J27280" s="690">
        <v>15000000</v>
      </c>
      <c r="K27280" s="689">
        <v>1770000000000</v>
      </c>
    </row>
    <row r="27281" spans="3:11" x14ac:dyDescent="0.25">
      <c r="C27281" s="687">
        <v>46003</v>
      </c>
      <c r="D27281" s="688" t="s">
        <v>317</v>
      </c>
      <c r="E27281" s="689">
        <v>117000</v>
      </c>
      <c r="F27281" s="689">
        <v>116055</v>
      </c>
      <c r="G27281" s="689">
        <v>118000</v>
      </c>
      <c r="H27281" s="688">
        <v>11</v>
      </c>
      <c r="I27281" s="689">
        <v>1287000</v>
      </c>
      <c r="J27281" s="690">
        <v>15000000</v>
      </c>
      <c r="K27281" s="689">
        <v>1770000000000</v>
      </c>
    </row>
    <row r="27282" spans="3:11" x14ac:dyDescent="0.25">
      <c r="C27282" s="687">
        <v>46003</v>
      </c>
      <c r="D27282" s="688" t="s">
        <v>317</v>
      </c>
      <c r="E27282" s="689">
        <v>117000</v>
      </c>
      <c r="F27282" s="689">
        <v>116055</v>
      </c>
      <c r="G27282" s="689">
        <v>118000</v>
      </c>
      <c r="H27282" s="688">
        <v>10</v>
      </c>
      <c r="I27282" s="689">
        <v>1170000</v>
      </c>
      <c r="J27282" s="690">
        <v>15000000</v>
      </c>
      <c r="K27282" s="689">
        <v>1770000000000</v>
      </c>
    </row>
    <row r="27283" spans="3:11" x14ac:dyDescent="0.25">
      <c r="C27283" s="687">
        <v>46003</v>
      </c>
      <c r="D27283" s="688" t="s">
        <v>317</v>
      </c>
      <c r="E27283" s="689">
        <v>117000</v>
      </c>
      <c r="F27283" s="689">
        <v>116055</v>
      </c>
      <c r="G27283" s="689">
        <v>118000</v>
      </c>
      <c r="H27283" s="688">
        <v>44</v>
      </c>
      <c r="I27283" s="689">
        <v>5148000</v>
      </c>
      <c r="J27283" s="690">
        <v>15000000</v>
      </c>
      <c r="K27283" s="689">
        <v>1770000000000</v>
      </c>
    </row>
    <row r="27284" spans="3:11" x14ac:dyDescent="0.25">
      <c r="C27284" s="687">
        <v>46003</v>
      </c>
      <c r="D27284" s="688" t="s">
        <v>317</v>
      </c>
      <c r="E27284" s="689">
        <v>117000</v>
      </c>
      <c r="F27284" s="689">
        <v>116055</v>
      </c>
      <c r="G27284" s="689">
        <v>118000</v>
      </c>
      <c r="H27284" s="688">
        <v>285</v>
      </c>
      <c r="I27284" s="689">
        <v>33345000</v>
      </c>
      <c r="J27284" s="690">
        <v>15000000</v>
      </c>
      <c r="K27284" s="689">
        <v>1770000000000</v>
      </c>
    </row>
    <row r="27285" spans="3:11" x14ac:dyDescent="0.25">
      <c r="C27285" s="687">
        <v>46003</v>
      </c>
      <c r="D27285" s="688" t="s">
        <v>310</v>
      </c>
      <c r="E27285" s="689">
        <v>95000</v>
      </c>
      <c r="F27285" s="689">
        <v>95000</v>
      </c>
      <c r="G27285" s="689">
        <v>95000</v>
      </c>
      <c r="H27285" s="688">
        <v>1</v>
      </c>
      <c r="I27285" s="689">
        <v>95000</v>
      </c>
      <c r="J27285" s="690">
        <v>19450000</v>
      </c>
      <c r="K27285" s="689">
        <v>1847750000000</v>
      </c>
    </row>
    <row r="27286" spans="3:11" x14ac:dyDescent="0.25">
      <c r="C27286" s="687">
        <v>46003</v>
      </c>
      <c r="D27286" s="688" t="s">
        <v>1155</v>
      </c>
      <c r="E27286" s="689">
        <v>35000</v>
      </c>
      <c r="F27286" s="689">
        <v>35000</v>
      </c>
      <c r="G27286" s="689">
        <v>37479</v>
      </c>
      <c r="H27286" s="688">
        <v>6</v>
      </c>
      <c r="I27286" s="689">
        <v>210000</v>
      </c>
      <c r="J27286" s="690">
        <v>2400000</v>
      </c>
      <c r="K27286" s="689">
        <v>89949600000</v>
      </c>
    </row>
    <row r="27287" spans="3:11" x14ac:dyDescent="0.25">
      <c r="C27287" s="687">
        <v>46003</v>
      </c>
      <c r="D27287" s="688" t="s">
        <v>1155</v>
      </c>
      <c r="E27287" s="689">
        <v>35000</v>
      </c>
      <c r="F27287" s="689">
        <v>35000</v>
      </c>
      <c r="G27287" s="689">
        <v>37479</v>
      </c>
      <c r="H27287" s="688">
        <v>1</v>
      </c>
      <c r="I27287" s="689">
        <v>35000</v>
      </c>
      <c r="J27287" s="690">
        <v>2400000</v>
      </c>
      <c r="K27287" s="689">
        <v>89949600000</v>
      </c>
    </row>
    <row r="27288" spans="3:11" x14ac:dyDescent="0.25">
      <c r="C27288" s="687">
        <v>46003</v>
      </c>
      <c r="D27288" s="688" t="s">
        <v>1155</v>
      </c>
      <c r="E27288" s="689">
        <v>35000</v>
      </c>
      <c r="F27288" s="689">
        <v>35000</v>
      </c>
      <c r="G27288" s="689">
        <v>37479</v>
      </c>
      <c r="H27288" s="688">
        <v>1</v>
      </c>
      <c r="I27288" s="689">
        <v>35000</v>
      </c>
      <c r="J27288" s="690">
        <v>2400000</v>
      </c>
      <c r="K27288" s="689">
        <v>89949600000</v>
      </c>
    </row>
    <row r="27289" spans="3:11" x14ac:dyDescent="0.25">
      <c r="C27289" s="687">
        <v>46003</v>
      </c>
      <c r="D27289" s="688" t="s">
        <v>1155</v>
      </c>
      <c r="E27289" s="689">
        <v>35000</v>
      </c>
      <c r="F27289" s="689">
        <v>35000</v>
      </c>
      <c r="G27289" s="689">
        <v>37479</v>
      </c>
      <c r="H27289" s="688">
        <v>2</v>
      </c>
      <c r="I27289" s="689">
        <v>70000</v>
      </c>
      <c r="J27289" s="690">
        <v>2400000</v>
      </c>
      <c r="K27289" s="689">
        <v>89949600000</v>
      </c>
    </row>
    <row r="27290" spans="3:11" x14ac:dyDescent="0.25">
      <c r="C27290" s="687">
        <v>46003</v>
      </c>
      <c r="D27290" s="688" t="s">
        <v>312</v>
      </c>
      <c r="E27290" s="689">
        <v>23950</v>
      </c>
      <c r="F27290" s="689">
        <v>23995</v>
      </c>
      <c r="G27290" s="689">
        <v>23949</v>
      </c>
      <c r="H27290" s="688">
        <v>1</v>
      </c>
      <c r="I27290" s="689">
        <v>23950</v>
      </c>
      <c r="J27290" s="690">
        <v>20000000</v>
      </c>
      <c r="K27290" s="689">
        <v>478980000000</v>
      </c>
    </row>
    <row r="27291" spans="3:11" x14ac:dyDescent="0.25">
      <c r="C27291" s="687">
        <v>46003</v>
      </c>
      <c r="D27291" s="688" t="s">
        <v>312</v>
      </c>
      <c r="E27291" s="689">
        <v>23950</v>
      </c>
      <c r="F27291" s="689">
        <v>23995</v>
      </c>
      <c r="G27291" s="689">
        <v>23949</v>
      </c>
      <c r="H27291" s="688">
        <v>12</v>
      </c>
      <c r="I27291" s="689">
        <v>287400</v>
      </c>
      <c r="J27291" s="690">
        <v>20000000</v>
      </c>
      <c r="K27291" s="689">
        <v>478980000000</v>
      </c>
    </row>
    <row r="27292" spans="3:11" x14ac:dyDescent="0.25">
      <c r="C27292" s="687">
        <v>46003</v>
      </c>
      <c r="D27292" s="688" t="s">
        <v>317</v>
      </c>
      <c r="E27292" s="689">
        <v>117000</v>
      </c>
      <c r="F27292" s="689">
        <v>116055</v>
      </c>
      <c r="G27292" s="689">
        <v>118000</v>
      </c>
      <c r="H27292" s="688">
        <v>5</v>
      </c>
      <c r="I27292" s="689">
        <v>585000</v>
      </c>
      <c r="J27292" s="690">
        <v>15000000</v>
      </c>
      <c r="K27292" s="689">
        <v>1770000000000</v>
      </c>
    </row>
    <row r="27293" spans="3:11" x14ac:dyDescent="0.25">
      <c r="C27293" s="687">
        <v>46003</v>
      </c>
      <c r="D27293" s="688" t="s">
        <v>317</v>
      </c>
      <c r="E27293" s="689">
        <v>117000</v>
      </c>
      <c r="F27293" s="689">
        <v>116055</v>
      </c>
      <c r="G27293" s="689">
        <v>118000</v>
      </c>
      <c r="H27293" s="688">
        <v>2</v>
      </c>
      <c r="I27293" s="689">
        <v>234000</v>
      </c>
      <c r="J27293" s="690">
        <v>15000000</v>
      </c>
      <c r="K27293" s="689">
        <v>1770000000000</v>
      </c>
    </row>
    <row r="27294" spans="3:11" x14ac:dyDescent="0.25">
      <c r="C27294" s="687">
        <v>46003</v>
      </c>
      <c r="D27294" s="688" t="s">
        <v>317</v>
      </c>
      <c r="E27294" s="689">
        <v>117000</v>
      </c>
      <c r="F27294" s="689">
        <v>116055</v>
      </c>
      <c r="G27294" s="689">
        <v>118000</v>
      </c>
      <c r="H27294" s="688">
        <v>143</v>
      </c>
      <c r="I27294" s="689">
        <v>16731000</v>
      </c>
      <c r="J27294" s="690">
        <v>15000000</v>
      </c>
      <c r="K27294" s="689">
        <v>1770000000000</v>
      </c>
    </row>
    <row r="27295" spans="3:11" x14ac:dyDescent="0.25">
      <c r="C27295" s="687">
        <v>46003</v>
      </c>
      <c r="D27295" s="688" t="s">
        <v>317</v>
      </c>
      <c r="E27295" s="689">
        <v>116500</v>
      </c>
      <c r="F27295" s="689">
        <v>116055</v>
      </c>
      <c r="G27295" s="689">
        <v>118000</v>
      </c>
      <c r="H27295" s="688">
        <v>5</v>
      </c>
      <c r="I27295" s="689">
        <v>582500</v>
      </c>
      <c r="J27295" s="690">
        <v>15000000</v>
      </c>
      <c r="K27295" s="689">
        <v>1770000000000</v>
      </c>
    </row>
    <row r="27296" spans="3:11" x14ac:dyDescent="0.25">
      <c r="C27296" s="687">
        <v>46003</v>
      </c>
      <c r="D27296" s="688" t="s">
        <v>317</v>
      </c>
      <c r="E27296" s="689">
        <v>117000</v>
      </c>
      <c r="F27296" s="689">
        <v>116055</v>
      </c>
      <c r="G27296" s="689">
        <v>118000</v>
      </c>
      <c r="H27296" s="688">
        <v>3</v>
      </c>
      <c r="I27296" s="689">
        <v>351000</v>
      </c>
      <c r="J27296" s="690">
        <v>15000000</v>
      </c>
      <c r="K27296" s="689">
        <v>1770000000000</v>
      </c>
    </row>
    <row r="27297" spans="3:11" x14ac:dyDescent="0.25">
      <c r="C27297" s="687">
        <v>46003</v>
      </c>
      <c r="D27297" s="688" t="s">
        <v>317</v>
      </c>
      <c r="E27297" s="689">
        <v>117000</v>
      </c>
      <c r="F27297" s="689">
        <v>116055</v>
      </c>
      <c r="G27297" s="689">
        <v>118000</v>
      </c>
      <c r="H27297" s="688">
        <v>2</v>
      </c>
      <c r="I27297" s="689">
        <v>234000</v>
      </c>
      <c r="J27297" s="690">
        <v>15000000</v>
      </c>
      <c r="K27297" s="689">
        <v>1770000000000</v>
      </c>
    </row>
    <row r="27298" spans="3:11" x14ac:dyDescent="0.25">
      <c r="C27298" s="687">
        <v>46003</v>
      </c>
      <c r="D27298" s="688" t="s">
        <v>1154</v>
      </c>
      <c r="E27298" s="689">
        <v>56000</v>
      </c>
      <c r="F27298" s="689">
        <v>56000</v>
      </c>
      <c r="G27298" s="689">
        <v>56000</v>
      </c>
      <c r="H27298" s="688">
        <v>1</v>
      </c>
      <c r="I27298" s="689">
        <v>56000</v>
      </c>
      <c r="J27298" s="690">
        <v>600000</v>
      </c>
      <c r="K27298" s="689">
        <v>33600000000</v>
      </c>
    </row>
    <row r="27299" spans="3:11" x14ac:dyDescent="0.25">
      <c r="C27299" s="687">
        <v>46003</v>
      </c>
      <c r="D27299" s="688" t="s">
        <v>312</v>
      </c>
      <c r="E27299" s="689">
        <v>23950</v>
      </c>
      <c r="F27299" s="689">
        <v>23995</v>
      </c>
      <c r="G27299" s="689">
        <v>23949</v>
      </c>
      <c r="H27299" s="688">
        <v>1</v>
      </c>
      <c r="I27299" s="689">
        <v>23950</v>
      </c>
      <c r="J27299" s="690">
        <v>20000000</v>
      </c>
      <c r="K27299" s="689">
        <v>478980000000</v>
      </c>
    </row>
    <row r="27300" spans="3:11" x14ac:dyDescent="0.25">
      <c r="C27300" s="687">
        <v>46003</v>
      </c>
      <c r="D27300" s="688" t="s">
        <v>312</v>
      </c>
      <c r="E27300" s="689">
        <v>23950</v>
      </c>
      <c r="F27300" s="689">
        <v>23995</v>
      </c>
      <c r="G27300" s="689">
        <v>23949</v>
      </c>
      <c r="H27300" s="688">
        <v>10</v>
      </c>
      <c r="I27300" s="689">
        <v>239500</v>
      </c>
      <c r="J27300" s="690">
        <v>20000000</v>
      </c>
      <c r="K27300" s="689">
        <v>478980000000</v>
      </c>
    </row>
    <row r="27301" spans="3:11" x14ac:dyDescent="0.25">
      <c r="C27301" s="687">
        <v>46003</v>
      </c>
      <c r="D27301" s="688" t="s">
        <v>1155</v>
      </c>
      <c r="E27301" s="689">
        <v>37479</v>
      </c>
      <c r="F27301" s="689">
        <v>35000</v>
      </c>
      <c r="G27301" s="689">
        <v>37479</v>
      </c>
      <c r="H27301" s="688">
        <v>6</v>
      </c>
      <c r="I27301" s="689">
        <v>224874</v>
      </c>
      <c r="J27301" s="690">
        <v>2400000</v>
      </c>
      <c r="K27301" s="689">
        <v>89949600000</v>
      </c>
    </row>
    <row r="27302" spans="3:11" x14ac:dyDescent="0.25">
      <c r="C27302" s="687">
        <v>46003</v>
      </c>
      <c r="D27302" s="688" t="s">
        <v>1155</v>
      </c>
      <c r="E27302" s="689">
        <v>37479</v>
      </c>
      <c r="F27302" s="689">
        <v>35000</v>
      </c>
      <c r="G27302" s="689">
        <v>37479</v>
      </c>
      <c r="H27302" s="688">
        <v>4</v>
      </c>
      <c r="I27302" s="689">
        <v>149916</v>
      </c>
      <c r="J27302" s="690">
        <v>2400000</v>
      </c>
      <c r="K27302" s="689">
        <v>89949600000</v>
      </c>
    </row>
    <row r="27303" spans="3:11" x14ac:dyDescent="0.25">
      <c r="C27303" s="687">
        <v>46003</v>
      </c>
      <c r="D27303" s="688" t="s">
        <v>317</v>
      </c>
      <c r="E27303" s="689">
        <v>117000</v>
      </c>
      <c r="F27303" s="689">
        <v>116055</v>
      </c>
      <c r="G27303" s="689">
        <v>118000</v>
      </c>
      <c r="H27303" s="688">
        <v>2</v>
      </c>
      <c r="I27303" s="689">
        <v>234000</v>
      </c>
      <c r="J27303" s="690">
        <v>15000000</v>
      </c>
      <c r="K27303" s="689">
        <v>1770000000000</v>
      </c>
    </row>
    <row r="27304" spans="3:11" x14ac:dyDescent="0.25">
      <c r="C27304" s="687">
        <v>46003</v>
      </c>
      <c r="D27304" s="688" t="s">
        <v>317</v>
      </c>
      <c r="E27304" s="689">
        <v>118000</v>
      </c>
      <c r="F27304" s="689">
        <v>116055</v>
      </c>
      <c r="G27304" s="689">
        <v>118000</v>
      </c>
      <c r="H27304" s="688">
        <v>4</v>
      </c>
      <c r="I27304" s="689">
        <v>472000</v>
      </c>
      <c r="J27304" s="690">
        <v>15000000</v>
      </c>
      <c r="K27304" s="689">
        <v>1770000000000</v>
      </c>
    </row>
    <row r="27305" spans="3:11" x14ac:dyDescent="0.25">
      <c r="C27305" s="687">
        <v>46003</v>
      </c>
      <c r="D27305" s="688" t="s">
        <v>310</v>
      </c>
      <c r="E27305" s="689">
        <v>95000</v>
      </c>
      <c r="F27305" s="689">
        <v>95000</v>
      </c>
      <c r="G27305" s="689">
        <v>95000</v>
      </c>
      <c r="H27305" s="688">
        <v>1</v>
      </c>
      <c r="I27305" s="689">
        <v>95000</v>
      </c>
      <c r="J27305" s="690">
        <v>19450000</v>
      </c>
      <c r="K27305" s="689">
        <v>1847750000000</v>
      </c>
    </row>
    <row r="27306" spans="3:11" x14ac:dyDescent="0.25">
      <c r="C27306" s="687">
        <v>46003</v>
      </c>
      <c r="D27306" s="688" t="s">
        <v>312</v>
      </c>
      <c r="E27306" s="689">
        <v>23949</v>
      </c>
      <c r="F27306" s="689">
        <v>23995</v>
      </c>
      <c r="G27306" s="689">
        <v>23949</v>
      </c>
      <c r="H27306" s="688">
        <v>3</v>
      </c>
      <c r="I27306" s="689">
        <v>71847</v>
      </c>
      <c r="J27306" s="690">
        <v>20000000</v>
      </c>
      <c r="K27306" s="689">
        <v>478980000000</v>
      </c>
    </row>
    <row r="27307" spans="3:11" x14ac:dyDescent="0.25">
      <c r="C27307" s="687">
        <v>46003</v>
      </c>
      <c r="D27307" s="688" t="s">
        <v>317</v>
      </c>
      <c r="E27307" s="689">
        <v>118000</v>
      </c>
      <c r="F27307" s="689">
        <v>116055</v>
      </c>
      <c r="G27307" s="689">
        <v>118000</v>
      </c>
      <c r="H27307" s="688">
        <v>1</v>
      </c>
      <c r="I27307" s="689">
        <v>118000</v>
      </c>
      <c r="J27307" s="690">
        <v>15000000</v>
      </c>
      <c r="K27307" s="689">
        <v>1770000000000</v>
      </c>
    </row>
    <row r="27308" spans="3:11" x14ac:dyDescent="0.25">
      <c r="C27308" s="687">
        <v>46003</v>
      </c>
      <c r="D27308" s="688" t="s">
        <v>317</v>
      </c>
      <c r="E27308" s="689">
        <v>118000</v>
      </c>
      <c r="F27308" s="689">
        <v>116055</v>
      </c>
      <c r="G27308" s="689">
        <v>118000</v>
      </c>
      <c r="H27308" s="688">
        <v>1</v>
      </c>
      <c r="I27308" s="689">
        <v>118000</v>
      </c>
      <c r="J27308" s="690">
        <v>15000000</v>
      </c>
      <c r="K27308" s="689">
        <v>1770000000000</v>
      </c>
    </row>
    <row r="27309" spans="3:11" x14ac:dyDescent="0.25">
      <c r="C27309" s="687">
        <v>46006</v>
      </c>
      <c r="D27309" s="688" t="s">
        <v>310</v>
      </c>
      <c r="E27309" s="689">
        <v>95000</v>
      </c>
      <c r="F27309" s="689">
        <v>95000</v>
      </c>
      <c r="G27309" s="689">
        <v>94980</v>
      </c>
      <c r="H27309" s="688">
        <v>1</v>
      </c>
      <c r="I27309" s="689">
        <v>95000</v>
      </c>
      <c r="J27309" s="690">
        <v>19450000</v>
      </c>
      <c r="K27309" s="689">
        <v>1847361000000</v>
      </c>
    </row>
    <row r="27310" spans="3:11" x14ac:dyDescent="0.25">
      <c r="C27310" s="687">
        <v>46006</v>
      </c>
      <c r="D27310" s="688" t="s">
        <v>310</v>
      </c>
      <c r="E27310" s="689">
        <v>95000</v>
      </c>
      <c r="F27310" s="689">
        <v>95000</v>
      </c>
      <c r="G27310" s="689">
        <v>94980</v>
      </c>
      <c r="H27310" s="688">
        <v>2</v>
      </c>
      <c r="I27310" s="689">
        <v>190000</v>
      </c>
      <c r="J27310" s="690">
        <v>19450000</v>
      </c>
      <c r="K27310" s="689">
        <v>1847361000000</v>
      </c>
    </row>
    <row r="27311" spans="3:11" x14ac:dyDescent="0.25">
      <c r="C27311" s="687">
        <v>46006</v>
      </c>
      <c r="D27311" s="688" t="s">
        <v>310</v>
      </c>
      <c r="E27311" s="689">
        <v>95000</v>
      </c>
      <c r="F27311" s="689">
        <v>95000</v>
      </c>
      <c r="G27311" s="689">
        <v>94980</v>
      </c>
      <c r="H27311" s="688">
        <v>3</v>
      </c>
      <c r="I27311" s="689">
        <v>285000</v>
      </c>
      <c r="J27311" s="690">
        <v>19450000</v>
      </c>
      <c r="K27311" s="689">
        <v>1847361000000</v>
      </c>
    </row>
    <row r="27312" spans="3:11" x14ac:dyDescent="0.25">
      <c r="C27312" s="687">
        <v>46006</v>
      </c>
      <c r="D27312" s="688" t="s">
        <v>1154</v>
      </c>
      <c r="E27312" s="689">
        <v>56000</v>
      </c>
      <c r="F27312" s="689">
        <v>56000</v>
      </c>
      <c r="G27312" s="689">
        <v>55900</v>
      </c>
      <c r="H27312" s="688">
        <v>1</v>
      </c>
      <c r="I27312" s="689">
        <v>56000</v>
      </c>
      <c r="J27312" s="690">
        <v>600000</v>
      </c>
      <c r="K27312" s="689">
        <v>33540000000</v>
      </c>
    </row>
    <row r="27313" spans="3:11" x14ac:dyDescent="0.25">
      <c r="C27313" s="687">
        <v>46006</v>
      </c>
      <c r="D27313" s="688" t="s">
        <v>1154</v>
      </c>
      <c r="E27313" s="689">
        <v>56000</v>
      </c>
      <c r="F27313" s="689">
        <v>56000</v>
      </c>
      <c r="G27313" s="689">
        <v>55900</v>
      </c>
      <c r="H27313" s="688">
        <v>1</v>
      </c>
      <c r="I27313" s="689">
        <v>56000</v>
      </c>
      <c r="J27313" s="690">
        <v>600000</v>
      </c>
      <c r="K27313" s="689">
        <v>33540000000</v>
      </c>
    </row>
    <row r="27314" spans="3:11" x14ac:dyDescent="0.25">
      <c r="C27314" s="687">
        <v>46006</v>
      </c>
      <c r="D27314" s="688" t="s">
        <v>1154</v>
      </c>
      <c r="E27314" s="689">
        <v>56000</v>
      </c>
      <c r="F27314" s="689">
        <v>56000</v>
      </c>
      <c r="G27314" s="689">
        <v>55900</v>
      </c>
      <c r="H27314" s="688">
        <v>2</v>
      </c>
      <c r="I27314" s="689">
        <v>112000</v>
      </c>
      <c r="J27314" s="690">
        <v>600000</v>
      </c>
      <c r="K27314" s="689">
        <v>33540000000</v>
      </c>
    </row>
    <row r="27315" spans="3:11" x14ac:dyDescent="0.25">
      <c r="C27315" s="687">
        <v>46006</v>
      </c>
      <c r="D27315" s="688" t="s">
        <v>1154</v>
      </c>
      <c r="E27315" s="689">
        <v>56000</v>
      </c>
      <c r="F27315" s="689">
        <v>56000</v>
      </c>
      <c r="G27315" s="689">
        <v>55900</v>
      </c>
      <c r="H27315" s="688">
        <v>17</v>
      </c>
      <c r="I27315" s="689">
        <v>952000</v>
      </c>
      <c r="J27315" s="690">
        <v>600000</v>
      </c>
      <c r="K27315" s="689">
        <v>33540000000</v>
      </c>
    </row>
    <row r="27316" spans="3:11" x14ac:dyDescent="0.25">
      <c r="C27316" s="687">
        <v>46006</v>
      </c>
      <c r="D27316" s="688" t="s">
        <v>1154</v>
      </c>
      <c r="E27316" s="689">
        <v>56000</v>
      </c>
      <c r="F27316" s="689">
        <v>56000</v>
      </c>
      <c r="G27316" s="689">
        <v>55900</v>
      </c>
      <c r="H27316" s="688">
        <v>3</v>
      </c>
      <c r="I27316" s="689">
        <v>168000</v>
      </c>
      <c r="J27316" s="690">
        <v>600000</v>
      </c>
      <c r="K27316" s="689">
        <v>33540000000</v>
      </c>
    </row>
    <row r="27317" spans="3:11" x14ac:dyDescent="0.25">
      <c r="C27317" s="687">
        <v>46006</v>
      </c>
      <c r="D27317" s="688" t="s">
        <v>312</v>
      </c>
      <c r="E27317" s="689">
        <v>23949</v>
      </c>
      <c r="F27317" s="689">
        <v>23949</v>
      </c>
      <c r="G27317" s="689">
        <v>23989</v>
      </c>
      <c r="H27317" s="688">
        <v>10</v>
      </c>
      <c r="I27317" s="689">
        <v>239490</v>
      </c>
      <c r="J27317" s="690">
        <v>20000000</v>
      </c>
      <c r="K27317" s="689">
        <v>479780000000</v>
      </c>
    </row>
    <row r="27318" spans="3:11" x14ac:dyDescent="0.25">
      <c r="C27318" s="687">
        <v>46006</v>
      </c>
      <c r="D27318" s="688" t="s">
        <v>312</v>
      </c>
      <c r="E27318" s="689">
        <v>23949</v>
      </c>
      <c r="F27318" s="689">
        <v>23949</v>
      </c>
      <c r="G27318" s="689">
        <v>23989</v>
      </c>
      <c r="H27318" s="688">
        <v>1</v>
      </c>
      <c r="I27318" s="689">
        <v>23949</v>
      </c>
      <c r="J27318" s="690">
        <v>20000000</v>
      </c>
      <c r="K27318" s="689">
        <v>479780000000</v>
      </c>
    </row>
    <row r="27319" spans="3:11" x14ac:dyDescent="0.25">
      <c r="C27319" s="687">
        <v>46006</v>
      </c>
      <c r="D27319" s="688" t="s">
        <v>312</v>
      </c>
      <c r="E27319" s="689">
        <v>23949</v>
      </c>
      <c r="F27319" s="689">
        <v>23949</v>
      </c>
      <c r="G27319" s="689">
        <v>23989</v>
      </c>
      <c r="H27319" s="688">
        <v>6</v>
      </c>
      <c r="I27319" s="689">
        <v>143694</v>
      </c>
      <c r="J27319" s="690">
        <v>20000000</v>
      </c>
      <c r="K27319" s="689">
        <v>479780000000</v>
      </c>
    </row>
    <row r="27320" spans="3:11" x14ac:dyDescent="0.25">
      <c r="C27320" s="687">
        <v>46006</v>
      </c>
      <c r="D27320" s="688" t="s">
        <v>312</v>
      </c>
      <c r="E27320" s="689">
        <v>23949</v>
      </c>
      <c r="F27320" s="689">
        <v>23949</v>
      </c>
      <c r="G27320" s="689">
        <v>23989</v>
      </c>
      <c r="H27320" s="688">
        <v>2</v>
      </c>
      <c r="I27320" s="689">
        <v>47898</v>
      </c>
      <c r="J27320" s="690">
        <v>20000000</v>
      </c>
      <c r="K27320" s="689">
        <v>479780000000</v>
      </c>
    </row>
    <row r="27321" spans="3:11" x14ac:dyDescent="0.25">
      <c r="C27321" s="687">
        <v>46006</v>
      </c>
      <c r="D27321" s="688" t="s">
        <v>312</v>
      </c>
      <c r="E27321" s="689">
        <v>23949</v>
      </c>
      <c r="F27321" s="689">
        <v>23949</v>
      </c>
      <c r="G27321" s="689">
        <v>23989</v>
      </c>
      <c r="H27321" s="688">
        <v>2</v>
      </c>
      <c r="I27321" s="689">
        <v>47898</v>
      </c>
      <c r="J27321" s="690">
        <v>20000000</v>
      </c>
      <c r="K27321" s="689">
        <v>479780000000</v>
      </c>
    </row>
    <row r="27322" spans="3:11" x14ac:dyDescent="0.25">
      <c r="C27322" s="687">
        <v>46006</v>
      </c>
      <c r="D27322" s="688" t="s">
        <v>312</v>
      </c>
      <c r="E27322" s="689">
        <v>23949</v>
      </c>
      <c r="F27322" s="689">
        <v>23949</v>
      </c>
      <c r="G27322" s="689">
        <v>23989</v>
      </c>
      <c r="H27322" s="688">
        <v>1</v>
      </c>
      <c r="I27322" s="689">
        <v>23949</v>
      </c>
      <c r="J27322" s="690">
        <v>20000000</v>
      </c>
      <c r="K27322" s="689">
        <v>479780000000</v>
      </c>
    </row>
    <row r="27323" spans="3:11" x14ac:dyDescent="0.25">
      <c r="C27323" s="687">
        <v>46006</v>
      </c>
      <c r="D27323" s="688" t="s">
        <v>312</v>
      </c>
      <c r="E27323" s="689">
        <v>23949</v>
      </c>
      <c r="F27323" s="689">
        <v>23949</v>
      </c>
      <c r="G27323" s="689">
        <v>23989</v>
      </c>
      <c r="H27323" s="688">
        <v>1</v>
      </c>
      <c r="I27323" s="689">
        <v>23949</v>
      </c>
      <c r="J27323" s="690">
        <v>20000000</v>
      </c>
      <c r="K27323" s="689">
        <v>479780000000</v>
      </c>
    </row>
    <row r="27324" spans="3:11" x14ac:dyDescent="0.25">
      <c r="C27324" s="687">
        <v>46006</v>
      </c>
      <c r="D27324" s="688" t="s">
        <v>1155</v>
      </c>
      <c r="E27324" s="689">
        <v>36500</v>
      </c>
      <c r="F27324" s="689">
        <v>37479</v>
      </c>
      <c r="G27324" s="689">
        <v>36500</v>
      </c>
      <c r="H27324" s="688">
        <v>14</v>
      </c>
      <c r="I27324" s="689">
        <v>511000</v>
      </c>
      <c r="J27324" s="690">
        <v>2400000</v>
      </c>
      <c r="K27324" s="689">
        <v>87600000000</v>
      </c>
    </row>
    <row r="27325" spans="3:11" x14ac:dyDescent="0.25">
      <c r="C27325" s="687">
        <v>46006</v>
      </c>
      <c r="D27325" s="688" t="s">
        <v>1155</v>
      </c>
      <c r="E27325" s="689">
        <v>36500</v>
      </c>
      <c r="F27325" s="689">
        <v>37479</v>
      </c>
      <c r="G27325" s="689">
        <v>36500</v>
      </c>
      <c r="H27325" s="688">
        <v>6</v>
      </c>
      <c r="I27325" s="689">
        <v>219000</v>
      </c>
      <c r="J27325" s="690">
        <v>2400000</v>
      </c>
      <c r="K27325" s="689">
        <v>87600000000</v>
      </c>
    </row>
    <row r="27326" spans="3:11" x14ac:dyDescent="0.25">
      <c r="C27326" s="687">
        <v>46006</v>
      </c>
      <c r="D27326" s="688" t="s">
        <v>1155</v>
      </c>
      <c r="E27326" s="689">
        <v>36500</v>
      </c>
      <c r="F27326" s="689">
        <v>37479</v>
      </c>
      <c r="G27326" s="689">
        <v>36500</v>
      </c>
      <c r="H27326" s="688">
        <v>3</v>
      </c>
      <c r="I27326" s="689">
        <v>109500</v>
      </c>
      <c r="J27326" s="690">
        <v>2400000</v>
      </c>
      <c r="K27326" s="689">
        <v>87600000000</v>
      </c>
    </row>
    <row r="27327" spans="3:11" x14ac:dyDescent="0.25">
      <c r="C27327" s="687">
        <v>46006</v>
      </c>
      <c r="D27327" s="688" t="s">
        <v>1155</v>
      </c>
      <c r="E27327" s="689">
        <v>36500</v>
      </c>
      <c r="F27327" s="689">
        <v>37479</v>
      </c>
      <c r="G27327" s="689">
        <v>36500</v>
      </c>
      <c r="H27327" s="688">
        <v>1</v>
      </c>
      <c r="I27327" s="689">
        <v>36500</v>
      </c>
      <c r="J27327" s="690">
        <v>2400000</v>
      </c>
      <c r="K27327" s="689">
        <v>87600000000</v>
      </c>
    </row>
    <row r="27328" spans="3:11" x14ac:dyDescent="0.25">
      <c r="C27328" s="687">
        <v>46006</v>
      </c>
      <c r="D27328" s="688" t="s">
        <v>317</v>
      </c>
      <c r="E27328" s="689">
        <v>116050</v>
      </c>
      <c r="F27328" s="689">
        <v>118000</v>
      </c>
      <c r="G27328" s="689">
        <v>118000</v>
      </c>
      <c r="H27328" s="688">
        <v>35</v>
      </c>
      <c r="I27328" s="689">
        <v>4061750</v>
      </c>
      <c r="J27328" s="690">
        <v>15000000</v>
      </c>
      <c r="K27328" s="689">
        <v>1770000000000</v>
      </c>
    </row>
    <row r="27329" spans="3:11" x14ac:dyDescent="0.25">
      <c r="C27329" s="687">
        <v>46006</v>
      </c>
      <c r="D27329" s="688" t="s">
        <v>317</v>
      </c>
      <c r="E27329" s="689">
        <v>116050</v>
      </c>
      <c r="F27329" s="689">
        <v>118000</v>
      </c>
      <c r="G27329" s="689">
        <v>118000</v>
      </c>
      <c r="H27329" s="688">
        <v>3</v>
      </c>
      <c r="I27329" s="689">
        <v>348150</v>
      </c>
      <c r="J27329" s="690">
        <v>15000000</v>
      </c>
      <c r="K27329" s="689">
        <v>1770000000000</v>
      </c>
    </row>
    <row r="27330" spans="3:11" x14ac:dyDescent="0.25">
      <c r="C27330" s="687">
        <v>46006</v>
      </c>
      <c r="D27330" s="688" t="s">
        <v>312</v>
      </c>
      <c r="E27330" s="689">
        <v>23949</v>
      </c>
      <c r="F27330" s="689">
        <v>23949</v>
      </c>
      <c r="G27330" s="689">
        <v>23989</v>
      </c>
      <c r="H27330" s="688">
        <v>1</v>
      </c>
      <c r="I27330" s="689">
        <v>23949</v>
      </c>
      <c r="J27330" s="690">
        <v>20000000</v>
      </c>
      <c r="K27330" s="689">
        <v>479780000000</v>
      </c>
    </row>
    <row r="27331" spans="3:11" x14ac:dyDescent="0.25">
      <c r="C27331" s="687">
        <v>46006</v>
      </c>
      <c r="D27331" s="688" t="s">
        <v>312</v>
      </c>
      <c r="E27331" s="689">
        <v>23949</v>
      </c>
      <c r="F27331" s="689">
        <v>23949</v>
      </c>
      <c r="G27331" s="689">
        <v>23989</v>
      </c>
      <c r="H27331" s="688">
        <v>3</v>
      </c>
      <c r="I27331" s="689">
        <v>71847</v>
      </c>
      <c r="J27331" s="690">
        <v>20000000</v>
      </c>
      <c r="K27331" s="689">
        <v>479780000000</v>
      </c>
    </row>
    <row r="27332" spans="3:11" x14ac:dyDescent="0.25">
      <c r="C27332" s="687">
        <v>46006</v>
      </c>
      <c r="D27332" s="688" t="s">
        <v>310</v>
      </c>
      <c r="E27332" s="689">
        <v>95000</v>
      </c>
      <c r="F27332" s="689">
        <v>95000</v>
      </c>
      <c r="G27332" s="689">
        <v>94980</v>
      </c>
      <c r="H27332" s="688">
        <v>2</v>
      </c>
      <c r="I27332" s="689">
        <v>190000</v>
      </c>
      <c r="J27332" s="690">
        <v>19450000</v>
      </c>
      <c r="K27332" s="689">
        <v>1847361000000</v>
      </c>
    </row>
    <row r="27333" spans="3:11" x14ac:dyDescent="0.25">
      <c r="C27333" s="687">
        <v>46006</v>
      </c>
      <c r="D27333" s="688" t="s">
        <v>310</v>
      </c>
      <c r="E27333" s="689">
        <v>95000</v>
      </c>
      <c r="F27333" s="689">
        <v>95000</v>
      </c>
      <c r="G27333" s="689">
        <v>94980</v>
      </c>
      <c r="H27333" s="688">
        <v>8</v>
      </c>
      <c r="I27333" s="689">
        <v>760000</v>
      </c>
      <c r="J27333" s="690">
        <v>19450000</v>
      </c>
      <c r="K27333" s="689">
        <v>1847361000000</v>
      </c>
    </row>
    <row r="27334" spans="3:11" x14ac:dyDescent="0.25">
      <c r="C27334" s="687">
        <v>46006</v>
      </c>
      <c r="D27334" s="688" t="s">
        <v>317</v>
      </c>
      <c r="E27334" s="689">
        <v>117000</v>
      </c>
      <c r="F27334" s="689">
        <v>118000</v>
      </c>
      <c r="G27334" s="689">
        <v>118000</v>
      </c>
      <c r="H27334" s="688">
        <v>10</v>
      </c>
      <c r="I27334" s="689">
        <v>1170000</v>
      </c>
      <c r="J27334" s="690">
        <v>15000000</v>
      </c>
      <c r="K27334" s="689">
        <v>1770000000000</v>
      </c>
    </row>
    <row r="27335" spans="3:11" x14ac:dyDescent="0.25">
      <c r="C27335" s="687">
        <v>46006</v>
      </c>
      <c r="D27335" s="688" t="s">
        <v>317</v>
      </c>
      <c r="E27335" s="689">
        <v>116050</v>
      </c>
      <c r="F27335" s="689">
        <v>118000</v>
      </c>
      <c r="G27335" s="689">
        <v>118000</v>
      </c>
      <c r="H27335" s="688">
        <v>1</v>
      </c>
      <c r="I27335" s="689">
        <v>116050</v>
      </c>
      <c r="J27335" s="690">
        <v>15000000</v>
      </c>
      <c r="K27335" s="689">
        <v>1770000000000</v>
      </c>
    </row>
    <row r="27336" spans="3:11" x14ac:dyDescent="0.25">
      <c r="C27336" s="687">
        <v>46006</v>
      </c>
      <c r="D27336" s="688" t="s">
        <v>317</v>
      </c>
      <c r="E27336" s="689">
        <v>116050</v>
      </c>
      <c r="F27336" s="689">
        <v>118000</v>
      </c>
      <c r="G27336" s="689">
        <v>118000</v>
      </c>
      <c r="H27336" s="688">
        <v>21</v>
      </c>
      <c r="I27336" s="689">
        <v>2437050</v>
      </c>
      <c r="J27336" s="690">
        <v>15000000</v>
      </c>
      <c r="K27336" s="689">
        <v>1770000000000</v>
      </c>
    </row>
    <row r="27337" spans="3:11" x14ac:dyDescent="0.25">
      <c r="C27337" s="687">
        <v>46006</v>
      </c>
      <c r="D27337" s="688" t="s">
        <v>317</v>
      </c>
      <c r="E27337" s="689">
        <v>116000</v>
      </c>
      <c r="F27337" s="689">
        <v>118000</v>
      </c>
      <c r="G27337" s="689">
        <v>118000</v>
      </c>
      <c r="H27337" s="688">
        <v>38</v>
      </c>
      <c r="I27337" s="689">
        <v>4408000</v>
      </c>
      <c r="J27337" s="690">
        <v>15000000</v>
      </c>
      <c r="K27337" s="689">
        <v>1770000000000</v>
      </c>
    </row>
    <row r="27338" spans="3:11" x14ac:dyDescent="0.25">
      <c r="C27338" s="687">
        <v>46006</v>
      </c>
      <c r="D27338" s="688" t="s">
        <v>1155</v>
      </c>
      <c r="E27338" s="689">
        <v>36500</v>
      </c>
      <c r="F27338" s="689">
        <v>37479</v>
      </c>
      <c r="G27338" s="689">
        <v>36500</v>
      </c>
      <c r="H27338" s="688">
        <v>1</v>
      </c>
      <c r="I27338" s="689">
        <v>36500</v>
      </c>
      <c r="J27338" s="690">
        <v>2400000</v>
      </c>
      <c r="K27338" s="689">
        <v>87600000000</v>
      </c>
    </row>
    <row r="27339" spans="3:11" x14ac:dyDescent="0.25">
      <c r="C27339" s="687">
        <v>46006</v>
      </c>
      <c r="D27339" s="688" t="s">
        <v>312</v>
      </c>
      <c r="E27339" s="689">
        <v>23500</v>
      </c>
      <c r="F27339" s="689">
        <v>23949</v>
      </c>
      <c r="G27339" s="689">
        <v>23989</v>
      </c>
      <c r="H27339" s="688">
        <v>1</v>
      </c>
      <c r="I27339" s="689">
        <v>23500</v>
      </c>
      <c r="J27339" s="690">
        <v>20000000</v>
      </c>
      <c r="K27339" s="689">
        <v>479780000000</v>
      </c>
    </row>
    <row r="27340" spans="3:11" x14ac:dyDescent="0.25">
      <c r="C27340" s="687">
        <v>46006</v>
      </c>
      <c r="D27340" s="688" t="s">
        <v>312</v>
      </c>
      <c r="E27340" s="689">
        <v>23000</v>
      </c>
      <c r="F27340" s="689">
        <v>23949</v>
      </c>
      <c r="G27340" s="689">
        <v>23989</v>
      </c>
      <c r="H27340" s="688">
        <v>14</v>
      </c>
      <c r="I27340" s="689">
        <v>322000</v>
      </c>
      <c r="J27340" s="690">
        <v>20000000</v>
      </c>
      <c r="K27340" s="689">
        <v>479780000000</v>
      </c>
    </row>
    <row r="27341" spans="3:11" x14ac:dyDescent="0.25">
      <c r="C27341" s="687">
        <v>46006</v>
      </c>
      <c r="D27341" s="688" t="s">
        <v>310</v>
      </c>
      <c r="E27341" s="689">
        <v>94500</v>
      </c>
      <c r="F27341" s="689">
        <v>95000</v>
      </c>
      <c r="G27341" s="689">
        <v>94980</v>
      </c>
      <c r="H27341" s="688">
        <v>9</v>
      </c>
      <c r="I27341" s="689">
        <v>850500</v>
      </c>
      <c r="J27341" s="690">
        <v>19450000</v>
      </c>
      <c r="K27341" s="689">
        <v>1847361000000</v>
      </c>
    </row>
    <row r="27342" spans="3:11" x14ac:dyDescent="0.25">
      <c r="C27342" s="687">
        <v>46006</v>
      </c>
      <c r="D27342" s="688" t="s">
        <v>310</v>
      </c>
      <c r="E27342" s="689">
        <v>94000</v>
      </c>
      <c r="F27342" s="689">
        <v>95000</v>
      </c>
      <c r="G27342" s="689">
        <v>94980</v>
      </c>
      <c r="H27342" s="688">
        <v>1</v>
      </c>
      <c r="I27342" s="689">
        <v>94000</v>
      </c>
      <c r="J27342" s="690">
        <v>19450000</v>
      </c>
      <c r="K27342" s="689">
        <v>1847361000000</v>
      </c>
    </row>
    <row r="27343" spans="3:11" x14ac:dyDescent="0.25">
      <c r="C27343" s="687">
        <v>46006</v>
      </c>
      <c r="D27343" s="688" t="s">
        <v>1154</v>
      </c>
      <c r="E27343" s="689">
        <v>56000</v>
      </c>
      <c r="F27343" s="689">
        <v>56000</v>
      </c>
      <c r="G27343" s="689">
        <v>55900</v>
      </c>
      <c r="H27343" s="688">
        <v>19</v>
      </c>
      <c r="I27343" s="689">
        <v>1064000</v>
      </c>
      <c r="J27343" s="690">
        <v>600000</v>
      </c>
      <c r="K27343" s="689">
        <v>33540000000</v>
      </c>
    </row>
    <row r="27344" spans="3:11" x14ac:dyDescent="0.25">
      <c r="C27344" s="687">
        <v>46006</v>
      </c>
      <c r="D27344" s="688" t="s">
        <v>310</v>
      </c>
      <c r="E27344" s="689">
        <v>94000</v>
      </c>
      <c r="F27344" s="689">
        <v>95000</v>
      </c>
      <c r="G27344" s="689">
        <v>94980</v>
      </c>
      <c r="H27344" s="688">
        <v>3</v>
      </c>
      <c r="I27344" s="689">
        <v>282000</v>
      </c>
      <c r="J27344" s="690">
        <v>19450000</v>
      </c>
      <c r="K27344" s="689">
        <v>1847361000000</v>
      </c>
    </row>
    <row r="27345" spans="3:11" x14ac:dyDescent="0.25">
      <c r="C27345" s="687">
        <v>46006</v>
      </c>
      <c r="D27345" s="688" t="s">
        <v>312</v>
      </c>
      <c r="E27345" s="689">
        <v>23949</v>
      </c>
      <c r="F27345" s="689">
        <v>23949</v>
      </c>
      <c r="G27345" s="689">
        <v>23989</v>
      </c>
      <c r="H27345" s="688">
        <v>1</v>
      </c>
      <c r="I27345" s="689">
        <v>23949</v>
      </c>
      <c r="J27345" s="690">
        <v>20000000</v>
      </c>
      <c r="K27345" s="689">
        <v>479780000000</v>
      </c>
    </row>
    <row r="27346" spans="3:11" x14ac:dyDescent="0.25">
      <c r="C27346" s="687">
        <v>46006</v>
      </c>
      <c r="D27346" s="688" t="s">
        <v>312</v>
      </c>
      <c r="E27346" s="689">
        <v>23998</v>
      </c>
      <c r="F27346" s="689">
        <v>23949</v>
      </c>
      <c r="G27346" s="689">
        <v>23989</v>
      </c>
      <c r="H27346" s="688">
        <v>1</v>
      </c>
      <c r="I27346" s="689">
        <v>23998</v>
      </c>
      <c r="J27346" s="690">
        <v>20000000</v>
      </c>
      <c r="K27346" s="689">
        <v>479780000000</v>
      </c>
    </row>
    <row r="27347" spans="3:11" x14ac:dyDescent="0.25">
      <c r="C27347" s="687">
        <v>46006</v>
      </c>
      <c r="D27347" s="688" t="s">
        <v>1154</v>
      </c>
      <c r="E27347" s="689">
        <v>56000</v>
      </c>
      <c r="F27347" s="689">
        <v>56000</v>
      </c>
      <c r="G27347" s="689">
        <v>55900</v>
      </c>
      <c r="H27347" s="688">
        <v>1</v>
      </c>
      <c r="I27347" s="689">
        <v>56000</v>
      </c>
      <c r="J27347" s="690">
        <v>600000</v>
      </c>
      <c r="K27347" s="689">
        <v>33540000000</v>
      </c>
    </row>
    <row r="27348" spans="3:11" x14ac:dyDescent="0.25">
      <c r="C27348" s="687">
        <v>46006</v>
      </c>
      <c r="D27348" s="688" t="s">
        <v>312</v>
      </c>
      <c r="E27348" s="689">
        <v>23000</v>
      </c>
      <c r="F27348" s="689">
        <v>23949</v>
      </c>
      <c r="G27348" s="689">
        <v>23989</v>
      </c>
      <c r="H27348" s="688">
        <v>1</v>
      </c>
      <c r="I27348" s="689">
        <v>23000</v>
      </c>
      <c r="J27348" s="690">
        <v>20000000</v>
      </c>
      <c r="K27348" s="689">
        <v>479780000000</v>
      </c>
    </row>
    <row r="27349" spans="3:11" x14ac:dyDescent="0.25">
      <c r="C27349" s="687">
        <v>46006</v>
      </c>
      <c r="D27349" s="688" t="s">
        <v>1154</v>
      </c>
      <c r="E27349" s="689">
        <v>56000</v>
      </c>
      <c r="F27349" s="689">
        <v>56000</v>
      </c>
      <c r="G27349" s="689">
        <v>55900</v>
      </c>
      <c r="H27349" s="688">
        <v>10</v>
      </c>
      <c r="I27349" s="689">
        <v>560000</v>
      </c>
      <c r="J27349" s="690">
        <v>600000</v>
      </c>
      <c r="K27349" s="689">
        <v>33540000000</v>
      </c>
    </row>
    <row r="27350" spans="3:11" x14ac:dyDescent="0.25">
      <c r="C27350" s="687">
        <v>46006</v>
      </c>
      <c r="D27350" s="688" t="s">
        <v>1154</v>
      </c>
      <c r="E27350" s="689">
        <v>56000</v>
      </c>
      <c r="F27350" s="689">
        <v>56000</v>
      </c>
      <c r="G27350" s="689">
        <v>55900</v>
      </c>
      <c r="H27350" s="688">
        <v>2</v>
      </c>
      <c r="I27350" s="689">
        <v>112000</v>
      </c>
      <c r="J27350" s="690">
        <v>600000</v>
      </c>
      <c r="K27350" s="689">
        <v>33540000000</v>
      </c>
    </row>
    <row r="27351" spans="3:11" x14ac:dyDescent="0.25">
      <c r="C27351" s="687">
        <v>46006</v>
      </c>
      <c r="D27351" s="688" t="s">
        <v>317</v>
      </c>
      <c r="E27351" s="689">
        <v>117000</v>
      </c>
      <c r="F27351" s="689">
        <v>118000</v>
      </c>
      <c r="G27351" s="689">
        <v>118000</v>
      </c>
      <c r="H27351" s="688">
        <v>2</v>
      </c>
      <c r="I27351" s="689">
        <v>234000</v>
      </c>
      <c r="J27351" s="690">
        <v>15000000</v>
      </c>
      <c r="K27351" s="689">
        <v>1770000000000</v>
      </c>
    </row>
    <row r="27352" spans="3:11" x14ac:dyDescent="0.25">
      <c r="C27352" s="687">
        <v>46006</v>
      </c>
      <c r="D27352" s="688" t="s">
        <v>317</v>
      </c>
      <c r="E27352" s="689">
        <v>117000</v>
      </c>
      <c r="F27352" s="689">
        <v>118000</v>
      </c>
      <c r="G27352" s="689">
        <v>118000</v>
      </c>
      <c r="H27352" s="688">
        <v>4</v>
      </c>
      <c r="I27352" s="689">
        <v>468000</v>
      </c>
      <c r="J27352" s="690">
        <v>15000000</v>
      </c>
      <c r="K27352" s="689">
        <v>1770000000000</v>
      </c>
    </row>
    <row r="27353" spans="3:11" x14ac:dyDescent="0.25">
      <c r="C27353" s="687">
        <v>46006</v>
      </c>
      <c r="D27353" s="688" t="s">
        <v>317</v>
      </c>
      <c r="E27353" s="689">
        <v>117000</v>
      </c>
      <c r="F27353" s="689">
        <v>118000</v>
      </c>
      <c r="G27353" s="689">
        <v>118000</v>
      </c>
      <c r="H27353" s="688">
        <v>11</v>
      </c>
      <c r="I27353" s="689">
        <v>1287000</v>
      </c>
      <c r="J27353" s="690">
        <v>15000000</v>
      </c>
      <c r="K27353" s="689">
        <v>1770000000000</v>
      </c>
    </row>
    <row r="27354" spans="3:11" x14ac:dyDescent="0.25">
      <c r="C27354" s="687">
        <v>46006</v>
      </c>
      <c r="D27354" s="688" t="s">
        <v>310</v>
      </c>
      <c r="E27354" s="689">
        <v>94000</v>
      </c>
      <c r="F27354" s="689">
        <v>95000</v>
      </c>
      <c r="G27354" s="689">
        <v>94980</v>
      </c>
      <c r="H27354" s="688">
        <v>1</v>
      </c>
      <c r="I27354" s="689">
        <v>94000</v>
      </c>
      <c r="J27354" s="690">
        <v>19450000</v>
      </c>
      <c r="K27354" s="689">
        <v>1847361000000</v>
      </c>
    </row>
    <row r="27355" spans="3:11" x14ac:dyDescent="0.25">
      <c r="C27355" s="687">
        <v>46006</v>
      </c>
      <c r="D27355" s="688" t="s">
        <v>312</v>
      </c>
      <c r="E27355" s="689">
        <v>23000</v>
      </c>
      <c r="F27355" s="689">
        <v>23949</v>
      </c>
      <c r="G27355" s="689">
        <v>23989</v>
      </c>
      <c r="H27355" s="688">
        <v>1</v>
      </c>
      <c r="I27355" s="689">
        <v>23000</v>
      </c>
      <c r="J27355" s="690">
        <v>20000000</v>
      </c>
      <c r="K27355" s="689">
        <v>479780000000</v>
      </c>
    </row>
    <row r="27356" spans="3:11" x14ac:dyDescent="0.25">
      <c r="C27356" s="687">
        <v>46006</v>
      </c>
      <c r="D27356" s="688" t="s">
        <v>310</v>
      </c>
      <c r="E27356" s="689">
        <v>95000</v>
      </c>
      <c r="F27356" s="689">
        <v>95000</v>
      </c>
      <c r="G27356" s="689">
        <v>94980</v>
      </c>
      <c r="H27356" s="688">
        <v>1</v>
      </c>
      <c r="I27356" s="689">
        <v>95000</v>
      </c>
      <c r="J27356" s="690">
        <v>19450000</v>
      </c>
      <c r="K27356" s="689">
        <v>1847361000000</v>
      </c>
    </row>
    <row r="27357" spans="3:11" x14ac:dyDescent="0.25">
      <c r="C27357" s="687">
        <v>46006</v>
      </c>
      <c r="D27357" s="688" t="s">
        <v>1154</v>
      </c>
      <c r="E27357" s="689">
        <v>55100</v>
      </c>
      <c r="F27357" s="689">
        <v>56000</v>
      </c>
      <c r="G27357" s="689">
        <v>55900</v>
      </c>
      <c r="H27357" s="688">
        <v>1</v>
      </c>
      <c r="I27357" s="689">
        <v>55100</v>
      </c>
      <c r="J27357" s="690">
        <v>600000</v>
      </c>
      <c r="K27357" s="689">
        <v>33540000000</v>
      </c>
    </row>
    <row r="27358" spans="3:11" x14ac:dyDescent="0.25">
      <c r="C27358" s="687">
        <v>46006</v>
      </c>
      <c r="D27358" s="688" t="s">
        <v>310</v>
      </c>
      <c r="E27358" s="689">
        <v>95000</v>
      </c>
      <c r="F27358" s="689">
        <v>95000</v>
      </c>
      <c r="G27358" s="689">
        <v>94980</v>
      </c>
      <c r="H27358" s="688">
        <v>1</v>
      </c>
      <c r="I27358" s="689">
        <v>95000</v>
      </c>
      <c r="J27358" s="690">
        <v>19450000</v>
      </c>
      <c r="K27358" s="689">
        <v>1847361000000</v>
      </c>
    </row>
    <row r="27359" spans="3:11" x14ac:dyDescent="0.25">
      <c r="C27359" s="687">
        <v>46006</v>
      </c>
      <c r="D27359" s="688" t="s">
        <v>317</v>
      </c>
      <c r="E27359" s="689">
        <v>118000</v>
      </c>
      <c r="F27359" s="689">
        <v>118000</v>
      </c>
      <c r="G27359" s="689">
        <v>118000</v>
      </c>
      <c r="H27359" s="688">
        <v>2</v>
      </c>
      <c r="I27359" s="689">
        <v>236000</v>
      </c>
      <c r="J27359" s="690">
        <v>15000000</v>
      </c>
      <c r="K27359" s="689">
        <v>1770000000000</v>
      </c>
    </row>
    <row r="27360" spans="3:11" x14ac:dyDescent="0.25">
      <c r="C27360" s="687">
        <v>46006</v>
      </c>
      <c r="D27360" s="688" t="s">
        <v>312</v>
      </c>
      <c r="E27360" s="689">
        <v>23850</v>
      </c>
      <c r="F27360" s="689">
        <v>23949</v>
      </c>
      <c r="G27360" s="689">
        <v>23989</v>
      </c>
      <c r="H27360" s="688">
        <v>4</v>
      </c>
      <c r="I27360" s="689">
        <v>95400</v>
      </c>
      <c r="J27360" s="690">
        <v>20000000</v>
      </c>
      <c r="K27360" s="689">
        <v>479780000000</v>
      </c>
    </row>
    <row r="27361" spans="3:11" x14ac:dyDescent="0.25">
      <c r="C27361" s="687">
        <v>46006</v>
      </c>
      <c r="D27361" s="688" t="s">
        <v>310</v>
      </c>
      <c r="E27361" s="689">
        <v>94500</v>
      </c>
      <c r="F27361" s="689">
        <v>95000</v>
      </c>
      <c r="G27361" s="689">
        <v>94980</v>
      </c>
      <c r="H27361" s="688">
        <v>1</v>
      </c>
      <c r="I27361" s="689">
        <v>94500</v>
      </c>
      <c r="J27361" s="690">
        <v>19450000</v>
      </c>
      <c r="K27361" s="689">
        <v>1847361000000</v>
      </c>
    </row>
    <row r="27362" spans="3:11" x14ac:dyDescent="0.25">
      <c r="C27362" s="687">
        <v>46006</v>
      </c>
      <c r="D27362" s="688" t="s">
        <v>310</v>
      </c>
      <c r="E27362" s="689">
        <v>94000</v>
      </c>
      <c r="F27362" s="689">
        <v>95000</v>
      </c>
      <c r="G27362" s="689">
        <v>94980</v>
      </c>
      <c r="H27362" s="688">
        <v>6</v>
      </c>
      <c r="I27362" s="689">
        <v>564000</v>
      </c>
      <c r="J27362" s="690">
        <v>19450000</v>
      </c>
      <c r="K27362" s="689">
        <v>1847361000000</v>
      </c>
    </row>
    <row r="27363" spans="3:11" x14ac:dyDescent="0.25">
      <c r="C27363" s="687">
        <v>46006</v>
      </c>
      <c r="D27363" s="688" t="s">
        <v>1154</v>
      </c>
      <c r="E27363" s="689">
        <v>55900</v>
      </c>
      <c r="F27363" s="689">
        <v>56000</v>
      </c>
      <c r="G27363" s="689">
        <v>55900</v>
      </c>
      <c r="H27363" s="688">
        <v>2</v>
      </c>
      <c r="I27363" s="689">
        <v>111800</v>
      </c>
      <c r="J27363" s="690">
        <v>600000</v>
      </c>
      <c r="K27363" s="689">
        <v>33540000000</v>
      </c>
    </row>
    <row r="27364" spans="3:11" x14ac:dyDescent="0.25">
      <c r="C27364" s="687">
        <v>46006</v>
      </c>
      <c r="D27364" s="688" t="s">
        <v>310</v>
      </c>
      <c r="E27364" s="689">
        <v>95000</v>
      </c>
      <c r="F27364" s="689">
        <v>95000</v>
      </c>
      <c r="G27364" s="689">
        <v>94980</v>
      </c>
      <c r="H27364" s="688">
        <v>10</v>
      </c>
      <c r="I27364" s="689">
        <v>950000</v>
      </c>
      <c r="J27364" s="690">
        <v>19450000</v>
      </c>
      <c r="K27364" s="689">
        <v>1847361000000</v>
      </c>
    </row>
    <row r="27365" spans="3:11" x14ac:dyDescent="0.25">
      <c r="C27365" s="687">
        <v>46006</v>
      </c>
      <c r="D27365" s="688" t="s">
        <v>317</v>
      </c>
      <c r="E27365" s="689">
        <v>116001</v>
      </c>
      <c r="F27365" s="689">
        <v>118000</v>
      </c>
      <c r="G27365" s="689">
        <v>118000</v>
      </c>
      <c r="H27365" s="688">
        <v>1</v>
      </c>
      <c r="I27365" s="689">
        <v>116001</v>
      </c>
      <c r="J27365" s="690">
        <v>15000000</v>
      </c>
      <c r="K27365" s="689">
        <v>1770000000000</v>
      </c>
    </row>
    <row r="27366" spans="3:11" x14ac:dyDescent="0.25">
      <c r="C27366" s="687">
        <v>46006</v>
      </c>
      <c r="D27366" s="688" t="s">
        <v>1154</v>
      </c>
      <c r="E27366" s="689">
        <v>55900</v>
      </c>
      <c r="F27366" s="689">
        <v>56000</v>
      </c>
      <c r="G27366" s="689">
        <v>55900</v>
      </c>
      <c r="H27366" s="688">
        <v>5</v>
      </c>
      <c r="I27366" s="689">
        <v>279500</v>
      </c>
      <c r="J27366" s="690">
        <v>600000</v>
      </c>
      <c r="K27366" s="689">
        <v>33540000000</v>
      </c>
    </row>
    <row r="27367" spans="3:11" x14ac:dyDescent="0.25">
      <c r="C27367" s="687">
        <v>46006</v>
      </c>
      <c r="D27367" s="688" t="s">
        <v>317</v>
      </c>
      <c r="E27367" s="689">
        <v>116001</v>
      </c>
      <c r="F27367" s="689">
        <v>118000</v>
      </c>
      <c r="G27367" s="689">
        <v>118000</v>
      </c>
      <c r="H27367" s="688">
        <v>4</v>
      </c>
      <c r="I27367" s="689">
        <v>464004</v>
      </c>
      <c r="J27367" s="690">
        <v>15000000</v>
      </c>
      <c r="K27367" s="689">
        <v>1770000000000</v>
      </c>
    </row>
    <row r="27368" spans="3:11" x14ac:dyDescent="0.25">
      <c r="C27368" s="687">
        <v>46006</v>
      </c>
      <c r="D27368" s="688" t="s">
        <v>317</v>
      </c>
      <c r="E27368" s="689">
        <v>117990</v>
      </c>
      <c r="F27368" s="689">
        <v>118000</v>
      </c>
      <c r="G27368" s="689">
        <v>118000</v>
      </c>
      <c r="H27368" s="688">
        <v>1</v>
      </c>
      <c r="I27368" s="689">
        <v>117990</v>
      </c>
      <c r="J27368" s="690">
        <v>15000000</v>
      </c>
      <c r="K27368" s="689">
        <v>1770000000000</v>
      </c>
    </row>
    <row r="27369" spans="3:11" x14ac:dyDescent="0.25">
      <c r="C27369" s="687">
        <v>46006</v>
      </c>
      <c r="D27369" s="688" t="s">
        <v>317</v>
      </c>
      <c r="E27369" s="689">
        <v>118000</v>
      </c>
      <c r="F27369" s="689">
        <v>118000</v>
      </c>
      <c r="G27369" s="689">
        <v>118000</v>
      </c>
      <c r="H27369" s="688">
        <v>161</v>
      </c>
      <c r="I27369" s="689">
        <v>18998000</v>
      </c>
      <c r="J27369" s="690">
        <v>15000000</v>
      </c>
      <c r="K27369" s="689">
        <v>1770000000000</v>
      </c>
    </row>
    <row r="27370" spans="3:11" x14ac:dyDescent="0.25">
      <c r="C27370" s="687">
        <v>46006</v>
      </c>
      <c r="D27370" s="688" t="s">
        <v>317</v>
      </c>
      <c r="E27370" s="689">
        <v>118000</v>
      </c>
      <c r="F27370" s="689">
        <v>118000</v>
      </c>
      <c r="G27370" s="689">
        <v>118000</v>
      </c>
      <c r="H27370" s="688">
        <v>5</v>
      </c>
      <c r="I27370" s="689">
        <v>590000</v>
      </c>
      <c r="J27370" s="690">
        <v>15000000</v>
      </c>
      <c r="K27370" s="689">
        <v>1770000000000</v>
      </c>
    </row>
    <row r="27371" spans="3:11" x14ac:dyDescent="0.25">
      <c r="C27371" s="687">
        <v>46006</v>
      </c>
      <c r="D27371" s="688" t="s">
        <v>317</v>
      </c>
      <c r="E27371" s="689">
        <v>118000</v>
      </c>
      <c r="F27371" s="689">
        <v>118000</v>
      </c>
      <c r="G27371" s="689">
        <v>118000</v>
      </c>
      <c r="H27371" s="688">
        <v>18</v>
      </c>
      <c r="I27371" s="689">
        <v>2124000</v>
      </c>
      <c r="J27371" s="690">
        <v>15000000</v>
      </c>
      <c r="K27371" s="689">
        <v>1770000000000</v>
      </c>
    </row>
    <row r="27372" spans="3:11" x14ac:dyDescent="0.25">
      <c r="C27372" s="687">
        <v>46006</v>
      </c>
      <c r="D27372" s="688" t="s">
        <v>317</v>
      </c>
      <c r="E27372" s="689">
        <v>118000</v>
      </c>
      <c r="F27372" s="689">
        <v>118000</v>
      </c>
      <c r="G27372" s="689">
        <v>118000</v>
      </c>
      <c r="H27372" s="688">
        <v>80</v>
      </c>
      <c r="I27372" s="689">
        <v>9440000</v>
      </c>
      <c r="J27372" s="690">
        <v>15000000</v>
      </c>
      <c r="K27372" s="689">
        <v>1770000000000</v>
      </c>
    </row>
    <row r="27373" spans="3:11" x14ac:dyDescent="0.25">
      <c r="C27373" s="687">
        <v>46006</v>
      </c>
      <c r="D27373" s="688" t="s">
        <v>317</v>
      </c>
      <c r="E27373" s="689">
        <v>118000</v>
      </c>
      <c r="F27373" s="689">
        <v>118000</v>
      </c>
      <c r="G27373" s="689">
        <v>118000</v>
      </c>
      <c r="H27373" s="688">
        <v>48</v>
      </c>
      <c r="I27373" s="689">
        <v>5664000</v>
      </c>
      <c r="J27373" s="690">
        <v>15000000</v>
      </c>
      <c r="K27373" s="689">
        <v>1770000000000</v>
      </c>
    </row>
    <row r="27374" spans="3:11" x14ac:dyDescent="0.25">
      <c r="C27374" s="687">
        <v>46006</v>
      </c>
      <c r="D27374" s="688" t="s">
        <v>317</v>
      </c>
      <c r="E27374" s="689">
        <v>118000</v>
      </c>
      <c r="F27374" s="689">
        <v>118000</v>
      </c>
      <c r="G27374" s="689">
        <v>118000</v>
      </c>
      <c r="H27374" s="688">
        <v>75</v>
      </c>
      <c r="I27374" s="689">
        <v>8850000</v>
      </c>
      <c r="J27374" s="690">
        <v>15000000</v>
      </c>
      <c r="K27374" s="689">
        <v>1770000000000</v>
      </c>
    </row>
    <row r="27375" spans="3:11" x14ac:dyDescent="0.25">
      <c r="C27375" s="687">
        <v>46006</v>
      </c>
      <c r="D27375" s="688" t="s">
        <v>317</v>
      </c>
      <c r="E27375" s="689">
        <v>118000</v>
      </c>
      <c r="F27375" s="689">
        <v>118000</v>
      </c>
      <c r="G27375" s="689">
        <v>118000</v>
      </c>
      <c r="H27375" s="688">
        <v>2</v>
      </c>
      <c r="I27375" s="689">
        <v>236000</v>
      </c>
      <c r="J27375" s="690">
        <v>15000000</v>
      </c>
      <c r="K27375" s="689">
        <v>1770000000000</v>
      </c>
    </row>
    <row r="27376" spans="3:11" x14ac:dyDescent="0.25">
      <c r="C27376" s="687">
        <v>46006</v>
      </c>
      <c r="D27376" s="688" t="s">
        <v>317</v>
      </c>
      <c r="E27376" s="689">
        <v>118000</v>
      </c>
      <c r="F27376" s="689">
        <v>118000</v>
      </c>
      <c r="G27376" s="689">
        <v>118000</v>
      </c>
      <c r="H27376" s="688">
        <v>1</v>
      </c>
      <c r="I27376" s="689">
        <v>118000</v>
      </c>
      <c r="J27376" s="690">
        <v>15000000</v>
      </c>
      <c r="K27376" s="689">
        <v>1770000000000</v>
      </c>
    </row>
    <row r="27377" spans="3:11" x14ac:dyDescent="0.25">
      <c r="C27377" s="687">
        <v>46006</v>
      </c>
      <c r="D27377" s="688" t="s">
        <v>317</v>
      </c>
      <c r="E27377" s="689">
        <v>118000</v>
      </c>
      <c r="F27377" s="689">
        <v>118000</v>
      </c>
      <c r="G27377" s="689">
        <v>118000</v>
      </c>
      <c r="H27377" s="688">
        <v>20</v>
      </c>
      <c r="I27377" s="689">
        <v>2360000</v>
      </c>
      <c r="J27377" s="690">
        <v>15000000</v>
      </c>
      <c r="K27377" s="689">
        <v>1770000000000</v>
      </c>
    </row>
    <row r="27378" spans="3:11" x14ac:dyDescent="0.25">
      <c r="C27378" s="687">
        <v>46006</v>
      </c>
      <c r="D27378" s="688" t="s">
        <v>317</v>
      </c>
      <c r="E27378" s="689">
        <v>118000</v>
      </c>
      <c r="F27378" s="689">
        <v>118000</v>
      </c>
      <c r="G27378" s="689">
        <v>118000</v>
      </c>
      <c r="H27378" s="688">
        <v>2</v>
      </c>
      <c r="I27378" s="689">
        <v>236000</v>
      </c>
      <c r="J27378" s="690">
        <v>15000000</v>
      </c>
      <c r="K27378" s="689">
        <v>1770000000000</v>
      </c>
    </row>
    <row r="27379" spans="3:11" x14ac:dyDescent="0.25">
      <c r="C27379" s="687">
        <v>46006</v>
      </c>
      <c r="D27379" s="688" t="s">
        <v>317</v>
      </c>
      <c r="E27379" s="689">
        <v>118000</v>
      </c>
      <c r="F27379" s="689">
        <v>118000</v>
      </c>
      <c r="G27379" s="689">
        <v>118000</v>
      </c>
      <c r="H27379" s="688">
        <v>6</v>
      </c>
      <c r="I27379" s="689">
        <v>708000</v>
      </c>
      <c r="J27379" s="690">
        <v>15000000</v>
      </c>
      <c r="K27379" s="689">
        <v>1770000000000</v>
      </c>
    </row>
    <row r="27380" spans="3:11" x14ac:dyDescent="0.25">
      <c r="C27380" s="687">
        <v>46006</v>
      </c>
      <c r="D27380" s="688" t="s">
        <v>317</v>
      </c>
      <c r="E27380" s="689">
        <v>118000</v>
      </c>
      <c r="F27380" s="689">
        <v>118000</v>
      </c>
      <c r="G27380" s="689">
        <v>118000</v>
      </c>
      <c r="H27380" s="688">
        <v>1</v>
      </c>
      <c r="I27380" s="689">
        <v>118000</v>
      </c>
      <c r="J27380" s="690">
        <v>15000000</v>
      </c>
      <c r="K27380" s="689">
        <v>1770000000000</v>
      </c>
    </row>
    <row r="27381" spans="3:11" x14ac:dyDescent="0.25">
      <c r="C27381" s="687">
        <v>46006</v>
      </c>
      <c r="D27381" s="688" t="s">
        <v>317</v>
      </c>
      <c r="E27381" s="689">
        <v>118000</v>
      </c>
      <c r="F27381" s="689">
        <v>118000</v>
      </c>
      <c r="G27381" s="689">
        <v>118000</v>
      </c>
      <c r="H27381" s="688">
        <v>300</v>
      </c>
      <c r="I27381" s="689">
        <v>35400000</v>
      </c>
      <c r="J27381" s="690">
        <v>15000000</v>
      </c>
      <c r="K27381" s="689">
        <v>1770000000000</v>
      </c>
    </row>
    <row r="27382" spans="3:11" x14ac:dyDescent="0.25">
      <c r="C27382" s="687">
        <v>46006</v>
      </c>
      <c r="D27382" s="688" t="s">
        <v>317</v>
      </c>
      <c r="E27382" s="689">
        <v>118000</v>
      </c>
      <c r="F27382" s="689">
        <v>118000</v>
      </c>
      <c r="G27382" s="689">
        <v>118000</v>
      </c>
      <c r="H27382" s="688">
        <v>60</v>
      </c>
      <c r="I27382" s="689">
        <v>7080000</v>
      </c>
      <c r="J27382" s="690">
        <v>15000000</v>
      </c>
      <c r="K27382" s="689">
        <v>1770000000000</v>
      </c>
    </row>
    <row r="27383" spans="3:11" x14ac:dyDescent="0.25">
      <c r="C27383" s="687">
        <v>46006</v>
      </c>
      <c r="D27383" s="688" t="s">
        <v>317</v>
      </c>
      <c r="E27383" s="689">
        <v>116050</v>
      </c>
      <c r="F27383" s="689">
        <v>118000</v>
      </c>
      <c r="G27383" s="689">
        <v>118000</v>
      </c>
      <c r="H27383" s="688">
        <v>8</v>
      </c>
      <c r="I27383" s="689">
        <v>928400</v>
      </c>
      <c r="J27383" s="690">
        <v>15000000</v>
      </c>
      <c r="K27383" s="689">
        <v>1770000000000</v>
      </c>
    </row>
    <row r="27384" spans="3:11" x14ac:dyDescent="0.25">
      <c r="C27384" s="687">
        <v>46006</v>
      </c>
      <c r="D27384" s="688" t="s">
        <v>1154</v>
      </c>
      <c r="E27384" s="689">
        <v>55900</v>
      </c>
      <c r="F27384" s="689">
        <v>56000</v>
      </c>
      <c r="G27384" s="689">
        <v>55900</v>
      </c>
      <c r="H27384" s="688">
        <v>15</v>
      </c>
      <c r="I27384" s="689">
        <v>838500</v>
      </c>
      <c r="J27384" s="690">
        <v>600000</v>
      </c>
      <c r="K27384" s="689">
        <v>33540000000</v>
      </c>
    </row>
    <row r="27385" spans="3:11" x14ac:dyDescent="0.25">
      <c r="C27385" s="687">
        <v>46006</v>
      </c>
      <c r="D27385" s="688" t="s">
        <v>312</v>
      </c>
      <c r="E27385" s="689">
        <v>23850</v>
      </c>
      <c r="F27385" s="689">
        <v>23949</v>
      </c>
      <c r="G27385" s="689">
        <v>23989</v>
      </c>
      <c r="H27385" s="688">
        <v>1</v>
      </c>
      <c r="I27385" s="689">
        <v>23850</v>
      </c>
      <c r="J27385" s="690">
        <v>20000000</v>
      </c>
      <c r="K27385" s="689">
        <v>479780000000</v>
      </c>
    </row>
    <row r="27386" spans="3:11" x14ac:dyDescent="0.25">
      <c r="C27386" s="687">
        <v>46006</v>
      </c>
      <c r="D27386" s="688" t="s">
        <v>312</v>
      </c>
      <c r="E27386" s="689">
        <v>23998</v>
      </c>
      <c r="F27386" s="689">
        <v>23949</v>
      </c>
      <c r="G27386" s="689">
        <v>23989</v>
      </c>
      <c r="H27386" s="688">
        <v>4</v>
      </c>
      <c r="I27386" s="689">
        <v>95992</v>
      </c>
      <c r="J27386" s="690">
        <v>20000000</v>
      </c>
      <c r="K27386" s="689">
        <v>479780000000</v>
      </c>
    </row>
    <row r="27387" spans="3:11" x14ac:dyDescent="0.25">
      <c r="C27387" s="687">
        <v>46006</v>
      </c>
      <c r="D27387" s="688" t="s">
        <v>310</v>
      </c>
      <c r="E27387" s="689">
        <v>95000</v>
      </c>
      <c r="F27387" s="689">
        <v>95000</v>
      </c>
      <c r="G27387" s="689">
        <v>94980</v>
      </c>
      <c r="H27387" s="688">
        <v>5</v>
      </c>
      <c r="I27387" s="689">
        <v>475000</v>
      </c>
      <c r="J27387" s="690">
        <v>19450000</v>
      </c>
      <c r="K27387" s="689">
        <v>1847361000000</v>
      </c>
    </row>
    <row r="27388" spans="3:11" x14ac:dyDescent="0.25">
      <c r="C27388" s="687">
        <v>46006</v>
      </c>
      <c r="D27388" s="688" t="s">
        <v>1154</v>
      </c>
      <c r="E27388" s="689">
        <v>55900</v>
      </c>
      <c r="F27388" s="689">
        <v>56000</v>
      </c>
      <c r="G27388" s="689">
        <v>55900</v>
      </c>
      <c r="H27388" s="688">
        <v>1</v>
      </c>
      <c r="I27388" s="689">
        <v>55900</v>
      </c>
      <c r="J27388" s="690">
        <v>600000</v>
      </c>
      <c r="K27388" s="689">
        <v>33540000000</v>
      </c>
    </row>
    <row r="27389" spans="3:11" x14ac:dyDescent="0.25">
      <c r="C27389" s="687">
        <v>46006</v>
      </c>
      <c r="D27389" s="688" t="s">
        <v>312</v>
      </c>
      <c r="E27389" s="689">
        <v>23998</v>
      </c>
      <c r="F27389" s="689">
        <v>23949</v>
      </c>
      <c r="G27389" s="689">
        <v>23989</v>
      </c>
      <c r="H27389" s="688">
        <v>1</v>
      </c>
      <c r="I27389" s="689">
        <v>23998</v>
      </c>
      <c r="J27389" s="690">
        <v>20000000</v>
      </c>
      <c r="K27389" s="689">
        <v>479780000000</v>
      </c>
    </row>
    <row r="27390" spans="3:11" x14ac:dyDescent="0.25">
      <c r="C27390" s="687">
        <v>46006</v>
      </c>
      <c r="D27390" s="688" t="s">
        <v>1155</v>
      </c>
      <c r="E27390" s="689">
        <v>36500</v>
      </c>
      <c r="F27390" s="689">
        <v>37479</v>
      </c>
      <c r="G27390" s="689">
        <v>36500</v>
      </c>
      <c r="H27390" s="688">
        <v>2</v>
      </c>
      <c r="I27390" s="689">
        <v>73000</v>
      </c>
      <c r="J27390" s="690">
        <v>2400000</v>
      </c>
      <c r="K27390" s="689">
        <v>87600000000</v>
      </c>
    </row>
    <row r="27391" spans="3:11" x14ac:dyDescent="0.25">
      <c r="C27391" s="687">
        <v>46006</v>
      </c>
      <c r="D27391" s="688" t="s">
        <v>310</v>
      </c>
      <c r="E27391" s="689">
        <v>94980</v>
      </c>
      <c r="F27391" s="689">
        <v>95000</v>
      </c>
      <c r="G27391" s="689">
        <v>94980</v>
      </c>
      <c r="H27391" s="688">
        <v>2</v>
      </c>
      <c r="I27391" s="689">
        <v>189960</v>
      </c>
      <c r="J27391" s="690">
        <v>19450000</v>
      </c>
      <c r="K27391" s="689">
        <v>1847361000000</v>
      </c>
    </row>
    <row r="27392" spans="3:11" x14ac:dyDescent="0.25">
      <c r="C27392" s="687">
        <v>46006</v>
      </c>
      <c r="D27392" s="688" t="s">
        <v>312</v>
      </c>
      <c r="E27392" s="689">
        <v>23990</v>
      </c>
      <c r="F27392" s="689">
        <v>23949</v>
      </c>
      <c r="G27392" s="689">
        <v>23989</v>
      </c>
      <c r="H27392" s="688">
        <v>1</v>
      </c>
      <c r="I27392" s="689">
        <v>23990</v>
      </c>
      <c r="J27392" s="690">
        <v>20000000</v>
      </c>
      <c r="K27392" s="689">
        <v>479780000000</v>
      </c>
    </row>
    <row r="27393" spans="3:11" x14ac:dyDescent="0.25">
      <c r="C27393" s="687">
        <v>46006</v>
      </c>
      <c r="D27393" s="688" t="s">
        <v>317</v>
      </c>
      <c r="E27393" s="689">
        <v>116050</v>
      </c>
      <c r="F27393" s="689">
        <v>118000</v>
      </c>
      <c r="G27393" s="689">
        <v>118000</v>
      </c>
      <c r="H27393" s="688">
        <v>26</v>
      </c>
      <c r="I27393" s="689">
        <v>3017300</v>
      </c>
      <c r="J27393" s="690">
        <v>15000000</v>
      </c>
      <c r="K27393" s="689">
        <v>1770000000000</v>
      </c>
    </row>
    <row r="27394" spans="3:11" x14ac:dyDescent="0.25">
      <c r="C27394" s="687">
        <v>46006</v>
      </c>
      <c r="D27394" s="688" t="s">
        <v>317</v>
      </c>
      <c r="E27394" s="689">
        <v>116050</v>
      </c>
      <c r="F27394" s="689">
        <v>118000</v>
      </c>
      <c r="G27394" s="689">
        <v>118000</v>
      </c>
      <c r="H27394" s="688">
        <v>5</v>
      </c>
      <c r="I27394" s="689">
        <v>580250</v>
      </c>
      <c r="J27394" s="690">
        <v>15000000</v>
      </c>
      <c r="K27394" s="689">
        <v>1770000000000</v>
      </c>
    </row>
    <row r="27395" spans="3:11" x14ac:dyDescent="0.25">
      <c r="C27395" s="687">
        <v>46006</v>
      </c>
      <c r="D27395" s="688" t="s">
        <v>1154</v>
      </c>
      <c r="E27395" s="689">
        <v>55900</v>
      </c>
      <c r="F27395" s="689">
        <v>56000</v>
      </c>
      <c r="G27395" s="689">
        <v>55900</v>
      </c>
      <c r="H27395" s="688">
        <v>1</v>
      </c>
      <c r="I27395" s="689">
        <v>55900</v>
      </c>
      <c r="J27395" s="690">
        <v>600000</v>
      </c>
      <c r="K27395" s="689">
        <v>33540000000</v>
      </c>
    </row>
    <row r="27396" spans="3:11" x14ac:dyDescent="0.25">
      <c r="C27396" s="687">
        <v>46006</v>
      </c>
      <c r="D27396" s="688" t="s">
        <v>310</v>
      </c>
      <c r="E27396" s="689">
        <v>94980</v>
      </c>
      <c r="F27396" s="689">
        <v>95000</v>
      </c>
      <c r="G27396" s="689">
        <v>94980</v>
      </c>
      <c r="H27396" s="688">
        <v>2</v>
      </c>
      <c r="I27396" s="689">
        <v>189960</v>
      </c>
      <c r="J27396" s="690">
        <v>19450000</v>
      </c>
      <c r="K27396" s="689">
        <v>1847361000000</v>
      </c>
    </row>
    <row r="27397" spans="3:11" x14ac:dyDescent="0.25">
      <c r="C27397" s="687">
        <v>46006</v>
      </c>
      <c r="D27397" s="688" t="s">
        <v>310</v>
      </c>
      <c r="E27397" s="689">
        <v>94000</v>
      </c>
      <c r="F27397" s="689">
        <v>95000</v>
      </c>
      <c r="G27397" s="689">
        <v>94980</v>
      </c>
      <c r="H27397" s="688">
        <v>24</v>
      </c>
      <c r="I27397" s="689">
        <v>2256000</v>
      </c>
      <c r="J27397" s="690">
        <v>19450000</v>
      </c>
      <c r="K27397" s="689">
        <v>1847361000000</v>
      </c>
    </row>
    <row r="27398" spans="3:11" x14ac:dyDescent="0.25">
      <c r="C27398" s="687">
        <v>46006</v>
      </c>
      <c r="D27398" s="688" t="s">
        <v>310</v>
      </c>
      <c r="E27398" s="689">
        <v>94000</v>
      </c>
      <c r="F27398" s="689">
        <v>95000</v>
      </c>
      <c r="G27398" s="689">
        <v>94980</v>
      </c>
      <c r="H27398" s="688">
        <v>5</v>
      </c>
      <c r="I27398" s="689">
        <v>470000</v>
      </c>
      <c r="J27398" s="690">
        <v>19450000</v>
      </c>
      <c r="K27398" s="689">
        <v>1847361000000</v>
      </c>
    </row>
    <row r="27399" spans="3:11" x14ac:dyDescent="0.25">
      <c r="C27399" s="687">
        <v>46006</v>
      </c>
      <c r="D27399" s="688" t="s">
        <v>310</v>
      </c>
      <c r="E27399" s="689">
        <v>94000</v>
      </c>
      <c r="F27399" s="689">
        <v>95000</v>
      </c>
      <c r="G27399" s="689">
        <v>94980</v>
      </c>
      <c r="H27399" s="688">
        <v>1</v>
      </c>
      <c r="I27399" s="689">
        <v>94000</v>
      </c>
      <c r="J27399" s="690">
        <v>19450000</v>
      </c>
      <c r="K27399" s="689">
        <v>1847361000000</v>
      </c>
    </row>
    <row r="27400" spans="3:11" x14ac:dyDescent="0.25">
      <c r="C27400" s="687">
        <v>46006</v>
      </c>
      <c r="D27400" s="688" t="s">
        <v>310</v>
      </c>
      <c r="E27400" s="689">
        <v>90000</v>
      </c>
      <c r="F27400" s="689">
        <v>95000</v>
      </c>
      <c r="G27400" s="689">
        <v>94980</v>
      </c>
      <c r="H27400" s="688">
        <v>6</v>
      </c>
      <c r="I27400" s="689">
        <v>540000</v>
      </c>
      <c r="J27400" s="690">
        <v>19450000</v>
      </c>
      <c r="K27400" s="689">
        <v>1847361000000</v>
      </c>
    </row>
    <row r="27401" spans="3:11" x14ac:dyDescent="0.25">
      <c r="C27401" s="687">
        <v>46006</v>
      </c>
      <c r="D27401" s="688" t="s">
        <v>310</v>
      </c>
      <c r="E27401" s="689">
        <v>87001</v>
      </c>
      <c r="F27401" s="689">
        <v>95000</v>
      </c>
      <c r="G27401" s="689">
        <v>94980</v>
      </c>
      <c r="H27401" s="688">
        <v>10</v>
      </c>
      <c r="I27401" s="689">
        <v>870010</v>
      </c>
      <c r="J27401" s="690">
        <v>19450000</v>
      </c>
      <c r="K27401" s="689">
        <v>1847361000000</v>
      </c>
    </row>
    <row r="27402" spans="3:11" x14ac:dyDescent="0.25">
      <c r="C27402" s="687">
        <v>46006</v>
      </c>
      <c r="D27402" s="688" t="s">
        <v>310</v>
      </c>
      <c r="E27402" s="689">
        <v>87000</v>
      </c>
      <c r="F27402" s="689">
        <v>95000</v>
      </c>
      <c r="G27402" s="689">
        <v>94980</v>
      </c>
      <c r="H27402" s="688">
        <v>5</v>
      </c>
      <c r="I27402" s="689">
        <v>435000</v>
      </c>
      <c r="J27402" s="690">
        <v>19450000</v>
      </c>
      <c r="K27402" s="689">
        <v>1847361000000</v>
      </c>
    </row>
    <row r="27403" spans="3:11" x14ac:dyDescent="0.25">
      <c r="C27403" s="687">
        <v>46006</v>
      </c>
      <c r="D27403" s="688" t="s">
        <v>310</v>
      </c>
      <c r="E27403" s="689">
        <v>86000</v>
      </c>
      <c r="F27403" s="689">
        <v>95000</v>
      </c>
      <c r="G27403" s="689">
        <v>94980</v>
      </c>
      <c r="H27403" s="688">
        <v>2</v>
      </c>
      <c r="I27403" s="689">
        <v>172000</v>
      </c>
      <c r="J27403" s="690">
        <v>19450000</v>
      </c>
      <c r="K27403" s="689">
        <v>1847361000000</v>
      </c>
    </row>
    <row r="27404" spans="3:11" x14ac:dyDescent="0.25">
      <c r="C27404" s="687">
        <v>46006</v>
      </c>
      <c r="D27404" s="688" t="s">
        <v>310</v>
      </c>
      <c r="E27404" s="689">
        <v>85009</v>
      </c>
      <c r="F27404" s="689">
        <v>95000</v>
      </c>
      <c r="G27404" s="689">
        <v>94980</v>
      </c>
      <c r="H27404" s="688">
        <v>10</v>
      </c>
      <c r="I27404" s="689">
        <v>850090</v>
      </c>
      <c r="J27404" s="690">
        <v>19450000</v>
      </c>
      <c r="K27404" s="689">
        <v>1847361000000</v>
      </c>
    </row>
    <row r="27405" spans="3:11" x14ac:dyDescent="0.25">
      <c r="C27405" s="687">
        <v>46006</v>
      </c>
      <c r="D27405" s="688" t="s">
        <v>310</v>
      </c>
      <c r="E27405" s="689">
        <v>85000</v>
      </c>
      <c r="F27405" s="689">
        <v>95000</v>
      </c>
      <c r="G27405" s="689">
        <v>94980</v>
      </c>
      <c r="H27405" s="688">
        <v>17</v>
      </c>
      <c r="I27405" s="689">
        <v>1445000</v>
      </c>
      <c r="J27405" s="690">
        <v>19450000</v>
      </c>
      <c r="K27405" s="689">
        <v>1847361000000</v>
      </c>
    </row>
    <row r="27406" spans="3:11" x14ac:dyDescent="0.25">
      <c r="C27406" s="687">
        <v>46006</v>
      </c>
      <c r="D27406" s="688" t="s">
        <v>310</v>
      </c>
      <c r="E27406" s="689">
        <v>85000</v>
      </c>
      <c r="F27406" s="689">
        <v>95000</v>
      </c>
      <c r="G27406" s="689">
        <v>94980</v>
      </c>
      <c r="H27406" s="688">
        <v>170</v>
      </c>
      <c r="I27406" s="689">
        <v>14450000</v>
      </c>
      <c r="J27406" s="690">
        <v>19450000</v>
      </c>
      <c r="K27406" s="689">
        <v>1847361000000</v>
      </c>
    </row>
    <row r="27407" spans="3:11" x14ac:dyDescent="0.25">
      <c r="C27407" s="687">
        <v>46006</v>
      </c>
      <c r="D27407" s="688" t="s">
        <v>310</v>
      </c>
      <c r="E27407" s="689">
        <v>94980</v>
      </c>
      <c r="F27407" s="689">
        <v>95000</v>
      </c>
      <c r="G27407" s="689">
        <v>94980</v>
      </c>
      <c r="H27407" s="688">
        <v>4</v>
      </c>
      <c r="I27407" s="689">
        <v>379920</v>
      </c>
      <c r="J27407" s="690">
        <v>19450000</v>
      </c>
      <c r="K27407" s="689">
        <v>1847361000000</v>
      </c>
    </row>
    <row r="27408" spans="3:11" x14ac:dyDescent="0.25">
      <c r="C27408" s="687">
        <v>46006</v>
      </c>
      <c r="D27408" s="688" t="s">
        <v>312</v>
      </c>
      <c r="E27408" s="689">
        <v>23990</v>
      </c>
      <c r="F27408" s="689">
        <v>23949</v>
      </c>
      <c r="G27408" s="689">
        <v>23989</v>
      </c>
      <c r="H27408" s="688">
        <v>2</v>
      </c>
      <c r="I27408" s="689">
        <v>47980</v>
      </c>
      <c r="J27408" s="690">
        <v>20000000</v>
      </c>
      <c r="K27408" s="689">
        <v>479780000000</v>
      </c>
    </row>
    <row r="27409" spans="3:11" x14ac:dyDescent="0.25">
      <c r="C27409" s="687">
        <v>46006</v>
      </c>
      <c r="D27409" s="688" t="s">
        <v>310</v>
      </c>
      <c r="E27409" s="689">
        <v>94980</v>
      </c>
      <c r="F27409" s="689">
        <v>95000</v>
      </c>
      <c r="G27409" s="689">
        <v>94980</v>
      </c>
      <c r="H27409" s="688">
        <v>2</v>
      </c>
      <c r="I27409" s="689">
        <v>189960</v>
      </c>
      <c r="J27409" s="690">
        <v>19450000</v>
      </c>
      <c r="K27409" s="689">
        <v>1847361000000</v>
      </c>
    </row>
    <row r="27410" spans="3:11" x14ac:dyDescent="0.25">
      <c r="C27410" s="687">
        <v>46006</v>
      </c>
      <c r="D27410" s="688" t="s">
        <v>317</v>
      </c>
      <c r="E27410" s="689">
        <v>116050</v>
      </c>
      <c r="F27410" s="689">
        <v>118000</v>
      </c>
      <c r="G27410" s="689">
        <v>118000</v>
      </c>
      <c r="H27410" s="688">
        <v>20</v>
      </c>
      <c r="I27410" s="689">
        <v>2321000</v>
      </c>
      <c r="J27410" s="690">
        <v>15000000</v>
      </c>
      <c r="K27410" s="689">
        <v>1770000000000</v>
      </c>
    </row>
    <row r="27411" spans="3:11" x14ac:dyDescent="0.25">
      <c r="C27411" s="687">
        <v>46006</v>
      </c>
      <c r="D27411" s="688" t="s">
        <v>312</v>
      </c>
      <c r="E27411" s="689">
        <v>23989</v>
      </c>
      <c r="F27411" s="689">
        <v>23949</v>
      </c>
      <c r="G27411" s="689">
        <v>23989</v>
      </c>
      <c r="H27411" s="688">
        <v>15</v>
      </c>
      <c r="I27411" s="689">
        <v>359835</v>
      </c>
      <c r="J27411" s="690">
        <v>20000000</v>
      </c>
      <c r="K27411" s="689">
        <v>479780000000</v>
      </c>
    </row>
    <row r="27412" spans="3:11" x14ac:dyDescent="0.25">
      <c r="C27412" s="687">
        <v>46006</v>
      </c>
      <c r="D27412" s="688" t="s">
        <v>317</v>
      </c>
      <c r="E27412" s="689">
        <v>117500</v>
      </c>
      <c r="F27412" s="689">
        <v>118000</v>
      </c>
      <c r="G27412" s="689">
        <v>118000</v>
      </c>
      <c r="H27412" s="688">
        <v>1</v>
      </c>
      <c r="I27412" s="689">
        <v>117500</v>
      </c>
      <c r="J27412" s="690">
        <v>15000000</v>
      </c>
      <c r="K27412" s="689">
        <v>1770000000000</v>
      </c>
    </row>
    <row r="27413" spans="3:11" x14ac:dyDescent="0.25">
      <c r="C27413" s="687">
        <v>46006</v>
      </c>
      <c r="D27413" s="688" t="s">
        <v>312</v>
      </c>
      <c r="E27413" s="689">
        <v>23850</v>
      </c>
      <c r="F27413" s="689">
        <v>23949</v>
      </c>
      <c r="G27413" s="689">
        <v>23989</v>
      </c>
      <c r="H27413" s="688">
        <v>1</v>
      </c>
      <c r="I27413" s="689">
        <v>23850</v>
      </c>
      <c r="J27413" s="690">
        <v>20000000</v>
      </c>
      <c r="K27413" s="689">
        <v>479780000000</v>
      </c>
    </row>
    <row r="27414" spans="3:11" x14ac:dyDescent="0.25">
      <c r="C27414" s="687">
        <v>46006</v>
      </c>
      <c r="D27414" s="688" t="s">
        <v>312</v>
      </c>
      <c r="E27414" s="689">
        <v>23700</v>
      </c>
      <c r="F27414" s="689">
        <v>23949</v>
      </c>
      <c r="G27414" s="689">
        <v>23989</v>
      </c>
      <c r="H27414" s="688">
        <v>5</v>
      </c>
      <c r="I27414" s="689">
        <v>118500</v>
      </c>
      <c r="J27414" s="690">
        <v>20000000</v>
      </c>
      <c r="K27414" s="689">
        <v>479780000000</v>
      </c>
    </row>
    <row r="27415" spans="3:11" x14ac:dyDescent="0.25">
      <c r="C27415" s="687">
        <v>46006</v>
      </c>
      <c r="D27415" s="688" t="s">
        <v>312</v>
      </c>
      <c r="E27415" s="689">
        <v>23500</v>
      </c>
      <c r="F27415" s="689">
        <v>23949</v>
      </c>
      <c r="G27415" s="689">
        <v>23989</v>
      </c>
      <c r="H27415" s="688">
        <v>8</v>
      </c>
      <c r="I27415" s="689">
        <v>188000</v>
      </c>
      <c r="J27415" s="690">
        <v>20000000</v>
      </c>
      <c r="K27415" s="689">
        <v>479780000000</v>
      </c>
    </row>
    <row r="27416" spans="3:11" x14ac:dyDescent="0.25">
      <c r="C27416" s="687">
        <v>46006</v>
      </c>
      <c r="D27416" s="688" t="s">
        <v>312</v>
      </c>
      <c r="E27416" s="689">
        <v>23000</v>
      </c>
      <c r="F27416" s="689">
        <v>23949</v>
      </c>
      <c r="G27416" s="689">
        <v>23989</v>
      </c>
      <c r="H27416" s="688">
        <v>41</v>
      </c>
      <c r="I27416" s="689">
        <v>943000</v>
      </c>
      <c r="J27416" s="690">
        <v>20000000</v>
      </c>
      <c r="K27416" s="689">
        <v>479780000000</v>
      </c>
    </row>
    <row r="27417" spans="3:11" x14ac:dyDescent="0.25">
      <c r="C27417" s="687">
        <v>46006</v>
      </c>
      <c r="D27417" s="688" t="s">
        <v>310</v>
      </c>
      <c r="E27417" s="689">
        <v>94980</v>
      </c>
      <c r="F27417" s="689">
        <v>95000</v>
      </c>
      <c r="G27417" s="689">
        <v>94980</v>
      </c>
      <c r="H27417" s="688">
        <v>10</v>
      </c>
      <c r="I27417" s="689">
        <v>949800</v>
      </c>
      <c r="J27417" s="690">
        <v>19450000</v>
      </c>
      <c r="K27417" s="689">
        <v>1847361000000</v>
      </c>
    </row>
    <row r="27418" spans="3:11" x14ac:dyDescent="0.25">
      <c r="C27418" s="687">
        <v>46006</v>
      </c>
      <c r="D27418" s="688" t="s">
        <v>1154</v>
      </c>
      <c r="E27418" s="689">
        <v>55900</v>
      </c>
      <c r="F27418" s="689">
        <v>56000</v>
      </c>
      <c r="G27418" s="689">
        <v>55900</v>
      </c>
      <c r="H27418" s="688">
        <v>1</v>
      </c>
      <c r="I27418" s="689">
        <v>55900</v>
      </c>
      <c r="J27418" s="690">
        <v>600000</v>
      </c>
      <c r="K27418" s="689">
        <v>33540000000</v>
      </c>
    </row>
    <row r="27419" spans="3:11" x14ac:dyDescent="0.25">
      <c r="C27419" s="687">
        <v>46006</v>
      </c>
      <c r="D27419" s="688" t="s">
        <v>312</v>
      </c>
      <c r="E27419" s="689">
        <v>23989</v>
      </c>
      <c r="F27419" s="689">
        <v>23949</v>
      </c>
      <c r="G27419" s="689">
        <v>23989</v>
      </c>
      <c r="H27419" s="688">
        <v>1</v>
      </c>
      <c r="I27419" s="689">
        <v>23989</v>
      </c>
      <c r="J27419" s="690">
        <v>20000000</v>
      </c>
      <c r="K27419" s="689">
        <v>479780000000</v>
      </c>
    </row>
    <row r="27420" spans="3:11" x14ac:dyDescent="0.25">
      <c r="C27420" s="687">
        <v>46006</v>
      </c>
      <c r="D27420" s="688" t="s">
        <v>312</v>
      </c>
      <c r="E27420" s="689">
        <v>23989</v>
      </c>
      <c r="F27420" s="689">
        <v>23949</v>
      </c>
      <c r="G27420" s="689">
        <v>23989</v>
      </c>
      <c r="H27420" s="688">
        <v>3</v>
      </c>
      <c r="I27420" s="689">
        <v>71967</v>
      </c>
      <c r="J27420" s="690">
        <v>20000000</v>
      </c>
      <c r="K27420" s="689">
        <v>479780000000</v>
      </c>
    </row>
    <row r="27421" spans="3:11" x14ac:dyDescent="0.25">
      <c r="C27421" s="687">
        <v>46006</v>
      </c>
      <c r="D27421" s="688" t="s">
        <v>312</v>
      </c>
      <c r="E27421" s="689">
        <v>23989</v>
      </c>
      <c r="F27421" s="689">
        <v>23949</v>
      </c>
      <c r="G27421" s="689">
        <v>23989</v>
      </c>
      <c r="H27421" s="688">
        <v>4</v>
      </c>
      <c r="I27421" s="689">
        <v>95956</v>
      </c>
      <c r="J27421" s="690">
        <v>20000000</v>
      </c>
      <c r="K27421" s="689">
        <v>479780000000</v>
      </c>
    </row>
    <row r="27422" spans="3:11" x14ac:dyDescent="0.25">
      <c r="C27422" s="687">
        <v>46006</v>
      </c>
      <c r="D27422" s="688" t="s">
        <v>1155</v>
      </c>
      <c r="E27422" s="689">
        <v>36500</v>
      </c>
      <c r="F27422" s="689">
        <v>37479</v>
      </c>
      <c r="G27422" s="689">
        <v>36500</v>
      </c>
      <c r="H27422" s="688">
        <v>20</v>
      </c>
      <c r="I27422" s="689">
        <v>730000</v>
      </c>
      <c r="J27422" s="690">
        <v>2400000</v>
      </c>
      <c r="K27422" s="689">
        <v>87600000000</v>
      </c>
    </row>
    <row r="27423" spans="3:11" x14ac:dyDescent="0.25">
      <c r="C27423" s="687">
        <v>46006</v>
      </c>
      <c r="D27423" s="688" t="s">
        <v>312</v>
      </c>
      <c r="E27423" s="689">
        <v>23989</v>
      </c>
      <c r="F27423" s="689">
        <v>23949</v>
      </c>
      <c r="G27423" s="689">
        <v>23989</v>
      </c>
      <c r="H27423" s="688">
        <v>10</v>
      </c>
      <c r="I27423" s="689">
        <v>239890</v>
      </c>
      <c r="J27423" s="690">
        <v>20000000</v>
      </c>
      <c r="K27423" s="689">
        <v>479780000000</v>
      </c>
    </row>
    <row r="27424" spans="3:11" x14ac:dyDescent="0.25">
      <c r="C27424" s="687">
        <v>46006</v>
      </c>
      <c r="D27424" s="688" t="s">
        <v>310</v>
      </c>
      <c r="E27424" s="689">
        <v>94980</v>
      </c>
      <c r="F27424" s="689">
        <v>95000</v>
      </c>
      <c r="G27424" s="689">
        <v>94980</v>
      </c>
      <c r="H27424" s="688">
        <v>2</v>
      </c>
      <c r="I27424" s="689">
        <v>189960</v>
      </c>
      <c r="J27424" s="690">
        <v>19450000</v>
      </c>
      <c r="K27424" s="689">
        <v>1847361000000</v>
      </c>
    </row>
    <row r="27425" spans="3:11" x14ac:dyDescent="0.25">
      <c r="C27425" s="687">
        <v>46006</v>
      </c>
      <c r="D27425" s="688" t="s">
        <v>1155</v>
      </c>
      <c r="E27425" s="689">
        <v>36500</v>
      </c>
      <c r="F27425" s="689">
        <v>37479</v>
      </c>
      <c r="G27425" s="689">
        <v>36500</v>
      </c>
      <c r="H27425" s="688">
        <v>20</v>
      </c>
      <c r="I27425" s="689">
        <v>730000</v>
      </c>
      <c r="J27425" s="690">
        <v>2400000</v>
      </c>
      <c r="K27425" s="689">
        <v>87600000000</v>
      </c>
    </row>
    <row r="27426" spans="3:11" x14ac:dyDescent="0.25">
      <c r="C27426" s="687">
        <v>46006</v>
      </c>
      <c r="D27426" s="688" t="s">
        <v>317</v>
      </c>
      <c r="E27426" s="689">
        <v>117500</v>
      </c>
      <c r="F27426" s="689">
        <v>118000</v>
      </c>
      <c r="G27426" s="689">
        <v>118000</v>
      </c>
      <c r="H27426" s="688">
        <v>1</v>
      </c>
      <c r="I27426" s="689">
        <v>117500</v>
      </c>
      <c r="J27426" s="690">
        <v>15000000</v>
      </c>
      <c r="K27426" s="689">
        <v>1770000000000</v>
      </c>
    </row>
    <row r="27427" spans="3:11" x14ac:dyDescent="0.25">
      <c r="C27427" s="687">
        <v>46006</v>
      </c>
      <c r="D27427" s="688" t="s">
        <v>317</v>
      </c>
      <c r="E27427" s="689">
        <v>117500</v>
      </c>
      <c r="F27427" s="689">
        <v>118000</v>
      </c>
      <c r="G27427" s="689">
        <v>118000</v>
      </c>
      <c r="H27427" s="688">
        <v>5</v>
      </c>
      <c r="I27427" s="689">
        <v>587500</v>
      </c>
      <c r="J27427" s="690">
        <v>15000000</v>
      </c>
      <c r="K27427" s="689">
        <v>1770000000000</v>
      </c>
    </row>
    <row r="27428" spans="3:11" x14ac:dyDescent="0.25">
      <c r="C27428" s="687">
        <v>46006</v>
      </c>
      <c r="D27428" s="688" t="s">
        <v>317</v>
      </c>
      <c r="E27428" s="689">
        <v>118000</v>
      </c>
      <c r="F27428" s="689">
        <v>118000</v>
      </c>
      <c r="G27428" s="689">
        <v>118000</v>
      </c>
      <c r="H27428" s="688">
        <v>6</v>
      </c>
      <c r="I27428" s="689">
        <v>708000</v>
      </c>
      <c r="J27428" s="690">
        <v>15000000</v>
      </c>
      <c r="K27428" s="689">
        <v>1770000000000</v>
      </c>
    </row>
    <row r="27429" spans="3:11" x14ac:dyDescent="0.25">
      <c r="C27429" s="687">
        <v>46006</v>
      </c>
      <c r="D27429" s="688" t="s">
        <v>317</v>
      </c>
      <c r="E27429" s="689">
        <v>118000</v>
      </c>
      <c r="F27429" s="689">
        <v>118000</v>
      </c>
      <c r="G27429" s="689">
        <v>118000</v>
      </c>
      <c r="H27429" s="688">
        <v>115</v>
      </c>
      <c r="I27429" s="689">
        <v>13570000</v>
      </c>
      <c r="J27429" s="690">
        <v>15000000</v>
      </c>
      <c r="K27429" s="689">
        <v>1770000000000</v>
      </c>
    </row>
    <row r="27430" spans="3:11" x14ac:dyDescent="0.25">
      <c r="C27430" s="687">
        <v>46006</v>
      </c>
      <c r="D27430" s="688" t="s">
        <v>317</v>
      </c>
      <c r="E27430" s="689">
        <v>118000</v>
      </c>
      <c r="F27430" s="689">
        <v>118000</v>
      </c>
      <c r="G27430" s="689">
        <v>118000</v>
      </c>
      <c r="H27430" s="688">
        <v>28</v>
      </c>
      <c r="I27430" s="689">
        <v>3304000</v>
      </c>
      <c r="J27430" s="690">
        <v>15000000</v>
      </c>
      <c r="K27430" s="689">
        <v>1770000000000</v>
      </c>
    </row>
    <row r="27431" spans="3:11" x14ac:dyDescent="0.25">
      <c r="C27431" s="687">
        <v>46007</v>
      </c>
      <c r="D27431" s="688" t="s">
        <v>310</v>
      </c>
      <c r="E27431" s="689">
        <v>94980</v>
      </c>
      <c r="F27431" s="689">
        <v>94980</v>
      </c>
      <c r="G27431" s="689">
        <v>85000</v>
      </c>
      <c r="H27431" s="688">
        <v>3</v>
      </c>
      <c r="I27431" s="689">
        <v>284940</v>
      </c>
      <c r="J27431" s="690">
        <v>19450000</v>
      </c>
      <c r="K27431" s="689">
        <v>1653250000000</v>
      </c>
    </row>
    <row r="27432" spans="3:11" x14ac:dyDescent="0.25">
      <c r="C27432" s="687">
        <v>46007</v>
      </c>
      <c r="D27432" s="688" t="s">
        <v>310</v>
      </c>
      <c r="E27432" s="689">
        <v>94980</v>
      </c>
      <c r="F27432" s="689">
        <v>94980</v>
      </c>
      <c r="G27432" s="689">
        <v>85000</v>
      </c>
      <c r="H27432" s="688">
        <v>10</v>
      </c>
      <c r="I27432" s="689">
        <v>949800</v>
      </c>
      <c r="J27432" s="690">
        <v>19450000</v>
      </c>
      <c r="K27432" s="689">
        <v>1653250000000</v>
      </c>
    </row>
    <row r="27433" spans="3:11" x14ac:dyDescent="0.25">
      <c r="C27433" s="687">
        <v>46007</v>
      </c>
      <c r="D27433" s="688" t="s">
        <v>310</v>
      </c>
      <c r="E27433" s="689">
        <v>94980</v>
      </c>
      <c r="F27433" s="689">
        <v>94980</v>
      </c>
      <c r="G27433" s="689">
        <v>85000</v>
      </c>
      <c r="H27433" s="688">
        <v>1</v>
      </c>
      <c r="I27433" s="689">
        <v>94980</v>
      </c>
      <c r="J27433" s="690">
        <v>19450000</v>
      </c>
      <c r="K27433" s="689">
        <v>1653250000000</v>
      </c>
    </row>
    <row r="27434" spans="3:11" x14ac:dyDescent="0.25">
      <c r="C27434" s="687">
        <v>46007</v>
      </c>
      <c r="D27434" s="688" t="s">
        <v>310</v>
      </c>
      <c r="E27434" s="689">
        <v>94980</v>
      </c>
      <c r="F27434" s="689">
        <v>94980</v>
      </c>
      <c r="G27434" s="689">
        <v>85000</v>
      </c>
      <c r="H27434" s="688">
        <v>2</v>
      </c>
      <c r="I27434" s="689">
        <v>189960</v>
      </c>
      <c r="J27434" s="690">
        <v>19450000</v>
      </c>
      <c r="K27434" s="689">
        <v>1653250000000</v>
      </c>
    </row>
    <row r="27435" spans="3:11" x14ac:dyDescent="0.25">
      <c r="C27435" s="687">
        <v>46007</v>
      </c>
      <c r="D27435" s="688" t="s">
        <v>1154</v>
      </c>
      <c r="E27435" s="689">
        <v>55900</v>
      </c>
      <c r="F27435" s="689">
        <v>55900</v>
      </c>
      <c r="G27435" s="689">
        <v>56400</v>
      </c>
      <c r="H27435" s="688">
        <v>1</v>
      </c>
      <c r="I27435" s="689">
        <v>55900</v>
      </c>
      <c r="J27435" s="690">
        <v>600000</v>
      </c>
      <c r="K27435" s="689">
        <v>33840000000</v>
      </c>
    </row>
    <row r="27436" spans="3:11" x14ac:dyDescent="0.25">
      <c r="C27436" s="687">
        <v>46007</v>
      </c>
      <c r="D27436" s="688" t="s">
        <v>1154</v>
      </c>
      <c r="E27436" s="689">
        <v>55900</v>
      </c>
      <c r="F27436" s="689">
        <v>55900</v>
      </c>
      <c r="G27436" s="689">
        <v>56400</v>
      </c>
      <c r="H27436" s="688">
        <v>2</v>
      </c>
      <c r="I27436" s="689">
        <v>111800</v>
      </c>
      <c r="J27436" s="690">
        <v>600000</v>
      </c>
      <c r="K27436" s="689">
        <v>33840000000</v>
      </c>
    </row>
    <row r="27437" spans="3:11" x14ac:dyDescent="0.25">
      <c r="C27437" s="687">
        <v>46007</v>
      </c>
      <c r="D27437" s="688" t="s">
        <v>1154</v>
      </c>
      <c r="E27437" s="689">
        <v>55900</v>
      </c>
      <c r="F27437" s="689">
        <v>55900</v>
      </c>
      <c r="G27437" s="689">
        <v>56400</v>
      </c>
      <c r="H27437" s="688">
        <v>2</v>
      </c>
      <c r="I27437" s="689">
        <v>111800</v>
      </c>
      <c r="J27437" s="690">
        <v>600000</v>
      </c>
      <c r="K27437" s="689">
        <v>33840000000</v>
      </c>
    </row>
    <row r="27438" spans="3:11" x14ac:dyDescent="0.25">
      <c r="C27438" s="687">
        <v>46007</v>
      </c>
      <c r="D27438" s="688" t="s">
        <v>1154</v>
      </c>
      <c r="E27438" s="689">
        <v>55900</v>
      </c>
      <c r="F27438" s="689">
        <v>55900</v>
      </c>
      <c r="G27438" s="689">
        <v>56400</v>
      </c>
      <c r="H27438" s="688">
        <v>1</v>
      </c>
      <c r="I27438" s="689">
        <v>55900</v>
      </c>
      <c r="J27438" s="690">
        <v>600000</v>
      </c>
      <c r="K27438" s="689">
        <v>33840000000</v>
      </c>
    </row>
    <row r="27439" spans="3:11" x14ac:dyDescent="0.25">
      <c r="C27439" s="687">
        <v>46007</v>
      </c>
      <c r="D27439" s="688" t="s">
        <v>1154</v>
      </c>
      <c r="E27439" s="689">
        <v>55900</v>
      </c>
      <c r="F27439" s="689">
        <v>55900</v>
      </c>
      <c r="G27439" s="689">
        <v>56400</v>
      </c>
      <c r="H27439" s="688">
        <v>1</v>
      </c>
      <c r="I27439" s="689">
        <v>55900</v>
      </c>
      <c r="J27439" s="690">
        <v>600000</v>
      </c>
      <c r="K27439" s="689">
        <v>33840000000</v>
      </c>
    </row>
    <row r="27440" spans="3:11" x14ac:dyDescent="0.25">
      <c r="C27440" s="687">
        <v>46007</v>
      </c>
      <c r="D27440" s="688" t="s">
        <v>312</v>
      </c>
      <c r="E27440" s="689">
        <v>23990</v>
      </c>
      <c r="F27440" s="689">
        <v>23989</v>
      </c>
      <c r="G27440" s="689">
        <v>23700</v>
      </c>
      <c r="H27440" s="688">
        <v>2</v>
      </c>
      <c r="I27440" s="689">
        <v>47980</v>
      </c>
      <c r="J27440" s="690">
        <v>20000000</v>
      </c>
      <c r="K27440" s="689">
        <v>474000000000</v>
      </c>
    </row>
    <row r="27441" spans="3:11" x14ac:dyDescent="0.25">
      <c r="C27441" s="687">
        <v>46007</v>
      </c>
      <c r="D27441" s="688" t="s">
        <v>312</v>
      </c>
      <c r="E27441" s="689">
        <v>23990</v>
      </c>
      <c r="F27441" s="689">
        <v>23989</v>
      </c>
      <c r="G27441" s="689">
        <v>23700</v>
      </c>
      <c r="H27441" s="688">
        <v>3</v>
      </c>
      <c r="I27441" s="689">
        <v>71970</v>
      </c>
      <c r="J27441" s="690">
        <v>20000000</v>
      </c>
      <c r="K27441" s="689">
        <v>474000000000</v>
      </c>
    </row>
    <row r="27442" spans="3:11" x14ac:dyDescent="0.25">
      <c r="C27442" s="687">
        <v>46007</v>
      </c>
      <c r="D27442" s="688" t="s">
        <v>312</v>
      </c>
      <c r="E27442" s="689">
        <v>23990</v>
      </c>
      <c r="F27442" s="689">
        <v>23989</v>
      </c>
      <c r="G27442" s="689">
        <v>23700</v>
      </c>
      <c r="H27442" s="688">
        <v>3</v>
      </c>
      <c r="I27442" s="689">
        <v>71970</v>
      </c>
      <c r="J27442" s="690">
        <v>20000000</v>
      </c>
      <c r="K27442" s="689">
        <v>474000000000</v>
      </c>
    </row>
    <row r="27443" spans="3:11" x14ac:dyDescent="0.25">
      <c r="C27443" s="687">
        <v>46007</v>
      </c>
      <c r="D27443" s="688" t="s">
        <v>312</v>
      </c>
      <c r="E27443" s="689">
        <v>23990</v>
      </c>
      <c r="F27443" s="689">
        <v>23989</v>
      </c>
      <c r="G27443" s="689">
        <v>23700</v>
      </c>
      <c r="H27443" s="688">
        <v>1</v>
      </c>
      <c r="I27443" s="689">
        <v>23990</v>
      </c>
      <c r="J27443" s="690">
        <v>20000000</v>
      </c>
      <c r="K27443" s="689">
        <v>474000000000</v>
      </c>
    </row>
    <row r="27444" spans="3:11" x14ac:dyDescent="0.25">
      <c r="C27444" s="687">
        <v>46007</v>
      </c>
      <c r="D27444" s="688" t="s">
        <v>1155</v>
      </c>
      <c r="E27444" s="689">
        <v>36500</v>
      </c>
      <c r="F27444" s="689">
        <v>36500</v>
      </c>
      <c r="G27444" s="689">
        <v>33550</v>
      </c>
      <c r="H27444" s="688">
        <v>1</v>
      </c>
      <c r="I27444" s="689">
        <v>36500</v>
      </c>
      <c r="J27444" s="690">
        <v>2400000</v>
      </c>
      <c r="K27444" s="689">
        <v>80520000000</v>
      </c>
    </row>
    <row r="27445" spans="3:11" x14ac:dyDescent="0.25">
      <c r="C27445" s="687">
        <v>46007</v>
      </c>
      <c r="D27445" s="688" t="s">
        <v>317</v>
      </c>
      <c r="E27445" s="689">
        <v>116050</v>
      </c>
      <c r="F27445" s="689">
        <v>118000</v>
      </c>
      <c r="G27445" s="689">
        <v>118000</v>
      </c>
      <c r="H27445" s="688">
        <v>2</v>
      </c>
      <c r="I27445" s="689">
        <v>232100</v>
      </c>
      <c r="J27445" s="690">
        <v>15000000</v>
      </c>
      <c r="K27445" s="689">
        <v>1770000000000</v>
      </c>
    </row>
    <row r="27446" spans="3:11" x14ac:dyDescent="0.25">
      <c r="C27446" s="687">
        <v>46007</v>
      </c>
      <c r="D27446" s="688" t="s">
        <v>317</v>
      </c>
      <c r="E27446" s="689">
        <v>116050</v>
      </c>
      <c r="F27446" s="689">
        <v>118000</v>
      </c>
      <c r="G27446" s="689">
        <v>118000</v>
      </c>
      <c r="H27446" s="688">
        <v>2</v>
      </c>
      <c r="I27446" s="689">
        <v>232100</v>
      </c>
      <c r="J27446" s="690">
        <v>15000000</v>
      </c>
      <c r="K27446" s="689">
        <v>1770000000000</v>
      </c>
    </row>
    <row r="27447" spans="3:11" x14ac:dyDescent="0.25">
      <c r="C27447" s="687">
        <v>46007</v>
      </c>
      <c r="D27447" s="688" t="s">
        <v>317</v>
      </c>
      <c r="E27447" s="689">
        <v>116050</v>
      </c>
      <c r="F27447" s="689">
        <v>118000</v>
      </c>
      <c r="G27447" s="689">
        <v>118000</v>
      </c>
      <c r="H27447" s="688">
        <v>27</v>
      </c>
      <c r="I27447" s="689">
        <v>3133350</v>
      </c>
      <c r="J27447" s="690">
        <v>15000000</v>
      </c>
      <c r="K27447" s="689">
        <v>1770000000000</v>
      </c>
    </row>
    <row r="27448" spans="3:11" x14ac:dyDescent="0.25">
      <c r="C27448" s="687">
        <v>46007</v>
      </c>
      <c r="D27448" s="688" t="s">
        <v>312</v>
      </c>
      <c r="E27448" s="689">
        <v>23990</v>
      </c>
      <c r="F27448" s="689">
        <v>23989</v>
      </c>
      <c r="G27448" s="689">
        <v>23700</v>
      </c>
      <c r="H27448" s="688">
        <v>1</v>
      </c>
      <c r="I27448" s="689">
        <v>23990</v>
      </c>
      <c r="J27448" s="690">
        <v>20000000</v>
      </c>
      <c r="K27448" s="689">
        <v>474000000000</v>
      </c>
    </row>
    <row r="27449" spans="3:11" x14ac:dyDescent="0.25">
      <c r="C27449" s="687">
        <v>46007</v>
      </c>
      <c r="D27449" s="688" t="s">
        <v>1154</v>
      </c>
      <c r="E27449" s="689">
        <v>55900</v>
      </c>
      <c r="F27449" s="689">
        <v>55900</v>
      </c>
      <c r="G27449" s="689">
        <v>56400</v>
      </c>
      <c r="H27449" s="688">
        <v>5</v>
      </c>
      <c r="I27449" s="689">
        <v>279500</v>
      </c>
      <c r="J27449" s="690">
        <v>600000</v>
      </c>
      <c r="K27449" s="689">
        <v>33840000000</v>
      </c>
    </row>
    <row r="27450" spans="3:11" x14ac:dyDescent="0.25">
      <c r="C27450" s="687">
        <v>46007</v>
      </c>
      <c r="D27450" s="688" t="s">
        <v>312</v>
      </c>
      <c r="E27450" s="689">
        <v>23990</v>
      </c>
      <c r="F27450" s="689">
        <v>23989</v>
      </c>
      <c r="G27450" s="689">
        <v>23700</v>
      </c>
      <c r="H27450" s="688">
        <v>7</v>
      </c>
      <c r="I27450" s="689">
        <v>167930</v>
      </c>
      <c r="J27450" s="690">
        <v>20000000</v>
      </c>
      <c r="K27450" s="689">
        <v>474000000000</v>
      </c>
    </row>
    <row r="27451" spans="3:11" x14ac:dyDescent="0.25">
      <c r="C27451" s="687">
        <v>46007</v>
      </c>
      <c r="D27451" s="688" t="s">
        <v>312</v>
      </c>
      <c r="E27451" s="689">
        <v>23990</v>
      </c>
      <c r="F27451" s="689">
        <v>23989</v>
      </c>
      <c r="G27451" s="689">
        <v>23700</v>
      </c>
      <c r="H27451" s="688">
        <v>13</v>
      </c>
      <c r="I27451" s="689">
        <v>311870</v>
      </c>
      <c r="J27451" s="690">
        <v>20000000</v>
      </c>
      <c r="K27451" s="689">
        <v>474000000000</v>
      </c>
    </row>
    <row r="27452" spans="3:11" x14ac:dyDescent="0.25">
      <c r="C27452" s="687">
        <v>46007</v>
      </c>
      <c r="D27452" s="688" t="s">
        <v>312</v>
      </c>
      <c r="E27452" s="689">
        <v>23989</v>
      </c>
      <c r="F27452" s="689">
        <v>23989</v>
      </c>
      <c r="G27452" s="689">
        <v>23700</v>
      </c>
      <c r="H27452" s="688">
        <v>2</v>
      </c>
      <c r="I27452" s="689">
        <v>47978</v>
      </c>
      <c r="J27452" s="690">
        <v>20000000</v>
      </c>
      <c r="K27452" s="689">
        <v>474000000000</v>
      </c>
    </row>
    <row r="27453" spans="3:11" x14ac:dyDescent="0.25">
      <c r="C27453" s="687">
        <v>46007</v>
      </c>
      <c r="D27453" s="688" t="s">
        <v>312</v>
      </c>
      <c r="E27453" s="689">
        <v>23989</v>
      </c>
      <c r="F27453" s="689">
        <v>23989</v>
      </c>
      <c r="G27453" s="689">
        <v>23700</v>
      </c>
      <c r="H27453" s="688">
        <v>1</v>
      </c>
      <c r="I27453" s="689">
        <v>23989</v>
      </c>
      <c r="J27453" s="690">
        <v>20000000</v>
      </c>
      <c r="K27453" s="689">
        <v>474000000000</v>
      </c>
    </row>
    <row r="27454" spans="3:11" x14ac:dyDescent="0.25">
      <c r="C27454" s="687">
        <v>46007</v>
      </c>
      <c r="D27454" s="688" t="s">
        <v>312</v>
      </c>
      <c r="E27454" s="689">
        <v>23989</v>
      </c>
      <c r="F27454" s="689">
        <v>23989</v>
      </c>
      <c r="G27454" s="689">
        <v>23700</v>
      </c>
      <c r="H27454" s="688">
        <v>34</v>
      </c>
      <c r="I27454" s="689">
        <v>815626</v>
      </c>
      <c r="J27454" s="690">
        <v>20000000</v>
      </c>
      <c r="K27454" s="689">
        <v>474000000000</v>
      </c>
    </row>
    <row r="27455" spans="3:11" x14ac:dyDescent="0.25">
      <c r="C27455" s="687">
        <v>46007</v>
      </c>
      <c r="D27455" s="688" t="s">
        <v>310</v>
      </c>
      <c r="E27455" s="689">
        <v>94980</v>
      </c>
      <c r="F27455" s="689">
        <v>94980</v>
      </c>
      <c r="G27455" s="689">
        <v>85000</v>
      </c>
      <c r="H27455" s="688">
        <v>5</v>
      </c>
      <c r="I27455" s="689">
        <v>474900</v>
      </c>
      <c r="J27455" s="690">
        <v>19450000</v>
      </c>
      <c r="K27455" s="689">
        <v>1653250000000</v>
      </c>
    </row>
    <row r="27456" spans="3:11" x14ac:dyDescent="0.25">
      <c r="C27456" s="687">
        <v>46007</v>
      </c>
      <c r="D27456" s="688" t="s">
        <v>312</v>
      </c>
      <c r="E27456" s="689">
        <v>23989</v>
      </c>
      <c r="F27456" s="689">
        <v>23989</v>
      </c>
      <c r="G27456" s="689">
        <v>23700</v>
      </c>
      <c r="H27456" s="688">
        <v>6</v>
      </c>
      <c r="I27456" s="689">
        <v>143934</v>
      </c>
      <c r="J27456" s="690">
        <v>20000000</v>
      </c>
      <c r="K27456" s="689">
        <v>474000000000</v>
      </c>
    </row>
    <row r="27457" spans="3:11" x14ac:dyDescent="0.25">
      <c r="C27457" s="687">
        <v>46007</v>
      </c>
      <c r="D27457" s="688" t="s">
        <v>312</v>
      </c>
      <c r="E27457" s="689">
        <v>23989</v>
      </c>
      <c r="F27457" s="689">
        <v>23989</v>
      </c>
      <c r="G27457" s="689">
        <v>23700</v>
      </c>
      <c r="H27457" s="688">
        <v>1</v>
      </c>
      <c r="I27457" s="689">
        <v>23989</v>
      </c>
      <c r="J27457" s="690">
        <v>20000000</v>
      </c>
      <c r="K27457" s="689">
        <v>474000000000</v>
      </c>
    </row>
    <row r="27458" spans="3:11" x14ac:dyDescent="0.25">
      <c r="C27458" s="687">
        <v>46007</v>
      </c>
      <c r="D27458" s="688" t="s">
        <v>312</v>
      </c>
      <c r="E27458" s="689">
        <v>23989</v>
      </c>
      <c r="F27458" s="689">
        <v>23989</v>
      </c>
      <c r="G27458" s="689">
        <v>23700</v>
      </c>
      <c r="H27458" s="688">
        <v>2</v>
      </c>
      <c r="I27458" s="689">
        <v>47978</v>
      </c>
      <c r="J27458" s="690">
        <v>20000000</v>
      </c>
      <c r="K27458" s="689">
        <v>474000000000</v>
      </c>
    </row>
    <row r="27459" spans="3:11" x14ac:dyDescent="0.25">
      <c r="C27459" s="687">
        <v>46007</v>
      </c>
      <c r="D27459" s="688" t="s">
        <v>312</v>
      </c>
      <c r="E27459" s="689">
        <v>23985</v>
      </c>
      <c r="F27459" s="689">
        <v>23989</v>
      </c>
      <c r="G27459" s="689">
        <v>23700</v>
      </c>
      <c r="H27459" s="688">
        <v>15</v>
      </c>
      <c r="I27459" s="689">
        <v>359775</v>
      </c>
      <c r="J27459" s="690">
        <v>20000000</v>
      </c>
      <c r="K27459" s="689">
        <v>474000000000</v>
      </c>
    </row>
    <row r="27460" spans="3:11" x14ac:dyDescent="0.25">
      <c r="C27460" s="687">
        <v>46007</v>
      </c>
      <c r="D27460" s="688" t="s">
        <v>317</v>
      </c>
      <c r="E27460" s="689">
        <v>116050</v>
      </c>
      <c r="F27460" s="689">
        <v>118000</v>
      </c>
      <c r="G27460" s="689">
        <v>118000</v>
      </c>
      <c r="H27460" s="688">
        <v>3</v>
      </c>
      <c r="I27460" s="689">
        <v>348150</v>
      </c>
      <c r="J27460" s="690">
        <v>15000000</v>
      </c>
      <c r="K27460" s="689">
        <v>1770000000000</v>
      </c>
    </row>
    <row r="27461" spans="3:11" x14ac:dyDescent="0.25">
      <c r="C27461" s="687">
        <v>46007</v>
      </c>
      <c r="D27461" s="688" t="s">
        <v>317</v>
      </c>
      <c r="E27461" s="689">
        <v>116050</v>
      </c>
      <c r="F27461" s="689">
        <v>118000</v>
      </c>
      <c r="G27461" s="689">
        <v>118000</v>
      </c>
      <c r="H27461" s="688">
        <v>4</v>
      </c>
      <c r="I27461" s="689">
        <v>464200</v>
      </c>
      <c r="J27461" s="690">
        <v>15000000</v>
      </c>
      <c r="K27461" s="689">
        <v>1770000000000</v>
      </c>
    </row>
    <row r="27462" spans="3:11" x14ac:dyDescent="0.25">
      <c r="C27462" s="687">
        <v>46007</v>
      </c>
      <c r="D27462" s="688" t="s">
        <v>317</v>
      </c>
      <c r="E27462" s="689">
        <v>116001</v>
      </c>
      <c r="F27462" s="689">
        <v>118000</v>
      </c>
      <c r="G27462" s="689">
        <v>118000</v>
      </c>
      <c r="H27462" s="688">
        <v>1</v>
      </c>
      <c r="I27462" s="689">
        <v>116001</v>
      </c>
      <c r="J27462" s="690">
        <v>15000000</v>
      </c>
      <c r="K27462" s="689">
        <v>1770000000000</v>
      </c>
    </row>
    <row r="27463" spans="3:11" x14ac:dyDescent="0.25">
      <c r="C27463" s="687">
        <v>46007</v>
      </c>
      <c r="D27463" s="688" t="s">
        <v>317</v>
      </c>
      <c r="E27463" s="689">
        <v>116000</v>
      </c>
      <c r="F27463" s="689">
        <v>118000</v>
      </c>
      <c r="G27463" s="689">
        <v>118000</v>
      </c>
      <c r="H27463" s="688">
        <v>5</v>
      </c>
      <c r="I27463" s="689">
        <v>580000</v>
      </c>
      <c r="J27463" s="690">
        <v>15000000</v>
      </c>
      <c r="K27463" s="689">
        <v>1770000000000</v>
      </c>
    </row>
    <row r="27464" spans="3:11" x14ac:dyDescent="0.25">
      <c r="C27464" s="687">
        <v>46007</v>
      </c>
      <c r="D27464" s="688" t="s">
        <v>317</v>
      </c>
      <c r="E27464" s="689">
        <v>116000</v>
      </c>
      <c r="F27464" s="689">
        <v>118000</v>
      </c>
      <c r="G27464" s="689">
        <v>118000</v>
      </c>
      <c r="H27464" s="688">
        <v>87</v>
      </c>
      <c r="I27464" s="689">
        <v>10092000</v>
      </c>
      <c r="J27464" s="690">
        <v>15000000</v>
      </c>
      <c r="K27464" s="689">
        <v>1770000000000</v>
      </c>
    </row>
    <row r="27465" spans="3:11" x14ac:dyDescent="0.25">
      <c r="C27465" s="687">
        <v>46007</v>
      </c>
      <c r="D27465" s="688" t="s">
        <v>312</v>
      </c>
      <c r="E27465" s="689">
        <v>23985</v>
      </c>
      <c r="F27465" s="689">
        <v>23989</v>
      </c>
      <c r="G27465" s="689">
        <v>23700</v>
      </c>
      <c r="H27465" s="688">
        <v>2</v>
      </c>
      <c r="I27465" s="689">
        <v>47970</v>
      </c>
      <c r="J27465" s="690">
        <v>20000000</v>
      </c>
      <c r="K27465" s="689">
        <v>474000000000</v>
      </c>
    </row>
    <row r="27466" spans="3:11" x14ac:dyDescent="0.25">
      <c r="C27466" s="687">
        <v>46007</v>
      </c>
      <c r="D27466" s="688" t="s">
        <v>1155</v>
      </c>
      <c r="E27466" s="689">
        <v>36500</v>
      </c>
      <c r="F27466" s="689">
        <v>36500</v>
      </c>
      <c r="G27466" s="689">
        <v>33550</v>
      </c>
      <c r="H27466" s="688">
        <v>1</v>
      </c>
      <c r="I27466" s="689">
        <v>36500</v>
      </c>
      <c r="J27466" s="690">
        <v>2400000</v>
      </c>
      <c r="K27466" s="689">
        <v>80520000000</v>
      </c>
    </row>
    <row r="27467" spans="3:11" x14ac:dyDescent="0.25">
      <c r="C27467" s="687">
        <v>46007</v>
      </c>
      <c r="D27467" s="688" t="s">
        <v>1154</v>
      </c>
      <c r="E27467" s="689">
        <v>55500</v>
      </c>
      <c r="F27467" s="689">
        <v>55900</v>
      </c>
      <c r="G27467" s="689">
        <v>56400</v>
      </c>
      <c r="H27467" s="688">
        <v>3</v>
      </c>
      <c r="I27467" s="689">
        <v>166500</v>
      </c>
      <c r="J27467" s="690">
        <v>600000</v>
      </c>
      <c r="K27467" s="689">
        <v>33840000000</v>
      </c>
    </row>
    <row r="27468" spans="3:11" x14ac:dyDescent="0.25">
      <c r="C27468" s="687">
        <v>46007</v>
      </c>
      <c r="D27468" s="688" t="s">
        <v>1154</v>
      </c>
      <c r="E27468" s="689">
        <v>55500</v>
      </c>
      <c r="F27468" s="689">
        <v>55900</v>
      </c>
      <c r="G27468" s="689">
        <v>56400</v>
      </c>
      <c r="H27468" s="688">
        <v>2</v>
      </c>
      <c r="I27468" s="689">
        <v>111000</v>
      </c>
      <c r="J27468" s="690">
        <v>600000</v>
      </c>
      <c r="K27468" s="689">
        <v>33840000000</v>
      </c>
    </row>
    <row r="27469" spans="3:11" x14ac:dyDescent="0.25">
      <c r="C27469" s="687">
        <v>46007</v>
      </c>
      <c r="D27469" s="688" t="s">
        <v>1154</v>
      </c>
      <c r="E27469" s="689">
        <v>55100</v>
      </c>
      <c r="F27469" s="689">
        <v>55900</v>
      </c>
      <c r="G27469" s="689">
        <v>56400</v>
      </c>
      <c r="H27469" s="688">
        <v>1</v>
      </c>
      <c r="I27469" s="689">
        <v>55100</v>
      </c>
      <c r="J27469" s="690">
        <v>600000</v>
      </c>
      <c r="K27469" s="689">
        <v>33840000000</v>
      </c>
    </row>
    <row r="27470" spans="3:11" x14ac:dyDescent="0.25">
      <c r="C27470" s="687">
        <v>46007</v>
      </c>
      <c r="D27470" s="688" t="s">
        <v>1154</v>
      </c>
      <c r="E27470" s="689">
        <v>55900</v>
      </c>
      <c r="F27470" s="689">
        <v>55900</v>
      </c>
      <c r="G27470" s="689">
        <v>56400</v>
      </c>
      <c r="H27470" s="688">
        <v>1</v>
      </c>
      <c r="I27470" s="689">
        <v>55900</v>
      </c>
      <c r="J27470" s="690">
        <v>600000</v>
      </c>
      <c r="K27470" s="689">
        <v>33840000000</v>
      </c>
    </row>
    <row r="27471" spans="3:11" x14ac:dyDescent="0.25">
      <c r="C27471" s="687">
        <v>46007</v>
      </c>
      <c r="D27471" s="688" t="s">
        <v>1155</v>
      </c>
      <c r="E27471" s="689">
        <v>36500</v>
      </c>
      <c r="F27471" s="689">
        <v>36500</v>
      </c>
      <c r="G27471" s="689">
        <v>33550</v>
      </c>
      <c r="H27471" s="688">
        <v>2</v>
      </c>
      <c r="I27471" s="689">
        <v>73000</v>
      </c>
      <c r="J27471" s="690">
        <v>2400000</v>
      </c>
      <c r="K27471" s="689">
        <v>80520000000</v>
      </c>
    </row>
    <row r="27472" spans="3:11" x14ac:dyDescent="0.25">
      <c r="C27472" s="687">
        <v>46007</v>
      </c>
      <c r="D27472" s="688" t="s">
        <v>1154</v>
      </c>
      <c r="E27472" s="689">
        <v>55900</v>
      </c>
      <c r="F27472" s="689">
        <v>55900</v>
      </c>
      <c r="G27472" s="689">
        <v>56400</v>
      </c>
      <c r="H27472" s="688">
        <v>1</v>
      </c>
      <c r="I27472" s="689">
        <v>55900</v>
      </c>
      <c r="J27472" s="690">
        <v>600000</v>
      </c>
      <c r="K27472" s="689">
        <v>33840000000</v>
      </c>
    </row>
    <row r="27473" spans="3:11" x14ac:dyDescent="0.25">
      <c r="C27473" s="687">
        <v>46007</v>
      </c>
      <c r="D27473" s="688" t="s">
        <v>1154</v>
      </c>
      <c r="E27473" s="689">
        <v>55900</v>
      </c>
      <c r="F27473" s="689">
        <v>55900</v>
      </c>
      <c r="G27473" s="689">
        <v>56400</v>
      </c>
      <c r="H27473" s="688">
        <v>1</v>
      </c>
      <c r="I27473" s="689">
        <v>55900</v>
      </c>
      <c r="J27473" s="690">
        <v>600000</v>
      </c>
      <c r="K27473" s="689">
        <v>33840000000</v>
      </c>
    </row>
    <row r="27474" spans="3:11" x14ac:dyDescent="0.25">
      <c r="C27474" s="687">
        <v>46007</v>
      </c>
      <c r="D27474" s="688" t="s">
        <v>310</v>
      </c>
      <c r="E27474" s="689">
        <v>94980</v>
      </c>
      <c r="F27474" s="689">
        <v>94980</v>
      </c>
      <c r="G27474" s="689">
        <v>85000</v>
      </c>
      <c r="H27474" s="688">
        <v>19</v>
      </c>
      <c r="I27474" s="689">
        <v>1804620</v>
      </c>
      <c r="J27474" s="690">
        <v>19450000</v>
      </c>
      <c r="K27474" s="689">
        <v>1653250000000</v>
      </c>
    </row>
    <row r="27475" spans="3:11" x14ac:dyDescent="0.25">
      <c r="C27475" s="687">
        <v>46007</v>
      </c>
      <c r="D27475" s="688" t="s">
        <v>310</v>
      </c>
      <c r="E27475" s="689">
        <v>95000</v>
      </c>
      <c r="F27475" s="689">
        <v>94980</v>
      </c>
      <c r="G27475" s="689">
        <v>85000</v>
      </c>
      <c r="H27475" s="688">
        <v>10</v>
      </c>
      <c r="I27475" s="689">
        <v>950000</v>
      </c>
      <c r="J27475" s="690">
        <v>19450000</v>
      </c>
      <c r="K27475" s="689">
        <v>1653250000000</v>
      </c>
    </row>
    <row r="27476" spans="3:11" x14ac:dyDescent="0.25">
      <c r="C27476" s="687">
        <v>46007</v>
      </c>
      <c r="D27476" s="688" t="s">
        <v>310</v>
      </c>
      <c r="E27476" s="689">
        <v>95000</v>
      </c>
      <c r="F27476" s="689">
        <v>94980</v>
      </c>
      <c r="G27476" s="689">
        <v>85000</v>
      </c>
      <c r="H27476" s="688">
        <v>99</v>
      </c>
      <c r="I27476" s="689">
        <v>9405000</v>
      </c>
      <c r="J27476" s="690">
        <v>19450000</v>
      </c>
      <c r="K27476" s="689">
        <v>1653250000000</v>
      </c>
    </row>
    <row r="27477" spans="3:11" x14ac:dyDescent="0.25">
      <c r="C27477" s="687">
        <v>46007</v>
      </c>
      <c r="D27477" s="688" t="s">
        <v>310</v>
      </c>
      <c r="E27477" s="689">
        <v>95000</v>
      </c>
      <c r="F27477" s="689">
        <v>94980</v>
      </c>
      <c r="G27477" s="689">
        <v>85000</v>
      </c>
      <c r="H27477" s="688">
        <v>17</v>
      </c>
      <c r="I27477" s="689">
        <v>1615000</v>
      </c>
      <c r="J27477" s="690">
        <v>19450000</v>
      </c>
      <c r="K27477" s="689">
        <v>1653250000000</v>
      </c>
    </row>
    <row r="27478" spans="3:11" x14ac:dyDescent="0.25">
      <c r="C27478" s="687">
        <v>46007</v>
      </c>
      <c r="D27478" s="688" t="s">
        <v>310</v>
      </c>
      <c r="E27478" s="689">
        <v>95000</v>
      </c>
      <c r="F27478" s="689">
        <v>94980</v>
      </c>
      <c r="G27478" s="689">
        <v>85000</v>
      </c>
      <c r="H27478" s="688">
        <v>1</v>
      </c>
      <c r="I27478" s="689">
        <v>95000</v>
      </c>
      <c r="J27478" s="690">
        <v>19450000</v>
      </c>
      <c r="K27478" s="689">
        <v>1653250000000</v>
      </c>
    </row>
    <row r="27479" spans="3:11" x14ac:dyDescent="0.25">
      <c r="C27479" s="687">
        <v>46007</v>
      </c>
      <c r="D27479" s="688" t="s">
        <v>310</v>
      </c>
      <c r="E27479" s="689">
        <v>95000</v>
      </c>
      <c r="F27479" s="689">
        <v>94980</v>
      </c>
      <c r="G27479" s="689">
        <v>85000</v>
      </c>
      <c r="H27479" s="688">
        <v>168</v>
      </c>
      <c r="I27479" s="689">
        <v>15960000</v>
      </c>
      <c r="J27479" s="690">
        <v>19450000</v>
      </c>
      <c r="K27479" s="689">
        <v>1653250000000</v>
      </c>
    </row>
    <row r="27480" spans="3:11" x14ac:dyDescent="0.25">
      <c r="C27480" s="687">
        <v>46007</v>
      </c>
      <c r="D27480" s="688" t="s">
        <v>317</v>
      </c>
      <c r="E27480" s="689">
        <v>116000</v>
      </c>
      <c r="F27480" s="689">
        <v>118000</v>
      </c>
      <c r="G27480" s="689">
        <v>118000</v>
      </c>
      <c r="H27480" s="688">
        <v>10</v>
      </c>
      <c r="I27480" s="689">
        <v>1160000</v>
      </c>
      <c r="J27480" s="690">
        <v>15000000</v>
      </c>
      <c r="K27480" s="689">
        <v>1770000000000</v>
      </c>
    </row>
    <row r="27481" spans="3:11" x14ac:dyDescent="0.25">
      <c r="C27481" s="687">
        <v>46007</v>
      </c>
      <c r="D27481" s="688" t="s">
        <v>310</v>
      </c>
      <c r="E27481" s="689">
        <v>94980</v>
      </c>
      <c r="F27481" s="689">
        <v>94980</v>
      </c>
      <c r="G27481" s="689">
        <v>85000</v>
      </c>
      <c r="H27481" s="688">
        <v>2</v>
      </c>
      <c r="I27481" s="689">
        <v>189960</v>
      </c>
      <c r="J27481" s="690">
        <v>19450000</v>
      </c>
      <c r="K27481" s="689">
        <v>1653250000000</v>
      </c>
    </row>
    <row r="27482" spans="3:11" x14ac:dyDescent="0.25">
      <c r="C27482" s="687">
        <v>46007</v>
      </c>
      <c r="D27482" s="688" t="s">
        <v>312</v>
      </c>
      <c r="E27482" s="689">
        <v>23958</v>
      </c>
      <c r="F27482" s="689">
        <v>23989</v>
      </c>
      <c r="G27482" s="689">
        <v>23700</v>
      </c>
      <c r="H27482" s="688">
        <v>1</v>
      </c>
      <c r="I27482" s="689">
        <v>23958</v>
      </c>
      <c r="J27482" s="690">
        <v>20000000</v>
      </c>
      <c r="K27482" s="689">
        <v>474000000000</v>
      </c>
    </row>
    <row r="27483" spans="3:11" x14ac:dyDescent="0.25">
      <c r="C27483" s="687">
        <v>46007</v>
      </c>
      <c r="D27483" s="688" t="s">
        <v>312</v>
      </c>
      <c r="E27483" s="689">
        <v>23850</v>
      </c>
      <c r="F27483" s="689">
        <v>23989</v>
      </c>
      <c r="G27483" s="689">
        <v>23700</v>
      </c>
      <c r="H27483" s="688">
        <v>10</v>
      </c>
      <c r="I27483" s="689">
        <v>238500</v>
      </c>
      <c r="J27483" s="690">
        <v>20000000</v>
      </c>
      <c r="K27483" s="689">
        <v>474000000000</v>
      </c>
    </row>
    <row r="27484" spans="3:11" x14ac:dyDescent="0.25">
      <c r="C27484" s="687">
        <v>46007</v>
      </c>
      <c r="D27484" s="688" t="s">
        <v>1155</v>
      </c>
      <c r="E27484" s="689">
        <v>36300</v>
      </c>
      <c r="F27484" s="689">
        <v>36500</v>
      </c>
      <c r="G27484" s="689">
        <v>33550</v>
      </c>
      <c r="H27484" s="688">
        <v>4</v>
      </c>
      <c r="I27484" s="689">
        <v>145200</v>
      </c>
      <c r="J27484" s="690">
        <v>2400000</v>
      </c>
      <c r="K27484" s="689">
        <v>80520000000</v>
      </c>
    </row>
    <row r="27485" spans="3:11" x14ac:dyDescent="0.25">
      <c r="C27485" s="687">
        <v>46007</v>
      </c>
      <c r="D27485" s="688" t="s">
        <v>1155</v>
      </c>
      <c r="E27485" s="689">
        <v>36000</v>
      </c>
      <c r="F27485" s="689">
        <v>36500</v>
      </c>
      <c r="G27485" s="689">
        <v>33550</v>
      </c>
      <c r="H27485" s="688">
        <v>2</v>
      </c>
      <c r="I27485" s="689">
        <v>72000</v>
      </c>
      <c r="J27485" s="690">
        <v>2400000</v>
      </c>
      <c r="K27485" s="689">
        <v>80520000000</v>
      </c>
    </row>
    <row r="27486" spans="3:11" x14ac:dyDescent="0.25">
      <c r="C27486" s="687">
        <v>46007</v>
      </c>
      <c r="D27486" s="688" t="s">
        <v>317</v>
      </c>
      <c r="E27486" s="689">
        <v>116800</v>
      </c>
      <c r="F27486" s="689">
        <v>118000</v>
      </c>
      <c r="G27486" s="689">
        <v>118000</v>
      </c>
      <c r="H27486" s="688">
        <v>2</v>
      </c>
      <c r="I27486" s="689">
        <v>233600</v>
      </c>
      <c r="J27486" s="690">
        <v>15000000</v>
      </c>
      <c r="K27486" s="689">
        <v>1770000000000</v>
      </c>
    </row>
    <row r="27487" spans="3:11" x14ac:dyDescent="0.25">
      <c r="C27487" s="687">
        <v>46007</v>
      </c>
      <c r="D27487" s="688" t="s">
        <v>317</v>
      </c>
      <c r="E27487" s="689">
        <v>116000</v>
      </c>
      <c r="F27487" s="689">
        <v>118000</v>
      </c>
      <c r="G27487" s="689">
        <v>118000</v>
      </c>
      <c r="H27487" s="688">
        <v>8</v>
      </c>
      <c r="I27487" s="689">
        <v>928000</v>
      </c>
      <c r="J27487" s="690">
        <v>15000000</v>
      </c>
      <c r="K27487" s="689">
        <v>1770000000000</v>
      </c>
    </row>
    <row r="27488" spans="3:11" x14ac:dyDescent="0.25">
      <c r="C27488" s="687">
        <v>46007</v>
      </c>
      <c r="D27488" s="688" t="s">
        <v>317</v>
      </c>
      <c r="E27488" s="689">
        <v>116000</v>
      </c>
      <c r="F27488" s="689">
        <v>118000</v>
      </c>
      <c r="G27488" s="689">
        <v>118000</v>
      </c>
      <c r="H27488" s="688">
        <v>1</v>
      </c>
      <c r="I27488" s="689">
        <v>116000</v>
      </c>
      <c r="J27488" s="690">
        <v>15000000</v>
      </c>
      <c r="K27488" s="689">
        <v>1770000000000</v>
      </c>
    </row>
    <row r="27489" spans="3:11" x14ac:dyDescent="0.25">
      <c r="C27489" s="687">
        <v>46007</v>
      </c>
      <c r="D27489" s="688" t="s">
        <v>317</v>
      </c>
      <c r="E27489" s="689">
        <v>116000</v>
      </c>
      <c r="F27489" s="689">
        <v>118000</v>
      </c>
      <c r="G27489" s="689">
        <v>118000</v>
      </c>
      <c r="H27489" s="688">
        <v>6</v>
      </c>
      <c r="I27489" s="689">
        <v>696000</v>
      </c>
      <c r="J27489" s="690">
        <v>15000000</v>
      </c>
      <c r="K27489" s="689">
        <v>1770000000000</v>
      </c>
    </row>
    <row r="27490" spans="3:11" x14ac:dyDescent="0.25">
      <c r="C27490" s="687">
        <v>46007</v>
      </c>
      <c r="D27490" s="688" t="s">
        <v>312</v>
      </c>
      <c r="E27490" s="689">
        <v>23700</v>
      </c>
      <c r="F27490" s="689">
        <v>23989</v>
      </c>
      <c r="G27490" s="689">
        <v>23700</v>
      </c>
      <c r="H27490" s="688">
        <v>1</v>
      </c>
      <c r="I27490" s="689">
        <v>23700</v>
      </c>
      <c r="J27490" s="690">
        <v>20000000</v>
      </c>
      <c r="K27490" s="689">
        <v>474000000000</v>
      </c>
    </row>
    <row r="27491" spans="3:11" x14ac:dyDescent="0.25">
      <c r="C27491" s="687">
        <v>46007</v>
      </c>
      <c r="D27491" s="688" t="s">
        <v>317</v>
      </c>
      <c r="E27491" s="689">
        <v>116800</v>
      </c>
      <c r="F27491" s="689">
        <v>118000</v>
      </c>
      <c r="G27491" s="689">
        <v>118000</v>
      </c>
      <c r="H27491" s="688">
        <v>3</v>
      </c>
      <c r="I27491" s="689">
        <v>350400</v>
      </c>
      <c r="J27491" s="690">
        <v>15000000</v>
      </c>
      <c r="K27491" s="689">
        <v>1770000000000</v>
      </c>
    </row>
    <row r="27492" spans="3:11" x14ac:dyDescent="0.25">
      <c r="C27492" s="687">
        <v>46007</v>
      </c>
      <c r="D27492" s="688" t="s">
        <v>310</v>
      </c>
      <c r="E27492" s="689">
        <v>94500</v>
      </c>
      <c r="F27492" s="689">
        <v>94980</v>
      </c>
      <c r="G27492" s="689">
        <v>85000</v>
      </c>
      <c r="H27492" s="688">
        <v>2</v>
      </c>
      <c r="I27492" s="689">
        <v>189000</v>
      </c>
      <c r="J27492" s="690">
        <v>19450000</v>
      </c>
      <c r="K27492" s="689">
        <v>1653250000000</v>
      </c>
    </row>
    <row r="27493" spans="3:11" x14ac:dyDescent="0.25">
      <c r="C27493" s="687">
        <v>46007</v>
      </c>
      <c r="D27493" s="688" t="s">
        <v>312</v>
      </c>
      <c r="E27493" s="689">
        <v>23700</v>
      </c>
      <c r="F27493" s="689">
        <v>23989</v>
      </c>
      <c r="G27493" s="689">
        <v>23700</v>
      </c>
      <c r="H27493" s="688">
        <v>6</v>
      </c>
      <c r="I27493" s="689">
        <v>142200</v>
      </c>
      <c r="J27493" s="690">
        <v>20000000</v>
      </c>
      <c r="K27493" s="689">
        <v>474000000000</v>
      </c>
    </row>
    <row r="27494" spans="3:11" x14ac:dyDescent="0.25">
      <c r="C27494" s="687">
        <v>46007</v>
      </c>
      <c r="D27494" s="688" t="s">
        <v>1155</v>
      </c>
      <c r="E27494" s="689">
        <v>35500</v>
      </c>
      <c r="F27494" s="689">
        <v>36500</v>
      </c>
      <c r="G27494" s="689">
        <v>33550</v>
      </c>
      <c r="H27494" s="688">
        <v>2</v>
      </c>
      <c r="I27494" s="689">
        <v>71000</v>
      </c>
      <c r="J27494" s="690">
        <v>2400000</v>
      </c>
      <c r="K27494" s="689">
        <v>80520000000</v>
      </c>
    </row>
    <row r="27495" spans="3:11" x14ac:dyDescent="0.25">
      <c r="C27495" s="687">
        <v>46007</v>
      </c>
      <c r="D27495" s="688" t="s">
        <v>1154</v>
      </c>
      <c r="E27495" s="689">
        <v>55500</v>
      </c>
      <c r="F27495" s="689">
        <v>55900</v>
      </c>
      <c r="G27495" s="689">
        <v>56400</v>
      </c>
      <c r="H27495" s="688">
        <v>1</v>
      </c>
      <c r="I27495" s="689">
        <v>55500</v>
      </c>
      <c r="J27495" s="690">
        <v>600000</v>
      </c>
      <c r="K27495" s="689">
        <v>33840000000</v>
      </c>
    </row>
    <row r="27496" spans="3:11" x14ac:dyDescent="0.25">
      <c r="C27496" s="687">
        <v>46007</v>
      </c>
      <c r="D27496" s="688" t="s">
        <v>312</v>
      </c>
      <c r="E27496" s="689">
        <v>23000</v>
      </c>
      <c r="F27496" s="689">
        <v>23989</v>
      </c>
      <c r="G27496" s="689">
        <v>23700</v>
      </c>
      <c r="H27496" s="688">
        <v>2</v>
      </c>
      <c r="I27496" s="689">
        <v>46000</v>
      </c>
      <c r="J27496" s="690">
        <v>20000000</v>
      </c>
      <c r="K27496" s="689">
        <v>474000000000</v>
      </c>
    </row>
    <row r="27497" spans="3:11" x14ac:dyDescent="0.25">
      <c r="C27497" s="687">
        <v>46007</v>
      </c>
      <c r="D27497" s="688" t="s">
        <v>1155</v>
      </c>
      <c r="E27497" s="689">
        <v>35500</v>
      </c>
      <c r="F27497" s="689">
        <v>36500</v>
      </c>
      <c r="G27497" s="689">
        <v>33550</v>
      </c>
      <c r="H27497" s="688">
        <v>15</v>
      </c>
      <c r="I27497" s="689">
        <v>532500</v>
      </c>
      <c r="J27497" s="690">
        <v>2400000</v>
      </c>
      <c r="K27497" s="689">
        <v>80520000000</v>
      </c>
    </row>
    <row r="27498" spans="3:11" x14ac:dyDescent="0.25">
      <c r="C27498" s="687">
        <v>46007</v>
      </c>
      <c r="D27498" s="688" t="s">
        <v>1154</v>
      </c>
      <c r="E27498" s="689">
        <v>55500</v>
      </c>
      <c r="F27498" s="689">
        <v>55900</v>
      </c>
      <c r="G27498" s="689">
        <v>56400</v>
      </c>
      <c r="H27498" s="688">
        <v>2</v>
      </c>
      <c r="I27498" s="689">
        <v>111000</v>
      </c>
      <c r="J27498" s="690">
        <v>600000</v>
      </c>
      <c r="K27498" s="689">
        <v>33840000000</v>
      </c>
    </row>
    <row r="27499" spans="3:11" x14ac:dyDescent="0.25">
      <c r="C27499" s="687">
        <v>46007</v>
      </c>
      <c r="D27499" s="688" t="s">
        <v>1154</v>
      </c>
      <c r="E27499" s="689">
        <v>55500</v>
      </c>
      <c r="F27499" s="689">
        <v>55900</v>
      </c>
      <c r="G27499" s="689">
        <v>56400</v>
      </c>
      <c r="H27499" s="688">
        <v>9</v>
      </c>
      <c r="I27499" s="689">
        <v>499500</v>
      </c>
      <c r="J27499" s="690">
        <v>600000</v>
      </c>
      <c r="K27499" s="689">
        <v>33840000000</v>
      </c>
    </row>
    <row r="27500" spans="3:11" x14ac:dyDescent="0.25">
      <c r="C27500" s="687">
        <v>46007</v>
      </c>
      <c r="D27500" s="688" t="s">
        <v>1154</v>
      </c>
      <c r="E27500" s="689">
        <v>55501</v>
      </c>
      <c r="F27500" s="689">
        <v>55900</v>
      </c>
      <c r="G27500" s="689">
        <v>56400</v>
      </c>
      <c r="H27500" s="688">
        <v>1</v>
      </c>
      <c r="I27500" s="689">
        <v>55501</v>
      </c>
      <c r="J27500" s="690">
        <v>600000</v>
      </c>
      <c r="K27500" s="689">
        <v>33840000000</v>
      </c>
    </row>
    <row r="27501" spans="3:11" x14ac:dyDescent="0.25">
      <c r="C27501" s="687">
        <v>46007</v>
      </c>
      <c r="D27501" s="688" t="s">
        <v>1154</v>
      </c>
      <c r="E27501" s="689">
        <v>55900</v>
      </c>
      <c r="F27501" s="689">
        <v>55900</v>
      </c>
      <c r="G27501" s="689">
        <v>56400</v>
      </c>
      <c r="H27501" s="688">
        <v>2</v>
      </c>
      <c r="I27501" s="689">
        <v>111800</v>
      </c>
      <c r="J27501" s="690">
        <v>600000</v>
      </c>
      <c r="K27501" s="689">
        <v>33840000000</v>
      </c>
    </row>
    <row r="27502" spans="3:11" x14ac:dyDescent="0.25">
      <c r="C27502" s="687">
        <v>46007</v>
      </c>
      <c r="D27502" s="688" t="s">
        <v>310</v>
      </c>
      <c r="E27502" s="689">
        <v>94500</v>
      </c>
      <c r="F27502" s="689">
        <v>94980</v>
      </c>
      <c r="G27502" s="689">
        <v>85000</v>
      </c>
      <c r="H27502" s="688">
        <v>21</v>
      </c>
      <c r="I27502" s="689">
        <v>1984500</v>
      </c>
      <c r="J27502" s="690">
        <v>19450000</v>
      </c>
      <c r="K27502" s="689">
        <v>1653250000000</v>
      </c>
    </row>
    <row r="27503" spans="3:11" x14ac:dyDescent="0.25">
      <c r="C27503" s="687">
        <v>46007</v>
      </c>
      <c r="D27503" s="688" t="s">
        <v>310</v>
      </c>
      <c r="E27503" s="689">
        <v>94980</v>
      </c>
      <c r="F27503" s="689">
        <v>94980</v>
      </c>
      <c r="G27503" s="689">
        <v>85000</v>
      </c>
      <c r="H27503" s="688">
        <v>10</v>
      </c>
      <c r="I27503" s="689">
        <v>949800</v>
      </c>
      <c r="J27503" s="690">
        <v>19450000</v>
      </c>
      <c r="K27503" s="689">
        <v>1653250000000</v>
      </c>
    </row>
    <row r="27504" spans="3:11" x14ac:dyDescent="0.25">
      <c r="C27504" s="687">
        <v>46007</v>
      </c>
      <c r="D27504" s="688" t="s">
        <v>310</v>
      </c>
      <c r="E27504" s="689">
        <v>95000</v>
      </c>
      <c r="F27504" s="689">
        <v>94980</v>
      </c>
      <c r="G27504" s="689">
        <v>85000</v>
      </c>
      <c r="H27504" s="688">
        <v>19</v>
      </c>
      <c r="I27504" s="689">
        <v>1805000</v>
      </c>
      <c r="J27504" s="690">
        <v>19450000</v>
      </c>
      <c r="K27504" s="689">
        <v>1653250000000</v>
      </c>
    </row>
    <row r="27505" spans="3:11" x14ac:dyDescent="0.25">
      <c r="C27505" s="687">
        <v>46007</v>
      </c>
      <c r="D27505" s="688" t="s">
        <v>1155</v>
      </c>
      <c r="E27505" s="689">
        <v>35500</v>
      </c>
      <c r="F27505" s="689">
        <v>36500</v>
      </c>
      <c r="G27505" s="689">
        <v>33550</v>
      </c>
      <c r="H27505" s="688">
        <v>2</v>
      </c>
      <c r="I27505" s="689">
        <v>71000</v>
      </c>
      <c r="J27505" s="690">
        <v>2400000</v>
      </c>
      <c r="K27505" s="689">
        <v>80520000000</v>
      </c>
    </row>
    <row r="27506" spans="3:11" x14ac:dyDescent="0.25">
      <c r="C27506" s="687">
        <v>46007</v>
      </c>
      <c r="D27506" s="688" t="s">
        <v>310</v>
      </c>
      <c r="E27506" s="689">
        <v>95000</v>
      </c>
      <c r="F27506" s="689">
        <v>94980</v>
      </c>
      <c r="G27506" s="689">
        <v>85000</v>
      </c>
      <c r="H27506" s="688">
        <v>2</v>
      </c>
      <c r="I27506" s="689">
        <v>190000</v>
      </c>
      <c r="J27506" s="690">
        <v>19450000</v>
      </c>
      <c r="K27506" s="689">
        <v>1653250000000</v>
      </c>
    </row>
    <row r="27507" spans="3:11" x14ac:dyDescent="0.25">
      <c r="C27507" s="687">
        <v>46007</v>
      </c>
      <c r="D27507" s="688" t="s">
        <v>312</v>
      </c>
      <c r="E27507" s="689">
        <v>23700</v>
      </c>
      <c r="F27507" s="689">
        <v>23989</v>
      </c>
      <c r="G27507" s="689">
        <v>23700</v>
      </c>
      <c r="H27507" s="688">
        <v>1</v>
      </c>
      <c r="I27507" s="689">
        <v>23700</v>
      </c>
      <c r="J27507" s="690">
        <v>20000000</v>
      </c>
      <c r="K27507" s="689">
        <v>474000000000</v>
      </c>
    </row>
    <row r="27508" spans="3:11" x14ac:dyDescent="0.25">
      <c r="C27508" s="687">
        <v>46007</v>
      </c>
      <c r="D27508" s="688" t="s">
        <v>312</v>
      </c>
      <c r="E27508" s="689">
        <v>23700</v>
      </c>
      <c r="F27508" s="689">
        <v>23989</v>
      </c>
      <c r="G27508" s="689">
        <v>23700</v>
      </c>
      <c r="H27508" s="688">
        <v>2</v>
      </c>
      <c r="I27508" s="689">
        <v>47400</v>
      </c>
      <c r="J27508" s="690">
        <v>20000000</v>
      </c>
      <c r="K27508" s="689">
        <v>474000000000</v>
      </c>
    </row>
    <row r="27509" spans="3:11" x14ac:dyDescent="0.25">
      <c r="C27509" s="687">
        <v>46007</v>
      </c>
      <c r="D27509" s="688" t="s">
        <v>312</v>
      </c>
      <c r="E27509" s="689">
        <v>23700</v>
      </c>
      <c r="F27509" s="689">
        <v>23989</v>
      </c>
      <c r="G27509" s="689">
        <v>23700</v>
      </c>
      <c r="H27509" s="688">
        <v>4</v>
      </c>
      <c r="I27509" s="689">
        <v>94800</v>
      </c>
      <c r="J27509" s="690">
        <v>20000000</v>
      </c>
      <c r="K27509" s="689">
        <v>474000000000</v>
      </c>
    </row>
    <row r="27510" spans="3:11" x14ac:dyDescent="0.25">
      <c r="C27510" s="687">
        <v>46007</v>
      </c>
      <c r="D27510" s="688" t="s">
        <v>317</v>
      </c>
      <c r="E27510" s="689">
        <v>116800</v>
      </c>
      <c r="F27510" s="689">
        <v>118000</v>
      </c>
      <c r="G27510" s="689">
        <v>118000</v>
      </c>
      <c r="H27510" s="688">
        <v>1</v>
      </c>
      <c r="I27510" s="689">
        <v>116800</v>
      </c>
      <c r="J27510" s="690">
        <v>15000000</v>
      </c>
      <c r="K27510" s="689">
        <v>1770000000000</v>
      </c>
    </row>
    <row r="27511" spans="3:11" x14ac:dyDescent="0.25">
      <c r="C27511" s="687">
        <v>46007</v>
      </c>
      <c r="D27511" s="688" t="s">
        <v>317</v>
      </c>
      <c r="E27511" s="689">
        <v>116800</v>
      </c>
      <c r="F27511" s="689">
        <v>118000</v>
      </c>
      <c r="G27511" s="689">
        <v>118000</v>
      </c>
      <c r="H27511" s="688">
        <v>1</v>
      </c>
      <c r="I27511" s="689">
        <v>116800</v>
      </c>
      <c r="J27511" s="690">
        <v>15000000</v>
      </c>
      <c r="K27511" s="689">
        <v>1770000000000</v>
      </c>
    </row>
    <row r="27512" spans="3:11" x14ac:dyDescent="0.25">
      <c r="C27512" s="687">
        <v>46007</v>
      </c>
      <c r="D27512" s="688" t="s">
        <v>317</v>
      </c>
      <c r="E27512" s="689">
        <v>117000</v>
      </c>
      <c r="F27512" s="689">
        <v>118000</v>
      </c>
      <c r="G27512" s="689">
        <v>118000</v>
      </c>
      <c r="H27512" s="688">
        <v>1</v>
      </c>
      <c r="I27512" s="689">
        <v>117000</v>
      </c>
      <c r="J27512" s="690">
        <v>15000000</v>
      </c>
      <c r="K27512" s="689">
        <v>1770000000000</v>
      </c>
    </row>
    <row r="27513" spans="3:11" x14ac:dyDescent="0.25">
      <c r="C27513" s="687">
        <v>46007</v>
      </c>
      <c r="D27513" s="688" t="s">
        <v>310</v>
      </c>
      <c r="E27513" s="689">
        <v>95000</v>
      </c>
      <c r="F27513" s="689">
        <v>94980</v>
      </c>
      <c r="G27513" s="689">
        <v>85000</v>
      </c>
      <c r="H27513" s="688">
        <v>2</v>
      </c>
      <c r="I27513" s="689">
        <v>190000</v>
      </c>
      <c r="J27513" s="690">
        <v>19450000</v>
      </c>
      <c r="K27513" s="689">
        <v>1653250000000</v>
      </c>
    </row>
    <row r="27514" spans="3:11" x14ac:dyDescent="0.25">
      <c r="C27514" s="687">
        <v>46007</v>
      </c>
      <c r="D27514" s="688" t="s">
        <v>312</v>
      </c>
      <c r="E27514" s="689">
        <v>23700</v>
      </c>
      <c r="F27514" s="689">
        <v>23989</v>
      </c>
      <c r="G27514" s="689">
        <v>23700</v>
      </c>
      <c r="H27514" s="688">
        <v>6</v>
      </c>
      <c r="I27514" s="689">
        <v>142200</v>
      </c>
      <c r="J27514" s="690">
        <v>20000000</v>
      </c>
      <c r="K27514" s="689">
        <v>474000000000</v>
      </c>
    </row>
    <row r="27515" spans="3:11" x14ac:dyDescent="0.25">
      <c r="C27515" s="687">
        <v>46007</v>
      </c>
      <c r="D27515" s="688" t="s">
        <v>1155</v>
      </c>
      <c r="E27515" s="689">
        <v>36500</v>
      </c>
      <c r="F27515" s="689">
        <v>36500</v>
      </c>
      <c r="G27515" s="689">
        <v>33550</v>
      </c>
      <c r="H27515" s="688">
        <v>2</v>
      </c>
      <c r="I27515" s="689">
        <v>73000</v>
      </c>
      <c r="J27515" s="690">
        <v>2400000</v>
      </c>
      <c r="K27515" s="689">
        <v>80520000000</v>
      </c>
    </row>
    <row r="27516" spans="3:11" x14ac:dyDescent="0.25">
      <c r="C27516" s="687">
        <v>46007</v>
      </c>
      <c r="D27516" s="688" t="s">
        <v>1154</v>
      </c>
      <c r="E27516" s="689">
        <v>57000</v>
      </c>
      <c r="F27516" s="689">
        <v>55900</v>
      </c>
      <c r="G27516" s="689">
        <v>56400</v>
      </c>
      <c r="H27516" s="688">
        <v>1</v>
      </c>
      <c r="I27516" s="689">
        <v>57000</v>
      </c>
      <c r="J27516" s="690">
        <v>600000</v>
      </c>
      <c r="K27516" s="689">
        <v>33840000000</v>
      </c>
    </row>
    <row r="27517" spans="3:11" x14ac:dyDescent="0.25">
      <c r="C27517" s="687">
        <v>46007</v>
      </c>
      <c r="D27517" s="688" t="s">
        <v>312</v>
      </c>
      <c r="E27517" s="689">
        <v>23700</v>
      </c>
      <c r="F27517" s="689">
        <v>23989</v>
      </c>
      <c r="G27517" s="689">
        <v>23700</v>
      </c>
      <c r="H27517" s="688">
        <v>3</v>
      </c>
      <c r="I27517" s="689">
        <v>71100</v>
      </c>
      <c r="J27517" s="690">
        <v>20000000</v>
      </c>
      <c r="K27517" s="689">
        <v>474000000000</v>
      </c>
    </row>
    <row r="27518" spans="3:11" x14ac:dyDescent="0.25">
      <c r="C27518" s="687">
        <v>46007</v>
      </c>
      <c r="D27518" s="688" t="s">
        <v>312</v>
      </c>
      <c r="E27518" s="689">
        <v>23700</v>
      </c>
      <c r="F27518" s="689">
        <v>23989</v>
      </c>
      <c r="G27518" s="689">
        <v>23700</v>
      </c>
      <c r="H27518" s="688">
        <v>13</v>
      </c>
      <c r="I27518" s="689">
        <v>308100</v>
      </c>
      <c r="J27518" s="690">
        <v>20000000</v>
      </c>
      <c r="K27518" s="689">
        <v>474000000000</v>
      </c>
    </row>
    <row r="27519" spans="3:11" x14ac:dyDescent="0.25">
      <c r="C27519" s="687">
        <v>46007</v>
      </c>
      <c r="D27519" s="688" t="s">
        <v>317</v>
      </c>
      <c r="E27519" s="689">
        <v>116550</v>
      </c>
      <c r="F27519" s="689">
        <v>118000</v>
      </c>
      <c r="G27519" s="689">
        <v>118000</v>
      </c>
      <c r="H27519" s="688">
        <v>15</v>
      </c>
      <c r="I27519" s="689">
        <v>1748250</v>
      </c>
      <c r="J27519" s="690">
        <v>15000000</v>
      </c>
      <c r="K27519" s="689">
        <v>1770000000000</v>
      </c>
    </row>
    <row r="27520" spans="3:11" x14ac:dyDescent="0.25">
      <c r="C27520" s="687">
        <v>46007</v>
      </c>
      <c r="D27520" s="688" t="s">
        <v>317</v>
      </c>
      <c r="E27520" s="689">
        <v>117000</v>
      </c>
      <c r="F27520" s="689">
        <v>118000</v>
      </c>
      <c r="G27520" s="689">
        <v>118000</v>
      </c>
      <c r="H27520" s="688">
        <v>5</v>
      </c>
      <c r="I27520" s="689">
        <v>585000</v>
      </c>
      <c r="J27520" s="690">
        <v>15000000</v>
      </c>
      <c r="K27520" s="689">
        <v>1770000000000</v>
      </c>
    </row>
    <row r="27521" spans="3:11" x14ac:dyDescent="0.25">
      <c r="C27521" s="687">
        <v>46007</v>
      </c>
      <c r="D27521" s="688" t="s">
        <v>312</v>
      </c>
      <c r="E27521" s="689">
        <v>23700</v>
      </c>
      <c r="F27521" s="689">
        <v>23989</v>
      </c>
      <c r="G27521" s="689">
        <v>23700</v>
      </c>
      <c r="H27521" s="688">
        <v>1</v>
      </c>
      <c r="I27521" s="689">
        <v>23700</v>
      </c>
      <c r="J27521" s="690">
        <v>20000000</v>
      </c>
      <c r="K27521" s="689">
        <v>474000000000</v>
      </c>
    </row>
    <row r="27522" spans="3:11" x14ac:dyDescent="0.25">
      <c r="C27522" s="687">
        <v>46007</v>
      </c>
      <c r="D27522" s="688" t="s">
        <v>317</v>
      </c>
      <c r="E27522" s="689">
        <v>117000</v>
      </c>
      <c r="F27522" s="689">
        <v>118000</v>
      </c>
      <c r="G27522" s="689">
        <v>118000</v>
      </c>
      <c r="H27522" s="688">
        <v>24</v>
      </c>
      <c r="I27522" s="689">
        <v>2808000</v>
      </c>
      <c r="J27522" s="690">
        <v>15000000</v>
      </c>
      <c r="K27522" s="689">
        <v>1770000000000</v>
      </c>
    </row>
    <row r="27523" spans="3:11" x14ac:dyDescent="0.25">
      <c r="C27523" s="687">
        <v>46007</v>
      </c>
      <c r="D27523" s="688" t="s">
        <v>317</v>
      </c>
      <c r="E27523" s="689">
        <v>117000</v>
      </c>
      <c r="F27523" s="689">
        <v>118000</v>
      </c>
      <c r="G27523" s="689">
        <v>118000</v>
      </c>
      <c r="H27523" s="688">
        <v>21</v>
      </c>
      <c r="I27523" s="689">
        <v>2457000</v>
      </c>
      <c r="J27523" s="690">
        <v>15000000</v>
      </c>
      <c r="K27523" s="689">
        <v>1770000000000</v>
      </c>
    </row>
    <row r="27524" spans="3:11" x14ac:dyDescent="0.25">
      <c r="C27524" s="687">
        <v>46007</v>
      </c>
      <c r="D27524" s="688" t="s">
        <v>1155</v>
      </c>
      <c r="E27524" s="689">
        <v>36500</v>
      </c>
      <c r="F27524" s="689">
        <v>36500</v>
      </c>
      <c r="G27524" s="689">
        <v>33550</v>
      </c>
      <c r="H27524" s="688">
        <v>19</v>
      </c>
      <c r="I27524" s="689">
        <v>693500</v>
      </c>
      <c r="J27524" s="690">
        <v>2400000</v>
      </c>
      <c r="K27524" s="689">
        <v>80520000000</v>
      </c>
    </row>
    <row r="27525" spans="3:11" x14ac:dyDescent="0.25">
      <c r="C27525" s="687">
        <v>46007</v>
      </c>
      <c r="D27525" s="688" t="s">
        <v>1155</v>
      </c>
      <c r="E27525" s="689">
        <v>36500</v>
      </c>
      <c r="F27525" s="689">
        <v>36500</v>
      </c>
      <c r="G27525" s="689">
        <v>33550</v>
      </c>
      <c r="H27525" s="688">
        <v>5</v>
      </c>
      <c r="I27525" s="689">
        <v>182500</v>
      </c>
      <c r="J27525" s="690">
        <v>2400000</v>
      </c>
      <c r="K27525" s="689">
        <v>80520000000</v>
      </c>
    </row>
    <row r="27526" spans="3:11" x14ac:dyDescent="0.25">
      <c r="C27526" s="687">
        <v>46007</v>
      </c>
      <c r="D27526" s="688" t="s">
        <v>1155</v>
      </c>
      <c r="E27526" s="689">
        <v>36500</v>
      </c>
      <c r="F27526" s="689">
        <v>36500</v>
      </c>
      <c r="G27526" s="689">
        <v>33550</v>
      </c>
      <c r="H27526" s="688">
        <v>1</v>
      </c>
      <c r="I27526" s="689">
        <v>36500</v>
      </c>
      <c r="J27526" s="690">
        <v>2400000</v>
      </c>
      <c r="K27526" s="689">
        <v>80520000000</v>
      </c>
    </row>
    <row r="27527" spans="3:11" x14ac:dyDescent="0.25">
      <c r="C27527" s="687">
        <v>46007</v>
      </c>
      <c r="D27527" s="688" t="s">
        <v>312</v>
      </c>
      <c r="E27527" s="689">
        <v>23700</v>
      </c>
      <c r="F27527" s="689">
        <v>23989</v>
      </c>
      <c r="G27527" s="689">
        <v>23700</v>
      </c>
      <c r="H27527" s="688">
        <v>2</v>
      </c>
      <c r="I27527" s="689">
        <v>47400</v>
      </c>
      <c r="J27527" s="690">
        <v>20000000</v>
      </c>
      <c r="K27527" s="689">
        <v>474000000000</v>
      </c>
    </row>
    <row r="27528" spans="3:11" x14ac:dyDescent="0.25">
      <c r="C27528" s="687">
        <v>46007</v>
      </c>
      <c r="D27528" s="688" t="s">
        <v>312</v>
      </c>
      <c r="E27528" s="689">
        <v>23700</v>
      </c>
      <c r="F27528" s="689">
        <v>23989</v>
      </c>
      <c r="G27528" s="689">
        <v>23700</v>
      </c>
      <c r="H27528" s="688">
        <v>2</v>
      </c>
      <c r="I27528" s="689">
        <v>47400</v>
      </c>
      <c r="J27528" s="690">
        <v>20000000</v>
      </c>
      <c r="K27528" s="689">
        <v>474000000000</v>
      </c>
    </row>
    <row r="27529" spans="3:11" x14ac:dyDescent="0.25">
      <c r="C27529" s="687">
        <v>46007</v>
      </c>
      <c r="D27529" s="688" t="s">
        <v>310</v>
      </c>
      <c r="E27529" s="689">
        <v>94999</v>
      </c>
      <c r="F27529" s="689">
        <v>94980</v>
      </c>
      <c r="G27529" s="689">
        <v>85000</v>
      </c>
      <c r="H27529" s="688">
        <v>2</v>
      </c>
      <c r="I27529" s="689">
        <v>189998</v>
      </c>
      <c r="J27529" s="690">
        <v>19450000</v>
      </c>
      <c r="K27529" s="689">
        <v>1653250000000</v>
      </c>
    </row>
    <row r="27530" spans="3:11" x14ac:dyDescent="0.25">
      <c r="C27530" s="687">
        <v>46007</v>
      </c>
      <c r="D27530" s="688" t="s">
        <v>1155</v>
      </c>
      <c r="E27530" s="689">
        <v>37000</v>
      </c>
      <c r="F27530" s="689">
        <v>36500</v>
      </c>
      <c r="G27530" s="689">
        <v>33550</v>
      </c>
      <c r="H27530" s="688">
        <v>1</v>
      </c>
      <c r="I27530" s="689">
        <v>37000</v>
      </c>
      <c r="J27530" s="690">
        <v>2400000</v>
      </c>
      <c r="K27530" s="689">
        <v>80520000000</v>
      </c>
    </row>
    <row r="27531" spans="3:11" x14ac:dyDescent="0.25">
      <c r="C27531" s="687">
        <v>46007</v>
      </c>
      <c r="D27531" s="688" t="s">
        <v>1155</v>
      </c>
      <c r="E27531" s="689">
        <v>37000</v>
      </c>
      <c r="F27531" s="689">
        <v>36500</v>
      </c>
      <c r="G27531" s="689">
        <v>33550</v>
      </c>
      <c r="H27531" s="688">
        <v>1</v>
      </c>
      <c r="I27531" s="689">
        <v>37000</v>
      </c>
      <c r="J27531" s="690">
        <v>2400000</v>
      </c>
      <c r="K27531" s="689">
        <v>80520000000</v>
      </c>
    </row>
    <row r="27532" spans="3:11" x14ac:dyDescent="0.25">
      <c r="C27532" s="687">
        <v>46007</v>
      </c>
      <c r="D27532" s="688" t="s">
        <v>1155</v>
      </c>
      <c r="E27532" s="689">
        <v>37000</v>
      </c>
      <c r="F27532" s="689">
        <v>36500</v>
      </c>
      <c r="G27532" s="689">
        <v>33550</v>
      </c>
      <c r="H27532" s="688">
        <v>2</v>
      </c>
      <c r="I27532" s="689">
        <v>74000</v>
      </c>
      <c r="J27532" s="690">
        <v>2400000</v>
      </c>
      <c r="K27532" s="689">
        <v>80520000000</v>
      </c>
    </row>
    <row r="27533" spans="3:11" x14ac:dyDescent="0.25">
      <c r="C27533" s="687">
        <v>46007</v>
      </c>
      <c r="D27533" s="688" t="s">
        <v>312</v>
      </c>
      <c r="E27533" s="689">
        <v>23700</v>
      </c>
      <c r="F27533" s="689">
        <v>23989</v>
      </c>
      <c r="G27533" s="689">
        <v>23700</v>
      </c>
      <c r="H27533" s="688">
        <v>3</v>
      </c>
      <c r="I27533" s="689">
        <v>71100</v>
      </c>
      <c r="J27533" s="690">
        <v>20000000</v>
      </c>
      <c r="K27533" s="689">
        <v>474000000000</v>
      </c>
    </row>
    <row r="27534" spans="3:11" x14ac:dyDescent="0.25">
      <c r="C27534" s="687">
        <v>46007</v>
      </c>
      <c r="D27534" s="688" t="s">
        <v>312</v>
      </c>
      <c r="E27534" s="689">
        <v>23700</v>
      </c>
      <c r="F27534" s="689">
        <v>23989</v>
      </c>
      <c r="G27534" s="689">
        <v>23700</v>
      </c>
      <c r="H27534" s="688">
        <v>3</v>
      </c>
      <c r="I27534" s="689">
        <v>71100</v>
      </c>
      <c r="J27534" s="690">
        <v>20000000</v>
      </c>
      <c r="K27534" s="689">
        <v>474000000000</v>
      </c>
    </row>
    <row r="27535" spans="3:11" x14ac:dyDescent="0.25">
      <c r="C27535" s="687">
        <v>46007</v>
      </c>
      <c r="D27535" s="688" t="s">
        <v>1155</v>
      </c>
      <c r="E27535" s="689">
        <v>37000</v>
      </c>
      <c r="F27535" s="689">
        <v>36500</v>
      </c>
      <c r="G27535" s="689">
        <v>33550</v>
      </c>
      <c r="H27535" s="688">
        <v>4</v>
      </c>
      <c r="I27535" s="689">
        <v>148000</v>
      </c>
      <c r="J27535" s="690">
        <v>2400000</v>
      </c>
      <c r="K27535" s="689">
        <v>80520000000</v>
      </c>
    </row>
    <row r="27536" spans="3:11" x14ac:dyDescent="0.25">
      <c r="C27536" s="687">
        <v>46007</v>
      </c>
      <c r="D27536" s="688" t="s">
        <v>310</v>
      </c>
      <c r="E27536" s="689">
        <v>94999</v>
      </c>
      <c r="F27536" s="689">
        <v>94980</v>
      </c>
      <c r="G27536" s="689">
        <v>85000</v>
      </c>
      <c r="H27536" s="688">
        <v>1</v>
      </c>
      <c r="I27536" s="689">
        <v>94999</v>
      </c>
      <c r="J27536" s="690">
        <v>19450000</v>
      </c>
      <c r="K27536" s="689">
        <v>1653250000000</v>
      </c>
    </row>
    <row r="27537" spans="3:11" x14ac:dyDescent="0.25">
      <c r="C27537" s="687">
        <v>46007</v>
      </c>
      <c r="D27537" s="688" t="s">
        <v>312</v>
      </c>
      <c r="E27537" s="689">
        <v>23700</v>
      </c>
      <c r="F27537" s="689">
        <v>23989</v>
      </c>
      <c r="G27537" s="689">
        <v>23700</v>
      </c>
      <c r="H27537" s="688">
        <v>2</v>
      </c>
      <c r="I27537" s="689">
        <v>47400</v>
      </c>
      <c r="J27537" s="690">
        <v>20000000</v>
      </c>
      <c r="K27537" s="689">
        <v>474000000000</v>
      </c>
    </row>
    <row r="27538" spans="3:11" x14ac:dyDescent="0.25">
      <c r="C27538" s="687">
        <v>46007</v>
      </c>
      <c r="D27538" s="688" t="s">
        <v>1154</v>
      </c>
      <c r="E27538" s="689">
        <v>56800</v>
      </c>
      <c r="F27538" s="689">
        <v>55900</v>
      </c>
      <c r="G27538" s="689">
        <v>56400</v>
      </c>
      <c r="H27538" s="688">
        <v>1</v>
      </c>
      <c r="I27538" s="689">
        <v>56800</v>
      </c>
      <c r="J27538" s="690">
        <v>600000</v>
      </c>
      <c r="K27538" s="689">
        <v>33840000000</v>
      </c>
    </row>
    <row r="27539" spans="3:11" x14ac:dyDescent="0.25">
      <c r="C27539" s="687">
        <v>46007</v>
      </c>
      <c r="D27539" s="688" t="s">
        <v>317</v>
      </c>
      <c r="E27539" s="689">
        <v>116850</v>
      </c>
      <c r="F27539" s="689">
        <v>118000</v>
      </c>
      <c r="G27539" s="689">
        <v>118000</v>
      </c>
      <c r="H27539" s="688">
        <v>2</v>
      </c>
      <c r="I27539" s="689">
        <v>233700</v>
      </c>
      <c r="J27539" s="690">
        <v>15000000</v>
      </c>
      <c r="K27539" s="689">
        <v>1770000000000</v>
      </c>
    </row>
    <row r="27540" spans="3:11" x14ac:dyDescent="0.25">
      <c r="C27540" s="687">
        <v>46007</v>
      </c>
      <c r="D27540" s="688" t="s">
        <v>312</v>
      </c>
      <c r="E27540" s="689">
        <v>23700</v>
      </c>
      <c r="F27540" s="689">
        <v>23989</v>
      </c>
      <c r="G27540" s="689">
        <v>23700</v>
      </c>
      <c r="H27540" s="688">
        <v>2</v>
      </c>
      <c r="I27540" s="689">
        <v>47400</v>
      </c>
      <c r="J27540" s="690">
        <v>20000000</v>
      </c>
      <c r="K27540" s="689">
        <v>474000000000</v>
      </c>
    </row>
    <row r="27541" spans="3:11" x14ac:dyDescent="0.25">
      <c r="C27541" s="687">
        <v>46007</v>
      </c>
      <c r="D27541" s="688" t="s">
        <v>312</v>
      </c>
      <c r="E27541" s="689">
        <v>23001</v>
      </c>
      <c r="F27541" s="689">
        <v>23989</v>
      </c>
      <c r="G27541" s="689">
        <v>23700</v>
      </c>
      <c r="H27541" s="688">
        <v>30</v>
      </c>
      <c r="I27541" s="689">
        <v>690030</v>
      </c>
      <c r="J27541" s="690">
        <v>20000000</v>
      </c>
      <c r="K27541" s="689">
        <v>474000000000</v>
      </c>
    </row>
    <row r="27542" spans="3:11" x14ac:dyDescent="0.25">
      <c r="C27542" s="687">
        <v>46007</v>
      </c>
      <c r="D27542" s="688" t="s">
        <v>312</v>
      </c>
      <c r="E27542" s="689">
        <v>23001</v>
      </c>
      <c r="F27542" s="689">
        <v>23989</v>
      </c>
      <c r="G27542" s="689">
        <v>23700</v>
      </c>
      <c r="H27542" s="688">
        <v>20</v>
      </c>
      <c r="I27542" s="689">
        <v>460020</v>
      </c>
      <c r="J27542" s="690">
        <v>20000000</v>
      </c>
      <c r="K27542" s="689">
        <v>474000000000</v>
      </c>
    </row>
    <row r="27543" spans="3:11" x14ac:dyDescent="0.25">
      <c r="C27543" s="687">
        <v>46007</v>
      </c>
      <c r="D27543" s="688" t="s">
        <v>312</v>
      </c>
      <c r="E27543" s="689">
        <v>23000</v>
      </c>
      <c r="F27543" s="689">
        <v>23989</v>
      </c>
      <c r="G27543" s="689">
        <v>23700</v>
      </c>
      <c r="H27543" s="688">
        <v>24</v>
      </c>
      <c r="I27543" s="689">
        <v>552000</v>
      </c>
      <c r="J27543" s="690">
        <v>20000000</v>
      </c>
      <c r="K27543" s="689">
        <v>474000000000</v>
      </c>
    </row>
    <row r="27544" spans="3:11" x14ac:dyDescent="0.25">
      <c r="C27544" s="687">
        <v>46007</v>
      </c>
      <c r="D27544" s="688" t="s">
        <v>312</v>
      </c>
      <c r="E27544" s="689">
        <v>23000</v>
      </c>
      <c r="F27544" s="689">
        <v>23989</v>
      </c>
      <c r="G27544" s="689">
        <v>23700</v>
      </c>
      <c r="H27544" s="688">
        <v>4</v>
      </c>
      <c r="I27544" s="689">
        <v>92000</v>
      </c>
      <c r="J27544" s="690">
        <v>20000000</v>
      </c>
      <c r="K27544" s="689">
        <v>474000000000</v>
      </c>
    </row>
    <row r="27545" spans="3:11" x14ac:dyDescent="0.25">
      <c r="C27545" s="687">
        <v>46007</v>
      </c>
      <c r="D27545" s="688" t="s">
        <v>312</v>
      </c>
      <c r="E27545" s="689">
        <v>23000</v>
      </c>
      <c r="F27545" s="689">
        <v>23989</v>
      </c>
      <c r="G27545" s="689">
        <v>23700</v>
      </c>
      <c r="H27545" s="688">
        <v>12</v>
      </c>
      <c r="I27545" s="689">
        <v>276000</v>
      </c>
      <c r="J27545" s="690">
        <v>20000000</v>
      </c>
      <c r="K27545" s="689">
        <v>474000000000</v>
      </c>
    </row>
    <row r="27546" spans="3:11" x14ac:dyDescent="0.25">
      <c r="C27546" s="687">
        <v>46007</v>
      </c>
      <c r="D27546" s="688" t="s">
        <v>312</v>
      </c>
      <c r="E27546" s="689">
        <v>23000</v>
      </c>
      <c r="F27546" s="689">
        <v>23989</v>
      </c>
      <c r="G27546" s="689">
        <v>23700</v>
      </c>
      <c r="H27546" s="688">
        <v>3</v>
      </c>
      <c r="I27546" s="689">
        <v>69000</v>
      </c>
      <c r="J27546" s="690">
        <v>20000000</v>
      </c>
      <c r="K27546" s="689">
        <v>474000000000</v>
      </c>
    </row>
    <row r="27547" spans="3:11" x14ac:dyDescent="0.25">
      <c r="C27547" s="687">
        <v>46007</v>
      </c>
      <c r="D27547" s="688" t="s">
        <v>312</v>
      </c>
      <c r="E27547" s="689">
        <v>23000</v>
      </c>
      <c r="F27547" s="689">
        <v>23989</v>
      </c>
      <c r="G27547" s="689">
        <v>23700</v>
      </c>
      <c r="H27547" s="688">
        <v>5</v>
      </c>
      <c r="I27547" s="689">
        <v>115000</v>
      </c>
      <c r="J27547" s="690">
        <v>20000000</v>
      </c>
      <c r="K27547" s="689">
        <v>474000000000</v>
      </c>
    </row>
    <row r="27548" spans="3:11" x14ac:dyDescent="0.25">
      <c r="C27548" s="687">
        <v>46007</v>
      </c>
      <c r="D27548" s="688" t="s">
        <v>312</v>
      </c>
      <c r="E27548" s="689">
        <v>23000</v>
      </c>
      <c r="F27548" s="689">
        <v>23989</v>
      </c>
      <c r="G27548" s="689">
        <v>23700</v>
      </c>
      <c r="H27548" s="688">
        <v>1</v>
      </c>
      <c r="I27548" s="689">
        <v>23000</v>
      </c>
      <c r="J27548" s="690">
        <v>20000000</v>
      </c>
      <c r="K27548" s="689">
        <v>474000000000</v>
      </c>
    </row>
    <row r="27549" spans="3:11" x14ac:dyDescent="0.25">
      <c r="C27549" s="687">
        <v>46007</v>
      </c>
      <c r="D27549" s="688" t="s">
        <v>312</v>
      </c>
      <c r="E27549" s="689">
        <v>22000</v>
      </c>
      <c r="F27549" s="689">
        <v>23989</v>
      </c>
      <c r="G27549" s="689">
        <v>23700</v>
      </c>
      <c r="H27549" s="688">
        <v>1</v>
      </c>
      <c r="I27549" s="689">
        <v>22000</v>
      </c>
      <c r="J27549" s="690">
        <v>20000000</v>
      </c>
      <c r="K27549" s="689">
        <v>474000000000</v>
      </c>
    </row>
    <row r="27550" spans="3:11" x14ac:dyDescent="0.25">
      <c r="C27550" s="687">
        <v>46007</v>
      </c>
      <c r="D27550" s="688" t="s">
        <v>1154</v>
      </c>
      <c r="E27550" s="689">
        <v>56400</v>
      </c>
      <c r="F27550" s="689">
        <v>55900</v>
      </c>
      <c r="G27550" s="689">
        <v>56400</v>
      </c>
      <c r="H27550" s="688">
        <v>2</v>
      </c>
      <c r="I27550" s="689">
        <v>112800</v>
      </c>
      <c r="J27550" s="690">
        <v>600000</v>
      </c>
      <c r="K27550" s="689">
        <v>33840000000</v>
      </c>
    </row>
    <row r="27551" spans="3:11" x14ac:dyDescent="0.25">
      <c r="C27551" s="687">
        <v>46007</v>
      </c>
      <c r="D27551" s="688" t="s">
        <v>1154</v>
      </c>
      <c r="E27551" s="689">
        <v>56400</v>
      </c>
      <c r="F27551" s="689">
        <v>55900</v>
      </c>
      <c r="G27551" s="689">
        <v>56400</v>
      </c>
      <c r="H27551" s="688">
        <v>80</v>
      </c>
      <c r="I27551" s="689">
        <v>4512000</v>
      </c>
      <c r="J27551" s="690">
        <v>600000</v>
      </c>
      <c r="K27551" s="689">
        <v>33840000000</v>
      </c>
    </row>
    <row r="27552" spans="3:11" x14ac:dyDescent="0.25">
      <c r="C27552" s="687">
        <v>46007</v>
      </c>
      <c r="D27552" s="688" t="s">
        <v>312</v>
      </c>
      <c r="E27552" s="689">
        <v>23700</v>
      </c>
      <c r="F27552" s="689">
        <v>23989</v>
      </c>
      <c r="G27552" s="689">
        <v>23700</v>
      </c>
      <c r="H27552" s="688">
        <v>5</v>
      </c>
      <c r="I27552" s="689">
        <v>118500</v>
      </c>
      <c r="J27552" s="690">
        <v>20000000</v>
      </c>
      <c r="K27552" s="689">
        <v>474000000000</v>
      </c>
    </row>
    <row r="27553" spans="3:11" x14ac:dyDescent="0.25">
      <c r="C27553" s="687">
        <v>46007</v>
      </c>
      <c r="D27553" s="688" t="s">
        <v>1155</v>
      </c>
      <c r="E27553" s="689">
        <v>37000</v>
      </c>
      <c r="F27553" s="689">
        <v>36500</v>
      </c>
      <c r="G27553" s="689">
        <v>33550</v>
      </c>
      <c r="H27553" s="688">
        <v>1</v>
      </c>
      <c r="I27553" s="689">
        <v>37000</v>
      </c>
      <c r="J27553" s="690">
        <v>2400000</v>
      </c>
      <c r="K27553" s="689">
        <v>80520000000</v>
      </c>
    </row>
    <row r="27554" spans="3:11" x14ac:dyDescent="0.25">
      <c r="C27554" s="687">
        <v>46007</v>
      </c>
      <c r="D27554" s="688" t="s">
        <v>1155</v>
      </c>
      <c r="E27554" s="689">
        <v>36500</v>
      </c>
      <c r="F27554" s="689">
        <v>36500</v>
      </c>
      <c r="G27554" s="689">
        <v>33550</v>
      </c>
      <c r="H27554" s="688">
        <v>3</v>
      </c>
      <c r="I27554" s="689">
        <v>109500</v>
      </c>
      <c r="J27554" s="690">
        <v>2400000</v>
      </c>
      <c r="K27554" s="689">
        <v>80520000000</v>
      </c>
    </row>
    <row r="27555" spans="3:11" x14ac:dyDescent="0.25">
      <c r="C27555" s="687">
        <v>46007</v>
      </c>
      <c r="D27555" s="688" t="s">
        <v>1155</v>
      </c>
      <c r="E27555" s="689">
        <v>35500</v>
      </c>
      <c r="F27555" s="689">
        <v>36500</v>
      </c>
      <c r="G27555" s="689">
        <v>33550</v>
      </c>
      <c r="H27555" s="688">
        <v>10</v>
      </c>
      <c r="I27555" s="689">
        <v>355000</v>
      </c>
      <c r="J27555" s="690">
        <v>2400000</v>
      </c>
      <c r="K27555" s="689">
        <v>80520000000</v>
      </c>
    </row>
    <row r="27556" spans="3:11" x14ac:dyDescent="0.25">
      <c r="C27556" s="687">
        <v>46007</v>
      </c>
      <c r="D27556" s="688" t="s">
        <v>1155</v>
      </c>
      <c r="E27556" s="689">
        <v>35000</v>
      </c>
      <c r="F27556" s="689">
        <v>36500</v>
      </c>
      <c r="G27556" s="689">
        <v>33550</v>
      </c>
      <c r="H27556" s="688">
        <v>1</v>
      </c>
      <c r="I27556" s="689">
        <v>35000</v>
      </c>
      <c r="J27556" s="690">
        <v>2400000</v>
      </c>
      <c r="K27556" s="689">
        <v>80520000000</v>
      </c>
    </row>
    <row r="27557" spans="3:11" x14ac:dyDescent="0.25">
      <c r="C27557" s="687">
        <v>46007</v>
      </c>
      <c r="D27557" s="688" t="s">
        <v>1155</v>
      </c>
      <c r="E27557" s="689">
        <v>35000</v>
      </c>
      <c r="F27557" s="689">
        <v>36500</v>
      </c>
      <c r="G27557" s="689">
        <v>33550</v>
      </c>
      <c r="H27557" s="688">
        <v>4</v>
      </c>
      <c r="I27557" s="689">
        <v>140000</v>
      </c>
      <c r="J27557" s="690">
        <v>2400000</v>
      </c>
      <c r="K27557" s="689">
        <v>80520000000</v>
      </c>
    </row>
    <row r="27558" spans="3:11" x14ac:dyDescent="0.25">
      <c r="C27558" s="687">
        <v>46007</v>
      </c>
      <c r="D27558" s="688" t="s">
        <v>1155</v>
      </c>
      <c r="E27558" s="689">
        <v>35000</v>
      </c>
      <c r="F27558" s="689">
        <v>36500</v>
      </c>
      <c r="G27558" s="689">
        <v>33550</v>
      </c>
      <c r="H27558" s="688">
        <v>10</v>
      </c>
      <c r="I27558" s="689">
        <v>350000</v>
      </c>
      <c r="J27558" s="690">
        <v>2400000</v>
      </c>
      <c r="K27558" s="689">
        <v>80520000000</v>
      </c>
    </row>
    <row r="27559" spans="3:11" x14ac:dyDescent="0.25">
      <c r="C27559" s="687">
        <v>46007</v>
      </c>
      <c r="D27559" s="688" t="s">
        <v>1155</v>
      </c>
      <c r="E27559" s="689">
        <v>35000</v>
      </c>
      <c r="F27559" s="689">
        <v>36500</v>
      </c>
      <c r="G27559" s="689">
        <v>33550</v>
      </c>
      <c r="H27559" s="688">
        <v>2</v>
      </c>
      <c r="I27559" s="689">
        <v>70000</v>
      </c>
      <c r="J27559" s="690">
        <v>2400000</v>
      </c>
      <c r="K27559" s="689">
        <v>80520000000</v>
      </c>
    </row>
    <row r="27560" spans="3:11" x14ac:dyDescent="0.25">
      <c r="C27560" s="687">
        <v>46007</v>
      </c>
      <c r="D27560" s="688" t="s">
        <v>1155</v>
      </c>
      <c r="E27560" s="689">
        <v>34000</v>
      </c>
      <c r="F27560" s="689">
        <v>36500</v>
      </c>
      <c r="G27560" s="689">
        <v>33550</v>
      </c>
      <c r="H27560" s="688">
        <v>5</v>
      </c>
      <c r="I27560" s="689">
        <v>170000</v>
      </c>
      <c r="J27560" s="690">
        <v>2400000</v>
      </c>
      <c r="K27560" s="689">
        <v>80520000000</v>
      </c>
    </row>
    <row r="27561" spans="3:11" x14ac:dyDescent="0.25">
      <c r="C27561" s="687">
        <v>46007</v>
      </c>
      <c r="D27561" s="688" t="s">
        <v>1155</v>
      </c>
      <c r="E27561" s="689">
        <v>34000</v>
      </c>
      <c r="F27561" s="689">
        <v>36500</v>
      </c>
      <c r="G27561" s="689">
        <v>33550</v>
      </c>
      <c r="H27561" s="688">
        <v>5</v>
      </c>
      <c r="I27561" s="689">
        <v>170000</v>
      </c>
      <c r="J27561" s="690">
        <v>2400000</v>
      </c>
      <c r="K27561" s="689">
        <v>80520000000</v>
      </c>
    </row>
    <row r="27562" spans="3:11" x14ac:dyDescent="0.25">
      <c r="C27562" s="687">
        <v>46007</v>
      </c>
      <c r="D27562" s="688" t="s">
        <v>1155</v>
      </c>
      <c r="E27562" s="689">
        <v>33550</v>
      </c>
      <c r="F27562" s="689">
        <v>36500</v>
      </c>
      <c r="G27562" s="689">
        <v>33550</v>
      </c>
      <c r="H27562" s="688">
        <v>10</v>
      </c>
      <c r="I27562" s="689">
        <v>335500</v>
      </c>
      <c r="J27562" s="690">
        <v>2400000</v>
      </c>
      <c r="K27562" s="689">
        <v>80520000000</v>
      </c>
    </row>
    <row r="27563" spans="3:11" x14ac:dyDescent="0.25">
      <c r="C27563" s="687">
        <v>46007</v>
      </c>
      <c r="D27563" s="688" t="s">
        <v>1154</v>
      </c>
      <c r="E27563" s="689">
        <v>56400</v>
      </c>
      <c r="F27563" s="689">
        <v>55900</v>
      </c>
      <c r="G27563" s="689">
        <v>56400</v>
      </c>
      <c r="H27563" s="688">
        <v>4</v>
      </c>
      <c r="I27563" s="689">
        <v>225600</v>
      </c>
      <c r="J27563" s="690">
        <v>600000</v>
      </c>
      <c r="K27563" s="689">
        <v>33840000000</v>
      </c>
    </row>
    <row r="27564" spans="3:11" x14ac:dyDescent="0.25">
      <c r="C27564" s="687">
        <v>46007</v>
      </c>
      <c r="D27564" s="688" t="s">
        <v>1154</v>
      </c>
      <c r="E27564" s="689">
        <v>56800</v>
      </c>
      <c r="F27564" s="689">
        <v>55900</v>
      </c>
      <c r="G27564" s="689">
        <v>56400</v>
      </c>
      <c r="H27564" s="688">
        <v>1</v>
      </c>
      <c r="I27564" s="689">
        <v>56800</v>
      </c>
      <c r="J27564" s="690">
        <v>600000</v>
      </c>
      <c r="K27564" s="689">
        <v>33840000000</v>
      </c>
    </row>
    <row r="27565" spans="3:11" x14ac:dyDescent="0.25">
      <c r="C27565" s="687">
        <v>46007</v>
      </c>
      <c r="D27565" s="688" t="s">
        <v>310</v>
      </c>
      <c r="E27565" s="689">
        <v>94000</v>
      </c>
      <c r="F27565" s="689">
        <v>94980</v>
      </c>
      <c r="G27565" s="689">
        <v>85000</v>
      </c>
      <c r="H27565" s="688">
        <v>44</v>
      </c>
      <c r="I27565" s="689">
        <v>4136000</v>
      </c>
      <c r="J27565" s="690">
        <v>19450000</v>
      </c>
      <c r="K27565" s="689">
        <v>1653250000000</v>
      </c>
    </row>
    <row r="27566" spans="3:11" x14ac:dyDescent="0.25">
      <c r="C27566" s="687">
        <v>46007</v>
      </c>
      <c r="D27566" s="688" t="s">
        <v>310</v>
      </c>
      <c r="E27566" s="689">
        <v>94000</v>
      </c>
      <c r="F27566" s="689">
        <v>94980</v>
      </c>
      <c r="G27566" s="689">
        <v>85000</v>
      </c>
      <c r="H27566" s="688">
        <v>5</v>
      </c>
      <c r="I27566" s="689">
        <v>470000</v>
      </c>
      <c r="J27566" s="690">
        <v>19450000</v>
      </c>
      <c r="K27566" s="689">
        <v>1653250000000</v>
      </c>
    </row>
    <row r="27567" spans="3:11" x14ac:dyDescent="0.25">
      <c r="C27567" s="687">
        <v>46007</v>
      </c>
      <c r="D27567" s="688" t="s">
        <v>310</v>
      </c>
      <c r="E27567" s="689">
        <v>90000</v>
      </c>
      <c r="F27567" s="689">
        <v>94980</v>
      </c>
      <c r="G27567" s="689">
        <v>85000</v>
      </c>
      <c r="H27567" s="688">
        <v>12</v>
      </c>
      <c r="I27567" s="689">
        <v>1080000</v>
      </c>
      <c r="J27567" s="690">
        <v>19450000</v>
      </c>
      <c r="K27567" s="689">
        <v>1653250000000</v>
      </c>
    </row>
    <row r="27568" spans="3:11" x14ac:dyDescent="0.25">
      <c r="C27568" s="687">
        <v>46007</v>
      </c>
      <c r="D27568" s="688" t="s">
        <v>310</v>
      </c>
      <c r="E27568" s="689">
        <v>90000</v>
      </c>
      <c r="F27568" s="689">
        <v>94980</v>
      </c>
      <c r="G27568" s="689">
        <v>85000</v>
      </c>
      <c r="H27568" s="688">
        <v>20</v>
      </c>
      <c r="I27568" s="689">
        <v>1800000</v>
      </c>
      <c r="J27568" s="690">
        <v>19450000</v>
      </c>
      <c r="K27568" s="689">
        <v>1653250000000</v>
      </c>
    </row>
    <row r="27569" spans="3:11" x14ac:dyDescent="0.25">
      <c r="C27569" s="687">
        <v>46007</v>
      </c>
      <c r="D27569" s="688" t="s">
        <v>310</v>
      </c>
      <c r="E27569" s="689">
        <v>90000</v>
      </c>
      <c r="F27569" s="689">
        <v>94980</v>
      </c>
      <c r="G27569" s="689">
        <v>85000</v>
      </c>
      <c r="H27569" s="688">
        <v>1</v>
      </c>
      <c r="I27569" s="689">
        <v>90000</v>
      </c>
      <c r="J27569" s="690">
        <v>19450000</v>
      </c>
      <c r="K27569" s="689">
        <v>1653250000000</v>
      </c>
    </row>
    <row r="27570" spans="3:11" x14ac:dyDescent="0.25">
      <c r="C27570" s="687">
        <v>46007</v>
      </c>
      <c r="D27570" s="688" t="s">
        <v>310</v>
      </c>
      <c r="E27570" s="689">
        <v>86000</v>
      </c>
      <c r="F27570" s="689">
        <v>94980</v>
      </c>
      <c r="G27570" s="689">
        <v>85000</v>
      </c>
      <c r="H27570" s="688">
        <v>1</v>
      </c>
      <c r="I27570" s="689">
        <v>86000</v>
      </c>
      <c r="J27570" s="690">
        <v>19450000</v>
      </c>
      <c r="K27570" s="689">
        <v>1653250000000</v>
      </c>
    </row>
    <row r="27571" spans="3:11" x14ac:dyDescent="0.25">
      <c r="C27571" s="687">
        <v>46007</v>
      </c>
      <c r="D27571" s="688" t="s">
        <v>310</v>
      </c>
      <c r="E27571" s="689">
        <v>85009</v>
      </c>
      <c r="F27571" s="689">
        <v>94980</v>
      </c>
      <c r="G27571" s="689">
        <v>85000</v>
      </c>
      <c r="H27571" s="688">
        <v>25</v>
      </c>
      <c r="I27571" s="689">
        <v>2125225</v>
      </c>
      <c r="J27571" s="690">
        <v>19450000</v>
      </c>
      <c r="K27571" s="689">
        <v>1653250000000</v>
      </c>
    </row>
    <row r="27572" spans="3:11" x14ac:dyDescent="0.25">
      <c r="C27572" s="687">
        <v>46007</v>
      </c>
      <c r="D27572" s="688" t="s">
        <v>310</v>
      </c>
      <c r="E27572" s="689">
        <v>85000</v>
      </c>
      <c r="F27572" s="689">
        <v>94980</v>
      </c>
      <c r="G27572" s="689">
        <v>85000</v>
      </c>
      <c r="H27572" s="688">
        <v>32</v>
      </c>
      <c r="I27572" s="689">
        <v>2720000</v>
      </c>
      <c r="J27572" s="690">
        <v>19450000</v>
      </c>
      <c r="K27572" s="689">
        <v>1653250000000</v>
      </c>
    </row>
    <row r="27573" spans="3:11" x14ac:dyDescent="0.25">
      <c r="C27573" s="687">
        <v>46007</v>
      </c>
      <c r="D27573" s="688" t="s">
        <v>1154</v>
      </c>
      <c r="E27573" s="689">
        <v>56400</v>
      </c>
      <c r="F27573" s="689">
        <v>55900</v>
      </c>
      <c r="G27573" s="689">
        <v>56400</v>
      </c>
      <c r="H27573" s="688">
        <v>3</v>
      </c>
      <c r="I27573" s="689">
        <v>169200</v>
      </c>
      <c r="J27573" s="690">
        <v>600000</v>
      </c>
      <c r="K27573" s="689">
        <v>33840000000</v>
      </c>
    </row>
    <row r="27574" spans="3:11" x14ac:dyDescent="0.25">
      <c r="C27574" s="687">
        <v>46007</v>
      </c>
      <c r="D27574" s="688" t="s">
        <v>1154</v>
      </c>
      <c r="E27574" s="689">
        <v>56400</v>
      </c>
      <c r="F27574" s="689">
        <v>55900</v>
      </c>
      <c r="G27574" s="689">
        <v>56400</v>
      </c>
      <c r="H27574" s="688">
        <v>3</v>
      </c>
      <c r="I27574" s="689">
        <v>169200</v>
      </c>
      <c r="J27574" s="690">
        <v>600000</v>
      </c>
      <c r="K27574" s="689">
        <v>33840000000</v>
      </c>
    </row>
    <row r="27575" spans="3:11" x14ac:dyDescent="0.25">
      <c r="C27575" s="687">
        <v>46007</v>
      </c>
      <c r="D27575" s="688" t="s">
        <v>317</v>
      </c>
      <c r="E27575" s="689">
        <v>116550</v>
      </c>
      <c r="F27575" s="689">
        <v>118000</v>
      </c>
      <c r="G27575" s="689">
        <v>118000</v>
      </c>
      <c r="H27575" s="688">
        <v>4</v>
      </c>
      <c r="I27575" s="689">
        <v>466200</v>
      </c>
      <c r="J27575" s="690">
        <v>15000000</v>
      </c>
      <c r="K27575" s="689">
        <v>1770000000000</v>
      </c>
    </row>
    <row r="27576" spans="3:11" x14ac:dyDescent="0.25">
      <c r="C27576" s="687">
        <v>46007</v>
      </c>
      <c r="D27576" s="688" t="s">
        <v>317</v>
      </c>
      <c r="E27576" s="689">
        <v>116550</v>
      </c>
      <c r="F27576" s="689">
        <v>118000</v>
      </c>
      <c r="G27576" s="689">
        <v>118000</v>
      </c>
      <c r="H27576" s="688">
        <v>1</v>
      </c>
      <c r="I27576" s="689">
        <v>116550</v>
      </c>
      <c r="J27576" s="690">
        <v>15000000</v>
      </c>
      <c r="K27576" s="689">
        <v>1770000000000</v>
      </c>
    </row>
    <row r="27577" spans="3:11" x14ac:dyDescent="0.25">
      <c r="C27577" s="687">
        <v>46008</v>
      </c>
      <c r="D27577" s="688" t="s">
        <v>310</v>
      </c>
      <c r="E27577" s="689">
        <v>91000</v>
      </c>
      <c r="F27577" s="689">
        <v>85000</v>
      </c>
      <c r="G27577" s="689">
        <v>94650</v>
      </c>
      <c r="H27577" s="688">
        <v>20</v>
      </c>
      <c r="I27577" s="689">
        <v>1820000</v>
      </c>
      <c r="J27577" s="690">
        <v>19450000</v>
      </c>
      <c r="K27577" s="689">
        <v>1840942500000</v>
      </c>
    </row>
    <row r="27578" spans="3:11" x14ac:dyDescent="0.25">
      <c r="C27578" s="687">
        <v>46008</v>
      </c>
      <c r="D27578" s="688" t="s">
        <v>310</v>
      </c>
      <c r="E27578" s="689">
        <v>91000</v>
      </c>
      <c r="F27578" s="689">
        <v>85000</v>
      </c>
      <c r="G27578" s="689">
        <v>94650</v>
      </c>
      <c r="H27578" s="688">
        <v>5</v>
      </c>
      <c r="I27578" s="689">
        <v>455000</v>
      </c>
      <c r="J27578" s="690">
        <v>19450000</v>
      </c>
      <c r="K27578" s="689">
        <v>1840942500000</v>
      </c>
    </row>
    <row r="27579" spans="3:11" x14ac:dyDescent="0.25">
      <c r="C27579" s="687">
        <v>46008</v>
      </c>
      <c r="D27579" s="688" t="s">
        <v>1154</v>
      </c>
      <c r="E27579" s="689">
        <v>56400</v>
      </c>
      <c r="F27579" s="689">
        <v>56400</v>
      </c>
      <c r="G27579" s="689">
        <v>57850</v>
      </c>
      <c r="H27579" s="688">
        <v>10</v>
      </c>
      <c r="I27579" s="689">
        <v>564000</v>
      </c>
      <c r="J27579" s="690">
        <v>600000</v>
      </c>
      <c r="K27579" s="689">
        <v>34710000000</v>
      </c>
    </row>
    <row r="27580" spans="3:11" x14ac:dyDescent="0.25">
      <c r="C27580" s="687">
        <v>46008</v>
      </c>
      <c r="D27580" s="688" t="s">
        <v>1154</v>
      </c>
      <c r="E27580" s="689">
        <v>56400</v>
      </c>
      <c r="F27580" s="689">
        <v>56400</v>
      </c>
      <c r="G27580" s="689">
        <v>57850</v>
      </c>
      <c r="H27580" s="688">
        <v>2</v>
      </c>
      <c r="I27580" s="689">
        <v>112800</v>
      </c>
      <c r="J27580" s="690">
        <v>600000</v>
      </c>
      <c r="K27580" s="689">
        <v>34710000000</v>
      </c>
    </row>
    <row r="27581" spans="3:11" x14ac:dyDescent="0.25">
      <c r="C27581" s="687">
        <v>46008</v>
      </c>
      <c r="D27581" s="688" t="s">
        <v>1154</v>
      </c>
      <c r="E27581" s="689">
        <v>56400</v>
      </c>
      <c r="F27581" s="689">
        <v>56400</v>
      </c>
      <c r="G27581" s="689">
        <v>57850</v>
      </c>
      <c r="H27581" s="688">
        <v>1</v>
      </c>
      <c r="I27581" s="689">
        <v>56400</v>
      </c>
      <c r="J27581" s="690">
        <v>600000</v>
      </c>
      <c r="K27581" s="689">
        <v>34710000000</v>
      </c>
    </row>
    <row r="27582" spans="3:11" x14ac:dyDescent="0.25">
      <c r="C27582" s="687">
        <v>46008</v>
      </c>
      <c r="D27582" s="688" t="s">
        <v>312</v>
      </c>
      <c r="E27582" s="689">
        <v>23550</v>
      </c>
      <c r="F27582" s="689">
        <v>23700</v>
      </c>
      <c r="G27582" s="689">
        <v>23500</v>
      </c>
      <c r="H27582" s="688">
        <v>1</v>
      </c>
      <c r="I27582" s="689">
        <v>23550</v>
      </c>
      <c r="J27582" s="690">
        <v>20000000</v>
      </c>
      <c r="K27582" s="689">
        <v>470000000000</v>
      </c>
    </row>
    <row r="27583" spans="3:11" x14ac:dyDescent="0.25">
      <c r="C27583" s="687">
        <v>46008</v>
      </c>
      <c r="D27583" s="688" t="s">
        <v>312</v>
      </c>
      <c r="E27583" s="689">
        <v>23550</v>
      </c>
      <c r="F27583" s="689">
        <v>23700</v>
      </c>
      <c r="G27583" s="689">
        <v>23500</v>
      </c>
      <c r="H27583" s="688">
        <v>5</v>
      </c>
      <c r="I27583" s="689">
        <v>117750</v>
      </c>
      <c r="J27583" s="690">
        <v>20000000</v>
      </c>
      <c r="K27583" s="689">
        <v>470000000000</v>
      </c>
    </row>
    <row r="27584" spans="3:11" x14ac:dyDescent="0.25">
      <c r="C27584" s="687">
        <v>46008</v>
      </c>
      <c r="D27584" s="688" t="s">
        <v>312</v>
      </c>
      <c r="E27584" s="689">
        <v>23550</v>
      </c>
      <c r="F27584" s="689">
        <v>23700</v>
      </c>
      <c r="G27584" s="689">
        <v>23500</v>
      </c>
      <c r="H27584" s="688">
        <v>1</v>
      </c>
      <c r="I27584" s="689">
        <v>23550</v>
      </c>
      <c r="J27584" s="690">
        <v>20000000</v>
      </c>
      <c r="K27584" s="689">
        <v>470000000000</v>
      </c>
    </row>
    <row r="27585" spans="3:11" x14ac:dyDescent="0.25">
      <c r="C27585" s="687">
        <v>46008</v>
      </c>
      <c r="D27585" s="688" t="s">
        <v>312</v>
      </c>
      <c r="E27585" s="689">
        <v>23550</v>
      </c>
      <c r="F27585" s="689">
        <v>23700</v>
      </c>
      <c r="G27585" s="689">
        <v>23500</v>
      </c>
      <c r="H27585" s="688">
        <v>1</v>
      </c>
      <c r="I27585" s="689">
        <v>23550</v>
      </c>
      <c r="J27585" s="690">
        <v>20000000</v>
      </c>
      <c r="K27585" s="689">
        <v>470000000000</v>
      </c>
    </row>
    <row r="27586" spans="3:11" x14ac:dyDescent="0.25">
      <c r="C27586" s="687">
        <v>46008</v>
      </c>
      <c r="D27586" s="688" t="s">
        <v>312</v>
      </c>
      <c r="E27586" s="689">
        <v>23550</v>
      </c>
      <c r="F27586" s="689">
        <v>23700</v>
      </c>
      <c r="G27586" s="689">
        <v>23500</v>
      </c>
      <c r="H27586" s="688">
        <v>8</v>
      </c>
      <c r="I27586" s="689">
        <v>188400</v>
      </c>
      <c r="J27586" s="690">
        <v>20000000</v>
      </c>
      <c r="K27586" s="689">
        <v>470000000000</v>
      </c>
    </row>
    <row r="27587" spans="3:11" x14ac:dyDescent="0.25">
      <c r="C27587" s="687">
        <v>46008</v>
      </c>
      <c r="D27587" s="688" t="s">
        <v>312</v>
      </c>
      <c r="E27587" s="689">
        <v>23550</v>
      </c>
      <c r="F27587" s="689">
        <v>23700</v>
      </c>
      <c r="G27587" s="689">
        <v>23500</v>
      </c>
      <c r="H27587" s="688">
        <v>1</v>
      </c>
      <c r="I27587" s="689">
        <v>23550</v>
      </c>
      <c r="J27587" s="690">
        <v>20000000</v>
      </c>
      <c r="K27587" s="689">
        <v>470000000000</v>
      </c>
    </row>
    <row r="27588" spans="3:11" x14ac:dyDescent="0.25">
      <c r="C27588" s="687">
        <v>46008</v>
      </c>
      <c r="D27588" s="688" t="s">
        <v>312</v>
      </c>
      <c r="E27588" s="689">
        <v>23550</v>
      </c>
      <c r="F27588" s="689">
        <v>23700</v>
      </c>
      <c r="G27588" s="689">
        <v>23500</v>
      </c>
      <c r="H27588" s="688">
        <v>35</v>
      </c>
      <c r="I27588" s="689">
        <v>824250</v>
      </c>
      <c r="J27588" s="690">
        <v>20000000</v>
      </c>
      <c r="K27588" s="689">
        <v>470000000000</v>
      </c>
    </row>
    <row r="27589" spans="3:11" x14ac:dyDescent="0.25">
      <c r="C27589" s="687">
        <v>46008</v>
      </c>
      <c r="D27589" s="688" t="s">
        <v>312</v>
      </c>
      <c r="E27589" s="689">
        <v>23550</v>
      </c>
      <c r="F27589" s="689">
        <v>23700</v>
      </c>
      <c r="G27589" s="689">
        <v>23500</v>
      </c>
      <c r="H27589" s="688">
        <v>6</v>
      </c>
      <c r="I27589" s="689">
        <v>141300</v>
      </c>
      <c r="J27589" s="690">
        <v>20000000</v>
      </c>
      <c r="K27589" s="689">
        <v>470000000000</v>
      </c>
    </row>
    <row r="27590" spans="3:11" x14ac:dyDescent="0.25">
      <c r="C27590" s="687">
        <v>46008</v>
      </c>
      <c r="D27590" s="688" t="s">
        <v>1155</v>
      </c>
      <c r="E27590" s="689">
        <v>34000</v>
      </c>
      <c r="F27590" s="689">
        <v>33550</v>
      </c>
      <c r="G27590" s="689">
        <v>36900</v>
      </c>
      <c r="H27590" s="688">
        <v>1</v>
      </c>
      <c r="I27590" s="689">
        <v>34000</v>
      </c>
      <c r="J27590" s="690">
        <v>2400000</v>
      </c>
      <c r="K27590" s="689">
        <v>88560000000</v>
      </c>
    </row>
    <row r="27591" spans="3:11" x14ac:dyDescent="0.25">
      <c r="C27591" s="687">
        <v>46008</v>
      </c>
      <c r="D27591" s="688" t="s">
        <v>1155</v>
      </c>
      <c r="E27591" s="689">
        <v>34000</v>
      </c>
      <c r="F27591" s="689">
        <v>33550</v>
      </c>
      <c r="G27591" s="689">
        <v>36900</v>
      </c>
      <c r="H27591" s="688">
        <v>1</v>
      </c>
      <c r="I27591" s="689">
        <v>34000</v>
      </c>
      <c r="J27591" s="690">
        <v>2400000</v>
      </c>
      <c r="K27591" s="689">
        <v>88560000000</v>
      </c>
    </row>
    <row r="27592" spans="3:11" x14ac:dyDescent="0.25">
      <c r="C27592" s="687">
        <v>46008</v>
      </c>
      <c r="D27592" s="688" t="s">
        <v>1155</v>
      </c>
      <c r="E27592" s="689">
        <v>34000</v>
      </c>
      <c r="F27592" s="689">
        <v>33550</v>
      </c>
      <c r="G27592" s="689">
        <v>36900</v>
      </c>
      <c r="H27592" s="688">
        <v>2</v>
      </c>
      <c r="I27592" s="689">
        <v>68000</v>
      </c>
      <c r="J27592" s="690">
        <v>2400000</v>
      </c>
      <c r="K27592" s="689">
        <v>88560000000</v>
      </c>
    </row>
    <row r="27593" spans="3:11" x14ac:dyDescent="0.25">
      <c r="C27593" s="687">
        <v>46008</v>
      </c>
      <c r="D27593" s="688" t="s">
        <v>317</v>
      </c>
      <c r="E27593" s="689">
        <v>116000</v>
      </c>
      <c r="F27593" s="689">
        <v>118000</v>
      </c>
      <c r="G27593" s="689">
        <v>118000</v>
      </c>
      <c r="H27593" s="688">
        <v>10</v>
      </c>
      <c r="I27593" s="689">
        <v>1160000</v>
      </c>
      <c r="J27593" s="690">
        <v>15000000</v>
      </c>
      <c r="K27593" s="689">
        <v>1770000000000</v>
      </c>
    </row>
    <row r="27594" spans="3:11" x14ac:dyDescent="0.25">
      <c r="C27594" s="687">
        <v>46008</v>
      </c>
      <c r="D27594" s="688" t="s">
        <v>317</v>
      </c>
      <c r="E27594" s="689">
        <v>116000</v>
      </c>
      <c r="F27594" s="689">
        <v>118000</v>
      </c>
      <c r="G27594" s="689">
        <v>118000</v>
      </c>
      <c r="H27594" s="688">
        <v>4</v>
      </c>
      <c r="I27594" s="689">
        <v>464000</v>
      </c>
      <c r="J27594" s="690">
        <v>15000000</v>
      </c>
      <c r="K27594" s="689">
        <v>1770000000000</v>
      </c>
    </row>
    <row r="27595" spans="3:11" x14ac:dyDescent="0.25">
      <c r="C27595" s="687">
        <v>46008</v>
      </c>
      <c r="D27595" s="688" t="s">
        <v>317</v>
      </c>
      <c r="E27595" s="689">
        <v>116000</v>
      </c>
      <c r="F27595" s="689">
        <v>118000</v>
      </c>
      <c r="G27595" s="689">
        <v>118000</v>
      </c>
      <c r="H27595" s="688">
        <v>8</v>
      </c>
      <c r="I27595" s="689">
        <v>928000</v>
      </c>
      <c r="J27595" s="690">
        <v>15000000</v>
      </c>
      <c r="K27595" s="689">
        <v>1770000000000</v>
      </c>
    </row>
    <row r="27596" spans="3:11" x14ac:dyDescent="0.25">
      <c r="C27596" s="687">
        <v>46008</v>
      </c>
      <c r="D27596" s="688" t="s">
        <v>317</v>
      </c>
      <c r="E27596" s="689">
        <v>116000</v>
      </c>
      <c r="F27596" s="689">
        <v>118000</v>
      </c>
      <c r="G27596" s="689">
        <v>118000</v>
      </c>
      <c r="H27596" s="688">
        <v>8</v>
      </c>
      <c r="I27596" s="689">
        <v>928000</v>
      </c>
      <c r="J27596" s="690">
        <v>15000000</v>
      </c>
      <c r="K27596" s="689">
        <v>1770000000000</v>
      </c>
    </row>
    <row r="27597" spans="3:11" x14ac:dyDescent="0.25">
      <c r="C27597" s="687">
        <v>46008</v>
      </c>
      <c r="D27597" s="688" t="s">
        <v>317</v>
      </c>
      <c r="E27597" s="689">
        <v>116000</v>
      </c>
      <c r="F27597" s="689">
        <v>118000</v>
      </c>
      <c r="G27597" s="689">
        <v>118000</v>
      </c>
      <c r="H27597" s="688">
        <v>1</v>
      </c>
      <c r="I27597" s="689">
        <v>116000</v>
      </c>
      <c r="J27597" s="690">
        <v>15000000</v>
      </c>
      <c r="K27597" s="689">
        <v>1770000000000</v>
      </c>
    </row>
    <row r="27598" spans="3:11" x14ac:dyDescent="0.25">
      <c r="C27598" s="687">
        <v>46008</v>
      </c>
      <c r="D27598" s="688" t="s">
        <v>317</v>
      </c>
      <c r="E27598" s="689">
        <v>116000</v>
      </c>
      <c r="F27598" s="689">
        <v>118000</v>
      </c>
      <c r="G27598" s="689">
        <v>118000</v>
      </c>
      <c r="H27598" s="688">
        <v>18676</v>
      </c>
      <c r="I27598" s="689">
        <v>2166416000</v>
      </c>
      <c r="J27598" s="690">
        <v>15000000</v>
      </c>
      <c r="K27598" s="689">
        <v>1770000000000</v>
      </c>
    </row>
    <row r="27599" spans="3:11" x14ac:dyDescent="0.25">
      <c r="C27599" s="687">
        <v>46008</v>
      </c>
      <c r="D27599" s="688" t="s">
        <v>317</v>
      </c>
      <c r="E27599" s="689">
        <v>116000</v>
      </c>
      <c r="F27599" s="689">
        <v>118000</v>
      </c>
      <c r="G27599" s="689">
        <v>118000</v>
      </c>
      <c r="H27599" s="688">
        <v>5</v>
      </c>
      <c r="I27599" s="689">
        <v>580000</v>
      </c>
      <c r="J27599" s="690">
        <v>15000000</v>
      </c>
      <c r="K27599" s="689">
        <v>1770000000000</v>
      </c>
    </row>
    <row r="27600" spans="3:11" x14ac:dyDescent="0.25">
      <c r="C27600" s="687">
        <v>46008</v>
      </c>
      <c r="D27600" s="688" t="s">
        <v>310</v>
      </c>
      <c r="E27600" s="689">
        <v>91000</v>
      </c>
      <c r="F27600" s="689">
        <v>85000</v>
      </c>
      <c r="G27600" s="689">
        <v>94650</v>
      </c>
      <c r="H27600" s="688">
        <v>1</v>
      </c>
      <c r="I27600" s="689">
        <v>91000</v>
      </c>
      <c r="J27600" s="690">
        <v>19450000</v>
      </c>
      <c r="K27600" s="689">
        <v>1840942500000</v>
      </c>
    </row>
    <row r="27601" spans="3:11" x14ac:dyDescent="0.25">
      <c r="C27601" s="687">
        <v>46008</v>
      </c>
      <c r="D27601" s="688" t="s">
        <v>312</v>
      </c>
      <c r="E27601" s="689">
        <v>23550</v>
      </c>
      <c r="F27601" s="689">
        <v>23700</v>
      </c>
      <c r="G27601" s="689">
        <v>23500</v>
      </c>
      <c r="H27601" s="688">
        <v>2</v>
      </c>
      <c r="I27601" s="689">
        <v>47100</v>
      </c>
      <c r="J27601" s="690">
        <v>20000000</v>
      </c>
      <c r="K27601" s="689">
        <v>470000000000</v>
      </c>
    </row>
    <row r="27602" spans="3:11" x14ac:dyDescent="0.25">
      <c r="C27602" s="687">
        <v>46008</v>
      </c>
      <c r="D27602" s="688" t="s">
        <v>1155</v>
      </c>
      <c r="E27602" s="689">
        <v>37450</v>
      </c>
      <c r="F27602" s="689">
        <v>33550</v>
      </c>
      <c r="G27602" s="689">
        <v>36900</v>
      </c>
      <c r="H27602" s="688">
        <v>4</v>
      </c>
      <c r="I27602" s="689">
        <v>149800</v>
      </c>
      <c r="J27602" s="690">
        <v>2400000</v>
      </c>
      <c r="K27602" s="689">
        <v>88560000000</v>
      </c>
    </row>
    <row r="27603" spans="3:11" x14ac:dyDescent="0.25">
      <c r="C27603" s="687">
        <v>46008</v>
      </c>
      <c r="D27603" s="688" t="s">
        <v>312</v>
      </c>
      <c r="E27603" s="689">
        <v>23550</v>
      </c>
      <c r="F27603" s="689">
        <v>23700</v>
      </c>
      <c r="G27603" s="689">
        <v>23500</v>
      </c>
      <c r="H27603" s="688">
        <v>2</v>
      </c>
      <c r="I27603" s="689">
        <v>47100</v>
      </c>
      <c r="J27603" s="690">
        <v>20000000</v>
      </c>
      <c r="K27603" s="689">
        <v>470000000000</v>
      </c>
    </row>
    <row r="27604" spans="3:11" x14ac:dyDescent="0.25">
      <c r="C27604" s="687">
        <v>46008</v>
      </c>
      <c r="D27604" s="688" t="s">
        <v>317</v>
      </c>
      <c r="E27604" s="689">
        <v>116005</v>
      </c>
      <c r="F27604" s="689">
        <v>118000</v>
      </c>
      <c r="G27604" s="689">
        <v>118000</v>
      </c>
      <c r="H27604" s="688">
        <v>1</v>
      </c>
      <c r="I27604" s="689">
        <v>116005</v>
      </c>
      <c r="J27604" s="690">
        <v>15000000</v>
      </c>
      <c r="K27604" s="689">
        <v>1770000000000</v>
      </c>
    </row>
    <row r="27605" spans="3:11" x14ac:dyDescent="0.25">
      <c r="C27605" s="687">
        <v>46008</v>
      </c>
      <c r="D27605" s="688" t="s">
        <v>310</v>
      </c>
      <c r="E27605" s="689">
        <v>91000</v>
      </c>
      <c r="F27605" s="689">
        <v>85000</v>
      </c>
      <c r="G27605" s="689">
        <v>94650</v>
      </c>
      <c r="H27605" s="688">
        <v>4</v>
      </c>
      <c r="I27605" s="689">
        <v>364000</v>
      </c>
      <c r="J27605" s="690">
        <v>19450000</v>
      </c>
      <c r="K27605" s="689">
        <v>1840942500000</v>
      </c>
    </row>
    <row r="27606" spans="3:11" x14ac:dyDescent="0.25">
      <c r="C27606" s="687">
        <v>46008</v>
      </c>
      <c r="D27606" s="688" t="s">
        <v>310</v>
      </c>
      <c r="E27606" s="689">
        <v>91000</v>
      </c>
      <c r="F27606" s="689">
        <v>85000</v>
      </c>
      <c r="G27606" s="689">
        <v>94650</v>
      </c>
      <c r="H27606" s="688">
        <v>1</v>
      </c>
      <c r="I27606" s="689">
        <v>91000</v>
      </c>
      <c r="J27606" s="690">
        <v>19450000</v>
      </c>
      <c r="K27606" s="689">
        <v>1840942500000</v>
      </c>
    </row>
    <row r="27607" spans="3:11" x14ac:dyDescent="0.25">
      <c r="C27607" s="687">
        <v>46008</v>
      </c>
      <c r="D27607" s="688" t="s">
        <v>310</v>
      </c>
      <c r="E27607" s="689">
        <v>91000</v>
      </c>
      <c r="F27607" s="689">
        <v>85000</v>
      </c>
      <c r="G27607" s="689">
        <v>94650</v>
      </c>
      <c r="H27607" s="688">
        <v>1</v>
      </c>
      <c r="I27607" s="689">
        <v>91000</v>
      </c>
      <c r="J27607" s="690">
        <v>19450000</v>
      </c>
      <c r="K27607" s="689">
        <v>1840942500000</v>
      </c>
    </row>
    <row r="27608" spans="3:11" x14ac:dyDescent="0.25">
      <c r="C27608" s="687">
        <v>46008</v>
      </c>
      <c r="D27608" s="688" t="s">
        <v>312</v>
      </c>
      <c r="E27608" s="689">
        <v>23650</v>
      </c>
      <c r="F27608" s="689">
        <v>23700</v>
      </c>
      <c r="G27608" s="689">
        <v>23500</v>
      </c>
      <c r="H27608" s="688">
        <v>3</v>
      </c>
      <c r="I27608" s="689">
        <v>70950</v>
      </c>
      <c r="J27608" s="690">
        <v>20000000</v>
      </c>
      <c r="K27608" s="689">
        <v>470000000000</v>
      </c>
    </row>
    <row r="27609" spans="3:11" x14ac:dyDescent="0.25">
      <c r="C27609" s="687">
        <v>46008</v>
      </c>
      <c r="D27609" s="688" t="s">
        <v>317</v>
      </c>
      <c r="E27609" s="689">
        <v>116005</v>
      </c>
      <c r="F27609" s="689">
        <v>118000</v>
      </c>
      <c r="G27609" s="689">
        <v>118000</v>
      </c>
      <c r="H27609" s="688">
        <v>1</v>
      </c>
      <c r="I27609" s="689">
        <v>116005</v>
      </c>
      <c r="J27609" s="690">
        <v>15000000</v>
      </c>
      <c r="K27609" s="689">
        <v>1770000000000</v>
      </c>
    </row>
    <row r="27610" spans="3:11" x14ac:dyDescent="0.25">
      <c r="C27610" s="687">
        <v>46008</v>
      </c>
      <c r="D27610" s="688" t="s">
        <v>1155</v>
      </c>
      <c r="E27610" s="689">
        <v>35500</v>
      </c>
      <c r="F27610" s="689">
        <v>33550</v>
      </c>
      <c r="G27610" s="689">
        <v>36900</v>
      </c>
      <c r="H27610" s="688">
        <v>10</v>
      </c>
      <c r="I27610" s="689">
        <v>355000</v>
      </c>
      <c r="J27610" s="690">
        <v>2400000</v>
      </c>
      <c r="K27610" s="689">
        <v>88560000000</v>
      </c>
    </row>
    <row r="27611" spans="3:11" x14ac:dyDescent="0.25">
      <c r="C27611" s="687">
        <v>46008</v>
      </c>
      <c r="D27611" s="688" t="s">
        <v>317</v>
      </c>
      <c r="E27611" s="689">
        <v>116005</v>
      </c>
      <c r="F27611" s="689">
        <v>118000</v>
      </c>
      <c r="G27611" s="689">
        <v>118000</v>
      </c>
      <c r="H27611" s="688">
        <v>2</v>
      </c>
      <c r="I27611" s="689">
        <v>232010</v>
      </c>
      <c r="J27611" s="690">
        <v>15000000</v>
      </c>
      <c r="K27611" s="689">
        <v>1770000000000</v>
      </c>
    </row>
    <row r="27612" spans="3:11" x14ac:dyDescent="0.25">
      <c r="C27612" s="687">
        <v>46008</v>
      </c>
      <c r="D27612" s="688" t="s">
        <v>1155</v>
      </c>
      <c r="E27612" s="689">
        <v>37450</v>
      </c>
      <c r="F27612" s="689">
        <v>33550</v>
      </c>
      <c r="G27612" s="689">
        <v>36900</v>
      </c>
      <c r="H27612" s="688">
        <v>5</v>
      </c>
      <c r="I27612" s="689">
        <v>187250</v>
      </c>
      <c r="J27612" s="690">
        <v>2400000</v>
      </c>
      <c r="K27612" s="689">
        <v>88560000000</v>
      </c>
    </row>
    <row r="27613" spans="3:11" x14ac:dyDescent="0.25">
      <c r="C27613" s="687">
        <v>46008</v>
      </c>
      <c r="D27613" s="688" t="s">
        <v>1155</v>
      </c>
      <c r="E27613" s="689">
        <v>37479</v>
      </c>
      <c r="F27613" s="689">
        <v>33550</v>
      </c>
      <c r="G27613" s="689">
        <v>36900</v>
      </c>
      <c r="H27613" s="688">
        <v>1</v>
      </c>
      <c r="I27613" s="689">
        <v>37479</v>
      </c>
      <c r="J27613" s="690">
        <v>2400000</v>
      </c>
      <c r="K27613" s="689">
        <v>88560000000</v>
      </c>
    </row>
    <row r="27614" spans="3:11" x14ac:dyDescent="0.25">
      <c r="C27614" s="687">
        <v>46008</v>
      </c>
      <c r="D27614" s="688" t="s">
        <v>310</v>
      </c>
      <c r="E27614" s="689">
        <v>91500</v>
      </c>
      <c r="F27614" s="689">
        <v>85000</v>
      </c>
      <c r="G27614" s="689">
        <v>94650</v>
      </c>
      <c r="H27614" s="688">
        <v>1</v>
      </c>
      <c r="I27614" s="689">
        <v>91500</v>
      </c>
      <c r="J27614" s="690">
        <v>19450000</v>
      </c>
      <c r="K27614" s="689">
        <v>1840942500000</v>
      </c>
    </row>
    <row r="27615" spans="3:11" x14ac:dyDescent="0.25">
      <c r="C27615" s="687">
        <v>46008</v>
      </c>
      <c r="D27615" s="688" t="s">
        <v>310</v>
      </c>
      <c r="E27615" s="689">
        <v>91000</v>
      </c>
      <c r="F27615" s="689">
        <v>85000</v>
      </c>
      <c r="G27615" s="689">
        <v>94650</v>
      </c>
      <c r="H27615" s="688">
        <v>5</v>
      </c>
      <c r="I27615" s="689">
        <v>455000</v>
      </c>
      <c r="J27615" s="690">
        <v>19450000</v>
      </c>
      <c r="K27615" s="689">
        <v>1840942500000</v>
      </c>
    </row>
    <row r="27616" spans="3:11" x14ac:dyDescent="0.25">
      <c r="C27616" s="687">
        <v>46008</v>
      </c>
      <c r="D27616" s="688" t="s">
        <v>1155</v>
      </c>
      <c r="E27616" s="689">
        <v>37479</v>
      </c>
      <c r="F27616" s="689">
        <v>33550</v>
      </c>
      <c r="G27616" s="689">
        <v>36900</v>
      </c>
      <c r="H27616" s="688">
        <v>1</v>
      </c>
      <c r="I27616" s="689">
        <v>37479</v>
      </c>
      <c r="J27616" s="690">
        <v>2400000</v>
      </c>
      <c r="K27616" s="689">
        <v>88560000000</v>
      </c>
    </row>
    <row r="27617" spans="3:11" x14ac:dyDescent="0.25">
      <c r="C27617" s="687">
        <v>46008</v>
      </c>
      <c r="D27617" s="688" t="s">
        <v>312</v>
      </c>
      <c r="E27617" s="689">
        <v>23500</v>
      </c>
      <c r="F27617" s="689">
        <v>23700</v>
      </c>
      <c r="G27617" s="689">
        <v>23500</v>
      </c>
      <c r="H27617" s="688">
        <v>20</v>
      </c>
      <c r="I27617" s="689">
        <v>470000</v>
      </c>
      <c r="J27617" s="690">
        <v>20000000</v>
      </c>
      <c r="K27617" s="689">
        <v>470000000000</v>
      </c>
    </row>
    <row r="27618" spans="3:11" x14ac:dyDescent="0.25">
      <c r="C27618" s="687">
        <v>46008</v>
      </c>
      <c r="D27618" s="688" t="s">
        <v>317</v>
      </c>
      <c r="E27618" s="689">
        <v>116005</v>
      </c>
      <c r="F27618" s="689">
        <v>118000</v>
      </c>
      <c r="G27618" s="689">
        <v>118000</v>
      </c>
      <c r="H27618" s="688">
        <v>1</v>
      </c>
      <c r="I27618" s="689">
        <v>116005</v>
      </c>
      <c r="J27618" s="690">
        <v>15000000</v>
      </c>
      <c r="K27618" s="689">
        <v>1770000000000</v>
      </c>
    </row>
    <row r="27619" spans="3:11" x14ac:dyDescent="0.25">
      <c r="C27619" s="687">
        <v>46008</v>
      </c>
      <c r="D27619" s="688" t="s">
        <v>317</v>
      </c>
      <c r="E27619" s="689">
        <v>116005</v>
      </c>
      <c r="F27619" s="689">
        <v>118000</v>
      </c>
      <c r="G27619" s="689">
        <v>118000</v>
      </c>
      <c r="H27619" s="688">
        <v>2</v>
      </c>
      <c r="I27619" s="689">
        <v>232010</v>
      </c>
      <c r="J27619" s="690">
        <v>15000000</v>
      </c>
      <c r="K27619" s="689">
        <v>1770000000000</v>
      </c>
    </row>
    <row r="27620" spans="3:11" x14ac:dyDescent="0.25">
      <c r="C27620" s="687">
        <v>46008</v>
      </c>
      <c r="D27620" s="688" t="s">
        <v>1155</v>
      </c>
      <c r="E27620" s="689">
        <v>37450</v>
      </c>
      <c r="F27620" s="689">
        <v>33550</v>
      </c>
      <c r="G27620" s="689">
        <v>36900</v>
      </c>
      <c r="H27620" s="688">
        <v>5</v>
      </c>
      <c r="I27620" s="689">
        <v>187250</v>
      </c>
      <c r="J27620" s="690">
        <v>2400000</v>
      </c>
      <c r="K27620" s="689">
        <v>88560000000</v>
      </c>
    </row>
    <row r="27621" spans="3:11" x14ac:dyDescent="0.25">
      <c r="C27621" s="687">
        <v>46008</v>
      </c>
      <c r="D27621" s="688" t="s">
        <v>1154</v>
      </c>
      <c r="E27621" s="689">
        <v>57999</v>
      </c>
      <c r="F27621" s="689">
        <v>56400</v>
      </c>
      <c r="G27621" s="689">
        <v>57850</v>
      </c>
      <c r="H27621" s="688">
        <v>10</v>
      </c>
      <c r="I27621" s="689">
        <v>579990</v>
      </c>
      <c r="J27621" s="690">
        <v>600000</v>
      </c>
      <c r="K27621" s="689">
        <v>34710000000</v>
      </c>
    </row>
    <row r="27622" spans="3:11" x14ac:dyDescent="0.25">
      <c r="C27622" s="687">
        <v>46008</v>
      </c>
      <c r="D27622" s="688" t="s">
        <v>317</v>
      </c>
      <c r="E27622" s="689">
        <v>116005</v>
      </c>
      <c r="F27622" s="689">
        <v>118000</v>
      </c>
      <c r="G27622" s="689">
        <v>118000</v>
      </c>
      <c r="H27622" s="688">
        <v>27</v>
      </c>
      <c r="I27622" s="689">
        <v>3132135</v>
      </c>
      <c r="J27622" s="690">
        <v>15000000</v>
      </c>
      <c r="K27622" s="689">
        <v>1770000000000</v>
      </c>
    </row>
    <row r="27623" spans="3:11" x14ac:dyDescent="0.25">
      <c r="C27623" s="687">
        <v>46008</v>
      </c>
      <c r="D27623" s="688" t="s">
        <v>310</v>
      </c>
      <c r="E27623" s="689">
        <v>94990</v>
      </c>
      <c r="F27623" s="689">
        <v>85000</v>
      </c>
      <c r="G27623" s="689">
        <v>94650</v>
      </c>
      <c r="H27623" s="688">
        <v>4</v>
      </c>
      <c r="I27623" s="689">
        <v>379960</v>
      </c>
      <c r="J27623" s="690">
        <v>19450000</v>
      </c>
      <c r="K27623" s="689">
        <v>1840942500000</v>
      </c>
    </row>
    <row r="27624" spans="3:11" x14ac:dyDescent="0.25">
      <c r="C27624" s="687">
        <v>46008</v>
      </c>
      <c r="D27624" s="688" t="s">
        <v>1155</v>
      </c>
      <c r="E27624" s="689">
        <v>37450</v>
      </c>
      <c r="F27624" s="689">
        <v>33550</v>
      </c>
      <c r="G27624" s="689">
        <v>36900</v>
      </c>
      <c r="H27624" s="688">
        <v>3</v>
      </c>
      <c r="I27624" s="689">
        <v>112350</v>
      </c>
      <c r="J27624" s="690">
        <v>2400000</v>
      </c>
      <c r="K27624" s="689">
        <v>88560000000</v>
      </c>
    </row>
    <row r="27625" spans="3:11" x14ac:dyDescent="0.25">
      <c r="C27625" s="687">
        <v>46008</v>
      </c>
      <c r="D27625" s="688" t="s">
        <v>317</v>
      </c>
      <c r="E27625" s="689">
        <v>116005</v>
      </c>
      <c r="F27625" s="689">
        <v>118000</v>
      </c>
      <c r="G27625" s="689">
        <v>118000</v>
      </c>
      <c r="H27625" s="688">
        <v>20</v>
      </c>
      <c r="I27625" s="689">
        <v>2320100</v>
      </c>
      <c r="J27625" s="690">
        <v>15000000</v>
      </c>
      <c r="K27625" s="689">
        <v>1770000000000</v>
      </c>
    </row>
    <row r="27626" spans="3:11" x14ac:dyDescent="0.25">
      <c r="C27626" s="687">
        <v>46008</v>
      </c>
      <c r="D27626" s="688" t="s">
        <v>310</v>
      </c>
      <c r="E27626" s="689">
        <v>94990</v>
      </c>
      <c r="F27626" s="689">
        <v>85000</v>
      </c>
      <c r="G27626" s="689">
        <v>94650</v>
      </c>
      <c r="H27626" s="688">
        <v>12</v>
      </c>
      <c r="I27626" s="689">
        <v>1139880</v>
      </c>
      <c r="J27626" s="690">
        <v>19450000</v>
      </c>
      <c r="K27626" s="689">
        <v>1840942500000</v>
      </c>
    </row>
    <row r="27627" spans="3:11" x14ac:dyDescent="0.25">
      <c r="C27627" s="687">
        <v>46008</v>
      </c>
      <c r="D27627" s="688" t="s">
        <v>310</v>
      </c>
      <c r="E27627" s="689">
        <v>94999</v>
      </c>
      <c r="F27627" s="689">
        <v>85000</v>
      </c>
      <c r="G27627" s="689">
        <v>94650</v>
      </c>
      <c r="H27627" s="688">
        <v>5</v>
      </c>
      <c r="I27627" s="689">
        <v>474995</v>
      </c>
      <c r="J27627" s="690">
        <v>19450000</v>
      </c>
      <c r="K27627" s="689">
        <v>1840942500000</v>
      </c>
    </row>
    <row r="27628" spans="3:11" x14ac:dyDescent="0.25">
      <c r="C27628" s="687">
        <v>46008</v>
      </c>
      <c r="D27628" s="688" t="s">
        <v>310</v>
      </c>
      <c r="E27628" s="689">
        <v>95000</v>
      </c>
      <c r="F27628" s="689">
        <v>85000</v>
      </c>
      <c r="G27628" s="689">
        <v>94650</v>
      </c>
      <c r="H27628" s="688">
        <v>3</v>
      </c>
      <c r="I27628" s="689">
        <v>285000</v>
      </c>
      <c r="J27628" s="690">
        <v>19450000</v>
      </c>
      <c r="K27628" s="689">
        <v>1840942500000</v>
      </c>
    </row>
    <row r="27629" spans="3:11" x14ac:dyDescent="0.25">
      <c r="C27629" s="687">
        <v>46008</v>
      </c>
      <c r="D27629" s="688" t="s">
        <v>312</v>
      </c>
      <c r="E27629" s="689">
        <v>23500</v>
      </c>
      <c r="F27629" s="689">
        <v>23700</v>
      </c>
      <c r="G27629" s="689">
        <v>23500</v>
      </c>
      <c r="H27629" s="688">
        <v>2</v>
      </c>
      <c r="I27629" s="689">
        <v>47000</v>
      </c>
      <c r="J27629" s="690">
        <v>20000000</v>
      </c>
      <c r="K27629" s="689">
        <v>470000000000</v>
      </c>
    </row>
    <row r="27630" spans="3:11" x14ac:dyDescent="0.25">
      <c r="C27630" s="687">
        <v>46008</v>
      </c>
      <c r="D27630" s="688" t="s">
        <v>317</v>
      </c>
      <c r="E27630" s="689">
        <v>116005</v>
      </c>
      <c r="F27630" s="689">
        <v>118000</v>
      </c>
      <c r="G27630" s="689">
        <v>118000</v>
      </c>
      <c r="H27630" s="688">
        <v>10</v>
      </c>
      <c r="I27630" s="689">
        <v>1160050</v>
      </c>
      <c r="J27630" s="690">
        <v>15000000</v>
      </c>
      <c r="K27630" s="689">
        <v>1770000000000</v>
      </c>
    </row>
    <row r="27631" spans="3:11" x14ac:dyDescent="0.25">
      <c r="C27631" s="687">
        <v>46008</v>
      </c>
      <c r="D27631" s="688" t="s">
        <v>317</v>
      </c>
      <c r="E27631" s="689">
        <v>116005</v>
      </c>
      <c r="F27631" s="689">
        <v>118000</v>
      </c>
      <c r="G27631" s="689">
        <v>118000</v>
      </c>
      <c r="H27631" s="688">
        <v>5</v>
      </c>
      <c r="I27631" s="689">
        <v>580025</v>
      </c>
      <c r="J27631" s="690">
        <v>15000000</v>
      </c>
      <c r="K27631" s="689">
        <v>1770000000000</v>
      </c>
    </row>
    <row r="27632" spans="3:11" x14ac:dyDescent="0.25">
      <c r="C27632" s="687">
        <v>46008</v>
      </c>
      <c r="D27632" s="688" t="s">
        <v>312</v>
      </c>
      <c r="E27632" s="689">
        <v>23500</v>
      </c>
      <c r="F27632" s="689">
        <v>23700</v>
      </c>
      <c r="G27632" s="689">
        <v>23500</v>
      </c>
      <c r="H27632" s="688">
        <v>3</v>
      </c>
      <c r="I27632" s="689">
        <v>70500</v>
      </c>
      <c r="J27632" s="690">
        <v>20000000</v>
      </c>
      <c r="K27632" s="689">
        <v>470000000000</v>
      </c>
    </row>
    <row r="27633" spans="3:11" x14ac:dyDescent="0.25">
      <c r="C27633" s="687">
        <v>46008</v>
      </c>
      <c r="D27633" s="688" t="s">
        <v>1154</v>
      </c>
      <c r="E27633" s="689">
        <v>57850</v>
      </c>
      <c r="F27633" s="689">
        <v>56400</v>
      </c>
      <c r="G27633" s="689">
        <v>57850</v>
      </c>
      <c r="H27633" s="688">
        <v>1</v>
      </c>
      <c r="I27633" s="689">
        <v>57850</v>
      </c>
      <c r="J27633" s="690">
        <v>600000</v>
      </c>
      <c r="K27633" s="689">
        <v>34710000000</v>
      </c>
    </row>
    <row r="27634" spans="3:11" x14ac:dyDescent="0.25">
      <c r="C27634" s="687">
        <v>46008</v>
      </c>
      <c r="D27634" s="688" t="s">
        <v>310</v>
      </c>
      <c r="E27634" s="689">
        <v>94990</v>
      </c>
      <c r="F27634" s="689">
        <v>85000</v>
      </c>
      <c r="G27634" s="689">
        <v>94650</v>
      </c>
      <c r="H27634" s="688">
        <v>1</v>
      </c>
      <c r="I27634" s="689">
        <v>94990</v>
      </c>
      <c r="J27634" s="690">
        <v>19450000</v>
      </c>
      <c r="K27634" s="689">
        <v>1840942500000</v>
      </c>
    </row>
    <row r="27635" spans="3:11" x14ac:dyDescent="0.25">
      <c r="C27635" s="687">
        <v>46008</v>
      </c>
      <c r="D27635" s="688" t="s">
        <v>317</v>
      </c>
      <c r="E27635" s="689">
        <v>116006</v>
      </c>
      <c r="F27635" s="689">
        <v>118000</v>
      </c>
      <c r="G27635" s="689">
        <v>118000</v>
      </c>
      <c r="H27635" s="688">
        <v>10</v>
      </c>
      <c r="I27635" s="689">
        <v>1160060</v>
      </c>
      <c r="J27635" s="690">
        <v>15000000</v>
      </c>
      <c r="K27635" s="689">
        <v>1770000000000</v>
      </c>
    </row>
    <row r="27636" spans="3:11" x14ac:dyDescent="0.25">
      <c r="C27636" s="687">
        <v>46008</v>
      </c>
      <c r="D27636" s="688" t="s">
        <v>310</v>
      </c>
      <c r="E27636" s="689">
        <v>94600</v>
      </c>
      <c r="F27636" s="689">
        <v>85000</v>
      </c>
      <c r="G27636" s="689">
        <v>94650</v>
      </c>
      <c r="H27636" s="688">
        <v>1</v>
      </c>
      <c r="I27636" s="689">
        <v>94600</v>
      </c>
      <c r="J27636" s="690">
        <v>19450000</v>
      </c>
      <c r="K27636" s="689">
        <v>1840942500000</v>
      </c>
    </row>
    <row r="27637" spans="3:11" x14ac:dyDescent="0.25">
      <c r="C27637" s="687">
        <v>46008</v>
      </c>
      <c r="D27637" s="688" t="s">
        <v>317</v>
      </c>
      <c r="E27637" s="689">
        <v>116006</v>
      </c>
      <c r="F27637" s="689">
        <v>118000</v>
      </c>
      <c r="G27637" s="689">
        <v>118000</v>
      </c>
      <c r="H27637" s="688">
        <v>3</v>
      </c>
      <c r="I27637" s="689">
        <v>348018</v>
      </c>
      <c r="J27637" s="690">
        <v>15000000</v>
      </c>
      <c r="K27637" s="689">
        <v>1770000000000</v>
      </c>
    </row>
    <row r="27638" spans="3:11" x14ac:dyDescent="0.25">
      <c r="C27638" s="687">
        <v>46008</v>
      </c>
      <c r="D27638" s="688" t="s">
        <v>317</v>
      </c>
      <c r="E27638" s="689">
        <v>116006</v>
      </c>
      <c r="F27638" s="689">
        <v>118000</v>
      </c>
      <c r="G27638" s="689">
        <v>118000</v>
      </c>
      <c r="H27638" s="688">
        <v>2</v>
      </c>
      <c r="I27638" s="689">
        <v>232012</v>
      </c>
      <c r="J27638" s="690">
        <v>15000000</v>
      </c>
      <c r="K27638" s="689">
        <v>1770000000000</v>
      </c>
    </row>
    <row r="27639" spans="3:11" x14ac:dyDescent="0.25">
      <c r="C27639" s="687">
        <v>46008</v>
      </c>
      <c r="D27639" s="688" t="s">
        <v>317</v>
      </c>
      <c r="E27639" s="689">
        <v>116005</v>
      </c>
      <c r="F27639" s="689">
        <v>118000</v>
      </c>
      <c r="G27639" s="689">
        <v>118000</v>
      </c>
      <c r="H27639" s="688">
        <v>15</v>
      </c>
      <c r="I27639" s="689">
        <v>1740075</v>
      </c>
      <c r="J27639" s="690">
        <v>15000000</v>
      </c>
      <c r="K27639" s="689">
        <v>1770000000000</v>
      </c>
    </row>
    <row r="27640" spans="3:11" x14ac:dyDescent="0.25">
      <c r="C27640" s="687">
        <v>46008</v>
      </c>
      <c r="D27640" s="688" t="s">
        <v>317</v>
      </c>
      <c r="E27640" s="689">
        <v>116005</v>
      </c>
      <c r="F27640" s="689">
        <v>118000</v>
      </c>
      <c r="G27640" s="689">
        <v>118000</v>
      </c>
      <c r="H27640" s="688">
        <v>20</v>
      </c>
      <c r="I27640" s="689">
        <v>2320100</v>
      </c>
      <c r="J27640" s="690">
        <v>15000000</v>
      </c>
      <c r="K27640" s="689">
        <v>1770000000000</v>
      </c>
    </row>
    <row r="27641" spans="3:11" x14ac:dyDescent="0.25">
      <c r="C27641" s="687">
        <v>46008</v>
      </c>
      <c r="D27641" s="688" t="s">
        <v>1155</v>
      </c>
      <c r="E27641" s="689">
        <v>36900</v>
      </c>
      <c r="F27641" s="689">
        <v>33550</v>
      </c>
      <c r="G27641" s="689">
        <v>36900</v>
      </c>
      <c r="H27641" s="688">
        <v>3</v>
      </c>
      <c r="I27641" s="689">
        <v>110700</v>
      </c>
      <c r="J27641" s="690">
        <v>2400000</v>
      </c>
      <c r="K27641" s="689">
        <v>88560000000</v>
      </c>
    </row>
    <row r="27642" spans="3:11" x14ac:dyDescent="0.25">
      <c r="C27642" s="687">
        <v>46008</v>
      </c>
      <c r="D27642" s="688" t="s">
        <v>310</v>
      </c>
      <c r="E27642" s="689">
        <v>94600</v>
      </c>
      <c r="F27642" s="689">
        <v>85000</v>
      </c>
      <c r="G27642" s="689">
        <v>94650</v>
      </c>
      <c r="H27642" s="688">
        <v>4</v>
      </c>
      <c r="I27642" s="689">
        <v>378400</v>
      </c>
      <c r="J27642" s="690">
        <v>19450000</v>
      </c>
      <c r="K27642" s="689">
        <v>1840942500000</v>
      </c>
    </row>
    <row r="27643" spans="3:11" x14ac:dyDescent="0.25">
      <c r="C27643" s="687">
        <v>46008</v>
      </c>
      <c r="D27643" s="688" t="s">
        <v>317</v>
      </c>
      <c r="E27643" s="689">
        <v>116005</v>
      </c>
      <c r="F27643" s="689">
        <v>118000</v>
      </c>
      <c r="G27643" s="689">
        <v>118000</v>
      </c>
      <c r="H27643" s="688">
        <v>380</v>
      </c>
      <c r="I27643" s="689">
        <v>44081900</v>
      </c>
      <c r="J27643" s="690">
        <v>15000000</v>
      </c>
      <c r="K27643" s="689">
        <v>1770000000000</v>
      </c>
    </row>
    <row r="27644" spans="3:11" x14ac:dyDescent="0.25">
      <c r="C27644" s="687">
        <v>46008</v>
      </c>
      <c r="D27644" s="688" t="s">
        <v>310</v>
      </c>
      <c r="E27644" s="689">
        <v>94650</v>
      </c>
      <c r="F27644" s="689">
        <v>85000</v>
      </c>
      <c r="G27644" s="689">
        <v>94650</v>
      </c>
      <c r="H27644" s="688">
        <v>6</v>
      </c>
      <c r="I27644" s="689">
        <v>567900</v>
      </c>
      <c r="J27644" s="690">
        <v>19450000</v>
      </c>
      <c r="K27644" s="689">
        <v>1840942500000</v>
      </c>
    </row>
    <row r="27645" spans="3:11" x14ac:dyDescent="0.25">
      <c r="C27645" s="687">
        <v>46009</v>
      </c>
      <c r="D27645" s="688" t="s">
        <v>310</v>
      </c>
      <c r="E27645" s="689">
        <v>94000</v>
      </c>
      <c r="F27645" s="689">
        <v>94650</v>
      </c>
      <c r="G27645" s="689">
        <v>93999</v>
      </c>
      <c r="H27645" s="688">
        <v>2</v>
      </c>
      <c r="I27645" s="689">
        <v>188000</v>
      </c>
      <c r="J27645" s="690">
        <v>19450000</v>
      </c>
      <c r="K27645" s="689">
        <v>1828280550000</v>
      </c>
    </row>
    <row r="27646" spans="3:11" x14ac:dyDescent="0.25">
      <c r="C27646" s="687">
        <v>46009</v>
      </c>
      <c r="D27646" s="688" t="s">
        <v>310</v>
      </c>
      <c r="E27646" s="689">
        <v>94000</v>
      </c>
      <c r="F27646" s="689">
        <v>94650</v>
      </c>
      <c r="G27646" s="689">
        <v>93999</v>
      </c>
      <c r="H27646" s="688">
        <v>4</v>
      </c>
      <c r="I27646" s="689">
        <v>376000</v>
      </c>
      <c r="J27646" s="690">
        <v>19450000</v>
      </c>
      <c r="K27646" s="689">
        <v>1828280550000</v>
      </c>
    </row>
    <row r="27647" spans="3:11" x14ac:dyDescent="0.25">
      <c r="C27647" s="687">
        <v>46009</v>
      </c>
      <c r="D27647" s="688" t="s">
        <v>310</v>
      </c>
      <c r="E27647" s="689">
        <v>94000</v>
      </c>
      <c r="F27647" s="689">
        <v>94650</v>
      </c>
      <c r="G27647" s="689">
        <v>93999</v>
      </c>
      <c r="H27647" s="688">
        <v>1</v>
      </c>
      <c r="I27647" s="689">
        <v>94000</v>
      </c>
      <c r="J27647" s="690">
        <v>19450000</v>
      </c>
      <c r="K27647" s="689">
        <v>1828280550000</v>
      </c>
    </row>
    <row r="27648" spans="3:11" x14ac:dyDescent="0.25">
      <c r="C27648" s="687">
        <v>46009</v>
      </c>
      <c r="D27648" s="688" t="s">
        <v>310</v>
      </c>
      <c r="E27648" s="689">
        <v>94000</v>
      </c>
      <c r="F27648" s="689">
        <v>94650</v>
      </c>
      <c r="G27648" s="689">
        <v>93999</v>
      </c>
      <c r="H27648" s="688">
        <v>1</v>
      </c>
      <c r="I27648" s="689">
        <v>94000</v>
      </c>
      <c r="J27648" s="690">
        <v>19450000</v>
      </c>
      <c r="K27648" s="689">
        <v>1828280550000</v>
      </c>
    </row>
    <row r="27649" spans="3:11" x14ac:dyDescent="0.25">
      <c r="C27649" s="687">
        <v>46009</v>
      </c>
      <c r="D27649" s="688" t="s">
        <v>310</v>
      </c>
      <c r="E27649" s="689">
        <v>94000</v>
      </c>
      <c r="F27649" s="689">
        <v>94650</v>
      </c>
      <c r="G27649" s="689">
        <v>93999</v>
      </c>
      <c r="H27649" s="688">
        <v>1</v>
      </c>
      <c r="I27649" s="689">
        <v>94000</v>
      </c>
      <c r="J27649" s="690">
        <v>19450000</v>
      </c>
      <c r="K27649" s="689">
        <v>1828280550000</v>
      </c>
    </row>
    <row r="27650" spans="3:11" x14ac:dyDescent="0.25">
      <c r="C27650" s="687">
        <v>46009</v>
      </c>
      <c r="D27650" s="688" t="s">
        <v>1154</v>
      </c>
      <c r="E27650" s="689">
        <v>57850</v>
      </c>
      <c r="F27650" s="689">
        <v>57850</v>
      </c>
      <c r="G27650" s="689">
        <v>57500</v>
      </c>
      <c r="H27650" s="688">
        <v>1</v>
      </c>
      <c r="I27650" s="689">
        <v>57850</v>
      </c>
      <c r="J27650" s="690">
        <v>600000</v>
      </c>
      <c r="K27650" s="689">
        <v>34500000000</v>
      </c>
    </row>
    <row r="27651" spans="3:11" x14ac:dyDescent="0.25">
      <c r="C27651" s="687">
        <v>46009</v>
      </c>
      <c r="D27651" s="688" t="s">
        <v>1154</v>
      </c>
      <c r="E27651" s="689">
        <v>57850</v>
      </c>
      <c r="F27651" s="689">
        <v>57850</v>
      </c>
      <c r="G27651" s="689">
        <v>57500</v>
      </c>
      <c r="H27651" s="688">
        <v>2</v>
      </c>
      <c r="I27651" s="689">
        <v>115700</v>
      </c>
      <c r="J27651" s="690">
        <v>600000</v>
      </c>
      <c r="K27651" s="689">
        <v>34500000000</v>
      </c>
    </row>
    <row r="27652" spans="3:11" x14ac:dyDescent="0.25">
      <c r="C27652" s="687">
        <v>46009</v>
      </c>
      <c r="D27652" s="688" t="s">
        <v>1154</v>
      </c>
      <c r="E27652" s="689">
        <v>57850</v>
      </c>
      <c r="F27652" s="689">
        <v>57850</v>
      </c>
      <c r="G27652" s="689">
        <v>57500</v>
      </c>
      <c r="H27652" s="688">
        <v>10</v>
      </c>
      <c r="I27652" s="689">
        <v>578500</v>
      </c>
      <c r="J27652" s="690">
        <v>600000</v>
      </c>
      <c r="K27652" s="689">
        <v>34500000000</v>
      </c>
    </row>
    <row r="27653" spans="3:11" x14ac:dyDescent="0.25">
      <c r="C27653" s="687">
        <v>46009</v>
      </c>
      <c r="D27653" s="688" t="s">
        <v>1154</v>
      </c>
      <c r="E27653" s="689">
        <v>57850</v>
      </c>
      <c r="F27653" s="689">
        <v>57850</v>
      </c>
      <c r="G27653" s="689">
        <v>57500</v>
      </c>
      <c r="H27653" s="688">
        <v>3</v>
      </c>
      <c r="I27653" s="689">
        <v>173550</v>
      </c>
      <c r="J27653" s="690">
        <v>600000</v>
      </c>
      <c r="K27653" s="689">
        <v>34500000000</v>
      </c>
    </row>
    <row r="27654" spans="3:11" x14ac:dyDescent="0.25">
      <c r="C27654" s="687">
        <v>46009</v>
      </c>
      <c r="D27654" s="688" t="s">
        <v>312</v>
      </c>
      <c r="E27654" s="689">
        <v>23699</v>
      </c>
      <c r="F27654" s="689">
        <v>23500</v>
      </c>
      <c r="G27654" s="689">
        <v>23500</v>
      </c>
      <c r="H27654" s="688">
        <v>1</v>
      </c>
      <c r="I27654" s="689">
        <v>23699</v>
      </c>
      <c r="J27654" s="690">
        <v>20000000</v>
      </c>
      <c r="K27654" s="689">
        <v>470000000000</v>
      </c>
    </row>
    <row r="27655" spans="3:11" x14ac:dyDescent="0.25">
      <c r="C27655" s="687">
        <v>46009</v>
      </c>
      <c r="D27655" s="688" t="s">
        <v>312</v>
      </c>
      <c r="E27655" s="689">
        <v>23699</v>
      </c>
      <c r="F27655" s="689">
        <v>23500</v>
      </c>
      <c r="G27655" s="689">
        <v>23500</v>
      </c>
      <c r="H27655" s="688">
        <v>3</v>
      </c>
      <c r="I27655" s="689">
        <v>71097</v>
      </c>
      <c r="J27655" s="690">
        <v>20000000</v>
      </c>
      <c r="K27655" s="689">
        <v>470000000000</v>
      </c>
    </row>
    <row r="27656" spans="3:11" x14ac:dyDescent="0.25">
      <c r="C27656" s="687">
        <v>46009</v>
      </c>
      <c r="D27656" s="688" t="s">
        <v>1155</v>
      </c>
      <c r="E27656" s="689">
        <v>36500</v>
      </c>
      <c r="F27656" s="689">
        <v>36900</v>
      </c>
      <c r="G27656" s="689">
        <v>36500</v>
      </c>
      <c r="H27656" s="688">
        <v>2</v>
      </c>
      <c r="I27656" s="689">
        <v>73000</v>
      </c>
      <c r="J27656" s="690">
        <v>2400000</v>
      </c>
      <c r="K27656" s="689">
        <v>87600000000</v>
      </c>
    </row>
    <row r="27657" spans="3:11" x14ac:dyDescent="0.25">
      <c r="C27657" s="687">
        <v>46009</v>
      </c>
      <c r="D27657" s="688" t="s">
        <v>1155</v>
      </c>
      <c r="E27657" s="689">
        <v>36500</v>
      </c>
      <c r="F27657" s="689">
        <v>36900</v>
      </c>
      <c r="G27657" s="689">
        <v>36500</v>
      </c>
      <c r="H27657" s="688">
        <v>1</v>
      </c>
      <c r="I27657" s="689">
        <v>36500</v>
      </c>
      <c r="J27657" s="690">
        <v>2400000</v>
      </c>
      <c r="K27657" s="689">
        <v>87600000000</v>
      </c>
    </row>
    <row r="27658" spans="3:11" x14ac:dyDescent="0.25">
      <c r="C27658" s="687">
        <v>46009</v>
      </c>
      <c r="D27658" s="688" t="s">
        <v>1155</v>
      </c>
      <c r="E27658" s="689">
        <v>36500</v>
      </c>
      <c r="F27658" s="689">
        <v>36900</v>
      </c>
      <c r="G27658" s="689">
        <v>36500</v>
      </c>
      <c r="H27658" s="688">
        <v>2</v>
      </c>
      <c r="I27658" s="689">
        <v>73000</v>
      </c>
      <c r="J27658" s="690">
        <v>2400000</v>
      </c>
      <c r="K27658" s="689">
        <v>87600000000</v>
      </c>
    </row>
    <row r="27659" spans="3:11" x14ac:dyDescent="0.25">
      <c r="C27659" s="687">
        <v>46009</v>
      </c>
      <c r="D27659" s="688" t="s">
        <v>317</v>
      </c>
      <c r="E27659" s="689">
        <v>116000</v>
      </c>
      <c r="F27659" s="689">
        <v>118000</v>
      </c>
      <c r="G27659" s="689">
        <v>116000</v>
      </c>
      <c r="H27659" s="688">
        <v>5</v>
      </c>
      <c r="I27659" s="689">
        <v>580000</v>
      </c>
      <c r="J27659" s="690">
        <v>15000000</v>
      </c>
      <c r="K27659" s="689">
        <v>1740000000000</v>
      </c>
    </row>
    <row r="27660" spans="3:11" x14ac:dyDescent="0.25">
      <c r="C27660" s="687">
        <v>46009</v>
      </c>
      <c r="D27660" s="688" t="s">
        <v>317</v>
      </c>
      <c r="E27660" s="689">
        <v>116000</v>
      </c>
      <c r="F27660" s="689">
        <v>118000</v>
      </c>
      <c r="G27660" s="689">
        <v>116000</v>
      </c>
      <c r="H27660" s="688">
        <v>10</v>
      </c>
      <c r="I27660" s="689">
        <v>1160000</v>
      </c>
      <c r="J27660" s="690">
        <v>15000000</v>
      </c>
      <c r="K27660" s="689">
        <v>1740000000000</v>
      </c>
    </row>
    <row r="27661" spans="3:11" x14ac:dyDescent="0.25">
      <c r="C27661" s="687">
        <v>46009</v>
      </c>
      <c r="D27661" s="688" t="s">
        <v>317</v>
      </c>
      <c r="E27661" s="689">
        <v>116000</v>
      </c>
      <c r="F27661" s="689">
        <v>118000</v>
      </c>
      <c r="G27661" s="689">
        <v>116000</v>
      </c>
      <c r="H27661" s="688">
        <v>3</v>
      </c>
      <c r="I27661" s="689">
        <v>348000</v>
      </c>
      <c r="J27661" s="690">
        <v>15000000</v>
      </c>
      <c r="K27661" s="689">
        <v>1740000000000</v>
      </c>
    </row>
    <row r="27662" spans="3:11" x14ac:dyDescent="0.25">
      <c r="C27662" s="687">
        <v>46009</v>
      </c>
      <c r="D27662" s="688" t="s">
        <v>317</v>
      </c>
      <c r="E27662" s="689">
        <v>116000</v>
      </c>
      <c r="F27662" s="689">
        <v>118000</v>
      </c>
      <c r="G27662" s="689">
        <v>116000</v>
      </c>
      <c r="H27662" s="688">
        <v>3</v>
      </c>
      <c r="I27662" s="689">
        <v>348000</v>
      </c>
      <c r="J27662" s="690">
        <v>15000000</v>
      </c>
      <c r="K27662" s="689">
        <v>1740000000000</v>
      </c>
    </row>
    <row r="27663" spans="3:11" x14ac:dyDescent="0.25">
      <c r="C27663" s="687">
        <v>46009</v>
      </c>
      <c r="D27663" s="688" t="s">
        <v>310</v>
      </c>
      <c r="E27663" s="689">
        <v>93999</v>
      </c>
      <c r="F27663" s="689">
        <v>94650</v>
      </c>
      <c r="G27663" s="689">
        <v>93999</v>
      </c>
      <c r="H27663" s="688">
        <v>2</v>
      </c>
      <c r="I27663" s="689">
        <v>187998</v>
      </c>
      <c r="J27663" s="690">
        <v>19450000</v>
      </c>
      <c r="K27663" s="689">
        <v>1828280550000</v>
      </c>
    </row>
    <row r="27664" spans="3:11" x14ac:dyDescent="0.25">
      <c r="C27664" s="687">
        <v>46009</v>
      </c>
      <c r="D27664" s="688" t="s">
        <v>317</v>
      </c>
      <c r="E27664" s="689">
        <v>116000</v>
      </c>
      <c r="F27664" s="689">
        <v>118000</v>
      </c>
      <c r="G27664" s="689">
        <v>116000</v>
      </c>
      <c r="H27664" s="688">
        <v>15</v>
      </c>
      <c r="I27664" s="689">
        <v>1740000</v>
      </c>
      <c r="J27664" s="690">
        <v>15000000</v>
      </c>
      <c r="K27664" s="689">
        <v>1740000000000</v>
      </c>
    </row>
    <row r="27665" spans="3:11" x14ac:dyDescent="0.25">
      <c r="C27665" s="687">
        <v>46009</v>
      </c>
      <c r="D27665" s="688" t="s">
        <v>312</v>
      </c>
      <c r="E27665" s="689">
        <v>23699</v>
      </c>
      <c r="F27665" s="689">
        <v>23500</v>
      </c>
      <c r="G27665" s="689">
        <v>23500</v>
      </c>
      <c r="H27665" s="688">
        <v>1</v>
      </c>
      <c r="I27665" s="689">
        <v>23699</v>
      </c>
      <c r="J27665" s="690">
        <v>20000000</v>
      </c>
      <c r="K27665" s="689">
        <v>470000000000</v>
      </c>
    </row>
    <row r="27666" spans="3:11" x14ac:dyDescent="0.25">
      <c r="C27666" s="687">
        <v>46009</v>
      </c>
      <c r="D27666" s="688" t="s">
        <v>312</v>
      </c>
      <c r="E27666" s="689">
        <v>23645</v>
      </c>
      <c r="F27666" s="689">
        <v>23500</v>
      </c>
      <c r="G27666" s="689">
        <v>23500</v>
      </c>
      <c r="H27666" s="688">
        <v>2</v>
      </c>
      <c r="I27666" s="689">
        <v>47290</v>
      </c>
      <c r="J27666" s="690">
        <v>20000000</v>
      </c>
      <c r="K27666" s="689">
        <v>470000000000</v>
      </c>
    </row>
    <row r="27667" spans="3:11" x14ac:dyDescent="0.25">
      <c r="C27667" s="687">
        <v>46009</v>
      </c>
      <c r="D27667" s="688" t="s">
        <v>310</v>
      </c>
      <c r="E27667" s="689">
        <v>94000</v>
      </c>
      <c r="F27667" s="689">
        <v>94650</v>
      </c>
      <c r="G27667" s="689">
        <v>93999</v>
      </c>
      <c r="H27667" s="688">
        <v>3</v>
      </c>
      <c r="I27667" s="689">
        <v>282000</v>
      </c>
      <c r="J27667" s="690">
        <v>19450000</v>
      </c>
      <c r="K27667" s="689">
        <v>1828280550000</v>
      </c>
    </row>
    <row r="27668" spans="3:11" x14ac:dyDescent="0.25">
      <c r="C27668" s="687">
        <v>46009</v>
      </c>
      <c r="D27668" s="688" t="s">
        <v>317</v>
      </c>
      <c r="E27668" s="689">
        <v>116000</v>
      </c>
      <c r="F27668" s="689">
        <v>118000</v>
      </c>
      <c r="G27668" s="689">
        <v>116000</v>
      </c>
      <c r="H27668" s="688">
        <v>15</v>
      </c>
      <c r="I27668" s="689">
        <v>1740000</v>
      </c>
      <c r="J27668" s="690">
        <v>15000000</v>
      </c>
      <c r="K27668" s="689">
        <v>1740000000000</v>
      </c>
    </row>
    <row r="27669" spans="3:11" x14ac:dyDescent="0.25">
      <c r="C27669" s="687">
        <v>46009</v>
      </c>
      <c r="D27669" s="688" t="s">
        <v>1154</v>
      </c>
      <c r="E27669" s="689">
        <v>57850</v>
      </c>
      <c r="F27669" s="689">
        <v>57850</v>
      </c>
      <c r="G27669" s="689">
        <v>57500</v>
      </c>
      <c r="H27669" s="688">
        <v>1</v>
      </c>
      <c r="I27669" s="689">
        <v>57850</v>
      </c>
      <c r="J27669" s="690">
        <v>600000</v>
      </c>
      <c r="K27669" s="689">
        <v>34500000000</v>
      </c>
    </row>
    <row r="27670" spans="3:11" x14ac:dyDescent="0.25">
      <c r="C27670" s="687">
        <v>46009</v>
      </c>
      <c r="D27670" s="688" t="s">
        <v>310</v>
      </c>
      <c r="E27670" s="689">
        <v>94000</v>
      </c>
      <c r="F27670" s="689">
        <v>94650</v>
      </c>
      <c r="G27670" s="689">
        <v>93999</v>
      </c>
      <c r="H27670" s="688">
        <v>1</v>
      </c>
      <c r="I27670" s="689">
        <v>94000</v>
      </c>
      <c r="J27670" s="690">
        <v>19450000</v>
      </c>
      <c r="K27670" s="689">
        <v>1828280550000</v>
      </c>
    </row>
    <row r="27671" spans="3:11" x14ac:dyDescent="0.25">
      <c r="C27671" s="687">
        <v>46009</v>
      </c>
      <c r="D27671" s="688" t="s">
        <v>1154</v>
      </c>
      <c r="E27671" s="689">
        <v>57850</v>
      </c>
      <c r="F27671" s="689">
        <v>57850</v>
      </c>
      <c r="G27671" s="689">
        <v>57500</v>
      </c>
      <c r="H27671" s="688">
        <v>2</v>
      </c>
      <c r="I27671" s="689">
        <v>115700</v>
      </c>
      <c r="J27671" s="690">
        <v>600000</v>
      </c>
      <c r="K27671" s="689">
        <v>34500000000</v>
      </c>
    </row>
    <row r="27672" spans="3:11" x14ac:dyDescent="0.25">
      <c r="C27672" s="687">
        <v>46009</v>
      </c>
      <c r="D27672" s="688" t="s">
        <v>1154</v>
      </c>
      <c r="E27672" s="689">
        <v>57850</v>
      </c>
      <c r="F27672" s="689">
        <v>57850</v>
      </c>
      <c r="G27672" s="689">
        <v>57500</v>
      </c>
      <c r="H27672" s="688">
        <v>14</v>
      </c>
      <c r="I27672" s="689">
        <v>809900</v>
      </c>
      <c r="J27672" s="690">
        <v>600000</v>
      </c>
      <c r="K27672" s="689">
        <v>34500000000</v>
      </c>
    </row>
    <row r="27673" spans="3:11" x14ac:dyDescent="0.25">
      <c r="C27673" s="687">
        <v>46009</v>
      </c>
      <c r="D27673" s="688" t="s">
        <v>317</v>
      </c>
      <c r="E27673" s="689">
        <v>116005</v>
      </c>
      <c r="F27673" s="689">
        <v>118000</v>
      </c>
      <c r="G27673" s="689">
        <v>116000</v>
      </c>
      <c r="H27673" s="688">
        <v>4</v>
      </c>
      <c r="I27673" s="689">
        <v>464020</v>
      </c>
      <c r="J27673" s="690">
        <v>15000000</v>
      </c>
      <c r="K27673" s="689">
        <v>1740000000000</v>
      </c>
    </row>
    <row r="27674" spans="3:11" x14ac:dyDescent="0.25">
      <c r="C27674" s="687">
        <v>46009</v>
      </c>
      <c r="D27674" s="688" t="s">
        <v>1155</v>
      </c>
      <c r="E27674" s="689">
        <v>36500</v>
      </c>
      <c r="F27674" s="689">
        <v>36900</v>
      </c>
      <c r="G27674" s="689">
        <v>36500</v>
      </c>
      <c r="H27674" s="688">
        <v>1</v>
      </c>
      <c r="I27674" s="689">
        <v>36500</v>
      </c>
      <c r="J27674" s="690">
        <v>2400000</v>
      </c>
      <c r="K27674" s="689">
        <v>87600000000</v>
      </c>
    </row>
    <row r="27675" spans="3:11" x14ac:dyDescent="0.25">
      <c r="C27675" s="687">
        <v>46009</v>
      </c>
      <c r="D27675" s="688" t="s">
        <v>1155</v>
      </c>
      <c r="E27675" s="689">
        <v>36500</v>
      </c>
      <c r="F27675" s="689">
        <v>36900</v>
      </c>
      <c r="G27675" s="689">
        <v>36500</v>
      </c>
      <c r="H27675" s="688">
        <v>1</v>
      </c>
      <c r="I27675" s="689">
        <v>36500</v>
      </c>
      <c r="J27675" s="690">
        <v>2400000</v>
      </c>
      <c r="K27675" s="689">
        <v>87600000000</v>
      </c>
    </row>
    <row r="27676" spans="3:11" x14ac:dyDescent="0.25">
      <c r="C27676" s="687">
        <v>46009</v>
      </c>
      <c r="D27676" s="688" t="s">
        <v>312</v>
      </c>
      <c r="E27676" s="689">
        <v>23698</v>
      </c>
      <c r="F27676" s="689">
        <v>23500</v>
      </c>
      <c r="G27676" s="689">
        <v>23500</v>
      </c>
      <c r="H27676" s="688">
        <v>10</v>
      </c>
      <c r="I27676" s="689">
        <v>236980</v>
      </c>
      <c r="J27676" s="690">
        <v>20000000</v>
      </c>
      <c r="K27676" s="689">
        <v>470000000000</v>
      </c>
    </row>
    <row r="27677" spans="3:11" x14ac:dyDescent="0.25">
      <c r="C27677" s="687">
        <v>46009</v>
      </c>
      <c r="D27677" s="688" t="s">
        <v>312</v>
      </c>
      <c r="E27677" s="689">
        <v>23698</v>
      </c>
      <c r="F27677" s="689">
        <v>23500</v>
      </c>
      <c r="G27677" s="689">
        <v>23500</v>
      </c>
      <c r="H27677" s="688">
        <v>4</v>
      </c>
      <c r="I27677" s="689">
        <v>94792</v>
      </c>
      <c r="J27677" s="690">
        <v>20000000</v>
      </c>
      <c r="K27677" s="689">
        <v>470000000000</v>
      </c>
    </row>
    <row r="27678" spans="3:11" x14ac:dyDescent="0.25">
      <c r="C27678" s="687">
        <v>46009</v>
      </c>
      <c r="D27678" s="688" t="s">
        <v>1155</v>
      </c>
      <c r="E27678" s="689">
        <v>36500</v>
      </c>
      <c r="F27678" s="689">
        <v>36900</v>
      </c>
      <c r="G27678" s="689">
        <v>36500</v>
      </c>
      <c r="H27678" s="688">
        <v>3</v>
      </c>
      <c r="I27678" s="689">
        <v>109500</v>
      </c>
      <c r="J27678" s="690">
        <v>2400000</v>
      </c>
      <c r="K27678" s="689">
        <v>87600000000</v>
      </c>
    </row>
    <row r="27679" spans="3:11" x14ac:dyDescent="0.25">
      <c r="C27679" s="687">
        <v>46009</v>
      </c>
      <c r="D27679" s="688" t="s">
        <v>317</v>
      </c>
      <c r="E27679" s="689">
        <v>116000</v>
      </c>
      <c r="F27679" s="689">
        <v>118000</v>
      </c>
      <c r="G27679" s="689">
        <v>116000</v>
      </c>
      <c r="H27679" s="688">
        <v>2</v>
      </c>
      <c r="I27679" s="689">
        <v>232000</v>
      </c>
      <c r="J27679" s="690">
        <v>15000000</v>
      </c>
      <c r="K27679" s="689">
        <v>1740000000000</v>
      </c>
    </row>
    <row r="27680" spans="3:11" x14ac:dyDescent="0.25">
      <c r="C27680" s="687">
        <v>46009</v>
      </c>
      <c r="D27680" s="688" t="s">
        <v>1155</v>
      </c>
      <c r="E27680" s="689">
        <v>36500</v>
      </c>
      <c r="F27680" s="689">
        <v>36900</v>
      </c>
      <c r="G27680" s="689">
        <v>36500</v>
      </c>
      <c r="H27680" s="688">
        <v>2</v>
      </c>
      <c r="I27680" s="689">
        <v>73000</v>
      </c>
      <c r="J27680" s="690">
        <v>2400000</v>
      </c>
      <c r="K27680" s="689">
        <v>87600000000</v>
      </c>
    </row>
    <row r="27681" spans="3:11" x14ac:dyDescent="0.25">
      <c r="C27681" s="687">
        <v>46009</v>
      </c>
      <c r="D27681" s="688" t="s">
        <v>1155</v>
      </c>
      <c r="E27681" s="689">
        <v>36500</v>
      </c>
      <c r="F27681" s="689">
        <v>36900</v>
      </c>
      <c r="G27681" s="689">
        <v>36500</v>
      </c>
      <c r="H27681" s="688">
        <v>2</v>
      </c>
      <c r="I27681" s="689">
        <v>73000</v>
      </c>
      <c r="J27681" s="690">
        <v>2400000</v>
      </c>
      <c r="K27681" s="689">
        <v>87600000000</v>
      </c>
    </row>
    <row r="27682" spans="3:11" x14ac:dyDescent="0.25">
      <c r="C27682" s="687">
        <v>46009</v>
      </c>
      <c r="D27682" s="688" t="s">
        <v>317</v>
      </c>
      <c r="E27682" s="689">
        <v>116005</v>
      </c>
      <c r="F27682" s="689">
        <v>118000</v>
      </c>
      <c r="G27682" s="689">
        <v>116000</v>
      </c>
      <c r="H27682" s="688">
        <v>1</v>
      </c>
      <c r="I27682" s="689">
        <v>116005</v>
      </c>
      <c r="J27682" s="690">
        <v>15000000</v>
      </c>
      <c r="K27682" s="689">
        <v>1740000000000</v>
      </c>
    </row>
    <row r="27683" spans="3:11" x14ac:dyDescent="0.25">
      <c r="C27683" s="687">
        <v>46009</v>
      </c>
      <c r="D27683" s="688" t="s">
        <v>317</v>
      </c>
      <c r="E27683" s="689">
        <v>116000</v>
      </c>
      <c r="F27683" s="689">
        <v>118000</v>
      </c>
      <c r="G27683" s="689">
        <v>116000</v>
      </c>
      <c r="H27683" s="688">
        <v>5</v>
      </c>
      <c r="I27683" s="689">
        <v>580000</v>
      </c>
      <c r="J27683" s="690">
        <v>15000000</v>
      </c>
      <c r="K27683" s="689">
        <v>1740000000000</v>
      </c>
    </row>
    <row r="27684" spans="3:11" x14ac:dyDescent="0.25">
      <c r="C27684" s="687">
        <v>46009</v>
      </c>
      <c r="D27684" s="688" t="s">
        <v>317</v>
      </c>
      <c r="E27684" s="689">
        <v>116000</v>
      </c>
      <c r="F27684" s="689">
        <v>118000</v>
      </c>
      <c r="G27684" s="689">
        <v>116000</v>
      </c>
      <c r="H27684" s="688">
        <v>120</v>
      </c>
      <c r="I27684" s="689">
        <v>13920000</v>
      </c>
      <c r="J27684" s="690">
        <v>15000000</v>
      </c>
      <c r="K27684" s="689">
        <v>1740000000000</v>
      </c>
    </row>
    <row r="27685" spans="3:11" x14ac:dyDescent="0.25">
      <c r="C27685" s="687">
        <v>46009</v>
      </c>
      <c r="D27685" s="688" t="s">
        <v>312</v>
      </c>
      <c r="E27685" s="689">
        <v>23695</v>
      </c>
      <c r="F27685" s="689">
        <v>23500</v>
      </c>
      <c r="G27685" s="689">
        <v>23500</v>
      </c>
      <c r="H27685" s="688">
        <v>4</v>
      </c>
      <c r="I27685" s="689">
        <v>94780</v>
      </c>
      <c r="J27685" s="690">
        <v>20000000</v>
      </c>
      <c r="K27685" s="689">
        <v>470000000000</v>
      </c>
    </row>
    <row r="27686" spans="3:11" x14ac:dyDescent="0.25">
      <c r="C27686" s="687">
        <v>46009</v>
      </c>
      <c r="D27686" s="688" t="s">
        <v>310</v>
      </c>
      <c r="E27686" s="689">
        <v>94500</v>
      </c>
      <c r="F27686" s="689">
        <v>94650</v>
      </c>
      <c r="G27686" s="689">
        <v>93999</v>
      </c>
      <c r="H27686" s="688">
        <v>1</v>
      </c>
      <c r="I27686" s="689">
        <v>94500</v>
      </c>
      <c r="J27686" s="690">
        <v>19450000</v>
      </c>
      <c r="K27686" s="689">
        <v>1828280550000</v>
      </c>
    </row>
    <row r="27687" spans="3:11" x14ac:dyDescent="0.25">
      <c r="C27687" s="687">
        <v>46009</v>
      </c>
      <c r="D27687" s="688" t="s">
        <v>317</v>
      </c>
      <c r="E27687" s="689">
        <v>116005</v>
      </c>
      <c r="F27687" s="689">
        <v>118000</v>
      </c>
      <c r="G27687" s="689">
        <v>116000</v>
      </c>
      <c r="H27687" s="688">
        <v>1</v>
      </c>
      <c r="I27687" s="689">
        <v>116005</v>
      </c>
      <c r="J27687" s="690">
        <v>15000000</v>
      </c>
      <c r="K27687" s="689">
        <v>1740000000000</v>
      </c>
    </row>
    <row r="27688" spans="3:11" x14ac:dyDescent="0.25">
      <c r="C27688" s="687">
        <v>46009</v>
      </c>
      <c r="D27688" s="688" t="s">
        <v>317</v>
      </c>
      <c r="E27688" s="689">
        <v>116000</v>
      </c>
      <c r="F27688" s="689">
        <v>118000</v>
      </c>
      <c r="G27688" s="689">
        <v>116000</v>
      </c>
      <c r="H27688" s="688">
        <v>20</v>
      </c>
      <c r="I27688" s="689">
        <v>2320000</v>
      </c>
      <c r="J27688" s="690">
        <v>15000000</v>
      </c>
      <c r="K27688" s="689">
        <v>1740000000000</v>
      </c>
    </row>
    <row r="27689" spans="3:11" x14ac:dyDescent="0.25">
      <c r="C27689" s="687">
        <v>46009</v>
      </c>
      <c r="D27689" s="688" t="s">
        <v>317</v>
      </c>
      <c r="E27689" s="689">
        <v>116000</v>
      </c>
      <c r="F27689" s="689">
        <v>118000</v>
      </c>
      <c r="G27689" s="689">
        <v>116000</v>
      </c>
      <c r="H27689" s="688">
        <v>71</v>
      </c>
      <c r="I27689" s="689">
        <v>8236000</v>
      </c>
      <c r="J27689" s="690">
        <v>15000000</v>
      </c>
      <c r="K27689" s="689">
        <v>1740000000000</v>
      </c>
    </row>
    <row r="27690" spans="3:11" x14ac:dyDescent="0.25">
      <c r="C27690" s="687">
        <v>46009</v>
      </c>
      <c r="D27690" s="688" t="s">
        <v>312</v>
      </c>
      <c r="E27690" s="689">
        <v>23690</v>
      </c>
      <c r="F27690" s="689">
        <v>23500</v>
      </c>
      <c r="G27690" s="689">
        <v>23500</v>
      </c>
      <c r="H27690" s="688">
        <v>5</v>
      </c>
      <c r="I27690" s="689">
        <v>118450</v>
      </c>
      <c r="J27690" s="690">
        <v>20000000</v>
      </c>
      <c r="K27690" s="689">
        <v>470000000000</v>
      </c>
    </row>
    <row r="27691" spans="3:11" x14ac:dyDescent="0.25">
      <c r="C27691" s="687">
        <v>46009</v>
      </c>
      <c r="D27691" s="688" t="s">
        <v>317</v>
      </c>
      <c r="E27691" s="689">
        <v>116000</v>
      </c>
      <c r="F27691" s="689">
        <v>118000</v>
      </c>
      <c r="G27691" s="689">
        <v>116000</v>
      </c>
      <c r="H27691" s="688">
        <v>5</v>
      </c>
      <c r="I27691" s="689">
        <v>580000</v>
      </c>
      <c r="J27691" s="690">
        <v>15000000</v>
      </c>
      <c r="K27691" s="689">
        <v>1740000000000</v>
      </c>
    </row>
    <row r="27692" spans="3:11" x14ac:dyDescent="0.25">
      <c r="C27692" s="687">
        <v>46009</v>
      </c>
      <c r="D27692" s="688" t="s">
        <v>310</v>
      </c>
      <c r="E27692" s="689">
        <v>94000</v>
      </c>
      <c r="F27692" s="689">
        <v>94650</v>
      </c>
      <c r="G27692" s="689">
        <v>93999</v>
      </c>
      <c r="H27692" s="688">
        <v>1</v>
      </c>
      <c r="I27692" s="689">
        <v>94000</v>
      </c>
      <c r="J27692" s="690">
        <v>19450000</v>
      </c>
      <c r="K27692" s="689">
        <v>1828280550000</v>
      </c>
    </row>
    <row r="27693" spans="3:11" x14ac:dyDescent="0.25">
      <c r="C27693" s="687">
        <v>46009</v>
      </c>
      <c r="D27693" s="688" t="s">
        <v>310</v>
      </c>
      <c r="E27693" s="689">
        <v>94000</v>
      </c>
      <c r="F27693" s="689">
        <v>94650</v>
      </c>
      <c r="G27693" s="689">
        <v>93999</v>
      </c>
      <c r="H27693" s="688">
        <v>1</v>
      </c>
      <c r="I27693" s="689">
        <v>94000</v>
      </c>
      <c r="J27693" s="690">
        <v>19450000</v>
      </c>
      <c r="K27693" s="689">
        <v>1828280550000</v>
      </c>
    </row>
    <row r="27694" spans="3:11" x14ac:dyDescent="0.25">
      <c r="C27694" s="687">
        <v>46009</v>
      </c>
      <c r="D27694" s="688" t="s">
        <v>317</v>
      </c>
      <c r="E27694" s="689">
        <v>116000</v>
      </c>
      <c r="F27694" s="689">
        <v>118000</v>
      </c>
      <c r="G27694" s="689">
        <v>116000</v>
      </c>
      <c r="H27694" s="688">
        <v>6</v>
      </c>
      <c r="I27694" s="689">
        <v>696000</v>
      </c>
      <c r="J27694" s="690">
        <v>15000000</v>
      </c>
      <c r="K27694" s="689">
        <v>1740000000000</v>
      </c>
    </row>
    <row r="27695" spans="3:11" x14ac:dyDescent="0.25">
      <c r="C27695" s="687">
        <v>46009</v>
      </c>
      <c r="D27695" s="688" t="s">
        <v>312</v>
      </c>
      <c r="E27695" s="689">
        <v>23690</v>
      </c>
      <c r="F27695" s="689">
        <v>23500</v>
      </c>
      <c r="G27695" s="689">
        <v>23500</v>
      </c>
      <c r="H27695" s="688">
        <v>1</v>
      </c>
      <c r="I27695" s="689">
        <v>23690</v>
      </c>
      <c r="J27695" s="690">
        <v>20000000</v>
      </c>
      <c r="K27695" s="689">
        <v>470000000000</v>
      </c>
    </row>
    <row r="27696" spans="3:11" x14ac:dyDescent="0.25">
      <c r="C27696" s="687">
        <v>46009</v>
      </c>
      <c r="D27696" s="688" t="s">
        <v>310</v>
      </c>
      <c r="E27696" s="689">
        <v>94000</v>
      </c>
      <c r="F27696" s="689">
        <v>94650</v>
      </c>
      <c r="G27696" s="689">
        <v>93999</v>
      </c>
      <c r="H27696" s="688">
        <v>1</v>
      </c>
      <c r="I27696" s="689">
        <v>94000</v>
      </c>
      <c r="J27696" s="690">
        <v>19450000</v>
      </c>
      <c r="K27696" s="689">
        <v>1828280550000</v>
      </c>
    </row>
    <row r="27697" spans="3:11" x14ac:dyDescent="0.25">
      <c r="C27697" s="687">
        <v>46009</v>
      </c>
      <c r="D27697" s="688" t="s">
        <v>317</v>
      </c>
      <c r="E27697" s="689">
        <v>116000</v>
      </c>
      <c r="F27697" s="689">
        <v>118000</v>
      </c>
      <c r="G27697" s="689">
        <v>116000</v>
      </c>
      <c r="H27697" s="688">
        <v>17</v>
      </c>
      <c r="I27697" s="689">
        <v>1972000</v>
      </c>
      <c r="J27697" s="690">
        <v>15000000</v>
      </c>
      <c r="K27697" s="689">
        <v>1740000000000</v>
      </c>
    </row>
    <row r="27698" spans="3:11" x14ac:dyDescent="0.25">
      <c r="C27698" s="687">
        <v>46009</v>
      </c>
      <c r="D27698" s="688" t="s">
        <v>310</v>
      </c>
      <c r="E27698" s="689">
        <v>94000</v>
      </c>
      <c r="F27698" s="689">
        <v>94650</v>
      </c>
      <c r="G27698" s="689">
        <v>93999</v>
      </c>
      <c r="H27698" s="688">
        <v>3</v>
      </c>
      <c r="I27698" s="689">
        <v>282000</v>
      </c>
      <c r="J27698" s="690">
        <v>19450000</v>
      </c>
      <c r="K27698" s="689">
        <v>1828280550000</v>
      </c>
    </row>
    <row r="27699" spans="3:11" x14ac:dyDescent="0.25">
      <c r="C27699" s="687">
        <v>46009</v>
      </c>
      <c r="D27699" s="688" t="s">
        <v>310</v>
      </c>
      <c r="E27699" s="689">
        <v>94000</v>
      </c>
      <c r="F27699" s="689">
        <v>94650</v>
      </c>
      <c r="G27699" s="689">
        <v>93999</v>
      </c>
      <c r="H27699" s="688">
        <v>2</v>
      </c>
      <c r="I27699" s="689">
        <v>188000</v>
      </c>
      <c r="J27699" s="690">
        <v>19450000</v>
      </c>
      <c r="K27699" s="689">
        <v>1828280550000</v>
      </c>
    </row>
    <row r="27700" spans="3:11" x14ac:dyDescent="0.25">
      <c r="C27700" s="687">
        <v>46009</v>
      </c>
      <c r="D27700" s="688" t="s">
        <v>310</v>
      </c>
      <c r="E27700" s="689">
        <v>93999</v>
      </c>
      <c r="F27700" s="689">
        <v>94650</v>
      </c>
      <c r="G27700" s="689">
        <v>93999</v>
      </c>
      <c r="H27700" s="688">
        <v>5</v>
      </c>
      <c r="I27700" s="689">
        <v>469995</v>
      </c>
      <c r="J27700" s="690">
        <v>19450000</v>
      </c>
      <c r="K27700" s="689">
        <v>1828280550000</v>
      </c>
    </row>
    <row r="27701" spans="3:11" x14ac:dyDescent="0.25">
      <c r="C27701" s="687">
        <v>46009</v>
      </c>
      <c r="D27701" s="688" t="s">
        <v>317</v>
      </c>
      <c r="E27701" s="689">
        <v>116000</v>
      </c>
      <c r="F27701" s="689">
        <v>118000</v>
      </c>
      <c r="G27701" s="689">
        <v>116000</v>
      </c>
      <c r="H27701" s="688">
        <v>2</v>
      </c>
      <c r="I27701" s="689">
        <v>232000</v>
      </c>
      <c r="J27701" s="690">
        <v>15000000</v>
      </c>
      <c r="K27701" s="689">
        <v>1740000000000</v>
      </c>
    </row>
    <row r="27702" spans="3:11" x14ac:dyDescent="0.25">
      <c r="C27702" s="687">
        <v>46009</v>
      </c>
      <c r="D27702" s="688" t="s">
        <v>1155</v>
      </c>
      <c r="E27702" s="689">
        <v>35000</v>
      </c>
      <c r="F27702" s="689">
        <v>36900</v>
      </c>
      <c r="G27702" s="689">
        <v>36500</v>
      </c>
      <c r="H27702" s="688">
        <v>1</v>
      </c>
      <c r="I27702" s="689">
        <v>35000</v>
      </c>
      <c r="J27702" s="690">
        <v>2400000</v>
      </c>
      <c r="K27702" s="689">
        <v>87600000000</v>
      </c>
    </row>
    <row r="27703" spans="3:11" x14ac:dyDescent="0.25">
      <c r="C27703" s="687">
        <v>46009</v>
      </c>
      <c r="D27703" s="688" t="s">
        <v>310</v>
      </c>
      <c r="E27703" s="689">
        <v>93999</v>
      </c>
      <c r="F27703" s="689">
        <v>94650</v>
      </c>
      <c r="G27703" s="689">
        <v>93999</v>
      </c>
      <c r="H27703" s="688">
        <v>2</v>
      </c>
      <c r="I27703" s="689">
        <v>187998</v>
      </c>
      <c r="J27703" s="690">
        <v>19450000</v>
      </c>
      <c r="K27703" s="689">
        <v>1828280550000</v>
      </c>
    </row>
    <row r="27704" spans="3:11" x14ac:dyDescent="0.25">
      <c r="C27704" s="687">
        <v>46009</v>
      </c>
      <c r="D27704" s="688" t="s">
        <v>312</v>
      </c>
      <c r="E27704" s="689">
        <v>23645</v>
      </c>
      <c r="F27704" s="689">
        <v>23500</v>
      </c>
      <c r="G27704" s="689">
        <v>23500</v>
      </c>
      <c r="H27704" s="688">
        <v>3</v>
      </c>
      <c r="I27704" s="689">
        <v>70935</v>
      </c>
      <c r="J27704" s="690">
        <v>20000000</v>
      </c>
      <c r="K27704" s="689">
        <v>470000000000</v>
      </c>
    </row>
    <row r="27705" spans="3:11" x14ac:dyDescent="0.25">
      <c r="C27705" s="687">
        <v>46009</v>
      </c>
      <c r="D27705" s="688" t="s">
        <v>312</v>
      </c>
      <c r="E27705" s="689">
        <v>23645</v>
      </c>
      <c r="F27705" s="689">
        <v>23500</v>
      </c>
      <c r="G27705" s="689">
        <v>23500</v>
      </c>
      <c r="H27705" s="688">
        <v>1</v>
      </c>
      <c r="I27705" s="689">
        <v>23645</v>
      </c>
      <c r="J27705" s="690">
        <v>20000000</v>
      </c>
      <c r="K27705" s="689">
        <v>470000000000</v>
      </c>
    </row>
    <row r="27706" spans="3:11" x14ac:dyDescent="0.25">
      <c r="C27706" s="687">
        <v>46009</v>
      </c>
      <c r="D27706" s="688" t="s">
        <v>317</v>
      </c>
      <c r="E27706" s="689">
        <v>116000</v>
      </c>
      <c r="F27706" s="689">
        <v>118000</v>
      </c>
      <c r="G27706" s="689">
        <v>116000</v>
      </c>
      <c r="H27706" s="688">
        <v>41</v>
      </c>
      <c r="I27706" s="689">
        <v>4756000</v>
      </c>
      <c r="J27706" s="690">
        <v>15000000</v>
      </c>
      <c r="K27706" s="689">
        <v>1740000000000</v>
      </c>
    </row>
    <row r="27707" spans="3:11" x14ac:dyDescent="0.25">
      <c r="C27707" s="687">
        <v>46009</v>
      </c>
      <c r="D27707" s="688" t="s">
        <v>317</v>
      </c>
      <c r="E27707" s="689">
        <v>116000</v>
      </c>
      <c r="F27707" s="689">
        <v>118000</v>
      </c>
      <c r="G27707" s="689">
        <v>116000</v>
      </c>
      <c r="H27707" s="688">
        <v>10</v>
      </c>
      <c r="I27707" s="689">
        <v>1160000</v>
      </c>
      <c r="J27707" s="690">
        <v>15000000</v>
      </c>
      <c r="K27707" s="689">
        <v>1740000000000</v>
      </c>
    </row>
    <row r="27708" spans="3:11" x14ac:dyDescent="0.25">
      <c r="C27708" s="687">
        <v>46009</v>
      </c>
      <c r="D27708" s="688" t="s">
        <v>317</v>
      </c>
      <c r="E27708" s="689">
        <v>116000</v>
      </c>
      <c r="F27708" s="689">
        <v>118000</v>
      </c>
      <c r="G27708" s="689">
        <v>116000</v>
      </c>
      <c r="H27708" s="688">
        <v>2</v>
      </c>
      <c r="I27708" s="689">
        <v>232000</v>
      </c>
      <c r="J27708" s="690">
        <v>15000000</v>
      </c>
      <c r="K27708" s="689">
        <v>1740000000000</v>
      </c>
    </row>
    <row r="27709" spans="3:11" x14ac:dyDescent="0.25">
      <c r="C27709" s="687">
        <v>46009</v>
      </c>
      <c r="D27709" s="688" t="s">
        <v>317</v>
      </c>
      <c r="E27709" s="689">
        <v>116000</v>
      </c>
      <c r="F27709" s="689">
        <v>118000</v>
      </c>
      <c r="G27709" s="689">
        <v>116000</v>
      </c>
      <c r="H27709" s="688">
        <v>20</v>
      </c>
      <c r="I27709" s="689">
        <v>2320000</v>
      </c>
      <c r="J27709" s="690">
        <v>15000000</v>
      </c>
      <c r="K27709" s="689">
        <v>1740000000000</v>
      </c>
    </row>
    <row r="27710" spans="3:11" x14ac:dyDescent="0.25">
      <c r="C27710" s="687">
        <v>46009</v>
      </c>
      <c r="D27710" s="688" t="s">
        <v>312</v>
      </c>
      <c r="E27710" s="689">
        <v>23500</v>
      </c>
      <c r="F27710" s="689">
        <v>23500</v>
      </c>
      <c r="G27710" s="689">
        <v>23500</v>
      </c>
      <c r="H27710" s="688">
        <v>3</v>
      </c>
      <c r="I27710" s="689">
        <v>70500</v>
      </c>
      <c r="J27710" s="690">
        <v>20000000</v>
      </c>
      <c r="K27710" s="689">
        <v>470000000000</v>
      </c>
    </row>
    <row r="27711" spans="3:11" x14ac:dyDescent="0.25">
      <c r="C27711" s="687">
        <v>46009</v>
      </c>
      <c r="D27711" s="688" t="s">
        <v>312</v>
      </c>
      <c r="E27711" s="689">
        <v>23500</v>
      </c>
      <c r="F27711" s="689">
        <v>23500</v>
      </c>
      <c r="G27711" s="689">
        <v>23500</v>
      </c>
      <c r="H27711" s="688">
        <v>2</v>
      </c>
      <c r="I27711" s="689">
        <v>47000</v>
      </c>
      <c r="J27711" s="690">
        <v>20000000</v>
      </c>
      <c r="K27711" s="689">
        <v>470000000000</v>
      </c>
    </row>
    <row r="27712" spans="3:11" x14ac:dyDescent="0.25">
      <c r="C27712" s="687">
        <v>46009</v>
      </c>
      <c r="D27712" s="688" t="s">
        <v>312</v>
      </c>
      <c r="E27712" s="689">
        <v>23500</v>
      </c>
      <c r="F27712" s="689">
        <v>23500</v>
      </c>
      <c r="G27712" s="689">
        <v>23500</v>
      </c>
      <c r="H27712" s="688">
        <v>2</v>
      </c>
      <c r="I27712" s="689">
        <v>47000</v>
      </c>
      <c r="J27712" s="690">
        <v>20000000</v>
      </c>
      <c r="K27712" s="689">
        <v>470000000000</v>
      </c>
    </row>
    <row r="27713" spans="3:11" x14ac:dyDescent="0.25">
      <c r="C27713" s="687">
        <v>46009</v>
      </c>
      <c r="D27713" s="688" t="s">
        <v>312</v>
      </c>
      <c r="E27713" s="689">
        <v>23500</v>
      </c>
      <c r="F27713" s="689">
        <v>23500</v>
      </c>
      <c r="G27713" s="689">
        <v>23500</v>
      </c>
      <c r="H27713" s="688">
        <v>2</v>
      </c>
      <c r="I27713" s="689">
        <v>47000</v>
      </c>
      <c r="J27713" s="690">
        <v>20000000</v>
      </c>
      <c r="K27713" s="689">
        <v>470000000000</v>
      </c>
    </row>
    <row r="27714" spans="3:11" x14ac:dyDescent="0.25">
      <c r="C27714" s="687">
        <v>46009</v>
      </c>
      <c r="D27714" s="688" t="s">
        <v>312</v>
      </c>
      <c r="E27714" s="689">
        <v>23500</v>
      </c>
      <c r="F27714" s="689">
        <v>23500</v>
      </c>
      <c r="G27714" s="689">
        <v>23500</v>
      </c>
      <c r="H27714" s="688">
        <v>6</v>
      </c>
      <c r="I27714" s="689">
        <v>141000</v>
      </c>
      <c r="J27714" s="690">
        <v>20000000</v>
      </c>
      <c r="K27714" s="689">
        <v>470000000000</v>
      </c>
    </row>
    <row r="27715" spans="3:11" x14ac:dyDescent="0.25">
      <c r="C27715" s="687">
        <v>46009</v>
      </c>
      <c r="D27715" s="688" t="s">
        <v>312</v>
      </c>
      <c r="E27715" s="689">
        <v>23500</v>
      </c>
      <c r="F27715" s="689">
        <v>23500</v>
      </c>
      <c r="G27715" s="689">
        <v>23500</v>
      </c>
      <c r="H27715" s="688">
        <v>5</v>
      </c>
      <c r="I27715" s="689">
        <v>117500</v>
      </c>
      <c r="J27715" s="690">
        <v>20000000</v>
      </c>
      <c r="K27715" s="689">
        <v>470000000000</v>
      </c>
    </row>
    <row r="27716" spans="3:11" x14ac:dyDescent="0.25">
      <c r="C27716" s="687">
        <v>46009</v>
      </c>
      <c r="D27716" s="688" t="s">
        <v>312</v>
      </c>
      <c r="E27716" s="689">
        <v>23500</v>
      </c>
      <c r="F27716" s="689">
        <v>23500</v>
      </c>
      <c r="G27716" s="689">
        <v>23500</v>
      </c>
      <c r="H27716" s="688">
        <v>2</v>
      </c>
      <c r="I27716" s="689">
        <v>47000</v>
      </c>
      <c r="J27716" s="690">
        <v>20000000</v>
      </c>
      <c r="K27716" s="689">
        <v>470000000000</v>
      </c>
    </row>
    <row r="27717" spans="3:11" x14ac:dyDescent="0.25">
      <c r="C27717" s="687">
        <v>46009</v>
      </c>
      <c r="D27717" s="688" t="s">
        <v>312</v>
      </c>
      <c r="E27717" s="689">
        <v>23500</v>
      </c>
      <c r="F27717" s="689">
        <v>23500</v>
      </c>
      <c r="G27717" s="689">
        <v>23500</v>
      </c>
      <c r="H27717" s="688">
        <v>1</v>
      </c>
      <c r="I27717" s="689">
        <v>23500</v>
      </c>
      <c r="J27717" s="690">
        <v>20000000</v>
      </c>
      <c r="K27717" s="689">
        <v>470000000000</v>
      </c>
    </row>
    <row r="27718" spans="3:11" x14ac:dyDescent="0.25">
      <c r="C27718" s="687">
        <v>46009</v>
      </c>
      <c r="D27718" s="688" t="s">
        <v>1154</v>
      </c>
      <c r="E27718" s="689">
        <v>57500</v>
      </c>
      <c r="F27718" s="689">
        <v>57850</v>
      </c>
      <c r="G27718" s="689">
        <v>57500</v>
      </c>
      <c r="H27718" s="688">
        <v>1</v>
      </c>
      <c r="I27718" s="689">
        <v>57500</v>
      </c>
      <c r="J27718" s="690">
        <v>600000</v>
      </c>
      <c r="K27718" s="689">
        <v>34500000000</v>
      </c>
    </row>
    <row r="27719" spans="3:11" x14ac:dyDescent="0.25">
      <c r="C27719" s="687">
        <v>46009</v>
      </c>
      <c r="D27719" s="688" t="s">
        <v>1155</v>
      </c>
      <c r="E27719" s="689">
        <v>36500</v>
      </c>
      <c r="F27719" s="689">
        <v>36900</v>
      </c>
      <c r="G27719" s="689">
        <v>36500</v>
      </c>
      <c r="H27719" s="688">
        <v>1</v>
      </c>
      <c r="I27719" s="689">
        <v>36500</v>
      </c>
      <c r="J27719" s="690">
        <v>2400000</v>
      </c>
      <c r="K27719" s="689">
        <v>87600000000</v>
      </c>
    </row>
    <row r="27720" spans="3:11" x14ac:dyDescent="0.25">
      <c r="C27720" s="687">
        <v>46009</v>
      </c>
      <c r="D27720" s="688" t="s">
        <v>310</v>
      </c>
      <c r="E27720" s="689">
        <v>93999</v>
      </c>
      <c r="F27720" s="689">
        <v>94650</v>
      </c>
      <c r="G27720" s="689">
        <v>93999</v>
      </c>
      <c r="H27720" s="688">
        <v>3</v>
      </c>
      <c r="I27720" s="689">
        <v>281997</v>
      </c>
      <c r="J27720" s="690">
        <v>19450000</v>
      </c>
      <c r="K27720" s="689">
        <v>1828280550000</v>
      </c>
    </row>
    <row r="27721" spans="3:11" x14ac:dyDescent="0.25">
      <c r="C27721" s="687">
        <v>46009</v>
      </c>
      <c r="D27721" s="688" t="s">
        <v>310</v>
      </c>
      <c r="E27721" s="689">
        <v>93999</v>
      </c>
      <c r="F27721" s="689">
        <v>94650</v>
      </c>
      <c r="G27721" s="689">
        <v>93999</v>
      </c>
      <c r="H27721" s="688">
        <v>2</v>
      </c>
      <c r="I27721" s="689">
        <v>187998</v>
      </c>
      <c r="J27721" s="690">
        <v>19450000</v>
      </c>
      <c r="K27721" s="689">
        <v>1828280550000</v>
      </c>
    </row>
    <row r="27722" spans="3:11" x14ac:dyDescent="0.25">
      <c r="C27722" s="687">
        <v>46009</v>
      </c>
      <c r="D27722" s="688" t="s">
        <v>317</v>
      </c>
      <c r="E27722" s="689">
        <v>116000</v>
      </c>
      <c r="F27722" s="689">
        <v>118000</v>
      </c>
      <c r="G27722" s="689">
        <v>116000</v>
      </c>
      <c r="H27722" s="688">
        <v>5</v>
      </c>
      <c r="I27722" s="689">
        <v>580000</v>
      </c>
      <c r="J27722" s="690">
        <v>15000000</v>
      </c>
      <c r="K27722" s="689">
        <v>1740000000000</v>
      </c>
    </row>
    <row r="27723" spans="3:11" x14ac:dyDescent="0.25">
      <c r="C27723" s="687">
        <v>46009</v>
      </c>
      <c r="D27723" s="688" t="s">
        <v>310</v>
      </c>
      <c r="E27723" s="689">
        <v>93999</v>
      </c>
      <c r="F27723" s="689">
        <v>94650</v>
      </c>
      <c r="G27723" s="689">
        <v>93999</v>
      </c>
      <c r="H27723" s="688">
        <v>5</v>
      </c>
      <c r="I27723" s="689">
        <v>469995</v>
      </c>
      <c r="J27723" s="690">
        <v>19450000</v>
      </c>
      <c r="K27723" s="689">
        <v>1828280550000</v>
      </c>
    </row>
    <row r="27724" spans="3:11" x14ac:dyDescent="0.25">
      <c r="C27724" s="687">
        <v>46010</v>
      </c>
      <c r="D27724" s="688" t="s">
        <v>310</v>
      </c>
      <c r="E27724" s="689">
        <v>93999</v>
      </c>
      <c r="F27724" s="689">
        <v>93999</v>
      </c>
      <c r="G27724" s="689">
        <v>95000</v>
      </c>
      <c r="H27724" s="688">
        <v>1</v>
      </c>
      <c r="I27724" s="689">
        <v>93999</v>
      </c>
      <c r="J27724" s="690">
        <v>19450000</v>
      </c>
      <c r="K27724" s="689">
        <v>1847750000000</v>
      </c>
    </row>
    <row r="27725" spans="3:11" x14ac:dyDescent="0.25">
      <c r="C27725" s="687">
        <v>46010</v>
      </c>
      <c r="D27725" s="688" t="s">
        <v>310</v>
      </c>
      <c r="E27725" s="689">
        <v>93999</v>
      </c>
      <c r="F27725" s="689">
        <v>93999</v>
      </c>
      <c r="G27725" s="689">
        <v>95000</v>
      </c>
      <c r="H27725" s="688">
        <v>1</v>
      </c>
      <c r="I27725" s="689">
        <v>93999</v>
      </c>
      <c r="J27725" s="690">
        <v>19450000</v>
      </c>
      <c r="K27725" s="689">
        <v>1847750000000</v>
      </c>
    </row>
    <row r="27726" spans="3:11" x14ac:dyDescent="0.25">
      <c r="C27726" s="687">
        <v>46010</v>
      </c>
      <c r="D27726" s="688" t="s">
        <v>310</v>
      </c>
      <c r="E27726" s="689">
        <v>93999</v>
      </c>
      <c r="F27726" s="689">
        <v>93999</v>
      </c>
      <c r="G27726" s="689">
        <v>95000</v>
      </c>
      <c r="H27726" s="688">
        <v>10</v>
      </c>
      <c r="I27726" s="689">
        <v>939990</v>
      </c>
      <c r="J27726" s="690">
        <v>19450000</v>
      </c>
      <c r="K27726" s="689">
        <v>1847750000000</v>
      </c>
    </row>
    <row r="27727" spans="3:11" x14ac:dyDescent="0.25">
      <c r="C27727" s="687">
        <v>46010</v>
      </c>
      <c r="D27727" s="688" t="s">
        <v>310</v>
      </c>
      <c r="E27727" s="689">
        <v>93999</v>
      </c>
      <c r="F27727" s="689">
        <v>93999</v>
      </c>
      <c r="G27727" s="689">
        <v>95000</v>
      </c>
      <c r="H27727" s="688">
        <v>5</v>
      </c>
      <c r="I27727" s="689">
        <v>469995</v>
      </c>
      <c r="J27727" s="690">
        <v>19450000</v>
      </c>
      <c r="K27727" s="689">
        <v>1847750000000</v>
      </c>
    </row>
    <row r="27728" spans="3:11" x14ac:dyDescent="0.25">
      <c r="C27728" s="687">
        <v>46010</v>
      </c>
      <c r="D27728" s="688" t="s">
        <v>310</v>
      </c>
      <c r="E27728" s="689">
        <v>93999</v>
      </c>
      <c r="F27728" s="689">
        <v>93999</v>
      </c>
      <c r="G27728" s="689">
        <v>95000</v>
      </c>
      <c r="H27728" s="688">
        <v>2</v>
      </c>
      <c r="I27728" s="689">
        <v>187998</v>
      </c>
      <c r="J27728" s="690">
        <v>19450000</v>
      </c>
      <c r="K27728" s="689">
        <v>1847750000000</v>
      </c>
    </row>
    <row r="27729" spans="3:11" x14ac:dyDescent="0.25">
      <c r="C27729" s="687">
        <v>46010</v>
      </c>
      <c r="D27729" s="688" t="s">
        <v>1154</v>
      </c>
      <c r="E27729" s="689">
        <v>57850</v>
      </c>
      <c r="F27729" s="689">
        <v>57500</v>
      </c>
      <c r="G27729" s="689">
        <v>57830</v>
      </c>
      <c r="H27729" s="688">
        <v>5</v>
      </c>
      <c r="I27729" s="689">
        <v>289250</v>
      </c>
      <c r="J27729" s="690">
        <v>600000</v>
      </c>
      <c r="K27729" s="689">
        <v>34698000000</v>
      </c>
    </row>
    <row r="27730" spans="3:11" x14ac:dyDescent="0.25">
      <c r="C27730" s="687">
        <v>46010</v>
      </c>
      <c r="D27730" s="688" t="s">
        <v>1154</v>
      </c>
      <c r="E27730" s="689">
        <v>57850</v>
      </c>
      <c r="F27730" s="689">
        <v>57500</v>
      </c>
      <c r="G27730" s="689">
        <v>57830</v>
      </c>
      <c r="H27730" s="688">
        <v>15</v>
      </c>
      <c r="I27730" s="689">
        <v>867750</v>
      </c>
      <c r="J27730" s="690">
        <v>600000</v>
      </c>
      <c r="K27730" s="689">
        <v>34698000000</v>
      </c>
    </row>
    <row r="27731" spans="3:11" x14ac:dyDescent="0.25">
      <c r="C27731" s="687">
        <v>46010</v>
      </c>
      <c r="D27731" s="688" t="s">
        <v>312</v>
      </c>
      <c r="E27731" s="689">
        <v>23698</v>
      </c>
      <c r="F27731" s="689">
        <v>23500</v>
      </c>
      <c r="G27731" s="689">
        <v>23500</v>
      </c>
      <c r="H27731" s="688">
        <v>2</v>
      </c>
      <c r="I27731" s="689">
        <v>47396</v>
      </c>
      <c r="J27731" s="690">
        <v>20000000</v>
      </c>
      <c r="K27731" s="689">
        <v>470000000000</v>
      </c>
    </row>
    <row r="27732" spans="3:11" x14ac:dyDescent="0.25">
      <c r="C27732" s="687">
        <v>46010</v>
      </c>
      <c r="D27732" s="688" t="s">
        <v>312</v>
      </c>
      <c r="E27732" s="689">
        <v>23698</v>
      </c>
      <c r="F27732" s="689">
        <v>23500</v>
      </c>
      <c r="G27732" s="689">
        <v>23500</v>
      </c>
      <c r="H27732" s="688">
        <v>8</v>
      </c>
      <c r="I27732" s="689">
        <v>189584</v>
      </c>
      <c r="J27732" s="690">
        <v>20000000</v>
      </c>
      <c r="K27732" s="689">
        <v>470000000000</v>
      </c>
    </row>
    <row r="27733" spans="3:11" x14ac:dyDescent="0.25">
      <c r="C27733" s="687">
        <v>46010</v>
      </c>
      <c r="D27733" s="688" t="s">
        <v>312</v>
      </c>
      <c r="E27733" s="689">
        <v>23698</v>
      </c>
      <c r="F27733" s="689">
        <v>23500</v>
      </c>
      <c r="G27733" s="689">
        <v>23500</v>
      </c>
      <c r="H27733" s="688">
        <v>3</v>
      </c>
      <c r="I27733" s="689">
        <v>71094</v>
      </c>
      <c r="J27733" s="690">
        <v>20000000</v>
      </c>
      <c r="K27733" s="689">
        <v>470000000000</v>
      </c>
    </row>
    <row r="27734" spans="3:11" x14ac:dyDescent="0.25">
      <c r="C27734" s="687">
        <v>46010</v>
      </c>
      <c r="D27734" s="688" t="s">
        <v>312</v>
      </c>
      <c r="E27734" s="689">
        <v>23698</v>
      </c>
      <c r="F27734" s="689">
        <v>23500</v>
      </c>
      <c r="G27734" s="689">
        <v>23500</v>
      </c>
      <c r="H27734" s="688">
        <v>3</v>
      </c>
      <c r="I27734" s="689">
        <v>71094</v>
      </c>
      <c r="J27734" s="690">
        <v>20000000</v>
      </c>
      <c r="K27734" s="689">
        <v>470000000000</v>
      </c>
    </row>
    <row r="27735" spans="3:11" x14ac:dyDescent="0.25">
      <c r="C27735" s="687">
        <v>46010</v>
      </c>
      <c r="D27735" s="688" t="s">
        <v>312</v>
      </c>
      <c r="E27735" s="689">
        <v>23698</v>
      </c>
      <c r="F27735" s="689">
        <v>23500</v>
      </c>
      <c r="G27735" s="689">
        <v>23500</v>
      </c>
      <c r="H27735" s="688">
        <v>5</v>
      </c>
      <c r="I27735" s="689">
        <v>118490</v>
      </c>
      <c r="J27735" s="690">
        <v>20000000</v>
      </c>
      <c r="K27735" s="689">
        <v>470000000000</v>
      </c>
    </row>
    <row r="27736" spans="3:11" x14ac:dyDescent="0.25">
      <c r="C27736" s="687">
        <v>46010</v>
      </c>
      <c r="D27736" s="688" t="s">
        <v>312</v>
      </c>
      <c r="E27736" s="689">
        <v>23698</v>
      </c>
      <c r="F27736" s="689">
        <v>23500</v>
      </c>
      <c r="G27736" s="689">
        <v>23500</v>
      </c>
      <c r="H27736" s="688">
        <v>1</v>
      </c>
      <c r="I27736" s="689">
        <v>23698</v>
      </c>
      <c r="J27736" s="690">
        <v>20000000</v>
      </c>
      <c r="K27736" s="689">
        <v>470000000000</v>
      </c>
    </row>
    <row r="27737" spans="3:11" x14ac:dyDescent="0.25">
      <c r="C27737" s="687">
        <v>46010</v>
      </c>
      <c r="D27737" s="688" t="s">
        <v>1155</v>
      </c>
      <c r="E27737" s="689">
        <v>36500</v>
      </c>
      <c r="F27737" s="689">
        <v>36500</v>
      </c>
      <c r="G27737" s="689">
        <v>36500</v>
      </c>
      <c r="H27737" s="688">
        <v>1</v>
      </c>
      <c r="I27737" s="689">
        <v>36500</v>
      </c>
      <c r="J27737" s="690">
        <v>2400000</v>
      </c>
      <c r="K27737" s="689">
        <v>87600000000</v>
      </c>
    </row>
    <row r="27738" spans="3:11" x14ac:dyDescent="0.25">
      <c r="C27738" s="687">
        <v>46010</v>
      </c>
      <c r="D27738" s="688" t="s">
        <v>317</v>
      </c>
      <c r="E27738" s="689">
        <v>116000</v>
      </c>
      <c r="F27738" s="689">
        <v>116000</v>
      </c>
      <c r="G27738" s="689">
        <v>115000</v>
      </c>
      <c r="H27738" s="688">
        <v>1</v>
      </c>
      <c r="I27738" s="689">
        <v>116000</v>
      </c>
      <c r="J27738" s="690">
        <v>15000000</v>
      </c>
      <c r="K27738" s="689">
        <v>1725000000000</v>
      </c>
    </row>
    <row r="27739" spans="3:11" x14ac:dyDescent="0.25">
      <c r="C27739" s="687">
        <v>46010</v>
      </c>
      <c r="D27739" s="688" t="s">
        <v>317</v>
      </c>
      <c r="E27739" s="689">
        <v>116000</v>
      </c>
      <c r="F27739" s="689">
        <v>116000</v>
      </c>
      <c r="G27739" s="689">
        <v>115000</v>
      </c>
      <c r="H27739" s="688">
        <v>8</v>
      </c>
      <c r="I27739" s="689">
        <v>928000</v>
      </c>
      <c r="J27739" s="690">
        <v>15000000</v>
      </c>
      <c r="K27739" s="689">
        <v>1725000000000</v>
      </c>
    </row>
    <row r="27740" spans="3:11" x14ac:dyDescent="0.25">
      <c r="C27740" s="687">
        <v>46010</v>
      </c>
      <c r="D27740" s="688" t="s">
        <v>317</v>
      </c>
      <c r="E27740" s="689">
        <v>116000</v>
      </c>
      <c r="F27740" s="689">
        <v>116000</v>
      </c>
      <c r="G27740" s="689">
        <v>115000</v>
      </c>
      <c r="H27740" s="688">
        <v>1</v>
      </c>
      <c r="I27740" s="689">
        <v>116000</v>
      </c>
      <c r="J27740" s="690">
        <v>15000000</v>
      </c>
      <c r="K27740" s="689">
        <v>1725000000000</v>
      </c>
    </row>
    <row r="27741" spans="3:11" x14ac:dyDescent="0.25">
      <c r="C27741" s="687">
        <v>46010</v>
      </c>
      <c r="D27741" s="688" t="s">
        <v>317</v>
      </c>
      <c r="E27741" s="689">
        <v>116000</v>
      </c>
      <c r="F27741" s="689">
        <v>116000</v>
      </c>
      <c r="G27741" s="689">
        <v>115000</v>
      </c>
      <c r="H27741" s="688">
        <v>1</v>
      </c>
      <c r="I27741" s="689">
        <v>116000</v>
      </c>
      <c r="J27741" s="690">
        <v>15000000</v>
      </c>
      <c r="K27741" s="689">
        <v>1725000000000</v>
      </c>
    </row>
    <row r="27742" spans="3:11" x14ac:dyDescent="0.25">
      <c r="C27742" s="687">
        <v>46010</v>
      </c>
      <c r="D27742" s="688" t="s">
        <v>312</v>
      </c>
      <c r="E27742" s="689">
        <v>23500</v>
      </c>
      <c r="F27742" s="689">
        <v>23500</v>
      </c>
      <c r="G27742" s="689">
        <v>23500</v>
      </c>
      <c r="H27742" s="688">
        <v>3</v>
      </c>
      <c r="I27742" s="689">
        <v>70500</v>
      </c>
      <c r="J27742" s="690">
        <v>20000000</v>
      </c>
      <c r="K27742" s="689">
        <v>470000000000</v>
      </c>
    </row>
    <row r="27743" spans="3:11" x14ac:dyDescent="0.25">
      <c r="C27743" s="687">
        <v>46010</v>
      </c>
      <c r="D27743" s="688" t="s">
        <v>310</v>
      </c>
      <c r="E27743" s="689">
        <v>93999</v>
      </c>
      <c r="F27743" s="689">
        <v>93999</v>
      </c>
      <c r="G27743" s="689">
        <v>95000</v>
      </c>
      <c r="H27743" s="688">
        <v>1</v>
      </c>
      <c r="I27743" s="689">
        <v>93999</v>
      </c>
      <c r="J27743" s="690">
        <v>19450000</v>
      </c>
      <c r="K27743" s="689">
        <v>1847750000000</v>
      </c>
    </row>
    <row r="27744" spans="3:11" x14ac:dyDescent="0.25">
      <c r="C27744" s="687">
        <v>46010</v>
      </c>
      <c r="D27744" s="688" t="s">
        <v>1155</v>
      </c>
      <c r="E27744" s="689">
        <v>36500</v>
      </c>
      <c r="F27744" s="689">
        <v>36500</v>
      </c>
      <c r="G27744" s="689">
        <v>36500</v>
      </c>
      <c r="H27744" s="688">
        <v>2</v>
      </c>
      <c r="I27744" s="689">
        <v>73000</v>
      </c>
      <c r="J27744" s="690">
        <v>2400000</v>
      </c>
      <c r="K27744" s="689">
        <v>87600000000</v>
      </c>
    </row>
    <row r="27745" spans="3:11" x14ac:dyDescent="0.25">
      <c r="C27745" s="687">
        <v>46010</v>
      </c>
      <c r="D27745" s="688" t="s">
        <v>1155</v>
      </c>
      <c r="E27745" s="689">
        <v>36500</v>
      </c>
      <c r="F27745" s="689">
        <v>36500</v>
      </c>
      <c r="G27745" s="689">
        <v>36500</v>
      </c>
      <c r="H27745" s="688">
        <v>20</v>
      </c>
      <c r="I27745" s="689">
        <v>730000</v>
      </c>
      <c r="J27745" s="690">
        <v>2400000</v>
      </c>
      <c r="K27745" s="689">
        <v>87600000000</v>
      </c>
    </row>
    <row r="27746" spans="3:11" x14ac:dyDescent="0.25">
      <c r="C27746" s="687">
        <v>46010</v>
      </c>
      <c r="D27746" s="688" t="s">
        <v>312</v>
      </c>
      <c r="E27746" s="689">
        <v>23695</v>
      </c>
      <c r="F27746" s="689">
        <v>23500</v>
      </c>
      <c r="G27746" s="689">
        <v>23500</v>
      </c>
      <c r="H27746" s="688">
        <v>10</v>
      </c>
      <c r="I27746" s="689">
        <v>236950</v>
      </c>
      <c r="J27746" s="690">
        <v>20000000</v>
      </c>
      <c r="K27746" s="689">
        <v>470000000000</v>
      </c>
    </row>
    <row r="27747" spans="3:11" x14ac:dyDescent="0.25">
      <c r="C27747" s="687">
        <v>46010</v>
      </c>
      <c r="D27747" s="688" t="s">
        <v>317</v>
      </c>
      <c r="E27747" s="689">
        <v>116000</v>
      </c>
      <c r="F27747" s="689">
        <v>116000</v>
      </c>
      <c r="G27747" s="689">
        <v>115000</v>
      </c>
      <c r="H27747" s="688">
        <v>5</v>
      </c>
      <c r="I27747" s="689">
        <v>580000</v>
      </c>
      <c r="J27747" s="690">
        <v>15000000</v>
      </c>
      <c r="K27747" s="689">
        <v>1725000000000</v>
      </c>
    </row>
    <row r="27748" spans="3:11" x14ac:dyDescent="0.25">
      <c r="C27748" s="687">
        <v>46010</v>
      </c>
      <c r="D27748" s="688" t="s">
        <v>317</v>
      </c>
      <c r="E27748" s="689">
        <v>115000</v>
      </c>
      <c r="F27748" s="689">
        <v>116000</v>
      </c>
      <c r="G27748" s="689">
        <v>115000</v>
      </c>
      <c r="H27748" s="688">
        <v>3</v>
      </c>
      <c r="I27748" s="689">
        <v>345000</v>
      </c>
      <c r="J27748" s="690">
        <v>15000000</v>
      </c>
      <c r="K27748" s="689">
        <v>1725000000000</v>
      </c>
    </row>
    <row r="27749" spans="3:11" x14ac:dyDescent="0.25">
      <c r="C27749" s="687">
        <v>46010</v>
      </c>
      <c r="D27749" s="688" t="s">
        <v>317</v>
      </c>
      <c r="E27749" s="689">
        <v>115000</v>
      </c>
      <c r="F27749" s="689">
        <v>116000</v>
      </c>
      <c r="G27749" s="689">
        <v>115000</v>
      </c>
      <c r="H27749" s="688">
        <v>7</v>
      </c>
      <c r="I27749" s="689">
        <v>805000</v>
      </c>
      <c r="J27749" s="690">
        <v>15000000</v>
      </c>
      <c r="K27749" s="689">
        <v>1725000000000</v>
      </c>
    </row>
    <row r="27750" spans="3:11" x14ac:dyDescent="0.25">
      <c r="C27750" s="687">
        <v>46010</v>
      </c>
      <c r="D27750" s="688" t="s">
        <v>1155</v>
      </c>
      <c r="E27750" s="689">
        <v>36500</v>
      </c>
      <c r="F27750" s="689">
        <v>36500</v>
      </c>
      <c r="G27750" s="689">
        <v>36500</v>
      </c>
      <c r="H27750" s="688">
        <v>1</v>
      </c>
      <c r="I27750" s="689">
        <v>36500</v>
      </c>
      <c r="J27750" s="690">
        <v>2400000</v>
      </c>
      <c r="K27750" s="689">
        <v>87600000000</v>
      </c>
    </row>
    <row r="27751" spans="3:11" x14ac:dyDescent="0.25">
      <c r="C27751" s="687">
        <v>46010</v>
      </c>
      <c r="D27751" s="688" t="s">
        <v>1154</v>
      </c>
      <c r="E27751" s="689">
        <v>57850</v>
      </c>
      <c r="F27751" s="689">
        <v>57500</v>
      </c>
      <c r="G27751" s="689">
        <v>57830</v>
      </c>
      <c r="H27751" s="688">
        <v>1</v>
      </c>
      <c r="I27751" s="689">
        <v>57850</v>
      </c>
      <c r="J27751" s="690">
        <v>600000</v>
      </c>
      <c r="K27751" s="689">
        <v>34698000000</v>
      </c>
    </row>
    <row r="27752" spans="3:11" x14ac:dyDescent="0.25">
      <c r="C27752" s="687">
        <v>46010</v>
      </c>
      <c r="D27752" s="688" t="s">
        <v>312</v>
      </c>
      <c r="E27752" s="689">
        <v>23695</v>
      </c>
      <c r="F27752" s="689">
        <v>23500</v>
      </c>
      <c r="G27752" s="689">
        <v>23500</v>
      </c>
      <c r="H27752" s="688">
        <v>3</v>
      </c>
      <c r="I27752" s="689">
        <v>71085</v>
      </c>
      <c r="J27752" s="690">
        <v>20000000</v>
      </c>
      <c r="K27752" s="689">
        <v>470000000000</v>
      </c>
    </row>
    <row r="27753" spans="3:11" x14ac:dyDescent="0.25">
      <c r="C27753" s="687">
        <v>46010</v>
      </c>
      <c r="D27753" s="688" t="s">
        <v>312</v>
      </c>
      <c r="E27753" s="689">
        <v>23695</v>
      </c>
      <c r="F27753" s="689">
        <v>23500</v>
      </c>
      <c r="G27753" s="689">
        <v>23500</v>
      </c>
      <c r="H27753" s="688">
        <v>1</v>
      </c>
      <c r="I27753" s="689">
        <v>23695</v>
      </c>
      <c r="J27753" s="690">
        <v>20000000</v>
      </c>
      <c r="K27753" s="689">
        <v>470000000000</v>
      </c>
    </row>
    <row r="27754" spans="3:11" x14ac:dyDescent="0.25">
      <c r="C27754" s="687">
        <v>46010</v>
      </c>
      <c r="D27754" s="688" t="s">
        <v>312</v>
      </c>
      <c r="E27754" s="689">
        <v>23696</v>
      </c>
      <c r="F27754" s="689">
        <v>23500</v>
      </c>
      <c r="G27754" s="689">
        <v>23500</v>
      </c>
      <c r="H27754" s="688">
        <v>1</v>
      </c>
      <c r="I27754" s="689">
        <v>23696</v>
      </c>
      <c r="J27754" s="690">
        <v>20000000</v>
      </c>
      <c r="K27754" s="689">
        <v>470000000000</v>
      </c>
    </row>
    <row r="27755" spans="3:11" x14ac:dyDescent="0.25">
      <c r="C27755" s="687">
        <v>46010</v>
      </c>
      <c r="D27755" s="688" t="s">
        <v>1154</v>
      </c>
      <c r="E27755" s="689">
        <v>57850</v>
      </c>
      <c r="F27755" s="689">
        <v>57500</v>
      </c>
      <c r="G27755" s="689">
        <v>57830</v>
      </c>
      <c r="H27755" s="688">
        <v>2</v>
      </c>
      <c r="I27755" s="689">
        <v>115700</v>
      </c>
      <c r="J27755" s="690">
        <v>600000</v>
      </c>
      <c r="K27755" s="689">
        <v>34698000000</v>
      </c>
    </row>
    <row r="27756" spans="3:11" x14ac:dyDescent="0.25">
      <c r="C27756" s="687">
        <v>46010</v>
      </c>
      <c r="D27756" s="688" t="s">
        <v>1155</v>
      </c>
      <c r="E27756" s="689">
        <v>35101</v>
      </c>
      <c r="F27756" s="689">
        <v>36500</v>
      </c>
      <c r="G27756" s="689">
        <v>36500</v>
      </c>
      <c r="H27756" s="688">
        <v>15</v>
      </c>
      <c r="I27756" s="689">
        <v>526515</v>
      </c>
      <c r="J27756" s="690">
        <v>2400000</v>
      </c>
      <c r="K27756" s="689">
        <v>87600000000</v>
      </c>
    </row>
    <row r="27757" spans="3:11" x14ac:dyDescent="0.25">
      <c r="C27757" s="687">
        <v>46010</v>
      </c>
      <c r="D27757" s="688" t="s">
        <v>317</v>
      </c>
      <c r="E27757" s="689">
        <v>115000</v>
      </c>
      <c r="F27757" s="689">
        <v>116000</v>
      </c>
      <c r="G27757" s="689">
        <v>115000</v>
      </c>
      <c r="H27757" s="688">
        <v>12</v>
      </c>
      <c r="I27757" s="689">
        <v>1380000</v>
      </c>
      <c r="J27757" s="690">
        <v>15000000</v>
      </c>
      <c r="K27757" s="689">
        <v>1725000000000</v>
      </c>
    </row>
    <row r="27758" spans="3:11" x14ac:dyDescent="0.25">
      <c r="C27758" s="687">
        <v>46010</v>
      </c>
      <c r="D27758" s="688" t="s">
        <v>317</v>
      </c>
      <c r="E27758" s="689">
        <v>115000</v>
      </c>
      <c r="F27758" s="689">
        <v>116000</v>
      </c>
      <c r="G27758" s="689">
        <v>115000</v>
      </c>
      <c r="H27758" s="688">
        <v>2</v>
      </c>
      <c r="I27758" s="689">
        <v>230000</v>
      </c>
      <c r="J27758" s="690">
        <v>15000000</v>
      </c>
      <c r="K27758" s="689">
        <v>1725000000000</v>
      </c>
    </row>
    <row r="27759" spans="3:11" x14ac:dyDescent="0.25">
      <c r="C27759" s="687">
        <v>46010</v>
      </c>
      <c r="D27759" s="688" t="s">
        <v>310</v>
      </c>
      <c r="E27759" s="689">
        <v>93998</v>
      </c>
      <c r="F27759" s="689">
        <v>93999</v>
      </c>
      <c r="G27759" s="689">
        <v>95000</v>
      </c>
      <c r="H27759" s="688">
        <v>1</v>
      </c>
      <c r="I27759" s="689">
        <v>93998</v>
      </c>
      <c r="J27759" s="690">
        <v>19450000</v>
      </c>
      <c r="K27759" s="689">
        <v>1847750000000</v>
      </c>
    </row>
    <row r="27760" spans="3:11" x14ac:dyDescent="0.25">
      <c r="C27760" s="687">
        <v>46010</v>
      </c>
      <c r="D27760" s="688" t="s">
        <v>312</v>
      </c>
      <c r="E27760" s="689">
        <v>23500</v>
      </c>
      <c r="F27760" s="689">
        <v>23500</v>
      </c>
      <c r="G27760" s="689">
        <v>23500</v>
      </c>
      <c r="H27760" s="688">
        <v>10</v>
      </c>
      <c r="I27760" s="689">
        <v>235000</v>
      </c>
      <c r="J27760" s="690">
        <v>20000000</v>
      </c>
      <c r="K27760" s="689">
        <v>470000000000</v>
      </c>
    </row>
    <row r="27761" spans="3:11" x14ac:dyDescent="0.25">
      <c r="C27761" s="687">
        <v>46010</v>
      </c>
      <c r="D27761" s="688" t="s">
        <v>312</v>
      </c>
      <c r="E27761" s="689">
        <v>23500</v>
      </c>
      <c r="F27761" s="689">
        <v>23500</v>
      </c>
      <c r="G27761" s="689">
        <v>23500</v>
      </c>
      <c r="H27761" s="688">
        <v>43</v>
      </c>
      <c r="I27761" s="689">
        <v>1010500</v>
      </c>
      <c r="J27761" s="690">
        <v>20000000</v>
      </c>
      <c r="K27761" s="689">
        <v>470000000000</v>
      </c>
    </row>
    <row r="27762" spans="3:11" x14ac:dyDescent="0.25">
      <c r="C27762" s="687">
        <v>46010</v>
      </c>
      <c r="D27762" s="688" t="s">
        <v>312</v>
      </c>
      <c r="E27762" s="689">
        <v>23500</v>
      </c>
      <c r="F27762" s="689">
        <v>23500</v>
      </c>
      <c r="G27762" s="689">
        <v>23500</v>
      </c>
      <c r="H27762" s="688">
        <v>1</v>
      </c>
      <c r="I27762" s="689">
        <v>23500</v>
      </c>
      <c r="J27762" s="690">
        <v>20000000</v>
      </c>
      <c r="K27762" s="689">
        <v>470000000000</v>
      </c>
    </row>
    <row r="27763" spans="3:11" x14ac:dyDescent="0.25">
      <c r="C27763" s="687">
        <v>46010</v>
      </c>
      <c r="D27763" s="688" t="s">
        <v>312</v>
      </c>
      <c r="E27763" s="689">
        <v>23500</v>
      </c>
      <c r="F27763" s="689">
        <v>23500</v>
      </c>
      <c r="G27763" s="689">
        <v>23500</v>
      </c>
      <c r="H27763" s="688">
        <v>1</v>
      </c>
      <c r="I27763" s="689">
        <v>23500</v>
      </c>
      <c r="J27763" s="690">
        <v>20000000</v>
      </c>
      <c r="K27763" s="689">
        <v>470000000000</v>
      </c>
    </row>
    <row r="27764" spans="3:11" x14ac:dyDescent="0.25">
      <c r="C27764" s="687">
        <v>46010</v>
      </c>
      <c r="D27764" s="688" t="s">
        <v>312</v>
      </c>
      <c r="E27764" s="689">
        <v>23500</v>
      </c>
      <c r="F27764" s="689">
        <v>23500</v>
      </c>
      <c r="G27764" s="689">
        <v>23500</v>
      </c>
      <c r="H27764" s="688">
        <v>2</v>
      </c>
      <c r="I27764" s="689">
        <v>47000</v>
      </c>
      <c r="J27764" s="690">
        <v>20000000</v>
      </c>
      <c r="K27764" s="689">
        <v>470000000000</v>
      </c>
    </row>
    <row r="27765" spans="3:11" x14ac:dyDescent="0.25">
      <c r="C27765" s="687">
        <v>46010</v>
      </c>
      <c r="D27765" s="688" t="s">
        <v>317</v>
      </c>
      <c r="E27765" s="689">
        <v>115000</v>
      </c>
      <c r="F27765" s="689">
        <v>116000</v>
      </c>
      <c r="G27765" s="689">
        <v>115000</v>
      </c>
      <c r="H27765" s="688">
        <v>10</v>
      </c>
      <c r="I27765" s="689">
        <v>1150000</v>
      </c>
      <c r="J27765" s="690">
        <v>15000000</v>
      </c>
      <c r="K27765" s="689">
        <v>1725000000000</v>
      </c>
    </row>
    <row r="27766" spans="3:11" x14ac:dyDescent="0.25">
      <c r="C27766" s="687">
        <v>46010</v>
      </c>
      <c r="D27766" s="688" t="s">
        <v>312</v>
      </c>
      <c r="E27766" s="689">
        <v>23000</v>
      </c>
      <c r="F27766" s="689">
        <v>23500</v>
      </c>
      <c r="G27766" s="689">
        <v>23500</v>
      </c>
      <c r="H27766" s="688">
        <v>2</v>
      </c>
      <c r="I27766" s="689">
        <v>46000</v>
      </c>
      <c r="J27766" s="690">
        <v>20000000</v>
      </c>
      <c r="K27766" s="689">
        <v>470000000000</v>
      </c>
    </row>
    <row r="27767" spans="3:11" x14ac:dyDescent="0.25">
      <c r="C27767" s="687">
        <v>46010</v>
      </c>
      <c r="D27767" s="688" t="s">
        <v>312</v>
      </c>
      <c r="E27767" s="689">
        <v>23000</v>
      </c>
      <c r="F27767" s="689">
        <v>23500</v>
      </c>
      <c r="G27767" s="689">
        <v>23500</v>
      </c>
      <c r="H27767" s="688">
        <v>4</v>
      </c>
      <c r="I27767" s="689">
        <v>92000</v>
      </c>
      <c r="J27767" s="690">
        <v>20000000</v>
      </c>
      <c r="K27767" s="689">
        <v>470000000000</v>
      </c>
    </row>
    <row r="27768" spans="3:11" x14ac:dyDescent="0.25">
      <c r="C27768" s="687">
        <v>46010</v>
      </c>
      <c r="D27768" s="688" t="s">
        <v>312</v>
      </c>
      <c r="E27768" s="689">
        <v>21000</v>
      </c>
      <c r="F27768" s="689">
        <v>23500</v>
      </c>
      <c r="G27768" s="689">
        <v>23500</v>
      </c>
      <c r="H27768" s="688">
        <v>10</v>
      </c>
      <c r="I27768" s="689">
        <v>210000</v>
      </c>
      <c r="J27768" s="690">
        <v>20000000</v>
      </c>
      <c r="K27768" s="689">
        <v>470000000000</v>
      </c>
    </row>
    <row r="27769" spans="3:11" x14ac:dyDescent="0.25">
      <c r="C27769" s="687">
        <v>46010</v>
      </c>
      <c r="D27769" s="688" t="s">
        <v>312</v>
      </c>
      <c r="E27769" s="689">
        <v>21000</v>
      </c>
      <c r="F27769" s="689">
        <v>23500</v>
      </c>
      <c r="G27769" s="689">
        <v>23500</v>
      </c>
      <c r="H27769" s="688">
        <v>5</v>
      </c>
      <c r="I27769" s="689">
        <v>105000</v>
      </c>
      <c r="J27769" s="690">
        <v>20000000</v>
      </c>
      <c r="K27769" s="689">
        <v>470000000000</v>
      </c>
    </row>
    <row r="27770" spans="3:11" x14ac:dyDescent="0.25">
      <c r="C27770" s="687">
        <v>46010</v>
      </c>
      <c r="D27770" s="688" t="s">
        <v>312</v>
      </c>
      <c r="E27770" s="689">
        <v>20500</v>
      </c>
      <c r="F27770" s="689">
        <v>23500</v>
      </c>
      <c r="G27770" s="689">
        <v>23500</v>
      </c>
      <c r="H27770" s="688">
        <v>4</v>
      </c>
      <c r="I27770" s="689">
        <v>82000</v>
      </c>
      <c r="J27770" s="690">
        <v>20000000</v>
      </c>
      <c r="K27770" s="689">
        <v>470000000000</v>
      </c>
    </row>
    <row r="27771" spans="3:11" x14ac:dyDescent="0.25">
      <c r="C27771" s="687">
        <v>46010</v>
      </c>
      <c r="D27771" s="688" t="s">
        <v>312</v>
      </c>
      <c r="E27771" s="689">
        <v>20000</v>
      </c>
      <c r="F27771" s="689">
        <v>23500</v>
      </c>
      <c r="G27771" s="689">
        <v>23500</v>
      </c>
      <c r="H27771" s="688">
        <v>10</v>
      </c>
      <c r="I27771" s="689">
        <v>200000</v>
      </c>
      <c r="J27771" s="690">
        <v>20000000</v>
      </c>
      <c r="K27771" s="689">
        <v>470000000000</v>
      </c>
    </row>
    <row r="27772" spans="3:11" x14ac:dyDescent="0.25">
      <c r="C27772" s="687">
        <v>46010</v>
      </c>
      <c r="D27772" s="688" t="s">
        <v>317</v>
      </c>
      <c r="E27772" s="689">
        <v>115000</v>
      </c>
      <c r="F27772" s="689">
        <v>116000</v>
      </c>
      <c r="G27772" s="689">
        <v>115000</v>
      </c>
      <c r="H27772" s="688">
        <v>1</v>
      </c>
      <c r="I27772" s="689">
        <v>115000</v>
      </c>
      <c r="J27772" s="690">
        <v>15000000</v>
      </c>
      <c r="K27772" s="689">
        <v>1725000000000</v>
      </c>
    </row>
    <row r="27773" spans="3:11" x14ac:dyDescent="0.25">
      <c r="C27773" s="687">
        <v>46010</v>
      </c>
      <c r="D27773" s="688" t="s">
        <v>312</v>
      </c>
      <c r="E27773" s="689">
        <v>23500</v>
      </c>
      <c r="F27773" s="689">
        <v>23500</v>
      </c>
      <c r="G27773" s="689">
        <v>23500</v>
      </c>
      <c r="H27773" s="688">
        <v>3</v>
      </c>
      <c r="I27773" s="689">
        <v>70500</v>
      </c>
      <c r="J27773" s="690">
        <v>20000000</v>
      </c>
      <c r="K27773" s="689">
        <v>470000000000</v>
      </c>
    </row>
    <row r="27774" spans="3:11" x14ac:dyDescent="0.25">
      <c r="C27774" s="687">
        <v>46010</v>
      </c>
      <c r="D27774" s="688" t="s">
        <v>317</v>
      </c>
      <c r="E27774" s="689">
        <v>115000</v>
      </c>
      <c r="F27774" s="689">
        <v>116000</v>
      </c>
      <c r="G27774" s="689">
        <v>115000</v>
      </c>
      <c r="H27774" s="688">
        <v>6</v>
      </c>
      <c r="I27774" s="689">
        <v>690000</v>
      </c>
      <c r="J27774" s="690">
        <v>15000000</v>
      </c>
      <c r="K27774" s="689">
        <v>1725000000000</v>
      </c>
    </row>
    <row r="27775" spans="3:11" x14ac:dyDescent="0.25">
      <c r="C27775" s="687">
        <v>46010</v>
      </c>
      <c r="D27775" s="688" t="s">
        <v>317</v>
      </c>
      <c r="E27775" s="689">
        <v>115000</v>
      </c>
      <c r="F27775" s="689">
        <v>116000</v>
      </c>
      <c r="G27775" s="689">
        <v>115000</v>
      </c>
      <c r="H27775" s="688">
        <v>4</v>
      </c>
      <c r="I27775" s="689">
        <v>460000</v>
      </c>
      <c r="J27775" s="690">
        <v>15000000</v>
      </c>
      <c r="K27775" s="689">
        <v>1725000000000</v>
      </c>
    </row>
    <row r="27776" spans="3:11" x14ac:dyDescent="0.25">
      <c r="C27776" s="687">
        <v>46010</v>
      </c>
      <c r="D27776" s="688" t="s">
        <v>310</v>
      </c>
      <c r="E27776" s="689">
        <v>93998</v>
      </c>
      <c r="F27776" s="689">
        <v>93999</v>
      </c>
      <c r="G27776" s="689">
        <v>95000</v>
      </c>
      <c r="H27776" s="688">
        <v>2</v>
      </c>
      <c r="I27776" s="689">
        <v>187996</v>
      </c>
      <c r="J27776" s="690">
        <v>19450000</v>
      </c>
      <c r="K27776" s="689">
        <v>1847750000000</v>
      </c>
    </row>
    <row r="27777" spans="3:11" x14ac:dyDescent="0.25">
      <c r="C27777" s="687">
        <v>46010</v>
      </c>
      <c r="D27777" s="688" t="s">
        <v>317</v>
      </c>
      <c r="E27777" s="689">
        <v>115000</v>
      </c>
      <c r="F27777" s="689">
        <v>116000</v>
      </c>
      <c r="G27777" s="689">
        <v>115000</v>
      </c>
      <c r="H27777" s="688">
        <v>7</v>
      </c>
      <c r="I27777" s="689">
        <v>805000</v>
      </c>
      <c r="J27777" s="690">
        <v>15000000</v>
      </c>
      <c r="K27777" s="689">
        <v>1725000000000</v>
      </c>
    </row>
    <row r="27778" spans="3:11" x14ac:dyDescent="0.25">
      <c r="C27778" s="687">
        <v>46010</v>
      </c>
      <c r="D27778" s="688" t="s">
        <v>1154</v>
      </c>
      <c r="E27778" s="689">
        <v>57850</v>
      </c>
      <c r="F27778" s="689">
        <v>57500</v>
      </c>
      <c r="G27778" s="689">
        <v>57830</v>
      </c>
      <c r="H27778" s="688">
        <v>1</v>
      </c>
      <c r="I27778" s="689">
        <v>57850</v>
      </c>
      <c r="J27778" s="690">
        <v>600000</v>
      </c>
      <c r="K27778" s="689">
        <v>34698000000</v>
      </c>
    </row>
    <row r="27779" spans="3:11" x14ac:dyDescent="0.25">
      <c r="C27779" s="687">
        <v>46010</v>
      </c>
      <c r="D27779" s="688" t="s">
        <v>310</v>
      </c>
      <c r="E27779" s="689">
        <v>93998</v>
      </c>
      <c r="F27779" s="689">
        <v>93999</v>
      </c>
      <c r="G27779" s="689">
        <v>95000</v>
      </c>
      <c r="H27779" s="688">
        <v>1</v>
      </c>
      <c r="I27779" s="689">
        <v>93998</v>
      </c>
      <c r="J27779" s="690">
        <v>19450000</v>
      </c>
      <c r="K27779" s="689">
        <v>1847750000000</v>
      </c>
    </row>
    <row r="27780" spans="3:11" x14ac:dyDescent="0.25">
      <c r="C27780" s="687">
        <v>46010</v>
      </c>
      <c r="D27780" s="688" t="s">
        <v>317</v>
      </c>
      <c r="E27780" s="689">
        <v>115000</v>
      </c>
      <c r="F27780" s="689">
        <v>116000</v>
      </c>
      <c r="G27780" s="689">
        <v>115000</v>
      </c>
      <c r="H27780" s="688">
        <v>5</v>
      </c>
      <c r="I27780" s="689">
        <v>575000</v>
      </c>
      <c r="J27780" s="690">
        <v>15000000</v>
      </c>
      <c r="K27780" s="689">
        <v>1725000000000</v>
      </c>
    </row>
    <row r="27781" spans="3:11" x14ac:dyDescent="0.25">
      <c r="C27781" s="687">
        <v>46010</v>
      </c>
      <c r="D27781" s="688" t="s">
        <v>312</v>
      </c>
      <c r="E27781" s="689">
        <v>23500</v>
      </c>
      <c r="F27781" s="689">
        <v>23500</v>
      </c>
      <c r="G27781" s="689">
        <v>23500</v>
      </c>
      <c r="H27781" s="688">
        <v>1</v>
      </c>
      <c r="I27781" s="689">
        <v>23500</v>
      </c>
      <c r="J27781" s="690">
        <v>20000000</v>
      </c>
      <c r="K27781" s="689">
        <v>470000000000</v>
      </c>
    </row>
    <row r="27782" spans="3:11" x14ac:dyDescent="0.25">
      <c r="C27782" s="687">
        <v>46010</v>
      </c>
      <c r="D27782" s="688" t="s">
        <v>317</v>
      </c>
      <c r="E27782" s="689">
        <v>115000</v>
      </c>
      <c r="F27782" s="689">
        <v>116000</v>
      </c>
      <c r="G27782" s="689">
        <v>115000</v>
      </c>
      <c r="H27782" s="688">
        <v>22</v>
      </c>
      <c r="I27782" s="689">
        <v>2530000</v>
      </c>
      <c r="J27782" s="690">
        <v>15000000</v>
      </c>
      <c r="K27782" s="689">
        <v>1725000000000</v>
      </c>
    </row>
    <row r="27783" spans="3:11" x14ac:dyDescent="0.25">
      <c r="C27783" s="687">
        <v>46010</v>
      </c>
      <c r="D27783" s="688" t="s">
        <v>317</v>
      </c>
      <c r="E27783" s="689">
        <v>115000</v>
      </c>
      <c r="F27783" s="689">
        <v>116000</v>
      </c>
      <c r="G27783" s="689">
        <v>115000</v>
      </c>
      <c r="H27783" s="688">
        <v>1</v>
      </c>
      <c r="I27783" s="689">
        <v>115000</v>
      </c>
      <c r="J27783" s="690">
        <v>15000000</v>
      </c>
      <c r="K27783" s="689">
        <v>1725000000000</v>
      </c>
    </row>
    <row r="27784" spans="3:11" x14ac:dyDescent="0.25">
      <c r="C27784" s="687">
        <v>46010</v>
      </c>
      <c r="D27784" s="688" t="s">
        <v>317</v>
      </c>
      <c r="E27784" s="689">
        <v>115000</v>
      </c>
      <c r="F27784" s="689">
        <v>116000</v>
      </c>
      <c r="G27784" s="689">
        <v>115000</v>
      </c>
      <c r="H27784" s="688">
        <v>24</v>
      </c>
      <c r="I27784" s="689">
        <v>2760000</v>
      </c>
      <c r="J27784" s="690">
        <v>15000000</v>
      </c>
      <c r="K27784" s="689">
        <v>1725000000000</v>
      </c>
    </row>
    <row r="27785" spans="3:11" x14ac:dyDescent="0.25">
      <c r="C27785" s="687">
        <v>46010</v>
      </c>
      <c r="D27785" s="688" t="s">
        <v>1154</v>
      </c>
      <c r="E27785" s="689">
        <v>57840</v>
      </c>
      <c r="F27785" s="689">
        <v>57500</v>
      </c>
      <c r="G27785" s="689">
        <v>57830</v>
      </c>
      <c r="H27785" s="688">
        <v>1</v>
      </c>
      <c r="I27785" s="689">
        <v>57840</v>
      </c>
      <c r="J27785" s="690">
        <v>600000</v>
      </c>
      <c r="K27785" s="689">
        <v>34698000000</v>
      </c>
    </row>
    <row r="27786" spans="3:11" x14ac:dyDescent="0.25">
      <c r="C27786" s="687">
        <v>46010</v>
      </c>
      <c r="D27786" s="688" t="s">
        <v>1155</v>
      </c>
      <c r="E27786" s="689">
        <v>35200</v>
      </c>
      <c r="F27786" s="689">
        <v>36500</v>
      </c>
      <c r="G27786" s="689">
        <v>36500</v>
      </c>
      <c r="H27786" s="688">
        <v>1</v>
      </c>
      <c r="I27786" s="689">
        <v>35200</v>
      </c>
      <c r="J27786" s="690">
        <v>2400000</v>
      </c>
      <c r="K27786" s="689">
        <v>87600000000</v>
      </c>
    </row>
    <row r="27787" spans="3:11" x14ac:dyDescent="0.25">
      <c r="C27787" s="687">
        <v>46010</v>
      </c>
      <c r="D27787" s="688" t="s">
        <v>1154</v>
      </c>
      <c r="E27787" s="689">
        <v>57840</v>
      </c>
      <c r="F27787" s="689">
        <v>57500</v>
      </c>
      <c r="G27787" s="689">
        <v>57830</v>
      </c>
      <c r="H27787" s="688">
        <v>10</v>
      </c>
      <c r="I27787" s="689">
        <v>578400</v>
      </c>
      <c r="J27787" s="690">
        <v>600000</v>
      </c>
      <c r="K27787" s="689">
        <v>34698000000</v>
      </c>
    </row>
    <row r="27788" spans="3:11" x14ac:dyDescent="0.25">
      <c r="C27788" s="687">
        <v>46010</v>
      </c>
      <c r="D27788" s="688" t="s">
        <v>317</v>
      </c>
      <c r="E27788" s="689">
        <v>116000</v>
      </c>
      <c r="F27788" s="689">
        <v>116000</v>
      </c>
      <c r="G27788" s="689">
        <v>115000</v>
      </c>
      <c r="H27788" s="688">
        <v>4</v>
      </c>
      <c r="I27788" s="689">
        <v>464000</v>
      </c>
      <c r="J27788" s="690">
        <v>15000000</v>
      </c>
      <c r="K27788" s="689">
        <v>1725000000000</v>
      </c>
    </row>
    <row r="27789" spans="3:11" x14ac:dyDescent="0.25">
      <c r="C27789" s="687">
        <v>46010</v>
      </c>
      <c r="D27789" s="688" t="s">
        <v>310</v>
      </c>
      <c r="E27789" s="689">
        <v>93998</v>
      </c>
      <c r="F27789" s="689">
        <v>93999</v>
      </c>
      <c r="G27789" s="689">
        <v>95000</v>
      </c>
      <c r="H27789" s="688">
        <v>2</v>
      </c>
      <c r="I27789" s="689">
        <v>187996</v>
      </c>
      <c r="J27789" s="690">
        <v>19450000</v>
      </c>
      <c r="K27789" s="689">
        <v>1847750000000</v>
      </c>
    </row>
    <row r="27790" spans="3:11" x14ac:dyDescent="0.25">
      <c r="C27790" s="687">
        <v>46010</v>
      </c>
      <c r="D27790" s="688" t="s">
        <v>310</v>
      </c>
      <c r="E27790" s="689">
        <v>93998</v>
      </c>
      <c r="F27790" s="689">
        <v>93999</v>
      </c>
      <c r="G27790" s="689">
        <v>95000</v>
      </c>
      <c r="H27790" s="688">
        <v>2</v>
      </c>
      <c r="I27790" s="689">
        <v>187996</v>
      </c>
      <c r="J27790" s="690">
        <v>19450000</v>
      </c>
      <c r="K27790" s="689">
        <v>1847750000000</v>
      </c>
    </row>
    <row r="27791" spans="3:11" x14ac:dyDescent="0.25">
      <c r="C27791" s="687">
        <v>46010</v>
      </c>
      <c r="D27791" s="688" t="s">
        <v>310</v>
      </c>
      <c r="E27791" s="689">
        <v>93998</v>
      </c>
      <c r="F27791" s="689">
        <v>93999</v>
      </c>
      <c r="G27791" s="689">
        <v>95000</v>
      </c>
      <c r="H27791" s="688">
        <v>1</v>
      </c>
      <c r="I27791" s="689">
        <v>93998</v>
      </c>
      <c r="J27791" s="690">
        <v>19450000</v>
      </c>
      <c r="K27791" s="689">
        <v>1847750000000</v>
      </c>
    </row>
    <row r="27792" spans="3:11" x14ac:dyDescent="0.25">
      <c r="C27792" s="687">
        <v>46010</v>
      </c>
      <c r="D27792" s="688" t="s">
        <v>312</v>
      </c>
      <c r="E27792" s="689">
        <v>23500</v>
      </c>
      <c r="F27792" s="689">
        <v>23500</v>
      </c>
      <c r="G27792" s="689">
        <v>23500</v>
      </c>
      <c r="H27792" s="688">
        <v>10</v>
      </c>
      <c r="I27792" s="689">
        <v>235000</v>
      </c>
      <c r="J27792" s="690">
        <v>20000000</v>
      </c>
      <c r="K27792" s="689">
        <v>470000000000</v>
      </c>
    </row>
    <row r="27793" spans="3:11" x14ac:dyDescent="0.25">
      <c r="C27793" s="687">
        <v>46010</v>
      </c>
      <c r="D27793" s="688" t="s">
        <v>312</v>
      </c>
      <c r="E27793" s="689">
        <v>23500</v>
      </c>
      <c r="F27793" s="689">
        <v>23500</v>
      </c>
      <c r="G27793" s="689">
        <v>23500</v>
      </c>
      <c r="H27793" s="688">
        <v>7</v>
      </c>
      <c r="I27793" s="689">
        <v>164500</v>
      </c>
      <c r="J27793" s="690">
        <v>20000000</v>
      </c>
      <c r="K27793" s="689">
        <v>470000000000</v>
      </c>
    </row>
    <row r="27794" spans="3:11" x14ac:dyDescent="0.25">
      <c r="C27794" s="687">
        <v>46010</v>
      </c>
      <c r="D27794" s="688" t="s">
        <v>317</v>
      </c>
      <c r="E27794" s="689">
        <v>116000</v>
      </c>
      <c r="F27794" s="689">
        <v>116000</v>
      </c>
      <c r="G27794" s="689">
        <v>115000</v>
      </c>
      <c r="H27794" s="688">
        <v>1</v>
      </c>
      <c r="I27794" s="689">
        <v>116000</v>
      </c>
      <c r="J27794" s="690">
        <v>15000000</v>
      </c>
      <c r="K27794" s="689">
        <v>1725000000000</v>
      </c>
    </row>
    <row r="27795" spans="3:11" x14ac:dyDescent="0.25">
      <c r="C27795" s="687">
        <v>46010</v>
      </c>
      <c r="D27795" s="688" t="s">
        <v>312</v>
      </c>
      <c r="E27795" s="689">
        <v>23500</v>
      </c>
      <c r="F27795" s="689">
        <v>23500</v>
      </c>
      <c r="G27795" s="689">
        <v>23500</v>
      </c>
      <c r="H27795" s="688">
        <v>10</v>
      </c>
      <c r="I27795" s="689">
        <v>235000</v>
      </c>
      <c r="J27795" s="690">
        <v>20000000</v>
      </c>
      <c r="K27795" s="689">
        <v>470000000000</v>
      </c>
    </row>
    <row r="27796" spans="3:11" x14ac:dyDescent="0.25">
      <c r="C27796" s="687">
        <v>46010</v>
      </c>
      <c r="D27796" s="688" t="s">
        <v>317</v>
      </c>
      <c r="E27796" s="689">
        <v>115000</v>
      </c>
      <c r="F27796" s="689">
        <v>116000</v>
      </c>
      <c r="G27796" s="689">
        <v>115000</v>
      </c>
      <c r="H27796" s="688">
        <v>7</v>
      </c>
      <c r="I27796" s="689">
        <v>805000</v>
      </c>
      <c r="J27796" s="690">
        <v>15000000</v>
      </c>
      <c r="K27796" s="689">
        <v>1725000000000</v>
      </c>
    </row>
    <row r="27797" spans="3:11" x14ac:dyDescent="0.25">
      <c r="C27797" s="687">
        <v>46010</v>
      </c>
      <c r="D27797" s="688" t="s">
        <v>310</v>
      </c>
      <c r="E27797" s="689">
        <v>93998</v>
      </c>
      <c r="F27797" s="689">
        <v>93999</v>
      </c>
      <c r="G27797" s="689">
        <v>95000</v>
      </c>
      <c r="H27797" s="688">
        <v>1</v>
      </c>
      <c r="I27797" s="689">
        <v>93998</v>
      </c>
      <c r="J27797" s="690">
        <v>19450000</v>
      </c>
      <c r="K27797" s="689">
        <v>1847750000000</v>
      </c>
    </row>
    <row r="27798" spans="3:11" x14ac:dyDescent="0.25">
      <c r="C27798" s="687">
        <v>46010</v>
      </c>
      <c r="D27798" s="688" t="s">
        <v>1154</v>
      </c>
      <c r="E27798" s="689">
        <v>57830</v>
      </c>
      <c r="F27798" s="689">
        <v>57500</v>
      </c>
      <c r="G27798" s="689">
        <v>57830</v>
      </c>
      <c r="H27798" s="688">
        <v>4</v>
      </c>
      <c r="I27798" s="689">
        <v>231320</v>
      </c>
      <c r="J27798" s="690">
        <v>600000</v>
      </c>
      <c r="K27798" s="689">
        <v>34698000000</v>
      </c>
    </row>
    <row r="27799" spans="3:11" x14ac:dyDescent="0.25">
      <c r="C27799" s="687">
        <v>46010</v>
      </c>
      <c r="D27799" s="688" t="s">
        <v>317</v>
      </c>
      <c r="E27799" s="689">
        <v>115000</v>
      </c>
      <c r="F27799" s="689">
        <v>116000</v>
      </c>
      <c r="G27799" s="689">
        <v>115000</v>
      </c>
      <c r="H27799" s="688">
        <v>19</v>
      </c>
      <c r="I27799" s="689">
        <v>2185000</v>
      </c>
      <c r="J27799" s="690">
        <v>15000000</v>
      </c>
      <c r="K27799" s="689">
        <v>1725000000000</v>
      </c>
    </row>
    <row r="27800" spans="3:11" x14ac:dyDescent="0.25">
      <c r="C27800" s="687">
        <v>46010</v>
      </c>
      <c r="D27800" s="688" t="s">
        <v>317</v>
      </c>
      <c r="E27800" s="689">
        <v>115000</v>
      </c>
      <c r="F27800" s="689">
        <v>116000</v>
      </c>
      <c r="G27800" s="689">
        <v>115000</v>
      </c>
      <c r="H27800" s="688">
        <v>11</v>
      </c>
      <c r="I27800" s="689">
        <v>1265000</v>
      </c>
      <c r="J27800" s="690">
        <v>15000000</v>
      </c>
      <c r="K27800" s="689">
        <v>1725000000000</v>
      </c>
    </row>
    <row r="27801" spans="3:11" x14ac:dyDescent="0.25">
      <c r="C27801" s="687">
        <v>46010</v>
      </c>
      <c r="D27801" s="688" t="s">
        <v>312</v>
      </c>
      <c r="E27801" s="689">
        <v>23500</v>
      </c>
      <c r="F27801" s="689">
        <v>23500</v>
      </c>
      <c r="G27801" s="689">
        <v>23500</v>
      </c>
      <c r="H27801" s="688">
        <v>4</v>
      </c>
      <c r="I27801" s="689">
        <v>94000</v>
      </c>
      <c r="J27801" s="690">
        <v>20000000</v>
      </c>
      <c r="K27801" s="689">
        <v>470000000000</v>
      </c>
    </row>
    <row r="27802" spans="3:11" x14ac:dyDescent="0.25">
      <c r="C27802" s="687">
        <v>46010</v>
      </c>
      <c r="D27802" s="688" t="s">
        <v>317</v>
      </c>
      <c r="E27802" s="689">
        <v>115000</v>
      </c>
      <c r="F27802" s="689">
        <v>116000</v>
      </c>
      <c r="G27802" s="689">
        <v>115000</v>
      </c>
      <c r="H27802" s="688">
        <v>15</v>
      </c>
      <c r="I27802" s="689">
        <v>1725000</v>
      </c>
      <c r="J27802" s="690">
        <v>15000000</v>
      </c>
      <c r="K27802" s="689">
        <v>1725000000000</v>
      </c>
    </row>
    <row r="27803" spans="3:11" x14ac:dyDescent="0.25">
      <c r="C27803" s="687">
        <v>46010</v>
      </c>
      <c r="D27803" s="688" t="s">
        <v>317</v>
      </c>
      <c r="E27803" s="689">
        <v>115000</v>
      </c>
      <c r="F27803" s="689">
        <v>116000</v>
      </c>
      <c r="G27803" s="689">
        <v>115000</v>
      </c>
      <c r="H27803" s="688">
        <v>2</v>
      </c>
      <c r="I27803" s="689">
        <v>230000</v>
      </c>
      <c r="J27803" s="690">
        <v>15000000</v>
      </c>
      <c r="K27803" s="689">
        <v>1725000000000</v>
      </c>
    </row>
    <row r="27804" spans="3:11" x14ac:dyDescent="0.25">
      <c r="C27804" s="687">
        <v>46010</v>
      </c>
      <c r="D27804" s="688" t="s">
        <v>310</v>
      </c>
      <c r="E27804" s="689">
        <v>93998</v>
      </c>
      <c r="F27804" s="689">
        <v>93999</v>
      </c>
      <c r="G27804" s="689">
        <v>95000</v>
      </c>
      <c r="H27804" s="688">
        <v>29</v>
      </c>
      <c r="I27804" s="689">
        <v>2725942</v>
      </c>
      <c r="J27804" s="690">
        <v>19450000</v>
      </c>
      <c r="K27804" s="689">
        <v>1847750000000</v>
      </c>
    </row>
    <row r="27805" spans="3:11" x14ac:dyDescent="0.25">
      <c r="C27805" s="687">
        <v>46010</v>
      </c>
      <c r="D27805" s="688" t="s">
        <v>310</v>
      </c>
      <c r="E27805" s="689">
        <v>93999</v>
      </c>
      <c r="F27805" s="689">
        <v>93999</v>
      </c>
      <c r="G27805" s="689">
        <v>95000</v>
      </c>
      <c r="H27805" s="688">
        <v>1</v>
      </c>
      <c r="I27805" s="689">
        <v>93999</v>
      </c>
      <c r="J27805" s="690">
        <v>19450000</v>
      </c>
      <c r="K27805" s="689">
        <v>1847750000000</v>
      </c>
    </row>
    <row r="27806" spans="3:11" x14ac:dyDescent="0.25">
      <c r="C27806" s="687">
        <v>46010</v>
      </c>
      <c r="D27806" s="688" t="s">
        <v>310</v>
      </c>
      <c r="E27806" s="689">
        <v>93999</v>
      </c>
      <c r="F27806" s="689">
        <v>93999</v>
      </c>
      <c r="G27806" s="689">
        <v>95000</v>
      </c>
      <c r="H27806" s="688">
        <v>2</v>
      </c>
      <c r="I27806" s="689">
        <v>187998</v>
      </c>
      <c r="J27806" s="690">
        <v>19450000</v>
      </c>
      <c r="K27806" s="689">
        <v>1847750000000</v>
      </c>
    </row>
    <row r="27807" spans="3:11" x14ac:dyDescent="0.25">
      <c r="C27807" s="687">
        <v>46010</v>
      </c>
      <c r="D27807" s="688" t="s">
        <v>310</v>
      </c>
      <c r="E27807" s="689">
        <v>93999</v>
      </c>
      <c r="F27807" s="689">
        <v>93999</v>
      </c>
      <c r="G27807" s="689">
        <v>95000</v>
      </c>
      <c r="H27807" s="688">
        <v>1</v>
      </c>
      <c r="I27807" s="689">
        <v>93999</v>
      </c>
      <c r="J27807" s="690">
        <v>19450000</v>
      </c>
      <c r="K27807" s="689">
        <v>1847750000000</v>
      </c>
    </row>
    <row r="27808" spans="3:11" x14ac:dyDescent="0.25">
      <c r="C27808" s="687">
        <v>46010</v>
      </c>
      <c r="D27808" s="688" t="s">
        <v>1155</v>
      </c>
      <c r="E27808" s="689">
        <v>36400</v>
      </c>
      <c r="F27808" s="689">
        <v>36500</v>
      </c>
      <c r="G27808" s="689">
        <v>36500</v>
      </c>
      <c r="H27808" s="688">
        <v>15</v>
      </c>
      <c r="I27808" s="689">
        <v>546000</v>
      </c>
      <c r="J27808" s="690">
        <v>2400000</v>
      </c>
      <c r="K27808" s="689">
        <v>87600000000</v>
      </c>
    </row>
    <row r="27809" spans="3:11" x14ac:dyDescent="0.25">
      <c r="C27809" s="687">
        <v>46010</v>
      </c>
      <c r="D27809" s="688" t="s">
        <v>312</v>
      </c>
      <c r="E27809" s="689">
        <v>23500</v>
      </c>
      <c r="F27809" s="689">
        <v>23500</v>
      </c>
      <c r="G27809" s="689">
        <v>23500</v>
      </c>
      <c r="H27809" s="688">
        <v>2</v>
      </c>
      <c r="I27809" s="689">
        <v>47000</v>
      </c>
      <c r="J27809" s="690">
        <v>20000000</v>
      </c>
      <c r="K27809" s="689">
        <v>470000000000</v>
      </c>
    </row>
    <row r="27810" spans="3:11" x14ac:dyDescent="0.25">
      <c r="C27810" s="687">
        <v>46010</v>
      </c>
      <c r="D27810" s="688" t="s">
        <v>1155</v>
      </c>
      <c r="E27810" s="689">
        <v>36500</v>
      </c>
      <c r="F27810" s="689">
        <v>36500</v>
      </c>
      <c r="G27810" s="689">
        <v>36500</v>
      </c>
      <c r="H27810" s="688">
        <v>1</v>
      </c>
      <c r="I27810" s="689">
        <v>36500</v>
      </c>
      <c r="J27810" s="690">
        <v>2400000</v>
      </c>
      <c r="K27810" s="689">
        <v>87600000000</v>
      </c>
    </row>
    <row r="27811" spans="3:11" x14ac:dyDescent="0.25">
      <c r="C27811" s="687">
        <v>46010</v>
      </c>
      <c r="D27811" s="688" t="s">
        <v>317</v>
      </c>
      <c r="E27811" s="689">
        <v>116000</v>
      </c>
      <c r="F27811" s="689">
        <v>116000</v>
      </c>
      <c r="G27811" s="689">
        <v>115000</v>
      </c>
      <c r="H27811" s="688">
        <v>1</v>
      </c>
      <c r="I27811" s="689">
        <v>116000</v>
      </c>
      <c r="J27811" s="690">
        <v>15000000</v>
      </c>
      <c r="K27811" s="689">
        <v>1725000000000</v>
      </c>
    </row>
    <row r="27812" spans="3:11" x14ac:dyDescent="0.25">
      <c r="C27812" s="687">
        <v>46010</v>
      </c>
      <c r="D27812" s="688" t="s">
        <v>317</v>
      </c>
      <c r="E27812" s="689">
        <v>115000</v>
      </c>
      <c r="F27812" s="689">
        <v>116000</v>
      </c>
      <c r="G27812" s="689">
        <v>115000</v>
      </c>
      <c r="H27812" s="688">
        <v>2</v>
      </c>
      <c r="I27812" s="689">
        <v>230000</v>
      </c>
      <c r="J27812" s="690">
        <v>15000000</v>
      </c>
      <c r="K27812" s="689">
        <v>1725000000000</v>
      </c>
    </row>
    <row r="27813" spans="3:11" x14ac:dyDescent="0.25">
      <c r="C27813" s="687">
        <v>46010</v>
      </c>
      <c r="D27813" s="688" t="s">
        <v>317</v>
      </c>
      <c r="E27813" s="689">
        <v>115000</v>
      </c>
      <c r="F27813" s="689">
        <v>116000</v>
      </c>
      <c r="G27813" s="689">
        <v>115000</v>
      </c>
      <c r="H27813" s="688">
        <v>1</v>
      </c>
      <c r="I27813" s="689">
        <v>115000</v>
      </c>
      <c r="J27813" s="690">
        <v>15000000</v>
      </c>
      <c r="K27813" s="689">
        <v>1725000000000</v>
      </c>
    </row>
    <row r="27814" spans="3:11" x14ac:dyDescent="0.25">
      <c r="C27814" s="687">
        <v>46010</v>
      </c>
      <c r="D27814" s="688" t="s">
        <v>317</v>
      </c>
      <c r="E27814" s="689">
        <v>115000</v>
      </c>
      <c r="F27814" s="689">
        <v>116000</v>
      </c>
      <c r="G27814" s="689">
        <v>115000</v>
      </c>
      <c r="H27814" s="688">
        <v>5</v>
      </c>
      <c r="I27814" s="689">
        <v>575000</v>
      </c>
      <c r="J27814" s="690">
        <v>15000000</v>
      </c>
      <c r="K27814" s="689">
        <v>1725000000000</v>
      </c>
    </row>
    <row r="27815" spans="3:11" x14ac:dyDescent="0.25">
      <c r="C27815" s="687">
        <v>46010</v>
      </c>
      <c r="D27815" s="688" t="s">
        <v>317</v>
      </c>
      <c r="E27815" s="689">
        <v>115000</v>
      </c>
      <c r="F27815" s="689">
        <v>116000</v>
      </c>
      <c r="G27815" s="689">
        <v>115000</v>
      </c>
      <c r="H27815" s="688">
        <v>12</v>
      </c>
      <c r="I27815" s="689">
        <v>1380000</v>
      </c>
      <c r="J27815" s="690">
        <v>15000000</v>
      </c>
      <c r="K27815" s="689">
        <v>1725000000000</v>
      </c>
    </row>
    <row r="27816" spans="3:11" x14ac:dyDescent="0.25">
      <c r="C27816" s="687">
        <v>46010</v>
      </c>
      <c r="D27816" s="688" t="s">
        <v>1155</v>
      </c>
      <c r="E27816" s="689">
        <v>36000</v>
      </c>
      <c r="F27816" s="689">
        <v>36500</v>
      </c>
      <c r="G27816" s="689">
        <v>36500</v>
      </c>
      <c r="H27816" s="688">
        <v>7</v>
      </c>
      <c r="I27816" s="689">
        <v>252000</v>
      </c>
      <c r="J27816" s="690">
        <v>2400000</v>
      </c>
      <c r="K27816" s="689">
        <v>87600000000</v>
      </c>
    </row>
    <row r="27817" spans="3:11" x14ac:dyDescent="0.25">
      <c r="C27817" s="687">
        <v>46010</v>
      </c>
      <c r="D27817" s="688" t="s">
        <v>1155</v>
      </c>
      <c r="E27817" s="689">
        <v>35201</v>
      </c>
      <c r="F27817" s="689">
        <v>36500</v>
      </c>
      <c r="G27817" s="689">
        <v>36500</v>
      </c>
      <c r="H27817" s="688">
        <v>1</v>
      </c>
      <c r="I27817" s="689">
        <v>35201</v>
      </c>
      <c r="J27817" s="690">
        <v>2400000</v>
      </c>
      <c r="K27817" s="689">
        <v>87600000000</v>
      </c>
    </row>
    <row r="27818" spans="3:11" x14ac:dyDescent="0.25">
      <c r="C27818" s="687">
        <v>46010</v>
      </c>
      <c r="D27818" s="688" t="s">
        <v>1155</v>
      </c>
      <c r="E27818" s="689">
        <v>36500</v>
      </c>
      <c r="F27818" s="689">
        <v>36500</v>
      </c>
      <c r="G27818" s="689">
        <v>36500</v>
      </c>
      <c r="H27818" s="688">
        <v>1</v>
      </c>
      <c r="I27818" s="689">
        <v>36500</v>
      </c>
      <c r="J27818" s="690">
        <v>2400000</v>
      </c>
      <c r="K27818" s="689">
        <v>87600000000</v>
      </c>
    </row>
    <row r="27819" spans="3:11" x14ac:dyDescent="0.25">
      <c r="C27819" s="687">
        <v>46010</v>
      </c>
      <c r="D27819" s="688" t="s">
        <v>312</v>
      </c>
      <c r="E27819" s="689">
        <v>23500</v>
      </c>
      <c r="F27819" s="689">
        <v>23500</v>
      </c>
      <c r="G27819" s="689">
        <v>23500</v>
      </c>
      <c r="H27819" s="688">
        <v>1</v>
      </c>
      <c r="I27819" s="689">
        <v>23500</v>
      </c>
      <c r="J27819" s="690">
        <v>20000000</v>
      </c>
      <c r="K27819" s="689">
        <v>470000000000</v>
      </c>
    </row>
    <row r="27820" spans="3:11" x14ac:dyDescent="0.25">
      <c r="C27820" s="687">
        <v>46010</v>
      </c>
      <c r="D27820" s="688" t="s">
        <v>310</v>
      </c>
      <c r="E27820" s="689">
        <v>94500</v>
      </c>
      <c r="F27820" s="689">
        <v>93999</v>
      </c>
      <c r="G27820" s="689">
        <v>95000</v>
      </c>
      <c r="H27820" s="688">
        <v>1</v>
      </c>
      <c r="I27820" s="689">
        <v>94500</v>
      </c>
      <c r="J27820" s="690">
        <v>19450000</v>
      </c>
      <c r="K27820" s="689">
        <v>1847750000000</v>
      </c>
    </row>
    <row r="27821" spans="3:11" x14ac:dyDescent="0.25">
      <c r="C27821" s="687">
        <v>46010</v>
      </c>
      <c r="D27821" s="688" t="s">
        <v>317</v>
      </c>
      <c r="E27821" s="689">
        <v>115000</v>
      </c>
      <c r="F27821" s="689">
        <v>116000</v>
      </c>
      <c r="G27821" s="689">
        <v>115000</v>
      </c>
      <c r="H27821" s="688">
        <v>8</v>
      </c>
      <c r="I27821" s="689">
        <v>920000</v>
      </c>
      <c r="J27821" s="690">
        <v>15000000</v>
      </c>
      <c r="K27821" s="689">
        <v>1725000000000</v>
      </c>
    </row>
    <row r="27822" spans="3:11" x14ac:dyDescent="0.25">
      <c r="C27822" s="687">
        <v>46010</v>
      </c>
      <c r="D27822" s="688" t="s">
        <v>317</v>
      </c>
      <c r="E27822" s="689">
        <v>115000</v>
      </c>
      <c r="F27822" s="689">
        <v>116000</v>
      </c>
      <c r="G27822" s="689">
        <v>115000</v>
      </c>
      <c r="H27822" s="688">
        <v>2</v>
      </c>
      <c r="I27822" s="689">
        <v>230000</v>
      </c>
      <c r="J27822" s="690">
        <v>15000000</v>
      </c>
      <c r="K27822" s="689">
        <v>1725000000000</v>
      </c>
    </row>
    <row r="27823" spans="3:11" x14ac:dyDescent="0.25">
      <c r="C27823" s="687">
        <v>46010</v>
      </c>
      <c r="D27823" s="688" t="s">
        <v>312</v>
      </c>
      <c r="E27823" s="689">
        <v>23500</v>
      </c>
      <c r="F27823" s="689">
        <v>23500</v>
      </c>
      <c r="G27823" s="689">
        <v>23500</v>
      </c>
      <c r="H27823" s="688">
        <v>2</v>
      </c>
      <c r="I27823" s="689">
        <v>47000</v>
      </c>
      <c r="J27823" s="690">
        <v>20000000</v>
      </c>
      <c r="K27823" s="689">
        <v>470000000000</v>
      </c>
    </row>
    <row r="27824" spans="3:11" x14ac:dyDescent="0.25">
      <c r="C27824" s="687">
        <v>46010</v>
      </c>
      <c r="D27824" s="688" t="s">
        <v>310</v>
      </c>
      <c r="E27824" s="689">
        <v>94000</v>
      </c>
      <c r="F27824" s="689">
        <v>93999</v>
      </c>
      <c r="G27824" s="689">
        <v>95000</v>
      </c>
      <c r="H27824" s="688">
        <v>43</v>
      </c>
      <c r="I27824" s="689">
        <v>4042000</v>
      </c>
      <c r="J27824" s="690">
        <v>19450000</v>
      </c>
      <c r="K27824" s="689">
        <v>1847750000000</v>
      </c>
    </row>
    <row r="27825" spans="3:11" x14ac:dyDescent="0.25">
      <c r="C27825" s="687">
        <v>46010</v>
      </c>
      <c r="D27825" s="688" t="s">
        <v>310</v>
      </c>
      <c r="E27825" s="689">
        <v>92000</v>
      </c>
      <c r="F27825" s="689">
        <v>93999</v>
      </c>
      <c r="G27825" s="689">
        <v>95000</v>
      </c>
      <c r="H27825" s="688">
        <v>14</v>
      </c>
      <c r="I27825" s="689">
        <v>1288000</v>
      </c>
      <c r="J27825" s="690">
        <v>19450000</v>
      </c>
      <c r="K27825" s="689">
        <v>1847750000000</v>
      </c>
    </row>
    <row r="27826" spans="3:11" x14ac:dyDescent="0.25">
      <c r="C27826" s="687">
        <v>46010</v>
      </c>
      <c r="D27826" s="688" t="s">
        <v>310</v>
      </c>
      <c r="E27826" s="689">
        <v>91500</v>
      </c>
      <c r="F27826" s="689">
        <v>93999</v>
      </c>
      <c r="G27826" s="689">
        <v>95000</v>
      </c>
      <c r="H27826" s="688">
        <v>2</v>
      </c>
      <c r="I27826" s="689">
        <v>183000</v>
      </c>
      <c r="J27826" s="690">
        <v>19450000</v>
      </c>
      <c r="K27826" s="689">
        <v>1847750000000</v>
      </c>
    </row>
    <row r="27827" spans="3:11" x14ac:dyDescent="0.25">
      <c r="C27827" s="687">
        <v>46010</v>
      </c>
      <c r="D27827" s="688" t="s">
        <v>310</v>
      </c>
      <c r="E27827" s="689">
        <v>91000</v>
      </c>
      <c r="F27827" s="689">
        <v>93999</v>
      </c>
      <c r="G27827" s="689">
        <v>95000</v>
      </c>
      <c r="H27827" s="688">
        <v>2</v>
      </c>
      <c r="I27827" s="689">
        <v>182000</v>
      </c>
      <c r="J27827" s="690">
        <v>19450000</v>
      </c>
      <c r="K27827" s="689">
        <v>1847750000000</v>
      </c>
    </row>
    <row r="27828" spans="3:11" x14ac:dyDescent="0.25">
      <c r="C27828" s="687">
        <v>46010</v>
      </c>
      <c r="D27828" s="688" t="s">
        <v>310</v>
      </c>
      <c r="E27828" s="689">
        <v>90001</v>
      </c>
      <c r="F27828" s="689">
        <v>93999</v>
      </c>
      <c r="G27828" s="689">
        <v>95000</v>
      </c>
      <c r="H27828" s="688">
        <v>90</v>
      </c>
      <c r="I27828" s="689">
        <v>8100090</v>
      </c>
      <c r="J27828" s="690">
        <v>19450000</v>
      </c>
      <c r="K27828" s="689">
        <v>1847750000000</v>
      </c>
    </row>
    <row r="27829" spans="3:11" x14ac:dyDescent="0.25">
      <c r="C27829" s="687">
        <v>46010</v>
      </c>
      <c r="D27829" s="688" t="s">
        <v>310</v>
      </c>
      <c r="E27829" s="689">
        <v>90000</v>
      </c>
      <c r="F27829" s="689">
        <v>93999</v>
      </c>
      <c r="G27829" s="689">
        <v>95000</v>
      </c>
      <c r="H27829" s="688">
        <v>30</v>
      </c>
      <c r="I27829" s="689">
        <v>2700000</v>
      </c>
      <c r="J27829" s="690">
        <v>19450000</v>
      </c>
      <c r="K27829" s="689">
        <v>1847750000000</v>
      </c>
    </row>
    <row r="27830" spans="3:11" x14ac:dyDescent="0.25">
      <c r="C27830" s="687">
        <v>46010</v>
      </c>
      <c r="D27830" s="688" t="s">
        <v>310</v>
      </c>
      <c r="E27830" s="689">
        <v>90000</v>
      </c>
      <c r="F27830" s="689">
        <v>93999</v>
      </c>
      <c r="G27830" s="689">
        <v>95000</v>
      </c>
      <c r="H27830" s="688">
        <v>2</v>
      </c>
      <c r="I27830" s="689">
        <v>180000</v>
      </c>
      <c r="J27830" s="690">
        <v>19450000</v>
      </c>
      <c r="K27830" s="689">
        <v>1847750000000</v>
      </c>
    </row>
    <row r="27831" spans="3:11" x14ac:dyDescent="0.25">
      <c r="C27831" s="687">
        <v>46010</v>
      </c>
      <c r="D27831" s="688" t="s">
        <v>310</v>
      </c>
      <c r="E27831" s="689">
        <v>87000</v>
      </c>
      <c r="F27831" s="689">
        <v>93999</v>
      </c>
      <c r="G27831" s="689">
        <v>95000</v>
      </c>
      <c r="H27831" s="688">
        <v>10</v>
      </c>
      <c r="I27831" s="689">
        <v>870000</v>
      </c>
      <c r="J27831" s="690">
        <v>19450000</v>
      </c>
      <c r="K27831" s="689">
        <v>1847750000000</v>
      </c>
    </row>
    <row r="27832" spans="3:11" x14ac:dyDescent="0.25">
      <c r="C27832" s="687">
        <v>46010</v>
      </c>
      <c r="D27832" s="688" t="s">
        <v>310</v>
      </c>
      <c r="E27832" s="689">
        <v>86000</v>
      </c>
      <c r="F27832" s="689">
        <v>93999</v>
      </c>
      <c r="G27832" s="689">
        <v>95000</v>
      </c>
      <c r="H27832" s="688">
        <v>2</v>
      </c>
      <c r="I27832" s="689">
        <v>172000</v>
      </c>
      <c r="J27832" s="690">
        <v>19450000</v>
      </c>
      <c r="K27832" s="689">
        <v>1847750000000</v>
      </c>
    </row>
    <row r="27833" spans="3:11" x14ac:dyDescent="0.25">
      <c r="C27833" s="687">
        <v>46010</v>
      </c>
      <c r="D27833" s="688" t="s">
        <v>310</v>
      </c>
      <c r="E27833" s="689">
        <v>86000</v>
      </c>
      <c r="F27833" s="689">
        <v>93999</v>
      </c>
      <c r="G27833" s="689">
        <v>95000</v>
      </c>
      <c r="H27833" s="688">
        <v>1</v>
      </c>
      <c r="I27833" s="689">
        <v>86000</v>
      </c>
      <c r="J27833" s="690">
        <v>19450000</v>
      </c>
      <c r="K27833" s="689">
        <v>1847750000000</v>
      </c>
    </row>
    <row r="27834" spans="3:11" x14ac:dyDescent="0.25">
      <c r="C27834" s="687">
        <v>46010</v>
      </c>
      <c r="D27834" s="688" t="s">
        <v>310</v>
      </c>
      <c r="E27834" s="689">
        <v>85009</v>
      </c>
      <c r="F27834" s="689">
        <v>93999</v>
      </c>
      <c r="G27834" s="689">
        <v>95000</v>
      </c>
      <c r="H27834" s="688">
        <v>14</v>
      </c>
      <c r="I27834" s="689">
        <v>1190126</v>
      </c>
      <c r="J27834" s="690">
        <v>19450000</v>
      </c>
      <c r="K27834" s="689">
        <v>1847750000000</v>
      </c>
    </row>
    <row r="27835" spans="3:11" x14ac:dyDescent="0.25">
      <c r="C27835" s="687">
        <v>46010</v>
      </c>
      <c r="D27835" s="688" t="s">
        <v>310</v>
      </c>
      <c r="E27835" s="689">
        <v>94500</v>
      </c>
      <c r="F27835" s="689">
        <v>93999</v>
      </c>
      <c r="G27835" s="689">
        <v>95000</v>
      </c>
      <c r="H27835" s="688">
        <v>8</v>
      </c>
      <c r="I27835" s="689">
        <v>756000</v>
      </c>
      <c r="J27835" s="690">
        <v>19450000</v>
      </c>
      <c r="K27835" s="689">
        <v>1847750000000</v>
      </c>
    </row>
    <row r="27836" spans="3:11" x14ac:dyDescent="0.25">
      <c r="C27836" s="687">
        <v>46010</v>
      </c>
      <c r="D27836" s="688" t="s">
        <v>1155</v>
      </c>
      <c r="E27836" s="689">
        <v>36500</v>
      </c>
      <c r="F27836" s="689">
        <v>36500</v>
      </c>
      <c r="G27836" s="689">
        <v>36500</v>
      </c>
      <c r="H27836" s="688">
        <v>1</v>
      </c>
      <c r="I27836" s="689">
        <v>36500</v>
      </c>
      <c r="J27836" s="690">
        <v>2400000</v>
      </c>
      <c r="K27836" s="689">
        <v>87600000000</v>
      </c>
    </row>
    <row r="27837" spans="3:11" x14ac:dyDescent="0.25">
      <c r="C27837" s="687">
        <v>46010</v>
      </c>
      <c r="D27837" s="688" t="s">
        <v>1155</v>
      </c>
      <c r="E27837" s="689">
        <v>36500</v>
      </c>
      <c r="F27837" s="689">
        <v>36500</v>
      </c>
      <c r="G27837" s="689">
        <v>36500</v>
      </c>
      <c r="H27837" s="688">
        <v>1</v>
      </c>
      <c r="I27837" s="689">
        <v>36500</v>
      </c>
      <c r="J27837" s="690">
        <v>2400000</v>
      </c>
      <c r="K27837" s="689">
        <v>87600000000</v>
      </c>
    </row>
    <row r="27838" spans="3:11" x14ac:dyDescent="0.25">
      <c r="C27838" s="687">
        <v>46010</v>
      </c>
      <c r="D27838" s="688" t="s">
        <v>312</v>
      </c>
      <c r="E27838" s="689">
        <v>23500</v>
      </c>
      <c r="F27838" s="689">
        <v>23500</v>
      </c>
      <c r="G27838" s="689">
        <v>23500</v>
      </c>
      <c r="H27838" s="688">
        <v>1</v>
      </c>
      <c r="I27838" s="689">
        <v>23500</v>
      </c>
      <c r="J27838" s="690">
        <v>20000000</v>
      </c>
      <c r="K27838" s="689">
        <v>470000000000</v>
      </c>
    </row>
    <row r="27839" spans="3:11" x14ac:dyDescent="0.25">
      <c r="C27839" s="687">
        <v>46010</v>
      </c>
      <c r="D27839" s="688" t="s">
        <v>1155</v>
      </c>
      <c r="E27839" s="689">
        <v>36500</v>
      </c>
      <c r="F27839" s="689">
        <v>36500</v>
      </c>
      <c r="G27839" s="689">
        <v>36500</v>
      </c>
      <c r="H27839" s="688">
        <v>1</v>
      </c>
      <c r="I27839" s="689">
        <v>36500</v>
      </c>
      <c r="J27839" s="690">
        <v>2400000</v>
      </c>
      <c r="K27839" s="689">
        <v>87600000000</v>
      </c>
    </row>
    <row r="27840" spans="3:11" x14ac:dyDescent="0.25">
      <c r="C27840" s="687">
        <v>46010</v>
      </c>
      <c r="D27840" s="688" t="s">
        <v>312</v>
      </c>
      <c r="E27840" s="689">
        <v>23500</v>
      </c>
      <c r="F27840" s="689">
        <v>23500</v>
      </c>
      <c r="G27840" s="689">
        <v>23500</v>
      </c>
      <c r="H27840" s="688">
        <v>15</v>
      </c>
      <c r="I27840" s="689">
        <v>352500</v>
      </c>
      <c r="J27840" s="690">
        <v>20000000</v>
      </c>
      <c r="K27840" s="689">
        <v>470000000000</v>
      </c>
    </row>
    <row r="27841" spans="3:11" x14ac:dyDescent="0.25">
      <c r="C27841" s="687">
        <v>46010</v>
      </c>
      <c r="D27841" s="688" t="s">
        <v>310</v>
      </c>
      <c r="E27841" s="689">
        <v>94500</v>
      </c>
      <c r="F27841" s="689">
        <v>93999</v>
      </c>
      <c r="G27841" s="689">
        <v>95000</v>
      </c>
      <c r="H27841" s="688">
        <v>2</v>
      </c>
      <c r="I27841" s="689">
        <v>189000</v>
      </c>
      <c r="J27841" s="690">
        <v>19450000</v>
      </c>
      <c r="K27841" s="689">
        <v>1847750000000</v>
      </c>
    </row>
    <row r="27842" spans="3:11" x14ac:dyDescent="0.25">
      <c r="C27842" s="687">
        <v>46010</v>
      </c>
      <c r="D27842" s="688" t="s">
        <v>312</v>
      </c>
      <c r="E27842" s="689">
        <v>23500</v>
      </c>
      <c r="F27842" s="689">
        <v>23500</v>
      </c>
      <c r="G27842" s="689">
        <v>23500</v>
      </c>
      <c r="H27842" s="688">
        <v>1</v>
      </c>
      <c r="I27842" s="689">
        <v>23500</v>
      </c>
      <c r="J27842" s="690">
        <v>20000000</v>
      </c>
      <c r="K27842" s="689">
        <v>470000000000</v>
      </c>
    </row>
    <row r="27843" spans="3:11" x14ac:dyDescent="0.25">
      <c r="C27843" s="687">
        <v>46010</v>
      </c>
      <c r="D27843" s="688" t="s">
        <v>312</v>
      </c>
      <c r="E27843" s="689">
        <v>23500</v>
      </c>
      <c r="F27843" s="689">
        <v>23500</v>
      </c>
      <c r="G27843" s="689">
        <v>23500</v>
      </c>
      <c r="H27843" s="688">
        <v>10</v>
      </c>
      <c r="I27843" s="689">
        <v>235000</v>
      </c>
      <c r="J27843" s="690">
        <v>20000000</v>
      </c>
      <c r="K27843" s="689">
        <v>470000000000</v>
      </c>
    </row>
    <row r="27844" spans="3:11" x14ac:dyDescent="0.25">
      <c r="C27844" s="687">
        <v>46010</v>
      </c>
      <c r="D27844" s="688" t="s">
        <v>1155</v>
      </c>
      <c r="E27844" s="689">
        <v>36500</v>
      </c>
      <c r="F27844" s="689">
        <v>36500</v>
      </c>
      <c r="G27844" s="689">
        <v>36500</v>
      </c>
      <c r="H27844" s="688">
        <v>5</v>
      </c>
      <c r="I27844" s="689">
        <v>182500</v>
      </c>
      <c r="J27844" s="690">
        <v>2400000</v>
      </c>
      <c r="K27844" s="689">
        <v>87600000000</v>
      </c>
    </row>
    <row r="27845" spans="3:11" x14ac:dyDescent="0.25">
      <c r="C27845" s="687">
        <v>46010</v>
      </c>
      <c r="D27845" s="688" t="s">
        <v>1154</v>
      </c>
      <c r="E27845" s="689">
        <v>57830</v>
      </c>
      <c r="F27845" s="689">
        <v>57500</v>
      </c>
      <c r="G27845" s="689">
        <v>57830</v>
      </c>
      <c r="H27845" s="688">
        <v>5</v>
      </c>
      <c r="I27845" s="689">
        <v>289150</v>
      </c>
      <c r="J27845" s="690">
        <v>600000</v>
      </c>
      <c r="K27845" s="689">
        <v>34698000000</v>
      </c>
    </row>
    <row r="27846" spans="3:11" x14ac:dyDescent="0.25">
      <c r="C27846" s="687">
        <v>46010</v>
      </c>
      <c r="D27846" s="688" t="s">
        <v>310</v>
      </c>
      <c r="E27846" s="689">
        <v>94400</v>
      </c>
      <c r="F27846" s="689">
        <v>93999</v>
      </c>
      <c r="G27846" s="689">
        <v>95000</v>
      </c>
      <c r="H27846" s="688">
        <v>1</v>
      </c>
      <c r="I27846" s="689">
        <v>94400</v>
      </c>
      <c r="J27846" s="690">
        <v>19450000</v>
      </c>
      <c r="K27846" s="689">
        <v>1847750000000</v>
      </c>
    </row>
    <row r="27847" spans="3:11" x14ac:dyDescent="0.25">
      <c r="C27847" s="687">
        <v>46010</v>
      </c>
      <c r="D27847" s="688" t="s">
        <v>310</v>
      </c>
      <c r="E27847" s="689">
        <v>95000</v>
      </c>
      <c r="F27847" s="689">
        <v>93999</v>
      </c>
      <c r="G27847" s="689">
        <v>95000</v>
      </c>
      <c r="H27847" s="688">
        <v>2</v>
      </c>
      <c r="I27847" s="689">
        <v>190000</v>
      </c>
      <c r="J27847" s="690">
        <v>19450000</v>
      </c>
      <c r="K27847" s="689">
        <v>1847750000000</v>
      </c>
    </row>
    <row r="27848" spans="3:11" x14ac:dyDescent="0.25">
      <c r="C27848" s="687">
        <v>46013</v>
      </c>
      <c r="D27848" s="688" t="s">
        <v>310</v>
      </c>
      <c r="E27848" s="689">
        <v>95000</v>
      </c>
      <c r="F27848" s="689">
        <v>95000</v>
      </c>
      <c r="G27848" s="689">
        <v>94500</v>
      </c>
      <c r="H27848" s="688">
        <v>3</v>
      </c>
      <c r="I27848" s="689">
        <v>285000</v>
      </c>
      <c r="J27848" s="690">
        <v>19450000</v>
      </c>
      <c r="K27848" s="689">
        <v>1838025000000</v>
      </c>
    </row>
    <row r="27849" spans="3:11" x14ac:dyDescent="0.25">
      <c r="C27849" s="687">
        <v>46013</v>
      </c>
      <c r="D27849" s="688" t="s">
        <v>310</v>
      </c>
      <c r="E27849" s="689">
        <v>95000</v>
      </c>
      <c r="F27849" s="689">
        <v>95000</v>
      </c>
      <c r="G27849" s="689">
        <v>94500</v>
      </c>
      <c r="H27849" s="688">
        <v>2</v>
      </c>
      <c r="I27849" s="689">
        <v>190000</v>
      </c>
      <c r="J27849" s="690">
        <v>19450000</v>
      </c>
      <c r="K27849" s="689">
        <v>1838025000000</v>
      </c>
    </row>
    <row r="27850" spans="3:11" x14ac:dyDescent="0.25">
      <c r="C27850" s="687">
        <v>46013</v>
      </c>
      <c r="D27850" s="688" t="s">
        <v>310</v>
      </c>
      <c r="E27850" s="689">
        <v>95000</v>
      </c>
      <c r="F27850" s="689">
        <v>95000</v>
      </c>
      <c r="G27850" s="689">
        <v>94500</v>
      </c>
      <c r="H27850" s="688">
        <v>18</v>
      </c>
      <c r="I27850" s="689">
        <v>1710000</v>
      </c>
      <c r="J27850" s="690">
        <v>19450000</v>
      </c>
      <c r="K27850" s="689">
        <v>1838025000000</v>
      </c>
    </row>
    <row r="27851" spans="3:11" x14ac:dyDescent="0.25">
      <c r="C27851" s="687">
        <v>46013</v>
      </c>
      <c r="D27851" s="688" t="s">
        <v>310</v>
      </c>
      <c r="E27851" s="689">
        <v>95000</v>
      </c>
      <c r="F27851" s="689">
        <v>95000</v>
      </c>
      <c r="G27851" s="689">
        <v>94500</v>
      </c>
      <c r="H27851" s="688">
        <v>2</v>
      </c>
      <c r="I27851" s="689">
        <v>190000</v>
      </c>
      <c r="J27851" s="690">
        <v>19450000</v>
      </c>
      <c r="K27851" s="689">
        <v>1838025000000</v>
      </c>
    </row>
    <row r="27852" spans="3:11" x14ac:dyDescent="0.25">
      <c r="C27852" s="687">
        <v>46013</v>
      </c>
      <c r="D27852" s="688" t="s">
        <v>310</v>
      </c>
      <c r="E27852" s="689">
        <v>95000</v>
      </c>
      <c r="F27852" s="689">
        <v>95000</v>
      </c>
      <c r="G27852" s="689">
        <v>94500</v>
      </c>
      <c r="H27852" s="688">
        <v>1</v>
      </c>
      <c r="I27852" s="689">
        <v>95000</v>
      </c>
      <c r="J27852" s="690">
        <v>19450000</v>
      </c>
      <c r="K27852" s="689">
        <v>1838025000000</v>
      </c>
    </row>
    <row r="27853" spans="3:11" x14ac:dyDescent="0.25">
      <c r="C27853" s="687">
        <v>46013</v>
      </c>
      <c r="D27853" s="688" t="s">
        <v>310</v>
      </c>
      <c r="E27853" s="689">
        <v>95000</v>
      </c>
      <c r="F27853" s="689">
        <v>95000</v>
      </c>
      <c r="G27853" s="689">
        <v>94500</v>
      </c>
      <c r="H27853" s="688">
        <v>1</v>
      </c>
      <c r="I27853" s="689">
        <v>95000</v>
      </c>
      <c r="J27853" s="690">
        <v>19450000</v>
      </c>
      <c r="K27853" s="689">
        <v>1838025000000</v>
      </c>
    </row>
    <row r="27854" spans="3:11" x14ac:dyDescent="0.25">
      <c r="C27854" s="687">
        <v>46013</v>
      </c>
      <c r="D27854" s="688" t="s">
        <v>310</v>
      </c>
      <c r="E27854" s="689">
        <v>95000</v>
      </c>
      <c r="F27854" s="689">
        <v>95000</v>
      </c>
      <c r="G27854" s="689">
        <v>94500</v>
      </c>
      <c r="H27854" s="688">
        <v>10</v>
      </c>
      <c r="I27854" s="689">
        <v>950000</v>
      </c>
      <c r="J27854" s="690">
        <v>19450000</v>
      </c>
      <c r="K27854" s="689">
        <v>1838025000000</v>
      </c>
    </row>
    <row r="27855" spans="3:11" x14ac:dyDescent="0.25">
      <c r="C27855" s="687">
        <v>46013</v>
      </c>
      <c r="D27855" s="688" t="s">
        <v>310</v>
      </c>
      <c r="E27855" s="689">
        <v>95000</v>
      </c>
      <c r="F27855" s="689">
        <v>95000</v>
      </c>
      <c r="G27855" s="689">
        <v>94500</v>
      </c>
      <c r="H27855" s="688">
        <v>2</v>
      </c>
      <c r="I27855" s="689">
        <v>190000</v>
      </c>
      <c r="J27855" s="690">
        <v>19450000</v>
      </c>
      <c r="K27855" s="689">
        <v>1838025000000</v>
      </c>
    </row>
    <row r="27856" spans="3:11" x14ac:dyDescent="0.25">
      <c r="C27856" s="687">
        <v>46013</v>
      </c>
      <c r="D27856" s="688" t="s">
        <v>310</v>
      </c>
      <c r="E27856" s="689">
        <v>95000</v>
      </c>
      <c r="F27856" s="689">
        <v>95000</v>
      </c>
      <c r="G27856" s="689">
        <v>94500</v>
      </c>
      <c r="H27856" s="688">
        <v>1</v>
      </c>
      <c r="I27856" s="689">
        <v>95000</v>
      </c>
      <c r="J27856" s="690">
        <v>19450000</v>
      </c>
      <c r="K27856" s="689">
        <v>1838025000000</v>
      </c>
    </row>
    <row r="27857" spans="3:11" x14ac:dyDescent="0.25">
      <c r="C27857" s="687">
        <v>46013</v>
      </c>
      <c r="D27857" s="688" t="s">
        <v>310</v>
      </c>
      <c r="E27857" s="689">
        <v>95000</v>
      </c>
      <c r="F27857" s="689">
        <v>95000</v>
      </c>
      <c r="G27857" s="689">
        <v>94500</v>
      </c>
      <c r="H27857" s="688">
        <v>1</v>
      </c>
      <c r="I27857" s="689">
        <v>95000</v>
      </c>
      <c r="J27857" s="690">
        <v>19450000</v>
      </c>
      <c r="K27857" s="689">
        <v>1838025000000</v>
      </c>
    </row>
    <row r="27858" spans="3:11" x14ac:dyDescent="0.25">
      <c r="C27858" s="687">
        <v>46013</v>
      </c>
      <c r="D27858" s="688" t="s">
        <v>1154</v>
      </c>
      <c r="E27858" s="689">
        <v>57825</v>
      </c>
      <c r="F27858" s="689">
        <v>57830</v>
      </c>
      <c r="G27858" s="689">
        <v>57700</v>
      </c>
      <c r="H27858" s="688">
        <v>2</v>
      </c>
      <c r="I27858" s="689">
        <v>115650</v>
      </c>
      <c r="J27858" s="690">
        <v>600000</v>
      </c>
      <c r="K27858" s="689">
        <v>34620000000</v>
      </c>
    </row>
    <row r="27859" spans="3:11" x14ac:dyDescent="0.25">
      <c r="C27859" s="687">
        <v>46013</v>
      </c>
      <c r="D27859" s="688" t="s">
        <v>1154</v>
      </c>
      <c r="E27859" s="689">
        <v>57825</v>
      </c>
      <c r="F27859" s="689">
        <v>57830</v>
      </c>
      <c r="G27859" s="689">
        <v>57700</v>
      </c>
      <c r="H27859" s="688">
        <v>1</v>
      </c>
      <c r="I27859" s="689">
        <v>57825</v>
      </c>
      <c r="J27859" s="690">
        <v>600000</v>
      </c>
      <c r="K27859" s="689">
        <v>34620000000</v>
      </c>
    </row>
    <row r="27860" spans="3:11" x14ac:dyDescent="0.25">
      <c r="C27860" s="687">
        <v>46013</v>
      </c>
      <c r="D27860" s="688" t="s">
        <v>1154</v>
      </c>
      <c r="E27860" s="689">
        <v>57825</v>
      </c>
      <c r="F27860" s="689">
        <v>57830</v>
      </c>
      <c r="G27860" s="689">
        <v>57700</v>
      </c>
      <c r="H27860" s="688">
        <v>1</v>
      </c>
      <c r="I27860" s="689">
        <v>57825</v>
      </c>
      <c r="J27860" s="690">
        <v>600000</v>
      </c>
      <c r="K27860" s="689">
        <v>34620000000</v>
      </c>
    </row>
    <row r="27861" spans="3:11" x14ac:dyDescent="0.25">
      <c r="C27861" s="687">
        <v>46013</v>
      </c>
      <c r="D27861" s="688" t="s">
        <v>1154</v>
      </c>
      <c r="E27861" s="689">
        <v>57825</v>
      </c>
      <c r="F27861" s="689">
        <v>57830</v>
      </c>
      <c r="G27861" s="689">
        <v>57700</v>
      </c>
      <c r="H27861" s="688">
        <v>1</v>
      </c>
      <c r="I27861" s="689">
        <v>57825</v>
      </c>
      <c r="J27861" s="690">
        <v>600000</v>
      </c>
      <c r="K27861" s="689">
        <v>34620000000</v>
      </c>
    </row>
    <row r="27862" spans="3:11" x14ac:dyDescent="0.25">
      <c r="C27862" s="687">
        <v>46013</v>
      </c>
      <c r="D27862" s="688" t="s">
        <v>1154</v>
      </c>
      <c r="E27862" s="689">
        <v>57825</v>
      </c>
      <c r="F27862" s="689">
        <v>57830</v>
      </c>
      <c r="G27862" s="689">
        <v>57700</v>
      </c>
      <c r="H27862" s="688">
        <v>1</v>
      </c>
      <c r="I27862" s="689">
        <v>57825</v>
      </c>
      <c r="J27862" s="690">
        <v>600000</v>
      </c>
      <c r="K27862" s="689">
        <v>34620000000</v>
      </c>
    </row>
    <row r="27863" spans="3:11" x14ac:dyDescent="0.25">
      <c r="C27863" s="687">
        <v>46013</v>
      </c>
      <c r="D27863" s="688" t="s">
        <v>312</v>
      </c>
      <c r="E27863" s="689">
        <v>23500</v>
      </c>
      <c r="F27863" s="689">
        <v>23500</v>
      </c>
      <c r="G27863" s="689">
        <v>23450</v>
      </c>
      <c r="H27863" s="688">
        <v>1</v>
      </c>
      <c r="I27863" s="689">
        <v>23500</v>
      </c>
      <c r="J27863" s="690">
        <v>20000000</v>
      </c>
      <c r="K27863" s="689">
        <v>469000000000</v>
      </c>
    </row>
    <row r="27864" spans="3:11" x14ac:dyDescent="0.25">
      <c r="C27864" s="687">
        <v>46013</v>
      </c>
      <c r="D27864" s="688" t="s">
        <v>312</v>
      </c>
      <c r="E27864" s="689">
        <v>23500</v>
      </c>
      <c r="F27864" s="689">
        <v>23500</v>
      </c>
      <c r="G27864" s="689">
        <v>23450</v>
      </c>
      <c r="H27864" s="688">
        <v>2</v>
      </c>
      <c r="I27864" s="689">
        <v>47000</v>
      </c>
      <c r="J27864" s="690">
        <v>20000000</v>
      </c>
      <c r="K27864" s="689">
        <v>469000000000</v>
      </c>
    </row>
    <row r="27865" spans="3:11" x14ac:dyDescent="0.25">
      <c r="C27865" s="687">
        <v>46013</v>
      </c>
      <c r="D27865" s="688" t="s">
        <v>312</v>
      </c>
      <c r="E27865" s="689">
        <v>23500</v>
      </c>
      <c r="F27865" s="689">
        <v>23500</v>
      </c>
      <c r="G27865" s="689">
        <v>23450</v>
      </c>
      <c r="H27865" s="688">
        <v>4</v>
      </c>
      <c r="I27865" s="689">
        <v>94000</v>
      </c>
      <c r="J27865" s="690">
        <v>20000000</v>
      </c>
      <c r="K27865" s="689">
        <v>469000000000</v>
      </c>
    </row>
    <row r="27866" spans="3:11" x14ac:dyDescent="0.25">
      <c r="C27866" s="687">
        <v>46013</v>
      </c>
      <c r="D27866" s="688" t="s">
        <v>312</v>
      </c>
      <c r="E27866" s="689">
        <v>23500</v>
      </c>
      <c r="F27866" s="689">
        <v>23500</v>
      </c>
      <c r="G27866" s="689">
        <v>23450</v>
      </c>
      <c r="H27866" s="688">
        <v>5</v>
      </c>
      <c r="I27866" s="689">
        <v>117500</v>
      </c>
      <c r="J27866" s="690">
        <v>20000000</v>
      </c>
      <c r="K27866" s="689">
        <v>469000000000</v>
      </c>
    </row>
    <row r="27867" spans="3:11" x14ac:dyDescent="0.25">
      <c r="C27867" s="687">
        <v>46013</v>
      </c>
      <c r="D27867" s="688" t="s">
        <v>312</v>
      </c>
      <c r="E27867" s="689">
        <v>23500</v>
      </c>
      <c r="F27867" s="689">
        <v>23500</v>
      </c>
      <c r="G27867" s="689">
        <v>23450</v>
      </c>
      <c r="H27867" s="688">
        <v>1</v>
      </c>
      <c r="I27867" s="689">
        <v>23500</v>
      </c>
      <c r="J27867" s="690">
        <v>20000000</v>
      </c>
      <c r="K27867" s="689">
        <v>469000000000</v>
      </c>
    </row>
    <row r="27868" spans="3:11" x14ac:dyDescent="0.25">
      <c r="C27868" s="687">
        <v>46013</v>
      </c>
      <c r="D27868" s="688" t="s">
        <v>312</v>
      </c>
      <c r="E27868" s="689">
        <v>23500</v>
      </c>
      <c r="F27868" s="689">
        <v>23500</v>
      </c>
      <c r="G27868" s="689">
        <v>23450</v>
      </c>
      <c r="H27868" s="688">
        <v>10</v>
      </c>
      <c r="I27868" s="689">
        <v>235000</v>
      </c>
      <c r="J27868" s="690">
        <v>20000000</v>
      </c>
      <c r="K27868" s="689">
        <v>469000000000</v>
      </c>
    </row>
    <row r="27869" spans="3:11" x14ac:dyDescent="0.25">
      <c r="C27869" s="687">
        <v>46013</v>
      </c>
      <c r="D27869" s="688" t="s">
        <v>312</v>
      </c>
      <c r="E27869" s="689">
        <v>23500</v>
      </c>
      <c r="F27869" s="689">
        <v>23500</v>
      </c>
      <c r="G27869" s="689">
        <v>23450</v>
      </c>
      <c r="H27869" s="688">
        <v>2</v>
      </c>
      <c r="I27869" s="689">
        <v>47000</v>
      </c>
      <c r="J27869" s="690">
        <v>20000000</v>
      </c>
      <c r="K27869" s="689">
        <v>469000000000</v>
      </c>
    </row>
    <row r="27870" spans="3:11" x14ac:dyDescent="0.25">
      <c r="C27870" s="687">
        <v>46013</v>
      </c>
      <c r="D27870" s="688" t="s">
        <v>312</v>
      </c>
      <c r="E27870" s="689">
        <v>23500</v>
      </c>
      <c r="F27870" s="689">
        <v>23500</v>
      </c>
      <c r="G27870" s="689">
        <v>23450</v>
      </c>
      <c r="H27870" s="688">
        <v>5</v>
      </c>
      <c r="I27870" s="689">
        <v>117500</v>
      </c>
      <c r="J27870" s="690">
        <v>20000000</v>
      </c>
      <c r="K27870" s="689">
        <v>469000000000</v>
      </c>
    </row>
    <row r="27871" spans="3:11" x14ac:dyDescent="0.25">
      <c r="C27871" s="687">
        <v>46013</v>
      </c>
      <c r="D27871" s="688" t="s">
        <v>312</v>
      </c>
      <c r="E27871" s="689">
        <v>23500</v>
      </c>
      <c r="F27871" s="689">
        <v>23500</v>
      </c>
      <c r="G27871" s="689">
        <v>23450</v>
      </c>
      <c r="H27871" s="688">
        <v>2</v>
      </c>
      <c r="I27871" s="689">
        <v>47000</v>
      </c>
      <c r="J27871" s="690">
        <v>20000000</v>
      </c>
      <c r="K27871" s="689">
        <v>469000000000</v>
      </c>
    </row>
    <row r="27872" spans="3:11" x14ac:dyDescent="0.25">
      <c r="C27872" s="687">
        <v>46013</v>
      </c>
      <c r="D27872" s="688" t="s">
        <v>312</v>
      </c>
      <c r="E27872" s="689">
        <v>23500</v>
      </c>
      <c r="F27872" s="689">
        <v>23500</v>
      </c>
      <c r="G27872" s="689">
        <v>23450</v>
      </c>
      <c r="H27872" s="688">
        <v>5</v>
      </c>
      <c r="I27872" s="689">
        <v>117500</v>
      </c>
      <c r="J27872" s="690">
        <v>20000000</v>
      </c>
      <c r="K27872" s="689">
        <v>469000000000</v>
      </c>
    </row>
    <row r="27873" spans="3:11" x14ac:dyDescent="0.25">
      <c r="C27873" s="687">
        <v>46013</v>
      </c>
      <c r="D27873" s="688" t="s">
        <v>312</v>
      </c>
      <c r="E27873" s="689">
        <v>23500</v>
      </c>
      <c r="F27873" s="689">
        <v>23500</v>
      </c>
      <c r="G27873" s="689">
        <v>23450</v>
      </c>
      <c r="H27873" s="688">
        <v>1</v>
      </c>
      <c r="I27873" s="689">
        <v>23500</v>
      </c>
      <c r="J27873" s="690">
        <v>20000000</v>
      </c>
      <c r="K27873" s="689">
        <v>469000000000</v>
      </c>
    </row>
    <row r="27874" spans="3:11" x14ac:dyDescent="0.25">
      <c r="C27874" s="687">
        <v>46013</v>
      </c>
      <c r="D27874" s="688" t="s">
        <v>312</v>
      </c>
      <c r="E27874" s="689">
        <v>23500</v>
      </c>
      <c r="F27874" s="689">
        <v>23500</v>
      </c>
      <c r="G27874" s="689">
        <v>23450</v>
      </c>
      <c r="H27874" s="688">
        <v>1</v>
      </c>
      <c r="I27874" s="689">
        <v>23500</v>
      </c>
      <c r="J27874" s="690">
        <v>20000000</v>
      </c>
      <c r="K27874" s="689">
        <v>469000000000</v>
      </c>
    </row>
    <row r="27875" spans="3:11" x14ac:dyDescent="0.25">
      <c r="C27875" s="687">
        <v>46013</v>
      </c>
      <c r="D27875" s="688" t="s">
        <v>1155</v>
      </c>
      <c r="E27875" s="689">
        <v>36400</v>
      </c>
      <c r="F27875" s="689">
        <v>36500</v>
      </c>
      <c r="G27875" s="689">
        <v>36500</v>
      </c>
      <c r="H27875" s="688">
        <v>1</v>
      </c>
      <c r="I27875" s="689">
        <v>36400</v>
      </c>
      <c r="J27875" s="690">
        <v>2400000</v>
      </c>
      <c r="K27875" s="689">
        <v>87600000000</v>
      </c>
    </row>
    <row r="27876" spans="3:11" x14ac:dyDescent="0.25">
      <c r="C27876" s="687">
        <v>46013</v>
      </c>
      <c r="D27876" s="688" t="s">
        <v>1155</v>
      </c>
      <c r="E27876" s="689">
        <v>36400</v>
      </c>
      <c r="F27876" s="689">
        <v>36500</v>
      </c>
      <c r="G27876" s="689">
        <v>36500</v>
      </c>
      <c r="H27876" s="688">
        <v>1</v>
      </c>
      <c r="I27876" s="689">
        <v>36400</v>
      </c>
      <c r="J27876" s="690">
        <v>2400000</v>
      </c>
      <c r="K27876" s="689">
        <v>87600000000</v>
      </c>
    </row>
    <row r="27877" spans="3:11" x14ac:dyDescent="0.25">
      <c r="C27877" s="687">
        <v>46013</v>
      </c>
      <c r="D27877" s="688" t="s">
        <v>1155</v>
      </c>
      <c r="E27877" s="689">
        <v>36400</v>
      </c>
      <c r="F27877" s="689">
        <v>36500</v>
      </c>
      <c r="G27877" s="689">
        <v>36500</v>
      </c>
      <c r="H27877" s="688">
        <v>3</v>
      </c>
      <c r="I27877" s="689">
        <v>109200</v>
      </c>
      <c r="J27877" s="690">
        <v>2400000</v>
      </c>
      <c r="K27877" s="689">
        <v>87600000000</v>
      </c>
    </row>
    <row r="27878" spans="3:11" x14ac:dyDescent="0.25">
      <c r="C27878" s="687">
        <v>46013</v>
      </c>
      <c r="D27878" s="688" t="s">
        <v>1155</v>
      </c>
      <c r="E27878" s="689">
        <v>36400</v>
      </c>
      <c r="F27878" s="689">
        <v>36500</v>
      </c>
      <c r="G27878" s="689">
        <v>36500</v>
      </c>
      <c r="H27878" s="688">
        <v>2</v>
      </c>
      <c r="I27878" s="689">
        <v>72800</v>
      </c>
      <c r="J27878" s="690">
        <v>2400000</v>
      </c>
      <c r="K27878" s="689">
        <v>87600000000</v>
      </c>
    </row>
    <row r="27879" spans="3:11" x14ac:dyDescent="0.25">
      <c r="C27879" s="687">
        <v>46013</v>
      </c>
      <c r="D27879" s="688" t="s">
        <v>1155</v>
      </c>
      <c r="E27879" s="689">
        <v>36400</v>
      </c>
      <c r="F27879" s="689">
        <v>36500</v>
      </c>
      <c r="G27879" s="689">
        <v>36500</v>
      </c>
      <c r="H27879" s="688">
        <v>2</v>
      </c>
      <c r="I27879" s="689">
        <v>72800</v>
      </c>
      <c r="J27879" s="690">
        <v>2400000</v>
      </c>
      <c r="K27879" s="689">
        <v>87600000000</v>
      </c>
    </row>
    <row r="27880" spans="3:11" x14ac:dyDescent="0.25">
      <c r="C27880" s="687">
        <v>46013</v>
      </c>
      <c r="D27880" s="688" t="s">
        <v>1155</v>
      </c>
      <c r="E27880" s="689">
        <v>36400</v>
      </c>
      <c r="F27880" s="689">
        <v>36500</v>
      </c>
      <c r="G27880" s="689">
        <v>36500</v>
      </c>
      <c r="H27880" s="688">
        <v>1</v>
      </c>
      <c r="I27880" s="689">
        <v>36400</v>
      </c>
      <c r="J27880" s="690">
        <v>2400000</v>
      </c>
      <c r="K27880" s="689">
        <v>87600000000</v>
      </c>
    </row>
    <row r="27881" spans="3:11" x14ac:dyDescent="0.25">
      <c r="C27881" s="687">
        <v>46013</v>
      </c>
      <c r="D27881" s="688" t="s">
        <v>1155</v>
      </c>
      <c r="E27881" s="689">
        <v>36400</v>
      </c>
      <c r="F27881" s="689">
        <v>36500</v>
      </c>
      <c r="G27881" s="689">
        <v>36500</v>
      </c>
      <c r="H27881" s="688">
        <v>4</v>
      </c>
      <c r="I27881" s="689">
        <v>145600</v>
      </c>
      <c r="J27881" s="690">
        <v>2400000</v>
      </c>
      <c r="K27881" s="689">
        <v>87600000000</v>
      </c>
    </row>
    <row r="27882" spans="3:11" x14ac:dyDescent="0.25">
      <c r="C27882" s="687">
        <v>46013</v>
      </c>
      <c r="D27882" s="688" t="s">
        <v>1155</v>
      </c>
      <c r="E27882" s="689">
        <v>36400</v>
      </c>
      <c r="F27882" s="689">
        <v>36500</v>
      </c>
      <c r="G27882" s="689">
        <v>36500</v>
      </c>
      <c r="H27882" s="688">
        <v>1</v>
      </c>
      <c r="I27882" s="689">
        <v>36400</v>
      </c>
      <c r="J27882" s="690">
        <v>2400000</v>
      </c>
      <c r="K27882" s="689">
        <v>87600000000</v>
      </c>
    </row>
    <row r="27883" spans="3:11" x14ac:dyDescent="0.25">
      <c r="C27883" s="687">
        <v>46013</v>
      </c>
      <c r="D27883" s="688" t="s">
        <v>1155</v>
      </c>
      <c r="E27883" s="689">
        <v>36400</v>
      </c>
      <c r="F27883" s="689">
        <v>36500</v>
      </c>
      <c r="G27883" s="689">
        <v>36500</v>
      </c>
      <c r="H27883" s="688">
        <v>5</v>
      </c>
      <c r="I27883" s="689">
        <v>182000</v>
      </c>
      <c r="J27883" s="690">
        <v>2400000</v>
      </c>
      <c r="K27883" s="689">
        <v>87600000000</v>
      </c>
    </row>
    <row r="27884" spans="3:11" x14ac:dyDescent="0.25">
      <c r="C27884" s="687">
        <v>46013</v>
      </c>
      <c r="D27884" s="688" t="s">
        <v>317</v>
      </c>
      <c r="E27884" s="689">
        <v>114000</v>
      </c>
      <c r="F27884" s="689">
        <v>115000</v>
      </c>
      <c r="G27884" s="689">
        <v>114000</v>
      </c>
      <c r="H27884" s="688">
        <v>1</v>
      </c>
      <c r="I27884" s="689">
        <v>114000</v>
      </c>
      <c r="J27884" s="690">
        <v>15000000</v>
      </c>
      <c r="K27884" s="689">
        <v>1710000000000</v>
      </c>
    </row>
    <row r="27885" spans="3:11" x14ac:dyDescent="0.25">
      <c r="C27885" s="687">
        <v>46013</v>
      </c>
      <c r="D27885" s="688" t="s">
        <v>317</v>
      </c>
      <c r="E27885" s="689">
        <v>114000</v>
      </c>
      <c r="F27885" s="689">
        <v>115000</v>
      </c>
      <c r="G27885" s="689">
        <v>114000</v>
      </c>
      <c r="H27885" s="688">
        <v>1</v>
      </c>
      <c r="I27885" s="689">
        <v>114000</v>
      </c>
      <c r="J27885" s="690">
        <v>15000000</v>
      </c>
      <c r="K27885" s="689">
        <v>1710000000000</v>
      </c>
    </row>
    <row r="27886" spans="3:11" x14ac:dyDescent="0.25">
      <c r="C27886" s="687">
        <v>46013</v>
      </c>
      <c r="D27886" s="688" t="s">
        <v>317</v>
      </c>
      <c r="E27886" s="689">
        <v>114000</v>
      </c>
      <c r="F27886" s="689">
        <v>115000</v>
      </c>
      <c r="G27886" s="689">
        <v>114000</v>
      </c>
      <c r="H27886" s="688">
        <v>2</v>
      </c>
      <c r="I27886" s="689">
        <v>228000</v>
      </c>
      <c r="J27886" s="690">
        <v>15000000</v>
      </c>
      <c r="K27886" s="689">
        <v>1710000000000</v>
      </c>
    </row>
    <row r="27887" spans="3:11" x14ac:dyDescent="0.25">
      <c r="C27887" s="687">
        <v>46013</v>
      </c>
      <c r="D27887" s="688" t="s">
        <v>317</v>
      </c>
      <c r="E27887" s="689">
        <v>114000</v>
      </c>
      <c r="F27887" s="689">
        <v>115000</v>
      </c>
      <c r="G27887" s="689">
        <v>114000</v>
      </c>
      <c r="H27887" s="688">
        <v>4</v>
      </c>
      <c r="I27887" s="689">
        <v>456000</v>
      </c>
      <c r="J27887" s="690">
        <v>15000000</v>
      </c>
      <c r="K27887" s="689">
        <v>1710000000000</v>
      </c>
    </row>
    <row r="27888" spans="3:11" x14ac:dyDescent="0.25">
      <c r="C27888" s="687">
        <v>46013</v>
      </c>
      <c r="D27888" s="688" t="s">
        <v>317</v>
      </c>
      <c r="E27888" s="689">
        <v>114000</v>
      </c>
      <c r="F27888" s="689">
        <v>115000</v>
      </c>
      <c r="G27888" s="689">
        <v>114000</v>
      </c>
      <c r="H27888" s="688">
        <v>2</v>
      </c>
      <c r="I27888" s="689">
        <v>228000</v>
      </c>
      <c r="J27888" s="690">
        <v>15000000</v>
      </c>
      <c r="K27888" s="689">
        <v>1710000000000</v>
      </c>
    </row>
    <row r="27889" spans="3:11" x14ac:dyDescent="0.25">
      <c r="C27889" s="687">
        <v>46013</v>
      </c>
      <c r="D27889" s="688" t="s">
        <v>317</v>
      </c>
      <c r="E27889" s="689">
        <v>114000</v>
      </c>
      <c r="F27889" s="689">
        <v>115000</v>
      </c>
      <c r="G27889" s="689">
        <v>114000</v>
      </c>
      <c r="H27889" s="688">
        <v>8</v>
      </c>
      <c r="I27889" s="689">
        <v>912000</v>
      </c>
      <c r="J27889" s="690">
        <v>15000000</v>
      </c>
      <c r="K27889" s="689">
        <v>1710000000000</v>
      </c>
    </row>
    <row r="27890" spans="3:11" x14ac:dyDescent="0.25">
      <c r="C27890" s="687">
        <v>46013</v>
      </c>
      <c r="D27890" s="688" t="s">
        <v>312</v>
      </c>
      <c r="E27890" s="689">
        <v>23500</v>
      </c>
      <c r="F27890" s="689">
        <v>23500</v>
      </c>
      <c r="G27890" s="689">
        <v>23450</v>
      </c>
      <c r="H27890" s="688">
        <v>1</v>
      </c>
      <c r="I27890" s="689">
        <v>23500</v>
      </c>
      <c r="J27890" s="690">
        <v>20000000</v>
      </c>
      <c r="K27890" s="689">
        <v>469000000000</v>
      </c>
    </row>
    <row r="27891" spans="3:11" x14ac:dyDescent="0.25">
      <c r="C27891" s="687">
        <v>46013</v>
      </c>
      <c r="D27891" s="688" t="s">
        <v>310</v>
      </c>
      <c r="E27891" s="689">
        <v>95000</v>
      </c>
      <c r="F27891" s="689">
        <v>95000</v>
      </c>
      <c r="G27891" s="689">
        <v>94500</v>
      </c>
      <c r="H27891" s="688">
        <v>10</v>
      </c>
      <c r="I27891" s="689">
        <v>950000</v>
      </c>
      <c r="J27891" s="690">
        <v>19450000</v>
      </c>
      <c r="K27891" s="689">
        <v>1838025000000</v>
      </c>
    </row>
    <row r="27892" spans="3:11" x14ac:dyDescent="0.25">
      <c r="C27892" s="687">
        <v>46013</v>
      </c>
      <c r="D27892" s="688" t="s">
        <v>1155</v>
      </c>
      <c r="E27892" s="689">
        <v>36500</v>
      </c>
      <c r="F27892" s="689">
        <v>36500</v>
      </c>
      <c r="G27892" s="689">
        <v>36500</v>
      </c>
      <c r="H27892" s="688">
        <v>4</v>
      </c>
      <c r="I27892" s="689">
        <v>146000</v>
      </c>
      <c r="J27892" s="690">
        <v>2400000</v>
      </c>
      <c r="K27892" s="689">
        <v>87600000000</v>
      </c>
    </row>
    <row r="27893" spans="3:11" x14ac:dyDescent="0.25">
      <c r="C27893" s="687">
        <v>46013</v>
      </c>
      <c r="D27893" s="688" t="s">
        <v>317</v>
      </c>
      <c r="E27893" s="689">
        <v>114000</v>
      </c>
      <c r="F27893" s="689">
        <v>115000</v>
      </c>
      <c r="G27893" s="689">
        <v>114000</v>
      </c>
      <c r="H27893" s="688">
        <v>2</v>
      </c>
      <c r="I27893" s="689">
        <v>228000</v>
      </c>
      <c r="J27893" s="690">
        <v>15000000</v>
      </c>
      <c r="K27893" s="689">
        <v>1710000000000</v>
      </c>
    </row>
    <row r="27894" spans="3:11" x14ac:dyDescent="0.25">
      <c r="C27894" s="687">
        <v>46013</v>
      </c>
      <c r="D27894" s="688" t="s">
        <v>1154</v>
      </c>
      <c r="E27894" s="689">
        <v>57500</v>
      </c>
      <c r="F27894" s="689">
        <v>57830</v>
      </c>
      <c r="G27894" s="689">
        <v>57700</v>
      </c>
      <c r="H27894" s="688">
        <v>1</v>
      </c>
      <c r="I27894" s="689">
        <v>57500</v>
      </c>
      <c r="J27894" s="690">
        <v>600000</v>
      </c>
      <c r="K27894" s="689">
        <v>34620000000</v>
      </c>
    </row>
    <row r="27895" spans="3:11" x14ac:dyDescent="0.25">
      <c r="C27895" s="687">
        <v>46013</v>
      </c>
      <c r="D27895" s="688" t="s">
        <v>1155</v>
      </c>
      <c r="E27895" s="689">
        <v>36400</v>
      </c>
      <c r="F27895" s="689">
        <v>36500</v>
      </c>
      <c r="G27895" s="689">
        <v>36500</v>
      </c>
      <c r="H27895" s="688">
        <v>1</v>
      </c>
      <c r="I27895" s="689">
        <v>36400</v>
      </c>
      <c r="J27895" s="690">
        <v>2400000</v>
      </c>
      <c r="K27895" s="689">
        <v>87600000000</v>
      </c>
    </row>
    <row r="27896" spans="3:11" x14ac:dyDescent="0.25">
      <c r="C27896" s="687">
        <v>46013</v>
      </c>
      <c r="D27896" s="688" t="s">
        <v>312</v>
      </c>
      <c r="E27896" s="689">
        <v>23000</v>
      </c>
      <c r="F27896" s="689">
        <v>23500</v>
      </c>
      <c r="G27896" s="689">
        <v>23450</v>
      </c>
      <c r="H27896" s="688">
        <v>1</v>
      </c>
      <c r="I27896" s="689">
        <v>23000</v>
      </c>
      <c r="J27896" s="690">
        <v>20000000</v>
      </c>
      <c r="K27896" s="689">
        <v>469000000000</v>
      </c>
    </row>
    <row r="27897" spans="3:11" x14ac:dyDescent="0.25">
      <c r="C27897" s="687">
        <v>46013</v>
      </c>
      <c r="D27897" s="688" t="s">
        <v>317</v>
      </c>
      <c r="E27897" s="689">
        <v>114000</v>
      </c>
      <c r="F27897" s="689">
        <v>115000</v>
      </c>
      <c r="G27897" s="689">
        <v>114000</v>
      </c>
      <c r="H27897" s="688">
        <v>4</v>
      </c>
      <c r="I27897" s="689">
        <v>456000</v>
      </c>
      <c r="J27897" s="690">
        <v>15000000</v>
      </c>
      <c r="K27897" s="689">
        <v>1710000000000</v>
      </c>
    </row>
    <row r="27898" spans="3:11" x14ac:dyDescent="0.25">
      <c r="C27898" s="687">
        <v>46013</v>
      </c>
      <c r="D27898" s="688" t="s">
        <v>317</v>
      </c>
      <c r="E27898" s="689">
        <v>114000</v>
      </c>
      <c r="F27898" s="689">
        <v>115000</v>
      </c>
      <c r="G27898" s="689">
        <v>114000</v>
      </c>
      <c r="H27898" s="688">
        <v>1</v>
      </c>
      <c r="I27898" s="689">
        <v>114000</v>
      </c>
      <c r="J27898" s="690">
        <v>15000000</v>
      </c>
      <c r="K27898" s="689">
        <v>1710000000000</v>
      </c>
    </row>
    <row r="27899" spans="3:11" x14ac:dyDescent="0.25">
      <c r="C27899" s="687">
        <v>46013</v>
      </c>
      <c r="D27899" s="688" t="s">
        <v>1155</v>
      </c>
      <c r="E27899" s="689">
        <v>36500</v>
      </c>
      <c r="F27899" s="689">
        <v>36500</v>
      </c>
      <c r="G27899" s="689">
        <v>36500</v>
      </c>
      <c r="H27899" s="688">
        <v>1</v>
      </c>
      <c r="I27899" s="689">
        <v>36500</v>
      </c>
      <c r="J27899" s="690">
        <v>2400000</v>
      </c>
      <c r="K27899" s="689">
        <v>87600000000</v>
      </c>
    </row>
    <row r="27900" spans="3:11" x14ac:dyDescent="0.25">
      <c r="C27900" s="687">
        <v>46013</v>
      </c>
      <c r="D27900" s="688" t="s">
        <v>312</v>
      </c>
      <c r="E27900" s="689">
        <v>23450</v>
      </c>
      <c r="F27900" s="689">
        <v>23500</v>
      </c>
      <c r="G27900" s="689">
        <v>23450</v>
      </c>
      <c r="H27900" s="688">
        <v>1</v>
      </c>
      <c r="I27900" s="689">
        <v>23450</v>
      </c>
      <c r="J27900" s="690">
        <v>20000000</v>
      </c>
      <c r="K27900" s="689">
        <v>469000000000</v>
      </c>
    </row>
    <row r="27901" spans="3:11" x14ac:dyDescent="0.25">
      <c r="C27901" s="687">
        <v>46013</v>
      </c>
      <c r="D27901" s="688" t="s">
        <v>317</v>
      </c>
      <c r="E27901" s="689">
        <v>114000</v>
      </c>
      <c r="F27901" s="689">
        <v>115000</v>
      </c>
      <c r="G27901" s="689">
        <v>114000</v>
      </c>
      <c r="H27901" s="688">
        <v>1</v>
      </c>
      <c r="I27901" s="689">
        <v>114000</v>
      </c>
      <c r="J27901" s="690">
        <v>15000000</v>
      </c>
      <c r="K27901" s="689">
        <v>1710000000000</v>
      </c>
    </row>
    <row r="27902" spans="3:11" x14ac:dyDescent="0.25">
      <c r="C27902" s="687">
        <v>46013</v>
      </c>
      <c r="D27902" s="688" t="s">
        <v>317</v>
      </c>
      <c r="E27902" s="689">
        <v>114500</v>
      </c>
      <c r="F27902" s="689">
        <v>115000</v>
      </c>
      <c r="G27902" s="689">
        <v>114000</v>
      </c>
      <c r="H27902" s="688">
        <v>5</v>
      </c>
      <c r="I27902" s="689">
        <v>572500</v>
      </c>
      <c r="J27902" s="690">
        <v>15000000</v>
      </c>
      <c r="K27902" s="689">
        <v>1710000000000</v>
      </c>
    </row>
    <row r="27903" spans="3:11" x14ac:dyDescent="0.25">
      <c r="C27903" s="687">
        <v>46013</v>
      </c>
      <c r="D27903" s="688" t="s">
        <v>317</v>
      </c>
      <c r="E27903" s="689">
        <v>114500</v>
      </c>
      <c r="F27903" s="689">
        <v>115000</v>
      </c>
      <c r="G27903" s="689">
        <v>114000</v>
      </c>
      <c r="H27903" s="688">
        <v>1</v>
      </c>
      <c r="I27903" s="689">
        <v>114500</v>
      </c>
      <c r="J27903" s="690">
        <v>15000000</v>
      </c>
      <c r="K27903" s="689">
        <v>1710000000000</v>
      </c>
    </row>
    <row r="27904" spans="3:11" x14ac:dyDescent="0.25">
      <c r="C27904" s="687">
        <v>46013</v>
      </c>
      <c r="D27904" s="688" t="s">
        <v>310</v>
      </c>
      <c r="E27904" s="689">
        <v>94998</v>
      </c>
      <c r="F27904" s="689">
        <v>95000</v>
      </c>
      <c r="G27904" s="689">
        <v>94500</v>
      </c>
      <c r="H27904" s="688">
        <v>2</v>
      </c>
      <c r="I27904" s="689">
        <v>189996</v>
      </c>
      <c r="J27904" s="690">
        <v>19450000</v>
      </c>
      <c r="K27904" s="689">
        <v>1838025000000</v>
      </c>
    </row>
    <row r="27905" spans="3:11" x14ac:dyDescent="0.25">
      <c r="C27905" s="687">
        <v>46013</v>
      </c>
      <c r="D27905" s="688" t="s">
        <v>1154</v>
      </c>
      <c r="E27905" s="689">
        <v>57825</v>
      </c>
      <c r="F27905" s="689">
        <v>57830</v>
      </c>
      <c r="G27905" s="689">
        <v>57700</v>
      </c>
      <c r="H27905" s="688">
        <v>2</v>
      </c>
      <c r="I27905" s="689">
        <v>115650</v>
      </c>
      <c r="J27905" s="690">
        <v>600000</v>
      </c>
      <c r="K27905" s="689">
        <v>34620000000</v>
      </c>
    </row>
    <row r="27906" spans="3:11" x14ac:dyDescent="0.25">
      <c r="C27906" s="687">
        <v>46013</v>
      </c>
      <c r="D27906" s="688" t="s">
        <v>312</v>
      </c>
      <c r="E27906" s="689">
        <v>23100</v>
      </c>
      <c r="F27906" s="689">
        <v>23500</v>
      </c>
      <c r="G27906" s="689">
        <v>23450</v>
      </c>
      <c r="H27906" s="688">
        <v>1</v>
      </c>
      <c r="I27906" s="689">
        <v>23100</v>
      </c>
      <c r="J27906" s="690">
        <v>20000000</v>
      </c>
      <c r="K27906" s="689">
        <v>469000000000</v>
      </c>
    </row>
    <row r="27907" spans="3:11" x14ac:dyDescent="0.25">
      <c r="C27907" s="687">
        <v>46013</v>
      </c>
      <c r="D27907" s="688" t="s">
        <v>312</v>
      </c>
      <c r="E27907" s="689">
        <v>23100</v>
      </c>
      <c r="F27907" s="689">
        <v>23500</v>
      </c>
      <c r="G27907" s="689">
        <v>23450</v>
      </c>
      <c r="H27907" s="688">
        <v>2</v>
      </c>
      <c r="I27907" s="689">
        <v>46200</v>
      </c>
      <c r="J27907" s="690">
        <v>20000000</v>
      </c>
      <c r="K27907" s="689">
        <v>469000000000</v>
      </c>
    </row>
    <row r="27908" spans="3:11" x14ac:dyDescent="0.25">
      <c r="C27908" s="687">
        <v>46013</v>
      </c>
      <c r="D27908" s="688" t="s">
        <v>312</v>
      </c>
      <c r="E27908" s="689">
        <v>23100</v>
      </c>
      <c r="F27908" s="689">
        <v>23500</v>
      </c>
      <c r="G27908" s="689">
        <v>23450</v>
      </c>
      <c r="H27908" s="688">
        <v>10</v>
      </c>
      <c r="I27908" s="689">
        <v>231000</v>
      </c>
      <c r="J27908" s="690">
        <v>20000000</v>
      </c>
      <c r="K27908" s="689">
        <v>469000000000</v>
      </c>
    </row>
    <row r="27909" spans="3:11" x14ac:dyDescent="0.25">
      <c r="C27909" s="687">
        <v>46013</v>
      </c>
      <c r="D27909" s="688" t="s">
        <v>317</v>
      </c>
      <c r="E27909" s="689">
        <v>114500</v>
      </c>
      <c r="F27909" s="689">
        <v>115000</v>
      </c>
      <c r="G27909" s="689">
        <v>114000</v>
      </c>
      <c r="H27909" s="688">
        <v>5</v>
      </c>
      <c r="I27909" s="689">
        <v>572500</v>
      </c>
      <c r="J27909" s="690">
        <v>15000000</v>
      </c>
      <c r="K27909" s="689">
        <v>1710000000000</v>
      </c>
    </row>
    <row r="27910" spans="3:11" x14ac:dyDescent="0.25">
      <c r="C27910" s="687">
        <v>46013</v>
      </c>
      <c r="D27910" s="688" t="s">
        <v>1154</v>
      </c>
      <c r="E27910" s="689">
        <v>57500</v>
      </c>
      <c r="F27910" s="689">
        <v>57830</v>
      </c>
      <c r="G27910" s="689">
        <v>57700</v>
      </c>
      <c r="H27910" s="688">
        <v>1</v>
      </c>
      <c r="I27910" s="689">
        <v>57500</v>
      </c>
      <c r="J27910" s="690">
        <v>600000</v>
      </c>
      <c r="K27910" s="689">
        <v>34620000000</v>
      </c>
    </row>
    <row r="27911" spans="3:11" x14ac:dyDescent="0.25">
      <c r="C27911" s="687">
        <v>46013</v>
      </c>
      <c r="D27911" s="688" t="s">
        <v>1154</v>
      </c>
      <c r="E27911" s="689">
        <v>57500</v>
      </c>
      <c r="F27911" s="689">
        <v>57830</v>
      </c>
      <c r="G27911" s="689">
        <v>57700</v>
      </c>
      <c r="H27911" s="688">
        <v>2</v>
      </c>
      <c r="I27911" s="689">
        <v>115000</v>
      </c>
      <c r="J27911" s="690">
        <v>600000</v>
      </c>
      <c r="K27911" s="689">
        <v>34620000000</v>
      </c>
    </row>
    <row r="27912" spans="3:11" x14ac:dyDescent="0.25">
      <c r="C27912" s="687">
        <v>46013</v>
      </c>
      <c r="D27912" s="688" t="s">
        <v>1154</v>
      </c>
      <c r="E27912" s="689">
        <v>57500</v>
      </c>
      <c r="F27912" s="689">
        <v>57830</v>
      </c>
      <c r="G27912" s="689">
        <v>57700</v>
      </c>
      <c r="H27912" s="688">
        <v>2</v>
      </c>
      <c r="I27912" s="689">
        <v>115000</v>
      </c>
      <c r="J27912" s="690">
        <v>600000</v>
      </c>
      <c r="K27912" s="689">
        <v>34620000000</v>
      </c>
    </row>
    <row r="27913" spans="3:11" x14ac:dyDescent="0.25">
      <c r="C27913" s="687">
        <v>46013</v>
      </c>
      <c r="D27913" s="688" t="s">
        <v>312</v>
      </c>
      <c r="E27913" s="689">
        <v>23100</v>
      </c>
      <c r="F27913" s="689">
        <v>23500</v>
      </c>
      <c r="G27913" s="689">
        <v>23450</v>
      </c>
      <c r="H27913" s="688">
        <v>12</v>
      </c>
      <c r="I27913" s="689">
        <v>277200</v>
      </c>
      <c r="J27913" s="690">
        <v>20000000</v>
      </c>
      <c r="K27913" s="689">
        <v>469000000000</v>
      </c>
    </row>
    <row r="27914" spans="3:11" x14ac:dyDescent="0.25">
      <c r="C27914" s="687">
        <v>46013</v>
      </c>
      <c r="D27914" s="688" t="s">
        <v>1155</v>
      </c>
      <c r="E27914" s="689">
        <v>36500</v>
      </c>
      <c r="F27914" s="689">
        <v>36500</v>
      </c>
      <c r="G27914" s="689">
        <v>36500</v>
      </c>
      <c r="H27914" s="688">
        <v>1</v>
      </c>
      <c r="I27914" s="689">
        <v>36500</v>
      </c>
      <c r="J27914" s="690">
        <v>2400000</v>
      </c>
      <c r="K27914" s="689">
        <v>87600000000</v>
      </c>
    </row>
    <row r="27915" spans="3:11" x14ac:dyDescent="0.25">
      <c r="C27915" s="687">
        <v>46013</v>
      </c>
      <c r="D27915" s="688" t="s">
        <v>317</v>
      </c>
      <c r="E27915" s="689">
        <v>114500</v>
      </c>
      <c r="F27915" s="689">
        <v>115000</v>
      </c>
      <c r="G27915" s="689">
        <v>114000</v>
      </c>
      <c r="H27915" s="688">
        <v>9</v>
      </c>
      <c r="I27915" s="689">
        <v>1030500</v>
      </c>
      <c r="J27915" s="690">
        <v>15000000</v>
      </c>
      <c r="K27915" s="689">
        <v>1710000000000</v>
      </c>
    </row>
    <row r="27916" spans="3:11" x14ac:dyDescent="0.25">
      <c r="C27916" s="687">
        <v>46013</v>
      </c>
      <c r="D27916" s="688" t="s">
        <v>317</v>
      </c>
      <c r="E27916" s="689">
        <v>114500</v>
      </c>
      <c r="F27916" s="689">
        <v>115000</v>
      </c>
      <c r="G27916" s="689">
        <v>114000</v>
      </c>
      <c r="H27916" s="688">
        <v>32</v>
      </c>
      <c r="I27916" s="689">
        <v>3664000</v>
      </c>
      <c r="J27916" s="690">
        <v>15000000</v>
      </c>
      <c r="K27916" s="689">
        <v>1710000000000</v>
      </c>
    </row>
    <row r="27917" spans="3:11" x14ac:dyDescent="0.25">
      <c r="C27917" s="687">
        <v>46013</v>
      </c>
      <c r="D27917" s="688" t="s">
        <v>310</v>
      </c>
      <c r="E27917" s="689">
        <v>94500</v>
      </c>
      <c r="F27917" s="689">
        <v>95000</v>
      </c>
      <c r="G27917" s="689">
        <v>94500</v>
      </c>
      <c r="H27917" s="688">
        <v>6</v>
      </c>
      <c r="I27917" s="689">
        <v>567000</v>
      </c>
      <c r="J27917" s="690">
        <v>19450000</v>
      </c>
      <c r="K27917" s="689">
        <v>1838025000000</v>
      </c>
    </row>
    <row r="27918" spans="3:11" x14ac:dyDescent="0.25">
      <c r="C27918" s="687">
        <v>46013</v>
      </c>
      <c r="D27918" s="688" t="s">
        <v>312</v>
      </c>
      <c r="E27918" s="689">
        <v>23101</v>
      </c>
      <c r="F27918" s="689">
        <v>23500</v>
      </c>
      <c r="G27918" s="689">
        <v>23450</v>
      </c>
      <c r="H27918" s="688">
        <v>20</v>
      </c>
      <c r="I27918" s="689">
        <v>462020</v>
      </c>
      <c r="J27918" s="690">
        <v>20000000</v>
      </c>
      <c r="K27918" s="689">
        <v>469000000000</v>
      </c>
    </row>
    <row r="27919" spans="3:11" x14ac:dyDescent="0.25">
      <c r="C27919" s="687">
        <v>46013</v>
      </c>
      <c r="D27919" s="688" t="s">
        <v>317</v>
      </c>
      <c r="E27919" s="689">
        <v>114501</v>
      </c>
      <c r="F27919" s="689">
        <v>115000</v>
      </c>
      <c r="G27919" s="689">
        <v>114000</v>
      </c>
      <c r="H27919" s="688">
        <v>5</v>
      </c>
      <c r="I27919" s="689">
        <v>572505</v>
      </c>
      <c r="J27919" s="690">
        <v>15000000</v>
      </c>
      <c r="K27919" s="689">
        <v>1710000000000</v>
      </c>
    </row>
    <row r="27920" spans="3:11" x14ac:dyDescent="0.25">
      <c r="C27920" s="687">
        <v>46013</v>
      </c>
      <c r="D27920" s="688" t="s">
        <v>310</v>
      </c>
      <c r="E27920" s="689">
        <v>94500</v>
      </c>
      <c r="F27920" s="689">
        <v>95000</v>
      </c>
      <c r="G27920" s="689">
        <v>94500</v>
      </c>
      <c r="H27920" s="688">
        <v>5</v>
      </c>
      <c r="I27920" s="689">
        <v>472500</v>
      </c>
      <c r="J27920" s="690">
        <v>19450000</v>
      </c>
      <c r="K27920" s="689">
        <v>1838025000000</v>
      </c>
    </row>
    <row r="27921" spans="3:11" x14ac:dyDescent="0.25">
      <c r="C27921" s="687">
        <v>46013</v>
      </c>
      <c r="D27921" s="688" t="s">
        <v>312</v>
      </c>
      <c r="E27921" s="689">
        <v>23100</v>
      </c>
      <c r="F27921" s="689">
        <v>23500</v>
      </c>
      <c r="G27921" s="689">
        <v>23450</v>
      </c>
      <c r="H27921" s="688">
        <v>2</v>
      </c>
      <c r="I27921" s="689">
        <v>46200</v>
      </c>
      <c r="J27921" s="690">
        <v>20000000</v>
      </c>
      <c r="K27921" s="689">
        <v>469000000000</v>
      </c>
    </row>
    <row r="27922" spans="3:11" x14ac:dyDescent="0.25">
      <c r="C27922" s="687">
        <v>46013</v>
      </c>
      <c r="D27922" s="688" t="s">
        <v>312</v>
      </c>
      <c r="E27922" s="689">
        <v>23100</v>
      </c>
      <c r="F27922" s="689">
        <v>23500</v>
      </c>
      <c r="G27922" s="689">
        <v>23450</v>
      </c>
      <c r="H27922" s="688">
        <v>5</v>
      </c>
      <c r="I27922" s="689">
        <v>115500</v>
      </c>
      <c r="J27922" s="690">
        <v>20000000</v>
      </c>
      <c r="K27922" s="689">
        <v>469000000000</v>
      </c>
    </row>
    <row r="27923" spans="3:11" x14ac:dyDescent="0.25">
      <c r="C27923" s="687">
        <v>46013</v>
      </c>
      <c r="D27923" s="688" t="s">
        <v>1154</v>
      </c>
      <c r="E27923" s="689">
        <v>57500</v>
      </c>
      <c r="F27923" s="689">
        <v>57830</v>
      </c>
      <c r="G27923" s="689">
        <v>57700</v>
      </c>
      <c r="H27923" s="688">
        <v>1</v>
      </c>
      <c r="I27923" s="689">
        <v>57500</v>
      </c>
      <c r="J27923" s="690">
        <v>600000</v>
      </c>
      <c r="K27923" s="689">
        <v>34620000000</v>
      </c>
    </row>
    <row r="27924" spans="3:11" x14ac:dyDescent="0.25">
      <c r="C27924" s="687">
        <v>46013</v>
      </c>
      <c r="D27924" s="688" t="s">
        <v>317</v>
      </c>
      <c r="E27924" s="689">
        <v>115000</v>
      </c>
      <c r="F27924" s="689">
        <v>115000</v>
      </c>
      <c r="G27924" s="689">
        <v>114000</v>
      </c>
      <c r="H27924" s="688">
        <v>1</v>
      </c>
      <c r="I27924" s="689">
        <v>115000</v>
      </c>
      <c r="J27924" s="690">
        <v>15000000</v>
      </c>
      <c r="K27924" s="689">
        <v>1710000000000</v>
      </c>
    </row>
    <row r="27925" spans="3:11" x14ac:dyDescent="0.25">
      <c r="C27925" s="687">
        <v>46013</v>
      </c>
      <c r="D27925" s="688" t="s">
        <v>1154</v>
      </c>
      <c r="E27925" s="689">
        <v>57500</v>
      </c>
      <c r="F27925" s="689">
        <v>57830</v>
      </c>
      <c r="G27925" s="689">
        <v>57700</v>
      </c>
      <c r="H27925" s="688">
        <v>1</v>
      </c>
      <c r="I27925" s="689">
        <v>57500</v>
      </c>
      <c r="J27925" s="690">
        <v>600000</v>
      </c>
      <c r="K27925" s="689">
        <v>34620000000</v>
      </c>
    </row>
    <row r="27926" spans="3:11" x14ac:dyDescent="0.25">
      <c r="C27926" s="687">
        <v>46013</v>
      </c>
      <c r="D27926" s="688" t="s">
        <v>312</v>
      </c>
      <c r="E27926" s="689">
        <v>23100</v>
      </c>
      <c r="F27926" s="689">
        <v>23500</v>
      </c>
      <c r="G27926" s="689">
        <v>23450</v>
      </c>
      <c r="H27926" s="688">
        <v>1</v>
      </c>
      <c r="I27926" s="689">
        <v>23100</v>
      </c>
      <c r="J27926" s="690">
        <v>20000000</v>
      </c>
      <c r="K27926" s="689">
        <v>469000000000</v>
      </c>
    </row>
    <row r="27927" spans="3:11" x14ac:dyDescent="0.25">
      <c r="C27927" s="687">
        <v>46013</v>
      </c>
      <c r="D27927" s="688" t="s">
        <v>312</v>
      </c>
      <c r="E27927" s="689">
        <v>23100</v>
      </c>
      <c r="F27927" s="689">
        <v>23500</v>
      </c>
      <c r="G27927" s="689">
        <v>23450</v>
      </c>
      <c r="H27927" s="688">
        <v>7</v>
      </c>
      <c r="I27927" s="689">
        <v>161700</v>
      </c>
      <c r="J27927" s="690">
        <v>20000000</v>
      </c>
      <c r="K27927" s="689">
        <v>469000000000</v>
      </c>
    </row>
    <row r="27928" spans="3:11" x14ac:dyDescent="0.25">
      <c r="C27928" s="687">
        <v>46013</v>
      </c>
      <c r="D27928" s="688" t="s">
        <v>1155</v>
      </c>
      <c r="E27928" s="689">
        <v>36500</v>
      </c>
      <c r="F27928" s="689">
        <v>36500</v>
      </c>
      <c r="G27928" s="689">
        <v>36500</v>
      </c>
      <c r="H27928" s="688">
        <v>5</v>
      </c>
      <c r="I27928" s="689">
        <v>182500</v>
      </c>
      <c r="J27928" s="690">
        <v>2400000</v>
      </c>
      <c r="K27928" s="689">
        <v>87600000000</v>
      </c>
    </row>
    <row r="27929" spans="3:11" x14ac:dyDescent="0.25">
      <c r="C27929" s="687">
        <v>46013</v>
      </c>
      <c r="D27929" s="688" t="s">
        <v>1154</v>
      </c>
      <c r="E27929" s="689">
        <v>57500</v>
      </c>
      <c r="F27929" s="689">
        <v>57830</v>
      </c>
      <c r="G27929" s="689">
        <v>57700</v>
      </c>
      <c r="H27929" s="688">
        <v>1</v>
      </c>
      <c r="I27929" s="689">
        <v>57500</v>
      </c>
      <c r="J27929" s="690">
        <v>600000</v>
      </c>
      <c r="K27929" s="689">
        <v>34620000000</v>
      </c>
    </row>
    <row r="27930" spans="3:11" x14ac:dyDescent="0.25">
      <c r="C27930" s="687">
        <v>46013</v>
      </c>
      <c r="D27930" s="688" t="s">
        <v>317</v>
      </c>
      <c r="E27930" s="689">
        <v>114501</v>
      </c>
      <c r="F27930" s="689">
        <v>115000</v>
      </c>
      <c r="G27930" s="689">
        <v>114000</v>
      </c>
      <c r="H27930" s="688">
        <v>2</v>
      </c>
      <c r="I27930" s="689">
        <v>229002</v>
      </c>
      <c r="J27930" s="690">
        <v>15000000</v>
      </c>
      <c r="K27930" s="689">
        <v>1710000000000</v>
      </c>
    </row>
    <row r="27931" spans="3:11" x14ac:dyDescent="0.25">
      <c r="C27931" s="687">
        <v>46013</v>
      </c>
      <c r="D27931" s="688" t="s">
        <v>317</v>
      </c>
      <c r="E27931" s="689">
        <v>114500</v>
      </c>
      <c r="F27931" s="689">
        <v>115000</v>
      </c>
      <c r="G27931" s="689">
        <v>114000</v>
      </c>
      <c r="H27931" s="688">
        <v>23</v>
      </c>
      <c r="I27931" s="689">
        <v>2633500</v>
      </c>
      <c r="J27931" s="690">
        <v>15000000</v>
      </c>
      <c r="K27931" s="689">
        <v>1710000000000</v>
      </c>
    </row>
    <row r="27932" spans="3:11" x14ac:dyDescent="0.25">
      <c r="C27932" s="687">
        <v>46013</v>
      </c>
      <c r="D27932" s="688" t="s">
        <v>317</v>
      </c>
      <c r="E27932" s="689">
        <v>114500</v>
      </c>
      <c r="F27932" s="689">
        <v>115000</v>
      </c>
      <c r="G27932" s="689">
        <v>114000</v>
      </c>
      <c r="H27932" s="688">
        <v>5</v>
      </c>
      <c r="I27932" s="689">
        <v>572500</v>
      </c>
      <c r="J27932" s="690">
        <v>15000000</v>
      </c>
      <c r="K27932" s="689">
        <v>1710000000000</v>
      </c>
    </row>
    <row r="27933" spans="3:11" x14ac:dyDescent="0.25">
      <c r="C27933" s="687">
        <v>46013</v>
      </c>
      <c r="D27933" s="688" t="s">
        <v>317</v>
      </c>
      <c r="E27933" s="689">
        <v>114500</v>
      </c>
      <c r="F27933" s="689">
        <v>115000</v>
      </c>
      <c r="G27933" s="689">
        <v>114000</v>
      </c>
      <c r="H27933" s="688">
        <v>4</v>
      </c>
      <c r="I27933" s="689">
        <v>458000</v>
      </c>
      <c r="J27933" s="690">
        <v>15000000</v>
      </c>
      <c r="K27933" s="689">
        <v>1710000000000</v>
      </c>
    </row>
    <row r="27934" spans="3:11" x14ac:dyDescent="0.25">
      <c r="C27934" s="687">
        <v>46013</v>
      </c>
      <c r="D27934" s="688" t="s">
        <v>317</v>
      </c>
      <c r="E27934" s="689">
        <v>114500</v>
      </c>
      <c r="F27934" s="689">
        <v>115000</v>
      </c>
      <c r="G27934" s="689">
        <v>114000</v>
      </c>
      <c r="H27934" s="688">
        <v>15</v>
      </c>
      <c r="I27934" s="689">
        <v>1717500</v>
      </c>
      <c r="J27934" s="690">
        <v>15000000</v>
      </c>
      <c r="K27934" s="689">
        <v>1710000000000</v>
      </c>
    </row>
    <row r="27935" spans="3:11" x14ac:dyDescent="0.25">
      <c r="C27935" s="687">
        <v>46013</v>
      </c>
      <c r="D27935" s="688" t="s">
        <v>312</v>
      </c>
      <c r="E27935" s="689">
        <v>23100</v>
      </c>
      <c r="F27935" s="689">
        <v>23500</v>
      </c>
      <c r="G27935" s="689">
        <v>23450</v>
      </c>
      <c r="H27935" s="688">
        <v>10</v>
      </c>
      <c r="I27935" s="689">
        <v>231000</v>
      </c>
      <c r="J27935" s="690">
        <v>20000000</v>
      </c>
      <c r="K27935" s="689">
        <v>469000000000</v>
      </c>
    </row>
    <row r="27936" spans="3:11" x14ac:dyDescent="0.25">
      <c r="C27936" s="687">
        <v>46013</v>
      </c>
      <c r="D27936" s="688" t="s">
        <v>312</v>
      </c>
      <c r="E27936" s="689">
        <v>23100</v>
      </c>
      <c r="F27936" s="689">
        <v>23500</v>
      </c>
      <c r="G27936" s="689">
        <v>23450</v>
      </c>
      <c r="H27936" s="688">
        <v>12</v>
      </c>
      <c r="I27936" s="689">
        <v>277200</v>
      </c>
      <c r="J27936" s="690">
        <v>20000000</v>
      </c>
      <c r="K27936" s="689">
        <v>469000000000</v>
      </c>
    </row>
    <row r="27937" spans="3:11" x14ac:dyDescent="0.25">
      <c r="C27937" s="687">
        <v>46013</v>
      </c>
      <c r="D27937" s="688" t="s">
        <v>312</v>
      </c>
      <c r="E27937" s="689">
        <v>23100</v>
      </c>
      <c r="F27937" s="689">
        <v>23500</v>
      </c>
      <c r="G27937" s="689">
        <v>23450</v>
      </c>
      <c r="H27937" s="688">
        <v>13</v>
      </c>
      <c r="I27937" s="689">
        <v>300300</v>
      </c>
      <c r="J27937" s="690">
        <v>20000000</v>
      </c>
      <c r="K27937" s="689">
        <v>469000000000</v>
      </c>
    </row>
    <row r="27938" spans="3:11" x14ac:dyDescent="0.25">
      <c r="C27938" s="687">
        <v>46013</v>
      </c>
      <c r="D27938" s="688" t="s">
        <v>312</v>
      </c>
      <c r="E27938" s="689">
        <v>23100</v>
      </c>
      <c r="F27938" s="689">
        <v>23500</v>
      </c>
      <c r="G27938" s="689">
        <v>23450</v>
      </c>
      <c r="H27938" s="688">
        <v>1</v>
      </c>
      <c r="I27938" s="689">
        <v>23100</v>
      </c>
      <c r="J27938" s="690">
        <v>20000000</v>
      </c>
      <c r="K27938" s="689">
        <v>469000000000</v>
      </c>
    </row>
    <row r="27939" spans="3:11" x14ac:dyDescent="0.25">
      <c r="C27939" s="687">
        <v>46013</v>
      </c>
      <c r="D27939" s="688" t="s">
        <v>317</v>
      </c>
      <c r="E27939" s="689">
        <v>114000</v>
      </c>
      <c r="F27939" s="689">
        <v>115000</v>
      </c>
      <c r="G27939" s="689">
        <v>114000</v>
      </c>
      <c r="H27939" s="688">
        <v>2</v>
      </c>
      <c r="I27939" s="689">
        <v>228000</v>
      </c>
      <c r="J27939" s="690">
        <v>15000000</v>
      </c>
      <c r="K27939" s="689">
        <v>1710000000000</v>
      </c>
    </row>
    <row r="27940" spans="3:11" x14ac:dyDescent="0.25">
      <c r="C27940" s="687">
        <v>46013</v>
      </c>
      <c r="D27940" s="688" t="s">
        <v>317</v>
      </c>
      <c r="E27940" s="689">
        <v>114000</v>
      </c>
      <c r="F27940" s="689">
        <v>115000</v>
      </c>
      <c r="G27940" s="689">
        <v>114000</v>
      </c>
      <c r="H27940" s="688">
        <v>1</v>
      </c>
      <c r="I27940" s="689">
        <v>114000</v>
      </c>
      <c r="J27940" s="690">
        <v>15000000</v>
      </c>
      <c r="K27940" s="689">
        <v>1710000000000</v>
      </c>
    </row>
    <row r="27941" spans="3:11" x14ac:dyDescent="0.25">
      <c r="C27941" s="687">
        <v>46013</v>
      </c>
      <c r="D27941" s="688" t="s">
        <v>317</v>
      </c>
      <c r="E27941" s="689">
        <v>114000</v>
      </c>
      <c r="F27941" s="689">
        <v>115000</v>
      </c>
      <c r="G27941" s="689">
        <v>114000</v>
      </c>
      <c r="H27941" s="688">
        <v>2</v>
      </c>
      <c r="I27941" s="689">
        <v>228000</v>
      </c>
      <c r="J27941" s="690">
        <v>15000000</v>
      </c>
      <c r="K27941" s="689">
        <v>1710000000000</v>
      </c>
    </row>
    <row r="27942" spans="3:11" x14ac:dyDescent="0.25">
      <c r="C27942" s="687">
        <v>46013</v>
      </c>
      <c r="D27942" s="688" t="s">
        <v>310</v>
      </c>
      <c r="E27942" s="689">
        <v>94500</v>
      </c>
      <c r="F27942" s="689">
        <v>95000</v>
      </c>
      <c r="G27942" s="689">
        <v>94500</v>
      </c>
      <c r="H27942" s="688">
        <v>7</v>
      </c>
      <c r="I27942" s="689">
        <v>661500</v>
      </c>
      <c r="J27942" s="690">
        <v>19450000</v>
      </c>
      <c r="K27942" s="689">
        <v>1838025000000</v>
      </c>
    </row>
    <row r="27943" spans="3:11" x14ac:dyDescent="0.25">
      <c r="C27943" s="687">
        <v>46013</v>
      </c>
      <c r="D27943" s="688" t="s">
        <v>312</v>
      </c>
      <c r="E27943" s="689">
        <v>23002</v>
      </c>
      <c r="F27943" s="689">
        <v>23500</v>
      </c>
      <c r="G27943" s="689">
        <v>23450</v>
      </c>
      <c r="H27943" s="688">
        <v>2</v>
      </c>
      <c r="I27943" s="689">
        <v>46004</v>
      </c>
      <c r="J27943" s="690">
        <v>20000000</v>
      </c>
      <c r="K27943" s="689">
        <v>469000000000</v>
      </c>
    </row>
    <row r="27944" spans="3:11" x14ac:dyDescent="0.25">
      <c r="C27944" s="687">
        <v>46013</v>
      </c>
      <c r="D27944" s="688" t="s">
        <v>312</v>
      </c>
      <c r="E27944" s="689">
        <v>23001</v>
      </c>
      <c r="F27944" s="689">
        <v>23500</v>
      </c>
      <c r="G27944" s="689">
        <v>23450</v>
      </c>
      <c r="H27944" s="688">
        <v>4</v>
      </c>
      <c r="I27944" s="689">
        <v>92004</v>
      </c>
      <c r="J27944" s="690">
        <v>20000000</v>
      </c>
      <c r="K27944" s="689">
        <v>469000000000</v>
      </c>
    </row>
    <row r="27945" spans="3:11" x14ac:dyDescent="0.25">
      <c r="C27945" s="687">
        <v>46013</v>
      </c>
      <c r="D27945" s="688" t="s">
        <v>310</v>
      </c>
      <c r="E27945" s="689">
        <v>94500</v>
      </c>
      <c r="F27945" s="689">
        <v>95000</v>
      </c>
      <c r="G27945" s="689">
        <v>94500</v>
      </c>
      <c r="H27945" s="688">
        <v>4</v>
      </c>
      <c r="I27945" s="689">
        <v>378000</v>
      </c>
      <c r="J27945" s="690">
        <v>19450000</v>
      </c>
      <c r="K27945" s="689">
        <v>1838025000000</v>
      </c>
    </row>
    <row r="27946" spans="3:11" x14ac:dyDescent="0.25">
      <c r="C27946" s="687">
        <v>46013</v>
      </c>
      <c r="D27946" s="688" t="s">
        <v>1154</v>
      </c>
      <c r="E27946" s="689">
        <v>57500</v>
      </c>
      <c r="F27946" s="689">
        <v>57830</v>
      </c>
      <c r="G27946" s="689">
        <v>57700</v>
      </c>
      <c r="H27946" s="688">
        <v>2</v>
      </c>
      <c r="I27946" s="689">
        <v>115000</v>
      </c>
      <c r="J27946" s="690">
        <v>600000</v>
      </c>
      <c r="K27946" s="689">
        <v>34620000000</v>
      </c>
    </row>
    <row r="27947" spans="3:11" x14ac:dyDescent="0.25">
      <c r="C27947" s="687">
        <v>46013</v>
      </c>
      <c r="D27947" s="688" t="s">
        <v>1154</v>
      </c>
      <c r="E27947" s="689">
        <v>57500</v>
      </c>
      <c r="F27947" s="689">
        <v>57830</v>
      </c>
      <c r="G27947" s="689">
        <v>57700</v>
      </c>
      <c r="H27947" s="688">
        <v>12</v>
      </c>
      <c r="I27947" s="689">
        <v>690000</v>
      </c>
      <c r="J27947" s="690">
        <v>600000</v>
      </c>
      <c r="K27947" s="689">
        <v>34620000000</v>
      </c>
    </row>
    <row r="27948" spans="3:11" x14ac:dyDescent="0.25">
      <c r="C27948" s="687">
        <v>46013</v>
      </c>
      <c r="D27948" s="688" t="s">
        <v>312</v>
      </c>
      <c r="E27948" s="689">
        <v>23100</v>
      </c>
      <c r="F27948" s="689">
        <v>23500</v>
      </c>
      <c r="G27948" s="689">
        <v>23450</v>
      </c>
      <c r="H27948" s="688">
        <v>11</v>
      </c>
      <c r="I27948" s="689">
        <v>254100</v>
      </c>
      <c r="J27948" s="690">
        <v>20000000</v>
      </c>
      <c r="K27948" s="689">
        <v>469000000000</v>
      </c>
    </row>
    <row r="27949" spans="3:11" x14ac:dyDescent="0.25">
      <c r="C27949" s="687">
        <v>46013</v>
      </c>
      <c r="D27949" s="688" t="s">
        <v>312</v>
      </c>
      <c r="E27949" s="689">
        <v>23450</v>
      </c>
      <c r="F27949" s="689">
        <v>23500</v>
      </c>
      <c r="G27949" s="689">
        <v>23450</v>
      </c>
      <c r="H27949" s="688">
        <v>29</v>
      </c>
      <c r="I27949" s="689">
        <v>680050</v>
      </c>
      <c r="J27949" s="690">
        <v>20000000</v>
      </c>
      <c r="K27949" s="689">
        <v>469000000000</v>
      </c>
    </row>
    <row r="27950" spans="3:11" x14ac:dyDescent="0.25">
      <c r="C27950" s="687">
        <v>46013</v>
      </c>
      <c r="D27950" s="688" t="s">
        <v>1155</v>
      </c>
      <c r="E27950" s="689">
        <v>36500</v>
      </c>
      <c r="F27950" s="689">
        <v>36500</v>
      </c>
      <c r="G27950" s="689">
        <v>36500</v>
      </c>
      <c r="H27950" s="688">
        <v>1</v>
      </c>
      <c r="I27950" s="689">
        <v>36500</v>
      </c>
      <c r="J27950" s="690">
        <v>2400000</v>
      </c>
      <c r="K27950" s="689">
        <v>87600000000</v>
      </c>
    </row>
    <row r="27951" spans="3:11" x14ac:dyDescent="0.25">
      <c r="C27951" s="687">
        <v>46013</v>
      </c>
      <c r="D27951" s="688" t="s">
        <v>317</v>
      </c>
      <c r="E27951" s="689">
        <v>114500</v>
      </c>
      <c r="F27951" s="689">
        <v>115000</v>
      </c>
      <c r="G27951" s="689">
        <v>114000</v>
      </c>
      <c r="H27951" s="688">
        <v>10</v>
      </c>
      <c r="I27951" s="689">
        <v>1145000</v>
      </c>
      <c r="J27951" s="690">
        <v>15000000</v>
      </c>
      <c r="K27951" s="689">
        <v>1710000000000</v>
      </c>
    </row>
    <row r="27952" spans="3:11" x14ac:dyDescent="0.25">
      <c r="C27952" s="687">
        <v>46013</v>
      </c>
      <c r="D27952" s="688" t="s">
        <v>317</v>
      </c>
      <c r="E27952" s="689">
        <v>114000</v>
      </c>
      <c r="F27952" s="689">
        <v>115000</v>
      </c>
      <c r="G27952" s="689">
        <v>114000</v>
      </c>
      <c r="H27952" s="688">
        <v>2</v>
      </c>
      <c r="I27952" s="689">
        <v>228000</v>
      </c>
      <c r="J27952" s="690">
        <v>15000000</v>
      </c>
      <c r="K27952" s="689">
        <v>1710000000000</v>
      </c>
    </row>
    <row r="27953" spans="3:11" x14ac:dyDescent="0.25">
      <c r="C27953" s="687">
        <v>46013</v>
      </c>
      <c r="D27953" s="688" t="s">
        <v>1154</v>
      </c>
      <c r="E27953" s="689">
        <v>57825</v>
      </c>
      <c r="F27953" s="689">
        <v>57830</v>
      </c>
      <c r="G27953" s="689">
        <v>57700</v>
      </c>
      <c r="H27953" s="688">
        <v>1</v>
      </c>
      <c r="I27953" s="689">
        <v>57825</v>
      </c>
      <c r="J27953" s="690">
        <v>600000</v>
      </c>
      <c r="K27953" s="689">
        <v>34620000000</v>
      </c>
    </row>
    <row r="27954" spans="3:11" x14ac:dyDescent="0.25">
      <c r="C27954" s="687">
        <v>46013</v>
      </c>
      <c r="D27954" s="688" t="s">
        <v>312</v>
      </c>
      <c r="E27954" s="689">
        <v>23450</v>
      </c>
      <c r="F27954" s="689">
        <v>23500</v>
      </c>
      <c r="G27954" s="689">
        <v>23450</v>
      </c>
      <c r="H27954" s="688">
        <v>20</v>
      </c>
      <c r="I27954" s="689">
        <v>469000</v>
      </c>
      <c r="J27954" s="690">
        <v>20000000</v>
      </c>
      <c r="K27954" s="689">
        <v>469000000000</v>
      </c>
    </row>
    <row r="27955" spans="3:11" x14ac:dyDescent="0.25">
      <c r="C27955" s="687">
        <v>46013</v>
      </c>
      <c r="D27955" s="688" t="s">
        <v>317</v>
      </c>
      <c r="E27955" s="689">
        <v>114000</v>
      </c>
      <c r="F27955" s="689">
        <v>115000</v>
      </c>
      <c r="G27955" s="689">
        <v>114000</v>
      </c>
      <c r="H27955" s="688">
        <v>6</v>
      </c>
      <c r="I27955" s="689">
        <v>684000</v>
      </c>
      <c r="J27955" s="690">
        <v>15000000</v>
      </c>
      <c r="K27955" s="689">
        <v>1710000000000</v>
      </c>
    </row>
    <row r="27956" spans="3:11" x14ac:dyDescent="0.25">
      <c r="C27956" s="687">
        <v>46013</v>
      </c>
      <c r="D27956" s="688" t="s">
        <v>317</v>
      </c>
      <c r="E27956" s="689">
        <v>114000</v>
      </c>
      <c r="F27956" s="689">
        <v>115000</v>
      </c>
      <c r="G27956" s="689">
        <v>114000</v>
      </c>
      <c r="H27956" s="688">
        <v>5</v>
      </c>
      <c r="I27956" s="689">
        <v>570000</v>
      </c>
      <c r="J27956" s="690">
        <v>15000000</v>
      </c>
      <c r="K27956" s="689">
        <v>1710000000000</v>
      </c>
    </row>
    <row r="27957" spans="3:11" x14ac:dyDescent="0.25">
      <c r="C27957" s="687">
        <v>46013</v>
      </c>
      <c r="D27957" s="688" t="s">
        <v>317</v>
      </c>
      <c r="E27957" s="689">
        <v>114000</v>
      </c>
      <c r="F27957" s="689">
        <v>115000</v>
      </c>
      <c r="G27957" s="689">
        <v>114000</v>
      </c>
      <c r="H27957" s="688">
        <v>2</v>
      </c>
      <c r="I27957" s="689">
        <v>228000</v>
      </c>
      <c r="J27957" s="690">
        <v>15000000</v>
      </c>
      <c r="K27957" s="689">
        <v>1710000000000</v>
      </c>
    </row>
    <row r="27958" spans="3:11" x14ac:dyDescent="0.25">
      <c r="C27958" s="687">
        <v>46013</v>
      </c>
      <c r="D27958" s="688" t="s">
        <v>317</v>
      </c>
      <c r="E27958" s="689">
        <v>114000</v>
      </c>
      <c r="F27958" s="689">
        <v>115000</v>
      </c>
      <c r="G27958" s="689">
        <v>114000</v>
      </c>
      <c r="H27958" s="688">
        <v>10</v>
      </c>
      <c r="I27958" s="689">
        <v>1140000</v>
      </c>
      <c r="J27958" s="690">
        <v>15000000</v>
      </c>
      <c r="K27958" s="689">
        <v>1710000000000</v>
      </c>
    </row>
    <row r="27959" spans="3:11" x14ac:dyDescent="0.25">
      <c r="C27959" s="687">
        <v>46013</v>
      </c>
      <c r="D27959" s="688" t="s">
        <v>312</v>
      </c>
      <c r="E27959" s="689">
        <v>23444</v>
      </c>
      <c r="F27959" s="689">
        <v>23500</v>
      </c>
      <c r="G27959" s="689">
        <v>23450</v>
      </c>
      <c r="H27959" s="688">
        <v>2</v>
      </c>
      <c r="I27959" s="689">
        <v>46888</v>
      </c>
      <c r="J27959" s="690">
        <v>20000000</v>
      </c>
      <c r="K27959" s="689">
        <v>469000000000</v>
      </c>
    </row>
    <row r="27960" spans="3:11" x14ac:dyDescent="0.25">
      <c r="C27960" s="687">
        <v>46013</v>
      </c>
      <c r="D27960" s="688" t="s">
        <v>312</v>
      </c>
      <c r="E27960" s="689">
        <v>23450</v>
      </c>
      <c r="F27960" s="689">
        <v>23500</v>
      </c>
      <c r="G27960" s="689">
        <v>23450</v>
      </c>
      <c r="H27960" s="688">
        <v>1</v>
      </c>
      <c r="I27960" s="689">
        <v>23450</v>
      </c>
      <c r="J27960" s="690">
        <v>20000000</v>
      </c>
      <c r="K27960" s="689">
        <v>469000000000</v>
      </c>
    </row>
    <row r="27961" spans="3:11" x14ac:dyDescent="0.25">
      <c r="C27961" s="687">
        <v>46013</v>
      </c>
      <c r="D27961" s="688" t="s">
        <v>312</v>
      </c>
      <c r="E27961" s="689">
        <v>23450</v>
      </c>
      <c r="F27961" s="689">
        <v>23500</v>
      </c>
      <c r="G27961" s="689">
        <v>23450</v>
      </c>
      <c r="H27961" s="688">
        <v>2</v>
      </c>
      <c r="I27961" s="689">
        <v>46900</v>
      </c>
      <c r="J27961" s="690">
        <v>20000000</v>
      </c>
      <c r="K27961" s="689">
        <v>469000000000</v>
      </c>
    </row>
    <row r="27962" spans="3:11" x14ac:dyDescent="0.25">
      <c r="C27962" s="687">
        <v>46013</v>
      </c>
      <c r="D27962" s="688" t="s">
        <v>317</v>
      </c>
      <c r="E27962" s="689">
        <v>114000</v>
      </c>
      <c r="F27962" s="689">
        <v>115000</v>
      </c>
      <c r="G27962" s="689">
        <v>114000</v>
      </c>
      <c r="H27962" s="688">
        <v>4</v>
      </c>
      <c r="I27962" s="689">
        <v>456000</v>
      </c>
      <c r="J27962" s="690">
        <v>15000000</v>
      </c>
      <c r="K27962" s="689">
        <v>1710000000000</v>
      </c>
    </row>
    <row r="27963" spans="3:11" x14ac:dyDescent="0.25">
      <c r="C27963" s="687">
        <v>46013</v>
      </c>
      <c r="D27963" s="688" t="s">
        <v>317</v>
      </c>
      <c r="E27963" s="689">
        <v>114000</v>
      </c>
      <c r="F27963" s="689">
        <v>115000</v>
      </c>
      <c r="G27963" s="689">
        <v>114000</v>
      </c>
      <c r="H27963" s="688">
        <v>2</v>
      </c>
      <c r="I27963" s="689">
        <v>228000</v>
      </c>
      <c r="J27963" s="690">
        <v>15000000</v>
      </c>
      <c r="K27963" s="689">
        <v>1710000000000</v>
      </c>
    </row>
    <row r="27964" spans="3:11" x14ac:dyDescent="0.25">
      <c r="C27964" s="687">
        <v>46013</v>
      </c>
      <c r="D27964" s="688" t="s">
        <v>317</v>
      </c>
      <c r="E27964" s="689">
        <v>114000</v>
      </c>
      <c r="F27964" s="689">
        <v>115000</v>
      </c>
      <c r="G27964" s="689">
        <v>114000</v>
      </c>
      <c r="H27964" s="688">
        <v>2</v>
      </c>
      <c r="I27964" s="689">
        <v>228000</v>
      </c>
      <c r="J27964" s="690">
        <v>15000000</v>
      </c>
      <c r="K27964" s="689">
        <v>1710000000000</v>
      </c>
    </row>
    <row r="27965" spans="3:11" x14ac:dyDescent="0.25">
      <c r="C27965" s="687">
        <v>46013</v>
      </c>
      <c r="D27965" s="688" t="s">
        <v>1154</v>
      </c>
      <c r="E27965" s="689">
        <v>57825</v>
      </c>
      <c r="F27965" s="689">
        <v>57830</v>
      </c>
      <c r="G27965" s="689">
        <v>57700</v>
      </c>
      <c r="H27965" s="688">
        <v>2</v>
      </c>
      <c r="I27965" s="689">
        <v>115650</v>
      </c>
      <c r="J27965" s="690">
        <v>600000</v>
      </c>
      <c r="K27965" s="689">
        <v>34620000000</v>
      </c>
    </row>
    <row r="27966" spans="3:11" x14ac:dyDescent="0.25">
      <c r="C27966" s="687">
        <v>46013</v>
      </c>
      <c r="D27966" s="688" t="s">
        <v>1154</v>
      </c>
      <c r="E27966" s="689">
        <v>57700</v>
      </c>
      <c r="F27966" s="689">
        <v>57830</v>
      </c>
      <c r="G27966" s="689">
        <v>57700</v>
      </c>
      <c r="H27966" s="688">
        <v>4</v>
      </c>
      <c r="I27966" s="689">
        <v>230800</v>
      </c>
      <c r="J27966" s="690">
        <v>600000</v>
      </c>
      <c r="K27966" s="689">
        <v>34620000000</v>
      </c>
    </row>
    <row r="27967" spans="3:11" x14ac:dyDescent="0.25">
      <c r="C27967" s="687">
        <v>46013</v>
      </c>
      <c r="D27967" s="688" t="s">
        <v>312</v>
      </c>
      <c r="E27967" s="689">
        <v>23450</v>
      </c>
      <c r="F27967" s="689">
        <v>23500</v>
      </c>
      <c r="G27967" s="689">
        <v>23450</v>
      </c>
      <c r="H27967" s="688">
        <v>10</v>
      </c>
      <c r="I27967" s="689">
        <v>234500</v>
      </c>
      <c r="J27967" s="690">
        <v>20000000</v>
      </c>
      <c r="K27967" s="689">
        <v>469000000000</v>
      </c>
    </row>
    <row r="27968" spans="3:11" x14ac:dyDescent="0.25">
      <c r="C27968" s="687">
        <v>46013</v>
      </c>
      <c r="D27968" s="688" t="s">
        <v>312</v>
      </c>
      <c r="E27968" s="689">
        <v>23450</v>
      </c>
      <c r="F27968" s="689">
        <v>23500</v>
      </c>
      <c r="G27968" s="689">
        <v>23450</v>
      </c>
      <c r="H27968" s="688">
        <v>12</v>
      </c>
      <c r="I27968" s="689">
        <v>281400</v>
      </c>
      <c r="J27968" s="690">
        <v>20000000</v>
      </c>
      <c r="K27968" s="689">
        <v>469000000000</v>
      </c>
    </row>
    <row r="27969" spans="3:11" x14ac:dyDescent="0.25">
      <c r="C27969" s="687">
        <v>46013</v>
      </c>
      <c r="D27969" s="688" t="s">
        <v>317</v>
      </c>
      <c r="E27969" s="689">
        <v>114000</v>
      </c>
      <c r="F27969" s="689">
        <v>115000</v>
      </c>
      <c r="G27969" s="689">
        <v>114000</v>
      </c>
      <c r="H27969" s="688">
        <v>1</v>
      </c>
      <c r="I27969" s="689">
        <v>114000</v>
      </c>
      <c r="J27969" s="690">
        <v>15000000</v>
      </c>
      <c r="K27969" s="689">
        <v>1710000000000</v>
      </c>
    </row>
    <row r="27970" spans="3:11" x14ac:dyDescent="0.25">
      <c r="C27970" s="687">
        <v>46014</v>
      </c>
      <c r="D27970" s="688" t="s">
        <v>310</v>
      </c>
      <c r="E27970" s="689">
        <v>94500</v>
      </c>
      <c r="F27970" s="689">
        <v>94500</v>
      </c>
      <c r="G27970" s="689">
        <v>95000</v>
      </c>
      <c r="H27970" s="688">
        <v>1</v>
      </c>
      <c r="I27970" s="689">
        <v>94500</v>
      </c>
      <c r="J27970" s="690">
        <v>19450000</v>
      </c>
      <c r="K27970" s="689">
        <v>1847750000000</v>
      </c>
    </row>
    <row r="27971" spans="3:11" x14ac:dyDescent="0.25">
      <c r="C27971" s="687">
        <v>46014</v>
      </c>
      <c r="D27971" s="688" t="s">
        <v>1154</v>
      </c>
      <c r="E27971" s="689">
        <v>57500</v>
      </c>
      <c r="F27971" s="689">
        <v>57700</v>
      </c>
      <c r="G27971" s="689">
        <v>57500</v>
      </c>
      <c r="H27971" s="688">
        <v>13</v>
      </c>
      <c r="I27971" s="689">
        <v>747500</v>
      </c>
      <c r="J27971" s="690">
        <v>600000</v>
      </c>
      <c r="K27971" s="689">
        <v>34500000000</v>
      </c>
    </row>
    <row r="27972" spans="3:11" x14ac:dyDescent="0.25">
      <c r="C27972" s="687">
        <v>46014</v>
      </c>
      <c r="D27972" s="688" t="s">
        <v>1154</v>
      </c>
      <c r="E27972" s="689">
        <v>57500</v>
      </c>
      <c r="F27972" s="689">
        <v>57700</v>
      </c>
      <c r="G27972" s="689">
        <v>57500</v>
      </c>
      <c r="H27972" s="688">
        <v>87</v>
      </c>
      <c r="I27972" s="689">
        <v>5002500</v>
      </c>
      <c r="J27972" s="690">
        <v>600000</v>
      </c>
      <c r="K27972" s="689">
        <v>34500000000</v>
      </c>
    </row>
    <row r="27973" spans="3:11" x14ac:dyDescent="0.25">
      <c r="C27973" s="687">
        <v>46014</v>
      </c>
      <c r="D27973" s="688" t="s">
        <v>1154</v>
      </c>
      <c r="E27973" s="689">
        <v>57500</v>
      </c>
      <c r="F27973" s="689">
        <v>57700</v>
      </c>
      <c r="G27973" s="689">
        <v>57500</v>
      </c>
      <c r="H27973" s="688">
        <v>15</v>
      </c>
      <c r="I27973" s="689">
        <v>862500</v>
      </c>
      <c r="J27973" s="690">
        <v>600000</v>
      </c>
      <c r="K27973" s="689">
        <v>34500000000</v>
      </c>
    </row>
    <row r="27974" spans="3:11" x14ac:dyDescent="0.25">
      <c r="C27974" s="687">
        <v>46014</v>
      </c>
      <c r="D27974" s="688" t="s">
        <v>312</v>
      </c>
      <c r="E27974" s="689">
        <v>23500</v>
      </c>
      <c r="F27974" s="689">
        <v>23450</v>
      </c>
      <c r="G27974" s="689">
        <v>23450</v>
      </c>
      <c r="H27974" s="688">
        <v>15</v>
      </c>
      <c r="I27974" s="689">
        <v>352500</v>
      </c>
      <c r="J27974" s="690">
        <v>20000000</v>
      </c>
      <c r="K27974" s="689">
        <v>469000000000</v>
      </c>
    </row>
    <row r="27975" spans="3:11" x14ac:dyDescent="0.25">
      <c r="C27975" s="687">
        <v>46014</v>
      </c>
      <c r="D27975" s="688" t="s">
        <v>312</v>
      </c>
      <c r="E27975" s="689">
        <v>23500</v>
      </c>
      <c r="F27975" s="689">
        <v>23450</v>
      </c>
      <c r="G27975" s="689">
        <v>23450</v>
      </c>
      <c r="H27975" s="688">
        <v>75</v>
      </c>
      <c r="I27975" s="689">
        <v>1762500</v>
      </c>
      <c r="J27975" s="690">
        <v>20000000</v>
      </c>
      <c r="K27975" s="689">
        <v>469000000000</v>
      </c>
    </row>
    <row r="27976" spans="3:11" x14ac:dyDescent="0.25">
      <c r="C27976" s="687">
        <v>46014</v>
      </c>
      <c r="D27976" s="688" t="s">
        <v>312</v>
      </c>
      <c r="E27976" s="689">
        <v>23500</v>
      </c>
      <c r="F27976" s="689">
        <v>23450</v>
      </c>
      <c r="G27976" s="689">
        <v>23450</v>
      </c>
      <c r="H27976" s="688">
        <v>1</v>
      </c>
      <c r="I27976" s="689">
        <v>23500</v>
      </c>
      <c r="J27976" s="690">
        <v>20000000</v>
      </c>
      <c r="K27976" s="689">
        <v>469000000000</v>
      </c>
    </row>
    <row r="27977" spans="3:11" x14ac:dyDescent="0.25">
      <c r="C27977" s="687">
        <v>46014</v>
      </c>
      <c r="D27977" s="688" t="s">
        <v>312</v>
      </c>
      <c r="E27977" s="689">
        <v>23500</v>
      </c>
      <c r="F27977" s="689">
        <v>23450</v>
      </c>
      <c r="G27977" s="689">
        <v>23450</v>
      </c>
      <c r="H27977" s="688">
        <v>6</v>
      </c>
      <c r="I27977" s="689">
        <v>141000</v>
      </c>
      <c r="J27977" s="690">
        <v>20000000</v>
      </c>
      <c r="K27977" s="689">
        <v>469000000000</v>
      </c>
    </row>
    <row r="27978" spans="3:11" x14ac:dyDescent="0.25">
      <c r="C27978" s="687">
        <v>46014</v>
      </c>
      <c r="D27978" s="688" t="s">
        <v>312</v>
      </c>
      <c r="E27978" s="689">
        <v>23500</v>
      </c>
      <c r="F27978" s="689">
        <v>23450</v>
      </c>
      <c r="G27978" s="689">
        <v>23450</v>
      </c>
      <c r="H27978" s="688">
        <v>3</v>
      </c>
      <c r="I27978" s="689">
        <v>70500</v>
      </c>
      <c r="J27978" s="690">
        <v>20000000</v>
      </c>
      <c r="K27978" s="689">
        <v>469000000000</v>
      </c>
    </row>
    <row r="27979" spans="3:11" x14ac:dyDescent="0.25">
      <c r="C27979" s="687">
        <v>46014</v>
      </c>
      <c r="D27979" s="688" t="s">
        <v>1155</v>
      </c>
      <c r="E27979" s="689">
        <v>35000</v>
      </c>
      <c r="F27979" s="689">
        <v>36500</v>
      </c>
      <c r="G27979" s="689">
        <v>36000</v>
      </c>
      <c r="H27979" s="688">
        <v>4</v>
      </c>
      <c r="I27979" s="689">
        <v>140000</v>
      </c>
      <c r="J27979" s="690">
        <v>2400000</v>
      </c>
      <c r="K27979" s="689">
        <v>86400000000</v>
      </c>
    </row>
    <row r="27980" spans="3:11" x14ac:dyDescent="0.25">
      <c r="C27980" s="687">
        <v>46014</v>
      </c>
      <c r="D27980" s="688" t="s">
        <v>1155</v>
      </c>
      <c r="E27980" s="689">
        <v>35000</v>
      </c>
      <c r="F27980" s="689">
        <v>36500</v>
      </c>
      <c r="G27980" s="689">
        <v>36000</v>
      </c>
      <c r="H27980" s="688">
        <v>2</v>
      </c>
      <c r="I27980" s="689">
        <v>70000</v>
      </c>
      <c r="J27980" s="690">
        <v>2400000</v>
      </c>
      <c r="K27980" s="689">
        <v>86400000000</v>
      </c>
    </row>
    <row r="27981" spans="3:11" x14ac:dyDescent="0.25">
      <c r="C27981" s="687">
        <v>46014</v>
      </c>
      <c r="D27981" s="688" t="s">
        <v>1155</v>
      </c>
      <c r="E27981" s="689">
        <v>35000</v>
      </c>
      <c r="F27981" s="689">
        <v>36500</v>
      </c>
      <c r="G27981" s="689">
        <v>36000</v>
      </c>
      <c r="H27981" s="688">
        <v>4</v>
      </c>
      <c r="I27981" s="689">
        <v>140000</v>
      </c>
      <c r="J27981" s="690">
        <v>2400000</v>
      </c>
      <c r="K27981" s="689">
        <v>86400000000</v>
      </c>
    </row>
    <row r="27982" spans="3:11" x14ac:dyDescent="0.25">
      <c r="C27982" s="687">
        <v>46014</v>
      </c>
      <c r="D27982" s="688" t="s">
        <v>317</v>
      </c>
      <c r="E27982" s="689">
        <v>114000</v>
      </c>
      <c r="F27982" s="689">
        <v>114000</v>
      </c>
      <c r="G27982" s="689">
        <v>110000</v>
      </c>
      <c r="H27982" s="688">
        <v>3</v>
      </c>
      <c r="I27982" s="689">
        <v>342000</v>
      </c>
      <c r="J27982" s="690">
        <v>15000000</v>
      </c>
      <c r="K27982" s="689">
        <v>1650000000000</v>
      </c>
    </row>
    <row r="27983" spans="3:11" x14ac:dyDescent="0.25">
      <c r="C27983" s="687">
        <v>46014</v>
      </c>
      <c r="D27983" s="688" t="s">
        <v>317</v>
      </c>
      <c r="E27983" s="689">
        <v>114000</v>
      </c>
      <c r="F27983" s="689">
        <v>114000</v>
      </c>
      <c r="G27983" s="689">
        <v>110000</v>
      </c>
      <c r="H27983" s="688">
        <v>1</v>
      </c>
      <c r="I27983" s="689">
        <v>114000</v>
      </c>
      <c r="J27983" s="690">
        <v>15000000</v>
      </c>
      <c r="K27983" s="689">
        <v>1650000000000</v>
      </c>
    </row>
    <row r="27984" spans="3:11" x14ac:dyDescent="0.25">
      <c r="C27984" s="687">
        <v>46014</v>
      </c>
      <c r="D27984" s="688" t="s">
        <v>317</v>
      </c>
      <c r="E27984" s="689">
        <v>114000</v>
      </c>
      <c r="F27984" s="689">
        <v>114000</v>
      </c>
      <c r="G27984" s="689">
        <v>110000</v>
      </c>
      <c r="H27984" s="688">
        <v>1</v>
      </c>
      <c r="I27984" s="689">
        <v>114000</v>
      </c>
      <c r="J27984" s="690">
        <v>15000000</v>
      </c>
      <c r="K27984" s="689">
        <v>1650000000000</v>
      </c>
    </row>
    <row r="27985" spans="3:11" x14ac:dyDescent="0.25">
      <c r="C27985" s="687">
        <v>46014</v>
      </c>
      <c r="D27985" s="688" t="s">
        <v>317</v>
      </c>
      <c r="E27985" s="689">
        <v>114000</v>
      </c>
      <c r="F27985" s="689">
        <v>114000</v>
      </c>
      <c r="G27985" s="689">
        <v>110000</v>
      </c>
      <c r="H27985" s="688">
        <v>7</v>
      </c>
      <c r="I27985" s="689">
        <v>798000</v>
      </c>
      <c r="J27985" s="690">
        <v>15000000</v>
      </c>
      <c r="K27985" s="689">
        <v>1650000000000</v>
      </c>
    </row>
    <row r="27986" spans="3:11" x14ac:dyDescent="0.25">
      <c r="C27986" s="687">
        <v>46014</v>
      </c>
      <c r="D27986" s="688" t="s">
        <v>317</v>
      </c>
      <c r="E27986" s="689">
        <v>114000</v>
      </c>
      <c r="F27986" s="689">
        <v>114000</v>
      </c>
      <c r="G27986" s="689">
        <v>110000</v>
      </c>
      <c r="H27986" s="688">
        <v>35</v>
      </c>
      <c r="I27986" s="689">
        <v>3990000</v>
      </c>
      <c r="J27986" s="690">
        <v>15000000</v>
      </c>
      <c r="K27986" s="689">
        <v>1650000000000</v>
      </c>
    </row>
    <row r="27987" spans="3:11" x14ac:dyDescent="0.25">
      <c r="C27987" s="687">
        <v>46014</v>
      </c>
      <c r="D27987" s="688" t="s">
        <v>317</v>
      </c>
      <c r="E27987" s="689">
        <v>114000</v>
      </c>
      <c r="F27987" s="689">
        <v>114000</v>
      </c>
      <c r="G27987" s="689">
        <v>110000</v>
      </c>
      <c r="H27987" s="688">
        <v>1</v>
      </c>
      <c r="I27987" s="689">
        <v>114000</v>
      </c>
      <c r="J27987" s="690">
        <v>15000000</v>
      </c>
      <c r="K27987" s="689">
        <v>1650000000000</v>
      </c>
    </row>
    <row r="27988" spans="3:11" x14ac:dyDescent="0.25">
      <c r="C27988" s="687">
        <v>46014</v>
      </c>
      <c r="D27988" s="688" t="s">
        <v>310</v>
      </c>
      <c r="E27988" s="689">
        <v>94500</v>
      </c>
      <c r="F27988" s="689">
        <v>94500</v>
      </c>
      <c r="G27988" s="689">
        <v>95000</v>
      </c>
      <c r="H27988" s="688">
        <v>2</v>
      </c>
      <c r="I27988" s="689">
        <v>189000</v>
      </c>
      <c r="J27988" s="690">
        <v>19450000</v>
      </c>
      <c r="K27988" s="689">
        <v>1847750000000</v>
      </c>
    </row>
    <row r="27989" spans="3:11" x14ac:dyDescent="0.25">
      <c r="C27989" s="687">
        <v>46014</v>
      </c>
      <c r="D27989" s="688" t="s">
        <v>310</v>
      </c>
      <c r="E27989" s="689">
        <v>94500</v>
      </c>
      <c r="F27989" s="689">
        <v>94500</v>
      </c>
      <c r="G27989" s="689">
        <v>95000</v>
      </c>
      <c r="H27989" s="688">
        <v>2</v>
      </c>
      <c r="I27989" s="689">
        <v>189000</v>
      </c>
      <c r="J27989" s="690">
        <v>19450000</v>
      </c>
      <c r="K27989" s="689">
        <v>1847750000000</v>
      </c>
    </row>
    <row r="27990" spans="3:11" x14ac:dyDescent="0.25">
      <c r="C27990" s="687">
        <v>46014</v>
      </c>
      <c r="D27990" s="688" t="s">
        <v>312</v>
      </c>
      <c r="E27990" s="689">
        <v>23500</v>
      </c>
      <c r="F27990" s="689">
        <v>23450</v>
      </c>
      <c r="G27990" s="689">
        <v>23450</v>
      </c>
      <c r="H27990" s="688">
        <v>2</v>
      </c>
      <c r="I27990" s="689">
        <v>47000</v>
      </c>
      <c r="J27990" s="690">
        <v>20000000</v>
      </c>
      <c r="K27990" s="689">
        <v>469000000000</v>
      </c>
    </row>
    <row r="27991" spans="3:11" x14ac:dyDescent="0.25">
      <c r="C27991" s="687">
        <v>46014</v>
      </c>
      <c r="D27991" s="688" t="s">
        <v>312</v>
      </c>
      <c r="E27991" s="689">
        <v>23500</v>
      </c>
      <c r="F27991" s="689">
        <v>23450</v>
      </c>
      <c r="G27991" s="689">
        <v>23450</v>
      </c>
      <c r="H27991" s="688">
        <v>10</v>
      </c>
      <c r="I27991" s="689">
        <v>235000</v>
      </c>
      <c r="J27991" s="690">
        <v>20000000</v>
      </c>
      <c r="K27991" s="689">
        <v>469000000000</v>
      </c>
    </row>
    <row r="27992" spans="3:11" x14ac:dyDescent="0.25">
      <c r="C27992" s="687">
        <v>46014</v>
      </c>
      <c r="D27992" s="688" t="s">
        <v>312</v>
      </c>
      <c r="E27992" s="689">
        <v>23500</v>
      </c>
      <c r="F27992" s="689">
        <v>23450</v>
      </c>
      <c r="G27992" s="689">
        <v>23450</v>
      </c>
      <c r="H27992" s="688">
        <v>10</v>
      </c>
      <c r="I27992" s="689">
        <v>235000</v>
      </c>
      <c r="J27992" s="690">
        <v>20000000</v>
      </c>
      <c r="K27992" s="689">
        <v>469000000000</v>
      </c>
    </row>
    <row r="27993" spans="3:11" x14ac:dyDescent="0.25">
      <c r="C27993" s="687">
        <v>46014</v>
      </c>
      <c r="D27993" s="688" t="s">
        <v>312</v>
      </c>
      <c r="E27993" s="689">
        <v>23500</v>
      </c>
      <c r="F27993" s="689">
        <v>23450</v>
      </c>
      <c r="G27993" s="689">
        <v>23450</v>
      </c>
      <c r="H27993" s="688">
        <v>3</v>
      </c>
      <c r="I27993" s="689">
        <v>70500</v>
      </c>
      <c r="J27993" s="690">
        <v>20000000</v>
      </c>
      <c r="K27993" s="689">
        <v>469000000000</v>
      </c>
    </row>
    <row r="27994" spans="3:11" x14ac:dyDescent="0.25">
      <c r="C27994" s="687">
        <v>46014</v>
      </c>
      <c r="D27994" s="688" t="s">
        <v>1154</v>
      </c>
      <c r="E27994" s="689">
        <v>57500</v>
      </c>
      <c r="F27994" s="689">
        <v>57700</v>
      </c>
      <c r="G27994" s="689">
        <v>57500</v>
      </c>
      <c r="H27994" s="688">
        <v>2</v>
      </c>
      <c r="I27994" s="689">
        <v>115000</v>
      </c>
      <c r="J27994" s="690">
        <v>600000</v>
      </c>
      <c r="K27994" s="689">
        <v>34500000000</v>
      </c>
    </row>
    <row r="27995" spans="3:11" x14ac:dyDescent="0.25">
      <c r="C27995" s="687">
        <v>46014</v>
      </c>
      <c r="D27995" s="688" t="s">
        <v>310</v>
      </c>
      <c r="E27995" s="689">
        <v>94500</v>
      </c>
      <c r="F27995" s="689">
        <v>94500</v>
      </c>
      <c r="G27995" s="689">
        <v>95000</v>
      </c>
      <c r="H27995" s="688">
        <v>1</v>
      </c>
      <c r="I27995" s="689">
        <v>94500</v>
      </c>
      <c r="J27995" s="690">
        <v>19450000</v>
      </c>
      <c r="K27995" s="689">
        <v>1847750000000</v>
      </c>
    </row>
    <row r="27996" spans="3:11" x14ac:dyDescent="0.25">
      <c r="C27996" s="687">
        <v>46014</v>
      </c>
      <c r="D27996" s="688" t="s">
        <v>312</v>
      </c>
      <c r="E27996" s="689">
        <v>23450</v>
      </c>
      <c r="F27996" s="689">
        <v>23450</v>
      </c>
      <c r="G27996" s="689">
        <v>23450</v>
      </c>
      <c r="H27996" s="688">
        <v>25</v>
      </c>
      <c r="I27996" s="689">
        <v>586250</v>
      </c>
      <c r="J27996" s="690">
        <v>20000000</v>
      </c>
      <c r="K27996" s="689">
        <v>469000000000</v>
      </c>
    </row>
    <row r="27997" spans="3:11" x14ac:dyDescent="0.25">
      <c r="C27997" s="687">
        <v>46014</v>
      </c>
      <c r="D27997" s="688" t="s">
        <v>317</v>
      </c>
      <c r="E27997" s="689">
        <v>113000</v>
      </c>
      <c r="F27997" s="689">
        <v>114000</v>
      </c>
      <c r="G27997" s="689">
        <v>110000</v>
      </c>
      <c r="H27997" s="688">
        <v>4</v>
      </c>
      <c r="I27997" s="689">
        <v>452000</v>
      </c>
      <c r="J27997" s="690">
        <v>15000000</v>
      </c>
      <c r="K27997" s="689">
        <v>1650000000000</v>
      </c>
    </row>
    <row r="27998" spans="3:11" x14ac:dyDescent="0.25">
      <c r="C27998" s="687">
        <v>46014</v>
      </c>
      <c r="D27998" s="688" t="s">
        <v>312</v>
      </c>
      <c r="E27998" s="689">
        <v>23450</v>
      </c>
      <c r="F27998" s="689">
        <v>23450</v>
      </c>
      <c r="G27998" s="689">
        <v>23450</v>
      </c>
      <c r="H27998" s="688">
        <v>15</v>
      </c>
      <c r="I27998" s="689">
        <v>351750</v>
      </c>
      <c r="J27998" s="690">
        <v>20000000</v>
      </c>
      <c r="K27998" s="689">
        <v>469000000000</v>
      </c>
    </row>
    <row r="27999" spans="3:11" x14ac:dyDescent="0.25">
      <c r="C27999" s="687">
        <v>46014</v>
      </c>
      <c r="D27999" s="688" t="s">
        <v>312</v>
      </c>
      <c r="E27999" s="689">
        <v>23450</v>
      </c>
      <c r="F27999" s="689">
        <v>23450</v>
      </c>
      <c r="G27999" s="689">
        <v>23450</v>
      </c>
      <c r="H27999" s="688">
        <v>1</v>
      </c>
      <c r="I27999" s="689">
        <v>23450</v>
      </c>
      <c r="J27999" s="690">
        <v>20000000</v>
      </c>
      <c r="K27999" s="689">
        <v>469000000000</v>
      </c>
    </row>
    <row r="28000" spans="3:11" x14ac:dyDescent="0.25">
      <c r="C28000" s="687">
        <v>46014</v>
      </c>
      <c r="D28000" s="688" t="s">
        <v>312</v>
      </c>
      <c r="E28000" s="689">
        <v>23450</v>
      </c>
      <c r="F28000" s="689">
        <v>23450</v>
      </c>
      <c r="G28000" s="689">
        <v>23450</v>
      </c>
      <c r="H28000" s="688">
        <v>1</v>
      </c>
      <c r="I28000" s="689">
        <v>23450</v>
      </c>
      <c r="J28000" s="690">
        <v>20000000</v>
      </c>
      <c r="K28000" s="689">
        <v>469000000000</v>
      </c>
    </row>
    <row r="28001" spans="3:11" x14ac:dyDescent="0.25">
      <c r="C28001" s="687">
        <v>46014</v>
      </c>
      <c r="D28001" s="688" t="s">
        <v>312</v>
      </c>
      <c r="E28001" s="689">
        <v>23450</v>
      </c>
      <c r="F28001" s="689">
        <v>23450</v>
      </c>
      <c r="G28001" s="689">
        <v>23450</v>
      </c>
      <c r="H28001" s="688">
        <v>3</v>
      </c>
      <c r="I28001" s="689">
        <v>70350</v>
      </c>
      <c r="J28001" s="690">
        <v>20000000</v>
      </c>
      <c r="K28001" s="689">
        <v>469000000000</v>
      </c>
    </row>
    <row r="28002" spans="3:11" x14ac:dyDescent="0.25">
      <c r="C28002" s="687">
        <v>46014</v>
      </c>
      <c r="D28002" s="688" t="s">
        <v>312</v>
      </c>
      <c r="E28002" s="689">
        <v>23450</v>
      </c>
      <c r="F28002" s="689">
        <v>23450</v>
      </c>
      <c r="G28002" s="689">
        <v>23450</v>
      </c>
      <c r="H28002" s="688">
        <v>2</v>
      </c>
      <c r="I28002" s="689">
        <v>46900</v>
      </c>
      <c r="J28002" s="690">
        <v>20000000</v>
      </c>
      <c r="K28002" s="689">
        <v>469000000000</v>
      </c>
    </row>
    <row r="28003" spans="3:11" x14ac:dyDescent="0.25">
      <c r="C28003" s="687">
        <v>46014</v>
      </c>
      <c r="D28003" s="688" t="s">
        <v>312</v>
      </c>
      <c r="E28003" s="689">
        <v>23450</v>
      </c>
      <c r="F28003" s="689">
        <v>23450</v>
      </c>
      <c r="G28003" s="689">
        <v>23450</v>
      </c>
      <c r="H28003" s="688">
        <v>2</v>
      </c>
      <c r="I28003" s="689">
        <v>46900</v>
      </c>
      <c r="J28003" s="690">
        <v>20000000</v>
      </c>
      <c r="K28003" s="689">
        <v>469000000000</v>
      </c>
    </row>
    <row r="28004" spans="3:11" x14ac:dyDescent="0.25">
      <c r="C28004" s="687">
        <v>46014</v>
      </c>
      <c r="D28004" s="688" t="s">
        <v>312</v>
      </c>
      <c r="E28004" s="689">
        <v>23450</v>
      </c>
      <c r="F28004" s="689">
        <v>23450</v>
      </c>
      <c r="G28004" s="689">
        <v>23450</v>
      </c>
      <c r="H28004" s="688">
        <v>30</v>
      </c>
      <c r="I28004" s="689">
        <v>703500</v>
      </c>
      <c r="J28004" s="690">
        <v>20000000</v>
      </c>
      <c r="K28004" s="689">
        <v>469000000000</v>
      </c>
    </row>
    <row r="28005" spans="3:11" x14ac:dyDescent="0.25">
      <c r="C28005" s="687">
        <v>46014</v>
      </c>
      <c r="D28005" s="688" t="s">
        <v>312</v>
      </c>
      <c r="E28005" s="689">
        <v>23450</v>
      </c>
      <c r="F28005" s="689">
        <v>23450</v>
      </c>
      <c r="G28005" s="689">
        <v>23450</v>
      </c>
      <c r="H28005" s="688">
        <v>43</v>
      </c>
      <c r="I28005" s="689">
        <v>1008350</v>
      </c>
      <c r="J28005" s="690">
        <v>20000000</v>
      </c>
      <c r="K28005" s="689">
        <v>469000000000</v>
      </c>
    </row>
    <row r="28006" spans="3:11" x14ac:dyDescent="0.25">
      <c r="C28006" s="687">
        <v>46014</v>
      </c>
      <c r="D28006" s="688" t="s">
        <v>312</v>
      </c>
      <c r="E28006" s="689">
        <v>23450</v>
      </c>
      <c r="F28006" s="689">
        <v>23450</v>
      </c>
      <c r="G28006" s="689">
        <v>23450</v>
      </c>
      <c r="H28006" s="688">
        <v>4</v>
      </c>
      <c r="I28006" s="689">
        <v>93800</v>
      </c>
      <c r="J28006" s="690">
        <v>20000000</v>
      </c>
      <c r="K28006" s="689">
        <v>469000000000</v>
      </c>
    </row>
    <row r="28007" spans="3:11" x14ac:dyDescent="0.25">
      <c r="C28007" s="687">
        <v>46014</v>
      </c>
      <c r="D28007" s="688" t="s">
        <v>312</v>
      </c>
      <c r="E28007" s="689">
        <v>23450</v>
      </c>
      <c r="F28007" s="689">
        <v>23450</v>
      </c>
      <c r="G28007" s="689">
        <v>23450</v>
      </c>
      <c r="H28007" s="688">
        <v>4</v>
      </c>
      <c r="I28007" s="689">
        <v>93800</v>
      </c>
      <c r="J28007" s="690">
        <v>20000000</v>
      </c>
      <c r="K28007" s="689">
        <v>469000000000</v>
      </c>
    </row>
    <row r="28008" spans="3:11" x14ac:dyDescent="0.25">
      <c r="C28008" s="687">
        <v>46014</v>
      </c>
      <c r="D28008" s="688" t="s">
        <v>1155</v>
      </c>
      <c r="E28008" s="689">
        <v>36000</v>
      </c>
      <c r="F28008" s="689">
        <v>36500</v>
      </c>
      <c r="G28008" s="689">
        <v>36000</v>
      </c>
      <c r="H28008" s="688">
        <v>1</v>
      </c>
      <c r="I28008" s="689">
        <v>36000</v>
      </c>
      <c r="J28008" s="690">
        <v>2400000</v>
      </c>
      <c r="K28008" s="689">
        <v>86400000000</v>
      </c>
    </row>
    <row r="28009" spans="3:11" x14ac:dyDescent="0.25">
      <c r="C28009" s="687">
        <v>46014</v>
      </c>
      <c r="D28009" s="688" t="s">
        <v>317</v>
      </c>
      <c r="E28009" s="689">
        <v>114000</v>
      </c>
      <c r="F28009" s="689">
        <v>114000</v>
      </c>
      <c r="G28009" s="689">
        <v>110000</v>
      </c>
      <c r="H28009" s="688">
        <v>4</v>
      </c>
      <c r="I28009" s="689">
        <v>456000</v>
      </c>
      <c r="J28009" s="690">
        <v>15000000</v>
      </c>
      <c r="K28009" s="689">
        <v>1650000000000</v>
      </c>
    </row>
    <row r="28010" spans="3:11" x14ac:dyDescent="0.25">
      <c r="C28010" s="687">
        <v>46014</v>
      </c>
      <c r="D28010" s="688" t="s">
        <v>1155</v>
      </c>
      <c r="E28010" s="689">
        <v>36000</v>
      </c>
      <c r="F28010" s="689">
        <v>36500</v>
      </c>
      <c r="G28010" s="689">
        <v>36000</v>
      </c>
      <c r="H28010" s="688">
        <v>4</v>
      </c>
      <c r="I28010" s="689">
        <v>144000</v>
      </c>
      <c r="J28010" s="690">
        <v>2400000</v>
      </c>
      <c r="K28010" s="689">
        <v>86400000000</v>
      </c>
    </row>
    <row r="28011" spans="3:11" x14ac:dyDescent="0.25">
      <c r="C28011" s="687">
        <v>46014</v>
      </c>
      <c r="D28011" s="688" t="s">
        <v>1154</v>
      </c>
      <c r="E28011" s="689">
        <v>57000</v>
      </c>
      <c r="F28011" s="689">
        <v>57700</v>
      </c>
      <c r="G28011" s="689">
        <v>57500</v>
      </c>
      <c r="H28011" s="688">
        <v>1</v>
      </c>
      <c r="I28011" s="689">
        <v>57000</v>
      </c>
      <c r="J28011" s="690">
        <v>600000</v>
      </c>
      <c r="K28011" s="689">
        <v>34500000000</v>
      </c>
    </row>
    <row r="28012" spans="3:11" x14ac:dyDescent="0.25">
      <c r="C28012" s="687">
        <v>46014</v>
      </c>
      <c r="D28012" s="688" t="s">
        <v>317</v>
      </c>
      <c r="E28012" s="689">
        <v>114000</v>
      </c>
      <c r="F28012" s="689">
        <v>114000</v>
      </c>
      <c r="G28012" s="689">
        <v>110000</v>
      </c>
      <c r="H28012" s="688">
        <v>1</v>
      </c>
      <c r="I28012" s="689">
        <v>114000</v>
      </c>
      <c r="J28012" s="690">
        <v>15000000</v>
      </c>
      <c r="K28012" s="689">
        <v>1650000000000</v>
      </c>
    </row>
    <row r="28013" spans="3:11" x14ac:dyDescent="0.25">
      <c r="C28013" s="687">
        <v>46014</v>
      </c>
      <c r="D28013" s="688" t="s">
        <v>317</v>
      </c>
      <c r="E28013" s="689">
        <v>114000</v>
      </c>
      <c r="F28013" s="689">
        <v>114000</v>
      </c>
      <c r="G28013" s="689">
        <v>110000</v>
      </c>
      <c r="H28013" s="688">
        <v>1</v>
      </c>
      <c r="I28013" s="689">
        <v>114000</v>
      </c>
      <c r="J28013" s="690">
        <v>15000000</v>
      </c>
      <c r="K28013" s="689">
        <v>1650000000000</v>
      </c>
    </row>
    <row r="28014" spans="3:11" x14ac:dyDescent="0.25">
      <c r="C28014" s="687">
        <v>46014</v>
      </c>
      <c r="D28014" s="688" t="s">
        <v>1154</v>
      </c>
      <c r="E28014" s="689">
        <v>56400</v>
      </c>
      <c r="F28014" s="689">
        <v>57700</v>
      </c>
      <c r="G28014" s="689">
        <v>57500</v>
      </c>
      <c r="H28014" s="688">
        <v>3</v>
      </c>
      <c r="I28014" s="689">
        <v>169200</v>
      </c>
      <c r="J28014" s="690">
        <v>600000</v>
      </c>
      <c r="K28014" s="689">
        <v>34500000000</v>
      </c>
    </row>
    <row r="28015" spans="3:11" x14ac:dyDescent="0.25">
      <c r="C28015" s="687">
        <v>46014</v>
      </c>
      <c r="D28015" s="688" t="s">
        <v>1154</v>
      </c>
      <c r="E28015" s="689">
        <v>56400</v>
      </c>
      <c r="F28015" s="689">
        <v>57700</v>
      </c>
      <c r="G28015" s="689">
        <v>57500</v>
      </c>
      <c r="H28015" s="688">
        <v>4</v>
      </c>
      <c r="I28015" s="689">
        <v>225600</v>
      </c>
      <c r="J28015" s="690">
        <v>600000</v>
      </c>
      <c r="K28015" s="689">
        <v>34500000000</v>
      </c>
    </row>
    <row r="28016" spans="3:11" x14ac:dyDescent="0.25">
      <c r="C28016" s="687">
        <v>46014</v>
      </c>
      <c r="D28016" s="688" t="s">
        <v>312</v>
      </c>
      <c r="E28016" s="689">
        <v>23451</v>
      </c>
      <c r="F28016" s="689">
        <v>23450</v>
      </c>
      <c r="G28016" s="689">
        <v>23450</v>
      </c>
      <c r="H28016" s="688">
        <v>3</v>
      </c>
      <c r="I28016" s="689">
        <v>70353</v>
      </c>
      <c r="J28016" s="690">
        <v>20000000</v>
      </c>
      <c r="K28016" s="689">
        <v>469000000000</v>
      </c>
    </row>
    <row r="28017" spans="3:11" x14ac:dyDescent="0.25">
      <c r="C28017" s="687">
        <v>46014</v>
      </c>
      <c r="D28017" s="688" t="s">
        <v>317</v>
      </c>
      <c r="E28017" s="689">
        <v>113001</v>
      </c>
      <c r="F28017" s="689">
        <v>114000</v>
      </c>
      <c r="G28017" s="689">
        <v>110000</v>
      </c>
      <c r="H28017" s="688">
        <v>2</v>
      </c>
      <c r="I28017" s="689">
        <v>226002</v>
      </c>
      <c r="J28017" s="690">
        <v>15000000</v>
      </c>
      <c r="K28017" s="689">
        <v>1650000000000</v>
      </c>
    </row>
    <row r="28018" spans="3:11" x14ac:dyDescent="0.25">
      <c r="C28018" s="687">
        <v>46014</v>
      </c>
      <c r="D28018" s="688" t="s">
        <v>312</v>
      </c>
      <c r="E28018" s="689">
        <v>23451</v>
      </c>
      <c r="F28018" s="689">
        <v>23450</v>
      </c>
      <c r="G28018" s="689">
        <v>23450</v>
      </c>
      <c r="H28018" s="688">
        <v>22</v>
      </c>
      <c r="I28018" s="689">
        <v>515922</v>
      </c>
      <c r="J28018" s="690">
        <v>20000000</v>
      </c>
      <c r="K28018" s="689">
        <v>469000000000</v>
      </c>
    </row>
    <row r="28019" spans="3:11" x14ac:dyDescent="0.25">
      <c r="C28019" s="687">
        <v>46014</v>
      </c>
      <c r="D28019" s="688" t="s">
        <v>312</v>
      </c>
      <c r="E28019" s="689">
        <v>23450</v>
      </c>
      <c r="F28019" s="689">
        <v>23450</v>
      </c>
      <c r="G28019" s="689">
        <v>23450</v>
      </c>
      <c r="H28019" s="688">
        <v>2</v>
      </c>
      <c r="I28019" s="689">
        <v>46900</v>
      </c>
      <c r="J28019" s="690">
        <v>20000000</v>
      </c>
      <c r="K28019" s="689">
        <v>469000000000</v>
      </c>
    </row>
    <row r="28020" spans="3:11" x14ac:dyDescent="0.25">
      <c r="C28020" s="687">
        <v>46014</v>
      </c>
      <c r="D28020" s="688" t="s">
        <v>312</v>
      </c>
      <c r="E28020" s="689">
        <v>23450</v>
      </c>
      <c r="F28020" s="689">
        <v>23450</v>
      </c>
      <c r="G28020" s="689">
        <v>23450</v>
      </c>
      <c r="H28020" s="688">
        <v>1</v>
      </c>
      <c r="I28020" s="689">
        <v>23450</v>
      </c>
      <c r="J28020" s="690">
        <v>20000000</v>
      </c>
      <c r="K28020" s="689">
        <v>469000000000</v>
      </c>
    </row>
    <row r="28021" spans="3:11" x14ac:dyDescent="0.25">
      <c r="C28021" s="687">
        <v>46014</v>
      </c>
      <c r="D28021" s="688" t="s">
        <v>312</v>
      </c>
      <c r="E28021" s="689">
        <v>23450</v>
      </c>
      <c r="F28021" s="689">
        <v>23450</v>
      </c>
      <c r="G28021" s="689">
        <v>23450</v>
      </c>
      <c r="H28021" s="688">
        <v>2</v>
      </c>
      <c r="I28021" s="689">
        <v>46900</v>
      </c>
      <c r="J28021" s="690">
        <v>20000000</v>
      </c>
      <c r="K28021" s="689">
        <v>469000000000</v>
      </c>
    </row>
    <row r="28022" spans="3:11" x14ac:dyDescent="0.25">
      <c r="C28022" s="687">
        <v>46014</v>
      </c>
      <c r="D28022" s="688" t="s">
        <v>310</v>
      </c>
      <c r="E28022" s="689">
        <v>94500</v>
      </c>
      <c r="F28022" s="689">
        <v>94500</v>
      </c>
      <c r="G28022" s="689">
        <v>95000</v>
      </c>
      <c r="H28022" s="688">
        <v>1</v>
      </c>
      <c r="I28022" s="689">
        <v>94500</v>
      </c>
      <c r="J28022" s="690">
        <v>19450000</v>
      </c>
      <c r="K28022" s="689">
        <v>1847750000000</v>
      </c>
    </row>
    <row r="28023" spans="3:11" x14ac:dyDescent="0.25">
      <c r="C28023" s="687">
        <v>46014</v>
      </c>
      <c r="D28023" s="688" t="s">
        <v>317</v>
      </c>
      <c r="E28023" s="689">
        <v>113001</v>
      </c>
      <c r="F28023" s="689">
        <v>114000</v>
      </c>
      <c r="G28023" s="689">
        <v>110000</v>
      </c>
      <c r="H28023" s="688">
        <v>4</v>
      </c>
      <c r="I28023" s="689">
        <v>452004</v>
      </c>
      <c r="J28023" s="690">
        <v>15000000</v>
      </c>
      <c r="K28023" s="689">
        <v>1650000000000</v>
      </c>
    </row>
    <row r="28024" spans="3:11" x14ac:dyDescent="0.25">
      <c r="C28024" s="687">
        <v>46014</v>
      </c>
      <c r="D28024" s="688" t="s">
        <v>317</v>
      </c>
      <c r="E28024" s="689">
        <v>113001</v>
      </c>
      <c r="F28024" s="689">
        <v>114000</v>
      </c>
      <c r="G28024" s="689">
        <v>110000</v>
      </c>
      <c r="H28024" s="688">
        <v>4</v>
      </c>
      <c r="I28024" s="689">
        <v>452004</v>
      </c>
      <c r="J28024" s="690">
        <v>15000000</v>
      </c>
      <c r="K28024" s="689">
        <v>1650000000000</v>
      </c>
    </row>
    <row r="28025" spans="3:11" x14ac:dyDescent="0.25">
      <c r="C28025" s="687">
        <v>46014</v>
      </c>
      <c r="D28025" s="688" t="s">
        <v>317</v>
      </c>
      <c r="E28025" s="689">
        <v>113000</v>
      </c>
      <c r="F28025" s="689">
        <v>114000</v>
      </c>
      <c r="G28025" s="689">
        <v>110000</v>
      </c>
      <c r="H28025" s="688">
        <v>15</v>
      </c>
      <c r="I28025" s="689">
        <v>1695000</v>
      </c>
      <c r="J28025" s="690">
        <v>15000000</v>
      </c>
      <c r="K28025" s="689">
        <v>1650000000000</v>
      </c>
    </row>
    <row r="28026" spans="3:11" x14ac:dyDescent="0.25">
      <c r="C28026" s="687">
        <v>46014</v>
      </c>
      <c r="D28026" s="688" t="s">
        <v>310</v>
      </c>
      <c r="E28026" s="689">
        <v>94000</v>
      </c>
      <c r="F28026" s="689">
        <v>94500</v>
      </c>
      <c r="G28026" s="689">
        <v>95000</v>
      </c>
      <c r="H28026" s="688">
        <v>1</v>
      </c>
      <c r="I28026" s="689">
        <v>94000</v>
      </c>
      <c r="J28026" s="690">
        <v>19450000</v>
      </c>
      <c r="K28026" s="689">
        <v>1847750000000</v>
      </c>
    </row>
    <row r="28027" spans="3:11" x14ac:dyDescent="0.25">
      <c r="C28027" s="687">
        <v>46014</v>
      </c>
      <c r="D28027" s="688" t="s">
        <v>310</v>
      </c>
      <c r="E28027" s="689">
        <v>94000</v>
      </c>
      <c r="F28027" s="689">
        <v>94500</v>
      </c>
      <c r="G28027" s="689">
        <v>95000</v>
      </c>
      <c r="H28027" s="688">
        <v>8</v>
      </c>
      <c r="I28027" s="689">
        <v>752000</v>
      </c>
      <c r="J28027" s="690">
        <v>19450000</v>
      </c>
      <c r="K28027" s="689">
        <v>1847750000000</v>
      </c>
    </row>
    <row r="28028" spans="3:11" x14ac:dyDescent="0.25">
      <c r="C28028" s="687">
        <v>46014</v>
      </c>
      <c r="D28028" s="688" t="s">
        <v>310</v>
      </c>
      <c r="E28028" s="689">
        <v>94000</v>
      </c>
      <c r="F28028" s="689">
        <v>94500</v>
      </c>
      <c r="G28028" s="689">
        <v>95000</v>
      </c>
      <c r="H28028" s="688">
        <v>2</v>
      </c>
      <c r="I28028" s="689">
        <v>188000</v>
      </c>
      <c r="J28028" s="690">
        <v>19450000</v>
      </c>
      <c r="K28028" s="689">
        <v>1847750000000</v>
      </c>
    </row>
    <row r="28029" spans="3:11" x14ac:dyDescent="0.25">
      <c r="C28029" s="687">
        <v>46014</v>
      </c>
      <c r="D28029" s="688" t="s">
        <v>317</v>
      </c>
      <c r="E28029" s="689">
        <v>113000</v>
      </c>
      <c r="F28029" s="689">
        <v>114000</v>
      </c>
      <c r="G28029" s="689">
        <v>110000</v>
      </c>
      <c r="H28029" s="688">
        <v>1</v>
      </c>
      <c r="I28029" s="689">
        <v>113000</v>
      </c>
      <c r="J28029" s="690">
        <v>15000000</v>
      </c>
      <c r="K28029" s="689">
        <v>1650000000000</v>
      </c>
    </row>
    <row r="28030" spans="3:11" x14ac:dyDescent="0.25">
      <c r="C28030" s="687">
        <v>46014</v>
      </c>
      <c r="D28030" s="688" t="s">
        <v>317</v>
      </c>
      <c r="E28030" s="689">
        <v>113000</v>
      </c>
      <c r="F28030" s="689">
        <v>114000</v>
      </c>
      <c r="G28030" s="689">
        <v>110000</v>
      </c>
      <c r="H28030" s="688">
        <v>1</v>
      </c>
      <c r="I28030" s="689">
        <v>113000</v>
      </c>
      <c r="J28030" s="690">
        <v>15000000</v>
      </c>
      <c r="K28030" s="689">
        <v>1650000000000</v>
      </c>
    </row>
    <row r="28031" spans="3:11" x14ac:dyDescent="0.25">
      <c r="C28031" s="687">
        <v>46014</v>
      </c>
      <c r="D28031" s="688" t="s">
        <v>317</v>
      </c>
      <c r="E28031" s="689">
        <v>113000</v>
      </c>
      <c r="F28031" s="689">
        <v>114000</v>
      </c>
      <c r="G28031" s="689">
        <v>110000</v>
      </c>
      <c r="H28031" s="688">
        <v>1</v>
      </c>
      <c r="I28031" s="689">
        <v>113000</v>
      </c>
      <c r="J28031" s="690">
        <v>15000000</v>
      </c>
      <c r="K28031" s="689">
        <v>1650000000000</v>
      </c>
    </row>
    <row r="28032" spans="3:11" x14ac:dyDescent="0.25">
      <c r="C28032" s="687">
        <v>46014</v>
      </c>
      <c r="D28032" s="688" t="s">
        <v>312</v>
      </c>
      <c r="E28032" s="689">
        <v>23450</v>
      </c>
      <c r="F28032" s="689">
        <v>23450</v>
      </c>
      <c r="G28032" s="689">
        <v>23450</v>
      </c>
      <c r="H28032" s="688">
        <v>1</v>
      </c>
      <c r="I28032" s="689">
        <v>23450</v>
      </c>
      <c r="J28032" s="690">
        <v>20000000</v>
      </c>
      <c r="K28032" s="689">
        <v>469000000000</v>
      </c>
    </row>
    <row r="28033" spans="3:11" x14ac:dyDescent="0.25">
      <c r="C28033" s="687">
        <v>46014</v>
      </c>
      <c r="D28033" s="688" t="s">
        <v>1154</v>
      </c>
      <c r="E28033" s="689">
        <v>57000</v>
      </c>
      <c r="F28033" s="689">
        <v>57700</v>
      </c>
      <c r="G28033" s="689">
        <v>57500</v>
      </c>
      <c r="H28033" s="688">
        <v>1</v>
      </c>
      <c r="I28033" s="689">
        <v>57000</v>
      </c>
      <c r="J28033" s="690">
        <v>600000</v>
      </c>
      <c r="K28033" s="689">
        <v>34500000000</v>
      </c>
    </row>
    <row r="28034" spans="3:11" x14ac:dyDescent="0.25">
      <c r="C28034" s="687">
        <v>46014</v>
      </c>
      <c r="D28034" s="688" t="s">
        <v>1154</v>
      </c>
      <c r="E28034" s="689">
        <v>57000</v>
      </c>
      <c r="F28034" s="689">
        <v>57700</v>
      </c>
      <c r="G28034" s="689">
        <v>57500</v>
      </c>
      <c r="H28034" s="688">
        <v>3</v>
      </c>
      <c r="I28034" s="689">
        <v>171000</v>
      </c>
      <c r="J28034" s="690">
        <v>600000</v>
      </c>
      <c r="K28034" s="689">
        <v>34500000000</v>
      </c>
    </row>
    <row r="28035" spans="3:11" x14ac:dyDescent="0.25">
      <c r="C28035" s="687">
        <v>46014</v>
      </c>
      <c r="D28035" s="688" t="s">
        <v>312</v>
      </c>
      <c r="E28035" s="689">
        <v>23450</v>
      </c>
      <c r="F28035" s="689">
        <v>23450</v>
      </c>
      <c r="G28035" s="689">
        <v>23450</v>
      </c>
      <c r="H28035" s="688">
        <v>6</v>
      </c>
      <c r="I28035" s="689">
        <v>140700</v>
      </c>
      <c r="J28035" s="690">
        <v>20000000</v>
      </c>
      <c r="K28035" s="689">
        <v>469000000000</v>
      </c>
    </row>
    <row r="28036" spans="3:11" x14ac:dyDescent="0.25">
      <c r="C28036" s="687">
        <v>46014</v>
      </c>
      <c r="D28036" s="688" t="s">
        <v>1154</v>
      </c>
      <c r="E28036" s="689">
        <v>57000</v>
      </c>
      <c r="F28036" s="689">
        <v>57700</v>
      </c>
      <c r="G28036" s="689">
        <v>57500</v>
      </c>
      <c r="H28036" s="688">
        <v>53</v>
      </c>
      <c r="I28036" s="689">
        <v>3021000</v>
      </c>
      <c r="J28036" s="690">
        <v>600000</v>
      </c>
      <c r="K28036" s="689">
        <v>34500000000</v>
      </c>
    </row>
    <row r="28037" spans="3:11" x14ac:dyDescent="0.25">
      <c r="C28037" s="687">
        <v>46014</v>
      </c>
      <c r="D28037" s="688" t="s">
        <v>312</v>
      </c>
      <c r="E28037" s="689">
        <v>23400</v>
      </c>
      <c r="F28037" s="689">
        <v>23450</v>
      </c>
      <c r="G28037" s="689">
        <v>23450</v>
      </c>
      <c r="H28037" s="688">
        <v>2</v>
      </c>
      <c r="I28037" s="689">
        <v>46800</v>
      </c>
      <c r="J28037" s="690">
        <v>20000000</v>
      </c>
      <c r="K28037" s="689">
        <v>469000000000</v>
      </c>
    </row>
    <row r="28038" spans="3:11" x14ac:dyDescent="0.25">
      <c r="C28038" s="687">
        <v>46014</v>
      </c>
      <c r="D28038" s="688" t="s">
        <v>312</v>
      </c>
      <c r="E28038" s="689">
        <v>23305</v>
      </c>
      <c r="F28038" s="689">
        <v>23450</v>
      </c>
      <c r="G28038" s="689">
        <v>23450</v>
      </c>
      <c r="H28038" s="688">
        <v>4</v>
      </c>
      <c r="I28038" s="689">
        <v>93220</v>
      </c>
      <c r="J28038" s="690">
        <v>20000000</v>
      </c>
      <c r="K28038" s="689">
        <v>469000000000</v>
      </c>
    </row>
    <row r="28039" spans="3:11" x14ac:dyDescent="0.25">
      <c r="C28039" s="687">
        <v>46014</v>
      </c>
      <c r="D28039" s="688" t="s">
        <v>1154</v>
      </c>
      <c r="E28039" s="689">
        <v>57000</v>
      </c>
      <c r="F28039" s="689">
        <v>57700</v>
      </c>
      <c r="G28039" s="689">
        <v>57500</v>
      </c>
      <c r="H28039" s="688">
        <v>5</v>
      </c>
      <c r="I28039" s="689">
        <v>285000</v>
      </c>
      <c r="J28039" s="690">
        <v>600000</v>
      </c>
      <c r="K28039" s="689">
        <v>34500000000</v>
      </c>
    </row>
    <row r="28040" spans="3:11" x14ac:dyDescent="0.25">
      <c r="C28040" s="687">
        <v>46014</v>
      </c>
      <c r="D28040" s="688" t="s">
        <v>317</v>
      </c>
      <c r="E28040" s="689">
        <v>113000</v>
      </c>
      <c r="F28040" s="689">
        <v>114000</v>
      </c>
      <c r="G28040" s="689">
        <v>110000</v>
      </c>
      <c r="H28040" s="688">
        <v>5</v>
      </c>
      <c r="I28040" s="689">
        <v>565000</v>
      </c>
      <c r="J28040" s="690">
        <v>15000000</v>
      </c>
      <c r="K28040" s="689">
        <v>1650000000000</v>
      </c>
    </row>
    <row r="28041" spans="3:11" x14ac:dyDescent="0.25">
      <c r="C28041" s="687">
        <v>46014</v>
      </c>
      <c r="D28041" s="688" t="s">
        <v>312</v>
      </c>
      <c r="E28041" s="689">
        <v>23300</v>
      </c>
      <c r="F28041" s="689">
        <v>23450</v>
      </c>
      <c r="G28041" s="689">
        <v>23450</v>
      </c>
      <c r="H28041" s="688">
        <v>14</v>
      </c>
      <c r="I28041" s="689">
        <v>326200</v>
      </c>
      <c r="J28041" s="690">
        <v>20000000</v>
      </c>
      <c r="K28041" s="689">
        <v>469000000000</v>
      </c>
    </row>
    <row r="28042" spans="3:11" x14ac:dyDescent="0.25">
      <c r="C28042" s="687">
        <v>46014</v>
      </c>
      <c r="D28042" s="688" t="s">
        <v>312</v>
      </c>
      <c r="E28042" s="689">
        <v>23450</v>
      </c>
      <c r="F28042" s="689">
        <v>23450</v>
      </c>
      <c r="G28042" s="689">
        <v>23450</v>
      </c>
      <c r="H28042" s="688">
        <v>30</v>
      </c>
      <c r="I28042" s="689">
        <v>703500</v>
      </c>
      <c r="J28042" s="690">
        <v>20000000</v>
      </c>
      <c r="K28042" s="689">
        <v>469000000000</v>
      </c>
    </row>
    <row r="28043" spans="3:11" x14ac:dyDescent="0.25">
      <c r="C28043" s="687">
        <v>46014</v>
      </c>
      <c r="D28043" s="688" t="s">
        <v>312</v>
      </c>
      <c r="E28043" s="689">
        <v>23450</v>
      </c>
      <c r="F28043" s="689">
        <v>23450</v>
      </c>
      <c r="G28043" s="689">
        <v>23450</v>
      </c>
      <c r="H28043" s="688">
        <v>2</v>
      </c>
      <c r="I28043" s="689">
        <v>46900</v>
      </c>
      <c r="J28043" s="690">
        <v>20000000</v>
      </c>
      <c r="K28043" s="689">
        <v>469000000000</v>
      </c>
    </row>
    <row r="28044" spans="3:11" x14ac:dyDescent="0.25">
      <c r="C28044" s="687">
        <v>46014</v>
      </c>
      <c r="D28044" s="688" t="s">
        <v>1154</v>
      </c>
      <c r="E28044" s="689">
        <v>57000</v>
      </c>
      <c r="F28044" s="689">
        <v>57700</v>
      </c>
      <c r="G28044" s="689">
        <v>57500</v>
      </c>
      <c r="H28044" s="688">
        <v>1</v>
      </c>
      <c r="I28044" s="689">
        <v>57000</v>
      </c>
      <c r="J28044" s="690">
        <v>600000</v>
      </c>
      <c r="K28044" s="689">
        <v>34500000000</v>
      </c>
    </row>
    <row r="28045" spans="3:11" x14ac:dyDescent="0.25">
      <c r="C28045" s="687">
        <v>46014</v>
      </c>
      <c r="D28045" s="688" t="s">
        <v>317</v>
      </c>
      <c r="E28045" s="689">
        <v>113000</v>
      </c>
      <c r="F28045" s="689">
        <v>114000</v>
      </c>
      <c r="G28045" s="689">
        <v>110000</v>
      </c>
      <c r="H28045" s="688">
        <v>2</v>
      </c>
      <c r="I28045" s="689">
        <v>226000</v>
      </c>
      <c r="J28045" s="690">
        <v>15000000</v>
      </c>
      <c r="K28045" s="689">
        <v>1650000000000</v>
      </c>
    </row>
    <row r="28046" spans="3:11" x14ac:dyDescent="0.25">
      <c r="C28046" s="687">
        <v>46014</v>
      </c>
      <c r="D28046" s="688" t="s">
        <v>312</v>
      </c>
      <c r="E28046" s="689">
        <v>23300</v>
      </c>
      <c r="F28046" s="689">
        <v>23450</v>
      </c>
      <c r="G28046" s="689">
        <v>23450</v>
      </c>
      <c r="H28046" s="688">
        <v>1</v>
      </c>
      <c r="I28046" s="689">
        <v>23300</v>
      </c>
      <c r="J28046" s="690">
        <v>20000000</v>
      </c>
      <c r="K28046" s="689">
        <v>469000000000</v>
      </c>
    </row>
    <row r="28047" spans="3:11" x14ac:dyDescent="0.25">
      <c r="C28047" s="687">
        <v>46014</v>
      </c>
      <c r="D28047" s="688" t="s">
        <v>312</v>
      </c>
      <c r="E28047" s="689">
        <v>23001</v>
      </c>
      <c r="F28047" s="689">
        <v>23450</v>
      </c>
      <c r="G28047" s="689">
        <v>23450</v>
      </c>
      <c r="H28047" s="688">
        <v>9</v>
      </c>
      <c r="I28047" s="689">
        <v>207009</v>
      </c>
      <c r="J28047" s="690">
        <v>20000000</v>
      </c>
      <c r="K28047" s="689">
        <v>469000000000</v>
      </c>
    </row>
    <row r="28048" spans="3:11" x14ac:dyDescent="0.25">
      <c r="C28048" s="687">
        <v>46014</v>
      </c>
      <c r="D28048" s="688" t="s">
        <v>317</v>
      </c>
      <c r="E28048" s="689">
        <v>113000</v>
      </c>
      <c r="F28048" s="689">
        <v>114000</v>
      </c>
      <c r="G28048" s="689">
        <v>110000</v>
      </c>
      <c r="H28048" s="688">
        <v>6</v>
      </c>
      <c r="I28048" s="689">
        <v>678000</v>
      </c>
      <c r="J28048" s="690">
        <v>15000000</v>
      </c>
      <c r="K28048" s="689">
        <v>1650000000000</v>
      </c>
    </row>
    <row r="28049" spans="3:11" x14ac:dyDescent="0.25">
      <c r="C28049" s="687">
        <v>46014</v>
      </c>
      <c r="D28049" s="688" t="s">
        <v>317</v>
      </c>
      <c r="E28049" s="689">
        <v>112500</v>
      </c>
      <c r="F28049" s="689">
        <v>114000</v>
      </c>
      <c r="G28049" s="689">
        <v>110000</v>
      </c>
      <c r="H28049" s="688">
        <v>40</v>
      </c>
      <c r="I28049" s="689">
        <v>4500000</v>
      </c>
      <c r="J28049" s="690">
        <v>15000000</v>
      </c>
      <c r="K28049" s="689">
        <v>1650000000000</v>
      </c>
    </row>
    <row r="28050" spans="3:11" x14ac:dyDescent="0.25">
      <c r="C28050" s="687">
        <v>46014</v>
      </c>
      <c r="D28050" s="688" t="s">
        <v>317</v>
      </c>
      <c r="E28050" s="689">
        <v>112000</v>
      </c>
      <c r="F28050" s="689">
        <v>114000</v>
      </c>
      <c r="G28050" s="689">
        <v>110000</v>
      </c>
      <c r="H28050" s="688">
        <v>20</v>
      </c>
      <c r="I28050" s="689">
        <v>2240000</v>
      </c>
      <c r="J28050" s="690">
        <v>15000000</v>
      </c>
      <c r="K28050" s="689">
        <v>1650000000000</v>
      </c>
    </row>
    <row r="28051" spans="3:11" x14ac:dyDescent="0.25">
      <c r="C28051" s="687">
        <v>46014</v>
      </c>
      <c r="D28051" s="688" t="s">
        <v>310</v>
      </c>
      <c r="E28051" s="689">
        <v>94200</v>
      </c>
      <c r="F28051" s="689">
        <v>94500</v>
      </c>
      <c r="G28051" s="689">
        <v>95000</v>
      </c>
      <c r="H28051" s="688">
        <v>1</v>
      </c>
      <c r="I28051" s="689">
        <v>94200</v>
      </c>
      <c r="J28051" s="690">
        <v>19450000</v>
      </c>
      <c r="K28051" s="689">
        <v>1847750000000</v>
      </c>
    </row>
    <row r="28052" spans="3:11" x14ac:dyDescent="0.25">
      <c r="C28052" s="687">
        <v>46014</v>
      </c>
      <c r="D28052" s="688" t="s">
        <v>310</v>
      </c>
      <c r="E28052" s="689">
        <v>94000</v>
      </c>
      <c r="F28052" s="689">
        <v>94500</v>
      </c>
      <c r="G28052" s="689">
        <v>95000</v>
      </c>
      <c r="H28052" s="688">
        <v>6</v>
      </c>
      <c r="I28052" s="689">
        <v>564000</v>
      </c>
      <c r="J28052" s="690">
        <v>19450000</v>
      </c>
      <c r="K28052" s="689">
        <v>1847750000000</v>
      </c>
    </row>
    <row r="28053" spans="3:11" x14ac:dyDescent="0.25">
      <c r="C28053" s="687">
        <v>46014</v>
      </c>
      <c r="D28053" s="688" t="s">
        <v>317</v>
      </c>
      <c r="E28053" s="689">
        <v>112000</v>
      </c>
      <c r="F28053" s="689">
        <v>114000</v>
      </c>
      <c r="G28053" s="689">
        <v>110000</v>
      </c>
      <c r="H28053" s="688">
        <v>1</v>
      </c>
      <c r="I28053" s="689">
        <v>112000</v>
      </c>
      <c r="J28053" s="690">
        <v>15000000</v>
      </c>
      <c r="K28053" s="689">
        <v>1650000000000</v>
      </c>
    </row>
    <row r="28054" spans="3:11" x14ac:dyDescent="0.25">
      <c r="C28054" s="687">
        <v>46014</v>
      </c>
      <c r="D28054" s="688" t="s">
        <v>317</v>
      </c>
      <c r="E28054" s="689">
        <v>110000</v>
      </c>
      <c r="F28054" s="689">
        <v>114000</v>
      </c>
      <c r="G28054" s="689">
        <v>110000</v>
      </c>
      <c r="H28054" s="688">
        <v>3</v>
      </c>
      <c r="I28054" s="689">
        <v>330000</v>
      </c>
      <c r="J28054" s="690">
        <v>15000000</v>
      </c>
      <c r="K28054" s="689">
        <v>1650000000000</v>
      </c>
    </row>
    <row r="28055" spans="3:11" x14ac:dyDescent="0.25">
      <c r="C28055" s="687">
        <v>46014</v>
      </c>
      <c r="D28055" s="688" t="s">
        <v>317</v>
      </c>
      <c r="E28055" s="689">
        <v>110000</v>
      </c>
      <c r="F28055" s="689">
        <v>114000</v>
      </c>
      <c r="G28055" s="689">
        <v>110000</v>
      </c>
      <c r="H28055" s="688">
        <v>6</v>
      </c>
      <c r="I28055" s="689">
        <v>660000</v>
      </c>
      <c r="J28055" s="690">
        <v>15000000</v>
      </c>
      <c r="K28055" s="689">
        <v>1650000000000</v>
      </c>
    </row>
    <row r="28056" spans="3:11" x14ac:dyDescent="0.25">
      <c r="C28056" s="687">
        <v>46014</v>
      </c>
      <c r="D28056" s="688" t="s">
        <v>312</v>
      </c>
      <c r="E28056" s="689">
        <v>23450</v>
      </c>
      <c r="F28056" s="689">
        <v>23450</v>
      </c>
      <c r="G28056" s="689">
        <v>23450</v>
      </c>
      <c r="H28056" s="688">
        <v>1</v>
      </c>
      <c r="I28056" s="689">
        <v>23450</v>
      </c>
      <c r="J28056" s="690">
        <v>20000000</v>
      </c>
      <c r="K28056" s="689">
        <v>469000000000</v>
      </c>
    </row>
    <row r="28057" spans="3:11" x14ac:dyDescent="0.25">
      <c r="C28057" s="687">
        <v>46014</v>
      </c>
      <c r="D28057" s="688" t="s">
        <v>310</v>
      </c>
      <c r="E28057" s="689">
        <v>94000</v>
      </c>
      <c r="F28057" s="689">
        <v>94500</v>
      </c>
      <c r="G28057" s="689">
        <v>95000</v>
      </c>
      <c r="H28057" s="688">
        <v>5</v>
      </c>
      <c r="I28057" s="689">
        <v>470000</v>
      </c>
      <c r="J28057" s="690">
        <v>19450000</v>
      </c>
      <c r="K28057" s="689">
        <v>1847750000000</v>
      </c>
    </row>
    <row r="28058" spans="3:11" x14ac:dyDescent="0.25">
      <c r="C28058" s="687">
        <v>46014</v>
      </c>
      <c r="D28058" s="688" t="s">
        <v>310</v>
      </c>
      <c r="E28058" s="689">
        <v>94500</v>
      </c>
      <c r="F28058" s="689">
        <v>94500</v>
      </c>
      <c r="G28058" s="689">
        <v>95000</v>
      </c>
      <c r="H28058" s="688">
        <v>16</v>
      </c>
      <c r="I28058" s="689">
        <v>1512000</v>
      </c>
      <c r="J28058" s="690">
        <v>19450000</v>
      </c>
      <c r="K28058" s="689">
        <v>1847750000000</v>
      </c>
    </row>
    <row r="28059" spans="3:11" x14ac:dyDescent="0.25">
      <c r="C28059" s="687">
        <v>46014</v>
      </c>
      <c r="D28059" s="688" t="s">
        <v>310</v>
      </c>
      <c r="E28059" s="689">
        <v>94500</v>
      </c>
      <c r="F28059" s="689">
        <v>94500</v>
      </c>
      <c r="G28059" s="689">
        <v>95000</v>
      </c>
      <c r="H28059" s="688">
        <v>2</v>
      </c>
      <c r="I28059" s="689">
        <v>189000</v>
      </c>
      <c r="J28059" s="690">
        <v>19450000</v>
      </c>
      <c r="K28059" s="689">
        <v>1847750000000</v>
      </c>
    </row>
    <row r="28060" spans="3:11" x14ac:dyDescent="0.25">
      <c r="C28060" s="687">
        <v>46014</v>
      </c>
      <c r="D28060" s="688" t="s">
        <v>310</v>
      </c>
      <c r="E28060" s="689">
        <v>94500</v>
      </c>
      <c r="F28060" s="689">
        <v>94500</v>
      </c>
      <c r="G28060" s="689">
        <v>95000</v>
      </c>
      <c r="H28060" s="688">
        <v>2</v>
      </c>
      <c r="I28060" s="689">
        <v>189000</v>
      </c>
      <c r="J28060" s="690">
        <v>19450000</v>
      </c>
      <c r="K28060" s="689">
        <v>1847750000000</v>
      </c>
    </row>
    <row r="28061" spans="3:11" x14ac:dyDescent="0.25">
      <c r="C28061" s="687">
        <v>46014</v>
      </c>
      <c r="D28061" s="688" t="s">
        <v>310</v>
      </c>
      <c r="E28061" s="689">
        <v>95000</v>
      </c>
      <c r="F28061" s="689">
        <v>94500</v>
      </c>
      <c r="G28061" s="689">
        <v>95000</v>
      </c>
      <c r="H28061" s="688">
        <v>27</v>
      </c>
      <c r="I28061" s="689">
        <v>2565000</v>
      </c>
      <c r="J28061" s="690">
        <v>19450000</v>
      </c>
      <c r="K28061" s="689">
        <v>1847750000000</v>
      </c>
    </row>
    <row r="28062" spans="3:11" x14ac:dyDescent="0.25">
      <c r="C28062" s="687">
        <v>46014</v>
      </c>
      <c r="D28062" s="688" t="s">
        <v>1154</v>
      </c>
      <c r="E28062" s="689">
        <v>57000</v>
      </c>
      <c r="F28062" s="689">
        <v>57700</v>
      </c>
      <c r="G28062" s="689">
        <v>57500</v>
      </c>
      <c r="H28062" s="688">
        <v>1</v>
      </c>
      <c r="I28062" s="689">
        <v>57000</v>
      </c>
      <c r="J28062" s="690">
        <v>600000</v>
      </c>
      <c r="K28062" s="689">
        <v>34500000000</v>
      </c>
    </row>
    <row r="28063" spans="3:11" x14ac:dyDescent="0.25">
      <c r="C28063" s="687">
        <v>46014</v>
      </c>
      <c r="D28063" s="688" t="s">
        <v>1154</v>
      </c>
      <c r="E28063" s="689">
        <v>57500</v>
      </c>
      <c r="F28063" s="689">
        <v>57700</v>
      </c>
      <c r="G28063" s="689">
        <v>57500</v>
      </c>
      <c r="H28063" s="688">
        <v>1</v>
      </c>
      <c r="I28063" s="689">
        <v>57500</v>
      </c>
      <c r="J28063" s="690">
        <v>600000</v>
      </c>
      <c r="K28063" s="689">
        <v>34500000000</v>
      </c>
    </row>
    <row r="28064" spans="3:11" x14ac:dyDescent="0.25">
      <c r="C28064" s="687">
        <v>46015</v>
      </c>
      <c r="D28064" s="688" t="s">
        <v>310</v>
      </c>
      <c r="E28064" s="689">
        <v>95000</v>
      </c>
      <c r="F28064" s="689">
        <v>95000</v>
      </c>
      <c r="G28064" s="689">
        <v>95000</v>
      </c>
      <c r="H28064" s="688">
        <v>1</v>
      </c>
      <c r="I28064" s="689">
        <v>95000</v>
      </c>
      <c r="J28064" s="690">
        <v>19450000</v>
      </c>
      <c r="K28064" s="689">
        <v>1847750000000</v>
      </c>
    </row>
    <row r="28065" spans="3:11" x14ac:dyDescent="0.25">
      <c r="C28065" s="687">
        <v>46015</v>
      </c>
      <c r="D28065" s="688" t="s">
        <v>310</v>
      </c>
      <c r="E28065" s="689">
        <v>95000</v>
      </c>
      <c r="F28065" s="689">
        <v>95000</v>
      </c>
      <c r="G28065" s="689">
        <v>95000</v>
      </c>
      <c r="H28065" s="688">
        <v>3</v>
      </c>
      <c r="I28065" s="689">
        <v>285000</v>
      </c>
      <c r="J28065" s="690">
        <v>19450000</v>
      </c>
      <c r="K28065" s="689">
        <v>1847750000000</v>
      </c>
    </row>
    <row r="28066" spans="3:11" x14ac:dyDescent="0.25">
      <c r="C28066" s="687">
        <v>46015</v>
      </c>
      <c r="D28066" s="688" t="s">
        <v>1154</v>
      </c>
      <c r="E28066" s="689">
        <v>57000</v>
      </c>
      <c r="F28066" s="689">
        <v>57500</v>
      </c>
      <c r="G28066" s="689">
        <v>57277</v>
      </c>
      <c r="H28066" s="688">
        <v>4</v>
      </c>
      <c r="I28066" s="689">
        <v>228000</v>
      </c>
      <c r="J28066" s="690">
        <v>600000</v>
      </c>
      <c r="K28066" s="689">
        <v>34366200000</v>
      </c>
    </row>
    <row r="28067" spans="3:11" x14ac:dyDescent="0.25">
      <c r="C28067" s="687">
        <v>46015</v>
      </c>
      <c r="D28067" s="688" t="s">
        <v>1154</v>
      </c>
      <c r="E28067" s="689">
        <v>57000</v>
      </c>
      <c r="F28067" s="689">
        <v>57500</v>
      </c>
      <c r="G28067" s="689">
        <v>57277</v>
      </c>
      <c r="H28067" s="688">
        <v>3</v>
      </c>
      <c r="I28067" s="689">
        <v>171000</v>
      </c>
      <c r="J28067" s="690">
        <v>600000</v>
      </c>
      <c r="K28067" s="689">
        <v>34366200000</v>
      </c>
    </row>
    <row r="28068" spans="3:11" x14ac:dyDescent="0.25">
      <c r="C28068" s="687">
        <v>46015</v>
      </c>
      <c r="D28068" s="688" t="s">
        <v>1154</v>
      </c>
      <c r="E28068" s="689">
        <v>57000</v>
      </c>
      <c r="F28068" s="689">
        <v>57500</v>
      </c>
      <c r="G28068" s="689">
        <v>57277</v>
      </c>
      <c r="H28068" s="688">
        <v>2</v>
      </c>
      <c r="I28068" s="689">
        <v>114000</v>
      </c>
      <c r="J28068" s="690">
        <v>600000</v>
      </c>
      <c r="K28068" s="689">
        <v>34366200000</v>
      </c>
    </row>
    <row r="28069" spans="3:11" x14ac:dyDescent="0.25">
      <c r="C28069" s="687">
        <v>46015</v>
      </c>
      <c r="D28069" s="688" t="s">
        <v>1154</v>
      </c>
      <c r="E28069" s="689">
        <v>57000</v>
      </c>
      <c r="F28069" s="689">
        <v>57500</v>
      </c>
      <c r="G28069" s="689">
        <v>57277</v>
      </c>
      <c r="H28069" s="688">
        <v>2</v>
      </c>
      <c r="I28069" s="689">
        <v>114000</v>
      </c>
      <c r="J28069" s="690">
        <v>600000</v>
      </c>
      <c r="K28069" s="689">
        <v>34366200000</v>
      </c>
    </row>
    <row r="28070" spans="3:11" x14ac:dyDescent="0.25">
      <c r="C28070" s="687">
        <v>46015</v>
      </c>
      <c r="D28070" s="688" t="s">
        <v>312</v>
      </c>
      <c r="E28070" s="689">
        <v>23450</v>
      </c>
      <c r="F28070" s="689">
        <v>23450</v>
      </c>
      <c r="G28070" s="689">
        <v>23450</v>
      </c>
      <c r="H28070" s="688">
        <v>1</v>
      </c>
      <c r="I28070" s="689">
        <v>23450</v>
      </c>
      <c r="J28070" s="690">
        <v>20000000</v>
      </c>
      <c r="K28070" s="689">
        <v>469000000000</v>
      </c>
    </row>
    <row r="28071" spans="3:11" x14ac:dyDescent="0.25">
      <c r="C28071" s="687">
        <v>46015</v>
      </c>
      <c r="D28071" s="688" t="s">
        <v>312</v>
      </c>
      <c r="E28071" s="689">
        <v>23450</v>
      </c>
      <c r="F28071" s="689">
        <v>23450</v>
      </c>
      <c r="G28071" s="689">
        <v>23450</v>
      </c>
      <c r="H28071" s="688">
        <v>4</v>
      </c>
      <c r="I28071" s="689">
        <v>93800</v>
      </c>
      <c r="J28071" s="690">
        <v>20000000</v>
      </c>
      <c r="K28071" s="689">
        <v>469000000000</v>
      </c>
    </row>
    <row r="28072" spans="3:11" x14ac:dyDescent="0.25">
      <c r="C28072" s="687">
        <v>46015</v>
      </c>
      <c r="D28072" s="688" t="s">
        <v>312</v>
      </c>
      <c r="E28072" s="689">
        <v>23450</v>
      </c>
      <c r="F28072" s="689">
        <v>23450</v>
      </c>
      <c r="G28072" s="689">
        <v>23450</v>
      </c>
      <c r="H28072" s="688">
        <v>3</v>
      </c>
      <c r="I28072" s="689">
        <v>70350</v>
      </c>
      <c r="J28072" s="690">
        <v>20000000</v>
      </c>
      <c r="K28072" s="689">
        <v>469000000000</v>
      </c>
    </row>
    <row r="28073" spans="3:11" x14ac:dyDescent="0.25">
      <c r="C28073" s="687">
        <v>46015</v>
      </c>
      <c r="D28073" s="688" t="s">
        <v>312</v>
      </c>
      <c r="E28073" s="689">
        <v>23450</v>
      </c>
      <c r="F28073" s="689">
        <v>23450</v>
      </c>
      <c r="G28073" s="689">
        <v>23450</v>
      </c>
      <c r="H28073" s="688">
        <v>3</v>
      </c>
      <c r="I28073" s="689">
        <v>70350</v>
      </c>
      <c r="J28073" s="690">
        <v>20000000</v>
      </c>
      <c r="K28073" s="689">
        <v>469000000000</v>
      </c>
    </row>
    <row r="28074" spans="3:11" x14ac:dyDescent="0.25">
      <c r="C28074" s="687">
        <v>46015</v>
      </c>
      <c r="D28074" s="688" t="s">
        <v>1155</v>
      </c>
      <c r="E28074" s="689">
        <v>36000</v>
      </c>
      <c r="F28074" s="689">
        <v>36000</v>
      </c>
      <c r="G28074" s="689">
        <v>36500</v>
      </c>
      <c r="H28074" s="688">
        <v>1</v>
      </c>
      <c r="I28074" s="689">
        <v>36000</v>
      </c>
      <c r="J28074" s="690">
        <v>2400000</v>
      </c>
      <c r="K28074" s="689">
        <v>87600000000</v>
      </c>
    </row>
    <row r="28075" spans="3:11" x14ac:dyDescent="0.25">
      <c r="C28075" s="687">
        <v>46015</v>
      </c>
      <c r="D28075" s="688" t="s">
        <v>1155</v>
      </c>
      <c r="E28075" s="689">
        <v>36000</v>
      </c>
      <c r="F28075" s="689">
        <v>36000</v>
      </c>
      <c r="G28075" s="689">
        <v>36500</v>
      </c>
      <c r="H28075" s="688">
        <v>1</v>
      </c>
      <c r="I28075" s="689">
        <v>36000</v>
      </c>
      <c r="J28075" s="690">
        <v>2400000</v>
      </c>
      <c r="K28075" s="689">
        <v>87600000000</v>
      </c>
    </row>
    <row r="28076" spans="3:11" x14ac:dyDescent="0.25">
      <c r="C28076" s="687">
        <v>46015</v>
      </c>
      <c r="D28076" s="688" t="s">
        <v>317</v>
      </c>
      <c r="E28076" s="689">
        <v>110000</v>
      </c>
      <c r="F28076" s="689">
        <v>110000</v>
      </c>
      <c r="G28076" s="689">
        <v>100000</v>
      </c>
      <c r="H28076" s="688">
        <v>2</v>
      </c>
      <c r="I28076" s="689">
        <v>220000</v>
      </c>
      <c r="J28076" s="690">
        <v>15000000</v>
      </c>
      <c r="K28076" s="689">
        <v>1500000000000</v>
      </c>
    </row>
    <row r="28077" spans="3:11" x14ac:dyDescent="0.25">
      <c r="C28077" s="687">
        <v>46015</v>
      </c>
      <c r="D28077" s="688" t="s">
        <v>317</v>
      </c>
      <c r="E28077" s="689">
        <v>110000</v>
      </c>
      <c r="F28077" s="689">
        <v>110000</v>
      </c>
      <c r="G28077" s="689">
        <v>100000</v>
      </c>
      <c r="H28077" s="688">
        <v>3</v>
      </c>
      <c r="I28077" s="689">
        <v>330000</v>
      </c>
      <c r="J28077" s="690">
        <v>15000000</v>
      </c>
      <c r="K28077" s="689">
        <v>1500000000000</v>
      </c>
    </row>
    <row r="28078" spans="3:11" x14ac:dyDescent="0.25">
      <c r="C28078" s="687">
        <v>46015</v>
      </c>
      <c r="D28078" s="688" t="s">
        <v>317</v>
      </c>
      <c r="E28078" s="689">
        <v>110000</v>
      </c>
      <c r="F28078" s="689">
        <v>110000</v>
      </c>
      <c r="G28078" s="689">
        <v>100000</v>
      </c>
      <c r="H28078" s="688">
        <v>1</v>
      </c>
      <c r="I28078" s="689">
        <v>110000</v>
      </c>
      <c r="J28078" s="690">
        <v>15000000</v>
      </c>
      <c r="K28078" s="689">
        <v>1500000000000</v>
      </c>
    </row>
    <row r="28079" spans="3:11" x14ac:dyDescent="0.25">
      <c r="C28079" s="687">
        <v>46015</v>
      </c>
      <c r="D28079" s="688" t="s">
        <v>317</v>
      </c>
      <c r="E28079" s="689">
        <v>110000</v>
      </c>
      <c r="F28079" s="689">
        <v>110000</v>
      </c>
      <c r="G28079" s="689">
        <v>100000</v>
      </c>
      <c r="H28079" s="688">
        <v>4</v>
      </c>
      <c r="I28079" s="689">
        <v>440000</v>
      </c>
      <c r="J28079" s="690">
        <v>15000000</v>
      </c>
      <c r="K28079" s="689">
        <v>1500000000000</v>
      </c>
    </row>
    <row r="28080" spans="3:11" x14ac:dyDescent="0.25">
      <c r="C28080" s="687">
        <v>46015</v>
      </c>
      <c r="D28080" s="688" t="s">
        <v>317</v>
      </c>
      <c r="E28080" s="689">
        <v>110000</v>
      </c>
      <c r="F28080" s="689">
        <v>110000</v>
      </c>
      <c r="G28080" s="689">
        <v>100000</v>
      </c>
      <c r="H28080" s="688">
        <v>8</v>
      </c>
      <c r="I28080" s="689">
        <v>880000</v>
      </c>
      <c r="J28080" s="690">
        <v>15000000</v>
      </c>
      <c r="K28080" s="689">
        <v>1500000000000</v>
      </c>
    </row>
    <row r="28081" spans="3:11" x14ac:dyDescent="0.25">
      <c r="C28081" s="687">
        <v>46015</v>
      </c>
      <c r="D28081" s="688" t="s">
        <v>317</v>
      </c>
      <c r="E28081" s="689">
        <v>110000</v>
      </c>
      <c r="F28081" s="689">
        <v>110000</v>
      </c>
      <c r="G28081" s="689">
        <v>100000</v>
      </c>
      <c r="H28081" s="688">
        <v>9</v>
      </c>
      <c r="I28081" s="689">
        <v>990000</v>
      </c>
      <c r="J28081" s="690">
        <v>15000000</v>
      </c>
      <c r="K28081" s="689">
        <v>1500000000000</v>
      </c>
    </row>
    <row r="28082" spans="3:11" x14ac:dyDescent="0.25">
      <c r="C28082" s="687">
        <v>46015</v>
      </c>
      <c r="D28082" s="688" t="s">
        <v>317</v>
      </c>
      <c r="E28082" s="689">
        <v>110000</v>
      </c>
      <c r="F28082" s="689">
        <v>110000</v>
      </c>
      <c r="G28082" s="689">
        <v>100000</v>
      </c>
      <c r="H28082" s="688">
        <v>2</v>
      </c>
      <c r="I28082" s="689">
        <v>220000</v>
      </c>
      <c r="J28082" s="690">
        <v>15000000</v>
      </c>
      <c r="K28082" s="689">
        <v>1500000000000</v>
      </c>
    </row>
    <row r="28083" spans="3:11" x14ac:dyDescent="0.25">
      <c r="C28083" s="687">
        <v>46015</v>
      </c>
      <c r="D28083" s="688" t="s">
        <v>317</v>
      </c>
      <c r="E28083" s="689">
        <v>110000</v>
      </c>
      <c r="F28083" s="689">
        <v>110000</v>
      </c>
      <c r="G28083" s="689">
        <v>100000</v>
      </c>
      <c r="H28083" s="688">
        <v>5</v>
      </c>
      <c r="I28083" s="689">
        <v>550000</v>
      </c>
      <c r="J28083" s="690">
        <v>15000000</v>
      </c>
      <c r="K28083" s="689">
        <v>1500000000000</v>
      </c>
    </row>
    <row r="28084" spans="3:11" x14ac:dyDescent="0.25">
      <c r="C28084" s="687">
        <v>46015</v>
      </c>
      <c r="D28084" s="688" t="s">
        <v>317</v>
      </c>
      <c r="E28084" s="689">
        <v>110000</v>
      </c>
      <c r="F28084" s="689">
        <v>110000</v>
      </c>
      <c r="G28084" s="689">
        <v>100000</v>
      </c>
      <c r="H28084" s="688">
        <v>10</v>
      </c>
      <c r="I28084" s="689">
        <v>1100000</v>
      </c>
      <c r="J28084" s="690">
        <v>15000000</v>
      </c>
      <c r="K28084" s="689">
        <v>1500000000000</v>
      </c>
    </row>
    <row r="28085" spans="3:11" x14ac:dyDescent="0.25">
      <c r="C28085" s="687">
        <v>46015</v>
      </c>
      <c r="D28085" s="688" t="s">
        <v>317</v>
      </c>
      <c r="E28085" s="689">
        <v>110000</v>
      </c>
      <c r="F28085" s="689">
        <v>110000</v>
      </c>
      <c r="G28085" s="689">
        <v>100000</v>
      </c>
      <c r="H28085" s="688">
        <v>2</v>
      </c>
      <c r="I28085" s="689">
        <v>220000</v>
      </c>
      <c r="J28085" s="690">
        <v>15000000</v>
      </c>
      <c r="K28085" s="689">
        <v>1500000000000</v>
      </c>
    </row>
    <row r="28086" spans="3:11" x14ac:dyDescent="0.25">
      <c r="C28086" s="687">
        <v>46015</v>
      </c>
      <c r="D28086" s="688" t="s">
        <v>317</v>
      </c>
      <c r="E28086" s="689">
        <v>108015</v>
      </c>
      <c r="F28086" s="689">
        <v>110000</v>
      </c>
      <c r="G28086" s="689">
        <v>100000</v>
      </c>
      <c r="H28086" s="688">
        <v>40</v>
      </c>
      <c r="I28086" s="689">
        <v>4320600</v>
      </c>
      <c r="J28086" s="690">
        <v>15000000</v>
      </c>
      <c r="K28086" s="689">
        <v>1500000000000</v>
      </c>
    </row>
    <row r="28087" spans="3:11" x14ac:dyDescent="0.25">
      <c r="C28087" s="687">
        <v>46015</v>
      </c>
      <c r="D28087" s="688" t="s">
        <v>317</v>
      </c>
      <c r="E28087" s="689">
        <v>108000</v>
      </c>
      <c r="F28087" s="689">
        <v>110000</v>
      </c>
      <c r="G28087" s="689">
        <v>100000</v>
      </c>
      <c r="H28087" s="688">
        <v>2</v>
      </c>
      <c r="I28087" s="689">
        <v>216000</v>
      </c>
      <c r="J28087" s="690">
        <v>15000000</v>
      </c>
      <c r="K28087" s="689">
        <v>1500000000000</v>
      </c>
    </row>
    <row r="28088" spans="3:11" x14ac:dyDescent="0.25">
      <c r="C28088" s="687">
        <v>46015</v>
      </c>
      <c r="D28088" s="688" t="s">
        <v>317</v>
      </c>
      <c r="E28088" s="689">
        <v>108000</v>
      </c>
      <c r="F28088" s="689">
        <v>110000</v>
      </c>
      <c r="G28088" s="689">
        <v>100000</v>
      </c>
      <c r="H28088" s="688">
        <v>20</v>
      </c>
      <c r="I28088" s="689">
        <v>2160000</v>
      </c>
      <c r="J28088" s="690">
        <v>15000000</v>
      </c>
      <c r="K28088" s="689">
        <v>1500000000000</v>
      </c>
    </row>
    <row r="28089" spans="3:11" x14ac:dyDescent="0.25">
      <c r="C28089" s="687">
        <v>46015</v>
      </c>
      <c r="D28089" s="688" t="s">
        <v>317</v>
      </c>
      <c r="E28089" s="689">
        <v>106000</v>
      </c>
      <c r="F28089" s="689">
        <v>110000</v>
      </c>
      <c r="G28089" s="689">
        <v>100000</v>
      </c>
      <c r="H28089" s="688">
        <v>1</v>
      </c>
      <c r="I28089" s="689">
        <v>106000</v>
      </c>
      <c r="J28089" s="690">
        <v>15000000</v>
      </c>
      <c r="K28089" s="689">
        <v>1500000000000</v>
      </c>
    </row>
    <row r="28090" spans="3:11" x14ac:dyDescent="0.25">
      <c r="C28090" s="687">
        <v>46015</v>
      </c>
      <c r="D28090" s="688" t="s">
        <v>317</v>
      </c>
      <c r="E28090" s="689">
        <v>100000</v>
      </c>
      <c r="F28090" s="689">
        <v>110000</v>
      </c>
      <c r="G28090" s="689">
        <v>100000</v>
      </c>
      <c r="H28090" s="688">
        <v>20</v>
      </c>
      <c r="I28090" s="689">
        <v>2000000</v>
      </c>
      <c r="J28090" s="690">
        <v>15000000</v>
      </c>
      <c r="K28090" s="689">
        <v>1500000000000</v>
      </c>
    </row>
    <row r="28091" spans="3:11" x14ac:dyDescent="0.25">
      <c r="C28091" s="687">
        <v>46015</v>
      </c>
      <c r="D28091" s="688" t="s">
        <v>317</v>
      </c>
      <c r="E28091" s="689">
        <v>100000</v>
      </c>
      <c r="F28091" s="689">
        <v>110000</v>
      </c>
      <c r="G28091" s="689">
        <v>100000</v>
      </c>
      <c r="H28091" s="688">
        <v>340</v>
      </c>
      <c r="I28091" s="689">
        <v>34000000</v>
      </c>
      <c r="J28091" s="690">
        <v>15000000</v>
      </c>
      <c r="K28091" s="689">
        <v>1500000000000</v>
      </c>
    </row>
    <row r="28092" spans="3:11" x14ac:dyDescent="0.25">
      <c r="C28092" s="687">
        <v>46015</v>
      </c>
      <c r="D28092" s="688" t="s">
        <v>317</v>
      </c>
      <c r="E28092" s="689">
        <v>100000</v>
      </c>
      <c r="F28092" s="689">
        <v>110000</v>
      </c>
      <c r="G28092" s="689">
        <v>100000</v>
      </c>
      <c r="H28092" s="688">
        <v>5</v>
      </c>
      <c r="I28092" s="689">
        <v>500000</v>
      </c>
      <c r="J28092" s="690">
        <v>15000000</v>
      </c>
      <c r="K28092" s="689">
        <v>1500000000000</v>
      </c>
    </row>
    <row r="28093" spans="3:11" x14ac:dyDescent="0.25">
      <c r="C28093" s="687">
        <v>46015</v>
      </c>
      <c r="D28093" s="688" t="s">
        <v>317</v>
      </c>
      <c r="E28093" s="689">
        <v>100000</v>
      </c>
      <c r="F28093" s="689">
        <v>110000</v>
      </c>
      <c r="G28093" s="689">
        <v>100000</v>
      </c>
      <c r="H28093" s="688">
        <v>73</v>
      </c>
      <c r="I28093" s="689">
        <v>7300000</v>
      </c>
      <c r="J28093" s="690">
        <v>15000000</v>
      </c>
      <c r="K28093" s="689">
        <v>1500000000000</v>
      </c>
    </row>
    <row r="28094" spans="3:11" x14ac:dyDescent="0.25">
      <c r="C28094" s="687">
        <v>46015</v>
      </c>
      <c r="D28094" s="688" t="s">
        <v>317</v>
      </c>
      <c r="E28094" s="689">
        <v>100000</v>
      </c>
      <c r="F28094" s="689">
        <v>110000</v>
      </c>
      <c r="G28094" s="689">
        <v>100000</v>
      </c>
      <c r="H28094" s="688">
        <v>3</v>
      </c>
      <c r="I28094" s="689">
        <v>300000</v>
      </c>
      <c r="J28094" s="690">
        <v>15000000</v>
      </c>
      <c r="K28094" s="689">
        <v>1500000000000</v>
      </c>
    </row>
    <row r="28095" spans="3:11" x14ac:dyDescent="0.25">
      <c r="C28095" s="687">
        <v>46015</v>
      </c>
      <c r="D28095" s="688" t="s">
        <v>317</v>
      </c>
      <c r="E28095" s="689">
        <v>100000</v>
      </c>
      <c r="F28095" s="689">
        <v>110000</v>
      </c>
      <c r="G28095" s="689">
        <v>100000</v>
      </c>
      <c r="H28095" s="688">
        <v>1</v>
      </c>
      <c r="I28095" s="689">
        <v>100000</v>
      </c>
      <c r="J28095" s="690">
        <v>15000000</v>
      </c>
      <c r="K28095" s="689">
        <v>1500000000000</v>
      </c>
    </row>
    <row r="28096" spans="3:11" x14ac:dyDescent="0.25">
      <c r="C28096" s="687">
        <v>46015</v>
      </c>
      <c r="D28096" s="688" t="s">
        <v>317</v>
      </c>
      <c r="E28096" s="689">
        <v>100000</v>
      </c>
      <c r="F28096" s="689">
        <v>110000</v>
      </c>
      <c r="G28096" s="689">
        <v>100000</v>
      </c>
      <c r="H28096" s="688">
        <v>1</v>
      </c>
      <c r="I28096" s="689">
        <v>100000</v>
      </c>
      <c r="J28096" s="690">
        <v>15000000</v>
      </c>
      <c r="K28096" s="689">
        <v>1500000000000</v>
      </c>
    </row>
    <row r="28097" spans="3:11" x14ac:dyDescent="0.25">
      <c r="C28097" s="687">
        <v>46015</v>
      </c>
      <c r="D28097" s="688" t="s">
        <v>317</v>
      </c>
      <c r="E28097" s="689">
        <v>100000</v>
      </c>
      <c r="F28097" s="689">
        <v>110000</v>
      </c>
      <c r="G28097" s="689">
        <v>100000</v>
      </c>
      <c r="H28097" s="688">
        <v>1</v>
      </c>
      <c r="I28097" s="689">
        <v>100000</v>
      </c>
      <c r="J28097" s="690">
        <v>15000000</v>
      </c>
      <c r="K28097" s="689">
        <v>1500000000000</v>
      </c>
    </row>
    <row r="28098" spans="3:11" x14ac:dyDescent="0.25">
      <c r="C28098" s="687">
        <v>46015</v>
      </c>
      <c r="D28098" s="688" t="s">
        <v>317</v>
      </c>
      <c r="E28098" s="689">
        <v>100000</v>
      </c>
      <c r="F28098" s="689">
        <v>110000</v>
      </c>
      <c r="G28098" s="689">
        <v>100000</v>
      </c>
      <c r="H28098" s="688">
        <v>1</v>
      </c>
      <c r="I28098" s="689">
        <v>100000</v>
      </c>
      <c r="J28098" s="690">
        <v>15000000</v>
      </c>
      <c r="K28098" s="689">
        <v>1500000000000</v>
      </c>
    </row>
    <row r="28099" spans="3:11" x14ac:dyDescent="0.25">
      <c r="C28099" s="687">
        <v>46015</v>
      </c>
      <c r="D28099" s="688" t="s">
        <v>317</v>
      </c>
      <c r="E28099" s="689">
        <v>100000</v>
      </c>
      <c r="F28099" s="689">
        <v>110000</v>
      </c>
      <c r="G28099" s="689">
        <v>100000</v>
      </c>
      <c r="H28099" s="688">
        <v>10</v>
      </c>
      <c r="I28099" s="689">
        <v>1000000</v>
      </c>
      <c r="J28099" s="690">
        <v>15000000</v>
      </c>
      <c r="K28099" s="689">
        <v>1500000000000</v>
      </c>
    </row>
    <row r="28100" spans="3:11" x14ac:dyDescent="0.25">
      <c r="C28100" s="687">
        <v>46015</v>
      </c>
      <c r="D28100" s="688" t="s">
        <v>1155</v>
      </c>
      <c r="E28100" s="689">
        <v>36000</v>
      </c>
      <c r="F28100" s="689">
        <v>36000</v>
      </c>
      <c r="G28100" s="689">
        <v>36500</v>
      </c>
      <c r="H28100" s="688">
        <v>2</v>
      </c>
      <c r="I28100" s="689">
        <v>72000</v>
      </c>
      <c r="J28100" s="690">
        <v>2400000</v>
      </c>
      <c r="K28100" s="689">
        <v>87600000000</v>
      </c>
    </row>
    <row r="28101" spans="3:11" x14ac:dyDescent="0.25">
      <c r="C28101" s="687">
        <v>46015</v>
      </c>
      <c r="D28101" s="688" t="s">
        <v>317</v>
      </c>
      <c r="E28101" s="689">
        <v>100000</v>
      </c>
      <c r="F28101" s="689">
        <v>110000</v>
      </c>
      <c r="G28101" s="689">
        <v>100000</v>
      </c>
      <c r="H28101" s="688">
        <v>5</v>
      </c>
      <c r="I28101" s="689">
        <v>500000</v>
      </c>
      <c r="J28101" s="690">
        <v>15000000</v>
      </c>
      <c r="K28101" s="689">
        <v>1500000000000</v>
      </c>
    </row>
    <row r="28102" spans="3:11" x14ac:dyDescent="0.25">
      <c r="C28102" s="687">
        <v>46015</v>
      </c>
      <c r="D28102" s="688" t="s">
        <v>317</v>
      </c>
      <c r="E28102" s="689">
        <v>100000</v>
      </c>
      <c r="F28102" s="689">
        <v>110000</v>
      </c>
      <c r="G28102" s="689">
        <v>100000</v>
      </c>
      <c r="H28102" s="688">
        <v>2</v>
      </c>
      <c r="I28102" s="689">
        <v>200000</v>
      </c>
      <c r="J28102" s="690">
        <v>15000000</v>
      </c>
      <c r="K28102" s="689">
        <v>1500000000000</v>
      </c>
    </row>
    <row r="28103" spans="3:11" x14ac:dyDescent="0.25">
      <c r="C28103" s="687">
        <v>46015</v>
      </c>
      <c r="D28103" s="688" t="s">
        <v>317</v>
      </c>
      <c r="E28103" s="689">
        <v>100000</v>
      </c>
      <c r="F28103" s="689">
        <v>110000</v>
      </c>
      <c r="G28103" s="689">
        <v>100000</v>
      </c>
      <c r="H28103" s="688">
        <v>1</v>
      </c>
      <c r="I28103" s="689">
        <v>100000</v>
      </c>
      <c r="J28103" s="690">
        <v>15000000</v>
      </c>
      <c r="K28103" s="689">
        <v>1500000000000</v>
      </c>
    </row>
    <row r="28104" spans="3:11" x14ac:dyDescent="0.25">
      <c r="C28104" s="687">
        <v>46015</v>
      </c>
      <c r="D28104" s="688" t="s">
        <v>317</v>
      </c>
      <c r="E28104" s="689">
        <v>100000</v>
      </c>
      <c r="F28104" s="689">
        <v>110000</v>
      </c>
      <c r="G28104" s="689">
        <v>100000</v>
      </c>
      <c r="H28104" s="688">
        <v>15</v>
      </c>
      <c r="I28104" s="689">
        <v>1500000</v>
      </c>
      <c r="J28104" s="690">
        <v>15000000</v>
      </c>
      <c r="K28104" s="689">
        <v>1500000000000</v>
      </c>
    </row>
    <row r="28105" spans="3:11" x14ac:dyDescent="0.25">
      <c r="C28105" s="687">
        <v>46015</v>
      </c>
      <c r="D28105" s="688" t="s">
        <v>317</v>
      </c>
      <c r="E28105" s="689">
        <v>100000</v>
      </c>
      <c r="F28105" s="689">
        <v>110000</v>
      </c>
      <c r="G28105" s="689">
        <v>100000</v>
      </c>
      <c r="H28105" s="688">
        <v>5</v>
      </c>
      <c r="I28105" s="689">
        <v>500000</v>
      </c>
      <c r="J28105" s="690">
        <v>15000000</v>
      </c>
      <c r="K28105" s="689">
        <v>1500000000000</v>
      </c>
    </row>
    <row r="28106" spans="3:11" x14ac:dyDescent="0.25">
      <c r="C28106" s="687">
        <v>46015</v>
      </c>
      <c r="D28106" s="688" t="s">
        <v>317</v>
      </c>
      <c r="E28106" s="689">
        <v>100000</v>
      </c>
      <c r="F28106" s="689">
        <v>110000</v>
      </c>
      <c r="G28106" s="689">
        <v>100000</v>
      </c>
      <c r="H28106" s="688">
        <v>3</v>
      </c>
      <c r="I28106" s="689">
        <v>300000</v>
      </c>
      <c r="J28106" s="690">
        <v>15000000</v>
      </c>
      <c r="K28106" s="689">
        <v>1500000000000</v>
      </c>
    </row>
    <row r="28107" spans="3:11" x14ac:dyDescent="0.25">
      <c r="C28107" s="687">
        <v>46015</v>
      </c>
      <c r="D28107" s="688" t="s">
        <v>317</v>
      </c>
      <c r="E28107" s="689">
        <v>100000</v>
      </c>
      <c r="F28107" s="689">
        <v>110000</v>
      </c>
      <c r="G28107" s="689">
        <v>100000</v>
      </c>
      <c r="H28107" s="688">
        <v>3</v>
      </c>
      <c r="I28107" s="689">
        <v>300000</v>
      </c>
      <c r="J28107" s="690">
        <v>15000000</v>
      </c>
      <c r="K28107" s="689">
        <v>1500000000000</v>
      </c>
    </row>
    <row r="28108" spans="3:11" x14ac:dyDescent="0.25">
      <c r="C28108" s="687">
        <v>46015</v>
      </c>
      <c r="D28108" s="688" t="s">
        <v>317</v>
      </c>
      <c r="E28108" s="689">
        <v>97000</v>
      </c>
      <c r="F28108" s="689">
        <v>110000</v>
      </c>
      <c r="G28108" s="689">
        <v>100000</v>
      </c>
      <c r="H28108" s="688">
        <v>11</v>
      </c>
      <c r="I28108" s="689">
        <v>1067000</v>
      </c>
      <c r="J28108" s="690">
        <v>15000000</v>
      </c>
      <c r="K28108" s="689">
        <v>1500000000000</v>
      </c>
    </row>
    <row r="28109" spans="3:11" x14ac:dyDescent="0.25">
      <c r="C28109" s="687">
        <v>46015</v>
      </c>
      <c r="D28109" s="688" t="s">
        <v>317</v>
      </c>
      <c r="E28109" s="689">
        <v>97000</v>
      </c>
      <c r="F28109" s="689">
        <v>110000</v>
      </c>
      <c r="G28109" s="689">
        <v>100000</v>
      </c>
      <c r="H28109" s="688">
        <v>31</v>
      </c>
      <c r="I28109" s="689">
        <v>3007000</v>
      </c>
      <c r="J28109" s="690">
        <v>15000000</v>
      </c>
      <c r="K28109" s="689">
        <v>1500000000000</v>
      </c>
    </row>
    <row r="28110" spans="3:11" x14ac:dyDescent="0.25">
      <c r="C28110" s="687">
        <v>46015</v>
      </c>
      <c r="D28110" s="688" t="s">
        <v>317</v>
      </c>
      <c r="E28110" s="689">
        <v>97000</v>
      </c>
      <c r="F28110" s="689">
        <v>110000</v>
      </c>
      <c r="G28110" s="689">
        <v>100000</v>
      </c>
      <c r="H28110" s="688">
        <v>1</v>
      </c>
      <c r="I28110" s="689">
        <v>97000</v>
      </c>
      <c r="J28110" s="690">
        <v>15000000</v>
      </c>
      <c r="K28110" s="689">
        <v>1500000000000</v>
      </c>
    </row>
    <row r="28111" spans="3:11" x14ac:dyDescent="0.25">
      <c r="C28111" s="687">
        <v>46015</v>
      </c>
      <c r="D28111" s="688" t="s">
        <v>1154</v>
      </c>
      <c r="E28111" s="689">
        <v>57000</v>
      </c>
      <c r="F28111" s="689">
        <v>57500</v>
      </c>
      <c r="G28111" s="689">
        <v>57277</v>
      </c>
      <c r="H28111" s="688">
        <v>4</v>
      </c>
      <c r="I28111" s="689">
        <v>228000</v>
      </c>
      <c r="J28111" s="690">
        <v>600000</v>
      </c>
      <c r="K28111" s="689">
        <v>34366200000</v>
      </c>
    </row>
    <row r="28112" spans="3:11" x14ac:dyDescent="0.25">
      <c r="C28112" s="687">
        <v>46015</v>
      </c>
      <c r="D28112" s="688" t="s">
        <v>317</v>
      </c>
      <c r="E28112" s="689">
        <v>97000</v>
      </c>
      <c r="F28112" s="689">
        <v>110000</v>
      </c>
      <c r="G28112" s="689">
        <v>100000</v>
      </c>
      <c r="H28112" s="688">
        <v>36</v>
      </c>
      <c r="I28112" s="689">
        <v>3492000</v>
      </c>
      <c r="J28112" s="690">
        <v>15000000</v>
      </c>
      <c r="K28112" s="689">
        <v>1500000000000</v>
      </c>
    </row>
    <row r="28113" spans="3:11" x14ac:dyDescent="0.25">
      <c r="C28113" s="687">
        <v>46015</v>
      </c>
      <c r="D28113" s="688" t="s">
        <v>317</v>
      </c>
      <c r="E28113" s="689">
        <v>97000</v>
      </c>
      <c r="F28113" s="689">
        <v>110000</v>
      </c>
      <c r="G28113" s="689">
        <v>100000</v>
      </c>
      <c r="H28113" s="688">
        <v>4</v>
      </c>
      <c r="I28113" s="689">
        <v>388000</v>
      </c>
      <c r="J28113" s="690">
        <v>15000000</v>
      </c>
      <c r="K28113" s="689">
        <v>1500000000000</v>
      </c>
    </row>
    <row r="28114" spans="3:11" x14ac:dyDescent="0.25">
      <c r="C28114" s="687">
        <v>46015</v>
      </c>
      <c r="D28114" s="688" t="s">
        <v>312</v>
      </c>
      <c r="E28114" s="689">
        <v>23450</v>
      </c>
      <c r="F28114" s="689">
        <v>23450</v>
      </c>
      <c r="G28114" s="689">
        <v>23450</v>
      </c>
      <c r="H28114" s="688">
        <v>5</v>
      </c>
      <c r="I28114" s="689">
        <v>117250</v>
      </c>
      <c r="J28114" s="690">
        <v>20000000</v>
      </c>
      <c r="K28114" s="689">
        <v>469000000000</v>
      </c>
    </row>
    <row r="28115" spans="3:11" x14ac:dyDescent="0.25">
      <c r="C28115" s="687">
        <v>46015</v>
      </c>
      <c r="D28115" s="688" t="s">
        <v>317</v>
      </c>
      <c r="E28115" s="689">
        <v>97000</v>
      </c>
      <c r="F28115" s="689">
        <v>110000</v>
      </c>
      <c r="G28115" s="689">
        <v>100000</v>
      </c>
      <c r="H28115" s="688">
        <v>10</v>
      </c>
      <c r="I28115" s="689">
        <v>970000</v>
      </c>
      <c r="J28115" s="690">
        <v>15000000</v>
      </c>
      <c r="K28115" s="689">
        <v>1500000000000</v>
      </c>
    </row>
    <row r="28116" spans="3:11" x14ac:dyDescent="0.25">
      <c r="C28116" s="687">
        <v>46015</v>
      </c>
      <c r="D28116" s="688" t="s">
        <v>317</v>
      </c>
      <c r="E28116" s="689">
        <v>97000</v>
      </c>
      <c r="F28116" s="689">
        <v>110000</v>
      </c>
      <c r="G28116" s="689">
        <v>100000</v>
      </c>
      <c r="H28116" s="688">
        <v>3</v>
      </c>
      <c r="I28116" s="689">
        <v>291000</v>
      </c>
      <c r="J28116" s="690">
        <v>15000000</v>
      </c>
      <c r="K28116" s="689">
        <v>1500000000000</v>
      </c>
    </row>
    <row r="28117" spans="3:11" x14ac:dyDescent="0.25">
      <c r="C28117" s="687">
        <v>46015</v>
      </c>
      <c r="D28117" s="688" t="s">
        <v>317</v>
      </c>
      <c r="E28117" s="689">
        <v>97000</v>
      </c>
      <c r="F28117" s="689">
        <v>110000</v>
      </c>
      <c r="G28117" s="689">
        <v>100000</v>
      </c>
      <c r="H28117" s="688">
        <v>5</v>
      </c>
      <c r="I28117" s="689">
        <v>485000</v>
      </c>
      <c r="J28117" s="690">
        <v>15000000</v>
      </c>
      <c r="K28117" s="689">
        <v>1500000000000</v>
      </c>
    </row>
    <row r="28118" spans="3:11" x14ac:dyDescent="0.25">
      <c r="C28118" s="687">
        <v>46015</v>
      </c>
      <c r="D28118" s="688" t="s">
        <v>317</v>
      </c>
      <c r="E28118" s="689">
        <v>97000</v>
      </c>
      <c r="F28118" s="689">
        <v>110000</v>
      </c>
      <c r="G28118" s="689">
        <v>100000</v>
      </c>
      <c r="H28118" s="688">
        <v>3</v>
      </c>
      <c r="I28118" s="689">
        <v>291000</v>
      </c>
      <c r="J28118" s="690">
        <v>15000000</v>
      </c>
      <c r="K28118" s="689">
        <v>1500000000000</v>
      </c>
    </row>
    <row r="28119" spans="3:11" x14ac:dyDescent="0.25">
      <c r="C28119" s="687">
        <v>46015</v>
      </c>
      <c r="D28119" s="688" t="s">
        <v>317</v>
      </c>
      <c r="E28119" s="689">
        <v>97000</v>
      </c>
      <c r="F28119" s="689">
        <v>110000</v>
      </c>
      <c r="G28119" s="689">
        <v>100000</v>
      </c>
      <c r="H28119" s="688">
        <v>10</v>
      </c>
      <c r="I28119" s="689">
        <v>970000</v>
      </c>
      <c r="J28119" s="690">
        <v>15000000</v>
      </c>
      <c r="K28119" s="689">
        <v>1500000000000</v>
      </c>
    </row>
    <row r="28120" spans="3:11" x14ac:dyDescent="0.25">
      <c r="C28120" s="687">
        <v>46015</v>
      </c>
      <c r="D28120" s="688" t="s">
        <v>317</v>
      </c>
      <c r="E28120" s="689">
        <v>97000</v>
      </c>
      <c r="F28120" s="689">
        <v>110000</v>
      </c>
      <c r="G28120" s="689">
        <v>100000</v>
      </c>
      <c r="H28120" s="688">
        <v>3</v>
      </c>
      <c r="I28120" s="689">
        <v>291000</v>
      </c>
      <c r="J28120" s="690">
        <v>15000000</v>
      </c>
      <c r="K28120" s="689">
        <v>1500000000000</v>
      </c>
    </row>
    <row r="28121" spans="3:11" x14ac:dyDescent="0.25">
      <c r="C28121" s="687">
        <v>46015</v>
      </c>
      <c r="D28121" s="688" t="s">
        <v>1155</v>
      </c>
      <c r="E28121" s="689">
        <v>36500</v>
      </c>
      <c r="F28121" s="689">
        <v>36000</v>
      </c>
      <c r="G28121" s="689">
        <v>36500</v>
      </c>
      <c r="H28121" s="688">
        <v>8</v>
      </c>
      <c r="I28121" s="689">
        <v>292000</v>
      </c>
      <c r="J28121" s="690">
        <v>2400000</v>
      </c>
      <c r="K28121" s="689">
        <v>87600000000</v>
      </c>
    </row>
    <row r="28122" spans="3:11" x14ac:dyDescent="0.25">
      <c r="C28122" s="687">
        <v>46015</v>
      </c>
      <c r="D28122" s="688" t="s">
        <v>317</v>
      </c>
      <c r="E28122" s="689">
        <v>97000</v>
      </c>
      <c r="F28122" s="689">
        <v>110000</v>
      </c>
      <c r="G28122" s="689">
        <v>100000</v>
      </c>
      <c r="H28122" s="688">
        <v>4</v>
      </c>
      <c r="I28122" s="689">
        <v>388000</v>
      </c>
      <c r="J28122" s="690">
        <v>15000000</v>
      </c>
      <c r="K28122" s="689">
        <v>1500000000000</v>
      </c>
    </row>
    <row r="28123" spans="3:11" x14ac:dyDescent="0.25">
      <c r="C28123" s="687">
        <v>46015</v>
      </c>
      <c r="D28123" s="688" t="s">
        <v>317</v>
      </c>
      <c r="E28123" s="689">
        <v>97000</v>
      </c>
      <c r="F28123" s="689">
        <v>110000</v>
      </c>
      <c r="G28123" s="689">
        <v>100000</v>
      </c>
      <c r="H28123" s="688">
        <v>20</v>
      </c>
      <c r="I28123" s="689">
        <v>1940000</v>
      </c>
      <c r="J28123" s="690">
        <v>15000000</v>
      </c>
      <c r="K28123" s="689">
        <v>1500000000000</v>
      </c>
    </row>
    <row r="28124" spans="3:11" x14ac:dyDescent="0.25">
      <c r="C28124" s="687">
        <v>46015</v>
      </c>
      <c r="D28124" s="688" t="s">
        <v>310</v>
      </c>
      <c r="E28124" s="689">
        <v>94500</v>
      </c>
      <c r="F28124" s="689">
        <v>95000</v>
      </c>
      <c r="G28124" s="689">
        <v>95000</v>
      </c>
      <c r="H28124" s="688">
        <v>12</v>
      </c>
      <c r="I28124" s="689">
        <v>1134000</v>
      </c>
      <c r="J28124" s="690">
        <v>19450000</v>
      </c>
      <c r="K28124" s="689">
        <v>1847750000000</v>
      </c>
    </row>
    <row r="28125" spans="3:11" x14ac:dyDescent="0.25">
      <c r="C28125" s="687">
        <v>46015</v>
      </c>
      <c r="D28125" s="688" t="s">
        <v>310</v>
      </c>
      <c r="E28125" s="689">
        <v>94500</v>
      </c>
      <c r="F28125" s="689">
        <v>95000</v>
      </c>
      <c r="G28125" s="689">
        <v>95000</v>
      </c>
      <c r="H28125" s="688">
        <v>2</v>
      </c>
      <c r="I28125" s="689">
        <v>189000</v>
      </c>
      <c r="J28125" s="690">
        <v>19450000</v>
      </c>
      <c r="K28125" s="689">
        <v>1847750000000</v>
      </c>
    </row>
    <row r="28126" spans="3:11" x14ac:dyDescent="0.25">
      <c r="C28126" s="687">
        <v>46015</v>
      </c>
      <c r="D28126" s="688" t="s">
        <v>310</v>
      </c>
      <c r="E28126" s="689">
        <v>95000</v>
      </c>
      <c r="F28126" s="689">
        <v>95000</v>
      </c>
      <c r="G28126" s="689">
        <v>95000</v>
      </c>
      <c r="H28126" s="688">
        <v>1</v>
      </c>
      <c r="I28126" s="689">
        <v>95000</v>
      </c>
      <c r="J28126" s="690">
        <v>19450000</v>
      </c>
      <c r="K28126" s="689">
        <v>1847750000000</v>
      </c>
    </row>
    <row r="28127" spans="3:11" x14ac:dyDescent="0.25">
      <c r="C28127" s="687">
        <v>46015</v>
      </c>
      <c r="D28127" s="688" t="s">
        <v>1155</v>
      </c>
      <c r="E28127" s="689">
        <v>36500</v>
      </c>
      <c r="F28127" s="689">
        <v>36000</v>
      </c>
      <c r="G28127" s="689">
        <v>36500</v>
      </c>
      <c r="H28127" s="688">
        <v>5</v>
      </c>
      <c r="I28127" s="689">
        <v>182500</v>
      </c>
      <c r="J28127" s="690">
        <v>2400000</v>
      </c>
      <c r="K28127" s="689">
        <v>87600000000</v>
      </c>
    </row>
    <row r="28128" spans="3:11" x14ac:dyDescent="0.25">
      <c r="C28128" s="687">
        <v>46015</v>
      </c>
      <c r="D28128" s="688" t="s">
        <v>1155</v>
      </c>
      <c r="E28128" s="689">
        <v>36500</v>
      </c>
      <c r="F28128" s="689">
        <v>36000</v>
      </c>
      <c r="G28128" s="689">
        <v>36500</v>
      </c>
      <c r="H28128" s="688">
        <v>1</v>
      </c>
      <c r="I28128" s="689">
        <v>36500</v>
      </c>
      <c r="J28128" s="690">
        <v>2400000</v>
      </c>
      <c r="K28128" s="689">
        <v>87600000000</v>
      </c>
    </row>
    <row r="28129" spans="3:11" x14ac:dyDescent="0.25">
      <c r="C28129" s="687">
        <v>46015</v>
      </c>
      <c r="D28129" s="688" t="s">
        <v>1154</v>
      </c>
      <c r="E28129" s="689">
        <v>57277</v>
      </c>
      <c r="F28129" s="689">
        <v>57500</v>
      </c>
      <c r="G28129" s="689">
        <v>57277</v>
      </c>
      <c r="H28129" s="688">
        <v>5</v>
      </c>
      <c r="I28129" s="689">
        <v>286385</v>
      </c>
      <c r="J28129" s="690">
        <v>600000</v>
      </c>
      <c r="K28129" s="689">
        <v>34366200000</v>
      </c>
    </row>
    <row r="28130" spans="3:11" x14ac:dyDescent="0.25">
      <c r="C28130" s="687">
        <v>46015</v>
      </c>
      <c r="D28130" s="688" t="s">
        <v>312</v>
      </c>
      <c r="E28130" s="689">
        <v>23450</v>
      </c>
      <c r="F28130" s="689">
        <v>23450</v>
      </c>
      <c r="G28130" s="689">
        <v>23450</v>
      </c>
      <c r="H28130" s="688">
        <v>1</v>
      </c>
      <c r="I28130" s="689">
        <v>23450</v>
      </c>
      <c r="J28130" s="690">
        <v>20000000</v>
      </c>
      <c r="K28130" s="689">
        <v>469000000000</v>
      </c>
    </row>
    <row r="28131" spans="3:11" x14ac:dyDescent="0.25">
      <c r="C28131" s="687">
        <v>46015</v>
      </c>
      <c r="D28131" s="688" t="s">
        <v>310</v>
      </c>
      <c r="E28131" s="689">
        <v>95000</v>
      </c>
      <c r="F28131" s="689">
        <v>95000</v>
      </c>
      <c r="G28131" s="689">
        <v>95000</v>
      </c>
      <c r="H28131" s="688">
        <v>5</v>
      </c>
      <c r="I28131" s="689">
        <v>475000</v>
      </c>
      <c r="J28131" s="690">
        <v>19450000</v>
      </c>
      <c r="K28131" s="689">
        <v>1847750000000</v>
      </c>
    </row>
    <row r="28132" spans="3:11" x14ac:dyDescent="0.25">
      <c r="C28132" s="687">
        <v>46015</v>
      </c>
      <c r="D28132" s="688" t="s">
        <v>317</v>
      </c>
      <c r="E28132" s="689">
        <v>97000</v>
      </c>
      <c r="F28132" s="689">
        <v>110000</v>
      </c>
      <c r="G28132" s="689">
        <v>100000</v>
      </c>
      <c r="H28132" s="688">
        <v>3</v>
      </c>
      <c r="I28132" s="689">
        <v>291000</v>
      </c>
      <c r="J28132" s="690">
        <v>15000000</v>
      </c>
      <c r="K28132" s="689">
        <v>1500000000000</v>
      </c>
    </row>
    <row r="28133" spans="3:11" x14ac:dyDescent="0.25">
      <c r="C28133" s="687">
        <v>46015</v>
      </c>
      <c r="D28133" s="688" t="s">
        <v>317</v>
      </c>
      <c r="E28133" s="689">
        <v>97000</v>
      </c>
      <c r="F28133" s="689">
        <v>110000</v>
      </c>
      <c r="G28133" s="689">
        <v>100000</v>
      </c>
      <c r="H28133" s="688">
        <v>3</v>
      </c>
      <c r="I28133" s="689">
        <v>291000</v>
      </c>
      <c r="J28133" s="690">
        <v>15000000</v>
      </c>
      <c r="K28133" s="689">
        <v>1500000000000</v>
      </c>
    </row>
    <row r="28134" spans="3:11" x14ac:dyDescent="0.25">
      <c r="C28134" s="687">
        <v>46015</v>
      </c>
      <c r="D28134" s="688" t="s">
        <v>312</v>
      </c>
      <c r="E28134" s="689">
        <v>23450</v>
      </c>
      <c r="F28134" s="689">
        <v>23450</v>
      </c>
      <c r="G28134" s="689">
        <v>23450</v>
      </c>
      <c r="H28134" s="688">
        <v>1</v>
      </c>
      <c r="I28134" s="689">
        <v>23450</v>
      </c>
      <c r="J28134" s="690">
        <v>20000000</v>
      </c>
      <c r="K28134" s="689">
        <v>469000000000</v>
      </c>
    </row>
    <row r="28135" spans="3:11" x14ac:dyDescent="0.25">
      <c r="C28135" s="687">
        <v>46015</v>
      </c>
      <c r="D28135" s="688" t="s">
        <v>312</v>
      </c>
      <c r="E28135" s="689">
        <v>23450</v>
      </c>
      <c r="F28135" s="689">
        <v>23450</v>
      </c>
      <c r="G28135" s="689">
        <v>23450</v>
      </c>
      <c r="H28135" s="688">
        <v>10</v>
      </c>
      <c r="I28135" s="689">
        <v>234500</v>
      </c>
      <c r="J28135" s="690">
        <v>20000000</v>
      </c>
      <c r="K28135" s="689">
        <v>469000000000</v>
      </c>
    </row>
    <row r="28136" spans="3:11" x14ac:dyDescent="0.25">
      <c r="C28136" s="687">
        <v>46015</v>
      </c>
      <c r="D28136" s="688" t="s">
        <v>312</v>
      </c>
      <c r="E28136" s="689">
        <v>23450</v>
      </c>
      <c r="F28136" s="689">
        <v>23450</v>
      </c>
      <c r="G28136" s="689">
        <v>23450</v>
      </c>
      <c r="H28136" s="688">
        <v>50</v>
      </c>
      <c r="I28136" s="689">
        <v>1172500</v>
      </c>
      <c r="J28136" s="690">
        <v>20000000</v>
      </c>
      <c r="K28136" s="689">
        <v>469000000000</v>
      </c>
    </row>
    <row r="28137" spans="3:11" x14ac:dyDescent="0.25">
      <c r="C28137" s="687">
        <v>46015</v>
      </c>
      <c r="D28137" s="688" t="s">
        <v>312</v>
      </c>
      <c r="E28137" s="689">
        <v>23450</v>
      </c>
      <c r="F28137" s="689">
        <v>23450</v>
      </c>
      <c r="G28137" s="689">
        <v>23450</v>
      </c>
      <c r="H28137" s="688">
        <v>8</v>
      </c>
      <c r="I28137" s="689">
        <v>187600</v>
      </c>
      <c r="J28137" s="690">
        <v>20000000</v>
      </c>
      <c r="K28137" s="689">
        <v>469000000000</v>
      </c>
    </row>
    <row r="28138" spans="3:11" x14ac:dyDescent="0.25">
      <c r="C28138" s="687">
        <v>46015</v>
      </c>
      <c r="D28138" s="688" t="s">
        <v>312</v>
      </c>
      <c r="E28138" s="689">
        <v>23450</v>
      </c>
      <c r="F28138" s="689">
        <v>23450</v>
      </c>
      <c r="G28138" s="689">
        <v>23450</v>
      </c>
      <c r="H28138" s="688">
        <v>13</v>
      </c>
      <c r="I28138" s="689">
        <v>304850</v>
      </c>
      <c r="J28138" s="690">
        <v>20000000</v>
      </c>
      <c r="K28138" s="689">
        <v>469000000000</v>
      </c>
    </row>
    <row r="28139" spans="3:11" x14ac:dyDescent="0.25">
      <c r="C28139" s="687">
        <v>46015</v>
      </c>
      <c r="D28139" s="688" t="s">
        <v>312</v>
      </c>
      <c r="E28139" s="689">
        <v>23450</v>
      </c>
      <c r="F28139" s="689">
        <v>23450</v>
      </c>
      <c r="G28139" s="689">
        <v>23450</v>
      </c>
      <c r="H28139" s="688">
        <v>1</v>
      </c>
      <c r="I28139" s="689">
        <v>23450</v>
      </c>
      <c r="J28139" s="690">
        <v>20000000</v>
      </c>
      <c r="K28139" s="689">
        <v>469000000000</v>
      </c>
    </row>
    <row r="28140" spans="3:11" x14ac:dyDescent="0.25">
      <c r="C28140" s="687">
        <v>46015</v>
      </c>
      <c r="D28140" s="688" t="s">
        <v>312</v>
      </c>
      <c r="E28140" s="689">
        <v>23450</v>
      </c>
      <c r="F28140" s="689">
        <v>23450</v>
      </c>
      <c r="G28140" s="689">
        <v>23450</v>
      </c>
      <c r="H28140" s="688">
        <v>23</v>
      </c>
      <c r="I28140" s="689">
        <v>539350</v>
      </c>
      <c r="J28140" s="690">
        <v>20000000</v>
      </c>
      <c r="K28140" s="689">
        <v>469000000000</v>
      </c>
    </row>
    <row r="28141" spans="3:11" x14ac:dyDescent="0.25">
      <c r="C28141" s="687">
        <v>46015</v>
      </c>
      <c r="D28141" s="688" t="s">
        <v>317</v>
      </c>
      <c r="E28141" s="689">
        <v>97000</v>
      </c>
      <c r="F28141" s="689">
        <v>110000</v>
      </c>
      <c r="G28141" s="689">
        <v>100000</v>
      </c>
      <c r="H28141" s="688">
        <v>30</v>
      </c>
      <c r="I28141" s="689">
        <v>2910000</v>
      </c>
      <c r="J28141" s="690">
        <v>15000000</v>
      </c>
      <c r="K28141" s="689">
        <v>1500000000000</v>
      </c>
    </row>
    <row r="28142" spans="3:11" x14ac:dyDescent="0.25">
      <c r="C28142" s="687">
        <v>46015</v>
      </c>
      <c r="D28142" s="688" t="s">
        <v>317</v>
      </c>
      <c r="E28142" s="689">
        <v>97000</v>
      </c>
      <c r="F28142" s="689">
        <v>110000</v>
      </c>
      <c r="G28142" s="689">
        <v>100000</v>
      </c>
      <c r="H28142" s="688">
        <v>2</v>
      </c>
      <c r="I28142" s="689">
        <v>194000</v>
      </c>
      <c r="J28142" s="690">
        <v>15000000</v>
      </c>
      <c r="K28142" s="689">
        <v>1500000000000</v>
      </c>
    </row>
    <row r="28143" spans="3:11" x14ac:dyDescent="0.25">
      <c r="C28143" s="687">
        <v>46015</v>
      </c>
      <c r="D28143" s="688" t="s">
        <v>317</v>
      </c>
      <c r="E28143" s="689">
        <v>97000</v>
      </c>
      <c r="F28143" s="689">
        <v>110000</v>
      </c>
      <c r="G28143" s="689">
        <v>100000</v>
      </c>
      <c r="H28143" s="688">
        <v>3</v>
      </c>
      <c r="I28143" s="689">
        <v>291000</v>
      </c>
      <c r="J28143" s="690">
        <v>15000000</v>
      </c>
      <c r="K28143" s="689">
        <v>1500000000000</v>
      </c>
    </row>
    <row r="28144" spans="3:11" x14ac:dyDescent="0.25">
      <c r="C28144" s="687">
        <v>46015</v>
      </c>
      <c r="D28144" s="688" t="s">
        <v>310</v>
      </c>
      <c r="E28144" s="689">
        <v>94700</v>
      </c>
      <c r="F28144" s="689">
        <v>95000</v>
      </c>
      <c r="G28144" s="689">
        <v>95000</v>
      </c>
      <c r="H28144" s="688">
        <v>2</v>
      </c>
      <c r="I28144" s="689">
        <v>189400</v>
      </c>
      <c r="J28144" s="690">
        <v>19450000</v>
      </c>
      <c r="K28144" s="689">
        <v>1847750000000</v>
      </c>
    </row>
    <row r="28145" spans="3:11" x14ac:dyDescent="0.25">
      <c r="C28145" s="687">
        <v>46015</v>
      </c>
      <c r="D28145" s="688" t="s">
        <v>310</v>
      </c>
      <c r="E28145" s="689">
        <v>95000</v>
      </c>
      <c r="F28145" s="689">
        <v>95000</v>
      </c>
      <c r="G28145" s="689">
        <v>95000</v>
      </c>
      <c r="H28145" s="688">
        <v>8</v>
      </c>
      <c r="I28145" s="689">
        <v>760000</v>
      </c>
      <c r="J28145" s="690">
        <v>19450000</v>
      </c>
      <c r="K28145" s="689">
        <v>1847750000000</v>
      </c>
    </row>
    <row r="28146" spans="3:11" x14ac:dyDescent="0.25">
      <c r="C28146" s="687">
        <v>46015</v>
      </c>
      <c r="D28146" s="688" t="s">
        <v>310</v>
      </c>
      <c r="E28146" s="689">
        <v>95000</v>
      </c>
      <c r="F28146" s="689">
        <v>95000</v>
      </c>
      <c r="G28146" s="689">
        <v>95000</v>
      </c>
      <c r="H28146" s="688">
        <v>1</v>
      </c>
      <c r="I28146" s="689">
        <v>95000</v>
      </c>
      <c r="J28146" s="690">
        <v>19450000</v>
      </c>
      <c r="K28146" s="689">
        <v>1847750000000</v>
      </c>
    </row>
    <row r="28147" spans="3:11" x14ac:dyDescent="0.25">
      <c r="C28147" s="687">
        <v>46015</v>
      </c>
      <c r="D28147" s="688" t="s">
        <v>310</v>
      </c>
      <c r="E28147" s="689">
        <v>95000</v>
      </c>
      <c r="F28147" s="689">
        <v>95000</v>
      </c>
      <c r="G28147" s="689">
        <v>95000</v>
      </c>
      <c r="H28147" s="688">
        <v>10</v>
      </c>
      <c r="I28147" s="689">
        <v>950000</v>
      </c>
      <c r="J28147" s="690">
        <v>19450000</v>
      </c>
      <c r="K28147" s="689">
        <v>1847750000000</v>
      </c>
    </row>
    <row r="28148" spans="3:11" x14ac:dyDescent="0.25">
      <c r="C28148" s="687">
        <v>46015</v>
      </c>
      <c r="D28148" s="688" t="s">
        <v>310</v>
      </c>
      <c r="E28148" s="689">
        <v>95000</v>
      </c>
      <c r="F28148" s="689">
        <v>95000</v>
      </c>
      <c r="G28148" s="689">
        <v>95000</v>
      </c>
      <c r="H28148" s="688">
        <v>2</v>
      </c>
      <c r="I28148" s="689">
        <v>190000</v>
      </c>
      <c r="J28148" s="690">
        <v>19450000</v>
      </c>
      <c r="K28148" s="689">
        <v>1847750000000</v>
      </c>
    </row>
    <row r="28149" spans="3:11" x14ac:dyDescent="0.25">
      <c r="C28149" s="687">
        <v>46015</v>
      </c>
      <c r="D28149" s="688" t="s">
        <v>310</v>
      </c>
      <c r="E28149" s="689">
        <v>95000</v>
      </c>
      <c r="F28149" s="689">
        <v>95000</v>
      </c>
      <c r="G28149" s="689">
        <v>95000</v>
      </c>
      <c r="H28149" s="688">
        <v>2</v>
      </c>
      <c r="I28149" s="689">
        <v>190000</v>
      </c>
      <c r="J28149" s="690">
        <v>19450000</v>
      </c>
      <c r="K28149" s="689">
        <v>1847750000000</v>
      </c>
    </row>
    <row r="28150" spans="3:11" x14ac:dyDescent="0.25">
      <c r="C28150" s="687">
        <v>46015</v>
      </c>
      <c r="D28150" s="688" t="s">
        <v>310</v>
      </c>
      <c r="E28150" s="689">
        <v>95000</v>
      </c>
      <c r="F28150" s="689">
        <v>95000</v>
      </c>
      <c r="G28150" s="689">
        <v>95000</v>
      </c>
      <c r="H28150" s="688">
        <v>1</v>
      </c>
      <c r="I28150" s="689">
        <v>95000</v>
      </c>
      <c r="J28150" s="690">
        <v>19450000</v>
      </c>
      <c r="K28150" s="689">
        <v>1847750000000</v>
      </c>
    </row>
    <row r="28151" spans="3:11" x14ac:dyDescent="0.25">
      <c r="C28151" s="687">
        <v>46015</v>
      </c>
      <c r="D28151" s="688" t="s">
        <v>310</v>
      </c>
      <c r="E28151" s="689">
        <v>95000</v>
      </c>
      <c r="F28151" s="689">
        <v>95000</v>
      </c>
      <c r="G28151" s="689">
        <v>95000</v>
      </c>
      <c r="H28151" s="688">
        <v>1</v>
      </c>
      <c r="I28151" s="689">
        <v>95000</v>
      </c>
      <c r="J28151" s="690">
        <v>19450000</v>
      </c>
      <c r="K28151" s="689">
        <v>1847750000000</v>
      </c>
    </row>
    <row r="28152" spans="3:11" x14ac:dyDescent="0.25">
      <c r="C28152" s="687">
        <v>46015</v>
      </c>
      <c r="D28152" s="688" t="s">
        <v>310</v>
      </c>
      <c r="E28152" s="689">
        <v>95000</v>
      </c>
      <c r="F28152" s="689">
        <v>95000</v>
      </c>
      <c r="G28152" s="689">
        <v>95000</v>
      </c>
      <c r="H28152" s="688">
        <v>2</v>
      </c>
      <c r="I28152" s="689">
        <v>190000</v>
      </c>
      <c r="J28152" s="690">
        <v>19450000</v>
      </c>
      <c r="K28152" s="689">
        <v>1847750000000</v>
      </c>
    </row>
    <row r="28153" spans="3:11" x14ac:dyDescent="0.25">
      <c r="C28153" s="687">
        <v>46015</v>
      </c>
      <c r="D28153" s="688" t="s">
        <v>310</v>
      </c>
      <c r="E28153" s="689">
        <v>95000</v>
      </c>
      <c r="F28153" s="689">
        <v>95000</v>
      </c>
      <c r="G28153" s="689">
        <v>95000</v>
      </c>
      <c r="H28153" s="688">
        <v>2</v>
      </c>
      <c r="I28153" s="689">
        <v>190000</v>
      </c>
      <c r="J28153" s="690">
        <v>19450000</v>
      </c>
      <c r="K28153" s="689">
        <v>1847750000000</v>
      </c>
    </row>
    <row r="28154" spans="3:11" x14ac:dyDescent="0.25">
      <c r="C28154" s="687">
        <v>46015</v>
      </c>
      <c r="D28154" s="688" t="s">
        <v>310</v>
      </c>
      <c r="E28154" s="689">
        <v>95000</v>
      </c>
      <c r="F28154" s="689">
        <v>95000</v>
      </c>
      <c r="G28154" s="689">
        <v>95000</v>
      </c>
      <c r="H28154" s="688">
        <v>100</v>
      </c>
      <c r="I28154" s="689">
        <v>9500000</v>
      </c>
      <c r="J28154" s="690">
        <v>19450000</v>
      </c>
      <c r="K28154" s="689">
        <v>1847750000000</v>
      </c>
    </row>
    <row r="28155" spans="3:11" x14ac:dyDescent="0.25">
      <c r="C28155" s="687">
        <v>46015</v>
      </c>
      <c r="D28155" s="688" t="s">
        <v>317</v>
      </c>
      <c r="E28155" s="689">
        <v>97000</v>
      </c>
      <c r="F28155" s="689">
        <v>110000</v>
      </c>
      <c r="G28155" s="689">
        <v>100000</v>
      </c>
      <c r="H28155" s="688">
        <v>6</v>
      </c>
      <c r="I28155" s="689">
        <v>582000</v>
      </c>
      <c r="J28155" s="690">
        <v>15000000</v>
      </c>
      <c r="K28155" s="689">
        <v>1500000000000</v>
      </c>
    </row>
    <row r="28156" spans="3:11" x14ac:dyDescent="0.25">
      <c r="C28156" s="687">
        <v>46015</v>
      </c>
      <c r="D28156" s="688" t="s">
        <v>317</v>
      </c>
      <c r="E28156" s="689">
        <v>100000</v>
      </c>
      <c r="F28156" s="689">
        <v>110000</v>
      </c>
      <c r="G28156" s="689">
        <v>100000</v>
      </c>
      <c r="H28156" s="688">
        <v>9400</v>
      </c>
      <c r="I28156" s="689">
        <v>940000000</v>
      </c>
      <c r="J28156" s="690">
        <v>15000000</v>
      </c>
      <c r="K28156" s="689">
        <v>1500000000000</v>
      </c>
    </row>
    <row r="28157" spans="3:11" x14ac:dyDescent="0.25">
      <c r="C28157" s="687">
        <v>46020</v>
      </c>
      <c r="D28157" s="688" t="s">
        <v>310</v>
      </c>
      <c r="E28157" s="689">
        <v>94500</v>
      </c>
      <c r="F28157" s="689">
        <v>95000</v>
      </c>
      <c r="G28157" s="689">
        <v>95000</v>
      </c>
      <c r="H28157" s="688">
        <v>1</v>
      </c>
      <c r="I28157" s="689">
        <v>94500</v>
      </c>
      <c r="J28157" s="690">
        <v>19450000</v>
      </c>
      <c r="K28157" s="689">
        <v>1847750000000</v>
      </c>
    </row>
    <row r="28158" spans="3:11" x14ac:dyDescent="0.25">
      <c r="C28158" s="687">
        <v>46020</v>
      </c>
      <c r="D28158" s="688" t="s">
        <v>310</v>
      </c>
      <c r="E28158" s="689">
        <v>94500</v>
      </c>
      <c r="F28158" s="689">
        <v>95000</v>
      </c>
      <c r="G28158" s="689">
        <v>95000</v>
      </c>
      <c r="H28158" s="688">
        <v>1</v>
      </c>
      <c r="I28158" s="689">
        <v>94500</v>
      </c>
      <c r="J28158" s="690">
        <v>19450000</v>
      </c>
      <c r="K28158" s="689">
        <v>1847750000000</v>
      </c>
    </row>
    <row r="28159" spans="3:11" x14ac:dyDescent="0.25">
      <c r="C28159" s="687">
        <v>46020</v>
      </c>
      <c r="D28159" s="688" t="s">
        <v>310</v>
      </c>
      <c r="E28159" s="689">
        <v>94500</v>
      </c>
      <c r="F28159" s="689">
        <v>95000</v>
      </c>
      <c r="G28159" s="689">
        <v>95000</v>
      </c>
      <c r="H28159" s="688">
        <v>1</v>
      </c>
      <c r="I28159" s="689">
        <v>94500</v>
      </c>
      <c r="J28159" s="690">
        <v>19450000</v>
      </c>
      <c r="K28159" s="689">
        <v>1847750000000</v>
      </c>
    </row>
    <row r="28160" spans="3:11" x14ac:dyDescent="0.25">
      <c r="C28160" s="687">
        <v>46020</v>
      </c>
      <c r="D28160" s="688" t="s">
        <v>310</v>
      </c>
      <c r="E28160" s="689">
        <v>94500</v>
      </c>
      <c r="F28160" s="689">
        <v>95000</v>
      </c>
      <c r="G28160" s="689">
        <v>95000</v>
      </c>
      <c r="H28160" s="688">
        <v>1</v>
      </c>
      <c r="I28160" s="689">
        <v>94500</v>
      </c>
      <c r="J28160" s="690">
        <v>19450000</v>
      </c>
      <c r="K28160" s="689">
        <v>1847750000000</v>
      </c>
    </row>
    <row r="28161" spans="3:11" x14ac:dyDescent="0.25">
      <c r="C28161" s="687">
        <v>46020</v>
      </c>
      <c r="D28161" s="688" t="s">
        <v>310</v>
      </c>
      <c r="E28161" s="689">
        <v>94500</v>
      </c>
      <c r="F28161" s="689">
        <v>95000</v>
      </c>
      <c r="G28161" s="689">
        <v>95000</v>
      </c>
      <c r="H28161" s="688">
        <v>1</v>
      </c>
      <c r="I28161" s="689">
        <v>94500</v>
      </c>
      <c r="J28161" s="690">
        <v>19450000</v>
      </c>
      <c r="K28161" s="689">
        <v>1847750000000</v>
      </c>
    </row>
    <row r="28162" spans="3:11" x14ac:dyDescent="0.25">
      <c r="C28162" s="687">
        <v>46020</v>
      </c>
      <c r="D28162" s="688" t="s">
        <v>310</v>
      </c>
      <c r="E28162" s="689">
        <v>94500</v>
      </c>
      <c r="F28162" s="689">
        <v>95000</v>
      </c>
      <c r="G28162" s="689">
        <v>95000</v>
      </c>
      <c r="H28162" s="688">
        <v>5</v>
      </c>
      <c r="I28162" s="689">
        <v>472500</v>
      </c>
      <c r="J28162" s="690">
        <v>19450000</v>
      </c>
      <c r="K28162" s="689">
        <v>1847750000000</v>
      </c>
    </row>
    <row r="28163" spans="3:11" x14ac:dyDescent="0.25">
      <c r="C28163" s="687">
        <v>46020</v>
      </c>
      <c r="D28163" s="688" t="s">
        <v>310</v>
      </c>
      <c r="E28163" s="689">
        <v>94500</v>
      </c>
      <c r="F28163" s="689">
        <v>95000</v>
      </c>
      <c r="G28163" s="689">
        <v>95000</v>
      </c>
      <c r="H28163" s="688">
        <v>1</v>
      </c>
      <c r="I28163" s="689">
        <v>94500</v>
      </c>
      <c r="J28163" s="690">
        <v>19450000</v>
      </c>
      <c r="K28163" s="689">
        <v>1847750000000</v>
      </c>
    </row>
    <row r="28164" spans="3:11" x14ac:dyDescent="0.25">
      <c r="C28164" s="687">
        <v>46020</v>
      </c>
      <c r="D28164" s="688" t="s">
        <v>1154</v>
      </c>
      <c r="E28164" s="689">
        <v>57480</v>
      </c>
      <c r="F28164" s="689">
        <v>57277</v>
      </c>
      <c r="G28164" s="689">
        <v>56400</v>
      </c>
      <c r="H28164" s="688">
        <v>2</v>
      </c>
      <c r="I28164" s="689">
        <v>114960</v>
      </c>
      <c r="J28164" s="690">
        <v>600000</v>
      </c>
      <c r="K28164" s="689">
        <v>33840000000</v>
      </c>
    </row>
    <row r="28165" spans="3:11" x14ac:dyDescent="0.25">
      <c r="C28165" s="687">
        <v>46020</v>
      </c>
      <c r="D28165" s="688" t="s">
        <v>1154</v>
      </c>
      <c r="E28165" s="689">
        <v>57480</v>
      </c>
      <c r="F28165" s="689">
        <v>57277</v>
      </c>
      <c r="G28165" s="689">
        <v>56400</v>
      </c>
      <c r="H28165" s="688">
        <v>2</v>
      </c>
      <c r="I28165" s="689">
        <v>114960</v>
      </c>
      <c r="J28165" s="690">
        <v>600000</v>
      </c>
      <c r="K28165" s="689">
        <v>33840000000</v>
      </c>
    </row>
    <row r="28166" spans="3:11" x14ac:dyDescent="0.25">
      <c r="C28166" s="687">
        <v>46020</v>
      </c>
      <c r="D28166" s="688" t="s">
        <v>1154</v>
      </c>
      <c r="E28166" s="689">
        <v>57480</v>
      </c>
      <c r="F28166" s="689">
        <v>57277</v>
      </c>
      <c r="G28166" s="689">
        <v>56400</v>
      </c>
      <c r="H28166" s="688">
        <v>1</v>
      </c>
      <c r="I28166" s="689">
        <v>57480</v>
      </c>
      <c r="J28166" s="690">
        <v>600000</v>
      </c>
      <c r="K28166" s="689">
        <v>33840000000</v>
      </c>
    </row>
    <row r="28167" spans="3:11" x14ac:dyDescent="0.25">
      <c r="C28167" s="687">
        <v>46020</v>
      </c>
      <c r="D28167" s="688" t="s">
        <v>1154</v>
      </c>
      <c r="E28167" s="689">
        <v>57480</v>
      </c>
      <c r="F28167" s="689">
        <v>57277</v>
      </c>
      <c r="G28167" s="689">
        <v>56400</v>
      </c>
      <c r="H28167" s="688">
        <v>4</v>
      </c>
      <c r="I28167" s="689">
        <v>229920</v>
      </c>
      <c r="J28167" s="690">
        <v>600000</v>
      </c>
      <c r="K28167" s="689">
        <v>33840000000</v>
      </c>
    </row>
    <row r="28168" spans="3:11" x14ac:dyDescent="0.25">
      <c r="C28168" s="687">
        <v>46020</v>
      </c>
      <c r="D28168" s="688" t="s">
        <v>1154</v>
      </c>
      <c r="E28168" s="689">
        <v>57480</v>
      </c>
      <c r="F28168" s="689">
        <v>57277</v>
      </c>
      <c r="G28168" s="689">
        <v>56400</v>
      </c>
      <c r="H28168" s="688">
        <v>2</v>
      </c>
      <c r="I28168" s="689">
        <v>114960</v>
      </c>
      <c r="J28168" s="690">
        <v>600000</v>
      </c>
      <c r="K28168" s="689">
        <v>33840000000</v>
      </c>
    </row>
    <row r="28169" spans="3:11" x14ac:dyDescent="0.25">
      <c r="C28169" s="687">
        <v>46020</v>
      </c>
      <c r="D28169" s="688" t="s">
        <v>1154</v>
      </c>
      <c r="E28169" s="689">
        <v>57480</v>
      </c>
      <c r="F28169" s="689">
        <v>57277</v>
      </c>
      <c r="G28169" s="689">
        <v>56400</v>
      </c>
      <c r="H28169" s="688">
        <v>7</v>
      </c>
      <c r="I28169" s="689">
        <v>402360</v>
      </c>
      <c r="J28169" s="690">
        <v>600000</v>
      </c>
      <c r="K28169" s="689">
        <v>33840000000</v>
      </c>
    </row>
    <row r="28170" spans="3:11" x14ac:dyDescent="0.25">
      <c r="C28170" s="687">
        <v>46020</v>
      </c>
      <c r="D28170" s="688" t="s">
        <v>312</v>
      </c>
      <c r="E28170" s="689">
        <v>23200</v>
      </c>
      <c r="F28170" s="689">
        <v>23450</v>
      </c>
      <c r="G28170" s="689">
        <v>23100</v>
      </c>
      <c r="H28170" s="688">
        <v>5</v>
      </c>
      <c r="I28170" s="689">
        <v>116000</v>
      </c>
      <c r="J28170" s="690">
        <v>20000000</v>
      </c>
      <c r="K28170" s="689">
        <v>462000000000</v>
      </c>
    </row>
    <row r="28171" spans="3:11" x14ac:dyDescent="0.25">
      <c r="C28171" s="687">
        <v>46020</v>
      </c>
      <c r="D28171" s="688" t="s">
        <v>312</v>
      </c>
      <c r="E28171" s="689">
        <v>23200</v>
      </c>
      <c r="F28171" s="689">
        <v>23450</v>
      </c>
      <c r="G28171" s="689">
        <v>23100</v>
      </c>
      <c r="H28171" s="688">
        <v>2</v>
      </c>
      <c r="I28171" s="689">
        <v>46400</v>
      </c>
      <c r="J28171" s="690">
        <v>20000000</v>
      </c>
      <c r="K28171" s="689">
        <v>462000000000</v>
      </c>
    </row>
    <row r="28172" spans="3:11" x14ac:dyDescent="0.25">
      <c r="C28172" s="687">
        <v>46020</v>
      </c>
      <c r="D28172" s="688" t="s">
        <v>312</v>
      </c>
      <c r="E28172" s="689">
        <v>23200</v>
      </c>
      <c r="F28172" s="689">
        <v>23450</v>
      </c>
      <c r="G28172" s="689">
        <v>23100</v>
      </c>
      <c r="H28172" s="688">
        <v>2</v>
      </c>
      <c r="I28172" s="689">
        <v>46400</v>
      </c>
      <c r="J28172" s="690">
        <v>20000000</v>
      </c>
      <c r="K28172" s="689">
        <v>462000000000</v>
      </c>
    </row>
    <row r="28173" spans="3:11" x14ac:dyDescent="0.25">
      <c r="C28173" s="687">
        <v>46020</v>
      </c>
      <c r="D28173" s="688" t="s">
        <v>312</v>
      </c>
      <c r="E28173" s="689">
        <v>23200</v>
      </c>
      <c r="F28173" s="689">
        <v>23450</v>
      </c>
      <c r="G28173" s="689">
        <v>23100</v>
      </c>
      <c r="H28173" s="688">
        <v>20</v>
      </c>
      <c r="I28173" s="689">
        <v>464000</v>
      </c>
      <c r="J28173" s="690">
        <v>20000000</v>
      </c>
      <c r="K28173" s="689">
        <v>462000000000</v>
      </c>
    </row>
    <row r="28174" spans="3:11" x14ac:dyDescent="0.25">
      <c r="C28174" s="687">
        <v>46020</v>
      </c>
      <c r="D28174" s="688" t="s">
        <v>312</v>
      </c>
      <c r="E28174" s="689">
        <v>23200</v>
      </c>
      <c r="F28174" s="689">
        <v>23450</v>
      </c>
      <c r="G28174" s="689">
        <v>23100</v>
      </c>
      <c r="H28174" s="688">
        <v>2</v>
      </c>
      <c r="I28174" s="689">
        <v>46400</v>
      </c>
      <c r="J28174" s="690">
        <v>20000000</v>
      </c>
      <c r="K28174" s="689">
        <v>462000000000</v>
      </c>
    </row>
    <row r="28175" spans="3:11" x14ac:dyDescent="0.25">
      <c r="C28175" s="687">
        <v>46020</v>
      </c>
      <c r="D28175" s="688" t="s">
        <v>312</v>
      </c>
      <c r="E28175" s="689">
        <v>23200</v>
      </c>
      <c r="F28175" s="689">
        <v>23450</v>
      </c>
      <c r="G28175" s="689">
        <v>23100</v>
      </c>
      <c r="H28175" s="688">
        <v>4</v>
      </c>
      <c r="I28175" s="689">
        <v>92800</v>
      </c>
      <c r="J28175" s="690">
        <v>20000000</v>
      </c>
      <c r="K28175" s="689">
        <v>462000000000</v>
      </c>
    </row>
    <row r="28176" spans="3:11" x14ac:dyDescent="0.25">
      <c r="C28176" s="687">
        <v>46020</v>
      </c>
      <c r="D28176" s="688" t="s">
        <v>312</v>
      </c>
      <c r="E28176" s="689">
        <v>23200</v>
      </c>
      <c r="F28176" s="689">
        <v>23450</v>
      </c>
      <c r="G28176" s="689">
        <v>23100</v>
      </c>
      <c r="H28176" s="688">
        <v>4</v>
      </c>
      <c r="I28176" s="689">
        <v>92800</v>
      </c>
      <c r="J28176" s="690">
        <v>20000000</v>
      </c>
      <c r="K28176" s="689">
        <v>462000000000</v>
      </c>
    </row>
    <row r="28177" spans="3:11" x14ac:dyDescent="0.25">
      <c r="C28177" s="687">
        <v>46020</v>
      </c>
      <c r="D28177" s="688" t="s">
        <v>312</v>
      </c>
      <c r="E28177" s="689">
        <v>23200</v>
      </c>
      <c r="F28177" s="689">
        <v>23450</v>
      </c>
      <c r="G28177" s="689">
        <v>23100</v>
      </c>
      <c r="H28177" s="688">
        <v>2</v>
      </c>
      <c r="I28177" s="689">
        <v>46400</v>
      </c>
      <c r="J28177" s="690">
        <v>20000000</v>
      </c>
      <c r="K28177" s="689">
        <v>462000000000</v>
      </c>
    </row>
    <row r="28178" spans="3:11" x14ac:dyDescent="0.25">
      <c r="C28178" s="687">
        <v>46020</v>
      </c>
      <c r="D28178" s="688" t="s">
        <v>312</v>
      </c>
      <c r="E28178" s="689">
        <v>23200</v>
      </c>
      <c r="F28178" s="689">
        <v>23450</v>
      </c>
      <c r="G28178" s="689">
        <v>23100</v>
      </c>
      <c r="H28178" s="688">
        <v>1</v>
      </c>
      <c r="I28178" s="689">
        <v>23200</v>
      </c>
      <c r="J28178" s="690">
        <v>20000000</v>
      </c>
      <c r="K28178" s="689">
        <v>462000000000</v>
      </c>
    </row>
    <row r="28179" spans="3:11" x14ac:dyDescent="0.25">
      <c r="C28179" s="687">
        <v>46020</v>
      </c>
      <c r="D28179" s="688" t="s">
        <v>312</v>
      </c>
      <c r="E28179" s="689">
        <v>23200</v>
      </c>
      <c r="F28179" s="689">
        <v>23450</v>
      </c>
      <c r="G28179" s="689">
        <v>23100</v>
      </c>
      <c r="H28179" s="688">
        <v>9</v>
      </c>
      <c r="I28179" s="689">
        <v>208800</v>
      </c>
      <c r="J28179" s="690">
        <v>20000000</v>
      </c>
      <c r="K28179" s="689">
        <v>462000000000</v>
      </c>
    </row>
    <row r="28180" spans="3:11" x14ac:dyDescent="0.25">
      <c r="C28180" s="687">
        <v>46020</v>
      </c>
      <c r="D28180" s="688" t="s">
        <v>312</v>
      </c>
      <c r="E28180" s="689">
        <v>23200</v>
      </c>
      <c r="F28180" s="689">
        <v>23450</v>
      </c>
      <c r="G28180" s="689">
        <v>23100</v>
      </c>
      <c r="H28180" s="688">
        <v>10</v>
      </c>
      <c r="I28180" s="689">
        <v>232000</v>
      </c>
      <c r="J28180" s="690">
        <v>20000000</v>
      </c>
      <c r="K28180" s="689">
        <v>462000000000</v>
      </c>
    </row>
    <row r="28181" spans="3:11" x14ac:dyDescent="0.25">
      <c r="C28181" s="687">
        <v>46020</v>
      </c>
      <c r="D28181" s="688" t="s">
        <v>312</v>
      </c>
      <c r="E28181" s="689">
        <v>23200</v>
      </c>
      <c r="F28181" s="689">
        <v>23450</v>
      </c>
      <c r="G28181" s="689">
        <v>23100</v>
      </c>
      <c r="H28181" s="688">
        <v>1</v>
      </c>
      <c r="I28181" s="689">
        <v>23200</v>
      </c>
      <c r="J28181" s="690">
        <v>20000000</v>
      </c>
      <c r="K28181" s="689">
        <v>462000000000</v>
      </c>
    </row>
    <row r="28182" spans="3:11" x14ac:dyDescent="0.25">
      <c r="C28182" s="687">
        <v>46020</v>
      </c>
      <c r="D28182" s="688" t="s">
        <v>1155</v>
      </c>
      <c r="E28182" s="689">
        <v>36500</v>
      </c>
      <c r="F28182" s="689">
        <v>36500</v>
      </c>
      <c r="G28182" s="689">
        <v>36500</v>
      </c>
      <c r="H28182" s="688">
        <v>10</v>
      </c>
      <c r="I28182" s="689">
        <v>365000</v>
      </c>
      <c r="J28182" s="690">
        <v>2400000</v>
      </c>
      <c r="K28182" s="689">
        <v>87600000000</v>
      </c>
    </row>
    <row r="28183" spans="3:11" x14ac:dyDescent="0.25">
      <c r="C28183" s="687">
        <v>46020</v>
      </c>
      <c r="D28183" s="688" t="s">
        <v>1155</v>
      </c>
      <c r="E28183" s="689">
        <v>36500</v>
      </c>
      <c r="F28183" s="689">
        <v>36500</v>
      </c>
      <c r="G28183" s="689">
        <v>36500</v>
      </c>
      <c r="H28183" s="688">
        <v>3</v>
      </c>
      <c r="I28183" s="689">
        <v>109500</v>
      </c>
      <c r="J28183" s="690">
        <v>2400000</v>
      </c>
      <c r="K28183" s="689">
        <v>87600000000</v>
      </c>
    </row>
    <row r="28184" spans="3:11" x14ac:dyDescent="0.25">
      <c r="C28184" s="687">
        <v>46020</v>
      </c>
      <c r="D28184" s="688" t="s">
        <v>1155</v>
      </c>
      <c r="E28184" s="689">
        <v>36500</v>
      </c>
      <c r="F28184" s="689">
        <v>36500</v>
      </c>
      <c r="G28184" s="689">
        <v>36500</v>
      </c>
      <c r="H28184" s="688">
        <v>14</v>
      </c>
      <c r="I28184" s="689">
        <v>511000</v>
      </c>
      <c r="J28184" s="690">
        <v>2400000</v>
      </c>
      <c r="K28184" s="689">
        <v>87600000000</v>
      </c>
    </row>
    <row r="28185" spans="3:11" x14ac:dyDescent="0.25">
      <c r="C28185" s="687">
        <v>46020</v>
      </c>
      <c r="D28185" s="688" t="s">
        <v>1155</v>
      </c>
      <c r="E28185" s="689">
        <v>36500</v>
      </c>
      <c r="F28185" s="689">
        <v>36500</v>
      </c>
      <c r="G28185" s="689">
        <v>36500</v>
      </c>
      <c r="H28185" s="688">
        <v>2</v>
      </c>
      <c r="I28185" s="689">
        <v>73000</v>
      </c>
      <c r="J28185" s="690">
        <v>2400000</v>
      </c>
      <c r="K28185" s="689">
        <v>87600000000</v>
      </c>
    </row>
    <row r="28186" spans="3:11" x14ac:dyDescent="0.25">
      <c r="C28186" s="687">
        <v>46020</v>
      </c>
      <c r="D28186" s="688" t="s">
        <v>1155</v>
      </c>
      <c r="E28186" s="689">
        <v>36500</v>
      </c>
      <c r="F28186" s="689">
        <v>36500</v>
      </c>
      <c r="G28186" s="689">
        <v>36500</v>
      </c>
      <c r="H28186" s="688">
        <v>1</v>
      </c>
      <c r="I28186" s="689">
        <v>36500</v>
      </c>
      <c r="J28186" s="690">
        <v>2400000</v>
      </c>
      <c r="K28186" s="689">
        <v>87600000000</v>
      </c>
    </row>
    <row r="28187" spans="3:11" x14ac:dyDescent="0.25">
      <c r="C28187" s="687">
        <v>46020</v>
      </c>
      <c r="D28187" s="688" t="s">
        <v>1155</v>
      </c>
      <c r="E28187" s="689">
        <v>36500</v>
      </c>
      <c r="F28187" s="689">
        <v>36500</v>
      </c>
      <c r="G28187" s="689">
        <v>36500</v>
      </c>
      <c r="H28187" s="688">
        <v>3</v>
      </c>
      <c r="I28187" s="689">
        <v>109500</v>
      </c>
      <c r="J28187" s="690">
        <v>2400000</v>
      </c>
      <c r="K28187" s="689">
        <v>87600000000</v>
      </c>
    </row>
    <row r="28188" spans="3:11" x14ac:dyDescent="0.25">
      <c r="C28188" s="687">
        <v>46020</v>
      </c>
      <c r="D28188" s="688" t="s">
        <v>317</v>
      </c>
      <c r="E28188" s="689">
        <v>98500</v>
      </c>
      <c r="F28188" s="689">
        <v>100000</v>
      </c>
      <c r="G28188" s="689">
        <v>100000</v>
      </c>
      <c r="H28188" s="688">
        <v>2</v>
      </c>
      <c r="I28188" s="689">
        <v>197000</v>
      </c>
      <c r="J28188" s="690">
        <v>15000000</v>
      </c>
      <c r="K28188" s="689">
        <v>1500000000000</v>
      </c>
    </row>
    <row r="28189" spans="3:11" x14ac:dyDescent="0.25">
      <c r="C28189" s="687">
        <v>46020</v>
      </c>
      <c r="D28189" s="688" t="s">
        <v>317</v>
      </c>
      <c r="E28189" s="689">
        <v>98500</v>
      </c>
      <c r="F28189" s="689">
        <v>100000</v>
      </c>
      <c r="G28189" s="689">
        <v>100000</v>
      </c>
      <c r="H28189" s="688">
        <v>2</v>
      </c>
      <c r="I28189" s="689">
        <v>197000</v>
      </c>
      <c r="J28189" s="690">
        <v>15000000</v>
      </c>
      <c r="K28189" s="689">
        <v>1500000000000</v>
      </c>
    </row>
    <row r="28190" spans="3:11" x14ac:dyDescent="0.25">
      <c r="C28190" s="687">
        <v>46020</v>
      </c>
      <c r="D28190" s="688" t="s">
        <v>317</v>
      </c>
      <c r="E28190" s="689">
        <v>98500</v>
      </c>
      <c r="F28190" s="689">
        <v>100000</v>
      </c>
      <c r="G28190" s="689">
        <v>100000</v>
      </c>
      <c r="H28190" s="688">
        <v>1</v>
      </c>
      <c r="I28190" s="689">
        <v>98500</v>
      </c>
      <c r="J28190" s="690">
        <v>15000000</v>
      </c>
      <c r="K28190" s="689">
        <v>1500000000000</v>
      </c>
    </row>
    <row r="28191" spans="3:11" x14ac:dyDescent="0.25">
      <c r="C28191" s="687">
        <v>46020</v>
      </c>
      <c r="D28191" s="688" t="s">
        <v>317</v>
      </c>
      <c r="E28191" s="689">
        <v>98500</v>
      </c>
      <c r="F28191" s="689">
        <v>100000</v>
      </c>
      <c r="G28191" s="689">
        <v>100000</v>
      </c>
      <c r="H28191" s="688">
        <v>5</v>
      </c>
      <c r="I28191" s="689">
        <v>492500</v>
      </c>
      <c r="J28191" s="690">
        <v>15000000</v>
      </c>
      <c r="K28191" s="689">
        <v>1500000000000</v>
      </c>
    </row>
    <row r="28192" spans="3:11" x14ac:dyDescent="0.25">
      <c r="C28192" s="687">
        <v>46020</v>
      </c>
      <c r="D28192" s="688" t="s">
        <v>317</v>
      </c>
      <c r="E28192" s="689">
        <v>98500</v>
      </c>
      <c r="F28192" s="689">
        <v>100000</v>
      </c>
      <c r="G28192" s="689">
        <v>100000</v>
      </c>
      <c r="H28192" s="688">
        <v>6</v>
      </c>
      <c r="I28192" s="689">
        <v>591000</v>
      </c>
      <c r="J28192" s="690">
        <v>15000000</v>
      </c>
      <c r="K28192" s="689">
        <v>1500000000000</v>
      </c>
    </row>
    <row r="28193" spans="3:11" x14ac:dyDescent="0.25">
      <c r="C28193" s="687">
        <v>46020</v>
      </c>
      <c r="D28193" s="688" t="s">
        <v>317</v>
      </c>
      <c r="E28193" s="689">
        <v>98500</v>
      </c>
      <c r="F28193" s="689">
        <v>100000</v>
      </c>
      <c r="G28193" s="689">
        <v>100000</v>
      </c>
      <c r="H28193" s="688">
        <v>10</v>
      </c>
      <c r="I28193" s="689">
        <v>985000</v>
      </c>
      <c r="J28193" s="690">
        <v>15000000</v>
      </c>
      <c r="K28193" s="689">
        <v>1500000000000</v>
      </c>
    </row>
    <row r="28194" spans="3:11" x14ac:dyDescent="0.25">
      <c r="C28194" s="687">
        <v>46020</v>
      </c>
      <c r="D28194" s="688" t="s">
        <v>317</v>
      </c>
      <c r="E28194" s="689">
        <v>98500</v>
      </c>
      <c r="F28194" s="689">
        <v>100000</v>
      </c>
      <c r="G28194" s="689">
        <v>100000</v>
      </c>
      <c r="H28194" s="688">
        <v>1</v>
      </c>
      <c r="I28194" s="689">
        <v>98500</v>
      </c>
      <c r="J28194" s="690">
        <v>15000000</v>
      </c>
      <c r="K28194" s="689">
        <v>1500000000000</v>
      </c>
    </row>
    <row r="28195" spans="3:11" x14ac:dyDescent="0.25">
      <c r="C28195" s="687">
        <v>46020</v>
      </c>
      <c r="D28195" s="688" t="s">
        <v>317</v>
      </c>
      <c r="E28195" s="689">
        <v>98500</v>
      </c>
      <c r="F28195" s="689">
        <v>100000</v>
      </c>
      <c r="G28195" s="689">
        <v>100000</v>
      </c>
      <c r="H28195" s="688">
        <v>5</v>
      </c>
      <c r="I28195" s="689">
        <v>492500</v>
      </c>
      <c r="J28195" s="690">
        <v>15000000</v>
      </c>
      <c r="K28195" s="689">
        <v>1500000000000</v>
      </c>
    </row>
    <row r="28196" spans="3:11" x14ac:dyDescent="0.25">
      <c r="C28196" s="687">
        <v>46020</v>
      </c>
      <c r="D28196" s="688" t="s">
        <v>317</v>
      </c>
      <c r="E28196" s="689">
        <v>98500</v>
      </c>
      <c r="F28196" s="689">
        <v>100000</v>
      </c>
      <c r="G28196" s="689">
        <v>100000</v>
      </c>
      <c r="H28196" s="688">
        <v>25</v>
      </c>
      <c r="I28196" s="689">
        <v>2462500</v>
      </c>
      <c r="J28196" s="690">
        <v>15000000</v>
      </c>
      <c r="K28196" s="689">
        <v>1500000000000</v>
      </c>
    </row>
    <row r="28197" spans="3:11" x14ac:dyDescent="0.25">
      <c r="C28197" s="687">
        <v>46020</v>
      </c>
      <c r="D28197" s="688" t="s">
        <v>317</v>
      </c>
      <c r="E28197" s="689">
        <v>98500</v>
      </c>
      <c r="F28197" s="689">
        <v>100000</v>
      </c>
      <c r="G28197" s="689">
        <v>100000</v>
      </c>
      <c r="H28197" s="688">
        <v>1</v>
      </c>
      <c r="I28197" s="689">
        <v>98500</v>
      </c>
      <c r="J28197" s="690">
        <v>15000000</v>
      </c>
      <c r="K28197" s="689">
        <v>1500000000000</v>
      </c>
    </row>
    <row r="28198" spans="3:11" x14ac:dyDescent="0.25">
      <c r="C28198" s="687">
        <v>46020</v>
      </c>
      <c r="D28198" s="688" t="s">
        <v>317</v>
      </c>
      <c r="E28198" s="689">
        <v>98500</v>
      </c>
      <c r="F28198" s="689">
        <v>100000</v>
      </c>
      <c r="G28198" s="689">
        <v>100000</v>
      </c>
      <c r="H28198" s="688">
        <v>48</v>
      </c>
      <c r="I28198" s="689">
        <v>4728000</v>
      </c>
      <c r="J28198" s="690">
        <v>15000000</v>
      </c>
      <c r="K28198" s="689">
        <v>1500000000000</v>
      </c>
    </row>
    <row r="28199" spans="3:11" x14ac:dyDescent="0.25">
      <c r="C28199" s="687">
        <v>46020</v>
      </c>
      <c r="D28199" s="688" t="s">
        <v>317</v>
      </c>
      <c r="E28199" s="689">
        <v>98500</v>
      </c>
      <c r="F28199" s="689">
        <v>100000</v>
      </c>
      <c r="G28199" s="689">
        <v>100000</v>
      </c>
      <c r="H28199" s="688">
        <v>14</v>
      </c>
      <c r="I28199" s="689">
        <v>1379000</v>
      </c>
      <c r="J28199" s="690">
        <v>15000000</v>
      </c>
      <c r="K28199" s="689">
        <v>1500000000000</v>
      </c>
    </row>
    <row r="28200" spans="3:11" x14ac:dyDescent="0.25">
      <c r="C28200" s="687">
        <v>46020</v>
      </c>
      <c r="D28200" s="688" t="s">
        <v>317</v>
      </c>
      <c r="E28200" s="689">
        <v>99000</v>
      </c>
      <c r="F28200" s="689">
        <v>100000</v>
      </c>
      <c r="G28200" s="689">
        <v>100000</v>
      </c>
      <c r="H28200" s="688">
        <v>5</v>
      </c>
      <c r="I28200" s="689">
        <v>495000</v>
      </c>
      <c r="J28200" s="690">
        <v>15000000</v>
      </c>
      <c r="K28200" s="689">
        <v>1500000000000</v>
      </c>
    </row>
    <row r="28201" spans="3:11" x14ac:dyDescent="0.25">
      <c r="C28201" s="687">
        <v>46020</v>
      </c>
      <c r="D28201" s="688" t="s">
        <v>317</v>
      </c>
      <c r="E28201" s="689">
        <v>100000</v>
      </c>
      <c r="F28201" s="689">
        <v>100000</v>
      </c>
      <c r="G28201" s="689">
        <v>100000</v>
      </c>
      <c r="H28201" s="688">
        <v>48</v>
      </c>
      <c r="I28201" s="689">
        <v>4800000</v>
      </c>
      <c r="J28201" s="690">
        <v>15000000</v>
      </c>
      <c r="K28201" s="689">
        <v>1500000000000</v>
      </c>
    </row>
    <row r="28202" spans="3:11" x14ac:dyDescent="0.25">
      <c r="C28202" s="687">
        <v>46020</v>
      </c>
      <c r="D28202" s="688" t="s">
        <v>317</v>
      </c>
      <c r="E28202" s="689">
        <v>100000</v>
      </c>
      <c r="F28202" s="689">
        <v>100000</v>
      </c>
      <c r="G28202" s="689">
        <v>100000</v>
      </c>
      <c r="H28202" s="688">
        <v>5</v>
      </c>
      <c r="I28202" s="689">
        <v>500000</v>
      </c>
      <c r="J28202" s="690">
        <v>15000000</v>
      </c>
      <c r="K28202" s="689">
        <v>1500000000000</v>
      </c>
    </row>
    <row r="28203" spans="3:11" x14ac:dyDescent="0.25">
      <c r="C28203" s="687">
        <v>46020</v>
      </c>
      <c r="D28203" s="688" t="s">
        <v>317</v>
      </c>
      <c r="E28203" s="689">
        <v>100000</v>
      </c>
      <c r="F28203" s="689">
        <v>100000</v>
      </c>
      <c r="G28203" s="689">
        <v>100000</v>
      </c>
      <c r="H28203" s="688">
        <v>5</v>
      </c>
      <c r="I28203" s="689">
        <v>500000</v>
      </c>
      <c r="J28203" s="690">
        <v>15000000</v>
      </c>
      <c r="K28203" s="689">
        <v>1500000000000</v>
      </c>
    </row>
    <row r="28204" spans="3:11" x14ac:dyDescent="0.25">
      <c r="C28204" s="687">
        <v>46020</v>
      </c>
      <c r="D28204" s="688" t="s">
        <v>317</v>
      </c>
      <c r="E28204" s="689">
        <v>100000</v>
      </c>
      <c r="F28204" s="689">
        <v>100000</v>
      </c>
      <c r="G28204" s="689">
        <v>100000</v>
      </c>
      <c r="H28204" s="688">
        <v>1</v>
      </c>
      <c r="I28204" s="689">
        <v>100000</v>
      </c>
      <c r="J28204" s="690">
        <v>15000000</v>
      </c>
      <c r="K28204" s="689">
        <v>1500000000000</v>
      </c>
    </row>
    <row r="28205" spans="3:11" x14ac:dyDescent="0.25">
      <c r="C28205" s="687">
        <v>46020</v>
      </c>
      <c r="D28205" s="688" t="s">
        <v>317</v>
      </c>
      <c r="E28205" s="689">
        <v>100000</v>
      </c>
      <c r="F28205" s="689">
        <v>100000</v>
      </c>
      <c r="G28205" s="689">
        <v>100000</v>
      </c>
      <c r="H28205" s="688">
        <v>20</v>
      </c>
      <c r="I28205" s="689">
        <v>2000000</v>
      </c>
      <c r="J28205" s="690">
        <v>15000000</v>
      </c>
      <c r="K28205" s="689">
        <v>1500000000000</v>
      </c>
    </row>
    <row r="28206" spans="3:11" x14ac:dyDescent="0.25">
      <c r="C28206" s="687">
        <v>46020</v>
      </c>
      <c r="D28206" s="688" t="s">
        <v>317</v>
      </c>
      <c r="E28206" s="689">
        <v>100000</v>
      </c>
      <c r="F28206" s="689">
        <v>100000</v>
      </c>
      <c r="G28206" s="689">
        <v>100000</v>
      </c>
      <c r="H28206" s="688">
        <v>29</v>
      </c>
      <c r="I28206" s="689">
        <v>2900000</v>
      </c>
      <c r="J28206" s="690">
        <v>15000000</v>
      </c>
      <c r="K28206" s="689">
        <v>1500000000000</v>
      </c>
    </row>
    <row r="28207" spans="3:11" x14ac:dyDescent="0.25">
      <c r="C28207" s="687">
        <v>46020</v>
      </c>
      <c r="D28207" s="688" t="s">
        <v>317</v>
      </c>
      <c r="E28207" s="689">
        <v>100000</v>
      </c>
      <c r="F28207" s="689">
        <v>100000</v>
      </c>
      <c r="G28207" s="689">
        <v>100000</v>
      </c>
      <c r="H28207" s="688">
        <v>37</v>
      </c>
      <c r="I28207" s="689">
        <v>3700000</v>
      </c>
      <c r="J28207" s="690">
        <v>15000000</v>
      </c>
      <c r="K28207" s="689">
        <v>1500000000000</v>
      </c>
    </row>
    <row r="28208" spans="3:11" x14ac:dyDescent="0.25">
      <c r="C28208" s="687">
        <v>46020</v>
      </c>
      <c r="D28208" s="688" t="s">
        <v>317</v>
      </c>
      <c r="E28208" s="689">
        <v>100000</v>
      </c>
      <c r="F28208" s="689">
        <v>100000</v>
      </c>
      <c r="G28208" s="689">
        <v>100000</v>
      </c>
      <c r="H28208" s="688">
        <v>36</v>
      </c>
      <c r="I28208" s="689">
        <v>3600000</v>
      </c>
      <c r="J28208" s="690">
        <v>15000000</v>
      </c>
      <c r="K28208" s="689">
        <v>1500000000000</v>
      </c>
    </row>
    <row r="28209" spans="3:11" x14ac:dyDescent="0.25">
      <c r="C28209" s="687">
        <v>46020</v>
      </c>
      <c r="D28209" s="688" t="s">
        <v>317</v>
      </c>
      <c r="E28209" s="689">
        <v>98000</v>
      </c>
      <c r="F28209" s="689">
        <v>100000</v>
      </c>
      <c r="G28209" s="689">
        <v>100000</v>
      </c>
      <c r="H28209" s="688">
        <v>6</v>
      </c>
      <c r="I28209" s="689">
        <v>588000</v>
      </c>
      <c r="J28209" s="690">
        <v>15000000</v>
      </c>
      <c r="K28209" s="689">
        <v>1500000000000</v>
      </c>
    </row>
    <row r="28210" spans="3:11" x14ac:dyDescent="0.25">
      <c r="C28210" s="687">
        <v>46020</v>
      </c>
      <c r="D28210" s="688" t="s">
        <v>317</v>
      </c>
      <c r="E28210" s="689">
        <v>98000</v>
      </c>
      <c r="F28210" s="689">
        <v>100000</v>
      </c>
      <c r="G28210" s="689">
        <v>100000</v>
      </c>
      <c r="H28210" s="688">
        <v>2</v>
      </c>
      <c r="I28210" s="689">
        <v>196000</v>
      </c>
      <c r="J28210" s="690">
        <v>15000000</v>
      </c>
      <c r="K28210" s="689">
        <v>1500000000000</v>
      </c>
    </row>
    <row r="28211" spans="3:11" x14ac:dyDescent="0.25">
      <c r="C28211" s="687">
        <v>46020</v>
      </c>
      <c r="D28211" s="688" t="s">
        <v>317</v>
      </c>
      <c r="E28211" s="689">
        <v>96000</v>
      </c>
      <c r="F28211" s="689">
        <v>100000</v>
      </c>
      <c r="G28211" s="689">
        <v>100000</v>
      </c>
      <c r="H28211" s="688">
        <v>22</v>
      </c>
      <c r="I28211" s="689">
        <v>2112000</v>
      </c>
      <c r="J28211" s="690">
        <v>15000000</v>
      </c>
      <c r="K28211" s="689">
        <v>1500000000000</v>
      </c>
    </row>
    <row r="28212" spans="3:11" x14ac:dyDescent="0.25">
      <c r="C28212" s="687">
        <v>46020</v>
      </c>
      <c r="D28212" s="688" t="s">
        <v>317</v>
      </c>
      <c r="E28212" s="689">
        <v>100000</v>
      </c>
      <c r="F28212" s="689">
        <v>100000</v>
      </c>
      <c r="G28212" s="689">
        <v>100000</v>
      </c>
      <c r="H28212" s="688">
        <v>5</v>
      </c>
      <c r="I28212" s="689">
        <v>500000</v>
      </c>
      <c r="J28212" s="690">
        <v>15000000</v>
      </c>
      <c r="K28212" s="689">
        <v>1500000000000</v>
      </c>
    </row>
    <row r="28213" spans="3:11" x14ac:dyDescent="0.25">
      <c r="C28213" s="687">
        <v>46020</v>
      </c>
      <c r="D28213" s="688" t="s">
        <v>317</v>
      </c>
      <c r="E28213" s="689">
        <v>100000</v>
      </c>
      <c r="F28213" s="689">
        <v>100000</v>
      </c>
      <c r="G28213" s="689">
        <v>100000</v>
      </c>
      <c r="H28213" s="688">
        <v>3</v>
      </c>
      <c r="I28213" s="689">
        <v>300000</v>
      </c>
      <c r="J28213" s="690">
        <v>15000000</v>
      </c>
      <c r="K28213" s="689">
        <v>1500000000000</v>
      </c>
    </row>
    <row r="28214" spans="3:11" x14ac:dyDescent="0.25">
      <c r="C28214" s="687">
        <v>46020</v>
      </c>
      <c r="D28214" s="688" t="s">
        <v>317</v>
      </c>
      <c r="E28214" s="689">
        <v>100000</v>
      </c>
      <c r="F28214" s="689">
        <v>100000</v>
      </c>
      <c r="G28214" s="689">
        <v>100000</v>
      </c>
      <c r="H28214" s="688">
        <v>3</v>
      </c>
      <c r="I28214" s="689">
        <v>300000</v>
      </c>
      <c r="J28214" s="690">
        <v>15000000</v>
      </c>
      <c r="K28214" s="689">
        <v>1500000000000</v>
      </c>
    </row>
    <row r="28215" spans="3:11" x14ac:dyDescent="0.25">
      <c r="C28215" s="687">
        <v>46020</v>
      </c>
      <c r="D28215" s="688" t="s">
        <v>312</v>
      </c>
      <c r="E28215" s="689">
        <v>23200</v>
      </c>
      <c r="F28215" s="689">
        <v>23450</v>
      </c>
      <c r="G28215" s="689">
        <v>23100</v>
      </c>
      <c r="H28215" s="688">
        <v>1</v>
      </c>
      <c r="I28215" s="689">
        <v>23200</v>
      </c>
      <c r="J28215" s="690">
        <v>20000000</v>
      </c>
      <c r="K28215" s="689">
        <v>462000000000</v>
      </c>
    </row>
    <row r="28216" spans="3:11" x14ac:dyDescent="0.25">
      <c r="C28216" s="687">
        <v>46020</v>
      </c>
      <c r="D28216" s="688" t="s">
        <v>310</v>
      </c>
      <c r="E28216" s="689">
        <v>94500</v>
      </c>
      <c r="F28216" s="689">
        <v>95000</v>
      </c>
      <c r="G28216" s="689">
        <v>95000</v>
      </c>
      <c r="H28216" s="688">
        <v>2</v>
      </c>
      <c r="I28216" s="689">
        <v>189000</v>
      </c>
      <c r="J28216" s="690">
        <v>19450000</v>
      </c>
      <c r="K28216" s="689">
        <v>1847750000000</v>
      </c>
    </row>
    <row r="28217" spans="3:11" x14ac:dyDescent="0.25">
      <c r="C28217" s="687">
        <v>46020</v>
      </c>
      <c r="D28217" s="688" t="s">
        <v>1155</v>
      </c>
      <c r="E28217" s="689">
        <v>36001</v>
      </c>
      <c r="F28217" s="689">
        <v>36500</v>
      </c>
      <c r="G28217" s="689">
        <v>36500</v>
      </c>
      <c r="H28217" s="688">
        <v>1</v>
      </c>
      <c r="I28217" s="689">
        <v>36001</v>
      </c>
      <c r="J28217" s="690">
        <v>2400000</v>
      </c>
      <c r="K28217" s="689">
        <v>87600000000</v>
      </c>
    </row>
    <row r="28218" spans="3:11" x14ac:dyDescent="0.25">
      <c r="C28218" s="687">
        <v>46020</v>
      </c>
      <c r="D28218" s="688" t="s">
        <v>1155</v>
      </c>
      <c r="E28218" s="689">
        <v>36000</v>
      </c>
      <c r="F28218" s="689">
        <v>36500</v>
      </c>
      <c r="G28218" s="689">
        <v>36500</v>
      </c>
      <c r="H28218" s="688">
        <v>1</v>
      </c>
      <c r="I28218" s="689">
        <v>36000</v>
      </c>
      <c r="J28218" s="690">
        <v>2400000</v>
      </c>
      <c r="K28218" s="689">
        <v>87600000000</v>
      </c>
    </row>
    <row r="28219" spans="3:11" x14ac:dyDescent="0.25">
      <c r="C28219" s="687">
        <v>46020</v>
      </c>
      <c r="D28219" s="688" t="s">
        <v>1155</v>
      </c>
      <c r="E28219" s="689">
        <v>36000</v>
      </c>
      <c r="F28219" s="689">
        <v>36500</v>
      </c>
      <c r="G28219" s="689">
        <v>36500</v>
      </c>
      <c r="H28219" s="688">
        <v>1</v>
      </c>
      <c r="I28219" s="689">
        <v>36000</v>
      </c>
      <c r="J28219" s="690">
        <v>2400000</v>
      </c>
      <c r="K28219" s="689">
        <v>87600000000</v>
      </c>
    </row>
    <row r="28220" spans="3:11" x14ac:dyDescent="0.25">
      <c r="C28220" s="687">
        <v>46020</v>
      </c>
      <c r="D28220" s="688" t="s">
        <v>1155</v>
      </c>
      <c r="E28220" s="689">
        <v>36000</v>
      </c>
      <c r="F28220" s="689">
        <v>36500</v>
      </c>
      <c r="G28220" s="689">
        <v>36500</v>
      </c>
      <c r="H28220" s="688">
        <v>2</v>
      </c>
      <c r="I28220" s="689">
        <v>72000</v>
      </c>
      <c r="J28220" s="690">
        <v>2400000</v>
      </c>
      <c r="K28220" s="689">
        <v>87600000000</v>
      </c>
    </row>
    <row r="28221" spans="3:11" x14ac:dyDescent="0.25">
      <c r="C28221" s="687">
        <v>46020</v>
      </c>
      <c r="D28221" s="688" t="s">
        <v>1155</v>
      </c>
      <c r="E28221" s="689">
        <v>36000</v>
      </c>
      <c r="F28221" s="689">
        <v>36500</v>
      </c>
      <c r="G28221" s="689">
        <v>36500</v>
      </c>
      <c r="H28221" s="688">
        <v>8</v>
      </c>
      <c r="I28221" s="689">
        <v>288000</v>
      </c>
      <c r="J28221" s="690">
        <v>2400000</v>
      </c>
      <c r="K28221" s="689">
        <v>87600000000</v>
      </c>
    </row>
    <row r="28222" spans="3:11" x14ac:dyDescent="0.25">
      <c r="C28222" s="687">
        <v>46020</v>
      </c>
      <c r="D28222" s="688" t="s">
        <v>1155</v>
      </c>
      <c r="E28222" s="689">
        <v>36000</v>
      </c>
      <c r="F28222" s="689">
        <v>36500</v>
      </c>
      <c r="G28222" s="689">
        <v>36500</v>
      </c>
      <c r="H28222" s="688">
        <v>4</v>
      </c>
      <c r="I28222" s="689">
        <v>144000</v>
      </c>
      <c r="J28222" s="690">
        <v>2400000</v>
      </c>
      <c r="K28222" s="689">
        <v>87600000000</v>
      </c>
    </row>
    <row r="28223" spans="3:11" x14ac:dyDescent="0.25">
      <c r="C28223" s="687">
        <v>46020</v>
      </c>
      <c r="D28223" s="688" t="s">
        <v>1155</v>
      </c>
      <c r="E28223" s="689">
        <v>36000</v>
      </c>
      <c r="F28223" s="689">
        <v>36500</v>
      </c>
      <c r="G28223" s="689">
        <v>36500</v>
      </c>
      <c r="H28223" s="688">
        <v>1</v>
      </c>
      <c r="I28223" s="689">
        <v>36000</v>
      </c>
      <c r="J28223" s="690">
        <v>2400000</v>
      </c>
      <c r="K28223" s="689">
        <v>87600000000</v>
      </c>
    </row>
    <row r="28224" spans="3:11" x14ac:dyDescent="0.25">
      <c r="C28224" s="687">
        <v>46020</v>
      </c>
      <c r="D28224" s="688" t="s">
        <v>1155</v>
      </c>
      <c r="E28224" s="689">
        <v>35500</v>
      </c>
      <c r="F28224" s="689">
        <v>36500</v>
      </c>
      <c r="G28224" s="689">
        <v>36500</v>
      </c>
      <c r="H28224" s="688">
        <v>1</v>
      </c>
      <c r="I28224" s="689">
        <v>35500</v>
      </c>
      <c r="J28224" s="690">
        <v>2400000</v>
      </c>
      <c r="K28224" s="689">
        <v>87600000000</v>
      </c>
    </row>
    <row r="28225" spans="3:11" x14ac:dyDescent="0.25">
      <c r="C28225" s="687">
        <v>46020</v>
      </c>
      <c r="D28225" s="688" t="s">
        <v>1155</v>
      </c>
      <c r="E28225" s="689">
        <v>35000</v>
      </c>
      <c r="F28225" s="689">
        <v>36500</v>
      </c>
      <c r="G28225" s="689">
        <v>36500</v>
      </c>
      <c r="H28225" s="688">
        <v>5</v>
      </c>
      <c r="I28225" s="689">
        <v>175000</v>
      </c>
      <c r="J28225" s="690">
        <v>2400000</v>
      </c>
      <c r="K28225" s="689">
        <v>87600000000</v>
      </c>
    </row>
    <row r="28226" spans="3:11" x14ac:dyDescent="0.25">
      <c r="C28226" s="687">
        <v>46020</v>
      </c>
      <c r="D28226" s="688" t="s">
        <v>1155</v>
      </c>
      <c r="E28226" s="689">
        <v>35000</v>
      </c>
      <c r="F28226" s="689">
        <v>36500</v>
      </c>
      <c r="G28226" s="689">
        <v>36500</v>
      </c>
      <c r="H28226" s="688">
        <v>28</v>
      </c>
      <c r="I28226" s="689">
        <v>980000</v>
      </c>
      <c r="J28226" s="690">
        <v>2400000</v>
      </c>
      <c r="K28226" s="689">
        <v>87600000000</v>
      </c>
    </row>
    <row r="28227" spans="3:11" x14ac:dyDescent="0.25">
      <c r="C28227" s="687">
        <v>46020</v>
      </c>
      <c r="D28227" s="688" t="s">
        <v>317</v>
      </c>
      <c r="E28227" s="689">
        <v>100000</v>
      </c>
      <c r="F28227" s="689">
        <v>100000</v>
      </c>
      <c r="G28227" s="689">
        <v>100000</v>
      </c>
      <c r="H28227" s="688">
        <v>1</v>
      </c>
      <c r="I28227" s="689">
        <v>100000</v>
      </c>
      <c r="J28227" s="690">
        <v>15000000</v>
      </c>
      <c r="K28227" s="689">
        <v>1500000000000</v>
      </c>
    </row>
    <row r="28228" spans="3:11" x14ac:dyDescent="0.25">
      <c r="C28228" s="687">
        <v>46020</v>
      </c>
      <c r="D28228" s="688" t="s">
        <v>317</v>
      </c>
      <c r="E28228" s="689">
        <v>100000</v>
      </c>
      <c r="F28228" s="689">
        <v>100000</v>
      </c>
      <c r="G28228" s="689">
        <v>100000</v>
      </c>
      <c r="H28228" s="688">
        <v>4</v>
      </c>
      <c r="I28228" s="689">
        <v>400000</v>
      </c>
      <c r="J28228" s="690">
        <v>15000000</v>
      </c>
      <c r="K28228" s="689">
        <v>1500000000000</v>
      </c>
    </row>
    <row r="28229" spans="3:11" x14ac:dyDescent="0.25">
      <c r="C28229" s="687">
        <v>46020</v>
      </c>
      <c r="D28229" s="688" t="s">
        <v>317</v>
      </c>
      <c r="E28229" s="689">
        <v>100000</v>
      </c>
      <c r="F28229" s="689">
        <v>100000</v>
      </c>
      <c r="G28229" s="689">
        <v>100000</v>
      </c>
      <c r="H28229" s="688">
        <v>6</v>
      </c>
      <c r="I28229" s="689">
        <v>600000</v>
      </c>
      <c r="J28229" s="690">
        <v>15000000</v>
      </c>
      <c r="K28229" s="689">
        <v>1500000000000</v>
      </c>
    </row>
    <row r="28230" spans="3:11" x14ac:dyDescent="0.25">
      <c r="C28230" s="687">
        <v>46020</v>
      </c>
      <c r="D28230" s="688" t="s">
        <v>312</v>
      </c>
      <c r="E28230" s="689">
        <v>23200</v>
      </c>
      <c r="F28230" s="689">
        <v>23450</v>
      </c>
      <c r="G28230" s="689">
        <v>23100</v>
      </c>
      <c r="H28230" s="688">
        <v>2</v>
      </c>
      <c r="I28230" s="689">
        <v>46400</v>
      </c>
      <c r="J28230" s="690">
        <v>20000000</v>
      </c>
      <c r="K28230" s="689">
        <v>462000000000</v>
      </c>
    </row>
    <row r="28231" spans="3:11" x14ac:dyDescent="0.25">
      <c r="C28231" s="687">
        <v>46020</v>
      </c>
      <c r="D28231" s="688" t="s">
        <v>1154</v>
      </c>
      <c r="E28231" s="689">
        <v>57400</v>
      </c>
      <c r="F28231" s="689">
        <v>57277</v>
      </c>
      <c r="G28231" s="689">
        <v>56400</v>
      </c>
      <c r="H28231" s="688">
        <v>16</v>
      </c>
      <c r="I28231" s="689">
        <v>918400</v>
      </c>
      <c r="J28231" s="690">
        <v>600000</v>
      </c>
      <c r="K28231" s="689">
        <v>33840000000</v>
      </c>
    </row>
    <row r="28232" spans="3:11" x14ac:dyDescent="0.25">
      <c r="C28232" s="687">
        <v>46020</v>
      </c>
      <c r="D28232" s="688" t="s">
        <v>312</v>
      </c>
      <c r="E28232" s="689">
        <v>23200</v>
      </c>
      <c r="F28232" s="689">
        <v>23450</v>
      </c>
      <c r="G28232" s="689">
        <v>23100</v>
      </c>
      <c r="H28232" s="688">
        <v>15</v>
      </c>
      <c r="I28232" s="689">
        <v>348000</v>
      </c>
      <c r="J28232" s="690">
        <v>20000000</v>
      </c>
      <c r="K28232" s="689">
        <v>462000000000</v>
      </c>
    </row>
    <row r="28233" spans="3:11" x14ac:dyDescent="0.25">
      <c r="C28233" s="687">
        <v>46020</v>
      </c>
      <c r="D28233" s="688" t="s">
        <v>312</v>
      </c>
      <c r="E28233" s="689">
        <v>23449</v>
      </c>
      <c r="F28233" s="689">
        <v>23450</v>
      </c>
      <c r="G28233" s="689">
        <v>23100</v>
      </c>
      <c r="H28233" s="688">
        <v>20</v>
      </c>
      <c r="I28233" s="689">
        <v>468980</v>
      </c>
      <c r="J28233" s="690">
        <v>20000000</v>
      </c>
      <c r="K28233" s="689">
        <v>462000000000</v>
      </c>
    </row>
    <row r="28234" spans="3:11" x14ac:dyDescent="0.25">
      <c r="C28234" s="687">
        <v>46020</v>
      </c>
      <c r="D28234" s="688" t="s">
        <v>1155</v>
      </c>
      <c r="E28234" s="689">
        <v>35001</v>
      </c>
      <c r="F28234" s="689">
        <v>36500</v>
      </c>
      <c r="G28234" s="689">
        <v>36500</v>
      </c>
      <c r="H28234" s="688">
        <v>3</v>
      </c>
      <c r="I28234" s="689">
        <v>105003</v>
      </c>
      <c r="J28234" s="690">
        <v>2400000</v>
      </c>
      <c r="K28234" s="689">
        <v>87600000000</v>
      </c>
    </row>
    <row r="28235" spans="3:11" x14ac:dyDescent="0.25">
      <c r="C28235" s="687">
        <v>46020</v>
      </c>
      <c r="D28235" s="688" t="s">
        <v>312</v>
      </c>
      <c r="E28235" s="689">
        <v>23449</v>
      </c>
      <c r="F28235" s="689">
        <v>23450</v>
      </c>
      <c r="G28235" s="689">
        <v>23100</v>
      </c>
      <c r="H28235" s="688">
        <v>20</v>
      </c>
      <c r="I28235" s="689">
        <v>468980</v>
      </c>
      <c r="J28235" s="690">
        <v>20000000</v>
      </c>
      <c r="K28235" s="689">
        <v>462000000000</v>
      </c>
    </row>
    <row r="28236" spans="3:11" x14ac:dyDescent="0.25">
      <c r="C28236" s="687">
        <v>46020</v>
      </c>
      <c r="D28236" s="688" t="s">
        <v>310</v>
      </c>
      <c r="E28236" s="689">
        <v>95000</v>
      </c>
      <c r="F28236" s="689">
        <v>95000</v>
      </c>
      <c r="G28236" s="689">
        <v>95000</v>
      </c>
      <c r="H28236" s="688">
        <v>17</v>
      </c>
      <c r="I28236" s="689">
        <v>1615000</v>
      </c>
      <c r="J28236" s="690">
        <v>19450000</v>
      </c>
      <c r="K28236" s="689">
        <v>1847750000000</v>
      </c>
    </row>
    <row r="28237" spans="3:11" x14ac:dyDescent="0.25">
      <c r="C28237" s="687">
        <v>46020</v>
      </c>
      <c r="D28237" s="688" t="s">
        <v>310</v>
      </c>
      <c r="E28237" s="689">
        <v>95000</v>
      </c>
      <c r="F28237" s="689">
        <v>95000</v>
      </c>
      <c r="G28237" s="689">
        <v>95000</v>
      </c>
      <c r="H28237" s="688">
        <v>3</v>
      </c>
      <c r="I28237" s="689">
        <v>285000</v>
      </c>
      <c r="J28237" s="690">
        <v>19450000</v>
      </c>
      <c r="K28237" s="689">
        <v>1847750000000</v>
      </c>
    </row>
    <row r="28238" spans="3:11" x14ac:dyDescent="0.25">
      <c r="C28238" s="687">
        <v>46020</v>
      </c>
      <c r="D28238" s="688" t="s">
        <v>310</v>
      </c>
      <c r="E28238" s="689">
        <v>95000</v>
      </c>
      <c r="F28238" s="689">
        <v>95000</v>
      </c>
      <c r="G28238" s="689">
        <v>95000</v>
      </c>
      <c r="H28238" s="688">
        <v>6</v>
      </c>
      <c r="I28238" s="689">
        <v>570000</v>
      </c>
      <c r="J28238" s="690">
        <v>19450000</v>
      </c>
      <c r="K28238" s="689">
        <v>1847750000000</v>
      </c>
    </row>
    <row r="28239" spans="3:11" x14ac:dyDescent="0.25">
      <c r="C28239" s="687">
        <v>46020</v>
      </c>
      <c r="D28239" s="688" t="s">
        <v>312</v>
      </c>
      <c r="E28239" s="689">
        <v>23450</v>
      </c>
      <c r="F28239" s="689">
        <v>23450</v>
      </c>
      <c r="G28239" s="689">
        <v>23100</v>
      </c>
      <c r="H28239" s="688">
        <v>17</v>
      </c>
      <c r="I28239" s="689">
        <v>398650</v>
      </c>
      <c r="J28239" s="690">
        <v>20000000</v>
      </c>
      <c r="K28239" s="689">
        <v>462000000000</v>
      </c>
    </row>
    <row r="28240" spans="3:11" x14ac:dyDescent="0.25">
      <c r="C28240" s="687">
        <v>46020</v>
      </c>
      <c r="D28240" s="688" t="s">
        <v>1154</v>
      </c>
      <c r="E28240" s="689">
        <v>57480</v>
      </c>
      <c r="F28240" s="689">
        <v>57277</v>
      </c>
      <c r="G28240" s="689">
        <v>56400</v>
      </c>
      <c r="H28240" s="688">
        <v>10</v>
      </c>
      <c r="I28240" s="689">
        <v>574800</v>
      </c>
      <c r="J28240" s="690">
        <v>600000</v>
      </c>
      <c r="K28240" s="689">
        <v>33840000000</v>
      </c>
    </row>
    <row r="28241" spans="3:11" x14ac:dyDescent="0.25">
      <c r="C28241" s="687">
        <v>46020</v>
      </c>
      <c r="D28241" s="688" t="s">
        <v>312</v>
      </c>
      <c r="E28241" s="689">
        <v>23450</v>
      </c>
      <c r="F28241" s="689">
        <v>23450</v>
      </c>
      <c r="G28241" s="689">
        <v>23100</v>
      </c>
      <c r="H28241" s="688">
        <v>1</v>
      </c>
      <c r="I28241" s="689">
        <v>23450</v>
      </c>
      <c r="J28241" s="690">
        <v>20000000</v>
      </c>
      <c r="K28241" s="689">
        <v>462000000000</v>
      </c>
    </row>
    <row r="28242" spans="3:11" x14ac:dyDescent="0.25">
      <c r="C28242" s="687">
        <v>46020</v>
      </c>
      <c r="D28242" s="688" t="s">
        <v>312</v>
      </c>
      <c r="E28242" s="689">
        <v>23450</v>
      </c>
      <c r="F28242" s="689">
        <v>23450</v>
      </c>
      <c r="G28242" s="689">
        <v>23100</v>
      </c>
      <c r="H28242" s="688">
        <v>1</v>
      </c>
      <c r="I28242" s="689">
        <v>23450</v>
      </c>
      <c r="J28242" s="690">
        <v>20000000</v>
      </c>
      <c r="K28242" s="689">
        <v>462000000000</v>
      </c>
    </row>
    <row r="28243" spans="3:11" x14ac:dyDescent="0.25">
      <c r="C28243" s="687">
        <v>46020</v>
      </c>
      <c r="D28243" s="688" t="s">
        <v>317</v>
      </c>
      <c r="E28243" s="689">
        <v>101000</v>
      </c>
      <c r="F28243" s="689">
        <v>100000</v>
      </c>
      <c r="G28243" s="689">
        <v>100000</v>
      </c>
      <c r="H28243" s="688">
        <v>3</v>
      </c>
      <c r="I28243" s="689">
        <v>303000</v>
      </c>
      <c r="J28243" s="690">
        <v>15000000</v>
      </c>
      <c r="K28243" s="689">
        <v>1500000000000</v>
      </c>
    </row>
    <row r="28244" spans="3:11" x14ac:dyDescent="0.25">
      <c r="C28244" s="687">
        <v>46020</v>
      </c>
      <c r="D28244" s="688" t="s">
        <v>317</v>
      </c>
      <c r="E28244" s="689">
        <v>100000</v>
      </c>
      <c r="F28244" s="689">
        <v>100000</v>
      </c>
      <c r="G28244" s="689">
        <v>100000</v>
      </c>
      <c r="H28244" s="688">
        <v>2</v>
      </c>
      <c r="I28244" s="689">
        <v>200000</v>
      </c>
      <c r="J28244" s="690">
        <v>15000000</v>
      </c>
      <c r="K28244" s="689">
        <v>1500000000000</v>
      </c>
    </row>
    <row r="28245" spans="3:11" x14ac:dyDescent="0.25">
      <c r="C28245" s="687">
        <v>46020</v>
      </c>
      <c r="D28245" s="688" t="s">
        <v>317</v>
      </c>
      <c r="E28245" s="689">
        <v>100000</v>
      </c>
      <c r="F28245" s="689">
        <v>100000</v>
      </c>
      <c r="G28245" s="689">
        <v>100000</v>
      </c>
      <c r="H28245" s="688">
        <v>2</v>
      </c>
      <c r="I28245" s="689">
        <v>200000</v>
      </c>
      <c r="J28245" s="690">
        <v>15000000</v>
      </c>
      <c r="K28245" s="689">
        <v>1500000000000</v>
      </c>
    </row>
    <row r="28246" spans="3:11" x14ac:dyDescent="0.25">
      <c r="C28246" s="687">
        <v>46020</v>
      </c>
      <c r="D28246" s="688" t="s">
        <v>312</v>
      </c>
      <c r="E28246" s="689">
        <v>23001</v>
      </c>
      <c r="F28246" s="689">
        <v>23450</v>
      </c>
      <c r="G28246" s="689">
        <v>23100</v>
      </c>
      <c r="H28246" s="688">
        <v>3</v>
      </c>
      <c r="I28246" s="689">
        <v>69003</v>
      </c>
      <c r="J28246" s="690">
        <v>20000000</v>
      </c>
      <c r="K28246" s="689">
        <v>462000000000</v>
      </c>
    </row>
    <row r="28247" spans="3:11" x14ac:dyDescent="0.25">
      <c r="C28247" s="687">
        <v>46020</v>
      </c>
      <c r="D28247" s="688" t="s">
        <v>312</v>
      </c>
      <c r="E28247" s="689">
        <v>23000</v>
      </c>
      <c r="F28247" s="689">
        <v>23450</v>
      </c>
      <c r="G28247" s="689">
        <v>23100</v>
      </c>
      <c r="H28247" s="688">
        <v>2</v>
      </c>
      <c r="I28247" s="689">
        <v>46000</v>
      </c>
      <c r="J28247" s="690">
        <v>20000000</v>
      </c>
      <c r="K28247" s="689">
        <v>462000000000</v>
      </c>
    </row>
    <row r="28248" spans="3:11" x14ac:dyDescent="0.25">
      <c r="C28248" s="687">
        <v>46020</v>
      </c>
      <c r="D28248" s="688" t="s">
        <v>1154</v>
      </c>
      <c r="E28248" s="689">
        <v>57400</v>
      </c>
      <c r="F28248" s="689">
        <v>57277</v>
      </c>
      <c r="G28248" s="689">
        <v>56400</v>
      </c>
      <c r="H28248" s="688">
        <v>9</v>
      </c>
      <c r="I28248" s="689">
        <v>516600</v>
      </c>
      <c r="J28248" s="690">
        <v>600000</v>
      </c>
      <c r="K28248" s="689">
        <v>33840000000</v>
      </c>
    </row>
    <row r="28249" spans="3:11" x14ac:dyDescent="0.25">
      <c r="C28249" s="687">
        <v>46020</v>
      </c>
      <c r="D28249" s="688" t="s">
        <v>1154</v>
      </c>
      <c r="E28249" s="689">
        <v>56500</v>
      </c>
      <c r="F28249" s="689">
        <v>57277</v>
      </c>
      <c r="G28249" s="689">
        <v>56400</v>
      </c>
      <c r="H28249" s="688">
        <v>2</v>
      </c>
      <c r="I28249" s="689">
        <v>113000</v>
      </c>
      <c r="J28249" s="690">
        <v>600000</v>
      </c>
      <c r="K28249" s="689">
        <v>33840000000</v>
      </c>
    </row>
    <row r="28250" spans="3:11" x14ac:dyDescent="0.25">
      <c r="C28250" s="687">
        <v>46020</v>
      </c>
      <c r="D28250" s="688" t="s">
        <v>1154</v>
      </c>
      <c r="E28250" s="689">
        <v>56400</v>
      </c>
      <c r="F28250" s="689">
        <v>57277</v>
      </c>
      <c r="G28250" s="689">
        <v>56400</v>
      </c>
      <c r="H28250" s="688">
        <v>46</v>
      </c>
      <c r="I28250" s="689">
        <v>2594400</v>
      </c>
      <c r="J28250" s="690">
        <v>600000</v>
      </c>
      <c r="K28250" s="689">
        <v>33840000000</v>
      </c>
    </row>
    <row r="28251" spans="3:11" x14ac:dyDescent="0.25">
      <c r="C28251" s="687">
        <v>46020</v>
      </c>
      <c r="D28251" s="688" t="s">
        <v>1154</v>
      </c>
      <c r="E28251" s="689">
        <v>56400</v>
      </c>
      <c r="F28251" s="689">
        <v>57277</v>
      </c>
      <c r="G28251" s="689">
        <v>56400</v>
      </c>
      <c r="H28251" s="688">
        <v>10</v>
      </c>
      <c r="I28251" s="689">
        <v>564000</v>
      </c>
      <c r="J28251" s="690">
        <v>600000</v>
      </c>
      <c r="K28251" s="689">
        <v>33840000000</v>
      </c>
    </row>
    <row r="28252" spans="3:11" x14ac:dyDescent="0.25">
      <c r="C28252" s="687">
        <v>46020</v>
      </c>
      <c r="D28252" s="688" t="s">
        <v>312</v>
      </c>
      <c r="E28252" s="689">
        <v>22000</v>
      </c>
      <c r="F28252" s="689">
        <v>23450</v>
      </c>
      <c r="G28252" s="689">
        <v>23100</v>
      </c>
      <c r="H28252" s="688">
        <v>2</v>
      </c>
      <c r="I28252" s="689">
        <v>44000</v>
      </c>
      <c r="J28252" s="690">
        <v>20000000</v>
      </c>
      <c r="K28252" s="689">
        <v>462000000000</v>
      </c>
    </row>
    <row r="28253" spans="3:11" x14ac:dyDescent="0.25">
      <c r="C28253" s="687">
        <v>46020</v>
      </c>
      <c r="D28253" s="688" t="s">
        <v>317</v>
      </c>
      <c r="E28253" s="689">
        <v>100000</v>
      </c>
      <c r="F28253" s="689">
        <v>100000</v>
      </c>
      <c r="G28253" s="689">
        <v>100000</v>
      </c>
      <c r="H28253" s="688">
        <v>10</v>
      </c>
      <c r="I28253" s="689">
        <v>1000000</v>
      </c>
      <c r="J28253" s="690">
        <v>15000000</v>
      </c>
      <c r="K28253" s="689">
        <v>1500000000000</v>
      </c>
    </row>
    <row r="28254" spans="3:11" x14ac:dyDescent="0.25">
      <c r="C28254" s="687">
        <v>46020</v>
      </c>
      <c r="D28254" s="688" t="s">
        <v>1155</v>
      </c>
      <c r="E28254" s="689">
        <v>35200</v>
      </c>
      <c r="F28254" s="689">
        <v>36500</v>
      </c>
      <c r="G28254" s="689">
        <v>36500</v>
      </c>
      <c r="H28254" s="688">
        <v>1</v>
      </c>
      <c r="I28254" s="689">
        <v>35200</v>
      </c>
      <c r="J28254" s="690">
        <v>2400000</v>
      </c>
      <c r="K28254" s="689">
        <v>87600000000</v>
      </c>
    </row>
    <row r="28255" spans="3:11" x14ac:dyDescent="0.25">
      <c r="C28255" s="687">
        <v>46020</v>
      </c>
      <c r="D28255" s="688" t="s">
        <v>312</v>
      </c>
      <c r="E28255" s="689">
        <v>22000</v>
      </c>
      <c r="F28255" s="689">
        <v>23450</v>
      </c>
      <c r="G28255" s="689">
        <v>23100</v>
      </c>
      <c r="H28255" s="688">
        <v>1</v>
      </c>
      <c r="I28255" s="689">
        <v>22000</v>
      </c>
      <c r="J28255" s="690">
        <v>20000000</v>
      </c>
      <c r="K28255" s="689">
        <v>462000000000</v>
      </c>
    </row>
    <row r="28256" spans="3:11" x14ac:dyDescent="0.25">
      <c r="C28256" s="687">
        <v>46020</v>
      </c>
      <c r="D28256" s="688" t="s">
        <v>310</v>
      </c>
      <c r="E28256" s="689">
        <v>95000</v>
      </c>
      <c r="F28256" s="689">
        <v>95000</v>
      </c>
      <c r="G28256" s="689">
        <v>95000</v>
      </c>
      <c r="H28256" s="688">
        <v>1</v>
      </c>
      <c r="I28256" s="689">
        <v>95000</v>
      </c>
      <c r="J28256" s="690">
        <v>19450000</v>
      </c>
      <c r="K28256" s="689">
        <v>1847750000000</v>
      </c>
    </row>
    <row r="28257" spans="3:11" x14ac:dyDescent="0.25">
      <c r="C28257" s="687">
        <v>46020</v>
      </c>
      <c r="D28257" s="688" t="s">
        <v>312</v>
      </c>
      <c r="E28257" s="689">
        <v>22000</v>
      </c>
      <c r="F28257" s="689">
        <v>23450</v>
      </c>
      <c r="G28257" s="689">
        <v>23100</v>
      </c>
      <c r="H28257" s="688">
        <v>2</v>
      </c>
      <c r="I28257" s="689">
        <v>44000</v>
      </c>
      <c r="J28257" s="690">
        <v>20000000</v>
      </c>
      <c r="K28257" s="689">
        <v>462000000000</v>
      </c>
    </row>
    <row r="28258" spans="3:11" x14ac:dyDescent="0.25">
      <c r="C28258" s="687">
        <v>46020</v>
      </c>
      <c r="D28258" s="688" t="s">
        <v>312</v>
      </c>
      <c r="E28258" s="689">
        <v>22000</v>
      </c>
      <c r="F28258" s="689">
        <v>23450</v>
      </c>
      <c r="G28258" s="689">
        <v>23100</v>
      </c>
      <c r="H28258" s="688">
        <v>2</v>
      </c>
      <c r="I28258" s="689">
        <v>44000</v>
      </c>
      <c r="J28258" s="690">
        <v>20000000</v>
      </c>
      <c r="K28258" s="689">
        <v>462000000000</v>
      </c>
    </row>
    <row r="28259" spans="3:11" x14ac:dyDescent="0.25">
      <c r="C28259" s="687">
        <v>46020</v>
      </c>
      <c r="D28259" s="688" t="s">
        <v>312</v>
      </c>
      <c r="E28259" s="689">
        <v>22000</v>
      </c>
      <c r="F28259" s="689">
        <v>23450</v>
      </c>
      <c r="G28259" s="689">
        <v>23100</v>
      </c>
      <c r="H28259" s="688">
        <v>3</v>
      </c>
      <c r="I28259" s="689">
        <v>66000</v>
      </c>
      <c r="J28259" s="690">
        <v>20000000</v>
      </c>
      <c r="K28259" s="689">
        <v>462000000000</v>
      </c>
    </row>
    <row r="28260" spans="3:11" x14ac:dyDescent="0.25">
      <c r="C28260" s="687">
        <v>46020</v>
      </c>
      <c r="D28260" s="688" t="s">
        <v>1154</v>
      </c>
      <c r="E28260" s="689">
        <v>56400</v>
      </c>
      <c r="F28260" s="689">
        <v>57277</v>
      </c>
      <c r="G28260" s="689">
        <v>56400</v>
      </c>
      <c r="H28260" s="688">
        <v>1</v>
      </c>
      <c r="I28260" s="689">
        <v>56400</v>
      </c>
      <c r="J28260" s="690">
        <v>600000</v>
      </c>
      <c r="K28260" s="689">
        <v>33840000000</v>
      </c>
    </row>
    <row r="28261" spans="3:11" x14ac:dyDescent="0.25">
      <c r="C28261" s="687">
        <v>46020</v>
      </c>
      <c r="D28261" s="688" t="s">
        <v>1154</v>
      </c>
      <c r="E28261" s="689">
        <v>56400</v>
      </c>
      <c r="F28261" s="689">
        <v>57277</v>
      </c>
      <c r="G28261" s="689">
        <v>56400</v>
      </c>
      <c r="H28261" s="688">
        <v>1</v>
      </c>
      <c r="I28261" s="689">
        <v>56400</v>
      </c>
      <c r="J28261" s="690">
        <v>600000</v>
      </c>
      <c r="K28261" s="689">
        <v>33840000000</v>
      </c>
    </row>
    <row r="28262" spans="3:11" x14ac:dyDescent="0.25">
      <c r="C28262" s="687">
        <v>46020</v>
      </c>
      <c r="D28262" s="688" t="s">
        <v>310</v>
      </c>
      <c r="E28262" s="689">
        <v>95000</v>
      </c>
      <c r="F28262" s="689">
        <v>95000</v>
      </c>
      <c r="G28262" s="689">
        <v>95000</v>
      </c>
      <c r="H28262" s="688">
        <v>1</v>
      </c>
      <c r="I28262" s="689">
        <v>95000</v>
      </c>
      <c r="J28262" s="690">
        <v>19450000</v>
      </c>
      <c r="K28262" s="689">
        <v>1847750000000</v>
      </c>
    </row>
    <row r="28263" spans="3:11" x14ac:dyDescent="0.25">
      <c r="C28263" s="687">
        <v>46020</v>
      </c>
      <c r="D28263" s="688" t="s">
        <v>310</v>
      </c>
      <c r="E28263" s="689">
        <v>95000</v>
      </c>
      <c r="F28263" s="689">
        <v>95000</v>
      </c>
      <c r="G28263" s="689">
        <v>95000</v>
      </c>
      <c r="H28263" s="688">
        <v>5</v>
      </c>
      <c r="I28263" s="689">
        <v>475000</v>
      </c>
      <c r="J28263" s="690">
        <v>19450000</v>
      </c>
      <c r="K28263" s="689">
        <v>1847750000000</v>
      </c>
    </row>
    <row r="28264" spans="3:11" x14ac:dyDescent="0.25">
      <c r="C28264" s="687">
        <v>46020</v>
      </c>
      <c r="D28264" s="688" t="s">
        <v>310</v>
      </c>
      <c r="E28264" s="689">
        <v>95000</v>
      </c>
      <c r="F28264" s="689">
        <v>95000</v>
      </c>
      <c r="G28264" s="689">
        <v>95000</v>
      </c>
      <c r="H28264" s="688">
        <v>30</v>
      </c>
      <c r="I28264" s="689">
        <v>2850000</v>
      </c>
      <c r="J28264" s="690">
        <v>19450000</v>
      </c>
      <c r="K28264" s="689">
        <v>1847750000000</v>
      </c>
    </row>
    <row r="28265" spans="3:11" x14ac:dyDescent="0.25">
      <c r="C28265" s="687">
        <v>46020</v>
      </c>
      <c r="D28265" s="688" t="s">
        <v>1155</v>
      </c>
      <c r="E28265" s="689">
        <v>36001</v>
      </c>
      <c r="F28265" s="689">
        <v>36500</v>
      </c>
      <c r="G28265" s="689">
        <v>36500</v>
      </c>
      <c r="H28265" s="688">
        <v>3</v>
      </c>
      <c r="I28265" s="689">
        <v>108003</v>
      </c>
      <c r="J28265" s="690">
        <v>2400000</v>
      </c>
      <c r="K28265" s="689">
        <v>87600000000</v>
      </c>
    </row>
    <row r="28266" spans="3:11" x14ac:dyDescent="0.25">
      <c r="C28266" s="687">
        <v>46020</v>
      </c>
      <c r="D28266" s="688" t="s">
        <v>1155</v>
      </c>
      <c r="E28266" s="689">
        <v>36000</v>
      </c>
      <c r="F28266" s="689">
        <v>36500</v>
      </c>
      <c r="G28266" s="689">
        <v>36500</v>
      </c>
      <c r="H28266" s="688">
        <v>1</v>
      </c>
      <c r="I28266" s="689">
        <v>36000</v>
      </c>
      <c r="J28266" s="690">
        <v>2400000</v>
      </c>
      <c r="K28266" s="689">
        <v>87600000000</v>
      </c>
    </row>
    <row r="28267" spans="3:11" x14ac:dyDescent="0.25">
      <c r="C28267" s="687">
        <v>46020</v>
      </c>
      <c r="D28267" s="688" t="s">
        <v>1155</v>
      </c>
      <c r="E28267" s="689">
        <v>36000</v>
      </c>
      <c r="F28267" s="689">
        <v>36500</v>
      </c>
      <c r="G28267" s="689">
        <v>36500</v>
      </c>
      <c r="H28267" s="688">
        <v>2</v>
      </c>
      <c r="I28267" s="689">
        <v>72000</v>
      </c>
      <c r="J28267" s="690">
        <v>2400000</v>
      </c>
      <c r="K28267" s="689">
        <v>87600000000</v>
      </c>
    </row>
    <row r="28268" spans="3:11" x14ac:dyDescent="0.25">
      <c r="C28268" s="687">
        <v>46020</v>
      </c>
      <c r="D28268" s="688" t="s">
        <v>1154</v>
      </c>
      <c r="E28268" s="689">
        <v>56000</v>
      </c>
      <c r="F28268" s="689">
        <v>57277</v>
      </c>
      <c r="G28268" s="689">
        <v>56400</v>
      </c>
      <c r="H28268" s="688">
        <v>1</v>
      </c>
      <c r="I28268" s="689">
        <v>56000</v>
      </c>
      <c r="J28268" s="690">
        <v>600000</v>
      </c>
      <c r="K28268" s="689">
        <v>33840000000</v>
      </c>
    </row>
    <row r="28269" spans="3:11" x14ac:dyDescent="0.25">
      <c r="C28269" s="687">
        <v>46020</v>
      </c>
      <c r="D28269" s="688" t="s">
        <v>1154</v>
      </c>
      <c r="E28269" s="689">
        <v>56000</v>
      </c>
      <c r="F28269" s="689">
        <v>57277</v>
      </c>
      <c r="G28269" s="689">
        <v>56400</v>
      </c>
      <c r="H28269" s="688">
        <v>1</v>
      </c>
      <c r="I28269" s="689">
        <v>56000</v>
      </c>
      <c r="J28269" s="690">
        <v>600000</v>
      </c>
      <c r="K28269" s="689">
        <v>33840000000</v>
      </c>
    </row>
    <row r="28270" spans="3:11" x14ac:dyDescent="0.25">
      <c r="C28270" s="687">
        <v>46020</v>
      </c>
      <c r="D28270" s="688" t="s">
        <v>317</v>
      </c>
      <c r="E28270" s="689">
        <v>100000</v>
      </c>
      <c r="F28270" s="689">
        <v>100000</v>
      </c>
      <c r="G28270" s="689">
        <v>100000</v>
      </c>
      <c r="H28270" s="688">
        <v>2</v>
      </c>
      <c r="I28270" s="689">
        <v>200000</v>
      </c>
      <c r="J28270" s="690">
        <v>15000000</v>
      </c>
      <c r="K28270" s="689">
        <v>1500000000000</v>
      </c>
    </row>
    <row r="28271" spans="3:11" x14ac:dyDescent="0.25">
      <c r="C28271" s="687">
        <v>46020</v>
      </c>
      <c r="D28271" s="688" t="s">
        <v>310</v>
      </c>
      <c r="E28271" s="689">
        <v>95000</v>
      </c>
      <c r="F28271" s="689">
        <v>95000</v>
      </c>
      <c r="G28271" s="689">
        <v>95000</v>
      </c>
      <c r="H28271" s="688">
        <v>1</v>
      </c>
      <c r="I28271" s="689">
        <v>95000</v>
      </c>
      <c r="J28271" s="690">
        <v>19450000</v>
      </c>
      <c r="K28271" s="689">
        <v>1847750000000</v>
      </c>
    </row>
    <row r="28272" spans="3:11" x14ac:dyDescent="0.25">
      <c r="C28272" s="687">
        <v>46020</v>
      </c>
      <c r="D28272" s="688" t="s">
        <v>1155</v>
      </c>
      <c r="E28272" s="689">
        <v>36000</v>
      </c>
      <c r="F28272" s="689">
        <v>36500</v>
      </c>
      <c r="G28272" s="689">
        <v>36500</v>
      </c>
      <c r="H28272" s="688">
        <v>2</v>
      </c>
      <c r="I28272" s="689">
        <v>72000</v>
      </c>
      <c r="J28272" s="690">
        <v>2400000</v>
      </c>
      <c r="K28272" s="689">
        <v>87600000000</v>
      </c>
    </row>
    <row r="28273" spans="3:11" x14ac:dyDescent="0.25">
      <c r="C28273" s="687">
        <v>46020</v>
      </c>
      <c r="D28273" s="688" t="s">
        <v>1155</v>
      </c>
      <c r="E28273" s="689">
        <v>35200</v>
      </c>
      <c r="F28273" s="689">
        <v>36500</v>
      </c>
      <c r="G28273" s="689">
        <v>36500</v>
      </c>
      <c r="H28273" s="688">
        <v>3</v>
      </c>
      <c r="I28273" s="689">
        <v>105600</v>
      </c>
      <c r="J28273" s="690">
        <v>2400000</v>
      </c>
      <c r="K28273" s="689">
        <v>87600000000</v>
      </c>
    </row>
    <row r="28274" spans="3:11" x14ac:dyDescent="0.25">
      <c r="C28274" s="687">
        <v>46020</v>
      </c>
      <c r="D28274" s="688" t="s">
        <v>1154</v>
      </c>
      <c r="E28274" s="689">
        <v>56000</v>
      </c>
      <c r="F28274" s="689">
        <v>57277</v>
      </c>
      <c r="G28274" s="689">
        <v>56400</v>
      </c>
      <c r="H28274" s="688">
        <v>2</v>
      </c>
      <c r="I28274" s="689">
        <v>112000</v>
      </c>
      <c r="J28274" s="690">
        <v>600000</v>
      </c>
      <c r="K28274" s="689">
        <v>33840000000</v>
      </c>
    </row>
    <row r="28275" spans="3:11" x14ac:dyDescent="0.25">
      <c r="C28275" s="687">
        <v>46020</v>
      </c>
      <c r="D28275" s="688" t="s">
        <v>312</v>
      </c>
      <c r="E28275" s="689">
        <v>22001</v>
      </c>
      <c r="F28275" s="689">
        <v>23450</v>
      </c>
      <c r="G28275" s="689">
        <v>23100</v>
      </c>
      <c r="H28275" s="688">
        <v>1</v>
      </c>
      <c r="I28275" s="689">
        <v>22001</v>
      </c>
      <c r="J28275" s="690">
        <v>20000000</v>
      </c>
      <c r="K28275" s="689">
        <v>462000000000</v>
      </c>
    </row>
    <row r="28276" spans="3:11" x14ac:dyDescent="0.25">
      <c r="C28276" s="687">
        <v>46020</v>
      </c>
      <c r="D28276" s="688" t="s">
        <v>317</v>
      </c>
      <c r="E28276" s="689">
        <v>97005</v>
      </c>
      <c r="F28276" s="689">
        <v>100000</v>
      </c>
      <c r="G28276" s="689">
        <v>100000</v>
      </c>
      <c r="H28276" s="688">
        <v>1</v>
      </c>
      <c r="I28276" s="689">
        <v>97005</v>
      </c>
      <c r="J28276" s="690">
        <v>15000000</v>
      </c>
      <c r="K28276" s="689">
        <v>1500000000000</v>
      </c>
    </row>
    <row r="28277" spans="3:11" x14ac:dyDescent="0.25">
      <c r="C28277" s="687">
        <v>46020</v>
      </c>
      <c r="D28277" s="688" t="s">
        <v>1155</v>
      </c>
      <c r="E28277" s="689">
        <v>36000</v>
      </c>
      <c r="F28277" s="689">
        <v>36500</v>
      </c>
      <c r="G28277" s="689">
        <v>36500</v>
      </c>
      <c r="H28277" s="688">
        <v>1</v>
      </c>
      <c r="I28277" s="689">
        <v>36000</v>
      </c>
      <c r="J28277" s="690">
        <v>2400000</v>
      </c>
      <c r="K28277" s="689">
        <v>87600000000</v>
      </c>
    </row>
    <row r="28278" spans="3:11" x14ac:dyDescent="0.25">
      <c r="C28278" s="687">
        <v>46020</v>
      </c>
      <c r="D28278" s="688" t="s">
        <v>310</v>
      </c>
      <c r="E28278" s="689">
        <v>95000</v>
      </c>
      <c r="F28278" s="689">
        <v>95000</v>
      </c>
      <c r="G28278" s="689">
        <v>95000</v>
      </c>
      <c r="H28278" s="688">
        <v>1</v>
      </c>
      <c r="I28278" s="689">
        <v>95000</v>
      </c>
      <c r="J28278" s="690">
        <v>19450000</v>
      </c>
      <c r="K28278" s="689">
        <v>1847750000000</v>
      </c>
    </row>
    <row r="28279" spans="3:11" x14ac:dyDescent="0.25">
      <c r="C28279" s="687">
        <v>46020</v>
      </c>
      <c r="D28279" s="688" t="s">
        <v>317</v>
      </c>
      <c r="E28279" s="689">
        <v>97000</v>
      </c>
      <c r="F28279" s="689">
        <v>100000</v>
      </c>
      <c r="G28279" s="689">
        <v>100000</v>
      </c>
      <c r="H28279" s="688">
        <v>3</v>
      </c>
      <c r="I28279" s="689">
        <v>291000</v>
      </c>
      <c r="J28279" s="690">
        <v>15000000</v>
      </c>
      <c r="K28279" s="689">
        <v>1500000000000</v>
      </c>
    </row>
    <row r="28280" spans="3:11" x14ac:dyDescent="0.25">
      <c r="C28280" s="687">
        <v>46020</v>
      </c>
      <c r="D28280" s="688" t="s">
        <v>317</v>
      </c>
      <c r="E28280" s="689">
        <v>100000</v>
      </c>
      <c r="F28280" s="689">
        <v>100000</v>
      </c>
      <c r="G28280" s="689">
        <v>100000</v>
      </c>
      <c r="H28280" s="688">
        <v>1</v>
      </c>
      <c r="I28280" s="689">
        <v>100000</v>
      </c>
      <c r="J28280" s="690">
        <v>15000000</v>
      </c>
      <c r="K28280" s="689">
        <v>1500000000000</v>
      </c>
    </row>
    <row r="28281" spans="3:11" x14ac:dyDescent="0.25">
      <c r="C28281" s="687">
        <v>46020</v>
      </c>
      <c r="D28281" s="688" t="s">
        <v>317</v>
      </c>
      <c r="E28281" s="689">
        <v>100000</v>
      </c>
      <c r="F28281" s="689">
        <v>100000</v>
      </c>
      <c r="G28281" s="689">
        <v>100000</v>
      </c>
      <c r="H28281" s="688">
        <v>1</v>
      </c>
      <c r="I28281" s="689">
        <v>100000</v>
      </c>
      <c r="J28281" s="690">
        <v>15000000</v>
      </c>
      <c r="K28281" s="689">
        <v>1500000000000</v>
      </c>
    </row>
    <row r="28282" spans="3:11" x14ac:dyDescent="0.25">
      <c r="C28282" s="687">
        <v>46020</v>
      </c>
      <c r="D28282" s="688" t="s">
        <v>1154</v>
      </c>
      <c r="E28282" s="689">
        <v>56000</v>
      </c>
      <c r="F28282" s="689">
        <v>57277</v>
      </c>
      <c r="G28282" s="689">
        <v>56400</v>
      </c>
      <c r="H28282" s="688">
        <v>2</v>
      </c>
      <c r="I28282" s="689">
        <v>112000</v>
      </c>
      <c r="J28282" s="690">
        <v>600000</v>
      </c>
      <c r="K28282" s="689">
        <v>33840000000</v>
      </c>
    </row>
    <row r="28283" spans="3:11" x14ac:dyDescent="0.25">
      <c r="C28283" s="687">
        <v>46020</v>
      </c>
      <c r="D28283" s="688" t="s">
        <v>1154</v>
      </c>
      <c r="E28283" s="689">
        <v>56000</v>
      </c>
      <c r="F28283" s="689">
        <v>57277</v>
      </c>
      <c r="G28283" s="689">
        <v>56400</v>
      </c>
      <c r="H28283" s="688">
        <v>2</v>
      </c>
      <c r="I28283" s="689">
        <v>112000</v>
      </c>
      <c r="J28283" s="690">
        <v>600000</v>
      </c>
      <c r="K28283" s="689">
        <v>33840000000</v>
      </c>
    </row>
    <row r="28284" spans="3:11" x14ac:dyDescent="0.25">
      <c r="C28284" s="687">
        <v>46020</v>
      </c>
      <c r="D28284" s="688" t="s">
        <v>312</v>
      </c>
      <c r="E28284" s="689">
        <v>23100</v>
      </c>
      <c r="F28284" s="689">
        <v>23450</v>
      </c>
      <c r="G28284" s="689">
        <v>23100</v>
      </c>
      <c r="H28284" s="688">
        <v>1</v>
      </c>
      <c r="I28284" s="689">
        <v>23100</v>
      </c>
      <c r="J28284" s="690">
        <v>20000000</v>
      </c>
      <c r="K28284" s="689">
        <v>462000000000</v>
      </c>
    </row>
    <row r="28285" spans="3:11" x14ac:dyDescent="0.25">
      <c r="C28285" s="687">
        <v>46020</v>
      </c>
      <c r="D28285" s="688" t="s">
        <v>1155</v>
      </c>
      <c r="E28285" s="689">
        <v>36000</v>
      </c>
      <c r="F28285" s="689">
        <v>36500</v>
      </c>
      <c r="G28285" s="689">
        <v>36500</v>
      </c>
      <c r="H28285" s="688">
        <v>1</v>
      </c>
      <c r="I28285" s="689">
        <v>36000</v>
      </c>
      <c r="J28285" s="690">
        <v>2400000</v>
      </c>
      <c r="K28285" s="689">
        <v>87600000000</v>
      </c>
    </row>
    <row r="28286" spans="3:11" x14ac:dyDescent="0.25">
      <c r="C28286" s="687">
        <v>46020</v>
      </c>
      <c r="D28286" s="688" t="s">
        <v>317</v>
      </c>
      <c r="E28286" s="689">
        <v>99000</v>
      </c>
      <c r="F28286" s="689">
        <v>100000</v>
      </c>
      <c r="G28286" s="689">
        <v>100000</v>
      </c>
      <c r="H28286" s="688">
        <v>2</v>
      </c>
      <c r="I28286" s="689">
        <v>198000</v>
      </c>
      <c r="J28286" s="690">
        <v>15000000</v>
      </c>
      <c r="K28286" s="689">
        <v>1500000000000</v>
      </c>
    </row>
    <row r="28287" spans="3:11" x14ac:dyDescent="0.25">
      <c r="C28287" s="687">
        <v>46020</v>
      </c>
      <c r="D28287" s="688" t="s">
        <v>317</v>
      </c>
      <c r="E28287" s="689">
        <v>99000</v>
      </c>
      <c r="F28287" s="689">
        <v>100000</v>
      </c>
      <c r="G28287" s="689">
        <v>100000</v>
      </c>
      <c r="H28287" s="688">
        <v>1</v>
      </c>
      <c r="I28287" s="689">
        <v>99000</v>
      </c>
      <c r="J28287" s="690">
        <v>15000000</v>
      </c>
      <c r="K28287" s="689">
        <v>1500000000000</v>
      </c>
    </row>
    <row r="28288" spans="3:11" x14ac:dyDescent="0.25">
      <c r="C28288" s="687">
        <v>46020</v>
      </c>
      <c r="D28288" s="688" t="s">
        <v>317</v>
      </c>
      <c r="E28288" s="689">
        <v>99000</v>
      </c>
      <c r="F28288" s="689">
        <v>100000</v>
      </c>
      <c r="G28288" s="689">
        <v>100000</v>
      </c>
      <c r="H28288" s="688">
        <v>2</v>
      </c>
      <c r="I28288" s="689">
        <v>198000</v>
      </c>
      <c r="J28288" s="690">
        <v>15000000</v>
      </c>
      <c r="K28288" s="689">
        <v>1500000000000</v>
      </c>
    </row>
    <row r="28289" spans="3:11" x14ac:dyDescent="0.25">
      <c r="C28289" s="687">
        <v>46020</v>
      </c>
      <c r="D28289" s="688" t="s">
        <v>317</v>
      </c>
      <c r="E28289" s="689">
        <v>99000</v>
      </c>
      <c r="F28289" s="689">
        <v>100000</v>
      </c>
      <c r="G28289" s="689">
        <v>100000</v>
      </c>
      <c r="H28289" s="688">
        <v>4</v>
      </c>
      <c r="I28289" s="689">
        <v>396000</v>
      </c>
      <c r="J28289" s="690">
        <v>15000000</v>
      </c>
      <c r="K28289" s="689">
        <v>1500000000000</v>
      </c>
    </row>
    <row r="28290" spans="3:11" x14ac:dyDescent="0.25">
      <c r="C28290" s="687">
        <v>46020</v>
      </c>
      <c r="D28290" s="688" t="s">
        <v>317</v>
      </c>
      <c r="E28290" s="689">
        <v>99000</v>
      </c>
      <c r="F28290" s="689">
        <v>100000</v>
      </c>
      <c r="G28290" s="689">
        <v>100000</v>
      </c>
      <c r="H28290" s="688">
        <v>30</v>
      </c>
      <c r="I28290" s="689">
        <v>2970000</v>
      </c>
      <c r="J28290" s="690">
        <v>15000000</v>
      </c>
      <c r="K28290" s="689">
        <v>1500000000000</v>
      </c>
    </row>
    <row r="28291" spans="3:11" x14ac:dyDescent="0.25">
      <c r="C28291" s="687">
        <v>46020</v>
      </c>
      <c r="D28291" s="688" t="s">
        <v>317</v>
      </c>
      <c r="E28291" s="689">
        <v>99000</v>
      </c>
      <c r="F28291" s="689">
        <v>100000</v>
      </c>
      <c r="G28291" s="689">
        <v>100000</v>
      </c>
      <c r="H28291" s="688">
        <v>5</v>
      </c>
      <c r="I28291" s="689">
        <v>495000</v>
      </c>
      <c r="J28291" s="690">
        <v>15000000</v>
      </c>
      <c r="K28291" s="689">
        <v>1500000000000</v>
      </c>
    </row>
    <row r="28292" spans="3:11" x14ac:dyDescent="0.25">
      <c r="C28292" s="687">
        <v>46020</v>
      </c>
      <c r="D28292" s="688" t="s">
        <v>310</v>
      </c>
      <c r="E28292" s="689">
        <v>94001</v>
      </c>
      <c r="F28292" s="689">
        <v>95000</v>
      </c>
      <c r="G28292" s="689">
        <v>95000</v>
      </c>
      <c r="H28292" s="688">
        <v>2</v>
      </c>
      <c r="I28292" s="689">
        <v>188002</v>
      </c>
      <c r="J28292" s="690">
        <v>19450000</v>
      </c>
      <c r="K28292" s="689">
        <v>1847750000000</v>
      </c>
    </row>
    <row r="28293" spans="3:11" x14ac:dyDescent="0.25">
      <c r="C28293" s="687">
        <v>46020</v>
      </c>
      <c r="D28293" s="688" t="s">
        <v>317</v>
      </c>
      <c r="E28293" s="689">
        <v>99000</v>
      </c>
      <c r="F28293" s="689">
        <v>100000</v>
      </c>
      <c r="G28293" s="689">
        <v>100000</v>
      </c>
      <c r="H28293" s="688">
        <v>5</v>
      </c>
      <c r="I28293" s="689">
        <v>495000</v>
      </c>
      <c r="J28293" s="690">
        <v>15000000</v>
      </c>
      <c r="K28293" s="689">
        <v>1500000000000</v>
      </c>
    </row>
    <row r="28294" spans="3:11" x14ac:dyDescent="0.25">
      <c r="C28294" s="687">
        <v>46020</v>
      </c>
      <c r="D28294" s="688" t="s">
        <v>317</v>
      </c>
      <c r="E28294" s="689">
        <v>99300</v>
      </c>
      <c r="F28294" s="689">
        <v>100000</v>
      </c>
      <c r="G28294" s="689">
        <v>100000</v>
      </c>
      <c r="H28294" s="688">
        <v>1</v>
      </c>
      <c r="I28294" s="689">
        <v>99300</v>
      </c>
      <c r="J28294" s="690">
        <v>15000000</v>
      </c>
      <c r="K28294" s="689">
        <v>1500000000000</v>
      </c>
    </row>
    <row r="28295" spans="3:11" x14ac:dyDescent="0.25">
      <c r="C28295" s="687">
        <v>46020</v>
      </c>
      <c r="D28295" s="688" t="s">
        <v>317</v>
      </c>
      <c r="E28295" s="689">
        <v>99000</v>
      </c>
      <c r="F28295" s="689">
        <v>100000</v>
      </c>
      <c r="G28295" s="689">
        <v>100000</v>
      </c>
      <c r="H28295" s="688">
        <v>5</v>
      </c>
      <c r="I28295" s="689">
        <v>495000</v>
      </c>
      <c r="J28295" s="690">
        <v>15000000</v>
      </c>
      <c r="K28295" s="689">
        <v>1500000000000</v>
      </c>
    </row>
    <row r="28296" spans="3:11" x14ac:dyDescent="0.25">
      <c r="C28296" s="687">
        <v>46020</v>
      </c>
      <c r="D28296" s="688" t="s">
        <v>312</v>
      </c>
      <c r="E28296" s="689">
        <v>23100</v>
      </c>
      <c r="F28296" s="689">
        <v>23450</v>
      </c>
      <c r="G28296" s="689">
        <v>23100</v>
      </c>
      <c r="H28296" s="688">
        <v>1</v>
      </c>
      <c r="I28296" s="689">
        <v>23100</v>
      </c>
      <c r="J28296" s="690">
        <v>20000000</v>
      </c>
      <c r="K28296" s="689">
        <v>462000000000</v>
      </c>
    </row>
    <row r="28297" spans="3:11" x14ac:dyDescent="0.25">
      <c r="C28297" s="687">
        <v>46020</v>
      </c>
      <c r="D28297" s="688" t="s">
        <v>1155</v>
      </c>
      <c r="E28297" s="689">
        <v>36000</v>
      </c>
      <c r="F28297" s="689">
        <v>36500</v>
      </c>
      <c r="G28297" s="689">
        <v>36500</v>
      </c>
      <c r="H28297" s="688">
        <v>1</v>
      </c>
      <c r="I28297" s="689">
        <v>36000</v>
      </c>
      <c r="J28297" s="690">
        <v>2400000</v>
      </c>
      <c r="K28297" s="689">
        <v>87600000000</v>
      </c>
    </row>
    <row r="28298" spans="3:11" x14ac:dyDescent="0.25">
      <c r="C28298" s="687">
        <v>46020</v>
      </c>
      <c r="D28298" s="688" t="s">
        <v>317</v>
      </c>
      <c r="E28298" s="689">
        <v>100000</v>
      </c>
      <c r="F28298" s="689">
        <v>100000</v>
      </c>
      <c r="G28298" s="689">
        <v>100000</v>
      </c>
      <c r="H28298" s="688">
        <v>1</v>
      </c>
      <c r="I28298" s="689">
        <v>100000</v>
      </c>
      <c r="J28298" s="690">
        <v>15000000</v>
      </c>
      <c r="K28298" s="689">
        <v>1500000000000</v>
      </c>
    </row>
    <row r="28299" spans="3:11" x14ac:dyDescent="0.25">
      <c r="C28299" s="687">
        <v>46020</v>
      </c>
      <c r="D28299" s="688" t="s">
        <v>310</v>
      </c>
      <c r="E28299" s="689">
        <v>95000</v>
      </c>
      <c r="F28299" s="689">
        <v>95000</v>
      </c>
      <c r="G28299" s="689">
        <v>95000</v>
      </c>
      <c r="H28299" s="688">
        <v>1</v>
      </c>
      <c r="I28299" s="689">
        <v>95000</v>
      </c>
      <c r="J28299" s="690">
        <v>19450000</v>
      </c>
      <c r="K28299" s="689">
        <v>1847750000000</v>
      </c>
    </row>
    <row r="28300" spans="3:11" x14ac:dyDescent="0.25">
      <c r="C28300" s="687">
        <v>46020</v>
      </c>
      <c r="D28300" s="688" t="s">
        <v>317</v>
      </c>
      <c r="E28300" s="689">
        <v>100000</v>
      </c>
      <c r="F28300" s="689">
        <v>100000</v>
      </c>
      <c r="G28300" s="689">
        <v>100000</v>
      </c>
      <c r="H28300" s="688">
        <v>5</v>
      </c>
      <c r="I28300" s="689">
        <v>500000</v>
      </c>
      <c r="J28300" s="690">
        <v>15000000</v>
      </c>
      <c r="K28300" s="689">
        <v>1500000000000</v>
      </c>
    </row>
    <row r="28301" spans="3:11" x14ac:dyDescent="0.25">
      <c r="C28301" s="687">
        <v>46020</v>
      </c>
      <c r="D28301" s="688" t="s">
        <v>1155</v>
      </c>
      <c r="E28301" s="689">
        <v>36000</v>
      </c>
      <c r="F28301" s="689">
        <v>36500</v>
      </c>
      <c r="G28301" s="689">
        <v>36500</v>
      </c>
      <c r="H28301" s="688">
        <v>27</v>
      </c>
      <c r="I28301" s="689">
        <v>972000</v>
      </c>
      <c r="J28301" s="690">
        <v>2400000</v>
      </c>
      <c r="K28301" s="689">
        <v>87600000000</v>
      </c>
    </row>
    <row r="28302" spans="3:11" x14ac:dyDescent="0.25">
      <c r="C28302" s="687">
        <v>46020</v>
      </c>
      <c r="D28302" s="688" t="s">
        <v>312</v>
      </c>
      <c r="E28302" s="689">
        <v>23100</v>
      </c>
      <c r="F28302" s="689">
        <v>23450</v>
      </c>
      <c r="G28302" s="689">
        <v>23100</v>
      </c>
      <c r="H28302" s="688">
        <v>3</v>
      </c>
      <c r="I28302" s="689">
        <v>69300</v>
      </c>
      <c r="J28302" s="690">
        <v>20000000</v>
      </c>
      <c r="K28302" s="689">
        <v>462000000000</v>
      </c>
    </row>
    <row r="28303" spans="3:11" x14ac:dyDescent="0.25">
      <c r="C28303" s="687">
        <v>46020</v>
      </c>
      <c r="D28303" s="688" t="s">
        <v>1154</v>
      </c>
      <c r="E28303" s="689">
        <v>56400</v>
      </c>
      <c r="F28303" s="689">
        <v>57277</v>
      </c>
      <c r="G28303" s="689">
        <v>56400</v>
      </c>
      <c r="H28303" s="688">
        <v>1</v>
      </c>
      <c r="I28303" s="689">
        <v>56400</v>
      </c>
      <c r="J28303" s="690">
        <v>600000</v>
      </c>
      <c r="K28303" s="689">
        <v>33840000000</v>
      </c>
    </row>
    <row r="28304" spans="3:11" x14ac:dyDescent="0.25">
      <c r="C28304" s="687">
        <v>46020</v>
      </c>
      <c r="D28304" s="688" t="s">
        <v>1155</v>
      </c>
      <c r="E28304" s="689">
        <v>36500</v>
      </c>
      <c r="F28304" s="689">
        <v>36500</v>
      </c>
      <c r="G28304" s="689">
        <v>36500</v>
      </c>
      <c r="H28304" s="688">
        <v>1</v>
      </c>
      <c r="I28304" s="689">
        <v>36500</v>
      </c>
      <c r="J28304" s="690">
        <v>2400000</v>
      </c>
      <c r="K28304" s="689">
        <v>87600000000</v>
      </c>
    </row>
    <row r="28305" spans="3:11" x14ac:dyDescent="0.25">
      <c r="C28305" s="687">
        <v>46020</v>
      </c>
      <c r="D28305" s="688" t="s">
        <v>1155</v>
      </c>
      <c r="E28305" s="689">
        <v>36500</v>
      </c>
      <c r="F28305" s="689">
        <v>36500</v>
      </c>
      <c r="G28305" s="689">
        <v>36500</v>
      </c>
      <c r="H28305" s="688">
        <v>2</v>
      </c>
      <c r="I28305" s="689">
        <v>73000</v>
      </c>
      <c r="J28305" s="690">
        <v>2400000</v>
      </c>
      <c r="K28305" s="689">
        <v>87600000000</v>
      </c>
    </row>
    <row r="28306" spans="3:11" x14ac:dyDescent="0.25">
      <c r="C28306" s="687">
        <v>46021</v>
      </c>
      <c r="D28306" s="688" t="s">
        <v>310</v>
      </c>
      <c r="E28306" s="689">
        <v>95000</v>
      </c>
      <c r="F28306" s="689">
        <v>95000</v>
      </c>
      <c r="G28306" s="689">
        <v>95000</v>
      </c>
      <c r="H28306" s="688">
        <v>15</v>
      </c>
      <c r="I28306" s="689">
        <v>1425000</v>
      </c>
      <c r="J28306" s="690">
        <v>19450000</v>
      </c>
      <c r="K28306" s="689">
        <v>1847750000000</v>
      </c>
    </row>
    <row r="28307" spans="3:11" x14ac:dyDescent="0.25">
      <c r="C28307" s="687">
        <v>46021</v>
      </c>
      <c r="D28307" s="688" t="s">
        <v>1154</v>
      </c>
      <c r="E28307" s="689">
        <v>56400</v>
      </c>
      <c r="F28307" s="689">
        <v>56400</v>
      </c>
      <c r="G28307" s="689">
        <v>56400</v>
      </c>
      <c r="H28307" s="688">
        <v>15</v>
      </c>
      <c r="I28307" s="689">
        <v>846000</v>
      </c>
      <c r="J28307" s="690">
        <v>600000</v>
      </c>
      <c r="K28307" s="689">
        <v>33840000000</v>
      </c>
    </row>
    <row r="28308" spans="3:11" x14ac:dyDescent="0.25">
      <c r="C28308" s="687">
        <v>46021</v>
      </c>
      <c r="D28308" s="688" t="s">
        <v>1154</v>
      </c>
      <c r="E28308" s="689">
        <v>56400</v>
      </c>
      <c r="F28308" s="689">
        <v>56400</v>
      </c>
      <c r="G28308" s="689">
        <v>56400</v>
      </c>
      <c r="H28308" s="688">
        <v>1</v>
      </c>
      <c r="I28308" s="689">
        <v>56400</v>
      </c>
      <c r="J28308" s="690">
        <v>600000</v>
      </c>
      <c r="K28308" s="689">
        <v>33840000000</v>
      </c>
    </row>
    <row r="28309" spans="3:11" x14ac:dyDescent="0.25">
      <c r="C28309" s="687">
        <v>46021</v>
      </c>
      <c r="D28309" s="688" t="s">
        <v>1154</v>
      </c>
      <c r="E28309" s="689">
        <v>56400</v>
      </c>
      <c r="F28309" s="689">
        <v>56400</v>
      </c>
      <c r="G28309" s="689">
        <v>56400</v>
      </c>
      <c r="H28309" s="688">
        <v>1</v>
      </c>
      <c r="I28309" s="689">
        <v>56400</v>
      </c>
      <c r="J28309" s="690">
        <v>600000</v>
      </c>
      <c r="K28309" s="689">
        <v>33840000000</v>
      </c>
    </row>
    <row r="28310" spans="3:11" x14ac:dyDescent="0.25">
      <c r="C28310" s="687">
        <v>46021</v>
      </c>
      <c r="D28310" s="688" t="s">
        <v>312</v>
      </c>
      <c r="E28310" s="689">
        <v>23100</v>
      </c>
      <c r="F28310" s="689">
        <v>23100</v>
      </c>
      <c r="G28310" s="689">
        <v>23399</v>
      </c>
      <c r="H28310" s="688">
        <v>2</v>
      </c>
      <c r="I28310" s="689">
        <v>46200</v>
      </c>
      <c r="J28310" s="690">
        <v>20000000</v>
      </c>
      <c r="K28310" s="689">
        <v>467980000000</v>
      </c>
    </row>
    <row r="28311" spans="3:11" x14ac:dyDescent="0.25">
      <c r="C28311" s="687">
        <v>46021</v>
      </c>
      <c r="D28311" s="688" t="s">
        <v>312</v>
      </c>
      <c r="E28311" s="689">
        <v>23100</v>
      </c>
      <c r="F28311" s="689">
        <v>23100</v>
      </c>
      <c r="G28311" s="689">
        <v>23399</v>
      </c>
      <c r="H28311" s="688">
        <v>1</v>
      </c>
      <c r="I28311" s="689">
        <v>23100</v>
      </c>
      <c r="J28311" s="690">
        <v>20000000</v>
      </c>
      <c r="K28311" s="689">
        <v>467980000000</v>
      </c>
    </row>
    <row r="28312" spans="3:11" x14ac:dyDescent="0.25">
      <c r="C28312" s="687">
        <v>46021</v>
      </c>
      <c r="D28312" s="688" t="s">
        <v>312</v>
      </c>
      <c r="E28312" s="689">
        <v>23100</v>
      </c>
      <c r="F28312" s="689">
        <v>23100</v>
      </c>
      <c r="G28312" s="689">
        <v>23399</v>
      </c>
      <c r="H28312" s="688">
        <v>2</v>
      </c>
      <c r="I28312" s="689">
        <v>46200</v>
      </c>
      <c r="J28312" s="690">
        <v>20000000</v>
      </c>
      <c r="K28312" s="689">
        <v>467980000000</v>
      </c>
    </row>
    <row r="28313" spans="3:11" x14ac:dyDescent="0.25">
      <c r="C28313" s="687">
        <v>46021</v>
      </c>
      <c r="D28313" s="688" t="s">
        <v>312</v>
      </c>
      <c r="E28313" s="689">
        <v>23100</v>
      </c>
      <c r="F28313" s="689">
        <v>23100</v>
      </c>
      <c r="G28313" s="689">
        <v>23399</v>
      </c>
      <c r="H28313" s="688">
        <v>1</v>
      </c>
      <c r="I28313" s="689">
        <v>23100</v>
      </c>
      <c r="J28313" s="690">
        <v>20000000</v>
      </c>
      <c r="K28313" s="689">
        <v>467980000000</v>
      </c>
    </row>
    <row r="28314" spans="3:11" x14ac:dyDescent="0.25">
      <c r="C28314" s="687">
        <v>46021</v>
      </c>
      <c r="D28314" s="688" t="s">
        <v>1155</v>
      </c>
      <c r="E28314" s="689">
        <v>36000</v>
      </c>
      <c r="F28314" s="689">
        <v>36500</v>
      </c>
      <c r="G28314" s="689">
        <v>37350</v>
      </c>
      <c r="H28314" s="688">
        <v>3</v>
      </c>
      <c r="I28314" s="689">
        <v>108000</v>
      </c>
      <c r="J28314" s="690">
        <v>2400000</v>
      </c>
      <c r="K28314" s="689">
        <v>89640000000</v>
      </c>
    </row>
    <row r="28315" spans="3:11" x14ac:dyDescent="0.25">
      <c r="C28315" s="687">
        <v>46021</v>
      </c>
      <c r="D28315" s="688" t="s">
        <v>317</v>
      </c>
      <c r="E28315" s="689">
        <v>100000</v>
      </c>
      <c r="F28315" s="689">
        <v>100000</v>
      </c>
      <c r="G28315" s="689">
        <v>113000</v>
      </c>
      <c r="H28315" s="688">
        <v>1</v>
      </c>
      <c r="I28315" s="689">
        <v>100000</v>
      </c>
      <c r="J28315" s="690">
        <v>15000000</v>
      </c>
      <c r="K28315" s="689">
        <v>1695000000000</v>
      </c>
    </row>
    <row r="28316" spans="3:11" x14ac:dyDescent="0.25">
      <c r="C28316" s="687">
        <v>46021</v>
      </c>
      <c r="D28316" s="688" t="s">
        <v>317</v>
      </c>
      <c r="E28316" s="689">
        <v>100000</v>
      </c>
      <c r="F28316" s="689">
        <v>100000</v>
      </c>
      <c r="G28316" s="689">
        <v>113000</v>
      </c>
      <c r="H28316" s="688">
        <v>8</v>
      </c>
      <c r="I28316" s="689">
        <v>800000</v>
      </c>
      <c r="J28316" s="690">
        <v>15000000</v>
      </c>
      <c r="K28316" s="689">
        <v>1695000000000</v>
      </c>
    </row>
    <row r="28317" spans="3:11" x14ac:dyDescent="0.25">
      <c r="C28317" s="687">
        <v>46021</v>
      </c>
      <c r="D28317" s="688" t="s">
        <v>317</v>
      </c>
      <c r="E28317" s="689">
        <v>100000</v>
      </c>
      <c r="F28317" s="689">
        <v>100000</v>
      </c>
      <c r="G28317" s="689">
        <v>113000</v>
      </c>
      <c r="H28317" s="688">
        <v>2</v>
      </c>
      <c r="I28317" s="689">
        <v>200000</v>
      </c>
      <c r="J28317" s="690">
        <v>15000000</v>
      </c>
      <c r="K28317" s="689">
        <v>1695000000000</v>
      </c>
    </row>
    <row r="28318" spans="3:11" x14ac:dyDescent="0.25">
      <c r="C28318" s="687">
        <v>46021</v>
      </c>
      <c r="D28318" s="688" t="s">
        <v>317</v>
      </c>
      <c r="E28318" s="689">
        <v>100000</v>
      </c>
      <c r="F28318" s="689">
        <v>100000</v>
      </c>
      <c r="G28318" s="689">
        <v>113000</v>
      </c>
      <c r="H28318" s="688">
        <v>3</v>
      </c>
      <c r="I28318" s="689">
        <v>300000</v>
      </c>
      <c r="J28318" s="690">
        <v>15000000</v>
      </c>
      <c r="K28318" s="689">
        <v>1695000000000</v>
      </c>
    </row>
    <row r="28319" spans="3:11" x14ac:dyDescent="0.25">
      <c r="C28319" s="687">
        <v>46021</v>
      </c>
      <c r="D28319" s="688" t="s">
        <v>317</v>
      </c>
      <c r="E28319" s="689">
        <v>100000</v>
      </c>
      <c r="F28319" s="689">
        <v>100000</v>
      </c>
      <c r="G28319" s="689">
        <v>113000</v>
      </c>
      <c r="H28319" s="688">
        <v>5</v>
      </c>
      <c r="I28319" s="689">
        <v>500000</v>
      </c>
      <c r="J28319" s="690">
        <v>15000000</v>
      </c>
      <c r="K28319" s="689">
        <v>1695000000000</v>
      </c>
    </row>
    <row r="28320" spans="3:11" x14ac:dyDescent="0.25">
      <c r="C28320" s="687">
        <v>46021</v>
      </c>
      <c r="D28320" s="688" t="s">
        <v>317</v>
      </c>
      <c r="E28320" s="689">
        <v>100000</v>
      </c>
      <c r="F28320" s="689">
        <v>100000</v>
      </c>
      <c r="G28320" s="689">
        <v>113000</v>
      </c>
      <c r="H28320" s="688">
        <v>5</v>
      </c>
      <c r="I28320" s="689">
        <v>500000</v>
      </c>
      <c r="J28320" s="690">
        <v>15000000</v>
      </c>
      <c r="K28320" s="689">
        <v>1695000000000</v>
      </c>
    </row>
    <row r="28321" spans="3:11" x14ac:dyDescent="0.25">
      <c r="C28321" s="687">
        <v>46021</v>
      </c>
      <c r="D28321" s="688" t="s">
        <v>317</v>
      </c>
      <c r="E28321" s="689">
        <v>100000</v>
      </c>
      <c r="F28321" s="689">
        <v>100000</v>
      </c>
      <c r="G28321" s="689">
        <v>113000</v>
      </c>
      <c r="H28321" s="688">
        <v>5</v>
      </c>
      <c r="I28321" s="689">
        <v>500000</v>
      </c>
      <c r="J28321" s="690">
        <v>15000000</v>
      </c>
      <c r="K28321" s="689">
        <v>1695000000000</v>
      </c>
    </row>
    <row r="28322" spans="3:11" x14ac:dyDescent="0.25">
      <c r="C28322" s="687">
        <v>46021</v>
      </c>
      <c r="D28322" s="688" t="s">
        <v>1155</v>
      </c>
      <c r="E28322" s="689">
        <v>35800</v>
      </c>
      <c r="F28322" s="689">
        <v>36500</v>
      </c>
      <c r="G28322" s="689">
        <v>37350</v>
      </c>
      <c r="H28322" s="688">
        <v>2</v>
      </c>
      <c r="I28322" s="689">
        <v>71600</v>
      </c>
      <c r="J28322" s="690">
        <v>2400000</v>
      </c>
      <c r="K28322" s="689">
        <v>89640000000</v>
      </c>
    </row>
    <row r="28323" spans="3:11" x14ac:dyDescent="0.25">
      <c r="C28323" s="687">
        <v>46021</v>
      </c>
      <c r="D28323" s="688" t="s">
        <v>312</v>
      </c>
      <c r="E28323" s="689">
        <v>23000</v>
      </c>
      <c r="F28323" s="689">
        <v>23100</v>
      </c>
      <c r="G28323" s="689">
        <v>23399</v>
      </c>
      <c r="H28323" s="688">
        <v>3</v>
      </c>
      <c r="I28323" s="689">
        <v>69000</v>
      </c>
      <c r="J28323" s="690">
        <v>20000000</v>
      </c>
      <c r="K28323" s="689">
        <v>467980000000</v>
      </c>
    </row>
    <row r="28324" spans="3:11" x14ac:dyDescent="0.25">
      <c r="C28324" s="687">
        <v>46021</v>
      </c>
      <c r="D28324" s="688" t="s">
        <v>317</v>
      </c>
      <c r="E28324" s="689">
        <v>99000</v>
      </c>
      <c r="F28324" s="689">
        <v>100000</v>
      </c>
      <c r="G28324" s="689">
        <v>113000</v>
      </c>
      <c r="H28324" s="688">
        <v>2</v>
      </c>
      <c r="I28324" s="689">
        <v>198000</v>
      </c>
      <c r="J28324" s="690">
        <v>15000000</v>
      </c>
      <c r="K28324" s="689">
        <v>1695000000000</v>
      </c>
    </row>
    <row r="28325" spans="3:11" x14ac:dyDescent="0.25">
      <c r="C28325" s="687">
        <v>46021</v>
      </c>
      <c r="D28325" s="688" t="s">
        <v>1154</v>
      </c>
      <c r="E28325" s="689">
        <v>55800</v>
      </c>
      <c r="F28325" s="689">
        <v>56400</v>
      </c>
      <c r="G28325" s="689">
        <v>56400</v>
      </c>
      <c r="H28325" s="688">
        <v>1</v>
      </c>
      <c r="I28325" s="689">
        <v>55800</v>
      </c>
      <c r="J28325" s="690">
        <v>600000</v>
      </c>
      <c r="K28325" s="689">
        <v>33840000000</v>
      </c>
    </row>
    <row r="28326" spans="3:11" x14ac:dyDescent="0.25">
      <c r="C28326" s="687">
        <v>46021</v>
      </c>
      <c r="D28326" s="688" t="s">
        <v>317</v>
      </c>
      <c r="E28326" s="689">
        <v>100000</v>
      </c>
      <c r="F28326" s="689">
        <v>100000</v>
      </c>
      <c r="G28326" s="689">
        <v>113000</v>
      </c>
      <c r="H28326" s="688">
        <v>4</v>
      </c>
      <c r="I28326" s="689">
        <v>400000</v>
      </c>
      <c r="J28326" s="690">
        <v>15000000</v>
      </c>
      <c r="K28326" s="689">
        <v>1695000000000</v>
      </c>
    </row>
    <row r="28327" spans="3:11" x14ac:dyDescent="0.25">
      <c r="C28327" s="687">
        <v>46021</v>
      </c>
      <c r="D28327" s="688" t="s">
        <v>1154</v>
      </c>
      <c r="E28327" s="689">
        <v>56400</v>
      </c>
      <c r="F28327" s="689">
        <v>56400</v>
      </c>
      <c r="G28327" s="689">
        <v>56400</v>
      </c>
      <c r="H28327" s="688">
        <v>2</v>
      </c>
      <c r="I28327" s="689">
        <v>112800</v>
      </c>
      <c r="J28327" s="690">
        <v>600000</v>
      </c>
      <c r="K28327" s="689">
        <v>33840000000</v>
      </c>
    </row>
    <row r="28328" spans="3:11" x14ac:dyDescent="0.25">
      <c r="C28328" s="687">
        <v>46021</v>
      </c>
      <c r="D28328" s="688" t="s">
        <v>1154</v>
      </c>
      <c r="E28328" s="689">
        <v>56400</v>
      </c>
      <c r="F28328" s="689">
        <v>56400</v>
      </c>
      <c r="G28328" s="689">
        <v>56400</v>
      </c>
      <c r="H28328" s="688">
        <v>1</v>
      </c>
      <c r="I28328" s="689">
        <v>56400</v>
      </c>
      <c r="J28328" s="690">
        <v>600000</v>
      </c>
      <c r="K28328" s="689">
        <v>33840000000</v>
      </c>
    </row>
    <row r="28329" spans="3:11" x14ac:dyDescent="0.25">
      <c r="C28329" s="687">
        <v>46021</v>
      </c>
      <c r="D28329" s="688" t="s">
        <v>317</v>
      </c>
      <c r="E28329" s="689">
        <v>99000</v>
      </c>
      <c r="F28329" s="689">
        <v>100000</v>
      </c>
      <c r="G28329" s="689">
        <v>113000</v>
      </c>
      <c r="H28329" s="688">
        <v>5</v>
      </c>
      <c r="I28329" s="689">
        <v>495000</v>
      </c>
      <c r="J28329" s="690">
        <v>15000000</v>
      </c>
      <c r="K28329" s="689">
        <v>1695000000000</v>
      </c>
    </row>
    <row r="28330" spans="3:11" x14ac:dyDescent="0.25">
      <c r="C28330" s="687">
        <v>46021</v>
      </c>
      <c r="D28330" s="688" t="s">
        <v>1154</v>
      </c>
      <c r="E28330" s="689">
        <v>56400</v>
      </c>
      <c r="F28330" s="689">
        <v>56400</v>
      </c>
      <c r="G28330" s="689">
        <v>56400</v>
      </c>
      <c r="H28330" s="688">
        <v>2</v>
      </c>
      <c r="I28330" s="689">
        <v>112800</v>
      </c>
      <c r="J28330" s="690">
        <v>600000</v>
      </c>
      <c r="K28330" s="689">
        <v>33840000000</v>
      </c>
    </row>
    <row r="28331" spans="3:11" x14ac:dyDescent="0.25">
      <c r="C28331" s="687">
        <v>46021</v>
      </c>
      <c r="D28331" s="688" t="s">
        <v>317</v>
      </c>
      <c r="E28331" s="689">
        <v>100000</v>
      </c>
      <c r="F28331" s="689">
        <v>100000</v>
      </c>
      <c r="G28331" s="689">
        <v>113000</v>
      </c>
      <c r="H28331" s="688">
        <v>5</v>
      </c>
      <c r="I28331" s="689">
        <v>500000</v>
      </c>
      <c r="J28331" s="690">
        <v>15000000</v>
      </c>
      <c r="K28331" s="689">
        <v>1695000000000</v>
      </c>
    </row>
    <row r="28332" spans="3:11" x14ac:dyDescent="0.25">
      <c r="C28332" s="687">
        <v>46021</v>
      </c>
      <c r="D28332" s="688" t="s">
        <v>312</v>
      </c>
      <c r="E28332" s="689">
        <v>23100</v>
      </c>
      <c r="F28332" s="689">
        <v>23100</v>
      </c>
      <c r="G28332" s="689">
        <v>23399</v>
      </c>
      <c r="H28332" s="688">
        <v>1</v>
      </c>
      <c r="I28332" s="689">
        <v>23100</v>
      </c>
      <c r="J28332" s="690">
        <v>20000000</v>
      </c>
      <c r="K28332" s="689">
        <v>467980000000</v>
      </c>
    </row>
    <row r="28333" spans="3:11" x14ac:dyDescent="0.25">
      <c r="C28333" s="687">
        <v>46021</v>
      </c>
      <c r="D28333" s="688" t="s">
        <v>312</v>
      </c>
      <c r="E28333" s="689">
        <v>23100</v>
      </c>
      <c r="F28333" s="689">
        <v>23100</v>
      </c>
      <c r="G28333" s="689">
        <v>23399</v>
      </c>
      <c r="H28333" s="688">
        <v>2</v>
      </c>
      <c r="I28333" s="689">
        <v>46200</v>
      </c>
      <c r="J28333" s="690">
        <v>20000000</v>
      </c>
      <c r="K28333" s="689">
        <v>467980000000</v>
      </c>
    </row>
    <row r="28334" spans="3:11" x14ac:dyDescent="0.25">
      <c r="C28334" s="687">
        <v>46021</v>
      </c>
      <c r="D28334" s="688" t="s">
        <v>317</v>
      </c>
      <c r="E28334" s="689">
        <v>99000</v>
      </c>
      <c r="F28334" s="689">
        <v>100000</v>
      </c>
      <c r="G28334" s="689">
        <v>113000</v>
      </c>
      <c r="H28334" s="688">
        <v>43</v>
      </c>
      <c r="I28334" s="689">
        <v>4257000</v>
      </c>
      <c r="J28334" s="690">
        <v>15000000</v>
      </c>
      <c r="K28334" s="689">
        <v>1695000000000</v>
      </c>
    </row>
    <row r="28335" spans="3:11" x14ac:dyDescent="0.25">
      <c r="C28335" s="687">
        <v>46021</v>
      </c>
      <c r="D28335" s="688" t="s">
        <v>317</v>
      </c>
      <c r="E28335" s="689">
        <v>99000</v>
      </c>
      <c r="F28335" s="689">
        <v>100000</v>
      </c>
      <c r="G28335" s="689">
        <v>113000</v>
      </c>
      <c r="H28335" s="688">
        <v>35</v>
      </c>
      <c r="I28335" s="689">
        <v>3465000</v>
      </c>
      <c r="J28335" s="690">
        <v>15000000</v>
      </c>
      <c r="K28335" s="689">
        <v>1695000000000</v>
      </c>
    </row>
    <row r="28336" spans="3:11" x14ac:dyDescent="0.25">
      <c r="C28336" s="687">
        <v>46021</v>
      </c>
      <c r="D28336" s="688" t="s">
        <v>317</v>
      </c>
      <c r="E28336" s="689">
        <v>99000</v>
      </c>
      <c r="F28336" s="689">
        <v>100000</v>
      </c>
      <c r="G28336" s="689">
        <v>113000</v>
      </c>
      <c r="H28336" s="688">
        <v>1</v>
      </c>
      <c r="I28336" s="689">
        <v>99000</v>
      </c>
      <c r="J28336" s="690">
        <v>15000000</v>
      </c>
      <c r="K28336" s="689">
        <v>1695000000000</v>
      </c>
    </row>
    <row r="28337" spans="3:11" x14ac:dyDescent="0.25">
      <c r="C28337" s="687">
        <v>46021</v>
      </c>
      <c r="D28337" s="688" t="s">
        <v>312</v>
      </c>
      <c r="E28337" s="689">
        <v>23100</v>
      </c>
      <c r="F28337" s="689">
        <v>23100</v>
      </c>
      <c r="G28337" s="689">
        <v>23399</v>
      </c>
      <c r="H28337" s="688">
        <v>1</v>
      </c>
      <c r="I28337" s="689">
        <v>23100</v>
      </c>
      <c r="J28337" s="690">
        <v>20000000</v>
      </c>
      <c r="K28337" s="689">
        <v>467980000000</v>
      </c>
    </row>
    <row r="28338" spans="3:11" x14ac:dyDescent="0.25">
      <c r="C28338" s="687">
        <v>46021</v>
      </c>
      <c r="D28338" s="688" t="s">
        <v>1154</v>
      </c>
      <c r="E28338" s="689">
        <v>55900</v>
      </c>
      <c r="F28338" s="689">
        <v>56400</v>
      </c>
      <c r="G28338" s="689">
        <v>56400</v>
      </c>
      <c r="H28338" s="688">
        <v>2</v>
      </c>
      <c r="I28338" s="689">
        <v>111800</v>
      </c>
      <c r="J28338" s="690">
        <v>600000</v>
      </c>
      <c r="K28338" s="689">
        <v>33840000000</v>
      </c>
    </row>
    <row r="28339" spans="3:11" x14ac:dyDescent="0.25">
      <c r="C28339" s="687">
        <v>46021</v>
      </c>
      <c r="D28339" s="688" t="s">
        <v>1155</v>
      </c>
      <c r="E28339" s="689">
        <v>36000</v>
      </c>
      <c r="F28339" s="689">
        <v>36500</v>
      </c>
      <c r="G28339" s="689">
        <v>37350</v>
      </c>
      <c r="H28339" s="688">
        <v>1</v>
      </c>
      <c r="I28339" s="689">
        <v>36000</v>
      </c>
      <c r="J28339" s="690">
        <v>2400000</v>
      </c>
      <c r="K28339" s="689">
        <v>89640000000</v>
      </c>
    </row>
    <row r="28340" spans="3:11" x14ac:dyDescent="0.25">
      <c r="C28340" s="687">
        <v>46021</v>
      </c>
      <c r="D28340" s="688" t="s">
        <v>317</v>
      </c>
      <c r="E28340" s="689">
        <v>99000</v>
      </c>
      <c r="F28340" s="689">
        <v>100000</v>
      </c>
      <c r="G28340" s="689">
        <v>113000</v>
      </c>
      <c r="H28340" s="688">
        <v>2</v>
      </c>
      <c r="I28340" s="689">
        <v>198000</v>
      </c>
      <c r="J28340" s="690">
        <v>15000000</v>
      </c>
      <c r="K28340" s="689">
        <v>1695000000000</v>
      </c>
    </row>
    <row r="28341" spans="3:11" x14ac:dyDescent="0.25">
      <c r="C28341" s="687">
        <v>46021</v>
      </c>
      <c r="D28341" s="688" t="s">
        <v>1155</v>
      </c>
      <c r="E28341" s="689">
        <v>36000</v>
      </c>
      <c r="F28341" s="689">
        <v>36500</v>
      </c>
      <c r="G28341" s="689">
        <v>37350</v>
      </c>
      <c r="H28341" s="688">
        <v>1</v>
      </c>
      <c r="I28341" s="689">
        <v>36000</v>
      </c>
      <c r="J28341" s="690">
        <v>2400000</v>
      </c>
      <c r="K28341" s="689">
        <v>89640000000</v>
      </c>
    </row>
    <row r="28342" spans="3:11" x14ac:dyDescent="0.25">
      <c r="C28342" s="687">
        <v>46021</v>
      </c>
      <c r="D28342" s="688" t="s">
        <v>312</v>
      </c>
      <c r="E28342" s="689">
        <v>23000</v>
      </c>
      <c r="F28342" s="689">
        <v>23100</v>
      </c>
      <c r="G28342" s="689">
        <v>23399</v>
      </c>
      <c r="H28342" s="688">
        <v>1</v>
      </c>
      <c r="I28342" s="689">
        <v>23000</v>
      </c>
      <c r="J28342" s="690">
        <v>20000000</v>
      </c>
      <c r="K28342" s="689">
        <v>467980000000</v>
      </c>
    </row>
    <row r="28343" spans="3:11" x14ac:dyDescent="0.25">
      <c r="C28343" s="687">
        <v>46021</v>
      </c>
      <c r="D28343" s="688" t="s">
        <v>312</v>
      </c>
      <c r="E28343" s="689">
        <v>23050</v>
      </c>
      <c r="F28343" s="689">
        <v>23100</v>
      </c>
      <c r="G28343" s="689">
        <v>23399</v>
      </c>
      <c r="H28343" s="688">
        <v>11</v>
      </c>
      <c r="I28343" s="689">
        <v>253550</v>
      </c>
      <c r="J28343" s="690">
        <v>20000000</v>
      </c>
      <c r="K28343" s="689">
        <v>467980000000</v>
      </c>
    </row>
    <row r="28344" spans="3:11" x14ac:dyDescent="0.25">
      <c r="C28344" s="687">
        <v>46021</v>
      </c>
      <c r="D28344" s="688" t="s">
        <v>317</v>
      </c>
      <c r="E28344" s="689">
        <v>99000</v>
      </c>
      <c r="F28344" s="689">
        <v>100000</v>
      </c>
      <c r="G28344" s="689">
        <v>113000</v>
      </c>
      <c r="H28344" s="688">
        <v>10</v>
      </c>
      <c r="I28344" s="689">
        <v>990000</v>
      </c>
      <c r="J28344" s="690">
        <v>15000000</v>
      </c>
      <c r="K28344" s="689">
        <v>1695000000000</v>
      </c>
    </row>
    <row r="28345" spans="3:11" x14ac:dyDescent="0.25">
      <c r="C28345" s="687">
        <v>46021</v>
      </c>
      <c r="D28345" s="688" t="s">
        <v>310</v>
      </c>
      <c r="E28345" s="689">
        <v>95000</v>
      </c>
      <c r="F28345" s="689">
        <v>95000</v>
      </c>
      <c r="G28345" s="689">
        <v>95000</v>
      </c>
      <c r="H28345" s="688">
        <v>2</v>
      </c>
      <c r="I28345" s="689">
        <v>190000</v>
      </c>
      <c r="J28345" s="690">
        <v>19450000</v>
      </c>
      <c r="K28345" s="689">
        <v>1847750000000</v>
      </c>
    </row>
    <row r="28346" spans="3:11" x14ac:dyDescent="0.25">
      <c r="C28346" s="687">
        <v>46021</v>
      </c>
      <c r="D28346" s="688" t="s">
        <v>317</v>
      </c>
      <c r="E28346" s="689">
        <v>99000</v>
      </c>
      <c r="F28346" s="689">
        <v>100000</v>
      </c>
      <c r="G28346" s="689">
        <v>113000</v>
      </c>
      <c r="H28346" s="688">
        <v>1</v>
      </c>
      <c r="I28346" s="689">
        <v>99000</v>
      </c>
      <c r="J28346" s="690">
        <v>15000000</v>
      </c>
      <c r="K28346" s="689">
        <v>1695000000000</v>
      </c>
    </row>
    <row r="28347" spans="3:11" x14ac:dyDescent="0.25">
      <c r="C28347" s="687">
        <v>46021</v>
      </c>
      <c r="D28347" s="688" t="s">
        <v>317</v>
      </c>
      <c r="E28347" s="689">
        <v>99000</v>
      </c>
      <c r="F28347" s="689">
        <v>100000</v>
      </c>
      <c r="G28347" s="689">
        <v>113000</v>
      </c>
      <c r="H28347" s="688">
        <v>432</v>
      </c>
      <c r="I28347" s="689">
        <v>42768000</v>
      </c>
      <c r="J28347" s="690">
        <v>15000000</v>
      </c>
      <c r="K28347" s="689">
        <v>1695000000000</v>
      </c>
    </row>
    <row r="28348" spans="3:11" x14ac:dyDescent="0.25">
      <c r="C28348" s="687">
        <v>46021</v>
      </c>
      <c r="D28348" s="688" t="s">
        <v>317</v>
      </c>
      <c r="E28348" s="689">
        <v>99000</v>
      </c>
      <c r="F28348" s="689">
        <v>100000</v>
      </c>
      <c r="G28348" s="689">
        <v>113000</v>
      </c>
      <c r="H28348" s="688">
        <v>11</v>
      </c>
      <c r="I28348" s="689">
        <v>1089000</v>
      </c>
      <c r="J28348" s="690">
        <v>15000000</v>
      </c>
      <c r="K28348" s="689">
        <v>1695000000000</v>
      </c>
    </row>
    <row r="28349" spans="3:11" x14ac:dyDescent="0.25">
      <c r="C28349" s="687">
        <v>46021</v>
      </c>
      <c r="D28349" s="688" t="s">
        <v>317</v>
      </c>
      <c r="E28349" s="689">
        <v>100000</v>
      </c>
      <c r="F28349" s="689">
        <v>100000</v>
      </c>
      <c r="G28349" s="689">
        <v>113000</v>
      </c>
      <c r="H28349" s="688">
        <v>182</v>
      </c>
      <c r="I28349" s="689">
        <v>18200000</v>
      </c>
      <c r="J28349" s="690">
        <v>15000000</v>
      </c>
      <c r="K28349" s="689">
        <v>1695000000000</v>
      </c>
    </row>
    <row r="28350" spans="3:11" x14ac:dyDescent="0.25">
      <c r="C28350" s="687">
        <v>46021</v>
      </c>
      <c r="D28350" s="688" t="s">
        <v>317</v>
      </c>
      <c r="E28350" s="689">
        <v>100000</v>
      </c>
      <c r="F28350" s="689">
        <v>100000</v>
      </c>
      <c r="G28350" s="689">
        <v>113000</v>
      </c>
      <c r="H28350" s="688">
        <v>6</v>
      </c>
      <c r="I28350" s="689">
        <v>600000</v>
      </c>
      <c r="J28350" s="690">
        <v>15000000</v>
      </c>
      <c r="K28350" s="689">
        <v>1695000000000</v>
      </c>
    </row>
    <row r="28351" spans="3:11" x14ac:dyDescent="0.25">
      <c r="C28351" s="687">
        <v>46021</v>
      </c>
      <c r="D28351" s="688" t="s">
        <v>317</v>
      </c>
      <c r="E28351" s="689">
        <v>100000</v>
      </c>
      <c r="F28351" s="689">
        <v>100000</v>
      </c>
      <c r="G28351" s="689">
        <v>113000</v>
      </c>
      <c r="H28351" s="688">
        <v>50000</v>
      </c>
      <c r="I28351" s="689">
        <v>5000000000</v>
      </c>
      <c r="J28351" s="690">
        <v>15000000</v>
      </c>
      <c r="K28351" s="689">
        <v>1695000000000</v>
      </c>
    </row>
    <row r="28352" spans="3:11" x14ac:dyDescent="0.25">
      <c r="C28352" s="687">
        <v>46021</v>
      </c>
      <c r="D28352" s="688" t="s">
        <v>317</v>
      </c>
      <c r="E28352" s="689">
        <v>100000</v>
      </c>
      <c r="F28352" s="689">
        <v>100000</v>
      </c>
      <c r="G28352" s="689">
        <v>113000</v>
      </c>
      <c r="H28352" s="688">
        <v>40</v>
      </c>
      <c r="I28352" s="689">
        <v>4000000</v>
      </c>
      <c r="J28352" s="690">
        <v>15000000</v>
      </c>
      <c r="K28352" s="689">
        <v>1695000000000</v>
      </c>
    </row>
    <row r="28353" spans="3:11" x14ac:dyDescent="0.25">
      <c r="C28353" s="687">
        <v>46021</v>
      </c>
      <c r="D28353" s="688" t="s">
        <v>317</v>
      </c>
      <c r="E28353" s="689">
        <v>100000</v>
      </c>
      <c r="F28353" s="689">
        <v>100000</v>
      </c>
      <c r="G28353" s="689">
        <v>113000</v>
      </c>
      <c r="H28353" s="688">
        <v>53</v>
      </c>
      <c r="I28353" s="689">
        <v>5300000</v>
      </c>
      <c r="J28353" s="690">
        <v>15000000</v>
      </c>
      <c r="K28353" s="689">
        <v>1695000000000</v>
      </c>
    </row>
    <row r="28354" spans="3:11" x14ac:dyDescent="0.25">
      <c r="C28354" s="687">
        <v>46021</v>
      </c>
      <c r="D28354" s="688" t="s">
        <v>317</v>
      </c>
      <c r="E28354" s="689">
        <v>100000</v>
      </c>
      <c r="F28354" s="689">
        <v>100000</v>
      </c>
      <c r="G28354" s="689">
        <v>113000</v>
      </c>
      <c r="H28354" s="688">
        <v>123</v>
      </c>
      <c r="I28354" s="689">
        <v>12300000</v>
      </c>
      <c r="J28354" s="690">
        <v>15000000</v>
      </c>
      <c r="K28354" s="689">
        <v>1695000000000</v>
      </c>
    </row>
    <row r="28355" spans="3:11" x14ac:dyDescent="0.25">
      <c r="C28355" s="687">
        <v>46021</v>
      </c>
      <c r="D28355" s="688" t="s">
        <v>317</v>
      </c>
      <c r="E28355" s="689">
        <v>100000</v>
      </c>
      <c r="F28355" s="689">
        <v>100000</v>
      </c>
      <c r="G28355" s="689">
        <v>113000</v>
      </c>
      <c r="H28355" s="688">
        <v>2</v>
      </c>
      <c r="I28355" s="689">
        <v>200000</v>
      </c>
      <c r="J28355" s="690">
        <v>15000000</v>
      </c>
      <c r="K28355" s="689">
        <v>1695000000000</v>
      </c>
    </row>
    <row r="28356" spans="3:11" x14ac:dyDescent="0.25">
      <c r="C28356" s="687">
        <v>46021</v>
      </c>
      <c r="D28356" s="688" t="s">
        <v>317</v>
      </c>
      <c r="E28356" s="689">
        <v>100000</v>
      </c>
      <c r="F28356" s="689">
        <v>100000</v>
      </c>
      <c r="G28356" s="689">
        <v>113000</v>
      </c>
      <c r="H28356" s="688">
        <v>4</v>
      </c>
      <c r="I28356" s="689">
        <v>400000</v>
      </c>
      <c r="J28356" s="690">
        <v>15000000</v>
      </c>
      <c r="K28356" s="689">
        <v>1695000000000</v>
      </c>
    </row>
    <row r="28357" spans="3:11" x14ac:dyDescent="0.25">
      <c r="C28357" s="687">
        <v>46021</v>
      </c>
      <c r="D28357" s="688" t="s">
        <v>317</v>
      </c>
      <c r="E28357" s="689">
        <v>100000</v>
      </c>
      <c r="F28357" s="689">
        <v>100000</v>
      </c>
      <c r="G28357" s="689">
        <v>113000</v>
      </c>
      <c r="H28357" s="688">
        <v>194</v>
      </c>
      <c r="I28357" s="689">
        <v>19400000</v>
      </c>
      <c r="J28357" s="690">
        <v>15000000</v>
      </c>
      <c r="K28357" s="689">
        <v>1695000000000</v>
      </c>
    </row>
    <row r="28358" spans="3:11" x14ac:dyDescent="0.25">
      <c r="C28358" s="687">
        <v>46021</v>
      </c>
      <c r="D28358" s="688" t="s">
        <v>317</v>
      </c>
      <c r="E28358" s="689">
        <v>100000</v>
      </c>
      <c r="F28358" s="689">
        <v>100000</v>
      </c>
      <c r="G28358" s="689">
        <v>113000</v>
      </c>
      <c r="H28358" s="688">
        <v>480</v>
      </c>
      <c r="I28358" s="689">
        <v>48000000</v>
      </c>
      <c r="J28358" s="690">
        <v>15000000</v>
      </c>
      <c r="K28358" s="689">
        <v>1695000000000</v>
      </c>
    </row>
    <row r="28359" spans="3:11" x14ac:dyDescent="0.25">
      <c r="C28359" s="687">
        <v>46021</v>
      </c>
      <c r="D28359" s="688" t="s">
        <v>317</v>
      </c>
      <c r="E28359" s="689">
        <v>100000</v>
      </c>
      <c r="F28359" s="689">
        <v>100000</v>
      </c>
      <c r="G28359" s="689">
        <v>113000</v>
      </c>
      <c r="H28359" s="688">
        <v>2</v>
      </c>
      <c r="I28359" s="689">
        <v>200000</v>
      </c>
      <c r="J28359" s="690">
        <v>15000000</v>
      </c>
      <c r="K28359" s="689">
        <v>1695000000000</v>
      </c>
    </row>
    <row r="28360" spans="3:11" x14ac:dyDescent="0.25">
      <c r="C28360" s="687">
        <v>46021</v>
      </c>
      <c r="D28360" s="688" t="s">
        <v>317</v>
      </c>
      <c r="E28360" s="689">
        <v>100000</v>
      </c>
      <c r="F28360" s="689">
        <v>100000</v>
      </c>
      <c r="G28360" s="689">
        <v>113000</v>
      </c>
      <c r="H28360" s="688">
        <v>5</v>
      </c>
      <c r="I28360" s="689">
        <v>500000</v>
      </c>
      <c r="J28360" s="690">
        <v>15000000</v>
      </c>
      <c r="K28360" s="689">
        <v>1695000000000</v>
      </c>
    </row>
    <row r="28361" spans="3:11" x14ac:dyDescent="0.25">
      <c r="C28361" s="687">
        <v>46021</v>
      </c>
      <c r="D28361" s="688" t="s">
        <v>317</v>
      </c>
      <c r="E28361" s="689">
        <v>100000</v>
      </c>
      <c r="F28361" s="689">
        <v>100000</v>
      </c>
      <c r="G28361" s="689">
        <v>113000</v>
      </c>
      <c r="H28361" s="688">
        <v>2</v>
      </c>
      <c r="I28361" s="689">
        <v>200000</v>
      </c>
      <c r="J28361" s="690">
        <v>15000000</v>
      </c>
      <c r="K28361" s="689">
        <v>1695000000000</v>
      </c>
    </row>
    <row r="28362" spans="3:11" x14ac:dyDescent="0.25">
      <c r="C28362" s="687">
        <v>46021</v>
      </c>
      <c r="D28362" s="688" t="s">
        <v>317</v>
      </c>
      <c r="E28362" s="689">
        <v>100000</v>
      </c>
      <c r="F28362" s="689">
        <v>100000</v>
      </c>
      <c r="G28362" s="689">
        <v>113000</v>
      </c>
      <c r="H28362" s="688">
        <v>5</v>
      </c>
      <c r="I28362" s="689">
        <v>500000</v>
      </c>
      <c r="J28362" s="690">
        <v>15000000</v>
      </c>
      <c r="K28362" s="689">
        <v>1695000000000</v>
      </c>
    </row>
    <row r="28363" spans="3:11" x14ac:dyDescent="0.25">
      <c r="C28363" s="687">
        <v>46021</v>
      </c>
      <c r="D28363" s="688" t="s">
        <v>317</v>
      </c>
      <c r="E28363" s="689">
        <v>100000</v>
      </c>
      <c r="F28363" s="689">
        <v>100000</v>
      </c>
      <c r="G28363" s="689">
        <v>113000</v>
      </c>
      <c r="H28363" s="688">
        <v>20</v>
      </c>
      <c r="I28363" s="689">
        <v>2000000</v>
      </c>
      <c r="J28363" s="690">
        <v>15000000</v>
      </c>
      <c r="K28363" s="689">
        <v>1695000000000</v>
      </c>
    </row>
    <row r="28364" spans="3:11" x14ac:dyDescent="0.25">
      <c r="C28364" s="687">
        <v>46021</v>
      </c>
      <c r="D28364" s="688" t="s">
        <v>317</v>
      </c>
      <c r="E28364" s="689">
        <v>100000</v>
      </c>
      <c r="F28364" s="689">
        <v>100000</v>
      </c>
      <c r="G28364" s="689">
        <v>113000</v>
      </c>
      <c r="H28364" s="688">
        <v>4</v>
      </c>
      <c r="I28364" s="689">
        <v>400000</v>
      </c>
      <c r="J28364" s="690">
        <v>15000000</v>
      </c>
      <c r="K28364" s="689">
        <v>1695000000000</v>
      </c>
    </row>
    <row r="28365" spans="3:11" x14ac:dyDescent="0.25">
      <c r="C28365" s="687">
        <v>46021</v>
      </c>
      <c r="D28365" s="688" t="s">
        <v>317</v>
      </c>
      <c r="E28365" s="689">
        <v>100000</v>
      </c>
      <c r="F28365" s="689">
        <v>100000</v>
      </c>
      <c r="G28365" s="689">
        <v>113000</v>
      </c>
      <c r="H28365" s="688">
        <v>2</v>
      </c>
      <c r="I28365" s="689">
        <v>200000</v>
      </c>
      <c r="J28365" s="690">
        <v>15000000</v>
      </c>
      <c r="K28365" s="689">
        <v>1695000000000</v>
      </c>
    </row>
    <row r="28366" spans="3:11" x14ac:dyDescent="0.25">
      <c r="C28366" s="687">
        <v>46021</v>
      </c>
      <c r="D28366" s="688" t="s">
        <v>312</v>
      </c>
      <c r="E28366" s="689">
        <v>23050</v>
      </c>
      <c r="F28366" s="689">
        <v>23100</v>
      </c>
      <c r="G28366" s="689">
        <v>23399</v>
      </c>
      <c r="H28366" s="688">
        <v>2</v>
      </c>
      <c r="I28366" s="689">
        <v>46100</v>
      </c>
      <c r="J28366" s="690">
        <v>20000000</v>
      </c>
      <c r="K28366" s="689">
        <v>467980000000</v>
      </c>
    </row>
    <row r="28367" spans="3:11" x14ac:dyDescent="0.25">
      <c r="C28367" s="687">
        <v>46021</v>
      </c>
      <c r="D28367" s="688" t="s">
        <v>310</v>
      </c>
      <c r="E28367" s="689">
        <v>95000</v>
      </c>
      <c r="F28367" s="689">
        <v>95000</v>
      </c>
      <c r="G28367" s="689">
        <v>95000</v>
      </c>
      <c r="H28367" s="688">
        <v>10</v>
      </c>
      <c r="I28367" s="689">
        <v>950000</v>
      </c>
      <c r="J28367" s="690">
        <v>19450000</v>
      </c>
      <c r="K28367" s="689">
        <v>1847750000000</v>
      </c>
    </row>
    <row r="28368" spans="3:11" x14ac:dyDescent="0.25">
      <c r="C28368" s="687">
        <v>46021</v>
      </c>
      <c r="D28368" s="688" t="s">
        <v>1155</v>
      </c>
      <c r="E28368" s="689">
        <v>36000</v>
      </c>
      <c r="F28368" s="689">
        <v>36500</v>
      </c>
      <c r="G28368" s="689">
        <v>37350</v>
      </c>
      <c r="H28368" s="688">
        <v>15</v>
      </c>
      <c r="I28368" s="689">
        <v>540000</v>
      </c>
      <c r="J28368" s="690">
        <v>2400000</v>
      </c>
      <c r="K28368" s="689">
        <v>89640000000</v>
      </c>
    </row>
    <row r="28369" spans="3:11" x14ac:dyDescent="0.25">
      <c r="C28369" s="687">
        <v>46021</v>
      </c>
      <c r="D28369" s="688" t="s">
        <v>317</v>
      </c>
      <c r="E28369" s="689">
        <v>100000</v>
      </c>
      <c r="F28369" s="689">
        <v>100000</v>
      </c>
      <c r="G28369" s="689">
        <v>113000</v>
      </c>
      <c r="H28369" s="688">
        <v>2</v>
      </c>
      <c r="I28369" s="689">
        <v>200000</v>
      </c>
      <c r="J28369" s="690">
        <v>15000000</v>
      </c>
      <c r="K28369" s="689">
        <v>1695000000000</v>
      </c>
    </row>
    <row r="28370" spans="3:11" x14ac:dyDescent="0.25">
      <c r="C28370" s="687">
        <v>46021</v>
      </c>
      <c r="D28370" s="688" t="s">
        <v>310</v>
      </c>
      <c r="E28370" s="689">
        <v>95000</v>
      </c>
      <c r="F28370" s="689">
        <v>95000</v>
      </c>
      <c r="G28370" s="689">
        <v>95000</v>
      </c>
      <c r="H28370" s="688">
        <v>1</v>
      </c>
      <c r="I28370" s="689">
        <v>95000</v>
      </c>
      <c r="J28370" s="690">
        <v>19450000</v>
      </c>
      <c r="K28370" s="689">
        <v>1847750000000</v>
      </c>
    </row>
    <row r="28371" spans="3:11" x14ac:dyDescent="0.25">
      <c r="C28371" s="687">
        <v>46021</v>
      </c>
      <c r="D28371" s="688" t="s">
        <v>1154</v>
      </c>
      <c r="E28371" s="689">
        <v>55900</v>
      </c>
      <c r="F28371" s="689">
        <v>56400</v>
      </c>
      <c r="G28371" s="689">
        <v>56400</v>
      </c>
      <c r="H28371" s="688">
        <v>2</v>
      </c>
      <c r="I28371" s="689">
        <v>111800</v>
      </c>
      <c r="J28371" s="690">
        <v>600000</v>
      </c>
      <c r="K28371" s="689">
        <v>33840000000</v>
      </c>
    </row>
    <row r="28372" spans="3:11" x14ac:dyDescent="0.25">
      <c r="C28372" s="687">
        <v>46021</v>
      </c>
      <c r="D28372" s="688" t="s">
        <v>317</v>
      </c>
      <c r="E28372" s="689">
        <v>100000</v>
      </c>
      <c r="F28372" s="689">
        <v>100000</v>
      </c>
      <c r="G28372" s="689">
        <v>113000</v>
      </c>
      <c r="H28372" s="688">
        <v>6</v>
      </c>
      <c r="I28372" s="689">
        <v>600000</v>
      </c>
      <c r="J28372" s="690">
        <v>15000000</v>
      </c>
      <c r="K28372" s="689">
        <v>1695000000000</v>
      </c>
    </row>
    <row r="28373" spans="3:11" x14ac:dyDescent="0.25">
      <c r="C28373" s="687">
        <v>46021</v>
      </c>
      <c r="D28373" s="688" t="s">
        <v>317</v>
      </c>
      <c r="E28373" s="689">
        <v>100000</v>
      </c>
      <c r="F28373" s="689">
        <v>100000</v>
      </c>
      <c r="G28373" s="689">
        <v>113000</v>
      </c>
      <c r="H28373" s="688">
        <v>4</v>
      </c>
      <c r="I28373" s="689">
        <v>400000</v>
      </c>
      <c r="J28373" s="690">
        <v>15000000</v>
      </c>
      <c r="K28373" s="689">
        <v>1695000000000</v>
      </c>
    </row>
    <row r="28374" spans="3:11" x14ac:dyDescent="0.25">
      <c r="C28374" s="687">
        <v>46021</v>
      </c>
      <c r="D28374" s="688" t="s">
        <v>317</v>
      </c>
      <c r="E28374" s="689">
        <v>100000</v>
      </c>
      <c r="F28374" s="689">
        <v>100000</v>
      </c>
      <c r="G28374" s="689">
        <v>113000</v>
      </c>
      <c r="H28374" s="688">
        <v>15</v>
      </c>
      <c r="I28374" s="689">
        <v>1500000</v>
      </c>
      <c r="J28374" s="690">
        <v>15000000</v>
      </c>
      <c r="K28374" s="689">
        <v>1695000000000</v>
      </c>
    </row>
    <row r="28375" spans="3:11" x14ac:dyDescent="0.25">
      <c r="C28375" s="687">
        <v>46021</v>
      </c>
      <c r="D28375" s="688" t="s">
        <v>312</v>
      </c>
      <c r="E28375" s="689">
        <v>23050</v>
      </c>
      <c r="F28375" s="689">
        <v>23100</v>
      </c>
      <c r="G28375" s="689">
        <v>23399</v>
      </c>
      <c r="H28375" s="688">
        <v>10</v>
      </c>
      <c r="I28375" s="689">
        <v>230500</v>
      </c>
      <c r="J28375" s="690">
        <v>20000000</v>
      </c>
      <c r="K28375" s="689">
        <v>467980000000</v>
      </c>
    </row>
    <row r="28376" spans="3:11" x14ac:dyDescent="0.25">
      <c r="C28376" s="687">
        <v>46021</v>
      </c>
      <c r="D28376" s="688" t="s">
        <v>312</v>
      </c>
      <c r="E28376" s="689">
        <v>23100</v>
      </c>
      <c r="F28376" s="689">
        <v>23100</v>
      </c>
      <c r="G28376" s="689">
        <v>23399</v>
      </c>
      <c r="H28376" s="688">
        <v>3</v>
      </c>
      <c r="I28376" s="689">
        <v>69300</v>
      </c>
      <c r="J28376" s="690">
        <v>20000000</v>
      </c>
      <c r="K28376" s="689">
        <v>467980000000</v>
      </c>
    </row>
    <row r="28377" spans="3:11" x14ac:dyDescent="0.25">
      <c r="C28377" s="687">
        <v>46021</v>
      </c>
      <c r="D28377" s="688" t="s">
        <v>312</v>
      </c>
      <c r="E28377" s="689">
        <v>23050</v>
      </c>
      <c r="F28377" s="689">
        <v>23100</v>
      </c>
      <c r="G28377" s="689">
        <v>23399</v>
      </c>
      <c r="H28377" s="688">
        <v>7</v>
      </c>
      <c r="I28377" s="689">
        <v>161350</v>
      </c>
      <c r="J28377" s="690">
        <v>20000000</v>
      </c>
      <c r="K28377" s="689">
        <v>467980000000</v>
      </c>
    </row>
    <row r="28378" spans="3:11" x14ac:dyDescent="0.25">
      <c r="C28378" s="687">
        <v>46021</v>
      </c>
      <c r="D28378" s="688" t="s">
        <v>317</v>
      </c>
      <c r="E28378" s="689">
        <v>100000</v>
      </c>
      <c r="F28378" s="689">
        <v>100000</v>
      </c>
      <c r="G28378" s="689">
        <v>113000</v>
      </c>
      <c r="H28378" s="688">
        <v>5</v>
      </c>
      <c r="I28378" s="689">
        <v>500000</v>
      </c>
      <c r="J28378" s="690">
        <v>15000000</v>
      </c>
      <c r="K28378" s="689">
        <v>1695000000000</v>
      </c>
    </row>
    <row r="28379" spans="3:11" x14ac:dyDescent="0.25">
      <c r="C28379" s="687">
        <v>46021</v>
      </c>
      <c r="D28379" s="688" t="s">
        <v>317</v>
      </c>
      <c r="E28379" s="689">
        <v>100000</v>
      </c>
      <c r="F28379" s="689">
        <v>100000</v>
      </c>
      <c r="G28379" s="689">
        <v>113000</v>
      </c>
      <c r="H28379" s="688">
        <v>2</v>
      </c>
      <c r="I28379" s="689">
        <v>200000</v>
      </c>
      <c r="J28379" s="690">
        <v>15000000</v>
      </c>
      <c r="K28379" s="689">
        <v>1695000000000</v>
      </c>
    </row>
    <row r="28380" spans="3:11" x14ac:dyDescent="0.25">
      <c r="C28380" s="687">
        <v>46021</v>
      </c>
      <c r="D28380" s="688" t="s">
        <v>312</v>
      </c>
      <c r="E28380" s="689">
        <v>23050</v>
      </c>
      <c r="F28380" s="689">
        <v>23100</v>
      </c>
      <c r="G28380" s="689">
        <v>23399</v>
      </c>
      <c r="H28380" s="688">
        <v>1</v>
      </c>
      <c r="I28380" s="689">
        <v>23050</v>
      </c>
      <c r="J28380" s="690">
        <v>20000000</v>
      </c>
      <c r="K28380" s="689">
        <v>467980000000</v>
      </c>
    </row>
    <row r="28381" spans="3:11" x14ac:dyDescent="0.25">
      <c r="C28381" s="687">
        <v>46021</v>
      </c>
      <c r="D28381" s="688" t="s">
        <v>317</v>
      </c>
      <c r="E28381" s="689">
        <v>100000</v>
      </c>
      <c r="F28381" s="689">
        <v>100000</v>
      </c>
      <c r="G28381" s="689">
        <v>113000</v>
      </c>
      <c r="H28381" s="688">
        <v>3</v>
      </c>
      <c r="I28381" s="689">
        <v>300000</v>
      </c>
      <c r="J28381" s="690">
        <v>15000000</v>
      </c>
      <c r="K28381" s="689">
        <v>1695000000000</v>
      </c>
    </row>
    <row r="28382" spans="3:11" x14ac:dyDescent="0.25">
      <c r="C28382" s="687">
        <v>46021</v>
      </c>
      <c r="D28382" s="688" t="s">
        <v>317</v>
      </c>
      <c r="E28382" s="689">
        <v>100000</v>
      </c>
      <c r="F28382" s="689">
        <v>100000</v>
      </c>
      <c r="G28382" s="689">
        <v>113000</v>
      </c>
      <c r="H28382" s="688">
        <v>6</v>
      </c>
      <c r="I28382" s="689">
        <v>600000</v>
      </c>
      <c r="J28382" s="690">
        <v>15000000</v>
      </c>
      <c r="K28382" s="689">
        <v>1695000000000</v>
      </c>
    </row>
    <row r="28383" spans="3:11" x14ac:dyDescent="0.25">
      <c r="C28383" s="687">
        <v>46021</v>
      </c>
      <c r="D28383" s="688" t="s">
        <v>317</v>
      </c>
      <c r="E28383" s="689">
        <v>100000</v>
      </c>
      <c r="F28383" s="689">
        <v>100000</v>
      </c>
      <c r="G28383" s="689">
        <v>113000</v>
      </c>
      <c r="H28383" s="688">
        <v>5</v>
      </c>
      <c r="I28383" s="689">
        <v>500000</v>
      </c>
      <c r="J28383" s="690">
        <v>15000000</v>
      </c>
      <c r="K28383" s="689">
        <v>1695000000000</v>
      </c>
    </row>
    <row r="28384" spans="3:11" x14ac:dyDescent="0.25">
      <c r="C28384" s="687">
        <v>46021</v>
      </c>
      <c r="D28384" s="688" t="s">
        <v>1154</v>
      </c>
      <c r="E28384" s="689">
        <v>56000</v>
      </c>
      <c r="F28384" s="689">
        <v>56400</v>
      </c>
      <c r="G28384" s="689">
        <v>56400</v>
      </c>
      <c r="H28384" s="688">
        <v>2</v>
      </c>
      <c r="I28384" s="689">
        <v>112000</v>
      </c>
      <c r="J28384" s="690">
        <v>600000</v>
      </c>
      <c r="K28384" s="689">
        <v>33840000000</v>
      </c>
    </row>
    <row r="28385" spans="3:11" x14ac:dyDescent="0.25">
      <c r="C28385" s="687">
        <v>46021</v>
      </c>
      <c r="D28385" s="688" t="s">
        <v>312</v>
      </c>
      <c r="E28385" s="689">
        <v>23100</v>
      </c>
      <c r="F28385" s="689">
        <v>23100</v>
      </c>
      <c r="G28385" s="689">
        <v>23399</v>
      </c>
      <c r="H28385" s="688">
        <v>1</v>
      </c>
      <c r="I28385" s="689">
        <v>23100</v>
      </c>
      <c r="J28385" s="690">
        <v>20000000</v>
      </c>
      <c r="K28385" s="689">
        <v>467980000000</v>
      </c>
    </row>
    <row r="28386" spans="3:11" x14ac:dyDescent="0.25">
      <c r="C28386" s="687">
        <v>46021</v>
      </c>
      <c r="D28386" s="688" t="s">
        <v>310</v>
      </c>
      <c r="E28386" s="689">
        <v>95000</v>
      </c>
      <c r="F28386" s="689">
        <v>95000</v>
      </c>
      <c r="G28386" s="689">
        <v>95000</v>
      </c>
      <c r="H28386" s="688">
        <v>6</v>
      </c>
      <c r="I28386" s="689">
        <v>570000</v>
      </c>
      <c r="J28386" s="690">
        <v>19450000</v>
      </c>
      <c r="K28386" s="689">
        <v>1847750000000</v>
      </c>
    </row>
    <row r="28387" spans="3:11" x14ac:dyDescent="0.25">
      <c r="C28387" s="687">
        <v>46021</v>
      </c>
      <c r="D28387" s="688" t="s">
        <v>317</v>
      </c>
      <c r="E28387" s="689">
        <v>100000</v>
      </c>
      <c r="F28387" s="689">
        <v>100000</v>
      </c>
      <c r="G28387" s="689">
        <v>113000</v>
      </c>
      <c r="H28387" s="688">
        <v>4</v>
      </c>
      <c r="I28387" s="689">
        <v>400000</v>
      </c>
      <c r="J28387" s="690">
        <v>15000000</v>
      </c>
      <c r="K28387" s="689">
        <v>1695000000000</v>
      </c>
    </row>
    <row r="28388" spans="3:11" x14ac:dyDescent="0.25">
      <c r="C28388" s="687">
        <v>46021</v>
      </c>
      <c r="D28388" s="688" t="s">
        <v>1155</v>
      </c>
      <c r="E28388" s="689">
        <v>36000</v>
      </c>
      <c r="F28388" s="689">
        <v>36500</v>
      </c>
      <c r="G28388" s="689">
        <v>37350</v>
      </c>
      <c r="H28388" s="688">
        <v>2</v>
      </c>
      <c r="I28388" s="689">
        <v>72000</v>
      </c>
      <c r="J28388" s="690">
        <v>2400000</v>
      </c>
      <c r="K28388" s="689">
        <v>89640000000</v>
      </c>
    </row>
    <row r="28389" spans="3:11" x14ac:dyDescent="0.25">
      <c r="C28389" s="687">
        <v>46021</v>
      </c>
      <c r="D28389" s="688" t="s">
        <v>317</v>
      </c>
      <c r="E28389" s="689">
        <v>100000</v>
      </c>
      <c r="F28389" s="689">
        <v>100000</v>
      </c>
      <c r="G28389" s="689">
        <v>113000</v>
      </c>
      <c r="H28389" s="688">
        <v>5</v>
      </c>
      <c r="I28389" s="689">
        <v>500000</v>
      </c>
      <c r="J28389" s="690">
        <v>15000000</v>
      </c>
      <c r="K28389" s="689">
        <v>1695000000000</v>
      </c>
    </row>
    <row r="28390" spans="3:11" x14ac:dyDescent="0.25">
      <c r="C28390" s="687">
        <v>46021</v>
      </c>
      <c r="D28390" s="688" t="s">
        <v>1154</v>
      </c>
      <c r="E28390" s="689">
        <v>56000</v>
      </c>
      <c r="F28390" s="689">
        <v>56400</v>
      </c>
      <c r="G28390" s="689">
        <v>56400</v>
      </c>
      <c r="H28390" s="688">
        <v>2</v>
      </c>
      <c r="I28390" s="689">
        <v>112000</v>
      </c>
      <c r="J28390" s="690">
        <v>600000</v>
      </c>
      <c r="K28390" s="689">
        <v>33840000000</v>
      </c>
    </row>
    <row r="28391" spans="3:11" x14ac:dyDescent="0.25">
      <c r="C28391" s="687">
        <v>46021</v>
      </c>
      <c r="D28391" s="688" t="s">
        <v>310</v>
      </c>
      <c r="E28391" s="689">
        <v>95000</v>
      </c>
      <c r="F28391" s="689">
        <v>95000</v>
      </c>
      <c r="G28391" s="689">
        <v>95000</v>
      </c>
      <c r="H28391" s="688">
        <v>2</v>
      </c>
      <c r="I28391" s="689">
        <v>190000</v>
      </c>
      <c r="J28391" s="690">
        <v>19450000</v>
      </c>
      <c r="K28391" s="689">
        <v>1847750000000</v>
      </c>
    </row>
    <row r="28392" spans="3:11" x14ac:dyDescent="0.25">
      <c r="C28392" s="687">
        <v>46021</v>
      </c>
      <c r="D28392" s="688" t="s">
        <v>312</v>
      </c>
      <c r="E28392" s="689">
        <v>23100</v>
      </c>
      <c r="F28392" s="689">
        <v>23100</v>
      </c>
      <c r="G28392" s="689">
        <v>23399</v>
      </c>
      <c r="H28392" s="688">
        <v>5</v>
      </c>
      <c r="I28392" s="689">
        <v>115500</v>
      </c>
      <c r="J28392" s="690">
        <v>20000000</v>
      </c>
      <c r="K28392" s="689">
        <v>467980000000</v>
      </c>
    </row>
    <row r="28393" spans="3:11" x14ac:dyDescent="0.25">
      <c r="C28393" s="687">
        <v>46021</v>
      </c>
      <c r="D28393" s="688" t="s">
        <v>317</v>
      </c>
      <c r="E28393" s="689">
        <v>100000</v>
      </c>
      <c r="F28393" s="689">
        <v>100000</v>
      </c>
      <c r="G28393" s="689">
        <v>113000</v>
      </c>
      <c r="H28393" s="688">
        <v>1</v>
      </c>
      <c r="I28393" s="689">
        <v>100000</v>
      </c>
      <c r="J28393" s="690">
        <v>15000000</v>
      </c>
      <c r="K28393" s="689">
        <v>1695000000000</v>
      </c>
    </row>
    <row r="28394" spans="3:11" x14ac:dyDescent="0.25">
      <c r="C28394" s="687">
        <v>46021</v>
      </c>
      <c r="D28394" s="688" t="s">
        <v>310</v>
      </c>
      <c r="E28394" s="689">
        <v>94001</v>
      </c>
      <c r="F28394" s="689">
        <v>95000</v>
      </c>
      <c r="G28394" s="689">
        <v>95000</v>
      </c>
      <c r="H28394" s="688">
        <v>1</v>
      </c>
      <c r="I28394" s="689">
        <v>94001</v>
      </c>
      <c r="J28394" s="690">
        <v>19450000</v>
      </c>
      <c r="K28394" s="689">
        <v>1847750000000</v>
      </c>
    </row>
    <row r="28395" spans="3:11" x14ac:dyDescent="0.25">
      <c r="C28395" s="687">
        <v>46021</v>
      </c>
      <c r="D28395" s="688" t="s">
        <v>312</v>
      </c>
      <c r="E28395" s="689">
        <v>23050</v>
      </c>
      <c r="F28395" s="689">
        <v>23100</v>
      </c>
      <c r="G28395" s="689">
        <v>23399</v>
      </c>
      <c r="H28395" s="688">
        <v>1</v>
      </c>
      <c r="I28395" s="689">
        <v>23050</v>
      </c>
      <c r="J28395" s="690">
        <v>20000000</v>
      </c>
      <c r="K28395" s="689">
        <v>467980000000</v>
      </c>
    </row>
    <row r="28396" spans="3:11" x14ac:dyDescent="0.25">
      <c r="C28396" s="687">
        <v>46021</v>
      </c>
      <c r="D28396" s="688" t="s">
        <v>312</v>
      </c>
      <c r="E28396" s="689">
        <v>23000</v>
      </c>
      <c r="F28396" s="689">
        <v>23100</v>
      </c>
      <c r="G28396" s="689">
        <v>23399</v>
      </c>
      <c r="H28396" s="688">
        <v>2</v>
      </c>
      <c r="I28396" s="689">
        <v>46000</v>
      </c>
      <c r="J28396" s="690">
        <v>20000000</v>
      </c>
      <c r="K28396" s="689">
        <v>467980000000</v>
      </c>
    </row>
    <row r="28397" spans="3:11" x14ac:dyDescent="0.25">
      <c r="C28397" s="687">
        <v>46021</v>
      </c>
      <c r="D28397" s="688" t="s">
        <v>312</v>
      </c>
      <c r="E28397" s="689">
        <v>23000</v>
      </c>
      <c r="F28397" s="689">
        <v>23100</v>
      </c>
      <c r="G28397" s="689">
        <v>23399</v>
      </c>
      <c r="H28397" s="688">
        <v>5</v>
      </c>
      <c r="I28397" s="689">
        <v>115000</v>
      </c>
      <c r="J28397" s="690">
        <v>20000000</v>
      </c>
      <c r="K28397" s="689">
        <v>467980000000</v>
      </c>
    </row>
    <row r="28398" spans="3:11" x14ac:dyDescent="0.25">
      <c r="C28398" s="687">
        <v>46021</v>
      </c>
      <c r="D28398" s="688" t="s">
        <v>1155</v>
      </c>
      <c r="E28398" s="689">
        <v>36000</v>
      </c>
      <c r="F28398" s="689">
        <v>36500</v>
      </c>
      <c r="G28398" s="689">
        <v>37350</v>
      </c>
      <c r="H28398" s="688">
        <v>1</v>
      </c>
      <c r="I28398" s="689">
        <v>36000</v>
      </c>
      <c r="J28398" s="690">
        <v>2400000</v>
      </c>
      <c r="K28398" s="689">
        <v>89640000000</v>
      </c>
    </row>
    <row r="28399" spans="3:11" x14ac:dyDescent="0.25">
      <c r="C28399" s="687">
        <v>46021</v>
      </c>
      <c r="D28399" s="688" t="s">
        <v>1155</v>
      </c>
      <c r="E28399" s="689">
        <v>36500</v>
      </c>
      <c r="F28399" s="689">
        <v>36500</v>
      </c>
      <c r="G28399" s="689">
        <v>37350</v>
      </c>
      <c r="H28399" s="688">
        <v>1</v>
      </c>
      <c r="I28399" s="689">
        <v>36500</v>
      </c>
      <c r="J28399" s="690">
        <v>2400000</v>
      </c>
      <c r="K28399" s="689">
        <v>89640000000</v>
      </c>
    </row>
    <row r="28400" spans="3:11" x14ac:dyDescent="0.25">
      <c r="C28400" s="687">
        <v>46021</v>
      </c>
      <c r="D28400" s="688" t="s">
        <v>1155</v>
      </c>
      <c r="E28400" s="689">
        <v>37000</v>
      </c>
      <c r="F28400" s="689">
        <v>36500</v>
      </c>
      <c r="G28400" s="689">
        <v>37350</v>
      </c>
      <c r="H28400" s="688">
        <v>10</v>
      </c>
      <c r="I28400" s="689">
        <v>370000</v>
      </c>
      <c r="J28400" s="690">
        <v>2400000</v>
      </c>
      <c r="K28400" s="689">
        <v>89640000000</v>
      </c>
    </row>
    <row r="28401" spans="3:11" x14ac:dyDescent="0.25">
      <c r="C28401" s="687">
        <v>46021</v>
      </c>
      <c r="D28401" s="688" t="s">
        <v>317</v>
      </c>
      <c r="E28401" s="689">
        <v>100000</v>
      </c>
      <c r="F28401" s="689">
        <v>100000</v>
      </c>
      <c r="G28401" s="689">
        <v>113000</v>
      </c>
      <c r="H28401" s="688">
        <v>4</v>
      </c>
      <c r="I28401" s="689">
        <v>400000</v>
      </c>
      <c r="J28401" s="690">
        <v>15000000</v>
      </c>
      <c r="K28401" s="689">
        <v>1695000000000</v>
      </c>
    </row>
    <row r="28402" spans="3:11" x14ac:dyDescent="0.25">
      <c r="C28402" s="687">
        <v>46021</v>
      </c>
      <c r="D28402" s="688" t="s">
        <v>1154</v>
      </c>
      <c r="E28402" s="689">
        <v>55900</v>
      </c>
      <c r="F28402" s="689">
        <v>56400</v>
      </c>
      <c r="G28402" s="689">
        <v>56400</v>
      </c>
      <c r="H28402" s="688">
        <v>8</v>
      </c>
      <c r="I28402" s="689">
        <v>447200</v>
      </c>
      <c r="J28402" s="690">
        <v>600000</v>
      </c>
      <c r="K28402" s="689">
        <v>33840000000</v>
      </c>
    </row>
    <row r="28403" spans="3:11" x14ac:dyDescent="0.25">
      <c r="C28403" s="687">
        <v>46021</v>
      </c>
      <c r="D28403" s="688" t="s">
        <v>312</v>
      </c>
      <c r="E28403" s="689">
        <v>22800</v>
      </c>
      <c r="F28403" s="689">
        <v>23100</v>
      </c>
      <c r="G28403" s="689">
        <v>23399</v>
      </c>
      <c r="H28403" s="688">
        <v>1</v>
      </c>
      <c r="I28403" s="689">
        <v>22800</v>
      </c>
      <c r="J28403" s="690">
        <v>20000000</v>
      </c>
      <c r="K28403" s="689">
        <v>467980000000</v>
      </c>
    </row>
    <row r="28404" spans="3:11" x14ac:dyDescent="0.25">
      <c r="C28404" s="687">
        <v>46021</v>
      </c>
      <c r="D28404" s="688" t="s">
        <v>1154</v>
      </c>
      <c r="E28404" s="689">
        <v>55800</v>
      </c>
      <c r="F28404" s="689">
        <v>56400</v>
      </c>
      <c r="G28404" s="689">
        <v>56400</v>
      </c>
      <c r="H28404" s="688">
        <v>5</v>
      </c>
      <c r="I28404" s="689">
        <v>279000</v>
      </c>
      <c r="J28404" s="690">
        <v>600000</v>
      </c>
      <c r="K28404" s="689">
        <v>33840000000</v>
      </c>
    </row>
    <row r="28405" spans="3:11" x14ac:dyDescent="0.25">
      <c r="C28405" s="687">
        <v>46021</v>
      </c>
      <c r="D28405" s="688" t="s">
        <v>310</v>
      </c>
      <c r="E28405" s="689">
        <v>94001</v>
      </c>
      <c r="F28405" s="689">
        <v>95000</v>
      </c>
      <c r="G28405" s="689">
        <v>95000</v>
      </c>
      <c r="H28405" s="688">
        <v>2</v>
      </c>
      <c r="I28405" s="689">
        <v>188002</v>
      </c>
      <c r="J28405" s="690">
        <v>19450000</v>
      </c>
      <c r="K28405" s="689">
        <v>1847750000000</v>
      </c>
    </row>
    <row r="28406" spans="3:11" x14ac:dyDescent="0.25">
      <c r="C28406" s="687">
        <v>46021</v>
      </c>
      <c r="D28406" s="688" t="s">
        <v>310</v>
      </c>
      <c r="E28406" s="689">
        <v>94001</v>
      </c>
      <c r="F28406" s="689">
        <v>95000</v>
      </c>
      <c r="G28406" s="689">
        <v>95000</v>
      </c>
      <c r="H28406" s="688">
        <v>3</v>
      </c>
      <c r="I28406" s="689">
        <v>282003</v>
      </c>
      <c r="J28406" s="690">
        <v>19450000</v>
      </c>
      <c r="K28406" s="689">
        <v>1847750000000</v>
      </c>
    </row>
    <row r="28407" spans="3:11" x14ac:dyDescent="0.25">
      <c r="C28407" s="687">
        <v>46021</v>
      </c>
      <c r="D28407" s="688" t="s">
        <v>312</v>
      </c>
      <c r="E28407" s="689">
        <v>22800</v>
      </c>
      <c r="F28407" s="689">
        <v>23100</v>
      </c>
      <c r="G28407" s="689">
        <v>23399</v>
      </c>
      <c r="H28407" s="688">
        <v>2</v>
      </c>
      <c r="I28407" s="689">
        <v>45600</v>
      </c>
      <c r="J28407" s="690">
        <v>20000000</v>
      </c>
      <c r="K28407" s="689">
        <v>467980000000</v>
      </c>
    </row>
    <row r="28408" spans="3:11" x14ac:dyDescent="0.25">
      <c r="C28408" s="687">
        <v>46021</v>
      </c>
      <c r="D28408" s="688" t="s">
        <v>312</v>
      </c>
      <c r="E28408" s="689">
        <v>22800</v>
      </c>
      <c r="F28408" s="689">
        <v>23100</v>
      </c>
      <c r="G28408" s="689">
        <v>23399</v>
      </c>
      <c r="H28408" s="688">
        <v>1</v>
      </c>
      <c r="I28408" s="689">
        <v>22800</v>
      </c>
      <c r="J28408" s="690">
        <v>20000000</v>
      </c>
      <c r="K28408" s="689">
        <v>467980000000</v>
      </c>
    </row>
    <row r="28409" spans="3:11" x14ac:dyDescent="0.25">
      <c r="C28409" s="687">
        <v>46021</v>
      </c>
      <c r="D28409" s="688" t="s">
        <v>312</v>
      </c>
      <c r="E28409" s="689">
        <v>22502</v>
      </c>
      <c r="F28409" s="689">
        <v>23100</v>
      </c>
      <c r="G28409" s="689">
        <v>23399</v>
      </c>
      <c r="H28409" s="688">
        <v>2</v>
      </c>
      <c r="I28409" s="689">
        <v>45004</v>
      </c>
      <c r="J28409" s="690">
        <v>20000000</v>
      </c>
      <c r="K28409" s="689">
        <v>467980000000</v>
      </c>
    </row>
    <row r="28410" spans="3:11" x14ac:dyDescent="0.25">
      <c r="C28410" s="687">
        <v>46021</v>
      </c>
      <c r="D28410" s="688" t="s">
        <v>317</v>
      </c>
      <c r="E28410" s="689">
        <v>100000</v>
      </c>
      <c r="F28410" s="689">
        <v>100000</v>
      </c>
      <c r="G28410" s="689">
        <v>113000</v>
      </c>
      <c r="H28410" s="688">
        <v>10</v>
      </c>
      <c r="I28410" s="689">
        <v>1000000</v>
      </c>
      <c r="J28410" s="690">
        <v>15000000</v>
      </c>
      <c r="K28410" s="689">
        <v>1695000000000</v>
      </c>
    </row>
    <row r="28411" spans="3:11" x14ac:dyDescent="0.25">
      <c r="C28411" s="687">
        <v>46021</v>
      </c>
      <c r="D28411" s="688" t="s">
        <v>310</v>
      </c>
      <c r="E28411" s="689">
        <v>95000</v>
      </c>
      <c r="F28411" s="689">
        <v>95000</v>
      </c>
      <c r="G28411" s="689">
        <v>95000</v>
      </c>
      <c r="H28411" s="688">
        <v>10</v>
      </c>
      <c r="I28411" s="689">
        <v>950000</v>
      </c>
      <c r="J28411" s="690">
        <v>19450000</v>
      </c>
      <c r="K28411" s="689">
        <v>1847750000000</v>
      </c>
    </row>
    <row r="28412" spans="3:11" x14ac:dyDescent="0.25">
      <c r="C28412" s="687">
        <v>46021</v>
      </c>
      <c r="D28412" s="688" t="s">
        <v>1154</v>
      </c>
      <c r="E28412" s="689">
        <v>56000</v>
      </c>
      <c r="F28412" s="689">
        <v>56400</v>
      </c>
      <c r="G28412" s="689">
        <v>56400</v>
      </c>
      <c r="H28412" s="688">
        <v>5</v>
      </c>
      <c r="I28412" s="689">
        <v>280000</v>
      </c>
      <c r="J28412" s="690">
        <v>600000</v>
      </c>
      <c r="K28412" s="689">
        <v>33840000000</v>
      </c>
    </row>
    <row r="28413" spans="3:11" x14ac:dyDescent="0.25">
      <c r="C28413" s="687">
        <v>46021</v>
      </c>
      <c r="D28413" s="688" t="s">
        <v>1154</v>
      </c>
      <c r="E28413" s="689">
        <v>56400</v>
      </c>
      <c r="F28413" s="689">
        <v>56400</v>
      </c>
      <c r="G28413" s="689">
        <v>56400</v>
      </c>
      <c r="H28413" s="688">
        <v>5</v>
      </c>
      <c r="I28413" s="689">
        <v>282000</v>
      </c>
      <c r="J28413" s="690">
        <v>600000</v>
      </c>
      <c r="K28413" s="689">
        <v>33840000000</v>
      </c>
    </row>
    <row r="28414" spans="3:11" x14ac:dyDescent="0.25">
      <c r="C28414" s="687">
        <v>46021</v>
      </c>
      <c r="D28414" s="688" t="s">
        <v>312</v>
      </c>
      <c r="E28414" s="689">
        <v>23100</v>
      </c>
      <c r="F28414" s="689">
        <v>23100</v>
      </c>
      <c r="G28414" s="689">
        <v>23399</v>
      </c>
      <c r="H28414" s="688">
        <v>1</v>
      </c>
      <c r="I28414" s="689">
        <v>23100</v>
      </c>
      <c r="J28414" s="690">
        <v>20000000</v>
      </c>
      <c r="K28414" s="689">
        <v>467980000000</v>
      </c>
    </row>
    <row r="28415" spans="3:11" x14ac:dyDescent="0.25">
      <c r="C28415" s="687">
        <v>46021</v>
      </c>
      <c r="D28415" s="688" t="s">
        <v>312</v>
      </c>
      <c r="E28415" s="689">
        <v>23100</v>
      </c>
      <c r="F28415" s="689">
        <v>23100</v>
      </c>
      <c r="G28415" s="689">
        <v>23399</v>
      </c>
      <c r="H28415" s="688">
        <v>1</v>
      </c>
      <c r="I28415" s="689">
        <v>23100</v>
      </c>
      <c r="J28415" s="690">
        <v>20000000</v>
      </c>
      <c r="K28415" s="689">
        <v>467980000000</v>
      </c>
    </row>
    <row r="28416" spans="3:11" x14ac:dyDescent="0.25">
      <c r="C28416" s="687">
        <v>46021</v>
      </c>
      <c r="D28416" s="688" t="s">
        <v>317</v>
      </c>
      <c r="E28416" s="689">
        <v>100000</v>
      </c>
      <c r="F28416" s="689">
        <v>100000</v>
      </c>
      <c r="G28416" s="689">
        <v>113000</v>
      </c>
      <c r="H28416" s="688">
        <v>1</v>
      </c>
      <c r="I28416" s="689">
        <v>100000</v>
      </c>
      <c r="J28416" s="690">
        <v>15000000</v>
      </c>
      <c r="K28416" s="689">
        <v>1695000000000</v>
      </c>
    </row>
    <row r="28417" spans="3:11" x14ac:dyDescent="0.25">
      <c r="C28417" s="687">
        <v>46021</v>
      </c>
      <c r="D28417" s="688" t="s">
        <v>312</v>
      </c>
      <c r="E28417" s="689">
        <v>22502</v>
      </c>
      <c r="F28417" s="689">
        <v>23100</v>
      </c>
      <c r="G28417" s="689">
        <v>23399</v>
      </c>
      <c r="H28417" s="688">
        <v>4</v>
      </c>
      <c r="I28417" s="689">
        <v>90008</v>
      </c>
      <c r="J28417" s="690">
        <v>20000000</v>
      </c>
      <c r="K28417" s="689">
        <v>467980000000</v>
      </c>
    </row>
    <row r="28418" spans="3:11" x14ac:dyDescent="0.25">
      <c r="C28418" s="687">
        <v>46021</v>
      </c>
      <c r="D28418" s="688" t="s">
        <v>312</v>
      </c>
      <c r="E28418" s="689">
        <v>23399</v>
      </c>
      <c r="F28418" s="689">
        <v>23100</v>
      </c>
      <c r="G28418" s="689">
        <v>23399</v>
      </c>
      <c r="H28418" s="688">
        <v>7</v>
      </c>
      <c r="I28418" s="689">
        <v>163793</v>
      </c>
      <c r="J28418" s="690">
        <v>20000000</v>
      </c>
      <c r="K28418" s="689">
        <v>467980000000</v>
      </c>
    </row>
    <row r="28419" spans="3:11" x14ac:dyDescent="0.25">
      <c r="C28419" s="687">
        <v>46021</v>
      </c>
      <c r="D28419" s="688" t="s">
        <v>1155</v>
      </c>
      <c r="E28419" s="689">
        <v>36999</v>
      </c>
      <c r="F28419" s="689">
        <v>36500</v>
      </c>
      <c r="G28419" s="689">
        <v>37350</v>
      </c>
      <c r="H28419" s="688">
        <v>4</v>
      </c>
      <c r="I28419" s="689">
        <v>147996</v>
      </c>
      <c r="J28419" s="690">
        <v>2400000</v>
      </c>
      <c r="K28419" s="689">
        <v>89640000000</v>
      </c>
    </row>
    <row r="28420" spans="3:11" x14ac:dyDescent="0.25">
      <c r="C28420" s="687">
        <v>46021</v>
      </c>
      <c r="D28420" s="688" t="s">
        <v>1155</v>
      </c>
      <c r="E28420" s="689">
        <v>37000</v>
      </c>
      <c r="F28420" s="689">
        <v>36500</v>
      </c>
      <c r="G28420" s="689">
        <v>37350</v>
      </c>
      <c r="H28420" s="688">
        <v>1</v>
      </c>
      <c r="I28420" s="689">
        <v>37000</v>
      </c>
      <c r="J28420" s="690">
        <v>2400000</v>
      </c>
      <c r="K28420" s="689">
        <v>89640000000</v>
      </c>
    </row>
    <row r="28421" spans="3:11" x14ac:dyDescent="0.25">
      <c r="C28421" s="687">
        <v>46021</v>
      </c>
      <c r="D28421" s="688" t="s">
        <v>1155</v>
      </c>
      <c r="E28421" s="689">
        <v>37350</v>
      </c>
      <c r="F28421" s="689">
        <v>36500</v>
      </c>
      <c r="G28421" s="689">
        <v>37350</v>
      </c>
      <c r="H28421" s="688">
        <v>2</v>
      </c>
      <c r="I28421" s="689">
        <v>74700</v>
      </c>
      <c r="J28421" s="690">
        <v>2400000</v>
      </c>
      <c r="K28421" s="689">
        <v>89640000000</v>
      </c>
    </row>
    <row r="28422" spans="3:11" x14ac:dyDescent="0.25">
      <c r="C28422" s="687">
        <v>46021</v>
      </c>
      <c r="D28422" s="688" t="s">
        <v>317</v>
      </c>
      <c r="E28422" s="689">
        <v>99000</v>
      </c>
      <c r="F28422" s="689">
        <v>100000</v>
      </c>
      <c r="G28422" s="689">
        <v>113000</v>
      </c>
      <c r="H28422" s="688">
        <v>2</v>
      </c>
      <c r="I28422" s="689">
        <v>198000</v>
      </c>
      <c r="J28422" s="690">
        <v>15000000</v>
      </c>
      <c r="K28422" s="689">
        <v>1695000000000</v>
      </c>
    </row>
    <row r="28423" spans="3:11" x14ac:dyDescent="0.25">
      <c r="C28423" s="687">
        <v>46021</v>
      </c>
      <c r="D28423" s="688" t="s">
        <v>310</v>
      </c>
      <c r="E28423" s="689">
        <v>95000</v>
      </c>
      <c r="F28423" s="689">
        <v>95000</v>
      </c>
      <c r="G28423" s="689">
        <v>95000</v>
      </c>
      <c r="H28423" s="688">
        <v>1</v>
      </c>
      <c r="I28423" s="689">
        <v>95000</v>
      </c>
      <c r="J28423" s="690">
        <v>19450000</v>
      </c>
      <c r="K28423" s="689">
        <v>1847750000000</v>
      </c>
    </row>
    <row r="28424" spans="3:11" x14ac:dyDescent="0.25">
      <c r="C28424" s="687">
        <v>46021</v>
      </c>
      <c r="D28424" s="688" t="s">
        <v>317</v>
      </c>
      <c r="E28424" s="689">
        <v>98001</v>
      </c>
      <c r="F28424" s="689">
        <v>100000</v>
      </c>
      <c r="G28424" s="689">
        <v>113000</v>
      </c>
      <c r="H28424" s="688">
        <v>14</v>
      </c>
      <c r="I28424" s="689">
        <v>1372014</v>
      </c>
      <c r="J28424" s="690">
        <v>15000000</v>
      </c>
      <c r="K28424" s="689">
        <v>1695000000000</v>
      </c>
    </row>
    <row r="28425" spans="3:11" x14ac:dyDescent="0.25">
      <c r="C28425" s="687">
        <v>46021</v>
      </c>
      <c r="D28425" s="688" t="s">
        <v>317</v>
      </c>
      <c r="E28425" s="689">
        <v>100000</v>
      </c>
      <c r="F28425" s="689">
        <v>100000</v>
      </c>
      <c r="G28425" s="689">
        <v>113000</v>
      </c>
      <c r="H28425" s="688">
        <v>5</v>
      </c>
      <c r="I28425" s="689">
        <v>500000</v>
      </c>
      <c r="J28425" s="690">
        <v>15000000</v>
      </c>
      <c r="K28425" s="689">
        <v>1695000000000</v>
      </c>
    </row>
    <row r="28426" spans="3:11" x14ac:dyDescent="0.25">
      <c r="C28426" s="687">
        <v>46021</v>
      </c>
      <c r="D28426" s="688" t="s">
        <v>317</v>
      </c>
      <c r="E28426" s="689">
        <v>100000</v>
      </c>
      <c r="F28426" s="689">
        <v>100000</v>
      </c>
      <c r="G28426" s="689">
        <v>113000</v>
      </c>
      <c r="H28426" s="688">
        <v>10</v>
      </c>
      <c r="I28426" s="689">
        <v>1000000</v>
      </c>
      <c r="J28426" s="690">
        <v>15000000</v>
      </c>
      <c r="K28426" s="689">
        <v>1695000000000</v>
      </c>
    </row>
    <row r="28427" spans="3:11" x14ac:dyDescent="0.25">
      <c r="C28427" s="687">
        <v>46021</v>
      </c>
      <c r="D28427" s="688" t="s">
        <v>317</v>
      </c>
      <c r="E28427" s="689">
        <v>100000</v>
      </c>
      <c r="F28427" s="689">
        <v>100000</v>
      </c>
      <c r="G28427" s="689">
        <v>113000</v>
      </c>
      <c r="H28427" s="688">
        <v>5</v>
      </c>
      <c r="I28427" s="689">
        <v>500000</v>
      </c>
      <c r="J28427" s="690">
        <v>15000000</v>
      </c>
      <c r="K28427" s="689">
        <v>1695000000000</v>
      </c>
    </row>
    <row r="28428" spans="3:11" x14ac:dyDescent="0.25">
      <c r="C28428" s="687">
        <v>46021</v>
      </c>
      <c r="D28428" s="688" t="s">
        <v>1154</v>
      </c>
      <c r="E28428" s="689">
        <v>56400</v>
      </c>
      <c r="F28428" s="689">
        <v>56400</v>
      </c>
      <c r="G28428" s="689">
        <v>56400</v>
      </c>
      <c r="H28428" s="688">
        <v>2</v>
      </c>
      <c r="I28428" s="689">
        <v>112800</v>
      </c>
      <c r="J28428" s="690">
        <v>600000</v>
      </c>
      <c r="K28428" s="689">
        <v>33840000000</v>
      </c>
    </row>
    <row r="28429" spans="3:11" x14ac:dyDescent="0.25">
      <c r="C28429" s="687">
        <v>46021</v>
      </c>
      <c r="D28429" s="688" t="s">
        <v>317</v>
      </c>
      <c r="E28429" s="689">
        <v>102000</v>
      </c>
      <c r="F28429" s="689">
        <v>100000</v>
      </c>
      <c r="G28429" s="689">
        <v>113000</v>
      </c>
      <c r="H28429" s="688">
        <v>30</v>
      </c>
      <c r="I28429" s="689">
        <v>3060000</v>
      </c>
      <c r="J28429" s="690">
        <v>15000000</v>
      </c>
      <c r="K28429" s="689">
        <v>1695000000000</v>
      </c>
    </row>
    <row r="28430" spans="3:11" x14ac:dyDescent="0.25">
      <c r="C28430" s="687">
        <v>46021</v>
      </c>
      <c r="D28430" s="688" t="s">
        <v>317</v>
      </c>
      <c r="E28430" s="689">
        <v>104999</v>
      </c>
      <c r="F28430" s="689">
        <v>100000</v>
      </c>
      <c r="G28430" s="689">
        <v>113000</v>
      </c>
      <c r="H28430" s="688">
        <v>3</v>
      </c>
      <c r="I28430" s="689">
        <v>314997</v>
      </c>
      <c r="J28430" s="690">
        <v>15000000</v>
      </c>
      <c r="K28430" s="689">
        <v>1695000000000</v>
      </c>
    </row>
    <row r="28431" spans="3:11" x14ac:dyDescent="0.25">
      <c r="C28431" s="687">
        <v>46021</v>
      </c>
      <c r="D28431" s="688" t="s">
        <v>317</v>
      </c>
      <c r="E28431" s="689">
        <v>105000</v>
      </c>
      <c r="F28431" s="689">
        <v>100000</v>
      </c>
      <c r="G28431" s="689">
        <v>113000</v>
      </c>
      <c r="H28431" s="688">
        <v>10</v>
      </c>
      <c r="I28431" s="689">
        <v>1050000</v>
      </c>
      <c r="J28431" s="690">
        <v>15000000</v>
      </c>
      <c r="K28431" s="689">
        <v>1695000000000</v>
      </c>
    </row>
    <row r="28432" spans="3:11" x14ac:dyDescent="0.25">
      <c r="C28432" s="687">
        <v>46021</v>
      </c>
      <c r="D28432" s="688" t="s">
        <v>317</v>
      </c>
      <c r="E28432" s="689">
        <v>105000</v>
      </c>
      <c r="F28432" s="689">
        <v>100000</v>
      </c>
      <c r="G28432" s="689">
        <v>113000</v>
      </c>
      <c r="H28432" s="688">
        <v>2</v>
      </c>
      <c r="I28432" s="689">
        <v>210000</v>
      </c>
      <c r="J28432" s="690">
        <v>15000000</v>
      </c>
      <c r="K28432" s="689">
        <v>1695000000000</v>
      </c>
    </row>
    <row r="28433" spans="3:11" x14ac:dyDescent="0.25">
      <c r="C28433" s="687">
        <v>46021</v>
      </c>
      <c r="D28433" s="688" t="s">
        <v>317</v>
      </c>
      <c r="E28433" s="689">
        <v>105000</v>
      </c>
      <c r="F28433" s="689">
        <v>100000</v>
      </c>
      <c r="G28433" s="689">
        <v>113000</v>
      </c>
      <c r="H28433" s="688">
        <v>10</v>
      </c>
      <c r="I28433" s="689">
        <v>1050000</v>
      </c>
      <c r="J28433" s="690">
        <v>15000000</v>
      </c>
      <c r="K28433" s="689">
        <v>1695000000000</v>
      </c>
    </row>
    <row r="28434" spans="3:11" x14ac:dyDescent="0.25">
      <c r="C28434" s="687">
        <v>46021</v>
      </c>
      <c r="D28434" s="688" t="s">
        <v>317</v>
      </c>
      <c r="E28434" s="689">
        <v>105000</v>
      </c>
      <c r="F28434" s="689">
        <v>100000</v>
      </c>
      <c r="G28434" s="689">
        <v>113000</v>
      </c>
      <c r="H28434" s="688">
        <v>7</v>
      </c>
      <c r="I28434" s="689">
        <v>735000</v>
      </c>
      <c r="J28434" s="690">
        <v>15000000</v>
      </c>
      <c r="K28434" s="689">
        <v>1695000000000</v>
      </c>
    </row>
    <row r="28435" spans="3:11" x14ac:dyDescent="0.25">
      <c r="C28435" s="687">
        <v>46021</v>
      </c>
      <c r="D28435" s="688" t="s">
        <v>317</v>
      </c>
      <c r="E28435" s="689">
        <v>106550</v>
      </c>
      <c r="F28435" s="689">
        <v>100000</v>
      </c>
      <c r="G28435" s="689">
        <v>113000</v>
      </c>
      <c r="H28435" s="688">
        <v>1</v>
      </c>
      <c r="I28435" s="689">
        <v>106550</v>
      </c>
      <c r="J28435" s="690">
        <v>15000000</v>
      </c>
      <c r="K28435" s="689">
        <v>1695000000000</v>
      </c>
    </row>
    <row r="28436" spans="3:11" x14ac:dyDescent="0.25">
      <c r="C28436" s="687">
        <v>46021</v>
      </c>
      <c r="D28436" s="688" t="s">
        <v>317</v>
      </c>
      <c r="E28436" s="689">
        <v>109500</v>
      </c>
      <c r="F28436" s="689">
        <v>100000</v>
      </c>
      <c r="G28436" s="689">
        <v>113000</v>
      </c>
      <c r="H28436" s="688">
        <v>4</v>
      </c>
      <c r="I28436" s="689">
        <v>438000</v>
      </c>
      <c r="J28436" s="690">
        <v>15000000</v>
      </c>
      <c r="K28436" s="689">
        <v>1695000000000</v>
      </c>
    </row>
    <row r="28437" spans="3:11" x14ac:dyDescent="0.25">
      <c r="C28437" s="687">
        <v>46021</v>
      </c>
      <c r="D28437" s="688" t="s">
        <v>317</v>
      </c>
      <c r="E28437" s="689">
        <v>110000</v>
      </c>
      <c r="F28437" s="689">
        <v>100000</v>
      </c>
      <c r="G28437" s="689">
        <v>113000</v>
      </c>
      <c r="H28437" s="688">
        <v>14</v>
      </c>
      <c r="I28437" s="689">
        <v>1540000</v>
      </c>
      <c r="J28437" s="690">
        <v>15000000</v>
      </c>
      <c r="K28437" s="689">
        <v>1695000000000</v>
      </c>
    </row>
    <row r="28438" spans="3:11" x14ac:dyDescent="0.25">
      <c r="C28438" s="687">
        <v>46021</v>
      </c>
      <c r="D28438" s="688" t="s">
        <v>317</v>
      </c>
      <c r="E28438" s="689">
        <v>110000</v>
      </c>
      <c r="F28438" s="689">
        <v>100000</v>
      </c>
      <c r="G28438" s="689">
        <v>113000</v>
      </c>
      <c r="H28438" s="688">
        <v>2</v>
      </c>
      <c r="I28438" s="689">
        <v>220000</v>
      </c>
      <c r="J28438" s="690">
        <v>15000000</v>
      </c>
      <c r="K28438" s="689">
        <v>1695000000000</v>
      </c>
    </row>
    <row r="28439" spans="3:11" x14ac:dyDescent="0.25">
      <c r="C28439" s="687">
        <v>46021</v>
      </c>
      <c r="D28439" s="688" t="s">
        <v>317</v>
      </c>
      <c r="E28439" s="689">
        <v>110000</v>
      </c>
      <c r="F28439" s="689">
        <v>100000</v>
      </c>
      <c r="G28439" s="689">
        <v>113000</v>
      </c>
      <c r="H28439" s="688">
        <v>10</v>
      </c>
      <c r="I28439" s="689">
        <v>1100000</v>
      </c>
      <c r="J28439" s="690">
        <v>15000000</v>
      </c>
      <c r="K28439" s="689">
        <v>1695000000000</v>
      </c>
    </row>
    <row r="28440" spans="3:11" x14ac:dyDescent="0.25">
      <c r="C28440" s="687">
        <v>46021</v>
      </c>
      <c r="D28440" s="688" t="s">
        <v>317</v>
      </c>
      <c r="E28440" s="689">
        <v>110000</v>
      </c>
      <c r="F28440" s="689">
        <v>100000</v>
      </c>
      <c r="G28440" s="689">
        <v>113000</v>
      </c>
      <c r="H28440" s="688">
        <v>5</v>
      </c>
      <c r="I28440" s="689">
        <v>550000</v>
      </c>
      <c r="J28440" s="690">
        <v>15000000</v>
      </c>
      <c r="K28440" s="689">
        <v>1695000000000</v>
      </c>
    </row>
    <row r="28441" spans="3:11" x14ac:dyDescent="0.25">
      <c r="C28441" s="687">
        <v>46021</v>
      </c>
      <c r="D28441" s="688" t="s">
        <v>317</v>
      </c>
      <c r="E28441" s="689">
        <v>110000</v>
      </c>
      <c r="F28441" s="689">
        <v>100000</v>
      </c>
      <c r="G28441" s="689">
        <v>113000</v>
      </c>
      <c r="H28441" s="688">
        <v>25</v>
      </c>
      <c r="I28441" s="689">
        <v>2750000</v>
      </c>
      <c r="J28441" s="690">
        <v>15000000</v>
      </c>
      <c r="K28441" s="689">
        <v>1695000000000</v>
      </c>
    </row>
    <row r="28442" spans="3:11" x14ac:dyDescent="0.25">
      <c r="C28442" s="687">
        <v>46021</v>
      </c>
      <c r="D28442" s="688" t="s">
        <v>317</v>
      </c>
      <c r="E28442" s="689">
        <v>110000</v>
      </c>
      <c r="F28442" s="689">
        <v>100000</v>
      </c>
      <c r="G28442" s="689">
        <v>113000</v>
      </c>
      <c r="H28442" s="688">
        <v>10</v>
      </c>
      <c r="I28442" s="689">
        <v>1100000</v>
      </c>
      <c r="J28442" s="690">
        <v>15000000</v>
      </c>
      <c r="K28442" s="689">
        <v>1695000000000</v>
      </c>
    </row>
    <row r="28443" spans="3:11" x14ac:dyDescent="0.25">
      <c r="C28443" s="687">
        <v>46021</v>
      </c>
      <c r="D28443" s="688" t="s">
        <v>317</v>
      </c>
      <c r="E28443" s="689">
        <v>110000</v>
      </c>
      <c r="F28443" s="689">
        <v>100000</v>
      </c>
      <c r="G28443" s="689">
        <v>113000</v>
      </c>
      <c r="H28443" s="688">
        <v>4</v>
      </c>
      <c r="I28443" s="689">
        <v>440000</v>
      </c>
      <c r="J28443" s="690">
        <v>15000000</v>
      </c>
      <c r="K28443" s="689">
        <v>1695000000000</v>
      </c>
    </row>
    <row r="28444" spans="3:11" x14ac:dyDescent="0.25">
      <c r="C28444" s="687">
        <v>46021</v>
      </c>
      <c r="D28444" s="688" t="s">
        <v>317</v>
      </c>
      <c r="E28444" s="689">
        <v>110000</v>
      </c>
      <c r="F28444" s="689">
        <v>100000</v>
      </c>
      <c r="G28444" s="689">
        <v>113000</v>
      </c>
      <c r="H28444" s="688">
        <v>172</v>
      </c>
      <c r="I28444" s="689">
        <v>18920000</v>
      </c>
      <c r="J28444" s="690">
        <v>15000000</v>
      </c>
      <c r="K28444" s="689">
        <v>1695000000000</v>
      </c>
    </row>
    <row r="28445" spans="3:11" x14ac:dyDescent="0.25">
      <c r="C28445" s="687">
        <v>46021</v>
      </c>
      <c r="D28445" s="688" t="s">
        <v>317</v>
      </c>
      <c r="E28445" s="689">
        <v>110000</v>
      </c>
      <c r="F28445" s="689">
        <v>100000</v>
      </c>
      <c r="G28445" s="689">
        <v>113000</v>
      </c>
      <c r="H28445" s="688">
        <v>73</v>
      </c>
      <c r="I28445" s="689">
        <v>8030000</v>
      </c>
      <c r="J28445" s="690">
        <v>15000000</v>
      </c>
      <c r="K28445" s="689">
        <v>1695000000000</v>
      </c>
    </row>
    <row r="28446" spans="3:11" x14ac:dyDescent="0.25">
      <c r="C28446" s="687">
        <v>46021</v>
      </c>
      <c r="D28446" s="688" t="s">
        <v>317</v>
      </c>
      <c r="E28446" s="689">
        <v>110000</v>
      </c>
      <c r="F28446" s="689">
        <v>100000</v>
      </c>
      <c r="G28446" s="689">
        <v>113000</v>
      </c>
      <c r="H28446" s="688">
        <v>12</v>
      </c>
      <c r="I28446" s="689">
        <v>1320000</v>
      </c>
      <c r="J28446" s="690">
        <v>15000000</v>
      </c>
      <c r="K28446" s="689">
        <v>1695000000000</v>
      </c>
    </row>
    <row r="28447" spans="3:11" x14ac:dyDescent="0.25">
      <c r="C28447" s="687">
        <v>46021</v>
      </c>
      <c r="D28447" s="688" t="s">
        <v>317</v>
      </c>
      <c r="E28447" s="689">
        <v>110500</v>
      </c>
      <c r="F28447" s="689">
        <v>100000</v>
      </c>
      <c r="G28447" s="689">
        <v>113000</v>
      </c>
      <c r="H28447" s="688">
        <v>1</v>
      </c>
      <c r="I28447" s="689">
        <v>110500</v>
      </c>
      <c r="J28447" s="690">
        <v>15000000</v>
      </c>
      <c r="K28447" s="689">
        <v>1695000000000</v>
      </c>
    </row>
    <row r="28448" spans="3:11" x14ac:dyDescent="0.25">
      <c r="C28448" s="687">
        <v>46021</v>
      </c>
      <c r="D28448" s="688" t="s">
        <v>317</v>
      </c>
      <c r="E28448" s="689">
        <v>113000</v>
      </c>
      <c r="F28448" s="689">
        <v>100000</v>
      </c>
      <c r="G28448" s="689">
        <v>113000</v>
      </c>
      <c r="H28448" s="688">
        <v>20</v>
      </c>
      <c r="I28448" s="689">
        <v>2260000</v>
      </c>
      <c r="J28448" s="690">
        <v>15000000</v>
      </c>
      <c r="K28448" s="689">
        <v>1695000000000</v>
      </c>
    </row>
    <row r="28449" spans="3:11" x14ac:dyDescent="0.25">
      <c r="C28449" s="687">
        <v>46021</v>
      </c>
      <c r="D28449" s="688" t="s">
        <v>317</v>
      </c>
      <c r="E28449" s="689">
        <v>113000</v>
      </c>
      <c r="F28449" s="689">
        <v>100000</v>
      </c>
      <c r="G28449" s="689">
        <v>113000</v>
      </c>
      <c r="H28449" s="688">
        <v>15</v>
      </c>
      <c r="I28449" s="689">
        <v>1695000</v>
      </c>
      <c r="J28449" s="690">
        <v>15000000</v>
      </c>
      <c r="K28449" s="689">
        <v>1695000000000</v>
      </c>
    </row>
    <row r="28450" spans="3:11" x14ac:dyDescent="0.25">
      <c r="C28450" s="687">
        <v>46021</v>
      </c>
      <c r="D28450" s="688" t="s">
        <v>317</v>
      </c>
      <c r="E28450" s="689">
        <v>113000</v>
      </c>
      <c r="F28450" s="689">
        <v>100000</v>
      </c>
      <c r="G28450" s="689">
        <v>113000</v>
      </c>
      <c r="H28450" s="688">
        <v>10</v>
      </c>
      <c r="I28450" s="689">
        <v>1130000</v>
      </c>
      <c r="J28450" s="690">
        <v>15000000</v>
      </c>
      <c r="K28450" s="689">
        <v>1695000000000</v>
      </c>
    </row>
    <row r="28451" spans="3:11" x14ac:dyDescent="0.25">
      <c r="C28451" s="687">
        <v>46022</v>
      </c>
      <c r="D28451" s="688" t="s">
        <v>310</v>
      </c>
      <c r="E28451" s="689">
        <v>94001</v>
      </c>
      <c r="F28451" s="689">
        <v>95000</v>
      </c>
      <c r="G28451" s="689">
        <v>94500</v>
      </c>
      <c r="H28451" s="688">
        <v>1</v>
      </c>
      <c r="I28451" s="689">
        <v>94001</v>
      </c>
      <c r="J28451" s="690">
        <v>19450000</v>
      </c>
      <c r="K28451" s="689">
        <v>1838025000000</v>
      </c>
    </row>
    <row r="28452" spans="3:11" x14ac:dyDescent="0.25">
      <c r="C28452" s="687">
        <v>46022</v>
      </c>
      <c r="D28452" s="688" t="s">
        <v>310</v>
      </c>
      <c r="E28452" s="689">
        <v>94001</v>
      </c>
      <c r="F28452" s="689">
        <v>95000</v>
      </c>
      <c r="G28452" s="689">
        <v>94500</v>
      </c>
      <c r="H28452" s="688">
        <v>4</v>
      </c>
      <c r="I28452" s="689">
        <v>376004</v>
      </c>
      <c r="J28452" s="690">
        <v>19450000</v>
      </c>
      <c r="K28452" s="689">
        <v>1838025000000</v>
      </c>
    </row>
    <row r="28453" spans="3:11" x14ac:dyDescent="0.25">
      <c r="C28453" s="687">
        <v>46022</v>
      </c>
      <c r="D28453" s="688" t="s">
        <v>312</v>
      </c>
      <c r="E28453" s="689">
        <v>22502</v>
      </c>
      <c r="F28453" s="689">
        <v>23399</v>
      </c>
      <c r="G28453" s="689">
        <v>23399</v>
      </c>
      <c r="H28453" s="688">
        <v>1</v>
      </c>
      <c r="I28453" s="689">
        <v>22502</v>
      </c>
      <c r="J28453" s="690">
        <v>20000000</v>
      </c>
      <c r="K28453" s="689">
        <v>467980000000</v>
      </c>
    </row>
    <row r="28454" spans="3:11" x14ac:dyDescent="0.25">
      <c r="C28454" s="687">
        <v>46022</v>
      </c>
      <c r="D28454" s="688" t="s">
        <v>312</v>
      </c>
      <c r="E28454" s="689">
        <v>22502</v>
      </c>
      <c r="F28454" s="689">
        <v>23399</v>
      </c>
      <c r="G28454" s="689">
        <v>23399</v>
      </c>
      <c r="H28454" s="688">
        <v>2</v>
      </c>
      <c r="I28454" s="689">
        <v>45004</v>
      </c>
      <c r="J28454" s="690">
        <v>20000000</v>
      </c>
      <c r="K28454" s="689">
        <v>467980000000</v>
      </c>
    </row>
    <row r="28455" spans="3:11" x14ac:dyDescent="0.25">
      <c r="C28455" s="687">
        <v>46022</v>
      </c>
      <c r="D28455" s="688" t="s">
        <v>312</v>
      </c>
      <c r="E28455" s="689">
        <v>22502</v>
      </c>
      <c r="F28455" s="689">
        <v>23399</v>
      </c>
      <c r="G28455" s="689">
        <v>23399</v>
      </c>
      <c r="H28455" s="688">
        <v>8</v>
      </c>
      <c r="I28455" s="689">
        <v>180016</v>
      </c>
      <c r="J28455" s="690">
        <v>20000000</v>
      </c>
      <c r="K28455" s="689">
        <v>467980000000</v>
      </c>
    </row>
    <row r="28456" spans="3:11" x14ac:dyDescent="0.25">
      <c r="C28456" s="687">
        <v>46022</v>
      </c>
      <c r="D28456" s="688" t="s">
        <v>312</v>
      </c>
      <c r="E28456" s="689">
        <v>22502</v>
      </c>
      <c r="F28456" s="689">
        <v>23399</v>
      </c>
      <c r="G28456" s="689">
        <v>23399</v>
      </c>
      <c r="H28456" s="688">
        <v>2</v>
      </c>
      <c r="I28456" s="689">
        <v>45004</v>
      </c>
      <c r="J28456" s="690">
        <v>20000000</v>
      </c>
      <c r="K28456" s="689">
        <v>467980000000</v>
      </c>
    </row>
    <row r="28457" spans="3:11" x14ac:dyDescent="0.25">
      <c r="C28457" s="687">
        <v>46022</v>
      </c>
      <c r="D28457" s="688" t="s">
        <v>312</v>
      </c>
      <c r="E28457" s="689">
        <v>22502</v>
      </c>
      <c r="F28457" s="689">
        <v>23399</v>
      </c>
      <c r="G28457" s="689">
        <v>23399</v>
      </c>
      <c r="H28457" s="688">
        <v>4</v>
      </c>
      <c r="I28457" s="689">
        <v>90008</v>
      </c>
      <c r="J28457" s="690">
        <v>20000000</v>
      </c>
      <c r="K28457" s="689">
        <v>467980000000</v>
      </c>
    </row>
    <row r="28458" spans="3:11" x14ac:dyDescent="0.25">
      <c r="C28458" s="687">
        <v>46022</v>
      </c>
      <c r="D28458" s="688" t="s">
        <v>312</v>
      </c>
      <c r="E28458" s="689">
        <v>22502</v>
      </c>
      <c r="F28458" s="689">
        <v>23399</v>
      </c>
      <c r="G28458" s="689">
        <v>23399</v>
      </c>
      <c r="H28458" s="688">
        <v>2</v>
      </c>
      <c r="I28458" s="689">
        <v>45004</v>
      </c>
      <c r="J28458" s="690">
        <v>20000000</v>
      </c>
      <c r="K28458" s="689">
        <v>467980000000</v>
      </c>
    </row>
    <row r="28459" spans="3:11" x14ac:dyDescent="0.25">
      <c r="C28459" s="687">
        <v>46022</v>
      </c>
      <c r="D28459" s="688" t="s">
        <v>312</v>
      </c>
      <c r="E28459" s="689">
        <v>22502</v>
      </c>
      <c r="F28459" s="689">
        <v>23399</v>
      </c>
      <c r="G28459" s="689">
        <v>23399</v>
      </c>
      <c r="H28459" s="688">
        <v>3</v>
      </c>
      <c r="I28459" s="689">
        <v>67506</v>
      </c>
      <c r="J28459" s="690">
        <v>20000000</v>
      </c>
      <c r="K28459" s="689">
        <v>467980000000</v>
      </c>
    </row>
    <row r="28460" spans="3:11" x14ac:dyDescent="0.25">
      <c r="C28460" s="687">
        <v>46022</v>
      </c>
      <c r="D28460" s="688" t="s">
        <v>312</v>
      </c>
      <c r="E28460" s="689">
        <v>22502</v>
      </c>
      <c r="F28460" s="689">
        <v>23399</v>
      </c>
      <c r="G28460" s="689">
        <v>23399</v>
      </c>
      <c r="H28460" s="688">
        <v>1</v>
      </c>
      <c r="I28460" s="689">
        <v>22502</v>
      </c>
      <c r="J28460" s="690">
        <v>20000000</v>
      </c>
      <c r="K28460" s="689">
        <v>467980000000</v>
      </c>
    </row>
    <row r="28461" spans="3:11" x14ac:dyDescent="0.25">
      <c r="C28461" s="687">
        <v>46022</v>
      </c>
      <c r="D28461" s="688" t="s">
        <v>312</v>
      </c>
      <c r="E28461" s="689">
        <v>22502</v>
      </c>
      <c r="F28461" s="689">
        <v>23399</v>
      </c>
      <c r="G28461" s="689">
        <v>23399</v>
      </c>
      <c r="H28461" s="688">
        <v>2</v>
      </c>
      <c r="I28461" s="689">
        <v>45004</v>
      </c>
      <c r="J28461" s="690">
        <v>20000000</v>
      </c>
      <c r="K28461" s="689">
        <v>467980000000</v>
      </c>
    </row>
    <row r="28462" spans="3:11" x14ac:dyDescent="0.25">
      <c r="C28462" s="687">
        <v>46022</v>
      </c>
      <c r="D28462" s="688" t="s">
        <v>1155</v>
      </c>
      <c r="E28462" s="689">
        <v>37350</v>
      </c>
      <c r="F28462" s="689">
        <v>37350</v>
      </c>
      <c r="G28462" s="689">
        <v>37325</v>
      </c>
      <c r="H28462" s="688">
        <v>1</v>
      </c>
      <c r="I28462" s="689">
        <v>37350</v>
      </c>
      <c r="J28462" s="690">
        <v>2400000</v>
      </c>
      <c r="K28462" s="689">
        <v>89580000000</v>
      </c>
    </row>
    <row r="28463" spans="3:11" x14ac:dyDescent="0.25">
      <c r="C28463" s="687">
        <v>46022</v>
      </c>
      <c r="D28463" s="688" t="s">
        <v>317</v>
      </c>
      <c r="E28463" s="689">
        <v>112000</v>
      </c>
      <c r="F28463" s="689">
        <v>113000</v>
      </c>
      <c r="G28463" s="689">
        <v>116000</v>
      </c>
      <c r="H28463" s="688">
        <v>1</v>
      </c>
      <c r="I28463" s="689">
        <v>112000</v>
      </c>
      <c r="J28463" s="690">
        <v>15000000</v>
      </c>
      <c r="K28463" s="689">
        <v>1740000000000</v>
      </c>
    </row>
    <row r="28464" spans="3:11" x14ac:dyDescent="0.25">
      <c r="C28464" s="687">
        <v>46022</v>
      </c>
      <c r="D28464" s="688" t="s">
        <v>317</v>
      </c>
      <c r="E28464" s="689">
        <v>112000</v>
      </c>
      <c r="F28464" s="689">
        <v>113000</v>
      </c>
      <c r="G28464" s="689">
        <v>116000</v>
      </c>
      <c r="H28464" s="688">
        <v>2</v>
      </c>
      <c r="I28464" s="689">
        <v>224000</v>
      </c>
      <c r="J28464" s="690">
        <v>15000000</v>
      </c>
      <c r="K28464" s="689">
        <v>1740000000000</v>
      </c>
    </row>
    <row r="28465" spans="3:11" x14ac:dyDescent="0.25">
      <c r="C28465" s="687">
        <v>46022</v>
      </c>
      <c r="D28465" s="688" t="s">
        <v>317</v>
      </c>
      <c r="E28465" s="689">
        <v>110000</v>
      </c>
      <c r="F28465" s="689">
        <v>113000</v>
      </c>
      <c r="G28465" s="689">
        <v>116000</v>
      </c>
      <c r="H28465" s="688">
        <v>1</v>
      </c>
      <c r="I28465" s="689">
        <v>110000</v>
      </c>
      <c r="J28465" s="690">
        <v>15000000</v>
      </c>
      <c r="K28465" s="689">
        <v>1740000000000</v>
      </c>
    </row>
    <row r="28466" spans="3:11" x14ac:dyDescent="0.25">
      <c r="C28466" s="687">
        <v>46022</v>
      </c>
      <c r="D28466" s="688" t="s">
        <v>317</v>
      </c>
      <c r="E28466" s="689">
        <v>110000</v>
      </c>
      <c r="F28466" s="689">
        <v>113000</v>
      </c>
      <c r="G28466" s="689">
        <v>116000</v>
      </c>
      <c r="H28466" s="688">
        <v>14</v>
      </c>
      <c r="I28466" s="689">
        <v>1540000</v>
      </c>
      <c r="J28466" s="690">
        <v>15000000</v>
      </c>
      <c r="K28466" s="689">
        <v>1740000000000</v>
      </c>
    </row>
    <row r="28467" spans="3:11" x14ac:dyDescent="0.25">
      <c r="C28467" s="687">
        <v>46022</v>
      </c>
      <c r="D28467" s="688" t="s">
        <v>312</v>
      </c>
      <c r="E28467" s="689">
        <v>22600</v>
      </c>
      <c r="F28467" s="689">
        <v>23399</v>
      </c>
      <c r="G28467" s="689">
        <v>23399</v>
      </c>
      <c r="H28467" s="688">
        <v>1</v>
      </c>
      <c r="I28467" s="689">
        <v>22600</v>
      </c>
      <c r="J28467" s="690">
        <v>20000000</v>
      </c>
      <c r="K28467" s="689">
        <v>467980000000</v>
      </c>
    </row>
    <row r="28468" spans="3:11" x14ac:dyDescent="0.25">
      <c r="C28468" s="687">
        <v>46022</v>
      </c>
      <c r="D28468" s="688" t="s">
        <v>1154</v>
      </c>
      <c r="E28468" s="689">
        <v>56400</v>
      </c>
      <c r="F28468" s="689">
        <v>56400</v>
      </c>
      <c r="G28468" s="689">
        <v>56400</v>
      </c>
      <c r="H28468" s="688">
        <v>2</v>
      </c>
      <c r="I28468" s="689">
        <v>112800</v>
      </c>
      <c r="J28468" s="690">
        <v>600000</v>
      </c>
      <c r="K28468" s="689">
        <v>33840000000</v>
      </c>
    </row>
    <row r="28469" spans="3:11" x14ac:dyDescent="0.25">
      <c r="C28469" s="687">
        <v>46022</v>
      </c>
      <c r="D28469" s="688" t="s">
        <v>1155</v>
      </c>
      <c r="E28469" s="689">
        <v>37325</v>
      </c>
      <c r="F28469" s="689">
        <v>37350</v>
      </c>
      <c r="G28469" s="689">
        <v>37325</v>
      </c>
      <c r="H28469" s="688">
        <v>10</v>
      </c>
      <c r="I28469" s="689">
        <v>373250</v>
      </c>
      <c r="J28469" s="690">
        <v>2400000</v>
      </c>
      <c r="K28469" s="689">
        <v>89580000000</v>
      </c>
    </row>
    <row r="28470" spans="3:11" x14ac:dyDescent="0.25">
      <c r="C28470" s="687">
        <v>46022</v>
      </c>
      <c r="D28470" s="688" t="s">
        <v>310</v>
      </c>
      <c r="E28470" s="689">
        <v>94000</v>
      </c>
      <c r="F28470" s="689">
        <v>95000</v>
      </c>
      <c r="G28470" s="689">
        <v>94500</v>
      </c>
      <c r="H28470" s="688">
        <v>1</v>
      </c>
      <c r="I28470" s="689">
        <v>94000</v>
      </c>
      <c r="J28470" s="690">
        <v>19450000</v>
      </c>
      <c r="K28470" s="689">
        <v>1838025000000</v>
      </c>
    </row>
    <row r="28471" spans="3:11" x14ac:dyDescent="0.25">
      <c r="C28471" s="687">
        <v>46022</v>
      </c>
      <c r="D28471" s="688" t="s">
        <v>310</v>
      </c>
      <c r="E28471" s="689">
        <v>94000</v>
      </c>
      <c r="F28471" s="689">
        <v>95000</v>
      </c>
      <c r="G28471" s="689">
        <v>94500</v>
      </c>
      <c r="H28471" s="688">
        <v>1</v>
      </c>
      <c r="I28471" s="689">
        <v>94000</v>
      </c>
      <c r="J28471" s="690">
        <v>19450000</v>
      </c>
      <c r="K28471" s="689">
        <v>1838025000000</v>
      </c>
    </row>
    <row r="28472" spans="3:11" x14ac:dyDescent="0.25">
      <c r="C28472" s="687">
        <v>46022</v>
      </c>
      <c r="D28472" s="688" t="s">
        <v>312</v>
      </c>
      <c r="E28472" s="689">
        <v>22600</v>
      </c>
      <c r="F28472" s="689">
        <v>23399</v>
      </c>
      <c r="G28472" s="689">
        <v>23399</v>
      </c>
      <c r="H28472" s="688">
        <v>1</v>
      </c>
      <c r="I28472" s="689">
        <v>22600</v>
      </c>
      <c r="J28472" s="690">
        <v>20000000</v>
      </c>
      <c r="K28472" s="689">
        <v>467980000000</v>
      </c>
    </row>
    <row r="28473" spans="3:11" x14ac:dyDescent="0.25">
      <c r="C28473" s="687">
        <v>46022</v>
      </c>
      <c r="D28473" s="688" t="s">
        <v>1155</v>
      </c>
      <c r="E28473" s="689">
        <v>37325</v>
      </c>
      <c r="F28473" s="689">
        <v>37350</v>
      </c>
      <c r="G28473" s="689">
        <v>37325</v>
      </c>
      <c r="H28473" s="688">
        <v>1</v>
      </c>
      <c r="I28473" s="689">
        <v>37325</v>
      </c>
      <c r="J28473" s="690">
        <v>2400000</v>
      </c>
      <c r="K28473" s="689">
        <v>89580000000</v>
      </c>
    </row>
    <row r="28474" spans="3:11" x14ac:dyDescent="0.25">
      <c r="C28474" s="687">
        <v>46022</v>
      </c>
      <c r="D28474" s="688" t="s">
        <v>317</v>
      </c>
      <c r="E28474" s="689">
        <v>116000</v>
      </c>
      <c r="F28474" s="689">
        <v>113000</v>
      </c>
      <c r="G28474" s="689">
        <v>116000</v>
      </c>
      <c r="H28474" s="688">
        <v>1</v>
      </c>
      <c r="I28474" s="689">
        <v>116000</v>
      </c>
      <c r="J28474" s="690">
        <v>15000000</v>
      </c>
      <c r="K28474" s="689">
        <v>1740000000000</v>
      </c>
    </row>
    <row r="28475" spans="3:11" x14ac:dyDescent="0.25">
      <c r="C28475" s="687">
        <v>46022</v>
      </c>
      <c r="D28475" s="688" t="s">
        <v>310</v>
      </c>
      <c r="E28475" s="689">
        <v>94000</v>
      </c>
      <c r="F28475" s="689">
        <v>95000</v>
      </c>
      <c r="G28475" s="689">
        <v>94500</v>
      </c>
      <c r="H28475" s="688">
        <v>4</v>
      </c>
      <c r="I28475" s="689">
        <v>376000</v>
      </c>
      <c r="J28475" s="690">
        <v>19450000</v>
      </c>
      <c r="K28475" s="689">
        <v>1838025000000</v>
      </c>
    </row>
    <row r="28476" spans="3:11" x14ac:dyDescent="0.25">
      <c r="C28476" s="687">
        <v>46022</v>
      </c>
      <c r="D28476" s="688" t="s">
        <v>310</v>
      </c>
      <c r="E28476" s="689">
        <v>94000</v>
      </c>
      <c r="F28476" s="689">
        <v>95000</v>
      </c>
      <c r="G28476" s="689">
        <v>94500</v>
      </c>
      <c r="H28476" s="688">
        <v>4</v>
      </c>
      <c r="I28476" s="689">
        <v>376000</v>
      </c>
      <c r="J28476" s="690">
        <v>19450000</v>
      </c>
      <c r="K28476" s="689">
        <v>1838025000000</v>
      </c>
    </row>
    <row r="28477" spans="3:11" x14ac:dyDescent="0.25">
      <c r="C28477" s="687">
        <v>46022</v>
      </c>
      <c r="D28477" s="688" t="s">
        <v>317</v>
      </c>
      <c r="E28477" s="689">
        <v>109000</v>
      </c>
      <c r="F28477" s="689">
        <v>113000</v>
      </c>
      <c r="G28477" s="689">
        <v>116000</v>
      </c>
      <c r="H28477" s="688">
        <v>10</v>
      </c>
      <c r="I28477" s="689">
        <v>1090000</v>
      </c>
      <c r="J28477" s="690">
        <v>15000000</v>
      </c>
      <c r="K28477" s="689">
        <v>1740000000000</v>
      </c>
    </row>
    <row r="28478" spans="3:11" x14ac:dyDescent="0.25">
      <c r="C28478" s="687">
        <v>46022</v>
      </c>
      <c r="D28478" s="688" t="s">
        <v>317</v>
      </c>
      <c r="E28478" s="689">
        <v>109000</v>
      </c>
      <c r="F28478" s="689">
        <v>113000</v>
      </c>
      <c r="G28478" s="689">
        <v>116000</v>
      </c>
      <c r="H28478" s="688">
        <v>34</v>
      </c>
      <c r="I28478" s="689">
        <v>3706000</v>
      </c>
      <c r="J28478" s="690">
        <v>15000000</v>
      </c>
      <c r="K28478" s="689">
        <v>1740000000000</v>
      </c>
    </row>
    <row r="28479" spans="3:11" x14ac:dyDescent="0.25">
      <c r="C28479" s="687">
        <v>46022</v>
      </c>
      <c r="D28479" s="688" t="s">
        <v>317</v>
      </c>
      <c r="E28479" s="689">
        <v>110000</v>
      </c>
      <c r="F28479" s="689">
        <v>113000</v>
      </c>
      <c r="G28479" s="689">
        <v>116000</v>
      </c>
      <c r="H28479" s="688">
        <v>9</v>
      </c>
      <c r="I28479" s="689">
        <v>990000</v>
      </c>
      <c r="J28479" s="690">
        <v>15000000</v>
      </c>
      <c r="K28479" s="689">
        <v>1740000000000</v>
      </c>
    </row>
    <row r="28480" spans="3:11" x14ac:dyDescent="0.25">
      <c r="C28480" s="687">
        <v>46022</v>
      </c>
      <c r="D28480" s="688" t="s">
        <v>317</v>
      </c>
      <c r="E28480" s="689">
        <v>110000</v>
      </c>
      <c r="F28480" s="689">
        <v>113000</v>
      </c>
      <c r="G28480" s="689">
        <v>116000</v>
      </c>
      <c r="H28480" s="688">
        <v>30</v>
      </c>
      <c r="I28480" s="689">
        <v>3300000</v>
      </c>
      <c r="J28480" s="690">
        <v>15000000</v>
      </c>
      <c r="K28480" s="689">
        <v>1740000000000</v>
      </c>
    </row>
    <row r="28481" spans="3:11" x14ac:dyDescent="0.25">
      <c r="C28481" s="687">
        <v>46022</v>
      </c>
      <c r="D28481" s="688" t="s">
        <v>317</v>
      </c>
      <c r="E28481" s="689">
        <v>110000</v>
      </c>
      <c r="F28481" s="689">
        <v>113000</v>
      </c>
      <c r="G28481" s="689">
        <v>116000</v>
      </c>
      <c r="H28481" s="688">
        <v>3</v>
      </c>
      <c r="I28481" s="689">
        <v>330000</v>
      </c>
      <c r="J28481" s="690">
        <v>15000000</v>
      </c>
      <c r="K28481" s="689">
        <v>1740000000000</v>
      </c>
    </row>
    <row r="28482" spans="3:11" x14ac:dyDescent="0.25">
      <c r="C28482" s="687">
        <v>46022</v>
      </c>
      <c r="D28482" s="688" t="s">
        <v>317</v>
      </c>
      <c r="E28482" s="689">
        <v>111999</v>
      </c>
      <c r="F28482" s="689">
        <v>113000</v>
      </c>
      <c r="G28482" s="689">
        <v>116000</v>
      </c>
      <c r="H28482" s="688">
        <v>186</v>
      </c>
      <c r="I28482" s="689">
        <v>20831814</v>
      </c>
      <c r="J28482" s="690">
        <v>15000000</v>
      </c>
      <c r="K28482" s="689">
        <v>1740000000000</v>
      </c>
    </row>
    <row r="28483" spans="3:11" x14ac:dyDescent="0.25">
      <c r="C28483" s="687">
        <v>46022</v>
      </c>
      <c r="D28483" s="688" t="s">
        <v>317</v>
      </c>
      <c r="E28483" s="689">
        <v>112000</v>
      </c>
      <c r="F28483" s="689">
        <v>113000</v>
      </c>
      <c r="G28483" s="689">
        <v>116000</v>
      </c>
      <c r="H28483" s="688">
        <v>3</v>
      </c>
      <c r="I28483" s="689">
        <v>336000</v>
      </c>
      <c r="J28483" s="690">
        <v>15000000</v>
      </c>
      <c r="K28483" s="689">
        <v>1740000000000</v>
      </c>
    </row>
    <row r="28484" spans="3:11" x14ac:dyDescent="0.25">
      <c r="C28484" s="687">
        <v>46022</v>
      </c>
      <c r="D28484" s="688" t="s">
        <v>317</v>
      </c>
      <c r="E28484" s="689">
        <v>112000</v>
      </c>
      <c r="F28484" s="689">
        <v>113000</v>
      </c>
      <c r="G28484" s="689">
        <v>116000</v>
      </c>
      <c r="H28484" s="688">
        <v>2</v>
      </c>
      <c r="I28484" s="689">
        <v>224000</v>
      </c>
      <c r="J28484" s="690">
        <v>15000000</v>
      </c>
      <c r="K28484" s="689">
        <v>1740000000000</v>
      </c>
    </row>
    <row r="28485" spans="3:11" x14ac:dyDescent="0.25">
      <c r="C28485" s="687">
        <v>46022</v>
      </c>
      <c r="D28485" s="688" t="s">
        <v>317</v>
      </c>
      <c r="E28485" s="689">
        <v>112000</v>
      </c>
      <c r="F28485" s="689">
        <v>113000</v>
      </c>
      <c r="G28485" s="689">
        <v>116000</v>
      </c>
      <c r="H28485" s="688">
        <v>20</v>
      </c>
      <c r="I28485" s="689">
        <v>2240000</v>
      </c>
      <c r="J28485" s="690">
        <v>15000000</v>
      </c>
      <c r="K28485" s="689">
        <v>1740000000000</v>
      </c>
    </row>
    <row r="28486" spans="3:11" x14ac:dyDescent="0.25">
      <c r="C28486" s="687">
        <v>46022</v>
      </c>
      <c r="D28486" s="688" t="s">
        <v>317</v>
      </c>
      <c r="E28486" s="689">
        <v>112500</v>
      </c>
      <c r="F28486" s="689">
        <v>113000</v>
      </c>
      <c r="G28486" s="689">
        <v>116000</v>
      </c>
      <c r="H28486" s="688">
        <v>20</v>
      </c>
      <c r="I28486" s="689">
        <v>2250000</v>
      </c>
      <c r="J28486" s="690">
        <v>15000000</v>
      </c>
      <c r="K28486" s="689">
        <v>1740000000000</v>
      </c>
    </row>
    <row r="28487" spans="3:11" x14ac:dyDescent="0.25">
      <c r="C28487" s="687">
        <v>46022</v>
      </c>
      <c r="D28487" s="688" t="s">
        <v>317</v>
      </c>
      <c r="E28487" s="689">
        <v>112500</v>
      </c>
      <c r="F28487" s="689">
        <v>113000</v>
      </c>
      <c r="G28487" s="689">
        <v>116000</v>
      </c>
      <c r="H28487" s="688">
        <v>100</v>
      </c>
      <c r="I28487" s="689">
        <v>11250000</v>
      </c>
      <c r="J28487" s="690">
        <v>15000000</v>
      </c>
      <c r="K28487" s="689">
        <v>1740000000000</v>
      </c>
    </row>
    <row r="28488" spans="3:11" x14ac:dyDescent="0.25">
      <c r="C28488" s="687">
        <v>46022</v>
      </c>
      <c r="D28488" s="688" t="s">
        <v>317</v>
      </c>
      <c r="E28488" s="689">
        <v>112995</v>
      </c>
      <c r="F28488" s="689">
        <v>113000</v>
      </c>
      <c r="G28488" s="689">
        <v>116000</v>
      </c>
      <c r="H28488" s="688">
        <v>1</v>
      </c>
      <c r="I28488" s="689">
        <v>112995</v>
      </c>
      <c r="J28488" s="690">
        <v>15000000</v>
      </c>
      <c r="K28488" s="689">
        <v>1740000000000</v>
      </c>
    </row>
    <row r="28489" spans="3:11" x14ac:dyDescent="0.25">
      <c r="C28489" s="687">
        <v>46022</v>
      </c>
      <c r="D28489" s="688" t="s">
        <v>317</v>
      </c>
      <c r="E28489" s="689">
        <v>112995</v>
      </c>
      <c r="F28489" s="689">
        <v>113000</v>
      </c>
      <c r="G28489" s="689">
        <v>116000</v>
      </c>
      <c r="H28489" s="688">
        <v>5000</v>
      </c>
      <c r="I28489" s="689">
        <v>564975000</v>
      </c>
      <c r="J28489" s="690">
        <v>15000000</v>
      </c>
      <c r="K28489" s="689">
        <v>1740000000000</v>
      </c>
    </row>
    <row r="28490" spans="3:11" x14ac:dyDescent="0.25">
      <c r="C28490" s="687">
        <v>46022</v>
      </c>
      <c r="D28490" s="688" t="s">
        <v>317</v>
      </c>
      <c r="E28490" s="689">
        <v>113000</v>
      </c>
      <c r="F28490" s="689">
        <v>113000</v>
      </c>
      <c r="G28490" s="689">
        <v>116000</v>
      </c>
      <c r="H28490" s="688">
        <v>9</v>
      </c>
      <c r="I28490" s="689">
        <v>1017000</v>
      </c>
      <c r="J28490" s="690">
        <v>15000000</v>
      </c>
      <c r="K28490" s="689">
        <v>1740000000000</v>
      </c>
    </row>
    <row r="28491" spans="3:11" x14ac:dyDescent="0.25">
      <c r="C28491" s="687">
        <v>46022</v>
      </c>
      <c r="D28491" s="688" t="s">
        <v>317</v>
      </c>
      <c r="E28491" s="689">
        <v>113000</v>
      </c>
      <c r="F28491" s="689">
        <v>113000</v>
      </c>
      <c r="G28491" s="689">
        <v>116000</v>
      </c>
      <c r="H28491" s="688">
        <v>8</v>
      </c>
      <c r="I28491" s="689">
        <v>904000</v>
      </c>
      <c r="J28491" s="690">
        <v>15000000</v>
      </c>
      <c r="K28491" s="689">
        <v>1740000000000</v>
      </c>
    </row>
    <row r="28492" spans="3:11" x14ac:dyDescent="0.25">
      <c r="C28492" s="687">
        <v>46022</v>
      </c>
      <c r="D28492" s="688" t="s">
        <v>317</v>
      </c>
      <c r="E28492" s="689">
        <v>113000</v>
      </c>
      <c r="F28492" s="689">
        <v>113000</v>
      </c>
      <c r="G28492" s="689">
        <v>116000</v>
      </c>
      <c r="H28492" s="688">
        <v>10</v>
      </c>
      <c r="I28492" s="689">
        <v>1130000</v>
      </c>
      <c r="J28492" s="690">
        <v>15000000</v>
      </c>
      <c r="K28492" s="689">
        <v>1740000000000</v>
      </c>
    </row>
    <row r="28493" spans="3:11" x14ac:dyDescent="0.25">
      <c r="C28493" s="687">
        <v>46022</v>
      </c>
      <c r="D28493" s="688" t="s">
        <v>317</v>
      </c>
      <c r="E28493" s="689">
        <v>113000</v>
      </c>
      <c r="F28493" s="689">
        <v>113000</v>
      </c>
      <c r="G28493" s="689">
        <v>116000</v>
      </c>
      <c r="H28493" s="688">
        <v>42</v>
      </c>
      <c r="I28493" s="689">
        <v>4746000</v>
      </c>
      <c r="J28493" s="690">
        <v>15000000</v>
      </c>
      <c r="K28493" s="689">
        <v>1740000000000</v>
      </c>
    </row>
    <row r="28494" spans="3:11" x14ac:dyDescent="0.25">
      <c r="C28494" s="687">
        <v>46022</v>
      </c>
      <c r="D28494" s="688" t="s">
        <v>317</v>
      </c>
      <c r="E28494" s="689">
        <v>113000</v>
      </c>
      <c r="F28494" s="689">
        <v>113000</v>
      </c>
      <c r="G28494" s="689">
        <v>116000</v>
      </c>
      <c r="H28494" s="688">
        <v>90</v>
      </c>
      <c r="I28494" s="689">
        <v>10170000</v>
      </c>
      <c r="J28494" s="690">
        <v>15000000</v>
      </c>
      <c r="K28494" s="689">
        <v>1740000000000</v>
      </c>
    </row>
    <row r="28495" spans="3:11" x14ac:dyDescent="0.25">
      <c r="C28495" s="687">
        <v>46022</v>
      </c>
      <c r="D28495" s="688" t="s">
        <v>317</v>
      </c>
      <c r="E28495" s="689">
        <v>113000</v>
      </c>
      <c r="F28495" s="689">
        <v>113000</v>
      </c>
      <c r="G28495" s="689">
        <v>116000</v>
      </c>
      <c r="H28495" s="688">
        <v>54</v>
      </c>
      <c r="I28495" s="689">
        <v>6102000</v>
      </c>
      <c r="J28495" s="690">
        <v>15000000</v>
      </c>
      <c r="K28495" s="689">
        <v>1740000000000</v>
      </c>
    </row>
    <row r="28496" spans="3:11" x14ac:dyDescent="0.25">
      <c r="C28496" s="687">
        <v>46022</v>
      </c>
      <c r="D28496" s="688" t="s">
        <v>317</v>
      </c>
      <c r="E28496" s="689">
        <v>113000</v>
      </c>
      <c r="F28496" s="689">
        <v>113000</v>
      </c>
      <c r="G28496" s="689">
        <v>116000</v>
      </c>
      <c r="H28496" s="688">
        <v>128</v>
      </c>
      <c r="I28496" s="689">
        <v>14464000</v>
      </c>
      <c r="J28496" s="690">
        <v>15000000</v>
      </c>
      <c r="K28496" s="689">
        <v>1740000000000</v>
      </c>
    </row>
    <row r="28497" spans="3:11" x14ac:dyDescent="0.25">
      <c r="C28497" s="687">
        <v>46022</v>
      </c>
      <c r="D28497" s="688" t="s">
        <v>317</v>
      </c>
      <c r="E28497" s="689">
        <v>113000</v>
      </c>
      <c r="F28497" s="689">
        <v>113000</v>
      </c>
      <c r="G28497" s="689">
        <v>116000</v>
      </c>
      <c r="H28497" s="688">
        <v>5</v>
      </c>
      <c r="I28497" s="689">
        <v>565000</v>
      </c>
      <c r="J28497" s="690">
        <v>15000000</v>
      </c>
      <c r="K28497" s="689">
        <v>1740000000000</v>
      </c>
    </row>
    <row r="28498" spans="3:11" x14ac:dyDescent="0.25">
      <c r="C28498" s="687">
        <v>46022</v>
      </c>
      <c r="D28498" s="688" t="s">
        <v>317</v>
      </c>
      <c r="E28498" s="689">
        <v>113000</v>
      </c>
      <c r="F28498" s="689">
        <v>113000</v>
      </c>
      <c r="G28498" s="689">
        <v>116000</v>
      </c>
      <c r="H28498" s="688">
        <v>25</v>
      </c>
      <c r="I28498" s="689">
        <v>2825000</v>
      </c>
      <c r="J28498" s="690">
        <v>15000000</v>
      </c>
      <c r="K28498" s="689">
        <v>1740000000000</v>
      </c>
    </row>
    <row r="28499" spans="3:11" x14ac:dyDescent="0.25">
      <c r="C28499" s="687">
        <v>46022</v>
      </c>
      <c r="D28499" s="688" t="s">
        <v>317</v>
      </c>
      <c r="E28499" s="689">
        <v>113000</v>
      </c>
      <c r="F28499" s="689">
        <v>113000</v>
      </c>
      <c r="G28499" s="689">
        <v>116000</v>
      </c>
      <c r="H28499" s="688">
        <v>60</v>
      </c>
      <c r="I28499" s="689">
        <v>6780000</v>
      </c>
      <c r="J28499" s="690">
        <v>15000000</v>
      </c>
      <c r="K28499" s="689">
        <v>1740000000000</v>
      </c>
    </row>
    <row r="28500" spans="3:11" x14ac:dyDescent="0.25">
      <c r="C28500" s="687">
        <v>46022</v>
      </c>
      <c r="D28500" s="688" t="s">
        <v>317</v>
      </c>
      <c r="E28500" s="689">
        <v>113000</v>
      </c>
      <c r="F28500" s="689">
        <v>113000</v>
      </c>
      <c r="G28500" s="689">
        <v>116000</v>
      </c>
      <c r="H28500" s="688">
        <v>38</v>
      </c>
      <c r="I28500" s="689">
        <v>4294000</v>
      </c>
      <c r="J28500" s="690">
        <v>15000000</v>
      </c>
      <c r="K28500" s="689">
        <v>1740000000000</v>
      </c>
    </row>
    <row r="28501" spans="3:11" x14ac:dyDescent="0.25">
      <c r="C28501" s="687">
        <v>46022</v>
      </c>
      <c r="D28501" s="688" t="s">
        <v>317</v>
      </c>
      <c r="E28501" s="689">
        <v>113000</v>
      </c>
      <c r="F28501" s="689">
        <v>113000</v>
      </c>
      <c r="G28501" s="689">
        <v>116000</v>
      </c>
      <c r="H28501" s="688">
        <v>31</v>
      </c>
      <c r="I28501" s="689">
        <v>3503000</v>
      </c>
      <c r="J28501" s="690">
        <v>15000000</v>
      </c>
      <c r="K28501" s="689">
        <v>1740000000000</v>
      </c>
    </row>
    <row r="28502" spans="3:11" x14ac:dyDescent="0.25">
      <c r="C28502" s="687">
        <v>46022</v>
      </c>
      <c r="D28502" s="688" t="s">
        <v>317</v>
      </c>
      <c r="E28502" s="689">
        <v>113000</v>
      </c>
      <c r="F28502" s="689">
        <v>113000</v>
      </c>
      <c r="G28502" s="689">
        <v>116000</v>
      </c>
      <c r="H28502" s="688">
        <v>60</v>
      </c>
      <c r="I28502" s="689">
        <v>6780000</v>
      </c>
      <c r="J28502" s="690">
        <v>15000000</v>
      </c>
      <c r="K28502" s="689">
        <v>1740000000000</v>
      </c>
    </row>
    <row r="28503" spans="3:11" x14ac:dyDescent="0.25">
      <c r="C28503" s="687">
        <v>46022</v>
      </c>
      <c r="D28503" s="688" t="s">
        <v>317</v>
      </c>
      <c r="E28503" s="689">
        <v>113000</v>
      </c>
      <c r="F28503" s="689">
        <v>113000</v>
      </c>
      <c r="G28503" s="689">
        <v>116000</v>
      </c>
      <c r="H28503" s="688">
        <v>6</v>
      </c>
      <c r="I28503" s="689">
        <v>678000</v>
      </c>
      <c r="J28503" s="690">
        <v>15000000</v>
      </c>
      <c r="K28503" s="689">
        <v>1740000000000</v>
      </c>
    </row>
    <row r="28504" spans="3:11" x14ac:dyDescent="0.25">
      <c r="C28504" s="687">
        <v>46022</v>
      </c>
      <c r="D28504" s="688" t="s">
        <v>317</v>
      </c>
      <c r="E28504" s="689">
        <v>113000</v>
      </c>
      <c r="F28504" s="689">
        <v>113000</v>
      </c>
      <c r="G28504" s="689">
        <v>116000</v>
      </c>
      <c r="H28504" s="688">
        <v>5</v>
      </c>
      <c r="I28504" s="689">
        <v>565000</v>
      </c>
      <c r="J28504" s="690">
        <v>15000000</v>
      </c>
      <c r="K28504" s="689">
        <v>1740000000000</v>
      </c>
    </row>
    <row r="28505" spans="3:11" x14ac:dyDescent="0.25">
      <c r="C28505" s="687">
        <v>46022</v>
      </c>
      <c r="D28505" s="688" t="s">
        <v>317</v>
      </c>
      <c r="E28505" s="689">
        <v>113000</v>
      </c>
      <c r="F28505" s="689">
        <v>113000</v>
      </c>
      <c r="G28505" s="689">
        <v>116000</v>
      </c>
      <c r="H28505" s="688">
        <v>45</v>
      </c>
      <c r="I28505" s="689">
        <v>5085000</v>
      </c>
      <c r="J28505" s="690">
        <v>15000000</v>
      </c>
      <c r="K28505" s="689">
        <v>1740000000000</v>
      </c>
    </row>
    <row r="28506" spans="3:11" x14ac:dyDescent="0.25">
      <c r="C28506" s="687">
        <v>46022</v>
      </c>
      <c r="D28506" s="688" t="s">
        <v>317</v>
      </c>
      <c r="E28506" s="689">
        <v>113000</v>
      </c>
      <c r="F28506" s="689">
        <v>113000</v>
      </c>
      <c r="G28506" s="689">
        <v>116000</v>
      </c>
      <c r="H28506" s="688">
        <v>10</v>
      </c>
      <c r="I28506" s="689">
        <v>1130000</v>
      </c>
      <c r="J28506" s="690">
        <v>15000000</v>
      </c>
      <c r="K28506" s="689">
        <v>1740000000000</v>
      </c>
    </row>
    <row r="28507" spans="3:11" x14ac:dyDescent="0.25">
      <c r="C28507" s="687">
        <v>46022</v>
      </c>
      <c r="D28507" s="688" t="s">
        <v>317</v>
      </c>
      <c r="E28507" s="689">
        <v>113500</v>
      </c>
      <c r="F28507" s="689">
        <v>113000</v>
      </c>
      <c r="G28507" s="689">
        <v>116000</v>
      </c>
      <c r="H28507" s="688">
        <v>15</v>
      </c>
      <c r="I28507" s="689">
        <v>1702500</v>
      </c>
      <c r="J28507" s="690">
        <v>15000000</v>
      </c>
      <c r="K28507" s="689">
        <v>1740000000000</v>
      </c>
    </row>
    <row r="28508" spans="3:11" x14ac:dyDescent="0.25">
      <c r="C28508" s="687">
        <v>46022</v>
      </c>
      <c r="D28508" s="688" t="s">
        <v>317</v>
      </c>
      <c r="E28508" s="689">
        <v>113900</v>
      </c>
      <c r="F28508" s="689">
        <v>113000</v>
      </c>
      <c r="G28508" s="689">
        <v>116000</v>
      </c>
      <c r="H28508" s="688">
        <v>6</v>
      </c>
      <c r="I28508" s="689">
        <v>683400</v>
      </c>
      <c r="J28508" s="690">
        <v>15000000</v>
      </c>
      <c r="K28508" s="689">
        <v>1740000000000</v>
      </c>
    </row>
    <row r="28509" spans="3:11" x14ac:dyDescent="0.25">
      <c r="C28509" s="687">
        <v>46022</v>
      </c>
      <c r="D28509" s="688" t="s">
        <v>317</v>
      </c>
      <c r="E28509" s="689">
        <v>114000</v>
      </c>
      <c r="F28509" s="689">
        <v>113000</v>
      </c>
      <c r="G28509" s="689">
        <v>116000</v>
      </c>
      <c r="H28509" s="688">
        <v>14</v>
      </c>
      <c r="I28509" s="689">
        <v>1596000</v>
      </c>
      <c r="J28509" s="690">
        <v>15000000</v>
      </c>
      <c r="K28509" s="689">
        <v>1740000000000</v>
      </c>
    </row>
    <row r="28510" spans="3:11" x14ac:dyDescent="0.25">
      <c r="C28510" s="687">
        <v>46022</v>
      </c>
      <c r="D28510" s="688" t="s">
        <v>317</v>
      </c>
      <c r="E28510" s="689">
        <v>114000</v>
      </c>
      <c r="F28510" s="689">
        <v>113000</v>
      </c>
      <c r="G28510" s="689">
        <v>116000</v>
      </c>
      <c r="H28510" s="688">
        <v>10</v>
      </c>
      <c r="I28510" s="689">
        <v>1140000</v>
      </c>
      <c r="J28510" s="690">
        <v>15000000</v>
      </c>
      <c r="K28510" s="689">
        <v>1740000000000</v>
      </c>
    </row>
    <row r="28511" spans="3:11" x14ac:dyDescent="0.25">
      <c r="C28511" s="687">
        <v>46022</v>
      </c>
      <c r="D28511" s="688" t="s">
        <v>317</v>
      </c>
      <c r="E28511" s="689">
        <v>114000</v>
      </c>
      <c r="F28511" s="689">
        <v>113000</v>
      </c>
      <c r="G28511" s="689">
        <v>116000</v>
      </c>
      <c r="H28511" s="688">
        <v>10</v>
      </c>
      <c r="I28511" s="689">
        <v>1140000</v>
      </c>
      <c r="J28511" s="690">
        <v>15000000</v>
      </c>
      <c r="K28511" s="689">
        <v>1740000000000</v>
      </c>
    </row>
    <row r="28512" spans="3:11" x14ac:dyDescent="0.25">
      <c r="C28512" s="687">
        <v>46022</v>
      </c>
      <c r="D28512" s="688" t="s">
        <v>317</v>
      </c>
      <c r="E28512" s="689">
        <v>115000</v>
      </c>
      <c r="F28512" s="689">
        <v>113000</v>
      </c>
      <c r="G28512" s="689">
        <v>116000</v>
      </c>
      <c r="H28512" s="688">
        <v>430</v>
      </c>
      <c r="I28512" s="689">
        <v>49450000</v>
      </c>
      <c r="J28512" s="690">
        <v>15000000</v>
      </c>
      <c r="K28512" s="689">
        <v>1740000000000</v>
      </c>
    </row>
    <row r="28513" spans="3:11" x14ac:dyDescent="0.25">
      <c r="C28513" s="687">
        <v>46022</v>
      </c>
      <c r="D28513" s="688" t="s">
        <v>317</v>
      </c>
      <c r="E28513" s="689">
        <v>115000</v>
      </c>
      <c r="F28513" s="689">
        <v>113000</v>
      </c>
      <c r="G28513" s="689">
        <v>116000</v>
      </c>
      <c r="H28513" s="688">
        <v>404</v>
      </c>
      <c r="I28513" s="689">
        <v>46460000</v>
      </c>
      <c r="J28513" s="690">
        <v>15000000</v>
      </c>
      <c r="K28513" s="689">
        <v>1740000000000</v>
      </c>
    </row>
    <row r="28514" spans="3:11" x14ac:dyDescent="0.25">
      <c r="C28514" s="687">
        <v>46022</v>
      </c>
      <c r="D28514" s="688" t="s">
        <v>317</v>
      </c>
      <c r="E28514" s="689">
        <v>115000</v>
      </c>
      <c r="F28514" s="689">
        <v>113000</v>
      </c>
      <c r="G28514" s="689">
        <v>116000</v>
      </c>
      <c r="H28514" s="688">
        <v>10</v>
      </c>
      <c r="I28514" s="689">
        <v>1150000</v>
      </c>
      <c r="J28514" s="690">
        <v>15000000</v>
      </c>
      <c r="K28514" s="689">
        <v>1740000000000</v>
      </c>
    </row>
    <row r="28515" spans="3:11" x14ac:dyDescent="0.25">
      <c r="C28515" s="687">
        <v>46022</v>
      </c>
      <c r="D28515" s="688" t="s">
        <v>317</v>
      </c>
      <c r="E28515" s="689">
        <v>115000</v>
      </c>
      <c r="F28515" s="689">
        <v>113000</v>
      </c>
      <c r="G28515" s="689">
        <v>116000</v>
      </c>
      <c r="H28515" s="688">
        <v>493</v>
      </c>
      <c r="I28515" s="689">
        <v>56695000</v>
      </c>
      <c r="J28515" s="690">
        <v>15000000</v>
      </c>
      <c r="K28515" s="689">
        <v>1740000000000</v>
      </c>
    </row>
    <row r="28516" spans="3:11" x14ac:dyDescent="0.25">
      <c r="C28516" s="687">
        <v>46022</v>
      </c>
      <c r="D28516" s="688" t="s">
        <v>317</v>
      </c>
      <c r="E28516" s="689">
        <v>115000</v>
      </c>
      <c r="F28516" s="689">
        <v>113000</v>
      </c>
      <c r="G28516" s="689">
        <v>116000</v>
      </c>
      <c r="H28516" s="688">
        <v>15</v>
      </c>
      <c r="I28516" s="689">
        <v>1725000</v>
      </c>
      <c r="J28516" s="690">
        <v>15000000</v>
      </c>
      <c r="K28516" s="689">
        <v>1740000000000</v>
      </c>
    </row>
    <row r="28517" spans="3:11" x14ac:dyDescent="0.25">
      <c r="C28517" s="687">
        <v>46022</v>
      </c>
      <c r="D28517" s="688" t="s">
        <v>317</v>
      </c>
      <c r="E28517" s="689">
        <v>115000</v>
      </c>
      <c r="F28517" s="689">
        <v>113000</v>
      </c>
      <c r="G28517" s="689">
        <v>116000</v>
      </c>
      <c r="H28517" s="688">
        <v>1</v>
      </c>
      <c r="I28517" s="689">
        <v>115000</v>
      </c>
      <c r="J28517" s="690">
        <v>15000000</v>
      </c>
      <c r="K28517" s="689">
        <v>1740000000000</v>
      </c>
    </row>
    <row r="28518" spans="3:11" x14ac:dyDescent="0.25">
      <c r="C28518" s="687">
        <v>46022</v>
      </c>
      <c r="D28518" s="688" t="s">
        <v>317</v>
      </c>
      <c r="E28518" s="689">
        <v>115000</v>
      </c>
      <c r="F28518" s="689">
        <v>113000</v>
      </c>
      <c r="G28518" s="689">
        <v>116000</v>
      </c>
      <c r="H28518" s="688">
        <v>1</v>
      </c>
      <c r="I28518" s="689">
        <v>115000</v>
      </c>
      <c r="J28518" s="690">
        <v>15000000</v>
      </c>
      <c r="K28518" s="689">
        <v>1740000000000</v>
      </c>
    </row>
    <row r="28519" spans="3:11" x14ac:dyDescent="0.25">
      <c r="C28519" s="687">
        <v>46022</v>
      </c>
      <c r="D28519" s="688" t="s">
        <v>317</v>
      </c>
      <c r="E28519" s="689">
        <v>115000</v>
      </c>
      <c r="F28519" s="689">
        <v>113000</v>
      </c>
      <c r="G28519" s="689">
        <v>116000</v>
      </c>
      <c r="H28519" s="688">
        <v>10</v>
      </c>
      <c r="I28519" s="689">
        <v>1150000</v>
      </c>
      <c r="J28519" s="690">
        <v>15000000</v>
      </c>
      <c r="K28519" s="689">
        <v>1740000000000</v>
      </c>
    </row>
    <row r="28520" spans="3:11" x14ac:dyDescent="0.25">
      <c r="C28520" s="687">
        <v>46022</v>
      </c>
      <c r="D28520" s="688" t="s">
        <v>317</v>
      </c>
      <c r="E28520" s="689">
        <v>116000</v>
      </c>
      <c r="F28520" s="689">
        <v>113000</v>
      </c>
      <c r="G28520" s="689">
        <v>116000</v>
      </c>
      <c r="H28520" s="688">
        <v>20</v>
      </c>
      <c r="I28520" s="689">
        <v>2320000</v>
      </c>
      <c r="J28520" s="690">
        <v>15000000</v>
      </c>
      <c r="K28520" s="689">
        <v>1740000000000</v>
      </c>
    </row>
    <row r="28521" spans="3:11" x14ac:dyDescent="0.25">
      <c r="C28521" s="687">
        <v>46022</v>
      </c>
      <c r="D28521" s="688" t="s">
        <v>317</v>
      </c>
      <c r="E28521" s="689">
        <v>116000</v>
      </c>
      <c r="F28521" s="689">
        <v>113000</v>
      </c>
      <c r="G28521" s="689">
        <v>116000</v>
      </c>
      <c r="H28521" s="688">
        <v>7</v>
      </c>
      <c r="I28521" s="689">
        <v>812000</v>
      </c>
      <c r="J28521" s="690">
        <v>15000000</v>
      </c>
      <c r="K28521" s="689">
        <v>1740000000000</v>
      </c>
    </row>
    <row r="28522" spans="3:11" x14ac:dyDescent="0.25">
      <c r="C28522" s="687">
        <v>46022</v>
      </c>
      <c r="D28522" s="688" t="s">
        <v>312</v>
      </c>
      <c r="E28522" s="689">
        <v>23000</v>
      </c>
      <c r="F28522" s="689">
        <v>23399</v>
      </c>
      <c r="G28522" s="689">
        <v>23399</v>
      </c>
      <c r="H28522" s="688">
        <v>1</v>
      </c>
      <c r="I28522" s="689">
        <v>23000</v>
      </c>
      <c r="J28522" s="690">
        <v>20000000</v>
      </c>
      <c r="K28522" s="689">
        <v>467980000000</v>
      </c>
    </row>
    <row r="28523" spans="3:11" x14ac:dyDescent="0.25">
      <c r="C28523" s="687">
        <v>46022</v>
      </c>
      <c r="D28523" s="688" t="s">
        <v>312</v>
      </c>
      <c r="E28523" s="689">
        <v>23000</v>
      </c>
      <c r="F28523" s="689">
        <v>23399</v>
      </c>
      <c r="G28523" s="689">
        <v>23399</v>
      </c>
      <c r="H28523" s="688">
        <v>9</v>
      </c>
      <c r="I28523" s="689">
        <v>207000</v>
      </c>
      <c r="J28523" s="690">
        <v>20000000</v>
      </c>
      <c r="K28523" s="689">
        <v>467980000000</v>
      </c>
    </row>
    <row r="28524" spans="3:11" x14ac:dyDescent="0.25">
      <c r="C28524" s="687">
        <v>46022</v>
      </c>
      <c r="D28524" s="688" t="s">
        <v>312</v>
      </c>
      <c r="E28524" s="689">
        <v>23350</v>
      </c>
      <c r="F28524" s="689">
        <v>23399</v>
      </c>
      <c r="G28524" s="689">
        <v>23399</v>
      </c>
      <c r="H28524" s="688">
        <v>1</v>
      </c>
      <c r="I28524" s="689">
        <v>23350</v>
      </c>
      <c r="J28524" s="690">
        <v>20000000</v>
      </c>
      <c r="K28524" s="689">
        <v>467980000000</v>
      </c>
    </row>
    <row r="28525" spans="3:11" x14ac:dyDescent="0.25">
      <c r="C28525" s="687">
        <v>46022</v>
      </c>
      <c r="D28525" s="688" t="s">
        <v>312</v>
      </c>
      <c r="E28525" s="689">
        <v>23350</v>
      </c>
      <c r="F28525" s="689">
        <v>23399</v>
      </c>
      <c r="G28525" s="689">
        <v>23399</v>
      </c>
      <c r="H28525" s="688">
        <v>1</v>
      </c>
      <c r="I28525" s="689">
        <v>23350</v>
      </c>
      <c r="J28525" s="690">
        <v>20000000</v>
      </c>
      <c r="K28525" s="689">
        <v>467980000000</v>
      </c>
    </row>
    <row r="28526" spans="3:11" x14ac:dyDescent="0.25">
      <c r="C28526" s="687">
        <v>46022</v>
      </c>
      <c r="D28526" s="688" t="s">
        <v>317</v>
      </c>
      <c r="E28526" s="689">
        <v>115900</v>
      </c>
      <c r="F28526" s="689">
        <v>113000</v>
      </c>
      <c r="G28526" s="689">
        <v>116000</v>
      </c>
      <c r="H28526" s="688">
        <v>100</v>
      </c>
      <c r="I28526" s="689">
        <v>11590000</v>
      </c>
      <c r="J28526" s="690">
        <v>15000000</v>
      </c>
      <c r="K28526" s="689">
        <v>1740000000000</v>
      </c>
    </row>
    <row r="28527" spans="3:11" x14ac:dyDescent="0.25">
      <c r="C28527" s="687">
        <v>46022</v>
      </c>
      <c r="D28527" s="688" t="s">
        <v>317</v>
      </c>
      <c r="E28527" s="689">
        <v>116000</v>
      </c>
      <c r="F28527" s="689">
        <v>113000</v>
      </c>
      <c r="G28527" s="689">
        <v>116000</v>
      </c>
      <c r="H28527" s="688">
        <v>4</v>
      </c>
      <c r="I28527" s="689">
        <v>464000</v>
      </c>
      <c r="J28527" s="690">
        <v>15000000</v>
      </c>
      <c r="K28527" s="689">
        <v>1740000000000</v>
      </c>
    </row>
    <row r="28528" spans="3:11" x14ac:dyDescent="0.25">
      <c r="C28528" s="687">
        <v>46022</v>
      </c>
      <c r="D28528" s="688" t="s">
        <v>312</v>
      </c>
      <c r="E28528" s="689">
        <v>23350</v>
      </c>
      <c r="F28528" s="689">
        <v>23399</v>
      </c>
      <c r="G28528" s="689">
        <v>23399</v>
      </c>
      <c r="H28528" s="688">
        <v>2</v>
      </c>
      <c r="I28528" s="689">
        <v>46700</v>
      </c>
      <c r="J28528" s="690">
        <v>20000000</v>
      </c>
      <c r="K28528" s="689">
        <v>467980000000</v>
      </c>
    </row>
    <row r="28529" spans="3:11" x14ac:dyDescent="0.25">
      <c r="C28529" s="687">
        <v>46022</v>
      </c>
      <c r="D28529" s="688" t="s">
        <v>317</v>
      </c>
      <c r="E28529" s="689">
        <v>114000</v>
      </c>
      <c r="F28529" s="689">
        <v>113000</v>
      </c>
      <c r="G28529" s="689">
        <v>116000</v>
      </c>
      <c r="H28529" s="688">
        <v>15</v>
      </c>
      <c r="I28529" s="689">
        <v>1710000</v>
      </c>
      <c r="J28529" s="690">
        <v>15000000</v>
      </c>
      <c r="K28529" s="689">
        <v>1740000000000</v>
      </c>
    </row>
    <row r="28530" spans="3:11" x14ac:dyDescent="0.25">
      <c r="C28530" s="687">
        <v>46022</v>
      </c>
      <c r="D28530" s="688" t="s">
        <v>317</v>
      </c>
      <c r="E28530" s="689">
        <v>114000</v>
      </c>
      <c r="F28530" s="689">
        <v>113000</v>
      </c>
      <c r="G28530" s="689">
        <v>116000</v>
      </c>
      <c r="H28530" s="688">
        <v>7</v>
      </c>
      <c r="I28530" s="689">
        <v>798000</v>
      </c>
      <c r="J28530" s="690">
        <v>15000000</v>
      </c>
      <c r="K28530" s="689">
        <v>1740000000000</v>
      </c>
    </row>
    <row r="28531" spans="3:11" x14ac:dyDescent="0.25">
      <c r="C28531" s="687">
        <v>46022</v>
      </c>
      <c r="D28531" s="688" t="s">
        <v>317</v>
      </c>
      <c r="E28531" s="689">
        <v>115999</v>
      </c>
      <c r="F28531" s="689">
        <v>113000</v>
      </c>
      <c r="G28531" s="689">
        <v>116000</v>
      </c>
      <c r="H28531" s="688">
        <v>9</v>
      </c>
      <c r="I28531" s="689">
        <v>1043991</v>
      </c>
      <c r="J28531" s="690">
        <v>15000000</v>
      </c>
      <c r="K28531" s="689">
        <v>1740000000000</v>
      </c>
    </row>
    <row r="28532" spans="3:11" x14ac:dyDescent="0.25">
      <c r="C28532" s="687">
        <v>46022</v>
      </c>
      <c r="D28532" s="688" t="s">
        <v>317</v>
      </c>
      <c r="E28532" s="689">
        <v>116000</v>
      </c>
      <c r="F28532" s="689">
        <v>113000</v>
      </c>
      <c r="G28532" s="689">
        <v>116000</v>
      </c>
      <c r="H28532" s="688">
        <v>4</v>
      </c>
      <c r="I28532" s="689">
        <v>464000</v>
      </c>
      <c r="J28532" s="690">
        <v>15000000</v>
      </c>
      <c r="K28532" s="689">
        <v>1740000000000</v>
      </c>
    </row>
    <row r="28533" spans="3:11" x14ac:dyDescent="0.25">
      <c r="C28533" s="687">
        <v>46022</v>
      </c>
      <c r="D28533" s="688" t="s">
        <v>317</v>
      </c>
      <c r="E28533" s="689">
        <v>116000</v>
      </c>
      <c r="F28533" s="689">
        <v>113000</v>
      </c>
      <c r="G28533" s="689">
        <v>116000</v>
      </c>
      <c r="H28533" s="688">
        <v>6</v>
      </c>
      <c r="I28533" s="689">
        <v>696000</v>
      </c>
      <c r="J28533" s="690">
        <v>15000000</v>
      </c>
      <c r="K28533" s="689">
        <v>1740000000000</v>
      </c>
    </row>
    <row r="28534" spans="3:11" x14ac:dyDescent="0.25">
      <c r="C28534" s="687">
        <v>46022</v>
      </c>
      <c r="D28534" s="688" t="s">
        <v>310</v>
      </c>
      <c r="E28534" s="689">
        <v>94500</v>
      </c>
      <c r="F28534" s="689">
        <v>95000</v>
      </c>
      <c r="G28534" s="689">
        <v>94500</v>
      </c>
      <c r="H28534" s="688">
        <v>418</v>
      </c>
      <c r="I28534" s="689">
        <v>39501000</v>
      </c>
      <c r="J28534" s="690">
        <v>19450000</v>
      </c>
      <c r="K28534" s="689">
        <v>1838025000000</v>
      </c>
    </row>
    <row r="28535" spans="3:11" x14ac:dyDescent="0.25">
      <c r="C28535" s="687">
        <v>46022</v>
      </c>
      <c r="D28535" s="688" t="s">
        <v>317</v>
      </c>
      <c r="E28535" s="689">
        <v>116000</v>
      </c>
      <c r="F28535" s="689">
        <v>113000</v>
      </c>
      <c r="G28535" s="689">
        <v>116000</v>
      </c>
      <c r="H28535" s="688">
        <v>15</v>
      </c>
      <c r="I28535" s="689">
        <v>1740000</v>
      </c>
      <c r="J28535" s="690">
        <v>15000000</v>
      </c>
      <c r="K28535" s="689">
        <v>1740000000000</v>
      </c>
    </row>
    <row r="28536" spans="3:11" x14ac:dyDescent="0.25">
      <c r="C28536" s="687">
        <v>46022</v>
      </c>
      <c r="D28536" s="688" t="s">
        <v>317</v>
      </c>
      <c r="E28536" s="689">
        <v>116000</v>
      </c>
      <c r="F28536" s="689">
        <v>113000</v>
      </c>
      <c r="G28536" s="689">
        <v>116000</v>
      </c>
      <c r="H28536" s="688">
        <v>4</v>
      </c>
      <c r="I28536" s="689">
        <v>464000</v>
      </c>
      <c r="J28536" s="690">
        <v>15000000</v>
      </c>
      <c r="K28536" s="689">
        <v>1740000000000</v>
      </c>
    </row>
    <row r="28537" spans="3:11" x14ac:dyDescent="0.25">
      <c r="C28537" s="687">
        <v>46022</v>
      </c>
      <c r="D28537" s="688" t="s">
        <v>312</v>
      </c>
      <c r="E28537" s="689">
        <v>23350</v>
      </c>
      <c r="F28537" s="689">
        <v>23399</v>
      </c>
      <c r="G28537" s="689">
        <v>23399</v>
      </c>
      <c r="H28537" s="688">
        <v>46</v>
      </c>
      <c r="I28537" s="689">
        <v>1074100</v>
      </c>
      <c r="J28537" s="690">
        <v>20000000</v>
      </c>
      <c r="K28537" s="689">
        <v>467980000000</v>
      </c>
    </row>
    <row r="28538" spans="3:11" x14ac:dyDescent="0.25">
      <c r="C28538" s="687">
        <v>46022</v>
      </c>
      <c r="D28538" s="688" t="s">
        <v>312</v>
      </c>
      <c r="E28538" s="689">
        <v>23362.02</v>
      </c>
      <c r="F28538" s="689">
        <v>23399</v>
      </c>
      <c r="G28538" s="689">
        <v>23399</v>
      </c>
      <c r="H28538" s="688">
        <v>1</v>
      </c>
      <c r="I28538" s="689">
        <v>23362.02</v>
      </c>
      <c r="J28538" s="690">
        <v>20000000</v>
      </c>
      <c r="K28538" s="689">
        <v>467980000000</v>
      </c>
    </row>
    <row r="28539" spans="3:11" x14ac:dyDescent="0.25">
      <c r="C28539" s="687">
        <v>46022</v>
      </c>
      <c r="D28539" s="688" t="s">
        <v>312</v>
      </c>
      <c r="E28539" s="689">
        <v>23399</v>
      </c>
      <c r="F28539" s="689">
        <v>23399</v>
      </c>
      <c r="G28539" s="689">
        <v>23399</v>
      </c>
      <c r="H28539" s="688">
        <v>2</v>
      </c>
      <c r="I28539" s="689">
        <v>46798</v>
      </c>
      <c r="J28539" s="690">
        <v>20000000</v>
      </c>
      <c r="K28539" s="689">
        <v>467980000000</v>
      </c>
    </row>
    <row r="28540" spans="3:11" x14ac:dyDescent="0.25">
      <c r="C28540" s="687">
        <v>46022</v>
      </c>
      <c r="D28540" s="688" t="s">
        <v>317</v>
      </c>
      <c r="E28540" s="689">
        <v>116000</v>
      </c>
      <c r="F28540" s="689">
        <v>113000</v>
      </c>
      <c r="G28540" s="689">
        <v>116000</v>
      </c>
      <c r="H28540" s="688">
        <v>6</v>
      </c>
      <c r="I28540" s="689">
        <v>696000</v>
      </c>
      <c r="J28540" s="690">
        <v>15000000</v>
      </c>
      <c r="K28540" s="689">
        <v>1740000000000</v>
      </c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5:BR63"/>
  <sheetViews>
    <sheetView showGridLines="0" zoomScale="70" zoomScaleNormal="70" workbookViewId="0">
      <pane ySplit="7" topLeftCell="A45" activePane="bottomLeft" state="frozen"/>
      <selection pane="bottomLeft"/>
    </sheetView>
  </sheetViews>
  <sheetFormatPr defaultRowHeight="15" x14ac:dyDescent="0.25"/>
  <cols>
    <col min="1" max="2" width="13.28515625" customWidth="1"/>
    <col min="3" max="24" width="9.7109375" customWidth="1"/>
    <col min="25" max="25" width="14" bestFit="1" customWidth="1"/>
    <col min="26" max="26" width="10.28515625" bestFit="1" customWidth="1"/>
    <col min="27" max="27" width="12.28515625" bestFit="1" customWidth="1"/>
    <col min="28" max="36" width="9.7109375" customWidth="1"/>
    <col min="37" max="37" width="14.140625" bestFit="1" customWidth="1"/>
    <col min="38" max="43" width="9.7109375" customWidth="1"/>
    <col min="44" max="44" width="9.7109375" style="473" customWidth="1"/>
  </cols>
  <sheetData>
    <row r="5" spans="1:70" ht="24.4" customHeight="1" x14ac:dyDescent="0.25"/>
    <row r="6" spans="1:70" ht="42.4" customHeight="1" x14ac:dyDescent="0.25">
      <c r="A6" s="297" t="s">
        <v>837</v>
      </c>
    </row>
    <row r="7" spans="1:70" ht="16.5" x14ac:dyDescent="0.25">
      <c r="A7" s="442" t="s">
        <v>4</v>
      </c>
      <c r="B7" s="446" t="s">
        <v>1070</v>
      </c>
      <c r="C7" s="442" t="s">
        <v>310</v>
      </c>
      <c r="D7" s="453" t="s">
        <v>311</v>
      </c>
      <c r="E7" s="442" t="s">
        <v>312</v>
      </c>
      <c r="F7" s="446" t="s">
        <v>314</v>
      </c>
      <c r="G7" s="442" t="s">
        <v>313</v>
      </c>
      <c r="H7" s="446" t="s">
        <v>315</v>
      </c>
      <c r="I7" s="442" t="s">
        <v>316</v>
      </c>
      <c r="J7" s="446" t="s">
        <v>317</v>
      </c>
      <c r="K7" s="442" t="s">
        <v>330</v>
      </c>
      <c r="L7" s="454" t="s">
        <v>318</v>
      </c>
      <c r="M7" s="442" t="s">
        <v>598</v>
      </c>
      <c r="N7" s="448" t="s">
        <v>319</v>
      </c>
      <c r="O7" s="448" t="s">
        <v>320</v>
      </c>
      <c r="P7" s="448" t="s">
        <v>571</v>
      </c>
      <c r="Q7" s="446" t="s">
        <v>3</v>
      </c>
      <c r="R7" s="442" t="s">
        <v>321</v>
      </c>
      <c r="S7" s="446" t="s">
        <v>1161</v>
      </c>
      <c r="T7" s="446" t="s">
        <v>322</v>
      </c>
      <c r="U7" s="442" t="s">
        <v>323</v>
      </c>
      <c r="V7" s="446" t="s">
        <v>331</v>
      </c>
      <c r="W7" s="442" t="s">
        <v>324</v>
      </c>
      <c r="X7" s="446" t="s">
        <v>433</v>
      </c>
      <c r="Y7" s="442" t="s">
        <v>440</v>
      </c>
      <c r="Z7" s="448" t="s">
        <v>461</v>
      </c>
      <c r="AA7" s="449" t="s">
        <v>328</v>
      </c>
      <c r="AB7" s="446" t="s">
        <v>630</v>
      </c>
      <c r="AC7" s="442" t="s">
        <v>437</v>
      </c>
      <c r="AD7" s="448" t="s">
        <v>1181</v>
      </c>
      <c r="AE7" s="448" t="s">
        <v>599</v>
      </c>
      <c r="AF7" s="446" t="s">
        <v>431</v>
      </c>
      <c r="AG7" s="442" t="s">
        <v>333</v>
      </c>
      <c r="AH7" s="446" t="s">
        <v>329</v>
      </c>
      <c r="AI7" s="442" t="s">
        <v>438</v>
      </c>
      <c r="AJ7" s="446" t="s">
        <v>325</v>
      </c>
      <c r="AK7" s="450" t="s">
        <v>439</v>
      </c>
      <c r="AL7" s="446" t="s">
        <v>631</v>
      </c>
      <c r="AM7" s="446" t="s">
        <v>1404</v>
      </c>
      <c r="AN7" s="442" t="s">
        <v>326</v>
      </c>
      <c r="AO7" s="446" t="s">
        <v>334</v>
      </c>
      <c r="AP7" s="442" t="s">
        <v>634</v>
      </c>
      <c r="AQ7" s="446" t="s">
        <v>430</v>
      </c>
      <c r="AR7" s="442" t="s">
        <v>1157</v>
      </c>
    </row>
    <row r="8" spans="1:70" ht="16.5" x14ac:dyDescent="0.3">
      <c r="A8" s="457" t="s">
        <v>445</v>
      </c>
      <c r="B8" s="458"/>
      <c r="C8" s="458"/>
      <c r="D8" s="458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9"/>
      <c r="AS8" s="181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  <c r="BE8" s="181"/>
      <c r="BF8" s="181"/>
      <c r="BG8" s="181"/>
      <c r="BH8" s="181"/>
      <c r="BI8" s="181"/>
      <c r="BJ8" s="181"/>
      <c r="BK8" s="181"/>
      <c r="BL8" s="181"/>
      <c r="BM8" s="181"/>
      <c r="BN8" s="181"/>
      <c r="BO8" s="181"/>
      <c r="BP8" s="181"/>
      <c r="BQ8" s="181"/>
      <c r="BR8" s="181"/>
    </row>
    <row r="9" spans="1:70" ht="16.5" x14ac:dyDescent="0.3">
      <c r="A9" s="451" t="s">
        <v>446</v>
      </c>
      <c r="B9" s="452"/>
      <c r="C9" s="452">
        <v>154</v>
      </c>
      <c r="D9" s="452"/>
      <c r="E9" s="452">
        <v>1</v>
      </c>
      <c r="F9" s="452"/>
      <c r="G9" s="452">
        <v>7</v>
      </c>
      <c r="H9" s="452"/>
      <c r="I9" s="452">
        <v>1</v>
      </c>
      <c r="J9" s="452">
        <v>506</v>
      </c>
      <c r="K9" s="452"/>
      <c r="L9" s="452">
        <v>5</v>
      </c>
      <c r="M9" s="452"/>
      <c r="N9" s="452">
        <v>4</v>
      </c>
      <c r="O9" s="452">
        <v>38</v>
      </c>
      <c r="P9" s="452"/>
      <c r="Q9" s="452"/>
      <c r="R9" s="452">
        <v>5</v>
      </c>
      <c r="S9" s="452"/>
      <c r="T9" s="452"/>
      <c r="U9" s="452"/>
      <c r="V9" s="452">
        <v>4</v>
      </c>
      <c r="W9" s="452"/>
      <c r="X9" s="452"/>
      <c r="Y9" s="452"/>
      <c r="Z9" s="452"/>
      <c r="AA9" s="452"/>
      <c r="AB9" s="452"/>
      <c r="AC9" s="452"/>
      <c r="AD9" s="452"/>
      <c r="AE9" s="452"/>
      <c r="AF9" s="452">
        <v>24</v>
      </c>
      <c r="AG9" s="452"/>
      <c r="AH9" s="452"/>
      <c r="AI9" s="452"/>
      <c r="AJ9" s="452"/>
      <c r="AK9" s="452"/>
      <c r="AL9" s="452"/>
      <c r="AM9" s="452"/>
      <c r="AN9" s="452">
        <v>15</v>
      </c>
      <c r="AO9" s="452"/>
      <c r="AP9" s="452"/>
      <c r="AQ9" s="452">
        <v>156</v>
      </c>
      <c r="AR9" s="474">
        <v>920</v>
      </c>
      <c r="AS9" s="181"/>
      <c r="AT9" s="181"/>
      <c r="AU9" s="181"/>
      <c r="AV9" s="181"/>
      <c r="AW9" s="181"/>
      <c r="AX9" s="181"/>
      <c r="AY9" s="181"/>
      <c r="AZ9" s="181"/>
      <c r="BA9" s="181"/>
      <c r="BB9" s="181"/>
      <c r="BC9" s="181"/>
      <c r="BD9" s="181"/>
      <c r="BE9" s="181"/>
      <c r="BF9" s="181"/>
      <c r="BG9" s="181"/>
      <c r="BH9" s="181"/>
      <c r="BI9" s="181"/>
      <c r="BJ9" s="181"/>
      <c r="BK9" s="181"/>
      <c r="BL9" s="181"/>
      <c r="BM9" s="181"/>
      <c r="BN9" s="181"/>
      <c r="BO9" s="181"/>
      <c r="BP9" s="181"/>
      <c r="BQ9" s="181"/>
      <c r="BR9" s="181"/>
    </row>
    <row r="10" spans="1:70" ht="16.5" x14ac:dyDescent="0.3">
      <c r="A10" s="455" t="s">
        <v>447</v>
      </c>
      <c r="B10" s="456"/>
      <c r="C10" s="456">
        <v>162</v>
      </c>
      <c r="D10" s="456"/>
      <c r="E10" s="456">
        <v>1</v>
      </c>
      <c r="F10" s="456"/>
      <c r="G10" s="456">
        <v>2</v>
      </c>
      <c r="H10" s="456"/>
      <c r="I10" s="456">
        <v>1</v>
      </c>
      <c r="J10" s="456">
        <v>265</v>
      </c>
      <c r="K10" s="456"/>
      <c r="L10" s="456"/>
      <c r="M10" s="456">
        <v>6</v>
      </c>
      <c r="N10" s="456">
        <v>2</v>
      </c>
      <c r="O10" s="456">
        <v>31</v>
      </c>
      <c r="P10" s="456"/>
      <c r="Q10" s="456"/>
      <c r="R10" s="456"/>
      <c r="S10" s="456"/>
      <c r="T10" s="456">
        <v>2</v>
      </c>
      <c r="U10" s="456">
        <v>1</v>
      </c>
      <c r="V10" s="456"/>
      <c r="W10" s="456"/>
      <c r="X10" s="456"/>
      <c r="Y10" s="456"/>
      <c r="Z10" s="456"/>
      <c r="AA10" s="456"/>
      <c r="AB10" s="456"/>
      <c r="AC10" s="456"/>
      <c r="AD10" s="456"/>
      <c r="AE10" s="456"/>
      <c r="AF10" s="456">
        <v>15</v>
      </c>
      <c r="AG10" s="456"/>
      <c r="AH10" s="456">
        <v>1</v>
      </c>
      <c r="AI10" s="456"/>
      <c r="AJ10" s="456"/>
      <c r="AK10" s="456"/>
      <c r="AL10" s="456"/>
      <c r="AM10" s="456"/>
      <c r="AN10" s="456">
        <v>15</v>
      </c>
      <c r="AO10" s="456"/>
      <c r="AP10" s="456"/>
      <c r="AQ10" s="456">
        <v>2</v>
      </c>
      <c r="AR10" s="475">
        <v>506</v>
      </c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</row>
    <row r="11" spans="1:70" ht="16.5" x14ac:dyDescent="0.3">
      <c r="A11" s="455" t="s">
        <v>448</v>
      </c>
      <c r="B11" s="456"/>
      <c r="C11" s="456">
        <v>132</v>
      </c>
      <c r="D11" s="456"/>
      <c r="E11" s="456">
        <v>4</v>
      </c>
      <c r="F11" s="456">
        <v>2</v>
      </c>
      <c r="G11" s="456">
        <v>6</v>
      </c>
      <c r="H11" s="456">
        <v>1</v>
      </c>
      <c r="I11" s="456">
        <v>2</v>
      </c>
      <c r="J11" s="456">
        <v>407</v>
      </c>
      <c r="K11" s="456"/>
      <c r="L11" s="456">
        <v>8</v>
      </c>
      <c r="M11" s="456"/>
      <c r="N11" s="456">
        <v>2</v>
      </c>
      <c r="O11" s="456">
        <v>49</v>
      </c>
      <c r="P11" s="456"/>
      <c r="Q11" s="456"/>
      <c r="R11" s="456">
        <v>1</v>
      </c>
      <c r="S11" s="456"/>
      <c r="T11" s="456">
        <v>4</v>
      </c>
      <c r="U11" s="456"/>
      <c r="V11" s="456">
        <v>6</v>
      </c>
      <c r="W11" s="456">
        <v>3</v>
      </c>
      <c r="X11" s="456"/>
      <c r="Y11" s="456"/>
      <c r="Z11" s="456"/>
      <c r="AA11" s="456">
        <v>1</v>
      </c>
      <c r="AB11" s="456"/>
      <c r="AC11" s="456"/>
      <c r="AD11" s="456"/>
      <c r="AE11" s="456"/>
      <c r="AF11" s="456">
        <v>33</v>
      </c>
      <c r="AG11" s="456"/>
      <c r="AH11" s="456"/>
      <c r="AI11" s="456"/>
      <c r="AJ11" s="456"/>
      <c r="AK11" s="456"/>
      <c r="AL11" s="456"/>
      <c r="AM11" s="456"/>
      <c r="AN11" s="456">
        <v>6</v>
      </c>
      <c r="AO11" s="456"/>
      <c r="AP11" s="456"/>
      <c r="AQ11" s="456">
        <v>2</v>
      </c>
      <c r="AR11" s="475">
        <v>669</v>
      </c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N11" s="181"/>
      <c r="BO11" s="181"/>
      <c r="BP11" s="181"/>
      <c r="BQ11" s="181"/>
      <c r="BR11" s="181"/>
    </row>
    <row r="12" spans="1:70" ht="16.5" x14ac:dyDescent="0.3">
      <c r="A12" s="455" t="s">
        <v>449</v>
      </c>
      <c r="B12" s="456"/>
      <c r="C12" s="456">
        <v>277</v>
      </c>
      <c r="D12" s="456"/>
      <c r="E12" s="456">
        <v>4</v>
      </c>
      <c r="F12" s="456">
        <v>1</v>
      </c>
      <c r="G12" s="456">
        <v>5</v>
      </c>
      <c r="H12" s="456"/>
      <c r="I12" s="456">
        <v>1</v>
      </c>
      <c r="J12" s="456">
        <v>24</v>
      </c>
      <c r="K12" s="456"/>
      <c r="L12" s="456">
        <v>8</v>
      </c>
      <c r="M12" s="456"/>
      <c r="N12" s="456">
        <v>1</v>
      </c>
      <c r="O12" s="456">
        <v>45</v>
      </c>
      <c r="P12" s="456"/>
      <c r="Q12" s="456"/>
      <c r="R12" s="456">
        <v>11</v>
      </c>
      <c r="S12" s="456"/>
      <c r="T12" s="456"/>
      <c r="U12" s="456"/>
      <c r="V12" s="456">
        <v>3</v>
      </c>
      <c r="W12" s="456">
        <v>3</v>
      </c>
      <c r="X12" s="456">
        <v>2</v>
      </c>
      <c r="Y12" s="456"/>
      <c r="Z12" s="456"/>
      <c r="AA12" s="456">
        <v>1</v>
      </c>
      <c r="AB12" s="456"/>
      <c r="AC12" s="456"/>
      <c r="AD12" s="456"/>
      <c r="AE12" s="456"/>
      <c r="AF12" s="456">
        <v>50</v>
      </c>
      <c r="AG12" s="456"/>
      <c r="AH12" s="456">
        <v>1</v>
      </c>
      <c r="AI12" s="456"/>
      <c r="AJ12" s="456"/>
      <c r="AK12" s="456"/>
      <c r="AL12" s="456"/>
      <c r="AM12" s="456"/>
      <c r="AN12" s="456">
        <v>13</v>
      </c>
      <c r="AO12" s="456"/>
      <c r="AP12" s="456"/>
      <c r="AQ12" s="456">
        <v>6</v>
      </c>
      <c r="AR12" s="475">
        <v>456</v>
      </c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</row>
    <row r="13" spans="1:70" ht="16.5" x14ac:dyDescent="0.3">
      <c r="A13" s="455" t="s">
        <v>450</v>
      </c>
      <c r="B13" s="456"/>
      <c r="C13" s="456">
        <v>8786</v>
      </c>
      <c r="D13" s="456">
        <v>3</v>
      </c>
      <c r="E13" s="456">
        <v>3</v>
      </c>
      <c r="F13" s="456">
        <v>1</v>
      </c>
      <c r="G13" s="456">
        <v>8</v>
      </c>
      <c r="H13" s="456"/>
      <c r="I13" s="456"/>
      <c r="J13" s="456">
        <v>35</v>
      </c>
      <c r="K13" s="456"/>
      <c r="L13" s="456">
        <v>8</v>
      </c>
      <c r="M13" s="456"/>
      <c r="N13" s="456">
        <v>1</v>
      </c>
      <c r="O13" s="456">
        <v>109</v>
      </c>
      <c r="P13" s="456"/>
      <c r="Q13" s="456"/>
      <c r="R13" s="456">
        <v>1</v>
      </c>
      <c r="S13" s="456"/>
      <c r="T13" s="456">
        <v>11</v>
      </c>
      <c r="U13" s="456"/>
      <c r="V13" s="456">
        <v>2</v>
      </c>
      <c r="W13" s="456">
        <v>3</v>
      </c>
      <c r="X13" s="456">
        <v>1</v>
      </c>
      <c r="Y13" s="456"/>
      <c r="Z13" s="456"/>
      <c r="AA13" s="456">
        <v>1</v>
      </c>
      <c r="AB13" s="456"/>
      <c r="AC13" s="456"/>
      <c r="AD13" s="456"/>
      <c r="AE13" s="456"/>
      <c r="AF13" s="456">
        <v>59</v>
      </c>
      <c r="AG13" s="456"/>
      <c r="AH13" s="456">
        <v>1</v>
      </c>
      <c r="AI13" s="456"/>
      <c r="AJ13" s="456"/>
      <c r="AK13" s="456"/>
      <c r="AL13" s="456"/>
      <c r="AM13" s="456"/>
      <c r="AN13" s="456">
        <v>25</v>
      </c>
      <c r="AO13" s="456"/>
      <c r="AP13" s="456"/>
      <c r="AQ13" s="456">
        <v>3</v>
      </c>
      <c r="AR13" s="475">
        <v>9061</v>
      </c>
      <c r="AS13" s="181"/>
      <c r="AT13" s="181"/>
      <c r="AU13" s="181"/>
      <c r="AV13" s="181"/>
      <c r="AW13" s="181"/>
      <c r="AX13" s="181"/>
      <c r="AY13" s="181"/>
      <c r="AZ13" s="181"/>
      <c r="BA13" s="181"/>
      <c r="BB13" s="181"/>
      <c r="BC13" s="181"/>
      <c r="BD13" s="181"/>
      <c r="BE13" s="181"/>
      <c r="BF13" s="181"/>
      <c r="BG13" s="181"/>
      <c r="BH13" s="181"/>
      <c r="BI13" s="181"/>
      <c r="BJ13" s="181"/>
      <c r="BK13" s="181"/>
      <c r="BL13" s="181"/>
      <c r="BM13" s="181"/>
      <c r="BN13" s="181"/>
      <c r="BO13" s="181"/>
      <c r="BP13" s="181"/>
      <c r="BQ13" s="181"/>
      <c r="BR13" s="181"/>
    </row>
    <row r="14" spans="1:70" ht="16.5" x14ac:dyDescent="0.3">
      <c r="A14" s="455" t="s">
        <v>451</v>
      </c>
      <c r="B14" s="456"/>
      <c r="C14" s="456">
        <v>218</v>
      </c>
      <c r="D14" s="456"/>
      <c r="E14" s="456">
        <v>7</v>
      </c>
      <c r="F14" s="456"/>
      <c r="G14" s="456">
        <v>3</v>
      </c>
      <c r="H14" s="456">
        <v>1</v>
      </c>
      <c r="I14" s="456">
        <v>1</v>
      </c>
      <c r="J14" s="456">
        <v>308</v>
      </c>
      <c r="K14" s="456"/>
      <c r="L14" s="456">
        <v>5</v>
      </c>
      <c r="M14" s="456"/>
      <c r="N14" s="456">
        <v>2</v>
      </c>
      <c r="O14" s="456">
        <v>97</v>
      </c>
      <c r="P14" s="456"/>
      <c r="Q14" s="456"/>
      <c r="R14" s="456">
        <v>3</v>
      </c>
      <c r="S14" s="456"/>
      <c r="T14" s="456">
        <v>3</v>
      </c>
      <c r="U14" s="456"/>
      <c r="V14" s="456">
        <v>5</v>
      </c>
      <c r="W14" s="456">
        <v>6</v>
      </c>
      <c r="X14" s="456">
        <v>2</v>
      </c>
      <c r="Y14" s="456"/>
      <c r="Z14" s="456"/>
      <c r="AA14" s="456">
        <v>1</v>
      </c>
      <c r="AB14" s="456"/>
      <c r="AC14" s="456"/>
      <c r="AD14" s="456"/>
      <c r="AE14" s="456"/>
      <c r="AF14" s="456">
        <v>40</v>
      </c>
      <c r="AG14" s="456"/>
      <c r="AH14" s="456">
        <v>2</v>
      </c>
      <c r="AI14" s="456"/>
      <c r="AJ14" s="456"/>
      <c r="AK14" s="456"/>
      <c r="AL14" s="456"/>
      <c r="AM14" s="456"/>
      <c r="AN14" s="456">
        <v>6</v>
      </c>
      <c r="AO14" s="456"/>
      <c r="AP14" s="456"/>
      <c r="AQ14" s="456">
        <v>8</v>
      </c>
      <c r="AR14" s="475">
        <v>718</v>
      </c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N14" s="181"/>
      <c r="BO14" s="181"/>
      <c r="BP14" s="181"/>
      <c r="BQ14" s="181"/>
      <c r="BR14" s="181"/>
    </row>
    <row r="15" spans="1:70" ht="16.5" x14ac:dyDescent="0.3">
      <c r="A15" s="455" t="s">
        <v>452</v>
      </c>
      <c r="B15" s="456"/>
      <c r="C15" s="456">
        <v>708</v>
      </c>
      <c r="D15" s="456"/>
      <c r="E15" s="456">
        <v>52</v>
      </c>
      <c r="F15" s="456"/>
      <c r="G15" s="456">
        <v>5</v>
      </c>
      <c r="H15" s="456"/>
      <c r="I15" s="456"/>
      <c r="J15" s="456">
        <v>284</v>
      </c>
      <c r="K15" s="456"/>
      <c r="L15" s="456">
        <v>11</v>
      </c>
      <c r="M15" s="456"/>
      <c r="N15" s="456">
        <v>3</v>
      </c>
      <c r="O15" s="456">
        <v>136</v>
      </c>
      <c r="P15" s="456"/>
      <c r="Q15" s="456"/>
      <c r="R15" s="456">
        <v>2</v>
      </c>
      <c r="S15" s="456"/>
      <c r="T15" s="456">
        <v>10</v>
      </c>
      <c r="U15" s="456"/>
      <c r="V15" s="456">
        <v>3</v>
      </c>
      <c r="W15" s="456">
        <v>5</v>
      </c>
      <c r="X15" s="456"/>
      <c r="Y15" s="456"/>
      <c r="Z15" s="456"/>
      <c r="AA15" s="456">
        <v>1</v>
      </c>
      <c r="AB15" s="456"/>
      <c r="AC15" s="456"/>
      <c r="AD15" s="456"/>
      <c r="AE15" s="456"/>
      <c r="AF15" s="456">
        <v>35</v>
      </c>
      <c r="AG15" s="456"/>
      <c r="AH15" s="456"/>
      <c r="AI15" s="456"/>
      <c r="AJ15" s="456"/>
      <c r="AK15" s="456"/>
      <c r="AL15" s="456"/>
      <c r="AM15" s="456"/>
      <c r="AN15" s="456">
        <v>5</v>
      </c>
      <c r="AO15" s="456"/>
      <c r="AP15" s="456"/>
      <c r="AQ15" s="456">
        <v>7</v>
      </c>
      <c r="AR15" s="475">
        <v>1267</v>
      </c>
      <c r="AS15" s="181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N15" s="181"/>
      <c r="BO15" s="181"/>
      <c r="BP15" s="181"/>
      <c r="BQ15" s="181"/>
      <c r="BR15" s="181"/>
    </row>
    <row r="16" spans="1:70" ht="16.5" x14ac:dyDescent="0.3">
      <c r="A16" s="455" t="s">
        <v>453</v>
      </c>
      <c r="B16" s="456"/>
      <c r="C16" s="456">
        <v>527</v>
      </c>
      <c r="D16" s="456"/>
      <c r="E16" s="456">
        <v>105</v>
      </c>
      <c r="F16" s="456"/>
      <c r="G16" s="456">
        <v>2</v>
      </c>
      <c r="H16" s="456">
        <v>1</v>
      </c>
      <c r="I16" s="456"/>
      <c r="J16" s="456">
        <v>263</v>
      </c>
      <c r="K16" s="456"/>
      <c r="L16" s="456">
        <v>6</v>
      </c>
      <c r="M16" s="456"/>
      <c r="N16" s="456">
        <v>1</v>
      </c>
      <c r="O16" s="456">
        <v>254</v>
      </c>
      <c r="P16" s="456"/>
      <c r="Q16" s="456"/>
      <c r="R16" s="456"/>
      <c r="S16" s="456"/>
      <c r="T16" s="456">
        <v>5</v>
      </c>
      <c r="U16" s="456"/>
      <c r="V16" s="456">
        <v>9</v>
      </c>
      <c r="W16" s="456"/>
      <c r="X16" s="456"/>
      <c r="Y16" s="456"/>
      <c r="Z16" s="456"/>
      <c r="AA16" s="456">
        <v>1</v>
      </c>
      <c r="AB16" s="456"/>
      <c r="AC16" s="456"/>
      <c r="AD16" s="456"/>
      <c r="AE16" s="456"/>
      <c r="AF16" s="456">
        <v>32</v>
      </c>
      <c r="AG16" s="456"/>
      <c r="AH16" s="456">
        <v>9</v>
      </c>
      <c r="AI16" s="456"/>
      <c r="AJ16" s="456"/>
      <c r="AK16" s="456"/>
      <c r="AL16" s="456"/>
      <c r="AM16" s="456"/>
      <c r="AN16" s="456">
        <v>7</v>
      </c>
      <c r="AO16" s="456"/>
      <c r="AP16" s="456"/>
      <c r="AQ16" s="456">
        <v>1</v>
      </c>
      <c r="AR16" s="475">
        <v>1223</v>
      </c>
      <c r="AS16" s="181"/>
      <c r="AT16" s="181"/>
      <c r="AU16" s="181"/>
      <c r="AV16" s="181"/>
      <c r="AW16" s="181"/>
      <c r="AX16" s="181"/>
      <c r="AY16" s="181"/>
      <c r="AZ16" s="181"/>
      <c r="BA16" s="181"/>
      <c r="BB16" s="181"/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  <c r="BN16" s="181"/>
      <c r="BO16" s="181"/>
      <c r="BP16" s="181"/>
      <c r="BQ16" s="181"/>
      <c r="BR16" s="181"/>
    </row>
    <row r="17" spans="1:70" ht="16.5" x14ac:dyDescent="0.3">
      <c r="A17" s="455" t="s">
        <v>454</v>
      </c>
      <c r="B17" s="456"/>
      <c r="C17" s="456">
        <v>1400</v>
      </c>
      <c r="D17" s="456">
        <v>1</v>
      </c>
      <c r="E17" s="456">
        <v>863</v>
      </c>
      <c r="F17" s="456"/>
      <c r="G17" s="456">
        <v>2</v>
      </c>
      <c r="H17" s="456"/>
      <c r="I17" s="456">
        <v>1</v>
      </c>
      <c r="J17" s="456">
        <v>37</v>
      </c>
      <c r="K17" s="456"/>
      <c r="L17" s="456">
        <v>8</v>
      </c>
      <c r="M17" s="456"/>
      <c r="N17" s="456">
        <v>1</v>
      </c>
      <c r="O17" s="456">
        <v>96</v>
      </c>
      <c r="P17" s="456"/>
      <c r="Q17" s="456"/>
      <c r="R17" s="456">
        <v>1</v>
      </c>
      <c r="S17" s="456"/>
      <c r="T17" s="456">
        <v>3</v>
      </c>
      <c r="U17" s="456"/>
      <c r="V17" s="456">
        <v>3</v>
      </c>
      <c r="W17" s="456">
        <v>6</v>
      </c>
      <c r="X17" s="456"/>
      <c r="Y17" s="456"/>
      <c r="Z17" s="456"/>
      <c r="AA17" s="456"/>
      <c r="AB17" s="456"/>
      <c r="AC17" s="456"/>
      <c r="AD17" s="456"/>
      <c r="AE17" s="456"/>
      <c r="AF17" s="456">
        <v>39</v>
      </c>
      <c r="AG17" s="456"/>
      <c r="AH17" s="456">
        <v>3</v>
      </c>
      <c r="AI17" s="456"/>
      <c r="AJ17" s="456"/>
      <c r="AK17" s="456"/>
      <c r="AL17" s="456"/>
      <c r="AM17" s="456"/>
      <c r="AN17" s="456">
        <v>9</v>
      </c>
      <c r="AO17" s="456"/>
      <c r="AP17" s="456"/>
      <c r="AQ17" s="456">
        <v>1</v>
      </c>
      <c r="AR17" s="475">
        <v>2474</v>
      </c>
      <c r="AS17" s="181"/>
      <c r="AT17" s="181"/>
      <c r="AU17" s="181"/>
      <c r="AV17" s="181"/>
      <c r="AW17" s="181"/>
      <c r="AX17" s="181"/>
      <c r="AY17" s="181"/>
      <c r="AZ17" s="181"/>
      <c r="BA17" s="181"/>
      <c r="BB17" s="181"/>
      <c r="BC17" s="181"/>
      <c r="BD17" s="181"/>
      <c r="BE17" s="181"/>
      <c r="BF17" s="181"/>
      <c r="BG17" s="181"/>
      <c r="BH17" s="181"/>
      <c r="BI17" s="181"/>
      <c r="BJ17" s="181"/>
      <c r="BK17" s="181"/>
      <c r="BL17" s="181"/>
      <c r="BM17" s="181"/>
      <c r="BN17" s="181"/>
      <c r="BO17" s="181"/>
      <c r="BP17" s="181"/>
      <c r="BQ17" s="181"/>
      <c r="BR17" s="181"/>
    </row>
    <row r="18" spans="1:70" ht="16.5" x14ac:dyDescent="0.3">
      <c r="A18" s="455" t="s">
        <v>455</v>
      </c>
      <c r="B18" s="456"/>
      <c r="C18" s="456">
        <v>7543</v>
      </c>
      <c r="D18" s="456">
        <v>2</v>
      </c>
      <c r="E18" s="456">
        <v>24</v>
      </c>
      <c r="F18" s="456"/>
      <c r="G18" s="456">
        <v>2</v>
      </c>
      <c r="H18" s="456">
        <v>2</v>
      </c>
      <c r="I18" s="456"/>
      <c r="J18" s="456">
        <v>24</v>
      </c>
      <c r="K18" s="456"/>
      <c r="L18" s="456">
        <v>9</v>
      </c>
      <c r="M18" s="456"/>
      <c r="N18" s="456">
        <v>2</v>
      </c>
      <c r="O18" s="456">
        <v>40</v>
      </c>
      <c r="P18" s="456"/>
      <c r="Q18" s="456"/>
      <c r="R18" s="456"/>
      <c r="S18" s="456"/>
      <c r="T18" s="456">
        <v>1</v>
      </c>
      <c r="U18" s="456"/>
      <c r="V18" s="456">
        <v>3</v>
      </c>
      <c r="W18" s="456">
        <v>1</v>
      </c>
      <c r="X18" s="456"/>
      <c r="Y18" s="456"/>
      <c r="Z18" s="456"/>
      <c r="AA18" s="456">
        <v>2</v>
      </c>
      <c r="AB18" s="456"/>
      <c r="AC18" s="456"/>
      <c r="AD18" s="456"/>
      <c r="AE18" s="456"/>
      <c r="AF18" s="456">
        <v>58</v>
      </c>
      <c r="AG18" s="456"/>
      <c r="AH18" s="456">
        <v>1</v>
      </c>
      <c r="AI18" s="456"/>
      <c r="AJ18" s="456"/>
      <c r="AK18" s="456"/>
      <c r="AL18" s="456"/>
      <c r="AM18" s="456"/>
      <c r="AN18" s="456">
        <v>8</v>
      </c>
      <c r="AO18" s="456"/>
      <c r="AP18" s="456"/>
      <c r="AQ18" s="456">
        <v>6</v>
      </c>
      <c r="AR18" s="475">
        <v>7728</v>
      </c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</row>
    <row r="19" spans="1:70" ht="16.5" x14ac:dyDescent="0.3">
      <c r="A19" s="455" t="s">
        <v>443</v>
      </c>
      <c r="B19" s="456"/>
      <c r="C19" s="456">
        <v>8656</v>
      </c>
      <c r="D19" s="456">
        <v>1</v>
      </c>
      <c r="E19" s="456">
        <v>3</v>
      </c>
      <c r="F19" s="456"/>
      <c r="G19" s="456">
        <v>1</v>
      </c>
      <c r="H19" s="456"/>
      <c r="I19" s="456">
        <v>3</v>
      </c>
      <c r="J19" s="456">
        <v>21</v>
      </c>
      <c r="K19" s="456"/>
      <c r="L19" s="456">
        <v>7</v>
      </c>
      <c r="M19" s="456"/>
      <c r="N19" s="456"/>
      <c r="O19" s="456">
        <v>21</v>
      </c>
      <c r="P19" s="456"/>
      <c r="Q19" s="456"/>
      <c r="R19" s="456">
        <v>2</v>
      </c>
      <c r="S19" s="456"/>
      <c r="T19" s="456">
        <v>1</v>
      </c>
      <c r="U19" s="456"/>
      <c r="V19" s="456">
        <v>8</v>
      </c>
      <c r="W19" s="456">
        <v>3</v>
      </c>
      <c r="X19" s="456">
        <v>1</v>
      </c>
      <c r="Y19" s="456"/>
      <c r="Z19" s="456"/>
      <c r="AA19" s="456"/>
      <c r="AB19" s="456"/>
      <c r="AC19" s="456"/>
      <c r="AD19" s="456"/>
      <c r="AE19" s="456"/>
      <c r="AF19" s="456">
        <v>45</v>
      </c>
      <c r="AG19" s="456"/>
      <c r="AH19" s="456">
        <v>1</v>
      </c>
      <c r="AI19" s="456"/>
      <c r="AJ19" s="456"/>
      <c r="AK19" s="456"/>
      <c r="AL19" s="456"/>
      <c r="AM19" s="456"/>
      <c r="AN19" s="456">
        <v>9</v>
      </c>
      <c r="AO19" s="456"/>
      <c r="AP19" s="456"/>
      <c r="AQ19" s="456">
        <v>5</v>
      </c>
      <c r="AR19" s="475">
        <v>8788</v>
      </c>
      <c r="AS19" s="181"/>
      <c r="AT19" s="181"/>
      <c r="AU19" s="181"/>
      <c r="AV19" s="181"/>
      <c r="AW19" s="181"/>
      <c r="AX19" s="181"/>
      <c r="AY19" s="181"/>
      <c r="AZ19" s="181"/>
      <c r="BA19" s="181"/>
      <c r="BB19" s="181"/>
      <c r="BC19" s="181"/>
      <c r="BD19" s="181"/>
      <c r="BE19" s="181"/>
      <c r="BF19" s="181"/>
      <c r="BG19" s="181"/>
      <c r="BH19" s="181"/>
      <c r="BI19" s="181"/>
      <c r="BJ19" s="181"/>
      <c r="BK19" s="181"/>
      <c r="BL19" s="181"/>
      <c r="BM19" s="181"/>
      <c r="BN19" s="181"/>
      <c r="BO19" s="181"/>
      <c r="BP19" s="181"/>
      <c r="BQ19" s="181"/>
      <c r="BR19" s="181"/>
    </row>
    <row r="20" spans="1:70" ht="16.5" x14ac:dyDescent="0.3">
      <c r="A20" s="455" t="s">
        <v>444</v>
      </c>
      <c r="B20" s="456"/>
      <c r="C20" s="456">
        <v>4848</v>
      </c>
      <c r="D20" s="456"/>
      <c r="E20" s="456">
        <v>6</v>
      </c>
      <c r="F20" s="456"/>
      <c r="G20" s="456">
        <v>1</v>
      </c>
      <c r="H20" s="456">
        <v>5</v>
      </c>
      <c r="I20" s="456">
        <v>2</v>
      </c>
      <c r="J20" s="456">
        <v>372</v>
      </c>
      <c r="K20" s="456"/>
      <c r="L20" s="456">
        <v>4</v>
      </c>
      <c r="M20" s="456"/>
      <c r="N20" s="456">
        <v>3</v>
      </c>
      <c r="O20" s="456">
        <v>31</v>
      </c>
      <c r="P20" s="456"/>
      <c r="Q20" s="456"/>
      <c r="R20" s="456">
        <v>4</v>
      </c>
      <c r="S20" s="456"/>
      <c r="T20" s="456">
        <v>1</v>
      </c>
      <c r="U20" s="456"/>
      <c r="V20" s="456">
        <v>5</v>
      </c>
      <c r="W20" s="456">
        <v>4</v>
      </c>
      <c r="X20" s="456">
        <v>1</v>
      </c>
      <c r="Y20" s="456"/>
      <c r="Z20" s="456"/>
      <c r="AA20" s="456">
        <v>1</v>
      </c>
      <c r="AB20" s="456"/>
      <c r="AC20" s="456"/>
      <c r="AD20" s="456"/>
      <c r="AE20" s="456"/>
      <c r="AF20" s="456">
        <v>41</v>
      </c>
      <c r="AG20" s="456"/>
      <c r="AH20" s="456">
        <v>13</v>
      </c>
      <c r="AI20" s="456"/>
      <c r="AJ20" s="456"/>
      <c r="AK20" s="456"/>
      <c r="AL20" s="456"/>
      <c r="AM20" s="456"/>
      <c r="AN20" s="456">
        <v>15</v>
      </c>
      <c r="AO20" s="456"/>
      <c r="AP20" s="456"/>
      <c r="AQ20" s="456">
        <v>2</v>
      </c>
      <c r="AR20" s="475">
        <v>5359</v>
      </c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</row>
    <row r="21" spans="1:70" ht="16.5" x14ac:dyDescent="0.3">
      <c r="A21" s="457" t="s">
        <v>456</v>
      </c>
      <c r="B21" s="458"/>
      <c r="C21" s="458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9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</row>
    <row r="22" spans="1:70" ht="16.5" x14ac:dyDescent="0.3">
      <c r="A22" s="455" t="s">
        <v>446</v>
      </c>
      <c r="B22" s="456"/>
      <c r="C22" s="456">
        <v>4691</v>
      </c>
      <c r="D22" s="456">
        <v>1</v>
      </c>
      <c r="E22" s="456">
        <v>10</v>
      </c>
      <c r="F22" s="456"/>
      <c r="G22" s="456"/>
      <c r="H22" s="456">
        <v>1</v>
      </c>
      <c r="I22" s="456">
        <v>1</v>
      </c>
      <c r="J22" s="456">
        <v>44</v>
      </c>
      <c r="K22" s="456"/>
      <c r="L22" s="456">
        <v>4</v>
      </c>
      <c r="M22" s="456"/>
      <c r="N22" s="456">
        <v>2</v>
      </c>
      <c r="O22" s="456">
        <v>11</v>
      </c>
      <c r="P22" s="456"/>
      <c r="Q22" s="456"/>
      <c r="R22" s="456">
        <v>2</v>
      </c>
      <c r="S22" s="456"/>
      <c r="T22" s="456">
        <v>4</v>
      </c>
      <c r="U22" s="456"/>
      <c r="V22" s="456">
        <v>5</v>
      </c>
      <c r="W22" s="456">
        <v>4</v>
      </c>
      <c r="X22" s="456">
        <v>1</v>
      </c>
      <c r="Y22" s="456"/>
      <c r="Z22" s="456"/>
      <c r="AA22" s="456">
        <v>1</v>
      </c>
      <c r="AB22" s="456"/>
      <c r="AC22" s="456"/>
      <c r="AD22" s="456"/>
      <c r="AE22" s="456"/>
      <c r="AF22" s="456">
        <v>23</v>
      </c>
      <c r="AG22" s="456"/>
      <c r="AH22" s="456">
        <v>6</v>
      </c>
      <c r="AI22" s="456"/>
      <c r="AJ22" s="456"/>
      <c r="AK22" s="456"/>
      <c r="AL22" s="456"/>
      <c r="AM22" s="456"/>
      <c r="AN22" s="456">
        <v>13</v>
      </c>
      <c r="AO22" s="456"/>
      <c r="AP22" s="456"/>
      <c r="AQ22" s="456">
        <v>2</v>
      </c>
      <c r="AR22" s="475">
        <v>4826</v>
      </c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81"/>
      <c r="BJ22" s="181"/>
      <c r="BK22" s="181"/>
      <c r="BL22" s="181"/>
      <c r="BM22" s="181"/>
      <c r="BN22" s="181"/>
      <c r="BO22" s="181"/>
      <c r="BP22" s="181"/>
      <c r="BQ22" s="181"/>
      <c r="BR22" s="181"/>
    </row>
    <row r="23" spans="1:70" ht="16.5" x14ac:dyDescent="0.3">
      <c r="A23" s="455" t="s">
        <v>447</v>
      </c>
      <c r="B23" s="456"/>
      <c r="C23" s="456">
        <v>4007</v>
      </c>
      <c r="D23" s="456"/>
      <c r="E23" s="456">
        <v>3</v>
      </c>
      <c r="F23" s="456"/>
      <c r="G23" s="456">
        <v>5</v>
      </c>
      <c r="H23" s="456">
        <v>2</v>
      </c>
      <c r="I23" s="456">
        <v>1</v>
      </c>
      <c r="J23" s="456">
        <v>18</v>
      </c>
      <c r="K23" s="456"/>
      <c r="L23" s="456">
        <v>3</v>
      </c>
      <c r="M23" s="456"/>
      <c r="N23" s="456">
        <v>1</v>
      </c>
      <c r="O23" s="456">
        <v>23</v>
      </c>
      <c r="P23" s="456"/>
      <c r="Q23" s="456"/>
      <c r="R23" s="456"/>
      <c r="S23" s="456"/>
      <c r="T23" s="456">
        <v>3</v>
      </c>
      <c r="U23" s="456"/>
      <c r="V23" s="456">
        <v>28</v>
      </c>
      <c r="W23" s="456">
        <v>1</v>
      </c>
      <c r="X23" s="456"/>
      <c r="Y23" s="456"/>
      <c r="Z23" s="456"/>
      <c r="AA23" s="456"/>
      <c r="AB23" s="456"/>
      <c r="AC23" s="456"/>
      <c r="AD23" s="456"/>
      <c r="AE23" s="456"/>
      <c r="AF23" s="456">
        <v>18</v>
      </c>
      <c r="AG23" s="456"/>
      <c r="AH23" s="456">
        <v>9</v>
      </c>
      <c r="AI23" s="456"/>
      <c r="AJ23" s="456">
        <v>4</v>
      </c>
      <c r="AK23" s="456"/>
      <c r="AL23" s="456"/>
      <c r="AM23" s="456"/>
      <c r="AN23" s="456"/>
      <c r="AO23" s="456"/>
      <c r="AP23" s="456"/>
      <c r="AQ23" s="456"/>
      <c r="AR23" s="475">
        <v>4126</v>
      </c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81"/>
      <c r="BJ23" s="181"/>
      <c r="BK23" s="181"/>
      <c r="BL23" s="181"/>
      <c r="BM23" s="181"/>
      <c r="BN23" s="181"/>
      <c r="BO23" s="181"/>
      <c r="BP23" s="181"/>
      <c r="BQ23" s="181"/>
      <c r="BR23" s="181"/>
    </row>
    <row r="24" spans="1:70" ht="16.5" x14ac:dyDescent="0.3">
      <c r="A24" s="455" t="s">
        <v>448</v>
      </c>
      <c r="B24" s="456"/>
      <c r="C24" s="456">
        <v>3868</v>
      </c>
      <c r="D24" s="456"/>
      <c r="E24" s="456">
        <v>2</v>
      </c>
      <c r="F24" s="456"/>
      <c r="G24" s="456">
        <v>2</v>
      </c>
      <c r="H24" s="456"/>
      <c r="I24" s="456">
        <v>1</v>
      </c>
      <c r="J24" s="456">
        <v>161</v>
      </c>
      <c r="K24" s="456"/>
      <c r="L24" s="456">
        <v>4</v>
      </c>
      <c r="M24" s="456"/>
      <c r="N24" s="456">
        <v>1</v>
      </c>
      <c r="O24" s="456">
        <v>28</v>
      </c>
      <c r="P24" s="456"/>
      <c r="Q24" s="456"/>
      <c r="R24" s="456">
        <v>3</v>
      </c>
      <c r="S24" s="456"/>
      <c r="T24" s="456">
        <v>4</v>
      </c>
      <c r="U24" s="456"/>
      <c r="V24" s="456">
        <v>5</v>
      </c>
      <c r="W24" s="456"/>
      <c r="X24" s="456">
        <v>1</v>
      </c>
      <c r="Y24" s="456"/>
      <c r="Z24" s="456"/>
      <c r="AA24" s="456"/>
      <c r="AB24" s="456"/>
      <c r="AC24" s="456"/>
      <c r="AD24" s="456"/>
      <c r="AE24" s="456"/>
      <c r="AF24" s="456">
        <v>20</v>
      </c>
      <c r="AG24" s="456"/>
      <c r="AH24" s="456">
        <v>3</v>
      </c>
      <c r="AI24" s="456"/>
      <c r="AJ24" s="456">
        <v>9</v>
      </c>
      <c r="AK24" s="456"/>
      <c r="AL24" s="456"/>
      <c r="AM24" s="456"/>
      <c r="AN24" s="456">
        <v>9</v>
      </c>
      <c r="AO24" s="456"/>
      <c r="AP24" s="456"/>
      <c r="AQ24" s="456">
        <v>2</v>
      </c>
      <c r="AR24" s="475">
        <v>4123</v>
      </c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</row>
    <row r="25" spans="1:70" ht="16.5" x14ac:dyDescent="0.3">
      <c r="A25" s="455" t="s">
        <v>449</v>
      </c>
      <c r="B25" s="456"/>
      <c r="C25" s="456">
        <v>3320</v>
      </c>
      <c r="D25" s="456"/>
      <c r="E25" s="456">
        <v>1</v>
      </c>
      <c r="F25" s="456"/>
      <c r="G25" s="456">
        <v>1</v>
      </c>
      <c r="H25" s="456"/>
      <c r="I25" s="456"/>
      <c r="J25" s="456">
        <v>36</v>
      </c>
      <c r="K25" s="456"/>
      <c r="L25" s="456">
        <v>3</v>
      </c>
      <c r="M25" s="456"/>
      <c r="N25" s="456">
        <v>4</v>
      </c>
      <c r="O25" s="456">
        <v>14</v>
      </c>
      <c r="P25" s="456"/>
      <c r="Q25" s="456"/>
      <c r="R25" s="456">
        <v>1</v>
      </c>
      <c r="S25" s="456"/>
      <c r="T25" s="456">
        <v>3</v>
      </c>
      <c r="U25" s="456"/>
      <c r="V25" s="456"/>
      <c r="W25" s="456">
        <v>1</v>
      </c>
      <c r="X25" s="456"/>
      <c r="Y25" s="456"/>
      <c r="Z25" s="456"/>
      <c r="AA25" s="456">
        <v>2</v>
      </c>
      <c r="AB25" s="456"/>
      <c r="AC25" s="456"/>
      <c r="AD25" s="456"/>
      <c r="AE25" s="456"/>
      <c r="AF25" s="456">
        <v>28</v>
      </c>
      <c r="AG25" s="456"/>
      <c r="AH25" s="456">
        <v>5</v>
      </c>
      <c r="AI25" s="456"/>
      <c r="AJ25" s="456">
        <v>13</v>
      </c>
      <c r="AK25" s="456"/>
      <c r="AL25" s="456"/>
      <c r="AM25" s="456"/>
      <c r="AN25" s="456">
        <v>2</v>
      </c>
      <c r="AO25" s="456"/>
      <c r="AP25" s="456"/>
      <c r="AQ25" s="456">
        <v>1</v>
      </c>
      <c r="AR25" s="475">
        <v>3435</v>
      </c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1"/>
      <c r="BE25" s="181"/>
      <c r="BF25" s="181"/>
      <c r="BG25" s="181"/>
      <c r="BH25" s="181"/>
      <c r="BI25" s="181"/>
      <c r="BJ25" s="181"/>
      <c r="BK25" s="181"/>
      <c r="BL25" s="181"/>
      <c r="BM25" s="181"/>
      <c r="BN25" s="181"/>
      <c r="BO25" s="181"/>
      <c r="BP25" s="181"/>
      <c r="BQ25" s="181"/>
      <c r="BR25" s="181"/>
    </row>
    <row r="26" spans="1:70" ht="16.5" x14ac:dyDescent="0.3">
      <c r="A26" s="455" t="s">
        <v>450</v>
      </c>
      <c r="B26" s="456">
        <v>9</v>
      </c>
      <c r="C26" s="456">
        <v>2801</v>
      </c>
      <c r="D26" s="456">
        <v>2</v>
      </c>
      <c r="E26" s="456">
        <v>6</v>
      </c>
      <c r="F26" s="456"/>
      <c r="G26" s="456">
        <v>5</v>
      </c>
      <c r="H26" s="456"/>
      <c r="I26" s="456"/>
      <c r="J26" s="456">
        <v>167</v>
      </c>
      <c r="K26" s="456">
        <v>1</v>
      </c>
      <c r="L26" s="456">
        <v>6</v>
      </c>
      <c r="M26" s="456"/>
      <c r="N26" s="456"/>
      <c r="O26" s="456">
        <v>20</v>
      </c>
      <c r="P26" s="456"/>
      <c r="Q26" s="456"/>
      <c r="R26" s="456">
        <v>5</v>
      </c>
      <c r="S26" s="456"/>
      <c r="T26" s="456">
        <v>1</v>
      </c>
      <c r="U26" s="456"/>
      <c r="V26" s="456">
        <v>5</v>
      </c>
      <c r="W26" s="456">
        <v>1</v>
      </c>
      <c r="X26" s="456"/>
      <c r="Y26" s="456"/>
      <c r="Z26" s="456"/>
      <c r="AA26" s="456">
        <v>1</v>
      </c>
      <c r="AB26" s="456"/>
      <c r="AC26" s="456"/>
      <c r="AD26" s="456"/>
      <c r="AE26" s="456"/>
      <c r="AF26" s="456">
        <v>35</v>
      </c>
      <c r="AG26" s="456"/>
      <c r="AH26" s="456">
        <v>12</v>
      </c>
      <c r="AI26" s="456"/>
      <c r="AJ26" s="456">
        <v>30</v>
      </c>
      <c r="AK26" s="456"/>
      <c r="AL26" s="456"/>
      <c r="AM26" s="456"/>
      <c r="AN26" s="456">
        <v>4</v>
      </c>
      <c r="AO26" s="456"/>
      <c r="AP26" s="456"/>
      <c r="AQ26" s="456">
        <v>5</v>
      </c>
      <c r="AR26" s="475">
        <v>3116</v>
      </c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</row>
    <row r="27" spans="1:70" ht="16.5" x14ac:dyDescent="0.3">
      <c r="A27" s="455" t="s">
        <v>451</v>
      </c>
      <c r="B27" s="456"/>
      <c r="C27" s="456">
        <v>1483</v>
      </c>
      <c r="D27" s="456">
        <v>2</v>
      </c>
      <c r="E27" s="456">
        <v>7</v>
      </c>
      <c r="F27" s="456">
        <v>1</v>
      </c>
      <c r="G27" s="456">
        <v>1</v>
      </c>
      <c r="H27" s="456">
        <v>7</v>
      </c>
      <c r="I27" s="456"/>
      <c r="J27" s="456">
        <v>22</v>
      </c>
      <c r="K27" s="456"/>
      <c r="L27" s="456">
        <v>14</v>
      </c>
      <c r="M27" s="456"/>
      <c r="N27" s="456">
        <v>30</v>
      </c>
      <c r="O27" s="456">
        <v>26</v>
      </c>
      <c r="P27" s="456"/>
      <c r="Q27" s="456"/>
      <c r="R27" s="456">
        <v>2</v>
      </c>
      <c r="S27" s="456"/>
      <c r="T27" s="456">
        <v>2</v>
      </c>
      <c r="U27" s="456"/>
      <c r="V27" s="456">
        <v>17</v>
      </c>
      <c r="W27" s="456">
        <v>1</v>
      </c>
      <c r="X27" s="456">
        <v>10</v>
      </c>
      <c r="Y27" s="456"/>
      <c r="Z27" s="456"/>
      <c r="AA27" s="456">
        <v>15</v>
      </c>
      <c r="AB27" s="456"/>
      <c r="AC27" s="456"/>
      <c r="AD27" s="456"/>
      <c r="AE27" s="456"/>
      <c r="AF27" s="456"/>
      <c r="AG27" s="456"/>
      <c r="AH27" s="456"/>
      <c r="AI27" s="456"/>
      <c r="AJ27" s="456"/>
      <c r="AK27" s="456"/>
      <c r="AL27" s="456"/>
      <c r="AM27" s="456"/>
      <c r="AN27" s="456">
        <v>9</v>
      </c>
      <c r="AO27" s="456"/>
      <c r="AP27" s="456"/>
      <c r="AQ27" s="456">
        <v>3</v>
      </c>
      <c r="AR27" s="475">
        <v>1652</v>
      </c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</row>
    <row r="28" spans="1:70" ht="16.5" x14ac:dyDescent="0.3">
      <c r="A28" s="455" t="s">
        <v>452</v>
      </c>
      <c r="B28" s="456">
        <v>110</v>
      </c>
      <c r="C28" s="456"/>
      <c r="D28" s="456"/>
      <c r="E28" s="456"/>
      <c r="F28" s="456"/>
      <c r="G28" s="456"/>
      <c r="H28" s="456"/>
      <c r="I28" s="456"/>
      <c r="J28" s="456"/>
      <c r="K28" s="456">
        <v>17</v>
      </c>
      <c r="L28" s="456"/>
      <c r="M28" s="456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  <c r="Y28" s="456"/>
      <c r="Z28" s="456"/>
      <c r="AA28" s="456"/>
      <c r="AB28" s="456"/>
      <c r="AC28" s="456"/>
      <c r="AD28" s="456"/>
      <c r="AE28" s="456"/>
      <c r="AF28" s="456">
        <v>66</v>
      </c>
      <c r="AG28" s="456">
        <v>95</v>
      </c>
      <c r="AH28" s="456">
        <v>1</v>
      </c>
      <c r="AI28" s="456"/>
      <c r="AJ28" s="456">
        <v>26</v>
      </c>
      <c r="AK28" s="456"/>
      <c r="AL28" s="456"/>
      <c r="AM28" s="456"/>
      <c r="AN28" s="456"/>
      <c r="AO28" s="456"/>
      <c r="AP28" s="456"/>
      <c r="AQ28" s="456"/>
      <c r="AR28" s="475">
        <v>315</v>
      </c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</row>
    <row r="29" spans="1:70" ht="16.5" x14ac:dyDescent="0.3">
      <c r="A29" s="455" t="s">
        <v>453</v>
      </c>
      <c r="B29" s="456">
        <v>424</v>
      </c>
      <c r="C29" s="456"/>
      <c r="D29" s="456"/>
      <c r="E29" s="456"/>
      <c r="F29" s="456"/>
      <c r="G29" s="456"/>
      <c r="H29" s="456"/>
      <c r="I29" s="456"/>
      <c r="J29" s="456"/>
      <c r="K29" s="456">
        <v>163</v>
      </c>
      <c r="L29" s="456"/>
      <c r="M29" s="456"/>
      <c r="N29" s="456"/>
      <c r="O29" s="456"/>
      <c r="P29" s="456"/>
      <c r="Q29" s="456">
        <v>1</v>
      </c>
      <c r="R29" s="456"/>
      <c r="S29" s="456"/>
      <c r="T29" s="456"/>
      <c r="U29" s="456"/>
      <c r="V29" s="456"/>
      <c r="W29" s="456"/>
      <c r="X29" s="456"/>
      <c r="Y29" s="456"/>
      <c r="Z29" s="456"/>
      <c r="AA29" s="456"/>
      <c r="AB29" s="456"/>
      <c r="AC29" s="456"/>
      <c r="AD29" s="456"/>
      <c r="AE29" s="456"/>
      <c r="AF29" s="456">
        <v>60</v>
      </c>
      <c r="AG29" s="456">
        <v>56</v>
      </c>
      <c r="AH29" s="456">
        <v>1</v>
      </c>
      <c r="AI29" s="456"/>
      <c r="AJ29" s="456">
        <v>17</v>
      </c>
      <c r="AK29" s="456"/>
      <c r="AL29" s="456"/>
      <c r="AM29" s="456"/>
      <c r="AN29" s="456"/>
      <c r="AO29" s="456"/>
      <c r="AP29" s="456"/>
      <c r="AQ29" s="456"/>
      <c r="AR29" s="475">
        <v>722</v>
      </c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</row>
    <row r="30" spans="1:70" ht="16.5" x14ac:dyDescent="0.3">
      <c r="A30" s="455" t="s">
        <v>454</v>
      </c>
      <c r="B30" s="456">
        <v>531</v>
      </c>
      <c r="C30" s="456"/>
      <c r="D30" s="456"/>
      <c r="E30" s="456"/>
      <c r="F30" s="456"/>
      <c r="G30" s="456"/>
      <c r="H30" s="456"/>
      <c r="I30" s="456"/>
      <c r="J30" s="456"/>
      <c r="K30" s="456">
        <v>518</v>
      </c>
      <c r="L30" s="456"/>
      <c r="M30" s="456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  <c r="Y30" s="456"/>
      <c r="Z30" s="456"/>
      <c r="AA30" s="456"/>
      <c r="AB30" s="456"/>
      <c r="AC30" s="456"/>
      <c r="AD30" s="456"/>
      <c r="AE30" s="456"/>
      <c r="AF30" s="456">
        <v>55</v>
      </c>
      <c r="AG30" s="456">
        <v>49</v>
      </c>
      <c r="AH30" s="456"/>
      <c r="AI30" s="456"/>
      <c r="AJ30" s="456">
        <v>6</v>
      </c>
      <c r="AK30" s="456"/>
      <c r="AL30" s="456"/>
      <c r="AM30" s="456"/>
      <c r="AN30" s="456"/>
      <c r="AO30" s="456"/>
      <c r="AP30" s="456"/>
      <c r="AQ30" s="456"/>
      <c r="AR30" s="475">
        <v>1159</v>
      </c>
      <c r="AS30" s="181"/>
      <c r="AT30" s="181"/>
      <c r="AU30" s="181"/>
      <c r="AV30" s="181"/>
      <c r="AW30" s="181"/>
      <c r="AX30" s="181"/>
      <c r="AY30" s="181"/>
      <c r="AZ30" s="181"/>
      <c r="BA30" s="181"/>
      <c r="BB30" s="181"/>
      <c r="BC30" s="181"/>
      <c r="BD30" s="181"/>
      <c r="BE30" s="181"/>
      <c r="BF30" s="181"/>
      <c r="BG30" s="181"/>
      <c r="BH30" s="181"/>
      <c r="BI30" s="181"/>
      <c r="BJ30" s="181"/>
      <c r="BK30" s="181"/>
      <c r="BL30" s="181"/>
      <c r="BM30" s="181"/>
      <c r="BN30" s="181"/>
      <c r="BO30" s="181"/>
      <c r="BP30" s="181"/>
      <c r="BQ30" s="181"/>
      <c r="BR30" s="181"/>
    </row>
    <row r="31" spans="1:70" ht="16.5" x14ac:dyDescent="0.3">
      <c r="A31" s="455" t="s">
        <v>455</v>
      </c>
      <c r="B31" s="456">
        <v>94</v>
      </c>
      <c r="C31" s="456"/>
      <c r="D31" s="456"/>
      <c r="E31" s="456"/>
      <c r="F31" s="456"/>
      <c r="G31" s="456"/>
      <c r="H31" s="456"/>
      <c r="I31" s="456"/>
      <c r="J31" s="456"/>
      <c r="K31" s="456">
        <v>135</v>
      </c>
      <c r="L31" s="456"/>
      <c r="M31" s="456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  <c r="Y31" s="456"/>
      <c r="Z31" s="456"/>
      <c r="AA31" s="456"/>
      <c r="AB31" s="456"/>
      <c r="AC31" s="456">
        <v>4</v>
      </c>
      <c r="AD31" s="456"/>
      <c r="AE31" s="456"/>
      <c r="AF31" s="456">
        <v>25</v>
      </c>
      <c r="AG31" s="456">
        <v>42</v>
      </c>
      <c r="AH31" s="456">
        <v>2</v>
      </c>
      <c r="AI31" s="456"/>
      <c r="AJ31" s="456">
        <v>6</v>
      </c>
      <c r="AK31" s="456"/>
      <c r="AL31" s="456"/>
      <c r="AM31" s="456"/>
      <c r="AN31" s="456"/>
      <c r="AO31" s="456"/>
      <c r="AP31" s="456"/>
      <c r="AQ31" s="456"/>
      <c r="AR31" s="475">
        <v>308</v>
      </c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N31" s="181"/>
      <c r="BO31" s="181"/>
      <c r="BP31" s="181"/>
      <c r="BQ31" s="181"/>
      <c r="BR31" s="181"/>
    </row>
    <row r="32" spans="1:70" ht="16.5" x14ac:dyDescent="0.3">
      <c r="A32" s="455" t="s">
        <v>443</v>
      </c>
      <c r="B32" s="456">
        <v>51</v>
      </c>
      <c r="C32" s="456"/>
      <c r="D32" s="456"/>
      <c r="E32" s="456"/>
      <c r="F32" s="456"/>
      <c r="G32" s="456"/>
      <c r="H32" s="456"/>
      <c r="I32" s="456"/>
      <c r="J32" s="456"/>
      <c r="K32" s="456">
        <v>24</v>
      </c>
      <c r="L32" s="456"/>
      <c r="M32" s="456"/>
      <c r="N32" s="456"/>
      <c r="O32" s="456"/>
      <c r="P32" s="456"/>
      <c r="Q32" s="456"/>
      <c r="R32" s="456"/>
      <c r="S32" s="456"/>
      <c r="T32" s="456"/>
      <c r="U32" s="456"/>
      <c r="V32" s="456"/>
      <c r="W32" s="456">
        <v>2</v>
      </c>
      <c r="X32" s="456"/>
      <c r="Y32" s="456"/>
      <c r="Z32" s="456"/>
      <c r="AA32" s="456"/>
      <c r="AB32" s="456"/>
      <c r="AC32" s="456">
        <v>18</v>
      </c>
      <c r="AD32" s="456"/>
      <c r="AE32" s="456"/>
      <c r="AF32" s="456">
        <v>29</v>
      </c>
      <c r="AG32" s="456">
        <v>40</v>
      </c>
      <c r="AH32" s="456">
        <v>2</v>
      </c>
      <c r="AI32" s="456"/>
      <c r="AJ32" s="456">
        <v>8</v>
      </c>
      <c r="AK32" s="456">
        <v>3</v>
      </c>
      <c r="AL32" s="456"/>
      <c r="AM32" s="456"/>
      <c r="AN32" s="456"/>
      <c r="AO32" s="456">
        <v>1</v>
      </c>
      <c r="AP32" s="456"/>
      <c r="AQ32" s="456"/>
      <c r="AR32" s="475">
        <v>178</v>
      </c>
      <c r="AS32" s="181"/>
      <c r="AT32" s="181"/>
      <c r="AU32" s="181"/>
      <c r="AV32" s="181"/>
      <c r="AW32" s="181"/>
      <c r="AX32" s="181"/>
      <c r="AY32" s="181"/>
      <c r="AZ32" s="181"/>
      <c r="BA32" s="181"/>
      <c r="BB32" s="181"/>
      <c r="BC32" s="181"/>
      <c r="BD32" s="181"/>
      <c r="BE32" s="181"/>
      <c r="BF32" s="181"/>
      <c r="BG32" s="181"/>
      <c r="BH32" s="181"/>
      <c r="BI32" s="181"/>
      <c r="BJ32" s="181"/>
      <c r="BK32" s="181"/>
      <c r="BL32" s="181"/>
      <c r="BM32" s="181"/>
      <c r="BN32" s="181"/>
      <c r="BO32" s="181"/>
      <c r="BP32" s="181"/>
      <c r="BQ32" s="181"/>
      <c r="BR32" s="181"/>
    </row>
    <row r="33" spans="1:70" ht="16.5" x14ac:dyDescent="0.3">
      <c r="A33" s="455" t="s">
        <v>444</v>
      </c>
      <c r="B33" s="456">
        <v>64</v>
      </c>
      <c r="C33" s="456"/>
      <c r="D33" s="456"/>
      <c r="E33" s="456"/>
      <c r="F33" s="456"/>
      <c r="G33" s="456"/>
      <c r="H33" s="456"/>
      <c r="I33" s="456"/>
      <c r="J33" s="456"/>
      <c r="K33" s="456">
        <v>30</v>
      </c>
      <c r="L33" s="456"/>
      <c r="M33" s="456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Y33" s="456"/>
      <c r="Z33" s="456"/>
      <c r="AA33" s="456"/>
      <c r="AB33" s="456">
        <v>20</v>
      </c>
      <c r="AC33" s="456">
        <v>5</v>
      </c>
      <c r="AD33" s="456"/>
      <c r="AE33" s="456"/>
      <c r="AF33" s="456">
        <v>58</v>
      </c>
      <c r="AG33" s="456">
        <v>81</v>
      </c>
      <c r="AH33" s="456">
        <v>4</v>
      </c>
      <c r="AI33" s="456">
        <v>100</v>
      </c>
      <c r="AJ33" s="456">
        <v>80</v>
      </c>
      <c r="AK33" s="456">
        <v>6</v>
      </c>
      <c r="AL33" s="456"/>
      <c r="AM33" s="456"/>
      <c r="AN33" s="456"/>
      <c r="AO33" s="456">
        <v>16</v>
      </c>
      <c r="AP33" s="456"/>
      <c r="AQ33" s="456"/>
      <c r="AR33" s="475">
        <v>464</v>
      </c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  <c r="BC33" s="181"/>
      <c r="BD33" s="181"/>
      <c r="BE33" s="181"/>
      <c r="BF33" s="181"/>
      <c r="BG33" s="181"/>
      <c r="BH33" s="181"/>
      <c r="BI33" s="181"/>
      <c r="BJ33" s="181"/>
      <c r="BK33" s="181"/>
      <c r="BL33" s="181"/>
      <c r="BM33" s="181"/>
      <c r="BN33" s="181"/>
      <c r="BO33" s="181"/>
      <c r="BP33" s="181"/>
      <c r="BQ33" s="181"/>
      <c r="BR33" s="181"/>
    </row>
    <row r="34" spans="1:70" ht="16.5" x14ac:dyDescent="0.3">
      <c r="A34" s="457" t="s">
        <v>457</v>
      </c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N34" s="458"/>
      <c r="O34" s="458"/>
      <c r="P34" s="458"/>
      <c r="Q34" s="458"/>
      <c r="R34" s="458"/>
      <c r="S34" s="458"/>
      <c r="T34" s="458"/>
      <c r="U34" s="458"/>
      <c r="V34" s="458"/>
      <c r="W34" s="458"/>
      <c r="X34" s="458"/>
      <c r="Y34" s="458"/>
      <c r="Z34" s="458"/>
      <c r="AA34" s="458"/>
      <c r="AB34" s="458"/>
      <c r="AC34" s="458"/>
      <c r="AD34" s="458"/>
      <c r="AE34" s="458"/>
      <c r="AF34" s="458"/>
      <c r="AG34" s="458"/>
      <c r="AH34" s="458"/>
      <c r="AI34" s="458"/>
      <c r="AJ34" s="458"/>
      <c r="AK34" s="458"/>
      <c r="AL34" s="458"/>
      <c r="AM34" s="458"/>
      <c r="AN34" s="458"/>
      <c r="AO34" s="458"/>
      <c r="AP34" s="458"/>
      <c r="AQ34" s="458"/>
      <c r="AR34" s="459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</row>
    <row r="35" spans="1:70" ht="16.5" x14ac:dyDescent="0.3">
      <c r="A35" s="455" t="s">
        <v>446</v>
      </c>
      <c r="B35" s="456">
        <v>75</v>
      </c>
      <c r="C35" s="456"/>
      <c r="D35" s="456"/>
      <c r="E35" s="456"/>
      <c r="F35" s="456"/>
      <c r="G35" s="456"/>
      <c r="H35" s="456"/>
      <c r="I35" s="456"/>
      <c r="J35" s="456"/>
      <c r="K35" s="456">
        <v>48</v>
      </c>
      <c r="L35" s="456"/>
      <c r="M35" s="456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Y35" s="456"/>
      <c r="Z35" s="456"/>
      <c r="AA35" s="456"/>
      <c r="AB35" s="456"/>
      <c r="AC35" s="456">
        <v>9</v>
      </c>
      <c r="AD35" s="456"/>
      <c r="AE35" s="456"/>
      <c r="AF35" s="456">
        <v>47</v>
      </c>
      <c r="AG35" s="456">
        <v>25</v>
      </c>
      <c r="AH35" s="456">
        <v>2</v>
      </c>
      <c r="AI35" s="456">
        <v>3</v>
      </c>
      <c r="AJ35" s="456">
        <v>21</v>
      </c>
      <c r="AK35" s="456">
        <v>6</v>
      </c>
      <c r="AL35" s="456"/>
      <c r="AM35" s="456"/>
      <c r="AN35" s="456">
        <v>1</v>
      </c>
      <c r="AO35" s="456">
        <v>29</v>
      </c>
      <c r="AP35" s="456"/>
      <c r="AQ35" s="456"/>
      <c r="AR35" s="475">
        <v>266</v>
      </c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</row>
    <row r="36" spans="1:70" ht="16.5" x14ac:dyDescent="0.3">
      <c r="A36" s="455" t="s">
        <v>447</v>
      </c>
      <c r="B36" s="456">
        <v>227</v>
      </c>
      <c r="C36" s="456"/>
      <c r="D36" s="456"/>
      <c r="E36" s="456"/>
      <c r="F36" s="456"/>
      <c r="G36" s="456"/>
      <c r="H36" s="456"/>
      <c r="I36" s="456"/>
      <c r="J36" s="456"/>
      <c r="K36" s="456">
        <v>48</v>
      </c>
      <c r="L36" s="456"/>
      <c r="M36" s="456"/>
      <c r="N36" s="456"/>
      <c r="O36" s="456"/>
      <c r="P36" s="456"/>
      <c r="Q36" s="456"/>
      <c r="R36" s="456"/>
      <c r="S36" s="456"/>
      <c r="T36" s="456"/>
      <c r="U36" s="456"/>
      <c r="V36" s="456"/>
      <c r="W36" s="456">
        <v>1</v>
      </c>
      <c r="X36" s="456"/>
      <c r="Y36" s="456">
        <v>4</v>
      </c>
      <c r="Z36" s="456"/>
      <c r="AA36" s="456"/>
      <c r="AB36" s="456">
        <v>5</v>
      </c>
      <c r="AC36" s="456">
        <v>3</v>
      </c>
      <c r="AD36" s="456"/>
      <c r="AE36" s="456">
        <v>4</v>
      </c>
      <c r="AF36" s="456">
        <v>38</v>
      </c>
      <c r="AG36" s="456">
        <v>19</v>
      </c>
      <c r="AH36" s="456">
        <v>2</v>
      </c>
      <c r="AI36" s="456">
        <v>2</v>
      </c>
      <c r="AJ36" s="456">
        <v>8</v>
      </c>
      <c r="AK36" s="456">
        <v>5</v>
      </c>
      <c r="AL36" s="456"/>
      <c r="AM36" s="456"/>
      <c r="AN36" s="456"/>
      <c r="AO36" s="456">
        <v>21</v>
      </c>
      <c r="AP36" s="456"/>
      <c r="AQ36" s="456"/>
      <c r="AR36" s="475">
        <v>387</v>
      </c>
      <c r="AS36" s="181"/>
      <c r="AT36" s="181"/>
      <c r="AU36" s="181"/>
      <c r="AV36" s="181"/>
      <c r="AW36" s="181"/>
      <c r="AX36" s="181"/>
      <c r="AY36" s="181"/>
      <c r="AZ36" s="181"/>
      <c r="BA36" s="181"/>
      <c r="BB36" s="181"/>
      <c r="BC36" s="181"/>
      <c r="BD36" s="181"/>
      <c r="BE36" s="181"/>
      <c r="BF36" s="181"/>
      <c r="BG36" s="181"/>
      <c r="BH36" s="181"/>
      <c r="BI36" s="181"/>
      <c r="BJ36" s="181"/>
      <c r="BK36" s="181"/>
      <c r="BL36" s="181"/>
      <c r="BM36" s="181"/>
      <c r="BN36" s="181"/>
      <c r="BO36" s="181"/>
      <c r="BP36" s="181"/>
      <c r="BQ36" s="181"/>
      <c r="BR36" s="181"/>
    </row>
    <row r="37" spans="1:70" ht="16.5" x14ac:dyDescent="0.3">
      <c r="A37" s="455" t="s">
        <v>448</v>
      </c>
      <c r="B37" s="456">
        <v>305</v>
      </c>
      <c r="C37" s="456"/>
      <c r="D37" s="456">
        <v>1</v>
      </c>
      <c r="E37" s="456"/>
      <c r="F37" s="456"/>
      <c r="G37" s="456"/>
      <c r="H37" s="456"/>
      <c r="I37" s="456"/>
      <c r="J37" s="456"/>
      <c r="K37" s="456">
        <v>42</v>
      </c>
      <c r="L37" s="456"/>
      <c r="M37" s="456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  <c r="Y37" s="456">
        <v>1</v>
      </c>
      <c r="Z37" s="456">
        <v>2</v>
      </c>
      <c r="AA37" s="456"/>
      <c r="AB37" s="456">
        <v>13</v>
      </c>
      <c r="AC37" s="456">
        <v>5</v>
      </c>
      <c r="AD37" s="456"/>
      <c r="AE37" s="456">
        <v>2</v>
      </c>
      <c r="AF37" s="456">
        <v>56</v>
      </c>
      <c r="AG37" s="456">
        <v>11</v>
      </c>
      <c r="AH37" s="456">
        <v>1</v>
      </c>
      <c r="AI37" s="456"/>
      <c r="AJ37" s="456">
        <v>6</v>
      </c>
      <c r="AK37" s="456">
        <v>3</v>
      </c>
      <c r="AL37" s="456"/>
      <c r="AM37" s="456"/>
      <c r="AN37" s="456">
        <v>1</v>
      </c>
      <c r="AO37" s="456">
        <v>22</v>
      </c>
      <c r="AP37" s="456"/>
      <c r="AQ37" s="456"/>
      <c r="AR37" s="475">
        <v>471</v>
      </c>
      <c r="AS37" s="181"/>
      <c r="AT37" s="181"/>
      <c r="AU37" s="181"/>
      <c r="AV37" s="181"/>
      <c r="AW37" s="181"/>
      <c r="AX37" s="181"/>
      <c r="AY37" s="181"/>
      <c r="AZ37" s="181"/>
      <c r="BA37" s="181"/>
      <c r="BB37" s="181"/>
      <c r="BC37" s="181"/>
      <c r="BD37" s="181"/>
      <c r="BE37" s="181"/>
      <c r="BF37" s="181"/>
      <c r="BG37" s="181"/>
      <c r="BH37" s="181"/>
      <c r="BI37" s="181"/>
      <c r="BJ37" s="181"/>
      <c r="BK37" s="181"/>
      <c r="BL37" s="181"/>
      <c r="BM37" s="181"/>
      <c r="BN37" s="181"/>
      <c r="BO37" s="181"/>
      <c r="BP37" s="181"/>
      <c r="BQ37" s="181"/>
      <c r="BR37" s="181"/>
    </row>
    <row r="38" spans="1:70" ht="16.5" x14ac:dyDescent="0.3">
      <c r="A38" s="455" t="s">
        <v>449</v>
      </c>
      <c r="B38" s="456">
        <v>180</v>
      </c>
      <c r="C38" s="456"/>
      <c r="D38" s="456"/>
      <c r="E38" s="456"/>
      <c r="F38" s="456"/>
      <c r="G38" s="456"/>
      <c r="H38" s="456"/>
      <c r="I38" s="456"/>
      <c r="J38" s="456"/>
      <c r="K38" s="456">
        <v>149</v>
      </c>
      <c r="L38" s="456"/>
      <c r="M38" s="456"/>
      <c r="N38" s="456"/>
      <c r="O38" s="456"/>
      <c r="P38" s="456"/>
      <c r="Q38" s="456"/>
      <c r="R38" s="456"/>
      <c r="S38" s="456"/>
      <c r="T38" s="456"/>
      <c r="U38" s="456"/>
      <c r="V38" s="456"/>
      <c r="W38" s="456"/>
      <c r="X38" s="456"/>
      <c r="Y38" s="456">
        <v>5</v>
      </c>
      <c r="Z38" s="456"/>
      <c r="AA38" s="456"/>
      <c r="AB38" s="456">
        <v>15</v>
      </c>
      <c r="AC38" s="456">
        <v>8</v>
      </c>
      <c r="AD38" s="456"/>
      <c r="AE38" s="456">
        <v>1</v>
      </c>
      <c r="AF38" s="456">
        <v>30</v>
      </c>
      <c r="AG38" s="456">
        <v>25</v>
      </c>
      <c r="AH38" s="456">
        <v>6</v>
      </c>
      <c r="AI38" s="456">
        <v>2</v>
      </c>
      <c r="AJ38" s="456">
        <v>8</v>
      </c>
      <c r="AK38" s="456">
        <v>3</v>
      </c>
      <c r="AL38" s="456">
        <v>29</v>
      </c>
      <c r="AM38" s="456"/>
      <c r="AN38" s="456">
        <v>1</v>
      </c>
      <c r="AO38" s="456">
        <v>32</v>
      </c>
      <c r="AP38" s="456"/>
      <c r="AQ38" s="456"/>
      <c r="AR38" s="475">
        <v>494</v>
      </c>
      <c r="AS38" s="181"/>
      <c r="AT38" s="181"/>
      <c r="AU38" s="181"/>
      <c r="AV38" s="181"/>
      <c r="AW38" s="181"/>
      <c r="AX38" s="181"/>
      <c r="AY38" s="181"/>
      <c r="AZ38" s="181"/>
      <c r="BA38" s="181"/>
      <c r="BB38" s="181"/>
      <c r="BC38" s="181"/>
      <c r="BD38" s="181"/>
      <c r="BE38" s="181"/>
      <c r="BF38" s="181"/>
      <c r="BG38" s="181"/>
      <c r="BH38" s="181"/>
      <c r="BI38" s="181"/>
      <c r="BJ38" s="181"/>
      <c r="BK38" s="181"/>
      <c r="BL38" s="181"/>
      <c r="BM38" s="181"/>
      <c r="BN38" s="181"/>
      <c r="BO38" s="181"/>
      <c r="BP38" s="181"/>
      <c r="BQ38" s="181"/>
      <c r="BR38" s="181"/>
    </row>
    <row r="39" spans="1:70" ht="16.5" x14ac:dyDescent="0.3">
      <c r="A39" s="455" t="s">
        <v>450</v>
      </c>
      <c r="B39" s="456">
        <v>161</v>
      </c>
      <c r="C39" s="456"/>
      <c r="D39" s="456"/>
      <c r="E39" s="456"/>
      <c r="F39" s="456"/>
      <c r="G39" s="456"/>
      <c r="H39" s="456"/>
      <c r="I39" s="456"/>
      <c r="J39" s="456"/>
      <c r="K39" s="456">
        <v>141</v>
      </c>
      <c r="L39" s="456"/>
      <c r="M39" s="456"/>
      <c r="N39" s="456"/>
      <c r="O39" s="456"/>
      <c r="P39" s="456"/>
      <c r="Q39" s="456"/>
      <c r="R39" s="456"/>
      <c r="S39" s="456"/>
      <c r="T39" s="456"/>
      <c r="U39" s="456"/>
      <c r="V39" s="456"/>
      <c r="W39" s="456"/>
      <c r="X39" s="456"/>
      <c r="Y39" s="456">
        <v>4</v>
      </c>
      <c r="Z39" s="456"/>
      <c r="AA39" s="456"/>
      <c r="AB39" s="456">
        <v>142</v>
      </c>
      <c r="AC39" s="456">
        <v>3</v>
      </c>
      <c r="AD39" s="456"/>
      <c r="AE39" s="456">
        <v>4</v>
      </c>
      <c r="AF39" s="456">
        <v>50</v>
      </c>
      <c r="AG39" s="456">
        <v>40</v>
      </c>
      <c r="AH39" s="456">
        <v>4</v>
      </c>
      <c r="AI39" s="456">
        <v>4</v>
      </c>
      <c r="AJ39" s="456">
        <v>5</v>
      </c>
      <c r="AK39" s="456">
        <v>2</v>
      </c>
      <c r="AL39" s="456">
        <v>11</v>
      </c>
      <c r="AM39" s="456"/>
      <c r="AN39" s="456"/>
      <c r="AO39" s="456">
        <v>60</v>
      </c>
      <c r="AP39" s="456">
        <v>4</v>
      </c>
      <c r="AQ39" s="456"/>
      <c r="AR39" s="475">
        <v>635</v>
      </c>
      <c r="AS39" s="181"/>
      <c r="AT39" s="181"/>
      <c r="AU39" s="181"/>
      <c r="AV39" s="181"/>
      <c r="AW39" s="181"/>
      <c r="AX39" s="181"/>
      <c r="AY39" s="181"/>
      <c r="AZ39" s="181"/>
      <c r="BA39" s="181"/>
      <c r="BB39" s="181"/>
      <c r="BC39" s="181"/>
      <c r="BD39" s="181"/>
      <c r="BE39" s="181"/>
      <c r="BF39" s="181"/>
      <c r="BG39" s="181"/>
      <c r="BH39" s="181"/>
      <c r="BI39" s="181"/>
      <c r="BJ39" s="181"/>
      <c r="BK39" s="181"/>
      <c r="BL39" s="181"/>
      <c r="BM39" s="181"/>
      <c r="BN39" s="181"/>
      <c r="BO39" s="181"/>
      <c r="BP39" s="181"/>
      <c r="BQ39" s="181"/>
      <c r="BR39" s="181"/>
    </row>
    <row r="40" spans="1:70" ht="16.5" x14ac:dyDescent="0.3">
      <c r="A40" s="455" t="s">
        <v>451</v>
      </c>
      <c r="B40" s="456">
        <v>134</v>
      </c>
      <c r="C40" s="456"/>
      <c r="D40" s="456"/>
      <c r="E40" s="456"/>
      <c r="F40" s="456"/>
      <c r="G40" s="456"/>
      <c r="H40" s="456"/>
      <c r="I40" s="456"/>
      <c r="J40" s="456"/>
      <c r="K40" s="456">
        <v>171</v>
      </c>
      <c r="L40" s="456"/>
      <c r="M40" s="456"/>
      <c r="N40" s="456"/>
      <c r="O40" s="456"/>
      <c r="P40" s="456"/>
      <c r="Q40" s="456"/>
      <c r="R40" s="456"/>
      <c r="S40" s="456"/>
      <c r="T40" s="456"/>
      <c r="U40" s="456"/>
      <c r="V40" s="456"/>
      <c r="W40" s="456"/>
      <c r="X40" s="456"/>
      <c r="Y40" s="456">
        <v>1</v>
      </c>
      <c r="Z40" s="456">
        <v>1</v>
      </c>
      <c r="AA40" s="456"/>
      <c r="AB40" s="456">
        <v>1</v>
      </c>
      <c r="AC40" s="456">
        <v>6</v>
      </c>
      <c r="AD40" s="456"/>
      <c r="AE40" s="456">
        <v>9</v>
      </c>
      <c r="AF40" s="456">
        <v>26</v>
      </c>
      <c r="AG40" s="456">
        <v>10</v>
      </c>
      <c r="AH40" s="456">
        <v>2</v>
      </c>
      <c r="AI40" s="456">
        <v>2</v>
      </c>
      <c r="AJ40" s="456">
        <v>3</v>
      </c>
      <c r="AK40" s="456">
        <v>6</v>
      </c>
      <c r="AL40" s="456">
        <v>11</v>
      </c>
      <c r="AM40" s="456"/>
      <c r="AN40" s="456"/>
      <c r="AO40" s="456">
        <v>26</v>
      </c>
      <c r="AP40" s="456">
        <v>4</v>
      </c>
      <c r="AQ40" s="456"/>
      <c r="AR40" s="475">
        <v>413</v>
      </c>
      <c r="AS40" s="181"/>
      <c r="AT40" s="181"/>
      <c r="AU40" s="181"/>
      <c r="AV40" s="181"/>
      <c r="AW40" s="181"/>
      <c r="AX40" s="181"/>
      <c r="AY40" s="181"/>
      <c r="AZ40" s="181"/>
      <c r="BA40" s="181"/>
      <c r="BB40" s="181"/>
      <c r="BC40" s="181"/>
      <c r="BD40" s="181"/>
      <c r="BE40" s="181"/>
      <c r="BF40" s="181"/>
      <c r="BG40" s="181"/>
      <c r="BH40" s="181"/>
      <c r="BI40" s="181"/>
      <c r="BJ40" s="181"/>
      <c r="BK40" s="181"/>
      <c r="BL40" s="181"/>
      <c r="BM40" s="181"/>
      <c r="BN40" s="181"/>
      <c r="BO40" s="181"/>
      <c r="BP40" s="181"/>
      <c r="BQ40" s="181"/>
      <c r="BR40" s="181"/>
    </row>
    <row r="41" spans="1:70" ht="16.5" x14ac:dyDescent="0.3">
      <c r="A41" s="455" t="s">
        <v>452</v>
      </c>
      <c r="B41" s="456">
        <v>337</v>
      </c>
      <c r="C41" s="456"/>
      <c r="D41" s="456"/>
      <c r="E41" s="456"/>
      <c r="F41" s="456"/>
      <c r="G41" s="456"/>
      <c r="H41" s="456"/>
      <c r="I41" s="456"/>
      <c r="J41" s="456"/>
      <c r="K41" s="456">
        <v>81</v>
      </c>
      <c r="L41" s="456"/>
      <c r="M41" s="456"/>
      <c r="N41" s="456"/>
      <c r="O41" s="456"/>
      <c r="P41" s="456"/>
      <c r="Q41" s="456"/>
      <c r="R41" s="456"/>
      <c r="S41" s="456"/>
      <c r="T41" s="456"/>
      <c r="U41" s="456"/>
      <c r="V41" s="456"/>
      <c r="W41" s="456"/>
      <c r="X41" s="456"/>
      <c r="Y41" s="456">
        <v>1</v>
      </c>
      <c r="Z41" s="456"/>
      <c r="AA41" s="456"/>
      <c r="AB41" s="456">
        <v>5</v>
      </c>
      <c r="AC41" s="456">
        <v>3</v>
      </c>
      <c r="AD41" s="456"/>
      <c r="AE41" s="456">
        <v>1</v>
      </c>
      <c r="AF41" s="456">
        <v>54</v>
      </c>
      <c r="AG41" s="456">
        <v>16</v>
      </c>
      <c r="AH41" s="456">
        <v>2</v>
      </c>
      <c r="AI41" s="456"/>
      <c r="AJ41" s="456">
        <v>14</v>
      </c>
      <c r="AK41" s="456">
        <v>2</v>
      </c>
      <c r="AL41" s="456">
        <v>6</v>
      </c>
      <c r="AM41" s="456"/>
      <c r="AN41" s="456"/>
      <c r="AO41" s="456">
        <v>12</v>
      </c>
      <c r="AP41" s="456">
        <v>2</v>
      </c>
      <c r="AQ41" s="456"/>
      <c r="AR41" s="475">
        <v>536</v>
      </c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</row>
    <row r="42" spans="1:70" ht="16.5" x14ac:dyDescent="0.3">
      <c r="A42" s="455" t="s">
        <v>453</v>
      </c>
      <c r="B42" s="456">
        <v>352</v>
      </c>
      <c r="C42" s="456"/>
      <c r="D42" s="456"/>
      <c r="E42" s="456"/>
      <c r="F42" s="456"/>
      <c r="G42" s="456"/>
      <c r="H42" s="456"/>
      <c r="I42" s="456"/>
      <c r="J42" s="456"/>
      <c r="K42" s="456">
        <v>158</v>
      </c>
      <c r="L42" s="456"/>
      <c r="M42" s="456"/>
      <c r="N42" s="456"/>
      <c r="O42" s="456"/>
      <c r="P42" s="456"/>
      <c r="Q42" s="456"/>
      <c r="R42" s="456"/>
      <c r="S42" s="456"/>
      <c r="T42" s="456"/>
      <c r="U42" s="456"/>
      <c r="V42" s="456"/>
      <c r="W42" s="456"/>
      <c r="X42" s="456"/>
      <c r="Y42" s="456"/>
      <c r="Z42" s="456"/>
      <c r="AA42" s="456"/>
      <c r="AB42" s="456">
        <v>3</v>
      </c>
      <c r="AC42" s="456">
        <v>7</v>
      </c>
      <c r="AD42" s="456"/>
      <c r="AE42" s="456">
        <v>2</v>
      </c>
      <c r="AF42" s="456">
        <v>64</v>
      </c>
      <c r="AG42" s="456">
        <v>19</v>
      </c>
      <c r="AH42" s="456">
        <v>3</v>
      </c>
      <c r="AI42" s="456">
        <v>2</v>
      </c>
      <c r="AJ42" s="456">
        <v>17</v>
      </c>
      <c r="AK42" s="456">
        <v>2</v>
      </c>
      <c r="AL42" s="456">
        <v>3</v>
      </c>
      <c r="AM42" s="456"/>
      <c r="AN42" s="456"/>
      <c r="AO42" s="456">
        <v>41</v>
      </c>
      <c r="AP42" s="456"/>
      <c r="AQ42" s="456"/>
      <c r="AR42" s="475">
        <v>673</v>
      </c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</row>
    <row r="43" spans="1:70" ht="16.5" x14ac:dyDescent="0.3">
      <c r="A43" s="455" t="s">
        <v>454</v>
      </c>
      <c r="B43" s="456">
        <v>251</v>
      </c>
      <c r="C43" s="456"/>
      <c r="D43" s="456"/>
      <c r="E43" s="456"/>
      <c r="F43" s="456"/>
      <c r="G43" s="456"/>
      <c r="H43" s="456"/>
      <c r="I43" s="456"/>
      <c r="J43" s="456"/>
      <c r="K43" s="456">
        <v>76</v>
      </c>
      <c r="L43" s="456"/>
      <c r="M43" s="456"/>
      <c r="N43" s="456"/>
      <c r="O43" s="456"/>
      <c r="P43" s="456"/>
      <c r="Q43" s="456"/>
      <c r="R43" s="456"/>
      <c r="S43" s="456"/>
      <c r="T43" s="456"/>
      <c r="U43" s="456"/>
      <c r="V43" s="456"/>
      <c r="W43" s="456"/>
      <c r="X43" s="456"/>
      <c r="Y43" s="456">
        <v>1</v>
      </c>
      <c r="Z43" s="456">
        <v>3</v>
      </c>
      <c r="AA43" s="456"/>
      <c r="AB43" s="456">
        <v>1</v>
      </c>
      <c r="AC43" s="456">
        <v>1</v>
      </c>
      <c r="AD43" s="456"/>
      <c r="AE43" s="456">
        <v>7</v>
      </c>
      <c r="AF43" s="456">
        <v>37</v>
      </c>
      <c r="AG43" s="456">
        <v>259</v>
      </c>
      <c r="AH43" s="456">
        <v>2</v>
      </c>
      <c r="AI43" s="456">
        <v>1</v>
      </c>
      <c r="AJ43" s="456">
        <v>2</v>
      </c>
      <c r="AK43" s="456">
        <v>3</v>
      </c>
      <c r="AL43" s="456">
        <v>2</v>
      </c>
      <c r="AM43" s="456"/>
      <c r="AN43" s="456"/>
      <c r="AO43" s="456">
        <v>35</v>
      </c>
      <c r="AP43" s="456"/>
      <c r="AQ43" s="456"/>
      <c r="AR43" s="475">
        <v>681</v>
      </c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</row>
    <row r="44" spans="1:70" ht="16.5" x14ac:dyDescent="0.3">
      <c r="A44" s="455" t="s">
        <v>455</v>
      </c>
      <c r="B44" s="456">
        <v>592</v>
      </c>
      <c r="C44" s="456"/>
      <c r="D44" s="456"/>
      <c r="E44" s="456"/>
      <c r="F44" s="456"/>
      <c r="G44" s="456"/>
      <c r="H44" s="456"/>
      <c r="I44" s="456"/>
      <c r="J44" s="456"/>
      <c r="K44" s="456">
        <v>370</v>
      </c>
      <c r="L44" s="456"/>
      <c r="M44" s="456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  <c r="Y44" s="456"/>
      <c r="Z44" s="456"/>
      <c r="AA44" s="456"/>
      <c r="AB44" s="456">
        <v>7</v>
      </c>
      <c r="AC44" s="456">
        <v>3</v>
      </c>
      <c r="AD44" s="456"/>
      <c r="AE44" s="456">
        <v>2</v>
      </c>
      <c r="AF44" s="456">
        <v>52</v>
      </c>
      <c r="AG44" s="456">
        <v>42</v>
      </c>
      <c r="AH44" s="456">
        <v>5</v>
      </c>
      <c r="AI44" s="456"/>
      <c r="AJ44" s="456">
        <v>5</v>
      </c>
      <c r="AK44" s="456">
        <v>1</v>
      </c>
      <c r="AL44" s="456">
        <v>8</v>
      </c>
      <c r="AM44" s="456"/>
      <c r="AN44" s="456"/>
      <c r="AO44" s="456">
        <v>141</v>
      </c>
      <c r="AP44" s="456"/>
      <c r="AQ44" s="456"/>
      <c r="AR44" s="475">
        <v>1228</v>
      </c>
      <c r="AS44" s="181"/>
      <c r="AT44" s="181"/>
      <c r="AU44" s="181"/>
      <c r="AV44" s="181"/>
      <c r="AW44" s="181"/>
      <c r="AX44" s="181"/>
      <c r="AY44" s="181"/>
      <c r="AZ44" s="181"/>
      <c r="BA44" s="181"/>
      <c r="BB44" s="181"/>
      <c r="BC44" s="181"/>
      <c r="BD44" s="181"/>
      <c r="BE44" s="181"/>
      <c r="BF44" s="181"/>
      <c r="BG44" s="181"/>
      <c r="BH44" s="181"/>
      <c r="BI44" s="181"/>
      <c r="BJ44" s="181"/>
      <c r="BK44" s="181"/>
      <c r="BL44" s="181"/>
      <c r="BM44" s="181"/>
      <c r="BN44" s="181"/>
      <c r="BO44" s="181"/>
      <c r="BP44" s="181"/>
      <c r="BQ44" s="181"/>
      <c r="BR44" s="181"/>
    </row>
    <row r="45" spans="1:70" ht="16.5" x14ac:dyDescent="0.3">
      <c r="A45" s="455" t="s">
        <v>443</v>
      </c>
      <c r="B45" s="456">
        <v>420</v>
      </c>
      <c r="C45" s="456"/>
      <c r="D45" s="456"/>
      <c r="E45" s="456"/>
      <c r="F45" s="456"/>
      <c r="G45" s="456"/>
      <c r="H45" s="456"/>
      <c r="I45" s="456"/>
      <c r="J45" s="456"/>
      <c r="K45" s="456">
        <v>177</v>
      </c>
      <c r="L45" s="456"/>
      <c r="M45" s="456"/>
      <c r="N45" s="456"/>
      <c r="O45" s="456"/>
      <c r="P45" s="456"/>
      <c r="Q45" s="456"/>
      <c r="R45" s="456"/>
      <c r="S45" s="456"/>
      <c r="T45" s="456"/>
      <c r="U45" s="456"/>
      <c r="V45" s="456"/>
      <c r="W45" s="456"/>
      <c r="X45" s="456"/>
      <c r="Y45" s="456"/>
      <c r="Z45" s="456">
        <v>1</v>
      </c>
      <c r="AA45" s="456"/>
      <c r="AB45" s="456"/>
      <c r="AC45" s="456">
        <v>6</v>
      </c>
      <c r="AD45" s="456"/>
      <c r="AE45" s="456">
        <v>9</v>
      </c>
      <c r="AF45" s="456">
        <v>140</v>
      </c>
      <c r="AG45" s="456">
        <v>77</v>
      </c>
      <c r="AH45" s="456">
        <v>1</v>
      </c>
      <c r="AI45" s="456"/>
      <c r="AJ45" s="456">
        <v>8</v>
      </c>
      <c r="AK45" s="456">
        <v>4</v>
      </c>
      <c r="AL45" s="456">
        <v>11</v>
      </c>
      <c r="AM45" s="456"/>
      <c r="AN45" s="456"/>
      <c r="AO45" s="456">
        <v>13</v>
      </c>
      <c r="AP45" s="456"/>
      <c r="AQ45" s="456"/>
      <c r="AR45" s="475">
        <v>867</v>
      </c>
      <c r="AS45" s="181"/>
      <c r="AT45" s="181"/>
      <c r="AU45" s="181"/>
      <c r="AV45" s="181"/>
      <c r="AW45" s="181"/>
      <c r="AX45" s="181"/>
      <c r="AY45" s="181"/>
      <c r="AZ45" s="181"/>
      <c r="BA45" s="181"/>
      <c r="BB45" s="181"/>
      <c r="BC45" s="181"/>
      <c r="BD45" s="181"/>
      <c r="BE45" s="181"/>
      <c r="BF45" s="181"/>
      <c r="BG45" s="181"/>
      <c r="BH45" s="181"/>
      <c r="BI45" s="181"/>
      <c r="BJ45" s="181"/>
      <c r="BK45" s="181"/>
      <c r="BL45" s="181"/>
      <c r="BM45" s="181"/>
      <c r="BN45" s="181"/>
      <c r="BO45" s="181"/>
      <c r="BP45" s="181"/>
      <c r="BQ45" s="181"/>
      <c r="BR45" s="181"/>
    </row>
    <row r="46" spans="1:70" ht="16.5" x14ac:dyDescent="0.3">
      <c r="A46" s="455" t="s">
        <v>444</v>
      </c>
      <c r="B46" s="456">
        <v>413</v>
      </c>
      <c r="C46" s="456"/>
      <c r="D46" s="456"/>
      <c r="E46" s="456"/>
      <c r="F46" s="456"/>
      <c r="G46" s="456"/>
      <c r="H46" s="456"/>
      <c r="I46" s="456"/>
      <c r="J46" s="456"/>
      <c r="K46" s="456">
        <v>146</v>
      </c>
      <c r="L46" s="456"/>
      <c r="M46" s="456"/>
      <c r="N46" s="456"/>
      <c r="O46" s="456"/>
      <c r="P46" s="456"/>
      <c r="Q46" s="456"/>
      <c r="R46" s="456"/>
      <c r="S46" s="456"/>
      <c r="T46" s="456"/>
      <c r="U46" s="456"/>
      <c r="V46" s="456"/>
      <c r="W46" s="456"/>
      <c r="X46" s="456"/>
      <c r="Y46" s="456"/>
      <c r="Z46" s="456"/>
      <c r="AA46" s="456"/>
      <c r="AB46" s="456">
        <v>4</v>
      </c>
      <c r="AC46" s="456">
        <v>3</v>
      </c>
      <c r="AD46" s="456"/>
      <c r="AE46" s="456">
        <v>10</v>
      </c>
      <c r="AF46" s="456">
        <v>100</v>
      </c>
      <c r="AG46" s="456">
        <v>63</v>
      </c>
      <c r="AH46" s="456">
        <v>4</v>
      </c>
      <c r="AI46" s="456"/>
      <c r="AJ46" s="456">
        <v>42</v>
      </c>
      <c r="AK46" s="456"/>
      <c r="AL46" s="456"/>
      <c r="AM46" s="456"/>
      <c r="AN46" s="456"/>
      <c r="AO46" s="456"/>
      <c r="AP46" s="456"/>
      <c r="AQ46" s="456"/>
      <c r="AR46" s="475">
        <v>785</v>
      </c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</row>
    <row r="47" spans="1:70" ht="16.5" x14ac:dyDescent="0.3">
      <c r="A47" s="457" t="s">
        <v>1119</v>
      </c>
      <c r="B47" s="458"/>
      <c r="C47" s="458"/>
      <c r="D47" s="458"/>
      <c r="E47" s="458"/>
      <c r="F47" s="458"/>
      <c r="G47" s="458"/>
      <c r="H47" s="458"/>
      <c r="I47" s="458"/>
      <c r="J47" s="458"/>
      <c r="K47" s="458"/>
      <c r="L47" s="458"/>
      <c r="M47" s="458"/>
      <c r="N47" s="458"/>
      <c r="O47" s="458"/>
      <c r="P47" s="458"/>
      <c r="Q47" s="458"/>
      <c r="R47" s="458"/>
      <c r="S47" s="458"/>
      <c r="T47" s="458"/>
      <c r="U47" s="458"/>
      <c r="V47" s="458"/>
      <c r="W47" s="458"/>
      <c r="X47" s="458"/>
      <c r="Y47" s="458"/>
      <c r="Z47" s="458"/>
      <c r="AA47" s="458"/>
      <c r="AB47" s="458"/>
      <c r="AC47" s="458"/>
      <c r="AD47" s="458"/>
      <c r="AE47" s="458"/>
      <c r="AF47" s="458"/>
      <c r="AG47" s="458"/>
      <c r="AH47" s="458"/>
      <c r="AI47" s="458"/>
      <c r="AJ47" s="458"/>
      <c r="AK47" s="458"/>
      <c r="AL47" s="458"/>
      <c r="AM47" s="458"/>
      <c r="AN47" s="458"/>
      <c r="AO47" s="458"/>
      <c r="AP47" s="458"/>
      <c r="AQ47" s="458"/>
      <c r="AR47" s="459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81"/>
      <c r="BJ47" s="181"/>
      <c r="BK47" s="181"/>
      <c r="BL47" s="181"/>
      <c r="BM47" s="181"/>
      <c r="BN47" s="181"/>
      <c r="BO47" s="181"/>
      <c r="BP47" s="181"/>
      <c r="BQ47" s="181"/>
      <c r="BR47" s="181"/>
    </row>
    <row r="48" spans="1:70" ht="16.5" x14ac:dyDescent="0.3">
      <c r="A48" s="455" t="s">
        <v>446</v>
      </c>
      <c r="B48" s="456">
        <v>257</v>
      </c>
      <c r="C48" s="456"/>
      <c r="D48" s="456"/>
      <c r="E48" s="456"/>
      <c r="F48" s="456"/>
      <c r="G48" s="456"/>
      <c r="H48" s="456"/>
      <c r="I48" s="456"/>
      <c r="J48" s="456"/>
      <c r="K48" s="456">
        <v>72</v>
      </c>
      <c r="L48" s="456"/>
      <c r="M48" s="456"/>
      <c r="N48" s="456"/>
      <c r="O48" s="456"/>
      <c r="P48" s="456"/>
      <c r="Q48" s="456"/>
      <c r="R48" s="456"/>
      <c r="S48" s="456"/>
      <c r="T48" s="456"/>
      <c r="U48" s="456"/>
      <c r="V48" s="456"/>
      <c r="W48" s="456"/>
      <c r="X48" s="456"/>
      <c r="Y48" s="456">
        <v>1</v>
      </c>
      <c r="Z48" s="456"/>
      <c r="AA48" s="456"/>
      <c r="AB48" s="456">
        <v>11</v>
      </c>
      <c r="AC48" s="456">
        <v>4</v>
      </c>
      <c r="AD48" s="456"/>
      <c r="AE48" s="456">
        <v>17</v>
      </c>
      <c r="AF48" s="456">
        <v>68</v>
      </c>
      <c r="AG48" s="456">
        <v>34</v>
      </c>
      <c r="AH48" s="456">
        <v>3</v>
      </c>
      <c r="AI48" s="456"/>
      <c r="AJ48" s="456"/>
      <c r="AK48" s="456">
        <v>5</v>
      </c>
      <c r="AL48" s="456">
        <v>2</v>
      </c>
      <c r="AM48" s="456"/>
      <c r="AN48" s="456"/>
      <c r="AO48" s="456">
        <v>27</v>
      </c>
      <c r="AP48" s="456">
        <v>1</v>
      </c>
      <c r="AQ48" s="456"/>
      <c r="AR48" s="475">
        <v>502</v>
      </c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81"/>
      <c r="BJ48" s="181"/>
      <c r="BK48" s="181"/>
      <c r="BL48" s="181"/>
      <c r="BM48" s="181"/>
      <c r="BN48" s="181"/>
      <c r="BO48" s="181"/>
      <c r="BP48" s="181"/>
      <c r="BQ48" s="181"/>
      <c r="BR48" s="181"/>
    </row>
    <row r="49" spans="1:70" ht="16.5" x14ac:dyDescent="0.3">
      <c r="A49" s="455" t="s">
        <v>447</v>
      </c>
      <c r="B49" s="456">
        <v>200</v>
      </c>
      <c r="C49" s="456"/>
      <c r="D49" s="456"/>
      <c r="E49" s="456"/>
      <c r="F49" s="456"/>
      <c r="G49" s="456"/>
      <c r="H49" s="456"/>
      <c r="I49" s="456"/>
      <c r="J49" s="456"/>
      <c r="K49" s="456">
        <v>120</v>
      </c>
      <c r="L49" s="456"/>
      <c r="M49" s="456"/>
      <c r="N49" s="456"/>
      <c r="O49" s="456"/>
      <c r="P49" s="456"/>
      <c r="Q49" s="456"/>
      <c r="R49" s="456"/>
      <c r="S49" s="456">
        <v>4</v>
      </c>
      <c r="T49" s="456"/>
      <c r="U49" s="456"/>
      <c r="V49" s="456"/>
      <c r="W49" s="456"/>
      <c r="X49" s="456"/>
      <c r="Y49" s="456">
        <v>1</v>
      </c>
      <c r="Z49" s="456">
        <v>1</v>
      </c>
      <c r="AA49" s="456"/>
      <c r="AB49" s="456">
        <v>12</v>
      </c>
      <c r="AC49" s="456">
        <v>8</v>
      </c>
      <c r="AD49" s="456"/>
      <c r="AE49" s="456">
        <v>3</v>
      </c>
      <c r="AF49" s="456">
        <v>46</v>
      </c>
      <c r="AG49" s="456">
        <v>94</v>
      </c>
      <c r="AH49" s="456">
        <v>9</v>
      </c>
      <c r="AI49" s="456"/>
      <c r="AJ49" s="456">
        <v>6</v>
      </c>
      <c r="AK49" s="456">
        <v>5</v>
      </c>
      <c r="AL49" s="456"/>
      <c r="AM49" s="456"/>
      <c r="AN49" s="456"/>
      <c r="AO49" s="456">
        <v>12</v>
      </c>
      <c r="AP49" s="456"/>
      <c r="AQ49" s="456"/>
      <c r="AR49" s="475">
        <v>521</v>
      </c>
      <c r="AS49" s="181"/>
      <c r="AT49" s="181"/>
      <c r="AU49" s="181"/>
      <c r="AV49" s="181"/>
      <c r="AW49" s="181"/>
      <c r="AX49" s="181"/>
      <c r="AY49" s="181"/>
      <c r="AZ49" s="181"/>
      <c r="BA49" s="181"/>
      <c r="BB49" s="181"/>
      <c r="BC49" s="181"/>
      <c r="BD49" s="181"/>
      <c r="BE49" s="181"/>
      <c r="BF49" s="181"/>
      <c r="BG49" s="181"/>
      <c r="BH49" s="181"/>
      <c r="BI49" s="181"/>
      <c r="BJ49" s="181"/>
      <c r="BK49" s="181"/>
      <c r="BL49" s="181"/>
      <c r="BM49" s="181"/>
      <c r="BN49" s="181"/>
      <c r="BO49" s="181"/>
      <c r="BP49" s="181"/>
      <c r="BQ49" s="181"/>
      <c r="BR49" s="181"/>
    </row>
    <row r="50" spans="1:70" ht="16.5" x14ac:dyDescent="0.3">
      <c r="A50" s="455" t="s">
        <v>448</v>
      </c>
      <c r="B50" s="456">
        <v>158</v>
      </c>
      <c r="C50" s="456"/>
      <c r="D50" s="456"/>
      <c r="E50" s="456"/>
      <c r="F50" s="456"/>
      <c r="G50" s="456"/>
      <c r="H50" s="456"/>
      <c r="I50" s="456"/>
      <c r="J50" s="456"/>
      <c r="K50" s="456">
        <v>95</v>
      </c>
      <c r="L50" s="456"/>
      <c r="M50" s="456"/>
      <c r="N50" s="456"/>
      <c r="O50" s="456"/>
      <c r="P50" s="456"/>
      <c r="Q50" s="456"/>
      <c r="R50" s="456"/>
      <c r="S50" s="456"/>
      <c r="T50" s="456"/>
      <c r="U50" s="456"/>
      <c r="V50" s="456"/>
      <c r="W50" s="456"/>
      <c r="X50" s="456"/>
      <c r="Y50" s="456"/>
      <c r="Z50" s="456"/>
      <c r="AA50" s="456">
        <v>7</v>
      </c>
      <c r="AB50" s="456">
        <v>4</v>
      </c>
      <c r="AC50" s="456">
        <v>6</v>
      </c>
      <c r="AD50" s="456"/>
      <c r="AE50" s="456">
        <v>70</v>
      </c>
      <c r="AF50" s="456">
        <v>70</v>
      </c>
      <c r="AG50" s="456">
        <v>9</v>
      </c>
      <c r="AH50" s="456">
        <v>12</v>
      </c>
      <c r="AI50" s="456">
        <v>7</v>
      </c>
      <c r="AJ50" s="456">
        <v>7</v>
      </c>
      <c r="AK50" s="456">
        <v>3</v>
      </c>
      <c r="AL50" s="456"/>
      <c r="AM50" s="456"/>
      <c r="AN50" s="456">
        <v>30</v>
      </c>
      <c r="AO50" s="456"/>
      <c r="AP50" s="456"/>
      <c r="AQ50" s="456">
        <v>7</v>
      </c>
      <c r="AR50" s="475">
        <v>485</v>
      </c>
      <c r="AS50" s="181"/>
      <c r="AT50" s="181"/>
      <c r="AU50" s="181"/>
      <c r="AV50" s="181"/>
      <c r="AW50" s="181"/>
      <c r="AX50" s="181"/>
      <c r="AY50" s="181"/>
      <c r="AZ50" s="181"/>
      <c r="BA50" s="181"/>
      <c r="BB50" s="181"/>
      <c r="BC50" s="181"/>
      <c r="BD50" s="181"/>
      <c r="BE50" s="181"/>
      <c r="BF50" s="181"/>
      <c r="BG50" s="181"/>
      <c r="BH50" s="181"/>
      <c r="BI50" s="181"/>
      <c r="BJ50" s="181"/>
      <c r="BK50" s="181"/>
      <c r="BL50" s="181"/>
      <c r="BM50" s="181"/>
      <c r="BN50" s="181"/>
      <c r="BO50" s="181"/>
      <c r="BP50" s="181"/>
      <c r="BQ50" s="181"/>
      <c r="BR50" s="181"/>
    </row>
    <row r="51" spans="1:70" ht="16.5" x14ac:dyDescent="0.3">
      <c r="A51" s="455" t="s">
        <v>449</v>
      </c>
      <c r="B51" s="456">
        <v>238</v>
      </c>
      <c r="C51" s="456"/>
      <c r="D51" s="456"/>
      <c r="E51" s="456"/>
      <c r="F51" s="456"/>
      <c r="G51" s="456"/>
      <c r="H51" s="456"/>
      <c r="I51" s="456"/>
      <c r="J51" s="456"/>
      <c r="K51" s="456">
        <v>131</v>
      </c>
      <c r="L51" s="456"/>
      <c r="M51" s="456"/>
      <c r="N51" s="456"/>
      <c r="O51" s="456"/>
      <c r="P51" s="456"/>
      <c r="Q51" s="456"/>
      <c r="R51" s="456"/>
      <c r="S51" s="456"/>
      <c r="T51" s="456"/>
      <c r="U51" s="456"/>
      <c r="V51" s="456"/>
      <c r="W51" s="456"/>
      <c r="X51" s="456">
        <v>2</v>
      </c>
      <c r="Y51" s="456">
        <v>3</v>
      </c>
      <c r="Z51" s="456"/>
      <c r="AA51" s="456">
        <v>4</v>
      </c>
      <c r="AB51" s="456">
        <v>3</v>
      </c>
      <c r="AC51" s="456">
        <v>3</v>
      </c>
      <c r="AD51" s="456"/>
      <c r="AE51" s="456">
        <v>49</v>
      </c>
      <c r="AF51" s="456">
        <v>77</v>
      </c>
      <c r="AG51" s="456">
        <v>7</v>
      </c>
      <c r="AH51" s="456">
        <v>9</v>
      </c>
      <c r="AI51" s="456">
        <v>11</v>
      </c>
      <c r="AJ51" s="456">
        <v>1</v>
      </c>
      <c r="AK51" s="456">
        <v>3</v>
      </c>
      <c r="AL51" s="456"/>
      <c r="AM51" s="456"/>
      <c r="AN51" s="456">
        <v>20</v>
      </c>
      <c r="AO51" s="456"/>
      <c r="AP51" s="456"/>
      <c r="AQ51" s="456">
        <v>1</v>
      </c>
      <c r="AR51" s="475">
        <v>562</v>
      </c>
      <c r="AS51" s="181"/>
      <c r="AT51" s="181"/>
      <c r="AU51" s="181"/>
      <c r="AV51" s="181"/>
      <c r="AW51" s="181"/>
      <c r="AX51" s="181"/>
      <c r="AY51" s="181"/>
      <c r="AZ51" s="181"/>
      <c r="BA51" s="181"/>
      <c r="BB51" s="181"/>
      <c r="BC51" s="181"/>
      <c r="BD51" s="181"/>
      <c r="BE51" s="181"/>
      <c r="BF51" s="181"/>
      <c r="BG51" s="181"/>
      <c r="BH51" s="181"/>
      <c r="BI51" s="181"/>
      <c r="BJ51" s="181"/>
      <c r="BK51" s="181"/>
      <c r="BL51" s="181"/>
      <c r="BM51" s="181"/>
      <c r="BN51" s="181"/>
      <c r="BO51" s="181"/>
      <c r="BP51" s="181"/>
      <c r="BQ51" s="181"/>
      <c r="BR51" s="181"/>
    </row>
    <row r="52" spans="1:70" ht="16.5" x14ac:dyDescent="0.3">
      <c r="A52" s="455" t="s">
        <v>450</v>
      </c>
      <c r="B52" s="456">
        <v>165</v>
      </c>
      <c r="C52" s="456"/>
      <c r="D52" s="456"/>
      <c r="E52" s="456"/>
      <c r="F52" s="456"/>
      <c r="G52" s="456"/>
      <c r="H52" s="456"/>
      <c r="I52" s="456"/>
      <c r="J52" s="456"/>
      <c r="K52" s="456">
        <v>132</v>
      </c>
      <c r="L52" s="456"/>
      <c r="M52" s="456"/>
      <c r="N52" s="456"/>
      <c r="O52" s="456"/>
      <c r="P52" s="456"/>
      <c r="Q52" s="456"/>
      <c r="R52" s="456"/>
      <c r="S52" s="456">
        <v>2</v>
      </c>
      <c r="T52" s="456"/>
      <c r="U52" s="456"/>
      <c r="V52" s="456"/>
      <c r="W52" s="456"/>
      <c r="X52" s="456"/>
      <c r="Y52" s="456"/>
      <c r="Z52" s="456"/>
      <c r="AA52" s="456"/>
      <c r="AB52" s="456">
        <v>6</v>
      </c>
      <c r="AC52" s="456">
        <v>1</v>
      </c>
      <c r="AD52" s="456">
        <v>1</v>
      </c>
      <c r="AE52" s="456">
        <v>7</v>
      </c>
      <c r="AF52" s="456">
        <v>42</v>
      </c>
      <c r="AG52" s="456">
        <v>133</v>
      </c>
      <c r="AH52" s="456">
        <v>8</v>
      </c>
      <c r="AI52" s="456"/>
      <c r="AJ52" s="456">
        <v>20</v>
      </c>
      <c r="AK52" s="456">
        <v>3</v>
      </c>
      <c r="AL52" s="456">
        <v>11</v>
      </c>
      <c r="AM52" s="456"/>
      <c r="AN52" s="456"/>
      <c r="AO52" s="456">
        <v>8</v>
      </c>
      <c r="AP52" s="456">
        <v>1</v>
      </c>
      <c r="AQ52" s="456"/>
      <c r="AR52" s="475">
        <v>540</v>
      </c>
      <c r="AS52" s="181"/>
      <c r="AT52" s="181"/>
      <c r="AU52" s="181"/>
      <c r="AV52" s="181"/>
      <c r="AW52" s="181"/>
      <c r="AX52" s="181"/>
      <c r="AY52" s="181"/>
      <c r="AZ52" s="181"/>
      <c r="BA52" s="181"/>
      <c r="BB52" s="181"/>
      <c r="BC52" s="181"/>
      <c r="BD52" s="181"/>
      <c r="BE52" s="181"/>
      <c r="BF52" s="181"/>
      <c r="BG52" s="181"/>
      <c r="BH52" s="181"/>
      <c r="BI52" s="181"/>
      <c r="BJ52" s="181"/>
      <c r="BK52" s="181"/>
      <c r="BL52" s="181"/>
      <c r="BM52" s="181"/>
      <c r="BN52" s="181"/>
      <c r="BO52" s="181"/>
      <c r="BP52" s="181"/>
      <c r="BQ52" s="181"/>
      <c r="BR52" s="181"/>
    </row>
    <row r="53" spans="1:70" ht="16.5" x14ac:dyDescent="0.3">
      <c r="A53" s="455" t="s">
        <v>451</v>
      </c>
      <c r="B53" s="456">
        <v>241</v>
      </c>
      <c r="C53" s="456"/>
      <c r="D53" s="456"/>
      <c r="E53" s="456"/>
      <c r="F53" s="456"/>
      <c r="G53" s="456"/>
      <c r="H53" s="456"/>
      <c r="I53" s="456"/>
      <c r="J53" s="456"/>
      <c r="K53" s="456">
        <v>258</v>
      </c>
      <c r="L53" s="456"/>
      <c r="M53" s="456"/>
      <c r="N53" s="456"/>
      <c r="O53" s="456"/>
      <c r="P53" s="456"/>
      <c r="Q53" s="456"/>
      <c r="R53" s="456"/>
      <c r="S53" s="456">
        <v>9</v>
      </c>
      <c r="T53" s="456"/>
      <c r="U53" s="456"/>
      <c r="V53" s="456"/>
      <c r="W53" s="456"/>
      <c r="X53" s="456"/>
      <c r="Y53" s="456">
        <v>4</v>
      </c>
      <c r="Z53" s="456">
        <v>1</v>
      </c>
      <c r="AA53" s="456"/>
      <c r="AB53" s="456">
        <v>7</v>
      </c>
      <c r="AC53" s="456">
        <v>4</v>
      </c>
      <c r="AD53" s="456"/>
      <c r="AE53" s="456">
        <v>15</v>
      </c>
      <c r="AF53" s="456">
        <v>59</v>
      </c>
      <c r="AG53" s="456">
        <v>32</v>
      </c>
      <c r="AH53" s="456">
        <v>13</v>
      </c>
      <c r="AI53" s="456">
        <v>12</v>
      </c>
      <c r="AJ53" s="456">
        <v>15</v>
      </c>
      <c r="AK53" s="456">
        <v>2</v>
      </c>
      <c r="AL53" s="456">
        <v>4</v>
      </c>
      <c r="AM53" s="456"/>
      <c r="AN53" s="456"/>
      <c r="AO53" s="456">
        <v>19</v>
      </c>
      <c r="AP53" s="456">
        <v>4</v>
      </c>
      <c r="AQ53" s="456"/>
      <c r="AR53" s="475">
        <v>699</v>
      </c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81"/>
      <c r="BJ53" s="181"/>
      <c r="BK53" s="181"/>
      <c r="BL53" s="181"/>
      <c r="BM53" s="181"/>
      <c r="BN53" s="181"/>
      <c r="BO53" s="181"/>
      <c r="BP53" s="181"/>
      <c r="BQ53" s="181"/>
      <c r="BR53" s="181"/>
    </row>
    <row r="54" spans="1:70" ht="16.5" x14ac:dyDescent="0.3">
      <c r="A54" s="455" t="s">
        <v>452</v>
      </c>
      <c r="B54" s="456">
        <v>187</v>
      </c>
      <c r="C54" s="456"/>
      <c r="D54" s="456"/>
      <c r="E54" s="456"/>
      <c r="F54" s="456"/>
      <c r="G54" s="456"/>
      <c r="H54" s="456"/>
      <c r="I54" s="456"/>
      <c r="J54" s="456"/>
      <c r="K54" s="456">
        <v>397</v>
      </c>
      <c r="L54" s="456"/>
      <c r="M54" s="456"/>
      <c r="N54" s="456"/>
      <c r="O54" s="456"/>
      <c r="P54" s="456"/>
      <c r="Q54" s="456"/>
      <c r="R54" s="456"/>
      <c r="S54" s="456">
        <v>10</v>
      </c>
      <c r="T54" s="456"/>
      <c r="U54" s="456"/>
      <c r="V54" s="456"/>
      <c r="W54" s="456"/>
      <c r="X54" s="456"/>
      <c r="Y54" s="456">
        <v>4</v>
      </c>
      <c r="Z54" s="456">
        <v>1</v>
      </c>
      <c r="AA54" s="456"/>
      <c r="AB54" s="456">
        <v>5</v>
      </c>
      <c r="AC54" s="456">
        <v>2</v>
      </c>
      <c r="AD54" s="456">
        <v>3</v>
      </c>
      <c r="AE54" s="456">
        <v>11</v>
      </c>
      <c r="AF54" s="456">
        <v>37</v>
      </c>
      <c r="AG54" s="456">
        <v>186</v>
      </c>
      <c r="AH54" s="456">
        <v>5</v>
      </c>
      <c r="AI54" s="456">
        <v>1</v>
      </c>
      <c r="AJ54" s="456">
        <v>10</v>
      </c>
      <c r="AK54" s="456">
        <v>4</v>
      </c>
      <c r="AL54" s="456">
        <v>5</v>
      </c>
      <c r="AM54" s="456"/>
      <c r="AN54" s="456"/>
      <c r="AO54" s="456">
        <v>41</v>
      </c>
      <c r="AP54" s="456">
        <v>4</v>
      </c>
      <c r="AQ54" s="456"/>
      <c r="AR54" s="475">
        <v>913</v>
      </c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181"/>
      <c r="BO54" s="181"/>
      <c r="BP54" s="181"/>
      <c r="BQ54" s="181"/>
      <c r="BR54" s="181"/>
    </row>
    <row r="55" spans="1:70" ht="16.5" x14ac:dyDescent="0.3">
      <c r="A55" s="455" t="s">
        <v>453</v>
      </c>
      <c r="B55" s="456">
        <v>138</v>
      </c>
      <c r="C55" s="456"/>
      <c r="D55" s="456"/>
      <c r="E55" s="456"/>
      <c r="F55" s="456"/>
      <c r="G55" s="456"/>
      <c r="H55" s="456"/>
      <c r="I55" s="456"/>
      <c r="J55" s="456"/>
      <c r="K55" s="456">
        <v>454</v>
      </c>
      <c r="L55" s="456"/>
      <c r="M55" s="456"/>
      <c r="N55" s="456"/>
      <c r="O55" s="456"/>
      <c r="P55" s="456"/>
      <c r="Q55" s="456"/>
      <c r="R55" s="456"/>
      <c r="S55" s="456">
        <v>9</v>
      </c>
      <c r="T55" s="456"/>
      <c r="U55" s="456"/>
      <c r="V55" s="456"/>
      <c r="W55" s="456"/>
      <c r="X55" s="456"/>
      <c r="Y55" s="456">
        <v>2</v>
      </c>
      <c r="Z55" s="456"/>
      <c r="AA55" s="456"/>
      <c r="AB55" s="456">
        <v>8</v>
      </c>
      <c r="AC55" s="456">
        <v>7</v>
      </c>
      <c r="AD55" s="456">
        <v>18</v>
      </c>
      <c r="AE55" s="456">
        <v>9</v>
      </c>
      <c r="AF55" s="456">
        <v>76</v>
      </c>
      <c r="AG55" s="456">
        <v>86</v>
      </c>
      <c r="AH55" s="456">
        <v>11</v>
      </c>
      <c r="AI55" s="456">
        <v>35</v>
      </c>
      <c r="AJ55" s="456">
        <v>16</v>
      </c>
      <c r="AK55" s="456">
        <v>3</v>
      </c>
      <c r="AL55" s="456">
        <v>3</v>
      </c>
      <c r="AM55" s="456"/>
      <c r="AN55" s="456"/>
      <c r="AO55" s="456">
        <v>29</v>
      </c>
      <c r="AP55" s="456"/>
      <c r="AQ55" s="456"/>
      <c r="AR55" s="475">
        <v>904</v>
      </c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81"/>
      <c r="BJ55" s="181"/>
      <c r="BK55" s="181"/>
      <c r="BL55" s="181"/>
      <c r="BM55" s="181"/>
      <c r="BN55" s="181"/>
      <c r="BO55" s="181"/>
      <c r="BP55" s="181"/>
      <c r="BQ55" s="181"/>
      <c r="BR55" s="181"/>
    </row>
    <row r="56" spans="1:70" ht="16.5" x14ac:dyDescent="0.3">
      <c r="A56" s="455" t="s">
        <v>454</v>
      </c>
      <c r="B56" s="456">
        <v>734</v>
      </c>
      <c r="C56" s="456"/>
      <c r="D56" s="456"/>
      <c r="E56" s="456"/>
      <c r="F56" s="456"/>
      <c r="G56" s="456"/>
      <c r="H56" s="456"/>
      <c r="I56" s="456"/>
      <c r="J56" s="456"/>
      <c r="K56" s="456">
        <v>3479</v>
      </c>
      <c r="L56" s="456"/>
      <c r="M56" s="456"/>
      <c r="N56" s="456"/>
      <c r="O56" s="456"/>
      <c r="P56" s="456"/>
      <c r="Q56" s="456"/>
      <c r="R56" s="456"/>
      <c r="S56" s="456">
        <v>47</v>
      </c>
      <c r="T56" s="456"/>
      <c r="U56" s="456"/>
      <c r="V56" s="456"/>
      <c r="W56" s="456"/>
      <c r="X56" s="456"/>
      <c r="Y56" s="456">
        <v>26</v>
      </c>
      <c r="Z56" s="456">
        <v>28</v>
      </c>
      <c r="AA56" s="456"/>
      <c r="AB56" s="456">
        <v>59</v>
      </c>
      <c r="AC56" s="456">
        <v>26</v>
      </c>
      <c r="AD56" s="456">
        <v>40</v>
      </c>
      <c r="AE56" s="456">
        <v>55</v>
      </c>
      <c r="AF56" s="456">
        <v>281</v>
      </c>
      <c r="AG56" s="456">
        <v>316</v>
      </c>
      <c r="AH56" s="456">
        <v>68</v>
      </c>
      <c r="AI56" s="456">
        <v>53</v>
      </c>
      <c r="AJ56" s="456">
        <v>47</v>
      </c>
      <c r="AK56" s="456">
        <v>24</v>
      </c>
      <c r="AL56" s="456">
        <v>69</v>
      </c>
      <c r="AM56" s="456"/>
      <c r="AN56" s="456"/>
      <c r="AO56" s="456">
        <v>121</v>
      </c>
      <c r="AP56" s="456">
        <v>31</v>
      </c>
      <c r="AQ56" s="456"/>
      <c r="AR56" s="475">
        <v>5504</v>
      </c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  <c r="BC56" s="181"/>
      <c r="BD56" s="181"/>
      <c r="BE56" s="181"/>
      <c r="BF56" s="181"/>
      <c r="BG56" s="181"/>
      <c r="BH56" s="181"/>
      <c r="BI56" s="181"/>
      <c r="BJ56" s="181"/>
      <c r="BK56" s="181"/>
      <c r="BL56" s="181"/>
      <c r="BM56" s="181"/>
      <c r="BN56" s="181"/>
      <c r="BO56" s="181"/>
      <c r="BP56" s="181"/>
      <c r="BQ56" s="181"/>
      <c r="BR56" s="181"/>
    </row>
    <row r="57" spans="1:70" ht="16.5" x14ac:dyDescent="0.3">
      <c r="A57" s="455" t="s">
        <v>455</v>
      </c>
      <c r="B57" s="456">
        <v>286</v>
      </c>
      <c r="C57" s="456"/>
      <c r="D57" s="456"/>
      <c r="E57" s="456"/>
      <c r="F57" s="456"/>
      <c r="G57" s="456"/>
      <c r="H57" s="456"/>
      <c r="I57" s="456"/>
      <c r="J57" s="456"/>
      <c r="K57" s="456">
        <v>373</v>
      </c>
      <c r="L57" s="456"/>
      <c r="M57" s="456"/>
      <c r="N57" s="456"/>
      <c r="O57" s="456"/>
      <c r="P57" s="456"/>
      <c r="Q57" s="456"/>
      <c r="R57" s="456"/>
      <c r="S57" s="456">
        <v>18</v>
      </c>
      <c r="T57" s="456"/>
      <c r="U57" s="456"/>
      <c r="V57" s="456"/>
      <c r="W57" s="456"/>
      <c r="X57" s="456"/>
      <c r="Y57" s="456">
        <v>1</v>
      </c>
      <c r="Z57" s="456">
        <v>1</v>
      </c>
      <c r="AA57" s="456"/>
      <c r="AB57" s="456">
        <v>8</v>
      </c>
      <c r="AC57" s="456">
        <v>11</v>
      </c>
      <c r="AD57" s="456">
        <v>7</v>
      </c>
      <c r="AE57" s="456">
        <v>10</v>
      </c>
      <c r="AF57" s="456">
        <v>115</v>
      </c>
      <c r="AG57" s="456">
        <v>51</v>
      </c>
      <c r="AH57" s="456">
        <v>16</v>
      </c>
      <c r="AI57" s="456">
        <v>19</v>
      </c>
      <c r="AJ57" s="456">
        <v>85</v>
      </c>
      <c r="AK57" s="456">
        <v>4</v>
      </c>
      <c r="AL57" s="456">
        <v>13</v>
      </c>
      <c r="AM57" s="456">
        <v>2</v>
      </c>
      <c r="AN57" s="456"/>
      <c r="AO57" s="456">
        <v>54</v>
      </c>
      <c r="AP57" s="456">
        <v>14</v>
      </c>
      <c r="AQ57" s="456"/>
      <c r="AR57" s="475">
        <v>1088</v>
      </c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  <c r="BC57" s="181"/>
      <c r="BD57" s="181"/>
      <c r="BE57" s="181"/>
      <c r="BF57" s="181"/>
      <c r="BG57" s="181"/>
      <c r="BH57" s="181"/>
      <c r="BI57" s="181"/>
      <c r="BJ57" s="181"/>
      <c r="BK57" s="181"/>
      <c r="BL57" s="181"/>
      <c r="BM57" s="181"/>
      <c r="BN57" s="181"/>
      <c r="BO57" s="181"/>
      <c r="BP57" s="181"/>
      <c r="BQ57" s="181"/>
      <c r="BR57" s="181"/>
    </row>
    <row r="58" spans="1:70" ht="16.5" x14ac:dyDescent="0.3">
      <c r="A58" s="455" t="s">
        <v>443</v>
      </c>
      <c r="B58" s="456">
        <v>166</v>
      </c>
      <c r="C58" s="456"/>
      <c r="D58" s="456"/>
      <c r="E58" s="456"/>
      <c r="F58" s="456"/>
      <c r="G58" s="456"/>
      <c r="H58" s="456"/>
      <c r="I58" s="456"/>
      <c r="J58" s="456"/>
      <c r="K58" s="456">
        <v>88</v>
      </c>
      <c r="L58" s="456"/>
      <c r="M58" s="456"/>
      <c r="N58" s="456"/>
      <c r="O58" s="456"/>
      <c r="P58" s="456"/>
      <c r="Q58" s="456"/>
      <c r="R58" s="456"/>
      <c r="S58" s="456">
        <v>11</v>
      </c>
      <c r="T58" s="456"/>
      <c r="U58" s="456"/>
      <c r="V58" s="456"/>
      <c r="W58" s="456"/>
      <c r="X58" s="456"/>
      <c r="Y58" s="456">
        <v>1</v>
      </c>
      <c r="Z58" s="456">
        <v>1</v>
      </c>
      <c r="AA58" s="456"/>
      <c r="AB58" s="456">
        <v>5</v>
      </c>
      <c r="AC58" s="456">
        <v>4</v>
      </c>
      <c r="AD58" s="456">
        <v>25</v>
      </c>
      <c r="AE58" s="456">
        <v>2</v>
      </c>
      <c r="AF58" s="456">
        <v>91</v>
      </c>
      <c r="AG58" s="456">
        <v>17</v>
      </c>
      <c r="AH58" s="456">
        <v>12</v>
      </c>
      <c r="AI58" s="456">
        <v>10</v>
      </c>
      <c r="AJ58" s="456">
        <v>21</v>
      </c>
      <c r="AK58" s="456">
        <v>2</v>
      </c>
      <c r="AL58" s="456">
        <v>4</v>
      </c>
      <c r="AM58" s="456">
        <v>4</v>
      </c>
      <c r="AN58" s="456"/>
      <c r="AO58" s="456">
        <v>11</v>
      </c>
      <c r="AP58" s="456">
        <v>24</v>
      </c>
      <c r="AQ58" s="456"/>
      <c r="AR58" s="475">
        <v>499</v>
      </c>
      <c r="AS58" s="181"/>
      <c r="AT58" s="181"/>
      <c r="AU58" s="181"/>
      <c r="AV58" s="181"/>
      <c r="AW58" s="181"/>
      <c r="AX58" s="181"/>
      <c r="AY58" s="181"/>
      <c r="AZ58" s="181"/>
      <c r="BA58" s="181"/>
      <c r="BB58" s="181"/>
      <c r="BC58" s="181"/>
      <c r="BD58" s="181"/>
      <c r="BE58" s="181"/>
      <c r="BF58" s="181"/>
      <c r="BG58" s="181"/>
      <c r="BH58" s="181"/>
      <c r="BI58" s="181"/>
      <c r="BJ58" s="181"/>
      <c r="BK58" s="181"/>
      <c r="BL58" s="181"/>
      <c r="BM58" s="181"/>
      <c r="BN58" s="181"/>
      <c r="BO58" s="181"/>
      <c r="BP58" s="181"/>
      <c r="BQ58" s="181"/>
      <c r="BR58" s="181"/>
    </row>
    <row r="59" spans="1:70" ht="16.5" x14ac:dyDescent="0.3">
      <c r="A59" s="455" t="s">
        <v>444</v>
      </c>
      <c r="B59" s="456">
        <v>244</v>
      </c>
      <c r="C59" s="456"/>
      <c r="D59" s="456"/>
      <c r="E59" s="456"/>
      <c r="F59" s="456"/>
      <c r="G59" s="456"/>
      <c r="H59" s="456"/>
      <c r="I59" s="456"/>
      <c r="J59" s="456"/>
      <c r="K59" s="456">
        <v>142</v>
      </c>
      <c r="L59" s="456"/>
      <c r="M59" s="456"/>
      <c r="N59" s="456"/>
      <c r="O59" s="456"/>
      <c r="P59" s="456"/>
      <c r="Q59" s="456"/>
      <c r="R59" s="456"/>
      <c r="S59" s="456">
        <v>7</v>
      </c>
      <c r="T59" s="456"/>
      <c r="U59" s="456"/>
      <c r="V59" s="456"/>
      <c r="W59" s="456"/>
      <c r="X59" s="456"/>
      <c r="Y59" s="456">
        <v>1</v>
      </c>
      <c r="Z59" s="456">
        <v>3</v>
      </c>
      <c r="AA59" s="456"/>
      <c r="AB59" s="456">
        <v>6</v>
      </c>
      <c r="AC59" s="456">
        <v>4</v>
      </c>
      <c r="AD59" s="456">
        <v>16</v>
      </c>
      <c r="AE59" s="456">
        <v>11</v>
      </c>
      <c r="AF59" s="456">
        <v>92</v>
      </c>
      <c r="AG59" s="456">
        <v>46</v>
      </c>
      <c r="AH59" s="456">
        <v>13</v>
      </c>
      <c r="AI59" s="456">
        <v>14</v>
      </c>
      <c r="AJ59" s="456">
        <v>26</v>
      </c>
      <c r="AK59" s="456">
        <v>9</v>
      </c>
      <c r="AL59" s="456">
        <v>4</v>
      </c>
      <c r="AM59" s="456">
        <v>3</v>
      </c>
      <c r="AN59" s="456"/>
      <c r="AO59" s="456">
        <v>7</v>
      </c>
      <c r="AP59" s="456">
        <v>10</v>
      </c>
      <c r="AQ59" s="456"/>
      <c r="AR59" s="475">
        <v>658</v>
      </c>
      <c r="AS59" s="181"/>
      <c r="AT59" s="181"/>
      <c r="AU59" s="181"/>
      <c r="AV59" s="181"/>
      <c r="AW59" s="181"/>
      <c r="AX59" s="181"/>
      <c r="AY59" s="181"/>
      <c r="AZ59" s="181"/>
      <c r="BA59" s="181"/>
      <c r="BB59" s="181"/>
      <c r="BC59" s="181"/>
      <c r="BD59" s="181"/>
      <c r="BE59" s="181"/>
      <c r="BF59" s="181"/>
      <c r="BG59" s="181"/>
      <c r="BH59" s="181"/>
      <c r="BI59" s="181"/>
      <c r="BJ59" s="181"/>
      <c r="BK59" s="181"/>
      <c r="BL59" s="181"/>
      <c r="BM59" s="181"/>
      <c r="BN59" s="181"/>
      <c r="BO59" s="181"/>
      <c r="BP59" s="181"/>
      <c r="BQ59" s="181"/>
      <c r="BR59" s="181"/>
    </row>
    <row r="60" spans="1:70" x14ac:dyDescent="0.25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476"/>
      <c r="AS60" s="181"/>
      <c r="AT60" s="181"/>
      <c r="AU60" s="181"/>
      <c r="AV60" s="181"/>
      <c r="AW60" s="181"/>
      <c r="AX60" s="181"/>
      <c r="AY60" s="181"/>
      <c r="AZ60" s="181"/>
      <c r="BA60" s="181"/>
      <c r="BB60" s="181"/>
      <c r="BC60" s="181"/>
      <c r="BD60" s="181"/>
      <c r="BE60" s="181"/>
      <c r="BF60" s="181"/>
      <c r="BG60" s="181"/>
      <c r="BH60" s="181"/>
      <c r="BI60" s="181"/>
      <c r="BJ60" s="181"/>
      <c r="BK60" s="181"/>
      <c r="BL60" s="181"/>
      <c r="BM60" s="181"/>
      <c r="BN60" s="181"/>
      <c r="BO60" s="181"/>
      <c r="BP60" s="181"/>
      <c r="BQ60" s="181"/>
      <c r="BR60" s="181"/>
    </row>
    <row r="61" spans="1:70" x14ac:dyDescent="0.25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476"/>
      <c r="AS61" s="181"/>
      <c r="AT61" s="181"/>
      <c r="AU61" s="181"/>
      <c r="AV61" s="181"/>
      <c r="AW61" s="181"/>
      <c r="AX61" s="181"/>
      <c r="AY61" s="181"/>
      <c r="AZ61" s="181"/>
      <c r="BA61" s="181"/>
      <c r="BB61" s="181"/>
      <c r="BC61" s="181"/>
      <c r="BD61" s="181"/>
      <c r="BE61" s="181"/>
      <c r="BF61" s="181"/>
      <c r="BG61" s="181"/>
      <c r="BH61" s="181"/>
      <c r="BI61" s="181"/>
      <c r="BJ61" s="181"/>
      <c r="BK61" s="181"/>
      <c r="BL61" s="181"/>
      <c r="BM61" s="181"/>
      <c r="BN61" s="181"/>
      <c r="BO61" s="181"/>
      <c r="BP61" s="181"/>
      <c r="BQ61" s="181"/>
      <c r="BR61" s="181"/>
    </row>
    <row r="62" spans="1:70" x14ac:dyDescent="0.25">
      <c r="A62" s="181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81"/>
      <c r="AA62" s="181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1"/>
      <c r="AM62" s="181"/>
      <c r="AN62" s="181"/>
      <c r="AO62" s="181"/>
      <c r="AP62" s="181"/>
      <c r="AQ62" s="181"/>
      <c r="AR62" s="476"/>
      <c r="AS62" s="181"/>
      <c r="AT62" s="181"/>
      <c r="AU62" s="181"/>
      <c r="AV62" s="181"/>
      <c r="AW62" s="181"/>
      <c r="AX62" s="181"/>
      <c r="AY62" s="181"/>
      <c r="AZ62" s="181"/>
      <c r="BA62" s="181"/>
      <c r="BB62" s="181"/>
      <c r="BC62" s="181"/>
      <c r="BD62" s="181"/>
      <c r="BE62" s="181"/>
      <c r="BF62" s="181"/>
      <c r="BG62" s="181"/>
      <c r="BH62" s="181"/>
      <c r="BI62" s="181"/>
      <c r="BJ62" s="181"/>
      <c r="BK62" s="181"/>
      <c r="BL62" s="181"/>
      <c r="BM62" s="181"/>
      <c r="BN62" s="181"/>
      <c r="BO62" s="181"/>
      <c r="BP62" s="181"/>
      <c r="BQ62" s="181"/>
      <c r="BR62" s="181"/>
    </row>
    <row r="63" spans="1:70" x14ac:dyDescent="0.25">
      <c r="A63" s="181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81"/>
      <c r="AA63" s="181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1"/>
      <c r="AM63" s="181"/>
      <c r="AN63" s="181"/>
      <c r="AO63" s="181"/>
      <c r="AP63" s="181"/>
      <c r="AQ63" s="181"/>
      <c r="AR63" s="476"/>
      <c r="AS63" s="181"/>
      <c r="AT63" s="181"/>
      <c r="AU63" s="181"/>
      <c r="AV63" s="181"/>
      <c r="AW63" s="181"/>
      <c r="AX63" s="181"/>
      <c r="AY63" s="181"/>
      <c r="AZ63" s="181"/>
      <c r="BA63" s="181"/>
      <c r="BB63" s="181"/>
      <c r="BC63" s="181"/>
      <c r="BD63" s="181"/>
      <c r="BE63" s="181"/>
      <c r="BF63" s="181"/>
      <c r="BG63" s="181"/>
      <c r="BH63" s="181"/>
      <c r="BI63" s="181"/>
      <c r="BJ63" s="181"/>
      <c r="BK63" s="181"/>
      <c r="BL63" s="181"/>
      <c r="BM63" s="181"/>
      <c r="BN63" s="181"/>
      <c r="BO63" s="181"/>
      <c r="BP63" s="181"/>
      <c r="BQ63" s="181"/>
      <c r="BR63" s="181"/>
    </row>
  </sheetData>
  <pageMargins left="0.7" right="0.7" top="0.75" bottom="0.75" header="0.3" footer="0.3"/>
  <pageSetup paperSize="9" orientation="portrait" horizontalDpi="300" verticalDpi="300" r:id="rId1"/>
  <ignoredErrors>
    <ignoredError sqref="A8:A48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filterMode="1"/>
  <dimension ref="B1:ON145"/>
  <sheetViews>
    <sheetView showGridLines="0" topLeftCell="A102" zoomScale="60" zoomScaleNormal="60" workbookViewId="0">
      <pane xSplit="8" topLeftCell="OL1" activePane="topRight" state="frozen"/>
      <selection activeCell="AY14" sqref="AY14:AY38"/>
      <selection pane="topRight"/>
    </sheetView>
  </sheetViews>
  <sheetFormatPr defaultColWidth="8.7109375" defaultRowHeight="13.5" x14ac:dyDescent="0.25"/>
  <cols>
    <col min="1" max="1" width="1.7109375" style="1" customWidth="1"/>
    <col min="2" max="2" width="36.7109375" style="1" customWidth="1"/>
    <col min="3" max="3" width="41.28515625" style="1" customWidth="1"/>
    <col min="4" max="4" width="22.28515625" style="1" customWidth="1"/>
    <col min="5" max="5" width="21.140625" style="1" customWidth="1"/>
    <col min="6" max="6" width="40.140625" style="1" customWidth="1"/>
    <col min="7" max="7" width="12.7109375" style="1" bestFit="1" customWidth="1"/>
    <col min="8" max="8" width="27.42578125" style="1" customWidth="1"/>
    <col min="9" max="9" width="20.140625" style="1" bestFit="1" customWidth="1"/>
    <col min="10" max="10" width="19" style="1" bestFit="1" customWidth="1"/>
    <col min="11" max="11" width="20.140625" style="1" bestFit="1" customWidth="1"/>
    <col min="12" max="12" width="17.85546875" style="1" bestFit="1" customWidth="1"/>
    <col min="13" max="13" width="16.140625" style="1" bestFit="1" customWidth="1"/>
    <col min="14" max="14" width="17.85546875" style="1" bestFit="1" customWidth="1"/>
    <col min="15" max="15" width="18" style="1" bestFit="1" customWidth="1"/>
    <col min="16" max="17" width="16" style="1" bestFit="1" customWidth="1"/>
    <col min="18" max="18" width="17.7109375" style="1" bestFit="1" customWidth="1"/>
    <col min="19" max="20" width="16" style="1" bestFit="1" customWidth="1"/>
    <col min="21" max="21" width="17.7109375" style="1" bestFit="1" customWidth="1"/>
    <col min="22" max="23" width="16" style="1" bestFit="1" customWidth="1"/>
    <col min="24" max="24" width="17.85546875" style="1" bestFit="1" customWidth="1"/>
    <col min="25" max="26" width="16.140625" style="1" bestFit="1" customWidth="1"/>
    <col min="27" max="27" width="17.7109375" style="1" bestFit="1" customWidth="1"/>
    <col min="28" max="29" width="16" style="1" bestFit="1" customWidth="1"/>
    <col min="30" max="30" width="17.7109375" style="1" bestFit="1" customWidth="1"/>
    <col min="31" max="32" width="16" style="1" bestFit="1" customWidth="1"/>
    <col min="33" max="33" width="17.7109375" style="1" bestFit="1" customWidth="1"/>
    <col min="34" max="35" width="16" style="1" bestFit="1" customWidth="1"/>
    <col min="36" max="36" width="17.7109375" style="1" bestFit="1" customWidth="1"/>
    <col min="37" max="38" width="16" style="1" bestFit="1" customWidth="1"/>
    <col min="39" max="39" width="17.7109375" style="1" bestFit="1" customWidth="1"/>
    <col min="40" max="41" width="16" style="1" bestFit="1" customWidth="1"/>
    <col min="42" max="42" width="17.7109375" style="1" bestFit="1" customWidth="1"/>
    <col min="43" max="44" width="16" style="1" bestFit="1" customWidth="1"/>
    <col min="45" max="45" width="17.7109375" style="1" bestFit="1" customWidth="1"/>
    <col min="46" max="47" width="16" style="1" bestFit="1" customWidth="1"/>
    <col min="48" max="48" width="17.7109375" style="1" bestFit="1" customWidth="1"/>
    <col min="49" max="50" width="16" style="1" bestFit="1" customWidth="1"/>
    <col min="51" max="51" width="17.7109375" style="1" bestFit="1" customWidth="1"/>
    <col min="52" max="53" width="16" style="1" bestFit="1" customWidth="1"/>
    <col min="54" max="54" width="17.7109375" style="1" bestFit="1" customWidth="1"/>
    <col min="55" max="56" width="16" style="1" bestFit="1" customWidth="1"/>
    <col min="57" max="58" width="19" style="1" bestFit="1" customWidth="1"/>
    <col min="59" max="59" width="17.85546875" style="1" bestFit="1" customWidth="1"/>
    <col min="60" max="62" width="19" style="1" bestFit="1" customWidth="1"/>
    <col min="63" max="64" width="18.85546875" style="1" bestFit="1" customWidth="1"/>
    <col min="65" max="65" width="19" style="1" bestFit="1" customWidth="1"/>
    <col min="66" max="67" width="18.85546875" style="1" bestFit="1" customWidth="1"/>
    <col min="68" max="68" width="19" style="1" bestFit="1" customWidth="1"/>
    <col min="69" max="70" width="18.85546875" style="1" bestFit="1" customWidth="1"/>
    <col min="71" max="71" width="19" style="1" bestFit="1" customWidth="1"/>
    <col min="72" max="73" width="18.85546875" style="1" bestFit="1" customWidth="1"/>
    <col min="74" max="74" width="19" style="1" bestFit="1" customWidth="1"/>
    <col min="75" max="76" width="18.85546875" style="1" bestFit="1" customWidth="1"/>
    <col min="77" max="77" width="19" style="1" bestFit="1" customWidth="1"/>
    <col min="78" max="79" width="18.85546875" style="1" bestFit="1" customWidth="1"/>
    <col min="80" max="82" width="19" style="1" bestFit="1" customWidth="1"/>
    <col min="83" max="85" width="18.85546875" style="1" bestFit="1" customWidth="1"/>
    <col min="86" max="86" width="19" style="1" bestFit="1" customWidth="1"/>
    <col min="87" max="88" width="18.85546875" style="1" bestFit="1" customWidth="1"/>
    <col min="89" max="89" width="19" style="1" bestFit="1" customWidth="1"/>
    <col min="90" max="91" width="18.85546875" style="1" bestFit="1" customWidth="1"/>
    <col min="92" max="92" width="19" style="1" bestFit="1" customWidth="1"/>
    <col min="93" max="94" width="18.85546875" style="1" bestFit="1" customWidth="1"/>
    <col min="95" max="95" width="19" style="1" bestFit="1" customWidth="1"/>
    <col min="96" max="97" width="18.85546875" style="1" bestFit="1" customWidth="1"/>
    <col min="98" max="98" width="19" style="1" bestFit="1" customWidth="1"/>
    <col min="99" max="100" width="18.85546875" style="1" bestFit="1" customWidth="1"/>
    <col min="101" max="101" width="19" style="1" bestFit="1" customWidth="1"/>
    <col min="102" max="103" width="18.85546875" style="1" bestFit="1" customWidth="1"/>
    <col min="104" max="107" width="19" style="1" bestFit="1" customWidth="1"/>
    <col min="108" max="108" width="19.140625" style="1" bestFit="1" customWidth="1"/>
    <col min="109" max="109" width="19" style="1" bestFit="1" customWidth="1"/>
    <col min="110" max="110" width="19.140625" style="1" bestFit="1" customWidth="1"/>
    <col min="111" max="112" width="18.85546875" style="1" bestFit="1" customWidth="1"/>
    <col min="113" max="113" width="19.140625" style="1" bestFit="1" customWidth="1"/>
    <col min="114" max="114" width="19" style="1" bestFit="1" customWidth="1"/>
    <col min="115" max="116" width="19.140625" style="1" bestFit="1" customWidth="1"/>
    <col min="117" max="117" width="19.28515625" style="1" bestFit="1" customWidth="1"/>
    <col min="118" max="118" width="18.140625" style="1" bestFit="1" customWidth="1"/>
    <col min="119" max="119" width="19.28515625" style="1" bestFit="1" customWidth="1"/>
    <col min="120" max="120" width="19" style="1" bestFit="1" customWidth="1"/>
    <col min="121" max="128" width="18.85546875" style="1" bestFit="1" customWidth="1"/>
    <col min="129" max="131" width="19" style="1" bestFit="1" customWidth="1"/>
    <col min="132" max="143" width="18.85546875" style="1" bestFit="1" customWidth="1"/>
    <col min="144" max="144" width="19.140625" style="1" bestFit="1" customWidth="1"/>
    <col min="145" max="149" width="18.85546875" style="1" bestFit="1" customWidth="1"/>
    <col min="150" max="150" width="20.140625" style="1" bestFit="1" customWidth="1"/>
    <col min="151" max="152" width="19" style="1" bestFit="1" customWidth="1"/>
    <col min="153" max="153" width="20.140625" style="1" bestFit="1" customWidth="1"/>
    <col min="154" max="154" width="19" style="1" bestFit="1" customWidth="1"/>
    <col min="155" max="156" width="20.140625" style="1" bestFit="1" customWidth="1"/>
    <col min="157" max="158" width="19" style="1" bestFit="1" customWidth="1"/>
    <col min="159" max="159" width="20.140625" style="1" bestFit="1" customWidth="1"/>
    <col min="160" max="161" width="19" style="1" bestFit="1" customWidth="1"/>
    <col min="162" max="162" width="20.140625" style="1" bestFit="1" customWidth="1"/>
    <col min="163" max="163" width="19" style="1" bestFit="1" customWidth="1"/>
    <col min="164" max="165" width="20.140625" style="1" bestFit="1" customWidth="1"/>
    <col min="166" max="166" width="19" style="1" bestFit="1" customWidth="1"/>
    <col min="167" max="168" width="20.140625" style="1" bestFit="1" customWidth="1"/>
    <col min="169" max="169" width="19" style="1" bestFit="1" customWidth="1"/>
    <col min="170" max="171" width="20.140625" style="1" bestFit="1" customWidth="1"/>
    <col min="172" max="172" width="19" style="1" bestFit="1" customWidth="1"/>
    <col min="173" max="174" width="20.140625" style="1" bestFit="1" customWidth="1"/>
    <col min="175" max="175" width="19" style="1" bestFit="1" customWidth="1"/>
    <col min="176" max="177" width="20.140625" style="1" bestFit="1" customWidth="1"/>
    <col min="178" max="178" width="19" style="1" bestFit="1" customWidth="1"/>
    <col min="179" max="180" width="20.140625" style="1" bestFit="1" customWidth="1"/>
    <col min="181" max="181" width="19" style="1" bestFit="1" customWidth="1"/>
    <col min="182" max="183" width="20.140625" style="1" bestFit="1" customWidth="1"/>
    <col min="184" max="184" width="19" style="1" bestFit="1" customWidth="1"/>
    <col min="185" max="186" width="20.140625" style="1" bestFit="1" customWidth="1"/>
    <col min="187" max="187" width="19" style="1" bestFit="1" customWidth="1"/>
    <col min="188" max="189" width="20.140625" style="1" bestFit="1" customWidth="1"/>
    <col min="190" max="190" width="19" style="1" bestFit="1" customWidth="1"/>
    <col min="191" max="192" width="20.140625" style="1" bestFit="1" customWidth="1"/>
    <col min="193" max="193" width="19" style="1" bestFit="1" customWidth="1"/>
    <col min="194" max="195" width="20.140625" style="1" bestFit="1" customWidth="1"/>
    <col min="196" max="196" width="19" style="1" bestFit="1" customWidth="1"/>
    <col min="197" max="198" width="20.140625" style="1" bestFit="1" customWidth="1"/>
    <col min="199" max="199" width="19" style="1" bestFit="1" customWidth="1"/>
    <col min="200" max="201" width="20.140625" style="1" bestFit="1" customWidth="1"/>
    <col min="202" max="202" width="19" style="1" bestFit="1" customWidth="1"/>
    <col min="203" max="204" width="20.140625" style="1" bestFit="1" customWidth="1"/>
    <col min="205" max="205" width="19" style="1" bestFit="1" customWidth="1"/>
    <col min="206" max="207" width="20.140625" style="1" bestFit="1" customWidth="1"/>
    <col min="208" max="208" width="19" style="1" bestFit="1" customWidth="1"/>
    <col min="209" max="210" width="20.140625" style="1" bestFit="1" customWidth="1"/>
    <col min="211" max="211" width="19" style="1" bestFit="1" customWidth="1"/>
    <col min="212" max="213" width="20.140625" style="1" bestFit="1" customWidth="1"/>
    <col min="214" max="214" width="19" style="1" bestFit="1" customWidth="1"/>
    <col min="215" max="216" width="20.140625" style="1" bestFit="1" customWidth="1"/>
    <col min="217" max="217" width="19" style="1" bestFit="1" customWidth="1"/>
    <col min="218" max="219" width="20.140625" style="1" bestFit="1" customWidth="1"/>
    <col min="220" max="220" width="19" style="1" bestFit="1" customWidth="1"/>
    <col min="221" max="222" width="20.140625" style="1" bestFit="1" customWidth="1"/>
    <col min="223" max="223" width="19" style="1" bestFit="1" customWidth="1"/>
    <col min="224" max="225" width="20.140625" style="1" bestFit="1" customWidth="1"/>
    <col min="226" max="226" width="19" style="1" bestFit="1" customWidth="1"/>
    <col min="227" max="228" width="20.140625" style="1" bestFit="1" customWidth="1"/>
    <col min="229" max="229" width="19" style="1" bestFit="1" customWidth="1"/>
    <col min="230" max="231" width="20.140625" style="1" bestFit="1" customWidth="1"/>
    <col min="232" max="232" width="19" style="1" bestFit="1" customWidth="1"/>
    <col min="233" max="234" width="20.140625" style="1" bestFit="1" customWidth="1"/>
    <col min="235" max="235" width="19" style="1" bestFit="1" customWidth="1"/>
    <col min="236" max="237" width="20.140625" style="1" bestFit="1" customWidth="1"/>
    <col min="238" max="238" width="19" style="1" bestFit="1" customWidth="1"/>
    <col min="239" max="240" width="20.140625" style="1" bestFit="1" customWidth="1"/>
    <col min="241" max="241" width="19" style="1" bestFit="1" customWidth="1"/>
    <col min="242" max="243" width="20.140625" style="1" bestFit="1" customWidth="1"/>
    <col min="244" max="244" width="19" style="1" bestFit="1" customWidth="1"/>
    <col min="245" max="245" width="20.140625" style="1" bestFit="1" customWidth="1"/>
    <col min="246" max="246" width="20.28515625" style="1" bestFit="1" customWidth="1"/>
    <col min="247" max="247" width="19" style="1" bestFit="1" customWidth="1"/>
    <col min="248" max="249" width="20.140625" style="1" bestFit="1" customWidth="1"/>
    <col min="250" max="250" width="19" style="1" bestFit="1" customWidth="1"/>
    <col min="251" max="252" width="20.140625" style="1" bestFit="1" customWidth="1"/>
    <col min="253" max="253" width="19" style="1" bestFit="1" customWidth="1"/>
    <col min="254" max="255" width="20.140625" style="1" bestFit="1" customWidth="1"/>
    <col min="256" max="256" width="19" style="1" bestFit="1" customWidth="1"/>
    <col min="257" max="258" width="20.140625" style="1" bestFit="1" customWidth="1"/>
    <col min="259" max="259" width="19" style="1" bestFit="1" customWidth="1"/>
    <col min="260" max="260" width="20.140625" style="1" bestFit="1" customWidth="1"/>
    <col min="261" max="261" width="20.28515625" style="140" bestFit="1" customWidth="1"/>
    <col min="262" max="262" width="19.28515625" style="140" bestFit="1" customWidth="1"/>
    <col min="263" max="264" width="20.28515625" style="140" bestFit="1" customWidth="1"/>
    <col min="265" max="265" width="19.28515625" style="140" bestFit="1" customWidth="1"/>
    <col min="266" max="267" width="20.28515625" style="140" bestFit="1" customWidth="1"/>
    <col min="268" max="268" width="19.28515625" style="140" bestFit="1" customWidth="1"/>
    <col min="269" max="269" width="20.28515625" style="140" bestFit="1" customWidth="1"/>
    <col min="270" max="270" width="20.140625" style="140" bestFit="1" customWidth="1"/>
    <col min="271" max="271" width="19" style="140" bestFit="1" customWidth="1"/>
    <col min="272" max="273" width="20.140625" style="140" bestFit="1" customWidth="1"/>
    <col min="274" max="274" width="19" style="140" bestFit="1" customWidth="1"/>
    <col min="275" max="276" width="20.140625" style="140" bestFit="1" customWidth="1"/>
    <col min="277" max="277" width="19" style="140" bestFit="1" customWidth="1"/>
    <col min="278" max="279" width="20.140625" style="140" bestFit="1" customWidth="1"/>
    <col min="280" max="280" width="19" style="140" bestFit="1" customWidth="1"/>
    <col min="281" max="282" width="20.140625" style="140" bestFit="1" customWidth="1"/>
    <col min="283" max="283" width="19" style="140" bestFit="1" customWidth="1"/>
    <col min="284" max="285" width="20.140625" style="140" bestFit="1" customWidth="1"/>
    <col min="286" max="286" width="19" style="140" bestFit="1" customWidth="1"/>
    <col min="287" max="288" width="20.140625" style="140" bestFit="1" customWidth="1"/>
    <col min="289" max="289" width="19" style="140" bestFit="1" customWidth="1"/>
    <col min="290" max="291" width="20.140625" style="140" bestFit="1" customWidth="1"/>
    <col min="292" max="292" width="19" style="140" bestFit="1" customWidth="1"/>
    <col min="293" max="294" width="20.140625" style="140" bestFit="1" customWidth="1"/>
    <col min="295" max="295" width="19" style="140" bestFit="1" customWidth="1"/>
    <col min="296" max="297" width="20.140625" style="140" bestFit="1" customWidth="1"/>
    <col min="298" max="298" width="19" style="140" bestFit="1" customWidth="1"/>
    <col min="299" max="300" width="20.140625" style="140" bestFit="1" customWidth="1"/>
    <col min="301" max="301" width="19" style="140" bestFit="1" customWidth="1"/>
    <col min="302" max="303" width="20.140625" style="140" bestFit="1" customWidth="1"/>
    <col min="304" max="304" width="19" style="140" bestFit="1" customWidth="1"/>
    <col min="305" max="309" width="20.140625" style="140" bestFit="1" customWidth="1"/>
    <col min="310" max="310" width="19" style="140" bestFit="1" customWidth="1"/>
    <col min="311" max="312" width="20.140625" style="140" bestFit="1" customWidth="1"/>
    <col min="313" max="313" width="19" style="140" bestFit="1" customWidth="1"/>
    <col min="314" max="333" width="20.140625" style="140" bestFit="1" customWidth="1"/>
    <col min="334" max="334" width="19" style="140" bestFit="1" customWidth="1"/>
    <col min="335" max="335" width="20.140625" style="140" bestFit="1" customWidth="1"/>
    <col min="336" max="336" width="20.140625" style="1" bestFit="1" customWidth="1"/>
    <col min="337" max="337" width="19" style="1" bestFit="1" customWidth="1"/>
    <col min="338" max="338" width="20.140625" style="1" bestFit="1" customWidth="1"/>
    <col min="339" max="339" width="21.42578125" style="1" bestFit="1" customWidth="1"/>
    <col min="340" max="340" width="20.28515625" style="1" bestFit="1" customWidth="1"/>
    <col min="341" max="341" width="20.140625" style="1" bestFit="1" customWidth="1"/>
    <col min="342" max="342" width="24.28515625" style="1" bestFit="1" customWidth="1"/>
    <col min="343" max="343" width="23.140625" style="1" bestFit="1" customWidth="1"/>
    <col min="344" max="344" width="24.28515625" style="1" bestFit="1" customWidth="1"/>
    <col min="345" max="345" width="24.5703125" style="1" bestFit="1" customWidth="1"/>
    <col min="346" max="346" width="23.140625" style="1" bestFit="1" customWidth="1"/>
    <col min="347" max="347" width="24.85546875" style="1" bestFit="1" customWidth="1"/>
    <col min="348" max="348" width="21.42578125" style="1" bestFit="1" customWidth="1"/>
    <col min="349" max="349" width="19" style="1" bestFit="1" customWidth="1"/>
    <col min="350" max="351" width="20.140625" style="1" bestFit="1" customWidth="1"/>
    <col min="352" max="352" width="19" style="1" bestFit="1" customWidth="1"/>
    <col min="353" max="354" width="20.140625" style="1" bestFit="1" customWidth="1"/>
    <col min="355" max="355" width="19" style="1" bestFit="1" customWidth="1"/>
    <col min="356" max="357" width="20.140625" style="1" bestFit="1" customWidth="1"/>
    <col min="358" max="358" width="19" style="1" bestFit="1" customWidth="1"/>
    <col min="359" max="359" width="20.140625" style="1" bestFit="1" customWidth="1"/>
    <col min="360" max="360" width="21.85546875" style="1" bestFit="1" customWidth="1"/>
    <col min="361" max="361" width="19" style="1" bestFit="1" customWidth="1"/>
    <col min="362" max="363" width="21.85546875" style="1" bestFit="1" customWidth="1"/>
    <col min="364" max="364" width="19" style="1" bestFit="1" customWidth="1"/>
    <col min="365" max="366" width="21.85546875" style="1" bestFit="1" customWidth="1"/>
    <col min="367" max="367" width="19" style="1" bestFit="1" customWidth="1"/>
    <col min="368" max="369" width="21.85546875" style="1" bestFit="1" customWidth="1"/>
    <col min="370" max="370" width="19" style="1" bestFit="1" customWidth="1"/>
    <col min="371" max="372" width="21.85546875" style="1" bestFit="1" customWidth="1"/>
    <col min="373" max="373" width="18.85546875" style="1" bestFit="1" customWidth="1"/>
    <col min="374" max="375" width="21.85546875" style="1" bestFit="1" customWidth="1"/>
    <col min="376" max="376" width="19" style="1" bestFit="1" customWidth="1"/>
    <col min="377" max="378" width="21.85546875" style="1" bestFit="1" customWidth="1"/>
    <col min="379" max="379" width="19" style="1" bestFit="1" customWidth="1"/>
    <col min="380" max="381" width="21.85546875" style="1" bestFit="1" customWidth="1"/>
    <col min="382" max="382" width="20.140625" style="1" bestFit="1" customWidth="1"/>
    <col min="383" max="384" width="21.85546875" style="1" bestFit="1" customWidth="1"/>
    <col min="385" max="385" width="23.7109375" style="1" bestFit="1" customWidth="1"/>
    <col min="386" max="386" width="26.42578125" style="1" bestFit="1" customWidth="1"/>
    <col min="387" max="387" width="26.7109375" style="1" bestFit="1" customWidth="1"/>
    <col min="388" max="388" width="24" style="1" bestFit="1" customWidth="1"/>
    <col min="389" max="390" width="26.28515625" style="1" bestFit="1" customWidth="1"/>
    <col min="391" max="391" width="25.7109375" style="1" bestFit="1" customWidth="1"/>
    <col min="392" max="392" width="26.42578125" style="1" bestFit="1" customWidth="1"/>
    <col min="393" max="393" width="27.28515625" style="1" bestFit="1" customWidth="1"/>
    <col min="394" max="394" width="25.140625" style="1" bestFit="1" customWidth="1"/>
    <col min="395" max="395" width="27" style="1" bestFit="1" customWidth="1"/>
    <col min="396" max="396" width="21.85546875" style="1" bestFit="1" customWidth="1"/>
    <col min="397" max="397" width="24.28515625" style="1" bestFit="1" customWidth="1"/>
    <col min="398" max="399" width="21.85546875" style="1" bestFit="1" customWidth="1"/>
    <col min="400" max="400" width="20.140625" style="1" bestFit="1" customWidth="1"/>
    <col min="401" max="402" width="21.85546875" style="1" bestFit="1" customWidth="1"/>
    <col min="403" max="403" width="20.140625" style="1" bestFit="1" customWidth="1"/>
    <col min="404" max="404" width="21.85546875" style="1" bestFit="1" customWidth="1"/>
    <col min="405" max="16384" width="8.7109375" style="1"/>
  </cols>
  <sheetData>
    <row r="1" spans="2:404" x14ac:dyDescent="0.25"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</row>
    <row r="2" spans="2:404" x14ac:dyDescent="0.25"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</row>
    <row r="3" spans="2:404" x14ac:dyDescent="0.25"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</row>
    <row r="4" spans="2:404" x14ac:dyDescent="0.25"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</row>
    <row r="5" spans="2:404" ht="31.15" customHeight="1" x14ac:dyDescent="0.25"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</row>
    <row r="6" spans="2:404" ht="24.4" customHeight="1" x14ac:dyDescent="0.25"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</row>
    <row r="7" spans="2:404" ht="34.9" customHeight="1" thickBot="1" x14ac:dyDescent="0.35">
      <c r="B7" s="273" t="s">
        <v>821</v>
      </c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</row>
    <row r="8" spans="2:404" ht="21" customHeight="1" thickBot="1" x14ac:dyDescent="0.3">
      <c r="B8" s="746" t="s">
        <v>912</v>
      </c>
      <c r="C8" s="746" t="s">
        <v>932</v>
      </c>
      <c r="D8" s="748" t="s">
        <v>878</v>
      </c>
      <c r="E8" s="748" t="s">
        <v>913</v>
      </c>
      <c r="F8" s="748" t="s">
        <v>919</v>
      </c>
      <c r="G8" s="748" t="s">
        <v>920</v>
      </c>
      <c r="H8" s="748" t="s">
        <v>914</v>
      </c>
      <c r="I8" s="740">
        <v>42035</v>
      </c>
      <c r="J8" s="743"/>
      <c r="K8" s="744"/>
      <c r="L8" s="740">
        <v>42063</v>
      </c>
      <c r="M8" s="743"/>
      <c r="N8" s="744"/>
      <c r="O8" s="740">
        <v>42094</v>
      </c>
      <c r="P8" s="743"/>
      <c r="Q8" s="744"/>
      <c r="R8" s="740">
        <v>42124</v>
      </c>
      <c r="S8" s="743"/>
      <c r="T8" s="744"/>
      <c r="U8" s="740">
        <v>42155</v>
      </c>
      <c r="V8" s="743"/>
      <c r="W8" s="744"/>
      <c r="X8" s="740">
        <v>42185</v>
      </c>
      <c r="Y8" s="743"/>
      <c r="Z8" s="744"/>
      <c r="AA8" s="740">
        <v>42216</v>
      </c>
      <c r="AB8" s="743"/>
      <c r="AC8" s="744"/>
      <c r="AD8" s="740">
        <v>42247</v>
      </c>
      <c r="AE8" s="743"/>
      <c r="AF8" s="744"/>
      <c r="AG8" s="740">
        <v>42277</v>
      </c>
      <c r="AH8" s="743"/>
      <c r="AI8" s="744"/>
      <c r="AJ8" s="740">
        <v>42308</v>
      </c>
      <c r="AK8" s="743"/>
      <c r="AL8" s="744"/>
      <c r="AM8" s="740">
        <v>42338</v>
      </c>
      <c r="AN8" s="743"/>
      <c r="AO8" s="744"/>
      <c r="AP8" s="740">
        <v>42369</v>
      </c>
      <c r="AQ8" s="743"/>
      <c r="AR8" s="744"/>
      <c r="AS8" s="740">
        <v>42400</v>
      </c>
      <c r="AT8" s="743"/>
      <c r="AU8" s="744"/>
      <c r="AV8" s="740">
        <v>42429</v>
      </c>
      <c r="AW8" s="743"/>
      <c r="AX8" s="744"/>
      <c r="AY8" s="740">
        <v>42460</v>
      </c>
      <c r="AZ8" s="743"/>
      <c r="BA8" s="744"/>
      <c r="BB8" s="740">
        <v>42490</v>
      </c>
      <c r="BC8" s="743"/>
      <c r="BD8" s="744"/>
      <c r="BE8" s="740">
        <v>42521</v>
      </c>
      <c r="BF8" s="743"/>
      <c r="BG8" s="744"/>
      <c r="BH8" s="740">
        <v>42551</v>
      </c>
      <c r="BI8" s="743"/>
      <c r="BJ8" s="744"/>
      <c r="BK8" s="740">
        <v>42582</v>
      </c>
      <c r="BL8" s="743"/>
      <c r="BM8" s="744"/>
      <c r="BN8" s="740">
        <v>42613</v>
      </c>
      <c r="BO8" s="743"/>
      <c r="BP8" s="744"/>
      <c r="BQ8" s="740">
        <v>42643</v>
      </c>
      <c r="BR8" s="743"/>
      <c r="BS8" s="744"/>
      <c r="BT8" s="740">
        <v>42674</v>
      </c>
      <c r="BU8" s="743"/>
      <c r="BV8" s="744"/>
      <c r="BW8" s="740">
        <v>42704</v>
      </c>
      <c r="BX8" s="743"/>
      <c r="BY8" s="744"/>
      <c r="BZ8" s="740">
        <v>42735</v>
      </c>
      <c r="CA8" s="743"/>
      <c r="CB8" s="744"/>
      <c r="CC8" s="740">
        <v>42766</v>
      </c>
      <c r="CD8" s="743"/>
      <c r="CE8" s="744"/>
      <c r="CF8" s="740">
        <v>42794</v>
      </c>
      <c r="CG8" s="743"/>
      <c r="CH8" s="744"/>
      <c r="CI8" s="740">
        <v>42825</v>
      </c>
      <c r="CJ8" s="743"/>
      <c r="CK8" s="744"/>
      <c r="CL8" s="740">
        <v>42855</v>
      </c>
      <c r="CM8" s="743"/>
      <c r="CN8" s="744"/>
      <c r="CO8" s="740">
        <v>42886</v>
      </c>
      <c r="CP8" s="743"/>
      <c r="CQ8" s="744"/>
      <c r="CR8" s="740">
        <v>42916</v>
      </c>
      <c r="CS8" s="743"/>
      <c r="CT8" s="744"/>
      <c r="CU8" s="740">
        <v>42947</v>
      </c>
      <c r="CV8" s="743"/>
      <c r="CW8" s="744"/>
      <c r="CX8" s="740">
        <v>42978</v>
      </c>
      <c r="CY8" s="743"/>
      <c r="CZ8" s="744"/>
      <c r="DA8" s="740">
        <v>43008</v>
      </c>
      <c r="DB8" s="743"/>
      <c r="DC8" s="744"/>
      <c r="DD8" s="740">
        <v>43039</v>
      </c>
      <c r="DE8" s="743"/>
      <c r="DF8" s="744"/>
      <c r="DG8" s="740">
        <v>43069</v>
      </c>
      <c r="DH8" s="743"/>
      <c r="DI8" s="744"/>
      <c r="DJ8" s="740">
        <v>43100</v>
      </c>
      <c r="DK8" s="743"/>
      <c r="DL8" s="744"/>
      <c r="DM8" s="740">
        <v>43131</v>
      </c>
      <c r="DN8" s="743"/>
      <c r="DO8" s="744"/>
      <c r="DP8" s="740">
        <v>43159</v>
      </c>
      <c r="DQ8" s="743"/>
      <c r="DR8" s="744"/>
      <c r="DS8" s="740">
        <v>43190</v>
      </c>
      <c r="DT8" s="743"/>
      <c r="DU8" s="744"/>
      <c r="DV8" s="740">
        <v>43220</v>
      </c>
      <c r="DW8" s="743"/>
      <c r="DX8" s="744"/>
      <c r="DY8" s="740">
        <v>43251</v>
      </c>
      <c r="DZ8" s="743"/>
      <c r="EA8" s="744"/>
      <c r="EB8" s="740">
        <v>43281</v>
      </c>
      <c r="EC8" s="743"/>
      <c r="ED8" s="744"/>
      <c r="EE8" s="740">
        <v>43312</v>
      </c>
      <c r="EF8" s="743"/>
      <c r="EG8" s="744"/>
      <c r="EH8" s="740">
        <v>43343</v>
      </c>
      <c r="EI8" s="743"/>
      <c r="EJ8" s="744"/>
      <c r="EK8" s="740">
        <v>43373</v>
      </c>
      <c r="EL8" s="743"/>
      <c r="EM8" s="744"/>
      <c r="EN8" s="740">
        <v>43404</v>
      </c>
      <c r="EO8" s="743"/>
      <c r="EP8" s="744"/>
      <c r="EQ8" s="740">
        <v>43434</v>
      </c>
      <c r="ER8" s="743"/>
      <c r="ES8" s="744"/>
      <c r="ET8" s="740">
        <v>43465</v>
      </c>
      <c r="EU8" s="743"/>
      <c r="EV8" s="744"/>
      <c r="EW8" s="740">
        <v>43496</v>
      </c>
      <c r="EX8" s="743"/>
      <c r="EY8" s="744"/>
      <c r="EZ8" s="740">
        <v>43524</v>
      </c>
      <c r="FA8" s="743"/>
      <c r="FB8" s="744"/>
      <c r="FC8" s="740">
        <v>43555</v>
      </c>
      <c r="FD8" s="743"/>
      <c r="FE8" s="744"/>
      <c r="FF8" s="740">
        <v>43585</v>
      </c>
      <c r="FG8" s="743"/>
      <c r="FH8" s="744"/>
      <c r="FI8" s="740">
        <v>43616</v>
      </c>
      <c r="FJ8" s="743"/>
      <c r="FK8" s="744"/>
      <c r="FL8" s="740">
        <v>43646</v>
      </c>
      <c r="FM8" s="743"/>
      <c r="FN8" s="744"/>
      <c r="FO8" s="740">
        <v>43677</v>
      </c>
      <c r="FP8" s="743"/>
      <c r="FQ8" s="744"/>
      <c r="FR8" s="740">
        <v>43708</v>
      </c>
      <c r="FS8" s="743"/>
      <c r="FT8" s="744"/>
      <c r="FU8" s="740">
        <v>43738</v>
      </c>
      <c r="FV8" s="743"/>
      <c r="FW8" s="744"/>
      <c r="FX8" s="740">
        <v>43769</v>
      </c>
      <c r="FY8" s="743"/>
      <c r="FZ8" s="744"/>
      <c r="GA8" s="740">
        <v>43799</v>
      </c>
      <c r="GB8" s="743"/>
      <c r="GC8" s="744"/>
      <c r="GD8" s="740">
        <v>43830</v>
      </c>
      <c r="GE8" s="743"/>
      <c r="GF8" s="744"/>
      <c r="GG8" s="740">
        <v>43861</v>
      </c>
      <c r="GH8" s="743"/>
      <c r="GI8" s="744"/>
      <c r="GJ8" s="740">
        <v>43890</v>
      </c>
      <c r="GK8" s="743"/>
      <c r="GL8" s="744"/>
      <c r="GM8" s="740">
        <v>43921</v>
      </c>
      <c r="GN8" s="743"/>
      <c r="GO8" s="744"/>
      <c r="GP8" s="740">
        <v>43951</v>
      </c>
      <c r="GQ8" s="743"/>
      <c r="GR8" s="744"/>
      <c r="GS8" s="740">
        <v>43982</v>
      </c>
      <c r="GT8" s="743"/>
      <c r="GU8" s="744"/>
      <c r="GV8" s="740">
        <v>44012</v>
      </c>
      <c r="GW8" s="743"/>
      <c r="GX8" s="744"/>
      <c r="GY8" s="740">
        <v>44043</v>
      </c>
      <c r="GZ8" s="743"/>
      <c r="HA8" s="744"/>
      <c r="HB8" s="740">
        <v>44074</v>
      </c>
      <c r="HC8" s="743"/>
      <c r="HD8" s="744"/>
      <c r="HE8" s="740">
        <v>44104</v>
      </c>
      <c r="HF8" s="743"/>
      <c r="HG8" s="744"/>
      <c r="HH8" s="740">
        <v>44135</v>
      </c>
      <c r="HI8" s="743"/>
      <c r="HJ8" s="744"/>
      <c r="HK8" s="740">
        <v>44165</v>
      </c>
      <c r="HL8" s="743"/>
      <c r="HM8" s="744"/>
      <c r="HN8" s="740">
        <v>44196</v>
      </c>
      <c r="HO8" s="743"/>
      <c r="HP8" s="744"/>
      <c r="HQ8" s="740">
        <v>44227</v>
      </c>
      <c r="HR8" s="743"/>
      <c r="HS8" s="744"/>
      <c r="HT8" s="740">
        <v>44255</v>
      </c>
      <c r="HU8" s="743"/>
      <c r="HV8" s="744"/>
      <c r="HW8" s="740">
        <v>44286</v>
      </c>
      <c r="HX8" s="743"/>
      <c r="HY8" s="744"/>
      <c r="HZ8" s="740">
        <v>44316</v>
      </c>
      <c r="IA8" s="743"/>
      <c r="IB8" s="744"/>
      <c r="IC8" s="740">
        <v>44347</v>
      </c>
      <c r="ID8" s="743"/>
      <c r="IE8" s="744"/>
      <c r="IF8" s="740">
        <v>44377</v>
      </c>
      <c r="IG8" s="743"/>
      <c r="IH8" s="744"/>
      <c r="II8" s="740">
        <v>44408</v>
      </c>
      <c r="IJ8" s="743"/>
      <c r="IK8" s="744"/>
      <c r="IL8" s="740">
        <v>44439</v>
      </c>
      <c r="IM8" s="743"/>
      <c r="IN8" s="744"/>
      <c r="IO8" s="740">
        <v>44469</v>
      </c>
      <c r="IP8" s="743"/>
      <c r="IQ8" s="744"/>
      <c r="IR8" s="740">
        <v>44500</v>
      </c>
      <c r="IS8" s="743"/>
      <c r="IT8" s="744"/>
      <c r="IU8" s="740">
        <v>44530</v>
      </c>
      <c r="IV8" s="743"/>
      <c r="IW8" s="744"/>
      <c r="IX8" s="740">
        <v>44561</v>
      </c>
      <c r="IY8" s="743"/>
      <c r="IZ8" s="744"/>
      <c r="JA8" s="740">
        <v>44592</v>
      </c>
      <c r="JB8" s="743"/>
      <c r="JC8" s="744"/>
      <c r="JD8" s="740">
        <v>44620</v>
      </c>
      <c r="JE8" s="743"/>
      <c r="JF8" s="744"/>
      <c r="JG8" s="740">
        <v>44651</v>
      </c>
      <c r="JH8" s="743"/>
      <c r="JI8" s="744"/>
      <c r="JJ8" s="740">
        <v>44681</v>
      </c>
      <c r="JK8" s="743"/>
      <c r="JL8" s="744"/>
      <c r="JM8" s="740">
        <v>44712</v>
      </c>
      <c r="JN8" s="743"/>
      <c r="JO8" s="744"/>
      <c r="JP8" s="740">
        <v>44742</v>
      </c>
      <c r="JQ8" s="743"/>
      <c r="JR8" s="744"/>
      <c r="JS8" s="740">
        <v>44773</v>
      </c>
      <c r="JT8" s="743"/>
      <c r="JU8" s="744"/>
      <c r="JV8" s="740">
        <v>44804</v>
      </c>
      <c r="JW8" s="743"/>
      <c r="JX8" s="744"/>
      <c r="JY8" s="740">
        <v>44834</v>
      </c>
      <c r="JZ8" s="743"/>
      <c r="KA8" s="744"/>
      <c r="KB8" s="740">
        <v>44865</v>
      </c>
      <c r="KC8" s="743"/>
      <c r="KD8" s="744"/>
      <c r="KE8" s="740">
        <v>44895</v>
      </c>
      <c r="KF8" s="743"/>
      <c r="KG8" s="744"/>
      <c r="KH8" s="740">
        <v>44926</v>
      </c>
      <c r="KI8" s="743"/>
      <c r="KJ8" s="744"/>
      <c r="KK8" s="740">
        <v>44957</v>
      </c>
      <c r="KL8" s="743"/>
      <c r="KM8" s="744"/>
      <c r="KN8" s="740">
        <v>44985</v>
      </c>
      <c r="KO8" s="743"/>
      <c r="KP8" s="744"/>
      <c r="KQ8" s="740">
        <v>45016</v>
      </c>
      <c r="KR8" s="743"/>
      <c r="KS8" s="744"/>
      <c r="KT8" s="740">
        <v>45046</v>
      </c>
      <c r="KU8" s="743"/>
      <c r="KV8" s="744"/>
      <c r="KW8" s="740">
        <v>45077</v>
      </c>
      <c r="KX8" s="743"/>
      <c r="KY8" s="744"/>
      <c r="KZ8" s="740">
        <v>45107</v>
      </c>
      <c r="LA8" s="743"/>
      <c r="LB8" s="744"/>
      <c r="LC8" s="740">
        <v>45138</v>
      </c>
      <c r="LD8" s="743"/>
      <c r="LE8" s="744"/>
      <c r="LF8" s="740">
        <v>45169</v>
      </c>
      <c r="LG8" s="743"/>
      <c r="LH8" s="744"/>
      <c r="LI8" s="740">
        <v>45199</v>
      </c>
      <c r="LJ8" s="743"/>
      <c r="LK8" s="744"/>
      <c r="LL8" s="740">
        <v>45230</v>
      </c>
      <c r="LM8" s="743"/>
      <c r="LN8" s="744"/>
      <c r="LO8" s="740">
        <v>45260</v>
      </c>
      <c r="LP8" s="743"/>
      <c r="LQ8" s="744"/>
      <c r="LR8" s="740">
        <v>45291</v>
      </c>
      <c r="LS8" s="743"/>
      <c r="LT8" s="744"/>
      <c r="LU8" s="740">
        <v>45322</v>
      </c>
      <c r="LV8" s="743"/>
      <c r="LW8" s="744"/>
      <c r="LX8" s="740">
        <v>45351</v>
      </c>
      <c r="LY8" s="743"/>
      <c r="LZ8" s="744"/>
      <c r="MA8" s="740">
        <v>45382</v>
      </c>
      <c r="MB8" s="743"/>
      <c r="MC8" s="744"/>
      <c r="MD8" s="740">
        <v>45412</v>
      </c>
      <c r="ME8" s="743"/>
      <c r="MF8" s="744"/>
      <c r="MG8" s="740">
        <v>45443</v>
      </c>
      <c r="MH8" s="743"/>
      <c r="MI8" s="744"/>
      <c r="MJ8" s="740">
        <v>45473</v>
      </c>
      <c r="MK8" s="743"/>
      <c r="ML8" s="744"/>
      <c r="MM8" s="740">
        <v>45504</v>
      </c>
      <c r="MN8" s="743"/>
      <c r="MO8" s="744"/>
      <c r="MP8" s="740">
        <v>45535</v>
      </c>
      <c r="MQ8" s="743"/>
      <c r="MR8" s="744"/>
      <c r="MS8" s="740">
        <v>45565</v>
      </c>
      <c r="MT8" s="743"/>
      <c r="MU8" s="744"/>
      <c r="MV8" s="740">
        <v>45596</v>
      </c>
      <c r="MW8" s="743"/>
      <c r="MX8" s="744"/>
      <c r="MY8" s="740">
        <v>45626</v>
      </c>
      <c r="MZ8" s="743"/>
      <c r="NA8" s="744"/>
      <c r="NB8" s="740">
        <v>45657</v>
      </c>
      <c r="NC8" s="743"/>
      <c r="ND8" s="744"/>
      <c r="NE8" s="740">
        <v>45688</v>
      </c>
      <c r="NF8" s="743"/>
      <c r="NG8" s="744"/>
      <c r="NH8" s="740">
        <v>45716</v>
      </c>
      <c r="NI8" s="743"/>
      <c r="NJ8" s="744"/>
      <c r="NK8" s="740">
        <v>45747</v>
      </c>
      <c r="NL8" s="743"/>
      <c r="NM8" s="744"/>
      <c r="NN8" s="740">
        <v>45777</v>
      </c>
      <c r="NO8" s="743"/>
      <c r="NP8" s="744"/>
      <c r="NQ8" s="740">
        <v>45808</v>
      </c>
      <c r="NR8" s="743"/>
      <c r="NS8" s="744"/>
      <c r="NT8" s="740">
        <v>45838</v>
      </c>
      <c r="NU8" s="743"/>
      <c r="NV8" s="744"/>
      <c r="NW8" s="740">
        <v>45869</v>
      </c>
      <c r="NX8" s="743"/>
      <c r="NY8" s="744"/>
      <c r="NZ8" s="740">
        <v>45900</v>
      </c>
      <c r="OA8" s="743"/>
      <c r="OB8" s="744"/>
      <c r="OC8" s="740">
        <v>45930</v>
      </c>
      <c r="OD8" s="743"/>
      <c r="OE8" s="744"/>
      <c r="OF8" s="740">
        <v>45961</v>
      </c>
      <c r="OG8" s="743"/>
      <c r="OH8" s="744"/>
      <c r="OI8" s="740">
        <v>45991</v>
      </c>
      <c r="OJ8" s="741"/>
      <c r="OK8" s="742"/>
      <c r="OL8" s="740">
        <v>46022</v>
      </c>
      <c r="OM8" s="741"/>
      <c r="ON8" s="742"/>
    </row>
    <row r="9" spans="2:404" ht="21.4" customHeight="1" thickBot="1" x14ac:dyDescent="0.3">
      <c r="B9" s="747"/>
      <c r="C9" s="747"/>
      <c r="D9" s="749"/>
      <c r="E9" s="749"/>
      <c r="F9" s="749"/>
      <c r="G9" s="749"/>
      <c r="H9" s="749"/>
      <c r="I9" s="6" t="s">
        <v>918</v>
      </c>
      <c r="J9" s="7" t="s">
        <v>916</v>
      </c>
      <c r="K9" s="7" t="s">
        <v>917</v>
      </c>
      <c r="L9" s="6" t="s">
        <v>915</v>
      </c>
      <c r="M9" s="7" t="s">
        <v>916</v>
      </c>
      <c r="N9" s="7" t="s">
        <v>917</v>
      </c>
      <c r="O9" s="6" t="s">
        <v>915</v>
      </c>
      <c r="P9" s="7" t="s">
        <v>916</v>
      </c>
      <c r="Q9" s="7" t="s">
        <v>917</v>
      </c>
      <c r="R9" s="6" t="s">
        <v>915</v>
      </c>
      <c r="S9" s="7" t="s">
        <v>916</v>
      </c>
      <c r="T9" s="7" t="s">
        <v>917</v>
      </c>
      <c r="U9" s="6" t="s">
        <v>915</v>
      </c>
      <c r="V9" s="7" t="s">
        <v>916</v>
      </c>
      <c r="W9" s="7" t="s">
        <v>917</v>
      </c>
      <c r="X9" s="6" t="s">
        <v>915</v>
      </c>
      <c r="Y9" s="7" t="s">
        <v>916</v>
      </c>
      <c r="Z9" s="7" t="s">
        <v>917</v>
      </c>
      <c r="AA9" s="6" t="s">
        <v>915</v>
      </c>
      <c r="AB9" s="7" t="s">
        <v>916</v>
      </c>
      <c r="AC9" s="7" t="s">
        <v>917</v>
      </c>
      <c r="AD9" s="6" t="s">
        <v>915</v>
      </c>
      <c r="AE9" s="7" t="s">
        <v>916</v>
      </c>
      <c r="AF9" s="7" t="s">
        <v>917</v>
      </c>
      <c r="AG9" s="6" t="s">
        <v>915</v>
      </c>
      <c r="AH9" s="7" t="s">
        <v>916</v>
      </c>
      <c r="AI9" s="7" t="s">
        <v>917</v>
      </c>
      <c r="AJ9" s="6" t="s">
        <v>915</v>
      </c>
      <c r="AK9" s="7" t="s">
        <v>916</v>
      </c>
      <c r="AL9" s="7" t="s">
        <v>917</v>
      </c>
      <c r="AM9" s="6" t="s">
        <v>915</v>
      </c>
      <c r="AN9" s="7" t="s">
        <v>916</v>
      </c>
      <c r="AO9" s="7" t="s">
        <v>917</v>
      </c>
      <c r="AP9" s="6" t="s">
        <v>915</v>
      </c>
      <c r="AQ9" s="7" t="s">
        <v>916</v>
      </c>
      <c r="AR9" s="7" t="s">
        <v>917</v>
      </c>
      <c r="AS9" s="6" t="s">
        <v>915</v>
      </c>
      <c r="AT9" s="7" t="s">
        <v>916</v>
      </c>
      <c r="AU9" s="7" t="s">
        <v>917</v>
      </c>
      <c r="AV9" s="6" t="s">
        <v>915</v>
      </c>
      <c r="AW9" s="7" t="s">
        <v>916</v>
      </c>
      <c r="AX9" s="7" t="s">
        <v>917</v>
      </c>
      <c r="AY9" s="6" t="s">
        <v>915</v>
      </c>
      <c r="AZ9" s="7" t="s">
        <v>916</v>
      </c>
      <c r="BA9" s="7" t="s">
        <v>917</v>
      </c>
      <c r="BB9" s="6" t="s">
        <v>915</v>
      </c>
      <c r="BC9" s="7" t="s">
        <v>916</v>
      </c>
      <c r="BD9" s="7" t="s">
        <v>917</v>
      </c>
      <c r="BE9" s="6" t="s">
        <v>915</v>
      </c>
      <c r="BF9" s="7" t="s">
        <v>916</v>
      </c>
      <c r="BG9" s="7" t="s">
        <v>917</v>
      </c>
      <c r="BH9" s="6" t="s">
        <v>915</v>
      </c>
      <c r="BI9" s="7" t="s">
        <v>916</v>
      </c>
      <c r="BJ9" s="7" t="s">
        <v>917</v>
      </c>
      <c r="BK9" s="6" t="s">
        <v>915</v>
      </c>
      <c r="BL9" s="7" t="s">
        <v>916</v>
      </c>
      <c r="BM9" s="7" t="s">
        <v>917</v>
      </c>
      <c r="BN9" s="6" t="s">
        <v>915</v>
      </c>
      <c r="BO9" s="7" t="s">
        <v>916</v>
      </c>
      <c r="BP9" s="7" t="s">
        <v>917</v>
      </c>
      <c r="BQ9" s="6" t="s">
        <v>915</v>
      </c>
      <c r="BR9" s="7" t="s">
        <v>916</v>
      </c>
      <c r="BS9" s="7" t="s">
        <v>917</v>
      </c>
      <c r="BT9" s="6" t="s">
        <v>915</v>
      </c>
      <c r="BU9" s="7" t="s">
        <v>916</v>
      </c>
      <c r="BV9" s="7" t="s">
        <v>917</v>
      </c>
      <c r="BW9" s="6" t="s">
        <v>915</v>
      </c>
      <c r="BX9" s="7" t="s">
        <v>916</v>
      </c>
      <c r="BY9" s="7" t="s">
        <v>917</v>
      </c>
      <c r="BZ9" s="6" t="s">
        <v>915</v>
      </c>
      <c r="CA9" s="7" t="s">
        <v>916</v>
      </c>
      <c r="CB9" s="7" t="s">
        <v>917</v>
      </c>
      <c r="CC9" s="6" t="s">
        <v>915</v>
      </c>
      <c r="CD9" s="7" t="s">
        <v>916</v>
      </c>
      <c r="CE9" s="7" t="s">
        <v>917</v>
      </c>
      <c r="CF9" s="6" t="s">
        <v>915</v>
      </c>
      <c r="CG9" s="7" t="s">
        <v>916</v>
      </c>
      <c r="CH9" s="7" t="s">
        <v>917</v>
      </c>
      <c r="CI9" s="6" t="s">
        <v>915</v>
      </c>
      <c r="CJ9" s="7" t="s">
        <v>916</v>
      </c>
      <c r="CK9" s="7" t="s">
        <v>917</v>
      </c>
      <c r="CL9" s="6" t="s">
        <v>915</v>
      </c>
      <c r="CM9" s="7" t="s">
        <v>916</v>
      </c>
      <c r="CN9" s="7" t="s">
        <v>917</v>
      </c>
      <c r="CO9" s="6" t="s">
        <v>915</v>
      </c>
      <c r="CP9" s="7" t="s">
        <v>916</v>
      </c>
      <c r="CQ9" s="7" t="s">
        <v>917</v>
      </c>
      <c r="CR9" s="6" t="s">
        <v>915</v>
      </c>
      <c r="CS9" s="7" t="s">
        <v>916</v>
      </c>
      <c r="CT9" s="7" t="s">
        <v>917</v>
      </c>
      <c r="CU9" s="6" t="s">
        <v>915</v>
      </c>
      <c r="CV9" s="7" t="s">
        <v>916</v>
      </c>
      <c r="CW9" s="7" t="s">
        <v>917</v>
      </c>
      <c r="CX9" s="6" t="s">
        <v>915</v>
      </c>
      <c r="CY9" s="7" t="s">
        <v>916</v>
      </c>
      <c r="CZ9" s="7" t="s">
        <v>917</v>
      </c>
      <c r="DA9" s="6" t="s">
        <v>915</v>
      </c>
      <c r="DB9" s="7" t="s">
        <v>916</v>
      </c>
      <c r="DC9" s="7" t="s">
        <v>917</v>
      </c>
      <c r="DD9" s="6" t="s">
        <v>915</v>
      </c>
      <c r="DE9" s="7" t="s">
        <v>916</v>
      </c>
      <c r="DF9" s="7" t="s">
        <v>917</v>
      </c>
      <c r="DG9" s="6" t="s">
        <v>915</v>
      </c>
      <c r="DH9" s="7" t="s">
        <v>916</v>
      </c>
      <c r="DI9" s="7" t="s">
        <v>917</v>
      </c>
      <c r="DJ9" s="6" t="s">
        <v>915</v>
      </c>
      <c r="DK9" s="7" t="s">
        <v>916</v>
      </c>
      <c r="DL9" s="7" t="s">
        <v>917</v>
      </c>
      <c r="DM9" s="6" t="s">
        <v>915</v>
      </c>
      <c r="DN9" s="7" t="s">
        <v>916</v>
      </c>
      <c r="DO9" s="7" t="s">
        <v>917</v>
      </c>
      <c r="DP9" s="6" t="s">
        <v>915</v>
      </c>
      <c r="DQ9" s="7" t="s">
        <v>916</v>
      </c>
      <c r="DR9" s="7" t="s">
        <v>917</v>
      </c>
      <c r="DS9" s="6" t="s">
        <v>915</v>
      </c>
      <c r="DT9" s="7" t="s">
        <v>916</v>
      </c>
      <c r="DU9" s="7" t="s">
        <v>917</v>
      </c>
      <c r="DV9" s="6" t="s">
        <v>915</v>
      </c>
      <c r="DW9" s="7" t="s">
        <v>916</v>
      </c>
      <c r="DX9" s="7" t="s">
        <v>917</v>
      </c>
      <c r="DY9" s="6" t="s">
        <v>915</v>
      </c>
      <c r="DZ9" s="7" t="s">
        <v>916</v>
      </c>
      <c r="EA9" s="7" t="s">
        <v>917</v>
      </c>
      <c r="EB9" s="6" t="s">
        <v>915</v>
      </c>
      <c r="EC9" s="7" t="s">
        <v>916</v>
      </c>
      <c r="ED9" s="7" t="s">
        <v>917</v>
      </c>
      <c r="EE9" s="6" t="s">
        <v>915</v>
      </c>
      <c r="EF9" s="7" t="s">
        <v>916</v>
      </c>
      <c r="EG9" s="7" t="s">
        <v>917</v>
      </c>
      <c r="EH9" s="6" t="s">
        <v>915</v>
      </c>
      <c r="EI9" s="7" t="s">
        <v>916</v>
      </c>
      <c r="EJ9" s="7" t="s">
        <v>917</v>
      </c>
      <c r="EK9" s="6" t="s">
        <v>915</v>
      </c>
      <c r="EL9" s="7" t="s">
        <v>916</v>
      </c>
      <c r="EM9" s="7" t="s">
        <v>917</v>
      </c>
      <c r="EN9" s="6" t="s">
        <v>915</v>
      </c>
      <c r="EO9" s="7" t="s">
        <v>916</v>
      </c>
      <c r="EP9" s="7" t="s">
        <v>917</v>
      </c>
      <c r="EQ9" s="6" t="s">
        <v>915</v>
      </c>
      <c r="ER9" s="7" t="s">
        <v>916</v>
      </c>
      <c r="ES9" s="7" t="s">
        <v>917</v>
      </c>
      <c r="ET9" s="6" t="s">
        <v>915</v>
      </c>
      <c r="EU9" s="7" t="s">
        <v>916</v>
      </c>
      <c r="EV9" s="7" t="s">
        <v>917</v>
      </c>
      <c r="EW9" s="6" t="s">
        <v>915</v>
      </c>
      <c r="EX9" s="7" t="s">
        <v>916</v>
      </c>
      <c r="EY9" s="7" t="s">
        <v>917</v>
      </c>
      <c r="EZ9" s="6" t="s">
        <v>915</v>
      </c>
      <c r="FA9" s="7" t="s">
        <v>916</v>
      </c>
      <c r="FB9" s="7" t="s">
        <v>917</v>
      </c>
      <c r="FC9" s="6" t="s">
        <v>915</v>
      </c>
      <c r="FD9" s="7" t="s">
        <v>916</v>
      </c>
      <c r="FE9" s="7" t="s">
        <v>917</v>
      </c>
      <c r="FF9" s="6" t="s">
        <v>915</v>
      </c>
      <c r="FG9" s="7" t="s">
        <v>916</v>
      </c>
      <c r="FH9" s="7" t="s">
        <v>917</v>
      </c>
      <c r="FI9" s="6" t="s">
        <v>915</v>
      </c>
      <c r="FJ9" s="7" t="s">
        <v>916</v>
      </c>
      <c r="FK9" s="7" t="s">
        <v>917</v>
      </c>
      <c r="FL9" s="6" t="s">
        <v>915</v>
      </c>
      <c r="FM9" s="7" t="s">
        <v>916</v>
      </c>
      <c r="FN9" s="7" t="s">
        <v>917</v>
      </c>
      <c r="FO9" s="6" t="s">
        <v>915</v>
      </c>
      <c r="FP9" s="7" t="s">
        <v>916</v>
      </c>
      <c r="FQ9" s="7" t="s">
        <v>917</v>
      </c>
      <c r="FR9" s="6" t="s">
        <v>915</v>
      </c>
      <c r="FS9" s="7" t="s">
        <v>916</v>
      </c>
      <c r="FT9" s="7" t="s">
        <v>917</v>
      </c>
      <c r="FU9" s="6" t="s">
        <v>915</v>
      </c>
      <c r="FV9" s="7" t="s">
        <v>916</v>
      </c>
      <c r="FW9" s="7" t="s">
        <v>917</v>
      </c>
      <c r="FX9" s="6" t="s">
        <v>915</v>
      </c>
      <c r="FY9" s="7" t="s">
        <v>916</v>
      </c>
      <c r="FZ9" s="7" t="s">
        <v>917</v>
      </c>
      <c r="GA9" s="6" t="s">
        <v>915</v>
      </c>
      <c r="GB9" s="7" t="s">
        <v>916</v>
      </c>
      <c r="GC9" s="7" t="s">
        <v>917</v>
      </c>
      <c r="GD9" s="6" t="s">
        <v>915</v>
      </c>
      <c r="GE9" s="7" t="s">
        <v>916</v>
      </c>
      <c r="GF9" s="7" t="s">
        <v>917</v>
      </c>
      <c r="GG9" s="6" t="s">
        <v>915</v>
      </c>
      <c r="GH9" s="7" t="s">
        <v>916</v>
      </c>
      <c r="GI9" s="7" t="s">
        <v>917</v>
      </c>
      <c r="GJ9" s="6" t="s">
        <v>915</v>
      </c>
      <c r="GK9" s="7" t="s">
        <v>916</v>
      </c>
      <c r="GL9" s="7" t="s">
        <v>917</v>
      </c>
      <c r="GM9" s="6" t="s">
        <v>915</v>
      </c>
      <c r="GN9" s="7" t="s">
        <v>916</v>
      </c>
      <c r="GO9" s="7" t="s">
        <v>917</v>
      </c>
      <c r="GP9" s="6" t="s">
        <v>915</v>
      </c>
      <c r="GQ9" s="7" t="s">
        <v>916</v>
      </c>
      <c r="GR9" s="7" t="s">
        <v>917</v>
      </c>
      <c r="GS9" s="6" t="s">
        <v>915</v>
      </c>
      <c r="GT9" s="7" t="s">
        <v>916</v>
      </c>
      <c r="GU9" s="7" t="s">
        <v>917</v>
      </c>
      <c r="GV9" s="6" t="s">
        <v>915</v>
      </c>
      <c r="GW9" s="7" t="s">
        <v>916</v>
      </c>
      <c r="GX9" s="7" t="s">
        <v>917</v>
      </c>
      <c r="GY9" s="6" t="s">
        <v>915</v>
      </c>
      <c r="GZ9" s="7" t="s">
        <v>916</v>
      </c>
      <c r="HA9" s="7" t="s">
        <v>917</v>
      </c>
      <c r="HB9" s="6" t="s">
        <v>915</v>
      </c>
      <c r="HC9" s="7" t="s">
        <v>916</v>
      </c>
      <c r="HD9" s="7" t="s">
        <v>917</v>
      </c>
      <c r="HE9" s="6" t="s">
        <v>915</v>
      </c>
      <c r="HF9" s="7" t="s">
        <v>916</v>
      </c>
      <c r="HG9" s="7" t="s">
        <v>917</v>
      </c>
      <c r="HH9" s="6" t="s">
        <v>915</v>
      </c>
      <c r="HI9" s="7" t="s">
        <v>916</v>
      </c>
      <c r="HJ9" s="7" t="s">
        <v>917</v>
      </c>
      <c r="HK9" s="6" t="s">
        <v>915</v>
      </c>
      <c r="HL9" s="7" t="s">
        <v>916</v>
      </c>
      <c r="HM9" s="7" t="s">
        <v>917</v>
      </c>
      <c r="HN9" s="6" t="s">
        <v>915</v>
      </c>
      <c r="HO9" s="7" t="s">
        <v>916</v>
      </c>
      <c r="HP9" s="7" t="s">
        <v>917</v>
      </c>
      <c r="HQ9" s="6" t="s">
        <v>915</v>
      </c>
      <c r="HR9" s="7" t="s">
        <v>916</v>
      </c>
      <c r="HS9" s="7" t="s">
        <v>917</v>
      </c>
      <c r="HT9" s="6" t="s">
        <v>915</v>
      </c>
      <c r="HU9" s="7" t="s">
        <v>916</v>
      </c>
      <c r="HV9" s="7" t="s">
        <v>917</v>
      </c>
      <c r="HW9" s="6" t="s">
        <v>915</v>
      </c>
      <c r="HX9" s="7" t="s">
        <v>916</v>
      </c>
      <c r="HY9" s="7" t="s">
        <v>917</v>
      </c>
      <c r="HZ9" s="6" t="s">
        <v>915</v>
      </c>
      <c r="IA9" s="7" t="s">
        <v>916</v>
      </c>
      <c r="IB9" s="7" t="s">
        <v>917</v>
      </c>
      <c r="IC9" s="6" t="s">
        <v>915</v>
      </c>
      <c r="ID9" s="7" t="s">
        <v>916</v>
      </c>
      <c r="IE9" s="7" t="s">
        <v>917</v>
      </c>
      <c r="IF9" s="6" t="s">
        <v>915</v>
      </c>
      <c r="IG9" s="7" t="s">
        <v>916</v>
      </c>
      <c r="IH9" s="7" t="s">
        <v>917</v>
      </c>
      <c r="II9" s="6" t="s">
        <v>915</v>
      </c>
      <c r="IJ9" s="7" t="s">
        <v>916</v>
      </c>
      <c r="IK9" s="7" t="s">
        <v>917</v>
      </c>
      <c r="IL9" s="6" t="s">
        <v>915</v>
      </c>
      <c r="IM9" s="7" t="s">
        <v>916</v>
      </c>
      <c r="IN9" s="7" t="s">
        <v>917</v>
      </c>
      <c r="IO9" s="6" t="s">
        <v>915</v>
      </c>
      <c r="IP9" s="7" t="s">
        <v>916</v>
      </c>
      <c r="IQ9" s="7" t="s">
        <v>917</v>
      </c>
      <c r="IR9" s="6" t="s">
        <v>915</v>
      </c>
      <c r="IS9" s="7" t="s">
        <v>916</v>
      </c>
      <c r="IT9" s="7" t="s">
        <v>917</v>
      </c>
      <c r="IU9" s="6" t="s">
        <v>915</v>
      </c>
      <c r="IV9" s="7" t="s">
        <v>916</v>
      </c>
      <c r="IW9" s="7" t="s">
        <v>917</v>
      </c>
      <c r="IX9" s="6" t="s">
        <v>915</v>
      </c>
      <c r="IY9" s="7" t="s">
        <v>916</v>
      </c>
      <c r="IZ9" s="7" t="s">
        <v>917</v>
      </c>
      <c r="JA9" s="6" t="s">
        <v>915</v>
      </c>
      <c r="JB9" s="7" t="s">
        <v>916</v>
      </c>
      <c r="JC9" s="7" t="s">
        <v>917</v>
      </c>
      <c r="JD9" s="6" t="s">
        <v>915</v>
      </c>
      <c r="JE9" s="7" t="s">
        <v>916</v>
      </c>
      <c r="JF9" s="7" t="s">
        <v>917</v>
      </c>
      <c r="JG9" s="6" t="s">
        <v>915</v>
      </c>
      <c r="JH9" s="7" t="s">
        <v>916</v>
      </c>
      <c r="JI9" s="7" t="s">
        <v>917</v>
      </c>
      <c r="JJ9" s="6" t="s">
        <v>915</v>
      </c>
      <c r="JK9" s="7" t="s">
        <v>916</v>
      </c>
      <c r="JL9" s="7" t="s">
        <v>917</v>
      </c>
      <c r="JM9" s="6" t="s">
        <v>915</v>
      </c>
      <c r="JN9" s="7" t="s">
        <v>916</v>
      </c>
      <c r="JO9" s="7" t="s">
        <v>917</v>
      </c>
      <c r="JP9" s="6" t="s">
        <v>915</v>
      </c>
      <c r="JQ9" s="7" t="s">
        <v>916</v>
      </c>
      <c r="JR9" s="7" t="s">
        <v>917</v>
      </c>
      <c r="JS9" s="6" t="s">
        <v>915</v>
      </c>
      <c r="JT9" s="7" t="s">
        <v>916</v>
      </c>
      <c r="JU9" s="7" t="s">
        <v>917</v>
      </c>
      <c r="JV9" s="6" t="s">
        <v>915</v>
      </c>
      <c r="JW9" s="7" t="s">
        <v>916</v>
      </c>
      <c r="JX9" s="7" t="s">
        <v>917</v>
      </c>
      <c r="JY9" s="6" t="s">
        <v>915</v>
      </c>
      <c r="JZ9" s="7" t="s">
        <v>916</v>
      </c>
      <c r="KA9" s="7" t="s">
        <v>917</v>
      </c>
      <c r="KB9" s="6" t="s">
        <v>915</v>
      </c>
      <c r="KC9" s="7" t="s">
        <v>916</v>
      </c>
      <c r="KD9" s="7" t="s">
        <v>917</v>
      </c>
      <c r="KE9" s="6" t="s">
        <v>915</v>
      </c>
      <c r="KF9" s="7" t="s">
        <v>916</v>
      </c>
      <c r="KG9" s="7" t="s">
        <v>917</v>
      </c>
      <c r="KH9" s="6" t="s">
        <v>915</v>
      </c>
      <c r="KI9" s="7" t="s">
        <v>916</v>
      </c>
      <c r="KJ9" s="7" t="s">
        <v>917</v>
      </c>
      <c r="KK9" s="6" t="s">
        <v>915</v>
      </c>
      <c r="KL9" s="7" t="s">
        <v>916</v>
      </c>
      <c r="KM9" s="7" t="s">
        <v>917</v>
      </c>
      <c r="KN9" s="6" t="s">
        <v>915</v>
      </c>
      <c r="KO9" s="7" t="s">
        <v>916</v>
      </c>
      <c r="KP9" s="7" t="s">
        <v>917</v>
      </c>
      <c r="KQ9" s="6" t="s">
        <v>915</v>
      </c>
      <c r="KR9" s="7" t="s">
        <v>916</v>
      </c>
      <c r="KS9" s="7" t="s">
        <v>917</v>
      </c>
      <c r="KT9" s="6" t="s">
        <v>915</v>
      </c>
      <c r="KU9" s="7" t="s">
        <v>916</v>
      </c>
      <c r="KV9" s="7" t="s">
        <v>917</v>
      </c>
      <c r="KW9" s="6" t="s">
        <v>915</v>
      </c>
      <c r="KX9" s="7" t="s">
        <v>916</v>
      </c>
      <c r="KY9" s="7" t="s">
        <v>917</v>
      </c>
      <c r="KZ9" s="6" t="s">
        <v>915</v>
      </c>
      <c r="LA9" s="7" t="s">
        <v>916</v>
      </c>
      <c r="LB9" s="7" t="s">
        <v>917</v>
      </c>
      <c r="LC9" s="6" t="s">
        <v>915</v>
      </c>
      <c r="LD9" s="7" t="s">
        <v>916</v>
      </c>
      <c r="LE9" s="7" t="s">
        <v>917</v>
      </c>
      <c r="LF9" s="6" t="s">
        <v>915</v>
      </c>
      <c r="LG9" s="7" t="s">
        <v>916</v>
      </c>
      <c r="LH9" s="7" t="s">
        <v>917</v>
      </c>
      <c r="LI9" s="6" t="s">
        <v>915</v>
      </c>
      <c r="LJ9" s="7" t="s">
        <v>916</v>
      </c>
      <c r="LK9" s="7" t="s">
        <v>917</v>
      </c>
      <c r="LL9" s="6" t="s">
        <v>915</v>
      </c>
      <c r="LM9" s="7" t="s">
        <v>916</v>
      </c>
      <c r="LN9" s="7" t="s">
        <v>917</v>
      </c>
      <c r="LO9" s="6" t="s">
        <v>915</v>
      </c>
      <c r="LP9" s="7" t="s">
        <v>916</v>
      </c>
      <c r="LQ9" s="7" t="s">
        <v>917</v>
      </c>
      <c r="LR9" s="6" t="s">
        <v>915</v>
      </c>
      <c r="LS9" s="7" t="s">
        <v>916</v>
      </c>
      <c r="LT9" s="7" t="s">
        <v>917</v>
      </c>
      <c r="LU9" s="6" t="s">
        <v>915</v>
      </c>
      <c r="LV9" s="7" t="s">
        <v>916</v>
      </c>
      <c r="LW9" s="7" t="s">
        <v>917</v>
      </c>
      <c r="LX9" s="6" t="s">
        <v>915</v>
      </c>
      <c r="LY9" s="7" t="s">
        <v>916</v>
      </c>
      <c r="LZ9" s="7" t="s">
        <v>917</v>
      </c>
      <c r="MA9" s="6" t="s">
        <v>915</v>
      </c>
      <c r="MB9" s="7" t="s">
        <v>916</v>
      </c>
      <c r="MC9" s="7" t="s">
        <v>917</v>
      </c>
      <c r="MD9" s="6" t="s">
        <v>915</v>
      </c>
      <c r="ME9" s="7" t="s">
        <v>916</v>
      </c>
      <c r="MF9" s="7" t="s">
        <v>917</v>
      </c>
      <c r="MG9" s="6" t="s">
        <v>915</v>
      </c>
      <c r="MH9" s="7" t="s">
        <v>916</v>
      </c>
      <c r="MI9" s="7" t="s">
        <v>917</v>
      </c>
      <c r="MJ9" s="6" t="s">
        <v>915</v>
      </c>
      <c r="MK9" s="7" t="s">
        <v>916</v>
      </c>
      <c r="ML9" s="7" t="s">
        <v>917</v>
      </c>
      <c r="MM9" s="6" t="s">
        <v>915</v>
      </c>
      <c r="MN9" s="7" t="s">
        <v>916</v>
      </c>
      <c r="MO9" s="7" t="s">
        <v>917</v>
      </c>
      <c r="MP9" s="6" t="s">
        <v>915</v>
      </c>
      <c r="MQ9" s="7" t="s">
        <v>916</v>
      </c>
      <c r="MR9" s="7" t="s">
        <v>917</v>
      </c>
      <c r="MS9" s="6" t="s">
        <v>915</v>
      </c>
      <c r="MT9" s="7" t="s">
        <v>916</v>
      </c>
      <c r="MU9" s="7" t="s">
        <v>917</v>
      </c>
      <c r="MV9" s="6" t="s">
        <v>915</v>
      </c>
      <c r="MW9" s="7" t="s">
        <v>916</v>
      </c>
      <c r="MX9" s="7" t="s">
        <v>917</v>
      </c>
      <c r="MY9" s="6" t="s">
        <v>915</v>
      </c>
      <c r="MZ9" s="7" t="s">
        <v>916</v>
      </c>
      <c r="NA9" s="7" t="s">
        <v>917</v>
      </c>
      <c r="NB9" s="6" t="s">
        <v>915</v>
      </c>
      <c r="NC9" s="7" t="s">
        <v>916</v>
      </c>
      <c r="ND9" s="7" t="s">
        <v>917</v>
      </c>
      <c r="NE9" s="6" t="s">
        <v>915</v>
      </c>
      <c r="NF9" s="7" t="s">
        <v>916</v>
      </c>
      <c r="NG9" s="7" t="s">
        <v>917</v>
      </c>
      <c r="NH9" s="6" t="s">
        <v>915</v>
      </c>
      <c r="NI9" s="7" t="s">
        <v>916</v>
      </c>
      <c r="NJ9" s="7" t="s">
        <v>917</v>
      </c>
      <c r="NK9" s="6" t="s">
        <v>915</v>
      </c>
      <c r="NL9" s="7" t="s">
        <v>916</v>
      </c>
      <c r="NM9" s="7" t="s">
        <v>917</v>
      </c>
      <c r="NN9" s="6" t="s">
        <v>915</v>
      </c>
      <c r="NO9" s="7" t="s">
        <v>916</v>
      </c>
      <c r="NP9" s="7" t="s">
        <v>917</v>
      </c>
      <c r="NQ9" s="6" t="s">
        <v>915</v>
      </c>
      <c r="NR9" s="7" t="s">
        <v>916</v>
      </c>
      <c r="NS9" s="7" t="s">
        <v>917</v>
      </c>
      <c r="NT9" s="6" t="s">
        <v>915</v>
      </c>
      <c r="NU9" s="7" t="s">
        <v>916</v>
      </c>
      <c r="NV9" s="7" t="s">
        <v>917</v>
      </c>
      <c r="NW9" s="6" t="s">
        <v>915</v>
      </c>
      <c r="NX9" s="7" t="s">
        <v>916</v>
      </c>
      <c r="NY9" s="7" t="s">
        <v>917</v>
      </c>
      <c r="NZ9" s="6" t="s">
        <v>915</v>
      </c>
      <c r="OA9" s="7" t="s">
        <v>916</v>
      </c>
      <c r="OB9" s="7" t="s">
        <v>917</v>
      </c>
      <c r="OC9" s="6" t="s">
        <v>915</v>
      </c>
      <c r="OD9" s="7" t="s">
        <v>916</v>
      </c>
      <c r="OE9" s="621" t="s">
        <v>917</v>
      </c>
      <c r="OF9" s="6" t="s">
        <v>915</v>
      </c>
      <c r="OG9" s="7" t="s">
        <v>916</v>
      </c>
      <c r="OH9" s="621" t="s">
        <v>917</v>
      </c>
      <c r="OI9" s="6" t="s">
        <v>915</v>
      </c>
      <c r="OJ9" s="7" t="s">
        <v>916</v>
      </c>
      <c r="OK9" s="621" t="s">
        <v>917</v>
      </c>
      <c r="OL9" s="6" t="s">
        <v>915</v>
      </c>
      <c r="OM9" s="7" t="s">
        <v>916</v>
      </c>
      <c r="ON9" s="621" t="s">
        <v>917</v>
      </c>
    </row>
    <row r="10" spans="2:404" ht="16.149999999999999" hidden="1" customHeight="1" x14ac:dyDescent="0.25">
      <c r="B10" s="149" t="s">
        <v>31</v>
      </c>
      <c r="C10" s="150" t="s">
        <v>349</v>
      </c>
      <c r="D10" s="151">
        <v>39731</v>
      </c>
      <c r="E10" s="151">
        <v>43340</v>
      </c>
      <c r="F10" s="152" t="s">
        <v>1096</v>
      </c>
      <c r="G10" s="152" t="s">
        <v>205</v>
      </c>
      <c r="H10" s="152" t="s">
        <v>1095</v>
      </c>
      <c r="I10" s="12">
        <v>126423303.09</v>
      </c>
      <c r="J10" s="13">
        <v>7523297.7899999991</v>
      </c>
      <c r="K10" s="14">
        <v>118900005.30000001</v>
      </c>
      <c r="L10" s="12">
        <v>126084257.36</v>
      </c>
      <c r="M10" s="13">
        <v>6892239.8600000003</v>
      </c>
      <c r="N10" s="14">
        <v>119192017.5</v>
      </c>
      <c r="O10" s="12">
        <v>125887269.91</v>
      </c>
      <c r="P10" s="13">
        <v>6339056.0599999996</v>
      </c>
      <c r="Q10" s="14">
        <v>119548213.84999999</v>
      </c>
      <c r="R10" s="12">
        <v>129998696.03</v>
      </c>
      <c r="S10" s="13">
        <v>13364800.58</v>
      </c>
      <c r="T10" s="14">
        <v>116633895.45</v>
      </c>
      <c r="U10" s="12">
        <v>134237897.80000001</v>
      </c>
      <c r="V10" s="13">
        <v>17246273.909999996</v>
      </c>
      <c r="W10" s="14">
        <v>116991623.89000002</v>
      </c>
      <c r="X10" s="12">
        <v>134367873.84</v>
      </c>
      <c r="Y10" s="13">
        <v>17350665.789999999</v>
      </c>
      <c r="Z10" s="14">
        <v>117017208.05000001</v>
      </c>
      <c r="AA10" s="12">
        <v>133029297.67000002</v>
      </c>
      <c r="AB10" s="13">
        <v>15912445.33</v>
      </c>
      <c r="AC10" s="14">
        <v>117116852.34000002</v>
      </c>
      <c r="AD10" s="12">
        <v>134572977.93000001</v>
      </c>
      <c r="AE10" s="13">
        <v>17272887.780000001</v>
      </c>
      <c r="AF10" s="14">
        <v>117300090.15000001</v>
      </c>
      <c r="AG10" s="12">
        <v>134516000.55000001</v>
      </c>
      <c r="AH10" s="13">
        <v>17442331.720000003</v>
      </c>
      <c r="AI10" s="14">
        <v>117073668.83000001</v>
      </c>
      <c r="AJ10" s="12">
        <v>134776859.78</v>
      </c>
      <c r="AK10" s="13">
        <v>17369604.91</v>
      </c>
      <c r="AL10" s="14">
        <v>117407254.87</v>
      </c>
      <c r="AM10" s="12">
        <v>136722481.83000001</v>
      </c>
      <c r="AN10" s="13">
        <v>20120779.300000001</v>
      </c>
      <c r="AO10" s="14">
        <v>116601702.53000002</v>
      </c>
      <c r="AP10" s="12">
        <v>136677607.45000002</v>
      </c>
      <c r="AQ10" s="13">
        <v>20371691.649999999</v>
      </c>
      <c r="AR10" s="14">
        <v>116305915.80000001</v>
      </c>
      <c r="AS10" s="12">
        <v>137263457.37</v>
      </c>
      <c r="AT10" s="13">
        <v>21603814.350000005</v>
      </c>
      <c r="AU10" s="14">
        <v>115659643.02</v>
      </c>
      <c r="AV10" s="14">
        <v>137356874.45999998</v>
      </c>
      <c r="AW10" s="13">
        <v>21958036.500000004</v>
      </c>
      <c r="AX10" s="14">
        <v>115398837.95999998</v>
      </c>
      <c r="AY10" s="12">
        <v>137299413.56</v>
      </c>
      <c r="AZ10" s="13">
        <v>22017168.510000002</v>
      </c>
      <c r="BA10" s="14">
        <v>115282245.05</v>
      </c>
      <c r="BB10" s="12">
        <v>138270460.95000002</v>
      </c>
      <c r="BC10" s="13">
        <v>23326628.149999999</v>
      </c>
      <c r="BD10" s="14">
        <v>114943832.80000001</v>
      </c>
      <c r="BE10" s="12">
        <v>137604678.73000002</v>
      </c>
      <c r="BF10" s="13">
        <v>22898882.149999999</v>
      </c>
      <c r="BG10" s="14">
        <v>114705796.58000001</v>
      </c>
      <c r="BH10" s="12">
        <v>137299887.92000002</v>
      </c>
      <c r="BI10" s="13">
        <v>22733062.32</v>
      </c>
      <c r="BJ10" s="14">
        <v>114566825.60000002</v>
      </c>
      <c r="BK10" s="12">
        <v>137616068.42999998</v>
      </c>
      <c r="BL10" s="13">
        <v>22938166.710000001</v>
      </c>
      <c r="BM10" s="14">
        <v>114677901.71999997</v>
      </c>
      <c r="BN10" s="12">
        <v>137206273.64999998</v>
      </c>
      <c r="BO10" s="13">
        <v>22703295.640000004</v>
      </c>
      <c r="BP10" s="14">
        <v>114502978.00999998</v>
      </c>
      <c r="BQ10" s="12">
        <v>137396867.76000002</v>
      </c>
      <c r="BR10" s="13">
        <v>22831647.660000004</v>
      </c>
      <c r="BS10" s="14">
        <v>114565220.10000002</v>
      </c>
      <c r="BT10" s="12">
        <v>137105157.11000001</v>
      </c>
      <c r="BU10" s="13">
        <v>22618015.460000001</v>
      </c>
      <c r="BV10" s="14">
        <v>114487141.65000001</v>
      </c>
      <c r="BW10" s="12">
        <v>137475803.80000001</v>
      </c>
      <c r="BX10" s="13">
        <v>23110829.020000003</v>
      </c>
      <c r="BY10" s="14">
        <v>114364974.78</v>
      </c>
      <c r="BZ10" s="12">
        <v>137629699.24000001</v>
      </c>
      <c r="CA10" s="13">
        <v>23314326.150000002</v>
      </c>
      <c r="CB10" s="14">
        <v>114315373.09</v>
      </c>
      <c r="CC10" s="156"/>
      <c r="CD10" s="156"/>
      <c r="CE10" s="156"/>
      <c r="CF10" s="156"/>
      <c r="CG10" s="156"/>
      <c r="CH10" s="156"/>
      <c r="CI10" s="157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  <c r="GO10" s="160"/>
      <c r="GP10" s="160"/>
      <c r="GQ10" s="160"/>
      <c r="GR10" s="160"/>
      <c r="GS10" s="160"/>
      <c r="GT10" s="160"/>
      <c r="GU10" s="160"/>
      <c r="GV10" s="160"/>
      <c r="GW10" s="160"/>
      <c r="GX10" s="160"/>
      <c r="GY10" s="160"/>
      <c r="GZ10" s="160"/>
      <c r="HA10" s="160"/>
      <c r="HB10" s="160"/>
      <c r="HC10" s="160"/>
      <c r="HD10" s="160"/>
      <c r="HE10" s="160"/>
      <c r="HF10" s="160"/>
      <c r="HG10" s="160"/>
      <c r="HH10" s="160"/>
      <c r="HI10" s="160"/>
      <c r="HJ10" s="160"/>
      <c r="HK10" s="160"/>
      <c r="HL10" s="160"/>
      <c r="HM10" s="160"/>
      <c r="HN10" s="160"/>
      <c r="HO10" s="160"/>
      <c r="HP10" s="160"/>
      <c r="HQ10" s="160"/>
      <c r="HR10" s="160"/>
      <c r="HS10" s="160"/>
      <c r="HT10" s="160"/>
      <c r="HU10" s="160"/>
      <c r="HV10" s="160"/>
      <c r="HW10" s="160"/>
      <c r="HX10" s="160"/>
      <c r="HY10" s="160"/>
      <c r="HZ10" s="160"/>
      <c r="IA10" s="160"/>
      <c r="IB10" s="160"/>
      <c r="IC10" s="160"/>
      <c r="ID10" s="160"/>
      <c r="IE10" s="160"/>
      <c r="IF10" s="160"/>
      <c r="IG10" s="160"/>
      <c r="IH10" s="160"/>
      <c r="II10" s="160"/>
      <c r="IJ10" s="160"/>
      <c r="IK10" s="160"/>
      <c r="IL10" s="160"/>
      <c r="IM10" s="160"/>
      <c r="IN10" s="160"/>
      <c r="IO10" s="160"/>
      <c r="IP10" s="160"/>
      <c r="IQ10" s="160"/>
      <c r="IR10" s="160"/>
      <c r="IS10" s="160"/>
      <c r="IT10" s="160"/>
      <c r="IU10" s="160"/>
      <c r="IV10" s="160"/>
      <c r="IW10" s="160"/>
      <c r="IX10" s="160"/>
      <c r="IY10" s="160"/>
      <c r="IZ10" s="160"/>
      <c r="JA10" s="160"/>
      <c r="JB10" s="160"/>
      <c r="JC10" s="160"/>
      <c r="JD10" s="160"/>
      <c r="JE10" s="160"/>
      <c r="JF10" s="160"/>
      <c r="JG10" s="160"/>
      <c r="JH10" s="160"/>
      <c r="JI10" s="160"/>
      <c r="JJ10" s="160"/>
      <c r="JK10" s="160"/>
      <c r="JL10" s="160"/>
      <c r="JM10" s="160"/>
      <c r="JN10" s="160"/>
      <c r="JO10" s="160"/>
      <c r="JP10" s="160"/>
      <c r="JQ10" s="160"/>
      <c r="JR10" s="160"/>
      <c r="JS10" s="160"/>
      <c r="JT10" s="160"/>
      <c r="JU10" s="160"/>
      <c r="JV10" s="160"/>
      <c r="JW10" s="160"/>
      <c r="JX10" s="160"/>
      <c r="JY10" s="160"/>
      <c r="JZ10" s="160"/>
      <c r="KA10" s="160"/>
      <c r="KB10" s="160"/>
      <c r="KC10" s="160"/>
      <c r="KD10" s="160"/>
      <c r="KE10" s="160"/>
      <c r="KF10" s="160"/>
      <c r="KG10" s="160"/>
      <c r="KH10" s="160"/>
      <c r="KI10" s="160"/>
      <c r="KJ10" s="160"/>
      <c r="KK10" s="160"/>
      <c r="KL10" s="160"/>
      <c r="KM10" s="160"/>
      <c r="KN10" s="160"/>
      <c r="KO10" s="160"/>
      <c r="KP10" s="160"/>
      <c r="KQ10" s="160"/>
      <c r="KR10" s="160"/>
      <c r="KS10" s="160"/>
      <c r="KT10" s="160"/>
      <c r="KU10" s="160"/>
      <c r="KV10" s="160"/>
      <c r="KW10" s="160"/>
      <c r="KX10" s="160"/>
      <c r="KY10" s="160"/>
      <c r="KZ10" s="160"/>
      <c r="LA10" s="160"/>
      <c r="LB10" s="160"/>
      <c r="LC10" s="160"/>
      <c r="LD10" s="160"/>
      <c r="LE10" s="160"/>
      <c r="LF10" s="160"/>
      <c r="LG10" s="160"/>
      <c r="LH10" s="160"/>
      <c r="LI10" s="160"/>
      <c r="LJ10" s="160"/>
      <c r="LK10" s="160"/>
      <c r="LL10" s="160"/>
      <c r="LM10" s="160"/>
      <c r="LN10" s="160"/>
      <c r="LO10" s="160"/>
      <c r="LP10" s="160"/>
      <c r="LQ10" s="160"/>
      <c r="LR10" s="160"/>
      <c r="LS10" s="160"/>
      <c r="LT10" s="160"/>
      <c r="LU10" s="160"/>
      <c r="LV10" s="160"/>
      <c r="LW10" s="160"/>
      <c r="LX10" s="160"/>
      <c r="LY10" s="160"/>
      <c r="LZ10" s="160"/>
      <c r="MA10" s="160"/>
      <c r="MB10" s="160"/>
      <c r="MC10" s="160"/>
      <c r="MD10" s="160"/>
      <c r="ME10" s="160"/>
      <c r="MF10" s="160"/>
      <c r="MG10" s="160"/>
      <c r="MH10" s="160"/>
      <c r="MI10" s="160"/>
      <c r="MJ10" s="160"/>
      <c r="MK10" s="160"/>
      <c r="ML10" s="160"/>
      <c r="MM10" s="160"/>
      <c r="MN10" s="160"/>
      <c r="MO10" s="160"/>
      <c r="MP10" s="160"/>
      <c r="MQ10" s="160"/>
      <c r="MR10" s="160"/>
      <c r="MS10" s="160"/>
      <c r="MT10" s="160"/>
      <c r="MU10" s="160"/>
      <c r="MV10" s="160"/>
      <c r="MW10" s="160"/>
      <c r="MX10" s="160"/>
      <c r="MY10" s="160"/>
      <c r="MZ10" s="160"/>
      <c r="NA10" s="160"/>
      <c r="NB10" s="160"/>
      <c r="NC10" s="160"/>
      <c r="ND10" s="160"/>
      <c r="NE10" s="160"/>
      <c r="NF10" s="160"/>
      <c r="NG10" s="160"/>
      <c r="NH10" s="160"/>
      <c r="NI10" s="160"/>
      <c r="NJ10" s="160"/>
      <c r="NK10" s="160"/>
      <c r="NL10" s="160"/>
      <c r="NM10" s="160"/>
      <c r="NN10" s="160"/>
      <c r="NO10" s="160"/>
      <c r="NP10" s="160"/>
      <c r="NQ10" s="160"/>
      <c r="NR10" s="160"/>
      <c r="NS10" s="160"/>
      <c r="NT10" s="160"/>
      <c r="NU10" s="160"/>
      <c r="NV10" s="160"/>
      <c r="NW10" s="160"/>
      <c r="NX10" s="160"/>
      <c r="NY10" s="160"/>
      <c r="NZ10" s="160"/>
      <c r="OA10" s="160"/>
      <c r="OB10" s="160"/>
      <c r="OC10" s="160"/>
      <c r="OD10" s="160"/>
      <c r="OE10" s="160"/>
      <c r="OF10" s="160"/>
      <c r="OG10" s="160"/>
      <c r="OH10" s="160"/>
      <c r="OI10" s="160"/>
      <c r="OJ10" s="160"/>
      <c r="OK10" s="160"/>
      <c r="OL10" s="160"/>
      <c r="OM10" s="160"/>
      <c r="ON10" s="160"/>
    </row>
    <row r="11" spans="2:404" ht="16.149999999999999" hidden="1" customHeight="1" x14ac:dyDescent="0.25">
      <c r="B11" s="149" t="s">
        <v>31</v>
      </c>
      <c r="C11" s="150" t="s">
        <v>348</v>
      </c>
      <c r="D11" s="151">
        <v>41092</v>
      </c>
      <c r="E11" s="151">
        <v>43464</v>
      </c>
      <c r="F11" s="152" t="s">
        <v>1096</v>
      </c>
      <c r="G11" s="152" t="s">
        <v>205</v>
      </c>
      <c r="H11" s="152" t="s">
        <v>1095</v>
      </c>
      <c r="I11" s="12">
        <v>1189481613.1899998</v>
      </c>
      <c r="J11" s="13">
        <v>194232332.18000001</v>
      </c>
      <c r="K11" s="14">
        <v>995249281.00999975</v>
      </c>
      <c r="L11" s="12">
        <v>1191220062.55</v>
      </c>
      <c r="M11" s="13">
        <v>195802597.82000002</v>
      </c>
      <c r="N11" s="14">
        <v>995417464.7299999</v>
      </c>
      <c r="O11" s="12">
        <v>986448902.33000004</v>
      </c>
      <c r="P11" s="13">
        <v>196664380.59999999</v>
      </c>
      <c r="Q11" s="14">
        <v>789784521.73000002</v>
      </c>
      <c r="R11" s="12">
        <v>1026172969.15</v>
      </c>
      <c r="S11" s="13">
        <v>236423113.76999998</v>
      </c>
      <c r="T11" s="14">
        <v>789749855.38</v>
      </c>
      <c r="U11" s="12">
        <v>1028246501.6199999</v>
      </c>
      <c r="V11" s="13">
        <v>440777380.57999992</v>
      </c>
      <c r="W11" s="14">
        <v>587469121.03999996</v>
      </c>
      <c r="X11" s="12">
        <v>1233505147.8900001</v>
      </c>
      <c r="Y11" s="13">
        <v>440691334.84999996</v>
      </c>
      <c r="Z11" s="14">
        <v>792813813.0400002</v>
      </c>
      <c r="AA11" s="12">
        <v>1233450723.7</v>
      </c>
      <c r="AB11" s="13">
        <v>440579027.22000003</v>
      </c>
      <c r="AC11" s="14">
        <v>792871696.48000002</v>
      </c>
      <c r="AD11" s="12">
        <v>1258419115.8699999</v>
      </c>
      <c r="AE11" s="13">
        <v>441253325.88</v>
      </c>
      <c r="AF11" s="14">
        <v>817165789.98999989</v>
      </c>
      <c r="AG11" s="12">
        <v>1270551142.5700002</v>
      </c>
      <c r="AH11" s="13">
        <v>453496412.24000001</v>
      </c>
      <c r="AI11" s="14">
        <v>817054730.33000016</v>
      </c>
      <c r="AJ11" s="12">
        <v>1270567513.3400002</v>
      </c>
      <c r="AK11" s="13">
        <v>521007562.50999993</v>
      </c>
      <c r="AL11" s="14">
        <v>749559950.83000016</v>
      </c>
      <c r="AM11" s="12">
        <v>1334088931.6700001</v>
      </c>
      <c r="AN11" s="13">
        <v>584448458.18999994</v>
      </c>
      <c r="AO11" s="14">
        <v>749640473.48000014</v>
      </c>
      <c r="AP11" s="12">
        <v>1337086526.9100001</v>
      </c>
      <c r="AQ11" s="13">
        <v>587606414.4000001</v>
      </c>
      <c r="AR11" s="14">
        <v>749480112.50999999</v>
      </c>
      <c r="AS11" s="12">
        <v>1371648954.24</v>
      </c>
      <c r="AT11" s="13">
        <v>622321603.29999995</v>
      </c>
      <c r="AU11" s="14">
        <v>749327350.94000006</v>
      </c>
      <c r="AV11" s="14">
        <v>1371408396.5900002</v>
      </c>
      <c r="AW11" s="13">
        <v>622158060.21000016</v>
      </c>
      <c r="AX11" s="14">
        <v>749250336.38</v>
      </c>
      <c r="AY11" s="12">
        <v>1371425936.1300001</v>
      </c>
      <c r="AZ11" s="13">
        <v>622220280.92000008</v>
      </c>
      <c r="BA11" s="14">
        <v>749205655.21000004</v>
      </c>
      <c r="BB11" s="12">
        <v>1348559305.0799999</v>
      </c>
      <c r="BC11" s="13">
        <v>559923601.00999987</v>
      </c>
      <c r="BD11" s="14">
        <v>788635704.07000005</v>
      </c>
      <c r="BE11" s="12">
        <v>1349123205.79</v>
      </c>
      <c r="BF11" s="13">
        <v>559955336.28999996</v>
      </c>
      <c r="BG11" s="14">
        <v>789167869.5</v>
      </c>
      <c r="BH11" s="12">
        <v>1349474431.02</v>
      </c>
      <c r="BI11" s="13">
        <v>559759430.20000005</v>
      </c>
      <c r="BJ11" s="14">
        <v>789715000.81999993</v>
      </c>
      <c r="BK11" s="12">
        <v>1349791589.3499999</v>
      </c>
      <c r="BL11" s="13">
        <v>559958581.07000005</v>
      </c>
      <c r="BM11" s="14">
        <v>789833008.27999985</v>
      </c>
      <c r="BN11" s="12">
        <v>1352333574.9199998</v>
      </c>
      <c r="BO11" s="13">
        <v>562018080.93000007</v>
      </c>
      <c r="BP11" s="14">
        <v>790315493.98999977</v>
      </c>
      <c r="BQ11" s="12">
        <v>1353001281.4300001</v>
      </c>
      <c r="BR11" s="13">
        <v>562954509.06999993</v>
      </c>
      <c r="BS11" s="14">
        <v>790046772.36000013</v>
      </c>
      <c r="BT11" s="12">
        <v>1356159814.23</v>
      </c>
      <c r="BU11" s="13">
        <v>565846587.46000004</v>
      </c>
      <c r="BV11" s="14">
        <v>790313226.76999998</v>
      </c>
      <c r="BW11" s="12">
        <v>1356062353.0899999</v>
      </c>
      <c r="BX11" s="13">
        <v>921824030.31999993</v>
      </c>
      <c r="BY11" s="14">
        <v>434238322.76999998</v>
      </c>
      <c r="BZ11" s="12">
        <v>1357311724.9199998</v>
      </c>
      <c r="CA11" s="13">
        <v>925828762.44999993</v>
      </c>
      <c r="CB11" s="14">
        <v>431482962.46999991</v>
      </c>
      <c r="CC11" s="12">
        <v>1366982626.2800002</v>
      </c>
      <c r="CD11" s="13">
        <v>1292653073.5800002</v>
      </c>
      <c r="CE11" s="14">
        <v>74329552.700000048</v>
      </c>
      <c r="CF11" s="12">
        <v>1367930156.23</v>
      </c>
      <c r="CG11" s="13">
        <v>937230739.00999999</v>
      </c>
      <c r="CH11" s="14">
        <v>430699417.22000003</v>
      </c>
      <c r="CI11" s="12">
        <v>1370431480.29</v>
      </c>
      <c r="CJ11" s="13">
        <v>937722669.75999999</v>
      </c>
      <c r="CK11" s="14">
        <v>432708810.52999997</v>
      </c>
      <c r="CL11" s="12">
        <v>1371089449.45</v>
      </c>
      <c r="CM11" s="13">
        <v>938540961.5999999</v>
      </c>
      <c r="CN11" s="14">
        <v>432548487.85000014</v>
      </c>
      <c r="CO11" s="12">
        <v>1372114889.8699999</v>
      </c>
      <c r="CP11" s="13">
        <v>939205818.12</v>
      </c>
      <c r="CQ11" s="14">
        <v>432909071.74999988</v>
      </c>
      <c r="CR11" s="12">
        <v>1372832605.3499999</v>
      </c>
      <c r="CS11" s="13">
        <v>939604167.01999998</v>
      </c>
      <c r="CT11" s="14">
        <v>433228438.32999992</v>
      </c>
      <c r="CU11" s="12">
        <v>1374546821.3899999</v>
      </c>
      <c r="CV11" s="13">
        <v>940967236.13</v>
      </c>
      <c r="CW11" s="14">
        <v>433579585.25999987</v>
      </c>
      <c r="CX11" s="12">
        <v>1375849892.74</v>
      </c>
      <c r="CY11" s="13">
        <v>942009636.07000005</v>
      </c>
      <c r="CZ11" s="14">
        <v>433840256.66999996</v>
      </c>
      <c r="DA11" s="12">
        <v>1376744260.8099999</v>
      </c>
      <c r="DB11" s="13">
        <v>942878735.97000003</v>
      </c>
      <c r="DC11" s="14">
        <v>433865524.83999991</v>
      </c>
      <c r="DD11" s="12">
        <v>1380677196.9300001</v>
      </c>
      <c r="DE11" s="13">
        <v>948111283.88999999</v>
      </c>
      <c r="DF11" s="14">
        <v>432565913.04000008</v>
      </c>
      <c r="DG11" s="12">
        <v>1380677196.9300001</v>
      </c>
      <c r="DH11" s="13">
        <v>948111283.88999999</v>
      </c>
      <c r="DI11" s="14">
        <v>432565913.04000008</v>
      </c>
      <c r="DJ11" s="12">
        <v>1382427335.71</v>
      </c>
      <c r="DK11" s="13">
        <v>949999777.96000004</v>
      </c>
      <c r="DL11" s="14">
        <v>432427557.75</v>
      </c>
      <c r="DM11" s="12">
        <v>1261582065.3499999</v>
      </c>
      <c r="DN11" s="13">
        <v>979425362.74000001</v>
      </c>
      <c r="DO11" s="14">
        <v>282156702.6099999</v>
      </c>
      <c r="DP11" s="12">
        <v>1262052149.0500002</v>
      </c>
      <c r="DQ11" s="13">
        <v>982990711.3599999</v>
      </c>
      <c r="DR11" s="14">
        <v>279061437.6900003</v>
      </c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  <c r="ER11" s="156"/>
      <c r="ES11" s="156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  <c r="GO11" s="160"/>
      <c r="GP11" s="160"/>
      <c r="GQ11" s="160"/>
      <c r="GR11" s="160"/>
      <c r="GS11" s="160"/>
      <c r="GT11" s="160"/>
      <c r="GU11" s="160"/>
      <c r="GV11" s="160"/>
      <c r="GW11" s="160"/>
      <c r="GX11" s="160"/>
      <c r="GY11" s="160"/>
      <c r="GZ11" s="160"/>
      <c r="HA11" s="160"/>
      <c r="HB11" s="160"/>
      <c r="HC11" s="160"/>
      <c r="HD11" s="160"/>
      <c r="HE11" s="160"/>
      <c r="HF11" s="160"/>
      <c r="HG11" s="160"/>
      <c r="HH11" s="160"/>
      <c r="HI11" s="160"/>
      <c r="HJ11" s="160"/>
      <c r="HK11" s="160"/>
      <c r="HL11" s="160"/>
      <c r="HM11" s="160"/>
      <c r="HN11" s="160"/>
      <c r="HO11" s="160"/>
      <c r="HP11" s="160"/>
      <c r="HQ11" s="160"/>
      <c r="HR11" s="160"/>
      <c r="HS11" s="160"/>
      <c r="HT11" s="160"/>
      <c r="HU11" s="160"/>
      <c r="HV11" s="160"/>
      <c r="HW11" s="160"/>
      <c r="HX11" s="160"/>
      <c r="HY11" s="160"/>
      <c r="HZ11" s="160"/>
      <c r="IA11" s="160"/>
      <c r="IB11" s="160"/>
      <c r="IC11" s="160"/>
      <c r="ID11" s="160"/>
      <c r="IE11" s="160"/>
      <c r="IF11" s="160"/>
      <c r="IG11" s="160"/>
      <c r="IH11" s="160"/>
      <c r="II11" s="160"/>
      <c r="IJ11" s="160"/>
      <c r="IK11" s="160"/>
      <c r="IL11" s="160"/>
      <c r="IM11" s="160"/>
      <c r="IN11" s="160"/>
      <c r="IO11" s="160"/>
      <c r="IP11" s="160"/>
      <c r="IQ11" s="160"/>
      <c r="IR11" s="160"/>
      <c r="IS11" s="160"/>
      <c r="IT11" s="160"/>
      <c r="IU11" s="160"/>
      <c r="IV11" s="160"/>
      <c r="IW11" s="160"/>
      <c r="IX11" s="160"/>
      <c r="IY11" s="160"/>
      <c r="IZ11" s="160"/>
      <c r="JA11" s="160"/>
      <c r="JB11" s="160"/>
      <c r="JC11" s="160"/>
      <c r="JD11" s="160"/>
      <c r="JE11" s="160"/>
      <c r="JF11" s="160"/>
      <c r="JG11" s="160"/>
      <c r="JH11" s="160"/>
      <c r="JI11" s="160"/>
      <c r="JJ11" s="160"/>
      <c r="JK11" s="160"/>
      <c r="JL11" s="160"/>
      <c r="JM11" s="160"/>
      <c r="JN11" s="160"/>
      <c r="JO11" s="160"/>
      <c r="JP11" s="160"/>
      <c r="JQ11" s="160"/>
      <c r="JR11" s="160"/>
      <c r="JS11" s="160"/>
      <c r="JT11" s="160"/>
      <c r="JU11" s="160"/>
      <c r="JV11" s="160"/>
      <c r="JW11" s="160"/>
      <c r="JX11" s="160"/>
      <c r="JY11" s="160"/>
      <c r="JZ11" s="160"/>
      <c r="KA11" s="160"/>
      <c r="KB11" s="160"/>
      <c r="KC11" s="160"/>
      <c r="KD11" s="160"/>
      <c r="KE11" s="160"/>
      <c r="KF11" s="160"/>
      <c r="KG11" s="160"/>
      <c r="KH11" s="160"/>
      <c r="KI11" s="160"/>
      <c r="KJ11" s="160"/>
      <c r="KK11" s="160"/>
      <c r="KL11" s="160"/>
      <c r="KM11" s="160"/>
      <c r="KN11" s="160"/>
      <c r="KO11" s="160"/>
      <c r="KP11" s="160"/>
      <c r="KQ11" s="160"/>
      <c r="KR11" s="160"/>
      <c r="KS11" s="160"/>
      <c r="KT11" s="160"/>
      <c r="KU11" s="160"/>
      <c r="KV11" s="160"/>
      <c r="KW11" s="160"/>
      <c r="KX11" s="160"/>
      <c r="KY11" s="160"/>
      <c r="KZ11" s="160"/>
      <c r="LA11" s="160"/>
      <c r="LB11" s="160"/>
      <c r="LC11" s="160"/>
      <c r="LD11" s="160"/>
      <c r="LE11" s="160"/>
      <c r="LF11" s="160"/>
      <c r="LG11" s="160"/>
      <c r="LH11" s="160"/>
      <c r="LI11" s="160"/>
      <c r="LJ11" s="160"/>
      <c r="LK11" s="160"/>
      <c r="LL11" s="160"/>
      <c r="LM11" s="160"/>
      <c r="LN11" s="160"/>
      <c r="LO11" s="160"/>
      <c r="LP11" s="160"/>
      <c r="LQ11" s="160"/>
      <c r="LR11" s="160"/>
      <c r="LS11" s="160"/>
      <c r="LT11" s="160"/>
      <c r="LU11" s="160"/>
      <c r="LV11" s="160"/>
      <c r="LW11" s="160"/>
      <c r="LX11" s="160"/>
      <c r="LY11" s="160"/>
      <c r="LZ11" s="160"/>
      <c r="MA11" s="160"/>
      <c r="MB11" s="160"/>
      <c r="MC11" s="160"/>
      <c r="MD11" s="160"/>
      <c r="ME11" s="160"/>
      <c r="MF11" s="160"/>
      <c r="MG11" s="160"/>
      <c r="MH11" s="160"/>
      <c r="MI11" s="160"/>
      <c r="MJ11" s="160"/>
      <c r="MK11" s="160"/>
      <c r="ML11" s="160"/>
      <c r="MM11" s="160"/>
      <c r="MN11" s="160"/>
      <c r="MO11" s="160"/>
      <c r="MP11" s="160"/>
      <c r="MQ11" s="160"/>
      <c r="MR11" s="160"/>
      <c r="MS11" s="160"/>
      <c r="MT11" s="160"/>
      <c r="MU11" s="160"/>
      <c r="MV11" s="160"/>
      <c r="MW11" s="160"/>
      <c r="MX11" s="160"/>
      <c r="MY11" s="160"/>
      <c r="MZ11" s="160"/>
      <c r="NA11" s="160"/>
      <c r="NB11" s="160"/>
      <c r="NC11" s="160"/>
      <c r="ND11" s="160"/>
      <c r="NE11" s="160"/>
      <c r="NF11" s="160"/>
      <c r="NG11" s="160"/>
      <c r="NH11" s="160"/>
      <c r="NI11" s="160"/>
      <c r="NJ11" s="160"/>
      <c r="NK11" s="160"/>
      <c r="NL11" s="160"/>
      <c r="NM11" s="160"/>
      <c r="NN11" s="160"/>
      <c r="NO11" s="160"/>
      <c r="NP11" s="160"/>
      <c r="NQ11" s="160"/>
      <c r="NR11" s="160"/>
      <c r="NS11" s="160"/>
      <c r="NT11" s="160"/>
      <c r="NU11" s="160"/>
      <c r="NV11" s="160"/>
      <c r="NW11" s="160"/>
      <c r="NX11" s="160"/>
      <c r="NY11" s="160"/>
      <c r="NZ11" s="160"/>
      <c r="OA11" s="160"/>
      <c r="OB11" s="160"/>
      <c r="OC11" s="160"/>
      <c r="OD11" s="160"/>
      <c r="OE11" s="160"/>
      <c r="OF11" s="160"/>
      <c r="OG11" s="160"/>
      <c r="OH11" s="160"/>
      <c r="OI11" s="160"/>
      <c r="OJ11" s="160"/>
      <c r="OK11" s="160"/>
      <c r="OL11" s="160"/>
      <c r="OM11" s="160"/>
      <c r="ON11" s="160"/>
    </row>
    <row r="12" spans="2:404" ht="16.149999999999999" customHeight="1" x14ac:dyDescent="0.3">
      <c r="B12" s="8" t="s">
        <v>202</v>
      </c>
      <c r="C12" s="9" t="s">
        <v>91</v>
      </c>
      <c r="D12" s="10">
        <v>42350</v>
      </c>
      <c r="E12" s="10" t="s">
        <v>0</v>
      </c>
      <c r="F12" s="11" t="s">
        <v>1091</v>
      </c>
      <c r="G12" s="11" t="s">
        <v>203</v>
      </c>
      <c r="H12" s="11" t="s">
        <v>1092</v>
      </c>
      <c r="I12" s="153"/>
      <c r="J12" s="153"/>
      <c r="K12" s="155"/>
      <c r="L12" s="153"/>
      <c r="M12" s="153"/>
      <c r="N12" s="155"/>
      <c r="O12" s="153"/>
      <c r="P12" s="153"/>
      <c r="Q12" s="155"/>
      <c r="R12" s="153"/>
      <c r="S12" s="153"/>
      <c r="T12" s="155"/>
      <c r="U12" s="153"/>
      <c r="V12" s="153"/>
      <c r="W12" s="155"/>
      <c r="X12" s="153"/>
      <c r="Y12" s="153"/>
      <c r="Z12" s="155"/>
      <c r="AA12" s="153"/>
      <c r="AB12" s="153"/>
      <c r="AC12" s="155"/>
      <c r="AD12" s="153"/>
      <c r="AE12" s="153"/>
      <c r="AF12" s="155"/>
      <c r="AG12" s="153"/>
      <c r="AH12" s="153"/>
      <c r="AI12" s="155"/>
      <c r="AJ12" s="153"/>
      <c r="AK12" s="153"/>
      <c r="AL12" s="155"/>
      <c r="AM12" s="153"/>
      <c r="AN12" s="153"/>
      <c r="AO12" s="155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H12" s="12">
        <v>3321473276.1999998</v>
      </c>
      <c r="BI12" s="13">
        <v>10925334.67000002</v>
      </c>
      <c r="BJ12" s="14">
        <v>3310547941.5299997</v>
      </c>
      <c r="BK12" s="12">
        <v>3345423116.8999996</v>
      </c>
      <c r="BL12" s="13">
        <v>9499721.2299999874</v>
      </c>
      <c r="BM12" s="14">
        <v>3335923395.6699996</v>
      </c>
      <c r="BN12" s="12">
        <v>3368277067.6099997</v>
      </c>
      <c r="BO12" s="13">
        <v>15426217.869999969</v>
      </c>
      <c r="BP12" s="14">
        <v>3352850849.7399998</v>
      </c>
      <c r="BQ12" s="12">
        <v>3382010152.3799996</v>
      </c>
      <c r="BR12" s="13">
        <v>20546416.40999997</v>
      </c>
      <c r="BS12" s="14">
        <v>3361463735.9699998</v>
      </c>
      <c r="BT12" s="12">
        <v>3386371454.46</v>
      </c>
      <c r="BU12" s="13">
        <v>16000767.44999999</v>
      </c>
      <c r="BV12" s="14">
        <v>3370370687.0100002</v>
      </c>
      <c r="BW12" s="12">
        <v>3405568162.8099999</v>
      </c>
      <c r="BX12" s="13">
        <v>10925334.67000002</v>
      </c>
      <c r="BY12" s="14">
        <v>3394642828.1399999</v>
      </c>
      <c r="BZ12" s="12">
        <v>3444286346.9000001</v>
      </c>
      <c r="CA12" s="13">
        <v>23257819.5</v>
      </c>
      <c r="CB12" s="14">
        <v>3421028527.4000001</v>
      </c>
      <c r="CC12" s="12">
        <v>3479997525.7400002</v>
      </c>
      <c r="CD12" s="13">
        <v>26939447.220000014</v>
      </c>
      <c r="CE12" s="14">
        <v>3453058078.5200005</v>
      </c>
      <c r="CF12" s="12">
        <v>3507335502.0599999</v>
      </c>
      <c r="CG12" s="13">
        <v>11113298.5</v>
      </c>
      <c r="CH12" s="14">
        <v>3496222203.5599999</v>
      </c>
      <c r="CI12" s="12">
        <v>3549148112.5900002</v>
      </c>
      <c r="CJ12" s="13">
        <v>33191533.93000007</v>
      </c>
      <c r="CK12" s="14">
        <v>3515956578.6599998</v>
      </c>
      <c r="CL12" s="12">
        <v>3596878243.3300004</v>
      </c>
      <c r="CM12" s="13">
        <v>40772844.189999938</v>
      </c>
      <c r="CN12" s="14">
        <v>3556105399.1400003</v>
      </c>
      <c r="CO12" s="12">
        <v>3680538087.2800002</v>
      </c>
      <c r="CP12" s="13">
        <v>48823278.349999897</v>
      </c>
      <c r="CQ12" s="14">
        <v>3631714808.9300003</v>
      </c>
      <c r="CR12" s="12">
        <v>3897720098.7200003</v>
      </c>
      <c r="CS12" s="13">
        <v>52747573.939999998</v>
      </c>
      <c r="CT12" s="14">
        <v>3844972524.7800002</v>
      </c>
      <c r="CU12" s="12">
        <v>4077006793.0100002</v>
      </c>
      <c r="CV12" s="13">
        <v>50701587.309999943</v>
      </c>
      <c r="CW12" s="14">
        <v>4026305205.7000003</v>
      </c>
      <c r="CX12" s="12">
        <v>4641536865.8599997</v>
      </c>
      <c r="CY12" s="13">
        <v>59896618.200000003</v>
      </c>
      <c r="CZ12" s="14">
        <v>4581640247.6599998</v>
      </c>
      <c r="DA12" s="12">
        <v>4641536865.8599997</v>
      </c>
      <c r="DB12" s="13">
        <v>59896618.200000003</v>
      </c>
      <c r="DC12" s="14">
        <v>4581640247.6599998</v>
      </c>
      <c r="DD12" s="12">
        <v>5343655494.8899994</v>
      </c>
      <c r="DE12" s="13">
        <v>81533648.569999993</v>
      </c>
      <c r="DF12" s="14">
        <v>5262121846.3199997</v>
      </c>
      <c r="DG12" s="12">
        <v>5362245207.1699982</v>
      </c>
      <c r="DH12" s="13">
        <v>86726299.469999999</v>
      </c>
      <c r="DI12" s="14">
        <v>5275518907.6999979</v>
      </c>
      <c r="DJ12" s="12">
        <v>5243723909.9499998</v>
      </c>
      <c r="DK12" s="13">
        <v>78059797.800000191</v>
      </c>
      <c r="DL12" s="14">
        <v>5165664112.1499996</v>
      </c>
      <c r="DM12" s="12">
        <v>6836899379.6400003</v>
      </c>
      <c r="DN12" s="13">
        <v>94059182.090000004</v>
      </c>
      <c r="DO12" s="14">
        <v>6742840197.5500002</v>
      </c>
      <c r="DP12" s="12">
        <v>7346490799.3400002</v>
      </c>
      <c r="DQ12" s="13">
        <v>1305482287.24</v>
      </c>
      <c r="DR12" s="14">
        <v>6041008512.1000004</v>
      </c>
      <c r="DS12" s="12">
        <v>6370453812.539999</v>
      </c>
      <c r="DT12" s="13">
        <v>93861638.75</v>
      </c>
      <c r="DU12" s="14">
        <v>6276592173.789999</v>
      </c>
      <c r="DV12" s="12">
        <v>6468376981.2299995</v>
      </c>
      <c r="DW12" s="13">
        <v>124510934.25</v>
      </c>
      <c r="DX12" s="14">
        <v>6343866046.9799995</v>
      </c>
      <c r="DY12" s="12">
        <v>6164614389.21</v>
      </c>
      <c r="DZ12" s="13">
        <v>115621669.91</v>
      </c>
      <c r="EA12" s="14">
        <v>6048992719.3000002</v>
      </c>
      <c r="EB12" s="12">
        <v>6181961977.1400003</v>
      </c>
      <c r="EC12" s="13">
        <v>198741043.25999999</v>
      </c>
      <c r="ED12" s="14">
        <v>5983220933.8800001</v>
      </c>
      <c r="EE12" s="12">
        <v>6136261861.8100004</v>
      </c>
      <c r="EF12" s="13">
        <v>70524942.069999695</v>
      </c>
      <c r="EG12" s="14">
        <v>6065736919.7400007</v>
      </c>
      <c r="EH12" s="12">
        <v>6208875928.2399988</v>
      </c>
      <c r="EI12" s="13">
        <v>84344705.819999695</v>
      </c>
      <c r="EJ12" s="14">
        <v>6124531222.4199991</v>
      </c>
      <c r="EK12" s="12">
        <v>6259172301.4099989</v>
      </c>
      <c r="EL12" s="13">
        <v>92780351.829999894</v>
      </c>
      <c r="EM12" s="14">
        <v>6166391949.579999</v>
      </c>
      <c r="EN12" s="12">
        <v>6315463651.7199984</v>
      </c>
      <c r="EO12" s="13">
        <v>106131346.23999999</v>
      </c>
      <c r="EP12" s="14">
        <v>6209332305.4799986</v>
      </c>
      <c r="EQ12" s="12">
        <v>6300115855.2199974</v>
      </c>
      <c r="ER12" s="13">
        <v>111942347.689999</v>
      </c>
      <c r="ES12" s="14">
        <v>6188173507.5299988</v>
      </c>
      <c r="ET12" s="12">
        <v>6290631871.3921995</v>
      </c>
      <c r="EU12" s="13">
        <v>120135558.279999</v>
      </c>
      <c r="EV12" s="14">
        <v>6170496313.1122007</v>
      </c>
      <c r="EW12" s="12">
        <v>6357992931.9899998</v>
      </c>
      <c r="EX12" s="13">
        <v>134482536.19999999</v>
      </c>
      <c r="EY12" s="14">
        <v>6223510395.79</v>
      </c>
      <c r="EZ12" s="12">
        <v>6306190802.0200005</v>
      </c>
      <c r="FA12" s="13">
        <v>121301007.95</v>
      </c>
      <c r="FB12" s="14">
        <v>6184889794.0700006</v>
      </c>
      <c r="FC12" s="12">
        <v>6621344703.5293894</v>
      </c>
      <c r="FD12" s="13">
        <v>136945334</v>
      </c>
      <c r="FE12" s="14">
        <v>6484399369.5293894</v>
      </c>
      <c r="FF12" s="12">
        <v>6659850156.8518009</v>
      </c>
      <c r="FG12" s="13">
        <v>135307652.69999999</v>
      </c>
      <c r="FH12" s="14">
        <v>6524542504.1518011</v>
      </c>
      <c r="FI12" s="12">
        <v>6800261552.8834295</v>
      </c>
      <c r="FJ12" s="13">
        <v>98031676.420000002</v>
      </c>
      <c r="FK12" s="14">
        <v>6702229876.4634295</v>
      </c>
      <c r="FL12" s="12">
        <v>7225308604.8021498</v>
      </c>
      <c r="FM12" s="13">
        <v>113742234.31</v>
      </c>
      <c r="FN12" s="14">
        <v>7111566370.4921494</v>
      </c>
      <c r="FO12" s="12">
        <v>7249975886.1411695</v>
      </c>
      <c r="FP12" s="13">
        <v>50041964.079999998</v>
      </c>
      <c r="FQ12" s="14">
        <v>7199933922.0611696</v>
      </c>
      <c r="FR12" s="12">
        <v>7359212243.3564291</v>
      </c>
      <c r="FS12" s="13">
        <v>50811991.009999998</v>
      </c>
      <c r="FT12" s="14">
        <v>7308400252.3464289</v>
      </c>
      <c r="FU12" s="12">
        <v>7640586497.6105108</v>
      </c>
      <c r="FV12" s="13">
        <v>94919143.109999999</v>
      </c>
      <c r="FW12" s="14">
        <v>7545667354.5005112</v>
      </c>
      <c r="FX12" s="12">
        <v>7974900545.1199999</v>
      </c>
      <c r="FY12" s="13">
        <v>124029110.12</v>
      </c>
      <c r="FZ12" s="14">
        <v>7850871435</v>
      </c>
      <c r="GA12" s="12">
        <v>8195941321.3199997</v>
      </c>
      <c r="GB12" s="13">
        <v>123022404.59000002</v>
      </c>
      <c r="GC12" s="14">
        <v>8072918916.7299995</v>
      </c>
      <c r="GD12" s="12">
        <v>9114181714.7800007</v>
      </c>
      <c r="GE12" s="13">
        <v>134266506.58000001</v>
      </c>
      <c r="GF12" s="14">
        <v>8979915208.2000008</v>
      </c>
      <c r="GG12" s="12">
        <v>9114181714.7889404</v>
      </c>
      <c r="GH12" s="13">
        <v>134266506.58000001</v>
      </c>
      <c r="GI12" s="14">
        <v>8979915208.2089405</v>
      </c>
      <c r="GJ12" s="12">
        <v>9242358698.960001</v>
      </c>
      <c r="GK12" s="13">
        <v>159760727.97999999</v>
      </c>
      <c r="GL12" s="14">
        <v>9082597970.9800014</v>
      </c>
      <c r="GM12" s="12">
        <v>9342702716.2600021</v>
      </c>
      <c r="GN12" s="13">
        <v>636485672.25</v>
      </c>
      <c r="GO12" s="14">
        <v>8706217044.0100021</v>
      </c>
      <c r="GP12" s="12">
        <v>8944366361.9099998</v>
      </c>
      <c r="GQ12" s="13">
        <v>155880350.66999999</v>
      </c>
      <c r="GR12" s="14">
        <v>8788486011.2399998</v>
      </c>
      <c r="GS12" s="12">
        <v>9418666638.1500015</v>
      </c>
      <c r="GT12" s="13">
        <v>180569499.69999999</v>
      </c>
      <c r="GU12" s="14">
        <v>9238097138.4500008</v>
      </c>
      <c r="GV12" s="12">
        <v>9511785602.1599998</v>
      </c>
      <c r="GW12" s="13">
        <v>87439278.579999998</v>
      </c>
      <c r="GX12" s="14">
        <v>9424346323.5799999</v>
      </c>
      <c r="GY12" s="12">
        <v>9835974555</v>
      </c>
      <c r="GZ12" s="13">
        <v>114336964.84999999</v>
      </c>
      <c r="HA12" s="14">
        <v>9721637590.1499996</v>
      </c>
      <c r="HB12" s="12">
        <v>9918697756.7200031</v>
      </c>
      <c r="HC12" s="13">
        <v>107996034.95</v>
      </c>
      <c r="HD12" s="14">
        <v>9810701721.7700024</v>
      </c>
      <c r="HE12" s="12">
        <v>9996182423.7741814</v>
      </c>
      <c r="HF12" s="13">
        <v>102531665.84</v>
      </c>
      <c r="HG12" s="14">
        <v>9893650757.9341812</v>
      </c>
      <c r="HH12" s="12">
        <v>10141931710.24</v>
      </c>
      <c r="HI12" s="13">
        <v>140804838.94999889</v>
      </c>
      <c r="HJ12" s="14">
        <v>10001126871.290001</v>
      </c>
      <c r="HK12" s="12">
        <v>10302035226.850002</v>
      </c>
      <c r="HL12" s="13">
        <v>144759176.31999969</v>
      </c>
      <c r="HM12" s="14">
        <v>10157276050.530003</v>
      </c>
      <c r="HN12" s="12">
        <v>10127135038.210003</v>
      </c>
      <c r="HO12" s="13">
        <v>140852864.76000211</v>
      </c>
      <c r="HP12" s="14">
        <v>9986282173.4500008</v>
      </c>
      <c r="HQ12" s="12">
        <v>10510370773.580002</v>
      </c>
      <c r="HR12" s="13">
        <v>162273501.06999999</v>
      </c>
      <c r="HS12" s="14">
        <v>10348097272.510002</v>
      </c>
      <c r="HT12" s="12">
        <v>10536598843.52</v>
      </c>
      <c r="HU12" s="13">
        <v>175114635.44</v>
      </c>
      <c r="HV12" s="14">
        <v>10361484208.08</v>
      </c>
      <c r="HW12" s="15">
        <v>10641576609.940001</v>
      </c>
      <c r="HX12" s="13">
        <v>177031441.0999999</v>
      </c>
      <c r="HY12" s="14">
        <v>10464545168.84</v>
      </c>
      <c r="HZ12" s="12">
        <v>10843783410.17</v>
      </c>
      <c r="IA12" s="13">
        <v>206006393.19999999</v>
      </c>
      <c r="IB12" s="14">
        <v>10637777016.969999</v>
      </c>
      <c r="IC12" s="12">
        <v>10787065301.1</v>
      </c>
      <c r="ID12" s="13">
        <v>70072727.820000648</v>
      </c>
      <c r="IE12" s="14">
        <v>10716992573.279999</v>
      </c>
      <c r="IF12" s="12">
        <v>10825198067.370001</v>
      </c>
      <c r="IG12" s="13">
        <v>87054691.06000042</v>
      </c>
      <c r="IH12" s="14">
        <v>10738143376.310001</v>
      </c>
      <c r="II12" s="12">
        <v>10910408259.779999</v>
      </c>
      <c r="IJ12" s="13">
        <v>91066706.189998642</v>
      </c>
      <c r="IK12" s="14">
        <v>10819341553.59</v>
      </c>
      <c r="IL12" s="12">
        <v>11059520175.950003</v>
      </c>
      <c r="IM12" s="13">
        <v>126382122.6899986</v>
      </c>
      <c r="IN12" s="14">
        <v>10933138053.260004</v>
      </c>
      <c r="IO12" s="12">
        <v>11742067604.790001</v>
      </c>
      <c r="IP12" s="13">
        <v>170498787.76999959</v>
      </c>
      <c r="IQ12" s="14">
        <v>11571568817.02</v>
      </c>
      <c r="IR12" s="12">
        <v>11762665303.450005</v>
      </c>
      <c r="IS12" s="13">
        <v>181510091.97000119</v>
      </c>
      <c r="IT12" s="14">
        <v>11581155211.480003</v>
      </c>
      <c r="IU12" s="12">
        <v>12532122618.860001</v>
      </c>
      <c r="IV12" s="13">
        <v>210862964.37000269</v>
      </c>
      <c r="IW12" s="14">
        <v>12321259654.489998</v>
      </c>
      <c r="IX12" s="12">
        <v>12536665719.559996</v>
      </c>
      <c r="IY12" s="13">
        <v>171772158.12000269</v>
      </c>
      <c r="IZ12" s="14">
        <v>12364893561.439993</v>
      </c>
      <c r="JA12" s="12">
        <v>12615413442.52</v>
      </c>
      <c r="JB12" s="13">
        <v>179340712</v>
      </c>
      <c r="JC12" s="14">
        <v>12436072730.52</v>
      </c>
      <c r="JD12" s="12">
        <v>12724899252.630001</v>
      </c>
      <c r="JE12" s="13">
        <v>187993057.22</v>
      </c>
      <c r="JF12" s="14">
        <v>12536906195.410002</v>
      </c>
      <c r="JG12" s="12">
        <v>12832090888.969999</v>
      </c>
      <c r="JH12" s="13">
        <v>268044390.4799999</v>
      </c>
      <c r="JI12" s="14">
        <v>12564046498.49</v>
      </c>
      <c r="JJ12" s="12">
        <v>10840447747.760004</v>
      </c>
      <c r="JK12" s="13">
        <v>197429833.14999971</v>
      </c>
      <c r="JL12" s="14">
        <v>10643017914.610004</v>
      </c>
      <c r="JM12" s="12">
        <v>9169474503.0300007</v>
      </c>
      <c r="JN12" s="13">
        <v>76089547.849999905</v>
      </c>
      <c r="JO12" s="14">
        <v>9093384955.1800003</v>
      </c>
      <c r="JP12" s="12">
        <v>9370587456.3600025</v>
      </c>
      <c r="JQ12" s="13">
        <v>99633792.360000595</v>
      </c>
      <c r="JR12" s="14">
        <v>9270953664.0000019</v>
      </c>
      <c r="JS12" s="12">
        <v>8141596422.8100023</v>
      </c>
      <c r="JT12" s="13">
        <v>104409169.81999969</v>
      </c>
      <c r="JU12" s="14">
        <v>8037187252.9900026</v>
      </c>
      <c r="JV12" s="12">
        <v>8145181911.4699965</v>
      </c>
      <c r="JW12" s="13">
        <v>116058361.52999879</v>
      </c>
      <c r="JX12" s="14">
        <v>8029123549.9399977</v>
      </c>
      <c r="JY12" s="12">
        <v>7624020368.4299974</v>
      </c>
      <c r="JZ12" s="13">
        <v>109870386</v>
      </c>
      <c r="KA12" s="14">
        <v>7514149982.4299974</v>
      </c>
      <c r="KB12" s="12">
        <v>7673598921.4000053</v>
      </c>
      <c r="KC12" s="13">
        <v>2205903814.0799999</v>
      </c>
      <c r="KD12" s="14">
        <v>5467695107.3200054</v>
      </c>
      <c r="KE12" s="12">
        <v>5558456862.6800051</v>
      </c>
      <c r="KF12" s="13">
        <v>118113154.4199982</v>
      </c>
      <c r="KG12" s="14">
        <v>5440343708.2600069</v>
      </c>
      <c r="KH12" s="12">
        <v>7598053712.5499973</v>
      </c>
      <c r="KI12" s="13">
        <v>140692279.30999759</v>
      </c>
      <c r="KJ12" s="14">
        <v>7457361433.2399998</v>
      </c>
      <c r="KK12" s="12">
        <v>7624342378.2699995</v>
      </c>
      <c r="KL12" s="13">
        <v>301743430.74000001</v>
      </c>
      <c r="KM12" s="14">
        <v>7322598947.5299997</v>
      </c>
      <c r="KN12" s="12">
        <v>7500758990.21</v>
      </c>
      <c r="KO12" s="13">
        <v>148864360.05000001</v>
      </c>
      <c r="KP12" s="14">
        <v>7351894630.1599998</v>
      </c>
      <c r="KQ12" s="12">
        <v>7542313116.5900011</v>
      </c>
      <c r="KR12" s="13">
        <v>159878087.80999988</v>
      </c>
      <c r="KS12" s="14">
        <v>7382435028.7800016</v>
      </c>
      <c r="KT12" s="12">
        <v>7684131808.6100016</v>
      </c>
      <c r="KU12" s="13">
        <v>164155892.07999989</v>
      </c>
      <c r="KV12" s="14">
        <v>7519975916.5300016</v>
      </c>
      <c r="KW12" s="12">
        <v>10157493996.509998</v>
      </c>
      <c r="KX12" s="13">
        <v>84294695.360000134</v>
      </c>
      <c r="KY12" s="14">
        <v>10073199301.149998</v>
      </c>
      <c r="KZ12" s="12">
        <v>10156203904.500002</v>
      </c>
      <c r="LA12" s="13">
        <v>86343561.599999905</v>
      </c>
      <c r="LB12" s="14">
        <v>10069860342.900002</v>
      </c>
      <c r="LC12" s="12">
        <v>10243156477.700006</v>
      </c>
      <c r="LD12" s="13">
        <v>96140350.090000153</v>
      </c>
      <c r="LE12" s="14">
        <v>10147016127.610006</v>
      </c>
      <c r="LF12" s="12">
        <v>10812072943.230003</v>
      </c>
      <c r="LG12" s="13">
        <v>107358905.65000001</v>
      </c>
      <c r="LH12" s="14">
        <v>10704714037.580004</v>
      </c>
      <c r="LI12" s="12">
        <v>12232935846.58</v>
      </c>
      <c r="LJ12" s="13">
        <v>118386552.9099998</v>
      </c>
      <c r="LK12" s="14">
        <v>12114549293.67</v>
      </c>
      <c r="LL12" s="12">
        <v>12337234037.970001</v>
      </c>
      <c r="LM12" s="13">
        <v>133481322.279999</v>
      </c>
      <c r="LN12" s="14">
        <v>12203752715.690002</v>
      </c>
      <c r="LO12" s="12">
        <v>12466496514.210007</v>
      </c>
      <c r="LP12" s="13">
        <v>366403246.20999968</v>
      </c>
      <c r="LQ12" s="14">
        <v>12100093268.000008</v>
      </c>
      <c r="LR12" s="12">
        <v>14647698019.860012</v>
      </c>
      <c r="LS12" s="13">
        <v>168200205.58999974</v>
      </c>
      <c r="LT12" s="14">
        <v>14479497814.270012</v>
      </c>
      <c r="LU12" s="12">
        <v>14772637623.299999</v>
      </c>
      <c r="LV12" s="13">
        <v>180417622.63</v>
      </c>
      <c r="LW12" s="14">
        <v>14592220000.67</v>
      </c>
      <c r="LX12" s="12">
        <v>14916626782.870001</v>
      </c>
      <c r="LY12" s="13">
        <v>189727431.11000001</v>
      </c>
      <c r="LZ12" s="14">
        <v>14726899351.76</v>
      </c>
      <c r="MA12" s="12">
        <v>17113559777.290001</v>
      </c>
      <c r="MB12" s="13">
        <v>262779687.3600001</v>
      </c>
      <c r="MC12" s="14">
        <v>16850780089.93</v>
      </c>
      <c r="MD12" s="12">
        <v>17216561613.630001</v>
      </c>
      <c r="ME12" s="13">
        <v>306981579.13000011</v>
      </c>
      <c r="MF12" s="14">
        <v>16909580034.5</v>
      </c>
      <c r="MG12" s="12">
        <v>17201133807.700001</v>
      </c>
      <c r="MH12" s="13">
        <v>171778124.32999989</v>
      </c>
      <c r="MI12" s="14">
        <v>17029355683.370001</v>
      </c>
      <c r="MJ12" s="12">
        <v>17321864106.570011</v>
      </c>
      <c r="MK12" s="13">
        <v>135447001.02999881</v>
      </c>
      <c r="ML12" s="14">
        <v>17186417105.540012</v>
      </c>
      <c r="MM12" s="12">
        <v>17501410872.400009</v>
      </c>
      <c r="MN12" s="13">
        <v>158195293.74000049</v>
      </c>
      <c r="MO12" s="14">
        <v>17343215578.660007</v>
      </c>
      <c r="MP12" s="12">
        <v>17626852423.900013</v>
      </c>
      <c r="MQ12" s="13">
        <v>156696062.98000339</v>
      </c>
      <c r="MR12" s="14">
        <v>17470156360.92001</v>
      </c>
      <c r="MS12" s="12">
        <v>17858359283.43</v>
      </c>
      <c r="MT12" s="13">
        <v>183486215.9600029</v>
      </c>
      <c r="MU12" s="14">
        <v>17674873067.469997</v>
      </c>
      <c r="MV12" s="12">
        <v>18063870405.34</v>
      </c>
      <c r="MW12" s="13">
        <v>239334470.33999819</v>
      </c>
      <c r="MX12" s="14">
        <v>17824535935.000004</v>
      </c>
      <c r="MY12" s="12">
        <v>18239020173.709999</v>
      </c>
      <c r="MZ12" s="13">
        <v>268322927.49000171</v>
      </c>
      <c r="NA12" s="14">
        <v>17970697246.219997</v>
      </c>
      <c r="NB12" s="12">
        <v>18488433750.36002</v>
      </c>
      <c r="NC12" s="13">
        <v>313801350.27999878</v>
      </c>
      <c r="ND12" s="14">
        <v>18174632400.080021</v>
      </c>
      <c r="NE12" s="12">
        <v>18757613497.290001</v>
      </c>
      <c r="NF12" s="13">
        <v>361344475.17000002</v>
      </c>
      <c r="NG12" s="14">
        <v>18396269022.120003</v>
      </c>
      <c r="NH12" s="12">
        <v>18832623127.029991</v>
      </c>
      <c r="NI12" s="13">
        <v>296776962.0400002</v>
      </c>
      <c r="NJ12" s="14">
        <v>18535846164.98999</v>
      </c>
      <c r="NK12" s="12">
        <v>19034855766.779999</v>
      </c>
      <c r="NL12" s="13">
        <v>336198172.1499995</v>
      </c>
      <c r="NM12" s="14">
        <v>18698657594.630001</v>
      </c>
      <c r="NN12" s="12">
        <v>19079323914.93</v>
      </c>
      <c r="NO12" s="13">
        <v>379204784.59000063</v>
      </c>
      <c r="NP12" s="14">
        <v>18700119130.34</v>
      </c>
      <c r="NQ12" s="12">
        <v>19191448040.279999</v>
      </c>
      <c r="NR12" s="13">
        <v>224968721.88999939</v>
      </c>
      <c r="NS12" s="14">
        <v>18966479318.389999</v>
      </c>
      <c r="NT12" s="12">
        <v>19384468241.799999</v>
      </c>
      <c r="NU12" s="13">
        <v>207059778.02000001</v>
      </c>
      <c r="NV12" s="14">
        <v>19177408463.779999</v>
      </c>
      <c r="NW12" s="12">
        <v>19630844974.23</v>
      </c>
      <c r="NX12" s="13">
        <v>253493616.31999999</v>
      </c>
      <c r="NY12" s="14">
        <v>19377351357.91</v>
      </c>
      <c r="NZ12" s="12">
        <v>20348447223.329998</v>
      </c>
      <c r="OA12" s="13">
        <v>295347159.76999998</v>
      </c>
      <c r="OB12" s="14">
        <v>20053100063.559998</v>
      </c>
      <c r="OC12" s="12">
        <v>20754450156</v>
      </c>
      <c r="OD12" s="13">
        <v>316617310.89999998</v>
      </c>
      <c r="OE12" s="14">
        <v>20437832845.099998</v>
      </c>
      <c r="OF12" s="12">
        <v>21277866501.119041</v>
      </c>
      <c r="OG12" s="13">
        <v>648684419.82999992</v>
      </c>
      <c r="OH12" s="14">
        <f>+OF12-OG12</f>
        <v>20629182081.28904</v>
      </c>
      <c r="OI12" s="12">
        <v>20388727641.43</v>
      </c>
      <c r="OJ12" s="13">
        <v>300857380.11000001</v>
      </c>
      <c r="OK12" s="14">
        <v>20087870261.32</v>
      </c>
      <c r="OL12" s="12">
        <v>20584075530.68</v>
      </c>
      <c r="OM12" s="13">
        <v>309728479.73000002</v>
      </c>
      <c r="ON12" s="14">
        <v>20274347050.950001</v>
      </c>
    </row>
    <row r="13" spans="2:404" ht="16.149999999999999" customHeight="1" x14ac:dyDescent="0.3">
      <c r="B13" s="8" t="s">
        <v>204</v>
      </c>
      <c r="C13" s="9" t="s">
        <v>93</v>
      </c>
      <c r="D13" s="10">
        <v>42360</v>
      </c>
      <c r="E13" s="10" t="s">
        <v>0</v>
      </c>
      <c r="F13" s="11" t="s">
        <v>1090</v>
      </c>
      <c r="G13" s="11" t="s">
        <v>205</v>
      </c>
      <c r="H13" s="11" t="s">
        <v>1092</v>
      </c>
      <c r="I13" s="153"/>
      <c r="J13" s="153"/>
      <c r="K13" s="155"/>
      <c r="L13" s="153"/>
      <c r="M13" s="153"/>
      <c r="N13" s="155"/>
      <c r="O13" s="153"/>
      <c r="P13" s="153"/>
      <c r="Q13" s="155"/>
      <c r="R13" s="153"/>
      <c r="S13" s="153"/>
      <c r="T13" s="155"/>
      <c r="U13" s="153"/>
      <c r="V13" s="153"/>
      <c r="W13" s="155"/>
      <c r="X13" s="153"/>
      <c r="Y13" s="153"/>
      <c r="Z13" s="155"/>
      <c r="AA13" s="153"/>
      <c r="AB13" s="153"/>
      <c r="AC13" s="155"/>
      <c r="AD13" s="153"/>
      <c r="AE13" s="153"/>
      <c r="AF13" s="155"/>
      <c r="AG13" s="153"/>
      <c r="AH13" s="153"/>
      <c r="AI13" s="155"/>
      <c r="AJ13" s="153"/>
      <c r="AK13" s="153"/>
      <c r="AL13" s="155"/>
      <c r="AM13" s="153"/>
      <c r="AN13" s="153"/>
      <c r="AO13" s="155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2">
        <v>8326616660.96</v>
      </c>
      <c r="BI13" s="13">
        <v>40498358.270000003</v>
      </c>
      <c r="BJ13" s="14">
        <v>8286118302.6899996</v>
      </c>
      <c r="BK13" s="12">
        <v>8325371167.2199993</v>
      </c>
      <c r="BL13" s="13">
        <v>23572226.23999995</v>
      </c>
      <c r="BM13" s="14">
        <v>8301798940.9799995</v>
      </c>
      <c r="BN13" s="12">
        <v>8325371167.2199993</v>
      </c>
      <c r="BO13" s="13">
        <v>35713798.080000043</v>
      </c>
      <c r="BP13" s="14">
        <v>8289657369.1399994</v>
      </c>
      <c r="BQ13" s="12">
        <v>8453399950.75</v>
      </c>
      <c r="BR13" s="13">
        <v>45789028.230000019</v>
      </c>
      <c r="BS13" s="14">
        <v>8407610922.5200005</v>
      </c>
      <c r="BT13" s="12">
        <v>8476589858.8199997</v>
      </c>
      <c r="BU13" s="13">
        <v>30716080.27</v>
      </c>
      <c r="BV13" s="14">
        <v>8445873778.5499992</v>
      </c>
      <c r="BW13" s="12">
        <v>8523678942.3100004</v>
      </c>
      <c r="BX13" s="13">
        <v>45789028.230000019</v>
      </c>
      <c r="BY13" s="14">
        <v>8477889914.0799999</v>
      </c>
      <c r="BZ13" s="12">
        <v>8528505623.3100014</v>
      </c>
      <c r="CA13" s="13">
        <v>22183779.359999899</v>
      </c>
      <c r="CB13" s="14">
        <v>8506321843.9500017</v>
      </c>
      <c r="CC13" s="12">
        <v>8555268738.79</v>
      </c>
      <c r="CD13" s="13">
        <v>72584950.290000021</v>
      </c>
      <c r="CE13" s="14">
        <v>8482683788.5</v>
      </c>
      <c r="CF13" s="12">
        <v>8619054483.789999</v>
      </c>
      <c r="CG13" s="13">
        <v>45542651.850000001</v>
      </c>
      <c r="CH13" s="14">
        <v>8573511831.9399986</v>
      </c>
      <c r="CI13" s="12">
        <v>8684505822.789999</v>
      </c>
      <c r="CJ13" s="13">
        <v>112014680.8800001</v>
      </c>
      <c r="CK13" s="14">
        <v>8572491141.9099989</v>
      </c>
      <c r="CL13" s="12">
        <v>8723747851.6499996</v>
      </c>
      <c r="CM13" s="13">
        <v>102869531.9000001</v>
      </c>
      <c r="CN13" s="14">
        <v>8620878319.75</v>
      </c>
      <c r="CO13" s="12">
        <v>8817960649.0199986</v>
      </c>
      <c r="CP13" s="13">
        <v>123988678.8899999</v>
      </c>
      <c r="CQ13" s="14">
        <v>8693971970.1299992</v>
      </c>
      <c r="CR13" s="12">
        <v>8912863559.3899994</v>
      </c>
      <c r="CS13" s="13">
        <v>148402258.60999969</v>
      </c>
      <c r="CT13" s="14">
        <v>8764461300.7799988</v>
      </c>
      <c r="CU13" s="12">
        <v>8980539528.7600021</v>
      </c>
      <c r="CV13" s="13">
        <v>143570389.11999989</v>
      </c>
      <c r="CW13" s="14">
        <v>8836969139.6400032</v>
      </c>
      <c r="CX13" s="12">
        <v>9078377987.6900024</v>
      </c>
      <c r="CY13" s="13">
        <v>167624533.56999969</v>
      </c>
      <c r="CZ13" s="14">
        <v>8910753454.1200027</v>
      </c>
      <c r="DA13" s="12">
        <v>9078377987.6900024</v>
      </c>
      <c r="DB13" s="13">
        <v>167624533.56999969</v>
      </c>
      <c r="DC13" s="14">
        <v>8910753454.1200027</v>
      </c>
      <c r="DD13" s="12">
        <v>9138325775.2400017</v>
      </c>
      <c r="DE13" s="13">
        <v>160746695.17000011</v>
      </c>
      <c r="DF13" s="14">
        <v>8977579080.0700016</v>
      </c>
      <c r="DG13" s="12">
        <v>9426024930.6499977</v>
      </c>
      <c r="DH13" s="13">
        <v>224814160.40999979</v>
      </c>
      <c r="DI13" s="14">
        <v>9201210770.2399979</v>
      </c>
      <c r="DJ13" s="12">
        <v>9430248533.8799992</v>
      </c>
      <c r="DK13" s="13">
        <v>224814160.40999979</v>
      </c>
      <c r="DL13" s="14">
        <v>9205434373.4699993</v>
      </c>
      <c r="DM13" s="12">
        <v>9426024930.6499977</v>
      </c>
      <c r="DN13" s="13">
        <v>224814160.41</v>
      </c>
      <c r="DO13" s="14">
        <v>9201210770.2399979</v>
      </c>
      <c r="DP13" s="12">
        <v>9604005695.8800011</v>
      </c>
      <c r="DQ13" s="13">
        <v>252782194.12</v>
      </c>
      <c r="DR13" s="14">
        <v>9351223501.7600002</v>
      </c>
      <c r="DS13" s="12">
        <v>9518492684.0400009</v>
      </c>
      <c r="DT13" s="13">
        <v>229420517.53999999</v>
      </c>
      <c r="DU13" s="14">
        <v>9289072166.5</v>
      </c>
      <c r="DV13" s="12">
        <v>9777329474.5899963</v>
      </c>
      <c r="DW13" s="13">
        <v>246762277.38</v>
      </c>
      <c r="DX13" s="14">
        <v>9530567197.2099972</v>
      </c>
      <c r="DY13" s="12">
        <v>9902620536.3600006</v>
      </c>
      <c r="DZ13" s="13">
        <v>273826669.15000099</v>
      </c>
      <c r="EA13" s="14">
        <v>9628793867.2099991</v>
      </c>
      <c r="EB13" s="12">
        <v>10023420078.930004</v>
      </c>
      <c r="EC13" s="13">
        <v>302897731.92000002</v>
      </c>
      <c r="ED13" s="14">
        <v>9720522347.010004</v>
      </c>
      <c r="EE13" s="12">
        <v>9969930975.9900036</v>
      </c>
      <c r="EF13" s="13">
        <v>167328605.300001</v>
      </c>
      <c r="EG13" s="14">
        <v>9802602370.6900024</v>
      </c>
      <c r="EH13" s="12">
        <v>10094298140.750002</v>
      </c>
      <c r="EI13" s="13">
        <v>199868422.21000099</v>
      </c>
      <c r="EJ13" s="14">
        <v>9894429718.5400009</v>
      </c>
      <c r="EK13" s="12">
        <v>10212401458.480005</v>
      </c>
      <c r="EL13" s="13">
        <v>229156024.02999899</v>
      </c>
      <c r="EM13" s="14">
        <v>9983245434.4500065</v>
      </c>
      <c r="EN13" s="12">
        <v>9377433646.8900013</v>
      </c>
      <c r="EO13" s="13">
        <v>225647106.040001</v>
      </c>
      <c r="EP13" s="14">
        <v>9151786540.8500004</v>
      </c>
      <c r="EQ13" s="12">
        <v>9466855333.760006</v>
      </c>
      <c r="ER13" s="13">
        <v>251583091.61999899</v>
      </c>
      <c r="ES13" s="14">
        <v>9215272242.140007</v>
      </c>
      <c r="ET13" s="12">
        <v>9953368986.2850399</v>
      </c>
      <c r="EU13" s="13">
        <v>325377972.92000002</v>
      </c>
      <c r="EV13" s="14">
        <v>9627991013.3650398</v>
      </c>
      <c r="EW13" s="12">
        <v>9891506499.1300011</v>
      </c>
      <c r="EX13" s="13">
        <v>316299072.85000002</v>
      </c>
      <c r="EY13" s="14">
        <v>9575207426.2800007</v>
      </c>
      <c r="EZ13" s="12">
        <v>9899328248.0299988</v>
      </c>
      <c r="FA13" s="13">
        <v>293153460.69999999</v>
      </c>
      <c r="FB13" s="14">
        <v>9606174787.329998</v>
      </c>
      <c r="FC13" s="12">
        <v>9921972537.2599201</v>
      </c>
      <c r="FD13" s="13">
        <v>307872912.52999997</v>
      </c>
      <c r="FE13" s="14">
        <v>9614099624.7299194</v>
      </c>
      <c r="FF13" s="12">
        <v>9953368986.2850399</v>
      </c>
      <c r="FG13" s="13">
        <v>325377972.92000002</v>
      </c>
      <c r="FH13" s="14">
        <v>9627991013.3650398</v>
      </c>
      <c r="FI13" s="12">
        <v>9945453376.2829895</v>
      </c>
      <c r="FJ13" s="13">
        <v>306747440.42000002</v>
      </c>
      <c r="FK13" s="14">
        <v>9638705935.8629894</v>
      </c>
      <c r="FL13" s="12">
        <v>9934233729.8523998</v>
      </c>
      <c r="FM13" s="13">
        <v>285653560.23000002</v>
      </c>
      <c r="FN13" s="14">
        <v>9648580169.6224003</v>
      </c>
      <c r="FO13" s="12">
        <v>9718507191.3172493</v>
      </c>
      <c r="FP13" s="13">
        <v>70742263.069999993</v>
      </c>
      <c r="FQ13" s="14">
        <v>9647764928.2472496</v>
      </c>
      <c r="FR13" s="12">
        <v>9784645034.5237503</v>
      </c>
      <c r="FS13" s="13">
        <v>91747211.829999998</v>
      </c>
      <c r="FT13" s="14">
        <v>9692897822.6937504</v>
      </c>
      <c r="FU13" s="12">
        <v>9851361132.0900021</v>
      </c>
      <c r="FV13" s="13">
        <v>80751688.079999998</v>
      </c>
      <c r="FW13" s="14">
        <v>9770609444.0100021</v>
      </c>
      <c r="FX13" s="12">
        <v>9930381500.1399994</v>
      </c>
      <c r="FY13" s="13">
        <v>97757903.299999997</v>
      </c>
      <c r="FZ13" s="14">
        <v>9832623596.8400002</v>
      </c>
      <c r="GA13" s="12">
        <v>8440462175.6599998</v>
      </c>
      <c r="GB13" s="13">
        <v>63908433.979999997</v>
      </c>
      <c r="GC13" s="14">
        <v>8376553741.6800003</v>
      </c>
      <c r="GD13" s="12">
        <v>46783773623.31739</v>
      </c>
      <c r="GE13" s="13">
        <v>194135556.42103001</v>
      </c>
      <c r="GF13" s="14">
        <v>46589638066.896362</v>
      </c>
      <c r="GG13" s="12">
        <v>46803966783.524902</v>
      </c>
      <c r="GH13" s="13">
        <v>257529069.00999999</v>
      </c>
      <c r="GI13" s="14">
        <v>46546437714.5149</v>
      </c>
      <c r="GJ13" s="12">
        <v>46802107724.135132</v>
      </c>
      <c r="GK13" s="13">
        <v>334141074.04263002</v>
      </c>
      <c r="GL13" s="14">
        <v>46467966650.092499</v>
      </c>
      <c r="GM13" s="12">
        <v>46688364175.293747</v>
      </c>
      <c r="GN13" s="13">
        <v>206338773.33623999</v>
      </c>
      <c r="GO13" s="14">
        <v>46482025401.957504</v>
      </c>
      <c r="GP13" s="12">
        <v>48253082199.170006</v>
      </c>
      <c r="GQ13" s="13">
        <v>1776923212.22</v>
      </c>
      <c r="GR13" s="14">
        <v>46476158986.950005</v>
      </c>
      <c r="GS13" s="12">
        <v>61572391831.260002</v>
      </c>
      <c r="GT13" s="13">
        <v>3830608140.3099999</v>
      </c>
      <c r="GU13" s="14">
        <v>57741783690.950005</v>
      </c>
      <c r="GV13" s="12">
        <v>105698165727.97</v>
      </c>
      <c r="GW13" s="13">
        <v>3262135473.3699999</v>
      </c>
      <c r="GX13" s="14">
        <v>102436030254.60001</v>
      </c>
      <c r="GY13" s="12">
        <v>105091157890.05</v>
      </c>
      <c r="GZ13" s="13">
        <v>3378334503.6799998</v>
      </c>
      <c r="HA13" s="14">
        <v>101712823386.37001</v>
      </c>
      <c r="HB13" s="12">
        <v>105005061752.37001</v>
      </c>
      <c r="HC13" s="13">
        <v>3306734947.6900001</v>
      </c>
      <c r="HD13" s="14">
        <v>101698326804.68001</v>
      </c>
      <c r="HE13" s="12">
        <v>104686239636.03999</v>
      </c>
      <c r="HF13" s="13">
        <v>3016285651.8000178</v>
      </c>
      <c r="HG13" s="14">
        <v>101669953984.23997</v>
      </c>
      <c r="HH13" s="12">
        <v>104586260249.58</v>
      </c>
      <c r="HI13" s="13">
        <v>3143215437.5</v>
      </c>
      <c r="HJ13" s="14">
        <v>101443044812.08</v>
      </c>
      <c r="HK13" s="12">
        <v>104628956304.17</v>
      </c>
      <c r="HL13" s="13">
        <v>3283456987.3900151</v>
      </c>
      <c r="HM13" s="14">
        <v>101345499316.77998</v>
      </c>
      <c r="HN13" s="12">
        <v>208192828895.16995</v>
      </c>
      <c r="HO13" s="13">
        <v>4791804738.2800293</v>
      </c>
      <c r="HP13" s="14">
        <v>203401024156.88992</v>
      </c>
      <c r="HQ13" s="12">
        <v>208079391500.62997</v>
      </c>
      <c r="HR13" s="13">
        <v>5035784752.7400007</v>
      </c>
      <c r="HS13" s="14">
        <v>203043606747.88998</v>
      </c>
      <c r="HT13" s="12">
        <v>207984169177.44</v>
      </c>
      <c r="HU13" s="13">
        <v>5222447117.2700195</v>
      </c>
      <c r="HV13" s="14">
        <v>202761722060.16998</v>
      </c>
      <c r="HW13" s="15">
        <v>199260049001.88</v>
      </c>
      <c r="HX13" s="13">
        <v>3255324152.5299678</v>
      </c>
      <c r="HY13" s="14">
        <v>196004724849.35004</v>
      </c>
      <c r="HZ13" s="12">
        <v>199235882809.59003</v>
      </c>
      <c r="IA13" s="13">
        <v>3495686537.5299988</v>
      </c>
      <c r="IB13" s="14">
        <v>195740196272.06003</v>
      </c>
      <c r="IC13" s="12">
        <v>199290243266.75006</v>
      </c>
      <c r="ID13" s="13">
        <v>3782961717.8900032</v>
      </c>
      <c r="IE13" s="14">
        <v>195507281548.86005</v>
      </c>
      <c r="IF13" s="12">
        <v>199193000275.73999</v>
      </c>
      <c r="IG13" s="13">
        <v>3900745601.75</v>
      </c>
      <c r="IH13" s="14">
        <v>195292254673.98999</v>
      </c>
      <c r="II13" s="12">
        <v>198550005751.87</v>
      </c>
      <c r="IJ13" s="13">
        <v>2740992311.7500038</v>
      </c>
      <c r="IK13" s="14">
        <v>195809013440.12</v>
      </c>
      <c r="IL13" s="12">
        <v>198666465514.85999</v>
      </c>
      <c r="IM13" s="13">
        <v>2915828578.940002</v>
      </c>
      <c r="IN13" s="14">
        <v>195750636935.91998</v>
      </c>
      <c r="IO13" s="12">
        <v>198724620628.95993</v>
      </c>
      <c r="IP13" s="13">
        <v>3177899366.0800018</v>
      </c>
      <c r="IQ13" s="14">
        <v>195546721262.87994</v>
      </c>
      <c r="IR13" s="12">
        <v>205470034475.66003</v>
      </c>
      <c r="IS13" s="13">
        <v>3554086022.5500031</v>
      </c>
      <c r="IT13" s="14">
        <v>201915948453.11005</v>
      </c>
      <c r="IU13" s="12">
        <v>205418725805.20999</v>
      </c>
      <c r="IV13" s="13">
        <v>3807931755.940002</v>
      </c>
      <c r="IW13" s="14">
        <v>201610794049.26999</v>
      </c>
      <c r="IX13" s="12">
        <v>263107583820.42996</v>
      </c>
      <c r="IY13" s="13">
        <v>4872281696.2700043</v>
      </c>
      <c r="IZ13" s="14">
        <v>258235302124.15997</v>
      </c>
      <c r="JA13" s="12">
        <v>262856046041.76999</v>
      </c>
      <c r="JB13" s="13">
        <v>4755014010.4300003</v>
      </c>
      <c r="JC13" s="14">
        <v>258101032031.34</v>
      </c>
      <c r="JD13" s="12">
        <v>262898524286.51999</v>
      </c>
      <c r="JE13" s="13">
        <v>5079950856.7799988</v>
      </c>
      <c r="JF13" s="14">
        <v>257818573429.73999</v>
      </c>
      <c r="JG13" s="12">
        <v>262127318526.56998</v>
      </c>
      <c r="JH13" s="13">
        <v>4602056424.3699989</v>
      </c>
      <c r="JI13" s="14">
        <v>257525262102.19998</v>
      </c>
      <c r="JJ13" s="12">
        <v>262075309529.16</v>
      </c>
      <c r="JK13" s="13">
        <v>4825115699.9700012</v>
      </c>
      <c r="JL13" s="14">
        <v>257250193829.19</v>
      </c>
      <c r="JM13" s="12">
        <v>262537894427.21002</v>
      </c>
      <c r="JN13" s="13">
        <v>5362113788.2000008</v>
      </c>
      <c r="JO13" s="14">
        <v>257175780639.01001</v>
      </c>
      <c r="JP13" s="12">
        <v>261665801210.45999</v>
      </c>
      <c r="JQ13" s="13">
        <v>5056565183.7900009</v>
      </c>
      <c r="JR13" s="14">
        <v>256609236026.66998</v>
      </c>
      <c r="JS13" s="12">
        <v>261603651794.20001</v>
      </c>
      <c r="JT13" s="13">
        <v>5317601585.31001</v>
      </c>
      <c r="JU13" s="14">
        <v>256286050208.89001</v>
      </c>
      <c r="JV13" s="12">
        <v>261474563657.34</v>
      </c>
      <c r="JW13" s="13">
        <v>5293701351.5600052</v>
      </c>
      <c r="JX13" s="14">
        <v>256180862305.78</v>
      </c>
      <c r="JY13" s="12">
        <v>260639177490.82001</v>
      </c>
      <c r="JZ13" s="13">
        <v>4832898739.2399979</v>
      </c>
      <c r="KA13" s="14">
        <v>255806278751.58002</v>
      </c>
      <c r="KB13" s="12">
        <v>260642555448.51001</v>
      </c>
      <c r="KC13" s="13">
        <v>5064190655.2599955</v>
      </c>
      <c r="KD13" s="14">
        <v>255578364793.25</v>
      </c>
      <c r="KE13" s="12">
        <v>260698803226.96002</v>
      </c>
      <c r="KF13" s="13">
        <v>5430209931.6999969</v>
      </c>
      <c r="KG13" s="14">
        <v>255268593295.26001</v>
      </c>
      <c r="KH13" s="12">
        <v>259850957577.18997</v>
      </c>
      <c r="KI13" s="13">
        <v>4799897531</v>
      </c>
      <c r="KJ13" s="14">
        <v>255051060046.18997</v>
      </c>
      <c r="KK13" s="12">
        <v>259556575083.59</v>
      </c>
      <c r="KL13" s="13">
        <v>5007719710.21</v>
      </c>
      <c r="KM13" s="14">
        <v>254548855373.38</v>
      </c>
      <c r="KN13" s="12">
        <v>262932626587.20999</v>
      </c>
      <c r="KO13" s="13">
        <v>8625657706.6300011</v>
      </c>
      <c r="KP13" s="14">
        <v>254306968880.57999</v>
      </c>
      <c r="KQ13" s="12">
        <v>261985374161.06</v>
      </c>
      <c r="KR13" s="13">
        <v>7985563230.1800003</v>
      </c>
      <c r="KS13" s="14">
        <v>253999810930.88</v>
      </c>
      <c r="KT13" s="12">
        <v>262021163141.92999</v>
      </c>
      <c r="KU13" s="13">
        <v>7950226486.0400009</v>
      </c>
      <c r="KV13" s="14">
        <v>254070936655.88998</v>
      </c>
      <c r="KW13" s="12">
        <v>262443179180.58002</v>
      </c>
      <c r="KX13" s="13">
        <v>8638916404.4299965</v>
      </c>
      <c r="KY13" s="14">
        <v>253804262776.15002</v>
      </c>
      <c r="KZ13" s="12">
        <v>261895830662.38</v>
      </c>
      <c r="LA13" s="13">
        <v>7975620390.1100006</v>
      </c>
      <c r="LB13" s="14">
        <v>253920210272.27002</v>
      </c>
      <c r="LC13" s="12">
        <v>332239995816.10999</v>
      </c>
      <c r="LD13" s="13">
        <v>79414120969.860001</v>
      </c>
      <c r="LE13" s="14">
        <v>252825874846.25</v>
      </c>
      <c r="LF13" s="12">
        <v>334331547848.59998</v>
      </c>
      <c r="LG13" s="13">
        <v>79510687760.220001</v>
      </c>
      <c r="LH13" s="14">
        <v>254820860088.37997</v>
      </c>
      <c r="LI13" s="12">
        <v>334674577983.75995</v>
      </c>
      <c r="LJ13" s="13">
        <v>80090687948.059998</v>
      </c>
      <c r="LK13" s="14">
        <v>254583890035.69995</v>
      </c>
      <c r="LL13" s="12">
        <v>336433329252.45996</v>
      </c>
      <c r="LM13" s="13">
        <v>81632512960.080002</v>
      </c>
      <c r="LN13" s="14">
        <v>254800816292.37994</v>
      </c>
      <c r="LO13" s="12">
        <v>359426402350.13</v>
      </c>
      <c r="LP13" s="13">
        <v>85030581832.350037</v>
      </c>
      <c r="LQ13" s="14">
        <v>274395820517.77997</v>
      </c>
      <c r="LR13" s="12">
        <v>359427581936.08997</v>
      </c>
      <c r="LS13" s="13">
        <v>85030759717.959991</v>
      </c>
      <c r="LT13" s="14">
        <v>274396822218.12997</v>
      </c>
      <c r="LU13" s="12">
        <v>302527300508.04999</v>
      </c>
      <c r="LV13" s="13">
        <v>9581244326.0900002</v>
      </c>
      <c r="LW13" s="14">
        <v>292946056181.95996</v>
      </c>
      <c r="LX13" s="12">
        <v>302709002248.69922</v>
      </c>
      <c r="LY13" s="13">
        <v>9480260459.6100006</v>
      </c>
      <c r="LZ13" s="14">
        <v>293228741789.08923</v>
      </c>
      <c r="MA13" s="12">
        <v>308017228228.28949</v>
      </c>
      <c r="MB13" s="13">
        <v>4305814913</v>
      </c>
      <c r="MC13" s="14">
        <v>303711413315.28949</v>
      </c>
      <c r="MD13" s="12">
        <v>308383927819.14984</v>
      </c>
      <c r="ME13" s="13">
        <v>4973616563.7599983</v>
      </c>
      <c r="MF13" s="14">
        <v>303410311255.38983</v>
      </c>
      <c r="MG13" s="12">
        <v>308053506831.74072</v>
      </c>
      <c r="MH13" s="13">
        <v>4896657481.5800018</v>
      </c>
      <c r="MI13" s="14">
        <v>303156849350.16071</v>
      </c>
      <c r="MJ13" s="12">
        <v>307706887153.59021</v>
      </c>
      <c r="MK13" s="13">
        <v>4603189140.1700058</v>
      </c>
      <c r="ML13" s="14">
        <v>303103698013.42023</v>
      </c>
      <c r="MM13" s="12">
        <v>308247271249.18994</v>
      </c>
      <c r="MN13" s="13">
        <v>4979355833.0500031</v>
      </c>
      <c r="MO13" s="14">
        <v>303267915416.13995</v>
      </c>
      <c r="MP13" s="12">
        <v>307614167862.54987</v>
      </c>
      <c r="MQ13" s="13">
        <v>4527326321.3299942</v>
      </c>
      <c r="MR13" s="14">
        <v>303086841541.21985</v>
      </c>
      <c r="MS13" s="12">
        <v>308861553023.55042</v>
      </c>
      <c r="MT13" s="13">
        <v>5851004883.5699997</v>
      </c>
      <c r="MU13" s="14">
        <v>303010548139.98041</v>
      </c>
      <c r="MV13" s="12">
        <v>321837277699.34052</v>
      </c>
      <c r="MW13" s="13">
        <v>5732477902.2600098</v>
      </c>
      <c r="MX13" s="14">
        <v>316104799797.08051</v>
      </c>
      <c r="MY13" s="12">
        <v>323649366956.32996</v>
      </c>
      <c r="MZ13" s="13">
        <v>6730920969.019989</v>
      </c>
      <c r="NA13" s="14">
        <v>316918445987.30994</v>
      </c>
      <c r="NB13" s="12">
        <v>345104789519.48993</v>
      </c>
      <c r="NC13" s="13">
        <v>26276434038.179989</v>
      </c>
      <c r="ND13" s="14">
        <v>318828355481.30994</v>
      </c>
      <c r="NE13" s="12">
        <v>344775608510.08997</v>
      </c>
      <c r="NF13" s="13">
        <v>26365463436.470001</v>
      </c>
      <c r="NG13" s="14">
        <v>318410145073.62</v>
      </c>
      <c r="NH13" s="12">
        <v>344730503912.65002</v>
      </c>
      <c r="NI13" s="13">
        <v>26594811389.700001</v>
      </c>
      <c r="NJ13" s="14">
        <v>318135692522.95001</v>
      </c>
      <c r="NK13" s="12">
        <v>344813706405.08002</v>
      </c>
      <c r="NL13" s="13">
        <v>26146709685.360001</v>
      </c>
      <c r="NM13" s="14">
        <v>318666996719.72003</v>
      </c>
      <c r="NN13" s="12">
        <v>344728885960.20001</v>
      </c>
      <c r="NO13" s="13">
        <v>26310252851.77</v>
      </c>
      <c r="NP13" s="14">
        <v>318418633108.42999</v>
      </c>
      <c r="NQ13" s="12">
        <v>376245584052.34998</v>
      </c>
      <c r="NR13" s="13">
        <v>57774389673.25</v>
      </c>
      <c r="NS13" s="14">
        <v>318471194379.09998</v>
      </c>
      <c r="NT13" s="12">
        <v>376202361246.53998</v>
      </c>
      <c r="NU13" s="13">
        <v>57725173706.800003</v>
      </c>
      <c r="NV13" s="14">
        <v>318477187539.73999</v>
      </c>
      <c r="NW13" s="12">
        <v>374561407170.57001</v>
      </c>
      <c r="NX13" s="13">
        <v>56180879670.029999</v>
      </c>
      <c r="NY13" s="14">
        <v>318380527500.54004</v>
      </c>
      <c r="NZ13" s="12">
        <v>374919144318.85999</v>
      </c>
      <c r="OA13" s="13">
        <v>56640789833.290001</v>
      </c>
      <c r="OB13" s="14">
        <v>318278354485.57001</v>
      </c>
      <c r="OC13" s="12">
        <v>375174881389.48999</v>
      </c>
      <c r="OD13" s="13">
        <v>56436971563.400002</v>
      </c>
      <c r="OE13" s="14">
        <v>318737909826.08997</v>
      </c>
      <c r="OF13" s="12">
        <v>378940411889.48999</v>
      </c>
      <c r="OG13" s="13">
        <v>57679118173.440002</v>
      </c>
      <c r="OH13" s="14">
        <f>+OF13-OG13</f>
        <v>321261293716.04999</v>
      </c>
      <c r="OI13" s="12">
        <v>378872151282.07996</v>
      </c>
      <c r="OJ13" s="13">
        <v>57701655433.25</v>
      </c>
      <c r="OK13" s="14">
        <v>321170495848.82996</v>
      </c>
      <c r="OL13" s="12">
        <v>377924410253.92999</v>
      </c>
      <c r="OM13" s="13">
        <v>57029221011.080002</v>
      </c>
      <c r="ON13" s="14">
        <v>320895189242.84998</v>
      </c>
    </row>
    <row r="14" spans="2:404" x14ac:dyDescent="0.25">
      <c r="B14" s="8" t="s">
        <v>36</v>
      </c>
      <c r="C14" s="9" t="s">
        <v>94</v>
      </c>
      <c r="D14" s="10">
        <v>42500</v>
      </c>
      <c r="E14" s="10" t="s">
        <v>0</v>
      </c>
      <c r="F14" s="11" t="s">
        <v>1098</v>
      </c>
      <c r="G14" s="11" t="s">
        <v>206</v>
      </c>
      <c r="H14" s="11" t="s">
        <v>1092</v>
      </c>
      <c r="I14" s="153"/>
      <c r="J14" s="153"/>
      <c r="K14" s="155"/>
      <c r="L14" s="153"/>
      <c r="M14" s="153"/>
      <c r="N14" s="155"/>
      <c r="O14" s="153"/>
      <c r="P14" s="153"/>
      <c r="Q14" s="155"/>
      <c r="R14" s="153"/>
      <c r="S14" s="153"/>
      <c r="T14" s="155"/>
      <c r="U14" s="153"/>
      <c r="V14" s="153"/>
      <c r="W14" s="155"/>
      <c r="X14" s="153"/>
      <c r="Y14" s="153"/>
      <c r="Z14" s="155"/>
      <c r="AA14" s="153"/>
      <c r="AB14" s="153"/>
      <c r="AC14" s="155"/>
      <c r="AD14" s="153"/>
      <c r="AE14" s="153"/>
      <c r="AF14" s="155"/>
      <c r="AG14" s="153"/>
      <c r="AH14" s="153"/>
      <c r="AI14" s="155"/>
      <c r="AJ14" s="153"/>
      <c r="AK14" s="153"/>
      <c r="AL14" s="155"/>
      <c r="AM14" s="153"/>
      <c r="AN14" s="153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2">
        <v>17912401913.969997</v>
      </c>
      <c r="BF14" s="13">
        <v>14927334056.73</v>
      </c>
      <c r="BG14" s="14">
        <v>2985067857.2399979</v>
      </c>
      <c r="BH14" s="12">
        <v>17912401913.969997</v>
      </c>
      <c r="BI14" s="13">
        <v>14927334056.73</v>
      </c>
      <c r="BJ14" s="14">
        <v>2985067857.2399979</v>
      </c>
      <c r="BK14" s="12">
        <v>17912401913.969997</v>
      </c>
      <c r="BL14" s="13">
        <v>14927334056.73</v>
      </c>
      <c r="BM14" s="14">
        <v>2985067857.2399979</v>
      </c>
      <c r="BN14" s="12">
        <v>17912401913.969997</v>
      </c>
      <c r="BO14" s="13">
        <v>14927334056.73</v>
      </c>
      <c r="BP14" s="14">
        <v>2985067857.2399979</v>
      </c>
      <c r="BQ14" s="12">
        <v>17912401913.969997</v>
      </c>
      <c r="BR14" s="13">
        <v>14927334056.73</v>
      </c>
      <c r="BS14" s="14">
        <v>2985067857.2399979</v>
      </c>
      <c r="BT14" s="12">
        <v>18389719176.48</v>
      </c>
      <c r="BU14" s="13">
        <v>16385981844.969999</v>
      </c>
      <c r="BV14" s="14">
        <v>2003737331.5100002</v>
      </c>
      <c r="BW14" s="12">
        <v>18638278539.57</v>
      </c>
      <c r="BX14" s="13">
        <v>16735834489.93</v>
      </c>
      <c r="BY14" s="14">
        <v>1902444049.6399994</v>
      </c>
      <c r="BZ14" s="12">
        <v>18430970879.770004</v>
      </c>
      <c r="CA14" s="13">
        <v>16728247991.969999</v>
      </c>
      <c r="CB14" s="14">
        <v>1702722887.800005</v>
      </c>
      <c r="CC14" s="12">
        <v>18170222494.680004</v>
      </c>
      <c r="CD14" s="13">
        <v>16582839480.140001</v>
      </c>
      <c r="CE14" s="14">
        <v>1587383014.5400028</v>
      </c>
      <c r="CF14" s="12">
        <v>18350333800.529999</v>
      </c>
      <c r="CG14" s="13">
        <v>16852146937.329998</v>
      </c>
      <c r="CH14" s="14">
        <v>1498186863.2000008</v>
      </c>
      <c r="CI14" s="12">
        <v>18505669487.380005</v>
      </c>
      <c r="CJ14" s="13">
        <v>17141141188.780003</v>
      </c>
      <c r="CK14" s="14">
        <v>1364528298.6000023</v>
      </c>
      <c r="CL14" s="12">
        <v>18655795658.800003</v>
      </c>
      <c r="CM14" s="13">
        <v>17422892199.970001</v>
      </c>
      <c r="CN14" s="14">
        <v>1232903458.8300018</v>
      </c>
      <c r="CO14" s="12">
        <v>18319059363.650002</v>
      </c>
      <c r="CP14" s="13">
        <v>17254340372.459999</v>
      </c>
      <c r="CQ14" s="14">
        <v>1064718991.1900024</v>
      </c>
      <c r="CR14" s="12">
        <v>18379380227.950001</v>
      </c>
      <c r="CS14" s="13">
        <v>17490390494.43</v>
      </c>
      <c r="CT14" s="14">
        <v>888989733.52000046</v>
      </c>
      <c r="CU14" s="12">
        <v>18512689633.739998</v>
      </c>
      <c r="CV14" s="13">
        <v>17777100854.509998</v>
      </c>
      <c r="CW14" s="14">
        <v>735588779.22999954</v>
      </c>
      <c r="CX14" s="12">
        <v>18422778576.800003</v>
      </c>
      <c r="CY14" s="13">
        <v>17716079330.029999</v>
      </c>
      <c r="CZ14" s="14">
        <v>706699246.77000427</v>
      </c>
      <c r="DA14" s="12">
        <v>18349267029.939999</v>
      </c>
      <c r="DB14" s="13">
        <v>17803596203.450001</v>
      </c>
      <c r="DC14" s="14">
        <v>545670826.48999786</v>
      </c>
      <c r="DD14" s="12">
        <v>18142830104.850002</v>
      </c>
      <c r="DE14" s="13">
        <v>16139092773.34</v>
      </c>
      <c r="DF14" s="14">
        <v>2003737331.5100021</v>
      </c>
      <c r="DG14" s="12">
        <v>18468841383.500004</v>
      </c>
      <c r="DH14" s="13">
        <v>18227055703.820004</v>
      </c>
      <c r="DI14" s="14">
        <v>241785679.68000031</v>
      </c>
      <c r="DJ14" s="12">
        <v>25025972268.130005</v>
      </c>
      <c r="DK14" s="13">
        <v>18011514356.269997</v>
      </c>
      <c r="DL14" s="14">
        <v>7014457911.8600082</v>
      </c>
      <c r="DM14" s="12">
        <v>159532906.09</v>
      </c>
      <c r="DN14" s="13">
        <v>119254871.39</v>
      </c>
      <c r="DO14" s="14">
        <v>40278034.700000003</v>
      </c>
      <c r="DP14" s="12">
        <v>26817912786.410004</v>
      </c>
      <c r="DQ14" s="13">
        <v>21677702873.399998</v>
      </c>
      <c r="DR14" s="14">
        <v>5140209913.010006</v>
      </c>
      <c r="DS14" s="12">
        <v>26339990924.850002</v>
      </c>
      <c r="DT14" s="13">
        <v>21636083685.099998</v>
      </c>
      <c r="DU14" s="14">
        <v>4703907239.7500038</v>
      </c>
      <c r="DV14" s="12">
        <v>31016094753.530003</v>
      </c>
      <c r="DW14" s="13">
        <v>26422350584.029999</v>
      </c>
      <c r="DX14" s="14">
        <v>4593744169.5000038</v>
      </c>
      <c r="DY14" s="12">
        <v>31187799239.950001</v>
      </c>
      <c r="DZ14" s="13">
        <v>24342845793.829998</v>
      </c>
      <c r="EA14" s="14">
        <v>6844953446.1200027</v>
      </c>
      <c r="EB14" s="12">
        <v>28242601591.090004</v>
      </c>
      <c r="EC14" s="13">
        <v>22338816010.690002</v>
      </c>
      <c r="ED14" s="14">
        <v>5903785580.4000015</v>
      </c>
      <c r="EE14" s="12">
        <v>28531109529.390003</v>
      </c>
      <c r="EF14" s="13">
        <v>22719100478.760002</v>
      </c>
      <c r="EG14" s="14">
        <v>5812009050.6300011</v>
      </c>
      <c r="EH14" s="12">
        <v>29045366967.660004</v>
      </c>
      <c r="EI14" s="13">
        <v>23250106376.590004</v>
      </c>
      <c r="EJ14" s="14">
        <v>5795260591.0699997</v>
      </c>
      <c r="EK14" s="12">
        <v>28812810075.75</v>
      </c>
      <c r="EL14" s="13">
        <v>22787967686.940002</v>
      </c>
      <c r="EM14" s="14">
        <v>6024842388.8099976</v>
      </c>
      <c r="EN14" s="12">
        <v>29202045645.520008</v>
      </c>
      <c r="EO14" s="13">
        <v>22981757642.860001</v>
      </c>
      <c r="EP14" s="14">
        <v>6220288002.6600075</v>
      </c>
      <c r="EQ14" s="12">
        <v>29540170618.890003</v>
      </c>
      <c r="ER14" s="13">
        <v>23297611958.349998</v>
      </c>
      <c r="ES14" s="14">
        <v>6242558660.5400047</v>
      </c>
      <c r="ET14" s="12">
        <v>43275895981.840004</v>
      </c>
      <c r="EU14" s="13">
        <v>21580811797.970005</v>
      </c>
      <c r="EV14" s="14">
        <v>21695084183.869999</v>
      </c>
      <c r="EW14" s="12">
        <v>43570497824.830017</v>
      </c>
      <c r="EX14" s="13">
        <v>17281209738.91</v>
      </c>
      <c r="EY14" s="14">
        <v>26289288085.920017</v>
      </c>
      <c r="EZ14" s="12">
        <v>45494992278.139999</v>
      </c>
      <c r="FA14" s="13">
        <v>17759020333.860004</v>
      </c>
      <c r="FB14" s="14">
        <v>27735971944.279995</v>
      </c>
      <c r="FC14" s="12">
        <v>45076767546.970001</v>
      </c>
      <c r="FD14" s="13">
        <v>17328734294.240002</v>
      </c>
      <c r="FE14" s="14">
        <v>27748033252.73</v>
      </c>
      <c r="FF14" s="12">
        <v>45503491368.470001</v>
      </c>
      <c r="FG14" s="13">
        <v>17624743135.400002</v>
      </c>
      <c r="FH14" s="14">
        <v>27878748233.07</v>
      </c>
      <c r="FI14" s="12">
        <v>46029165046.57</v>
      </c>
      <c r="FJ14" s="13">
        <v>18000079827.130001</v>
      </c>
      <c r="FK14" s="14">
        <v>28029085219.439999</v>
      </c>
      <c r="FL14" s="12">
        <v>45805176813.170006</v>
      </c>
      <c r="FM14" s="13">
        <v>17474529240.990002</v>
      </c>
      <c r="FN14" s="14">
        <v>28330647572.180004</v>
      </c>
      <c r="FO14" s="12">
        <v>46300854855.180008</v>
      </c>
      <c r="FP14" s="13">
        <v>17754332665.639999</v>
      </c>
      <c r="FQ14" s="14">
        <v>28546522189.540009</v>
      </c>
      <c r="FR14" s="12">
        <v>46895832795.680008</v>
      </c>
      <c r="FS14" s="13">
        <v>18152339170.84</v>
      </c>
      <c r="FT14" s="14">
        <v>28743493624.840008</v>
      </c>
      <c r="FU14" s="12">
        <v>47885791576.630005</v>
      </c>
      <c r="FV14" s="13">
        <v>18864012154.959999</v>
      </c>
      <c r="FW14" s="14">
        <v>29021779421.670006</v>
      </c>
      <c r="FX14" s="12">
        <v>48764677480.209999</v>
      </c>
      <c r="FY14" s="13">
        <v>19275029847.970001</v>
      </c>
      <c r="FZ14" s="14">
        <v>29489647632.239998</v>
      </c>
      <c r="GA14" s="12">
        <v>47284801330.050011</v>
      </c>
      <c r="GB14" s="13">
        <v>17289159087.16</v>
      </c>
      <c r="GC14" s="14">
        <v>29995642242.890011</v>
      </c>
      <c r="GD14" s="12">
        <v>41670510565.900002</v>
      </c>
      <c r="GE14" s="13">
        <v>16605688422.849998</v>
      </c>
      <c r="GF14" s="14">
        <v>25064822143.050003</v>
      </c>
      <c r="GG14" s="12">
        <v>41607083954.830017</v>
      </c>
      <c r="GH14" s="13">
        <v>16224626250.469999</v>
      </c>
      <c r="GI14" s="14">
        <v>25382457704.360016</v>
      </c>
      <c r="GJ14" s="12">
        <v>41350518201.790001</v>
      </c>
      <c r="GK14" s="13">
        <v>17244651121.719997</v>
      </c>
      <c r="GL14" s="14">
        <v>24105867080.070004</v>
      </c>
      <c r="GM14" s="12">
        <v>41317046463.830002</v>
      </c>
      <c r="GN14" s="13">
        <v>17287561314.059998</v>
      </c>
      <c r="GO14" s="14">
        <v>24029485149.770004</v>
      </c>
      <c r="GP14" s="12">
        <v>41247414397.940002</v>
      </c>
      <c r="GQ14" s="13">
        <v>17122517668.490002</v>
      </c>
      <c r="GR14" s="14">
        <v>24124896729.450001</v>
      </c>
      <c r="GS14" s="12">
        <v>41199220611.310005</v>
      </c>
      <c r="GT14" s="13">
        <v>17486621621.199997</v>
      </c>
      <c r="GU14" s="14">
        <v>23712598990.110008</v>
      </c>
      <c r="GV14" s="12">
        <v>42621964468.659996</v>
      </c>
      <c r="GW14" s="13">
        <v>18888179481.100002</v>
      </c>
      <c r="GX14" s="14">
        <v>23733784987.559994</v>
      </c>
      <c r="GY14" s="12">
        <v>42942158971.980003</v>
      </c>
      <c r="GZ14" s="13">
        <v>19318382598.900002</v>
      </c>
      <c r="HA14" s="14">
        <v>23623776373.080002</v>
      </c>
      <c r="HB14" s="12">
        <v>43064512910.739998</v>
      </c>
      <c r="HC14" s="13">
        <v>19700756986.049999</v>
      </c>
      <c r="HD14" s="14">
        <v>23363755924.689999</v>
      </c>
      <c r="HE14" s="12">
        <v>43115456417.830009</v>
      </c>
      <c r="HF14" s="13">
        <v>20229304265.25</v>
      </c>
      <c r="HG14" s="14">
        <v>22886152152.580009</v>
      </c>
      <c r="HH14" s="12">
        <v>43082402795.680008</v>
      </c>
      <c r="HI14" s="13">
        <v>20674698905.420002</v>
      </c>
      <c r="HJ14" s="14">
        <v>22407703890.260006</v>
      </c>
      <c r="HK14" s="12">
        <v>42916567272.130005</v>
      </c>
      <c r="HL14" s="13">
        <v>19102775306.150002</v>
      </c>
      <c r="HM14" s="14">
        <v>23813791965.980003</v>
      </c>
      <c r="HN14" s="12">
        <v>42908173708.12001</v>
      </c>
      <c r="HO14" s="13">
        <v>22508034853.190002</v>
      </c>
      <c r="HP14" s="14">
        <v>20400138854.930008</v>
      </c>
      <c r="HQ14" s="12">
        <v>42925959885.940002</v>
      </c>
      <c r="HR14" s="13">
        <v>22603985833.940002</v>
      </c>
      <c r="HS14" s="14">
        <v>20321974052</v>
      </c>
      <c r="HT14" s="12">
        <v>42985607142.500008</v>
      </c>
      <c r="HU14" s="13">
        <v>22824182497.349998</v>
      </c>
      <c r="HV14" s="14">
        <v>20161424645.150009</v>
      </c>
      <c r="HW14" s="15">
        <v>42937014305.869995</v>
      </c>
      <c r="HX14" s="13">
        <v>22768013087.359997</v>
      </c>
      <c r="HY14" s="14">
        <v>20169001218.509998</v>
      </c>
      <c r="HZ14" s="12">
        <v>42891559206.089996</v>
      </c>
      <c r="IA14" s="13">
        <v>22816610946.700001</v>
      </c>
      <c r="IB14" s="14">
        <v>20074948259.389996</v>
      </c>
      <c r="IC14" s="12">
        <v>43018248683.119995</v>
      </c>
      <c r="ID14" s="13">
        <v>21462288257.82</v>
      </c>
      <c r="IE14" s="14">
        <v>21555960425.299995</v>
      </c>
      <c r="IF14" s="12">
        <v>42980129903.210007</v>
      </c>
      <c r="IG14" s="13">
        <v>23302954942.689999</v>
      </c>
      <c r="IH14" s="14">
        <v>19677174960.520008</v>
      </c>
      <c r="II14" s="12">
        <v>43019205668.050003</v>
      </c>
      <c r="IJ14" s="13">
        <v>23538539169.75</v>
      </c>
      <c r="IK14" s="14">
        <v>19480666498.300003</v>
      </c>
      <c r="IL14" s="12">
        <v>43059152608.420006</v>
      </c>
      <c r="IM14" s="13">
        <v>23764573758.279999</v>
      </c>
      <c r="IN14" s="14">
        <v>19294578850.140007</v>
      </c>
      <c r="IO14" s="12">
        <v>43033878397.290001</v>
      </c>
      <c r="IP14" s="13">
        <v>23906585446.259998</v>
      </c>
      <c r="IQ14" s="14">
        <v>19127292951.030003</v>
      </c>
      <c r="IR14" s="12">
        <v>43001199229.709999</v>
      </c>
      <c r="IS14" s="13">
        <v>24050999874.549999</v>
      </c>
      <c r="IT14" s="14">
        <v>18950199355.16</v>
      </c>
      <c r="IU14" s="12">
        <v>42928963694.5</v>
      </c>
      <c r="IV14" s="13">
        <v>24203144346.899998</v>
      </c>
      <c r="IW14" s="14">
        <v>18725819347.600002</v>
      </c>
      <c r="IX14" s="12">
        <v>42908421550.240005</v>
      </c>
      <c r="IY14" s="13">
        <v>24496237483.639999</v>
      </c>
      <c r="IZ14" s="14">
        <v>18412184066.600006</v>
      </c>
      <c r="JA14" s="12">
        <v>42963035430.730011</v>
      </c>
      <c r="JB14" s="13">
        <v>24790817129.990002</v>
      </c>
      <c r="JC14" s="14">
        <v>18172218300.740009</v>
      </c>
      <c r="JD14" s="12">
        <v>42863997457.800011</v>
      </c>
      <c r="JE14" s="13">
        <v>24838239109.349998</v>
      </c>
      <c r="JF14" s="14">
        <v>18025758348.450012</v>
      </c>
      <c r="JG14" s="12">
        <v>42984293690.980011</v>
      </c>
      <c r="JH14" s="13">
        <v>25147451147.949997</v>
      </c>
      <c r="JI14" s="14">
        <v>17836842543.030014</v>
      </c>
      <c r="JJ14" s="12">
        <v>42949194066.160011</v>
      </c>
      <c r="JK14" s="13">
        <v>25295559440.369999</v>
      </c>
      <c r="JL14" s="14">
        <v>17653634625.790012</v>
      </c>
      <c r="JM14" s="12">
        <v>42943824586.780014</v>
      </c>
      <c r="JN14" s="13">
        <v>25431789456.32</v>
      </c>
      <c r="JO14" s="14">
        <v>17512035130.460014</v>
      </c>
      <c r="JP14" s="12">
        <v>42914710006.76001</v>
      </c>
      <c r="JQ14" s="13">
        <v>24923567077.780003</v>
      </c>
      <c r="JR14" s="14">
        <v>17991142928.980007</v>
      </c>
      <c r="JS14" s="12">
        <v>42941359016.680008</v>
      </c>
      <c r="JT14" s="13">
        <v>25108687369.699997</v>
      </c>
      <c r="JU14" s="14">
        <v>17832671646.980011</v>
      </c>
      <c r="JV14" s="12">
        <v>42917412728.950005</v>
      </c>
      <c r="JW14" s="13">
        <v>24558809998.829998</v>
      </c>
      <c r="JX14" s="14">
        <v>18358602730.120007</v>
      </c>
      <c r="JY14" s="12">
        <v>43806983078.250008</v>
      </c>
      <c r="JZ14" s="13">
        <v>24997157003.640003</v>
      </c>
      <c r="KA14" s="14">
        <v>18809826074.610004</v>
      </c>
      <c r="KB14" s="12">
        <v>43784307762.540001</v>
      </c>
      <c r="KC14" s="13">
        <v>25664816311.120003</v>
      </c>
      <c r="KD14" s="14">
        <v>18119491451.419998</v>
      </c>
      <c r="KE14" s="12">
        <v>43756543516.550003</v>
      </c>
      <c r="KF14" s="13">
        <v>25896974591.460003</v>
      </c>
      <c r="KG14" s="14">
        <v>17859568925.09</v>
      </c>
      <c r="KH14" s="12">
        <v>43843471307.450005</v>
      </c>
      <c r="KI14" s="13">
        <v>26173030853.880001</v>
      </c>
      <c r="KJ14" s="14">
        <v>17670440453.570004</v>
      </c>
      <c r="KK14" s="12">
        <v>43796843953.75</v>
      </c>
      <c r="KL14" s="13">
        <v>26913350158.080002</v>
      </c>
      <c r="KM14" s="14">
        <v>16883493795.669998</v>
      </c>
      <c r="KN14" s="12">
        <v>43777382083.320007</v>
      </c>
      <c r="KO14" s="13">
        <v>26986066069.880001</v>
      </c>
      <c r="KP14" s="14">
        <v>16791316013.440006</v>
      </c>
      <c r="KQ14" s="12">
        <v>46365390562.479988</v>
      </c>
      <c r="KR14" s="13">
        <v>27039516645.550003</v>
      </c>
      <c r="KS14" s="14">
        <v>19325873916.929985</v>
      </c>
      <c r="KT14" s="12">
        <v>46356816586.299995</v>
      </c>
      <c r="KU14" s="13">
        <v>25262685416.730003</v>
      </c>
      <c r="KV14" s="14">
        <v>21094131169.569992</v>
      </c>
      <c r="KW14" s="12">
        <v>46334256145</v>
      </c>
      <c r="KX14" s="13">
        <v>25584146742.120003</v>
      </c>
      <c r="KY14" s="14">
        <v>20750109402.879997</v>
      </c>
      <c r="KZ14" s="12">
        <v>45636381332.619987</v>
      </c>
      <c r="LA14" s="13">
        <v>26972337912.57</v>
      </c>
      <c r="LB14" s="14">
        <v>18664043420.049988</v>
      </c>
      <c r="LC14" s="12">
        <v>44052138064.840004</v>
      </c>
      <c r="LD14" s="13">
        <v>25815035433.91</v>
      </c>
      <c r="LE14" s="14">
        <v>18237102630.930004</v>
      </c>
      <c r="LF14" s="12">
        <v>44035754662.229988</v>
      </c>
      <c r="LG14" s="13">
        <v>25054518598.809998</v>
      </c>
      <c r="LH14" s="14">
        <v>18981236063.419991</v>
      </c>
      <c r="LI14" s="12">
        <v>45433534611.860001</v>
      </c>
      <c r="LJ14" s="13">
        <v>26544740951.77</v>
      </c>
      <c r="LK14" s="14">
        <v>18888793660.09</v>
      </c>
      <c r="LL14" s="12">
        <v>45458973710.690002</v>
      </c>
      <c r="LM14" s="13">
        <v>26543651929.669998</v>
      </c>
      <c r="LN14" s="14">
        <v>18915321781.020004</v>
      </c>
      <c r="LO14" s="12">
        <v>44013590326.93</v>
      </c>
      <c r="LP14" s="13">
        <v>25100582366.049999</v>
      </c>
      <c r="LQ14" s="14">
        <v>18913007960.880001</v>
      </c>
      <c r="LR14" s="12">
        <v>44009181918.769989</v>
      </c>
      <c r="LS14" s="13">
        <v>25657036530.77</v>
      </c>
      <c r="LT14" s="14">
        <v>18352145387.999989</v>
      </c>
      <c r="LU14" s="12">
        <v>43995430304.979996</v>
      </c>
      <c r="LV14" s="13">
        <v>25608860975.029999</v>
      </c>
      <c r="LW14" s="14">
        <v>18386569329.949997</v>
      </c>
      <c r="LX14" s="12">
        <v>43986966851.209984</v>
      </c>
      <c r="LY14" s="13">
        <v>26063357396.359997</v>
      </c>
      <c r="LZ14" s="14">
        <v>17923609454.849987</v>
      </c>
      <c r="MA14" s="12">
        <v>44021007110.549995</v>
      </c>
      <c r="MB14" s="13">
        <v>26191246218.189999</v>
      </c>
      <c r="MC14" s="14">
        <v>17829760892.359997</v>
      </c>
      <c r="MD14" s="12">
        <v>44030297616.349991</v>
      </c>
      <c r="ME14" s="13">
        <v>26161611133.429996</v>
      </c>
      <c r="MF14" s="14">
        <v>17868686482.919994</v>
      </c>
      <c r="MG14" s="12">
        <v>44369210658.109985</v>
      </c>
      <c r="MH14" s="13">
        <v>26478702460.929996</v>
      </c>
      <c r="MI14" s="14">
        <v>17890508197.179989</v>
      </c>
      <c r="MJ14" s="12">
        <v>44316606690.369995</v>
      </c>
      <c r="MK14" s="13">
        <v>26690301398.950001</v>
      </c>
      <c r="ML14" s="14">
        <v>17626305291.419994</v>
      </c>
      <c r="MM14" s="12">
        <v>44328203353.609985</v>
      </c>
      <c r="MN14" s="13">
        <v>26704228727.66</v>
      </c>
      <c r="MO14" s="14">
        <v>17623974625.949986</v>
      </c>
      <c r="MP14" s="12">
        <v>44402692753.80999</v>
      </c>
      <c r="MQ14" s="13">
        <v>26684987922.749996</v>
      </c>
      <c r="MR14" s="14">
        <v>17717704831.059994</v>
      </c>
      <c r="MS14" s="12">
        <v>44394097202.409996</v>
      </c>
      <c r="MT14" s="13">
        <v>27323037829.269997</v>
      </c>
      <c r="MU14" s="14">
        <v>17071059373.139999</v>
      </c>
      <c r="MV14" s="12">
        <v>44356799595.679985</v>
      </c>
      <c r="MW14" s="13">
        <v>27333952296.919998</v>
      </c>
      <c r="MX14" s="14">
        <v>17022847298.759987</v>
      </c>
      <c r="MY14" s="12">
        <v>44036617157.899986</v>
      </c>
      <c r="MZ14" s="13">
        <v>27259079851.34</v>
      </c>
      <c r="NA14" s="14">
        <v>16777537306.55999</v>
      </c>
      <c r="NB14" s="12">
        <v>44099066877.099983</v>
      </c>
      <c r="NC14" s="13">
        <v>27308583193.820004</v>
      </c>
      <c r="ND14" s="14">
        <v>16790483683.27998</v>
      </c>
      <c r="NE14" s="12">
        <v>44414871985.55999</v>
      </c>
      <c r="NF14" s="13">
        <v>27264467917.009998</v>
      </c>
      <c r="NG14" s="14">
        <v>17150404068.549992</v>
      </c>
      <c r="NH14" s="12">
        <v>44387668826.37999</v>
      </c>
      <c r="NI14" s="13">
        <v>27220187097.130001</v>
      </c>
      <c r="NJ14" s="14">
        <v>17167481729.249989</v>
      </c>
      <c r="NK14" s="12">
        <v>44343973725.069992</v>
      </c>
      <c r="NL14" s="13">
        <v>28975777328.170006</v>
      </c>
      <c r="NM14" s="14">
        <v>15368196396.899986</v>
      </c>
      <c r="NN14" s="12">
        <v>44317955971.229988</v>
      </c>
      <c r="NO14" s="13">
        <v>28838054920.720001</v>
      </c>
      <c r="NP14" s="14">
        <v>15479901050.509987</v>
      </c>
      <c r="NQ14" s="12">
        <v>70895738428.309998</v>
      </c>
      <c r="NR14" s="13">
        <v>30344620709.25</v>
      </c>
      <c r="NS14" s="14">
        <v>40551117719.059998</v>
      </c>
      <c r="NT14" s="12">
        <v>70972393400.62999</v>
      </c>
      <c r="NU14" s="13">
        <v>30391033803.48</v>
      </c>
      <c r="NV14" s="14">
        <v>40581359597.149994</v>
      </c>
      <c r="NW14" s="12">
        <v>70965413694.75</v>
      </c>
      <c r="NX14" s="13">
        <v>30267443584.799999</v>
      </c>
      <c r="NY14" s="14">
        <v>40697970109.949997</v>
      </c>
      <c r="NZ14" s="12">
        <v>71010093792.570007</v>
      </c>
      <c r="OA14" s="13">
        <v>30211644412.860001</v>
      </c>
      <c r="OB14" s="14">
        <v>40798449379.710007</v>
      </c>
      <c r="OC14" s="12">
        <v>71025030631.130005</v>
      </c>
      <c r="OD14" s="13">
        <v>30183145636.580002</v>
      </c>
      <c r="OE14" s="14">
        <v>40841884994.550003</v>
      </c>
      <c r="OF14" s="12">
        <v>71027310469.779999</v>
      </c>
      <c r="OG14" s="13">
        <v>30277690812.169998</v>
      </c>
      <c r="OH14" s="14">
        <f>+OF14-OG14</f>
        <v>40749619657.610001</v>
      </c>
      <c r="OI14" s="12">
        <v>71121361387.419998</v>
      </c>
      <c r="OJ14" s="13">
        <v>30343549106.540001</v>
      </c>
      <c r="OK14" s="14">
        <v>40777812280.879997</v>
      </c>
      <c r="OL14" s="12">
        <v>71161242454.570007</v>
      </c>
      <c r="OM14" s="13">
        <v>30423119530.27</v>
      </c>
      <c r="ON14" s="14">
        <v>40738122924.300003</v>
      </c>
    </row>
    <row r="15" spans="2:404" ht="16.149999999999999" hidden="1" customHeight="1" x14ac:dyDescent="0.3">
      <c r="B15" s="149" t="s">
        <v>418</v>
      </c>
      <c r="C15" s="150" t="s">
        <v>350</v>
      </c>
      <c r="D15" s="151">
        <v>42731</v>
      </c>
      <c r="E15" s="151">
        <v>43378</v>
      </c>
      <c r="F15" s="152" t="s">
        <v>1096</v>
      </c>
      <c r="G15" s="152" t="s">
        <v>205</v>
      </c>
      <c r="H15" s="152" t="s">
        <v>1095</v>
      </c>
      <c r="I15" s="153"/>
      <c r="J15" s="153"/>
      <c r="K15" s="155"/>
      <c r="L15" s="153"/>
      <c r="M15" s="153"/>
      <c r="N15" s="155"/>
      <c r="O15" s="153"/>
      <c r="P15" s="153"/>
      <c r="Q15" s="155"/>
      <c r="R15" s="153"/>
      <c r="S15" s="153"/>
      <c r="T15" s="155"/>
      <c r="U15" s="153"/>
      <c r="V15" s="153"/>
      <c r="W15" s="155"/>
      <c r="X15" s="153"/>
      <c r="Y15" s="153"/>
      <c r="Z15" s="155"/>
      <c r="AA15" s="153"/>
      <c r="AB15" s="153"/>
      <c r="AC15" s="155"/>
      <c r="AD15" s="153"/>
      <c r="AE15" s="153"/>
      <c r="AF15" s="155"/>
      <c r="AG15" s="153"/>
      <c r="AH15" s="153"/>
      <c r="AI15" s="155"/>
      <c r="AJ15" s="153"/>
      <c r="AK15" s="153"/>
      <c r="AL15" s="155"/>
      <c r="AM15" s="153"/>
      <c r="AN15" s="153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5"/>
      <c r="BA15" s="155"/>
      <c r="BB15" s="155"/>
      <c r="BC15" s="155"/>
      <c r="BD15" s="155"/>
      <c r="BE15" s="155"/>
      <c r="BF15" s="155"/>
      <c r="BG15" s="155"/>
      <c r="BH15" s="155"/>
      <c r="BI15" s="155"/>
      <c r="BJ15" s="155"/>
      <c r="BK15" s="155"/>
      <c r="BL15" s="155"/>
      <c r="BM15" s="155"/>
      <c r="BN15" s="155"/>
      <c r="BO15" s="155"/>
      <c r="BP15" s="155"/>
      <c r="BQ15" s="155"/>
      <c r="BR15" s="155"/>
      <c r="BS15" s="155"/>
      <c r="BT15" s="155"/>
      <c r="BU15" s="155"/>
      <c r="BV15" s="155"/>
      <c r="BW15" s="155"/>
      <c r="BX15" s="155"/>
      <c r="BY15" s="155"/>
      <c r="BZ15" s="154"/>
      <c r="CA15" s="154"/>
      <c r="CB15" s="154"/>
      <c r="CC15" s="154"/>
      <c r="CD15" s="154"/>
      <c r="CE15" s="154"/>
      <c r="CF15" s="154"/>
      <c r="CG15" s="154"/>
      <c r="CH15" s="154"/>
      <c r="CI15" s="154"/>
      <c r="CJ15" s="154"/>
      <c r="CK15" s="154"/>
      <c r="CL15" s="154"/>
      <c r="CM15" s="154"/>
      <c r="CN15" s="154"/>
      <c r="CO15" s="154"/>
      <c r="CP15" s="154"/>
      <c r="CQ15" s="154"/>
      <c r="CR15" s="154"/>
      <c r="CS15" s="154"/>
      <c r="CT15" s="154"/>
      <c r="CU15" s="154"/>
      <c r="CV15" s="154"/>
      <c r="CW15" s="154"/>
      <c r="CX15" s="154"/>
      <c r="CY15" s="154"/>
      <c r="CZ15" s="154"/>
      <c r="DA15" s="154"/>
      <c r="DB15" s="154"/>
      <c r="DC15" s="154"/>
      <c r="DD15" s="158"/>
      <c r="DE15" s="158"/>
      <c r="DF15" s="158"/>
      <c r="DG15" s="154"/>
      <c r="DH15" s="154"/>
      <c r="DI15" s="158"/>
      <c r="DJ15" s="158"/>
      <c r="DK15" s="158"/>
      <c r="DL15" s="158"/>
      <c r="DM15" s="158"/>
      <c r="DN15" s="158"/>
      <c r="DO15" s="158"/>
      <c r="DP15" s="158"/>
      <c r="DQ15" s="158"/>
      <c r="DR15" s="158"/>
      <c r="DS15" s="158"/>
      <c r="DT15" s="158"/>
      <c r="DU15" s="158"/>
      <c r="DV15" s="158"/>
      <c r="DW15" s="158"/>
      <c r="DX15" s="158"/>
      <c r="DY15" s="158"/>
      <c r="DZ15" s="158"/>
      <c r="EA15" s="158"/>
      <c r="EB15" s="158"/>
      <c r="EC15" s="158"/>
      <c r="ED15" s="158"/>
      <c r="EE15" s="158"/>
      <c r="EF15" s="158"/>
      <c r="EG15" s="158"/>
      <c r="EH15" s="158"/>
      <c r="EI15" s="158"/>
      <c r="EJ15" s="158"/>
      <c r="EK15" s="158"/>
      <c r="EL15" s="158"/>
      <c r="EM15" s="158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  <c r="GO15" s="160"/>
      <c r="GP15" s="160"/>
      <c r="GQ15" s="160"/>
      <c r="GR15" s="160"/>
      <c r="GS15" s="160"/>
      <c r="GT15" s="160"/>
      <c r="GU15" s="160"/>
      <c r="GV15" s="160"/>
      <c r="GW15" s="160"/>
      <c r="GX15" s="160"/>
      <c r="GY15" s="160"/>
      <c r="GZ15" s="160"/>
      <c r="HA15" s="160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60"/>
      <c r="HN15" s="160"/>
      <c r="HO15" s="160"/>
      <c r="HP15" s="160"/>
      <c r="HQ15" s="160"/>
      <c r="HR15" s="160"/>
      <c r="HS15" s="160"/>
      <c r="HT15" s="160"/>
      <c r="HU15" s="160"/>
      <c r="HV15" s="160"/>
      <c r="HW15" s="160"/>
      <c r="HX15" s="160"/>
      <c r="HY15" s="160"/>
      <c r="HZ15" s="160"/>
      <c r="IA15" s="160"/>
      <c r="IB15" s="160"/>
      <c r="IC15" s="160"/>
      <c r="ID15" s="160"/>
      <c r="IE15" s="160"/>
      <c r="IF15" s="160"/>
      <c r="IG15" s="160"/>
      <c r="IH15" s="160"/>
      <c r="II15" s="160"/>
      <c r="IJ15" s="160"/>
      <c r="IK15" s="160"/>
      <c r="IL15" s="160"/>
      <c r="IM15" s="160"/>
      <c r="IN15" s="160"/>
      <c r="IO15" s="160"/>
      <c r="IP15" s="160"/>
      <c r="IQ15" s="160"/>
      <c r="IR15" s="160"/>
      <c r="IS15" s="160"/>
      <c r="IT15" s="160"/>
      <c r="IU15" s="160"/>
      <c r="IV15" s="160"/>
      <c r="IW15" s="160"/>
      <c r="IX15" s="160"/>
      <c r="IY15" s="160"/>
      <c r="IZ15" s="160"/>
      <c r="JA15" s="160"/>
      <c r="JB15" s="160"/>
      <c r="JC15" s="160"/>
      <c r="JD15" s="160"/>
      <c r="JE15" s="160"/>
      <c r="JF15" s="160"/>
      <c r="JG15" s="160"/>
      <c r="JH15" s="160"/>
      <c r="JI15" s="160"/>
      <c r="JJ15" s="160"/>
      <c r="JK15" s="160"/>
      <c r="JL15" s="160"/>
      <c r="JM15" s="160"/>
      <c r="JN15" s="160"/>
      <c r="JO15" s="160"/>
      <c r="JP15" s="160"/>
      <c r="JQ15" s="160"/>
      <c r="JR15" s="160"/>
      <c r="JS15" s="160"/>
      <c r="JT15" s="160"/>
      <c r="JU15" s="160"/>
      <c r="JV15" s="160"/>
      <c r="JW15" s="160"/>
      <c r="JX15" s="160"/>
      <c r="JY15" s="160"/>
      <c r="JZ15" s="160"/>
      <c r="KA15" s="160"/>
      <c r="KB15" s="160"/>
      <c r="KC15" s="160"/>
      <c r="KD15" s="160"/>
      <c r="KE15" s="160"/>
      <c r="KF15" s="160"/>
      <c r="KG15" s="160"/>
      <c r="KH15" s="160"/>
      <c r="KI15" s="160"/>
      <c r="KJ15" s="160"/>
      <c r="KK15" s="160"/>
      <c r="KL15" s="160"/>
      <c r="KM15" s="160"/>
      <c r="KN15" s="160"/>
      <c r="KO15" s="160"/>
      <c r="KP15" s="160"/>
      <c r="KQ15" s="160"/>
      <c r="KR15" s="160"/>
      <c r="KS15" s="160"/>
      <c r="KT15" s="160"/>
      <c r="KU15" s="160"/>
      <c r="KV15" s="160"/>
      <c r="KW15" s="160"/>
      <c r="KX15" s="160"/>
      <c r="KY15" s="160"/>
      <c r="KZ15" s="160"/>
      <c r="LA15" s="160"/>
      <c r="LB15" s="160"/>
      <c r="LC15" s="160"/>
      <c r="LD15" s="160"/>
      <c r="LE15" s="160"/>
      <c r="LF15" s="160"/>
      <c r="LG15" s="160"/>
      <c r="LH15" s="160"/>
      <c r="LI15" s="160"/>
      <c r="LJ15" s="160"/>
      <c r="LK15" s="160"/>
      <c r="LL15" s="160"/>
      <c r="LM15" s="160"/>
      <c r="LN15" s="160"/>
      <c r="LO15" s="160"/>
      <c r="LP15" s="160"/>
      <c r="LQ15" s="160"/>
      <c r="LR15" s="160"/>
      <c r="LS15" s="160"/>
      <c r="LT15" s="160"/>
      <c r="LU15" s="160"/>
      <c r="LV15" s="160"/>
      <c r="LW15" s="160"/>
      <c r="LX15" s="160"/>
      <c r="LY15" s="160"/>
      <c r="LZ15" s="160"/>
      <c r="MA15" s="160"/>
      <c r="MB15" s="160"/>
      <c r="MC15" s="160"/>
      <c r="MD15" s="160"/>
      <c r="ME15" s="160"/>
      <c r="MF15" s="160"/>
      <c r="MG15" s="160"/>
      <c r="MH15" s="160"/>
      <c r="MI15" s="160"/>
      <c r="MJ15" s="160"/>
      <c r="MK15" s="160"/>
      <c r="ML15" s="160"/>
      <c r="MM15" s="160"/>
      <c r="MN15" s="160"/>
      <c r="MO15" s="160"/>
      <c r="MP15" s="160"/>
      <c r="MQ15" s="160"/>
      <c r="MR15" s="160"/>
      <c r="MS15" s="160"/>
      <c r="MT15" s="160"/>
      <c r="MU15" s="160"/>
      <c r="MV15" s="160"/>
      <c r="MW15" s="160"/>
      <c r="MX15" s="160"/>
      <c r="MY15" s="160"/>
      <c r="MZ15" s="160"/>
      <c r="NA15" s="160"/>
      <c r="NB15" s="160"/>
      <c r="NC15" s="160"/>
      <c r="ND15" s="160"/>
      <c r="NE15" s="160"/>
      <c r="NF15" s="160"/>
      <c r="NG15" s="160"/>
      <c r="NH15" s="160"/>
      <c r="NI15" s="160"/>
      <c r="NJ15" s="160"/>
      <c r="NK15" s="160"/>
      <c r="NL15" s="160"/>
      <c r="NM15" s="160"/>
      <c r="NN15" s="160"/>
      <c r="NO15" s="160"/>
      <c r="NP15" s="160"/>
      <c r="NQ15" s="160"/>
      <c r="NR15" s="160"/>
      <c r="NS15" s="160"/>
      <c r="NT15" s="160"/>
      <c r="NU15" s="160"/>
      <c r="NV15" s="160"/>
      <c r="NW15" s="160"/>
      <c r="NX15" s="160"/>
      <c r="NY15" s="160"/>
      <c r="NZ15" s="160"/>
      <c r="OA15" s="160"/>
      <c r="OB15" s="160"/>
      <c r="OC15" s="160"/>
      <c r="OD15" s="160"/>
      <c r="OE15" s="160"/>
      <c r="OF15" s="160"/>
      <c r="OG15" s="160"/>
      <c r="OH15" s="160"/>
      <c r="OI15" s="160"/>
      <c r="OJ15" s="160"/>
      <c r="OK15" s="160"/>
      <c r="OL15" s="160"/>
      <c r="OM15" s="160"/>
      <c r="ON15" s="160"/>
    </row>
    <row r="16" spans="2:404" ht="31.15" hidden="1" customHeight="1" x14ac:dyDescent="0.3">
      <c r="B16" s="149" t="s">
        <v>204</v>
      </c>
      <c r="C16" s="150" t="s">
        <v>417</v>
      </c>
      <c r="D16" s="151">
        <v>42731</v>
      </c>
      <c r="E16" s="151">
        <v>45260</v>
      </c>
      <c r="F16" s="152" t="s">
        <v>1096</v>
      </c>
      <c r="G16" s="152" t="s">
        <v>203</v>
      </c>
      <c r="H16" s="152" t="s">
        <v>1095</v>
      </c>
      <c r="I16" s="153"/>
      <c r="J16" s="153"/>
      <c r="K16" s="155"/>
      <c r="L16" s="153"/>
      <c r="M16" s="153"/>
      <c r="N16" s="155"/>
      <c r="O16" s="153"/>
      <c r="P16" s="153"/>
      <c r="Q16" s="155"/>
      <c r="R16" s="153"/>
      <c r="S16" s="153"/>
      <c r="T16" s="155"/>
      <c r="U16" s="153"/>
      <c r="V16" s="153"/>
      <c r="W16" s="155"/>
      <c r="X16" s="153"/>
      <c r="Y16" s="153"/>
      <c r="Z16" s="155"/>
      <c r="AA16" s="153"/>
      <c r="AB16" s="153"/>
      <c r="AC16" s="155"/>
      <c r="AD16" s="153"/>
      <c r="AE16" s="153"/>
      <c r="AF16" s="155"/>
      <c r="AG16" s="153"/>
      <c r="AH16" s="153"/>
      <c r="AI16" s="155"/>
      <c r="AJ16" s="153"/>
      <c r="AK16" s="153"/>
      <c r="AL16" s="155"/>
      <c r="AM16" s="153"/>
      <c r="AN16" s="153"/>
      <c r="AO16" s="155"/>
      <c r="AP16" s="155"/>
      <c r="AQ16" s="155"/>
      <c r="AR16" s="155"/>
      <c r="AS16" s="155"/>
      <c r="AT16" s="155"/>
      <c r="AU16" s="155"/>
      <c r="AV16" s="155"/>
      <c r="AW16" s="155"/>
      <c r="AX16" s="155"/>
      <c r="AY16" s="155"/>
      <c r="AZ16" s="155"/>
      <c r="BA16" s="155"/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5"/>
      <c r="BM16" s="155"/>
      <c r="BN16" s="155"/>
      <c r="BO16" s="155"/>
      <c r="BP16" s="155"/>
      <c r="BQ16" s="155"/>
      <c r="BR16" s="155"/>
      <c r="BS16" s="155"/>
      <c r="BT16" s="155"/>
      <c r="BU16" s="155"/>
      <c r="BV16" s="155"/>
      <c r="BW16" s="155"/>
      <c r="BX16" s="155"/>
      <c r="BY16" s="155"/>
      <c r="BZ16" s="154"/>
      <c r="CA16" s="154"/>
      <c r="CB16" s="154"/>
      <c r="CC16" s="154"/>
      <c r="CD16" s="154"/>
      <c r="CE16" s="154"/>
      <c r="CF16" s="154"/>
      <c r="CG16" s="154"/>
      <c r="CH16" s="154"/>
      <c r="CI16" s="154"/>
      <c r="CJ16" s="154"/>
      <c r="CK16" s="154"/>
      <c r="CL16" s="154"/>
      <c r="CM16" s="154"/>
      <c r="CN16" s="154"/>
      <c r="CO16" s="154"/>
      <c r="CP16" s="154"/>
      <c r="CQ16" s="154"/>
      <c r="CR16" s="154"/>
      <c r="CS16" s="154"/>
      <c r="CT16" s="154"/>
      <c r="CU16" s="154"/>
      <c r="CV16" s="154"/>
      <c r="CW16" s="154"/>
      <c r="CX16" s="12">
        <v>1014214892.66</v>
      </c>
      <c r="CY16" s="13">
        <v>3359396.050000004</v>
      </c>
      <c r="CZ16" s="14">
        <v>1010855496.61</v>
      </c>
      <c r="DA16" s="12">
        <v>1026339542.01</v>
      </c>
      <c r="DB16" s="13">
        <v>5399049.3300000131</v>
      </c>
      <c r="DC16" s="14">
        <v>1020940492.6799999</v>
      </c>
      <c r="DD16" s="12">
        <v>1032522954.71</v>
      </c>
      <c r="DE16" s="13">
        <v>7482252.0300000012</v>
      </c>
      <c r="DF16" s="14">
        <v>1025040702.6800001</v>
      </c>
      <c r="DG16" s="12">
        <v>1038542984.36</v>
      </c>
      <c r="DH16" s="13">
        <v>9510070</v>
      </c>
      <c r="DI16" s="14">
        <v>1029032914.36</v>
      </c>
      <c r="DJ16" s="12">
        <v>1043816501.5699999</v>
      </c>
      <c r="DK16" s="13">
        <v>11537123.85000002</v>
      </c>
      <c r="DL16" s="14">
        <v>1032279377.7199999</v>
      </c>
      <c r="DM16" s="12">
        <v>1055742395.14</v>
      </c>
      <c r="DN16" s="13">
        <v>14075354.949999999</v>
      </c>
      <c r="DO16" s="14">
        <v>1041667040.1899999</v>
      </c>
      <c r="DP16" s="12">
        <v>1071656000.25</v>
      </c>
      <c r="DQ16" s="13">
        <v>16775545.119999999</v>
      </c>
      <c r="DR16" s="14">
        <v>1054880455.13</v>
      </c>
      <c r="DS16" s="12">
        <v>1079897814.98</v>
      </c>
      <c r="DT16" s="13">
        <v>12484990.33</v>
      </c>
      <c r="DU16" s="14">
        <v>1067412824.65</v>
      </c>
      <c r="DV16" s="12">
        <v>1097924400.6800001</v>
      </c>
      <c r="DW16" s="13">
        <v>13863445.77</v>
      </c>
      <c r="DX16" s="14">
        <v>1084060954.9100001</v>
      </c>
      <c r="DY16" s="12">
        <v>1122511749.6499999</v>
      </c>
      <c r="DZ16" s="13">
        <v>17454587.9599999</v>
      </c>
      <c r="EA16" s="14">
        <v>1105057161.6900001</v>
      </c>
      <c r="EB16" s="12">
        <v>1140712468.4400001</v>
      </c>
      <c r="EC16" s="13">
        <v>16636032.689999901</v>
      </c>
      <c r="ED16" s="14">
        <v>1124076435.7500002</v>
      </c>
      <c r="EE16" s="12">
        <v>1163716844.1099999</v>
      </c>
      <c r="EF16" s="13">
        <v>15096456.3800001</v>
      </c>
      <c r="EG16" s="14">
        <v>1148620387.7299998</v>
      </c>
      <c r="EH16" s="12">
        <v>1197936574.97</v>
      </c>
      <c r="EI16" s="13">
        <v>20377624.0699999</v>
      </c>
      <c r="EJ16" s="14">
        <v>1177558950.9000001</v>
      </c>
      <c r="EK16" s="12">
        <v>1230572599.6700001</v>
      </c>
      <c r="EL16" s="13">
        <v>24520340.890000101</v>
      </c>
      <c r="EM16" s="14">
        <v>1206052258.78</v>
      </c>
      <c r="EN16" s="12">
        <v>1975054804.3799999</v>
      </c>
      <c r="EO16" s="13">
        <v>78637708.470000297</v>
      </c>
      <c r="EP16" s="14">
        <v>1896417095.9099996</v>
      </c>
      <c r="EQ16" s="12">
        <v>1982664814.8100002</v>
      </c>
      <c r="ER16" s="13">
        <v>82609474.600000396</v>
      </c>
      <c r="ES16" s="14">
        <v>1900055340.2099998</v>
      </c>
      <c r="ET16" s="12">
        <v>1971516562.8099999</v>
      </c>
      <c r="EU16" s="13">
        <v>84248148.699999794</v>
      </c>
      <c r="EV16" s="14">
        <v>1887268414.1100001</v>
      </c>
      <c r="EW16" s="12">
        <v>2006802608.3799999</v>
      </c>
      <c r="EX16" s="13">
        <v>85704871.980000004</v>
      </c>
      <c r="EY16" s="14">
        <v>1921097736.3999999</v>
      </c>
      <c r="EZ16" s="12">
        <v>2025483979.6800001</v>
      </c>
      <c r="FA16" s="13">
        <v>88106898.620000005</v>
      </c>
      <c r="FB16" s="14">
        <v>1937377081.0599999</v>
      </c>
      <c r="FC16" s="12">
        <v>2059936172.9265499</v>
      </c>
      <c r="FD16" s="13">
        <v>94002153.170000002</v>
      </c>
      <c r="FE16" s="14">
        <v>1965934019.7565498</v>
      </c>
      <c r="FF16" s="12">
        <v>2102064507.9628401</v>
      </c>
      <c r="FG16" s="13">
        <v>100164290.52</v>
      </c>
      <c r="FH16" s="14">
        <v>2001900217.4428401</v>
      </c>
      <c r="FI16" s="12">
        <v>2146222160.19856</v>
      </c>
      <c r="FJ16" s="13">
        <v>94355994.239999995</v>
      </c>
      <c r="FK16" s="14">
        <v>2051866165.95856</v>
      </c>
      <c r="FL16" s="12">
        <v>2215666195.7128</v>
      </c>
      <c r="FM16" s="13">
        <v>100087612.56</v>
      </c>
      <c r="FN16" s="14">
        <v>2115578583.1528001</v>
      </c>
      <c r="FO16" s="12">
        <v>2200779208.3015199</v>
      </c>
      <c r="FP16" s="13">
        <v>32570083.16</v>
      </c>
      <c r="FQ16" s="14">
        <v>2168209125.14152</v>
      </c>
      <c r="FR16" s="12">
        <v>2277078786.4925003</v>
      </c>
      <c r="FS16" s="13">
        <v>40986575.020000003</v>
      </c>
      <c r="FT16" s="14">
        <v>2236092211.4725003</v>
      </c>
      <c r="FU16" s="12">
        <v>2389929665.9465699</v>
      </c>
      <c r="FV16" s="13">
        <v>47253969.170000002</v>
      </c>
      <c r="FW16" s="14">
        <v>2342675696.7765698</v>
      </c>
      <c r="FX16" s="12">
        <v>3125738986.3600001</v>
      </c>
      <c r="FY16" s="13">
        <v>100447508.34</v>
      </c>
      <c r="FZ16" s="14">
        <v>3025291478.02</v>
      </c>
      <c r="GA16" s="12">
        <v>3103689076.8800001</v>
      </c>
      <c r="GB16" s="13">
        <v>98999415.959999993</v>
      </c>
      <c r="GC16" s="14">
        <v>3004689660.9200001</v>
      </c>
      <c r="GD16" s="12">
        <v>2979024620.75</v>
      </c>
      <c r="GE16" s="13">
        <v>1445793487.3</v>
      </c>
      <c r="GF16" s="14">
        <v>1533231133.45</v>
      </c>
      <c r="GG16" s="12">
        <v>2292914248.3537998</v>
      </c>
      <c r="GH16" s="14">
        <v>770946070.0999999</v>
      </c>
      <c r="GI16" s="14">
        <v>1521968178.2537999</v>
      </c>
      <c r="GJ16" s="12">
        <v>2308779786.80268</v>
      </c>
      <c r="GK16" s="13">
        <v>772820398.26999998</v>
      </c>
      <c r="GL16" s="14">
        <v>1535959388.53268</v>
      </c>
      <c r="GM16" s="12">
        <v>2394697401.3400002</v>
      </c>
      <c r="GN16" s="13">
        <v>768298054.83999991</v>
      </c>
      <c r="GO16" s="14">
        <v>1626399346.5000002</v>
      </c>
      <c r="GP16" s="12">
        <v>2611168323.9400001</v>
      </c>
      <c r="GQ16" s="13">
        <v>778918588.58000004</v>
      </c>
      <c r="GR16" s="14">
        <v>1832249735.3600001</v>
      </c>
      <c r="GS16" s="12">
        <v>2770914428.0900002</v>
      </c>
      <c r="GT16" s="13">
        <v>1182541332.02</v>
      </c>
      <c r="GU16" s="14">
        <v>1588373096.0700002</v>
      </c>
      <c r="GV16" s="12">
        <v>1901261241.8500001</v>
      </c>
      <c r="GW16" s="13">
        <v>416129645.68000001</v>
      </c>
      <c r="GX16" s="14">
        <v>1485131596.1700001</v>
      </c>
      <c r="GY16" s="12">
        <v>2023595572.54</v>
      </c>
      <c r="GZ16" s="13">
        <v>255056739.79999998</v>
      </c>
      <c r="HA16" s="14">
        <v>1768538832.74</v>
      </c>
      <c r="HB16" s="12">
        <v>2155981774.9700003</v>
      </c>
      <c r="HC16" s="13">
        <v>266696172.91</v>
      </c>
      <c r="HD16" s="14">
        <v>1889285602.0600002</v>
      </c>
      <c r="HE16" s="12">
        <v>2245950017.6999993</v>
      </c>
      <c r="HF16" s="13">
        <v>271691562.63000011</v>
      </c>
      <c r="HG16" s="14">
        <v>1974258455.0699992</v>
      </c>
      <c r="HH16" s="12">
        <v>2487547150.2999992</v>
      </c>
      <c r="HI16" s="13">
        <v>290557546.05999851</v>
      </c>
      <c r="HJ16" s="14">
        <v>2196989604.2400007</v>
      </c>
      <c r="HK16" s="12">
        <v>2326799434.4700003</v>
      </c>
      <c r="HL16" s="13">
        <v>480395725.66999936</v>
      </c>
      <c r="HM16" s="14">
        <v>1846403708.8000009</v>
      </c>
      <c r="HN16" s="12">
        <v>2290935921.5500002</v>
      </c>
      <c r="HO16" s="13">
        <v>477318203.34999967</v>
      </c>
      <c r="HP16" s="14">
        <v>1813617718.2000005</v>
      </c>
      <c r="HQ16" s="12">
        <v>2332817294.7799997</v>
      </c>
      <c r="HR16" s="13">
        <v>452323866.14999998</v>
      </c>
      <c r="HS16" s="14">
        <v>1880493428.6299996</v>
      </c>
      <c r="HT16" s="12">
        <v>2209139797.23</v>
      </c>
      <c r="HU16" s="13">
        <v>444609398.34000003</v>
      </c>
      <c r="HV16" s="14">
        <v>1764530398.8899999</v>
      </c>
      <c r="HW16" s="15">
        <v>2276463637.25</v>
      </c>
      <c r="HX16" s="13">
        <v>445114432.10999995</v>
      </c>
      <c r="HY16" s="14">
        <v>1831349205.1400001</v>
      </c>
      <c r="HZ16" s="12">
        <v>2021870863.1500001</v>
      </c>
      <c r="IA16" s="13">
        <v>230670226.01000002</v>
      </c>
      <c r="IB16" s="14">
        <v>1791200637.1400001</v>
      </c>
      <c r="IC16" s="12">
        <v>1987722688.6200001</v>
      </c>
      <c r="ID16" s="13">
        <v>226558888.44000003</v>
      </c>
      <c r="IE16" s="14">
        <v>1761163800.1800001</v>
      </c>
      <c r="IF16" s="12">
        <v>2032816169.7900002</v>
      </c>
      <c r="IG16" s="13">
        <v>229493306.81000003</v>
      </c>
      <c r="IH16" s="14">
        <v>1803322862.9800003</v>
      </c>
      <c r="II16" s="12">
        <v>1831158905.5200002</v>
      </c>
      <c r="IJ16" s="13">
        <v>60377095.029999971</v>
      </c>
      <c r="IK16" s="14">
        <v>1770781810.4900002</v>
      </c>
      <c r="IL16" s="12">
        <v>1798366703.6500001</v>
      </c>
      <c r="IM16" s="13">
        <v>64558058.369999997</v>
      </c>
      <c r="IN16" s="14">
        <v>1733808645.2800002</v>
      </c>
      <c r="IO16" s="12">
        <v>1752646086.73</v>
      </c>
      <c r="IP16" s="13">
        <v>63543497.190000057</v>
      </c>
      <c r="IQ16" s="14">
        <v>1689102589.54</v>
      </c>
      <c r="IR16" s="12">
        <v>1727233583.4200001</v>
      </c>
      <c r="IS16" s="13">
        <v>61107211.649999984</v>
      </c>
      <c r="IT16" s="14">
        <v>1666126371.77</v>
      </c>
      <c r="IU16" s="12">
        <v>1698104290.6200004</v>
      </c>
      <c r="IV16" s="13">
        <v>64971081.700000048</v>
      </c>
      <c r="IW16" s="14">
        <v>1633133208.9200003</v>
      </c>
      <c r="IX16" s="12">
        <v>1673657769.5800002</v>
      </c>
      <c r="IY16" s="13">
        <v>62955713.869999997</v>
      </c>
      <c r="IZ16" s="14">
        <v>1610702055.7100003</v>
      </c>
      <c r="JA16" s="12">
        <v>1634607627.55</v>
      </c>
      <c r="JB16" s="13">
        <v>62905978.659999996</v>
      </c>
      <c r="JC16" s="14">
        <v>1571701648.8899999</v>
      </c>
      <c r="JD16" s="12">
        <v>1587511681.28</v>
      </c>
      <c r="JE16" s="13">
        <v>63352401.949999988</v>
      </c>
      <c r="JF16" s="14">
        <v>1524159279.3299999</v>
      </c>
      <c r="JG16" s="12">
        <v>1503402327.9900002</v>
      </c>
      <c r="JH16" s="13">
        <v>65188803.290000021</v>
      </c>
      <c r="JI16" s="14">
        <v>1438213524.7000003</v>
      </c>
      <c r="JJ16" s="12">
        <v>1424034716.3</v>
      </c>
      <c r="JK16" s="13">
        <v>59238832.640000023</v>
      </c>
      <c r="JL16" s="14">
        <v>1364795883.6599998</v>
      </c>
      <c r="JM16" s="12">
        <v>1415989159.5</v>
      </c>
      <c r="JN16" s="13">
        <v>28836363.569999959</v>
      </c>
      <c r="JO16" s="14">
        <v>1387152795.9300001</v>
      </c>
      <c r="JP16" s="12">
        <v>1443925888.0499997</v>
      </c>
      <c r="JQ16" s="13">
        <v>29360379.58999997</v>
      </c>
      <c r="JR16" s="14">
        <v>1414565508.4599998</v>
      </c>
      <c r="JS16" s="12">
        <v>1469281777.51</v>
      </c>
      <c r="JT16" s="13">
        <v>30484195.25999999</v>
      </c>
      <c r="JU16" s="14">
        <v>1438797582.25</v>
      </c>
      <c r="JV16" s="12">
        <v>1448364306.2400002</v>
      </c>
      <c r="JW16" s="13">
        <v>25011606.370000001</v>
      </c>
      <c r="JX16" s="14">
        <v>1423352699.8700004</v>
      </c>
      <c r="JY16" s="12">
        <v>1482379748.95</v>
      </c>
      <c r="JZ16" s="13">
        <v>14361385.92000002</v>
      </c>
      <c r="KA16" s="14">
        <v>1468018363.03</v>
      </c>
      <c r="KB16" s="12">
        <v>1509847020.1500001</v>
      </c>
      <c r="KC16" s="13">
        <v>15675999.20999998</v>
      </c>
      <c r="KD16" s="14">
        <v>1494171020.9400001</v>
      </c>
      <c r="KE16" s="12">
        <v>1518755851.0899999</v>
      </c>
      <c r="KF16" s="13">
        <v>22197109.440000061</v>
      </c>
      <c r="KG16" s="14">
        <v>1496558741.6499999</v>
      </c>
      <c r="KH16" s="12">
        <v>1527926672.72</v>
      </c>
      <c r="KI16" s="13">
        <v>37887045.619999997</v>
      </c>
      <c r="KJ16" s="14">
        <v>1490039627.1000001</v>
      </c>
      <c r="KK16" s="12">
        <v>1539437548.72</v>
      </c>
      <c r="KL16" s="13">
        <v>41071622.389999993</v>
      </c>
      <c r="KM16" s="14">
        <v>1498365926.3299999</v>
      </c>
      <c r="KN16" s="12">
        <v>1545595531.0699999</v>
      </c>
      <c r="KO16" s="13">
        <v>40112895.079999998</v>
      </c>
      <c r="KP16" s="14">
        <v>1505482635.99</v>
      </c>
      <c r="KQ16" s="12">
        <v>1553659772.9000001</v>
      </c>
      <c r="KR16" s="13">
        <v>21888574.899999999</v>
      </c>
      <c r="KS16" s="14">
        <v>1531771198</v>
      </c>
      <c r="KT16" s="12">
        <v>1562484648.1600001</v>
      </c>
      <c r="KU16" s="13">
        <v>24887515.069999989</v>
      </c>
      <c r="KV16" s="14">
        <v>1537597133.0900002</v>
      </c>
      <c r="KW16" s="12">
        <v>1567029701.0999999</v>
      </c>
      <c r="KX16" s="13">
        <v>27334488.860000011</v>
      </c>
      <c r="KY16" s="14">
        <v>1539695212.24</v>
      </c>
      <c r="KZ16" s="156">
        <v>1490792366.029999</v>
      </c>
      <c r="LA16" s="156">
        <v>18242367.929999951</v>
      </c>
      <c r="LB16" s="156">
        <v>1472549998.099999</v>
      </c>
      <c r="LC16" s="156">
        <v>1485414403.51</v>
      </c>
      <c r="LD16" s="156">
        <v>11663411.880000001</v>
      </c>
      <c r="LE16" s="156">
        <v>1473750991.6299999</v>
      </c>
      <c r="LF16" s="156"/>
      <c r="LG16" s="156"/>
      <c r="LH16" s="156"/>
      <c r="LI16" s="156"/>
      <c r="LJ16" s="156"/>
      <c r="LK16" s="156"/>
      <c r="LL16" s="156"/>
      <c r="LM16" s="156"/>
      <c r="LN16" s="156"/>
      <c r="LO16" s="160"/>
      <c r="LP16" s="160"/>
      <c r="LQ16" s="160"/>
      <c r="LR16" s="160"/>
      <c r="LS16" s="160"/>
      <c r="LT16" s="160"/>
      <c r="LU16" s="160"/>
      <c r="LV16" s="160"/>
      <c r="LW16" s="160"/>
      <c r="LX16" s="160"/>
      <c r="LY16" s="160"/>
      <c r="LZ16" s="160"/>
      <c r="MA16" s="160"/>
      <c r="MB16" s="160"/>
      <c r="MC16" s="160"/>
      <c r="MD16" s="160"/>
      <c r="ME16" s="160"/>
      <c r="MF16" s="160"/>
      <c r="MG16" s="160"/>
      <c r="MH16" s="160"/>
      <c r="MI16" s="160"/>
      <c r="MJ16" s="160"/>
      <c r="MK16" s="160"/>
      <c r="ML16" s="160"/>
      <c r="MM16" s="160"/>
      <c r="MN16" s="160"/>
      <c r="MO16" s="160"/>
      <c r="MP16" s="160"/>
      <c r="MQ16" s="160"/>
      <c r="MR16" s="160"/>
      <c r="MS16" s="160"/>
      <c r="MT16" s="160"/>
      <c r="MU16" s="160"/>
      <c r="MV16" s="160"/>
      <c r="MW16" s="160"/>
      <c r="MX16" s="160"/>
      <c r="MY16" s="160"/>
      <c r="MZ16" s="160"/>
      <c r="NA16" s="160"/>
      <c r="NB16" s="160"/>
      <c r="NC16" s="160"/>
      <c r="ND16" s="160"/>
      <c r="NE16" s="160"/>
      <c r="NF16" s="160"/>
      <c r="NG16" s="160"/>
      <c r="NH16" s="160"/>
      <c r="NI16" s="160"/>
      <c r="NJ16" s="160"/>
      <c r="NK16" s="160"/>
      <c r="NL16" s="160"/>
      <c r="NM16" s="160"/>
      <c r="NN16" s="160"/>
      <c r="NO16" s="160"/>
      <c r="NP16" s="160"/>
      <c r="NQ16" s="160"/>
      <c r="NR16" s="160"/>
      <c r="NS16" s="160"/>
      <c r="NT16" s="160"/>
      <c r="NU16" s="160"/>
      <c r="NV16" s="160"/>
      <c r="NW16" s="160"/>
      <c r="NX16" s="160"/>
      <c r="NY16" s="160"/>
      <c r="NZ16" s="160"/>
      <c r="OA16" s="160"/>
      <c r="OB16" s="160"/>
      <c r="OC16" s="160"/>
      <c r="OD16" s="160"/>
      <c r="OE16" s="160"/>
      <c r="OF16" s="160"/>
      <c r="OG16" s="160"/>
      <c r="OH16" s="160"/>
      <c r="OI16" s="160"/>
      <c r="OJ16" s="160"/>
      <c r="OK16" s="160"/>
      <c r="OL16" s="160"/>
      <c r="OM16" s="160"/>
      <c r="ON16" s="160"/>
    </row>
    <row r="17" spans="2:404" ht="19.149999999999999" hidden="1" customHeight="1" x14ac:dyDescent="0.3">
      <c r="B17" s="145" t="s">
        <v>207</v>
      </c>
      <c r="C17" s="150" t="s">
        <v>353</v>
      </c>
      <c r="D17" s="151">
        <v>42843</v>
      </c>
      <c r="E17" s="151">
        <v>43557</v>
      </c>
      <c r="F17" s="152" t="s">
        <v>1096</v>
      </c>
      <c r="G17" s="152" t="s">
        <v>205</v>
      </c>
      <c r="H17" s="152" t="s">
        <v>1095</v>
      </c>
      <c r="I17" s="153"/>
      <c r="J17" s="153"/>
      <c r="K17" s="155"/>
      <c r="L17" s="153"/>
      <c r="M17" s="153"/>
      <c r="N17" s="155"/>
      <c r="O17" s="153"/>
      <c r="P17" s="153"/>
      <c r="Q17" s="155"/>
      <c r="R17" s="153"/>
      <c r="S17" s="153"/>
      <c r="T17" s="155"/>
      <c r="U17" s="153"/>
      <c r="V17" s="153"/>
      <c r="W17" s="155"/>
      <c r="X17" s="153"/>
      <c r="Y17" s="153"/>
      <c r="Z17" s="155"/>
      <c r="AA17" s="153"/>
      <c r="AB17" s="153"/>
      <c r="AC17" s="155"/>
      <c r="AD17" s="153"/>
      <c r="AE17" s="153"/>
      <c r="AF17" s="155"/>
      <c r="AG17" s="153"/>
      <c r="AH17" s="153"/>
      <c r="AI17" s="155"/>
      <c r="AJ17" s="153"/>
      <c r="AK17" s="153"/>
      <c r="AL17" s="155"/>
      <c r="AM17" s="153"/>
      <c r="AN17" s="153"/>
      <c r="AO17" s="155"/>
      <c r="AP17" s="155"/>
      <c r="AQ17" s="155"/>
      <c r="AR17" s="155"/>
      <c r="AS17" s="155"/>
      <c r="AT17" s="155"/>
      <c r="AU17" s="155"/>
      <c r="AV17" s="155"/>
      <c r="AW17" s="155"/>
      <c r="AX17" s="155"/>
      <c r="AY17" s="155"/>
      <c r="AZ17" s="155"/>
      <c r="BA17" s="155"/>
      <c r="BB17" s="155"/>
      <c r="BC17" s="155"/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55"/>
      <c r="BO17" s="155"/>
      <c r="BP17" s="155"/>
      <c r="BQ17" s="155"/>
      <c r="BR17" s="155"/>
      <c r="BS17" s="155"/>
      <c r="BT17" s="155"/>
      <c r="BU17" s="155"/>
      <c r="BV17" s="155"/>
      <c r="BW17" s="155"/>
      <c r="BX17" s="155"/>
      <c r="BY17" s="155"/>
      <c r="BZ17" s="155"/>
      <c r="CA17" s="155"/>
      <c r="CB17" s="155"/>
      <c r="CC17" s="155"/>
      <c r="CD17" s="155"/>
      <c r="CE17" s="155"/>
      <c r="CF17" s="155"/>
      <c r="CG17" s="155"/>
      <c r="CH17" s="155"/>
      <c r="CI17" s="155"/>
      <c r="CJ17" s="155"/>
      <c r="CK17" s="155"/>
      <c r="CL17" s="154"/>
      <c r="CM17" s="154"/>
      <c r="CN17" s="154"/>
      <c r="CO17" s="154"/>
      <c r="CP17" s="154"/>
      <c r="CQ17" s="154"/>
      <c r="CR17" s="154"/>
      <c r="CS17" s="154"/>
      <c r="CT17" s="154"/>
      <c r="CU17" s="154"/>
      <c r="CV17" s="154"/>
      <c r="CW17" s="154"/>
      <c r="CX17" s="154"/>
      <c r="CY17" s="154"/>
      <c r="CZ17" s="154"/>
      <c r="DA17" s="154"/>
      <c r="DB17" s="154"/>
      <c r="DC17" s="154"/>
      <c r="DD17" s="158"/>
      <c r="DE17" s="158"/>
      <c r="DF17" s="158"/>
      <c r="DG17" s="154"/>
      <c r="DH17" s="154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  <c r="GO17" s="160"/>
      <c r="GP17" s="160"/>
      <c r="GQ17" s="160"/>
      <c r="GR17" s="160"/>
      <c r="GS17" s="160"/>
      <c r="GT17" s="160"/>
      <c r="GU17" s="160"/>
      <c r="GV17" s="160"/>
      <c r="GW17" s="160"/>
      <c r="GX17" s="160"/>
      <c r="GY17" s="160"/>
      <c r="GZ17" s="160"/>
      <c r="HA17" s="160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60"/>
      <c r="HN17" s="160"/>
      <c r="HO17" s="160"/>
      <c r="HP17" s="160"/>
      <c r="HQ17" s="160"/>
      <c r="HR17" s="160"/>
      <c r="HS17" s="160"/>
      <c r="HT17" s="160"/>
      <c r="HU17" s="160"/>
      <c r="HV17" s="160"/>
      <c r="HW17" s="160"/>
      <c r="HX17" s="160"/>
      <c r="HY17" s="160"/>
      <c r="HZ17" s="160"/>
      <c r="IA17" s="160"/>
      <c r="IB17" s="160"/>
      <c r="IC17" s="160"/>
      <c r="ID17" s="160"/>
      <c r="IE17" s="160"/>
      <c r="IF17" s="160"/>
      <c r="IG17" s="160"/>
      <c r="IH17" s="160"/>
      <c r="II17" s="160"/>
      <c r="IJ17" s="160"/>
      <c r="IK17" s="160"/>
      <c r="IL17" s="160"/>
      <c r="IM17" s="160"/>
      <c r="IN17" s="160"/>
      <c r="IO17" s="160"/>
      <c r="IP17" s="160"/>
      <c r="IQ17" s="160"/>
      <c r="IR17" s="160"/>
      <c r="IS17" s="160"/>
      <c r="IT17" s="160"/>
      <c r="IU17" s="160"/>
      <c r="IV17" s="160"/>
      <c r="IW17" s="160"/>
      <c r="IX17" s="160"/>
      <c r="IY17" s="160"/>
      <c r="IZ17" s="160"/>
      <c r="JA17" s="160"/>
      <c r="JB17" s="160"/>
      <c r="JC17" s="160"/>
      <c r="JD17" s="160"/>
      <c r="JE17" s="160"/>
      <c r="JF17" s="160"/>
      <c r="JG17" s="160"/>
      <c r="JH17" s="160"/>
      <c r="JI17" s="160"/>
      <c r="JJ17" s="160"/>
      <c r="JK17" s="160"/>
      <c r="JL17" s="160"/>
      <c r="JM17" s="160"/>
      <c r="JN17" s="160"/>
      <c r="JO17" s="160"/>
      <c r="JP17" s="160"/>
      <c r="JQ17" s="160"/>
      <c r="JR17" s="160"/>
      <c r="JS17" s="160"/>
      <c r="JT17" s="160"/>
      <c r="JU17" s="160"/>
      <c r="JV17" s="160"/>
      <c r="JW17" s="160"/>
      <c r="JX17" s="160"/>
      <c r="JY17" s="160"/>
      <c r="JZ17" s="160"/>
      <c r="KA17" s="160"/>
      <c r="KB17" s="160"/>
      <c r="KC17" s="160"/>
      <c r="KD17" s="160"/>
      <c r="KE17" s="160"/>
      <c r="KF17" s="160"/>
      <c r="KG17" s="160"/>
      <c r="KH17" s="160"/>
      <c r="KI17" s="160"/>
      <c r="KJ17" s="160"/>
      <c r="KK17" s="160"/>
      <c r="KL17" s="160"/>
      <c r="KM17" s="160"/>
      <c r="KN17" s="160"/>
      <c r="KO17" s="160"/>
      <c r="KP17" s="160"/>
      <c r="KQ17" s="160"/>
      <c r="KR17" s="160"/>
      <c r="KS17" s="160"/>
      <c r="KT17" s="160"/>
      <c r="KU17" s="160"/>
      <c r="KV17" s="160"/>
      <c r="KW17" s="160"/>
      <c r="KX17" s="160"/>
      <c r="KY17" s="160"/>
      <c r="KZ17" s="160"/>
      <c r="LA17" s="160"/>
      <c r="LB17" s="160"/>
      <c r="LC17" s="160"/>
      <c r="LD17" s="160"/>
      <c r="LE17" s="160"/>
      <c r="LF17" s="160"/>
      <c r="LG17" s="160"/>
      <c r="LH17" s="160"/>
      <c r="LI17" s="160"/>
      <c r="LJ17" s="160"/>
      <c r="LK17" s="160"/>
      <c r="LL17" s="160"/>
      <c r="LM17" s="160"/>
      <c r="LN17" s="160"/>
      <c r="LO17" s="160"/>
      <c r="LP17" s="160"/>
      <c r="LQ17" s="160"/>
      <c r="LR17" s="160"/>
      <c r="LS17" s="160"/>
      <c r="LT17" s="160"/>
      <c r="LU17" s="160"/>
      <c r="LV17" s="160"/>
      <c r="LW17" s="160"/>
      <c r="LX17" s="160"/>
      <c r="LY17" s="160"/>
      <c r="LZ17" s="160"/>
      <c r="MA17" s="160"/>
      <c r="MB17" s="160"/>
      <c r="MC17" s="160"/>
      <c r="MD17" s="160"/>
      <c r="ME17" s="160"/>
      <c r="MF17" s="160"/>
      <c r="MG17" s="160"/>
      <c r="MH17" s="160"/>
      <c r="MI17" s="160"/>
      <c r="MJ17" s="160"/>
      <c r="MK17" s="160"/>
      <c r="ML17" s="160"/>
      <c r="MM17" s="160"/>
      <c r="MN17" s="160"/>
      <c r="MO17" s="160"/>
      <c r="MP17" s="160"/>
      <c r="MQ17" s="160"/>
      <c r="MR17" s="160"/>
      <c r="MS17" s="160"/>
      <c r="MT17" s="160"/>
      <c r="MU17" s="160"/>
      <c r="MV17" s="160"/>
      <c r="MW17" s="160"/>
      <c r="MX17" s="160"/>
      <c r="MY17" s="160"/>
      <c r="MZ17" s="160"/>
      <c r="NA17" s="160"/>
      <c r="NB17" s="160"/>
      <c r="NC17" s="160"/>
      <c r="ND17" s="160"/>
      <c r="NE17" s="160"/>
      <c r="NF17" s="160"/>
      <c r="NG17" s="160"/>
      <c r="NH17" s="160"/>
      <c r="NI17" s="160"/>
      <c r="NJ17" s="160"/>
      <c r="NK17" s="160"/>
      <c r="NL17" s="160"/>
      <c r="NM17" s="160"/>
      <c r="NN17" s="160"/>
      <c r="NO17" s="160"/>
      <c r="NP17" s="160"/>
      <c r="NQ17" s="160"/>
      <c r="NR17" s="160"/>
      <c r="NS17" s="160"/>
      <c r="NT17" s="160"/>
      <c r="NU17" s="160"/>
      <c r="NV17" s="160"/>
      <c r="NW17" s="160"/>
      <c r="NX17" s="160"/>
      <c r="NY17" s="160"/>
      <c r="NZ17" s="160"/>
      <c r="OA17" s="160"/>
      <c r="OB17" s="160"/>
      <c r="OC17" s="160"/>
      <c r="OD17" s="160"/>
      <c r="OE17" s="160"/>
      <c r="OF17" s="160"/>
      <c r="OG17" s="160"/>
      <c r="OH17" s="160"/>
      <c r="OI17" s="160"/>
      <c r="OJ17" s="160"/>
      <c r="OK17" s="160"/>
      <c r="OL17" s="160"/>
      <c r="OM17" s="160"/>
      <c r="ON17" s="160"/>
    </row>
    <row r="18" spans="2:404" ht="19.149999999999999" hidden="1" customHeight="1" x14ac:dyDescent="0.3">
      <c r="B18" s="149" t="s">
        <v>33</v>
      </c>
      <c r="C18" s="150" t="s">
        <v>419</v>
      </c>
      <c r="D18" s="151">
        <v>42893</v>
      </c>
      <c r="E18" s="151">
        <v>43238</v>
      </c>
      <c r="F18" s="152" t="s">
        <v>1096</v>
      </c>
      <c r="G18" s="152" t="s">
        <v>209</v>
      </c>
      <c r="H18" s="152" t="s">
        <v>1095</v>
      </c>
      <c r="I18" s="153"/>
      <c r="J18" s="153"/>
      <c r="K18" s="155"/>
      <c r="L18" s="153"/>
      <c r="M18" s="153"/>
      <c r="N18" s="155"/>
      <c r="O18" s="153"/>
      <c r="P18" s="153"/>
      <c r="Q18" s="155"/>
      <c r="R18" s="153"/>
      <c r="S18" s="153"/>
      <c r="T18" s="155"/>
      <c r="U18" s="153"/>
      <c r="V18" s="153"/>
      <c r="W18" s="155"/>
      <c r="X18" s="153"/>
      <c r="Y18" s="153"/>
      <c r="Z18" s="155"/>
      <c r="AA18" s="153"/>
      <c r="AB18" s="153"/>
      <c r="AC18" s="155"/>
      <c r="AD18" s="153"/>
      <c r="AE18" s="153"/>
      <c r="AF18" s="155"/>
      <c r="AG18" s="153"/>
      <c r="AH18" s="153"/>
      <c r="AI18" s="155"/>
      <c r="AJ18" s="153"/>
      <c r="AK18" s="153"/>
      <c r="AL18" s="155"/>
      <c r="AM18" s="153"/>
      <c r="AN18" s="153"/>
      <c r="AO18" s="155"/>
      <c r="AP18" s="155"/>
      <c r="AQ18" s="155"/>
      <c r="AR18" s="155"/>
      <c r="AS18" s="155"/>
      <c r="AT18" s="155"/>
      <c r="AU18" s="155"/>
      <c r="AV18" s="155"/>
      <c r="AW18" s="155"/>
      <c r="AX18" s="155"/>
      <c r="AY18" s="155"/>
      <c r="AZ18" s="155"/>
      <c r="BA18" s="155"/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5"/>
      <c r="BM18" s="155"/>
      <c r="BN18" s="155"/>
      <c r="BO18" s="155"/>
      <c r="BP18" s="155"/>
      <c r="BQ18" s="155"/>
      <c r="BR18" s="155"/>
      <c r="BS18" s="155"/>
      <c r="BT18" s="155"/>
      <c r="BU18" s="155"/>
      <c r="BV18" s="155"/>
      <c r="BW18" s="155"/>
      <c r="BX18" s="155"/>
      <c r="BY18" s="155"/>
      <c r="BZ18" s="155"/>
      <c r="CA18" s="155"/>
      <c r="CB18" s="155"/>
      <c r="CC18" s="155"/>
      <c r="CD18" s="155"/>
      <c r="CE18" s="155"/>
      <c r="CF18" s="155"/>
      <c r="CG18" s="155"/>
      <c r="CH18" s="155"/>
      <c r="CI18" s="155"/>
      <c r="CJ18" s="155"/>
      <c r="CK18" s="155"/>
      <c r="CL18" s="155"/>
      <c r="CM18" s="155"/>
      <c r="CN18" s="155"/>
      <c r="CO18" s="155"/>
      <c r="CP18" s="155"/>
      <c r="CQ18" s="155"/>
      <c r="CR18" s="154"/>
      <c r="CS18" s="154"/>
      <c r="CT18" s="154"/>
      <c r="CU18" s="154"/>
      <c r="CV18" s="154"/>
      <c r="CW18" s="154"/>
      <c r="CX18" s="154"/>
      <c r="CY18" s="154"/>
      <c r="CZ18" s="154"/>
      <c r="DA18" s="154"/>
      <c r="DB18" s="154"/>
      <c r="DC18" s="154"/>
      <c r="DD18" s="154"/>
      <c r="DE18" s="158"/>
      <c r="DF18" s="158"/>
      <c r="DG18" s="154"/>
      <c r="DH18" s="154"/>
      <c r="DI18" s="158"/>
      <c r="DJ18" s="158"/>
      <c r="DK18" s="158"/>
      <c r="DL18" s="158"/>
      <c r="DM18" s="158"/>
      <c r="DN18" s="158"/>
      <c r="DO18" s="158"/>
      <c r="DP18" s="158"/>
      <c r="DQ18" s="158"/>
      <c r="DR18" s="158"/>
      <c r="DS18" s="158"/>
      <c r="DT18" s="158"/>
      <c r="DU18" s="158"/>
      <c r="DV18" s="158"/>
      <c r="DW18" s="158"/>
      <c r="DX18" s="158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  <c r="GO18" s="160"/>
      <c r="GP18" s="160"/>
      <c r="GQ18" s="160"/>
      <c r="GR18" s="160"/>
      <c r="GS18" s="160"/>
      <c r="GT18" s="160"/>
      <c r="GU18" s="160"/>
      <c r="GV18" s="160"/>
      <c r="GW18" s="160"/>
      <c r="GX18" s="160"/>
      <c r="GY18" s="160"/>
      <c r="GZ18" s="160"/>
      <c r="HA18" s="160"/>
      <c r="HB18" s="160"/>
      <c r="HC18" s="160"/>
      <c r="HD18" s="160"/>
      <c r="HE18" s="160"/>
      <c r="HF18" s="160"/>
      <c r="HG18" s="160"/>
      <c r="HH18" s="160"/>
      <c r="HI18" s="160"/>
      <c r="HJ18" s="160"/>
      <c r="HK18" s="160"/>
      <c r="HL18" s="160"/>
      <c r="HM18" s="160"/>
      <c r="HN18" s="160"/>
      <c r="HO18" s="160"/>
      <c r="HP18" s="160"/>
      <c r="HQ18" s="160"/>
      <c r="HR18" s="160"/>
      <c r="HS18" s="160"/>
      <c r="HT18" s="160"/>
      <c r="HU18" s="160"/>
      <c r="HV18" s="160"/>
      <c r="HW18" s="160"/>
      <c r="HX18" s="160"/>
      <c r="HY18" s="160"/>
      <c r="HZ18" s="160"/>
      <c r="IA18" s="160"/>
      <c r="IB18" s="160"/>
      <c r="IC18" s="160"/>
      <c r="ID18" s="160"/>
      <c r="IE18" s="160"/>
      <c r="IF18" s="160"/>
      <c r="IG18" s="160"/>
      <c r="IH18" s="160"/>
      <c r="II18" s="160"/>
      <c r="IJ18" s="160"/>
      <c r="IK18" s="160"/>
      <c r="IL18" s="160"/>
      <c r="IM18" s="160"/>
      <c r="IN18" s="160"/>
      <c r="IO18" s="160"/>
      <c r="IP18" s="160"/>
      <c r="IQ18" s="160"/>
      <c r="IR18" s="160"/>
      <c r="IS18" s="160"/>
      <c r="IT18" s="160"/>
      <c r="IU18" s="160"/>
      <c r="IV18" s="160"/>
      <c r="IW18" s="160"/>
      <c r="IX18" s="160"/>
      <c r="IY18" s="160"/>
      <c r="IZ18" s="160"/>
      <c r="JA18" s="160"/>
      <c r="JB18" s="160"/>
      <c r="JC18" s="160"/>
      <c r="JD18" s="160"/>
      <c r="JE18" s="160"/>
      <c r="JF18" s="160"/>
      <c r="JG18" s="160"/>
      <c r="JH18" s="160"/>
      <c r="JI18" s="160"/>
      <c r="JJ18" s="160"/>
      <c r="JK18" s="160"/>
      <c r="JL18" s="160"/>
      <c r="JM18" s="160"/>
      <c r="JN18" s="160"/>
      <c r="JO18" s="160"/>
      <c r="JP18" s="160"/>
      <c r="JQ18" s="160"/>
      <c r="JR18" s="160"/>
      <c r="JS18" s="160"/>
      <c r="JT18" s="160"/>
      <c r="JU18" s="160"/>
      <c r="JV18" s="160"/>
      <c r="JW18" s="160"/>
      <c r="JX18" s="160"/>
      <c r="JY18" s="160"/>
      <c r="JZ18" s="160"/>
      <c r="KA18" s="160"/>
      <c r="KB18" s="160"/>
      <c r="KC18" s="160"/>
      <c r="KD18" s="160"/>
      <c r="KE18" s="160"/>
      <c r="KF18" s="160"/>
      <c r="KG18" s="160"/>
      <c r="KH18" s="160"/>
      <c r="KI18" s="160"/>
      <c r="KJ18" s="160"/>
      <c r="KK18" s="160"/>
      <c r="KL18" s="160"/>
      <c r="KM18" s="160"/>
      <c r="KN18" s="160"/>
      <c r="KO18" s="160"/>
      <c r="KP18" s="160"/>
      <c r="KQ18" s="160"/>
      <c r="KR18" s="160"/>
      <c r="KS18" s="160"/>
      <c r="KT18" s="160"/>
      <c r="KU18" s="160"/>
      <c r="KV18" s="160"/>
      <c r="KW18" s="160"/>
      <c r="KX18" s="160"/>
      <c r="KY18" s="160"/>
      <c r="KZ18" s="160"/>
      <c r="LA18" s="160"/>
      <c r="LB18" s="160"/>
      <c r="LC18" s="160"/>
      <c r="LD18" s="160"/>
      <c r="LE18" s="160"/>
      <c r="LF18" s="160"/>
      <c r="LG18" s="160"/>
      <c r="LH18" s="160"/>
      <c r="LI18" s="160"/>
      <c r="LJ18" s="160"/>
      <c r="LK18" s="160"/>
      <c r="LL18" s="160"/>
      <c r="LM18" s="160"/>
      <c r="LN18" s="160"/>
      <c r="LO18" s="160"/>
      <c r="LP18" s="160"/>
      <c r="LQ18" s="160"/>
      <c r="LR18" s="160"/>
      <c r="LS18" s="160"/>
      <c r="LT18" s="160"/>
      <c r="LU18" s="160"/>
      <c r="LV18" s="160"/>
      <c r="LW18" s="160"/>
      <c r="LX18" s="160"/>
      <c r="LY18" s="160"/>
      <c r="LZ18" s="160"/>
      <c r="MA18" s="160"/>
      <c r="MB18" s="160"/>
      <c r="MC18" s="160"/>
      <c r="MD18" s="160"/>
      <c r="ME18" s="160"/>
      <c r="MF18" s="160"/>
      <c r="MG18" s="160"/>
      <c r="MH18" s="160"/>
      <c r="MI18" s="160"/>
      <c r="MJ18" s="160"/>
      <c r="MK18" s="160"/>
      <c r="ML18" s="160"/>
      <c r="MM18" s="160"/>
      <c r="MN18" s="160"/>
      <c r="MO18" s="160"/>
      <c r="MP18" s="160"/>
      <c r="MQ18" s="160"/>
      <c r="MR18" s="160"/>
      <c r="MS18" s="160"/>
      <c r="MT18" s="160"/>
      <c r="MU18" s="160"/>
      <c r="MV18" s="160"/>
      <c r="MW18" s="160"/>
      <c r="MX18" s="160"/>
      <c r="MY18" s="160"/>
      <c r="MZ18" s="160"/>
      <c r="NA18" s="160"/>
      <c r="NB18" s="160"/>
      <c r="NC18" s="160"/>
      <c r="ND18" s="160"/>
      <c r="NE18" s="160"/>
      <c r="NF18" s="160"/>
      <c r="NG18" s="160"/>
      <c r="NH18" s="160"/>
      <c r="NI18" s="160"/>
      <c r="NJ18" s="160"/>
      <c r="NK18" s="160"/>
      <c r="NL18" s="160"/>
      <c r="NM18" s="160"/>
      <c r="NN18" s="160"/>
      <c r="NO18" s="160"/>
      <c r="NP18" s="160"/>
      <c r="NQ18" s="160"/>
      <c r="NR18" s="160"/>
      <c r="NS18" s="160"/>
      <c r="NT18" s="160"/>
      <c r="NU18" s="160"/>
      <c r="NV18" s="160"/>
      <c r="NW18" s="160"/>
      <c r="NX18" s="160"/>
      <c r="NY18" s="160"/>
      <c r="NZ18" s="160"/>
      <c r="OA18" s="160"/>
      <c r="OB18" s="160"/>
      <c r="OC18" s="160"/>
      <c r="OD18" s="160"/>
      <c r="OE18" s="160"/>
      <c r="OF18" s="160"/>
      <c r="OG18" s="160"/>
      <c r="OH18" s="160"/>
      <c r="OI18" s="160"/>
      <c r="OJ18" s="160"/>
      <c r="OK18" s="160"/>
      <c r="OL18" s="160"/>
      <c r="OM18" s="160"/>
      <c r="ON18" s="160"/>
    </row>
    <row r="19" spans="2:404" ht="15.6" hidden="1" customHeight="1" x14ac:dyDescent="0.25">
      <c r="B19" s="149" t="s">
        <v>210</v>
      </c>
      <c r="C19" s="150" t="s">
        <v>355</v>
      </c>
      <c r="D19" s="151">
        <v>42920</v>
      </c>
      <c r="E19" s="151">
        <v>43330</v>
      </c>
      <c r="F19" s="152" t="s">
        <v>1096</v>
      </c>
      <c r="G19" s="152" t="s">
        <v>203</v>
      </c>
      <c r="H19" s="152" t="s">
        <v>1095</v>
      </c>
      <c r="I19" s="153"/>
      <c r="J19" s="153"/>
      <c r="K19" s="155"/>
      <c r="L19" s="153"/>
      <c r="M19" s="153"/>
      <c r="N19" s="155"/>
      <c r="O19" s="153"/>
      <c r="P19" s="153"/>
      <c r="Q19" s="155"/>
      <c r="R19" s="153"/>
      <c r="S19" s="153"/>
      <c r="T19" s="155"/>
      <c r="U19" s="153"/>
      <c r="V19" s="153"/>
      <c r="W19" s="155"/>
      <c r="X19" s="153"/>
      <c r="Y19" s="153"/>
      <c r="Z19" s="155"/>
      <c r="AA19" s="153"/>
      <c r="AB19" s="153"/>
      <c r="AC19" s="155"/>
      <c r="AD19" s="153"/>
      <c r="AE19" s="153"/>
      <c r="AF19" s="155"/>
      <c r="AG19" s="153"/>
      <c r="AH19" s="153"/>
      <c r="AI19" s="155"/>
      <c r="AJ19" s="153"/>
      <c r="AK19" s="153"/>
      <c r="AL19" s="155"/>
      <c r="AM19" s="153"/>
      <c r="AN19" s="153"/>
      <c r="AO19" s="155"/>
      <c r="AP19" s="155"/>
      <c r="AQ19" s="155"/>
      <c r="AR19" s="155"/>
      <c r="AS19" s="155"/>
      <c r="AT19" s="155"/>
      <c r="AU19" s="155"/>
      <c r="AV19" s="155"/>
      <c r="AW19" s="155"/>
      <c r="AX19" s="155"/>
      <c r="AY19" s="155"/>
      <c r="AZ19" s="155"/>
      <c r="BA19" s="155"/>
      <c r="BB19" s="155"/>
      <c r="BC19" s="155"/>
      <c r="BD19" s="155"/>
      <c r="BE19" s="155"/>
      <c r="BF19" s="155"/>
      <c r="BG19" s="155"/>
      <c r="BH19" s="155"/>
      <c r="BI19" s="155"/>
      <c r="BJ19" s="155"/>
      <c r="BK19" s="155"/>
      <c r="BL19" s="155"/>
      <c r="BM19" s="155"/>
      <c r="BN19" s="155"/>
      <c r="BO19" s="155"/>
      <c r="BP19" s="155"/>
      <c r="BQ19" s="155"/>
      <c r="BR19" s="155"/>
      <c r="BS19" s="155"/>
      <c r="BT19" s="155"/>
      <c r="BU19" s="155"/>
      <c r="BV19" s="155"/>
      <c r="BW19" s="155"/>
      <c r="BX19" s="155"/>
      <c r="BY19" s="155"/>
      <c r="BZ19" s="155"/>
      <c r="CA19" s="155"/>
      <c r="CB19" s="155"/>
      <c r="CC19" s="155"/>
      <c r="CD19" s="155"/>
      <c r="CE19" s="155"/>
      <c r="CF19" s="155"/>
      <c r="CG19" s="155"/>
      <c r="CH19" s="155"/>
      <c r="CI19" s="155"/>
      <c r="CJ19" s="155"/>
      <c r="CK19" s="155"/>
      <c r="CL19" s="155"/>
      <c r="CM19" s="155"/>
      <c r="CN19" s="155"/>
      <c r="CO19" s="155"/>
      <c r="CP19" s="155"/>
      <c r="CQ19" s="155"/>
      <c r="CR19" s="155"/>
      <c r="CS19" s="155"/>
      <c r="CT19" s="155"/>
      <c r="CU19" s="158"/>
      <c r="CV19" s="158"/>
      <c r="CW19" s="158"/>
      <c r="CX19" s="158"/>
      <c r="CY19" s="158"/>
      <c r="CZ19" s="158"/>
      <c r="DA19" s="158"/>
      <c r="DB19" s="158"/>
      <c r="DC19" s="158"/>
      <c r="DD19" s="12">
        <v>10484677327.3326</v>
      </c>
      <c r="DE19" s="13">
        <v>101555514.87549999</v>
      </c>
      <c r="DF19" s="14">
        <v>10383121812.4571</v>
      </c>
      <c r="DG19" s="12">
        <v>10594620125.1054</v>
      </c>
      <c r="DH19" s="13">
        <v>61392462.753600001</v>
      </c>
      <c r="DI19" s="14">
        <v>10533227662.351801</v>
      </c>
      <c r="DJ19" s="12">
        <v>10794898439.2395</v>
      </c>
      <c r="DK19" s="13">
        <v>104179452.4902</v>
      </c>
      <c r="DL19" s="14">
        <v>10690718986.7493</v>
      </c>
      <c r="DM19" s="12">
        <v>10995176753.373501</v>
      </c>
      <c r="DN19" s="13">
        <v>151439497.10190001</v>
      </c>
      <c r="DO19" s="14">
        <v>10843737256.271601</v>
      </c>
      <c r="DP19" s="12">
        <v>11086152627.2129</v>
      </c>
      <c r="DQ19" s="13">
        <v>101701996.4253</v>
      </c>
      <c r="DR19" s="14">
        <v>10984450630.7876</v>
      </c>
      <c r="DS19" s="12">
        <v>11285027571.7029</v>
      </c>
      <c r="DT19" s="13">
        <v>146345339.15529999</v>
      </c>
      <c r="DU19" s="14">
        <v>11138682232.5476</v>
      </c>
      <c r="DV19" s="12">
        <v>11477480718.8829</v>
      </c>
      <c r="DW19" s="13">
        <v>190309838.3353</v>
      </c>
      <c r="DX19" s="14">
        <v>11287170880.5476</v>
      </c>
      <c r="DY19" s="12">
        <v>11675394091.092901</v>
      </c>
      <c r="DZ19" s="13">
        <v>234941815.25529999</v>
      </c>
      <c r="EA19" s="14">
        <v>11440452275.837601</v>
      </c>
      <c r="EB19" s="12">
        <v>8614788.0399999991</v>
      </c>
      <c r="EC19" s="13">
        <v>567991.6</v>
      </c>
      <c r="ED19" s="14">
        <v>8046796.4399999995</v>
      </c>
      <c r="EE19" s="12">
        <v>11967834214.902901</v>
      </c>
      <c r="EF19" s="13">
        <v>232454111.1153</v>
      </c>
      <c r="EG19" s="14">
        <v>11735380103.787601</v>
      </c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  <c r="GO19" s="160"/>
      <c r="GP19" s="160"/>
      <c r="GQ19" s="160"/>
      <c r="GR19" s="160"/>
      <c r="GS19" s="160"/>
      <c r="GT19" s="160"/>
      <c r="GU19" s="160"/>
      <c r="GV19" s="160"/>
      <c r="GW19" s="160"/>
      <c r="GX19" s="160"/>
      <c r="GY19" s="160"/>
      <c r="GZ19" s="160"/>
      <c r="HA19" s="160"/>
      <c r="HB19" s="160"/>
      <c r="HC19" s="160"/>
      <c r="HD19" s="160"/>
      <c r="HE19" s="160"/>
      <c r="HF19" s="160"/>
      <c r="HG19" s="160"/>
      <c r="HH19" s="160"/>
      <c r="HI19" s="160"/>
      <c r="HJ19" s="160"/>
      <c r="HK19" s="160"/>
      <c r="HL19" s="160"/>
      <c r="HM19" s="160"/>
      <c r="HN19" s="160"/>
      <c r="HO19" s="160"/>
      <c r="HP19" s="160"/>
      <c r="HQ19" s="160"/>
      <c r="HR19" s="160"/>
      <c r="HS19" s="160"/>
      <c r="HT19" s="160"/>
      <c r="HU19" s="160"/>
      <c r="HV19" s="160"/>
      <c r="HW19" s="160"/>
      <c r="HX19" s="160"/>
      <c r="HY19" s="160"/>
      <c r="HZ19" s="160"/>
      <c r="IA19" s="160"/>
      <c r="IB19" s="160"/>
      <c r="IC19" s="160"/>
      <c r="ID19" s="160"/>
      <c r="IE19" s="160"/>
      <c r="IF19" s="160"/>
      <c r="IG19" s="160"/>
      <c r="IH19" s="160"/>
      <c r="II19" s="160"/>
      <c r="IJ19" s="160"/>
      <c r="IK19" s="160"/>
      <c r="IL19" s="160"/>
      <c r="IM19" s="160"/>
      <c r="IN19" s="160"/>
      <c r="IO19" s="160"/>
      <c r="IP19" s="160"/>
      <c r="IQ19" s="160"/>
      <c r="IR19" s="160"/>
      <c r="IS19" s="160"/>
      <c r="IT19" s="160"/>
      <c r="IU19" s="160"/>
      <c r="IV19" s="160"/>
      <c r="IW19" s="160"/>
      <c r="IX19" s="160"/>
      <c r="IY19" s="160"/>
      <c r="IZ19" s="160"/>
      <c r="JA19" s="160"/>
      <c r="JB19" s="160"/>
      <c r="JC19" s="160"/>
      <c r="JD19" s="160"/>
      <c r="JE19" s="160"/>
      <c r="JF19" s="160"/>
      <c r="JG19" s="160"/>
      <c r="JH19" s="160"/>
      <c r="JI19" s="160"/>
      <c r="JJ19" s="160"/>
      <c r="JK19" s="160"/>
      <c r="JL19" s="160"/>
      <c r="JM19" s="160"/>
      <c r="JN19" s="160"/>
      <c r="JO19" s="160"/>
      <c r="JP19" s="160"/>
      <c r="JQ19" s="160"/>
      <c r="JR19" s="160"/>
      <c r="JS19" s="160"/>
      <c r="JT19" s="160"/>
      <c r="JU19" s="160"/>
      <c r="JV19" s="160"/>
      <c r="JW19" s="160"/>
      <c r="JX19" s="160"/>
      <c r="JY19" s="160"/>
      <c r="JZ19" s="160"/>
      <c r="KA19" s="160"/>
      <c r="KB19" s="160"/>
      <c r="KC19" s="160"/>
      <c r="KD19" s="160"/>
      <c r="KE19" s="160"/>
      <c r="KF19" s="160"/>
      <c r="KG19" s="160"/>
      <c r="KH19" s="160"/>
      <c r="KI19" s="160"/>
      <c r="KJ19" s="160"/>
      <c r="KK19" s="160"/>
      <c r="KL19" s="160"/>
      <c r="KM19" s="160"/>
      <c r="KN19" s="160"/>
      <c r="KO19" s="160"/>
      <c r="KP19" s="160"/>
      <c r="KQ19" s="160"/>
      <c r="KR19" s="160"/>
      <c r="KS19" s="160"/>
      <c r="KT19" s="160"/>
      <c r="KU19" s="160"/>
      <c r="KV19" s="160"/>
      <c r="KW19" s="160"/>
      <c r="KX19" s="160"/>
      <c r="KY19" s="160"/>
      <c r="KZ19" s="160"/>
      <c r="LA19" s="160"/>
      <c r="LB19" s="160"/>
      <c r="LC19" s="160"/>
      <c r="LD19" s="160"/>
      <c r="LE19" s="160"/>
      <c r="LF19" s="160"/>
      <c r="LG19" s="160"/>
      <c r="LH19" s="160"/>
      <c r="LI19" s="160"/>
      <c r="LJ19" s="160"/>
      <c r="LK19" s="160"/>
      <c r="LL19" s="160"/>
      <c r="LM19" s="160"/>
      <c r="LN19" s="160"/>
      <c r="LO19" s="160"/>
      <c r="LP19" s="160"/>
      <c r="LQ19" s="160"/>
      <c r="LR19" s="160"/>
      <c r="LS19" s="160"/>
      <c r="LT19" s="160"/>
      <c r="LU19" s="160"/>
      <c r="LV19" s="160"/>
      <c r="LW19" s="160"/>
      <c r="LX19" s="160"/>
      <c r="LY19" s="160"/>
      <c r="LZ19" s="160"/>
      <c r="MA19" s="160"/>
      <c r="MB19" s="160"/>
      <c r="MC19" s="160"/>
      <c r="MD19" s="160"/>
      <c r="ME19" s="160"/>
      <c r="MF19" s="160"/>
      <c r="MG19" s="160"/>
      <c r="MH19" s="160"/>
      <c r="MI19" s="160"/>
      <c r="MJ19" s="160"/>
      <c r="MK19" s="160"/>
      <c r="ML19" s="160"/>
      <c r="MM19" s="160"/>
      <c r="MN19" s="160"/>
      <c r="MO19" s="160"/>
      <c r="MP19" s="160"/>
      <c r="MQ19" s="160"/>
      <c r="MR19" s="160"/>
      <c r="MS19" s="160"/>
      <c r="MT19" s="160"/>
      <c r="MU19" s="160"/>
      <c r="MV19" s="160"/>
      <c r="MW19" s="160"/>
      <c r="MX19" s="160"/>
      <c r="MY19" s="160"/>
      <c r="MZ19" s="160"/>
      <c r="NA19" s="160"/>
      <c r="NB19" s="160"/>
      <c r="NC19" s="160"/>
      <c r="ND19" s="160"/>
      <c r="NE19" s="160"/>
      <c r="NF19" s="160"/>
      <c r="NG19" s="160"/>
      <c r="NH19" s="160"/>
      <c r="NI19" s="160"/>
      <c r="NJ19" s="160"/>
      <c r="NK19" s="160"/>
      <c r="NL19" s="160"/>
      <c r="NM19" s="160"/>
      <c r="NN19" s="160"/>
      <c r="NO19" s="160"/>
      <c r="NP19" s="160"/>
      <c r="NQ19" s="160"/>
      <c r="NR19" s="160"/>
      <c r="NS19" s="160"/>
      <c r="NT19" s="160"/>
      <c r="NU19" s="160"/>
      <c r="NV19" s="160"/>
      <c r="NW19" s="160"/>
      <c r="NX19" s="160"/>
      <c r="NY19" s="160"/>
      <c r="NZ19" s="160"/>
      <c r="OA19" s="160"/>
      <c r="OB19" s="160"/>
      <c r="OC19" s="160"/>
      <c r="OD19" s="160"/>
      <c r="OE19" s="160"/>
      <c r="OF19" s="160"/>
      <c r="OG19" s="160"/>
      <c r="OH19" s="160"/>
      <c r="OI19" s="160"/>
      <c r="OJ19" s="160"/>
      <c r="OK19" s="160"/>
      <c r="OL19" s="160"/>
      <c r="OM19" s="160"/>
      <c r="ON19" s="160"/>
    </row>
    <row r="20" spans="2:404" ht="16.149999999999999" customHeight="1" x14ac:dyDescent="0.25">
      <c r="B20" s="8" t="s">
        <v>207</v>
      </c>
      <c r="C20" s="9" t="s">
        <v>95</v>
      </c>
      <c r="D20" s="10">
        <v>43011</v>
      </c>
      <c r="E20" s="10" t="s">
        <v>0</v>
      </c>
      <c r="F20" s="11" t="s">
        <v>1090</v>
      </c>
      <c r="G20" s="11" t="s">
        <v>205</v>
      </c>
      <c r="H20" s="11" t="s">
        <v>1092</v>
      </c>
      <c r="I20" s="153"/>
      <c r="J20" s="153"/>
      <c r="K20" s="155"/>
      <c r="L20" s="153"/>
      <c r="M20" s="153"/>
      <c r="N20" s="155"/>
      <c r="O20" s="153"/>
      <c r="P20" s="153"/>
      <c r="Q20" s="155"/>
      <c r="R20" s="153"/>
      <c r="S20" s="153"/>
      <c r="T20" s="155"/>
      <c r="U20" s="153"/>
      <c r="V20" s="153"/>
      <c r="W20" s="155"/>
      <c r="X20" s="153"/>
      <c r="Y20" s="153"/>
      <c r="Z20" s="155"/>
      <c r="AA20" s="153"/>
      <c r="AB20" s="153"/>
      <c r="AC20" s="155"/>
      <c r="AD20" s="153"/>
      <c r="AE20" s="153"/>
      <c r="AF20" s="155"/>
      <c r="AG20" s="153"/>
      <c r="AH20" s="153"/>
      <c r="AI20" s="155"/>
      <c r="AJ20" s="153"/>
      <c r="AK20" s="153"/>
      <c r="AL20" s="155"/>
      <c r="AM20" s="153"/>
      <c r="AN20" s="153"/>
      <c r="AO20" s="155"/>
      <c r="AP20" s="155"/>
      <c r="AQ20" s="155"/>
      <c r="AR20" s="155"/>
      <c r="AS20" s="155"/>
      <c r="AT20" s="155"/>
      <c r="AU20" s="155"/>
      <c r="AV20" s="155"/>
      <c r="AW20" s="155"/>
      <c r="AX20" s="155"/>
      <c r="AY20" s="155"/>
      <c r="AZ20" s="155"/>
      <c r="BA20" s="155"/>
      <c r="BB20" s="155"/>
      <c r="BC20" s="155"/>
      <c r="BD20" s="155"/>
      <c r="BE20" s="155"/>
      <c r="BF20" s="155"/>
      <c r="BG20" s="155"/>
      <c r="BH20" s="155"/>
      <c r="BI20" s="155"/>
      <c r="BJ20" s="155"/>
      <c r="BK20" s="155"/>
      <c r="BL20" s="155"/>
      <c r="BM20" s="155"/>
      <c r="BN20" s="155"/>
      <c r="BO20" s="155"/>
      <c r="BP20" s="155"/>
      <c r="BQ20" s="155"/>
      <c r="BR20" s="155"/>
      <c r="BS20" s="155"/>
      <c r="BT20" s="155"/>
      <c r="BU20" s="155"/>
      <c r="BV20" s="155"/>
      <c r="BW20" s="155"/>
      <c r="BX20" s="155"/>
      <c r="BY20" s="155"/>
      <c r="BZ20" s="155"/>
      <c r="CA20" s="155"/>
      <c r="CB20" s="155"/>
      <c r="CC20" s="155"/>
      <c r="CD20" s="155"/>
      <c r="CE20" s="155"/>
      <c r="CF20" s="155"/>
      <c r="CG20" s="155"/>
      <c r="CH20" s="155"/>
      <c r="CI20" s="155"/>
      <c r="CJ20" s="155"/>
      <c r="CK20" s="155"/>
      <c r="CL20" s="155"/>
      <c r="CM20" s="155"/>
      <c r="CN20" s="155"/>
      <c r="CO20" s="155"/>
      <c r="CP20" s="155"/>
      <c r="CQ20" s="155"/>
      <c r="CR20" s="155"/>
      <c r="CS20" s="155"/>
      <c r="CT20" s="155"/>
      <c r="CU20" s="155"/>
      <c r="CV20" s="155"/>
      <c r="CW20" s="155"/>
      <c r="CX20" s="155"/>
      <c r="CY20" s="155"/>
      <c r="CZ20" s="155"/>
      <c r="DA20" s="155"/>
      <c r="DB20" s="155"/>
      <c r="DC20" s="155"/>
      <c r="DD20" s="158"/>
      <c r="DE20" s="158"/>
      <c r="DF20" s="158"/>
      <c r="DG20" s="158"/>
      <c r="DH20" s="158"/>
      <c r="DI20" s="158"/>
      <c r="DJ20" s="158"/>
      <c r="DK20" s="158"/>
      <c r="DL20" s="158"/>
      <c r="DM20" s="158"/>
      <c r="DN20" s="158"/>
      <c r="DO20" s="158"/>
      <c r="DP20" s="158"/>
      <c r="DQ20" s="158"/>
      <c r="DR20" s="158"/>
      <c r="DS20" s="158"/>
      <c r="DT20" s="158"/>
      <c r="DU20" s="158"/>
      <c r="DV20" s="12">
        <v>12000000</v>
      </c>
      <c r="DW20" s="13">
        <v>150034.66</v>
      </c>
      <c r="DX20" s="14">
        <v>11849965.34</v>
      </c>
      <c r="DY20" s="12">
        <v>12000000</v>
      </c>
      <c r="DZ20" s="13">
        <v>250190.41</v>
      </c>
      <c r="EA20" s="14">
        <v>11749809.59</v>
      </c>
      <c r="EB20" s="12">
        <v>288185081.33000052</v>
      </c>
      <c r="EC20" s="13">
        <v>-216715011.2700001</v>
      </c>
      <c r="ED20" s="14">
        <v>504900092.60000062</v>
      </c>
      <c r="EE20" s="12">
        <v>8390846.3900000006</v>
      </c>
      <c r="EF20" s="13">
        <v>1191526.55</v>
      </c>
      <c r="EG20" s="14">
        <v>7199319.8400000008</v>
      </c>
      <c r="EH20" s="12">
        <v>7201529.4900000002</v>
      </c>
      <c r="EI20" s="13">
        <v>2165622.0499999998</v>
      </c>
      <c r="EJ20" s="14">
        <v>5035907.4400000004</v>
      </c>
      <c r="EK20" s="12">
        <v>6954241916.6300001</v>
      </c>
      <c r="EL20" s="13">
        <v>44004458.289999999</v>
      </c>
      <c r="EM20" s="14">
        <v>6910237458.3400002</v>
      </c>
      <c r="EN20" s="12">
        <v>7028762354.2700005</v>
      </c>
      <c r="EO20" s="13">
        <v>64343845.609999903</v>
      </c>
      <c r="EP20" s="14">
        <v>6964418508.6600008</v>
      </c>
      <c r="EQ20" s="12">
        <v>7097253813.9099998</v>
      </c>
      <c r="ER20" s="13">
        <v>83958865.879999593</v>
      </c>
      <c r="ES20" s="14">
        <v>7013294948.0300007</v>
      </c>
      <c r="ET20" s="12">
        <v>7172470133.5200005</v>
      </c>
      <c r="EU20" s="13">
        <v>104135005.05</v>
      </c>
      <c r="EV20" s="14">
        <v>7068335128.4700003</v>
      </c>
      <c r="EW20" s="12">
        <v>7236285565.7200003</v>
      </c>
      <c r="EX20" s="13">
        <v>101819976.58</v>
      </c>
      <c r="EY20" s="14">
        <v>7134465589.1400003</v>
      </c>
      <c r="EZ20" s="12">
        <v>7304719473.1400003</v>
      </c>
      <c r="FA20" s="13">
        <v>120480051.26000001</v>
      </c>
      <c r="FB20" s="14">
        <v>7184239421.8800001</v>
      </c>
      <c r="FC20" s="12">
        <v>7377818643.1400003</v>
      </c>
      <c r="FD20" s="13">
        <v>138606437.81</v>
      </c>
      <c r="FE20" s="14">
        <v>7239212205.3299999</v>
      </c>
      <c r="FF20" s="12">
        <v>7454301012.6300001</v>
      </c>
      <c r="FG20" s="13">
        <v>158669512.03</v>
      </c>
      <c r="FH20" s="14">
        <v>7295631500.6000004</v>
      </c>
      <c r="FI20" s="12">
        <v>7488076643.8900003</v>
      </c>
      <c r="FJ20" s="13">
        <v>137049170.75999999</v>
      </c>
      <c r="FK20" s="14">
        <v>7351027473.1300001</v>
      </c>
      <c r="FL20" s="12">
        <v>7542905769.2399998</v>
      </c>
      <c r="FM20" s="13">
        <v>152029773.63</v>
      </c>
      <c r="FN20" s="14">
        <v>7390875995.6099997</v>
      </c>
      <c r="FO20" s="12">
        <v>7528794194.4399996</v>
      </c>
      <c r="FP20" s="13">
        <v>101003050.23</v>
      </c>
      <c r="FQ20" s="14">
        <v>7427791144.21</v>
      </c>
      <c r="FR20" s="12">
        <v>7612186721.29</v>
      </c>
      <c r="FS20" s="13">
        <v>121852635.04000001</v>
      </c>
      <c r="FT20" s="14">
        <v>7490334086.25</v>
      </c>
      <c r="FU20" s="12">
        <v>7687198946.3599997</v>
      </c>
      <c r="FV20" s="13">
        <v>141603225.93000001</v>
      </c>
      <c r="FW20" s="14">
        <v>7545595720.4299994</v>
      </c>
      <c r="FX20" s="12">
        <v>7780305235.8900003</v>
      </c>
      <c r="FY20" s="13">
        <v>175753038.66999999</v>
      </c>
      <c r="FZ20" s="14">
        <v>7604552197.2200003</v>
      </c>
      <c r="GA20" s="12">
        <v>7855336072.4200001</v>
      </c>
      <c r="GB20" s="13">
        <v>191849833.84</v>
      </c>
      <c r="GC20" s="14">
        <v>7663486238.5799999</v>
      </c>
      <c r="GD20" s="12">
        <v>7890216561.6400003</v>
      </c>
      <c r="GE20" s="13">
        <v>213401979.27000001</v>
      </c>
      <c r="GF20" s="14">
        <v>7676814582.3699999</v>
      </c>
      <c r="GG20" s="12">
        <v>7948438088.54</v>
      </c>
      <c r="GH20" s="13">
        <v>225647753.56999999</v>
      </c>
      <c r="GI20" s="14">
        <v>7722790334.9700003</v>
      </c>
      <c r="GJ20" s="12">
        <v>8012847150.4799995</v>
      </c>
      <c r="GK20" s="13">
        <v>242261408.22</v>
      </c>
      <c r="GL20" s="14">
        <v>7770585742.2599993</v>
      </c>
      <c r="GM20" s="12">
        <v>8054076556.3299999</v>
      </c>
      <c r="GN20" s="13">
        <v>233575467.49000001</v>
      </c>
      <c r="GO20" s="14">
        <v>7820501088.8400002</v>
      </c>
      <c r="GP20" s="12">
        <v>8012751385.2599993</v>
      </c>
      <c r="GQ20" s="13">
        <v>171312449.90000001</v>
      </c>
      <c r="GR20" s="14">
        <v>7841438935.3599997</v>
      </c>
      <c r="GS20" s="12">
        <v>13479701896.450001</v>
      </c>
      <c r="GT20" s="13">
        <v>1267306634.8599999</v>
      </c>
      <c r="GU20" s="14">
        <v>12212395261.59</v>
      </c>
      <c r="GV20" s="12">
        <v>13380033622.67</v>
      </c>
      <c r="GW20" s="13">
        <v>1101546741.4400001</v>
      </c>
      <c r="GX20" s="14">
        <v>12278486881.23</v>
      </c>
      <c r="GY20" s="12">
        <v>13431076187.280001</v>
      </c>
      <c r="GZ20" s="13">
        <v>1102204361.8299999</v>
      </c>
      <c r="HA20" s="14">
        <v>12328871825.450001</v>
      </c>
      <c r="HB20" s="12">
        <v>13376539895.57</v>
      </c>
      <c r="HC20" s="13">
        <v>1578341200.1299999</v>
      </c>
      <c r="HD20" s="14">
        <v>11798198695.440001</v>
      </c>
      <c r="HE20" s="12">
        <v>19265456143.389999</v>
      </c>
      <c r="HF20" s="13">
        <v>2181173375.0099964</v>
      </c>
      <c r="HG20" s="14">
        <v>17084282768.380003</v>
      </c>
      <c r="HH20" s="12">
        <v>18782551320.550003</v>
      </c>
      <c r="HI20" s="13">
        <v>1642631574.8399961</v>
      </c>
      <c r="HJ20" s="14">
        <v>17139919745.710007</v>
      </c>
      <c r="HK20" s="12">
        <v>18810093665.420002</v>
      </c>
      <c r="HL20" s="13">
        <v>1608245638.019989</v>
      </c>
      <c r="HM20" s="14">
        <v>17201848027.400013</v>
      </c>
      <c r="HN20" s="12">
        <v>18685710612.779999</v>
      </c>
      <c r="HO20" s="13">
        <v>1535701709.009979</v>
      </c>
      <c r="HP20" s="14">
        <v>17150008903.77002</v>
      </c>
      <c r="HQ20" s="12">
        <v>18707832587.830002</v>
      </c>
      <c r="HR20" s="13">
        <v>1496508291.04</v>
      </c>
      <c r="HS20" s="14">
        <v>17211324296.790001</v>
      </c>
      <c r="HT20" s="12">
        <v>18704893766.68</v>
      </c>
      <c r="HU20" s="13">
        <v>1431802261.3599999</v>
      </c>
      <c r="HV20" s="14">
        <v>17273091505.32</v>
      </c>
      <c r="HW20" s="15">
        <v>18837038465.34</v>
      </c>
      <c r="HX20" s="13">
        <v>1505052362.26</v>
      </c>
      <c r="HY20" s="14">
        <v>17331986103.080002</v>
      </c>
      <c r="HZ20" s="12">
        <v>18849511414.32</v>
      </c>
      <c r="IA20" s="13">
        <v>1457411557.829999</v>
      </c>
      <c r="IB20" s="14">
        <v>17392099856.490002</v>
      </c>
      <c r="IC20" s="12">
        <v>18775403384.98</v>
      </c>
      <c r="ID20" s="13">
        <v>1338461060.3599999</v>
      </c>
      <c r="IE20" s="14">
        <v>17436942324.619999</v>
      </c>
      <c r="IF20" s="12">
        <v>18792131475.600002</v>
      </c>
      <c r="IG20" s="13">
        <v>1278228553.6199999</v>
      </c>
      <c r="IH20" s="14">
        <v>17513902921.980003</v>
      </c>
      <c r="II20" s="12">
        <v>18795756861.639999</v>
      </c>
      <c r="IJ20" s="13">
        <v>1212091679.6700001</v>
      </c>
      <c r="IK20" s="14">
        <v>17583665181.970001</v>
      </c>
      <c r="IL20" s="12">
        <v>18808906247.75</v>
      </c>
      <c r="IM20" s="13">
        <v>1152587255.1300011</v>
      </c>
      <c r="IN20" s="14">
        <v>17656318992.619999</v>
      </c>
      <c r="IO20" s="12">
        <v>18840720142.290001</v>
      </c>
      <c r="IP20" s="13">
        <v>1095867978.5400009</v>
      </c>
      <c r="IQ20" s="14">
        <v>17744852163.75</v>
      </c>
      <c r="IR20" s="12">
        <v>18681368303.41</v>
      </c>
      <c r="IS20" s="13">
        <v>862831700.89999998</v>
      </c>
      <c r="IT20" s="14">
        <v>17818536602.509998</v>
      </c>
      <c r="IU20" s="12">
        <v>22055467909.040001</v>
      </c>
      <c r="IV20" s="13">
        <v>1374285759.4200001</v>
      </c>
      <c r="IW20" s="14">
        <v>20681182149.620003</v>
      </c>
      <c r="IX20" s="12">
        <v>22115301311.769997</v>
      </c>
      <c r="IY20" s="13">
        <v>1370395360.6099999</v>
      </c>
      <c r="IZ20" s="14">
        <v>20744905951.159996</v>
      </c>
      <c r="JA20" s="12">
        <v>22216998525.610001</v>
      </c>
      <c r="JB20" s="13">
        <v>1396734276.3</v>
      </c>
      <c r="JC20" s="14">
        <v>20820264249.310001</v>
      </c>
      <c r="JD20" s="12">
        <v>22295330817.84</v>
      </c>
      <c r="JE20" s="13">
        <v>1398310136.53</v>
      </c>
      <c r="JF20" s="14">
        <v>20897020681.310001</v>
      </c>
      <c r="JG20" s="12">
        <v>22390404969.780003</v>
      </c>
      <c r="JH20" s="13">
        <v>1428924711.96</v>
      </c>
      <c r="JI20" s="14">
        <v>20961480257.820004</v>
      </c>
      <c r="JJ20" s="12">
        <v>22514308007.5</v>
      </c>
      <c r="JK20" s="13">
        <v>1450468912.3</v>
      </c>
      <c r="JL20" s="14">
        <v>21063839095.200001</v>
      </c>
      <c r="JM20" s="12">
        <v>22665847125.040001</v>
      </c>
      <c r="JN20" s="13">
        <v>1499392110.5999999</v>
      </c>
      <c r="JO20" s="14">
        <v>21166455014.440002</v>
      </c>
      <c r="JP20" s="12">
        <v>22623004585.57</v>
      </c>
      <c r="JQ20" s="13">
        <v>1373918641.6400001</v>
      </c>
      <c r="JR20" s="14">
        <v>21249085943.93</v>
      </c>
      <c r="JS20" s="12">
        <v>22421385758.759998</v>
      </c>
      <c r="JT20" s="13">
        <v>1371051960.8</v>
      </c>
      <c r="JU20" s="14">
        <v>21050333797.959999</v>
      </c>
      <c r="JV20" s="12">
        <v>22544179215.739998</v>
      </c>
      <c r="JW20" s="13">
        <v>1394038492.1300001</v>
      </c>
      <c r="JX20" s="14">
        <v>21150140723.609997</v>
      </c>
      <c r="JY20" s="12">
        <v>22675676551.59</v>
      </c>
      <c r="JZ20" s="13">
        <v>1417201025.96</v>
      </c>
      <c r="KA20" s="14">
        <v>21258475525.630001</v>
      </c>
      <c r="KB20" s="12">
        <v>22798957347.98</v>
      </c>
      <c r="KC20" s="13">
        <v>1438037651.73</v>
      </c>
      <c r="KD20" s="14">
        <v>21360919696.25</v>
      </c>
      <c r="KE20" s="12">
        <v>22666265049.640003</v>
      </c>
      <c r="KF20" s="13">
        <v>1420478256.4200001</v>
      </c>
      <c r="KG20" s="14">
        <v>21245786793.220001</v>
      </c>
      <c r="KH20" s="12">
        <v>22891279266.950001</v>
      </c>
      <c r="KI20" s="13">
        <v>1494225868.3699999</v>
      </c>
      <c r="KJ20" s="14">
        <v>21397053398.580002</v>
      </c>
      <c r="KK20" s="12">
        <v>22741059123.200001</v>
      </c>
      <c r="KL20" s="13">
        <v>1465366302.5999999</v>
      </c>
      <c r="KM20" s="14">
        <v>21275692820.600002</v>
      </c>
      <c r="KN20" s="12">
        <v>22858766097.809998</v>
      </c>
      <c r="KO20" s="13">
        <v>1478469079.1099999</v>
      </c>
      <c r="KP20" s="14">
        <v>21380297018.699997</v>
      </c>
      <c r="KQ20" s="12">
        <v>22981574825.099998</v>
      </c>
      <c r="KR20" s="13">
        <v>1500169880.9100001</v>
      </c>
      <c r="KS20" s="14">
        <v>21481404944.189999</v>
      </c>
      <c r="KT20" s="12">
        <v>23114377658.900002</v>
      </c>
      <c r="KU20" s="13">
        <v>1521161495.47</v>
      </c>
      <c r="KV20" s="14">
        <v>21593216163.43</v>
      </c>
      <c r="KW20" s="12">
        <v>22818895229.699997</v>
      </c>
      <c r="KX20" s="13">
        <v>1344127345.75</v>
      </c>
      <c r="KY20" s="14">
        <v>21474767883.949997</v>
      </c>
      <c r="KZ20" s="12">
        <v>22249011446.060001</v>
      </c>
      <c r="LA20" s="13">
        <v>1366756106.4400001</v>
      </c>
      <c r="LB20" s="14">
        <v>20882255339.620003</v>
      </c>
      <c r="LC20" s="12">
        <v>22378789012.66</v>
      </c>
      <c r="LD20" s="13">
        <v>1390180709.8399999</v>
      </c>
      <c r="LE20" s="14">
        <v>20988608302.82</v>
      </c>
      <c r="LF20" s="12">
        <v>22505971540.41</v>
      </c>
      <c r="LG20" s="13">
        <v>1409364808.49</v>
      </c>
      <c r="LH20" s="14">
        <v>21096606731.919998</v>
      </c>
      <c r="LI20" s="12">
        <v>22643951078.620003</v>
      </c>
      <c r="LJ20" s="13">
        <v>1432703440.6400001</v>
      </c>
      <c r="LK20" s="14">
        <v>21211247637.980003</v>
      </c>
      <c r="LL20" s="12">
        <v>22795974298.759998</v>
      </c>
      <c r="LM20" s="13">
        <v>1437090752.7</v>
      </c>
      <c r="LN20" s="14">
        <v>21358883546.059998</v>
      </c>
      <c r="LO20" s="12">
        <v>27247678250.580002</v>
      </c>
      <c r="LP20" s="13">
        <v>2109072492.1300001</v>
      </c>
      <c r="LQ20" s="14">
        <v>25138605758.450001</v>
      </c>
      <c r="LR20" s="12">
        <v>27392496030.970001</v>
      </c>
      <c r="LS20" s="13">
        <v>2126225604.6800001</v>
      </c>
      <c r="LT20" s="14">
        <v>25266270426.290001</v>
      </c>
      <c r="LU20" s="12">
        <v>27526861546.579998</v>
      </c>
      <c r="LV20" s="13">
        <v>2150387463.4299998</v>
      </c>
      <c r="LW20" s="14">
        <v>25376474083.149998</v>
      </c>
      <c r="LX20" s="12">
        <v>27657696508.829998</v>
      </c>
      <c r="LY20" s="13">
        <v>2174468658.9699998</v>
      </c>
      <c r="LZ20" s="14">
        <v>25483227849.859997</v>
      </c>
      <c r="MA20" s="12">
        <v>27779066232.59</v>
      </c>
      <c r="MB20" s="13">
        <v>2183658837.8299999</v>
      </c>
      <c r="MC20" s="14">
        <v>25595407394.760002</v>
      </c>
      <c r="MD20" s="12">
        <v>27920711781.209999</v>
      </c>
      <c r="ME20" s="13">
        <v>2209391755.0900002</v>
      </c>
      <c r="MF20" s="14">
        <v>25711320026.119999</v>
      </c>
      <c r="MG20" s="12">
        <v>27000873493.849998</v>
      </c>
      <c r="MH20" s="13">
        <v>2019530038.8800001</v>
      </c>
      <c r="MI20" s="14">
        <v>24981343454.969997</v>
      </c>
      <c r="MJ20" s="12">
        <v>26628114976.189999</v>
      </c>
      <c r="MK20" s="13">
        <v>2042859014.24</v>
      </c>
      <c r="ML20" s="14">
        <v>24585255961.949997</v>
      </c>
      <c r="MM20" s="12">
        <v>26763519449.309998</v>
      </c>
      <c r="MN20" s="13">
        <v>2068351851.99</v>
      </c>
      <c r="MO20" s="14">
        <v>24695167597.319996</v>
      </c>
      <c r="MP20" s="12">
        <v>26897469879.869999</v>
      </c>
      <c r="MQ20" s="13">
        <v>2092179081.5599999</v>
      </c>
      <c r="MR20" s="14">
        <v>24805290798.309998</v>
      </c>
      <c r="MS20" s="12">
        <v>27001729710.619999</v>
      </c>
      <c r="MT20" s="13">
        <v>2101040868.8800001</v>
      </c>
      <c r="MU20" s="14">
        <v>24900688841.739998</v>
      </c>
      <c r="MV20" s="12">
        <v>27125538003.379997</v>
      </c>
      <c r="MW20" s="13">
        <v>2124268426.1400001</v>
      </c>
      <c r="MX20" s="14">
        <v>25001269577.239998</v>
      </c>
      <c r="MY20" s="12">
        <v>27259597554.959999</v>
      </c>
      <c r="MZ20" s="13">
        <v>2147450763.3499999</v>
      </c>
      <c r="NA20" s="14">
        <v>25112146791.610001</v>
      </c>
      <c r="NB20" s="12">
        <v>31012056432.080002</v>
      </c>
      <c r="NC20" s="13">
        <v>2727395303.7600002</v>
      </c>
      <c r="ND20" s="14">
        <v>28284661128.32</v>
      </c>
      <c r="NE20" s="12">
        <v>31143705186.75</v>
      </c>
      <c r="NF20" s="13">
        <v>2725765644.0599999</v>
      </c>
      <c r="NG20" s="14">
        <v>28417939542.689999</v>
      </c>
      <c r="NH20" s="12">
        <v>31301668627.130001</v>
      </c>
      <c r="NI20" s="13">
        <v>2733781702.54</v>
      </c>
      <c r="NJ20" s="14">
        <v>28567886924.59</v>
      </c>
      <c r="NK20" s="12">
        <v>31446419149.259998</v>
      </c>
      <c r="NL20" s="13">
        <v>2758859834.5</v>
      </c>
      <c r="NM20" s="14">
        <v>28687559314.759998</v>
      </c>
      <c r="NN20" s="12">
        <v>31593752523.939999</v>
      </c>
      <c r="NO20" s="13">
        <v>2785055148.1500001</v>
      </c>
      <c r="NP20" s="14">
        <v>28808697375.789997</v>
      </c>
      <c r="NQ20" s="12">
        <v>31509215679.560001</v>
      </c>
      <c r="NR20" s="13">
        <v>2580783258.8099999</v>
      </c>
      <c r="NS20" s="14">
        <v>28928432420.75</v>
      </c>
      <c r="NT20" s="12">
        <v>31652468098.439999</v>
      </c>
      <c r="NU20" s="13">
        <v>2606604970.29</v>
      </c>
      <c r="NV20" s="14">
        <v>29045863128.149998</v>
      </c>
      <c r="NW20" s="12">
        <v>31571439832.669998</v>
      </c>
      <c r="NX20" s="13">
        <v>2633447237.46</v>
      </c>
      <c r="NY20" s="14">
        <v>28937992595.209999</v>
      </c>
      <c r="NZ20" s="12">
        <v>30917572642.169998</v>
      </c>
      <c r="OA20" s="13">
        <v>2659780416.0599999</v>
      </c>
      <c r="OB20" s="14">
        <v>28257792226.109997</v>
      </c>
      <c r="OC20" s="12">
        <v>30802183153.959999</v>
      </c>
      <c r="OD20" s="13">
        <v>2682105524.8099999</v>
      </c>
      <c r="OE20" s="14">
        <v>28120077629.149998</v>
      </c>
      <c r="OF20" s="12">
        <v>30947903654.099998</v>
      </c>
      <c r="OG20" s="13">
        <v>2709128480.5</v>
      </c>
      <c r="OH20" s="14">
        <f>+OF20-OG20</f>
        <v>28238775173.599998</v>
      </c>
      <c r="OI20" s="12">
        <v>31092357012.630001</v>
      </c>
      <c r="OJ20" s="13">
        <v>2735035727.23</v>
      </c>
      <c r="OK20" s="14">
        <v>28357321285.400002</v>
      </c>
      <c r="OL20" s="12">
        <v>31229575892.439999</v>
      </c>
      <c r="OM20" s="13">
        <v>2752123228</v>
      </c>
      <c r="ON20" s="14">
        <v>28477452664.439999</v>
      </c>
    </row>
    <row r="21" spans="2:404" ht="16.149999999999999" customHeight="1" x14ac:dyDescent="0.25">
      <c r="B21" s="8" t="s">
        <v>36</v>
      </c>
      <c r="C21" s="9" t="s">
        <v>96</v>
      </c>
      <c r="D21" s="10">
        <v>43013</v>
      </c>
      <c r="E21" s="10" t="s">
        <v>0</v>
      </c>
      <c r="F21" s="11" t="s">
        <v>1098</v>
      </c>
      <c r="G21" s="11" t="s">
        <v>206</v>
      </c>
      <c r="H21" s="11" t="s">
        <v>1092</v>
      </c>
      <c r="I21" s="153"/>
      <c r="J21" s="153"/>
      <c r="K21" s="155"/>
      <c r="L21" s="153"/>
      <c r="M21" s="153"/>
      <c r="N21" s="155"/>
      <c r="O21" s="153"/>
      <c r="P21" s="153"/>
      <c r="Q21" s="155"/>
      <c r="R21" s="153"/>
      <c r="S21" s="153"/>
      <c r="T21" s="155"/>
      <c r="U21" s="153"/>
      <c r="V21" s="153"/>
      <c r="W21" s="155"/>
      <c r="X21" s="153"/>
      <c r="Y21" s="153"/>
      <c r="Z21" s="155"/>
      <c r="AA21" s="153"/>
      <c r="AB21" s="153"/>
      <c r="AC21" s="155"/>
      <c r="AD21" s="153"/>
      <c r="AE21" s="153"/>
      <c r="AF21" s="155"/>
      <c r="AG21" s="153"/>
      <c r="AH21" s="153"/>
      <c r="AI21" s="155"/>
      <c r="AJ21" s="153"/>
      <c r="AK21" s="153"/>
      <c r="AL21" s="155"/>
      <c r="AM21" s="153"/>
      <c r="AN21" s="153"/>
      <c r="AO21" s="155"/>
      <c r="AP21" s="155"/>
      <c r="AQ21" s="155"/>
      <c r="AR21" s="155"/>
      <c r="AS21" s="155"/>
      <c r="AT21" s="155"/>
      <c r="AU21" s="155"/>
      <c r="AV21" s="155"/>
      <c r="AW21" s="155"/>
      <c r="AX21" s="155"/>
      <c r="AY21" s="155"/>
      <c r="AZ21" s="155"/>
      <c r="BA21" s="155"/>
      <c r="BB21" s="155"/>
      <c r="BC21" s="155"/>
      <c r="BD21" s="155"/>
      <c r="BE21" s="155"/>
      <c r="BF21" s="155"/>
      <c r="BG21" s="155"/>
      <c r="BH21" s="155"/>
      <c r="BI21" s="155"/>
      <c r="BJ21" s="155"/>
      <c r="BK21" s="155"/>
      <c r="BL21" s="155"/>
      <c r="BM21" s="155"/>
      <c r="BN21" s="155"/>
      <c r="BO21" s="155"/>
      <c r="BP21" s="155"/>
      <c r="BQ21" s="155"/>
      <c r="BR21" s="155"/>
      <c r="BS21" s="155"/>
      <c r="BT21" s="155"/>
      <c r="BU21" s="155"/>
      <c r="BV21" s="155"/>
      <c r="BW21" s="155"/>
      <c r="BX21" s="155"/>
      <c r="BY21" s="155"/>
      <c r="BZ21" s="155"/>
      <c r="CA21" s="155"/>
      <c r="CB21" s="155"/>
      <c r="CC21" s="155"/>
      <c r="CD21" s="155"/>
      <c r="CE21" s="155"/>
      <c r="CF21" s="155"/>
      <c r="CG21" s="155"/>
      <c r="CH21" s="155"/>
      <c r="CI21" s="155"/>
      <c r="CJ21" s="155"/>
      <c r="CK21" s="155"/>
      <c r="CL21" s="155"/>
      <c r="CM21" s="155"/>
      <c r="CN21" s="155"/>
      <c r="CO21" s="155"/>
      <c r="CP21" s="155"/>
      <c r="CQ21" s="155"/>
      <c r="CR21" s="155"/>
      <c r="CS21" s="155"/>
      <c r="CT21" s="155"/>
      <c r="CU21" s="155"/>
      <c r="CV21" s="155"/>
      <c r="CW21" s="155"/>
      <c r="CX21" s="155"/>
      <c r="CY21" s="155"/>
      <c r="CZ21" s="155"/>
      <c r="DA21" s="155"/>
      <c r="DB21" s="155"/>
      <c r="DC21" s="155"/>
      <c r="DD21" s="158"/>
      <c r="DE21" s="158"/>
      <c r="DF21" s="158"/>
      <c r="DG21" s="12">
        <v>12517928685.969999</v>
      </c>
      <c r="DH21" s="13">
        <v>11881131057.99</v>
      </c>
      <c r="DI21" s="14">
        <v>636797627.97999954</v>
      </c>
      <c r="DJ21" s="12">
        <v>12705114140.150002</v>
      </c>
      <c r="DK21" s="13">
        <v>12309127102.129999</v>
      </c>
      <c r="DL21" s="14">
        <v>395987038.02000237</v>
      </c>
      <c r="DM21" s="12">
        <v>243378407.08000138</v>
      </c>
      <c r="DN21" s="13">
        <v>-203288419.54000008</v>
      </c>
      <c r="DO21" s="14">
        <v>446666826.62000144</v>
      </c>
      <c r="DP21" s="12">
        <v>373030985.04999971</v>
      </c>
      <c r="DQ21" s="13">
        <v>-120059875.87000012</v>
      </c>
      <c r="DR21" s="14">
        <v>493090860.91999984</v>
      </c>
      <c r="DS21" s="12">
        <v>-118353139.04999889</v>
      </c>
      <c r="DT21" s="13">
        <v>-689195586.37999988</v>
      </c>
      <c r="DU21" s="14">
        <v>570842447.330001</v>
      </c>
      <c r="DV21" s="12">
        <v>-532949007.8899982</v>
      </c>
      <c r="DW21" s="13">
        <v>-1148151594.3199999</v>
      </c>
      <c r="DX21" s="14">
        <v>615202586.43000174</v>
      </c>
      <c r="DY21" s="12">
        <v>-430607839.03999931</v>
      </c>
      <c r="DZ21" s="13">
        <v>-1102913045.47</v>
      </c>
      <c r="EA21" s="14">
        <v>672305206.43000078</v>
      </c>
      <c r="EB21" s="12">
        <v>11770604867.322901</v>
      </c>
      <c r="EC21" s="13">
        <v>178870001.22530001</v>
      </c>
      <c r="ED21" s="14">
        <v>11591734866.097601</v>
      </c>
      <c r="EE21" s="12">
        <v>1553886106.8300002</v>
      </c>
      <c r="EF21" s="13">
        <v>1020486727.1500001</v>
      </c>
      <c r="EG21" s="14">
        <v>533399379.68000007</v>
      </c>
      <c r="EH21" s="12">
        <v>3367109524.059998</v>
      </c>
      <c r="EI21" s="13">
        <v>2600592769.8800001</v>
      </c>
      <c r="EJ21" s="14">
        <v>766516754.17999792</v>
      </c>
      <c r="EK21" s="12">
        <v>2925356911.7600002</v>
      </c>
      <c r="EL21" s="13">
        <v>1832137080.6299999</v>
      </c>
      <c r="EM21" s="14">
        <v>1093219831.1300004</v>
      </c>
      <c r="EN21" s="12">
        <v>12683024946.559999</v>
      </c>
      <c r="EO21" s="13">
        <v>1363107725.3799999</v>
      </c>
      <c r="EP21" s="14">
        <v>11319917221.18</v>
      </c>
      <c r="EQ21" s="12">
        <v>13371439734.369999</v>
      </c>
      <c r="ER21" s="13">
        <v>1782708088.21</v>
      </c>
      <c r="ES21" s="14">
        <v>11588731646.16</v>
      </c>
      <c r="ET21" s="12">
        <v>25993786226.349995</v>
      </c>
      <c r="EU21" s="13">
        <v>4382647104.6900005</v>
      </c>
      <c r="EV21" s="14">
        <v>21611139121.659996</v>
      </c>
      <c r="EW21" s="12">
        <v>50255904422.629997</v>
      </c>
      <c r="EX21" s="13">
        <v>28175814751.889999</v>
      </c>
      <c r="EY21" s="14">
        <v>22080089670.739998</v>
      </c>
      <c r="EZ21" s="12">
        <v>52398945081.040001</v>
      </c>
      <c r="FA21" s="13">
        <v>29640781554.070004</v>
      </c>
      <c r="FB21" s="14">
        <v>22758163526.969997</v>
      </c>
      <c r="FC21" s="12">
        <v>55512338356.209999</v>
      </c>
      <c r="FD21" s="13">
        <v>31714073783.619999</v>
      </c>
      <c r="FE21" s="14">
        <v>23798264572.59</v>
      </c>
      <c r="FF21" s="12">
        <v>56829172199.75</v>
      </c>
      <c r="FG21" s="13">
        <v>31361475445.509998</v>
      </c>
      <c r="FH21" s="14">
        <v>25467696754.240002</v>
      </c>
      <c r="FI21" s="12">
        <v>63522219762.330002</v>
      </c>
      <c r="FJ21" s="13">
        <v>31174771022.490009</v>
      </c>
      <c r="FK21" s="14">
        <v>32347448739.839993</v>
      </c>
      <c r="FL21" s="12">
        <v>65353644510.339996</v>
      </c>
      <c r="FM21" s="13">
        <v>34651447495.790001</v>
      </c>
      <c r="FN21" s="14">
        <v>30702197014.549995</v>
      </c>
      <c r="FO21" s="12">
        <v>68402719936.849998</v>
      </c>
      <c r="FP21" s="13">
        <v>33735042809.370003</v>
      </c>
      <c r="FQ21" s="14">
        <v>34667677127.479996</v>
      </c>
      <c r="FR21" s="12">
        <v>68067259343.580002</v>
      </c>
      <c r="FS21" s="13">
        <v>33310714789.370003</v>
      </c>
      <c r="FT21" s="14">
        <v>34756544554.209999</v>
      </c>
      <c r="FU21" s="12">
        <v>70673939082.679993</v>
      </c>
      <c r="FV21" s="13">
        <v>35620606582.32</v>
      </c>
      <c r="FW21" s="14">
        <v>35053332500.359993</v>
      </c>
      <c r="FX21" s="12">
        <v>69650921934.789993</v>
      </c>
      <c r="FY21" s="13">
        <v>34297034769.719997</v>
      </c>
      <c r="FZ21" s="14">
        <v>35353887165.069992</v>
      </c>
      <c r="GA21" s="12">
        <v>69349092784.660004</v>
      </c>
      <c r="GB21" s="13">
        <v>33806712473.859997</v>
      </c>
      <c r="GC21" s="14">
        <v>35542380310.800003</v>
      </c>
      <c r="GD21" s="12">
        <v>78481509765.029999</v>
      </c>
      <c r="GE21" s="13">
        <v>35350789312.709999</v>
      </c>
      <c r="GF21" s="14">
        <v>43130720452.32</v>
      </c>
      <c r="GG21" s="12">
        <v>79438116237.049988</v>
      </c>
      <c r="GH21" s="13">
        <v>35184186350.839996</v>
      </c>
      <c r="GI21" s="14">
        <v>44253929886.209991</v>
      </c>
      <c r="GJ21" s="12">
        <v>75363417959.049988</v>
      </c>
      <c r="GK21" s="13">
        <v>32279369835.59</v>
      </c>
      <c r="GL21" s="14">
        <v>43084048123.459991</v>
      </c>
      <c r="GM21" s="12">
        <v>80043052581.459991</v>
      </c>
      <c r="GN21" s="13">
        <v>31976809569.450001</v>
      </c>
      <c r="GO21" s="14">
        <v>48066243012.009995</v>
      </c>
      <c r="GP21" s="12">
        <v>54719105027.430008</v>
      </c>
      <c r="GQ21" s="13">
        <v>4225935117.3400002</v>
      </c>
      <c r="GR21" s="14">
        <v>50493169910.090012</v>
      </c>
      <c r="GS21" s="12">
        <v>54771544365.550011</v>
      </c>
      <c r="GT21" s="13">
        <v>4562281242.71</v>
      </c>
      <c r="GU21" s="14">
        <v>50209263122.840012</v>
      </c>
      <c r="GV21" s="12">
        <v>54899510765.900002</v>
      </c>
      <c r="GW21" s="13">
        <v>4075691948.5999999</v>
      </c>
      <c r="GX21" s="14">
        <v>50823818817.300003</v>
      </c>
      <c r="GY21" s="12">
        <v>54597209369.260002</v>
      </c>
      <c r="GZ21" s="13">
        <v>3773217158.2399998</v>
      </c>
      <c r="HA21" s="14">
        <v>50823992211.020004</v>
      </c>
      <c r="HB21" s="12">
        <v>54424039008.490005</v>
      </c>
      <c r="HC21" s="13">
        <v>3526056328.1399999</v>
      </c>
      <c r="HD21" s="14">
        <v>50897982680.350006</v>
      </c>
      <c r="HE21" s="12">
        <v>54452300133.420006</v>
      </c>
      <c r="HF21" s="13">
        <v>3518888959.46</v>
      </c>
      <c r="HG21" s="14">
        <v>50933411173.960007</v>
      </c>
      <c r="HH21" s="12">
        <v>53984798643.769997</v>
      </c>
      <c r="HI21" s="13">
        <v>2947550050.0700002</v>
      </c>
      <c r="HJ21" s="14">
        <v>51037248593.699997</v>
      </c>
      <c r="HK21" s="12">
        <v>54043056512.340012</v>
      </c>
      <c r="HL21" s="13">
        <v>2995045917.2600002</v>
      </c>
      <c r="HM21" s="14">
        <v>51048010595.080009</v>
      </c>
      <c r="HN21" s="12">
        <v>53821104620.250008</v>
      </c>
      <c r="HO21" s="13">
        <v>10050595320.26</v>
      </c>
      <c r="HP21" s="14">
        <v>43770509299.990005</v>
      </c>
      <c r="HQ21" s="12">
        <v>51490722139.120003</v>
      </c>
      <c r="HR21" s="13">
        <v>11337433133.66</v>
      </c>
      <c r="HS21" s="14">
        <v>40153289005.460007</v>
      </c>
      <c r="HT21" s="12">
        <v>51388634542.270004</v>
      </c>
      <c r="HU21" s="13">
        <v>11219270204.759998</v>
      </c>
      <c r="HV21" s="14">
        <v>40169364337.51001</v>
      </c>
      <c r="HW21" s="15">
        <v>51455712358.600006</v>
      </c>
      <c r="HX21" s="13">
        <v>11125245167.290001</v>
      </c>
      <c r="HY21" s="14">
        <v>40330467191.310005</v>
      </c>
      <c r="HZ21" s="12">
        <v>51503289200.890007</v>
      </c>
      <c r="IA21" s="13">
        <v>11189307649.029999</v>
      </c>
      <c r="IB21" s="14">
        <v>40313981551.860008</v>
      </c>
      <c r="IC21" s="12">
        <v>51437836461.720001</v>
      </c>
      <c r="ID21" s="13">
        <v>11108600855.18</v>
      </c>
      <c r="IE21" s="14">
        <v>40329235606.540001</v>
      </c>
      <c r="IF21" s="12">
        <v>51445013361.790001</v>
      </c>
      <c r="IG21" s="13">
        <v>11013941139.679998</v>
      </c>
      <c r="IH21" s="14">
        <v>40431072222.110001</v>
      </c>
      <c r="II21" s="12">
        <v>51409734711.800003</v>
      </c>
      <c r="IJ21" s="13">
        <v>10835773099.450001</v>
      </c>
      <c r="IK21" s="14">
        <v>40573961612.350006</v>
      </c>
      <c r="IL21" s="12">
        <v>51421965337.419998</v>
      </c>
      <c r="IM21" s="13">
        <v>10658545211.139999</v>
      </c>
      <c r="IN21" s="14">
        <v>40763420126.279999</v>
      </c>
      <c r="IO21" s="12">
        <v>51379743853.790001</v>
      </c>
      <c r="IP21" s="13">
        <v>10533171235.950001</v>
      </c>
      <c r="IQ21" s="14">
        <v>40846572617.839996</v>
      </c>
      <c r="IR21" s="12">
        <v>51392764724.530006</v>
      </c>
      <c r="IS21" s="13">
        <v>10515263201.059999</v>
      </c>
      <c r="IT21" s="14">
        <v>40877501523.470009</v>
      </c>
      <c r="IU21" s="12">
        <v>51374152234.470001</v>
      </c>
      <c r="IV21" s="13">
        <v>10390985366.529999</v>
      </c>
      <c r="IW21" s="14">
        <v>40983166867.940002</v>
      </c>
      <c r="IX21" s="12">
        <v>52683196351.25</v>
      </c>
      <c r="IY21" s="13">
        <v>9470090584.9099998</v>
      </c>
      <c r="IZ21" s="14">
        <v>43213105766.339996</v>
      </c>
      <c r="JA21" s="12">
        <v>51916021407.930008</v>
      </c>
      <c r="JB21" s="13">
        <v>8717465388.9599991</v>
      </c>
      <c r="JC21" s="14">
        <v>43198556018.970009</v>
      </c>
      <c r="JD21" s="12">
        <v>51775170177.87001</v>
      </c>
      <c r="JE21" s="13">
        <v>8541009733.7200003</v>
      </c>
      <c r="JF21" s="14">
        <v>43234160444.150009</v>
      </c>
      <c r="JG21" s="12">
        <v>51742484685.440002</v>
      </c>
      <c r="JH21" s="13">
        <v>8502958104.5100002</v>
      </c>
      <c r="JI21" s="14">
        <v>43239526580.93</v>
      </c>
      <c r="JJ21" s="12">
        <v>51719566403.980003</v>
      </c>
      <c r="JK21" s="13">
        <v>8445570342.1999998</v>
      </c>
      <c r="JL21" s="14">
        <v>43273996061.780006</v>
      </c>
      <c r="JM21" s="12">
        <v>51823059227.43</v>
      </c>
      <c r="JN21" s="13">
        <v>8436464287.2299995</v>
      </c>
      <c r="JO21" s="14">
        <v>43386594940.199997</v>
      </c>
      <c r="JP21" s="12">
        <v>52583227717.589996</v>
      </c>
      <c r="JQ21" s="13">
        <v>12141272731.18</v>
      </c>
      <c r="JR21" s="14">
        <v>40441954986.409996</v>
      </c>
      <c r="JS21" s="12">
        <v>51606011648.779999</v>
      </c>
      <c r="JT21" s="13">
        <v>10859349214.049999</v>
      </c>
      <c r="JU21" s="14">
        <v>40746662434.729996</v>
      </c>
      <c r="JV21" s="12">
        <v>51662778813.529999</v>
      </c>
      <c r="JW21" s="13">
        <v>11206531812.01</v>
      </c>
      <c r="JX21" s="14">
        <v>40456247001.519997</v>
      </c>
      <c r="JY21" s="12">
        <v>51660649145.830002</v>
      </c>
      <c r="JZ21" s="13">
        <v>11142751393.67</v>
      </c>
      <c r="KA21" s="14">
        <v>40517897752.160004</v>
      </c>
      <c r="KB21" s="12">
        <v>51656000744.019997</v>
      </c>
      <c r="KC21" s="13">
        <v>10973370164.26</v>
      </c>
      <c r="KD21" s="14">
        <v>40682630579.759995</v>
      </c>
      <c r="KE21" s="12">
        <v>52542521392.709999</v>
      </c>
      <c r="KF21" s="13">
        <v>11831307591.780001</v>
      </c>
      <c r="KG21" s="14">
        <v>40711213800.93</v>
      </c>
      <c r="KH21" s="12">
        <v>51644258582.979996</v>
      </c>
      <c r="KI21" s="13">
        <v>10593136372.42</v>
      </c>
      <c r="KJ21" s="14">
        <v>41051122210.559998</v>
      </c>
      <c r="KK21" s="12">
        <v>52124283856.75</v>
      </c>
      <c r="KL21" s="13">
        <v>11701808038.940001</v>
      </c>
      <c r="KM21" s="14">
        <v>40422475817.809998</v>
      </c>
      <c r="KN21" s="12">
        <v>52063852917.159996</v>
      </c>
      <c r="KO21" s="13">
        <v>11702259687.220001</v>
      </c>
      <c r="KP21" s="14">
        <v>40361593229.939995</v>
      </c>
      <c r="KQ21" s="12">
        <v>52189550669.439995</v>
      </c>
      <c r="KR21" s="13">
        <v>11409114298.35</v>
      </c>
      <c r="KS21" s="14">
        <v>40780436371.089996</v>
      </c>
      <c r="KT21" s="12">
        <v>47141960883.360001</v>
      </c>
      <c r="KU21" s="13">
        <v>11717443926.17</v>
      </c>
      <c r="KV21" s="14">
        <v>35424516957.190002</v>
      </c>
      <c r="KW21" s="12">
        <v>45766813204</v>
      </c>
      <c r="KX21" s="13">
        <v>10995200040.289999</v>
      </c>
      <c r="KY21" s="14">
        <v>34771613163.709999</v>
      </c>
      <c r="KZ21" s="12">
        <v>45764493209.889999</v>
      </c>
      <c r="LA21" s="13">
        <v>12085018302.919998</v>
      </c>
      <c r="LB21" s="14">
        <v>33679474906.970001</v>
      </c>
      <c r="LC21" s="12">
        <v>44891163265.459999</v>
      </c>
      <c r="LD21" s="13">
        <v>11216417276.32</v>
      </c>
      <c r="LE21" s="14">
        <v>33674745989.139999</v>
      </c>
      <c r="LF21" s="12">
        <v>44337483405.300003</v>
      </c>
      <c r="LG21" s="13">
        <v>10833121125.839998</v>
      </c>
      <c r="LH21" s="14">
        <v>33504362279.460007</v>
      </c>
      <c r="LI21" s="12">
        <v>54866781522.380005</v>
      </c>
      <c r="LJ21" s="13">
        <v>10067027670.26</v>
      </c>
      <c r="LK21" s="14">
        <v>44799753852.120003</v>
      </c>
      <c r="LL21" s="12">
        <v>44969551904.440002</v>
      </c>
      <c r="LM21" s="13">
        <v>11264243248.85</v>
      </c>
      <c r="LN21" s="14">
        <v>33705308655.590004</v>
      </c>
      <c r="LO21" s="12">
        <v>44953669222.379997</v>
      </c>
      <c r="LP21" s="13">
        <v>11229477822.659998</v>
      </c>
      <c r="LQ21" s="14">
        <v>33724191399.720001</v>
      </c>
      <c r="LR21" s="12">
        <v>44792763072.940002</v>
      </c>
      <c r="LS21" s="13">
        <v>11229699307.119999</v>
      </c>
      <c r="LT21" s="14">
        <v>33563063765.820004</v>
      </c>
      <c r="LU21" s="12">
        <v>44814121308.82</v>
      </c>
      <c r="LV21" s="13">
        <v>11268441498.139999</v>
      </c>
      <c r="LW21" s="14">
        <v>33545679810.68</v>
      </c>
      <c r="LX21" s="12">
        <v>44839615492.300003</v>
      </c>
      <c r="LY21" s="13">
        <v>10845024202.85</v>
      </c>
      <c r="LZ21" s="14">
        <v>33994591289.450005</v>
      </c>
      <c r="MA21" s="12">
        <v>44872022208.970001</v>
      </c>
      <c r="MB21" s="13">
        <v>10854937932.499998</v>
      </c>
      <c r="MC21" s="14">
        <v>34017084276.470001</v>
      </c>
      <c r="MD21" s="12">
        <v>44793781990.389999</v>
      </c>
      <c r="ME21" s="13">
        <v>10774038326.459999</v>
      </c>
      <c r="MF21" s="14">
        <v>34019743663.93</v>
      </c>
      <c r="MG21" s="12">
        <v>44656756037.969994</v>
      </c>
      <c r="MH21" s="13">
        <v>10220257327.799999</v>
      </c>
      <c r="MI21" s="14">
        <v>34436498710.169998</v>
      </c>
      <c r="MJ21" s="12">
        <v>44711987081.599998</v>
      </c>
      <c r="MK21" s="13">
        <v>10394433580.249998</v>
      </c>
      <c r="ML21" s="14">
        <v>34317553501.349998</v>
      </c>
      <c r="MM21" s="12">
        <v>44772868326.330002</v>
      </c>
      <c r="MN21" s="13">
        <v>10002700876.629999</v>
      </c>
      <c r="MO21" s="14">
        <v>34770167449.700005</v>
      </c>
      <c r="MP21" s="12">
        <v>44766461317.280006</v>
      </c>
      <c r="MQ21" s="13">
        <v>10041755686.33</v>
      </c>
      <c r="MR21" s="14">
        <v>34724705630.950005</v>
      </c>
      <c r="MS21" s="12">
        <v>44759417314.220001</v>
      </c>
      <c r="MT21" s="13">
        <v>9964567174.0599995</v>
      </c>
      <c r="MU21" s="14">
        <v>34794850140.160004</v>
      </c>
      <c r="MV21" s="12">
        <v>44757516285.410004</v>
      </c>
      <c r="MW21" s="13">
        <v>9906517040.7499981</v>
      </c>
      <c r="MX21" s="14">
        <v>34850999244.660004</v>
      </c>
      <c r="MY21" s="12">
        <v>44756348774.950005</v>
      </c>
      <c r="MZ21" s="13">
        <v>9841299083.4099998</v>
      </c>
      <c r="NA21" s="14">
        <v>34915049691.540009</v>
      </c>
      <c r="NB21" s="12">
        <v>44746739441.93</v>
      </c>
      <c r="NC21" s="13">
        <v>9815999631.5999985</v>
      </c>
      <c r="ND21" s="14">
        <v>34930739810.330002</v>
      </c>
      <c r="NE21" s="12">
        <v>44757512692.639999</v>
      </c>
      <c r="NF21" s="13">
        <v>9738993735.3899994</v>
      </c>
      <c r="NG21" s="14">
        <v>35018518957.25</v>
      </c>
      <c r="NH21" s="12">
        <v>44772046881.940002</v>
      </c>
      <c r="NI21" s="13">
        <v>9640870880.2199993</v>
      </c>
      <c r="NJ21" s="14">
        <v>35131176001.720001</v>
      </c>
      <c r="NK21" s="12">
        <v>44737612464.400002</v>
      </c>
      <c r="NL21" s="13">
        <v>9529557018.4300003</v>
      </c>
      <c r="NM21" s="14">
        <v>35208055445.970001</v>
      </c>
      <c r="NN21" s="12">
        <v>44765742826.299995</v>
      </c>
      <c r="NO21" s="13">
        <v>9441137210.75</v>
      </c>
      <c r="NP21" s="14">
        <v>35324605615.549995</v>
      </c>
      <c r="NQ21" s="12">
        <v>75333609634.839996</v>
      </c>
      <c r="NR21" s="13">
        <v>11994957640.450001</v>
      </c>
      <c r="NS21" s="14">
        <v>63338651994.389999</v>
      </c>
      <c r="NT21" s="12">
        <v>75452319478.540009</v>
      </c>
      <c r="NU21" s="13">
        <v>11899924467.370001</v>
      </c>
      <c r="NV21" s="14">
        <v>63552395011.170006</v>
      </c>
      <c r="NW21" s="12">
        <v>75483393928.270004</v>
      </c>
      <c r="NX21" s="13">
        <v>11873053374.08</v>
      </c>
      <c r="NY21" s="14">
        <v>63610340554.190002</v>
      </c>
      <c r="NZ21" s="12">
        <v>75488470100.630005</v>
      </c>
      <c r="OA21" s="13">
        <v>11894026241.4</v>
      </c>
      <c r="OB21" s="14">
        <v>63594443859.230003</v>
      </c>
      <c r="OC21" s="12">
        <v>75508164086.929993</v>
      </c>
      <c r="OD21" s="13">
        <v>11844249333.360001</v>
      </c>
      <c r="OE21" s="14">
        <v>63663914753.569992</v>
      </c>
      <c r="OF21" s="12">
        <v>75374186568.210007</v>
      </c>
      <c r="OG21" s="13">
        <v>11625028541.52</v>
      </c>
      <c r="OH21" s="14">
        <f>+OF21-OG21</f>
        <v>63749158026.690002</v>
      </c>
      <c r="OI21" s="12">
        <v>75509686378.309998</v>
      </c>
      <c r="OJ21" s="13">
        <v>11676355786.15</v>
      </c>
      <c r="OK21" s="14">
        <v>63833330592.159996</v>
      </c>
      <c r="OL21" s="12">
        <v>75447731732.119995</v>
      </c>
      <c r="OM21" s="13">
        <v>11571729799.190001</v>
      </c>
      <c r="ON21" s="14">
        <v>63876001932.929993</v>
      </c>
    </row>
    <row r="22" spans="2:404" ht="16.149999999999999" hidden="1" customHeight="1" x14ac:dyDescent="0.25">
      <c r="B22" s="145" t="s">
        <v>33</v>
      </c>
      <c r="C22" s="146" t="s">
        <v>356</v>
      </c>
      <c r="D22" s="147">
        <v>43023</v>
      </c>
      <c r="E22" s="147">
        <v>43579</v>
      </c>
      <c r="F22" s="148" t="s">
        <v>1096</v>
      </c>
      <c r="G22" s="148" t="s">
        <v>205</v>
      </c>
      <c r="H22" s="148" t="s">
        <v>1095</v>
      </c>
      <c r="I22" s="153"/>
      <c r="J22" s="153"/>
      <c r="K22" s="155"/>
      <c r="L22" s="153"/>
      <c r="M22" s="153"/>
      <c r="N22" s="155"/>
      <c r="O22" s="153"/>
      <c r="P22" s="153"/>
      <c r="Q22" s="155"/>
      <c r="R22" s="153"/>
      <c r="S22" s="153"/>
      <c r="T22" s="155"/>
      <c r="U22" s="153"/>
      <c r="V22" s="153"/>
      <c r="W22" s="155"/>
      <c r="X22" s="153"/>
      <c r="Y22" s="153"/>
      <c r="Z22" s="155"/>
      <c r="AA22" s="153"/>
      <c r="AB22" s="153"/>
      <c r="AC22" s="155"/>
      <c r="AD22" s="153"/>
      <c r="AE22" s="153"/>
      <c r="AF22" s="155"/>
      <c r="AG22" s="153"/>
      <c r="AH22" s="153"/>
      <c r="AI22" s="155"/>
      <c r="AJ22" s="153"/>
      <c r="AK22" s="153"/>
      <c r="AL22" s="155"/>
      <c r="AM22" s="153"/>
      <c r="AN22" s="153"/>
      <c r="AO22" s="155"/>
      <c r="AP22" s="155"/>
      <c r="AQ22" s="155"/>
      <c r="AR22" s="155"/>
      <c r="AS22" s="155"/>
      <c r="AT22" s="155"/>
      <c r="AU22" s="155"/>
      <c r="AV22" s="155"/>
      <c r="AW22" s="155"/>
      <c r="AX22" s="155"/>
      <c r="AY22" s="155"/>
      <c r="AZ22" s="155"/>
      <c r="BA22" s="155"/>
      <c r="BB22" s="155"/>
      <c r="BC22" s="155"/>
      <c r="BD22" s="155"/>
      <c r="BE22" s="155"/>
      <c r="BF22" s="155"/>
      <c r="BG22" s="155"/>
      <c r="BH22" s="155"/>
      <c r="BI22" s="155"/>
      <c r="BJ22" s="155"/>
      <c r="BK22" s="155"/>
      <c r="BL22" s="155"/>
      <c r="BM22" s="155"/>
      <c r="BN22" s="155"/>
      <c r="BO22" s="155"/>
      <c r="BP22" s="155"/>
      <c r="BQ22" s="155"/>
      <c r="BR22" s="155"/>
      <c r="BS22" s="155"/>
      <c r="BT22" s="155"/>
      <c r="BU22" s="155"/>
      <c r="BV22" s="155"/>
      <c r="BW22" s="155"/>
      <c r="BX22" s="155"/>
      <c r="BY22" s="155"/>
      <c r="BZ22" s="155"/>
      <c r="CA22" s="155"/>
      <c r="CB22" s="155"/>
      <c r="CC22" s="155"/>
      <c r="CD22" s="155"/>
      <c r="CE22" s="155"/>
      <c r="CF22" s="155"/>
      <c r="CG22" s="155"/>
      <c r="CH22" s="155"/>
      <c r="CI22" s="155"/>
      <c r="CJ22" s="155"/>
      <c r="CK22" s="155"/>
      <c r="CL22" s="155"/>
      <c r="CM22" s="155"/>
      <c r="CN22" s="155"/>
      <c r="CO22" s="155"/>
      <c r="CP22" s="155"/>
      <c r="CQ22" s="155"/>
      <c r="CR22" s="155"/>
      <c r="CS22" s="155"/>
      <c r="CT22" s="155"/>
      <c r="CU22" s="155"/>
      <c r="CV22" s="155"/>
      <c r="CW22" s="155"/>
      <c r="CX22" s="155"/>
      <c r="CY22" s="155"/>
      <c r="CZ22" s="155"/>
      <c r="DA22" s="155"/>
      <c r="DB22" s="155"/>
      <c r="DC22" s="155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  <c r="ER22" s="158"/>
      <c r="ES22" s="158"/>
      <c r="ET22" s="158"/>
      <c r="EU22" s="158"/>
      <c r="EV22" s="158"/>
      <c r="EW22" s="158"/>
      <c r="EX22" s="158"/>
      <c r="EY22" s="158"/>
      <c r="EZ22" s="158"/>
      <c r="FA22" s="158"/>
      <c r="FB22" s="158"/>
      <c r="FC22" s="158"/>
      <c r="FD22" s="158"/>
      <c r="FE22" s="158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  <c r="GO22" s="160"/>
      <c r="GP22" s="160"/>
      <c r="GQ22" s="160"/>
      <c r="GR22" s="160"/>
      <c r="GS22" s="160"/>
      <c r="GT22" s="160"/>
      <c r="GU22" s="160"/>
      <c r="GV22" s="160"/>
      <c r="GW22" s="160"/>
      <c r="GX22" s="160"/>
      <c r="GY22" s="160"/>
      <c r="GZ22" s="160"/>
      <c r="HA22" s="160"/>
      <c r="HB22" s="160"/>
      <c r="HC22" s="160"/>
      <c r="HD22" s="160"/>
      <c r="HE22" s="160"/>
      <c r="HF22" s="160"/>
      <c r="HG22" s="160"/>
      <c r="HH22" s="160"/>
      <c r="HI22" s="160"/>
      <c r="HJ22" s="160"/>
      <c r="HK22" s="160"/>
      <c r="HL22" s="160"/>
      <c r="HM22" s="160"/>
      <c r="HN22" s="160"/>
      <c r="HO22" s="160"/>
      <c r="HP22" s="160"/>
      <c r="HQ22" s="160"/>
      <c r="HR22" s="160"/>
      <c r="HS22" s="160"/>
      <c r="HT22" s="160"/>
      <c r="HU22" s="160"/>
      <c r="HV22" s="160"/>
      <c r="HW22" s="160"/>
      <c r="HX22" s="160"/>
      <c r="HY22" s="160"/>
      <c r="HZ22" s="160"/>
      <c r="IA22" s="160"/>
      <c r="IB22" s="160"/>
      <c r="IC22" s="160"/>
      <c r="ID22" s="160"/>
      <c r="IE22" s="160"/>
      <c r="IF22" s="160"/>
      <c r="IG22" s="160"/>
      <c r="IH22" s="160"/>
      <c r="II22" s="160"/>
      <c r="IJ22" s="160"/>
      <c r="IK22" s="160"/>
      <c r="IL22" s="160"/>
      <c r="IM22" s="160"/>
      <c r="IN22" s="160"/>
      <c r="IO22" s="160"/>
      <c r="IP22" s="160"/>
      <c r="IQ22" s="160"/>
      <c r="IR22" s="160"/>
      <c r="IS22" s="160"/>
      <c r="IT22" s="160"/>
      <c r="IU22" s="160"/>
      <c r="IV22" s="160"/>
      <c r="IW22" s="160"/>
      <c r="IX22" s="160"/>
      <c r="IY22" s="160"/>
      <c r="IZ22" s="160"/>
      <c r="JA22" s="160"/>
      <c r="JB22" s="160"/>
      <c r="JC22" s="160"/>
      <c r="JD22" s="160"/>
      <c r="JE22" s="160"/>
      <c r="JF22" s="160"/>
      <c r="JG22" s="160"/>
      <c r="JH22" s="160"/>
      <c r="JI22" s="160"/>
      <c r="JJ22" s="160"/>
      <c r="JK22" s="160"/>
      <c r="JL22" s="160"/>
      <c r="JM22" s="160"/>
      <c r="JN22" s="160"/>
      <c r="JO22" s="160"/>
      <c r="JP22" s="160"/>
      <c r="JQ22" s="160"/>
      <c r="JR22" s="160"/>
      <c r="JS22" s="160"/>
      <c r="JT22" s="160"/>
      <c r="JU22" s="160"/>
      <c r="JV22" s="160"/>
      <c r="JW22" s="160"/>
      <c r="JX22" s="160"/>
      <c r="JY22" s="160"/>
      <c r="JZ22" s="160"/>
      <c r="KA22" s="160"/>
      <c r="KB22" s="160"/>
      <c r="KC22" s="160"/>
      <c r="KD22" s="160"/>
      <c r="KE22" s="160"/>
      <c r="KF22" s="160"/>
      <c r="KG22" s="160"/>
      <c r="KH22" s="160"/>
      <c r="KI22" s="160"/>
      <c r="KJ22" s="160"/>
      <c r="KK22" s="160"/>
      <c r="KL22" s="160"/>
      <c r="KM22" s="160"/>
      <c r="KN22" s="160"/>
      <c r="KO22" s="160"/>
      <c r="KP22" s="160"/>
      <c r="KQ22" s="160"/>
      <c r="KR22" s="160"/>
      <c r="KS22" s="160"/>
      <c r="KT22" s="160"/>
      <c r="KU22" s="160"/>
      <c r="KV22" s="160"/>
      <c r="KW22" s="160"/>
      <c r="KX22" s="160"/>
      <c r="KY22" s="160"/>
      <c r="KZ22" s="160"/>
      <c r="LA22" s="160"/>
      <c r="LB22" s="160"/>
      <c r="LC22" s="160"/>
      <c r="LD22" s="160"/>
      <c r="LE22" s="160"/>
      <c r="LF22" s="160"/>
      <c r="LG22" s="160"/>
      <c r="LH22" s="160"/>
      <c r="LI22" s="160"/>
      <c r="LJ22" s="160"/>
      <c r="LK22" s="160"/>
      <c r="LL22" s="160"/>
      <c r="LM22" s="160"/>
      <c r="LN22" s="160"/>
      <c r="LO22" s="160"/>
      <c r="LP22" s="160"/>
      <c r="LQ22" s="160"/>
      <c r="LR22" s="160"/>
      <c r="LS22" s="160"/>
      <c r="LT22" s="160"/>
      <c r="LU22" s="160"/>
      <c r="LV22" s="160"/>
      <c r="LW22" s="160"/>
      <c r="LX22" s="160"/>
      <c r="LY22" s="160"/>
      <c r="LZ22" s="160"/>
      <c r="MA22" s="160"/>
      <c r="MB22" s="160"/>
      <c r="MC22" s="160"/>
      <c r="MD22" s="160"/>
      <c r="ME22" s="160"/>
      <c r="MF22" s="160"/>
      <c r="MG22" s="160"/>
      <c r="MH22" s="160"/>
      <c r="MI22" s="160"/>
      <c r="MJ22" s="160"/>
      <c r="MK22" s="160"/>
      <c r="ML22" s="160"/>
      <c r="MM22" s="160"/>
      <c r="MN22" s="160"/>
      <c r="MO22" s="160"/>
      <c r="MP22" s="160"/>
      <c r="MQ22" s="160"/>
      <c r="MR22" s="160"/>
      <c r="MS22" s="160"/>
      <c r="MT22" s="160"/>
      <c r="MU22" s="160"/>
      <c r="MV22" s="160"/>
      <c r="MW22" s="160"/>
      <c r="MX22" s="160"/>
      <c r="MY22" s="160"/>
      <c r="MZ22" s="160"/>
      <c r="NA22" s="160"/>
      <c r="NB22" s="160"/>
      <c r="NC22" s="160"/>
      <c r="ND22" s="160"/>
      <c r="NE22" s="160"/>
      <c r="NF22" s="160"/>
      <c r="NG22" s="160"/>
      <c r="NH22" s="160"/>
      <c r="NI22" s="160"/>
      <c r="NJ22" s="160"/>
      <c r="NK22" s="160"/>
      <c r="NL22" s="160"/>
      <c r="NM22" s="160"/>
      <c r="NN22" s="160"/>
      <c r="NO22" s="160"/>
      <c r="NP22" s="160"/>
      <c r="NQ22" s="160"/>
      <c r="NR22" s="160"/>
      <c r="NS22" s="160"/>
      <c r="NT22" s="160"/>
      <c r="NU22" s="160"/>
      <c r="NV22" s="160"/>
      <c r="NW22" s="160"/>
      <c r="NX22" s="160"/>
      <c r="NY22" s="160"/>
      <c r="NZ22" s="160"/>
      <c r="OA22" s="160"/>
      <c r="OB22" s="160"/>
      <c r="OC22" s="160"/>
      <c r="OD22" s="160"/>
      <c r="OE22" s="160"/>
      <c r="OF22" s="160"/>
      <c r="OG22" s="160"/>
      <c r="OH22" s="160"/>
      <c r="OI22" s="160"/>
      <c r="OJ22" s="160"/>
      <c r="OK22" s="160"/>
      <c r="OL22" s="160"/>
      <c r="OM22" s="160"/>
      <c r="ON22" s="160"/>
    </row>
    <row r="23" spans="2:404" ht="16.149999999999999" hidden="1" customHeight="1" x14ac:dyDescent="0.25">
      <c r="B23" s="145" t="s">
        <v>33</v>
      </c>
      <c r="C23" s="146" t="s">
        <v>357</v>
      </c>
      <c r="D23" s="147">
        <v>43054</v>
      </c>
      <c r="E23" s="147">
        <v>43858</v>
      </c>
      <c r="F23" s="148" t="s">
        <v>1096</v>
      </c>
      <c r="G23" s="148" t="s">
        <v>205</v>
      </c>
      <c r="H23" s="148" t="s">
        <v>1095</v>
      </c>
      <c r="I23" s="153"/>
      <c r="J23" s="153"/>
      <c r="K23" s="155"/>
      <c r="L23" s="153"/>
      <c r="M23" s="153"/>
      <c r="N23" s="155"/>
      <c r="O23" s="153"/>
      <c r="P23" s="153"/>
      <c r="Q23" s="155"/>
      <c r="R23" s="153"/>
      <c r="S23" s="153"/>
      <c r="T23" s="155"/>
      <c r="U23" s="153"/>
      <c r="V23" s="153"/>
      <c r="W23" s="155"/>
      <c r="X23" s="153"/>
      <c r="Y23" s="153"/>
      <c r="Z23" s="155"/>
      <c r="AA23" s="153"/>
      <c r="AB23" s="153"/>
      <c r="AC23" s="155"/>
      <c r="AD23" s="153"/>
      <c r="AE23" s="153"/>
      <c r="AF23" s="155"/>
      <c r="AG23" s="153"/>
      <c r="AH23" s="153"/>
      <c r="AI23" s="155"/>
      <c r="AJ23" s="153"/>
      <c r="AK23" s="153"/>
      <c r="AL23" s="155"/>
      <c r="AM23" s="153"/>
      <c r="AN23" s="153"/>
      <c r="AO23" s="155"/>
      <c r="AP23" s="155"/>
      <c r="AQ23" s="155"/>
      <c r="AR23" s="155"/>
      <c r="AS23" s="155"/>
      <c r="AT23" s="155"/>
      <c r="AU23" s="155"/>
      <c r="AV23" s="155"/>
      <c r="AW23" s="155"/>
      <c r="AX23" s="155"/>
      <c r="AY23" s="155"/>
      <c r="AZ23" s="155"/>
      <c r="BA23" s="155"/>
      <c r="BB23" s="155"/>
      <c r="BC23" s="155"/>
      <c r="BD23" s="155"/>
      <c r="BE23" s="155"/>
      <c r="BF23" s="155"/>
      <c r="BG23" s="155"/>
      <c r="BH23" s="155"/>
      <c r="BI23" s="155"/>
      <c r="BJ23" s="155"/>
      <c r="BK23" s="155"/>
      <c r="BL23" s="155"/>
      <c r="BM23" s="155"/>
      <c r="BN23" s="155"/>
      <c r="BO23" s="155"/>
      <c r="BP23" s="155"/>
      <c r="BQ23" s="155"/>
      <c r="BR23" s="155"/>
      <c r="BS23" s="155"/>
      <c r="BT23" s="155"/>
      <c r="BU23" s="155"/>
      <c r="BV23" s="155"/>
      <c r="BW23" s="155"/>
      <c r="BX23" s="155"/>
      <c r="BY23" s="155"/>
      <c r="BZ23" s="155"/>
      <c r="CA23" s="155"/>
      <c r="CB23" s="155"/>
      <c r="CC23" s="155"/>
      <c r="CD23" s="155"/>
      <c r="CE23" s="155"/>
      <c r="CF23" s="155"/>
      <c r="CG23" s="155"/>
      <c r="CH23" s="155"/>
      <c r="CI23" s="155"/>
      <c r="CJ23" s="155"/>
      <c r="CK23" s="155"/>
      <c r="CL23" s="155"/>
      <c r="CM23" s="155"/>
      <c r="CN23" s="155"/>
      <c r="CO23" s="155"/>
      <c r="CP23" s="155"/>
      <c r="CQ23" s="155"/>
      <c r="CR23" s="155"/>
      <c r="CS23" s="155"/>
      <c r="CT23" s="155"/>
      <c r="CU23" s="155"/>
      <c r="CV23" s="155"/>
      <c r="CW23" s="155"/>
      <c r="CX23" s="155"/>
      <c r="CY23" s="155"/>
      <c r="CZ23" s="155"/>
      <c r="DA23" s="155"/>
      <c r="DB23" s="155"/>
      <c r="DC23" s="155"/>
      <c r="DD23" s="155"/>
      <c r="DE23" s="155"/>
      <c r="DF23" s="155"/>
      <c r="DG23" s="158"/>
      <c r="DH23" s="158"/>
      <c r="DI23" s="158"/>
      <c r="DJ23" s="158"/>
      <c r="DK23" s="158"/>
      <c r="DL23" s="158"/>
      <c r="DM23" s="158"/>
      <c r="DN23" s="158"/>
      <c r="DO23" s="158"/>
      <c r="DP23" s="158"/>
      <c r="DQ23" s="158"/>
      <c r="DR23" s="158"/>
      <c r="DS23" s="158"/>
      <c r="DT23" s="158"/>
      <c r="DU23" s="158"/>
      <c r="DV23" s="158"/>
      <c r="DW23" s="158"/>
      <c r="DX23" s="158"/>
      <c r="DY23" s="158"/>
      <c r="DZ23" s="158"/>
      <c r="EA23" s="158"/>
      <c r="EB23" s="158"/>
      <c r="EC23" s="158"/>
      <c r="ED23" s="158"/>
      <c r="EE23" s="158"/>
      <c r="EF23" s="158"/>
      <c r="EG23" s="158"/>
      <c r="EH23" s="158"/>
      <c r="EI23" s="158"/>
      <c r="EJ23" s="158"/>
      <c r="EK23" s="158"/>
      <c r="EL23" s="158"/>
      <c r="EM23" s="158"/>
      <c r="EN23" s="158"/>
      <c r="EO23" s="158"/>
      <c r="EP23" s="158"/>
      <c r="EQ23" s="158"/>
      <c r="ER23" s="158"/>
      <c r="ES23" s="158"/>
      <c r="ET23" s="158"/>
      <c r="EU23" s="158"/>
      <c r="EV23" s="158"/>
      <c r="EW23" s="12">
        <v>9393520.8300000001</v>
      </c>
      <c r="EX23" s="13">
        <v>5148741.01</v>
      </c>
      <c r="EY23" s="14">
        <v>4244779.82</v>
      </c>
      <c r="EZ23" s="12">
        <v>9391520.8300000001</v>
      </c>
      <c r="FA23" s="13">
        <v>5567109.8499999996</v>
      </c>
      <c r="FB23" s="14">
        <v>3824410.9800000004</v>
      </c>
      <c r="FC23" s="12">
        <v>8846763.8300000001</v>
      </c>
      <c r="FD23" s="13">
        <v>5487655.5999999996</v>
      </c>
      <c r="FE23" s="14">
        <v>3359108.2300000004</v>
      </c>
      <c r="FF23" s="12">
        <v>9109210.3800000008</v>
      </c>
      <c r="FG23" s="13">
        <v>5603167.2300000004</v>
      </c>
      <c r="FH23" s="14">
        <v>3506043.1500000004</v>
      </c>
      <c r="FI23" s="12">
        <v>9084848.8000000007</v>
      </c>
      <c r="FJ23" s="13">
        <v>5656391.46</v>
      </c>
      <c r="FK23" s="14">
        <v>3428457.3400000008</v>
      </c>
      <c r="FL23" s="12">
        <v>9076650.5399999991</v>
      </c>
      <c r="FM23" s="13">
        <v>5724956.96</v>
      </c>
      <c r="FN23" s="14">
        <v>3351693.5799999991</v>
      </c>
      <c r="FO23" s="12">
        <v>9055381.1400000006</v>
      </c>
      <c r="FP23" s="13">
        <v>5782634.2699999996</v>
      </c>
      <c r="FQ23" s="14">
        <v>3272746.870000001</v>
      </c>
      <c r="FR23" s="12">
        <v>8514927.1400000006</v>
      </c>
      <c r="FS23" s="13">
        <v>5318144.45</v>
      </c>
      <c r="FT23" s="14">
        <v>3196782.6900000004</v>
      </c>
      <c r="FU23" s="12">
        <v>8502442.9499999993</v>
      </c>
      <c r="FV23" s="162">
        <v>2555538.62</v>
      </c>
      <c r="FW23" s="14">
        <v>5946904.3299999991</v>
      </c>
      <c r="FX23" s="156"/>
      <c r="FY23" s="156"/>
      <c r="FZ23" s="156"/>
      <c r="GA23" s="156"/>
      <c r="GB23" s="156"/>
      <c r="GC23" s="156"/>
      <c r="GD23" s="156"/>
      <c r="GE23" s="156"/>
      <c r="GF23" s="156"/>
      <c r="GG23" s="160"/>
      <c r="GH23" s="160"/>
      <c r="GI23" s="160"/>
      <c r="GJ23" s="160"/>
      <c r="GK23" s="160"/>
      <c r="GL23" s="160"/>
      <c r="GM23" s="160"/>
      <c r="GN23" s="160"/>
      <c r="GO23" s="160"/>
      <c r="GP23" s="160"/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0"/>
      <c r="HB23" s="160"/>
      <c r="HC23" s="160"/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0"/>
      <c r="HO23" s="160"/>
      <c r="HP23" s="160"/>
      <c r="HQ23" s="160"/>
      <c r="HR23" s="160"/>
      <c r="HS23" s="160"/>
      <c r="HT23" s="160"/>
      <c r="HU23" s="160"/>
      <c r="HV23" s="160"/>
      <c r="HW23" s="160"/>
      <c r="HX23" s="160"/>
      <c r="HY23" s="160"/>
      <c r="HZ23" s="160"/>
      <c r="IA23" s="160"/>
      <c r="IB23" s="160"/>
      <c r="IC23" s="160"/>
      <c r="ID23" s="160"/>
      <c r="IE23" s="160"/>
      <c r="IF23" s="160"/>
      <c r="IG23" s="160"/>
      <c r="IH23" s="160"/>
      <c r="II23" s="160"/>
      <c r="IJ23" s="160"/>
      <c r="IK23" s="160"/>
      <c r="IL23" s="160"/>
      <c r="IM23" s="160"/>
      <c r="IN23" s="160"/>
      <c r="IO23" s="160"/>
      <c r="IP23" s="160"/>
      <c r="IQ23" s="160"/>
      <c r="IR23" s="160"/>
      <c r="IS23" s="160"/>
      <c r="IT23" s="160"/>
      <c r="IU23" s="160"/>
      <c r="IV23" s="160"/>
      <c r="IW23" s="160"/>
      <c r="IX23" s="160"/>
      <c r="IY23" s="160"/>
      <c r="IZ23" s="160"/>
      <c r="JA23" s="160"/>
      <c r="JB23" s="160"/>
      <c r="JC23" s="160"/>
      <c r="JD23" s="160"/>
      <c r="JE23" s="160"/>
      <c r="JF23" s="160"/>
      <c r="JG23" s="160"/>
      <c r="JH23" s="160"/>
      <c r="JI23" s="160"/>
      <c r="JJ23" s="160"/>
      <c r="JK23" s="160"/>
      <c r="JL23" s="160"/>
      <c r="JM23" s="160"/>
      <c r="JN23" s="160"/>
      <c r="JO23" s="160"/>
      <c r="JP23" s="160"/>
      <c r="JQ23" s="160"/>
      <c r="JR23" s="160"/>
      <c r="JS23" s="160"/>
      <c r="JT23" s="160"/>
      <c r="JU23" s="160"/>
      <c r="JV23" s="160"/>
      <c r="JW23" s="160"/>
      <c r="JX23" s="160"/>
      <c r="JY23" s="160"/>
      <c r="JZ23" s="160"/>
      <c r="KA23" s="160"/>
      <c r="KB23" s="160"/>
      <c r="KC23" s="160"/>
      <c r="KD23" s="160"/>
      <c r="KE23" s="160"/>
      <c r="KF23" s="160"/>
      <c r="KG23" s="160"/>
      <c r="KH23" s="160"/>
      <c r="KI23" s="160"/>
      <c r="KJ23" s="160"/>
      <c r="KK23" s="160"/>
      <c r="KL23" s="160"/>
      <c r="KM23" s="160"/>
      <c r="KN23" s="160"/>
      <c r="KO23" s="160"/>
      <c r="KP23" s="160"/>
      <c r="KQ23" s="160"/>
      <c r="KR23" s="160"/>
      <c r="KS23" s="160"/>
      <c r="KT23" s="160"/>
      <c r="KU23" s="160"/>
      <c r="KV23" s="160"/>
      <c r="KW23" s="160"/>
      <c r="KX23" s="160"/>
      <c r="KY23" s="160"/>
      <c r="KZ23" s="160"/>
      <c r="LA23" s="160"/>
      <c r="LB23" s="160"/>
      <c r="LC23" s="160"/>
      <c r="LD23" s="160"/>
      <c r="LE23" s="160"/>
      <c r="LF23" s="160"/>
      <c r="LG23" s="160"/>
      <c r="LH23" s="160"/>
      <c r="LI23" s="160"/>
      <c r="LJ23" s="160"/>
      <c r="LK23" s="160"/>
      <c r="LL23" s="160"/>
      <c r="LM23" s="160"/>
      <c r="LN23" s="160"/>
      <c r="LO23" s="160"/>
      <c r="LP23" s="160"/>
      <c r="LQ23" s="160"/>
      <c r="LR23" s="160"/>
      <c r="LS23" s="160"/>
      <c r="LT23" s="160"/>
      <c r="LU23" s="160"/>
      <c r="LV23" s="160"/>
      <c r="LW23" s="160"/>
      <c r="LX23" s="160"/>
      <c r="LY23" s="160"/>
      <c r="LZ23" s="160"/>
      <c r="MA23" s="160"/>
      <c r="MB23" s="160"/>
      <c r="MC23" s="160"/>
      <c r="MD23" s="160"/>
      <c r="ME23" s="160"/>
      <c r="MF23" s="160"/>
      <c r="MG23" s="160"/>
      <c r="MH23" s="160"/>
      <c r="MI23" s="160"/>
      <c r="MJ23" s="160"/>
      <c r="MK23" s="160"/>
      <c r="ML23" s="160"/>
      <c r="MM23" s="160"/>
      <c r="MN23" s="160"/>
      <c r="MO23" s="160"/>
      <c r="MP23" s="160"/>
      <c r="MQ23" s="160"/>
      <c r="MR23" s="160"/>
      <c r="MS23" s="160"/>
      <c r="MT23" s="160"/>
      <c r="MU23" s="160"/>
      <c r="MV23" s="160"/>
      <c r="MW23" s="160"/>
      <c r="MX23" s="160"/>
      <c r="MY23" s="160"/>
      <c r="MZ23" s="160"/>
      <c r="NA23" s="160"/>
      <c r="NB23" s="160"/>
      <c r="NC23" s="160"/>
      <c r="ND23" s="160"/>
      <c r="NE23" s="160"/>
      <c r="NF23" s="160"/>
      <c r="NG23" s="160"/>
      <c r="NH23" s="160"/>
      <c r="NI23" s="160"/>
      <c r="NJ23" s="160"/>
      <c r="NK23" s="160"/>
      <c r="NL23" s="160"/>
      <c r="NM23" s="160"/>
      <c r="NN23" s="160"/>
      <c r="NO23" s="160"/>
      <c r="NP23" s="160"/>
      <c r="NQ23" s="160"/>
      <c r="NR23" s="160"/>
      <c r="NS23" s="160"/>
      <c r="NT23" s="160"/>
      <c r="NU23" s="160"/>
      <c r="NV23" s="160"/>
      <c r="NW23" s="160"/>
      <c r="NX23" s="160"/>
      <c r="NY23" s="160"/>
      <c r="NZ23" s="160"/>
      <c r="OA23" s="160"/>
      <c r="OB23" s="160"/>
      <c r="OC23" s="160"/>
      <c r="OD23" s="160"/>
      <c r="OE23" s="160"/>
      <c r="OF23" s="160"/>
      <c r="OG23" s="160"/>
      <c r="OH23" s="160"/>
      <c r="OI23" s="160"/>
      <c r="OJ23" s="160"/>
      <c r="OK23" s="160"/>
      <c r="OL23" s="160"/>
      <c r="OM23" s="160"/>
      <c r="ON23" s="160"/>
    </row>
    <row r="24" spans="2:404" ht="16.149999999999999" hidden="1" customHeight="1" x14ac:dyDescent="0.25">
      <c r="B24" s="145" t="s">
        <v>210</v>
      </c>
      <c r="C24" s="146" t="s">
        <v>364</v>
      </c>
      <c r="D24" s="147">
        <v>43301</v>
      </c>
      <c r="E24" s="147">
        <v>43983</v>
      </c>
      <c r="F24" s="148" t="s">
        <v>1096</v>
      </c>
      <c r="G24" s="148" t="s">
        <v>203</v>
      </c>
      <c r="H24" s="148" t="s">
        <v>1095</v>
      </c>
      <c r="I24" s="153"/>
      <c r="J24" s="153"/>
      <c r="K24" s="155"/>
      <c r="L24" s="153"/>
      <c r="M24" s="153"/>
      <c r="N24" s="155"/>
      <c r="O24" s="153"/>
      <c r="P24" s="153"/>
      <c r="Q24" s="155"/>
      <c r="R24" s="153"/>
      <c r="S24" s="153"/>
      <c r="T24" s="155"/>
      <c r="U24" s="153"/>
      <c r="V24" s="153"/>
      <c r="W24" s="155"/>
      <c r="X24" s="153"/>
      <c r="Y24" s="153"/>
      <c r="Z24" s="155"/>
      <c r="AA24" s="153"/>
      <c r="AB24" s="153"/>
      <c r="AC24" s="155"/>
      <c r="AD24" s="153"/>
      <c r="AE24" s="153"/>
      <c r="AF24" s="155"/>
      <c r="AG24" s="153"/>
      <c r="AH24" s="153"/>
      <c r="AI24" s="155"/>
      <c r="AJ24" s="153"/>
      <c r="AK24" s="153"/>
      <c r="AL24" s="155"/>
      <c r="AM24" s="153"/>
      <c r="AN24" s="153"/>
      <c r="AO24" s="155"/>
      <c r="AP24" s="155"/>
      <c r="AQ24" s="155"/>
      <c r="AR24" s="155"/>
      <c r="AS24" s="155"/>
      <c r="AT24" s="155"/>
      <c r="AU24" s="155"/>
      <c r="AV24" s="155"/>
      <c r="AW24" s="155"/>
      <c r="AX24" s="155"/>
      <c r="AY24" s="155"/>
      <c r="AZ24" s="155"/>
      <c r="BA24" s="155"/>
      <c r="BB24" s="155"/>
      <c r="BC24" s="155"/>
      <c r="BD24" s="155"/>
      <c r="BE24" s="155"/>
      <c r="BF24" s="155"/>
      <c r="BG24" s="155"/>
      <c r="BH24" s="155"/>
      <c r="BI24" s="155"/>
      <c r="BJ24" s="155"/>
      <c r="BK24" s="155"/>
      <c r="BL24" s="155"/>
      <c r="BM24" s="155"/>
      <c r="BN24" s="155"/>
      <c r="BO24" s="155"/>
      <c r="BP24" s="155"/>
      <c r="BQ24" s="155"/>
      <c r="BR24" s="155"/>
      <c r="BS24" s="155"/>
      <c r="BT24" s="155"/>
      <c r="BU24" s="155"/>
      <c r="BV24" s="155"/>
      <c r="BW24" s="155"/>
      <c r="BX24" s="155"/>
      <c r="BY24" s="155"/>
      <c r="BZ24" s="155"/>
      <c r="CA24" s="155"/>
      <c r="CB24" s="155"/>
      <c r="CC24" s="155"/>
      <c r="CD24" s="155"/>
      <c r="CE24" s="155"/>
      <c r="CF24" s="155"/>
      <c r="CG24" s="155"/>
      <c r="CH24" s="155"/>
      <c r="CI24" s="155"/>
      <c r="CJ24" s="155"/>
      <c r="CK24" s="155"/>
      <c r="CL24" s="155"/>
      <c r="CM24" s="155"/>
      <c r="CN24" s="155"/>
      <c r="CO24" s="155"/>
      <c r="CP24" s="155"/>
      <c r="CQ24" s="155"/>
      <c r="CR24" s="155"/>
      <c r="CS24" s="155"/>
      <c r="CT24" s="155"/>
      <c r="CU24" s="155"/>
      <c r="CV24" s="155"/>
      <c r="CW24" s="155"/>
      <c r="CX24" s="155"/>
      <c r="CY24" s="155"/>
      <c r="CZ24" s="155"/>
      <c r="DA24" s="155"/>
      <c r="DB24" s="155"/>
      <c r="DC24" s="155"/>
      <c r="DD24" s="155"/>
      <c r="DE24" s="155"/>
      <c r="DF24" s="155"/>
      <c r="DG24" s="155"/>
      <c r="DH24" s="155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8"/>
      <c r="EF24" s="158"/>
      <c r="EG24" s="158"/>
      <c r="EH24" s="12">
        <v>18037209130.580002</v>
      </c>
      <c r="EI24" s="13">
        <v>10207811.85</v>
      </c>
      <c r="EJ24" s="14">
        <v>18027001318.730003</v>
      </c>
      <c r="EK24" s="12">
        <v>18315604036.139999</v>
      </c>
      <c r="EL24" s="13">
        <v>59959505.409999996</v>
      </c>
      <c r="EM24" s="14">
        <v>18255644530.73</v>
      </c>
      <c r="EN24" s="12">
        <v>18596102892.739998</v>
      </c>
      <c r="EO24" s="13">
        <v>108411643.48999999</v>
      </c>
      <c r="EP24" s="14">
        <v>18487691249.249996</v>
      </c>
      <c r="EQ24" s="12">
        <v>18867568219.25</v>
      </c>
      <c r="ER24" s="13">
        <v>158536578.19</v>
      </c>
      <c r="ES24" s="14">
        <v>18709031641.060001</v>
      </c>
      <c r="ET24" s="12">
        <v>19054996355.09</v>
      </c>
      <c r="EU24" s="13">
        <v>117389498</v>
      </c>
      <c r="EV24" s="14">
        <v>18937606857.09</v>
      </c>
      <c r="EW24" s="12">
        <v>19332328664.969997</v>
      </c>
      <c r="EX24" s="13">
        <v>166257524.84</v>
      </c>
      <c r="EY24" s="14">
        <v>19166071140.129997</v>
      </c>
      <c r="EZ24" s="12">
        <v>19583019544.449997</v>
      </c>
      <c r="FA24" s="13">
        <v>217787264.34999999</v>
      </c>
      <c r="FB24" s="14">
        <v>19365232280.099998</v>
      </c>
      <c r="FC24" s="12">
        <v>19763381978.119999</v>
      </c>
      <c r="FD24" s="13">
        <v>171759788.40000001</v>
      </c>
      <c r="FE24" s="14">
        <v>19591622189.719997</v>
      </c>
      <c r="FF24" s="12">
        <v>20030867182.459999</v>
      </c>
      <c r="FG24" s="13">
        <v>221326899</v>
      </c>
      <c r="FH24" s="14">
        <v>19809540283.459999</v>
      </c>
      <c r="FI24" s="12">
        <v>20030867182.459999</v>
      </c>
      <c r="FJ24" s="13">
        <v>221326899</v>
      </c>
      <c r="FK24" s="14">
        <v>19809540283.459999</v>
      </c>
      <c r="FL24" s="12">
        <v>20400222453.919998</v>
      </c>
      <c r="FM24" s="13">
        <v>150976461.87</v>
      </c>
      <c r="FN24" s="14">
        <v>20249245992.049999</v>
      </c>
      <c r="FO24" s="12">
        <v>20674327645.399998</v>
      </c>
      <c r="FP24" s="13">
        <v>201646165.06</v>
      </c>
      <c r="FQ24" s="14">
        <v>20472681480.339996</v>
      </c>
      <c r="FR24" s="156"/>
      <c r="FS24" s="156"/>
      <c r="FT24" s="156"/>
      <c r="FU24" s="156"/>
      <c r="FV24" s="156"/>
      <c r="FW24" s="156"/>
      <c r="FX24" s="156"/>
      <c r="FY24" s="156"/>
      <c r="FZ24" s="156"/>
      <c r="GA24" s="156"/>
      <c r="GB24" s="156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/>
      <c r="GU24" s="156"/>
      <c r="GV24" s="160"/>
      <c r="GW24" s="160"/>
      <c r="GX24" s="160"/>
      <c r="GY24" s="160"/>
      <c r="GZ24" s="160"/>
      <c r="HA24" s="160"/>
      <c r="HB24" s="160"/>
      <c r="HC24" s="160"/>
      <c r="HD24" s="160"/>
      <c r="HE24" s="160"/>
      <c r="HF24" s="160"/>
      <c r="HG24" s="160"/>
      <c r="HH24" s="160"/>
      <c r="HI24" s="160"/>
      <c r="HJ24" s="160"/>
      <c r="HK24" s="160"/>
      <c r="HL24" s="160"/>
      <c r="HM24" s="160"/>
      <c r="HN24" s="160"/>
      <c r="HO24" s="160"/>
      <c r="HP24" s="160"/>
      <c r="HQ24" s="160"/>
      <c r="HR24" s="160"/>
      <c r="HS24" s="160"/>
      <c r="HT24" s="160"/>
      <c r="HU24" s="160"/>
      <c r="HV24" s="160"/>
      <c r="HW24" s="160"/>
      <c r="HX24" s="160"/>
      <c r="HY24" s="160"/>
      <c r="HZ24" s="160"/>
      <c r="IA24" s="160"/>
      <c r="IB24" s="160"/>
      <c r="IC24" s="160"/>
      <c r="ID24" s="160"/>
      <c r="IE24" s="160"/>
      <c r="IF24" s="160"/>
      <c r="IG24" s="160"/>
      <c r="IH24" s="160"/>
      <c r="II24" s="160"/>
      <c r="IJ24" s="160"/>
      <c r="IK24" s="160"/>
      <c r="IL24" s="160"/>
      <c r="IM24" s="160"/>
      <c r="IN24" s="160"/>
      <c r="IO24" s="160"/>
      <c r="IP24" s="160"/>
      <c r="IQ24" s="160"/>
      <c r="IR24" s="160"/>
      <c r="IS24" s="160"/>
      <c r="IT24" s="160"/>
      <c r="IU24" s="160"/>
      <c r="IV24" s="160"/>
      <c r="IW24" s="160"/>
      <c r="IX24" s="160"/>
      <c r="IY24" s="160"/>
      <c r="IZ24" s="160"/>
      <c r="JA24" s="160"/>
      <c r="JB24" s="160"/>
      <c r="JC24" s="160"/>
      <c r="JD24" s="160"/>
      <c r="JE24" s="160"/>
      <c r="JF24" s="160"/>
      <c r="JG24" s="160"/>
      <c r="JH24" s="160"/>
      <c r="JI24" s="160"/>
      <c r="JJ24" s="160"/>
      <c r="JK24" s="160"/>
      <c r="JL24" s="160"/>
      <c r="JM24" s="160"/>
      <c r="JN24" s="160"/>
      <c r="JO24" s="160"/>
      <c r="JP24" s="160"/>
      <c r="JQ24" s="160"/>
      <c r="JR24" s="160"/>
      <c r="JS24" s="160"/>
      <c r="JT24" s="160"/>
      <c r="JU24" s="160"/>
      <c r="JV24" s="160"/>
      <c r="JW24" s="160"/>
      <c r="JX24" s="160"/>
      <c r="JY24" s="160"/>
      <c r="JZ24" s="160"/>
      <c r="KA24" s="160"/>
      <c r="KB24" s="160"/>
      <c r="KC24" s="160"/>
      <c r="KD24" s="160"/>
      <c r="KE24" s="160"/>
      <c r="KF24" s="160"/>
      <c r="KG24" s="160"/>
      <c r="KH24" s="160"/>
      <c r="KI24" s="160"/>
      <c r="KJ24" s="160"/>
      <c r="KK24" s="160"/>
      <c r="KL24" s="160"/>
      <c r="KM24" s="160"/>
      <c r="KN24" s="160"/>
      <c r="KO24" s="160"/>
      <c r="KP24" s="160"/>
      <c r="KQ24" s="160"/>
      <c r="KR24" s="160"/>
      <c r="KS24" s="160"/>
      <c r="KT24" s="160"/>
      <c r="KU24" s="160"/>
      <c r="KV24" s="160"/>
      <c r="KW24" s="160"/>
      <c r="KX24" s="160"/>
      <c r="KY24" s="160"/>
      <c r="KZ24" s="160"/>
      <c r="LA24" s="160"/>
      <c r="LB24" s="160"/>
      <c r="LC24" s="160"/>
      <c r="LD24" s="160"/>
      <c r="LE24" s="160"/>
      <c r="LF24" s="160"/>
      <c r="LG24" s="160"/>
      <c r="LH24" s="160"/>
      <c r="LI24" s="160"/>
      <c r="LJ24" s="160"/>
      <c r="LK24" s="160"/>
      <c r="LL24" s="160"/>
      <c r="LM24" s="160"/>
      <c r="LN24" s="160"/>
      <c r="LO24" s="160"/>
      <c r="LP24" s="160"/>
      <c r="LQ24" s="160"/>
      <c r="LR24" s="160"/>
      <c r="LS24" s="160"/>
      <c r="LT24" s="160"/>
      <c r="LU24" s="160"/>
      <c r="LV24" s="160"/>
      <c r="LW24" s="160"/>
      <c r="LX24" s="160"/>
      <c r="LY24" s="160"/>
      <c r="LZ24" s="160"/>
      <c r="MA24" s="160"/>
      <c r="MB24" s="160"/>
      <c r="MC24" s="160"/>
      <c r="MD24" s="160"/>
      <c r="ME24" s="160"/>
      <c r="MF24" s="160"/>
      <c r="MG24" s="160"/>
      <c r="MH24" s="160"/>
      <c r="MI24" s="160"/>
      <c r="MJ24" s="160"/>
      <c r="MK24" s="160"/>
      <c r="ML24" s="160"/>
      <c r="MM24" s="160"/>
      <c r="MN24" s="160"/>
      <c r="MO24" s="160"/>
      <c r="MP24" s="160"/>
      <c r="MQ24" s="160"/>
      <c r="MR24" s="160"/>
      <c r="MS24" s="160"/>
      <c r="MT24" s="160"/>
      <c r="MU24" s="160"/>
      <c r="MV24" s="160"/>
      <c r="MW24" s="160"/>
      <c r="MX24" s="160"/>
      <c r="MY24" s="160"/>
      <c r="MZ24" s="160"/>
      <c r="NA24" s="160"/>
      <c r="NB24" s="160"/>
      <c r="NC24" s="160"/>
      <c r="ND24" s="160"/>
      <c r="NE24" s="160"/>
      <c r="NF24" s="160"/>
      <c r="NG24" s="160"/>
      <c r="NH24" s="160"/>
      <c r="NI24" s="160"/>
      <c r="NJ24" s="160"/>
      <c r="NK24" s="160"/>
      <c r="NL24" s="160"/>
      <c r="NM24" s="160"/>
      <c r="NN24" s="160"/>
      <c r="NO24" s="160"/>
      <c r="NP24" s="160"/>
      <c r="NQ24" s="160"/>
      <c r="NR24" s="160"/>
      <c r="NS24" s="160"/>
      <c r="NT24" s="160"/>
      <c r="NU24" s="160"/>
      <c r="NV24" s="160"/>
      <c r="NW24" s="160"/>
      <c r="NX24" s="160"/>
      <c r="NY24" s="160"/>
      <c r="NZ24" s="160"/>
      <c r="OA24" s="160"/>
      <c r="OB24" s="160"/>
      <c r="OC24" s="160"/>
      <c r="OD24" s="160"/>
      <c r="OE24" s="160"/>
      <c r="OF24" s="160"/>
      <c r="OG24" s="160"/>
      <c r="OH24" s="160"/>
      <c r="OI24" s="160"/>
      <c r="OJ24" s="160"/>
      <c r="OK24" s="160"/>
      <c r="OL24" s="160"/>
      <c r="OM24" s="160"/>
      <c r="ON24" s="160"/>
    </row>
    <row r="25" spans="2:404" ht="16.149999999999999" hidden="1" customHeight="1" x14ac:dyDescent="0.25">
      <c r="B25" s="145" t="s">
        <v>210</v>
      </c>
      <c r="C25" s="146" t="s">
        <v>365</v>
      </c>
      <c r="D25" s="147">
        <v>43336</v>
      </c>
      <c r="E25" s="147">
        <v>44462</v>
      </c>
      <c r="F25" s="148" t="s">
        <v>1096</v>
      </c>
      <c r="G25" s="148" t="s">
        <v>203</v>
      </c>
      <c r="H25" s="148" t="s">
        <v>1095</v>
      </c>
      <c r="I25" s="153"/>
      <c r="J25" s="153"/>
      <c r="K25" s="155"/>
      <c r="L25" s="153"/>
      <c r="M25" s="153"/>
      <c r="N25" s="155"/>
      <c r="O25" s="153"/>
      <c r="P25" s="153"/>
      <c r="Q25" s="155"/>
      <c r="R25" s="153"/>
      <c r="S25" s="153"/>
      <c r="T25" s="155"/>
      <c r="U25" s="153"/>
      <c r="V25" s="153"/>
      <c r="W25" s="155"/>
      <c r="X25" s="153"/>
      <c r="Y25" s="153"/>
      <c r="Z25" s="155"/>
      <c r="AA25" s="153"/>
      <c r="AB25" s="153"/>
      <c r="AC25" s="155"/>
      <c r="AD25" s="153"/>
      <c r="AE25" s="153"/>
      <c r="AF25" s="155"/>
      <c r="AG25" s="153"/>
      <c r="AH25" s="153"/>
      <c r="AI25" s="155"/>
      <c r="AJ25" s="153"/>
      <c r="AK25" s="153"/>
      <c r="AL25" s="155"/>
      <c r="AM25" s="153"/>
      <c r="AN25" s="153"/>
      <c r="AO25" s="155"/>
      <c r="AP25" s="155"/>
      <c r="AQ25" s="155"/>
      <c r="AR25" s="155"/>
      <c r="AS25" s="155"/>
      <c r="AT25" s="155"/>
      <c r="AU25" s="155"/>
      <c r="AV25" s="155"/>
      <c r="AW25" s="155"/>
      <c r="AX25" s="155"/>
      <c r="AY25" s="155"/>
      <c r="AZ25" s="155"/>
      <c r="BA25" s="155"/>
      <c r="BB25" s="155"/>
      <c r="BC25" s="155"/>
      <c r="BD25" s="155"/>
      <c r="BE25" s="155"/>
      <c r="BF25" s="155"/>
      <c r="BG25" s="155"/>
      <c r="BH25" s="155"/>
      <c r="BI25" s="155"/>
      <c r="BJ25" s="155"/>
      <c r="BK25" s="155"/>
      <c r="BL25" s="155"/>
      <c r="BM25" s="155"/>
      <c r="BN25" s="155"/>
      <c r="BO25" s="155"/>
      <c r="BP25" s="155"/>
      <c r="BQ25" s="155"/>
      <c r="BR25" s="155"/>
      <c r="BS25" s="155"/>
      <c r="BT25" s="155"/>
      <c r="BU25" s="155"/>
      <c r="BV25" s="155"/>
      <c r="BW25" s="155"/>
      <c r="BX25" s="155"/>
      <c r="BY25" s="155"/>
      <c r="BZ25" s="155"/>
      <c r="CA25" s="155"/>
      <c r="CB25" s="155"/>
      <c r="CC25" s="155"/>
      <c r="CD25" s="155"/>
      <c r="CE25" s="155"/>
      <c r="CF25" s="155"/>
      <c r="CG25" s="155"/>
      <c r="CH25" s="155"/>
      <c r="CI25" s="155"/>
      <c r="CJ25" s="155"/>
      <c r="CK25" s="155"/>
      <c r="CL25" s="155"/>
      <c r="CM25" s="155"/>
      <c r="CN25" s="155"/>
      <c r="CO25" s="155"/>
      <c r="CP25" s="155"/>
      <c r="CQ25" s="155"/>
      <c r="CR25" s="155"/>
      <c r="CS25" s="155"/>
      <c r="CT25" s="155"/>
      <c r="CU25" s="155"/>
      <c r="CV25" s="155"/>
      <c r="CW25" s="155"/>
      <c r="CX25" s="155"/>
      <c r="CY25" s="155"/>
      <c r="CZ25" s="155"/>
      <c r="DA25" s="155"/>
      <c r="DB25" s="155"/>
      <c r="DC25" s="155"/>
      <c r="DD25" s="155"/>
      <c r="DE25" s="155"/>
      <c r="DF25" s="155"/>
      <c r="DG25" s="155"/>
      <c r="DH25" s="155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8"/>
      <c r="EI25" s="158"/>
      <c r="EJ25" s="158"/>
      <c r="EK25" s="158"/>
      <c r="EL25" s="158"/>
      <c r="EM25" s="158"/>
      <c r="EN25" s="158"/>
      <c r="EO25" s="158"/>
      <c r="EP25" s="158"/>
      <c r="EQ25" s="158"/>
      <c r="ER25" s="158"/>
      <c r="ES25" s="158"/>
      <c r="ET25" s="158"/>
      <c r="EU25" s="158"/>
      <c r="EV25" s="158"/>
      <c r="EW25" s="158"/>
      <c r="EX25" s="158"/>
      <c r="EY25" s="158"/>
      <c r="EZ25" s="158"/>
      <c r="FA25" s="158"/>
      <c r="FB25" s="158"/>
      <c r="FC25" s="158"/>
      <c r="FD25" s="158"/>
      <c r="FE25" s="158"/>
      <c r="FF25" s="158"/>
      <c r="FG25" s="158"/>
      <c r="FH25" s="158"/>
      <c r="FI25" s="158"/>
      <c r="FJ25" s="158"/>
      <c r="FK25" s="158"/>
      <c r="FL25" s="158"/>
      <c r="FM25" s="158"/>
      <c r="FN25" s="158"/>
      <c r="FO25" s="158"/>
      <c r="FP25" s="158"/>
      <c r="FQ25" s="158"/>
      <c r="FR25" s="158"/>
      <c r="FS25" s="158"/>
      <c r="FT25" s="158"/>
      <c r="FU25" s="12">
        <v>8767988830.1000004</v>
      </c>
      <c r="FV25" s="13">
        <v>38525950.020000003</v>
      </c>
      <c r="FW25" s="14">
        <v>8729462880.0799999</v>
      </c>
      <c r="FX25" s="12">
        <v>11728204723.57</v>
      </c>
      <c r="FY25" s="13">
        <v>276543933.06</v>
      </c>
      <c r="FZ25" s="14">
        <v>11451660790.51</v>
      </c>
      <c r="GA25" s="12">
        <v>11664870815.530001</v>
      </c>
      <c r="GB25" s="13">
        <v>288979127.31999999</v>
      </c>
      <c r="GC25" s="14">
        <v>11375891688.210001</v>
      </c>
      <c r="GD25" s="12">
        <v>11459397653.129999</v>
      </c>
      <c r="GE25" s="13">
        <v>258946102.90000001</v>
      </c>
      <c r="GF25" s="14">
        <v>11200451550.23</v>
      </c>
      <c r="GG25" s="12">
        <v>11814080466.619999</v>
      </c>
      <c r="GH25" s="13">
        <v>285009897.19</v>
      </c>
      <c r="GI25" s="14">
        <v>11529070569.429998</v>
      </c>
      <c r="GJ25" s="12">
        <v>11788686220.199999</v>
      </c>
      <c r="GK25" s="13">
        <v>300474083.16000003</v>
      </c>
      <c r="GL25" s="14">
        <v>11488212137.039999</v>
      </c>
      <c r="GM25" s="12">
        <v>12849812930.07</v>
      </c>
      <c r="GN25" s="13">
        <v>355832586.44</v>
      </c>
      <c r="GO25" s="14">
        <v>12493980343.629999</v>
      </c>
      <c r="GP25" s="12">
        <v>13490863340.43</v>
      </c>
      <c r="GQ25" s="13">
        <v>406820900.93000001</v>
      </c>
      <c r="GR25" s="14">
        <v>13084042439.5</v>
      </c>
      <c r="GS25" s="12">
        <v>14167287472.18</v>
      </c>
      <c r="GT25" s="13">
        <v>464903312.61000001</v>
      </c>
      <c r="GU25" s="14">
        <v>13702384159.57</v>
      </c>
      <c r="GV25" s="12">
        <v>13804437740.789999</v>
      </c>
      <c r="GW25" s="13">
        <v>216157206.47</v>
      </c>
      <c r="GX25" s="14">
        <v>13588280534.32</v>
      </c>
      <c r="GY25" s="12">
        <v>13793820443.219999</v>
      </c>
      <c r="GZ25" s="13">
        <v>220214616.31</v>
      </c>
      <c r="HA25" s="14">
        <v>13573605826.91</v>
      </c>
      <c r="HB25" s="12">
        <v>14408817171.690002</v>
      </c>
      <c r="HC25" s="13">
        <v>287068891.27999997</v>
      </c>
      <c r="HD25" s="14">
        <v>14121748280.410002</v>
      </c>
      <c r="HE25" s="12">
        <v>14954554635.58</v>
      </c>
      <c r="HF25" s="13">
        <v>282561194.31</v>
      </c>
      <c r="HG25" s="14">
        <v>14671993441.27</v>
      </c>
      <c r="HH25" s="12">
        <v>16020791796.629999</v>
      </c>
      <c r="HI25" s="13">
        <v>387876437.31999999</v>
      </c>
      <c r="HJ25" s="14">
        <v>15632915359.309999</v>
      </c>
      <c r="HK25" s="12">
        <v>15723783029.9</v>
      </c>
      <c r="HL25" s="13">
        <v>390683181.67000002</v>
      </c>
      <c r="HM25" s="14">
        <v>15333099848.23</v>
      </c>
      <c r="HN25" s="156">
        <v>15749928056.41</v>
      </c>
      <c r="HO25" s="156">
        <v>334523052.12</v>
      </c>
      <c r="HP25" s="156">
        <v>15415405004.289999</v>
      </c>
      <c r="HQ25" s="156"/>
      <c r="HR25" s="156"/>
      <c r="HS25" s="156"/>
      <c r="HT25" s="156"/>
      <c r="HU25" s="156"/>
      <c r="HV25" s="156"/>
      <c r="HW25" s="160"/>
      <c r="HX25" s="160"/>
      <c r="HY25" s="160"/>
      <c r="HZ25" s="160"/>
      <c r="IA25" s="160"/>
      <c r="IB25" s="160"/>
      <c r="IC25" s="160"/>
      <c r="ID25" s="160"/>
      <c r="IE25" s="160"/>
      <c r="IF25" s="160"/>
      <c r="IG25" s="160"/>
      <c r="IH25" s="160"/>
      <c r="II25" s="160"/>
      <c r="IJ25" s="160"/>
      <c r="IK25" s="160"/>
      <c r="IL25" s="160"/>
      <c r="IM25" s="160"/>
      <c r="IN25" s="160"/>
      <c r="IO25" s="160"/>
      <c r="IP25" s="160"/>
      <c r="IQ25" s="160"/>
      <c r="IR25" s="160"/>
      <c r="IS25" s="160"/>
      <c r="IT25" s="160"/>
      <c r="IU25" s="160"/>
      <c r="IV25" s="160"/>
      <c r="IW25" s="160"/>
      <c r="IX25" s="160"/>
      <c r="IY25" s="160"/>
      <c r="IZ25" s="160"/>
      <c r="JA25" s="160"/>
      <c r="JB25" s="160"/>
      <c r="JC25" s="160"/>
      <c r="JD25" s="160"/>
      <c r="JE25" s="160"/>
      <c r="JF25" s="160"/>
      <c r="JG25" s="160"/>
      <c r="JH25" s="160"/>
      <c r="JI25" s="160"/>
      <c r="JJ25" s="160"/>
      <c r="JK25" s="160"/>
      <c r="JL25" s="160"/>
      <c r="JM25" s="160"/>
      <c r="JN25" s="160"/>
      <c r="JO25" s="160"/>
      <c r="JP25" s="160"/>
      <c r="JQ25" s="160"/>
      <c r="JR25" s="160"/>
      <c r="JS25" s="160"/>
      <c r="JT25" s="160"/>
      <c r="JU25" s="160"/>
      <c r="JV25" s="160"/>
      <c r="JW25" s="160"/>
      <c r="JX25" s="160"/>
      <c r="JY25" s="160"/>
      <c r="JZ25" s="160"/>
      <c r="KA25" s="160"/>
      <c r="KB25" s="160"/>
      <c r="KC25" s="160"/>
      <c r="KD25" s="160"/>
      <c r="KE25" s="160"/>
      <c r="KF25" s="160"/>
      <c r="KG25" s="160"/>
      <c r="KH25" s="160"/>
      <c r="KI25" s="160"/>
      <c r="KJ25" s="160"/>
      <c r="KK25" s="160"/>
      <c r="KL25" s="160"/>
      <c r="KM25" s="160"/>
      <c r="KN25" s="160"/>
      <c r="KO25" s="160"/>
      <c r="KP25" s="160"/>
      <c r="KQ25" s="160"/>
      <c r="KR25" s="160"/>
      <c r="KS25" s="160"/>
      <c r="KT25" s="160"/>
      <c r="KU25" s="160"/>
      <c r="KV25" s="160"/>
      <c r="KW25" s="160"/>
      <c r="KX25" s="160"/>
      <c r="KY25" s="160"/>
      <c r="KZ25" s="160"/>
      <c r="LA25" s="160"/>
      <c r="LB25" s="160"/>
      <c r="LC25" s="160"/>
      <c r="LD25" s="160"/>
      <c r="LE25" s="160"/>
      <c r="LF25" s="160"/>
      <c r="LG25" s="160"/>
      <c r="LH25" s="160"/>
      <c r="LI25" s="160"/>
      <c r="LJ25" s="160"/>
      <c r="LK25" s="160"/>
      <c r="LL25" s="160"/>
      <c r="LM25" s="160"/>
      <c r="LN25" s="160"/>
      <c r="LO25" s="160"/>
      <c r="LP25" s="160"/>
      <c r="LQ25" s="160"/>
      <c r="LR25" s="160"/>
      <c r="LS25" s="160"/>
      <c r="LT25" s="160"/>
      <c r="LU25" s="160"/>
      <c r="LV25" s="160"/>
      <c r="LW25" s="160"/>
      <c r="LX25" s="160"/>
      <c r="LY25" s="160"/>
      <c r="LZ25" s="160"/>
      <c r="MA25" s="160"/>
      <c r="MB25" s="160"/>
      <c r="MC25" s="160"/>
      <c r="MD25" s="160"/>
      <c r="ME25" s="160"/>
      <c r="MF25" s="160"/>
      <c r="MG25" s="160"/>
      <c r="MH25" s="160"/>
      <c r="MI25" s="160"/>
      <c r="MJ25" s="160"/>
      <c r="MK25" s="160"/>
      <c r="ML25" s="160"/>
      <c r="MM25" s="160"/>
      <c r="MN25" s="160"/>
      <c r="MO25" s="160"/>
      <c r="MP25" s="160"/>
      <c r="MQ25" s="160"/>
      <c r="MR25" s="160"/>
      <c r="MS25" s="160"/>
      <c r="MT25" s="160"/>
      <c r="MU25" s="160"/>
      <c r="MV25" s="160"/>
      <c r="MW25" s="160"/>
      <c r="MX25" s="160"/>
      <c r="MY25" s="160"/>
      <c r="MZ25" s="160"/>
      <c r="NA25" s="160"/>
      <c r="NB25" s="160"/>
      <c r="NC25" s="160"/>
      <c r="ND25" s="160"/>
      <c r="NE25" s="160"/>
      <c r="NF25" s="160"/>
      <c r="NG25" s="160"/>
      <c r="NH25" s="160"/>
      <c r="NI25" s="160"/>
      <c r="NJ25" s="160"/>
      <c r="NK25" s="160"/>
      <c r="NL25" s="160"/>
      <c r="NM25" s="160"/>
      <c r="NN25" s="160"/>
      <c r="NO25" s="160"/>
      <c r="NP25" s="160"/>
      <c r="NQ25" s="160"/>
      <c r="NR25" s="160"/>
      <c r="NS25" s="160"/>
      <c r="NT25" s="160"/>
      <c r="NU25" s="160"/>
      <c r="NV25" s="160"/>
      <c r="NW25" s="160"/>
      <c r="NX25" s="160"/>
      <c r="NY25" s="160"/>
      <c r="NZ25" s="160"/>
      <c r="OA25" s="160"/>
      <c r="OB25" s="160"/>
      <c r="OC25" s="160"/>
      <c r="OD25" s="160"/>
      <c r="OE25" s="160"/>
      <c r="OF25" s="160"/>
      <c r="OG25" s="160"/>
      <c r="OH25" s="160"/>
      <c r="OI25" s="160"/>
      <c r="OJ25" s="160"/>
      <c r="OK25" s="160"/>
      <c r="OL25" s="160"/>
      <c r="OM25" s="160"/>
      <c r="ON25" s="160"/>
    </row>
    <row r="26" spans="2:404" ht="16.149999999999999" hidden="1" customHeight="1" x14ac:dyDescent="0.25">
      <c r="B26" s="145" t="s">
        <v>210</v>
      </c>
      <c r="C26" s="146" t="s">
        <v>366</v>
      </c>
      <c r="D26" s="147">
        <v>43454</v>
      </c>
      <c r="E26" s="147">
        <v>43879</v>
      </c>
      <c r="F26" s="148" t="s">
        <v>1096</v>
      </c>
      <c r="G26" s="148" t="s">
        <v>203</v>
      </c>
      <c r="H26" s="148" t="s">
        <v>1095</v>
      </c>
      <c r="I26" s="153"/>
      <c r="J26" s="153"/>
      <c r="K26" s="155"/>
      <c r="L26" s="153"/>
      <c r="M26" s="153"/>
      <c r="N26" s="155"/>
      <c r="O26" s="153"/>
      <c r="P26" s="153"/>
      <c r="Q26" s="155"/>
      <c r="R26" s="153"/>
      <c r="S26" s="153"/>
      <c r="T26" s="155"/>
      <c r="U26" s="153"/>
      <c r="V26" s="153"/>
      <c r="W26" s="155"/>
      <c r="X26" s="153"/>
      <c r="Y26" s="153"/>
      <c r="Z26" s="155"/>
      <c r="AA26" s="153"/>
      <c r="AB26" s="153"/>
      <c r="AC26" s="155"/>
      <c r="AD26" s="153"/>
      <c r="AE26" s="153"/>
      <c r="AF26" s="155"/>
      <c r="AG26" s="153"/>
      <c r="AH26" s="153"/>
      <c r="AI26" s="155"/>
      <c r="AJ26" s="153"/>
      <c r="AK26" s="153"/>
      <c r="AL26" s="155"/>
      <c r="AM26" s="153"/>
      <c r="AN26" s="153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  <c r="ER26" s="159"/>
      <c r="ES26" s="159"/>
      <c r="ET26" s="158"/>
      <c r="EU26" s="158"/>
      <c r="EV26" s="158"/>
      <c r="EW26" s="158"/>
      <c r="EX26" s="158"/>
      <c r="EY26" s="158"/>
      <c r="EZ26" s="158"/>
      <c r="FA26" s="158"/>
      <c r="FB26" s="158"/>
      <c r="FC26" s="158"/>
      <c r="FD26" s="158"/>
      <c r="FE26" s="158"/>
      <c r="FF26" s="158"/>
      <c r="FG26" s="158"/>
      <c r="FH26" s="158"/>
      <c r="FI26" s="158"/>
      <c r="FJ26" s="158"/>
      <c r="FK26" s="158"/>
      <c r="FL26" s="158"/>
      <c r="FM26" s="158"/>
      <c r="FN26" s="158"/>
      <c r="FO26" s="158"/>
      <c r="FP26" s="158"/>
      <c r="FQ26" s="158"/>
      <c r="FR26" s="158"/>
      <c r="FS26" s="158"/>
      <c r="FT26" s="158"/>
      <c r="FU26" s="158"/>
      <c r="FV26" s="158"/>
      <c r="FW26" s="158"/>
      <c r="FX26" s="158"/>
      <c r="FY26" s="158"/>
      <c r="FZ26" s="158"/>
      <c r="GA26" s="158"/>
      <c r="GB26" s="158"/>
      <c r="GC26" s="158"/>
      <c r="GD26" s="158"/>
      <c r="GE26" s="158"/>
      <c r="GF26" s="158"/>
      <c r="GG26" s="156"/>
      <c r="GH26" s="156"/>
      <c r="GI26" s="156"/>
      <c r="GJ26" s="160"/>
      <c r="GK26" s="160"/>
      <c r="GL26" s="160"/>
      <c r="GM26" s="160"/>
      <c r="GN26" s="160"/>
      <c r="GO26" s="160"/>
      <c r="GP26" s="160"/>
      <c r="GQ26" s="160"/>
      <c r="GR26" s="160"/>
      <c r="GS26" s="160"/>
      <c r="GT26" s="160"/>
      <c r="GU26" s="160"/>
      <c r="GV26" s="160"/>
      <c r="GW26" s="160"/>
      <c r="GX26" s="160"/>
      <c r="GY26" s="160"/>
      <c r="GZ26" s="160"/>
      <c r="HA26" s="160"/>
      <c r="HB26" s="160"/>
      <c r="HC26" s="160"/>
      <c r="HD26" s="160"/>
      <c r="HE26" s="160"/>
      <c r="HF26" s="160"/>
      <c r="HG26" s="160"/>
      <c r="HH26" s="160"/>
      <c r="HI26" s="160"/>
      <c r="HJ26" s="160"/>
      <c r="HK26" s="160"/>
      <c r="HL26" s="160"/>
      <c r="HM26" s="160"/>
      <c r="HN26" s="160"/>
      <c r="HO26" s="160"/>
      <c r="HP26" s="160"/>
      <c r="HQ26" s="160"/>
      <c r="HR26" s="160"/>
      <c r="HS26" s="160"/>
      <c r="HT26" s="160"/>
      <c r="HU26" s="160"/>
      <c r="HV26" s="160"/>
      <c r="HW26" s="160"/>
      <c r="HX26" s="160"/>
      <c r="HY26" s="160"/>
      <c r="HZ26" s="160"/>
      <c r="IA26" s="160"/>
      <c r="IB26" s="160"/>
      <c r="IC26" s="160"/>
      <c r="ID26" s="160"/>
      <c r="IE26" s="160"/>
      <c r="IF26" s="160"/>
      <c r="IG26" s="160"/>
      <c r="IH26" s="160"/>
      <c r="II26" s="160"/>
      <c r="IJ26" s="160"/>
      <c r="IK26" s="160"/>
      <c r="IL26" s="160"/>
      <c r="IM26" s="160"/>
      <c r="IN26" s="160"/>
      <c r="IO26" s="160"/>
      <c r="IP26" s="160"/>
      <c r="IQ26" s="160"/>
      <c r="IR26" s="160"/>
      <c r="IS26" s="160"/>
      <c r="IT26" s="160"/>
      <c r="IU26" s="160"/>
      <c r="IV26" s="160"/>
      <c r="IW26" s="160"/>
      <c r="IX26" s="160"/>
      <c r="IY26" s="160"/>
      <c r="IZ26" s="160"/>
      <c r="JA26" s="160"/>
      <c r="JB26" s="160"/>
      <c r="JC26" s="160"/>
      <c r="JD26" s="160"/>
      <c r="JE26" s="160"/>
      <c r="JF26" s="160"/>
      <c r="JG26" s="160"/>
      <c r="JH26" s="160"/>
      <c r="JI26" s="160"/>
      <c r="JJ26" s="160"/>
      <c r="JK26" s="160"/>
      <c r="JL26" s="160"/>
      <c r="JM26" s="160"/>
      <c r="JN26" s="160"/>
      <c r="JO26" s="160"/>
      <c r="JP26" s="160"/>
      <c r="JQ26" s="160"/>
      <c r="JR26" s="160"/>
      <c r="JS26" s="160"/>
      <c r="JT26" s="160"/>
      <c r="JU26" s="160"/>
      <c r="JV26" s="160"/>
      <c r="JW26" s="160"/>
      <c r="JX26" s="160"/>
      <c r="JY26" s="160"/>
      <c r="JZ26" s="160"/>
      <c r="KA26" s="160"/>
      <c r="KB26" s="160"/>
      <c r="KC26" s="160"/>
      <c r="KD26" s="160"/>
      <c r="KE26" s="160"/>
      <c r="KF26" s="160"/>
      <c r="KG26" s="160"/>
      <c r="KH26" s="160"/>
      <c r="KI26" s="160"/>
      <c r="KJ26" s="160"/>
      <c r="KK26" s="160"/>
      <c r="KL26" s="160"/>
      <c r="KM26" s="160"/>
      <c r="KN26" s="160"/>
      <c r="KO26" s="160"/>
      <c r="KP26" s="160"/>
      <c r="KQ26" s="160"/>
      <c r="KR26" s="160"/>
      <c r="KS26" s="160"/>
      <c r="KT26" s="160"/>
      <c r="KU26" s="160"/>
      <c r="KV26" s="160"/>
      <c r="KW26" s="160"/>
      <c r="KX26" s="160"/>
      <c r="KY26" s="160"/>
      <c r="KZ26" s="160"/>
      <c r="LA26" s="160"/>
      <c r="LB26" s="160"/>
      <c r="LC26" s="160"/>
      <c r="LD26" s="160"/>
      <c r="LE26" s="160"/>
      <c r="LF26" s="160"/>
      <c r="LG26" s="160"/>
      <c r="LH26" s="160"/>
      <c r="LI26" s="160"/>
      <c r="LJ26" s="160"/>
      <c r="LK26" s="160"/>
      <c r="LL26" s="160"/>
      <c r="LM26" s="160"/>
      <c r="LN26" s="160"/>
      <c r="LO26" s="160"/>
      <c r="LP26" s="160"/>
      <c r="LQ26" s="160"/>
      <c r="LR26" s="160"/>
      <c r="LS26" s="160"/>
      <c r="LT26" s="160"/>
      <c r="LU26" s="160"/>
      <c r="LV26" s="160"/>
      <c r="LW26" s="160"/>
      <c r="LX26" s="160"/>
      <c r="LY26" s="160"/>
      <c r="LZ26" s="160"/>
      <c r="MA26" s="160"/>
      <c r="MB26" s="160"/>
      <c r="MC26" s="160"/>
      <c r="MD26" s="160"/>
      <c r="ME26" s="160"/>
      <c r="MF26" s="160"/>
      <c r="MG26" s="160"/>
      <c r="MH26" s="160"/>
      <c r="MI26" s="160"/>
      <c r="MJ26" s="160"/>
      <c r="MK26" s="160"/>
      <c r="ML26" s="160"/>
      <c r="MM26" s="160"/>
      <c r="MN26" s="160"/>
      <c r="MO26" s="160"/>
      <c r="MP26" s="160"/>
      <c r="MQ26" s="160"/>
      <c r="MR26" s="160"/>
      <c r="MS26" s="160"/>
      <c r="MT26" s="160"/>
      <c r="MU26" s="160"/>
      <c r="MV26" s="160"/>
      <c r="MW26" s="160"/>
      <c r="MX26" s="160"/>
      <c r="MY26" s="160"/>
      <c r="MZ26" s="160"/>
      <c r="NA26" s="160"/>
      <c r="NB26" s="160"/>
      <c r="NC26" s="160"/>
      <c r="ND26" s="160"/>
      <c r="NE26" s="160"/>
      <c r="NF26" s="160"/>
      <c r="NG26" s="160"/>
      <c r="NH26" s="160"/>
      <c r="NI26" s="160"/>
      <c r="NJ26" s="160"/>
      <c r="NK26" s="160"/>
      <c r="NL26" s="160"/>
      <c r="NM26" s="160"/>
      <c r="NN26" s="160"/>
      <c r="NO26" s="160"/>
      <c r="NP26" s="160"/>
      <c r="NQ26" s="160"/>
      <c r="NR26" s="160"/>
      <c r="NS26" s="160"/>
      <c r="NT26" s="160"/>
      <c r="NU26" s="160"/>
      <c r="NV26" s="160"/>
      <c r="NW26" s="160"/>
      <c r="NX26" s="160"/>
      <c r="NY26" s="160"/>
      <c r="NZ26" s="160"/>
      <c r="OA26" s="160"/>
      <c r="OB26" s="160"/>
      <c r="OC26" s="160"/>
      <c r="OD26" s="160"/>
      <c r="OE26" s="160"/>
      <c r="OF26" s="160"/>
      <c r="OG26" s="160"/>
      <c r="OH26" s="160"/>
      <c r="OI26" s="160"/>
      <c r="OJ26" s="160"/>
      <c r="OK26" s="160"/>
      <c r="OL26" s="160"/>
      <c r="OM26" s="160"/>
      <c r="ON26" s="160"/>
    </row>
    <row r="27" spans="2:404" ht="16.149999999999999" hidden="1" customHeight="1" x14ac:dyDescent="0.25">
      <c r="B27" s="145" t="s">
        <v>35</v>
      </c>
      <c r="C27" s="146" t="s">
        <v>367</v>
      </c>
      <c r="D27" s="147">
        <v>43474</v>
      </c>
      <c r="E27" s="147">
        <v>44551</v>
      </c>
      <c r="F27" s="148" t="s">
        <v>1097</v>
      </c>
      <c r="G27" s="148" t="s">
        <v>203</v>
      </c>
      <c r="H27" s="148" t="s">
        <v>1095</v>
      </c>
      <c r="I27" s="153"/>
      <c r="J27" s="153"/>
      <c r="K27" s="155"/>
      <c r="L27" s="153"/>
      <c r="M27" s="153"/>
      <c r="N27" s="155"/>
      <c r="O27" s="153"/>
      <c r="P27" s="153"/>
      <c r="Q27" s="155"/>
      <c r="R27" s="153"/>
      <c r="S27" s="153"/>
      <c r="T27" s="155"/>
      <c r="U27" s="153"/>
      <c r="V27" s="153"/>
      <c r="W27" s="155"/>
      <c r="X27" s="153"/>
      <c r="Y27" s="153"/>
      <c r="Z27" s="155"/>
      <c r="AA27" s="153"/>
      <c r="AB27" s="153"/>
      <c r="AC27" s="155"/>
      <c r="AD27" s="153"/>
      <c r="AE27" s="153"/>
      <c r="AF27" s="155"/>
      <c r="AG27" s="153"/>
      <c r="AH27" s="153"/>
      <c r="AI27" s="155"/>
      <c r="AJ27" s="153"/>
      <c r="AK27" s="153"/>
      <c r="AL27" s="155"/>
      <c r="AM27" s="153"/>
      <c r="AN27" s="153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9"/>
      <c r="DJ27" s="159"/>
      <c r="DK27" s="159"/>
      <c r="DL27" s="159"/>
      <c r="DM27" s="159"/>
      <c r="DN27" s="159"/>
      <c r="DO27" s="159"/>
      <c r="DP27" s="159"/>
      <c r="DQ27" s="159"/>
      <c r="DR27" s="159"/>
      <c r="DS27" s="159"/>
      <c r="DT27" s="159"/>
      <c r="DU27" s="159"/>
      <c r="DV27" s="159"/>
      <c r="DW27" s="159"/>
      <c r="DX27" s="159"/>
      <c r="DY27" s="159"/>
      <c r="DZ27" s="159"/>
      <c r="EA27" s="159"/>
      <c r="EB27" s="159"/>
      <c r="EC27" s="159"/>
      <c r="ED27" s="159"/>
      <c r="EE27" s="159"/>
      <c r="EF27" s="159"/>
      <c r="EG27" s="159"/>
      <c r="EH27" s="159"/>
      <c r="EI27" s="159"/>
      <c r="EJ27" s="159"/>
      <c r="EK27" s="159"/>
      <c r="EL27" s="159"/>
      <c r="EM27" s="159"/>
      <c r="EN27" s="159"/>
      <c r="EO27" s="159"/>
      <c r="EP27" s="159"/>
      <c r="EQ27" s="159"/>
      <c r="ER27" s="159"/>
      <c r="ES27" s="159"/>
      <c r="ET27" s="159"/>
      <c r="EU27" s="159"/>
      <c r="EV27" s="159"/>
      <c r="EW27" s="158"/>
      <c r="EX27" s="158"/>
      <c r="EY27" s="158"/>
      <c r="EZ27" s="158"/>
      <c r="FA27" s="158"/>
      <c r="FB27" s="158"/>
      <c r="FC27" s="158"/>
      <c r="FD27" s="158"/>
      <c r="FE27" s="158"/>
      <c r="FF27" s="158"/>
      <c r="FG27" s="158"/>
      <c r="FH27" s="158"/>
      <c r="FI27" s="158"/>
      <c r="FJ27" s="158"/>
      <c r="FK27" s="158"/>
      <c r="FL27" s="12">
        <v>722148639.29000008</v>
      </c>
      <c r="FM27" s="13">
        <v>3193407.33</v>
      </c>
      <c r="FN27" s="14">
        <v>718955231.96000004</v>
      </c>
      <c r="FO27" s="12">
        <v>729558506.51999998</v>
      </c>
      <c r="FP27" s="13">
        <v>3881883.46</v>
      </c>
      <c r="FQ27" s="14">
        <v>725676623.05999994</v>
      </c>
      <c r="FR27" s="12">
        <v>740872265.42000008</v>
      </c>
      <c r="FS27" s="13">
        <v>6009396.7199999997</v>
      </c>
      <c r="FT27" s="14">
        <v>734862868.70000005</v>
      </c>
      <c r="FU27" s="12">
        <v>750526651.00999999</v>
      </c>
      <c r="FV27" s="13">
        <v>7986369.6500000004</v>
      </c>
      <c r="FW27" s="14">
        <v>742540281.36000001</v>
      </c>
      <c r="FX27" s="12">
        <v>759266386.94000006</v>
      </c>
      <c r="FY27" s="13">
        <v>8802611.3599999994</v>
      </c>
      <c r="FZ27" s="14">
        <v>750463775.58000004</v>
      </c>
      <c r="GA27" s="12">
        <v>769011490.13</v>
      </c>
      <c r="GB27" s="13">
        <v>10813226.66</v>
      </c>
      <c r="GC27" s="14">
        <v>758198263.47000003</v>
      </c>
      <c r="GD27" s="12">
        <v>770262288.74000001</v>
      </c>
      <c r="GE27" s="13">
        <v>6752199.8499999996</v>
      </c>
      <c r="GF27" s="14">
        <v>763510088.88999999</v>
      </c>
      <c r="GG27" s="12">
        <v>777541359.59000003</v>
      </c>
      <c r="GH27" s="13">
        <v>6312197.71</v>
      </c>
      <c r="GI27" s="14">
        <v>771229161.88</v>
      </c>
      <c r="GJ27" s="12">
        <v>785076890.16000009</v>
      </c>
      <c r="GK27" s="13">
        <v>8180698.8200000003</v>
      </c>
      <c r="GL27" s="14">
        <v>776896191.34000003</v>
      </c>
      <c r="GM27" s="12">
        <v>790524638.84000003</v>
      </c>
      <c r="GN27" s="13">
        <v>8566464.75</v>
      </c>
      <c r="GO27" s="14">
        <v>781958174.09000003</v>
      </c>
      <c r="GP27" s="12">
        <v>797405339.06000006</v>
      </c>
      <c r="GQ27" s="13">
        <v>8295728.8700000001</v>
      </c>
      <c r="GR27" s="14">
        <v>789109610.19000006</v>
      </c>
      <c r="GS27" s="12">
        <v>807089236.66000009</v>
      </c>
      <c r="GT27" s="13">
        <v>10280373.119999999</v>
      </c>
      <c r="GU27" s="14">
        <v>796808863.54000008</v>
      </c>
      <c r="GV27" s="12">
        <v>808676489.38999987</v>
      </c>
      <c r="GW27" s="13">
        <v>4619633.0800000429</v>
      </c>
      <c r="GX27" s="14">
        <v>804056856.30999982</v>
      </c>
      <c r="GY27" s="12">
        <v>815765064.70000005</v>
      </c>
      <c r="GZ27" s="13">
        <v>4304004.8200000525</v>
      </c>
      <c r="HA27" s="14">
        <v>811461059.88</v>
      </c>
      <c r="HB27" s="12">
        <v>825960983.3900001</v>
      </c>
      <c r="HC27" s="13">
        <v>6685972.9100000001</v>
      </c>
      <c r="HD27" s="14">
        <v>819275010.48000014</v>
      </c>
      <c r="HE27" s="12">
        <v>833323960.65999985</v>
      </c>
      <c r="HF27" s="13">
        <v>6194883.4600000381</v>
      </c>
      <c r="HG27" s="14">
        <v>827129077.19999981</v>
      </c>
      <c r="HH27" s="12">
        <v>841242438.42999995</v>
      </c>
      <c r="HI27" s="13">
        <v>7290713.0799999237</v>
      </c>
      <c r="HJ27" s="14">
        <v>833951725.35000002</v>
      </c>
      <c r="HK27" s="12">
        <v>834650665.28999996</v>
      </c>
      <c r="HL27" s="13">
        <v>-8875240.6200001203</v>
      </c>
      <c r="HM27" s="14">
        <v>843525905.91000009</v>
      </c>
      <c r="HN27" s="12">
        <v>845676887.68999994</v>
      </c>
      <c r="HO27" s="13">
        <v>-5216899.53999996</v>
      </c>
      <c r="HP27" s="14">
        <v>850893787.2299999</v>
      </c>
      <c r="HQ27" s="12">
        <v>855629060.77999997</v>
      </c>
      <c r="HR27" s="13">
        <v>-2842282.9399999981</v>
      </c>
      <c r="HS27" s="14">
        <v>858471343.72000003</v>
      </c>
      <c r="HT27" s="12">
        <v>858224878.75999999</v>
      </c>
      <c r="HU27" s="13">
        <v>-2438100.4600000079</v>
      </c>
      <c r="HV27" s="14">
        <v>860662979.22000003</v>
      </c>
      <c r="HW27" s="15">
        <v>860959103.38000011</v>
      </c>
      <c r="HX27" s="13">
        <v>-997980.41999998677</v>
      </c>
      <c r="HY27" s="14">
        <v>861957083.80000007</v>
      </c>
      <c r="HZ27" s="12">
        <v>867956997.12000024</v>
      </c>
      <c r="IA27" s="13">
        <v>2413417.9499999881</v>
      </c>
      <c r="IB27" s="14">
        <v>865543579.17000031</v>
      </c>
      <c r="IC27" s="12">
        <v>871796670.21000028</v>
      </c>
      <c r="ID27" s="13">
        <v>5363439.7699999809</v>
      </c>
      <c r="IE27" s="14">
        <v>866433230.4400003</v>
      </c>
      <c r="IF27" s="156">
        <v>897031600.8099997</v>
      </c>
      <c r="IG27" s="156">
        <v>29724715.32999998</v>
      </c>
      <c r="IH27" s="156">
        <v>867306885.47999978</v>
      </c>
      <c r="II27" s="156"/>
      <c r="IJ27" s="156"/>
      <c r="IK27" s="156"/>
      <c r="IL27" s="156"/>
      <c r="IM27" s="156"/>
      <c r="IN27" s="156"/>
      <c r="IO27" s="156"/>
      <c r="IP27" s="156"/>
      <c r="IQ27" s="156"/>
      <c r="IR27" s="156"/>
      <c r="IS27" s="156"/>
      <c r="IT27" s="156"/>
      <c r="IU27" s="160"/>
      <c r="IV27" s="160"/>
      <c r="IW27" s="160"/>
      <c r="IX27" s="160"/>
      <c r="IY27" s="160"/>
      <c r="IZ27" s="160"/>
      <c r="JA27" s="160"/>
      <c r="JB27" s="160"/>
      <c r="JC27" s="160"/>
      <c r="JD27" s="160"/>
      <c r="JE27" s="160"/>
      <c r="JF27" s="160"/>
      <c r="JG27" s="160"/>
      <c r="JH27" s="160"/>
      <c r="JI27" s="160"/>
      <c r="JJ27" s="160"/>
      <c r="JK27" s="160"/>
      <c r="JL27" s="160"/>
      <c r="JM27" s="160"/>
      <c r="JN27" s="160"/>
      <c r="JO27" s="160"/>
      <c r="JP27" s="160"/>
      <c r="JQ27" s="160"/>
      <c r="JR27" s="160"/>
      <c r="JS27" s="160"/>
      <c r="JT27" s="160"/>
      <c r="JU27" s="160"/>
      <c r="JV27" s="160"/>
      <c r="JW27" s="160"/>
      <c r="JX27" s="160"/>
      <c r="JY27" s="160"/>
      <c r="JZ27" s="160"/>
      <c r="KA27" s="160"/>
      <c r="KB27" s="160"/>
      <c r="KC27" s="160"/>
      <c r="KD27" s="160"/>
      <c r="KE27" s="160"/>
      <c r="KF27" s="160"/>
      <c r="KG27" s="160"/>
      <c r="KH27" s="160"/>
      <c r="KI27" s="160"/>
      <c r="KJ27" s="160"/>
      <c r="KK27" s="160"/>
      <c r="KL27" s="160"/>
      <c r="KM27" s="160"/>
      <c r="KN27" s="160"/>
      <c r="KO27" s="160"/>
      <c r="KP27" s="160"/>
      <c r="KQ27" s="160"/>
      <c r="KR27" s="160"/>
      <c r="KS27" s="160"/>
      <c r="KT27" s="160"/>
      <c r="KU27" s="160"/>
      <c r="KV27" s="160"/>
      <c r="KW27" s="160"/>
      <c r="KX27" s="160"/>
      <c r="KY27" s="160"/>
      <c r="KZ27" s="160"/>
      <c r="LA27" s="160"/>
      <c r="LB27" s="160"/>
      <c r="LC27" s="160"/>
      <c r="LD27" s="160"/>
      <c r="LE27" s="160"/>
      <c r="LF27" s="160"/>
      <c r="LG27" s="160"/>
      <c r="LH27" s="160"/>
      <c r="LI27" s="160"/>
      <c r="LJ27" s="160"/>
      <c r="LK27" s="160"/>
      <c r="LL27" s="160"/>
      <c r="LM27" s="160"/>
      <c r="LN27" s="160"/>
      <c r="LO27" s="160"/>
      <c r="LP27" s="160"/>
      <c r="LQ27" s="160"/>
      <c r="LR27" s="160"/>
      <c r="LS27" s="160"/>
      <c r="LT27" s="160"/>
      <c r="LU27" s="160"/>
      <c r="LV27" s="160"/>
      <c r="LW27" s="160"/>
      <c r="LX27" s="160"/>
      <c r="LY27" s="160"/>
      <c r="LZ27" s="160"/>
      <c r="MA27" s="160"/>
      <c r="MB27" s="160"/>
      <c r="MC27" s="160"/>
      <c r="MD27" s="160"/>
      <c r="ME27" s="160"/>
      <c r="MF27" s="160"/>
      <c r="MG27" s="160"/>
      <c r="MH27" s="160"/>
      <c r="MI27" s="160"/>
      <c r="MJ27" s="160"/>
      <c r="MK27" s="160"/>
      <c r="ML27" s="160"/>
      <c r="MM27" s="160"/>
      <c r="MN27" s="160"/>
      <c r="MO27" s="160"/>
      <c r="MP27" s="160"/>
      <c r="MQ27" s="160"/>
      <c r="MR27" s="160"/>
      <c r="MS27" s="160"/>
      <c r="MT27" s="160"/>
      <c r="MU27" s="160"/>
      <c r="MV27" s="160"/>
      <c r="MW27" s="160"/>
      <c r="MX27" s="160"/>
      <c r="MY27" s="160"/>
      <c r="MZ27" s="160"/>
      <c r="NA27" s="160"/>
      <c r="NB27" s="160"/>
      <c r="NC27" s="160"/>
      <c r="ND27" s="160"/>
      <c r="NE27" s="160"/>
      <c r="NF27" s="160"/>
      <c r="NG27" s="160"/>
      <c r="NH27" s="160"/>
      <c r="NI27" s="160"/>
      <c r="NJ27" s="160"/>
      <c r="NK27" s="160"/>
      <c r="NL27" s="160"/>
      <c r="NM27" s="160"/>
      <c r="NN27" s="160"/>
      <c r="NO27" s="160"/>
      <c r="NP27" s="160"/>
      <c r="NQ27" s="160"/>
      <c r="NR27" s="160"/>
      <c r="NS27" s="160"/>
      <c r="NT27" s="160"/>
      <c r="NU27" s="160"/>
      <c r="NV27" s="160"/>
      <c r="NW27" s="160"/>
      <c r="NX27" s="160"/>
      <c r="NY27" s="160"/>
      <c r="NZ27" s="160"/>
      <c r="OA27" s="160"/>
      <c r="OB27" s="160"/>
      <c r="OC27" s="160"/>
      <c r="OD27" s="160"/>
      <c r="OE27" s="160"/>
      <c r="OF27" s="160"/>
      <c r="OG27" s="160"/>
      <c r="OH27" s="160"/>
      <c r="OI27" s="160"/>
      <c r="OJ27" s="160"/>
      <c r="OK27" s="160"/>
      <c r="OL27" s="160"/>
      <c r="OM27" s="160"/>
      <c r="ON27" s="160"/>
    </row>
    <row r="28" spans="2:404" ht="16.149999999999999" hidden="1" customHeight="1" x14ac:dyDescent="0.25">
      <c r="B28" s="145" t="s">
        <v>421</v>
      </c>
      <c r="C28" s="146" t="s">
        <v>422</v>
      </c>
      <c r="D28" s="147">
        <v>43487</v>
      </c>
      <c r="E28" s="147">
        <v>43978</v>
      </c>
      <c r="F28" s="148" t="s">
        <v>1096</v>
      </c>
      <c r="G28" s="148" t="s">
        <v>203</v>
      </c>
      <c r="H28" s="148" t="s">
        <v>1095</v>
      </c>
      <c r="I28" s="153"/>
      <c r="J28" s="153"/>
      <c r="K28" s="155"/>
      <c r="L28" s="153"/>
      <c r="M28" s="153"/>
      <c r="N28" s="155"/>
      <c r="O28" s="153"/>
      <c r="P28" s="153"/>
      <c r="Q28" s="155"/>
      <c r="R28" s="153"/>
      <c r="S28" s="153"/>
      <c r="T28" s="155"/>
      <c r="U28" s="153"/>
      <c r="V28" s="153"/>
      <c r="W28" s="155"/>
      <c r="X28" s="153"/>
      <c r="Y28" s="153"/>
      <c r="Z28" s="155"/>
      <c r="AA28" s="153"/>
      <c r="AB28" s="153"/>
      <c r="AC28" s="155"/>
      <c r="AD28" s="153"/>
      <c r="AE28" s="153"/>
      <c r="AF28" s="155"/>
      <c r="AG28" s="153"/>
      <c r="AH28" s="153"/>
      <c r="AI28" s="155"/>
      <c r="AJ28" s="153"/>
      <c r="AK28" s="153"/>
      <c r="AL28" s="155"/>
      <c r="AM28" s="153"/>
      <c r="AN28" s="153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9"/>
      <c r="DJ28" s="159"/>
      <c r="DK28" s="159"/>
      <c r="DL28" s="159"/>
      <c r="DM28" s="159"/>
      <c r="DN28" s="159"/>
      <c r="DO28" s="159"/>
      <c r="DP28" s="159"/>
      <c r="DQ28" s="159"/>
      <c r="DR28" s="159"/>
      <c r="DS28" s="159"/>
      <c r="DT28" s="159"/>
      <c r="DU28" s="159"/>
      <c r="DV28" s="159"/>
      <c r="DW28" s="159"/>
      <c r="DX28" s="159"/>
      <c r="DY28" s="159"/>
      <c r="DZ28" s="159"/>
      <c r="EA28" s="159"/>
      <c r="EB28" s="159"/>
      <c r="EC28" s="159"/>
      <c r="ED28" s="159"/>
      <c r="EE28" s="159"/>
      <c r="EF28" s="159"/>
      <c r="EG28" s="159"/>
      <c r="EH28" s="159"/>
      <c r="EI28" s="159"/>
      <c r="EJ28" s="159"/>
      <c r="EK28" s="159"/>
      <c r="EL28" s="159"/>
      <c r="EM28" s="159"/>
      <c r="EN28" s="159"/>
      <c r="EO28" s="159"/>
      <c r="EP28" s="159"/>
      <c r="EQ28" s="159"/>
      <c r="ER28" s="159"/>
      <c r="ES28" s="159"/>
      <c r="ET28" s="159"/>
      <c r="EU28" s="159"/>
      <c r="EV28" s="159"/>
      <c r="EW28" s="158"/>
      <c r="EX28" s="158"/>
      <c r="EY28" s="158"/>
      <c r="EZ28" s="158"/>
      <c r="FA28" s="158"/>
      <c r="FB28" s="158"/>
      <c r="FC28" s="158"/>
      <c r="FD28" s="158"/>
      <c r="FE28" s="158"/>
      <c r="FF28" s="12">
        <v>10180632232.0515</v>
      </c>
      <c r="FG28" s="13">
        <v>45887551.6417</v>
      </c>
      <c r="FH28" s="14">
        <v>10134744680.4098</v>
      </c>
      <c r="FI28" s="12">
        <v>10190121409.2787</v>
      </c>
      <c r="FJ28" s="13">
        <v>48298378.151099995</v>
      </c>
      <c r="FK28" s="14">
        <v>10141823031.1276</v>
      </c>
      <c r="FL28" s="12">
        <v>10230213312.3528</v>
      </c>
      <c r="FM28" s="13">
        <v>51250987.726999998</v>
      </c>
      <c r="FN28" s="14">
        <v>10178962324.625801</v>
      </c>
      <c r="FO28" s="12">
        <v>10276654556.811602</v>
      </c>
      <c r="FP28" s="13">
        <v>54818599.439499997</v>
      </c>
      <c r="FQ28" s="14">
        <v>10221835957.372101</v>
      </c>
      <c r="FR28" s="12">
        <v>10776909282.119101</v>
      </c>
      <c r="FS28" s="13">
        <v>101123220.1181</v>
      </c>
      <c r="FT28" s="14">
        <v>10675786062.001001</v>
      </c>
      <c r="FU28" s="12">
        <v>10882931577.691198</v>
      </c>
      <c r="FV28" s="13">
        <v>110727493.94840001</v>
      </c>
      <c r="FW28" s="14">
        <v>10772204083.742798</v>
      </c>
      <c r="FX28" s="12">
        <v>10881987327.842501</v>
      </c>
      <c r="FY28" s="13">
        <v>116244215.9419</v>
      </c>
      <c r="FZ28" s="14">
        <v>10765743111.9006</v>
      </c>
      <c r="GA28" s="12">
        <v>10637581442.220301</v>
      </c>
      <c r="GB28" s="13">
        <v>71934965.102500007</v>
      </c>
      <c r="GC28" s="14">
        <v>10565646477.1178</v>
      </c>
      <c r="GD28" s="12">
        <v>10913053608.9603</v>
      </c>
      <c r="GE28" s="13">
        <v>114619264.80249999</v>
      </c>
      <c r="GF28" s="14">
        <v>10798434344.157801</v>
      </c>
      <c r="GG28" s="156">
        <v>10853167352.741699</v>
      </c>
      <c r="GH28" s="156">
        <v>109145670.3725</v>
      </c>
      <c r="GI28" s="156">
        <v>10744021682.3692</v>
      </c>
      <c r="GJ28" s="156">
        <v>11516010209.6803</v>
      </c>
      <c r="GK28" s="156">
        <v>163034514.9025</v>
      </c>
      <c r="GL28" s="156">
        <v>11352975694.7778</v>
      </c>
      <c r="GM28" s="156"/>
      <c r="GN28" s="156"/>
      <c r="GO28" s="156"/>
      <c r="GP28" s="156"/>
      <c r="GQ28" s="156"/>
      <c r="GR28" s="156"/>
      <c r="GS28" s="160"/>
      <c r="GT28" s="160"/>
      <c r="GU28" s="160"/>
      <c r="GV28" s="160"/>
      <c r="GW28" s="160"/>
      <c r="GX28" s="160"/>
      <c r="GY28" s="160"/>
      <c r="GZ28" s="160"/>
      <c r="HA28" s="160"/>
      <c r="HB28" s="160"/>
      <c r="HC28" s="160"/>
      <c r="HD28" s="160"/>
      <c r="HE28" s="160"/>
      <c r="HF28" s="160"/>
      <c r="HG28" s="160"/>
      <c r="HH28" s="160"/>
      <c r="HI28" s="160"/>
      <c r="HJ28" s="160"/>
      <c r="HK28" s="160"/>
      <c r="HL28" s="160"/>
      <c r="HM28" s="160"/>
      <c r="HN28" s="160"/>
      <c r="HO28" s="160"/>
      <c r="HP28" s="160"/>
      <c r="HQ28" s="160"/>
      <c r="HR28" s="160"/>
      <c r="HS28" s="160"/>
      <c r="HT28" s="160"/>
      <c r="HU28" s="160"/>
      <c r="HV28" s="160"/>
      <c r="HW28" s="160"/>
      <c r="HX28" s="160"/>
      <c r="HY28" s="160"/>
      <c r="HZ28" s="160"/>
      <c r="IA28" s="160"/>
      <c r="IB28" s="160"/>
      <c r="IC28" s="160"/>
      <c r="ID28" s="160"/>
      <c r="IE28" s="160"/>
      <c r="IF28" s="160"/>
      <c r="IG28" s="160"/>
      <c r="IH28" s="160"/>
      <c r="II28" s="160"/>
      <c r="IJ28" s="160"/>
      <c r="IK28" s="160"/>
      <c r="IL28" s="160"/>
      <c r="IM28" s="160"/>
      <c r="IN28" s="160"/>
      <c r="IO28" s="160"/>
      <c r="IP28" s="160"/>
      <c r="IQ28" s="160"/>
      <c r="IR28" s="160"/>
      <c r="IS28" s="160"/>
      <c r="IT28" s="160"/>
      <c r="IU28" s="160"/>
      <c r="IV28" s="160"/>
      <c r="IW28" s="160"/>
      <c r="IX28" s="160"/>
      <c r="IY28" s="160"/>
      <c r="IZ28" s="160"/>
      <c r="JA28" s="160"/>
      <c r="JB28" s="160"/>
      <c r="JC28" s="160"/>
      <c r="JD28" s="160"/>
      <c r="JE28" s="160"/>
      <c r="JF28" s="160"/>
      <c r="JG28" s="160"/>
      <c r="JH28" s="160"/>
      <c r="JI28" s="160"/>
      <c r="JJ28" s="160"/>
      <c r="JK28" s="160"/>
      <c r="JL28" s="160"/>
      <c r="JM28" s="160"/>
      <c r="JN28" s="160"/>
      <c r="JO28" s="160"/>
      <c r="JP28" s="160"/>
      <c r="JQ28" s="160"/>
      <c r="JR28" s="160"/>
      <c r="JS28" s="160"/>
      <c r="JT28" s="160"/>
      <c r="JU28" s="160"/>
      <c r="JV28" s="160"/>
      <c r="JW28" s="160"/>
      <c r="JX28" s="160"/>
      <c r="JY28" s="160"/>
      <c r="JZ28" s="160"/>
      <c r="KA28" s="160"/>
      <c r="KB28" s="160"/>
      <c r="KC28" s="160"/>
      <c r="KD28" s="160"/>
      <c r="KE28" s="160"/>
      <c r="KF28" s="160"/>
      <c r="KG28" s="160"/>
      <c r="KH28" s="160"/>
      <c r="KI28" s="160"/>
      <c r="KJ28" s="160"/>
      <c r="KK28" s="160"/>
      <c r="KL28" s="160"/>
      <c r="KM28" s="160"/>
      <c r="KN28" s="160"/>
      <c r="KO28" s="160"/>
      <c r="KP28" s="160"/>
      <c r="KQ28" s="160"/>
      <c r="KR28" s="160"/>
      <c r="KS28" s="160"/>
      <c r="KT28" s="160"/>
      <c r="KU28" s="160"/>
      <c r="KV28" s="160"/>
      <c r="KW28" s="160"/>
      <c r="KX28" s="160"/>
      <c r="KY28" s="160"/>
      <c r="KZ28" s="160"/>
      <c r="LA28" s="160"/>
      <c r="LB28" s="160"/>
      <c r="LC28" s="160"/>
      <c r="LD28" s="160"/>
      <c r="LE28" s="160"/>
      <c r="LF28" s="160"/>
      <c r="LG28" s="160"/>
      <c r="LH28" s="160"/>
      <c r="LI28" s="160"/>
      <c r="LJ28" s="160"/>
      <c r="LK28" s="160"/>
      <c r="LL28" s="160"/>
      <c r="LM28" s="160"/>
      <c r="LN28" s="160"/>
      <c r="LO28" s="160"/>
      <c r="LP28" s="160"/>
      <c r="LQ28" s="160"/>
      <c r="LR28" s="160"/>
      <c r="LS28" s="160"/>
      <c r="LT28" s="160"/>
      <c r="LU28" s="160"/>
      <c r="LV28" s="160"/>
      <c r="LW28" s="160"/>
      <c r="LX28" s="160"/>
      <c r="LY28" s="160"/>
      <c r="LZ28" s="160"/>
      <c r="MA28" s="160"/>
      <c r="MB28" s="160"/>
      <c r="MC28" s="160"/>
      <c r="MD28" s="160"/>
      <c r="ME28" s="160"/>
      <c r="MF28" s="160"/>
      <c r="MG28" s="160"/>
      <c r="MH28" s="160"/>
      <c r="MI28" s="160"/>
      <c r="MJ28" s="160"/>
      <c r="MK28" s="160"/>
      <c r="ML28" s="160"/>
      <c r="MM28" s="160"/>
      <c r="MN28" s="160"/>
      <c r="MO28" s="160"/>
      <c r="MP28" s="160"/>
      <c r="MQ28" s="160"/>
      <c r="MR28" s="160"/>
      <c r="MS28" s="160"/>
      <c r="MT28" s="160"/>
      <c r="MU28" s="160"/>
      <c r="MV28" s="160"/>
      <c r="MW28" s="160"/>
      <c r="MX28" s="160"/>
      <c r="MY28" s="160"/>
      <c r="MZ28" s="160"/>
      <c r="NA28" s="160"/>
      <c r="NB28" s="160"/>
      <c r="NC28" s="160"/>
      <c r="ND28" s="160"/>
      <c r="NE28" s="160"/>
      <c r="NF28" s="160"/>
      <c r="NG28" s="160"/>
      <c r="NH28" s="160"/>
      <c r="NI28" s="160"/>
      <c r="NJ28" s="160"/>
      <c r="NK28" s="160"/>
      <c r="NL28" s="160"/>
      <c r="NM28" s="160"/>
      <c r="NN28" s="160"/>
      <c r="NO28" s="160"/>
      <c r="NP28" s="160"/>
      <c r="NQ28" s="160"/>
      <c r="NR28" s="160"/>
      <c r="NS28" s="160"/>
      <c r="NT28" s="160"/>
      <c r="NU28" s="160"/>
      <c r="NV28" s="160"/>
      <c r="NW28" s="160"/>
      <c r="NX28" s="160"/>
      <c r="NY28" s="160"/>
      <c r="NZ28" s="160"/>
      <c r="OA28" s="160"/>
      <c r="OB28" s="160"/>
      <c r="OC28" s="160"/>
      <c r="OD28" s="160"/>
      <c r="OE28" s="160"/>
      <c r="OF28" s="160"/>
      <c r="OG28" s="160"/>
      <c r="OH28" s="160"/>
      <c r="OI28" s="160"/>
      <c r="OJ28" s="160"/>
      <c r="OK28" s="160"/>
      <c r="OL28" s="160"/>
      <c r="OM28" s="160"/>
      <c r="ON28" s="160"/>
    </row>
    <row r="29" spans="2:404" ht="16.149999999999999" hidden="1" customHeight="1" x14ac:dyDescent="0.25">
      <c r="B29" s="145" t="s">
        <v>423</v>
      </c>
      <c r="C29" s="146" t="s">
        <v>368</v>
      </c>
      <c r="D29" s="147">
        <v>43503</v>
      </c>
      <c r="E29" s="147">
        <v>44858</v>
      </c>
      <c r="F29" s="148" t="s">
        <v>1071</v>
      </c>
      <c r="G29" s="148" t="s">
        <v>206</v>
      </c>
      <c r="H29" s="148" t="s">
        <v>1095</v>
      </c>
      <c r="I29" s="153"/>
      <c r="J29" s="153"/>
      <c r="K29" s="155"/>
      <c r="L29" s="153"/>
      <c r="M29" s="153"/>
      <c r="N29" s="155"/>
      <c r="O29" s="153"/>
      <c r="P29" s="153"/>
      <c r="Q29" s="155"/>
      <c r="R29" s="153"/>
      <c r="S29" s="153"/>
      <c r="T29" s="155"/>
      <c r="U29" s="153"/>
      <c r="V29" s="153"/>
      <c r="W29" s="155"/>
      <c r="X29" s="153"/>
      <c r="Y29" s="153"/>
      <c r="Z29" s="155"/>
      <c r="AA29" s="153"/>
      <c r="AB29" s="153"/>
      <c r="AC29" s="155"/>
      <c r="AD29" s="153"/>
      <c r="AE29" s="153"/>
      <c r="AF29" s="155"/>
      <c r="AG29" s="153"/>
      <c r="AH29" s="153"/>
      <c r="AI29" s="155"/>
      <c r="AJ29" s="153"/>
      <c r="AK29" s="153"/>
      <c r="AL29" s="155"/>
      <c r="AM29" s="153"/>
      <c r="AN29" s="153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  <c r="ER29" s="159"/>
      <c r="ES29" s="159"/>
      <c r="ET29" s="159"/>
      <c r="EU29" s="159"/>
      <c r="EV29" s="159"/>
      <c r="EW29" s="159"/>
      <c r="EX29" s="159"/>
      <c r="EY29" s="159"/>
      <c r="EZ29" s="158"/>
      <c r="FA29" s="158"/>
      <c r="FB29" s="158"/>
      <c r="FC29" s="158"/>
      <c r="FD29" s="158"/>
      <c r="FE29" s="158"/>
      <c r="FF29" s="158"/>
      <c r="FG29" s="158"/>
      <c r="FH29" s="158"/>
      <c r="FI29" s="158"/>
      <c r="FJ29" s="158"/>
      <c r="FK29" s="158"/>
      <c r="FL29" s="158"/>
      <c r="FM29" s="158"/>
      <c r="FN29" s="158"/>
      <c r="FO29" s="158"/>
      <c r="FP29" s="158"/>
      <c r="FQ29" s="158"/>
      <c r="FR29" s="158"/>
      <c r="FS29" s="158"/>
      <c r="FT29" s="158"/>
      <c r="FU29" s="158"/>
      <c r="FV29" s="158"/>
      <c r="FW29" s="158"/>
      <c r="FX29" s="158"/>
      <c r="FY29" s="158"/>
      <c r="FZ29" s="158"/>
      <c r="GA29" s="158"/>
      <c r="GB29" s="158"/>
      <c r="GC29" s="158"/>
      <c r="GD29" s="158"/>
      <c r="GE29" s="158"/>
      <c r="GF29" s="158"/>
      <c r="GG29" s="158"/>
      <c r="GH29" s="158"/>
      <c r="GI29" s="158"/>
      <c r="GJ29" s="158"/>
      <c r="GK29" s="158"/>
      <c r="GL29" s="158"/>
      <c r="GM29" s="158"/>
      <c r="GN29" s="158"/>
      <c r="GO29" s="158"/>
      <c r="GP29" s="158"/>
      <c r="GQ29" s="158"/>
      <c r="GR29" s="158"/>
      <c r="GS29" s="158"/>
      <c r="GT29" s="158"/>
      <c r="GU29" s="158"/>
      <c r="GV29" s="158"/>
      <c r="GW29" s="158"/>
      <c r="GX29" s="158"/>
      <c r="GY29" s="158"/>
      <c r="GZ29" s="158"/>
      <c r="HA29" s="158"/>
      <c r="HB29" s="158"/>
      <c r="HC29" s="158"/>
      <c r="HD29" s="158"/>
      <c r="HE29" s="158"/>
      <c r="HF29" s="158"/>
      <c r="HG29" s="158"/>
      <c r="HH29" s="158"/>
      <c r="HI29" s="158"/>
      <c r="HJ29" s="158"/>
      <c r="HK29" s="158"/>
      <c r="HL29" s="158"/>
      <c r="HM29" s="158"/>
      <c r="HN29" s="158"/>
      <c r="HO29" s="158"/>
      <c r="HP29" s="158"/>
      <c r="HQ29" s="158"/>
      <c r="HR29" s="158"/>
      <c r="HS29" s="158"/>
      <c r="HT29" s="158"/>
      <c r="HU29" s="158"/>
      <c r="HV29" s="158"/>
      <c r="HW29" s="158"/>
      <c r="HX29" s="158"/>
      <c r="HY29" s="158"/>
      <c r="HZ29" s="158"/>
      <c r="IA29" s="158"/>
      <c r="IB29" s="158"/>
      <c r="IC29" s="158"/>
      <c r="ID29" s="158"/>
      <c r="IE29" s="158"/>
      <c r="IF29" s="158"/>
      <c r="IG29" s="158"/>
      <c r="IH29" s="158"/>
      <c r="II29" s="158"/>
      <c r="IJ29" s="158"/>
      <c r="IK29" s="158"/>
      <c r="IL29" s="158"/>
      <c r="IM29" s="158"/>
      <c r="IN29" s="158"/>
      <c r="IO29" s="158"/>
      <c r="IP29" s="158"/>
      <c r="IQ29" s="158"/>
      <c r="IR29" s="158"/>
      <c r="IS29" s="158"/>
      <c r="IT29" s="158"/>
      <c r="IU29" s="156"/>
      <c r="IV29" s="156"/>
      <c r="IW29" s="156"/>
      <c r="IX29" s="156"/>
      <c r="IY29" s="156"/>
      <c r="IZ29" s="156"/>
      <c r="JA29" s="156"/>
      <c r="JB29" s="156"/>
      <c r="JC29" s="156"/>
      <c r="JD29" s="156"/>
      <c r="JE29" s="156"/>
      <c r="JF29" s="156"/>
      <c r="JG29" s="156"/>
      <c r="JH29" s="156"/>
      <c r="JI29" s="156"/>
      <c r="JJ29" s="156"/>
      <c r="JK29" s="156"/>
      <c r="JL29" s="156"/>
      <c r="JM29" s="156"/>
      <c r="JN29" s="156"/>
      <c r="JO29" s="156"/>
      <c r="JP29" s="156"/>
      <c r="JQ29" s="156"/>
      <c r="JR29" s="156"/>
      <c r="JS29" s="156"/>
      <c r="JT29" s="156"/>
      <c r="JU29" s="156"/>
      <c r="JV29" s="156"/>
      <c r="JW29" s="156"/>
      <c r="JX29" s="156"/>
      <c r="JY29" s="156"/>
      <c r="JZ29" s="156"/>
      <c r="KA29" s="156"/>
      <c r="KB29" s="160"/>
      <c r="KC29" s="160"/>
      <c r="KD29" s="160"/>
      <c r="KE29" s="160"/>
      <c r="KF29" s="160"/>
      <c r="KG29" s="160"/>
      <c r="KH29" s="160"/>
      <c r="KI29" s="160"/>
      <c r="KJ29" s="160"/>
      <c r="KK29" s="160"/>
      <c r="KL29" s="160"/>
      <c r="KM29" s="160"/>
      <c r="KN29" s="160"/>
      <c r="KO29" s="160"/>
      <c r="KP29" s="160"/>
      <c r="KQ29" s="160"/>
      <c r="KR29" s="160"/>
      <c r="KS29" s="160"/>
      <c r="KT29" s="160"/>
      <c r="KU29" s="160"/>
      <c r="KV29" s="160"/>
      <c r="KW29" s="160"/>
      <c r="KX29" s="160"/>
      <c r="KY29" s="160"/>
      <c r="KZ29" s="160"/>
      <c r="LA29" s="160"/>
      <c r="LB29" s="160"/>
      <c r="LC29" s="160"/>
      <c r="LD29" s="160"/>
      <c r="LE29" s="160"/>
      <c r="LF29" s="160"/>
      <c r="LG29" s="160"/>
      <c r="LH29" s="160"/>
      <c r="LI29" s="160"/>
      <c r="LJ29" s="160"/>
      <c r="LK29" s="160"/>
      <c r="LL29" s="160"/>
      <c r="LM29" s="160"/>
      <c r="LN29" s="160"/>
      <c r="LO29" s="160"/>
      <c r="LP29" s="160"/>
      <c r="LQ29" s="160"/>
      <c r="LR29" s="160"/>
      <c r="LS29" s="160"/>
      <c r="LT29" s="160"/>
      <c r="LU29" s="160"/>
      <c r="LV29" s="160"/>
      <c r="LW29" s="160"/>
      <c r="LX29" s="160"/>
      <c r="LY29" s="160"/>
      <c r="LZ29" s="160"/>
      <c r="MA29" s="160"/>
      <c r="MB29" s="160"/>
      <c r="MC29" s="160"/>
      <c r="MD29" s="160"/>
      <c r="ME29" s="160"/>
      <c r="MF29" s="160"/>
      <c r="MG29" s="160"/>
      <c r="MH29" s="160"/>
      <c r="MI29" s="160"/>
      <c r="MJ29" s="160"/>
      <c r="MK29" s="160"/>
      <c r="ML29" s="160"/>
      <c r="MM29" s="160"/>
      <c r="MN29" s="160"/>
      <c r="MO29" s="160"/>
      <c r="MP29" s="160"/>
      <c r="MQ29" s="160"/>
      <c r="MR29" s="160"/>
      <c r="MS29" s="160"/>
      <c r="MT29" s="160"/>
      <c r="MU29" s="160"/>
      <c r="MV29" s="160"/>
      <c r="MW29" s="160"/>
      <c r="MX29" s="160"/>
      <c r="MY29" s="160"/>
      <c r="MZ29" s="160"/>
      <c r="NA29" s="160"/>
      <c r="NB29" s="160"/>
      <c r="NC29" s="160"/>
      <c r="ND29" s="160"/>
      <c r="NE29" s="160"/>
      <c r="NF29" s="160"/>
      <c r="NG29" s="160"/>
      <c r="NH29" s="160"/>
      <c r="NI29" s="160"/>
      <c r="NJ29" s="160"/>
      <c r="NK29" s="160"/>
      <c r="NL29" s="160"/>
      <c r="NM29" s="160"/>
      <c r="NN29" s="160"/>
      <c r="NO29" s="160"/>
      <c r="NP29" s="160"/>
      <c r="NQ29" s="160"/>
      <c r="NR29" s="160"/>
      <c r="NS29" s="160"/>
      <c r="NT29" s="160"/>
      <c r="NU29" s="160"/>
      <c r="NV29" s="160"/>
      <c r="NW29" s="160"/>
      <c r="NX29" s="160"/>
      <c r="NY29" s="160"/>
      <c r="NZ29" s="160"/>
      <c r="OA29" s="160"/>
      <c r="OB29" s="160"/>
      <c r="OC29" s="160"/>
      <c r="OD29" s="160"/>
      <c r="OE29" s="160"/>
      <c r="OF29" s="160"/>
      <c r="OG29" s="160"/>
      <c r="OH29" s="160"/>
      <c r="OI29" s="160"/>
      <c r="OJ29" s="160"/>
      <c r="OK29" s="160"/>
      <c r="OL29" s="160"/>
      <c r="OM29" s="160"/>
      <c r="ON29" s="160"/>
    </row>
    <row r="30" spans="2:404" ht="16.149999999999999" hidden="1" customHeight="1" x14ac:dyDescent="0.25">
      <c r="B30" s="145" t="s">
        <v>421</v>
      </c>
      <c r="C30" s="146" t="s">
        <v>370</v>
      </c>
      <c r="D30" s="147">
        <v>43628</v>
      </c>
      <c r="E30" s="147">
        <v>44054</v>
      </c>
      <c r="F30" s="148" t="s">
        <v>1096</v>
      </c>
      <c r="G30" s="148" t="s">
        <v>203</v>
      </c>
      <c r="H30" s="148" t="s">
        <v>1095</v>
      </c>
      <c r="I30" s="153"/>
      <c r="J30" s="153"/>
      <c r="K30" s="155"/>
      <c r="L30" s="153"/>
      <c r="M30" s="153"/>
      <c r="N30" s="155"/>
      <c r="O30" s="153"/>
      <c r="P30" s="153"/>
      <c r="Q30" s="155"/>
      <c r="R30" s="153"/>
      <c r="S30" s="153"/>
      <c r="T30" s="155"/>
      <c r="U30" s="153"/>
      <c r="V30" s="153"/>
      <c r="W30" s="155"/>
      <c r="X30" s="153"/>
      <c r="Y30" s="153"/>
      <c r="Z30" s="155"/>
      <c r="AA30" s="153"/>
      <c r="AB30" s="153"/>
      <c r="AC30" s="155"/>
      <c r="AD30" s="153"/>
      <c r="AE30" s="153"/>
      <c r="AF30" s="155"/>
      <c r="AG30" s="153"/>
      <c r="AH30" s="153"/>
      <c r="AI30" s="155"/>
      <c r="AJ30" s="153"/>
      <c r="AK30" s="153"/>
      <c r="AL30" s="155"/>
      <c r="AM30" s="153"/>
      <c r="AN30" s="153"/>
      <c r="AO30" s="155"/>
      <c r="AP30" s="155"/>
      <c r="AQ30" s="155"/>
      <c r="AR30" s="155"/>
      <c r="AS30" s="155"/>
      <c r="AT30" s="155"/>
      <c r="AU30" s="155"/>
      <c r="AV30" s="155"/>
      <c r="AW30" s="155"/>
      <c r="AX30" s="155"/>
      <c r="AY30" s="155"/>
      <c r="AZ30" s="155"/>
      <c r="BA30" s="155"/>
      <c r="BB30" s="155"/>
      <c r="BC30" s="155"/>
      <c r="BD30" s="155"/>
      <c r="BE30" s="155"/>
      <c r="BF30" s="155"/>
      <c r="BG30" s="155"/>
      <c r="BH30" s="155"/>
      <c r="BI30" s="155"/>
      <c r="BJ30" s="155"/>
      <c r="BK30" s="155"/>
      <c r="BL30" s="155"/>
      <c r="BM30" s="155"/>
      <c r="BN30" s="155"/>
      <c r="BO30" s="155"/>
      <c r="BP30" s="155"/>
      <c r="BQ30" s="155"/>
      <c r="BR30" s="155"/>
      <c r="BS30" s="155"/>
      <c r="BT30" s="155"/>
      <c r="BU30" s="155"/>
      <c r="BV30" s="155"/>
      <c r="BW30" s="155"/>
      <c r="BX30" s="155"/>
      <c r="BY30" s="155"/>
      <c r="BZ30" s="155"/>
      <c r="CA30" s="155"/>
      <c r="CB30" s="155"/>
      <c r="CC30" s="155"/>
      <c r="CD30" s="155"/>
      <c r="CE30" s="155"/>
      <c r="CF30" s="155"/>
      <c r="CG30" s="155"/>
      <c r="CH30" s="155"/>
      <c r="CI30" s="155"/>
      <c r="CJ30" s="155"/>
      <c r="CK30" s="155"/>
      <c r="CL30" s="155"/>
      <c r="CM30" s="155"/>
      <c r="CN30" s="155"/>
      <c r="CO30" s="155"/>
      <c r="CP30" s="155"/>
      <c r="CQ30" s="155"/>
      <c r="CR30" s="155"/>
      <c r="CS30" s="155"/>
      <c r="CT30" s="155"/>
      <c r="CU30" s="155"/>
      <c r="CV30" s="155"/>
      <c r="CW30" s="155"/>
      <c r="CX30" s="155"/>
      <c r="CY30" s="155"/>
      <c r="CZ30" s="155"/>
      <c r="DA30" s="155"/>
      <c r="DB30" s="155"/>
      <c r="DC30" s="155"/>
      <c r="DD30" s="155"/>
      <c r="DE30" s="155"/>
      <c r="DF30" s="155"/>
      <c r="DG30" s="155"/>
      <c r="DH30" s="155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  <c r="ER30" s="159"/>
      <c r="ES30" s="159"/>
      <c r="ET30" s="159"/>
      <c r="EU30" s="159"/>
      <c r="EV30" s="159"/>
      <c r="EW30" s="159"/>
      <c r="EX30" s="159"/>
      <c r="EY30" s="159"/>
      <c r="EZ30" s="159"/>
      <c r="FA30" s="159"/>
      <c r="FB30" s="159"/>
      <c r="FC30" s="159"/>
      <c r="FD30" s="159"/>
      <c r="FE30" s="159"/>
      <c r="FF30" s="159"/>
      <c r="FG30" s="159"/>
      <c r="FH30" s="159"/>
      <c r="FI30" s="159"/>
      <c r="FJ30" s="159"/>
      <c r="FK30" s="159"/>
      <c r="FL30" s="158"/>
      <c r="FM30" s="158"/>
      <c r="FN30" s="158"/>
      <c r="FO30" s="12">
        <v>4868401839.2701998</v>
      </c>
      <c r="FP30" s="13">
        <v>20721123.141199999</v>
      </c>
      <c r="FQ30" s="14">
        <v>4847680716.1289997</v>
      </c>
      <c r="FR30" s="12">
        <v>5045293630.8042002</v>
      </c>
      <c r="FS30" s="13">
        <v>38280950.9353</v>
      </c>
      <c r="FT30" s="14">
        <v>5007012679.8689003</v>
      </c>
      <c r="FU30" s="12">
        <v>5103635294.7089996</v>
      </c>
      <c r="FV30" s="13">
        <v>43643268.125600003</v>
      </c>
      <c r="FW30" s="14">
        <v>5059992026.5833998</v>
      </c>
      <c r="FX30" s="12">
        <v>5090477906.2872</v>
      </c>
      <c r="FY30" s="13">
        <v>42593046.481700003</v>
      </c>
      <c r="FZ30" s="14">
        <v>5047884859.8055</v>
      </c>
      <c r="GA30" s="12">
        <v>4949709376.5086002</v>
      </c>
      <c r="GB30" s="13">
        <v>25152156.432100002</v>
      </c>
      <c r="GC30" s="14">
        <v>4924557220.0764999</v>
      </c>
      <c r="GD30" s="12">
        <v>5093504905.0486002</v>
      </c>
      <c r="GE30" s="13">
        <v>33143977.912100002</v>
      </c>
      <c r="GF30" s="14">
        <v>5060360927.1365004</v>
      </c>
      <c r="GG30" s="12">
        <v>5064474203.3085995</v>
      </c>
      <c r="GH30" s="13">
        <v>36680241.552100003</v>
      </c>
      <c r="GI30" s="14">
        <v>5027793961.7564993</v>
      </c>
      <c r="GJ30" s="12">
        <v>5418296471.7385998</v>
      </c>
      <c r="GK30" s="13">
        <v>61397824.222099997</v>
      </c>
      <c r="GL30" s="14">
        <v>5356898647.5164995</v>
      </c>
      <c r="GM30" s="12">
        <v>5496608228.3885994</v>
      </c>
      <c r="GN30" s="13">
        <v>68055864.572099999</v>
      </c>
      <c r="GO30" s="14">
        <v>5428552363.8164997</v>
      </c>
      <c r="GP30" s="12">
        <v>5529294348.7086</v>
      </c>
      <c r="GQ30" s="13">
        <v>72241128.162100002</v>
      </c>
      <c r="GR30" s="14">
        <v>5457053220.5465002</v>
      </c>
      <c r="GS30" s="12">
        <v>5610245492.9385996</v>
      </c>
      <c r="GT30" s="13">
        <v>80643211.432099998</v>
      </c>
      <c r="GU30" s="14">
        <v>5529602281.5064993</v>
      </c>
      <c r="GV30" s="12">
        <v>5738859280.8786001</v>
      </c>
      <c r="GW30" s="13">
        <v>75701179.202099994</v>
      </c>
      <c r="GX30" s="14">
        <v>5663158101.6765003</v>
      </c>
      <c r="GY30" s="12">
        <v>5798878246.5486002</v>
      </c>
      <c r="GZ30" s="13">
        <v>65736828.482100002</v>
      </c>
      <c r="HA30" s="14">
        <v>5733141418.0665007</v>
      </c>
      <c r="HB30" s="160"/>
      <c r="HC30" s="160"/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0"/>
      <c r="HO30" s="160"/>
      <c r="HP30" s="160"/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0"/>
      <c r="IB30" s="160"/>
      <c r="IC30" s="160"/>
      <c r="ID30" s="160"/>
      <c r="IE30" s="160"/>
      <c r="IF30" s="160"/>
      <c r="IG30" s="160"/>
      <c r="IH30" s="160"/>
      <c r="II30" s="160"/>
      <c r="IJ30" s="160"/>
      <c r="IK30" s="160"/>
      <c r="IL30" s="160"/>
      <c r="IM30" s="160"/>
      <c r="IN30" s="160"/>
      <c r="IO30" s="160"/>
      <c r="IP30" s="160"/>
      <c r="IQ30" s="160"/>
      <c r="IR30" s="160"/>
      <c r="IS30" s="160"/>
      <c r="IT30" s="160"/>
      <c r="IU30" s="160"/>
      <c r="IV30" s="160"/>
      <c r="IW30" s="160"/>
      <c r="IX30" s="160"/>
      <c r="IY30" s="160"/>
      <c r="IZ30" s="160"/>
      <c r="JA30" s="160"/>
      <c r="JB30" s="160"/>
      <c r="JC30" s="160"/>
      <c r="JD30" s="160"/>
      <c r="JE30" s="160"/>
      <c r="JF30" s="160"/>
      <c r="JG30" s="160"/>
      <c r="JH30" s="160"/>
      <c r="JI30" s="160"/>
      <c r="JJ30" s="160"/>
      <c r="JK30" s="160"/>
      <c r="JL30" s="160"/>
      <c r="JM30" s="160"/>
      <c r="JN30" s="160"/>
      <c r="JO30" s="160"/>
      <c r="JP30" s="160"/>
      <c r="JQ30" s="160"/>
      <c r="JR30" s="160"/>
      <c r="JS30" s="160"/>
      <c r="JT30" s="160"/>
      <c r="JU30" s="160"/>
      <c r="JV30" s="160"/>
      <c r="JW30" s="160"/>
      <c r="JX30" s="160"/>
      <c r="JY30" s="160"/>
      <c r="JZ30" s="160"/>
      <c r="KA30" s="160"/>
      <c r="KB30" s="160"/>
      <c r="KC30" s="160"/>
      <c r="KD30" s="160"/>
      <c r="KE30" s="160"/>
      <c r="KF30" s="160"/>
      <c r="KG30" s="160"/>
      <c r="KH30" s="160"/>
      <c r="KI30" s="160"/>
      <c r="KJ30" s="160"/>
      <c r="KK30" s="160"/>
      <c r="KL30" s="160"/>
      <c r="KM30" s="160"/>
      <c r="KN30" s="160"/>
      <c r="KO30" s="160"/>
      <c r="KP30" s="160"/>
      <c r="KQ30" s="160"/>
      <c r="KR30" s="160"/>
      <c r="KS30" s="160"/>
      <c r="KT30" s="160"/>
      <c r="KU30" s="160"/>
      <c r="KV30" s="160"/>
      <c r="KW30" s="160"/>
      <c r="KX30" s="160"/>
      <c r="KY30" s="160"/>
      <c r="KZ30" s="160"/>
      <c r="LA30" s="160"/>
      <c r="LB30" s="160"/>
      <c r="LC30" s="160"/>
      <c r="LD30" s="160"/>
      <c r="LE30" s="160"/>
      <c r="LF30" s="160"/>
      <c r="LG30" s="160"/>
      <c r="LH30" s="160"/>
      <c r="LI30" s="160"/>
      <c r="LJ30" s="160"/>
      <c r="LK30" s="160"/>
      <c r="LL30" s="160"/>
      <c r="LM30" s="160"/>
      <c r="LN30" s="160"/>
      <c r="LO30" s="160"/>
      <c r="LP30" s="160"/>
      <c r="LQ30" s="160"/>
      <c r="LR30" s="160"/>
      <c r="LS30" s="160"/>
      <c r="LT30" s="160"/>
      <c r="LU30" s="160"/>
      <c r="LV30" s="160"/>
      <c r="LW30" s="160"/>
      <c r="LX30" s="160"/>
      <c r="LY30" s="160"/>
      <c r="LZ30" s="160"/>
      <c r="MA30" s="160"/>
      <c r="MB30" s="160"/>
      <c r="MC30" s="160"/>
      <c r="MD30" s="160"/>
      <c r="ME30" s="160"/>
      <c r="MF30" s="160"/>
      <c r="MG30" s="160"/>
      <c r="MH30" s="160"/>
      <c r="MI30" s="160"/>
      <c r="MJ30" s="160"/>
      <c r="MK30" s="160"/>
      <c r="ML30" s="160"/>
      <c r="MM30" s="160"/>
      <c r="MN30" s="160"/>
      <c r="MO30" s="160"/>
      <c r="MP30" s="160"/>
      <c r="MQ30" s="160"/>
      <c r="MR30" s="160"/>
      <c r="MS30" s="160"/>
      <c r="MT30" s="160"/>
      <c r="MU30" s="160"/>
      <c r="MV30" s="160"/>
      <c r="MW30" s="160"/>
      <c r="MX30" s="160"/>
      <c r="MY30" s="160"/>
      <c r="MZ30" s="160"/>
      <c r="NA30" s="160"/>
      <c r="NB30" s="160"/>
      <c r="NC30" s="160"/>
      <c r="ND30" s="160"/>
      <c r="NE30" s="160"/>
      <c r="NF30" s="160"/>
      <c r="NG30" s="160"/>
      <c r="NH30" s="160"/>
      <c r="NI30" s="160"/>
      <c r="NJ30" s="160"/>
      <c r="NK30" s="160"/>
      <c r="NL30" s="160"/>
      <c r="NM30" s="160"/>
      <c r="NN30" s="160"/>
      <c r="NO30" s="160"/>
      <c r="NP30" s="160"/>
      <c r="NQ30" s="160"/>
      <c r="NR30" s="160"/>
      <c r="NS30" s="160"/>
      <c r="NT30" s="160"/>
      <c r="NU30" s="160"/>
      <c r="NV30" s="160"/>
      <c r="NW30" s="160"/>
      <c r="NX30" s="160"/>
      <c r="NY30" s="160"/>
      <c r="NZ30" s="160"/>
      <c r="OA30" s="160"/>
      <c r="OB30" s="160"/>
      <c r="OC30" s="160"/>
      <c r="OD30" s="160"/>
      <c r="OE30" s="160"/>
      <c r="OF30" s="160"/>
      <c r="OG30" s="160"/>
      <c r="OH30" s="160"/>
      <c r="OI30" s="160"/>
      <c r="OJ30" s="160"/>
      <c r="OK30" s="160"/>
      <c r="OL30" s="160"/>
      <c r="OM30" s="160"/>
      <c r="ON30" s="160"/>
    </row>
    <row r="31" spans="2:404" ht="16.149999999999999" hidden="1" customHeight="1" x14ac:dyDescent="0.25">
      <c r="B31" s="145" t="s">
        <v>421</v>
      </c>
      <c r="C31" s="146" t="s">
        <v>371</v>
      </c>
      <c r="D31" s="147">
        <v>43665</v>
      </c>
      <c r="E31" s="147">
        <v>44551</v>
      </c>
      <c r="F31" s="148" t="s">
        <v>1096</v>
      </c>
      <c r="G31" s="148" t="s">
        <v>203</v>
      </c>
      <c r="H31" s="148" t="s">
        <v>1095</v>
      </c>
      <c r="I31" s="153"/>
      <c r="J31" s="153"/>
      <c r="K31" s="155"/>
      <c r="L31" s="153"/>
      <c r="M31" s="153"/>
      <c r="N31" s="155"/>
      <c r="O31" s="153"/>
      <c r="P31" s="153"/>
      <c r="Q31" s="155"/>
      <c r="R31" s="153"/>
      <c r="S31" s="153"/>
      <c r="T31" s="155"/>
      <c r="U31" s="153"/>
      <c r="V31" s="153"/>
      <c r="W31" s="155"/>
      <c r="X31" s="153"/>
      <c r="Y31" s="153"/>
      <c r="Z31" s="155"/>
      <c r="AA31" s="153"/>
      <c r="AB31" s="153"/>
      <c r="AC31" s="155"/>
      <c r="AD31" s="153"/>
      <c r="AE31" s="153"/>
      <c r="AF31" s="155"/>
      <c r="AG31" s="153"/>
      <c r="AH31" s="153"/>
      <c r="AI31" s="155"/>
      <c r="AJ31" s="153"/>
      <c r="AK31" s="153"/>
      <c r="AL31" s="155"/>
      <c r="AM31" s="153"/>
      <c r="AN31" s="153"/>
      <c r="AO31" s="155"/>
      <c r="AP31" s="155"/>
      <c r="AQ31" s="155"/>
      <c r="AR31" s="155"/>
      <c r="AS31" s="155"/>
      <c r="AT31" s="155"/>
      <c r="AU31" s="155"/>
      <c r="AV31" s="155"/>
      <c r="AW31" s="155"/>
      <c r="AX31" s="155"/>
      <c r="AY31" s="155"/>
      <c r="AZ31" s="155"/>
      <c r="BA31" s="155"/>
      <c r="BB31" s="155"/>
      <c r="BC31" s="155"/>
      <c r="BD31" s="155"/>
      <c r="BE31" s="155"/>
      <c r="BF31" s="155"/>
      <c r="BG31" s="155"/>
      <c r="BH31" s="155"/>
      <c r="BI31" s="155"/>
      <c r="BJ31" s="155"/>
      <c r="BK31" s="155"/>
      <c r="BL31" s="155"/>
      <c r="BM31" s="155"/>
      <c r="BN31" s="155"/>
      <c r="BO31" s="155"/>
      <c r="BP31" s="155"/>
      <c r="BQ31" s="155"/>
      <c r="BR31" s="155"/>
      <c r="BS31" s="155"/>
      <c r="BT31" s="155"/>
      <c r="BU31" s="155"/>
      <c r="BV31" s="155"/>
      <c r="BW31" s="155"/>
      <c r="BX31" s="155"/>
      <c r="BY31" s="155"/>
      <c r="BZ31" s="155"/>
      <c r="CA31" s="155"/>
      <c r="CB31" s="155"/>
      <c r="CC31" s="155"/>
      <c r="CD31" s="155"/>
      <c r="CE31" s="155"/>
      <c r="CF31" s="155"/>
      <c r="CG31" s="155"/>
      <c r="CH31" s="155"/>
      <c r="CI31" s="155"/>
      <c r="CJ31" s="155"/>
      <c r="CK31" s="155"/>
      <c r="CL31" s="155"/>
      <c r="CM31" s="155"/>
      <c r="CN31" s="155"/>
      <c r="CO31" s="155"/>
      <c r="CP31" s="155"/>
      <c r="CQ31" s="155"/>
      <c r="CR31" s="155"/>
      <c r="CS31" s="155"/>
      <c r="CT31" s="155"/>
      <c r="CU31" s="155"/>
      <c r="CV31" s="155"/>
      <c r="CW31" s="155"/>
      <c r="CX31" s="155"/>
      <c r="CY31" s="155"/>
      <c r="CZ31" s="155"/>
      <c r="DA31" s="155"/>
      <c r="DB31" s="155"/>
      <c r="DC31" s="155"/>
      <c r="DD31" s="155"/>
      <c r="DE31" s="155"/>
      <c r="DF31" s="155"/>
      <c r="DG31" s="155"/>
      <c r="DH31" s="155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  <c r="ER31" s="159"/>
      <c r="ES31" s="159"/>
      <c r="ET31" s="159"/>
      <c r="EU31" s="159"/>
      <c r="EV31" s="159"/>
      <c r="EW31" s="159"/>
      <c r="EX31" s="159"/>
      <c r="EY31" s="159"/>
      <c r="EZ31" s="159"/>
      <c r="FA31" s="159"/>
      <c r="FB31" s="159"/>
      <c r="FC31" s="159"/>
      <c r="FD31" s="159"/>
      <c r="FE31" s="159"/>
      <c r="FF31" s="159"/>
      <c r="FG31" s="159"/>
      <c r="FH31" s="159"/>
      <c r="FI31" s="159"/>
      <c r="FJ31" s="159"/>
      <c r="FK31" s="159"/>
      <c r="FL31" s="159"/>
      <c r="FM31" s="159"/>
      <c r="FN31" s="159"/>
      <c r="FO31" s="158"/>
      <c r="FP31" s="158"/>
      <c r="FQ31" s="158"/>
      <c r="FR31" s="158"/>
      <c r="FS31" s="158"/>
      <c r="FT31" s="158"/>
      <c r="FU31" s="12">
        <v>4880341846.3495998</v>
      </c>
      <c r="FV31" s="13">
        <v>15253336.9879</v>
      </c>
      <c r="FW31" s="14">
        <v>4865088509.3617001</v>
      </c>
      <c r="FX31" s="12">
        <v>6423272333.4513006</v>
      </c>
      <c r="FY31" s="13">
        <v>139388428.18360001</v>
      </c>
      <c r="FZ31" s="14">
        <v>6283883905.2677002</v>
      </c>
      <c r="GA31" s="12">
        <v>6338788737.8213005</v>
      </c>
      <c r="GB31" s="13">
        <v>111362944.139</v>
      </c>
      <c r="GC31" s="14">
        <v>6227425793.6823006</v>
      </c>
      <c r="GD31" s="12">
        <v>6220938378.1712999</v>
      </c>
      <c r="GE31" s="13">
        <v>86718559.369000003</v>
      </c>
      <c r="GF31" s="14">
        <v>6134219818.8022995</v>
      </c>
      <c r="GG31" s="12">
        <v>6416881327.4513006</v>
      </c>
      <c r="GH31" s="13">
        <v>110078216.17899999</v>
      </c>
      <c r="GI31" s="14">
        <v>6306803111.2723007</v>
      </c>
      <c r="GJ31" s="12">
        <v>6391249223.9413004</v>
      </c>
      <c r="GK31" s="13">
        <v>109782265.23899999</v>
      </c>
      <c r="GL31" s="14">
        <v>6281466958.7023001</v>
      </c>
      <c r="GM31" s="12">
        <v>6956561659.1013002</v>
      </c>
      <c r="GN31" s="13">
        <v>143785933.109</v>
      </c>
      <c r="GO31" s="14">
        <v>6812775725.9923</v>
      </c>
      <c r="GP31" s="12">
        <v>7255231255.2213001</v>
      </c>
      <c r="GQ31" s="13">
        <v>176964440.17900002</v>
      </c>
      <c r="GR31" s="14">
        <v>7078266815.0423002</v>
      </c>
      <c r="GS31" s="12">
        <v>7658902770.8513002</v>
      </c>
      <c r="GT31" s="13">
        <v>209488625.789</v>
      </c>
      <c r="GU31" s="14">
        <v>7449414145.0623007</v>
      </c>
      <c r="GV31" s="12">
        <v>7466508224.9612999</v>
      </c>
      <c r="GW31" s="13">
        <v>92883597.979000002</v>
      </c>
      <c r="GX31" s="14">
        <v>7373624626.9822998</v>
      </c>
      <c r="GY31" s="12">
        <v>7456600153.4813004</v>
      </c>
      <c r="GZ31" s="13">
        <v>98287506.298999995</v>
      </c>
      <c r="HA31" s="14">
        <v>7358312647.1823006</v>
      </c>
      <c r="HB31" s="12">
        <v>7778442667.9112997</v>
      </c>
      <c r="HC31" s="13">
        <v>124038875.95899963</v>
      </c>
      <c r="HD31" s="14">
        <v>7654403791.9523001</v>
      </c>
      <c r="HE31" s="12">
        <v>8101001221.8213005</v>
      </c>
      <c r="HF31" s="13">
        <v>150138499.73899999</v>
      </c>
      <c r="HG31" s="14">
        <v>7950862722.0823002</v>
      </c>
      <c r="HH31" s="12">
        <v>8651409889.8612995</v>
      </c>
      <c r="HI31" s="13">
        <v>193195407.76900002</v>
      </c>
      <c r="HJ31" s="14">
        <v>8458214482.0922995</v>
      </c>
      <c r="HK31" s="12">
        <v>8501376264.0513</v>
      </c>
      <c r="HL31" s="13">
        <v>196568498.96900001</v>
      </c>
      <c r="HM31" s="14">
        <v>8304807765.0823002</v>
      </c>
      <c r="HN31" s="12">
        <v>8560713020.6013002</v>
      </c>
      <c r="HO31" s="13">
        <v>193933850.52900001</v>
      </c>
      <c r="HP31" s="14">
        <v>8366779170.0723</v>
      </c>
      <c r="HQ31" s="12">
        <v>8582620785.7513008</v>
      </c>
      <c r="HR31" s="13">
        <v>188194227.789</v>
      </c>
      <c r="HS31" s="14">
        <v>8394426557.9623013</v>
      </c>
      <c r="HT31" s="12">
        <v>8262638267.6413002</v>
      </c>
      <c r="HU31" s="13">
        <v>197841313.449</v>
      </c>
      <c r="HV31" s="14">
        <v>8064796954.1922998</v>
      </c>
      <c r="HW31" s="15">
        <v>8631325682.4912987</v>
      </c>
      <c r="HX31" s="13">
        <v>201428264.40900001</v>
      </c>
      <c r="HY31" s="14">
        <v>8429897418.0822983</v>
      </c>
      <c r="HZ31" s="12">
        <v>8721039798.6212997</v>
      </c>
      <c r="IA31" s="13">
        <v>207574415.59900001</v>
      </c>
      <c r="IB31" s="14">
        <v>8513465383.0222998</v>
      </c>
      <c r="IC31" s="12">
        <v>8804331777.1012993</v>
      </c>
      <c r="ID31" s="13">
        <v>216040452.95900002</v>
      </c>
      <c r="IE31" s="14">
        <v>8588291324.1422997</v>
      </c>
      <c r="IF31" s="12">
        <v>8732356967.1313</v>
      </c>
      <c r="IG31" s="13">
        <v>42540626.869000003</v>
      </c>
      <c r="IH31" s="14">
        <v>8689816340.2623005</v>
      </c>
      <c r="II31" s="12">
        <v>8390851490.8013</v>
      </c>
      <c r="IJ31" s="13">
        <v>15959700.179000001</v>
      </c>
      <c r="IK31" s="14">
        <v>8374891790.6223001</v>
      </c>
      <c r="IL31" s="12">
        <v>8172365441.3712997</v>
      </c>
      <c r="IM31" s="13">
        <v>16280460.469000001</v>
      </c>
      <c r="IN31" s="14">
        <v>8156084980.9022999</v>
      </c>
      <c r="IO31" s="156">
        <v>8232260687.8022995</v>
      </c>
      <c r="IP31" s="156">
        <v>0</v>
      </c>
      <c r="IQ31" s="156">
        <v>8232260687.8022995</v>
      </c>
      <c r="IR31" s="156"/>
      <c r="IS31" s="156"/>
      <c r="IT31" s="156"/>
      <c r="IU31" s="156"/>
      <c r="IV31" s="156"/>
      <c r="IW31" s="156"/>
      <c r="IX31" s="160"/>
      <c r="IY31" s="160"/>
      <c r="IZ31" s="160"/>
      <c r="JA31" s="160"/>
      <c r="JB31" s="160"/>
      <c r="JC31" s="160"/>
      <c r="JD31" s="160"/>
      <c r="JE31" s="160"/>
      <c r="JF31" s="160"/>
      <c r="JG31" s="160"/>
      <c r="JH31" s="160"/>
      <c r="JI31" s="160"/>
      <c r="JJ31" s="160"/>
      <c r="JK31" s="160"/>
      <c r="JL31" s="160"/>
      <c r="JM31" s="160"/>
      <c r="JN31" s="160"/>
      <c r="JO31" s="160"/>
      <c r="JP31" s="160"/>
      <c r="JQ31" s="160"/>
      <c r="JR31" s="160"/>
      <c r="JS31" s="160"/>
      <c r="JT31" s="160"/>
      <c r="JU31" s="160"/>
      <c r="JV31" s="160"/>
      <c r="JW31" s="160"/>
      <c r="JX31" s="160"/>
      <c r="JY31" s="160"/>
      <c r="JZ31" s="160"/>
      <c r="KA31" s="160"/>
      <c r="KB31" s="160"/>
      <c r="KC31" s="160"/>
      <c r="KD31" s="160"/>
      <c r="KE31" s="160"/>
      <c r="KF31" s="160"/>
      <c r="KG31" s="160"/>
      <c r="KH31" s="160"/>
      <c r="KI31" s="160"/>
      <c r="KJ31" s="160"/>
      <c r="KK31" s="160"/>
      <c r="KL31" s="160"/>
      <c r="KM31" s="160"/>
      <c r="KN31" s="160"/>
      <c r="KO31" s="160"/>
      <c r="KP31" s="160"/>
      <c r="KQ31" s="160"/>
      <c r="KR31" s="160"/>
      <c r="KS31" s="160"/>
      <c r="KT31" s="160"/>
      <c r="KU31" s="160"/>
      <c r="KV31" s="160"/>
      <c r="KW31" s="160"/>
      <c r="KX31" s="160"/>
      <c r="KY31" s="160"/>
      <c r="KZ31" s="160"/>
      <c r="LA31" s="160"/>
      <c r="LB31" s="160"/>
      <c r="LC31" s="160"/>
      <c r="LD31" s="160"/>
      <c r="LE31" s="160"/>
      <c r="LF31" s="160"/>
      <c r="LG31" s="160"/>
      <c r="LH31" s="160"/>
      <c r="LI31" s="160"/>
      <c r="LJ31" s="160"/>
      <c r="LK31" s="160"/>
      <c r="LL31" s="160"/>
      <c r="LM31" s="160"/>
      <c r="LN31" s="160"/>
      <c r="LO31" s="160"/>
      <c r="LP31" s="160"/>
      <c r="LQ31" s="160"/>
      <c r="LR31" s="160"/>
      <c r="LS31" s="160"/>
      <c r="LT31" s="160"/>
      <c r="LU31" s="160"/>
      <c r="LV31" s="160"/>
      <c r="LW31" s="160"/>
      <c r="LX31" s="160"/>
      <c r="LY31" s="160"/>
      <c r="LZ31" s="160"/>
      <c r="MA31" s="160"/>
      <c r="MB31" s="160"/>
      <c r="MC31" s="160"/>
      <c r="MD31" s="160"/>
      <c r="ME31" s="160"/>
      <c r="MF31" s="160"/>
      <c r="MG31" s="160"/>
      <c r="MH31" s="160"/>
      <c r="MI31" s="160"/>
      <c r="MJ31" s="160"/>
      <c r="MK31" s="160"/>
      <c r="ML31" s="160"/>
      <c r="MM31" s="160"/>
      <c r="MN31" s="160"/>
      <c r="MO31" s="160"/>
      <c r="MP31" s="160"/>
      <c r="MQ31" s="160"/>
      <c r="MR31" s="160"/>
      <c r="MS31" s="160"/>
      <c r="MT31" s="160"/>
      <c r="MU31" s="160"/>
      <c r="MV31" s="160"/>
      <c r="MW31" s="160"/>
      <c r="MX31" s="160"/>
      <c r="MY31" s="160"/>
      <c r="MZ31" s="160"/>
      <c r="NA31" s="160"/>
      <c r="NB31" s="160"/>
      <c r="NC31" s="160"/>
      <c r="ND31" s="160"/>
      <c r="NE31" s="160"/>
      <c r="NF31" s="160"/>
      <c r="NG31" s="160"/>
      <c r="NH31" s="160"/>
      <c r="NI31" s="160"/>
      <c r="NJ31" s="160"/>
      <c r="NK31" s="160"/>
      <c r="NL31" s="160"/>
      <c r="NM31" s="160"/>
      <c r="NN31" s="160"/>
      <c r="NO31" s="160"/>
      <c r="NP31" s="160"/>
      <c r="NQ31" s="160"/>
      <c r="NR31" s="160"/>
      <c r="NS31" s="160"/>
      <c r="NT31" s="160"/>
      <c r="NU31" s="160"/>
      <c r="NV31" s="160"/>
      <c r="NW31" s="160"/>
      <c r="NX31" s="160"/>
      <c r="NY31" s="160"/>
      <c r="NZ31" s="160"/>
      <c r="OA31" s="160"/>
      <c r="OB31" s="160"/>
      <c r="OC31" s="160"/>
      <c r="OD31" s="160"/>
      <c r="OE31" s="160"/>
      <c r="OF31" s="160"/>
      <c r="OG31" s="160"/>
      <c r="OH31" s="160"/>
      <c r="OI31" s="160"/>
      <c r="OJ31" s="160"/>
      <c r="OK31" s="160"/>
      <c r="OL31" s="160"/>
      <c r="OM31" s="160"/>
      <c r="ON31" s="160"/>
    </row>
    <row r="32" spans="2:404" ht="16.149999999999999" hidden="1" customHeight="1" x14ac:dyDescent="0.25">
      <c r="B32" s="145" t="s">
        <v>210</v>
      </c>
      <c r="C32" s="146" t="s">
        <v>372</v>
      </c>
      <c r="D32" s="147">
        <v>43670</v>
      </c>
      <c r="E32" s="147">
        <v>44251</v>
      </c>
      <c r="F32" s="148" t="s">
        <v>1096</v>
      </c>
      <c r="G32" s="148" t="s">
        <v>203</v>
      </c>
      <c r="H32" s="148" t="s">
        <v>1095</v>
      </c>
      <c r="I32" s="153"/>
      <c r="J32" s="153"/>
      <c r="K32" s="155"/>
      <c r="L32" s="153"/>
      <c r="M32" s="153"/>
      <c r="N32" s="155"/>
      <c r="O32" s="153"/>
      <c r="P32" s="153"/>
      <c r="Q32" s="155"/>
      <c r="R32" s="153"/>
      <c r="S32" s="153"/>
      <c r="T32" s="155"/>
      <c r="U32" s="153"/>
      <c r="V32" s="153"/>
      <c r="W32" s="155"/>
      <c r="X32" s="153"/>
      <c r="Y32" s="153"/>
      <c r="Z32" s="155"/>
      <c r="AA32" s="153"/>
      <c r="AB32" s="153"/>
      <c r="AC32" s="155"/>
      <c r="AD32" s="153"/>
      <c r="AE32" s="153"/>
      <c r="AF32" s="155"/>
      <c r="AG32" s="153"/>
      <c r="AH32" s="153"/>
      <c r="AI32" s="155"/>
      <c r="AJ32" s="153"/>
      <c r="AK32" s="153"/>
      <c r="AL32" s="155"/>
      <c r="AM32" s="153"/>
      <c r="AN32" s="153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  <c r="ER32" s="159"/>
      <c r="ES32" s="159"/>
      <c r="ET32" s="159"/>
      <c r="EU32" s="159"/>
      <c r="EV32" s="159"/>
      <c r="EW32" s="159"/>
      <c r="EX32" s="159"/>
      <c r="EY32" s="159"/>
      <c r="EZ32" s="159"/>
      <c r="FA32" s="159"/>
      <c r="FB32" s="159"/>
      <c r="FC32" s="159"/>
      <c r="FD32" s="159"/>
      <c r="FE32" s="159"/>
      <c r="FF32" s="159"/>
      <c r="FG32" s="159"/>
      <c r="FH32" s="159"/>
      <c r="FI32" s="159"/>
      <c r="FJ32" s="159"/>
      <c r="FK32" s="159"/>
      <c r="FL32" s="159"/>
      <c r="FM32" s="159"/>
      <c r="FN32" s="159"/>
      <c r="FO32" s="158"/>
      <c r="FP32" s="158"/>
      <c r="FQ32" s="158"/>
      <c r="FR32" s="158"/>
      <c r="FS32" s="158"/>
      <c r="FT32" s="158"/>
      <c r="FU32" s="12">
        <v>17893578467.139999</v>
      </c>
      <c r="FV32" s="13">
        <v>68728641.159999996</v>
      </c>
      <c r="FW32" s="14">
        <v>17824849825.98</v>
      </c>
      <c r="FX32" s="12">
        <v>18174588339.990002</v>
      </c>
      <c r="FY32" s="13">
        <v>118420629.94</v>
      </c>
      <c r="FZ32" s="14">
        <v>18056167710.050003</v>
      </c>
      <c r="GA32" s="12">
        <v>18446533299.169998</v>
      </c>
      <c r="GB32" s="13">
        <v>167014420.65000001</v>
      </c>
      <c r="GC32" s="14">
        <v>18279518878.519997</v>
      </c>
      <c r="GD32" s="12">
        <v>18659103069.030003</v>
      </c>
      <c r="GE32" s="13">
        <v>152887993.33000001</v>
      </c>
      <c r="GF32" s="14">
        <v>18506215075.700001</v>
      </c>
      <c r="GG32" s="12">
        <v>19010346824.380001</v>
      </c>
      <c r="GH32" s="13">
        <v>229149282.47</v>
      </c>
      <c r="GI32" s="14">
        <v>18781197541.91</v>
      </c>
      <c r="GJ32" s="12">
        <v>19107713046.830002</v>
      </c>
      <c r="GK32" s="13">
        <v>179896348.56999999</v>
      </c>
      <c r="GL32" s="14">
        <v>18927816698.260002</v>
      </c>
      <c r="GM32" s="12">
        <v>19423118973.509998</v>
      </c>
      <c r="GN32" s="13">
        <v>204790191.83000001</v>
      </c>
      <c r="GO32" s="14">
        <v>19218328781.679996</v>
      </c>
      <c r="GP32" s="12">
        <v>19686285591.990002</v>
      </c>
      <c r="GQ32" s="13">
        <v>225486064.58000001</v>
      </c>
      <c r="GR32" s="14">
        <v>19460799527.41</v>
      </c>
      <c r="GS32" s="12">
        <v>19976951600.959999</v>
      </c>
      <c r="GT32" s="13">
        <v>275935865.69</v>
      </c>
      <c r="GU32" s="14">
        <v>19701015735.27</v>
      </c>
      <c r="GV32" s="12">
        <v>20128342700.539997</v>
      </c>
      <c r="GW32" s="13">
        <v>186117924.72999999</v>
      </c>
      <c r="GX32" s="14">
        <v>19942224775.809998</v>
      </c>
      <c r="GY32" s="12">
        <v>20984789572.82</v>
      </c>
      <c r="GZ32" s="13">
        <v>801910316.65999997</v>
      </c>
      <c r="HA32" s="14">
        <v>20182879256.16</v>
      </c>
      <c r="HB32" s="12">
        <v>20659657353.889999</v>
      </c>
      <c r="HC32" s="13">
        <v>227336936.16999999</v>
      </c>
      <c r="HD32" s="14">
        <v>20432320417.720001</v>
      </c>
      <c r="HE32" s="12">
        <v>20849980175.279999</v>
      </c>
      <c r="HF32" s="13">
        <v>173410313.5</v>
      </c>
      <c r="HG32" s="14">
        <v>20676569861.779999</v>
      </c>
      <c r="HH32" s="12">
        <v>21156285651.52</v>
      </c>
      <c r="HI32" s="13">
        <v>230212194.66</v>
      </c>
      <c r="HJ32" s="14">
        <v>20926073456.860001</v>
      </c>
      <c r="HK32" s="12">
        <v>21450947698.109997</v>
      </c>
      <c r="HL32" s="13">
        <v>285587557.25</v>
      </c>
      <c r="HM32" s="14">
        <v>21165360140.859997</v>
      </c>
      <c r="HN32" s="12">
        <v>21642926266.57</v>
      </c>
      <c r="HO32" s="13">
        <v>227065577.72999999</v>
      </c>
      <c r="HP32" s="14">
        <v>21415860688.84</v>
      </c>
      <c r="HQ32" s="156"/>
      <c r="HR32" s="156"/>
      <c r="HS32" s="156"/>
      <c r="HT32" s="156"/>
      <c r="HU32" s="156"/>
      <c r="HV32" s="156"/>
      <c r="HW32" s="157"/>
      <c r="HX32" s="156"/>
      <c r="HY32" s="156"/>
      <c r="HZ32" s="156"/>
      <c r="IA32" s="156"/>
      <c r="IB32" s="156"/>
      <c r="IC32" s="156"/>
      <c r="ID32" s="156"/>
      <c r="IE32" s="156"/>
      <c r="IF32" s="156"/>
      <c r="IG32" s="156"/>
      <c r="IH32" s="156"/>
      <c r="II32" s="156"/>
      <c r="IJ32" s="156"/>
      <c r="IK32" s="156"/>
      <c r="IL32" s="156"/>
      <c r="IM32" s="156"/>
      <c r="IN32" s="156"/>
      <c r="IO32" s="156"/>
      <c r="IP32" s="156"/>
      <c r="IQ32" s="156"/>
      <c r="IR32" s="156"/>
      <c r="IS32" s="156"/>
      <c r="IT32" s="156"/>
      <c r="IU32" s="156"/>
      <c r="IV32" s="156"/>
      <c r="IW32" s="156"/>
      <c r="IX32" s="160"/>
      <c r="IY32" s="160"/>
      <c r="IZ32" s="160"/>
      <c r="JA32" s="160"/>
      <c r="JB32" s="160"/>
      <c r="JC32" s="160"/>
      <c r="JD32" s="160"/>
      <c r="JE32" s="160"/>
      <c r="JF32" s="160"/>
      <c r="JG32" s="160"/>
      <c r="JH32" s="160"/>
      <c r="JI32" s="160"/>
      <c r="JJ32" s="160"/>
      <c r="JK32" s="160"/>
      <c r="JL32" s="160"/>
      <c r="JM32" s="160"/>
      <c r="JN32" s="160"/>
      <c r="JO32" s="160"/>
      <c r="JP32" s="160"/>
      <c r="JQ32" s="160"/>
      <c r="JR32" s="160"/>
      <c r="JS32" s="160"/>
      <c r="JT32" s="160"/>
      <c r="JU32" s="160"/>
      <c r="JV32" s="160"/>
      <c r="JW32" s="160"/>
      <c r="JX32" s="160"/>
      <c r="JY32" s="160"/>
      <c r="JZ32" s="160"/>
      <c r="KA32" s="160"/>
      <c r="KB32" s="160"/>
      <c r="KC32" s="160"/>
      <c r="KD32" s="160"/>
      <c r="KE32" s="160"/>
      <c r="KF32" s="160"/>
      <c r="KG32" s="160"/>
      <c r="KH32" s="160"/>
      <c r="KI32" s="160"/>
      <c r="KJ32" s="160"/>
      <c r="KK32" s="160"/>
      <c r="KL32" s="160"/>
      <c r="KM32" s="160"/>
      <c r="KN32" s="160"/>
      <c r="KO32" s="160"/>
      <c r="KP32" s="160"/>
      <c r="KQ32" s="160"/>
      <c r="KR32" s="160"/>
      <c r="KS32" s="160"/>
      <c r="KT32" s="160"/>
      <c r="KU32" s="160"/>
      <c r="KV32" s="160"/>
      <c r="KW32" s="160"/>
      <c r="KX32" s="160"/>
      <c r="KY32" s="160"/>
      <c r="KZ32" s="160"/>
      <c r="LA32" s="160"/>
      <c r="LB32" s="160"/>
      <c r="LC32" s="160"/>
      <c r="LD32" s="160"/>
      <c r="LE32" s="160"/>
      <c r="LF32" s="160"/>
      <c r="LG32" s="160"/>
      <c r="LH32" s="160"/>
      <c r="LI32" s="160"/>
      <c r="LJ32" s="160"/>
      <c r="LK32" s="160"/>
      <c r="LL32" s="160"/>
      <c r="LM32" s="160"/>
      <c r="LN32" s="160"/>
      <c r="LO32" s="160"/>
      <c r="LP32" s="160"/>
      <c r="LQ32" s="160"/>
      <c r="LR32" s="160"/>
      <c r="LS32" s="160"/>
      <c r="LT32" s="160"/>
      <c r="LU32" s="160"/>
      <c r="LV32" s="160"/>
      <c r="LW32" s="160"/>
      <c r="LX32" s="160"/>
      <c r="LY32" s="160"/>
      <c r="LZ32" s="160"/>
      <c r="MA32" s="160"/>
      <c r="MB32" s="160"/>
      <c r="MC32" s="160"/>
      <c r="MD32" s="160"/>
      <c r="ME32" s="160"/>
      <c r="MF32" s="160"/>
      <c r="MG32" s="160"/>
      <c r="MH32" s="160"/>
      <c r="MI32" s="160"/>
      <c r="MJ32" s="160"/>
      <c r="MK32" s="160"/>
      <c r="ML32" s="160"/>
      <c r="MM32" s="160"/>
      <c r="MN32" s="160"/>
      <c r="MO32" s="160"/>
      <c r="MP32" s="160"/>
      <c r="MQ32" s="160"/>
      <c r="MR32" s="160"/>
      <c r="MS32" s="160"/>
      <c r="MT32" s="160"/>
      <c r="MU32" s="160"/>
      <c r="MV32" s="160"/>
      <c r="MW32" s="160"/>
      <c r="MX32" s="160"/>
      <c r="MY32" s="160"/>
      <c r="MZ32" s="160"/>
      <c r="NA32" s="160"/>
      <c r="NB32" s="160"/>
      <c r="NC32" s="160"/>
      <c r="ND32" s="160"/>
      <c r="NE32" s="160"/>
      <c r="NF32" s="160"/>
      <c r="NG32" s="160"/>
      <c r="NH32" s="160"/>
      <c r="NI32" s="160"/>
      <c r="NJ32" s="160"/>
      <c r="NK32" s="160"/>
      <c r="NL32" s="160"/>
      <c r="NM32" s="160"/>
      <c r="NN32" s="160"/>
      <c r="NO32" s="160"/>
      <c r="NP32" s="160"/>
      <c r="NQ32" s="160"/>
      <c r="NR32" s="160"/>
      <c r="NS32" s="160"/>
      <c r="NT32" s="160"/>
      <c r="NU32" s="160"/>
      <c r="NV32" s="160"/>
      <c r="NW32" s="160"/>
      <c r="NX32" s="160"/>
      <c r="NY32" s="160"/>
      <c r="NZ32" s="160"/>
      <c r="OA32" s="160"/>
      <c r="OB32" s="160"/>
      <c r="OC32" s="160"/>
      <c r="OD32" s="160"/>
      <c r="OE32" s="160"/>
      <c r="OF32" s="160"/>
      <c r="OG32" s="160"/>
      <c r="OH32" s="160"/>
      <c r="OI32" s="160"/>
      <c r="OJ32" s="160"/>
      <c r="OK32" s="160"/>
      <c r="OL32" s="160"/>
      <c r="OM32" s="160"/>
      <c r="ON32" s="160"/>
    </row>
    <row r="33" spans="2:404" ht="16.149999999999999" hidden="1" customHeight="1" x14ac:dyDescent="0.25">
      <c r="B33" s="145" t="s">
        <v>424</v>
      </c>
      <c r="C33" s="146" t="s">
        <v>373</v>
      </c>
      <c r="D33" s="147">
        <v>43696</v>
      </c>
      <c r="E33" s="147">
        <v>44194</v>
      </c>
      <c r="F33" s="148" t="s">
        <v>1096</v>
      </c>
      <c r="G33" s="148" t="s">
        <v>205</v>
      </c>
      <c r="H33" s="148" t="s">
        <v>1095</v>
      </c>
      <c r="I33" s="153"/>
      <c r="J33" s="153"/>
      <c r="K33" s="155"/>
      <c r="L33" s="153"/>
      <c r="M33" s="153"/>
      <c r="N33" s="155"/>
      <c r="O33" s="153"/>
      <c r="P33" s="153"/>
      <c r="Q33" s="155"/>
      <c r="R33" s="153"/>
      <c r="S33" s="153"/>
      <c r="T33" s="155"/>
      <c r="U33" s="153"/>
      <c r="V33" s="153"/>
      <c r="W33" s="155"/>
      <c r="X33" s="153"/>
      <c r="Y33" s="153"/>
      <c r="Z33" s="155"/>
      <c r="AA33" s="153"/>
      <c r="AB33" s="153"/>
      <c r="AC33" s="155"/>
      <c r="AD33" s="153"/>
      <c r="AE33" s="153"/>
      <c r="AF33" s="155"/>
      <c r="AG33" s="153"/>
      <c r="AH33" s="153"/>
      <c r="AI33" s="155"/>
      <c r="AJ33" s="153"/>
      <c r="AK33" s="153"/>
      <c r="AL33" s="155"/>
      <c r="AM33" s="153"/>
      <c r="AN33" s="153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  <c r="ER33" s="159"/>
      <c r="ES33" s="159"/>
      <c r="ET33" s="159"/>
      <c r="EU33" s="159"/>
      <c r="EV33" s="159"/>
      <c r="EW33" s="159"/>
      <c r="EX33" s="159"/>
      <c r="EY33" s="159"/>
      <c r="EZ33" s="159"/>
      <c r="FA33" s="159"/>
      <c r="FB33" s="159"/>
      <c r="FC33" s="159"/>
      <c r="FD33" s="159"/>
      <c r="FE33" s="159"/>
      <c r="FF33" s="159"/>
      <c r="FG33" s="159"/>
      <c r="FH33" s="159"/>
      <c r="FI33" s="159"/>
      <c r="FJ33" s="159"/>
      <c r="FK33" s="159"/>
      <c r="FL33" s="159"/>
      <c r="FM33" s="159"/>
      <c r="FN33" s="159"/>
      <c r="FO33" s="159"/>
      <c r="FP33" s="159"/>
      <c r="FQ33" s="159"/>
      <c r="FR33" s="158"/>
      <c r="FS33" s="158"/>
      <c r="FT33" s="158"/>
      <c r="FU33" s="158"/>
      <c r="FV33" s="158"/>
      <c r="FW33" s="158"/>
      <c r="FX33" s="158"/>
      <c r="FY33" s="158"/>
      <c r="FZ33" s="158"/>
      <c r="GA33" s="158"/>
      <c r="GB33" s="158"/>
      <c r="GC33" s="158"/>
      <c r="GD33" s="158"/>
      <c r="GE33" s="158"/>
      <c r="GF33" s="158"/>
      <c r="GG33" s="158"/>
      <c r="GH33" s="158"/>
      <c r="GI33" s="158"/>
      <c r="GJ33" s="158"/>
      <c r="GK33" s="158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58"/>
      <c r="HK33" s="158"/>
      <c r="HL33" s="158"/>
      <c r="HM33" s="158"/>
      <c r="HN33" s="160"/>
      <c r="HO33" s="160"/>
      <c r="HP33" s="160"/>
      <c r="HQ33" s="160"/>
      <c r="HR33" s="160"/>
      <c r="HS33" s="160"/>
      <c r="HT33" s="160"/>
      <c r="HU33" s="160"/>
      <c r="HV33" s="160"/>
      <c r="HW33" s="160"/>
      <c r="HX33" s="160"/>
      <c r="HY33" s="160"/>
      <c r="HZ33" s="160"/>
      <c r="IA33" s="160"/>
      <c r="IB33" s="160"/>
      <c r="IC33" s="160"/>
      <c r="ID33" s="160"/>
      <c r="IE33" s="160"/>
      <c r="IF33" s="160"/>
      <c r="IG33" s="160"/>
      <c r="IH33" s="160"/>
      <c r="II33" s="160"/>
      <c r="IJ33" s="160"/>
      <c r="IK33" s="160"/>
      <c r="IL33" s="160"/>
      <c r="IM33" s="160"/>
      <c r="IN33" s="160"/>
      <c r="IO33" s="160"/>
      <c r="IP33" s="160"/>
      <c r="IQ33" s="160"/>
      <c r="IR33" s="160"/>
      <c r="IS33" s="160"/>
      <c r="IT33" s="160"/>
      <c r="IU33" s="160"/>
      <c r="IV33" s="160"/>
      <c r="IW33" s="160"/>
      <c r="IX33" s="160"/>
      <c r="IY33" s="160"/>
      <c r="IZ33" s="160"/>
      <c r="JA33" s="160"/>
      <c r="JB33" s="160"/>
      <c r="JC33" s="160"/>
      <c r="JD33" s="160"/>
      <c r="JE33" s="160"/>
      <c r="JF33" s="160"/>
      <c r="JG33" s="160"/>
      <c r="JH33" s="160"/>
      <c r="JI33" s="160"/>
      <c r="JJ33" s="160"/>
      <c r="JK33" s="160"/>
      <c r="JL33" s="160"/>
      <c r="JM33" s="160"/>
      <c r="JN33" s="160"/>
      <c r="JO33" s="160"/>
      <c r="JP33" s="160"/>
      <c r="JQ33" s="160"/>
      <c r="JR33" s="160"/>
      <c r="JS33" s="160"/>
      <c r="JT33" s="160"/>
      <c r="JU33" s="160"/>
      <c r="JV33" s="160"/>
      <c r="JW33" s="160"/>
      <c r="JX33" s="160"/>
      <c r="JY33" s="160"/>
      <c r="JZ33" s="160"/>
      <c r="KA33" s="160"/>
      <c r="KB33" s="160"/>
      <c r="KC33" s="160"/>
      <c r="KD33" s="160"/>
      <c r="KE33" s="160"/>
      <c r="KF33" s="160"/>
      <c r="KG33" s="160"/>
      <c r="KH33" s="160"/>
      <c r="KI33" s="160"/>
      <c r="KJ33" s="160"/>
      <c r="KK33" s="160"/>
      <c r="KL33" s="160"/>
      <c r="KM33" s="160"/>
      <c r="KN33" s="160"/>
      <c r="KO33" s="160"/>
      <c r="KP33" s="160"/>
      <c r="KQ33" s="160"/>
      <c r="KR33" s="160"/>
      <c r="KS33" s="160"/>
      <c r="KT33" s="160"/>
      <c r="KU33" s="160"/>
      <c r="KV33" s="160"/>
      <c r="KW33" s="160"/>
      <c r="KX33" s="160"/>
      <c r="KY33" s="160"/>
      <c r="KZ33" s="160"/>
      <c r="LA33" s="160"/>
      <c r="LB33" s="160"/>
      <c r="LC33" s="160"/>
      <c r="LD33" s="160"/>
      <c r="LE33" s="160"/>
      <c r="LF33" s="160"/>
      <c r="LG33" s="160"/>
      <c r="LH33" s="160"/>
      <c r="LI33" s="160"/>
      <c r="LJ33" s="160"/>
      <c r="LK33" s="160"/>
      <c r="LL33" s="160"/>
      <c r="LM33" s="160"/>
      <c r="LN33" s="160"/>
      <c r="LO33" s="160"/>
      <c r="LP33" s="160"/>
      <c r="LQ33" s="160"/>
      <c r="LR33" s="160"/>
      <c r="LS33" s="160"/>
      <c r="LT33" s="160"/>
      <c r="LU33" s="160"/>
      <c r="LV33" s="160"/>
      <c r="LW33" s="160"/>
      <c r="LX33" s="160"/>
      <c r="LY33" s="160"/>
      <c r="LZ33" s="160"/>
      <c r="MA33" s="160"/>
      <c r="MB33" s="160"/>
      <c r="MC33" s="160"/>
      <c r="MD33" s="160"/>
      <c r="ME33" s="160"/>
      <c r="MF33" s="160"/>
      <c r="MG33" s="160"/>
      <c r="MH33" s="160"/>
      <c r="MI33" s="160"/>
      <c r="MJ33" s="160"/>
      <c r="MK33" s="160"/>
      <c r="ML33" s="160"/>
      <c r="MM33" s="160"/>
      <c r="MN33" s="160"/>
      <c r="MO33" s="160"/>
      <c r="MP33" s="160"/>
      <c r="MQ33" s="160"/>
      <c r="MR33" s="160"/>
      <c r="MS33" s="160"/>
      <c r="MT33" s="160"/>
      <c r="MU33" s="160"/>
      <c r="MV33" s="160"/>
      <c r="MW33" s="160"/>
      <c r="MX33" s="160"/>
      <c r="MY33" s="160"/>
      <c r="MZ33" s="160"/>
      <c r="NA33" s="160"/>
      <c r="NB33" s="160"/>
      <c r="NC33" s="160"/>
      <c r="ND33" s="160"/>
      <c r="NE33" s="160"/>
      <c r="NF33" s="160"/>
      <c r="NG33" s="160"/>
      <c r="NH33" s="160"/>
      <c r="NI33" s="160"/>
      <c r="NJ33" s="160"/>
      <c r="NK33" s="160"/>
      <c r="NL33" s="160"/>
      <c r="NM33" s="160"/>
      <c r="NN33" s="160"/>
      <c r="NO33" s="160"/>
      <c r="NP33" s="160"/>
      <c r="NQ33" s="160"/>
      <c r="NR33" s="160"/>
      <c r="NS33" s="160"/>
      <c r="NT33" s="160"/>
      <c r="NU33" s="160"/>
      <c r="NV33" s="160"/>
      <c r="NW33" s="160"/>
      <c r="NX33" s="160"/>
      <c r="NY33" s="160"/>
      <c r="NZ33" s="160"/>
      <c r="OA33" s="160"/>
      <c r="OB33" s="160"/>
      <c r="OC33" s="160"/>
      <c r="OD33" s="160"/>
      <c r="OE33" s="160"/>
      <c r="OF33" s="160"/>
      <c r="OG33" s="160"/>
      <c r="OH33" s="160"/>
      <c r="OI33" s="160"/>
      <c r="OJ33" s="160"/>
      <c r="OK33" s="160"/>
      <c r="OL33" s="160"/>
      <c r="OM33" s="160"/>
      <c r="ON33" s="160"/>
    </row>
    <row r="34" spans="2:404" ht="16.149999999999999" hidden="1" customHeight="1" x14ac:dyDescent="0.25">
      <c r="B34" s="145" t="s">
        <v>421</v>
      </c>
      <c r="C34" s="146" t="s">
        <v>374</v>
      </c>
      <c r="D34" s="147">
        <v>43697</v>
      </c>
      <c r="E34" s="147">
        <v>44116</v>
      </c>
      <c r="F34" s="148" t="s">
        <v>1096</v>
      </c>
      <c r="G34" s="148" t="s">
        <v>203</v>
      </c>
      <c r="H34" s="148" t="s">
        <v>1095</v>
      </c>
      <c r="I34" s="153"/>
      <c r="J34" s="153"/>
      <c r="K34" s="155"/>
      <c r="L34" s="153"/>
      <c r="M34" s="153"/>
      <c r="N34" s="155"/>
      <c r="O34" s="153"/>
      <c r="P34" s="153"/>
      <c r="Q34" s="155"/>
      <c r="R34" s="153"/>
      <c r="S34" s="153"/>
      <c r="T34" s="155"/>
      <c r="U34" s="153"/>
      <c r="V34" s="153"/>
      <c r="W34" s="155"/>
      <c r="X34" s="153"/>
      <c r="Y34" s="153"/>
      <c r="Z34" s="155"/>
      <c r="AA34" s="153"/>
      <c r="AB34" s="153"/>
      <c r="AC34" s="155"/>
      <c r="AD34" s="153"/>
      <c r="AE34" s="153"/>
      <c r="AF34" s="155"/>
      <c r="AG34" s="153"/>
      <c r="AH34" s="153"/>
      <c r="AI34" s="155"/>
      <c r="AJ34" s="153"/>
      <c r="AK34" s="153"/>
      <c r="AL34" s="155"/>
      <c r="AM34" s="153"/>
      <c r="AN34" s="153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  <c r="ER34" s="159"/>
      <c r="ES34" s="159"/>
      <c r="ET34" s="159"/>
      <c r="EU34" s="159"/>
      <c r="EV34" s="159"/>
      <c r="EW34" s="159"/>
      <c r="EX34" s="159"/>
      <c r="EY34" s="159"/>
      <c r="EZ34" s="159"/>
      <c r="FA34" s="159"/>
      <c r="FB34" s="159"/>
      <c r="FC34" s="159"/>
      <c r="FD34" s="159"/>
      <c r="FE34" s="159"/>
      <c r="FF34" s="159"/>
      <c r="FG34" s="159"/>
      <c r="FH34" s="159"/>
      <c r="FI34" s="159"/>
      <c r="FJ34" s="159"/>
      <c r="FK34" s="159"/>
      <c r="FL34" s="159"/>
      <c r="FM34" s="159"/>
      <c r="FN34" s="159"/>
      <c r="FO34" s="159"/>
      <c r="FP34" s="159"/>
      <c r="FQ34" s="159"/>
      <c r="FR34" s="158"/>
      <c r="FS34" s="158"/>
      <c r="FT34" s="158"/>
      <c r="FU34" s="12">
        <v>557429438.72870004</v>
      </c>
      <c r="FV34" s="13">
        <v>1049079.686</v>
      </c>
      <c r="FW34" s="14">
        <v>556380359.04270005</v>
      </c>
      <c r="FX34" s="12">
        <v>598748338.12440002</v>
      </c>
      <c r="FY34" s="13">
        <v>4582615.8887999998</v>
      </c>
      <c r="FZ34" s="14">
        <v>594165722.23559999</v>
      </c>
      <c r="GA34" s="12">
        <v>598748338.12440002</v>
      </c>
      <c r="GB34" s="13">
        <v>4582615.8887999998</v>
      </c>
      <c r="GC34" s="14">
        <v>594165722.23559999</v>
      </c>
      <c r="GD34" s="12">
        <v>592991955.12830007</v>
      </c>
      <c r="GE34" s="13">
        <v>2963479.8516000002</v>
      </c>
      <c r="GF34" s="14">
        <v>590028475.27670002</v>
      </c>
      <c r="GG34" s="12">
        <v>584653062.43830001</v>
      </c>
      <c r="GH34" s="13">
        <v>1974418.3615999999</v>
      </c>
      <c r="GI34" s="14">
        <v>582678644.07669997</v>
      </c>
      <c r="GJ34" s="12">
        <v>638480058.06830001</v>
      </c>
      <c r="GK34" s="13">
        <v>5400789.4715999998</v>
      </c>
      <c r="GL34" s="14">
        <v>633079268.59669995</v>
      </c>
      <c r="GM34" s="12">
        <v>646400599.1983</v>
      </c>
      <c r="GN34" s="13">
        <v>5936285.7315999996</v>
      </c>
      <c r="GO34" s="14">
        <v>640464313.46669996</v>
      </c>
      <c r="GP34" s="12">
        <v>647051540.47829998</v>
      </c>
      <c r="GQ34" s="13">
        <v>6184882.4115999993</v>
      </c>
      <c r="GR34" s="14">
        <v>640866658.06669998</v>
      </c>
      <c r="GS34" s="12">
        <v>657455646.62830007</v>
      </c>
      <c r="GT34" s="13">
        <v>7265697.8215999994</v>
      </c>
      <c r="GU34" s="14">
        <v>650189948.80670011</v>
      </c>
      <c r="GV34" s="12">
        <v>665716776.84829998</v>
      </c>
      <c r="GW34" s="13">
        <v>7367916.8015999999</v>
      </c>
      <c r="GX34" s="14">
        <v>658348860.0467</v>
      </c>
      <c r="GY34" s="12">
        <v>667867077.6983</v>
      </c>
      <c r="GZ34" s="13">
        <v>6146058.0615999997</v>
      </c>
      <c r="HA34" s="14">
        <v>661721019.63670003</v>
      </c>
      <c r="HB34" s="12">
        <v>678400193.87829995</v>
      </c>
      <c r="HC34" s="13">
        <v>3664992.6316000004</v>
      </c>
      <c r="HD34" s="14">
        <v>674735201.24669993</v>
      </c>
      <c r="HE34" s="156">
        <v>684240176.64830005</v>
      </c>
      <c r="HF34" s="156">
        <v>10466383.661599999</v>
      </c>
      <c r="HG34" s="156">
        <v>673773792.98670006</v>
      </c>
      <c r="HH34" s="160"/>
      <c r="HI34" s="160"/>
      <c r="HJ34" s="160"/>
      <c r="HK34" s="160"/>
      <c r="HL34" s="160"/>
      <c r="HM34" s="160"/>
      <c r="HN34" s="160"/>
      <c r="HO34" s="160"/>
      <c r="HP34" s="160"/>
      <c r="HQ34" s="160"/>
      <c r="HR34" s="160"/>
      <c r="HS34" s="160"/>
      <c r="HT34" s="160"/>
      <c r="HU34" s="160"/>
      <c r="HV34" s="160"/>
      <c r="HW34" s="160"/>
      <c r="HX34" s="160"/>
      <c r="HY34" s="160"/>
      <c r="HZ34" s="160"/>
      <c r="IA34" s="160"/>
      <c r="IB34" s="160"/>
      <c r="IC34" s="160"/>
      <c r="ID34" s="160"/>
      <c r="IE34" s="160"/>
      <c r="IF34" s="160"/>
      <c r="IG34" s="160"/>
      <c r="IH34" s="160"/>
      <c r="II34" s="160"/>
      <c r="IJ34" s="160"/>
      <c r="IK34" s="160"/>
      <c r="IL34" s="160"/>
      <c r="IM34" s="160"/>
      <c r="IN34" s="160"/>
      <c r="IO34" s="160"/>
      <c r="IP34" s="160"/>
      <c r="IQ34" s="160"/>
      <c r="IR34" s="160"/>
      <c r="IS34" s="160"/>
      <c r="IT34" s="160"/>
      <c r="IU34" s="160"/>
      <c r="IV34" s="160"/>
      <c r="IW34" s="160"/>
      <c r="IX34" s="160"/>
      <c r="IY34" s="160"/>
      <c r="IZ34" s="160"/>
      <c r="JA34" s="160"/>
      <c r="JB34" s="160"/>
      <c r="JC34" s="160"/>
      <c r="JD34" s="160"/>
      <c r="JE34" s="160"/>
      <c r="JF34" s="160"/>
      <c r="JG34" s="160"/>
      <c r="JH34" s="160"/>
      <c r="JI34" s="160"/>
      <c r="JJ34" s="160"/>
      <c r="JK34" s="160"/>
      <c r="JL34" s="160"/>
      <c r="JM34" s="160"/>
      <c r="JN34" s="160"/>
      <c r="JO34" s="160"/>
      <c r="JP34" s="160"/>
      <c r="JQ34" s="160"/>
      <c r="JR34" s="160"/>
      <c r="JS34" s="160"/>
      <c r="JT34" s="160"/>
      <c r="JU34" s="160"/>
      <c r="JV34" s="160"/>
      <c r="JW34" s="160"/>
      <c r="JX34" s="160"/>
      <c r="JY34" s="160"/>
      <c r="JZ34" s="160"/>
      <c r="KA34" s="160"/>
      <c r="KB34" s="160"/>
      <c r="KC34" s="160"/>
      <c r="KD34" s="160"/>
      <c r="KE34" s="160"/>
      <c r="KF34" s="160"/>
      <c r="KG34" s="160"/>
      <c r="KH34" s="160"/>
      <c r="KI34" s="160"/>
      <c r="KJ34" s="160"/>
      <c r="KK34" s="160"/>
      <c r="KL34" s="160"/>
      <c r="KM34" s="160"/>
      <c r="KN34" s="160"/>
      <c r="KO34" s="160"/>
      <c r="KP34" s="160"/>
      <c r="KQ34" s="160"/>
      <c r="KR34" s="160"/>
      <c r="KS34" s="160"/>
      <c r="KT34" s="160"/>
      <c r="KU34" s="160"/>
      <c r="KV34" s="160"/>
      <c r="KW34" s="160"/>
      <c r="KX34" s="160"/>
      <c r="KY34" s="160"/>
      <c r="KZ34" s="160"/>
      <c r="LA34" s="160"/>
      <c r="LB34" s="160"/>
      <c r="LC34" s="160"/>
      <c r="LD34" s="160"/>
      <c r="LE34" s="160"/>
      <c r="LF34" s="160"/>
      <c r="LG34" s="160"/>
      <c r="LH34" s="160"/>
      <c r="LI34" s="160"/>
      <c r="LJ34" s="160"/>
      <c r="LK34" s="160"/>
      <c r="LL34" s="160"/>
      <c r="LM34" s="160"/>
      <c r="LN34" s="160"/>
      <c r="LO34" s="160"/>
      <c r="LP34" s="160"/>
      <c r="LQ34" s="160"/>
      <c r="LR34" s="160"/>
      <c r="LS34" s="160"/>
      <c r="LT34" s="160"/>
      <c r="LU34" s="160"/>
      <c r="LV34" s="160"/>
      <c r="LW34" s="160"/>
      <c r="LX34" s="160"/>
      <c r="LY34" s="160"/>
      <c r="LZ34" s="160"/>
      <c r="MA34" s="160"/>
      <c r="MB34" s="160"/>
      <c r="MC34" s="160"/>
      <c r="MD34" s="160"/>
      <c r="ME34" s="160"/>
      <c r="MF34" s="160"/>
      <c r="MG34" s="160"/>
      <c r="MH34" s="160"/>
      <c r="MI34" s="160"/>
      <c r="MJ34" s="160"/>
      <c r="MK34" s="160"/>
      <c r="ML34" s="160"/>
      <c r="MM34" s="160"/>
      <c r="MN34" s="160"/>
      <c r="MO34" s="160"/>
      <c r="MP34" s="160"/>
      <c r="MQ34" s="160"/>
      <c r="MR34" s="160"/>
      <c r="MS34" s="160"/>
      <c r="MT34" s="160"/>
      <c r="MU34" s="160"/>
      <c r="MV34" s="160"/>
      <c r="MW34" s="160"/>
      <c r="MX34" s="160"/>
      <c r="MY34" s="160"/>
      <c r="MZ34" s="160"/>
      <c r="NA34" s="160"/>
      <c r="NB34" s="160"/>
      <c r="NC34" s="160"/>
      <c r="ND34" s="160"/>
      <c r="NE34" s="160"/>
      <c r="NF34" s="160"/>
      <c r="NG34" s="160"/>
      <c r="NH34" s="160"/>
      <c r="NI34" s="160"/>
      <c r="NJ34" s="160"/>
      <c r="NK34" s="160"/>
      <c r="NL34" s="160"/>
      <c r="NM34" s="160"/>
      <c r="NN34" s="160"/>
      <c r="NO34" s="160"/>
      <c r="NP34" s="160"/>
      <c r="NQ34" s="160"/>
      <c r="NR34" s="160"/>
      <c r="NS34" s="160"/>
      <c r="NT34" s="160"/>
      <c r="NU34" s="160"/>
      <c r="NV34" s="160"/>
      <c r="NW34" s="160"/>
      <c r="NX34" s="160"/>
      <c r="NY34" s="160"/>
      <c r="NZ34" s="160"/>
      <c r="OA34" s="160"/>
      <c r="OB34" s="160"/>
      <c r="OC34" s="160"/>
      <c r="OD34" s="160"/>
      <c r="OE34" s="160"/>
      <c r="OF34" s="160"/>
      <c r="OG34" s="160"/>
      <c r="OH34" s="160"/>
      <c r="OI34" s="160"/>
      <c r="OJ34" s="160"/>
      <c r="OK34" s="160"/>
      <c r="OL34" s="160"/>
      <c r="OM34" s="160"/>
      <c r="ON34" s="160"/>
    </row>
    <row r="35" spans="2:404" ht="16.149999999999999" hidden="1" customHeight="1" x14ac:dyDescent="0.25">
      <c r="B35" s="146" t="s">
        <v>207</v>
      </c>
      <c r="C35" s="146" t="s">
        <v>375</v>
      </c>
      <c r="D35" s="147">
        <v>43790</v>
      </c>
      <c r="E35" s="147">
        <v>44063</v>
      </c>
      <c r="F35" s="148" t="s">
        <v>1097</v>
      </c>
      <c r="G35" s="148" t="s">
        <v>203</v>
      </c>
      <c r="H35" s="148" t="s">
        <v>1095</v>
      </c>
      <c r="I35" s="153"/>
      <c r="J35" s="153"/>
      <c r="K35" s="155"/>
      <c r="L35" s="153"/>
      <c r="M35" s="153"/>
      <c r="N35" s="155"/>
      <c r="O35" s="153"/>
      <c r="P35" s="153"/>
      <c r="Q35" s="155"/>
      <c r="R35" s="153"/>
      <c r="S35" s="153"/>
      <c r="T35" s="155"/>
      <c r="U35" s="153"/>
      <c r="V35" s="153"/>
      <c r="W35" s="155"/>
      <c r="X35" s="153"/>
      <c r="Y35" s="153"/>
      <c r="Z35" s="155"/>
      <c r="AA35" s="153"/>
      <c r="AB35" s="153"/>
      <c r="AC35" s="155"/>
      <c r="AD35" s="153"/>
      <c r="AE35" s="153"/>
      <c r="AF35" s="155"/>
      <c r="AG35" s="153"/>
      <c r="AH35" s="153"/>
      <c r="AI35" s="155"/>
      <c r="AJ35" s="153"/>
      <c r="AK35" s="153"/>
      <c r="AL35" s="155"/>
      <c r="AM35" s="153"/>
      <c r="AN35" s="153"/>
      <c r="AO35" s="155"/>
      <c r="AP35" s="155"/>
      <c r="AQ35" s="155"/>
      <c r="AR35" s="155"/>
      <c r="AS35" s="155"/>
      <c r="AT35" s="155"/>
      <c r="AU35" s="155"/>
      <c r="AV35" s="155"/>
      <c r="AW35" s="155"/>
      <c r="AX35" s="155"/>
      <c r="AY35" s="155"/>
      <c r="AZ35" s="155"/>
      <c r="BA35" s="155"/>
      <c r="BB35" s="155"/>
      <c r="BC35" s="155"/>
      <c r="BD35" s="155"/>
      <c r="BE35" s="155"/>
      <c r="BF35" s="155"/>
      <c r="BG35" s="155"/>
      <c r="BH35" s="155"/>
      <c r="BI35" s="155"/>
      <c r="BJ35" s="155"/>
      <c r="BK35" s="155"/>
      <c r="BL35" s="155"/>
      <c r="BM35" s="155"/>
      <c r="BN35" s="155"/>
      <c r="BO35" s="155"/>
      <c r="BP35" s="155"/>
      <c r="BQ35" s="155"/>
      <c r="BR35" s="155"/>
      <c r="BS35" s="155"/>
      <c r="BT35" s="155"/>
      <c r="BU35" s="155"/>
      <c r="BV35" s="155"/>
      <c r="BW35" s="155"/>
      <c r="BX35" s="155"/>
      <c r="BY35" s="155"/>
      <c r="BZ35" s="155"/>
      <c r="CA35" s="155"/>
      <c r="CB35" s="155"/>
      <c r="CC35" s="155"/>
      <c r="CD35" s="155"/>
      <c r="CE35" s="155"/>
      <c r="CF35" s="155"/>
      <c r="CG35" s="155"/>
      <c r="CH35" s="155"/>
      <c r="CI35" s="155"/>
      <c r="CJ35" s="155"/>
      <c r="CK35" s="155"/>
      <c r="CL35" s="155"/>
      <c r="CM35" s="155"/>
      <c r="CN35" s="155"/>
      <c r="CO35" s="155"/>
      <c r="CP35" s="155"/>
      <c r="CQ35" s="155"/>
      <c r="CR35" s="155"/>
      <c r="CS35" s="155"/>
      <c r="CT35" s="155"/>
      <c r="CU35" s="155"/>
      <c r="CV35" s="155"/>
      <c r="CW35" s="155"/>
      <c r="CX35" s="155"/>
      <c r="CY35" s="155"/>
      <c r="CZ35" s="155"/>
      <c r="DA35" s="155"/>
      <c r="DB35" s="155"/>
      <c r="DC35" s="155"/>
      <c r="DD35" s="155"/>
      <c r="DE35" s="155"/>
      <c r="DF35" s="155"/>
      <c r="DG35" s="155"/>
      <c r="DH35" s="155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  <c r="ER35" s="159"/>
      <c r="ES35" s="159"/>
      <c r="ET35" s="159"/>
      <c r="EU35" s="159"/>
      <c r="EV35" s="159"/>
      <c r="EW35" s="159"/>
      <c r="EX35" s="159"/>
      <c r="EY35" s="159"/>
      <c r="EZ35" s="159"/>
      <c r="FA35" s="159"/>
      <c r="FB35" s="159"/>
      <c r="FC35" s="159"/>
      <c r="FD35" s="159"/>
      <c r="FE35" s="159"/>
      <c r="FF35" s="159"/>
      <c r="FG35" s="159"/>
      <c r="FH35" s="159"/>
      <c r="FI35" s="159"/>
      <c r="FJ35" s="159"/>
      <c r="FK35" s="159"/>
      <c r="FL35" s="159"/>
      <c r="FM35" s="159"/>
      <c r="FN35" s="159"/>
      <c r="FO35" s="159"/>
      <c r="FP35" s="159"/>
      <c r="FQ35" s="159"/>
      <c r="FR35" s="159"/>
      <c r="FS35" s="159"/>
      <c r="FT35" s="159"/>
      <c r="FU35" s="159"/>
      <c r="FV35" s="159"/>
      <c r="FW35" s="159"/>
      <c r="FX35" s="159"/>
      <c r="FY35" s="159"/>
      <c r="FZ35" s="159"/>
      <c r="GA35" s="158"/>
      <c r="GB35" s="158"/>
      <c r="GC35" s="158"/>
      <c r="GD35" s="158"/>
      <c r="GE35" s="158"/>
      <c r="GF35" s="158"/>
      <c r="GG35" s="158"/>
      <c r="GH35" s="158"/>
      <c r="GI35" s="158"/>
      <c r="GJ35" s="158"/>
      <c r="GK35" s="158"/>
      <c r="GL35" s="158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60"/>
      <c r="HC35" s="160"/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0"/>
      <c r="HO35" s="160"/>
      <c r="HP35" s="160"/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0"/>
      <c r="IB35" s="160"/>
      <c r="IC35" s="160"/>
      <c r="ID35" s="160"/>
      <c r="IE35" s="160"/>
      <c r="IF35" s="160"/>
      <c r="IG35" s="160"/>
      <c r="IH35" s="160"/>
      <c r="II35" s="160"/>
      <c r="IJ35" s="160"/>
      <c r="IK35" s="160"/>
      <c r="IL35" s="160"/>
      <c r="IM35" s="160"/>
      <c r="IN35" s="160"/>
      <c r="IO35" s="160"/>
      <c r="IP35" s="160"/>
      <c r="IQ35" s="160"/>
      <c r="IR35" s="160"/>
      <c r="IS35" s="160"/>
      <c r="IT35" s="160"/>
      <c r="IU35" s="160"/>
      <c r="IV35" s="160"/>
      <c r="IW35" s="160"/>
      <c r="IX35" s="160"/>
      <c r="IY35" s="160"/>
      <c r="IZ35" s="160"/>
      <c r="JA35" s="160"/>
      <c r="JB35" s="160"/>
      <c r="JC35" s="160"/>
      <c r="JD35" s="160"/>
      <c r="JE35" s="160"/>
      <c r="JF35" s="160"/>
      <c r="JG35" s="160"/>
      <c r="JH35" s="160"/>
      <c r="JI35" s="160"/>
      <c r="JJ35" s="160"/>
      <c r="JK35" s="160"/>
      <c r="JL35" s="160"/>
      <c r="JM35" s="160"/>
      <c r="JN35" s="160"/>
      <c r="JO35" s="160"/>
      <c r="JP35" s="160"/>
      <c r="JQ35" s="160"/>
      <c r="JR35" s="160"/>
      <c r="JS35" s="160"/>
      <c r="JT35" s="160"/>
      <c r="JU35" s="160"/>
      <c r="JV35" s="160"/>
      <c r="JW35" s="160"/>
      <c r="JX35" s="160"/>
      <c r="JY35" s="160"/>
      <c r="JZ35" s="160"/>
      <c r="KA35" s="160"/>
      <c r="KB35" s="160"/>
      <c r="KC35" s="160"/>
      <c r="KD35" s="160"/>
      <c r="KE35" s="160"/>
      <c r="KF35" s="160"/>
      <c r="KG35" s="160"/>
      <c r="KH35" s="160"/>
      <c r="KI35" s="160"/>
      <c r="KJ35" s="160"/>
      <c r="KK35" s="160"/>
      <c r="KL35" s="160"/>
      <c r="KM35" s="160"/>
      <c r="KN35" s="160"/>
      <c r="KO35" s="160"/>
      <c r="KP35" s="160"/>
      <c r="KQ35" s="160"/>
      <c r="KR35" s="160"/>
      <c r="KS35" s="160"/>
      <c r="KT35" s="160"/>
      <c r="KU35" s="160"/>
      <c r="KV35" s="160"/>
      <c r="KW35" s="160"/>
      <c r="KX35" s="160"/>
      <c r="KY35" s="160"/>
      <c r="KZ35" s="160"/>
      <c r="LA35" s="160"/>
      <c r="LB35" s="160"/>
      <c r="LC35" s="160"/>
      <c r="LD35" s="160"/>
      <c r="LE35" s="160"/>
      <c r="LF35" s="160"/>
      <c r="LG35" s="160"/>
      <c r="LH35" s="160"/>
      <c r="LI35" s="160"/>
      <c r="LJ35" s="160"/>
      <c r="LK35" s="160"/>
      <c r="LL35" s="160"/>
      <c r="LM35" s="160"/>
      <c r="LN35" s="160"/>
      <c r="LO35" s="160"/>
      <c r="LP35" s="160"/>
      <c r="LQ35" s="160"/>
      <c r="LR35" s="160"/>
      <c r="LS35" s="160"/>
      <c r="LT35" s="160"/>
      <c r="LU35" s="160"/>
      <c r="LV35" s="160"/>
      <c r="LW35" s="160"/>
      <c r="LX35" s="160"/>
      <c r="LY35" s="160"/>
      <c r="LZ35" s="160"/>
      <c r="MA35" s="160"/>
      <c r="MB35" s="160"/>
      <c r="MC35" s="160"/>
      <c r="MD35" s="160"/>
      <c r="ME35" s="160"/>
      <c r="MF35" s="160"/>
      <c r="MG35" s="160"/>
      <c r="MH35" s="160"/>
      <c r="MI35" s="160"/>
      <c r="MJ35" s="160"/>
      <c r="MK35" s="160"/>
      <c r="ML35" s="160"/>
      <c r="MM35" s="160"/>
      <c r="MN35" s="160"/>
      <c r="MO35" s="160"/>
      <c r="MP35" s="160"/>
      <c r="MQ35" s="160"/>
      <c r="MR35" s="160"/>
      <c r="MS35" s="160"/>
      <c r="MT35" s="160"/>
      <c r="MU35" s="160"/>
      <c r="MV35" s="160"/>
      <c r="MW35" s="160"/>
      <c r="MX35" s="160"/>
      <c r="MY35" s="160"/>
      <c r="MZ35" s="160"/>
      <c r="NA35" s="160"/>
      <c r="NB35" s="160"/>
      <c r="NC35" s="160"/>
      <c r="ND35" s="160"/>
      <c r="NE35" s="160"/>
      <c r="NF35" s="160"/>
      <c r="NG35" s="160"/>
      <c r="NH35" s="160"/>
      <c r="NI35" s="160"/>
      <c r="NJ35" s="160"/>
      <c r="NK35" s="160"/>
      <c r="NL35" s="160"/>
      <c r="NM35" s="160"/>
      <c r="NN35" s="160"/>
      <c r="NO35" s="160"/>
      <c r="NP35" s="160"/>
      <c r="NQ35" s="160"/>
      <c r="NR35" s="160"/>
      <c r="NS35" s="160"/>
      <c r="NT35" s="160"/>
      <c r="NU35" s="160"/>
      <c r="NV35" s="160"/>
      <c r="NW35" s="160"/>
      <c r="NX35" s="160"/>
      <c r="NY35" s="160"/>
      <c r="NZ35" s="160"/>
      <c r="OA35" s="160"/>
      <c r="OB35" s="160"/>
      <c r="OC35" s="160"/>
      <c r="OD35" s="160"/>
      <c r="OE35" s="160"/>
      <c r="OF35" s="160"/>
      <c r="OG35" s="160"/>
      <c r="OH35" s="160"/>
      <c r="OI35" s="160"/>
      <c r="OJ35" s="160"/>
      <c r="OK35" s="160"/>
      <c r="OL35" s="160"/>
      <c r="OM35" s="160"/>
      <c r="ON35" s="160"/>
    </row>
    <row r="36" spans="2:404" ht="16.149999999999999" hidden="1" customHeight="1" x14ac:dyDescent="0.25">
      <c r="B36" s="146" t="s">
        <v>207</v>
      </c>
      <c r="C36" s="146" t="s">
        <v>376</v>
      </c>
      <c r="D36" s="147">
        <v>43791</v>
      </c>
      <c r="E36" s="147">
        <v>45226</v>
      </c>
      <c r="F36" s="148" t="s">
        <v>1097</v>
      </c>
      <c r="G36" s="148" t="s">
        <v>203</v>
      </c>
      <c r="H36" s="148" t="s">
        <v>1095</v>
      </c>
      <c r="I36" s="153"/>
      <c r="J36" s="153"/>
      <c r="K36" s="155"/>
      <c r="L36" s="153"/>
      <c r="M36" s="153"/>
      <c r="N36" s="155"/>
      <c r="O36" s="153"/>
      <c r="P36" s="153"/>
      <c r="Q36" s="155"/>
      <c r="R36" s="153"/>
      <c r="S36" s="153"/>
      <c r="T36" s="155"/>
      <c r="U36" s="153"/>
      <c r="V36" s="153"/>
      <c r="W36" s="155"/>
      <c r="X36" s="153"/>
      <c r="Y36" s="153"/>
      <c r="Z36" s="155"/>
      <c r="AA36" s="153"/>
      <c r="AB36" s="153"/>
      <c r="AC36" s="155"/>
      <c r="AD36" s="153"/>
      <c r="AE36" s="153"/>
      <c r="AF36" s="155"/>
      <c r="AG36" s="153"/>
      <c r="AH36" s="153"/>
      <c r="AI36" s="155"/>
      <c r="AJ36" s="153"/>
      <c r="AK36" s="153"/>
      <c r="AL36" s="155"/>
      <c r="AM36" s="153"/>
      <c r="AN36" s="153"/>
      <c r="AO36" s="155"/>
      <c r="AP36" s="155"/>
      <c r="AQ36" s="155"/>
      <c r="AR36" s="155"/>
      <c r="AS36" s="155"/>
      <c r="AT36" s="155"/>
      <c r="AU36" s="155"/>
      <c r="AV36" s="155"/>
      <c r="AW36" s="155"/>
      <c r="AX36" s="155"/>
      <c r="AY36" s="155"/>
      <c r="AZ36" s="155"/>
      <c r="BA36" s="155"/>
      <c r="BB36" s="155"/>
      <c r="BC36" s="155"/>
      <c r="BD36" s="155"/>
      <c r="BE36" s="155"/>
      <c r="BF36" s="155"/>
      <c r="BG36" s="155"/>
      <c r="BH36" s="155"/>
      <c r="BI36" s="155"/>
      <c r="BJ36" s="155"/>
      <c r="BK36" s="155"/>
      <c r="BL36" s="155"/>
      <c r="BM36" s="155"/>
      <c r="BN36" s="155"/>
      <c r="BO36" s="155"/>
      <c r="BP36" s="155"/>
      <c r="BQ36" s="155"/>
      <c r="BR36" s="155"/>
      <c r="BS36" s="155"/>
      <c r="BT36" s="155"/>
      <c r="BU36" s="155"/>
      <c r="BV36" s="155"/>
      <c r="BW36" s="155"/>
      <c r="BX36" s="155"/>
      <c r="BY36" s="155"/>
      <c r="BZ36" s="155"/>
      <c r="CA36" s="155"/>
      <c r="CB36" s="155"/>
      <c r="CC36" s="155"/>
      <c r="CD36" s="155"/>
      <c r="CE36" s="155"/>
      <c r="CF36" s="155"/>
      <c r="CG36" s="155"/>
      <c r="CH36" s="155"/>
      <c r="CI36" s="155"/>
      <c r="CJ36" s="155"/>
      <c r="CK36" s="155"/>
      <c r="CL36" s="155"/>
      <c r="CM36" s="155"/>
      <c r="CN36" s="155"/>
      <c r="CO36" s="155"/>
      <c r="CP36" s="155"/>
      <c r="CQ36" s="155"/>
      <c r="CR36" s="155"/>
      <c r="CS36" s="155"/>
      <c r="CT36" s="155"/>
      <c r="CU36" s="155"/>
      <c r="CV36" s="155"/>
      <c r="CW36" s="155"/>
      <c r="CX36" s="155"/>
      <c r="CY36" s="155"/>
      <c r="CZ36" s="155"/>
      <c r="DA36" s="155"/>
      <c r="DB36" s="155"/>
      <c r="DC36" s="155"/>
      <c r="DD36" s="155"/>
      <c r="DE36" s="155"/>
      <c r="DF36" s="155"/>
      <c r="DG36" s="155"/>
      <c r="DH36" s="155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9"/>
      <c r="FS36" s="159"/>
      <c r="FT36" s="159"/>
      <c r="FU36" s="159"/>
      <c r="FV36" s="159"/>
      <c r="FW36" s="159"/>
      <c r="FX36" s="159"/>
      <c r="FY36" s="159"/>
      <c r="FZ36" s="159"/>
      <c r="GA36" s="158"/>
      <c r="GB36" s="158"/>
      <c r="GC36" s="158"/>
      <c r="GD36" s="158"/>
      <c r="GE36" s="158"/>
      <c r="GF36" s="158"/>
      <c r="GG36" s="158"/>
      <c r="GH36" s="158"/>
      <c r="GI36" s="158"/>
      <c r="GJ36" s="158"/>
      <c r="GK36" s="158"/>
      <c r="GL36" s="158"/>
      <c r="GM36" s="158"/>
      <c r="GN36" s="158"/>
      <c r="GO36" s="158"/>
      <c r="GP36" s="158"/>
      <c r="GQ36" s="158"/>
      <c r="GR36" s="158"/>
      <c r="GS36" s="158"/>
      <c r="GT36" s="158"/>
      <c r="GU36" s="158"/>
      <c r="GV36" s="158"/>
      <c r="GW36" s="158"/>
      <c r="GX36" s="158"/>
      <c r="GY36" s="12">
        <v>1385563231.79</v>
      </c>
      <c r="GZ36" s="13">
        <v>4225259.3</v>
      </c>
      <c r="HA36" s="14">
        <v>1381337972.49</v>
      </c>
      <c r="HB36" s="12">
        <v>1665397893.29</v>
      </c>
      <c r="HC36" s="13">
        <v>11108284.710000001</v>
      </c>
      <c r="HD36" s="14">
        <v>1654289608.5799999</v>
      </c>
      <c r="HE36" s="12">
        <v>1731749311.52</v>
      </c>
      <c r="HF36" s="13">
        <v>17012831.989999998</v>
      </c>
      <c r="HG36" s="14">
        <v>1714736479.53</v>
      </c>
      <c r="HH36" s="12">
        <v>1851483441.6700001</v>
      </c>
      <c r="HI36" s="13">
        <v>27031147.690000001</v>
      </c>
      <c r="HJ36" s="14">
        <v>1824452293.98</v>
      </c>
      <c r="HK36" s="12">
        <v>1809209545.5699999</v>
      </c>
      <c r="HL36" s="13">
        <v>24569241.670000002</v>
      </c>
      <c r="HM36" s="14">
        <v>1784640303.8999999</v>
      </c>
      <c r="HN36" s="12">
        <v>1819490924.46</v>
      </c>
      <c r="HO36" s="13">
        <v>26215820.260000002</v>
      </c>
      <c r="HP36" s="14">
        <v>1793275104.2</v>
      </c>
      <c r="HQ36" s="12">
        <v>1823481093.8100002</v>
      </c>
      <c r="HR36" s="13">
        <v>26622491.98</v>
      </c>
      <c r="HS36" s="14">
        <v>1796858601.8300002</v>
      </c>
      <c r="HT36" s="12">
        <v>1750695184.3599999</v>
      </c>
      <c r="HU36" s="13">
        <v>19614151.73</v>
      </c>
      <c r="HV36" s="14">
        <v>1731081032.6299999</v>
      </c>
      <c r="HW36" s="15">
        <v>1751262301.5899999</v>
      </c>
      <c r="HX36" s="13">
        <v>20497297.390000001</v>
      </c>
      <c r="HY36" s="14">
        <v>1730765004.1999998</v>
      </c>
      <c r="HZ36" s="12">
        <v>1807588942.6599998</v>
      </c>
      <c r="IA36" s="13">
        <v>25149017.460000001</v>
      </c>
      <c r="IB36" s="14">
        <v>1782439925.1999998</v>
      </c>
      <c r="IC36" s="12">
        <v>1799715613.53</v>
      </c>
      <c r="ID36" s="13">
        <v>24257739.109999999</v>
      </c>
      <c r="IE36" s="14">
        <v>1775457874.4200001</v>
      </c>
      <c r="IF36" s="12">
        <v>1804941492.3400002</v>
      </c>
      <c r="IG36" s="13">
        <v>21198618.510000002</v>
      </c>
      <c r="IH36" s="14">
        <v>1783742873.8300002</v>
      </c>
      <c r="II36" s="12">
        <v>1784485247.9100001</v>
      </c>
      <c r="IJ36" s="13">
        <v>19982835.120000001</v>
      </c>
      <c r="IK36" s="14">
        <v>1764502412.7900002</v>
      </c>
      <c r="IL36" s="12">
        <v>1771246274.0699999</v>
      </c>
      <c r="IM36" s="13">
        <v>19595276.899999999</v>
      </c>
      <c r="IN36" s="14">
        <v>1751650997.1699998</v>
      </c>
      <c r="IO36" s="12">
        <v>1677740810.22</v>
      </c>
      <c r="IP36" s="13">
        <v>11186248.039999999</v>
      </c>
      <c r="IQ36" s="14">
        <v>1666554562.1800001</v>
      </c>
      <c r="IR36" s="12">
        <v>1668792784.6800001</v>
      </c>
      <c r="IS36" s="13">
        <v>11111489.67</v>
      </c>
      <c r="IT36" s="14">
        <v>1657681295.01</v>
      </c>
      <c r="IU36" s="12">
        <v>1608953626.3899999</v>
      </c>
      <c r="IV36" s="13">
        <v>7065645.0499999998</v>
      </c>
      <c r="IW36" s="14">
        <v>1601887981.3399999</v>
      </c>
      <c r="IX36" s="12">
        <v>1544708932.1600001</v>
      </c>
      <c r="IY36" s="13">
        <v>2773281.53</v>
      </c>
      <c r="IZ36" s="14">
        <v>1541935650.6300001</v>
      </c>
      <c r="JA36" s="12">
        <v>1475899661.1799998</v>
      </c>
      <c r="JB36" s="13">
        <v>7652134.8200000003</v>
      </c>
      <c r="JC36" s="14">
        <v>1468247526.3599999</v>
      </c>
      <c r="JD36" s="12">
        <v>1371519111.5999999</v>
      </c>
      <c r="JE36" s="13">
        <v>7377556</v>
      </c>
      <c r="JF36" s="14">
        <v>1364141555.5999999</v>
      </c>
      <c r="JG36" s="12">
        <v>1244473876.1300001</v>
      </c>
      <c r="JH36" s="13">
        <v>7480884.2699999996</v>
      </c>
      <c r="JI36" s="14">
        <v>1236992991.8600001</v>
      </c>
      <c r="JJ36" s="12">
        <v>1063108119.4400001</v>
      </c>
      <c r="JK36" s="13">
        <v>6234770.5700000003</v>
      </c>
      <c r="JL36" s="14">
        <v>1056873348.87</v>
      </c>
      <c r="JM36" s="12">
        <v>1103438853.26</v>
      </c>
      <c r="JN36" s="13">
        <v>6306400.6699999999</v>
      </c>
      <c r="JO36" s="14">
        <v>1097132452.5899999</v>
      </c>
      <c r="JP36" s="12">
        <v>1118414483.51</v>
      </c>
      <c r="JQ36" s="13">
        <v>4889999.96</v>
      </c>
      <c r="JR36" s="14">
        <v>1113524483.55</v>
      </c>
      <c r="JS36" s="12">
        <v>1129073230.99</v>
      </c>
      <c r="JT36" s="13">
        <v>2395583.19</v>
      </c>
      <c r="JU36" s="14">
        <v>1126677647.8</v>
      </c>
      <c r="JV36" s="12">
        <v>1121822495.6499999</v>
      </c>
      <c r="JW36" s="13">
        <v>2443928.16</v>
      </c>
      <c r="JX36" s="14">
        <v>1119378567.4899998</v>
      </c>
      <c r="JY36" s="12">
        <v>1043665636.0700001</v>
      </c>
      <c r="JZ36" s="13">
        <v>7103397.7599999998</v>
      </c>
      <c r="KA36" s="14">
        <v>1036562238.3100001</v>
      </c>
      <c r="KB36" s="12">
        <v>1166518500.6200001</v>
      </c>
      <c r="KC36" s="13">
        <v>6094213.5</v>
      </c>
      <c r="KD36" s="14">
        <v>1160424287.1200001</v>
      </c>
      <c r="KE36" s="12">
        <v>1240669739.24</v>
      </c>
      <c r="KF36" s="13">
        <v>6947709.7699999996</v>
      </c>
      <c r="KG36" s="14">
        <v>1233722029.47</v>
      </c>
      <c r="KH36" s="12">
        <v>1233839063.8899999</v>
      </c>
      <c r="KI36" s="13">
        <v>11107488.33</v>
      </c>
      <c r="KJ36" s="14">
        <v>1222731575.5599999</v>
      </c>
      <c r="KK36" s="12">
        <v>1237656502.8599999</v>
      </c>
      <c r="KL36" s="13">
        <v>11862120.529999999</v>
      </c>
      <c r="KM36" s="14">
        <v>1225794382.3299999</v>
      </c>
      <c r="KN36" s="12">
        <v>1235524644.9400001</v>
      </c>
      <c r="KO36" s="13">
        <v>10736754.300000001</v>
      </c>
      <c r="KP36" s="14">
        <v>1224787890.6400001</v>
      </c>
      <c r="KQ36" s="12">
        <v>1240127328.4499998</v>
      </c>
      <c r="KR36" s="13">
        <v>10883316.76</v>
      </c>
      <c r="KS36" s="14">
        <v>1229244011.6899998</v>
      </c>
      <c r="KT36" s="12">
        <v>1247983700.9300001</v>
      </c>
      <c r="KU36" s="13">
        <v>10224465.93</v>
      </c>
      <c r="KV36" s="14">
        <v>1237759235</v>
      </c>
      <c r="KW36" s="12">
        <v>1417986749.96</v>
      </c>
      <c r="KX36" s="13">
        <v>10860986.85</v>
      </c>
      <c r="KY36" s="14">
        <v>1407125763.1100001</v>
      </c>
      <c r="KZ36" s="12">
        <v>2003668049.0999999</v>
      </c>
      <c r="LA36" s="13">
        <v>53552335.719999999</v>
      </c>
      <c r="LB36" s="14">
        <v>1950115713.3799999</v>
      </c>
      <c r="LC36" s="12">
        <v>2012178337.1700001</v>
      </c>
      <c r="LD36" s="13">
        <v>54876475.299999997</v>
      </c>
      <c r="LE36" s="14">
        <v>1957301861.8700001</v>
      </c>
      <c r="LF36" s="12">
        <v>2014644242.72</v>
      </c>
      <c r="LG36" s="13">
        <v>54439630.950000003</v>
      </c>
      <c r="LH36" s="14">
        <v>1960204611.77</v>
      </c>
      <c r="LI36" s="156">
        <v>52735371.939999998</v>
      </c>
      <c r="LJ36" s="156">
        <v>52735371.939999998</v>
      </c>
      <c r="LK36" s="156">
        <v>0</v>
      </c>
      <c r="LL36" s="160"/>
      <c r="LM36" s="160"/>
      <c r="LN36" s="160"/>
      <c r="LO36" s="160"/>
      <c r="LP36" s="160"/>
      <c r="LQ36" s="160"/>
      <c r="LR36" s="160"/>
      <c r="LS36" s="160"/>
      <c r="LT36" s="160"/>
      <c r="LU36" s="160"/>
      <c r="LV36" s="160"/>
      <c r="LW36" s="160"/>
      <c r="LX36" s="160"/>
      <c r="LY36" s="160"/>
      <c r="LZ36" s="160"/>
      <c r="MA36" s="160"/>
      <c r="MB36" s="160"/>
      <c r="MC36" s="160"/>
      <c r="MD36" s="160"/>
      <c r="ME36" s="160"/>
      <c r="MF36" s="160"/>
      <c r="MG36" s="160"/>
      <c r="MH36" s="160"/>
      <c r="MI36" s="160"/>
      <c r="MJ36" s="160"/>
      <c r="MK36" s="160"/>
      <c r="ML36" s="160"/>
      <c r="MM36" s="160"/>
      <c r="MN36" s="160"/>
      <c r="MO36" s="160"/>
      <c r="MP36" s="160"/>
      <c r="MQ36" s="160"/>
      <c r="MR36" s="160"/>
      <c r="MS36" s="160"/>
      <c r="MT36" s="160"/>
      <c r="MU36" s="160"/>
      <c r="MV36" s="160"/>
      <c r="MW36" s="160"/>
      <c r="MX36" s="160"/>
      <c r="MY36" s="160"/>
      <c r="MZ36" s="160"/>
      <c r="NA36" s="160"/>
      <c r="NB36" s="160"/>
      <c r="NC36" s="160"/>
      <c r="ND36" s="160"/>
      <c r="NE36" s="160"/>
      <c r="NF36" s="160"/>
      <c r="NG36" s="160"/>
      <c r="NH36" s="160"/>
      <c r="NI36" s="160"/>
      <c r="NJ36" s="160"/>
      <c r="NK36" s="160"/>
      <c r="NL36" s="160"/>
      <c r="NM36" s="160"/>
      <c r="NN36" s="160"/>
      <c r="NO36" s="160"/>
      <c r="NP36" s="160"/>
      <c r="NQ36" s="160"/>
      <c r="NR36" s="160"/>
      <c r="NS36" s="160"/>
      <c r="NT36" s="160"/>
      <c r="NU36" s="160"/>
      <c r="NV36" s="160"/>
      <c r="NW36" s="160"/>
      <c r="NX36" s="160"/>
      <c r="NY36" s="160"/>
      <c r="NZ36" s="160"/>
      <c r="OA36" s="160"/>
      <c r="OB36" s="160"/>
      <c r="OC36" s="160"/>
      <c r="OD36" s="160"/>
      <c r="OE36" s="160"/>
      <c r="OF36" s="160"/>
      <c r="OG36" s="160"/>
      <c r="OH36" s="160"/>
      <c r="OI36" s="160"/>
      <c r="OJ36" s="160"/>
      <c r="OK36" s="160"/>
      <c r="OL36" s="160"/>
      <c r="OM36" s="160"/>
      <c r="ON36" s="160"/>
    </row>
    <row r="37" spans="2:404" ht="16.149999999999999" hidden="1" customHeight="1" x14ac:dyDescent="0.25">
      <c r="B37" s="145" t="s">
        <v>421</v>
      </c>
      <c r="C37" s="146" t="s">
        <v>377</v>
      </c>
      <c r="D37" s="147">
        <v>43794</v>
      </c>
      <c r="E37" s="147">
        <v>44071</v>
      </c>
      <c r="F37" s="148" t="s">
        <v>1096</v>
      </c>
      <c r="G37" s="148" t="s">
        <v>203</v>
      </c>
      <c r="H37" s="148" t="s">
        <v>1095</v>
      </c>
      <c r="I37" s="153"/>
      <c r="J37" s="153"/>
      <c r="K37" s="155"/>
      <c r="L37" s="153"/>
      <c r="M37" s="153"/>
      <c r="N37" s="155"/>
      <c r="O37" s="153"/>
      <c r="P37" s="153"/>
      <c r="Q37" s="155"/>
      <c r="R37" s="153"/>
      <c r="S37" s="153"/>
      <c r="T37" s="155"/>
      <c r="U37" s="153"/>
      <c r="V37" s="153"/>
      <c r="W37" s="155"/>
      <c r="X37" s="153"/>
      <c r="Y37" s="153"/>
      <c r="Z37" s="155"/>
      <c r="AA37" s="153"/>
      <c r="AB37" s="153"/>
      <c r="AC37" s="155"/>
      <c r="AD37" s="153"/>
      <c r="AE37" s="153"/>
      <c r="AF37" s="155"/>
      <c r="AG37" s="153"/>
      <c r="AH37" s="153"/>
      <c r="AI37" s="155"/>
      <c r="AJ37" s="153"/>
      <c r="AK37" s="153"/>
      <c r="AL37" s="155"/>
      <c r="AM37" s="153"/>
      <c r="AN37" s="153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  <c r="ER37" s="159"/>
      <c r="ES37" s="159"/>
      <c r="ET37" s="159"/>
      <c r="EU37" s="159"/>
      <c r="EV37" s="159"/>
      <c r="EW37" s="159"/>
      <c r="EX37" s="159"/>
      <c r="EY37" s="159"/>
      <c r="EZ37" s="159"/>
      <c r="FA37" s="159"/>
      <c r="FB37" s="159"/>
      <c r="FC37" s="159"/>
      <c r="FD37" s="159"/>
      <c r="FE37" s="159"/>
      <c r="FF37" s="159"/>
      <c r="FG37" s="159"/>
      <c r="FH37" s="159"/>
      <c r="FI37" s="159"/>
      <c r="FJ37" s="159"/>
      <c r="FK37" s="159"/>
      <c r="FL37" s="159"/>
      <c r="FM37" s="159"/>
      <c r="FN37" s="159"/>
      <c r="FO37" s="159"/>
      <c r="FP37" s="159"/>
      <c r="FQ37" s="159"/>
      <c r="FR37" s="159"/>
      <c r="FS37" s="159"/>
      <c r="FT37" s="159"/>
      <c r="FU37" s="159"/>
      <c r="FV37" s="159"/>
      <c r="FW37" s="159"/>
      <c r="FX37" s="159"/>
      <c r="FY37" s="159"/>
      <c r="FZ37" s="159"/>
      <c r="GA37" s="158"/>
      <c r="GB37" s="158"/>
      <c r="GC37" s="158"/>
      <c r="GD37" s="158"/>
      <c r="GE37" s="158"/>
      <c r="GF37" s="158"/>
      <c r="GG37" s="12">
        <v>2226105610.1182599</v>
      </c>
      <c r="GH37" s="13">
        <v>3039300.97</v>
      </c>
      <c r="GI37" s="14">
        <v>2223066309.1482601</v>
      </c>
      <c r="GJ37" s="12">
        <v>2224024672.1016798</v>
      </c>
      <c r="GK37" s="13">
        <v>5920111.6600000001</v>
      </c>
      <c r="GL37" s="14">
        <v>2218104560.44168</v>
      </c>
      <c r="GM37" s="12">
        <v>2412172304.58002</v>
      </c>
      <c r="GN37" s="13">
        <v>18291391.850000001</v>
      </c>
      <c r="GO37" s="14">
        <v>2393880912.73002</v>
      </c>
      <c r="GP37" s="12">
        <v>2555166288.6600299</v>
      </c>
      <c r="GQ37" s="13">
        <v>33687853.980000004</v>
      </c>
      <c r="GR37" s="14">
        <v>2521478434.6800299</v>
      </c>
      <c r="GS37" s="12">
        <v>2689854577.58002</v>
      </c>
      <c r="GT37" s="13">
        <v>40155100.039999999</v>
      </c>
      <c r="GU37" s="14">
        <v>2649699477.54002</v>
      </c>
      <c r="GV37" s="12">
        <v>2681563481.16992</v>
      </c>
      <c r="GW37" s="13">
        <v>39384724.359999999</v>
      </c>
      <c r="GX37" s="14">
        <v>2642178756.8099198</v>
      </c>
      <c r="GY37" s="156"/>
      <c r="GZ37" s="156"/>
      <c r="HA37" s="156"/>
      <c r="HB37" s="156"/>
      <c r="HC37" s="156"/>
      <c r="HD37" s="156"/>
      <c r="HE37" s="160"/>
      <c r="HF37" s="160"/>
      <c r="HG37" s="160"/>
      <c r="HH37" s="160"/>
      <c r="HI37" s="160"/>
      <c r="HJ37" s="160"/>
      <c r="HK37" s="160"/>
      <c r="HL37" s="160"/>
      <c r="HM37" s="160"/>
      <c r="HN37" s="160"/>
      <c r="HO37" s="160"/>
      <c r="HP37" s="160"/>
      <c r="HQ37" s="160"/>
      <c r="HR37" s="160"/>
      <c r="HS37" s="160"/>
      <c r="HT37" s="160"/>
      <c r="HU37" s="160"/>
      <c r="HV37" s="160"/>
      <c r="HW37" s="160"/>
      <c r="HX37" s="160"/>
      <c r="HY37" s="160"/>
      <c r="HZ37" s="160"/>
      <c r="IA37" s="160"/>
      <c r="IB37" s="160"/>
      <c r="IC37" s="160"/>
      <c r="ID37" s="160"/>
      <c r="IE37" s="160"/>
      <c r="IF37" s="160"/>
      <c r="IG37" s="160"/>
      <c r="IH37" s="160"/>
      <c r="II37" s="160"/>
      <c r="IJ37" s="160"/>
      <c r="IK37" s="160"/>
      <c r="IL37" s="160"/>
      <c r="IM37" s="160"/>
      <c r="IN37" s="160"/>
      <c r="IO37" s="160"/>
      <c r="IP37" s="160"/>
      <c r="IQ37" s="160"/>
      <c r="IR37" s="160"/>
      <c r="IS37" s="160"/>
      <c r="IT37" s="160"/>
      <c r="IU37" s="160"/>
      <c r="IV37" s="160"/>
      <c r="IW37" s="160"/>
      <c r="IX37" s="160"/>
      <c r="IY37" s="160"/>
      <c r="IZ37" s="160"/>
      <c r="JA37" s="160"/>
      <c r="JB37" s="160"/>
      <c r="JC37" s="160"/>
      <c r="JD37" s="160"/>
      <c r="JE37" s="160"/>
      <c r="JF37" s="160"/>
      <c r="JG37" s="160"/>
      <c r="JH37" s="160"/>
      <c r="JI37" s="160"/>
      <c r="JJ37" s="160"/>
      <c r="JK37" s="160"/>
      <c r="JL37" s="160"/>
      <c r="JM37" s="160"/>
      <c r="JN37" s="160"/>
      <c r="JO37" s="160"/>
      <c r="JP37" s="160"/>
      <c r="JQ37" s="160"/>
      <c r="JR37" s="160"/>
      <c r="JS37" s="160"/>
      <c r="JT37" s="160"/>
      <c r="JU37" s="160"/>
      <c r="JV37" s="160"/>
      <c r="JW37" s="160"/>
      <c r="JX37" s="160"/>
      <c r="JY37" s="160"/>
      <c r="JZ37" s="160"/>
      <c r="KA37" s="160"/>
      <c r="KB37" s="160"/>
      <c r="KC37" s="160"/>
      <c r="KD37" s="160"/>
      <c r="KE37" s="160"/>
      <c r="KF37" s="160"/>
      <c r="KG37" s="160"/>
      <c r="KH37" s="160"/>
      <c r="KI37" s="160"/>
      <c r="KJ37" s="160"/>
      <c r="KK37" s="160"/>
      <c r="KL37" s="160"/>
      <c r="KM37" s="160"/>
      <c r="KN37" s="160"/>
      <c r="KO37" s="160"/>
      <c r="KP37" s="160"/>
      <c r="KQ37" s="160"/>
      <c r="KR37" s="160"/>
      <c r="KS37" s="160"/>
      <c r="KT37" s="160"/>
      <c r="KU37" s="160"/>
      <c r="KV37" s="160"/>
      <c r="KW37" s="160"/>
      <c r="KX37" s="160"/>
      <c r="KY37" s="160"/>
      <c r="KZ37" s="160"/>
      <c r="LA37" s="160"/>
      <c r="LB37" s="160"/>
      <c r="LC37" s="160"/>
      <c r="LD37" s="160"/>
      <c r="LE37" s="160"/>
      <c r="LF37" s="160"/>
      <c r="LG37" s="160"/>
      <c r="LH37" s="160"/>
      <c r="LI37" s="160"/>
      <c r="LJ37" s="160"/>
      <c r="LK37" s="160"/>
      <c r="LL37" s="160"/>
      <c r="LM37" s="160"/>
      <c r="LN37" s="160"/>
      <c r="LO37" s="160"/>
      <c r="LP37" s="160"/>
      <c r="LQ37" s="160"/>
      <c r="LR37" s="160"/>
      <c r="LS37" s="160"/>
      <c r="LT37" s="160"/>
      <c r="LU37" s="160"/>
      <c r="LV37" s="160"/>
      <c r="LW37" s="160"/>
      <c r="LX37" s="160"/>
      <c r="LY37" s="160"/>
      <c r="LZ37" s="160"/>
      <c r="MA37" s="160"/>
      <c r="MB37" s="160"/>
      <c r="MC37" s="160"/>
      <c r="MD37" s="160"/>
      <c r="ME37" s="160"/>
      <c r="MF37" s="160"/>
      <c r="MG37" s="160"/>
      <c r="MH37" s="160"/>
      <c r="MI37" s="160"/>
      <c r="MJ37" s="160"/>
      <c r="MK37" s="160"/>
      <c r="ML37" s="160"/>
      <c r="MM37" s="160"/>
      <c r="MN37" s="160"/>
      <c r="MO37" s="160"/>
      <c r="MP37" s="160"/>
      <c r="MQ37" s="160"/>
      <c r="MR37" s="160"/>
      <c r="MS37" s="160"/>
      <c r="MT37" s="160"/>
      <c r="MU37" s="160"/>
      <c r="MV37" s="160"/>
      <c r="MW37" s="160"/>
      <c r="MX37" s="160"/>
      <c r="MY37" s="160"/>
      <c r="MZ37" s="160"/>
      <c r="NA37" s="160"/>
      <c r="NB37" s="160"/>
      <c r="NC37" s="160"/>
      <c r="ND37" s="160"/>
      <c r="NE37" s="160"/>
      <c r="NF37" s="160"/>
      <c r="NG37" s="160"/>
      <c r="NH37" s="160"/>
      <c r="NI37" s="160"/>
      <c r="NJ37" s="160"/>
      <c r="NK37" s="160"/>
      <c r="NL37" s="160"/>
      <c r="NM37" s="160"/>
      <c r="NN37" s="160"/>
      <c r="NO37" s="160"/>
      <c r="NP37" s="160"/>
      <c r="NQ37" s="160"/>
      <c r="NR37" s="160"/>
      <c r="NS37" s="160"/>
      <c r="NT37" s="160"/>
      <c r="NU37" s="160"/>
      <c r="NV37" s="160"/>
      <c r="NW37" s="160"/>
      <c r="NX37" s="160"/>
      <c r="NY37" s="160"/>
      <c r="NZ37" s="160"/>
      <c r="OA37" s="160"/>
      <c r="OB37" s="160"/>
      <c r="OC37" s="160"/>
      <c r="OD37" s="160"/>
      <c r="OE37" s="160"/>
      <c r="OF37" s="160"/>
      <c r="OG37" s="160"/>
      <c r="OH37" s="160"/>
      <c r="OI37" s="160"/>
      <c r="OJ37" s="160"/>
      <c r="OK37" s="160"/>
      <c r="OL37" s="160"/>
      <c r="OM37" s="160"/>
      <c r="ON37" s="160"/>
    </row>
    <row r="38" spans="2:404" x14ac:dyDescent="0.25">
      <c r="B38" s="8" t="s">
        <v>207</v>
      </c>
      <c r="C38" s="9" t="s">
        <v>97</v>
      </c>
      <c r="D38" s="10">
        <v>43829</v>
      </c>
      <c r="E38" s="10" t="s">
        <v>0</v>
      </c>
      <c r="F38" s="11" t="s">
        <v>1098</v>
      </c>
      <c r="G38" s="11" t="s">
        <v>206</v>
      </c>
      <c r="H38" s="11" t="s">
        <v>1092</v>
      </c>
      <c r="I38" s="153"/>
      <c r="J38" s="153"/>
      <c r="K38" s="155"/>
      <c r="L38" s="153"/>
      <c r="M38" s="153"/>
      <c r="N38" s="155"/>
      <c r="O38" s="153"/>
      <c r="P38" s="153"/>
      <c r="Q38" s="155"/>
      <c r="R38" s="153"/>
      <c r="S38" s="153"/>
      <c r="T38" s="155"/>
      <c r="U38" s="153"/>
      <c r="V38" s="153"/>
      <c r="W38" s="155"/>
      <c r="X38" s="153"/>
      <c r="Y38" s="153"/>
      <c r="Z38" s="155"/>
      <c r="AA38" s="153"/>
      <c r="AB38" s="153"/>
      <c r="AC38" s="155"/>
      <c r="AD38" s="153"/>
      <c r="AE38" s="153"/>
      <c r="AF38" s="155"/>
      <c r="AG38" s="153"/>
      <c r="AH38" s="153"/>
      <c r="AI38" s="155"/>
      <c r="AJ38" s="153"/>
      <c r="AK38" s="153"/>
      <c r="AL38" s="155"/>
      <c r="AM38" s="153"/>
      <c r="AN38" s="153"/>
      <c r="AO38" s="155"/>
      <c r="AP38" s="155"/>
      <c r="AQ38" s="155"/>
      <c r="AR38" s="155"/>
      <c r="AS38" s="155"/>
      <c r="AT38" s="155"/>
      <c r="AU38" s="155"/>
      <c r="AV38" s="155"/>
      <c r="AW38" s="155"/>
      <c r="AX38" s="155"/>
      <c r="AY38" s="155"/>
      <c r="AZ38" s="155"/>
      <c r="BA38" s="155"/>
      <c r="BB38" s="155"/>
      <c r="BC38" s="155"/>
      <c r="BD38" s="155"/>
      <c r="BE38" s="155"/>
      <c r="BF38" s="155"/>
      <c r="BG38" s="155"/>
      <c r="BH38" s="155"/>
      <c r="BI38" s="155"/>
      <c r="BJ38" s="155"/>
      <c r="BK38" s="155"/>
      <c r="BL38" s="155"/>
      <c r="BM38" s="155"/>
      <c r="BN38" s="155"/>
      <c r="BO38" s="155"/>
      <c r="BP38" s="155"/>
      <c r="BQ38" s="155"/>
      <c r="BR38" s="155"/>
      <c r="BS38" s="155"/>
      <c r="BT38" s="155"/>
      <c r="BU38" s="155"/>
      <c r="BV38" s="155"/>
      <c r="BW38" s="155"/>
      <c r="BX38" s="155"/>
      <c r="BY38" s="155"/>
      <c r="BZ38" s="155"/>
      <c r="CA38" s="155"/>
      <c r="CB38" s="155"/>
      <c r="CC38" s="155"/>
      <c r="CD38" s="155"/>
      <c r="CE38" s="155"/>
      <c r="CF38" s="155"/>
      <c r="CG38" s="155"/>
      <c r="CH38" s="155"/>
      <c r="CI38" s="155"/>
      <c r="CJ38" s="155"/>
      <c r="CK38" s="155"/>
      <c r="CL38" s="155"/>
      <c r="CM38" s="155"/>
      <c r="CN38" s="155"/>
      <c r="CO38" s="155"/>
      <c r="CP38" s="155"/>
      <c r="CQ38" s="155"/>
      <c r="CR38" s="155"/>
      <c r="CS38" s="155"/>
      <c r="CT38" s="155"/>
      <c r="CU38" s="155"/>
      <c r="CV38" s="155"/>
      <c r="CW38" s="155"/>
      <c r="CX38" s="155"/>
      <c r="CY38" s="155"/>
      <c r="CZ38" s="155"/>
      <c r="DA38" s="155"/>
      <c r="DB38" s="155"/>
      <c r="DC38" s="155"/>
      <c r="DD38" s="159"/>
      <c r="DE38" s="159"/>
      <c r="DF38" s="159"/>
      <c r="DG38" s="155"/>
      <c r="DH38" s="155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  <c r="ER38" s="159"/>
      <c r="ES38" s="159"/>
      <c r="ET38" s="159"/>
      <c r="EU38" s="159"/>
      <c r="EV38" s="159"/>
      <c r="EW38" s="159"/>
      <c r="EX38" s="159"/>
      <c r="EY38" s="159"/>
      <c r="EZ38" s="159"/>
      <c r="FA38" s="159"/>
      <c r="FB38" s="159"/>
      <c r="FC38" s="159"/>
      <c r="FD38" s="159"/>
      <c r="FE38" s="159"/>
      <c r="FF38" s="159"/>
      <c r="FG38" s="159"/>
      <c r="FH38" s="159"/>
      <c r="FI38" s="159"/>
      <c r="FJ38" s="159"/>
      <c r="FK38" s="159"/>
      <c r="FL38" s="159"/>
      <c r="FM38" s="159"/>
      <c r="FN38" s="159"/>
      <c r="FO38" s="159"/>
      <c r="FP38" s="159"/>
      <c r="FQ38" s="159"/>
      <c r="FR38" s="159"/>
      <c r="FS38" s="159"/>
      <c r="FT38" s="159"/>
      <c r="FU38" s="159"/>
      <c r="FV38" s="159"/>
      <c r="FW38" s="159"/>
      <c r="FX38" s="159"/>
      <c r="FY38" s="159"/>
      <c r="FZ38" s="159"/>
      <c r="GA38" s="159"/>
      <c r="GB38" s="159"/>
      <c r="GC38" s="159"/>
      <c r="GD38" s="158"/>
      <c r="GE38" s="158"/>
      <c r="GF38" s="158"/>
      <c r="GG38" s="158"/>
      <c r="GH38" s="158"/>
      <c r="GI38" s="158"/>
      <c r="GJ38" s="158"/>
      <c r="GK38" s="158"/>
      <c r="GL38" s="158"/>
      <c r="GM38" s="158"/>
      <c r="GN38" s="158"/>
      <c r="GO38" s="158"/>
      <c r="GP38" s="12">
        <v>15262214403.58</v>
      </c>
      <c r="GQ38" s="13">
        <v>8272021109.79</v>
      </c>
      <c r="GR38" s="14">
        <v>6990193293.79</v>
      </c>
      <c r="GS38" s="12">
        <v>15795890569.729998</v>
      </c>
      <c r="GT38" s="13">
        <v>7913258371.6800003</v>
      </c>
      <c r="GU38" s="14">
        <v>7882632198.0499973</v>
      </c>
      <c r="GV38" s="12">
        <v>17141457751.83</v>
      </c>
      <c r="GW38" s="13">
        <v>7968168005.9200001</v>
      </c>
      <c r="GX38" s="14">
        <v>9173289745.9099998</v>
      </c>
      <c r="GY38" s="12">
        <v>12702894132.609997</v>
      </c>
      <c r="GZ38" s="13">
        <v>3714093414.3699999</v>
      </c>
      <c r="HA38" s="14">
        <v>8988800718.2399979</v>
      </c>
      <c r="HB38" s="12">
        <v>13272612648.556118</v>
      </c>
      <c r="HC38" s="13">
        <v>3916178585.3699999</v>
      </c>
      <c r="HD38" s="14">
        <v>9356434063.1861191</v>
      </c>
      <c r="HE38" s="12">
        <v>13337959905.380001</v>
      </c>
      <c r="HF38" s="13">
        <v>3201423367.6499939</v>
      </c>
      <c r="HG38" s="14">
        <v>10136536537.730007</v>
      </c>
      <c r="HH38" s="12">
        <v>11576146891.089996</v>
      </c>
      <c r="HI38" s="13">
        <v>4490288286.020009</v>
      </c>
      <c r="HJ38" s="14">
        <v>7085858605.0699873</v>
      </c>
      <c r="HK38" s="12">
        <v>8687766681.9900017</v>
      </c>
      <c r="HL38" s="13">
        <v>1421493458.279999</v>
      </c>
      <c r="HM38" s="14">
        <v>7266273223.7100029</v>
      </c>
      <c r="HN38" s="12">
        <v>10811624242.290005</v>
      </c>
      <c r="HO38" s="13">
        <v>3564097826.4700012</v>
      </c>
      <c r="HP38" s="14">
        <v>7247526415.8200035</v>
      </c>
      <c r="HQ38" s="12">
        <v>10838367300.25</v>
      </c>
      <c r="HR38" s="13">
        <v>3913434256.4099998</v>
      </c>
      <c r="HS38" s="14">
        <v>6924933043.8400002</v>
      </c>
      <c r="HT38" s="12">
        <v>9086952363.7799988</v>
      </c>
      <c r="HU38" s="13">
        <v>1844799521.3499999</v>
      </c>
      <c r="HV38" s="14">
        <v>7242152842.4299984</v>
      </c>
      <c r="HW38" s="15">
        <v>8608455050.4899998</v>
      </c>
      <c r="HX38" s="13">
        <v>1259486162.79</v>
      </c>
      <c r="HY38" s="14">
        <v>7348968887.6999998</v>
      </c>
      <c r="HZ38" s="12">
        <v>9277366603.9200001</v>
      </c>
      <c r="IA38" s="13">
        <v>1926231172.1099999</v>
      </c>
      <c r="IB38" s="14">
        <v>7351135431.8100004</v>
      </c>
      <c r="IC38" s="12">
        <v>8869007750.5599995</v>
      </c>
      <c r="ID38" s="13">
        <v>1466784797.76</v>
      </c>
      <c r="IE38" s="14">
        <v>7402222952.7999992</v>
      </c>
      <c r="IF38" s="12">
        <v>8919359706.1000004</v>
      </c>
      <c r="IG38" s="13">
        <v>1544685041.25</v>
      </c>
      <c r="IH38" s="14">
        <v>7374674664.8500004</v>
      </c>
      <c r="II38" s="12">
        <v>8971467658.8600006</v>
      </c>
      <c r="IJ38" s="13">
        <v>1674851012.71</v>
      </c>
      <c r="IK38" s="14">
        <v>7296616646.1500006</v>
      </c>
      <c r="IL38" s="12">
        <v>8906542981.7699986</v>
      </c>
      <c r="IM38" s="13">
        <v>1662737474.250001</v>
      </c>
      <c r="IN38" s="14">
        <v>7243805507.5199976</v>
      </c>
      <c r="IO38" s="12">
        <v>8866117848.670002</v>
      </c>
      <c r="IP38" s="13">
        <v>1649064762.0300009</v>
      </c>
      <c r="IQ38" s="14">
        <v>7217053086.6400013</v>
      </c>
      <c r="IR38" s="12">
        <v>8464646703.79</v>
      </c>
      <c r="IS38" s="13">
        <v>1318926567.5</v>
      </c>
      <c r="IT38" s="14">
        <v>7145720136.29</v>
      </c>
      <c r="IU38" s="12">
        <v>8477938993.4000006</v>
      </c>
      <c r="IV38" s="13">
        <v>1366878638.6900001</v>
      </c>
      <c r="IW38" s="14">
        <v>7111060354.710001</v>
      </c>
      <c r="IX38" s="12">
        <v>8468499627.0200005</v>
      </c>
      <c r="IY38" s="13">
        <v>1441559785.9100001</v>
      </c>
      <c r="IZ38" s="14">
        <v>7026939841.1100006</v>
      </c>
      <c r="JA38" s="12">
        <v>8378298770.8000002</v>
      </c>
      <c r="JB38" s="13">
        <v>1363020899.04</v>
      </c>
      <c r="JC38" s="14">
        <v>7015277871.7600002</v>
      </c>
      <c r="JD38" s="12">
        <v>8234259471.46</v>
      </c>
      <c r="JE38" s="13">
        <v>1423673601.4300001</v>
      </c>
      <c r="JF38" s="14">
        <v>6810585870.0299997</v>
      </c>
      <c r="JG38" s="12">
        <v>7690654537.2399998</v>
      </c>
      <c r="JH38" s="13">
        <v>970693507.98000002</v>
      </c>
      <c r="JI38" s="14">
        <v>6719961029.2600002</v>
      </c>
      <c r="JJ38" s="12">
        <v>7592195439.8099995</v>
      </c>
      <c r="JK38" s="13">
        <v>970875066.67999995</v>
      </c>
      <c r="JL38" s="14">
        <v>6621320373.1299992</v>
      </c>
      <c r="JM38" s="12">
        <v>8006236174.9300003</v>
      </c>
      <c r="JN38" s="13">
        <v>1605418692.9200001</v>
      </c>
      <c r="JO38" s="14">
        <v>6400817482.0100002</v>
      </c>
      <c r="JP38" s="12">
        <v>8001655383.6499996</v>
      </c>
      <c r="JQ38" s="13">
        <v>1499517935.6600001</v>
      </c>
      <c r="JR38" s="14">
        <v>6502137447.9899998</v>
      </c>
      <c r="JS38" s="12">
        <v>5873931871.7699995</v>
      </c>
      <c r="JT38" s="13">
        <v>1538874598.23</v>
      </c>
      <c r="JU38" s="14">
        <v>4335057273.539999</v>
      </c>
      <c r="JV38" s="12">
        <v>5857661502.8000002</v>
      </c>
      <c r="JW38" s="13">
        <v>1551895559.3</v>
      </c>
      <c r="JX38" s="14">
        <v>4305765943.5</v>
      </c>
      <c r="JY38" s="12">
        <v>6699069883.8700008</v>
      </c>
      <c r="JZ38" s="13">
        <v>1554829822.1400001</v>
      </c>
      <c r="KA38" s="14">
        <v>5144240061.7300005</v>
      </c>
      <c r="KB38" s="12">
        <v>6684890208.9300003</v>
      </c>
      <c r="KC38" s="13">
        <v>1554733853.1500001</v>
      </c>
      <c r="KD38" s="14">
        <v>5130156355.7800007</v>
      </c>
      <c r="KE38" s="12">
        <v>6729359664.0100002</v>
      </c>
      <c r="KF38" s="13">
        <v>1504801374.1099999</v>
      </c>
      <c r="KG38" s="14">
        <v>5224558289.9000006</v>
      </c>
      <c r="KH38" s="12">
        <v>5431065215.8299999</v>
      </c>
      <c r="KI38" s="13">
        <v>2457409169.6100001</v>
      </c>
      <c r="KJ38" s="14">
        <v>2973656046.2199998</v>
      </c>
      <c r="KK38" s="12">
        <v>5433113670.0499992</v>
      </c>
      <c r="KL38" s="13">
        <v>2470327685.6900001</v>
      </c>
      <c r="KM38" s="14">
        <v>2962785984.3599992</v>
      </c>
      <c r="KN38" s="12">
        <v>5404724533.6199999</v>
      </c>
      <c r="KO38" s="13">
        <v>2457361747.02</v>
      </c>
      <c r="KP38" s="14">
        <v>2947362786.5999999</v>
      </c>
      <c r="KQ38" s="12">
        <v>5377220200.0699997</v>
      </c>
      <c r="KR38" s="13">
        <v>2459401720.1399999</v>
      </c>
      <c r="KS38" s="14">
        <v>2917818479.9299998</v>
      </c>
      <c r="KT38" s="12">
        <v>5372996208.1900005</v>
      </c>
      <c r="KU38" s="13">
        <v>2455238103.1900001</v>
      </c>
      <c r="KV38" s="14">
        <v>2917758105.0000005</v>
      </c>
      <c r="KW38" s="12">
        <v>5496940381.5699997</v>
      </c>
      <c r="KX38" s="13">
        <v>553970034.60000002</v>
      </c>
      <c r="KY38" s="14">
        <v>4942970346.9699993</v>
      </c>
      <c r="KZ38" s="12">
        <v>6027132613.79</v>
      </c>
      <c r="LA38" s="13">
        <v>554805004.87</v>
      </c>
      <c r="LB38" s="14">
        <v>5472327608.9200001</v>
      </c>
      <c r="LC38" s="12">
        <v>5982031515.3500004</v>
      </c>
      <c r="LD38" s="13">
        <v>556087706.52999997</v>
      </c>
      <c r="LE38" s="14">
        <v>5425943808.8200006</v>
      </c>
      <c r="LF38" s="12">
        <v>6018538522.0900002</v>
      </c>
      <c r="LG38" s="13">
        <v>556066623.40999997</v>
      </c>
      <c r="LH38" s="14">
        <v>5462471898.6800003</v>
      </c>
      <c r="LI38" s="12">
        <v>4495079859.75</v>
      </c>
      <c r="LJ38" s="13">
        <v>557147378.27999997</v>
      </c>
      <c r="LK38" s="14">
        <v>3937932481.4700003</v>
      </c>
      <c r="LL38" s="12">
        <v>4483904558.2800007</v>
      </c>
      <c r="LM38" s="13">
        <v>547044507.12</v>
      </c>
      <c r="LN38" s="14">
        <v>3936860051.1600008</v>
      </c>
      <c r="LO38" s="12">
        <v>4513061761.8400002</v>
      </c>
      <c r="LP38" s="13">
        <v>588399310.63</v>
      </c>
      <c r="LQ38" s="14">
        <v>3924662451.21</v>
      </c>
      <c r="LR38" s="12">
        <v>4235598149.25</v>
      </c>
      <c r="LS38" s="13">
        <v>534358720.56</v>
      </c>
      <c r="LT38" s="14">
        <v>3701239428.6900001</v>
      </c>
      <c r="LU38" s="12">
        <v>4231822191.6100001</v>
      </c>
      <c r="LV38" s="13">
        <v>548851429.01999998</v>
      </c>
      <c r="LW38" s="14">
        <v>3682970762.5900002</v>
      </c>
      <c r="LX38" s="12">
        <v>5937173110.4099998</v>
      </c>
      <c r="LY38" s="13">
        <v>711081233.45000005</v>
      </c>
      <c r="LZ38" s="14">
        <v>5226091876.96</v>
      </c>
      <c r="MA38" s="12">
        <v>5903703483.7399998</v>
      </c>
      <c r="MB38" s="13">
        <v>699302659.40999997</v>
      </c>
      <c r="MC38" s="14">
        <v>5204400824.3299999</v>
      </c>
      <c r="MD38" s="12">
        <v>5900276952.7299995</v>
      </c>
      <c r="ME38" s="13">
        <v>700290360.32000005</v>
      </c>
      <c r="MF38" s="14">
        <v>5199986592.4099998</v>
      </c>
      <c r="MG38" s="12">
        <v>6088625697.4099998</v>
      </c>
      <c r="MH38" s="13">
        <v>762268691.52999997</v>
      </c>
      <c r="MI38" s="14">
        <v>5326357005.8800001</v>
      </c>
      <c r="MJ38" s="12">
        <v>6080565060.54</v>
      </c>
      <c r="MK38" s="13">
        <v>762520269.27999997</v>
      </c>
      <c r="ML38" s="14">
        <v>5318044791.2600002</v>
      </c>
      <c r="MM38" s="12">
        <v>6090664921.3100004</v>
      </c>
      <c r="MN38" s="13">
        <v>770569972.54999995</v>
      </c>
      <c r="MO38" s="14">
        <v>5320094948.7600002</v>
      </c>
      <c r="MP38" s="12">
        <v>6095769130.7399998</v>
      </c>
      <c r="MQ38" s="13">
        <v>778403668.73000002</v>
      </c>
      <c r="MR38" s="14">
        <v>5317365462.0100002</v>
      </c>
      <c r="MS38" s="12">
        <v>6072525797.2700005</v>
      </c>
      <c r="MT38" s="13">
        <v>762852073.23000002</v>
      </c>
      <c r="MU38" s="14">
        <v>5309673724.0400009</v>
      </c>
      <c r="MV38" s="12">
        <v>6067271831.54</v>
      </c>
      <c r="MW38" s="13">
        <v>763904119.03999996</v>
      </c>
      <c r="MX38" s="14">
        <v>5303367712.5</v>
      </c>
      <c r="MY38" s="364">
        <v>6061429241.4700003</v>
      </c>
      <c r="MZ38" s="365">
        <v>764854119.32000005</v>
      </c>
      <c r="NA38" s="366">
        <v>5296575122.1500006</v>
      </c>
      <c r="NB38" s="12">
        <v>5786271316.46</v>
      </c>
      <c r="NC38" s="13">
        <v>873710807.17999995</v>
      </c>
      <c r="ND38" s="14">
        <v>4912560509.2799997</v>
      </c>
      <c r="NE38" s="12">
        <v>7949229828.4899998</v>
      </c>
      <c r="NF38" s="13">
        <v>1422062301.1900001</v>
      </c>
      <c r="NG38" s="14">
        <v>6527167527.2999992</v>
      </c>
      <c r="NH38" s="12">
        <v>7896305115.7600002</v>
      </c>
      <c r="NI38" s="13">
        <v>1396131939.3</v>
      </c>
      <c r="NJ38" s="14">
        <v>6500173176.46</v>
      </c>
      <c r="NK38" s="12">
        <v>7883037538.2600002</v>
      </c>
      <c r="NL38" s="13">
        <v>1394983894.99</v>
      </c>
      <c r="NM38" s="14">
        <v>6488053643.2700005</v>
      </c>
      <c r="NN38" s="12">
        <v>7877295102.8400002</v>
      </c>
      <c r="NO38" s="13">
        <v>1395836207.8199999</v>
      </c>
      <c r="NP38" s="14">
        <v>6481458895.0200005</v>
      </c>
      <c r="NQ38" s="12">
        <v>7886519758.25</v>
      </c>
      <c r="NR38" s="13">
        <v>1399057612.05</v>
      </c>
      <c r="NS38" s="14">
        <v>6487462146.1999998</v>
      </c>
      <c r="NT38" s="12">
        <v>7913995567.3800001</v>
      </c>
      <c r="NU38" s="13">
        <v>1404620486.96</v>
      </c>
      <c r="NV38" s="14">
        <v>6509375080.4200001</v>
      </c>
      <c r="NW38" s="12">
        <v>7938548920.9200001</v>
      </c>
      <c r="NX38" s="13">
        <v>1411333068.4100001</v>
      </c>
      <c r="NY38" s="14">
        <v>6527215852.5100002</v>
      </c>
      <c r="NZ38" s="12">
        <v>7932053517.8299999</v>
      </c>
      <c r="OA38" s="13">
        <v>1412896121.8699999</v>
      </c>
      <c r="OB38" s="14">
        <v>6519157395.96</v>
      </c>
      <c r="OC38" s="12">
        <v>7949271739.6800003</v>
      </c>
      <c r="OD38" s="13">
        <v>1414356347.5699999</v>
      </c>
      <c r="OE38" s="14">
        <v>6534915392.1100006</v>
      </c>
      <c r="OF38" s="12">
        <v>7971876515.8900003</v>
      </c>
      <c r="OG38" s="13">
        <v>1419652711.71</v>
      </c>
      <c r="OH38" s="14">
        <f>+OF38-OG38</f>
        <v>6552223804.1800003</v>
      </c>
      <c r="OI38" s="12">
        <v>7973536408.1399994</v>
      </c>
      <c r="OJ38" s="13">
        <v>1421699454.52</v>
      </c>
      <c r="OK38" s="14">
        <v>6551836953.6199989</v>
      </c>
      <c r="OL38" s="12">
        <v>7992975314.8700008</v>
      </c>
      <c r="OM38" s="13">
        <v>1436835898.5699999</v>
      </c>
      <c r="ON38" s="14">
        <v>6556139416.3000011</v>
      </c>
    </row>
    <row r="39" spans="2:404" ht="15.6" hidden="1" customHeight="1" x14ac:dyDescent="0.25">
      <c r="B39" s="145" t="s">
        <v>35</v>
      </c>
      <c r="C39" s="146" t="s">
        <v>380</v>
      </c>
      <c r="D39" s="147">
        <v>43853</v>
      </c>
      <c r="E39" s="147">
        <v>44551</v>
      </c>
      <c r="F39" s="148" t="s">
        <v>1097</v>
      </c>
      <c r="G39" s="148" t="s">
        <v>203</v>
      </c>
      <c r="H39" s="148" t="s">
        <v>1095</v>
      </c>
      <c r="I39" s="153"/>
      <c r="J39" s="153"/>
      <c r="K39" s="155"/>
      <c r="L39" s="153"/>
      <c r="M39" s="153"/>
      <c r="N39" s="155"/>
      <c r="O39" s="153"/>
      <c r="P39" s="153"/>
      <c r="Q39" s="155"/>
      <c r="R39" s="153"/>
      <c r="S39" s="153"/>
      <c r="T39" s="155"/>
      <c r="U39" s="153"/>
      <c r="V39" s="153"/>
      <c r="W39" s="155"/>
      <c r="X39" s="153"/>
      <c r="Y39" s="153"/>
      <c r="Z39" s="155"/>
      <c r="AA39" s="153"/>
      <c r="AB39" s="153"/>
      <c r="AC39" s="155"/>
      <c r="AD39" s="153"/>
      <c r="AE39" s="153"/>
      <c r="AF39" s="155"/>
      <c r="AG39" s="153"/>
      <c r="AH39" s="153"/>
      <c r="AI39" s="155"/>
      <c r="AJ39" s="153"/>
      <c r="AK39" s="153"/>
      <c r="AL39" s="155"/>
      <c r="AM39" s="153"/>
      <c r="AN39" s="153"/>
      <c r="AO39" s="155"/>
      <c r="AP39" s="155"/>
      <c r="AQ39" s="155"/>
      <c r="AR39" s="155"/>
      <c r="AS39" s="155"/>
      <c r="AT39" s="155"/>
      <c r="AU39" s="155"/>
      <c r="AV39" s="155"/>
      <c r="AW39" s="155"/>
      <c r="AX39" s="155"/>
      <c r="AY39" s="155"/>
      <c r="AZ39" s="155"/>
      <c r="BA39" s="155"/>
      <c r="BB39" s="155"/>
      <c r="BC39" s="155"/>
      <c r="BD39" s="155"/>
      <c r="BE39" s="155"/>
      <c r="BF39" s="155"/>
      <c r="BG39" s="155"/>
      <c r="BH39" s="155"/>
      <c r="BI39" s="155"/>
      <c r="BJ39" s="155"/>
      <c r="BK39" s="155"/>
      <c r="BL39" s="155"/>
      <c r="BM39" s="155"/>
      <c r="BN39" s="155"/>
      <c r="BO39" s="155"/>
      <c r="BP39" s="155"/>
      <c r="BQ39" s="155"/>
      <c r="BR39" s="155"/>
      <c r="BS39" s="155"/>
      <c r="BT39" s="155"/>
      <c r="BU39" s="155"/>
      <c r="BV39" s="155"/>
      <c r="BW39" s="155"/>
      <c r="BX39" s="155"/>
      <c r="BY39" s="155"/>
      <c r="BZ39" s="155"/>
      <c r="CA39" s="155"/>
      <c r="CB39" s="155"/>
      <c r="CC39" s="155"/>
      <c r="CD39" s="155"/>
      <c r="CE39" s="155"/>
      <c r="CF39" s="155"/>
      <c r="CG39" s="155"/>
      <c r="CH39" s="155"/>
      <c r="CI39" s="155"/>
      <c r="CJ39" s="155"/>
      <c r="CK39" s="155"/>
      <c r="CL39" s="155"/>
      <c r="CM39" s="155"/>
      <c r="CN39" s="155"/>
      <c r="CO39" s="155"/>
      <c r="CP39" s="155"/>
      <c r="CQ39" s="155"/>
      <c r="CR39" s="155"/>
      <c r="CS39" s="155"/>
      <c r="CT39" s="155"/>
      <c r="CU39" s="155"/>
      <c r="CV39" s="155"/>
      <c r="CW39" s="155"/>
      <c r="CX39" s="155"/>
      <c r="CY39" s="155"/>
      <c r="CZ39" s="155"/>
      <c r="DA39" s="155"/>
      <c r="DB39" s="155"/>
      <c r="DC39" s="155"/>
      <c r="DD39" s="159"/>
      <c r="DE39" s="159"/>
      <c r="DF39" s="159"/>
      <c r="DG39" s="155"/>
      <c r="DH39" s="155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  <c r="ER39" s="159"/>
      <c r="ES39" s="159"/>
      <c r="ET39" s="159"/>
      <c r="EU39" s="159"/>
      <c r="EV39" s="159"/>
      <c r="EW39" s="159"/>
      <c r="EX39" s="159"/>
      <c r="EY39" s="159"/>
      <c r="EZ39" s="159"/>
      <c r="FA39" s="159"/>
      <c r="FB39" s="159"/>
      <c r="FC39" s="159"/>
      <c r="FD39" s="159"/>
      <c r="FE39" s="159"/>
      <c r="FF39" s="159"/>
      <c r="FG39" s="159"/>
      <c r="FH39" s="159"/>
      <c r="FI39" s="159"/>
      <c r="FJ39" s="159"/>
      <c r="FK39" s="159"/>
      <c r="FL39" s="159"/>
      <c r="FM39" s="159"/>
      <c r="FN39" s="159"/>
      <c r="FO39" s="159"/>
      <c r="FP39" s="159"/>
      <c r="FQ39" s="159"/>
      <c r="FR39" s="159"/>
      <c r="FS39" s="159"/>
      <c r="FT39" s="159"/>
      <c r="FU39" s="159"/>
      <c r="FV39" s="159"/>
      <c r="FW39" s="159"/>
      <c r="FX39" s="159"/>
      <c r="FY39" s="159"/>
      <c r="FZ39" s="159"/>
      <c r="GA39" s="159"/>
      <c r="GB39" s="159"/>
      <c r="GC39" s="159"/>
      <c r="GD39" s="159"/>
      <c r="GE39" s="159"/>
      <c r="GF39" s="159"/>
      <c r="GG39" s="158"/>
      <c r="GH39" s="158"/>
      <c r="GI39" s="158"/>
      <c r="GJ39" s="158"/>
      <c r="GK39" s="158"/>
      <c r="GL39" s="158"/>
      <c r="GM39" s="158"/>
      <c r="GN39" s="158"/>
      <c r="GO39" s="158"/>
      <c r="GP39" s="158"/>
      <c r="GQ39" s="158"/>
      <c r="GR39" s="158"/>
      <c r="GS39" s="158"/>
      <c r="GT39" s="158"/>
      <c r="GU39" s="158"/>
      <c r="GV39" s="158"/>
      <c r="GW39" s="158"/>
      <c r="GX39" s="158"/>
      <c r="GY39" s="158"/>
      <c r="GZ39" s="158"/>
      <c r="HA39" s="158"/>
      <c r="HB39" s="158"/>
      <c r="HC39" s="158"/>
      <c r="HD39" s="158"/>
      <c r="HE39" s="158"/>
      <c r="HF39" s="158"/>
      <c r="HG39" s="158"/>
      <c r="HH39" s="158"/>
      <c r="HI39" s="158"/>
      <c r="HJ39" s="158"/>
      <c r="HK39" s="158"/>
      <c r="HL39" s="158"/>
      <c r="HM39" s="158"/>
      <c r="HN39" s="158"/>
      <c r="HO39" s="158"/>
      <c r="HP39" s="158"/>
      <c r="HQ39" s="12">
        <v>7000000</v>
      </c>
      <c r="HR39" s="13">
        <v>39624.03</v>
      </c>
      <c r="HS39" s="14">
        <v>6960375.9699999997</v>
      </c>
      <c r="HT39" s="12">
        <v>7000000</v>
      </c>
      <c r="HU39" s="13">
        <v>51633.549999999988</v>
      </c>
      <c r="HV39" s="14">
        <v>6948366.4500000002</v>
      </c>
      <c r="HW39" s="12">
        <v>6988600</v>
      </c>
      <c r="HX39" s="13">
        <v>64883.29999999993</v>
      </c>
      <c r="HY39" s="14">
        <v>6923716.7000000002</v>
      </c>
      <c r="HZ39" s="12">
        <v>6445970</v>
      </c>
      <c r="IA39" s="13">
        <v>76681.790000000037</v>
      </c>
      <c r="IB39" s="14">
        <v>6369288.21</v>
      </c>
      <c r="IC39" s="12">
        <v>6443690</v>
      </c>
      <c r="ID39" s="13">
        <v>88850.919999999925</v>
      </c>
      <c r="IE39" s="14">
        <v>6354839.0800000001</v>
      </c>
      <c r="IF39" s="156"/>
      <c r="IG39" s="156"/>
      <c r="IH39" s="156"/>
      <c r="II39" s="156"/>
      <c r="IJ39" s="156"/>
      <c r="IK39" s="156"/>
      <c r="IL39" s="156"/>
      <c r="IM39" s="156"/>
      <c r="IN39" s="156"/>
      <c r="IO39" s="156"/>
      <c r="IP39" s="156"/>
      <c r="IQ39" s="156"/>
      <c r="IR39" s="156"/>
      <c r="IS39" s="156"/>
      <c r="IT39" s="156"/>
      <c r="IU39" s="156"/>
      <c r="IV39" s="156"/>
      <c r="IW39" s="156"/>
      <c r="IX39" s="160"/>
      <c r="IY39" s="160"/>
      <c r="IZ39" s="160"/>
      <c r="JA39" s="160"/>
      <c r="JB39" s="160"/>
      <c r="JC39" s="160"/>
      <c r="JD39" s="160"/>
      <c r="JE39" s="160"/>
      <c r="JF39" s="160"/>
      <c r="JG39" s="160"/>
      <c r="JH39" s="160"/>
      <c r="JI39" s="160"/>
      <c r="JJ39" s="160"/>
      <c r="JK39" s="160"/>
      <c r="JL39" s="160"/>
      <c r="JM39" s="160"/>
      <c r="JN39" s="160"/>
      <c r="JO39" s="160"/>
      <c r="JP39" s="160"/>
      <c r="JQ39" s="160"/>
      <c r="JR39" s="160"/>
      <c r="JS39" s="160"/>
      <c r="JT39" s="160"/>
      <c r="JU39" s="160"/>
      <c r="JV39" s="160"/>
      <c r="JW39" s="160"/>
      <c r="JX39" s="160"/>
      <c r="JY39" s="160"/>
      <c r="JZ39" s="160"/>
      <c r="KA39" s="160"/>
      <c r="KB39" s="160"/>
      <c r="KC39" s="160"/>
      <c r="KD39" s="160"/>
      <c r="KE39" s="160"/>
      <c r="KF39" s="160"/>
      <c r="KG39" s="160"/>
      <c r="KH39" s="160"/>
      <c r="KI39" s="160"/>
      <c r="KJ39" s="160"/>
      <c r="KK39" s="160"/>
      <c r="KL39" s="160"/>
      <c r="KM39" s="160"/>
      <c r="KN39" s="160"/>
      <c r="KO39" s="160"/>
      <c r="KP39" s="160"/>
      <c r="KQ39" s="160"/>
      <c r="KR39" s="160"/>
      <c r="KS39" s="160"/>
      <c r="KT39" s="160"/>
      <c r="KU39" s="160"/>
      <c r="KV39" s="160"/>
      <c r="KW39" s="160"/>
      <c r="KX39" s="160"/>
      <c r="KY39" s="160"/>
      <c r="KZ39" s="160"/>
      <c r="LA39" s="160"/>
      <c r="LB39" s="160"/>
      <c r="LC39" s="160"/>
      <c r="LD39" s="160"/>
      <c r="LE39" s="160"/>
      <c r="LF39" s="160"/>
      <c r="LG39" s="160"/>
      <c r="LH39" s="160"/>
      <c r="LI39" s="160"/>
      <c r="LJ39" s="160"/>
      <c r="LK39" s="160"/>
      <c r="LL39" s="160"/>
      <c r="LM39" s="160"/>
      <c r="LN39" s="160"/>
      <c r="LO39" s="160"/>
      <c r="LP39" s="160"/>
      <c r="LQ39" s="160"/>
      <c r="LR39" s="160"/>
      <c r="LS39" s="160"/>
      <c r="LT39" s="160"/>
      <c r="LU39" s="160"/>
      <c r="LV39" s="160"/>
      <c r="LW39" s="160"/>
      <c r="LX39" s="160"/>
      <c r="LY39" s="160"/>
      <c r="LZ39" s="160"/>
      <c r="MA39" s="160"/>
      <c r="MB39" s="160"/>
      <c r="MC39" s="160"/>
      <c r="MD39" s="160"/>
      <c r="ME39" s="160"/>
      <c r="MF39" s="160"/>
      <c r="MG39" s="160"/>
      <c r="MH39" s="160"/>
      <c r="MI39" s="160"/>
      <c r="MJ39" s="160"/>
      <c r="MK39" s="160"/>
      <c r="ML39" s="160"/>
      <c r="MM39" s="160"/>
      <c r="MN39" s="160"/>
      <c r="MO39" s="160"/>
      <c r="MP39" s="160"/>
      <c r="MQ39" s="160"/>
      <c r="MR39" s="160"/>
      <c r="MS39" s="160"/>
      <c r="MT39" s="160"/>
      <c r="MU39" s="160"/>
      <c r="MV39" s="160"/>
      <c r="MW39" s="160"/>
      <c r="MX39" s="160"/>
      <c r="MY39" s="160"/>
      <c r="MZ39" s="160"/>
      <c r="NA39" s="160"/>
      <c r="NB39" s="160"/>
      <c r="NC39" s="160"/>
      <c r="ND39" s="14">
        <v>0</v>
      </c>
      <c r="NE39" s="160"/>
      <c r="NF39" s="160"/>
      <c r="NG39" s="160"/>
      <c r="NH39" s="160"/>
      <c r="NI39" s="160"/>
      <c r="NJ39" s="160"/>
      <c r="NK39" s="160"/>
      <c r="NL39" s="160"/>
      <c r="NM39" s="160"/>
      <c r="NN39" s="160"/>
      <c r="NO39" s="160"/>
      <c r="NP39" s="160"/>
      <c r="NQ39" s="160"/>
      <c r="NR39" s="160"/>
      <c r="NS39" s="160"/>
      <c r="NT39" s="160"/>
      <c r="NU39" s="160"/>
      <c r="NV39" s="160"/>
      <c r="NW39" s="160"/>
      <c r="NX39" s="160"/>
      <c r="NY39" s="160"/>
      <c r="NZ39" s="160"/>
      <c r="OA39" s="160"/>
      <c r="OB39" s="160"/>
      <c r="OC39" s="160"/>
      <c r="OD39" s="160"/>
      <c r="OE39" s="160"/>
      <c r="OF39" s="160"/>
      <c r="OG39" s="160"/>
      <c r="OH39" s="160"/>
      <c r="OI39" s="160"/>
      <c r="OJ39" s="160"/>
      <c r="OK39" s="160"/>
      <c r="OL39" s="160"/>
      <c r="OM39" s="160"/>
      <c r="ON39" s="160"/>
    </row>
    <row r="40" spans="2:404" ht="15.6" hidden="1" customHeight="1" x14ac:dyDescent="0.25">
      <c r="B40" s="145" t="s">
        <v>210</v>
      </c>
      <c r="C40" s="146" t="s">
        <v>425</v>
      </c>
      <c r="D40" s="147">
        <v>43944</v>
      </c>
      <c r="E40" s="147">
        <v>44560</v>
      </c>
      <c r="F40" s="148" t="s">
        <v>1096</v>
      </c>
      <c r="G40" s="148" t="s">
        <v>203</v>
      </c>
      <c r="H40" s="148" t="s">
        <v>1095</v>
      </c>
      <c r="I40" s="153"/>
      <c r="J40" s="153"/>
      <c r="K40" s="155"/>
      <c r="L40" s="153"/>
      <c r="M40" s="153"/>
      <c r="N40" s="155"/>
      <c r="O40" s="153"/>
      <c r="P40" s="153"/>
      <c r="Q40" s="155"/>
      <c r="R40" s="153"/>
      <c r="S40" s="153"/>
      <c r="T40" s="155"/>
      <c r="U40" s="153"/>
      <c r="V40" s="153"/>
      <c r="W40" s="155"/>
      <c r="X40" s="153"/>
      <c r="Y40" s="153"/>
      <c r="Z40" s="155"/>
      <c r="AA40" s="153"/>
      <c r="AB40" s="153"/>
      <c r="AC40" s="155"/>
      <c r="AD40" s="153"/>
      <c r="AE40" s="153"/>
      <c r="AF40" s="155"/>
      <c r="AG40" s="153"/>
      <c r="AH40" s="153"/>
      <c r="AI40" s="155"/>
      <c r="AJ40" s="153"/>
      <c r="AK40" s="153"/>
      <c r="AL40" s="155"/>
      <c r="AM40" s="153"/>
      <c r="AN40" s="153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5"/>
      <c r="BJ40" s="155"/>
      <c r="BK40" s="155"/>
      <c r="BL40" s="155"/>
      <c r="BM40" s="155"/>
      <c r="BN40" s="155"/>
      <c r="BO40" s="155"/>
      <c r="BP40" s="155"/>
      <c r="BQ40" s="155"/>
      <c r="BR40" s="155"/>
      <c r="BS40" s="155"/>
      <c r="BT40" s="155"/>
      <c r="BU40" s="155"/>
      <c r="BV40" s="155"/>
      <c r="BW40" s="155"/>
      <c r="BX40" s="155"/>
      <c r="BY40" s="155"/>
      <c r="BZ40" s="155"/>
      <c r="CA40" s="155"/>
      <c r="CB40" s="155"/>
      <c r="CC40" s="155"/>
      <c r="CD40" s="155"/>
      <c r="CE40" s="155"/>
      <c r="CF40" s="155"/>
      <c r="CG40" s="155"/>
      <c r="CH40" s="155"/>
      <c r="CI40" s="155"/>
      <c r="CJ40" s="155"/>
      <c r="CK40" s="155"/>
      <c r="CL40" s="155"/>
      <c r="CM40" s="155"/>
      <c r="CN40" s="155"/>
      <c r="CO40" s="155"/>
      <c r="CP40" s="155"/>
      <c r="CQ40" s="155"/>
      <c r="CR40" s="155"/>
      <c r="CS40" s="155"/>
      <c r="CT40" s="155"/>
      <c r="CU40" s="155"/>
      <c r="CV40" s="155"/>
      <c r="CW40" s="155"/>
      <c r="CX40" s="155"/>
      <c r="CY40" s="155"/>
      <c r="CZ40" s="155"/>
      <c r="DA40" s="155"/>
      <c r="DB40" s="155"/>
      <c r="DC40" s="155"/>
      <c r="DD40" s="159"/>
      <c r="DE40" s="159"/>
      <c r="DF40" s="159"/>
      <c r="DG40" s="155"/>
      <c r="DH40" s="155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  <c r="ER40" s="159"/>
      <c r="ES40" s="159"/>
      <c r="ET40" s="159"/>
      <c r="EU40" s="159"/>
      <c r="EV40" s="159"/>
      <c r="EW40" s="159"/>
      <c r="EX40" s="159"/>
      <c r="EY40" s="159"/>
      <c r="EZ40" s="159"/>
      <c r="FA40" s="159"/>
      <c r="FB40" s="159"/>
      <c r="FC40" s="159"/>
      <c r="FD40" s="159"/>
      <c r="FE40" s="159"/>
      <c r="FF40" s="159"/>
      <c r="FG40" s="159"/>
      <c r="FH40" s="159"/>
      <c r="FI40" s="159"/>
      <c r="FJ40" s="159"/>
      <c r="FK40" s="159"/>
      <c r="FL40" s="159"/>
      <c r="FM40" s="159"/>
      <c r="FN40" s="159"/>
      <c r="FO40" s="159"/>
      <c r="FP40" s="159"/>
      <c r="FQ40" s="159"/>
      <c r="FR40" s="159"/>
      <c r="FS40" s="159"/>
      <c r="FT40" s="159"/>
      <c r="FU40" s="159"/>
      <c r="FV40" s="159"/>
      <c r="FW40" s="159"/>
      <c r="FX40" s="159"/>
      <c r="FY40" s="159"/>
      <c r="FZ40" s="159"/>
      <c r="GA40" s="159"/>
      <c r="GB40" s="159"/>
      <c r="GC40" s="159"/>
      <c r="GD40" s="159"/>
      <c r="GE40" s="159"/>
      <c r="GF40" s="159"/>
      <c r="GG40" s="159"/>
      <c r="GH40" s="159"/>
      <c r="GI40" s="159"/>
      <c r="GJ40" s="159"/>
      <c r="GK40" s="159"/>
      <c r="GL40" s="159"/>
      <c r="GM40" s="159"/>
      <c r="GN40" s="159"/>
      <c r="GO40" s="159"/>
      <c r="GP40" s="158"/>
      <c r="GQ40" s="158"/>
      <c r="GR40" s="158"/>
      <c r="GS40" s="12">
        <v>4529899783.5</v>
      </c>
      <c r="GT40" s="13">
        <v>20039331.199999999</v>
      </c>
      <c r="GU40" s="14">
        <v>4509860452.3000002</v>
      </c>
      <c r="GV40" s="12">
        <v>4606617992.1799994</v>
      </c>
      <c r="GW40" s="13">
        <v>33427529.190000001</v>
      </c>
      <c r="GX40" s="14">
        <v>4573190462.9899998</v>
      </c>
      <c r="GY40" s="12">
        <v>4810018261.7700005</v>
      </c>
      <c r="GZ40" s="13">
        <v>171562162.75</v>
      </c>
      <c r="HA40" s="14">
        <v>4638456099.0200005</v>
      </c>
      <c r="HB40" s="12">
        <v>4749536830.3900003</v>
      </c>
      <c r="HC40" s="13">
        <v>44596266.479999997</v>
      </c>
      <c r="HD40" s="14">
        <v>4704940563.9100008</v>
      </c>
      <c r="HE40" s="12">
        <v>4804197375.8100004</v>
      </c>
      <c r="HF40" s="13">
        <v>33626984.560000002</v>
      </c>
      <c r="HG40" s="14">
        <v>4770570391.25</v>
      </c>
      <c r="HH40" s="12">
        <v>4885889131.6000004</v>
      </c>
      <c r="HI40" s="13">
        <v>48199653.289999999</v>
      </c>
      <c r="HJ40" s="14">
        <v>4837689478.3100004</v>
      </c>
      <c r="HK40" s="12">
        <v>4946875137.3000002</v>
      </c>
      <c r="HL40" s="13">
        <v>44137085.93</v>
      </c>
      <c r="HM40" s="14">
        <v>4902738051.3699999</v>
      </c>
      <c r="HN40" s="12">
        <v>5021628940.2600002</v>
      </c>
      <c r="HO40" s="13">
        <v>52635018.229999997</v>
      </c>
      <c r="HP40" s="14">
        <v>4968993922.0300007</v>
      </c>
      <c r="HQ40" s="12">
        <v>5103378415.9399996</v>
      </c>
      <c r="HR40" s="13">
        <v>67411653.489999995</v>
      </c>
      <c r="HS40" s="14">
        <v>5035966762.4499998</v>
      </c>
      <c r="HT40" s="12">
        <v>5176926334.2199993</v>
      </c>
      <c r="HU40" s="13">
        <v>79782517.349999994</v>
      </c>
      <c r="HV40" s="14">
        <v>5097143816.8699989</v>
      </c>
      <c r="HW40" s="15">
        <v>5232413515.46</v>
      </c>
      <c r="HX40" s="13">
        <v>70876826.049999997</v>
      </c>
      <c r="HY40" s="14">
        <v>5161536689.4099998</v>
      </c>
      <c r="HZ40" s="12">
        <v>5311973271.1007996</v>
      </c>
      <c r="IA40" s="13">
        <v>85157652.930000007</v>
      </c>
      <c r="IB40" s="14">
        <v>5226815618.1707993</v>
      </c>
      <c r="IC40" s="12">
        <v>5356622259.7600002</v>
      </c>
      <c r="ID40" s="13">
        <v>63880941.710000001</v>
      </c>
      <c r="IE40" s="14">
        <v>5292741318.0500002</v>
      </c>
      <c r="IF40" s="12">
        <v>5403190117.3299999</v>
      </c>
      <c r="IG40" s="13">
        <v>47280680.289999999</v>
      </c>
      <c r="IH40" s="14">
        <v>5355909437.04</v>
      </c>
      <c r="II40" s="156"/>
      <c r="IJ40" s="156"/>
      <c r="IK40" s="156"/>
      <c r="IL40" s="156"/>
      <c r="IM40" s="156"/>
      <c r="IN40" s="156"/>
      <c r="IO40" s="156"/>
      <c r="IP40" s="156"/>
      <c r="IQ40" s="156"/>
      <c r="IR40" s="156"/>
      <c r="IS40" s="156"/>
      <c r="IT40" s="156"/>
      <c r="IU40" s="156"/>
      <c r="IV40" s="156"/>
      <c r="IW40" s="156"/>
      <c r="IX40" s="156"/>
      <c r="IY40" s="156"/>
      <c r="IZ40" s="156"/>
      <c r="JA40" s="160"/>
      <c r="JB40" s="160"/>
      <c r="JC40" s="160"/>
      <c r="JD40" s="160"/>
      <c r="JE40" s="160"/>
      <c r="JF40" s="160"/>
      <c r="JG40" s="160"/>
      <c r="JH40" s="160"/>
      <c r="JI40" s="160"/>
      <c r="JJ40" s="160"/>
      <c r="JK40" s="160"/>
      <c r="JL40" s="160"/>
      <c r="JM40" s="160"/>
      <c r="JN40" s="160"/>
      <c r="JO40" s="160"/>
      <c r="JP40" s="160"/>
      <c r="JQ40" s="160"/>
      <c r="JR40" s="160"/>
      <c r="JS40" s="160"/>
      <c r="JT40" s="160"/>
      <c r="JU40" s="160"/>
      <c r="JV40" s="160"/>
      <c r="JW40" s="160"/>
      <c r="JX40" s="160"/>
      <c r="JY40" s="160"/>
      <c r="JZ40" s="160"/>
      <c r="KA40" s="160"/>
      <c r="KB40" s="160"/>
      <c r="KC40" s="160"/>
      <c r="KD40" s="160"/>
      <c r="KE40" s="160"/>
      <c r="KF40" s="160"/>
      <c r="KG40" s="160"/>
      <c r="KH40" s="160"/>
      <c r="KI40" s="160"/>
      <c r="KJ40" s="160"/>
      <c r="KK40" s="160"/>
      <c r="KL40" s="160"/>
      <c r="KM40" s="160"/>
      <c r="KN40" s="160"/>
      <c r="KO40" s="160"/>
      <c r="KP40" s="160"/>
      <c r="KQ40" s="160"/>
      <c r="KR40" s="160"/>
      <c r="KS40" s="160"/>
      <c r="KT40" s="160"/>
      <c r="KU40" s="160"/>
      <c r="KV40" s="160"/>
      <c r="KW40" s="160"/>
      <c r="KX40" s="160"/>
      <c r="KY40" s="160"/>
      <c r="KZ40" s="160"/>
      <c r="LA40" s="160"/>
      <c r="LB40" s="160"/>
      <c r="LC40" s="160"/>
      <c r="LD40" s="160"/>
      <c r="LE40" s="160"/>
      <c r="LF40" s="160"/>
      <c r="LG40" s="160"/>
      <c r="LH40" s="160"/>
      <c r="LI40" s="160"/>
      <c r="LJ40" s="160"/>
      <c r="LK40" s="160"/>
      <c r="LL40" s="160"/>
      <c r="LM40" s="160"/>
      <c r="LN40" s="160"/>
      <c r="LO40" s="160"/>
      <c r="LP40" s="160"/>
      <c r="LQ40" s="160"/>
      <c r="LR40" s="160"/>
      <c r="LS40" s="160"/>
      <c r="LT40" s="160"/>
      <c r="LU40" s="160"/>
      <c r="LV40" s="160"/>
      <c r="LW40" s="160"/>
      <c r="LX40" s="160"/>
      <c r="LY40" s="160"/>
      <c r="LZ40" s="160"/>
      <c r="MA40" s="160"/>
      <c r="MB40" s="160"/>
      <c r="MC40" s="160"/>
      <c r="MD40" s="160"/>
      <c r="ME40" s="160"/>
      <c r="MF40" s="160"/>
      <c r="MG40" s="160"/>
      <c r="MH40" s="160"/>
      <c r="MI40" s="160"/>
      <c r="MJ40" s="160"/>
      <c r="MK40" s="160"/>
      <c r="ML40" s="160"/>
      <c r="MM40" s="160"/>
      <c r="MN40" s="160"/>
      <c r="MO40" s="160"/>
      <c r="MP40" s="160"/>
      <c r="MQ40" s="160"/>
      <c r="MR40" s="160"/>
      <c r="MS40" s="160"/>
      <c r="MT40" s="160"/>
      <c r="MU40" s="160"/>
      <c r="MV40" s="160"/>
      <c r="MW40" s="160"/>
      <c r="MX40" s="160"/>
      <c r="MY40" s="160"/>
      <c r="MZ40" s="160"/>
      <c r="NA40" s="160"/>
      <c r="NB40" s="160"/>
      <c r="NC40" s="160"/>
      <c r="ND40" s="14">
        <v>0</v>
      </c>
      <c r="NE40" s="160"/>
      <c r="NF40" s="160"/>
      <c r="NG40" s="160"/>
      <c r="NH40" s="160"/>
      <c r="NI40" s="160"/>
      <c r="NJ40" s="160"/>
      <c r="NK40" s="160"/>
      <c r="NL40" s="160"/>
      <c r="NM40" s="160"/>
      <c r="NN40" s="160"/>
      <c r="NO40" s="160"/>
      <c r="NP40" s="160"/>
      <c r="NQ40" s="160"/>
      <c r="NR40" s="160"/>
      <c r="NS40" s="160"/>
      <c r="NT40" s="160"/>
      <c r="NU40" s="160"/>
      <c r="NV40" s="160"/>
      <c r="NW40" s="160"/>
      <c r="NX40" s="160"/>
      <c r="NY40" s="160"/>
      <c r="NZ40" s="160"/>
      <c r="OA40" s="160"/>
      <c r="OB40" s="160"/>
      <c r="OC40" s="160"/>
      <c r="OD40" s="160"/>
      <c r="OE40" s="160"/>
      <c r="OF40" s="160"/>
      <c r="OG40" s="160"/>
      <c r="OH40" s="160"/>
      <c r="OI40" s="160"/>
      <c r="OJ40" s="160"/>
      <c r="OK40" s="160"/>
      <c r="OL40" s="160"/>
      <c r="OM40" s="160"/>
      <c r="ON40" s="160"/>
    </row>
    <row r="41" spans="2:404" s="170" customFormat="1" ht="15.6" hidden="1" customHeight="1" x14ac:dyDescent="0.25">
      <c r="B41" s="145" t="s">
        <v>421</v>
      </c>
      <c r="C41" s="146" t="s">
        <v>426</v>
      </c>
      <c r="D41" s="147">
        <v>43999</v>
      </c>
      <c r="E41" s="147">
        <v>44251</v>
      </c>
      <c r="F41" s="148" t="s">
        <v>1096</v>
      </c>
      <c r="G41" s="148" t="s">
        <v>203</v>
      </c>
      <c r="H41" s="148" t="s">
        <v>1095</v>
      </c>
      <c r="I41" s="163"/>
      <c r="J41" s="163"/>
      <c r="K41" s="164"/>
      <c r="L41" s="163"/>
      <c r="M41" s="163"/>
      <c r="N41" s="164"/>
      <c r="O41" s="163"/>
      <c r="P41" s="163"/>
      <c r="Q41" s="164"/>
      <c r="R41" s="163"/>
      <c r="S41" s="163"/>
      <c r="T41" s="164"/>
      <c r="U41" s="163"/>
      <c r="V41" s="163"/>
      <c r="W41" s="164"/>
      <c r="X41" s="163"/>
      <c r="Y41" s="163"/>
      <c r="Z41" s="164"/>
      <c r="AA41" s="163"/>
      <c r="AB41" s="163"/>
      <c r="AC41" s="164"/>
      <c r="AD41" s="163"/>
      <c r="AE41" s="163"/>
      <c r="AF41" s="164"/>
      <c r="AG41" s="163"/>
      <c r="AH41" s="163"/>
      <c r="AI41" s="164"/>
      <c r="AJ41" s="163"/>
      <c r="AK41" s="163"/>
      <c r="AL41" s="164"/>
      <c r="AM41" s="163"/>
      <c r="AN41" s="163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4"/>
      <c r="BD41" s="164"/>
      <c r="BE41" s="164"/>
      <c r="BF41" s="164"/>
      <c r="BG41" s="164"/>
      <c r="BH41" s="164"/>
      <c r="BI41" s="164"/>
      <c r="BJ41" s="164"/>
      <c r="BK41" s="164"/>
      <c r="BL41" s="164"/>
      <c r="BM41" s="164"/>
      <c r="BN41" s="164"/>
      <c r="BO41" s="164"/>
      <c r="BP41" s="164"/>
      <c r="BQ41" s="164"/>
      <c r="BR41" s="164"/>
      <c r="BS41" s="164"/>
      <c r="BT41" s="164"/>
      <c r="BU41" s="164"/>
      <c r="BV41" s="164"/>
      <c r="BW41" s="164"/>
      <c r="BX41" s="164"/>
      <c r="BY41" s="164"/>
      <c r="BZ41" s="164"/>
      <c r="CA41" s="164"/>
      <c r="CB41" s="164"/>
      <c r="CC41" s="164"/>
      <c r="CD41" s="164"/>
      <c r="CE41" s="164"/>
      <c r="CF41" s="164"/>
      <c r="CG41" s="164"/>
      <c r="CH41" s="164"/>
      <c r="CI41" s="164"/>
      <c r="CJ41" s="164"/>
      <c r="CK41" s="164"/>
      <c r="CL41" s="164"/>
      <c r="CM41" s="164"/>
      <c r="CN41" s="164"/>
      <c r="CO41" s="164"/>
      <c r="CP41" s="164"/>
      <c r="CQ41" s="164"/>
      <c r="CR41" s="164"/>
      <c r="CS41" s="164"/>
      <c r="CT41" s="164"/>
      <c r="CU41" s="164"/>
      <c r="CV41" s="164"/>
      <c r="CW41" s="164"/>
      <c r="CX41" s="164"/>
      <c r="CY41" s="164"/>
      <c r="CZ41" s="164"/>
      <c r="DA41" s="164"/>
      <c r="DB41" s="164"/>
      <c r="DC41" s="164"/>
      <c r="DD41" s="165"/>
      <c r="DE41" s="165"/>
      <c r="DF41" s="165"/>
      <c r="DG41" s="164"/>
      <c r="DH41" s="164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6"/>
      <c r="GW41" s="166"/>
      <c r="GX41" s="166"/>
      <c r="GY41" s="167">
        <v>5116115705.1199951</v>
      </c>
      <c r="GZ41" s="168">
        <v>11876200.82</v>
      </c>
      <c r="HA41" s="169">
        <v>5104239504.2999954</v>
      </c>
      <c r="HB41" s="167">
        <v>5357567152.2854614</v>
      </c>
      <c r="HC41" s="168">
        <v>37358177.259999998</v>
      </c>
      <c r="HD41" s="169">
        <v>5320208975.0254612</v>
      </c>
      <c r="HE41" s="167">
        <v>5592046987.5100002</v>
      </c>
      <c r="HF41" s="168">
        <v>55289673.740000002</v>
      </c>
      <c r="HG41" s="169">
        <v>5536757313.7700005</v>
      </c>
      <c r="HH41" s="167">
        <v>5988034464.1599998</v>
      </c>
      <c r="HI41" s="168">
        <v>85821628.280000001</v>
      </c>
      <c r="HJ41" s="169">
        <v>5902212835.8800001</v>
      </c>
      <c r="HK41" s="167">
        <v>5885585037.54</v>
      </c>
      <c r="HL41" s="168">
        <v>87304943.109999999</v>
      </c>
      <c r="HM41" s="169">
        <v>5798280094.4300003</v>
      </c>
      <c r="HN41" s="167">
        <v>5759158685.6199999</v>
      </c>
      <c r="HO41" s="168">
        <v>91558052.180000007</v>
      </c>
      <c r="HP41" s="169">
        <v>5667600633.4399996</v>
      </c>
      <c r="HQ41" s="156"/>
      <c r="HR41" s="156"/>
      <c r="HS41" s="156"/>
      <c r="HT41" s="156"/>
      <c r="HU41" s="156"/>
      <c r="HV41" s="156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  <c r="IZ41" s="160"/>
      <c r="JA41" s="160"/>
      <c r="JB41" s="160"/>
      <c r="JC41" s="160"/>
      <c r="JD41" s="160"/>
      <c r="JE41" s="160"/>
      <c r="JF41" s="160"/>
      <c r="JG41" s="160"/>
      <c r="JH41" s="160"/>
      <c r="JI41" s="160"/>
      <c r="JJ41" s="160"/>
      <c r="JK41" s="160"/>
      <c r="JL41" s="160"/>
      <c r="JM41" s="160"/>
      <c r="JN41" s="160"/>
      <c r="JO41" s="160"/>
      <c r="JP41" s="160"/>
      <c r="JQ41" s="160"/>
      <c r="JR41" s="160"/>
      <c r="JS41" s="160"/>
      <c r="JT41" s="160"/>
      <c r="JU41" s="160"/>
      <c r="JV41" s="160"/>
      <c r="JW41" s="160"/>
      <c r="JX41" s="160"/>
      <c r="JY41" s="160"/>
      <c r="JZ41" s="160"/>
      <c r="KA41" s="160"/>
      <c r="KB41" s="160"/>
      <c r="KC41" s="160"/>
      <c r="KD41" s="160"/>
      <c r="KE41" s="160"/>
      <c r="KF41" s="160"/>
      <c r="KG41" s="160"/>
      <c r="KH41" s="160"/>
      <c r="KI41" s="160"/>
      <c r="KJ41" s="160"/>
      <c r="KK41" s="160"/>
      <c r="KL41" s="160"/>
      <c r="KM41" s="160"/>
      <c r="KN41" s="160"/>
      <c r="KO41" s="160"/>
      <c r="KP41" s="160"/>
      <c r="KQ41" s="160"/>
      <c r="KR41" s="160"/>
      <c r="KS41" s="160"/>
      <c r="KT41" s="160"/>
      <c r="KU41" s="160"/>
      <c r="KV41" s="160"/>
      <c r="KW41" s="160"/>
      <c r="KX41" s="160"/>
      <c r="KY41" s="160"/>
      <c r="KZ41" s="160"/>
      <c r="LA41" s="160"/>
      <c r="LB41" s="160"/>
      <c r="LC41" s="160"/>
      <c r="LD41" s="160"/>
      <c r="LE41" s="160"/>
      <c r="LF41" s="160"/>
      <c r="LG41" s="160"/>
      <c r="LH41" s="160"/>
      <c r="LI41" s="160"/>
      <c r="LJ41" s="160"/>
      <c r="LK41" s="160"/>
      <c r="LL41" s="160"/>
      <c r="LM41" s="160"/>
      <c r="LN41" s="160"/>
      <c r="LO41" s="160"/>
      <c r="LP41" s="160"/>
      <c r="LQ41" s="160"/>
      <c r="LR41" s="160"/>
      <c r="LS41" s="160"/>
      <c r="LT41" s="160"/>
      <c r="LU41" s="160"/>
      <c r="LV41" s="160"/>
      <c r="LW41" s="160"/>
      <c r="LX41" s="160"/>
      <c r="LY41" s="160"/>
      <c r="LZ41" s="160"/>
      <c r="MA41" s="160"/>
      <c r="MB41" s="160"/>
      <c r="MC41" s="160"/>
      <c r="MD41" s="160"/>
      <c r="ME41" s="160"/>
      <c r="MF41" s="160"/>
      <c r="MG41" s="160"/>
      <c r="MH41" s="160"/>
      <c r="MI41" s="160"/>
      <c r="MJ41" s="160"/>
      <c r="MK41" s="160"/>
      <c r="ML41" s="160"/>
      <c r="MM41" s="160"/>
      <c r="MN41" s="160"/>
      <c r="MO41" s="160"/>
      <c r="MP41" s="160"/>
      <c r="MQ41" s="160"/>
      <c r="MR41" s="160"/>
      <c r="MS41" s="160"/>
      <c r="MT41" s="160"/>
      <c r="MU41" s="160"/>
      <c r="MV41" s="160"/>
      <c r="MW41" s="160"/>
      <c r="MX41" s="160"/>
      <c r="MY41" s="160"/>
      <c r="MZ41" s="160"/>
      <c r="NA41" s="160"/>
      <c r="NB41" s="160"/>
      <c r="NC41" s="160"/>
      <c r="ND41" s="160"/>
      <c r="NE41" s="160"/>
      <c r="NF41" s="160"/>
      <c r="NG41" s="160"/>
      <c r="NH41" s="160"/>
      <c r="NI41" s="160"/>
      <c r="NJ41" s="160"/>
      <c r="NK41" s="160"/>
      <c r="NL41" s="160"/>
      <c r="NM41" s="160"/>
      <c r="NN41" s="160"/>
      <c r="NO41" s="160"/>
      <c r="NP41" s="160"/>
      <c r="NQ41" s="160"/>
      <c r="NR41" s="160"/>
      <c r="NS41" s="160"/>
      <c r="NT41" s="160"/>
      <c r="NU41" s="160"/>
      <c r="NV41" s="160"/>
      <c r="NW41" s="160"/>
      <c r="NX41" s="160"/>
      <c r="NY41" s="160"/>
      <c r="NZ41" s="160"/>
      <c r="OA41" s="160"/>
      <c r="OB41" s="160"/>
      <c r="OC41" s="160"/>
      <c r="OD41" s="160"/>
      <c r="OE41" s="160"/>
      <c r="OF41" s="160"/>
      <c r="OG41" s="160"/>
      <c r="OH41" s="160"/>
      <c r="OI41" s="160"/>
      <c r="OJ41" s="160"/>
      <c r="OK41" s="160"/>
      <c r="OL41" s="160"/>
      <c r="OM41" s="160"/>
      <c r="ON41" s="160"/>
    </row>
    <row r="42" spans="2:404" ht="15.6" hidden="1" customHeight="1" x14ac:dyDescent="0.25">
      <c r="B42" s="145" t="s">
        <v>210</v>
      </c>
      <c r="C42" s="146" t="s">
        <v>427</v>
      </c>
      <c r="D42" s="147">
        <v>43999</v>
      </c>
      <c r="E42" s="147">
        <v>44813</v>
      </c>
      <c r="F42" s="148" t="s">
        <v>1096</v>
      </c>
      <c r="G42" s="148" t="s">
        <v>203</v>
      </c>
      <c r="H42" s="148" t="s">
        <v>1095</v>
      </c>
      <c r="I42" s="153"/>
      <c r="J42" s="153"/>
      <c r="K42" s="155"/>
      <c r="L42" s="153"/>
      <c r="M42" s="153"/>
      <c r="N42" s="155"/>
      <c r="O42" s="153"/>
      <c r="P42" s="153"/>
      <c r="Q42" s="155"/>
      <c r="R42" s="153"/>
      <c r="S42" s="153"/>
      <c r="T42" s="155"/>
      <c r="U42" s="153"/>
      <c r="V42" s="153"/>
      <c r="W42" s="155"/>
      <c r="X42" s="153"/>
      <c r="Y42" s="153"/>
      <c r="Z42" s="155"/>
      <c r="AA42" s="153"/>
      <c r="AB42" s="153"/>
      <c r="AC42" s="155"/>
      <c r="AD42" s="153"/>
      <c r="AE42" s="153"/>
      <c r="AF42" s="155"/>
      <c r="AG42" s="153"/>
      <c r="AH42" s="153"/>
      <c r="AI42" s="155"/>
      <c r="AJ42" s="153"/>
      <c r="AK42" s="153"/>
      <c r="AL42" s="155"/>
      <c r="AM42" s="153"/>
      <c r="AN42" s="153"/>
      <c r="AO42" s="155"/>
      <c r="AP42" s="155"/>
      <c r="AQ42" s="155"/>
      <c r="AR42" s="155"/>
      <c r="AS42" s="155"/>
      <c r="AT42" s="155"/>
      <c r="AU42" s="155"/>
      <c r="AV42" s="155"/>
      <c r="AW42" s="155"/>
      <c r="AX42" s="155"/>
      <c r="AY42" s="155"/>
      <c r="AZ42" s="155"/>
      <c r="BA42" s="155"/>
      <c r="BB42" s="155"/>
      <c r="BC42" s="155"/>
      <c r="BD42" s="155"/>
      <c r="BE42" s="155"/>
      <c r="BF42" s="155"/>
      <c r="BG42" s="155"/>
      <c r="BH42" s="155"/>
      <c r="BI42" s="155"/>
      <c r="BJ42" s="155"/>
      <c r="BK42" s="155"/>
      <c r="BL42" s="155"/>
      <c r="BM42" s="155"/>
      <c r="BN42" s="155"/>
      <c r="BO42" s="155"/>
      <c r="BP42" s="155"/>
      <c r="BQ42" s="155"/>
      <c r="BR42" s="155"/>
      <c r="BS42" s="155"/>
      <c r="BT42" s="155"/>
      <c r="BU42" s="155"/>
      <c r="BV42" s="155"/>
      <c r="BW42" s="155"/>
      <c r="BX42" s="155"/>
      <c r="BY42" s="155"/>
      <c r="BZ42" s="155"/>
      <c r="CA42" s="155"/>
      <c r="CB42" s="155"/>
      <c r="CC42" s="155"/>
      <c r="CD42" s="155"/>
      <c r="CE42" s="155"/>
      <c r="CF42" s="155"/>
      <c r="CG42" s="155"/>
      <c r="CH42" s="155"/>
      <c r="CI42" s="155"/>
      <c r="CJ42" s="155"/>
      <c r="CK42" s="155"/>
      <c r="CL42" s="155"/>
      <c r="CM42" s="155"/>
      <c r="CN42" s="155"/>
      <c r="CO42" s="155"/>
      <c r="CP42" s="155"/>
      <c r="CQ42" s="155"/>
      <c r="CR42" s="155"/>
      <c r="CS42" s="155"/>
      <c r="CT42" s="155"/>
      <c r="CU42" s="155"/>
      <c r="CV42" s="155"/>
      <c r="CW42" s="155"/>
      <c r="CX42" s="155"/>
      <c r="CY42" s="155"/>
      <c r="CZ42" s="155"/>
      <c r="DA42" s="155"/>
      <c r="DB42" s="155"/>
      <c r="DC42" s="155"/>
      <c r="DD42" s="159"/>
      <c r="DE42" s="159"/>
      <c r="DF42" s="159"/>
      <c r="DG42" s="155"/>
      <c r="DH42" s="155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  <c r="ER42" s="159"/>
      <c r="ES42" s="159"/>
      <c r="ET42" s="159"/>
      <c r="EU42" s="159"/>
      <c r="EV42" s="159"/>
      <c r="EW42" s="159"/>
      <c r="EX42" s="159"/>
      <c r="EY42" s="159"/>
      <c r="EZ42" s="159"/>
      <c r="FA42" s="159"/>
      <c r="FB42" s="159"/>
      <c r="FC42" s="159"/>
      <c r="FD42" s="159"/>
      <c r="FE42" s="159"/>
      <c r="FF42" s="159"/>
      <c r="FG42" s="159"/>
      <c r="FH42" s="159"/>
      <c r="FI42" s="159"/>
      <c r="FJ42" s="159"/>
      <c r="FK42" s="159"/>
      <c r="FL42" s="159"/>
      <c r="FM42" s="159"/>
      <c r="FN42" s="159"/>
      <c r="FO42" s="159"/>
      <c r="FP42" s="159"/>
      <c r="FQ42" s="159"/>
      <c r="FR42" s="159"/>
      <c r="FS42" s="159"/>
      <c r="FT42" s="159"/>
      <c r="FU42" s="159"/>
      <c r="FV42" s="159"/>
      <c r="FW42" s="159"/>
      <c r="FX42" s="159"/>
      <c r="FY42" s="159"/>
      <c r="FZ42" s="159"/>
      <c r="GA42" s="159"/>
      <c r="GB42" s="159"/>
      <c r="GC42" s="159"/>
      <c r="GD42" s="159"/>
      <c r="GE42" s="159"/>
      <c r="GF42" s="159"/>
      <c r="GG42" s="159"/>
      <c r="GH42" s="159"/>
      <c r="GI42" s="159"/>
      <c r="GJ42" s="159"/>
      <c r="GK42" s="159"/>
      <c r="GL42" s="159"/>
      <c r="GM42" s="159"/>
      <c r="GN42" s="159"/>
      <c r="GO42" s="159"/>
      <c r="GP42" s="159"/>
      <c r="GQ42" s="159"/>
      <c r="GR42" s="159"/>
      <c r="GS42" s="159"/>
      <c r="GT42" s="159"/>
      <c r="GU42" s="159"/>
      <c r="GV42" s="158"/>
      <c r="GW42" s="158"/>
      <c r="GX42" s="158"/>
      <c r="GY42" s="12">
        <v>10068886162.730001</v>
      </c>
      <c r="GZ42" s="13">
        <v>30012206.77</v>
      </c>
      <c r="HA42" s="14">
        <v>10038873955.960001</v>
      </c>
      <c r="HB42" s="12">
        <v>10252379071.789999</v>
      </c>
      <c r="HC42" s="13">
        <v>60511979.520000003</v>
      </c>
      <c r="HD42" s="14">
        <v>10191867092.269999</v>
      </c>
      <c r="HE42" s="12">
        <v>10429952738.119999</v>
      </c>
      <c r="HF42" s="13">
        <v>90114267.290000007</v>
      </c>
      <c r="HG42" s="14">
        <v>10339838470.829998</v>
      </c>
      <c r="HH42" s="12">
        <v>10574649410.43</v>
      </c>
      <c r="HI42" s="13">
        <v>79174794.799999997</v>
      </c>
      <c r="HJ42" s="14">
        <v>10495474615.630001</v>
      </c>
      <c r="HK42" s="12">
        <v>10726823390.060001</v>
      </c>
      <c r="HL42" s="13">
        <v>77202178.780000001</v>
      </c>
      <c r="HM42" s="14">
        <v>10649621211.280001</v>
      </c>
      <c r="HN42" s="12">
        <v>10920754856.119999</v>
      </c>
      <c r="HO42" s="13">
        <v>109302752.45999999</v>
      </c>
      <c r="HP42" s="14">
        <v>10811452103.66</v>
      </c>
      <c r="HQ42" s="12">
        <v>11114726186.809999</v>
      </c>
      <c r="HR42" s="13">
        <v>141826857.34999999</v>
      </c>
      <c r="HS42" s="14">
        <v>10972899329.459999</v>
      </c>
      <c r="HT42" s="12">
        <v>11248158070.48</v>
      </c>
      <c r="HU42" s="13">
        <v>129747282.01000001</v>
      </c>
      <c r="HV42" s="14">
        <v>11118410788.469999</v>
      </c>
      <c r="HW42" s="15">
        <v>11427159606.17</v>
      </c>
      <c r="HX42" s="13">
        <v>152312965.37</v>
      </c>
      <c r="HY42" s="14">
        <v>11274846640.799999</v>
      </c>
      <c r="HZ42" s="12">
        <v>11557127079.290001</v>
      </c>
      <c r="IA42" s="13">
        <v>128619589.55</v>
      </c>
      <c r="IB42" s="14">
        <v>11428507489.740002</v>
      </c>
      <c r="IC42" s="12">
        <v>11696261299.09</v>
      </c>
      <c r="ID42" s="13">
        <v>98644684.019999996</v>
      </c>
      <c r="IE42" s="14">
        <v>11597616615.07</v>
      </c>
      <c r="IF42" s="12">
        <v>11889020831.59</v>
      </c>
      <c r="IG42" s="13">
        <v>126488880.83</v>
      </c>
      <c r="IH42" s="14">
        <v>11762531950.76</v>
      </c>
      <c r="II42" s="12">
        <v>12094158982.469999</v>
      </c>
      <c r="IJ42" s="13">
        <v>159432477.81</v>
      </c>
      <c r="IK42" s="14">
        <v>11934726504.66</v>
      </c>
      <c r="IL42" s="12">
        <v>12239009716.839998</v>
      </c>
      <c r="IM42" s="13">
        <v>136928266.49000001</v>
      </c>
      <c r="IN42" s="14">
        <v>12102081450.349998</v>
      </c>
      <c r="IO42" s="12">
        <v>12437837212.980001</v>
      </c>
      <c r="IP42" s="13">
        <v>170660329.63999999</v>
      </c>
      <c r="IQ42" s="14">
        <v>12267176883.340002</v>
      </c>
      <c r="IR42" s="12">
        <v>12596224331.610001</v>
      </c>
      <c r="IS42" s="13">
        <v>159867658.38999999</v>
      </c>
      <c r="IT42" s="14">
        <v>12436356673.220001</v>
      </c>
      <c r="IU42" s="12">
        <v>12801662728.01</v>
      </c>
      <c r="IV42" s="13">
        <v>194886111.63</v>
      </c>
      <c r="IW42" s="14">
        <v>12606776616.380001</v>
      </c>
      <c r="IX42" s="12">
        <v>13016058315.789999</v>
      </c>
      <c r="IY42" s="13">
        <v>231450960.33000001</v>
      </c>
      <c r="IZ42" s="14">
        <v>12784607355.459999</v>
      </c>
      <c r="JA42" s="12">
        <v>13163078722.939999</v>
      </c>
      <c r="JB42" s="13">
        <v>203302022.09999999</v>
      </c>
      <c r="JC42" s="14">
        <v>12959776700.839998</v>
      </c>
      <c r="JD42" s="12">
        <v>13356318382.030001</v>
      </c>
      <c r="JE42" s="13">
        <v>236349945.25999999</v>
      </c>
      <c r="JF42" s="14">
        <v>13119968436.77</v>
      </c>
      <c r="JG42" s="12">
        <v>14154855951.940001</v>
      </c>
      <c r="JH42" s="13">
        <v>869978949.72000003</v>
      </c>
      <c r="JI42" s="14">
        <v>13284877002.220001</v>
      </c>
      <c r="JJ42" s="156"/>
      <c r="JK42" s="156"/>
      <c r="JL42" s="156"/>
      <c r="JM42" s="156"/>
      <c r="JN42" s="156"/>
      <c r="JO42" s="156"/>
      <c r="JP42" s="156"/>
      <c r="JQ42" s="156"/>
      <c r="JR42" s="156"/>
      <c r="JS42" s="156"/>
      <c r="JT42" s="156"/>
      <c r="JU42" s="156"/>
      <c r="JV42" s="156"/>
      <c r="JW42" s="156"/>
      <c r="JX42" s="156"/>
      <c r="JY42" s="160"/>
      <c r="JZ42" s="160"/>
      <c r="KA42" s="160"/>
      <c r="KB42" s="160"/>
      <c r="KC42" s="160"/>
      <c r="KD42" s="160"/>
      <c r="KE42" s="160"/>
      <c r="KF42" s="160"/>
      <c r="KG42" s="160"/>
      <c r="KH42" s="160"/>
      <c r="KI42" s="160"/>
      <c r="KJ42" s="160"/>
      <c r="KK42" s="160"/>
      <c r="KL42" s="160"/>
      <c r="KM42" s="160"/>
      <c r="KN42" s="160"/>
      <c r="KO42" s="160"/>
      <c r="KP42" s="160"/>
      <c r="KQ42" s="160"/>
      <c r="KR42" s="160"/>
      <c r="KS42" s="160"/>
      <c r="KT42" s="160"/>
      <c r="KU42" s="160"/>
      <c r="KV42" s="160"/>
      <c r="KW42" s="160"/>
      <c r="KX42" s="160"/>
      <c r="KY42" s="160"/>
      <c r="KZ42" s="160"/>
      <c r="LA42" s="160"/>
      <c r="LB42" s="160"/>
      <c r="LC42" s="160"/>
      <c r="LD42" s="160"/>
      <c r="LE42" s="160"/>
      <c r="LF42" s="160"/>
      <c r="LG42" s="160"/>
      <c r="LH42" s="160"/>
      <c r="LI42" s="160"/>
      <c r="LJ42" s="160"/>
      <c r="LK42" s="160"/>
      <c r="LL42" s="160"/>
      <c r="LM42" s="160"/>
      <c r="LN42" s="160"/>
      <c r="LO42" s="160"/>
      <c r="LP42" s="160"/>
      <c r="LQ42" s="160"/>
      <c r="LR42" s="160"/>
      <c r="LS42" s="160"/>
      <c r="LT42" s="160"/>
      <c r="LU42" s="160"/>
      <c r="LV42" s="160"/>
      <c r="LW42" s="160"/>
      <c r="LX42" s="160"/>
      <c r="LY42" s="160"/>
      <c r="LZ42" s="160"/>
      <c r="MA42" s="160"/>
      <c r="MB42" s="160"/>
      <c r="MC42" s="160"/>
      <c r="MD42" s="160"/>
      <c r="ME42" s="160"/>
      <c r="MF42" s="160"/>
      <c r="MG42" s="160"/>
      <c r="MH42" s="160"/>
      <c r="MI42" s="160"/>
      <c r="MJ42" s="160"/>
      <c r="MK42" s="160"/>
      <c r="ML42" s="160"/>
      <c r="MM42" s="160"/>
      <c r="MN42" s="160"/>
      <c r="MO42" s="160"/>
      <c r="MP42" s="160"/>
      <c r="MQ42" s="160"/>
      <c r="MR42" s="160"/>
      <c r="MS42" s="160"/>
      <c r="MT42" s="160"/>
      <c r="MU42" s="160"/>
      <c r="MV42" s="160"/>
      <c r="MW42" s="160"/>
      <c r="MX42" s="160"/>
      <c r="MY42" s="160"/>
      <c r="MZ42" s="160"/>
      <c r="NA42" s="160"/>
      <c r="NB42" s="160"/>
      <c r="NC42" s="160"/>
      <c r="ND42" s="160"/>
      <c r="NE42" s="160"/>
      <c r="NF42" s="160"/>
      <c r="NG42" s="160"/>
      <c r="NH42" s="160"/>
      <c r="NI42" s="160"/>
      <c r="NJ42" s="160"/>
      <c r="NK42" s="160"/>
      <c r="NL42" s="160"/>
      <c r="NM42" s="160"/>
      <c r="NN42" s="160"/>
      <c r="NO42" s="160"/>
      <c r="NP42" s="160"/>
      <c r="NQ42" s="160"/>
      <c r="NR42" s="160"/>
      <c r="NS42" s="160"/>
      <c r="NT42" s="160"/>
      <c r="NU42" s="160"/>
      <c r="NV42" s="160"/>
      <c r="NW42" s="160"/>
      <c r="NX42" s="160"/>
      <c r="NY42" s="160"/>
      <c r="NZ42" s="160"/>
      <c r="OA42" s="160"/>
      <c r="OB42" s="160"/>
      <c r="OC42" s="160"/>
      <c r="OD42" s="160"/>
      <c r="OE42" s="160"/>
      <c r="OF42" s="160"/>
      <c r="OG42" s="160"/>
      <c r="OH42" s="160"/>
      <c r="OI42" s="160"/>
      <c r="OJ42" s="160"/>
      <c r="OK42" s="160"/>
      <c r="OL42" s="160"/>
      <c r="OM42" s="160"/>
      <c r="ON42" s="160"/>
    </row>
    <row r="43" spans="2:404" ht="15.6" hidden="1" customHeight="1" x14ac:dyDescent="0.25">
      <c r="B43" s="145" t="s">
        <v>421</v>
      </c>
      <c r="C43" s="146" t="s">
        <v>384</v>
      </c>
      <c r="D43" s="147">
        <v>44029</v>
      </c>
      <c r="E43" s="147">
        <v>44433</v>
      </c>
      <c r="F43" s="148" t="s">
        <v>1096</v>
      </c>
      <c r="G43" s="148" t="s">
        <v>203</v>
      </c>
      <c r="H43" s="148" t="s">
        <v>1095</v>
      </c>
      <c r="I43" s="153"/>
      <c r="J43" s="153"/>
      <c r="K43" s="155"/>
      <c r="L43" s="153"/>
      <c r="M43" s="153"/>
      <c r="N43" s="155"/>
      <c r="O43" s="153"/>
      <c r="P43" s="153"/>
      <c r="Q43" s="155"/>
      <c r="R43" s="153"/>
      <c r="S43" s="153"/>
      <c r="T43" s="155"/>
      <c r="U43" s="153"/>
      <c r="V43" s="153"/>
      <c r="W43" s="155"/>
      <c r="X43" s="153"/>
      <c r="Y43" s="153"/>
      <c r="Z43" s="155"/>
      <c r="AA43" s="153"/>
      <c r="AB43" s="153"/>
      <c r="AC43" s="155"/>
      <c r="AD43" s="153"/>
      <c r="AE43" s="153"/>
      <c r="AF43" s="155"/>
      <c r="AG43" s="153"/>
      <c r="AH43" s="153"/>
      <c r="AI43" s="155"/>
      <c r="AJ43" s="153"/>
      <c r="AK43" s="153"/>
      <c r="AL43" s="155"/>
      <c r="AM43" s="153"/>
      <c r="AN43" s="153"/>
      <c r="AO43" s="155"/>
      <c r="AP43" s="155"/>
      <c r="AQ43" s="155"/>
      <c r="AR43" s="155"/>
      <c r="AS43" s="155"/>
      <c r="AT43" s="155"/>
      <c r="AU43" s="155"/>
      <c r="AV43" s="155"/>
      <c r="AW43" s="155"/>
      <c r="AX43" s="155"/>
      <c r="AY43" s="155"/>
      <c r="AZ43" s="155"/>
      <c r="BA43" s="155"/>
      <c r="BB43" s="155"/>
      <c r="BC43" s="155"/>
      <c r="BD43" s="155"/>
      <c r="BE43" s="155"/>
      <c r="BF43" s="155"/>
      <c r="BG43" s="155"/>
      <c r="BH43" s="155"/>
      <c r="BI43" s="155"/>
      <c r="BJ43" s="155"/>
      <c r="BK43" s="155"/>
      <c r="BL43" s="155"/>
      <c r="BM43" s="155"/>
      <c r="BN43" s="155"/>
      <c r="BO43" s="155"/>
      <c r="BP43" s="155"/>
      <c r="BQ43" s="155"/>
      <c r="BR43" s="155"/>
      <c r="BS43" s="155"/>
      <c r="BT43" s="155"/>
      <c r="BU43" s="155"/>
      <c r="BV43" s="155"/>
      <c r="BW43" s="155"/>
      <c r="BX43" s="155"/>
      <c r="BY43" s="155"/>
      <c r="BZ43" s="155"/>
      <c r="CA43" s="155"/>
      <c r="CB43" s="155"/>
      <c r="CC43" s="155"/>
      <c r="CD43" s="155"/>
      <c r="CE43" s="155"/>
      <c r="CF43" s="155"/>
      <c r="CG43" s="155"/>
      <c r="CH43" s="155"/>
      <c r="CI43" s="155"/>
      <c r="CJ43" s="155"/>
      <c r="CK43" s="155"/>
      <c r="CL43" s="155"/>
      <c r="CM43" s="155"/>
      <c r="CN43" s="155"/>
      <c r="CO43" s="155"/>
      <c r="CP43" s="155"/>
      <c r="CQ43" s="155"/>
      <c r="CR43" s="155"/>
      <c r="CS43" s="155"/>
      <c r="CT43" s="155"/>
      <c r="CU43" s="155"/>
      <c r="CV43" s="155"/>
      <c r="CW43" s="155"/>
      <c r="CX43" s="155"/>
      <c r="CY43" s="155"/>
      <c r="CZ43" s="155"/>
      <c r="DA43" s="155"/>
      <c r="DB43" s="155"/>
      <c r="DC43" s="155"/>
      <c r="DD43" s="159"/>
      <c r="DE43" s="159"/>
      <c r="DF43" s="159"/>
      <c r="DG43" s="155"/>
      <c r="DH43" s="155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  <c r="ER43" s="159"/>
      <c r="ES43" s="159"/>
      <c r="ET43" s="159"/>
      <c r="EU43" s="159"/>
      <c r="EV43" s="159"/>
      <c r="EW43" s="159"/>
      <c r="EX43" s="159"/>
      <c r="EY43" s="159"/>
      <c r="EZ43" s="159"/>
      <c r="FA43" s="159"/>
      <c r="FB43" s="159"/>
      <c r="FC43" s="159"/>
      <c r="FD43" s="159"/>
      <c r="FE43" s="159"/>
      <c r="FF43" s="159"/>
      <c r="FG43" s="159"/>
      <c r="FH43" s="159"/>
      <c r="FI43" s="159"/>
      <c r="FJ43" s="159"/>
      <c r="FK43" s="159"/>
      <c r="FL43" s="159"/>
      <c r="FM43" s="159"/>
      <c r="FN43" s="159"/>
      <c r="FO43" s="159"/>
      <c r="FP43" s="159"/>
      <c r="FQ43" s="159"/>
      <c r="FR43" s="159"/>
      <c r="FS43" s="159"/>
      <c r="FT43" s="159"/>
      <c r="FU43" s="159"/>
      <c r="FV43" s="159"/>
      <c r="FW43" s="159"/>
      <c r="FX43" s="159"/>
      <c r="FY43" s="159"/>
      <c r="FZ43" s="159"/>
      <c r="GA43" s="159"/>
      <c r="GB43" s="159"/>
      <c r="GC43" s="159"/>
      <c r="GD43" s="159"/>
      <c r="GE43" s="159"/>
      <c r="GF43" s="159"/>
      <c r="GG43" s="159"/>
      <c r="GH43" s="159"/>
      <c r="GI43" s="159"/>
      <c r="GJ43" s="159"/>
      <c r="GK43" s="159"/>
      <c r="GL43" s="159"/>
      <c r="GM43" s="159"/>
      <c r="GN43" s="159"/>
      <c r="GO43" s="159"/>
      <c r="GP43" s="159"/>
      <c r="GQ43" s="159"/>
      <c r="GR43" s="159"/>
      <c r="GS43" s="159"/>
      <c r="GT43" s="159"/>
      <c r="GU43" s="159"/>
      <c r="GV43" s="159"/>
      <c r="GW43" s="159"/>
      <c r="GX43" s="159"/>
      <c r="GY43" s="158"/>
      <c r="GZ43" s="158"/>
      <c r="HA43" s="158"/>
      <c r="HB43" s="158"/>
      <c r="HC43" s="158"/>
      <c r="HD43" s="158"/>
      <c r="HE43" s="158"/>
      <c r="HF43" s="158"/>
      <c r="HG43" s="158"/>
      <c r="HH43" s="158"/>
      <c r="HI43" s="158"/>
      <c r="HJ43" s="158"/>
      <c r="HK43" s="158"/>
      <c r="HL43" s="158"/>
      <c r="HM43" s="158"/>
      <c r="HN43" s="158"/>
      <c r="HO43" s="158"/>
      <c r="HP43" s="158"/>
      <c r="HQ43" s="158"/>
      <c r="HR43" s="158"/>
      <c r="HS43" s="158"/>
      <c r="HT43" s="158"/>
      <c r="HU43" s="158"/>
      <c r="HV43" s="158"/>
      <c r="HW43" s="15">
        <v>20691991506.290001</v>
      </c>
      <c r="HX43" s="13">
        <v>124729879.22</v>
      </c>
      <c r="HY43" s="14">
        <v>20567261627.07</v>
      </c>
      <c r="HZ43" s="12">
        <v>21025533288.630001</v>
      </c>
      <c r="IA43" s="13">
        <v>158983869.38</v>
      </c>
      <c r="IB43" s="14">
        <v>20866549419.25</v>
      </c>
      <c r="IC43" s="12">
        <v>21028075475.369999</v>
      </c>
      <c r="ID43" s="13">
        <v>165580739.87</v>
      </c>
      <c r="IE43" s="14">
        <v>20862494735.5</v>
      </c>
      <c r="IF43" s="156"/>
      <c r="IG43" s="156"/>
      <c r="IH43" s="156"/>
      <c r="II43" s="156"/>
      <c r="IJ43" s="156"/>
      <c r="IK43" s="156"/>
      <c r="IL43" s="160"/>
      <c r="IM43" s="160"/>
      <c r="IN43" s="160"/>
      <c r="IO43" s="160"/>
      <c r="IP43" s="160"/>
      <c r="IQ43" s="160"/>
      <c r="IR43" s="160"/>
      <c r="IS43" s="160"/>
      <c r="IT43" s="160"/>
      <c r="IU43" s="160"/>
      <c r="IV43" s="160"/>
      <c r="IW43" s="160"/>
      <c r="IX43" s="160"/>
      <c r="IY43" s="160"/>
      <c r="IZ43" s="160"/>
      <c r="JA43" s="160"/>
      <c r="JB43" s="160"/>
      <c r="JC43" s="160"/>
      <c r="JD43" s="160"/>
      <c r="JE43" s="160"/>
      <c r="JF43" s="160"/>
      <c r="JG43" s="160"/>
      <c r="JH43" s="160"/>
      <c r="JI43" s="160"/>
      <c r="JJ43" s="160"/>
      <c r="JK43" s="160"/>
      <c r="JL43" s="160"/>
      <c r="JM43" s="160"/>
      <c r="JN43" s="160"/>
      <c r="JO43" s="160"/>
      <c r="JP43" s="160"/>
      <c r="JQ43" s="160"/>
      <c r="JR43" s="160"/>
      <c r="JS43" s="160"/>
      <c r="JT43" s="160"/>
      <c r="JU43" s="160"/>
      <c r="JV43" s="160"/>
      <c r="JW43" s="160"/>
      <c r="JX43" s="160"/>
      <c r="JY43" s="160"/>
      <c r="JZ43" s="160"/>
      <c r="KA43" s="160"/>
      <c r="KB43" s="160"/>
      <c r="KC43" s="160"/>
      <c r="KD43" s="160"/>
      <c r="KE43" s="160"/>
      <c r="KF43" s="160"/>
      <c r="KG43" s="160"/>
      <c r="KH43" s="160"/>
      <c r="KI43" s="160"/>
      <c r="KJ43" s="160"/>
      <c r="KK43" s="160"/>
      <c r="KL43" s="160"/>
      <c r="KM43" s="160"/>
      <c r="KN43" s="160"/>
      <c r="KO43" s="160"/>
      <c r="KP43" s="160"/>
      <c r="KQ43" s="160"/>
      <c r="KR43" s="160"/>
      <c r="KS43" s="160"/>
      <c r="KT43" s="160"/>
      <c r="KU43" s="160"/>
      <c r="KV43" s="160"/>
      <c r="KW43" s="160"/>
      <c r="KX43" s="160"/>
      <c r="KY43" s="160"/>
      <c r="KZ43" s="160"/>
      <c r="LA43" s="160"/>
      <c r="LB43" s="160"/>
      <c r="LC43" s="160"/>
      <c r="LD43" s="160"/>
      <c r="LE43" s="160"/>
      <c r="LF43" s="160"/>
      <c r="LG43" s="160"/>
      <c r="LH43" s="160"/>
      <c r="LI43" s="160"/>
      <c r="LJ43" s="160"/>
      <c r="LK43" s="160"/>
      <c r="LL43" s="160"/>
      <c r="LM43" s="160"/>
      <c r="LN43" s="160"/>
      <c r="LO43" s="160"/>
      <c r="LP43" s="160"/>
      <c r="LQ43" s="160"/>
      <c r="LR43" s="160"/>
      <c r="LS43" s="160"/>
      <c r="LT43" s="160"/>
      <c r="LU43" s="160"/>
      <c r="LV43" s="160"/>
      <c r="LW43" s="160"/>
      <c r="LX43" s="160"/>
      <c r="LY43" s="160"/>
      <c r="LZ43" s="160"/>
      <c r="MA43" s="160"/>
      <c r="MB43" s="160"/>
      <c r="MC43" s="160"/>
      <c r="MD43" s="160"/>
      <c r="ME43" s="160"/>
      <c r="MF43" s="160"/>
      <c r="MG43" s="160"/>
      <c r="MH43" s="160"/>
      <c r="MI43" s="160"/>
      <c r="MJ43" s="160"/>
      <c r="MK43" s="160"/>
      <c r="ML43" s="160"/>
      <c r="MM43" s="160"/>
      <c r="MN43" s="160"/>
      <c r="MO43" s="160"/>
      <c r="MP43" s="160"/>
      <c r="MQ43" s="160"/>
      <c r="MR43" s="160"/>
      <c r="MS43" s="160"/>
      <c r="MT43" s="160"/>
      <c r="MU43" s="160"/>
      <c r="MV43" s="160"/>
      <c r="MW43" s="160"/>
      <c r="MX43" s="160"/>
      <c r="MY43" s="160"/>
      <c r="MZ43" s="160"/>
      <c r="NA43" s="160"/>
      <c r="NB43" s="160"/>
      <c r="NC43" s="160"/>
      <c r="ND43" s="160"/>
      <c r="NE43" s="160"/>
      <c r="NF43" s="160"/>
      <c r="NG43" s="160"/>
      <c r="NH43" s="160"/>
      <c r="NI43" s="160"/>
      <c r="NJ43" s="160"/>
      <c r="NK43" s="160"/>
      <c r="NL43" s="160"/>
      <c r="NM43" s="160"/>
      <c r="NN43" s="160"/>
      <c r="NO43" s="160"/>
      <c r="NP43" s="160"/>
      <c r="NQ43" s="160"/>
      <c r="NR43" s="160"/>
      <c r="NS43" s="160"/>
      <c r="NT43" s="160"/>
      <c r="NU43" s="160"/>
      <c r="NV43" s="160"/>
      <c r="NW43" s="160"/>
      <c r="NX43" s="160"/>
      <c r="NY43" s="160"/>
      <c r="NZ43" s="160"/>
      <c r="OA43" s="160"/>
      <c r="OB43" s="160"/>
      <c r="OC43" s="160"/>
      <c r="OD43" s="160"/>
      <c r="OE43" s="160"/>
      <c r="OF43" s="160"/>
      <c r="OG43" s="160"/>
      <c r="OH43" s="160"/>
      <c r="OI43" s="160"/>
      <c r="OJ43" s="160"/>
      <c r="OK43" s="160"/>
      <c r="OL43" s="160"/>
      <c r="OM43" s="160"/>
      <c r="ON43" s="160"/>
    </row>
    <row r="44" spans="2:404" ht="15.6" hidden="1" customHeight="1" x14ac:dyDescent="0.25">
      <c r="B44" s="145" t="s">
        <v>210</v>
      </c>
      <c r="C44" s="146" t="s">
        <v>385</v>
      </c>
      <c r="D44" s="147">
        <v>44033</v>
      </c>
      <c r="E44" s="147">
        <v>44665</v>
      </c>
      <c r="F44" s="148" t="s">
        <v>1096</v>
      </c>
      <c r="G44" s="148" t="s">
        <v>203</v>
      </c>
      <c r="H44" s="148" t="s">
        <v>1095</v>
      </c>
      <c r="I44" s="153"/>
      <c r="J44" s="153"/>
      <c r="K44" s="155"/>
      <c r="L44" s="153"/>
      <c r="M44" s="153"/>
      <c r="N44" s="155"/>
      <c r="O44" s="153"/>
      <c r="P44" s="153"/>
      <c r="Q44" s="155"/>
      <c r="R44" s="153"/>
      <c r="S44" s="153"/>
      <c r="T44" s="155"/>
      <c r="U44" s="153"/>
      <c r="V44" s="153"/>
      <c r="W44" s="155"/>
      <c r="X44" s="153"/>
      <c r="Y44" s="153"/>
      <c r="Z44" s="155"/>
      <c r="AA44" s="153"/>
      <c r="AB44" s="153"/>
      <c r="AC44" s="155"/>
      <c r="AD44" s="153"/>
      <c r="AE44" s="153"/>
      <c r="AF44" s="155"/>
      <c r="AG44" s="153"/>
      <c r="AH44" s="153"/>
      <c r="AI44" s="155"/>
      <c r="AJ44" s="153"/>
      <c r="AK44" s="153"/>
      <c r="AL44" s="155"/>
      <c r="AM44" s="153"/>
      <c r="AN44" s="153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5"/>
      <c r="BJ44" s="155"/>
      <c r="BK44" s="155"/>
      <c r="BL44" s="155"/>
      <c r="BM44" s="155"/>
      <c r="BN44" s="155"/>
      <c r="BO44" s="155"/>
      <c r="BP44" s="155"/>
      <c r="BQ44" s="155"/>
      <c r="BR44" s="155"/>
      <c r="BS44" s="155"/>
      <c r="BT44" s="155"/>
      <c r="BU44" s="155"/>
      <c r="BV44" s="155"/>
      <c r="BW44" s="155"/>
      <c r="BX44" s="155"/>
      <c r="BY44" s="155"/>
      <c r="BZ44" s="155"/>
      <c r="CA44" s="155"/>
      <c r="CB44" s="155"/>
      <c r="CC44" s="155"/>
      <c r="CD44" s="155"/>
      <c r="CE44" s="155"/>
      <c r="CF44" s="155"/>
      <c r="CG44" s="155"/>
      <c r="CH44" s="155"/>
      <c r="CI44" s="155"/>
      <c r="CJ44" s="155"/>
      <c r="CK44" s="155"/>
      <c r="CL44" s="155"/>
      <c r="CM44" s="155"/>
      <c r="CN44" s="155"/>
      <c r="CO44" s="155"/>
      <c r="CP44" s="155"/>
      <c r="CQ44" s="155"/>
      <c r="CR44" s="155"/>
      <c r="CS44" s="155"/>
      <c r="CT44" s="155"/>
      <c r="CU44" s="155"/>
      <c r="CV44" s="155"/>
      <c r="CW44" s="155"/>
      <c r="CX44" s="155"/>
      <c r="CY44" s="155"/>
      <c r="CZ44" s="155"/>
      <c r="DA44" s="155"/>
      <c r="DB44" s="155"/>
      <c r="DC44" s="155"/>
      <c r="DD44" s="159"/>
      <c r="DE44" s="159"/>
      <c r="DF44" s="159"/>
      <c r="DG44" s="155"/>
      <c r="DH44" s="155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  <c r="ER44" s="159"/>
      <c r="ES44" s="159"/>
      <c r="ET44" s="159"/>
      <c r="EU44" s="159"/>
      <c r="EV44" s="159"/>
      <c r="EW44" s="159"/>
      <c r="EX44" s="159"/>
      <c r="EY44" s="159"/>
      <c r="EZ44" s="159"/>
      <c r="FA44" s="159"/>
      <c r="FB44" s="159"/>
      <c r="FC44" s="159"/>
      <c r="FD44" s="159"/>
      <c r="FE44" s="159"/>
      <c r="FF44" s="159"/>
      <c r="FG44" s="159"/>
      <c r="FH44" s="159"/>
      <c r="FI44" s="159"/>
      <c r="FJ44" s="159"/>
      <c r="FK44" s="159"/>
      <c r="FL44" s="159"/>
      <c r="FM44" s="159"/>
      <c r="FN44" s="159"/>
      <c r="FO44" s="159"/>
      <c r="FP44" s="159"/>
      <c r="FQ44" s="159"/>
      <c r="FR44" s="159"/>
      <c r="FS44" s="159"/>
      <c r="FT44" s="159"/>
      <c r="FU44" s="159"/>
      <c r="FV44" s="159"/>
      <c r="FW44" s="159"/>
      <c r="FX44" s="159"/>
      <c r="FY44" s="159"/>
      <c r="FZ44" s="159"/>
      <c r="GA44" s="159"/>
      <c r="GB44" s="159"/>
      <c r="GC44" s="159"/>
      <c r="GD44" s="159"/>
      <c r="GE44" s="159"/>
      <c r="GF44" s="159"/>
      <c r="GG44" s="159"/>
      <c r="GH44" s="159"/>
      <c r="GI44" s="159"/>
      <c r="GJ44" s="159"/>
      <c r="GK44" s="159"/>
      <c r="GL44" s="159"/>
      <c r="GM44" s="159"/>
      <c r="GN44" s="159"/>
      <c r="GO44" s="159"/>
      <c r="GP44" s="159"/>
      <c r="GQ44" s="159"/>
      <c r="GR44" s="159"/>
      <c r="GS44" s="159"/>
      <c r="GT44" s="159"/>
      <c r="GU44" s="159"/>
      <c r="GV44" s="159"/>
      <c r="GW44" s="159"/>
      <c r="GX44" s="159"/>
      <c r="GY44" s="158"/>
      <c r="GZ44" s="158"/>
      <c r="HA44" s="158"/>
      <c r="HB44" s="12">
        <v>10065247064.24</v>
      </c>
      <c r="HC44" s="13">
        <v>53130906.509999998</v>
      </c>
      <c r="HD44" s="14">
        <v>10012116157.73</v>
      </c>
      <c r="HE44" s="12">
        <v>10227615966.370001</v>
      </c>
      <c r="HF44" s="13">
        <v>81307201.099999994</v>
      </c>
      <c r="HG44" s="14">
        <v>10146308765.27</v>
      </c>
      <c r="HH44" s="12">
        <v>10395397165.230001</v>
      </c>
      <c r="HI44" s="13">
        <v>110741062.89</v>
      </c>
      <c r="HJ44" s="14">
        <v>10284656102.340002</v>
      </c>
      <c r="HK44" s="12">
        <v>10512179803.84</v>
      </c>
      <c r="HL44" s="13">
        <v>91105916.049999997</v>
      </c>
      <c r="HM44" s="14">
        <v>10421073887.790001</v>
      </c>
      <c r="HN44" s="12">
        <v>10632566438.710001</v>
      </c>
      <c r="HO44" s="13">
        <v>70897487.010000005</v>
      </c>
      <c r="HP44" s="14">
        <v>10561668951.700001</v>
      </c>
      <c r="HQ44" s="12">
        <v>10810124187.369999</v>
      </c>
      <c r="HR44" s="13">
        <v>101781360.47</v>
      </c>
      <c r="HS44" s="14">
        <v>10708342826.9</v>
      </c>
      <c r="HT44" s="12">
        <v>10968655740.92</v>
      </c>
      <c r="HU44" s="13">
        <v>128549231.34</v>
      </c>
      <c r="HV44" s="14">
        <v>10840106509.58</v>
      </c>
      <c r="HW44" s="12">
        <v>11090364593.370001</v>
      </c>
      <c r="HX44" s="13">
        <v>109137109.59</v>
      </c>
      <c r="HY44" s="14">
        <v>10981227483.780001</v>
      </c>
      <c r="HZ44" s="12">
        <v>11261938123.7348</v>
      </c>
      <c r="IA44" s="13">
        <v>139746057.28</v>
      </c>
      <c r="IB44" s="14">
        <v>11122192066.4548</v>
      </c>
      <c r="IC44" s="12">
        <v>11391425131.690001</v>
      </c>
      <c r="ID44" s="13">
        <v>124343690.64</v>
      </c>
      <c r="IE44" s="14">
        <v>11267081441.050001</v>
      </c>
      <c r="IF44" s="12">
        <v>11500101417.120001</v>
      </c>
      <c r="IG44" s="13">
        <v>106410800.44</v>
      </c>
      <c r="IH44" s="14">
        <v>11393690616.68</v>
      </c>
      <c r="II44" s="12">
        <v>11681067100.130001</v>
      </c>
      <c r="IJ44" s="13">
        <v>125514124.34999999</v>
      </c>
      <c r="IK44" s="14">
        <v>11555552975.780001</v>
      </c>
      <c r="IL44" s="12">
        <v>11860952711.040001</v>
      </c>
      <c r="IM44" s="13">
        <v>157085980.19999999</v>
      </c>
      <c r="IN44" s="14">
        <v>11703866730.84</v>
      </c>
      <c r="IO44" s="12">
        <v>12037024856.809999</v>
      </c>
      <c r="IP44" s="13">
        <v>188519944.56999999</v>
      </c>
      <c r="IQ44" s="14">
        <v>11848504912.24</v>
      </c>
      <c r="IR44" s="12">
        <v>12131532842.779999</v>
      </c>
      <c r="IS44" s="13">
        <v>143010700.03</v>
      </c>
      <c r="IT44" s="14">
        <v>11988522142.749998</v>
      </c>
      <c r="IU44" s="156"/>
      <c r="IV44" s="156"/>
      <c r="IW44" s="156"/>
      <c r="IX44" s="156"/>
      <c r="IY44" s="156"/>
      <c r="IZ44" s="156"/>
      <c r="JA44" s="156"/>
      <c r="JB44" s="156"/>
      <c r="JC44" s="156"/>
      <c r="JD44" s="156"/>
      <c r="JE44" s="156"/>
      <c r="JF44" s="156"/>
      <c r="JG44" s="156"/>
      <c r="JH44" s="156"/>
      <c r="JI44" s="156"/>
      <c r="JJ44" s="160"/>
      <c r="JK44" s="160"/>
      <c r="JL44" s="160"/>
      <c r="JM44" s="160"/>
      <c r="JN44" s="160"/>
      <c r="JO44" s="160"/>
      <c r="JP44" s="160"/>
      <c r="JQ44" s="160"/>
      <c r="JR44" s="160"/>
      <c r="JS44" s="160"/>
      <c r="JT44" s="160"/>
      <c r="JU44" s="160"/>
      <c r="JV44" s="160"/>
      <c r="JW44" s="160"/>
      <c r="JX44" s="160"/>
      <c r="JY44" s="160"/>
      <c r="JZ44" s="160"/>
      <c r="KA44" s="160"/>
      <c r="KB44" s="160"/>
      <c r="KC44" s="160"/>
      <c r="KD44" s="160"/>
      <c r="KE44" s="160"/>
      <c r="KF44" s="160"/>
      <c r="KG44" s="160"/>
      <c r="KH44" s="160"/>
      <c r="KI44" s="160"/>
      <c r="KJ44" s="160"/>
      <c r="KK44" s="160"/>
      <c r="KL44" s="160"/>
      <c r="KM44" s="160"/>
      <c r="KN44" s="160"/>
      <c r="KO44" s="160"/>
      <c r="KP44" s="160"/>
      <c r="KQ44" s="160"/>
      <c r="KR44" s="160"/>
      <c r="KS44" s="160"/>
      <c r="KT44" s="160"/>
      <c r="KU44" s="160"/>
      <c r="KV44" s="160"/>
      <c r="KW44" s="160"/>
      <c r="KX44" s="160"/>
      <c r="KY44" s="160"/>
      <c r="KZ44" s="160"/>
      <c r="LA44" s="160"/>
      <c r="LB44" s="160"/>
      <c r="LC44" s="160"/>
      <c r="LD44" s="160"/>
      <c r="LE44" s="160"/>
      <c r="LF44" s="160"/>
      <c r="LG44" s="160"/>
      <c r="LH44" s="160"/>
      <c r="LI44" s="160"/>
      <c r="LJ44" s="160"/>
      <c r="LK44" s="160"/>
      <c r="LL44" s="160"/>
      <c r="LM44" s="160"/>
      <c r="LN44" s="160"/>
      <c r="LO44" s="160"/>
      <c r="LP44" s="160"/>
      <c r="LQ44" s="160"/>
      <c r="LR44" s="160"/>
      <c r="LS44" s="160"/>
      <c r="LT44" s="160"/>
      <c r="LU44" s="160"/>
      <c r="LV44" s="160"/>
      <c r="LW44" s="160"/>
      <c r="LX44" s="160"/>
      <c r="LY44" s="160"/>
      <c r="LZ44" s="160"/>
      <c r="MA44" s="160"/>
      <c r="MB44" s="160"/>
      <c r="MC44" s="160"/>
      <c r="MD44" s="160"/>
      <c r="ME44" s="160"/>
      <c r="MF44" s="160"/>
      <c r="MG44" s="160"/>
      <c r="MH44" s="160"/>
      <c r="MI44" s="160"/>
      <c r="MJ44" s="160"/>
      <c r="MK44" s="160"/>
      <c r="ML44" s="160"/>
      <c r="MM44" s="160"/>
      <c r="MN44" s="160"/>
      <c r="MO44" s="160"/>
      <c r="MP44" s="160"/>
      <c r="MQ44" s="160"/>
      <c r="MR44" s="160"/>
      <c r="MS44" s="160"/>
      <c r="MT44" s="160"/>
      <c r="MU44" s="160"/>
      <c r="MV44" s="160"/>
      <c r="MW44" s="160"/>
      <c r="MX44" s="160"/>
      <c r="MY44" s="160"/>
      <c r="MZ44" s="160"/>
      <c r="NA44" s="160"/>
      <c r="NB44" s="160"/>
      <c r="NC44" s="160"/>
      <c r="ND44" s="160"/>
      <c r="NE44" s="160"/>
      <c r="NF44" s="160"/>
      <c r="NG44" s="160"/>
      <c r="NH44" s="160"/>
      <c r="NI44" s="160"/>
      <c r="NJ44" s="160"/>
      <c r="NK44" s="160"/>
      <c r="NL44" s="160"/>
      <c r="NM44" s="160"/>
      <c r="NN44" s="160"/>
      <c r="NO44" s="160"/>
      <c r="NP44" s="160"/>
      <c r="NQ44" s="160"/>
      <c r="NR44" s="160"/>
      <c r="NS44" s="160"/>
      <c r="NT44" s="160"/>
      <c r="NU44" s="160"/>
      <c r="NV44" s="160"/>
      <c r="NW44" s="160"/>
      <c r="NX44" s="160"/>
      <c r="NY44" s="160"/>
      <c r="NZ44" s="160"/>
      <c r="OA44" s="160"/>
      <c r="OB44" s="160"/>
      <c r="OC44" s="160"/>
      <c r="OD44" s="160"/>
      <c r="OE44" s="160"/>
      <c r="OF44" s="160"/>
      <c r="OG44" s="160"/>
      <c r="OH44" s="160"/>
      <c r="OI44" s="160"/>
      <c r="OJ44" s="160"/>
      <c r="OK44" s="160"/>
      <c r="OL44" s="160"/>
      <c r="OM44" s="160"/>
      <c r="ON44" s="160"/>
    </row>
    <row r="45" spans="2:404" x14ac:dyDescent="0.25">
      <c r="B45" s="8" t="s">
        <v>207</v>
      </c>
      <c r="C45" s="9" t="s">
        <v>98</v>
      </c>
      <c r="D45" s="10">
        <v>44131</v>
      </c>
      <c r="E45" s="10" t="s">
        <v>0</v>
      </c>
      <c r="F45" s="11" t="s">
        <v>1090</v>
      </c>
      <c r="G45" s="11" t="s">
        <v>205</v>
      </c>
      <c r="H45" s="11" t="s">
        <v>1092</v>
      </c>
      <c r="I45" s="153"/>
      <c r="J45" s="153"/>
      <c r="K45" s="155"/>
      <c r="L45" s="153"/>
      <c r="M45" s="153"/>
      <c r="N45" s="155"/>
      <c r="O45" s="153"/>
      <c r="P45" s="153"/>
      <c r="Q45" s="155"/>
      <c r="R45" s="153"/>
      <c r="S45" s="153"/>
      <c r="T45" s="155"/>
      <c r="U45" s="153"/>
      <c r="V45" s="153"/>
      <c r="W45" s="155"/>
      <c r="X45" s="153"/>
      <c r="Y45" s="153"/>
      <c r="Z45" s="155"/>
      <c r="AA45" s="153"/>
      <c r="AB45" s="153"/>
      <c r="AC45" s="155"/>
      <c r="AD45" s="153"/>
      <c r="AE45" s="153"/>
      <c r="AF45" s="155"/>
      <c r="AG45" s="153"/>
      <c r="AH45" s="153"/>
      <c r="AI45" s="155"/>
      <c r="AJ45" s="153"/>
      <c r="AK45" s="153"/>
      <c r="AL45" s="155"/>
      <c r="AM45" s="153"/>
      <c r="AN45" s="153"/>
      <c r="AO45" s="155"/>
      <c r="AP45" s="155"/>
      <c r="AQ45" s="155"/>
      <c r="AR45" s="155"/>
      <c r="AS45" s="155"/>
      <c r="AT45" s="155"/>
      <c r="AU45" s="155"/>
      <c r="AV45" s="155"/>
      <c r="AW45" s="155"/>
      <c r="AX45" s="155"/>
      <c r="AY45" s="155"/>
      <c r="AZ45" s="155"/>
      <c r="BA45" s="155"/>
      <c r="BB45" s="155"/>
      <c r="BC45" s="155"/>
      <c r="BD45" s="155"/>
      <c r="BE45" s="155"/>
      <c r="BF45" s="155"/>
      <c r="BG45" s="155"/>
      <c r="BH45" s="155"/>
      <c r="BI45" s="155"/>
      <c r="BJ45" s="155"/>
      <c r="BK45" s="155"/>
      <c r="BL45" s="155"/>
      <c r="BM45" s="155"/>
      <c r="BN45" s="155"/>
      <c r="BO45" s="155"/>
      <c r="BP45" s="155"/>
      <c r="BQ45" s="155"/>
      <c r="BR45" s="155"/>
      <c r="BS45" s="155"/>
      <c r="BT45" s="155"/>
      <c r="BU45" s="155"/>
      <c r="BV45" s="155"/>
      <c r="BW45" s="155"/>
      <c r="BX45" s="155"/>
      <c r="BY45" s="155"/>
      <c r="BZ45" s="155"/>
      <c r="CA45" s="155"/>
      <c r="CB45" s="155"/>
      <c r="CC45" s="155"/>
      <c r="CD45" s="155"/>
      <c r="CE45" s="155"/>
      <c r="CF45" s="155"/>
      <c r="CG45" s="155"/>
      <c r="CH45" s="155"/>
      <c r="CI45" s="155"/>
      <c r="CJ45" s="155"/>
      <c r="CK45" s="155"/>
      <c r="CL45" s="155"/>
      <c r="CM45" s="155"/>
      <c r="CN45" s="155"/>
      <c r="CO45" s="155"/>
      <c r="CP45" s="155"/>
      <c r="CQ45" s="155"/>
      <c r="CR45" s="155"/>
      <c r="CS45" s="155"/>
      <c r="CT45" s="155"/>
      <c r="CU45" s="155"/>
      <c r="CV45" s="155"/>
      <c r="CW45" s="155"/>
      <c r="CX45" s="155"/>
      <c r="CY45" s="155"/>
      <c r="CZ45" s="155"/>
      <c r="DA45" s="155"/>
      <c r="DB45" s="155"/>
      <c r="DC45" s="155"/>
      <c r="DD45" s="155"/>
      <c r="DE45" s="155"/>
      <c r="DF45" s="155"/>
      <c r="DG45" s="155"/>
      <c r="DH45" s="155"/>
      <c r="DI45" s="155"/>
      <c r="DJ45" s="155"/>
      <c r="DK45" s="155"/>
      <c r="DL45" s="155"/>
      <c r="DM45" s="155"/>
      <c r="DN45" s="155"/>
      <c r="DO45" s="155"/>
      <c r="DP45" s="155"/>
      <c r="DQ45" s="155"/>
      <c r="DR45" s="155"/>
      <c r="DS45" s="155"/>
      <c r="DT45" s="155"/>
      <c r="DU45" s="155"/>
      <c r="DV45" s="155"/>
      <c r="DW45" s="155"/>
      <c r="DX45" s="155"/>
      <c r="DY45" s="155"/>
      <c r="DZ45" s="155"/>
      <c r="EA45" s="155"/>
      <c r="EB45" s="155"/>
      <c r="EC45" s="155"/>
      <c r="ED45" s="155"/>
      <c r="EE45" s="155"/>
      <c r="EF45" s="155"/>
      <c r="EG45" s="155"/>
      <c r="EH45" s="155"/>
      <c r="EI45" s="155"/>
      <c r="EJ45" s="155"/>
      <c r="EK45" s="155"/>
      <c r="EL45" s="155"/>
      <c r="EM45" s="155"/>
      <c r="EN45" s="155"/>
      <c r="EO45" s="155"/>
      <c r="EP45" s="155"/>
      <c r="EQ45" s="155"/>
      <c r="ER45" s="155"/>
      <c r="ES45" s="155"/>
      <c r="ET45" s="155"/>
      <c r="EU45" s="155"/>
      <c r="EV45" s="155"/>
      <c r="EW45" s="155"/>
      <c r="EX45" s="155"/>
      <c r="EY45" s="155"/>
      <c r="EZ45" s="155"/>
      <c r="FA45" s="155"/>
      <c r="FB45" s="155"/>
      <c r="FC45" s="155"/>
      <c r="FD45" s="155"/>
      <c r="FE45" s="155"/>
      <c r="FF45" s="155"/>
      <c r="FG45" s="155"/>
      <c r="FH45" s="155"/>
      <c r="FI45" s="155"/>
      <c r="FJ45" s="155"/>
      <c r="FK45" s="155"/>
      <c r="FL45" s="155"/>
      <c r="FM45" s="155"/>
      <c r="FN45" s="155"/>
      <c r="FO45" s="155"/>
      <c r="FP45" s="155"/>
      <c r="FQ45" s="155"/>
      <c r="FR45" s="155"/>
      <c r="FS45" s="155"/>
      <c r="FT45" s="155"/>
      <c r="FU45" s="155"/>
      <c r="FV45" s="155"/>
      <c r="FW45" s="155"/>
      <c r="FX45" s="155"/>
      <c r="FY45" s="155"/>
      <c r="FZ45" s="155"/>
      <c r="GA45" s="155"/>
      <c r="GB45" s="155"/>
      <c r="GC45" s="155"/>
      <c r="GD45" s="155"/>
      <c r="GE45" s="155"/>
      <c r="GF45" s="155"/>
      <c r="GG45" s="159"/>
      <c r="GH45" s="159"/>
      <c r="GI45" s="159"/>
      <c r="GJ45" s="159"/>
      <c r="GK45" s="159"/>
      <c r="GL45" s="159"/>
      <c r="GM45" s="159"/>
      <c r="GN45" s="159"/>
      <c r="GO45" s="159"/>
      <c r="GP45" s="159"/>
      <c r="GQ45" s="159"/>
      <c r="GR45" s="159"/>
      <c r="GS45" s="159"/>
      <c r="GT45" s="159"/>
      <c r="GU45" s="159"/>
      <c r="GV45" s="159"/>
      <c r="GW45" s="159"/>
      <c r="GX45" s="159"/>
      <c r="GY45" s="159"/>
      <c r="GZ45" s="159"/>
      <c r="HA45" s="159"/>
      <c r="HB45" s="159"/>
      <c r="HC45" s="159"/>
      <c r="HD45" s="159"/>
      <c r="HE45" s="159"/>
      <c r="HF45" s="159"/>
      <c r="HG45" s="159"/>
      <c r="HH45" s="158"/>
      <c r="HI45" s="158"/>
      <c r="HJ45" s="158"/>
      <c r="HK45" s="158"/>
      <c r="HL45" s="158"/>
      <c r="HM45" s="158"/>
      <c r="HN45" s="12">
        <v>12083665849.09</v>
      </c>
      <c r="HO45" s="13">
        <v>14906258.189999999</v>
      </c>
      <c r="HP45" s="14">
        <v>12068759590.9</v>
      </c>
      <c r="HQ45" s="12">
        <v>12078531075.27</v>
      </c>
      <c r="HR45" s="13">
        <v>18593278.850000001</v>
      </c>
      <c r="HS45" s="14">
        <v>12059937796.42</v>
      </c>
      <c r="HT45" s="12">
        <v>12002830796.389999</v>
      </c>
      <c r="HU45" s="13">
        <v>17932661.739999998</v>
      </c>
      <c r="HV45" s="14">
        <v>11984898134.65</v>
      </c>
      <c r="HW45" s="15">
        <v>11873545186.59</v>
      </c>
      <c r="HX45" s="13">
        <v>19475889.620000001</v>
      </c>
      <c r="HY45" s="14">
        <v>11854069296.969999</v>
      </c>
      <c r="HZ45" s="12">
        <v>11835640468.73</v>
      </c>
      <c r="IA45" s="13">
        <v>19787590.260000002</v>
      </c>
      <c r="IB45" s="14">
        <v>11815852878.469999</v>
      </c>
      <c r="IC45" s="12">
        <v>11861017615.690001</v>
      </c>
      <c r="ID45" s="13">
        <v>20846272.5</v>
      </c>
      <c r="IE45" s="14">
        <v>11840171343.190001</v>
      </c>
      <c r="IF45" s="12">
        <v>11787627161.5</v>
      </c>
      <c r="IG45" s="13">
        <v>32332120.27</v>
      </c>
      <c r="IH45" s="14">
        <v>11755295041.23</v>
      </c>
      <c r="II45" s="12">
        <v>12224681322.390001</v>
      </c>
      <c r="IJ45" s="13">
        <v>36996535.299999997</v>
      </c>
      <c r="IK45" s="14">
        <v>12187684787.090002</v>
      </c>
      <c r="IL45" s="12">
        <v>12221617314.73</v>
      </c>
      <c r="IM45" s="13">
        <v>36108126.409999996</v>
      </c>
      <c r="IN45" s="14">
        <v>12185509188.32</v>
      </c>
      <c r="IO45" s="12">
        <v>12213031140.870001</v>
      </c>
      <c r="IP45" s="13">
        <v>36999885.340000004</v>
      </c>
      <c r="IQ45" s="14">
        <v>12176031255.530001</v>
      </c>
      <c r="IR45" s="12">
        <v>12195487423.57</v>
      </c>
      <c r="IS45" s="13">
        <v>35214747.240000002</v>
      </c>
      <c r="IT45" s="14">
        <v>12160272676.33</v>
      </c>
      <c r="IU45" s="12">
        <v>11872274649.390001</v>
      </c>
      <c r="IV45" s="13">
        <v>20792219.66</v>
      </c>
      <c r="IW45" s="14">
        <v>11851482429.730001</v>
      </c>
      <c r="IX45" s="12">
        <v>30681799101.18</v>
      </c>
      <c r="IY45" s="13">
        <v>41485992.68</v>
      </c>
      <c r="IZ45" s="14">
        <v>30640313108.5</v>
      </c>
      <c r="JA45" s="12">
        <v>30634958577.110001</v>
      </c>
      <c r="JB45" s="13">
        <v>48912042.509999998</v>
      </c>
      <c r="JC45" s="14">
        <v>30586046534.600002</v>
      </c>
      <c r="JD45" s="12">
        <v>30610531832.149998</v>
      </c>
      <c r="JE45" s="13">
        <v>52863581.840000004</v>
      </c>
      <c r="JF45" s="14">
        <v>30557668250.309998</v>
      </c>
      <c r="JG45" s="12">
        <v>30575956910.75</v>
      </c>
      <c r="JH45" s="13">
        <v>48014706.590000004</v>
      </c>
      <c r="JI45" s="14">
        <v>30527942204.16</v>
      </c>
      <c r="JJ45" s="12">
        <v>30525771149.220001</v>
      </c>
      <c r="JK45" s="13">
        <v>50147850.130000003</v>
      </c>
      <c r="JL45" s="14">
        <v>30475623299.09</v>
      </c>
      <c r="JM45" s="12">
        <v>33934957823.25</v>
      </c>
      <c r="JN45" s="13">
        <v>508573675.25999999</v>
      </c>
      <c r="JO45" s="14">
        <v>33426384147.990002</v>
      </c>
      <c r="JP45" s="12">
        <v>46238810767.080002</v>
      </c>
      <c r="JQ45" s="13">
        <v>232686281.91</v>
      </c>
      <c r="JR45" s="14">
        <v>46006124485.169998</v>
      </c>
      <c r="JS45" s="12">
        <v>45875723392.349998</v>
      </c>
      <c r="JT45" s="13">
        <v>176941981.87</v>
      </c>
      <c r="JU45" s="14">
        <v>45698781410.479996</v>
      </c>
      <c r="JV45" s="12">
        <v>45805741298.449997</v>
      </c>
      <c r="JW45" s="13">
        <v>182811987.25</v>
      </c>
      <c r="JX45" s="14">
        <v>45622929311.199997</v>
      </c>
      <c r="JY45" s="12">
        <v>45642153210.889999</v>
      </c>
      <c r="JZ45" s="13">
        <v>143528149.13</v>
      </c>
      <c r="KA45" s="14">
        <v>45498625061.760002</v>
      </c>
      <c r="KB45" s="12">
        <v>45500769279.220001</v>
      </c>
      <c r="KC45" s="13">
        <v>123768741.63</v>
      </c>
      <c r="KD45" s="14">
        <v>45377000537.590004</v>
      </c>
      <c r="KE45" s="12">
        <v>45462996057.660004</v>
      </c>
      <c r="KF45" s="13">
        <v>117823564.67</v>
      </c>
      <c r="KG45" s="14">
        <v>45345172492.990005</v>
      </c>
      <c r="KH45" s="12">
        <v>47524190515.269997</v>
      </c>
      <c r="KI45" s="13">
        <v>424515285.38999999</v>
      </c>
      <c r="KJ45" s="14">
        <v>47099675229.879997</v>
      </c>
      <c r="KK45" s="12">
        <v>47532959204.400002</v>
      </c>
      <c r="KL45" s="13">
        <v>1468908786.8199999</v>
      </c>
      <c r="KM45" s="14">
        <v>46064050417.580002</v>
      </c>
      <c r="KN45" s="12">
        <v>49511413675.580002</v>
      </c>
      <c r="KO45" s="13">
        <v>1782514844.6199999</v>
      </c>
      <c r="KP45" s="14">
        <v>47728898830.959999</v>
      </c>
      <c r="KQ45" s="12">
        <v>49437255730.720001</v>
      </c>
      <c r="KR45" s="13">
        <v>1765097054.3900001</v>
      </c>
      <c r="KS45" s="14">
        <v>47672158676.330002</v>
      </c>
      <c r="KT45" s="12">
        <v>49442283505.25</v>
      </c>
      <c r="KU45" s="13">
        <v>1778622637.1700001</v>
      </c>
      <c r="KV45" s="14">
        <v>47663660868.080002</v>
      </c>
      <c r="KW45" s="12">
        <v>49435572139.310005</v>
      </c>
      <c r="KX45" s="13">
        <v>1795540952.73</v>
      </c>
      <c r="KY45" s="14">
        <v>47640031186.580002</v>
      </c>
      <c r="KZ45" s="12">
        <v>55012220812.580002</v>
      </c>
      <c r="LA45" s="13">
        <v>602411242.20000005</v>
      </c>
      <c r="LB45" s="14">
        <v>54409809570.380005</v>
      </c>
      <c r="LC45" s="12">
        <v>54931406018.230003</v>
      </c>
      <c r="LD45" s="13">
        <v>551513439.36000001</v>
      </c>
      <c r="LE45" s="14">
        <v>54379892578.870003</v>
      </c>
      <c r="LF45" s="12">
        <v>55056972660.809998</v>
      </c>
      <c r="LG45" s="13">
        <v>726488981.57000005</v>
      </c>
      <c r="LH45" s="14">
        <v>54330483679.239998</v>
      </c>
      <c r="LI45" s="12">
        <v>55199607254.989998</v>
      </c>
      <c r="LJ45" s="13">
        <v>927195805.89999998</v>
      </c>
      <c r="LK45" s="14">
        <v>54272411449.089996</v>
      </c>
      <c r="LL45" s="12">
        <v>55206460726.910004</v>
      </c>
      <c r="LM45" s="13">
        <v>923642036.62</v>
      </c>
      <c r="LN45" s="14">
        <v>54282818690.290001</v>
      </c>
      <c r="LO45" s="12">
        <v>55173803944.82</v>
      </c>
      <c r="LP45" s="13">
        <v>950798744.44000006</v>
      </c>
      <c r="LQ45" s="14">
        <v>54223005200.379997</v>
      </c>
      <c r="LR45" s="12">
        <v>64101447698.080002</v>
      </c>
      <c r="LS45" s="13">
        <v>2244493347.0900002</v>
      </c>
      <c r="LT45" s="14">
        <v>61856954350.990005</v>
      </c>
      <c r="LU45" s="12">
        <v>64117438406.68</v>
      </c>
      <c r="LV45" s="13">
        <v>2262925545.6799998</v>
      </c>
      <c r="LW45" s="14">
        <v>61854512861</v>
      </c>
      <c r="LX45" s="12">
        <v>64081525675.060005</v>
      </c>
      <c r="LY45" s="13">
        <v>2270495981.23</v>
      </c>
      <c r="LZ45" s="14">
        <v>61811029693.830002</v>
      </c>
      <c r="MA45" s="12">
        <v>64114613710.959999</v>
      </c>
      <c r="MB45" s="13">
        <v>2290066387.6300001</v>
      </c>
      <c r="MC45" s="14">
        <v>61824547323.330002</v>
      </c>
      <c r="MD45" s="12">
        <v>64249959668.43</v>
      </c>
      <c r="ME45" s="13">
        <v>2449172637.7800002</v>
      </c>
      <c r="MF45" s="14">
        <v>61800787030.650002</v>
      </c>
      <c r="MG45" s="12">
        <v>64340231096.199997</v>
      </c>
      <c r="MH45" s="13">
        <v>2534431768.3099999</v>
      </c>
      <c r="MI45" s="14">
        <v>61805799327.889999</v>
      </c>
      <c r="MJ45" s="12">
        <v>64511309451.290001</v>
      </c>
      <c r="MK45" s="13">
        <v>2709691669.8000002</v>
      </c>
      <c r="ML45" s="14">
        <v>61801617781.489998</v>
      </c>
      <c r="MM45" s="12">
        <v>64544482462.849998</v>
      </c>
      <c r="MN45" s="13">
        <v>2744132554.7399998</v>
      </c>
      <c r="MO45" s="14">
        <v>61800349908.110001</v>
      </c>
      <c r="MP45" s="12">
        <v>64644132463.110001</v>
      </c>
      <c r="MQ45" s="13">
        <v>2926299922.4499998</v>
      </c>
      <c r="MR45" s="14">
        <v>61717832540.660004</v>
      </c>
      <c r="MS45" s="12">
        <v>64571797957.659996</v>
      </c>
      <c r="MT45" s="13">
        <v>2881337524.5500002</v>
      </c>
      <c r="MU45" s="14">
        <v>61690460433.109993</v>
      </c>
      <c r="MV45" s="12">
        <v>64563228358.839996</v>
      </c>
      <c r="MW45" s="13">
        <v>2894642295.5599999</v>
      </c>
      <c r="MX45" s="14">
        <v>61668586063.279999</v>
      </c>
      <c r="MY45" s="12">
        <v>64442692917.470001</v>
      </c>
      <c r="MZ45" s="13">
        <v>2743010867.8499999</v>
      </c>
      <c r="NA45" s="14">
        <v>61699682049.620003</v>
      </c>
      <c r="NB45" s="12">
        <v>69975253534.199997</v>
      </c>
      <c r="NC45" s="13">
        <v>3157469511.2399998</v>
      </c>
      <c r="ND45" s="14">
        <v>66817784022.959999</v>
      </c>
      <c r="NE45" s="12">
        <v>69964322412.330002</v>
      </c>
      <c r="NF45" s="13">
        <v>3166230158.5599999</v>
      </c>
      <c r="NG45" s="14">
        <v>66798092253.770004</v>
      </c>
      <c r="NH45" s="12">
        <v>69942713481.380005</v>
      </c>
      <c r="NI45" s="13">
        <v>3155863412.4699998</v>
      </c>
      <c r="NJ45" s="14">
        <v>66786850068.910004</v>
      </c>
      <c r="NK45" s="12">
        <v>69918957356.130005</v>
      </c>
      <c r="NL45" s="13">
        <v>3121700152.6500001</v>
      </c>
      <c r="NM45" s="14">
        <v>66797257203.480003</v>
      </c>
      <c r="NN45" s="12">
        <v>69914411894.740005</v>
      </c>
      <c r="NO45" s="13">
        <v>3114530572.04</v>
      </c>
      <c r="NP45" s="14">
        <v>66799881322.700005</v>
      </c>
      <c r="NQ45" s="12">
        <v>70053178644.380005</v>
      </c>
      <c r="NR45" s="13">
        <v>3244911062.6999998</v>
      </c>
      <c r="NS45" s="14">
        <v>66808267581.680008</v>
      </c>
      <c r="NT45" s="12">
        <v>70199593413.800003</v>
      </c>
      <c r="NU45" s="13">
        <v>3369635329.9200001</v>
      </c>
      <c r="NV45" s="14">
        <v>66829958083.880005</v>
      </c>
      <c r="NW45" s="12">
        <v>70324476334.199997</v>
      </c>
      <c r="NX45" s="13">
        <v>3506809253.3800001</v>
      </c>
      <c r="NY45" s="14">
        <v>66817667080.82</v>
      </c>
      <c r="NZ45" s="12">
        <v>70407344646.429993</v>
      </c>
      <c r="OA45" s="13">
        <v>3635850833.6999998</v>
      </c>
      <c r="OB45" s="14">
        <v>66771493812.729996</v>
      </c>
      <c r="OC45" s="12">
        <v>70427808349.429993</v>
      </c>
      <c r="OD45" s="13">
        <v>3656450805.8699999</v>
      </c>
      <c r="OE45" s="14">
        <v>66771357543.55999</v>
      </c>
      <c r="OF45" s="12">
        <v>70626731266.300003</v>
      </c>
      <c r="OG45" s="13">
        <v>3854231743.8899999</v>
      </c>
      <c r="OH45" s="14">
        <f>+OF45-OG45</f>
        <v>66772499522.410004</v>
      </c>
      <c r="OI45" s="12">
        <v>70468253346.37999</v>
      </c>
      <c r="OJ45" s="13">
        <v>3735874047.8299999</v>
      </c>
      <c r="OK45" s="14">
        <v>66732379298.549988</v>
      </c>
      <c r="OL45" s="12">
        <v>72243197060.959991</v>
      </c>
      <c r="OM45" s="13">
        <v>4328164932.2299995</v>
      </c>
      <c r="ON45" s="14">
        <v>67915032128.729996</v>
      </c>
    </row>
    <row r="46" spans="2:404" ht="15.6" hidden="1" customHeight="1" x14ac:dyDescent="0.25">
      <c r="B46" s="145" t="s">
        <v>210</v>
      </c>
      <c r="C46" s="146" t="s">
        <v>386</v>
      </c>
      <c r="D46" s="147">
        <v>44132</v>
      </c>
      <c r="E46" s="147">
        <v>44665</v>
      </c>
      <c r="F46" s="148" t="s">
        <v>1096</v>
      </c>
      <c r="G46" s="148" t="s">
        <v>203</v>
      </c>
      <c r="H46" s="148" t="s">
        <v>1095</v>
      </c>
      <c r="I46" s="153"/>
      <c r="J46" s="153"/>
      <c r="K46" s="155"/>
      <c r="L46" s="153"/>
      <c r="M46" s="153"/>
      <c r="N46" s="155"/>
      <c r="O46" s="153"/>
      <c r="P46" s="153"/>
      <c r="Q46" s="155"/>
      <c r="R46" s="153"/>
      <c r="S46" s="153"/>
      <c r="T46" s="155"/>
      <c r="U46" s="153"/>
      <c r="V46" s="153"/>
      <c r="W46" s="155"/>
      <c r="X46" s="153"/>
      <c r="Y46" s="153"/>
      <c r="Z46" s="155"/>
      <c r="AA46" s="153"/>
      <c r="AB46" s="153"/>
      <c r="AC46" s="155"/>
      <c r="AD46" s="153"/>
      <c r="AE46" s="153"/>
      <c r="AF46" s="155"/>
      <c r="AG46" s="153"/>
      <c r="AH46" s="153"/>
      <c r="AI46" s="155"/>
      <c r="AJ46" s="153"/>
      <c r="AK46" s="153"/>
      <c r="AL46" s="155"/>
      <c r="AM46" s="153"/>
      <c r="AN46" s="153"/>
      <c r="AO46" s="155"/>
      <c r="AP46" s="155"/>
      <c r="AQ46" s="155"/>
      <c r="AR46" s="155"/>
      <c r="AS46" s="155"/>
      <c r="AT46" s="155"/>
      <c r="AU46" s="155"/>
      <c r="AV46" s="155"/>
      <c r="AW46" s="155"/>
      <c r="AX46" s="155"/>
      <c r="AY46" s="155"/>
      <c r="AZ46" s="155"/>
      <c r="BA46" s="155"/>
      <c r="BB46" s="155"/>
      <c r="BC46" s="155"/>
      <c r="BD46" s="155"/>
      <c r="BE46" s="155"/>
      <c r="BF46" s="155"/>
      <c r="BG46" s="155"/>
      <c r="BH46" s="155"/>
      <c r="BI46" s="155"/>
      <c r="BJ46" s="155"/>
      <c r="BK46" s="155"/>
      <c r="BL46" s="155"/>
      <c r="BM46" s="155"/>
      <c r="BN46" s="155"/>
      <c r="BO46" s="155"/>
      <c r="BP46" s="155"/>
      <c r="BQ46" s="155"/>
      <c r="BR46" s="155"/>
      <c r="BS46" s="155"/>
      <c r="BT46" s="155"/>
      <c r="BU46" s="155"/>
      <c r="BV46" s="155"/>
      <c r="BW46" s="155"/>
      <c r="BX46" s="155"/>
      <c r="BY46" s="155"/>
      <c r="BZ46" s="155"/>
      <c r="CA46" s="155"/>
      <c r="CB46" s="155"/>
      <c r="CC46" s="155"/>
      <c r="CD46" s="155"/>
      <c r="CE46" s="155"/>
      <c r="CF46" s="155"/>
      <c r="CG46" s="155"/>
      <c r="CH46" s="155"/>
      <c r="CI46" s="155"/>
      <c r="CJ46" s="155"/>
      <c r="CK46" s="155"/>
      <c r="CL46" s="155"/>
      <c r="CM46" s="155"/>
      <c r="CN46" s="155"/>
      <c r="CO46" s="155"/>
      <c r="CP46" s="155"/>
      <c r="CQ46" s="155"/>
      <c r="CR46" s="155"/>
      <c r="CS46" s="155"/>
      <c r="CT46" s="155"/>
      <c r="CU46" s="155"/>
      <c r="CV46" s="155"/>
      <c r="CW46" s="155"/>
      <c r="CX46" s="155"/>
      <c r="CY46" s="155"/>
      <c r="CZ46" s="155"/>
      <c r="DA46" s="155"/>
      <c r="DB46" s="155"/>
      <c r="DC46" s="155"/>
      <c r="DD46" s="155"/>
      <c r="DE46" s="155"/>
      <c r="DF46" s="155"/>
      <c r="DG46" s="155"/>
      <c r="DH46" s="155"/>
      <c r="DI46" s="155"/>
      <c r="DJ46" s="155"/>
      <c r="DK46" s="155"/>
      <c r="DL46" s="155"/>
      <c r="DM46" s="155"/>
      <c r="DN46" s="155"/>
      <c r="DO46" s="155"/>
      <c r="DP46" s="155"/>
      <c r="DQ46" s="155"/>
      <c r="DR46" s="155"/>
      <c r="DS46" s="155"/>
      <c r="DT46" s="155"/>
      <c r="DU46" s="155"/>
      <c r="DV46" s="155"/>
      <c r="DW46" s="155"/>
      <c r="DX46" s="155"/>
      <c r="DY46" s="155"/>
      <c r="DZ46" s="155"/>
      <c r="EA46" s="155"/>
      <c r="EB46" s="155"/>
      <c r="EC46" s="155"/>
      <c r="ED46" s="155"/>
      <c r="EE46" s="155"/>
      <c r="EF46" s="155"/>
      <c r="EG46" s="155"/>
      <c r="EH46" s="155"/>
      <c r="EI46" s="155"/>
      <c r="EJ46" s="155"/>
      <c r="EK46" s="155"/>
      <c r="EL46" s="155"/>
      <c r="EM46" s="155"/>
      <c r="EN46" s="155"/>
      <c r="EO46" s="155"/>
      <c r="EP46" s="155"/>
      <c r="EQ46" s="155"/>
      <c r="ER46" s="155"/>
      <c r="ES46" s="155"/>
      <c r="ET46" s="155"/>
      <c r="EU46" s="155"/>
      <c r="EV46" s="155"/>
      <c r="EW46" s="155"/>
      <c r="EX46" s="155"/>
      <c r="EY46" s="155"/>
      <c r="EZ46" s="155"/>
      <c r="FA46" s="155"/>
      <c r="FB46" s="155"/>
      <c r="FC46" s="155"/>
      <c r="FD46" s="155"/>
      <c r="FE46" s="155"/>
      <c r="FF46" s="155"/>
      <c r="FG46" s="155"/>
      <c r="FH46" s="155"/>
      <c r="FI46" s="155"/>
      <c r="FJ46" s="155"/>
      <c r="FK46" s="155"/>
      <c r="FL46" s="155"/>
      <c r="FM46" s="155"/>
      <c r="FN46" s="155"/>
      <c r="FO46" s="155"/>
      <c r="FP46" s="155"/>
      <c r="FQ46" s="155"/>
      <c r="FR46" s="155"/>
      <c r="FS46" s="155"/>
      <c r="FT46" s="155"/>
      <c r="FU46" s="155"/>
      <c r="FV46" s="155"/>
      <c r="FW46" s="155"/>
      <c r="FX46" s="155"/>
      <c r="FY46" s="155"/>
      <c r="FZ46" s="155"/>
      <c r="GA46" s="155"/>
      <c r="GB46" s="155"/>
      <c r="GC46" s="155"/>
      <c r="GD46" s="155"/>
      <c r="GE46" s="155"/>
      <c r="GF46" s="155"/>
      <c r="GG46" s="155"/>
      <c r="GH46" s="155"/>
      <c r="GI46" s="155"/>
      <c r="GJ46" s="155"/>
      <c r="GK46" s="155"/>
      <c r="GL46" s="155"/>
      <c r="GM46" s="155"/>
      <c r="GN46" s="155"/>
      <c r="GO46" s="155"/>
      <c r="GP46" s="155"/>
      <c r="GQ46" s="155"/>
      <c r="GR46" s="155"/>
      <c r="GS46" s="155"/>
      <c r="GT46" s="155"/>
      <c r="GU46" s="155"/>
      <c r="GV46" s="155"/>
      <c r="GW46" s="155"/>
      <c r="GX46" s="155"/>
      <c r="GY46" s="155"/>
      <c r="GZ46" s="155"/>
      <c r="HA46" s="155"/>
      <c r="HB46" s="155"/>
      <c r="HC46" s="155"/>
      <c r="HD46" s="155"/>
      <c r="HE46" s="155"/>
      <c r="HF46" s="155"/>
      <c r="HG46" s="155"/>
      <c r="HH46" s="158"/>
      <c r="HI46" s="158"/>
      <c r="HJ46" s="158"/>
      <c r="HK46" s="158"/>
      <c r="HL46" s="158"/>
      <c r="HM46" s="158"/>
      <c r="HN46" s="12">
        <v>20242359340.639999</v>
      </c>
      <c r="HO46" s="13">
        <v>161309896.93000001</v>
      </c>
      <c r="HP46" s="14">
        <v>20081049443.709999</v>
      </c>
      <c r="HQ46" s="12">
        <v>20598026875.41</v>
      </c>
      <c r="HR46" s="13">
        <v>223593269.06</v>
      </c>
      <c r="HS46" s="14">
        <v>20374433606.349998</v>
      </c>
      <c r="HT46" s="12">
        <v>20783622087.739998</v>
      </c>
      <c r="HU46" s="13">
        <v>132827650.78</v>
      </c>
      <c r="HV46" s="14">
        <v>20650794436.959999</v>
      </c>
      <c r="HW46" s="12">
        <v>21042039515.219997</v>
      </c>
      <c r="HX46" s="13">
        <v>93854721.239999995</v>
      </c>
      <c r="HY46" s="14">
        <v>20948184793.979996</v>
      </c>
      <c r="HZ46" s="12">
        <v>21146730366.619999</v>
      </c>
      <c r="IA46" s="13">
        <v>149397230.81</v>
      </c>
      <c r="IB46" s="14">
        <v>20997333135.809998</v>
      </c>
      <c r="IC46" s="12">
        <v>21537979415.099998</v>
      </c>
      <c r="ID46" s="13">
        <v>209678166.53999999</v>
      </c>
      <c r="IE46" s="14">
        <v>21328301248.559998</v>
      </c>
      <c r="IF46" s="12">
        <v>21150426076.950001</v>
      </c>
      <c r="IG46" s="13">
        <v>181787209.83000001</v>
      </c>
      <c r="IH46" s="14">
        <v>20968638867.119999</v>
      </c>
      <c r="II46" s="12">
        <v>21466135109.509998</v>
      </c>
      <c r="IJ46" s="13">
        <v>213378787.53</v>
      </c>
      <c r="IK46" s="14">
        <v>21252756321.98</v>
      </c>
      <c r="IL46" s="12">
        <v>21797611098.719997</v>
      </c>
      <c r="IM46" s="13">
        <v>274234224.88</v>
      </c>
      <c r="IN46" s="14">
        <v>21523376873.839996</v>
      </c>
      <c r="IO46" s="12">
        <v>22141220020.200001</v>
      </c>
      <c r="IP46" s="13">
        <v>335221554.22000003</v>
      </c>
      <c r="IQ46" s="14">
        <v>21805998465.98</v>
      </c>
      <c r="IR46" s="12">
        <v>22404065178.989998</v>
      </c>
      <c r="IS46" s="13">
        <v>284347906.61000001</v>
      </c>
      <c r="IT46" s="14">
        <v>22119717272.379997</v>
      </c>
      <c r="IU46" s="12">
        <v>23657257428.34</v>
      </c>
      <c r="IV46" s="13">
        <v>348412669.99000001</v>
      </c>
      <c r="IW46" s="14">
        <v>23308844758.349998</v>
      </c>
      <c r="IX46" s="12">
        <v>24034321516.02</v>
      </c>
      <c r="IY46" s="13">
        <v>413345822.68000001</v>
      </c>
      <c r="IZ46" s="14">
        <v>23620975693.34</v>
      </c>
      <c r="JA46" s="156"/>
      <c r="JB46" s="156"/>
      <c r="JC46" s="156"/>
      <c r="JD46" s="156"/>
      <c r="JE46" s="156"/>
      <c r="JF46" s="156"/>
      <c r="JG46" s="156"/>
      <c r="JH46" s="156"/>
      <c r="JI46" s="156"/>
      <c r="JJ46" s="160"/>
      <c r="JK46" s="160"/>
      <c r="JL46" s="160"/>
      <c r="JM46" s="160"/>
      <c r="JN46" s="160"/>
      <c r="JO46" s="160"/>
      <c r="JP46" s="160"/>
      <c r="JQ46" s="160"/>
      <c r="JR46" s="160"/>
      <c r="JS46" s="160"/>
      <c r="JT46" s="160"/>
      <c r="JU46" s="160"/>
      <c r="JV46" s="160"/>
      <c r="JW46" s="160"/>
      <c r="JX46" s="160"/>
      <c r="JY46" s="160"/>
      <c r="JZ46" s="160"/>
      <c r="KA46" s="160"/>
      <c r="KB46" s="160"/>
      <c r="KC46" s="160"/>
      <c r="KD46" s="160"/>
      <c r="KE46" s="160"/>
      <c r="KF46" s="160"/>
      <c r="KG46" s="160"/>
      <c r="KH46" s="160"/>
      <c r="KI46" s="160"/>
      <c r="KJ46" s="160"/>
      <c r="KK46" s="160"/>
      <c r="KL46" s="160"/>
      <c r="KM46" s="160"/>
      <c r="KN46" s="160"/>
      <c r="KO46" s="160"/>
      <c r="KP46" s="160"/>
      <c r="KQ46" s="160"/>
      <c r="KR46" s="160"/>
      <c r="KS46" s="160"/>
      <c r="KT46" s="160"/>
      <c r="KU46" s="160"/>
      <c r="KV46" s="160"/>
      <c r="KW46" s="160"/>
      <c r="KX46" s="160"/>
      <c r="KY46" s="160"/>
      <c r="KZ46" s="160"/>
      <c r="LA46" s="160"/>
      <c r="LB46" s="160"/>
      <c r="LC46" s="160"/>
      <c r="LD46" s="160"/>
      <c r="LE46" s="160"/>
      <c r="LF46" s="160"/>
      <c r="LG46" s="160"/>
      <c r="LH46" s="160"/>
      <c r="LI46" s="160"/>
      <c r="LJ46" s="160"/>
      <c r="LK46" s="160"/>
      <c r="LL46" s="160"/>
      <c r="LM46" s="160"/>
      <c r="LN46" s="160"/>
      <c r="LO46" s="160"/>
      <c r="LP46" s="160"/>
      <c r="LQ46" s="160"/>
      <c r="LR46" s="160"/>
      <c r="LS46" s="160"/>
      <c r="LT46" s="160"/>
      <c r="LU46" s="160"/>
      <c r="LV46" s="160"/>
      <c r="LW46" s="160"/>
      <c r="LX46" s="160"/>
      <c r="LY46" s="160"/>
      <c r="LZ46" s="160"/>
      <c r="MA46" s="160"/>
      <c r="MB46" s="160"/>
      <c r="MC46" s="160"/>
      <c r="MD46" s="160"/>
      <c r="ME46" s="160"/>
      <c r="MF46" s="160"/>
      <c r="MG46" s="160"/>
      <c r="MH46" s="160"/>
      <c r="MI46" s="160"/>
      <c r="MJ46" s="160"/>
      <c r="MK46" s="160"/>
      <c r="ML46" s="160"/>
      <c r="MM46" s="160"/>
      <c r="MN46" s="160"/>
      <c r="MO46" s="160"/>
      <c r="MP46" s="160"/>
      <c r="MQ46" s="160"/>
      <c r="MR46" s="160"/>
      <c r="MS46" s="160"/>
      <c r="MT46" s="160"/>
      <c r="MU46" s="160"/>
      <c r="MV46" s="160"/>
      <c r="MW46" s="160"/>
      <c r="MX46" s="160"/>
      <c r="MY46" s="160"/>
      <c r="MZ46" s="160"/>
      <c r="NA46" s="160"/>
      <c r="NB46" s="160"/>
      <c r="NC46" s="160"/>
      <c r="ND46" s="14">
        <v>0</v>
      </c>
      <c r="NE46" s="160"/>
      <c r="NF46" s="160"/>
      <c r="NG46" s="160"/>
      <c r="NH46" s="160"/>
      <c r="NI46" s="160"/>
      <c r="NJ46" s="160"/>
      <c r="NK46" s="160"/>
      <c r="NL46" s="160"/>
      <c r="NM46" s="160"/>
      <c r="NN46" s="160"/>
      <c r="NO46" s="160"/>
      <c r="NP46" s="160"/>
      <c r="NQ46" s="160"/>
      <c r="NR46" s="160"/>
      <c r="NS46" s="160"/>
      <c r="NT46" s="160"/>
      <c r="NU46" s="160"/>
      <c r="NV46" s="160"/>
      <c r="NW46" s="160"/>
      <c r="NX46" s="160"/>
      <c r="NY46" s="160"/>
      <c r="NZ46" s="160"/>
      <c r="OA46" s="160"/>
      <c r="OB46" s="160"/>
      <c r="OC46" s="160"/>
      <c r="OD46" s="160"/>
      <c r="OE46" s="160"/>
      <c r="OF46" s="160"/>
      <c r="OG46" s="160"/>
      <c r="OH46" s="160"/>
      <c r="OI46" s="160"/>
      <c r="OJ46" s="160"/>
      <c r="OK46" s="160"/>
      <c r="OL46" s="160"/>
      <c r="OM46" s="160"/>
      <c r="ON46" s="160"/>
    </row>
    <row r="47" spans="2:404" ht="15.6" hidden="1" customHeight="1" x14ac:dyDescent="0.25">
      <c r="B47" s="145" t="s">
        <v>210</v>
      </c>
      <c r="C47" s="146" t="s">
        <v>387</v>
      </c>
      <c r="D47" s="147">
        <v>44245</v>
      </c>
      <c r="E47" s="147">
        <v>44858</v>
      </c>
      <c r="F47" s="148" t="s">
        <v>1096</v>
      </c>
      <c r="G47" s="148" t="s">
        <v>203</v>
      </c>
      <c r="H47" s="148" t="s">
        <v>1095</v>
      </c>
      <c r="I47" s="153"/>
      <c r="J47" s="153"/>
      <c r="K47" s="155"/>
      <c r="L47" s="153"/>
      <c r="M47" s="153"/>
      <c r="N47" s="155"/>
      <c r="O47" s="153"/>
      <c r="P47" s="153"/>
      <c r="Q47" s="155"/>
      <c r="R47" s="153"/>
      <c r="S47" s="153"/>
      <c r="T47" s="155"/>
      <c r="U47" s="153"/>
      <c r="V47" s="153"/>
      <c r="W47" s="155"/>
      <c r="X47" s="153"/>
      <c r="Y47" s="153"/>
      <c r="Z47" s="155"/>
      <c r="AA47" s="153"/>
      <c r="AB47" s="153"/>
      <c r="AC47" s="155"/>
      <c r="AD47" s="153"/>
      <c r="AE47" s="153"/>
      <c r="AF47" s="155"/>
      <c r="AG47" s="153"/>
      <c r="AH47" s="153"/>
      <c r="AI47" s="155"/>
      <c r="AJ47" s="153"/>
      <c r="AK47" s="153"/>
      <c r="AL47" s="155"/>
      <c r="AM47" s="153"/>
      <c r="AN47" s="153"/>
      <c r="AO47" s="155"/>
      <c r="AP47" s="155"/>
      <c r="AQ47" s="155"/>
      <c r="AR47" s="155"/>
      <c r="AS47" s="155"/>
      <c r="AT47" s="155"/>
      <c r="AU47" s="155"/>
      <c r="AV47" s="155"/>
      <c r="AW47" s="155"/>
      <c r="AX47" s="155"/>
      <c r="AY47" s="155"/>
      <c r="AZ47" s="155"/>
      <c r="BA47" s="155"/>
      <c r="BB47" s="155"/>
      <c r="BC47" s="155"/>
      <c r="BD47" s="155"/>
      <c r="BE47" s="155"/>
      <c r="BF47" s="155"/>
      <c r="BG47" s="155"/>
      <c r="BH47" s="155"/>
      <c r="BI47" s="155"/>
      <c r="BJ47" s="155"/>
      <c r="BK47" s="155"/>
      <c r="BL47" s="155"/>
      <c r="BM47" s="155"/>
      <c r="BN47" s="155"/>
      <c r="BO47" s="155"/>
      <c r="BP47" s="155"/>
      <c r="BQ47" s="155"/>
      <c r="BR47" s="155"/>
      <c r="BS47" s="155"/>
      <c r="BT47" s="155"/>
      <c r="BU47" s="155"/>
      <c r="BV47" s="155"/>
      <c r="BW47" s="155"/>
      <c r="BX47" s="155"/>
      <c r="BY47" s="155"/>
      <c r="BZ47" s="155"/>
      <c r="CA47" s="155"/>
      <c r="CB47" s="155"/>
      <c r="CC47" s="155"/>
      <c r="CD47" s="155"/>
      <c r="CE47" s="155"/>
      <c r="CF47" s="155"/>
      <c r="CG47" s="155"/>
      <c r="CH47" s="155"/>
      <c r="CI47" s="155"/>
      <c r="CJ47" s="155"/>
      <c r="CK47" s="155"/>
      <c r="CL47" s="155"/>
      <c r="CM47" s="155"/>
      <c r="CN47" s="155"/>
      <c r="CO47" s="155"/>
      <c r="CP47" s="155"/>
      <c r="CQ47" s="155"/>
      <c r="CR47" s="155"/>
      <c r="CS47" s="155"/>
      <c r="CT47" s="155"/>
      <c r="CU47" s="155"/>
      <c r="CV47" s="155"/>
      <c r="CW47" s="155"/>
      <c r="CX47" s="155"/>
      <c r="CY47" s="155"/>
      <c r="CZ47" s="155"/>
      <c r="DA47" s="155"/>
      <c r="DB47" s="155"/>
      <c r="DC47" s="155"/>
      <c r="DD47" s="155"/>
      <c r="DE47" s="155"/>
      <c r="DF47" s="155"/>
      <c r="DG47" s="155"/>
      <c r="DH47" s="155"/>
      <c r="DI47" s="155"/>
      <c r="DJ47" s="155"/>
      <c r="DK47" s="155"/>
      <c r="DL47" s="155"/>
      <c r="DM47" s="155"/>
      <c r="DN47" s="155"/>
      <c r="DO47" s="155"/>
      <c r="DP47" s="155"/>
      <c r="DQ47" s="155"/>
      <c r="DR47" s="155"/>
      <c r="DS47" s="155"/>
      <c r="DT47" s="155"/>
      <c r="DU47" s="155"/>
      <c r="DV47" s="155"/>
      <c r="DW47" s="155"/>
      <c r="DX47" s="155"/>
      <c r="DY47" s="155"/>
      <c r="DZ47" s="155"/>
      <c r="EA47" s="155"/>
      <c r="EB47" s="155"/>
      <c r="EC47" s="155"/>
      <c r="ED47" s="155"/>
      <c r="EE47" s="155"/>
      <c r="EF47" s="155"/>
      <c r="EG47" s="155"/>
      <c r="EH47" s="155"/>
      <c r="EI47" s="155"/>
      <c r="EJ47" s="155"/>
      <c r="EK47" s="155"/>
      <c r="EL47" s="155"/>
      <c r="EM47" s="155"/>
      <c r="EN47" s="155"/>
      <c r="EO47" s="155"/>
      <c r="EP47" s="155"/>
      <c r="EQ47" s="155"/>
      <c r="ER47" s="155"/>
      <c r="ES47" s="155"/>
      <c r="ET47" s="155"/>
      <c r="EU47" s="155"/>
      <c r="EV47" s="155"/>
      <c r="EW47" s="155"/>
      <c r="EX47" s="155"/>
      <c r="EY47" s="155"/>
      <c r="EZ47" s="155"/>
      <c r="FA47" s="155"/>
      <c r="FB47" s="155"/>
      <c r="FC47" s="155"/>
      <c r="FD47" s="155"/>
      <c r="FE47" s="155"/>
      <c r="FF47" s="155"/>
      <c r="FG47" s="155"/>
      <c r="FH47" s="155"/>
      <c r="FI47" s="155"/>
      <c r="FJ47" s="155"/>
      <c r="FK47" s="155"/>
      <c r="FL47" s="155"/>
      <c r="FM47" s="155"/>
      <c r="FN47" s="155"/>
      <c r="FO47" s="155"/>
      <c r="FP47" s="155"/>
      <c r="FQ47" s="155"/>
      <c r="FR47" s="155"/>
      <c r="FS47" s="155"/>
      <c r="FT47" s="155"/>
      <c r="FU47" s="155"/>
      <c r="FV47" s="155"/>
      <c r="FW47" s="155"/>
      <c r="FX47" s="155"/>
      <c r="FY47" s="155"/>
      <c r="FZ47" s="155"/>
      <c r="GA47" s="155"/>
      <c r="GB47" s="155"/>
      <c r="GC47" s="155"/>
      <c r="GD47" s="155"/>
      <c r="GE47" s="155"/>
      <c r="GF47" s="155"/>
      <c r="GG47" s="155"/>
      <c r="GH47" s="155"/>
      <c r="GI47" s="155"/>
      <c r="GJ47" s="155"/>
      <c r="GK47" s="155"/>
      <c r="GL47" s="155"/>
      <c r="GM47" s="155"/>
      <c r="GN47" s="155"/>
      <c r="GO47" s="155"/>
      <c r="GP47" s="155"/>
      <c r="GQ47" s="155"/>
      <c r="GR47" s="155"/>
      <c r="GS47" s="155"/>
      <c r="GT47" s="155"/>
      <c r="GU47" s="155"/>
      <c r="GV47" s="155"/>
      <c r="GW47" s="155"/>
      <c r="GX47" s="155"/>
      <c r="GY47" s="155"/>
      <c r="GZ47" s="155"/>
      <c r="HA47" s="155"/>
      <c r="HB47" s="155"/>
      <c r="HC47" s="155"/>
      <c r="HD47" s="155"/>
      <c r="HE47" s="155"/>
      <c r="HF47" s="155"/>
      <c r="HG47" s="155"/>
      <c r="HH47" s="158"/>
      <c r="HI47" s="158"/>
      <c r="HJ47" s="158"/>
      <c r="HK47" s="158"/>
      <c r="HL47" s="158"/>
      <c r="HM47" s="158"/>
      <c r="HN47" s="159"/>
      <c r="HO47" s="159"/>
      <c r="HP47" s="159"/>
      <c r="HQ47" s="159"/>
      <c r="HR47" s="159"/>
      <c r="HS47" s="159"/>
      <c r="HT47" s="158"/>
      <c r="HU47" s="158"/>
      <c r="HV47" s="158"/>
      <c r="HW47" s="158"/>
      <c r="HX47" s="158"/>
      <c r="HY47" s="158"/>
      <c r="HZ47" s="12">
        <v>15214434542.108501</v>
      </c>
      <c r="IA47" s="13">
        <v>68077773.980000004</v>
      </c>
      <c r="IB47" s="14">
        <v>15146356768.128502</v>
      </c>
      <c r="IC47" s="12">
        <v>15468519772.370001</v>
      </c>
      <c r="ID47" s="13">
        <v>114382669.56</v>
      </c>
      <c r="IE47" s="14">
        <v>15354137102.810001</v>
      </c>
      <c r="IF47" s="12">
        <v>15141923459.51</v>
      </c>
      <c r="IG47" s="13">
        <v>159219713.56999999</v>
      </c>
      <c r="IH47" s="14">
        <v>14982703745.940001</v>
      </c>
      <c r="II47" s="12">
        <v>15351882859.6</v>
      </c>
      <c r="IJ47" s="13">
        <v>205235269.34999999</v>
      </c>
      <c r="IK47" s="14">
        <v>15146647590.25</v>
      </c>
      <c r="IL47" s="12">
        <v>15505835735.32</v>
      </c>
      <c r="IM47" s="13">
        <v>149693674.61000001</v>
      </c>
      <c r="IN47" s="14">
        <v>15356142060.709999</v>
      </c>
      <c r="IO47" s="12">
        <v>15611406635.549999</v>
      </c>
      <c r="IP47" s="13">
        <v>195002422.24000001</v>
      </c>
      <c r="IQ47" s="14">
        <v>15416404213.309999</v>
      </c>
      <c r="IR47" s="12">
        <v>15765919765.91</v>
      </c>
      <c r="IS47" s="13">
        <v>169009855.96000001</v>
      </c>
      <c r="IT47" s="14">
        <v>15596909909.950001</v>
      </c>
      <c r="IU47" s="12">
        <v>16817143308.619999</v>
      </c>
      <c r="IV47" s="13">
        <v>217077912.66999999</v>
      </c>
      <c r="IW47" s="14">
        <v>16600065395.949999</v>
      </c>
      <c r="IX47" s="12">
        <v>17038949013.439999</v>
      </c>
      <c r="IY47" s="13">
        <v>223752976.88</v>
      </c>
      <c r="IZ47" s="14">
        <v>16815196036.559999</v>
      </c>
      <c r="JA47" s="12">
        <v>17217283433.440002</v>
      </c>
      <c r="JB47" s="13">
        <v>188523621.5</v>
      </c>
      <c r="JC47" s="14">
        <v>17028759811.940002</v>
      </c>
      <c r="JD47" s="12">
        <v>17459515693.170002</v>
      </c>
      <c r="JE47" s="13">
        <v>234055806.63999999</v>
      </c>
      <c r="JF47" s="14">
        <v>17225459886.530003</v>
      </c>
      <c r="JG47" s="12">
        <v>17739551930.860001</v>
      </c>
      <c r="JH47" s="13">
        <v>285780034.01999998</v>
      </c>
      <c r="JI47" s="14">
        <v>17453771896.84</v>
      </c>
      <c r="JJ47" s="12">
        <v>17981368639.23</v>
      </c>
      <c r="JK47" s="13">
        <v>336149981.54000002</v>
      </c>
      <c r="JL47" s="14">
        <v>17645218657.689999</v>
      </c>
      <c r="JM47" s="12">
        <v>17988762190.34</v>
      </c>
      <c r="JN47" s="13">
        <v>153812991.84999999</v>
      </c>
      <c r="JO47" s="14">
        <v>17834949198.490002</v>
      </c>
      <c r="JP47" s="12">
        <v>18232242550.330002</v>
      </c>
      <c r="JQ47" s="13">
        <v>203316641.31999999</v>
      </c>
      <c r="JR47" s="14">
        <v>18028925909.010002</v>
      </c>
      <c r="JS47" s="12">
        <v>18500234168.073002</v>
      </c>
      <c r="JT47" s="13">
        <v>255517852.65000001</v>
      </c>
      <c r="JU47" s="14">
        <v>18244716315.423</v>
      </c>
      <c r="JV47" s="156"/>
      <c r="JW47" s="156"/>
      <c r="JX47" s="156"/>
      <c r="JY47" s="156"/>
      <c r="JZ47" s="156"/>
      <c r="KA47" s="156"/>
      <c r="KB47" s="160"/>
      <c r="KC47" s="160"/>
      <c r="KD47" s="160"/>
      <c r="KE47" s="160"/>
      <c r="KF47" s="160"/>
      <c r="KG47" s="160"/>
      <c r="KH47" s="160"/>
      <c r="KI47" s="160"/>
      <c r="KJ47" s="160"/>
      <c r="KK47" s="160"/>
      <c r="KL47" s="160"/>
      <c r="KM47" s="160"/>
      <c r="KN47" s="160"/>
      <c r="KO47" s="160"/>
      <c r="KP47" s="160"/>
      <c r="KQ47" s="160"/>
      <c r="KR47" s="160"/>
      <c r="KS47" s="160"/>
      <c r="KT47" s="160"/>
      <c r="KU47" s="160"/>
      <c r="KV47" s="160"/>
      <c r="KW47" s="160"/>
      <c r="KX47" s="160"/>
      <c r="KY47" s="160"/>
      <c r="KZ47" s="160"/>
      <c r="LA47" s="160"/>
      <c r="LB47" s="160"/>
      <c r="LC47" s="160"/>
      <c r="LD47" s="160"/>
      <c r="LE47" s="160"/>
      <c r="LF47" s="160"/>
      <c r="LG47" s="160"/>
      <c r="LH47" s="160"/>
      <c r="LI47" s="160"/>
      <c r="LJ47" s="160"/>
      <c r="LK47" s="160"/>
      <c r="LL47" s="160"/>
      <c r="LM47" s="160"/>
      <c r="LN47" s="160"/>
      <c r="LO47" s="160"/>
      <c r="LP47" s="160"/>
      <c r="LQ47" s="160"/>
      <c r="LR47" s="160"/>
      <c r="LS47" s="160"/>
      <c r="LT47" s="160"/>
      <c r="LU47" s="160"/>
      <c r="LV47" s="160"/>
      <c r="LW47" s="160"/>
      <c r="LX47" s="160"/>
      <c r="LY47" s="160"/>
      <c r="LZ47" s="160"/>
      <c r="MA47" s="160"/>
      <c r="MB47" s="160"/>
      <c r="MC47" s="160"/>
      <c r="MD47" s="160"/>
      <c r="ME47" s="160"/>
      <c r="MF47" s="160"/>
      <c r="MG47" s="160"/>
      <c r="MH47" s="160"/>
      <c r="MI47" s="160"/>
      <c r="MJ47" s="160"/>
      <c r="MK47" s="160"/>
      <c r="ML47" s="160"/>
      <c r="MM47" s="160"/>
      <c r="MN47" s="160"/>
      <c r="MO47" s="160"/>
      <c r="MP47" s="160"/>
      <c r="MQ47" s="160"/>
      <c r="MR47" s="160"/>
      <c r="MS47" s="160"/>
      <c r="MT47" s="160"/>
      <c r="MU47" s="160"/>
      <c r="MV47" s="160"/>
      <c r="MW47" s="160"/>
      <c r="MX47" s="160"/>
      <c r="MY47" s="160"/>
      <c r="MZ47" s="160"/>
      <c r="NA47" s="160"/>
      <c r="NB47" s="160"/>
      <c r="NC47" s="160"/>
      <c r="ND47" s="14">
        <v>0</v>
      </c>
      <c r="NE47" s="160"/>
      <c r="NF47" s="160"/>
      <c r="NG47" s="160"/>
      <c r="NH47" s="160"/>
      <c r="NI47" s="160"/>
      <c r="NJ47" s="160"/>
      <c r="NK47" s="160"/>
      <c r="NL47" s="160"/>
      <c r="NM47" s="160"/>
      <c r="NN47" s="160"/>
      <c r="NO47" s="160"/>
      <c r="NP47" s="160"/>
      <c r="NQ47" s="160"/>
      <c r="NR47" s="160"/>
      <c r="NS47" s="160"/>
      <c r="NT47" s="160"/>
      <c r="NU47" s="160"/>
      <c r="NV47" s="160"/>
      <c r="NW47" s="160"/>
      <c r="NX47" s="160"/>
      <c r="NY47" s="160"/>
      <c r="NZ47" s="160"/>
      <c r="OA47" s="160"/>
      <c r="OB47" s="160"/>
      <c r="OC47" s="160"/>
      <c r="OD47" s="160"/>
      <c r="OE47" s="160"/>
      <c r="OF47" s="160"/>
      <c r="OG47" s="160"/>
      <c r="OH47" s="160"/>
      <c r="OI47" s="160"/>
      <c r="OJ47" s="160"/>
      <c r="OK47" s="160"/>
      <c r="OL47" s="160"/>
      <c r="OM47" s="160"/>
      <c r="ON47" s="160"/>
    </row>
    <row r="48" spans="2:404" ht="15.6" hidden="1" customHeight="1" x14ac:dyDescent="0.25">
      <c r="B48" s="145" t="s">
        <v>210</v>
      </c>
      <c r="C48" s="146" t="s">
        <v>388</v>
      </c>
      <c r="D48" s="147">
        <v>44245</v>
      </c>
      <c r="E48" s="147">
        <v>44813</v>
      </c>
      <c r="F48" s="148" t="s">
        <v>1096</v>
      </c>
      <c r="G48" s="148" t="s">
        <v>203</v>
      </c>
      <c r="H48" s="148" t="s">
        <v>1095</v>
      </c>
      <c r="I48" s="153"/>
      <c r="J48" s="153"/>
      <c r="K48" s="155"/>
      <c r="L48" s="153"/>
      <c r="M48" s="153"/>
      <c r="N48" s="155"/>
      <c r="O48" s="153"/>
      <c r="P48" s="153"/>
      <c r="Q48" s="155"/>
      <c r="R48" s="153"/>
      <c r="S48" s="153"/>
      <c r="T48" s="155"/>
      <c r="U48" s="153"/>
      <c r="V48" s="153"/>
      <c r="W48" s="155"/>
      <c r="X48" s="153"/>
      <c r="Y48" s="153"/>
      <c r="Z48" s="155"/>
      <c r="AA48" s="153"/>
      <c r="AB48" s="153"/>
      <c r="AC48" s="155"/>
      <c r="AD48" s="153"/>
      <c r="AE48" s="153"/>
      <c r="AF48" s="155"/>
      <c r="AG48" s="153"/>
      <c r="AH48" s="153"/>
      <c r="AI48" s="155"/>
      <c r="AJ48" s="153"/>
      <c r="AK48" s="153"/>
      <c r="AL48" s="155"/>
      <c r="AM48" s="153"/>
      <c r="AN48" s="153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5"/>
      <c r="BJ48" s="155"/>
      <c r="BK48" s="155"/>
      <c r="BL48" s="155"/>
      <c r="BM48" s="155"/>
      <c r="BN48" s="155"/>
      <c r="BO48" s="155"/>
      <c r="BP48" s="155"/>
      <c r="BQ48" s="155"/>
      <c r="BR48" s="155"/>
      <c r="BS48" s="155"/>
      <c r="BT48" s="155"/>
      <c r="BU48" s="155"/>
      <c r="BV48" s="155"/>
      <c r="BW48" s="155"/>
      <c r="BX48" s="155"/>
      <c r="BY48" s="155"/>
      <c r="BZ48" s="155"/>
      <c r="CA48" s="155"/>
      <c r="CB48" s="155"/>
      <c r="CC48" s="155"/>
      <c r="CD48" s="155"/>
      <c r="CE48" s="155"/>
      <c r="CF48" s="155"/>
      <c r="CG48" s="155"/>
      <c r="CH48" s="155"/>
      <c r="CI48" s="155"/>
      <c r="CJ48" s="155"/>
      <c r="CK48" s="155"/>
      <c r="CL48" s="155"/>
      <c r="CM48" s="155"/>
      <c r="CN48" s="155"/>
      <c r="CO48" s="155"/>
      <c r="CP48" s="155"/>
      <c r="CQ48" s="155"/>
      <c r="CR48" s="155"/>
      <c r="CS48" s="155"/>
      <c r="CT48" s="155"/>
      <c r="CU48" s="155"/>
      <c r="CV48" s="155"/>
      <c r="CW48" s="155"/>
      <c r="CX48" s="155"/>
      <c r="CY48" s="155"/>
      <c r="CZ48" s="155"/>
      <c r="DA48" s="155"/>
      <c r="DB48" s="155"/>
      <c r="DC48" s="155"/>
      <c r="DD48" s="155"/>
      <c r="DE48" s="155"/>
      <c r="DF48" s="155"/>
      <c r="DG48" s="155"/>
      <c r="DH48" s="155"/>
      <c r="DI48" s="155"/>
      <c r="DJ48" s="155"/>
      <c r="DK48" s="155"/>
      <c r="DL48" s="155"/>
      <c r="DM48" s="155"/>
      <c r="DN48" s="155"/>
      <c r="DO48" s="155"/>
      <c r="DP48" s="155"/>
      <c r="DQ48" s="155"/>
      <c r="DR48" s="155"/>
      <c r="DS48" s="155"/>
      <c r="DT48" s="155"/>
      <c r="DU48" s="155"/>
      <c r="DV48" s="155"/>
      <c r="DW48" s="155"/>
      <c r="DX48" s="155"/>
      <c r="DY48" s="155"/>
      <c r="DZ48" s="155"/>
      <c r="EA48" s="155"/>
      <c r="EB48" s="155"/>
      <c r="EC48" s="155"/>
      <c r="ED48" s="155"/>
      <c r="EE48" s="155"/>
      <c r="EF48" s="155"/>
      <c r="EG48" s="155"/>
      <c r="EH48" s="155"/>
      <c r="EI48" s="155"/>
      <c r="EJ48" s="155"/>
      <c r="EK48" s="155"/>
      <c r="EL48" s="155"/>
      <c r="EM48" s="155"/>
      <c r="EN48" s="155"/>
      <c r="EO48" s="155"/>
      <c r="EP48" s="155"/>
      <c r="EQ48" s="155"/>
      <c r="ER48" s="155"/>
      <c r="ES48" s="155"/>
      <c r="ET48" s="155"/>
      <c r="EU48" s="155"/>
      <c r="EV48" s="155"/>
      <c r="EW48" s="155"/>
      <c r="EX48" s="155"/>
      <c r="EY48" s="155"/>
      <c r="EZ48" s="155"/>
      <c r="FA48" s="155"/>
      <c r="FB48" s="155"/>
      <c r="FC48" s="155"/>
      <c r="FD48" s="155"/>
      <c r="FE48" s="155"/>
      <c r="FF48" s="155"/>
      <c r="FG48" s="155"/>
      <c r="FH48" s="155"/>
      <c r="FI48" s="155"/>
      <c r="FJ48" s="155"/>
      <c r="FK48" s="155"/>
      <c r="FL48" s="155"/>
      <c r="FM48" s="155"/>
      <c r="FN48" s="155"/>
      <c r="FO48" s="155"/>
      <c r="FP48" s="155"/>
      <c r="FQ48" s="155"/>
      <c r="FR48" s="155"/>
      <c r="FS48" s="155"/>
      <c r="FT48" s="155"/>
      <c r="FU48" s="155"/>
      <c r="FV48" s="155"/>
      <c r="FW48" s="155"/>
      <c r="FX48" s="155"/>
      <c r="FY48" s="155"/>
      <c r="FZ48" s="155"/>
      <c r="GA48" s="155"/>
      <c r="GB48" s="155"/>
      <c r="GC48" s="155"/>
      <c r="GD48" s="155"/>
      <c r="GE48" s="155"/>
      <c r="GF48" s="155"/>
      <c r="GG48" s="155"/>
      <c r="GH48" s="155"/>
      <c r="GI48" s="155"/>
      <c r="GJ48" s="155"/>
      <c r="GK48" s="155"/>
      <c r="GL48" s="155"/>
      <c r="GM48" s="155"/>
      <c r="GN48" s="155"/>
      <c r="GO48" s="155"/>
      <c r="GP48" s="155"/>
      <c r="GQ48" s="155"/>
      <c r="GR48" s="155"/>
      <c r="GS48" s="155"/>
      <c r="GT48" s="155"/>
      <c r="GU48" s="155"/>
      <c r="GV48" s="155"/>
      <c r="GW48" s="155"/>
      <c r="GX48" s="155"/>
      <c r="GY48" s="155"/>
      <c r="GZ48" s="155"/>
      <c r="HA48" s="155"/>
      <c r="HB48" s="155"/>
      <c r="HC48" s="155"/>
      <c r="HD48" s="155"/>
      <c r="HE48" s="155"/>
      <c r="HF48" s="155"/>
      <c r="HG48" s="155"/>
      <c r="HH48" s="158"/>
      <c r="HI48" s="158"/>
      <c r="HJ48" s="158"/>
      <c r="HK48" s="158"/>
      <c r="HL48" s="158"/>
      <c r="HM48" s="158"/>
      <c r="HN48" s="159"/>
      <c r="HO48" s="159"/>
      <c r="HP48" s="159"/>
      <c r="HQ48" s="159"/>
      <c r="HR48" s="159"/>
      <c r="HS48" s="159"/>
      <c r="HT48" s="158"/>
      <c r="HU48" s="158"/>
      <c r="HV48" s="158"/>
      <c r="HW48" s="158"/>
      <c r="HX48" s="158"/>
      <c r="HY48" s="158"/>
      <c r="HZ48" s="158"/>
      <c r="IA48" s="158"/>
      <c r="IB48" s="158"/>
      <c r="IC48" s="158"/>
      <c r="ID48" s="158"/>
      <c r="IE48" s="158"/>
      <c r="IF48" s="12">
        <v>14587973696.35</v>
      </c>
      <c r="IG48" s="13">
        <v>78937189.680000007</v>
      </c>
      <c r="IH48" s="14">
        <v>14509036506.67</v>
      </c>
      <c r="II48" s="12">
        <v>14804127111.68</v>
      </c>
      <c r="IJ48" s="13">
        <v>124908422.73</v>
      </c>
      <c r="IK48" s="14">
        <v>14679218688.950001</v>
      </c>
      <c r="IL48" s="12">
        <v>14994690944.92</v>
      </c>
      <c r="IM48" s="13">
        <v>138692930.18000001</v>
      </c>
      <c r="IN48" s="14">
        <v>14855998014.74</v>
      </c>
      <c r="IO48" s="12">
        <v>15256181314.66</v>
      </c>
      <c r="IP48" s="13">
        <v>183733382.62</v>
      </c>
      <c r="IQ48" s="14">
        <v>15072447932.039999</v>
      </c>
      <c r="IR48" s="12">
        <v>15388877886.99</v>
      </c>
      <c r="IS48" s="13">
        <v>132509501.51000001</v>
      </c>
      <c r="IT48" s="14">
        <v>15256368385.48</v>
      </c>
      <c r="IU48" s="12">
        <v>16348651615.57</v>
      </c>
      <c r="IV48" s="13">
        <v>180699525.88</v>
      </c>
      <c r="IW48" s="14">
        <v>16167952089.690001</v>
      </c>
      <c r="IX48" s="12">
        <v>16540648667.949999</v>
      </c>
      <c r="IY48" s="13">
        <v>186486596.00999999</v>
      </c>
      <c r="IZ48" s="14">
        <v>16354162071.939999</v>
      </c>
      <c r="JA48" s="12">
        <v>16682938955.67</v>
      </c>
      <c r="JB48" s="13">
        <v>153112608.93000001</v>
      </c>
      <c r="JC48" s="14">
        <v>16529826346.74</v>
      </c>
      <c r="JD48" s="12">
        <v>16896954829.290001</v>
      </c>
      <c r="JE48" s="13">
        <v>198338481.37</v>
      </c>
      <c r="JF48" s="14">
        <v>16698616347.92</v>
      </c>
      <c r="JG48" s="156">
        <v>17244218374.389999</v>
      </c>
      <c r="JH48" s="156">
        <v>255162364.34999999</v>
      </c>
      <c r="JI48" s="156">
        <v>16989056010.039999</v>
      </c>
      <c r="JJ48" s="156"/>
      <c r="JK48" s="156"/>
      <c r="JL48" s="156"/>
      <c r="JM48" s="156"/>
      <c r="JN48" s="156"/>
      <c r="JO48" s="156"/>
      <c r="JP48" s="156"/>
      <c r="JQ48" s="156"/>
      <c r="JR48" s="156"/>
      <c r="JS48" s="156"/>
      <c r="JT48" s="156"/>
      <c r="JU48" s="156"/>
      <c r="JV48" s="156"/>
      <c r="JW48" s="156"/>
      <c r="JX48" s="156"/>
      <c r="JY48" s="160"/>
      <c r="JZ48" s="160"/>
      <c r="KA48" s="160"/>
      <c r="KB48" s="160"/>
      <c r="KC48" s="160"/>
      <c r="KD48" s="160"/>
      <c r="KE48" s="160"/>
      <c r="KF48" s="160"/>
      <c r="KG48" s="160"/>
      <c r="KH48" s="160"/>
      <c r="KI48" s="160"/>
      <c r="KJ48" s="160"/>
      <c r="KK48" s="160"/>
      <c r="KL48" s="160"/>
      <c r="KM48" s="160"/>
      <c r="KN48" s="160"/>
      <c r="KO48" s="160"/>
      <c r="KP48" s="160"/>
      <c r="KQ48" s="160"/>
      <c r="KR48" s="160"/>
      <c r="KS48" s="160"/>
      <c r="KT48" s="160"/>
      <c r="KU48" s="160"/>
      <c r="KV48" s="160"/>
      <c r="KW48" s="160"/>
      <c r="KX48" s="160"/>
      <c r="KY48" s="160"/>
      <c r="KZ48" s="160"/>
      <c r="LA48" s="160"/>
      <c r="LB48" s="160"/>
      <c r="LC48" s="160"/>
      <c r="LD48" s="160"/>
      <c r="LE48" s="160"/>
      <c r="LF48" s="160"/>
      <c r="LG48" s="160"/>
      <c r="LH48" s="160"/>
      <c r="LI48" s="160"/>
      <c r="LJ48" s="160"/>
      <c r="LK48" s="160"/>
      <c r="LL48" s="160"/>
      <c r="LM48" s="160"/>
      <c r="LN48" s="160"/>
      <c r="LO48" s="160"/>
      <c r="LP48" s="160"/>
      <c r="LQ48" s="160"/>
      <c r="LR48" s="160"/>
      <c r="LS48" s="160"/>
      <c r="LT48" s="160"/>
      <c r="LU48" s="160"/>
      <c r="LV48" s="160"/>
      <c r="LW48" s="160"/>
      <c r="LX48" s="160"/>
      <c r="LY48" s="160"/>
      <c r="LZ48" s="160"/>
      <c r="MA48" s="160"/>
      <c r="MB48" s="160"/>
      <c r="MC48" s="160"/>
      <c r="MD48" s="160"/>
      <c r="ME48" s="160"/>
      <c r="MF48" s="160"/>
      <c r="MG48" s="160"/>
      <c r="MH48" s="160"/>
      <c r="MI48" s="160"/>
      <c r="MJ48" s="160"/>
      <c r="MK48" s="160"/>
      <c r="ML48" s="160"/>
      <c r="MM48" s="160"/>
      <c r="MN48" s="160"/>
      <c r="MO48" s="160"/>
      <c r="MP48" s="160"/>
      <c r="MQ48" s="160"/>
      <c r="MR48" s="160"/>
      <c r="MS48" s="160"/>
      <c r="MT48" s="160"/>
      <c r="MU48" s="160"/>
      <c r="MV48" s="160"/>
      <c r="MW48" s="160"/>
      <c r="MX48" s="160"/>
      <c r="MY48" s="160"/>
      <c r="MZ48" s="160"/>
      <c r="NA48" s="160"/>
      <c r="NB48" s="160"/>
      <c r="NC48" s="160"/>
      <c r="ND48" s="160"/>
      <c r="NE48" s="160"/>
      <c r="NF48" s="160"/>
      <c r="NG48" s="160"/>
      <c r="NH48" s="160"/>
      <c r="NI48" s="160"/>
      <c r="NJ48" s="160"/>
      <c r="NK48" s="160"/>
      <c r="NL48" s="160"/>
      <c r="NM48" s="160"/>
      <c r="NN48" s="160"/>
      <c r="NO48" s="160"/>
      <c r="NP48" s="160"/>
      <c r="NQ48" s="160"/>
      <c r="NR48" s="160"/>
      <c r="NS48" s="160"/>
      <c r="NT48" s="160"/>
      <c r="NU48" s="160"/>
      <c r="NV48" s="160"/>
      <c r="NW48" s="160"/>
      <c r="NX48" s="160"/>
      <c r="NY48" s="160"/>
      <c r="NZ48" s="160"/>
      <c r="OA48" s="160"/>
      <c r="OB48" s="160"/>
      <c r="OC48" s="160"/>
      <c r="OD48" s="160"/>
      <c r="OE48" s="160"/>
      <c r="OF48" s="160"/>
      <c r="OG48" s="160"/>
      <c r="OH48" s="160"/>
      <c r="OI48" s="160"/>
      <c r="OJ48" s="160"/>
      <c r="OK48" s="160"/>
      <c r="OL48" s="160"/>
      <c r="OM48" s="160"/>
      <c r="ON48" s="160"/>
    </row>
    <row r="49" spans="2:404" ht="15.6" hidden="1" customHeight="1" x14ac:dyDescent="0.25">
      <c r="B49" s="145" t="s">
        <v>210</v>
      </c>
      <c r="C49" s="146" t="s">
        <v>389</v>
      </c>
      <c r="D49" s="147">
        <v>44279</v>
      </c>
      <c r="E49" s="147">
        <v>44480</v>
      </c>
      <c r="F49" s="148" t="s">
        <v>1096</v>
      </c>
      <c r="G49" s="148" t="s">
        <v>203</v>
      </c>
      <c r="H49" s="148" t="s">
        <v>1095</v>
      </c>
      <c r="I49" s="153"/>
      <c r="J49" s="153"/>
      <c r="K49" s="155"/>
      <c r="L49" s="153"/>
      <c r="M49" s="153"/>
      <c r="N49" s="155"/>
      <c r="O49" s="153"/>
      <c r="P49" s="153"/>
      <c r="Q49" s="155"/>
      <c r="R49" s="153"/>
      <c r="S49" s="153"/>
      <c r="T49" s="155"/>
      <c r="U49" s="153"/>
      <c r="V49" s="153"/>
      <c r="W49" s="155"/>
      <c r="X49" s="153"/>
      <c r="Y49" s="153"/>
      <c r="Z49" s="155"/>
      <c r="AA49" s="153"/>
      <c r="AB49" s="153"/>
      <c r="AC49" s="155"/>
      <c r="AD49" s="153"/>
      <c r="AE49" s="153"/>
      <c r="AF49" s="155"/>
      <c r="AG49" s="153"/>
      <c r="AH49" s="153"/>
      <c r="AI49" s="155"/>
      <c r="AJ49" s="153"/>
      <c r="AK49" s="153"/>
      <c r="AL49" s="155"/>
      <c r="AM49" s="153"/>
      <c r="AN49" s="153"/>
      <c r="AO49" s="155"/>
      <c r="AP49" s="155"/>
      <c r="AQ49" s="155"/>
      <c r="AR49" s="155"/>
      <c r="AS49" s="155"/>
      <c r="AT49" s="155"/>
      <c r="AU49" s="155"/>
      <c r="AV49" s="155"/>
      <c r="AW49" s="155"/>
      <c r="AX49" s="155"/>
      <c r="AY49" s="155"/>
      <c r="AZ49" s="155"/>
      <c r="BA49" s="155"/>
      <c r="BB49" s="155"/>
      <c r="BC49" s="155"/>
      <c r="BD49" s="155"/>
      <c r="BE49" s="155"/>
      <c r="BF49" s="155"/>
      <c r="BG49" s="155"/>
      <c r="BH49" s="155"/>
      <c r="BI49" s="155"/>
      <c r="BJ49" s="155"/>
      <c r="BK49" s="155"/>
      <c r="BL49" s="155"/>
      <c r="BM49" s="155"/>
      <c r="BN49" s="155"/>
      <c r="BO49" s="155"/>
      <c r="BP49" s="155"/>
      <c r="BQ49" s="155"/>
      <c r="BR49" s="155"/>
      <c r="BS49" s="155"/>
      <c r="BT49" s="155"/>
      <c r="BU49" s="155"/>
      <c r="BV49" s="155"/>
      <c r="BW49" s="155"/>
      <c r="BX49" s="155"/>
      <c r="BY49" s="155"/>
      <c r="BZ49" s="155"/>
      <c r="CA49" s="155"/>
      <c r="CB49" s="155"/>
      <c r="CC49" s="155"/>
      <c r="CD49" s="155"/>
      <c r="CE49" s="155"/>
      <c r="CF49" s="155"/>
      <c r="CG49" s="155"/>
      <c r="CH49" s="155"/>
      <c r="CI49" s="155"/>
      <c r="CJ49" s="155"/>
      <c r="CK49" s="155"/>
      <c r="CL49" s="155"/>
      <c r="CM49" s="155"/>
      <c r="CN49" s="155"/>
      <c r="CO49" s="155"/>
      <c r="CP49" s="155"/>
      <c r="CQ49" s="155"/>
      <c r="CR49" s="155"/>
      <c r="CS49" s="155"/>
      <c r="CT49" s="155"/>
      <c r="CU49" s="155"/>
      <c r="CV49" s="155"/>
      <c r="CW49" s="155"/>
      <c r="CX49" s="155"/>
      <c r="CY49" s="155"/>
      <c r="CZ49" s="155"/>
      <c r="DA49" s="155"/>
      <c r="DB49" s="155"/>
      <c r="DC49" s="155"/>
      <c r="DD49" s="155"/>
      <c r="DE49" s="155"/>
      <c r="DF49" s="155"/>
      <c r="DG49" s="155"/>
      <c r="DH49" s="155"/>
      <c r="DI49" s="155"/>
      <c r="DJ49" s="155"/>
      <c r="DK49" s="155"/>
      <c r="DL49" s="155"/>
      <c r="DM49" s="155"/>
      <c r="DN49" s="155"/>
      <c r="DO49" s="155"/>
      <c r="DP49" s="155"/>
      <c r="DQ49" s="155"/>
      <c r="DR49" s="155"/>
      <c r="DS49" s="155"/>
      <c r="DT49" s="155"/>
      <c r="DU49" s="155"/>
      <c r="DV49" s="155"/>
      <c r="DW49" s="155"/>
      <c r="DX49" s="155"/>
      <c r="DY49" s="155"/>
      <c r="DZ49" s="155"/>
      <c r="EA49" s="155"/>
      <c r="EB49" s="155"/>
      <c r="EC49" s="155"/>
      <c r="ED49" s="155"/>
      <c r="EE49" s="155"/>
      <c r="EF49" s="155"/>
      <c r="EG49" s="155"/>
      <c r="EH49" s="155"/>
      <c r="EI49" s="155"/>
      <c r="EJ49" s="155"/>
      <c r="EK49" s="155"/>
      <c r="EL49" s="155"/>
      <c r="EM49" s="155"/>
      <c r="EN49" s="155"/>
      <c r="EO49" s="155"/>
      <c r="EP49" s="155"/>
      <c r="EQ49" s="155"/>
      <c r="ER49" s="155"/>
      <c r="ES49" s="155"/>
      <c r="ET49" s="155"/>
      <c r="EU49" s="155"/>
      <c r="EV49" s="155"/>
      <c r="EW49" s="155"/>
      <c r="EX49" s="155"/>
      <c r="EY49" s="155"/>
      <c r="EZ49" s="155"/>
      <c r="FA49" s="155"/>
      <c r="FB49" s="155"/>
      <c r="FC49" s="155"/>
      <c r="FD49" s="155"/>
      <c r="FE49" s="155"/>
      <c r="FF49" s="155"/>
      <c r="FG49" s="155"/>
      <c r="FH49" s="155"/>
      <c r="FI49" s="155"/>
      <c r="FJ49" s="155"/>
      <c r="FK49" s="155"/>
      <c r="FL49" s="155"/>
      <c r="FM49" s="155"/>
      <c r="FN49" s="155"/>
      <c r="FO49" s="155"/>
      <c r="FP49" s="155"/>
      <c r="FQ49" s="155"/>
      <c r="FR49" s="155"/>
      <c r="FS49" s="155"/>
      <c r="FT49" s="155"/>
      <c r="FU49" s="155"/>
      <c r="FV49" s="155"/>
      <c r="FW49" s="155"/>
      <c r="FX49" s="155"/>
      <c r="FY49" s="155"/>
      <c r="FZ49" s="155"/>
      <c r="GA49" s="155"/>
      <c r="GB49" s="155"/>
      <c r="GC49" s="155"/>
      <c r="GD49" s="155"/>
      <c r="GE49" s="155"/>
      <c r="GF49" s="155"/>
      <c r="GG49" s="155"/>
      <c r="GH49" s="155"/>
      <c r="GI49" s="155"/>
      <c r="GJ49" s="155"/>
      <c r="GK49" s="155"/>
      <c r="GL49" s="155"/>
      <c r="GM49" s="155"/>
      <c r="GN49" s="155"/>
      <c r="GO49" s="155"/>
      <c r="GP49" s="155"/>
      <c r="GQ49" s="155"/>
      <c r="GR49" s="155"/>
      <c r="GS49" s="155"/>
      <c r="GT49" s="155"/>
      <c r="GU49" s="155"/>
      <c r="GV49" s="155"/>
      <c r="GW49" s="155"/>
      <c r="GX49" s="155"/>
      <c r="GY49" s="155"/>
      <c r="GZ49" s="155"/>
      <c r="HA49" s="155"/>
      <c r="HB49" s="155"/>
      <c r="HC49" s="155"/>
      <c r="HD49" s="155"/>
      <c r="HE49" s="155"/>
      <c r="HF49" s="155"/>
      <c r="HG49" s="155"/>
      <c r="HH49" s="158"/>
      <c r="HI49" s="158"/>
      <c r="HJ49" s="158"/>
      <c r="HK49" s="158"/>
      <c r="HL49" s="158"/>
      <c r="HM49" s="158"/>
      <c r="HN49" s="159"/>
      <c r="HO49" s="159"/>
      <c r="HP49" s="159"/>
      <c r="HQ49" s="159"/>
      <c r="HR49" s="159"/>
      <c r="HS49" s="159"/>
      <c r="HT49" s="159"/>
      <c r="HU49" s="159"/>
      <c r="HV49" s="159"/>
      <c r="HW49" s="158"/>
      <c r="HX49" s="158"/>
      <c r="HY49" s="158"/>
      <c r="HZ49" s="158"/>
      <c r="IA49" s="158"/>
      <c r="IB49" s="158"/>
      <c r="IC49" s="158"/>
      <c r="ID49" s="158"/>
      <c r="IE49" s="158"/>
      <c r="IF49" s="158"/>
      <c r="IG49" s="158"/>
      <c r="IH49" s="158"/>
      <c r="II49" s="158"/>
      <c r="IJ49" s="158"/>
      <c r="IK49" s="158"/>
      <c r="IL49" s="158"/>
      <c r="IM49" s="158"/>
      <c r="IN49" s="158"/>
      <c r="IO49" s="158"/>
      <c r="IP49" s="158"/>
      <c r="IQ49" s="158"/>
      <c r="IR49" s="160"/>
      <c r="IS49" s="160"/>
      <c r="IT49" s="160"/>
      <c r="IU49" s="160"/>
      <c r="IV49" s="160"/>
      <c r="IW49" s="160"/>
      <c r="IX49" s="160"/>
      <c r="IY49" s="160"/>
      <c r="IZ49" s="160"/>
      <c r="JA49" s="160"/>
      <c r="JB49" s="160"/>
      <c r="JC49" s="160"/>
      <c r="JD49" s="160"/>
      <c r="JE49" s="160"/>
      <c r="JF49" s="160"/>
      <c r="JG49" s="160"/>
      <c r="JH49" s="160"/>
      <c r="JI49" s="160"/>
      <c r="JJ49" s="160"/>
      <c r="JK49" s="160"/>
      <c r="JL49" s="160"/>
      <c r="JM49" s="160"/>
      <c r="JN49" s="160"/>
      <c r="JO49" s="160"/>
      <c r="JP49" s="160"/>
      <c r="JQ49" s="160"/>
      <c r="JR49" s="160"/>
      <c r="JS49" s="160"/>
      <c r="JT49" s="160"/>
      <c r="JU49" s="160"/>
      <c r="JV49" s="160"/>
      <c r="JW49" s="160"/>
      <c r="JX49" s="160"/>
      <c r="JY49" s="160"/>
      <c r="JZ49" s="160"/>
      <c r="KA49" s="160"/>
      <c r="KB49" s="160"/>
      <c r="KC49" s="160"/>
      <c r="KD49" s="160"/>
      <c r="KE49" s="160"/>
      <c r="KF49" s="160"/>
      <c r="KG49" s="160"/>
      <c r="KH49" s="160"/>
      <c r="KI49" s="160"/>
      <c r="KJ49" s="160"/>
      <c r="KK49" s="160"/>
      <c r="KL49" s="160"/>
      <c r="KM49" s="160"/>
      <c r="KN49" s="160"/>
      <c r="KO49" s="160"/>
      <c r="KP49" s="160"/>
      <c r="KQ49" s="160"/>
      <c r="KR49" s="160"/>
      <c r="KS49" s="160"/>
      <c r="KT49" s="160"/>
      <c r="KU49" s="160"/>
      <c r="KV49" s="160"/>
      <c r="KW49" s="160"/>
      <c r="KX49" s="160"/>
      <c r="KY49" s="160"/>
      <c r="KZ49" s="160"/>
      <c r="LA49" s="160"/>
      <c r="LB49" s="160"/>
      <c r="LC49" s="160"/>
      <c r="LD49" s="160"/>
      <c r="LE49" s="160"/>
      <c r="LF49" s="160"/>
      <c r="LG49" s="160"/>
      <c r="LH49" s="160"/>
      <c r="LI49" s="160"/>
      <c r="LJ49" s="160"/>
      <c r="LK49" s="160"/>
      <c r="LL49" s="160"/>
      <c r="LM49" s="160"/>
      <c r="LN49" s="160"/>
      <c r="LO49" s="160"/>
      <c r="LP49" s="160"/>
      <c r="LQ49" s="160"/>
      <c r="LR49" s="160"/>
      <c r="LS49" s="160"/>
      <c r="LT49" s="160"/>
      <c r="LU49" s="160"/>
      <c r="LV49" s="160"/>
      <c r="LW49" s="160"/>
      <c r="LX49" s="160"/>
      <c r="LY49" s="160"/>
      <c r="LZ49" s="160"/>
      <c r="MA49" s="160"/>
      <c r="MB49" s="160"/>
      <c r="MC49" s="160"/>
      <c r="MD49" s="160"/>
      <c r="ME49" s="160"/>
      <c r="MF49" s="160"/>
      <c r="MG49" s="160"/>
      <c r="MH49" s="160"/>
      <c r="MI49" s="160"/>
      <c r="MJ49" s="160"/>
      <c r="MK49" s="160"/>
      <c r="ML49" s="160"/>
      <c r="MM49" s="160"/>
      <c r="MN49" s="160"/>
      <c r="MO49" s="160"/>
      <c r="MP49" s="160"/>
      <c r="MQ49" s="160"/>
      <c r="MR49" s="160"/>
      <c r="MS49" s="160"/>
      <c r="MT49" s="160"/>
      <c r="MU49" s="160"/>
      <c r="MV49" s="160"/>
      <c r="MW49" s="160"/>
      <c r="MX49" s="160"/>
      <c r="MY49" s="160"/>
      <c r="MZ49" s="160"/>
      <c r="NA49" s="160"/>
      <c r="NB49" s="160"/>
      <c r="NC49" s="160"/>
      <c r="ND49" s="160"/>
      <c r="NE49" s="160"/>
      <c r="NF49" s="160"/>
      <c r="NG49" s="160"/>
      <c r="NH49" s="160"/>
      <c r="NI49" s="160"/>
      <c r="NJ49" s="160"/>
      <c r="NK49" s="160"/>
      <c r="NL49" s="160"/>
      <c r="NM49" s="160"/>
      <c r="NN49" s="160"/>
      <c r="NO49" s="160"/>
      <c r="NP49" s="160"/>
      <c r="NQ49" s="160"/>
      <c r="NR49" s="160"/>
      <c r="NS49" s="160"/>
      <c r="NT49" s="160"/>
      <c r="NU49" s="160"/>
      <c r="NV49" s="160"/>
      <c r="NW49" s="160"/>
      <c r="NX49" s="160"/>
      <c r="NY49" s="160"/>
      <c r="NZ49" s="160"/>
      <c r="OA49" s="160"/>
      <c r="OB49" s="160"/>
      <c r="OC49" s="160"/>
      <c r="OD49" s="160"/>
      <c r="OE49" s="160"/>
      <c r="OF49" s="160"/>
      <c r="OG49" s="160"/>
      <c r="OH49" s="160"/>
      <c r="OI49" s="160"/>
      <c r="OJ49" s="160"/>
      <c r="OK49" s="160"/>
      <c r="OL49" s="160"/>
      <c r="OM49" s="160"/>
      <c r="ON49" s="160"/>
    </row>
    <row r="50" spans="2:404" ht="15.6" hidden="1" customHeight="1" x14ac:dyDescent="0.25">
      <c r="B50" s="145" t="s">
        <v>421</v>
      </c>
      <c r="C50" s="146" t="s">
        <v>390</v>
      </c>
      <c r="D50" s="147">
        <v>44410</v>
      </c>
      <c r="E50" s="147">
        <v>44650</v>
      </c>
      <c r="F50" s="148" t="s">
        <v>1096</v>
      </c>
      <c r="G50" s="148" t="s">
        <v>203</v>
      </c>
      <c r="H50" s="148" t="s">
        <v>1095</v>
      </c>
      <c r="I50" s="153"/>
      <c r="J50" s="153"/>
      <c r="K50" s="155"/>
      <c r="L50" s="153"/>
      <c r="M50" s="153"/>
      <c r="N50" s="155"/>
      <c r="O50" s="153"/>
      <c r="P50" s="153"/>
      <c r="Q50" s="155"/>
      <c r="R50" s="153"/>
      <c r="S50" s="153"/>
      <c r="T50" s="155"/>
      <c r="U50" s="153"/>
      <c r="V50" s="153"/>
      <c r="W50" s="155"/>
      <c r="X50" s="153"/>
      <c r="Y50" s="153"/>
      <c r="Z50" s="155"/>
      <c r="AA50" s="153"/>
      <c r="AB50" s="153"/>
      <c r="AC50" s="155"/>
      <c r="AD50" s="153"/>
      <c r="AE50" s="153"/>
      <c r="AF50" s="155"/>
      <c r="AG50" s="153"/>
      <c r="AH50" s="153"/>
      <c r="AI50" s="155"/>
      <c r="AJ50" s="153"/>
      <c r="AK50" s="153"/>
      <c r="AL50" s="155"/>
      <c r="AM50" s="153"/>
      <c r="AN50" s="153"/>
      <c r="AO50" s="155"/>
      <c r="AP50" s="155"/>
      <c r="AQ50" s="155"/>
      <c r="AR50" s="155"/>
      <c r="AS50" s="155"/>
      <c r="AT50" s="155"/>
      <c r="AU50" s="155"/>
      <c r="AV50" s="155"/>
      <c r="AW50" s="155"/>
      <c r="AX50" s="155"/>
      <c r="AY50" s="155"/>
      <c r="AZ50" s="155"/>
      <c r="BA50" s="155"/>
      <c r="BB50" s="155"/>
      <c r="BC50" s="155"/>
      <c r="BD50" s="155"/>
      <c r="BE50" s="155"/>
      <c r="BF50" s="155"/>
      <c r="BG50" s="155"/>
      <c r="BH50" s="155"/>
      <c r="BI50" s="155"/>
      <c r="BJ50" s="155"/>
      <c r="BK50" s="155"/>
      <c r="BL50" s="155"/>
      <c r="BM50" s="155"/>
      <c r="BN50" s="155"/>
      <c r="BO50" s="155"/>
      <c r="BP50" s="155"/>
      <c r="BQ50" s="155"/>
      <c r="BR50" s="155"/>
      <c r="BS50" s="155"/>
      <c r="BT50" s="155"/>
      <c r="BU50" s="155"/>
      <c r="BV50" s="155"/>
      <c r="BW50" s="155"/>
      <c r="BX50" s="155"/>
      <c r="BY50" s="155"/>
      <c r="BZ50" s="155"/>
      <c r="CA50" s="155"/>
      <c r="CB50" s="155"/>
      <c r="CC50" s="155"/>
      <c r="CD50" s="155"/>
      <c r="CE50" s="155"/>
      <c r="CF50" s="155"/>
      <c r="CG50" s="155"/>
      <c r="CH50" s="155"/>
      <c r="CI50" s="155"/>
      <c r="CJ50" s="155"/>
      <c r="CK50" s="155"/>
      <c r="CL50" s="155"/>
      <c r="CM50" s="155"/>
      <c r="CN50" s="155"/>
      <c r="CO50" s="155"/>
      <c r="CP50" s="155"/>
      <c r="CQ50" s="155"/>
      <c r="CR50" s="155"/>
      <c r="CS50" s="155"/>
      <c r="CT50" s="155"/>
      <c r="CU50" s="155"/>
      <c r="CV50" s="155"/>
      <c r="CW50" s="155"/>
      <c r="CX50" s="155"/>
      <c r="CY50" s="155"/>
      <c r="CZ50" s="155"/>
      <c r="DA50" s="155"/>
      <c r="DB50" s="155"/>
      <c r="DC50" s="155"/>
      <c r="DD50" s="155"/>
      <c r="DE50" s="155"/>
      <c r="DF50" s="155"/>
      <c r="DG50" s="155"/>
      <c r="DH50" s="155"/>
      <c r="DI50" s="155"/>
      <c r="DJ50" s="155"/>
      <c r="DK50" s="155"/>
      <c r="DL50" s="155"/>
      <c r="DM50" s="155"/>
      <c r="DN50" s="155"/>
      <c r="DO50" s="155"/>
      <c r="DP50" s="155"/>
      <c r="DQ50" s="155"/>
      <c r="DR50" s="155"/>
      <c r="DS50" s="155"/>
      <c r="DT50" s="155"/>
      <c r="DU50" s="155"/>
      <c r="DV50" s="155"/>
      <c r="DW50" s="155"/>
      <c r="DX50" s="155"/>
      <c r="DY50" s="155"/>
      <c r="DZ50" s="155"/>
      <c r="EA50" s="155"/>
      <c r="EB50" s="155"/>
      <c r="EC50" s="155"/>
      <c r="ED50" s="155"/>
      <c r="EE50" s="155"/>
      <c r="EF50" s="155"/>
      <c r="EG50" s="155"/>
      <c r="EH50" s="155"/>
      <c r="EI50" s="155"/>
      <c r="EJ50" s="155"/>
      <c r="EK50" s="155"/>
      <c r="EL50" s="155"/>
      <c r="EM50" s="155"/>
      <c r="EN50" s="155"/>
      <c r="EO50" s="155"/>
      <c r="EP50" s="155"/>
      <c r="EQ50" s="155"/>
      <c r="ER50" s="155"/>
      <c r="ES50" s="155"/>
      <c r="ET50" s="155"/>
      <c r="EU50" s="155"/>
      <c r="EV50" s="155"/>
      <c r="EW50" s="155"/>
      <c r="EX50" s="155"/>
      <c r="EY50" s="155"/>
      <c r="EZ50" s="155"/>
      <c r="FA50" s="155"/>
      <c r="FB50" s="155"/>
      <c r="FC50" s="155"/>
      <c r="FD50" s="155"/>
      <c r="FE50" s="155"/>
      <c r="FF50" s="155"/>
      <c r="FG50" s="155"/>
      <c r="FH50" s="155"/>
      <c r="FI50" s="155"/>
      <c r="FJ50" s="155"/>
      <c r="FK50" s="155"/>
      <c r="FL50" s="155"/>
      <c r="FM50" s="155"/>
      <c r="FN50" s="155"/>
      <c r="FO50" s="155"/>
      <c r="FP50" s="155"/>
      <c r="FQ50" s="155"/>
      <c r="FR50" s="155"/>
      <c r="FS50" s="155"/>
      <c r="FT50" s="155"/>
      <c r="FU50" s="155"/>
      <c r="FV50" s="155"/>
      <c r="FW50" s="155"/>
      <c r="FX50" s="155"/>
      <c r="FY50" s="155"/>
      <c r="FZ50" s="155"/>
      <c r="GA50" s="155"/>
      <c r="GB50" s="155"/>
      <c r="GC50" s="155"/>
      <c r="GD50" s="155"/>
      <c r="GE50" s="155"/>
      <c r="GF50" s="155"/>
      <c r="GG50" s="155"/>
      <c r="GH50" s="155"/>
      <c r="GI50" s="155"/>
      <c r="GJ50" s="155"/>
      <c r="GK50" s="155"/>
      <c r="GL50" s="155"/>
      <c r="GM50" s="155"/>
      <c r="GN50" s="155"/>
      <c r="GO50" s="155"/>
      <c r="GP50" s="155"/>
      <c r="GQ50" s="155"/>
      <c r="GR50" s="155"/>
      <c r="GS50" s="155"/>
      <c r="GT50" s="155"/>
      <c r="GU50" s="155"/>
      <c r="GV50" s="155"/>
      <c r="GW50" s="155"/>
      <c r="GX50" s="155"/>
      <c r="GY50" s="155"/>
      <c r="GZ50" s="155"/>
      <c r="HA50" s="155"/>
      <c r="HB50" s="155"/>
      <c r="HC50" s="155"/>
      <c r="HD50" s="155"/>
      <c r="HE50" s="155"/>
      <c r="HF50" s="155"/>
      <c r="HG50" s="155"/>
      <c r="HH50" s="158"/>
      <c r="HI50" s="158"/>
      <c r="HJ50" s="158"/>
      <c r="HK50" s="158"/>
      <c r="HL50" s="158"/>
      <c r="HM50" s="158"/>
      <c r="HN50" s="159"/>
      <c r="HO50" s="159"/>
      <c r="HP50" s="159"/>
      <c r="HQ50" s="159"/>
      <c r="HR50" s="159"/>
      <c r="HS50" s="159"/>
      <c r="HT50" s="159"/>
      <c r="HU50" s="159"/>
      <c r="HV50" s="159"/>
      <c r="HW50" s="159"/>
      <c r="HX50" s="159"/>
      <c r="HY50" s="159"/>
      <c r="HZ50" s="159"/>
      <c r="IA50" s="159"/>
      <c r="IB50" s="159"/>
      <c r="IC50" s="159"/>
      <c r="ID50" s="159"/>
      <c r="IE50" s="159"/>
      <c r="IF50" s="159"/>
      <c r="IG50" s="159"/>
      <c r="IH50" s="159"/>
      <c r="II50" s="159"/>
      <c r="IJ50" s="159"/>
      <c r="IK50" s="159"/>
      <c r="IL50" s="12">
        <v>7249340550.6900005</v>
      </c>
      <c r="IM50" s="13">
        <v>77123807.150000006</v>
      </c>
      <c r="IN50" s="14">
        <v>7172216743.5400009</v>
      </c>
      <c r="IO50" s="12">
        <v>7481134159.5299997</v>
      </c>
      <c r="IP50" s="13">
        <v>102798397.94</v>
      </c>
      <c r="IQ50" s="14">
        <v>7378335761.5900002</v>
      </c>
      <c r="IR50" s="12">
        <v>7637595962.9899998</v>
      </c>
      <c r="IS50" s="13">
        <v>118527018.95999999</v>
      </c>
      <c r="IT50" s="14">
        <v>7519068944.0299997</v>
      </c>
      <c r="IU50" s="12">
        <v>7648583585.7399998</v>
      </c>
      <c r="IV50" s="13">
        <v>134152133.62</v>
      </c>
      <c r="IW50" s="14">
        <v>7514431452.1199999</v>
      </c>
      <c r="IX50" s="156">
        <v>7000065394.2799997</v>
      </c>
      <c r="IY50" s="156">
        <v>52762801.350000001</v>
      </c>
      <c r="IZ50" s="156">
        <v>6947302592.9299994</v>
      </c>
      <c r="JA50" s="156"/>
      <c r="JB50" s="156"/>
      <c r="JC50" s="156"/>
      <c r="JD50" s="156"/>
      <c r="JE50" s="156"/>
      <c r="JF50" s="156"/>
      <c r="JG50" s="160"/>
      <c r="JH50" s="160"/>
      <c r="JI50" s="160"/>
      <c r="JJ50" s="160"/>
      <c r="JK50" s="160"/>
      <c r="JL50" s="160"/>
      <c r="JM50" s="160"/>
      <c r="JN50" s="160"/>
      <c r="JO50" s="160"/>
      <c r="JP50" s="160"/>
      <c r="JQ50" s="160"/>
      <c r="JR50" s="160"/>
      <c r="JS50" s="160"/>
      <c r="JT50" s="160"/>
      <c r="JU50" s="160"/>
      <c r="JV50" s="160"/>
      <c r="JW50" s="160"/>
      <c r="JX50" s="160"/>
      <c r="JY50" s="160"/>
      <c r="JZ50" s="160"/>
      <c r="KA50" s="160"/>
      <c r="KB50" s="160"/>
      <c r="KC50" s="160"/>
      <c r="KD50" s="160"/>
      <c r="KE50" s="160"/>
      <c r="KF50" s="160"/>
      <c r="KG50" s="160"/>
      <c r="KH50" s="160"/>
      <c r="KI50" s="160"/>
      <c r="KJ50" s="160"/>
      <c r="KK50" s="160"/>
      <c r="KL50" s="160"/>
      <c r="KM50" s="160"/>
      <c r="KN50" s="160"/>
      <c r="KO50" s="160"/>
      <c r="KP50" s="160"/>
      <c r="KQ50" s="160"/>
      <c r="KR50" s="160"/>
      <c r="KS50" s="160"/>
      <c r="KT50" s="160"/>
      <c r="KU50" s="160"/>
      <c r="KV50" s="160"/>
      <c r="KW50" s="160"/>
      <c r="KX50" s="160"/>
      <c r="KY50" s="160"/>
      <c r="KZ50" s="160"/>
      <c r="LA50" s="160"/>
      <c r="LB50" s="160"/>
      <c r="LC50" s="160"/>
      <c r="LD50" s="160"/>
      <c r="LE50" s="160"/>
      <c r="LF50" s="160"/>
      <c r="LG50" s="160"/>
      <c r="LH50" s="160"/>
      <c r="LI50" s="160"/>
      <c r="LJ50" s="160"/>
      <c r="LK50" s="160"/>
      <c r="LL50" s="160"/>
      <c r="LM50" s="160"/>
      <c r="LN50" s="160"/>
      <c r="LO50" s="160"/>
      <c r="LP50" s="160"/>
      <c r="LQ50" s="160"/>
      <c r="LR50" s="160"/>
      <c r="LS50" s="160"/>
      <c r="LT50" s="160"/>
      <c r="LU50" s="160"/>
      <c r="LV50" s="160"/>
      <c r="LW50" s="160"/>
      <c r="LX50" s="160"/>
      <c r="LY50" s="160"/>
      <c r="LZ50" s="160"/>
      <c r="MA50" s="160"/>
      <c r="MB50" s="160"/>
      <c r="MC50" s="160"/>
      <c r="MD50" s="160"/>
      <c r="ME50" s="160"/>
      <c r="MF50" s="160"/>
      <c r="MG50" s="160"/>
      <c r="MH50" s="160"/>
      <c r="MI50" s="160"/>
      <c r="MJ50" s="160"/>
      <c r="MK50" s="160"/>
      <c r="ML50" s="160"/>
      <c r="MM50" s="160"/>
      <c r="MN50" s="160"/>
      <c r="MO50" s="160"/>
      <c r="MP50" s="160"/>
      <c r="MQ50" s="160"/>
      <c r="MR50" s="160"/>
      <c r="MS50" s="160"/>
      <c r="MT50" s="160"/>
      <c r="MU50" s="160"/>
      <c r="MV50" s="160"/>
      <c r="MW50" s="160"/>
      <c r="MX50" s="160"/>
      <c r="MY50" s="160"/>
      <c r="MZ50" s="160"/>
      <c r="NA50" s="160"/>
      <c r="NB50" s="160"/>
      <c r="NC50" s="160"/>
      <c r="ND50" s="160"/>
      <c r="NE50" s="160"/>
      <c r="NF50" s="160"/>
      <c r="NG50" s="160"/>
      <c r="NH50" s="160"/>
      <c r="NI50" s="160"/>
      <c r="NJ50" s="160"/>
      <c r="NK50" s="160"/>
      <c r="NL50" s="160"/>
      <c r="NM50" s="160"/>
      <c r="NN50" s="160"/>
      <c r="NO50" s="160"/>
      <c r="NP50" s="160"/>
      <c r="NQ50" s="160"/>
      <c r="NR50" s="160"/>
      <c r="NS50" s="160"/>
      <c r="NT50" s="160"/>
      <c r="NU50" s="160"/>
      <c r="NV50" s="160"/>
      <c r="NW50" s="160"/>
      <c r="NX50" s="160"/>
      <c r="NY50" s="160"/>
      <c r="NZ50" s="160"/>
      <c r="OA50" s="160"/>
      <c r="OB50" s="160"/>
      <c r="OC50" s="160"/>
      <c r="OD50" s="160"/>
      <c r="OE50" s="160"/>
      <c r="OF50" s="160"/>
      <c r="OG50" s="160"/>
      <c r="OH50" s="160"/>
      <c r="OI50" s="160"/>
      <c r="OJ50" s="160"/>
      <c r="OK50" s="160"/>
      <c r="OL50" s="160"/>
      <c r="OM50" s="160"/>
      <c r="ON50" s="160"/>
    </row>
    <row r="51" spans="2:404" ht="15.6" hidden="1" customHeight="1" x14ac:dyDescent="0.25">
      <c r="B51" s="145" t="s">
        <v>210</v>
      </c>
      <c r="C51" s="146" t="s">
        <v>391</v>
      </c>
      <c r="D51" s="147">
        <v>44411</v>
      </c>
      <c r="E51" s="147">
        <v>44749</v>
      </c>
      <c r="F51" s="148" t="s">
        <v>1096</v>
      </c>
      <c r="G51" s="148" t="s">
        <v>203</v>
      </c>
      <c r="H51" s="148" t="s">
        <v>1095</v>
      </c>
      <c r="I51" s="153"/>
      <c r="J51" s="153"/>
      <c r="K51" s="155"/>
      <c r="L51" s="153"/>
      <c r="M51" s="153"/>
      <c r="N51" s="155"/>
      <c r="O51" s="153"/>
      <c r="P51" s="153"/>
      <c r="Q51" s="155"/>
      <c r="R51" s="153"/>
      <c r="S51" s="153"/>
      <c r="T51" s="155"/>
      <c r="U51" s="153"/>
      <c r="V51" s="153"/>
      <c r="W51" s="155"/>
      <c r="X51" s="153"/>
      <c r="Y51" s="153"/>
      <c r="Z51" s="155"/>
      <c r="AA51" s="153"/>
      <c r="AB51" s="153"/>
      <c r="AC51" s="155"/>
      <c r="AD51" s="153"/>
      <c r="AE51" s="153"/>
      <c r="AF51" s="155"/>
      <c r="AG51" s="153"/>
      <c r="AH51" s="153"/>
      <c r="AI51" s="155"/>
      <c r="AJ51" s="153"/>
      <c r="AK51" s="153"/>
      <c r="AL51" s="155"/>
      <c r="AM51" s="153"/>
      <c r="AN51" s="153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  <c r="EB51" s="155"/>
      <c r="EC51" s="155"/>
      <c r="ED51" s="155"/>
      <c r="EE51" s="155"/>
      <c r="EF51" s="155"/>
      <c r="EG51" s="155"/>
      <c r="EH51" s="155"/>
      <c r="EI51" s="155"/>
      <c r="EJ51" s="155"/>
      <c r="EK51" s="155"/>
      <c r="EL51" s="155"/>
      <c r="EM51" s="155"/>
      <c r="EN51" s="155"/>
      <c r="EO51" s="155"/>
      <c r="EP51" s="155"/>
      <c r="EQ51" s="155"/>
      <c r="ER51" s="155"/>
      <c r="ES51" s="155"/>
      <c r="ET51" s="155"/>
      <c r="EU51" s="155"/>
      <c r="EV51" s="155"/>
      <c r="EW51" s="155"/>
      <c r="EX51" s="155"/>
      <c r="EY51" s="155"/>
      <c r="EZ51" s="155"/>
      <c r="FA51" s="155"/>
      <c r="FB51" s="155"/>
      <c r="FC51" s="155"/>
      <c r="FD51" s="155"/>
      <c r="FE51" s="155"/>
      <c r="FF51" s="155"/>
      <c r="FG51" s="155"/>
      <c r="FH51" s="155"/>
      <c r="FI51" s="155"/>
      <c r="FJ51" s="155"/>
      <c r="FK51" s="155"/>
      <c r="FL51" s="155"/>
      <c r="FM51" s="155"/>
      <c r="FN51" s="155"/>
      <c r="FO51" s="155"/>
      <c r="FP51" s="155"/>
      <c r="FQ51" s="155"/>
      <c r="FR51" s="155"/>
      <c r="FS51" s="155"/>
      <c r="FT51" s="155"/>
      <c r="FU51" s="155"/>
      <c r="FV51" s="155"/>
      <c r="FW51" s="155"/>
      <c r="FX51" s="155"/>
      <c r="FY51" s="155"/>
      <c r="FZ51" s="155"/>
      <c r="GA51" s="155"/>
      <c r="GB51" s="155"/>
      <c r="GC51" s="155"/>
      <c r="GD51" s="155"/>
      <c r="GE51" s="155"/>
      <c r="GF51" s="155"/>
      <c r="GG51" s="155"/>
      <c r="GH51" s="155"/>
      <c r="GI51" s="155"/>
      <c r="GJ51" s="155"/>
      <c r="GK51" s="155"/>
      <c r="GL51" s="155"/>
      <c r="GM51" s="155"/>
      <c r="GN51" s="155"/>
      <c r="GO51" s="155"/>
      <c r="GP51" s="155"/>
      <c r="GQ51" s="155"/>
      <c r="GR51" s="155"/>
      <c r="GS51" s="155"/>
      <c r="GT51" s="155"/>
      <c r="GU51" s="155"/>
      <c r="GV51" s="155"/>
      <c r="GW51" s="155"/>
      <c r="GX51" s="155"/>
      <c r="GY51" s="155"/>
      <c r="GZ51" s="155"/>
      <c r="HA51" s="155"/>
      <c r="HB51" s="155"/>
      <c r="HC51" s="155"/>
      <c r="HD51" s="155"/>
      <c r="HE51" s="155"/>
      <c r="HF51" s="155"/>
      <c r="HG51" s="155"/>
      <c r="HH51" s="158"/>
      <c r="HI51" s="158"/>
      <c r="HJ51" s="158"/>
      <c r="HK51" s="158"/>
      <c r="HL51" s="158"/>
      <c r="HM51" s="158"/>
      <c r="HN51" s="159"/>
      <c r="HO51" s="159"/>
      <c r="HP51" s="159"/>
      <c r="HQ51" s="159"/>
      <c r="HR51" s="159"/>
      <c r="HS51" s="159"/>
      <c r="HT51" s="159"/>
      <c r="HU51" s="159"/>
      <c r="HV51" s="159"/>
      <c r="HW51" s="159"/>
      <c r="HX51" s="159"/>
      <c r="HY51" s="159"/>
      <c r="HZ51" s="159"/>
      <c r="IA51" s="159"/>
      <c r="IB51" s="159"/>
      <c r="IC51" s="159"/>
      <c r="ID51" s="159"/>
      <c r="IE51" s="159"/>
      <c r="IF51" s="159"/>
      <c r="IG51" s="159"/>
      <c r="IH51" s="159"/>
      <c r="II51" s="159"/>
      <c r="IJ51" s="159"/>
      <c r="IK51" s="159"/>
      <c r="IL51" s="158"/>
      <c r="IM51" s="158"/>
      <c r="IN51" s="158"/>
      <c r="IO51" s="158"/>
      <c r="IP51" s="158"/>
      <c r="IQ51" s="158"/>
      <c r="IR51" s="158"/>
      <c r="IS51" s="158"/>
      <c r="IT51" s="158"/>
      <c r="IU51" s="12">
        <v>23915549104.129997</v>
      </c>
      <c r="IV51" s="13">
        <v>11922298519.200001</v>
      </c>
      <c r="IW51" s="14">
        <v>11993250584.929996</v>
      </c>
      <c r="IX51" s="12">
        <v>12213279864.82</v>
      </c>
      <c r="IY51" s="13">
        <v>52681815.810000002</v>
      </c>
      <c r="IZ51" s="14">
        <v>12160598049.01</v>
      </c>
      <c r="JA51" s="12">
        <v>12272375988.390001</v>
      </c>
      <c r="JB51" s="13">
        <v>67446142.310000002</v>
      </c>
      <c r="JC51" s="14">
        <v>12204929846.080002</v>
      </c>
      <c r="JD51" s="12">
        <v>12440708161.139999</v>
      </c>
      <c r="JE51" s="13">
        <v>99495061.579999998</v>
      </c>
      <c r="JF51" s="14">
        <v>12341213099.559999</v>
      </c>
      <c r="JG51" s="12">
        <v>12630884531.98</v>
      </c>
      <c r="JH51" s="13">
        <v>136485863.52000001</v>
      </c>
      <c r="JI51" s="14">
        <v>12494398668.459999</v>
      </c>
      <c r="JJ51" s="12">
        <v>12818209825.309999</v>
      </c>
      <c r="JK51" s="13">
        <v>169915939.99000001</v>
      </c>
      <c r="JL51" s="14">
        <v>12648293885.32</v>
      </c>
      <c r="JM51" s="156"/>
      <c r="JN51" s="156"/>
      <c r="JO51" s="156"/>
      <c r="JP51" s="156"/>
      <c r="JQ51" s="156"/>
      <c r="JR51" s="156"/>
      <c r="JS51" s="160"/>
      <c r="JT51" s="160"/>
      <c r="JU51" s="160"/>
      <c r="JV51" s="160"/>
      <c r="JW51" s="160"/>
      <c r="JX51" s="160"/>
      <c r="JY51" s="160"/>
      <c r="JZ51" s="160"/>
      <c r="KA51" s="160"/>
      <c r="KB51" s="160"/>
      <c r="KC51" s="160"/>
      <c r="KD51" s="160"/>
      <c r="KE51" s="160"/>
      <c r="KF51" s="160"/>
      <c r="KG51" s="160"/>
      <c r="KH51" s="160"/>
      <c r="KI51" s="160"/>
      <c r="KJ51" s="160"/>
      <c r="KK51" s="160"/>
      <c r="KL51" s="160"/>
      <c r="KM51" s="160"/>
      <c r="KN51" s="160"/>
      <c r="KO51" s="160"/>
      <c r="KP51" s="160"/>
      <c r="KQ51" s="160"/>
      <c r="KR51" s="160"/>
      <c r="KS51" s="160"/>
      <c r="KT51" s="160"/>
      <c r="KU51" s="160"/>
      <c r="KV51" s="160"/>
      <c r="KW51" s="160"/>
      <c r="KX51" s="160"/>
      <c r="KY51" s="160"/>
      <c r="KZ51" s="160"/>
      <c r="LA51" s="160"/>
      <c r="LB51" s="160"/>
      <c r="LC51" s="160"/>
      <c r="LD51" s="160"/>
      <c r="LE51" s="160"/>
      <c r="LF51" s="160"/>
      <c r="LG51" s="160"/>
      <c r="LH51" s="160"/>
      <c r="LI51" s="160"/>
      <c r="LJ51" s="160"/>
      <c r="LK51" s="160"/>
      <c r="LL51" s="160"/>
      <c r="LM51" s="160"/>
      <c r="LN51" s="160"/>
      <c r="LO51" s="160"/>
      <c r="LP51" s="160"/>
      <c r="LQ51" s="160"/>
      <c r="LR51" s="160"/>
      <c r="LS51" s="160"/>
      <c r="LT51" s="160"/>
      <c r="LU51" s="160"/>
      <c r="LV51" s="160"/>
      <c r="LW51" s="160"/>
      <c r="LX51" s="160"/>
      <c r="LY51" s="160"/>
      <c r="LZ51" s="160"/>
      <c r="MA51" s="160"/>
      <c r="MB51" s="160"/>
      <c r="MC51" s="160"/>
      <c r="MD51" s="160"/>
      <c r="ME51" s="160"/>
      <c r="MF51" s="160"/>
      <c r="MG51" s="160"/>
      <c r="MH51" s="160"/>
      <c r="MI51" s="160"/>
      <c r="MJ51" s="160"/>
      <c r="MK51" s="160"/>
      <c r="ML51" s="160"/>
      <c r="MM51" s="160"/>
      <c r="MN51" s="160"/>
      <c r="MO51" s="160"/>
      <c r="MP51" s="160"/>
      <c r="MQ51" s="160"/>
      <c r="MR51" s="160"/>
      <c r="MS51" s="160"/>
      <c r="MT51" s="160"/>
      <c r="MU51" s="160"/>
      <c r="MV51" s="160"/>
      <c r="MW51" s="160"/>
      <c r="MX51" s="160"/>
      <c r="MY51" s="160"/>
      <c r="MZ51" s="160"/>
      <c r="NA51" s="160"/>
      <c r="NB51" s="160"/>
      <c r="NC51" s="160"/>
      <c r="ND51" s="160"/>
      <c r="NE51" s="160"/>
      <c r="NF51" s="160"/>
      <c r="NG51" s="160"/>
      <c r="NH51" s="160"/>
      <c r="NI51" s="160"/>
      <c r="NJ51" s="160"/>
      <c r="NK51" s="160"/>
      <c r="NL51" s="160"/>
      <c r="NM51" s="160"/>
      <c r="NN51" s="160"/>
      <c r="NO51" s="160"/>
      <c r="NP51" s="160"/>
      <c r="NQ51" s="160"/>
      <c r="NR51" s="160"/>
      <c r="NS51" s="160"/>
      <c r="NT51" s="160"/>
      <c r="NU51" s="160"/>
      <c r="NV51" s="160"/>
      <c r="NW51" s="160"/>
      <c r="NX51" s="160"/>
      <c r="NY51" s="160"/>
      <c r="NZ51" s="160"/>
      <c r="OA51" s="160"/>
      <c r="OB51" s="160"/>
      <c r="OC51" s="160"/>
      <c r="OD51" s="160"/>
      <c r="OE51" s="160"/>
      <c r="OF51" s="160"/>
      <c r="OG51" s="160"/>
      <c r="OH51" s="160"/>
      <c r="OI51" s="160"/>
      <c r="OJ51" s="160"/>
      <c r="OK51" s="160"/>
      <c r="OL51" s="160"/>
      <c r="OM51" s="160"/>
      <c r="ON51" s="160"/>
    </row>
    <row r="52" spans="2:404" ht="15.6" hidden="1" customHeight="1" x14ac:dyDescent="0.25">
      <c r="B52" s="145" t="s">
        <v>210</v>
      </c>
      <c r="C52" s="146" t="s">
        <v>395</v>
      </c>
      <c r="D52" s="147">
        <v>44411</v>
      </c>
      <c r="E52" s="147">
        <v>45113</v>
      </c>
      <c r="F52" s="148" t="s">
        <v>1096</v>
      </c>
      <c r="G52" s="148" t="s">
        <v>203</v>
      </c>
      <c r="H52" s="148" t="s">
        <v>1095</v>
      </c>
      <c r="I52" s="153"/>
      <c r="J52" s="153"/>
      <c r="K52" s="155"/>
      <c r="L52" s="153"/>
      <c r="M52" s="153"/>
      <c r="N52" s="155"/>
      <c r="O52" s="153"/>
      <c r="P52" s="153"/>
      <c r="Q52" s="155"/>
      <c r="R52" s="153"/>
      <c r="S52" s="153"/>
      <c r="T52" s="155"/>
      <c r="U52" s="153"/>
      <c r="V52" s="153"/>
      <c r="W52" s="155"/>
      <c r="X52" s="153"/>
      <c r="Y52" s="153"/>
      <c r="Z52" s="155"/>
      <c r="AA52" s="153"/>
      <c r="AB52" s="153"/>
      <c r="AC52" s="155"/>
      <c r="AD52" s="153"/>
      <c r="AE52" s="153"/>
      <c r="AF52" s="155"/>
      <c r="AG52" s="153"/>
      <c r="AH52" s="153"/>
      <c r="AI52" s="155"/>
      <c r="AJ52" s="153"/>
      <c r="AK52" s="153"/>
      <c r="AL52" s="155"/>
      <c r="AM52" s="153"/>
      <c r="AN52" s="153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  <c r="EA52" s="155"/>
      <c r="EB52" s="155"/>
      <c r="EC52" s="155"/>
      <c r="ED52" s="155"/>
      <c r="EE52" s="155"/>
      <c r="EF52" s="155"/>
      <c r="EG52" s="155"/>
      <c r="EH52" s="155"/>
      <c r="EI52" s="155"/>
      <c r="EJ52" s="155"/>
      <c r="EK52" s="155"/>
      <c r="EL52" s="155"/>
      <c r="EM52" s="155"/>
      <c r="EN52" s="155"/>
      <c r="EO52" s="155"/>
      <c r="EP52" s="155"/>
      <c r="EQ52" s="155"/>
      <c r="ER52" s="155"/>
      <c r="ES52" s="155"/>
      <c r="ET52" s="155"/>
      <c r="EU52" s="155"/>
      <c r="EV52" s="155"/>
      <c r="EW52" s="155"/>
      <c r="EX52" s="155"/>
      <c r="EY52" s="155"/>
      <c r="EZ52" s="155"/>
      <c r="FA52" s="155"/>
      <c r="FB52" s="155"/>
      <c r="FC52" s="155"/>
      <c r="FD52" s="155"/>
      <c r="FE52" s="155"/>
      <c r="FF52" s="155"/>
      <c r="FG52" s="155"/>
      <c r="FH52" s="155"/>
      <c r="FI52" s="155"/>
      <c r="FJ52" s="155"/>
      <c r="FK52" s="155"/>
      <c r="FL52" s="155"/>
      <c r="FM52" s="155"/>
      <c r="FN52" s="155"/>
      <c r="FO52" s="155"/>
      <c r="FP52" s="155"/>
      <c r="FQ52" s="155"/>
      <c r="FR52" s="155"/>
      <c r="FS52" s="155"/>
      <c r="FT52" s="155"/>
      <c r="FU52" s="155"/>
      <c r="FV52" s="155"/>
      <c r="FW52" s="155"/>
      <c r="FX52" s="155"/>
      <c r="FY52" s="155"/>
      <c r="FZ52" s="155"/>
      <c r="GA52" s="155"/>
      <c r="GB52" s="155"/>
      <c r="GC52" s="155"/>
      <c r="GD52" s="155"/>
      <c r="GE52" s="155"/>
      <c r="GF52" s="155"/>
      <c r="GG52" s="155"/>
      <c r="GH52" s="155"/>
      <c r="GI52" s="155"/>
      <c r="GJ52" s="155"/>
      <c r="GK52" s="155"/>
      <c r="GL52" s="155"/>
      <c r="GM52" s="155"/>
      <c r="GN52" s="155"/>
      <c r="GO52" s="155"/>
      <c r="GP52" s="155"/>
      <c r="GQ52" s="155"/>
      <c r="GR52" s="155"/>
      <c r="GS52" s="155"/>
      <c r="GT52" s="155"/>
      <c r="GU52" s="155"/>
      <c r="GV52" s="155"/>
      <c r="GW52" s="155"/>
      <c r="GX52" s="155"/>
      <c r="GY52" s="155"/>
      <c r="GZ52" s="155"/>
      <c r="HA52" s="155"/>
      <c r="HB52" s="155"/>
      <c r="HC52" s="155"/>
      <c r="HD52" s="155"/>
      <c r="HE52" s="155"/>
      <c r="HF52" s="155"/>
      <c r="HG52" s="155"/>
      <c r="HH52" s="158"/>
      <c r="HI52" s="158"/>
      <c r="HJ52" s="158"/>
      <c r="HK52" s="158"/>
      <c r="HL52" s="158"/>
      <c r="HM52" s="158"/>
      <c r="HN52" s="159"/>
      <c r="HO52" s="159"/>
      <c r="HP52" s="159"/>
      <c r="HQ52" s="159"/>
      <c r="HR52" s="159"/>
      <c r="HS52" s="159"/>
      <c r="HT52" s="159"/>
      <c r="HU52" s="159"/>
      <c r="HV52" s="159"/>
      <c r="HW52" s="159"/>
      <c r="HX52" s="159"/>
      <c r="HY52" s="159"/>
      <c r="HZ52" s="159"/>
      <c r="IA52" s="159"/>
      <c r="IB52" s="159"/>
      <c r="IC52" s="159"/>
      <c r="ID52" s="159"/>
      <c r="IE52" s="159"/>
      <c r="IF52" s="159"/>
      <c r="IG52" s="159"/>
      <c r="IH52" s="159"/>
      <c r="II52" s="159"/>
      <c r="IJ52" s="159"/>
      <c r="IK52" s="159"/>
      <c r="IL52" s="158"/>
      <c r="IM52" s="158"/>
      <c r="IN52" s="158"/>
      <c r="IO52" s="158"/>
      <c r="IP52" s="158"/>
      <c r="IQ52" s="158"/>
      <c r="IR52" s="158"/>
      <c r="IS52" s="158"/>
      <c r="IT52" s="158"/>
      <c r="IU52" s="158"/>
      <c r="IV52" s="158"/>
      <c r="IW52" s="158"/>
      <c r="IX52" s="158"/>
      <c r="IY52" s="158"/>
      <c r="IZ52" s="158"/>
      <c r="JA52" s="12">
        <v>10099321522.110001</v>
      </c>
      <c r="JB52" s="13">
        <v>70249347.170000002</v>
      </c>
      <c r="JC52" s="14">
        <v>10029072174.940001</v>
      </c>
      <c r="JD52" s="12">
        <v>10243243215.34</v>
      </c>
      <c r="JE52" s="13">
        <v>96485739.430000007</v>
      </c>
      <c r="JF52" s="14">
        <v>10146757475.91</v>
      </c>
      <c r="JG52" s="12">
        <v>10405842406.51</v>
      </c>
      <c r="JH52" s="13">
        <v>126180792.16</v>
      </c>
      <c r="JI52" s="14">
        <v>10279661614.35</v>
      </c>
      <c r="JJ52" s="12">
        <v>10565053819.4</v>
      </c>
      <c r="JK52" s="13">
        <v>155075730.40000001</v>
      </c>
      <c r="JL52" s="14">
        <v>10409978089</v>
      </c>
      <c r="JM52" s="12">
        <v>10689763870.549999</v>
      </c>
      <c r="JN52" s="13">
        <v>145111581.21000001</v>
      </c>
      <c r="JO52" s="14">
        <v>10544652289.34</v>
      </c>
      <c r="JP52" s="12">
        <v>10849716584.09</v>
      </c>
      <c r="JQ52" s="13">
        <v>174483394.47999999</v>
      </c>
      <c r="JR52" s="14">
        <v>10675233189.610001</v>
      </c>
      <c r="JS52" s="12">
        <v>11014965585.92</v>
      </c>
      <c r="JT52" s="13">
        <v>205196483.78999999</v>
      </c>
      <c r="JU52" s="14">
        <v>10809769102.129999</v>
      </c>
      <c r="JV52" s="12">
        <v>11139890552.93</v>
      </c>
      <c r="JW52" s="13">
        <v>195642840.13999999</v>
      </c>
      <c r="JX52" s="14">
        <v>10944247712.790001</v>
      </c>
      <c r="JY52" s="12">
        <v>11293277496.040001</v>
      </c>
      <c r="JZ52" s="13">
        <v>211408528.16999999</v>
      </c>
      <c r="KA52" s="14">
        <v>11081868967.870001</v>
      </c>
      <c r="KB52" s="12">
        <v>11452023116.92</v>
      </c>
      <c r="KC52" s="13">
        <v>242240076.19</v>
      </c>
      <c r="KD52" s="14">
        <v>11209783040.73</v>
      </c>
      <c r="KE52" s="12">
        <v>11601287311.300001</v>
      </c>
      <c r="KF52" s="13">
        <v>271756648.5</v>
      </c>
      <c r="KG52" s="14">
        <v>11329530662.800001</v>
      </c>
      <c r="KH52" s="12">
        <v>11701600015.440001</v>
      </c>
      <c r="KI52" s="13">
        <v>291155555.80000001</v>
      </c>
      <c r="KJ52" s="14">
        <v>11410444459.640001</v>
      </c>
      <c r="KK52" s="12">
        <v>11833623493.290001</v>
      </c>
      <c r="KL52" s="13">
        <v>284877845.80000001</v>
      </c>
      <c r="KM52" s="14">
        <v>11548745647.490002</v>
      </c>
      <c r="KN52" s="12">
        <v>12027176514.66</v>
      </c>
      <c r="KO52" s="13">
        <v>321567575.25</v>
      </c>
      <c r="KP52" s="14">
        <v>11705608939.41</v>
      </c>
      <c r="KQ52" s="156"/>
      <c r="KR52" s="156"/>
      <c r="KS52" s="156"/>
      <c r="KT52" s="156"/>
      <c r="KU52" s="156"/>
      <c r="KV52" s="156"/>
      <c r="KW52" s="156"/>
      <c r="KX52" s="156"/>
      <c r="KY52" s="156"/>
      <c r="KZ52" s="156"/>
      <c r="LA52" s="156"/>
      <c r="LB52" s="156"/>
      <c r="LC52" s="160"/>
      <c r="LD52" s="160"/>
      <c r="LE52" s="160"/>
      <c r="LF52" s="160"/>
      <c r="LG52" s="160"/>
      <c r="LH52" s="160"/>
      <c r="LI52" s="160"/>
      <c r="LJ52" s="160"/>
      <c r="LK52" s="160"/>
      <c r="LL52" s="160"/>
      <c r="LM52" s="160"/>
      <c r="LN52" s="160"/>
      <c r="LO52" s="160"/>
      <c r="LP52" s="160"/>
      <c r="LQ52" s="160"/>
      <c r="LR52" s="160"/>
      <c r="LS52" s="160"/>
      <c r="LT52" s="160"/>
      <c r="LU52" s="160"/>
      <c r="LV52" s="160"/>
      <c r="LW52" s="160"/>
      <c r="LX52" s="160"/>
      <c r="LY52" s="160"/>
      <c r="LZ52" s="160"/>
      <c r="MA52" s="160"/>
      <c r="MB52" s="160"/>
      <c r="MC52" s="160"/>
      <c r="MD52" s="160"/>
      <c r="ME52" s="160"/>
      <c r="MF52" s="160"/>
      <c r="MG52" s="160"/>
      <c r="MH52" s="160"/>
      <c r="MI52" s="160"/>
      <c r="MJ52" s="160"/>
      <c r="MK52" s="160"/>
      <c r="ML52" s="160"/>
      <c r="MM52" s="160"/>
      <c r="MN52" s="160"/>
      <c r="MO52" s="160"/>
      <c r="MP52" s="160"/>
      <c r="MQ52" s="160"/>
      <c r="MR52" s="160"/>
      <c r="MS52" s="160"/>
      <c r="MT52" s="160"/>
      <c r="MU52" s="160"/>
      <c r="MV52" s="160"/>
      <c r="MW52" s="160"/>
      <c r="MX52" s="160"/>
      <c r="MY52" s="160"/>
      <c r="MZ52" s="160"/>
      <c r="NA52" s="160"/>
      <c r="NB52" s="160"/>
      <c r="NC52" s="160"/>
      <c r="ND52" s="160"/>
      <c r="NE52" s="160"/>
      <c r="NF52" s="160"/>
      <c r="NG52" s="160"/>
      <c r="NH52" s="160"/>
      <c r="NI52" s="160"/>
      <c r="NJ52" s="160"/>
      <c r="NK52" s="160"/>
      <c r="NL52" s="160"/>
      <c r="NM52" s="160"/>
      <c r="NN52" s="160"/>
      <c r="NO52" s="160"/>
      <c r="NP52" s="160"/>
      <c r="NQ52" s="160"/>
      <c r="NR52" s="160"/>
      <c r="NS52" s="160"/>
      <c r="NT52" s="160"/>
      <c r="NU52" s="160"/>
      <c r="NV52" s="160"/>
      <c r="NW52" s="160"/>
      <c r="NX52" s="160"/>
      <c r="NY52" s="160"/>
      <c r="NZ52" s="160"/>
      <c r="OA52" s="160"/>
      <c r="OB52" s="160"/>
      <c r="OC52" s="160"/>
      <c r="OD52" s="160"/>
      <c r="OE52" s="160"/>
      <c r="OF52" s="160"/>
      <c r="OG52" s="160"/>
      <c r="OH52" s="160"/>
      <c r="OI52" s="160"/>
      <c r="OJ52" s="160"/>
      <c r="OK52" s="160"/>
      <c r="OL52" s="160"/>
      <c r="OM52" s="160"/>
      <c r="ON52" s="160"/>
    </row>
    <row r="53" spans="2:404" ht="15.6" hidden="1" customHeight="1" x14ac:dyDescent="0.25">
      <c r="B53" s="145" t="s">
        <v>210</v>
      </c>
      <c r="C53" s="146" t="s">
        <v>393</v>
      </c>
      <c r="D53" s="147">
        <v>44411</v>
      </c>
      <c r="E53" s="147">
        <v>44634</v>
      </c>
      <c r="F53" s="148" t="s">
        <v>1096</v>
      </c>
      <c r="G53" s="148" t="s">
        <v>203</v>
      </c>
      <c r="H53" s="148" t="s">
        <v>1095</v>
      </c>
      <c r="I53" s="153"/>
      <c r="J53" s="153"/>
      <c r="K53" s="155"/>
      <c r="L53" s="153"/>
      <c r="M53" s="153"/>
      <c r="N53" s="155"/>
      <c r="O53" s="153"/>
      <c r="P53" s="153"/>
      <c r="Q53" s="155"/>
      <c r="R53" s="153"/>
      <c r="S53" s="153"/>
      <c r="T53" s="155"/>
      <c r="U53" s="153"/>
      <c r="V53" s="153"/>
      <c r="W53" s="155"/>
      <c r="X53" s="153"/>
      <c r="Y53" s="153"/>
      <c r="Z53" s="155"/>
      <c r="AA53" s="153"/>
      <c r="AB53" s="153"/>
      <c r="AC53" s="155"/>
      <c r="AD53" s="153"/>
      <c r="AE53" s="153"/>
      <c r="AF53" s="155"/>
      <c r="AG53" s="153"/>
      <c r="AH53" s="153"/>
      <c r="AI53" s="155"/>
      <c r="AJ53" s="153"/>
      <c r="AK53" s="153"/>
      <c r="AL53" s="155"/>
      <c r="AM53" s="153"/>
      <c r="AN53" s="153"/>
      <c r="AO53" s="155"/>
      <c r="AP53" s="155"/>
      <c r="AQ53" s="155"/>
      <c r="AR53" s="155"/>
      <c r="AS53" s="155"/>
      <c r="AT53" s="155"/>
      <c r="AU53" s="155"/>
      <c r="AV53" s="155"/>
      <c r="AW53" s="155"/>
      <c r="AX53" s="155"/>
      <c r="AY53" s="155"/>
      <c r="AZ53" s="155"/>
      <c r="BA53" s="155"/>
      <c r="BB53" s="155"/>
      <c r="BC53" s="155"/>
      <c r="BD53" s="155"/>
      <c r="BE53" s="155"/>
      <c r="BF53" s="155"/>
      <c r="BG53" s="155"/>
      <c r="BH53" s="155"/>
      <c r="BI53" s="155"/>
      <c r="BJ53" s="155"/>
      <c r="BK53" s="155"/>
      <c r="BL53" s="155"/>
      <c r="BM53" s="155"/>
      <c r="BN53" s="155"/>
      <c r="BO53" s="155"/>
      <c r="BP53" s="155"/>
      <c r="BQ53" s="155"/>
      <c r="BR53" s="155"/>
      <c r="BS53" s="155"/>
      <c r="BT53" s="155"/>
      <c r="BU53" s="155"/>
      <c r="BV53" s="155"/>
      <c r="BW53" s="155"/>
      <c r="BX53" s="155"/>
      <c r="BY53" s="155"/>
      <c r="BZ53" s="155"/>
      <c r="CA53" s="155"/>
      <c r="CB53" s="155"/>
      <c r="CC53" s="155"/>
      <c r="CD53" s="155"/>
      <c r="CE53" s="155"/>
      <c r="CF53" s="155"/>
      <c r="CG53" s="155"/>
      <c r="CH53" s="155"/>
      <c r="CI53" s="155"/>
      <c r="CJ53" s="155"/>
      <c r="CK53" s="155"/>
      <c r="CL53" s="155"/>
      <c r="CM53" s="155"/>
      <c r="CN53" s="155"/>
      <c r="CO53" s="155"/>
      <c r="CP53" s="155"/>
      <c r="CQ53" s="155"/>
      <c r="CR53" s="155"/>
      <c r="CS53" s="155"/>
      <c r="CT53" s="155"/>
      <c r="CU53" s="155"/>
      <c r="CV53" s="155"/>
      <c r="CW53" s="155"/>
      <c r="CX53" s="155"/>
      <c r="CY53" s="155"/>
      <c r="CZ53" s="155"/>
      <c r="DA53" s="155"/>
      <c r="DB53" s="155"/>
      <c r="DC53" s="155"/>
      <c r="DD53" s="155"/>
      <c r="DE53" s="155"/>
      <c r="DF53" s="155"/>
      <c r="DG53" s="155"/>
      <c r="DH53" s="155"/>
      <c r="DI53" s="155"/>
      <c r="DJ53" s="155"/>
      <c r="DK53" s="155"/>
      <c r="DL53" s="155"/>
      <c r="DM53" s="155"/>
      <c r="DN53" s="155"/>
      <c r="DO53" s="155"/>
      <c r="DP53" s="155"/>
      <c r="DQ53" s="155"/>
      <c r="DR53" s="155"/>
      <c r="DS53" s="155"/>
      <c r="DT53" s="155"/>
      <c r="DU53" s="155"/>
      <c r="DV53" s="155"/>
      <c r="DW53" s="155"/>
      <c r="DX53" s="155"/>
      <c r="DY53" s="155"/>
      <c r="DZ53" s="155"/>
      <c r="EA53" s="155"/>
      <c r="EB53" s="155"/>
      <c r="EC53" s="155"/>
      <c r="ED53" s="155"/>
      <c r="EE53" s="155"/>
      <c r="EF53" s="155"/>
      <c r="EG53" s="155"/>
      <c r="EH53" s="155"/>
      <c r="EI53" s="155"/>
      <c r="EJ53" s="155"/>
      <c r="EK53" s="155"/>
      <c r="EL53" s="155"/>
      <c r="EM53" s="155"/>
      <c r="EN53" s="155"/>
      <c r="EO53" s="155"/>
      <c r="EP53" s="155"/>
      <c r="EQ53" s="155"/>
      <c r="ER53" s="155"/>
      <c r="ES53" s="155"/>
      <c r="ET53" s="155"/>
      <c r="EU53" s="155"/>
      <c r="EV53" s="155"/>
      <c r="EW53" s="155"/>
      <c r="EX53" s="155"/>
      <c r="EY53" s="155"/>
      <c r="EZ53" s="155"/>
      <c r="FA53" s="155"/>
      <c r="FB53" s="155"/>
      <c r="FC53" s="155"/>
      <c r="FD53" s="155"/>
      <c r="FE53" s="155"/>
      <c r="FF53" s="155"/>
      <c r="FG53" s="155"/>
      <c r="FH53" s="155"/>
      <c r="FI53" s="155"/>
      <c r="FJ53" s="155"/>
      <c r="FK53" s="155"/>
      <c r="FL53" s="155"/>
      <c r="FM53" s="155"/>
      <c r="FN53" s="155"/>
      <c r="FO53" s="155"/>
      <c r="FP53" s="155"/>
      <c r="FQ53" s="155"/>
      <c r="FR53" s="155"/>
      <c r="FS53" s="155"/>
      <c r="FT53" s="155"/>
      <c r="FU53" s="155"/>
      <c r="FV53" s="155"/>
      <c r="FW53" s="155"/>
      <c r="FX53" s="155"/>
      <c r="FY53" s="155"/>
      <c r="FZ53" s="155"/>
      <c r="GA53" s="155"/>
      <c r="GB53" s="155"/>
      <c r="GC53" s="155"/>
      <c r="GD53" s="155"/>
      <c r="GE53" s="155"/>
      <c r="GF53" s="155"/>
      <c r="GG53" s="155"/>
      <c r="GH53" s="155"/>
      <c r="GI53" s="155"/>
      <c r="GJ53" s="155"/>
      <c r="GK53" s="155"/>
      <c r="GL53" s="155"/>
      <c r="GM53" s="155"/>
      <c r="GN53" s="155"/>
      <c r="GO53" s="155"/>
      <c r="GP53" s="155"/>
      <c r="GQ53" s="155"/>
      <c r="GR53" s="155"/>
      <c r="GS53" s="155"/>
      <c r="GT53" s="155"/>
      <c r="GU53" s="155"/>
      <c r="GV53" s="155"/>
      <c r="GW53" s="155"/>
      <c r="GX53" s="155"/>
      <c r="GY53" s="155"/>
      <c r="GZ53" s="155"/>
      <c r="HA53" s="155"/>
      <c r="HB53" s="155"/>
      <c r="HC53" s="155"/>
      <c r="HD53" s="155"/>
      <c r="HE53" s="155"/>
      <c r="HF53" s="155"/>
      <c r="HG53" s="155"/>
      <c r="HH53" s="158"/>
      <c r="HI53" s="158"/>
      <c r="HJ53" s="158"/>
      <c r="HK53" s="158"/>
      <c r="HL53" s="158"/>
      <c r="HM53" s="158"/>
      <c r="HN53" s="159"/>
      <c r="HO53" s="159"/>
      <c r="HP53" s="159"/>
      <c r="HQ53" s="159"/>
      <c r="HR53" s="159"/>
      <c r="HS53" s="159"/>
      <c r="HT53" s="159"/>
      <c r="HU53" s="159"/>
      <c r="HV53" s="159"/>
      <c r="HW53" s="159"/>
      <c r="HX53" s="159"/>
      <c r="HY53" s="159"/>
      <c r="HZ53" s="159"/>
      <c r="IA53" s="159"/>
      <c r="IB53" s="159"/>
      <c r="IC53" s="159"/>
      <c r="ID53" s="159"/>
      <c r="IE53" s="159"/>
      <c r="IF53" s="159"/>
      <c r="IG53" s="159"/>
      <c r="IH53" s="159"/>
      <c r="II53" s="159"/>
      <c r="IJ53" s="159"/>
      <c r="IK53" s="159"/>
      <c r="IL53" s="158"/>
      <c r="IM53" s="158"/>
      <c r="IN53" s="158"/>
      <c r="IO53" s="158"/>
      <c r="IP53" s="158"/>
      <c r="IQ53" s="158"/>
      <c r="IR53" s="158"/>
      <c r="IS53" s="158"/>
      <c r="IT53" s="158"/>
      <c r="IU53" s="158"/>
      <c r="IV53" s="158"/>
      <c r="IW53" s="158"/>
      <c r="IX53" s="158"/>
      <c r="IY53" s="158"/>
      <c r="IZ53" s="158"/>
      <c r="JA53" s="158"/>
      <c r="JB53" s="158"/>
      <c r="JC53" s="158"/>
      <c r="JD53" s="158"/>
      <c r="JE53" s="158"/>
      <c r="JF53" s="158"/>
      <c r="JG53" s="160"/>
      <c r="JH53" s="160"/>
      <c r="JI53" s="160"/>
      <c r="JJ53" s="160"/>
      <c r="JK53" s="160"/>
      <c r="JL53" s="160"/>
      <c r="JM53" s="160"/>
      <c r="JN53" s="160"/>
      <c r="JO53" s="160"/>
      <c r="JP53" s="160"/>
      <c r="JQ53" s="160"/>
      <c r="JR53" s="160"/>
      <c r="JS53" s="160"/>
      <c r="JT53" s="160"/>
      <c r="JU53" s="160"/>
      <c r="JV53" s="160"/>
      <c r="JW53" s="160"/>
      <c r="JX53" s="160"/>
      <c r="JY53" s="160"/>
      <c r="JZ53" s="160"/>
      <c r="KA53" s="160"/>
      <c r="KB53" s="160"/>
      <c r="KC53" s="160"/>
      <c r="KD53" s="160"/>
      <c r="KE53" s="160"/>
      <c r="KF53" s="160"/>
      <c r="KG53" s="160"/>
      <c r="KH53" s="160"/>
      <c r="KI53" s="160"/>
      <c r="KJ53" s="160"/>
      <c r="KK53" s="160"/>
      <c r="KL53" s="160"/>
      <c r="KM53" s="160"/>
      <c r="KN53" s="160"/>
      <c r="KO53" s="160"/>
      <c r="KP53" s="160"/>
      <c r="KQ53" s="160"/>
      <c r="KR53" s="160"/>
      <c r="KS53" s="160"/>
      <c r="KT53" s="160"/>
      <c r="KU53" s="160"/>
      <c r="KV53" s="160"/>
      <c r="KW53" s="160"/>
      <c r="KX53" s="160"/>
      <c r="KY53" s="160"/>
      <c r="KZ53" s="160"/>
      <c r="LA53" s="160"/>
      <c r="LB53" s="160"/>
      <c r="LC53" s="160"/>
      <c r="LD53" s="160"/>
      <c r="LE53" s="160"/>
      <c r="LF53" s="160"/>
      <c r="LG53" s="160"/>
      <c r="LH53" s="160"/>
      <c r="LI53" s="160"/>
      <c r="LJ53" s="160"/>
      <c r="LK53" s="160"/>
      <c r="LL53" s="160"/>
      <c r="LM53" s="160"/>
      <c r="LN53" s="160"/>
      <c r="LO53" s="160"/>
      <c r="LP53" s="160"/>
      <c r="LQ53" s="160"/>
      <c r="LR53" s="160"/>
      <c r="LS53" s="160"/>
      <c r="LT53" s="160"/>
      <c r="LU53" s="160"/>
      <c r="LV53" s="160"/>
      <c r="LW53" s="160"/>
      <c r="LX53" s="160"/>
      <c r="LY53" s="160"/>
      <c r="LZ53" s="160"/>
      <c r="MA53" s="160"/>
      <c r="MB53" s="160"/>
      <c r="MC53" s="160"/>
      <c r="MD53" s="160"/>
      <c r="ME53" s="160"/>
      <c r="MF53" s="160"/>
      <c r="MG53" s="160"/>
      <c r="MH53" s="160"/>
      <c r="MI53" s="160"/>
      <c r="MJ53" s="160"/>
      <c r="MK53" s="160"/>
      <c r="ML53" s="160"/>
      <c r="MM53" s="160"/>
      <c r="MN53" s="160"/>
      <c r="MO53" s="160"/>
      <c r="MP53" s="160"/>
      <c r="MQ53" s="160"/>
      <c r="MR53" s="160"/>
      <c r="MS53" s="160"/>
      <c r="MT53" s="160"/>
      <c r="MU53" s="160"/>
      <c r="MV53" s="160"/>
      <c r="MW53" s="160"/>
      <c r="MX53" s="160"/>
      <c r="MY53" s="160"/>
      <c r="MZ53" s="160"/>
      <c r="NA53" s="160"/>
      <c r="NB53" s="160"/>
      <c r="NC53" s="160"/>
      <c r="ND53" s="160"/>
      <c r="NE53" s="160"/>
      <c r="NF53" s="160"/>
      <c r="NG53" s="160"/>
      <c r="NH53" s="160"/>
      <c r="NI53" s="160"/>
      <c r="NJ53" s="160"/>
      <c r="NK53" s="160"/>
      <c r="NL53" s="160"/>
      <c r="NM53" s="160"/>
      <c r="NN53" s="160"/>
      <c r="NO53" s="160"/>
      <c r="NP53" s="160"/>
      <c r="NQ53" s="160"/>
      <c r="NR53" s="160"/>
      <c r="NS53" s="160"/>
      <c r="NT53" s="160"/>
      <c r="NU53" s="160"/>
      <c r="NV53" s="160"/>
      <c r="NW53" s="160"/>
      <c r="NX53" s="160"/>
      <c r="NY53" s="160"/>
      <c r="NZ53" s="160"/>
      <c r="OA53" s="160"/>
      <c r="OB53" s="160"/>
      <c r="OC53" s="160"/>
      <c r="OD53" s="160"/>
      <c r="OE53" s="160"/>
      <c r="OF53" s="160"/>
      <c r="OG53" s="160"/>
      <c r="OH53" s="160"/>
      <c r="OI53" s="160"/>
      <c r="OJ53" s="160"/>
      <c r="OK53" s="160"/>
      <c r="OL53" s="160"/>
      <c r="OM53" s="160"/>
      <c r="ON53" s="160"/>
    </row>
    <row r="54" spans="2:404" ht="15.6" hidden="1" customHeight="1" x14ac:dyDescent="0.25">
      <c r="B54" s="145" t="s">
        <v>210</v>
      </c>
      <c r="C54" s="146" t="s">
        <v>392</v>
      </c>
      <c r="D54" s="147">
        <v>44411</v>
      </c>
      <c r="E54" s="147">
        <v>45194</v>
      </c>
      <c r="F54" s="148" t="s">
        <v>1096</v>
      </c>
      <c r="G54" s="148" t="s">
        <v>203</v>
      </c>
      <c r="H54" s="148" t="s">
        <v>1095</v>
      </c>
      <c r="I54" s="153"/>
      <c r="J54" s="153"/>
      <c r="K54" s="155"/>
      <c r="L54" s="153"/>
      <c r="M54" s="153"/>
      <c r="N54" s="155"/>
      <c r="O54" s="153"/>
      <c r="P54" s="153"/>
      <c r="Q54" s="155"/>
      <c r="R54" s="153"/>
      <c r="S54" s="153"/>
      <c r="T54" s="155"/>
      <c r="U54" s="153"/>
      <c r="V54" s="153"/>
      <c r="W54" s="155"/>
      <c r="X54" s="153"/>
      <c r="Y54" s="153"/>
      <c r="Z54" s="155"/>
      <c r="AA54" s="153"/>
      <c r="AB54" s="153"/>
      <c r="AC54" s="155"/>
      <c r="AD54" s="153"/>
      <c r="AE54" s="153"/>
      <c r="AF54" s="155"/>
      <c r="AG54" s="153"/>
      <c r="AH54" s="153"/>
      <c r="AI54" s="155"/>
      <c r="AJ54" s="153"/>
      <c r="AK54" s="153"/>
      <c r="AL54" s="155"/>
      <c r="AM54" s="153"/>
      <c r="AN54" s="153"/>
      <c r="AO54" s="155"/>
      <c r="AP54" s="155"/>
      <c r="AQ54" s="155"/>
      <c r="AR54" s="155"/>
      <c r="AS54" s="155"/>
      <c r="AT54" s="155"/>
      <c r="AU54" s="155"/>
      <c r="AV54" s="155"/>
      <c r="AW54" s="155"/>
      <c r="AX54" s="155"/>
      <c r="AY54" s="155"/>
      <c r="AZ54" s="155"/>
      <c r="BA54" s="155"/>
      <c r="BB54" s="155"/>
      <c r="BC54" s="155"/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  <c r="BP54" s="155"/>
      <c r="BQ54" s="155"/>
      <c r="BR54" s="155"/>
      <c r="BS54" s="155"/>
      <c r="BT54" s="155"/>
      <c r="BU54" s="155"/>
      <c r="BV54" s="155"/>
      <c r="BW54" s="155"/>
      <c r="BX54" s="155"/>
      <c r="BY54" s="155"/>
      <c r="BZ54" s="155"/>
      <c r="CA54" s="155"/>
      <c r="CB54" s="155"/>
      <c r="CC54" s="155"/>
      <c r="CD54" s="155"/>
      <c r="CE54" s="155"/>
      <c r="CF54" s="155"/>
      <c r="CG54" s="155"/>
      <c r="CH54" s="155"/>
      <c r="CI54" s="155"/>
      <c r="CJ54" s="155"/>
      <c r="CK54" s="155"/>
      <c r="CL54" s="155"/>
      <c r="CM54" s="155"/>
      <c r="CN54" s="155"/>
      <c r="CO54" s="155"/>
      <c r="CP54" s="155"/>
      <c r="CQ54" s="155"/>
      <c r="CR54" s="155"/>
      <c r="CS54" s="155"/>
      <c r="CT54" s="155"/>
      <c r="CU54" s="155"/>
      <c r="CV54" s="155"/>
      <c r="CW54" s="155"/>
      <c r="CX54" s="155"/>
      <c r="CY54" s="155"/>
      <c r="CZ54" s="155"/>
      <c r="DA54" s="155"/>
      <c r="DB54" s="155"/>
      <c r="DC54" s="155"/>
      <c r="DD54" s="155"/>
      <c r="DE54" s="155"/>
      <c r="DF54" s="155"/>
      <c r="DG54" s="155"/>
      <c r="DH54" s="155"/>
      <c r="DI54" s="155"/>
      <c r="DJ54" s="155"/>
      <c r="DK54" s="155"/>
      <c r="DL54" s="155"/>
      <c r="DM54" s="155"/>
      <c r="DN54" s="155"/>
      <c r="DO54" s="155"/>
      <c r="DP54" s="155"/>
      <c r="DQ54" s="155"/>
      <c r="DR54" s="155"/>
      <c r="DS54" s="155"/>
      <c r="DT54" s="155"/>
      <c r="DU54" s="155"/>
      <c r="DV54" s="155"/>
      <c r="DW54" s="155"/>
      <c r="DX54" s="155"/>
      <c r="DY54" s="155"/>
      <c r="DZ54" s="155"/>
      <c r="EA54" s="155"/>
      <c r="EB54" s="155"/>
      <c r="EC54" s="155"/>
      <c r="ED54" s="155"/>
      <c r="EE54" s="155"/>
      <c r="EF54" s="155"/>
      <c r="EG54" s="155"/>
      <c r="EH54" s="155"/>
      <c r="EI54" s="155"/>
      <c r="EJ54" s="155"/>
      <c r="EK54" s="155"/>
      <c r="EL54" s="155"/>
      <c r="EM54" s="155"/>
      <c r="EN54" s="155"/>
      <c r="EO54" s="155"/>
      <c r="EP54" s="155"/>
      <c r="EQ54" s="155"/>
      <c r="ER54" s="155"/>
      <c r="ES54" s="155"/>
      <c r="ET54" s="155"/>
      <c r="EU54" s="155"/>
      <c r="EV54" s="155"/>
      <c r="EW54" s="155"/>
      <c r="EX54" s="155"/>
      <c r="EY54" s="155"/>
      <c r="EZ54" s="155"/>
      <c r="FA54" s="155"/>
      <c r="FB54" s="155"/>
      <c r="FC54" s="155"/>
      <c r="FD54" s="155"/>
      <c r="FE54" s="155"/>
      <c r="FF54" s="155"/>
      <c r="FG54" s="155"/>
      <c r="FH54" s="155"/>
      <c r="FI54" s="155"/>
      <c r="FJ54" s="155"/>
      <c r="FK54" s="155"/>
      <c r="FL54" s="155"/>
      <c r="FM54" s="155"/>
      <c r="FN54" s="155"/>
      <c r="FO54" s="155"/>
      <c r="FP54" s="155"/>
      <c r="FQ54" s="155"/>
      <c r="FR54" s="155"/>
      <c r="FS54" s="155"/>
      <c r="FT54" s="155"/>
      <c r="FU54" s="155"/>
      <c r="FV54" s="155"/>
      <c r="FW54" s="155"/>
      <c r="FX54" s="155"/>
      <c r="FY54" s="155"/>
      <c r="FZ54" s="155"/>
      <c r="GA54" s="155"/>
      <c r="GB54" s="155"/>
      <c r="GC54" s="155"/>
      <c r="GD54" s="155"/>
      <c r="GE54" s="155"/>
      <c r="GF54" s="155"/>
      <c r="GG54" s="155"/>
      <c r="GH54" s="155"/>
      <c r="GI54" s="155"/>
      <c r="GJ54" s="155"/>
      <c r="GK54" s="155"/>
      <c r="GL54" s="155"/>
      <c r="GM54" s="155"/>
      <c r="GN54" s="155"/>
      <c r="GO54" s="155"/>
      <c r="GP54" s="155"/>
      <c r="GQ54" s="155"/>
      <c r="GR54" s="155"/>
      <c r="GS54" s="155"/>
      <c r="GT54" s="155"/>
      <c r="GU54" s="155"/>
      <c r="GV54" s="155"/>
      <c r="GW54" s="155"/>
      <c r="GX54" s="155"/>
      <c r="GY54" s="155"/>
      <c r="GZ54" s="155"/>
      <c r="HA54" s="155"/>
      <c r="HB54" s="155"/>
      <c r="HC54" s="155"/>
      <c r="HD54" s="155"/>
      <c r="HE54" s="155"/>
      <c r="HF54" s="155"/>
      <c r="HG54" s="155"/>
      <c r="HH54" s="158"/>
      <c r="HI54" s="158"/>
      <c r="HJ54" s="158"/>
      <c r="HK54" s="158"/>
      <c r="HL54" s="158"/>
      <c r="HM54" s="158"/>
      <c r="HN54" s="159"/>
      <c r="HO54" s="159"/>
      <c r="HP54" s="159"/>
      <c r="HQ54" s="159"/>
      <c r="HR54" s="159"/>
      <c r="HS54" s="159"/>
      <c r="HT54" s="159"/>
      <c r="HU54" s="159"/>
      <c r="HV54" s="159"/>
      <c r="HW54" s="159"/>
      <c r="HX54" s="159"/>
      <c r="HY54" s="159"/>
      <c r="HZ54" s="159"/>
      <c r="IA54" s="159"/>
      <c r="IB54" s="159"/>
      <c r="IC54" s="159"/>
      <c r="ID54" s="159"/>
      <c r="IE54" s="159"/>
      <c r="IF54" s="159"/>
      <c r="IG54" s="159"/>
      <c r="IH54" s="159"/>
      <c r="II54" s="159"/>
      <c r="IJ54" s="159"/>
      <c r="IK54" s="159"/>
      <c r="IL54" s="12">
        <v>10092546483.35</v>
      </c>
      <c r="IM54" s="13">
        <v>70226846.319999993</v>
      </c>
      <c r="IN54" s="14">
        <v>10022319637.030001</v>
      </c>
      <c r="IO54" s="12">
        <v>10259627966.450001</v>
      </c>
      <c r="IP54" s="13">
        <v>99750556.950000003</v>
      </c>
      <c r="IQ54" s="14">
        <v>10159877409.5</v>
      </c>
      <c r="IR54" s="12">
        <v>10416862907.869999</v>
      </c>
      <c r="IS54" s="13">
        <v>109721693.61</v>
      </c>
      <c r="IT54" s="14">
        <v>10307141214.259998</v>
      </c>
      <c r="IU54" s="12">
        <v>10594632468.080002</v>
      </c>
      <c r="IV54" s="13">
        <v>141255306.09</v>
      </c>
      <c r="IW54" s="14">
        <v>10453377161.990002</v>
      </c>
      <c r="IX54" s="12">
        <v>10768356078.789999</v>
      </c>
      <c r="IY54" s="13">
        <v>163666902.56</v>
      </c>
      <c r="IZ54" s="14">
        <v>10604689176.23</v>
      </c>
      <c r="JA54" s="12">
        <v>10896395055.51</v>
      </c>
      <c r="JB54" s="13">
        <v>140303171.47999999</v>
      </c>
      <c r="JC54" s="14">
        <v>10756091884.030001</v>
      </c>
      <c r="JD54" s="12">
        <v>11062852372.969999</v>
      </c>
      <c r="JE54" s="13">
        <v>168747882.83000001</v>
      </c>
      <c r="JF54" s="14">
        <v>10894104490.139999</v>
      </c>
      <c r="JG54" s="12">
        <v>11247727015.280001</v>
      </c>
      <c r="JH54" s="13">
        <v>201388298.91999999</v>
      </c>
      <c r="JI54" s="14">
        <v>11046338716.360001</v>
      </c>
      <c r="JJ54" s="12">
        <v>11375918974.030001</v>
      </c>
      <c r="JK54" s="13">
        <v>178259106.63</v>
      </c>
      <c r="JL54" s="14">
        <v>11197659867.400002</v>
      </c>
      <c r="JM54" s="12">
        <v>11464369421.960001</v>
      </c>
      <c r="JN54" s="13">
        <v>107567533.84</v>
      </c>
      <c r="JO54" s="14">
        <v>11356801888.120001</v>
      </c>
      <c r="JP54" s="12">
        <v>11651160130.559999</v>
      </c>
      <c r="JQ54" s="13">
        <v>140396516.34</v>
      </c>
      <c r="JR54" s="14">
        <v>11510763614.219999</v>
      </c>
      <c r="JS54" s="12">
        <v>11844181076.51</v>
      </c>
      <c r="JT54" s="13">
        <v>174622296.53</v>
      </c>
      <c r="JU54" s="14">
        <v>11669558779.98</v>
      </c>
      <c r="JV54" s="12">
        <v>11977814934.93</v>
      </c>
      <c r="JW54" s="13">
        <v>149744376.34</v>
      </c>
      <c r="JX54" s="14">
        <v>11828070558.59</v>
      </c>
      <c r="JY54" s="12">
        <v>12165030804.85</v>
      </c>
      <c r="JZ54" s="13">
        <v>183749954.41999999</v>
      </c>
      <c r="KA54" s="14">
        <v>11981280850.43</v>
      </c>
      <c r="KB54" s="12">
        <v>12305778090.41</v>
      </c>
      <c r="KC54" s="13">
        <v>161589076.59</v>
      </c>
      <c r="KD54" s="14">
        <v>12144189013.82</v>
      </c>
      <c r="KE54" s="12">
        <v>11970954151.380001</v>
      </c>
      <c r="KF54" s="13">
        <v>193008745.31999999</v>
      </c>
      <c r="KG54" s="14">
        <v>11777945406.060001</v>
      </c>
      <c r="KH54" s="12">
        <v>12665005576.610001</v>
      </c>
      <c r="KI54" s="13">
        <v>228314154.08000001</v>
      </c>
      <c r="KJ54" s="14">
        <v>12436691422.530001</v>
      </c>
      <c r="KK54" s="12">
        <v>12820042477.880001</v>
      </c>
      <c r="KL54" s="13">
        <v>275593980.94999999</v>
      </c>
      <c r="KM54" s="14">
        <v>12544448496.93</v>
      </c>
      <c r="KN54" s="12">
        <v>12982537241.16</v>
      </c>
      <c r="KO54" s="13">
        <v>295270365.57999998</v>
      </c>
      <c r="KP54" s="14">
        <v>12687266875.58</v>
      </c>
      <c r="KQ54" s="12">
        <v>13195519971.310001</v>
      </c>
      <c r="KR54" s="13">
        <v>338101680.99000001</v>
      </c>
      <c r="KS54" s="14">
        <v>12857418290.320002</v>
      </c>
      <c r="KT54" s="156"/>
      <c r="KU54" s="156"/>
      <c r="KV54" s="156"/>
      <c r="KW54" s="156"/>
      <c r="KX54" s="156"/>
      <c r="KY54" s="156"/>
      <c r="KZ54" s="156"/>
      <c r="LA54" s="156"/>
      <c r="LB54" s="156"/>
      <c r="LC54" s="156"/>
      <c r="LD54" s="156"/>
      <c r="LE54" s="156"/>
      <c r="LF54" s="156"/>
      <c r="LG54" s="156"/>
      <c r="LH54" s="156"/>
      <c r="LI54" s="160"/>
      <c r="LJ54" s="160"/>
      <c r="LK54" s="160"/>
      <c r="LL54" s="160"/>
      <c r="LM54" s="160"/>
      <c r="LN54" s="160"/>
      <c r="LO54" s="160"/>
      <c r="LP54" s="160"/>
      <c r="LQ54" s="160"/>
      <c r="LR54" s="160"/>
      <c r="LS54" s="160"/>
      <c r="LT54" s="160"/>
      <c r="LU54" s="160"/>
      <c r="LV54" s="160"/>
      <c r="LW54" s="160"/>
      <c r="LX54" s="160"/>
      <c r="LY54" s="160"/>
      <c r="LZ54" s="160"/>
      <c r="MA54" s="160"/>
      <c r="MB54" s="160"/>
      <c r="MC54" s="160"/>
      <c r="MD54" s="160"/>
      <c r="ME54" s="160"/>
      <c r="MF54" s="160"/>
      <c r="MG54" s="160"/>
      <c r="MH54" s="160"/>
      <c r="MI54" s="160"/>
      <c r="MJ54" s="160"/>
      <c r="MK54" s="160"/>
      <c r="ML54" s="160"/>
      <c r="MM54" s="160"/>
      <c r="MN54" s="160"/>
      <c r="MO54" s="160"/>
      <c r="MP54" s="160"/>
      <c r="MQ54" s="160"/>
      <c r="MR54" s="160"/>
      <c r="MS54" s="160"/>
      <c r="MT54" s="160"/>
      <c r="MU54" s="160"/>
      <c r="MV54" s="160"/>
      <c r="MW54" s="160"/>
      <c r="MX54" s="160"/>
      <c r="MY54" s="160"/>
      <c r="MZ54" s="160"/>
      <c r="NA54" s="160"/>
      <c r="NB54" s="160"/>
      <c r="NC54" s="160"/>
      <c r="ND54" s="160"/>
      <c r="NE54" s="160"/>
      <c r="NF54" s="160"/>
      <c r="NG54" s="160"/>
      <c r="NH54" s="160"/>
      <c r="NI54" s="160"/>
      <c r="NJ54" s="160"/>
      <c r="NK54" s="160"/>
      <c r="NL54" s="160"/>
      <c r="NM54" s="160"/>
      <c r="NN54" s="160"/>
      <c r="NO54" s="160"/>
      <c r="NP54" s="160"/>
      <c r="NQ54" s="160"/>
      <c r="NR54" s="160"/>
      <c r="NS54" s="160"/>
      <c r="NT54" s="160"/>
      <c r="NU54" s="160"/>
      <c r="NV54" s="160"/>
      <c r="NW54" s="160"/>
      <c r="NX54" s="160"/>
      <c r="NY54" s="160"/>
      <c r="NZ54" s="160"/>
      <c r="OA54" s="160"/>
      <c r="OB54" s="160"/>
      <c r="OC54" s="160"/>
      <c r="OD54" s="160"/>
      <c r="OE54" s="160"/>
      <c r="OF54" s="160"/>
      <c r="OG54" s="160"/>
      <c r="OH54" s="160"/>
      <c r="OI54" s="160"/>
      <c r="OJ54" s="160"/>
      <c r="OK54" s="160"/>
      <c r="OL54" s="160"/>
      <c r="OM54" s="160"/>
      <c r="ON54" s="160"/>
    </row>
    <row r="55" spans="2:404" ht="15.6" hidden="1" customHeight="1" x14ac:dyDescent="0.25">
      <c r="B55" s="145" t="s">
        <v>210</v>
      </c>
      <c r="C55" s="146" t="s">
        <v>394</v>
      </c>
      <c r="D55" s="147">
        <v>44411</v>
      </c>
      <c r="E55" s="147">
        <v>44634</v>
      </c>
      <c r="F55" s="148" t="s">
        <v>1096</v>
      </c>
      <c r="G55" s="148" t="s">
        <v>203</v>
      </c>
      <c r="H55" s="148" t="s">
        <v>1095</v>
      </c>
      <c r="I55" s="153"/>
      <c r="J55" s="153"/>
      <c r="K55" s="155"/>
      <c r="L55" s="153"/>
      <c r="M55" s="153"/>
      <c r="N55" s="155"/>
      <c r="O55" s="153"/>
      <c r="P55" s="153"/>
      <c r="Q55" s="155"/>
      <c r="R55" s="153"/>
      <c r="S55" s="153"/>
      <c r="T55" s="155"/>
      <c r="U55" s="153"/>
      <c r="V55" s="153"/>
      <c r="W55" s="155"/>
      <c r="X55" s="153"/>
      <c r="Y55" s="153"/>
      <c r="Z55" s="155"/>
      <c r="AA55" s="153"/>
      <c r="AB55" s="153"/>
      <c r="AC55" s="155"/>
      <c r="AD55" s="153"/>
      <c r="AE55" s="153"/>
      <c r="AF55" s="155"/>
      <c r="AG55" s="153"/>
      <c r="AH55" s="153"/>
      <c r="AI55" s="155"/>
      <c r="AJ55" s="153"/>
      <c r="AK55" s="153"/>
      <c r="AL55" s="155"/>
      <c r="AM55" s="153"/>
      <c r="AN55" s="153"/>
      <c r="AO55" s="155"/>
      <c r="AP55" s="155"/>
      <c r="AQ55" s="155"/>
      <c r="AR55" s="155"/>
      <c r="AS55" s="155"/>
      <c r="AT55" s="155"/>
      <c r="AU55" s="155"/>
      <c r="AV55" s="155"/>
      <c r="AW55" s="155"/>
      <c r="AX55" s="155"/>
      <c r="AY55" s="155"/>
      <c r="AZ55" s="155"/>
      <c r="BA55" s="155"/>
      <c r="BB55" s="155"/>
      <c r="BC55" s="155"/>
      <c r="BD55" s="155"/>
      <c r="BE55" s="155"/>
      <c r="BF55" s="155"/>
      <c r="BG55" s="155"/>
      <c r="BH55" s="155"/>
      <c r="BI55" s="155"/>
      <c r="BJ55" s="155"/>
      <c r="BK55" s="155"/>
      <c r="BL55" s="155"/>
      <c r="BM55" s="155"/>
      <c r="BN55" s="155"/>
      <c r="BO55" s="155"/>
      <c r="BP55" s="155"/>
      <c r="BQ55" s="155"/>
      <c r="BR55" s="155"/>
      <c r="BS55" s="155"/>
      <c r="BT55" s="155"/>
      <c r="BU55" s="155"/>
      <c r="BV55" s="155"/>
      <c r="BW55" s="155"/>
      <c r="BX55" s="155"/>
      <c r="BY55" s="155"/>
      <c r="BZ55" s="155"/>
      <c r="CA55" s="155"/>
      <c r="CB55" s="155"/>
      <c r="CC55" s="155"/>
      <c r="CD55" s="155"/>
      <c r="CE55" s="155"/>
      <c r="CF55" s="155"/>
      <c r="CG55" s="155"/>
      <c r="CH55" s="155"/>
      <c r="CI55" s="155"/>
      <c r="CJ55" s="155"/>
      <c r="CK55" s="155"/>
      <c r="CL55" s="155"/>
      <c r="CM55" s="155"/>
      <c r="CN55" s="155"/>
      <c r="CO55" s="155"/>
      <c r="CP55" s="155"/>
      <c r="CQ55" s="155"/>
      <c r="CR55" s="155"/>
      <c r="CS55" s="155"/>
      <c r="CT55" s="155"/>
      <c r="CU55" s="155"/>
      <c r="CV55" s="155"/>
      <c r="CW55" s="155"/>
      <c r="CX55" s="155"/>
      <c r="CY55" s="155"/>
      <c r="CZ55" s="155"/>
      <c r="DA55" s="155"/>
      <c r="DB55" s="155"/>
      <c r="DC55" s="155"/>
      <c r="DD55" s="155"/>
      <c r="DE55" s="155"/>
      <c r="DF55" s="155"/>
      <c r="DG55" s="155"/>
      <c r="DH55" s="155"/>
      <c r="DI55" s="155"/>
      <c r="DJ55" s="155"/>
      <c r="DK55" s="155"/>
      <c r="DL55" s="155"/>
      <c r="DM55" s="155"/>
      <c r="DN55" s="155"/>
      <c r="DO55" s="155"/>
      <c r="DP55" s="155"/>
      <c r="DQ55" s="155"/>
      <c r="DR55" s="155"/>
      <c r="DS55" s="155"/>
      <c r="DT55" s="155"/>
      <c r="DU55" s="155"/>
      <c r="DV55" s="155"/>
      <c r="DW55" s="155"/>
      <c r="DX55" s="155"/>
      <c r="DY55" s="155"/>
      <c r="DZ55" s="155"/>
      <c r="EA55" s="155"/>
      <c r="EB55" s="155"/>
      <c r="EC55" s="155"/>
      <c r="ED55" s="155"/>
      <c r="EE55" s="155"/>
      <c r="EF55" s="155"/>
      <c r="EG55" s="155"/>
      <c r="EH55" s="155"/>
      <c r="EI55" s="155"/>
      <c r="EJ55" s="155"/>
      <c r="EK55" s="155"/>
      <c r="EL55" s="155"/>
      <c r="EM55" s="155"/>
      <c r="EN55" s="155"/>
      <c r="EO55" s="155"/>
      <c r="EP55" s="155"/>
      <c r="EQ55" s="155"/>
      <c r="ER55" s="155"/>
      <c r="ES55" s="155"/>
      <c r="ET55" s="155"/>
      <c r="EU55" s="155"/>
      <c r="EV55" s="155"/>
      <c r="EW55" s="155"/>
      <c r="EX55" s="155"/>
      <c r="EY55" s="155"/>
      <c r="EZ55" s="155"/>
      <c r="FA55" s="155"/>
      <c r="FB55" s="155"/>
      <c r="FC55" s="155"/>
      <c r="FD55" s="155"/>
      <c r="FE55" s="155"/>
      <c r="FF55" s="155"/>
      <c r="FG55" s="155"/>
      <c r="FH55" s="155"/>
      <c r="FI55" s="155"/>
      <c r="FJ55" s="155"/>
      <c r="FK55" s="155"/>
      <c r="FL55" s="155"/>
      <c r="FM55" s="155"/>
      <c r="FN55" s="155"/>
      <c r="FO55" s="155"/>
      <c r="FP55" s="155"/>
      <c r="FQ55" s="155"/>
      <c r="FR55" s="155"/>
      <c r="FS55" s="155"/>
      <c r="FT55" s="155"/>
      <c r="FU55" s="155"/>
      <c r="FV55" s="155"/>
      <c r="FW55" s="155"/>
      <c r="FX55" s="155"/>
      <c r="FY55" s="155"/>
      <c r="FZ55" s="155"/>
      <c r="GA55" s="155"/>
      <c r="GB55" s="155"/>
      <c r="GC55" s="155"/>
      <c r="GD55" s="155"/>
      <c r="GE55" s="155"/>
      <c r="GF55" s="155"/>
      <c r="GG55" s="155"/>
      <c r="GH55" s="155"/>
      <c r="GI55" s="155"/>
      <c r="GJ55" s="155"/>
      <c r="GK55" s="155"/>
      <c r="GL55" s="155"/>
      <c r="GM55" s="155"/>
      <c r="GN55" s="155"/>
      <c r="GO55" s="155"/>
      <c r="GP55" s="155"/>
      <c r="GQ55" s="155"/>
      <c r="GR55" s="155"/>
      <c r="GS55" s="155"/>
      <c r="GT55" s="155"/>
      <c r="GU55" s="155"/>
      <c r="GV55" s="155"/>
      <c r="GW55" s="155"/>
      <c r="GX55" s="155"/>
      <c r="GY55" s="155"/>
      <c r="GZ55" s="155"/>
      <c r="HA55" s="155"/>
      <c r="HB55" s="155"/>
      <c r="HC55" s="155"/>
      <c r="HD55" s="155"/>
      <c r="HE55" s="155"/>
      <c r="HF55" s="155"/>
      <c r="HG55" s="155"/>
      <c r="HH55" s="158"/>
      <c r="HI55" s="158"/>
      <c r="HJ55" s="158"/>
      <c r="HK55" s="158"/>
      <c r="HL55" s="158"/>
      <c r="HM55" s="158"/>
      <c r="HN55" s="159"/>
      <c r="HO55" s="159"/>
      <c r="HP55" s="159"/>
      <c r="HQ55" s="159"/>
      <c r="HR55" s="159"/>
      <c r="HS55" s="159"/>
      <c r="HT55" s="159"/>
      <c r="HU55" s="159"/>
      <c r="HV55" s="159"/>
      <c r="HW55" s="159"/>
      <c r="HX55" s="159"/>
      <c r="HY55" s="159"/>
      <c r="HZ55" s="159"/>
      <c r="IA55" s="159"/>
      <c r="IB55" s="159"/>
      <c r="IC55" s="159"/>
      <c r="ID55" s="159"/>
      <c r="IE55" s="159"/>
      <c r="IF55" s="159"/>
      <c r="IG55" s="159"/>
      <c r="IH55" s="159"/>
      <c r="II55" s="159"/>
      <c r="IJ55" s="159"/>
      <c r="IK55" s="159"/>
      <c r="IL55" s="158"/>
      <c r="IM55" s="158"/>
      <c r="IN55" s="158"/>
      <c r="IO55" s="158"/>
      <c r="IP55" s="158"/>
      <c r="IQ55" s="158"/>
      <c r="IR55" s="158"/>
      <c r="IS55" s="158"/>
      <c r="IT55" s="158"/>
      <c r="IU55" s="158"/>
      <c r="IV55" s="158"/>
      <c r="IW55" s="158"/>
      <c r="IX55" s="158"/>
      <c r="IY55" s="158"/>
      <c r="IZ55" s="158"/>
      <c r="JA55" s="156"/>
      <c r="JB55" s="156"/>
      <c r="JC55" s="156"/>
      <c r="JD55" s="156"/>
      <c r="JE55" s="156"/>
      <c r="JF55" s="156"/>
      <c r="JG55" s="160"/>
      <c r="JH55" s="160"/>
      <c r="JI55" s="160"/>
      <c r="JJ55" s="160"/>
      <c r="JK55" s="160"/>
      <c r="JL55" s="160"/>
      <c r="JM55" s="160"/>
      <c r="JN55" s="160"/>
      <c r="JO55" s="160"/>
      <c r="JP55" s="160"/>
      <c r="JQ55" s="160"/>
      <c r="JR55" s="160"/>
      <c r="JS55" s="160"/>
      <c r="JT55" s="160"/>
      <c r="JU55" s="160"/>
      <c r="JV55" s="160"/>
      <c r="JW55" s="160"/>
      <c r="JX55" s="160"/>
      <c r="JY55" s="160"/>
      <c r="JZ55" s="160"/>
      <c r="KA55" s="160"/>
      <c r="KB55" s="160"/>
      <c r="KC55" s="160"/>
      <c r="KD55" s="160"/>
      <c r="KE55" s="160"/>
      <c r="KF55" s="160"/>
      <c r="KG55" s="160"/>
      <c r="KH55" s="160"/>
      <c r="KI55" s="160"/>
      <c r="KJ55" s="160"/>
      <c r="KK55" s="160"/>
      <c r="KL55" s="160"/>
      <c r="KM55" s="160"/>
      <c r="KN55" s="160"/>
      <c r="KO55" s="160"/>
      <c r="KP55" s="160"/>
      <c r="KQ55" s="160"/>
      <c r="KR55" s="160"/>
      <c r="KS55" s="160"/>
      <c r="KT55" s="160"/>
      <c r="KU55" s="160"/>
      <c r="KV55" s="160"/>
      <c r="KW55" s="160"/>
      <c r="KX55" s="160"/>
      <c r="KY55" s="160"/>
      <c r="KZ55" s="160"/>
      <c r="LA55" s="160"/>
      <c r="LB55" s="160"/>
      <c r="LC55" s="160"/>
      <c r="LD55" s="160"/>
      <c r="LE55" s="160"/>
      <c r="LF55" s="160"/>
      <c r="LG55" s="160"/>
      <c r="LH55" s="160"/>
      <c r="LI55" s="160"/>
      <c r="LJ55" s="160"/>
      <c r="LK55" s="160"/>
      <c r="LL55" s="160"/>
      <c r="LM55" s="160"/>
      <c r="LN55" s="160"/>
      <c r="LO55" s="160"/>
      <c r="LP55" s="160"/>
      <c r="LQ55" s="160"/>
      <c r="LR55" s="160"/>
      <c r="LS55" s="160"/>
      <c r="LT55" s="160"/>
      <c r="LU55" s="160"/>
      <c r="LV55" s="160"/>
      <c r="LW55" s="160"/>
      <c r="LX55" s="160"/>
      <c r="LY55" s="160"/>
      <c r="LZ55" s="160"/>
      <c r="MA55" s="160"/>
      <c r="MB55" s="160"/>
      <c r="MC55" s="160"/>
      <c r="MD55" s="160"/>
      <c r="ME55" s="160"/>
      <c r="MF55" s="160"/>
      <c r="MG55" s="160"/>
      <c r="MH55" s="160"/>
      <c r="MI55" s="160"/>
      <c r="MJ55" s="160"/>
      <c r="MK55" s="160"/>
      <c r="ML55" s="160"/>
      <c r="MM55" s="160"/>
      <c r="MN55" s="160"/>
      <c r="MO55" s="160"/>
      <c r="MP55" s="160"/>
      <c r="MQ55" s="160"/>
      <c r="MR55" s="160"/>
      <c r="MS55" s="160"/>
      <c r="MT55" s="160"/>
      <c r="MU55" s="160"/>
      <c r="MV55" s="160"/>
      <c r="MW55" s="160"/>
      <c r="MX55" s="160"/>
      <c r="MY55" s="160"/>
      <c r="MZ55" s="160"/>
      <c r="NA55" s="160"/>
      <c r="NB55" s="160"/>
      <c r="NC55" s="160"/>
      <c r="ND55" s="160"/>
      <c r="NE55" s="160"/>
      <c r="NF55" s="160"/>
      <c r="NG55" s="160"/>
      <c r="NH55" s="160"/>
      <c r="NI55" s="160"/>
      <c r="NJ55" s="160"/>
      <c r="NK55" s="160"/>
      <c r="NL55" s="160"/>
      <c r="NM55" s="160"/>
      <c r="NN55" s="160"/>
      <c r="NO55" s="160"/>
      <c r="NP55" s="160"/>
      <c r="NQ55" s="160"/>
      <c r="NR55" s="160"/>
      <c r="NS55" s="160"/>
      <c r="NT55" s="160"/>
      <c r="NU55" s="160"/>
      <c r="NV55" s="160"/>
      <c r="NW55" s="160"/>
      <c r="NX55" s="160"/>
      <c r="NY55" s="160"/>
      <c r="NZ55" s="160"/>
      <c r="OA55" s="160"/>
      <c r="OB55" s="160"/>
      <c r="OC55" s="160"/>
      <c r="OD55" s="160"/>
      <c r="OE55" s="160"/>
      <c r="OF55" s="160"/>
      <c r="OG55" s="160"/>
      <c r="OH55" s="160"/>
      <c r="OI55" s="160"/>
      <c r="OJ55" s="160"/>
      <c r="OK55" s="160"/>
      <c r="OL55" s="160"/>
      <c r="OM55" s="160"/>
      <c r="ON55" s="160"/>
    </row>
    <row r="56" spans="2:404" x14ac:dyDescent="0.25">
      <c r="B56" s="8" t="s">
        <v>204</v>
      </c>
      <c r="C56" s="9" t="s">
        <v>208</v>
      </c>
      <c r="D56" s="10">
        <v>44413</v>
      </c>
      <c r="E56" s="10" t="s">
        <v>0</v>
      </c>
      <c r="F56" s="11" t="s">
        <v>1090</v>
      </c>
      <c r="G56" s="11" t="s">
        <v>209</v>
      </c>
      <c r="H56" s="11" t="s">
        <v>1092</v>
      </c>
      <c r="I56" s="153"/>
      <c r="J56" s="153"/>
      <c r="K56" s="155"/>
      <c r="L56" s="153"/>
      <c r="M56" s="153"/>
      <c r="N56" s="155"/>
      <c r="O56" s="153"/>
      <c r="P56" s="153"/>
      <c r="Q56" s="155"/>
      <c r="R56" s="153"/>
      <c r="S56" s="153"/>
      <c r="T56" s="155"/>
      <c r="U56" s="153"/>
      <c r="V56" s="153"/>
      <c r="W56" s="155"/>
      <c r="X56" s="153"/>
      <c r="Y56" s="153"/>
      <c r="Z56" s="155"/>
      <c r="AA56" s="153"/>
      <c r="AB56" s="153"/>
      <c r="AC56" s="155"/>
      <c r="AD56" s="153"/>
      <c r="AE56" s="153"/>
      <c r="AF56" s="155"/>
      <c r="AG56" s="153"/>
      <c r="AH56" s="153"/>
      <c r="AI56" s="155"/>
      <c r="AJ56" s="153"/>
      <c r="AK56" s="153"/>
      <c r="AL56" s="155"/>
      <c r="AM56" s="153"/>
      <c r="AN56" s="153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  <c r="CA56" s="155"/>
      <c r="CB56" s="155"/>
      <c r="CC56" s="155"/>
      <c r="CD56" s="155"/>
      <c r="CE56" s="155"/>
      <c r="CF56" s="155"/>
      <c r="CG56" s="155"/>
      <c r="CH56" s="155"/>
      <c r="CI56" s="155"/>
      <c r="CJ56" s="155"/>
      <c r="CK56" s="155"/>
      <c r="CL56" s="155"/>
      <c r="CM56" s="155"/>
      <c r="CN56" s="155"/>
      <c r="CO56" s="155"/>
      <c r="CP56" s="155"/>
      <c r="CQ56" s="155"/>
      <c r="CR56" s="155"/>
      <c r="CS56" s="155"/>
      <c r="CT56" s="155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55"/>
      <c r="DH56" s="155"/>
      <c r="DI56" s="155"/>
      <c r="DJ56" s="155"/>
      <c r="DK56" s="155"/>
      <c r="DL56" s="155"/>
      <c r="DM56" s="155"/>
      <c r="DN56" s="155"/>
      <c r="DO56" s="155"/>
      <c r="DP56" s="155"/>
      <c r="DQ56" s="155"/>
      <c r="DR56" s="155"/>
      <c r="DS56" s="155"/>
      <c r="DT56" s="155"/>
      <c r="DU56" s="155"/>
      <c r="DV56" s="155"/>
      <c r="DW56" s="155"/>
      <c r="DX56" s="155"/>
      <c r="DY56" s="155"/>
      <c r="DZ56" s="155"/>
      <c r="EA56" s="155"/>
      <c r="EB56" s="155"/>
      <c r="EC56" s="155"/>
      <c r="ED56" s="155"/>
      <c r="EE56" s="155"/>
      <c r="EF56" s="155"/>
      <c r="EG56" s="155"/>
      <c r="EH56" s="155"/>
      <c r="EI56" s="155"/>
      <c r="EJ56" s="155"/>
      <c r="EK56" s="155"/>
      <c r="EL56" s="155"/>
      <c r="EM56" s="155"/>
      <c r="EN56" s="155"/>
      <c r="EO56" s="155"/>
      <c r="EP56" s="155"/>
      <c r="EQ56" s="155"/>
      <c r="ER56" s="155"/>
      <c r="ES56" s="155"/>
      <c r="ET56" s="155"/>
      <c r="EU56" s="155"/>
      <c r="EV56" s="155"/>
      <c r="EW56" s="155"/>
      <c r="EX56" s="155"/>
      <c r="EY56" s="155"/>
      <c r="EZ56" s="155"/>
      <c r="FA56" s="155"/>
      <c r="FB56" s="155"/>
      <c r="FC56" s="155"/>
      <c r="FD56" s="155"/>
      <c r="FE56" s="155"/>
      <c r="FF56" s="155"/>
      <c r="FG56" s="155"/>
      <c r="FH56" s="155"/>
      <c r="FI56" s="155"/>
      <c r="FJ56" s="155"/>
      <c r="FK56" s="155"/>
      <c r="FL56" s="155"/>
      <c r="FM56" s="155"/>
      <c r="FN56" s="155"/>
      <c r="FO56" s="155"/>
      <c r="FP56" s="155"/>
      <c r="FQ56" s="155"/>
      <c r="FR56" s="155"/>
      <c r="FS56" s="155"/>
      <c r="FT56" s="155"/>
      <c r="FU56" s="155"/>
      <c r="FV56" s="155"/>
      <c r="FW56" s="155"/>
      <c r="FX56" s="155"/>
      <c r="FY56" s="155"/>
      <c r="FZ56" s="155"/>
      <c r="GA56" s="155"/>
      <c r="GB56" s="155"/>
      <c r="GC56" s="155"/>
      <c r="GD56" s="155"/>
      <c r="GE56" s="155"/>
      <c r="GF56" s="155"/>
      <c r="GG56" s="159"/>
      <c r="GH56" s="159"/>
      <c r="GI56" s="159"/>
      <c r="GJ56" s="159"/>
      <c r="GK56" s="159"/>
      <c r="GL56" s="159"/>
      <c r="GM56" s="159"/>
      <c r="GN56" s="159"/>
      <c r="GO56" s="159"/>
      <c r="GP56" s="159"/>
      <c r="GQ56" s="159"/>
      <c r="GR56" s="159"/>
      <c r="GS56" s="159"/>
      <c r="GT56" s="159"/>
      <c r="GU56" s="159"/>
      <c r="GV56" s="159"/>
      <c r="GW56" s="159"/>
      <c r="GX56" s="159"/>
      <c r="GY56" s="159"/>
      <c r="GZ56" s="159"/>
      <c r="HA56" s="159"/>
      <c r="HB56" s="159"/>
      <c r="HC56" s="159"/>
      <c r="HD56" s="159"/>
      <c r="HE56" s="159"/>
      <c r="HF56" s="159"/>
      <c r="HG56" s="159"/>
      <c r="HH56" s="159"/>
      <c r="HI56" s="159"/>
      <c r="HJ56" s="159"/>
      <c r="HK56" s="159"/>
      <c r="HL56" s="159"/>
      <c r="HM56" s="159"/>
      <c r="HN56" s="159"/>
      <c r="HO56" s="159"/>
      <c r="HP56" s="159"/>
      <c r="HQ56" s="159"/>
      <c r="HR56" s="159"/>
      <c r="HS56" s="159"/>
      <c r="HT56" s="159"/>
      <c r="HU56" s="159"/>
      <c r="HV56" s="159"/>
      <c r="HW56" s="159"/>
      <c r="HX56" s="159"/>
      <c r="HY56" s="159"/>
      <c r="HZ56" s="159"/>
      <c r="IA56" s="159"/>
      <c r="IB56" s="159"/>
      <c r="IC56" s="159"/>
      <c r="ID56" s="159"/>
      <c r="IE56" s="159"/>
      <c r="IF56" s="159"/>
      <c r="IG56" s="159"/>
      <c r="IH56" s="159"/>
      <c r="II56" s="159"/>
      <c r="IJ56" s="159"/>
      <c r="IK56" s="159"/>
      <c r="IL56" s="158"/>
      <c r="IM56" s="158"/>
      <c r="IN56" s="158"/>
      <c r="IO56" s="158"/>
      <c r="IP56" s="158"/>
      <c r="IQ56" s="158"/>
      <c r="IR56" s="158"/>
      <c r="IS56" s="158"/>
      <c r="IT56" s="158"/>
      <c r="IU56" s="158"/>
      <c r="IV56" s="158"/>
      <c r="IW56" s="158"/>
      <c r="IX56" s="158"/>
      <c r="IY56" s="158"/>
      <c r="IZ56" s="158"/>
      <c r="JA56" s="12">
        <v>500000000</v>
      </c>
      <c r="JB56" s="13">
        <v>0</v>
      </c>
      <c r="JC56" s="14">
        <v>500000000</v>
      </c>
      <c r="JD56" s="12">
        <v>500000000</v>
      </c>
      <c r="JE56" s="13">
        <v>7865168.54</v>
      </c>
      <c r="JF56" s="14">
        <v>492134831.45999998</v>
      </c>
      <c r="JG56" s="12">
        <v>500000000</v>
      </c>
      <c r="JH56" s="13">
        <v>16573033.710000001</v>
      </c>
      <c r="JI56" s="14">
        <v>483426966.29000002</v>
      </c>
      <c r="JJ56" s="12">
        <v>500000000</v>
      </c>
      <c r="JK56" s="13">
        <v>25000000</v>
      </c>
      <c r="JL56" s="14">
        <v>475000000</v>
      </c>
      <c r="JM56" s="12">
        <v>500000000</v>
      </c>
      <c r="JN56" s="13">
        <v>33423913.039999999</v>
      </c>
      <c r="JO56" s="14">
        <v>466576086.95999998</v>
      </c>
      <c r="JP56" s="12">
        <v>500000000</v>
      </c>
      <c r="JQ56" s="13">
        <v>43426554.25</v>
      </c>
      <c r="JR56" s="14">
        <v>456573445.75</v>
      </c>
      <c r="JS56" s="12">
        <v>3079839400</v>
      </c>
      <c r="JT56" s="13">
        <v>53762616.82</v>
      </c>
      <c r="JU56" s="14">
        <v>3026076783.1799998</v>
      </c>
      <c r="JV56" s="12">
        <v>3108257482</v>
      </c>
      <c r="JW56" s="13">
        <v>70267388.930000007</v>
      </c>
      <c r="JX56" s="14">
        <v>3037990093.0700002</v>
      </c>
      <c r="JY56" s="12">
        <v>3129258947.5</v>
      </c>
      <c r="JZ56" s="13">
        <v>72464173.889999986</v>
      </c>
      <c r="KA56" s="14">
        <v>3056794773.6100001</v>
      </c>
      <c r="KB56" s="12">
        <v>3154220820.5</v>
      </c>
      <c r="KC56" s="13">
        <v>81167097.99000001</v>
      </c>
      <c r="KD56" s="14">
        <v>3073053722.5100002</v>
      </c>
      <c r="KE56" s="12">
        <v>3107016475.0300002</v>
      </c>
      <c r="KF56" s="13">
        <v>23061646.039999999</v>
      </c>
      <c r="KG56" s="14">
        <v>3083954828.9900002</v>
      </c>
      <c r="KH56" s="12">
        <v>3129386514.0300002</v>
      </c>
      <c r="KI56" s="13">
        <v>32626682.129999999</v>
      </c>
      <c r="KJ56" s="14">
        <v>3096759831.9000001</v>
      </c>
      <c r="KK56" s="12">
        <v>3150974460.0300002</v>
      </c>
      <c r="KL56" s="13">
        <v>43601644.860000007</v>
      </c>
      <c r="KM56" s="14">
        <v>3107372815.1700001</v>
      </c>
      <c r="KN56" s="12">
        <v>3150645609.54</v>
      </c>
      <c r="KO56" s="13">
        <v>31420338.120000001</v>
      </c>
      <c r="KP56" s="14">
        <v>3119225271.4200001</v>
      </c>
      <c r="KQ56" s="12">
        <v>3180339103.54</v>
      </c>
      <c r="KR56" s="13">
        <v>39240978.310000032</v>
      </c>
      <c r="KS56" s="14">
        <v>3141098125.23</v>
      </c>
      <c r="KT56" s="12">
        <v>3206470418.04</v>
      </c>
      <c r="KU56" s="13">
        <v>47323446.780000031</v>
      </c>
      <c r="KV56" s="14">
        <v>3159146971.2599998</v>
      </c>
      <c r="KW56" s="12">
        <v>3209288892.3000002</v>
      </c>
      <c r="KX56" s="13">
        <v>32479210.49000001</v>
      </c>
      <c r="KY56" s="14">
        <v>3176809681.8100004</v>
      </c>
      <c r="KZ56" s="12">
        <v>3221609937.7999992</v>
      </c>
      <c r="LA56" s="13">
        <v>33195198.370000001</v>
      </c>
      <c r="LB56" s="14">
        <v>3188414739.4299994</v>
      </c>
      <c r="LC56" s="12">
        <v>3252109099.7999992</v>
      </c>
      <c r="LD56" s="13">
        <v>43990852.279999971</v>
      </c>
      <c r="LE56" s="14">
        <v>3208118247.5199995</v>
      </c>
      <c r="LF56" s="12">
        <v>3236249479.2999988</v>
      </c>
      <c r="LG56" s="13">
        <v>30960861.679999799</v>
      </c>
      <c r="LH56" s="14">
        <v>3205288617.6199989</v>
      </c>
      <c r="LI56" s="12">
        <v>3243083011.23</v>
      </c>
      <c r="LJ56" s="13">
        <v>37203455.369999893</v>
      </c>
      <c r="LK56" s="14">
        <v>3205879555.8600001</v>
      </c>
      <c r="LL56" s="12">
        <v>3269819697.9799981</v>
      </c>
      <c r="LM56" s="13">
        <v>48780738.3799996</v>
      </c>
      <c r="LN56" s="14">
        <v>3221038959.5999985</v>
      </c>
      <c r="LO56" s="12">
        <v>3309757074.730001</v>
      </c>
      <c r="LP56" s="13">
        <v>62014873.989999771</v>
      </c>
      <c r="LQ56" s="14">
        <v>3247742200.7400012</v>
      </c>
      <c r="LR56" s="12">
        <v>3315832873.230001</v>
      </c>
      <c r="LS56" s="13">
        <v>51849215.25</v>
      </c>
      <c r="LT56" s="14">
        <v>3263983657.980001</v>
      </c>
      <c r="LU56" s="12">
        <v>3343133566.23</v>
      </c>
      <c r="LV56" s="13">
        <v>63468335.609999999</v>
      </c>
      <c r="LW56" s="14">
        <v>3279665230.6199999</v>
      </c>
      <c r="LX56" s="12">
        <v>3368053890.98</v>
      </c>
      <c r="LY56" s="13">
        <v>73529860.25</v>
      </c>
      <c r="LZ56" s="14">
        <v>3294524030.73</v>
      </c>
      <c r="MA56" s="12">
        <v>3370162390.4799991</v>
      </c>
      <c r="MB56" s="13">
        <v>61378189.599999957</v>
      </c>
      <c r="MC56" s="14">
        <v>3308784200.8799992</v>
      </c>
      <c r="MD56" s="12">
        <v>3394965199.48</v>
      </c>
      <c r="ME56" s="13">
        <v>72680703.939999998</v>
      </c>
      <c r="MF56" s="14">
        <v>3322284495.54</v>
      </c>
      <c r="MG56" s="12">
        <v>3369378119.7299991</v>
      </c>
      <c r="MH56" s="13">
        <v>32101241.529999971</v>
      </c>
      <c r="MI56" s="14">
        <v>3337276878.1999989</v>
      </c>
      <c r="MJ56" s="12">
        <v>3386118662.73</v>
      </c>
      <c r="MK56" s="13">
        <v>38166753.860000007</v>
      </c>
      <c r="ML56" s="14">
        <v>3347951908.8699999</v>
      </c>
      <c r="MM56" s="12">
        <v>3414253734.7300019</v>
      </c>
      <c r="MN56" s="13">
        <v>51332808.50999999</v>
      </c>
      <c r="MO56" s="14">
        <v>3362920926.2200022</v>
      </c>
      <c r="MP56" s="12">
        <v>3442425515.7300019</v>
      </c>
      <c r="MQ56" s="13">
        <v>64504173.99000001</v>
      </c>
      <c r="MR56" s="14">
        <v>3377921341.7400017</v>
      </c>
      <c r="MS56" s="12">
        <v>3430381574.4900002</v>
      </c>
      <c r="MT56" s="13">
        <v>39992586.019999981</v>
      </c>
      <c r="MU56" s="14">
        <v>3390388988.4700003</v>
      </c>
      <c r="MV56" s="12">
        <v>3457411985.4900002</v>
      </c>
      <c r="MW56" s="13">
        <v>53061156.710000038</v>
      </c>
      <c r="MX56" s="14">
        <v>3404350828.7800002</v>
      </c>
      <c r="MY56" s="12">
        <v>3461765599.9900002</v>
      </c>
      <c r="MZ56" s="13">
        <v>42732111.289999962</v>
      </c>
      <c r="NA56" s="14">
        <v>3419033488.7000003</v>
      </c>
      <c r="NB56" s="12">
        <v>3509881230.739996</v>
      </c>
      <c r="NC56" s="13">
        <v>54510874.890000343</v>
      </c>
      <c r="ND56" s="14">
        <v>3455370355.8499956</v>
      </c>
      <c r="NE56" s="12">
        <v>3516421019.7400002</v>
      </c>
      <c r="NF56" s="13">
        <v>66645289.170000002</v>
      </c>
      <c r="NG56" s="14">
        <v>3449775730.5700002</v>
      </c>
      <c r="NH56" s="12">
        <v>3540207955.4900002</v>
      </c>
      <c r="NI56" s="13">
        <v>78876321.229999989</v>
      </c>
      <c r="NJ56" s="14">
        <v>3461331634.2600002</v>
      </c>
      <c r="NK56" s="12">
        <v>3544523735.9900012</v>
      </c>
      <c r="NL56" s="13">
        <v>69987829.520000011</v>
      </c>
      <c r="NM56" s="14">
        <v>3474535906.4700012</v>
      </c>
      <c r="NN56" s="12">
        <v>3545441816.9900012</v>
      </c>
      <c r="NO56" s="13">
        <v>70483183.729999989</v>
      </c>
      <c r="NP56" s="14">
        <v>3474958633.2600012</v>
      </c>
      <c r="NQ56" s="12">
        <v>3565872209.6400013</v>
      </c>
      <c r="NR56" s="13">
        <v>61936810.090000033</v>
      </c>
      <c r="NS56" s="14">
        <v>3503935399.5500011</v>
      </c>
      <c r="NT56" s="12">
        <v>3592874662.25</v>
      </c>
      <c r="NU56" s="13">
        <v>71221583.340000004</v>
      </c>
      <c r="NV56" s="14">
        <v>3521653078.9099998</v>
      </c>
      <c r="NW56" s="12">
        <v>3622365217.1900001</v>
      </c>
      <c r="NX56" s="13">
        <v>82537898.719999999</v>
      </c>
      <c r="NY56" s="14">
        <v>3539827318.4700003</v>
      </c>
      <c r="NZ56" s="12">
        <v>3618802181.1199999</v>
      </c>
      <c r="OA56" s="13">
        <v>61079601.520000003</v>
      </c>
      <c r="OB56" s="14">
        <v>3557722579.5999999</v>
      </c>
      <c r="OC56" s="12">
        <v>3630998783.5599999</v>
      </c>
      <c r="OD56" s="13">
        <v>69981335.069999993</v>
      </c>
      <c r="OE56" s="14">
        <v>3561017448.4899998</v>
      </c>
      <c r="OF56" s="12">
        <v>3626237528.25</v>
      </c>
      <c r="OG56" s="13">
        <v>54460811.109999999</v>
      </c>
      <c r="OH56" s="14">
        <f>+OF56-OG56</f>
        <v>3571776717.1399999</v>
      </c>
      <c r="OI56" s="12">
        <v>3648181936.3200002</v>
      </c>
      <c r="OJ56" s="13">
        <v>64308997.329999998</v>
      </c>
      <c r="OK56" s="14">
        <v>3583872938.9900002</v>
      </c>
      <c r="OL56" s="12">
        <v>3646209849.04</v>
      </c>
      <c r="OM56" s="13">
        <v>52439275.280000001</v>
      </c>
      <c r="ON56" s="14">
        <v>3593770573.7599998</v>
      </c>
    </row>
    <row r="57" spans="2:404" ht="15.6" hidden="1" customHeight="1" x14ac:dyDescent="0.25">
      <c r="B57" s="145" t="s">
        <v>210</v>
      </c>
      <c r="C57" s="146" t="s">
        <v>396</v>
      </c>
      <c r="D57" s="147">
        <v>44417</v>
      </c>
      <c r="E57" s="147">
        <v>45113</v>
      </c>
      <c r="F57" s="148" t="s">
        <v>1096</v>
      </c>
      <c r="G57" s="148" t="s">
        <v>203</v>
      </c>
      <c r="H57" s="148" t="s">
        <v>1095</v>
      </c>
      <c r="I57" s="153"/>
      <c r="J57" s="153"/>
      <c r="K57" s="155"/>
      <c r="L57" s="153"/>
      <c r="M57" s="153"/>
      <c r="N57" s="155"/>
      <c r="O57" s="153"/>
      <c r="P57" s="153"/>
      <c r="Q57" s="155"/>
      <c r="R57" s="153"/>
      <c r="S57" s="153"/>
      <c r="T57" s="155"/>
      <c r="U57" s="153"/>
      <c r="V57" s="153"/>
      <c r="W57" s="155"/>
      <c r="X57" s="153"/>
      <c r="Y57" s="153"/>
      <c r="Z57" s="155"/>
      <c r="AA57" s="153"/>
      <c r="AB57" s="153"/>
      <c r="AC57" s="155"/>
      <c r="AD57" s="153"/>
      <c r="AE57" s="153"/>
      <c r="AF57" s="155"/>
      <c r="AG57" s="153"/>
      <c r="AH57" s="153"/>
      <c r="AI57" s="155"/>
      <c r="AJ57" s="153"/>
      <c r="AK57" s="153"/>
      <c r="AL57" s="155"/>
      <c r="AM57" s="153"/>
      <c r="AN57" s="153"/>
      <c r="AO57" s="155"/>
      <c r="AP57" s="155"/>
      <c r="AQ57" s="155"/>
      <c r="AR57" s="155"/>
      <c r="AS57" s="155"/>
      <c r="AT57" s="155"/>
      <c r="AU57" s="155"/>
      <c r="AV57" s="155"/>
      <c r="AW57" s="155"/>
      <c r="AX57" s="155"/>
      <c r="AY57" s="155"/>
      <c r="AZ57" s="155"/>
      <c r="BA57" s="155"/>
      <c r="BB57" s="155"/>
      <c r="BC57" s="155"/>
      <c r="BD57" s="155"/>
      <c r="BE57" s="155"/>
      <c r="BF57" s="155"/>
      <c r="BG57" s="155"/>
      <c r="BH57" s="155"/>
      <c r="BI57" s="155"/>
      <c r="BJ57" s="155"/>
      <c r="BK57" s="155"/>
      <c r="BL57" s="155"/>
      <c r="BM57" s="155"/>
      <c r="BN57" s="155"/>
      <c r="BO57" s="155"/>
      <c r="BP57" s="155"/>
      <c r="BQ57" s="155"/>
      <c r="BR57" s="155"/>
      <c r="BS57" s="155"/>
      <c r="BT57" s="155"/>
      <c r="BU57" s="155"/>
      <c r="BV57" s="155"/>
      <c r="BW57" s="155"/>
      <c r="BX57" s="155"/>
      <c r="BY57" s="155"/>
      <c r="BZ57" s="155"/>
      <c r="CA57" s="155"/>
      <c r="CB57" s="155"/>
      <c r="CC57" s="155"/>
      <c r="CD57" s="155"/>
      <c r="CE57" s="155"/>
      <c r="CF57" s="155"/>
      <c r="CG57" s="155"/>
      <c r="CH57" s="155"/>
      <c r="CI57" s="155"/>
      <c r="CJ57" s="155"/>
      <c r="CK57" s="155"/>
      <c r="CL57" s="155"/>
      <c r="CM57" s="155"/>
      <c r="CN57" s="155"/>
      <c r="CO57" s="155"/>
      <c r="CP57" s="155"/>
      <c r="CQ57" s="155"/>
      <c r="CR57" s="155"/>
      <c r="CS57" s="155"/>
      <c r="CT57" s="155"/>
      <c r="CU57" s="155"/>
      <c r="CV57" s="155"/>
      <c r="CW57" s="155"/>
      <c r="CX57" s="155"/>
      <c r="CY57" s="155"/>
      <c r="CZ57" s="155"/>
      <c r="DA57" s="155"/>
      <c r="DB57" s="155"/>
      <c r="DC57" s="155"/>
      <c r="DD57" s="155"/>
      <c r="DE57" s="155"/>
      <c r="DF57" s="155"/>
      <c r="DG57" s="155"/>
      <c r="DH57" s="155"/>
      <c r="DI57" s="155"/>
      <c r="DJ57" s="155"/>
      <c r="DK57" s="155"/>
      <c r="DL57" s="155"/>
      <c r="DM57" s="155"/>
      <c r="DN57" s="155"/>
      <c r="DO57" s="155"/>
      <c r="DP57" s="155"/>
      <c r="DQ57" s="155"/>
      <c r="DR57" s="155"/>
      <c r="DS57" s="155"/>
      <c r="DT57" s="155"/>
      <c r="DU57" s="155"/>
      <c r="DV57" s="155"/>
      <c r="DW57" s="155"/>
      <c r="DX57" s="155"/>
      <c r="DY57" s="155"/>
      <c r="DZ57" s="155"/>
      <c r="EA57" s="155"/>
      <c r="EB57" s="155"/>
      <c r="EC57" s="155"/>
      <c r="ED57" s="155"/>
      <c r="EE57" s="155"/>
      <c r="EF57" s="155"/>
      <c r="EG57" s="155"/>
      <c r="EH57" s="155"/>
      <c r="EI57" s="155"/>
      <c r="EJ57" s="155"/>
      <c r="EK57" s="155"/>
      <c r="EL57" s="155"/>
      <c r="EM57" s="155"/>
      <c r="EN57" s="155"/>
      <c r="EO57" s="155"/>
      <c r="EP57" s="155"/>
      <c r="EQ57" s="155"/>
      <c r="ER57" s="155"/>
      <c r="ES57" s="155"/>
      <c r="ET57" s="155"/>
      <c r="EU57" s="155"/>
      <c r="EV57" s="155"/>
      <c r="EW57" s="155"/>
      <c r="EX57" s="155"/>
      <c r="EY57" s="155"/>
      <c r="EZ57" s="155"/>
      <c r="FA57" s="155"/>
      <c r="FB57" s="155"/>
      <c r="FC57" s="155"/>
      <c r="FD57" s="155"/>
      <c r="FE57" s="155"/>
      <c r="FF57" s="155"/>
      <c r="FG57" s="155"/>
      <c r="FH57" s="155"/>
      <c r="FI57" s="155"/>
      <c r="FJ57" s="155"/>
      <c r="FK57" s="155"/>
      <c r="FL57" s="155"/>
      <c r="FM57" s="155"/>
      <c r="FN57" s="155"/>
      <c r="FO57" s="155"/>
      <c r="FP57" s="155"/>
      <c r="FQ57" s="155"/>
      <c r="FR57" s="155"/>
      <c r="FS57" s="155"/>
      <c r="FT57" s="155"/>
      <c r="FU57" s="155"/>
      <c r="FV57" s="155"/>
      <c r="FW57" s="155"/>
      <c r="FX57" s="155"/>
      <c r="FY57" s="155"/>
      <c r="FZ57" s="155"/>
      <c r="GA57" s="155"/>
      <c r="GB57" s="155"/>
      <c r="GC57" s="155"/>
      <c r="GD57" s="155"/>
      <c r="GE57" s="155"/>
      <c r="GF57" s="155"/>
      <c r="GG57" s="159"/>
      <c r="GH57" s="159"/>
      <c r="GI57" s="159"/>
      <c r="GJ57" s="159"/>
      <c r="GK57" s="159"/>
      <c r="GL57" s="159"/>
      <c r="GM57" s="159"/>
      <c r="GN57" s="159"/>
      <c r="GO57" s="159"/>
      <c r="GP57" s="159"/>
      <c r="GQ57" s="159"/>
      <c r="GR57" s="159"/>
      <c r="GS57" s="159"/>
      <c r="GT57" s="159"/>
      <c r="GU57" s="159"/>
      <c r="GV57" s="159"/>
      <c r="GW57" s="159"/>
      <c r="GX57" s="159"/>
      <c r="GY57" s="159"/>
      <c r="GZ57" s="159"/>
      <c r="HA57" s="159"/>
      <c r="HB57" s="159"/>
      <c r="HC57" s="159"/>
      <c r="HD57" s="159"/>
      <c r="HE57" s="159"/>
      <c r="HF57" s="159"/>
      <c r="HG57" s="159"/>
      <c r="HH57" s="159"/>
      <c r="HI57" s="159"/>
      <c r="HJ57" s="159"/>
      <c r="HK57" s="159"/>
      <c r="HL57" s="159"/>
      <c r="HM57" s="159"/>
      <c r="HN57" s="159"/>
      <c r="HO57" s="159"/>
      <c r="HP57" s="159"/>
      <c r="HQ57" s="159"/>
      <c r="HR57" s="159"/>
      <c r="HS57" s="159"/>
      <c r="HT57" s="159"/>
      <c r="HU57" s="159"/>
      <c r="HV57" s="159"/>
      <c r="HW57" s="159"/>
      <c r="HX57" s="159"/>
      <c r="HY57" s="159"/>
      <c r="HZ57" s="159"/>
      <c r="IA57" s="159"/>
      <c r="IB57" s="159"/>
      <c r="IC57" s="159"/>
      <c r="ID57" s="159"/>
      <c r="IE57" s="159"/>
      <c r="IF57" s="159"/>
      <c r="IG57" s="159"/>
      <c r="IH57" s="159"/>
      <c r="II57" s="159"/>
      <c r="IJ57" s="159"/>
      <c r="IK57" s="159"/>
      <c r="IL57" s="158"/>
      <c r="IM57" s="158"/>
      <c r="IN57" s="158"/>
      <c r="IO57" s="12">
        <v>14111451183.449999</v>
      </c>
      <c r="IP57" s="13">
        <v>46018417.890000001</v>
      </c>
      <c r="IQ57" s="14">
        <v>14065432765.559999</v>
      </c>
      <c r="IR57" s="12">
        <v>14340253696.530001</v>
      </c>
      <c r="IS57" s="13">
        <v>76049546.180000007</v>
      </c>
      <c r="IT57" s="14">
        <v>14264204150.35</v>
      </c>
      <c r="IU57" s="12">
        <v>14573188035.610001</v>
      </c>
      <c r="IV57" s="13">
        <v>118459104.09999999</v>
      </c>
      <c r="IW57" s="14">
        <v>14454728931.51</v>
      </c>
      <c r="IX57" s="12">
        <v>14813059942.610001</v>
      </c>
      <c r="IY57" s="13">
        <v>161683959.16999999</v>
      </c>
      <c r="IZ57" s="14">
        <v>14651375983.440001</v>
      </c>
      <c r="JA57" s="12">
        <v>14977231709.01</v>
      </c>
      <c r="JB57" s="13">
        <v>128177759.33</v>
      </c>
      <c r="JC57" s="14">
        <v>14849053949.68</v>
      </c>
      <c r="JD57" s="12">
        <v>15203261170.42</v>
      </c>
      <c r="JE57" s="13">
        <v>168185659.24000001</v>
      </c>
      <c r="JF57" s="14">
        <v>15035075511.18</v>
      </c>
      <c r="JG57" s="12">
        <v>15459107715.32</v>
      </c>
      <c r="JH57" s="13">
        <v>212915743.65000001</v>
      </c>
      <c r="JI57" s="14">
        <v>15246191971.67</v>
      </c>
      <c r="JJ57" s="12">
        <v>15706707023.42</v>
      </c>
      <c r="JK57" s="13">
        <v>256482084.55000001</v>
      </c>
      <c r="JL57" s="14">
        <v>15450224938.870001</v>
      </c>
      <c r="JM57" s="12">
        <v>15833093461.389999</v>
      </c>
      <c r="JN57" s="13">
        <v>172709137.68000001</v>
      </c>
      <c r="JO57" s="14">
        <v>15660384323.709999</v>
      </c>
      <c r="JP57" s="12">
        <v>16079231926.299999</v>
      </c>
      <c r="JQ57" s="13">
        <v>215655866.16</v>
      </c>
      <c r="JR57" s="14">
        <v>15863576060.139999</v>
      </c>
      <c r="JS57" s="12">
        <v>16334816965.15</v>
      </c>
      <c r="JT57" s="13">
        <v>261749937.19999999</v>
      </c>
      <c r="JU57" s="14">
        <v>16073067027.949999</v>
      </c>
      <c r="JV57" s="12">
        <v>16516216136.93</v>
      </c>
      <c r="JW57" s="13">
        <v>229279476.22</v>
      </c>
      <c r="JX57" s="14">
        <v>16286936660.710001</v>
      </c>
      <c r="JY57" s="12">
        <v>16772116105.59</v>
      </c>
      <c r="JZ57" s="13">
        <v>275631991.36000001</v>
      </c>
      <c r="KA57" s="14">
        <v>16496484114.23</v>
      </c>
      <c r="KB57" s="12">
        <v>16931946063.66</v>
      </c>
      <c r="KC57" s="13">
        <v>239554217.31</v>
      </c>
      <c r="KD57" s="14">
        <v>16692391846.35</v>
      </c>
      <c r="KE57" s="12">
        <v>17150536087.650002</v>
      </c>
      <c r="KF57" s="13">
        <v>284075530.81</v>
      </c>
      <c r="KG57" s="14">
        <v>16866460556.840002</v>
      </c>
      <c r="KH57" s="12">
        <v>17467023208.209999</v>
      </c>
      <c r="KI57" s="13">
        <v>404776238.13999999</v>
      </c>
      <c r="KJ57" s="14">
        <v>17062246970.07</v>
      </c>
      <c r="KK57" s="12">
        <v>17638519534.82</v>
      </c>
      <c r="KL57" s="13">
        <v>372133042.66000003</v>
      </c>
      <c r="KM57" s="14">
        <v>17266386492.16</v>
      </c>
      <c r="KN57" s="12">
        <v>17674087121.68</v>
      </c>
      <c r="KO57" s="13">
        <v>379459787.82999998</v>
      </c>
      <c r="KP57" s="14">
        <v>17294627333.849998</v>
      </c>
      <c r="KQ57" s="156"/>
      <c r="KR57" s="156"/>
      <c r="KS57" s="156"/>
      <c r="KT57" s="156"/>
      <c r="KU57" s="156"/>
      <c r="KV57" s="156"/>
      <c r="KW57" s="156"/>
      <c r="KX57" s="156"/>
      <c r="KY57" s="156"/>
      <c r="KZ57" s="156"/>
      <c r="LA57" s="156"/>
      <c r="LB57" s="156"/>
      <c r="LC57" s="160"/>
      <c r="LD57" s="160"/>
      <c r="LE57" s="160"/>
      <c r="LF57" s="160"/>
      <c r="LG57" s="160"/>
      <c r="LH57" s="160"/>
      <c r="LI57" s="160"/>
      <c r="LJ57" s="160"/>
      <c r="LK57" s="160"/>
      <c r="LL57" s="160"/>
      <c r="LM57" s="160"/>
      <c r="LN57" s="160"/>
      <c r="LO57" s="160"/>
      <c r="LP57" s="160"/>
      <c r="LQ57" s="160"/>
      <c r="LR57" s="160"/>
      <c r="LS57" s="160"/>
      <c r="LT57" s="160"/>
      <c r="LU57" s="160"/>
      <c r="LV57" s="160"/>
      <c r="LW57" s="160"/>
      <c r="LX57" s="160"/>
      <c r="LY57" s="160"/>
      <c r="LZ57" s="160"/>
      <c r="MA57" s="160"/>
      <c r="MB57" s="160"/>
      <c r="MC57" s="160"/>
      <c r="MD57" s="160"/>
      <c r="ME57" s="160"/>
      <c r="MF57" s="160"/>
      <c r="MG57" s="160"/>
      <c r="MH57" s="160"/>
      <c r="MI57" s="160"/>
      <c r="MJ57" s="160"/>
      <c r="MK57" s="160"/>
      <c r="ML57" s="160"/>
      <c r="MM57" s="160"/>
      <c r="MN57" s="160"/>
      <c r="MO57" s="160"/>
      <c r="MP57" s="160"/>
      <c r="MQ57" s="160"/>
      <c r="MR57" s="160"/>
      <c r="MS57" s="160"/>
      <c r="MT57" s="160"/>
      <c r="MU57" s="160"/>
      <c r="MV57" s="160"/>
      <c r="MW57" s="160"/>
      <c r="MX57" s="160"/>
      <c r="MY57" s="160"/>
      <c r="MZ57" s="160"/>
      <c r="NA57" s="160"/>
      <c r="NB57" s="160"/>
      <c r="NC57" s="160"/>
      <c r="ND57" s="14">
        <v>0</v>
      </c>
      <c r="NE57" s="160"/>
      <c r="NF57" s="160"/>
      <c r="NG57" s="160"/>
      <c r="NH57" s="160"/>
      <c r="NI57" s="160"/>
      <c r="NJ57" s="160"/>
      <c r="NK57" s="160"/>
      <c r="NL57" s="160"/>
      <c r="NM57" s="160"/>
      <c r="NN57" s="160"/>
      <c r="NO57" s="160"/>
      <c r="NP57" s="160"/>
      <c r="NQ57" s="160"/>
      <c r="NR57" s="160"/>
      <c r="NS57" s="160"/>
      <c r="NT57" s="160"/>
      <c r="NU57" s="160"/>
      <c r="NV57" s="160"/>
      <c r="NW57" s="160"/>
      <c r="NX57" s="160"/>
      <c r="NY57" s="160"/>
      <c r="NZ57" s="160"/>
      <c r="OA57" s="160"/>
      <c r="OB57" s="160"/>
      <c r="OC57" s="160"/>
      <c r="OD57" s="160"/>
      <c r="OE57" s="160"/>
      <c r="OF57" s="160"/>
      <c r="OG57" s="160"/>
      <c r="OH57" s="160"/>
      <c r="OI57" s="160"/>
      <c r="OJ57" s="160"/>
      <c r="OK57" s="160"/>
      <c r="OL57" s="160"/>
      <c r="OM57" s="160"/>
      <c r="ON57" s="160"/>
    </row>
    <row r="58" spans="2:404" ht="15.6" hidden="1" customHeight="1" x14ac:dyDescent="0.25">
      <c r="B58" s="145" t="s">
        <v>210</v>
      </c>
      <c r="C58" s="146" t="s">
        <v>398</v>
      </c>
      <c r="D58" s="147">
        <v>44459</v>
      </c>
      <c r="E58" s="147">
        <v>44640</v>
      </c>
      <c r="F58" s="148" t="s">
        <v>1096</v>
      </c>
      <c r="G58" s="148" t="s">
        <v>203</v>
      </c>
      <c r="H58" s="148" t="s">
        <v>1095</v>
      </c>
      <c r="I58" s="153"/>
      <c r="J58" s="153"/>
      <c r="K58" s="155"/>
      <c r="L58" s="153"/>
      <c r="M58" s="153"/>
      <c r="N58" s="155"/>
      <c r="O58" s="153"/>
      <c r="P58" s="153"/>
      <c r="Q58" s="155"/>
      <c r="R58" s="153"/>
      <c r="S58" s="153"/>
      <c r="T58" s="155"/>
      <c r="U58" s="153"/>
      <c r="V58" s="153"/>
      <c r="W58" s="155"/>
      <c r="X58" s="153"/>
      <c r="Y58" s="153"/>
      <c r="Z58" s="155"/>
      <c r="AA58" s="153"/>
      <c r="AB58" s="153"/>
      <c r="AC58" s="155"/>
      <c r="AD58" s="153"/>
      <c r="AE58" s="153"/>
      <c r="AF58" s="155"/>
      <c r="AG58" s="153"/>
      <c r="AH58" s="153"/>
      <c r="AI58" s="155"/>
      <c r="AJ58" s="153"/>
      <c r="AK58" s="153"/>
      <c r="AL58" s="155"/>
      <c r="AM58" s="153"/>
      <c r="AN58" s="153"/>
      <c r="AO58" s="155"/>
      <c r="AP58" s="155"/>
      <c r="AQ58" s="155"/>
      <c r="AR58" s="155"/>
      <c r="AS58" s="155"/>
      <c r="AT58" s="155"/>
      <c r="AU58" s="155"/>
      <c r="AV58" s="155"/>
      <c r="AW58" s="155"/>
      <c r="AX58" s="155"/>
      <c r="AY58" s="155"/>
      <c r="AZ58" s="155"/>
      <c r="BA58" s="155"/>
      <c r="BB58" s="155"/>
      <c r="BC58" s="155"/>
      <c r="BD58" s="155"/>
      <c r="BE58" s="155"/>
      <c r="BF58" s="155"/>
      <c r="BG58" s="155"/>
      <c r="BH58" s="155"/>
      <c r="BI58" s="155"/>
      <c r="BJ58" s="155"/>
      <c r="BK58" s="155"/>
      <c r="BL58" s="155"/>
      <c r="BM58" s="155"/>
      <c r="BN58" s="155"/>
      <c r="BO58" s="155"/>
      <c r="BP58" s="155"/>
      <c r="BQ58" s="155"/>
      <c r="BR58" s="155"/>
      <c r="BS58" s="155"/>
      <c r="BT58" s="155"/>
      <c r="BU58" s="155"/>
      <c r="BV58" s="155"/>
      <c r="BW58" s="155"/>
      <c r="BX58" s="155"/>
      <c r="BY58" s="155"/>
      <c r="BZ58" s="155"/>
      <c r="CA58" s="155"/>
      <c r="CB58" s="155"/>
      <c r="CC58" s="155"/>
      <c r="CD58" s="155"/>
      <c r="CE58" s="155"/>
      <c r="CF58" s="155"/>
      <c r="CG58" s="155"/>
      <c r="CH58" s="155"/>
      <c r="CI58" s="155"/>
      <c r="CJ58" s="155"/>
      <c r="CK58" s="155"/>
      <c r="CL58" s="155"/>
      <c r="CM58" s="155"/>
      <c r="CN58" s="155"/>
      <c r="CO58" s="155"/>
      <c r="CP58" s="155"/>
      <c r="CQ58" s="155"/>
      <c r="CR58" s="155"/>
      <c r="CS58" s="155"/>
      <c r="CT58" s="155"/>
      <c r="CU58" s="155"/>
      <c r="CV58" s="155"/>
      <c r="CW58" s="155"/>
      <c r="CX58" s="155"/>
      <c r="CY58" s="155"/>
      <c r="CZ58" s="155"/>
      <c r="DA58" s="155"/>
      <c r="DB58" s="155"/>
      <c r="DC58" s="155"/>
      <c r="DD58" s="155"/>
      <c r="DE58" s="155"/>
      <c r="DF58" s="155"/>
      <c r="DG58" s="155"/>
      <c r="DH58" s="155"/>
      <c r="DI58" s="155"/>
      <c r="DJ58" s="155"/>
      <c r="DK58" s="155"/>
      <c r="DL58" s="155"/>
      <c r="DM58" s="155"/>
      <c r="DN58" s="155"/>
      <c r="DO58" s="155"/>
      <c r="DP58" s="155"/>
      <c r="DQ58" s="155"/>
      <c r="DR58" s="155"/>
      <c r="DS58" s="155"/>
      <c r="DT58" s="155"/>
      <c r="DU58" s="155"/>
      <c r="DV58" s="155"/>
      <c r="DW58" s="155"/>
      <c r="DX58" s="155"/>
      <c r="DY58" s="155"/>
      <c r="DZ58" s="155"/>
      <c r="EA58" s="155"/>
      <c r="EB58" s="155"/>
      <c r="EC58" s="155"/>
      <c r="ED58" s="155"/>
      <c r="EE58" s="155"/>
      <c r="EF58" s="155"/>
      <c r="EG58" s="155"/>
      <c r="EH58" s="155"/>
      <c r="EI58" s="155"/>
      <c r="EJ58" s="155"/>
      <c r="EK58" s="155"/>
      <c r="EL58" s="155"/>
      <c r="EM58" s="155"/>
      <c r="EN58" s="155"/>
      <c r="EO58" s="155"/>
      <c r="EP58" s="155"/>
      <c r="EQ58" s="155"/>
      <c r="ER58" s="155"/>
      <c r="ES58" s="155"/>
      <c r="ET58" s="155"/>
      <c r="EU58" s="155"/>
      <c r="EV58" s="155"/>
      <c r="EW58" s="155"/>
      <c r="EX58" s="155"/>
      <c r="EY58" s="155"/>
      <c r="EZ58" s="155"/>
      <c r="FA58" s="155"/>
      <c r="FB58" s="155"/>
      <c r="FC58" s="155"/>
      <c r="FD58" s="155"/>
      <c r="FE58" s="155"/>
      <c r="FF58" s="155"/>
      <c r="FG58" s="155"/>
      <c r="FH58" s="155"/>
      <c r="FI58" s="155"/>
      <c r="FJ58" s="155"/>
      <c r="FK58" s="155"/>
      <c r="FL58" s="155"/>
      <c r="FM58" s="155"/>
      <c r="FN58" s="155"/>
      <c r="FO58" s="155"/>
      <c r="FP58" s="155"/>
      <c r="FQ58" s="155"/>
      <c r="FR58" s="155"/>
      <c r="FS58" s="155"/>
      <c r="FT58" s="155"/>
      <c r="FU58" s="155"/>
      <c r="FV58" s="155"/>
      <c r="FW58" s="155"/>
      <c r="FX58" s="155"/>
      <c r="FY58" s="155"/>
      <c r="FZ58" s="155"/>
      <c r="GA58" s="155"/>
      <c r="GB58" s="155"/>
      <c r="GC58" s="155"/>
      <c r="GD58" s="155"/>
      <c r="GE58" s="155"/>
      <c r="GF58" s="155"/>
      <c r="GG58" s="159"/>
      <c r="GH58" s="159"/>
      <c r="GI58" s="159"/>
      <c r="GJ58" s="159"/>
      <c r="GK58" s="159"/>
      <c r="GL58" s="159"/>
      <c r="GM58" s="159"/>
      <c r="GN58" s="159"/>
      <c r="GO58" s="159"/>
      <c r="GP58" s="159"/>
      <c r="GQ58" s="159"/>
      <c r="GR58" s="159"/>
      <c r="GS58" s="159"/>
      <c r="GT58" s="159"/>
      <c r="GU58" s="159"/>
      <c r="GV58" s="159"/>
      <c r="GW58" s="159"/>
      <c r="GX58" s="159"/>
      <c r="GY58" s="159"/>
      <c r="GZ58" s="159"/>
      <c r="HA58" s="159"/>
      <c r="HB58" s="159"/>
      <c r="HC58" s="159"/>
      <c r="HD58" s="159"/>
      <c r="HE58" s="159"/>
      <c r="HF58" s="159"/>
      <c r="HG58" s="159"/>
      <c r="HH58" s="159"/>
      <c r="HI58" s="159"/>
      <c r="HJ58" s="159"/>
      <c r="HK58" s="159"/>
      <c r="HL58" s="159"/>
      <c r="HM58" s="159"/>
      <c r="HN58" s="159"/>
      <c r="HO58" s="159"/>
      <c r="HP58" s="159"/>
      <c r="HQ58" s="159"/>
      <c r="HR58" s="159"/>
      <c r="HS58" s="159"/>
      <c r="HT58" s="159"/>
      <c r="HU58" s="159"/>
      <c r="HV58" s="159"/>
      <c r="HW58" s="159"/>
      <c r="HX58" s="159"/>
      <c r="HY58" s="159"/>
      <c r="HZ58" s="159"/>
      <c r="IA58" s="159"/>
      <c r="IB58" s="159"/>
      <c r="IC58" s="159"/>
      <c r="ID58" s="159"/>
      <c r="IE58" s="159"/>
      <c r="IF58" s="159"/>
      <c r="IG58" s="159"/>
      <c r="IH58" s="159"/>
      <c r="II58" s="159"/>
      <c r="IJ58" s="159"/>
      <c r="IK58" s="159"/>
      <c r="IL58" s="159"/>
      <c r="IM58" s="159"/>
      <c r="IN58" s="159"/>
      <c r="IO58" s="158"/>
      <c r="IP58" s="158"/>
      <c r="IQ58" s="158"/>
      <c r="IR58" s="158"/>
      <c r="IS58" s="158"/>
      <c r="IT58" s="158"/>
      <c r="IU58" s="158"/>
      <c r="IV58" s="158"/>
      <c r="IW58" s="158"/>
      <c r="IX58" s="158"/>
      <c r="IY58" s="158"/>
      <c r="IZ58" s="158"/>
      <c r="JA58" s="158"/>
      <c r="JB58" s="158"/>
      <c r="JC58" s="158"/>
      <c r="JD58" s="158"/>
      <c r="JE58" s="158"/>
      <c r="JF58" s="158"/>
      <c r="JG58" s="160"/>
      <c r="JH58" s="160"/>
      <c r="JI58" s="160"/>
      <c r="JJ58" s="160"/>
      <c r="JK58" s="160"/>
      <c r="JL58" s="160"/>
      <c r="JM58" s="160"/>
      <c r="JN58" s="160"/>
      <c r="JO58" s="160"/>
      <c r="JP58" s="160"/>
      <c r="JQ58" s="160"/>
      <c r="JR58" s="160"/>
      <c r="JS58" s="160"/>
      <c r="JT58" s="160"/>
      <c r="JU58" s="160"/>
      <c r="JV58" s="160"/>
      <c r="JW58" s="160"/>
      <c r="JX58" s="160"/>
      <c r="JY58" s="160"/>
      <c r="JZ58" s="160"/>
      <c r="KA58" s="160"/>
      <c r="KB58" s="160"/>
      <c r="KC58" s="160"/>
      <c r="KD58" s="160"/>
      <c r="KE58" s="160"/>
      <c r="KF58" s="160"/>
      <c r="KG58" s="160"/>
      <c r="KH58" s="160"/>
      <c r="KI58" s="160"/>
      <c r="KJ58" s="160"/>
      <c r="KK58" s="160"/>
      <c r="KL58" s="160"/>
      <c r="KM58" s="160"/>
      <c r="KN58" s="160"/>
      <c r="KO58" s="160"/>
      <c r="KP58" s="160"/>
      <c r="KQ58" s="160"/>
      <c r="KR58" s="160"/>
      <c r="KS58" s="160"/>
      <c r="KT58" s="160"/>
      <c r="KU58" s="160"/>
      <c r="KV58" s="160"/>
      <c r="KW58" s="160"/>
      <c r="KX58" s="160"/>
      <c r="KY58" s="160"/>
      <c r="KZ58" s="160"/>
      <c r="LA58" s="160"/>
      <c r="LB58" s="160"/>
      <c r="LC58" s="160"/>
      <c r="LD58" s="160"/>
      <c r="LE58" s="160"/>
      <c r="LF58" s="160"/>
      <c r="LG58" s="160"/>
      <c r="LH58" s="160"/>
      <c r="LI58" s="160"/>
      <c r="LJ58" s="160"/>
      <c r="LK58" s="160"/>
      <c r="LL58" s="160"/>
      <c r="LM58" s="160"/>
      <c r="LN58" s="160"/>
      <c r="LO58" s="160"/>
      <c r="LP58" s="160"/>
      <c r="LQ58" s="160"/>
      <c r="LR58" s="160"/>
      <c r="LS58" s="160"/>
      <c r="LT58" s="160"/>
      <c r="LU58" s="160"/>
      <c r="LV58" s="160"/>
      <c r="LW58" s="160"/>
      <c r="LX58" s="160"/>
      <c r="LY58" s="160"/>
      <c r="LZ58" s="160"/>
      <c r="MA58" s="160"/>
      <c r="MB58" s="160"/>
      <c r="MC58" s="160"/>
      <c r="MD58" s="160"/>
      <c r="ME58" s="160"/>
      <c r="MF58" s="160"/>
      <c r="MG58" s="160"/>
      <c r="MH58" s="160"/>
      <c r="MI58" s="160"/>
      <c r="MJ58" s="160"/>
      <c r="MK58" s="160"/>
      <c r="ML58" s="160"/>
      <c r="MM58" s="160"/>
      <c r="MN58" s="160"/>
      <c r="MO58" s="160"/>
      <c r="MP58" s="160"/>
      <c r="MQ58" s="160"/>
      <c r="MR58" s="160"/>
      <c r="MS58" s="160"/>
      <c r="MT58" s="160"/>
      <c r="MU58" s="160"/>
      <c r="MV58" s="160"/>
      <c r="MW58" s="160"/>
      <c r="MX58" s="160"/>
      <c r="MY58" s="160"/>
      <c r="MZ58" s="160"/>
      <c r="NA58" s="160"/>
      <c r="NB58" s="160"/>
      <c r="NC58" s="160"/>
      <c r="ND58" s="14">
        <v>0</v>
      </c>
      <c r="NE58" s="160"/>
      <c r="NF58" s="160"/>
      <c r="NG58" s="160"/>
      <c r="NH58" s="160"/>
      <c r="NI58" s="160"/>
      <c r="NJ58" s="160"/>
      <c r="NK58" s="160"/>
      <c r="NL58" s="160"/>
      <c r="NM58" s="160"/>
      <c r="NN58" s="160"/>
      <c r="NO58" s="160"/>
      <c r="NP58" s="160"/>
      <c r="NQ58" s="160"/>
      <c r="NR58" s="160"/>
      <c r="NS58" s="160"/>
      <c r="NT58" s="160"/>
      <c r="NU58" s="160"/>
      <c r="NV58" s="160"/>
      <c r="NW58" s="160"/>
      <c r="NX58" s="160"/>
      <c r="NY58" s="160"/>
      <c r="NZ58" s="160"/>
      <c r="OA58" s="160"/>
      <c r="OB58" s="160"/>
      <c r="OC58" s="160"/>
      <c r="OD58" s="160"/>
      <c r="OE58" s="160"/>
      <c r="OF58" s="160"/>
      <c r="OG58" s="160"/>
      <c r="OH58" s="160"/>
      <c r="OI58" s="160"/>
      <c r="OJ58" s="160"/>
      <c r="OK58" s="160"/>
      <c r="OL58" s="160"/>
      <c r="OM58" s="160"/>
      <c r="ON58" s="160"/>
    </row>
    <row r="59" spans="2:404" ht="15.6" hidden="1" customHeight="1" x14ac:dyDescent="0.25">
      <c r="B59" s="145" t="s">
        <v>421</v>
      </c>
      <c r="C59" s="146" t="s">
        <v>397</v>
      </c>
      <c r="D59" s="147">
        <v>44459</v>
      </c>
      <c r="E59" s="147">
        <v>44733</v>
      </c>
      <c r="F59" s="148" t="s">
        <v>1096</v>
      </c>
      <c r="G59" s="148" t="s">
        <v>203</v>
      </c>
      <c r="H59" s="148" t="s">
        <v>1095</v>
      </c>
      <c r="I59" s="153"/>
      <c r="J59" s="153"/>
      <c r="K59" s="155"/>
      <c r="L59" s="153"/>
      <c r="M59" s="153"/>
      <c r="N59" s="155"/>
      <c r="O59" s="153"/>
      <c r="P59" s="153"/>
      <c r="Q59" s="155"/>
      <c r="R59" s="153"/>
      <c r="S59" s="153"/>
      <c r="T59" s="155"/>
      <c r="U59" s="153"/>
      <c r="V59" s="153"/>
      <c r="W59" s="155"/>
      <c r="X59" s="153"/>
      <c r="Y59" s="153"/>
      <c r="Z59" s="155"/>
      <c r="AA59" s="153"/>
      <c r="AB59" s="153"/>
      <c r="AC59" s="155"/>
      <c r="AD59" s="153"/>
      <c r="AE59" s="153"/>
      <c r="AF59" s="155"/>
      <c r="AG59" s="153"/>
      <c r="AH59" s="153"/>
      <c r="AI59" s="155"/>
      <c r="AJ59" s="153"/>
      <c r="AK59" s="153"/>
      <c r="AL59" s="155"/>
      <c r="AM59" s="153"/>
      <c r="AN59" s="153"/>
      <c r="AO59" s="155"/>
      <c r="AP59" s="155"/>
      <c r="AQ59" s="155"/>
      <c r="AR59" s="155"/>
      <c r="AS59" s="155"/>
      <c r="AT59" s="155"/>
      <c r="AU59" s="155"/>
      <c r="AV59" s="155"/>
      <c r="AW59" s="155"/>
      <c r="AX59" s="155"/>
      <c r="AY59" s="155"/>
      <c r="AZ59" s="155"/>
      <c r="BA59" s="155"/>
      <c r="BB59" s="155"/>
      <c r="BC59" s="155"/>
      <c r="BD59" s="155"/>
      <c r="BE59" s="155"/>
      <c r="BF59" s="155"/>
      <c r="BG59" s="155"/>
      <c r="BH59" s="155"/>
      <c r="BI59" s="155"/>
      <c r="BJ59" s="155"/>
      <c r="BK59" s="155"/>
      <c r="BL59" s="155"/>
      <c r="BM59" s="155"/>
      <c r="BN59" s="155"/>
      <c r="BO59" s="155"/>
      <c r="BP59" s="155"/>
      <c r="BQ59" s="155"/>
      <c r="BR59" s="155"/>
      <c r="BS59" s="155"/>
      <c r="BT59" s="155"/>
      <c r="BU59" s="155"/>
      <c r="BV59" s="155"/>
      <c r="BW59" s="155"/>
      <c r="BX59" s="155"/>
      <c r="BY59" s="155"/>
      <c r="BZ59" s="155"/>
      <c r="CA59" s="155"/>
      <c r="CB59" s="155"/>
      <c r="CC59" s="155"/>
      <c r="CD59" s="155"/>
      <c r="CE59" s="155"/>
      <c r="CF59" s="155"/>
      <c r="CG59" s="155"/>
      <c r="CH59" s="155"/>
      <c r="CI59" s="155"/>
      <c r="CJ59" s="155"/>
      <c r="CK59" s="155"/>
      <c r="CL59" s="155"/>
      <c r="CM59" s="155"/>
      <c r="CN59" s="155"/>
      <c r="CO59" s="155"/>
      <c r="CP59" s="155"/>
      <c r="CQ59" s="155"/>
      <c r="CR59" s="155"/>
      <c r="CS59" s="155"/>
      <c r="CT59" s="155"/>
      <c r="CU59" s="155"/>
      <c r="CV59" s="155"/>
      <c r="CW59" s="155"/>
      <c r="CX59" s="155"/>
      <c r="CY59" s="155"/>
      <c r="CZ59" s="155"/>
      <c r="DA59" s="155"/>
      <c r="DB59" s="155"/>
      <c r="DC59" s="155"/>
      <c r="DD59" s="155"/>
      <c r="DE59" s="155"/>
      <c r="DF59" s="155"/>
      <c r="DG59" s="155"/>
      <c r="DH59" s="155"/>
      <c r="DI59" s="155"/>
      <c r="DJ59" s="155"/>
      <c r="DK59" s="155"/>
      <c r="DL59" s="155"/>
      <c r="DM59" s="155"/>
      <c r="DN59" s="155"/>
      <c r="DO59" s="155"/>
      <c r="DP59" s="155"/>
      <c r="DQ59" s="155"/>
      <c r="DR59" s="155"/>
      <c r="DS59" s="155"/>
      <c r="DT59" s="155"/>
      <c r="DU59" s="155"/>
      <c r="DV59" s="155"/>
      <c r="DW59" s="155"/>
      <c r="DX59" s="155"/>
      <c r="DY59" s="155"/>
      <c r="DZ59" s="155"/>
      <c r="EA59" s="155"/>
      <c r="EB59" s="155"/>
      <c r="EC59" s="155"/>
      <c r="ED59" s="155"/>
      <c r="EE59" s="155"/>
      <c r="EF59" s="155"/>
      <c r="EG59" s="155"/>
      <c r="EH59" s="155"/>
      <c r="EI59" s="155"/>
      <c r="EJ59" s="155"/>
      <c r="EK59" s="155"/>
      <c r="EL59" s="155"/>
      <c r="EM59" s="155"/>
      <c r="EN59" s="155"/>
      <c r="EO59" s="155"/>
      <c r="EP59" s="155"/>
      <c r="EQ59" s="155"/>
      <c r="ER59" s="155"/>
      <c r="ES59" s="155"/>
      <c r="ET59" s="155"/>
      <c r="EU59" s="155"/>
      <c r="EV59" s="155"/>
      <c r="EW59" s="155"/>
      <c r="EX59" s="155"/>
      <c r="EY59" s="155"/>
      <c r="EZ59" s="155"/>
      <c r="FA59" s="155"/>
      <c r="FB59" s="155"/>
      <c r="FC59" s="155"/>
      <c r="FD59" s="155"/>
      <c r="FE59" s="155"/>
      <c r="FF59" s="155"/>
      <c r="FG59" s="155"/>
      <c r="FH59" s="155"/>
      <c r="FI59" s="155"/>
      <c r="FJ59" s="155"/>
      <c r="FK59" s="155"/>
      <c r="FL59" s="155"/>
      <c r="FM59" s="155"/>
      <c r="FN59" s="155"/>
      <c r="FO59" s="155"/>
      <c r="FP59" s="155"/>
      <c r="FQ59" s="155"/>
      <c r="FR59" s="155"/>
      <c r="FS59" s="155"/>
      <c r="FT59" s="155"/>
      <c r="FU59" s="155"/>
      <c r="FV59" s="155"/>
      <c r="FW59" s="155"/>
      <c r="FX59" s="155"/>
      <c r="FY59" s="155"/>
      <c r="FZ59" s="155"/>
      <c r="GA59" s="155"/>
      <c r="GB59" s="155"/>
      <c r="GC59" s="155"/>
      <c r="GD59" s="155"/>
      <c r="GE59" s="155"/>
      <c r="GF59" s="155"/>
      <c r="GG59" s="159"/>
      <c r="GH59" s="159"/>
      <c r="GI59" s="159"/>
      <c r="GJ59" s="159"/>
      <c r="GK59" s="159"/>
      <c r="GL59" s="159"/>
      <c r="GM59" s="159"/>
      <c r="GN59" s="159"/>
      <c r="GO59" s="159"/>
      <c r="GP59" s="159"/>
      <c r="GQ59" s="159"/>
      <c r="GR59" s="159"/>
      <c r="GS59" s="159"/>
      <c r="GT59" s="159"/>
      <c r="GU59" s="159"/>
      <c r="GV59" s="159"/>
      <c r="GW59" s="159"/>
      <c r="GX59" s="159"/>
      <c r="GY59" s="159"/>
      <c r="GZ59" s="159"/>
      <c r="HA59" s="159"/>
      <c r="HB59" s="159"/>
      <c r="HC59" s="159"/>
      <c r="HD59" s="159"/>
      <c r="HE59" s="159"/>
      <c r="HF59" s="159"/>
      <c r="HG59" s="159"/>
      <c r="HH59" s="159"/>
      <c r="HI59" s="159"/>
      <c r="HJ59" s="159"/>
      <c r="HK59" s="159"/>
      <c r="HL59" s="159"/>
      <c r="HM59" s="159"/>
      <c r="HN59" s="159"/>
      <c r="HO59" s="159"/>
      <c r="HP59" s="159"/>
      <c r="HQ59" s="159"/>
      <c r="HR59" s="159"/>
      <c r="HS59" s="159"/>
      <c r="HT59" s="159"/>
      <c r="HU59" s="159"/>
      <c r="HV59" s="159"/>
      <c r="HW59" s="159"/>
      <c r="HX59" s="159"/>
      <c r="HY59" s="159"/>
      <c r="HZ59" s="159"/>
      <c r="IA59" s="159"/>
      <c r="IB59" s="159"/>
      <c r="IC59" s="159"/>
      <c r="ID59" s="159"/>
      <c r="IE59" s="159"/>
      <c r="IF59" s="159"/>
      <c r="IG59" s="159"/>
      <c r="IH59" s="159"/>
      <c r="II59" s="159"/>
      <c r="IJ59" s="159"/>
      <c r="IK59" s="159"/>
      <c r="IL59" s="159"/>
      <c r="IM59" s="159"/>
      <c r="IN59" s="159"/>
      <c r="IO59" s="158"/>
      <c r="IP59" s="158"/>
      <c r="IQ59" s="158"/>
      <c r="IR59" s="158"/>
      <c r="IS59" s="158"/>
      <c r="IT59" s="158"/>
      <c r="IU59" s="12">
        <v>2140754739.8600001</v>
      </c>
      <c r="IV59" s="13">
        <v>24642106.609999999</v>
      </c>
      <c r="IW59" s="14">
        <v>2116112633.2500002</v>
      </c>
      <c r="IX59" s="12">
        <v>2228615164.6100001</v>
      </c>
      <c r="IY59" s="13">
        <v>33700508.740000002</v>
      </c>
      <c r="IZ59" s="14">
        <v>2194914655.8700004</v>
      </c>
      <c r="JA59" s="12">
        <v>2250896246.1599998</v>
      </c>
      <c r="JB59" s="13">
        <v>35417502.710000001</v>
      </c>
      <c r="JC59" s="14">
        <v>2215478743.4499998</v>
      </c>
      <c r="JD59" s="12">
        <v>2284077928.8400002</v>
      </c>
      <c r="JE59" s="13">
        <v>31410115.140000001</v>
      </c>
      <c r="JF59" s="14">
        <v>2252667813.7000003</v>
      </c>
      <c r="JG59" s="12">
        <v>2331392694.77</v>
      </c>
      <c r="JH59" s="13">
        <v>36919553.229999997</v>
      </c>
      <c r="JI59" s="14">
        <v>2294473141.54</v>
      </c>
      <c r="JJ59" s="156"/>
      <c r="JK59" s="156"/>
      <c r="JL59" s="156"/>
      <c r="JM59" s="156"/>
      <c r="JN59" s="156"/>
      <c r="JO59" s="156"/>
      <c r="JP59" s="160"/>
      <c r="JQ59" s="160"/>
      <c r="JR59" s="160"/>
      <c r="JS59" s="160"/>
      <c r="JT59" s="160"/>
      <c r="JU59" s="160"/>
      <c r="JV59" s="160"/>
      <c r="JW59" s="160"/>
      <c r="JX59" s="160"/>
      <c r="JY59" s="160"/>
      <c r="JZ59" s="160"/>
      <c r="KA59" s="160"/>
      <c r="KB59" s="160"/>
      <c r="KC59" s="160"/>
      <c r="KD59" s="160"/>
      <c r="KE59" s="160"/>
      <c r="KF59" s="160"/>
      <c r="KG59" s="160"/>
      <c r="KH59" s="160"/>
      <c r="KI59" s="160"/>
      <c r="KJ59" s="160"/>
      <c r="KK59" s="160"/>
      <c r="KL59" s="160"/>
      <c r="KM59" s="160"/>
      <c r="KN59" s="160"/>
      <c r="KO59" s="160"/>
      <c r="KP59" s="160"/>
      <c r="KQ59" s="160"/>
      <c r="KR59" s="160"/>
      <c r="KS59" s="160"/>
      <c r="KT59" s="160"/>
      <c r="KU59" s="160"/>
      <c r="KV59" s="160"/>
      <c r="KW59" s="160"/>
      <c r="KX59" s="160"/>
      <c r="KY59" s="160"/>
      <c r="KZ59" s="160"/>
      <c r="LA59" s="160"/>
      <c r="LB59" s="160"/>
      <c r="LC59" s="160"/>
      <c r="LD59" s="160"/>
      <c r="LE59" s="160"/>
      <c r="LF59" s="160"/>
      <c r="LG59" s="160"/>
      <c r="LH59" s="160"/>
      <c r="LI59" s="160"/>
      <c r="LJ59" s="160"/>
      <c r="LK59" s="160"/>
      <c r="LL59" s="160"/>
      <c r="LM59" s="160"/>
      <c r="LN59" s="160"/>
      <c r="LO59" s="160"/>
      <c r="LP59" s="160"/>
      <c r="LQ59" s="160"/>
      <c r="LR59" s="160"/>
      <c r="LS59" s="160"/>
      <c r="LT59" s="160"/>
      <c r="LU59" s="160"/>
      <c r="LV59" s="160"/>
      <c r="LW59" s="160"/>
      <c r="LX59" s="160"/>
      <c r="LY59" s="160"/>
      <c r="LZ59" s="160"/>
      <c r="MA59" s="160"/>
      <c r="MB59" s="160"/>
      <c r="MC59" s="160"/>
      <c r="MD59" s="160"/>
      <c r="ME59" s="160"/>
      <c r="MF59" s="160"/>
      <c r="MG59" s="160"/>
      <c r="MH59" s="160"/>
      <c r="MI59" s="160"/>
      <c r="MJ59" s="160"/>
      <c r="MK59" s="160"/>
      <c r="ML59" s="160"/>
      <c r="MM59" s="160"/>
      <c r="MN59" s="160"/>
      <c r="MO59" s="160"/>
      <c r="MP59" s="160"/>
      <c r="MQ59" s="160"/>
      <c r="MR59" s="160"/>
      <c r="MS59" s="160"/>
      <c r="MT59" s="160"/>
      <c r="MU59" s="160"/>
      <c r="MV59" s="160"/>
      <c r="MW59" s="160"/>
      <c r="MX59" s="160"/>
      <c r="MY59" s="160"/>
      <c r="MZ59" s="160"/>
      <c r="NA59" s="160"/>
      <c r="NB59" s="160"/>
      <c r="NC59" s="160"/>
      <c r="ND59" s="160"/>
      <c r="NE59" s="160"/>
      <c r="NF59" s="160"/>
      <c r="NG59" s="160"/>
      <c r="NH59" s="160"/>
      <c r="NI59" s="160"/>
      <c r="NJ59" s="160"/>
      <c r="NK59" s="160"/>
      <c r="NL59" s="160"/>
      <c r="NM59" s="160"/>
      <c r="NN59" s="160"/>
      <c r="NO59" s="160"/>
      <c r="NP59" s="160"/>
      <c r="NQ59" s="160"/>
      <c r="NR59" s="160"/>
      <c r="NS59" s="160"/>
      <c r="NT59" s="160"/>
      <c r="NU59" s="160"/>
      <c r="NV59" s="160"/>
      <c r="NW59" s="160"/>
      <c r="NX59" s="160"/>
      <c r="NY59" s="160"/>
      <c r="NZ59" s="160"/>
      <c r="OA59" s="160"/>
      <c r="OB59" s="160"/>
      <c r="OC59" s="160"/>
      <c r="OD59" s="160"/>
      <c r="OE59" s="160"/>
      <c r="OF59" s="160"/>
      <c r="OG59" s="160"/>
      <c r="OH59" s="160"/>
      <c r="OI59" s="160"/>
      <c r="OJ59" s="160"/>
      <c r="OK59" s="160"/>
      <c r="OL59" s="160"/>
      <c r="OM59" s="160"/>
      <c r="ON59" s="160"/>
    </row>
    <row r="60" spans="2:404" ht="15.6" hidden="1" customHeight="1" x14ac:dyDescent="0.25">
      <c r="B60" s="145" t="s">
        <v>421</v>
      </c>
      <c r="C60" s="146" t="s">
        <v>428</v>
      </c>
      <c r="D60" s="147">
        <v>44474</v>
      </c>
      <c r="E60" s="147">
        <v>44656</v>
      </c>
      <c r="F60" s="148" t="s">
        <v>1096</v>
      </c>
      <c r="G60" s="148" t="s">
        <v>203</v>
      </c>
      <c r="H60" s="148" t="s">
        <v>1095</v>
      </c>
      <c r="I60" s="153"/>
      <c r="J60" s="153"/>
      <c r="K60" s="155"/>
      <c r="L60" s="153"/>
      <c r="M60" s="153"/>
      <c r="N60" s="155"/>
      <c r="O60" s="153"/>
      <c r="P60" s="153"/>
      <c r="Q60" s="155"/>
      <c r="R60" s="153"/>
      <c r="S60" s="153"/>
      <c r="T60" s="155"/>
      <c r="U60" s="153"/>
      <c r="V60" s="153"/>
      <c r="W60" s="155"/>
      <c r="X60" s="153"/>
      <c r="Y60" s="153"/>
      <c r="Z60" s="155"/>
      <c r="AA60" s="153"/>
      <c r="AB60" s="153"/>
      <c r="AC60" s="155"/>
      <c r="AD60" s="153"/>
      <c r="AE60" s="153"/>
      <c r="AF60" s="155"/>
      <c r="AG60" s="153"/>
      <c r="AH60" s="153"/>
      <c r="AI60" s="155"/>
      <c r="AJ60" s="153"/>
      <c r="AK60" s="153"/>
      <c r="AL60" s="155"/>
      <c r="AM60" s="153"/>
      <c r="AN60" s="153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5"/>
      <c r="BJ60" s="155"/>
      <c r="BK60" s="155"/>
      <c r="BL60" s="155"/>
      <c r="BM60" s="155"/>
      <c r="BN60" s="155"/>
      <c r="BO60" s="155"/>
      <c r="BP60" s="155"/>
      <c r="BQ60" s="155"/>
      <c r="BR60" s="155"/>
      <c r="BS60" s="155"/>
      <c r="BT60" s="155"/>
      <c r="BU60" s="155"/>
      <c r="BV60" s="155"/>
      <c r="BW60" s="155"/>
      <c r="BX60" s="155"/>
      <c r="BY60" s="155"/>
      <c r="BZ60" s="155"/>
      <c r="CA60" s="155"/>
      <c r="CB60" s="155"/>
      <c r="CC60" s="155"/>
      <c r="CD60" s="155"/>
      <c r="CE60" s="155"/>
      <c r="CF60" s="155"/>
      <c r="CG60" s="155"/>
      <c r="CH60" s="155"/>
      <c r="CI60" s="155"/>
      <c r="CJ60" s="155"/>
      <c r="CK60" s="155"/>
      <c r="CL60" s="155"/>
      <c r="CM60" s="155"/>
      <c r="CN60" s="155"/>
      <c r="CO60" s="155"/>
      <c r="CP60" s="155"/>
      <c r="CQ60" s="155"/>
      <c r="CR60" s="155"/>
      <c r="CS60" s="155"/>
      <c r="CT60" s="155"/>
      <c r="CU60" s="155"/>
      <c r="CV60" s="155"/>
      <c r="CW60" s="155"/>
      <c r="CX60" s="155"/>
      <c r="CY60" s="155"/>
      <c r="CZ60" s="155"/>
      <c r="DA60" s="155"/>
      <c r="DB60" s="155"/>
      <c r="DC60" s="155"/>
      <c r="DD60" s="155"/>
      <c r="DE60" s="155"/>
      <c r="DF60" s="155"/>
      <c r="DG60" s="155"/>
      <c r="DH60" s="155"/>
      <c r="DI60" s="155"/>
      <c r="DJ60" s="155"/>
      <c r="DK60" s="155"/>
      <c r="DL60" s="155"/>
      <c r="DM60" s="155"/>
      <c r="DN60" s="155"/>
      <c r="DO60" s="155"/>
      <c r="DP60" s="155"/>
      <c r="DQ60" s="155"/>
      <c r="DR60" s="155"/>
      <c r="DS60" s="155"/>
      <c r="DT60" s="155"/>
      <c r="DU60" s="155"/>
      <c r="DV60" s="155"/>
      <c r="DW60" s="155"/>
      <c r="DX60" s="155"/>
      <c r="DY60" s="155"/>
      <c r="DZ60" s="155"/>
      <c r="EA60" s="155"/>
      <c r="EB60" s="155"/>
      <c r="EC60" s="155"/>
      <c r="ED60" s="155"/>
      <c r="EE60" s="155"/>
      <c r="EF60" s="155"/>
      <c r="EG60" s="155"/>
      <c r="EH60" s="155"/>
      <c r="EI60" s="155"/>
      <c r="EJ60" s="155"/>
      <c r="EK60" s="155"/>
      <c r="EL60" s="155"/>
      <c r="EM60" s="155"/>
      <c r="EN60" s="155"/>
      <c r="EO60" s="155"/>
      <c r="EP60" s="155"/>
      <c r="EQ60" s="155"/>
      <c r="ER60" s="155"/>
      <c r="ES60" s="155"/>
      <c r="ET60" s="155"/>
      <c r="EU60" s="155"/>
      <c r="EV60" s="155"/>
      <c r="EW60" s="155"/>
      <c r="EX60" s="155"/>
      <c r="EY60" s="155"/>
      <c r="EZ60" s="155"/>
      <c r="FA60" s="155"/>
      <c r="FB60" s="155"/>
      <c r="FC60" s="155"/>
      <c r="FD60" s="155"/>
      <c r="FE60" s="155"/>
      <c r="FF60" s="155"/>
      <c r="FG60" s="155"/>
      <c r="FH60" s="155"/>
      <c r="FI60" s="155"/>
      <c r="FJ60" s="155"/>
      <c r="FK60" s="155"/>
      <c r="FL60" s="155"/>
      <c r="FM60" s="155"/>
      <c r="FN60" s="155"/>
      <c r="FO60" s="155"/>
      <c r="FP60" s="155"/>
      <c r="FQ60" s="155"/>
      <c r="FR60" s="155"/>
      <c r="FS60" s="155"/>
      <c r="FT60" s="155"/>
      <c r="FU60" s="155"/>
      <c r="FV60" s="155"/>
      <c r="FW60" s="155"/>
      <c r="FX60" s="155"/>
      <c r="FY60" s="155"/>
      <c r="FZ60" s="155"/>
      <c r="GA60" s="155"/>
      <c r="GB60" s="155"/>
      <c r="GC60" s="155"/>
      <c r="GD60" s="155"/>
      <c r="GE60" s="155"/>
      <c r="GF60" s="155"/>
      <c r="GG60" s="159"/>
      <c r="GH60" s="159"/>
      <c r="GI60" s="159"/>
      <c r="GJ60" s="159"/>
      <c r="GK60" s="159"/>
      <c r="GL60" s="159"/>
      <c r="GM60" s="159"/>
      <c r="GN60" s="159"/>
      <c r="GO60" s="159"/>
      <c r="GP60" s="159"/>
      <c r="GQ60" s="159"/>
      <c r="GR60" s="159"/>
      <c r="GS60" s="159"/>
      <c r="GT60" s="159"/>
      <c r="GU60" s="159"/>
      <c r="GV60" s="159"/>
      <c r="GW60" s="159"/>
      <c r="GX60" s="159"/>
      <c r="GY60" s="159"/>
      <c r="GZ60" s="159"/>
      <c r="HA60" s="159"/>
      <c r="HB60" s="159"/>
      <c r="HC60" s="159"/>
      <c r="HD60" s="159"/>
      <c r="HE60" s="159"/>
      <c r="HF60" s="159"/>
      <c r="HG60" s="159"/>
      <c r="HH60" s="159"/>
      <c r="HI60" s="159"/>
      <c r="HJ60" s="159"/>
      <c r="HK60" s="159"/>
      <c r="HL60" s="159"/>
      <c r="HM60" s="159"/>
      <c r="HN60" s="159"/>
      <c r="HO60" s="159"/>
      <c r="HP60" s="159"/>
      <c r="HQ60" s="159"/>
      <c r="HR60" s="159"/>
      <c r="HS60" s="159"/>
      <c r="HT60" s="159"/>
      <c r="HU60" s="159"/>
      <c r="HV60" s="159"/>
      <c r="HW60" s="159"/>
      <c r="HX60" s="159"/>
      <c r="HY60" s="159"/>
      <c r="HZ60" s="159"/>
      <c r="IA60" s="159"/>
      <c r="IB60" s="159"/>
      <c r="IC60" s="159"/>
      <c r="ID60" s="159"/>
      <c r="IE60" s="159"/>
      <c r="IF60" s="159"/>
      <c r="IG60" s="159"/>
      <c r="IH60" s="159"/>
      <c r="II60" s="159"/>
      <c r="IJ60" s="159"/>
      <c r="IK60" s="159"/>
      <c r="IL60" s="159"/>
      <c r="IM60" s="159"/>
      <c r="IN60" s="159"/>
      <c r="IO60" s="158"/>
      <c r="IP60" s="158"/>
      <c r="IQ60" s="158"/>
      <c r="IR60" s="158"/>
      <c r="IS60" s="158"/>
      <c r="IT60" s="158"/>
      <c r="IU60" s="158"/>
      <c r="IV60" s="158"/>
      <c r="IW60" s="158"/>
      <c r="IX60" s="158"/>
      <c r="IY60" s="158"/>
      <c r="IZ60" s="158"/>
      <c r="JA60" s="158"/>
      <c r="JB60" s="158"/>
      <c r="JC60" s="158"/>
      <c r="JD60" s="158"/>
      <c r="JE60" s="158"/>
      <c r="JF60" s="158"/>
      <c r="JG60" s="158"/>
      <c r="JH60" s="158"/>
      <c r="JI60" s="158"/>
      <c r="JJ60" s="160"/>
      <c r="JK60" s="160"/>
      <c r="JL60" s="160"/>
      <c r="JM60" s="160"/>
      <c r="JN60" s="160"/>
      <c r="JO60" s="160"/>
      <c r="JP60" s="160"/>
      <c r="JQ60" s="160"/>
      <c r="JR60" s="160"/>
      <c r="JS60" s="160"/>
      <c r="JT60" s="160"/>
      <c r="JU60" s="160"/>
      <c r="JV60" s="160"/>
      <c r="JW60" s="160"/>
      <c r="JX60" s="160"/>
      <c r="JY60" s="160"/>
      <c r="JZ60" s="160"/>
      <c r="KA60" s="160"/>
      <c r="KB60" s="160"/>
      <c r="KC60" s="160"/>
      <c r="KD60" s="160"/>
      <c r="KE60" s="160"/>
      <c r="KF60" s="160"/>
      <c r="KG60" s="160"/>
      <c r="KH60" s="160"/>
      <c r="KI60" s="160"/>
      <c r="KJ60" s="160"/>
      <c r="KK60" s="160"/>
      <c r="KL60" s="160"/>
      <c r="KM60" s="160"/>
      <c r="KN60" s="160"/>
      <c r="KO60" s="160"/>
      <c r="KP60" s="160"/>
      <c r="KQ60" s="160"/>
      <c r="KR60" s="160"/>
      <c r="KS60" s="160"/>
      <c r="KT60" s="160"/>
      <c r="KU60" s="160"/>
      <c r="KV60" s="160"/>
      <c r="KW60" s="160"/>
      <c r="KX60" s="160"/>
      <c r="KY60" s="160"/>
      <c r="KZ60" s="160"/>
      <c r="LA60" s="160"/>
      <c r="LB60" s="160"/>
      <c r="LC60" s="160"/>
      <c r="LD60" s="160"/>
      <c r="LE60" s="160"/>
      <c r="LF60" s="160"/>
      <c r="LG60" s="160"/>
      <c r="LH60" s="160"/>
      <c r="LI60" s="160"/>
      <c r="LJ60" s="160"/>
      <c r="LK60" s="160"/>
      <c r="LL60" s="160"/>
      <c r="LM60" s="160"/>
      <c r="LN60" s="160"/>
      <c r="LO60" s="160"/>
      <c r="LP60" s="160"/>
      <c r="LQ60" s="160"/>
      <c r="LR60" s="160"/>
      <c r="LS60" s="160"/>
      <c r="LT60" s="160"/>
      <c r="LU60" s="160"/>
      <c r="LV60" s="160"/>
      <c r="LW60" s="160"/>
      <c r="LX60" s="160"/>
      <c r="LY60" s="160"/>
      <c r="LZ60" s="160"/>
      <c r="MA60" s="160"/>
      <c r="MB60" s="160"/>
      <c r="MC60" s="160"/>
      <c r="MD60" s="160"/>
      <c r="ME60" s="160"/>
      <c r="MF60" s="160"/>
      <c r="MG60" s="160"/>
      <c r="MH60" s="160"/>
      <c r="MI60" s="160"/>
      <c r="MJ60" s="160"/>
      <c r="MK60" s="160"/>
      <c r="ML60" s="160"/>
      <c r="MM60" s="160"/>
      <c r="MN60" s="160"/>
      <c r="MO60" s="160"/>
      <c r="MP60" s="160"/>
      <c r="MQ60" s="160"/>
      <c r="MR60" s="160"/>
      <c r="MS60" s="160"/>
      <c r="MT60" s="160"/>
      <c r="MU60" s="160"/>
      <c r="MV60" s="160"/>
      <c r="MW60" s="160"/>
      <c r="MX60" s="160"/>
      <c r="MY60" s="160"/>
      <c r="MZ60" s="160"/>
      <c r="NA60" s="160"/>
      <c r="NB60" s="160"/>
      <c r="NC60" s="160"/>
      <c r="ND60" s="160"/>
      <c r="NE60" s="160"/>
      <c r="NF60" s="160"/>
      <c r="NG60" s="160"/>
      <c r="NH60" s="160"/>
      <c r="NI60" s="160"/>
      <c r="NJ60" s="160"/>
      <c r="NK60" s="160"/>
      <c r="NL60" s="160"/>
      <c r="NM60" s="160"/>
      <c r="NN60" s="160"/>
      <c r="NO60" s="160"/>
      <c r="NP60" s="160"/>
      <c r="NQ60" s="160"/>
      <c r="NR60" s="160"/>
      <c r="NS60" s="160"/>
      <c r="NT60" s="160"/>
      <c r="NU60" s="160"/>
      <c r="NV60" s="160"/>
      <c r="NW60" s="160"/>
      <c r="NX60" s="160"/>
      <c r="NY60" s="160"/>
      <c r="NZ60" s="160"/>
      <c r="OA60" s="160"/>
      <c r="OB60" s="160"/>
      <c r="OC60" s="160"/>
      <c r="OD60" s="160"/>
      <c r="OE60" s="160"/>
      <c r="OF60" s="160"/>
      <c r="OG60" s="160"/>
      <c r="OH60" s="160"/>
      <c r="OI60" s="160"/>
      <c r="OJ60" s="160"/>
      <c r="OK60" s="160"/>
      <c r="OL60" s="160"/>
      <c r="OM60" s="160"/>
      <c r="ON60" s="160"/>
    </row>
    <row r="61" spans="2:404" ht="15.6" hidden="1" customHeight="1" x14ac:dyDescent="0.25">
      <c r="B61" s="145" t="s">
        <v>210</v>
      </c>
      <c r="C61" s="146" t="s">
        <v>400</v>
      </c>
      <c r="D61" s="147">
        <v>44560</v>
      </c>
      <c r="E61" s="147">
        <v>45113</v>
      </c>
      <c r="F61" s="148" t="s">
        <v>1096</v>
      </c>
      <c r="G61" s="148" t="s">
        <v>203</v>
      </c>
      <c r="H61" s="148" t="s">
        <v>1095</v>
      </c>
      <c r="I61" s="153"/>
      <c r="J61" s="153"/>
      <c r="K61" s="155"/>
      <c r="L61" s="153"/>
      <c r="M61" s="153"/>
      <c r="N61" s="155"/>
      <c r="O61" s="153"/>
      <c r="P61" s="153"/>
      <c r="Q61" s="155"/>
      <c r="R61" s="153"/>
      <c r="S61" s="153"/>
      <c r="T61" s="155"/>
      <c r="U61" s="153"/>
      <c r="V61" s="153"/>
      <c r="W61" s="155"/>
      <c r="X61" s="153"/>
      <c r="Y61" s="153"/>
      <c r="Z61" s="155"/>
      <c r="AA61" s="153"/>
      <c r="AB61" s="153"/>
      <c r="AC61" s="155"/>
      <c r="AD61" s="153"/>
      <c r="AE61" s="153"/>
      <c r="AF61" s="155"/>
      <c r="AG61" s="153"/>
      <c r="AH61" s="153"/>
      <c r="AI61" s="155"/>
      <c r="AJ61" s="153"/>
      <c r="AK61" s="153"/>
      <c r="AL61" s="155"/>
      <c r="AM61" s="153"/>
      <c r="AN61" s="153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155"/>
      <c r="BV61" s="155"/>
      <c r="BW61" s="155"/>
      <c r="BX61" s="155"/>
      <c r="BY61" s="155"/>
      <c r="BZ61" s="155"/>
      <c r="CA61" s="155"/>
      <c r="CB61" s="155"/>
      <c r="CC61" s="155"/>
      <c r="CD61" s="155"/>
      <c r="CE61" s="155"/>
      <c r="CF61" s="155"/>
      <c r="CG61" s="155"/>
      <c r="CH61" s="155"/>
      <c r="CI61" s="155"/>
      <c r="CJ61" s="155"/>
      <c r="CK61" s="155"/>
      <c r="CL61" s="155"/>
      <c r="CM61" s="155"/>
      <c r="CN61" s="155"/>
      <c r="CO61" s="155"/>
      <c r="CP61" s="155"/>
      <c r="CQ61" s="155"/>
      <c r="CR61" s="155"/>
      <c r="CS61" s="155"/>
      <c r="CT61" s="155"/>
      <c r="CU61" s="155"/>
      <c r="CV61" s="155"/>
      <c r="CW61" s="155"/>
      <c r="CX61" s="155"/>
      <c r="CY61" s="155"/>
      <c r="CZ61" s="155"/>
      <c r="DA61" s="155"/>
      <c r="DB61" s="155"/>
      <c r="DC61" s="155"/>
      <c r="DD61" s="155"/>
      <c r="DE61" s="155"/>
      <c r="DF61" s="155"/>
      <c r="DG61" s="155"/>
      <c r="DH61" s="155"/>
      <c r="DI61" s="155"/>
      <c r="DJ61" s="155"/>
      <c r="DK61" s="155"/>
      <c r="DL61" s="155"/>
      <c r="DM61" s="155"/>
      <c r="DN61" s="155"/>
      <c r="DO61" s="155"/>
      <c r="DP61" s="155"/>
      <c r="DQ61" s="155"/>
      <c r="DR61" s="155"/>
      <c r="DS61" s="155"/>
      <c r="DT61" s="155"/>
      <c r="DU61" s="155"/>
      <c r="DV61" s="155"/>
      <c r="DW61" s="155"/>
      <c r="DX61" s="155"/>
      <c r="DY61" s="155"/>
      <c r="DZ61" s="155"/>
      <c r="EA61" s="155"/>
      <c r="EB61" s="155"/>
      <c r="EC61" s="155"/>
      <c r="ED61" s="155"/>
      <c r="EE61" s="155"/>
      <c r="EF61" s="155"/>
      <c r="EG61" s="155"/>
      <c r="EH61" s="155"/>
      <c r="EI61" s="155"/>
      <c r="EJ61" s="155"/>
      <c r="EK61" s="155"/>
      <c r="EL61" s="155"/>
      <c r="EM61" s="155"/>
      <c r="EN61" s="155"/>
      <c r="EO61" s="155"/>
      <c r="EP61" s="155"/>
      <c r="EQ61" s="155"/>
      <c r="ER61" s="155"/>
      <c r="ES61" s="155"/>
      <c r="ET61" s="155"/>
      <c r="EU61" s="155"/>
      <c r="EV61" s="155"/>
      <c r="EW61" s="155"/>
      <c r="EX61" s="155"/>
      <c r="EY61" s="155"/>
      <c r="EZ61" s="155"/>
      <c r="FA61" s="155"/>
      <c r="FB61" s="155"/>
      <c r="FC61" s="155"/>
      <c r="FD61" s="155"/>
      <c r="FE61" s="155"/>
      <c r="FF61" s="155"/>
      <c r="FG61" s="155"/>
      <c r="FH61" s="155"/>
      <c r="FI61" s="155"/>
      <c r="FJ61" s="155"/>
      <c r="FK61" s="155"/>
      <c r="FL61" s="155"/>
      <c r="FM61" s="155"/>
      <c r="FN61" s="155"/>
      <c r="FO61" s="155"/>
      <c r="FP61" s="155"/>
      <c r="FQ61" s="155"/>
      <c r="FR61" s="155"/>
      <c r="FS61" s="155"/>
      <c r="FT61" s="155"/>
      <c r="FU61" s="155"/>
      <c r="FV61" s="155"/>
      <c r="FW61" s="155"/>
      <c r="FX61" s="155"/>
      <c r="FY61" s="155"/>
      <c r="FZ61" s="155"/>
      <c r="GA61" s="155"/>
      <c r="GB61" s="155"/>
      <c r="GC61" s="155"/>
      <c r="GD61" s="155"/>
      <c r="GE61" s="155"/>
      <c r="GF61" s="155"/>
      <c r="GG61" s="159"/>
      <c r="GH61" s="159"/>
      <c r="GI61" s="159"/>
      <c r="GJ61" s="159"/>
      <c r="GK61" s="159"/>
      <c r="GL61" s="159"/>
      <c r="GM61" s="159"/>
      <c r="GN61" s="159"/>
      <c r="GO61" s="159"/>
      <c r="GP61" s="159"/>
      <c r="GQ61" s="159"/>
      <c r="GR61" s="159"/>
      <c r="GS61" s="159"/>
      <c r="GT61" s="159"/>
      <c r="GU61" s="159"/>
      <c r="GV61" s="159"/>
      <c r="GW61" s="159"/>
      <c r="GX61" s="159"/>
      <c r="GY61" s="159"/>
      <c r="GZ61" s="159"/>
      <c r="HA61" s="159"/>
      <c r="HB61" s="159"/>
      <c r="HC61" s="159"/>
      <c r="HD61" s="159"/>
      <c r="HE61" s="159"/>
      <c r="HF61" s="159"/>
      <c r="HG61" s="159"/>
      <c r="HH61" s="159"/>
      <c r="HI61" s="159"/>
      <c r="HJ61" s="159"/>
      <c r="HK61" s="159"/>
      <c r="HL61" s="159"/>
      <c r="HM61" s="159"/>
      <c r="HN61" s="159"/>
      <c r="HO61" s="159"/>
      <c r="HP61" s="159"/>
      <c r="HQ61" s="159"/>
      <c r="HR61" s="159"/>
      <c r="HS61" s="159"/>
      <c r="HT61" s="159"/>
      <c r="HU61" s="159"/>
      <c r="HV61" s="159"/>
      <c r="HW61" s="159"/>
      <c r="HX61" s="159"/>
      <c r="HY61" s="159"/>
      <c r="HZ61" s="159"/>
      <c r="IA61" s="159"/>
      <c r="IB61" s="159"/>
      <c r="IC61" s="159"/>
      <c r="ID61" s="159"/>
      <c r="IE61" s="159"/>
      <c r="IF61" s="159"/>
      <c r="IG61" s="159"/>
      <c r="IH61" s="159"/>
      <c r="II61" s="159"/>
      <c r="IJ61" s="159"/>
      <c r="IK61" s="159"/>
      <c r="IL61" s="159"/>
      <c r="IM61" s="159"/>
      <c r="IN61" s="159"/>
      <c r="IO61" s="159"/>
      <c r="IP61" s="159"/>
      <c r="IQ61" s="159"/>
      <c r="IR61" s="159"/>
      <c r="IS61" s="159"/>
      <c r="IT61" s="159"/>
      <c r="IU61" s="159"/>
      <c r="IV61" s="159"/>
      <c r="IW61" s="159"/>
      <c r="IX61" s="158"/>
      <c r="IY61" s="158"/>
      <c r="IZ61" s="158"/>
      <c r="JA61" s="158"/>
      <c r="JB61" s="158"/>
      <c r="JC61" s="158"/>
      <c r="JD61" s="158"/>
      <c r="JE61" s="158"/>
      <c r="JF61" s="158"/>
      <c r="JG61" s="12">
        <v>10095296303.51</v>
      </c>
      <c r="JH61" s="13">
        <v>21839775.41</v>
      </c>
      <c r="JI61" s="14">
        <v>10073456528.1</v>
      </c>
      <c r="JJ61" s="12">
        <v>10223516755.68</v>
      </c>
      <c r="JK61" s="13">
        <v>48007764.590000004</v>
      </c>
      <c r="JL61" s="14">
        <v>10175508991.09</v>
      </c>
      <c r="JM61" s="12">
        <v>10348484004.380001</v>
      </c>
      <c r="JN61" s="13">
        <v>62773302.829999998</v>
      </c>
      <c r="JO61" s="14">
        <v>10285710701.550001</v>
      </c>
      <c r="JP61" s="12">
        <v>10482426719</v>
      </c>
      <c r="JQ61" s="13">
        <v>89441273.819999993</v>
      </c>
      <c r="JR61" s="14">
        <v>10392985445.18</v>
      </c>
      <c r="JS61" s="12">
        <v>10620834190.84</v>
      </c>
      <c r="JT61" s="13">
        <v>117858131.73999999</v>
      </c>
      <c r="JU61" s="14">
        <v>10502976059.1</v>
      </c>
      <c r="JV61" s="12">
        <v>10719550109.84</v>
      </c>
      <c r="JW61" s="13">
        <v>106634515.73999999</v>
      </c>
      <c r="JX61" s="14">
        <v>10612915594.1</v>
      </c>
      <c r="JY61" s="12">
        <v>10844055866.17</v>
      </c>
      <c r="JZ61" s="13">
        <v>119929923.62</v>
      </c>
      <c r="KA61" s="14">
        <v>10724125942.549999</v>
      </c>
      <c r="KB61" s="12">
        <v>10986871799.700001</v>
      </c>
      <c r="KC61" s="13">
        <v>148913913.75</v>
      </c>
      <c r="KD61" s="14">
        <v>10837957885.950001</v>
      </c>
      <c r="KE61" s="12">
        <v>11125902467</v>
      </c>
      <c r="KF61" s="13">
        <v>177019470.80000001</v>
      </c>
      <c r="KG61" s="14">
        <v>10948882996.200001</v>
      </c>
      <c r="KH61" s="12">
        <v>11269463131.09</v>
      </c>
      <c r="KI61" s="13">
        <v>235543104.75999999</v>
      </c>
      <c r="KJ61" s="14">
        <v>11033920026.33</v>
      </c>
      <c r="KK61" s="12">
        <v>11412960965.42</v>
      </c>
      <c r="KL61" s="13">
        <v>268101884.06</v>
      </c>
      <c r="KM61" s="14">
        <v>11144859081.360001</v>
      </c>
      <c r="KN61" s="12">
        <v>11537859913.059999</v>
      </c>
      <c r="KO61" s="13">
        <v>210493368.56</v>
      </c>
      <c r="KP61" s="14">
        <v>11327366544.5</v>
      </c>
      <c r="KQ61" s="156"/>
      <c r="KR61" s="156"/>
      <c r="KS61" s="156"/>
      <c r="KT61" s="156"/>
      <c r="KU61" s="156"/>
      <c r="KV61" s="156"/>
      <c r="KW61" s="156"/>
      <c r="KX61" s="156"/>
      <c r="KY61" s="156"/>
      <c r="KZ61" s="156"/>
      <c r="LA61" s="156"/>
      <c r="LB61" s="156"/>
      <c r="LC61" s="160"/>
      <c r="LD61" s="160"/>
      <c r="LE61" s="160"/>
      <c r="LF61" s="160"/>
      <c r="LG61" s="160"/>
      <c r="LH61" s="160"/>
      <c r="LI61" s="160"/>
      <c r="LJ61" s="160"/>
      <c r="LK61" s="160"/>
      <c r="LL61" s="160"/>
      <c r="LM61" s="160"/>
      <c r="LN61" s="160"/>
      <c r="LO61" s="160"/>
      <c r="LP61" s="160"/>
      <c r="LQ61" s="160"/>
      <c r="LR61" s="160"/>
      <c r="LS61" s="160"/>
      <c r="LT61" s="160"/>
      <c r="LU61" s="160"/>
      <c r="LV61" s="160"/>
      <c r="LW61" s="160"/>
      <c r="LX61" s="160"/>
      <c r="LY61" s="160"/>
      <c r="LZ61" s="160"/>
      <c r="MA61" s="160"/>
      <c r="MB61" s="160"/>
      <c r="MC61" s="160"/>
      <c r="MD61" s="160"/>
      <c r="ME61" s="160"/>
      <c r="MF61" s="160"/>
      <c r="MG61" s="160"/>
      <c r="MH61" s="160"/>
      <c r="MI61" s="160"/>
      <c r="MJ61" s="160"/>
      <c r="MK61" s="160"/>
      <c r="ML61" s="160"/>
      <c r="MM61" s="160"/>
      <c r="MN61" s="160"/>
      <c r="MO61" s="160"/>
      <c r="MP61" s="160"/>
      <c r="MQ61" s="160"/>
      <c r="MR61" s="160"/>
      <c r="MS61" s="160"/>
      <c r="MT61" s="160"/>
      <c r="MU61" s="160"/>
      <c r="MV61" s="160"/>
      <c r="MW61" s="160"/>
      <c r="MX61" s="160"/>
      <c r="MY61" s="160"/>
      <c r="MZ61" s="160"/>
      <c r="NA61" s="160"/>
      <c r="NB61" s="160"/>
      <c r="NC61" s="160"/>
      <c r="ND61" s="160"/>
      <c r="NE61" s="160"/>
      <c r="NF61" s="160"/>
      <c r="NG61" s="160"/>
      <c r="NH61" s="160"/>
      <c r="NI61" s="160"/>
      <c r="NJ61" s="160"/>
      <c r="NK61" s="160"/>
      <c r="NL61" s="160"/>
      <c r="NM61" s="160"/>
      <c r="NN61" s="160"/>
      <c r="NO61" s="160"/>
      <c r="NP61" s="160"/>
      <c r="NQ61" s="160"/>
      <c r="NR61" s="160"/>
      <c r="NS61" s="160"/>
      <c r="NT61" s="160"/>
      <c r="NU61" s="160"/>
      <c r="NV61" s="160"/>
      <c r="NW61" s="160"/>
      <c r="NX61" s="160"/>
      <c r="NY61" s="160"/>
      <c r="NZ61" s="160"/>
      <c r="OA61" s="160"/>
      <c r="OB61" s="160"/>
      <c r="OC61" s="160"/>
      <c r="OD61" s="160"/>
      <c r="OE61" s="160"/>
      <c r="OF61" s="160"/>
      <c r="OG61" s="160"/>
      <c r="OH61" s="160"/>
      <c r="OI61" s="160"/>
      <c r="OJ61" s="160"/>
      <c r="OK61" s="160"/>
      <c r="OL61" s="160"/>
      <c r="OM61" s="160"/>
      <c r="ON61" s="160"/>
    </row>
    <row r="62" spans="2:404" ht="15.6" hidden="1" customHeight="1" x14ac:dyDescent="0.25">
      <c r="B62" s="145" t="s">
        <v>210</v>
      </c>
      <c r="C62" s="146" t="s">
        <v>101</v>
      </c>
      <c r="D62" s="147">
        <v>44636</v>
      </c>
      <c r="E62" s="147">
        <v>45485</v>
      </c>
      <c r="F62" s="148" t="s">
        <v>1096</v>
      </c>
      <c r="G62" s="148" t="s">
        <v>203</v>
      </c>
      <c r="H62" s="148" t="s">
        <v>1095</v>
      </c>
      <c r="I62" s="153"/>
      <c r="J62" s="153"/>
      <c r="K62" s="155"/>
      <c r="L62" s="153"/>
      <c r="M62" s="153"/>
      <c r="N62" s="155"/>
      <c r="O62" s="153"/>
      <c r="P62" s="153"/>
      <c r="Q62" s="155"/>
      <c r="R62" s="153"/>
      <c r="S62" s="153"/>
      <c r="T62" s="155"/>
      <c r="U62" s="153"/>
      <c r="V62" s="153"/>
      <c r="W62" s="155"/>
      <c r="X62" s="153"/>
      <c r="Y62" s="153"/>
      <c r="Z62" s="155"/>
      <c r="AA62" s="153"/>
      <c r="AB62" s="153"/>
      <c r="AC62" s="155"/>
      <c r="AD62" s="153"/>
      <c r="AE62" s="153"/>
      <c r="AF62" s="155"/>
      <c r="AG62" s="153"/>
      <c r="AH62" s="153"/>
      <c r="AI62" s="155"/>
      <c r="AJ62" s="153"/>
      <c r="AK62" s="153"/>
      <c r="AL62" s="155"/>
      <c r="AM62" s="153"/>
      <c r="AN62" s="153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155"/>
      <c r="BI62" s="155"/>
      <c r="BJ62" s="155"/>
      <c r="BK62" s="155"/>
      <c r="BL62" s="155"/>
      <c r="BM62" s="155"/>
      <c r="BN62" s="155"/>
      <c r="BO62" s="155"/>
      <c r="BP62" s="155"/>
      <c r="BQ62" s="155"/>
      <c r="BR62" s="155"/>
      <c r="BS62" s="155"/>
      <c r="BT62" s="155"/>
      <c r="BU62" s="155"/>
      <c r="BV62" s="155"/>
      <c r="BW62" s="155"/>
      <c r="BX62" s="155"/>
      <c r="BY62" s="155"/>
      <c r="BZ62" s="155"/>
      <c r="CA62" s="155"/>
      <c r="CB62" s="155"/>
      <c r="CC62" s="155"/>
      <c r="CD62" s="155"/>
      <c r="CE62" s="155"/>
      <c r="CF62" s="155"/>
      <c r="CG62" s="155"/>
      <c r="CH62" s="155"/>
      <c r="CI62" s="155"/>
      <c r="CJ62" s="155"/>
      <c r="CK62" s="155"/>
      <c r="CL62" s="155"/>
      <c r="CM62" s="155"/>
      <c r="CN62" s="155"/>
      <c r="CO62" s="155"/>
      <c r="CP62" s="155"/>
      <c r="CQ62" s="155"/>
      <c r="CR62" s="155"/>
      <c r="CS62" s="155"/>
      <c r="CT62" s="155"/>
      <c r="CU62" s="155"/>
      <c r="CV62" s="155"/>
      <c r="CW62" s="155"/>
      <c r="CX62" s="155"/>
      <c r="CY62" s="155"/>
      <c r="CZ62" s="155"/>
      <c r="DA62" s="155"/>
      <c r="DB62" s="155"/>
      <c r="DC62" s="155"/>
      <c r="DD62" s="155"/>
      <c r="DE62" s="155"/>
      <c r="DF62" s="155"/>
      <c r="DG62" s="155"/>
      <c r="DH62" s="155"/>
      <c r="DI62" s="155"/>
      <c r="DJ62" s="155"/>
      <c r="DK62" s="155"/>
      <c r="DL62" s="155"/>
      <c r="DM62" s="155"/>
      <c r="DN62" s="155"/>
      <c r="DO62" s="155"/>
      <c r="DP62" s="155"/>
      <c r="DQ62" s="155"/>
      <c r="DR62" s="155"/>
      <c r="DS62" s="155"/>
      <c r="DT62" s="155"/>
      <c r="DU62" s="155"/>
      <c r="DV62" s="155"/>
      <c r="DW62" s="155"/>
      <c r="DX62" s="155"/>
      <c r="DY62" s="155"/>
      <c r="DZ62" s="155"/>
      <c r="EA62" s="155"/>
      <c r="EB62" s="155"/>
      <c r="EC62" s="155"/>
      <c r="ED62" s="155"/>
      <c r="EE62" s="155"/>
      <c r="EF62" s="155"/>
      <c r="EG62" s="155"/>
      <c r="EH62" s="155"/>
      <c r="EI62" s="155"/>
      <c r="EJ62" s="155"/>
      <c r="EK62" s="155"/>
      <c r="EL62" s="155"/>
      <c r="EM62" s="155"/>
      <c r="EN62" s="155"/>
      <c r="EO62" s="155"/>
      <c r="EP62" s="155"/>
      <c r="EQ62" s="155"/>
      <c r="ER62" s="155"/>
      <c r="ES62" s="155"/>
      <c r="ET62" s="155"/>
      <c r="EU62" s="155"/>
      <c r="EV62" s="155"/>
      <c r="EW62" s="155"/>
      <c r="EX62" s="155"/>
      <c r="EY62" s="155"/>
      <c r="EZ62" s="155"/>
      <c r="FA62" s="155"/>
      <c r="FB62" s="155"/>
      <c r="FC62" s="155"/>
      <c r="FD62" s="155"/>
      <c r="FE62" s="155"/>
      <c r="FF62" s="155"/>
      <c r="FG62" s="155"/>
      <c r="FH62" s="155"/>
      <c r="FI62" s="155"/>
      <c r="FJ62" s="155"/>
      <c r="FK62" s="155"/>
      <c r="FL62" s="155"/>
      <c r="FM62" s="155"/>
      <c r="FN62" s="155"/>
      <c r="FO62" s="155"/>
      <c r="FP62" s="155"/>
      <c r="FQ62" s="155"/>
      <c r="FR62" s="155"/>
      <c r="FS62" s="155"/>
      <c r="FT62" s="155"/>
      <c r="FU62" s="155"/>
      <c r="FV62" s="155"/>
      <c r="FW62" s="155"/>
      <c r="FX62" s="155"/>
      <c r="FY62" s="155"/>
      <c r="FZ62" s="155"/>
      <c r="GA62" s="155"/>
      <c r="GB62" s="155"/>
      <c r="GC62" s="155"/>
      <c r="GD62" s="155"/>
      <c r="GE62" s="155"/>
      <c r="GF62" s="155"/>
      <c r="GG62" s="155"/>
      <c r="GH62" s="155"/>
      <c r="GI62" s="155"/>
      <c r="GJ62" s="155"/>
      <c r="GK62" s="155"/>
      <c r="GL62" s="155"/>
      <c r="GM62" s="155"/>
      <c r="GN62" s="155"/>
      <c r="GO62" s="155"/>
      <c r="GP62" s="155"/>
      <c r="GQ62" s="155"/>
      <c r="GR62" s="155"/>
      <c r="GS62" s="155"/>
      <c r="GT62" s="155"/>
      <c r="GU62" s="155"/>
      <c r="GV62" s="155"/>
      <c r="GW62" s="155"/>
      <c r="GX62" s="155"/>
      <c r="GY62" s="155"/>
      <c r="GZ62" s="155"/>
      <c r="HA62" s="155"/>
      <c r="HB62" s="155"/>
      <c r="HC62" s="155"/>
      <c r="HD62" s="155"/>
      <c r="HE62" s="155"/>
      <c r="HF62" s="155"/>
      <c r="HG62" s="155"/>
      <c r="HH62" s="155"/>
      <c r="HI62" s="155"/>
      <c r="HJ62" s="155"/>
      <c r="HK62" s="155"/>
      <c r="HL62" s="155"/>
      <c r="HM62" s="155"/>
      <c r="HN62" s="155"/>
      <c r="HO62" s="155"/>
      <c r="HP62" s="155"/>
      <c r="HQ62" s="155"/>
      <c r="HR62" s="155"/>
      <c r="HS62" s="155"/>
      <c r="HT62" s="155"/>
      <c r="HU62" s="155"/>
      <c r="HV62" s="155"/>
      <c r="HW62" s="155"/>
      <c r="HX62" s="155"/>
      <c r="HY62" s="155"/>
      <c r="HZ62" s="155"/>
      <c r="IA62" s="155"/>
      <c r="IB62" s="155"/>
      <c r="IC62" s="155"/>
      <c r="ID62" s="155"/>
      <c r="IE62" s="155"/>
      <c r="IF62" s="155"/>
      <c r="IG62" s="155"/>
      <c r="IH62" s="155"/>
      <c r="II62" s="155"/>
      <c r="IJ62" s="155"/>
      <c r="IK62" s="155"/>
      <c r="IL62" s="155"/>
      <c r="IM62" s="155"/>
      <c r="IN62" s="155"/>
      <c r="IO62" s="155"/>
      <c r="IP62" s="155"/>
      <c r="IQ62" s="155"/>
      <c r="IR62" s="155"/>
      <c r="IS62" s="155"/>
      <c r="IT62" s="155"/>
      <c r="IU62" s="155"/>
      <c r="IV62" s="155"/>
      <c r="IW62" s="155"/>
      <c r="IX62" s="155"/>
      <c r="IY62" s="155"/>
      <c r="IZ62" s="155"/>
      <c r="JA62" s="155"/>
      <c r="JB62" s="155"/>
      <c r="JC62" s="155"/>
      <c r="JD62" s="155"/>
      <c r="JE62" s="155"/>
      <c r="JF62" s="155"/>
      <c r="JG62" s="158"/>
      <c r="JH62" s="158"/>
      <c r="JI62" s="158"/>
      <c r="JJ62" s="158"/>
      <c r="JK62" s="158"/>
      <c r="JL62" s="158"/>
      <c r="JM62" s="12">
        <v>10022210923.009998</v>
      </c>
      <c r="JN62" s="13">
        <v>16268336.26</v>
      </c>
      <c r="JO62" s="14">
        <v>10005942586.749998</v>
      </c>
      <c r="JP62" s="12">
        <v>10188556889.869999</v>
      </c>
      <c r="JQ62" s="13">
        <v>56368226.43</v>
      </c>
      <c r="JR62" s="14">
        <v>10132188663.439999</v>
      </c>
      <c r="JS62" s="12">
        <v>10348422395.559999</v>
      </c>
      <c r="JT62" s="13">
        <v>87019406.090000004</v>
      </c>
      <c r="JU62" s="14">
        <v>10261402989.469999</v>
      </c>
      <c r="JV62" s="12">
        <v>10478562707.380001</v>
      </c>
      <c r="JW62" s="13">
        <v>87020491.030000001</v>
      </c>
      <c r="JX62" s="14">
        <v>10391542216.35</v>
      </c>
      <c r="JY62" s="12">
        <v>10616214942.99</v>
      </c>
      <c r="JZ62" s="13">
        <v>115110242.8</v>
      </c>
      <c r="KA62" s="14">
        <v>10501104700.190001</v>
      </c>
      <c r="KB62" s="12">
        <v>10730368914.93</v>
      </c>
      <c r="KC62" s="13">
        <v>93103832.400000006</v>
      </c>
      <c r="KD62" s="14">
        <v>10637265082.530001</v>
      </c>
      <c r="KE62" s="12">
        <v>10894831122.84</v>
      </c>
      <c r="KF62" s="13">
        <v>124557153.25</v>
      </c>
      <c r="KG62" s="14">
        <v>10770273969.59</v>
      </c>
      <c r="KH62" s="12">
        <v>11056071664.59</v>
      </c>
      <c r="KI62" s="13">
        <v>182143380.00999999</v>
      </c>
      <c r="KJ62" s="14">
        <v>10873928284.58</v>
      </c>
      <c r="KK62" s="12">
        <v>11140153151.709999</v>
      </c>
      <c r="KL62" s="13">
        <v>132101155.41</v>
      </c>
      <c r="KM62" s="14">
        <v>11008051996.299999</v>
      </c>
      <c r="KN62" s="12">
        <v>11293634150.380001</v>
      </c>
      <c r="KO62" s="13">
        <v>164529351.56999999</v>
      </c>
      <c r="KP62" s="14">
        <v>11129104798.810001</v>
      </c>
      <c r="KQ62" s="12">
        <v>11490995131.469999</v>
      </c>
      <c r="KR62" s="13">
        <v>203382712.75</v>
      </c>
      <c r="KS62" s="14">
        <v>11287612418.719999</v>
      </c>
      <c r="KT62" s="12">
        <v>11617897565.52</v>
      </c>
      <c r="KU62" s="13">
        <v>194008239.65000001</v>
      </c>
      <c r="KV62" s="14">
        <v>11423889325.870001</v>
      </c>
      <c r="KW62" s="12">
        <v>11677341156.42</v>
      </c>
      <c r="KX62" s="13">
        <v>115349571.17</v>
      </c>
      <c r="KY62" s="14">
        <v>11561991585.25</v>
      </c>
      <c r="KZ62" s="12">
        <v>11847471740.49</v>
      </c>
      <c r="LA62" s="13">
        <v>151300928.52000001</v>
      </c>
      <c r="LB62" s="14">
        <v>11696170811.969999</v>
      </c>
      <c r="LC62" s="12">
        <v>11935601850.759998</v>
      </c>
      <c r="LD62" s="13">
        <v>129541520.81999999</v>
      </c>
      <c r="LE62" s="14">
        <v>11806060329.939999</v>
      </c>
      <c r="LF62" s="12">
        <v>12109227390.199999</v>
      </c>
      <c r="LG62" s="13">
        <v>165434627.20999908</v>
      </c>
      <c r="LH62" s="14">
        <v>11943792762.99</v>
      </c>
      <c r="LI62" s="12">
        <v>12279385764.98</v>
      </c>
      <c r="LJ62" s="13">
        <v>202203280.41</v>
      </c>
      <c r="LK62" s="14">
        <v>12077182484.57</v>
      </c>
      <c r="LL62" s="12">
        <v>12413776847.709999</v>
      </c>
      <c r="LM62" s="13">
        <v>195855819.38</v>
      </c>
      <c r="LN62" s="14">
        <v>12217921028.33</v>
      </c>
      <c r="LO62" s="12">
        <v>12575569123.780001</v>
      </c>
      <c r="LP62" s="13">
        <v>216859869.50999999</v>
      </c>
      <c r="LQ62" s="14">
        <v>12358709254.27</v>
      </c>
      <c r="LR62" s="12">
        <v>12758478152.869999</v>
      </c>
      <c r="LS62" s="13">
        <v>256282730.71000001</v>
      </c>
      <c r="LT62" s="14">
        <v>12502195422.16</v>
      </c>
      <c r="LU62" s="12">
        <v>12841627789.32</v>
      </c>
      <c r="LV62" s="13">
        <v>285624418.22000003</v>
      </c>
      <c r="LW62" s="14">
        <v>12556003371.1</v>
      </c>
      <c r="LX62" s="12">
        <v>12944462516.889999</v>
      </c>
      <c r="LY62" s="13">
        <v>268223569.33000001</v>
      </c>
      <c r="LZ62" s="14">
        <v>12676238947.559999</v>
      </c>
      <c r="MA62" s="12">
        <v>13129284092.150002</v>
      </c>
      <c r="MB62" s="13">
        <v>306724061.49000001</v>
      </c>
      <c r="MC62" s="14">
        <v>12822560030.660002</v>
      </c>
      <c r="MD62" s="156">
        <v>0</v>
      </c>
      <c r="ME62" s="156">
        <v>0</v>
      </c>
      <c r="MF62" s="156">
        <v>0</v>
      </c>
      <c r="MG62" s="156">
        <v>0</v>
      </c>
      <c r="MH62" s="156">
        <v>0</v>
      </c>
      <c r="MI62" s="156">
        <v>0</v>
      </c>
      <c r="MJ62" s="156">
        <v>0</v>
      </c>
      <c r="MK62" s="156">
        <v>0</v>
      </c>
      <c r="ML62" s="156">
        <v>0</v>
      </c>
      <c r="MM62" s="160"/>
      <c r="MN62" s="160"/>
      <c r="MO62" s="160"/>
      <c r="MP62" s="160"/>
      <c r="MQ62" s="160"/>
      <c r="MR62" s="160"/>
      <c r="MS62" s="160"/>
      <c r="MT62" s="160"/>
      <c r="MU62" s="160"/>
      <c r="MV62" s="160"/>
      <c r="MW62" s="160"/>
      <c r="MX62" s="160"/>
      <c r="MY62" s="160"/>
      <c r="MZ62" s="160"/>
      <c r="NA62" s="160"/>
      <c r="NB62" s="160"/>
      <c r="NC62" s="160"/>
      <c r="ND62" s="160"/>
      <c r="NE62" s="160"/>
      <c r="NF62" s="160"/>
      <c r="NG62" s="160"/>
      <c r="NH62" s="160"/>
      <c r="NI62" s="160"/>
      <c r="NJ62" s="160"/>
      <c r="NK62" s="160"/>
      <c r="NL62" s="160"/>
      <c r="NM62" s="160"/>
      <c r="NN62" s="160"/>
      <c r="NO62" s="160"/>
      <c r="NP62" s="160"/>
      <c r="NQ62" s="160"/>
      <c r="NR62" s="160"/>
      <c r="NS62" s="160"/>
      <c r="NT62" s="160"/>
      <c r="NU62" s="160"/>
      <c r="NV62" s="160"/>
      <c r="NW62" s="160"/>
      <c r="NX62" s="160"/>
      <c r="NY62" s="160"/>
      <c r="NZ62" s="160"/>
      <c r="OA62" s="160"/>
      <c r="OB62" s="160"/>
      <c r="OC62" s="160"/>
      <c r="OD62" s="160"/>
      <c r="OE62" s="160"/>
      <c r="OF62" s="160"/>
      <c r="OG62" s="160"/>
      <c r="OH62" s="160"/>
      <c r="OI62" s="160"/>
      <c r="OJ62" s="160"/>
      <c r="OK62" s="160"/>
      <c r="OL62" s="160"/>
      <c r="OM62" s="160"/>
      <c r="ON62" s="160"/>
    </row>
    <row r="63" spans="2:404" ht="15.6" hidden="1" customHeight="1" x14ac:dyDescent="0.25">
      <c r="B63" s="145" t="s">
        <v>210</v>
      </c>
      <c r="C63" s="146" t="s">
        <v>405</v>
      </c>
      <c r="D63" s="147">
        <v>44641</v>
      </c>
      <c r="E63" s="147">
        <v>44985</v>
      </c>
      <c r="F63" s="148" t="s">
        <v>1096</v>
      </c>
      <c r="G63" s="148" t="s">
        <v>203</v>
      </c>
      <c r="H63" s="148" t="s">
        <v>1095</v>
      </c>
      <c r="I63" s="153"/>
      <c r="J63" s="153"/>
      <c r="K63" s="155"/>
      <c r="L63" s="153"/>
      <c r="M63" s="153"/>
      <c r="N63" s="155"/>
      <c r="O63" s="153"/>
      <c r="P63" s="153"/>
      <c r="Q63" s="155"/>
      <c r="R63" s="153"/>
      <c r="S63" s="153"/>
      <c r="T63" s="155"/>
      <c r="U63" s="153"/>
      <c r="V63" s="153"/>
      <c r="W63" s="155"/>
      <c r="X63" s="153"/>
      <c r="Y63" s="153"/>
      <c r="Z63" s="155"/>
      <c r="AA63" s="153"/>
      <c r="AB63" s="153"/>
      <c r="AC63" s="155"/>
      <c r="AD63" s="153"/>
      <c r="AE63" s="153"/>
      <c r="AF63" s="155"/>
      <c r="AG63" s="153"/>
      <c r="AH63" s="153"/>
      <c r="AI63" s="155"/>
      <c r="AJ63" s="153"/>
      <c r="AK63" s="153"/>
      <c r="AL63" s="155"/>
      <c r="AM63" s="153"/>
      <c r="AN63" s="153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155"/>
      <c r="BI63" s="155"/>
      <c r="BJ63" s="155"/>
      <c r="BK63" s="155"/>
      <c r="BL63" s="155"/>
      <c r="BM63" s="155"/>
      <c r="BN63" s="155"/>
      <c r="BO63" s="155"/>
      <c r="BP63" s="155"/>
      <c r="BQ63" s="155"/>
      <c r="BR63" s="155"/>
      <c r="BS63" s="155"/>
      <c r="BT63" s="155"/>
      <c r="BU63" s="155"/>
      <c r="BV63" s="155"/>
      <c r="BW63" s="155"/>
      <c r="BX63" s="155"/>
      <c r="BY63" s="155"/>
      <c r="BZ63" s="155"/>
      <c r="CA63" s="155"/>
      <c r="CB63" s="155"/>
      <c r="CC63" s="155"/>
      <c r="CD63" s="155"/>
      <c r="CE63" s="155"/>
      <c r="CF63" s="155"/>
      <c r="CG63" s="155"/>
      <c r="CH63" s="155"/>
      <c r="CI63" s="155"/>
      <c r="CJ63" s="155"/>
      <c r="CK63" s="155"/>
      <c r="CL63" s="155"/>
      <c r="CM63" s="155"/>
      <c r="CN63" s="155"/>
      <c r="CO63" s="155"/>
      <c r="CP63" s="155"/>
      <c r="CQ63" s="155"/>
      <c r="CR63" s="155"/>
      <c r="CS63" s="155"/>
      <c r="CT63" s="155"/>
      <c r="CU63" s="155"/>
      <c r="CV63" s="155"/>
      <c r="CW63" s="155"/>
      <c r="CX63" s="155"/>
      <c r="CY63" s="155"/>
      <c r="CZ63" s="155"/>
      <c r="DA63" s="155"/>
      <c r="DB63" s="155"/>
      <c r="DC63" s="155"/>
      <c r="DD63" s="155"/>
      <c r="DE63" s="155"/>
      <c r="DF63" s="155"/>
      <c r="DG63" s="155"/>
      <c r="DH63" s="155"/>
      <c r="DI63" s="155"/>
      <c r="DJ63" s="155"/>
      <c r="DK63" s="155"/>
      <c r="DL63" s="155"/>
      <c r="DM63" s="155"/>
      <c r="DN63" s="155"/>
      <c r="DO63" s="155"/>
      <c r="DP63" s="155"/>
      <c r="DQ63" s="155"/>
      <c r="DR63" s="155"/>
      <c r="DS63" s="155"/>
      <c r="DT63" s="155"/>
      <c r="DU63" s="155"/>
      <c r="DV63" s="155"/>
      <c r="DW63" s="155"/>
      <c r="DX63" s="155"/>
      <c r="DY63" s="155"/>
      <c r="DZ63" s="155"/>
      <c r="EA63" s="155"/>
      <c r="EB63" s="155"/>
      <c r="EC63" s="155"/>
      <c r="ED63" s="155"/>
      <c r="EE63" s="155"/>
      <c r="EF63" s="155"/>
      <c r="EG63" s="155"/>
      <c r="EH63" s="155"/>
      <c r="EI63" s="155"/>
      <c r="EJ63" s="155"/>
      <c r="EK63" s="155"/>
      <c r="EL63" s="155"/>
      <c r="EM63" s="155"/>
      <c r="EN63" s="155"/>
      <c r="EO63" s="155"/>
      <c r="EP63" s="155"/>
      <c r="EQ63" s="155"/>
      <c r="ER63" s="155"/>
      <c r="ES63" s="155"/>
      <c r="ET63" s="155"/>
      <c r="EU63" s="155"/>
      <c r="EV63" s="155"/>
      <c r="EW63" s="155"/>
      <c r="EX63" s="155"/>
      <c r="EY63" s="155"/>
      <c r="EZ63" s="155"/>
      <c r="FA63" s="155"/>
      <c r="FB63" s="155"/>
      <c r="FC63" s="155"/>
      <c r="FD63" s="155"/>
      <c r="FE63" s="155"/>
      <c r="FF63" s="155"/>
      <c r="FG63" s="155"/>
      <c r="FH63" s="155"/>
      <c r="FI63" s="155"/>
      <c r="FJ63" s="155"/>
      <c r="FK63" s="155"/>
      <c r="FL63" s="155"/>
      <c r="FM63" s="155"/>
      <c r="FN63" s="155"/>
      <c r="FO63" s="155"/>
      <c r="FP63" s="155"/>
      <c r="FQ63" s="155"/>
      <c r="FR63" s="155"/>
      <c r="FS63" s="155"/>
      <c r="FT63" s="155"/>
      <c r="FU63" s="155"/>
      <c r="FV63" s="155"/>
      <c r="FW63" s="155"/>
      <c r="FX63" s="155"/>
      <c r="FY63" s="155"/>
      <c r="FZ63" s="155"/>
      <c r="GA63" s="155"/>
      <c r="GB63" s="155"/>
      <c r="GC63" s="155"/>
      <c r="GD63" s="155"/>
      <c r="GE63" s="155"/>
      <c r="GF63" s="155"/>
      <c r="GG63" s="155"/>
      <c r="GH63" s="155"/>
      <c r="GI63" s="155"/>
      <c r="GJ63" s="155"/>
      <c r="GK63" s="155"/>
      <c r="GL63" s="155"/>
      <c r="GM63" s="155"/>
      <c r="GN63" s="155"/>
      <c r="GO63" s="155"/>
      <c r="GP63" s="155"/>
      <c r="GQ63" s="155"/>
      <c r="GR63" s="155"/>
      <c r="GS63" s="155"/>
      <c r="GT63" s="155"/>
      <c r="GU63" s="155"/>
      <c r="GV63" s="155"/>
      <c r="GW63" s="155"/>
      <c r="GX63" s="155"/>
      <c r="GY63" s="155"/>
      <c r="GZ63" s="155"/>
      <c r="HA63" s="155"/>
      <c r="HB63" s="155"/>
      <c r="HC63" s="155"/>
      <c r="HD63" s="155"/>
      <c r="HE63" s="155"/>
      <c r="HF63" s="155"/>
      <c r="HG63" s="155"/>
      <c r="HH63" s="155"/>
      <c r="HI63" s="155"/>
      <c r="HJ63" s="155"/>
      <c r="HK63" s="155"/>
      <c r="HL63" s="155"/>
      <c r="HM63" s="155"/>
      <c r="HN63" s="155"/>
      <c r="HO63" s="155"/>
      <c r="HP63" s="155"/>
      <c r="HQ63" s="155"/>
      <c r="HR63" s="155"/>
      <c r="HS63" s="155"/>
      <c r="HT63" s="155"/>
      <c r="HU63" s="155"/>
      <c r="HV63" s="155"/>
      <c r="HW63" s="155"/>
      <c r="HX63" s="155"/>
      <c r="HY63" s="155"/>
      <c r="HZ63" s="155"/>
      <c r="IA63" s="155"/>
      <c r="IB63" s="155"/>
      <c r="IC63" s="155"/>
      <c r="ID63" s="155"/>
      <c r="IE63" s="155"/>
      <c r="IF63" s="155"/>
      <c r="IG63" s="155"/>
      <c r="IH63" s="155"/>
      <c r="II63" s="155"/>
      <c r="IJ63" s="155"/>
      <c r="IK63" s="155"/>
      <c r="IL63" s="155"/>
      <c r="IM63" s="155"/>
      <c r="IN63" s="155"/>
      <c r="IO63" s="155"/>
      <c r="IP63" s="155"/>
      <c r="IQ63" s="155"/>
      <c r="IR63" s="155"/>
      <c r="IS63" s="155"/>
      <c r="IT63" s="155"/>
      <c r="IU63" s="155"/>
      <c r="IV63" s="155"/>
      <c r="IW63" s="155"/>
      <c r="IX63" s="155"/>
      <c r="IY63" s="155"/>
      <c r="IZ63" s="155"/>
      <c r="JA63" s="155"/>
      <c r="JB63" s="155"/>
      <c r="JC63" s="155"/>
      <c r="JD63" s="155"/>
      <c r="JE63" s="155"/>
      <c r="JF63" s="155"/>
      <c r="JG63" s="158"/>
      <c r="JH63" s="158"/>
      <c r="JI63" s="158"/>
      <c r="JJ63" s="158"/>
      <c r="JK63" s="158"/>
      <c r="JL63" s="158"/>
      <c r="JM63" s="12">
        <v>10103905709.439999</v>
      </c>
      <c r="JN63" s="13">
        <v>69190334.200000003</v>
      </c>
      <c r="JO63" s="14">
        <v>10034715375.239998</v>
      </c>
      <c r="JP63" s="12">
        <v>10235465025.07</v>
      </c>
      <c r="JQ63" s="13">
        <v>96624248.319999993</v>
      </c>
      <c r="JR63" s="14">
        <v>10138840776.75</v>
      </c>
      <c r="JS63" s="12">
        <v>10377195238.73</v>
      </c>
      <c r="JT63" s="13">
        <v>126941806.29000001</v>
      </c>
      <c r="JU63" s="14">
        <v>10250253432.439999</v>
      </c>
      <c r="JV63" s="12">
        <v>10494307254.800001</v>
      </c>
      <c r="JW63" s="13">
        <v>130511770.29000001</v>
      </c>
      <c r="JX63" s="14">
        <v>10363795484.51</v>
      </c>
      <c r="JY63" s="12">
        <v>10578781211.84</v>
      </c>
      <c r="JZ63" s="13">
        <v>155425597.21000001</v>
      </c>
      <c r="KA63" s="14">
        <v>10423355614.630001</v>
      </c>
      <c r="KB63" s="12">
        <v>10664122160.93</v>
      </c>
      <c r="KC63" s="13">
        <v>130993072.38</v>
      </c>
      <c r="KD63" s="14">
        <v>10533129088.550001</v>
      </c>
      <c r="KE63" s="12">
        <v>10855194977.780001</v>
      </c>
      <c r="KF63" s="13">
        <v>164504056.71000001</v>
      </c>
      <c r="KG63" s="14">
        <v>10690690921.070002</v>
      </c>
      <c r="KH63" s="156"/>
      <c r="KI63" s="156"/>
      <c r="KJ63" s="156"/>
      <c r="KK63" s="156"/>
      <c r="KL63" s="156"/>
      <c r="KM63" s="156"/>
      <c r="KN63" s="160"/>
      <c r="KO63" s="160"/>
      <c r="KP63" s="160"/>
      <c r="KQ63" s="160"/>
      <c r="KR63" s="160"/>
      <c r="KS63" s="160"/>
      <c r="KT63" s="160"/>
      <c r="KU63" s="160"/>
      <c r="KV63" s="160"/>
      <c r="KW63" s="160"/>
      <c r="KX63" s="160"/>
      <c r="KY63" s="160"/>
      <c r="KZ63" s="160"/>
      <c r="LA63" s="160"/>
      <c r="LB63" s="160"/>
      <c r="LC63" s="160"/>
      <c r="LD63" s="160"/>
      <c r="LE63" s="160"/>
      <c r="LF63" s="160"/>
      <c r="LG63" s="160"/>
      <c r="LH63" s="160"/>
      <c r="LI63" s="160"/>
      <c r="LJ63" s="160"/>
      <c r="LK63" s="160"/>
      <c r="LL63" s="160"/>
      <c r="LM63" s="160"/>
      <c r="LN63" s="160"/>
      <c r="LO63" s="160"/>
      <c r="LP63" s="160"/>
      <c r="LQ63" s="160"/>
      <c r="LR63" s="160"/>
      <c r="LS63" s="160"/>
      <c r="LT63" s="160"/>
      <c r="LU63" s="160"/>
      <c r="LV63" s="160"/>
      <c r="LW63" s="160"/>
      <c r="LX63" s="160"/>
      <c r="LY63" s="160"/>
      <c r="LZ63" s="160"/>
      <c r="MA63" s="160"/>
      <c r="MB63" s="160"/>
      <c r="MC63" s="160"/>
      <c r="MD63" s="160"/>
      <c r="ME63" s="160"/>
      <c r="MF63" s="160"/>
      <c r="MG63" s="160"/>
      <c r="MH63" s="160"/>
      <c r="MI63" s="160"/>
      <c r="MJ63" s="160"/>
      <c r="MK63" s="160"/>
      <c r="ML63" s="160"/>
      <c r="MM63" s="160"/>
      <c r="MN63" s="160"/>
      <c r="MO63" s="160"/>
      <c r="MP63" s="160"/>
      <c r="MQ63" s="160"/>
      <c r="MR63" s="160"/>
      <c r="MS63" s="160"/>
      <c r="MT63" s="160"/>
      <c r="MU63" s="160"/>
      <c r="MV63" s="160"/>
      <c r="MW63" s="160"/>
      <c r="MX63" s="160"/>
      <c r="MY63" s="160"/>
      <c r="MZ63" s="160"/>
      <c r="NA63" s="160"/>
      <c r="NB63" s="160"/>
      <c r="NC63" s="160"/>
      <c r="ND63" s="160"/>
      <c r="NE63" s="160"/>
      <c r="NF63" s="160"/>
      <c r="NG63" s="160"/>
      <c r="NH63" s="160"/>
      <c r="NI63" s="160"/>
      <c r="NJ63" s="160"/>
      <c r="NK63" s="160"/>
      <c r="NL63" s="160"/>
      <c r="NM63" s="160"/>
      <c r="NN63" s="160"/>
      <c r="NO63" s="160"/>
      <c r="NP63" s="160"/>
      <c r="NQ63" s="160"/>
      <c r="NR63" s="160"/>
      <c r="NS63" s="160"/>
      <c r="NT63" s="160"/>
      <c r="NU63" s="160"/>
      <c r="NV63" s="160"/>
      <c r="NW63" s="160"/>
      <c r="NX63" s="160"/>
      <c r="NY63" s="160"/>
      <c r="NZ63" s="160"/>
      <c r="OA63" s="160"/>
      <c r="OB63" s="160"/>
      <c r="OC63" s="160"/>
      <c r="OD63" s="160"/>
      <c r="OE63" s="160"/>
      <c r="OF63" s="160"/>
      <c r="OG63" s="160"/>
      <c r="OH63" s="160"/>
      <c r="OI63" s="160"/>
      <c r="OJ63" s="160"/>
      <c r="OK63" s="160"/>
      <c r="OL63" s="160"/>
      <c r="OM63" s="160"/>
      <c r="ON63" s="160"/>
    </row>
    <row r="64" spans="2:404" ht="15.6" hidden="1" customHeight="1" x14ac:dyDescent="0.25">
      <c r="B64" s="145" t="s">
        <v>210</v>
      </c>
      <c r="C64" s="146" t="s">
        <v>102</v>
      </c>
      <c r="D64" s="147">
        <v>44641</v>
      </c>
      <c r="E64" s="147">
        <v>45464</v>
      </c>
      <c r="F64" s="148" t="s">
        <v>1096</v>
      </c>
      <c r="G64" s="148" t="s">
        <v>203</v>
      </c>
      <c r="H64" s="148" t="s">
        <v>1095</v>
      </c>
      <c r="I64" s="153"/>
      <c r="J64" s="153"/>
      <c r="K64" s="155"/>
      <c r="L64" s="153"/>
      <c r="M64" s="153"/>
      <c r="N64" s="155"/>
      <c r="O64" s="153"/>
      <c r="P64" s="153"/>
      <c r="Q64" s="155"/>
      <c r="R64" s="153"/>
      <c r="S64" s="153"/>
      <c r="T64" s="155"/>
      <c r="U64" s="153"/>
      <c r="V64" s="153"/>
      <c r="W64" s="155"/>
      <c r="X64" s="153"/>
      <c r="Y64" s="153"/>
      <c r="Z64" s="155"/>
      <c r="AA64" s="153"/>
      <c r="AB64" s="153"/>
      <c r="AC64" s="155"/>
      <c r="AD64" s="153"/>
      <c r="AE64" s="153"/>
      <c r="AF64" s="155"/>
      <c r="AG64" s="153"/>
      <c r="AH64" s="153"/>
      <c r="AI64" s="155"/>
      <c r="AJ64" s="153"/>
      <c r="AK64" s="153"/>
      <c r="AL64" s="155"/>
      <c r="AM64" s="153"/>
      <c r="AN64" s="153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5"/>
      <c r="BJ64" s="155"/>
      <c r="BK64" s="155"/>
      <c r="BL64" s="155"/>
      <c r="BM64" s="155"/>
      <c r="BN64" s="155"/>
      <c r="BO64" s="155"/>
      <c r="BP64" s="155"/>
      <c r="BQ64" s="155"/>
      <c r="BR64" s="155"/>
      <c r="BS64" s="155"/>
      <c r="BT64" s="155"/>
      <c r="BU64" s="155"/>
      <c r="BV64" s="155"/>
      <c r="BW64" s="155"/>
      <c r="BX64" s="155"/>
      <c r="BY64" s="155"/>
      <c r="BZ64" s="155"/>
      <c r="CA64" s="155"/>
      <c r="CB64" s="155"/>
      <c r="CC64" s="155"/>
      <c r="CD64" s="155"/>
      <c r="CE64" s="155"/>
      <c r="CF64" s="155"/>
      <c r="CG64" s="155"/>
      <c r="CH64" s="155"/>
      <c r="CI64" s="155"/>
      <c r="CJ64" s="155"/>
      <c r="CK64" s="155"/>
      <c r="CL64" s="155"/>
      <c r="CM64" s="155"/>
      <c r="CN64" s="155"/>
      <c r="CO64" s="155"/>
      <c r="CP64" s="155"/>
      <c r="CQ64" s="155"/>
      <c r="CR64" s="155"/>
      <c r="CS64" s="155"/>
      <c r="CT64" s="155"/>
      <c r="CU64" s="155"/>
      <c r="CV64" s="155"/>
      <c r="CW64" s="155"/>
      <c r="CX64" s="155"/>
      <c r="CY64" s="155"/>
      <c r="CZ64" s="155"/>
      <c r="DA64" s="155"/>
      <c r="DB64" s="155"/>
      <c r="DC64" s="155"/>
      <c r="DD64" s="155"/>
      <c r="DE64" s="155"/>
      <c r="DF64" s="155"/>
      <c r="DG64" s="155"/>
      <c r="DH64" s="155"/>
      <c r="DI64" s="155"/>
      <c r="DJ64" s="155"/>
      <c r="DK64" s="155"/>
      <c r="DL64" s="155"/>
      <c r="DM64" s="155"/>
      <c r="DN64" s="155"/>
      <c r="DO64" s="155"/>
      <c r="DP64" s="155"/>
      <c r="DQ64" s="155"/>
      <c r="DR64" s="155"/>
      <c r="DS64" s="155"/>
      <c r="DT64" s="155"/>
      <c r="DU64" s="155"/>
      <c r="DV64" s="155"/>
      <c r="DW64" s="155"/>
      <c r="DX64" s="155"/>
      <c r="DY64" s="155"/>
      <c r="DZ64" s="155"/>
      <c r="EA64" s="155"/>
      <c r="EB64" s="155"/>
      <c r="EC64" s="155"/>
      <c r="ED64" s="155"/>
      <c r="EE64" s="155"/>
      <c r="EF64" s="155"/>
      <c r="EG64" s="155"/>
      <c r="EH64" s="155"/>
      <c r="EI64" s="155"/>
      <c r="EJ64" s="155"/>
      <c r="EK64" s="155"/>
      <c r="EL64" s="155"/>
      <c r="EM64" s="155"/>
      <c r="EN64" s="155"/>
      <c r="EO64" s="155"/>
      <c r="EP64" s="155"/>
      <c r="EQ64" s="155"/>
      <c r="ER64" s="155"/>
      <c r="ES64" s="155"/>
      <c r="ET64" s="155"/>
      <c r="EU64" s="155"/>
      <c r="EV64" s="155"/>
      <c r="EW64" s="155"/>
      <c r="EX64" s="155"/>
      <c r="EY64" s="155"/>
      <c r="EZ64" s="155"/>
      <c r="FA64" s="155"/>
      <c r="FB64" s="155"/>
      <c r="FC64" s="155"/>
      <c r="FD64" s="155"/>
      <c r="FE64" s="155"/>
      <c r="FF64" s="155"/>
      <c r="FG64" s="155"/>
      <c r="FH64" s="155"/>
      <c r="FI64" s="155"/>
      <c r="FJ64" s="155"/>
      <c r="FK64" s="155"/>
      <c r="FL64" s="155"/>
      <c r="FM64" s="155"/>
      <c r="FN64" s="155"/>
      <c r="FO64" s="155"/>
      <c r="FP64" s="155"/>
      <c r="FQ64" s="155"/>
      <c r="FR64" s="155"/>
      <c r="FS64" s="155"/>
      <c r="FT64" s="155"/>
      <c r="FU64" s="155"/>
      <c r="FV64" s="155"/>
      <c r="FW64" s="155"/>
      <c r="FX64" s="155"/>
      <c r="FY64" s="155"/>
      <c r="FZ64" s="155"/>
      <c r="GA64" s="155"/>
      <c r="GB64" s="155"/>
      <c r="GC64" s="155"/>
      <c r="GD64" s="155"/>
      <c r="GE64" s="155"/>
      <c r="GF64" s="155"/>
      <c r="GG64" s="155"/>
      <c r="GH64" s="155"/>
      <c r="GI64" s="155"/>
      <c r="GJ64" s="155"/>
      <c r="GK64" s="155"/>
      <c r="GL64" s="155"/>
      <c r="GM64" s="155"/>
      <c r="GN64" s="155"/>
      <c r="GO64" s="155"/>
      <c r="GP64" s="155"/>
      <c r="GQ64" s="155"/>
      <c r="GR64" s="155"/>
      <c r="GS64" s="155"/>
      <c r="GT64" s="155"/>
      <c r="GU64" s="155"/>
      <c r="GV64" s="155"/>
      <c r="GW64" s="155"/>
      <c r="GX64" s="155"/>
      <c r="GY64" s="155"/>
      <c r="GZ64" s="155"/>
      <c r="HA64" s="155"/>
      <c r="HB64" s="155"/>
      <c r="HC64" s="155"/>
      <c r="HD64" s="155"/>
      <c r="HE64" s="155"/>
      <c r="HF64" s="155"/>
      <c r="HG64" s="155"/>
      <c r="HH64" s="155"/>
      <c r="HI64" s="155"/>
      <c r="HJ64" s="155"/>
      <c r="HK64" s="155"/>
      <c r="HL64" s="155"/>
      <c r="HM64" s="155"/>
      <c r="HN64" s="155"/>
      <c r="HO64" s="155"/>
      <c r="HP64" s="155"/>
      <c r="HQ64" s="155"/>
      <c r="HR64" s="155"/>
      <c r="HS64" s="155"/>
      <c r="HT64" s="155"/>
      <c r="HU64" s="155"/>
      <c r="HV64" s="155"/>
      <c r="HW64" s="155"/>
      <c r="HX64" s="155"/>
      <c r="HY64" s="155"/>
      <c r="HZ64" s="155"/>
      <c r="IA64" s="155"/>
      <c r="IB64" s="155"/>
      <c r="IC64" s="155"/>
      <c r="ID64" s="155"/>
      <c r="IE64" s="155"/>
      <c r="IF64" s="155"/>
      <c r="IG64" s="155"/>
      <c r="IH64" s="155"/>
      <c r="II64" s="155"/>
      <c r="IJ64" s="155"/>
      <c r="IK64" s="155"/>
      <c r="IL64" s="155"/>
      <c r="IM64" s="155"/>
      <c r="IN64" s="155"/>
      <c r="IO64" s="155"/>
      <c r="IP64" s="155"/>
      <c r="IQ64" s="155"/>
      <c r="IR64" s="155"/>
      <c r="IS64" s="155"/>
      <c r="IT64" s="155"/>
      <c r="IU64" s="155"/>
      <c r="IV64" s="155"/>
      <c r="IW64" s="155"/>
      <c r="IX64" s="155"/>
      <c r="IY64" s="155"/>
      <c r="IZ64" s="155"/>
      <c r="JA64" s="155"/>
      <c r="JB64" s="155"/>
      <c r="JC64" s="155"/>
      <c r="JD64" s="155"/>
      <c r="JE64" s="155"/>
      <c r="JF64" s="155"/>
      <c r="JG64" s="158"/>
      <c r="JH64" s="158"/>
      <c r="JI64" s="158"/>
      <c r="JJ64" s="158"/>
      <c r="JK64" s="158"/>
      <c r="JL64" s="158"/>
      <c r="JM64" s="158"/>
      <c r="JN64" s="158"/>
      <c r="JO64" s="158"/>
      <c r="JP64" s="12">
        <v>10089386808.99</v>
      </c>
      <c r="JQ64" s="13">
        <v>48356279.670000002</v>
      </c>
      <c r="JR64" s="14">
        <v>10041030529.32</v>
      </c>
      <c r="JS64" s="12">
        <v>10067154564.09</v>
      </c>
      <c r="JT64" s="13">
        <v>67778430.099999994</v>
      </c>
      <c r="JU64" s="14">
        <v>9999376133.9899998</v>
      </c>
      <c r="JV64" s="12">
        <v>10186025003.67</v>
      </c>
      <c r="JW64" s="13">
        <v>82343837.469999999</v>
      </c>
      <c r="JX64" s="14">
        <v>10103681166.200001</v>
      </c>
      <c r="JY64" s="12">
        <v>10302433221.68</v>
      </c>
      <c r="JZ64" s="13">
        <v>100625326.14</v>
      </c>
      <c r="KA64" s="14">
        <v>10201807895.540001</v>
      </c>
      <c r="KB64" s="12">
        <v>10401289947.25</v>
      </c>
      <c r="KC64" s="13">
        <v>92244682.640000001</v>
      </c>
      <c r="KD64" s="14">
        <v>10309045264.610001</v>
      </c>
      <c r="KE64" s="12">
        <v>10522986991.33</v>
      </c>
      <c r="KF64" s="13">
        <v>112139578.58</v>
      </c>
      <c r="KG64" s="14">
        <v>10410847412.75</v>
      </c>
      <c r="KH64" s="12">
        <v>10623819259.029999</v>
      </c>
      <c r="KI64" s="13">
        <v>120947994.55</v>
      </c>
      <c r="KJ64" s="14">
        <v>10502871264.48</v>
      </c>
      <c r="KK64" s="12">
        <v>10734714304.690001</v>
      </c>
      <c r="KL64" s="13">
        <v>124193293.97</v>
      </c>
      <c r="KM64" s="14">
        <v>10610521010.720001</v>
      </c>
      <c r="KN64" s="12">
        <v>10844587310.830002</v>
      </c>
      <c r="KO64" s="13">
        <v>138320198.05000001</v>
      </c>
      <c r="KP64" s="14">
        <v>10706267112.780003</v>
      </c>
      <c r="KQ64" s="12">
        <v>10981292374.950001</v>
      </c>
      <c r="KR64" s="13">
        <v>161999305.47</v>
      </c>
      <c r="KS64" s="14">
        <v>10819293069.480001</v>
      </c>
      <c r="KT64" s="12">
        <v>11093542003.91</v>
      </c>
      <c r="KU64" s="13">
        <v>164036491.66</v>
      </c>
      <c r="KV64" s="14">
        <v>10929505512.25</v>
      </c>
      <c r="KW64" s="12">
        <v>11148458885.029999</v>
      </c>
      <c r="KX64" s="13">
        <v>106293331.75</v>
      </c>
      <c r="KY64" s="14">
        <v>11042165553.279999</v>
      </c>
      <c r="KZ64" s="12">
        <v>11281930588.349998</v>
      </c>
      <c r="LA64" s="13">
        <v>129386997.7</v>
      </c>
      <c r="LB64" s="14">
        <v>11152543590.649998</v>
      </c>
      <c r="LC64" s="12">
        <v>11402946983.049999</v>
      </c>
      <c r="LD64" s="13">
        <v>132200855.72</v>
      </c>
      <c r="LE64" s="14">
        <v>11270746127.33</v>
      </c>
      <c r="LF64" s="12">
        <v>11533070195.960001</v>
      </c>
      <c r="LG64" s="13">
        <v>147085096.61000061</v>
      </c>
      <c r="LH64" s="14">
        <v>11385985099.35</v>
      </c>
      <c r="LI64" s="12">
        <v>11666310147.48</v>
      </c>
      <c r="LJ64" s="13">
        <v>170621712.96000001</v>
      </c>
      <c r="LK64" s="14">
        <v>11495688434.52</v>
      </c>
      <c r="LL64" s="12">
        <v>11789644872.65</v>
      </c>
      <c r="LM64" s="13">
        <v>174323112.84</v>
      </c>
      <c r="LN64" s="14">
        <v>11615321759.809999</v>
      </c>
      <c r="LO64" s="12">
        <v>11923250977.9</v>
      </c>
      <c r="LP64" s="13">
        <v>190754859.49000001</v>
      </c>
      <c r="LQ64" s="14">
        <v>11732496118.41</v>
      </c>
      <c r="LR64" s="12">
        <v>12067869432.370001</v>
      </c>
      <c r="LS64" s="13">
        <v>216048528.97999999</v>
      </c>
      <c r="LT64" s="14">
        <v>11851820903.390001</v>
      </c>
      <c r="LU64" s="12">
        <v>12238189055.1</v>
      </c>
      <c r="LV64" s="13">
        <v>243972915.49000001</v>
      </c>
      <c r="LW64" s="14">
        <v>11994216139.610001</v>
      </c>
      <c r="LX64" s="12">
        <v>12338280104.83</v>
      </c>
      <c r="LY64" s="13">
        <v>236865266.15000001</v>
      </c>
      <c r="LZ64" s="14">
        <v>12101414838.68</v>
      </c>
      <c r="MA64" s="156"/>
      <c r="MB64" s="156"/>
      <c r="MC64" s="156">
        <v>0</v>
      </c>
      <c r="MD64" s="156">
        <v>0</v>
      </c>
      <c r="ME64" s="156">
        <v>0</v>
      </c>
      <c r="MF64" s="156">
        <v>0</v>
      </c>
      <c r="MG64" s="156">
        <v>0</v>
      </c>
      <c r="MH64" s="156">
        <v>0</v>
      </c>
      <c r="MI64" s="156">
        <v>0</v>
      </c>
      <c r="MJ64" s="160"/>
      <c r="MK64" s="160"/>
      <c r="ML64" s="160"/>
      <c r="MM64" s="160"/>
      <c r="MN64" s="160"/>
      <c r="MO64" s="160"/>
      <c r="MP64" s="160"/>
      <c r="MQ64" s="160"/>
      <c r="MR64" s="160"/>
      <c r="MS64" s="160"/>
      <c r="MT64" s="160"/>
      <c r="MU64" s="160"/>
      <c r="MV64" s="160"/>
      <c r="MW64" s="160"/>
      <c r="MX64" s="160"/>
      <c r="MY64" s="160"/>
      <c r="MZ64" s="160"/>
      <c r="NA64" s="160"/>
      <c r="NB64" s="160"/>
      <c r="NC64" s="160"/>
      <c r="ND64" s="160"/>
      <c r="NE64" s="160"/>
      <c r="NF64" s="160"/>
      <c r="NG64" s="160"/>
      <c r="NH64" s="160"/>
      <c r="NI64" s="160"/>
      <c r="NJ64" s="160"/>
      <c r="NK64" s="160"/>
      <c r="NL64" s="160"/>
      <c r="NM64" s="160"/>
      <c r="NN64" s="160"/>
      <c r="NO64" s="160"/>
      <c r="NP64" s="160"/>
      <c r="NQ64" s="160"/>
      <c r="NR64" s="160"/>
      <c r="NS64" s="160"/>
      <c r="NT64" s="160"/>
      <c r="NU64" s="160"/>
      <c r="NV64" s="160"/>
      <c r="NW64" s="160"/>
      <c r="NX64" s="160"/>
      <c r="NY64" s="160"/>
      <c r="NZ64" s="160"/>
      <c r="OA64" s="160"/>
      <c r="OB64" s="160"/>
      <c r="OC64" s="160"/>
      <c r="OD64" s="160"/>
      <c r="OE64" s="160"/>
      <c r="OF64" s="160"/>
      <c r="OG64" s="160"/>
      <c r="OH64" s="160"/>
      <c r="OI64" s="160"/>
      <c r="OJ64" s="160"/>
      <c r="OK64" s="160"/>
      <c r="OL64" s="160"/>
      <c r="OM64" s="160"/>
      <c r="ON64" s="160"/>
    </row>
    <row r="65" spans="2:404" ht="15.6" hidden="1" customHeight="1" x14ac:dyDescent="0.25">
      <c r="B65" s="145" t="s">
        <v>210</v>
      </c>
      <c r="C65" s="146" t="s">
        <v>103</v>
      </c>
      <c r="D65" s="147">
        <v>44641</v>
      </c>
      <c r="E65" s="147">
        <v>45477</v>
      </c>
      <c r="F65" s="148" t="s">
        <v>1096</v>
      </c>
      <c r="G65" s="148" t="s">
        <v>203</v>
      </c>
      <c r="H65" s="148" t="s">
        <v>1095</v>
      </c>
      <c r="I65" s="153"/>
      <c r="J65" s="153"/>
      <c r="K65" s="155"/>
      <c r="L65" s="153"/>
      <c r="M65" s="153"/>
      <c r="N65" s="155"/>
      <c r="O65" s="153"/>
      <c r="P65" s="153"/>
      <c r="Q65" s="155"/>
      <c r="R65" s="153"/>
      <c r="S65" s="153"/>
      <c r="T65" s="155"/>
      <c r="U65" s="153"/>
      <c r="V65" s="153"/>
      <c r="W65" s="155"/>
      <c r="X65" s="153"/>
      <c r="Y65" s="153"/>
      <c r="Z65" s="155"/>
      <c r="AA65" s="153"/>
      <c r="AB65" s="153"/>
      <c r="AC65" s="155"/>
      <c r="AD65" s="153"/>
      <c r="AE65" s="153"/>
      <c r="AF65" s="155"/>
      <c r="AG65" s="153"/>
      <c r="AH65" s="153"/>
      <c r="AI65" s="155"/>
      <c r="AJ65" s="153"/>
      <c r="AK65" s="153"/>
      <c r="AL65" s="155"/>
      <c r="AM65" s="153"/>
      <c r="AN65" s="153"/>
      <c r="AO65" s="155"/>
      <c r="AP65" s="155"/>
      <c r="AQ65" s="155"/>
      <c r="AR65" s="155"/>
      <c r="AS65" s="155"/>
      <c r="AT65" s="155"/>
      <c r="AU65" s="155"/>
      <c r="AV65" s="155"/>
      <c r="AW65" s="155"/>
      <c r="AX65" s="155"/>
      <c r="AY65" s="155"/>
      <c r="AZ65" s="155"/>
      <c r="BA65" s="155"/>
      <c r="BB65" s="155"/>
      <c r="BC65" s="155"/>
      <c r="BD65" s="155"/>
      <c r="BE65" s="155"/>
      <c r="BF65" s="155"/>
      <c r="BG65" s="155"/>
      <c r="BH65" s="155"/>
      <c r="BI65" s="155"/>
      <c r="BJ65" s="155"/>
      <c r="BK65" s="155"/>
      <c r="BL65" s="155"/>
      <c r="BM65" s="155"/>
      <c r="BN65" s="155"/>
      <c r="BO65" s="155"/>
      <c r="BP65" s="155"/>
      <c r="BQ65" s="155"/>
      <c r="BR65" s="155"/>
      <c r="BS65" s="155"/>
      <c r="BT65" s="155"/>
      <c r="BU65" s="155"/>
      <c r="BV65" s="155"/>
      <c r="BW65" s="155"/>
      <c r="BX65" s="155"/>
      <c r="BY65" s="155"/>
      <c r="BZ65" s="155"/>
      <c r="CA65" s="155"/>
      <c r="CB65" s="155"/>
      <c r="CC65" s="155"/>
      <c r="CD65" s="155"/>
      <c r="CE65" s="155"/>
      <c r="CF65" s="155"/>
      <c r="CG65" s="155"/>
      <c r="CH65" s="155"/>
      <c r="CI65" s="155"/>
      <c r="CJ65" s="155"/>
      <c r="CK65" s="155"/>
      <c r="CL65" s="155"/>
      <c r="CM65" s="155"/>
      <c r="CN65" s="155"/>
      <c r="CO65" s="155"/>
      <c r="CP65" s="155"/>
      <c r="CQ65" s="155"/>
      <c r="CR65" s="155"/>
      <c r="CS65" s="155"/>
      <c r="CT65" s="155"/>
      <c r="CU65" s="155"/>
      <c r="CV65" s="155"/>
      <c r="CW65" s="155"/>
      <c r="CX65" s="155"/>
      <c r="CY65" s="155"/>
      <c r="CZ65" s="155"/>
      <c r="DA65" s="155"/>
      <c r="DB65" s="155"/>
      <c r="DC65" s="155"/>
      <c r="DD65" s="155"/>
      <c r="DE65" s="155"/>
      <c r="DF65" s="155"/>
      <c r="DG65" s="155"/>
      <c r="DH65" s="155"/>
      <c r="DI65" s="155"/>
      <c r="DJ65" s="155"/>
      <c r="DK65" s="155"/>
      <c r="DL65" s="155"/>
      <c r="DM65" s="155"/>
      <c r="DN65" s="155"/>
      <c r="DO65" s="155"/>
      <c r="DP65" s="155"/>
      <c r="DQ65" s="155"/>
      <c r="DR65" s="155"/>
      <c r="DS65" s="155"/>
      <c r="DT65" s="155"/>
      <c r="DU65" s="155"/>
      <c r="DV65" s="155"/>
      <c r="DW65" s="155"/>
      <c r="DX65" s="155"/>
      <c r="DY65" s="155"/>
      <c r="DZ65" s="155"/>
      <c r="EA65" s="155"/>
      <c r="EB65" s="155"/>
      <c r="EC65" s="155"/>
      <c r="ED65" s="155"/>
      <c r="EE65" s="155"/>
      <c r="EF65" s="155"/>
      <c r="EG65" s="155"/>
      <c r="EH65" s="155"/>
      <c r="EI65" s="155"/>
      <c r="EJ65" s="155"/>
      <c r="EK65" s="155"/>
      <c r="EL65" s="155"/>
      <c r="EM65" s="155"/>
      <c r="EN65" s="155"/>
      <c r="EO65" s="155"/>
      <c r="EP65" s="155"/>
      <c r="EQ65" s="155"/>
      <c r="ER65" s="155"/>
      <c r="ES65" s="155"/>
      <c r="ET65" s="155"/>
      <c r="EU65" s="155"/>
      <c r="EV65" s="155"/>
      <c r="EW65" s="155"/>
      <c r="EX65" s="155"/>
      <c r="EY65" s="155"/>
      <c r="EZ65" s="155"/>
      <c r="FA65" s="155"/>
      <c r="FB65" s="155"/>
      <c r="FC65" s="155"/>
      <c r="FD65" s="155"/>
      <c r="FE65" s="155"/>
      <c r="FF65" s="155"/>
      <c r="FG65" s="155"/>
      <c r="FH65" s="155"/>
      <c r="FI65" s="155"/>
      <c r="FJ65" s="155"/>
      <c r="FK65" s="155"/>
      <c r="FL65" s="155"/>
      <c r="FM65" s="155"/>
      <c r="FN65" s="155"/>
      <c r="FO65" s="155"/>
      <c r="FP65" s="155"/>
      <c r="FQ65" s="155"/>
      <c r="FR65" s="155"/>
      <c r="FS65" s="155"/>
      <c r="FT65" s="155"/>
      <c r="FU65" s="155"/>
      <c r="FV65" s="155"/>
      <c r="FW65" s="155"/>
      <c r="FX65" s="155"/>
      <c r="FY65" s="155"/>
      <c r="FZ65" s="155"/>
      <c r="GA65" s="155"/>
      <c r="GB65" s="155"/>
      <c r="GC65" s="155"/>
      <c r="GD65" s="155"/>
      <c r="GE65" s="155"/>
      <c r="GF65" s="155"/>
      <c r="GG65" s="155"/>
      <c r="GH65" s="155"/>
      <c r="GI65" s="155"/>
      <c r="GJ65" s="155"/>
      <c r="GK65" s="155"/>
      <c r="GL65" s="155"/>
      <c r="GM65" s="155"/>
      <c r="GN65" s="155"/>
      <c r="GO65" s="155"/>
      <c r="GP65" s="155"/>
      <c r="GQ65" s="155"/>
      <c r="GR65" s="155"/>
      <c r="GS65" s="155"/>
      <c r="GT65" s="155"/>
      <c r="GU65" s="155"/>
      <c r="GV65" s="155"/>
      <c r="GW65" s="155"/>
      <c r="GX65" s="155"/>
      <c r="GY65" s="155"/>
      <c r="GZ65" s="155"/>
      <c r="HA65" s="155"/>
      <c r="HB65" s="155"/>
      <c r="HC65" s="155"/>
      <c r="HD65" s="155"/>
      <c r="HE65" s="155"/>
      <c r="HF65" s="155"/>
      <c r="HG65" s="155"/>
      <c r="HH65" s="155"/>
      <c r="HI65" s="155"/>
      <c r="HJ65" s="155"/>
      <c r="HK65" s="155"/>
      <c r="HL65" s="155"/>
      <c r="HM65" s="155"/>
      <c r="HN65" s="155"/>
      <c r="HO65" s="155"/>
      <c r="HP65" s="155"/>
      <c r="HQ65" s="155"/>
      <c r="HR65" s="155"/>
      <c r="HS65" s="155"/>
      <c r="HT65" s="155"/>
      <c r="HU65" s="155"/>
      <c r="HV65" s="155"/>
      <c r="HW65" s="155"/>
      <c r="HX65" s="155"/>
      <c r="HY65" s="155"/>
      <c r="HZ65" s="155"/>
      <c r="IA65" s="155"/>
      <c r="IB65" s="155"/>
      <c r="IC65" s="155"/>
      <c r="ID65" s="155"/>
      <c r="IE65" s="155"/>
      <c r="IF65" s="155"/>
      <c r="IG65" s="155"/>
      <c r="IH65" s="155"/>
      <c r="II65" s="155"/>
      <c r="IJ65" s="155"/>
      <c r="IK65" s="155"/>
      <c r="IL65" s="155"/>
      <c r="IM65" s="155"/>
      <c r="IN65" s="155"/>
      <c r="IO65" s="155"/>
      <c r="IP65" s="155"/>
      <c r="IQ65" s="155"/>
      <c r="IR65" s="155"/>
      <c r="IS65" s="155"/>
      <c r="IT65" s="155"/>
      <c r="IU65" s="155"/>
      <c r="IV65" s="155"/>
      <c r="IW65" s="155"/>
      <c r="IX65" s="155"/>
      <c r="IY65" s="155"/>
      <c r="IZ65" s="155"/>
      <c r="JA65" s="155"/>
      <c r="JB65" s="155"/>
      <c r="JC65" s="155"/>
      <c r="JD65" s="155"/>
      <c r="JE65" s="155"/>
      <c r="JF65" s="155"/>
      <c r="JG65" s="158"/>
      <c r="JH65" s="158"/>
      <c r="JI65" s="158"/>
      <c r="JJ65" s="158"/>
      <c r="JK65" s="158"/>
      <c r="JL65" s="158"/>
      <c r="JM65" s="158"/>
      <c r="JN65" s="158"/>
      <c r="JO65" s="158"/>
      <c r="JP65" s="158"/>
      <c r="JQ65" s="158"/>
      <c r="JR65" s="158"/>
      <c r="JS65" s="158"/>
      <c r="JT65" s="158"/>
      <c r="JU65" s="158"/>
      <c r="JV65" s="12">
        <v>5625623198.4800005</v>
      </c>
      <c r="JW65" s="13">
        <v>40514032.969999999</v>
      </c>
      <c r="JX65" s="14">
        <v>5585109165.5100002</v>
      </c>
      <c r="JY65" s="12">
        <v>5692499254.6899996</v>
      </c>
      <c r="JZ65" s="13">
        <v>54638260.740000002</v>
      </c>
      <c r="KA65" s="14">
        <v>5637860993.9499998</v>
      </c>
      <c r="KB65" s="12">
        <v>5755693661.2999992</v>
      </c>
      <c r="KC65" s="13">
        <v>61401982.120000005</v>
      </c>
      <c r="KD65" s="14">
        <v>5694291679.1799994</v>
      </c>
      <c r="KE65" s="12">
        <v>5826035379.5</v>
      </c>
      <c r="KF65" s="13">
        <v>70682890.090000004</v>
      </c>
      <c r="KG65" s="14">
        <v>5755352489.4099998</v>
      </c>
      <c r="KH65" s="12">
        <v>5900476704.0999994</v>
      </c>
      <c r="KI65" s="13">
        <v>88771423.730000004</v>
      </c>
      <c r="KJ65" s="14">
        <v>5811705280.3699999</v>
      </c>
      <c r="KK65" s="12">
        <v>5965053681.5900002</v>
      </c>
      <c r="KL65" s="13">
        <v>91544388.480000004</v>
      </c>
      <c r="KM65" s="14">
        <v>5873509293.1100006</v>
      </c>
      <c r="KN65" s="12">
        <v>6033770288.7699995</v>
      </c>
      <c r="KO65" s="13">
        <v>100296516.12</v>
      </c>
      <c r="KP65" s="14">
        <v>5933473772.6499996</v>
      </c>
      <c r="KQ65" s="12">
        <v>6087710465.9499998</v>
      </c>
      <c r="KR65" s="13">
        <v>89327083.840000004</v>
      </c>
      <c r="KS65" s="14">
        <v>5998383382.1099997</v>
      </c>
      <c r="KT65" s="12">
        <v>6151211053.0200005</v>
      </c>
      <c r="KU65" s="13">
        <v>90991099</v>
      </c>
      <c r="KV65" s="14">
        <v>6060219954.0200005</v>
      </c>
      <c r="KW65" s="12">
        <v>6197210887.9900007</v>
      </c>
      <c r="KX65" s="13">
        <v>72777866.930000007</v>
      </c>
      <c r="KY65" s="14">
        <v>6124433021.0600004</v>
      </c>
      <c r="KZ65" s="12">
        <v>6273618436.1899996</v>
      </c>
      <c r="LA65" s="13">
        <v>86367264.709999993</v>
      </c>
      <c r="LB65" s="14">
        <v>6187251171.4799995</v>
      </c>
      <c r="LC65" s="12">
        <v>6343996908.7599993</v>
      </c>
      <c r="LD65" s="13">
        <v>88296580.069999993</v>
      </c>
      <c r="LE65" s="14">
        <v>6255700328.6899996</v>
      </c>
      <c r="LF65" s="12">
        <v>6418515501.5699997</v>
      </c>
      <c r="LG65" s="13">
        <v>97121349.319999695</v>
      </c>
      <c r="LH65" s="14">
        <v>6321394152.25</v>
      </c>
      <c r="LI65" s="12">
        <v>6494822258.79</v>
      </c>
      <c r="LJ65" s="13">
        <v>111080277.93000001</v>
      </c>
      <c r="LK65" s="14">
        <v>6383741980.8599997</v>
      </c>
      <c r="LL65" s="12">
        <v>6565610408.3499994</v>
      </c>
      <c r="LM65" s="13">
        <v>114050174.45</v>
      </c>
      <c r="LN65" s="14">
        <v>6451560233.8999996</v>
      </c>
      <c r="LO65" s="12">
        <v>6642061901.4099998</v>
      </c>
      <c r="LP65" s="13">
        <v>124061666.34</v>
      </c>
      <c r="LQ65" s="14">
        <v>6518000235.0699997</v>
      </c>
      <c r="LR65" s="12">
        <v>6723946563.9700003</v>
      </c>
      <c r="LS65" s="13">
        <v>138939008.03</v>
      </c>
      <c r="LT65" s="14">
        <v>6585007555.9400005</v>
      </c>
      <c r="LU65" s="12">
        <v>6820801291.8400002</v>
      </c>
      <c r="LV65" s="13">
        <v>155356416.41</v>
      </c>
      <c r="LW65" s="14">
        <v>6665444875.4300003</v>
      </c>
      <c r="LX65" s="12">
        <v>6879079420.8100004</v>
      </c>
      <c r="LY65" s="13">
        <v>152314244.88999999</v>
      </c>
      <c r="LZ65" s="14">
        <v>6726765175.9200001</v>
      </c>
      <c r="MA65" s="156"/>
      <c r="MB65" s="156"/>
      <c r="MC65" s="156">
        <v>0</v>
      </c>
      <c r="MD65" s="156">
        <v>0</v>
      </c>
      <c r="ME65" s="156">
        <v>0</v>
      </c>
      <c r="MF65" s="156">
        <v>0</v>
      </c>
      <c r="MG65" s="156">
        <v>0</v>
      </c>
      <c r="MH65" s="156">
        <v>0</v>
      </c>
      <c r="MI65" s="156">
        <v>0</v>
      </c>
      <c r="MJ65" s="156">
        <v>0</v>
      </c>
      <c r="MK65" s="156">
        <v>0</v>
      </c>
      <c r="ML65" s="156">
        <v>0</v>
      </c>
      <c r="MM65" s="160"/>
      <c r="MN65" s="160"/>
      <c r="MO65" s="160"/>
      <c r="MP65" s="160"/>
      <c r="MQ65" s="160"/>
      <c r="MR65" s="160"/>
      <c r="MS65" s="160"/>
      <c r="MT65" s="160"/>
      <c r="MU65" s="160"/>
      <c r="MV65" s="160"/>
      <c r="MW65" s="160"/>
      <c r="MX65" s="160"/>
      <c r="MY65" s="160"/>
      <c r="MZ65" s="160"/>
      <c r="NA65" s="160"/>
      <c r="NB65" s="160"/>
      <c r="NC65" s="160"/>
      <c r="ND65" s="160"/>
      <c r="NE65" s="160"/>
      <c r="NF65" s="160"/>
      <c r="NG65" s="160"/>
      <c r="NH65" s="160"/>
      <c r="NI65" s="160"/>
      <c r="NJ65" s="160"/>
      <c r="NK65" s="160"/>
      <c r="NL65" s="160"/>
      <c r="NM65" s="160"/>
      <c r="NN65" s="160"/>
      <c r="NO65" s="160"/>
      <c r="NP65" s="160"/>
      <c r="NQ65" s="160"/>
      <c r="NR65" s="160"/>
      <c r="NS65" s="160"/>
      <c r="NT65" s="160"/>
      <c r="NU65" s="160"/>
      <c r="NV65" s="160"/>
      <c r="NW65" s="160"/>
      <c r="NX65" s="160"/>
      <c r="NY65" s="160"/>
      <c r="NZ65" s="160"/>
      <c r="OA65" s="160"/>
      <c r="OB65" s="160"/>
      <c r="OC65" s="160"/>
      <c r="OD65" s="160"/>
      <c r="OE65" s="160"/>
      <c r="OF65" s="160"/>
      <c r="OG65" s="160"/>
      <c r="OH65" s="160"/>
      <c r="OI65" s="160"/>
      <c r="OJ65" s="160"/>
      <c r="OK65" s="160"/>
      <c r="OL65" s="160"/>
      <c r="OM65" s="160"/>
      <c r="ON65" s="160"/>
    </row>
    <row r="66" spans="2:404" ht="15.6" hidden="1" customHeight="1" x14ac:dyDescent="0.25">
      <c r="B66" s="145" t="s">
        <v>210</v>
      </c>
      <c r="C66" s="146" t="s">
        <v>104</v>
      </c>
      <c r="D66" s="147">
        <v>44641</v>
      </c>
      <c r="E66" s="147">
        <v>44825</v>
      </c>
      <c r="F66" s="148" t="s">
        <v>1096</v>
      </c>
      <c r="G66" s="148" t="s">
        <v>203</v>
      </c>
      <c r="H66" s="148" t="s">
        <v>1095</v>
      </c>
      <c r="I66" s="153"/>
      <c r="J66" s="153"/>
      <c r="K66" s="155"/>
      <c r="L66" s="153"/>
      <c r="M66" s="153"/>
      <c r="N66" s="155"/>
      <c r="O66" s="153"/>
      <c r="P66" s="153"/>
      <c r="Q66" s="155"/>
      <c r="R66" s="153"/>
      <c r="S66" s="153"/>
      <c r="T66" s="155"/>
      <c r="U66" s="153"/>
      <c r="V66" s="153"/>
      <c r="W66" s="155"/>
      <c r="X66" s="153"/>
      <c r="Y66" s="153"/>
      <c r="Z66" s="155"/>
      <c r="AA66" s="153"/>
      <c r="AB66" s="153"/>
      <c r="AC66" s="155"/>
      <c r="AD66" s="153"/>
      <c r="AE66" s="153"/>
      <c r="AF66" s="155"/>
      <c r="AG66" s="153"/>
      <c r="AH66" s="153"/>
      <c r="AI66" s="155"/>
      <c r="AJ66" s="153"/>
      <c r="AK66" s="153"/>
      <c r="AL66" s="155"/>
      <c r="AM66" s="153"/>
      <c r="AN66" s="153"/>
      <c r="AO66" s="155"/>
      <c r="AP66" s="155"/>
      <c r="AQ66" s="155"/>
      <c r="AR66" s="155"/>
      <c r="AS66" s="155"/>
      <c r="AT66" s="155"/>
      <c r="AU66" s="155"/>
      <c r="AV66" s="155"/>
      <c r="AW66" s="155"/>
      <c r="AX66" s="155"/>
      <c r="AY66" s="155"/>
      <c r="AZ66" s="155"/>
      <c r="BA66" s="155"/>
      <c r="BB66" s="155"/>
      <c r="BC66" s="155"/>
      <c r="BD66" s="155"/>
      <c r="BE66" s="155"/>
      <c r="BF66" s="155"/>
      <c r="BG66" s="155"/>
      <c r="BH66" s="155"/>
      <c r="BI66" s="155"/>
      <c r="BJ66" s="155"/>
      <c r="BK66" s="155"/>
      <c r="BL66" s="155"/>
      <c r="BM66" s="155"/>
      <c r="BN66" s="155"/>
      <c r="BO66" s="155"/>
      <c r="BP66" s="155"/>
      <c r="BQ66" s="155"/>
      <c r="BR66" s="155"/>
      <c r="BS66" s="155"/>
      <c r="BT66" s="155"/>
      <c r="BU66" s="155"/>
      <c r="BV66" s="155"/>
      <c r="BW66" s="155"/>
      <c r="BX66" s="155"/>
      <c r="BY66" s="155"/>
      <c r="BZ66" s="155"/>
      <c r="CA66" s="155"/>
      <c r="CB66" s="155"/>
      <c r="CC66" s="155"/>
      <c r="CD66" s="155"/>
      <c r="CE66" s="155"/>
      <c r="CF66" s="155"/>
      <c r="CG66" s="155"/>
      <c r="CH66" s="155"/>
      <c r="CI66" s="155"/>
      <c r="CJ66" s="155"/>
      <c r="CK66" s="155"/>
      <c r="CL66" s="155"/>
      <c r="CM66" s="155"/>
      <c r="CN66" s="155"/>
      <c r="CO66" s="155"/>
      <c r="CP66" s="155"/>
      <c r="CQ66" s="155"/>
      <c r="CR66" s="155"/>
      <c r="CS66" s="155"/>
      <c r="CT66" s="155"/>
      <c r="CU66" s="155"/>
      <c r="CV66" s="155"/>
      <c r="CW66" s="155"/>
      <c r="CX66" s="155"/>
      <c r="CY66" s="155"/>
      <c r="CZ66" s="155"/>
      <c r="DA66" s="155"/>
      <c r="DB66" s="155"/>
      <c r="DC66" s="155"/>
      <c r="DD66" s="155"/>
      <c r="DE66" s="155"/>
      <c r="DF66" s="155"/>
      <c r="DG66" s="155"/>
      <c r="DH66" s="155"/>
      <c r="DI66" s="155"/>
      <c r="DJ66" s="155"/>
      <c r="DK66" s="155"/>
      <c r="DL66" s="155"/>
      <c r="DM66" s="155"/>
      <c r="DN66" s="155"/>
      <c r="DO66" s="155"/>
      <c r="DP66" s="155"/>
      <c r="DQ66" s="155"/>
      <c r="DR66" s="155"/>
      <c r="DS66" s="155"/>
      <c r="DT66" s="155"/>
      <c r="DU66" s="155"/>
      <c r="DV66" s="155"/>
      <c r="DW66" s="155"/>
      <c r="DX66" s="155"/>
      <c r="DY66" s="155"/>
      <c r="DZ66" s="155"/>
      <c r="EA66" s="155"/>
      <c r="EB66" s="155"/>
      <c r="EC66" s="155"/>
      <c r="ED66" s="155"/>
      <c r="EE66" s="155"/>
      <c r="EF66" s="155"/>
      <c r="EG66" s="155"/>
      <c r="EH66" s="155"/>
      <c r="EI66" s="155"/>
      <c r="EJ66" s="155"/>
      <c r="EK66" s="155"/>
      <c r="EL66" s="155"/>
      <c r="EM66" s="155"/>
      <c r="EN66" s="155"/>
      <c r="EO66" s="155"/>
      <c r="EP66" s="155"/>
      <c r="EQ66" s="155"/>
      <c r="ER66" s="155"/>
      <c r="ES66" s="155"/>
      <c r="ET66" s="155"/>
      <c r="EU66" s="155"/>
      <c r="EV66" s="155"/>
      <c r="EW66" s="155"/>
      <c r="EX66" s="155"/>
      <c r="EY66" s="155"/>
      <c r="EZ66" s="155"/>
      <c r="FA66" s="155"/>
      <c r="FB66" s="155"/>
      <c r="FC66" s="155"/>
      <c r="FD66" s="155"/>
      <c r="FE66" s="155"/>
      <c r="FF66" s="155"/>
      <c r="FG66" s="155"/>
      <c r="FH66" s="155"/>
      <c r="FI66" s="155"/>
      <c r="FJ66" s="155"/>
      <c r="FK66" s="155"/>
      <c r="FL66" s="155"/>
      <c r="FM66" s="155"/>
      <c r="FN66" s="155"/>
      <c r="FO66" s="155"/>
      <c r="FP66" s="155"/>
      <c r="FQ66" s="155"/>
      <c r="FR66" s="155"/>
      <c r="FS66" s="155"/>
      <c r="FT66" s="155"/>
      <c r="FU66" s="155"/>
      <c r="FV66" s="155"/>
      <c r="FW66" s="155"/>
      <c r="FX66" s="155"/>
      <c r="FY66" s="155"/>
      <c r="FZ66" s="155"/>
      <c r="GA66" s="155"/>
      <c r="GB66" s="155"/>
      <c r="GC66" s="155"/>
      <c r="GD66" s="155"/>
      <c r="GE66" s="155"/>
      <c r="GF66" s="155"/>
      <c r="GG66" s="155"/>
      <c r="GH66" s="155"/>
      <c r="GI66" s="155"/>
      <c r="GJ66" s="155"/>
      <c r="GK66" s="155"/>
      <c r="GL66" s="155"/>
      <c r="GM66" s="155"/>
      <c r="GN66" s="155"/>
      <c r="GO66" s="155"/>
      <c r="GP66" s="155"/>
      <c r="GQ66" s="155"/>
      <c r="GR66" s="155"/>
      <c r="GS66" s="155"/>
      <c r="GT66" s="155"/>
      <c r="GU66" s="155"/>
      <c r="GV66" s="155"/>
      <c r="GW66" s="155"/>
      <c r="GX66" s="155"/>
      <c r="GY66" s="155"/>
      <c r="GZ66" s="155"/>
      <c r="HA66" s="155"/>
      <c r="HB66" s="155"/>
      <c r="HC66" s="155"/>
      <c r="HD66" s="155"/>
      <c r="HE66" s="155"/>
      <c r="HF66" s="155"/>
      <c r="HG66" s="155"/>
      <c r="HH66" s="155"/>
      <c r="HI66" s="155"/>
      <c r="HJ66" s="155"/>
      <c r="HK66" s="155"/>
      <c r="HL66" s="155"/>
      <c r="HM66" s="155"/>
      <c r="HN66" s="155"/>
      <c r="HO66" s="155"/>
      <c r="HP66" s="155"/>
      <c r="HQ66" s="155"/>
      <c r="HR66" s="155"/>
      <c r="HS66" s="155"/>
      <c r="HT66" s="155"/>
      <c r="HU66" s="155"/>
      <c r="HV66" s="155"/>
      <c r="HW66" s="155"/>
      <c r="HX66" s="155"/>
      <c r="HY66" s="155"/>
      <c r="HZ66" s="155"/>
      <c r="IA66" s="155"/>
      <c r="IB66" s="155"/>
      <c r="IC66" s="155"/>
      <c r="ID66" s="155"/>
      <c r="IE66" s="155"/>
      <c r="IF66" s="155"/>
      <c r="IG66" s="155"/>
      <c r="IH66" s="155"/>
      <c r="II66" s="155"/>
      <c r="IJ66" s="155"/>
      <c r="IK66" s="155"/>
      <c r="IL66" s="155"/>
      <c r="IM66" s="155"/>
      <c r="IN66" s="155"/>
      <c r="IO66" s="155"/>
      <c r="IP66" s="155"/>
      <c r="IQ66" s="155"/>
      <c r="IR66" s="155"/>
      <c r="IS66" s="155"/>
      <c r="IT66" s="155"/>
      <c r="IU66" s="155"/>
      <c r="IV66" s="155"/>
      <c r="IW66" s="155"/>
      <c r="IX66" s="155"/>
      <c r="IY66" s="155"/>
      <c r="IZ66" s="155"/>
      <c r="JA66" s="155"/>
      <c r="JB66" s="155"/>
      <c r="JC66" s="155"/>
      <c r="JD66" s="155"/>
      <c r="JE66" s="155"/>
      <c r="JF66" s="155"/>
      <c r="JG66" s="158"/>
      <c r="JH66" s="158"/>
      <c r="JI66" s="158"/>
      <c r="JJ66" s="158"/>
      <c r="JK66" s="158"/>
      <c r="JL66" s="158"/>
      <c r="JM66" s="158"/>
      <c r="JN66" s="158"/>
      <c r="JO66" s="158"/>
      <c r="JP66" s="158"/>
      <c r="JQ66" s="158"/>
      <c r="JR66" s="158"/>
      <c r="JS66" s="158"/>
      <c r="JT66" s="158"/>
      <c r="JU66" s="158"/>
      <c r="JV66" s="158"/>
      <c r="JW66" s="158"/>
      <c r="JX66" s="158"/>
      <c r="JY66" s="160"/>
      <c r="JZ66" s="160"/>
      <c r="KA66" s="160"/>
      <c r="KB66" s="160"/>
      <c r="KC66" s="160"/>
      <c r="KD66" s="160"/>
      <c r="KE66" s="160"/>
      <c r="KF66" s="160"/>
      <c r="KG66" s="160"/>
      <c r="KH66" s="160"/>
      <c r="KI66" s="160"/>
      <c r="KJ66" s="160"/>
      <c r="KK66" s="160"/>
      <c r="KL66" s="160"/>
      <c r="KM66" s="160"/>
      <c r="KN66" s="160"/>
      <c r="KO66" s="160"/>
      <c r="KP66" s="160"/>
      <c r="KQ66" s="160"/>
      <c r="KR66" s="160"/>
      <c r="KS66" s="160"/>
      <c r="KT66" s="160"/>
      <c r="KU66" s="160"/>
      <c r="KV66" s="160"/>
      <c r="KW66" s="160"/>
      <c r="KX66" s="160"/>
      <c r="KY66" s="160"/>
      <c r="KZ66" s="160"/>
      <c r="LA66" s="160"/>
      <c r="LB66" s="160"/>
      <c r="LC66" s="160"/>
      <c r="LD66" s="160"/>
      <c r="LE66" s="160"/>
      <c r="LF66" s="160"/>
      <c r="LG66" s="160"/>
      <c r="LH66" s="160"/>
      <c r="LI66" s="160"/>
      <c r="LJ66" s="160"/>
      <c r="LK66" s="160"/>
      <c r="LL66" s="160"/>
      <c r="LM66" s="160"/>
      <c r="LN66" s="160"/>
      <c r="LO66" s="160"/>
      <c r="LP66" s="160"/>
      <c r="LQ66" s="160"/>
      <c r="LR66" s="160"/>
      <c r="LS66" s="160"/>
      <c r="LT66" s="160"/>
      <c r="LU66" s="160"/>
      <c r="LV66" s="160"/>
      <c r="LW66" s="160"/>
      <c r="LX66" s="160"/>
      <c r="LY66" s="160"/>
      <c r="LZ66" s="160"/>
      <c r="MA66" s="160"/>
      <c r="MB66" s="160"/>
      <c r="MC66" s="160"/>
      <c r="MD66" s="160"/>
      <c r="ME66" s="160"/>
      <c r="MF66" s="160"/>
      <c r="MG66" s="160"/>
      <c r="MH66" s="160"/>
      <c r="MI66" s="160"/>
      <c r="MJ66" s="160"/>
      <c r="MK66" s="160"/>
      <c r="ML66" s="160"/>
      <c r="MM66" s="160"/>
      <c r="MN66" s="160"/>
      <c r="MO66" s="160"/>
      <c r="MP66" s="160"/>
      <c r="MQ66" s="160"/>
      <c r="MR66" s="160"/>
      <c r="MS66" s="160"/>
      <c r="MT66" s="160"/>
      <c r="MU66" s="160"/>
      <c r="MV66" s="160"/>
      <c r="MW66" s="160"/>
      <c r="MX66" s="160"/>
      <c r="MY66" s="160"/>
      <c r="MZ66" s="160"/>
      <c r="NA66" s="160"/>
      <c r="NB66" s="160"/>
      <c r="NC66" s="160"/>
      <c r="ND66" s="160"/>
      <c r="NE66" s="160"/>
      <c r="NF66" s="160"/>
      <c r="NG66" s="160"/>
      <c r="NH66" s="160"/>
      <c r="NI66" s="160"/>
      <c r="NJ66" s="160"/>
      <c r="NK66" s="160"/>
      <c r="NL66" s="160"/>
      <c r="NM66" s="160"/>
      <c r="NN66" s="160"/>
      <c r="NO66" s="160"/>
      <c r="NP66" s="160"/>
      <c r="NQ66" s="160"/>
      <c r="NR66" s="160"/>
      <c r="NS66" s="160"/>
      <c r="NT66" s="160"/>
      <c r="NU66" s="160"/>
      <c r="NV66" s="160"/>
      <c r="NW66" s="160"/>
      <c r="NX66" s="160"/>
      <c r="NY66" s="160"/>
      <c r="NZ66" s="160"/>
      <c r="OA66" s="160"/>
      <c r="OB66" s="160"/>
      <c r="OC66" s="160"/>
      <c r="OD66" s="160"/>
      <c r="OE66" s="160"/>
      <c r="OF66" s="160"/>
      <c r="OG66" s="160"/>
      <c r="OH66" s="160"/>
      <c r="OI66" s="160"/>
      <c r="OJ66" s="160"/>
      <c r="OK66" s="160"/>
      <c r="OL66" s="160"/>
      <c r="OM66" s="160"/>
      <c r="ON66" s="160"/>
    </row>
    <row r="67" spans="2:404" ht="15.6" hidden="1" customHeight="1" x14ac:dyDescent="0.25">
      <c r="B67" s="145" t="s">
        <v>210</v>
      </c>
      <c r="C67" s="146" t="s">
        <v>110</v>
      </c>
      <c r="D67" s="147">
        <v>44641</v>
      </c>
      <c r="E67" s="147">
        <v>45007</v>
      </c>
      <c r="F67" s="148" t="s">
        <v>1096</v>
      </c>
      <c r="G67" s="148" t="s">
        <v>203</v>
      </c>
      <c r="H67" s="148" t="s">
        <v>1095</v>
      </c>
      <c r="I67" s="153"/>
      <c r="J67" s="153"/>
      <c r="K67" s="155"/>
      <c r="L67" s="153"/>
      <c r="M67" s="153"/>
      <c r="N67" s="155"/>
      <c r="O67" s="153"/>
      <c r="P67" s="153"/>
      <c r="Q67" s="155"/>
      <c r="R67" s="153"/>
      <c r="S67" s="153"/>
      <c r="T67" s="155"/>
      <c r="U67" s="153"/>
      <c r="V67" s="153"/>
      <c r="W67" s="155"/>
      <c r="X67" s="153"/>
      <c r="Y67" s="153"/>
      <c r="Z67" s="155"/>
      <c r="AA67" s="153"/>
      <c r="AB67" s="153"/>
      <c r="AC67" s="155"/>
      <c r="AD67" s="153"/>
      <c r="AE67" s="153"/>
      <c r="AF67" s="155"/>
      <c r="AG67" s="153"/>
      <c r="AH67" s="153"/>
      <c r="AI67" s="155"/>
      <c r="AJ67" s="153"/>
      <c r="AK67" s="153"/>
      <c r="AL67" s="155"/>
      <c r="AM67" s="153"/>
      <c r="AN67" s="153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155"/>
      <c r="BV67" s="155"/>
      <c r="BW67" s="155"/>
      <c r="BX67" s="155"/>
      <c r="BY67" s="155"/>
      <c r="BZ67" s="155"/>
      <c r="CA67" s="155"/>
      <c r="CB67" s="155"/>
      <c r="CC67" s="155"/>
      <c r="CD67" s="155"/>
      <c r="CE67" s="155"/>
      <c r="CF67" s="155"/>
      <c r="CG67" s="155"/>
      <c r="CH67" s="155"/>
      <c r="CI67" s="155"/>
      <c r="CJ67" s="155"/>
      <c r="CK67" s="155"/>
      <c r="CL67" s="155"/>
      <c r="CM67" s="155"/>
      <c r="CN67" s="155"/>
      <c r="CO67" s="155"/>
      <c r="CP67" s="155"/>
      <c r="CQ67" s="155"/>
      <c r="CR67" s="155"/>
      <c r="CS67" s="155"/>
      <c r="CT67" s="155"/>
      <c r="CU67" s="155"/>
      <c r="CV67" s="155"/>
      <c r="CW67" s="155"/>
      <c r="CX67" s="155"/>
      <c r="CY67" s="155"/>
      <c r="CZ67" s="155"/>
      <c r="DA67" s="155"/>
      <c r="DB67" s="155"/>
      <c r="DC67" s="155"/>
      <c r="DD67" s="155"/>
      <c r="DE67" s="155"/>
      <c r="DF67" s="155"/>
      <c r="DG67" s="155"/>
      <c r="DH67" s="155"/>
      <c r="DI67" s="155"/>
      <c r="DJ67" s="155"/>
      <c r="DK67" s="155"/>
      <c r="DL67" s="155"/>
      <c r="DM67" s="155"/>
      <c r="DN67" s="155"/>
      <c r="DO67" s="155"/>
      <c r="DP67" s="155"/>
      <c r="DQ67" s="155"/>
      <c r="DR67" s="155"/>
      <c r="DS67" s="155"/>
      <c r="DT67" s="155"/>
      <c r="DU67" s="155"/>
      <c r="DV67" s="155"/>
      <c r="DW67" s="155"/>
      <c r="DX67" s="155"/>
      <c r="DY67" s="155"/>
      <c r="DZ67" s="155"/>
      <c r="EA67" s="155"/>
      <c r="EB67" s="155"/>
      <c r="EC67" s="155"/>
      <c r="ED67" s="155"/>
      <c r="EE67" s="155"/>
      <c r="EF67" s="155"/>
      <c r="EG67" s="155"/>
      <c r="EH67" s="155"/>
      <c r="EI67" s="155"/>
      <c r="EJ67" s="155"/>
      <c r="EK67" s="155"/>
      <c r="EL67" s="155"/>
      <c r="EM67" s="155"/>
      <c r="EN67" s="155"/>
      <c r="EO67" s="155"/>
      <c r="EP67" s="155"/>
      <c r="EQ67" s="155"/>
      <c r="ER67" s="155"/>
      <c r="ES67" s="155"/>
      <c r="ET67" s="155"/>
      <c r="EU67" s="155"/>
      <c r="EV67" s="155"/>
      <c r="EW67" s="155"/>
      <c r="EX67" s="155"/>
      <c r="EY67" s="155"/>
      <c r="EZ67" s="155"/>
      <c r="FA67" s="155"/>
      <c r="FB67" s="155"/>
      <c r="FC67" s="155"/>
      <c r="FD67" s="155"/>
      <c r="FE67" s="155"/>
      <c r="FF67" s="155"/>
      <c r="FG67" s="155"/>
      <c r="FH67" s="155"/>
      <c r="FI67" s="155"/>
      <c r="FJ67" s="155"/>
      <c r="FK67" s="155"/>
      <c r="FL67" s="155"/>
      <c r="FM67" s="155"/>
      <c r="FN67" s="155"/>
      <c r="FO67" s="155"/>
      <c r="FP67" s="155"/>
      <c r="FQ67" s="155"/>
      <c r="FR67" s="155"/>
      <c r="FS67" s="155"/>
      <c r="FT67" s="155"/>
      <c r="FU67" s="155"/>
      <c r="FV67" s="155"/>
      <c r="FW67" s="155"/>
      <c r="FX67" s="155"/>
      <c r="FY67" s="155"/>
      <c r="FZ67" s="155"/>
      <c r="GA67" s="155"/>
      <c r="GB67" s="155"/>
      <c r="GC67" s="155"/>
      <c r="GD67" s="155"/>
      <c r="GE67" s="155"/>
      <c r="GF67" s="155"/>
      <c r="GG67" s="155"/>
      <c r="GH67" s="155"/>
      <c r="GI67" s="155"/>
      <c r="GJ67" s="155"/>
      <c r="GK67" s="155"/>
      <c r="GL67" s="155"/>
      <c r="GM67" s="155"/>
      <c r="GN67" s="155"/>
      <c r="GO67" s="155"/>
      <c r="GP67" s="155"/>
      <c r="GQ67" s="155"/>
      <c r="GR67" s="155"/>
      <c r="GS67" s="155"/>
      <c r="GT67" s="155"/>
      <c r="GU67" s="155"/>
      <c r="GV67" s="155"/>
      <c r="GW67" s="155"/>
      <c r="GX67" s="155"/>
      <c r="GY67" s="155"/>
      <c r="GZ67" s="155"/>
      <c r="HA67" s="155"/>
      <c r="HB67" s="155"/>
      <c r="HC67" s="155"/>
      <c r="HD67" s="155"/>
      <c r="HE67" s="155"/>
      <c r="HF67" s="155"/>
      <c r="HG67" s="155"/>
      <c r="HH67" s="155"/>
      <c r="HI67" s="155"/>
      <c r="HJ67" s="155"/>
      <c r="HK67" s="155"/>
      <c r="HL67" s="155"/>
      <c r="HM67" s="155"/>
      <c r="HN67" s="155"/>
      <c r="HO67" s="155"/>
      <c r="HP67" s="155"/>
      <c r="HQ67" s="155"/>
      <c r="HR67" s="155"/>
      <c r="HS67" s="155"/>
      <c r="HT67" s="155"/>
      <c r="HU67" s="155"/>
      <c r="HV67" s="155"/>
      <c r="HW67" s="155"/>
      <c r="HX67" s="155"/>
      <c r="HY67" s="155"/>
      <c r="HZ67" s="155"/>
      <c r="IA67" s="155"/>
      <c r="IB67" s="155"/>
      <c r="IC67" s="155"/>
      <c r="ID67" s="155"/>
      <c r="IE67" s="155"/>
      <c r="IF67" s="155"/>
      <c r="IG67" s="155"/>
      <c r="IH67" s="155"/>
      <c r="II67" s="155"/>
      <c r="IJ67" s="155"/>
      <c r="IK67" s="155"/>
      <c r="IL67" s="155"/>
      <c r="IM67" s="155"/>
      <c r="IN67" s="155"/>
      <c r="IO67" s="155"/>
      <c r="IP67" s="155"/>
      <c r="IQ67" s="155"/>
      <c r="IR67" s="155"/>
      <c r="IS67" s="155"/>
      <c r="IT67" s="155"/>
      <c r="IU67" s="155"/>
      <c r="IV67" s="155"/>
      <c r="IW67" s="155"/>
      <c r="IX67" s="155"/>
      <c r="IY67" s="155"/>
      <c r="IZ67" s="155"/>
      <c r="JA67" s="155"/>
      <c r="JB67" s="155"/>
      <c r="JC67" s="155"/>
      <c r="JD67" s="155"/>
      <c r="JE67" s="155"/>
      <c r="JF67" s="155"/>
      <c r="JG67" s="158"/>
      <c r="JH67" s="158"/>
      <c r="JI67" s="158"/>
      <c r="JJ67" s="158"/>
      <c r="JK67" s="158"/>
      <c r="JL67" s="158"/>
      <c r="JM67" s="158"/>
      <c r="JN67" s="158"/>
      <c r="JO67" s="158"/>
      <c r="JP67" s="158"/>
      <c r="JQ67" s="158"/>
      <c r="JR67" s="158"/>
      <c r="JS67" s="158"/>
      <c r="JT67" s="158"/>
      <c r="JU67" s="158"/>
      <c r="JV67" s="158"/>
      <c r="JW67" s="158"/>
      <c r="JX67" s="158"/>
      <c r="JY67" s="158"/>
      <c r="JZ67" s="158"/>
      <c r="KA67" s="158"/>
      <c r="KB67" s="158"/>
      <c r="KC67" s="158"/>
      <c r="KD67" s="158"/>
      <c r="KE67" s="158"/>
      <c r="KF67" s="158"/>
      <c r="KG67" s="158"/>
      <c r="KH67" s="158"/>
      <c r="KI67" s="158"/>
      <c r="KJ67" s="158"/>
      <c r="KK67" s="158"/>
      <c r="KL67" s="158"/>
      <c r="KM67" s="158"/>
      <c r="KN67" s="158"/>
      <c r="KO67" s="158"/>
      <c r="KP67" s="158"/>
      <c r="KQ67" s="160"/>
      <c r="KR67" s="160"/>
      <c r="KS67" s="160"/>
      <c r="KT67" s="160"/>
      <c r="KU67" s="160"/>
      <c r="KV67" s="160"/>
      <c r="KW67" s="160"/>
      <c r="KX67" s="160"/>
      <c r="KY67" s="160"/>
      <c r="KZ67" s="160"/>
      <c r="LA67" s="160"/>
      <c r="LB67" s="160"/>
      <c r="LC67" s="160"/>
      <c r="LD67" s="160"/>
      <c r="LE67" s="160"/>
      <c r="LF67" s="160"/>
      <c r="LG67" s="160"/>
      <c r="LH67" s="160"/>
      <c r="LI67" s="160"/>
      <c r="LJ67" s="160"/>
      <c r="LK67" s="160"/>
      <c r="LL67" s="160"/>
      <c r="LM67" s="160"/>
      <c r="LN67" s="160"/>
      <c r="LO67" s="160"/>
      <c r="LP67" s="160"/>
      <c r="LQ67" s="160"/>
      <c r="LR67" s="160"/>
      <c r="LS67" s="160"/>
      <c r="LT67" s="160"/>
      <c r="LU67" s="160"/>
      <c r="LV67" s="160"/>
      <c r="LW67" s="160"/>
      <c r="LX67" s="160"/>
      <c r="LY67" s="160"/>
      <c r="LZ67" s="160"/>
      <c r="MA67" s="160"/>
      <c r="MB67" s="160"/>
      <c r="MC67" s="160"/>
      <c r="MD67" s="160"/>
      <c r="ME67" s="160"/>
      <c r="MF67" s="160"/>
      <c r="MG67" s="160"/>
      <c r="MH67" s="160"/>
      <c r="MI67" s="160"/>
      <c r="MJ67" s="160"/>
      <c r="MK67" s="160"/>
      <c r="ML67" s="160"/>
      <c r="MM67" s="160"/>
      <c r="MN67" s="160"/>
      <c r="MO67" s="160"/>
      <c r="MP67" s="160"/>
      <c r="MQ67" s="160"/>
      <c r="MR67" s="160"/>
      <c r="MS67" s="160"/>
      <c r="MT67" s="160"/>
      <c r="MU67" s="160"/>
      <c r="MV67" s="160"/>
      <c r="MW67" s="160"/>
      <c r="MX67" s="160"/>
      <c r="MY67" s="160"/>
      <c r="MZ67" s="160"/>
      <c r="NA67" s="160"/>
      <c r="NB67" s="160"/>
      <c r="NC67" s="160"/>
      <c r="ND67" s="160"/>
      <c r="NE67" s="160"/>
      <c r="NF67" s="160"/>
      <c r="NG67" s="160"/>
      <c r="NH67" s="160"/>
      <c r="NI67" s="160"/>
      <c r="NJ67" s="160"/>
      <c r="NK67" s="160"/>
      <c r="NL67" s="160"/>
      <c r="NM67" s="160"/>
      <c r="NN67" s="160"/>
      <c r="NO67" s="160"/>
      <c r="NP67" s="160"/>
      <c r="NQ67" s="160"/>
      <c r="NR67" s="160"/>
      <c r="NS67" s="160"/>
      <c r="NT67" s="160"/>
      <c r="NU67" s="160"/>
      <c r="NV67" s="160"/>
      <c r="NW67" s="160"/>
      <c r="NX67" s="160"/>
      <c r="NY67" s="160"/>
      <c r="NZ67" s="160"/>
      <c r="OA67" s="160"/>
      <c r="OB67" s="160"/>
      <c r="OC67" s="160"/>
      <c r="OD67" s="160"/>
      <c r="OE67" s="160"/>
      <c r="OF67" s="160"/>
      <c r="OG67" s="160"/>
      <c r="OH67" s="160"/>
      <c r="OI67" s="160"/>
      <c r="OJ67" s="160"/>
      <c r="OK67" s="160"/>
      <c r="OL67" s="160"/>
      <c r="OM67" s="160"/>
      <c r="ON67" s="160"/>
    </row>
    <row r="68" spans="2:404" x14ac:dyDescent="0.25">
      <c r="B68" s="8" t="s">
        <v>35</v>
      </c>
      <c r="C68" s="9" t="s">
        <v>105</v>
      </c>
      <c r="D68" s="10">
        <v>44651</v>
      </c>
      <c r="E68" s="10" t="s">
        <v>0</v>
      </c>
      <c r="F68" s="11" t="s">
        <v>1090</v>
      </c>
      <c r="G68" s="11" t="s">
        <v>205</v>
      </c>
      <c r="H68" s="11" t="s">
        <v>1092</v>
      </c>
      <c r="I68" s="153"/>
      <c r="J68" s="153"/>
      <c r="K68" s="155"/>
      <c r="L68" s="153"/>
      <c r="M68" s="153"/>
      <c r="N68" s="155"/>
      <c r="O68" s="153"/>
      <c r="P68" s="153"/>
      <c r="Q68" s="155"/>
      <c r="R68" s="153"/>
      <c r="S68" s="153"/>
      <c r="T68" s="155"/>
      <c r="U68" s="153"/>
      <c r="V68" s="153"/>
      <c r="W68" s="155"/>
      <c r="X68" s="153"/>
      <c r="Y68" s="153"/>
      <c r="Z68" s="155"/>
      <c r="AA68" s="153"/>
      <c r="AB68" s="153"/>
      <c r="AC68" s="155"/>
      <c r="AD68" s="153"/>
      <c r="AE68" s="153"/>
      <c r="AF68" s="155"/>
      <c r="AG68" s="153"/>
      <c r="AH68" s="153"/>
      <c r="AI68" s="155"/>
      <c r="AJ68" s="153"/>
      <c r="AK68" s="153"/>
      <c r="AL68" s="155"/>
      <c r="AM68" s="153"/>
      <c r="AN68" s="153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5"/>
      <c r="BJ68" s="155"/>
      <c r="BK68" s="155"/>
      <c r="BL68" s="155"/>
      <c r="BM68" s="155"/>
      <c r="BN68" s="155"/>
      <c r="BO68" s="155"/>
      <c r="BP68" s="155"/>
      <c r="BQ68" s="155"/>
      <c r="BR68" s="155"/>
      <c r="BS68" s="155"/>
      <c r="BT68" s="155"/>
      <c r="BU68" s="155"/>
      <c r="BV68" s="155"/>
      <c r="BW68" s="155"/>
      <c r="BX68" s="155"/>
      <c r="BY68" s="155"/>
      <c r="BZ68" s="155"/>
      <c r="CA68" s="155"/>
      <c r="CB68" s="155"/>
      <c r="CC68" s="155"/>
      <c r="CD68" s="155"/>
      <c r="CE68" s="155"/>
      <c r="CF68" s="155"/>
      <c r="CG68" s="155"/>
      <c r="CH68" s="155"/>
      <c r="CI68" s="155"/>
      <c r="CJ68" s="155"/>
      <c r="CK68" s="155"/>
      <c r="CL68" s="155"/>
      <c r="CM68" s="155"/>
      <c r="CN68" s="155"/>
      <c r="CO68" s="155"/>
      <c r="CP68" s="155"/>
      <c r="CQ68" s="155"/>
      <c r="CR68" s="155"/>
      <c r="CS68" s="155"/>
      <c r="CT68" s="155"/>
      <c r="CU68" s="155"/>
      <c r="CV68" s="155"/>
      <c r="CW68" s="155"/>
      <c r="CX68" s="155"/>
      <c r="CY68" s="155"/>
      <c r="CZ68" s="155"/>
      <c r="DA68" s="155"/>
      <c r="DB68" s="155"/>
      <c r="DC68" s="155"/>
      <c r="DD68" s="155"/>
      <c r="DE68" s="155"/>
      <c r="DF68" s="155"/>
      <c r="DG68" s="155"/>
      <c r="DH68" s="155"/>
      <c r="DI68" s="155"/>
      <c r="DJ68" s="155"/>
      <c r="DK68" s="155"/>
      <c r="DL68" s="155"/>
      <c r="DM68" s="155"/>
      <c r="DN68" s="155"/>
      <c r="DO68" s="155"/>
      <c r="DP68" s="155"/>
      <c r="DQ68" s="155"/>
      <c r="DR68" s="155"/>
      <c r="DS68" s="155"/>
      <c r="DT68" s="155"/>
      <c r="DU68" s="155"/>
      <c r="DV68" s="155"/>
      <c r="DW68" s="155"/>
      <c r="DX68" s="155"/>
      <c r="DY68" s="155"/>
      <c r="DZ68" s="155"/>
      <c r="EA68" s="155"/>
      <c r="EB68" s="155"/>
      <c r="EC68" s="155"/>
      <c r="ED68" s="155"/>
      <c r="EE68" s="155"/>
      <c r="EF68" s="155"/>
      <c r="EG68" s="155"/>
      <c r="EH68" s="155"/>
      <c r="EI68" s="155"/>
      <c r="EJ68" s="155"/>
      <c r="EK68" s="155"/>
      <c r="EL68" s="155"/>
      <c r="EM68" s="155"/>
      <c r="EN68" s="155"/>
      <c r="EO68" s="155"/>
      <c r="EP68" s="155"/>
      <c r="EQ68" s="155"/>
      <c r="ER68" s="155"/>
      <c r="ES68" s="155"/>
      <c r="ET68" s="155"/>
      <c r="EU68" s="155"/>
      <c r="EV68" s="155"/>
      <c r="EW68" s="155"/>
      <c r="EX68" s="155"/>
      <c r="EY68" s="155"/>
      <c r="EZ68" s="155"/>
      <c r="FA68" s="155"/>
      <c r="FB68" s="155"/>
      <c r="FC68" s="155"/>
      <c r="FD68" s="155"/>
      <c r="FE68" s="155"/>
      <c r="FF68" s="155"/>
      <c r="FG68" s="155"/>
      <c r="FH68" s="155"/>
      <c r="FI68" s="155"/>
      <c r="FJ68" s="155"/>
      <c r="FK68" s="155"/>
      <c r="FL68" s="155"/>
      <c r="FM68" s="155"/>
      <c r="FN68" s="155"/>
      <c r="FO68" s="155"/>
      <c r="FP68" s="155"/>
      <c r="FQ68" s="155"/>
      <c r="FR68" s="155"/>
      <c r="FS68" s="155"/>
      <c r="FT68" s="155"/>
      <c r="FU68" s="155"/>
      <c r="FV68" s="155"/>
      <c r="FW68" s="155"/>
      <c r="FX68" s="155"/>
      <c r="FY68" s="155"/>
      <c r="FZ68" s="155"/>
      <c r="GA68" s="155"/>
      <c r="GB68" s="155"/>
      <c r="GC68" s="155"/>
      <c r="GD68" s="155"/>
      <c r="GE68" s="155"/>
      <c r="GF68" s="155"/>
      <c r="GG68" s="155"/>
      <c r="GH68" s="155"/>
      <c r="GI68" s="155"/>
      <c r="GJ68" s="155"/>
      <c r="GK68" s="155"/>
      <c r="GL68" s="155"/>
      <c r="GM68" s="155"/>
      <c r="GN68" s="155"/>
      <c r="GO68" s="155"/>
      <c r="GP68" s="155"/>
      <c r="GQ68" s="155"/>
      <c r="GR68" s="155"/>
      <c r="GS68" s="155"/>
      <c r="GT68" s="155"/>
      <c r="GU68" s="155"/>
      <c r="GV68" s="155"/>
      <c r="GW68" s="155"/>
      <c r="GX68" s="155"/>
      <c r="GY68" s="155"/>
      <c r="GZ68" s="155"/>
      <c r="HA68" s="155"/>
      <c r="HB68" s="155"/>
      <c r="HC68" s="155"/>
      <c r="HD68" s="155"/>
      <c r="HE68" s="155"/>
      <c r="HF68" s="155"/>
      <c r="HG68" s="155"/>
      <c r="HH68" s="155"/>
      <c r="HI68" s="155"/>
      <c r="HJ68" s="155"/>
      <c r="HK68" s="155"/>
      <c r="HL68" s="155"/>
      <c r="HM68" s="155"/>
      <c r="HN68" s="155"/>
      <c r="HO68" s="155"/>
      <c r="HP68" s="155"/>
      <c r="HQ68" s="155"/>
      <c r="HR68" s="155"/>
      <c r="HS68" s="155"/>
      <c r="HT68" s="155"/>
      <c r="HU68" s="155"/>
      <c r="HV68" s="155"/>
      <c r="HW68" s="155"/>
      <c r="HX68" s="155"/>
      <c r="HY68" s="155"/>
      <c r="HZ68" s="155"/>
      <c r="IA68" s="155"/>
      <c r="IB68" s="155"/>
      <c r="IC68" s="155"/>
      <c r="ID68" s="155"/>
      <c r="IE68" s="155"/>
      <c r="IF68" s="155"/>
      <c r="IG68" s="155"/>
      <c r="IH68" s="155"/>
      <c r="II68" s="155"/>
      <c r="IJ68" s="155"/>
      <c r="IK68" s="155"/>
      <c r="IL68" s="155"/>
      <c r="IM68" s="155"/>
      <c r="IN68" s="155"/>
      <c r="IO68" s="155"/>
      <c r="IP68" s="155"/>
      <c r="IQ68" s="155"/>
      <c r="IR68" s="155"/>
      <c r="IS68" s="155"/>
      <c r="IT68" s="155"/>
      <c r="IU68" s="155"/>
      <c r="IV68" s="155"/>
      <c r="IW68" s="155"/>
      <c r="IX68" s="155"/>
      <c r="IY68" s="155"/>
      <c r="IZ68" s="155"/>
      <c r="JA68" s="155"/>
      <c r="JB68" s="155"/>
      <c r="JC68" s="155"/>
      <c r="JD68" s="155"/>
      <c r="JE68" s="155"/>
      <c r="JF68" s="155"/>
      <c r="JG68" s="158"/>
      <c r="JH68" s="158"/>
      <c r="JI68" s="158"/>
      <c r="JJ68" s="158"/>
      <c r="JK68" s="158"/>
      <c r="JL68" s="158"/>
      <c r="JM68" s="158"/>
      <c r="JN68" s="158"/>
      <c r="JO68" s="158"/>
      <c r="JP68" s="158"/>
      <c r="JQ68" s="158"/>
      <c r="JR68" s="158"/>
      <c r="JS68" s="12">
        <v>65170118356.25</v>
      </c>
      <c r="JT68" s="13">
        <v>240643540.94</v>
      </c>
      <c r="JU68" s="14">
        <v>64929474815.309998</v>
      </c>
      <c r="JV68" s="12">
        <v>65696283968.989998</v>
      </c>
      <c r="JW68" s="13">
        <v>216101942.58000001</v>
      </c>
      <c r="JX68" s="14">
        <v>65480182026.409996</v>
      </c>
      <c r="JY68" s="12">
        <v>65660135658.390007</v>
      </c>
      <c r="JZ68" s="13">
        <v>233382151.05000001</v>
      </c>
      <c r="KA68" s="14">
        <v>65426753507.340004</v>
      </c>
      <c r="KB68" s="12">
        <v>65627374902.650002</v>
      </c>
      <c r="KC68" s="13">
        <v>293793262.16000003</v>
      </c>
      <c r="KD68" s="14">
        <v>65333581640.489998</v>
      </c>
      <c r="KE68" s="12">
        <v>65601676776.639999</v>
      </c>
      <c r="KF68" s="13">
        <v>327051086.51999998</v>
      </c>
      <c r="KG68" s="14">
        <v>65274625690.120003</v>
      </c>
      <c r="KH68" s="12">
        <v>65540930929.120003</v>
      </c>
      <c r="KI68" s="13">
        <v>333628531.97999996</v>
      </c>
      <c r="KJ68" s="14">
        <v>65207302397.139999</v>
      </c>
      <c r="KK68" s="12">
        <v>65557188396.660004</v>
      </c>
      <c r="KL68" s="13">
        <v>496296911.04000002</v>
      </c>
      <c r="KM68" s="14">
        <v>65060891485.620003</v>
      </c>
      <c r="KN68" s="12">
        <v>65473564192.349998</v>
      </c>
      <c r="KO68" s="13">
        <v>527091618.63999999</v>
      </c>
      <c r="KP68" s="14">
        <v>64946472573.709999</v>
      </c>
      <c r="KQ68" s="12">
        <v>65389112851.720001</v>
      </c>
      <c r="KR68" s="13">
        <v>557547062.61000001</v>
      </c>
      <c r="KS68" s="14">
        <v>64831565789.110001</v>
      </c>
      <c r="KT68" s="12">
        <v>65360278262.370003</v>
      </c>
      <c r="KU68" s="13">
        <v>633591450.21000004</v>
      </c>
      <c r="KV68" s="14">
        <v>64726686812.160004</v>
      </c>
      <c r="KW68" s="12">
        <v>65262369852.950005</v>
      </c>
      <c r="KX68" s="13">
        <v>679774716.69000006</v>
      </c>
      <c r="KY68" s="14">
        <v>64582595136.260002</v>
      </c>
      <c r="KZ68" s="12">
        <v>65156422840.590004</v>
      </c>
      <c r="LA68" s="13">
        <v>748904090.84000003</v>
      </c>
      <c r="LB68" s="14">
        <v>64407518749.750008</v>
      </c>
      <c r="LC68" s="12">
        <v>65079138784.520004</v>
      </c>
      <c r="LD68" s="13">
        <v>781255031.05999994</v>
      </c>
      <c r="LE68" s="14">
        <v>64297883753.460007</v>
      </c>
      <c r="LF68" s="12">
        <v>64855390576.790001</v>
      </c>
      <c r="LG68" s="13">
        <v>671186116.94000006</v>
      </c>
      <c r="LH68" s="14">
        <v>64184204459.849998</v>
      </c>
      <c r="LI68" s="12">
        <v>62491098069.93</v>
      </c>
      <c r="LJ68" s="13">
        <v>119364947</v>
      </c>
      <c r="LK68" s="14">
        <v>62371733122.93</v>
      </c>
      <c r="LL68" s="12">
        <v>62543079983.339996</v>
      </c>
      <c r="LM68" s="13">
        <v>1012989526.71</v>
      </c>
      <c r="LN68" s="14">
        <v>61530090456.629997</v>
      </c>
      <c r="LO68" s="12">
        <v>62544340484.370003</v>
      </c>
      <c r="LP68" s="13">
        <v>1102745360.3900001</v>
      </c>
      <c r="LQ68" s="14">
        <v>61441595123.980003</v>
      </c>
      <c r="LR68" s="12">
        <v>62249049841.229996</v>
      </c>
      <c r="LS68" s="13">
        <v>957195815.39999998</v>
      </c>
      <c r="LT68" s="14">
        <v>61291854025.829994</v>
      </c>
      <c r="LU68" s="12">
        <v>62256055760.089996</v>
      </c>
      <c r="LV68" s="13">
        <v>1054163611.41</v>
      </c>
      <c r="LW68" s="14">
        <v>61201892148.679993</v>
      </c>
      <c r="LX68" s="12">
        <v>63188794510.909996</v>
      </c>
      <c r="LY68" s="13">
        <v>1931466105.25</v>
      </c>
      <c r="LZ68" s="14">
        <v>61257328405.659996</v>
      </c>
      <c r="MA68" s="12">
        <v>62679103064.779999</v>
      </c>
      <c r="MB68" s="13">
        <v>1527636063.3299999</v>
      </c>
      <c r="MC68" s="14">
        <v>61151467001.449997</v>
      </c>
      <c r="MD68" s="12">
        <v>64089273306.129997</v>
      </c>
      <c r="ME68" s="13">
        <v>2965867777.4699998</v>
      </c>
      <c r="MF68" s="14">
        <v>61123405528.659996</v>
      </c>
      <c r="MG68" s="12">
        <v>65469809163.739998</v>
      </c>
      <c r="MH68" s="13">
        <v>4367357574.21</v>
      </c>
      <c r="MI68" s="14">
        <v>61102451589.529999</v>
      </c>
      <c r="MJ68" s="12">
        <v>62328214222.970001</v>
      </c>
      <c r="MK68" s="13">
        <v>405584923.33999997</v>
      </c>
      <c r="ML68" s="14">
        <v>61922629299.630005</v>
      </c>
      <c r="MM68" s="12">
        <v>62276509948.870003</v>
      </c>
      <c r="MN68" s="13">
        <v>509602022.39999998</v>
      </c>
      <c r="MO68" s="14">
        <v>61766907926.470001</v>
      </c>
      <c r="MP68" s="12">
        <v>62624283599.720001</v>
      </c>
      <c r="MQ68" s="13">
        <v>904613604.20000005</v>
      </c>
      <c r="MR68" s="14">
        <v>61719669995.520004</v>
      </c>
      <c r="MS68" s="12">
        <v>63198488983.729996</v>
      </c>
      <c r="MT68" s="13">
        <v>1064682996.99</v>
      </c>
      <c r="MU68" s="14">
        <v>62133805986.739998</v>
      </c>
      <c r="MV68" s="12">
        <v>63277632298.979996</v>
      </c>
      <c r="MW68" s="13">
        <v>1156274989.51</v>
      </c>
      <c r="MX68" s="14">
        <v>62121357309.469994</v>
      </c>
      <c r="MY68" s="12">
        <v>63085902272.470001</v>
      </c>
      <c r="MZ68" s="13">
        <v>984977548.03999996</v>
      </c>
      <c r="NA68" s="14">
        <v>62100924724.43</v>
      </c>
      <c r="NB68" s="12">
        <v>62563575791.389999</v>
      </c>
      <c r="NC68" s="13">
        <v>515651965.06</v>
      </c>
      <c r="ND68" s="14">
        <v>62047923826.330002</v>
      </c>
      <c r="NE68" s="12">
        <v>62496442172.760002</v>
      </c>
      <c r="NF68" s="13">
        <v>455055282.33999997</v>
      </c>
      <c r="NG68" s="14">
        <v>62041386890.420006</v>
      </c>
      <c r="NH68" s="12">
        <v>64918923140.18</v>
      </c>
      <c r="NI68" s="13">
        <v>681281558.13999999</v>
      </c>
      <c r="NJ68" s="14">
        <v>64237641582.040001</v>
      </c>
      <c r="NK68" s="12">
        <v>65023496139.880005</v>
      </c>
      <c r="NL68" s="13">
        <v>853827702.95000005</v>
      </c>
      <c r="NM68" s="14">
        <v>64169668436.930008</v>
      </c>
      <c r="NN68" s="12">
        <v>65046117163.850006</v>
      </c>
      <c r="NO68" s="13">
        <v>895433506.74000001</v>
      </c>
      <c r="NP68" s="14">
        <v>64150683657.110008</v>
      </c>
      <c r="NQ68" s="12">
        <v>65073388197.190002</v>
      </c>
      <c r="NR68" s="13">
        <v>971135054.88</v>
      </c>
      <c r="NS68" s="14">
        <v>64102253142.310005</v>
      </c>
      <c r="NT68" s="12">
        <v>64446076512.590004</v>
      </c>
      <c r="NU68" s="13">
        <v>410646063.41000003</v>
      </c>
      <c r="NV68" s="14">
        <v>64035430449.18</v>
      </c>
      <c r="NW68" s="12">
        <v>64450390100.170006</v>
      </c>
      <c r="NX68" s="13">
        <v>451397146.42000002</v>
      </c>
      <c r="NY68" s="14">
        <v>63998992953.750008</v>
      </c>
      <c r="NZ68" s="12">
        <v>64500526659.460007</v>
      </c>
      <c r="OA68" s="13">
        <v>618672766.85000002</v>
      </c>
      <c r="OB68" s="14">
        <v>63881853892.610008</v>
      </c>
      <c r="OC68" s="12">
        <v>64579044861.770004</v>
      </c>
      <c r="OD68" s="13">
        <v>735690920.09000003</v>
      </c>
      <c r="OE68" s="14">
        <v>63843353941.680008</v>
      </c>
      <c r="OF68" s="12">
        <v>64708159960.660004</v>
      </c>
      <c r="OG68" s="13">
        <v>918770350.97000003</v>
      </c>
      <c r="OH68" s="14">
        <f>+OF68-OG68</f>
        <v>63789389609.690002</v>
      </c>
      <c r="OI68" s="12">
        <v>64832649590.670006</v>
      </c>
      <c r="OJ68" s="13">
        <v>1060218552.29</v>
      </c>
      <c r="OK68" s="14">
        <v>63772431038.380005</v>
      </c>
      <c r="OL68" s="12">
        <v>64233782025.260002</v>
      </c>
      <c r="OM68" s="13">
        <v>506647426.69999999</v>
      </c>
      <c r="ON68" s="14">
        <v>63727134598.560005</v>
      </c>
    </row>
    <row r="69" spans="2:404" ht="17.25" x14ac:dyDescent="0.3">
      <c r="B69" s="8" t="s">
        <v>211</v>
      </c>
      <c r="C69" s="9" t="s">
        <v>106</v>
      </c>
      <c r="D69" s="10">
        <v>44756</v>
      </c>
      <c r="E69" s="10" t="s">
        <v>0</v>
      </c>
      <c r="F69" s="11" t="s">
        <v>1090</v>
      </c>
      <c r="G69" s="11" t="s">
        <v>205</v>
      </c>
      <c r="H69" s="11" t="s">
        <v>1092</v>
      </c>
      <c r="I69" s="153"/>
      <c r="J69" s="153"/>
      <c r="K69" s="155"/>
      <c r="L69" s="153"/>
      <c r="M69" s="153"/>
      <c r="N69" s="155"/>
      <c r="O69" s="153"/>
      <c r="P69" s="153"/>
      <c r="Q69" s="155"/>
      <c r="R69" s="153"/>
      <c r="S69" s="153"/>
      <c r="T69" s="155"/>
      <c r="U69" s="153"/>
      <c r="V69" s="153"/>
      <c r="W69" s="155"/>
      <c r="X69" s="153"/>
      <c r="Y69" s="153"/>
      <c r="Z69" s="155"/>
      <c r="AA69" s="153"/>
      <c r="AB69" s="153"/>
      <c r="AC69" s="155"/>
      <c r="AD69" s="153"/>
      <c r="AE69" s="153"/>
      <c r="AF69" s="155"/>
      <c r="AG69" s="153"/>
      <c r="AH69" s="153"/>
      <c r="AI69" s="155"/>
      <c r="AJ69" s="153"/>
      <c r="AK69" s="153"/>
      <c r="AL69" s="155"/>
      <c r="AM69" s="153"/>
      <c r="AN69" s="153"/>
      <c r="AO69" s="155"/>
      <c r="AP69" s="155"/>
      <c r="AQ69" s="155"/>
      <c r="AR69" s="155"/>
      <c r="AS69" s="155"/>
      <c r="AT69" s="155"/>
      <c r="AU69" s="155"/>
      <c r="AV69" s="155"/>
      <c r="AW69" s="155"/>
      <c r="AX69" s="155"/>
      <c r="AY69" s="155"/>
      <c r="AZ69" s="155"/>
      <c r="BA69" s="155"/>
      <c r="BB69" s="155"/>
      <c r="BC69" s="155"/>
      <c r="BD69" s="155"/>
      <c r="BE69" s="155"/>
      <c r="BF69" s="155"/>
      <c r="BG69" s="155"/>
      <c r="BH69" s="155"/>
      <c r="BI69" s="155"/>
      <c r="BJ69" s="155"/>
      <c r="BK69" s="155"/>
      <c r="BL69" s="155"/>
      <c r="BM69" s="155"/>
      <c r="BN69" s="155"/>
      <c r="BO69" s="155"/>
      <c r="BP69" s="155"/>
      <c r="BQ69" s="155"/>
      <c r="BR69" s="155"/>
      <c r="BS69" s="155"/>
      <c r="BT69" s="155"/>
      <c r="BU69" s="155"/>
      <c r="BV69" s="155"/>
      <c r="BW69" s="155"/>
      <c r="BX69" s="155"/>
      <c r="BY69" s="155"/>
      <c r="BZ69" s="155"/>
      <c r="CA69" s="155"/>
      <c r="CB69" s="155"/>
      <c r="CC69" s="155"/>
      <c r="CD69" s="155"/>
      <c r="CE69" s="155"/>
      <c r="CF69" s="155"/>
      <c r="CG69" s="155"/>
      <c r="CH69" s="155"/>
      <c r="CI69" s="155"/>
      <c r="CJ69" s="155"/>
      <c r="CK69" s="155"/>
      <c r="CL69" s="155"/>
      <c r="CM69" s="155"/>
      <c r="CN69" s="155"/>
      <c r="CO69" s="155"/>
      <c r="CP69" s="155"/>
      <c r="CQ69" s="155"/>
      <c r="CR69" s="155"/>
      <c r="CS69" s="155"/>
      <c r="CT69" s="155"/>
      <c r="CU69" s="155"/>
      <c r="CV69" s="155"/>
      <c r="CW69" s="155"/>
      <c r="CX69" s="155"/>
      <c r="CY69" s="155"/>
      <c r="CZ69" s="155"/>
      <c r="DA69" s="155"/>
      <c r="DB69" s="155"/>
      <c r="DC69" s="155"/>
      <c r="DD69" s="155"/>
      <c r="DE69" s="155"/>
      <c r="DF69" s="155"/>
      <c r="DG69" s="155"/>
      <c r="DH69" s="155"/>
      <c r="DI69" s="155"/>
      <c r="DJ69" s="155"/>
      <c r="DK69" s="155"/>
      <c r="DL69" s="155"/>
      <c r="DM69" s="155"/>
      <c r="DN69" s="155"/>
      <c r="DO69" s="155"/>
      <c r="DP69" s="155"/>
      <c r="DQ69" s="155"/>
      <c r="DR69" s="155"/>
      <c r="DS69" s="155"/>
      <c r="DT69" s="155"/>
      <c r="DU69" s="155"/>
      <c r="DV69" s="155"/>
      <c r="DW69" s="155"/>
      <c r="DX69" s="155"/>
      <c r="DY69" s="155"/>
      <c r="DZ69" s="155"/>
      <c r="EA69" s="155"/>
      <c r="EB69" s="155"/>
      <c r="EC69" s="155"/>
      <c r="ED69" s="155"/>
      <c r="EE69" s="155"/>
      <c r="EF69" s="155"/>
      <c r="EG69" s="155"/>
      <c r="EH69" s="155"/>
      <c r="EI69" s="155"/>
      <c r="EJ69" s="155"/>
      <c r="EK69" s="155"/>
      <c r="EL69" s="155"/>
      <c r="EM69" s="155"/>
      <c r="EN69" s="155"/>
      <c r="EO69" s="155"/>
      <c r="EP69" s="155"/>
      <c r="EQ69" s="155"/>
      <c r="ER69" s="155"/>
      <c r="ES69" s="155"/>
      <c r="ET69" s="155"/>
      <c r="EU69" s="155"/>
      <c r="EV69" s="155"/>
      <c r="EW69" s="155"/>
      <c r="EX69" s="155"/>
      <c r="EY69" s="155"/>
      <c r="EZ69" s="155"/>
      <c r="FA69" s="155"/>
      <c r="FB69" s="155"/>
      <c r="FC69" s="155"/>
      <c r="FD69" s="155"/>
      <c r="FE69" s="155"/>
      <c r="FF69" s="155"/>
      <c r="FG69" s="155"/>
      <c r="FH69" s="155"/>
      <c r="FI69" s="155"/>
      <c r="FJ69" s="155"/>
      <c r="FK69" s="155"/>
      <c r="FL69" s="155"/>
      <c r="FM69" s="155"/>
      <c r="FN69" s="155"/>
      <c r="FO69" s="155"/>
      <c r="FP69" s="155"/>
      <c r="FQ69" s="155"/>
      <c r="FR69" s="155"/>
      <c r="FS69" s="155"/>
      <c r="FT69" s="155"/>
      <c r="FU69" s="155"/>
      <c r="FV69" s="155"/>
      <c r="FW69" s="155"/>
      <c r="FX69" s="155"/>
      <c r="FY69" s="155"/>
      <c r="FZ69" s="155"/>
      <c r="GA69" s="155"/>
      <c r="GB69" s="155"/>
      <c r="GC69" s="155"/>
      <c r="GD69" s="155"/>
      <c r="GE69" s="155"/>
      <c r="GF69" s="155"/>
      <c r="GG69" s="155"/>
      <c r="GH69" s="155"/>
      <c r="GI69" s="155"/>
      <c r="GJ69" s="155"/>
      <c r="GK69" s="155"/>
      <c r="GL69" s="155"/>
      <c r="GM69" s="155"/>
      <c r="GN69" s="155"/>
      <c r="GO69" s="155"/>
      <c r="GP69" s="155"/>
      <c r="GQ69" s="155"/>
      <c r="GR69" s="155"/>
      <c r="GS69" s="155"/>
      <c r="GT69" s="155"/>
      <c r="GU69" s="155"/>
      <c r="GV69" s="155"/>
      <c r="GW69" s="155"/>
      <c r="GX69" s="155"/>
      <c r="GY69" s="155"/>
      <c r="GZ69" s="155"/>
      <c r="HA69" s="155"/>
      <c r="HB69" s="155"/>
      <c r="HC69" s="155"/>
      <c r="HD69" s="155"/>
      <c r="HE69" s="155"/>
      <c r="HF69" s="155"/>
      <c r="HG69" s="155"/>
      <c r="HH69" s="155"/>
      <c r="HI69" s="155"/>
      <c r="HJ69" s="155"/>
      <c r="HK69" s="155"/>
      <c r="HL69" s="155"/>
      <c r="HM69" s="155"/>
      <c r="HN69" s="155"/>
      <c r="HO69" s="155"/>
      <c r="HP69" s="155"/>
      <c r="HQ69" s="155"/>
      <c r="HR69" s="155"/>
      <c r="HS69" s="155"/>
      <c r="HT69" s="155"/>
      <c r="HU69" s="155"/>
      <c r="HV69" s="155"/>
      <c r="HW69" s="155"/>
      <c r="HX69" s="155"/>
      <c r="HY69" s="155"/>
      <c r="HZ69" s="155"/>
      <c r="IA69" s="155"/>
      <c r="IB69" s="155"/>
      <c r="IC69" s="155"/>
      <c r="ID69" s="155"/>
      <c r="IE69" s="155"/>
      <c r="IF69" s="155"/>
      <c r="IG69" s="155"/>
      <c r="IH69" s="155"/>
      <c r="II69" s="155"/>
      <c r="IJ69" s="155"/>
      <c r="IK69" s="155"/>
      <c r="IL69" s="155"/>
      <c r="IM69" s="155"/>
      <c r="IN69" s="155"/>
      <c r="IO69" s="155"/>
      <c r="IP69" s="155"/>
      <c r="IQ69" s="155"/>
      <c r="IR69" s="155"/>
      <c r="IS69" s="155"/>
      <c r="IT69" s="155"/>
      <c r="IU69" s="155"/>
      <c r="IV69" s="155"/>
      <c r="IW69" s="155"/>
      <c r="IX69" s="155"/>
      <c r="IY69" s="155"/>
      <c r="IZ69" s="155"/>
      <c r="JA69" s="155"/>
      <c r="JB69" s="155"/>
      <c r="JC69" s="155"/>
      <c r="JD69" s="155"/>
      <c r="JE69" s="155"/>
      <c r="JF69" s="155"/>
      <c r="JG69" s="155"/>
      <c r="JH69" s="155"/>
      <c r="JI69" s="155"/>
      <c r="JJ69" s="155"/>
      <c r="JK69" s="155"/>
      <c r="JL69" s="155"/>
      <c r="JM69" s="155"/>
      <c r="JN69" s="155"/>
      <c r="JO69" s="155"/>
      <c r="JP69" s="155"/>
      <c r="JQ69" s="155"/>
      <c r="JR69" s="155"/>
      <c r="JS69" s="158"/>
      <c r="JT69" s="158"/>
      <c r="JU69" s="158"/>
      <c r="JV69" s="171"/>
      <c r="JW69" s="171"/>
      <c r="JX69" s="171"/>
      <c r="JY69" s="171"/>
      <c r="JZ69" s="171"/>
      <c r="KA69" s="171"/>
      <c r="KB69" s="171"/>
      <c r="KC69" s="171"/>
      <c r="KD69" s="171"/>
      <c r="KE69" s="171"/>
      <c r="KF69" s="171"/>
      <c r="KG69" s="171"/>
      <c r="KH69" s="158"/>
      <c r="KI69" s="158"/>
      <c r="KJ69" s="158"/>
      <c r="KK69" s="12">
        <v>70131791425.779999</v>
      </c>
      <c r="KL69" s="13">
        <v>61249964.509999998</v>
      </c>
      <c r="KM69" s="14">
        <v>70070541461.270004</v>
      </c>
      <c r="KN69" s="12">
        <v>70132492598.190002</v>
      </c>
      <c r="KO69" s="13">
        <v>159485348.59999999</v>
      </c>
      <c r="KP69" s="14">
        <v>69973007249.589996</v>
      </c>
      <c r="KQ69" s="12">
        <v>70162553254.5</v>
      </c>
      <c r="KR69" s="13">
        <v>252427297.75999999</v>
      </c>
      <c r="KS69" s="14">
        <v>69910125956.740005</v>
      </c>
      <c r="KT69" s="12">
        <v>70124770495.330002</v>
      </c>
      <c r="KU69" s="13">
        <v>167038022.25</v>
      </c>
      <c r="KV69" s="14">
        <v>69957732473.080002</v>
      </c>
      <c r="KW69" s="12">
        <v>70176633603.069992</v>
      </c>
      <c r="KX69" s="13">
        <v>387211810.81999999</v>
      </c>
      <c r="KY69" s="14">
        <v>69789421792.249985</v>
      </c>
      <c r="KZ69" s="12">
        <v>70107148481.509995</v>
      </c>
      <c r="LA69" s="13">
        <v>343358068.44999999</v>
      </c>
      <c r="LB69" s="14">
        <v>69763790413.059998</v>
      </c>
      <c r="LC69" s="12">
        <v>69714049682.529999</v>
      </c>
      <c r="LD69" s="13">
        <v>426966965.85000002</v>
      </c>
      <c r="LE69" s="14">
        <v>69287082716.679993</v>
      </c>
      <c r="LF69" s="12">
        <v>70071288087.069992</v>
      </c>
      <c r="LG69" s="13">
        <v>465328618.61000001</v>
      </c>
      <c r="LH69" s="14">
        <v>69605959468.459991</v>
      </c>
      <c r="LI69" s="12">
        <v>70099579816.679993</v>
      </c>
      <c r="LJ69" s="13">
        <v>557192468.26999998</v>
      </c>
      <c r="LK69" s="14">
        <v>69542387348.409988</v>
      </c>
      <c r="LL69" s="12">
        <v>70329279020.849991</v>
      </c>
      <c r="LM69" s="13">
        <v>631271549.30999994</v>
      </c>
      <c r="LN69" s="14">
        <v>69698007471.539993</v>
      </c>
      <c r="LO69" s="12">
        <v>70240935212.169998</v>
      </c>
      <c r="LP69" s="13">
        <v>608130165.46000004</v>
      </c>
      <c r="LQ69" s="14">
        <v>69632805046.709991</v>
      </c>
      <c r="LR69" s="12">
        <v>69465779093.25</v>
      </c>
      <c r="LS69" s="13">
        <v>719527523.47000003</v>
      </c>
      <c r="LT69" s="14">
        <v>68746251569.779999</v>
      </c>
      <c r="LU69" s="12">
        <v>69483884599.339996</v>
      </c>
      <c r="LV69" s="13">
        <v>830787822.25</v>
      </c>
      <c r="LW69" s="14">
        <v>68653096777.089996</v>
      </c>
      <c r="LX69" s="12">
        <v>69279419562.580002</v>
      </c>
      <c r="LY69" s="13">
        <v>629543378.09000003</v>
      </c>
      <c r="LZ69" s="14">
        <v>68649876184.490005</v>
      </c>
      <c r="MA69" s="12">
        <v>69288589249.039993</v>
      </c>
      <c r="MB69" s="13">
        <v>725244139.35000002</v>
      </c>
      <c r="MC69" s="14">
        <v>68563345109.689995</v>
      </c>
      <c r="MD69" s="12">
        <v>69191375407.240005</v>
      </c>
      <c r="ME69" s="13">
        <v>675503312.14999998</v>
      </c>
      <c r="MF69" s="14">
        <v>68515872095.090004</v>
      </c>
      <c r="MG69" s="12">
        <v>69292847970.559998</v>
      </c>
      <c r="MH69" s="13">
        <v>782399495.98000002</v>
      </c>
      <c r="MI69" s="14">
        <v>68510448474.579994</v>
      </c>
      <c r="MJ69" s="12">
        <v>69336701615.410004</v>
      </c>
      <c r="MK69" s="13">
        <v>889436366.17999995</v>
      </c>
      <c r="ML69" s="14">
        <v>68447265249.230003</v>
      </c>
      <c r="MM69" s="12">
        <v>69350395829.039993</v>
      </c>
      <c r="MN69" s="13">
        <v>904375312.38</v>
      </c>
      <c r="MO69" s="14">
        <v>68446020516.659996</v>
      </c>
      <c r="MP69" s="12">
        <v>69244921468.399994</v>
      </c>
      <c r="MQ69" s="13">
        <v>764460687.90999997</v>
      </c>
      <c r="MR69" s="14">
        <v>68480460780.48999</v>
      </c>
      <c r="MS69" s="12">
        <v>69246360793.070007</v>
      </c>
      <c r="MT69" s="13">
        <v>793553144.72000003</v>
      </c>
      <c r="MU69" s="14">
        <v>68452807648.350006</v>
      </c>
      <c r="MV69" s="12">
        <v>69230618468</v>
      </c>
      <c r="MW69" s="13">
        <v>837764774.20000005</v>
      </c>
      <c r="MX69" s="14">
        <v>68392853693.800003</v>
      </c>
      <c r="MY69" s="12">
        <v>69244227516.410004</v>
      </c>
      <c r="MZ69" s="13">
        <v>1102810932.6900001</v>
      </c>
      <c r="NA69" s="14">
        <v>68141416583.720001</v>
      </c>
      <c r="NB69" s="12">
        <v>110670054163.53999</v>
      </c>
      <c r="NC69" s="13">
        <v>620535712.21000004</v>
      </c>
      <c r="ND69" s="14">
        <v>110049518451.32999</v>
      </c>
      <c r="NE69" s="12">
        <v>134756817481.23</v>
      </c>
      <c r="NF69" s="13">
        <v>928885058.73000002</v>
      </c>
      <c r="NG69" s="14">
        <v>133827932422.5</v>
      </c>
      <c r="NH69" s="12">
        <v>135060880385.84</v>
      </c>
      <c r="NI69" s="13">
        <v>1256818101.8499999</v>
      </c>
      <c r="NJ69" s="14">
        <v>133804062283.98999</v>
      </c>
      <c r="NK69" s="12">
        <v>135031965184.77</v>
      </c>
      <c r="NL69" s="13">
        <v>1356109795.8199999</v>
      </c>
      <c r="NM69" s="14">
        <v>133675855388.95</v>
      </c>
      <c r="NN69" s="12">
        <v>132908122337.73999</v>
      </c>
      <c r="NO69" s="13">
        <v>1244773957.6700001</v>
      </c>
      <c r="NP69" s="14">
        <v>131663348380.06999</v>
      </c>
      <c r="NQ69" s="12">
        <v>132706188398.7</v>
      </c>
      <c r="NR69" s="13">
        <v>980799052.17999995</v>
      </c>
      <c r="NS69" s="14">
        <v>131725389346.52</v>
      </c>
      <c r="NT69" s="12">
        <v>132751578107.81</v>
      </c>
      <c r="NU69" s="13">
        <v>1010492876.03</v>
      </c>
      <c r="NV69" s="14">
        <v>131741085231.78</v>
      </c>
      <c r="NW69" s="12">
        <v>132919793294.15999</v>
      </c>
      <c r="NX69" s="13">
        <v>1155385905.5799999</v>
      </c>
      <c r="NY69" s="14">
        <v>131764407388.57999</v>
      </c>
      <c r="NZ69" s="12">
        <v>132905673191.90999</v>
      </c>
      <c r="OA69" s="13">
        <v>1238494572.6099999</v>
      </c>
      <c r="OB69" s="14">
        <v>131667178619.29999</v>
      </c>
      <c r="OC69" s="12">
        <v>152141521424.09</v>
      </c>
      <c r="OD69" s="13">
        <v>335076950.80000001</v>
      </c>
      <c r="OE69" s="14">
        <v>151806444473.29001</v>
      </c>
      <c r="OF69" s="12">
        <v>145594459684.54999</v>
      </c>
      <c r="OG69" s="13">
        <v>6208514157.0900002</v>
      </c>
      <c r="OH69" s="14">
        <f>+OF69-OG69</f>
        <v>139385945527.45999</v>
      </c>
      <c r="OI69" s="12">
        <v>152998714918.67999</v>
      </c>
      <c r="OJ69" s="13">
        <v>1253361566.04</v>
      </c>
      <c r="OK69" s="14">
        <v>151745353352.63998</v>
      </c>
      <c r="OL69" s="12">
        <v>152765587483.40002</v>
      </c>
      <c r="OM69" s="13">
        <v>1353029972.77</v>
      </c>
      <c r="ON69" s="14">
        <v>151412557510.63004</v>
      </c>
    </row>
    <row r="70" spans="2:404" ht="15.6" hidden="1" customHeight="1" x14ac:dyDescent="0.25">
      <c r="B70" s="145" t="s">
        <v>212</v>
      </c>
      <c r="C70" s="146" t="s">
        <v>406</v>
      </c>
      <c r="D70" s="147">
        <v>44761</v>
      </c>
      <c r="E70" s="147">
        <v>45131</v>
      </c>
      <c r="F70" s="148" t="s">
        <v>1096</v>
      </c>
      <c r="G70" s="148" t="s">
        <v>209</v>
      </c>
      <c r="H70" s="148" t="s">
        <v>1095</v>
      </c>
      <c r="I70" s="153"/>
      <c r="J70" s="153"/>
      <c r="K70" s="155"/>
      <c r="L70" s="153"/>
      <c r="M70" s="153"/>
      <c r="N70" s="155"/>
      <c r="O70" s="153"/>
      <c r="P70" s="153"/>
      <c r="Q70" s="155"/>
      <c r="R70" s="153"/>
      <c r="S70" s="153"/>
      <c r="T70" s="155"/>
      <c r="U70" s="153"/>
      <c r="V70" s="153"/>
      <c r="W70" s="155"/>
      <c r="X70" s="153"/>
      <c r="Y70" s="153"/>
      <c r="Z70" s="155"/>
      <c r="AA70" s="153"/>
      <c r="AB70" s="153"/>
      <c r="AC70" s="155"/>
      <c r="AD70" s="153"/>
      <c r="AE70" s="153"/>
      <c r="AF70" s="155"/>
      <c r="AG70" s="153"/>
      <c r="AH70" s="153"/>
      <c r="AI70" s="155"/>
      <c r="AJ70" s="153"/>
      <c r="AK70" s="153"/>
      <c r="AL70" s="155"/>
      <c r="AM70" s="153"/>
      <c r="AN70" s="153"/>
      <c r="AO70" s="155"/>
      <c r="AP70" s="155"/>
      <c r="AQ70" s="155"/>
      <c r="AR70" s="155"/>
      <c r="AS70" s="155"/>
      <c r="AT70" s="155"/>
      <c r="AU70" s="155"/>
      <c r="AV70" s="155"/>
      <c r="AW70" s="155"/>
      <c r="AX70" s="155"/>
      <c r="AY70" s="155"/>
      <c r="AZ70" s="155"/>
      <c r="BA70" s="155"/>
      <c r="BB70" s="155"/>
      <c r="BC70" s="155"/>
      <c r="BD70" s="155"/>
      <c r="BE70" s="155"/>
      <c r="BF70" s="155"/>
      <c r="BG70" s="155"/>
      <c r="BH70" s="155"/>
      <c r="BI70" s="155"/>
      <c r="BJ70" s="155"/>
      <c r="BK70" s="155"/>
      <c r="BL70" s="155"/>
      <c r="BM70" s="155"/>
      <c r="BN70" s="155"/>
      <c r="BO70" s="155"/>
      <c r="BP70" s="155"/>
      <c r="BQ70" s="155"/>
      <c r="BR70" s="155"/>
      <c r="BS70" s="155"/>
      <c r="BT70" s="155"/>
      <c r="BU70" s="155"/>
      <c r="BV70" s="155"/>
      <c r="BW70" s="155"/>
      <c r="BX70" s="155"/>
      <c r="BY70" s="155"/>
      <c r="BZ70" s="155"/>
      <c r="CA70" s="155"/>
      <c r="CB70" s="155"/>
      <c r="CC70" s="155"/>
      <c r="CD70" s="155"/>
      <c r="CE70" s="155"/>
      <c r="CF70" s="155"/>
      <c r="CG70" s="155"/>
      <c r="CH70" s="155"/>
      <c r="CI70" s="155"/>
      <c r="CJ70" s="155"/>
      <c r="CK70" s="155"/>
      <c r="CL70" s="155"/>
      <c r="CM70" s="155"/>
      <c r="CN70" s="155"/>
      <c r="CO70" s="155"/>
      <c r="CP70" s="155"/>
      <c r="CQ70" s="155"/>
      <c r="CR70" s="155"/>
      <c r="CS70" s="155"/>
      <c r="CT70" s="155"/>
      <c r="CU70" s="155"/>
      <c r="CV70" s="155"/>
      <c r="CW70" s="155"/>
      <c r="CX70" s="155"/>
      <c r="CY70" s="155"/>
      <c r="CZ70" s="155"/>
      <c r="DA70" s="155"/>
      <c r="DB70" s="155"/>
      <c r="DC70" s="155"/>
      <c r="DD70" s="155"/>
      <c r="DE70" s="155"/>
      <c r="DF70" s="155"/>
      <c r="DG70" s="155"/>
      <c r="DH70" s="155"/>
      <c r="DI70" s="155"/>
      <c r="DJ70" s="155"/>
      <c r="DK70" s="155"/>
      <c r="DL70" s="155"/>
      <c r="DM70" s="155"/>
      <c r="DN70" s="155"/>
      <c r="DO70" s="155"/>
      <c r="DP70" s="155"/>
      <c r="DQ70" s="155"/>
      <c r="DR70" s="155"/>
      <c r="DS70" s="155"/>
      <c r="DT70" s="155"/>
      <c r="DU70" s="155"/>
      <c r="DV70" s="155"/>
      <c r="DW70" s="155"/>
      <c r="DX70" s="155"/>
      <c r="DY70" s="155"/>
      <c r="DZ70" s="155"/>
      <c r="EA70" s="155"/>
      <c r="EB70" s="155"/>
      <c r="EC70" s="155"/>
      <c r="ED70" s="155"/>
      <c r="EE70" s="155"/>
      <c r="EF70" s="155"/>
      <c r="EG70" s="155"/>
      <c r="EH70" s="155"/>
      <c r="EI70" s="155"/>
      <c r="EJ70" s="155"/>
      <c r="EK70" s="155"/>
      <c r="EL70" s="155"/>
      <c r="EM70" s="155"/>
      <c r="EN70" s="155"/>
      <c r="EO70" s="155"/>
      <c r="EP70" s="155"/>
      <c r="EQ70" s="155"/>
      <c r="ER70" s="155"/>
      <c r="ES70" s="155"/>
      <c r="ET70" s="155"/>
      <c r="EU70" s="155"/>
      <c r="EV70" s="155"/>
      <c r="EW70" s="155"/>
      <c r="EX70" s="155"/>
      <c r="EY70" s="155"/>
      <c r="EZ70" s="155"/>
      <c r="FA70" s="155"/>
      <c r="FB70" s="155"/>
      <c r="FC70" s="155"/>
      <c r="FD70" s="155"/>
      <c r="FE70" s="155"/>
      <c r="FF70" s="155"/>
      <c r="FG70" s="155"/>
      <c r="FH70" s="155"/>
      <c r="FI70" s="155"/>
      <c r="FJ70" s="155"/>
      <c r="FK70" s="155"/>
      <c r="FL70" s="155"/>
      <c r="FM70" s="155"/>
      <c r="FN70" s="155"/>
      <c r="FO70" s="155"/>
      <c r="FP70" s="155"/>
      <c r="FQ70" s="155"/>
      <c r="FR70" s="155"/>
      <c r="FS70" s="155"/>
      <c r="FT70" s="155"/>
      <c r="FU70" s="155"/>
      <c r="FV70" s="155"/>
      <c r="FW70" s="155"/>
      <c r="FX70" s="155"/>
      <c r="FY70" s="155"/>
      <c r="FZ70" s="155"/>
      <c r="GA70" s="155"/>
      <c r="GB70" s="155"/>
      <c r="GC70" s="155"/>
      <c r="GD70" s="155"/>
      <c r="GE70" s="155"/>
      <c r="GF70" s="155"/>
      <c r="GG70" s="155"/>
      <c r="GH70" s="155"/>
      <c r="GI70" s="155"/>
      <c r="GJ70" s="155"/>
      <c r="GK70" s="155"/>
      <c r="GL70" s="155"/>
      <c r="GM70" s="155"/>
      <c r="GN70" s="155"/>
      <c r="GO70" s="155"/>
      <c r="GP70" s="155"/>
      <c r="GQ70" s="155"/>
      <c r="GR70" s="155"/>
      <c r="GS70" s="155"/>
      <c r="GT70" s="155"/>
      <c r="GU70" s="155"/>
      <c r="GV70" s="155"/>
      <c r="GW70" s="155"/>
      <c r="GX70" s="155"/>
      <c r="GY70" s="155"/>
      <c r="GZ70" s="155"/>
      <c r="HA70" s="155"/>
      <c r="HB70" s="155"/>
      <c r="HC70" s="155"/>
      <c r="HD70" s="155"/>
      <c r="HE70" s="155"/>
      <c r="HF70" s="155"/>
      <c r="HG70" s="155"/>
      <c r="HH70" s="155"/>
      <c r="HI70" s="155"/>
      <c r="HJ70" s="155"/>
      <c r="HK70" s="155"/>
      <c r="HL70" s="155"/>
      <c r="HM70" s="155"/>
      <c r="HN70" s="155"/>
      <c r="HO70" s="155"/>
      <c r="HP70" s="155"/>
      <c r="HQ70" s="155"/>
      <c r="HR70" s="155"/>
      <c r="HS70" s="155"/>
      <c r="HT70" s="155"/>
      <c r="HU70" s="155"/>
      <c r="HV70" s="155"/>
      <c r="HW70" s="155"/>
      <c r="HX70" s="155"/>
      <c r="HY70" s="155"/>
      <c r="HZ70" s="155"/>
      <c r="IA70" s="155"/>
      <c r="IB70" s="155"/>
      <c r="IC70" s="155"/>
      <c r="ID70" s="155"/>
      <c r="IE70" s="155"/>
      <c r="IF70" s="155"/>
      <c r="IG70" s="155"/>
      <c r="IH70" s="155"/>
      <c r="II70" s="155"/>
      <c r="IJ70" s="155"/>
      <c r="IK70" s="155"/>
      <c r="IL70" s="155"/>
      <c r="IM70" s="155"/>
      <c r="IN70" s="155"/>
      <c r="IO70" s="155"/>
      <c r="IP70" s="155"/>
      <c r="IQ70" s="155"/>
      <c r="IR70" s="155"/>
      <c r="IS70" s="155"/>
      <c r="IT70" s="155"/>
      <c r="IU70" s="155"/>
      <c r="IV70" s="155"/>
      <c r="IW70" s="155"/>
      <c r="IX70" s="155"/>
      <c r="IY70" s="155"/>
      <c r="IZ70" s="155"/>
      <c r="JA70" s="155"/>
      <c r="JB70" s="155"/>
      <c r="JC70" s="155"/>
      <c r="JD70" s="155"/>
      <c r="JE70" s="155"/>
      <c r="JF70" s="155"/>
      <c r="JG70" s="155"/>
      <c r="JH70" s="155"/>
      <c r="JI70" s="155"/>
      <c r="JJ70" s="155"/>
      <c r="JK70" s="155"/>
      <c r="JL70" s="155"/>
      <c r="JM70" s="155"/>
      <c r="JN70" s="155"/>
      <c r="JO70" s="155"/>
      <c r="JP70" s="155"/>
      <c r="JQ70" s="155"/>
      <c r="JR70" s="155"/>
      <c r="JS70" s="158"/>
      <c r="JT70" s="158"/>
      <c r="JU70" s="158"/>
      <c r="JV70" s="158"/>
      <c r="JW70" s="158"/>
      <c r="JX70" s="158"/>
      <c r="JY70" s="158"/>
      <c r="JZ70" s="158"/>
      <c r="KA70" s="158"/>
      <c r="KB70" s="158"/>
      <c r="KC70" s="158"/>
      <c r="KD70" s="158"/>
      <c r="KE70" s="158"/>
      <c r="KF70" s="158"/>
      <c r="KG70" s="158"/>
      <c r="KH70" s="158"/>
      <c r="KI70" s="158"/>
      <c r="KJ70" s="158"/>
      <c r="KK70" s="158"/>
      <c r="KL70" s="158"/>
      <c r="KM70" s="158"/>
      <c r="KN70" s="158"/>
      <c r="KO70" s="158"/>
      <c r="KP70" s="158"/>
      <c r="KQ70" s="158"/>
      <c r="KR70" s="158"/>
      <c r="KS70" s="158"/>
      <c r="KT70" s="158"/>
      <c r="KU70" s="158"/>
      <c r="KV70" s="158"/>
      <c r="KW70" s="158"/>
      <c r="KX70" s="158"/>
      <c r="KY70" s="158"/>
      <c r="KZ70" s="158"/>
      <c r="LA70" s="158"/>
      <c r="LB70" s="158"/>
      <c r="LC70" s="160"/>
      <c r="LD70" s="160"/>
      <c r="LE70" s="160"/>
      <c r="LF70" s="160"/>
      <c r="LG70" s="160"/>
      <c r="LH70" s="160"/>
      <c r="LI70" s="160"/>
      <c r="LJ70" s="160"/>
      <c r="LK70" s="160"/>
      <c r="LL70" s="160"/>
      <c r="LM70" s="160"/>
      <c r="LN70" s="160"/>
      <c r="LO70" s="160"/>
      <c r="LP70" s="160"/>
      <c r="LQ70" s="160"/>
      <c r="LR70" s="160"/>
      <c r="LS70" s="160"/>
      <c r="LT70" s="160"/>
      <c r="LU70" s="160"/>
      <c r="LV70" s="160"/>
      <c r="LW70" s="160"/>
      <c r="LX70" s="160"/>
      <c r="LY70" s="160"/>
      <c r="LZ70" s="160"/>
      <c r="MA70" s="160"/>
      <c r="MB70" s="160"/>
      <c r="MC70" s="160"/>
      <c r="MD70" s="160"/>
      <c r="ME70" s="160"/>
      <c r="MF70" s="160"/>
      <c r="MG70" s="160"/>
      <c r="MH70" s="160"/>
      <c r="MI70" s="160"/>
      <c r="MJ70" s="160"/>
      <c r="MK70" s="160"/>
      <c r="ML70" s="160"/>
      <c r="MM70" s="160"/>
      <c r="MN70" s="160"/>
      <c r="MO70" s="160"/>
      <c r="MP70" s="160"/>
      <c r="MQ70" s="160"/>
      <c r="MR70" s="160"/>
      <c r="MS70" s="160"/>
      <c r="MT70" s="160"/>
      <c r="MU70" s="160"/>
      <c r="MV70" s="160"/>
      <c r="MW70" s="160"/>
      <c r="MX70" s="160"/>
      <c r="MY70" s="160"/>
      <c r="MZ70" s="160"/>
      <c r="NA70" s="160"/>
      <c r="NB70" s="160"/>
      <c r="NC70" s="160"/>
      <c r="ND70" s="14">
        <v>0</v>
      </c>
      <c r="NE70" s="160"/>
      <c r="NF70" s="160"/>
      <c r="NG70" s="160"/>
      <c r="NH70" s="160"/>
      <c r="NI70" s="160"/>
      <c r="NJ70" s="160"/>
      <c r="NK70" s="160"/>
      <c r="NL70" s="160"/>
      <c r="NM70" s="160"/>
      <c r="NN70" s="160"/>
      <c r="NO70" s="160"/>
      <c r="NP70" s="160"/>
      <c r="NQ70" s="160"/>
      <c r="NR70" s="160"/>
      <c r="NS70" s="160"/>
      <c r="NT70" s="160"/>
      <c r="NU70" s="160"/>
      <c r="NV70" s="160"/>
      <c r="NW70" s="160"/>
      <c r="NX70" s="160"/>
      <c r="NY70" s="160"/>
      <c r="NZ70" s="160"/>
      <c r="OA70" s="160"/>
      <c r="OB70" s="160"/>
      <c r="OC70" s="160"/>
      <c r="OD70" s="160"/>
      <c r="OE70" s="160"/>
      <c r="OF70" s="160"/>
      <c r="OG70" s="160"/>
      <c r="OH70" s="160"/>
      <c r="OI70" s="160"/>
      <c r="OJ70" s="160"/>
      <c r="OK70" s="160"/>
      <c r="OL70" s="160"/>
      <c r="OM70" s="160"/>
      <c r="ON70" s="160"/>
    </row>
    <row r="71" spans="2:404" x14ac:dyDescent="0.25">
      <c r="B71" s="8" t="s">
        <v>212</v>
      </c>
      <c r="C71" s="9" t="s">
        <v>107</v>
      </c>
      <c r="D71" s="10">
        <v>44761</v>
      </c>
      <c r="E71" s="10" t="s">
        <v>0</v>
      </c>
      <c r="F71" s="11" t="s">
        <v>1090</v>
      </c>
      <c r="G71" s="11" t="s">
        <v>209</v>
      </c>
      <c r="H71" s="11" t="s">
        <v>1092</v>
      </c>
      <c r="I71" s="153"/>
      <c r="J71" s="153"/>
      <c r="K71" s="155"/>
      <c r="L71" s="153"/>
      <c r="M71" s="153"/>
      <c r="N71" s="155"/>
      <c r="O71" s="153"/>
      <c r="P71" s="153"/>
      <c r="Q71" s="155"/>
      <c r="R71" s="153"/>
      <c r="S71" s="153"/>
      <c r="T71" s="155"/>
      <c r="U71" s="153"/>
      <c r="V71" s="153"/>
      <c r="W71" s="155"/>
      <c r="X71" s="153"/>
      <c r="Y71" s="153"/>
      <c r="Z71" s="155"/>
      <c r="AA71" s="153"/>
      <c r="AB71" s="153"/>
      <c r="AC71" s="155"/>
      <c r="AD71" s="153"/>
      <c r="AE71" s="153"/>
      <c r="AF71" s="155"/>
      <c r="AG71" s="153"/>
      <c r="AH71" s="153"/>
      <c r="AI71" s="155"/>
      <c r="AJ71" s="153"/>
      <c r="AK71" s="153"/>
      <c r="AL71" s="155"/>
      <c r="AM71" s="153"/>
      <c r="AN71" s="153"/>
      <c r="AO71" s="155"/>
      <c r="AP71" s="155"/>
      <c r="AQ71" s="155"/>
      <c r="AR71" s="155"/>
      <c r="AS71" s="155"/>
      <c r="AT71" s="155"/>
      <c r="AU71" s="155"/>
      <c r="AV71" s="155"/>
      <c r="AW71" s="155"/>
      <c r="AX71" s="155"/>
      <c r="AY71" s="155"/>
      <c r="AZ71" s="155"/>
      <c r="BA71" s="155"/>
      <c r="BB71" s="155"/>
      <c r="BC71" s="155"/>
      <c r="BD71" s="155"/>
      <c r="BE71" s="155"/>
      <c r="BF71" s="155"/>
      <c r="BG71" s="155"/>
      <c r="BH71" s="155"/>
      <c r="BI71" s="155"/>
      <c r="BJ71" s="155"/>
      <c r="BK71" s="155"/>
      <c r="BL71" s="155"/>
      <c r="BM71" s="155"/>
      <c r="BN71" s="155"/>
      <c r="BO71" s="155"/>
      <c r="BP71" s="155"/>
      <c r="BQ71" s="155"/>
      <c r="BR71" s="155"/>
      <c r="BS71" s="155"/>
      <c r="BT71" s="155"/>
      <c r="BU71" s="155"/>
      <c r="BV71" s="155"/>
      <c r="BW71" s="155"/>
      <c r="BX71" s="155"/>
      <c r="BY71" s="155"/>
      <c r="BZ71" s="155"/>
      <c r="CA71" s="155"/>
      <c r="CB71" s="155"/>
      <c r="CC71" s="155"/>
      <c r="CD71" s="155"/>
      <c r="CE71" s="155"/>
      <c r="CF71" s="155"/>
      <c r="CG71" s="155"/>
      <c r="CH71" s="155"/>
      <c r="CI71" s="155"/>
      <c r="CJ71" s="155"/>
      <c r="CK71" s="155"/>
      <c r="CL71" s="155"/>
      <c r="CM71" s="155"/>
      <c r="CN71" s="155"/>
      <c r="CO71" s="155"/>
      <c r="CP71" s="155"/>
      <c r="CQ71" s="155"/>
      <c r="CR71" s="155"/>
      <c r="CS71" s="155"/>
      <c r="CT71" s="155"/>
      <c r="CU71" s="155"/>
      <c r="CV71" s="155"/>
      <c r="CW71" s="155"/>
      <c r="CX71" s="155"/>
      <c r="CY71" s="155"/>
      <c r="CZ71" s="155"/>
      <c r="DA71" s="155"/>
      <c r="DB71" s="155"/>
      <c r="DC71" s="155"/>
      <c r="DD71" s="155"/>
      <c r="DE71" s="155"/>
      <c r="DF71" s="155"/>
      <c r="DG71" s="155"/>
      <c r="DH71" s="155"/>
      <c r="DI71" s="155"/>
      <c r="DJ71" s="155"/>
      <c r="DK71" s="155"/>
      <c r="DL71" s="155"/>
      <c r="DM71" s="155"/>
      <c r="DN71" s="155"/>
      <c r="DO71" s="155"/>
      <c r="DP71" s="155"/>
      <c r="DQ71" s="155"/>
      <c r="DR71" s="155"/>
      <c r="DS71" s="155"/>
      <c r="DT71" s="155"/>
      <c r="DU71" s="155"/>
      <c r="DV71" s="155"/>
      <c r="DW71" s="155"/>
      <c r="DX71" s="155"/>
      <c r="DY71" s="155"/>
      <c r="DZ71" s="155"/>
      <c r="EA71" s="155"/>
      <c r="EB71" s="155"/>
      <c r="EC71" s="155"/>
      <c r="ED71" s="155"/>
      <c r="EE71" s="155"/>
      <c r="EF71" s="155"/>
      <c r="EG71" s="155"/>
      <c r="EH71" s="155"/>
      <c r="EI71" s="155"/>
      <c r="EJ71" s="155"/>
      <c r="EK71" s="155"/>
      <c r="EL71" s="155"/>
      <c r="EM71" s="155"/>
      <c r="EN71" s="155"/>
      <c r="EO71" s="155"/>
      <c r="EP71" s="155"/>
      <c r="EQ71" s="155"/>
      <c r="ER71" s="155"/>
      <c r="ES71" s="155"/>
      <c r="ET71" s="155"/>
      <c r="EU71" s="155"/>
      <c r="EV71" s="155"/>
      <c r="EW71" s="155"/>
      <c r="EX71" s="155"/>
      <c r="EY71" s="155"/>
      <c r="EZ71" s="155"/>
      <c r="FA71" s="155"/>
      <c r="FB71" s="155"/>
      <c r="FC71" s="155"/>
      <c r="FD71" s="155"/>
      <c r="FE71" s="155"/>
      <c r="FF71" s="155"/>
      <c r="FG71" s="155"/>
      <c r="FH71" s="155"/>
      <c r="FI71" s="155"/>
      <c r="FJ71" s="155"/>
      <c r="FK71" s="155"/>
      <c r="FL71" s="155"/>
      <c r="FM71" s="155"/>
      <c r="FN71" s="155"/>
      <c r="FO71" s="155"/>
      <c r="FP71" s="155"/>
      <c r="FQ71" s="155"/>
      <c r="FR71" s="155"/>
      <c r="FS71" s="155"/>
      <c r="FT71" s="155"/>
      <c r="FU71" s="155"/>
      <c r="FV71" s="155"/>
      <c r="FW71" s="155"/>
      <c r="FX71" s="155"/>
      <c r="FY71" s="155"/>
      <c r="FZ71" s="155"/>
      <c r="GA71" s="155"/>
      <c r="GB71" s="155"/>
      <c r="GC71" s="155"/>
      <c r="GD71" s="155"/>
      <c r="GE71" s="155"/>
      <c r="GF71" s="155"/>
      <c r="GG71" s="155"/>
      <c r="GH71" s="155"/>
      <c r="GI71" s="155"/>
      <c r="GJ71" s="155"/>
      <c r="GK71" s="155"/>
      <c r="GL71" s="155"/>
      <c r="GM71" s="155"/>
      <c r="GN71" s="155"/>
      <c r="GO71" s="155"/>
      <c r="GP71" s="155"/>
      <c r="GQ71" s="155"/>
      <c r="GR71" s="155"/>
      <c r="GS71" s="155"/>
      <c r="GT71" s="155"/>
      <c r="GU71" s="155"/>
      <c r="GV71" s="155"/>
      <c r="GW71" s="155"/>
      <c r="GX71" s="155"/>
      <c r="GY71" s="155"/>
      <c r="GZ71" s="155"/>
      <c r="HA71" s="155"/>
      <c r="HB71" s="155"/>
      <c r="HC71" s="155"/>
      <c r="HD71" s="155"/>
      <c r="HE71" s="155"/>
      <c r="HF71" s="155"/>
      <c r="HG71" s="155"/>
      <c r="HH71" s="155"/>
      <c r="HI71" s="155"/>
      <c r="HJ71" s="155"/>
      <c r="HK71" s="155"/>
      <c r="HL71" s="155"/>
      <c r="HM71" s="155"/>
      <c r="HN71" s="155"/>
      <c r="HO71" s="155"/>
      <c r="HP71" s="155"/>
      <c r="HQ71" s="155"/>
      <c r="HR71" s="155"/>
      <c r="HS71" s="155"/>
      <c r="HT71" s="155"/>
      <c r="HU71" s="155"/>
      <c r="HV71" s="155"/>
      <c r="HW71" s="155"/>
      <c r="HX71" s="155"/>
      <c r="HY71" s="155"/>
      <c r="HZ71" s="155"/>
      <c r="IA71" s="155"/>
      <c r="IB71" s="155"/>
      <c r="IC71" s="155"/>
      <c r="ID71" s="155"/>
      <c r="IE71" s="155"/>
      <c r="IF71" s="155"/>
      <c r="IG71" s="155"/>
      <c r="IH71" s="155"/>
      <c r="II71" s="155"/>
      <c r="IJ71" s="155"/>
      <c r="IK71" s="155"/>
      <c r="IL71" s="155"/>
      <c r="IM71" s="155"/>
      <c r="IN71" s="155"/>
      <c r="IO71" s="155"/>
      <c r="IP71" s="155"/>
      <c r="IQ71" s="155"/>
      <c r="IR71" s="155"/>
      <c r="IS71" s="155"/>
      <c r="IT71" s="155"/>
      <c r="IU71" s="155"/>
      <c r="IV71" s="155"/>
      <c r="IW71" s="155"/>
      <c r="IX71" s="155"/>
      <c r="IY71" s="155"/>
      <c r="IZ71" s="155"/>
      <c r="JA71" s="155"/>
      <c r="JB71" s="155"/>
      <c r="JC71" s="155"/>
      <c r="JD71" s="155"/>
      <c r="JE71" s="155"/>
      <c r="JF71" s="155"/>
      <c r="JG71" s="155"/>
      <c r="JH71" s="155"/>
      <c r="JI71" s="155"/>
      <c r="JJ71" s="155"/>
      <c r="JK71" s="155"/>
      <c r="JL71" s="155"/>
      <c r="JM71" s="155"/>
      <c r="JN71" s="155"/>
      <c r="JO71" s="155"/>
      <c r="JP71" s="155"/>
      <c r="JQ71" s="155"/>
      <c r="JR71" s="155"/>
      <c r="JS71" s="158"/>
      <c r="JT71" s="158"/>
      <c r="JU71" s="158"/>
      <c r="JV71" s="158"/>
      <c r="JW71" s="158"/>
      <c r="JX71" s="158"/>
      <c r="JY71" s="158"/>
      <c r="JZ71" s="158"/>
      <c r="KA71" s="158"/>
      <c r="KB71" s="158"/>
      <c r="KC71" s="158"/>
      <c r="KD71" s="158"/>
      <c r="KE71" s="158"/>
      <c r="KF71" s="158"/>
      <c r="KG71" s="158"/>
      <c r="KH71" s="158"/>
      <c r="KI71" s="158"/>
      <c r="KJ71" s="158"/>
      <c r="KK71" s="12">
        <v>350000000</v>
      </c>
      <c r="KL71" s="13">
        <v>0</v>
      </c>
      <c r="KM71" s="14">
        <v>350000000</v>
      </c>
      <c r="KN71" s="12">
        <v>350000000</v>
      </c>
      <c r="KO71" s="13">
        <v>1368000</v>
      </c>
      <c r="KP71" s="14">
        <v>348632000</v>
      </c>
      <c r="KQ71" s="12">
        <v>349977096.22000003</v>
      </c>
      <c r="KR71" s="13">
        <v>1653000</v>
      </c>
      <c r="KS71" s="14">
        <v>348324096.22000003</v>
      </c>
      <c r="KT71" s="12">
        <v>349975260.81999999</v>
      </c>
      <c r="KU71" s="13">
        <v>1938000</v>
      </c>
      <c r="KV71" s="14">
        <v>348037260.81999999</v>
      </c>
      <c r="KW71" s="12">
        <v>334818926.36000001</v>
      </c>
      <c r="KX71" s="13">
        <v>10680243.220000001</v>
      </c>
      <c r="KY71" s="14">
        <v>324138683.13999999</v>
      </c>
      <c r="KZ71" s="12">
        <v>345145809.52999997</v>
      </c>
      <c r="LA71" s="13">
        <v>14321714</v>
      </c>
      <c r="LB71" s="14">
        <v>330824095.52999997</v>
      </c>
      <c r="LC71" s="12">
        <v>68197208.890000001</v>
      </c>
      <c r="LD71" s="13">
        <v>126750</v>
      </c>
      <c r="LE71" s="14">
        <v>68070458.890000001</v>
      </c>
      <c r="LF71" s="12">
        <v>56001759.469999999</v>
      </c>
      <c r="LG71" s="13">
        <v>3473333.29</v>
      </c>
      <c r="LH71" s="14">
        <v>52528426.18</v>
      </c>
      <c r="LI71" s="12">
        <v>55676759.469999999</v>
      </c>
      <c r="LJ71" s="13">
        <v>6057500.04</v>
      </c>
      <c r="LK71" s="14">
        <v>49619259.43</v>
      </c>
      <c r="LL71" s="12">
        <v>57093626.969999999</v>
      </c>
      <c r="LM71" s="13">
        <v>7177523.29</v>
      </c>
      <c r="LN71" s="14">
        <v>49916103.68</v>
      </c>
      <c r="LO71" s="12">
        <v>372079359.16999996</v>
      </c>
      <c r="LP71" s="13">
        <v>152106.62</v>
      </c>
      <c r="LQ71" s="14">
        <v>371927252.54999995</v>
      </c>
      <c r="LR71" s="12">
        <v>380908516.16999996</v>
      </c>
      <c r="LS71" s="13">
        <v>2313918.62</v>
      </c>
      <c r="LT71" s="14">
        <v>378594597.54999995</v>
      </c>
      <c r="LU71" s="12">
        <v>325850367.72000003</v>
      </c>
      <c r="LV71" s="13">
        <v>16729816.77</v>
      </c>
      <c r="LW71" s="14">
        <v>309120550.95000005</v>
      </c>
      <c r="LX71" s="12">
        <v>613721099.45000005</v>
      </c>
      <c r="LY71" s="13">
        <v>303001824.22000003</v>
      </c>
      <c r="LZ71" s="14">
        <v>310719275.23000002</v>
      </c>
      <c r="MA71" s="12">
        <v>627858047.54999995</v>
      </c>
      <c r="MB71" s="13">
        <v>317377657.83999997</v>
      </c>
      <c r="MC71" s="14">
        <v>310480389.70999998</v>
      </c>
      <c r="MD71" s="12">
        <v>614402701.69000006</v>
      </c>
      <c r="ME71" s="13">
        <v>319658491.17000002</v>
      </c>
      <c r="MF71" s="14">
        <v>294744210.52000004</v>
      </c>
      <c r="MG71" s="12">
        <v>609087828.73000002</v>
      </c>
      <c r="MH71" s="13">
        <v>323570849.54000002</v>
      </c>
      <c r="MI71" s="14">
        <v>285516979.19</v>
      </c>
      <c r="MJ71" s="12">
        <v>406095004.66000003</v>
      </c>
      <c r="MK71" s="13">
        <v>11990557.68</v>
      </c>
      <c r="ML71" s="14">
        <v>394104446.98000002</v>
      </c>
      <c r="MM71" s="12">
        <v>425708877.37</v>
      </c>
      <c r="MN71" s="13">
        <v>10483911.630000001</v>
      </c>
      <c r="MO71" s="14">
        <v>415224965.74000001</v>
      </c>
      <c r="MP71" s="12">
        <v>647735043.23000002</v>
      </c>
      <c r="MQ71" s="13">
        <v>9030826.4900000002</v>
      </c>
      <c r="MR71" s="14">
        <v>638704216.74000001</v>
      </c>
      <c r="MS71" s="12">
        <v>1050567717.2</v>
      </c>
      <c r="MT71" s="13">
        <v>6496933.4400000004</v>
      </c>
      <c r="MU71" s="14">
        <v>1044070783.76</v>
      </c>
      <c r="MV71" s="12">
        <v>1106004832.3600001</v>
      </c>
      <c r="MW71" s="13">
        <v>12323188.52</v>
      </c>
      <c r="MX71" s="14">
        <v>1093681643.8400002</v>
      </c>
      <c r="MY71" s="12">
        <v>1140727545.04</v>
      </c>
      <c r="MZ71" s="13">
        <v>22654538.120000001</v>
      </c>
      <c r="NA71" s="14">
        <v>1118073006.9200001</v>
      </c>
      <c r="NB71" s="12">
        <v>1536184040.99</v>
      </c>
      <c r="NC71" s="13">
        <v>13879594.27</v>
      </c>
      <c r="ND71" s="14">
        <v>1522304446.72</v>
      </c>
      <c r="NE71" s="12">
        <v>1759429742.8100002</v>
      </c>
      <c r="NF71" s="13">
        <v>221915849.52000001</v>
      </c>
      <c r="NG71" s="14">
        <v>1537513893.2900002</v>
      </c>
      <c r="NH71" s="12">
        <v>1816475512.0800002</v>
      </c>
      <c r="NI71" s="13">
        <v>262588868.90000001</v>
      </c>
      <c r="NJ71" s="14">
        <v>1553886643.1800001</v>
      </c>
      <c r="NK71" s="12">
        <v>1849142843.8400002</v>
      </c>
      <c r="NL71" s="13">
        <v>297923631.38</v>
      </c>
      <c r="NM71" s="14">
        <v>1551219212.46</v>
      </c>
      <c r="NN71" s="12">
        <v>1971401989.8699999</v>
      </c>
      <c r="NO71" s="13">
        <v>420703557.86000001</v>
      </c>
      <c r="NP71" s="14">
        <v>1550698432.0099998</v>
      </c>
      <c r="NQ71" s="12">
        <v>2183972207.3599997</v>
      </c>
      <c r="NR71" s="13">
        <v>431845257.47000003</v>
      </c>
      <c r="NS71" s="14">
        <v>1752126949.8899996</v>
      </c>
      <c r="NT71" s="12">
        <v>2169556830.5599999</v>
      </c>
      <c r="NU71" s="13">
        <v>19044760.09</v>
      </c>
      <c r="NV71" s="14">
        <v>2150512070.4699998</v>
      </c>
      <c r="NW71" s="12">
        <v>2124236636.1100001</v>
      </c>
      <c r="NX71" s="13">
        <v>8401735.0199999996</v>
      </c>
      <c r="NY71" s="14">
        <v>2115834901.0900002</v>
      </c>
      <c r="NZ71" s="12">
        <v>2110487599.8799999</v>
      </c>
      <c r="OA71" s="13">
        <v>3368261.32</v>
      </c>
      <c r="OB71" s="14">
        <v>2107119338.5599999</v>
      </c>
      <c r="OC71" s="12">
        <v>2101399549.54</v>
      </c>
      <c r="OD71" s="13">
        <v>451308.61</v>
      </c>
      <c r="OE71" s="14">
        <v>2100948240.9300001</v>
      </c>
      <c r="OF71" s="12">
        <v>2095605836.9499998</v>
      </c>
      <c r="OG71" s="13">
        <v>2148341.81</v>
      </c>
      <c r="OH71" s="14">
        <f>+OF71-OG71</f>
        <v>2093457495.1399999</v>
      </c>
      <c r="OI71" s="12">
        <v>2081239228.26</v>
      </c>
      <c r="OJ71" s="13">
        <v>17662410.670000002</v>
      </c>
      <c r="OK71" s="14">
        <v>2063576817.5899999</v>
      </c>
      <c r="OL71" s="12">
        <v>2083333277.5999999</v>
      </c>
      <c r="OM71" s="13">
        <v>12577844.41</v>
      </c>
      <c r="ON71" s="14">
        <v>2070755433.1899998</v>
      </c>
    </row>
    <row r="72" spans="2:404" x14ac:dyDescent="0.25">
      <c r="B72" s="8" t="s">
        <v>207</v>
      </c>
      <c r="C72" s="9" t="s">
        <v>108</v>
      </c>
      <c r="D72" s="10">
        <v>44783</v>
      </c>
      <c r="E72" s="10" t="s">
        <v>0</v>
      </c>
      <c r="F72" s="11" t="s">
        <v>1090</v>
      </c>
      <c r="G72" s="11" t="s">
        <v>209</v>
      </c>
      <c r="H72" s="11" t="s">
        <v>1092</v>
      </c>
      <c r="I72" s="153"/>
      <c r="J72" s="153"/>
      <c r="K72" s="155"/>
      <c r="L72" s="153"/>
      <c r="M72" s="153"/>
      <c r="N72" s="155"/>
      <c r="O72" s="153"/>
      <c r="P72" s="153"/>
      <c r="Q72" s="155"/>
      <c r="R72" s="153"/>
      <c r="S72" s="153"/>
      <c r="T72" s="155"/>
      <c r="U72" s="153"/>
      <c r="V72" s="153"/>
      <c r="W72" s="155"/>
      <c r="X72" s="153"/>
      <c r="Y72" s="153"/>
      <c r="Z72" s="155"/>
      <c r="AA72" s="153"/>
      <c r="AB72" s="153"/>
      <c r="AC72" s="155"/>
      <c r="AD72" s="153"/>
      <c r="AE72" s="153"/>
      <c r="AF72" s="155"/>
      <c r="AG72" s="153"/>
      <c r="AH72" s="153"/>
      <c r="AI72" s="155"/>
      <c r="AJ72" s="153"/>
      <c r="AK72" s="153"/>
      <c r="AL72" s="155"/>
      <c r="AM72" s="153"/>
      <c r="AN72" s="153"/>
      <c r="AO72" s="155"/>
      <c r="AP72" s="155"/>
      <c r="AQ72" s="155"/>
      <c r="AR72" s="155"/>
      <c r="AS72" s="155"/>
      <c r="AT72" s="155"/>
      <c r="AU72" s="155"/>
      <c r="AV72" s="155"/>
      <c r="AW72" s="155"/>
      <c r="AX72" s="155"/>
      <c r="AY72" s="155"/>
      <c r="AZ72" s="155"/>
      <c r="BA72" s="155"/>
      <c r="BB72" s="155"/>
      <c r="BC72" s="155"/>
      <c r="BD72" s="155"/>
      <c r="BE72" s="155"/>
      <c r="BF72" s="155"/>
      <c r="BG72" s="155"/>
      <c r="BH72" s="155"/>
      <c r="BI72" s="155"/>
      <c r="BJ72" s="155"/>
      <c r="BK72" s="155"/>
      <c r="BL72" s="155"/>
      <c r="BM72" s="155"/>
      <c r="BN72" s="155"/>
      <c r="BO72" s="155"/>
      <c r="BP72" s="155"/>
      <c r="BQ72" s="155"/>
      <c r="BR72" s="155"/>
      <c r="BS72" s="155"/>
      <c r="BT72" s="155"/>
      <c r="BU72" s="155"/>
      <c r="BV72" s="155"/>
      <c r="BW72" s="155"/>
      <c r="BX72" s="155"/>
      <c r="BY72" s="155"/>
      <c r="BZ72" s="155"/>
      <c r="CA72" s="155"/>
      <c r="CB72" s="155"/>
      <c r="CC72" s="155"/>
      <c r="CD72" s="155"/>
      <c r="CE72" s="155"/>
      <c r="CF72" s="155"/>
      <c r="CG72" s="155"/>
      <c r="CH72" s="155"/>
      <c r="CI72" s="155"/>
      <c r="CJ72" s="155"/>
      <c r="CK72" s="155"/>
      <c r="CL72" s="155"/>
      <c r="CM72" s="155"/>
      <c r="CN72" s="155"/>
      <c r="CO72" s="155"/>
      <c r="CP72" s="155"/>
      <c r="CQ72" s="155"/>
      <c r="CR72" s="155"/>
      <c r="CS72" s="155"/>
      <c r="CT72" s="155"/>
      <c r="CU72" s="155"/>
      <c r="CV72" s="155"/>
      <c r="CW72" s="155"/>
      <c r="CX72" s="155"/>
      <c r="CY72" s="155"/>
      <c r="CZ72" s="155"/>
      <c r="DA72" s="155"/>
      <c r="DB72" s="155"/>
      <c r="DC72" s="155"/>
      <c r="DD72" s="155"/>
      <c r="DE72" s="155"/>
      <c r="DF72" s="155"/>
      <c r="DG72" s="155"/>
      <c r="DH72" s="155"/>
      <c r="DI72" s="155"/>
      <c r="DJ72" s="155"/>
      <c r="DK72" s="155"/>
      <c r="DL72" s="155"/>
      <c r="DM72" s="155"/>
      <c r="DN72" s="155"/>
      <c r="DO72" s="155"/>
      <c r="DP72" s="155"/>
      <c r="DQ72" s="155"/>
      <c r="DR72" s="155"/>
      <c r="DS72" s="155"/>
      <c r="DT72" s="155"/>
      <c r="DU72" s="155"/>
      <c r="DV72" s="155"/>
      <c r="DW72" s="155"/>
      <c r="DX72" s="155"/>
      <c r="DY72" s="155"/>
      <c r="DZ72" s="155"/>
      <c r="EA72" s="155"/>
      <c r="EB72" s="155"/>
      <c r="EC72" s="155"/>
      <c r="ED72" s="155"/>
      <c r="EE72" s="155"/>
      <c r="EF72" s="155"/>
      <c r="EG72" s="155"/>
      <c r="EH72" s="155"/>
      <c r="EI72" s="155"/>
      <c r="EJ72" s="155"/>
      <c r="EK72" s="155"/>
      <c r="EL72" s="155"/>
      <c r="EM72" s="155"/>
      <c r="EN72" s="155"/>
      <c r="EO72" s="155"/>
      <c r="EP72" s="155"/>
      <c r="EQ72" s="155"/>
      <c r="ER72" s="155"/>
      <c r="ES72" s="155"/>
      <c r="ET72" s="155"/>
      <c r="EU72" s="155"/>
      <c r="EV72" s="155"/>
      <c r="EW72" s="155"/>
      <c r="EX72" s="155"/>
      <c r="EY72" s="155"/>
      <c r="EZ72" s="155"/>
      <c r="FA72" s="155"/>
      <c r="FB72" s="155"/>
      <c r="FC72" s="155"/>
      <c r="FD72" s="155"/>
      <c r="FE72" s="155"/>
      <c r="FF72" s="155"/>
      <c r="FG72" s="155"/>
      <c r="FH72" s="155"/>
      <c r="FI72" s="155"/>
      <c r="FJ72" s="155"/>
      <c r="FK72" s="155"/>
      <c r="FL72" s="155"/>
      <c r="FM72" s="155"/>
      <c r="FN72" s="155"/>
      <c r="FO72" s="155"/>
      <c r="FP72" s="155"/>
      <c r="FQ72" s="155"/>
      <c r="FR72" s="155"/>
      <c r="FS72" s="155"/>
      <c r="FT72" s="155"/>
      <c r="FU72" s="155"/>
      <c r="FV72" s="155"/>
      <c r="FW72" s="155"/>
      <c r="FX72" s="155"/>
      <c r="FY72" s="155"/>
      <c r="FZ72" s="155"/>
      <c r="GA72" s="155"/>
      <c r="GB72" s="155"/>
      <c r="GC72" s="155"/>
      <c r="GD72" s="155"/>
      <c r="GE72" s="155"/>
      <c r="GF72" s="155"/>
      <c r="GG72" s="155"/>
      <c r="GH72" s="155"/>
      <c r="GI72" s="155"/>
      <c r="GJ72" s="155"/>
      <c r="GK72" s="155"/>
      <c r="GL72" s="155"/>
      <c r="GM72" s="155"/>
      <c r="GN72" s="155"/>
      <c r="GO72" s="155"/>
      <c r="GP72" s="155"/>
      <c r="GQ72" s="155"/>
      <c r="GR72" s="155"/>
      <c r="GS72" s="155"/>
      <c r="GT72" s="155"/>
      <c r="GU72" s="155"/>
      <c r="GV72" s="155"/>
      <c r="GW72" s="155"/>
      <c r="GX72" s="155"/>
      <c r="GY72" s="155"/>
      <c r="GZ72" s="155"/>
      <c r="HA72" s="155"/>
      <c r="HB72" s="155"/>
      <c r="HC72" s="155"/>
      <c r="HD72" s="155"/>
      <c r="HE72" s="155"/>
      <c r="HF72" s="155"/>
      <c r="HG72" s="155"/>
      <c r="HH72" s="155"/>
      <c r="HI72" s="155"/>
      <c r="HJ72" s="155"/>
      <c r="HK72" s="155"/>
      <c r="HL72" s="155"/>
      <c r="HM72" s="155"/>
      <c r="HN72" s="155"/>
      <c r="HO72" s="155"/>
      <c r="HP72" s="155"/>
      <c r="HQ72" s="155"/>
      <c r="HR72" s="155"/>
      <c r="HS72" s="155"/>
      <c r="HT72" s="155"/>
      <c r="HU72" s="155"/>
      <c r="HV72" s="155"/>
      <c r="HW72" s="155"/>
      <c r="HX72" s="155"/>
      <c r="HY72" s="155"/>
      <c r="HZ72" s="155"/>
      <c r="IA72" s="155"/>
      <c r="IB72" s="155"/>
      <c r="IC72" s="155"/>
      <c r="ID72" s="155"/>
      <c r="IE72" s="155"/>
      <c r="IF72" s="155"/>
      <c r="IG72" s="155"/>
      <c r="IH72" s="155"/>
      <c r="II72" s="155"/>
      <c r="IJ72" s="155"/>
      <c r="IK72" s="155"/>
      <c r="IL72" s="155"/>
      <c r="IM72" s="155"/>
      <c r="IN72" s="155"/>
      <c r="IO72" s="155"/>
      <c r="IP72" s="155"/>
      <c r="IQ72" s="155"/>
      <c r="IR72" s="155"/>
      <c r="IS72" s="155"/>
      <c r="IT72" s="155"/>
      <c r="IU72" s="155"/>
      <c r="IV72" s="155"/>
      <c r="IW72" s="155"/>
      <c r="IX72" s="155"/>
      <c r="IY72" s="155"/>
      <c r="IZ72" s="155"/>
      <c r="JA72" s="155"/>
      <c r="JB72" s="155"/>
      <c r="JC72" s="155"/>
      <c r="JD72" s="155"/>
      <c r="JE72" s="155"/>
      <c r="JF72" s="155"/>
      <c r="JG72" s="155"/>
      <c r="JH72" s="155"/>
      <c r="JI72" s="155"/>
      <c r="JJ72" s="155"/>
      <c r="JK72" s="155"/>
      <c r="JL72" s="155"/>
      <c r="JM72" s="155"/>
      <c r="JN72" s="155"/>
      <c r="JO72" s="155"/>
      <c r="JP72" s="155"/>
      <c r="JQ72" s="155"/>
      <c r="JR72" s="155"/>
      <c r="JS72" s="155"/>
      <c r="JT72" s="155"/>
      <c r="JU72" s="155"/>
      <c r="JV72" s="12">
        <v>1198468219.1800001</v>
      </c>
      <c r="JW72" s="13">
        <v>6152490.1399999997</v>
      </c>
      <c r="JX72" s="14">
        <v>1192315729.04</v>
      </c>
      <c r="JY72" s="12">
        <v>1211928461.7399998</v>
      </c>
      <c r="JZ72" s="13">
        <v>15420334.4</v>
      </c>
      <c r="KA72" s="14">
        <v>1196508127.3399997</v>
      </c>
      <c r="KB72" s="12">
        <v>1224968185.48</v>
      </c>
      <c r="KC72" s="13">
        <v>23870795.039999999</v>
      </c>
      <c r="KD72" s="14">
        <v>1201097390.4400001</v>
      </c>
      <c r="KE72" s="12">
        <v>1231030901.8699999</v>
      </c>
      <c r="KF72" s="13">
        <v>25823754.629999999</v>
      </c>
      <c r="KG72" s="14">
        <v>1205207147.2399998</v>
      </c>
      <c r="KH72" s="12">
        <v>1230949055.6900001</v>
      </c>
      <c r="KI72" s="13">
        <v>21762662.879999999</v>
      </c>
      <c r="KJ72" s="14">
        <v>1209186392.8099999</v>
      </c>
      <c r="KK72" s="12">
        <v>1238582626.51</v>
      </c>
      <c r="KL72" s="13">
        <v>24446554.93</v>
      </c>
      <c r="KM72" s="14">
        <v>1214136071.5799999</v>
      </c>
      <c r="KN72" s="12">
        <v>1244787004.26</v>
      </c>
      <c r="KO72" s="13">
        <v>27052531.759999998</v>
      </c>
      <c r="KP72" s="14">
        <v>1217734472.5</v>
      </c>
      <c r="KQ72" s="12">
        <v>1252252470.96</v>
      </c>
      <c r="KR72" s="13">
        <v>29742425.380000003</v>
      </c>
      <c r="KS72" s="14">
        <v>1222510045.5799999</v>
      </c>
      <c r="KT72" s="12">
        <v>1257168927.47</v>
      </c>
      <c r="KU72" s="13">
        <v>30347540.52</v>
      </c>
      <c r="KV72" s="14">
        <v>1226821386.95</v>
      </c>
      <c r="KW72" s="12">
        <v>1263776386.1800001</v>
      </c>
      <c r="KX72" s="13">
        <v>32292277</v>
      </c>
      <c r="KY72" s="14">
        <v>1231484109.1800001</v>
      </c>
      <c r="KZ72" s="12">
        <v>1276778980.6900001</v>
      </c>
      <c r="LA72" s="13">
        <v>41055224.079999998</v>
      </c>
      <c r="LB72" s="14">
        <v>1235723756.6100001</v>
      </c>
      <c r="LC72" s="12">
        <v>1264578367.4400001</v>
      </c>
      <c r="LD72" s="13">
        <v>25745461.57</v>
      </c>
      <c r="LE72" s="14">
        <v>1238832905.8700001</v>
      </c>
      <c r="LF72" s="12">
        <v>1274509267.75</v>
      </c>
      <c r="LG72" s="13">
        <v>31651106.870000001</v>
      </c>
      <c r="LH72" s="14">
        <v>1242858160.8800001</v>
      </c>
      <c r="LI72" s="12">
        <v>1275583781.29</v>
      </c>
      <c r="LJ72" s="13">
        <v>27637649.41</v>
      </c>
      <c r="LK72" s="14">
        <v>1247946131.8799999</v>
      </c>
      <c r="LL72" s="12">
        <v>1270207034.97</v>
      </c>
      <c r="LM72" s="13">
        <v>17598859.960000001</v>
      </c>
      <c r="LN72" s="14">
        <v>1252608175.01</v>
      </c>
      <c r="LO72" s="12">
        <v>1277288502.51</v>
      </c>
      <c r="LP72" s="13">
        <v>20091691.940000001</v>
      </c>
      <c r="LQ72" s="14">
        <v>1257196810.5699999</v>
      </c>
      <c r="LR72" s="12">
        <v>1279854105.75</v>
      </c>
      <c r="LS72" s="13">
        <v>25600067.039999999</v>
      </c>
      <c r="LT72" s="14">
        <v>1254254038.71</v>
      </c>
      <c r="LU72" s="12">
        <v>1222402552.28</v>
      </c>
      <c r="LV72" s="13">
        <v>20563307.079999998</v>
      </c>
      <c r="LW72" s="14">
        <v>1201839245.2</v>
      </c>
      <c r="LX72" s="12">
        <v>1214268503.6700001</v>
      </c>
      <c r="LY72" s="13">
        <v>21693286.050000001</v>
      </c>
      <c r="LZ72" s="14">
        <v>1192575217.6200001</v>
      </c>
      <c r="MA72" s="12">
        <v>1211658519.8200002</v>
      </c>
      <c r="MB72" s="13">
        <v>23217669.829999998</v>
      </c>
      <c r="MC72" s="14">
        <v>1188440849.9900002</v>
      </c>
      <c r="MD72" s="12">
        <v>1210372090.04</v>
      </c>
      <c r="ME72" s="13">
        <v>27573061.120000001</v>
      </c>
      <c r="MF72" s="14">
        <v>1182799028.9200001</v>
      </c>
      <c r="MG72" s="12">
        <v>1209963106.45</v>
      </c>
      <c r="MH72" s="13">
        <v>25529388.469999999</v>
      </c>
      <c r="MI72" s="14">
        <v>1184433717.98</v>
      </c>
      <c r="MJ72" s="12">
        <v>1209081128.3499999</v>
      </c>
      <c r="MK72" s="13">
        <v>28459065.93</v>
      </c>
      <c r="ML72" s="14">
        <v>1180622062.4199998</v>
      </c>
      <c r="MM72" s="12">
        <v>1206395988.1900001</v>
      </c>
      <c r="MN72" s="13">
        <v>31426646.989999998</v>
      </c>
      <c r="MO72" s="14">
        <v>1174969341.2</v>
      </c>
      <c r="MP72" s="12">
        <v>1205494059.8599999</v>
      </c>
      <c r="MQ72" s="13">
        <v>34393839.719999999</v>
      </c>
      <c r="MR72" s="14">
        <v>1171100220.1399999</v>
      </c>
      <c r="MS72" s="12">
        <v>1197563564.8800001</v>
      </c>
      <c r="MT72" s="13">
        <v>30745743.460000001</v>
      </c>
      <c r="MU72" s="14">
        <v>1166817821.4200001</v>
      </c>
      <c r="MV72" s="12">
        <v>1203305383.21</v>
      </c>
      <c r="MW72" s="13">
        <v>40216327.57</v>
      </c>
      <c r="MX72" s="14">
        <v>1163089055.6400001</v>
      </c>
      <c r="MY72" s="12">
        <v>1201004017.9200001</v>
      </c>
      <c r="MZ72" s="13">
        <v>43152348.829999998</v>
      </c>
      <c r="NA72" s="14">
        <v>1157851669.0900002</v>
      </c>
      <c r="NB72" s="12">
        <v>1194267928.3099999</v>
      </c>
      <c r="NC72" s="13">
        <v>40717085.100000001</v>
      </c>
      <c r="ND72" s="14">
        <v>1153550843.21</v>
      </c>
      <c r="NE72" s="12">
        <v>1184743685.8699999</v>
      </c>
      <c r="NF72" s="13">
        <v>36563290.880000003</v>
      </c>
      <c r="NG72" s="14">
        <v>1148180394.9899998</v>
      </c>
      <c r="NH72" s="12">
        <v>1178999019.22</v>
      </c>
      <c r="NI72" s="13">
        <v>35842226.469999999</v>
      </c>
      <c r="NJ72" s="14">
        <v>1143156792.75</v>
      </c>
      <c r="NK72" s="12">
        <v>1179605668.4300001</v>
      </c>
      <c r="NL72" s="13">
        <v>40129254.109999999</v>
      </c>
      <c r="NM72" s="14">
        <v>1139476414.3200002</v>
      </c>
      <c r="NN72" s="12">
        <v>1171430639.45</v>
      </c>
      <c r="NO72" s="13">
        <v>36604099.960000001</v>
      </c>
      <c r="NP72" s="14">
        <v>1134826539.49</v>
      </c>
      <c r="NQ72" s="12">
        <v>1169768477.7</v>
      </c>
      <c r="NR72" s="13">
        <v>39612144.460000001</v>
      </c>
      <c r="NS72" s="14">
        <v>1130156333.24</v>
      </c>
      <c r="NT72" s="12">
        <v>1161947896.5</v>
      </c>
      <c r="NU72" s="13">
        <v>36077404.189999998</v>
      </c>
      <c r="NV72" s="14">
        <v>1125870492.3099999</v>
      </c>
      <c r="NW72" s="12">
        <v>1160984240.1500001</v>
      </c>
      <c r="NX72" s="13">
        <v>39084942.770000003</v>
      </c>
      <c r="NY72" s="14">
        <v>1121899297.3800001</v>
      </c>
      <c r="NZ72" s="12">
        <v>1166355790.5599999</v>
      </c>
      <c r="OA72" s="13">
        <v>48594794.109999999</v>
      </c>
      <c r="OB72" s="14">
        <v>1117760996.45</v>
      </c>
      <c r="OC72" s="12">
        <v>1157882165.8800001</v>
      </c>
      <c r="OD72" s="13">
        <v>44115417.390000001</v>
      </c>
      <c r="OE72" s="14">
        <v>1113766748.49</v>
      </c>
      <c r="OF72" s="12">
        <v>1150338502.1199999</v>
      </c>
      <c r="OG72" s="13">
        <v>40615844.619999997</v>
      </c>
      <c r="OH72" s="14">
        <f>+OF72-OG72</f>
        <v>1109722657.5</v>
      </c>
      <c r="OI72" s="12">
        <v>1155432494.95</v>
      </c>
      <c r="OJ72" s="13">
        <v>50096818.039999999</v>
      </c>
      <c r="OK72" s="14">
        <v>1105335676.9100001</v>
      </c>
      <c r="OL72" s="12">
        <v>1149128700.9300001</v>
      </c>
      <c r="OM72" s="13">
        <v>47132029.810000002</v>
      </c>
      <c r="ON72" s="14">
        <v>1101996671.1200001</v>
      </c>
    </row>
    <row r="73" spans="2:404" ht="15.6" hidden="1" customHeight="1" x14ac:dyDescent="0.25">
      <c r="B73" s="145" t="s">
        <v>210</v>
      </c>
      <c r="C73" s="146" t="s">
        <v>407</v>
      </c>
      <c r="D73" s="147">
        <v>44859</v>
      </c>
      <c r="E73" s="147">
        <v>45216</v>
      </c>
      <c r="F73" s="148" t="s">
        <v>1096</v>
      </c>
      <c r="G73" s="148" t="s">
        <v>203</v>
      </c>
      <c r="H73" s="148" t="s">
        <v>1095</v>
      </c>
      <c r="I73" s="153"/>
      <c r="J73" s="153"/>
      <c r="K73" s="155"/>
      <c r="L73" s="153"/>
      <c r="M73" s="153"/>
      <c r="N73" s="155"/>
      <c r="O73" s="153"/>
      <c r="P73" s="153"/>
      <c r="Q73" s="155"/>
      <c r="R73" s="153"/>
      <c r="S73" s="153"/>
      <c r="T73" s="155"/>
      <c r="U73" s="153"/>
      <c r="V73" s="153"/>
      <c r="W73" s="155"/>
      <c r="X73" s="153"/>
      <c r="Y73" s="153"/>
      <c r="Z73" s="155"/>
      <c r="AA73" s="153"/>
      <c r="AB73" s="153"/>
      <c r="AC73" s="155"/>
      <c r="AD73" s="153"/>
      <c r="AE73" s="153"/>
      <c r="AF73" s="155"/>
      <c r="AG73" s="153"/>
      <c r="AH73" s="153"/>
      <c r="AI73" s="155"/>
      <c r="AJ73" s="153"/>
      <c r="AK73" s="153"/>
      <c r="AL73" s="155"/>
      <c r="AM73" s="153"/>
      <c r="AN73" s="153"/>
      <c r="AO73" s="155"/>
      <c r="AP73" s="155"/>
      <c r="AQ73" s="155"/>
      <c r="AR73" s="155"/>
      <c r="AS73" s="155"/>
      <c r="AT73" s="155"/>
      <c r="AU73" s="155"/>
      <c r="AV73" s="155"/>
      <c r="AW73" s="155"/>
      <c r="AX73" s="155"/>
      <c r="AY73" s="155"/>
      <c r="AZ73" s="155"/>
      <c r="BA73" s="155"/>
      <c r="BB73" s="155"/>
      <c r="BC73" s="155"/>
      <c r="BD73" s="155"/>
      <c r="BE73" s="155"/>
      <c r="BF73" s="155"/>
      <c r="BG73" s="155"/>
      <c r="BH73" s="155"/>
      <c r="BI73" s="155"/>
      <c r="BJ73" s="155"/>
      <c r="BK73" s="155"/>
      <c r="BL73" s="155"/>
      <c r="BM73" s="155"/>
      <c r="BN73" s="155"/>
      <c r="BO73" s="155"/>
      <c r="BP73" s="155"/>
      <c r="BQ73" s="155"/>
      <c r="BR73" s="155"/>
      <c r="BS73" s="155"/>
      <c r="BT73" s="155"/>
      <c r="BU73" s="155"/>
      <c r="BV73" s="155"/>
      <c r="BW73" s="155"/>
      <c r="BX73" s="155"/>
      <c r="BY73" s="155"/>
      <c r="BZ73" s="155"/>
      <c r="CA73" s="155"/>
      <c r="CB73" s="155"/>
      <c r="CC73" s="155"/>
      <c r="CD73" s="155"/>
      <c r="CE73" s="155"/>
      <c r="CF73" s="155"/>
      <c r="CG73" s="155"/>
      <c r="CH73" s="155"/>
      <c r="CI73" s="155"/>
      <c r="CJ73" s="155"/>
      <c r="CK73" s="155"/>
      <c r="CL73" s="155"/>
      <c r="CM73" s="155"/>
      <c r="CN73" s="155"/>
      <c r="CO73" s="155"/>
      <c r="CP73" s="155"/>
      <c r="CQ73" s="155"/>
      <c r="CR73" s="155"/>
      <c r="CS73" s="155"/>
      <c r="CT73" s="155"/>
      <c r="CU73" s="155"/>
      <c r="CV73" s="155"/>
      <c r="CW73" s="155"/>
      <c r="CX73" s="155"/>
      <c r="CY73" s="155"/>
      <c r="CZ73" s="155"/>
      <c r="DA73" s="155"/>
      <c r="DB73" s="155"/>
      <c r="DC73" s="155"/>
      <c r="DD73" s="155"/>
      <c r="DE73" s="155"/>
      <c r="DF73" s="155"/>
      <c r="DG73" s="155"/>
      <c r="DH73" s="155"/>
      <c r="DI73" s="155"/>
      <c r="DJ73" s="155"/>
      <c r="DK73" s="155"/>
      <c r="DL73" s="155"/>
      <c r="DM73" s="155"/>
      <c r="DN73" s="155"/>
      <c r="DO73" s="155"/>
      <c r="DP73" s="155"/>
      <c r="DQ73" s="155"/>
      <c r="DR73" s="155"/>
      <c r="DS73" s="155"/>
      <c r="DT73" s="155"/>
      <c r="DU73" s="155"/>
      <c r="DV73" s="155"/>
      <c r="DW73" s="155"/>
      <c r="DX73" s="155"/>
      <c r="DY73" s="155"/>
      <c r="DZ73" s="155"/>
      <c r="EA73" s="155"/>
      <c r="EB73" s="155"/>
      <c r="EC73" s="155"/>
      <c r="ED73" s="155"/>
      <c r="EE73" s="155"/>
      <c r="EF73" s="155"/>
      <c r="EG73" s="155"/>
      <c r="EH73" s="155"/>
      <c r="EI73" s="155"/>
      <c r="EJ73" s="155"/>
      <c r="EK73" s="155"/>
      <c r="EL73" s="155"/>
      <c r="EM73" s="155"/>
      <c r="EN73" s="155"/>
      <c r="EO73" s="155"/>
      <c r="EP73" s="155"/>
      <c r="EQ73" s="155"/>
      <c r="ER73" s="155"/>
      <c r="ES73" s="155"/>
      <c r="ET73" s="155"/>
      <c r="EU73" s="155"/>
      <c r="EV73" s="155"/>
      <c r="EW73" s="155"/>
      <c r="EX73" s="155"/>
      <c r="EY73" s="155"/>
      <c r="EZ73" s="155"/>
      <c r="FA73" s="155"/>
      <c r="FB73" s="155"/>
      <c r="FC73" s="155"/>
      <c r="FD73" s="155"/>
      <c r="FE73" s="155"/>
      <c r="FF73" s="155"/>
      <c r="FG73" s="155"/>
      <c r="FH73" s="155"/>
      <c r="FI73" s="155"/>
      <c r="FJ73" s="155"/>
      <c r="FK73" s="155"/>
      <c r="FL73" s="155"/>
      <c r="FM73" s="155"/>
      <c r="FN73" s="155"/>
      <c r="FO73" s="155"/>
      <c r="FP73" s="155"/>
      <c r="FQ73" s="155"/>
      <c r="FR73" s="155"/>
      <c r="FS73" s="155"/>
      <c r="FT73" s="155"/>
      <c r="FU73" s="155"/>
      <c r="FV73" s="155"/>
      <c r="FW73" s="155"/>
      <c r="FX73" s="155"/>
      <c r="FY73" s="155"/>
      <c r="FZ73" s="155"/>
      <c r="GA73" s="155"/>
      <c r="GB73" s="155"/>
      <c r="GC73" s="155"/>
      <c r="GD73" s="155"/>
      <c r="GE73" s="155"/>
      <c r="GF73" s="155"/>
      <c r="GG73" s="155"/>
      <c r="GH73" s="155"/>
      <c r="GI73" s="155"/>
      <c r="GJ73" s="155"/>
      <c r="GK73" s="155"/>
      <c r="GL73" s="155"/>
      <c r="GM73" s="155"/>
      <c r="GN73" s="155"/>
      <c r="GO73" s="155"/>
      <c r="GP73" s="155"/>
      <c r="GQ73" s="155"/>
      <c r="GR73" s="155"/>
      <c r="GS73" s="155"/>
      <c r="GT73" s="155"/>
      <c r="GU73" s="155"/>
      <c r="GV73" s="155"/>
      <c r="GW73" s="155"/>
      <c r="GX73" s="155"/>
      <c r="GY73" s="155"/>
      <c r="GZ73" s="155"/>
      <c r="HA73" s="155"/>
      <c r="HB73" s="155"/>
      <c r="HC73" s="155"/>
      <c r="HD73" s="155"/>
      <c r="HE73" s="155"/>
      <c r="HF73" s="155"/>
      <c r="HG73" s="155"/>
      <c r="HH73" s="155"/>
      <c r="HI73" s="155"/>
      <c r="HJ73" s="155"/>
      <c r="HK73" s="155"/>
      <c r="HL73" s="155"/>
      <c r="HM73" s="155"/>
      <c r="HN73" s="155"/>
      <c r="HO73" s="155"/>
      <c r="HP73" s="155"/>
      <c r="HQ73" s="155"/>
      <c r="HR73" s="155"/>
      <c r="HS73" s="155"/>
      <c r="HT73" s="155"/>
      <c r="HU73" s="155"/>
      <c r="HV73" s="155"/>
      <c r="HW73" s="155"/>
      <c r="HX73" s="155"/>
      <c r="HY73" s="155"/>
      <c r="HZ73" s="155"/>
      <c r="IA73" s="155"/>
      <c r="IB73" s="155"/>
      <c r="IC73" s="155"/>
      <c r="ID73" s="155"/>
      <c r="IE73" s="155"/>
      <c r="IF73" s="155"/>
      <c r="IG73" s="155"/>
      <c r="IH73" s="155"/>
      <c r="II73" s="155"/>
      <c r="IJ73" s="155"/>
      <c r="IK73" s="155"/>
      <c r="IL73" s="155"/>
      <c r="IM73" s="155"/>
      <c r="IN73" s="155"/>
      <c r="IO73" s="155"/>
      <c r="IP73" s="155"/>
      <c r="IQ73" s="155"/>
      <c r="IR73" s="155"/>
      <c r="IS73" s="155"/>
      <c r="IT73" s="155"/>
      <c r="IU73" s="155"/>
      <c r="IV73" s="155"/>
      <c r="IW73" s="155"/>
      <c r="IX73" s="155"/>
      <c r="IY73" s="155"/>
      <c r="IZ73" s="155"/>
      <c r="JA73" s="155"/>
      <c r="JB73" s="155"/>
      <c r="JC73" s="155"/>
      <c r="JD73" s="155"/>
      <c r="JE73" s="155"/>
      <c r="JF73" s="155"/>
      <c r="JG73" s="155"/>
      <c r="JH73" s="155"/>
      <c r="JI73" s="155"/>
      <c r="JJ73" s="155"/>
      <c r="JK73" s="155"/>
      <c r="JL73" s="155"/>
      <c r="JM73" s="155"/>
      <c r="JN73" s="155"/>
      <c r="JO73" s="155"/>
      <c r="JP73" s="155"/>
      <c r="JQ73" s="155"/>
      <c r="JR73" s="155"/>
      <c r="JS73" s="155"/>
      <c r="JT73" s="155"/>
      <c r="JU73" s="155"/>
      <c r="JV73" s="155"/>
      <c r="JW73" s="155"/>
      <c r="JX73" s="155"/>
      <c r="JY73" s="155"/>
      <c r="JZ73" s="155"/>
      <c r="KA73" s="155"/>
      <c r="KB73" s="158"/>
      <c r="KC73" s="158"/>
      <c r="KD73" s="158"/>
      <c r="KE73" s="12">
        <v>10024384684.99</v>
      </c>
      <c r="KF73" s="13">
        <v>22420434.039999999</v>
      </c>
      <c r="KG73" s="14">
        <v>10001964250.949999</v>
      </c>
      <c r="KH73" s="12">
        <v>9981696500.2700005</v>
      </c>
      <c r="KI73" s="13">
        <v>55890643.420000002</v>
      </c>
      <c r="KJ73" s="14">
        <v>9925805856.8500004</v>
      </c>
      <c r="KK73" s="12">
        <v>10140445199.99</v>
      </c>
      <c r="KL73" s="13">
        <v>88919224.290000007</v>
      </c>
      <c r="KM73" s="14">
        <v>10051525975.699999</v>
      </c>
      <c r="KN73" s="12">
        <v>10283828574.49</v>
      </c>
      <c r="KO73" s="13">
        <v>119039422.93000001</v>
      </c>
      <c r="KP73" s="14">
        <v>10164789151.559999</v>
      </c>
      <c r="KQ73" s="12">
        <v>10541948344.030001</v>
      </c>
      <c r="KR73" s="13">
        <v>162523768.09</v>
      </c>
      <c r="KS73" s="14">
        <v>10379424575.940001</v>
      </c>
      <c r="KT73" s="12">
        <v>10641413730.709999</v>
      </c>
      <c r="KU73" s="13">
        <v>132580135.56999999</v>
      </c>
      <c r="KV73" s="14">
        <v>10508833595.139999</v>
      </c>
      <c r="KW73" s="12">
        <v>10878485111.370001</v>
      </c>
      <c r="KX73" s="13">
        <v>128616006.78</v>
      </c>
      <c r="KY73" s="14">
        <v>10749869104.59</v>
      </c>
      <c r="KZ73" s="156"/>
      <c r="LA73" s="156"/>
      <c r="LB73" s="156"/>
      <c r="LC73" s="156"/>
      <c r="LD73" s="156"/>
      <c r="LE73" s="156"/>
      <c r="LF73" s="156"/>
      <c r="LG73" s="156"/>
      <c r="LH73" s="156"/>
      <c r="LI73" s="156"/>
      <c r="LJ73" s="156"/>
      <c r="LK73" s="156"/>
      <c r="LL73" s="160"/>
      <c r="LM73" s="160"/>
      <c r="LN73" s="160"/>
      <c r="LO73" s="160"/>
      <c r="LP73" s="160"/>
      <c r="LQ73" s="160"/>
      <c r="LR73" s="160"/>
      <c r="LS73" s="160"/>
      <c r="LT73" s="160"/>
      <c r="LU73" s="160"/>
      <c r="LV73" s="160"/>
      <c r="LW73" s="160"/>
      <c r="LX73" s="160"/>
      <c r="LY73" s="160"/>
      <c r="LZ73" s="160"/>
      <c r="MA73" s="160"/>
      <c r="MB73" s="160"/>
      <c r="MC73" s="160"/>
      <c r="MD73" s="160"/>
      <c r="ME73" s="160"/>
      <c r="MF73" s="160"/>
      <c r="MG73" s="160"/>
      <c r="MH73" s="160"/>
      <c r="MI73" s="160"/>
      <c r="MJ73" s="160"/>
      <c r="MK73" s="160"/>
      <c r="ML73" s="160"/>
      <c r="MM73" s="160"/>
      <c r="MN73" s="160"/>
      <c r="MO73" s="160"/>
      <c r="MP73" s="160"/>
      <c r="MQ73" s="160"/>
      <c r="MR73" s="160"/>
      <c r="MS73" s="160"/>
      <c r="MT73" s="160"/>
      <c r="MU73" s="160"/>
      <c r="MV73" s="160"/>
      <c r="MW73" s="160"/>
      <c r="MX73" s="160"/>
      <c r="MY73" s="160"/>
      <c r="MZ73" s="160"/>
      <c r="NA73" s="160"/>
      <c r="NB73" s="160"/>
      <c r="NC73" s="160"/>
      <c r="ND73" s="14">
        <v>0</v>
      </c>
      <c r="NE73" s="160"/>
      <c r="NF73" s="160"/>
      <c r="NG73" s="160"/>
      <c r="NH73" s="160"/>
      <c r="NI73" s="160"/>
      <c r="NJ73" s="160"/>
      <c r="NK73" s="160"/>
      <c r="NL73" s="160"/>
      <c r="NM73" s="160"/>
      <c r="NN73" s="160"/>
      <c r="NO73" s="160"/>
      <c r="NP73" s="160"/>
      <c r="NQ73" s="160"/>
      <c r="NR73" s="160"/>
      <c r="NS73" s="160"/>
      <c r="NT73" s="160"/>
      <c r="NU73" s="160"/>
      <c r="NV73" s="160"/>
      <c r="NW73" s="160"/>
      <c r="NX73" s="160"/>
      <c r="NY73" s="160"/>
      <c r="NZ73" s="160"/>
      <c r="OA73" s="160"/>
      <c r="OB73" s="160"/>
      <c r="OC73" s="160"/>
      <c r="OD73" s="160"/>
      <c r="OE73" s="160"/>
      <c r="OF73" s="160"/>
      <c r="OG73" s="160"/>
      <c r="OH73" s="160"/>
      <c r="OI73" s="160"/>
      <c r="OJ73" s="160"/>
      <c r="OK73" s="160"/>
      <c r="OL73" s="160"/>
      <c r="OM73" s="160"/>
      <c r="ON73" s="160"/>
    </row>
    <row r="74" spans="2:404" x14ac:dyDescent="0.25">
      <c r="B74" s="8" t="s">
        <v>210</v>
      </c>
      <c r="C74" s="9" t="s">
        <v>109</v>
      </c>
      <c r="D74" s="10">
        <v>44859</v>
      </c>
      <c r="E74" s="10" t="s">
        <v>0</v>
      </c>
      <c r="F74" s="11" t="s">
        <v>1090</v>
      </c>
      <c r="G74" s="11" t="s">
        <v>203</v>
      </c>
      <c r="H74" s="11" t="s">
        <v>1092</v>
      </c>
      <c r="I74" s="153"/>
      <c r="J74" s="153"/>
      <c r="K74" s="155"/>
      <c r="L74" s="153"/>
      <c r="M74" s="153"/>
      <c r="N74" s="155"/>
      <c r="O74" s="153"/>
      <c r="P74" s="153"/>
      <c r="Q74" s="155"/>
      <c r="R74" s="153"/>
      <c r="S74" s="153"/>
      <c r="T74" s="155"/>
      <c r="U74" s="153"/>
      <c r="V74" s="153"/>
      <c r="W74" s="155"/>
      <c r="X74" s="153"/>
      <c r="Y74" s="153"/>
      <c r="Z74" s="155"/>
      <c r="AA74" s="153"/>
      <c r="AB74" s="153"/>
      <c r="AC74" s="155"/>
      <c r="AD74" s="153"/>
      <c r="AE74" s="153"/>
      <c r="AF74" s="155"/>
      <c r="AG74" s="153"/>
      <c r="AH74" s="153"/>
      <c r="AI74" s="155"/>
      <c r="AJ74" s="153"/>
      <c r="AK74" s="153"/>
      <c r="AL74" s="155"/>
      <c r="AM74" s="153"/>
      <c r="AN74" s="153"/>
      <c r="AO74" s="155"/>
      <c r="AP74" s="155"/>
      <c r="AQ74" s="155"/>
      <c r="AR74" s="155"/>
      <c r="AS74" s="155"/>
      <c r="AT74" s="155"/>
      <c r="AU74" s="155"/>
      <c r="AV74" s="155"/>
      <c r="AW74" s="155"/>
      <c r="AX74" s="155"/>
      <c r="AY74" s="155"/>
      <c r="AZ74" s="155"/>
      <c r="BA74" s="155"/>
      <c r="BB74" s="155"/>
      <c r="BC74" s="155"/>
      <c r="BD74" s="155"/>
      <c r="BE74" s="155"/>
      <c r="BF74" s="155"/>
      <c r="BG74" s="155"/>
      <c r="BH74" s="155"/>
      <c r="BI74" s="155"/>
      <c r="BJ74" s="155"/>
      <c r="BK74" s="155"/>
      <c r="BL74" s="155"/>
      <c r="BM74" s="155"/>
      <c r="BN74" s="155"/>
      <c r="BO74" s="155"/>
      <c r="BP74" s="155"/>
      <c r="BQ74" s="155"/>
      <c r="BR74" s="155"/>
      <c r="BS74" s="155"/>
      <c r="BT74" s="155"/>
      <c r="BU74" s="155"/>
      <c r="BV74" s="155"/>
      <c r="BW74" s="155"/>
      <c r="BX74" s="155"/>
      <c r="BY74" s="155"/>
      <c r="BZ74" s="155"/>
      <c r="CA74" s="155"/>
      <c r="CB74" s="155"/>
      <c r="CC74" s="155"/>
      <c r="CD74" s="155"/>
      <c r="CE74" s="155"/>
      <c r="CF74" s="155"/>
      <c r="CG74" s="155"/>
      <c r="CH74" s="155"/>
      <c r="CI74" s="155"/>
      <c r="CJ74" s="155"/>
      <c r="CK74" s="155"/>
      <c r="CL74" s="155"/>
      <c r="CM74" s="155"/>
      <c r="CN74" s="155"/>
      <c r="CO74" s="155"/>
      <c r="CP74" s="155"/>
      <c r="CQ74" s="155"/>
      <c r="CR74" s="155"/>
      <c r="CS74" s="155"/>
      <c r="CT74" s="155"/>
      <c r="CU74" s="155"/>
      <c r="CV74" s="155"/>
      <c r="CW74" s="155"/>
      <c r="CX74" s="155"/>
      <c r="CY74" s="155"/>
      <c r="CZ74" s="155"/>
      <c r="DA74" s="155"/>
      <c r="DB74" s="155"/>
      <c r="DC74" s="155"/>
      <c r="DD74" s="155"/>
      <c r="DE74" s="155"/>
      <c r="DF74" s="155"/>
      <c r="DG74" s="155"/>
      <c r="DH74" s="155"/>
      <c r="DI74" s="155"/>
      <c r="DJ74" s="155"/>
      <c r="DK74" s="155"/>
      <c r="DL74" s="155"/>
      <c r="DM74" s="155"/>
      <c r="DN74" s="155"/>
      <c r="DO74" s="155"/>
      <c r="DP74" s="155"/>
      <c r="DQ74" s="155"/>
      <c r="DR74" s="155"/>
      <c r="DS74" s="155"/>
      <c r="DT74" s="155"/>
      <c r="DU74" s="155"/>
      <c r="DV74" s="155"/>
      <c r="DW74" s="155"/>
      <c r="DX74" s="155"/>
      <c r="DY74" s="155"/>
      <c r="DZ74" s="155"/>
      <c r="EA74" s="155"/>
      <c r="EB74" s="155"/>
      <c r="EC74" s="155"/>
      <c r="ED74" s="155"/>
      <c r="EE74" s="155"/>
      <c r="EF74" s="155"/>
      <c r="EG74" s="155"/>
      <c r="EH74" s="155"/>
      <c r="EI74" s="155"/>
      <c r="EJ74" s="155"/>
      <c r="EK74" s="155"/>
      <c r="EL74" s="155"/>
      <c r="EM74" s="155"/>
      <c r="EN74" s="155"/>
      <c r="EO74" s="155"/>
      <c r="EP74" s="155"/>
      <c r="EQ74" s="155"/>
      <c r="ER74" s="155"/>
      <c r="ES74" s="155"/>
      <c r="ET74" s="155"/>
      <c r="EU74" s="155"/>
      <c r="EV74" s="155"/>
      <c r="EW74" s="155"/>
      <c r="EX74" s="155"/>
      <c r="EY74" s="155"/>
      <c r="EZ74" s="155"/>
      <c r="FA74" s="155"/>
      <c r="FB74" s="155"/>
      <c r="FC74" s="155"/>
      <c r="FD74" s="155"/>
      <c r="FE74" s="155"/>
      <c r="FF74" s="155"/>
      <c r="FG74" s="155"/>
      <c r="FH74" s="155"/>
      <c r="FI74" s="155"/>
      <c r="FJ74" s="155"/>
      <c r="FK74" s="155"/>
      <c r="FL74" s="155"/>
      <c r="FM74" s="155"/>
      <c r="FN74" s="155"/>
      <c r="FO74" s="155"/>
      <c r="FP74" s="155"/>
      <c r="FQ74" s="155"/>
      <c r="FR74" s="155"/>
      <c r="FS74" s="155"/>
      <c r="FT74" s="155"/>
      <c r="FU74" s="155"/>
      <c r="FV74" s="155"/>
      <c r="FW74" s="155"/>
      <c r="FX74" s="155"/>
      <c r="FY74" s="155"/>
      <c r="FZ74" s="155"/>
      <c r="GA74" s="155"/>
      <c r="GB74" s="155"/>
      <c r="GC74" s="155"/>
      <c r="GD74" s="155"/>
      <c r="GE74" s="155"/>
      <c r="GF74" s="155"/>
      <c r="GG74" s="155"/>
      <c r="GH74" s="155"/>
      <c r="GI74" s="155"/>
      <c r="GJ74" s="155"/>
      <c r="GK74" s="155"/>
      <c r="GL74" s="155"/>
      <c r="GM74" s="155"/>
      <c r="GN74" s="155"/>
      <c r="GO74" s="155"/>
      <c r="GP74" s="155"/>
      <c r="GQ74" s="155"/>
      <c r="GR74" s="155"/>
      <c r="GS74" s="155"/>
      <c r="GT74" s="155"/>
      <c r="GU74" s="155"/>
      <c r="GV74" s="155"/>
      <c r="GW74" s="155"/>
      <c r="GX74" s="155"/>
      <c r="GY74" s="155"/>
      <c r="GZ74" s="155"/>
      <c r="HA74" s="155"/>
      <c r="HB74" s="155"/>
      <c r="HC74" s="155"/>
      <c r="HD74" s="155"/>
      <c r="HE74" s="155"/>
      <c r="HF74" s="155"/>
      <c r="HG74" s="155"/>
      <c r="HH74" s="155"/>
      <c r="HI74" s="155"/>
      <c r="HJ74" s="155"/>
      <c r="HK74" s="155"/>
      <c r="HL74" s="155"/>
      <c r="HM74" s="155"/>
      <c r="HN74" s="155"/>
      <c r="HO74" s="155"/>
      <c r="HP74" s="155"/>
      <c r="HQ74" s="155"/>
      <c r="HR74" s="155"/>
      <c r="HS74" s="155"/>
      <c r="HT74" s="155"/>
      <c r="HU74" s="155"/>
      <c r="HV74" s="155"/>
      <c r="HW74" s="155"/>
      <c r="HX74" s="155"/>
      <c r="HY74" s="155"/>
      <c r="HZ74" s="155"/>
      <c r="IA74" s="155"/>
      <c r="IB74" s="155"/>
      <c r="IC74" s="155"/>
      <c r="ID74" s="155"/>
      <c r="IE74" s="155"/>
      <c r="IF74" s="155"/>
      <c r="IG74" s="155"/>
      <c r="IH74" s="155"/>
      <c r="II74" s="155"/>
      <c r="IJ74" s="155"/>
      <c r="IK74" s="155"/>
      <c r="IL74" s="155"/>
      <c r="IM74" s="155"/>
      <c r="IN74" s="155"/>
      <c r="IO74" s="155"/>
      <c r="IP74" s="155"/>
      <c r="IQ74" s="155"/>
      <c r="IR74" s="155"/>
      <c r="IS74" s="155"/>
      <c r="IT74" s="155"/>
      <c r="IU74" s="155"/>
      <c r="IV74" s="155"/>
      <c r="IW74" s="155"/>
      <c r="IX74" s="155"/>
      <c r="IY74" s="155"/>
      <c r="IZ74" s="155"/>
      <c r="JA74" s="155"/>
      <c r="JB74" s="155"/>
      <c r="JC74" s="155"/>
      <c r="JD74" s="155"/>
      <c r="JE74" s="155"/>
      <c r="JF74" s="155"/>
      <c r="JG74" s="155"/>
      <c r="JH74" s="155"/>
      <c r="JI74" s="155"/>
      <c r="JJ74" s="155"/>
      <c r="JK74" s="155"/>
      <c r="JL74" s="155"/>
      <c r="JM74" s="155"/>
      <c r="JN74" s="155"/>
      <c r="JO74" s="155"/>
      <c r="JP74" s="155"/>
      <c r="JQ74" s="155"/>
      <c r="JR74" s="155"/>
      <c r="JS74" s="155"/>
      <c r="JT74" s="155"/>
      <c r="JU74" s="155"/>
      <c r="JV74" s="155"/>
      <c r="JW74" s="155"/>
      <c r="JX74" s="155"/>
      <c r="JY74" s="155"/>
      <c r="JZ74" s="155"/>
      <c r="KA74" s="155"/>
      <c r="KB74" s="158"/>
      <c r="KC74" s="158"/>
      <c r="KD74" s="158"/>
      <c r="KE74" s="158"/>
      <c r="KF74" s="158"/>
      <c r="KG74" s="158"/>
      <c r="KH74" s="158"/>
      <c r="KI74" s="158"/>
      <c r="KJ74" s="158"/>
      <c r="KK74" s="12">
        <v>2984016307.5100002</v>
      </c>
      <c r="KL74" s="13">
        <v>12894109.060000001</v>
      </c>
      <c r="KM74" s="14">
        <v>2971122198.4500003</v>
      </c>
      <c r="KN74" s="12">
        <v>3021544885.0600004</v>
      </c>
      <c r="KO74" s="13">
        <v>19598999.16</v>
      </c>
      <c r="KP74" s="14">
        <v>3001945885.9000006</v>
      </c>
      <c r="KQ74" s="12">
        <v>3065264367.9299998</v>
      </c>
      <c r="KR74" s="13">
        <v>28212032.989999998</v>
      </c>
      <c r="KS74" s="14">
        <v>3037052334.9400001</v>
      </c>
      <c r="KT74" s="12">
        <v>3101801145.6999998</v>
      </c>
      <c r="KU74" s="13">
        <v>30784514.940000001</v>
      </c>
      <c r="KV74" s="14">
        <v>3071016630.7599998</v>
      </c>
      <c r="KW74" s="12">
        <v>3142797766.3199997</v>
      </c>
      <c r="KX74" s="13">
        <v>36608270.799999997</v>
      </c>
      <c r="KY74" s="14">
        <v>3106189495.5199995</v>
      </c>
      <c r="KZ74" s="12">
        <v>3184317720.25</v>
      </c>
      <c r="LA74" s="13">
        <v>44166806.950000003</v>
      </c>
      <c r="LB74" s="14">
        <v>3140150913.3000002</v>
      </c>
      <c r="LC74" s="12">
        <v>3221568788.4099998</v>
      </c>
      <c r="LD74" s="13">
        <v>46114780.229999997</v>
      </c>
      <c r="LE74" s="14">
        <v>3175454008.1799998</v>
      </c>
      <c r="LF74" s="12">
        <v>3261743437.6399999</v>
      </c>
      <c r="LG74" s="13">
        <v>50586495.260000229</v>
      </c>
      <c r="LH74" s="14">
        <v>3211156942.3799996</v>
      </c>
      <c r="LI74" s="12">
        <v>3305790328.1299996</v>
      </c>
      <c r="LJ74" s="13">
        <v>58630294.549999997</v>
      </c>
      <c r="LK74" s="14">
        <v>3247160033.5799994</v>
      </c>
      <c r="LL74" s="12">
        <v>3345566329.9400001</v>
      </c>
      <c r="LM74" s="13">
        <v>60667482.909999996</v>
      </c>
      <c r="LN74" s="14">
        <v>3284898847.0300002</v>
      </c>
      <c r="LO74" s="12">
        <v>3388406649.0500002</v>
      </c>
      <c r="LP74" s="13">
        <v>66297421.729999997</v>
      </c>
      <c r="LQ74" s="14">
        <v>3322109227.3200002</v>
      </c>
      <c r="LR74" s="12">
        <v>3434853861.1599998</v>
      </c>
      <c r="LS74" s="13">
        <v>74483516.129999995</v>
      </c>
      <c r="LT74" s="14">
        <v>3360370345.0299997</v>
      </c>
      <c r="LU74" s="12">
        <v>3481404611.8000002</v>
      </c>
      <c r="LV74" s="13">
        <v>82706556.469999999</v>
      </c>
      <c r="LW74" s="14">
        <v>3398698055.3300004</v>
      </c>
      <c r="LX74" s="12">
        <v>3516352233.25</v>
      </c>
      <c r="LY74" s="13">
        <v>81837505.810000002</v>
      </c>
      <c r="LZ74" s="14">
        <v>3434514727.4400001</v>
      </c>
      <c r="MA74" s="12">
        <v>3563747726.1999998</v>
      </c>
      <c r="MB74" s="13">
        <v>90366535.790000007</v>
      </c>
      <c r="MC74" s="14">
        <v>3473381190.4099998</v>
      </c>
      <c r="MD74" s="12">
        <v>3603318752.25</v>
      </c>
      <c r="ME74" s="13">
        <v>91127372.659999996</v>
      </c>
      <c r="MF74" s="14">
        <v>3512191379.5900002</v>
      </c>
      <c r="MG74" s="12">
        <v>3604826276.7000003</v>
      </c>
      <c r="MH74" s="13">
        <v>52291723.399999999</v>
      </c>
      <c r="MI74" s="14">
        <v>3552534553.3000002</v>
      </c>
      <c r="MJ74" s="12">
        <v>3653611929.2599998</v>
      </c>
      <c r="MK74" s="13">
        <v>60765558.280000001</v>
      </c>
      <c r="ML74" s="14">
        <v>3592846370.9799995</v>
      </c>
      <c r="MM74" s="12">
        <v>3701423964.52</v>
      </c>
      <c r="MN74" s="13">
        <v>69316350.719999999</v>
      </c>
      <c r="MO74" s="14">
        <v>3632107613.8000002</v>
      </c>
      <c r="MP74" s="12">
        <v>3751299442.6500001</v>
      </c>
      <c r="MQ74" s="13">
        <v>78490957.310000002</v>
      </c>
      <c r="MR74" s="14">
        <v>3672808485.3400002</v>
      </c>
      <c r="MS74" s="12">
        <v>3791014200.5499997</v>
      </c>
      <c r="MT74" s="13">
        <v>76997520.769999996</v>
      </c>
      <c r="MU74" s="14">
        <v>3714016679.7799997</v>
      </c>
      <c r="MV74" s="12">
        <v>3845279808.8299999</v>
      </c>
      <c r="MW74" s="13">
        <v>86288577.920000002</v>
      </c>
      <c r="MX74" s="14">
        <v>3758991230.9099998</v>
      </c>
      <c r="MY74" s="12">
        <v>3898464821.6399999</v>
      </c>
      <c r="MZ74" s="13">
        <v>95382616.540000007</v>
      </c>
      <c r="NA74" s="14">
        <v>3803082205.0999999</v>
      </c>
      <c r="NB74" s="12">
        <v>3976256020.5699997</v>
      </c>
      <c r="NC74" s="13">
        <v>107651511.33</v>
      </c>
      <c r="ND74" s="14">
        <v>3868604509.2399998</v>
      </c>
      <c r="NE74" s="12">
        <v>4074197581.25</v>
      </c>
      <c r="NF74" s="13">
        <v>121471924.67</v>
      </c>
      <c r="NG74" s="14">
        <v>3952725656.5799999</v>
      </c>
      <c r="NH74" s="12">
        <v>4110394927.98</v>
      </c>
      <c r="NI74" s="13">
        <v>116146423.76000001</v>
      </c>
      <c r="NJ74" s="14">
        <v>3994248504.2199998</v>
      </c>
      <c r="NK74" s="12">
        <v>4135304660.4099998</v>
      </c>
      <c r="NL74" s="13">
        <v>98962995.409999996</v>
      </c>
      <c r="NM74" s="14">
        <v>4036341665</v>
      </c>
      <c r="NN74" s="12">
        <v>4189453972.4000001</v>
      </c>
      <c r="NO74" s="13">
        <v>108357733.67</v>
      </c>
      <c r="NP74" s="14">
        <v>4081096238.73</v>
      </c>
      <c r="NQ74" s="12">
        <v>4185401323.3600001</v>
      </c>
      <c r="NR74" s="13">
        <v>61945750.960000001</v>
      </c>
      <c r="NS74" s="14">
        <v>4123455572.4000001</v>
      </c>
      <c r="NT74" s="12">
        <v>4244290724.8200002</v>
      </c>
      <c r="NU74" s="13">
        <v>71944765.659999996</v>
      </c>
      <c r="NV74" s="14">
        <v>4172345959.1600003</v>
      </c>
      <c r="NW74" s="12">
        <v>4300141812.5</v>
      </c>
      <c r="NX74" s="13">
        <v>81037372.650000006</v>
      </c>
      <c r="NY74" s="14">
        <v>4219104439.8499999</v>
      </c>
      <c r="NZ74" s="12">
        <v>4363131069.7399998</v>
      </c>
      <c r="OA74" s="13">
        <v>91284694.430000007</v>
      </c>
      <c r="OB74" s="14">
        <v>4271846375.3099999</v>
      </c>
      <c r="OC74" s="12">
        <v>4420712709.1599998</v>
      </c>
      <c r="OD74" s="13">
        <v>80027064.030000001</v>
      </c>
      <c r="OE74" s="14">
        <v>4340685645.1300001</v>
      </c>
      <c r="OF74" s="12">
        <v>4562792756.8999996</v>
      </c>
      <c r="OG74" s="13">
        <v>91150158.859999999</v>
      </c>
      <c r="OH74" s="14">
        <f>+OF74-OG74</f>
        <v>4471642598.04</v>
      </c>
      <c r="OI74" s="12">
        <v>4621159095.6899996</v>
      </c>
      <c r="OJ74" s="13">
        <v>101938249.15000001</v>
      </c>
      <c r="OK74" s="14">
        <v>4519220846.54</v>
      </c>
      <c r="OL74" s="12">
        <v>4680453317.3500004</v>
      </c>
      <c r="OM74" s="13">
        <v>111380558.59999999</v>
      </c>
      <c r="ON74" s="14">
        <v>4569072758.75</v>
      </c>
    </row>
    <row r="75" spans="2:404" ht="15.6" hidden="1" customHeight="1" x14ac:dyDescent="0.25">
      <c r="B75" s="145" t="s">
        <v>210</v>
      </c>
      <c r="C75" s="146" t="s">
        <v>99</v>
      </c>
      <c r="D75" s="147">
        <v>44915</v>
      </c>
      <c r="E75" s="147">
        <v>45671</v>
      </c>
      <c r="F75" s="148" t="s">
        <v>1090</v>
      </c>
      <c r="G75" s="148" t="s">
        <v>203</v>
      </c>
      <c r="H75" s="148" t="s">
        <v>1095</v>
      </c>
      <c r="I75" s="153"/>
      <c r="J75" s="153"/>
      <c r="K75" s="155"/>
      <c r="L75" s="153"/>
      <c r="M75" s="153"/>
      <c r="N75" s="155"/>
      <c r="O75" s="153"/>
      <c r="P75" s="153"/>
      <c r="Q75" s="155"/>
      <c r="R75" s="153"/>
      <c r="S75" s="153"/>
      <c r="T75" s="155"/>
      <c r="U75" s="153"/>
      <c r="V75" s="153"/>
      <c r="W75" s="155"/>
      <c r="X75" s="153"/>
      <c r="Y75" s="153"/>
      <c r="Z75" s="155"/>
      <c r="AA75" s="153"/>
      <c r="AB75" s="153"/>
      <c r="AC75" s="155"/>
      <c r="AD75" s="153"/>
      <c r="AE75" s="153"/>
      <c r="AF75" s="155"/>
      <c r="AG75" s="153"/>
      <c r="AH75" s="153"/>
      <c r="AI75" s="155"/>
      <c r="AJ75" s="153"/>
      <c r="AK75" s="153"/>
      <c r="AL75" s="155"/>
      <c r="AM75" s="153"/>
      <c r="AN75" s="153"/>
      <c r="AO75" s="155"/>
      <c r="AP75" s="155"/>
      <c r="AQ75" s="155"/>
      <c r="AR75" s="155"/>
      <c r="AS75" s="155"/>
      <c r="AT75" s="155"/>
      <c r="AU75" s="155"/>
      <c r="AV75" s="155"/>
      <c r="AW75" s="155"/>
      <c r="AX75" s="155"/>
      <c r="AY75" s="155"/>
      <c r="AZ75" s="155"/>
      <c r="BA75" s="155"/>
      <c r="BB75" s="155"/>
      <c r="BC75" s="155"/>
      <c r="BD75" s="155"/>
      <c r="BE75" s="155"/>
      <c r="BF75" s="155"/>
      <c r="BG75" s="155"/>
      <c r="BH75" s="155"/>
      <c r="BI75" s="155"/>
      <c r="BJ75" s="155"/>
      <c r="BK75" s="155"/>
      <c r="BL75" s="155"/>
      <c r="BM75" s="155"/>
      <c r="BN75" s="155"/>
      <c r="BO75" s="155"/>
      <c r="BP75" s="155"/>
      <c r="BQ75" s="155"/>
      <c r="BR75" s="155"/>
      <c r="BS75" s="155"/>
      <c r="BT75" s="155"/>
      <c r="BU75" s="155"/>
      <c r="BV75" s="155"/>
      <c r="BW75" s="155"/>
      <c r="BX75" s="155"/>
      <c r="BY75" s="155"/>
      <c r="BZ75" s="155"/>
      <c r="CA75" s="155"/>
      <c r="CB75" s="155"/>
      <c r="CC75" s="155"/>
      <c r="CD75" s="155"/>
      <c r="CE75" s="155"/>
      <c r="CF75" s="155"/>
      <c r="CG75" s="155"/>
      <c r="CH75" s="155"/>
      <c r="CI75" s="155"/>
      <c r="CJ75" s="155"/>
      <c r="CK75" s="155"/>
      <c r="CL75" s="155"/>
      <c r="CM75" s="155"/>
      <c r="CN75" s="155"/>
      <c r="CO75" s="155"/>
      <c r="CP75" s="155"/>
      <c r="CQ75" s="155"/>
      <c r="CR75" s="155"/>
      <c r="CS75" s="155"/>
      <c r="CT75" s="155"/>
      <c r="CU75" s="155"/>
      <c r="CV75" s="155"/>
      <c r="CW75" s="155"/>
      <c r="CX75" s="155"/>
      <c r="CY75" s="155"/>
      <c r="CZ75" s="155"/>
      <c r="DA75" s="155"/>
      <c r="DB75" s="155"/>
      <c r="DC75" s="155"/>
      <c r="DD75" s="155"/>
      <c r="DE75" s="155"/>
      <c r="DF75" s="155"/>
      <c r="DG75" s="155"/>
      <c r="DH75" s="155"/>
      <c r="DI75" s="155"/>
      <c r="DJ75" s="155"/>
      <c r="DK75" s="155"/>
      <c r="DL75" s="155"/>
      <c r="DM75" s="155"/>
      <c r="DN75" s="155"/>
      <c r="DO75" s="155"/>
      <c r="DP75" s="155"/>
      <c r="DQ75" s="155"/>
      <c r="DR75" s="155"/>
      <c r="DS75" s="155"/>
      <c r="DT75" s="155"/>
      <c r="DU75" s="155"/>
      <c r="DV75" s="155"/>
      <c r="DW75" s="155"/>
      <c r="DX75" s="155"/>
      <c r="DY75" s="155"/>
      <c r="DZ75" s="155"/>
      <c r="EA75" s="155"/>
      <c r="EB75" s="155"/>
      <c r="EC75" s="155"/>
      <c r="ED75" s="155"/>
      <c r="EE75" s="155"/>
      <c r="EF75" s="155"/>
      <c r="EG75" s="155"/>
      <c r="EH75" s="155"/>
      <c r="EI75" s="155"/>
      <c r="EJ75" s="155"/>
      <c r="EK75" s="155"/>
      <c r="EL75" s="155"/>
      <c r="EM75" s="155"/>
      <c r="EN75" s="155"/>
      <c r="EO75" s="155"/>
      <c r="EP75" s="155"/>
      <c r="EQ75" s="155"/>
      <c r="ER75" s="155"/>
      <c r="ES75" s="155"/>
      <c r="ET75" s="155"/>
      <c r="EU75" s="155"/>
      <c r="EV75" s="155"/>
      <c r="EW75" s="155"/>
      <c r="EX75" s="155"/>
      <c r="EY75" s="155"/>
      <c r="EZ75" s="155"/>
      <c r="FA75" s="155"/>
      <c r="FB75" s="155"/>
      <c r="FC75" s="155"/>
      <c r="FD75" s="155"/>
      <c r="FE75" s="155"/>
      <c r="FF75" s="155"/>
      <c r="FG75" s="155"/>
      <c r="FH75" s="155"/>
      <c r="FI75" s="155"/>
      <c r="FJ75" s="155"/>
      <c r="FK75" s="155"/>
      <c r="FL75" s="155"/>
      <c r="FM75" s="155"/>
      <c r="FN75" s="155"/>
      <c r="FO75" s="155"/>
      <c r="FP75" s="155"/>
      <c r="FQ75" s="155"/>
      <c r="FR75" s="155"/>
      <c r="FS75" s="155"/>
      <c r="FT75" s="155"/>
      <c r="FU75" s="155"/>
      <c r="FV75" s="155"/>
      <c r="FW75" s="155"/>
      <c r="FX75" s="155"/>
      <c r="FY75" s="155"/>
      <c r="FZ75" s="155"/>
      <c r="GA75" s="155"/>
      <c r="GB75" s="155"/>
      <c r="GC75" s="155"/>
      <c r="GD75" s="155"/>
      <c r="GE75" s="155"/>
      <c r="GF75" s="155"/>
      <c r="GG75" s="155"/>
      <c r="GH75" s="155"/>
      <c r="GI75" s="155"/>
      <c r="GJ75" s="155"/>
      <c r="GK75" s="155"/>
      <c r="GL75" s="155"/>
      <c r="GM75" s="155"/>
      <c r="GN75" s="155"/>
      <c r="GO75" s="155"/>
      <c r="GP75" s="155"/>
      <c r="GQ75" s="155"/>
      <c r="GR75" s="155"/>
      <c r="GS75" s="155"/>
      <c r="GT75" s="155"/>
      <c r="GU75" s="155"/>
      <c r="GV75" s="155"/>
      <c r="GW75" s="155"/>
      <c r="GX75" s="155"/>
      <c r="GY75" s="155"/>
      <c r="GZ75" s="155"/>
      <c r="HA75" s="155"/>
      <c r="HB75" s="155"/>
      <c r="HC75" s="155"/>
      <c r="HD75" s="155"/>
      <c r="HE75" s="155"/>
      <c r="HF75" s="155"/>
      <c r="HG75" s="155"/>
      <c r="HH75" s="155"/>
      <c r="HI75" s="155"/>
      <c r="HJ75" s="155"/>
      <c r="HK75" s="155"/>
      <c r="HL75" s="155"/>
      <c r="HM75" s="155"/>
      <c r="HN75" s="155"/>
      <c r="HO75" s="155"/>
      <c r="HP75" s="155"/>
      <c r="HQ75" s="155"/>
      <c r="HR75" s="155"/>
      <c r="HS75" s="155"/>
      <c r="HT75" s="155"/>
      <c r="HU75" s="155"/>
      <c r="HV75" s="155"/>
      <c r="HW75" s="155"/>
      <c r="HX75" s="155"/>
      <c r="HY75" s="155"/>
      <c r="HZ75" s="155"/>
      <c r="IA75" s="155"/>
      <c r="IB75" s="155"/>
      <c r="IC75" s="155"/>
      <c r="ID75" s="155"/>
      <c r="IE75" s="155"/>
      <c r="IF75" s="155"/>
      <c r="IG75" s="155"/>
      <c r="IH75" s="155"/>
      <c r="II75" s="155"/>
      <c r="IJ75" s="155"/>
      <c r="IK75" s="155"/>
      <c r="IL75" s="155"/>
      <c r="IM75" s="155"/>
      <c r="IN75" s="155"/>
      <c r="IO75" s="155"/>
      <c r="IP75" s="155"/>
      <c r="IQ75" s="155"/>
      <c r="IR75" s="155"/>
      <c r="IS75" s="155"/>
      <c r="IT75" s="155"/>
      <c r="IU75" s="155"/>
      <c r="IV75" s="155"/>
      <c r="IW75" s="155"/>
      <c r="IX75" s="155"/>
      <c r="IY75" s="155"/>
      <c r="IZ75" s="155"/>
      <c r="JA75" s="159"/>
      <c r="JB75" s="159"/>
      <c r="JC75" s="159"/>
      <c r="JD75" s="159"/>
      <c r="JE75" s="159"/>
      <c r="JF75" s="159"/>
      <c r="JG75" s="155"/>
      <c r="JH75" s="155"/>
      <c r="JI75" s="155"/>
      <c r="JJ75" s="155"/>
      <c r="JK75" s="155"/>
      <c r="JL75" s="155"/>
      <c r="JM75" s="155"/>
      <c r="JN75" s="155"/>
      <c r="JO75" s="155"/>
      <c r="JP75" s="155"/>
      <c r="JQ75" s="155"/>
      <c r="JR75" s="155"/>
      <c r="JS75" s="159"/>
      <c r="JT75" s="159"/>
      <c r="JU75" s="159"/>
      <c r="JV75" s="155"/>
      <c r="JW75" s="155"/>
      <c r="JX75" s="155"/>
      <c r="JY75" s="155"/>
      <c r="JZ75" s="155"/>
      <c r="KA75" s="155"/>
      <c r="KB75" s="155"/>
      <c r="KC75" s="155"/>
      <c r="KD75" s="155"/>
      <c r="KE75" s="155"/>
      <c r="KF75" s="155"/>
      <c r="KG75" s="155"/>
      <c r="KH75" s="158"/>
      <c r="KI75" s="158"/>
      <c r="KJ75" s="158"/>
      <c r="KK75" s="158"/>
      <c r="KL75" s="158"/>
      <c r="KM75" s="158"/>
      <c r="KN75" s="158"/>
      <c r="KO75" s="158"/>
      <c r="KP75" s="158"/>
      <c r="KQ75" s="12">
        <v>19330427006.459999</v>
      </c>
      <c r="KR75" s="13">
        <v>9337600283.3799992</v>
      </c>
      <c r="KS75" s="14">
        <v>9992826723.0799999</v>
      </c>
      <c r="KT75" s="12">
        <v>10121860678.129999</v>
      </c>
      <c r="KU75" s="13">
        <v>35078644.590000004</v>
      </c>
      <c r="KV75" s="14">
        <v>10086782033.539999</v>
      </c>
      <c r="KW75" s="12">
        <v>10267024650.57</v>
      </c>
      <c r="KX75" s="13">
        <v>66602402.079999998</v>
      </c>
      <c r="KY75" s="14">
        <v>10200422248.49</v>
      </c>
      <c r="KZ75" s="12">
        <v>10407505911.43</v>
      </c>
      <c r="LA75" s="13">
        <v>98121453.590000004</v>
      </c>
      <c r="LB75" s="14">
        <v>10309384457.84</v>
      </c>
      <c r="LC75" s="12">
        <v>10552532095.5</v>
      </c>
      <c r="LD75" s="13">
        <v>130084650.63</v>
      </c>
      <c r="LE75" s="14">
        <v>10422447444.870001</v>
      </c>
      <c r="LF75" s="12">
        <v>10657427477.23</v>
      </c>
      <c r="LG75" s="13">
        <v>122084232.14999962</v>
      </c>
      <c r="LH75" s="14">
        <v>10535343245.08</v>
      </c>
      <c r="LI75" s="12">
        <v>10801353683.84</v>
      </c>
      <c r="LJ75" s="13">
        <v>154594362.34</v>
      </c>
      <c r="LK75" s="14">
        <v>10646759321.5</v>
      </c>
      <c r="LL75" s="12">
        <v>10916835417.199999</v>
      </c>
      <c r="LM75" s="13">
        <v>148442781.97999999</v>
      </c>
      <c r="LN75" s="14">
        <v>10768392635.219999</v>
      </c>
      <c r="LO75" s="12">
        <v>11039202684.790001</v>
      </c>
      <c r="LP75" s="13">
        <v>151579973.11000001</v>
      </c>
      <c r="LQ75" s="14">
        <v>10887622711.68</v>
      </c>
      <c r="LR75" s="12">
        <v>11194105619.779999</v>
      </c>
      <c r="LS75" s="13">
        <v>185448509.53999999</v>
      </c>
      <c r="LT75" s="14">
        <v>11008657110.239998</v>
      </c>
      <c r="LU75" s="12">
        <v>11349555914.99</v>
      </c>
      <c r="LV75" s="13">
        <v>219594825.52000001</v>
      </c>
      <c r="LW75" s="14">
        <v>11129961089.469999</v>
      </c>
      <c r="LX75" s="12">
        <v>11438390386.150002</v>
      </c>
      <c r="LY75" s="13">
        <v>195085921.46000001</v>
      </c>
      <c r="LZ75" s="14">
        <v>11243304464.690002</v>
      </c>
      <c r="MA75" s="12">
        <v>11597733269.82</v>
      </c>
      <c r="MB75" s="13">
        <v>231120754.72999999</v>
      </c>
      <c r="MC75" s="14">
        <v>11366612515.09</v>
      </c>
      <c r="MD75" s="12">
        <v>11714239704.91</v>
      </c>
      <c r="ME75" s="13">
        <v>222104163.31999999</v>
      </c>
      <c r="MF75" s="14">
        <v>11492135541.59</v>
      </c>
      <c r="MG75" s="12">
        <v>11758816612.950001</v>
      </c>
      <c r="MH75" s="13">
        <v>130171817.81</v>
      </c>
      <c r="MI75" s="14">
        <v>11628644795.140001</v>
      </c>
      <c r="MJ75" s="12">
        <v>11916991456.940001</v>
      </c>
      <c r="MK75" s="13">
        <v>164896863.18000001</v>
      </c>
      <c r="ML75" s="14">
        <v>11752094593.76</v>
      </c>
      <c r="MM75" s="12">
        <v>12076543262.689999</v>
      </c>
      <c r="MN75" s="13">
        <v>200463802.27000001</v>
      </c>
      <c r="MO75" s="14">
        <v>11876079460.419998</v>
      </c>
      <c r="MP75" s="12">
        <v>12223433708.25</v>
      </c>
      <c r="MQ75" s="13">
        <v>235020063.68000001</v>
      </c>
      <c r="MR75" s="14">
        <v>11988413644.57</v>
      </c>
      <c r="MS75" s="156">
        <v>0</v>
      </c>
      <c r="MT75" s="156">
        <v>0</v>
      </c>
      <c r="MU75" s="156">
        <v>0</v>
      </c>
      <c r="MV75" s="156">
        <v>0</v>
      </c>
      <c r="MW75" s="156">
        <v>0</v>
      </c>
      <c r="MX75" s="156">
        <v>0</v>
      </c>
      <c r="MY75" s="156">
        <v>0</v>
      </c>
      <c r="MZ75" s="156">
        <v>0</v>
      </c>
      <c r="NA75" s="156">
        <v>0</v>
      </c>
      <c r="NB75" s="156">
        <v>0</v>
      </c>
      <c r="NC75" s="156">
        <v>0</v>
      </c>
      <c r="ND75" s="156">
        <v>0</v>
      </c>
      <c r="NE75" s="160">
        <v>0</v>
      </c>
      <c r="NF75" s="160">
        <v>0</v>
      </c>
      <c r="NG75" s="160">
        <v>0</v>
      </c>
      <c r="NH75" s="160">
        <v>0</v>
      </c>
      <c r="NI75" s="160">
        <v>0</v>
      </c>
      <c r="NJ75" s="160">
        <v>0</v>
      </c>
      <c r="NK75" s="160">
        <v>0</v>
      </c>
      <c r="NL75" s="160">
        <v>0</v>
      </c>
      <c r="NM75" s="160">
        <v>0</v>
      </c>
      <c r="NN75" s="160">
        <v>0</v>
      </c>
      <c r="NO75" s="160">
        <v>0</v>
      </c>
      <c r="NP75" s="160">
        <v>0</v>
      </c>
      <c r="NQ75" s="160"/>
      <c r="NR75" s="160"/>
      <c r="NS75" s="160"/>
      <c r="NT75" s="160"/>
      <c r="NU75" s="160"/>
      <c r="NV75" s="160"/>
      <c r="NW75" s="160"/>
      <c r="NX75" s="160"/>
      <c r="NY75" s="160"/>
      <c r="NZ75" s="160"/>
      <c r="OA75" s="160"/>
      <c r="OB75" s="160"/>
      <c r="OC75" s="160"/>
      <c r="OD75" s="160"/>
      <c r="OE75" s="160"/>
      <c r="OF75" s="160"/>
      <c r="OG75" s="160"/>
      <c r="OH75" s="160"/>
      <c r="OI75" s="160"/>
      <c r="OJ75" s="160"/>
      <c r="OK75" s="160"/>
      <c r="OL75" s="160"/>
      <c r="OM75" s="160"/>
      <c r="ON75" s="160"/>
    </row>
    <row r="76" spans="2:404" ht="15.6" hidden="1" customHeight="1" x14ac:dyDescent="0.25">
      <c r="B76" s="145" t="s">
        <v>210</v>
      </c>
      <c r="C76" s="146" t="s">
        <v>104</v>
      </c>
      <c r="D76" s="147">
        <v>44915</v>
      </c>
      <c r="E76" s="147">
        <v>45512</v>
      </c>
      <c r="F76" s="148" t="s">
        <v>1096</v>
      </c>
      <c r="G76" s="148" t="s">
        <v>203</v>
      </c>
      <c r="H76" s="148" t="s">
        <v>1095</v>
      </c>
      <c r="I76" s="153"/>
      <c r="J76" s="153"/>
      <c r="K76" s="155"/>
      <c r="L76" s="153"/>
      <c r="M76" s="153"/>
      <c r="N76" s="155"/>
      <c r="O76" s="153"/>
      <c r="P76" s="153"/>
      <c r="Q76" s="155"/>
      <c r="R76" s="153"/>
      <c r="S76" s="153"/>
      <c r="T76" s="155"/>
      <c r="U76" s="153"/>
      <c r="V76" s="153"/>
      <c r="W76" s="155"/>
      <c r="X76" s="153"/>
      <c r="Y76" s="153"/>
      <c r="Z76" s="155"/>
      <c r="AA76" s="153"/>
      <c r="AB76" s="153"/>
      <c r="AC76" s="155"/>
      <c r="AD76" s="153"/>
      <c r="AE76" s="153"/>
      <c r="AF76" s="155"/>
      <c r="AG76" s="153"/>
      <c r="AH76" s="153"/>
      <c r="AI76" s="155"/>
      <c r="AJ76" s="153"/>
      <c r="AK76" s="153"/>
      <c r="AL76" s="155"/>
      <c r="AM76" s="153"/>
      <c r="AN76" s="153"/>
      <c r="AO76" s="155"/>
      <c r="AP76" s="155"/>
      <c r="AQ76" s="155"/>
      <c r="AR76" s="155"/>
      <c r="AS76" s="155"/>
      <c r="AT76" s="155"/>
      <c r="AU76" s="155"/>
      <c r="AV76" s="155"/>
      <c r="AW76" s="155"/>
      <c r="AX76" s="155"/>
      <c r="AY76" s="155"/>
      <c r="AZ76" s="155"/>
      <c r="BA76" s="155"/>
      <c r="BB76" s="155"/>
      <c r="BC76" s="155"/>
      <c r="BD76" s="155"/>
      <c r="BE76" s="155"/>
      <c r="BF76" s="155"/>
      <c r="BG76" s="155"/>
      <c r="BH76" s="155"/>
      <c r="BI76" s="155"/>
      <c r="BJ76" s="155"/>
      <c r="BK76" s="155"/>
      <c r="BL76" s="155"/>
      <c r="BM76" s="155"/>
      <c r="BN76" s="155"/>
      <c r="BO76" s="155"/>
      <c r="BP76" s="155"/>
      <c r="BQ76" s="155"/>
      <c r="BR76" s="155"/>
      <c r="BS76" s="155"/>
      <c r="BT76" s="155"/>
      <c r="BU76" s="155"/>
      <c r="BV76" s="155"/>
      <c r="BW76" s="155"/>
      <c r="BX76" s="155"/>
      <c r="BY76" s="155"/>
      <c r="BZ76" s="155"/>
      <c r="CA76" s="155"/>
      <c r="CB76" s="155"/>
      <c r="CC76" s="155"/>
      <c r="CD76" s="155"/>
      <c r="CE76" s="155"/>
      <c r="CF76" s="155"/>
      <c r="CG76" s="155"/>
      <c r="CH76" s="155"/>
      <c r="CI76" s="155"/>
      <c r="CJ76" s="155"/>
      <c r="CK76" s="155"/>
      <c r="CL76" s="155"/>
      <c r="CM76" s="155"/>
      <c r="CN76" s="155"/>
      <c r="CO76" s="155"/>
      <c r="CP76" s="155"/>
      <c r="CQ76" s="155"/>
      <c r="CR76" s="155"/>
      <c r="CS76" s="155"/>
      <c r="CT76" s="155"/>
      <c r="CU76" s="155"/>
      <c r="CV76" s="155"/>
      <c r="CW76" s="155"/>
      <c r="CX76" s="155"/>
      <c r="CY76" s="155"/>
      <c r="CZ76" s="155"/>
      <c r="DA76" s="155"/>
      <c r="DB76" s="155"/>
      <c r="DC76" s="155"/>
      <c r="DD76" s="155"/>
      <c r="DE76" s="155"/>
      <c r="DF76" s="155"/>
      <c r="DG76" s="155"/>
      <c r="DH76" s="155"/>
      <c r="DI76" s="155"/>
      <c r="DJ76" s="155"/>
      <c r="DK76" s="155"/>
      <c r="DL76" s="155"/>
      <c r="DM76" s="155"/>
      <c r="DN76" s="155"/>
      <c r="DO76" s="155"/>
      <c r="DP76" s="155"/>
      <c r="DQ76" s="155"/>
      <c r="DR76" s="155"/>
      <c r="DS76" s="155"/>
      <c r="DT76" s="155"/>
      <c r="DU76" s="155"/>
      <c r="DV76" s="155"/>
      <c r="DW76" s="155"/>
      <c r="DX76" s="155"/>
      <c r="DY76" s="155"/>
      <c r="DZ76" s="155"/>
      <c r="EA76" s="155"/>
      <c r="EB76" s="155"/>
      <c r="EC76" s="155"/>
      <c r="ED76" s="155"/>
      <c r="EE76" s="155"/>
      <c r="EF76" s="155"/>
      <c r="EG76" s="155"/>
      <c r="EH76" s="155"/>
      <c r="EI76" s="155"/>
      <c r="EJ76" s="155"/>
      <c r="EK76" s="155"/>
      <c r="EL76" s="155"/>
      <c r="EM76" s="155"/>
      <c r="EN76" s="155"/>
      <c r="EO76" s="155"/>
      <c r="EP76" s="155"/>
      <c r="EQ76" s="155"/>
      <c r="ER76" s="155"/>
      <c r="ES76" s="155"/>
      <c r="ET76" s="155"/>
      <c r="EU76" s="155"/>
      <c r="EV76" s="155"/>
      <c r="EW76" s="155"/>
      <c r="EX76" s="155"/>
      <c r="EY76" s="155"/>
      <c r="EZ76" s="155"/>
      <c r="FA76" s="155"/>
      <c r="FB76" s="155"/>
      <c r="FC76" s="155"/>
      <c r="FD76" s="155"/>
      <c r="FE76" s="155"/>
      <c r="FF76" s="155"/>
      <c r="FG76" s="155"/>
      <c r="FH76" s="155"/>
      <c r="FI76" s="155"/>
      <c r="FJ76" s="155"/>
      <c r="FK76" s="155"/>
      <c r="FL76" s="155"/>
      <c r="FM76" s="155"/>
      <c r="FN76" s="155"/>
      <c r="FO76" s="155"/>
      <c r="FP76" s="155"/>
      <c r="FQ76" s="155"/>
      <c r="FR76" s="155"/>
      <c r="FS76" s="155"/>
      <c r="FT76" s="155"/>
      <c r="FU76" s="155"/>
      <c r="FV76" s="155"/>
      <c r="FW76" s="155"/>
      <c r="FX76" s="155"/>
      <c r="FY76" s="155"/>
      <c r="FZ76" s="155"/>
      <c r="GA76" s="155"/>
      <c r="GB76" s="155"/>
      <c r="GC76" s="155"/>
      <c r="GD76" s="155"/>
      <c r="GE76" s="155"/>
      <c r="GF76" s="155"/>
      <c r="GG76" s="155"/>
      <c r="GH76" s="155"/>
      <c r="GI76" s="155"/>
      <c r="GJ76" s="155"/>
      <c r="GK76" s="155"/>
      <c r="GL76" s="155"/>
      <c r="GM76" s="155"/>
      <c r="GN76" s="155"/>
      <c r="GO76" s="155"/>
      <c r="GP76" s="155"/>
      <c r="GQ76" s="155"/>
      <c r="GR76" s="155"/>
      <c r="GS76" s="155"/>
      <c r="GT76" s="155"/>
      <c r="GU76" s="155"/>
      <c r="GV76" s="155"/>
      <c r="GW76" s="155"/>
      <c r="GX76" s="155"/>
      <c r="GY76" s="155"/>
      <c r="GZ76" s="155"/>
      <c r="HA76" s="155"/>
      <c r="HB76" s="155"/>
      <c r="HC76" s="155"/>
      <c r="HD76" s="155"/>
      <c r="HE76" s="155"/>
      <c r="HF76" s="155"/>
      <c r="HG76" s="155"/>
      <c r="HH76" s="155"/>
      <c r="HI76" s="155"/>
      <c r="HJ76" s="155"/>
      <c r="HK76" s="155"/>
      <c r="HL76" s="155"/>
      <c r="HM76" s="155"/>
      <c r="HN76" s="155"/>
      <c r="HO76" s="155"/>
      <c r="HP76" s="155"/>
      <c r="HQ76" s="155"/>
      <c r="HR76" s="155"/>
      <c r="HS76" s="155"/>
      <c r="HT76" s="155"/>
      <c r="HU76" s="155"/>
      <c r="HV76" s="155"/>
      <c r="HW76" s="155"/>
      <c r="HX76" s="155"/>
      <c r="HY76" s="155"/>
      <c r="HZ76" s="155"/>
      <c r="IA76" s="155"/>
      <c r="IB76" s="155"/>
      <c r="IC76" s="155"/>
      <c r="ID76" s="155"/>
      <c r="IE76" s="155"/>
      <c r="IF76" s="155"/>
      <c r="IG76" s="155"/>
      <c r="IH76" s="155"/>
      <c r="II76" s="155"/>
      <c r="IJ76" s="155"/>
      <c r="IK76" s="155"/>
      <c r="IL76" s="155"/>
      <c r="IM76" s="155"/>
      <c r="IN76" s="155"/>
      <c r="IO76" s="155"/>
      <c r="IP76" s="155"/>
      <c r="IQ76" s="155"/>
      <c r="IR76" s="155"/>
      <c r="IS76" s="155"/>
      <c r="IT76" s="155"/>
      <c r="IU76" s="155"/>
      <c r="IV76" s="155"/>
      <c r="IW76" s="155"/>
      <c r="IX76" s="155"/>
      <c r="IY76" s="155"/>
      <c r="IZ76" s="155"/>
      <c r="JA76" s="159"/>
      <c r="JB76" s="159"/>
      <c r="JC76" s="159"/>
      <c r="JD76" s="159"/>
      <c r="JE76" s="159"/>
      <c r="JF76" s="159"/>
      <c r="JG76" s="155"/>
      <c r="JH76" s="155"/>
      <c r="JI76" s="155"/>
      <c r="JJ76" s="155"/>
      <c r="JK76" s="155"/>
      <c r="JL76" s="155"/>
      <c r="JM76" s="155"/>
      <c r="JN76" s="155"/>
      <c r="JO76" s="155"/>
      <c r="JP76" s="155"/>
      <c r="JQ76" s="155"/>
      <c r="JR76" s="155"/>
      <c r="JS76" s="159"/>
      <c r="JT76" s="159"/>
      <c r="JU76" s="159"/>
      <c r="JV76" s="155"/>
      <c r="JW76" s="155"/>
      <c r="JX76" s="155"/>
      <c r="JY76" s="155"/>
      <c r="JZ76" s="155"/>
      <c r="KA76" s="155"/>
      <c r="KB76" s="155"/>
      <c r="KC76" s="155"/>
      <c r="KD76" s="155"/>
      <c r="KE76" s="155"/>
      <c r="KF76" s="155"/>
      <c r="KG76" s="155"/>
      <c r="KH76" s="158"/>
      <c r="KI76" s="158"/>
      <c r="KJ76" s="158"/>
      <c r="KK76" s="158"/>
      <c r="KL76" s="158"/>
      <c r="KM76" s="158"/>
      <c r="KN76" s="12">
        <v>11050146252.740002</v>
      </c>
      <c r="KO76" s="13">
        <v>45688989.68</v>
      </c>
      <c r="KP76" s="14">
        <v>11004457263.060001</v>
      </c>
      <c r="KQ76" s="12">
        <v>11251832179.209999</v>
      </c>
      <c r="KR76" s="13">
        <v>131767744.19</v>
      </c>
      <c r="KS76" s="14">
        <v>11120064435.019999</v>
      </c>
      <c r="KT76" s="12">
        <v>11381295358.789999</v>
      </c>
      <c r="KU76" s="13">
        <v>149250616.18000001</v>
      </c>
      <c r="KV76" s="14">
        <v>11232044742.609999</v>
      </c>
      <c r="KW76" s="12">
        <v>11529692482.67</v>
      </c>
      <c r="KX76" s="13">
        <v>177831487.84999999</v>
      </c>
      <c r="KY76" s="14">
        <v>11351860994.82</v>
      </c>
      <c r="KZ76" s="12">
        <v>11679271682.200001</v>
      </c>
      <c r="LA76" s="13">
        <v>212258507.19999999</v>
      </c>
      <c r="LB76" s="14">
        <v>11467013175</v>
      </c>
      <c r="LC76" s="12">
        <v>11833655091.049999</v>
      </c>
      <c r="LD76" s="13">
        <v>247549204.52000001</v>
      </c>
      <c r="LE76" s="14">
        <v>11586105886.529999</v>
      </c>
      <c r="LF76" s="12">
        <v>11875656941.029999</v>
      </c>
      <c r="LG76" s="13">
        <v>170605736.95000076</v>
      </c>
      <c r="LH76" s="14">
        <v>11705051204.079998</v>
      </c>
      <c r="LI76" s="12">
        <v>12026992417.01</v>
      </c>
      <c r="LJ76" s="13">
        <v>205239130.41999999</v>
      </c>
      <c r="LK76" s="14">
        <v>11821753286.59</v>
      </c>
      <c r="LL76" s="12">
        <v>12146467730.559999</v>
      </c>
      <c r="LM76" s="13">
        <v>197894350.96000001</v>
      </c>
      <c r="LN76" s="14">
        <v>11948573379.6</v>
      </c>
      <c r="LO76" s="12">
        <v>12289537851.439999</v>
      </c>
      <c r="LP76" s="13">
        <v>217023545.24000001</v>
      </c>
      <c r="LQ76" s="14">
        <v>12072514306.199999</v>
      </c>
      <c r="LR76" s="12">
        <v>12452747571.08</v>
      </c>
      <c r="LS76" s="13">
        <v>254125997.37</v>
      </c>
      <c r="LT76" s="14">
        <v>12198621573.709999</v>
      </c>
      <c r="LU76" s="12">
        <v>12616017376.24</v>
      </c>
      <c r="LV76" s="13">
        <v>291275069.11000001</v>
      </c>
      <c r="LW76" s="14">
        <v>12324742307.129999</v>
      </c>
      <c r="LX76" s="12">
        <v>12701685717.709999</v>
      </c>
      <c r="LY76" s="13">
        <v>263141550.71000001</v>
      </c>
      <c r="LZ76" s="14">
        <v>12438544167</v>
      </c>
      <c r="MA76" s="12">
        <v>12858296372.459999</v>
      </c>
      <c r="MB76" s="13">
        <v>298576926.12</v>
      </c>
      <c r="MC76" s="14">
        <v>12559719446.339998</v>
      </c>
      <c r="MD76" s="12">
        <v>12964770065.970001</v>
      </c>
      <c r="ME76" s="13">
        <v>288343138.26999998</v>
      </c>
      <c r="MF76" s="14">
        <v>12676426927.700001</v>
      </c>
      <c r="MG76" s="156">
        <v>0</v>
      </c>
      <c r="MH76" s="156">
        <v>0</v>
      </c>
      <c r="MI76" s="156">
        <v>0</v>
      </c>
      <c r="MJ76" s="156">
        <v>0</v>
      </c>
      <c r="MK76" s="156">
        <v>0</v>
      </c>
      <c r="ML76" s="156">
        <v>0</v>
      </c>
      <c r="MM76" s="156">
        <v>0</v>
      </c>
      <c r="MN76" s="156">
        <v>0</v>
      </c>
      <c r="MO76" s="156">
        <v>0</v>
      </c>
      <c r="MP76" s="160"/>
      <c r="MQ76" s="160"/>
      <c r="MR76" s="160"/>
      <c r="MS76" s="160"/>
      <c r="MT76" s="160"/>
      <c r="MU76" s="160"/>
      <c r="MV76" s="160"/>
      <c r="MW76" s="160"/>
      <c r="MX76" s="160"/>
      <c r="MY76" s="160"/>
      <c r="MZ76" s="160"/>
      <c r="NA76" s="160"/>
      <c r="NB76" s="160"/>
      <c r="NC76" s="160"/>
      <c r="ND76" s="160"/>
      <c r="NE76" s="160"/>
      <c r="NF76" s="160"/>
      <c r="NG76" s="160"/>
      <c r="NH76" s="160"/>
      <c r="NI76" s="160"/>
      <c r="NJ76" s="160"/>
      <c r="NK76" s="160"/>
      <c r="NL76" s="160"/>
      <c r="NM76" s="160"/>
      <c r="NN76" s="160"/>
      <c r="NO76" s="160"/>
      <c r="NP76" s="160"/>
      <c r="NQ76" s="160"/>
      <c r="NR76" s="160"/>
      <c r="NS76" s="160"/>
      <c r="NT76" s="160"/>
      <c r="NU76" s="160"/>
      <c r="NV76" s="160"/>
      <c r="NW76" s="160"/>
      <c r="NX76" s="160"/>
      <c r="NY76" s="160"/>
      <c r="NZ76" s="160"/>
      <c r="OA76" s="160"/>
      <c r="OB76" s="160"/>
      <c r="OC76" s="160"/>
      <c r="OD76" s="160"/>
      <c r="OE76" s="160"/>
      <c r="OF76" s="160"/>
      <c r="OG76" s="160"/>
      <c r="OH76" s="160"/>
      <c r="OI76" s="160"/>
      <c r="OJ76" s="160"/>
      <c r="OK76" s="160"/>
      <c r="OL76" s="160"/>
      <c r="OM76" s="160"/>
      <c r="ON76" s="160"/>
    </row>
    <row r="77" spans="2:404" ht="27" x14ac:dyDescent="0.25">
      <c r="B77" s="320" t="s">
        <v>210</v>
      </c>
      <c r="C77" s="321" t="s">
        <v>110</v>
      </c>
      <c r="D77" s="322">
        <v>45042</v>
      </c>
      <c r="E77" s="322" t="s">
        <v>0</v>
      </c>
      <c r="F77" s="323" t="s">
        <v>1090</v>
      </c>
      <c r="G77" s="323" t="s">
        <v>203</v>
      </c>
      <c r="H77" s="323" t="s">
        <v>1093</v>
      </c>
      <c r="I77" s="153"/>
      <c r="J77" s="153"/>
      <c r="K77" s="155"/>
      <c r="L77" s="153"/>
      <c r="M77" s="153"/>
      <c r="N77" s="155"/>
      <c r="O77" s="153"/>
      <c r="P77" s="153"/>
      <c r="Q77" s="155"/>
      <c r="R77" s="153"/>
      <c r="S77" s="153"/>
      <c r="T77" s="155"/>
      <c r="U77" s="153"/>
      <c r="V77" s="153"/>
      <c r="W77" s="155"/>
      <c r="X77" s="153"/>
      <c r="Y77" s="153"/>
      <c r="Z77" s="155"/>
      <c r="AA77" s="153"/>
      <c r="AB77" s="153"/>
      <c r="AC77" s="155"/>
      <c r="AD77" s="153"/>
      <c r="AE77" s="153"/>
      <c r="AF77" s="155"/>
      <c r="AG77" s="153"/>
      <c r="AH77" s="153"/>
      <c r="AI77" s="155"/>
      <c r="AJ77" s="153"/>
      <c r="AK77" s="153"/>
      <c r="AL77" s="155"/>
      <c r="AM77" s="153"/>
      <c r="AN77" s="153"/>
      <c r="AO77" s="155"/>
      <c r="AP77" s="155"/>
      <c r="AQ77" s="155"/>
      <c r="AR77" s="155"/>
      <c r="AS77" s="155"/>
      <c r="AT77" s="155"/>
      <c r="AU77" s="155"/>
      <c r="AV77" s="155"/>
      <c r="AW77" s="155"/>
      <c r="AX77" s="155"/>
      <c r="AY77" s="155"/>
      <c r="AZ77" s="155"/>
      <c r="BA77" s="155"/>
      <c r="BB77" s="155"/>
      <c r="BC77" s="155"/>
      <c r="BD77" s="155"/>
      <c r="BE77" s="155"/>
      <c r="BF77" s="155"/>
      <c r="BG77" s="155"/>
      <c r="BH77" s="155"/>
      <c r="BI77" s="155"/>
      <c r="BJ77" s="155"/>
      <c r="BK77" s="155"/>
      <c r="BL77" s="155"/>
      <c r="BM77" s="155"/>
      <c r="BN77" s="155"/>
      <c r="BO77" s="155"/>
      <c r="BP77" s="155"/>
      <c r="BQ77" s="155"/>
      <c r="BR77" s="155"/>
      <c r="BS77" s="155"/>
      <c r="BT77" s="155"/>
      <c r="BU77" s="155"/>
      <c r="BV77" s="155"/>
      <c r="BW77" s="155"/>
      <c r="BX77" s="155"/>
      <c r="BY77" s="155"/>
      <c r="BZ77" s="155"/>
      <c r="CA77" s="155"/>
      <c r="CB77" s="155"/>
      <c r="CC77" s="155"/>
      <c r="CD77" s="155"/>
      <c r="CE77" s="155"/>
      <c r="CF77" s="155"/>
      <c r="CG77" s="155"/>
      <c r="CH77" s="155"/>
      <c r="CI77" s="155"/>
      <c r="CJ77" s="155"/>
      <c r="CK77" s="155"/>
      <c r="CL77" s="155"/>
      <c r="CM77" s="155"/>
      <c r="CN77" s="155"/>
      <c r="CO77" s="155"/>
      <c r="CP77" s="155"/>
      <c r="CQ77" s="155"/>
      <c r="CR77" s="155"/>
      <c r="CS77" s="155"/>
      <c r="CT77" s="155"/>
      <c r="CU77" s="155"/>
      <c r="CV77" s="155"/>
      <c r="CW77" s="155"/>
      <c r="CX77" s="155"/>
      <c r="CY77" s="155"/>
      <c r="CZ77" s="155"/>
      <c r="DA77" s="155"/>
      <c r="DB77" s="155"/>
      <c r="DC77" s="155"/>
      <c r="DD77" s="155"/>
      <c r="DE77" s="155"/>
      <c r="DF77" s="155"/>
      <c r="DG77" s="155"/>
      <c r="DH77" s="155"/>
      <c r="DI77" s="155"/>
      <c r="DJ77" s="155"/>
      <c r="DK77" s="155"/>
      <c r="DL77" s="155"/>
      <c r="DM77" s="155"/>
      <c r="DN77" s="155"/>
      <c r="DO77" s="155"/>
      <c r="DP77" s="155"/>
      <c r="DQ77" s="155"/>
      <c r="DR77" s="155"/>
      <c r="DS77" s="155"/>
      <c r="DT77" s="155"/>
      <c r="DU77" s="155"/>
      <c r="DV77" s="155"/>
      <c r="DW77" s="155"/>
      <c r="DX77" s="155"/>
      <c r="DY77" s="155"/>
      <c r="DZ77" s="155"/>
      <c r="EA77" s="155"/>
      <c r="EB77" s="155"/>
      <c r="EC77" s="155"/>
      <c r="ED77" s="155"/>
      <c r="EE77" s="155"/>
      <c r="EF77" s="155"/>
      <c r="EG77" s="155"/>
      <c r="EH77" s="155"/>
      <c r="EI77" s="155"/>
      <c r="EJ77" s="155"/>
      <c r="EK77" s="155"/>
      <c r="EL77" s="155"/>
      <c r="EM77" s="155"/>
      <c r="EN77" s="155"/>
      <c r="EO77" s="155"/>
      <c r="EP77" s="155"/>
      <c r="EQ77" s="155"/>
      <c r="ER77" s="155"/>
      <c r="ES77" s="155"/>
      <c r="ET77" s="155"/>
      <c r="EU77" s="155"/>
      <c r="EV77" s="155"/>
      <c r="EW77" s="155"/>
      <c r="EX77" s="155"/>
      <c r="EY77" s="155"/>
      <c r="EZ77" s="155"/>
      <c r="FA77" s="155"/>
      <c r="FB77" s="155"/>
      <c r="FC77" s="155"/>
      <c r="FD77" s="155"/>
      <c r="FE77" s="155"/>
      <c r="FF77" s="155"/>
      <c r="FG77" s="155"/>
      <c r="FH77" s="155"/>
      <c r="FI77" s="155"/>
      <c r="FJ77" s="155"/>
      <c r="FK77" s="155"/>
      <c r="FL77" s="155"/>
      <c r="FM77" s="155"/>
      <c r="FN77" s="155"/>
      <c r="FO77" s="155"/>
      <c r="FP77" s="155"/>
      <c r="FQ77" s="155"/>
      <c r="FR77" s="155"/>
      <c r="FS77" s="155"/>
      <c r="FT77" s="155"/>
      <c r="FU77" s="155"/>
      <c r="FV77" s="155"/>
      <c r="FW77" s="155"/>
      <c r="FX77" s="155"/>
      <c r="FY77" s="155"/>
      <c r="FZ77" s="155"/>
      <c r="GA77" s="155"/>
      <c r="GB77" s="155"/>
      <c r="GC77" s="155"/>
      <c r="GD77" s="155"/>
      <c r="GE77" s="155"/>
      <c r="GF77" s="155"/>
      <c r="GG77" s="155"/>
      <c r="GH77" s="155"/>
      <c r="GI77" s="155"/>
      <c r="GJ77" s="155"/>
      <c r="GK77" s="155"/>
      <c r="GL77" s="155"/>
      <c r="GM77" s="155"/>
      <c r="GN77" s="155"/>
      <c r="GO77" s="155"/>
      <c r="GP77" s="155"/>
      <c r="GQ77" s="155"/>
      <c r="GR77" s="155"/>
      <c r="GS77" s="155"/>
      <c r="GT77" s="155"/>
      <c r="GU77" s="155"/>
      <c r="GV77" s="155"/>
      <c r="GW77" s="155"/>
      <c r="GX77" s="155"/>
      <c r="GY77" s="155"/>
      <c r="GZ77" s="155"/>
      <c r="HA77" s="155"/>
      <c r="HB77" s="155"/>
      <c r="HC77" s="155"/>
      <c r="HD77" s="155"/>
      <c r="HE77" s="155"/>
      <c r="HF77" s="155"/>
      <c r="HG77" s="155"/>
      <c r="HH77" s="155"/>
      <c r="HI77" s="155"/>
      <c r="HJ77" s="155"/>
      <c r="HK77" s="155"/>
      <c r="HL77" s="155"/>
      <c r="HM77" s="155"/>
      <c r="HN77" s="155"/>
      <c r="HO77" s="155"/>
      <c r="HP77" s="155"/>
      <c r="HQ77" s="155"/>
      <c r="HR77" s="155"/>
      <c r="HS77" s="155"/>
      <c r="HT77" s="155"/>
      <c r="HU77" s="155"/>
      <c r="HV77" s="155"/>
      <c r="HW77" s="155"/>
      <c r="HX77" s="155"/>
      <c r="HY77" s="155"/>
      <c r="HZ77" s="155"/>
      <c r="IA77" s="155"/>
      <c r="IB77" s="155"/>
      <c r="IC77" s="155"/>
      <c r="ID77" s="155"/>
      <c r="IE77" s="155"/>
      <c r="IF77" s="155"/>
      <c r="IG77" s="155"/>
      <c r="IH77" s="155"/>
      <c r="II77" s="155"/>
      <c r="IJ77" s="155"/>
      <c r="IK77" s="155"/>
      <c r="IL77" s="155"/>
      <c r="IM77" s="155"/>
      <c r="IN77" s="155"/>
      <c r="IO77" s="155"/>
      <c r="IP77" s="155"/>
      <c r="IQ77" s="155"/>
      <c r="IR77" s="155"/>
      <c r="IS77" s="155"/>
      <c r="IT77" s="155"/>
      <c r="IU77" s="155"/>
      <c r="IV77" s="155"/>
      <c r="IW77" s="155"/>
      <c r="IX77" s="155"/>
      <c r="IY77" s="155"/>
      <c r="IZ77" s="155"/>
      <c r="JA77" s="155"/>
      <c r="JB77" s="155"/>
      <c r="JC77" s="155"/>
      <c r="JD77" s="155"/>
      <c r="JE77" s="155"/>
      <c r="JF77" s="155"/>
      <c r="JG77" s="155"/>
      <c r="JH77" s="155"/>
      <c r="JI77" s="155"/>
      <c r="JJ77" s="155"/>
      <c r="JK77" s="155"/>
      <c r="JL77" s="155"/>
      <c r="JM77" s="155"/>
      <c r="JN77" s="155"/>
      <c r="JO77" s="155"/>
      <c r="JP77" s="155"/>
      <c r="JQ77" s="155"/>
      <c r="JR77" s="155"/>
      <c r="JS77" s="155"/>
      <c r="JT77" s="155"/>
      <c r="JU77" s="155"/>
      <c r="JV77" s="155"/>
      <c r="JW77" s="155"/>
      <c r="JX77" s="155"/>
      <c r="JY77" s="155"/>
      <c r="JZ77" s="155"/>
      <c r="KA77" s="155"/>
      <c r="KB77" s="155"/>
      <c r="KC77" s="155"/>
      <c r="KD77" s="155"/>
      <c r="KE77" s="155"/>
      <c r="KF77" s="155"/>
      <c r="KG77" s="155"/>
      <c r="KH77" s="155"/>
      <c r="KI77" s="155"/>
      <c r="KJ77" s="155"/>
      <c r="KK77" s="155"/>
      <c r="KL77" s="155"/>
      <c r="KM77" s="155"/>
      <c r="KN77" s="155"/>
      <c r="KO77" s="155"/>
      <c r="KP77" s="155"/>
      <c r="KQ77" s="155"/>
      <c r="KR77" s="155"/>
      <c r="KS77" s="155"/>
      <c r="KT77" s="158"/>
      <c r="KU77" s="158"/>
      <c r="KV77" s="158"/>
      <c r="KW77" s="12">
        <v>10089962750.990002</v>
      </c>
      <c r="KX77" s="13">
        <v>41900438.399999999</v>
      </c>
      <c r="KY77" s="14">
        <v>10048062312.590002</v>
      </c>
      <c r="KZ77" s="12">
        <v>10213703259.800001</v>
      </c>
      <c r="LA77" s="13">
        <v>71932175.950000003</v>
      </c>
      <c r="LB77" s="14">
        <v>10141771083.85</v>
      </c>
      <c r="LC77" s="12">
        <v>10315125377.219999</v>
      </c>
      <c r="LD77" s="13">
        <v>73602289.969999999</v>
      </c>
      <c r="LE77" s="14">
        <v>10241523087.25</v>
      </c>
      <c r="LF77" s="12">
        <v>10446119410.199999</v>
      </c>
      <c r="LG77" s="13">
        <v>102534587.25</v>
      </c>
      <c r="LH77" s="14">
        <v>10343584822.949999</v>
      </c>
      <c r="LI77" s="12">
        <v>10574037215.039999</v>
      </c>
      <c r="LJ77" s="13">
        <v>132299346.36</v>
      </c>
      <c r="LK77" s="14">
        <v>10441737868.679998</v>
      </c>
      <c r="LL77" s="12">
        <v>10667429887.699999</v>
      </c>
      <c r="LM77" s="13">
        <v>124306053</v>
      </c>
      <c r="LN77" s="14">
        <v>10543123834.699999</v>
      </c>
      <c r="LO77" s="12">
        <v>10780759300.5</v>
      </c>
      <c r="LP77" s="13">
        <v>139609448.19999999</v>
      </c>
      <c r="LQ77" s="14">
        <v>10641149852.299999</v>
      </c>
      <c r="LR77" s="12">
        <v>10913092202.400002</v>
      </c>
      <c r="LS77" s="13">
        <v>170893156.25999999</v>
      </c>
      <c r="LT77" s="14">
        <v>10742199046.140001</v>
      </c>
      <c r="LU77" s="12">
        <v>11050772687.949999</v>
      </c>
      <c r="LV77" s="13">
        <v>204323057.55000001</v>
      </c>
      <c r="LW77" s="14">
        <v>10846449630.4</v>
      </c>
      <c r="LX77" s="12">
        <v>11126121586.629999</v>
      </c>
      <c r="LY77" s="13">
        <v>179215022.84</v>
      </c>
      <c r="LZ77" s="14">
        <v>10946906563.789999</v>
      </c>
      <c r="MA77" s="12">
        <v>11264260811.92</v>
      </c>
      <c r="MB77" s="13">
        <v>210099659.55000001</v>
      </c>
      <c r="MC77" s="14">
        <v>11054161152.370001</v>
      </c>
      <c r="MD77" s="12">
        <v>11356900480.280001</v>
      </c>
      <c r="ME77" s="13">
        <v>200738247.63</v>
      </c>
      <c r="MF77" s="14">
        <v>11156162232.650002</v>
      </c>
      <c r="MG77" s="12">
        <v>11397985155.85</v>
      </c>
      <c r="MH77" s="13">
        <v>135390962.56999999</v>
      </c>
      <c r="MI77" s="14">
        <v>11262594193.280001</v>
      </c>
      <c r="MJ77" s="12">
        <v>11531014649.469999</v>
      </c>
      <c r="MK77" s="13">
        <v>167091993.49000001</v>
      </c>
      <c r="ML77" s="14">
        <v>11363922655.98</v>
      </c>
      <c r="MM77" s="12">
        <v>11674967206.01</v>
      </c>
      <c r="MN77" s="13">
        <v>200545657.58000001</v>
      </c>
      <c r="MO77" s="14">
        <v>11474421548.43</v>
      </c>
      <c r="MP77" s="12">
        <v>11815826125.620001</v>
      </c>
      <c r="MQ77" s="13">
        <v>233920796.99000001</v>
      </c>
      <c r="MR77" s="14">
        <v>11581905328.630001</v>
      </c>
      <c r="MS77" s="12">
        <v>11901571642.869999</v>
      </c>
      <c r="MT77" s="13">
        <v>208022172.18000001</v>
      </c>
      <c r="MU77" s="14">
        <v>11693549470.689999</v>
      </c>
      <c r="MV77" s="12">
        <v>12045656952.800001</v>
      </c>
      <c r="MW77" s="13">
        <v>243124607.77000001</v>
      </c>
      <c r="MX77" s="14">
        <v>11802532345.030001</v>
      </c>
      <c r="MY77" s="156">
        <v>0</v>
      </c>
      <c r="MZ77" s="156">
        <v>0</v>
      </c>
      <c r="NA77" s="156">
        <v>0</v>
      </c>
      <c r="NB77" s="156">
        <v>0</v>
      </c>
      <c r="NC77" s="156">
        <v>0</v>
      </c>
      <c r="ND77" s="156">
        <v>0</v>
      </c>
      <c r="NE77" s="156">
        <v>0</v>
      </c>
      <c r="NF77" s="156">
        <v>0</v>
      </c>
      <c r="NG77" s="156">
        <v>0</v>
      </c>
      <c r="NH77" s="156">
        <v>0</v>
      </c>
      <c r="NI77" s="156">
        <v>0</v>
      </c>
      <c r="NJ77" s="156">
        <v>0</v>
      </c>
      <c r="NK77" s="156">
        <v>0</v>
      </c>
      <c r="NL77" s="156">
        <v>0</v>
      </c>
      <c r="NM77" s="156">
        <v>0</v>
      </c>
      <c r="NN77" s="156">
        <v>0</v>
      </c>
      <c r="NO77" s="156">
        <v>0</v>
      </c>
      <c r="NP77" s="156">
        <v>0</v>
      </c>
      <c r="NQ77" s="156">
        <v>0</v>
      </c>
      <c r="NR77" s="156">
        <v>0</v>
      </c>
      <c r="NS77" s="156">
        <v>0</v>
      </c>
      <c r="NT77" s="156">
        <v>0</v>
      </c>
      <c r="NU77" s="156">
        <v>0</v>
      </c>
      <c r="NV77" s="156">
        <v>0</v>
      </c>
      <c r="NW77" s="156">
        <v>0</v>
      </c>
      <c r="NX77" s="156">
        <v>0</v>
      </c>
      <c r="NY77" s="156">
        <v>0</v>
      </c>
      <c r="NZ77" s="156">
        <v>0</v>
      </c>
      <c r="OA77" s="156">
        <v>0</v>
      </c>
      <c r="OB77" s="156">
        <v>0</v>
      </c>
      <c r="OC77" s="156">
        <v>0</v>
      </c>
      <c r="OD77" s="156">
        <v>0</v>
      </c>
      <c r="OE77" s="156">
        <v>0</v>
      </c>
      <c r="OF77" s="156">
        <v>0</v>
      </c>
      <c r="OG77" s="156">
        <v>0</v>
      </c>
      <c r="OH77" s="156">
        <f>+OF77-OG77</f>
        <v>0</v>
      </c>
      <c r="OI77" s="156">
        <v>0</v>
      </c>
      <c r="OJ77" s="156">
        <v>0</v>
      </c>
      <c r="OK77" s="156">
        <v>0</v>
      </c>
      <c r="OL77" s="156">
        <v>0</v>
      </c>
      <c r="OM77" s="156">
        <v>0</v>
      </c>
      <c r="ON77" s="156">
        <v>0</v>
      </c>
    </row>
    <row r="78" spans="2:404" ht="15.6" hidden="1" customHeight="1" x14ac:dyDescent="0.25">
      <c r="B78" s="8" t="s">
        <v>207</v>
      </c>
      <c r="C78" s="146" t="s">
        <v>409</v>
      </c>
      <c r="D78" s="147">
        <v>45043</v>
      </c>
      <c r="E78" s="147">
        <v>45251</v>
      </c>
      <c r="F78" s="148" t="s">
        <v>1097</v>
      </c>
      <c r="G78" s="148" t="s">
        <v>203</v>
      </c>
      <c r="H78" s="148" t="s">
        <v>1095</v>
      </c>
      <c r="I78" s="153"/>
      <c r="J78" s="153"/>
      <c r="K78" s="155"/>
      <c r="L78" s="153"/>
      <c r="M78" s="153"/>
      <c r="N78" s="155"/>
      <c r="O78" s="153"/>
      <c r="P78" s="153"/>
      <c r="Q78" s="155"/>
      <c r="R78" s="153"/>
      <c r="S78" s="153"/>
      <c r="T78" s="155"/>
      <c r="U78" s="153"/>
      <c r="V78" s="153"/>
      <c r="W78" s="155"/>
      <c r="X78" s="153"/>
      <c r="Y78" s="153"/>
      <c r="Z78" s="155"/>
      <c r="AA78" s="153"/>
      <c r="AB78" s="153"/>
      <c r="AC78" s="155"/>
      <c r="AD78" s="153"/>
      <c r="AE78" s="153"/>
      <c r="AF78" s="155"/>
      <c r="AG78" s="153"/>
      <c r="AH78" s="153"/>
      <c r="AI78" s="155"/>
      <c r="AJ78" s="153"/>
      <c r="AK78" s="153"/>
      <c r="AL78" s="155"/>
      <c r="AM78" s="153"/>
      <c r="AN78" s="153"/>
      <c r="AO78" s="155"/>
      <c r="AP78" s="155"/>
      <c r="AQ78" s="155"/>
      <c r="AR78" s="155"/>
      <c r="AS78" s="155"/>
      <c r="AT78" s="155"/>
      <c r="AU78" s="155"/>
      <c r="AV78" s="155"/>
      <c r="AW78" s="155"/>
      <c r="AX78" s="155"/>
      <c r="AY78" s="155"/>
      <c r="AZ78" s="155"/>
      <c r="BA78" s="155"/>
      <c r="BB78" s="155"/>
      <c r="BC78" s="155"/>
      <c r="BD78" s="155"/>
      <c r="BE78" s="155"/>
      <c r="BF78" s="155"/>
      <c r="BG78" s="155"/>
      <c r="BH78" s="155"/>
      <c r="BI78" s="155"/>
      <c r="BJ78" s="155"/>
      <c r="BK78" s="155"/>
      <c r="BL78" s="155"/>
      <c r="BM78" s="155"/>
      <c r="BN78" s="155"/>
      <c r="BO78" s="155"/>
      <c r="BP78" s="155"/>
      <c r="BQ78" s="155"/>
      <c r="BR78" s="155"/>
      <c r="BS78" s="155"/>
      <c r="BT78" s="155"/>
      <c r="BU78" s="155"/>
      <c r="BV78" s="155"/>
      <c r="BW78" s="155"/>
      <c r="BX78" s="155"/>
      <c r="BY78" s="155"/>
      <c r="BZ78" s="155"/>
      <c r="CA78" s="155"/>
      <c r="CB78" s="155"/>
      <c r="CC78" s="155"/>
      <c r="CD78" s="155"/>
      <c r="CE78" s="155"/>
      <c r="CF78" s="155"/>
      <c r="CG78" s="155"/>
      <c r="CH78" s="155"/>
      <c r="CI78" s="155"/>
      <c r="CJ78" s="155"/>
      <c r="CK78" s="155"/>
      <c r="CL78" s="155"/>
      <c r="CM78" s="155"/>
      <c r="CN78" s="155"/>
      <c r="CO78" s="155"/>
      <c r="CP78" s="155"/>
      <c r="CQ78" s="155"/>
      <c r="CR78" s="155"/>
      <c r="CS78" s="155"/>
      <c r="CT78" s="155"/>
      <c r="CU78" s="155"/>
      <c r="CV78" s="155"/>
      <c r="CW78" s="155"/>
      <c r="CX78" s="155"/>
      <c r="CY78" s="155"/>
      <c r="CZ78" s="155"/>
      <c r="DA78" s="155"/>
      <c r="DB78" s="155"/>
      <c r="DC78" s="155"/>
      <c r="DD78" s="155"/>
      <c r="DE78" s="155"/>
      <c r="DF78" s="155"/>
      <c r="DG78" s="155"/>
      <c r="DH78" s="155"/>
      <c r="DI78" s="155"/>
      <c r="DJ78" s="155"/>
      <c r="DK78" s="155"/>
      <c r="DL78" s="155"/>
      <c r="DM78" s="155"/>
      <c r="DN78" s="155"/>
      <c r="DO78" s="155"/>
      <c r="DP78" s="155"/>
      <c r="DQ78" s="155"/>
      <c r="DR78" s="155"/>
      <c r="DS78" s="155"/>
      <c r="DT78" s="155"/>
      <c r="DU78" s="155"/>
      <c r="DV78" s="155"/>
      <c r="DW78" s="155"/>
      <c r="DX78" s="155"/>
      <c r="DY78" s="155"/>
      <c r="DZ78" s="155"/>
      <c r="EA78" s="155"/>
      <c r="EB78" s="155"/>
      <c r="EC78" s="155"/>
      <c r="ED78" s="155"/>
      <c r="EE78" s="155"/>
      <c r="EF78" s="155"/>
      <c r="EG78" s="155"/>
      <c r="EH78" s="155"/>
      <c r="EI78" s="155"/>
      <c r="EJ78" s="155"/>
      <c r="EK78" s="155"/>
      <c r="EL78" s="155"/>
      <c r="EM78" s="155"/>
      <c r="EN78" s="155"/>
      <c r="EO78" s="155"/>
      <c r="EP78" s="155"/>
      <c r="EQ78" s="155"/>
      <c r="ER78" s="155"/>
      <c r="ES78" s="155"/>
      <c r="ET78" s="155"/>
      <c r="EU78" s="155"/>
      <c r="EV78" s="155"/>
      <c r="EW78" s="155"/>
      <c r="EX78" s="155"/>
      <c r="EY78" s="155"/>
      <c r="EZ78" s="155"/>
      <c r="FA78" s="155"/>
      <c r="FB78" s="155"/>
      <c r="FC78" s="155"/>
      <c r="FD78" s="155"/>
      <c r="FE78" s="155"/>
      <c r="FF78" s="155"/>
      <c r="FG78" s="155"/>
      <c r="FH78" s="155"/>
      <c r="FI78" s="155"/>
      <c r="FJ78" s="155"/>
      <c r="FK78" s="155"/>
      <c r="FL78" s="155"/>
      <c r="FM78" s="155"/>
      <c r="FN78" s="155"/>
      <c r="FO78" s="155"/>
      <c r="FP78" s="155"/>
      <c r="FQ78" s="155"/>
      <c r="FR78" s="155"/>
      <c r="FS78" s="155"/>
      <c r="FT78" s="155"/>
      <c r="FU78" s="155"/>
      <c r="FV78" s="155"/>
      <c r="FW78" s="155"/>
      <c r="FX78" s="155"/>
      <c r="FY78" s="155"/>
      <c r="FZ78" s="155"/>
      <c r="GA78" s="155"/>
      <c r="GB78" s="155"/>
      <c r="GC78" s="155"/>
      <c r="GD78" s="155"/>
      <c r="GE78" s="155"/>
      <c r="GF78" s="155"/>
      <c r="GG78" s="155"/>
      <c r="GH78" s="155"/>
      <c r="GI78" s="155"/>
      <c r="GJ78" s="155"/>
      <c r="GK78" s="155"/>
      <c r="GL78" s="155"/>
      <c r="GM78" s="155"/>
      <c r="GN78" s="155"/>
      <c r="GO78" s="155"/>
      <c r="GP78" s="155"/>
      <c r="GQ78" s="155"/>
      <c r="GR78" s="155"/>
      <c r="GS78" s="155"/>
      <c r="GT78" s="155"/>
      <c r="GU78" s="155"/>
      <c r="GV78" s="155"/>
      <c r="GW78" s="155"/>
      <c r="GX78" s="155"/>
      <c r="GY78" s="155"/>
      <c r="GZ78" s="155"/>
      <c r="HA78" s="155"/>
      <c r="HB78" s="155"/>
      <c r="HC78" s="155"/>
      <c r="HD78" s="155"/>
      <c r="HE78" s="155"/>
      <c r="HF78" s="155"/>
      <c r="HG78" s="155"/>
      <c r="HH78" s="155"/>
      <c r="HI78" s="155"/>
      <c r="HJ78" s="155"/>
      <c r="HK78" s="155"/>
      <c r="HL78" s="155"/>
      <c r="HM78" s="155"/>
      <c r="HN78" s="155"/>
      <c r="HO78" s="155"/>
      <c r="HP78" s="155"/>
      <c r="HQ78" s="155"/>
      <c r="HR78" s="155"/>
      <c r="HS78" s="155"/>
      <c r="HT78" s="155"/>
      <c r="HU78" s="155"/>
      <c r="HV78" s="155"/>
      <c r="HW78" s="155"/>
      <c r="HX78" s="155"/>
      <c r="HY78" s="155"/>
      <c r="HZ78" s="155"/>
      <c r="IA78" s="155"/>
      <c r="IB78" s="155"/>
      <c r="IC78" s="155"/>
      <c r="ID78" s="155"/>
      <c r="IE78" s="155"/>
      <c r="IF78" s="155"/>
      <c r="IG78" s="155"/>
      <c r="IH78" s="155"/>
      <c r="II78" s="155"/>
      <c r="IJ78" s="155"/>
      <c r="IK78" s="155"/>
      <c r="IL78" s="155"/>
      <c r="IM78" s="155"/>
      <c r="IN78" s="155"/>
      <c r="IO78" s="155"/>
      <c r="IP78" s="155"/>
      <c r="IQ78" s="155"/>
      <c r="IR78" s="155"/>
      <c r="IS78" s="155"/>
      <c r="IT78" s="155"/>
      <c r="IU78" s="155"/>
      <c r="IV78" s="155"/>
      <c r="IW78" s="155"/>
      <c r="IX78" s="155"/>
      <c r="IY78" s="155"/>
      <c r="IZ78" s="155"/>
      <c r="JA78" s="155"/>
      <c r="JB78" s="155"/>
      <c r="JC78" s="155"/>
      <c r="JD78" s="155"/>
      <c r="JE78" s="155"/>
      <c r="JF78" s="155"/>
      <c r="JG78" s="155"/>
      <c r="JH78" s="155"/>
      <c r="JI78" s="155"/>
      <c r="JJ78" s="155"/>
      <c r="JK78" s="155"/>
      <c r="JL78" s="155"/>
      <c r="JM78" s="155"/>
      <c r="JN78" s="155"/>
      <c r="JO78" s="155"/>
      <c r="JP78" s="155"/>
      <c r="JQ78" s="155"/>
      <c r="JR78" s="155"/>
      <c r="JS78" s="155"/>
      <c r="JT78" s="155"/>
      <c r="JU78" s="155"/>
      <c r="JV78" s="155"/>
      <c r="JW78" s="155"/>
      <c r="JX78" s="155"/>
      <c r="JY78" s="155"/>
      <c r="JZ78" s="155"/>
      <c r="KA78" s="155"/>
      <c r="KB78" s="155"/>
      <c r="KC78" s="155"/>
      <c r="KD78" s="155"/>
      <c r="KE78" s="155"/>
      <c r="KF78" s="155"/>
      <c r="KG78" s="155"/>
      <c r="KH78" s="155"/>
      <c r="KI78" s="155"/>
      <c r="KJ78" s="155"/>
      <c r="KK78" s="155"/>
      <c r="KL78" s="155"/>
      <c r="KM78" s="155"/>
      <c r="KN78" s="155"/>
      <c r="KO78" s="155"/>
      <c r="KP78" s="155"/>
      <c r="KQ78" s="155"/>
      <c r="KR78" s="155"/>
      <c r="KS78" s="155"/>
      <c r="KT78" s="158"/>
      <c r="KU78" s="158"/>
      <c r="KV78" s="158"/>
      <c r="KW78" s="158"/>
      <c r="KX78" s="158"/>
      <c r="KY78" s="158"/>
      <c r="KZ78" s="158"/>
      <c r="LA78" s="158"/>
      <c r="LB78" s="158"/>
      <c r="LC78" s="158"/>
      <c r="LD78" s="158"/>
      <c r="LE78" s="158"/>
      <c r="LF78" s="158"/>
      <c r="LG78" s="158"/>
      <c r="LH78" s="158"/>
      <c r="LI78" s="158"/>
      <c r="LJ78" s="158"/>
      <c r="LK78" s="158"/>
      <c r="LL78" s="158"/>
      <c r="LM78" s="158"/>
      <c r="LN78" s="158"/>
      <c r="LO78" s="160"/>
      <c r="LP78" s="160"/>
      <c r="LQ78" s="160"/>
      <c r="LR78" s="160"/>
      <c r="LS78" s="160"/>
      <c r="LT78" s="160"/>
      <c r="LU78" s="160"/>
      <c r="LV78" s="160"/>
      <c r="LW78" s="160"/>
      <c r="LX78" s="160"/>
      <c r="LY78" s="160"/>
      <c r="LZ78" s="160"/>
      <c r="MA78" s="160"/>
      <c r="MB78" s="160"/>
      <c r="MC78" s="160"/>
      <c r="MD78" s="160"/>
      <c r="ME78" s="160"/>
      <c r="MF78" s="160"/>
      <c r="MG78" s="160"/>
      <c r="MH78" s="160"/>
      <c r="MI78" s="160"/>
      <c r="MJ78" s="160"/>
      <c r="MK78" s="160"/>
      <c r="ML78" s="160"/>
      <c r="MM78" s="160"/>
      <c r="MN78" s="160"/>
      <c r="MO78" s="160"/>
      <c r="MP78" s="160"/>
      <c r="MQ78" s="160"/>
      <c r="MR78" s="160"/>
      <c r="MS78" s="160"/>
      <c r="MT78" s="160"/>
      <c r="MU78" s="160"/>
      <c r="MV78" s="160"/>
      <c r="MW78" s="160"/>
      <c r="MX78" s="160"/>
      <c r="MY78" s="160"/>
      <c r="MZ78" s="160"/>
      <c r="NA78" s="160"/>
      <c r="NB78" s="160"/>
      <c r="NC78" s="160"/>
      <c r="ND78" s="160"/>
      <c r="NE78" s="160"/>
      <c r="NF78" s="160"/>
      <c r="NG78" s="160"/>
      <c r="NH78" s="160"/>
      <c r="NI78" s="160"/>
      <c r="NJ78" s="160"/>
      <c r="NK78" s="160"/>
      <c r="NL78" s="160"/>
      <c r="NM78" s="160"/>
      <c r="NN78" s="160"/>
      <c r="NO78" s="160"/>
      <c r="NP78" s="160"/>
      <c r="NQ78" s="160"/>
      <c r="NR78" s="160"/>
      <c r="NS78" s="160"/>
      <c r="NT78" s="160"/>
      <c r="NU78" s="160"/>
      <c r="NV78" s="160"/>
      <c r="NW78" s="160"/>
      <c r="NX78" s="160"/>
      <c r="NY78" s="160"/>
      <c r="NZ78" s="160"/>
      <c r="OA78" s="160"/>
      <c r="OB78" s="160"/>
      <c r="OC78" s="160"/>
      <c r="OD78" s="160"/>
      <c r="OE78" s="160"/>
      <c r="OF78" s="160"/>
      <c r="OG78" s="160"/>
      <c r="OH78" s="160"/>
      <c r="OI78" s="160"/>
      <c r="OJ78" s="160"/>
      <c r="OK78" s="160"/>
      <c r="OL78" s="160"/>
      <c r="OM78" s="160"/>
      <c r="ON78" s="160"/>
    </row>
    <row r="79" spans="2:404" ht="27" x14ac:dyDescent="0.25">
      <c r="B79" s="320" t="s">
        <v>210</v>
      </c>
      <c r="C79" s="321" t="s">
        <v>111</v>
      </c>
      <c r="D79" s="322">
        <v>45061</v>
      </c>
      <c r="E79" s="322" t="s">
        <v>0</v>
      </c>
      <c r="F79" s="323" t="s">
        <v>1090</v>
      </c>
      <c r="G79" s="323" t="s">
        <v>203</v>
      </c>
      <c r="H79" s="323" t="s">
        <v>1093</v>
      </c>
      <c r="I79" s="153"/>
      <c r="J79" s="153"/>
      <c r="K79" s="155"/>
      <c r="L79" s="153"/>
      <c r="M79" s="153"/>
      <c r="N79" s="155"/>
      <c r="O79" s="153"/>
      <c r="P79" s="153"/>
      <c r="Q79" s="155"/>
      <c r="R79" s="153"/>
      <c r="S79" s="153"/>
      <c r="T79" s="155"/>
      <c r="U79" s="153"/>
      <c r="V79" s="153"/>
      <c r="W79" s="155"/>
      <c r="X79" s="153"/>
      <c r="Y79" s="153"/>
      <c r="Z79" s="155"/>
      <c r="AA79" s="153"/>
      <c r="AB79" s="153"/>
      <c r="AC79" s="155"/>
      <c r="AD79" s="153"/>
      <c r="AE79" s="153"/>
      <c r="AF79" s="155"/>
      <c r="AG79" s="153"/>
      <c r="AH79" s="153"/>
      <c r="AI79" s="155"/>
      <c r="AJ79" s="153"/>
      <c r="AK79" s="153"/>
      <c r="AL79" s="155"/>
      <c r="AM79" s="153"/>
      <c r="AN79" s="153"/>
      <c r="AO79" s="155"/>
      <c r="AP79" s="155"/>
      <c r="AQ79" s="155"/>
      <c r="AR79" s="155"/>
      <c r="AS79" s="155"/>
      <c r="AT79" s="155"/>
      <c r="AU79" s="155"/>
      <c r="AV79" s="155"/>
      <c r="AW79" s="155"/>
      <c r="AX79" s="155"/>
      <c r="AY79" s="155"/>
      <c r="AZ79" s="155"/>
      <c r="BA79" s="155"/>
      <c r="BB79" s="155"/>
      <c r="BC79" s="155"/>
      <c r="BD79" s="155"/>
      <c r="BE79" s="155"/>
      <c r="BF79" s="155"/>
      <c r="BG79" s="155"/>
      <c r="BH79" s="155"/>
      <c r="BI79" s="155"/>
      <c r="BJ79" s="155"/>
      <c r="BK79" s="155"/>
      <c r="BL79" s="155"/>
      <c r="BM79" s="155"/>
      <c r="BN79" s="155"/>
      <c r="BO79" s="155"/>
      <c r="BP79" s="155"/>
      <c r="BQ79" s="155"/>
      <c r="BR79" s="155"/>
      <c r="BS79" s="155"/>
      <c r="BT79" s="155"/>
      <c r="BU79" s="155"/>
      <c r="BV79" s="155"/>
      <c r="BW79" s="155"/>
      <c r="BX79" s="155"/>
      <c r="BY79" s="155"/>
      <c r="BZ79" s="155"/>
      <c r="CA79" s="155"/>
      <c r="CB79" s="155"/>
      <c r="CC79" s="155"/>
      <c r="CD79" s="155"/>
      <c r="CE79" s="155"/>
      <c r="CF79" s="155"/>
      <c r="CG79" s="155"/>
      <c r="CH79" s="155"/>
      <c r="CI79" s="155"/>
      <c r="CJ79" s="155"/>
      <c r="CK79" s="155"/>
      <c r="CL79" s="155"/>
      <c r="CM79" s="155"/>
      <c r="CN79" s="155"/>
      <c r="CO79" s="155"/>
      <c r="CP79" s="155"/>
      <c r="CQ79" s="155"/>
      <c r="CR79" s="155"/>
      <c r="CS79" s="155"/>
      <c r="CT79" s="155"/>
      <c r="CU79" s="155"/>
      <c r="CV79" s="155"/>
      <c r="CW79" s="155"/>
      <c r="CX79" s="155"/>
      <c r="CY79" s="155"/>
      <c r="CZ79" s="155"/>
      <c r="DA79" s="155"/>
      <c r="DB79" s="155"/>
      <c r="DC79" s="155"/>
      <c r="DD79" s="155"/>
      <c r="DE79" s="155"/>
      <c r="DF79" s="155"/>
      <c r="DG79" s="155"/>
      <c r="DH79" s="155"/>
      <c r="DI79" s="155"/>
      <c r="DJ79" s="155"/>
      <c r="DK79" s="155"/>
      <c r="DL79" s="155"/>
      <c r="DM79" s="155"/>
      <c r="DN79" s="155"/>
      <c r="DO79" s="155"/>
      <c r="DP79" s="155"/>
      <c r="DQ79" s="155"/>
      <c r="DR79" s="155"/>
      <c r="DS79" s="155"/>
      <c r="DT79" s="155"/>
      <c r="DU79" s="155"/>
      <c r="DV79" s="155"/>
      <c r="DW79" s="155"/>
      <c r="DX79" s="155"/>
      <c r="DY79" s="155"/>
      <c r="DZ79" s="155"/>
      <c r="EA79" s="155"/>
      <c r="EB79" s="155"/>
      <c r="EC79" s="155"/>
      <c r="ED79" s="155"/>
      <c r="EE79" s="155"/>
      <c r="EF79" s="155"/>
      <c r="EG79" s="155"/>
      <c r="EH79" s="155"/>
      <c r="EI79" s="155"/>
      <c r="EJ79" s="155"/>
      <c r="EK79" s="155"/>
      <c r="EL79" s="155"/>
      <c r="EM79" s="155"/>
      <c r="EN79" s="155"/>
      <c r="EO79" s="155"/>
      <c r="EP79" s="155"/>
      <c r="EQ79" s="155"/>
      <c r="ER79" s="155"/>
      <c r="ES79" s="155"/>
      <c r="ET79" s="155"/>
      <c r="EU79" s="155"/>
      <c r="EV79" s="155"/>
      <c r="EW79" s="155"/>
      <c r="EX79" s="155"/>
      <c r="EY79" s="155"/>
      <c r="EZ79" s="155"/>
      <c r="FA79" s="155"/>
      <c r="FB79" s="155"/>
      <c r="FC79" s="155"/>
      <c r="FD79" s="155"/>
      <c r="FE79" s="155"/>
      <c r="FF79" s="155"/>
      <c r="FG79" s="155"/>
      <c r="FH79" s="155"/>
      <c r="FI79" s="155"/>
      <c r="FJ79" s="155"/>
      <c r="FK79" s="155"/>
      <c r="FL79" s="155"/>
      <c r="FM79" s="155"/>
      <c r="FN79" s="155"/>
      <c r="FO79" s="155"/>
      <c r="FP79" s="155"/>
      <c r="FQ79" s="155"/>
      <c r="FR79" s="155"/>
      <c r="FS79" s="155"/>
      <c r="FT79" s="155"/>
      <c r="FU79" s="155"/>
      <c r="FV79" s="155"/>
      <c r="FW79" s="155"/>
      <c r="FX79" s="155"/>
      <c r="FY79" s="155"/>
      <c r="FZ79" s="155"/>
      <c r="GA79" s="155"/>
      <c r="GB79" s="155"/>
      <c r="GC79" s="155"/>
      <c r="GD79" s="155"/>
      <c r="GE79" s="155"/>
      <c r="GF79" s="155"/>
      <c r="GG79" s="155"/>
      <c r="GH79" s="155"/>
      <c r="GI79" s="155"/>
      <c r="GJ79" s="155"/>
      <c r="GK79" s="155"/>
      <c r="GL79" s="155"/>
      <c r="GM79" s="155"/>
      <c r="GN79" s="155"/>
      <c r="GO79" s="155"/>
      <c r="GP79" s="155"/>
      <c r="GQ79" s="155"/>
      <c r="GR79" s="155"/>
      <c r="GS79" s="155"/>
      <c r="GT79" s="155"/>
      <c r="GU79" s="155"/>
      <c r="GV79" s="155"/>
      <c r="GW79" s="155"/>
      <c r="GX79" s="155"/>
      <c r="GY79" s="155"/>
      <c r="GZ79" s="155"/>
      <c r="HA79" s="155"/>
      <c r="HB79" s="155"/>
      <c r="HC79" s="155"/>
      <c r="HD79" s="155"/>
      <c r="HE79" s="155"/>
      <c r="HF79" s="155"/>
      <c r="HG79" s="155"/>
      <c r="HH79" s="155"/>
      <c r="HI79" s="155"/>
      <c r="HJ79" s="155"/>
      <c r="HK79" s="155"/>
      <c r="HL79" s="155"/>
      <c r="HM79" s="155"/>
      <c r="HN79" s="155"/>
      <c r="HO79" s="155"/>
      <c r="HP79" s="155"/>
      <c r="HQ79" s="155"/>
      <c r="HR79" s="155"/>
      <c r="HS79" s="155"/>
      <c r="HT79" s="155"/>
      <c r="HU79" s="155"/>
      <c r="HV79" s="155"/>
      <c r="HW79" s="155"/>
      <c r="HX79" s="155"/>
      <c r="HY79" s="155"/>
      <c r="HZ79" s="155"/>
      <c r="IA79" s="155"/>
      <c r="IB79" s="155"/>
      <c r="IC79" s="155"/>
      <c r="ID79" s="155"/>
      <c r="IE79" s="155"/>
      <c r="IF79" s="155"/>
      <c r="IG79" s="155"/>
      <c r="IH79" s="155"/>
      <c r="II79" s="155"/>
      <c r="IJ79" s="155"/>
      <c r="IK79" s="155"/>
      <c r="IL79" s="155"/>
      <c r="IM79" s="155"/>
      <c r="IN79" s="155"/>
      <c r="IO79" s="155"/>
      <c r="IP79" s="155"/>
      <c r="IQ79" s="155"/>
      <c r="IR79" s="155"/>
      <c r="IS79" s="155"/>
      <c r="IT79" s="155"/>
      <c r="IU79" s="155"/>
      <c r="IV79" s="155"/>
      <c r="IW79" s="155"/>
      <c r="IX79" s="155"/>
      <c r="IY79" s="155"/>
      <c r="IZ79" s="155"/>
      <c r="JA79" s="155"/>
      <c r="JB79" s="155"/>
      <c r="JC79" s="155"/>
      <c r="JD79" s="155"/>
      <c r="JE79" s="155"/>
      <c r="JF79" s="155"/>
      <c r="JG79" s="155"/>
      <c r="JH79" s="155"/>
      <c r="JI79" s="155"/>
      <c r="JJ79" s="155"/>
      <c r="JK79" s="155"/>
      <c r="JL79" s="155"/>
      <c r="JM79" s="155"/>
      <c r="JN79" s="155"/>
      <c r="JO79" s="155"/>
      <c r="JP79" s="155"/>
      <c r="JQ79" s="155"/>
      <c r="JR79" s="155"/>
      <c r="JS79" s="155"/>
      <c r="JT79" s="155"/>
      <c r="JU79" s="155"/>
      <c r="JV79" s="155"/>
      <c r="JW79" s="155"/>
      <c r="JX79" s="155"/>
      <c r="JY79" s="155"/>
      <c r="JZ79" s="155"/>
      <c r="KA79" s="155"/>
      <c r="KB79" s="155"/>
      <c r="KC79" s="155"/>
      <c r="KD79" s="155"/>
      <c r="KE79" s="155"/>
      <c r="KF79" s="155"/>
      <c r="KG79" s="155"/>
      <c r="KH79" s="155"/>
      <c r="KI79" s="155"/>
      <c r="KJ79" s="155"/>
      <c r="KK79" s="155"/>
      <c r="KL79" s="155"/>
      <c r="KM79" s="155"/>
      <c r="KN79" s="155"/>
      <c r="KO79" s="155"/>
      <c r="KP79" s="155"/>
      <c r="KQ79" s="155"/>
      <c r="KR79" s="155"/>
      <c r="KS79" s="155"/>
      <c r="KT79" s="155"/>
      <c r="KU79" s="155"/>
      <c r="KV79" s="155"/>
      <c r="KW79" s="12">
        <v>17497506404.239998</v>
      </c>
      <c r="KX79" s="13">
        <v>2507094858.0099998</v>
      </c>
      <c r="KY79" s="14">
        <v>14990411546.229998</v>
      </c>
      <c r="KZ79" s="12">
        <v>15219874931.470001</v>
      </c>
      <c r="LA79" s="13">
        <v>79795661.980000004</v>
      </c>
      <c r="LB79" s="14">
        <v>15140079269.490002</v>
      </c>
      <c r="LC79" s="12">
        <v>15406730648.370001</v>
      </c>
      <c r="LD79" s="13">
        <v>106531413.44</v>
      </c>
      <c r="LE79" s="14">
        <v>15300199234.93</v>
      </c>
      <c r="LF79" s="12">
        <v>15607485350.17</v>
      </c>
      <c r="LG79" s="13">
        <v>144342437.69000053</v>
      </c>
      <c r="LH79" s="14">
        <v>15463142912.48</v>
      </c>
      <c r="LI79" s="12">
        <v>15814159453.120001</v>
      </c>
      <c r="LJ79" s="13">
        <v>190005401.93000001</v>
      </c>
      <c r="LK79" s="14">
        <v>15624154051.190001</v>
      </c>
      <c r="LL79" s="12">
        <v>15969732110.83</v>
      </c>
      <c r="LM79" s="13">
        <v>179299713.61000001</v>
      </c>
      <c r="LN79" s="14">
        <v>15790432397.219999</v>
      </c>
      <c r="LO79" s="12">
        <v>16154481606.91</v>
      </c>
      <c r="LP79" s="13">
        <v>203383064.37</v>
      </c>
      <c r="LQ79" s="14">
        <v>15951098542.539999</v>
      </c>
      <c r="LR79" s="12">
        <v>16368143385.41</v>
      </c>
      <c r="LS79" s="13">
        <v>251422010.77000001</v>
      </c>
      <c r="LT79" s="14">
        <v>16116721374.639999</v>
      </c>
      <c r="LU79" s="12">
        <v>16582937454.66</v>
      </c>
      <c r="LV79" s="13">
        <v>299614465.06999999</v>
      </c>
      <c r="LW79" s="14">
        <v>16283322989.59</v>
      </c>
      <c r="LX79" s="12">
        <v>16705460026.75</v>
      </c>
      <c r="LY79" s="13">
        <v>262933710.27000001</v>
      </c>
      <c r="LZ79" s="14">
        <v>16442526316.48</v>
      </c>
      <c r="MA79" s="12">
        <v>16930658054.049999</v>
      </c>
      <c r="MB79" s="13">
        <v>312883515.19</v>
      </c>
      <c r="MC79" s="14">
        <v>16617774538.859999</v>
      </c>
      <c r="MD79" s="12">
        <v>17083799221.640001</v>
      </c>
      <c r="ME79" s="13">
        <v>298054577.10000002</v>
      </c>
      <c r="MF79" s="14">
        <v>16785744644.540001</v>
      </c>
      <c r="MG79" s="12">
        <v>17163869026.32</v>
      </c>
      <c r="MH79" s="13">
        <v>201199768.05000001</v>
      </c>
      <c r="MI79" s="14">
        <v>16962669258.27</v>
      </c>
      <c r="MJ79" s="12">
        <v>17381740899.059998</v>
      </c>
      <c r="MK79" s="13">
        <v>250315530.88</v>
      </c>
      <c r="ML79" s="14">
        <v>17131425368.179998</v>
      </c>
      <c r="MM79" s="12">
        <v>17605206345.139999</v>
      </c>
      <c r="MN79" s="13">
        <v>300983496.88</v>
      </c>
      <c r="MO79" s="14">
        <v>17304222848.259998</v>
      </c>
      <c r="MP79" s="12">
        <v>17828392914.080002</v>
      </c>
      <c r="MQ79" s="13">
        <v>351984995.69999999</v>
      </c>
      <c r="MR79" s="14">
        <v>17476407918.380001</v>
      </c>
      <c r="MS79" s="12">
        <v>17973961325.040001</v>
      </c>
      <c r="MT79" s="13">
        <v>314714172.81</v>
      </c>
      <c r="MU79" s="14">
        <v>17659247152.23</v>
      </c>
      <c r="MV79" s="12">
        <v>18214502845.350002</v>
      </c>
      <c r="MW79" s="13">
        <v>369383516.97000003</v>
      </c>
      <c r="MX79" s="14">
        <v>17845119328.380001</v>
      </c>
      <c r="MY79" s="12">
        <v>18395224021.18</v>
      </c>
      <c r="MZ79" s="13">
        <v>413092473.79000002</v>
      </c>
      <c r="NA79" s="14">
        <v>17982131547.389999</v>
      </c>
      <c r="NB79" s="156">
        <v>0</v>
      </c>
      <c r="NC79" s="156">
        <v>0</v>
      </c>
      <c r="ND79" s="156">
        <v>0</v>
      </c>
      <c r="NE79" s="156">
        <v>0</v>
      </c>
      <c r="NF79" s="156">
        <v>0</v>
      </c>
      <c r="NG79" s="156">
        <v>0</v>
      </c>
      <c r="NH79" s="156">
        <v>0</v>
      </c>
      <c r="NI79" s="156">
        <v>0</v>
      </c>
      <c r="NJ79" s="156">
        <v>0</v>
      </c>
      <c r="NK79" s="156">
        <v>0</v>
      </c>
      <c r="NL79" s="156">
        <v>0</v>
      </c>
      <c r="NM79" s="156">
        <v>0</v>
      </c>
      <c r="NN79" s="156">
        <v>0</v>
      </c>
      <c r="NO79" s="156">
        <v>0</v>
      </c>
      <c r="NP79" s="156">
        <v>0</v>
      </c>
      <c r="NQ79" s="156">
        <v>0</v>
      </c>
      <c r="NR79" s="156">
        <v>0</v>
      </c>
      <c r="NS79" s="156">
        <v>0</v>
      </c>
      <c r="NT79" s="156">
        <v>0</v>
      </c>
      <c r="NU79" s="156">
        <v>0</v>
      </c>
      <c r="NV79" s="156">
        <v>0</v>
      </c>
      <c r="NW79" s="156">
        <v>0</v>
      </c>
      <c r="NX79" s="156">
        <v>0</v>
      </c>
      <c r="NY79" s="156">
        <v>0</v>
      </c>
      <c r="NZ79" s="156">
        <v>0</v>
      </c>
      <c r="OA79" s="156">
        <v>0</v>
      </c>
      <c r="OB79" s="156">
        <v>0</v>
      </c>
      <c r="OC79" s="156">
        <v>0</v>
      </c>
      <c r="OD79" s="156">
        <v>0</v>
      </c>
      <c r="OE79" s="156">
        <v>0</v>
      </c>
      <c r="OF79" s="156">
        <v>0</v>
      </c>
      <c r="OG79" s="156">
        <v>0</v>
      </c>
      <c r="OH79" s="156">
        <f>+OF79-OG79</f>
        <v>0</v>
      </c>
      <c r="OI79" s="156">
        <v>0</v>
      </c>
      <c r="OJ79" s="156">
        <v>0</v>
      </c>
      <c r="OK79" s="156">
        <v>0</v>
      </c>
      <c r="OL79" s="156">
        <v>0</v>
      </c>
      <c r="OM79" s="156">
        <v>0</v>
      </c>
      <c r="ON79" s="156">
        <v>0</v>
      </c>
    </row>
    <row r="80" spans="2:404" x14ac:dyDescent="0.25">
      <c r="B80" s="8" t="s">
        <v>210</v>
      </c>
      <c r="C80" s="9" t="s">
        <v>213</v>
      </c>
      <c r="D80" s="10">
        <v>45085</v>
      </c>
      <c r="E80" s="10" t="s">
        <v>0</v>
      </c>
      <c r="F80" s="11" t="s">
        <v>1090</v>
      </c>
      <c r="G80" s="11" t="s">
        <v>203</v>
      </c>
      <c r="H80" s="11" t="s">
        <v>1092</v>
      </c>
      <c r="I80" s="153"/>
      <c r="J80" s="153"/>
      <c r="K80" s="155"/>
      <c r="L80" s="153"/>
      <c r="M80" s="153"/>
      <c r="N80" s="155"/>
      <c r="O80" s="153"/>
      <c r="P80" s="153"/>
      <c r="Q80" s="155"/>
      <c r="R80" s="153"/>
      <c r="S80" s="153"/>
      <c r="T80" s="155"/>
      <c r="U80" s="153"/>
      <c r="V80" s="153"/>
      <c r="W80" s="155"/>
      <c r="X80" s="153"/>
      <c r="Y80" s="153"/>
      <c r="Z80" s="155"/>
      <c r="AA80" s="153"/>
      <c r="AB80" s="153"/>
      <c r="AC80" s="155"/>
      <c r="AD80" s="153"/>
      <c r="AE80" s="153"/>
      <c r="AF80" s="155"/>
      <c r="AG80" s="153"/>
      <c r="AH80" s="153"/>
      <c r="AI80" s="155"/>
      <c r="AJ80" s="153"/>
      <c r="AK80" s="153"/>
      <c r="AL80" s="155"/>
      <c r="AM80" s="153"/>
      <c r="AN80" s="153"/>
      <c r="AO80" s="155"/>
      <c r="AP80" s="155"/>
      <c r="AQ80" s="155"/>
      <c r="AR80" s="155"/>
      <c r="AS80" s="155"/>
      <c r="AT80" s="155"/>
      <c r="AU80" s="155"/>
      <c r="AV80" s="155"/>
      <c r="AW80" s="155"/>
      <c r="AX80" s="155"/>
      <c r="AY80" s="155"/>
      <c r="AZ80" s="155"/>
      <c r="BA80" s="155"/>
      <c r="BB80" s="155"/>
      <c r="BC80" s="155"/>
      <c r="BD80" s="155"/>
      <c r="BE80" s="155"/>
      <c r="BF80" s="155"/>
      <c r="BG80" s="155"/>
      <c r="BH80" s="155"/>
      <c r="BI80" s="155"/>
      <c r="BJ80" s="155"/>
      <c r="BK80" s="155"/>
      <c r="BL80" s="155"/>
      <c r="BM80" s="155"/>
      <c r="BN80" s="155"/>
      <c r="BO80" s="155"/>
      <c r="BP80" s="155"/>
      <c r="BQ80" s="155"/>
      <c r="BR80" s="155"/>
      <c r="BS80" s="155"/>
      <c r="BT80" s="155"/>
      <c r="BU80" s="155"/>
      <c r="BV80" s="155"/>
      <c r="BW80" s="155"/>
      <c r="BX80" s="155"/>
      <c r="BY80" s="155"/>
      <c r="BZ80" s="155"/>
      <c r="CA80" s="155"/>
      <c r="CB80" s="155"/>
      <c r="CC80" s="155"/>
      <c r="CD80" s="155"/>
      <c r="CE80" s="155"/>
      <c r="CF80" s="155"/>
      <c r="CG80" s="155"/>
      <c r="CH80" s="155"/>
      <c r="CI80" s="155"/>
      <c r="CJ80" s="155"/>
      <c r="CK80" s="155"/>
      <c r="CL80" s="155"/>
      <c r="CM80" s="155"/>
      <c r="CN80" s="155"/>
      <c r="CO80" s="155"/>
      <c r="CP80" s="155"/>
      <c r="CQ80" s="155"/>
      <c r="CR80" s="155"/>
      <c r="CS80" s="155"/>
      <c r="CT80" s="155"/>
      <c r="CU80" s="155"/>
      <c r="CV80" s="155"/>
      <c r="CW80" s="155"/>
      <c r="CX80" s="155"/>
      <c r="CY80" s="155"/>
      <c r="CZ80" s="155"/>
      <c r="DA80" s="155"/>
      <c r="DB80" s="155"/>
      <c r="DC80" s="155"/>
      <c r="DD80" s="155"/>
      <c r="DE80" s="155"/>
      <c r="DF80" s="155"/>
      <c r="DG80" s="155"/>
      <c r="DH80" s="155"/>
      <c r="DI80" s="155"/>
      <c r="DJ80" s="155"/>
      <c r="DK80" s="155"/>
      <c r="DL80" s="155"/>
      <c r="DM80" s="155"/>
      <c r="DN80" s="155"/>
      <c r="DO80" s="155"/>
      <c r="DP80" s="155"/>
      <c r="DQ80" s="155"/>
      <c r="DR80" s="155"/>
      <c r="DS80" s="155"/>
      <c r="DT80" s="155"/>
      <c r="DU80" s="155"/>
      <c r="DV80" s="155"/>
      <c r="DW80" s="155"/>
      <c r="DX80" s="155"/>
      <c r="DY80" s="155"/>
      <c r="DZ80" s="155"/>
      <c r="EA80" s="155"/>
      <c r="EB80" s="155"/>
      <c r="EC80" s="155"/>
      <c r="ED80" s="155"/>
      <c r="EE80" s="155"/>
      <c r="EF80" s="155"/>
      <c r="EG80" s="155"/>
      <c r="EH80" s="155"/>
      <c r="EI80" s="155"/>
      <c r="EJ80" s="155"/>
      <c r="EK80" s="155"/>
      <c r="EL80" s="155"/>
      <c r="EM80" s="155"/>
      <c r="EN80" s="155"/>
      <c r="EO80" s="155"/>
      <c r="EP80" s="155"/>
      <c r="EQ80" s="155"/>
      <c r="ER80" s="155"/>
      <c r="ES80" s="155"/>
      <c r="ET80" s="155"/>
      <c r="EU80" s="155"/>
      <c r="EV80" s="155"/>
      <c r="EW80" s="155"/>
      <c r="EX80" s="155"/>
      <c r="EY80" s="155"/>
      <c r="EZ80" s="155"/>
      <c r="FA80" s="155"/>
      <c r="FB80" s="155"/>
      <c r="FC80" s="155"/>
      <c r="FD80" s="155"/>
      <c r="FE80" s="155"/>
      <c r="FF80" s="155"/>
      <c r="FG80" s="155"/>
      <c r="FH80" s="155"/>
      <c r="FI80" s="155"/>
      <c r="FJ80" s="155"/>
      <c r="FK80" s="155"/>
      <c r="FL80" s="155"/>
      <c r="FM80" s="155"/>
      <c r="FN80" s="155"/>
      <c r="FO80" s="155"/>
      <c r="FP80" s="155"/>
      <c r="FQ80" s="155"/>
      <c r="FR80" s="155"/>
      <c r="FS80" s="155"/>
      <c r="FT80" s="155"/>
      <c r="FU80" s="155"/>
      <c r="FV80" s="155"/>
      <c r="FW80" s="155"/>
      <c r="FX80" s="155"/>
      <c r="FY80" s="155"/>
      <c r="FZ80" s="155"/>
      <c r="GA80" s="155"/>
      <c r="GB80" s="155"/>
      <c r="GC80" s="155"/>
      <c r="GD80" s="155"/>
      <c r="GE80" s="155"/>
      <c r="GF80" s="155"/>
      <c r="GG80" s="155"/>
      <c r="GH80" s="155"/>
      <c r="GI80" s="155"/>
      <c r="GJ80" s="155"/>
      <c r="GK80" s="155"/>
      <c r="GL80" s="155"/>
      <c r="GM80" s="155"/>
      <c r="GN80" s="155"/>
      <c r="GO80" s="155"/>
      <c r="GP80" s="155"/>
      <c r="GQ80" s="155"/>
      <c r="GR80" s="155"/>
      <c r="GS80" s="155"/>
      <c r="GT80" s="155"/>
      <c r="GU80" s="155"/>
      <c r="GV80" s="155"/>
      <c r="GW80" s="155"/>
      <c r="GX80" s="155"/>
      <c r="GY80" s="155"/>
      <c r="GZ80" s="155"/>
      <c r="HA80" s="155"/>
      <c r="HB80" s="155"/>
      <c r="HC80" s="155"/>
      <c r="HD80" s="155"/>
      <c r="HE80" s="155"/>
      <c r="HF80" s="155"/>
      <c r="HG80" s="155"/>
      <c r="HH80" s="155"/>
      <c r="HI80" s="155"/>
      <c r="HJ80" s="155"/>
      <c r="HK80" s="155"/>
      <c r="HL80" s="155"/>
      <c r="HM80" s="155"/>
      <c r="HN80" s="155"/>
      <c r="HO80" s="155"/>
      <c r="HP80" s="155"/>
      <c r="HQ80" s="155"/>
      <c r="HR80" s="155"/>
      <c r="HS80" s="155"/>
      <c r="HT80" s="155"/>
      <c r="HU80" s="155"/>
      <c r="HV80" s="155"/>
      <c r="HW80" s="155"/>
      <c r="HX80" s="155"/>
      <c r="HY80" s="155"/>
      <c r="HZ80" s="155"/>
      <c r="IA80" s="155"/>
      <c r="IB80" s="155"/>
      <c r="IC80" s="155"/>
      <c r="ID80" s="155"/>
      <c r="IE80" s="155"/>
      <c r="IF80" s="155"/>
      <c r="IG80" s="155"/>
      <c r="IH80" s="155"/>
      <c r="II80" s="155"/>
      <c r="IJ80" s="155"/>
      <c r="IK80" s="155"/>
      <c r="IL80" s="155"/>
      <c r="IM80" s="155"/>
      <c r="IN80" s="155"/>
      <c r="IO80" s="155"/>
      <c r="IP80" s="155"/>
      <c r="IQ80" s="155"/>
      <c r="IR80" s="155"/>
      <c r="IS80" s="155"/>
      <c r="IT80" s="155"/>
      <c r="IU80" s="155"/>
      <c r="IV80" s="155"/>
      <c r="IW80" s="155"/>
      <c r="IX80" s="155"/>
      <c r="IY80" s="155"/>
      <c r="IZ80" s="155"/>
      <c r="JA80" s="155"/>
      <c r="JB80" s="155"/>
      <c r="JC80" s="155"/>
      <c r="JD80" s="155"/>
      <c r="JE80" s="155"/>
      <c r="JF80" s="155"/>
      <c r="JG80" s="155"/>
      <c r="JH80" s="155"/>
      <c r="JI80" s="155"/>
      <c r="JJ80" s="155"/>
      <c r="JK80" s="155"/>
      <c r="JL80" s="155"/>
      <c r="JM80" s="155"/>
      <c r="JN80" s="155"/>
      <c r="JO80" s="155"/>
      <c r="JP80" s="155"/>
      <c r="JQ80" s="155"/>
      <c r="JR80" s="155"/>
      <c r="JS80" s="155"/>
      <c r="JT80" s="155"/>
      <c r="JU80" s="155"/>
      <c r="JV80" s="155"/>
      <c r="JW80" s="155"/>
      <c r="JX80" s="155"/>
      <c r="JY80" s="155"/>
      <c r="JZ80" s="155"/>
      <c r="KA80" s="155"/>
      <c r="KB80" s="155"/>
      <c r="KC80" s="155"/>
      <c r="KD80" s="155"/>
      <c r="KE80" s="155"/>
      <c r="KF80" s="155"/>
      <c r="KG80" s="155"/>
      <c r="KH80" s="155"/>
      <c r="KI80" s="155"/>
      <c r="KJ80" s="155"/>
      <c r="KK80" s="155"/>
      <c r="KL80" s="155"/>
      <c r="KM80" s="155"/>
      <c r="KN80" s="155"/>
      <c r="KO80" s="155"/>
      <c r="KP80" s="155"/>
      <c r="KQ80" s="155"/>
      <c r="KR80" s="155"/>
      <c r="KS80" s="155"/>
      <c r="KT80" s="155"/>
      <c r="KU80" s="155"/>
      <c r="KV80" s="155"/>
      <c r="KW80" s="155"/>
      <c r="KX80" s="155"/>
      <c r="KY80" s="155"/>
      <c r="KZ80" s="158"/>
      <c r="LA80" s="158"/>
      <c r="LB80" s="158"/>
      <c r="LC80" s="158"/>
      <c r="LD80" s="158"/>
      <c r="LE80" s="158"/>
      <c r="LF80" s="158"/>
      <c r="LG80" s="158"/>
      <c r="LH80" s="158"/>
      <c r="LI80" s="158"/>
      <c r="LJ80" s="158"/>
      <c r="LK80" s="158"/>
      <c r="LL80" s="158"/>
      <c r="LM80" s="158"/>
      <c r="LN80" s="158"/>
      <c r="LO80" s="158"/>
      <c r="LP80" s="158"/>
      <c r="LQ80" s="158"/>
      <c r="LR80" s="158"/>
      <c r="LS80" s="158"/>
      <c r="LT80" s="158"/>
      <c r="LU80" s="158"/>
      <c r="LV80" s="158"/>
      <c r="LW80" s="158"/>
      <c r="LX80" s="158"/>
      <c r="LY80" s="158"/>
      <c r="LZ80" s="158"/>
      <c r="MA80" s="12">
        <v>1235220743.02</v>
      </c>
      <c r="MB80" s="13">
        <v>4629338.8899999997</v>
      </c>
      <c r="MC80" s="14">
        <v>1230591404.1299999</v>
      </c>
      <c r="MD80" s="12">
        <v>1260566436.6300001</v>
      </c>
      <c r="ME80" s="13">
        <v>10109877.98</v>
      </c>
      <c r="MF80" s="14">
        <v>1250456558.6500001</v>
      </c>
      <c r="MG80" s="12">
        <v>1286798793.5900002</v>
      </c>
      <c r="MH80" s="13">
        <v>15816964.949999999</v>
      </c>
      <c r="MI80" s="14">
        <v>1270981828.6400001</v>
      </c>
      <c r="MJ80" s="12">
        <v>1312252943.1000001</v>
      </c>
      <c r="MK80" s="13">
        <v>21772682.559999999</v>
      </c>
      <c r="ML80" s="14">
        <v>1290480260.5400002</v>
      </c>
      <c r="MM80" s="12">
        <v>1638688305.1200001</v>
      </c>
      <c r="MN80" s="13">
        <v>57580767.640000001</v>
      </c>
      <c r="MO80" s="14">
        <v>1581107537.48</v>
      </c>
      <c r="MP80" s="12">
        <v>1620110489.52</v>
      </c>
      <c r="MQ80" s="13">
        <v>59515338.630000003</v>
      </c>
      <c r="MR80" s="14">
        <v>1560595150.8899999</v>
      </c>
      <c r="MS80" s="12">
        <v>1672881927.46</v>
      </c>
      <c r="MT80" s="13">
        <v>60371040.350000001</v>
      </c>
      <c r="MU80" s="14">
        <v>1612510887.1100001</v>
      </c>
      <c r="MV80" s="12">
        <v>1684482604.1800001</v>
      </c>
      <c r="MW80" s="13">
        <v>60125688.590000004</v>
      </c>
      <c r="MX80" s="14">
        <v>1624356915.5900002</v>
      </c>
      <c r="MY80" s="12">
        <v>1733896859.0999999</v>
      </c>
      <c r="MZ80" s="13">
        <v>68329923.409999996</v>
      </c>
      <c r="NA80" s="14">
        <v>1665566935.6899998</v>
      </c>
      <c r="NB80" s="12">
        <v>1733395848.3099999</v>
      </c>
      <c r="NC80" s="13">
        <v>64156406.960000001</v>
      </c>
      <c r="ND80" s="14">
        <v>1669239441.3499999</v>
      </c>
      <c r="NE80" s="12">
        <v>1798374950.8</v>
      </c>
      <c r="NF80" s="13">
        <v>74067988.010000005</v>
      </c>
      <c r="NG80" s="14">
        <v>1724306962.79</v>
      </c>
      <c r="NH80" s="12">
        <v>1800959622.3799999</v>
      </c>
      <c r="NI80" s="13">
        <v>75422243.799999997</v>
      </c>
      <c r="NJ80" s="14">
        <v>1725537378.5799999</v>
      </c>
      <c r="NK80" s="12">
        <v>1772029233</v>
      </c>
      <c r="NL80" s="13">
        <v>67573158.069999993</v>
      </c>
      <c r="NM80" s="14">
        <v>1704456074.9300001</v>
      </c>
      <c r="NN80" s="12">
        <v>1925692272.3399999</v>
      </c>
      <c r="NO80" s="13">
        <v>76458394.459999993</v>
      </c>
      <c r="NP80" s="14">
        <v>1849233877.8799999</v>
      </c>
      <c r="NQ80" s="12">
        <v>1724758772.3199999</v>
      </c>
      <c r="NR80" s="13">
        <v>17617716.719999999</v>
      </c>
      <c r="NS80" s="14">
        <v>1707141055.5999999</v>
      </c>
      <c r="NT80" s="12">
        <v>1741923603.3700001</v>
      </c>
      <c r="NU80" s="13">
        <v>22797420.199999999</v>
      </c>
      <c r="NV80" s="14">
        <v>1719126183.1700001</v>
      </c>
      <c r="NW80" s="12">
        <v>1784685589.8</v>
      </c>
      <c r="NX80" s="13">
        <v>37189928.380000003</v>
      </c>
      <c r="NY80" s="14">
        <v>1747495661.4199998</v>
      </c>
      <c r="NZ80" s="12">
        <v>1819512234.4200001</v>
      </c>
      <c r="OA80" s="13">
        <v>43657679.609999999</v>
      </c>
      <c r="OB80" s="14">
        <v>1775854554.8100002</v>
      </c>
      <c r="OC80" s="12">
        <v>1866993689.5699999</v>
      </c>
      <c r="OD80" s="13">
        <v>32613888.32</v>
      </c>
      <c r="OE80" s="14">
        <v>1834379801.25</v>
      </c>
      <c r="OF80" s="12">
        <v>1914079450.6600001</v>
      </c>
      <c r="OG80" s="13">
        <v>35177087.990000002</v>
      </c>
      <c r="OH80" s="14">
        <f>+OF80-OG80</f>
        <v>1878902362.6700001</v>
      </c>
      <c r="OI80" s="12">
        <v>1922676679.53</v>
      </c>
      <c r="OJ80" s="13">
        <v>31548470.23</v>
      </c>
      <c r="OK80" s="14">
        <v>1891128209.3</v>
      </c>
      <c r="OL80" s="12">
        <v>1954526138.1299999</v>
      </c>
      <c r="OM80" s="13">
        <v>37594920.5</v>
      </c>
      <c r="ON80" s="14">
        <v>1916931217.6299999</v>
      </c>
    </row>
    <row r="81" spans="2:404" ht="15.6" hidden="1" customHeight="1" x14ac:dyDescent="0.25">
      <c r="B81" s="145" t="s">
        <v>210</v>
      </c>
      <c r="C81" s="146" t="s">
        <v>113</v>
      </c>
      <c r="D81" s="147">
        <v>45107</v>
      </c>
      <c r="E81" s="147">
        <v>45468</v>
      </c>
      <c r="F81" s="148" t="s">
        <v>1096</v>
      </c>
      <c r="G81" s="148" t="s">
        <v>203</v>
      </c>
      <c r="H81" s="148" t="s">
        <v>1095</v>
      </c>
      <c r="I81" s="153"/>
      <c r="J81" s="153"/>
      <c r="K81" s="155"/>
      <c r="L81" s="153"/>
      <c r="M81" s="153"/>
      <c r="N81" s="155"/>
      <c r="O81" s="153"/>
      <c r="P81" s="153"/>
      <c r="Q81" s="155"/>
      <c r="R81" s="153"/>
      <c r="S81" s="153"/>
      <c r="T81" s="155"/>
      <c r="U81" s="153"/>
      <c r="V81" s="153"/>
      <c r="W81" s="155"/>
      <c r="X81" s="153"/>
      <c r="Y81" s="153"/>
      <c r="Z81" s="155"/>
      <c r="AA81" s="153"/>
      <c r="AB81" s="153"/>
      <c r="AC81" s="155"/>
      <c r="AD81" s="153"/>
      <c r="AE81" s="153"/>
      <c r="AF81" s="155"/>
      <c r="AG81" s="153"/>
      <c r="AH81" s="153"/>
      <c r="AI81" s="155"/>
      <c r="AJ81" s="153"/>
      <c r="AK81" s="153"/>
      <c r="AL81" s="155"/>
      <c r="AM81" s="153"/>
      <c r="AN81" s="153"/>
      <c r="AO81" s="155"/>
      <c r="AP81" s="155"/>
      <c r="AQ81" s="155"/>
      <c r="AR81" s="155"/>
      <c r="AS81" s="155"/>
      <c r="AT81" s="155"/>
      <c r="AU81" s="155"/>
      <c r="AV81" s="155"/>
      <c r="AW81" s="155"/>
      <c r="AX81" s="155"/>
      <c r="AY81" s="155"/>
      <c r="AZ81" s="155"/>
      <c r="BA81" s="155"/>
      <c r="BB81" s="155"/>
      <c r="BC81" s="155"/>
      <c r="BD81" s="155"/>
      <c r="BE81" s="155"/>
      <c r="BF81" s="155"/>
      <c r="BG81" s="155"/>
      <c r="BH81" s="155"/>
      <c r="BI81" s="155"/>
      <c r="BJ81" s="155"/>
      <c r="BK81" s="155"/>
      <c r="BL81" s="155"/>
      <c r="BM81" s="155"/>
      <c r="BN81" s="155"/>
      <c r="BO81" s="155"/>
      <c r="BP81" s="155"/>
      <c r="BQ81" s="155"/>
      <c r="BR81" s="155"/>
      <c r="BS81" s="155"/>
      <c r="BT81" s="155"/>
      <c r="BU81" s="155"/>
      <c r="BV81" s="155"/>
      <c r="BW81" s="155"/>
      <c r="BX81" s="155"/>
      <c r="BY81" s="155"/>
      <c r="BZ81" s="155"/>
      <c r="CA81" s="155"/>
      <c r="CB81" s="155"/>
      <c r="CC81" s="155"/>
      <c r="CD81" s="155"/>
      <c r="CE81" s="155"/>
      <c r="CF81" s="155"/>
      <c r="CG81" s="155"/>
      <c r="CH81" s="155"/>
      <c r="CI81" s="155"/>
      <c r="CJ81" s="155"/>
      <c r="CK81" s="155"/>
      <c r="CL81" s="155"/>
      <c r="CM81" s="155"/>
      <c r="CN81" s="155"/>
      <c r="CO81" s="155"/>
      <c r="CP81" s="155"/>
      <c r="CQ81" s="155"/>
      <c r="CR81" s="155"/>
      <c r="CS81" s="155"/>
      <c r="CT81" s="155"/>
      <c r="CU81" s="155"/>
      <c r="CV81" s="155"/>
      <c r="CW81" s="155"/>
      <c r="CX81" s="155"/>
      <c r="CY81" s="155"/>
      <c r="CZ81" s="155"/>
      <c r="DA81" s="155"/>
      <c r="DB81" s="155"/>
      <c r="DC81" s="155"/>
      <c r="DD81" s="155"/>
      <c r="DE81" s="155"/>
      <c r="DF81" s="155"/>
      <c r="DG81" s="155"/>
      <c r="DH81" s="155"/>
      <c r="DI81" s="155"/>
      <c r="DJ81" s="155"/>
      <c r="DK81" s="155"/>
      <c r="DL81" s="155"/>
      <c r="DM81" s="155"/>
      <c r="DN81" s="155"/>
      <c r="DO81" s="155"/>
      <c r="DP81" s="155"/>
      <c r="DQ81" s="155"/>
      <c r="DR81" s="155"/>
      <c r="DS81" s="155"/>
      <c r="DT81" s="155"/>
      <c r="DU81" s="155"/>
      <c r="DV81" s="155"/>
      <c r="DW81" s="155"/>
      <c r="DX81" s="155"/>
      <c r="DY81" s="155"/>
      <c r="DZ81" s="155"/>
      <c r="EA81" s="155"/>
      <c r="EB81" s="155"/>
      <c r="EC81" s="155"/>
      <c r="ED81" s="155"/>
      <c r="EE81" s="155"/>
      <c r="EF81" s="155"/>
      <c r="EG81" s="155"/>
      <c r="EH81" s="155"/>
      <c r="EI81" s="155"/>
      <c r="EJ81" s="155"/>
      <c r="EK81" s="155"/>
      <c r="EL81" s="155"/>
      <c r="EM81" s="155"/>
      <c r="EN81" s="155"/>
      <c r="EO81" s="155"/>
      <c r="EP81" s="155"/>
      <c r="EQ81" s="155"/>
      <c r="ER81" s="155"/>
      <c r="ES81" s="155"/>
      <c r="ET81" s="155"/>
      <c r="EU81" s="155"/>
      <c r="EV81" s="155"/>
      <c r="EW81" s="155"/>
      <c r="EX81" s="155"/>
      <c r="EY81" s="155"/>
      <c r="EZ81" s="155"/>
      <c r="FA81" s="155"/>
      <c r="FB81" s="155"/>
      <c r="FC81" s="155"/>
      <c r="FD81" s="155"/>
      <c r="FE81" s="155"/>
      <c r="FF81" s="155"/>
      <c r="FG81" s="155"/>
      <c r="FH81" s="155"/>
      <c r="FI81" s="155"/>
      <c r="FJ81" s="155"/>
      <c r="FK81" s="155"/>
      <c r="FL81" s="155"/>
      <c r="FM81" s="155"/>
      <c r="FN81" s="155"/>
      <c r="FO81" s="155"/>
      <c r="FP81" s="155"/>
      <c r="FQ81" s="155"/>
      <c r="FR81" s="155"/>
      <c r="FS81" s="155"/>
      <c r="FT81" s="155"/>
      <c r="FU81" s="155"/>
      <c r="FV81" s="155"/>
      <c r="FW81" s="155"/>
      <c r="FX81" s="155"/>
      <c r="FY81" s="155"/>
      <c r="FZ81" s="155"/>
      <c r="GA81" s="155"/>
      <c r="GB81" s="155"/>
      <c r="GC81" s="155"/>
      <c r="GD81" s="155"/>
      <c r="GE81" s="155"/>
      <c r="GF81" s="155"/>
      <c r="GG81" s="155"/>
      <c r="GH81" s="155"/>
      <c r="GI81" s="155"/>
      <c r="GJ81" s="155"/>
      <c r="GK81" s="155"/>
      <c r="GL81" s="155"/>
      <c r="GM81" s="155"/>
      <c r="GN81" s="155"/>
      <c r="GO81" s="155"/>
      <c r="GP81" s="155"/>
      <c r="GQ81" s="155"/>
      <c r="GR81" s="155"/>
      <c r="GS81" s="155"/>
      <c r="GT81" s="155"/>
      <c r="GU81" s="155"/>
      <c r="GV81" s="155"/>
      <c r="GW81" s="155"/>
      <c r="GX81" s="155"/>
      <c r="GY81" s="155"/>
      <c r="GZ81" s="155"/>
      <c r="HA81" s="155"/>
      <c r="HB81" s="155"/>
      <c r="HC81" s="155"/>
      <c r="HD81" s="155"/>
      <c r="HE81" s="155"/>
      <c r="HF81" s="155"/>
      <c r="HG81" s="155"/>
      <c r="HH81" s="155"/>
      <c r="HI81" s="155"/>
      <c r="HJ81" s="155"/>
      <c r="HK81" s="155"/>
      <c r="HL81" s="155"/>
      <c r="HM81" s="155"/>
      <c r="HN81" s="155"/>
      <c r="HO81" s="155"/>
      <c r="HP81" s="155"/>
      <c r="HQ81" s="155"/>
      <c r="HR81" s="155"/>
      <c r="HS81" s="155"/>
      <c r="HT81" s="155"/>
      <c r="HU81" s="155"/>
      <c r="HV81" s="155"/>
      <c r="HW81" s="155"/>
      <c r="HX81" s="155"/>
      <c r="HY81" s="155"/>
      <c r="HZ81" s="155"/>
      <c r="IA81" s="155"/>
      <c r="IB81" s="155"/>
      <c r="IC81" s="155"/>
      <c r="ID81" s="155"/>
      <c r="IE81" s="155"/>
      <c r="IF81" s="155"/>
      <c r="IG81" s="155"/>
      <c r="IH81" s="155"/>
      <c r="II81" s="155"/>
      <c r="IJ81" s="155"/>
      <c r="IK81" s="155"/>
      <c r="IL81" s="155"/>
      <c r="IM81" s="155"/>
      <c r="IN81" s="155"/>
      <c r="IO81" s="155"/>
      <c r="IP81" s="155"/>
      <c r="IQ81" s="155"/>
      <c r="IR81" s="155"/>
      <c r="IS81" s="155"/>
      <c r="IT81" s="155"/>
      <c r="IU81" s="155"/>
      <c r="IV81" s="155"/>
      <c r="IW81" s="155"/>
      <c r="IX81" s="155"/>
      <c r="IY81" s="155"/>
      <c r="IZ81" s="155"/>
      <c r="JA81" s="155"/>
      <c r="JB81" s="155"/>
      <c r="JC81" s="155"/>
      <c r="JD81" s="155"/>
      <c r="JE81" s="155"/>
      <c r="JF81" s="155"/>
      <c r="JG81" s="155"/>
      <c r="JH81" s="155"/>
      <c r="JI81" s="155"/>
      <c r="JJ81" s="155"/>
      <c r="JK81" s="155"/>
      <c r="JL81" s="155"/>
      <c r="JM81" s="155"/>
      <c r="JN81" s="155"/>
      <c r="JO81" s="155"/>
      <c r="JP81" s="155"/>
      <c r="JQ81" s="155"/>
      <c r="JR81" s="155"/>
      <c r="JS81" s="155"/>
      <c r="JT81" s="155"/>
      <c r="JU81" s="155"/>
      <c r="JV81" s="155"/>
      <c r="JW81" s="155"/>
      <c r="JX81" s="155"/>
      <c r="JY81" s="155"/>
      <c r="JZ81" s="155"/>
      <c r="KA81" s="155"/>
      <c r="KB81" s="155"/>
      <c r="KC81" s="155"/>
      <c r="KD81" s="155"/>
      <c r="KE81" s="155"/>
      <c r="KF81" s="155"/>
      <c r="KG81" s="155"/>
      <c r="KH81" s="155"/>
      <c r="KI81" s="155"/>
      <c r="KJ81" s="155"/>
      <c r="KK81" s="155"/>
      <c r="KL81" s="155"/>
      <c r="KM81" s="155"/>
      <c r="KN81" s="155"/>
      <c r="KO81" s="155"/>
      <c r="KP81" s="155"/>
      <c r="KQ81" s="155"/>
      <c r="KR81" s="155"/>
      <c r="KS81" s="155"/>
      <c r="KT81" s="155"/>
      <c r="KU81" s="155"/>
      <c r="KV81" s="155"/>
      <c r="KW81" s="155"/>
      <c r="KX81" s="155"/>
      <c r="KY81" s="155"/>
      <c r="KZ81" s="158"/>
      <c r="LA81" s="158"/>
      <c r="LB81" s="158"/>
      <c r="LC81" s="158"/>
      <c r="LD81" s="158"/>
      <c r="LE81" s="158"/>
      <c r="LF81" s="158"/>
      <c r="LG81" s="158"/>
      <c r="LH81" s="158"/>
      <c r="LI81" s="158"/>
      <c r="LJ81" s="158"/>
      <c r="LK81" s="158"/>
      <c r="LL81" s="12">
        <v>12018815352.5</v>
      </c>
      <c r="LM81" s="13">
        <v>35831182.659999996</v>
      </c>
      <c r="LN81" s="14">
        <v>11982984169.84</v>
      </c>
      <c r="LO81" s="12">
        <v>12159563656.709999</v>
      </c>
      <c r="LP81" s="13">
        <v>67665619.549999997</v>
      </c>
      <c r="LQ81" s="14">
        <v>12091898037.16</v>
      </c>
      <c r="LR81" s="12">
        <v>12305032364.5</v>
      </c>
      <c r="LS81" s="13">
        <v>101657120.65000001</v>
      </c>
      <c r="LT81" s="14">
        <v>12203375243.85</v>
      </c>
      <c r="LU81" s="12">
        <v>12450538575.57</v>
      </c>
      <c r="LV81" s="13">
        <v>134658941.66999999</v>
      </c>
      <c r="LW81" s="14">
        <v>12315879633.9</v>
      </c>
      <c r="LX81" s="12">
        <v>12586607315.5</v>
      </c>
      <c r="LY81" s="13">
        <v>165803251.58000001</v>
      </c>
      <c r="LZ81" s="14">
        <v>12420804063.92</v>
      </c>
      <c r="MA81" s="156"/>
      <c r="MB81" s="156"/>
      <c r="MC81" s="156"/>
      <c r="MD81" s="156">
        <v>0</v>
      </c>
      <c r="ME81" s="156">
        <v>0</v>
      </c>
      <c r="MF81" s="156">
        <v>0</v>
      </c>
      <c r="MG81" s="156">
        <v>0</v>
      </c>
      <c r="MH81" s="156">
        <v>0</v>
      </c>
      <c r="MI81" s="156">
        <v>0</v>
      </c>
      <c r="MJ81" s="160"/>
      <c r="MK81" s="160"/>
      <c r="ML81" s="160"/>
      <c r="MM81" s="160"/>
      <c r="MN81" s="160"/>
      <c r="MO81" s="160"/>
      <c r="MP81" s="160"/>
      <c r="MQ81" s="160"/>
      <c r="MR81" s="160"/>
      <c r="MS81" s="160"/>
      <c r="MT81" s="160"/>
      <c r="MU81" s="160"/>
      <c r="MV81" s="160"/>
      <c r="MW81" s="160"/>
      <c r="MX81" s="160"/>
      <c r="MY81" s="160"/>
      <c r="MZ81" s="160"/>
      <c r="NA81" s="160"/>
      <c r="NB81" s="160"/>
      <c r="NC81" s="160"/>
      <c r="ND81" s="160"/>
      <c r="NE81" s="160"/>
      <c r="NF81" s="160"/>
      <c r="NG81" s="160"/>
      <c r="NH81" s="160"/>
      <c r="NI81" s="160"/>
      <c r="NJ81" s="160"/>
      <c r="NK81" s="160"/>
      <c r="NL81" s="160"/>
      <c r="NM81" s="160"/>
      <c r="NN81" s="160"/>
      <c r="NO81" s="160"/>
      <c r="NP81" s="160"/>
      <c r="NQ81" s="160"/>
      <c r="NR81" s="160"/>
      <c r="NS81" s="160"/>
      <c r="NT81" s="160"/>
      <c r="NU81" s="160"/>
      <c r="NV81" s="160"/>
      <c r="NW81" s="160"/>
      <c r="NX81" s="160"/>
      <c r="NY81" s="160"/>
      <c r="NZ81" s="160"/>
      <c r="OA81" s="160"/>
      <c r="OB81" s="160"/>
      <c r="OC81" s="160"/>
      <c r="OD81" s="160"/>
      <c r="OE81" s="160"/>
      <c r="OF81" s="160"/>
      <c r="OG81" s="160"/>
      <c r="OH81" s="160"/>
      <c r="OI81" s="160"/>
      <c r="OJ81" s="160"/>
      <c r="OK81" s="160"/>
      <c r="OL81" s="160"/>
      <c r="OM81" s="160"/>
      <c r="ON81" s="160"/>
    </row>
    <row r="82" spans="2:404" x14ac:dyDescent="0.25">
      <c r="B82" s="8" t="s">
        <v>114</v>
      </c>
      <c r="C82" s="9" t="s">
        <v>114</v>
      </c>
      <c r="D82" s="10">
        <v>45149</v>
      </c>
      <c r="E82" s="10" t="s">
        <v>0</v>
      </c>
      <c r="F82" s="11" t="s">
        <v>1098</v>
      </c>
      <c r="G82" s="11" t="s">
        <v>214</v>
      </c>
      <c r="H82" s="11" t="s">
        <v>1092</v>
      </c>
      <c r="I82" s="153"/>
      <c r="J82" s="153"/>
      <c r="K82" s="155"/>
      <c r="L82" s="153"/>
      <c r="M82" s="153"/>
      <c r="N82" s="155"/>
      <c r="O82" s="153"/>
      <c r="P82" s="153"/>
      <c r="Q82" s="155"/>
      <c r="R82" s="153"/>
      <c r="S82" s="153"/>
      <c r="T82" s="155"/>
      <c r="U82" s="153"/>
      <c r="V82" s="153"/>
      <c r="W82" s="155"/>
      <c r="X82" s="153"/>
      <c r="Y82" s="153"/>
      <c r="Z82" s="155"/>
      <c r="AA82" s="153"/>
      <c r="AB82" s="153"/>
      <c r="AC82" s="155"/>
      <c r="AD82" s="153"/>
      <c r="AE82" s="153"/>
      <c r="AF82" s="155"/>
      <c r="AG82" s="153"/>
      <c r="AH82" s="153"/>
      <c r="AI82" s="155"/>
      <c r="AJ82" s="153"/>
      <c r="AK82" s="153"/>
      <c r="AL82" s="155"/>
      <c r="AM82" s="153"/>
      <c r="AN82" s="153"/>
      <c r="AO82" s="155"/>
      <c r="AP82" s="155"/>
      <c r="AQ82" s="155"/>
      <c r="AR82" s="155"/>
      <c r="AS82" s="155"/>
      <c r="AT82" s="155"/>
      <c r="AU82" s="155"/>
      <c r="AV82" s="155"/>
      <c r="AW82" s="155"/>
      <c r="AX82" s="155"/>
      <c r="AY82" s="155"/>
      <c r="AZ82" s="155"/>
      <c r="BA82" s="155"/>
      <c r="BB82" s="155"/>
      <c r="BC82" s="155"/>
      <c r="BD82" s="155"/>
      <c r="BE82" s="155"/>
      <c r="BF82" s="155"/>
      <c r="BG82" s="155"/>
      <c r="BH82" s="155"/>
      <c r="BI82" s="155"/>
      <c r="BJ82" s="155"/>
      <c r="BK82" s="155"/>
      <c r="BL82" s="155"/>
      <c r="BM82" s="155"/>
      <c r="BN82" s="155"/>
      <c r="BO82" s="155"/>
      <c r="BP82" s="155"/>
      <c r="BQ82" s="155"/>
      <c r="BR82" s="155"/>
      <c r="BS82" s="155"/>
      <c r="BT82" s="155"/>
      <c r="BU82" s="155"/>
      <c r="BV82" s="155"/>
      <c r="BW82" s="155"/>
      <c r="BX82" s="155"/>
      <c r="BY82" s="155"/>
      <c r="BZ82" s="155"/>
      <c r="CA82" s="155"/>
      <c r="CB82" s="155"/>
      <c r="CC82" s="155"/>
      <c r="CD82" s="155"/>
      <c r="CE82" s="155"/>
      <c r="CF82" s="155"/>
      <c r="CG82" s="155"/>
      <c r="CH82" s="155"/>
      <c r="CI82" s="155"/>
      <c r="CJ82" s="155"/>
      <c r="CK82" s="155"/>
      <c r="CL82" s="155"/>
      <c r="CM82" s="155"/>
      <c r="CN82" s="155"/>
      <c r="CO82" s="155"/>
      <c r="CP82" s="155"/>
      <c r="CQ82" s="155"/>
      <c r="CR82" s="155"/>
      <c r="CS82" s="155"/>
      <c r="CT82" s="155"/>
      <c r="CU82" s="155"/>
      <c r="CV82" s="155"/>
      <c r="CW82" s="155"/>
      <c r="CX82" s="155"/>
      <c r="CY82" s="155"/>
      <c r="CZ82" s="155"/>
      <c r="DA82" s="155"/>
      <c r="DB82" s="155"/>
      <c r="DC82" s="155"/>
      <c r="DD82" s="155"/>
      <c r="DE82" s="155"/>
      <c r="DF82" s="155"/>
      <c r="DG82" s="155"/>
      <c r="DH82" s="155"/>
      <c r="DI82" s="155"/>
      <c r="DJ82" s="155"/>
      <c r="DK82" s="155"/>
      <c r="DL82" s="155"/>
      <c r="DM82" s="155"/>
      <c r="DN82" s="155"/>
      <c r="DO82" s="155"/>
      <c r="DP82" s="155"/>
      <c r="DQ82" s="155"/>
      <c r="DR82" s="155"/>
      <c r="DS82" s="155"/>
      <c r="DT82" s="155"/>
      <c r="DU82" s="155"/>
      <c r="DV82" s="155"/>
      <c r="DW82" s="155"/>
      <c r="DX82" s="155"/>
      <c r="DY82" s="155"/>
      <c r="DZ82" s="155"/>
      <c r="EA82" s="155"/>
      <c r="EB82" s="155"/>
      <c r="EC82" s="155"/>
      <c r="ED82" s="155"/>
      <c r="EE82" s="155"/>
      <c r="EF82" s="155"/>
      <c r="EG82" s="155"/>
      <c r="EH82" s="155"/>
      <c r="EI82" s="155"/>
      <c r="EJ82" s="155"/>
      <c r="EK82" s="155"/>
      <c r="EL82" s="155"/>
      <c r="EM82" s="155"/>
      <c r="EN82" s="155"/>
      <c r="EO82" s="155"/>
      <c r="EP82" s="155"/>
      <c r="EQ82" s="155"/>
      <c r="ER82" s="155"/>
      <c r="ES82" s="155"/>
      <c r="ET82" s="155"/>
      <c r="EU82" s="155"/>
      <c r="EV82" s="155"/>
      <c r="EW82" s="155"/>
      <c r="EX82" s="155"/>
      <c r="EY82" s="155"/>
      <c r="EZ82" s="155"/>
      <c r="FA82" s="155"/>
      <c r="FB82" s="155"/>
      <c r="FC82" s="155"/>
      <c r="FD82" s="155"/>
      <c r="FE82" s="155"/>
      <c r="FF82" s="155"/>
      <c r="FG82" s="155"/>
      <c r="FH82" s="155"/>
      <c r="FI82" s="155"/>
      <c r="FJ82" s="155"/>
      <c r="FK82" s="155"/>
      <c r="FL82" s="155"/>
      <c r="FM82" s="155"/>
      <c r="FN82" s="155"/>
      <c r="FO82" s="155"/>
      <c r="FP82" s="155"/>
      <c r="FQ82" s="155"/>
      <c r="FR82" s="155"/>
      <c r="FS82" s="155"/>
      <c r="FT82" s="155"/>
      <c r="FU82" s="155"/>
      <c r="FV82" s="155"/>
      <c r="FW82" s="155"/>
      <c r="FX82" s="155"/>
      <c r="FY82" s="155"/>
      <c r="FZ82" s="155"/>
      <c r="GA82" s="155"/>
      <c r="GB82" s="155"/>
      <c r="GC82" s="155"/>
      <c r="GD82" s="155"/>
      <c r="GE82" s="155"/>
      <c r="GF82" s="155"/>
      <c r="GG82" s="155"/>
      <c r="GH82" s="155"/>
      <c r="GI82" s="155"/>
      <c r="GJ82" s="155"/>
      <c r="GK82" s="155"/>
      <c r="GL82" s="155"/>
      <c r="GM82" s="155"/>
      <c r="GN82" s="155"/>
      <c r="GO82" s="155"/>
      <c r="GP82" s="155"/>
      <c r="GQ82" s="155"/>
      <c r="GR82" s="155"/>
      <c r="GS82" s="155"/>
      <c r="GT82" s="155"/>
      <c r="GU82" s="155"/>
      <c r="GV82" s="155"/>
      <c r="GW82" s="155"/>
      <c r="GX82" s="155"/>
      <c r="GY82" s="155"/>
      <c r="GZ82" s="155"/>
      <c r="HA82" s="155"/>
      <c r="HB82" s="155"/>
      <c r="HC82" s="155"/>
      <c r="HD82" s="155"/>
      <c r="HE82" s="155"/>
      <c r="HF82" s="155"/>
      <c r="HG82" s="155"/>
      <c r="HH82" s="155"/>
      <c r="HI82" s="155"/>
      <c r="HJ82" s="155"/>
      <c r="HK82" s="155"/>
      <c r="HL82" s="155"/>
      <c r="HM82" s="155"/>
      <c r="HN82" s="155"/>
      <c r="HO82" s="155"/>
      <c r="HP82" s="155"/>
      <c r="HQ82" s="155"/>
      <c r="HR82" s="155"/>
      <c r="HS82" s="155"/>
      <c r="HT82" s="155"/>
      <c r="HU82" s="155"/>
      <c r="HV82" s="155"/>
      <c r="HW82" s="155"/>
      <c r="HX82" s="155"/>
      <c r="HY82" s="155"/>
      <c r="HZ82" s="155"/>
      <c r="IA82" s="155"/>
      <c r="IB82" s="155"/>
      <c r="IC82" s="155"/>
      <c r="ID82" s="155"/>
      <c r="IE82" s="155"/>
      <c r="IF82" s="155"/>
      <c r="IG82" s="155"/>
      <c r="IH82" s="155"/>
      <c r="II82" s="155"/>
      <c r="IJ82" s="155"/>
      <c r="IK82" s="155"/>
      <c r="IL82" s="155"/>
      <c r="IM82" s="155"/>
      <c r="IN82" s="155"/>
      <c r="IO82" s="155"/>
      <c r="IP82" s="155"/>
      <c r="IQ82" s="155"/>
      <c r="IR82" s="155"/>
      <c r="IS82" s="155"/>
      <c r="IT82" s="155"/>
      <c r="IU82" s="155"/>
      <c r="IV82" s="155"/>
      <c r="IW82" s="155"/>
      <c r="IX82" s="155"/>
      <c r="IY82" s="155"/>
      <c r="IZ82" s="155"/>
      <c r="JA82" s="155"/>
      <c r="JB82" s="155"/>
      <c r="JC82" s="155"/>
      <c r="JD82" s="155"/>
      <c r="JE82" s="155"/>
      <c r="JF82" s="155"/>
      <c r="JG82" s="155"/>
      <c r="JH82" s="155"/>
      <c r="JI82" s="155"/>
      <c r="JJ82" s="155"/>
      <c r="JK82" s="155"/>
      <c r="JL82" s="155"/>
      <c r="JM82" s="155"/>
      <c r="JN82" s="155"/>
      <c r="JO82" s="155"/>
      <c r="JP82" s="155"/>
      <c r="JQ82" s="155"/>
      <c r="JR82" s="155"/>
      <c r="JS82" s="155"/>
      <c r="JT82" s="155"/>
      <c r="JU82" s="155"/>
      <c r="JV82" s="155"/>
      <c r="JW82" s="155"/>
      <c r="JX82" s="155"/>
      <c r="JY82" s="155"/>
      <c r="JZ82" s="155"/>
      <c r="KA82" s="155"/>
      <c r="KB82" s="155"/>
      <c r="KC82" s="155"/>
      <c r="KD82" s="155"/>
      <c r="KE82" s="155"/>
      <c r="KF82" s="155"/>
      <c r="KG82" s="155"/>
      <c r="KH82" s="155"/>
      <c r="KI82" s="155"/>
      <c r="KJ82" s="155"/>
      <c r="KK82" s="155"/>
      <c r="KL82" s="155"/>
      <c r="KM82" s="155"/>
      <c r="KN82" s="155"/>
      <c r="KO82" s="155"/>
      <c r="KP82" s="155"/>
      <c r="KQ82" s="155"/>
      <c r="KR82" s="155"/>
      <c r="KS82" s="155"/>
      <c r="KT82" s="155"/>
      <c r="KU82" s="155"/>
      <c r="KV82" s="155"/>
      <c r="KW82" s="155"/>
      <c r="KX82" s="155"/>
      <c r="KY82" s="155"/>
      <c r="KZ82" s="155"/>
      <c r="LA82" s="155"/>
      <c r="LB82" s="155"/>
      <c r="LC82" s="155"/>
      <c r="LD82" s="155"/>
      <c r="LE82" s="155"/>
      <c r="LF82" s="162"/>
      <c r="LG82" s="162"/>
      <c r="LH82" s="162"/>
      <c r="LI82" s="162"/>
      <c r="LJ82" s="162"/>
      <c r="LK82" s="162"/>
      <c r="LL82" s="162"/>
      <c r="LM82" s="162"/>
      <c r="LN82" s="162"/>
      <c r="LO82" s="162"/>
      <c r="LP82" s="162"/>
      <c r="LQ82" s="162"/>
      <c r="LR82" s="12">
        <v>84283070</v>
      </c>
      <c r="LS82" s="13">
        <v>85265556</v>
      </c>
      <c r="LT82" s="14">
        <v>-982486</v>
      </c>
      <c r="LU82" s="12">
        <v>84283070</v>
      </c>
      <c r="LV82" s="13">
        <v>85265556</v>
      </c>
      <c r="LW82" s="14">
        <v>-982486</v>
      </c>
      <c r="LX82" s="12">
        <v>84283070</v>
      </c>
      <c r="LY82" s="13">
        <v>85265556</v>
      </c>
      <c r="LZ82" s="14">
        <v>-982486</v>
      </c>
      <c r="MA82" s="12">
        <v>84283070</v>
      </c>
      <c r="MB82" s="13">
        <v>85265556</v>
      </c>
      <c r="MC82" s="14">
        <v>-982486</v>
      </c>
      <c r="MD82" s="12">
        <v>84283070</v>
      </c>
      <c r="ME82" s="13">
        <v>85265556</v>
      </c>
      <c r="MF82" s="14">
        <v>-982486</v>
      </c>
      <c r="MG82" s="12">
        <v>84283070</v>
      </c>
      <c r="MH82" s="13">
        <v>85265556</v>
      </c>
      <c r="MI82" s="14">
        <v>-982486</v>
      </c>
      <c r="MJ82" s="12">
        <v>67839136</v>
      </c>
      <c r="MK82" s="13">
        <v>191608326</v>
      </c>
      <c r="ML82" s="14">
        <v>-123769190</v>
      </c>
      <c r="MM82" s="12">
        <v>67839136</v>
      </c>
      <c r="MN82" s="13">
        <v>191608326</v>
      </c>
      <c r="MO82" s="14">
        <v>-123769190</v>
      </c>
      <c r="MP82" s="12">
        <v>67839136</v>
      </c>
      <c r="MQ82" s="13">
        <v>191608326</v>
      </c>
      <c r="MR82" s="14">
        <v>-123769190</v>
      </c>
      <c r="MS82" s="12">
        <v>67839136</v>
      </c>
      <c r="MT82" s="13">
        <v>191608326</v>
      </c>
      <c r="MU82" s="14">
        <v>-123769190</v>
      </c>
      <c r="MV82" s="12">
        <v>67839136</v>
      </c>
      <c r="MW82" s="13">
        <v>191608326</v>
      </c>
      <c r="MX82" s="14">
        <v>-123769190</v>
      </c>
      <c r="MY82" s="12">
        <v>67839136</v>
      </c>
      <c r="MZ82" s="13">
        <v>191608326</v>
      </c>
      <c r="NA82" s="14">
        <v>-123769190</v>
      </c>
      <c r="NB82" s="162">
        <v>67839136</v>
      </c>
      <c r="NC82" s="162">
        <v>191608326</v>
      </c>
      <c r="ND82" s="162">
        <v>-123769190</v>
      </c>
      <c r="NE82" s="162">
        <v>67839136</v>
      </c>
      <c r="NF82" s="162">
        <v>191608326</v>
      </c>
      <c r="NG82" s="162">
        <v>-123769190</v>
      </c>
      <c r="NH82" s="162">
        <v>67839136</v>
      </c>
      <c r="NI82" s="162">
        <v>191608326</v>
      </c>
      <c r="NJ82" s="162">
        <v>-123769190</v>
      </c>
      <c r="NK82" s="162">
        <v>67839136</v>
      </c>
      <c r="NL82" s="162">
        <v>191608326</v>
      </c>
      <c r="NM82" s="162">
        <v>-123769190</v>
      </c>
      <c r="NN82" s="162">
        <v>67839136</v>
      </c>
      <c r="NO82" s="162">
        <v>191608326</v>
      </c>
      <c r="NP82" s="162">
        <v>-123769190</v>
      </c>
      <c r="NQ82" s="162">
        <v>67839136</v>
      </c>
      <c r="NR82" s="162">
        <v>191608326</v>
      </c>
      <c r="NS82" s="162">
        <v>-123769190</v>
      </c>
      <c r="NT82" s="162">
        <v>67839136</v>
      </c>
      <c r="NU82" s="162">
        <v>191608326</v>
      </c>
      <c r="NV82" s="162">
        <v>-123769190</v>
      </c>
      <c r="NW82" s="162">
        <v>67839136</v>
      </c>
      <c r="NX82" s="162">
        <v>191608326</v>
      </c>
      <c r="NY82" s="162">
        <v>-123769190</v>
      </c>
      <c r="NZ82" s="162">
        <v>67839136</v>
      </c>
      <c r="OA82" s="162">
        <v>191608326</v>
      </c>
      <c r="OB82" s="162">
        <v>-123769190</v>
      </c>
      <c r="OC82" s="162">
        <v>67839136</v>
      </c>
      <c r="OD82" s="162">
        <v>191608326</v>
      </c>
      <c r="OE82" s="162">
        <v>-123769190</v>
      </c>
      <c r="OF82" s="162">
        <v>67839136</v>
      </c>
      <c r="OG82" s="162">
        <v>191608326</v>
      </c>
      <c r="OH82" s="162">
        <f t="shared" ref="OH82:OH84" si="0">+OF82-OG82</f>
        <v>-123769190</v>
      </c>
      <c r="OI82" s="162">
        <v>67839136</v>
      </c>
      <c r="OJ82" s="162">
        <v>191608326</v>
      </c>
      <c r="OK82" s="162">
        <v>-123769190</v>
      </c>
      <c r="OL82" s="162">
        <v>67839136</v>
      </c>
      <c r="OM82" s="162">
        <v>191608326</v>
      </c>
      <c r="ON82" s="162">
        <v>-123769190</v>
      </c>
    </row>
    <row r="83" spans="2:404" x14ac:dyDescent="0.25">
      <c r="B83" s="8" t="s">
        <v>207</v>
      </c>
      <c r="C83" s="9" t="s">
        <v>115</v>
      </c>
      <c r="D83" s="10">
        <v>45229</v>
      </c>
      <c r="E83" s="10" t="s">
        <v>0</v>
      </c>
      <c r="F83" s="11" t="s">
        <v>1090</v>
      </c>
      <c r="G83" s="11" t="s">
        <v>205</v>
      </c>
      <c r="H83" s="11" t="s">
        <v>1092</v>
      </c>
      <c r="I83" s="153"/>
      <c r="J83" s="153"/>
      <c r="K83" s="155"/>
      <c r="L83" s="153"/>
      <c r="M83" s="153"/>
      <c r="N83" s="155"/>
      <c r="O83" s="153"/>
      <c r="P83" s="153"/>
      <c r="Q83" s="155"/>
      <c r="R83" s="153"/>
      <c r="S83" s="153"/>
      <c r="T83" s="155"/>
      <c r="U83" s="153"/>
      <c r="V83" s="153"/>
      <c r="W83" s="155"/>
      <c r="X83" s="153"/>
      <c r="Y83" s="153"/>
      <c r="Z83" s="155"/>
      <c r="AA83" s="153"/>
      <c r="AB83" s="153"/>
      <c r="AC83" s="155"/>
      <c r="AD83" s="153"/>
      <c r="AE83" s="153"/>
      <c r="AF83" s="155"/>
      <c r="AG83" s="153"/>
      <c r="AH83" s="153"/>
      <c r="AI83" s="155"/>
      <c r="AJ83" s="153"/>
      <c r="AK83" s="153"/>
      <c r="AL83" s="155"/>
      <c r="AM83" s="153"/>
      <c r="AN83" s="153"/>
      <c r="AO83" s="155"/>
      <c r="AP83" s="155"/>
      <c r="AQ83" s="155"/>
      <c r="AR83" s="155"/>
      <c r="AS83" s="155"/>
      <c r="AT83" s="155"/>
      <c r="AU83" s="155"/>
      <c r="AV83" s="155"/>
      <c r="AW83" s="155"/>
      <c r="AX83" s="155"/>
      <c r="AY83" s="155"/>
      <c r="AZ83" s="155"/>
      <c r="BA83" s="155"/>
      <c r="BB83" s="155"/>
      <c r="BC83" s="155"/>
      <c r="BD83" s="155"/>
      <c r="BE83" s="155"/>
      <c r="BF83" s="155"/>
      <c r="BG83" s="155"/>
      <c r="BH83" s="155"/>
      <c r="BI83" s="155"/>
      <c r="BJ83" s="155"/>
      <c r="BK83" s="155"/>
      <c r="BL83" s="155"/>
      <c r="BM83" s="155"/>
      <c r="BN83" s="155"/>
      <c r="BO83" s="155"/>
      <c r="BP83" s="155"/>
      <c r="BQ83" s="155"/>
      <c r="BR83" s="155"/>
      <c r="BS83" s="155"/>
      <c r="BT83" s="155"/>
      <c r="BU83" s="155"/>
      <c r="BV83" s="155"/>
      <c r="BW83" s="155"/>
      <c r="BX83" s="155"/>
      <c r="BY83" s="155"/>
      <c r="BZ83" s="155"/>
      <c r="CA83" s="155"/>
      <c r="CB83" s="155"/>
      <c r="CC83" s="155"/>
      <c r="CD83" s="155"/>
      <c r="CE83" s="155"/>
      <c r="CF83" s="155"/>
      <c r="CG83" s="155"/>
      <c r="CH83" s="155"/>
      <c r="CI83" s="155"/>
      <c r="CJ83" s="155"/>
      <c r="CK83" s="155"/>
      <c r="CL83" s="155"/>
      <c r="CM83" s="155"/>
      <c r="CN83" s="155"/>
      <c r="CO83" s="155"/>
      <c r="CP83" s="155"/>
      <c r="CQ83" s="155"/>
      <c r="CR83" s="155"/>
      <c r="CS83" s="155"/>
      <c r="CT83" s="155"/>
      <c r="CU83" s="155"/>
      <c r="CV83" s="155"/>
      <c r="CW83" s="155"/>
      <c r="CX83" s="155"/>
      <c r="CY83" s="155"/>
      <c r="CZ83" s="155"/>
      <c r="DA83" s="155"/>
      <c r="DB83" s="155"/>
      <c r="DC83" s="155"/>
      <c r="DD83" s="155"/>
      <c r="DE83" s="155"/>
      <c r="DF83" s="155"/>
      <c r="DG83" s="155"/>
      <c r="DH83" s="155"/>
      <c r="DI83" s="155"/>
      <c r="DJ83" s="155"/>
      <c r="DK83" s="155"/>
      <c r="DL83" s="155"/>
      <c r="DM83" s="155"/>
      <c r="DN83" s="155"/>
      <c r="DO83" s="155"/>
      <c r="DP83" s="155"/>
      <c r="DQ83" s="155"/>
      <c r="DR83" s="155"/>
      <c r="DS83" s="155"/>
      <c r="DT83" s="155"/>
      <c r="DU83" s="155"/>
      <c r="DV83" s="155"/>
      <c r="DW83" s="155"/>
      <c r="DX83" s="155"/>
      <c r="DY83" s="155"/>
      <c r="DZ83" s="155"/>
      <c r="EA83" s="155"/>
      <c r="EB83" s="155"/>
      <c r="EC83" s="155"/>
      <c r="ED83" s="155"/>
      <c r="EE83" s="155"/>
      <c r="EF83" s="155"/>
      <c r="EG83" s="155"/>
      <c r="EH83" s="155"/>
      <c r="EI83" s="155"/>
      <c r="EJ83" s="155"/>
      <c r="EK83" s="155"/>
      <c r="EL83" s="155"/>
      <c r="EM83" s="155"/>
      <c r="EN83" s="155"/>
      <c r="EO83" s="155"/>
      <c r="EP83" s="155"/>
      <c r="EQ83" s="155"/>
      <c r="ER83" s="155"/>
      <c r="ES83" s="155"/>
      <c r="ET83" s="155"/>
      <c r="EU83" s="155"/>
      <c r="EV83" s="155"/>
      <c r="EW83" s="155"/>
      <c r="EX83" s="155"/>
      <c r="EY83" s="155"/>
      <c r="EZ83" s="155"/>
      <c r="FA83" s="155"/>
      <c r="FB83" s="155"/>
      <c r="FC83" s="155"/>
      <c r="FD83" s="155"/>
      <c r="FE83" s="155"/>
      <c r="FF83" s="155"/>
      <c r="FG83" s="155"/>
      <c r="FH83" s="155"/>
      <c r="FI83" s="155"/>
      <c r="FJ83" s="155"/>
      <c r="FK83" s="155"/>
      <c r="FL83" s="155"/>
      <c r="FM83" s="155"/>
      <c r="FN83" s="155"/>
      <c r="FO83" s="155"/>
      <c r="FP83" s="155"/>
      <c r="FQ83" s="155"/>
      <c r="FR83" s="155"/>
      <c r="FS83" s="155"/>
      <c r="FT83" s="155"/>
      <c r="FU83" s="155"/>
      <c r="FV83" s="155"/>
      <c r="FW83" s="155"/>
      <c r="FX83" s="155"/>
      <c r="FY83" s="155"/>
      <c r="FZ83" s="155"/>
      <c r="GA83" s="155"/>
      <c r="GB83" s="155"/>
      <c r="GC83" s="155"/>
      <c r="GD83" s="155"/>
      <c r="GE83" s="155"/>
      <c r="GF83" s="155"/>
      <c r="GG83" s="155"/>
      <c r="GH83" s="155"/>
      <c r="GI83" s="155"/>
      <c r="GJ83" s="155"/>
      <c r="GK83" s="155"/>
      <c r="GL83" s="155"/>
      <c r="GM83" s="155"/>
      <c r="GN83" s="155"/>
      <c r="GO83" s="155"/>
      <c r="GP83" s="155"/>
      <c r="GQ83" s="155"/>
      <c r="GR83" s="155"/>
      <c r="GS83" s="155"/>
      <c r="GT83" s="155"/>
      <c r="GU83" s="155"/>
      <c r="GV83" s="155"/>
      <c r="GW83" s="155"/>
      <c r="GX83" s="155"/>
      <c r="GY83" s="155"/>
      <c r="GZ83" s="155"/>
      <c r="HA83" s="155"/>
      <c r="HB83" s="155"/>
      <c r="HC83" s="155"/>
      <c r="HD83" s="155"/>
      <c r="HE83" s="155"/>
      <c r="HF83" s="155"/>
      <c r="HG83" s="155"/>
      <c r="HH83" s="155"/>
      <c r="HI83" s="155"/>
      <c r="HJ83" s="155"/>
      <c r="HK83" s="155"/>
      <c r="HL83" s="155"/>
      <c r="HM83" s="155"/>
      <c r="HN83" s="155"/>
      <c r="HO83" s="155"/>
      <c r="HP83" s="155"/>
      <c r="HQ83" s="155"/>
      <c r="HR83" s="155"/>
      <c r="HS83" s="155"/>
      <c r="HT83" s="155"/>
      <c r="HU83" s="155"/>
      <c r="HV83" s="155"/>
      <c r="HW83" s="155"/>
      <c r="HX83" s="155"/>
      <c r="HY83" s="155"/>
      <c r="HZ83" s="155"/>
      <c r="IA83" s="155"/>
      <c r="IB83" s="155"/>
      <c r="IC83" s="155"/>
      <c r="ID83" s="155"/>
      <c r="IE83" s="155"/>
      <c r="IF83" s="155"/>
      <c r="IG83" s="155"/>
      <c r="IH83" s="155"/>
      <c r="II83" s="155"/>
      <c r="IJ83" s="155"/>
      <c r="IK83" s="155"/>
      <c r="IL83" s="155"/>
      <c r="IM83" s="155"/>
      <c r="IN83" s="155"/>
      <c r="IO83" s="155"/>
      <c r="IP83" s="155"/>
      <c r="IQ83" s="155"/>
      <c r="IR83" s="155"/>
      <c r="IS83" s="155"/>
      <c r="IT83" s="155"/>
      <c r="IU83" s="155"/>
      <c r="IV83" s="155"/>
      <c r="IW83" s="155"/>
      <c r="IX83" s="155"/>
      <c r="IY83" s="155"/>
      <c r="IZ83" s="155"/>
      <c r="JA83" s="155"/>
      <c r="JB83" s="155"/>
      <c r="JC83" s="155"/>
      <c r="JD83" s="155"/>
      <c r="JE83" s="155"/>
      <c r="JF83" s="155"/>
      <c r="JG83" s="155"/>
      <c r="JH83" s="155"/>
      <c r="JI83" s="155"/>
      <c r="JJ83" s="155"/>
      <c r="JK83" s="155"/>
      <c r="JL83" s="155"/>
      <c r="JM83" s="155"/>
      <c r="JN83" s="155"/>
      <c r="JO83" s="155"/>
      <c r="JP83" s="155"/>
      <c r="JQ83" s="155"/>
      <c r="JR83" s="155"/>
      <c r="JS83" s="155"/>
      <c r="JT83" s="155"/>
      <c r="JU83" s="155"/>
      <c r="JV83" s="155"/>
      <c r="JW83" s="155"/>
      <c r="JX83" s="155"/>
      <c r="JY83" s="155"/>
      <c r="JZ83" s="155"/>
      <c r="KA83" s="155"/>
      <c r="KB83" s="155"/>
      <c r="KC83" s="155"/>
      <c r="KD83" s="155"/>
      <c r="KE83" s="155"/>
      <c r="KF83" s="155"/>
      <c r="KG83" s="155"/>
      <c r="KH83" s="155"/>
      <c r="KI83" s="155"/>
      <c r="KJ83" s="155"/>
      <c r="KK83" s="155"/>
      <c r="KL83" s="155"/>
      <c r="KM83" s="155"/>
      <c r="KN83" s="155"/>
      <c r="KO83" s="155"/>
      <c r="KP83" s="155"/>
      <c r="KQ83" s="155"/>
      <c r="KR83" s="155"/>
      <c r="KS83" s="155"/>
      <c r="KT83" s="155"/>
      <c r="KU83" s="155"/>
      <c r="KV83" s="155"/>
      <c r="KW83" s="155"/>
      <c r="KX83" s="155"/>
      <c r="KY83" s="155"/>
      <c r="KZ83" s="155"/>
      <c r="LA83" s="155"/>
      <c r="LB83" s="155"/>
      <c r="LC83" s="155"/>
      <c r="LD83" s="155"/>
      <c r="LE83" s="155"/>
      <c r="LF83" s="155"/>
      <c r="LG83" s="155"/>
      <c r="LH83" s="155"/>
      <c r="LI83" s="155"/>
      <c r="LJ83" s="155"/>
      <c r="LK83" s="155"/>
      <c r="LL83" s="158"/>
      <c r="LM83" s="158"/>
      <c r="LN83" s="158"/>
      <c r="LO83" s="158"/>
      <c r="LP83" s="158"/>
      <c r="LQ83" s="158"/>
      <c r="LR83" s="158"/>
      <c r="LS83" s="158"/>
      <c r="LT83" s="158"/>
      <c r="LU83" s="158"/>
      <c r="LV83" s="158"/>
      <c r="LW83" s="158"/>
      <c r="LX83" s="158"/>
      <c r="LY83" s="158"/>
      <c r="LZ83" s="158"/>
      <c r="MA83" s="158"/>
      <c r="MB83" s="158"/>
      <c r="MC83" s="158"/>
      <c r="MD83" s="158"/>
      <c r="ME83" s="158"/>
      <c r="MF83" s="158"/>
      <c r="MG83" s="12">
        <v>999995639.5</v>
      </c>
      <c r="MH83" s="13">
        <v>762871.94</v>
      </c>
      <c r="MI83" s="14">
        <v>999232767.55999994</v>
      </c>
      <c r="MJ83" s="12">
        <v>999991279</v>
      </c>
      <c r="MK83" s="13">
        <v>1398598.44</v>
      </c>
      <c r="ML83" s="14">
        <v>998592680.55999994</v>
      </c>
      <c r="MM83" s="12">
        <v>999986918.5</v>
      </c>
      <c r="MN83" s="13">
        <v>2055515.84</v>
      </c>
      <c r="MO83" s="14">
        <v>997931402.65999997</v>
      </c>
      <c r="MP83" s="12">
        <v>999982558</v>
      </c>
      <c r="MQ83" s="13">
        <v>3313985.47</v>
      </c>
      <c r="MR83" s="14">
        <v>996668572.52999997</v>
      </c>
      <c r="MS83" s="12">
        <v>999036638.5</v>
      </c>
      <c r="MT83" s="13">
        <v>3002888.31</v>
      </c>
      <c r="MU83" s="14">
        <v>996033750.19000006</v>
      </c>
      <c r="MV83" s="12">
        <v>329999032278</v>
      </c>
      <c r="MW83" s="13">
        <v>15741217</v>
      </c>
      <c r="MX83" s="14">
        <v>329983291061</v>
      </c>
      <c r="MY83" s="12">
        <v>329999027917.5</v>
      </c>
      <c r="MZ83" s="13">
        <v>46482837</v>
      </c>
      <c r="NA83" s="14">
        <v>329952545080.5</v>
      </c>
      <c r="NB83" s="12">
        <v>329986482017.83997</v>
      </c>
      <c r="NC83" s="13">
        <v>50580771</v>
      </c>
      <c r="ND83" s="14">
        <v>329935901246.83997</v>
      </c>
      <c r="NE83" s="12">
        <v>329971591547.34003</v>
      </c>
      <c r="NF83" s="13">
        <v>60428302.210000001</v>
      </c>
      <c r="NG83" s="14">
        <v>329911163245.13</v>
      </c>
      <c r="NH83" s="12">
        <v>329948505506.03998</v>
      </c>
      <c r="NI83" s="13">
        <v>160510002.15000001</v>
      </c>
      <c r="NJ83" s="14">
        <v>329787995503.88995</v>
      </c>
      <c r="NK83" s="12">
        <v>329797720760.12</v>
      </c>
      <c r="NL83" s="13">
        <v>41473777.359999999</v>
      </c>
      <c r="NM83" s="14">
        <v>329756246982.76001</v>
      </c>
      <c r="NN83" s="12">
        <v>329776626505.5</v>
      </c>
      <c r="NO83" s="13">
        <v>42126806.409999996</v>
      </c>
      <c r="NP83" s="14">
        <v>329734499699.09003</v>
      </c>
      <c r="NQ83" s="12">
        <v>329634743901.84998</v>
      </c>
      <c r="NR83" s="13">
        <v>45272681.770000003</v>
      </c>
      <c r="NS83" s="14">
        <v>329589471220.07996</v>
      </c>
      <c r="NT83" s="12">
        <v>329025025311.54004</v>
      </c>
      <c r="NU83" s="13">
        <v>48450302.049999997</v>
      </c>
      <c r="NV83" s="14">
        <v>328976575009.49005</v>
      </c>
      <c r="NW83" s="12">
        <v>328828979935.04999</v>
      </c>
      <c r="NX83" s="13">
        <v>58214052.600000001</v>
      </c>
      <c r="NY83" s="14">
        <v>328770765882.45001</v>
      </c>
      <c r="NZ83" s="12">
        <v>328540902453.5</v>
      </c>
      <c r="OA83" s="13">
        <v>315255587.52999997</v>
      </c>
      <c r="OB83" s="14">
        <v>328225646865.96997</v>
      </c>
      <c r="OC83" s="12">
        <v>327925332511.91003</v>
      </c>
      <c r="OD83" s="13">
        <v>57899813.100000001</v>
      </c>
      <c r="OE83" s="14">
        <v>327867432698.81006</v>
      </c>
      <c r="OF83" s="12">
        <v>328846426163.85999</v>
      </c>
      <c r="OG83" s="13">
        <v>60532814.229999997</v>
      </c>
      <c r="OH83" s="14">
        <f t="shared" si="0"/>
        <v>328785893349.63</v>
      </c>
      <c r="OI83" s="12">
        <v>329703669267.34003</v>
      </c>
      <c r="OJ83" s="13">
        <v>1210313072.71</v>
      </c>
      <c r="OK83" s="14">
        <v>328493356194.63</v>
      </c>
      <c r="OL83" s="12">
        <v>329303261769.40997</v>
      </c>
      <c r="OM83" s="13">
        <v>1235878533.3599999</v>
      </c>
      <c r="ON83" s="14">
        <v>328067383236.04999</v>
      </c>
    </row>
    <row r="84" spans="2:404" x14ac:dyDescent="0.25">
      <c r="B84" s="8" t="s">
        <v>35</v>
      </c>
      <c r="C84" s="9" t="s">
        <v>637</v>
      </c>
      <c r="D84" s="10">
        <v>45271</v>
      </c>
      <c r="E84" s="10" t="s">
        <v>0</v>
      </c>
      <c r="F84" s="11" t="s">
        <v>1091</v>
      </c>
      <c r="G84" s="11" t="s">
        <v>203</v>
      </c>
      <c r="H84" s="11" t="s">
        <v>1092</v>
      </c>
      <c r="I84" s="153"/>
      <c r="J84" s="153"/>
      <c r="K84" s="155"/>
      <c r="L84" s="153"/>
      <c r="M84" s="153"/>
      <c r="N84" s="155"/>
      <c r="O84" s="153"/>
      <c r="P84" s="153"/>
      <c r="Q84" s="155"/>
      <c r="R84" s="153"/>
      <c r="S84" s="153"/>
      <c r="T84" s="155"/>
      <c r="U84" s="153"/>
      <c r="V84" s="153"/>
      <c r="W84" s="155"/>
      <c r="X84" s="153"/>
      <c r="Y84" s="153"/>
      <c r="Z84" s="155"/>
      <c r="AA84" s="153"/>
      <c r="AB84" s="153"/>
      <c r="AC84" s="155"/>
      <c r="AD84" s="153"/>
      <c r="AE84" s="153"/>
      <c r="AF84" s="155"/>
      <c r="AG84" s="153"/>
      <c r="AH84" s="153"/>
      <c r="AI84" s="155"/>
      <c r="AJ84" s="153"/>
      <c r="AK84" s="153"/>
      <c r="AL84" s="155"/>
      <c r="AM84" s="153"/>
      <c r="AN84" s="153"/>
      <c r="AO84" s="155"/>
      <c r="AP84" s="155"/>
      <c r="AQ84" s="155"/>
      <c r="AR84" s="155"/>
      <c r="AS84" s="155"/>
      <c r="AT84" s="155"/>
      <c r="AU84" s="155"/>
      <c r="AV84" s="155"/>
      <c r="AW84" s="155"/>
      <c r="AX84" s="155"/>
      <c r="AY84" s="155"/>
      <c r="AZ84" s="155"/>
      <c r="BA84" s="155"/>
      <c r="BB84" s="155"/>
      <c r="BC84" s="155"/>
      <c r="BD84" s="155"/>
      <c r="BE84" s="155"/>
      <c r="BF84" s="155"/>
      <c r="BG84" s="155"/>
      <c r="BH84" s="155"/>
      <c r="BI84" s="155"/>
      <c r="BJ84" s="155"/>
      <c r="BK84" s="155"/>
      <c r="BL84" s="155"/>
      <c r="BM84" s="155"/>
      <c r="BN84" s="155"/>
      <c r="BO84" s="155"/>
      <c r="BP84" s="155"/>
      <c r="BQ84" s="155"/>
      <c r="BR84" s="155"/>
      <c r="BS84" s="155"/>
      <c r="BT84" s="155"/>
      <c r="BU84" s="155"/>
      <c r="BV84" s="155"/>
      <c r="BW84" s="155"/>
      <c r="BX84" s="155"/>
      <c r="BY84" s="155"/>
      <c r="BZ84" s="155"/>
      <c r="CA84" s="155"/>
      <c r="CB84" s="155"/>
      <c r="CC84" s="155"/>
      <c r="CD84" s="155"/>
      <c r="CE84" s="155"/>
      <c r="CF84" s="155"/>
      <c r="CG84" s="155"/>
      <c r="CH84" s="155"/>
      <c r="CI84" s="155"/>
      <c r="CJ84" s="155"/>
      <c r="CK84" s="155"/>
      <c r="CL84" s="155"/>
      <c r="CM84" s="155"/>
      <c r="CN84" s="155"/>
      <c r="CO84" s="155"/>
      <c r="CP84" s="155"/>
      <c r="CQ84" s="155"/>
      <c r="CR84" s="155"/>
      <c r="CS84" s="155"/>
      <c r="CT84" s="155"/>
      <c r="CU84" s="155"/>
      <c r="CV84" s="155"/>
      <c r="CW84" s="155"/>
      <c r="CX84" s="155"/>
      <c r="CY84" s="155"/>
      <c r="CZ84" s="155"/>
      <c r="DA84" s="155"/>
      <c r="DB84" s="155"/>
      <c r="DC84" s="155"/>
      <c r="DD84" s="155"/>
      <c r="DE84" s="155"/>
      <c r="DF84" s="155"/>
      <c r="DG84" s="155"/>
      <c r="DH84" s="155"/>
      <c r="DI84" s="155"/>
      <c r="DJ84" s="155"/>
      <c r="DK84" s="155"/>
      <c r="DL84" s="155"/>
      <c r="DM84" s="155"/>
      <c r="DN84" s="155"/>
      <c r="DO84" s="155"/>
      <c r="DP84" s="155"/>
      <c r="DQ84" s="155"/>
      <c r="DR84" s="155"/>
      <c r="DS84" s="155"/>
      <c r="DT84" s="155"/>
      <c r="DU84" s="155"/>
      <c r="DV84" s="155"/>
      <c r="DW84" s="155"/>
      <c r="DX84" s="155"/>
      <c r="DY84" s="155"/>
      <c r="DZ84" s="155"/>
      <c r="EA84" s="155"/>
      <c r="EB84" s="155"/>
      <c r="EC84" s="155"/>
      <c r="ED84" s="155"/>
      <c r="EE84" s="155"/>
      <c r="EF84" s="155"/>
      <c r="EG84" s="155"/>
      <c r="EH84" s="155"/>
      <c r="EI84" s="155"/>
      <c r="EJ84" s="155"/>
      <c r="EK84" s="155"/>
      <c r="EL84" s="155"/>
      <c r="EM84" s="155"/>
      <c r="EN84" s="155"/>
      <c r="EO84" s="155"/>
      <c r="EP84" s="155"/>
      <c r="EQ84" s="155"/>
      <c r="ER84" s="155"/>
      <c r="ES84" s="155"/>
      <c r="ET84" s="155"/>
      <c r="EU84" s="155"/>
      <c r="EV84" s="155"/>
      <c r="EW84" s="155"/>
      <c r="EX84" s="155"/>
      <c r="EY84" s="155"/>
      <c r="EZ84" s="155"/>
      <c r="FA84" s="155"/>
      <c r="FB84" s="155"/>
      <c r="FC84" s="155"/>
      <c r="FD84" s="155"/>
      <c r="FE84" s="155"/>
      <c r="FF84" s="155"/>
      <c r="FG84" s="155"/>
      <c r="FH84" s="155"/>
      <c r="FI84" s="155"/>
      <c r="FJ84" s="155"/>
      <c r="FK84" s="155"/>
      <c r="FL84" s="155"/>
      <c r="FM84" s="155"/>
      <c r="FN84" s="155"/>
      <c r="FO84" s="155"/>
      <c r="FP84" s="155"/>
      <c r="FQ84" s="155"/>
      <c r="FR84" s="155"/>
      <c r="FS84" s="155"/>
      <c r="FT84" s="155"/>
      <c r="FU84" s="155"/>
      <c r="FV84" s="155"/>
      <c r="FW84" s="155"/>
      <c r="FX84" s="155"/>
      <c r="FY84" s="155"/>
      <c r="FZ84" s="155"/>
      <c r="GA84" s="155"/>
      <c r="GB84" s="155"/>
      <c r="GC84" s="155"/>
      <c r="GD84" s="155"/>
      <c r="GE84" s="155"/>
      <c r="GF84" s="155"/>
      <c r="GG84" s="155"/>
      <c r="GH84" s="155"/>
      <c r="GI84" s="155"/>
      <c r="GJ84" s="155"/>
      <c r="GK84" s="155"/>
      <c r="GL84" s="155"/>
      <c r="GM84" s="155"/>
      <c r="GN84" s="155"/>
      <c r="GO84" s="155"/>
      <c r="GP84" s="155"/>
      <c r="GQ84" s="155"/>
      <c r="GR84" s="155"/>
      <c r="GS84" s="155"/>
      <c r="GT84" s="155"/>
      <c r="GU84" s="155"/>
      <c r="GV84" s="155"/>
      <c r="GW84" s="155"/>
      <c r="GX84" s="155"/>
      <c r="GY84" s="155"/>
      <c r="GZ84" s="155"/>
      <c r="HA84" s="155"/>
      <c r="HB84" s="155"/>
      <c r="HC84" s="155"/>
      <c r="HD84" s="155"/>
      <c r="HE84" s="155"/>
      <c r="HF84" s="155"/>
      <c r="HG84" s="155"/>
      <c r="HH84" s="155"/>
      <c r="HI84" s="155"/>
      <c r="HJ84" s="155"/>
      <c r="HK84" s="155"/>
      <c r="HL84" s="155"/>
      <c r="HM84" s="155"/>
      <c r="HN84" s="155"/>
      <c r="HO84" s="155"/>
      <c r="HP84" s="155"/>
      <c r="HQ84" s="155"/>
      <c r="HR84" s="155"/>
      <c r="HS84" s="155"/>
      <c r="HT84" s="155"/>
      <c r="HU84" s="155"/>
      <c r="HV84" s="155"/>
      <c r="HW84" s="155"/>
      <c r="HX84" s="155"/>
      <c r="HY84" s="155"/>
      <c r="HZ84" s="155"/>
      <c r="IA84" s="155"/>
      <c r="IB84" s="155"/>
      <c r="IC84" s="155"/>
      <c r="ID84" s="155"/>
      <c r="IE84" s="155"/>
      <c r="IF84" s="155"/>
      <c r="IG84" s="155"/>
      <c r="IH84" s="155"/>
      <c r="II84" s="155"/>
      <c r="IJ84" s="155"/>
      <c r="IK84" s="155"/>
      <c r="IL84" s="155"/>
      <c r="IM84" s="155"/>
      <c r="IN84" s="155"/>
      <c r="IO84" s="155"/>
      <c r="IP84" s="155"/>
      <c r="IQ84" s="155"/>
      <c r="IR84" s="155"/>
      <c r="IS84" s="155"/>
      <c r="IT84" s="155"/>
      <c r="IU84" s="155"/>
      <c r="IV84" s="155"/>
      <c r="IW84" s="155"/>
      <c r="IX84" s="155"/>
      <c r="IY84" s="155"/>
      <c r="IZ84" s="155"/>
      <c r="JA84" s="155"/>
      <c r="JB84" s="155"/>
      <c r="JC84" s="155"/>
      <c r="JD84" s="155"/>
      <c r="JE84" s="155"/>
      <c r="JF84" s="155"/>
      <c r="JG84" s="155"/>
      <c r="JH84" s="155"/>
      <c r="JI84" s="155"/>
      <c r="JJ84" s="155"/>
      <c r="JK84" s="155"/>
      <c r="JL84" s="155"/>
      <c r="JM84" s="155"/>
      <c r="JN84" s="155"/>
      <c r="JO84" s="155"/>
      <c r="JP84" s="155"/>
      <c r="JQ84" s="155"/>
      <c r="JR84" s="155"/>
      <c r="JS84" s="155"/>
      <c r="JT84" s="155"/>
      <c r="JU84" s="155"/>
      <c r="JV84" s="155"/>
      <c r="JW84" s="155"/>
      <c r="JX84" s="155"/>
      <c r="JY84" s="155"/>
      <c r="JZ84" s="155"/>
      <c r="KA84" s="155"/>
      <c r="KB84" s="155"/>
      <c r="KC84" s="155"/>
      <c r="KD84" s="155"/>
      <c r="KE84" s="155"/>
      <c r="KF84" s="155"/>
      <c r="KG84" s="155"/>
      <c r="KH84" s="155"/>
      <c r="KI84" s="155"/>
      <c r="KJ84" s="155"/>
      <c r="KK84" s="155"/>
      <c r="KL84" s="155"/>
      <c r="KM84" s="155"/>
      <c r="KN84" s="155"/>
      <c r="KO84" s="155"/>
      <c r="KP84" s="155"/>
      <c r="KQ84" s="155"/>
      <c r="KR84" s="155"/>
      <c r="KS84" s="155"/>
      <c r="KT84" s="155"/>
      <c r="KU84" s="155"/>
      <c r="KV84" s="155"/>
      <c r="KW84" s="155"/>
      <c r="KX84" s="155"/>
      <c r="KY84" s="155"/>
      <c r="KZ84" s="155"/>
      <c r="LA84" s="155"/>
      <c r="LB84" s="155"/>
      <c r="LC84" s="155"/>
      <c r="LD84" s="155"/>
      <c r="LE84" s="155"/>
      <c r="LF84" s="155"/>
      <c r="LG84" s="155"/>
      <c r="LH84" s="155"/>
      <c r="LI84" s="155"/>
      <c r="LJ84" s="155"/>
      <c r="LK84" s="155"/>
      <c r="LL84" s="155"/>
      <c r="LM84" s="155"/>
      <c r="LN84" s="155"/>
      <c r="LO84" s="155"/>
      <c r="LP84" s="155"/>
      <c r="LQ84" s="155"/>
      <c r="LR84" s="158"/>
      <c r="LS84" s="158"/>
      <c r="LT84" s="158"/>
      <c r="LU84" s="158"/>
      <c r="LV84" s="158"/>
      <c r="LW84" s="158"/>
      <c r="LX84" s="158"/>
      <c r="LY84" s="158"/>
      <c r="LZ84" s="158"/>
      <c r="MA84" s="158"/>
      <c r="MB84" s="158"/>
      <c r="MC84" s="158"/>
      <c r="MD84" s="158"/>
      <c r="ME84" s="158"/>
      <c r="MF84" s="158"/>
      <c r="MG84" s="158">
        <v>0</v>
      </c>
      <c r="MH84" s="158">
        <v>0</v>
      </c>
      <c r="MI84" s="158">
        <v>0</v>
      </c>
      <c r="MJ84" s="158">
        <v>0</v>
      </c>
      <c r="MK84" s="158">
        <v>0</v>
      </c>
      <c r="ML84" s="158">
        <v>0</v>
      </c>
      <c r="MM84" s="158">
        <v>0</v>
      </c>
      <c r="MN84" s="158">
        <v>0</v>
      </c>
      <c r="MO84" s="158">
        <v>0</v>
      </c>
      <c r="MP84" s="158">
        <v>0</v>
      </c>
      <c r="MQ84" s="158">
        <v>0</v>
      </c>
      <c r="MR84" s="158">
        <v>0</v>
      </c>
      <c r="MS84" s="158">
        <v>0</v>
      </c>
      <c r="MT84" s="158">
        <v>0</v>
      </c>
      <c r="MU84" s="158">
        <v>0</v>
      </c>
      <c r="MV84" s="158">
        <v>0</v>
      </c>
      <c r="MW84" s="158">
        <v>0</v>
      </c>
      <c r="MX84" s="158">
        <v>0</v>
      </c>
      <c r="MY84" s="158">
        <v>0</v>
      </c>
      <c r="MZ84" s="158">
        <v>0</v>
      </c>
      <c r="NA84" s="158">
        <v>0</v>
      </c>
      <c r="NB84" s="158">
        <v>0</v>
      </c>
      <c r="NC84" s="158">
        <v>0</v>
      </c>
      <c r="ND84" s="158">
        <v>0</v>
      </c>
      <c r="NE84" s="162">
        <v>0</v>
      </c>
      <c r="NF84" s="162">
        <v>0</v>
      </c>
      <c r="NG84" s="162">
        <v>0</v>
      </c>
      <c r="NH84" s="162">
        <v>0</v>
      </c>
      <c r="NI84" s="162">
        <v>0</v>
      </c>
      <c r="NJ84" s="162">
        <v>0</v>
      </c>
      <c r="NK84" s="12">
        <v>1512872083.3099999</v>
      </c>
      <c r="NL84" s="13">
        <v>17984470.32</v>
      </c>
      <c r="NM84" s="14">
        <v>1494887612.99</v>
      </c>
      <c r="NN84" s="12">
        <v>1540858544.6800001</v>
      </c>
      <c r="NO84" s="13">
        <v>33208952.190000001</v>
      </c>
      <c r="NP84" s="14">
        <v>1507649592.49</v>
      </c>
      <c r="NQ84" s="12">
        <v>1552118732.95</v>
      </c>
      <c r="NR84" s="13">
        <v>34513988.579999998</v>
      </c>
      <c r="NS84" s="14">
        <v>1517604744.3700001</v>
      </c>
      <c r="NT84" s="12">
        <v>1566643973.5600002</v>
      </c>
      <c r="NU84" s="13">
        <v>40144923.509999998</v>
      </c>
      <c r="NV84" s="14">
        <v>1526499050.0500002</v>
      </c>
      <c r="NW84" s="12">
        <v>5548545957.8900003</v>
      </c>
      <c r="NX84" s="13">
        <v>50289683.579999998</v>
      </c>
      <c r="NY84" s="14">
        <v>5498256274.3100004</v>
      </c>
      <c r="NZ84" s="12">
        <v>5604752537.0600004</v>
      </c>
      <c r="OA84" s="13">
        <v>73997037.269999996</v>
      </c>
      <c r="OB84" s="14">
        <v>5530755499.79</v>
      </c>
      <c r="OC84" s="12">
        <v>6699144995.9700012</v>
      </c>
      <c r="OD84" s="13">
        <v>95588122.799999997</v>
      </c>
      <c r="OE84" s="14">
        <v>6603556873.170001</v>
      </c>
      <c r="OF84" s="12">
        <v>12102630160.02</v>
      </c>
      <c r="OG84" s="13">
        <v>122010848.95</v>
      </c>
      <c r="OH84" s="14">
        <f t="shared" si="0"/>
        <v>11980619311.07</v>
      </c>
      <c r="OI84" s="12">
        <v>12186535745.99</v>
      </c>
      <c r="OJ84" s="13">
        <v>112699866.05</v>
      </c>
      <c r="OK84" s="14">
        <v>12073835879.940001</v>
      </c>
      <c r="OL84" s="12">
        <v>12276489968.860001</v>
      </c>
      <c r="OM84" s="13">
        <v>116593646.15000001</v>
      </c>
      <c r="ON84" s="14">
        <v>12159896322.710001</v>
      </c>
    </row>
    <row r="85" spans="2:404" x14ac:dyDescent="0.25">
      <c r="B85" s="192" t="s">
        <v>215</v>
      </c>
      <c r="C85" s="188" t="s">
        <v>116</v>
      </c>
      <c r="D85" s="189">
        <v>45278</v>
      </c>
      <c r="E85" s="189" t="s">
        <v>0</v>
      </c>
      <c r="F85" s="193" t="s">
        <v>1090</v>
      </c>
      <c r="G85" s="193" t="s">
        <v>203</v>
      </c>
      <c r="H85" s="193" t="s">
        <v>1092</v>
      </c>
      <c r="I85" s="153"/>
      <c r="J85" s="153"/>
      <c r="K85" s="155"/>
      <c r="L85" s="153"/>
      <c r="M85" s="153"/>
      <c r="N85" s="155"/>
      <c r="O85" s="153"/>
      <c r="P85" s="153"/>
      <c r="Q85" s="155"/>
      <c r="R85" s="153"/>
      <c r="S85" s="153"/>
      <c r="T85" s="155"/>
      <c r="U85" s="153"/>
      <c r="V85" s="153"/>
      <c r="W85" s="155"/>
      <c r="X85" s="153"/>
      <c r="Y85" s="153"/>
      <c r="Z85" s="155"/>
      <c r="AA85" s="153"/>
      <c r="AB85" s="153"/>
      <c r="AC85" s="155"/>
      <c r="AD85" s="153"/>
      <c r="AE85" s="153"/>
      <c r="AF85" s="155"/>
      <c r="AG85" s="153"/>
      <c r="AH85" s="153"/>
      <c r="AI85" s="155"/>
      <c r="AJ85" s="153"/>
      <c r="AK85" s="153"/>
      <c r="AL85" s="155"/>
      <c r="AM85" s="153"/>
      <c r="AN85" s="153"/>
      <c r="AO85" s="155"/>
      <c r="AP85" s="155"/>
      <c r="AQ85" s="155"/>
      <c r="AR85" s="155"/>
      <c r="AS85" s="155"/>
      <c r="AT85" s="155"/>
      <c r="AU85" s="155"/>
      <c r="AV85" s="155"/>
      <c r="AW85" s="155"/>
      <c r="AX85" s="155"/>
      <c r="AY85" s="155"/>
      <c r="AZ85" s="155"/>
      <c r="BA85" s="155"/>
      <c r="BB85" s="155"/>
      <c r="BC85" s="155"/>
      <c r="BD85" s="155"/>
      <c r="BE85" s="155"/>
      <c r="BF85" s="155"/>
      <c r="BG85" s="155"/>
      <c r="BH85" s="155"/>
      <c r="BI85" s="155"/>
      <c r="BJ85" s="155"/>
      <c r="BK85" s="155"/>
      <c r="BL85" s="155"/>
      <c r="BM85" s="155"/>
      <c r="BN85" s="155"/>
      <c r="BO85" s="155"/>
      <c r="BP85" s="155"/>
      <c r="BQ85" s="155"/>
      <c r="BR85" s="155"/>
      <c r="BS85" s="155"/>
      <c r="BT85" s="155"/>
      <c r="BU85" s="155"/>
      <c r="BV85" s="155"/>
      <c r="BW85" s="155"/>
      <c r="BX85" s="155"/>
      <c r="BY85" s="155"/>
      <c r="BZ85" s="155"/>
      <c r="CA85" s="155"/>
      <c r="CB85" s="155"/>
      <c r="CC85" s="155"/>
      <c r="CD85" s="155"/>
      <c r="CE85" s="155"/>
      <c r="CF85" s="155"/>
      <c r="CG85" s="155"/>
      <c r="CH85" s="155"/>
      <c r="CI85" s="155"/>
      <c r="CJ85" s="155"/>
      <c r="CK85" s="155"/>
      <c r="CL85" s="155"/>
      <c r="CM85" s="155"/>
      <c r="CN85" s="155"/>
      <c r="CO85" s="155"/>
      <c r="CP85" s="155"/>
      <c r="CQ85" s="155"/>
      <c r="CR85" s="155"/>
      <c r="CS85" s="155"/>
      <c r="CT85" s="155"/>
      <c r="CU85" s="155"/>
      <c r="CV85" s="155"/>
      <c r="CW85" s="155"/>
      <c r="CX85" s="155"/>
      <c r="CY85" s="155"/>
      <c r="CZ85" s="155"/>
      <c r="DA85" s="155"/>
      <c r="DB85" s="155"/>
      <c r="DC85" s="155"/>
      <c r="DD85" s="155"/>
      <c r="DE85" s="155"/>
      <c r="DF85" s="155"/>
      <c r="DG85" s="155"/>
      <c r="DH85" s="155"/>
      <c r="DI85" s="155"/>
      <c r="DJ85" s="155"/>
      <c r="DK85" s="155"/>
      <c r="DL85" s="155"/>
      <c r="DM85" s="155"/>
      <c r="DN85" s="155"/>
      <c r="DO85" s="155"/>
      <c r="DP85" s="155"/>
      <c r="DQ85" s="155"/>
      <c r="DR85" s="155"/>
      <c r="DS85" s="155"/>
      <c r="DT85" s="155"/>
      <c r="DU85" s="155"/>
      <c r="DV85" s="155"/>
      <c r="DW85" s="155"/>
      <c r="DX85" s="155"/>
      <c r="DY85" s="155"/>
      <c r="DZ85" s="155"/>
      <c r="EA85" s="155"/>
      <c r="EB85" s="155"/>
      <c r="EC85" s="155"/>
      <c r="ED85" s="155"/>
      <c r="EE85" s="155"/>
      <c r="EF85" s="155"/>
      <c r="EG85" s="155"/>
      <c r="EH85" s="155"/>
      <c r="EI85" s="155"/>
      <c r="EJ85" s="155"/>
      <c r="EK85" s="155"/>
      <c r="EL85" s="155"/>
      <c r="EM85" s="155"/>
      <c r="EN85" s="155"/>
      <c r="EO85" s="155"/>
      <c r="EP85" s="155"/>
      <c r="EQ85" s="155"/>
      <c r="ER85" s="155"/>
      <c r="ES85" s="155"/>
      <c r="ET85" s="155"/>
      <c r="EU85" s="155"/>
      <c r="EV85" s="155"/>
      <c r="EW85" s="155"/>
      <c r="EX85" s="155"/>
      <c r="EY85" s="155"/>
      <c r="EZ85" s="155"/>
      <c r="FA85" s="155"/>
      <c r="FB85" s="155"/>
      <c r="FC85" s="155"/>
      <c r="FD85" s="155"/>
      <c r="FE85" s="155"/>
      <c r="FF85" s="155"/>
      <c r="FG85" s="155"/>
      <c r="FH85" s="155"/>
      <c r="FI85" s="155"/>
      <c r="FJ85" s="155"/>
      <c r="FK85" s="155"/>
      <c r="FL85" s="155"/>
      <c r="FM85" s="155"/>
      <c r="FN85" s="155"/>
      <c r="FO85" s="155"/>
      <c r="FP85" s="155"/>
      <c r="FQ85" s="155"/>
      <c r="FR85" s="155"/>
      <c r="FS85" s="155"/>
      <c r="FT85" s="155"/>
      <c r="FU85" s="155"/>
      <c r="FV85" s="155"/>
      <c r="FW85" s="155"/>
      <c r="FX85" s="155"/>
      <c r="FY85" s="155"/>
      <c r="FZ85" s="155"/>
      <c r="GA85" s="155"/>
      <c r="GB85" s="155"/>
      <c r="GC85" s="155"/>
      <c r="GD85" s="155"/>
      <c r="GE85" s="155"/>
      <c r="GF85" s="155"/>
      <c r="GG85" s="155"/>
      <c r="GH85" s="155"/>
      <c r="GI85" s="155"/>
      <c r="GJ85" s="155"/>
      <c r="GK85" s="155"/>
      <c r="GL85" s="155"/>
      <c r="GM85" s="155"/>
      <c r="GN85" s="155"/>
      <c r="GO85" s="155"/>
      <c r="GP85" s="155"/>
      <c r="GQ85" s="155"/>
      <c r="GR85" s="155"/>
      <c r="GS85" s="155"/>
      <c r="GT85" s="155"/>
      <c r="GU85" s="155"/>
      <c r="GV85" s="155"/>
      <c r="GW85" s="155"/>
      <c r="GX85" s="155"/>
      <c r="GY85" s="155"/>
      <c r="GZ85" s="155"/>
      <c r="HA85" s="155"/>
      <c r="HB85" s="155"/>
      <c r="HC85" s="155"/>
      <c r="HD85" s="155"/>
      <c r="HE85" s="155"/>
      <c r="HF85" s="155"/>
      <c r="HG85" s="155"/>
      <c r="HH85" s="155"/>
      <c r="HI85" s="155"/>
      <c r="HJ85" s="155"/>
      <c r="HK85" s="155"/>
      <c r="HL85" s="155"/>
      <c r="HM85" s="155"/>
      <c r="HN85" s="155"/>
      <c r="HO85" s="155"/>
      <c r="HP85" s="155"/>
      <c r="HQ85" s="155"/>
      <c r="HR85" s="155"/>
      <c r="HS85" s="155"/>
      <c r="HT85" s="155"/>
      <c r="HU85" s="155"/>
      <c r="HV85" s="155"/>
      <c r="HW85" s="155"/>
      <c r="HX85" s="155"/>
      <c r="HY85" s="155"/>
      <c r="HZ85" s="155"/>
      <c r="IA85" s="155"/>
      <c r="IB85" s="155"/>
      <c r="IC85" s="155"/>
      <c r="ID85" s="155"/>
      <c r="IE85" s="155"/>
      <c r="IF85" s="155"/>
      <c r="IG85" s="155"/>
      <c r="IH85" s="155"/>
      <c r="II85" s="155"/>
      <c r="IJ85" s="155"/>
      <c r="IK85" s="155"/>
      <c r="IL85" s="155"/>
      <c r="IM85" s="155"/>
      <c r="IN85" s="155"/>
      <c r="IO85" s="155"/>
      <c r="IP85" s="155"/>
      <c r="IQ85" s="155"/>
      <c r="IR85" s="155"/>
      <c r="IS85" s="155"/>
      <c r="IT85" s="155"/>
      <c r="IU85" s="155"/>
      <c r="IV85" s="155"/>
      <c r="IW85" s="155"/>
      <c r="IX85" s="155"/>
      <c r="IY85" s="155"/>
      <c r="IZ85" s="155"/>
      <c r="JA85" s="155"/>
      <c r="JB85" s="155"/>
      <c r="JC85" s="155"/>
      <c r="JD85" s="155"/>
      <c r="JE85" s="155"/>
      <c r="JF85" s="155"/>
      <c r="JG85" s="155"/>
      <c r="JH85" s="155"/>
      <c r="JI85" s="155"/>
      <c r="JJ85" s="155"/>
      <c r="JK85" s="155"/>
      <c r="JL85" s="155"/>
      <c r="JM85" s="155"/>
      <c r="JN85" s="155"/>
      <c r="JO85" s="155"/>
      <c r="JP85" s="155"/>
      <c r="JQ85" s="155"/>
      <c r="JR85" s="155"/>
      <c r="JS85" s="155"/>
      <c r="JT85" s="155"/>
      <c r="JU85" s="155"/>
      <c r="JV85" s="155"/>
      <c r="JW85" s="155"/>
      <c r="JX85" s="155"/>
      <c r="JY85" s="155"/>
      <c r="JZ85" s="155"/>
      <c r="KA85" s="155"/>
      <c r="KB85" s="155"/>
      <c r="KC85" s="155"/>
      <c r="KD85" s="155"/>
      <c r="KE85" s="155"/>
      <c r="KF85" s="155"/>
      <c r="KG85" s="155"/>
      <c r="KH85" s="155"/>
      <c r="KI85" s="155"/>
      <c r="KJ85" s="155"/>
      <c r="KK85" s="155"/>
      <c r="KL85" s="155"/>
      <c r="KM85" s="155"/>
      <c r="KN85" s="155"/>
      <c r="KO85" s="155"/>
      <c r="KP85" s="155"/>
      <c r="KQ85" s="155"/>
      <c r="KR85" s="155"/>
      <c r="KS85" s="155"/>
      <c r="KT85" s="155"/>
      <c r="KU85" s="155"/>
      <c r="KV85" s="155"/>
      <c r="KW85" s="155"/>
      <c r="KX85" s="155"/>
      <c r="KY85" s="155"/>
      <c r="KZ85" s="155"/>
      <c r="LA85" s="155"/>
      <c r="LB85" s="155"/>
      <c r="LC85" s="155"/>
      <c r="LD85" s="155"/>
      <c r="LE85" s="155"/>
      <c r="LF85" s="155"/>
      <c r="LG85" s="155"/>
      <c r="LH85" s="155"/>
      <c r="LI85" s="155"/>
      <c r="LJ85" s="155"/>
      <c r="LK85" s="155"/>
      <c r="LL85" s="155"/>
      <c r="LM85" s="155"/>
      <c r="LN85" s="155"/>
      <c r="LO85" s="155"/>
      <c r="LP85" s="155"/>
      <c r="LQ85" s="155"/>
      <c r="LR85" s="158"/>
      <c r="LS85" s="158"/>
      <c r="LT85" s="158"/>
      <c r="LU85" s="158"/>
      <c r="LV85" s="158"/>
      <c r="LW85" s="158"/>
      <c r="LX85" s="158"/>
      <c r="LY85" s="158"/>
      <c r="LZ85" s="158"/>
      <c r="MA85" s="12">
        <v>8228181342.8500004</v>
      </c>
      <c r="MB85" s="13">
        <v>11064710.970000001</v>
      </c>
      <c r="MC85" s="14">
        <v>8217116631.8800001</v>
      </c>
      <c r="MD85" s="12">
        <v>9774169169.1999989</v>
      </c>
      <c r="ME85" s="13">
        <v>180243991.03999999</v>
      </c>
      <c r="MF85" s="14">
        <v>9593925178.1599979</v>
      </c>
      <c r="MG85" s="12">
        <v>10530731206.790001</v>
      </c>
      <c r="MH85" s="13">
        <v>271370376.19999999</v>
      </c>
      <c r="MI85" s="14">
        <v>10259360830.59</v>
      </c>
      <c r="MJ85" s="12">
        <v>10789466400.4</v>
      </c>
      <c r="MK85" s="13">
        <v>335561231.56</v>
      </c>
      <c r="ML85" s="14">
        <v>10453905168.84</v>
      </c>
      <c r="MM85" s="12">
        <v>10456701509.530001</v>
      </c>
      <c r="MN85" s="13">
        <v>296406479.38</v>
      </c>
      <c r="MO85" s="14">
        <v>10160295030.150002</v>
      </c>
      <c r="MP85" s="12">
        <v>10371641380.980001</v>
      </c>
      <c r="MQ85" s="13">
        <v>303923318.32999998</v>
      </c>
      <c r="MR85" s="14">
        <v>10067718062.650002</v>
      </c>
      <c r="MS85" s="12">
        <v>10760507632.990002</v>
      </c>
      <c r="MT85" s="13">
        <v>358438464.98000002</v>
      </c>
      <c r="MU85" s="14">
        <v>10402069168.010002</v>
      </c>
      <c r="MV85" s="12">
        <v>10772050002.07</v>
      </c>
      <c r="MW85" s="13">
        <v>375777001.57999998</v>
      </c>
      <c r="MX85" s="14">
        <v>10396273000.49</v>
      </c>
      <c r="MY85" s="12">
        <v>10902602790.860001</v>
      </c>
      <c r="MZ85" s="13">
        <v>404672079.05000001</v>
      </c>
      <c r="NA85" s="14">
        <v>10497930711.810001</v>
      </c>
      <c r="NB85" s="12">
        <v>10784933538.250002</v>
      </c>
      <c r="NC85" s="13">
        <v>328867887.64999998</v>
      </c>
      <c r="ND85" s="14">
        <v>10456065650.600002</v>
      </c>
      <c r="NE85" s="12">
        <v>11078767349.59</v>
      </c>
      <c r="NF85" s="13">
        <v>373259733.11000001</v>
      </c>
      <c r="NG85" s="14">
        <v>10705507616.48</v>
      </c>
      <c r="NH85" s="12">
        <v>11122359281.17</v>
      </c>
      <c r="NI85" s="13">
        <v>391376151.10000002</v>
      </c>
      <c r="NJ85" s="14">
        <v>10730983130.07</v>
      </c>
      <c r="NK85" s="12">
        <v>11236653815.880001</v>
      </c>
      <c r="NL85" s="13">
        <v>378716204.06999999</v>
      </c>
      <c r="NM85" s="14">
        <v>10857937611.810001</v>
      </c>
      <c r="NN85" s="12">
        <v>11411225167.129999</v>
      </c>
      <c r="NO85" s="13">
        <v>412585034.10000002</v>
      </c>
      <c r="NP85" s="14">
        <v>10998640133.029999</v>
      </c>
      <c r="NQ85" s="12">
        <v>11588788553.299999</v>
      </c>
      <c r="NR85" s="13">
        <v>447298193.60000002</v>
      </c>
      <c r="NS85" s="14">
        <v>11141490359.699999</v>
      </c>
      <c r="NT85" s="12">
        <v>11632431527.879999</v>
      </c>
      <c r="NU85" s="13">
        <v>191689231.74000001</v>
      </c>
      <c r="NV85" s="14">
        <v>11440742296.139999</v>
      </c>
      <c r="NW85" s="12">
        <v>11766199036.82</v>
      </c>
      <c r="NX85" s="13">
        <v>222694708.44999999</v>
      </c>
      <c r="NY85" s="14">
        <v>11543504328.369999</v>
      </c>
      <c r="NZ85" s="12">
        <v>11872711969.560001</v>
      </c>
      <c r="OA85" s="13">
        <v>251097202.90000001</v>
      </c>
      <c r="OB85" s="14">
        <v>11621614766.660002</v>
      </c>
      <c r="OC85" s="12">
        <v>11952888882.480001</v>
      </c>
      <c r="OD85" s="13">
        <v>276515665.51999998</v>
      </c>
      <c r="OE85" s="14">
        <v>11676373216.960001</v>
      </c>
      <c r="OF85" s="12">
        <v>12114653198.679998</v>
      </c>
      <c r="OG85" s="13">
        <v>268206828.97999999</v>
      </c>
      <c r="OH85" s="14">
        <f>+OF85-OG85</f>
        <v>11846446369.699999</v>
      </c>
      <c r="OI85" s="12">
        <v>12278786155.15</v>
      </c>
      <c r="OJ85" s="13">
        <v>302337698.29000002</v>
      </c>
      <c r="OK85" s="14">
        <v>11976448456.859999</v>
      </c>
      <c r="OL85" s="12">
        <v>12519141540.75</v>
      </c>
      <c r="OM85" s="13">
        <v>344924903.31999999</v>
      </c>
      <c r="ON85" s="14">
        <v>12174216637.43</v>
      </c>
    </row>
    <row r="86" spans="2:404" x14ac:dyDescent="0.25">
      <c r="B86" s="192" t="s">
        <v>35</v>
      </c>
      <c r="C86" s="188" t="s">
        <v>638</v>
      </c>
      <c r="D86" s="189">
        <v>45287</v>
      </c>
      <c r="E86" s="189" t="s">
        <v>0</v>
      </c>
      <c r="F86" s="193" t="s">
        <v>1090</v>
      </c>
      <c r="G86" s="193" t="s">
        <v>205</v>
      </c>
      <c r="H86" s="193" t="s">
        <v>1092</v>
      </c>
      <c r="I86" s="153"/>
      <c r="J86" s="153"/>
      <c r="K86" s="155"/>
      <c r="L86" s="153"/>
      <c r="M86" s="153"/>
      <c r="N86" s="155"/>
      <c r="O86" s="153"/>
      <c r="P86" s="153"/>
      <c r="Q86" s="155"/>
      <c r="R86" s="153"/>
      <c r="S86" s="153"/>
      <c r="T86" s="155"/>
      <c r="U86" s="153"/>
      <c r="V86" s="153"/>
      <c r="W86" s="155"/>
      <c r="X86" s="153"/>
      <c r="Y86" s="153"/>
      <c r="Z86" s="155"/>
      <c r="AA86" s="153"/>
      <c r="AB86" s="153"/>
      <c r="AC86" s="155"/>
      <c r="AD86" s="153"/>
      <c r="AE86" s="153"/>
      <c r="AF86" s="155"/>
      <c r="AG86" s="153"/>
      <c r="AH86" s="153"/>
      <c r="AI86" s="155"/>
      <c r="AJ86" s="153"/>
      <c r="AK86" s="153"/>
      <c r="AL86" s="155"/>
      <c r="AM86" s="153"/>
      <c r="AN86" s="153"/>
      <c r="AO86" s="155"/>
      <c r="AP86" s="155"/>
      <c r="AQ86" s="155"/>
      <c r="AR86" s="155"/>
      <c r="AS86" s="155"/>
      <c r="AT86" s="155"/>
      <c r="AU86" s="155"/>
      <c r="AV86" s="155"/>
      <c r="AW86" s="155"/>
      <c r="AX86" s="155"/>
      <c r="AY86" s="155"/>
      <c r="AZ86" s="155"/>
      <c r="BA86" s="155"/>
      <c r="BB86" s="155"/>
      <c r="BC86" s="155"/>
      <c r="BD86" s="155"/>
      <c r="BE86" s="155"/>
      <c r="BF86" s="155"/>
      <c r="BG86" s="155"/>
      <c r="BH86" s="155"/>
      <c r="BI86" s="155"/>
      <c r="BJ86" s="155"/>
      <c r="BK86" s="155"/>
      <c r="BL86" s="155"/>
      <c r="BM86" s="155"/>
      <c r="BN86" s="155"/>
      <c r="BO86" s="155"/>
      <c r="BP86" s="155"/>
      <c r="BQ86" s="155"/>
      <c r="BR86" s="155"/>
      <c r="BS86" s="155"/>
      <c r="BT86" s="155"/>
      <c r="BU86" s="155"/>
      <c r="BV86" s="155"/>
      <c r="BW86" s="155"/>
      <c r="BX86" s="155"/>
      <c r="BY86" s="155"/>
      <c r="BZ86" s="155"/>
      <c r="CA86" s="155"/>
      <c r="CB86" s="155"/>
      <c r="CC86" s="155"/>
      <c r="CD86" s="155"/>
      <c r="CE86" s="155"/>
      <c r="CF86" s="155"/>
      <c r="CG86" s="155"/>
      <c r="CH86" s="155"/>
      <c r="CI86" s="155"/>
      <c r="CJ86" s="155"/>
      <c r="CK86" s="155"/>
      <c r="CL86" s="155"/>
      <c r="CM86" s="155"/>
      <c r="CN86" s="155"/>
      <c r="CO86" s="155"/>
      <c r="CP86" s="155"/>
      <c r="CQ86" s="155"/>
      <c r="CR86" s="155"/>
      <c r="CS86" s="155"/>
      <c r="CT86" s="155"/>
      <c r="CU86" s="155"/>
      <c r="CV86" s="155"/>
      <c r="CW86" s="155"/>
      <c r="CX86" s="155"/>
      <c r="CY86" s="155"/>
      <c r="CZ86" s="155"/>
      <c r="DA86" s="155"/>
      <c r="DB86" s="155"/>
      <c r="DC86" s="155"/>
      <c r="DD86" s="155"/>
      <c r="DE86" s="155"/>
      <c r="DF86" s="155"/>
      <c r="DG86" s="155"/>
      <c r="DH86" s="155"/>
      <c r="DI86" s="155"/>
      <c r="DJ86" s="155"/>
      <c r="DK86" s="155"/>
      <c r="DL86" s="155"/>
      <c r="DM86" s="155"/>
      <c r="DN86" s="155"/>
      <c r="DO86" s="155"/>
      <c r="DP86" s="155"/>
      <c r="DQ86" s="155"/>
      <c r="DR86" s="155"/>
      <c r="DS86" s="155"/>
      <c r="DT86" s="155"/>
      <c r="DU86" s="155"/>
      <c r="DV86" s="155"/>
      <c r="DW86" s="155"/>
      <c r="DX86" s="155"/>
      <c r="DY86" s="155"/>
      <c r="DZ86" s="155"/>
      <c r="EA86" s="155"/>
      <c r="EB86" s="155"/>
      <c r="EC86" s="155"/>
      <c r="ED86" s="155"/>
      <c r="EE86" s="155"/>
      <c r="EF86" s="155"/>
      <c r="EG86" s="155"/>
      <c r="EH86" s="155"/>
      <c r="EI86" s="155"/>
      <c r="EJ86" s="155"/>
      <c r="EK86" s="155"/>
      <c r="EL86" s="155"/>
      <c r="EM86" s="155"/>
      <c r="EN86" s="155"/>
      <c r="EO86" s="155"/>
      <c r="EP86" s="155"/>
      <c r="EQ86" s="155"/>
      <c r="ER86" s="155"/>
      <c r="ES86" s="155"/>
      <c r="ET86" s="155"/>
      <c r="EU86" s="155"/>
      <c r="EV86" s="155"/>
      <c r="EW86" s="155"/>
      <c r="EX86" s="155"/>
      <c r="EY86" s="155"/>
      <c r="EZ86" s="155"/>
      <c r="FA86" s="155"/>
      <c r="FB86" s="155"/>
      <c r="FC86" s="155"/>
      <c r="FD86" s="155"/>
      <c r="FE86" s="155"/>
      <c r="FF86" s="155"/>
      <c r="FG86" s="155"/>
      <c r="FH86" s="155"/>
      <c r="FI86" s="155"/>
      <c r="FJ86" s="155"/>
      <c r="FK86" s="155"/>
      <c r="FL86" s="155"/>
      <c r="FM86" s="155"/>
      <c r="FN86" s="155"/>
      <c r="FO86" s="155"/>
      <c r="FP86" s="155"/>
      <c r="FQ86" s="155"/>
      <c r="FR86" s="155"/>
      <c r="FS86" s="155"/>
      <c r="FT86" s="155"/>
      <c r="FU86" s="155"/>
      <c r="FV86" s="155"/>
      <c r="FW86" s="155"/>
      <c r="FX86" s="155"/>
      <c r="FY86" s="155"/>
      <c r="FZ86" s="155"/>
      <c r="GA86" s="155"/>
      <c r="GB86" s="155"/>
      <c r="GC86" s="155"/>
      <c r="GD86" s="155"/>
      <c r="GE86" s="155"/>
      <c r="GF86" s="155"/>
      <c r="GG86" s="155"/>
      <c r="GH86" s="155"/>
      <c r="GI86" s="155"/>
      <c r="GJ86" s="155"/>
      <c r="GK86" s="155"/>
      <c r="GL86" s="155"/>
      <c r="GM86" s="155"/>
      <c r="GN86" s="155"/>
      <c r="GO86" s="155"/>
      <c r="GP86" s="155"/>
      <c r="GQ86" s="155"/>
      <c r="GR86" s="155"/>
      <c r="GS86" s="155"/>
      <c r="GT86" s="155"/>
      <c r="GU86" s="155"/>
      <c r="GV86" s="155"/>
      <c r="GW86" s="155"/>
      <c r="GX86" s="155"/>
      <c r="GY86" s="155"/>
      <c r="GZ86" s="155"/>
      <c r="HA86" s="155"/>
      <c r="HB86" s="155"/>
      <c r="HC86" s="155"/>
      <c r="HD86" s="155"/>
      <c r="HE86" s="155"/>
      <c r="HF86" s="155"/>
      <c r="HG86" s="155"/>
      <c r="HH86" s="155"/>
      <c r="HI86" s="155"/>
      <c r="HJ86" s="155"/>
      <c r="HK86" s="155"/>
      <c r="HL86" s="155"/>
      <c r="HM86" s="155"/>
      <c r="HN86" s="155"/>
      <c r="HO86" s="155"/>
      <c r="HP86" s="155"/>
      <c r="HQ86" s="155"/>
      <c r="HR86" s="155"/>
      <c r="HS86" s="155"/>
      <c r="HT86" s="155"/>
      <c r="HU86" s="155"/>
      <c r="HV86" s="155"/>
      <c r="HW86" s="155"/>
      <c r="HX86" s="155"/>
      <c r="HY86" s="155"/>
      <c r="HZ86" s="155"/>
      <c r="IA86" s="155"/>
      <c r="IB86" s="155"/>
      <c r="IC86" s="155"/>
      <c r="ID86" s="155"/>
      <c r="IE86" s="155"/>
      <c r="IF86" s="155"/>
      <c r="IG86" s="155"/>
      <c r="IH86" s="155"/>
      <c r="II86" s="155"/>
      <c r="IJ86" s="155"/>
      <c r="IK86" s="155"/>
      <c r="IL86" s="155"/>
      <c r="IM86" s="155"/>
      <c r="IN86" s="155"/>
      <c r="IO86" s="155"/>
      <c r="IP86" s="155"/>
      <c r="IQ86" s="155"/>
      <c r="IR86" s="155"/>
      <c r="IS86" s="155"/>
      <c r="IT86" s="155"/>
      <c r="IU86" s="155"/>
      <c r="IV86" s="155"/>
      <c r="IW86" s="155"/>
      <c r="IX86" s="155"/>
      <c r="IY86" s="155"/>
      <c r="IZ86" s="155"/>
      <c r="JA86" s="155"/>
      <c r="JB86" s="155"/>
      <c r="JC86" s="155"/>
      <c r="JD86" s="155"/>
      <c r="JE86" s="155"/>
      <c r="JF86" s="155"/>
      <c r="JG86" s="155"/>
      <c r="JH86" s="155"/>
      <c r="JI86" s="155"/>
      <c r="JJ86" s="155"/>
      <c r="JK86" s="155"/>
      <c r="JL86" s="155"/>
      <c r="JM86" s="155"/>
      <c r="JN86" s="155"/>
      <c r="JO86" s="155"/>
      <c r="JP86" s="155"/>
      <c r="JQ86" s="155"/>
      <c r="JR86" s="155"/>
      <c r="JS86" s="155"/>
      <c r="JT86" s="155"/>
      <c r="JU86" s="155"/>
      <c r="JV86" s="155"/>
      <c r="JW86" s="155"/>
      <c r="JX86" s="155"/>
      <c r="JY86" s="155"/>
      <c r="JZ86" s="155"/>
      <c r="KA86" s="155"/>
      <c r="KB86" s="155"/>
      <c r="KC86" s="155"/>
      <c r="KD86" s="155"/>
      <c r="KE86" s="155"/>
      <c r="KF86" s="155"/>
      <c r="KG86" s="155"/>
      <c r="KH86" s="155"/>
      <c r="KI86" s="155"/>
      <c r="KJ86" s="155"/>
      <c r="KK86" s="155"/>
      <c r="KL86" s="155"/>
      <c r="KM86" s="155"/>
      <c r="KN86" s="155"/>
      <c r="KO86" s="155"/>
      <c r="KP86" s="155"/>
      <c r="KQ86" s="155"/>
      <c r="KR86" s="155"/>
      <c r="KS86" s="155"/>
      <c r="KT86" s="155"/>
      <c r="KU86" s="155"/>
      <c r="KV86" s="155"/>
      <c r="KW86" s="155"/>
      <c r="KX86" s="155"/>
      <c r="KY86" s="155"/>
      <c r="KZ86" s="155"/>
      <c r="LA86" s="155"/>
      <c r="LB86" s="155"/>
      <c r="LC86" s="155"/>
      <c r="LD86" s="155"/>
      <c r="LE86" s="155"/>
      <c r="LF86" s="155"/>
      <c r="LG86" s="155"/>
      <c r="LH86" s="155"/>
      <c r="LI86" s="155"/>
      <c r="LJ86" s="155"/>
      <c r="LK86" s="155"/>
      <c r="LL86" s="155"/>
      <c r="LM86" s="155"/>
      <c r="LN86" s="155"/>
      <c r="LO86" s="155"/>
      <c r="LP86" s="155"/>
      <c r="LQ86" s="155"/>
      <c r="LR86" s="158"/>
      <c r="LS86" s="158"/>
      <c r="LT86" s="158"/>
      <c r="LU86" s="158"/>
      <c r="LV86" s="158"/>
      <c r="LW86" s="158"/>
      <c r="LX86" s="158"/>
      <c r="LY86" s="158"/>
      <c r="LZ86" s="158"/>
      <c r="MA86" s="158"/>
      <c r="MB86" s="158"/>
      <c r="MC86" s="158"/>
      <c r="MD86" s="158"/>
      <c r="ME86" s="158"/>
      <c r="MF86" s="158"/>
      <c r="MG86" s="158">
        <v>0</v>
      </c>
      <c r="MH86" s="158">
        <v>0</v>
      </c>
      <c r="MI86" s="158">
        <v>0</v>
      </c>
      <c r="MJ86" s="158">
        <v>0</v>
      </c>
      <c r="MK86" s="158">
        <v>0</v>
      </c>
      <c r="ML86" s="158">
        <v>0</v>
      </c>
      <c r="MM86" s="158">
        <v>0</v>
      </c>
      <c r="MN86" s="158">
        <v>0</v>
      </c>
      <c r="MO86" s="158">
        <v>0</v>
      </c>
      <c r="MP86" s="158">
        <v>0</v>
      </c>
      <c r="MQ86" s="158">
        <v>0</v>
      </c>
      <c r="MR86" s="158">
        <v>0</v>
      </c>
      <c r="MS86" s="158">
        <v>0</v>
      </c>
      <c r="MT86" s="158">
        <v>0</v>
      </c>
      <c r="MU86" s="158">
        <v>0</v>
      </c>
      <c r="MV86" s="158">
        <v>0</v>
      </c>
      <c r="MW86" s="158">
        <v>0</v>
      </c>
      <c r="MX86" s="158">
        <v>0</v>
      </c>
      <c r="MY86" s="158">
        <v>0</v>
      </c>
      <c r="MZ86" s="158">
        <v>0</v>
      </c>
      <c r="NA86" s="158">
        <v>0</v>
      </c>
      <c r="NB86" s="158">
        <v>0</v>
      </c>
      <c r="NC86" s="158">
        <v>0</v>
      </c>
      <c r="ND86" s="158">
        <v>0</v>
      </c>
      <c r="NE86" s="158">
        <v>0</v>
      </c>
      <c r="NF86" s="158">
        <v>0</v>
      </c>
      <c r="NG86" s="158">
        <v>0</v>
      </c>
      <c r="NH86" s="158">
        <v>0</v>
      </c>
      <c r="NI86" s="158">
        <v>0</v>
      </c>
      <c r="NJ86" s="158">
        <v>0</v>
      </c>
      <c r="NK86" s="162">
        <v>0</v>
      </c>
      <c r="NL86" s="162">
        <v>0</v>
      </c>
      <c r="NM86" s="162">
        <v>0</v>
      </c>
      <c r="NN86" s="162">
        <v>0</v>
      </c>
      <c r="NO86" s="162">
        <v>0</v>
      </c>
      <c r="NP86" s="162">
        <v>0</v>
      </c>
      <c r="NQ86" s="162">
        <v>0</v>
      </c>
      <c r="NR86" s="162">
        <v>0</v>
      </c>
      <c r="NS86" s="162">
        <v>0</v>
      </c>
      <c r="NT86" s="162">
        <v>0</v>
      </c>
      <c r="NU86" s="162">
        <v>0</v>
      </c>
      <c r="NV86" s="162">
        <v>0</v>
      </c>
      <c r="NW86" s="162">
        <v>0</v>
      </c>
      <c r="NX86" s="162">
        <v>0</v>
      </c>
      <c r="NY86" s="162">
        <v>0</v>
      </c>
      <c r="NZ86" s="162">
        <v>0</v>
      </c>
      <c r="OA86" s="162">
        <v>0</v>
      </c>
      <c r="OB86" s="162">
        <v>0</v>
      </c>
      <c r="OC86" s="162">
        <v>0</v>
      </c>
      <c r="OD86" s="162">
        <v>0</v>
      </c>
      <c r="OE86" s="162">
        <v>0</v>
      </c>
      <c r="OF86" s="12">
        <v>999968080</v>
      </c>
      <c r="OG86" s="13">
        <v>692011.21</v>
      </c>
      <c r="OH86" s="14">
        <f t="shared" ref="OH86" si="1">+OF86-OG86</f>
        <v>999276068.78999996</v>
      </c>
      <c r="OI86" s="12">
        <v>1004338402.74</v>
      </c>
      <c r="OJ86" s="13">
        <v>4715581.84</v>
      </c>
      <c r="OK86" s="14">
        <v>999622820.89999998</v>
      </c>
      <c r="OL86" s="12">
        <v>5957763386.0299997</v>
      </c>
      <c r="OM86" s="13">
        <v>14763172.5</v>
      </c>
      <c r="ON86" s="14">
        <v>5943000213.5299997</v>
      </c>
    </row>
    <row r="87" spans="2:404" x14ac:dyDescent="0.25">
      <c r="B87" s="192" t="s">
        <v>210</v>
      </c>
      <c r="C87" s="188" t="s">
        <v>411</v>
      </c>
      <c r="D87" s="189">
        <v>45336</v>
      </c>
      <c r="E87" s="189" t="s">
        <v>0</v>
      </c>
      <c r="F87" s="193" t="s">
        <v>1090</v>
      </c>
      <c r="G87" s="193" t="s">
        <v>203</v>
      </c>
      <c r="H87" s="193" t="s">
        <v>1092</v>
      </c>
      <c r="I87" s="153"/>
      <c r="J87" s="153"/>
      <c r="K87" s="155"/>
      <c r="L87" s="153"/>
      <c r="M87" s="153"/>
      <c r="N87" s="155"/>
      <c r="O87" s="153"/>
      <c r="P87" s="153"/>
      <c r="Q87" s="155"/>
      <c r="R87" s="153"/>
      <c r="S87" s="153"/>
      <c r="T87" s="155"/>
      <c r="U87" s="153"/>
      <c r="V87" s="153"/>
      <c r="W87" s="155"/>
      <c r="X87" s="153"/>
      <c r="Y87" s="153"/>
      <c r="Z87" s="155"/>
      <c r="AA87" s="153"/>
      <c r="AB87" s="153"/>
      <c r="AC87" s="155"/>
      <c r="AD87" s="153"/>
      <c r="AE87" s="153"/>
      <c r="AF87" s="155"/>
      <c r="AG87" s="153"/>
      <c r="AH87" s="153"/>
      <c r="AI87" s="155"/>
      <c r="AJ87" s="153"/>
      <c r="AK87" s="153"/>
      <c r="AL87" s="155"/>
      <c r="AM87" s="153"/>
      <c r="AN87" s="153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155"/>
      <c r="BN87" s="155"/>
      <c r="BO87" s="155"/>
      <c r="BP87" s="155"/>
      <c r="BQ87" s="155"/>
      <c r="BR87" s="155"/>
      <c r="BS87" s="155"/>
      <c r="BT87" s="155"/>
      <c r="BU87" s="155"/>
      <c r="BV87" s="155"/>
      <c r="BW87" s="155"/>
      <c r="BX87" s="155"/>
      <c r="BY87" s="155"/>
      <c r="BZ87" s="155"/>
      <c r="CA87" s="155"/>
      <c r="CB87" s="155"/>
      <c r="CC87" s="155"/>
      <c r="CD87" s="155"/>
      <c r="CE87" s="155"/>
      <c r="CF87" s="155"/>
      <c r="CG87" s="155"/>
      <c r="CH87" s="155"/>
      <c r="CI87" s="155"/>
      <c r="CJ87" s="155"/>
      <c r="CK87" s="155"/>
      <c r="CL87" s="155"/>
      <c r="CM87" s="155"/>
      <c r="CN87" s="155"/>
      <c r="CO87" s="155"/>
      <c r="CP87" s="155"/>
      <c r="CQ87" s="155"/>
      <c r="CR87" s="155"/>
      <c r="CS87" s="155"/>
      <c r="CT87" s="155"/>
      <c r="CU87" s="155"/>
      <c r="CV87" s="155"/>
      <c r="CW87" s="155"/>
      <c r="CX87" s="155"/>
      <c r="CY87" s="155"/>
      <c r="CZ87" s="155"/>
      <c r="DA87" s="155"/>
      <c r="DB87" s="155"/>
      <c r="DC87" s="155"/>
      <c r="DD87" s="155"/>
      <c r="DE87" s="155"/>
      <c r="DF87" s="155"/>
      <c r="DG87" s="155"/>
      <c r="DH87" s="155"/>
      <c r="DI87" s="155"/>
      <c r="DJ87" s="155"/>
      <c r="DK87" s="155"/>
      <c r="DL87" s="155"/>
      <c r="DM87" s="155"/>
      <c r="DN87" s="155"/>
      <c r="DO87" s="155"/>
      <c r="DP87" s="155"/>
      <c r="DQ87" s="155"/>
      <c r="DR87" s="155"/>
      <c r="DS87" s="155"/>
      <c r="DT87" s="155"/>
      <c r="DU87" s="155"/>
      <c r="DV87" s="155"/>
      <c r="DW87" s="155"/>
      <c r="DX87" s="155"/>
      <c r="DY87" s="155"/>
      <c r="DZ87" s="155"/>
      <c r="EA87" s="155"/>
      <c r="EB87" s="155"/>
      <c r="EC87" s="155"/>
      <c r="ED87" s="155"/>
      <c r="EE87" s="155"/>
      <c r="EF87" s="155"/>
      <c r="EG87" s="155"/>
      <c r="EH87" s="155"/>
      <c r="EI87" s="155"/>
      <c r="EJ87" s="155"/>
      <c r="EK87" s="155"/>
      <c r="EL87" s="155"/>
      <c r="EM87" s="155"/>
      <c r="EN87" s="155"/>
      <c r="EO87" s="155"/>
      <c r="EP87" s="155"/>
      <c r="EQ87" s="155"/>
      <c r="ER87" s="155"/>
      <c r="ES87" s="155"/>
      <c r="ET87" s="155"/>
      <c r="EU87" s="155"/>
      <c r="EV87" s="155"/>
      <c r="EW87" s="155"/>
      <c r="EX87" s="155"/>
      <c r="EY87" s="155"/>
      <c r="EZ87" s="155"/>
      <c r="FA87" s="155"/>
      <c r="FB87" s="155"/>
      <c r="FC87" s="155"/>
      <c r="FD87" s="155"/>
      <c r="FE87" s="155"/>
      <c r="FF87" s="155"/>
      <c r="FG87" s="155"/>
      <c r="FH87" s="155"/>
      <c r="FI87" s="155"/>
      <c r="FJ87" s="155"/>
      <c r="FK87" s="155"/>
      <c r="FL87" s="155"/>
      <c r="FM87" s="155"/>
      <c r="FN87" s="155"/>
      <c r="FO87" s="155"/>
      <c r="FP87" s="155"/>
      <c r="FQ87" s="155"/>
      <c r="FR87" s="155"/>
      <c r="FS87" s="155"/>
      <c r="FT87" s="155"/>
      <c r="FU87" s="155"/>
      <c r="FV87" s="155"/>
      <c r="FW87" s="155"/>
      <c r="FX87" s="155"/>
      <c r="FY87" s="155"/>
      <c r="FZ87" s="155"/>
      <c r="GA87" s="155"/>
      <c r="GB87" s="155"/>
      <c r="GC87" s="155"/>
      <c r="GD87" s="155"/>
      <c r="GE87" s="155"/>
      <c r="GF87" s="155"/>
      <c r="GG87" s="155"/>
      <c r="GH87" s="155"/>
      <c r="GI87" s="155"/>
      <c r="GJ87" s="155"/>
      <c r="GK87" s="155"/>
      <c r="GL87" s="155"/>
      <c r="GM87" s="155"/>
      <c r="GN87" s="155"/>
      <c r="GO87" s="155"/>
      <c r="GP87" s="155"/>
      <c r="GQ87" s="155"/>
      <c r="GR87" s="155"/>
      <c r="GS87" s="155"/>
      <c r="GT87" s="155"/>
      <c r="GU87" s="155"/>
      <c r="GV87" s="155"/>
      <c r="GW87" s="155"/>
      <c r="GX87" s="155"/>
      <c r="GY87" s="155"/>
      <c r="GZ87" s="155"/>
      <c r="HA87" s="155"/>
      <c r="HB87" s="155"/>
      <c r="HC87" s="155"/>
      <c r="HD87" s="155"/>
      <c r="HE87" s="155"/>
      <c r="HF87" s="155"/>
      <c r="HG87" s="155"/>
      <c r="HH87" s="155"/>
      <c r="HI87" s="155"/>
      <c r="HJ87" s="155"/>
      <c r="HK87" s="155"/>
      <c r="HL87" s="155"/>
      <c r="HM87" s="155"/>
      <c r="HN87" s="155"/>
      <c r="HO87" s="155"/>
      <c r="HP87" s="155"/>
      <c r="HQ87" s="155"/>
      <c r="HR87" s="155"/>
      <c r="HS87" s="155"/>
      <c r="HT87" s="155"/>
      <c r="HU87" s="155"/>
      <c r="HV87" s="155"/>
      <c r="HW87" s="155"/>
      <c r="HX87" s="155"/>
      <c r="HY87" s="155"/>
      <c r="HZ87" s="155"/>
      <c r="IA87" s="155"/>
      <c r="IB87" s="155"/>
      <c r="IC87" s="155"/>
      <c r="ID87" s="155"/>
      <c r="IE87" s="155"/>
      <c r="IF87" s="155"/>
      <c r="IG87" s="155"/>
      <c r="IH87" s="155"/>
      <c r="II87" s="155"/>
      <c r="IJ87" s="155"/>
      <c r="IK87" s="155"/>
      <c r="IL87" s="155"/>
      <c r="IM87" s="155"/>
      <c r="IN87" s="155"/>
      <c r="IO87" s="155"/>
      <c r="IP87" s="155"/>
      <c r="IQ87" s="155"/>
      <c r="IR87" s="155"/>
      <c r="IS87" s="155"/>
      <c r="IT87" s="155"/>
      <c r="IU87" s="155"/>
      <c r="IV87" s="155"/>
      <c r="IW87" s="155"/>
      <c r="IX87" s="155"/>
      <c r="IY87" s="155"/>
      <c r="IZ87" s="155"/>
      <c r="JA87" s="155"/>
      <c r="JB87" s="155"/>
      <c r="JC87" s="155"/>
      <c r="JD87" s="155"/>
      <c r="JE87" s="155"/>
      <c r="JF87" s="155"/>
      <c r="JG87" s="155"/>
      <c r="JH87" s="155"/>
      <c r="JI87" s="155"/>
      <c r="JJ87" s="155"/>
      <c r="JK87" s="155"/>
      <c r="JL87" s="155"/>
      <c r="JM87" s="155"/>
      <c r="JN87" s="155"/>
      <c r="JO87" s="155"/>
      <c r="JP87" s="155"/>
      <c r="JQ87" s="155"/>
      <c r="JR87" s="155"/>
      <c r="JS87" s="155"/>
      <c r="JT87" s="155"/>
      <c r="JU87" s="155"/>
      <c r="JV87" s="155"/>
      <c r="JW87" s="155"/>
      <c r="JX87" s="155"/>
      <c r="JY87" s="155"/>
      <c r="JZ87" s="155"/>
      <c r="KA87" s="155"/>
      <c r="KB87" s="155"/>
      <c r="KC87" s="155"/>
      <c r="KD87" s="155"/>
      <c r="KE87" s="155"/>
      <c r="KF87" s="155"/>
      <c r="KG87" s="155"/>
      <c r="KH87" s="155"/>
      <c r="KI87" s="155"/>
      <c r="KJ87" s="155"/>
      <c r="KK87" s="155"/>
      <c r="KL87" s="155"/>
      <c r="KM87" s="155"/>
      <c r="KN87" s="155"/>
      <c r="KO87" s="155"/>
      <c r="KP87" s="155"/>
      <c r="KQ87" s="155"/>
      <c r="KR87" s="155"/>
      <c r="KS87" s="155"/>
      <c r="KT87" s="155"/>
      <c r="KU87" s="155"/>
      <c r="KV87" s="155"/>
      <c r="KW87" s="155"/>
      <c r="KX87" s="155"/>
      <c r="KY87" s="155"/>
      <c r="KZ87" s="155"/>
      <c r="LA87" s="155"/>
      <c r="LB87" s="155"/>
      <c r="LC87" s="155"/>
      <c r="LD87" s="155"/>
      <c r="LE87" s="155"/>
      <c r="LF87" s="155"/>
      <c r="LG87" s="155"/>
      <c r="LH87" s="155"/>
      <c r="LI87" s="155"/>
      <c r="LJ87" s="155"/>
      <c r="LK87" s="155"/>
      <c r="LL87" s="155"/>
      <c r="LM87" s="155"/>
      <c r="LN87" s="155"/>
      <c r="LO87" s="155"/>
      <c r="LP87" s="155"/>
      <c r="LQ87" s="155"/>
      <c r="LR87" s="155"/>
      <c r="LS87" s="155"/>
      <c r="LT87" s="155"/>
      <c r="LU87" s="155"/>
      <c r="LV87" s="155"/>
      <c r="LW87" s="155"/>
      <c r="LX87" s="158"/>
      <c r="LY87" s="158"/>
      <c r="LZ87" s="158"/>
      <c r="MA87" s="158"/>
      <c r="MB87" s="158"/>
      <c r="MC87" s="158"/>
      <c r="MD87" s="12">
        <v>15000000000</v>
      </c>
      <c r="ME87" s="13">
        <v>762397.27</v>
      </c>
      <c r="MF87" s="14">
        <v>14999237602.73</v>
      </c>
      <c r="MG87" s="12">
        <v>15190265710.559999</v>
      </c>
      <c r="MH87" s="13">
        <v>90993327.609999999</v>
      </c>
      <c r="MI87" s="14">
        <v>15099272382.949999</v>
      </c>
      <c r="MJ87" s="12">
        <v>15412658924.969999</v>
      </c>
      <c r="MK87" s="13">
        <v>135476564.50999999</v>
      </c>
      <c r="ML87" s="14">
        <v>15277182360.459999</v>
      </c>
      <c r="MM87" s="12">
        <v>15642645324.73</v>
      </c>
      <c r="MN87" s="13">
        <v>180046511.41999999</v>
      </c>
      <c r="MO87" s="14">
        <v>15462598813.309999</v>
      </c>
      <c r="MP87" s="12">
        <v>15873273879.470001</v>
      </c>
      <c r="MQ87" s="13">
        <v>225130017.36000001</v>
      </c>
      <c r="MR87" s="14">
        <v>15648143862.110001</v>
      </c>
      <c r="MS87" s="12">
        <v>16055570861.07</v>
      </c>
      <c r="MT87" s="13">
        <v>228751495.94</v>
      </c>
      <c r="MU87" s="14">
        <v>15826819365.129999</v>
      </c>
      <c r="MV87" s="12">
        <v>16285944908.880001</v>
      </c>
      <c r="MW87" s="13">
        <v>274177816.54000002</v>
      </c>
      <c r="MX87" s="14">
        <v>16011767092.34</v>
      </c>
      <c r="MY87" s="12">
        <v>16433583077.23</v>
      </c>
      <c r="MZ87" s="13">
        <v>258158924.52000001</v>
      </c>
      <c r="NA87" s="14">
        <v>16175424152.709999</v>
      </c>
      <c r="NB87" s="12">
        <v>16662357183.58</v>
      </c>
      <c r="NC87" s="13">
        <v>290763250.08999997</v>
      </c>
      <c r="ND87" s="14">
        <v>16371593933.49</v>
      </c>
      <c r="NE87" s="286">
        <v>16901359957.07</v>
      </c>
      <c r="NF87" s="287">
        <v>332792386.86000001</v>
      </c>
      <c r="NG87" s="288">
        <v>16568567570.209999</v>
      </c>
      <c r="NH87" s="12">
        <v>17061126813.65</v>
      </c>
      <c r="NI87" s="13">
        <v>315404689.56999999</v>
      </c>
      <c r="NJ87" s="14">
        <v>16745722124.08</v>
      </c>
      <c r="NK87" s="12">
        <v>17291767802.09</v>
      </c>
      <c r="NL87" s="13">
        <v>352313776.56999999</v>
      </c>
      <c r="NM87" s="14">
        <v>16939454025.52</v>
      </c>
      <c r="NN87" s="12">
        <v>17466318078.779999</v>
      </c>
      <c r="NO87" s="13">
        <v>337420634.58999997</v>
      </c>
      <c r="NP87" s="14">
        <v>17128897444.189999</v>
      </c>
      <c r="NQ87" s="12">
        <v>17527454956.41</v>
      </c>
      <c r="NR87" s="13">
        <v>222228215.96000001</v>
      </c>
      <c r="NS87" s="14">
        <v>17305226740.450001</v>
      </c>
      <c r="NT87" s="12">
        <v>17762080792.799999</v>
      </c>
      <c r="NU87" s="13">
        <v>269595659.91000003</v>
      </c>
      <c r="NV87" s="14">
        <v>17492485132.889999</v>
      </c>
      <c r="NW87" s="12">
        <v>18026781123.810001</v>
      </c>
      <c r="NX87" s="13">
        <v>322109741.11000001</v>
      </c>
      <c r="NY87" s="14">
        <v>17704671382.700001</v>
      </c>
      <c r="NZ87" s="12">
        <v>18270661096.309998</v>
      </c>
      <c r="OA87" s="13">
        <v>372465910.94</v>
      </c>
      <c r="OB87" s="14">
        <v>17898195185.369999</v>
      </c>
      <c r="OC87" s="12">
        <v>18458933852</v>
      </c>
      <c r="OD87" s="13">
        <v>357613025.68000001</v>
      </c>
      <c r="OE87" s="14">
        <v>18101320826.32</v>
      </c>
      <c r="OF87" s="12">
        <v>18610366995.91</v>
      </c>
      <c r="OG87" s="13">
        <v>324056340.5</v>
      </c>
      <c r="OH87" s="14">
        <f>+OF87-OG87</f>
        <v>18286310655.41</v>
      </c>
      <c r="OI87" s="12">
        <v>9060952980.1700001</v>
      </c>
      <c r="OJ87" s="13">
        <v>335199616.07999998</v>
      </c>
      <c r="OK87" s="14">
        <v>8725753364.0900002</v>
      </c>
      <c r="OL87" s="12">
        <v>9144485798.4500008</v>
      </c>
      <c r="OM87" s="13">
        <v>338003422.13</v>
      </c>
      <c r="ON87" s="14">
        <v>8806482376.3200016</v>
      </c>
    </row>
    <row r="88" spans="2:404" x14ac:dyDescent="0.25">
      <c r="B88" s="192" t="s">
        <v>210</v>
      </c>
      <c r="C88" s="188" t="s">
        <v>412</v>
      </c>
      <c r="D88" s="189">
        <v>45336</v>
      </c>
      <c r="E88" s="189" t="s">
        <v>0</v>
      </c>
      <c r="F88" s="193" t="s">
        <v>1090</v>
      </c>
      <c r="G88" s="193" t="s">
        <v>203</v>
      </c>
      <c r="H88" s="193" t="s">
        <v>1092</v>
      </c>
      <c r="I88" s="153"/>
      <c r="J88" s="153"/>
      <c r="K88" s="155"/>
      <c r="L88" s="153"/>
      <c r="M88" s="153"/>
      <c r="N88" s="155"/>
      <c r="O88" s="153"/>
      <c r="P88" s="153"/>
      <c r="Q88" s="155"/>
      <c r="R88" s="153"/>
      <c r="S88" s="153"/>
      <c r="T88" s="155"/>
      <c r="U88" s="153"/>
      <c r="V88" s="153"/>
      <c r="W88" s="155"/>
      <c r="X88" s="153"/>
      <c r="Y88" s="153"/>
      <c r="Z88" s="155"/>
      <c r="AA88" s="153"/>
      <c r="AB88" s="153"/>
      <c r="AC88" s="155"/>
      <c r="AD88" s="153"/>
      <c r="AE88" s="153"/>
      <c r="AF88" s="155"/>
      <c r="AG88" s="153"/>
      <c r="AH88" s="153"/>
      <c r="AI88" s="155"/>
      <c r="AJ88" s="153"/>
      <c r="AK88" s="153"/>
      <c r="AL88" s="155"/>
      <c r="AM88" s="153"/>
      <c r="AN88" s="153"/>
      <c r="AO88" s="155"/>
      <c r="AP88" s="155"/>
      <c r="AQ88" s="155"/>
      <c r="AR88" s="155"/>
      <c r="AS88" s="155"/>
      <c r="AT88" s="155"/>
      <c r="AU88" s="155"/>
      <c r="AV88" s="155"/>
      <c r="AW88" s="155"/>
      <c r="AX88" s="155"/>
      <c r="AY88" s="155"/>
      <c r="AZ88" s="155"/>
      <c r="BA88" s="155"/>
      <c r="BB88" s="155"/>
      <c r="BC88" s="155"/>
      <c r="BD88" s="155"/>
      <c r="BE88" s="155"/>
      <c r="BF88" s="155"/>
      <c r="BG88" s="155"/>
      <c r="BH88" s="155"/>
      <c r="BI88" s="155"/>
      <c r="BJ88" s="155"/>
      <c r="BK88" s="155"/>
      <c r="BL88" s="155"/>
      <c r="BM88" s="155"/>
      <c r="BN88" s="155"/>
      <c r="BO88" s="155"/>
      <c r="BP88" s="155"/>
      <c r="BQ88" s="155"/>
      <c r="BR88" s="155"/>
      <c r="BS88" s="155"/>
      <c r="BT88" s="155"/>
      <c r="BU88" s="155"/>
      <c r="BV88" s="155"/>
      <c r="BW88" s="155"/>
      <c r="BX88" s="155"/>
      <c r="BY88" s="155"/>
      <c r="BZ88" s="155"/>
      <c r="CA88" s="155"/>
      <c r="CB88" s="155"/>
      <c r="CC88" s="155"/>
      <c r="CD88" s="155"/>
      <c r="CE88" s="155"/>
      <c r="CF88" s="155"/>
      <c r="CG88" s="155"/>
      <c r="CH88" s="155"/>
      <c r="CI88" s="155"/>
      <c r="CJ88" s="155"/>
      <c r="CK88" s="155"/>
      <c r="CL88" s="155"/>
      <c r="CM88" s="155"/>
      <c r="CN88" s="155"/>
      <c r="CO88" s="155"/>
      <c r="CP88" s="155"/>
      <c r="CQ88" s="155"/>
      <c r="CR88" s="155"/>
      <c r="CS88" s="155"/>
      <c r="CT88" s="155"/>
      <c r="CU88" s="155"/>
      <c r="CV88" s="155"/>
      <c r="CW88" s="155"/>
      <c r="CX88" s="155"/>
      <c r="CY88" s="155"/>
      <c r="CZ88" s="155"/>
      <c r="DA88" s="155"/>
      <c r="DB88" s="155"/>
      <c r="DC88" s="155"/>
      <c r="DD88" s="155"/>
      <c r="DE88" s="155"/>
      <c r="DF88" s="155"/>
      <c r="DG88" s="155"/>
      <c r="DH88" s="155"/>
      <c r="DI88" s="155"/>
      <c r="DJ88" s="155"/>
      <c r="DK88" s="155"/>
      <c r="DL88" s="155"/>
      <c r="DM88" s="155"/>
      <c r="DN88" s="155"/>
      <c r="DO88" s="155"/>
      <c r="DP88" s="155"/>
      <c r="DQ88" s="155"/>
      <c r="DR88" s="155"/>
      <c r="DS88" s="155"/>
      <c r="DT88" s="155"/>
      <c r="DU88" s="155"/>
      <c r="DV88" s="155"/>
      <c r="DW88" s="155"/>
      <c r="DX88" s="155"/>
      <c r="DY88" s="155"/>
      <c r="DZ88" s="155"/>
      <c r="EA88" s="155"/>
      <c r="EB88" s="155"/>
      <c r="EC88" s="155"/>
      <c r="ED88" s="155"/>
      <c r="EE88" s="155"/>
      <c r="EF88" s="155"/>
      <c r="EG88" s="155"/>
      <c r="EH88" s="155"/>
      <c r="EI88" s="155"/>
      <c r="EJ88" s="155"/>
      <c r="EK88" s="155"/>
      <c r="EL88" s="155"/>
      <c r="EM88" s="155"/>
      <c r="EN88" s="155"/>
      <c r="EO88" s="155"/>
      <c r="EP88" s="155"/>
      <c r="EQ88" s="155"/>
      <c r="ER88" s="155"/>
      <c r="ES88" s="155"/>
      <c r="ET88" s="155"/>
      <c r="EU88" s="155"/>
      <c r="EV88" s="155"/>
      <c r="EW88" s="155"/>
      <c r="EX88" s="155"/>
      <c r="EY88" s="155"/>
      <c r="EZ88" s="155"/>
      <c r="FA88" s="155"/>
      <c r="FB88" s="155"/>
      <c r="FC88" s="155"/>
      <c r="FD88" s="155"/>
      <c r="FE88" s="155"/>
      <c r="FF88" s="155"/>
      <c r="FG88" s="155"/>
      <c r="FH88" s="155"/>
      <c r="FI88" s="155"/>
      <c r="FJ88" s="155"/>
      <c r="FK88" s="155"/>
      <c r="FL88" s="155"/>
      <c r="FM88" s="155"/>
      <c r="FN88" s="155"/>
      <c r="FO88" s="155"/>
      <c r="FP88" s="155"/>
      <c r="FQ88" s="155"/>
      <c r="FR88" s="155"/>
      <c r="FS88" s="155"/>
      <c r="FT88" s="155"/>
      <c r="FU88" s="155"/>
      <c r="FV88" s="155"/>
      <c r="FW88" s="155"/>
      <c r="FX88" s="155"/>
      <c r="FY88" s="155"/>
      <c r="FZ88" s="155"/>
      <c r="GA88" s="155"/>
      <c r="GB88" s="155"/>
      <c r="GC88" s="155"/>
      <c r="GD88" s="155"/>
      <c r="GE88" s="155"/>
      <c r="GF88" s="155"/>
      <c r="GG88" s="155"/>
      <c r="GH88" s="155"/>
      <c r="GI88" s="155"/>
      <c r="GJ88" s="155"/>
      <c r="GK88" s="155"/>
      <c r="GL88" s="155"/>
      <c r="GM88" s="155"/>
      <c r="GN88" s="155"/>
      <c r="GO88" s="155"/>
      <c r="GP88" s="155"/>
      <c r="GQ88" s="155"/>
      <c r="GR88" s="155"/>
      <c r="GS88" s="155"/>
      <c r="GT88" s="155"/>
      <c r="GU88" s="155"/>
      <c r="GV88" s="155"/>
      <c r="GW88" s="155"/>
      <c r="GX88" s="155"/>
      <c r="GY88" s="155"/>
      <c r="GZ88" s="155"/>
      <c r="HA88" s="155"/>
      <c r="HB88" s="155"/>
      <c r="HC88" s="155"/>
      <c r="HD88" s="155"/>
      <c r="HE88" s="155"/>
      <c r="HF88" s="155"/>
      <c r="HG88" s="155"/>
      <c r="HH88" s="155"/>
      <c r="HI88" s="155"/>
      <c r="HJ88" s="155"/>
      <c r="HK88" s="155"/>
      <c r="HL88" s="155"/>
      <c r="HM88" s="155"/>
      <c r="HN88" s="155"/>
      <c r="HO88" s="155"/>
      <c r="HP88" s="155"/>
      <c r="HQ88" s="155"/>
      <c r="HR88" s="155"/>
      <c r="HS88" s="155"/>
      <c r="HT88" s="155"/>
      <c r="HU88" s="155"/>
      <c r="HV88" s="155"/>
      <c r="HW88" s="155"/>
      <c r="HX88" s="155"/>
      <c r="HY88" s="155"/>
      <c r="HZ88" s="155"/>
      <c r="IA88" s="155"/>
      <c r="IB88" s="155"/>
      <c r="IC88" s="155"/>
      <c r="ID88" s="155"/>
      <c r="IE88" s="155"/>
      <c r="IF88" s="155"/>
      <c r="IG88" s="155"/>
      <c r="IH88" s="155"/>
      <c r="II88" s="155"/>
      <c r="IJ88" s="155"/>
      <c r="IK88" s="155"/>
      <c r="IL88" s="155"/>
      <c r="IM88" s="155"/>
      <c r="IN88" s="155"/>
      <c r="IO88" s="155"/>
      <c r="IP88" s="155"/>
      <c r="IQ88" s="155"/>
      <c r="IR88" s="155"/>
      <c r="IS88" s="155"/>
      <c r="IT88" s="155"/>
      <c r="IU88" s="155"/>
      <c r="IV88" s="155"/>
      <c r="IW88" s="155"/>
      <c r="IX88" s="155"/>
      <c r="IY88" s="155"/>
      <c r="IZ88" s="155"/>
      <c r="JA88" s="155"/>
      <c r="JB88" s="155"/>
      <c r="JC88" s="155"/>
      <c r="JD88" s="155"/>
      <c r="JE88" s="155"/>
      <c r="JF88" s="155"/>
      <c r="JG88" s="155"/>
      <c r="JH88" s="155"/>
      <c r="JI88" s="155"/>
      <c r="JJ88" s="155"/>
      <c r="JK88" s="155"/>
      <c r="JL88" s="155"/>
      <c r="JM88" s="155"/>
      <c r="JN88" s="155"/>
      <c r="JO88" s="155"/>
      <c r="JP88" s="155"/>
      <c r="JQ88" s="155"/>
      <c r="JR88" s="155"/>
      <c r="JS88" s="155"/>
      <c r="JT88" s="155"/>
      <c r="JU88" s="155"/>
      <c r="JV88" s="155"/>
      <c r="JW88" s="155"/>
      <c r="JX88" s="155"/>
      <c r="JY88" s="155"/>
      <c r="JZ88" s="155"/>
      <c r="KA88" s="155"/>
      <c r="KB88" s="155"/>
      <c r="KC88" s="155"/>
      <c r="KD88" s="155"/>
      <c r="KE88" s="155"/>
      <c r="KF88" s="155"/>
      <c r="KG88" s="155"/>
      <c r="KH88" s="155"/>
      <c r="KI88" s="155"/>
      <c r="KJ88" s="155"/>
      <c r="KK88" s="155"/>
      <c r="KL88" s="155"/>
      <c r="KM88" s="155"/>
      <c r="KN88" s="155"/>
      <c r="KO88" s="155"/>
      <c r="KP88" s="155"/>
      <c r="KQ88" s="155"/>
      <c r="KR88" s="155"/>
      <c r="KS88" s="155"/>
      <c r="KT88" s="155"/>
      <c r="KU88" s="155"/>
      <c r="KV88" s="155"/>
      <c r="KW88" s="155"/>
      <c r="KX88" s="155"/>
      <c r="KY88" s="155"/>
      <c r="KZ88" s="155"/>
      <c r="LA88" s="155"/>
      <c r="LB88" s="155"/>
      <c r="LC88" s="155"/>
      <c r="LD88" s="155"/>
      <c r="LE88" s="155"/>
      <c r="LF88" s="155"/>
      <c r="LG88" s="155"/>
      <c r="LH88" s="155"/>
      <c r="LI88" s="155"/>
      <c r="LJ88" s="155"/>
      <c r="LK88" s="155"/>
      <c r="LL88" s="155"/>
      <c r="LM88" s="155"/>
      <c r="LN88" s="155"/>
      <c r="LO88" s="155"/>
      <c r="LP88" s="155"/>
      <c r="LQ88" s="155"/>
      <c r="LR88" s="155"/>
      <c r="LS88" s="155"/>
      <c r="LT88" s="155"/>
      <c r="LU88" s="155"/>
      <c r="LV88" s="155"/>
      <c r="LW88" s="155"/>
      <c r="LX88" s="158"/>
      <c r="LY88" s="158"/>
      <c r="LZ88" s="158"/>
      <c r="MA88" s="158"/>
      <c r="MB88" s="158"/>
      <c r="MC88" s="158"/>
      <c r="MD88" s="12">
        <v>19941544633.41</v>
      </c>
      <c r="ME88" s="13">
        <v>3589726566.8000002</v>
      </c>
      <c r="MF88" s="14">
        <v>16351818066.610001</v>
      </c>
      <c r="MG88" s="12">
        <v>16456153243.92</v>
      </c>
      <c r="MH88" s="13">
        <v>54709732.880000003</v>
      </c>
      <c r="MI88" s="14">
        <v>16401443511.040001</v>
      </c>
      <c r="MJ88" s="12">
        <v>16675275710.889999</v>
      </c>
      <c r="MK88" s="13">
        <v>100510609.65000001</v>
      </c>
      <c r="ML88" s="14">
        <v>16574765101.24</v>
      </c>
      <c r="MM88" s="12">
        <v>16899420568.560001</v>
      </c>
      <c r="MN88" s="13">
        <v>146220765.53</v>
      </c>
      <c r="MO88" s="14">
        <v>16753199803.030001</v>
      </c>
      <c r="MP88" s="12">
        <v>17123559538.740002</v>
      </c>
      <c r="MQ88" s="13">
        <v>176657270.91999999</v>
      </c>
      <c r="MR88" s="14">
        <v>16946902267.820002</v>
      </c>
      <c r="MS88" s="12">
        <v>17277390531.130001</v>
      </c>
      <c r="MT88" s="13">
        <v>170301791.05000001</v>
      </c>
      <c r="MU88" s="14">
        <v>17107088740.080002</v>
      </c>
      <c r="MV88" s="12">
        <v>17525396182.310001</v>
      </c>
      <c r="MW88" s="13">
        <v>219294377.71000001</v>
      </c>
      <c r="MX88" s="14">
        <v>17306101804.600002</v>
      </c>
      <c r="MY88" s="12">
        <v>17766187197.400002</v>
      </c>
      <c r="MZ88" s="13">
        <v>267091228.63999999</v>
      </c>
      <c r="NA88" s="14">
        <v>17499095968.760002</v>
      </c>
      <c r="NB88" s="12">
        <v>18015004613.860001</v>
      </c>
      <c r="NC88" s="13">
        <v>314971966.41000003</v>
      </c>
      <c r="ND88" s="14">
        <v>17700032647.450001</v>
      </c>
      <c r="NE88" s="286">
        <v>18263224128.040001</v>
      </c>
      <c r="NF88" s="287">
        <v>364502384.54000002</v>
      </c>
      <c r="NG88" s="288">
        <v>17898721743.5</v>
      </c>
      <c r="NH88" s="12">
        <v>18417861483.190002</v>
      </c>
      <c r="NI88" s="13">
        <v>340581065.87</v>
      </c>
      <c r="NJ88" s="14">
        <v>18077280417.320004</v>
      </c>
      <c r="NK88" s="12">
        <v>18566960820.5</v>
      </c>
      <c r="NL88" s="13">
        <v>311536990.76999998</v>
      </c>
      <c r="NM88" s="14">
        <v>18255423829.73</v>
      </c>
      <c r="NN88" s="12">
        <v>18738846414.59</v>
      </c>
      <c r="NO88" s="13">
        <v>293718427.5</v>
      </c>
      <c r="NP88" s="14">
        <v>18445127987.09</v>
      </c>
      <c r="NQ88" s="12">
        <v>18818267731.5</v>
      </c>
      <c r="NR88" s="13">
        <v>176296732.27000001</v>
      </c>
      <c r="NS88" s="14">
        <v>18641970999.23</v>
      </c>
      <c r="NT88" s="12">
        <v>19056231907.07</v>
      </c>
      <c r="NU88" s="13">
        <v>225819923.63</v>
      </c>
      <c r="NV88" s="14">
        <v>18830411983.439999</v>
      </c>
      <c r="NW88" s="12">
        <v>19326360810.34</v>
      </c>
      <c r="NX88" s="13">
        <v>283199610.31</v>
      </c>
      <c r="NY88" s="14">
        <v>19043161200.029999</v>
      </c>
      <c r="NZ88" s="12">
        <v>19571185866.639999</v>
      </c>
      <c r="OA88" s="13">
        <v>337743489.23000002</v>
      </c>
      <c r="OB88" s="14">
        <v>19233442377.41</v>
      </c>
      <c r="OC88" s="12">
        <v>19771408550.230003</v>
      </c>
      <c r="OD88" s="13">
        <v>321675245.49000001</v>
      </c>
      <c r="OE88" s="14">
        <v>19449733304.740002</v>
      </c>
      <c r="OF88" s="12">
        <v>19992376687.849998</v>
      </c>
      <c r="OG88" s="13">
        <v>291683931.41000003</v>
      </c>
      <c r="OH88" s="14">
        <f>+OF88-OG88</f>
        <v>19700692756.439999</v>
      </c>
      <c r="OI88" s="12">
        <v>20292466833.580002</v>
      </c>
      <c r="OJ88" s="13">
        <v>349960081.12</v>
      </c>
      <c r="OK88" s="14">
        <v>19942506752.460003</v>
      </c>
      <c r="OL88" s="12">
        <v>20573585915.889999</v>
      </c>
      <c r="OM88" s="13">
        <v>407404953.66000003</v>
      </c>
      <c r="ON88" s="14">
        <v>20166180962.23</v>
      </c>
    </row>
    <row r="89" spans="2:404" ht="27" x14ac:dyDescent="0.25">
      <c r="B89" s="320" t="s">
        <v>210</v>
      </c>
      <c r="C89" s="321" t="s">
        <v>413</v>
      </c>
      <c r="D89" s="322">
        <v>45336</v>
      </c>
      <c r="E89" s="322" t="s">
        <v>0</v>
      </c>
      <c r="F89" s="323" t="s">
        <v>1090</v>
      </c>
      <c r="G89" s="323" t="s">
        <v>203</v>
      </c>
      <c r="H89" s="323" t="s">
        <v>1093</v>
      </c>
      <c r="I89" s="153"/>
      <c r="J89" s="153"/>
      <c r="K89" s="155"/>
      <c r="L89" s="153"/>
      <c r="M89" s="153"/>
      <c r="N89" s="155"/>
      <c r="O89" s="153"/>
      <c r="P89" s="153"/>
      <c r="Q89" s="155"/>
      <c r="R89" s="153"/>
      <c r="S89" s="153"/>
      <c r="T89" s="155"/>
      <c r="U89" s="153"/>
      <c r="V89" s="153"/>
      <c r="W89" s="155"/>
      <c r="X89" s="153"/>
      <c r="Y89" s="153"/>
      <c r="Z89" s="155"/>
      <c r="AA89" s="153"/>
      <c r="AB89" s="153"/>
      <c r="AC89" s="155"/>
      <c r="AD89" s="153"/>
      <c r="AE89" s="153"/>
      <c r="AF89" s="155"/>
      <c r="AG89" s="153"/>
      <c r="AH89" s="153"/>
      <c r="AI89" s="155"/>
      <c r="AJ89" s="153"/>
      <c r="AK89" s="153"/>
      <c r="AL89" s="155"/>
      <c r="AM89" s="153"/>
      <c r="AN89" s="153"/>
      <c r="AO89" s="155"/>
      <c r="AP89" s="155"/>
      <c r="AQ89" s="155"/>
      <c r="AR89" s="155"/>
      <c r="AS89" s="155"/>
      <c r="AT89" s="155"/>
      <c r="AU89" s="155"/>
      <c r="AV89" s="155"/>
      <c r="AW89" s="155"/>
      <c r="AX89" s="155"/>
      <c r="AY89" s="155"/>
      <c r="AZ89" s="155"/>
      <c r="BA89" s="155"/>
      <c r="BB89" s="155"/>
      <c r="BC89" s="155"/>
      <c r="BD89" s="155"/>
      <c r="BE89" s="155"/>
      <c r="BF89" s="155"/>
      <c r="BG89" s="155"/>
      <c r="BH89" s="155"/>
      <c r="BI89" s="155"/>
      <c r="BJ89" s="155"/>
      <c r="BK89" s="155"/>
      <c r="BL89" s="155"/>
      <c r="BM89" s="155"/>
      <c r="BN89" s="155"/>
      <c r="BO89" s="155"/>
      <c r="BP89" s="155"/>
      <c r="BQ89" s="155"/>
      <c r="BR89" s="155"/>
      <c r="BS89" s="155"/>
      <c r="BT89" s="155"/>
      <c r="BU89" s="155"/>
      <c r="BV89" s="155"/>
      <c r="BW89" s="155"/>
      <c r="BX89" s="155"/>
      <c r="BY89" s="155"/>
      <c r="BZ89" s="155"/>
      <c r="CA89" s="155"/>
      <c r="CB89" s="155"/>
      <c r="CC89" s="155"/>
      <c r="CD89" s="155"/>
      <c r="CE89" s="155"/>
      <c r="CF89" s="155"/>
      <c r="CG89" s="155"/>
      <c r="CH89" s="155"/>
      <c r="CI89" s="155"/>
      <c r="CJ89" s="155"/>
      <c r="CK89" s="155"/>
      <c r="CL89" s="155"/>
      <c r="CM89" s="155"/>
      <c r="CN89" s="155"/>
      <c r="CO89" s="155"/>
      <c r="CP89" s="155"/>
      <c r="CQ89" s="155"/>
      <c r="CR89" s="155"/>
      <c r="CS89" s="155"/>
      <c r="CT89" s="155"/>
      <c r="CU89" s="155"/>
      <c r="CV89" s="155"/>
      <c r="CW89" s="155"/>
      <c r="CX89" s="155"/>
      <c r="CY89" s="155"/>
      <c r="CZ89" s="155"/>
      <c r="DA89" s="155"/>
      <c r="DB89" s="155"/>
      <c r="DC89" s="155"/>
      <c r="DD89" s="155"/>
      <c r="DE89" s="155"/>
      <c r="DF89" s="155"/>
      <c r="DG89" s="155"/>
      <c r="DH89" s="155"/>
      <c r="DI89" s="155"/>
      <c r="DJ89" s="155"/>
      <c r="DK89" s="155"/>
      <c r="DL89" s="155"/>
      <c r="DM89" s="155"/>
      <c r="DN89" s="155"/>
      <c r="DO89" s="155"/>
      <c r="DP89" s="155"/>
      <c r="DQ89" s="155"/>
      <c r="DR89" s="155"/>
      <c r="DS89" s="155"/>
      <c r="DT89" s="155"/>
      <c r="DU89" s="155"/>
      <c r="DV89" s="155"/>
      <c r="DW89" s="155"/>
      <c r="DX89" s="155"/>
      <c r="DY89" s="155"/>
      <c r="DZ89" s="155"/>
      <c r="EA89" s="155"/>
      <c r="EB89" s="155"/>
      <c r="EC89" s="155"/>
      <c r="ED89" s="155"/>
      <c r="EE89" s="155"/>
      <c r="EF89" s="155"/>
      <c r="EG89" s="155"/>
      <c r="EH89" s="155"/>
      <c r="EI89" s="155"/>
      <c r="EJ89" s="155"/>
      <c r="EK89" s="155"/>
      <c r="EL89" s="155"/>
      <c r="EM89" s="155"/>
      <c r="EN89" s="155"/>
      <c r="EO89" s="155"/>
      <c r="EP89" s="155"/>
      <c r="EQ89" s="155"/>
      <c r="ER89" s="155"/>
      <c r="ES89" s="155"/>
      <c r="ET89" s="155"/>
      <c r="EU89" s="155"/>
      <c r="EV89" s="155"/>
      <c r="EW89" s="155"/>
      <c r="EX89" s="155"/>
      <c r="EY89" s="155"/>
      <c r="EZ89" s="155"/>
      <c r="FA89" s="155"/>
      <c r="FB89" s="155"/>
      <c r="FC89" s="155"/>
      <c r="FD89" s="155"/>
      <c r="FE89" s="155"/>
      <c r="FF89" s="155"/>
      <c r="FG89" s="155"/>
      <c r="FH89" s="155"/>
      <c r="FI89" s="155"/>
      <c r="FJ89" s="155"/>
      <c r="FK89" s="155"/>
      <c r="FL89" s="155"/>
      <c r="FM89" s="155"/>
      <c r="FN89" s="155"/>
      <c r="FO89" s="155"/>
      <c r="FP89" s="155"/>
      <c r="FQ89" s="155"/>
      <c r="FR89" s="155"/>
      <c r="FS89" s="155"/>
      <c r="FT89" s="155"/>
      <c r="FU89" s="155"/>
      <c r="FV89" s="155"/>
      <c r="FW89" s="155"/>
      <c r="FX89" s="155"/>
      <c r="FY89" s="155"/>
      <c r="FZ89" s="155"/>
      <c r="GA89" s="155"/>
      <c r="GB89" s="155"/>
      <c r="GC89" s="155"/>
      <c r="GD89" s="155"/>
      <c r="GE89" s="155"/>
      <c r="GF89" s="155"/>
      <c r="GG89" s="155"/>
      <c r="GH89" s="155"/>
      <c r="GI89" s="155"/>
      <c r="GJ89" s="155"/>
      <c r="GK89" s="155"/>
      <c r="GL89" s="155"/>
      <c r="GM89" s="155"/>
      <c r="GN89" s="155"/>
      <c r="GO89" s="155"/>
      <c r="GP89" s="155"/>
      <c r="GQ89" s="155"/>
      <c r="GR89" s="155"/>
      <c r="GS89" s="155"/>
      <c r="GT89" s="155"/>
      <c r="GU89" s="155"/>
      <c r="GV89" s="155"/>
      <c r="GW89" s="155"/>
      <c r="GX89" s="155"/>
      <c r="GY89" s="155"/>
      <c r="GZ89" s="155"/>
      <c r="HA89" s="155"/>
      <c r="HB89" s="155"/>
      <c r="HC89" s="155"/>
      <c r="HD89" s="155"/>
      <c r="HE89" s="155"/>
      <c r="HF89" s="155"/>
      <c r="HG89" s="155"/>
      <c r="HH89" s="155"/>
      <c r="HI89" s="155"/>
      <c r="HJ89" s="155"/>
      <c r="HK89" s="155"/>
      <c r="HL89" s="155"/>
      <c r="HM89" s="155"/>
      <c r="HN89" s="155"/>
      <c r="HO89" s="155"/>
      <c r="HP89" s="155"/>
      <c r="HQ89" s="155"/>
      <c r="HR89" s="155"/>
      <c r="HS89" s="155"/>
      <c r="HT89" s="155"/>
      <c r="HU89" s="155"/>
      <c r="HV89" s="155"/>
      <c r="HW89" s="155"/>
      <c r="HX89" s="155"/>
      <c r="HY89" s="155"/>
      <c r="HZ89" s="155"/>
      <c r="IA89" s="155"/>
      <c r="IB89" s="155"/>
      <c r="IC89" s="155"/>
      <c r="ID89" s="155"/>
      <c r="IE89" s="155"/>
      <c r="IF89" s="155"/>
      <c r="IG89" s="155"/>
      <c r="IH89" s="155"/>
      <c r="II89" s="155"/>
      <c r="IJ89" s="155"/>
      <c r="IK89" s="155"/>
      <c r="IL89" s="155"/>
      <c r="IM89" s="155"/>
      <c r="IN89" s="155"/>
      <c r="IO89" s="155"/>
      <c r="IP89" s="155"/>
      <c r="IQ89" s="155"/>
      <c r="IR89" s="155"/>
      <c r="IS89" s="155"/>
      <c r="IT89" s="155"/>
      <c r="IU89" s="155"/>
      <c r="IV89" s="155"/>
      <c r="IW89" s="155"/>
      <c r="IX89" s="155"/>
      <c r="IY89" s="155"/>
      <c r="IZ89" s="155"/>
      <c r="JA89" s="155"/>
      <c r="JB89" s="155"/>
      <c r="JC89" s="155"/>
      <c r="JD89" s="155"/>
      <c r="JE89" s="155"/>
      <c r="JF89" s="155"/>
      <c r="JG89" s="155"/>
      <c r="JH89" s="155"/>
      <c r="JI89" s="155"/>
      <c r="JJ89" s="155"/>
      <c r="JK89" s="155"/>
      <c r="JL89" s="155"/>
      <c r="JM89" s="155"/>
      <c r="JN89" s="155"/>
      <c r="JO89" s="155"/>
      <c r="JP89" s="155"/>
      <c r="JQ89" s="155"/>
      <c r="JR89" s="155"/>
      <c r="JS89" s="155"/>
      <c r="JT89" s="155"/>
      <c r="JU89" s="155"/>
      <c r="JV89" s="155"/>
      <c r="JW89" s="155"/>
      <c r="JX89" s="155"/>
      <c r="JY89" s="155"/>
      <c r="JZ89" s="155"/>
      <c r="KA89" s="155"/>
      <c r="KB89" s="155"/>
      <c r="KC89" s="155"/>
      <c r="KD89" s="155"/>
      <c r="KE89" s="155"/>
      <c r="KF89" s="155"/>
      <c r="KG89" s="155"/>
      <c r="KH89" s="155"/>
      <c r="KI89" s="155"/>
      <c r="KJ89" s="155"/>
      <c r="KK89" s="155"/>
      <c r="KL89" s="155"/>
      <c r="KM89" s="155"/>
      <c r="KN89" s="155"/>
      <c r="KO89" s="155"/>
      <c r="KP89" s="155"/>
      <c r="KQ89" s="155"/>
      <c r="KR89" s="155"/>
      <c r="KS89" s="155"/>
      <c r="KT89" s="155"/>
      <c r="KU89" s="155"/>
      <c r="KV89" s="155"/>
      <c r="KW89" s="155"/>
      <c r="KX89" s="155"/>
      <c r="KY89" s="155"/>
      <c r="KZ89" s="155"/>
      <c r="LA89" s="155"/>
      <c r="LB89" s="155"/>
      <c r="LC89" s="155"/>
      <c r="LD89" s="155"/>
      <c r="LE89" s="155"/>
      <c r="LF89" s="155"/>
      <c r="LG89" s="155"/>
      <c r="LH89" s="155"/>
      <c r="LI89" s="155"/>
      <c r="LJ89" s="155"/>
      <c r="LK89" s="155"/>
      <c r="LL89" s="155"/>
      <c r="LM89" s="155"/>
      <c r="LN89" s="155"/>
      <c r="LO89" s="155"/>
      <c r="LP89" s="155"/>
      <c r="LQ89" s="155"/>
      <c r="LR89" s="155"/>
      <c r="LS89" s="155"/>
      <c r="LT89" s="155"/>
      <c r="LU89" s="155"/>
      <c r="LV89" s="155"/>
      <c r="LW89" s="155"/>
      <c r="LX89" s="158"/>
      <c r="LY89" s="158"/>
      <c r="LZ89" s="158"/>
      <c r="MA89" s="158"/>
      <c r="MB89" s="158"/>
      <c r="MC89" s="158"/>
      <c r="MD89" s="158"/>
      <c r="ME89" s="158"/>
      <c r="MF89" s="158"/>
      <c r="MG89" s="158">
        <v>0</v>
      </c>
      <c r="MH89" s="158">
        <v>0</v>
      </c>
      <c r="MI89" s="158">
        <v>0</v>
      </c>
      <c r="MJ89" s="12">
        <v>18322750676.290001</v>
      </c>
      <c r="MK89" s="13">
        <v>6880334.5199999996</v>
      </c>
      <c r="ML89" s="14">
        <v>18315870341.77</v>
      </c>
      <c r="MM89" s="12">
        <v>18590098194.549999</v>
      </c>
      <c r="MN89" s="13">
        <v>59704871.759999998</v>
      </c>
      <c r="MO89" s="14">
        <v>18530393322.790001</v>
      </c>
      <c r="MP89" s="12">
        <v>18852792723.199997</v>
      </c>
      <c r="MQ89" s="13">
        <v>111790696.33</v>
      </c>
      <c r="MR89" s="14">
        <v>18741002026.869995</v>
      </c>
      <c r="MS89" s="12">
        <v>19106182298.41</v>
      </c>
      <c r="MT89" s="13">
        <v>158230266.84</v>
      </c>
      <c r="MU89" s="14">
        <v>18947952031.57</v>
      </c>
      <c r="MV89" s="12">
        <v>19372715560.889999</v>
      </c>
      <c r="MW89" s="13">
        <v>211211663.61000001</v>
      </c>
      <c r="MX89" s="14">
        <v>19161503897.279999</v>
      </c>
      <c r="MY89" s="12">
        <v>19629176694.48</v>
      </c>
      <c r="MZ89" s="13">
        <v>262657580.91999999</v>
      </c>
      <c r="NA89" s="14">
        <v>19366519113.560001</v>
      </c>
      <c r="NB89" s="12">
        <v>19812946107.02</v>
      </c>
      <c r="NC89" s="13">
        <v>235694315.84999999</v>
      </c>
      <c r="ND89" s="14">
        <v>19577251791.170002</v>
      </c>
      <c r="NE89" s="286">
        <v>20080908036</v>
      </c>
      <c r="NF89" s="287">
        <v>289314150.04000002</v>
      </c>
      <c r="NG89" s="288">
        <v>19791593885.959999</v>
      </c>
      <c r="NH89" s="12">
        <v>20248627612.699997</v>
      </c>
      <c r="NI89" s="13">
        <v>265571821.65000001</v>
      </c>
      <c r="NJ89" s="14">
        <v>19983055791.049995</v>
      </c>
      <c r="NK89" s="12">
        <v>20501329806.579998</v>
      </c>
      <c r="NL89" s="13">
        <v>306886264.30000001</v>
      </c>
      <c r="NM89" s="14">
        <v>20194443542.279999</v>
      </c>
      <c r="NN89" s="12">
        <v>20676865884.029999</v>
      </c>
      <c r="NO89" s="13">
        <v>285202607.55000001</v>
      </c>
      <c r="NP89" s="14">
        <v>20391663276.48</v>
      </c>
      <c r="NQ89" s="12">
        <v>20785291831.800003</v>
      </c>
      <c r="NR89" s="13">
        <v>186817607.93000001</v>
      </c>
      <c r="NS89" s="14">
        <v>20598474223.870003</v>
      </c>
      <c r="NT89" s="156">
        <v>0</v>
      </c>
      <c r="NU89" s="156">
        <v>0</v>
      </c>
      <c r="NV89" s="156">
        <v>0</v>
      </c>
      <c r="NW89" s="156">
        <v>0</v>
      </c>
      <c r="NX89" s="156">
        <v>0</v>
      </c>
      <c r="NY89" s="156">
        <v>0</v>
      </c>
      <c r="NZ89" s="156">
        <v>0</v>
      </c>
      <c r="OA89" s="156">
        <v>0</v>
      </c>
      <c r="OB89" s="156">
        <v>0</v>
      </c>
      <c r="OC89" s="156">
        <v>0</v>
      </c>
      <c r="OD89" s="156">
        <v>0</v>
      </c>
      <c r="OE89" s="156">
        <v>0</v>
      </c>
      <c r="OF89" s="156">
        <v>0</v>
      </c>
      <c r="OG89" s="156">
        <v>0</v>
      </c>
      <c r="OH89" s="156">
        <f>+OF89-OG89</f>
        <v>0</v>
      </c>
      <c r="OI89" s="156">
        <v>0</v>
      </c>
      <c r="OJ89" s="156">
        <v>0</v>
      </c>
      <c r="OK89" s="156">
        <v>0</v>
      </c>
      <c r="OL89" s="156">
        <v>0</v>
      </c>
      <c r="OM89" s="156">
        <v>0</v>
      </c>
      <c r="ON89" s="156">
        <v>0</v>
      </c>
    </row>
    <row r="90" spans="2:404" ht="27" x14ac:dyDescent="0.25">
      <c r="B90" s="320" t="s">
        <v>210</v>
      </c>
      <c r="C90" s="321" t="s">
        <v>414</v>
      </c>
      <c r="D90" s="322">
        <v>45341</v>
      </c>
      <c r="E90" s="322" t="s">
        <v>0</v>
      </c>
      <c r="F90" s="323" t="s">
        <v>1090</v>
      </c>
      <c r="G90" s="323" t="s">
        <v>203</v>
      </c>
      <c r="H90" s="323" t="s">
        <v>1093</v>
      </c>
      <c r="I90" s="153"/>
      <c r="J90" s="153"/>
      <c r="K90" s="155"/>
      <c r="L90" s="153"/>
      <c r="M90" s="153"/>
      <c r="N90" s="155"/>
      <c r="O90" s="153"/>
      <c r="P90" s="153"/>
      <c r="Q90" s="155"/>
      <c r="R90" s="153"/>
      <c r="S90" s="153"/>
      <c r="T90" s="155"/>
      <c r="U90" s="153"/>
      <c r="V90" s="153"/>
      <c r="W90" s="155"/>
      <c r="X90" s="153"/>
      <c r="Y90" s="153"/>
      <c r="Z90" s="155"/>
      <c r="AA90" s="153"/>
      <c r="AB90" s="153"/>
      <c r="AC90" s="155"/>
      <c r="AD90" s="153"/>
      <c r="AE90" s="153"/>
      <c r="AF90" s="155"/>
      <c r="AG90" s="153"/>
      <c r="AH90" s="153"/>
      <c r="AI90" s="155"/>
      <c r="AJ90" s="153"/>
      <c r="AK90" s="153"/>
      <c r="AL90" s="155"/>
      <c r="AM90" s="153"/>
      <c r="AN90" s="153"/>
      <c r="AO90" s="155"/>
      <c r="AP90" s="155"/>
      <c r="AQ90" s="155"/>
      <c r="AR90" s="155"/>
      <c r="AS90" s="155"/>
      <c r="AT90" s="155"/>
      <c r="AU90" s="155"/>
      <c r="AV90" s="155"/>
      <c r="AW90" s="155"/>
      <c r="AX90" s="155"/>
      <c r="AY90" s="155"/>
      <c r="AZ90" s="155"/>
      <c r="BA90" s="155"/>
      <c r="BB90" s="155"/>
      <c r="BC90" s="155"/>
      <c r="BD90" s="155"/>
      <c r="BE90" s="155"/>
      <c r="BF90" s="155"/>
      <c r="BG90" s="155"/>
      <c r="BH90" s="155"/>
      <c r="BI90" s="155"/>
      <c r="BJ90" s="155"/>
      <c r="BK90" s="155"/>
      <c r="BL90" s="155"/>
      <c r="BM90" s="155"/>
      <c r="BN90" s="155"/>
      <c r="BO90" s="155"/>
      <c r="BP90" s="155"/>
      <c r="BQ90" s="155"/>
      <c r="BR90" s="155"/>
      <c r="BS90" s="155"/>
      <c r="BT90" s="155"/>
      <c r="BU90" s="155"/>
      <c r="BV90" s="155"/>
      <c r="BW90" s="155"/>
      <c r="BX90" s="155"/>
      <c r="BY90" s="155"/>
      <c r="BZ90" s="155"/>
      <c r="CA90" s="155"/>
      <c r="CB90" s="155"/>
      <c r="CC90" s="155"/>
      <c r="CD90" s="155"/>
      <c r="CE90" s="155"/>
      <c r="CF90" s="155"/>
      <c r="CG90" s="155"/>
      <c r="CH90" s="155"/>
      <c r="CI90" s="155"/>
      <c r="CJ90" s="155"/>
      <c r="CK90" s="155"/>
      <c r="CL90" s="155"/>
      <c r="CM90" s="155"/>
      <c r="CN90" s="155"/>
      <c r="CO90" s="155"/>
      <c r="CP90" s="155"/>
      <c r="CQ90" s="155"/>
      <c r="CR90" s="155"/>
      <c r="CS90" s="155"/>
      <c r="CT90" s="155"/>
      <c r="CU90" s="155"/>
      <c r="CV90" s="155"/>
      <c r="CW90" s="155"/>
      <c r="CX90" s="155"/>
      <c r="CY90" s="155"/>
      <c r="CZ90" s="155"/>
      <c r="DA90" s="155"/>
      <c r="DB90" s="155"/>
      <c r="DC90" s="155"/>
      <c r="DD90" s="155"/>
      <c r="DE90" s="155"/>
      <c r="DF90" s="155"/>
      <c r="DG90" s="155"/>
      <c r="DH90" s="155"/>
      <c r="DI90" s="155"/>
      <c r="DJ90" s="155"/>
      <c r="DK90" s="155"/>
      <c r="DL90" s="155"/>
      <c r="DM90" s="155"/>
      <c r="DN90" s="155"/>
      <c r="DO90" s="155"/>
      <c r="DP90" s="155"/>
      <c r="DQ90" s="155"/>
      <c r="DR90" s="155"/>
      <c r="DS90" s="155"/>
      <c r="DT90" s="155"/>
      <c r="DU90" s="155"/>
      <c r="DV90" s="155"/>
      <c r="DW90" s="155"/>
      <c r="DX90" s="155"/>
      <c r="DY90" s="155"/>
      <c r="DZ90" s="155"/>
      <c r="EA90" s="155"/>
      <c r="EB90" s="155"/>
      <c r="EC90" s="155"/>
      <c r="ED90" s="155"/>
      <c r="EE90" s="155"/>
      <c r="EF90" s="155"/>
      <c r="EG90" s="155"/>
      <c r="EH90" s="155"/>
      <c r="EI90" s="155"/>
      <c r="EJ90" s="155"/>
      <c r="EK90" s="155"/>
      <c r="EL90" s="155"/>
      <c r="EM90" s="155"/>
      <c r="EN90" s="155"/>
      <c r="EO90" s="155"/>
      <c r="EP90" s="155"/>
      <c r="EQ90" s="155"/>
      <c r="ER90" s="155"/>
      <c r="ES90" s="155"/>
      <c r="ET90" s="155"/>
      <c r="EU90" s="155"/>
      <c r="EV90" s="155"/>
      <c r="EW90" s="155"/>
      <c r="EX90" s="155"/>
      <c r="EY90" s="155"/>
      <c r="EZ90" s="155"/>
      <c r="FA90" s="155"/>
      <c r="FB90" s="155"/>
      <c r="FC90" s="155"/>
      <c r="FD90" s="155"/>
      <c r="FE90" s="155"/>
      <c r="FF90" s="155"/>
      <c r="FG90" s="155"/>
      <c r="FH90" s="155"/>
      <c r="FI90" s="155"/>
      <c r="FJ90" s="155"/>
      <c r="FK90" s="155"/>
      <c r="FL90" s="155"/>
      <c r="FM90" s="155"/>
      <c r="FN90" s="155"/>
      <c r="FO90" s="155"/>
      <c r="FP90" s="155"/>
      <c r="FQ90" s="155"/>
      <c r="FR90" s="155"/>
      <c r="FS90" s="155"/>
      <c r="FT90" s="155"/>
      <c r="FU90" s="155"/>
      <c r="FV90" s="155"/>
      <c r="FW90" s="155"/>
      <c r="FX90" s="155"/>
      <c r="FY90" s="155"/>
      <c r="FZ90" s="155"/>
      <c r="GA90" s="155"/>
      <c r="GB90" s="155"/>
      <c r="GC90" s="155"/>
      <c r="GD90" s="155"/>
      <c r="GE90" s="155"/>
      <c r="GF90" s="155"/>
      <c r="GG90" s="155"/>
      <c r="GH90" s="155"/>
      <c r="GI90" s="155"/>
      <c r="GJ90" s="155"/>
      <c r="GK90" s="155"/>
      <c r="GL90" s="155"/>
      <c r="GM90" s="155"/>
      <c r="GN90" s="155"/>
      <c r="GO90" s="155"/>
      <c r="GP90" s="155"/>
      <c r="GQ90" s="155"/>
      <c r="GR90" s="155"/>
      <c r="GS90" s="155"/>
      <c r="GT90" s="155"/>
      <c r="GU90" s="155"/>
      <c r="GV90" s="155"/>
      <c r="GW90" s="155"/>
      <c r="GX90" s="155"/>
      <c r="GY90" s="155"/>
      <c r="GZ90" s="155"/>
      <c r="HA90" s="155"/>
      <c r="HB90" s="155"/>
      <c r="HC90" s="155"/>
      <c r="HD90" s="155"/>
      <c r="HE90" s="155"/>
      <c r="HF90" s="155"/>
      <c r="HG90" s="155"/>
      <c r="HH90" s="155"/>
      <c r="HI90" s="155"/>
      <c r="HJ90" s="155"/>
      <c r="HK90" s="155"/>
      <c r="HL90" s="155"/>
      <c r="HM90" s="155"/>
      <c r="HN90" s="155"/>
      <c r="HO90" s="155"/>
      <c r="HP90" s="155"/>
      <c r="HQ90" s="155"/>
      <c r="HR90" s="155"/>
      <c r="HS90" s="155"/>
      <c r="HT90" s="155"/>
      <c r="HU90" s="155"/>
      <c r="HV90" s="155"/>
      <c r="HW90" s="155"/>
      <c r="HX90" s="155"/>
      <c r="HY90" s="155"/>
      <c r="HZ90" s="155"/>
      <c r="IA90" s="155"/>
      <c r="IB90" s="155"/>
      <c r="IC90" s="155"/>
      <c r="ID90" s="155"/>
      <c r="IE90" s="155"/>
      <c r="IF90" s="155"/>
      <c r="IG90" s="155"/>
      <c r="IH90" s="155"/>
      <c r="II90" s="155"/>
      <c r="IJ90" s="155"/>
      <c r="IK90" s="155"/>
      <c r="IL90" s="155"/>
      <c r="IM90" s="155"/>
      <c r="IN90" s="155"/>
      <c r="IO90" s="155"/>
      <c r="IP90" s="155"/>
      <c r="IQ90" s="155"/>
      <c r="IR90" s="155"/>
      <c r="IS90" s="155"/>
      <c r="IT90" s="155"/>
      <c r="IU90" s="155"/>
      <c r="IV90" s="155"/>
      <c r="IW90" s="155"/>
      <c r="IX90" s="155"/>
      <c r="IY90" s="155"/>
      <c r="IZ90" s="155"/>
      <c r="JA90" s="155"/>
      <c r="JB90" s="155"/>
      <c r="JC90" s="155"/>
      <c r="JD90" s="155"/>
      <c r="JE90" s="155"/>
      <c r="JF90" s="155"/>
      <c r="JG90" s="155"/>
      <c r="JH90" s="155"/>
      <c r="JI90" s="155"/>
      <c r="JJ90" s="155"/>
      <c r="JK90" s="155"/>
      <c r="JL90" s="155"/>
      <c r="JM90" s="155"/>
      <c r="JN90" s="155"/>
      <c r="JO90" s="155"/>
      <c r="JP90" s="155"/>
      <c r="JQ90" s="155"/>
      <c r="JR90" s="155"/>
      <c r="JS90" s="155"/>
      <c r="JT90" s="155"/>
      <c r="JU90" s="155"/>
      <c r="JV90" s="155"/>
      <c r="JW90" s="155"/>
      <c r="JX90" s="155"/>
      <c r="JY90" s="155"/>
      <c r="JZ90" s="155"/>
      <c r="KA90" s="155"/>
      <c r="KB90" s="155"/>
      <c r="KC90" s="155"/>
      <c r="KD90" s="155"/>
      <c r="KE90" s="155"/>
      <c r="KF90" s="155"/>
      <c r="KG90" s="155"/>
      <c r="KH90" s="155"/>
      <c r="KI90" s="155"/>
      <c r="KJ90" s="155"/>
      <c r="KK90" s="155"/>
      <c r="KL90" s="155"/>
      <c r="KM90" s="155"/>
      <c r="KN90" s="155"/>
      <c r="KO90" s="155"/>
      <c r="KP90" s="155"/>
      <c r="KQ90" s="155"/>
      <c r="KR90" s="155"/>
      <c r="KS90" s="155"/>
      <c r="KT90" s="155"/>
      <c r="KU90" s="155"/>
      <c r="KV90" s="155"/>
      <c r="KW90" s="155"/>
      <c r="KX90" s="155"/>
      <c r="KY90" s="155"/>
      <c r="KZ90" s="155"/>
      <c r="LA90" s="155"/>
      <c r="LB90" s="155"/>
      <c r="LC90" s="155"/>
      <c r="LD90" s="155"/>
      <c r="LE90" s="155"/>
      <c r="LF90" s="155"/>
      <c r="LG90" s="155"/>
      <c r="LH90" s="155"/>
      <c r="LI90" s="155"/>
      <c r="LJ90" s="155"/>
      <c r="LK90" s="155"/>
      <c r="LL90" s="155"/>
      <c r="LM90" s="155"/>
      <c r="LN90" s="155"/>
      <c r="LO90" s="155"/>
      <c r="LP90" s="155"/>
      <c r="LQ90" s="155"/>
      <c r="LR90" s="155"/>
      <c r="LS90" s="155"/>
      <c r="LT90" s="155"/>
      <c r="LU90" s="155"/>
      <c r="LV90" s="155"/>
      <c r="LW90" s="155"/>
      <c r="LX90" s="158"/>
      <c r="LY90" s="158"/>
      <c r="LZ90" s="158"/>
      <c r="MA90" s="158"/>
      <c r="MB90" s="158"/>
      <c r="MC90" s="158"/>
      <c r="MD90" s="158"/>
      <c r="ME90" s="158"/>
      <c r="MF90" s="158"/>
      <c r="MG90" s="158">
        <v>0</v>
      </c>
      <c r="MH90" s="158">
        <v>0</v>
      </c>
      <c r="MI90" s="158">
        <v>0</v>
      </c>
      <c r="MJ90" s="158">
        <v>0</v>
      </c>
      <c r="MK90" s="158">
        <v>0</v>
      </c>
      <c r="ML90" s="158">
        <v>0</v>
      </c>
      <c r="MM90" s="158">
        <v>0</v>
      </c>
      <c r="MN90" s="158">
        <v>0</v>
      </c>
      <c r="MO90" s="158">
        <v>0</v>
      </c>
      <c r="MP90" s="12">
        <v>6591027580</v>
      </c>
      <c r="MQ90" s="13">
        <v>766557.52</v>
      </c>
      <c r="MR90" s="14">
        <v>6590261022.4799995</v>
      </c>
      <c r="MS90" s="12">
        <v>6684969624.4900007</v>
      </c>
      <c r="MT90" s="13">
        <v>21578413.489999998</v>
      </c>
      <c r="MU90" s="14">
        <v>6663391211.000001</v>
      </c>
      <c r="MV90" s="12">
        <v>6776425261.1600008</v>
      </c>
      <c r="MW90" s="13">
        <v>41451288.219999999</v>
      </c>
      <c r="MX90" s="14">
        <v>6734973972.9400005</v>
      </c>
      <c r="MY90" s="12">
        <v>6880007941.9300003</v>
      </c>
      <c r="MZ90" s="13">
        <v>62359631.840000004</v>
      </c>
      <c r="NA90" s="14">
        <v>6817648310.0900002</v>
      </c>
      <c r="NB90" s="12">
        <v>6956043794.4800005</v>
      </c>
      <c r="NC90" s="13">
        <v>81395347.439999998</v>
      </c>
      <c r="ND90" s="14">
        <v>6874648447.0400009</v>
      </c>
      <c r="NE90" s="286">
        <v>7041520219.5599995</v>
      </c>
      <c r="NF90" s="287">
        <v>89291821.799999997</v>
      </c>
      <c r="NG90" s="288">
        <v>6952228397.7599993</v>
      </c>
      <c r="NH90" s="12">
        <v>7053118329.3500004</v>
      </c>
      <c r="NI90" s="13">
        <v>70398716.680000007</v>
      </c>
      <c r="NJ90" s="14">
        <v>6982719612.6700001</v>
      </c>
      <c r="NK90" s="156">
        <v>0</v>
      </c>
      <c r="NL90" s="156">
        <v>0</v>
      </c>
      <c r="NM90" s="156">
        <v>0</v>
      </c>
      <c r="NN90" s="156">
        <v>0</v>
      </c>
      <c r="NO90" s="156">
        <v>0</v>
      </c>
      <c r="NP90" s="156">
        <v>0</v>
      </c>
      <c r="NQ90" s="156">
        <v>0</v>
      </c>
      <c r="NR90" s="156">
        <v>0</v>
      </c>
      <c r="NS90" s="156">
        <v>0</v>
      </c>
      <c r="NT90" s="156">
        <v>0</v>
      </c>
      <c r="NU90" s="156">
        <v>0</v>
      </c>
      <c r="NV90" s="156">
        <v>0</v>
      </c>
      <c r="NW90" s="156">
        <v>0</v>
      </c>
      <c r="NX90" s="156">
        <v>0</v>
      </c>
      <c r="NY90" s="156">
        <v>0</v>
      </c>
      <c r="NZ90" s="156">
        <v>0</v>
      </c>
      <c r="OA90" s="156">
        <v>0</v>
      </c>
      <c r="OB90" s="156">
        <v>0</v>
      </c>
      <c r="OC90" s="156">
        <v>0</v>
      </c>
      <c r="OD90" s="156">
        <v>0</v>
      </c>
      <c r="OE90" s="156">
        <v>0</v>
      </c>
      <c r="OF90" s="156">
        <v>0</v>
      </c>
      <c r="OG90" s="156">
        <v>0</v>
      </c>
      <c r="OH90" s="156">
        <f>+OF90-OG90</f>
        <v>0</v>
      </c>
      <c r="OI90" s="156">
        <v>0</v>
      </c>
      <c r="OJ90" s="156">
        <v>0</v>
      </c>
      <c r="OK90" s="156">
        <v>0</v>
      </c>
      <c r="OL90" s="156">
        <v>0</v>
      </c>
      <c r="OM90" s="156">
        <v>0</v>
      </c>
      <c r="ON90" s="156">
        <v>0</v>
      </c>
    </row>
    <row r="91" spans="2:404" s="194" customFormat="1" x14ac:dyDescent="0.25">
      <c r="B91" s="8" t="s">
        <v>207</v>
      </c>
      <c r="C91" s="188" t="s">
        <v>117</v>
      </c>
      <c r="D91" s="189">
        <v>45341</v>
      </c>
      <c r="E91" s="189" t="s">
        <v>0</v>
      </c>
      <c r="F91" s="193" t="s">
        <v>1090</v>
      </c>
      <c r="G91" s="193" t="s">
        <v>209</v>
      </c>
      <c r="H91" s="193" t="s">
        <v>1092</v>
      </c>
      <c r="I91" s="163"/>
      <c r="J91" s="163"/>
      <c r="K91" s="164"/>
      <c r="L91" s="163"/>
      <c r="M91" s="163"/>
      <c r="N91" s="164"/>
      <c r="O91" s="163"/>
      <c r="P91" s="163"/>
      <c r="Q91" s="164"/>
      <c r="R91" s="163"/>
      <c r="S91" s="163"/>
      <c r="T91" s="164"/>
      <c r="U91" s="163"/>
      <c r="V91" s="163"/>
      <c r="W91" s="164"/>
      <c r="X91" s="163"/>
      <c r="Y91" s="163"/>
      <c r="Z91" s="164"/>
      <c r="AA91" s="163"/>
      <c r="AB91" s="163"/>
      <c r="AC91" s="164"/>
      <c r="AD91" s="163"/>
      <c r="AE91" s="163"/>
      <c r="AF91" s="164"/>
      <c r="AG91" s="163"/>
      <c r="AH91" s="163"/>
      <c r="AI91" s="164"/>
      <c r="AJ91" s="163"/>
      <c r="AK91" s="163"/>
      <c r="AL91" s="164"/>
      <c r="AM91" s="163"/>
      <c r="AN91" s="163"/>
      <c r="AO91" s="164"/>
      <c r="AP91" s="164"/>
      <c r="AQ91" s="164"/>
      <c r="AR91" s="164"/>
      <c r="AS91" s="164"/>
      <c r="AT91" s="164"/>
      <c r="AU91" s="164"/>
      <c r="AV91" s="164"/>
      <c r="AW91" s="164"/>
      <c r="AX91" s="164"/>
      <c r="AY91" s="164"/>
      <c r="AZ91" s="164"/>
      <c r="BA91" s="164"/>
      <c r="BB91" s="164"/>
      <c r="BC91" s="164"/>
      <c r="BD91" s="164"/>
      <c r="BE91" s="164"/>
      <c r="BF91" s="164"/>
      <c r="BG91" s="164"/>
      <c r="BH91" s="164"/>
      <c r="BI91" s="164"/>
      <c r="BJ91" s="164"/>
      <c r="BK91" s="164"/>
      <c r="BL91" s="164"/>
      <c r="BM91" s="164"/>
      <c r="BN91" s="164"/>
      <c r="BO91" s="164"/>
      <c r="BP91" s="164"/>
      <c r="BQ91" s="164"/>
      <c r="BR91" s="164"/>
      <c r="BS91" s="164"/>
      <c r="BT91" s="164"/>
      <c r="BU91" s="164"/>
      <c r="BV91" s="164"/>
      <c r="BW91" s="164"/>
      <c r="BX91" s="164"/>
      <c r="BY91" s="164"/>
      <c r="BZ91" s="164"/>
      <c r="CA91" s="164"/>
      <c r="CB91" s="164"/>
      <c r="CC91" s="164"/>
      <c r="CD91" s="164"/>
      <c r="CE91" s="164"/>
      <c r="CF91" s="164"/>
      <c r="CG91" s="164"/>
      <c r="CH91" s="164"/>
      <c r="CI91" s="164"/>
      <c r="CJ91" s="164"/>
      <c r="CK91" s="164"/>
      <c r="CL91" s="164"/>
      <c r="CM91" s="164"/>
      <c r="CN91" s="164"/>
      <c r="CO91" s="164"/>
      <c r="CP91" s="164"/>
      <c r="CQ91" s="164"/>
      <c r="CR91" s="164"/>
      <c r="CS91" s="164"/>
      <c r="CT91" s="164"/>
      <c r="CU91" s="164"/>
      <c r="CV91" s="164"/>
      <c r="CW91" s="164"/>
      <c r="CX91" s="164"/>
      <c r="CY91" s="164"/>
      <c r="CZ91" s="164"/>
      <c r="DA91" s="164"/>
      <c r="DB91" s="164"/>
      <c r="DC91" s="164"/>
      <c r="DD91" s="164"/>
      <c r="DE91" s="164"/>
      <c r="DF91" s="164"/>
      <c r="DG91" s="164"/>
      <c r="DH91" s="164"/>
      <c r="DI91" s="164"/>
      <c r="DJ91" s="164"/>
      <c r="DK91" s="164"/>
      <c r="DL91" s="164"/>
      <c r="DM91" s="164"/>
      <c r="DN91" s="164"/>
      <c r="DO91" s="164"/>
      <c r="DP91" s="164"/>
      <c r="DQ91" s="164"/>
      <c r="DR91" s="164"/>
      <c r="DS91" s="164"/>
      <c r="DT91" s="164"/>
      <c r="DU91" s="164"/>
      <c r="DV91" s="164"/>
      <c r="DW91" s="164"/>
      <c r="DX91" s="164"/>
      <c r="DY91" s="164"/>
      <c r="DZ91" s="164"/>
      <c r="EA91" s="164"/>
      <c r="EB91" s="164"/>
      <c r="EC91" s="164"/>
      <c r="ED91" s="164"/>
      <c r="EE91" s="164"/>
      <c r="EF91" s="164"/>
      <c r="EG91" s="164"/>
      <c r="EH91" s="164"/>
      <c r="EI91" s="164"/>
      <c r="EJ91" s="164"/>
      <c r="EK91" s="164"/>
      <c r="EL91" s="164"/>
      <c r="EM91" s="164"/>
      <c r="EN91" s="164"/>
      <c r="EO91" s="164"/>
      <c r="EP91" s="164"/>
      <c r="EQ91" s="164"/>
      <c r="ER91" s="164"/>
      <c r="ES91" s="164"/>
      <c r="ET91" s="164"/>
      <c r="EU91" s="164"/>
      <c r="EV91" s="164"/>
      <c r="EW91" s="164"/>
      <c r="EX91" s="164"/>
      <c r="EY91" s="164"/>
      <c r="EZ91" s="164"/>
      <c r="FA91" s="164"/>
      <c r="FB91" s="164"/>
      <c r="FC91" s="164"/>
      <c r="FD91" s="164"/>
      <c r="FE91" s="164"/>
      <c r="FF91" s="164"/>
      <c r="FG91" s="164"/>
      <c r="FH91" s="164"/>
      <c r="FI91" s="164"/>
      <c r="FJ91" s="164"/>
      <c r="FK91" s="164"/>
      <c r="FL91" s="164"/>
      <c r="FM91" s="164"/>
      <c r="FN91" s="164"/>
      <c r="FO91" s="164"/>
      <c r="FP91" s="164"/>
      <c r="FQ91" s="164"/>
      <c r="FR91" s="164"/>
      <c r="FS91" s="164"/>
      <c r="FT91" s="164"/>
      <c r="FU91" s="164"/>
      <c r="FV91" s="164"/>
      <c r="FW91" s="164"/>
      <c r="FX91" s="164"/>
      <c r="FY91" s="164"/>
      <c r="FZ91" s="164"/>
      <c r="GA91" s="164"/>
      <c r="GB91" s="164"/>
      <c r="GC91" s="164"/>
      <c r="GD91" s="164"/>
      <c r="GE91" s="164"/>
      <c r="GF91" s="164"/>
      <c r="GG91" s="164"/>
      <c r="GH91" s="164"/>
      <c r="GI91" s="164"/>
      <c r="GJ91" s="164"/>
      <c r="GK91" s="164"/>
      <c r="GL91" s="164"/>
      <c r="GM91" s="164"/>
      <c r="GN91" s="164"/>
      <c r="GO91" s="164"/>
      <c r="GP91" s="164"/>
      <c r="GQ91" s="164"/>
      <c r="GR91" s="164"/>
      <c r="GS91" s="164"/>
      <c r="GT91" s="164"/>
      <c r="GU91" s="164"/>
      <c r="GV91" s="164"/>
      <c r="GW91" s="164"/>
      <c r="GX91" s="164"/>
      <c r="GY91" s="164"/>
      <c r="GZ91" s="164"/>
      <c r="HA91" s="164"/>
      <c r="HB91" s="164"/>
      <c r="HC91" s="164"/>
      <c r="HD91" s="164"/>
      <c r="HE91" s="164"/>
      <c r="HF91" s="164"/>
      <c r="HG91" s="164"/>
      <c r="HH91" s="164"/>
      <c r="HI91" s="164"/>
      <c r="HJ91" s="164"/>
      <c r="HK91" s="164"/>
      <c r="HL91" s="164"/>
      <c r="HM91" s="164"/>
      <c r="HN91" s="164"/>
      <c r="HO91" s="164"/>
      <c r="HP91" s="164"/>
      <c r="HQ91" s="164"/>
      <c r="HR91" s="164"/>
      <c r="HS91" s="164"/>
      <c r="HT91" s="164"/>
      <c r="HU91" s="164"/>
      <c r="HV91" s="164"/>
      <c r="HW91" s="164"/>
      <c r="HX91" s="164"/>
      <c r="HY91" s="164"/>
      <c r="HZ91" s="164"/>
      <c r="IA91" s="164"/>
      <c r="IB91" s="164"/>
      <c r="IC91" s="164"/>
      <c r="ID91" s="164"/>
      <c r="IE91" s="164"/>
      <c r="IF91" s="164"/>
      <c r="IG91" s="164"/>
      <c r="IH91" s="164"/>
      <c r="II91" s="164"/>
      <c r="IJ91" s="164"/>
      <c r="IK91" s="164"/>
      <c r="IL91" s="164"/>
      <c r="IM91" s="164"/>
      <c r="IN91" s="164"/>
      <c r="IO91" s="164"/>
      <c r="IP91" s="164"/>
      <c r="IQ91" s="164"/>
      <c r="IR91" s="164"/>
      <c r="IS91" s="164"/>
      <c r="IT91" s="164"/>
      <c r="IU91" s="164"/>
      <c r="IV91" s="164"/>
      <c r="IW91" s="164"/>
      <c r="IX91" s="164"/>
      <c r="IY91" s="164"/>
      <c r="IZ91" s="164"/>
      <c r="JA91" s="164"/>
      <c r="JB91" s="164"/>
      <c r="JC91" s="164"/>
      <c r="JD91" s="164"/>
      <c r="JE91" s="164"/>
      <c r="JF91" s="164"/>
      <c r="JG91" s="164"/>
      <c r="JH91" s="164"/>
      <c r="JI91" s="164"/>
      <c r="JJ91" s="164"/>
      <c r="JK91" s="164"/>
      <c r="JL91" s="164"/>
      <c r="JM91" s="164"/>
      <c r="JN91" s="164"/>
      <c r="JO91" s="164"/>
      <c r="JP91" s="164"/>
      <c r="JQ91" s="164"/>
      <c r="JR91" s="164"/>
      <c r="JS91" s="164"/>
      <c r="JT91" s="164"/>
      <c r="JU91" s="164"/>
      <c r="JV91" s="164"/>
      <c r="JW91" s="164"/>
      <c r="JX91" s="164"/>
      <c r="JY91" s="164"/>
      <c r="JZ91" s="164"/>
      <c r="KA91" s="164"/>
      <c r="KB91" s="164"/>
      <c r="KC91" s="164"/>
      <c r="KD91" s="164"/>
      <c r="KE91" s="164"/>
      <c r="KF91" s="164"/>
      <c r="KG91" s="164"/>
      <c r="KH91" s="164"/>
      <c r="KI91" s="164"/>
      <c r="KJ91" s="164"/>
      <c r="KK91" s="164"/>
      <c r="KL91" s="164"/>
      <c r="KM91" s="164"/>
      <c r="KN91" s="164"/>
      <c r="KO91" s="164"/>
      <c r="KP91" s="164"/>
      <c r="KQ91" s="164"/>
      <c r="KR91" s="164"/>
      <c r="KS91" s="164"/>
      <c r="KT91" s="164"/>
      <c r="KU91" s="164"/>
      <c r="KV91" s="164"/>
      <c r="KW91" s="164"/>
      <c r="KX91" s="164"/>
      <c r="KY91" s="164"/>
      <c r="KZ91" s="164"/>
      <c r="LA91" s="164"/>
      <c r="LB91" s="164"/>
      <c r="LC91" s="164"/>
      <c r="LD91" s="164"/>
      <c r="LE91" s="164"/>
      <c r="LF91" s="164"/>
      <c r="LG91" s="164"/>
      <c r="LH91" s="164"/>
      <c r="LI91" s="164"/>
      <c r="LJ91" s="164"/>
      <c r="LK91" s="164"/>
      <c r="LL91" s="164"/>
      <c r="LM91" s="164"/>
      <c r="LN91" s="164"/>
      <c r="LO91" s="164"/>
      <c r="LP91" s="164"/>
      <c r="LQ91" s="164"/>
      <c r="LR91" s="164"/>
      <c r="LS91" s="164"/>
      <c r="LT91" s="164"/>
      <c r="LU91" s="164"/>
      <c r="LV91" s="164"/>
      <c r="LW91" s="164"/>
      <c r="LX91" s="285"/>
      <c r="LY91" s="285"/>
      <c r="LZ91" s="285"/>
      <c r="MA91" s="285"/>
      <c r="MB91" s="285"/>
      <c r="MC91" s="285"/>
      <c r="MD91" s="285"/>
      <c r="ME91" s="285"/>
      <c r="MF91" s="285"/>
      <c r="MG91" s="285">
        <v>0</v>
      </c>
      <c r="MH91" s="285">
        <v>0</v>
      </c>
      <c r="MI91" s="285">
        <v>0</v>
      </c>
      <c r="MJ91" s="285">
        <v>0</v>
      </c>
      <c r="MK91" s="285">
        <v>0</v>
      </c>
      <c r="ML91" s="285">
        <v>0</v>
      </c>
      <c r="MM91" s="285">
        <v>0</v>
      </c>
      <c r="MN91" s="285">
        <v>0</v>
      </c>
      <c r="MO91" s="285">
        <v>0</v>
      </c>
      <c r="MP91" s="286">
        <v>250000000</v>
      </c>
      <c r="MQ91" s="287">
        <v>697862.03</v>
      </c>
      <c r="MR91" s="288">
        <v>249302137.97</v>
      </c>
      <c r="MS91" s="286">
        <v>250000000</v>
      </c>
      <c r="MT91" s="287">
        <v>2006353.33</v>
      </c>
      <c r="MU91" s="288">
        <v>247993646.66999999</v>
      </c>
      <c r="MV91" s="286">
        <v>251660821.87</v>
      </c>
      <c r="MW91" s="287">
        <v>3358525.88</v>
      </c>
      <c r="MX91" s="288">
        <v>248302295.99000001</v>
      </c>
      <c r="MY91" s="286">
        <v>253440273.87</v>
      </c>
      <c r="MZ91" s="287">
        <v>4667139.04</v>
      </c>
      <c r="NA91" s="288">
        <v>248773134.83000001</v>
      </c>
      <c r="NB91" s="286">
        <v>255279040.93000001</v>
      </c>
      <c r="NC91" s="287">
        <v>6019429.5300000003</v>
      </c>
      <c r="ND91" s="288">
        <v>249259611.40000001</v>
      </c>
      <c r="NE91" s="286">
        <v>256003004.66</v>
      </c>
      <c r="NF91" s="287">
        <v>6745593.9100000001</v>
      </c>
      <c r="NG91" s="288">
        <v>249257410.75</v>
      </c>
      <c r="NH91" s="286">
        <v>257663826.58000001</v>
      </c>
      <c r="NI91" s="287">
        <v>7401484.3200000003</v>
      </c>
      <c r="NJ91" s="288">
        <v>250262342.26000002</v>
      </c>
      <c r="NK91" s="286">
        <v>254625262.69999999</v>
      </c>
      <c r="NL91" s="287">
        <v>3290148.71</v>
      </c>
      <c r="NM91" s="288">
        <v>251335113.98999998</v>
      </c>
      <c r="NN91" s="167">
        <v>255459748.84</v>
      </c>
      <c r="NO91" s="168">
        <v>4700388.43</v>
      </c>
      <c r="NP91" s="169">
        <v>250759360.41</v>
      </c>
      <c r="NQ91" s="167">
        <v>253551509.84</v>
      </c>
      <c r="NR91" s="168">
        <v>3537123.29</v>
      </c>
      <c r="NS91" s="169">
        <v>250014386.55000001</v>
      </c>
      <c r="NT91" s="167">
        <v>252549799.84</v>
      </c>
      <c r="NU91" s="168">
        <v>5239863.01</v>
      </c>
      <c r="NV91" s="169">
        <v>247309936.83000001</v>
      </c>
      <c r="NW91" s="167">
        <v>251548089.84</v>
      </c>
      <c r="NX91" s="168">
        <v>5966027.4000000004</v>
      </c>
      <c r="NY91" s="169">
        <v>245582062.44</v>
      </c>
      <c r="NZ91" s="167">
        <v>252130786.69</v>
      </c>
      <c r="OA91" s="168">
        <v>7942540.7999999998</v>
      </c>
      <c r="OB91" s="169">
        <v>244188245.88999999</v>
      </c>
      <c r="OC91" s="12">
        <v>251951671.06999999</v>
      </c>
      <c r="OD91" s="13">
        <v>7750212.1200000001</v>
      </c>
      <c r="OE91" s="14">
        <v>244201458.94999999</v>
      </c>
      <c r="OF91" s="12">
        <v>252751953.34</v>
      </c>
      <c r="OG91" s="13">
        <v>8656966.2699999996</v>
      </c>
      <c r="OH91" s="14">
        <f t="shared" ref="OH91" si="2">+OF91-OG91</f>
        <v>244094987.06999999</v>
      </c>
      <c r="OI91" s="12">
        <v>251849400.84</v>
      </c>
      <c r="OJ91" s="13">
        <v>9534390.4900000002</v>
      </c>
      <c r="OK91" s="14">
        <v>242315010.34999999</v>
      </c>
      <c r="OL91" s="12">
        <v>252456681.11000001</v>
      </c>
      <c r="OM91" s="13">
        <v>10441152.83</v>
      </c>
      <c r="ON91" s="14">
        <v>242015528.28</v>
      </c>
    </row>
    <row r="92" spans="2:404" x14ac:dyDescent="0.25">
      <c r="B92" s="192" t="s">
        <v>210</v>
      </c>
      <c r="C92" s="188" t="s">
        <v>410</v>
      </c>
      <c r="D92" s="189">
        <v>45364</v>
      </c>
      <c r="E92" s="189" t="s">
        <v>0</v>
      </c>
      <c r="F92" s="193" t="s">
        <v>1090</v>
      </c>
      <c r="G92" s="193" t="s">
        <v>209</v>
      </c>
      <c r="H92" s="193" t="s">
        <v>1092</v>
      </c>
      <c r="I92" s="153"/>
      <c r="J92" s="153"/>
      <c r="K92" s="155"/>
      <c r="L92" s="153"/>
      <c r="M92" s="153"/>
      <c r="N92" s="155"/>
      <c r="O92" s="153"/>
      <c r="P92" s="153"/>
      <c r="Q92" s="155"/>
      <c r="R92" s="153"/>
      <c r="S92" s="153"/>
      <c r="T92" s="155"/>
      <c r="U92" s="153"/>
      <c r="V92" s="153"/>
      <c r="W92" s="155"/>
      <c r="X92" s="153"/>
      <c r="Y92" s="153"/>
      <c r="Z92" s="155"/>
      <c r="AA92" s="153"/>
      <c r="AB92" s="153"/>
      <c r="AC92" s="155"/>
      <c r="AD92" s="153"/>
      <c r="AE92" s="153"/>
      <c r="AF92" s="155"/>
      <c r="AG92" s="153"/>
      <c r="AH92" s="153"/>
      <c r="AI92" s="155"/>
      <c r="AJ92" s="153"/>
      <c r="AK92" s="153"/>
      <c r="AL92" s="155"/>
      <c r="AM92" s="153"/>
      <c r="AN92" s="153"/>
      <c r="AO92" s="155"/>
      <c r="AP92" s="155"/>
      <c r="AQ92" s="155"/>
      <c r="AR92" s="155"/>
      <c r="AS92" s="155"/>
      <c r="AT92" s="155"/>
      <c r="AU92" s="155"/>
      <c r="AV92" s="155"/>
      <c r="AW92" s="155"/>
      <c r="AX92" s="155"/>
      <c r="AY92" s="155"/>
      <c r="AZ92" s="155"/>
      <c r="BA92" s="155"/>
      <c r="BB92" s="155"/>
      <c r="BC92" s="155"/>
      <c r="BD92" s="155"/>
      <c r="BE92" s="155"/>
      <c r="BF92" s="155"/>
      <c r="BG92" s="155"/>
      <c r="BH92" s="155"/>
      <c r="BI92" s="155"/>
      <c r="BJ92" s="155"/>
      <c r="BK92" s="155"/>
      <c r="BL92" s="155"/>
      <c r="BM92" s="155"/>
      <c r="BN92" s="155"/>
      <c r="BO92" s="155"/>
      <c r="BP92" s="155"/>
      <c r="BQ92" s="155"/>
      <c r="BR92" s="155"/>
      <c r="BS92" s="155"/>
      <c r="BT92" s="155"/>
      <c r="BU92" s="155"/>
      <c r="BV92" s="155"/>
      <c r="BW92" s="155"/>
      <c r="BX92" s="155"/>
      <c r="BY92" s="155"/>
      <c r="BZ92" s="155"/>
      <c r="CA92" s="155"/>
      <c r="CB92" s="155"/>
      <c r="CC92" s="155"/>
      <c r="CD92" s="155"/>
      <c r="CE92" s="155"/>
      <c r="CF92" s="155"/>
      <c r="CG92" s="155"/>
      <c r="CH92" s="155"/>
      <c r="CI92" s="155"/>
      <c r="CJ92" s="155"/>
      <c r="CK92" s="155"/>
      <c r="CL92" s="155"/>
      <c r="CM92" s="155"/>
      <c r="CN92" s="155"/>
      <c r="CO92" s="155"/>
      <c r="CP92" s="155"/>
      <c r="CQ92" s="155"/>
      <c r="CR92" s="155"/>
      <c r="CS92" s="155"/>
      <c r="CT92" s="155"/>
      <c r="CU92" s="155"/>
      <c r="CV92" s="155"/>
      <c r="CW92" s="155"/>
      <c r="CX92" s="155"/>
      <c r="CY92" s="155"/>
      <c r="CZ92" s="155"/>
      <c r="DA92" s="155"/>
      <c r="DB92" s="155"/>
      <c r="DC92" s="155"/>
      <c r="DD92" s="155"/>
      <c r="DE92" s="155"/>
      <c r="DF92" s="155"/>
      <c r="DG92" s="155"/>
      <c r="DH92" s="155"/>
      <c r="DI92" s="155"/>
      <c r="DJ92" s="155"/>
      <c r="DK92" s="155"/>
      <c r="DL92" s="155"/>
      <c r="DM92" s="155"/>
      <c r="DN92" s="155"/>
      <c r="DO92" s="155"/>
      <c r="DP92" s="155"/>
      <c r="DQ92" s="155"/>
      <c r="DR92" s="155"/>
      <c r="DS92" s="155"/>
      <c r="DT92" s="155"/>
      <c r="DU92" s="155"/>
      <c r="DV92" s="155"/>
      <c r="DW92" s="155"/>
      <c r="DX92" s="155"/>
      <c r="DY92" s="155"/>
      <c r="DZ92" s="155"/>
      <c r="EA92" s="155"/>
      <c r="EB92" s="155"/>
      <c r="EC92" s="155"/>
      <c r="ED92" s="155"/>
      <c r="EE92" s="155"/>
      <c r="EF92" s="155"/>
      <c r="EG92" s="155"/>
      <c r="EH92" s="155"/>
      <c r="EI92" s="155"/>
      <c r="EJ92" s="155"/>
      <c r="EK92" s="155"/>
      <c r="EL92" s="155"/>
      <c r="EM92" s="155"/>
      <c r="EN92" s="155"/>
      <c r="EO92" s="155"/>
      <c r="EP92" s="155"/>
      <c r="EQ92" s="155"/>
      <c r="ER92" s="155"/>
      <c r="ES92" s="155"/>
      <c r="ET92" s="155"/>
      <c r="EU92" s="155"/>
      <c r="EV92" s="155"/>
      <c r="EW92" s="155"/>
      <c r="EX92" s="155"/>
      <c r="EY92" s="155"/>
      <c r="EZ92" s="155"/>
      <c r="FA92" s="155"/>
      <c r="FB92" s="155"/>
      <c r="FC92" s="155"/>
      <c r="FD92" s="155"/>
      <c r="FE92" s="155"/>
      <c r="FF92" s="155"/>
      <c r="FG92" s="155"/>
      <c r="FH92" s="155"/>
      <c r="FI92" s="155"/>
      <c r="FJ92" s="155"/>
      <c r="FK92" s="155"/>
      <c r="FL92" s="155"/>
      <c r="FM92" s="155"/>
      <c r="FN92" s="155"/>
      <c r="FO92" s="155"/>
      <c r="FP92" s="155"/>
      <c r="FQ92" s="155"/>
      <c r="FR92" s="155"/>
      <c r="FS92" s="155"/>
      <c r="FT92" s="155"/>
      <c r="FU92" s="155"/>
      <c r="FV92" s="155"/>
      <c r="FW92" s="155"/>
      <c r="FX92" s="155"/>
      <c r="FY92" s="155"/>
      <c r="FZ92" s="155"/>
      <c r="GA92" s="155"/>
      <c r="GB92" s="155"/>
      <c r="GC92" s="155"/>
      <c r="GD92" s="155"/>
      <c r="GE92" s="155"/>
      <c r="GF92" s="155"/>
      <c r="GG92" s="155"/>
      <c r="GH92" s="155"/>
      <c r="GI92" s="155"/>
      <c r="GJ92" s="155"/>
      <c r="GK92" s="155"/>
      <c r="GL92" s="155"/>
      <c r="GM92" s="155"/>
      <c r="GN92" s="155"/>
      <c r="GO92" s="155"/>
      <c r="GP92" s="155"/>
      <c r="GQ92" s="155"/>
      <c r="GR92" s="155"/>
      <c r="GS92" s="155"/>
      <c r="GT92" s="155"/>
      <c r="GU92" s="155"/>
      <c r="GV92" s="155"/>
      <c r="GW92" s="155"/>
      <c r="GX92" s="155"/>
      <c r="GY92" s="155"/>
      <c r="GZ92" s="155"/>
      <c r="HA92" s="155"/>
      <c r="HB92" s="155"/>
      <c r="HC92" s="155"/>
      <c r="HD92" s="155"/>
      <c r="HE92" s="155"/>
      <c r="HF92" s="155"/>
      <c r="HG92" s="155"/>
      <c r="HH92" s="155"/>
      <c r="HI92" s="155"/>
      <c r="HJ92" s="155"/>
      <c r="HK92" s="155"/>
      <c r="HL92" s="155"/>
      <c r="HM92" s="155"/>
      <c r="HN92" s="155"/>
      <c r="HO92" s="155"/>
      <c r="HP92" s="155"/>
      <c r="HQ92" s="155"/>
      <c r="HR92" s="155"/>
      <c r="HS92" s="155"/>
      <c r="HT92" s="155"/>
      <c r="HU92" s="155"/>
      <c r="HV92" s="155"/>
      <c r="HW92" s="155"/>
      <c r="HX92" s="155"/>
      <c r="HY92" s="155"/>
      <c r="HZ92" s="155"/>
      <c r="IA92" s="155"/>
      <c r="IB92" s="155"/>
      <c r="IC92" s="155"/>
      <c r="ID92" s="155"/>
      <c r="IE92" s="155"/>
      <c r="IF92" s="155"/>
      <c r="IG92" s="155"/>
      <c r="IH92" s="155"/>
      <c r="II92" s="155"/>
      <c r="IJ92" s="155"/>
      <c r="IK92" s="155"/>
      <c r="IL92" s="155"/>
      <c r="IM92" s="155"/>
      <c r="IN92" s="155"/>
      <c r="IO92" s="155"/>
      <c r="IP92" s="155"/>
      <c r="IQ92" s="155"/>
      <c r="IR92" s="155"/>
      <c r="IS92" s="155"/>
      <c r="IT92" s="155"/>
      <c r="IU92" s="155"/>
      <c r="IV92" s="155"/>
      <c r="IW92" s="155"/>
      <c r="IX92" s="155"/>
      <c r="IY92" s="155"/>
      <c r="IZ92" s="155"/>
      <c r="JA92" s="155"/>
      <c r="JB92" s="155"/>
      <c r="JC92" s="155"/>
      <c r="JD92" s="155"/>
      <c r="JE92" s="155"/>
      <c r="JF92" s="155"/>
      <c r="JG92" s="155"/>
      <c r="JH92" s="155"/>
      <c r="JI92" s="155"/>
      <c r="JJ92" s="155"/>
      <c r="JK92" s="155"/>
      <c r="JL92" s="155"/>
      <c r="JM92" s="155"/>
      <c r="JN92" s="155"/>
      <c r="JO92" s="155"/>
      <c r="JP92" s="155"/>
      <c r="JQ92" s="155"/>
      <c r="JR92" s="155"/>
      <c r="JS92" s="155"/>
      <c r="JT92" s="155"/>
      <c r="JU92" s="155"/>
      <c r="JV92" s="155"/>
      <c r="JW92" s="155"/>
      <c r="JX92" s="155"/>
      <c r="JY92" s="155"/>
      <c r="JZ92" s="155"/>
      <c r="KA92" s="155"/>
      <c r="KB92" s="155"/>
      <c r="KC92" s="155"/>
      <c r="KD92" s="155"/>
      <c r="KE92" s="155"/>
      <c r="KF92" s="155"/>
      <c r="KG92" s="155"/>
      <c r="KH92" s="155"/>
      <c r="KI92" s="155"/>
      <c r="KJ92" s="155"/>
      <c r="KK92" s="155"/>
      <c r="KL92" s="155"/>
      <c r="KM92" s="155"/>
      <c r="KN92" s="155"/>
      <c r="KO92" s="155"/>
      <c r="KP92" s="155"/>
      <c r="KQ92" s="155"/>
      <c r="KR92" s="155"/>
      <c r="KS92" s="155"/>
      <c r="KT92" s="155"/>
      <c r="KU92" s="155"/>
      <c r="KV92" s="155"/>
      <c r="KW92" s="155"/>
      <c r="KX92" s="155"/>
      <c r="KY92" s="155"/>
      <c r="KZ92" s="155"/>
      <c r="LA92" s="155"/>
      <c r="LB92" s="155"/>
      <c r="LC92" s="155"/>
      <c r="LD92" s="155"/>
      <c r="LE92" s="155"/>
      <c r="LF92" s="155"/>
      <c r="LG92" s="155"/>
      <c r="LH92" s="155"/>
      <c r="LI92" s="155"/>
      <c r="LJ92" s="155"/>
      <c r="LK92" s="155"/>
      <c r="LL92" s="155"/>
      <c r="LM92" s="155"/>
      <c r="LN92" s="155"/>
      <c r="LO92" s="155"/>
      <c r="LP92" s="155"/>
      <c r="LQ92" s="155"/>
      <c r="LR92" s="155"/>
      <c r="LS92" s="155"/>
      <c r="LT92" s="155"/>
      <c r="LU92" s="155"/>
      <c r="LV92" s="155"/>
      <c r="LW92" s="155"/>
      <c r="LX92" s="155"/>
      <c r="LY92" s="155"/>
      <c r="LZ92" s="155"/>
      <c r="MA92" s="158"/>
      <c r="MB92" s="158"/>
      <c r="MC92" s="158"/>
      <c r="MD92" s="158"/>
      <c r="ME92" s="158"/>
      <c r="MF92" s="158"/>
      <c r="MG92" s="158">
        <v>0</v>
      </c>
      <c r="MH92" s="158">
        <v>0</v>
      </c>
      <c r="MI92" s="158">
        <v>0</v>
      </c>
      <c r="MJ92" s="158">
        <v>0</v>
      </c>
      <c r="MK92" s="158">
        <v>0</v>
      </c>
      <c r="ML92" s="158">
        <v>0</v>
      </c>
      <c r="MM92" s="158">
        <v>0</v>
      </c>
      <c r="MN92" s="158">
        <v>0</v>
      </c>
      <c r="MO92" s="158">
        <v>0</v>
      </c>
      <c r="MP92" s="158">
        <v>0</v>
      </c>
      <c r="MQ92" s="158">
        <v>0</v>
      </c>
      <c r="MR92" s="158">
        <v>0</v>
      </c>
      <c r="MS92" s="158">
        <v>0</v>
      </c>
      <c r="MT92" s="158">
        <v>0</v>
      </c>
      <c r="MU92" s="158">
        <v>0</v>
      </c>
      <c r="MV92" s="158">
        <v>0</v>
      </c>
      <c r="MW92" s="158">
        <v>0</v>
      </c>
      <c r="MX92" s="158">
        <v>0</v>
      </c>
      <c r="MY92" s="158">
        <v>0</v>
      </c>
      <c r="MZ92" s="158">
        <v>0</v>
      </c>
      <c r="NA92" s="158">
        <v>0</v>
      </c>
      <c r="NB92" s="12">
        <v>2296334414.3200002</v>
      </c>
      <c r="NC92" s="13">
        <v>4602180.5</v>
      </c>
      <c r="ND92" s="14">
        <v>2291732233.8200002</v>
      </c>
      <c r="NE92" s="286">
        <v>2302686786</v>
      </c>
      <c r="NF92" s="287">
        <v>10966424.119999999</v>
      </c>
      <c r="NG92" s="288">
        <v>2291720361.8800001</v>
      </c>
      <c r="NH92" s="12">
        <v>2320887571.5700002</v>
      </c>
      <c r="NI92" s="13">
        <v>14881073.02</v>
      </c>
      <c r="NJ92" s="14">
        <v>2306006498.5500002</v>
      </c>
      <c r="NK92" s="12">
        <v>2330258568.0100002</v>
      </c>
      <c r="NL92" s="13">
        <v>18165222.109999999</v>
      </c>
      <c r="NM92" s="14">
        <v>2312093345.9000001</v>
      </c>
      <c r="NN92" s="12">
        <v>2338392067.5100002</v>
      </c>
      <c r="NO92" s="13">
        <v>19501643.350000001</v>
      </c>
      <c r="NP92" s="14">
        <v>2318890424.1600003</v>
      </c>
      <c r="NQ92" s="12">
        <v>2346035497.2600002</v>
      </c>
      <c r="NR92" s="13">
        <v>23380680.149999999</v>
      </c>
      <c r="NS92" s="14">
        <v>2322654817.1100001</v>
      </c>
      <c r="NT92" s="12">
        <v>2353413050.8800001</v>
      </c>
      <c r="NU92" s="13">
        <v>24672081.52</v>
      </c>
      <c r="NV92" s="14">
        <v>2328740969.3600001</v>
      </c>
      <c r="NW92" s="12">
        <v>2366928180.1199999</v>
      </c>
      <c r="NX92" s="13">
        <v>26093648.760000002</v>
      </c>
      <c r="NY92" s="14">
        <v>2340834531.3599997</v>
      </c>
      <c r="NZ92" s="12">
        <v>2365505184.96</v>
      </c>
      <c r="OA92" s="13">
        <v>25589556.77</v>
      </c>
      <c r="OB92" s="14">
        <v>2339915628.1900001</v>
      </c>
      <c r="OC92" s="12">
        <v>2357963346.1999998</v>
      </c>
      <c r="OD92" s="13">
        <v>11369969.130000001</v>
      </c>
      <c r="OE92" s="14">
        <v>2346593377.0699997</v>
      </c>
      <c r="OF92" s="12">
        <v>2264128561.6100001</v>
      </c>
      <c r="OG92" s="13">
        <v>7496513.9400000004</v>
      </c>
      <c r="OH92" s="14">
        <f>+OF92-OG92</f>
        <v>2256632047.6700001</v>
      </c>
      <c r="OI92" s="12">
        <v>6868996167.54</v>
      </c>
      <c r="OJ92" s="13">
        <v>8624548.3499999996</v>
      </c>
      <c r="OK92" s="14">
        <v>6860371619.1899996</v>
      </c>
      <c r="OL92" s="12">
        <v>6858391610.4899998</v>
      </c>
      <c r="OM92" s="13">
        <v>62373460.039999999</v>
      </c>
      <c r="ON92" s="14">
        <v>6796018150.4499998</v>
      </c>
    </row>
    <row r="93" spans="2:404" ht="15.6" hidden="1" customHeight="1" x14ac:dyDescent="0.25">
      <c r="B93" s="145" t="s">
        <v>210</v>
      </c>
      <c r="C93" s="146" t="s">
        <v>462</v>
      </c>
      <c r="D93" s="147">
        <v>45401</v>
      </c>
      <c r="E93" s="147">
        <v>45726</v>
      </c>
      <c r="F93" s="148" t="s">
        <v>1090</v>
      </c>
      <c r="G93" s="148" t="s">
        <v>203</v>
      </c>
      <c r="H93" s="148" t="s">
        <v>1095</v>
      </c>
      <c r="I93" s="153"/>
      <c r="J93" s="153"/>
      <c r="K93" s="155"/>
      <c r="L93" s="153"/>
      <c r="M93" s="153"/>
      <c r="N93" s="155"/>
      <c r="O93" s="153"/>
      <c r="P93" s="153"/>
      <c r="Q93" s="155"/>
      <c r="R93" s="153"/>
      <c r="S93" s="153"/>
      <c r="T93" s="155"/>
      <c r="U93" s="153"/>
      <c r="V93" s="153"/>
      <c r="W93" s="155"/>
      <c r="X93" s="153"/>
      <c r="Y93" s="153"/>
      <c r="Z93" s="155"/>
      <c r="AA93" s="153"/>
      <c r="AB93" s="153"/>
      <c r="AC93" s="155"/>
      <c r="AD93" s="153"/>
      <c r="AE93" s="153"/>
      <c r="AF93" s="155"/>
      <c r="AG93" s="153"/>
      <c r="AH93" s="153"/>
      <c r="AI93" s="155"/>
      <c r="AJ93" s="153"/>
      <c r="AK93" s="153"/>
      <c r="AL93" s="155"/>
      <c r="AM93" s="153"/>
      <c r="AN93" s="153"/>
      <c r="AO93" s="155"/>
      <c r="AP93" s="155"/>
      <c r="AQ93" s="155"/>
      <c r="AR93" s="155"/>
      <c r="AS93" s="155"/>
      <c r="AT93" s="155"/>
      <c r="AU93" s="155"/>
      <c r="AV93" s="155"/>
      <c r="AW93" s="155"/>
      <c r="AX93" s="155"/>
      <c r="AY93" s="155"/>
      <c r="AZ93" s="155"/>
      <c r="BA93" s="155"/>
      <c r="BB93" s="155"/>
      <c r="BC93" s="155"/>
      <c r="BD93" s="155"/>
      <c r="BE93" s="155"/>
      <c r="BF93" s="155"/>
      <c r="BG93" s="155"/>
      <c r="BH93" s="155"/>
      <c r="BI93" s="155"/>
      <c r="BJ93" s="155"/>
      <c r="BK93" s="155"/>
      <c r="BL93" s="155"/>
      <c r="BM93" s="155"/>
      <c r="BN93" s="155"/>
      <c r="BO93" s="155"/>
      <c r="BP93" s="155"/>
      <c r="BQ93" s="155"/>
      <c r="BR93" s="155"/>
      <c r="BS93" s="155"/>
      <c r="BT93" s="155"/>
      <c r="BU93" s="155"/>
      <c r="BV93" s="155"/>
      <c r="BW93" s="155"/>
      <c r="BX93" s="155"/>
      <c r="BY93" s="155"/>
      <c r="BZ93" s="155"/>
      <c r="CA93" s="155"/>
      <c r="CB93" s="155"/>
      <c r="CC93" s="155"/>
      <c r="CD93" s="155"/>
      <c r="CE93" s="155"/>
      <c r="CF93" s="155"/>
      <c r="CG93" s="155"/>
      <c r="CH93" s="155"/>
      <c r="CI93" s="155"/>
      <c r="CJ93" s="155"/>
      <c r="CK93" s="155"/>
      <c r="CL93" s="155"/>
      <c r="CM93" s="155"/>
      <c r="CN93" s="155"/>
      <c r="CO93" s="155"/>
      <c r="CP93" s="155"/>
      <c r="CQ93" s="155"/>
      <c r="CR93" s="155"/>
      <c r="CS93" s="155"/>
      <c r="CT93" s="155"/>
      <c r="CU93" s="155"/>
      <c r="CV93" s="155"/>
      <c r="CW93" s="155"/>
      <c r="CX93" s="155"/>
      <c r="CY93" s="155"/>
      <c r="CZ93" s="155"/>
      <c r="DA93" s="155"/>
      <c r="DB93" s="155"/>
      <c r="DC93" s="155"/>
      <c r="DD93" s="155"/>
      <c r="DE93" s="155"/>
      <c r="DF93" s="155"/>
      <c r="DG93" s="155"/>
      <c r="DH93" s="155"/>
      <c r="DI93" s="155"/>
      <c r="DJ93" s="155"/>
      <c r="DK93" s="155"/>
      <c r="DL93" s="155"/>
      <c r="DM93" s="155"/>
      <c r="DN93" s="155"/>
      <c r="DO93" s="155"/>
      <c r="DP93" s="155"/>
      <c r="DQ93" s="155"/>
      <c r="DR93" s="155"/>
      <c r="DS93" s="155"/>
      <c r="DT93" s="155"/>
      <c r="DU93" s="155"/>
      <c r="DV93" s="155"/>
      <c r="DW93" s="155"/>
      <c r="DX93" s="155"/>
      <c r="DY93" s="155"/>
      <c r="DZ93" s="155"/>
      <c r="EA93" s="155"/>
      <c r="EB93" s="155"/>
      <c r="EC93" s="155"/>
      <c r="ED93" s="155"/>
      <c r="EE93" s="155"/>
      <c r="EF93" s="155"/>
      <c r="EG93" s="155"/>
      <c r="EH93" s="155"/>
      <c r="EI93" s="155"/>
      <c r="EJ93" s="155"/>
      <c r="EK93" s="155"/>
      <c r="EL93" s="155"/>
      <c r="EM93" s="155"/>
      <c r="EN93" s="155"/>
      <c r="EO93" s="155"/>
      <c r="EP93" s="155"/>
      <c r="EQ93" s="155"/>
      <c r="ER93" s="155"/>
      <c r="ES93" s="155"/>
      <c r="ET93" s="155"/>
      <c r="EU93" s="155"/>
      <c r="EV93" s="155"/>
      <c r="EW93" s="155"/>
      <c r="EX93" s="155"/>
      <c r="EY93" s="155"/>
      <c r="EZ93" s="155"/>
      <c r="FA93" s="155"/>
      <c r="FB93" s="155"/>
      <c r="FC93" s="155"/>
      <c r="FD93" s="155"/>
      <c r="FE93" s="155"/>
      <c r="FF93" s="155"/>
      <c r="FG93" s="155"/>
      <c r="FH93" s="155"/>
      <c r="FI93" s="155"/>
      <c r="FJ93" s="155"/>
      <c r="FK93" s="155"/>
      <c r="FL93" s="155"/>
      <c r="FM93" s="155"/>
      <c r="FN93" s="155"/>
      <c r="FO93" s="155"/>
      <c r="FP93" s="155"/>
      <c r="FQ93" s="155"/>
      <c r="FR93" s="155"/>
      <c r="FS93" s="155"/>
      <c r="FT93" s="155"/>
      <c r="FU93" s="155"/>
      <c r="FV93" s="155"/>
      <c r="FW93" s="155"/>
      <c r="FX93" s="155"/>
      <c r="FY93" s="155"/>
      <c r="FZ93" s="155"/>
      <c r="GA93" s="155"/>
      <c r="GB93" s="155"/>
      <c r="GC93" s="155"/>
      <c r="GD93" s="155"/>
      <c r="GE93" s="155"/>
      <c r="GF93" s="155"/>
      <c r="GG93" s="155"/>
      <c r="GH93" s="155"/>
      <c r="GI93" s="155"/>
      <c r="GJ93" s="155"/>
      <c r="GK93" s="155"/>
      <c r="GL93" s="155"/>
      <c r="GM93" s="155"/>
      <c r="GN93" s="155"/>
      <c r="GO93" s="155"/>
      <c r="GP93" s="155"/>
      <c r="GQ93" s="155"/>
      <c r="GR93" s="155"/>
      <c r="GS93" s="155"/>
      <c r="GT93" s="155"/>
      <c r="GU93" s="155"/>
      <c r="GV93" s="155"/>
      <c r="GW93" s="155"/>
      <c r="GX93" s="155"/>
      <c r="GY93" s="155"/>
      <c r="GZ93" s="155"/>
      <c r="HA93" s="155"/>
      <c r="HB93" s="155"/>
      <c r="HC93" s="155"/>
      <c r="HD93" s="155"/>
      <c r="HE93" s="155"/>
      <c r="HF93" s="155"/>
      <c r="HG93" s="155"/>
      <c r="HH93" s="155"/>
      <c r="HI93" s="155"/>
      <c r="HJ93" s="155"/>
      <c r="HK93" s="155"/>
      <c r="HL93" s="155"/>
      <c r="HM93" s="155"/>
      <c r="HN93" s="155"/>
      <c r="HO93" s="155"/>
      <c r="HP93" s="155"/>
      <c r="HQ93" s="155"/>
      <c r="HR93" s="155"/>
      <c r="HS93" s="155"/>
      <c r="HT93" s="155"/>
      <c r="HU93" s="155"/>
      <c r="HV93" s="155"/>
      <c r="HW93" s="155"/>
      <c r="HX93" s="155"/>
      <c r="HY93" s="155"/>
      <c r="HZ93" s="155"/>
      <c r="IA93" s="155"/>
      <c r="IB93" s="155"/>
      <c r="IC93" s="155"/>
      <c r="ID93" s="155"/>
      <c r="IE93" s="155"/>
      <c r="IF93" s="155"/>
      <c r="IG93" s="155"/>
      <c r="IH93" s="155"/>
      <c r="II93" s="155"/>
      <c r="IJ93" s="155"/>
      <c r="IK93" s="155"/>
      <c r="IL93" s="155"/>
      <c r="IM93" s="155"/>
      <c r="IN93" s="155"/>
      <c r="IO93" s="155"/>
      <c r="IP93" s="155"/>
      <c r="IQ93" s="155"/>
      <c r="IR93" s="155"/>
      <c r="IS93" s="155"/>
      <c r="IT93" s="155"/>
      <c r="IU93" s="155"/>
      <c r="IV93" s="155"/>
      <c r="IW93" s="155"/>
      <c r="IX93" s="155"/>
      <c r="IY93" s="155"/>
      <c r="IZ93" s="155"/>
      <c r="JA93" s="155"/>
      <c r="JB93" s="155"/>
      <c r="JC93" s="155"/>
      <c r="JD93" s="155"/>
      <c r="JE93" s="155"/>
      <c r="JF93" s="155"/>
      <c r="JG93" s="155"/>
      <c r="JH93" s="155"/>
      <c r="JI93" s="155"/>
      <c r="JJ93" s="155"/>
      <c r="JK93" s="155"/>
      <c r="JL93" s="155"/>
      <c r="JM93" s="155"/>
      <c r="JN93" s="155"/>
      <c r="JO93" s="155"/>
      <c r="JP93" s="155"/>
      <c r="JQ93" s="155"/>
      <c r="JR93" s="155"/>
      <c r="JS93" s="155"/>
      <c r="JT93" s="155"/>
      <c r="JU93" s="155"/>
      <c r="JV93" s="155"/>
      <c r="JW93" s="155"/>
      <c r="JX93" s="155"/>
      <c r="JY93" s="155"/>
      <c r="JZ93" s="155"/>
      <c r="KA93" s="155"/>
      <c r="KB93" s="155"/>
      <c r="KC93" s="155"/>
      <c r="KD93" s="155"/>
      <c r="KE93" s="155"/>
      <c r="KF93" s="155"/>
      <c r="KG93" s="155"/>
      <c r="KH93" s="155"/>
      <c r="KI93" s="155"/>
      <c r="KJ93" s="155"/>
      <c r="KK93" s="155"/>
      <c r="KL93" s="155"/>
      <c r="KM93" s="155"/>
      <c r="KN93" s="155"/>
      <c r="KO93" s="155"/>
      <c r="KP93" s="155"/>
      <c r="KQ93" s="155"/>
      <c r="KR93" s="155"/>
      <c r="KS93" s="155"/>
      <c r="KT93" s="155"/>
      <c r="KU93" s="155"/>
      <c r="KV93" s="155"/>
      <c r="KW93" s="155"/>
      <c r="KX93" s="155"/>
      <c r="KY93" s="155"/>
      <c r="KZ93" s="155"/>
      <c r="LA93" s="155"/>
      <c r="LB93" s="155"/>
      <c r="LC93" s="155"/>
      <c r="LD93" s="155"/>
      <c r="LE93" s="155"/>
      <c r="LF93" s="155"/>
      <c r="LG93" s="155"/>
      <c r="LH93" s="155"/>
      <c r="LI93" s="155"/>
      <c r="LJ93" s="155"/>
      <c r="LK93" s="155"/>
      <c r="LL93" s="155"/>
      <c r="LM93" s="155"/>
      <c r="LN93" s="155"/>
      <c r="LO93" s="155"/>
      <c r="LP93" s="155"/>
      <c r="LQ93" s="155"/>
      <c r="LR93" s="155"/>
      <c r="LS93" s="155"/>
      <c r="LT93" s="155"/>
      <c r="LU93" s="155"/>
      <c r="LV93" s="155"/>
      <c r="LW93" s="155"/>
      <c r="LX93" s="155"/>
      <c r="LY93" s="155"/>
      <c r="LZ93" s="155"/>
      <c r="MA93" s="155"/>
      <c r="MB93" s="155"/>
      <c r="MC93" s="155"/>
      <c r="MD93" s="158"/>
      <c r="ME93" s="158"/>
      <c r="MF93" s="158"/>
      <c r="MG93" s="12">
        <v>8157735895.3099995</v>
      </c>
      <c r="MH93" s="13">
        <v>37264340.689999998</v>
      </c>
      <c r="MI93" s="14">
        <v>8120471554.6199999</v>
      </c>
      <c r="MJ93" s="12">
        <v>8347656161.3599997</v>
      </c>
      <c r="MK93" s="13">
        <v>69352623.319999993</v>
      </c>
      <c r="ML93" s="14">
        <v>8278303538.04</v>
      </c>
      <c r="MM93" s="12">
        <v>8538936806.1999998</v>
      </c>
      <c r="MN93" s="13">
        <v>108629231.15000001</v>
      </c>
      <c r="MO93" s="14">
        <v>8430307575.0500002</v>
      </c>
      <c r="MP93" s="12">
        <v>8648553960.789999</v>
      </c>
      <c r="MQ93" s="13">
        <v>136689948.75</v>
      </c>
      <c r="MR93" s="14">
        <v>8511864012.039999</v>
      </c>
      <c r="MS93" s="12">
        <v>8797888373.75</v>
      </c>
      <c r="MT93" s="13">
        <v>162920970.36000001</v>
      </c>
      <c r="MU93" s="14">
        <v>8634967403.3899994</v>
      </c>
      <c r="MV93" s="12">
        <v>8956262206.1399994</v>
      </c>
      <c r="MW93" s="13">
        <v>191863949.19</v>
      </c>
      <c r="MX93" s="14">
        <v>8764398256.9499989</v>
      </c>
      <c r="MY93" s="156">
        <v>0</v>
      </c>
      <c r="MZ93" s="156">
        <v>0</v>
      </c>
      <c r="NA93" s="156">
        <v>0</v>
      </c>
      <c r="NB93" s="156">
        <v>0</v>
      </c>
      <c r="NC93" s="156">
        <v>0</v>
      </c>
      <c r="ND93" s="156">
        <v>0</v>
      </c>
      <c r="NE93" s="156">
        <v>0</v>
      </c>
      <c r="NF93" s="156">
        <v>0</v>
      </c>
      <c r="NG93" s="156">
        <v>0</v>
      </c>
      <c r="NH93" s="156">
        <v>0</v>
      </c>
      <c r="NI93" s="156">
        <v>0</v>
      </c>
      <c r="NJ93" s="156">
        <v>0</v>
      </c>
      <c r="NK93" s="160">
        <v>0</v>
      </c>
      <c r="NL93" s="160">
        <v>0</v>
      </c>
      <c r="NM93" s="160">
        <v>0</v>
      </c>
      <c r="NN93" s="160">
        <v>0</v>
      </c>
      <c r="NO93" s="160">
        <v>0</v>
      </c>
      <c r="NP93" s="160">
        <v>0</v>
      </c>
      <c r="NQ93" s="160"/>
      <c r="NR93" s="160"/>
      <c r="NS93" s="160"/>
      <c r="NT93" s="160"/>
      <c r="NU93" s="160"/>
      <c r="NV93" s="160">
        <v>0</v>
      </c>
      <c r="NW93" s="160"/>
      <c r="NX93" s="160"/>
      <c r="NY93" s="160">
        <v>0</v>
      </c>
      <c r="NZ93" s="160"/>
      <c r="OA93" s="160"/>
      <c r="OB93" s="160">
        <v>0</v>
      </c>
      <c r="OC93" s="160"/>
      <c r="OD93" s="160"/>
      <c r="OE93" s="160">
        <v>0</v>
      </c>
      <c r="OF93" s="160"/>
      <c r="OG93" s="160"/>
      <c r="OH93" s="160">
        <f t="shared" ref="OH93:OH98" si="3">+OF93-OG93</f>
        <v>0</v>
      </c>
      <c r="OI93" s="160"/>
      <c r="OJ93" s="160"/>
      <c r="OK93" s="160">
        <v>0</v>
      </c>
      <c r="OL93" s="160"/>
      <c r="OM93" s="160"/>
      <c r="ON93" s="160">
        <v>0</v>
      </c>
    </row>
    <row r="94" spans="2:404" x14ac:dyDescent="0.25">
      <c r="B94" s="192" t="s">
        <v>215</v>
      </c>
      <c r="C94" s="188" t="s">
        <v>632</v>
      </c>
      <c r="D94" s="189">
        <v>45428</v>
      </c>
      <c r="E94" s="189" t="s">
        <v>0</v>
      </c>
      <c r="F94" s="193" t="s">
        <v>1091</v>
      </c>
      <c r="G94" s="193" t="s">
        <v>203</v>
      </c>
      <c r="H94" s="193" t="s">
        <v>1092</v>
      </c>
      <c r="I94" s="153"/>
      <c r="J94" s="153"/>
      <c r="K94" s="155"/>
      <c r="L94" s="153"/>
      <c r="M94" s="153"/>
      <c r="N94" s="155"/>
      <c r="O94" s="153"/>
      <c r="P94" s="153"/>
      <c r="Q94" s="155"/>
      <c r="R94" s="153"/>
      <c r="S94" s="153"/>
      <c r="T94" s="155"/>
      <c r="U94" s="153"/>
      <c r="V94" s="153"/>
      <c r="W94" s="155"/>
      <c r="X94" s="153"/>
      <c r="Y94" s="153"/>
      <c r="Z94" s="155"/>
      <c r="AA94" s="153"/>
      <c r="AB94" s="153"/>
      <c r="AC94" s="155"/>
      <c r="AD94" s="153"/>
      <c r="AE94" s="153"/>
      <c r="AF94" s="155"/>
      <c r="AG94" s="153"/>
      <c r="AH94" s="153"/>
      <c r="AI94" s="155"/>
      <c r="AJ94" s="153"/>
      <c r="AK94" s="153"/>
      <c r="AL94" s="155"/>
      <c r="AM94" s="153"/>
      <c r="AN94" s="153"/>
      <c r="AO94" s="155"/>
      <c r="AP94" s="155"/>
      <c r="AQ94" s="155"/>
      <c r="AR94" s="155"/>
      <c r="AS94" s="155"/>
      <c r="AT94" s="155"/>
      <c r="AU94" s="155"/>
      <c r="AV94" s="155"/>
      <c r="AW94" s="155"/>
      <c r="AX94" s="155"/>
      <c r="AY94" s="155"/>
      <c r="AZ94" s="155"/>
      <c r="BA94" s="155"/>
      <c r="BB94" s="155"/>
      <c r="BC94" s="155"/>
      <c r="BD94" s="155"/>
      <c r="BE94" s="155"/>
      <c r="BF94" s="155"/>
      <c r="BG94" s="155"/>
      <c r="BH94" s="155"/>
      <c r="BI94" s="155"/>
      <c r="BJ94" s="155"/>
      <c r="BK94" s="155"/>
      <c r="BL94" s="155"/>
      <c r="BM94" s="155"/>
      <c r="BN94" s="155"/>
      <c r="BO94" s="155"/>
      <c r="BP94" s="155"/>
      <c r="BQ94" s="155"/>
      <c r="BR94" s="155"/>
      <c r="BS94" s="155"/>
      <c r="BT94" s="155"/>
      <c r="BU94" s="155"/>
      <c r="BV94" s="155"/>
      <c r="BW94" s="155"/>
      <c r="BX94" s="155"/>
      <c r="BY94" s="155"/>
      <c r="BZ94" s="155"/>
      <c r="CA94" s="155"/>
      <c r="CB94" s="155"/>
      <c r="CC94" s="155"/>
      <c r="CD94" s="155"/>
      <c r="CE94" s="155"/>
      <c r="CF94" s="155"/>
      <c r="CG94" s="155"/>
      <c r="CH94" s="155"/>
      <c r="CI94" s="155"/>
      <c r="CJ94" s="155"/>
      <c r="CK94" s="155"/>
      <c r="CL94" s="155"/>
      <c r="CM94" s="155"/>
      <c r="CN94" s="155"/>
      <c r="CO94" s="155"/>
      <c r="CP94" s="155"/>
      <c r="CQ94" s="155"/>
      <c r="CR94" s="155"/>
      <c r="CS94" s="155"/>
      <c r="CT94" s="155"/>
      <c r="CU94" s="155"/>
      <c r="CV94" s="155"/>
      <c r="CW94" s="155"/>
      <c r="CX94" s="155"/>
      <c r="CY94" s="155"/>
      <c r="CZ94" s="155"/>
      <c r="DA94" s="155"/>
      <c r="DB94" s="155"/>
      <c r="DC94" s="155"/>
      <c r="DD94" s="155"/>
      <c r="DE94" s="155"/>
      <c r="DF94" s="155"/>
      <c r="DG94" s="155"/>
      <c r="DH94" s="155"/>
      <c r="DI94" s="155"/>
      <c r="DJ94" s="155"/>
      <c r="DK94" s="155"/>
      <c r="DL94" s="155"/>
      <c r="DM94" s="155"/>
      <c r="DN94" s="155"/>
      <c r="DO94" s="155"/>
      <c r="DP94" s="155"/>
      <c r="DQ94" s="155"/>
      <c r="DR94" s="155"/>
      <c r="DS94" s="155"/>
      <c r="DT94" s="155"/>
      <c r="DU94" s="155"/>
      <c r="DV94" s="155"/>
      <c r="DW94" s="155"/>
      <c r="DX94" s="155"/>
      <c r="DY94" s="155"/>
      <c r="DZ94" s="155"/>
      <c r="EA94" s="155"/>
      <c r="EB94" s="155"/>
      <c r="EC94" s="155"/>
      <c r="ED94" s="155"/>
      <c r="EE94" s="155"/>
      <c r="EF94" s="155"/>
      <c r="EG94" s="155"/>
      <c r="EH94" s="155"/>
      <c r="EI94" s="155"/>
      <c r="EJ94" s="155"/>
      <c r="EK94" s="155"/>
      <c r="EL94" s="155"/>
      <c r="EM94" s="155"/>
      <c r="EN94" s="155"/>
      <c r="EO94" s="155"/>
      <c r="EP94" s="155"/>
      <c r="EQ94" s="155"/>
      <c r="ER94" s="155"/>
      <c r="ES94" s="155"/>
      <c r="ET94" s="155"/>
      <c r="EU94" s="155"/>
      <c r="EV94" s="155"/>
      <c r="EW94" s="155"/>
      <c r="EX94" s="155"/>
      <c r="EY94" s="155"/>
      <c r="EZ94" s="155"/>
      <c r="FA94" s="155"/>
      <c r="FB94" s="155"/>
      <c r="FC94" s="155"/>
      <c r="FD94" s="155"/>
      <c r="FE94" s="155"/>
      <c r="FF94" s="155"/>
      <c r="FG94" s="155"/>
      <c r="FH94" s="155"/>
      <c r="FI94" s="155"/>
      <c r="FJ94" s="155"/>
      <c r="FK94" s="155"/>
      <c r="FL94" s="155"/>
      <c r="FM94" s="155"/>
      <c r="FN94" s="155"/>
      <c r="FO94" s="155"/>
      <c r="FP94" s="155"/>
      <c r="FQ94" s="155"/>
      <c r="FR94" s="155"/>
      <c r="FS94" s="155"/>
      <c r="FT94" s="155"/>
      <c r="FU94" s="155"/>
      <c r="FV94" s="155"/>
      <c r="FW94" s="155"/>
      <c r="FX94" s="155"/>
      <c r="FY94" s="155"/>
      <c r="FZ94" s="155"/>
      <c r="GA94" s="155"/>
      <c r="GB94" s="155"/>
      <c r="GC94" s="155"/>
      <c r="GD94" s="155"/>
      <c r="GE94" s="155"/>
      <c r="GF94" s="155"/>
      <c r="GG94" s="155"/>
      <c r="GH94" s="155"/>
      <c r="GI94" s="155"/>
      <c r="GJ94" s="155"/>
      <c r="GK94" s="155"/>
      <c r="GL94" s="155"/>
      <c r="GM94" s="155"/>
      <c r="GN94" s="155"/>
      <c r="GO94" s="155"/>
      <c r="GP94" s="155"/>
      <c r="GQ94" s="155"/>
      <c r="GR94" s="155"/>
      <c r="GS94" s="155"/>
      <c r="GT94" s="155"/>
      <c r="GU94" s="155"/>
      <c r="GV94" s="155"/>
      <c r="GW94" s="155"/>
      <c r="GX94" s="155"/>
      <c r="GY94" s="155"/>
      <c r="GZ94" s="155"/>
      <c r="HA94" s="155"/>
      <c r="HB94" s="155"/>
      <c r="HC94" s="155"/>
      <c r="HD94" s="155"/>
      <c r="HE94" s="155"/>
      <c r="HF94" s="155"/>
      <c r="HG94" s="155"/>
      <c r="HH94" s="155"/>
      <c r="HI94" s="155"/>
      <c r="HJ94" s="155"/>
      <c r="HK94" s="155"/>
      <c r="HL94" s="155"/>
      <c r="HM94" s="155"/>
      <c r="HN94" s="155"/>
      <c r="HO94" s="155"/>
      <c r="HP94" s="155"/>
      <c r="HQ94" s="155"/>
      <c r="HR94" s="155"/>
      <c r="HS94" s="155"/>
      <c r="HT94" s="155"/>
      <c r="HU94" s="155"/>
      <c r="HV94" s="155"/>
      <c r="HW94" s="155"/>
      <c r="HX94" s="155"/>
      <c r="HY94" s="155"/>
      <c r="HZ94" s="155"/>
      <c r="IA94" s="155"/>
      <c r="IB94" s="155"/>
      <c r="IC94" s="155"/>
      <c r="ID94" s="155"/>
      <c r="IE94" s="155"/>
      <c r="IF94" s="155"/>
      <c r="IG94" s="155"/>
      <c r="IH94" s="155"/>
      <c r="II94" s="155"/>
      <c r="IJ94" s="155"/>
      <c r="IK94" s="155"/>
      <c r="IL94" s="155"/>
      <c r="IM94" s="155"/>
      <c r="IN94" s="155"/>
      <c r="IO94" s="155"/>
      <c r="IP94" s="155"/>
      <c r="IQ94" s="155"/>
      <c r="IR94" s="155"/>
      <c r="IS94" s="155"/>
      <c r="IT94" s="155"/>
      <c r="IU94" s="155"/>
      <c r="IV94" s="155"/>
      <c r="IW94" s="155"/>
      <c r="IX94" s="155"/>
      <c r="IY94" s="155"/>
      <c r="IZ94" s="155"/>
      <c r="JA94" s="155"/>
      <c r="JB94" s="155"/>
      <c r="JC94" s="155"/>
      <c r="JD94" s="155"/>
      <c r="JE94" s="155"/>
      <c r="JF94" s="155"/>
      <c r="JG94" s="155"/>
      <c r="JH94" s="155"/>
      <c r="JI94" s="155"/>
      <c r="JJ94" s="155"/>
      <c r="JK94" s="155"/>
      <c r="JL94" s="155"/>
      <c r="JM94" s="155"/>
      <c r="JN94" s="155"/>
      <c r="JO94" s="155"/>
      <c r="JP94" s="155"/>
      <c r="JQ94" s="155"/>
      <c r="JR94" s="155"/>
      <c r="JS94" s="155"/>
      <c r="JT94" s="155"/>
      <c r="JU94" s="155"/>
      <c r="JV94" s="155"/>
      <c r="JW94" s="155"/>
      <c r="JX94" s="155"/>
      <c r="JY94" s="155"/>
      <c r="JZ94" s="155"/>
      <c r="KA94" s="155"/>
      <c r="KB94" s="155"/>
      <c r="KC94" s="155"/>
      <c r="KD94" s="155"/>
      <c r="KE94" s="155"/>
      <c r="KF94" s="155"/>
      <c r="KG94" s="155"/>
      <c r="KH94" s="155"/>
      <c r="KI94" s="155"/>
      <c r="KJ94" s="155"/>
      <c r="KK94" s="155"/>
      <c r="KL94" s="155"/>
      <c r="KM94" s="155"/>
      <c r="KN94" s="155"/>
      <c r="KO94" s="155"/>
      <c r="KP94" s="155"/>
      <c r="KQ94" s="155"/>
      <c r="KR94" s="155"/>
      <c r="KS94" s="155"/>
      <c r="KT94" s="155"/>
      <c r="KU94" s="155"/>
      <c r="KV94" s="155"/>
      <c r="KW94" s="155"/>
      <c r="KX94" s="155"/>
      <c r="KY94" s="155"/>
      <c r="KZ94" s="155"/>
      <c r="LA94" s="155"/>
      <c r="LB94" s="155"/>
      <c r="LC94" s="155"/>
      <c r="LD94" s="155"/>
      <c r="LE94" s="155"/>
      <c r="LF94" s="155"/>
      <c r="LG94" s="155"/>
      <c r="LH94" s="155"/>
      <c r="LI94" s="155"/>
      <c r="LJ94" s="155"/>
      <c r="LK94" s="155"/>
      <c r="LL94" s="155"/>
      <c r="LM94" s="155"/>
      <c r="LN94" s="155"/>
      <c r="LO94" s="155"/>
      <c r="LP94" s="155"/>
      <c r="LQ94" s="155"/>
      <c r="LR94" s="155"/>
      <c r="LS94" s="155"/>
      <c r="LT94" s="155"/>
      <c r="LU94" s="155"/>
      <c r="LV94" s="155"/>
      <c r="LW94" s="155"/>
      <c r="LX94" s="155"/>
      <c r="LY94" s="155"/>
      <c r="LZ94" s="155"/>
      <c r="MA94" s="155"/>
      <c r="MB94" s="155"/>
      <c r="MC94" s="155"/>
      <c r="MD94" s="155"/>
      <c r="ME94" s="155"/>
      <c r="MF94" s="155"/>
      <c r="MG94" s="158">
        <v>0</v>
      </c>
      <c r="MH94" s="158">
        <v>0</v>
      </c>
      <c r="MI94" s="158">
        <v>0</v>
      </c>
      <c r="MJ94" s="12">
        <v>1492219108.0799999</v>
      </c>
      <c r="MK94" s="13">
        <v>2895936.87</v>
      </c>
      <c r="ML94" s="14">
        <v>1489323171.21</v>
      </c>
      <c r="MM94" s="12">
        <v>2145758445.1500001</v>
      </c>
      <c r="MN94" s="13">
        <v>8792014.2100000009</v>
      </c>
      <c r="MO94" s="14">
        <v>2136966430.9400001</v>
      </c>
      <c r="MP94" s="12">
        <v>2168463658.8400002</v>
      </c>
      <c r="MQ94" s="13">
        <v>15684061.82</v>
      </c>
      <c r="MR94" s="14">
        <v>2152779597.02</v>
      </c>
      <c r="MS94" s="12">
        <v>2430412241.6900001</v>
      </c>
      <c r="MT94" s="13">
        <v>24606643.329999998</v>
      </c>
      <c r="MU94" s="14">
        <v>2405805598.3600001</v>
      </c>
      <c r="MV94" s="12">
        <v>3345118632.21</v>
      </c>
      <c r="MW94" s="13">
        <v>35537200.810000002</v>
      </c>
      <c r="MX94" s="14">
        <v>3309581431.4000001</v>
      </c>
      <c r="MY94" s="12">
        <v>2804253459.4000001</v>
      </c>
      <c r="MZ94" s="13">
        <v>44733479.490000002</v>
      </c>
      <c r="NA94" s="14">
        <v>2759519979.9100003</v>
      </c>
      <c r="NB94" s="12">
        <v>3324593797.3200002</v>
      </c>
      <c r="NC94" s="13">
        <v>43771938.390000001</v>
      </c>
      <c r="ND94" s="14">
        <v>3280821858.9300003</v>
      </c>
      <c r="NE94" s="12">
        <v>3446964545.8100004</v>
      </c>
      <c r="NF94" s="13">
        <v>56987580.850000001</v>
      </c>
      <c r="NG94" s="14">
        <v>3389976964.9600005</v>
      </c>
      <c r="NH94" s="12">
        <v>4363802442.2299995</v>
      </c>
      <c r="NI94" s="13">
        <v>65839585.18</v>
      </c>
      <c r="NJ94" s="14">
        <v>4297962857.0499992</v>
      </c>
      <c r="NK94" s="12">
        <v>7094803100.0200005</v>
      </c>
      <c r="NL94" s="13">
        <v>66164881.119999997</v>
      </c>
      <c r="NM94" s="14">
        <v>7028638218.9000006</v>
      </c>
      <c r="NN94" s="12">
        <v>9418865151.710001</v>
      </c>
      <c r="NO94" s="13">
        <v>92082204.939999998</v>
      </c>
      <c r="NP94" s="14">
        <v>9326782946.7700005</v>
      </c>
      <c r="NQ94" s="12">
        <v>15822992736.139999</v>
      </c>
      <c r="NR94" s="13">
        <v>151812911.97999999</v>
      </c>
      <c r="NS94" s="14">
        <v>15671179824.16</v>
      </c>
      <c r="NT94" s="12">
        <v>19452461072.579998</v>
      </c>
      <c r="NU94" s="13">
        <v>203496608.88</v>
      </c>
      <c r="NV94" s="14">
        <v>19248964463.699997</v>
      </c>
      <c r="NW94" s="12">
        <v>20466518375.619999</v>
      </c>
      <c r="NX94" s="13">
        <v>286094043.25999999</v>
      </c>
      <c r="NY94" s="14">
        <v>20180424332.360001</v>
      </c>
      <c r="NZ94" s="12">
        <v>23497884929.030003</v>
      </c>
      <c r="OA94" s="13">
        <v>358309386.22000003</v>
      </c>
      <c r="OB94" s="14">
        <v>23139575542.810001</v>
      </c>
      <c r="OC94" s="12">
        <v>24470773458.529991</v>
      </c>
      <c r="OD94" s="13">
        <v>407082733.36000061</v>
      </c>
      <c r="OE94" s="14">
        <v>24063690725.169991</v>
      </c>
      <c r="OF94" s="12">
        <v>23909055178.469997</v>
      </c>
      <c r="OG94" s="13">
        <v>397239029.85000002</v>
      </c>
      <c r="OH94" s="14">
        <f t="shared" si="3"/>
        <v>23511816148.619999</v>
      </c>
      <c r="OI94" s="12">
        <v>23739424226.780003</v>
      </c>
      <c r="OJ94" s="13">
        <v>451398787.48000002</v>
      </c>
      <c r="OK94" s="14">
        <v>23288025439.300003</v>
      </c>
      <c r="OL94" s="12">
        <v>30225516769.809998</v>
      </c>
      <c r="OM94" s="13">
        <v>520887554.02999997</v>
      </c>
      <c r="ON94" s="14">
        <v>29704629215.779999</v>
      </c>
    </row>
    <row r="95" spans="2:404" x14ac:dyDescent="0.25">
      <c r="B95" s="192" t="s">
        <v>215</v>
      </c>
      <c r="C95" s="188" t="s">
        <v>633</v>
      </c>
      <c r="D95" s="189">
        <v>45428</v>
      </c>
      <c r="E95" s="189" t="s">
        <v>0</v>
      </c>
      <c r="F95" s="193" t="s">
        <v>1091</v>
      </c>
      <c r="G95" s="193" t="s">
        <v>203</v>
      </c>
      <c r="H95" s="193" t="s">
        <v>1092</v>
      </c>
      <c r="I95" s="153"/>
      <c r="J95" s="153"/>
      <c r="K95" s="155"/>
      <c r="L95" s="153"/>
      <c r="M95" s="153"/>
      <c r="N95" s="155"/>
      <c r="O95" s="153"/>
      <c r="P95" s="153"/>
      <c r="Q95" s="155"/>
      <c r="R95" s="153"/>
      <c r="S95" s="153"/>
      <c r="T95" s="155"/>
      <c r="U95" s="153"/>
      <c r="V95" s="153"/>
      <c r="W95" s="155"/>
      <c r="X95" s="153"/>
      <c r="Y95" s="153"/>
      <c r="Z95" s="155"/>
      <c r="AA95" s="153"/>
      <c r="AB95" s="153"/>
      <c r="AC95" s="155"/>
      <c r="AD95" s="153"/>
      <c r="AE95" s="153"/>
      <c r="AF95" s="155"/>
      <c r="AG95" s="153"/>
      <c r="AH95" s="153"/>
      <c r="AI95" s="155"/>
      <c r="AJ95" s="153"/>
      <c r="AK95" s="153"/>
      <c r="AL95" s="155"/>
      <c r="AM95" s="153"/>
      <c r="AN95" s="153"/>
      <c r="AO95" s="155"/>
      <c r="AP95" s="155"/>
      <c r="AQ95" s="155"/>
      <c r="AR95" s="155"/>
      <c r="AS95" s="155"/>
      <c r="AT95" s="155"/>
      <c r="AU95" s="155"/>
      <c r="AV95" s="155"/>
      <c r="AW95" s="155"/>
      <c r="AX95" s="155"/>
      <c r="AY95" s="155"/>
      <c r="AZ95" s="155"/>
      <c r="BA95" s="155"/>
      <c r="BB95" s="155"/>
      <c r="BC95" s="155"/>
      <c r="BD95" s="155"/>
      <c r="BE95" s="155"/>
      <c r="BF95" s="155"/>
      <c r="BG95" s="155"/>
      <c r="BH95" s="155"/>
      <c r="BI95" s="155"/>
      <c r="BJ95" s="155"/>
      <c r="BK95" s="155"/>
      <c r="BL95" s="155"/>
      <c r="BM95" s="155"/>
      <c r="BN95" s="155"/>
      <c r="BO95" s="155"/>
      <c r="BP95" s="155"/>
      <c r="BQ95" s="155"/>
      <c r="BR95" s="155"/>
      <c r="BS95" s="155"/>
      <c r="BT95" s="155"/>
      <c r="BU95" s="155"/>
      <c r="BV95" s="155"/>
      <c r="BW95" s="155"/>
      <c r="BX95" s="155"/>
      <c r="BY95" s="155"/>
      <c r="BZ95" s="155"/>
      <c r="CA95" s="155"/>
      <c r="CB95" s="155"/>
      <c r="CC95" s="155"/>
      <c r="CD95" s="155"/>
      <c r="CE95" s="155"/>
      <c r="CF95" s="155"/>
      <c r="CG95" s="155"/>
      <c r="CH95" s="155"/>
      <c r="CI95" s="155"/>
      <c r="CJ95" s="155"/>
      <c r="CK95" s="155"/>
      <c r="CL95" s="155"/>
      <c r="CM95" s="155"/>
      <c r="CN95" s="155"/>
      <c r="CO95" s="155"/>
      <c r="CP95" s="155"/>
      <c r="CQ95" s="155"/>
      <c r="CR95" s="155"/>
      <c r="CS95" s="155"/>
      <c r="CT95" s="155"/>
      <c r="CU95" s="155"/>
      <c r="CV95" s="155"/>
      <c r="CW95" s="155"/>
      <c r="CX95" s="155"/>
      <c r="CY95" s="155"/>
      <c r="CZ95" s="155"/>
      <c r="DA95" s="155"/>
      <c r="DB95" s="155"/>
      <c r="DC95" s="155"/>
      <c r="DD95" s="155"/>
      <c r="DE95" s="155"/>
      <c r="DF95" s="155"/>
      <c r="DG95" s="155"/>
      <c r="DH95" s="155"/>
      <c r="DI95" s="155"/>
      <c r="DJ95" s="155"/>
      <c r="DK95" s="155"/>
      <c r="DL95" s="155"/>
      <c r="DM95" s="155"/>
      <c r="DN95" s="155"/>
      <c r="DO95" s="155"/>
      <c r="DP95" s="155"/>
      <c r="DQ95" s="155"/>
      <c r="DR95" s="155"/>
      <c r="DS95" s="155"/>
      <c r="DT95" s="155"/>
      <c r="DU95" s="155"/>
      <c r="DV95" s="155"/>
      <c r="DW95" s="155"/>
      <c r="DX95" s="155"/>
      <c r="DY95" s="155"/>
      <c r="DZ95" s="155"/>
      <c r="EA95" s="155"/>
      <c r="EB95" s="155"/>
      <c r="EC95" s="155"/>
      <c r="ED95" s="155"/>
      <c r="EE95" s="155"/>
      <c r="EF95" s="155"/>
      <c r="EG95" s="155"/>
      <c r="EH95" s="155"/>
      <c r="EI95" s="155"/>
      <c r="EJ95" s="155"/>
      <c r="EK95" s="155"/>
      <c r="EL95" s="155"/>
      <c r="EM95" s="155"/>
      <c r="EN95" s="155"/>
      <c r="EO95" s="155"/>
      <c r="EP95" s="155"/>
      <c r="EQ95" s="155"/>
      <c r="ER95" s="155"/>
      <c r="ES95" s="155"/>
      <c r="ET95" s="155"/>
      <c r="EU95" s="155"/>
      <c r="EV95" s="155"/>
      <c r="EW95" s="155"/>
      <c r="EX95" s="155"/>
      <c r="EY95" s="155"/>
      <c r="EZ95" s="155"/>
      <c r="FA95" s="155"/>
      <c r="FB95" s="155"/>
      <c r="FC95" s="155"/>
      <c r="FD95" s="155"/>
      <c r="FE95" s="155"/>
      <c r="FF95" s="155"/>
      <c r="FG95" s="155"/>
      <c r="FH95" s="155"/>
      <c r="FI95" s="155"/>
      <c r="FJ95" s="155"/>
      <c r="FK95" s="155"/>
      <c r="FL95" s="155"/>
      <c r="FM95" s="155"/>
      <c r="FN95" s="155"/>
      <c r="FO95" s="155"/>
      <c r="FP95" s="155"/>
      <c r="FQ95" s="155"/>
      <c r="FR95" s="155"/>
      <c r="FS95" s="155"/>
      <c r="FT95" s="155"/>
      <c r="FU95" s="155"/>
      <c r="FV95" s="155"/>
      <c r="FW95" s="155"/>
      <c r="FX95" s="155"/>
      <c r="FY95" s="155"/>
      <c r="FZ95" s="155"/>
      <c r="GA95" s="155"/>
      <c r="GB95" s="155"/>
      <c r="GC95" s="155"/>
      <c r="GD95" s="155"/>
      <c r="GE95" s="155"/>
      <c r="GF95" s="155"/>
      <c r="GG95" s="155"/>
      <c r="GH95" s="155"/>
      <c r="GI95" s="155"/>
      <c r="GJ95" s="155"/>
      <c r="GK95" s="155"/>
      <c r="GL95" s="155"/>
      <c r="GM95" s="155"/>
      <c r="GN95" s="155"/>
      <c r="GO95" s="155"/>
      <c r="GP95" s="155"/>
      <c r="GQ95" s="155"/>
      <c r="GR95" s="155"/>
      <c r="GS95" s="155"/>
      <c r="GT95" s="155"/>
      <c r="GU95" s="155"/>
      <c r="GV95" s="155"/>
      <c r="GW95" s="155"/>
      <c r="GX95" s="155"/>
      <c r="GY95" s="155"/>
      <c r="GZ95" s="155"/>
      <c r="HA95" s="155"/>
      <c r="HB95" s="155"/>
      <c r="HC95" s="155"/>
      <c r="HD95" s="155"/>
      <c r="HE95" s="155"/>
      <c r="HF95" s="155"/>
      <c r="HG95" s="155"/>
      <c r="HH95" s="155"/>
      <c r="HI95" s="155"/>
      <c r="HJ95" s="155"/>
      <c r="HK95" s="155"/>
      <c r="HL95" s="155"/>
      <c r="HM95" s="155"/>
      <c r="HN95" s="155"/>
      <c r="HO95" s="155"/>
      <c r="HP95" s="155"/>
      <c r="HQ95" s="155"/>
      <c r="HR95" s="155"/>
      <c r="HS95" s="155"/>
      <c r="HT95" s="155"/>
      <c r="HU95" s="155"/>
      <c r="HV95" s="155"/>
      <c r="HW95" s="155"/>
      <c r="HX95" s="155"/>
      <c r="HY95" s="155"/>
      <c r="HZ95" s="155"/>
      <c r="IA95" s="155"/>
      <c r="IB95" s="155"/>
      <c r="IC95" s="155"/>
      <c r="ID95" s="155"/>
      <c r="IE95" s="155"/>
      <c r="IF95" s="155"/>
      <c r="IG95" s="155"/>
      <c r="IH95" s="155"/>
      <c r="II95" s="155"/>
      <c r="IJ95" s="155"/>
      <c r="IK95" s="155"/>
      <c r="IL95" s="155"/>
      <c r="IM95" s="155"/>
      <c r="IN95" s="155"/>
      <c r="IO95" s="155"/>
      <c r="IP95" s="155"/>
      <c r="IQ95" s="155"/>
      <c r="IR95" s="155"/>
      <c r="IS95" s="155"/>
      <c r="IT95" s="155"/>
      <c r="IU95" s="155"/>
      <c r="IV95" s="155"/>
      <c r="IW95" s="155"/>
      <c r="IX95" s="155"/>
      <c r="IY95" s="155"/>
      <c r="IZ95" s="155"/>
      <c r="JA95" s="155"/>
      <c r="JB95" s="155"/>
      <c r="JC95" s="155"/>
      <c r="JD95" s="155"/>
      <c r="JE95" s="155"/>
      <c r="JF95" s="155"/>
      <c r="JG95" s="155"/>
      <c r="JH95" s="155"/>
      <c r="JI95" s="155"/>
      <c r="JJ95" s="155"/>
      <c r="JK95" s="155"/>
      <c r="JL95" s="155"/>
      <c r="JM95" s="155"/>
      <c r="JN95" s="155"/>
      <c r="JO95" s="155"/>
      <c r="JP95" s="155"/>
      <c r="JQ95" s="155"/>
      <c r="JR95" s="155"/>
      <c r="JS95" s="155"/>
      <c r="JT95" s="155"/>
      <c r="JU95" s="155"/>
      <c r="JV95" s="155"/>
      <c r="JW95" s="155"/>
      <c r="JX95" s="155"/>
      <c r="JY95" s="155"/>
      <c r="JZ95" s="155"/>
      <c r="KA95" s="155"/>
      <c r="KB95" s="155"/>
      <c r="KC95" s="155"/>
      <c r="KD95" s="155"/>
      <c r="KE95" s="155"/>
      <c r="KF95" s="155"/>
      <c r="KG95" s="155"/>
      <c r="KH95" s="155"/>
      <c r="KI95" s="155"/>
      <c r="KJ95" s="155"/>
      <c r="KK95" s="155"/>
      <c r="KL95" s="155"/>
      <c r="KM95" s="155"/>
      <c r="KN95" s="155"/>
      <c r="KO95" s="155"/>
      <c r="KP95" s="155"/>
      <c r="KQ95" s="155"/>
      <c r="KR95" s="155"/>
      <c r="KS95" s="155"/>
      <c r="KT95" s="155"/>
      <c r="KU95" s="155"/>
      <c r="KV95" s="155"/>
      <c r="KW95" s="155"/>
      <c r="KX95" s="155"/>
      <c r="KY95" s="155"/>
      <c r="KZ95" s="155"/>
      <c r="LA95" s="155"/>
      <c r="LB95" s="155"/>
      <c r="LC95" s="155"/>
      <c r="LD95" s="155"/>
      <c r="LE95" s="155"/>
      <c r="LF95" s="155"/>
      <c r="LG95" s="155"/>
      <c r="LH95" s="155"/>
      <c r="LI95" s="155"/>
      <c r="LJ95" s="155"/>
      <c r="LK95" s="155"/>
      <c r="LL95" s="155"/>
      <c r="LM95" s="155"/>
      <c r="LN95" s="155"/>
      <c r="LO95" s="155"/>
      <c r="LP95" s="155"/>
      <c r="LQ95" s="155"/>
      <c r="LR95" s="155"/>
      <c r="LS95" s="155"/>
      <c r="LT95" s="155"/>
      <c r="LU95" s="155"/>
      <c r="LV95" s="155"/>
      <c r="LW95" s="155"/>
      <c r="LX95" s="155"/>
      <c r="LY95" s="155"/>
      <c r="LZ95" s="155"/>
      <c r="MA95" s="155"/>
      <c r="MB95" s="155"/>
      <c r="MC95" s="155"/>
      <c r="MD95" s="155"/>
      <c r="ME95" s="155"/>
      <c r="MF95" s="155"/>
      <c r="MG95" s="158">
        <v>0</v>
      </c>
      <c r="MH95" s="158">
        <v>0</v>
      </c>
      <c r="MI95" s="158">
        <v>0</v>
      </c>
      <c r="MJ95" s="12">
        <v>1108810423.6099999</v>
      </c>
      <c r="MK95" s="13">
        <v>1871484.43</v>
      </c>
      <c r="ML95" s="14">
        <v>1106938939.1799998</v>
      </c>
      <c r="MM95" s="12">
        <v>2554590780.9899998</v>
      </c>
      <c r="MN95" s="13">
        <v>6041531.1500000004</v>
      </c>
      <c r="MO95" s="14">
        <v>2548549249.8399997</v>
      </c>
      <c r="MP95" s="12">
        <v>1273587413.75</v>
      </c>
      <c r="MQ95" s="13">
        <v>18840659.059999999</v>
      </c>
      <c r="MR95" s="14">
        <v>1254746754.6900001</v>
      </c>
      <c r="MS95" s="12">
        <v>2039110668.6199999</v>
      </c>
      <c r="MT95" s="13">
        <v>23142328.52</v>
      </c>
      <c r="MU95" s="14">
        <v>2015968340.0999999</v>
      </c>
      <c r="MV95" s="12">
        <v>2213580475.3800001</v>
      </c>
      <c r="MW95" s="13">
        <v>28416465.41</v>
      </c>
      <c r="MX95" s="14">
        <v>2185164009.9700003</v>
      </c>
      <c r="MY95" s="12">
        <v>3522052178.5900002</v>
      </c>
      <c r="MZ95" s="13">
        <v>35761689.240000002</v>
      </c>
      <c r="NA95" s="14">
        <v>3486290489.3500004</v>
      </c>
      <c r="NB95" s="12">
        <v>3988985305.02</v>
      </c>
      <c r="NC95" s="13">
        <v>33063688.66</v>
      </c>
      <c r="ND95" s="14">
        <v>3955921616.3600001</v>
      </c>
      <c r="NE95" s="12">
        <v>4037325388.8800001</v>
      </c>
      <c r="NF95" s="13">
        <v>43398290.75</v>
      </c>
      <c r="NG95" s="14">
        <v>3993927098.1300001</v>
      </c>
      <c r="NH95" s="12">
        <v>2901603238.02</v>
      </c>
      <c r="NI95" s="13">
        <v>-52106594.240000002</v>
      </c>
      <c r="NJ95" s="14">
        <v>2953709832.2599998</v>
      </c>
      <c r="NK95" s="12">
        <v>3496582974.7000003</v>
      </c>
      <c r="NL95" s="13">
        <v>46631379.590000004</v>
      </c>
      <c r="NM95" s="14">
        <v>3449951595.1100001</v>
      </c>
      <c r="NN95" s="12">
        <v>3810915473.8000002</v>
      </c>
      <c r="NO95" s="13">
        <v>56614256.75</v>
      </c>
      <c r="NP95" s="14">
        <v>3754301217.0500002</v>
      </c>
      <c r="NQ95" s="12">
        <v>3826057454.1700001</v>
      </c>
      <c r="NR95" s="13">
        <v>67365332.680000007</v>
      </c>
      <c r="NS95" s="14">
        <v>3758692121.4900002</v>
      </c>
      <c r="NT95" s="12">
        <v>3891939642.6900005</v>
      </c>
      <c r="NU95" s="13">
        <v>61423761.289999999</v>
      </c>
      <c r="NV95" s="14">
        <v>3830515881.4000006</v>
      </c>
      <c r="NW95" s="12">
        <v>5889927903.3900003</v>
      </c>
      <c r="NX95" s="13">
        <v>73935450.359999999</v>
      </c>
      <c r="NY95" s="14">
        <v>5815992453.0300007</v>
      </c>
      <c r="NZ95" s="12">
        <v>8124294251.5400009</v>
      </c>
      <c r="OA95" s="13">
        <v>93640856.530000001</v>
      </c>
      <c r="OB95" s="14">
        <v>8030653395.0100012</v>
      </c>
      <c r="OC95" s="12">
        <v>6938126934.7599993</v>
      </c>
      <c r="OD95" s="13">
        <v>104295109.62</v>
      </c>
      <c r="OE95" s="14">
        <v>6833831825.1399994</v>
      </c>
      <c r="OF95" s="12">
        <v>5413589576.54</v>
      </c>
      <c r="OG95" s="13">
        <v>93884906.239999995</v>
      </c>
      <c r="OH95" s="14">
        <f t="shared" si="3"/>
        <v>5319704670.3000002</v>
      </c>
      <c r="OI95" s="12">
        <v>5289459134.4900007</v>
      </c>
      <c r="OJ95" s="13">
        <v>108284027.7</v>
      </c>
      <c r="OK95" s="14">
        <v>5181175106.7900009</v>
      </c>
      <c r="OL95" s="12">
        <v>8185159139.5199995</v>
      </c>
      <c r="OM95" s="13">
        <v>121801811.06</v>
      </c>
      <c r="ON95" s="14">
        <v>8063357328.4599991</v>
      </c>
    </row>
    <row r="96" spans="2:404" x14ac:dyDescent="0.25">
      <c r="B96" s="192" t="s">
        <v>646</v>
      </c>
      <c r="C96" s="188" t="s">
        <v>654</v>
      </c>
      <c r="D96" s="189">
        <v>45520</v>
      </c>
      <c r="E96" s="189" t="s">
        <v>0</v>
      </c>
      <c r="F96" s="193" t="s">
        <v>1090</v>
      </c>
      <c r="G96" s="193" t="s">
        <v>203</v>
      </c>
      <c r="H96" s="193" t="s">
        <v>1092</v>
      </c>
      <c r="I96" s="153"/>
      <c r="J96" s="153"/>
      <c r="K96" s="155"/>
      <c r="L96" s="153"/>
      <c r="M96" s="153"/>
      <c r="N96" s="155"/>
      <c r="O96" s="153"/>
      <c r="P96" s="153"/>
      <c r="Q96" s="155"/>
      <c r="R96" s="153"/>
      <c r="S96" s="153"/>
      <c r="T96" s="155"/>
      <c r="U96" s="153"/>
      <c r="V96" s="153"/>
      <c r="W96" s="155"/>
      <c r="X96" s="153"/>
      <c r="Y96" s="153"/>
      <c r="Z96" s="155"/>
      <c r="AA96" s="153"/>
      <c r="AB96" s="153"/>
      <c r="AC96" s="155"/>
      <c r="AD96" s="153"/>
      <c r="AE96" s="153"/>
      <c r="AF96" s="155"/>
      <c r="AG96" s="153"/>
      <c r="AH96" s="153"/>
      <c r="AI96" s="155"/>
      <c r="AJ96" s="153"/>
      <c r="AK96" s="153"/>
      <c r="AL96" s="155"/>
      <c r="AM96" s="153"/>
      <c r="AN96" s="153"/>
      <c r="AO96" s="155"/>
      <c r="AP96" s="155"/>
      <c r="AQ96" s="155"/>
      <c r="AR96" s="155"/>
      <c r="AS96" s="155"/>
      <c r="AT96" s="155"/>
      <c r="AU96" s="155"/>
      <c r="AV96" s="155"/>
      <c r="AW96" s="155"/>
      <c r="AX96" s="155"/>
      <c r="AY96" s="155"/>
      <c r="AZ96" s="155"/>
      <c r="BA96" s="155"/>
      <c r="BB96" s="155"/>
      <c r="BC96" s="155"/>
      <c r="BD96" s="155"/>
      <c r="BE96" s="155"/>
      <c r="BF96" s="155"/>
      <c r="BG96" s="155"/>
      <c r="BH96" s="155"/>
      <c r="BI96" s="155"/>
      <c r="BJ96" s="155"/>
      <c r="BK96" s="155"/>
      <c r="BL96" s="155"/>
      <c r="BM96" s="155"/>
      <c r="BN96" s="155"/>
      <c r="BO96" s="155"/>
      <c r="BP96" s="155"/>
      <c r="BQ96" s="155"/>
      <c r="BR96" s="155"/>
      <c r="BS96" s="155"/>
      <c r="BT96" s="155"/>
      <c r="BU96" s="155"/>
      <c r="BV96" s="155"/>
      <c r="BW96" s="155"/>
      <c r="BX96" s="155"/>
      <c r="BY96" s="155"/>
      <c r="BZ96" s="155"/>
      <c r="CA96" s="155"/>
      <c r="CB96" s="155"/>
      <c r="CC96" s="155"/>
      <c r="CD96" s="155"/>
      <c r="CE96" s="155"/>
      <c r="CF96" s="155"/>
      <c r="CG96" s="155"/>
      <c r="CH96" s="155"/>
      <c r="CI96" s="155"/>
      <c r="CJ96" s="155"/>
      <c r="CK96" s="155"/>
      <c r="CL96" s="155"/>
      <c r="CM96" s="155"/>
      <c r="CN96" s="155"/>
      <c r="CO96" s="155"/>
      <c r="CP96" s="155"/>
      <c r="CQ96" s="155"/>
      <c r="CR96" s="155"/>
      <c r="CS96" s="155"/>
      <c r="CT96" s="155"/>
      <c r="CU96" s="155"/>
      <c r="CV96" s="155"/>
      <c r="CW96" s="155"/>
      <c r="CX96" s="155"/>
      <c r="CY96" s="155"/>
      <c r="CZ96" s="155"/>
      <c r="DA96" s="155"/>
      <c r="DB96" s="155"/>
      <c r="DC96" s="155"/>
      <c r="DD96" s="155"/>
      <c r="DE96" s="155"/>
      <c r="DF96" s="155"/>
      <c r="DG96" s="155"/>
      <c r="DH96" s="155"/>
      <c r="DI96" s="155"/>
      <c r="DJ96" s="155"/>
      <c r="DK96" s="155"/>
      <c r="DL96" s="155"/>
      <c r="DM96" s="155"/>
      <c r="DN96" s="155"/>
      <c r="DO96" s="155"/>
      <c r="DP96" s="155"/>
      <c r="DQ96" s="155"/>
      <c r="DR96" s="155"/>
      <c r="DS96" s="155"/>
      <c r="DT96" s="155"/>
      <c r="DU96" s="155"/>
      <c r="DV96" s="155"/>
      <c r="DW96" s="155"/>
      <c r="DX96" s="155"/>
      <c r="DY96" s="155"/>
      <c r="DZ96" s="155"/>
      <c r="EA96" s="155"/>
      <c r="EB96" s="155"/>
      <c r="EC96" s="155"/>
      <c r="ED96" s="155"/>
      <c r="EE96" s="155"/>
      <c r="EF96" s="155"/>
      <c r="EG96" s="155"/>
      <c r="EH96" s="155"/>
      <c r="EI96" s="155"/>
      <c r="EJ96" s="155"/>
      <c r="EK96" s="155"/>
      <c r="EL96" s="155"/>
      <c r="EM96" s="155"/>
      <c r="EN96" s="155"/>
      <c r="EO96" s="155"/>
      <c r="EP96" s="155"/>
      <c r="EQ96" s="155"/>
      <c r="ER96" s="155"/>
      <c r="ES96" s="155"/>
      <c r="ET96" s="155"/>
      <c r="EU96" s="155"/>
      <c r="EV96" s="155"/>
      <c r="EW96" s="155"/>
      <c r="EX96" s="155"/>
      <c r="EY96" s="155"/>
      <c r="EZ96" s="155"/>
      <c r="FA96" s="155"/>
      <c r="FB96" s="155"/>
      <c r="FC96" s="155"/>
      <c r="FD96" s="155"/>
      <c r="FE96" s="155"/>
      <c r="FF96" s="155"/>
      <c r="FG96" s="155"/>
      <c r="FH96" s="155"/>
      <c r="FI96" s="155"/>
      <c r="FJ96" s="155"/>
      <c r="FK96" s="155"/>
      <c r="FL96" s="155"/>
      <c r="FM96" s="155"/>
      <c r="FN96" s="155"/>
      <c r="FO96" s="155"/>
      <c r="FP96" s="155"/>
      <c r="FQ96" s="155"/>
      <c r="FR96" s="155"/>
      <c r="FS96" s="155"/>
      <c r="FT96" s="155"/>
      <c r="FU96" s="155"/>
      <c r="FV96" s="155"/>
      <c r="FW96" s="155"/>
      <c r="FX96" s="155"/>
      <c r="FY96" s="155"/>
      <c r="FZ96" s="155"/>
      <c r="GA96" s="155"/>
      <c r="GB96" s="155"/>
      <c r="GC96" s="155"/>
      <c r="GD96" s="155"/>
      <c r="GE96" s="155"/>
      <c r="GF96" s="155"/>
      <c r="GG96" s="155"/>
      <c r="GH96" s="155"/>
      <c r="GI96" s="155"/>
      <c r="GJ96" s="155"/>
      <c r="GK96" s="155"/>
      <c r="GL96" s="155"/>
      <c r="GM96" s="155"/>
      <c r="GN96" s="155"/>
      <c r="GO96" s="155"/>
      <c r="GP96" s="155"/>
      <c r="GQ96" s="155"/>
      <c r="GR96" s="155"/>
      <c r="GS96" s="155"/>
      <c r="GT96" s="155"/>
      <c r="GU96" s="155"/>
      <c r="GV96" s="155"/>
      <c r="GW96" s="155"/>
      <c r="GX96" s="155"/>
      <c r="GY96" s="155"/>
      <c r="GZ96" s="155"/>
      <c r="HA96" s="155"/>
      <c r="HB96" s="155"/>
      <c r="HC96" s="155"/>
      <c r="HD96" s="155"/>
      <c r="HE96" s="155"/>
      <c r="HF96" s="155"/>
      <c r="HG96" s="155"/>
      <c r="HH96" s="155"/>
      <c r="HI96" s="155"/>
      <c r="HJ96" s="155"/>
      <c r="HK96" s="155"/>
      <c r="HL96" s="155"/>
      <c r="HM96" s="155"/>
      <c r="HN96" s="155"/>
      <c r="HO96" s="155"/>
      <c r="HP96" s="155"/>
      <c r="HQ96" s="155"/>
      <c r="HR96" s="155"/>
      <c r="HS96" s="155"/>
      <c r="HT96" s="155"/>
      <c r="HU96" s="155"/>
      <c r="HV96" s="155"/>
      <c r="HW96" s="155"/>
      <c r="HX96" s="155"/>
      <c r="HY96" s="155"/>
      <c r="HZ96" s="155"/>
      <c r="IA96" s="155"/>
      <c r="IB96" s="155"/>
      <c r="IC96" s="155"/>
      <c r="ID96" s="155"/>
      <c r="IE96" s="155"/>
      <c r="IF96" s="155"/>
      <c r="IG96" s="155"/>
      <c r="IH96" s="155"/>
      <c r="II96" s="155"/>
      <c r="IJ96" s="155"/>
      <c r="IK96" s="155"/>
      <c r="IL96" s="155"/>
      <c r="IM96" s="155"/>
      <c r="IN96" s="155"/>
      <c r="IO96" s="155"/>
      <c r="IP96" s="155"/>
      <c r="IQ96" s="155"/>
      <c r="IR96" s="155"/>
      <c r="IS96" s="155"/>
      <c r="IT96" s="155"/>
      <c r="IU96" s="155"/>
      <c r="IV96" s="155"/>
      <c r="IW96" s="155"/>
      <c r="IX96" s="155"/>
      <c r="IY96" s="155"/>
      <c r="IZ96" s="155"/>
      <c r="JA96" s="155"/>
      <c r="JB96" s="155"/>
      <c r="JC96" s="155"/>
      <c r="JD96" s="155"/>
      <c r="JE96" s="155"/>
      <c r="JF96" s="155"/>
      <c r="JG96" s="155"/>
      <c r="JH96" s="155"/>
      <c r="JI96" s="155"/>
      <c r="JJ96" s="155"/>
      <c r="JK96" s="155"/>
      <c r="JL96" s="155"/>
      <c r="JM96" s="155"/>
      <c r="JN96" s="155"/>
      <c r="JO96" s="155"/>
      <c r="JP96" s="155"/>
      <c r="JQ96" s="155"/>
      <c r="JR96" s="155"/>
      <c r="JS96" s="155"/>
      <c r="JT96" s="155"/>
      <c r="JU96" s="155"/>
      <c r="JV96" s="155"/>
      <c r="JW96" s="155"/>
      <c r="JX96" s="155"/>
      <c r="JY96" s="155"/>
      <c r="JZ96" s="155"/>
      <c r="KA96" s="155"/>
      <c r="KB96" s="155"/>
      <c r="KC96" s="155"/>
      <c r="KD96" s="155"/>
      <c r="KE96" s="155"/>
      <c r="KF96" s="155"/>
      <c r="KG96" s="155"/>
      <c r="KH96" s="155"/>
      <c r="KI96" s="155"/>
      <c r="KJ96" s="155"/>
      <c r="KK96" s="155"/>
      <c r="KL96" s="155"/>
      <c r="KM96" s="155"/>
      <c r="KN96" s="155"/>
      <c r="KO96" s="155"/>
      <c r="KP96" s="155"/>
      <c r="KQ96" s="155"/>
      <c r="KR96" s="155"/>
      <c r="KS96" s="155"/>
      <c r="KT96" s="155"/>
      <c r="KU96" s="155"/>
      <c r="KV96" s="155"/>
      <c r="KW96" s="155"/>
      <c r="KX96" s="155"/>
      <c r="KY96" s="155"/>
      <c r="KZ96" s="155"/>
      <c r="LA96" s="155"/>
      <c r="LB96" s="155"/>
      <c r="LC96" s="155"/>
      <c r="LD96" s="155"/>
      <c r="LE96" s="155"/>
      <c r="LF96" s="155"/>
      <c r="LG96" s="155"/>
      <c r="LH96" s="155"/>
      <c r="LI96" s="155"/>
      <c r="LJ96" s="155"/>
      <c r="LK96" s="155"/>
      <c r="LL96" s="155"/>
      <c r="LM96" s="155"/>
      <c r="LN96" s="155"/>
      <c r="LO96" s="155"/>
      <c r="LP96" s="155"/>
      <c r="LQ96" s="155"/>
      <c r="LR96" s="155"/>
      <c r="LS96" s="155"/>
      <c r="LT96" s="155"/>
      <c r="LU96" s="155"/>
      <c r="LV96" s="155"/>
      <c r="LW96" s="155"/>
      <c r="LX96" s="155"/>
      <c r="LY96" s="155"/>
      <c r="LZ96" s="155"/>
      <c r="MA96" s="155"/>
      <c r="MB96" s="155"/>
      <c r="MC96" s="155"/>
      <c r="MD96" s="155"/>
      <c r="ME96" s="155"/>
      <c r="MF96" s="155"/>
      <c r="MG96" s="155"/>
      <c r="MH96" s="155"/>
      <c r="MI96" s="155"/>
      <c r="MJ96" s="155"/>
      <c r="MK96" s="155"/>
      <c r="ML96" s="155"/>
      <c r="MM96" s="155"/>
      <c r="MN96" s="155"/>
      <c r="MO96" s="155"/>
      <c r="MP96" s="158">
        <v>0</v>
      </c>
      <c r="MQ96" s="158">
        <v>0</v>
      </c>
      <c r="MR96" s="158">
        <v>0</v>
      </c>
      <c r="MS96" s="158">
        <v>0</v>
      </c>
      <c r="MT96" s="158">
        <v>0</v>
      </c>
      <c r="MU96" s="158">
        <v>0</v>
      </c>
      <c r="MV96" s="158">
        <v>0</v>
      </c>
      <c r="MW96" s="158">
        <v>0</v>
      </c>
      <c r="MX96" s="158">
        <v>0</v>
      </c>
      <c r="MY96" s="158">
        <v>0</v>
      </c>
      <c r="MZ96" s="158">
        <v>0</v>
      </c>
      <c r="NA96" s="158">
        <v>0</v>
      </c>
      <c r="NB96" s="158">
        <v>0</v>
      </c>
      <c r="NC96" s="158">
        <v>0</v>
      </c>
      <c r="ND96" s="158">
        <v>0</v>
      </c>
      <c r="NE96" s="158">
        <v>0</v>
      </c>
      <c r="NF96" s="158">
        <v>0</v>
      </c>
      <c r="NG96" s="158">
        <v>0</v>
      </c>
      <c r="NH96" s="158">
        <v>0</v>
      </c>
      <c r="NI96" s="158">
        <v>0</v>
      </c>
      <c r="NJ96" s="158">
        <v>0</v>
      </c>
      <c r="NK96" s="158">
        <v>0</v>
      </c>
      <c r="NL96" s="158">
        <v>0</v>
      </c>
      <c r="NM96" s="158">
        <v>0</v>
      </c>
      <c r="NN96" s="158">
        <v>0</v>
      </c>
      <c r="NO96" s="158">
        <v>0</v>
      </c>
      <c r="NP96" s="158">
        <v>0</v>
      </c>
      <c r="NQ96" s="158">
        <v>0</v>
      </c>
      <c r="NR96" s="158">
        <v>0</v>
      </c>
      <c r="NS96" s="158">
        <v>0</v>
      </c>
      <c r="NT96" s="158">
        <v>0</v>
      </c>
      <c r="NU96" s="158">
        <v>0</v>
      </c>
      <c r="NV96" s="158">
        <v>0</v>
      </c>
      <c r="NW96" s="12">
        <v>6633684444.6099997</v>
      </c>
      <c r="NX96" s="13">
        <v>77621049.769999996</v>
      </c>
      <c r="NY96" s="14">
        <v>6556063394.8399992</v>
      </c>
      <c r="NZ96" s="12">
        <v>6729868135.3400002</v>
      </c>
      <c r="OA96" s="13">
        <v>89619274.769999996</v>
      </c>
      <c r="OB96" s="14">
        <v>6640248860.5699997</v>
      </c>
      <c r="OC96" s="12">
        <v>6763121943.4200001</v>
      </c>
      <c r="OD96" s="13">
        <v>42075350.969999999</v>
      </c>
      <c r="OE96" s="14">
        <v>6721046592.4499998</v>
      </c>
      <c r="OF96" s="12">
        <v>6852398682.9799995</v>
      </c>
      <c r="OG96" s="13">
        <v>53423830.560000002</v>
      </c>
      <c r="OH96" s="14">
        <f t="shared" si="3"/>
        <v>6798974852.4199991</v>
      </c>
      <c r="OI96" s="12">
        <v>6952822902.1599998</v>
      </c>
      <c r="OJ96" s="13">
        <v>65920619.890000001</v>
      </c>
      <c r="OK96" s="14">
        <v>6886902282.2699995</v>
      </c>
      <c r="OL96" s="12">
        <v>7051238830.3199997</v>
      </c>
      <c r="OM96" s="13">
        <v>78934268.629999995</v>
      </c>
      <c r="ON96" s="14">
        <v>6972304561.6899996</v>
      </c>
    </row>
    <row r="97" spans="2:404" x14ac:dyDescent="0.25">
      <c r="B97" s="192" t="s">
        <v>646</v>
      </c>
      <c r="C97" s="188" t="s">
        <v>1164</v>
      </c>
      <c r="D97" s="189">
        <v>45523</v>
      </c>
      <c r="E97" s="189" t="s">
        <v>0</v>
      </c>
      <c r="F97" s="193" t="s">
        <v>1090</v>
      </c>
      <c r="G97" s="193" t="s">
        <v>205</v>
      </c>
      <c r="H97" s="193" t="s">
        <v>1092</v>
      </c>
      <c r="I97" s="153"/>
      <c r="J97" s="153"/>
      <c r="K97" s="155"/>
      <c r="L97" s="153"/>
      <c r="M97" s="153"/>
      <c r="N97" s="155"/>
      <c r="O97" s="153"/>
      <c r="P97" s="153"/>
      <c r="Q97" s="155"/>
      <c r="R97" s="153"/>
      <c r="S97" s="153"/>
      <c r="T97" s="155"/>
      <c r="U97" s="153"/>
      <c r="V97" s="153"/>
      <c r="W97" s="155"/>
      <c r="X97" s="153"/>
      <c r="Y97" s="153"/>
      <c r="Z97" s="155"/>
      <c r="AA97" s="153"/>
      <c r="AB97" s="153"/>
      <c r="AC97" s="155"/>
      <c r="AD97" s="153"/>
      <c r="AE97" s="153"/>
      <c r="AF97" s="155"/>
      <c r="AG97" s="153"/>
      <c r="AH97" s="153"/>
      <c r="AI97" s="155"/>
      <c r="AJ97" s="153"/>
      <c r="AK97" s="153"/>
      <c r="AL97" s="155"/>
      <c r="AM97" s="153"/>
      <c r="AN97" s="153"/>
      <c r="AO97" s="155"/>
      <c r="AP97" s="155"/>
      <c r="AQ97" s="155"/>
      <c r="AR97" s="155"/>
      <c r="AS97" s="155"/>
      <c r="AT97" s="155"/>
      <c r="AU97" s="155"/>
      <c r="AV97" s="155"/>
      <c r="AW97" s="155"/>
      <c r="AX97" s="155"/>
      <c r="AY97" s="155"/>
      <c r="AZ97" s="155"/>
      <c r="BA97" s="155"/>
      <c r="BB97" s="155"/>
      <c r="BC97" s="155"/>
      <c r="BD97" s="155"/>
      <c r="BE97" s="155"/>
      <c r="BF97" s="155"/>
      <c r="BG97" s="155"/>
      <c r="BH97" s="155"/>
      <c r="BI97" s="155"/>
      <c r="BJ97" s="155"/>
      <c r="BK97" s="155"/>
      <c r="BL97" s="155"/>
      <c r="BM97" s="155"/>
      <c r="BN97" s="155"/>
      <c r="BO97" s="155"/>
      <c r="BP97" s="155"/>
      <c r="BQ97" s="155"/>
      <c r="BR97" s="155"/>
      <c r="BS97" s="155"/>
      <c r="BT97" s="155"/>
      <c r="BU97" s="155"/>
      <c r="BV97" s="155"/>
      <c r="BW97" s="155"/>
      <c r="BX97" s="155"/>
      <c r="BY97" s="155"/>
      <c r="BZ97" s="155"/>
      <c r="CA97" s="155"/>
      <c r="CB97" s="155"/>
      <c r="CC97" s="155"/>
      <c r="CD97" s="155"/>
      <c r="CE97" s="155"/>
      <c r="CF97" s="155"/>
      <c r="CG97" s="155"/>
      <c r="CH97" s="155"/>
      <c r="CI97" s="155"/>
      <c r="CJ97" s="155"/>
      <c r="CK97" s="155"/>
      <c r="CL97" s="155"/>
      <c r="CM97" s="155"/>
      <c r="CN97" s="155"/>
      <c r="CO97" s="155"/>
      <c r="CP97" s="155"/>
      <c r="CQ97" s="155"/>
      <c r="CR97" s="155"/>
      <c r="CS97" s="155"/>
      <c r="CT97" s="155"/>
      <c r="CU97" s="155"/>
      <c r="CV97" s="155"/>
      <c r="CW97" s="155"/>
      <c r="CX97" s="155"/>
      <c r="CY97" s="155"/>
      <c r="CZ97" s="155"/>
      <c r="DA97" s="155"/>
      <c r="DB97" s="155"/>
      <c r="DC97" s="155"/>
      <c r="DD97" s="155"/>
      <c r="DE97" s="155"/>
      <c r="DF97" s="155"/>
      <c r="DG97" s="155"/>
      <c r="DH97" s="155"/>
      <c r="DI97" s="155"/>
      <c r="DJ97" s="155"/>
      <c r="DK97" s="155"/>
      <c r="DL97" s="155"/>
      <c r="DM97" s="155"/>
      <c r="DN97" s="155"/>
      <c r="DO97" s="155"/>
      <c r="DP97" s="155"/>
      <c r="DQ97" s="155"/>
      <c r="DR97" s="155"/>
      <c r="DS97" s="155"/>
      <c r="DT97" s="155"/>
      <c r="DU97" s="155"/>
      <c r="DV97" s="155"/>
      <c r="DW97" s="155"/>
      <c r="DX97" s="155"/>
      <c r="DY97" s="155"/>
      <c r="DZ97" s="155"/>
      <c r="EA97" s="155"/>
      <c r="EB97" s="155"/>
      <c r="EC97" s="155"/>
      <c r="ED97" s="155"/>
      <c r="EE97" s="155"/>
      <c r="EF97" s="155"/>
      <c r="EG97" s="155"/>
      <c r="EH97" s="155"/>
      <c r="EI97" s="155"/>
      <c r="EJ97" s="155"/>
      <c r="EK97" s="155"/>
      <c r="EL97" s="155"/>
      <c r="EM97" s="155"/>
      <c r="EN97" s="155"/>
      <c r="EO97" s="155"/>
      <c r="EP97" s="155"/>
      <c r="EQ97" s="155"/>
      <c r="ER97" s="155"/>
      <c r="ES97" s="155"/>
      <c r="ET97" s="155"/>
      <c r="EU97" s="155"/>
      <c r="EV97" s="155"/>
      <c r="EW97" s="155"/>
      <c r="EX97" s="155"/>
      <c r="EY97" s="155"/>
      <c r="EZ97" s="155"/>
      <c r="FA97" s="155"/>
      <c r="FB97" s="155"/>
      <c r="FC97" s="155"/>
      <c r="FD97" s="155"/>
      <c r="FE97" s="155"/>
      <c r="FF97" s="155"/>
      <c r="FG97" s="155"/>
      <c r="FH97" s="155"/>
      <c r="FI97" s="155"/>
      <c r="FJ97" s="155"/>
      <c r="FK97" s="155"/>
      <c r="FL97" s="155"/>
      <c r="FM97" s="155"/>
      <c r="FN97" s="155"/>
      <c r="FO97" s="155"/>
      <c r="FP97" s="155"/>
      <c r="FQ97" s="155"/>
      <c r="FR97" s="155"/>
      <c r="FS97" s="155"/>
      <c r="FT97" s="155"/>
      <c r="FU97" s="155"/>
      <c r="FV97" s="155"/>
      <c r="FW97" s="155"/>
      <c r="FX97" s="155"/>
      <c r="FY97" s="155"/>
      <c r="FZ97" s="155"/>
      <c r="GA97" s="155"/>
      <c r="GB97" s="155"/>
      <c r="GC97" s="155"/>
      <c r="GD97" s="155"/>
      <c r="GE97" s="155"/>
      <c r="GF97" s="155"/>
      <c r="GG97" s="155"/>
      <c r="GH97" s="155"/>
      <c r="GI97" s="155"/>
      <c r="GJ97" s="155"/>
      <c r="GK97" s="155"/>
      <c r="GL97" s="155"/>
      <c r="GM97" s="155"/>
      <c r="GN97" s="155"/>
      <c r="GO97" s="155"/>
      <c r="GP97" s="155"/>
      <c r="GQ97" s="155"/>
      <c r="GR97" s="155"/>
      <c r="GS97" s="155"/>
      <c r="GT97" s="155"/>
      <c r="GU97" s="155"/>
      <c r="GV97" s="155"/>
      <c r="GW97" s="155"/>
      <c r="GX97" s="155"/>
      <c r="GY97" s="155"/>
      <c r="GZ97" s="155"/>
      <c r="HA97" s="155"/>
      <c r="HB97" s="155"/>
      <c r="HC97" s="155"/>
      <c r="HD97" s="155"/>
      <c r="HE97" s="155"/>
      <c r="HF97" s="155"/>
      <c r="HG97" s="155"/>
      <c r="HH97" s="155"/>
      <c r="HI97" s="155"/>
      <c r="HJ97" s="155"/>
      <c r="HK97" s="155"/>
      <c r="HL97" s="155"/>
      <c r="HM97" s="155"/>
      <c r="HN97" s="155"/>
      <c r="HO97" s="155"/>
      <c r="HP97" s="155"/>
      <c r="HQ97" s="155"/>
      <c r="HR97" s="155"/>
      <c r="HS97" s="155"/>
      <c r="HT97" s="155"/>
      <c r="HU97" s="155"/>
      <c r="HV97" s="155"/>
      <c r="HW97" s="155"/>
      <c r="HX97" s="155"/>
      <c r="HY97" s="155"/>
      <c r="HZ97" s="155"/>
      <c r="IA97" s="155"/>
      <c r="IB97" s="155"/>
      <c r="IC97" s="155"/>
      <c r="ID97" s="155"/>
      <c r="IE97" s="155"/>
      <c r="IF97" s="155"/>
      <c r="IG97" s="155"/>
      <c r="IH97" s="155"/>
      <c r="II97" s="155"/>
      <c r="IJ97" s="155"/>
      <c r="IK97" s="155"/>
      <c r="IL97" s="155"/>
      <c r="IM97" s="155"/>
      <c r="IN97" s="155"/>
      <c r="IO97" s="155"/>
      <c r="IP97" s="155"/>
      <c r="IQ97" s="155"/>
      <c r="IR97" s="155"/>
      <c r="IS97" s="155"/>
      <c r="IT97" s="155"/>
      <c r="IU97" s="155"/>
      <c r="IV97" s="155"/>
      <c r="IW97" s="155"/>
      <c r="IX97" s="155"/>
      <c r="IY97" s="155"/>
      <c r="IZ97" s="155"/>
      <c r="JA97" s="155"/>
      <c r="JB97" s="155"/>
      <c r="JC97" s="155"/>
      <c r="JD97" s="155"/>
      <c r="JE97" s="155"/>
      <c r="JF97" s="155"/>
      <c r="JG97" s="155"/>
      <c r="JH97" s="155"/>
      <c r="JI97" s="155"/>
      <c r="JJ97" s="155"/>
      <c r="JK97" s="155"/>
      <c r="JL97" s="155"/>
      <c r="JM97" s="155"/>
      <c r="JN97" s="155"/>
      <c r="JO97" s="155"/>
      <c r="JP97" s="155"/>
      <c r="JQ97" s="155"/>
      <c r="JR97" s="155"/>
      <c r="JS97" s="155"/>
      <c r="JT97" s="155"/>
      <c r="JU97" s="155"/>
      <c r="JV97" s="155"/>
      <c r="JW97" s="155"/>
      <c r="JX97" s="155"/>
      <c r="JY97" s="155"/>
      <c r="JZ97" s="155"/>
      <c r="KA97" s="155"/>
      <c r="KB97" s="155"/>
      <c r="KC97" s="155"/>
      <c r="KD97" s="155"/>
      <c r="KE97" s="155"/>
      <c r="KF97" s="155"/>
      <c r="KG97" s="155"/>
      <c r="KH97" s="155"/>
      <c r="KI97" s="155"/>
      <c r="KJ97" s="155"/>
      <c r="KK97" s="155"/>
      <c r="KL97" s="155"/>
      <c r="KM97" s="155"/>
      <c r="KN97" s="155"/>
      <c r="KO97" s="155"/>
      <c r="KP97" s="155"/>
      <c r="KQ97" s="155"/>
      <c r="KR97" s="155"/>
      <c r="KS97" s="155"/>
      <c r="KT97" s="155"/>
      <c r="KU97" s="155"/>
      <c r="KV97" s="155"/>
      <c r="KW97" s="155"/>
      <c r="KX97" s="155"/>
      <c r="KY97" s="155"/>
      <c r="KZ97" s="155"/>
      <c r="LA97" s="155"/>
      <c r="LB97" s="155"/>
      <c r="LC97" s="155"/>
      <c r="LD97" s="155"/>
      <c r="LE97" s="155"/>
      <c r="LF97" s="155"/>
      <c r="LG97" s="155"/>
      <c r="LH97" s="155"/>
      <c r="LI97" s="155"/>
      <c r="LJ97" s="155"/>
      <c r="LK97" s="155"/>
      <c r="LL97" s="155"/>
      <c r="LM97" s="155"/>
      <c r="LN97" s="155"/>
      <c r="LO97" s="155"/>
      <c r="LP97" s="155"/>
      <c r="LQ97" s="155"/>
      <c r="LR97" s="155"/>
      <c r="LS97" s="155"/>
      <c r="LT97" s="155"/>
      <c r="LU97" s="155"/>
      <c r="LV97" s="155"/>
      <c r="LW97" s="155"/>
      <c r="LX97" s="155"/>
      <c r="LY97" s="155"/>
      <c r="LZ97" s="155"/>
      <c r="MA97" s="155"/>
      <c r="MB97" s="155"/>
      <c r="MC97" s="155"/>
      <c r="MD97" s="155"/>
      <c r="ME97" s="155"/>
      <c r="MF97" s="155"/>
      <c r="MG97" s="155"/>
      <c r="MH97" s="155"/>
      <c r="MI97" s="155"/>
      <c r="MJ97" s="155"/>
      <c r="MK97" s="155"/>
      <c r="ML97" s="155"/>
      <c r="MM97" s="155"/>
      <c r="MN97" s="155"/>
      <c r="MO97" s="155"/>
      <c r="MP97" s="158">
        <v>0</v>
      </c>
      <c r="MQ97" s="158">
        <v>0</v>
      </c>
      <c r="MR97" s="158">
        <v>0</v>
      </c>
      <c r="MS97" s="158">
        <v>0</v>
      </c>
      <c r="MT97" s="158">
        <v>0</v>
      </c>
      <c r="MU97" s="158">
        <v>0</v>
      </c>
      <c r="MV97" s="158">
        <v>0</v>
      </c>
      <c r="MW97" s="158">
        <v>0</v>
      </c>
      <c r="MX97" s="158">
        <v>0</v>
      </c>
      <c r="MY97" s="158">
        <v>0</v>
      </c>
      <c r="MZ97" s="158">
        <v>0</v>
      </c>
      <c r="NA97" s="158">
        <v>0</v>
      </c>
      <c r="NB97" s="158">
        <v>0</v>
      </c>
      <c r="NC97" s="158">
        <v>0</v>
      </c>
      <c r="ND97" s="158">
        <v>0</v>
      </c>
      <c r="NE97" s="158">
        <v>0</v>
      </c>
      <c r="NF97" s="158">
        <v>0</v>
      </c>
      <c r="NG97" s="158">
        <v>0</v>
      </c>
      <c r="NH97" s="158">
        <v>0</v>
      </c>
      <c r="NI97" s="158">
        <v>0</v>
      </c>
      <c r="NJ97" s="158">
        <v>0</v>
      </c>
      <c r="NK97" s="158">
        <v>0</v>
      </c>
      <c r="NL97" s="158">
        <v>0</v>
      </c>
      <c r="NM97" s="158">
        <v>0</v>
      </c>
      <c r="NN97" s="158">
        <v>0</v>
      </c>
      <c r="NO97" s="158">
        <v>0</v>
      </c>
      <c r="NP97" s="158">
        <v>0</v>
      </c>
      <c r="NQ97" s="158">
        <v>0</v>
      </c>
      <c r="NR97" s="158">
        <v>0</v>
      </c>
      <c r="NS97" s="158">
        <v>0</v>
      </c>
      <c r="NT97" s="12">
        <v>16112214055.700001</v>
      </c>
      <c r="NU97" s="13">
        <v>156284149.12</v>
      </c>
      <c r="NV97" s="14">
        <v>15955929906.58</v>
      </c>
      <c r="NW97" s="12">
        <v>16128266110.26</v>
      </c>
      <c r="NX97" s="13">
        <v>170038018.86000001</v>
      </c>
      <c r="NY97" s="14">
        <v>15958228091.4</v>
      </c>
      <c r="NZ97" s="12">
        <v>16563096498.16</v>
      </c>
      <c r="OA97" s="13">
        <v>246617004.56999999</v>
      </c>
      <c r="OB97" s="14">
        <v>16316479493.59</v>
      </c>
      <c r="OC97" s="12">
        <v>16601239450.34</v>
      </c>
      <c r="OD97" s="13">
        <v>281245201.25</v>
      </c>
      <c r="OE97" s="14">
        <v>16319994249.09</v>
      </c>
      <c r="OF97" s="12">
        <v>16610422817.200001</v>
      </c>
      <c r="OG97" s="13">
        <v>293972843.11000001</v>
      </c>
      <c r="OH97" s="14">
        <f t="shared" si="3"/>
        <v>16316449974.09</v>
      </c>
      <c r="OI97" s="12">
        <v>16599428296.639999</v>
      </c>
      <c r="OJ97" s="13">
        <v>281298624.25999999</v>
      </c>
      <c r="OK97" s="14">
        <v>16318129672.379999</v>
      </c>
      <c r="OL97" s="12">
        <v>18048748386.59</v>
      </c>
      <c r="OM97" s="13">
        <v>363560781.88999999</v>
      </c>
      <c r="ON97" s="14">
        <v>17685187604.700001</v>
      </c>
    </row>
    <row r="98" spans="2:404" ht="27" x14ac:dyDescent="0.25">
      <c r="B98" s="320" t="s">
        <v>657</v>
      </c>
      <c r="C98" s="321" t="s">
        <v>655</v>
      </c>
      <c r="D98" s="322">
        <v>45533</v>
      </c>
      <c r="E98" s="322" t="s">
        <v>0</v>
      </c>
      <c r="F98" s="323" t="s">
        <v>1090</v>
      </c>
      <c r="G98" s="323" t="s">
        <v>203</v>
      </c>
      <c r="H98" s="323" t="s">
        <v>1093</v>
      </c>
      <c r="I98" s="153"/>
      <c r="J98" s="153"/>
      <c r="K98" s="155"/>
      <c r="L98" s="153"/>
      <c r="M98" s="153"/>
      <c r="N98" s="155"/>
      <c r="O98" s="153"/>
      <c r="P98" s="153"/>
      <c r="Q98" s="155"/>
      <c r="R98" s="153"/>
      <c r="S98" s="153"/>
      <c r="T98" s="155"/>
      <c r="U98" s="153"/>
      <c r="V98" s="153"/>
      <c r="W98" s="155"/>
      <c r="X98" s="153"/>
      <c r="Y98" s="153"/>
      <c r="Z98" s="155"/>
      <c r="AA98" s="153"/>
      <c r="AB98" s="153"/>
      <c r="AC98" s="155"/>
      <c r="AD98" s="153"/>
      <c r="AE98" s="153"/>
      <c r="AF98" s="155"/>
      <c r="AG98" s="153"/>
      <c r="AH98" s="153"/>
      <c r="AI98" s="155"/>
      <c r="AJ98" s="153"/>
      <c r="AK98" s="153"/>
      <c r="AL98" s="155"/>
      <c r="AM98" s="153"/>
      <c r="AN98" s="153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55"/>
      <c r="BB98" s="155"/>
      <c r="BC98" s="155"/>
      <c r="BD98" s="155"/>
      <c r="BE98" s="155"/>
      <c r="BF98" s="155"/>
      <c r="BG98" s="155"/>
      <c r="BH98" s="155"/>
      <c r="BI98" s="155"/>
      <c r="BJ98" s="155"/>
      <c r="BK98" s="155"/>
      <c r="BL98" s="155"/>
      <c r="BM98" s="155"/>
      <c r="BN98" s="155"/>
      <c r="BO98" s="155"/>
      <c r="BP98" s="155"/>
      <c r="BQ98" s="155"/>
      <c r="BR98" s="155"/>
      <c r="BS98" s="155"/>
      <c r="BT98" s="155"/>
      <c r="BU98" s="155"/>
      <c r="BV98" s="155"/>
      <c r="BW98" s="155"/>
      <c r="BX98" s="155"/>
      <c r="BY98" s="155"/>
      <c r="BZ98" s="155"/>
      <c r="CA98" s="155"/>
      <c r="CB98" s="155"/>
      <c r="CC98" s="155"/>
      <c r="CD98" s="155"/>
      <c r="CE98" s="155"/>
      <c r="CF98" s="155"/>
      <c r="CG98" s="155"/>
      <c r="CH98" s="155"/>
      <c r="CI98" s="155"/>
      <c r="CJ98" s="155"/>
      <c r="CK98" s="155"/>
      <c r="CL98" s="155"/>
      <c r="CM98" s="155"/>
      <c r="CN98" s="155"/>
      <c r="CO98" s="155"/>
      <c r="CP98" s="155"/>
      <c r="CQ98" s="155"/>
      <c r="CR98" s="155"/>
      <c r="CS98" s="155"/>
      <c r="CT98" s="155"/>
      <c r="CU98" s="155"/>
      <c r="CV98" s="155"/>
      <c r="CW98" s="155"/>
      <c r="CX98" s="155"/>
      <c r="CY98" s="155"/>
      <c r="CZ98" s="155"/>
      <c r="DA98" s="155"/>
      <c r="DB98" s="155"/>
      <c r="DC98" s="155"/>
      <c r="DD98" s="155"/>
      <c r="DE98" s="155"/>
      <c r="DF98" s="155"/>
      <c r="DG98" s="155"/>
      <c r="DH98" s="155"/>
      <c r="DI98" s="155"/>
      <c r="DJ98" s="155"/>
      <c r="DK98" s="155"/>
      <c r="DL98" s="155"/>
      <c r="DM98" s="155"/>
      <c r="DN98" s="155"/>
      <c r="DO98" s="155"/>
      <c r="DP98" s="155"/>
      <c r="DQ98" s="155"/>
      <c r="DR98" s="155"/>
      <c r="DS98" s="155"/>
      <c r="DT98" s="155"/>
      <c r="DU98" s="155"/>
      <c r="DV98" s="155"/>
      <c r="DW98" s="155"/>
      <c r="DX98" s="155"/>
      <c r="DY98" s="155"/>
      <c r="DZ98" s="155"/>
      <c r="EA98" s="155"/>
      <c r="EB98" s="155"/>
      <c r="EC98" s="155"/>
      <c r="ED98" s="155"/>
      <c r="EE98" s="155"/>
      <c r="EF98" s="155"/>
      <c r="EG98" s="155"/>
      <c r="EH98" s="155"/>
      <c r="EI98" s="155"/>
      <c r="EJ98" s="155"/>
      <c r="EK98" s="155"/>
      <c r="EL98" s="155"/>
      <c r="EM98" s="155"/>
      <c r="EN98" s="155"/>
      <c r="EO98" s="155"/>
      <c r="EP98" s="155"/>
      <c r="EQ98" s="155"/>
      <c r="ER98" s="155"/>
      <c r="ES98" s="155"/>
      <c r="ET98" s="155"/>
      <c r="EU98" s="155"/>
      <c r="EV98" s="155"/>
      <c r="EW98" s="155"/>
      <c r="EX98" s="155"/>
      <c r="EY98" s="155"/>
      <c r="EZ98" s="155"/>
      <c r="FA98" s="155"/>
      <c r="FB98" s="155"/>
      <c r="FC98" s="155"/>
      <c r="FD98" s="155"/>
      <c r="FE98" s="155"/>
      <c r="FF98" s="155"/>
      <c r="FG98" s="155"/>
      <c r="FH98" s="155"/>
      <c r="FI98" s="155"/>
      <c r="FJ98" s="155"/>
      <c r="FK98" s="155"/>
      <c r="FL98" s="155"/>
      <c r="FM98" s="155"/>
      <c r="FN98" s="155"/>
      <c r="FO98" s="155"/>
      <c r="FP98" s="155"/>
      <c r="FQ98" s="155"/>
      <c r="FR98" s="155"/>
      <c r="FS98" s="155"/>
      <c r="FT98" s="155"/>
      <c r="FU98" s="155"/>
      <c r="FV98" s="155"/>
      <c r="FW98" s="155"/>
      <c r="FX98" s="155"/>
      <c r="FY98" s="155"/>
      <c r="FZ98" s="155"/>
      <c r="GA98" s="155"/>
      <c r="GB98" s="155"/>
      <c r="GC98" s="155"/>
      <c r="GD98" s="155"/>
      <c r="GE98" s="155"/>
      <c r="GF98" s="155"/>
      <c r="GG98" s="155"/>
      <c r="GH98" s="155"/>
      <c r="GI98" s="155"/>
      <c r="GJ98" s="155"/>
      <c r="GK98" s="155"/>
      <c r="GL98" s="155"/>
      <c r="GM98" s="155"/>
      <c r="GN98" s="155"/>
      <c r="GO98" s="155"/>
      <c r="GP98" s="155"/>
      <c r="GQ98" s="155"/>
      <c r="GR98" s="155"/>
      <c r="GS98" s="155"/>
      <c r="GT98" s="155"/>
      <c r="GU98" s="155"/>
      <c r="GV98" s="155"/>
      <c r="GW98" s="155"/>
      <c r="GX98" s="155"/>
      <c r="GY98" s="155"/>
      <c r="GZ98" s="155"/>
      <c r="HA98" s="155"/>
      <c r="HB98" s="155"/>
      <c r="HC98" s="155"/>
      <c r="HD98" s="155"/>
      <c r="HE98" s="155"/>
      <c r="HF98" s="155"/>
      <c r="HG98" s="155"/>
      <c r="HH98" s="155"/>
      <c r="HI98" s="155"/>
      <c r="HJ98" s="155"/>
      <c r="HK98" s="155"/>
      <c r="HL98" s="155"/>
      <c r="HM98" s="155"/>
      <c r="HN98" s="155"/>
      <c r="HO98" s="155"/>
      <c r="HP98" s="155"/>
      <c r="HQ98" s="155"/>
      <c r="HR98" s="155"/>
      <c r="HS98" s="155"/>
      <c r="HT98" s="155"/>
      <c r="HU98" s="155"/>
      <c r="HV98" s="155"/>
      <c r="HW98" s="155"/>
      <c r="HX98" s="155"/>
      <c r="HY98" s="155"/>
      <c r="HZ98" s="155"/>
      <c r="IA98" s="155"/>
      <c r="IB98" s="155"/>
      <c r="IC98" s="155"/>
      <c r="ID98" s="155"/>
      <c r="IE98" s="155"/>
      <c r="IF98" s="155"/>
      <c r="IG98" s="155"/>
      <c r="IH98" s="155"/>
      <c r="II98" s="155"/>
      <c r="IJ98" s="155"/>
      <c r="IK98" s="155"/>
      <c r="IL98" s="155"/>
      <c r="IM98" s="155"/>
      <c r="IN98" s="155"/>
      <c r="IO98" s="155"/>
      <c r="IP98" s="155"/>
      <c r="IQ98" s="155"/>
      <c r="IR98" s="155"/>
      <c r="IS98" s="155"/>
      <c r="IT98" s="155"/>
      <c r="IU98" s="155"/>
      <c r="IV98" s="155"/>
      <c r="IW98" s="155"/>
      <c r="IX98" s="155"/>
      <c r="IY98" s="155"/>
      <c r="IZ98" s="155"/>
      <c r="JA98" s="155"/>
      <c r="JB98" s="155"/>
      <c r="JC98" s="155"/>
      <c r="JD98" s="155"/>
      <c r="JE98" s="155"/>
      <c r="JF98" s="155"/>
      <c r="JG98" s="155"/>
      <c r="JH98" s="155"/>
      <c r="JI98" s="155"/>
      <c r="JJ98" s="155"/>
      <c r="JK98" s="155"/>
      <c r="JL98" s="155"/>
      <c r="JM98" s="155"/>
      <c r="JN98" s="155"/>
      <c r="JO98" s="155"/>
      <c r="JP98" s="155"/>
      <c r="JQ98" s="155"/>
      <c r="JR98" s="155"/>
      <c r="JS98" s="155"/>
      <c r="JT98" s="155"/>
      <c r="JU98" s="155"/>
      <c r="JV98" s="155"/>
      <c r="JW98" s="155"/>
      <c r="JX98" s="155"/>
      <c r="JY98" s="155"/>
      <c r="JZ98" s="155"/>
      <c r="KA98" s="155"/>
      <c r="KB98" s="155"/>
      <c r="KC98" s="155"/>
      <c r="KD98" s="155"/>
      <c r="KE98" s="155"/>
      <c r="KF98" s="155"/>
      <c r="KG98" s="155"/>
      <c r="KH98" s="155"/>
      <c r="KI98" s="155"/>
      <c r="KJ98" s="155"/>
      <c r="KK98" s="155"/>
      <c r="KL98" s="155"/>
      <c r="KM98" s="155"/>
      <c r="KN98" s="155"/>
      <c r="KO98" s="155"/>
      <c r="KP98" s="155"/>
      <c r="KQ98" s="155"/>
      <c r="KR98" s="155"/>
      <c r="KS98" s="155"/>
      <c r="KT98" s="155"/>
      <c r="KU98" s="155"/>
      <c r="KV98" s="155"/>
      <c r="KW98" s="155"/>
      <c r="KX98" s="155"/>
      <c r="KY98" s="155"/>
      <c r="KZ98" s="155"/>
      <c r="LA98" s="155"/>
      <c r="LB98" s="155"/>
      <c r="LC98" s="155"/>
      <c r="LD98" s="155"/>
      <c r="LE98" s="155"/>
      <c r="LF98" s="155"/>
      <c r="LG98" s="155"/>
      <c r="LH98" s="155"/>
      <c r="LI98" s="155"/>
      <c r="LJ98" s="155"/>
      <c r="LK98" s="155"/>
      <c r="LL98" s="155"/>
      <c r="LM98" s="155"/>
      <c r="LN98" s="155"/>
      <c r="LO98" s="155"/>
      <c r="LP98" s="155"/>
      <c r="LQ98" s="155"/>
      <c r="LR98" s="155"/>
      <c r="LS98" s="155"/>
      <c r="LT98" s="155"/>
      <c r="LU98" s="155"/>
      <c r="LV98" s="155"/>
      <c r="LW98" s="155"/>
      <c r="LX98" s="155"/>
      <c r="LY98" s="155"/>
      <c r="LZ98" s="155"/>
      <c r="MA98" s="155"/>
      <c r="MB98" s="155"/>
      <c r="MC98" s="155"/>
      <c r="MD98" s="155"/>
      <c r="ME98" s="155"/>
      <c r="MF98" s="155"/>
      <c r="MG98" s="155"/>
      <c r="MH98" s="155"/>
      <c r="MI98" s="155"/>
      <c r="MJ98" s="155"/>
      <c r="MK98" s="155"/>
      <c r="ML98" s="155"/>
      <c r="MM98" s="155"/>
      <c r="MN98" s="155"/>
      <c r="MO98" s="155"/>
      <c r="MP98" s="158">
        <v>0</v>
      </c>
      <c r="MQ98" s="158">
        <v>0</v>
      </c>
      <c r="MR98" s="158">
        <v>0</v>
      </c>
      <c r="MS98" s="158">
        <v>0</v>
      </c>
      <c r="MT98" s="158">
        <v>0</v>
      </c>
      <c r="MU98" s="158">
        <v>0</v>
      </c>
      <c r="MV98" s="158">
        <v>0</v>
      </c>
      <c r="MW98" s="158">
        <v>0</v>
      </c>
      <c r="MX98" s="158">
        <v>0</v>
      </c>
      <c r="MY98" s="158">
        <v>0</v>
      </c>
      <c r="MZ98" s="158">
        <v>0</v>
      </c>
      <c r="NA98" s="158">
        <v>0</v>
      </c>
      <c r="NB98" s="158">
        <v>0</v>
      </c>
      <c r="NC98" s="158">
        <v>0</v>
      </c>
      <c r="ND98" s="158">
        <v>0</v>
      </c>
      <c r="NE98" s="158">
        <v>0</v>
      </c>
      <c r="NF98" s="158">
        <v>0</v>
      </c>
      <c r="NG98" s="158">
        <v>0</v>
      </c>
      <c r="NH98" s="158">
        <v>0</v>
      </c>
      <c r="NI98" s="158">
        <v>0</v>
      </c>
      <c r="NJ98" s="158">
        <v>0</v>
      </c>
      <c r="NK98" s="158">
        <v>0</v>
      </c>
      <c r="NL98" s="158">
        <v>0</v>
      </c>
      <c r="NM98" s="158">
        <v>0</v>
      </c>
      <c r="NN98" s="158">
        <v>0</v>
      </c>
      <c r="NO98" s="158">
        <v>0</v>
      </c>
      <c r="NP98" s="158">
        <v>0</v>
      </c>
      <c r="NQ98" s="12">
        <v>5750111320.21</v>
      </c>
      <c r="NR98" s="13">
        <v>12602268.789999999</v>
      </c>
      <c r="NS98" s="14">
        <v>5737509051.4200001</v>
      </c>
      <c r="NT98" s="12">
        <v>5811691393.3726006</v>
      </c>
      <c r="NU98" s="13">
        <v>44164449.038400002</v>
      </c>
      <c r="NV98" s="14">
        <v>5767526944.3342009</v>
      </c>
      <c r="NW98" s="12">
        <v>6567698433.8912506</v>
      </c>
      <c r="NX98" s="13">
        <v>644560492.51195002</v>
      </c>
      <c r="NY98" s="14">
        <v>5923137941.3793011</v>
      </c>
      <c r="NZ98" s="12">
        <v>6587699106.7647505</v>
      </c>
      <c r="OA98" s="13">
        <v>664227681.60595</v>
      </c>
      <c r="OB98" s="14">
        <v>5923471425.1588001</v>
      </c>
      <c r="OC98" s="12">
        <v>6998763880.7002001</v>
      </c>
      <c r="OD98" s="13">
        <v>727126950.48427999</v>
      </c>
      <c r="OE98" s="14">
        <v>6271636930.2159204</v>
      </c>
      <c r="OF98" s="12">
        <v>7849380066.0058193</v>
      </c>
      <c r="OG98" s="13">
        <v>1055835395.7524199</v>
      </c>
      <c r="OH98" s="14">
        <f t="shared" si="3"/>
        <v>6793544670.2533989</v>
      </c>
      <c r="OI98" s="12">
        <v>7381352064.3440399</v>
      </c>
      <c r="OJ98" s="13">
        <v>207768945.26475</v>
      </c>
      <c r="OK98" s="14">
        <v>7173583119.0792904</v>
      </c>
      <c r="OL98" s="156">
        <v>0</v>
      </c>
      <c r="OM98" s="156">
        <v>0</v>
      </c>
      <c r="ON98" s="156">
        <v>0</v>
      </c>
    </row>
    <row r="99" spans="2:404" x14ac:dyDescent="0.25">
      <c r="B99" s="192" t="s">
        <v>646</v>
      </c>
      <c r="C99" s="188" t="s">
        <v>1042</v>
      </c>
      <c r="D99" s="189">
        <v>45558</v>
      </c>
      <c r="E99" s="189" t="s">
        <v>0</v>
      </c>
      <c r="F99" s="193" t="s">
        <v>1090</v>
      </c>
      <c r="G99" s="193" t="s">
        <v>205</v>
      </c>
      <c r="H99" s="193" t="s">
        <v>1092</v>
      </c>
      <c r="I99" s="153"/>
      <c r="J99" s="153"/>
      <c r="K99" s="155"/>
      <c r="L99" s="153"/>
      <c r="M99" s="153"/>
      <c r="N99" s="155"/>
      <c r="O99" s="153"/>
      <c r="P99" s="153"/>
      <c r="Q99" s="155"/>
      <c r="R99" s="153"/>
      <c r="S99" s="153"/>
      <c r="T99" s="155"/>
      <c r="U99" s="153"/>
      <c r="V99" s="153"/>
      <c r="W99" s="155"/>
      <c r="X99" s="153"/>
      <c r="Y99" s="153"/>
      <c r="Z99" s="155"/>
      <c r="AA99" s="153"/>
      <c r="AB99" s="153"/>
      <c r="AC99" s="155"/>
      <c r="AD99" s="153"/>
      <c r="AE99" s="153"/>
      <c r="AF99" s="155"/>
      <c r="AG99" s="153"/>
      <c r="AH99" s="153"/>
      <c r="AI99" s="155"/>
      <c r="AJ99" s="153"/>
      <c r="AK99" s="153"/>
      <c r="AL99" s="155"/>
      <c r="AM99" s="153"/>
      <c r="AN99" s="153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55"/>
      <c r="BB99" s="155"/>
      <c r="BC99" s="155"/>
      <c r="BD99" s="155"/>
      <c r="BE99" s="155"/>
      <c r="BF99" s="155"/>
      <c r="BG99" s="155"/>
      <c r="BH99" s="155"/>
      <c r="BI99" s="155"/>
      <c r="BJ99" s="155"/>
      <c r="BK99" s="155"/>
      <c r="BL99" s="155"/>
      <c r="BM99" s="155"/>
      <c r="BN99" s="155"/>
      <c r="BO99" s="155"/>
      <c r="BP99" s="155"/>
      <c r="BQ99" s="155"/>
      <c r="BR99" s="155"/>
      <c r="BS99" s="155"/>
      <c r="BT99" s="155"/>
      <c r="BU99" s="155"/>
      <c r="BV99" s="155"/>
      <c r="BW99" s="155"/>
      <c r="BX99" s="155"/>
      <c r="BY99" s="155"/>
      <c r="BZ99" s="155"/>
      <c r="CA99" s="155"/>
      <c r="CB99" s="155"/>
      <c r="CC99" s="155"/>
      <c r="CD99" s="155"/>
      <c r="CE99" s="155"/>
      <c r="CF99" s="155"/>
      <c r="CG99" s="155"/>
      <c r="CH99" s="155"/>
      <c r="CI99" s="155"/>
      <c r="CJ99" s="155"/>
      <c r="CK99" s="155"/>
      <c r="CL99" s="155"/>
      <c r="CM99" s="155"/>
      <c r="CN99" s="155"/>
      <c r="CO99" s="155"/>
      <c r="CP99" s="155"/>
      <c r="CQ99" s="155"/>
      <c r="CR99" s="155"/>
      <c r="CS99" s="155"/>
      <c r="CT99" s="155"/>
      <c r="CU99" s="155"/>
      <c r="CV99" s="155"/>
      <c r="CW99" s="155"/>
      <c r="CX99" s="155"/>
      <c r="CY99" s="155"/>
      <c r="CZ99" s="155"/>
      <c r="DA99" s="155"/>
      <c r="DB99" s="155"/>
      <c r="DC99" s="155"/>
      <c r="DD99" s="155"/>
      <c r="DE99" s="155"/>
      <c r="DF99" s="155"/>
      <c r="DG99" s="155"/>
      <c r="DH99" s="155"/>
      <c r="DI99" s="155"/>
      <c r="DJ99" s="155"/>
      <c r="DK99" s="155"/>
      <c r="DL99" s="155"/>
      <c r="DM99" s="155"/>
      <c r="DN99" s="155"/>
      <c r="DO99" s="155"/>
      <c r="DP99" s="155"/>
      <c r="DQ99" s="155"/>
      <c r="DR99" s="155"/>
      <c r="DS99" s="155"/>
      <c r="DT99" s="155"/>
      <c r="DU99" s="155"/>
      <c r="DV99" s="155"/>
      <c r="DW99" s="155"/>
      <c r="DX99" s="155"/>
      <c r="DY99" s="155"/>
      <c r="DZ99" s="155"/>
      <c r="EA99" s="155"/>
      <c r="EB99" s="155"/>
      <c r="EC99" s="155"/>
      <c r="ED99" s="155"/>
      <c r="EE99" s="155"/>
      <c r="EF99" s="155"/>
      <c r="EG99" s="155"/>
      <c r="EH99" s="155"/>
      <c r="EI99" s="155"/>
      <c r="EJ99" s="155"/>
      <c r="EK99" s="155"/>
      <c r="EL99" s="155"/>
      <c r="EM99" s="155"/>
      <c r="EN99" s="155"/>
      <c r="EO99" s="155"/>
      <c r="EP99" s="155"/>
      <c r="EQ99" s="155"/>
      <c r="ER99" s="155"/>
      <c r="ES99" s="155"/>
      <c r="ET99" s="155"/>
      <c r="EU99" s="155"/>
      <c r="EV99" s="155"/>
      <c r="EW99" s="155"/>
      <c r="EX99" s="155"/>
      <c r="EY99" s="155"/>
      <c r="EZ99" s="155"/>
      <c r="FA99" s="155"/>
      <c r="FB99" s="155"/>
      <c r="FC99" s="155"/>
      <c r="FD99" s="155"/>
      <c r="FE99" s="155"/>
      <c r="FF99" s="155"/>
      <c r="FG99" s="155"/>
      <c r="FH99" s="155"/>
      <c r="FI99" s="155"/>
      <c r="FJ99" s="155"/>
      <c r="FK99" s="155"/>
      <c r="FL99" s="155"/>
      <c r="FM99" s="155"/>
      <c r="FN99" s="155"/>
      <c r="FO99" s="155"/>
      <c r="FP99" s="155"/>
      <c r="FQ99" s="155"/>
      <c r="FR99" s="155"/>
      <c r="FS99" s="155"/>
      <c r="FT99" s="155"/>
      <c r="FU99" s="155"/>
      <c r="FV99" s="155"/>
      <c r="FW99" s="155"/>
      <c r="FX99" s="155"/>
      <c r="FY99" s="155"/>
      <c r="FZ99" s="155"/>
      <c r="GA99" s="155"/>
      <c r="GB99" s="155"/>
      <c r="GC99" s="155"/>
      <c r="GD99" s="155"/>
      <c r="GE99" s="155"/>
      <c r="GF99" s="155"/>
      <c r="GG99" s="155"/>
      <c r="GH99" s="155"/>
      <c r="GI99" s="155"/>
      <c r="GJ99" s="155"/>
      <c r="GK99" s="155"/>
      <c r="GL99" s="155"/>
      <c r="GM99" s="155"/>
      <c r="GN99" s="155"/>
      <c r="GO99" s="155"/>
      <c r="GP99" s="155"/>
      <c r="GQ99" s="155"/>
      <c r="GR99" s="155"/>
      <c r="GS99" s="155"/>
      <c r="GT99" s="155"/>
      <c r="GU99" s="155"/>
      <c r="GV99" s="155"/>
      <c r="GW99" s="155"/>
      <c r="GX99" s="155"/>
      <c r="GY99" s="155"/>
      <c r="GZ99" s="155"/>
      <c r="HA99" s="155"/>
      <c r="HB99" s="155"/>
      <c r="HC99" s="155"/>
      <c r="HD99" s="155"/>
      <c r="HE99" s="155"/>
      <c r="HF99" s="155"/>
      <c r="HG99" s="155"/>
      <c r="HH99" s="155"/>
      <c r="HI99" s="155"/>
      <c r="HJ99" s="155"/>
      <c r="HK99" s="155"/>
      <c r="HL99" s="155"/>
      <c r="HM99" s="155"/>
      <c r="HN99" s="155"/>
      <c r="HO99" s="155"/>
      <c r="HP99" s="155"/>
      <c r="HQ99" s="155"/>
      <c r="HR99" s="155"/>
      <c r="HS99" s="155"/>
      <c r="HT99" s="155"/>
      <c r="HU99" s="155"/>
      <c r="HV99" s="155"/>
      <c r="HW99" s="155"/>
      <c r="HX99" s="155"/>
      <c r="HY99" s="155"/>
      <c r="HZ99" s="155"/>
      <c r="IA99" s="155"/>
      <c r="IB99" s="155"/>
      <c r="IC99" s="155"/>
      <c r="ID99" s="155"/>
      <c r="IE99" s="155"/>
      <c r="IF99" s="155"/>
      <c r="IG99" s="155"/>
      <c r="IH99" s="155"/>
      <c r="II99" s="155"/>
      <c r="IJ99" s="155"/>
      <c r="IK99" s="155"/>
      <c r="IL99" s="155"/>
      <c r="IM99" s="155"/>
      <c r="IN99" s="155"/>
      <c r="IO99" s="155"/>
      <c r="IP99" s="155"/>
      <c r="IQ99" s="155"/>
      <c r="IR99" s="155"/>
      <c r="IS99" s="155"/>
      <c r="IT99" s="155"/>
      <c r="IU99" s="155"/>
      <c r="IV99" s="155"/>
      <c r="IW99" s="155"/>
      <c r="IX99" s="155"/>
      <c r="IY99" s="155"/>
      <c r="IZ99" s="155"/>
      <c r="JA99" s="155"/>
      <c r="JB99" s="155"/>
      <c r="JC99" s="155"/>
      <c r="JD99" s="155"/>
      <c r="JE99" s="155"/>
      <c r="JF99" s="155"/>
      <c r="JG99" s="155"/>
      <c r="JH99" s="155"/>
      <c r="JI99" s="155"/>
      <c r="JJ99" s="155"/>
      <c r="JK99" s="155"/>
      <c r="JL99" s="155"/>
      <c r="JM99" s="155"/>
      <c r="JN99" s="155"/>
      <c r="JO99" s="155"/>
      <c r="JP99" s="155"/>
      <c r="JQ99" s="155"/>
      <c r="JR99" s="155"/>
      <c r="JS99" s="155"/>
      <c r="JT99" s="155"/>
      <c r="JU99" s="155"/>
      <c r="JV99" s="155"/>
      <c r="JW99" s="155"/>
      <c r="JX99" s="155"/>
      <c r="JY99" s="155"/>
      <c r="JZ99" s="155"/>
      <c r="KA99" s="155"/>
      <c r="KB99" s="155"/>
      <c r="KC99" s="155"/>
      <c r="KD99" s="155"/>
      <c r="KE99" s="155"/>
      <c r="KF99" s="155"/>
      <c r="KG99" s="155"/>
      <c r="KH99" s="155"/>
      <c r="KI99" s="155"/>
      <c r="KJ99" s="155"/>
      <c r="KK99" s="155"/>
      <c r="KL99" s="155"/>
      <c r="KM99" s="155"/>
      <c r="KN99" s="155"/>
      <c r="KO99" s="155"/>
      <c r="KP99" s="155"/>
      <c r="KQ99" s="155"/>
      <c r="KR99" s="155"/>
      <c r="KS99" s="155"/>
      <c r="KT99" s="155"/>
      <c r="KU99" s="155"/>
      <c r="KV99" s="155"/>
      <c r="KW99" s="155"/>
      <c r="KX99" s="155"/>
      <c r="KY99" s="155"/>
      <c r="KZ99" s="155"/>
      <c r="LA99" s="155"/>
      <c r="LB99" s="155"/>
      <c r="LC99" s="155"/>
      <c r="LD99" s="155"/>
      <c r="LE99" s="155"/>
      <c r="LF99" s="155"/>
      <c r="LG99" s="155"/>
      <c r="LH99" s="155"/>
      <c r="LI99" s="155"/>
      <c r="LJ99" s="155"/>
      <c r="LK99" s="155"/>
      <c r="LL99" s="155"/>
      <c r="LM99" s="155"/>
      <c r="LN99" s="155"/>
      <c r="LO99" s="155"/>
      <c r="LP99" s="155"/>
      <c r="LQ99" s="155"/>
      <c r="LR99" s="155"/>
      <c r="LS99" s="155"/>
      <c r="LT99" s="155"/>
      <c r="LU99" s="155"/>
      <c r="LV99" s="155"/>
      <c r="LW99" s="155"/>
      <c r="LX99" s="155"/>
      <c r="LY99" s="155"/>
      <c r="LZ99" s="155"/>
      <c r="MA99" s="155"/>
      <c r="MB99" s="155"/>
      <c r="MC99" s="155"/>
      <c r="MD99" s="155"/>
      <c r="ME99" s="155"/>
      <c r="MF99" s="155"/>
      <c r="MG99" s="155"/>
      <c r="MH99" s="155"/>
      <c r="MI99" s="155"/>
      <c r="MJ99" s="155"/>
      <c r="MK99" s="155"/>
      <c r="ML99" s="155"/>
      <c r="MM99" s="155"/>
      <c r="MN99" s="155"/>
      <c r="MO99" s="155"/>
      <c r="MP99" s="155"/>
      <c r="MQ99" s="155"/>
      <c r="MR99" s="155"/>
      <c r="MS99" s="158">
        <v>0</v>
      </c>
      <c r="MT99" s="158">
        <v>0</v>
      </c>
      <c r="MU99" s="158">
        <v>0</v>
      </c>
      <c r="MV99" s="158">
        <v>0</v>
      </c>
      <c r="MW99" s="158">
        <v>0</v>
      </c>
      <c r="MX99" s="158">
        <v>0</v>
      </c>
      <c r="MY99" s="158">
        <v>0</v>
      </c>
      <c r="MZ99" s="158">
        <v>0</v>
      </c>
      <c r="NA99" s="158">
        <v>0</v>
      </c>
      <c r="NB99" s="158">
        <v>0</v>
      </c>
      <c r="NC99" s="158">
        <v>0</v>
      </c>
      <c r="ND99" s="158">
        <v>0</v>
      </c>
      <c r="NE99" s="158">
        <v>0</v>
      </c>
      <c r="NF99" s="158">
        <v>0</v>
      </c>
      <c r="NG99" s="158">
        <v>0</v>
      </c>
      <c r="NH99" s="158">
        <v>0</v>
      </c>
      <c r="NI99" s="158">
        <v>0</v>
      </c>
      <c r="NJ99" s="158">
        <v>0</v>
      </c>
      <c r="NK99" s="158">
        <v>0</v>
      </c>
      <c r="NL99" s="158">
        <v>0</v>
      </c>
      <c r="NM99" s="158">
        <v>0</v>
      </c>
      <c r="NN99" s="158">
        <v>0</v>
      </c>
      <c r="NO99" s="158">
        <v>0</v>
      </c>
      <c r="NP99" s="158">
        <v>0</v>
      </c>
      <c r="NQ99" s="158">
        <v>0</v>
      </c>
      <c r="NR99" s="158">
        <v>0</v>
      </c>
      <c r="NS99" s="158">
        <v>0</v>
      </c>
      <c r="NT99" s="12">
        <v>20508591099.27</v>
      </c>
      <c r="NU99" s="13">
        <v>335158948.51999998</v>
      </c>
      <c r="NV99" s="14">
        <v>20173432150.75</v>
      </c>
      <c r="NW99" s="12">
        <v>20651211262.27</v>
      </c>
      <c r="NX99" s="13">
        <v>382265375.17000002</v>
      </c>
      <c r="NY99" s="14">
        <v>20268945887.100002</v>
      </c>
      <c r="NZ99" s="12">
        <v>20651211262.27</v>
      </c>
      <c r="OA99" s="13">
        <v>382265375.17000002</v>
      </c>
      <c r="OB99" s="14">
        <v>20268945887.100002</v>
      </c>
      <c r="OC99" s="12">
        <v>20762987770.389999</v>
      </c>
      <c r="OD99" s="13">
        <v>435764454.86000001</v>
      </c>
      <c r="OE99" s="14">
        <v>20327223315.529999</v>
      </c>
      <c r="OF99" s="12">
        <v>21912797312.440002</v>
      </c>
      <c r="OG99" s="13">
        <v>1709531286.49</v>
      </c>
      <c r="OH99" s="14">
        <f>+OF99-OG99</f>
        <v>20203266025.950001</v>
      </c>
      <c r="OI99" s="12">
        <v>22320700525.77</v>
      </c>
      <c r="OJ99" s="13">
        <v>1769736166.24</v>
      </c>
      <c r="OK99" s="14">
        <v>20550964359.529999</v>
      </c>
      <c r="OL99" s="12">
        <v>23651227915.419998</v>
      </c>
      <c r="OM99" s="13">
        <v>1717843591.9100001</v>
      </c>
      <c r="ON99" s="14">
        <v>21933384323.509998</v>
      </c>
    </row>
    <row r="100" spans="2:404" x14ac:dyDescent="0.25">
      <c r="B100" s="192" t="s">
        <v>210</v>
      </c>
      <c r="C100" s="188" t="s">
        <v>1043</v>
      </c>
      <c r="D100" s="189">
        <v>45572</v>
      </c>
      <c r="E100" s="189" t="s">
        <v>0</v>
      </c>
      <c r="F100" s="193" t="s">
        <v>1090</v>
      </c>
      <c r="G100" s="193" t="s">
        <v>203</v>
      </c>
      <c r="H100" s="193" t="s">
        <v>1092</v>
      </c>
      <c r="I100" s="153"/>
      <c r="J100" s="153"/>
      <c r="K100" s="155"/>
      <c r="L100" s="153"/>
      <c r="M100" s="153"/>
      <c r="N100" s="155"/>
      <c r="O100" s="153"/>
      <c r="P100" s="153"/>
      <c r="Q100" s="155"/>
      <c r="R100" s="153"/>
      <c r="S100" s="153"/>
      <c r="T100" s="155"/>
      <c r="U100" s="153"/>
      <c r="V100" s="153"/>
      <c r="W100" s="155"/>
      <c r="X100" s="153"/>
      <c r="Y100" s="153"/>
      <c r="Z100" s="155"/>
      <c r="AA100" s="153"/>
      <c r="AB100" s="153"/>
      <c r="AC100" s="155"/>
      <c r="AD100" s="153"/>
      <c r="AE100" s="153"/>
      <c r="AF100" s="155"/>
      <c r="AG100" s="153"/>
      <c r="AH100" s="153"/>
      <c r="AI100" s="155"/>
      <c r="AJ100" s="153"/>
      <c r="AK100" s="153"/>
      <c r="AL100" s="155"/>
      <c r="AM100" s="153"/>
      <c r="AN100" s="153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55"/>
      <c r="BB100" s="155"/>
      <c r="BC100" s="155"/>
      <c r="BD100" s="155"/>
      <c r="BE100" s="155"/>
      <c r="BF100" s="155"/>
      <c r="BG100" s="155"/>
      <c r="BH100" s="155"/>
      <c r="BI100" s="155"/>
      <c r="BJ100" s="155"/>
      <c r="BK100" s="155"/>
      <c r="BL100" s="155"/>
      <c r="BM100" s="155"/>
      <c r="BN100" s="155"/>
      <c r="BO100" s="155"/>
      <c r="BP100" s="155"/>
      <c r="BQ100" s="155"/>
      <c r="BR100" s="155"/>
      <c r="BS100" s="155"/>
      <c r="BT100" s="155"/>
      <c r="BU100" s="155"/>
      <c r="BV100" s="155"/>
      <c r="BW100" s="155"/>
      <c r="BX100" s="155"/>
      <c r="BY100" s="155"/>
      <c r="BZ100" s="155"/>
      <c r="CA100" s="155"/>
      <c r="CB100" s="155"/>
      <c r="CC100" s="155"/>
      <c r="CD100" s="155"/>
      <c r="CE100" s="155"/>
      <c r="CF100" s="155"/>
      <c r="CG100" s="155"/>
      <c r="CH100" s="155"/>
      <c r="CI100" s="155"/>
      <c r="CJ100" s="155"/>
      <c r="CK100" s="155"/>
      <c r="CL100" s="155"/>
      <c r="CM100" s="155"/>
      <c r="CN100" s="155"/>
      <c r="CO100" s="155"/>
      <c r="CP100" s="155"/>
      <c r="CQ100" s="155"/>
      <c r="CR100" s="155"/>
      <c r="CS100" s="155"/>
      <c r="CT100" s="155"/>
      <c r="CU100" s="155"/>
      <c r="CV100" s="155"/>
      <c r="CW100" s="155"/>
      <c r="CX100" s="155"/>
      <c r="CY100" s="155"/>
      <c r="CZ100" s="155"/>
      <c r="DA100" s="155"/>
      <c r="DB100" s="155"/>
      <c r="DC100" s="155"/>
      <c r="DD100" s="155"/>
      <c r="DE100" s="155"/>
      <c r="DF100" s="155"/>
      <c r="DG100" s="155"/>
      <c r="DH100" s="155"/>
      <c r="DI100" s="155"/>
      <c r="DJ100" s="155"/>
      <c r="DK100" s="155"/>
      <c r="DL100" s="155"/>
      <c r="DM100" s="155"/>
      <c r="DN100" s="155"/>
      <c r="DO100" s="155"/>
      <c r="DP100" s="155"/>
      <c r="DQ100" s="155"/>
      <c r="DR100" s="155"/>
      <c r="DS100" s="155"/>
      <c r="DT100" s="155"/>
      <c r="DU100" s="155"/>
      <c r="DV100" s="155"/>
      <c r="DW100" s="155"/>
      <c r="DX100" s="155"/>
      <c r="DY100" s="155"/>
      <c r="DZ100" s="155"/>
      <c r="EA100" s="155"/>
      <c r="EB100" s="155"/>
      <c r="EC100" s="155"/>
      <c r="ED100" s="155"/>
      <c r="EE100" s="155"/>
      <c r="EF100" s="155"/>
      <c r="EG100" s="155"/>
      <c r="EH100" s="155"/>
      <c r="EI100" s="155"/>
      <c r="EJ100" s="155"/>
      <c r="EK100" s="155"/>
      <c r="EL100" s="155"/>
      <c r="EM100" s="155"/>
      <c r="EN100" s="155"/>
      <c r="EO100" s="155"/>
      <c r="EP100" s="155"/>
      <c r="EQ100" s="155"/>
      <c r="ER100" s="155"/>
      <c r="ES100" s="155"/>
      <c r="ET100" s="155"/>
      <c r="EU100" s="155"/>
      <c r="EV100" s="155"/>
      <c r="EW100" s="155"/>
      <c r="EX100" s="155"/>
      <c r="EY100" s="155"/>
      <c r="EZ100" s="155"/>
      <c r="FA100" s="155"/>
      <c r="FB100" s="155"/>
      <c r="FC100" s="155"/>
      <c r="FD100" s="155"/>
      <c r="FE100" s="155"/>
      <c r="FF100" s="155"/>
      <c r="FG100" s="155"/>
      <c r="FH100" s="155"/>
      <c r="FI100" s="155"/>
      <c r="FJ100" s="155"/>
      <c r="FK100" s="155"/>
      <c r="FL100" s="155"/>
      <c r="FM100" s="155"/>
      <c r="FN100" s="155"/>
      <c r="FO100" s="155"/>
      <c r="FP100" s="155"/>
      <c r="FQ100" s="155"/>
      <c r="FR100" s="155"/>
      <c r="FS100" s="155"/>
      <c r="FT100" s="155"/>
      <c r="FU100" s="155"/>
      <c r="FV100" s="155"/>
      <c r="FW100" s="155"/>
      <c r="FX100" s="155"/>
      <c r="FY100" s="155"/>
      <c r="FZ100" s="155"/>
      <c r="GA100" s="155"/>
      <c r="GB100" s="155"/>
      <c r="GC100" s="155"/>
      <c r="GD100" s="155"/>
      <c r="GE100" s="155"/>
      <c r="GF100" s="155"/>
      <c r="GG100" s="155"/>
      <c r="GH100" s="155"/>
      <c r="GI100" s="155"/>
      <c r="GJ100" s="155"/>
      <c r="GK100" s="155"/>
      <c r="GL100" s="155"/>
      <c r="GM100" s="155"/>
      <c r="GN100" s="155"/>
      <c r="GO100" s="155"/>
      <c r="GP100" s="155"/>
      <c r="GQ100" s="155"/>
      <c r="GR100" s="155"/>
      <c r="GS100" s="155"/>
      <c r="GT100" s="155"/>
      <c r="GU100" s="155"/>
      <c r="GV100" s="155"/>
      <c r="GW100" s="155"/>
      <c r="GX100" s="155"/>
      <c r="GY100" s="155"/>
      <c r="GZ100" s="155"/>
      <c r="HA100" s="155"/>
      <c r="HB100" s="155"/>
      <c r="HC100" s="155"/>
      <c r="HD100" s="155"/>
      <c r="HE100" s="155"/>
      <c r="HF100" s="155"/>
      <c r="HG100" s="155"/>
      <c r="HH100" s="155"/>
      <c r="HI100" s="155"/>
      <c r="HJ100" s="155"/>
      <c r="HK100" s="155"/>
      <c r="HL100" s="155"/>
      <c r="HM100" s="155"/>
      <c r="HN100" s="155"/>
      <c r="HO100" s="155"/>
      <c r="HP100" s="155"/>
      <c r="HQ100" s="155"/>
      <c r="HR100" s="155"/>
      <c r="HS100" s="155"/>
      <c r="HT100" s="155"/>
      <c r="HU100" s="155"/>
      <c r="HV100" s="155"/>
      <c r="HW100" s="155"/>
      <c r="HX100" s="155"/>
      <c r="HY100" s="155"/>
      <c r="HZ100" s="155"/>
      <c r="IA100" s="155"/>
      <c r="IB100" s="155"/>
      <c r="IC100" s="155"/>
      <c r="ID100" s="155"/>
      <c r="IE100" s="155"/>
      <c r="IF100" s="155"/>
      <c r="IG100" s="155"/>
      <c r="IH100" s="155"/>
      <c r="II100" s="155"/>
      <c r="IJ100" s="155"/>
      <c r="IK100" s="155"/>
      <c r="IL100" s="155"/>
      <c r="IM100" s="155"/>
      <c r="IN100" s="155"/>
      <c r="IO100" s="155"/>
      <c r="IP100" s="155"/>
      <c r="IQ100" s="155"/>
      <c r="IR100" s="155"/>
      <c r="IS100" s="155"/>
      <c r="IT100" s="155"/>
      <c r="IU100" s="155"/>
      <c r="IV100" s="155"/>
      <c r="IW100" s="155"/>
      <c r="IX100" s="155"/>
      <c r="IY100" s="155"/>
      <c r="IZ100" s="155"/>
      <c r="JA100" s="155"/>
      <c r="JB100" s="155"/>
      <c r="JC100" s="155"/>
      <c r="JD100" s="155"/>
      <c r="JE100" s="155"/>
      <c r="JF100" s="155"/>
      <c r="JG100" s="155"/>
      <c r="JH100" s="155"/>
      <c r="JI100" s="155"/>
      <c r="JJ100" s="155"/>
      <c r="JK100" s="155"/>
      <c r="JL100" s="155"/>
      <c r="JM100" s="155"/>
      <c r="JN100" s="155"/>
      <c r="JO100" s="155"/>
      <c r="JP100" s="155"/>
      <c r="JQ100" s="155"/>
      <c r="JR100" s="155"/>
      <c r="JS100" s="155"/>
      <c r="JT100" s="155"/>
      <c r="JU100" s="155"/>
      <c r="JV100" s="155"/>
      <c r="JW100" s="155"/>
      <c r="JX100" s="155"/>
      <c r="JY100" s="155"/>
      <c r="JZ100" s="155"/>
      <c r="KA100" s="155"/>
      <c r="KB100" s="155"/>
      <c r="KC100" s="155"/>
      <c r="KD100" s="155"/>
      <c r="KE100" s="155"/>
      <c r="KF100" s="155"/>
      <c r="KG100" s="155"/>
      <c r="KH100" s="155"/>
      <c r="KI100" s="155"/>
      <c r="KJ100" s="155"/>
      <c r="KK100" s="155"/>
      <c r="KL100" s="155"/>
      <c r="KM100" s="155"/>
      <c r="KN100" s="155"/>
      <c r="KO100" s="155"/>
      <c r="KP100" s="155"/>
      <c r="KQ100" s="155"/>
      <c r="KR100" s="155"/>
      <c r="KS100" s="155"/>
      <c r="KT100" s="155"/>
      <c r="KU100" s="155"/>
      <c r="KV100" s="155"/>
      <c r="KW100" s="155"/>
      <c r="KX100" s="155"/>
      <c r="KY100" s="155"/>
      <c r="KZ100" s="155"/>
      <c r="LA100" s="155"/>
      <c r="LB100" s="155"/>
      <c r="LC100" s="155"/>
      <c r="LD100" s="155"/>
      <c r="LE100" s="155"/>
      <c r="LF100" s="155"/>
      <c r="LG100" s="155"/>
      <c r="LH100" s="155"/>
      <c r="LI100" s="155"/>
      <c r="LJ100" s="155"/>
      <c r="LK100" s="155"/>
      <c r="LL100" s="155"/>
      <c r="LM100" s="155"/>
      <c r="LN100" s="155"/>
      <c r="LO100" s="155"/>
      <c r="LP100" s="155"/>
      <c r="LQ100" s="155"/>
      <c r="LR100" s="155"/>
      <c r="LS100" s="155"/>
      <c r="LT100" s="155"/>
      <c r="LU100" s="155"/>
      <c r="LV100" s="155"/>
      <c r="LW100" s="155"/>
      <c r="LX100" s="155"/>
      <c r="LY100" s="155"/>
      <c r="LZ100" s="155"/>
      <c r="MA100" s="155"/>
      <c r="MB100" s="155"/>
      <c r="MC100" s="155"/>
      <c r="MD100" s="155"/>
      <c r="ME100" s="155"/>
      <c r="MF100" s="155"/>
      <c r="MG100" s="155"/>
      <c r="MH100" s="155"/>
      <c r="MI100" s="155"/>
      <c r="MJ100" s="155"/>
      <c r="MK100" s="155"/>
      <c r="ML100" s="155"/>
      <c r="MM100" s="155"/>
      <c r="MN100" s="155"/>
      <c r="MO100" s="155"/>
      <c r="MP100" s="155"/>
      <c r="MQ100" s="155"/>
      <c r="MR100" s="155"/>
      <c r="MS100" s="155"/>
      <c r="MT100" s="155"/>
      <c r="MU100" s="155"/>
      <c r="MV100" s="12">
        <v>13164200000</v>
      </c>
      <c r="MW100" s="13">
        <v>1361046.57</v>
      </c>
      <c r="MX100" s="14">
        <v>13162838953.43</v>
      </c>
      <c r="MY100" s="12">
        <v>13485734777.279999</v>
      </c>
      <c r="MZ100" s="13">
        <v>79945495</v>
      </c>
      <c r="NA100" s="14">
        <v>13405789282.279999</v>
      </c>
      <c r="NB100" s="12">
        <v>13548209349.509998</v>
      </c>
      <c r="NC100" s="13">
        <v>106595932.93000001</v>
      </c>
      <c r="ND100" s="14">
        <v>13441613416.579998</v>
      </c>
      <c r="NE100" s="12">
        <v>13761959712.299999</v>
      </c>
      <c r="NF100" s="13">
        <v>147651428.34</v>
      </c>
      <c r="NG100" s="14">
        <v>13614308283.959999</v>
      </c>
      <c r="NH100" s="12">
        <v>13901518296.41</v>
      </c>
      <c r="NI100" s="13">
        <v>148855928.28</v>
      </c>
      <c r="NJ100" s="14">
        <v>13752662368.129999</v>
      </c>
      <c r="NK100" s="12">
        <v>14136293056.719999</v>
      </c>
      <c r="NL100" s="13">
        <v>187600440.53999999</v>
      </c>
      <c r="NM100" s="14">
        <v>13948692616.179998</v>
      </c>
      <c r="NN100" s="12">
        <v>14310328350.529999</v>
      </c>
      <c r="NO100" s="13">
        <v>178918932.22</v>
      </c>
      <c r="NP100" s="14">
        <v>14131409418.309999</v>
      </c>
      <c r="NQ100" s="12">
        <v>14323505504.530001</v>
      </c>
      <c r="NR100" s="13">
        <v>163554416.30000001</v>
      </c>
      <c r="NS100" s="14">
        <v>14159951088.230001</v>
      </c>
      <c r="NT100" s="12">
        <v>14578904095.85</v>
      </c>
      <c r="NU100" s="13">
        <v>208975906.33000001</v>
      </c>
      <c r="NV100" s="14">
        <v>14369928189.52</v>
      </c>
      <c r="NW100" s="12">
        <v>14651522844.6</v>
      </c>
      <c r="NX100" s="13">
        <v>228467608.18000001</v>
      </c>
      <c r="NY100" s="14">
        <v>14423055236.42</v>
      </c>
      <c r="NZ100" s="12">
        <v>14816500214.889999</v>
      </c>
      <c r="OA100" s="13">
        <v>264602395.37</v>
      </c>
      <c r="OB100" s="14">
        <v>14551897819.519999</v>
      </c>
      <c r="OC100" s="12">
        <v>14995424018.389999</v>
      </c>
      <c r="OD100" s="13">
        <v>255127605.19999999</v>
      </c>
      <c r="OE100" s="14">
        <v>14740296413.189999</v>
      </c>
      <c r="OF100" s="12">
        <v>15071790296.940001</v>
      </c>
      <c r="OG100" s="13">
        <v>216531710.44</v>
      </c>
      <c r="OH100" s="14">
        <f>+OF100-OG100</f>
        <v>14855258586.5</v>
      </c>
      <c r="OI100" s="12">
        <v>5132072285.4899998</v>
      </c>
      <c r="OJ100" s="13">
        <v>203353290.80000001</v>
      </c>
      <c r="OK100" s="14">
        <v>4928718994.6899996</v>
      </c>
      <c r="OL100" s="12">
        <v>5172501235.29</v>
      </c>
      <c r="OM100" s="13">
        <v>196785264</v>
      </c>
      <c r="ON100" s="14">
        <v>4975715971.29</v>
      </c>
    </row>
    <row r="101" spans="2:404" x14ac:dyDescent="0.25">
      <c r="B101" s="192" t="s">
        <v>646</v>
      </c>
      <c r="C101" s="188" t="s">
        <v>1044</v>
      </c>
      <c r="D101" s="189">
        <v>45586</v>
      </c>
      <c r="E101" s="189" t="s">
        <v>0</v>
      </c>
      <c r="F101" s="193" t="s">
        <v>1090</v>
      </c>
      <c r="G101" s="193" t="s">
        <v>209</v>
      </c>
      <c r="H101" s="193" t="s">
        <v>1092</v>
      </c>
      <c r="I101" s="153"/>
      <c r="J101" s="153"/>
      <c r="K101" s="155"/>
      <c r="L101" s="153"/>
      <c r="M101" s="153"/>
      <c r="N101" s="155"/>
      <c r="O101" s="153"/>
      <c r="P101" s="153"/>
      <c r="Q101" s="155"/>
      <c r="R101" s="153"/>
      <c r="S101" s="153"/>
      <c r="T101" s="155"/>
      <c r="U101" s="153"/>
      <c r="V101" s="153"/>
      <c r="W101" s="155"/>
      <c r="X101" s="153"/>
      <c r="Y101" s="153"/>
      <c r="Z101" s="155"/>
      <c r="AA101" s="153"/>
      <c r="AB101" s="153"/>
      <c r="AC101" s="155"/>
      <c r="AD101" s="153"/>
      <c r="AE101" s="153"/>
      <c r="AF101" s="155"/>
      <c r="AG101" s="153"/>
      <c r="AH101" s="153"/>
      <c r="AI101" s="155"/>
      <c r="AJ101" s="153"/>
      <c r="AK101" s="153"/>
      <c r="AL101" s="155"/>
      <c r="AM101" s="153"/>
      <c r="AN101" s="153"/>
      <c r="AO101" s="155"/>
      <c r="AP101" s="155"/>
      <c r="AQ101" s="155"/>
      <c r="AR101" s="155"/>
      <c r="AS101" s="155"/>
      <c r="AT101" s="155"/>
      <c r="AU101" s="155"/>
      <c r="AV101" s="155"/>
      <c r="AW101" s="155"/>
      <c r="AX101" s="155"/>
      <c r="AY101" s="155"/>
      <c r="AZ101" s="155"/>
      <c r="BA101" s="155"/>
      <c r="BB101" s="155"/>
      <c r="BC101" s="155"/>
      <c r="BD101" s="155"/>
      <c r="BE101" s="155"/>
      <c r="BF101" s="155"/>
      <c r="BG101" s="155"/>
      <c r="BH101" s="155"/>
      <c r="BI101" s="155"/>
      <c r="BJ101" s="155"/>
      <c r="BK101" s="155"/>
      <c r="BL101" s="155"/>
      <c r="BM101" s="155"/>
      <c r="BN101" s="155"/>
      <c r="BO101" s="155"/>
      <c r="BP101" s="155"/>
      <c r="BQ101" s="155"/>
      <c r="BR101" s="155"/>
      <c r="BS101" s="155"/>
      <c r="BT101" s="155"/>
      <c r="BU101" s="155"/>
      <c r="BV101" s="155"/>
      <c r="BW101" s="155"/>
      <c r="BX101" s="155"/>
      <c r="BY101" s="155"/>
      <c r="BZ101" s="155"/>
      <c r="CA101" s="155"/>
      <c r="CB101" s="155"/>
      <c r="CC101" s="155"/>
      <c r="CD101" s="155"/>
      <c r="CE101" s="155"/>
      <c r="CF101" s="155"/>
      <c r="CG101" s="155"/>
      <c r="CH101" s="155"/>
      <c r="CI101" s="155"/>
      <c r="CJ101" s="155"/>
      <c r="CK101" s="155"/>
      <c r="CL101" s="155"/>
      <c r="CM101" s="155"/>
      <c r="CN101" s="155"/>
      <c r="CO101" s="155"/>
      <c r="CP101" s="155"/>
      <c r="CQ101" s="155"/>
      <c r="CR101" s="155"/>
      <c r="CS101" s="155"/>
      <c r="CT101" s="155"/>
      <c r="CU101" s="155"/>
      <c r="CV101" s="155"/>
      <c r="CW101" s="155"/>
      <c r="CX101" s="155"/>
      <c r="CY101" s="155"/>
      <c r="CZ101" s="155"/>
      <c r="DA101" s="155"/>
      <c r="DB101" s="155"/>
      <c r="DC101" s="155"/>
      <c r="DD101" s="155"/>
      <c r="DE101" s="155"/>
      <c r="DF101" s="155"/>
      <c r="DG101" s="155"/>
      <c r="DH101" s="155"/>
      <c r="DI101" s="155"/>
      <c r="DJ101" s="155"/>
      <c r="DK101" s="155"/>
      <c r="DL101" s="155"/>
      <c r="DM101" s="155"/>
      <c r="DN101" s="155"/>
      <c r="DO101" s="155"/>
      <c r="DP101" s="155"/>
      <c r="DQ101" s="155"/>
      <c r="DR101" s="155"/>
      <c r="DS101" s="155"/>
      <c r="DT101" s="155"/>
      <c r="DU101" s="155"/>
      <c r="DV101" s="155"/>
      <c r="DW101" s="155"/>
      <c r="DX101" s="155"/>
      <c r="DY101" s="155"/>
      <c r="DZ101" s="155"/>
      <c r="EA101" s="155"/>
      <c r="EB101" s="155"/>
      <c r="EC101" s="155"/>
      <c r="ED101" s="155"/>
      <c r="EE101" s="155"/>
      <c r="EF101" s="155"/>
      <c r="EG101" s="155"/>
      <c r="EH101" s="155"/>
      <c r="EI101" s="155"/>
      <c r="EJ101" s="155"/>
      <c r="EK101" s="155"/>
      <c r="EL101" s="155"/>
      <c r="EM101" s="155"/>
      <c r="EN101" s="155"/>
      <c r="EO101" s="155"/>
      <c r="EP101" s="155"/>
      <c r="EQ101" s="155"/>
      <c r="ER101" s="155"/>
      <c r="ES101" s="155"/>
      <c r="ET101" s="155"/>
      <c r="EU101" s="155"/>
      <c r="EV101" s="155"/>
      <c r="EW101" s="155"/>
      <c r="EX101" s="155"/>
      <c r="EY101" s="155"/>
      <c r="EZ101" s="155"/>
      <c r="FA101" s="155"/>
      <c r="FB101" s="155"/>
      <c r="FC101" s="155"/>
      <c r="FD101" s="155"/>
      <c r="FE101" s="155"/>
      <c r="FF101" s="155"/>
      <c r="FG101" s="155"/>
      <c r="FH101" s="155"/>
      <c r="FI101" s="155"/>
      <c r="FJ101" s="155"/>
      <c r="FK101" s="155"/>
      <c r="FL101" s="155"/>
      <c r="FM101" s="155"/>
      <c r="FN101" s="155"/>
      <c r="FO101" s="155"/>
      <c r="FP101" s="155"/>
      <c r="FQ101" s="155"/>
      <c r="FR101" s="155"/>
      <c r="FS101" s="155"/>
      <c r="FT101" s="155"/>
      <c r="FU101" s="155"/>
      <c r="FV101" s="155"/>
      <c r="FW101" s="155"/>
      <c r="FX101" s="155"/>
      <c r="FY101" s="155"/>
      <c r="FZ101" s="155"/>
      <c r="GA101" s="155"/>
      <c r="GB101" s="155"/>
      <c r="GC101" s="155"/>
      <c r="GD101" s="155"/>
      <c r="GE101" s="155"/>
      <c r="GF101" s="155"/>
      <c r="GG101" s="155"/>
      <c r="GH101" s="155"/>
      <c r="GI101" s="155"/>
      <c r="GJ101" s="155"/>
      <c r="GK101" s="155"/>
      <c r="GL101" s="155"/>
      <c r="GM101" s="155"/>
      <c r="GN101" s="155"/>
      <c r="GO101" s="155"/>
      <c r="GP101" s="155"/>
      <c r="GQ101" s="155"/>
      <c r="GR101" s="155"/>
      <c r="GS101" s="155"/>
      <c r="GT101" s="155"/>
      <c r="GU101" s="155"/>
      <c r="GV101" s="155"/>
      <c r="GW101" s="155"/>
      <c r="GX101" s="155"/>
      <c r="GY101" s="155"/>
      <c r="GZ101" s="155"/>
      <c r="HA101" s="155"/>
      <c r="HB101" s="155"/>
      <c r="HC101" s="155"/>
      <c r="HD101" s="155"/>
      <c r="HE101" s="155"/>
      <c r="HF101" s="155"/>
      <c r="HG101" s="155"/>
      <c r="HH101" s="155"/>
      <c r="HI101" s="155"/>
      <c r="HJ101" s="155"/>
      <c r="HK101" s="155"/>
      <c r="HL101" s="155"/>
      <c r="HM101" s="155"/>
      <c r="HN101" s="155"/>
      <c r="HO101" s="155"/>
      <c r="HP101" s="155"/>
      <c r="HQ101" s="155"/>
      <c r="HR101" s="155"/>
      <c r="HS101" s="155"/>
      <c r="HT101" s="155"/>
      <c r="HU101" s="155"/>
      <c r="HV101" s="155"/>
      <c r="HW101" s="155"/>
      <c r="HX101" s="155"/>
      <c r="HY101" s="155"/>
      <c r="HZ101" s="155"/>
      <c r="IA101" s="155"/>
      <c r="IB101" s="155"/>
      <c r="IC101" s="155"/>
      <c r="ID101" s="155"/>
      <c r="IE101" s="155"/>
      <c r="IF101" s="155"/>
      <c r="IG101" s="155"/>
      <c r="IH101" s="155"/>
      <c r="II101" s="155"/>
      <c r="IJ101" s="155"/>
      <c r="IK101" s="155"/>
      <c r="IL101" s="155"/>
      <c r="IM101" s="155"/>
      <c r="IN101" s="155"/>
      <c r="IO101" s="155"/>
      <c r="IP101" s="155"/>
      <c r="IQ101" s="155"/>
      <c r="IR101" s="155"/>
      <c r="IS101" s="155"/>
      <c r="IT101" s="155"/>
      <c r="IU101" s="155"/>
      <c r="IV101" s="155"/>
      <c r="IW101" s="155"/>
      <c r="IX101" s="155"/>
      <c r="IY101" s="155"/>
      <c r="IZ101" s="155"/>
      <c r="JA101" s="155"/>
      <c r="JB101" s="155"/>
      <c r="JC101" s="155"/>
      <c r="JD101" s="155"/>
      <c r="JE101" s="155"/>
      <c r="JF101" s="155"/>
      <c r="JG101" s="155"/>
      <c r="JH101" s="155"/>
      <c r="JI101" s="155"/>
      <c r="JJ101" s="155"/>
      <c r="JK101" s="155"/>
      <c r="JL101" s="155"/>
      <c r="JM101" s="155"/>
      <c r="JN101" s="155"/>
      <c r="JO101" s="155"/>
      <c r="JP101" s="155"/>
      <c r="JQ101" s="155"/>
      <c r="JR101" s="155"/>
      <c r="JS101" s="155"/>
      <c r="JT101" s="155"/>
      <c r="JU101" s="155"/>
      <c r="JV101" s="155"/>
      <c r="JW101" s="155"/>
      <c r="JX101" s="155"/>
      <c r="JY101" s="155"/>
      <c r="JZ101" s="155"/>
      <c r="KA101" s="155"/>
      <c r="KB101" s="155"/>
      <c r="KC101" s="155"/>
      <c r="KD101" s="155"/>
      <c r="KE101" s="155"/>
      <c r="KF101" s="155"/>
      <c r="KG101" s="155"/>
      <c r="KH101" s="155"/>
      <c r="KI101" s="155"/>
      <c r="KJ101" s="155"/>
      <c r="KK101" s="155"/>
      <c r="KL101" s="155"/>
      <c r="KM101" s="155"/>
      <c r="KN101" s="155"/>
      <c r="KO101" s="155"/>
      <c r="KP101" s="155"/>
      <c r="KQ101" s="155"/>
      <c r="KR101" s="155"/>
      <c r="KS101" s="155"/>
      <c r="KT101" s="155"/>
      <c r="KU101" s="155"/>
      <c r="KV101" s="155"/>
      <c r="KW101" s="155"/>
      <c r="KX101" s="155"/>
      <c r="KY101" s="155"/>
      <c r="KZ101" s="155"/>
      <c r="LA101" s="155"/>
      <c r="LB101" s="155"/>
      <c r="LC101" s="155"/>
      <c r="LD101" s="155"/>
      <c r="LE101" s="155"/>
      <c r="LF101" s="155"/>
      <c r="LG101" s="155"/>
      <c r="LH101" s="155"/>
      <c r="LI101" s="155"/>
      <c r="LJ101" s="155"/>
      <c r="LK101" s="155"/>
      <c r="LL101" s="155"/>
      <c r="LM101" s="155"/>
      <c r="LN101" s="155"/>
      <c r="LO101" s="155"/>
      <c r="LP101" s="155"/>
      <c r="LQ101" s="155"/>
      <c r="LR101" s="155"/>
      <c r="LS101" s="155"/>
      <c r="LT101" s="155"/>
      <c r="LU101" s="155"/>
      <c r="LV101" s="155"/>
      <c r="LW101" s="155"/>
      <c r="LX101" s="155"/>
      <c r="LY101" s="155"/>
      <c r="LZ101" s="155"/>
      <c r="MA101" s="155"/>
      <c r="MB101" s="155"/>
      <c r="MC101" s="155"/>
      <c r="MD101" s="155"/>
      <c r="ME101" s="155"/>
      <c r="MF101" s="155"/>
      <c r="MG101" s="155"/>
      <c r="MH101" s="155"/>
      <c r="MI101" s="155"/>
      <c r="MJ101" s="155"/>
      <c r="MK101" s="155"/>
      <c r="ML101" s="155"/>
      <c r="MM101" s="155"/>
      <c r="MN101" s="155"/>
      <c r="MO101" s="155"/>
      <c r="MP101" s="155"/>
      <c r="MQ101" s="155"/>
      <c r="MR101" s="155"/>
      <c r="MS101" s="155"/>
      <c r="MT101" s="155"/>
      <c r="MU101" s="155"/>
      <c r="MV101" s="158">
        <v>0</v>
      </c>
      <c r="MW101" s="158">
        <v>0</v>
      </c>
      <c r="MX101" s="158">
        <v>0</v>
      </c>
      <c r="MY101" s="158">
        <v>0</v>
      </c>
      <c r="MZ101" s="158">
        <v>0</v>
      </c>
      <c r="NA101" s="158">
        <v>0</v>
      </c>
      <c r="NB101" s="158">
        <v>0</v>
      </c>
      <c r="NC101" s="158">
        <v>0</v>
      </c>
      <c r="ND101" s="158">
        <v>0</v>
      </c>
      <c r="NE101" s="158">
        <v>0</v>
      </c>
      <c r="NF101" s="158">
        <v>0</v>
      </c>
      <c r="NG101" s="158">
        <v>0</v>
      </c>
      <c r="NH101" s="158">
        <v>0</v>
      </c>
      <c r="NI101" s="158">
        <v>0</v>
      </c>
      <c r="NJ101" s="158">
        <v>0</v>
      </c>
      <c r="NK101" s="158">
        <v>0</v>
      </c>
      <c r="NL101" s="158">
        <v>0</v>
      </c>
      <c r="NM101" s="158">
        <v>0</v>
      </c>
      <c r="NN101" s="158">
        <v>0</v>
      </c>
      <c r="NO101" s="158">
        <v>0</v>
      </c>
      <c r="NP101" s="158">
        <v>0</v>
      </c>
      <c r="NQ101" s="158">
        <v>0</v>
      </c>
      <c r="NR101" s="158">
        <v>0</v>
      </c>
      <c r="NS101" s="158">
        <v>0</v>
      </c>
      <c r="NT101" s="158">
        <v>0</v>
      </c>
      <c r="NU101" s="158">
        <v>0</v>
      </c>
      <c r="NV101" s="158">
        <v>0</v>
      </c>
      <c r="NW101" s="12">
        <v>49999800000</v>
      </c>
      <c r="NX101" s="13">
        <v>99800000</v>
      </c>
      <c r="NY101" s="14">
        <v>49900000000</v>
      </c>
      <c r="NZ101" s="12">
        <v>50358352385.75</v>
      </c>
      <c r="OA101" s="13">
        <v>428920909</v>
      </c>
      <c r="OB101" s="14">
        <v>49929431476.75</v>
      </c>
      <c r="OC101" s="12">
        <v>50466448211.75</v>
      </c>
      <c r="OD101" s="13">
        <v>455423580.43000001</v>
      </c>
      <c r="OE101" s="14">
        <v>50011024631.32</v>
      </c>
      <c r="OF101" s="12">
        <v>50215732617.330002</v>
      </c>
      <c r="OG101" s="13">
        <v>283380575.41000003</v>
      </c>
      <c r="OH101" s="14">
        <f t="shared" ref="OH101" si="4">+OF101-OG101</f>
        <v>49932352041.919998</v>
      </c>
      <c r="OI101" s="12">
        <v>49996876859.029999</v>
      </c>
      <c r="OJ101" s="13">
        <v>63878339.07</v>
      </c>
      <c r="OK101" s="14">
        <v>49932998519.959999</v>
      </c>
      <c r="OL101" s="12">
        <v>52956379457.929993</v>
      </c>
      <c r="OM101" s="13">
        <v>373197984.69</v>
      </c>
      <c r="ON101" s="14">
        <v>52583181473.23999</v>
      </c>
    </row>
    <row r="102" spans="2:404" ht="27" x14ac:dyDescent="0.25">
      <c r="B102" s="320" t="s">
        <v>210</v>
      </c>
      <c r="C102" s="321" t="s">
        <v>1045</v>
      </c>
      <c r="D102" s="322">
        <v>45593</v>
      </c>
      <c r="E102" s="322" t="s">
        <v>0</v>
      </c>
      <c r="F102" s="323" t="s">
        <v>1090</v>
      </c>
      <c r="G102" s="323" t="s">
        <v>203</v>
      </c>
      <c r="H102" s="323" t="s">
        <v>1093</v>
      </c>
      <c r="I102" s="153"/>
      <c r="J102" s="153"/>
      <c r="K102" s="155"/>
      <c r="L102" s="153"/>
      <c r="M102" s="153"/>
      <c r="N102" s="155"/>
      <c r="O102" s="153"/>
      <c r="P102" s="153"/>
      <c r="Q102" s="155"/>
      <c r="R102" s="153"/>
      <c r="S102" s="153"/>
      <c r="T102" s="155"/>
      <c r="U102" s="153"/>
      <c r="V102" s="153"/>
      <c r="W102" s="155"/>
      <c r="X102" s="153"/>
      <c r="Y102" s="153"/>
      <c r="Z102" s="155"/>
      <c r="AA102" s="153"/>
      <c r="AB102" s="153"/>
      <c r="AC102" s="155"/>
      <c r="AD102" s="153"/>
      <c r="AE102" s="153"/>
      <c r="AF102" s="155"/>
      <c r="AG102" s="153"/>
      <c r="AH102" s="153"/>
      <c r="AI102" s="155"/>
      <c r="AJ102" s="153"/>
      <c r="AK102" s="153"/>
      <c r="AL102" s="155"/>
      <c r="AM102" s="153"/>
      <c r="AN102" s="153"/>
      <c r="AO102" s="155"/>
      <c r="AP102" s="155"/>
      <c r="AQ102" s="155"/>
      <c r="AR102" s="155"/>
      <c r="AS102" s="155"/>
      <c r="AT102" s="155"/>
      <c r="AU102" s="155"/>
      <c r="AV102" s="155"/>
      <c r="AW102" s="155"/>
      <c r="AX102" s="155"/>
      <c r="AY102" s="155"/>
      <c r="AZ102" s="155"/>
      <c r="BA102" s="155"/>
      <c r="BB102" s="155"/>
      <c r="BC102" s="155"/>
      <c r="BD102" s="155"/>
      <c r="BE102" s="155"/>
      <c r="BF102" s="155"/>
      <c r="BG102" s="155"/>
      <c r="BH102" s="155"/>
      <c r="BI102" s="155"/>
      <c r="BJ102" s="155"/>
      <c r="BK102" s="155"/>
      <c r="BL102" s="155"/>
      <c r="BM102" s="155"/>
      <c r="BN102" s="155"/>
      <c r="BO102" s="155"/>
      <c r="BP102" s="155"/>
      <c r="BQ102" s="155"/>
      <c r="BR102" s="155"/>
      <c r="BS102" s="155"/>
      <c r="BT102" s="155"/>
      <c r="BU102" s="155"/>
      <c r="BV102" s="155"/>
      <c r="BW102" s="155"/>
      <c r="BX102" s="155"/>
      <c r="BY102" s="155"/>
      <c r="BZ102" s="155"/>
      <c r="CA102" s="155"/>
      <c r="CB102" s="155"/>
      <c r="CC102" s="155"/>
      <c r="CD102" s="155"/>
      <c r="CE102" s="155"/>
      <c r="CF102" s="155"/>
      <c r="CG102" s="155"/>
      <c r="CH102" s="155"/>
      <c r="CI102" s="155"/>
      <c r="CJ102" s="155"/>
      <c r="CK102" s="155"/>
      <c r="CL102" s="155"/>
      <c r="CM102" s="155"/>
      <c r="CN102" s="155"/>
      <c r="CO102" s="155"/>
      <c r="CP102" s="155"/>
      <c r="CQ102" s="155"/>
      <c r="CR102" s="155"/>
      <c r="CS102" s="155"/>
      <c r="CT102" s="155"/>
      <c r="CU102" s="155"/>
      <c r="CV102" s="155"/>
      <c r="CW102" s="155"/>
      <c r="CX102" s="155"/>
      <c r="CY102" s="155"/>
      <c r="CZ102" s="155"/>
      <c r="DA102" s="155"/>
      <c r="DB102" s="155"/>
      <c r="DC102" s="155"/>
      <c r="DD102" s="155"/>
      <c r="DE102" s="155"/>
      <c r="DF102" s="155"/>
      <c r="DG102" s="155"/>
      <c r="DH102" s="155"/>
      <c r="DI102" s="155"/>
      <c r="DJ102" s="155"/>
      <c r="DK102" s="155"/>
      <c r="DL102" s="155"/>
      <c r="DM102" s="155"/>
      <c r="DN102" s="155"/>
      <c r="DO102" s="155"/>
      <c r="DP102" s="155"/>
      <c r="DQ102" s="155"/>
      <c r="DR102" s="155"/>
      <c r="DS102" s="155"/>
      <c r="DT102" s="155"/>
      <c r="DU102" s="155"/>
      <c r="DV102" s="155"/>
      <c r="DW102" s="155"/>
      <c r="DX102" s="155"/>
      <c r="DY102" s="155"/>
      <c r="DZ102" s="155"/>
      <c r="EA102" s="155"/>
      <c r="EB102" s="155"/>
      <c r="EC102" s="155"/>
      <c r="ED102" s="155"/>
      <c r="EE102" s="155"/>
      <c r="EF102" s="155"/>
      <c r="EG102" s="155"/>
      <c r="EH102" s="155"/>
      <c r="EI102" s="155"/>
      <c r="EJ102" s="155"/>
      <c r="EK102" s="155"/>
      <c r="EL102" s="155"/>
      <c r="EM102" s="155"/>
      <c r="EN102" s="155"/>
      <c r="EO102" s="155"/>
      <c r="EP102" s="155"/>
      <c r="EQ102" s="155"/>
      <c r="ER102" s="155"/>
      <c r="ES102" s="155"/>
      <c r="ET102" s="155"/>
      <c r="EU102" s="155"/>
      <c r="EV102" s="155"/>
      <c r="EW102" s="155"/>
      <c r="EX102" s="155"/>
      <c r="EY102" s="155"/>
      <c r="EZ102" s="155"/>
      <c r="FA102" s="155"/>
      <c r="FB102" s="155"/>
      <c r="FC102" s="155"/>
      <c r="FD102" s="155"/>
      <c r="FE102" s="155"/>
      <c r="FF102" s="155"/>
      <c r="FG102" s="155"/>
      <c r="FH102" s="155"/>
      <c r="FI102" s="155"/>
      <c r="FJ102" s="155"/>
      <c r="FK102" s="155"/>
      <c r="FL102" s="155"/>
      <c r="FM102" s="155"/>
      <c r="FN102" s="155"/>
      <c r="FO102" s="155"/>
      <c r="FP102" s="155"/>
      <c r="FQ102" s="155"/>
      <c r="FR102" s="155"/>
      <c r="FS102" s="155"/>
      <c r="FT102" s="155"/>
      <c r="FU102" s="155"/>
      <c r="FV102" s="155"/>
      <c r="FW102" s="155"/>
      <c r="FX102" s="155"/>
      <c r="FY102" s="155"/>
      <c r="FZ102" s="155"/>
      <c r="GA102" s="155"/>
      <c r="GB102" s="155"/>
      <c r="GC102" s="155"/>
      <c r="GD102" s="155"/>
      <c r="GE102" s="155"/>
      <c r="GF102" s="155"/>
      <c r="GG102" s="155"/>
      <c r="GH102" s="155"/>
      <c r="GI102" s="155"/>
      <c r="GJ102" s="155"/>
      <c r="GK102" s="155"/>
      <c r="GL102" s="155"/>
      <c r="GM102" s="155"/>
      <c r="GN102" s="155"/>
      <c r="GO102" s="155"/>
      <c r="GP102" s="155"/>
      <c r="GQ102" s="155"/>
      <c r="GR102" s="155"/>
      <c r="GS102" s="155"/>
      <c r="GT102" s="155"/>
      <c r="GU102" s="155"/>
      <c r="GV102" s="155"/>
      <c r="GW102" s="155"/>
      <c r="GX102" s="155"/>
      <c r="GY102" s="155"/>
      <c r="GZ102" s="155"/>
      <c r="HA102" s="155"/>
      <c r="HB102" s="155"/>
      <c r="HC102" s="155"/>
      <c r="HD102" s="155"/>
      <c r="HE102" s="155"/>
      <c r="HF102" s="155"/>
      <c r="HG102" s="155"/>
      <c r="HH102" s="155"/>
      <c r="HI102" s="155"/>
      <c r="HJ102" s="155"/>
      <c r="HK102" s="155"/>
      <c r="HL102" s="155"/>
      <c r="HM102" s="155"/>
      <c r="HN102" s="155"/>
      <c r="HO102" s="155"/>
      <c r="HP102" s="155"/>
      <c r="HQ102" s="155"/>
      <c r="HR102" s="155"/>
      <c r="HS102" s="155"/>
      <c r="HT102" s="155"/>
      <c r="HU102" s="155"/>
      <c r="HV102" s="155"/>
      <c r="HW102" s="155"/>
      <c r="HX102" s="155"/>
      <c r="HY102" s="155"/>
      <c r="HZ102" s="155"/>
      <c r="IA102" s="155"/>
      <c r="IB102" s="155"/>
      <c r="IC102" s="155"/>
      <c r="ID102" s="155"/>
      <c r="IE102" s="155"/>
      <c r="IF102" s="155"/>
      <c r="IG102" s="155"/>
      <c r="IH102" s="155"/>
      <c r="II102" s="155"/>
      <c r="IJ102" s="155"/>
      <c r="IK102" s="155"/>
      <c r="IL102" s="155"/>
      <c r="IM102" s="155"/>
      <c r="IN102" s="155"/>
      <c r="IO102" s="155"/>
      <c r="IP102" s="155"/>
      <c r="IQ102" s="155"/>
      <c r="IR102" s="155"/>
      <c r="IS102" s="155"/>
      <c r="IT102" s="155"/>
      <c r="IU102" s="155"/>
      <c r="IV102" s="155"/>
      <c r="IW102" s="155"/>
      <c r="IX102" s="155"/>
      <c r="IY102" s="155"/>
      <c r="IZ102" s="155"/>
      <c r="JA102" s="155"/>
      <c r="JB102" s="155"/>
      <c r="JC102" s="155"/>
      <c r="JD102" s="155"/>
      <c r="JE102" s="155"/>
      <c r="JF102" s="155"/>
      <c r="JG102" s="155"/>
      <c r="JH102" s="155"/>
      <c r="JI102" s="155"/>
      <c r="JJ102" s="155"/>
      <c r="JK102" s="155"/>
      <c r="JL102" s="155"/>
      <c r="JM102" s="155"/>
      <c r="JN102" s="155"/>
      <c r="JO102" s="155"/>
      <c r="JP102" s="155"/>
      <c r="JQ102" s="155"/>
      <c r="JR102" s="155"/>
      <c r="JS102" s="155"/>
      <c r="JT102" s="155"/>
      <c r="JU102" s="155"/>
      <c r="JV102" s="155"/>
      <c r="JW102" s="155"/>
      <c r="JX102" s="155"/>
      <c r="JY102" s="155"/>
      <c r="JZ102" s="155"/>
      <c r="KA102" s="155"/>
      <c r="KB102" s="155"/>
      <c r="KC102" s="155"/>
      <c r="KD102" s="155"/>
      <c r="KE102" s="155"/>
      <c r="KF102" s="155"/>
      <c r="KG102" s="155"/>
      <c r="KH102" s="155"/>
      <c r="KI102" s="155"/>
      <c r="KJ102" s="155"/>
      <c r="KK102" s="155"/>
      <c r="KL102" s="155"/>
      <c r="KM102" s="155"/>
      <c r="KN102" s="155"/>
      <c r="KO102" s="155"/>
      <c r="KP102" s="155"/>
      <c r="KQ102" s="155"/>
      <c r="KR102" s="155"/>
      <c r="KS102" s="155"/>
      <c r="KT102" s="155"/>
      <c r="KU102" s="155"/>
      <c r="KV102" s="155"/>
      <c r="KW102" s="155"/>
      <c r="KX102" s="155"/>
      <c r="KY102" s="155"/>
      <c r="KZ102" s="155"/>
      <c r="LA102" s="155"/>
      <c r="LB102" s="155"/>
      <c r="LC102" s="155"/>
      <c r="LD102" s="155"/>
      <c r="LE102" s="155"/>
      <c r="LF102" s="155"/>
      <c r="LG102" s="155"/>
      <c r="LH102" s="155"/>
      <c r="LI102" s="155"/>
      <c r="LJ102" s="155"/>
      <c r="LK102" s="155"/>
      <c r="LL102" s="155"/>
      <c r="LM102" s="155"/>
      <c r="LN102" s="155"/>
      <c r="LO102" s="155"/>
      <c r="LP102" s="155"/>
      <c r="LQ102" s="155"/>
      <c r="LR102" s="155"/>
      <c r="LS102" s="155"/>
      <c r="LT102" s="155"/>
      <c r="LU102" s="155"/>
      <c r="LV102" s="155"/>
      <c r="LW102" s="155"/>
      <c r="LX102" s="155"/>
      <c r="LY102" s="155"/>
      <c r="LZ102" s="155"/>
      <c r="MA102" s="155"/>
      <c r="MB102" s="155"/>
      <c r="MC102" s="155"/>
      <c r="MD102" s="155"/>
      <c r="ME102" s="155"/>
      <c r="MF102" s="155"/>
      <c r="MG102" s="155"/>
      <c r="MH102" s="155"/>
      <c r="MI102" s="155"/>
      <c r="MJ102" s="155"/>
      <c r="MK102" s="155"/>
      <c r="ML102" s="155"/>
      <c r="MM102" s="155"/>
      <c r="MN102" s="155"/>
      <c r="MO102" s="155"/>
      <c r="MP102" s="155"/>
      <c r="MQ102" s="155"/>
      <c r="MR102" s="155"/>
      <c r="MS102" s="155"/>
      <c r="MT102" s="155"/>
      <c r="MU102" s="155"/>
      <c r="MV102" s="158">
        <v>0</v>
      </c>
      <c r="MW102" s="158">
        <v>0</v>
      </c>
      <c r="MX102" s="158">
        <v>0</v>
      </c>
      <c r="MY102" s="158">
        <v>0</v>
      </c>
      <c r="MZ102" s="158">
        <v>0</v>
      </c>
      <c r="NA102" s="158">
        <v>0</v>
      </c>
      <c r="NB102" s="12">
        <v>10514826166.129999</v>
      </c>
      <c r="NC102" s="13">
        <v>43384477.259999998</v>
      </c>
      <c r="ND102" s="14">
        <v>10471441688.869999</v>
      </c>
      <c r="NE102" s="12">
        <v>10722758183.24</v>
      </c>
      <c r="NF102" s="13">
        <v>80759551.879999995</v>
      </c>
      <c r="NG102" s="14">
        <v>10641998631.360001</v>
      </c>
      <c r="NH102" s="12">
        <v>10910854317.890001</v>
      </c>
      <c r="NI102" s="13">
        <v>117234419.26000001</v>
      </c>
      <c r="NJ102" s="14">
        <v>10793619898.630001</v>
      </c>
      <c r="NK102" s="12">
        <v>11126703809.059999</v>
      </c>
      <c r="NL102" s="13">
        <v>152459674.63999999</v>
      </c>
      <c r="NM102" s="14">
        <v>10974244134.42</v>
      </c>
      <c r="NN102" s="12">
        <v>11314411313.780001</v>
      </c>
      <c r="NO102" s="13">
        <v>159551894.36000001</v>
      </c>
      <c r="NP102" s="14">
        <v>11154859419.42</v>
      </c>
      <c r="NQ102" s="12">
        <v>11536985628.530001</v>
      </c>
      <c r="NR102" s="13">
        <v>195505020.41999999</v>
      </c>
      <c r="NS102" s="14">
        <v>11341480608.110001</v>
      </c>
      <c r="NT102" s="156">
        <v>0</v>
      </c>
      <c r="NU102" s="156">
        <v>0</v>
      </c>
      <c r="NV102" s="156">
        <v>0</v>
      </c>
      <c r="NW102" s="156">
        <v>0</v>
      </c>
      <c r="NX102" s="156">
        <v>0</v>
      </c>
      <c r="NY102" s="156">
        <v>0</v>
      </c>
      <c r="NZ102" s="156">
        <v>0</v>
      </c>
      <c r="OA102" s="156">
        <v>0</v>
      </c>
      <c r="OB102" s="156">
        <v>0</v>
      </c>
      <c r="OC102" s="156">
        <v>0</v>
      </c>
      <c r="OD102" s="156">
        <v>0</v>
      </c>
      <c r="OE102" s="156">
        <v>0</v>
      </c>
      <c r="OF102" s="156">
        <v>0</v>
      </c>
      <c r="OG102" s="156">
        <v>0</v>
      </c>
      <c r="OH102" s="156">
        <f>+OF102-OG102</f>
        <v>0</v>
      </c>
      <c r="OI102" s="156">
        <v>0</v>
      </c>
      <c r="OJ102" s="156">
        <v>0</v>
      </c>
      <c r="OK102" s="156">
        <v>0</v>
      </c>
      <c r="OL102" s="156">
        <v>0</v>
      </c>
      <c r="OM102" s="156">
        <v>0</v>
      </c>
      <c r="ON102" s="156">
        <v>0</v>
      </c>
    </row>
    <row r="103" spans="2:404" x14ac:dyDescent="0.25">
      <c r="B103" s="192" t="s">
        <v>210</v>
      </c>
      <c r="C103" s="188" t="s">
        <v>1109</v>
      </c>
      <c r="D103" s="189">
        <v>45664</v>
      </c>
      <c r="E103" s="189" t="s">
        <v>0</v>
      </c>
      <c r="F103" s="193" t="s">
        <v>1091</v>
      </c>
      <c r="G103" s="193" t="s">
        <v>203</v>
      </c>
      <c r="H103" s="193" t="s">
        <v>1092</v>
      </c>
      <c r="I103" s="153"/>
      <c r="J103" s="153"/>
      <c r="K103" s="155"/>
      <c r="L103" s="153"/>
      <c r="M103" s="153"/>
      <c r="N103" s="155"/>
      <c r="O103" s="153"/>
      <c r="P103" s="153"/>
      <c r="Q103" s="155"/>
      <c r="R103" s="153"/>
      <c r="S103" s="153"/>
      <c r="T103" s="155"/>
      <c r="U103" s="153"/>
      <c r="V103" s="153"/>
      <c r="W103" s="155"/>
      <c r="X103" s="153"/>
      <c r="Y103" s="153"/>
      <c r="Z103" s="155"/>
      <c r="AA103" s="153"/>
      <c r="AB103" s="153"/>
      <c r="AC103" s="155"/>
      <c r="AD103" s="153"/>
      <c r="AE103" s="153"/>
      <c r="AF103" s="155"/>
      <c r="AG103" s="153"/>
      <c r="AH103" s="153"/>
      <c r="AI103" s="155"/>
      <c r="AJ103" s="153"/>
      <c r="AK103" s="153"/>
      <c r="AL103" s="155"/>
      <c r="AM103" s="153"/>
      <c r="AN103" s="153"/>
      <c r="AO103" s="155"/>
      <c r="AP103" s="155"/>
      <c r="AQ103" s="155"/>
      <c r="AR103" s="155"/>
      <c r="AS103" s="155"/>
      <c r="AT103" s="155"/>
      <c r="AU103" s="155"/>
      <c r="AV103" s="155"/>
      <c r="AW103" s="155"/>
      <c r="AX103" s="155"/>
      <c r="AY103" s="155"/>
      <c r="AZ103" s="155"/>
      <c r="BA103" s="155"/>
      <c r="BB103" s="155"/>
      <c r="BC103" s="155"/>
      <c r="BD103" s="155"/>
      <c r="BE103" s="155"/>
      <c r="BF103" s="155"/>
      <c r="BG103" s="155"/>
      <c r="BH103" s="155"/>
      <c r="BI103" s="155"/>
      <c r="BJ103" s="155"/>
      <c r="BK103" s="155"/>
      <c r="BL103" s="155"/>
      <c r="BM103" s="155"/>
      <c r="BN103" s="155"/>
      <c r="BO103" s="155"/>
      <c r="BP103" s="155"/>
      <c r="BQ103" s="155"/>
      <c r="BR103" s="155"/>
      <c r="BS103" s="155"/>
      <c r="BT103" s="155"/>
      <c r="BU103" s="155"/>
      <c r="BV103" s="155"/>
      <c r="BW103" s="155"/>
      <c r="BX103" s="155"/>
      <c r="BY103" s="155"/>
      <c r="BZ103" s="155"/>
      <c r="CA103" s="155"/>
      <c r="CB103" s="155"/>
      <c r="CC103" s="155"/>
      <c r="CD103" s="155"/>
      <c r="CE103" s="155"/>
      <c r="CF103" s="155"/>
      <c r="CG103" s="155"/>
      <c r="CH103" s="155"/>
      <c r="CI103" s="155"/>
      <c r="CJ103" s="155"/>
      <c r="CK103" s="155"/>
      <c r="CL103" s="155"/>
      <c r="CM103" s="155"/>
      <c r="CN103" s="155"/>
      <c r="CO103" s="155"/>
      <c r="CP103" s="155"/>
      <c r="CQ103" s="155"/>
      <c r="CR103" s="155"/>
      <c r="CS103" s="155"/>
      <c r="CT103" s="155"/>
      <c r="CU103" s="155"/>
      <c r="CV103" s="155"/>
      <c r="CW103" s="155"/>
      <c r="CX103" s="155"/>
      <c r="CY103" s="155"/>
      <c r="CZ103" s="155"/>
      <c r="DA103" s="155"/>
      <c r="DB103" s="155"/>
      <c r="DC103" s="155"/>
      <c r="DD103" s="155"/>
      <c r="DE103" s="155"/>
      <c r="DF103" s="155"/>
      <c r="DG103" s="155"/>
      <c r="DH103" s="155"/>
      <c r="DI103" s="155"/>
      <c r="DJ103" s="155"/>
      <c r="DK103" s="155"/>
      <c r="DL103" s="155"/>
      <c r="DM103" s="155"/>
      <c r="DN103" s="155"/>
      <c r="DO103" s="155"/>
      <c r="DP103" s="155"/>
      <c r="DQ103" s="155"/>
      <c r="DR103" s="155"/>
      <c r="DS103" s="155"/>
      <c r="DT103" s="155"/>
      <c r="DU103" s="155"/>
      <c r="DV103" s="155"/>
      <c r="DW103" s="155"/>
      <c r="DX103" s="155"/>
      <c r="DY103" s="155"/>
      <c r="DZ103" s="155"/>
      <c r="EA103" s="155"/>
      <c r="EB103" s="155"/>
      <c r="EC103" s="155"/>
      <c r="ED103" s="155"/>
      <c r="EE103" s="155"/>
      <c r="EF103" s="155"/>
      <c r="EG103" s="155"/>
      <c r="EH103" s="155"/>
      <c r="EI103" s="155"/>
      <c r="EJ103" s="155"/>
      <c r="EK103" s="155"/>
      <c r="EL103" s="155"/>
      <c r="EM103" s="155"/>
      <c r="EN103" s="155"/>
      <c r="EO103" s="155"/>
      <c r="EP103" s="155"/>
      <c r="EQ103" s="155"/>
      <c r="ER103" s="155"/>
      <c r="ES103" s="155"/>
      <c r="ET103" s="155"/>
      <c r="EU103" s="155"/>
      <c r="EV103" s="155"/>
      <c r="EW103" s="155"/>
      <c r="EX103" s="155"/>
      <c r="EY103" s="155"/>
      <c r="EZ103" s="155"/>
      <c r="FA103" s="155"/>
      <c r="FB103" s="155"/>
      <c r="FC103" s="155"/>
      <c r="FD103" s="155"/>
      <c r="FE103" s="155"/>
      <c r="FF103" s="155"/>
      <c r="FG103" s="155"/>
      <c r="FH103" s="155"/>
      <c r="FI103" s="155"/>
      <c r="FJ103" s="155"/>
      <c r="FK103" s="155"/>
      <c r="FL103" s="155"/>
      <c r="FM103" s="155"/>
      <c r="FN103" s="155"/>
      <c r="FO103" s="155"/>
      <c r="FP103" s="155"/>
      <c r="FQ103" s="155"/>
      <c r="FR103" s="155"/>
      <c r="FS103" s="155"/>
      <c r="FT103" s="155"/>
      <c r="FU103" s="155"/>
      <c r="FV103" s="155"/>
      <c r="FW103" s="155"/>
      <c r="FX103" s="155"/>
      <c r="FY103" s="155"/>
      <c r="FZ103" s="155"/>
      <c r="GA103" s="155"/>
      <c r="GB103" s="155"/>
      <c r="GC103" s="155"/>
      <c r="GD103" s="155"/>
      <c r="GE103" s="155"/>
      <c r="GF103" s="155"/>
      <c r="GG103" s="155"/>
      <c r="GH103" s="155"/>
      <c r="GI103" s="155"/>
      <c r="GJ103" s="155"/>
      <c r="GK103" s="155"/>
      <c r="GL103" s="155"/>
      <c r="GM103" s="155"/>
      <c r="GN103" s="155"/>
      <c r="GO103" s="155"/>
      <c r="GP103" s="155"/>
      <c r="GQ103" s="155"/>
      <c r="GR103" s="155"/>
      <c r="GS103" s="155"/>
      <c r="GT103" s="155"/>
      <c r="GU103" s="155"/>
      <c r="GV103" s="155"/>
      <c r="GW103" s="155"/>
      <c r="GX103" s="155"/>
      <c r="GY103" s="155"/>
      <c r="GZ103" s="155"/>
      <c r="HA103" s="155"/>
      <c r="HB103" s="155"/>
      <c r="HC103" s="155"/>
      <c r="HD103" s="155"/>
      <c r="HE103" s="155"/>
      <c r="HF103" s="155"/>
      <c r="HG103" s="155"/>
      <c r="HH103" s="155"/>
      <c r="HI103" s="155"/>
      <c r="HJ103" s="155"/>
      <c r="HK103" s="155"/>
      <c r="HL103" s="155"/>
      <c r="HM103" s="155"/>
      <c r="HN103" s="155"/>
      <c r="HO103" s="155"/>
      <c r="HP103" s="155"/>
      <c r="HQ103" s="155"/>
      <c r="HR103" s="155"/>
      <c r="HS103" s="155"/>
      <c r="HT103" s="155"/>
      <c r="HU103" s="155"/>
      <c r="HV103" s="155"/>
      <c r="HW103" s="155"/>
      <c r="HX103" s="155"/>
      <c r="HY103" s="155"/>
      <c r="HZ103" s="155"/>
      <c r="IA103" s="155"/>
      <c r="IB103" s="155"/>
      <c r="IC103" s="155"/>
      <c r="ID103" s="155"/>
      <c r="IE103" s="155"/>
      <c r="IF103" s="155"/>
      <c r="IG103" s="155"/>
      <c r="IH103" s="155"/>
      <c r="II103" s="155"/>
      <c r="IJ103" s="155"/>
      <c r="IK103" s="155"/>
      <c r="IL103" s="155"/>
      <c r="IM103" s="155"/>
      <c r="IN103" s="155"/>
      <c r="IO103" s="155"/>
      <c r="IP103" s="155"/>
      <c r="IQ103" s="155"/>
      <c r="IR103" s="155"/>
      <c r="IS103" s="155"/>
      <c r="IT103" s="155"/>
      <c r="IU103" s="155"/>
      <c r="IV103" s="155"/>
      <c r="IW103" s="155"/>
      <c r="IX103" s="155"/>
      <c r="IY103" s="155"/>
      <c r="IZ103" s="155"/>
      <c r="JA103" s="155"/>
      <c r="JB103" s="155"/>
      <c r="JC103" s="155"/>
      <c r="JD103" s="155"/>
      <c r="JE103" s="155"/>
      <c r="JF103" s="155"/>
      <c r="JG103" s="155"/>
      <c r="JH103" s="155"/>
      <c r="JI103" s="155"/>
      <c r="JJ103" s="155"/>
      <c r="JK103" s="155"/>
      <c r="JL103" s="155"/>
      <c r="JM103" s="155"/>
      <c r="JN103" s="155"/>
      <c r="JO103" s="155"/>
      <c r="JP103" s="155"/>
      <c r="JQ103" s="155"/>
      <c r="JR103" s="155"/>
      <c r="JS103" s="155"/>
      <c r="JT103" s="155"/>
      <c r="JU103" s="155"/>
      <c r="JV103" s="155"/>
      <c r="JW103" s="155"/>
      <c r="JX103" s="155"/>
      <c r="JY103" s="155"/>
      <c r="JZ103" s="155"/>
      <c r="KA103" s="155"/>
      <c r="KB103" s="155"/>
      <c r="KC103" s="155"/>
      <c r="KD103" s="155"/>
      <c r="KE103" s="155"/>
      <c r="KF103" s="155"/>
      <c r="KG103" s="155"/>
      <c r="KH103" s="155"/>
      <c r="KI103" s="155"/>
      <c r="KJ103" s="155"/>
      <c r="KK103" s="155"/>
      <c r="KL103" s="155"/>
      <c r="KM103" s="155"/>
      <c r="KN103" s="155"/>
      <c r="KO103" s="155"/>
      <c r="KP103" s="155"/>
      <c r="KQ103" s="155"/>
      <c r="KR103" s="155"/>
      <c r="KS103" s="155"/>
      <c r="KT103" s="155"/>
      <c r="KU103" s="155"/>
      <c r="KV103" s="155"/>
      <c r="KW103" s="155"/>
      <c r="KX103" s="155"/>
      <c r="KY103" s="155"/>
      <c r="KZ103" s="155"/>
      <c r="LA103" s="155"/>
      <c r="LB103" s="155"/>
      <c r="LC103" s="155"/>
      <c r="LD103" s="155"/>
      <c r="LE103" s="155"/>
      <c r="LF103" s="155"/>
      <c r="LG103" s="155"/>
      <c r="LH103" s="155"/>
      <c r="LI103" s="155"/>
      <c r="LJ103" s="155"/>
      <c r="LK103" s="155"/>
      <c r="LL103" s="155"/>
      <c r="LM103" s="155"/>
      <c r="LN103" s="155"/>
      <c r="LO103" s="155"/>
      <c r="LP103" s="155"/>
      <c r="LQ103" s="155"/>
      <c r="LR103" s="155"/>
      <c r="LS103" s="155"/>
      <c r="LT103" s="155"/>
      <c r="LU103" s="155"/>
      <c r="LV103" s="155"/>
      <c r="LW103" s="155"/>
      <c r="LX103" s="155"/>
      <c r="LY103" s="155"/>
      <c r="LZ103" s="155"/>
      <c r="MA103" s="155"/>
      <c r="MB103" s="155"/>
      <c r="MC103" s="155"/>
      <c r="MD103" s="155"/>
      <c r="ME103" s="155"/>
      <c r="MF103" s="155"/>
      <c r="MG103" s="155"/>
      <c r="MH103" s="155"/>
      <c r="MI103" s="155"/>
      <c r="MJ103" s="155"/>
      <c r="MK103" s="155"/>
      <c r="ML103" s="155"/>
      <c r="MM103" s="155"/>
      <c r="MN103" s="155"/>
      <c r="MO103" s="155"/>
      <c r="MP103" s="155"/>
      <c r="MQ103" s="155"/>
      <c r="MR103" s="155"/>
      <c r="MS103" s="155"/>
      <c r="MT103" s="155"/>
      <c r="MU103" s="155"/>
      <c r="MV103" s="155"/>
      <c r="MW103" s="155"/>
      <c r="MX103" s="155"/>
      <c r="MY103" s="155"/>
      <c r="MZ103" s="155"/>
      <c r="NA103" s="155"/>
      <c r="NB103" s="155"/>
      <c r="NC103" s="155"/>
      <c r="ND103" s="155"/>
      <c r="NE103" s="158">
        <v>0</v>
      </c>
      <c r="NF103" s="158">
        <v>0</v>
      </c>
      <c r="NG103" s="158">
        <v>0</v>
      </c>
      <c r="NH103" s="158">
        <v>0</v>
      </c>
      <c r="NI103" s="158">
        <v>0</v>
      </c>
      <c r="NJ103" s="158">
        <v>0</v>
      </c>
      <c r="NK103" s="12">
        <v>2395163990.6199999</v>
      </c>
      <c r="NL103" s="13">
        <v>13314651.99</v>
      </c>
      <c r="NM103" s="14">
        <v>2381849338.6300001</v>
      </c>
      <c r="NN103" s="12">
        <v>2432507179.4700003</v>
      </c>
      <c r="NO103" s="13">
        <v>22439071.690000001</v>
      </c>
      <c r="NP103" s="14">
        <v>2410068107.7800002</v>
      </c>
      <c r="NQ103" s="12">
        <v>2388856136.1499996</v>
      </c>
      <c r="NR103" s="13">
        <v>23407797.699999999</v>
      </c>
      <c r="NS103" s="14">
        <v>2365448338.4499998</v>
      </c>
      <c r="NT103" s="12">
        <v>2490063876.25</v>
      </c>
      <c r="NU103" s="13">
        <v>37160258.530000001</v>
      </c>
      <c r="NV103" s="14">
        <v>2452903617.7199998</v>
      </c>
      <c r="NW103" s="12">
        <v>5134946170.6199999</v>
      </c>
      <c r="NX103" s="13">
        <v>67300366.200000003</v>
      </c>
      <c r="NY103" s="14">
        <v>5067645804.4200001</v>
      </c>
      <c r="NZ103" s="12">
        <v>7233398046.1099997</v>
      </c>
      <c r="OA103" s="13">
        <v>93948241.280000001</v>
      </c>
      <c r="OB103" s="14">
        <v>7139449804.8299999</v>
      </c>
      <c r="OC103" s="12">
        <v>8404081491.4700003</v>
      </c>
      <c r="OD103" s="13">
        <v>110525750.84</v>
      </c>
      <c r="OE103" s="14">
        <v>8293555740.6300001</v>
      </c>
      <c r="OF103" s="12">
        <v>11621404734.52</v>
      </c>
      <c r="OG103" s="13">
        <v>138816354.99000001</v>
      </c>
      <c r="OH103" s="14">
        <f>+OF103-OG103</f>
        <v>11482588379.530001</v>
      </c>
      <c r="OI103" s="12">
        <v>11905118009.25</v>
      </c>
      <c r="OJ103" s="13">
        <v>157063465.72999999</v>
      </c>
      <c r="OK103" s="14">
        <v>11748054543.52</v>
      </c>
      <c r="OL103" s="12">
        <v>18766565949.220001</v>
      </c>
      <c r="OM103" s="13">
        <v>246407945.58000001</v>
      </c>
      <c r="ON103" s="14">
        <v>18520158003.639999</v>
      </c>
    </row>
    <row r="104" spans="2:404" x14ac:dyDescent="0.25">
      <c r="B104" s="192" t="s">
        <v>35</v>
      </c>
      <c r="C104" s="188" t="s">
        <v>1111</v>
      </c>
      <c r="D104" s="189">
        <v>45686</v>
      </c>
      <c r="E104" s="189" t="s">
        <v>0</v>
      </c>
      <c r="F104" s="193" t="s">
        <v>1091</v>
      </c>
      <c r="G104" s="193" t="s">
        <v>203</v>
      </c>
      <c r="H104" s="193" t="s">
        <v>1092</v>
      </c>
      <c r="I104" s="153"/>
      <c r="J104" s="153"/>
      <c r="K104" s="155"/>
      <c r="L104" s="153"/>
      <c r="M104" s="153"/>
      <c r="N104" s="155"/>
      <c r="O104" s="153"/>
      <c r="P104" s="153"/>
      <c r="Q104" s="155"/>
      <c r="R104" s="153"/>
      <c r="S104" s="153"/>
      <c r="T104" s="155"/>
      <c r="U104" s="153"/>
      <c r="V104" s="153"/>
      <c r="W104" s="155"/>
      <c r="X104" s="153"/>
      <c r="Y104" s="153"/>
      <c r="Z104" s="155"/>
      <c r="AA104" s="153"/>
      <c r="AB104" s="153"/>
      <c r="AC104" s="155"/>
      <c r="AD104" s="153"/>
      <c r="AE104" s="153"/>
      <c r="AF104" s="155"/>
      <c r="AG104" s="153"/>
      <c r="AH104" s="153"/>
      <c r="AI104" s="155"/>
      <c r="AJ104" s="153"/>
      <c r="AK104" s="153"/>
      <c r="AL104" s="155"/>
      <c r="AM104" s="153"/>
      <c r="AN104" s="153"/>
      <c r="AO104" s="155"/>
      <c r="AP104" s="155"/>
      <c r="AQ104" s="155"/>
      <c r="AR104" s="155"/>
      <c r="AS104" s="155"/>
      <c r="AT104" s="155"/>
      <c r="AU104" s="155"/>
      <c r="AV104" s="155"/>
      <c r="AW104" s="155"/>
      <c r="AX104" s="155"/>
      <c r="AY104" s="155"/>
      <c r="AZ104" s="155"/>
      <c r="BA104" s="155"/>
      <c r="BB104" s="155"/>
      <c r="BC104" s="155"/>
      <c r="BD104" s="155"/>
      <c r="BE104" s="155"/>
      <c r="BF104" s="155"/>
      <c r="BG104" s="155"/>
      <c r="BH104" s="155"/>
      <c r="BI104" s="155"/>
      <c r="BJ104" s="155"/>
      <c r="BK104" s="155"/>
      <c r="BL104" s="155"/>
      <c r="BM104" s="155"/>
      <c r="BN104" s="155"/>
      <c r="BO104" s="155"/>
      <c r="BP104" s="155"/>
      <c r="BQ104" s="155"/>
      <c r="BR104" s="155"/>
      <c r="BS104" s="155"/>
      <c r="BT104" s="155"/>
      <c r="BU104" s="155"/>
      <c r="BV104" s="155"/>
      <c r="BW104" s="155"/>
      <c r="BX104" s="155"/>
      <c r="BY104" s="155"/>
      <c r="BZ104" s="155"/>
      <c r="CA104" s="155"/>
      <c r="CB104" s="155"/>
      <c r="CC104" s="155"/>
      <c r="CD104" s="155"/>
      <c r="CE104" s="155"/>
      <c r="CF104" s="155"/>
      <c r="CG104" s="155"/>
      <c r="CH104" s="155"/>
      <c r="CI104" s="155"/>
      <c r="CJ104" s="155"/>
      <c r="CK104" s="155"/>
      <c r="CL104" s="155"/>
      <c r="CM104" s="155"/>
      <c r="CN104" s="155"/>
      <c r="CO104" s="155"/>
      <c r="CP104" s="155"/>
      <c r="CQ104" s="155"/>
      <c r="CR104" s="155"/>
      <c r="CS104" s="155"/>
      <c r="CT104" s="155"/>
      <c r="CU104" s="155"/>
      <c r="CV104" s="155"/>
      <c r="CW104" s="155"/>
      <c r="CX104" s="155"/>
      <c r="CY104" s="155"/>
      <c r="CZ104" s="155"/>
      <c r="DA104" s="155"/>
      <c r="DB104" s="155"/>
      <c r="DC104" s="155"/>
      <c r="DD104" s="155"/>
      <c r="DE104" s="155"/>
      <c r="DF104" s="155"/>
      <c r="DG104" s="155"/>
      <c r="DH104" s="155"/>
      <c r="DI104" s="155"/>
      <c r="DJ104" s="155"/>
      <c r="DK104" s="155"/>
      <c r="DL104" s="155"/>
      <c r="DM104" s="155"/>
      <c r="DN104" s="155"/>
      <c r="DO104" s="155"/>
      <c r="DP104" s="155"/>
      <c r="DQ104" s="155"/>
      <c r="DR104" s="155"/>
      <c r="DS104" s="155"/>
      <c r="DT104" s="155"/>
      <c r="DU104" s="155"/>
      <c r="DV104" s="155"/>
      <c r="DW104" s="155"/>
      <c r="DX104" s="155"/>
      <c r="DY104" s="155"/>
      <c r="DZ104" s="155"/>
      <c r="EA104" s="155"/>
      <c r="EB104" s="155"/>
      <c r="EC104" s="155"/>
      <c r="ED104" s="155"/>
      <c r="EE104" s="155"/>
      <c r="EF104" s="155"/>
      <c r="EG104" s="155"/>
      <c r="EH104" s="155"/>
      <c r="EI104" s="155"/>
      <c r="EJ104" s="155"/>
      <c r="EK104" s="155"/>
      <c r="EL104" s="155"/>
      <c r="EM104" s="155"/>
      <c r="EN104" s="155"/>
      <c r="EO104" s="155"/>
      <c r="EP104" s="155"/>
      <c r="EQ104" s="155"/>
      <c r="ER104" s="155"/>
      <c r="ES104" s="155"/>
      <c r="ET104" s="155"/>
      <c r="EU104" s="155"/>
      <c r="EV104" s="155"/>
      <c r="EW104" s="155"/>
      <c r="EX104" s="155"/>
      <c r="EY104" s="155"/>
      <c r="EZ104" s="155"/>
      <c r="FA104" s="155"/>
      <c r="FB104" s="155"/>
      <c r="FC104" s="155"/>
      <c r="FD104" s="155"/>
      <c r="FE104" s="155"/>
      <c r="FF104" s="155"/>
      <c r="FG104" s="155"/>
      <c r="FH104" s="155"/>
      <c r="FI104" s="155"/>
      <c r="FJ104" s="155"/>
      <c r="FK104" s="155"/>
      <c r="FL104" s="155"/>
      <c r="FM104" s="155"/>
      <c r="FN104" s="155"/>
      <c r="FO104" s="155"/>
      <c r="FP104" s="155"/>
      <c r="FQ104" s="155"/>
      <c r="FR104" s="155"/>
      <c r="FS104" s="155"/>
      <c r="FT104" s="155"/>
      <c r="FU104" s="155"/>
      <c r="FV104" s="155"/>
      <c r="FW104" s="155"/>
      <c r="FX104" s="155"/>
      <c r="FY104" s="155"/>
      <c r="FZ104" s="155"/>
      <c r="GA104" s="155"/>
      <c r="GB104" s="155"/>
      <c r="GC104" s="155"/>
      <c r="GD104" s="155"/>
      <c r="GE104" s="155"/>
      <c r="GF104" s="155"/>
      <c r="GG104" s="155"/>
      <c r="GH104" s="155"/>
      <c r="GI104" s="155"/>
      <c r="GJ104" s="155"/>
      <c r="GK104" s="155"/>
      <c r="GL104" s="155"/>
      <c r="GM104" s="155"/>
      <c r="GN104" s="155"/>
      <c r="GO104" s="155"/>
      <c r="GP104" s="155"/>
      <c r="GQ104" s="155"/>
      <c r="GR104" s="155"/>
      <c r="GS104" s="155"/>
      <c r="GT104" s="155"/>
      <c r="GU104" s="155"/>
      <c r="GV104" s="155"/>
      <c r="GW104" s="155"/>
      <c r="GX104" s="155"/>
      <c r="GY104" s="155"/>
      <c r="GZ104" s="155"/>
      <c r="HA104" s="155"/>
      <c r="HB104" s="155"/>
      <c r="HC104" s="155"/>
      <c r="HD104" s="155"/>
      <c r="HE104" s="155"/>
      <c r="HF104" s="155"/>
      <c r="HG104" s="155"/>
      <c r="HH104" s="155"/>
      <c r="HI104" s="155"/>
      <c r="HJ104" s="155"/>
      <c r="HK104" s="155"/>
      <c r="HL104" s="155"/>
      <c r="HM104" s="155"/>
      <c r="HN104" s="155"/>
      <c r="HO104" s="155"/>
      <c r="HP104" s="155"/>
      <c r="HQ104" s="155"/>
      <c r="HR104" s="155"/>
      <c r="HS104" s="155"/>
      <c r="HT104" s="155"/>
      <c r="HU104" s="155"/>
      <c r="HV104" s="155"/>
      <c r="HW104" s="155"/>
      <c r="HX104" s="155"/>
      <c r="HY104" s="155"/>
      <c r="HZ104" s="155"/>
      <c r="IA104" s="155"/>
      <c r="IB104" s="155"/>
      <c r="IC104" s="155"/>
      <c r="ID104" s="155"/>
      <c r="IE104" s="155"/>
      <c r="IF104" s="155"/>
      <c r="IG104" s="155"/>
      <c r="IH104" s="155"/>
      <c r="II104" s="155"/>
      <c r="IJ104" s="155"/>
      <c r="IK104" s="155"/>
      <c r="IL104" s="155"/>
      <c r="IM104" s="155"/>
      <c r="IN104" s="155"/>
      <c r="IO104" s="155"/>
      <c r="IP104" s="155"/>
      <c r="IQ104" s="155"/>
      <c r="IR104" s="155"/>
      <c r="IS104" s="155"/>
      <c r="IT104" s="155"/>
      <c r="IU104" s="155"/>
      <c r="IV104" s="155"/>
      <c r="IW104" s="155"/>
      <c r="IX104" s="155"/>
      <c r="IY104" s="155"/>
      <c r="IZ104" s="155"/>
      <c r="JA104" s="155"/>
      <c r="JB104" s="155"/>
      <c r="JC104" s="155"/>
      <c r="JD104" s="155"/>
      <c r="JE104" s="155"/>
      <c r="JF104" s="155"/>
      <c r="JG104" s="155"/>
      <c r="JH104" s="155"/>
      <c r="JI104" s="155"/>
      <c r="JJ104" s="155"/>
      <c r="JK104" s="155"/>
      <c r="JL104" s="155"/>
      <c r="JM104" s="155"/>
      <c r="JN104" s="155"/>
      <c r="JO104" s="155"/>
      <c r="JP104" s="155"/>
      <c r="JQ104" s="155"/>
      <c r="JR104" s="155"/>
      <c r="JS104" s="155"/>
      <c r="JT104" s="155"/>
      <c r="JU104" s="155"/>
      <c r="JV104" s="155"/>
      <c r="JW104" s="155"/>
      <c r="JX104" s="155"/>
      <c r="JY104" s="155"/>
      <c r="JZ104" s="155"/>
      <c r="KA104" s="155"/>
      <c r="KB104" s="155"/>
      <c r="KC104" s="155"/>
      <c r="KD104" s="155"/>
      <c r="KE104" s="155"/>
      <c r="KF104" s="155"/>
      <c r="KG104" s="155"/>
      <c r="KH104" s="155"/>
      <c r="KI104" s="155"/>
      <c r="KJ104" s="155"/>
      <c r="KK104" s="155"/>
      <c r="KL104" s="155"/>
      <c r="KM104" s="155"/>
      <c r="KN104" s="155"/>
      <c r="KO104" s="155"/>
      <c r="KP104" s="155"/>
      <c r="KQ104" s="155"/>
      <c r="KR104" s="155"/>
      <c r="KS104" s="155"/>
      <c r="KT104" s="155"/>
      <c r="KU104" s="155"/>
      <c r="KV104" s="155"/>
      <c r="KW104" s="155"/>
      <c r="KX104" s="155"/>
      <c r="KY104" s="155"/>
      <c r="KZ104" s="155"/>
      <c r="LA104" s="155"/>
      <c r="LB104" s="155"/>
      <c r="LC104" s="155"/>
      <c r="LD104" s="155"/>
      <c r="LE104" s="155"/>
      <c r="LF104" s="155"/>
      <c r="LG104" s="155"/>
      <c r="LH104" s="155"/>
      <c r="LI104" s="155"/>
      <c r="LJ104" s="155"/>
      <c r="LK104" s="155"/>
      <c r="LL104" s="155"/>
      <c r="LM104" s="155"/>
      <c r="LN104" s="155"/>
      <c r="LO104" s="155"/>
      <c r="LP104" s="155"/>
      <c r="LQ104" s="155"/>
      <c r="LR104" s="155"/>
      <c r="LS104" s="155"/>
      <c r="LT104" s="155"/>
      <c r="LU104" s="155"/>
      <c r="LV104" s="155"/>
      <c r="LW104" s="155"/>
      <c r="LX104" s="155"/>
      <c r="LY104" s="155"/>
      <c r="LZ104" s="155"/>
      <c r="MA104" s="155"/>
      <c r="MB104" s="155"/>
      <c r="MC104" s="155"/>
      <c r="MD104" s="155"/>
      <c r="ME104" s="155"/>
      <c r="MF104" s="155"/>
      <c r="MG104" s="155"/>
      <c r="MH104" s="155"/>
      <c r="MI104" s="155"/>
      <c r="MJ104" s="155"/>
      <c r="MK104" s="155"/>
      <c r="ML104" s="155"/>
      <c r="MM104" s="155"/>
      <c r="MN104" s="155"/>
      <c r="MO104" s="155"/>
      <c r="MP104" s="155"/>
      <c r="MQ104" s="155"/>
      <c r="MR104" s="155"/>
      <c r="MS104" s="155"/>
      <c r="MT104" s="155"/>
      <c r="MU104" s="155"/>
      <c r="MV104" s="155"/>
      <c r="MW104" s="155"/>
      <c r="MX104" s="155"/>
      <c r="MY104" s="155"/>
      <c r="MZ104" s="155"/>
      <c r="NA104" s="155"/>
      <c r="NB104" s="155"/>
      <c r="NC104" s="155"/>
      <c r="ND104" s="155"/>
      <c r="NE104" s="158">
        <v>0</v>
      </c>
      <c r="NF104" s="158">
        <v>0</v>
      </c>
      <c r="NG104" s="158">
        <v>0</v>
      </c>
      <c r="NH104" s="158">
        <v>0</v>
      </c>
      <c r="NI104" s="158">
        <v>0</v>
      </c>
      <c r="NJ104" s="158">
        <v>0</v>
      </c>
      <c r="NK104" s="158">
        <v>0</v>
      </c>
      <c r="NL104" s="158">
        <v>0</v>
      </c>
      <c r="NM104" s="158">
        <v>0</v>
      </c>
      <c r="NN104" s="158">
        <v>0</v>
      </c>
      <c r="NO104" s="158">
        <v>0</v>
      </c>
      <c r="NP104" s="158">
        <v>0</v>
      </c>
      <c r="NQ104" s="158">
        <v>0</v>
      </c>
      <c r="NR104" s="158">
        <v>0</v>
      </c>
      <c r="NS104" s="158">
        <v>0</v>
      </c>
      <c r="NT104" s="12">
        <v>108737053.06</v>
      </c>
      <c r="NU104" s="13">
        <v>3715200.97</v>
      </c>
      <c r="NV104" s="14">
        <v>105021852.09</v>
      </c>
      <c r="NW104" s="12">
        <v>108024001.06</v>
      </c>
      <c r="NX104" s="13">
        <v>3399724.76</v>
      </c>
      <c r="NY104" s="14">
        <v>104624276.3</v>
      </c>
      <c r="NZ104" s="12">
        <v>104346961.06</v>
      </c>
      <c r="OA104" s="13">
        <v>10544650.460000001</v>
      </c>
      <c r="OB104" s="14">
        <v>93802310.599999994</v>
      </c>
      <c r="OC104" s="12">
        <v>3361827774.3600001</v>
      </c>
      <c r="OD104" s="13">
        <v>81412800.420000002</v>
      </c>
      <c r="OE104" s="14">
        <v>3280414973.9400001</v>
      </c>
      <c r="OF104" s="12">
        <v>3632434020.6700001</v>
      </c>
      <c r="OG104" s="13">
        <v>403804731.58999997</v>
      </c>
      <c r="OH104" s="14">
        <f t="shared" ref="OH104:OH105" si="5">+OF104-OG104</f>
        <v>3228629289.0799999</v>
      </c>
      <c r="OI104" s="12">
        <v>3494270090.3499999</v>
      </c>
      <c r="OJ104" s="13">
        <v>389204296.42000002</v>
      </c>
      <c r="OK104" s="14">
        <v>3105065793.9299998</v>
      </c>
      <c r="OL104" s="12">
        <v>3428457720.0300002</v>
      </c>
      <c r="OM104" s="13">
        <v>246919741.22999999</v>
      </c>
      <c r="ON104" s="14">
        <v>3181537978.8000002</v>
      </c>
    </row>
    <row r="105" spans="2:404" x14ac:dyDescent="0.25">
      <c r="B105" s="192" t="s">
        <v>35</v>
      </c>
      <c r="C105" s="188" t="s">
        <v>1165</v>
      </c>
      <c r="D105" s="189">
        <v>45747</v>
      </c>
      <c r="E105" s="189" t="s">
        <v>0</v>
      </c>
      <c r="F105" s="193" t="s">
        <v>1090</v>
      </c>
      <c r="G105" s="193" t="s">
        <v>205</v>
      </c>
      <c r="H105" s="193" t="s">
        <v>1092</v>
      </c>
      <c r="I105" s="153"/>
      <c r="J105" s="153"/>
      <c r="K105" s="155"/>
      <c r="L105" s="153"/>
      <c r="M105" s="153"/>
      <c r="N105" s="155"/>
      <c r="O105" s="153"/>
      <c r="P105" s="153"/>
      <c r="Q105" s="155"/>
      <c r="R105" s="153"/>
      <c r="S105" s="153"/>
      <c r="T105" s="155"/>
      <c r="U105" s="153"/>
      <c r="V105" s="153"/>
      <c r="W105" s="155"/>
      <c r="X105" s="153"/>
      <c r="Y105" s="153"/>
      <c r="Z105" s="155"/>
      <c r="AA105" s="153"/>
      <c r="AB105" s="153"/>
      <c r="AC105" s="155"/>
      <c r="AD105" s="153"/>
      <c r="AE105" s="153"/>
      <c r="AF105" s="155"/>
      <c r="AG105" s="153"/>
      <c r="AH105" s="153"/>
      <c r="AI105" s="155"/>
      <c r="AJ105" s="153"/>
      <c r="AK105" s="153"/>
      <c r="AL105" s="155"/>
      <c r="AM105" s="153"/>
      <c r="AN105" s="153"/>
      <c r="AO105" s="155"/>
      <c r="AP105" s="155"/>
      <c r="AQ105" s="155"/>
      <c r="AR105" s="155"/>
      <c r="AS105" s="155"/>
      <c r="AT105" s="155"/>
      <c r="AU105" s="155"/>
      <c r="AV105" s="155"/>
      <c r="AW105" s="155"/>
      <c r="AX105" s="155"/>
      <c r="AY105" s="155"/>
      <c r="AZ105" s="155"/>
      <c r="BA105" s="155"/>
      <c r="BB105" s="155"/>
      <c r="BC105" s="155"/>
      <c r="BD105" s="155"/>
      <c r="BE105" s="155"/>
      <c r="BF105" s="155"/>
      <c r="BG105" s="155"/>
      <c r="BH105" s="155"/>
      <c r="BI105" s="155"/>
      <c r="BJ105" s="155"/>
      <c r="BK105" s="155"/>
      <c r="BL105" s="155"/>
      <c r="BM105" s="155"/>
      <c r="BN105" s="155"/>
      <c r="BO105" s="155"/>
      <c r="BP105" s="155"/>
      <c r="BQ105" s="155"/>
      <c r="BR105" s="155"/>
      <c r="BS105" s="155"/>
      <c r="BT105" s="155"/>
      <c r="BU105" s="155"/>
      <c r="BV105" s="155"/>
      <c r="BW105" s="155"/>
      <c r="BX105" s="155"/>
      <c r="BY105" s="155"/>
      <c r="BZ105" s="155"/>
      <c r="CA105" s="155"/>
      <c r="CB105" s="155"/>
      <c r="CC105" s="155"/>
      <c r="CD105" s="155"/>
      <c r="CE105" s="155"/>
      <c r="CF105" s="155"/>
      <c r="CG105" s="155"/>
      <c r="CH105" s="155"/>
      <c r="CI105" s="155"/>
      <c r="CJ105" s="155"/>
      <c r="CK105" s="155"/>
      <c r="CL105" s="155"/>
      <c r="CM105" s="155"/>
      <c r="CN105" s="155"/>
      <c r="CO105" s="155"/>
      <c r="CP105" s="155"/>
      <c r="CQ105" s="155"/>
      <c r="CR105" s="155"/>
      <c r="CS105" s="155"/>
      <c r="CT105" s="155"/>
      <c r="CU105" s="155"/>
      <c r="CV105" s="155"/>
      <c r="CW105" s="155"/>
      <c r="CX105" s="155"/>
      <c r="CY105" s="155"/>
      <c r="CZ105" s="155"/>
      <c r="DA105" s="155"/>
      <c r="DB105" s="155"/>
      <c r="DC105" s="155"/>
      <c r="DD105" s="155"/>
      <c r="DE105" s="155"/>
      <c r="DF105" s="155"/>
      <c r="DG105" s="155"/>
      <c r="DH105" s="155"/>
      <c r="DI105" s="155"/>
      <c r="DJ105" s="155"/>
      <c r="DK105" s="155"/>
      <c r="DL105" s="155"/>
      <c r="DM105" s="155"/>
      <c r="DN105" s="155"/>
      <c r="DO105" s="155"/>
      <c r="DP105" s="155"/>
      <c r="DQ105" s="155"/>
      <c r="DR105" s="155"/>
      <c r="DS105" s="155"/>
      <c r="DT105" s="155"/>
      <c r="DU105" s="155"/>
      <c r="DV105" s="155"/>
      <c r="DW105" s="155"/>
      <c r="DX105" s="155"/>
      <c r="DY105" s="155"/>
      <c r="DZ105" s="155"/>
      <c r="EA105" s="155"/>
      <c r="EB105" s="155"/>
      <c r="EC105" s="155"/>
      <c r="ED105" s="155"/>
      <c r="EE105" s="155"/>
      <c r="EF105" s="155"/>
      <c r="EG105" s="155"/>
      <c r="EH105" s="155"/>
      <c r="EI105" s="155"/>
      <c r="EJ105" s="155"/>
      <c r="EK105" s="155"/>
      <c r="EL105" s="155"/>
      <c r="EM105" s="155"/>
      <c r="EN105" s="155"/>
      <c r="EO105" s="155"/>
      <c r="EP105" s="155"/>
      <c r="EQ105" s="155"/>
      <c r="ER105" s="155"/>
      <c r="ES105" s="155"/>
      <c r="ET105" s="155"/>
      <c r="EU105" s="155"/>
      <c r="EV105" s="155"/>
      <c r="EW105" s="155"/>
      <c r="EX105" s="155"/>
      <c r="EY105" s="155"/>
      <c r="EZ105" s="155"/>
      <c r="FA105" s="155"/>
      <c r="FB105" s="155"/>
      <c r="FC105" s="155"/>
      <c r="FD105" s="155"/>
      <c r="FE105" s="155"/>
      <c r="FF105" s="155"/>
      <c r="FG105" s="155"/>
      <c r="FH105" s="155"/>
      <c r="FI105" s="155"/>
      <c r="FJ105" s="155"/>
      <c r="FK105" s="155"/>
      <c r="FL105" s="155"/>
      <c r="FM105" s="155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/>
      <c r="FY105" s="155"/>
      <c r="FZ105" s="155"/>
      <c r="GA105" s="155"/>
      <c r="GB105" s="155"/>
      <c r="GC105" s="155"/>
      <c r="GD105" s="155"/>
      <c r="GE105" s="155"/>
      <c r="GF105" s="155"/>
      <c r="GG105" s="155"/>
      <c r="GH105" s="155"/>
      <c r="GI105" s="155"/>
      <c r="GJ105" s="155"/>
      <c r="GK105" s="155"/>
      <c r="GL105" s="155"/>
      <c r="GM105" s="155"/>
      <c r="GN105" s="155"/>
      <c r="GO105" s="155"/>
      <c r="GP105" s="155"/>
      <c r="GQ105" s="155"/>
      <c r="GR105" s="155"/>
      <c r="GS105" s="155"/>
      <c r="GT105" s="155"/>
      <c r="GU105" s="155"/>
      <c r="GV105" s="155"/>
      <c r="GW105" s="155"/>
      <c r="GX105" s="155"/>
      <c r="GY105" s="155"/>
      <c r="GZ105" s="155"/>
      <c r="HA105" s="155"/>
      <c r="HB105" s="155"/>
      <c r="HC105" s="155"/>
      <c r="HD105" s="155"/>
      <c r="HE105" s="155"/>
      <c r="HF105" s="155"/>
      <c r="HG105" s="155"/>
      <c r="HH105" s="155"/>
      <c r="HI105" s="155"/>
      <c r="HJ105" s="155"/>
      <c r="HK105" s="155"/>
      <c r="HL105" s="155"/>
      <c r="HM105" s="155"/>
      <c r="HN105" s="155"/>
      <c r="HO105" s="155"/>
      <c r="HP105" s="155"/>
      <c r="HQ105" s="155"/>
      <c r="HR105" s="155"/>
      <c r="HS105" s="155"/>
      <c r="HT105" s="155"/>
      <c r="HU105" s="155"/>
      <c r="HV105" s="155"/>
      <c r="HW105" s="155"/>
      <c r="HX105" s="155"/>
      <c r="HY105" s="155"/>
      <c r="HZ105" s="155"/>
      <c r="IA105" s="155"/>
      <c r="IB105" s="155"/>
      <c r="IC105" s="155"/>
      <c r="ID105" s="155"/>
      <c r="IE105" s="155"/>
      <c r="IF105" s="155"/>
      <c r="IG105" s="155"/>
      <c r="IH105" s="155"/>
      <c r="II105" s="155"/>
      <c r="IJ105" s="155"/>
      <c r="IK105" s="155"/>
      <c r="IL105" s="155"/>
      <c r="IM105" s="155"/>
      <c r="IN105" s="155"/>
      <c r="IO105" s="155"/>
      <c r="IP105" s="155"/>
      <c r="IQ105" s="155"/>
      <c r="IR105" s="155"/>
      <c r="IS105" s="155"/>
      <c r="IT105" s="155"/>
      <c r="IU105" s="155"/>
      <c r="IV105" s="155"/>
      <c r="IW105" s="155"/>
      <c r="IX105" s="155"/>
      <c r="IY105" s="155"/>
      <c r="IZ105" s="155"/>
      <c r="JA105" s="155"/>
      <c r="JB105" s="155"/>
      <c r="JC105" s="155"/>
      <c r="JD105" s="155"/>
      <c r="JE105" s="155"/>
      <c r="JF105" s="155"/>
      <c r="JG105" s="155"/>
      <c r="JH105" s="155"/>
      <c r="JI105" s="155"/>
      <c r="JJ105" s="155"/>
      <c r="JK105" s="155"/>
      <c r="JL105" s="155"/>
      <c r="JM105" s="155"/>
      <c r="JN105" s="155"/>
      <c r="JO105" s="155"/>
      <c r="JP105" s="155"/>
      <c r="JQ105" s="155"/>
      <c r="JR105" s="155"/>
      <c r="JS105" s="155"/>
      <c r="JT105" s="155"/>
      <c r="JU105" s="155"/>
      <c r="JV105" s="155"/>
      <c r="JW105" s="155"/>
      <c r="JX105" s="155"/>
      <c r="JY105" s="155"/>
      <c r="JZ105" s="155"/>
      <c r="KA105" s="155"/>
      <c r="KB105" s="155"/>
      <c r="KC105" s="155"/>
      <c r="KD105" s="155"/>
      <c r="KE105" s="155"/>
      <c r="KF105" s="155"/>
      <c r="KG105" s="155"/>
      <c r="KH105" s="155"/>
      <c r="KI105" s="155"/>
      <c r="KJ105" s="155"/>
      <c r="KK105" s="155"/>
      <c r="KL105" s="155"/>
      <c r="KM105" s="155"/>
      <c r="KN105" s="155"/>
      <c r="KO105" s="155"/>
      <c r="KP105" s="155"/>
      <c r="KQ105" s="155"/>
      <c r="KR105" s="155"/>
      <c r="KS105" s="155"/>
      <c r="KT105" s="155"/>
      <c r="KU105" s="155"/>
      <c r="KV105" s="155"/>
      <c r="KW105" s="155"/>
      <c r="KX105" s="155"/>
      <c r="KY105" s="155"/>
      <c r="KZ105" s="155"/>
      <c r="LA105" s="155"/>
      <c r="LB105" s="155"/>
      <c r="LC105" s="155"/>
      <c r="LD105" s="155"/>
      <c r="LE105" s="155"/>
      <c r="LF105" s="155"/>
      <c r="LG105" s="155"/>
      <c r="LH105" s="155"/>
      <c r="LI105" s="155"/>
      <c r="LJ105" s="155"/>
      <c r="LK105" s="155"/>
      <c r="LL105" s="155"/>
      <c r="LM105" s="155"/>
      <c r="LN105" s="155"/>
      <c r="LO105" s="155"/>
      <c r="LP105" s="155"/>
      <c r="LQ105" s="155"/>
      <c r="LR105" s="155"/>
      <c r="LS105" s="155"/>
      <c r="LT105" s="155"/>
      <c r="LU105" s="155"/>
      <c r="LV105" s="155"/>
      <c r="LW105" s="155"/>
      <c r="LX105" s="155"/>
      <c r="LY105" s="155"/>
      <c r="LZ105" s="155"/>
      <c r="MA105" s="155"/>
      <c r="MB105" s="155"/>
      <c r="MC105" s="155"/>
      <c r="MD105" s="155"/>
      <c r="ME105" s="155"/>
      <c r="MF105" s="155"/>
      <c r="MG105" s="155"/>
      <c r="MH105" s="155"/>
      <c r="MI105" s="155"/>
      <c r="MJ105" s="155"/>
      <c r="MK105" s="155"/>
      <c r="ML105" s="155"/>
      <c r="MM105" s="155"/>
      <c r="MN105" s="155"/>
      <c r="MO105" s="155"/>
      <c r="MP105" s="155"/>
      <c r="MQ105" s="155"/>
      <c r="MR105" s="155"/>
      <c r="MS105" s="155"/>
      <c r="MT105" s="155"/>
      <c r="MU105" s="155"/>
      <c r="MV105" s="155"/>
      <c r="MW105" s="155"/>
      <c r="MX105" s="155"/>
      <c r="MY105" s="155"/>
      <c r="MZ105" s="155"/>
      <c r="NA105" s="155"/>
      <c r="NB105" s="155"/>
      <c r="NC105" s="155"/>
      <c r="ND105" s="155"/>
      <c r="NE105" s="155"/>
      <c r="NF105" s="155"/>
      <c r="NG105" s="155"/>
      <c r="NH105" s="155"/>
      <c r="NI105" s="155"/>
      <c r="NJ105" s="155"/>
      <c r="NK105" s="158">
        <v>0</v>
      </c>
      <c r="NL105" s="158">
        <v>0</v>
      </c>
      <c r="NM105" s="158">
        <v>0</v>
      </c>
      <c r="NN105" s="158">
        <v>0</v>
      </c>
      <c r="NO105" s="158">
        <v>0</v>
      </c>
      <c r="NP105" s="158">
        <v>0</v>
      </c>
      <c r="NQ105" s="158">
        <v>0</v>
      </c>
      <c r="NR105" s="158">
        <v>0</v>
      </c>
      <c r="NS105" s="158">
        <v>0</v>
      </c>
      <c r="NT105" s="158">
        <v>0</v>
      </c>
      <c r="NU105" s="158">
        <v>0</v>
      </c>
      <c r="NV105" s="158">
        <v>0</v>
      </c>
      <c r="NW105" s="158">
        <v>0</v>
      </c>
      <c r="NX105" s="158">
        <v>0</v>
      </c>
      <c r="NY105" s="158">
        <v>0</v>
      </c>
      <c r="NZ105" s="158">
        <v>0</v>
      </c>
      <c r="OA105" s="158">
        <v>0</v>
      </c>
      <c r="OB105" s="158">
        <v>0</v>
      </c>
      <c r="OC105" s="158">
        <v>0</v>
      </c>
      <c r="OD105" s="158">
        <v>0</v>
      </c>
      <c r="OE105" s="158">
        <v>0</v>
      </c>
      <c r="OF105" s="158">
        <v>0</v>
      </c>
      <c r="OG105" s="158">
        <v>0</v>
      </c>
      <c r="OH105" s="158">
        <f t="shared" si="5"/>
        <v>0</v>
      </c>
      <c r="OI105" s="158">
        <v>0</v>
      </c>
      <c r="OJ105" s="158">
        <v>0</v>
      </c>
      <c r="OK105" s="158">
        <v>0</v>
      </c>
      <c r="OL105" s="12">
        <v>23319829544</v>
      </c>
      <c r="OM105" s="13">
        <v>22289277.170000002</v>
      </c>
      <c r="ON105" s="14">
        <v>23297540266.830002</v>
      </c>
    </row>
    <row r="106" spans="2:404" x14ac:dyDescent="0.25">
      <c r="B106" s="192" t="s">
        <v>207</v>
      </c>
      <c r="C106" s="188" t="s">
        <v>1170</v>
      </c>
      <c r="D106" s="189">
        <v>45750</v>
      </c>
      <c r="E106" s="189" t="s">
        <v>0</v>
      </c>
      <c r="F106" s="193" t="s">
        <v>1090</v>
      </c>
      <c r="G106" s="193" t="s">
        <v>205</v>
      </c>
      <c r="H106" s="193" t="s">
        <v>1092</v>
      </c>
      <c r="I106" s="153"/>
      <c r="J106" s="153"/>
      <c r="K106" s="155"/>
      <c r="L106" s="153"/>
      <c r="M106" s="153"/>
      <c r="N106" s="155"/>
      <c r="O106" s="153"/>
      <c r="P106" s="153"/>
      <c r="Q106" s="155"/>
      <c r="R106" s="153"/>
      <c r="S106" s="153"/>
      <c r="T106" s="155"/>
      <c r="U106" s="153"/>
      <c r="V106" s="153"/>
      <c r="W106" s="155"/>
      <c r="X106" s="153"/>
      <c r="Y106" s="153"/>
      <c r="Z106" s="155"/>
      <c r="AA106" s="153"/>
      <c r="AB106" s="153"/>
      <c r="AC106" s="155"/>
      <c r="AD106" s="153"/>
      <c r="AE106" s="153"/>
      <c r="AF106" s="155"/>
      <c r="AG106" s="153"/>
      <c r="AH106" s="153"/>
      <c r="AI106" s="155"/>
      <c r="AJ106" s="153"/>
      <c r="AK106" s="153"/>
      <c r="AL106" s="155"/>
      <c r="AM106" s="153"/>
      <c r="AN106" s="153"/>
      <c r="AO106" s="155"/>
      <c r="AP106" s="155"/>
      <c r="AQ106" s="155"/>
      <c r="AR106" s="155"/>
      <c r="AS106" s="155"/>
      <c r="AT106" s="155"/>
      <c r="AU106" s="155"/>
      <c r="AV106" s="155"/>
      <c r="AW106" s="155"/>
      <c r="AX106" s="155"/>
      <c r="AY106" s="155"/>
      <c r="AZ106" s="155"/>
      <c r="BA106" s="155"/>
      <c r="BB106" s="155"/>
      <c r="BC106" s="155"/>
      <c r="BD106" s="155"/>
      <c r="BE106" s="155"/>
      <c r="BF106" s="155"/>
      <c r="BG106" s="155"/>
      <c r="BH106" s="155"/>
      <c r="BI106" s="155"/>
      <c r="BJ106" s="155"/>
      <c r="BK106" s="155"/>
      <c r="BL106" s="155"/>
      <c r="BM106" s="155"/>
      <c r="BN106" s="155"/>
      <c r="BO106" s="155"/>
      <c r="BP106" s="155"/>
      <c r="BQ106" s="155"/>
      <c r="BR106" s="155"/>
      <c r="BS106" s="155"/>
      <c r="BT106" s="155"/>
      <c r="BU106" s="155"/>
      <c r="BV106" s="155"/>
      <c r="BW106" s="155"/>
      <c r="BX106" s="155"/>
      <c r="BY106" s="155"/>
      <c r="BZ106" s="155"/>
      <c r="CA106" s="155"/>
      <c r="CB106" s="155"/>
      <c r="CC106" s="155"/>
      <c r="CD106" s="155"/>
      <c r="CE106" s="155"/>
      <c r="CF106" s="155"/>
      <c r="CG106" s="155"/>
      <c r="CH106" s="155"/>
      <c r="CI106" s="155"/>
      <c r="CJ106" s="155"/>
      <c r="CK106" s="155"/>
      <c r="CL106" s="155"/>
      <c r="CM106" s="155"/>
      <c r="CN106" s="155"/>
      <c r="CO106" s="155"/>
      <c r="CP106" s="155"/>
      <c r="CQ106" s="155"/>
      <c r="CR106" s="155"/>
      <c r="CS106" s="155"/>
      <c r="CT106" s="155"/>
      <c r="CU106" s="155"/>
      <c r="CV106" s="155"/>
      <c r="CW106" s="155"/>
      <c r="CX106" s="155"/>
      <c r="CY106" s="155"/>
      <c r="CZ106" s="155"/>
      <c r="DA106" s="155"/>
      <c r="DB106" s="155"/>
      <c r="DC106" s="155"/>
      <c r="DD106" s="155"/>
      <c r="DE106" s="155"/>
      <c r="DF106" s="155"/>
      <c r="DG106" s="155"/>
      <c r="DH106" s="155"/>
      <c r="DI106" s="155"/>
      <c r="DJ106" s="155"/>
      <c r="DK106" s="155"/>
      <c r="DL106" s="155"/>
      <c r="DM106" s="155"/>
      <c r="DN106" s="155"/>
      <c r="DO106" s="155"/>
      <c r="DP106" s="155"/>
      <c r="DQ106" s="155"/>
      <c r="DR106" s="155"/>
      <c r="DS106" s="155"/>
      <c r="DT106" s="155"/>
      <c r="DU106" s="155"/>
      <c r="DV106" s="155"/>
      <c r="DW106" s="155"/>
      <c r="DX106" s="155"/>
      <c r="DY106" s="155"/>
      <c r="DZ106" s="155"/>
      <c r="EA106" s="155"/>
      <c r="EB106" s="155"/>
      <c r="EC106" s="155"/>
      <c r="ED106" s="155"/>
      <c r="EE106" s="155"/>
      <c r="EF106" s="155"/>
      <c r="EG106" s="155"/>
      <c r="EH106" s="155"/>
      <c r="EI106" s="155"/>
      <c r="EJ106" s="155"/>
      <c r="EK106" s="155"/>
      <c r="EL106" s="155"/>
      <c r="EM106" s="155"/>
      <c r="EN106" s="155"/>
      <c r="EO106" s="155"/>
      <c r="EP106" s="155"/>
      <c r="EQ106" s="155"/>
      <c r="ER106" s="155"/>
      <c r="ES106" s="155"/>
      <c r="ET106" s="155"/>
      <c r="EU106" s="155"/>
      <c r="EV106" s="155"/>
      <c r="EW106" s="155"/>
      <c r="EX106" s="155"/>
      <c r="EY106" s="155"/>
      <c r="EZ106" s="155"/>
      <c r="FA106" s="155"/>
      <c r="FB106" s="155"/>
      <c r="FC106" s="155"/>
      <c r="FD106" s="155"/>
      <c r="FE106" s="155"/>
      <c r="FF106" s="155"/>
      <c r="FG106" s="155"/>
      <c r="FH106" s="155"/>
      <c r="FI106" s="155"/>
      <c r="FJ106" s="155"/>
      <c r="FK106" s="155"/>
      <c r="FL106" s="155"/>
      <c r="FM106" s="155"/>
      <c r="FN106" s="155"/>
      <c r="FO106" s="155"/>
      <c r="FP106" s="155"/>
      <c r="FQ106" s="155"/>
      <c r="FR106" s="155"/>
      <c r="FS106" s="155"/>
      <c r="FT106" s="155"/>
      <c r="FU106" s="155"/>
      <c r="FV106" s="155"/>
      <c r="FW106" s="155"/>
      <c r="FX106" s="155"/>
      <c r="FY106" s="155"/>
      <c r="FZ106" s="155"/>
      <c r="GA106" s="155"/>
      <c r="GB106" s="155"/>
      <c r="GC106" s="155"/>
      <c r="GD106" s="155"/>
      <c r="GE106" s="155"/>
      <c r="GF106" s="155"/>
      <c r="GG106" s="155"/>
      <c r="GH106" s="155"/>
      <c r="GI106" s="155"/>
      <c r="GJ106" s="155"/>
      <c r="GK106" s="155"/>
      <c r="GL106" s="155"/>
      <c r="GM106" s="155"/>
      <c r="GN106" s="155"/>
      <c r="GO106" s="155"/>
      <c r="GP106" s="155"/>
      <c r="GQ106" s="155"/>
      <c r="GR106" s="155"/>
      <c r="GS106" s="155"/>
      <c r="GT106" s="155"/>
      <c r="GU106" s="155"/>
      <c r="GV106" s="155"/>
      <c r="GW106" s="155"/>
      <c r="GX106" s="155"/>
      <c r="GY106" s="155"/>
      <c r="GZ106" s="155"/>
      <c r="HA106" s="155"/>
      <c r="HB106" s="155"/>
      <c r="HC106" s="155"/>
      <c r="HD106" s="155"/>
      <c r="HE106" s="155"/>
      <c r="HF106" s="155"/>
      <c r="HG106" s="155"/>
      <c r="HH106" s="155"/>
      <c r="HI106" s="155"/>
      <c r="HJ106" s="155"/>
      <c r="HK106" s="155"/>
      <c r="HL106" s="155"/>
      <c r="HM106" s="155"/>
      <c r="HN106" s="155"/>
      <c r="HO106" s="155"/>
      <c r="HP106" s="155"/>
      <c r="HQ106" s="155"/>
      <c r="HR106" s="155"/>
      <c r="HS106" s="155"/>
      <c r="HT106" s="155"/>
      <c r="HU106" s="155"/>
      <c r="HV106" s="155"/>
      <c r="HW106" s="155"/>
      <c r="HX106" s="155"/>
      <c r="HY106" s="155"/>
      <c r="HZ106" s="155"/>
      <c r="IA106" s="155"/>
      <c r="IB106" s="155"/>
      <c r="IC106" s="155"/>
      <c r="ID106" s="155"/>
      <c r="IE106" s="155"/>
      <c r="IF106" s="155"/>
      <c r="IG106" s="155"/>
      <c r="IH106" s="155"/>
      <c r="II106" s="155"/>
      <c r="IJ106" s="155"/>
      <c r="IK106" s="155"/>
      <c r="IL106" s="155"/>
      <c r="IM106" s="155"/>
      <c r="IN106" s="155"/>
      <c r="IO106" s="155"/>
      <c r="IP106" s="155"/>
      <c r="IQ106" s="155"/>
      <c r="IR106" s="155"/>
      <c r="IS106" s="155"/>
      <c r="IT106" s="155"/>
      <c r="IU106" s="155"/>
      <c r="IV106" s="155"/>
      <c r="IW106" s="155"/>
      <c r="IX106" s="155"/>
      <c r="IY106" s="155"/>
      <c r="IZ106" s="155"/>
      <c r="JA106" s="155"/>
      <c r="JB106" s="155"/>
      <c r="JC106" s="155"/>
      <c r="JD106" s="155"/>
      <c r="JE106" s="155"/>
      <c r="JF106" s="155"/>
      <c r="JG106" s="155"/>
      <c r="JH106" s="155"/>
      <c r="JI106" s="155"/>
      <c r="JJ106" s="155"/>
      <c r="JK106" s="155"/>
      <c r="JL106" s="155"/>
      <c r="JM106" s="155"/>
      <c r="JN106" s="155"/>
      <c r="JO106" s="155"/>
      <c r="JP106" s="155"/>
      <c r="JQ106" s="155"/>
      <c r="JR106" s="155"/>
      <c r="JS106" s="155"/>
      <c r="JT106" s="155"/>
      <c r="JU106" s="155"/>
      <c r="JV106" s="155"/>
      <c r="JW106" s="155"/>
      <c r="JX106" s="155"/>
      <c r="JY106" s="155"/>
      <c r="JZ106" s="155"/>
      <c r="KA106" s="155"/>
      <c r="KB106" s="155"/>
      <c r="KC106" s="155"/>
      <c r="KD106" s="155"/>
      <c r="KE106" s="155"/>
      <c r="KF106" s="155"/>
      <c r="KG106" s="155"/>
      <c r="KH106" s="155"/>
      <c r="KI106" s="155"/>
      <c r="KJ106" s="155"/>
      <c r="KK106" s="155"/>
      <c r="KL106" s="155"/>
      <c r="KM106" s="155"/>
      <c r="KN106" s="155"/>
      <c r="KO106" s="155"/>
      <c r="KP106" s="155"/>
      <c r="KQ106" s="155"/>
      <c r="KR106" s="155"/>
      <c r="KS106" s="155"/>
      <c r="KT106" s="155"/>
      <c r="KU106" s="155"/>
      <c r="KV106" s="155"/>
      <c r="KW106" s="155"/>
      <c r="KX106" s="155"/>
      <c r="KY106" s="155"/>
      <c r="KZ106" s="155"/>
      <c r="LA106" s="155"/>
      <c r="LB106" s="155"/>
      <c r="LC106" s="155"/>
      <c r="LD106" s="155"/>
      <c r="LE106" s="155"/>
      <c r="LF106" s="155"/>
      <c r="LG106" s="155"/>
      <c r="LH106" s="155"/>
      <c r="LI106" s="155"/>
      <c r="LJ106" s="155"/>
      <c r="LK106" s="155"/>
      <c r="LL106" s="155"/>
      <c r="LM106" s="155"/>
      <c r="LN106" s="155"/>
      <c r="LO106" s="155"/>
      <c r="LP106" s="155"/>
      <c r="LQ106" s="155"/>
      <c r="LR106" s="155"/>
      <c r="LS106" s="155"/>
      <c r="LT106" s="155"/>
      <c r="LU106" s="155"/>
      <c r="LV106" s="155"/>
      <c r="LW106" s="155"/>
      <c r="LX106" s="155"/>
      <c r="LY106" s="155"/>
      <c r="LZ106" s="155"/>
      <c r="MA106" s="155"/>
      <c r="MB106" s="155"/>
      <c r="MC106" s="155"/>
      <c r="MD106" s="155"/>
      <c r="ME106" s="155"/>
      <c r="MF106" s="155"/>
      <c r="MG106" s="155"/>
      <c r="MH106" s="155"/>
      <c r="MI106" s="155"/>
      <c r="MJ106" s="155"/>
      <c r="MK106" s="155"/>
      <c r="ML106" s="155"/>
      <c r="MM106" s="155"/>
      <c r="MN106" s="155"/>
      <c r="MO106" s="155"/>
      <c r="MP106" s="155"/>
      <c r="MQ106" s="155"/>
      <c r="MR106" s="155"/>
      <c r="MS106" s="155"/>
      <c r="MT106" s="155"/>
      <c r="MU106" s="155"/>
      <c r="MV106" s="155"/>
      <c r="MW106" s="155"/>
      <c r="MX106" s="155"/>
      <c r="MY106" s="155"/>
      <c r="MZ106" s="155"/>
      <c r="NA106" s="155"/>
      <c r="NB106" s="155"/>
      <c r="NC106" s="155"/>
      <c r="ND106" s="155"/>
      <c r="NE106" s="155"/>
      <c r="NF106" s="155"/>
      <c r="NG106" s="155"/>
      <c r="NH106" s="155"/>
      <c r="NI106" s="155"/>
      <c r="NJ106" s="155"/>
      <c r="NK106" s="155"/>
      <c r="NL106" s="155"/>
      <c r="NM106" s="155"/>
      <c r="NN106" s="158">
        <v>0</v>
      </c>
      <c r="NO106" s="158">
        <v>0</v>
      </c>
      <c r="NP106" s="158">
        <v>0</v>
      </c>
      <c r="NQ106" s="158">
        <v>0</v>
      </c>
      <c r="NR106" s="158">
        <v>0</v>
      </c>
      <c r="NS106" s="158">
        <v>0</v>
      </c>
      <c r="NT106" s="158">
        <v>0</v>
      </c>
      <c r="NU106" s="158">
        <v>0</v>
      </c>
      <c r="NV106" s="158">
        <v>0</v>
      </c>
      <c r="NW106" s="158">
        <v>0</v>
      </c>
      <c r="NX106" s="158">
        <v>0</v>
      </c>
      <c r="NY106" s="158">
        <v>0</v>
      </c>
      <c r="NZ106" s="12">
        <v>50000000</v>
      </c>
      <c r="OA106" s="13">
        <v>958603.17</v>
      </c>
      <c r="OB106" s="14">
        <v>49041396.829999998</v>
      </c>
      <c r="OC106" s="12">
        <v>47997720</v>
      </c>
      <c r="OD106" s="13">
        <v>2151173.1200000001</v>
      </c>
      <c r="OE106" s="14">
        <v>45846546.880000003</v>
      </c>
      <c r="OF106" s="12">
        <v>29041492</v>
      </c>
      <c r="OG106" s="13">
        <v>4229291.95</v>
      </c>
      <c r="OH106" s="14">
        <f>+OF106-OG106</f>
        <v>24812200.050000001</v>
      </c>
      <c r="OI106" s="12">
        <v>13793671.640000001</v>
      </c>
      <c r="OJ106" s="13">
        <v>-13440239.16</v>
      </c>
      <c r="OK106" s="14">
        <v>27233910.800000001</v>
      </c>
      <c r="OL106" s="12">
        <v>7541190.54</v>
      </c>
      <c r="OM106" s="13">
        <v>-11154528.689999999</v>
      </c>
      <c r="ON106" s="14">
        <v>18695719.23</v>
      </c>
    </row>
    <row r="107" spans="2:404" ht="15.6" hidden="1" customHeight="1" x14ac:dyDescent="0.25">
      <c r="B107" s="145" t="s">
        <v>207</v>
      </c>
      <c r="C107" s="146" t="s">
        <v>1171</v>
      </c>
      <c r="D107" s="147">
        <v>45771</v>
      </c>
      <c r="E107" s="147">
        <v>45987</v>
      </c>
      <c r="F107" s="148" t="s">
        <v>1090</v>
      </c>
      <c r="G107" s="148" t="s">
        <v>209</v>
      </c>
      <c r="H107" s="148" t="s">
        <v>1095</v>
      </c>
      <c r="I107" s="153"/>
      <c r="J107" s="153"/>
      <c r="K107" s="155"/>
      <c r="L107" s="153"/>
      <c r="M107" s="153"/>
      <c r="N107" s="155"/>
      <c r="O107" s="153"/>
      <c r="P107" s="153"/>
      <c r="Q107" s="155"/>
      <c r="R107" s="153"/>
      <c r="S107" s="153"/>
      <c r="T107" s="155"/>
      <c r="U107" s="153"/>
      <c r="V107" s="153"/>
      <c r="W107" s="155"/>
      <c r="X107" s="153"/>
      <c r="Y107" s="153"/>
      <c r="Z107" s="155"/>
      <c r="AA107" s="153"/>
      <c r="AB107" s="153"/>
      <c r="AC107" s="155"/>
      <c r="AD107" s="153"/>
      <c r="AE107" s="153"/>
      <c r="AF107" s="155"/>
      <c r="AG107" s="153"/>
      <c r="AH107" s="153"/>
      <c r="AI107" s="155"/>
      <c r="AJ107" s="153"/>
      <c r="AK107" s="153"/>
      <c r="AL107" s="155"/>
      <c r="AM107" s="153"/>
      <c r="AN107" s="153"/>
      <c r="AO107" s="155"/>
      <c r="AP107" s="155"/>
      <c r="AQ107" s="155"/>
      <c r="AR107" s="155"/>
      <c r="AS107" s="155"/>
      <c r="AT107" s="155"/>
      <c r="AU107" s="155"/>
      <c r="AV107" s="155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155"/>
      <c r="BK107" s="155"/>
      <c r="BL107" s="155"/>
      <c r="BM107" s="155"/>
      <c r="BN107" s="155"/>
      <c r="BO107" s="155"/>
      <c r="BP107" s="155"/>
      <c r="BQ107" s="155"/>
      <c r="BR107" s="155"/>
      <c r="BS107" s="155"/>
      <c r="BT107" s="155"/>
      <c r="BU107" s="155"/>
      <c r="BV107" s="155"/>
      <c r="BW107" s="155"/>
      <c r="BX107" s="155"/>
      <c r="BY107" s="155"/>
      <c r="BZ107" s="155"/>
      <c r="CA107" s="155"/>
      <c r="CB107" s="155"/>
      <c r="CC107" s="155"/>
      <c r="CD107" s="155"/>
      <c r="CE107" s="155"/>
      <c r="CF107" s="155"/>
      <c r="CG107" s="155"/>
      <c r="CH107" s="155"/>
      <c r="CI107" s="155"/>
      <c r="CJ107" s="155"/>
      <c r="CK107" s="155"/>
      <c r="CL107" s="155"/>
      <c r="CM107" s="155"/>
      <c r="CN107" s="155"/>
      <c r="CO107" s="155"/>
      <c r="CP107" s="155"/>
      <c r="CQ107" s="155"/>
      <c r="CR107" s="155"/>
      <c r="CS107" s="155"/>
      <c r="CT107" s="155"/>
      <c r="CU107" s="155"/>
      <c r="CV107" s="155"/>
      <c r="CW107" s="155"/>
      <c r="CX107" s="155"/>
      <c r="CY107" s="155"/>
      <c r="CZ107" s="155"/>
      <c r="DA107" s="155"/>
      <c r="DB107" s="155"/>
      <c r="DC107" s="155"/>
      <c r="DD107" s="155"/>
      <c r="DE107" s="155"/>
      <c r="DF107" s="155"/>
      <c r="DG107" s="155"/>
      <c r="DH107" s="155"/>
      <c r="DI107" s="155"/>
      <c r="DJ107" s="155"/>
      <c r="DK107" s="155"/>
      <c r="DL107" s="155"/>
      <c r="DM107" s="155"/>
      <c r="DN107" s="155"/>
      <c r="DO107" s="155"/>
      <c r="DP107" s="155"/>
      <c r="DQ107" s="155"/>
      <c r="DR107" s="155"/>
      <c r="DS107" s="155"/>
      <c r="DT107" s="155"/>
      <c r="DU107" s="155"/>
      <c r="DV107" s="155"/>
      <c r="DW107" s="155"/>
      <c r="DX107" s="155"/>
      <c r="DY107" s="155"/>
      <c r="DZ107" s="155"/>
      <c r="EA107" s="155"/>
      <c r="EB107" s="155"/>
      <c r="EC107" s="155"/>
      <c r="ED107" s="155"/>
      <c r="EE107" s="155"/>
      <c r="EF107" s="155"/>
      <c r="EG107" s="155"/>
      <c r="EH107" s="155"/>
      <c r="EI107" s="155"/>
      <c r="EJ107" s="155"/>
      <c r="EK107" s="155"/>
      <c r="EL107" s="155"/>
      <c r="EM107" s="155"/>
      <c r="EN107" s="155"/>
      <c r="EO107" s="155"/>
      <c r="EP107" s="155"/>
      <c r="EQ107" s="155"/>
      <c r="ER107" s="155"/>
      <c r="ES107" s="155"/>
      <c r="ET107" s="155"/>
      <c r="EU107" s="155"/>
      <c r="EV107" s="155"/>
      <c r="EW107" s="155"/>
      <c r="EX107" s="155"/>
      <c r="EY107" s="155"/>
      <c r="EZ107" s="155"/>
      <c r="FA107" s="155"/>
      <c r="FB107" s="155"/>
      <c r="FC107" s="155"/>
      <c r="FD107" s="155"/>
      <c r="FE107" s="155"/>
      <c r="FF107" s="155"/>
      <c r="FG107" s="155"/>
      <c r="FH107" s="155"/>
      <c r="FI107" s="155"/>
      <c r="FJ107" s="155"/>
      <c r="FK107" s="155"/>
      <c r="FL107" s="155"/>
      <c r="FM107" s="155"/>
      <c r="FN107" s="155"/>
      <c r="FO107" s="155"/>
      <c r="FP107" s="155"/>
      <c r="FQ107" s="155"/>
      <c r="FR107" s="155"/>
      <c r="FS107" s="155"/>
      <c r="FT107" s="155"/>
      <c r="FU107" s="155"/>
      <c r="FV107" s="155"/>
      <c r="FW107" s="155"/>
      <c r="FX107" s="155"/>
      <c r="FY107" s="155"/>
      <c r="FZ107" s="155"/>
      <c r="GA107" s="155"/>
      <c r="GB107" s="155"/>
      <c r="GC107" s="155"/>
      <c r="GD107" s="155"/>
      <c r="GE107" s="155"/>
      <c r="GF107" s="155"/>
      <c r="GG107" s="155"/>
      <c r="GH107" s="155"/>
      <c r="GI107" s="155"/>
      <c r="GJ107" s="155"/>
      <c r="GK107" s="155"/>
      <c r="GL107" s="155"/>
      <c r="GM107" s="155"/>
      <c r="GN107" s="155"/>
      <c r="GO107" s="155"/>
      <c r="GP107" s="155"/>
      <c r="GQ107" s="155"/>
      <c r="GR107" s="155"/>
      <c r="GS107" s="155"/>
      <c r="GT107" s="155"/>
      <c r="GU107" s="155"/>
      <c r="GV107" s="155"/>
      <c r="GW107" s="155"/>
      <c r="GX107" s="155"/>
      <c r="GY107" s="155"/>
      <c r="GZ107" s="155"/>
      <c r="HA107" s="155"/>
      <c r="HB107" s="155"/>
      <c r="HC107" s="155"/>
      <c r="HD107" s="155"/>
      <c r="HE107" s="155"/>
      <c r="HF107" s="155"/>
      <c r="HG107" s="155"/>
      <c r="HH107" s="155"/>
      <c r="HI107" s="155"/>
      <c r="HJ107" s="155"/>
      <c r="HK107" s="155"/>
      <c r="HL107" s="155"/>
      <c r="HM107" s="155"/>
      <c r="HN107" s="155"/>
      <c r="HO107" s="155"/>
      <c r="HP107" s="155"/>
      <c r="HQ107" s="155"/>
      <c r="HR107" s="155"/>
      <c r="HS107" s="155"/>
      <c r="HT107" s="155"/>
      <c r="HU107" s="155"/>
      <c r="HV107" s="155"/>
      <c r="HW107" s="155"/>
      <c r="HX107" s="155"/>
      <c r="HY107" s="155"/>
      <c r="HZ107" s="155"/>
      <c r="IA107" s="155"/>
      <c r="IB107" s="155"/>
      <c r="IC107" s="155"/>
      <c r="ID107" s="155"/>
      <c r="IE107" s="155"/>
      <c r="IF107" s="155"/>
      <c r="IG107" s="155"/>
      <c r="IH107" s="155"/>
      <c r="II107" s="155"/>
      <c r="IJ107" s="155"/>
      <c r="IK107" s="155"/>
      <c r="IL107" s="155"/>
      <c r="IM107" s="155"/>
      <c r="IN107" s="155"/>
      <c r="IO107" s="155"/>
      <c r="IP107" s="155"/>
      <c r="IQ107" s="155"/>
      <c r="IR107" s="155"/>
      <c r="IS107" s="155"/>
      <c r="IT107" s="155"/>
      <c r="IU107" s="155"/>
      <c r="IV107" s="155"/>
      <c r="IW107" s="155"/>
      <c r="IX107" s="155"/>
      <c r="IY107" s="155"/>
      <c r="IZ107" s="155"/>
      <c r="JA107" s="155"/>
      <c r="JB107" s="155"/>
      <c r="JC107" s="155"/>
      <c r="JD107" s="155"/>
      <c r="JE107" s="155"/>
      <c r="JF107" s="155"/>
      <c r="JG107" s="155"/>
      <c r="JH107" s="155"/>
      <c r="JI107" s="155"/>
      <c r="JJ107" s="155"/>
      <c r="JK107" s="155"/>
      <c r="JL107" s="155"/>
      <c r="JM107" s="155"/>
      <c r="JN107" s="155"/>
      <c r="JO107" s="155"/>
      <c r="JP107" s="155"/>
      <c r="JQ107" s="155"/>
      <c r="JR107" s="155"/>
      <c r="JS107" s="155"/>
      <c r="JT107" s="155"/>
      <c r="JU107" s="155"/>
      <c r="JV107" s="155"/>
      <c r="JW107" s="155"/>
      <c r="JX107" s="155"/>
      <c r="JY107" s="155"/>
      <c r="JZ107" s="155"/>
      <c r="KA107" s="155"/>
      <c r="KB107" s="155"/>
      <c r="KC107" s="155"/>
      <c r="KD107" s="155"/>
      <c r="KE107" s="155"/>
      <c r="KF107" s="155"/>
      <c r="KG107" s="155"/>
      <c r="KH107" s="155"/>
      <c r="KI107" s="155"/>
      <c r="KJ107" s="155"/>
      <c r="KK107" s="155"/>
      <c r="KL107" s="155"/>
      <c r="KM107" s="155"/>
      <c r="KN107" s="155"/>
      <c r="KO107" s="155"/>
      <c r="KP107" s="155"/>
      <c r="KQ107" s="155"/>
      <c r="KR107" s="155"/>
      <c r="KS107" s="155"/>
      <c r="KT107" s="155"/>
      <c r="KU107" s="155"/>
      <c r="KV107" s="155"/>
      <c r="KW107" s="155"/>
      <c r="KX107" s="155"/>
      <c r="KY107" s="155"/>
      <c r="KZ107" s="155"/>
      <c r="LA107" s="155"/>
      <c r="LB107" s="155"/>
      <c r="LC107" s="155"/>
      <c r="LD107" s="155"/>
      <c r="LE107" s="155"/>
      <c r="LF107" s="155"/>
      <c r="LG107" s="155"/>
      <c r="LH107" s="155"/>
      <c r="LI107" s="155"/>
      <c r="LJ107" s="155"/>
      <c r="LK107" s="155"/>
      <c r="LL107" s="155"/>
      <c r="LM107" s="155"/>
      <c r="LN107" s="155"/>
      <c r="LO107" s="155"/>
      <c r="LP107" s="155"/>
      <c r="LQ107" s="155"/>
      <c r="LR107" s="155"/>
      <c r="LS107" s="155"/>
      <c r="LT107" s="155"/>
      <c r="LU107" s="155"/>
      <c r="LV107" s="155"/>
      <c r="LW107" s="155"/>
      <c r="LX107" s="155"/>
      <c r="LY107" s="155"/>
      <c r="LZ107" s="155"/>
      <c r="MA107" s="155"/>
      <c r="MB107" s="155"/>
      <c r="MC107" s="155"/>
      <c r="MD107" s="155"/>
      <c r="ME107" s="155"/>
      <c r="MF107" s="155"/>
      <c r="MG107" s="155"/>
      <c r="MH107" s="155"/>
      <c r="MI107" s="155"/>
      <c r="MJ107" s="155"/>
      <c r="MK107" s="155"/>
      <c r="ML107" s="155"/>
      <c r="MM107" s="155"/>
      <c r="MN107" s="155"/>
      <c r="MO107" s="155"/>
      <c r="MP107" s="155"/>
      <c r="MQ107" s="155"/>
      <c r="MR107" s="155"/>
      <c r="MS107" s="155"/>
      <c r="MT107" s="155"/>
      <c r="MU107" s="155"/>
      <c r="MV107" s="155"/>
      <c r="MW107" s="155"/>
      <c r="MX107" s="155"/>
      <c r="MY107" s="155"/>
      <c r="MZ107" s="155"/>
      <c r="NA107" s="155"/>
      <c r="NB107" s="155"/>
      <c r="NC107" s="155"/>
      <c r="ND107" s="155"/>
      <c r="NE107" s="155"/>
      <c r="NF107" s="155"/>
      <c r="NG107" s="155"/>
      <c r="NH107" s="155"/>
      <c r="NI107" s="155"/>
      <c r="NJ107" s="155"/>
      <c r="NK107" s="155"/>
      <c r="NL107" s="155"/>
      <c r="NM107" s="155"/>
      <c r="NN107" s="158">
        <v>0</v>
      </c>
      <c r="NO107" s="158">
        <v>0</v>
      </c>
      <c r="NP107" s="158">
        <v>0</v>
      </c>
      <c r="NQ107" s="158">
        <v>0</v>
      </c>
      <c r="NR107" s="158">
        <v>0</v>
      </c>
      <c r="NS107" s="158">
        <v>0</v>
      </c>
      <c r="NT107" s="158">
        <v>0</v>
      </c>
      <c r="NU107" s="158">
        <v>0</v>
      </c>
      <c r="NV107" s="158">
        <v>0</v>
      </c>
      <c r="NW107" s="158">
        <v>0</v>
      </c>
      <c r="NX107" s="158">
        <v>0</v>
      </c>
      <c r="NY107" s="158">
        <v>0</v>
      </c>
      <c r="NZ107" s="158">
        <v>0</v>
      </c>
      <c r="OA107" s="158">
        <v>0</v>
      </c>
      <c r="OB107" s="158">
        <v>0</v>
      </c>
      <c r="OC107" s="158">
        <v>0</v>
      </c>
      <c r="OD107" s="158">
        <v>0</v>
      </c>
      <c r="OE107" s="158">
        <v>0</v>
      </c>
      <c r="OF107" s="158">
        <v>0</v>
      </c>
      <c r="OG107" s="158">
        <v>0</v>
      </c>
      <c r="OH107" s="158">
        <f t="shared" ref="OH107" si="6">+OF107-OG107</f>
        <v>0</v>
      </c>
      <c r="OI107" s="160">
        <v>0</v>
      </c>
      <c r="OJ107" s="160">
        <v>0</v>
      </c>
      <c r="OK107" s="160">
        <v>0</v>
      </c>
      <c r="OL107" s="160"/>
      <c r="OM107" s="160"/>
      <c r="ON107" s="160">
        <v>0</v>
      </c>
    </row>
    <row r="108" spans="2:404" x14ac:dyDescent="0.25">
      <c r="B108" s="192" t="s">
        <v>215</v>
      </c>
      <c r="C108" s="188" t="s">
        <v>1182</v>
      </c>
      <c r="D108" s="189">
        <v>45831</v>
      </c>
      <c r="E108" s="189" t="s">
        <v>0</v>
      </c>
      <c r="F108" s="193" t="s">
        <v>1091</v>
      </c>
      <c r="G108" s="193" t="s">
        <v>203</v>
      </c>
      <c r="H108" s="193" t="s">
        <v>1092</v>
      </c>
      <c r="I108" s="153"/>
      <c r="J108" s="153"/>
      <c r="K108" s="155"/>
      <c r="L108" s="153"/>
      <c r="M108" s="153"/>
      <c r="N108" s="155"/>
      <c r="O108" s="153"/>
      <c r="P108" s="153"/>
      <c r="Q108" s="155"/>
      <c r="R108" s="153"/>
      <c r="S108" s="153"/>
      <c r="T108" s="155"/>
      <c r="U108" s="153"/>
      <c r="V108" s="153"/>
      <c r="W108" s="155"/>
      <c r="X108" s="153"/>
      <c r="Y108" s="153"/>
      <c r="Z108" s="155"/>
      <c r="AA108" s="153"/>
      <c r="AB108" s="153"/>
      <c r="AC108" s="155"/>
      <c r="AD108" s="153"/>
      <c r="AE108" s="153"/>
      <c r="AF108" s="155"/>
      <c r="AG108" s="153"/>
      <c r="AH108" s="153"/>
      <c r="AI108" s="155"/>
      <c r="AJ108" s="153"/>
      <c r="AK108" s="153"/>
      <c r="AL108" s="155"/>
      <c r="AM108" s="153"/>
      <c r="AN108" s="153"/>
      <c r="AO108" s="155"/>
      <c r="AP108" s="155"/>
      <c r="AQ108" s="155"/>
      <c r="AR108" s="155"/>
      <c r="AS108" s="155"/>
      <c r="AT108" s="155"/>
      <c r="AU108" s="155"/>
      <c r="AV108" s="155"/>
      <c r="AW108" s="155"/>
      <c r="AX108" s="155"/>
      <c r="AY108" s="155"/>
      <c r="AZ108" s="155"/>
      <c r="BA108" s="155"/>
      <c r="BB108" s="155"/>
      <c r="BC108" s="155"/>
      <c r="BD108" s="155"/>
      <c r="BE108" s="155"/>
      <c r="BF108" s="155"/>
      <c r="BG108" s="155"/>
      <c r="BH108" s="155"/>
      <c r="BI108" s="155"/>
      <c r="BJ108" s="155"/>
      <c r="BK108" s="155"/>
      <c r="BL108" s="155"/>
      <c r="BM108" s="155"/>
      <c r="BN108" s="155"/>
      <c r="BO108" s="155"/>
      <c r="BP108" s="155"/>
      <c r="BQ108" s="155"/>
      <c r="BR108" s="155"/>
      <c r="BS108" s="155"/>
      <c r="BT108" s="155"/>
      <c r="BU108" s="155"/>
      <c r="BV108" s="155"/>
      <c r="BW108" s="155"/>
      <c r="BX108" s="155"/>
      <c r="BY108" s="155"/>
      <c r="BZ108" s="155"/>
      <c r="CA108" s="155"/>
      <c r="CB108" s="155"/>
      <c r="CC108" s="155"/>
      <c r="CD108" s="155"/>
      <c r="CE108" s="155"/>
      <c r="CF108" s="155"/>
      <c r="CG108" s="155"/>
      <c r="CH108" s="155"/>
      <c r="CI108" s="155"/>
      <c r="CJ108" s="155"/>
      <c r="CK108" s="155"/>
      <c r="CL108" s="155"/>
      <c r="CM108" s="155"/>
      <c r="CN108" s="155"/>
      <c r="CO108" s="155"/>
      <c r="CP108" s="155"/>
      <c r="CQ108" s="155"/>
      <c r="CR108" s="155"/>
      <c r="CS108" s="155"/>
      <c r="CT108" s="155"/>
      <c r="CU108" s="155"/>
      <c r="CV108" s="155"/>
      <c r="CW108" s="155"/>
      <c r="CX108" s="155"/>
      <c r="CY108" s="155"/>
      <c r="CZ108" s="155"/>
      <c r="DA108" s="155"/>
      <c r="DB108" s="155"/>
      <c r="DC108" s="155"/>
      <c r="DD108" s="155"/>
      <c r="DE108" s="155"/>
      <c r="DF108" s="155"/>
      <c r="DG108" s="155"/>
      <c r="DH108" s="155"/>
      <c r="DI108" s="155"/>
      <c r="DJ108" s="155"/>
      <c r="DK108" s="155"/>
      <c r="DL108" s="155"/>
      <c r="DM108" s="155"/>
      <c r="DN108" s="155"/>
      <c r="DO108" s="155"/>
      <c r="DP108" s="155"/>
      <c r="DQ108" s="155"/>
      <c r="DR108" s="155"/>
      <c r="DS108" s="155"/>
      <c r="DT108" s="155"/>
      <c r="DU108" s="155"/>
      <c r="DV108" s="155"/>
      <c r="DW108" s="155"/>
      <c r="DX108" s="155"/>
      <c r="DY108" s="155"/>
      <c r="DZ108" s="155"/>
      <c r="EA108" s="155"/>
      <c r="EB108" s="155"/>
      <c r="EC108" s="155"/>
      <c r="ED108" s="155"/>
      <c r="EE108" s="155"/>
      <c r="EF108" s="155"/>
      <c r="EG108" s="155"/>
      <c r="EH108" s="155"/>
      <c r="EI108" s="155"/>
      <c r="EJ108" s="155"/>
      <c r="EK108" s="155"/>
      <c r="EL108" s="155"/>
      <c r="EM108" s="155"/>
      <c r="EN108" s="155"/>
      <c r="EO108" s="155"/>
      <c r="EP108" s="155"/>
      <c r="EQ108" s="155"/>
      <c r="ER108" s="155"/>
      <c r="ES108" s="155"/>
      <c r="ET108" s="155"/>
      <c r="EU108" s="155"/>
      <c r="EV108" s="155"/>
      <c r="EW108" s="155"/>
      <c r="EX108" s="155"/>
      <c r="EY108" s="155"/>
      <c r="EZ108" s="155"/>
      <c r="FA108" s="155"/>
      <c r="FB108" s="155"/>
      <c r="FC108" s="155"/>
      <c r="FD108" s="155"/>
      <c r="FE108" s="155"/>
      <c r="FF108" s="155"/>
      <c r="FG108" s="155"/>
      <c r="FH108" s="155"/>
      <c r="FI108" s="155"/>
      <c r="FJ108" s="155"/>
      <c r="FK108" s="155"/>
      <c r="FL108" s="155"/>
      <c r="FM108" s="155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/>
      <c r="GH108" s="155"/>
      <c r="GI108" s="155"/>
      <c r="GJ108" s="155"/>
      <c r="GK108" s="155"/>
      <c r="GL108" s="155"/>
      <c r="GM108" s="155"/>
      <c r="GN108" s="155"/>
      <c r="GO108" s="155"/>
      <c r="GP108" s="155"/>
      <c r="GQ108" s="155"/>
      <c r="GR108" s="155"/>
      <c r="GS108" s="155"/>
      <c r="GT108" s="155"/>
      <c r="GU108" s="155"/>
      <c r="GV108" s="155"/>
      <c r="GW108" s="155"/>
      <c r="GX108" s="155"/>
      <c r="GY108" s="155"/>
      <c r="GZ108" s="155"/>
      <c r="HA108" s="155"/>
      <c r="HB108" s="155"/>
      <c r="HC108" s="155"/>
      <c r="HD108" s="155"/>
      <c r="HE108" s="155"/>
      <c r="HF108" s="155"/>
      <c r="HG108" s="155"/>
      <c r="HH108" s="155"/>
      <c r="HI108" s="155"/>
      <c r="HJ108" s="155"/>
      <c r="HK108" s="155"/>
      <c r="HL108" s="155"/>
      <c r="HM108" s="155"/>
      <c r="HN108" s="155"/>
      <c r="HO108" s="155"/>
      <c r="HP108" s="155"/>
      <c r="HQ108" s="155"/>
      <c r="HR108" s="155"/>
      <c r="HS108" s="155"/>
      <c r="HT108" s="155"/>
      <c r="HU108" s="155"/>
      <c r="HV108" s="155"/>
      <c r="HW108" s="155"/>
      <c r="HX108" s="155"/>
      <c r="HY108" s="155"/>
      <c r="HZ108" s="155"/>
      <c r="IA108" s="155"/>
      <c r="IB108" s="155"/>
      <c r="IC108" s="155"/>
      <c r="ID108" s="155"/>
      <c r="IE108" s="155"/>
      <c r="IF108" s="155"/>
      <c r="IG108" s="155"/>
      <c r="IH108" s="155"/>
      <c r="II108" s="155"/>
      <c r="IJ108" s="155"/>
      <c r="IK108" s="155"/>
      <c r="IL108" s="155"/>
      <c r="IM108" s="155"/>
      <c r="IN108" s="155"/>
      <c r="IO108" s="155"/>
      <c r="IP108" s="155"/>
      <c r="IQ108" s="155"/>
      <c r="IR108" s="155"/>
      <c r="IS108" s="155"/>
      <c r="IT108" s="155"/>
      <c r="IU108" s="155"/>
      <c r="IV108" s="155"/>
      <c r="IW108" s="155"/>
      <c r="IX108" s="155"/>
      <c r="IY108" s="155"/>
      <c r="IZ108" s="155"/>
      <c r="JA108" s="155"/>
      <c r="JB108" s="155"/>
      <c r="JC108" s="155"/>
      <c r="JD108" s="155"/>
      <c r="JE108" s="155"/>
      <c r="JF108" s="155"/>
      <c r="JG108" s="155"/>
      <c r="JH108" s="155"/>
      <c r="JI108" s="155"/>
      <c r="JJ108" s="155"/>
      <c r="JK108" s="155"/>
      <c r="JL108" s="155"/>
      <c r="JM108" s="155"/>
      <c r="JN108" s="155"/>
      <c r="JO108" s="155"/>
      <c r="JP108" s="155"/>
      <c r="JQ108" s="155"/>
      <c r="JR108" s="155"/>
      <c r="JS108" s="155"/>
      <c r="JT108" s="155"/>
      <c r="JU108" s="155"/>
      <c r="JV108" s="155"/>
      <c r="JW108" s="155"/>
      <c r="JX108" s="155"/>
      <c r="JY108" s="155"/>
      <c r="JZ108" s="155"/>
      <c r="KA108" s="155"/>
      <c r="KB108" s="155"/>
      <c r="KC108" s="155"/>
      <c r="KD108" s="155"/>
      <c r="KE108" s="155"/>
      <c r="KF108" s="155"/>
      <c r="KG108" s="155"/>
      <c r="KH108" s="155"/>
      <c r="KI108" s="155"/>
      <c r="KJ108" s="155"/>
      <c r="KK108" s="155"/>
      <c r="KL108" s="155"/>
      <c r="KM108" s="155"/>
      <c r="KN108" s="155"/>
      <c r="KO108" s="155"/>
      <c r="KP108" s="155"/>
      <c r="KQ108" s="155"/>
      <c r="KR108" s="155"/>
      <c r="KS108" s="155"/>
      <c r="KT108" s="155"/>
      <c r="KU108" s="155"/>
      <c r="KV108" s="155"/>
      <c r="KW108" s="155"/>
      <c r="KX108" s="155"/>
      <c r="KY108" s="155"/>
      <c r="KZ108" s="155"/>
      <c r="LA108" s="155"/>
      <c r="LB108" s="155"/>
      <c r="LC108" s="155"/>
      <c r="LD108" s="155"/>
      <c r="LE108" s="155"/>
      <c r="LF108" s="155"/>
      <c r="LG108" s="155"/>
      <c r="LH108" s="155"/>
      <c r="LI108" s="155"/>
      <c r="LJ108" s="155"/>
      <c r="LK108" s="155"/>
      <c r="LL108" s="155"/>
      <c r="LM108" s="155"/>
      <c r="LN108" s="155"/>
      <c r="LO108" s="155"/>
      <c r="LP108" s="155"/>
      <c r="LQ108" s="155"/>
      <c r="LR108" s="155"/>
      <c r="LS108" s="155"/>
      <c r="LT108" s="155"/>
      <c r="LU108" s="155"/>
      <c r="LV108" s="155"/>
      <c r="LW108" s="155"/>
      <c r="LX108" s="155"/>
      <c r="LY108" s="155"/>
      <c r="LZ108" s="155"/>
      <c r="MA108" s="155"/>
      <c r="MB108" s="155"/>
      <c r="MC108" s="155"/>
      <c r="MD108" s="155"/>
      <c r="ME108" s="155"/>
      <c r="MF108" s="155"/>
      <c r="MG108" s="155"/>
      <c r="MH108" s="155"/>
      <c r="MI108" s="155"/>
      <c r="MJ108" s="155"/>
      <c r="MK108" s="155"/>
      <c r="ML108" s="155"/>
      <c r="MM108" s="155"/>
      <c r="MN108" s="155"/>
      <c r="MO108" s="155"/>
      <c r="MP108" s="155"/>
      <c r="MQ108" s="155"/>
      <c r="MR108" s="155"/>
      <c r="MS108" s="155"/>
      <c r="MT108" s="155"/>
      <c r="MU108" s="155"/>
      <c r="MV108" s="155"/>
      <c r="MW108" s="155"/>
      <c r="MX108" s="155"/>
      <c r="MY108" s="155"/>
      <c r="MZ108" s="155"/>
      <c r="NA108" s="155"/>
      <c r="NB108" s="155"/>
      <c r="NC108" s="155"/>
      <c r="ND108" s="155"/>
      <c r="NE108" s="155"/>
      <c r="NF108" s="155"/>
      <c r="NG108" s="155"/>
      <c r="NH108" s="155"/>
      <c r="NI108" s="155"/>
      <c r="NJ108" s="155"/>
      <c r="NK108" s="155"/>
      <c r="NL108" s="155"/>
      <c r="NM108" s="155"/>
      <c r="NN108" s="155"/>
      <c r="NO108" s="155"/>
      <c r="NP108" s="155"/>
      <c r="NQ108" s="155"/>
      <c r="NR108" s="155"/>
      <c r="NS108" s="155"/>
      <c r="NT108" s="158">
        <v>0</v>
      </c>
      <c r="NU108" s="158">
        <v>0</v>
      </c>
      <c r="NV108" s="158">
        <v>0</v>
      </c>
      <c r="NW108" s="12">
        <v>593365681.36000001</v>
      </c>
      <c r="NX108" s="13">
        <v>564140.18000000005</v>
      </c>
      <c r="NY108" s="14">
        <v>592801541.18000007</v>
      </c>
      <c r="NZ108" s="12">
        <v>353616491.32999998</v>
      </c>
      <c r="OA108" s="13">
        <v>3692683.1</v>
      </c>
      <c r="OB108" s="14">
        <v>349923808.22999996</v>
      </c>
      <c r="OC108" s="12">
        <v>1611462519.9099998</v>
      </c>
      <c r="OD108" s="13">
        <v>12254284.060000001</v>
      </c>
      <c r="OE108" s="14">
        <v>1599208235.8499999</v>
      </c>
      <c r="OF108" s="12">
        <v>2342756775.1900001</v>
      </c>
      <c r="OG108" s="13">
        <v>48168218.43</v>
      </c>
      <c r="OH108" s="14">
        <f>+OF108-OG108</f>
        <v>2294588556.7600002</v>
      </c>
      <c r="OI108" s="12">
        <v>2399436541.3699999</v>
      </c>
      <c r="OJ108" s="13">
        <v>53493675.939999998</v>
      </c>
      <c r="OK108" s="14">
        <v>2345942865.4299998</v>
      </c>
      <c r="OL108" s="12">
        <v>3649671884.23</v>
      </c>
      <c r="OM108" s="13">
        <v>60012385.18</v>
      </c>
      <c r="ON108" s="14">
        <v>3589659499.0500002</v>
      </c>
    </row>
    <row r="109" spans="2:404" ht="27" x14ac:dyDescent="0.25">
      <c r="B109" s="141" t="s">
        <v>35</v>
      </c>
      <c r="C109" s="142" t="s">
        <v>1183</v>
      </c>
      <c r="D109" s="143">
        <v>45832</v>
      </c>
      <c r="E109" s="143" t="s">
        <v>0</v>
      </c>
      <c r="F109" s="144" t="s">
        <v>1090</v>
      </c>
      <c r="G109" s="144" t="s">
        <v>209</v>
      </c>
      <c r="H109" s="144" t="s">
        <v>1094</v>
      </c>
      <c r="I109" s="153"/>
      <c r="J109" s="153"/>
      <c r="K109" s="155"/>
      <c r="L109" s="153"/>
      <c r="M109" s="153"/>
      <c r="N109" s="155"/>
      <c r="O109" s="153"/>
      <c r="P109" s="153"/>
      <c r="Q109" s="155"/>
      <c r="R109" s="153"/>
      <c r="S109" s="153"/>
      <c r="T109" s="155"/>
      <c r="U109" s="153"/>
      <c r="V109" s="153"/>
      <c r="W109" s="155"/>
      <c r="X109" s="153"/>
      <c r="Y109" s="153"/>
      <c r="Z109" s="155"/>
      <c r="AA109" s="153"/>
      <c r="AB109" s="153"/>
      <c r="AC109" s="155"/>
      <c r="AD109" s="153"/>
      <c r="AE109" s="153"/>
      <c r="AF109" s="155"/>
      <c r="AG109" s="153"/>
      <c r="AH109" s="153"/>
      <c r="AI109" s="155"/>
      <c r="AJ109" s="153"/>
      <c r="AK109" s="153"/>
      <c r="AL109" s="155"/>
      <c r="AM109" s="153"/>
      <c r="AN109" s="153"/>
      <c r="AO109" s="155"/>
      <c r="AP109" s="155"/>
      <c r="AQ109" s="155"/>
      <c r="AR109" s="155"/>
      <c r="AS109" s="155"/>
      <c r="AT109" s="155"/>
      <c r="AU109" s="155"/>
      <c r="AV109" s="155"/>
      <c r="AW109" s="155"/>
      <c r="AX109" s="155"/>
      <c r="AY109" s="155"/>
      <c r="AZ109" s="155"/>
      <c r="BA109" s="155"/>
      <c r="BB109" s="155"/>
      <c r="BC109" s="155"/>
      <c r="BD109" s="155"/>
      <c r="BE109" s="155"/>
      <c r="BF109" s="155"/>
      <c r="BG109" s="155"/>
      <c r="BH109" s="155"/>
      <c r="BI109" s="155"/>
      <c r="BJ109" s="155"/>
      <c r="BK109" s="155"/>
      <c r="BL109" s="155"/>
      <c r="BM109" s="155"/>
      <c r="BN109" s="155"/>
      <c r="BO109" s="155"/>
      <c r="BP109" s="155"/>
      <c r="BQ109" s="155"/>
      <c r="BR109" s="155"/>
      <c r="BS109" s="155"/>
      <c r="BT109" s="155"/>
      <c r="BU109" s="155"/>
      <c r="BV109" s="155"/>
      <c r="BW109" s="155"/>
      <c r="BX109" s="155"/>
      <c r="BY109" s="155"/>
      <c r="BZ109" s="155"/>
      <c r="CA109" s="155"/>
      <c r="CB109" s="155"/>
      <c r="CC109" s="155"/>
      <c r="CD109" s="155"/>
      <c r="CE109" s="155"/>
      <c r="CF109" s="155"/>
      <c r="CG109" s="155"/>
      <c r="CH109" s="155"/>
      <c r="CI109" s="155"/>
      <c r="CJ109" s="155"/>
      <c r="CK109" s="155"/>
      <c r="CL109" s="155"/>
      <c r="CM109" s="155"/>
      <c r="CN109" s="155"/>
      <c r="CO109" s="155"/>
      <c r="CP109" s="155"/>
      <c r="CQ109" s="155"/>
      <c r="CR109" s="155"/>
      <c r="CS109" s="155"/>
      <c r="CT109" s="155"/>
      <c r="CU109" s="155"/>
      <c r="CV109" s="155"/>
      <c r="CW109" s="155"/>
      <c r="CX109" s="155"/>
      <c r="CY109" s="155"/>
      <c r="CZ109" s="155"/>
      <c r="DA109" s="155"/>
      <c r="DB109" s="155"/>
      <c r="DC109" s="155"/>
      <c r="DD109" s="155"/>
      <c r="DE109" s="155"/>
      <c r="DF109" s="155"/>
      <c r="DG109" s="155"/>
      <c r="DH109" s="155"/>
      <c r="DI109" s="155"/>
      <c r="DJ109" s="155"/>
      <c r="DK109" s="155"/>
      <c r="DL109" s="155"/>
      <c r="DM109" s="155"/>
      <c r="DN109" s="155"/>
      <c r="DO109" s="155"/>
      <c r="DP109" s="155"/>
      <c r="DQ109" s="155"/>
      <c r="DR109" s="155"/>
      <c r="DS109" s="155"/>
      <c r="DT109" s="155"/>
      <c r="DU109" s="155"/>
      <c r="DV109" s="155"/>
      <c r="DW109" s="155"/>
      <c r="DX109" s="155"/>
      <c r="DY109" s="155"/>
      <c r="DZ109" s="155"/>
      <c r="EA109" s="155"/>
      <c r="EB109" s="155"/>
      <c r="EC109" s="155"/>
      <c r="ED109" s="155"/>
      <c r="EE109" s="155"/>
      <c r="EF109" s="155"/>
      <c r="EG109" s="155"/>
      <c r="EH109" s="155"/>
      <c r="EI109" s="155"/>
      <c r="EJ109" s="155"/>
      <c r="EK109" s="155"/>
      <c r="EL109" s="155"/>
      <c r="EM109" s="155"/>
      <c r="EN109" s="155"/>
      <c r="EO109" s="155"/>
      <c r="EP109" s="155"/>
      <c r="EQ109" s="155"/>
      <c r="ER109" s="155"/>
      <c r="ES109" s="155"/>
      <c r="ET109" s="155"/>
      <c r="EU109" s="155"/>
      <c r="EV109" s="155"/>
      <c r="EW109" s="155"/>
      <c r="EX109" s="155"/>
      <c r="EY109" s="155"/>
      <c r="EZ109" s="155"/>
      <c r="FA109" s="155"/>
      <c r="FB109" s="155"/>
      <c r="FC109" s="155"/>
      <c r="FD109" s="155"/>
      <c r="FE109" s="155"/>
      <c r="FF109" s="155"/>
      <c r="FG109" s="155"/>
      <c r="FH109" s="155"/>
      <c r="FI109" s="155"/>
      <c r="FJ109" s="155"/>
      <c r="FK109" s="155"/>
      <c r="FL109" s="155"/>
      <c r="FM109" s="155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  <c r="GL109" s="155"/>
      <c r="GM109" s="155"/>
      <c r="GN109" s="155"/>
      <c r="GO109" s="155"/>
      <c r="GP109" s="155"/>
      <c r="GQ109" s="155"/>
      <c r="GR109" s="155"/>
      <c r="GS109" s="155"/>
      <c r="GT109" s="155"/>
      <c r="GU109" s="155"/>
      <c r="GV109" s="155"/>
      <c r="GW109" s="155"/>
      <c r="GX109" s="155"/>
      <c r="GY109" s="155"/>
      <c r="GZ109" s="155"/>
      <c r="HA109" s="155"/>
      <c r="HB109" s="155"/>
      <c r="HC109" s="155"/>
      <c r="HD109" s="155"/>
      <c r="HE109" s="155"/>
      <c r="HF109" s="155"/>
      <c r="HG109" s="155"/>
      <c r="HH109" s="155"/>
      <c r="HI109" s="155"/>
      <c r="HJ109" s="155"/>
      <c r="HK109" s="155"/>
      <c r="HL109" s="155"/>
      <c r="HM109" s="155"/>
      <c r="HN109" s="155"/>
      <c r="HO109" s="155"/>
      <c r="HP109" s="155"/>
      <c r="HQ109" s="155"/>
      <c r="HR109" s="155"/>
      <c r="HS109" s="155"/>
      <c r="HT109" s="155"/>
      <c r="HU109" s="155"/>
      <c r="HV109" s="155"/>
      <c r="HW109" s="155"/>
      <c r="HX109" s="155"/>
      <c r="HY109" s="155"/>
      <c r="HZ109" s="155"/>
      <c r="IA109" s="155"/>
      <c r="IB109" s="155"/>
      <c r="IC109" s="155"/>
      <c r="ID109" s="155"/>
      <c r="IE109" s="155"/>
      <c r="IF109" s="155"/>
      <c r="IG109" s="155"/>
      <c r="IH109" s="155"/>
      <c r="II109" s="155"/>
      <c r="IJ109" s="155"/>
      <c r="IK109" s="155"/>
      <c r="IL109" s="155"/>
      <c r="IM109" s="155"/>
      <c r="IN109" s="155"/>
      <c r="IO109" s="155"/>
      <c r="IP109" s="155"/>
      <c r="IQ109" s="155"/>
      <c r="IR109" s="155"/>
      <c r="IS109" s="155"/>
      <c r="IT109" s="155"/>
      <c r="IU109" s="155"/>
      <c r="IV109" s="155"/>
      <c r="IW109" s="155"/>
      <c r="IX109" s="155"/>
      <c r="IY109" s="155"/>
      <c r="IZ109" s="155"/>
      <c r="JA109" s="155"/>
      <c r="JB109" s="155"/>
      <c r="JC109" s="155"/>
      <c r="JD109" s="155"/>
      <c r="JE109" s="155"/>
      <c r="JF109" s="155"/>
      <c r="JG109" s="155"/>
      <c r="JH109" s="155"/>
      <c r="JI109" s="155"/>
      <c r="JJ109" s="155"/>
      <c r="JK109" s="155"/>
      <c r="JL109" s="155"/>
      <c r="JM109" s="155"/>
      <c r="JN109" s="155"/>
      <c r="JO109" s="155"/>
      <c r="JP109" s="155"/>
      <c r="JQ109" s="155"/>
      <c r="JR109" s="155"/>
      <c r="JS109" s="155"/>
      <c r="JT109" s="155"/>
      <c r="JU109" s="155"/>
      <c r="JV109" s="155"/>
      <c r="JW109" s="155"/>
      <c r="JX109" s="155"/>
      <c r="JY109" s="155"/>
      <c r="JZ109" s="155"/>
      <c r="KA109" s="155"/>
      <c r="KB109" s="155"/>
      <c r="KC109" s="155"/>
      <c r="KD109" s="155"/>
      <c r="KE109" s="155"/>
      <c r="KF109" s="155"/>
      <c r="KG109" s="155"/>
      <c r="KH109" s="155"/>
      <c r="KI109" s="155"/>
      <c r="KJ109" s="155"/>
      <c r="KK109" s="155"/>
      <c r="KL109" s="155"/>
      <c r="KM109" s="155"/>
      <c r="KN109" s="155"/>
      <c r="KO109" s="155"/>
      <c r="KP109" s="155"/>
      <c r="KQ109" s="155"/>
      <c r="KR109" s="155"/>
      <c r="KS109" s="155"/>
      <c r="KT109" s="155"/>
      <c r="KU109" s="155"/>
      <c r="KV109" s="155"/>
      <c r="KW109" s="155"/>
      <c r="KX109" s="155"/>
      <c r="KY109" s="155"/>
      <c r="KZ109" s="155"/>
      <c r="LA109" s="155"/>
      <c r="LB109" s="155"/>
      <c r="LC109" s="155"/>
      <c r="LD109" s="155"/>
      <c r="LE109" s="155"/>
      <c r="LF109" s="155"/>
      <c r="LG109" s="155"/>
      <c r="LH109" s="155"/>
      <c r="LI109" s="155"/>
      <c r="LJ109" s="155"/>
      <c r="LK109" s="155"/>
      <c r="LL109" s="155"/>
      <c r="LM109" s="155"/>
      <c r="LN109" s="155"/>
      <c r="LO109" s="155"/>
      <c r="LP109" s="155"/>
      <c r="LQ109" s="155"/>
      <c r="LR109" s="155"/>
      <c r="LS109" s="155"/>
      <c r="LT109" s="155"/>
      <c r="LU109" s="155"/>
      <c r="LV109" s="155"/>
      <c r="LW109" s="155"/>
      <c r="LX109" s="155"/>
      <c r="LY109" s="155"/>
      <c r="LZ109" s="155"/>
      <c r="MA109" s="155"/>
      <c r="MB109" s="155"/>
      <c r="MC109" s="155"/>
      <c r="MD109" s="155"/>
      <c r="ME109" s="155"/>
      <c r="MF109" s="155"/>
      <c r="MG109" s="155"/>
      <c r="MH109" s="155"/>
      <c r="MI109" s="155"/>
      <c r="MJ109" s="155"/>
      <c r="MK109" s="155"/>
      <c r="ML109" s="155"/>
      <c r="MM109" s="155"/>
      <c r="MN109" s="155"/>
      <c r="MO109" s="155"/>
      <c r="MP109" s="155"/>
      <c r="MQ109" s="155"/>
      <c r="MR109" s="155"/>
      <c r="MS109" s="155"/>
      <c r="MT109" s="155"/>
      <c r="MU109" s="155"/>
      <c r="MV109" s="155"/>
      <c r="MW109" s="155"/>
      <c r="MX109" s="155"/>
      <c r="MY109" s="155"/>
      <c r="MZ109" s="155"/>
      <c r="NA109" s="155"/>
      <c r="NB109" s="155"/>
      <c r="NC109" s="155"/>
      <c r="ND109" s="155"/>
      <c r="NE109" s="155"/>
      <c r="NF109" s="155"/>
      <c r="NG109" s="155"/>
      <c r="NH109" s="155"/>
      <c r="NI109" s="155"/>
      <c r="NJ109" s="155"/>
      <c r="NK109" s="155"/>
      <c r="NL109" s="155"/>
      <c r="NM109" s="155"/>
      <c r="NN109" s="155"/>
      <c r="NO109" s="155"/>
      <c r="NP109" s="155"/>
      <c r="NQ109" s="155"/>
      <c r="NR109" s="155"/>
      <c r="NS109" s="155"/>
      <c r="NT109" s="158">
        <v>0</v>
      </c>
      <c r="NU109" s="158">
        <v>0</v>
      </c>
      <c r="NV109" s="158">
        <v>0</v>
      </c>
      <c r="NW109" s="158">
        <v>0</v>
      </c>
      <c r="NX109" s="158">
        <v>0</v>
      </c>
      <c r="NY109" s="158">
        <v>0</v>
      </c>
      <c r="NZ109" s="158">
        <v>0</v>
      </c>
      <c r="OA109" s="158">
        <v>0</v>
      </c>
      <c r="OB109" s="158">
        <v>0</v>
      </c>
      <c r="OC109" s="158">
        <v>0</v>
      </c>
      <c r="OD109" s="158">
        <v>0</v>
      </c>
      <c r="OE109" s="158">
        <v>0</v>
      </c>
      <c r="OF109" s="158">
        <v>0</v>
      </c>
      <c r="OG109" s="158">
        <v>0</v>
      </c>
      <c r="OH109" s="158">
        <f t="shared" ref="OH109:OH110" si="7">+OF109-OG109</f>
        <v>0</v>
      </c>
      <c r="OI109" s="158">
        <v>0</v>
      </c>
      <c r="OJ109" s="158">
        <v>0</v>
      </c>
      <c r="OK109" s="158">
        <v>0</v>
      </c>
      <c r="OL109" s="158">
        <v>0</v>
      </c>
      <c r="OM109" s="158">
        <v>0</v>
      </c>
      <c r="ON109" s="158">
        <v>0</v>
      </c>
    </row>
    <row r="110" spans="2:404" x14ac:dyDescent="0.25">
      <c r="B110" s="192" t="s">
        <v>210</v>
      </c>
      <c r="C110" s="188" t="s">
        <v>1314</v>
      </c>
      <c r="D110" s="189">
        <v>45841</v>
      </c>
      <c r="E110" s="189" t="s">
        <v>0</v>
      </c>
      <c r="F110" s="193" t="s">
        <v>1090</v>
      </c>
      <c r="G110" s="193" t="s">
        <v>203</v>
      </c>
      <c r="H110" s="193" t="s">
        <v>1092</v>
      </c>
      <c r="I110" s="153"/>
      <c r="J110" s="153"/>
      <c r="K110" s="155"/>
      <c r="L110" s="153"/>
      <c r="M110" s="153"/>
      <c r="N110" s="155"/>
      <c r="O110" s="153"/>
      <c r="P110" s="153"/>
      <c r="Q110" s="155"/>
      <c r="R110" s="153"/>
      <c r="S110" s="153"/>
      <c r="T110" s="155"/>
      <c r="U110" s="153"/>
      <c r="V110" s="153"/>
      <c r="W110" s="155"/>
      <c r="X110" s="153"/>
      <c r="Y110" s="153"/>
      <c r="Z110" s="155"/>
      <c r="AA110" s="153"/>
      <c r="AB110" s="153"/>
      <c r="AC110" s="155"/>
      <c r="AD110" s="153"/>
      <c r="AE110" s="153"/>
      <c r="AF110" s="155"/>
      <c r="AG110" s="153"/>
      <c r="AH110" s="153"/>
      <c r="AI110" s="155"/>
      <c r="AJ110" s="153"/>
      <c r="AK110" s="153"/>
      <c r="AL110" s="155"/>
      <c r="AM110" s="153"/>
      <c r="AN110" s="153"/>
      <c r="AO110" s="155"/>
      <c r="AP110" s="155"/>
      <c r="AQ110" s="155"/>
      <c r="AR110" s="155"/>
      <c r="AS110" s="155"/>
      <c r="AT110" s="155"/>
      <c r="AU110" s="155"/>
      <c r="AV110" s="155"/>
      <c r="AW110" s="155"/>
      <c r="AX110" s="155"/>
      <c r="AY110" s="155"/>
      <c r="AZ110" s="155"/>
      <c r="BA110" s="155"/>
      <c r="BB110" s="155"/>
      <c r="BC110" s="155"/>
      <c r="BD110" s="155"/>
      <c r="BE110" s="155"/>
      <c r="BF110" s="155"/>
      <c r="BG110" s="155"/>
      <c r="BH110" s="155"/>
      <c r="BI110" s="155"/>
      <c r="BJ110" s="155"/>
      <c r="BK110" s="155"/>
      <c r="BL110" s="155"/>
      <c r="BM110" s="155"/>
      <c r="BN110" s="155"/>
      <c r="BO110" s="155"/>
      <c r="BP110" s="155"/>
      <c r="BQ110" s="155"/>
      <c r="BR110" s="155"/>
      <c r="BS110" s="155"/>
      <c r="BT110" s="155"/>
      <c r="BU110" s="155"/>
      <c r="BV110" s="155"/>
      <c r="BW110" s="155"/>
      <c r="BX110" s="155"/>
      <c r="BY110" s="155"/>
      <c r="BZ110" s="155"/>
      <c r="CA110" s="155"/>
      <c r="CB110" s="155"/>
      <c r="CC110" s="155"/>
      <c r="CD110" s="155"/>
      <c r="CE110" s="155"/>
      <c r="CF110" s="155"/>
      <c r="CG110" s="155"/>
      <c r="CH110" s="155"/>
      <c r="CI110" s="155"/>
      <c r="CJ110" s="155"/>
      <c r="CK110" s="155"/>
      <c r="CL110" s="155"/>
      <c r="CM110" s="155"/>
      <c r="CN110" s="155"/>
      <c r="CO110" s="155"/>
      <c r="CP110" s="155"/>
      <c r="CQ110" s="155"/>
      <c r="CR110" s="155"/>
      <c r="CS110" s="155"/>
      <c r="CT110" s="155"/>
      <c r="CU110" s="155"/>
      <c r="CV110" s="155"/>
      <c r="CW110" s="155"/>
      <c r="CX110" s="155"/>
      <c r="CY110" s="155"/>
      <c r="CZ110" s="155"/>
      <c r="DA110" s="155"/>
      <c r="DB110" s="155"/>
      <c r="DC110" s="155"/>
      <c r="DD110" s="155"/>
      <c r="DE110" s="155"/>
      <c r="DF110" s="155"/>
      <c r="DG110" s="155"/>
      <c r="DH110" s="155"/>
      <c r="DI110" s="155"/>
      <c r="DJ110" s="155"/>
      <c r="DK110" s="155"/>
      <c r="DL110" s="155"/>
      <c r="DM110" s="155"/>
      <c r="DN110" s="155"/>
      <c r="DO110" s="155"/>
      <c r="DP110" s="155"/>
      <c r="DQ110" s="155"/>
      <c r="DR110" s="155"/>
      <c r="DS110" s="155"/>
      <c r="DT110" s="155"/>
      <c r="DU110" s="155"/>
      <c r="DV110" s="155"/>
      <c r="DW110" s="155"/>
      <c r="DX110" s="155"/>
      <c r="DY110" s="155"/>
      <c r="DZ110" s="155"/>
      <c r="EA110" s="155"/>
      <c r="EB110" s="155"/>
      <c r="EC110" s="155"/>
      <c r="ED110" s="155"/>
      <c r="EE110" s="155"/>
      <c r="EF110" s="155"/>
      <c r="EG110" s="155"/>
      <c r="EH110" s="155"/>
      <c r="EI110" s="155"/>
      <c r="EJ110" s="155"/>
      <c r="EK110" s="155"/>
      <c r="EL110" s="155"/>
      <c r="EM110" s="155"/>
      <c r="EN110" s="155"/>
      <c r="EO110" s="155"/>
      <c r="EP110" s="155"/>
      <c r="EQ110" s="155"/>
      <c r="ER110" s="155"/>
      <c r="ES110" s="155"/>
      <c r="ET110" s="155"/>
      <c r="EU110" s="155"/>
      <c r="EV110" s="155"/>
      <c r="EW110" s="155"/>
      <c r="EX110" s="155"/>
      <c r="EY110" s="155"/>
      <c r="EZ110" s="155"/>
      <c r="FA110" s="155"/>
      <c r="FB110" s="155"/>
      <c r="FC110" s="155"/>
      <c r="FD110" s="155"/>
      <c r="FE110" s="155"/>
      <c r="FF110" s="155"/>
      <c r="FG110" s="155"/>
      <c r="FH110" s="155"/>
      <c r="FI110" s="155"/>
      <c r="FJ110" s="155"/>
      <c r="FK110" s="155"/>
      <c r="FL110" s="155"/>
      <c r="FM110" s="155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  <c r="GL110" s="155"/>
      <c r="GM110" s="155"/>
      <c r="GN110" s="155"/>
      <c r="GO110" s="155"/>
      <c r="GP110" s="155"/>
      <c r="GQ110" s="155"/>
      <c r="GR110" s="155"/>
      <c r="GS110" s="155"/>
      <c r="GT110" s="155"/>
      <c r="GU110" s="155"/>
      <c r="GV110" s="155"/>
      <c r="GW110" s="155"/>
      <c r="GX110" s="155"/>
      <c r="GY110" s="155"/>
      <c r="GZ110" s="155"/>
      <c r="HA110" s="155"/>
      <c r="HB110" s="155"/>
      <c r="HC110" s="155"/>
      <c r="HD110" s="155"/>
      <c r="HE110" s="155"/>
      <c r="HF110" s="155"/>
      <c r="HG110" s="155"/>
      <c r="HH110" s="155"/>
      <c r="HI110" s="155"/>
      <c r="HJ110" s="155"/>
      <c r="HK110" s="155"/>
      <c r="HL110" s="155"/>
      <c r="HM110" s="155"/>
      <c r="HN110" s="155"/>
      <c r="HO110" s="155"/>
      <c r="HP110" s="155"/>
      <c r="HQ110" s="155"/>
      <c r="HR110" s="155"/>
      <c r="HS110" s="155"/>
      <c r="HT110" s="155"/>
      <c r="HU110" s="155"/>
      <c r="HV110" s="155"/>
      <c r="HW110" s="155"/>
      <c r="HX110" s="155"/>
      <c r="HY110" s="155"/>
      <c r="HZ110" s="155"/>
      <c r="IA110" s="155"/>
      <c r="IB110" s="155"/>
      <c r="IC110" s="155"/>
      <c r="ID110" s="155"/>
      <c r="IE110" s="155"/>
      <c r="IF110" s="155"/>
      <c r="IG110" s="155"/>
      <c r="IH110" s="155"/>
      <c r="II110" s="155"/>
      <c r="IJ110" s="155"/>
      <c r="IK110" s="155"/>
      <c r="IL110" s="155"/>
      <c r="IM110" s="155"/>
      <c r="IN110" s="155"/>
      <c r="IO110" s="155"/>
      <c r="IP110" s="155"/>
      <c r="IQ110" s="155"/>
      <c r="IR110" s="155"/>
      <c r="IS110" s="155"/>
      <c r="IT110" s="155"/>
      <c r="IU110" s="155"/>
      <c r="IV110" s="155"/>
      <c r="IW110" s="155"/>
      <c r="IX110" s="155"/>
      <c r="IY110" s="155"/>
      <c r="IZ110" s="155"/>
      <c r="JA110" s="155"/>
      <c r="JB110" s="155"/>
      <c r="JC110" s="155"/>
      <c r="JD110" s="155"/>
      <c r="JE110" s="155"/>
      <c r="JF110" s="155"/>
      <c r="JG110" s="155"/>
      <c r="JH110" s="155"/>
      <c r="JI110" s="155"/>
      <c r="JJ110" s="155"/>
      <c r="JK110" s="155"/>
      <c r="JL110" s="155"/>
      <c r="JM110" s="155"/>
      <c r="JN110" s="155"/>
      <c r="JO110" s="155"/>
      <c r="JP110" s="155"/>
      <c r="JQ110" s="155"/>
      <c r="JR110" s="155"/>
      <c r="JS110" s="155"/>
      <c r="JT110" s="155"/>
      <c r="JU110" s="155"/>
      <c r="JV110" s="155"/>
      <c r="JW110" s="155"/>
      <c r="JX110" s="155"/>
      <c r="JY110" s="155"/>
      <c r="JZ110" s="155"/>
      <c r="KA110" s="155"/>
      <c r="KB110" s="155"/>
      <c r="KC110" s="155"/>
      <c r="KD110" s="155"/>
      <c r="KE110" s="155"/>
      <c r="KF110" s="155"/>
      <c r="KG110" s="155"/>
      <c r="KH110" s="155"/>
      <c r="KI110" s="155"/>
      <c r="KJ110" s="155"/>
      <c r="KK110" s="155"/>
      <c r="KL110" s="155"/>
      <c r="KM110" s="155"/>
      <c r="KN110" s="155"/>
      <c r="KO110" s="155"/>
      <c r="KP110" s="155"/>
      <c r="KQ110" s="155"/>
      <c r="KR110" s="155"/>
      <c r="KS110" s="155"/>
      <c r="KT110" s="155"/>
      <c r="KU110" s="155"/>
      <c r="KV110" s="155"/>
      <c r="KW110" s="155"/>
      <c r="KX110" s="155"/>
      <c r="KY110" s="155"/>
      <c r="KZ110" s="155"/>
      <c r="LA110" s="155"/>
      <c r="LB110" s="155"/>
      <c r="LC110" s="155"/>
      <c r="LD110" s="155"/>
      <c r="LE110" s="155"/>
      <c r="LF110" s="155"/>
      <c r="LG110" s="155"/>
      <c r="LH110" s="155"/>
      <c r="LI110" s="155"/>
      <c r="LJ110" s="155"/>
      <c r="LK110" s="155"/>
      <c r="LL110" s="155"/>
      <c r="LM110" s="155"/>
      <c r="LN110" s="155"/>
      <c r="LO110" s="155"/>
      <c r="LP110" s="155"/>
      <c r="LQ110" s="155"/>
      <c r="LR110" s="155"/>
      <c r="LS110" s="155"/>
      <c r="LT110" s="155"/>
      <c r="LU110" s="155"/>
      <c r="LV110" s="155"/>
      <c r="LW110" s="155"/>
      <c r="LX110" s="155"/>
      <c r="LY110" s="155"/>
      <c r="LZ110" s="155"/>
      <c r="MA110" s="155"/>
      <c r="MB110" s="155"/>
      <c r="MC110" s="155"/>
      <c r="MD110" s="155"/>
      <c r="ME110" s="155"/>
      <c r="MF110" s="155"/>
      <c r="MG110" s="155"/>
      <c r="MH110" s="155"/>
      <c r="MI110" s="155"/>
      <c r="MJ110" s="155"/>
      <c r="MK110" s="155"/>
      <c r="ML110" s="155"/>
      <c r="MM110" s="155"/>
      <c r="MN110" s="155"/>
      <c r="MO110" s="155"/>
      <c r="MP110" s="155"/>
      <c r="MQ110" s="155"/>
      <c r="MR110" s="155"/>
      <c r="MS110" s="155"/>
      <c r="MT110" s="155"/>
      <c r="MU110" s="155"/>
      <c r="MV110" s="155"/>
      <c r="MW110" s="155"/>
      <c r="MX110" s="155"/>
      <c r="MY110" s="155"/>
      <c r="MZ110" s="155"/>
      <c r="NA110" s="155"/>
      <c r="NB110" s="155"/>
      <c r="NC110" s="155"/>
      <c r="ND110" s="155"/>
      <c r="NE110" s="155"/>
      <c r="NF110" s="155"/>
      <c r="NG110" s="155"/>
      <c r="NH110" s="155"/>
      <c r="NI110" s="155"/>
      <c r="NJ110" s="155"/>
      <c r="NK110" s="155"/>
      <c r="NL110" s="155"/>
      <c r="NM110" s="155"/>
      <c r="NN110" s="155"/>
      <c r="NO110" s="155"/>
      <c r="NP110" s="155"/>
      <c r="NQ110" s="155"/>
      <c r="NR110" s="155"/>
      <c r="NS110" s="155"/>
      <c r="NT110" s="155"/>
      <c r="NU110" s="155"/>
      <c r="NV110" s="155"/>
      <c r="NW110" s="158">
        <v>0</v>
      </c>
      <c r="NX110" s="158">
        <v>0</v>
      </c>
      <c r="NY110" s="158">
        <v>0</v>
      </c>
      <c r="NZ110" s="158">
        <v>0</v>
      </c>
      <c r="OA110" s="158">
        <v>0</v>
      </c>
      <c r="OB110" s="158">
        <v>0</v>
      </c>
      <c r="OC110" s="158">
        <v>0</v>
      </c>
      <c r="OD110" s="158">
        <v>0</v>
      </c>
      <c r="OE110" s="158">
        <v>0</v>
      </c>
      <c r="OF110" s="158">
        <v>0</v>
      </c>
      <c r="OG110" s="158">
        <v>0</v>
      </c>
      <c r="OH110" s="158">
        <f t="shared" si="7"/>
        <v>0</v>
      </c>
      <c r="OI110" s="158">
        <v>0</v>
      </c>
      <c r="OJ110" s="158">
        <v>0</v>
      </c>
      <c r="OK110" s="158">
        <v>0</v>
      </c>
      <c r="OL110" s="12">
        <v>2012074178.8200002</v>
      </c>
      <c r="OM110" s="13">
        <v>19244383.800000001</v>
      </c>
      <c r="ON110" s="14">
        <v>1992829795.0200002</v>
      </c>
    </row>
    <row r="111" spans="2:404" x14ac:dyDescent="0.25">
      <c r="B111" s="8" t="s">
        <v>1315</v>
      </c>
      <c r="C111" s="9" t="s">
        <v>1316</v>
      </c>
      <c r="D111" s="10">
        <v>45853</v>
      </c>
      <c r="E111" s="10" t="s">
        <v>0</v>
      </c>
      <c r="F111" s="11" t="s">
        <v>1091</v>
      </c>
      <c r="G111" s="11" t="s">
        <v>203</v>
      </c>
      <c r="H111" s="11" t="s">
        <v>1092</v>
      </c>
      <c r="I111" s="153"/>
      <c r="J111" s="153"/>
      <c r="K111" s="155"/>
      <c r="L111" s="153"/>
      <c r="M111" s="153"/>
      <c r="N111" s="155"/>
      <c r="O111" s="153"/>
      <c r="P111" s="153"/>
      <c r="Q111" s="155"/>
      <c r="R111" s="153"/>
      <c r="S111" s="153"/>
      <c r="T111" s="155"/>
      <c r="U111" s="153"/>
      <c r="V111" s="153"/>
      <c r="W111" s="155"/>
      <c r="X111" s="153"/>
      <c r="Y111" s="153"/>
      <c r="Z111" s="155"/>
      <c r="AA111" s="153"/>
      <c r="AB111" s="153"/>
      <c r="AC111" s="155"/>
      <c r="AD111" s="153"/>
      <c r="AE111" s="153"/>
      <c r="AF111" s="155"/>
      <c r="AG111" s="153"/>
      <c r="AH111" s="153"/>
      <c r="AI111" s="155"/>
      <c r="AJ111" s="153"/>
      <c r="AK111" s="153"/>
      <c r="AL111" s="155"/>
      <c r="AM111" s="153"/>
      <c r="AN111" s="153"/>
      <c r="AO111" s="155"/>
      <c r="AP111" s="155"/>
      <c r="AQ111" s="155"/>
      <c r="AR111" s="155"/>
      <c r="AS111" s="155"/>
      <c r="AT111" s="155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5"/>
      <c r="BJ111" s="155"/>
      <c r="BK111" s="155"/>
      <c r="BL111" s="155"/>
      <c r="BM111" s="155"/>
      <c r="BN111" s="155"/>
      <c r="BO111" s="155"/>
      <c r="BP111" s="155"/>
      <c r="BQ111" s="155"/>
      <c r="BR111" s="155"/>
      <c r="BS111" s="155"/>
      <c r="BT111" s="155"/>
      <c r="BU111" s="155"/>
      <c r="BV111" s="155"/>
      <c r="BW111" s="155"/>
      <c r="BX111" s="155"/>
      <c r="BY111" s="155"/>
      <c r="BZ111" s="155"/>
      <c r="CA111" s="155"/>
      <c r="CB111" s="155"/>
      <c r="CC111" s="155"/>
      <c r="CD111" s="155"/>
      <c r="CE111" s="155"/>
      <c r="CF111" s="155"/>
      <c r="CG111" s="155"/>
      <c r="CH111" s="155"/>
      <c r="CI111" s="155"/>
      <c r="CJ111" s="155"/>
      <c r="CK111" s="155"/>
      <c r="CL111" s="155"/>
      <c r="CM111" s="155"/>
      <c r="CN111" s="155"/>
      <c r="CO111" s="155"/>
      <c r="CP111" s="155"/>
      <c r="CQ111" s="155"/>
      <c r="CR111" s="155"/>
      <c r="CS111" s="155"/>
      <c r="CT111" s="155"/>
      <c r="CU111" s="155"/>
      <c r="CV111" s="155"/>
      <c r="CW111" s="155"/>
      <c r="CX111" s="155"/>
      <c r="CY111" s="155"/>
      <c r="CZ111" s="155"/>
      <c r="DA111" s="155"/>
      <c r="DB111" s="155"/>
      <c r="DC111" s="155"/>
      <c r="DD111" s="155"/>
      <c r="DE111" s="155"/>
      <c r="DF111" s="155"/>
      <c r="DG111" s="155"/>
      <c r="DH111" s="155"/>
      <c r="DI111" s="155"/>
      <c r="DJ111" s="155"/>
      <c r="DK111" s="155"/>
      <c r="DL111" s="155"/>
      <c r="DM111" s="155"/>
      <c r="DN111" s="155"/>
      <c r="DO111" s="155"/>
      <c r="DP111" s="155"/>
      <c r="DQ111" s="155"/>
      <c r="DR111" s="155"/>
      <c r="DS111" s="155"/>
      <c r="DT111" s="155"/>
      <c r="DU111" s="155"/>
      <c r="DV111" s="155"/>
      <c r="DW111" s="155"/>
      <c r="DX111" s="155"/>
      <c r="DY111" s="155"/>
      <c r="DZ111" s="155"/>
      <c r="EA111" s="155"/>
      <c r="EB111" s="155"/>
      <c r="EC111" s="155"/>
      <c r="ED111" s="155"/>
      <c r="EE111" s="155"/>
      <c r="EF111" s="155"/>
      <c r="EG111" s="155"/>
      <c r="EH111" s="155"/>
      <c r="EI111" s="155"/>
      <c r="EJ111" s="155"/>
      <c r="EK111" s="155"/>
      <c r="EL111" s="155"/>
      <c r="EM111" s="155"/>
      <c r="EN111" s="155"/>
      <c r="EO111" s="155"/>
      <c r="EP111" s="155"/>
      <c r="EQ111" s="155"/>
      <c r="ER111" s="155"/>
      <c r="ES111" s="155"/>
      <c r="ET111" s="155"/>
      <c r="EU111" s="155"/>
      <c r="EV111" s="155"/>
      <c r="EW111" s="155"/>
      <c r="EX111" s="155"/>
      <c r="EY111" s="155"/>
      <c r="EZ111" s="155"/>
      <c r="FA111" s="155"/>
      <c r="FB111" s="155"/>
      <c r="FC111" s="155"/>
      <c r="FD111" s="155"/>
      <c r="FE111" s="155"/>
      <c r="FF111" s="155"/>
      <c r="FG111" s="155"/>
      <c r="FH111" s="155"/>
      <c r="FI111" s="155"/>
      <c r="FJ111" s="155"/>
      <c r="FK111" s="155"/>
      <c r="FL111" s="155"/>
      <c r="FM111" s="155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  <c r="GL111" s="155"/>
      <c r="GM111" s="155"/>
      <c r="GN111" s="155"/>
      <c r="GO111" s="155"/>
      <c r="GP111" s="155"/>
      <c r="GQ111" s="155"/>
      <c r="GR111" s="155"/>
      <c r="GS111" s="155"/>
      <c r="GT111" s="155"/>
      <c r="GU111" s="155"/>
      <c r="GV111" s="155"/>
      <c r="GW111" s="155"/>
      <c r="GX111" s="155"/>
      <c r="GY111" s="155"/>
      <c r="GZ111" s="155"/>
      <c r="HA111" s="155"/>
      <c r="HB111" s="155"/>
      <c r="HC111" s="155"/>
      <c r="HD111" s="155"/>
      <c r="HE111" s="155"/>
      <c r="HF111" s="155"/>
      <c r="HG111" s="155"/>
      <c r="HH111" s="155"/>
      <c r="HI111" s="155"/>
      <c r="HJ111" s="155"/>
      <c r="HK111" s="155"/>
      <c r="HL111" s="155"/>
      <c r="HM111" s="155"/>
      <c r="HN111" s="155"/>
      <c r="HO111" s="155"/>
      <c r="HP111" s="155"/>
      <c r="HQ111" s="155"/>
      <c r="HR111" s="155"/>
      <c r="HS111" s="155"/>
      <c r="HT111" s="155"/>
      <c r="HU111" s="155"/>
      <c r="HV111" s="155"/>
      <c r="HW111" s="155"/>
      <c r="HX111" s="155"/>
      <c r="HY111" s="155"/>
      <c r="HZ111" s="155"/>
      <c r="IA111" s="155"/>
      <c r="IB111" s="155"/>
      <c r="IC111" s="155"/>
      <c r="ID111" s="155"/>
      <c r="IE111" s="155"/>
      <c r="IF111" s="155"/>
      <c r="IG111" s="155"/>
      <c r="IH111" s="155"/>
      <c r="II111" s="155"/>
      <c r="IJ111" s="155"/>
      <c r="IK111" s="155"/>
      <c r="IL111" s="155"/>
      <c r="IM111" s="155"/>
      <c r="IN111" s="155"/>
      <c r="IO111" s="155"/>
      <c r="IP111" s="155"/>
      <c r="IQ111" s="155"/>
      <c r="IR111" s="155"/>
      <c r="IS111" s="155"/>
      <c r="IT111" s="155"/>
      <c r="IU111" s="155"/>
      <c r="IV111" s="155"/>
      <c r="IW111" s="155"/>
      <c r="IX111" s="155"/>
      <c r="IY111" s="155"/>
      <c r="IZ111" s="155"/>
      <c r="JA111" s="155"/>
      <c r="JB111" s="155"/>
      <c r="JC111" s="155"/>
      <c r="JD111" s="155"/>
      <c r="JE111" s="155"/>
      <c r="JF111" s="155"/>
      <c r="JG111" s="155"/>
      <c r="JH111" s="155"/>
      <c r="JI111" s="155"/>
      <c r="JJ111" s="155"/>
      <c r="JK111" s="155"/>
      <c r="JL111" s="155"/>
      <c r="JM111" s="155"/>
      <c r="JN111" s="155"/>
      <c r="JO111" s="155"/>
      <c r="JP111" s="155"/>
      <c r="JQ111" s="155"/>
      <c r="JR111" s="155"/>
      <c r="JS111" s="155"/>
      <c r="JT111" s="155"/>
      <c r="JU111" s="155"/>
      <c r="JV111" s="155"/>
      <c r="JW111" s="155"/>
      <c r="JX111" s="155"/>
      <c r="JY111" s="155"/>
      <c r="JZ111" s="155"/>
      <c r="KA111" s="155"/>
      <c r="KB111" s="155"/>
      <c r="KC111" s="155"/>
      <c r="KD111" s="155"/>
      <c r="KE111" s="155"/>
      <c r="KF111" s="155"/>
      <c r="KG111" s="155"/>
      <c r="KH111" s="155"/>
      <c r="KI111" s="155"/>
      <c r="KJ111" s="155"/>
      <c r="KK111" s="155"/>
      <c r="KL111" s="155"/>
      <c r="KM111" s="155"/>
      <c r="KN111" s="155"/>
      <c r="KO111" s="155"/>
      <c r="KP111" s="155"/>
      <c r="KQ111" s="155"/>
      <c r="KR111" s="155"/>
      <c r="KS111" s="155"/>
      <c r="KT111" s="155"/>
      <c r="KU111" s="155"/>
      <c r="KV111" s="155"/>
      <c r="KW111" s="155"/>
      <c r="KX111" s="155"/>
      <c r="KY111" s="155"/>
      <c r="KZ111" s="155"/>
      <c r="LA111" s="155"/>
      <c r="LB111" s="155"/>
      <c r="LC111" s="155"/>
      <c r="LD111" s="155"/>
      <c r="LE111" s="155"/>
      <c r="LF111" s="155"/>
      <c r="LG111" s="155"/>
      <c r="LH111" s="155"/>
      <c r="LI111" s="155"/>
      <c r="LJ111" s="155"/>
      <c r="LK111" s="155"/>
      <c r="LL111" s="155"/>
      <c r="LM111" s="155"/>
      <c r="LN111" s="155"/>
      <c r="LO111" s="155"/>
      <c r="LP111" s="155"/>
      <c r="LQ111" s="155"/>
      <c r="LR111" s="155"/>
      <c r="LS111" s="155"/>
      <c r="LT111" s="155"/>
      <c r="LU111" s="155"/>
      <c r="LV111" s="155"/>
      <c r="LW111" s="155"/>
      <c r="LX111" s="155"/>
      <c r="LY111" s="155"/>
      <c r="LZ111" s="155"/>
      <c r="MA111" s="155"/>
      <c r="MB111" s="155"/>
      <c r="MC111" s="155"/>
      <c r="MD111" s="155"/>
      <c r="ME111" s="155"/>
      <c r="MF111" s="155"/>
      <c r="MG111" s="155"/>
      <c r="MH111" s="155"/>
      <c r="MI111" s="155"/>
      <c r="MJ111" s="155"/>
      <c r="MK111" s="155"/>
      <c r="ML111" s="155"/>
      <c r="MM111" s="155"/>
      <c r="MN111" s="155"/>
      <c r="MO111" s="155"/>
      <c r="MP111" s="155"/>
      <c r="MQ111" s="155"/>
      <c r="MR111" s="155"/>
      <c r="MS111" s="155"/>
      <c r="MT111" s="155"/>
      <c r="MU111" s="155"/>
      <c r="MV111" s="155"/>
      <c r="MW111" s="155"/>
      <c r="MX111" s="155"/>
      <c r="MY111" s="155"/>
      <c r="MZ111" s="155"/>
      <c r="NA111" s="155"/>
      <c r="NB111" s="155"/>
      <c r="NC111" s="155"/>
      <c r="ND111" s="155"/>
      <c r="NE111" s="155"/>
      <c r="NF111" s="155"/>
      <c r="NG111" s="155"/>
      <c r="NH111" s="155"/>
      <c r="NI111" s="155"/>
      <c r="NJ111" s="155"/>
      <c r="NK111" s="155"/>
      <c r="NL111" s="155"/>
      <c r="NM111" s="155"/>
      <c r="NN111" s="155"/>
      <c r="NO111" s="155"/>
      <c r="NP111" s="155"/>
      <c r="NQ111" s="155"/>
      <c r="NR111" s="155"/>
      <c r="NS111" s="155"/>
      <c r="NT111" s="155"/>
      <c r="NU111" s="155"/>
      <c r="NV111" s="155"/>
      <c r="NW111" s="158">
        <v>0</v>
      </c>
      <c r="NX111" s="158">
        <v>0</v>
      </c>
      <c r="NY111" s="158">
        <v>0</v>
      </c>
      <c r="NZ111" s="158">
        <v>0</v>
      </c>
      <c r="OA111" s="158">
        <v>0</v>
      </c>
      <c r="OB111" s="158">
        <v>0</v>
      </c>
      <c r="OC111" s="158">
        <v>0</v>
      </c>
      <c r="OD111" s="158">
        <v>0</v>
      </c>
      <c r="OE111" s="158">
        <v>0</v>
      </c>
      <c r="OF111" s="158">
        <v>0</v>
      </c>
      <c r="OG111" s="158">
        <v>0</v>
      </c>
      <c r="OH111" s="158">
        <f>+OF111-OG111</f>
        <v>0</v>
      </c>
      <c r="OI111" s="12">
        <v>30114881585.43</v>
      </c>
      <c r="OJ111" s="13">
        <v>37531690.270000003</v>
      </c>
      <c r="OK111" s="14">
        <v>30077349895.16</v>
      </c>
      <c r="OL111" s="12">
        <v>29635493056.330002</v>
      </c>
      <c r="OM111" s="13">
        <v>160580858.66999999</v>
      </c>
      <c r="ON111" s="14">
        <v>29474912197.660004</v>
      </c>
    </row>
    <row r="112" spans="2:404" x14ac:dyDescent="0.25">
      <c r="B112" s="192" t="s">
        <v>210</v>
      </c>
      <c r="C112" s="188" t="s">
        <v>1317</v>
      </c>
      <c r="D112" s="189">
        <v>45856</v>
      </c>
      <c r="E112" s="189" t="s">
        <v>0</v>
      </c>
      <c r="F112" s="193" t="s">
        <v>1090</v>
      </c>
      <c r="G112" s="193" t="s">
        <v>203</v>
      </c>
      <c r="H112" s="193" t="s">
        <v>1092</v>
      </c>
      <c r="I112" s="153"/>
      <c r="J112" s="153"/>
      <c r="K112" s="155"/>
      <c r="L112" s="153"/>
      <c r="M112" s="153"/>
      <c r="N112" s="155"/>
      <c r="O112" s="153"/>
      <c r="P112" s="153"/>
      <c r="Q112" s="155"/>
      <c r="R112" s="153"/>
      <c r="S112" s="153"/>
      <c r="T112" s="155"/>
      <c r="U112" s="153"/>
      <c r="V112" s="153"/>
      <c r="W112" s="155"/>
      <c r="X112" s="153"/>
      <c r="Y112" s="153"/>
      <c r="Z112" s="155"/>
      <c r="AA112" s="153"/>
      <c r="AB112" s="153"/>
      <c r="AC112" s="155"/>
      <c r="AD112" s="153"/>
      <c r="AE112" s="153"/>
      <c r="AF112" s="155"/>
      <c r="AG112" s="153"/>
      <c r="AH112" s="153"/>
      <c r="AI112" s="155"/>
      <c r="AJ112" s="153"/>
      <c r="AK112" s="153"/>
      <c r="AL112" s="155"/>
      <c r="AM112" s="153"/>
      <c r="AN112" s="153"/>
      <c r="AO112" s="155"/>
      <c r="AP112" s="155"/>
      <c r="AQ112" s="155"/>
      <c r="AR112" s="155"/>
      <c r="AS112" s="155"/>
      <c r="AT112" s="155"/>
      <c r="AU112" s="155"/>
      <c r="AV112" s="155"/>
      <c r="AW112" s="155"/>
      <c r="AX112" s="155"/>
      <c r="AY112" s="155"/>
      <c r="AZ112" s="155"/>
      <c r="BA112" s="155"/>
      <c r="BB112" s="155"/>
      <c r="BC112" s="155"/>
      <c r="BD112" s="155"/>
      <c r="BE112" s="155"/>
      <c r="BF112" s="155"/>
      <c r="BG112" s="155"/>
      <c r="BH112" s="155"/>
      <c r="BI112" s="155"/>
      <c r="BJ112" s="155"/>
      <c r="BK112" s="155"/>
      <c r="BL112" s="155"/>
      <c r="BM112" s="155"/>
      <c r="BN112" s="155"/>
      <c r="BO112" s="155"/>
      <c r="BP112" s="155"/>
      <c r="BQ112" s="155"/>
      <c r="BR112" s="155"/>
      <c r="BS112" s="155"/>
      <c r="BT112" s="155"/>
      <c r="BU112" s="155"/>
      <c r="BV112" s="155"/>
      <c r="BW112" s="155"/>
      <c r="BX112" s="155"/>
      <c r="BY112" s="155"/>
      <c r="BZ112" s="155"/>
      <c r="CA112" s="155"/>
      <c r="CB112" s="155"/>
      <c r="CC112" s="155"/>
      <c r="CD112" s="155"/>
      <c r="CE112" s="155"/>
      <c r="CF112" s="155"/>
      <c r="CG112" s="155"/>
      <c r="CH112" s="155"/>
      <c r="CI112" s="155"/>
      <c r="CJ112" s="155"/>
      <c r="CK112" s="155"/>
      <c r="CL112" s="155"/>
      <c r="CM112" s="155"/>
      <c r="CN112" s="155"/>
      <c r="CO112" s="155"/>
      <c r="CP112" s="155"/>
      <c r="CQ112" s="155"/>
      <c r="CR112" s="155"/>
      <c r="CS112" s="155"/>
      <c r="CT112" s="155"/>
      <c r="CU112" s="155"/>
      <c r="CV112" s="155"/>
      <c r="CW112" s="155"/>
      <c r="CX112" s="155"/>
      <c r="CY112" s="155"/>
      <c r="CZ112" s="155"/>
      <c r="DA112" s="155"/>
      <c r="DB112" s="155"/>
      <c r="DC112" s="155"/>
      <c r="DD112" s="155"/>
      <c r="DE112" s="155"/>
      <c r="DF112" s="155"/>
      <c r="DG112" s="155"/>
      <c r="DH112" s="155"/>
      <c r="DI112" s="155"/>
      <c r="DJ112" s="155"/>
      <c r="DK112" s="155"/>
      <c r="DL112" s="155"/>
      <c r="DM112" s="155"/>
      <c r="DN112" s="155"/>
      <c r="DO112" s="155"/>
      <c r="DP112" s="155"/>
      <c r="DQ112" s="155"/>
      <c r="DR112" s="155"/>
      <c r="DS112" s="155"/>
      <c r="DT112" s="155"/>
      <c r="DU112" s="155"/>
      <c r="DV112" s="155"/>
      <c r="DW112" s="155"/>
      <c r="DX112" s="155"/>
      <c r="DY112" s="155"/>
      <c r="DZ112" s="155"/>
      <c r="EA112" s="155"/>
      <c r="EB112" s="155"/>
      <c r="EC112" s="155"/>
      <c r="ED112" s="155"/>
      <c r="EE112" s="155"/>
      <c r="EF112" s="155"/>
      <c r="EG112" s="155"/>
      <c r="EH112" s="155"/>
      <c r="EI112" s="155"/>
      <c r="EJ112" s="155"/>
      <c r="EK112" s="155"/>
      <c r="EL112" s="155"/>
      <c r="EM112" s="155"/>
      <c r="EN112" s="155"/>
      <c r="EO112" s="155"/>
      <c r="EP112" s="155"/>
      <c r="EQ112" s="155"/>
      <c r="ER112" s="155"/>
      <c r="ES112" s="155"/>
      <c r="ET112" s="155"/>
      <c r="EU112" s="155"/>
      <c r="EV112" s="155"/>
      <c r="EW112" s="155"/>
      <c r="EX112" s="155"/>
      <c r="EY112" s="155"/>
      <c r="EZ112" s="155"/>
      <c r="FA112" s="155"/>
      <c r="FB112" s="155"/>
      <c r="FC112" s="155"/>
      <c r="FD112" s="155"/>
      <c r="FE112" s="155"/>
      <c r="FF112" s="155"/>
      <c r="FG112" s="155"/>
      <c r="FH112" s="155"/>
      <c r="FI112" s="155"/>
      <c r="FJ112" s="155"/>
      <c r="FK112" s="155"/>
      <c r="FL112" s="155"/>
      <c r="FM112" s="155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/>
      <c r="GE112" s="155"/>
      <c r="GF112" s="155"/>
      <c r="GG112" s="155"/>
      <c r="GH112" s="155"/>
      <c r="GI112" s="155"/>
      <c r="GJ112" s="155"/>
      <c r="GK112" s="155"/>
      <c r="GL112" s="155"/>
      <c r="GM112" s="155"/>
      <c r="GN112" s="155"/>
      <c r="GO112" s="155"/>
      <c r="GP112" s="155"/>
      <c r="GQ112" s="155"/>
      <c r="GR112" s="155"/>
      <c r="GS112" s="155"/>
      <c r="GT112" s="155"/>
      <c r="GU112" s="155"/>
      <c r="GV112" s="155"/>
      <c r="GW112" s="155"/>
      <c r="GX112" s="155"/>
      <c r="GY112" s="155"/>
      <c r="GZ112" s="155"/>
      <c r="HA112" s="155"/>
      <c r="HB112" s="155"/>
      <c r="HC112" s="155"/>
      <c r="HD112" s="155"/>
      <c r="HE112" s="155"/>
      <c r="HF112" s="155"/>
      <c r="HG112" s="155"/>
      <c r="HH112" s="155"/>
      <c r="HI112" s="155"/>
      <c r="HJ112" s="155"/>
      <c r="HK112" s="155"/>
      <c r="HL112" s="155"/>
      <c r="HM112" s="155"/>
      <c r="HN112" s="155"/>
      <c r="HO112" s="155"/>
      <c r="HP112" s="155"/>
      <c r="HQ112" s="155"/>
      <c r="HR112" s="155"/>
      <c r="HS112" s="155"/>
      <c r="HT112" s="155"/>
      <c r="HU112" s="155"/>
      <c r="HV112" s="155"/>
      <c r="HW112" s="155"/>
      <c r="HX112" s="155"/>
      <c r="HY112" s="155"/>
      <c r="HZ112" s="155"/>
      <c r="IA112" s="155"/>
      <c r="IB112" s="155"/>
      <c r="IC112" s="155"/>
      <c r="ID112" s="155"/>
      <c r="IE112" s="155"/>
      <c r="IF112" s="155"/>
      <c r="IG112" s="155"/>
      <c r="IH112" s="155"/>
      <c r="II112" s="155"/>
      <c r="IJ112" s="155"/>
      <c r="IK112" s="155"/>
      <c r="IL112" s="155"/>
      <c r="IM112" s="155"/>
      <c r="IN112" s="155"/>
      <c r="IO112" s="155"/>
      <c r="IP112" s="155"/>
      <c r="IQ112" s="155"/>
      <c r="IR112" s="155"/>
      <c r="IS112" s="155"/>
      <c r="IT112" s="155"/>
      <c r="IU112" s="155"/>
      <c r="IV112" s="155"/>
      <c r="IW112" s="155"/>
      <c r="IX112" s="155"/>
      <c r="IY112" s="155"/>
      <c r="IZ112" s="155"/>
      <c r="JA112" s="155"/>
      <c r="JB112" s="155"/>
      <c r="JC112" s="155"/>
      <c r="JD112" s="155"/>
      <c r="JE112" s="155"/>
      <c r="JF112" s="155"/>
      <c r="JG112" s="155"/>
      <c r="JH112" s="155"/>
      <c r="JI112" s="155"/>
      <c r="JJ112" s="155"/>
      <c r="JK112" s="155"/>
      <c r="JL112" s="155"/>
      <c r="JM112" s="155"/>
      <c r="JN112" s="155"/>
      <c r="JO112" s="155"/>
      <c r="JP112" s="155"/>
      <c r="JQ112" s="155"/>
      <c r="JR112" s="155"/>
      <c r="JS112" s="155"/>
      <c r="JT112" s="155"/>
      <c r="JU112" s="155"/>
      <c r="JV112" s="155"/>
      <c r="JW112" s="155"/>
      <c r="JX112" s="155"/>
      <c r="JY112" s="155"/>
      <c r="JZ112" s="155"/>
      <c r="KA112" s="155"/>
      <c r="KB112" s="155"/>
      <c r="KC112" s="155"/>
      <c r="KD112" s="155"/>
      <c r="KE112" s="155"/>
      <c r="KF112" s="155"/>
      <c r="KG112" s="155"/>
      <c r="KH112" s="155"/>
      <c r="KI112" s="155"/>
      <c r="KJ112" s="155"/>
      <c r="KK112" s="155"/>
      <c r="KL112" s="155"/>
      <c r="KM112" s="155"/>
      <c r="KN112" s="155"/>
      <c r="KO112" s="155"/>
      <c r="KP112" s="155"/>
      <c r="KQ112" s="155"/>
      <c r="KR112" s="155"/>
      <c r="KS112" s="155"/>
      <c r="KT112" s="155"/>
      <c r="KU112" s="155"/>
      <c r="KV112" s="155"/>
      <c r="KW112" s="155"/>
      <c r="KX112" s="155"/>
      <c r="KY112" s="155"/>
      <c r="KZ112" s="155"/>
      <c r="LA112" s="155"/>
      <c r="LB112" s="155"/>
      <c r="LC112" s="155"/>
      <c r="LD112" s="155"/>
      <c r="LE112" s="155"/>
      <c r="LF112" s="155"/>
      <c r="LG112" s="155"/>
      <c r="LH112" s="155"/>
      <c r="LI112" s="155"/>
      <c r="LJ112" s="155"/>
      <c r="LK112" s="155"/>
      <c r="LL112" s="155"/>
      <c r="LM112" s="155"/>
      <c r="LN112" s="155"/>
      <c r="LO112" s="155"/>
      <c r="LP112" s="155"/>
      <c r="LQ112" s="155"/>
      <c r="LR112" s="155"/>
      <c r="LS112" s="155"/>
      <c r="LT112" s="155"/>
      <c r="LU112" s="155"/>
      <c r="LV112" s="155"/>
      <c r="LW112" s="155"/>
      <c r="LX112" s="155"/>
      <c r="LY112" s="155"/>
      <c r="LZ112" s="155"/>
      <c r="MA112" s="155"/>
      <c r="MB112" s="155"/>
      <c r="MC112" s="155"/>
      <c r="MD112" s="155"/>
      <c r="ME112" s="155"/>
      <c r="MF112" s="155"/>
      <c r="MG112" s="155"/>
      <c r="MH112" s="155"/>
      <c r="MI112" s="155"/>
      <c r="MJ112" s="155"/>
      <c r="MK112" s="155"/>
      <c r="ML112" s="155"/>
      <c r="MM112" s="155"/>
      <c r="MN112" s="155"/>
      <c r="MO112" s="155"/>
      <c r="MP112" s="155"/>
      <c r="MQ112" s="155"/>
      <c r="MR112" s="155"/>
      <c r="MS112" s="155"/>
      <c r="MT112" s="155"/>
      <c r="MU112" s="155"/>
      <c r="MV112" s="155"/>
      <c r="MW112" s="155"/>
      <c r="MX112" s="155"/>
      <c r="MY112" s="155"/>
      <c r="MZ112" s="155"/>
      <c r="NA112" s="155"/>
      <c r="NB112" s="155"/>
      <c r="NC112" s="155"/>
      <c r="ND112" s="155"/>
      <c r="NE112" s="155"/>
      <c r="NF112" s="155"/>
      <c r="NG112" s="155"/>
      <c r="NH112" s="155"/>
      <c r="NI112" s="155"/>
      <c r="NJ112" s="155"/>
      <c r="NK112" s="155"/>
      <c r="NL112" s="155"/>
      <c r="NM112" s="155"/>
      <c r="NN112" s="155"/>
      <c r="NO112" s="155"/>
      <c r="NP112" s="155"/>
      <c r="NQ112" s="155"/>
      <c r="NR112" s="155"/>
      <c r="NS112" s="155"/>
      <c r="NT112" s="155"/>
      <c r="NU112" s="155"/>
      <c r="NV112" s="155"/>
      <c r="NW112" s="158">
        <v>0</v>
      </c>
      <c r="NX112" s="158">
        <v>0</v>
      </c>
      <c r="NY112" s="158">
        <v>0</v>
      </c>
      <c r="NZ112" s="158">
        <v>0</v>
      </c>
      <c r="OA112" s="158">
        <v>0</v>
      </c>
      <c r="OB112" s="158">
        <v>0</v>
      </c>
      <c r="OC112" s="12">
        <v>150228543.37</v>
      </c>
      <c r="OD112" s="13">
        <v>2997038.83</v>
      </c>
      <c r="OE112" s="14">
        <v>147231504.53999999</v>
      </c>
      <c r="OF112" s="12">
        <v>171602633.82000002</v>
      </c>
      <c r="OG112" s="13">
        <v>6985960.5999999996</v>
      </c>
      <c r="OH112" s="14">
        <f t="shared" ref="OH112:OH124" si="8">+OF112-OG112</f>
        <v>164616673.22000003</v>
      </c>
      <c r="OI112" s="12">
        <v>173535678.98000002</v>
      </c>
      <c r="OJ112" s="13">
        <v>8936931.8000000007</v>
      </c>
      <c r="OK112" s="14">
        <v>164598747.18000001</v>
      </c>
      <c r="OL112" s="12">
        <v>175754479.02000001</v>
      </c>
      <c r="OM112" s="13">
        <v>14414962.23</v>
      </c>
      <c r="ON112" s="14">
        <v>161339516.79000002</v>
      </c>
    </row>
    <row r="113" spans="2:404" x14ac:dyDescent="0.25">
      <c r="B113" s="192" t="s">
        <v>215</v>
      </c>
      <c r="C113" s="188" t="s">
        <v>1406</v>
      </c>
      <c r="D113" s="189">
        <v>45856</v>
      </c>
      <c r="E113" s="189" t="s">
        <v>0</v>
      </c>
      <c r="F113" s="193" t="s">
        <v>1090</v>
      </c>
      <c r="G113" s="193" t="s">
        <v>203</v>
      </c>
      <c r="H113" s="193" t="s">
        <v>1092</v>
      </c>
      <c r="I113" s="153"/>
      <c r="J113" s="153"/>
      <c r="K113" s="155"/>
      <c r="L113" s="153"/>
      <c r="M113" s="153"/>
      <c r="N113" s="155"/>
      <c r="O113" s="153"/>
      <c r="P113" s="153"/>
      <c r="Q113" s="155"/>
      <c r="R113" s="153"/>
      <c r="S113" s="153"/>
      <c r="T113" s="155"/>
      <c r="U113" s="153"/>
      <c r="V113" s="153"/>
      <c r="W113" s="155"/>
      <c r="X113" s="153"/>
      <c r="Y113" s="153"/>
      <c r="Z113" s="155"/>
      <c r="AA113" s="153"/>
      <c r="AB113" s="153"/>
      <c r="AC113" s="155"/>
      <c r="AD113" s="153"/>
      <c r="AE113" s="153"/>
      <c r="AF113" s="155"/>
      <c r="AG113" s="153"/>
      <c r="AH113" s="153"/>
      <c r="AI113" s="155"/>
      <c r="AJ113" s="153"/>
      <c r="AK113" s="153"/>
      <c r="AL113" s="155"/>
      <c r="AM113" s="153"/>
      <c r="AN113" s="153"/>
      <c r="AO113" s="155"/>
      <c r="AP113" s="155"/>
      <c r="AQ113" s="155"/>
      <c r="AR113" s="155"/>
      <c r="AS113" s="155"/>
      <c r="AT113" s="155"/>
      <c r="AU113" s="155"/>
      <c r="AV113" s="155"/>
      <c r="AW113" s="155"/>
      <c r="AX113" s="155"/>
      <c r="AY113" s="155"/>
      <c r="AZ113" s="155"/>
      <c r="BA113" s="155"/>
      <c r="BB113" s="155"/>
      <c r="BC113" s="155"/>
      <c r="BD113" s="155"/>
      <c r="BE113" s="155"/>
      <c r="BF113" s="155"/>
      <c r="BG113" s="155"/>
      <c r="BH113" s="155"/>
      <c r="BI113" s="155"/>
      <c r="BJ113" s="155"/>
      <c r="BK113" s="155"/>
      <c r="BL113" s="155"/>
      <c r="BM113" s="155"/>
      <c r="BN113" s="155"/>
      <c r="BO113" s="155"/>
      <c r="BP113" s="155"/>
      <c r="BQ113" s="155"/>
      <c r="BR113" s="155"/>
      <c r="BS113" s="155"/>
      <c r="BT113" s="155"/>
      <c r="BU113" s="155"/>
      <c r="BV113" s="155"/>
      <c r="BW113" s="155"/>
      <c r="BX113" s="155"/>
      <c r="BY113" s="155"/>
      <c r="BZ113" s="155"/>
      <c r="CA113" s="155"/>
      <c r="CB113" s="155"/>
      <c r="CC113" s="155"/>
      <c r="CD113" s="155"/>
      <c r="CE113" s="155"/>
      <c r="CF113" s="155"/>
      <c r="CG113" s="155"/>
      <c r="CH113" s="155"/>
      <c r="CI113" s="155"/>
      <c r="CJ113" s="155"/>
      <c r="CK113" s="155"/>
      <c r="CL113" s="155"/>
      <c r="CM113" s="155"/>
      <c r="CN113" s="155"/>
      <c r="CO113" s="155"/>
      <c r="CP113" s="155"/>
      <c r="CQ113" s="155"/>
      <c r="CR113" s="155"/>
      <c r="CS113" s="155"/>
      <c r="CT113" s="155"/>
      <c r="CU113" s="155"/>
      <c r="CV113" s="155"/>
      <c r="CW113" s="155"/>
      <c r="CX113" s="155"/>
      <c r="CY113" s="155"/>
      <c r="CZ113" s="155"/>
      <c r="DA113" s="155"/>
      <c r="DB113" s="155"/>
      <c r="DC113" s="155"/>
      <c r="DD113" s="155"/>
      <c r="DE113" s="155"/>
      <c r="DF113" s="155"/>
      <c r="DG113" s="155"/>
      <c r="DH113" s="155"/>
      <c r="DI113" s="155"/>
      <c r="DJ113" s="155"/>
      <c r="DK113" s="155"/>
      <c r="DL113" s="155"/>
      <c r="DM113" s="155"/>
      <c r="DN113" s="155"/>
      <c r="DO113" s="155"/>
      <c r="DP113" s="155"/>
      <c r="DQ113" s="155"/>
      <c r="DR113" s="155"/>
      <c r="DS113" s="155"/>
      <c r="DT113" s="155"/>
      <c r="DU113" s="155"/>
      <c r="DV113" s="155"/>
      <c r="DW113" s="155"/>
      <c r="DX113" s="155"/>
      <c r="DY113" s="155"/>
      <c r="DZ113" s="155"/>
      <c r="EA113" s="155"/>
      <c r="EB113" s="155"/>
      <c r="EC113" s="155"/>
      <c r="ED113" s="155"/>
      <c r="EE113" s="155"/>
      <c r="EF113" s="155"/>
      <c r="EG113" s="155"/>
      <c r="EH113" s="155"/>
      <c r="EI113" s="155"/>
      <c r="EJ113" s="155"/>
      <c r="EK113" s="155"/>
      <c r="EL113" s="155"/>
      <c r="EM113" s="155"/>
      <c r="EN113" s="155"/>
      <c r="EO113" s="155"/>
      <c r="EP113" s="155"/>
      <c r="EQ113" s="155"/>
      <c r="ER113" s="155"/>
      <c r="ES113" s="155"/>
      <c r="ET113" s="155"/>
      <c r="EU113" s="155"/>
      <c r="EV113" s="155"/>
      <c r="EW113" s="155"/>
      <c r="EX113" s="155"/>
      <c r="EY113" s="155"/>
      <c r="EZ113" s="155"/>
      <c r="FA113" s="155"/>
      <c r="FB113" s="155"/>
      <c r="FC113" s="155"/>
      <c r="FD113" s="155"/>
      <c r="FE113" s="155"/>
      <c r="FF113" s="155"/>
      <c r="FG113" s="155"/>
      <c r="FH113" s="155"/>
      <c r="FI113" s="155"/>
      <c r="FJ113" s="155"/>
      <c r="FK113" s="155"/>
      <c r="FL113" s="155"/>
      <c r="FM113" s="155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/>
      <c r="GD113" s="155"/>
      <c r="GE113" s="155"/>
      <c r="GF113" s="155"/>
      <c r="GG113" s="155"/>
      <c r="GH113" s="155"/>
      <c r="GI113" s="155"/>
      <c r="GJ113" s="155"/>
      <c r="GK113" s="155"/>
      <c r="GL113" s="155"/>
      <c r="GM113" s="155"/>
      <c r="GN113" s="155"/>
      <c r="GO113" s="155"/>
      <c r="GP113" s="155"/>
      <c r="GQ113" s="155"/>
      <c r="GR113" s="155"/>
      <c r="GS113" s="155"/>
      <c r="GT113" s="155"/>
      <c r="GU113" s="155"/>
      <c r="GV113" s="155"/>
      <c r="GW113" s="155"/>
      <c r="GX113" s="155"/>
      <c r="GY113" s="155"/>
      <c r="GZ113" s="155"/>
      <c r="HA113" s="155"/>
      <c r="HB113" s="155"/>
      <c r="HC113" s="155"/>
      <c r="HD113" s="155"/>
      <c r="HE113" s="155"/>
      <c r="HF113" s="155"/>
      <c r="HG113" s="155"/>
      <c r="HH113" s="155"/>
      <c r="HI113" s="155"/>
      <c r="HJ113" s="155"/>
      <c r="HK113" s="155"/>
      <c r="HL113" s="155"/>
      <c r="HM113" s="155"/>
      <c r="HN113" s="155"/>
      <c r="HO113" s="155"/>
      <c r="HP113" s="155"/>
      <c r="HQ113" s="155"/>
      <c r="HR113" s="155"/>
      <c r="HS113" s="155"/>
      <c r="HT113" s="155"/>
      <c r="HU113" s="155"/>
      <c r="HV113" s="155"/>
      <c r="HW113" s="155"/>
      <c r="HX113" s="155"/>
      <c r="HY113" s="155"/>
      <c r="HZ113" s="155"/>
      <c r="IA113" s="155"/>
      <c r="IB113" s="155"/>
      <c r="IC113" s="155"/>
      <c r="ID113" s="155"/>
      <c r="IE113" s="155"/>
      <c r="IF113" s="155"/>
      <c r="IG113" s="155"/>
      <c r="IH113" s="155"/>
      <c r="II113" s="155"/>
      <c r="IJ113" s="155"/>
      <c r="IK113" s="155"/>
      <c r="IL113" s="155"/>
      <c r="IM113" s="155"/>
      <c r="IN113" s="155"/>
      <c r="IO113" s="155"/>
      <c r="IP113" s="155"/>
      <c r="IQ113" s="155"/>
      <c r="IR113" s="155"/>
      <c r="IS113" s="155"/>
      <c r="IT113" s="155"/>
      <c r="IU113" s="155"/>
      <c r="IV113" s="155"/>
      <c r="IW113" s="155"/>
      <c r="IX113" s="155"/>
      <c r="IY113" s="155"/>
      <c r="IZ113" s="155"/>
      <c r="JA113" s="155"/>
      <c r="JB113" s="155"/>
      <c r="JC113" s="155"/>
      <c r="JD113" s="155"/>
      <c r="JE113" s="155"/>
      <c r="JF113" s="155"/>
      <c r="JG113" s="155"/>
      <c r="JH113" s="155"/>
      <c r="JI113" s="155"/>
      <c r="JJ113" s="155"/>
      <c r="JK113" s="155"/>
      <c r="JL113" s="155"/>
      <c r="JM113" s="155"/>
      <c r="JN113" s="155"/>
      <c r="JO113" s="155"/>
      <c r="JP113" s="155"/>
      <c r="JQ113" s="155"/>
      <c r="JR113" s="155"/>
      <c r="JS113" s="155"/>
      <c r="JT113" s="155"/>
      <c r="JU113" s="155"/>
      <c r="JV113" s="155"/>
      <c r="JW113" s="155"/>
      <c r="JX113" s="155"/>
      <c r="JY113" s="155"/>
      <c r="JZ113" s="155"/>
      <c r="KA113" s="155"/>
      <c r="KB113" s="155"/>
      <c r="KC113" s="155"/>
      <c r="KD113" s="155"/>
      <c r="KE113" s="155"/>
      <c r="KF113" s="155"/>
      <c r="KG113" s="155"/>
      <c r="KH113" s="155"/>
      <c r="KI113" s="155"/>
      <c r="KJ113" s="155"/>
      <c r="KK113" s="155"/>
      <c r="KL113" s="155"/>
      <c r="KM113" s="155"/>
      <c r="KN113" s="155"/>
      <c r="KO113" s="155"/>
      <c r="KP113" s="155"/>
      <c r="KQ113" s="155"/>
      <c r="KR113" s="155"/>
      <c r="KS113" s="155"/>
      <c r="KT113" s="155"/>
      <c r="KU113" s="155"/>
      <c r="KV113" s="155"/>
      <c r="KW113" s="155"/>
      <c r="KX113" s="155"/>
      <c r="KY113" s="155"/>
      <c r="KZ113" s="155"/>
      <c r="LA113" s="155"/>
      <c r="LB113" s="155"/>
      <c r="LC113" s="155"/>
      <c r="LD113" s="155"/>
      <c r="LE113" s="155"/>
      <c r="LF113" s="155"/>
      <c r="LG113" s="155"/>
      <c r="LH113" s="155"/>
      <c r="LI113" s="155"/>
      <c r="LJ113" s="155"/>
      <c r="LK113" s="155"/>
      <c r="LL113" s="155"/>
      <c r="LM113" s="155"/>
      <c r="LN113" s="155"/>
      <c r="LO113" s="155"/>
      <c r="LP113" s="155"/>
      <c r="LQ113" s="155"/>
      <c r="LR113" s="155"/>
      <c r="LS113" s="155"/>
      <c r="LT113" s="155"/>
      <c r="LU113" s="155"/>
      <c r="LV113" s="155"/>
      <c r="LW113" s="155"/>
      <c r="LX113" s="155"/>
      <c r="LY113" s="155"/>
      <c r="LZ113" s="155"/>
      <c r="MA113" s="155"/>
      <c r="MB113" s="155"/>
      <c r="MC113" s="155"/>
      <c r="MD113" s="155"/>
      <c r="ME113" s="155"/>
      <c r="MF113" s="155"/>
      <c r="MG113" s="155"/>
      <c r="MH113" s="155"/>
      <c r="MI113" s="155"/>
      <c r="MJ113" s="155"/>
      <c r="MK113" s="155"/>
      <c r="ML113" s="155"/>
      <c r="MM113" s="155"/>
      <c r="MN113" s="155"/>
      <c r="MO113" s="155"/>
      <c r="MP113" s="155"/>
      <c r="MQ113" s="155"/>
      <c r="MR113" s="155"/>
      <c r="MS113" s="155"/>
      <c r="MT113" s="155"/>
      <c r="MU113" s="155"/>
      <c r="MV113" s="155"/>
      <c r="MW113" s="155"/>
      <c r="MX113" s="155"/>
      <c r="MY113" s="155"/>
      <c r="MZ113" s="155"/>
      <c r="NA113" s="155"/>
      <c r="NB113" s="155"/>
      <c r="NC113" s="155"/>
      <c r="ND113" s="155"/>
      <c r="NE113" s="155"/>
      <c r="NF113" s="155"/>
      <c r="NG113" s="155"/>
      <c r="NH113" s="155"/>
      <c r="NI113" s="155"/>
      <c r="NJ113" s="155"/>
      <c r="NK113" s="155"/>
      <c r="NL113" s="155"/>
      <c r="NM113" s="155"/>
      <c r="NN113" s="155"/>
      <c r="NO113" s="155"/>
      <c r="NP113" s="155"/>
      <c r="NQ113" s="155"/>
      <c r="NR113" s="155"/>
      <c r="NS113" s="155"/>
      <c r="NT113" s="155"/>
      <c r="NU113" s="155"/>
      <c r="NV113" s="155"/>
      <c r="NW113" s="155"/>
      <c r="NX113" s="155"/>
      <c r="NY113" s="155"/>
      <c r="NZ113" s="158">
        <v>0</v>
      </c>
      <c r="OA113" s="158">
        <v>0</v>
      </c>
      <c r="OB113" s="158">
        <v>0</v>
      </c>
      <c r="OC113" s="158">
        <v>0</v>
      </c>
      <c r="OD113" s="158">
        <v>0</v>
      </c>
      <c r="OE113" s="158">
        <v>0</v>
      </c>
      <c r="OF113" s="158">
        <v>0</v>
      </c>
      <c r="OG113" s="158">
        <v>0</v>
      </c>
      <c r="OH113" s="158">
        <v>0</v>
      </c>
      <c r="OI113" s="12">
        <v>6693672799.6800003</v>
      </c>
      <c r="OJ113" s="13">
        <v>27665420.030000001</v>
      </c>
      <c r="OK113" s="14">
        <v>6666007379.6500006</v>
      </c>
      <c r="OL113" s="12">
        <v>6847372175.6800003</v>
      </c>
      <c r="OM113" s="13">
        <v>47765727.549999997</v>
      </c>
      <c r="ON113" s="14">
        <v>6799606448.1300001</v>
      </c>
    </row>
    <row r="114" spans="2:404" ht="27" x14ac:dyDescent="0.25">
      <c r="B114" s="141" t="s">
        <v>215</v>
      </c>
      <c r="C114" s="142" t="s">
        <v>1405</v>
      </c>
      <c r="D114" s="143">
        <v>45881</v>
      </c>
      <c r="E114" s="143" t="s">
        <v>0</v>
      </c>
      <c r="F114" s="144" t="s">
        <v>1091</v>
      </c>
      <c r="G114" s="144" t="s">
        <v>203</v>
      </c>
      <c r="H114" s="144" t="s">
        <v>1094</v>
      </c>
      <c r="I114" s="153"/>
      <c r="J114" s="153"/>
      <c r="K114" s="155"/>
      <c r="L114" s="153"/>
      <c r="M114" s="153"/>
      <c r="N114" s="155"/>
      <c r="O114" s="153"/>
      <c r="P114" s="153"/>
      <c r="Q114" s="155"/>
      <c r="R114" s="153"/>
      <c r="S114" s="153"/>
      <c r="T114" s="155"/>
      <c r="U114" s="153"/>
      <c r="V114" s="153"/>
      <c r="W114" s="155"/>
      <c r="X114" s="153"/>
      <c r="Y114" s="153"/>
      <c r="Z114" s="155"/>
      <c r="AA114" s="153"/>
      <c r="AB114" s="153"/>
      <c r="AC114" s="155"/>
      <c r="AD114" s="153"/>
      <c r="AE114" s="153"/>
      <c r="AF114" s="155"/>
      <c r="AG114" s="153"/>
      <c r="AH114" s="153"/>
      <c r="AI114" s="155"/>
      <c r="AJ114" s="153"/>
      <c r="AK114" s="153"/>
      <c r="AL114" s="155"/>
      <c r="AM114" s="153"/>
      <c r="AN114" s="153"/>
      <c r="AO114" s="155"/>
      <c r="AP114" s="155"/>
      <c r="AQ114" s="155"/>
      <c r="AR114" s="155"/>
      <c r="AS114" s="155"/>
      <c r="AT114" s="155"/>
      <c r="AU114" s="155"/>
      <c r="AV114" s="155"/>
      <c r="AW114" s="155"/>
      <c r="AX114" s="155"/>
      <c r="AY114" s="155"/>
      <c r="AZ114" s="155"/>
      <c r="BA114" s="155"/>
      <c r="BB114" s="155"/>
      <c r="BC114" s="155"/>
      <c r="BD114" s="155"/>
      <c r="BE114" s="155"/>
      <c r="BF114" s="155"/>
      <c r="BG114" s="155"/>
      <c r="BH114" s="155"/>
      <c r="BI114" s="155"/>
      <c r="BJ114" s="155"/>
      <c r="BK114" s="155"/>
      <c r="BL114" s="155"/>
      <c r="BM114" s="155"/>
      <c r="BN114" s="155"/>
      <c r="BO114" s="155"/>
      <c r="BP114" s="155"/>
      <c r="BQ114" s="155"/>
      <c r="BR114" s="155"/>
      <c r="BS114" s="155"/>
      <c r="BT114" s="155"/>
      <c r="BU114" s="155"/>
      <c r="BV114" s="155"/>
      <c r="BW114" s="155"/>
      <c r="BX114" s="155"/>
      <c r="BY114" s="155"/>
      <c r="BZ114" s="155"/>
      <c r="CA114" s="155"/>
      <c r="CB114" s="155"/>
      <c r="CC114" s="155"/>
      <c r="CD114" s="155"/>
      <c r="CE114" s="155"/>
      <c r="CF114" s="155"/>
      <c r="CG114" s="155"/>
      <c r="CH114" s="155"/>
      <c r="CI114" s="155"/>
      <c r="CJ114" s="155"/>
      <c r="CK114" s="155"/>
      <c r="CL114" s="155"/>
      <c r="CM114" s="155"/>
      <c r="CN114" s="155"/>
      <c r="CO114" s="155"/>
      <c r="CP114" s="155"/>
      <c r="CQ114" s="155"/>
      <c r="CR114" s="155"/>
      <c r="CS114" s="155"/>
      <c r="CT114" s="155"/>
      <c r="CU114" s="155"/>
      <c r="CV114" s="155"/>
      <c r="CW114" s="155"/>
      <c r="CX114" s="155"/>
      <c r="CY114" s="155"/>
      <c r="CZ114" s="155"/>
      <c r="DA114" s="155"/>
      <c r="DB114" s="155"/>
      <c r="DC114" s="155"/>
      <c r="DD114" s="155"/>
      <c r="DE114" s="155"/>
      <c r="DF114" s="155"/>
      <c r="DG114" s="155"/>
      <c r="DH114" s="155"/>
      <c r="DI114" s="155"/>
      <c r="DJ114" s="155"/>
      <c r="DK114" s="155"/>
      <c r="DL114" s="155"/>
      <c r="DM114" s="155"/>
      <c r="DN114" s="155"/>
      <c r="DO114" s="155"/>
      <c r="DP114" s="155"/>
      <c r="DQ114" s="155"/>
      <c r="DR114" s="155"/>
      <c r="DS114" s="155"/>
      <c r="DT114" s="155"/>
      <c r="DU114" s="155"/>
      <c r="DV114" s="155"/>
      <c r="DW114" s="155"/>
      <c r="DX114" s="155"/>
      <c r="DY114" s="155"/>
      <c r="DZ114" s="155"/>
      <c r="EA114" s="155"/>
      <c r="EB114" s="155"/>
      <c r="EC114" s="155"/>
      <c r="ED114" s="155"/>
      <c r="EE114" s="155"/>
      <c r="EF114" s="155"/>
      <c r="EG114" s="155"/>
      <c r="EH114" s="155"/>
      <c r="EI114" s="155"/>
      <c r="EJ114" s="155"/>
      <c r="EK114" s="155"/>
      <c r="EL114" s="155"/>
      <c r="EM114" s="155"/>
      <c r="EN114" s="155"/>
      <c r="EO114" s="155"/>
      <c r="EP114" s="155"/>
      <c r="EQ114" s="155"/>
      <c r="ER114" s="155"/>
      <c r="ES114" s="155"/>
      <c r="ET114" s="155"/>
      <c r="EU114" s="155"/>
      <c r="EV114" s="155"/>
      <c r="EW114" s="155"/>
      <c r="EX114" s="155"/>
      <c r="EY114" s="155"/>
      <c r="EZ114" s="155"/>
      <c r="FA114" s="155"/>
      <c r="FB114" s="155"/>
      <c r="FC114" s="155"/>
      <c r="FD114" s="155"/>
      <c r="FE114" s="155"/>
      <c r="FF114" s="155"/>
      <c r="FG114" s="155"/>
      <c r="FH114" s="155"/>
      <c r="FI114" s="155"/>
      <c r="FJ114" s="155"/>
      <c r="FK114" s="155"/>
      <c r="FL114" s="155"/>
      <c r="FM114" s="155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/>
      <c r="GD114" s="155"/>
      <c r="GE114" s="155"/>
      <c r="GF114" s="155"/>
      <c r="GG114" s="155"/>
      <c r="GH114" s="155"/>
      <c r="GI114" s="155"/>
      <c r="GJ114" s="155"/>
      <c r="GK114" s="155"/>
      <c r="GL114" s="155"/>
      <c r="GM114" s="155"/>
      <c r="GN114" s="155"/>
      <c r="GO114" s="155"/>
      <c r="GP114" s="155"/>
      <c r="GQ114" s="155"/>
      <c r="GR114" s="155"/>
      <c r="GS114" s="155"/>
      <c r="GT114" s="155"/>
      <c r="GU114" s="155"/>
      <c r="GV114" s="155"/>
      <c r="GW114" s="155"/>
      <c r="GX114" s="155"/>
      <c r="GY114" s="155"/>
      <c r="GZ114" s="155"/>
      <c r="HA114" s="155"/>
      <c r="HB114" s="155"/>
      <c r="HC114" s="155"/>
      <c r="HD114" s="155"/>
      <c r="HE114" s="155"/>
      <c r="HF114" s="155"/>
      <c r="HG114" s="155"/>
      <c r="HH114" s="155"/>
      <c r="HI114" s="155"/>
      <c r="HJ114" s="155"/>
      <c r="HK114" s="155"/>
      <c r="HL114" s="155"/>
      <c r="HM114" s="155"/>
      <c r="HN114" s="155"/>
      <c r="HO114" s="155"/>
      <c r="HP114" s="155"/>
      <c r="HQ114" s="155"/>
      <c r="HR114" s="155"/>
      <c r="HS114" s="155"/>
      <c r="HT114" s="155"/>
      <c r="HU114" s="155"/>
      <c r="HV114" s="155"/>
      <c r="HW114" s="155"/>
      <c r="HX114" s="155"/>
      <c r="HY114" s="155"/>
      <c r="HZ114" s="155"/>
      <c r="IA114" s="155"/>
      <c r="IB114" s="155"/>
      <c r="IC114" s="155"/>
      <c r="ID114" s="155"/>
      <c r="IE114" s="155"/>
      <c r="IF114" s="155"/>
      <c r="IG114" s="155"/>
      <c r="IH114" s="155"/>
      <c r="II114" s="155"/>
      <c r="IJ114" s="155"/>
      <c r="IK114" s="155"/>
      <c r="IL114" s="155"/>
      <c r="IM114" s="155"/>
      <c r="IN114" s="155"/>
      <c r="IO114" s="155"/>
      <c r="IP114" s="155"/>
      <c r="IQ114" s="155"/>
      <c r="IR114" s="155"/>
      <c r="IS114" s="155"/>
      <c r="IT114" s="155"/>
      <c r="IU114" s="155"/>
      <c r="IV114" s="155"/>
      <c r="IW114" s="155"/>
      <c r="IX114" s="155"/>
      <c r="IY114" s="155"/>
      <c r="IZ114" s="155"/>
      <c r="JA114" s="155"/>
      <c r="JB114" s="155"/>
      <c r="JC114" s="155"/>
      <c r="JD114" s="155"/>
      <c r="JE114" s="155"/>
      <c r="JF114" s="155"/>
      <c r="JG114" s="155"/>
      <c r="JH114" s="155"/>
      <c r="JI114" s="155"/>
      <c r="JJ114" s="155"/>
      <c r="JK114" s="155"/>
      <c r="JL114" s="155"/>
      <c r="JM114" s="155"/>
      <c r="JN114" s="155"/>
      <c r="JO114" s="155"/>
      <c r="JP114" s="155"/>
      <c r="JQ114" s="155"/>
      <c r="JR114" s="155"/>
      <c r="JS114" s="155"/>
      <c r="JT114" s="155"/>
      <c r="JU114" s="155"/>
      <c r="JV114" s="155"/>
      <c r="JW114" s="155"/>
      <c r="JX114" s="155"/>
      <c r="JY114" s="155"/>
      <c r="JZ114" s="155"/>
      <c r="KA114" s="155"/>
      <c r="KB114" s="155"/>
      <c r="KC114" s="155"/>
      <c r="KD114" s="155"/>
      <c r="KE114" s="155"/>
      <c r="KF114" s="155"/>
      <c r="KG114" s="155"/>
      <c r="KH114" s="155"/>
      <c r="KI114" s="155"/>
      <c r="KJ114" s="155"/>
      <c r="KK114" s="155"/>
      <c r="KL114" s="155"/>
      <c r="KM114" s="155"/>
      <c r="KN114" s="155"/>
      <c r="KO114" s="155"/>
      <c r="KP114" s="155"/>
      <c r="KQ114" s="155"/>
      <c r="KR114" s="155"/>
      <c r="KS114" s="155"/>
      <c r="KT114" s="155"/>
      <c r="KU114" s="155"/>
      <c r="KV114" s="155"/>
      <c r="KW114" s="155"/>
      <c r="KX114" s="155"/>
      <c r="KY114" s="155"/>
      <c r="KZ114" s="155"/>
      <c r="LA114" s="155"/>
      <c r="LB114" s="155"/>
      <c r="LC114" s="155"/>
      <c r="LD114" s="155"/>
      <c r="LE114" s="155"/>
      <c r="LF114" s="155"/>
      <c r="LG114" s="155"/>
      <c r="LH114" s="155"/>
      <c r="LI114" s="155"/>
      <c r="LJ114" s="155"/>
      <c r="LK114" s="155"/>
      <c r="LL114" s="155"/>
      <c r="LM114" s="155"/>
      <c r="LN114" s="155"/>
      <c r="LO114" s="155"/>
      <c r="LP114" s="155"/>
      <c r="LQ114" s="155"/>
      <c r="LR114" s="155"/>
      <c r="LS114" s="155"/>
      <c r="LT114" s="155"/>
      <c r="LU114" s="155"/>
      <c r="LV114" s="155"/>
      <c r="LW114" s="155"/>
      <c r="LX114" s="155"/>
      <c r="LY114" s="155"/>
      <c r="LZ114" s="155"/>
      <c r="MA114" s="155"/>
      <c r="MB114" s="155"/>
      <c r="MC114" s="155"/>
      <c r="MD114" s="155"/>
      <c r="ME114" s="155"/>
      <c r="MF114" s="155"/>
      <c r="MG114" s="155"/>
      <c r="MH114" s="155"/>
      <c r="MI114" s="155"/>
      <c r="MJ114" s="155"/>
      <c r="MK114" s="155"/>
      <c r="ML114" s="155"/>
      <c r="MM114" s="155"/>
      <c r="MN114" s="155"/>
      <c r="MO114" s="155"/>
      <c r="MP114" s="155"/>
      <c r="MQ114" s="155"/>
      <c r="MR114" s="155"/>
      <c r="MS114" s="155"/>
      <c r="MT114" s="155"/>
      <c r="MU114" s="155"/>
      <c r="MV114" s="155"/>
      <c r="MW114" s="155"/>
      <c r="MX114" s="155"/>
      <c r="MY114" s="155"/>
      <c r="MZ114" s="155"/>
      <c r="NA114" s="155"/>
      <c r="NB114" s="155"/>
      <c r="NC114" s="155"/>
      <c r="ND114" s="155"/>
      <c r="NE114" s="155"/>
      <c r="NF114" s="155"/>
      <c r="NG114" s="155"/>
      <c r="NH114" s="155"/>
      <c r="NI114" s="155"/>
      <c r="NJ114" s="155"/>
      <c r="NK114" s="155"/>
      <c r="NL114" s="155"/>
      <c r="NM114" s="155"/>
      <c r="NN114" s="155"/>
      <c r="NO114" s="155"/>
      <c r="NP114" s="155"/>
      <c r="NQ114" s="155"/>
      <c r="NR114" s="155"/>
      <c r="NS114" s="155"/>
      <c r="NT114" s="155"/>
      <c r="NU114" s="155"/>
      <c r="NV114" s="155"/>
      <c r="NW114" s="155"/>
      <c r="NX114" s="155"/>
      <c r="NY114" s="155"/>
      <c r="NZ114" s="158">
        <v>0</v>
      </c>
      <c r="OA114" s="158">
        <v>0</v>
      </c>
      <c r="OB114" s="158">
        <v>0</v>
      </c>
      <c r="OC114" s="158">
        <v>0</v>
      </c>
      <c r="OD114" s="158">
        <v>0</v>
      </c>
      <c r="OE114" s="158">
        <v>0</v>
      </c>
      <c r="OF114" s="158">
        <v>0</v>
      </c>
      <c r="OG114" s="158">
        <v>0</v>
      </c>
      <c r="OH114" s="158">
        <f t="shared" si="8"/>
        <v>0</v>
      </c>
      <c r="OI114" s="158">
        <v>0</v>
      </c>
      <c r="OJ114" s="158">
        <v>0</v>
      </c>
      <c r="OK114" s="158">
        <v>0</v>
      </c>
      <c r="OL114" s="158">
        <v>0</v>
      </c>
      <c r="OM114" s="158">
        <v>0</v>
      </c>
      <c r="ON114" s="158">
        <v>0</v>
      </c>
    </row>
    <row r="115" spans="2:404" ht="27" x14ac:dyDescent="0.25">
      <c r="B115" s="141" t="s">
        <v>35</v>
      </c>
      <c r="C115" s="142" t="s">
        <v>1328</v>
      </c>
      <c r="D115" s="143">
        <v>45883</v>
      </c>
      <c r="E115" s="143" t="s">
        <v>0</v>
      </c>
      <c r="F115" s="144" t="s">
        <v>1090</v>
      </c>
      <c r="G115" s="144" t="s">
        <v>203</v>
      </c>
      <c r="H115" s="144" t="s">
        <v>1094</v>
      </c>
      <c r="I115" s="153"/>
      <c r="J115" s="153"/>
      <c r="K115" s="155"/>
      <c r="L115" s="153"/>
      <c r="M115" s="153"/>
      <c r="N115" s="155"/>
      <c r="O115" s="153"/>
      <c r="P115" s="153"/>
      <c r="Q115" s="155"/>
      <c r="R115" s="153"/>
      <c r="S115" s="153"/>
      <c r="T115" s="155"/>
      <c r="U115" s="153"/>
      <c r="V115" s="153"/>
      <c r="W115" s="155"/>
      <c r="X115" s="153"/>
      <c r="Y115" s="153"/>
      <c r="Z115" s="155"/>
      <c r="AA115" s="153"/>
      <c r="AB115" s="153"/>
      <c r="AC115" s="155"/>
      <c r="AD115" s="153"/>
      <c r="AE115" s="153"/>
      <c r="AF115" s="155"/>
      <c r="AG115" s="153"/>
      <c r="AH115" s="153"/>
      <c r="AI115" s="155"/>
      <c r="AJ115" s="153"/>
      <c r="AK115" s="153"/>
      <c r="AL115" s="155"/>
      <c r="AM115" s="153"/>
      <c r="AN115" s="153"/>
      <c r="AO115" s="155"/>
      <c r="AP115" s="155"/>
      <c r="AQ115" s="155"/>
      <c r="AR115" s="155"/>
      <c r="AS115" s="155"/>
      <c r="AT115" s="155"/>
      <c r="AU115" s="155"/>
      <c r="AV115" s="155"/>
      <c r="AW115" s="155"/>
      <c r="AX115" s="155"/>
      <c r="AY115" s="155"/>
      <c r="AZ115" s="155"/>
      <c r="BA115" s="155"/>
      <c r="BB115" s="155"/>
      <c r="BC115" s="155"/>
      <c r="BD115" s="155"/>
      <c r="BE115" s="155"/>
      <c r="BF115" s="155"/>
      <c r="BG115" s="155"/>
      <c r="BH115" s="155"/>
      <c r="BI115" s="155"/>
      <c r="BJ115" s="155"/>
      <c r="BK115" s="155"/>
      <c r="BL115" s="155"/>
      <c r="BM115" s="155"/>
      <c r="BN115" s="155"/>
      <c r="BO115" s="155"/>
      <c r="BP115" s="155"/>
      <c r="BQ115" s="155"/>
      <c r="BR115" s="155"/>
      <c r="BS115" s="155"/>
      <c r="BT115" s="155"/>
      <c r="BU115" s="155"/>
      <c r="BV115" s="155"/>
      <c r="BW115" s="155"/>
      <c r="BX115" s="155"/>
      <c r="BY115" s="155"/>
      <c r="BZ115" s="155"/>
      <c r="CA115" s="155"/>
      <c r="CB115" s="155"/>
      <c r="CC115" s="155"/>
      <c r="CD115" s="155"/>
      <c r="CE115" s="155"/>
      <c r="CF115" s="155"/>
      <c r="CG115" s="155"/>
      <c r="CH115" s="155"/>
      <c r="CI115" s="155"/>
      <c r="CJ115" s="155"/>
      <c r="CK115" s="155"/>
      <c r="CL115" s="155"/>
      <c r="CM115" s="155"/>
      <c r="CN115" s="155"/>
      <c r="CO115" s="155"/>
      <c r="CP115" s="155"/>
      <c r="CQ115" s="155"/>
      <c r="CR115" s="155"/>
      <c r="CS115" s="155"/>
      <c r="CT115" s="155"/>
      <c r="CU115" s="155"/>
      <c r="CV115" s="155"/>
      <c r="CW115" s="155"/>
      <c r="CX115" s="155"/>
      <c r="CY115" s="155"/>
      <c r="CZ115" s="155"/>
      <c r="DA115" s="155"/>
      <c r="DB115" s="155"/>
      <c r="DC115" s="155"/>
      <c r="DD115" s="155"/>
      <c r="DE115" s="155"/>
      <c r="DF115" s="155"/>
      <c r="DG115" s="155"/>
      <c r="DH115" s="155"/>
      <c r="DI115" s="155"/>
      <c r="DJ115" s="155"/>
      <c r="DK115" s="155"/>
      <c r="DL115" s="155"/>
      <c r="DM115" s="155"/>
      <c r="DN115" s="155"/>
      <c r="DO115" s="155"/>
      <c r="DP115" s="155"/>
      <c r="DQ115" s="155"/>
      <c r="DR115" s="155"/>
      <c r="DS115" s="155"/>
      <c r="DT115" s="155"/>
      <c r="DU115" s="155"/>
      <c r="DV115" s="155"/>
      <c r="DW115" s="155"/>
      <c r="DX115" s="155"/>
      <c r="DY115" s="155"/>
      <c r="DZ115" s="155"/>
      <c r="EA115" s="155"/>
      <c r="EB115" s="155"/>
      <c r="EC115" s="155"/>
      <c r="ED115" s="155"/>
      <c r="EE115" s="155"/>
      <c r="EF115" s="155"/>
      <c r="EG115" s="155"/>
      <c r="EH115" s="155"/>
      <c r="EI115" s="155"/>
      <c r="EJ115" s="155"/>
      <c r="EK115" s="155"/>
      <c r="EL115" s="155"/>
      <c r="EM115" s="155"/>
      <c r="EN115" s="155"/>
      <c r="EO115" s="155"/>
      <c r="EP115" s="155"/>
      <c r="EQ115" s="155"/>
      <c r="ER115" s="155"/>
      <c r="ES115" s="155"/>
      <c r="ET115" s="155"/>
      <c r="EU115" s="155"/>
      <c r="EV115" s="155"/>
      <c r="EW115" s="155"/>
      <c r="EX115" s="155"/>
      <c r="EY115" s="155"/>
      <c r="EZ115" s="155"/>
      <c r="FA115" s="155"/>
      <c r="FB115" s="155"/>
      <c r="FC115" s="155"/>
      <c r="FD115" s="155"/>
      <c r="FE115" s="155"/>
      <c r="FF115" s="155"/>
      <c r="FG115" s="155"/>
      <c r="FH115" s="155"/>
      <c r="FI115" s="155"/>
      <c r="FJ115" s="155"/>
      <c r="FK115" s="155"/>
      <c r="FL115" s="155"/>
      <c r="FM115" s="155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/>
      <c r="GD115" s="155"/>
      <c r="GE115" s="155"/>
      <c r="GF115" s="155"/>
      <c r="GG115" s="155"/>
      <c r="GH115" s="155"/>
      <c r="GI115" s="155"/>
      <c r="GJ115" s="155"/>
      <c r="GK115" s="155"/>
      <c r="GL115" s="155"/>
      <c r="GM115" s="155"/>
      <c r="GN115" s="155"/>
      <c r="GO115" s="155"/>
      <c r="GP115" s="155"/>
      <c r="GQ115" s="155"/>
      <c r="GR115" s="155"/>
      <c r="GS115" s="155"/>
      <c r="GT115" s="155"/>
      <c r="GU115" s="155"/>
      <c r="GV115" s="155"/>
      <c r="GW115" s="155"/>
      <c r="GX115" s="155"/>
      <c r="GY115" s="155"/>
      <c r="GZ115" s="155"/>
      <c r="HA115" s="155"/>
      <c r="HB115" s="155"/>
      <c r="HC115" s="155"/>
      <c r="HD115" s="155"/>
      <c r="HE115" s="155"/>
      <c r="HF115" s="155"/>
      <c r="HG115" s="155"/>
      <c r="HH115" s="155"/>
      <c r="HI115" s="155"/>
      <c r="HJ115" s="155"/>
      <c r="HK115" s="155"/>
      <c r="HL115" s="155"/>
      <c r="HM115" s="155"/>
      <c r="HN115" s="155"/>
      <c r="HO115" s="155"/>
      <c r="HP115" s="155"/>
      <c r="HQ115" s="155"/>
      <c r="HR115" s="155"/>
      <c r="HS115" s="155"/>
      <c r="HT115" s="155"/>
      <c r="HU115" s="155"/>
      <c r="HV115" s="155"/>
      <c r="HW115" s="155"/>
      <c r="HX115" s="155"/>
      <c r="HY115" s="155"/>
      <c r="HZ115" s="155"/>
      <c r="IA115" s="155"/>
      <c r="IB115" s="155"/>
      <c r="IC115" s="155"/>
      <c r="ID115" s="155"/>
      <c r="IE115" s="155"/>
      <c r="IF115" s="155"/>
      <c r="IG115" s="155"/>
      <c r="IH115" s="155"/>
      <c r="II115" s="155"/>
      <c r="IJ115" s="155"/>
      <c r="IK115" s="155"/>
      <c r="IL115" s="155"/>
      <c r="IM115" s="155"/>
      <c r="IN115" s="155"/>
      <c r="IO115" s="155"/>
      <c r="IP115" s="155"/>
      <c r="IQ115" s="155"/>
      <c r="IR115" s="155"/>
      <c r="IS115" s="155"/>
      <c r="IT115" s="155"/>
      <c r="IU115" s="155"/>
      <c r="IV115" s="155"/>
      <c r="IW115" s="155"/>
      <c r="IX115" s="155"/>
      <c r="IY115" s="155"/>
      <c r="IZ115" s="155"/>
      <c r="JA115" s="155"/>
      <c r="JB115" s="155"/>
      <c r="JC115" s="155"/>
      <c r="JD115" s="155"/>
      <c r="JE115" s="155"/>
      <c r="JF115" s="155"/>
      <c r="JG115" s="155"/>
      <c r="JH115" s="155"/>
      <c r="JI115" s="155"/>
      <c r="JJ115" s="155"/>
      <c r="JK115" s="155"/>
      <c r="JL115" s="155"/>
      <c r="JM115" s="155"/>
      <c r="JN115" s="155"/>
      <c r="JO115" s="155"/>
      <c r="JP115" s="155"/>
      <c r="JQ115" s="155"/>
      <c r="JR115" s="155"/>
      <c r="JS115" s="155"/>
      <c r="JT115" s="155"/>
      <c r="JU115" s="155"/>
      <c r="JV115" s="155"/>
      <c r="JW115" s="155"/>
      <c r="JX115" s="155"/>
      <c r="JY115" s="155"/>
      <c r="JZ115" s="155"/>
      <c r="KA115" s="155"/>
      <c r="KB115" s="155"/>
      <c r="KC115" s="155"/>
      <c r="KD115" s="155"/>
      <c r="KE115" s="155"/>
      <c r="KF115" s="155"/>
      <c r="KG115" s="155"/>
      <c r="KH115" s="155"/>
      <c r="KI115" s="155"/>
      <c r="KJ115" s="155"/>
      <c r="KK115" s="155"/>
      <c r="KL115" s="155"/>
      <c r="KM115" s="155"/>
      <c r="KN115" s="155"/>
      <c r="KO115" s="155"/>
      <c r="KP115" s="155"/>
      <c r="KQ115" s="155"/>
      <c r="KR115" s="155"/>
      <c r="KS115" s="155"/>
      <c r="KT115" s="155"/>
      <c r="KU115" s="155"/>
      <c r="KV115" s="155"/>
      <c r="KW115" s="155"/>
      <c r="KX115" s="155"/>
      <c r="KY115" s="155"/>
      <c r="KZ115" s="155"/>
      <c r="LA115" s="155"/>
      <c r="LB115" s="155"/>
      <c r="LC115" s="155"/>
      <c r="LD115" s="155"/>
      <c r="LE115" s="155"/>
      <c r="LF115" s="155"/>
      <c r="LG115" s="155"/>
      <c r="LH115" s="155"/>
      <c r="LI115" s="155"/>
      <c r="LJ115" s="155"/>
      <c r="LK115" s="155"/>
      <c r="LL115" s="155"/>
      <c r="LM115" s="155"/>
      <c r="LN115" s="155"/>
      <c r="LO115" s="155"/>
      <c r="LP115" s="155"/>
      <c r="LQ115" s="155"/>
      <c r="LR115" s="155"/>
      <c r="LS115" s="155"/>
      <c r="LT115" s="155"/>
      <c r="LU115" s="155"/>
      <c r="LV115" s="155"/>
      <c r="LW115" s="155"/>
      <c r="LX115" s="155"/>
      <c r="LY115" s="155"/>
      <c r="LZ115" s="155"/>
      <c r="MA115" s="155"/>
      <c r="MB115" s="155"/>
      <c r="MC115" s="155"/>
      <c r="MD115" s="155"/>
      <c r="ME115" s="155"/>
      <c r="MF115" s="155"/>
      <c r="MG115" s="155"/>
      <c r="MH115" s="155"/>
      <c r="MI115" s="155"/>
      <c r="MJ115" s="155"/>
      <c r="MK115" s="155"/>
      <c r="ML115" s="155"/>
      <c r="MM115" s="155"/>
      <c r="MN115" s="155"/>
      <c r="MO115" s="155"/>
      <c r="MP115" s="155"/>
      <c r="MQ115" s="155"/>
      <c r="MR115" s="155"/>
      <c r="MS115" s="155"/>
      <c r="MT115" s="155"/>
      <c r="MU115" s="155"/>
      <c r="MV115" s="155"/>
      <c r="MW115" s="155"/>
      <c r="MX115" s="155"/>
      <c r="MY115" s="155"/>
      <c r="MZ115" s="155"/>
      <c r="NA115" s="155"/>
      <c r="NB115" s="155"/>
      <c r="NC115" s="155"/>
      <c r="ND115" s="155"/>
      <c r="NE115" s="155"/>
      <c r="NF115" s="155"/>
      <c r="NG115" s="155"/>
      <c r="NH115" s="155"/>
      <c r="NI115" s="155"/>
      <c r="NJ115" s="155"/>
      <c r="NK115" s="155"/>
      <c r="NL115" s="155"/>
      <c r="NM115" s="155"/>
      <c r="NN115" s="155"/>
      <c r="NO115" s="155"/>
      <c r="NP115" s="155"/>
      <c r="NQ115" s="155"/>
      <c r="NR115" s="155"/>
      <c r="NS115" s="155"/>
      <c r="NT115" s="155"/>
      <c r="NU115" s="155"/>
      <c r="NV115" s="155"/>
      <c r="NW115" s="155"/>
      <c r="NX115" s="155"/>
      <c r="NY115" s="155"/>
      <c r="NZ115" s="158">
        <v>0</v>
      </c>
      <c r="OA115" s="158">
        <v>0</v>
      </c>
      <c r="OB115" s="158">
        <v>0</v>
      </c>
      <c r="OC115" s="158">
        <v>0</v>
      </c>
      <c r="OD115" s="158">
        <v>0</v>
      </c>
      <c r="OE115" s="158">
        <v>0</v>
      </c>
      <c r="OF115" s="158">
        <v>0</v>
      </c>
      <c r="OG115" s="158">
        <v>0</v>
      </c>
      <c r="OH115" s="158">
        <f t="shared" si="8"/>
        <v>0</v>
      </c>
      <c r="OI115" s="158">
        <v>0</v>
      </c>
      <c r="OJ115" s="158">
        <v>0</v>
      </c>
      <c r="OK115" s="158">
        <v>0</v>
      </c>
      <c r="OL115" s="158">
        <v>0</v>
      </c>
      <c r="OM115" s="158">
        <v>0</v>
      </c>
      <c r="ON115" s="158">
        <v>0</v>
      </c>
    </row>
    <row r="116" spans="2:404" ht="27" x14ac:dyDescent="0.25">
      <c r="B116" s="141" t="s">
        <v>657</v>
      </c>
      <c r="C116" s="142" t="s">
        <v>1329</v>
      </c>
      <c r="D116" s="143">
        <v>45895</v>
      </c>
      <c r="E116" s="143" t="s">
        <v>0</v>
      </c>
      <c r="F116" s="144" t="s">
        <v>1090</v>
      </c>
      <c r="G116" s="144" t="s">
        <v>203</v>
      </c>
      <c r="H116" s="144" t="s">
        <v>1094</v>
      </c>
      <c r="I116" s="153"/>
      <c r="J116" s="153"/>
      <c r="K116" s="155"/>
      <c r="L116" s="153"/>
      <c r="M116" s="153"/>
      <c r="N116" s="155"/>
      <c r="O116" s="153"/>
      <c r="P116" s="153"/>
      <c r="Q116" s="155"/>
      <c r="R116" s="153"/>
      <c r="S116" s="153"/>
      <c r="T116" s="155"/>
      <c r="U116" s="153"/>
      <c r="V116" s="153"/>
      <c r="W116" s="155"/>
      <c r="X116" s="153"/>
      <c r="Y116" s="153"/>
      <c r="Z116" s="155"/>
      <c r="AA116" s="153"/>
      <c r="AB116" s="153"/>
      <c r="AC116" s="155"/>
      <c r="AD116" s="153"/>
      <c r="AE116" s="153"/>
      <c r="AF116" s="155"/>
      <c r="AG116" s="153"/>
      <c r="AH116" s="153"/>
      <c r="AI116" s="155"/>
      <c r="AJ116" s="153"/>
      <c r="AK116" s="153"/>
      <c r="AL116" s="155"/>
      <c r="AM116" s="153"/>
      <c r="AN116" s="153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  <c r="BK116" s="155"/>
      <c r="BL116" s="155"/>
      <c r="BM116" s="155"/>
      <c r="BN116" s="155"/>
      <c r="BO116" s="155"/>
      <c r="BP116" s="155"/>
      <c r="BQ116" s="155"/>
      <c r="BR116" s="155"/>
      <c r="BS116" s="155"/>
      <c r="BT116" s="155"/>
      <c r="BU116" s="155"/>
      <c r="BV116" s="155"/>
      <c r="BW116" s="155"/>
      <c r="BX116" s="155"/>
      <c r="BY116" s="155"/>
      <c r="BZ116" s="155"/>
      <c r="CA116" s="155"/>
      <c r="CB116" s="155"/>
      <c r="CC116" s="155"/>
      <c r="CD116" s="155"/>
      <c r="CE116" s="155"/>
      <c r="CF116" s="155"/>
      <c r="CG116" s="155"/>
      <c r="CH116" s="155"/>
      <c r="CI116" s="155"/>
      <c r="CJ116" s="155"/>
      <c r="CK116" s="155"/>
      <c r="CL116" s="155"/>
      <c r="CM116" s="155"/>
      <c r="CN116" s="155"/>
      <c r="CO116" s="155"/>
      <c r="CP116" s="155"/>
      <c r="CQ116" s="155"/>
      <c r="CR116" s="155"/>
      <c r="CS116" s="155"/>
      <c r="CT116" s="155"/>
      <c r="CU116" s="155"/>
      <c r="CV116" s="155"/>
      <c r="CW116" s="155"/>
      <c r="CX116" s="155"/>
      <c r="CY116" s="155"/>
      <c r="CZ116" s="155"/>
      <c r="DA116" s="155"/>
      <c r="DB116" s="155"/>
      <c r="DC116" s="155"/>
      <c r="DD116" s="155"/>
      <c r="DE116" s="155"/>
      <c r="DF116" s="155"/>
      <c r="DG116" s="155"/>
      <c r="DH116" s="155"/>
      <c r="DI116" s="155"/>
      <c r="DJ116" s="155"/>
      <c r="DK116" s="155"/>
      <c r="DL116" s="155"/>
      <c r="DM116" s="155"/>
      <c r="DN116" s="155"/>
      <c r="DO116" s="155"/>
      <c r="DP116" s="155"/>
      <c r="DQ116" s="155"/>
      <c r="DR116" s="155"/>
      <c r="DS116" s="155"/>
      <c r="DT116" s="155"/>
      <c r="DU116" s="155"/>
      <c r="DV116" s="155"/>
      <c r="DW116" s="155"/>
      <c r="DX116" s="155"/>
      <c r="DY116" s="155"/>
      <c r="DZ116" s="155"/>
      <c r="EA116" s="155"/>
      <c r="EB116" s="155"/>
      <c r="EC116" s="155"/>
      <c r="ED116" s="155"/>
      <c r="EE116" s="155"/>
      <c r="EF116" s="155"/>
      <c r="EG116" s="155"/>
      <c r="EH116" s="155"/>
      <c r="EI116" s="155"/>
      <c r="EJ116" s="155"/>
      <c r="EK116" s="155"/>
      <c r="EL116" s="155"/>
      <c r="EM116" s="155"/>
      <c r="EN116" s="155"/>
      <c r="EO116" s="155"/>
      <c r="EP116" s="155"/>
      <c r="EQ116" s="155"/>
      <c r="ER116" s="155"/>
      <c r="ES116" s="155"/>
      <c r="ET116" s="155"/>
      <c r="EU116" s="155"/>
      <c r="EV116" s="155"/>
      <c r="EW116" s="155"/>
      <c r="EX116" s="155"/>
      <c r="EY116" s="155"/>
      <c r="EZ116" s="155"/>
      <c r="FA116" s="155"/>
      <c r="FB116" s="155"/>
      <c r="FC116" s="155"/>
      <c r="FD116" s="155"/>
      <c r="FE116" s="155"/>
      <c r="FF116" s="155"/>
      <c r="FG116" s="155"/>
      <c r="FH116" s="155"/>
      <c r="FI116" s="155"/>
      <c r="FJ116" s="155"/>
      <c r="FK116" s="155"/>
      <c r="FL116" s="155"/>
      <c r="FM116" s="155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/>
      <c r="GD116" s="155"/>
      <c r="GE116" s="155"/>
      <c r="GF116" s="155"/>
      <c r="GG116" s="155"/>
      <c r="GH116" s="155"/>
      <c r="GI116" s="155"/>
      <c r="GJ116" s="155"/>
      <c r="GK116" s="155"/>
      <c r="GL116" s="155"/>
      <c r="GM116" s="155"/>
      <c r="GN116" s="155"/>
      <c r="GO116" s="155"/>
      <c r="GP116" s="155"/>
      <c r="GQ116" s="155"/>
      <c r="GR116" s="155"/>
      <c r="GS116" s="155"/>
      <c r="GT116" s="155"/>
      <c r="GU116" s="155"/>
      <c r="GV116" s="155"/>
      <c r="GW116" s="155"/>
      <c r="GX116" s="155"/>
      <c r="GY116" s="155"/>
      <c r="GZ116" s="155"/>
      <c r="HA116" s="155"/>
      <c r="HB116" s="155"/>
      <c r="HC116" s="155"/>
      <c r="HD116" s="155"/>
      <c r="HE116" s="155"/>
      <c r="HF116" s="155"/>
      <c r="HG116" s="155"/>
      <c r="HH116" s="155"/>
      <c r="HI116" s="155"/>
      <c r="HJ116" s="155"/>
      <c r="HK116" s="155"/>
      <c r="HL116" s="155"/>
      <c r="HM116" s="155"/>
      <c r="HN116" s="155"/>
      <c r="HO116" s="155"/>
      <c r="HP116" s="155"/>
      <c r="HQ116" s="155"/>
      <c r="HR116" s="155"/>
      <c r="HS116" s="155"/>
      <c r="HT116" s="155"/>
      <c r="HU116" s="155"/>
      <c r="HV116" s="155"/>
      <c r="HW116" s="155"/>
      <c r="HX116" s="155"/>
      <c r="HY116" s="155"/>
      <c r="HZ116" s="155"/>
      <c r="IA116" s="155"/>
      <c r="IB116" s="155"/>
      <c r="IC116" s="155"/>
      <c r="ID116" s="155"/>
      <c r="IE116" s="155"/>
      <c r="IF116" s="155"/>
      <c r="IG116" s="155"/>
      <c r="IH116" s="155"/>
      <c r="II116" s="155"/>
      <c r="IJ116" s="155"/>
      <c r="IK116" s="155"/>
      <c r="IL116" s="155"/>
      <c r="IM116" s="155"/>
      <c r="IN116" s="155"/>
      <c r="IO116" s="155"/>
      <c r="IP116" s="155"/>
      <c r="IQ116" s="155"/>
      <c r="IR116" s="155"/>
      <c r="IS116" s="155"/>
      <c r="IT116" s="155"/>
      <c r="IU116" s="155"/>
      <c r="IV116" s="155"/>
      <c r="IW116" s="155"/>
      <c r="IX116" s="155"/>
      <c r="IY116" s="155"/>
      <c r="IZ116" s="155"/>
      <c r="JA116" s="155"/>
      <c r="JB116" s="155"/>
      <c r="JC116" s="155"/>
      <c r="JD116" s="155"/>
      <c r="JE116" s="155"/>
      <c r="JF116" s="155"/>
      <c r="JG116" s="155"/>
      <c r="JH116" s="155"/>
      <c r="JI116" s="155"/>
      <c r="JJ116" s="155"/>
      <c r="JK116" s="155"/>
      <c r="JL116" s="155"/>
      <c r="JM116" s="155"/>
      <c r="JN116" s="155"/>
      <c r="JO116" s="155"/>
      <c r="JP116" s="155"/>
      <c r="JQ116" s="155"/>
      <c r="JR116" s="155"/>
      <c r="JS116" s="155"/>
      <c r="JT116" s="155"/>
      <c r="JU116" s="155"/>
      <c r="JV116" s="155"/>
      <c r="JW116" s="155"/>
      <c r="JX116" s="155"/>
      <c r="JY116" s="155"/>
      <c r="JZ116" s="155"/>
      <c r="KA116" s="155"/>
      <c r="KB116" s="155"/>
      <c r="KC116" s="155"/>
      <c r="KD116" s="155"/>
      <c r="KE116" s="155"/>
      <c r="KF116" s="155"/>
      <c r="KG116" s="155"/>
      <c r="KH116" s="155"/>
      <c r="KI116" s="155"/>
      <c r="KJ116" s="155"/>
      <c r="KK116" s="155"/>
      <c r="KL116" s="155"/>
      <c r="KM116" s="155"/>
      <c r="KN116" s="155"/>
      <c r="KO116" s="155"/>
      <c r="KP116" s="155"/>
      <c r="KQ116" s="155"/>
      <c r="KR116" s="155"/>
      <c r="KS116" s="155"/>
      <c r="KT116" s="155"/>
      <c r="KU116" s="155"/>
      <c r="KV116" s="155"/>
      <c r="KW116" s="155"/>
      <c r="KX116" s="155"/>
      <c r="KY116" s="155"/>
      <c r="KZ116" s="155"/>
      <c r="LA116" s="155"/>
      <c r="LB116" s="155"/>
      <c r="LC116" s="155"/>
      <c r="LD116" s="155"/>
      <c r="LE116" s="155"/>
      <c r="LF116" s="155"/>
      <c r="LG116" s="155"/>
      <c r="LH116" s="155"/>
      <c r="LI116" s="155"/>
      <c r="LJ116" s="155"/>
      <c r="LK116" s="155"/>
      <c r="LL116" s="155"/>
      <c r="LM116" s="155"/>
      <c r="LN116" s="155"/>
      <c r="LO116" s="155"/>
      <c r="LP116" s="155"/>
      <c r="LQ116" s="155"/>
      <c r="LR116" s="155"/>
      <c r="LS116" s="155"/>
      <c r="LT116" s="155"/>
      <c r="LU116" s="155"/>
      <c r="LV116" s="155"/>
      <c r="LW116" s="155"/>
      <c r="LX116" s="155"/>
      <c r="LY116" s="155"/>
      <c r="LZ116" s="155"/>
      <c r="MA116" s="155"/>
      <c r="MB116" s="155"/>
      <c r="MC116" s="155"/>
      <c r="MD116" s="155"/>
      <c r="ME116" s="155"/>
      <c r="MF116" s="155"/>
      <c r="MG116" s="155"/>
      <c r="MH116" s="155"/>
      <c r="MI116" s="155"/>
      <c r="MJ116" s="155"/>
      <c r="MK116" s="155"/>
      <c r="ML116" s="155"/>
      <c r="MM116" s="155"/>
      <c r="MN116" s="155"/>
      <c r="MO116" s="155"/>
      <c r="MP116" s="155"/>
      <c r="MQ116" s="155"/>
      <c r="MR116" s="155"/>
      <c r="MS116" s="155"/>
      <c r="MT116" s="155"/>
      <c r="MU116" s="155"/>
      <c r="MV116" s="155"/>
      <c r="MW116" s="155"/>
      <c r="MX116" s="155"/>
      <c r="MY116" s="155"/>
      <c r="MZ116" s="155"/>
      <c r="NA116" s="155"/>
      <c r="NB116" s="155"/>
      <c r="NC116" s="155"/>
      <c r="ND116" s="155"/>
      <c r="NE116" s="155"/>
      <c r="NF116" s="155"/>
      <c r="NG116" s="155"/>
      <c r="NH116" s="155"/>
      <c r="NI116" s="155"/>
      <c r="NJ116" s="155"/>
      <c r="NK116" s="155"/>
      <c r="NL116" s="155"/>
      <c r="NM116" s="155"/>
      <c r="NN116" s="155"/>
      <c r="NO116" s="155"/>
      <c r="NP116" s="155"/>
      <c r="NQ116" s="155"/>
      <c r="NR116" s="155"/>
      <c r="NS116" s="155"/>
      <c r="NT116" s="155"/>
      <c r="NU116" s="155"/>
      <c r="NV116" s="155"/>
      <c r="NW116" s="155"/>
      <c r="NX116" s="155"/>
      <c r="NY116" s="155"/>
      <c r="NZ116" s="158">
        <v>0</v>
      </c>
      <c r="OA116" s="158">
        <v>0</v>
      </c>
      <c r="OB116" s="158">
        <v>0</v>
      </c>
      <c r="OC116" s="158">
        <v>0</v>
      </c>
      <c r="OD116" s="158">
        <v>0</v>
      </c>
      <c r="OE116" s="158">
        <v>0</v>
      </c>
      <c r="OF116" s="158">
        <v>0</v>
      </c>
      <c r="OG116" s="158">
        <v>0</v>
      </c>
      <c r="OH116" s="158">
        <f t="shared" si="8"/>
        <v>0</v>
      </c>
      <c r="OI116" s="158">
        <v>0</v>
      </c>
      <c r="OJ116" s="158">
        <v>0</v>
      </c>
      <c r="OK116" s="158">
        <v>0</v>
      </c>
      <c r="OL116" s="158">
        <v>0</v>
      </c>
      <c r="OM116" s="158">
        <v>0</v>
      </c>
      <c r="ON116" s="158">
        <v>0</v>
      </c>
    </row>
    <row r="117" spans="2:404" ht="27" x14ac:dyDescent="0.25">
      <c r="B117" s="141" t="s">
        <v>1315</v>
      </c>
      <c r="C117" s="142" t="s">
        <v>1335</v>
      </c>
      <c r="D117" s="143">
        <v>45902</v>
      </c>
      <c r="E117" s="143" t="s">
        <v>0</v>
      </c>
      <c r="F117" s="144" t="s">
        <v>1090</v>
      </c>
      <c r="G117" s="144" t="s">
        <v>209</v>
      </c>
      <c r="H117" s="144" t="s">
        <v>1094</v>
      </c>
      <c r="I117" s="153"/>
      <c r="J117" s="153"/>
      <c r="K117" s="155"/>
      <c r="L117" s="153"/>
      <c r="M117" s="153"/>
      <c r="N117" s="155"/>
      <c r="O117" s="153"/>
      <c r="P117" s="153"/>
      <c r="Q117" s="155"/>
      <c r="R117" s="153"/>
      <c r="S117" s="153"/>
      <c r="T117" s="155"/>
      <c r="U117" s="153"/>
      <c r="V117" s="153"/>
      <c r="W117" s="155"/>
      <c r="X117" s="153"/>
      <c r="Y117" s="153"/>
      <c r="Z117" s="155"/>
      <c r="AA117" s="153"/>
      <c r="AB117" s="153"/>
      <c r="AC117" s="155"/>
      <c r="AD117" s="153"/>
      <c r="AE117" s="153"/>
      <c r="AF117" s="155"/>
      <c r="AG117" s="153"/>
      <c r="AH117" s="153"/>
      <c r="AI117" s="155"/>
      <c r="AJ117" s="153"/>
      <c r="AK117" s="153"/>
      <c r="AL117" s="155"/>
      <c r="AM117" s="153"/>
      <c r="AN117" s="153"/>
      <c r="AO117" s="155"/>
      <c r="AP117" s="155"/>
      <c r="AQ117" s="155"/>
      <c r="AR117" s="155"/>
      <c r="AS117" s="155"/>
      <c r="AT117" s="155"/>
      <c r="AU117" s="155"/>
      <c r="AV117" s="155"/>
      <c r="AW117" s="155"/>
      <c r="AX117" s="155"/>
      <c r="AY117" s="155"/>
      <c r="AZ117" s="155"/>
      <c r="BA117" s="155"/>
      <c r="BB117" s="155"/>
      <c r="BC117" s="155"/>
      <c r="BD117" s="155"/>
      <c r="BE117" s="155"/>
      <c r="BF117" s="155"/>
      <c r="BG117" s="155"/>
      <c r="BH117" s="155"/>
      <c r="BI117" s="155"/>
      <c r="BJ117" s="155"/>
      <c r="BK117" s="155"/>
      <c r="BL117" s="155"/>
      <c r="BM117" s="155"/>
      <c r="BN117" s="155"/>
      <c r="BO117" s="155"/>
      <c r="BP117" s="155"/>
      <c r="BQ117" s="155"/>
      <c r="BR117" s="155"/>
      <c r="BS117" s="155"/>
      <c r="BT117" s="155"/>
      <c r="BU117" s="155"/>
      <c r="BV117" s="155"/>
      <c r="BW117" s="155"/>
      <c r="BX117" s="155"/>
      <c r="BY117" s="155"/>
      <c r="BZ117" s="155"/>
      <c r="CA117" s="155"/>
      <c r="CB117" s="155"/>
      <c r="CC117" s="155"/>
      <c r="CD117" s="155"/>
      <c r="CE117" s="155"/>
      <c r="CF117" s="155"/>
      <c r="CG117" s="155"/>
      <c r="CH117" s="155"/>
      <c r="CI117" s="155"/>
      <c r="CJ117" s="155"/>
      <c r="CK117" s="155"/>
      <c r="CL117" s="155"/>
      <c r="CM117" s="155"/>
      <c r="CN117" s="155"/>
      <c r="CO117" s="155"/>
      <c r="CP117" s="155"/>
      <c r="CQ117" s="155"/>
      <c r="CR117" s="155"/>
      <c r="CS117" s="155"/>
      <c r="CT117" s="155"/>
      <c r="CU117" s="155"/>
      <c r="CV117" s="155"/>
      <c r="CW117" s="155"/>
      <c r="CX117" s="155"/>
      <c r="CY117" s="155"/>
      <c r="CZ117" s="155"/>
      <c r="DA117" s="155"/>
      <c r="DB117" s="155"/>
      <c r="DC117" s="155"/>
      <c r="DD117" s="155"/>
      <c r="DE117" s="155"/>
      <c r="DF117" s="155"/>
      <c r="DG117" s="155"/>
      <c r="DH117" s="155"/>
      <c r="DI117" s="155"/>
      <c r="DJ117" s="155"/>
      <c r="DK117" s="155"/>
      <c r="DL117" s="155"/>
      <c r="DM117" s="155"/>
      <c r="DN117" s="155"/>
      <c r="DO117" s="155"/>
      <c r="DP117" s="155"/>
      <c r="DQ117" s="155"/>
      <c r="DR117" s="155"/>
      <c r="DS117" s="155"/>
      <c r="DT117" s="155"/>
      <c r="DU117" s="155"/>
      <c r="DV117" s="155"/>
      <c r="DW117" s="155"/>
      <c r="DX117" s="155"/>
      <c r="DY117" s="155"/>
      <c r="DZ117" s="155"/>
      <c r="EA117" s="155"/>
      <c r="EB117" s="155"/>
      <c r="EC117" s="155"/>
      <c r="ED117" s="155"/>
      <c r="EE117" s="155"/>
      <c r="EF117" s="155"/>
      <c r="EG117" s="155"/>
      <c r="EH117" s="155"/>
      <c r="EI117" s="155"/>
      <c r="EJ117" s="155"/>
      <c r="EK117" s="155"/>
      <c r="EL117" s="155"/>
      <c r="EM117" s="155"/>
      <c r="EN117" s="155"/>
      <c r="EO117" s="155"/>
      <c r="EP117" s="155"/>
      <c r="EQ117" s="155"/>
      <c r="ER117" s="155"/>
      <c r="ES117" s="155"/>
      <c r="ET117" s="155"/>
      <c r="EU117" s="155"/>
      <c r="EV117" s="155"/>
      <c r="EW117" s="155"/>
      <c r="EX117" s="155"/>
      <c r="EY117" s="155"/>
      <c r="EZ117" s="155"/>
      <c r="FA117" s="155"/>
      <c r="FB117" s="155"/>
      <c r="FC117" s="155"/>
      <c r="FD117" s="155"/>
      <c r="FE117" s="155"/>
      <c r="FF117" s="155"/>
      <c r="FG117" s="155"/>
      <c r="FH117" s="155"/>
      <c r="FI117" s="155"/>
      <c r="FJ117" s="155"/>
      <c r="FK117" s="155"/>
      <c r="FL117" s="155"/>
      <c r="FM117" s="155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/>
      <c r="GD117" s="155"/>
      <c r="GE117" s="155"/>
      <c r="GF117" s="155"/>
      <c r="GG117" s="155"/>
      <c r="GH117" s="155"/>
      <c r="GI117" s="155"/>
      <c r="GJ117" s="155"/>
      <c r="GK117" s="155"/>
      <c r="GL117" s="155"/>
      <c r="GM117" s="155"/>
      <c r="GN117" s="155"/>
      <c r="GO117" s="155"/>
      <c r="GP117" s="155"/>
      <c r="GQ117" s="155"/>
      <c r="GR117" s="155"/>
      <c r="GS117" s="155"/>
      <c r="GT117" s="155"/>
      <c r="GU117" s="155"/>
      <c r="GV117" s="155"/>
      <c r="GW117" s="155"/>
      <c r="GX117" s="155"/>
      <c r="GY117" s="155"/>
      <c r="GZ117" s="155"/>
      <c r="HA117" s="155"/>
      <c r="HB117" s="155"/>
      <c r="HC117" s="155"/>
      <c r="HD117" s="155"/>
      <c r="HE117" s="155"/>
      <c r="HF117" s="155"/>
      <c r="HG117" s="155"/>
      <c r="HH117" s="155"/>
      <c r="HI117" s="155"/>
      <c r="HJ117" s="155"/>
      <c r="HK117" s="155"/>
      <c r="HL117" s="155"/>
      <c r="HM117" s="155"/>
      <c r="HN117" s="155"/>
      <c r="HO117" s="155"/>
      <c r="HP117" s="155"/>
      <c r="HQ117" s="155"/>
      <c r="HR117" s="155"/>
      <c r="HS117" s="155"/>
      <c r="HT117" s="155"/>
      <c r="HU117" s="155"/>
      <c r="HV117" s="155"/>
      <c r="HW117" s="155"/>
      <c r="HX117" s="155"/>
      <c r="HY117" s="155"/>
      <c r="HZ117" s="155"/>
      <c r="IA117" s="155"/>
      <c r="IB117" s="155"/>
      <c r="IC117" s="155"/>
      <c r="ID117" s="155"/>
      <c r="IE117" s="155"/>
      <c r="IF117" s="155"/>
      <c r="IG117" s="155"/>
      <c r="IH117" s="155"/>
      <c r="II117" s="155"/>
      <c r="IJ117" s="155"/>
      <c r="IK117" s="155"/>
      <c r="IL117" s="155"/>
      <c r="IM117" s="155"/>
      <c r="IN117" s="155"/>
      <c r="IO117" s="155"/>
      <c r="IP117" s="155"/>
      <c r="IQ117" s="155"/>
      <c r="IR117" s="155"/>
      <c r="IS117" s="155"/>
      <c r="IT117" s="155"/>
      <c r="IU117" s="155"/>
      <c r="IV117" s="155"/>
      <c r="IW117" s="155"/>
      <c r="IX117" s="155"/>
      <c r="IY117" s="155"/>
      <c r="IZ117" s="155"/>
      <c r="JA117" s="155"/>
      <c r="JB117" s="155"/>
      <c r="JC117" s="155"/>
      <c r="JD117" s="155"/>
      <c r="JE117" s="155"/>
      <c r="JF117" s="155"/>
      <c r="JG117" s="155"/>
      <c r="JH117" s="155"/>
      <c r="JI117" s="155"/>
      <c r="JJ117" s="155"/>
      <c r="JK117" s="155"/>
      <c r="JL117" s="155"/>
      <c r="JM117" s="155"/>
      <c r="JN117" s="155"/>
      <c r="JO117" s="155"/>
      <c r="JP117" s="155"/>
      <c r="JQ117" s="155"/>
      <c r="JR117" s="155"/>
      <c r="JS117" s="155"/>
      <c r="JT117" s="155"/>
      <c r="JU117" s="155"/>
      <c r="JV117" s="155"/>
      <c r="JW117" s="155"/>
      <c r="JX117" s="155"/>
      <c r="JY117" s="155"/>
      <c r="JZ117" s="155"/>
      <c r="KA117" s="155"/>
      <c r="KB117" s="155"/>
      <c r="KC117" s="155"/>
      <c r="KD117" s="155"/>
      <c r="KE117" s="155"/>
      <c r="KF117" s="155"/>
      <c r="KG117" s="155"/>
      <c r="KH117" s="155"/>
      <c r="KI117" s="155"/>
      <c r="KJ117" s="155"/>
      <c r="KK117" s="155"/>
      <c r="KL117" s="155"/>
      <c r="KM117" s="155"/>
      <c r="KN117" s="155"/>
      <c r="KO117" s="155"/>
      <c r="KP117" s="155"/>
      <c r="KQ117" s="155"/>
      <c r="KR117" s="155"/>
      <c r="KS117" s="155"/>
      <c r="KT117" s="155"/>
      <c r="KU117" s="155"/>
      <c r="KV117" s="155"/>
      <c r="KW117" s="155"/>
      <c r="KX117" s="155"/>
      <c r="KY117" s="155"/>
      <c r="KZ117" s="155"/>
      <c r="LA117" s="155"/>
      <c r="LB117" s="155"/>
      <c r="LC117" s="155"/>
      <c r="LD117" s="155"/>
      <c r="LE117" s="155"/>
      <c r="LF117" s="155"/>
      <c r="LG117" s="155"/>
      <c r="LH117" s="155"/>
      <c r="LI117" s="155"/>
      <c r="LJ117" s="155"/>
      <c r="LK117" s="155"/>
      <c r="LL117" s="155"/>
      <c r="LM117" s="155"/>
      <c r="LN117" s="155"/>
      <c r="LO117" s="155"/>
      <c r="LP117" s="155"/>
      <c r="LQ117" s="155"/>
      <c r="LR117" s="155"/>
      <c r="LS117" s="155"/>
      <c r="LT117" s="155"/>
      <c r="LU117" s="155"/>
      <c r="LV117" s="155"/>
      <c r="LW117" s="155"/>
      <c r="LX117" s="155"/>
      <c r="LY117" s="155"/>
      <c r="LZ117" s="155"/>
      <c r="MA117" s="155"/>
      <c r="MB117" s="155"/>
      <c r="MC117" s="155"/>
      <c r="MD117" s="155"/>
      <c r="ME117" s="155"/>
      <c r="MF117" s="155"/>
      <c r="MG117" s="155"/>
      <c r="MH117" s="155"/>
      <c r="MI117" s="155"/>
      <c r="MJ117" s="155"/>
      <c r="MK117" s="155"/>
      <c r="ML117" s="155"/>
      <c r="MM117" s="155"/>
      <c r="MN117" s="155"/>
      <c r="MO117" s="155"/>
      <c r="MP117" s="155"/>
      <c r="MQ117" s="155"/>
      <c r="MR117" s="155"/>
      <c r="MS117" s="155"/>
      <c r="MT117" s="155"/>
      <c r="MU117" s="155"/>
      <c r="MV117" s="155"/>
      <c r="MW117" s="155"/>
      <c r="MX117" s="155"/>
      <c r="MY117" s="155"/>
      <c r="MZ117" s="155"/>
      <c r="NA117" s="155"/>
      <c r="NB117" s="155"/>
      <c r="NC117" s="155"/>
      <c r="ND117" s="155"/>
      <c r="NE117" s="155"/>
      <c r="NF117" s="155"/>
      <c r="NG117" s="155"/>
      <c r="NH117" s="155"/>
      <c r="NI117" s="155"/>
      <c r="NJ117" s="155"/>
      <c r="NK117" s="155"/>
      <c r="NL117" s="155"/>
      <c r="NM117" s="155"/>
      <c r="NN117" s="155"/>
      <c r="NO117" s="155"/>
      <c r="NP117" s="155"/>
      <c r="NQ117" s="155"/>
      <c r="NR117" s="155"/>
      <c r="NS117" s="155"/>
      <c r="NT117" s="155"/>
      <c r="NU117" s="155"/>
      <c r="NV117" s="155"/>
      <c r="NW117" s="155"/>
      <c r="NX117" s="155"/>
      <c r="NY117" s="155"/>
      <c r="NZ117" s="155"/>
      <c r="OA117" s="155"/>
      <c r="OB117" s="155"/>
      <c r="OC117" s="158">
        <v>0</v>
      </c>
      <c r="OD117" s="158">
        <v>0</v>
      </c>
      <c r="OE117" s="158">
        <v>0</v>
      </c>
      <c r="OF117" s="158">
        <v>0</v>
      </c>
      <c r="OG117" s="158">
        <v>0</v>
      </c>
      <c r="OH117" s="158">
        <f t="shared" si="8"/>
        <v>0</v>
      </c>
      <c r="OI117" s="158">
        <v>0</v>
      </c>
      <c r="OJ117" s="158">
        <v>0</v>
      </c>
      <c r="OK117" s="158">
        <v>0</v>
      </c>
      <c r="OL117" s="158">
        <v>0</v>
      </c>
      <c r="OM117" s="158">
        <v>0</v>
      </c>
      <c r="ON117" s="158">
        <v>0</v>
      </c>
    </row>
    <row r="118" spans="2:404" ht="27" x14ac:dyDescent="0.25">
      <c r="B118" s="141" t="s">
        <v>1336</v>
      </c>
      <c r="C118" s="142" t="s">
        <v>1337</v>
      </c>
      <c r="D118" s="143">
        <v>45908</v>
      </c>
      <c r="E118" s="143" t="s">
        <v>0</v>
      </c>
      <c r="F118" s="144" t="s">
        <v>1090</v>
      </c>
      <c r="G118" s="144" t="s">
        <v>203</v>
      </c>
      <c r="H118" s="144" t="s">
        <v>1094</v>
      </c>
      <c r="I118" s="153"/>
      <c r="J118" s="153"/>
      <c r="K118" s="155"/>
      <c r="L118" s="153"/>
      <c r="M118" s="153"/>
      <c r="N118" s="155"/>
      <c r="O118" s="153"/>
      <c r="P118" s="153"/>
      <c r="Q118" s="155"/>
      <c r="R118" s="153"/>
      <c r="S118" s="153"/>
      <c r="T118" s="155"/>
      <c r="U118" s="153"/>
      <c r="V118" s="153"/>
      <c r="W118" s="155"/>
      <c r="X118" s="153"/>
      <c r="Y118" s="153"/>
      <c r="Z118" s="155"/>
      <c r="AA118" s="153"/>
      <c r="AB118" s="153"/>
      <c r="AC118" s="155"/>
      <c r="AD118" s="153"/>
      <c r="AE118" s="153"/>
      <c r="AF118" s="155"/>
      <c r="AG118" s="153"/>
      <c r="AH118" s="153"/>
      <c r="AI118" s="155"/>
      <c r="AJ118" s="153"/>
      <c r="AK118" s="153"/>
      <c r="AL118" s="155"/>
      <c r="AM118" s="153"/>
      <c r="AN118" s="153"/>
      <c r="AO118" s="155"/>
      <c r="AP118" s="155"/>
      <c r="AQ118" s="155"/>
      <c r="AR118" s="155"/>
      <c r="AS118" s="155"/>
      <c r="AT118" s="155"/>
      <c r="AU118" s="155"/>
      <c r="AV118" s="155"/>
      <c r="AW118" s="155"/>
      <c r="AX118" s="155"/>
      <c r="AY118" s="155"/>
      <c r="AZ118" s="155"/>
      <c r="BA118" s="155"/>
      <c r="BB118" s="155"/>
      <c r="BC118" s="155"/>
      <c r="BD118" s="155"/>
      <c r="BE118" s="155"/>
      <c r="BF118" s="155"/>
      <c r="BG118" s="155"/>
      <c r="BH118" s="155"/>
      <c r="BI118" s="155"/>
      <c r="BJ118" s="155"/>
      <c r="BK118" s="155"/>
      <c r="BL118" s="155"/>
      <c r="BM118" s="155"/>
      <c r="BN118" s="155"/>
      <c r="BO118" s="155"/>
      <c r="BP118" s="155"/>
      <c r="BQ118" s="155"/>
      <c r="BR118" s="155"/>
      <c r="BS118" s="155"/>
      <c r="BT118" s="155"/>
      <c r="BU118" s="155"/>
      <c r="BV118" s="155"/>
      <c r="BW118" s="155"/>
      <c r="BX118" s="155"/>
      <c r="BY118" s="155"/>
      <c r="BZ118" s="155"/>
      <c r="CA118" s="155"/>
      <c r="CB118" s="155"/>
      <c r="CC118" s="155"/>
      <c r="CD118" s="155"/>
      <c r="CE118" s="155"/>
      <c r="CF118" s="155"/>
      <c r="CG118" s="155"/>
      <c r="CH118" s="155"/>
      <c r="CI118" s="155"/>
      <c r="CJ118" s="155"/>
      <c r="CK118" s="155"/>
      <c r="CL118" s="155"/>
      <c r="CM118" s="155"/>
      <c r="CN118" s="155"/>
      <c r="CO118" s="155"/>
      <c r="CP118" s="155"/>
      <c r="CQ118" s="155"/>
      <c r="CR118" s="155"/>
      <c r="CS118" s="155"/>
      <c r="CT118" s="155"/>
      <c r="CU118" s="155"/>
      <c r="CV118" s="155"/>
      <c r="CW118" s="155"/>
      <c r="CX118" s="155"/>
      <c r="CY118" s="155"/>
      <c r="CZ118" s="155"/>
      <c r="DA118" s="155"/>
      <c r="DB118" s="155"/>
      <c r="DC118" s="155"/>
      <c r="DD118" s="155"/>
      <c r="DE118" s="155"/>
      <c r="DF118" s="155"/>
      <c r="DG118" s="155"/>
      <c r="DH118" s="155"/>
      <c r="DI118" s="155"/>
      <c r="DJ118" s="155"/>
      <c r="DK118" s="155"/>
      <c r="DL118" s="155"/>
      <c r="DM118" s="155"/>
      <c r="DN118" s="155"/>
      <c r="DO118" s="155"/>
      <c r="DP118" s="155"/>
      <c r="DQ118" s="155"/>
      <c r="DR118" s="155"/>
      <c r="DS118" s="155"/>
      <c r="DT118" s="155"/>
      <c r="DU118" s="155"/>
      <c r="DV118" s="155"/>
      <c r="DW118" s="155"/>
      <c r="DX118" s="155"/>
      <c r="DY118" s="155"/>
      <c r="DZ118" s="155"/>
      <c r="EA118" s="155"/>
      <c r="EB118" s="155"/>
      <c r="EC118" s="155"/>
      <c r="ED118" s="155"/>
      <c r="EE118" s="155"/>
      <c r="EF118" s="155"/>
      <c r="EG118" s="155"/>
      <c r="EH118" s="155"/>
      <c r="EI118" s="155"/>
      <c r="EJ118" s="155"/>
      <c r="EK118" s="155"/>
      <c r="EL118" s="155"/>
      <c r="EM118" s="155"/>
      <c r="EN118" s="155"/>
      <c r="EO118" s="155"/>
      <c r="EP118" s="155"/>
      <c r="EQ118" s="155"/>
      <c r="ER118" s="155"/>
      <c r="ES118" s="155"/>
      <c r="ET118" s="155"/>
      <c r="EU118" s="155"/>
      <c r="EV118" s="155"/>
      <c r="EW118" s="155"/>
      <c r="EX118" s="155"/>
      <c r="EY118" s="155"/>
      <c r="EZ118" s="155"/>
      <c r="FA118" s="155"/>
      <c r="FB118" s="155"/>
      <c r="FC118" s="155"/>
      <c r="FD118" s="155"/>
      <c r="FE118" s="155"/>
      <c r="FF118" s="155"/>
      <c r="FG118" s="155"/>
      <c r="FH118" s="155"/>
      <c r="FI118" s="155"/>
      <c r="FJ118" s="155"/>
      <c r="FK118" s="155"/>
      <c r="FL118" s="155"/>
      <c r="FM118" s="155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/>
      <c r="GD118" s="155"/>
      <c r="GE118" s="155"/>
      <c r="GF118" s="155"/>
      <c r="GG118" s="155"/>
      <c r="GH118" s="155"/>
      <c r="GI118" s="155"/>
      <c r="GJ118" s="155"/>
      <c r="GK118" s="155"/>
      <c r="GL118" s="155"/>
      <c r="GM118" s="155"/>
      <c r="GN118" s="155"/>
      <c r="GO118" s="155"/>
      <c r="GP118" s="155"/>
      <c r="GQ118" s="155"/>
      <c r="GR118" s="155"/>
      <c r="GS118" s="155"/>
      <c r="GT118" s="155"/>
      <c r="GU118" s="155"/>
      <c r="GV118" s="155"/>
      <c r="GW118" s="155"/>
      <c r="GX118" s="155"/>
      <c r="GY118" s="155"/>
      <c r="GZ118" s="155"/>
      <c r="HA118" s="155"/>
      <c r="HB118" s="155"/>
      <c r="HC118" s="155"/>
      <c r="HD118" s="155"/>
      <c r="HE118" s="155"/>
      <c r="HF118" s="155"/>
      <c r="HG118" s="155"/>
      <c r="HH118" s="155"/>
      <c r="HI118" s="155"/>
      <c r="HJ118" s="155"/>
      <c r="HK118" s="155"/>
      <c r="HL118" s="155"/>
      <c r="HM118" s="155"/>
      <c r="HN118" s="155"/>
      <c r="HO118" s="155"/>
      <c r="HP118" s="155"/>
      <c r="HQ118" s="155"/>
      <c r="HR118" s="155"/>
      <c r="HS118" s="155"/>
      <c r="HT118" s="155"/>
      <c r="HU118" s="155"/>
      <c r="HV118" s="155"/>
      <c r="HW118" s="155"/>
      <c r="HX118" s="155"/>
      <c r="HY118" s="155"/>
      <c r="HZ118" s="155"/>
      <c r="IA118" s="155"/>
      <c r="IB118" s="155"/>
      <c r="IC118" s="155"/>
      <c r="ID118" s="155"/>
      <c r="IE118" s="155"/>
      <c r="IF118" s="155"/>
      <c r="IG118" s="155"/>
      <c r="IH118" s="155"/>
      <c r="II118" s="155"/>
      <c r="IJ118" s="155"/>
      <c r="IK118" s="155"/>
      <c r="IL118" s="155"/>
      <c r="IM118" s="155"/>
      <c r="IN118" s="155"/>
      <c r="IO118" s="155"/>
      <c r="IP118" s="155"/>
      <c r="IQ118" s="155"/>
      <c r="IR118" s="155"/>
      <c r="IS118" s="155"/>
      <c r="IT118" s="155"/>
      <c r="IU118" s="155"/>
      <c r="IV118" s="155"/>
      <c r="IW118" s="155"/>
      <c r="IX118" s="155"/>
      <c r="IY118" s="155"/>
      <c r="IZ118" s="155"/>
      <c r="JA118" s="155"/>
      <c r="JB118" s="155"/>
      <c r="JC118" s="155"/>
      <c r="JD118" s="155"/>
      <c r="JE118" s="155"/>
      <c r="JF118" s="155"/>
      <c r="JG118" s="155"/>
      <c r="JH118" s="155"/>
      <c r="JI118" s="155"/>
      <c r="JJ118" s="155"/>
      <c r="JK118" s="155"/>
      <c r="JL118" s="155"/>
      <c r="JM118" s="155"/>
      <c r="JN118" s="155"/>
      <c r="JO118" s="155"/>
      <c r="JP118" s="155"/>
      <c r="JQ118" s="155"/>
      <c r="JR118" s="155"/>
      <c r="JS118" s="155"/>
      <c r="JT118" s="155"/>
      <c r="JU118" s="155"/>
      <c r="JV118" s="155"/>
      <c r="JW118" s="155"/>
      <c r="JX118" s="155"/>
      <c r="JY118" s="155"/>
      <c r="JZ118" s="155"/>
      <c r="KA118" s="155"/>
      <c r="KB118" s="155"/>
      <c r="KC118" s="155"/>
      <c r="KD118" s="155"/>
      <c r="KE118" s="155"/>
      <c r="KF118" s="155"/>
      <c r="KG118" s="155"/>
      <c r="KH118" s="155"/>
      <c r="KI118" s="155"/>
      <c r="KJ118" s="155"/>
      <c r="KK118" s="155"/>
      <c r="KL118" s="155"/>
      <c r="KM118" s="155"/>
      <c r="KN118" s="155"/>
      <c r="KO118" s="155"/>
      <c r="KP118" s="155"/>
      <c r="KQ118" s="155"/>
      <c r="KR118" s="155"/>
      <c r="KS118" s="155"/>
      <c r="KT118" s="155"/>
      <c r="KU118" s="155"/>
      <c r="KV118" s="155"/>
      <c r="KW118" s="155"/>
      <c r="KX118" s="155"/>
      <c r="KY118" s="155"/>
      <c r="KZ118" s="155"/>
      <c r="LA118" s="155"/>
      <c r="LB118" s="155"/>
      <c r="LC118" s="155"/>
      <c r="LD118" s="155"/>
      <c r="LE118" s="155"/>
      <c r="LF118" s="155"/>
      <c r="LG118" s="155"/>
      <c r="LH118" s="155"/>
      <c r="LI118" s="155"/>
      <c r="LJ118" s="155"/>
      <c r="LK118" s="155"/>
      <c r="LL118" s="155"/>
      <c r="LM118" s="155"/>
      <c r="LN118" s="155"/>
      <c r="LO118" s="155"/>
      <c r="LP118" s="155"/>
      <c r="LQ118" s="155"/>
      <c r="LR118" s="155"/>
      <c r="LS118" s="155"/>
      <c r="LT118" s="155"/>
      <c r="LU118" s="155"/>
      <c r="LV118" s="155"/>
      <c r="LW118" s="155"/>
      <c r="LX118" s="155"/>
      <c r="LY118" s="155"/>
      <c r="LZ118" s="155"/>
      <c r="MA118" s="155"/>
      <c r="MB118" s="155"/>
      <c r="MC118" s="155"/>
      <c r="MD118" s="155"/>
      <c r="ME118" s="155"/>
      <c r="MF118" s="155"/>
      <c r="MG118" s="155"/>
      <c r="MH118" s="155"/>
      <c r="MI118" s="155"/>
      <c r="MJ118" s="155"/>
      <c r="MK118" s="155"/>
      <c r="ML118" s="155"/>
      <c r="MM118" s="155"/>
      <c r="MN118" s="155"/>
      <c r="MO118" s="155"/>
      <c r="MP118" s="155"/>
      <c r="MQ118" s="155"/>
      <c r="MR118" s="155"/>
      <c r="MS118" s="155"/>
      <c r="MT118" s="155"/>
      <c r="MU118" s="155"/>
      <c r="MV118" s="155"/>
      <c r="MW118" s="155"/>
      <c r="MX118" s="155"/>
      <c r="MY118" s="155"/>
      <c r="MZ118" s="155"/>
      <c r="NA118" s="155"/>
      <c r="NB118" s="155"/>
      <c r="NC118" s="155"/>
      <c r="ND118" s="155"/>
      <c r="NE118" s="155"/>
      <c r="NF118" s="155"/>
      <c r="NG118" s="155"/>
      <c r="NH118" s="155"/>
      <c r="NI118" s="155"/>
      <c r="NJ118" s="155"/>
      <c r="NK118" s="155"/>
      <c r="NL118" s="155"/>
      <c r="NM118" s="155"/>
      <c r="NN118" s="155"/>
      <c r="NO118" s="155"/>
      <c r="NP118" s="155"/>
      <c r="NQ118" s="155"/>
      <c r="NR118" s="155"/>
      <c r="NS118" s="155"/>
      <c r="NT118" s="155"/>
      <c r="NU118" s="155"/>
      <c r="NV118" s="155"/>
      <c r="NW118" s="155"/>
      <c r="NX118" s="155"/>
      <c r="NY118" s="155"/>
      <c r="NZ118" s="155"/>
      <c r="OA118" s="155"/>
      <c r="OB118" s="155"/>
      <c r="OC118" s="158">
        <v>0</v>
      </c>
      <c r="OD118" s="158">
        <v>0</v>
      </c>
      <c r="OE118" s="158">
        <v>0</v>
      </c>
      <c r="OF118" s="158">
        <v>0</v>
      </c>
      <c r="OG118" s="158">
        <v>0</v>
      </c>
      <c r="OH118" s="158">
        <f t="shared" si="8"/>
        <v>0</v>
      </c>
      <c r="OI118" s="158">
        <v>0</v>
      </c>
      <c r="OJ118" s="158">
        <v>0</v>
      </c>
      <c r="OK118" s="158">
        <v>0</v>
      </c>
      <c r="OL118" s="158">
        <v>0</v>
      </c>
      <c r="OM118" s="158">
        <v>0</v>
      </c>
      <c r="ON118" s="158">
        <v>0</v>
      </c>
    </row>
    <row r="119" spans="2:404" ht="27" x14ac:dyDescent="0.25">
      <c r="B119" s="141" t="s">
        <v>657</v>
      </c>
      <c r="C119" s="142" t="s">
        <v>1338</v>
      </c>
      <c r="D119" s="143">
        <v>45908</v>
      </c>
      <c r="E119" s="143" t="s">
        <v>0</v>
      </c>
      <c r="F119" s="144" t="s">
        <v>1090</v>
      </c>
      <c r="G119" s="144" t="s">
        <v>205</v>
      </c>
      <c r="H119" s="144" t="s">
        <v>1094</v>
      </c>
      <c r="I119" s="153"/>
      <c r="J119" s="153"/>
      <c r="K119" s="155"/>
      <c r="L119" s="153"/>
      <c r="M119" s="153"/>
      <c r="N119" s="155"/>
      <c r="O119" s="153"/>
      <c r="P119" s="153"/>
      <c r="Q119" s="155"/>
      <c r="R119" s="153"/>
      <c r="S119" s="153"/>
      <c r="T119" s="155"/>
      <c r="U119" s="153"/>
      <c r="V119" s="153"/>
      <c r="W119" s="155"/>
      <c r="X119" s="153"/>
      <c r="Y119" s="153"/>
      <c r="Z119" s="155"/>
      <c r="AA119" s="153"/>
      <c r="AB119" s="153"/>
      <c r="AC119" s="155"/>
      <c r="AD119" s="153"/>
      <c r="AE119" s="153"/>
      <c r="AF119" s="155"/>
      <c r="AG119" s="153"/>
      <c r="AH119" s="153"/>
      <c r="AI119" s="155"/>
      <c r="AJ119" s="153"/>
      <c r="AK119" s="153"/>
      <c r="AL119" s="155"/>
      <c r="AM119" s="153"/>
      <c r="AN119" s="153"/>
      <c r="AO119" s="155"/>
      <c r="AP119" s="155"/>
      <c r="AQ119" s="155"/>
      <c r="AR119" s="155"/>
      <c r="AS119" s="155"/>
      <c r="AT119" s="155"/>
      <c r="AU119" s="155"/>
      <c r="AV119" s="155"/>
      <c r="AW119" s="155"/>
      <c r="AX119" s="155"/>
      <c r="AY119" s="155"/>
      <c r="AZ119" s="155"/>
      <c r="BA119" s="155"/>
      <c r="BB119" s="155"/>
      <c r="BC119" s="155"/>
      <c r="BD119" s="155"/>
      <c r="BE119" s="155"/>
      <c r="BF119" s="155"/>
      <c r="BG119" s="155"/>
      <c r="BH119" s="155"/>
      <c r="BI119" s="155"/>
      <c r="BJ119" s="155"/>
      <c r="BK119" s="155"/>
      <c r="BL119" s="155"/>
      <c r="BM119" s="155"/>
      <c r="BN119" s="155"/>
      <c r="BO119" s="155"/>
      <c r="BP119" s="155"/>
      <c r="BQ119" s="155"/>
      <c r="BR119" s="155"/>
      <c r="BS119" s="155"/>
      <c r="BT119" s="155"/>
      <c r="BU119" s="155"/>
      <c r="BV119" s="155"/>
      <c r="BW119" s="155"/>
      <c r="BX119" s="155"/>
      <c r="BY119" s="155"/>
      <c r="BZ119" s="155"/>
      <c r="CA119" s="155"/>
      <c r="CB119" s="155"/>
      <c r="CC119" s="155"/>
      <c r="CD119" s="155"/>
      <c r="CE119" s="155"/>
      <c r="CF119" s="155"/>
      <c r="CG119" s="155"/>
      <c r="CH119" s="155"/>
      <c r="CI119" s="155"/>
      <c r="CJ119" s="155"/>
      <c r="CK119" s="155"/>
      <c r="CL119" s="155"/>
      <c r="CM119" s="155"/>
      <c r="CN119" s="155"/>
      <c r="CO119" s="155"/>
      <c r="CP119" s="155"/>
      <c r="CQ119" s="155"/>
      <c r="CR119" s="155"/>
      <c r="CS119" s="155"/>
      <c r="CT119" s="155"/>
      <c r="CU119" s="155"/>
      <c r="CV119" s="155"/>
      <c r="CW119" s="155"/>
      <c r="CX119" s="155"/>
      <c r="CY119" s="155"/>
      <c r="CZ119" s="155"/>
      <c r="DA119" s="155"/>
      <c r="DB119" s="155"/>
      <c r="DC119" s="155"/>
      <c r="DD119" s="155"/>
      <c r="DE119" s="155"/>
      <c r="DF119" s="155"/>
      <c r="DG119" s="155"/>
      <c r="DH119" s="155"/>
      <c r="DI119" s="155"/>
      <c r="DJ119" s="155"/>
      <c r="DK119" s="155"/>
      <c r="DL119" s="155"/>
      <c r="DM119" s="155"/>
      <c r="DN119" s="155"/>
      <c r="DO119" s="155"/>
      <c r="DP119" s="155"/>
      <c r="DQ119" s="155"/>
      <c r="DR119" s="155"/>
      <c r="DS119" s="155"/>
      <c r="DT119" s="155"/>
      <c r="DU119" s="155"/>
      <c r="DV119" s="155"/>
      <c r="DW119" s="155"/>
      <c r="DX119" s="155"/>
      <c r="DY119" s="155"/>
      <c r="DZ119" s="155"/>
      <c r="EA119" s="155"/>
      <c r="EB119" s="155"/>
      <c r="EC119" s="155"/>
      <c r="ED119" s="155"/>
      <c r="EE119" s="155"/>
      <c r="EF119" s="155"/>
      <c r="EG119" s="155"/>
      <c r="EH119" s="155"/>
      <c r="EI119" s="155"/>
      <c r="EJ119" s="155"/>
      <c r="EK119" s="155"/>
      <c r="EL119" s="155"/>
      <c r="EM119" s="155"/>
      <c r="EN119" s="155"/>
      <c r="EO119" s="155"/>
      <c r="EP119" s="155"/>
      <c r="EQ119" s="155"/>
      <c r="ER119" s="155"/>
      <c r="ES119" s="155"/>
      <c r="ET119" s="155"/>
      <c r="EU119" s="155"/>
      <c r="EV119" s="155"/>
      <c r="EW119" s="155"/>
      <c r="EX119" s="155"/>
      <c r="EY119" s="155"/>
      <c r="EZ119" s="155"/>
      <c r="FA119" s="155"/>
      <c r="FB119" s="155"/>
      <c r="FC119" s="155"/>
      <c r="FD119" s="155"/>
      <c r="FE119" s="155"/>
      <c r="FF119" s="155"/>
      <c r="FG119" s="155"/>
      <c r="FH119" s="155"/>
      <c r="FI119" s="155"/>
      <c r="FJ119" s="155"/>
      <c r="FK119" s="155"/>
      <c r="FL119" s="155"/>
      <c r="FM119" s="155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/>
      <c r="GE119" s="155"/>
      <c r="GF119" s="155"/>
      <c r="GG119" s="155"/>
      <c r="GH119" s="155"/>
      <c r="GI119" s="155"/>
      <c r="GJ119" s="155"/>
      <c r="GK119" s="155"/>
      <c r="GL119" s="155"/>
      <c r="GM119" s="155"/>
      <c r="GN119" s="155"/>
      <c r="GO119" s="155"/>
      <c r="GP119" s="155"/>
      <c r="GQ119" s="155"/>
      <c r="GR119" s="155"/>
      <c r="GS119" s="155"/>
      <c r="GT119" s="155"/>
      <c r="GU119" s="155"/>
      <c r="GV119" s="155"/>
      <c r="GW119" s="155"/>
      <c r="GX119" s="155"/>
      <c r="GY119" s="155"/>
      <c r="GZ119" s="155"/>
      <c r="HA119" s="155"/>
      <c r="HB119" s="155"/>
      <c r="HC119" s="155"/>
      <c r="HD119" s="155"/>
      <c r="HE119" s="155"/>
      <c r="HF119" s="155"/>
      <c r="HG119" s="155"/>
      <c r="HH119" s="155"/>
      <c r="HI119" s="155"/>
      <c r="HJ119" s="155"/>
      <c r="HK119" s="155"/>
      <c r="HL119" s="155"/>
      <c r="HM119" s="155"/>
      <c r="HN119" s="155"/>
      <c r="HO119" s="155"/>
      <c r="HP119" s="155"/>
      <c r="HQ119" s="155"/>
      <c r="HR119" s="155"/>
      <c r="HS119" s="155"/>
      <c r="HT119" s="155"/>
      <c r="HU119" s="155"/>
      <c r="HV119" s="155"/>
      <c r="HW119" s="155"/>
      <c r="HX119" s="155"/>
      <c r="HY119" s="155"/>
      <c r="HZ119" s="155"/>
      <c r="IA119" s="155"/>
      <c r="IB119" s="155"/>
      <c r="IC119" s="155"/>
      <c r="ID119" s="155"/>
      <c r="IE119" s="155"/>
      <c r="IF119" s="155"/>
      <c r="IG119" s="155"/>
      <c r="IH119" s="155"/>
      <c r="II119" s="155"/>
      <c r="IJ119" s="155"/>
      <c r="IK119" s="155"/>
      <c r="IL119" s="155"/>
      <c r="IM119" s="155"/>
      <c r="IN119" s="155"/>
      <c r="IO119" s="155"/>
      <c r="IP119" s="155"/>
      <c r="IQ119" s="155"/>
      <c r="IR119" s="155"/>
      <c r="IS119" s="155"/>
      <c r="IT119" s="155"/>
      <c r="IU119" s="155"/>
      <c r="IV119" s="155"/>
      <c r="IW119" s="155"/>
      <c r="IX119" s="155"/>
      <c r="IY119" s="155"/>
      <c r="IZ119" s="155"/>
      <c r="JA119" s="155"/>
      <c r="JB119" s="155"/>
      <c r="JC119" s="155"/>
      <c r="JD119" s="155"/>
      <c r="JE119" s="155"/>
      <c r="JF119" s="155"/>
      <c r="JG119" s="155"/>
      <c r="JH119" s="155"/>
      <c r="JI119" s="155"/>
      <c r="JJ119" s="155"/>
      <c r="JK119" s="155"/>
      <c r="JL119" s="155"/>
      <c r="JM119" s="155"/>
      <c r="JN119" s="155"/>
      <c r="JO119" s="155"/>
      <c r="JP119" s="155"/>
      <c r="JQ119" s="155"/>
      <c r="JR119" s="155"/>
      <c r="JS119" s="155"/>
      <c r="JT119" s="155"/>
      <c r="JU119" s="155"/>
      <c r="JV119" s="155"/>
      <c r="JW119" s="155"/>
      <c r="JX119" s="155"/>
      <c r="JY119" s="155"/>
      <c r="JZ119" s="155"/>
      <c r="KA119" s="155"/>
      <c r="KB119" s="155"/>
      <c r="KC119" s="155"/>
      <c r="KD119" s="155"/>
      <c r="KE119" s="155"/>
      <c r="KF119" s="155"/>
      <c r="KG119" s="155"/>
      <c r="KH119" s="155"/>
      <c r="KI119" s="155"/>
      <c r="KJ119" s="155"/>
      <c r="KK119" s="155"/>
      <c r="KL119" s="155"/>
      <c r="KM119" s="155"/>
      <c r="KN119" s="155"/>
      <c r="KO119" s="155"/>
      <c r="KP119" s="155"/>
      <c r="KQ119" s="155"/>
      <c r="KR119" s="155"/>
      <c r="KS119" s="155"/>
      <c r="KT119" s="155"/>
      <c r="KU119" s="155"/>
      <c r="KV119" s="155"/>
      <c r="KW119" s="155"/>
      <c r="KX119" s="155"/>
      <c r="KY119" s="155"/>
      <c r="KZ119" s="155"/>
      <c r="LA119" s="155"/>
      <c r="LB119" s="155"/>
      <c r="LC119" s="155"/>
      <c r="LD119" s="155"/>
      <c r="LE119" s="155"/>
      <c r="LF119" s="155"/>
      <c r="LG119" s="155"/>
      <c r="LH119" s="155"/>
      <c r="LI119" s="155"/>
      <c r="LJ119" s="155"/>
      <c r="LK119" s="155"/>
      <c r="LL119" s="155"/>
      <c r="LM119" s="155"/>
      <c r="LN119" s="155"/>
      <c r="LO119" s="155"/>
      <c r="LP119" s="155"/>
      <c r="LQ119" s="155"/>
      <c r="LR119" s="155"/>
      <c r="LS119" s="155"/>
      <c r="LT119" s="155"/>
      <c r="LU119" s="155"/>
      <c r="LV119" s="155"/>
      <c r="LW119" s="155"/>
      <c r="LX119" s="155"/>
      <c r="LY119" s="155"/>
      <c r="LZ119" s="155"/>
      <c r="MA119" s="155"/>
      <c r="MB119" s="155"/>
      <c r="MC119" s="155"/>
      <c r="MD119" s="155"/>
      <c r="ME119" s="155"/>
      <c r="MF119" s="155"/>
      <c r="MG119" s="155"/>
      <c r="MH119" s="155"/>
      <c r="MI119" s="155"/>
      <c r="MJ119" s="155"/>
      <c r="MK119" s="155"/>
      <c r="ML119" s="155"/>
      <c r="MM119" s="155"/>
      <c r="MN119" s="155"/>
      <c r="MO119" s="155"/>
      <c r="MP119" s="155"/>
      <c r="MQ119" s="155"/>
      <c r="MR119" s="155"/>
      <c r="MS119" s="155"/>
      <c r="MT119" s="155"/>
      <c r="MU119" s="155"/>
      <c r="MV119" s="155"/>
      <c r="MW119" s="155"/>
      <c r="MX119" s="155"/>
      <c r="MY119" s="155"/>
      <c r="MZ119" s="155"/>
      <c r="NA119" s="155"/>
      <c r="NB119" s="155"/>
      <c r="NC119" s="155"/>
      <c r="ND119" s="155"/>
      <c r="NE119" s="155"/>
      <c r="NF119" s="155"/>
      <c r="NG119" s="155"/>
      <c r="NH119" s="155"/>
      <c r="NI119" s="155"/>
      <c r="NJ119" s="155"/>
      <c r="NK119" s="155"/>
      <c r="NL119" s="155"/>
      <c r="NM119" s="155"/>
      <c r="NN119" s="155"/>
      <c r="NO119" s="155"/>
      <c r="NP119" s="155"/>
      <c r="NQ119" s="155"/>
      <c r="NR119" s="155"/>
      <c r="NS119" s="155"/>
      <c r="NT119" s="155"/>
      <c r="NU119" s="155"/>
      <c r="NV119" s="155"/>
      <c r="NW119" s="155"/>
      <c r="NX119" s="155"/>
      <c r="NY119" s="155"/>
      <c r="NZ119" s="155"/>
      <c r="OA119" s="155"/>
      <c r="OB119" s="155"/>
      <c r="OC119" s="158">
        <v>0</v>
      </c>
      <c r="OD119" s="158">
        <v>0</v>
      </c>
      <c r="OE119" s="158">
        <v>0</v>
      </c>
      <c r="OF119" s="158">
        <v>0</v>
      </c>
      <c r="OG119" s="158">
        <v>0</v>
      </c>
      <c r="OH119" s="158">
        <f t="shared" si="8"/>
        <v>0</v>
      </c>
      <c r="OI119" s="158">
        <v>0</v>
      </c>
      <c r="OJ119" s="158">
        <v>0</v>
      </c>
      <c r="OK119" s="158">
        <v>0</v>
      </c>
      <c r="OL119" s="158">
        <v>0</v>
      </c>
      <c r="OM119" s="158">
        <v>0</v>
      </c>
      <c r="ON119" s="158">
        <v>0</v>
      </c>
    </row>
    <row r="120" spans="2:404" ht="27" x14ac:dyDescent="0.25">
      <c r="B120" s="141" t="s">
        <v>210</v>
      </c>
      <c r="C120" s="142" t="s">
        <v>1339</v>
      </c>
      <c r="D120" s="143">
        <v>45908</v>
      </c>
      <c r="E120" s="143" t="s">
        <v>0</v>
      </c>
      <c r="F120" s="144" t="s">
        <v>1090</v>
      </c>
      <c r="G120" s="144" t="s">
        <v>203</v>
      </c>
      <c r="H120" s="144" t="s">
        <v>1094</v>
      </c>
      <c r="I120" s="153"/>
      <c r="J120" s="153"/>
      <c r="K120" s="155"/>
      <c r="L120" s="153"/>
      <c r="M120" s="153"/>
      <c r="N120" s="155"/>
      <c r="O120" s="153"/>
      <c r="P120" s="153"/>
      <c r="Q120" s="155"/>
      <c r="R120" s="153"/>
      <c r="S120" s="153"/>
      <c r="T120" s="155"/>
      <c r="U120" s="153"/>
      <c r="V120" s="153"/>
      <c r="W120" s="155"/>
      <c r="X120" s="153"/>
      <c r="Y120" s="153"/>
      <c r="Z120" s="155"/>
      <c r="AA120" s="153"/>
      <c r="AB120" s="153"/>
      <c r="AC120" s="155"/>
      <c r="AD120" s="153"/>
      <c r="AE120" s="153"/>
      <c r="AF120" s="155"/>
      <c r="AG120" s="153"/>
      <c r="AH120" s="153"/>
      <c r="AI120" s="155"/>
      <c r="AJ120" s="153"/>
      <c r="AK120" s="153"/>
      <c r="AL120" s="155"/>
      <c r="AM120" s="153"/>
      <c r="AN120" s="153"/>
      <c r="AO120" s="155"/>
      <c r="AP120" s="155"/>
      <c r="AQ120" s="155"/>
      <c r="AR120" s="155"/>
      <c r="AS120" s="155"/>
      <c r="AT120" s="155"/>
      <c r="AU120" s="155"/>
      <c r="AV120" s="155"/>
      <c r="AW120" s="155"/>
      <c r="AX120" s="155"/>
      <c r="AY120" s="155"/>
      <c r="AZ120" s="155"/>
      <c r="BA120" s="155"/>
      <c r="BB120" s="155"/>
      <c r="BC120" s="155"/>
      <c r="BD120" s="155"/>
      <c r="BE120" s="155"/>
      <c r="BF120" s="155"/>
      <c r="BG120" s="155"/>
      <c r="BH120" s="155"/>
      <c r="BI120" s="155"/>
      <c r="BJ120" s="155"/>
      <c r="BK120" s="155"/>
      <c r="BL120" s="155"/>
      <c r="BM120" s="155"/>
      <c r="BN120" s="155"/>
      <c r="BO120" s="155"/>
      <c r="BP120" s="155"/>
      <c r="BQ120" s="155"/>
      <c r="BR120" s="155"/>
      <c r="BS120" s="155"/>
      <c r="BT120" s="155"/>
      <c r="BU120" s="155"/>
      <c r="BV120" s="155"/>
      <c r="BW120" s="155"/>
      <c r="BX120" s="155"/>
      <c r="BY120" s="155"/>
      <c r="BZ120" s="155"/>
      <c r="CA120" s="155"/>
      <c r="CB120" s="155"/>
      <c r="CC120" s="155"/>
      <c r="CD120" s="155"/>
      <c r="CE120" s="155"/>
      <c r="CF120" s="155"/>
      <c r="CG120" s="155"/>
      <c r="CH120" s="155"/>
      <c r="CI120" s="155"/>
      <c r="CJ120" s="155"/>
      <c r="CK120" s="155"/>
      <c r="CL120" s="155"/>
      <c r="CM120" s="155"/>
      <c r="CN120" s="155"/>
      <c r="CO120" s="155"/>
      <c r="CP120" s="155"/>
      <c r="CQ120" s="155"/>
      <c r="CR120" s="155"/>
      <c r="CS120" s="155"/>
      <c r="CT120" s="155"/>
      <c r="CU120" s="155"/>
      <c r="CV120" s="155"/>
      <c r="CW120" s="155"/>
      <c r="CX120" s="155"/>
      <c r="CY120" s="155"/>
      <c r="CZ120" s="155"/>
      <c r="DA120" s="155"/>
      <c r="DB120" s="155"/>
      <c r="DC120" s="155"/>
      <c r="DD120" s="155"/>
      <c r="DE120" s="155"/>
      <c r="DF120" s="155"/>
      <c r="DG120" s="155"/>
      <c r="DH120" s="155"/>
      <c r="DI120" s="155"/>
      <c r="DJ120" s="155"/>
      <c r="DK120" s="155"/>
      <c r="DL120" s="155"/>
      <c r="DM120" s="155"/>
      <c r="DN120" s="155"/>
      <c r="DO120" s="155"/>
      <c r="DP120" s="155"/>
      <c r="DQ120" s="155"/>
      <c r="DR120" s="155"/>
      <c r="DS120" s="155"/>
      <c r="DT120" s="155"/>
      <c r="DU120" s="155"/>
      <c r="DV120" s="155"/>
      <c r="DW120" s="155"/>
      <c r="DX120" s="155"/>
      <c r="DY120" s="155"/>
      <c r="DZ120" s="155"/>
      <c r="EA120" s="155"/>
      <c r="EB120" s="155"/>
      <c r="EC120" s="155"/>
      <c r="ED120" s="155"/>
      <c r="EE120" s="155"/>
      <c r="EF120" s="155"/>
      <c r="EG120" s="155"/>
      <c r="EH120" s="155"/>
      <c r="EI120" s="155"/>
      <c r="EJ120" s="155"/>
      <c r="EK120" s="155"/>
      <c r="EL120" s="155"/>
      <c r="EM120" s="155"/>
      <c r="EN120" s="155"/>
      <c r="EO120" s="155"/>
      <c r="EP120" s="155"/>
      <c r="EQ120" s="155"/>
      <c r="ER120" s="155"/>
      <c r="ES120" s="155"/>
      <c r="ET120" s="155"/>
      <c r="EU120" s="155"/>
      <c r="EV120" s="155"/>
      <c r="EW120" s="155"/>
      <c r="EX120" s="155"/>
      <c r="EY120" s="155"/>
      <c r="EZ120" s="155"/>
      <c r="FA120" s="155"/>
      <c r="FB120" s="155"/>
      <c r="FC120" s="155"/>
      <c r="FD120" s="155"/>
      <c r="FE120" s="155"/>
      <c r="FF120" s="155"/>
      <c r="FG120" s="155"/>
      <c r="FH120" s="155"/>
      <c r="FI120" s="155"/>
      <c r="FJ120" s="155"/>
      <c r="FK120" s="155"/>
      <c r="FL120" s="155"/>
      <c r="FM120" s="155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/>
      <c r="GE120" s="155"/>
      <c r="GF120" s="155"/>
      <c r="GG120" s="155"/>
      <c r="GH120" s="155"/>
      <c r="GI120" s="155"/>
      <c r="GJ120" s="155"/>
      <c r="GK120" s="155"/>
      <c r="GL120" s="155"/>
      <c r="GM120" s="155"/>
      <c r="GN120" s="155"/>
      <c r="GO120" s="155"/>
      <c r="GP120" s="155"/>
      <c r="GQ120" s="155"/>
      <c r="GR120" s="155"/>
      <c r="GS120" s="155"/>
      <c r="GT120" s="155"/>
      <c r="GU120" s="155"/>
      <c r="GV120" s="155"/>
      <c r="GW120" s="155"/>
      <c r="GX120" s="155"/>
      <c r="GY120" s="155"/>
      <c r="GZ120" s="155"/>
      <c r="HA120" s="155"/>
      <c r="HB120" s="155"/>
      <c r="HC120" s="155"/>
      <c r="HD120" s="155"/>
      <c r="HE120" s="155"/>
      <c r="HF120" s="155"/>
      <c r="HG120" s="155"/>
      <c r="HH120" s="155"/>
      <c r="HI120" s="155"/>
      <c r="HJ120" s="155"/>
      <c r="HK120" s="155"/>
      <c r="HL120" s="155"/>
      <c r="HM120" s="155"/>
      <c r="HN120" s="155"/>
      <c r="HO120" s="155"/>
      <c r="HP120" s="155"/>
      <c r="HQ120" s="155"/>
      <c r="HR120" s="155"/>
      <c r="HS120" s="155"/>
      <c r="HT120" s="155"/>
      <c r="HU120" s="155"/>
      <c r="HV120" s="155"/>
      <c r="HW120" s="155"/>
      <c r="HX120" s="155"/>
      <c r="HY120" s="155"/>
      <c r="HZ120" s="155"/>
      <c r="IA120" s="155"/>
      <c r="IB120" s="155"/>
      <c r="IC120" s="155"/>
      <c r="ID120" s="155"/>
      <c r="IE120" s="155"/>
      <c r="IF120" s="155"/>
      <c r="IG120" s="155"/>
      <c r="IH120" s="155"/>
      <c r="II120" s="155"/>
      <c r="IJ120" s="155"/>
      <c r="IK120" s="155"/>
      <c r="IL120" s="155"/>
      <c r="IM120" s="155"/>
      <c r="IN120" s="155"/>
      <c r="IO120" s="155"/>
      <c r="IP120" s="155"/>
      <c r="IQ120" s="155"/>
      <c r="IR120" s="155"/>
      <c r="IS120" s="155"/>
      <c r="IT120" s="155"/>
      <c r="IU120" s="155"/>
      <c r="IV120" s="155"/>
      <c r="IW120" s="155"/>
      <c r="IX120" s="155"/>
      <c r="IY120" s="155"/>
      <c r="IZ120" s="155"/>
      <c r="JA120" s="155"/>
      <c r="JB120" s="155"/>
      <c r="JC120" s="155"/>
      <c r="JD120" s="155"/>
      <c r="JE120" s="155"/>
      <c r="JF120" s="155"/>
      <c r="JG120" s="155"/>
      <c r="JH120" s="155"/>
      <c r="JI120" s="155"/>
      <c r="JJ120" s="155"/>
      <c r="JK120" s="155"/>
      <c r="JL120" s="155"/>
      <c r="JM120" s="155"/>
      <c r="JN120" s="155"/>
      <c r="JO120" s="155"/>
      <c r="JP120" s="155"/>
      <c r="JQ120" s="155"/>
      <c r="JR120" s="155"/>
      <c r="JS120" s="155"/>
      <c r="JT120" s="155"/>
      <c r="JU120" s="155"/>
      <c r="JV120" s="155"/>
      <c r="JW120" s="155"/>
      <c r="JX120" s="155"/>
      <c r="JY120" s="155"/>
      <c r="JZ120" s="155"/>
      <c r="KA120" s="155"/>
      <c r="KB120" s="155"/>
      <c r="KC120" s="155"/>
      <c r="KD120" s="155"/>
      <c r="KE120" s="155"/>
      <c r="KF120" s="155"/>
      <c r="KG120" s="155"/>
      <c r="KH120" s="155"/>
      <c r="KI120" s="155"/>
      <c r="KJ120" s="155"/>
      <c r="KK120" s="155"/>
      <c r="KL120" s="155"/>
      <c r="KM120" s="155"/>
      <c r="KN120" s="155"/>
      <c r="KO120" s="155"/>
      <c r="KP120" s="155"/>
      <c r="KQ120" s="155"/>
      <c r="KR120" s="155"/>
      <c r="KS120" s="155"/>
      <c r="KT120" s="155"/>
      <c r="KU120" s="155"/>
      <c r="KV120" s="155"/>
      <c r="KW120" s="155"/>
      <c r="KX120" s="155"/>
      <c r="KY120" s="155"/>
      <c r="KZ120" s="155"/>
      <c r="LA120" s="155"/>
      <c r="LB120" s="155"/>
      <c r="LC120" s="155"/>
      <c r="LD120" s="155"/>
      <c r="LE120" s="155"/>
      <c r="LF120" s="155"/>
      <c r="LG120" s="155"/>
      <c r="LH120" s="155"/>
      <c r="LI120" s="155"/>
      <c r="LJ120" s="155"/>
      <c r="LK120" s="155"/>
      <c r="LL120" s="155"/>
      <c r="LM120" s="155"/>
      <c r="LN120" s="155"/>
      <c r="LO120" s="155"/>
      <c r="LP120" s="155"/>
      <c r="LQ120" s="155"/>
      <c r="LR120" s="155"/>
      <c r="LS120" s="155"/>
      <c r="LT120" s="155"/>
      <c r="LU120" s="155"/>
      <c r="LV120" s="155"/>
      <c r="LW120" s="155"/>
      <c r="LX120" s="155"/>
      <c r="LY120" s="155"/>
      <c r="LZ120" s="155"/>
      <c r="MA120" s="155"/>
      <c r="MB120" s="155"/>
      <c r="MC120" s="155"/>
      <c r="MD120" s="155"/>
      <c r="ME120" s="155"/>
      <c r="MF120" s="155"/>
      <c r="MG120" s="155"/>
      <c r="MH120" s="155"/>
      <c r="MI120" s="155"/>
      <c r="MJ120" s="155"/>
      <c r="MK120" s="155"/>
      <c r="ML120" s="155"/>
      <c r="MM120" s="155"/>
      <c r="MN120" s="155"/>
      <c r="MO120" s="155"/>
      <c r="MP120" s="155"/>
      <c r="MQ120" s="155"/>
      <c r="MR120" s="155"/>
      <c r="MS120" s="155"/>
      <c r="MT120" s="155"/>
      <c r="MU120" s="155"/>
      <c r="MV120" s="155"/>
      <c r="MW120" s="155"/>
      <c r="MX120" s="155"/>
      <c r="MY120" s="155"/>
      <c r="MZ120" s="155"/>
      <c r="NA120" s="155"/>
      <c r="NB120" s="155"/>
      <c r="NC120" s="155"/>
      <c r="ND120" s="155"/>
      <c r="NE120" s="155"/>
      <c r="NF120" s="155"/>
      <c r="NG120" s="155"/>
      <c r="NH120" s="155"/>
      <c r="NI120" s="155"/>
      <c r="NJ120" s="155"/>
      <c r="NK120" s="155"/>
      <c r="NL120" s="155"/>
      <c r="NM120" s="155"/>
      <c r="NN120" s="155"/>
      <c r="NO120" s="155"/>
      <c r="NP120" s="155"/>
      <c r="NQ120" s="155"/>
      <c r="NR120" s="155"/>
      <c r="NS120" s="155"/>
      <c r="NT120" s="155"/>
      <c r="NU120" s="155"/>
      <c r="NV120" s="155"/>
      <c r="NW120" s="155"/>
      <c r="NX120" s="155"/>
      <c r="NY120" s="155"/>
      <c r="NZ120" s="155"/>
      <c r="OA120" s="155"/>
      <c r="OB120" s="155"/>
      <c r="OC120" s="158">
        <v>0</v>
      </c>
      <c r="OD120" s="158">
        <v>0</v>
      </c>
      <c r="OE120" s="158">
        <v>0</v>
      </c>
      <c r="OF120" s="158">
        <v>0</v>
      </c>
      <c r="OG120" s="158">
        <v>0</v>
      </c>
      <c r="OH120" s="158">
        <f t="shared" si="8"/>
        <v>0</v>
      </c>
      <c r="OI120" s="158">
        <v>0</v>
      </c>
      <c r="OJ120" s="158">
        <v>0</v>
      </c>
      <c r="OK120" s="158">
        <v>0</v>
      </c>
      <c r="OL120" s="158">
        <v>0</v>
      </c>
      <c r="OM120" s="158">
        <v>0</v>
      </c>
      <c r="ON120" s="158">
        <v>0</v>
      </c>
    </row>
    <row r="121" spans="2:404" x14ac:dyDescent="0.25">
      <c r="B121" s="192" t="s">
        <v>210</v>
      </c>
      <c r="C121" s="188" t="s">
        <v>1340</v>
      </c>
      <c r="D121" s="189">
        <v>45910</v>
      </c>
      <c r="E121" s="189" t="s">
        <v>0</v>
      </c>
      <c r="F121" s="193" t="s">
        <v>1090</v>
      </c>
      <c r="G121" s="193" t="s">
        <v>203</v>
      </c>
      <c r="H121" s="193" t="s">
        <v>1092</v>
      </c>
      <c r="I121" s="153"/>
      <c r="J121" s="153"/>
      <c r="K121" s="155"/>
      <c r="L121" s="153"/>
      <c r="M121" s="153"/>
      <c r="N121" s="155"/>
      <c r="O121" s="153"/>
      <c r="P121" s="153"/>
      <c r="Q121" s="155"/>
      <c r="R121" s="153"/>
      <c r="S121" s="153"/>
      <c r="T121" s="155"/>
      <c r="U121" s="153"/>
      <c r="V121" s="153"/>
      <c r="W121" s="155"/>
      <c r="X121" s="153"/>
      <c r="Y121" s="153"/>
      <c r="Z121" s="155"/>
      <c r="AA121" s="153"/>
      <c r="AB121" s="153"/>
      <c r="AC121" s="155"/>
      <c r="AD121" s="153"/>
      <c r="AE121" s="153"/>
      <c r="AF121" s="155"/>
      <c r="AG121" s="153"/>
      <c r="AH121" s="153"/>
      <c r="AI121" s="155"/>
      <c r="AJ121" s="153"/>
      <c r="AK121" s="153"/>
      <c r="AL121" s="155"/>
      <c r="AM121" s="153"/>
      <c r="AN121" s="153"/>
      <c r="AO121" s="155"/>
      <c r="AP121" s="155"/>
      <c r="AQ121" s="155"/>
      <c r="AR121" s="155"/>
      <c r="AS121" s="155"/>
      <c r="AT121" s="155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5"/>
      <c r="BN121" s="155"/>
      <c r="BO121" s="155"/>
      <c r="BP121" s="155"/>
      <c r="BQ121" s="155"/>
      <c r="BR121" s="155"/>
      <c r="BS121" s="155"/>
      <c r="BT121" s="155"/>
      <c r="BU121" s="155"/>
      <c r="BV121" s="155"/>
      <c r="BW121" s="155"/>
      <c r="BX121" s="155"/>
      <c r="BY121" s="155"/>
      <c r="BZ121" s="155"/>
      <c r="CA121" s="155"/>
      <c r="CB121" s="155"/>
      <c r="CC121" s="155"/>
      <c r="CD121" s="155"/>
      <c r="CE121" s="155"/>
      <c r="CF121" s="155"/>
      <c r="CG121" s="155"/>
      <c r="CH121" s="155"/>
      <c r="CI121" s="155"/>
      <c r="CJ121" s="155"/>
      <c r="CK121" s="155"/>
      <c r="CL121" s="155"/>
      <c r="CM121" s="155"/>
      <c r="CN121" s="155"/>
      <c r="CO121" s="155"/>
      <c r="CP121" s="155"/>
      <c r="CQ121" s="155"/>
      <c r="CR121" s="155"/>
      <c r="CS121" s="155"/>
      <c r="CT121" s="155"/>
      <c r="CU121" s="155"/>
      <c r="CV121" s="155"/>
      <c r="CW121" s="155"/>
      <c r="CX121" s="155"/>
      <c r="CY121" s="155"/>
      <c r="CZ121" s="155"/>
      <c r="DA121" s="155"/>
      <c r="DB121" s="155"/>
      <c r="DC121" s="155"/>
      <c r="DD121" s="155"/>
      <c r="DE121" s="155"/>
      <c r="DF121" s="155"/>
      <c r="DG121" s="155"/>
      <c r="DH121" s="155"/>
      <c r="DI121" s="155"/>
      <c r="DJ121" s="155"/>
      <c r="DK121" s="155"/>
      <c r="DL121" s="155"/>
      <c r="DM121" s="155"/>
      <c r="DN121" s="155"/>
      <c r="DO121" s="155"/>
      <c r="DP121" s="155"/>
      <c r="DQ121" s="155"/>
      <c r="DR121" s="155"/>
      <c r="DS121" s="155"/>
      <c r="DT121" s="155"/>
      <c r="DU121" s="155"/>
      <c r="DV121" s="155"/>
      <c r="DW121" s="155"/>
      <c r="DX121" s="155"/>
      <c r="DY121" s="155"/>
      <c r="DZ121" s="155"/>
      <c r="EA121" s="155"/>
      <c r="EB121" s="155"/>
      <c r="EC121" s="155"/>
      <c r="ED121" s="155"/>
      <c r="EE121" s="155"/>
      <c r="EF121" s="155"/>
      <c r="EG121" s="155"/>
      <c r="EH121" s="155"/>
      <c r="EI121" s="155"/>
      <c r="EJ121" s="155"/>
      <c r="EK121" s="155"/>
      <c r="EL121" s="155"/>
      <c r="EM121" s="155"/>
      <c r="EN121" s="155"/>
      <c r="EO121" s="155"/>
      <c r="EP121" s="155"/>
      <c r="EQ121" s="155"/>
      <c r="ER121" s="155"/>
      <c r="ES121" s="155"/>
      <c r="ET121" s="155"/>
      <c r="EU121" s="155"/>
      <c r="EV121" s="155"/>
      <c r="EW121" s="155"/>
      <c r="EX121" s="155"/>
      <c r="EY121" s="155"/>
      <c r="EZ121" s="155"/>
      <c r="FA121" s="155"/>
      <c r="FB121" s="155"/>
      <c r="FC121" s="155"/>
      <c r="FD121" s="155"/>
      <c r="FE121" s="155"/>
      <c r="FF121" s="155"/>
      <c r="FG121" s="155"/>
      <c r="FH121" s="155"/>
      <c r="FI121" s="155"/>
      <c r="FJ121" s="155"/>
      <c r="FK121" s="155"/>
      <c r="FL121" s="155"/>
      <c r="FM121" s="155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  <c r="GL121" s="155"/>
      <c r="GM121" s="155"/>
      <c r="GN121" s="155"/>
      <c r="GO121" s="155"/>
      <c r="GP121" s="155"/>
      <c r="GQ121" s="155"/>
      <c r="GR121" s="155"/>
      <c r="GS121" s="155"/>
      <c r="GT121" s="155"/>
      <c r="GU121" s="155"/>
      <c r="GV121" s="155"/>
      <c r="GW121" s="155"/>
      <c r="GX121" s="155"/>
      <c r="GY121" s="155"/>
      <c r="GZ121" s="155"/>
      <c r="HA121" s="155"/>
      <c r="HB121" s="155"/>
      <c r="HC121" s="155"/>
      <c r="HD121" s="155"/>
      <c r="HE121" s="155"/>
      <c r="HF121" s="155"/>
      <c r="HG121" s="155"/>
      <c r="HH121" s="155"/>
      <c r="HI121" s="155"/>
      <c r="HJ121" s="155"/>
      <c r="HK121" s="155"/>
      <c r="HL121" s="155"/>
      <c r="HM121" s="155"/>
      <c r="HN121" s="155"/>
      <c r="HO121" s="155"/>
      <c r="HP121" s="155"/>
      <c r="HQ121" s="155"/>
      <c r="HR121" s="155"/>
      <c r="HS121" s="155"/>
      <c r="HT121" s="155"/>
      <c r="HU121" s="155"/>
      <c r="HV121" s="155"/>
      <c r="HW121" s="155"/>
      <c r="HX121" s="155"/>
      <c r="HY121" s="155"/>
      <c r="HZ121" s="155"/>
      <c r="IA121" s="155"/>
      <c r="IB121" s="155"/>
      <c r="IC121" s="155"/>
      <c r="ID121" s="155"/>
      <c r="IE121" s="155"/>
      <c r="IF121" s="155"/>
      <c r="IG121" s="155"/>
      <c r="IH121" s="155"/>
      <c r="II121" s="155"/>
      <c r="IJ121" s="155"/>
      <c r="IK121" s="155"/>
      <c r="IL121" s="155"/>
      <c r="IM121" s="155"/>
      <c r="IN121" s="155"/>
      <c r="IO121" s="155"/>
      <c r="IP121" s="155"/>
      <c r="IQ121" s="155"/>
      <c r="IR121" s="155"/>
      <c r="IS121" s="155"/>
      <c r="IT121" s="155"/>
      <c r="IU121" s="155"/>
      <c r="IV121" s="155"/>
      <c r="IW121" s="155"/>
      <c r="IX121" s="155"/>
      <c r="IY121" s="155"/>
      <c r="IZ121" s="155"/>
      <c r="JA121" s="155"/>
      <c r="JB121" s="155"/>
      <c r="JC121" s="155"/>
      <c r="JD121" s="155"/>
      <c r="JE121" s="155"/>
      <c r="JF121" s="155"/>
      <c r="JG121" s="155"/>
      <c r="JH121" s="155"/>
      <c r="JI121" s="155"/>
      <c r="JJ121" s="155"/>
      <c r="JK121" s="155"/>
      <c r="JL121" s="155"/>
      <c r="JM121" s="155"/>
      <c r="JN121" s="155"/>
      <c r="JO121" s="155"/>
      <c r="JP121" s="155"/>
      <c r="JQ121" s="155"/>
      <c r="JR121" s="155"/>
      <c r="JS121" s="155"/>
      <c r="JT121" s="155"/>
      <c r="JU121" s="155"/>
      <c r="JV121" s="155"/>
      <c r="JW121" s="155"/>
      <c r="JX121" s="155"/>
      <c r="JY121" s="155"/>
      <c r="JZ121" s="155"/>
      <c r="KA121" s="155"/>
      <c r="KB121" s="155"/>
      <c r="KC121" s="155"/>
      <c r="KD121" s="155"/>
      <c r="KE121" s="155"/>
      <c r="KF121" s="155"/>
      <c r="KG121" s="155"/>
      <c r="KH121" s="155"/>
      <c r="KI121" s="155"/>
      <c r="KJ121" s="155"/>
      <c r="KK121" s="155"/>
      <c r="KL121" s="155"/>
      <c r="KM121" s="155"/>
      <c r="KN121" s="155"/>
      <c r="KO121" s="155"/>
      <c r="KP121" s="155"/>
      <c r="KQ121" s="155"/>
      <c r="KR121" s="155"/>
      <c r="KS121" s="155"/>
      <c r="KT121" s="155"/>
      <c r="KU121" s="155"/>
      <c r="KV121" s="155"/>
      <c r="KW121" s="155"/>
      <c r="KX121" s="155"/>
      <c r="KY121" s="155"/>
      <c r="KZ121" s="155"/>
      <c r="LA121" s="155"/>
      <c r="LB121" s="155"/>
      <c r="LC121" s="155"/>
      <c r="LD121" s="155"/>
      <c r="LE121" s="155"/>
      <c r="LF121" s="155"/>
      <c r="LG121" s="155"/>
      <c r="LH121" s="155"/>
      <c r="LI121" s="155"/>
      <c r="LJ121" s="155"/>
      <c r="LK121" s="155"/>
      <c r="LL121" s="155"/>
      <c r="LM121" s="155"/>
      <c r="LN121" s="155"/>
      <c r="LO121" s="155"/>
      <c r="LP121" s="155"/>
      <c r="LQ121" s="155"/>
      <c r="LR121" s="155"/>
      <c r="LS121" s="155"/>
      <c r="LT121" s="155"/>
      <c r="LU121" s="155"/>
      <c r="LV121" s="155"/>
      <c r="LW121" s="155"/>
      <c r="LX121" s="155"/>
      <c r="LY121" s="155"/>
      <c r="LZ121" s="155"/>
      <c r="MA121" s="155"/>
      <c r="MB121" s="155"/>
      <c r="MC121" s="155"/>
      <c r="MD121" s="155"/>
      <c r="ME121" s="155"/>
      <c r="MF121" s="155"/>
      <c r="MG121" s="155"/>
      <c r="MH121" s="155"/>
      <c r="MI121" s="155"/>
      <c r="MJ121" s="155"/>
      <c r="MK121" s="155"/>
      <c r="ML121" s="155"/>
      <c r="MM121" s="155"/>
      <c r="MN121" s="155"/>
      <c r="MO121" s="155"/>
      <c r="MP121" s="155"/>
      <c r="MQ121" s="155"/>
      <c r="MR121" s="155"/>
      <c r="MS121" s="155"/>
      <c r="MT121" s="155"/>
      <c r="MU121" s="155"/>
      <c r="MV121" s="155"/>
      <c r="MW121" s="155"/>
      <c r="MX121" s="155"/>
      <c r="MY121" s="155"/>
      <c r="MZ121" s="155"/>
      <c r="NA121" s="155"/>
      <c r="NB121" s="155"/>
      <c r="NC121" s="155"/>
      <c r="ND121" s="155"/>
      <c r="NE121" s="155"/>
      <c r="NF121" s="155"/>
      <c r="NG121" s="155"/>
      <c r="NH121" s="155"/>
      <c r="NI121" s="155"/>
      <c r="NJ121" s="155"/>
      <c r="NK121" s="155"/>
      <c r="NL121" s="155"/>
      <c r="NM121" s="155"/>
      <c r="NN121" s="155"/>
      <c r="NO121" s="155"/>
      <c r="NP121" s="155"/>
      <c r="NQ121" s="155"/>
      <c r="NR121" s="155"/>
      <c r="NS121" s="155"/>
      <c r="NT121" s="155"/>
      <c r="NU121" s="155"/>
      <c r="NV121" s="155"/>
      <c r="NW121" s="155"/>
      <c r="NX121" s="155"/>
      <c r="NY121" s="155"/>
      <c r="NZ121" s="155"/>
      <c r="OA121" s="155"/>
      <c r="OB121" s="155"/>
      <c r="OC121" s="158">
        <v>0</v>
      </c>
      <c r="OD121" s="158">
        <v>0</v>
      </c>
      <c r="OE121" s="158">
        <v>0</v>
      </c>
      <c r="OF121" s="158">
        <v>0</v>
      </c>
      <c r="OG121" s="158">
        <v>0</v>
      </c>
      <c r="OH121" s="158">
        <f t="shared" si="8"/>
        <v>0</v>
      </c>
      <c r="OI121" s="158">
        <v>0</v>
      </c>
      <c r="OJ121" s="158">
        <v>0</v>
      </c>
      <c r="OK121" s="158">
        <v>0</v>
      </c>
      <c r="OL121" s="12">
        <v>10648216356.199999</v>
      </c>
      <c r="OM121" s="13">
        <v>45306366.799999997</v>
      </c>
      <c r="ON121" s="14">
        <v>10602909989.4</v>
      </c>
    </row>
    <row r="122" spans="2:404" ht="27" x14ac:dyDescent="0.25">
      <c r="B122" s="141" t="s">
        <v>1336</v>
      </c>
      <c r="C122" s="142" t="s">
        <v>1341</v>
      </c>
      <c r="D122" s="143">
        <v>45918</v>
      </c>
      <c r="E122" s="143" t="s">
        <v>0</v>
      </c>
      <c r="F122" s="144" t="s">
        <v>1090</v>
      </c>
      <c r="G122" s="144" t="s">
        <v>209</v>
      </c>
      <c r="H122" s="144" t="s">
        <v>1094</v>
      </c>
      <c r="I122" s="153"/>
      <c r="J122" s="153"/>
      <c r="K122" s="155"/>
      <c r="L122" s="153"/>
      <c r="M122" s="153"/>
      <c r="N122" s="155"/>
      <c r="O122" s="153"/>
      <c r="P122" s="153"/>
      <c r="Q122" s="155"/>
      <c r="R122" s="153"/>
      <c r="S122" s="153"/>
      <c r="T122" s="155"/>
      <c r="U122" s="153"/>
      <c r="V122" s="153"/>
      <c r="W122" s="155"/>
      <c r="X122" s="153"/>
      <c r="Y122" s="153"/>
      <c r="Z122" s="155"/>
      <c r="AA122" s="153"/>
      <c r="AB122" s="153"/>
      <c r="AC122" s="155"/>
      <c r="AD122" s="153"/>
      <c r="AE122" s="153"/>
      <c r="AF122" s="155"/>
      <c r="AG122" s="153"/>
      <c r="AH122" s="153"/>
      <c r="AI122" s="155"/>
      <c r="AJ122" s="153"/>
      <c r="AK122" s="153"/>
      <c r="AL122" s="155"/>
      <c r="AM122" s="153"/>
      <c r="AN122" s="153"/>
      <c r="AO122" s="155"/>
      <c r="AP122" s="155"/>
      <c r="AQ122" s="155"/>
      <c r="AR122" s="155"/>
      <c r="AS122" s="155"/>
      <c r="AT122" s="155"/>
      <c r="AU122" s="155"/>
      <c r="AV122" s="155"/>
      <c r="AW122" s="155"/>
      <c r="AX122" s="155"/>
      <c r="AY122" s="155"/>
      <c r="AZ122" s="155"/>
      <c r="BA122" s="155"/>
      <c r="BB122" s="155"/>
      <c r="BC122" s="155"/>
      <c r="BD122" s="155"/>
      <c r="BE122" s="155"/>
      <c r="BF122" s="155"/>
      <c r="BG122" s="155"/>
      <c r="BH122" s="155"/>
      <c r="BI122" s="155"/>
      <c r="BJ122" s="155"/>
      <c r="BK122" s="155"/>
      <c r="BL122" s="155"/>
      <c r="BM122" s="155"/>
      <c r="BN122" s="155"/>
      <c r="BO122" s="155"/>
      <c r="BP122" s="155"/>
      <c r="BQ122" s="155"/>
      <c r="BR122" s="155"/>
      <c r="BS122" s="155"/>
      <c r="BT122" s="155"/>
      <c r="BU122" s="155"/>
      <c r="BV122" s="155"/>
      <c r="BW122" s="155"/>
      <c r="BX122" s="155"/>
      <c r="BY122" s="155"/>
      <c r="BZ122" s="155"/>
      <c r="CA122" s="155"/>
      <c r="CB122" s="155"/>
      <c r="CC122" s="155"/>
      <c r="CD122" s="155"/>
      <c r="CE122" s="155"/>
      <c r="CF122" s="155"/>
      <c r="CG122" s="155"/>
      <c r="CH122" s="155"/>
      <c r="CI122" s="155"/>
      <c r="CJ122" s="155"/>
      <c r="CK122" s="155"/>
      <c r="CL122" s="155"/>
      <c r="CM122" s="155"/>
      <c r="CN122" s="155"/>
      <c r="CO122" s="155"/>
      <c r="CP122" s="155"/>
      <c r="CQ122" s="155"/>
      <c r="CR122" s="155"/>
      <c r="CS122" s="155"/>
      <c r="CT122" s="155"/>
      <c r="CU122" s="155"/>
      <c r="CV122" s="155"/>
      <c r="CW122" s="155"/>
      <c r="CX122" s="155"/>
      <c r="CY122" s="155"/>
      <c r="CZ122" s="155"/>
      <c r="DA122" s="155"/>
      <c r="DB122" s="155"/>
      <c r="DC122" s="155"/>
      <c r="DD122" s="155"/>
      <c r="DE122" s="155"/>
      <c r="DF122" s="155"/>
      <c r="DG122" s="155"/>
      <c r="DH122" s="155"/>
      <c r="DI122" s="155"/>
      <c r="DJ122" s="155"/>
      <c r="DK122" s="155"/>
      <c r="DL122" s="155"/>
      <c r="DM122" s="155"/>
      <c r="DN122" s="155"/>
      <c r="DO122" s="155"/>
      <c r="DP122" s="155"/>
      <c r="DQ122" s="155"/>
      <c r="DR122" s="155"/>
      <c r="DS122" s="155"/>
      <c r="DT122" s="155"/>
      <c r="DU122" s="155"/>
      <c r="DV122" s="155"/>
      <c r="DW122" s="155"/>
      <c r="DX122" s="155"/>
      <c r="DY122" s="155"/>
      <c r="DZ122" s="155"/>
      <c r="EA122" s="155"/>
      <c r="EB122" s="155"/>
      <c r="EC122" s="155"/>
      <c r="ED122" s="155"/>
      <c r="EE122" s="155"/>
      <c r="EF122" s="155"/>
      <c r="EG122" s="155"/>
      <c r="EH122" s="155"/>
      <c r="EI122" s="155"/>
      <c r="EJ122" s="155"/>
      <c r="EK122" s="155"/>
      <c r="EL122" s="155"/>
      <c r="EM122" s="155"/>
      <c r="EN122" s="155"/>
      <c r="EO122" s="155"/>
      <c r="EP122" s="155"/>
      <c r="EQ122" s="155"/>
      <c r="ER122" s="155"/>
      <c r="ES122" s="155"/>
      <c r="ET122" s="155"/>
      <c r="EU122" s="155"/>
      <c r="EV122" s="155"/>
      <c r="EW122" s="155"/>
      <c r="EX122" s="155"/>
      <c r="EY122" s="155"/>
      <c r="EZ122" s="155"/>
      <c r="FA122" s="155"/>
      <c r="FB122" s="155"/>
      <c r="FC122" s="155"/>
      <c r="FD122" s="155"/>
      <c r="FE122" s="155"/>
      <c r="FF122" s="155"/>
      <c r="FG122" s="155"/>
      <c r="FH122" s="155"/>
      <c r="FI122" s="155"/>
      <c r="FJ122" s="155"/>
      <c r="FK122" s="155"/>
      <c r="FL122" s="155"/>
      <c r="FM122" s="155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/>
      <c r="GE122" s="155"/>
      <c r="GF122" s="155"/>
      <c r="GG122" s="155"/>
      <c r="GH122" s="155"/>
      <c r="GI122" s="155"/>
      <c r="GJ122" s="155"/>
      <c r="GK122" s="155"/>
      <c r="GL122" s="155"/>
      <c r="GM122" s="155"/>
      <c r="GN122" s="155"/>
      <c r="GO122" s="155"/>
      <c r="GP122" s="155"/>
      <c r="GQ122" s="155"/>
      <c r="GR122" s="155"/>
      <c r="GS122" s="155"/>
      <c r="GT122" s="155"/>
      <c r="GU122" s="155"/>
      <c r="GV122" s="155"/>
      <c r="GW122" s="155"/>
      <c r="GX122" s="155"/>
      <c r="GY122" s="155"/>
      <c r="GZ122" s="155"/>
      <c r="HA122" s="155"/>
      <c r="HB122" s="155"/>
      <c r="HC122" s="155"/>
      <c r="HD122" s="155"/>
      <c r="HE122" s="155"/>
      <c r="HF122" s="155"/>
      <c r="HG122" s="155"/>
      <c r="HH122" s="155"/>
      <c r="HI122" s="155"/>
      <c r="HJ122" s="155"/>
      <c r="HK122" s="155"/>
      <c r="HL122" s="155"/>
      <c r="HM122" s="155"/>
      <c r="HN122" s="155"/>
      <c r="HO122" s="155"/>
      <c r="HP122" s="155"/>
      <c r="HQ122" s="155"/>
      <c r="HR122" s="155"/>
      <c r="HS122" s="155"/>
      <c r="HT122" s="155"/>
      <c r="HU122" s="155"/>
      <c r="HV122" s="155"/>
      <c r="HW122" s="155"/>
      <c r="HX122" s="155"/>
      <c r="HY122" s="155"/>
      <c r="HZ122" s="155"/>
      <c r="IA122" s="155"/>
      <c r="IB122" s="155"/>
      <c r="IC122" s="155"/>
      <c r="ID122" s="155"/>
      <c r="IE122" s="155"/>
      <c r="IF122" s="155"/>
      <c r="IG122" s="155"/>
      <c r="IH122" s="155"/>
      <c r="II122" s="155"/>
      <c r="IJ122" s="155"/>
      <c r="IK122" s="155"/>
      <c r="IL122" s="155"/>
      <c r="IM122" s="155"/>
      <c r="IN122" s="155"/>
      <c r="IO122" s="155"/>
      <c r="IP122" s="155"/>
      <c r="IQ122" s="155"/>
      <c r="IR122" s="155"/>
      <c r="IS122" s="155"/>
      <c r="IT122" s="155"/>
      <c r="IU122" s="155"/>
      <c r="IV122" s="155"/>
      <c r="IW122" s="155"/>
      <c r="IX122" s="155"/>
      <c r="IY122" s="155"/>
      <c r="IZ122" s="155"/>
      <c r="JA122" s="155"/>
      <c r="JB122" s="155"/>
      <c r="JC122" s="155"/>
      <c r="JD122" s="155"/>
      <c r="JE122" s="155"/>
      <c r="JF122" s="155"/>
      <c r="JG122" s="155"/>
      <c r="JH122" s="155"/>
      <c r="JI122" s="155"/>
      <c r="JJ122" s="155"/>
      <c r="JK122" s="155"/>
      <c r="JL122" s="155"/>
      <c r="JM122" s="155"/>
      <c r="JN122" s="155"/>
      <c r="JO122" s="155"/>
      <c r="JP122" s="155"/>
      <c r="JQ122" s="155"/>
      <c r="JR122" s="155"/>
      <c r="JS122" s="155"/>
      <c r="JT122" s="155"/>
      <c r="JU122" s="155"/>
      <c r="JV122" s="155"/>
      <c r="JW122" s="155"/>
      <c r="JX122" s="155"/>
      <c r="JY122" s="155"/>
      <c r="JZ122" s="155"/>
      <c r="KA122" s="155"/>
      <c r="KB122" s="155"/>
      <c r="KC122" s="155"/>
      <c r="KD122" s="155"/>
      <c r="KE122" s="155"/>
      <c r="KF122" s="155"/>
      <c r="KG122" s="155"/>
      <c r="KH122" s="155"/>
      <c r="KI122" s="155"/>
      <c r="KJ122" s="155"/>
      <c r="KK122" s="155"/>
      <c r="KL122" s="155"/>
      <c r="KM122" s="155"/>
      <c r="KN122" s="155"/>
      <c r="KO122" s="155"/>
      <c r="KP122" s="155"/>
      <c r="KQ122" s="155"/>
      <c r="KR122" s="155"/>
      <c r="KS122" s="155"/>
      <c r="KT122" s="155"/>
      <c r="KU122" s="155"/>
      <c r="KV122" s="155"/>
      <c r="KW122" s="155"/>
      <c r="KX122" s="155"/>
      <c r="KY122" s="155"/>
      <c r="KZ122" s="155"/>
      <c r="LA122" s="155"/>
      <c r="LB122" s="155"/>
      <c r="LC122" s="155"/>
      <c r="LD122" s="155"/>
      <c r="LE122" s="155"/>
      <c r="LF122" s="155"/>
      <c r="LG122" s="155"/>
      <c r="LH122" s="155"/>
      <c r="LI122" s="155"/>
      <c r="LJ122" s="155"/>
      <c r="LK122" s="155"/>
      <c r="LL122" s="155"/>
      <c r="LM122" s="155"/>
      <c r="LN122" s="155"/>
      <c r="LO122" s="155"/>
      <c r="LP122" s="155"/>
      <c r="LQ122" s="155"/>
      <c r="LR122" s="155"/>
      <c r="LS122" s="155"/>
      <c r="LT122" s="155"/>
      <c r="LU122" s="155"/>
      <c r="LV122" s="155"/>
      <c r="LW122" s="155"/>
      <c r="LX122" s="155"/>
      <c r="LY122" s="155"/>
      <c r="LZ122" s="155"/>
      <c r="MA122" s="155"/>
      <c r="MB122" s="155"/>
      <c r="MC122" s="155"/>
      <c r="MD122" s="155"/>
      <c r="ME122" s="155"/>
      <c r="MF122" s="155"/>
      <c r="MG122" s="155"/>
      <c r="MH122" s="155"/>
      <c r="MI122" s="155"/>
      <c r="MJ122" s="155"/>
      <c r="MK122" s="155"/>
      <c r="ML122" s="155"/>
      <c r="MM122" s="155"/>
      <c r="MN122" s="155"/>
      <c r="MO122" s="155"/>
      <c r="MP122" s="155"/>
      <c r="MQ122" s="155"/>
      <c r="MR122" s="155"/>
      <c r="MS122" s="155"/>
      <c r="MT122" s="155"/>
      <c r="MU122" s="155"/>
      <c r="MV122" s="155"/>
      <c r="MW122" s="155"/>
      <c r="MX122" s="155"/>
      <c r="MY122" s="155"/>
      <c r="MZ122" s="155"/>
      <c r="NA122" s="155"/>
      <c r="NB122" s="155"/>
      <c r="NC122" s="155"/>
      <c r="ND122" s="155"/>
      <c r="NE122" s="155"/>
      <c r="NF122" s="155"/>
      <c r="NG122" s="155"/>
      <c r="NH122" s="155"/>
      <c r="NI122" s="155"/>
      <c r="NJ122" s="155"/>
      <c r="NK122" s="155"/>
      <c r="NL122" s="155"/>
      <c r="NM122" s="155"/>
      <c r="NN122" s="155"/>
      <c r="NO122" s="155"/>
      <c r="NP122" s="155"/>
      <c r="NQ122" s="155"/>
      <c r="NR122" s="155"/>
      <c r="NS122" s="155"/>
      <c r="NT122" s="155"/>
      <c r="NU122" s="155"/>
      <c r="NV122" s="155"/>
      <c r="NW122" s="155"/>
      <c r="NX122" s="155"/>
      <c r="NY122" s="155"/>
      <c r="NZ122" s="155"/>
      <c r="OA122" s="155"/>
      <c r="OB122" s="155"/>
      <c r="OC122" s="158">
        <v>0</v>
      </c>
      <c r="OD122" s="158">
        <v>0</v>
      </c>
      <c r="OE122" s="158">
        <v>0</v>
      </c>
      <c r="OF122" s="158">
        <v>0</v>
      </c>
      <c r="OG122" s="158">
        <v>0</v>
      </c>
      <c r="OH122" s="158">
        <f t="shared" si="8"/>
        <v>0</v>
      </c>
      <c r="OI122" s="158">
        <v>0</v>
      </c>
      <c r="OJ122" s="158">
        <v>0</v>
      </c>
      <c r="OK122" s="158">
        <v>0</v>
      </c>
      <c r="OL122" s="158">
        <v>0</v>
      </c>
      <c r="OM122" s="158">
        <v>0</v>
      </c>
      <c r="ON122" s="158">
        <v>0</v>
      </c>
    </row>
    <row r="123" spans="2:404" ht="27" x14ac:dyDescent="0.25">
      <c r="B123" s="141" t="s">
        <v>207</v>
      </c>
      <c r="C123" s="142" t="s">
        <v>1342</v>
      </c>
      <c r="D123" s="143">
        <v>45918</v>
      </c>
      <c r="E123" s="143" t="s">
        <v>0</v>
      </c>
      <c r="F123" s="144" t="s">
        <v>1090</v>
      </c>
      <c r="G123" s="144" t="s">
        <v>205</v>
      </c>
      <c r="H123" s="144" t="s">
        <v>1094</v>
      </c>
      <c r="I123" s="153"/>
      <c r="J123" s="153"/>
      <c r="K123" s="155"/>
      <c r="L123" s="153"/>
      <c r="M123" s="153"/>
      <c r="N123" s="155"/>
      <c r="O123" s="153"/>
      <c r="P123" s="153"/>
      <c r="Q123" s="155"/>
      <c r="R123" s="153"/>
      <c r="S123" s="153"/>
      <c r="T123" s="155"/>
      <c r="U123" s="153"/>
      <c r="V123" s="153"/>
      <c r="W123" s="155"/>
      <c r="X123" s="153"/>
      <c r="Y123" s="153"/>
      <c r="Z123" s="155"/>
      <c r="AA123" s="153"/>
      <c r="AB123" s="153"/>
      <c r="AC123" s="155"/>
      <c r="AD123" s="153"/>
      <c r="AE123" s="153"/>
      <c r="AF123" s="155"/>
      <c r="AG123" s="153"/>
      <c r="AH123" s="153"/>
      <c r="AI123" s="155"/>
      <c r="AJ123" s="153"/>
      <c r="AK123" s="153"/>
      <c r="AL123" s="155"/>
      <c r="AM123" s="153"/>
      <c r="AN123" s="153"/>
      <c r="AO123" s="155"/>
      <c r="AP123" s="155"/>
      <c r="AQ123" s="155"/>
      <c r="AR123" s="155"/>
      <c r="AS123" s="155"/>
      <c r="AT123" s="155"/>
      <c r="AU123" s="155"/>
      <c r="AV123" s="155"/>
      <c r="AW123" s="155"/>
      <c r="AX123" s="155"/>
      <c r="AY123" s="155"/>
      <c r="AZ123" s="155"/>
      <c r="BA123" s="155"/>
      <c r="BB123" s="155"/>
      <c r="BC123" s="155"/>
      <c r="BD123" s="155"/>
      <c r="BE123" s="155"/>
      <c r="BF123" s="155"/>
      <c r="BG123" s="155"/>
      <c r="BH123" s="155"/>
      <c r="BI123" s="155"/>
      <c r="BJ123" s="155"/>
      <c r="BK123" s="155"/>
      <c r="BL123" s="155"/>
      <c r="BM123" s="155"/>
      <c r="BN123" s="155"/>
      <c r="BO123" s="155"/>
      <c r="BP123" s="155"/>
      <c r="BQ123" s="155"/>
      <c r="BR123" s="155"/>
      <c r="BS123" s="155"/>
      <c r="BT123" s="155"/>
      <c r="BU123" s="155"/>
      <c r="BV123" s="155"/>
      <c r="BW123" s="155"/>
      <c r="BX123" s="155"/>
      <c r="BY123" s="155"/>
      <c r="BZ123" s="155"/>
      <c r="CA123" s="155"/>
      <c r="CB123" s="155"/>
      <c r="CC123" s="155"/>
      <c r="CD123" s="155"/>
      <c r="CE123" s="155"/>
      <c r="CF123" s="155"/>
      <c r="CG123" s="155"/>
      <c r="CH123" s="155"/>
      <c r="CI123" s="155"/>
      <c r="CJ123" s="155"/>
      <c r="CK123" s="155"/>
      <c r="CL123" s="155"/>
      <c r="CM123" s="155"/>
      <c r="CN123" s="155"/>
      <c r="CO123" s="155"/>
      <c r="CP123" s="155"/>
      <c r="CQ123" s="155"/>
      <c r="CR123" s="155"/>
      <c r="CS123" s="155"/>
      <c r="CT123" s="155"/>
      <c r="CU123" s="155"/>
      <c r="CV123" s="155"/>
      <c r="CW123" s="155"/>
      <c r="CX123" s="155"/>
      <c r="CY123" s="155"/>
      <c r="CZ123" s="155"/>
      <c r="DA123" s="155"/>
      <c r="DB123" s="155"/>
      <c r="DC123" s="155"/>
      <c r="DD123" s="155"/>
      <c r="DE123" s="155"/>
      <c r="DF123" s="155"/>
      <c r="DG123" s="155"/>
      <c r="DH123" s="155"/>
      <c r="DI123" s="155"/>
      <c r="DJ123" s="155"/>
      <c r="DK123" s="155"/>
      <c r="DL123" s="155"/>
      <c r="DM123" s="155"/>
      <c r="DN123" s="155"/>
      <c r="DO123" s="155"/>
      <c r="DP123" s="155"/>
      <c r="DQ123" s="155"/>
      <c r="DR123" s="155"/>
      <c r="DS123" s="155"/>
      <c r="DT123" s="155"/>
      <c r="DU123" s="155"/>
      <c r="DV123" s="155"/>
      <c r="DW123" s="155"/>
      <c r="DX123" s="155"/>
      <c r="DY123" s="155"/>
      <c r="DZ123" s="155"/>
      <c r="EA123" s="155"/>
      <c r="EB123" s="155"/>
      <c r="EC123" s="155"/>
      <c r="ED123" s="155"/>
      <c r="EE123" s="155"/>
      <c r="EF123" s="155"/>
      <c r="EG123" s="155"/>
      <c r="EH123" s="155"/>
      <c r="EI123" s="155"/>
      <c r="EJ123" s="155"/>
      <c r="EK123" s="155"/>
      <c r="EL123" s="155"/>
      <c r="EM123" s="155"/>
      <c r="EN123" s="155"/>
      <c r="EO123" s="155"/>
      <c r="EP123" s="155"/>
      <c r="EQ123" s="155"/>
      <c r="ER123" s="155"/>
      <c r="ES123" s="155"/>
      <c r="ET123" s="155"/>
      <c r="EU123" s="155"/>
      <c r="EV123" s="155"/>
      <c r="EW123" s="155"/>
      <c r="EX123" s="155"/>
      <c r="EY123" s="155"/>
      <c r="EZ123" s="155"/>
      <c r="FA123" s="155"/>
      <c r="FB123" s="155"/>
      <c r="FC123" s="155"/>
      <c r="FD123" s="155"/>
      <c r="FE123" s="155"/>
      <c r="FF123" s="155"/>
      <c r="FG123" s="155"/>
      <c r="FH123" s="155"/>
      <c r="FI123" s="155"/>
      <c r="FJ123" s="155"/>
      <c r="FK123" s="155"/>
      <c r="FL123" s="155"/>
      <c r="FM123" s="155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/>
      <c r="GE123" s="155"/>
      <c r="GF123" s="155"/>
      <c r="GG123" s="155"/>
      <c r="GH123" s="155"/>
      <c r="GI123" s="155"/>
      <c r="GJ123" s="155"/>
      <c r="GK123" s="155"/>
      <c r="GL123" s="155"/>
      <c r="GM123" s="155"/>
      <c r="GN123" s="155"/>
      <c r="GO123" s="155"/>
      <c r="GP123" s="155"/>
      <c r="GQ123" s="155"/>
      <c r="GR123" s="155"/>
      <c r="GS123" s="155"/>
      <c r="GT123" s="155"/>
      <c r="GU123" s="155"/>
      <c r="GV123" s="155"/>
      <c r="GW123" s="155"/>
      <c r="GX123" s="155"/>
      <c r="GY123" s="155"/>
      <c r="GZ123" s="155"/>
      <c r="HA123" s="155"/>
      <c r="HB123" s="155"/>
      <c r="HC123" s="155"/>
      <c r="HD123" s="155"/>
      <c r="HE123" s="155"/>
      <c r="HF123" s="155"/>
      <c r="HG123" s="155"/>
      <c r="HH123" s="155"/>
      <c r="HI123" s="155"/>
      <c r="HJ123" s="155"/>
      <c r="HK123" s="155"/>
      <c r="HL123" s="155"/>
      <c r="HM123" s="155"/>
      <c r="HN123" s="155"/>
      <c r="HO123" s="155"/>
      <c r="HP123" s="155"/>
      <c r="HQ123" s="155"/>
      <c r="HR123" s="155"/>
      <c r="HS123" s="155"/>
      <c r="HT123" s="155"/>
      <c r="HU123" s="155"/>
      <c r="HV123" s="155"/>
      <c r="HW123" s="155"/>
      <c r="HX123" s="155"/>
      <c r="HY123" s="155"/>
      <c r="HZ123" s="155"/>
      <c r="IA123" s="155"/>
      <c r="IB123" s="155"/>
      <c r="IC123" s="155"/>
      <c r="ID123" s="155"/>
      <c r="IE123" s="155"/>
      <c r="IF123" s="155"/>
      <c r="IG123" s="155"/>
      <c r="IH123" s="155"/>
      <c r="II123" s="155"/>
      <c r="IJ123" s="155"/>
      <c r="IK123" s="155"/>
      <c r="IL123" s="155"/>
      <c r="IM123" s="155"/>
      <c r="IN123" s="155"/>
      <c r="IO123" s="155"/>
      <c r="IP123" s="155"/>
      <c r="IQ123" s="155"/>
      <c r="IR123" s="155"/>
      <c r="IS123" s="155"/>
      <c r="IT123" s="155"/>
      <c r="IU123" s="155"/>
      <c r="IV123" s="155"/>
      <c r="IW123" s="155"/>
      <c r="IX123" s="155"/>
      <c r="IY123" s="155"/>
      <c r="IZ123" s="155"/>
      <c r="JA123" s="155"/>
      <c r="JB123" s="155"/>
      <c r="JC123" s="155"/>
      <c r="JD123" s="155"/>
      <c r="JE123" s="155"/>
      <c r="JF123" s="155"/>
      <c r="JG123" s="155"/>
      <c r="JH123" s="155"/>
      <c r="JI123" s="155"/>
      <c r="JJ123" s="155"/>
      <c r="JK123" s="155"/>
      <c r="JL123" s="155"/>
      <c r="JM123" s="155"/>
      <c r="JN123" s="155"/>
      <c r="JO123" s="155"/>
      <c r="JP123" s="155"/>
      <c r="JQ123" s="155"/>
      <c r="JR123" s="155"/>
      <c r="JS123" s="155"/>
      <c r="JT123" s="155"/>
      <c r="JU123" s="155"/>
      <c r="JV123" s="155"/>
      <c r="JW123" s="155"/>
      <c r="JX123" s="155"/>
      <c r="JY123" s="155"/>
      <c r="JZ123" s="155"/>
      <c r="KA123" s="155"/>
      <c r="KB123" s="155"/>
      <c r="KC123" s="155"/>
      <c r="KD123" s="155"/>
      <c r="KE123" s="155"/>
      <c r="KF123" s="155"/>
      <c r="KG123" s="155"/>
      <c r="KH123" s="155"/>
      <c r="KI123" s="155"/>
      <c r="KJ123" s="155"/>
      <c r="KK123" s="155"/>
      <c r="KL123" s="155"/>
      <c r="KM123" s="155"/>
      <c r="KN123" s="155"/>
      <c r="KO123" s="155"/>
      <c r="KP123" s="155"/>
      <c r="KQ123" s="155"/>
      <c r="KR123" s="155"/>
      <c r="KS123" s="155"/>
      <c r="KT123" s="155"/>
      <c r="KU123" s="155"/>
      <c r="KV123" s="155"/>
      <c r="KW123" s="155"/>
      <c r="KX123" s="155"/>
      <c r="KY123" s="155"/>
      <c r="KZ123" s="155"/>
      <c r="LA123" s="155"/>
      <c r="LB123" s="155"/>
      <c r="LC123" s="155"/>
      <c r="LD123" s="155"/>
      <c r="LE123" s="155"/>
      <c r="LF123" s="155"/>
      <c r="LG123" s="155"/>
      <c r="LH123" s="155"/>
      <c r="LI123" s="155"/>
      <c r="LJ123" s="155"/>
      <c r="LK123" s="155"/>
      <c r="LL123" s="155"/>
      <c r="LM123" s="155"/>
      <c r="LN123" s="155"/>
      <c r="LO123" s="155"/>
      <c r="LP123" s="155"/>
      <c r="LQ123" s="155"/>
      <c r="LR123" s="155"/>
      <c r="LS123" s="155"/>
      <c r="LT123" s="155"/>
      <c r="LU123" s="155"/>
      <c r="LV123" s="155"/>
      <c r="LW123" s="155"/>
      <c r="LX123" s="155"/>
      <c r="LY123" s="155"/>
      <c r="LZ123" s="155"/>
      <c r="MA123" s="155"/>
      <c r="MB123" s="155"/>
      <c r="MC123" s="155"/>
      <c r="MD123" s="155"/>
      <c r="ME123" s="155"/>
      <c r="MF123" s="155"/>
      <c r="MG123" s="155"/>
      <c r="MH123" s="155"/>
      <c r="MI123" s="155"/>
      <c r="MJ123" s="155"/>
      <c r="MK123" s="155"/>
      <c r="ML123" s="155"/>
      <c r="MM123" s="155"/>
      <c r="MN123" s="155"/>
      <c r="MO123" s="155"/>
      <c r="MP123" s="155"/>
      <c r="MQ123" s="155"/>
      <c r="MR123" s="155"/>
      <c r="MS123" s="155"/>
      <c r="MT123" s="155"/>
      <c r="MU123" s="155"/>
      <c r="MV123" s="155"/>
      <c r="MW123" s="155"/>
      <c r="MX123" s="155"/>
      <c r="MY123" s="155"/>
      <c r="MZ123" s="155"/>
      <c r="NA123" s="155"/>
      <c r="NB123" s="155"/>
      <c r="NC123" s="155"/>
      <c r="ND123" s="155"/>
      <c r="NE123" s="155"/>
      <c r="NF123" s="155"/>
      <c r="NG123" s="155"/>
      <c r="NH123" s="155"/>
      <c r="NI123" s="155"/>
      <c r="NJ123" s="155"/>
      <c r="NK123" s="155"/>
      <c r="NL123" s="155"/>
      <c r="NM123" s="155"/>
      <c r="NN123" s="155"/>
      <c r="NO123" s="155"/>
      <c r="NP123" s="155"/>
      <c r="NQ123" s="155"/>
      <c r="NR123" s="155"/>
      <c r="NS123" s="155"/>
      <c r="NT123" s="155"/>
      <c r="NU123" s="155"/>
      <c r="NV123" s="155"/>
      <c r="NW123" s="155"/>
      <c r="NX123" s="155"/>
      <c r="NY123" s="155"/>
      <c r="NZ123" s="155"/>
      <c r="OA123" s="155"/>
      <c r="OB123" s="155"/>
      <c r="OC123" s="158">
        <v>0</v>
      </c>
      <c r="OD123" s="158">
        <v>0</v>
      </c>
      <c r="OE123" s="158">
        <v>0</v>
      </c>
      <c r="OF123" s="158">
        <v>0</v>
      </c>
      <c r="OG123" s="158">
        <v>0</v>
      </c>
      <c r="OH123" s="158">
        <f t="shared" si="8"/>
        <v>0</v>
      </c>
      <c r="OI123" s="158">
        <v>0</v>
      </c>
      <c r="OJ123" s="158">
        <v>0</v>
      </c>
      <c r="OK123" s="158">
        <v>0</v>
      </c>
      <c r="OL123" s="158">
        <v>0</v>
      </c>
      <c r="OM123" s="158">
        <v>0</v>
      </c>
      <c r="ON123" s="158">
        <v>0</v>
      </c>
    </row>
    <row r="124" spans="2:404" x14ac:dyDescent="0.25">
      <c r="B124" s="192" t="s">
        <v>215</v>
      </c>
      <c r="C124" s="188" t="s">
        <v>1343</v>
      </c>
      <c r="D124" s="189">
        <v>45925</v>
      </c>
      <c r="E124" s="189" t="s">
        <v>0</v>
      </c>
      <c r="F124" s="193" t="s">
        <v>1090</v>
      </c>
      <c r="G124" s="193" t="s">
        <v>203</v>
      </c>
      <c r="H124" s="193" t="s">
        <v>1092</v>
      </c>
      <c r="I124" s="153"/>
      <c r="J124" s="153"/>
      <c r="K124" s="155"/>
      <c r="L124" s="153"/>
      <c r="M124" s="153"/>
      <c r="N124" s="155"/>
      <c r="O124" s="153"/>
      <c r="P124" s="153"/>
      <c r="Q124" s="155"/>
      <c r="R124" s="153"/>
      <c r="S124" s="153"/>
      <c r="T124" s="155"/>
      <c r="U124" s="153"/>
      <c r="V124" s="153"/>
      <c r="W124" s="155"/>
      <c r="X124" s="153"/>
      <c r="Y124" s="153"/>
      <c r="Z124" s="155"/>
      <c r="AA124" s="153"/>
      <c r="AB124" s="153"/>
      <c r="AC124" s="155"/>
      <c r="AD124" s="153"/>
      <c r="AE124" s="153"/>
      <c r="AF124" s="155"/>
      <c r="AG124" s="153"/>
      <c r="AH124" s="153"/>
      <c r="AI124" s="155"/>
      <c r="AJ124" s="153"/>
      <c r="AK124" s="153"/>
      <c r="AL124" s="155"/>
      <c r="AM124" s="153"/>
      <c r="AN124" s="153"/>
      <c r="AO124" s="155"/>
      <c r="AP124" s="155"/>
      <c r="AQ124" s="155"/>
      <c r="AR124" s="155"/>
      <c r="AS124" s="155"/>
      <c r="AT124" s="155"/>
      <c r="AU124" s="155"/>
      <c r="AV124" s="155"/>
      <c r="AW124" s="155"/>
      <c r="AX124" s="155"/>
      <c r="AY124" s="155"/>
      <c r="AZ124" s="155"/>
      <c r="BA124" s="155"/>
      <c r="BB124" s="155"/>
      <c r="BC124" s="155"/>
      <c r="BD124" s="155"/>
      <c r="BE124" s="155"/>
      <c r="BF124" s="155"/>
      <c r="BG124" s="155"/>
      <c r="BH124" s="155"/>
      <c r="BI124" s="155"/>
      <c r="BJ124" s="155"/>
      <c r="BK124" s="155"/>
      <c r="BL124" s="155"/>
      <c r="BM124" s="155"/>
      <c r="BN124" s="155"/>
      <c r="BO124" s="155"/>
      <c r="BP124" s="155"/>
      <c r="BQ124" s="155"/>
      <c r="BR124" s="155"/>
      <c r="BS124" s="155"/>
      <c r="BT124" s="155"/>
      <c r="BU124" s="155"/>
      <c r="BV124" s="155"/>
      <c r="BW124" s="155"/>
      <c r="BX124" s="155"/>
      <c r="BY124" s="155"/>
      <c r="BZ124" s="155"/>
      <c r="CA124" s="155"/>
      <c r="CB124" s="155"/>
      <c r="CC124" s="155"/>
      <c r="CD124" s="155"/>
      <c r="CE124" s="155"/>
      <c r="CF124" s="155"/>
      <c r="CG124" s="155"/>
      <c r="CH124" s="155"/>
      <c r="CI124" s="155"/>
      <c r="CJ124" s="155"/>
      <c r="CK124" s="155"/>
      <c r="CL124" s="155"/>
      <c r="CM124" s="155"/>
      <c r="CN124" s="155"/>
      <c r="CO124" s="155"/>
      <c r="CP124" s="155"/>
      <c r="CQ124" s="155"/>
      <c r="CR124" s="155"/>
      <c r="CS124" s="155"/>
      <c r="CT124" s="155"/>
      <c r="CU124" s="155"/>
      <c r="CV124" s="155"/>
      <c r="CW124" s="155"/>
      <c r="CX124" s="155"/>
      <c r="CY124" s="155"/>
      <c r="CZ124" s="155"/>
      <c r="DA124" s="155"/>
      <c r="DB124" s="155"/>
      <c r="DC124" s="155"/>
      <c r="DD124" s="155"/>
      <c r="DE124" s="155"/>
      <c r="DF124" s="155"/>
      <c r="DG124" s="155"/>
      <c r="DH124" s="155"/>
      <c r="DI124" s="155"/>
      <c r="DJ124" s="155"/>
      <c r="DK124" s="155"/>
      <c r="DL124" s="155"/>
      <c r="DM124" s="155"/>
      <c r="DN124" s="155"/>
      <c r="DO124" s="155"/>
      <c r="DP124" s="155"/>
      <c r="DQ124" s="155"/>
      <c r="DR124" s="155"/>
      <c r="DS124" s="155"/>
      <c r="DT124" s="155"/>
      <c r="DU124" s="155"/>
      <c r="DV124" s="155"/>
      <c r="DW124" s="155"/>
      <c r="DX124" s="155"/>
      <c r="DY124" s="155"/>
      <c r="DZ124" s="155"/>
      <c r="EA124" s="155"/>
      <c r="EB124" s="155"/>
      <c r="EC124" s="155"/>
      <c r="ED124" s="155"/>
      <c r="EE124" s="155"/>
      <c r="EF124" s="155"/>
      <c r="EG124" s="155"/>
      <c r="EH124" s="155"/>
      <c r="EI124" s="155"/>
      <c r="EJ124" s="155"/>
      <c r="EK124" s="155"/>
      <c r="EL124" s="155"/>
      <c r="EM124" s="155"/>
      <c r="EN124" s="155"/>
      <c r="EO124" s="155"/>
      <c r="EP124" s="155"/>
      <c r="EQ124" s="155"/>
      <c r="ER124" s="155"/>
      <c r="ES124" s="155"/>
      <c r="ET124" s="155"/>
      <c r="EU124" s="155"/>
      <c r="EV124" s="155"/>
      <c r="EW124" s="155"/>
      <c r="EX124" s="155"/>
      <c r="EY124" s="155"/>
      <c r="EZ124" s="155"/>
      <c r="FA124" s="155"/>
      <c r="FB124" s="155"/>
      <c r="FC124" s="155"/>
      <c r="FD124" s="155"/>
      <c r="FE124" s="155"/>
      <c r="FF124" s="155"/>
      <c r="FG124" s="155"/>
      <c r="FH124" s="155"/>
      <c r="FI124" s="155"/>
      <c r="FJ124" s="155"/>
      <c r="FK124" s="155"/>
      <c r="FL124" s="155"/>
      <c r="FM124" s="155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  <c r="GL124" s="155"/>
      <c r="GM124" s="155"/>
      <c r="GN124" s="155"/>
      <c r="GO124" s="155"/>
      <c r="GP124" s="155"/>
      <c r="GQ124" s="155"/>
      <c r="GR124" s="155"/>
      <c r="GS124" s="155"/>
      <c r="GT124" s="155"/>
      <c r="GU124" s="155"/>
      <c r="GV124" s="155"/>
      <c r="GW124" s="155"/>
      <c r="GX124" s="155"/>
      <c r="GY124" s="155"/>
      <c r="GZ124" s="155"/>
      <c r="HA124" s="155"/>
      <c r="HB124" s="155"/>
      <c r="HC124" s="155"/>
      <c r="HD124" s="155"/>
      <c r="HE124" s="155"/>
      <c r="HF124" s="155"/>
      <c r="HG124" s="155"/>
      <c r="HH124" s="155"/>
      <c r="HI124" s="155"/>
      <c r="HJ124" s="155"/>
      <c r="HK124" s="155"/>
      <c r="HL124" s="155"/>
      <c r="HM124" s="155"/>
      <c r="HN124" s="155"/>
      <c r="HO124" s="155"/>
      <c r="HP124" s="155"/>
      <c r="HQ124" s="155"/>
      <c r="HR124" s="155"/>
      <c r="HS124" s="155"/>
      <c r="HT124" s="155"/>
      <c r="HU124" s="155"/>
      <c r="HV124" s="155"/>
      <c r="HW124" s="155"/>
      <c r="HX124" s="155"/>
      <c r="HY124" s="155"/>
      <c r="HZ124" s="155"/>
      <c r="IA124" s="155"/>
      <c r="IB124" s="155"/>
      <c r="IC124" s="155"/>
      <c r="ID124" s="155"/>
      <c r="IE124" s="155"/>
      <c r="IF124" s="155"/>
      <c r="IG124" s="155"/>
      <c r="IH124" s="155"/>
      <c r="II124" s="155"/>
      <c r="IJ124" s="155"/>
      <c r="IK124" s="155"/>
      <c r="IL124" s="155"/>
      <c r="IM124" s="155"/>
      <c r="IN124" s="155"/>
      <c r="IO124" s="155"/>
      <c r="IP124" s="155"/>
      <c r="IQ124" s="155"/>
      <c r="IR124" s="155"/>
      <c r="IS124" s="155"/>
      <c r="IT124" s="155"/>
      <c r="IU124" s="155"/>
      <c r="IV124" s="155"/>
      <c r="IW124" s="155"/>
      <c r="IX124" s="155"/>
      <c r="IY124" s="155"/>
      <c r="IZ124" s="155"/>
      <c r="JA124" s="155"/>
      <c r="JB124" s="155"/>
      <c r="JC124" s="155"/>
      <c r="JD124" s="155"/>
      <c r="JE124" s="155"/>
      <c r="JF124" s="155"/>
      <c r="JG124" s="155"/>
      <c r="JH124" s="155"/>
      <c r="JI124" s="155"/>
      <c r="JJ124" s="155"/>
      <c r="JK124" s="155"/>
      <c r="JL124" s="155"/>
      <c r="JM124" s="155"/>
      <c r="JN124" s="155"/>
      <c r="JO124" s="155"/>
      <c r="JP124" s="155"/>
      <c r="JQ124" s="155"/>
      <c r="JR124" s="155"/>
      <c r="JS124" s="155"/>
      <c r="JT124" s="155"/>
      <c r="JU124" s="155"/>
      <c r="JV124" s="155"/>
      <c r="JW124" s="155"/>
      <c r="JX124" s="155"/>
      <c r="JY124" s="155"/>
      <c r="JZ124" s="155"/>
      <c r="KA124" s="155"/>
      <c r="KB124" s="155"/>
      <c r="KC124" s="155"/>
      <c r="KD124" s="155"/>
      <c r="KE124" s="155"/>
      <c r="KF124" s="155"/>
      <c r="KG124" s="155"/>
      <c r="KH124" s="155"/>
      <c r="KI124" s="155"/>
      <c r="KJ124" s="155"/>
      <c r="KK124" s="155"/>
      <c r="KL124" s="155"/>
      <c r="KM124" s="155"/>
      <c r="KN124" s="155"/>
      <c r="KO124" s="155"/>
      <c r="KP124" s="155"/>
      <c r="KQ124" s="155"/>
      <c r="KR124" s="155"/>
      <c r="KS124" s="155"/>
      <c r="KT124" s="155"/>
      <c r="KU124" s="155"/>
      <c r="KV124" s="155"/>
      <c r="KW124" s="155"/>
      <c r="KX124" s="155"/>
      <c r="KY124" s="155"/>
      <c r="KZ124" s="155"/>
      <c r="LA124" s="155"/>
      <c r="LB124" s="155"/>
      <c r="LC124" s="155"/>
      <c r="LD124" s="155"/>
      <c r="LE124" s="155"/>
      <c r="LF124" s="155"/>
      <c r="LG124" s="155"/>
      <c r="LH124" s="155"/>
      <c r="LI124" s="155"/>
      <c r="LJ124" s="155"/>
      <c r="LK124" s="155"/>
      <c r="LL124" s="155"/>
      <c r="LM124" s="155"/>
      <c r="LN124" s="155"/>
      <c r="LO124" s="155"/>
      <c r="LP124" s="155"/>
      <c r="LQ124" s="155"/>
      <c r="LR124" s="155"/>
      <c r="LS124" s="155"/>
      <c r="LT124" s="155"/>
      <c r="LU124" s="155"/>
      <c r="LV124" s="155"/>
      <c r="LW124" s="155"/>
      <c r="LX124" s="155"/>
      <c r="LY124" s="155"/>
      <c r="LZ124" s="155"/>
      <c r="MA124" s="155"/>
      <c r="MB124" s="155"/>
      <c r="MC124" s="155"/>
      <c r="MD124" s="155"/>
      <c r="ME124" s="155"/>
      <c r="MF124" s="155"/>
      <c r="MG124" s="155"/>
      <c r="MH124" s="155"/>
      <c r="MI124" s="155"/>
      <c r="MJ124" s="155"/>
      <c r="MK124" s="155"/>
      <c r="ML124" s="155"/>
      <c r="MM124" s="155"/>
      <c r="MN124" s="155"/>
      <c r="MO124" s="155"/>
      <c r="MP124" s="155"/>
      <c r="MQ124" s="155"/>
      <c r="MR124" s="155"/>
      <c r="MS124" s="155"/>
      <c r="MT124" s="155"/>
      <c r="MU124" s="155"/>
      <c r="MV124" s="155"/>
      <c r="MW124" s="155"/>
      <c r="MX124" s="155"/>
      <c r="MY124" s="155"/>
      <c r="MZ124" s="155"/>
      <c r="NA124" s="155"/>
      <c r="NB124" s="155"/>
      <c r="NC124" s="155"/>
      <c r="ND124" s="155"/>
      <c r="NE124" s="155"/>
      <c r="NF124" s="155"/>
      <c r="NG124" s="155"/>
      <c r="NH124" s="155"/>
      <c r="NI124" s="155"/>
      <c r="NJ124" s="155"/>
      <c r="NK124" s="155"/>
      <c r="NL124" s="155"/>
      <c r="NM124" s="155"/>
      <c r="NN124" s="155"/>
      <c r="NO124" s="155"/>
      <c r="NP124" s="155"/>
      <c r="NQ124" s="155"/>
      <c r="NR124" s="155"/>
      <c r="NS124" s="155"/>
      <c r="NT124" s="155"/>
      <c r="NU124" s="155"/>
      <c r="NV124" s="155"/>
      <c r="NW124" s="155"/>
      <c r="NX124" s="155"/>
      <c r="NY124" s="155"/>
      <c r="NZ124" s="155"/>
      <c r="OA124" s="155"/>
      <c r="OB124" s="155"/>
      <c r="OC124" s="158">
        <v>0</v>
      </c>
      <c r="OD124" s="158">
        <v>0</v>
      </c>
      <c r="OE124" s="158">
        <v>0</v>
      </c>
      <c r="OF124" s="12">
        <v>29955456263.380001</v>
      </c>
      <c r="OG124" s="13">
        <v>8998975.9000000004</v>
      </c>
      <c r="OH124" s="14">
        <f t="shared" si="8"/>
        <v>29946457287.48</v>
      </c>
      <c r="OI124" s="12">
        <v>30169880776.100002</v>
      </c>
      <c r="OJ124" s="13">
        <v>49497074.609999999</v>
      </c>
      <c r="OK124" s="14">
        <v>30120383701.490002</v>
      </c>
      <c r="OL124" s="12">
        <v>30414842593.860001</v>
      </c>
      <c r="OM124" s="13">
        <v>99376445.950000003</v>
      </c>
      <c r="ON124" s="14">
        <v>30315466147.91</v>
      </c>
    </row>
    <row r="125" spans="2:404" ht="27" x14ac:dyDescent="0.25">
      <c r="B125" s="141" t="s">
        <v>207</v>
      </c>
      <c r="C125" s="142" t="s">
        <v>1415</v>
      </c>
      <c r="D125" s="143">
        <v>46008</v>
      </c>
      <c r="E125" s="143" t="s">
        <v>0</v>
      </c>
      <c r="F125" s="144" t="s">
        <v>1090</v>
      </c>
      <c r="G125" s="144" t="s">
        <v>1416</v>
      </c>
      <c r="H125" s="144" t="s">
        <v>1094</v>
      </c>
      <c r="I125" s="153"/>
      <c r="J125" s="153"/>
      <c r="K125" s="155"/>
      <c r="L125" s="153"/>
      <c r="M125" s="153"/>
      <c r="N125" s="155"/>
      <c r="O125" s="153"/>
      <c r="P125" s="153"/>
      <c r="Q125" s="155"/>
      <c r="R125" s="153"/>
      <c r="S125" s="153"/>
      <c r="T125" s="155"/>
      <c r="U125" s="153"/>
      <c r="V125" s="153"/>
      <c r="W125" s="155"/>
      <c r="X125" s="153"/>
      <c r="Y125" s="153"/>
      <c r="Z125" s="155"/>
      <c r="AA125" s="153"/>
      <c r="AB125" s="153"/>
      <c r="AC125" s="155"/>
      <c r="AD125" s="153"/>
      <c r="AE125" s="153"/>
      <c r="AF125" s="155"/>
      <c r="AG125" s="153"/>
      <c r="AH125" s="153"/>
      <c r="AI125" s="155"/>
      <c r="AJ125" s="153"/>
      <c r="AK125" s="153"/>
      <c r="AL125" s="155"/>
      <c r="AM125" s="153"/>
      <c r="AN125" s="153"/>
      <c r="AO125" s="155"/>
      <c r="AP125" s="155"/>
      <c r="AQ125" s="155"/>
      <c r="AR125" s="155"/>
      <c r="AS125" s="155"/>
      <c r="AT125" s="155"/>
      <c r="AU125" s="155"/>
      <c r="AV125" s="155"/>
      <c r="AW125" s="155"/>
      <c r="AX125" s="155"/>
      <c r="AY125" s="155"/>
      <c r="AZ125" s="155"/>
      <c r="BA125" s="155"/>
      <c r="BB125" s="155"/>
      <c r="BC125" s="155"/>
      <c r="BD125" s="155"/>
      <c r="BE125" s="155"/>
      <c r="BF125" s="155"/>
      <c r="BG125" s="155"/>
      <c r="BH125" s="155"/>
      <c r="BI125" s="155"/>
      <c r="BJ125" s="155"/>
      <c r="BK125" s="155"/>
      <c r="BL125" s="155"/>
      <c r="BM125" s="155"/>
      <c r="BN125" s="155"/>
      <c r="BO125" s="155"/>
      <c r="BP125" s="155"/>
      <c r="BQ125" s="155"/>
      <c r="BR125" s="155"/>
      <c r="BS125" s="155"/>
      <c r="BT125" s="155"/>
      <c r="BU125" s="155"/>
      <c r="BV125" s="155"/>
      <c r="BW125" s="155"/>
      <c r="BX125" s="155"/>
      <c r="BY125" s="155"/>
      <c r="BZ125" s="155"/>
      <c r="CA125" s="155"/>
      <c r="CB125" s="155"/>
      <c r="CC125" s="155"/>
      <c r="CD125" s="155"/>
      <c r="CE125" s="155"/>
      <c r="CF125" s="155"/>
      <c r="CG125" s="155"/>
      <c r="CH125" s="155"/>
      <c r="CI125" s="155"/>
      <c r="CJ125" s="155"/>
      <c r="CK125" s="155"/>
      <c r="CL125" s="155"/>
      <c r="CM125" s="155"/>
      <c r="CN125" s="155"/>
      <c r="CO125" s="155"/>
      <c r="CP125" s="155"/>
      <c r="CQ125" s="155"/>
      <c r="CR125" s="155"/>
      <c r="CS125" s="155"/>
      <c r="CT125" s="155"/>
      <c r="CU125" s="155"/>
      <c r="CV125" s="155"/>
      <c r="CW125" s="155"/>
      <c r="CX125" s="155"/>
      <c r="CY125" s="155"/>
      <c r="CZ125" s="155"/>
      <c r="DA125" s="155"/>
      <c r="DB125" s="155"/>
      <c r="DC125" s="155"/>
      <c r="DD125" s="155"/>
      <c r="DE125" s="155"/>
      <c r="DF125" s="155"/>
      <c r="DG125" s="155"/>
      <c r="DH125" s="155"/>
      <c r="DI125" s="155"/>
      <c r="DJ125" s="155"/>
      <c r="DK125" s="155"/>
      <c r="DL125" s="155"/>
      <c r="DM125" s="155"/>
      <c r="DN125" s="155"/>
      <c r="DO125" s="155"/>
      <c r="DP125" s="155"/>
      <c r="DQ125" s="155"/>
      <c r="DR125" s="155"/>
      <c r="DS125" s="155"/>
      <c r="DT125" s="155"/>
      <c r="DU125" s="155"/>
      <c r="DV125" s="155"/>
      <c r="DW125" s="155"/>
      <c r="DX125" s="155"/>
      <c r="DY125" s="155"/>
      <c r="DZ125" s="155"/>
      <c r="EA125" s="155"/>
      <c r="EB125" s="155"/>
      <c r="EC125" s="155"/>
      <c r="ED125" s="155"/>
      <c r="EE125" s="155"/>
      <c r="EF125" s="155"/>
      <c r="EG125" s="155"/>
      <c r="EH125" s="155"/>
      <c r="EI125" s="155"/>
      <c r="EJ125" s="155"/>
      <c r="EK125" s="155"/>
      <c r="EL125" s="155"/>
      <c r="EM125" s="155"/>
      <c r="EN125" s="155"/>
      <c r="EO125" s="155"/>
      <c r="EP125" s="155"/>
      <c r="EQ125" s="155"/>
      <c r="ER125" s="155"/>
      <c r="ES125" s="155"/>
      <c r="ET125" s="155"/>
      <c r="EU125" s="155"/>
      <c r="EV125" s="155"/>
      <c r="EW125" s="155"/>
      <c r="EX125" s="155"/>
      <c r="EY125" s="155"/>
      <c r="EZ125" s="155"/>
      <c r="FA125" s="155"/>
      <c r="FB125" s="155"/>
      <c r="FC125" s="155"/>
      <c r="FD125" s="155"/>
      <c r="FE125" s="155"/>
      <c r="FF125" s="155"/>
      <c r="FG125" s="155"/>
      <c r="FH125" s="155"/>
      <c r="FI125" s="155"/>
      <c r="FJ125" s="155"/>
      <c r="FK125" s="155"/>
      <c r="FL125" s="155"/>
      <c r="FM125" s="155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/>
      <c r="GE125" s="155"/>
      <c r="GF125" s="155"/>
      <c r="GG125" s="155"/>
      <c r="GH125" s="155"/>
      <c r="GI125" s="155"/>
      <c r="GJ125" s="155"/>
      <c r="GK125" s="155"/>
      <c r="GL125" s="155"/>
      <c r="GM125" s="155"/>
      <c r="GN125" s="155"/>
      <c r="GO125" s="155"/>
      <c r="GP125" s="155"/>
      <c r="GQ125" s="155"/>
      <c r="GR125" s="155"/>
      <c r="GS125" s="155"/>
      <c r="GT125" s="155"/>
      <c r="GU125" s="155"/>
      <c r="GV125" s="155"/>
      <c r="GW125" s="155"/>
      <c r="GX125" s="155"/>
      <c r="GY125" s="155"/>
      <c r="GZ125" s="155"/>
      <c r="HA125" s="155"/>
      <c r="HB125" s="155"/>
      <c r="HC125" s="155"/>
      <c r="HD125" s="155"/>
      <c r="HE125" s="155"/>
      <c r="HF125" s="155"/>
      <c r="HG125" s="155"/>
      <c r="HH125" s="155"/>
      <c r="HI125" s="155"/>
      <c r="HJ125" s="155"/>
      <c r="HK125" s="155"/>
      <c r="HL125" s="155"/>
      <c r="HM125" s="155"/>
      <c r="HN125" s="155"/>
      <c r="HO125" s="155"/>
      <c r="HP125" s="155"/>
      <c r="HQ125" s="155"/>
      <c r="HR125" s="155"/>
      <c r="HS125" s="155"/>
      <c r="HT125" s="155"/>
      <c r="HU125" s="155"/>
      <c r="HV125" s="155"/>
      <c r="HW125" s="155"/>
      <c r="HX125" s="155"/>
      <c r="HY125" s="155"/>
      <c r="HZ125" s="155"/>
      <c r="IA125" s="155"/>
      <c r="IB125" s="155"/>
      <c r="IC125" s="155"/>
      <c r="ID125" s="155"/>
      <c r="IE125" s="155"/>
      <c r="IF125" s="155"/>
      <c r="IG125" s="155"/>
      <c r="IH125" s="155"/>
      <c r="II125" s="155"/>
      <c r="IJ125" s="155"/>
      <c r="IK125" s="155"/>
      <c r="IL125" s="155"/>
      <c r="IM125" s="155"/>
      <c r="IN125" s="155"/>
      <c r="IO125" s="155"/>
      <c r="IP125" s="155"/>
      <c r="IQ125" s="155"/>
      <c r="IR125" s="155"/>
      <c r="IS125" s="155"/>
      <c r="IT125" s="155"/>
      <c r="IU125" s="155"/>
      <c r="IV125" s="155"/>
      <c r="IW125" s="155"/>
      <c r="IX125" s="155"/>
      <c r="IY125" s="155"/>
      <c r="IZ125" s="155"/>
      <c r="JA125" s="155"/>
      <c r="JB125" s="155"/>
      <c r="JC125" s="155"/>
      <c r="JD125" s="155"/>
      <c r="JE125" s="155"/>
      <c r="JF125" s="155"/>
      <c r="JG125" s="155"/>
      <c r="JH125" s="155"/>
      <c r="JI125" s="155"/>
      <c r="JJ125" s="155"/>
      <c r="JK125" s="155"/>
      <c r="JL125" s="155"/>
      <c r="JM125" s="155"/>
      <c r="JN125" s="155"/>
      <c r="JO125" s="155"/>
      <c r="JP125" s="155"/>
      <c r="JQ125" s="155"/>
      <c r="JR125" s="155"/>
      <c r="JS125" s="155"/>
      <c r="JT125" s="155"/>
      <c r="JU125" s="155"/>
      <c r="JV125" s="155"/>
      <c r="JW125" s="155"/>
      <c r="JX125" s="155"/>
      <c r="JY125" s="155"/>
      <c r="JZ125" s="155"/>
      <c r="KA125" s="155"/>
      <c r="KB125" s="155"/>
      <c r="KC125" s="155"/>
      <c r="KD125" s="155"/>
      <c r="KE125" s="155"/>
      <c r="KF125" s="155"/>
      <c r="KG125" s="155"/>
      <c r="KH125" s="155"/>
      <c r="KI125" s="155"/>
      <c r="KJ125" s="155"/>
      <c r="KK125" s="155"/>
      <c r="KL125" s="155"/>
      <c r="KM125" s="155"/>
      <c r="KN125" s="155"/>
      <c r="KO125" s="155"/>
      <c r="KP125" s="155"/>
      <c r="KQ125" s="155"/>
      <c r="KR125" s="155"/>
      <c r="KS125" s="155"/>
      <c r="KT125" s="155"/>
      <c r="KU125" s="155"/>
      <c r="KV125" s="155"/>
      <c r="KW125" s="155"/>
      <c r="KX125" s="155"/>
      <c r="KY125" s="155"/>
      <c r="KZ125" s="155"/>
      <c r="LA125" s="155"/>
      <c r="LB125" s="155"/>
      <c r="LC125" s="155"/>
      <c r="LD125" s="155"/>
      <c r="LE125" s="155"/>
      <c r="LF125" s="155"/>
      <c r="LG125" s="155"/>
      <c r="LH125" s="155"/>
      <c r="LI125" s="155"/>
      <c r="LJ125" s="155"/>
      <c r="LK125" s="155"/>
      <c r="LL125" s="155"/>
      <c r="LM125" s="155"/>
      <c r="LN125" s="155"/>
      <c r="LO125" s="155"/>
      <c r="LP125" s="155"/>
      <c r="LQ125" s="155"/>
      <c r="LR125" s="155"/>
      <c r="LS125" s="155"/>
      <c r="LT125" s="155"/>
      <c r="LU125" s="155"/>
      <c r="LV125" s="155"/>
      <c r="LW125" s="155"/>
      <c r="LX125" s="155"/>
      <c r="LY125" s="155"/>
      <c r="LZ125" s="155"/>
      <c r="MA125" s="155"/>
      <c r="MB125" s="155"/>
      <c r="MC125" s="155"/>
      <c r="MD125" s="155"/>
      <c r="ME125" s="155"/>
      <c r="MF125" s="155"/>
      <c r="MG125" s="155"/>
      <c r="MH125" s="155"/>
      <c r="MI125" s="155"/>
      <c r="MJ125" s="155"/>
      <c r="MK125" s="155"/>
      <c r="ML125" s="155"/>
      <c r="MM125" s="155"/>
      <c r="MN125" s="155"/>
      <c r="MO125" s="155"/>
      <c r="MP125" s="155"/>
      <c r="MQ125" s="155"/>
      <c r="MR125" s="155"/>
      <c r="MS125" s="155"/>
      <c r="MT125" s="155"/>
      <c r="MU125" s="155"/>
      <c r="MV125" s="155"/>
      <c r="MW125" s="155"/>
      <c r="MX125" s="155"/>
      <c r="MY125" s="155"/>
      <c r="MZ125" s="155"/>
      <c r="NA125" s="155"/>
      <c r="NB125" s="155"/>
      <c r="NC125" s="155"/>
      <c r="ND125" s="155"/>
      <c r="NE125" s="155"/>
      <c r="NF125" s="155"/>
      <c r="NG125" s="155"/>
      <c r="NH125" s="155"/>
      <c r="NI125" s="155"/>
      <c r="NJ125" s="155"/>
      <c r="NK125" s="155"/>
      <c r="NL125" s="155"/>
      <c r="NM125" s="155"/>
      <c r="NN125" s="155"/>
      <c r="NO125" s="155"/>
      <c r="NP125" s="155"/>
      <c r="NQ125" s="155"/>
      <c r="NR125" s="155"/>
      <c r="NS125" s="155"/>
      <c r="NT125" s="155"/>
      <c r="NU125" s="155"/>
      <c r="NV125" s="155"/>
      <c r="NW125" s="155"/>
      <c r="NX125" s="155"/>
      <c r="NY125" s="155"/>
      <c r="NZ125" s="155"/>
      <c r="OA125" s="155"/>
      <c r="OB125" s="155"/>
      <c r="OC125" s="158"/>
      <c r="OD125" s="158"/>
      <c r="OE125" s="158"/>
      <c r="OF125" s="158"/>
      <c r="OG125" s="158"/>
      <c r="OH125" s="158"/>
      <c r="OI125" s="158"/>
      <c r="OJ125" s="158"/>
      <c r="OK125" s="158"/>
      <c r="OL125" s="158">
        <v>0</v>
      </c>
      <c r="OM125" s="158">
        <v>0</v>
      </c>
      <c r="ON125" s="158">
        <v>0</v>
      </c>
    </row>
    <row r="126" spans="2:404" ht="27" x14ac:dyDescent="0.25">
      <c r="B126" s="141" t="s">
        <v>657</v>
      </c>
      <c r="C126" s="142" t="s">
        <v>1417</v>
      </c>
      <c r="D126" s="143">
        <v>46020</v>
      </c>
      <c r="E126" s="143" t="s">
        <v>0</v>
      </c>
      <c r="F126" s="144" t="s">
        <v>1090</v>
      </c>
      <c r="G126" s="144" t="s">
        <v>203</v>
      </c>
      <c r="H126" s="144" t="s">
        <v>1094</v>
      </c>
      <c r="I126" s="153"/>
      <c r="J126" s="153"/>
      <c r="K126" s="155"/>
      <c r="L126" s="153"/>
      <c r="M126" s="153"/>
      <c r="N126" s="155"/>
      <c r="O126" s="153"/>
      <c r="P126" s="153"/>
      <c r="Q126" s="155"/>
      <c r="R126" s="153"/>
      <c r="S126" s="153"/>
      <c r="T126" s="155"/>
      <c r="U126" s="153"/>
      <c r="V126" s="153"/>
      <c r="W126" s="155"/>
      <c r="X126" s="153"/>
      <c r="Y126" s="153"/>
      <c r="Z126" s="155"/>
      <c r="AA126" s="153"/>
      <c r="AB126" s="153"/>
      <c r="AC126" s="155"/>
      <c r="AD126" s="153"/>
      <c r="AE126" s="153"/>
      <c r="AF126" s="155"/>
      <c r="AG126" s="153"/>
      <c r="AH126" s="153"/>
      <c r="AI126" s="155"/>
      <c r="AJ126" s="153"/>
      <c r="AK126" s="153"/>
      <c r="AL126" s="155"/>
      <c r="AM126" s="153"/>
      <c r="AN126" s="153"/>
      <c r="AO126" s="155"/>
      <c r="AP126" s="155"/>
      <c r="AQ126" s="155"/>
      <c r="AR126" s="155"/>
      <c r="AS126" s="155"/>
      <c r="AT126" s="155"/>
      <c r="AU126" s="155"/>
      <c r="AV126" s="155"/>
      <c r="AW126" s="155"/>
      <c r="AX126" s="155"/>
      <c r="AY126" s="155"/>
      <c r="AZ126" s="155"/>
      <c r="BA126" s="155"/>
      <c r="BB126" s="155"/>
      <c r="BC126" s="155"/>
      <c r="BD126" s="155"/>
      <c r="BE126" s="155"/>
      <c r="BF126" s="155"/>
      <c r="BG126" s="155"/>
      <c r="BH126" s="155"/>
      <c r="BI126" s="155"/>
      <c r="BJ126" s="155"/>
      <c r="BK126" s="155"/>
      <c r="BL126" s="155"/>
      <c r="BM126" s="155"/>
      <c r="BN126" s="155"/>
      <c r="BO126" s="155"/>
      <c r="BP126" s="155"/>
      <c r="BQ126" s="155"/>
      <c r="BR126" s="155"/>
      <c r="BS126" s="155"/>
      <c r="BT126" s="155"/>
      <c r="BU126" s="155"/>
      <c r="BV126" s="155"/>
      <c r="BW126" s="155"/>
      <c r="BX126" s="155"/>
      <c r="BY126" s="155"/>
      <c r="BZ126" s="155"/>
      <c r="CA126" s="155"/>
      <c r="CB126" s="155"/>
      <c r="CC126" s="155"/>
      <c r="CD126" s="155"/>
      <c r="CE126" s="155"/>
      <c r="CF126" s="155"/>
      <c r="CG126" s="155"/>
      <c r="CH126" s="155"/>
      <c r="CI126" s="155"/>
      <c r="CJ126" s="155"/>
      <c r="CK126" s="155"/>
      <c r="CL126" s="155"/>
      <c r="CM126" s="155"/>
      <c r="CN126" s="155"/>
      <c r="CO126" s="155"/>
      <c r="CP126" s="155"/>
      <c r="CQ126" s="155"/>
      <c r="CR126" s="155"/>
      <c r="CS126" s="155"/>
      <c r="CT126" s="155"/>
      <c r="CU126" s="155"/>
      <c r="CV126" s="155"/>
      <c r="CW126" s="155"/>
      <c r="CX126" s="155"/>
      <c r="CY126" s="155"/>
      <c r="CZ126" s="155"/>
      <c r="DA126" s="155"/>
      <c r="DB126" s="155"/>
      <c r="DC126" s="155"/>
      <c r="DD126" s="155"/>
      <c r="DE126" s="155"/>
      <c r="DF126" s="155"/>
      <c r="DG126" s="155"/>
      <c r="DH126" s="155"/>
      <c r="DI126" s="155"/>
      <c r="DJ126" s="155"/>
      <c r="DK126" s="155"/>
      <c r="DL126" s="155"/>
      <c r="DM126" s="155"/>
      <c r="DN126" s="155"/>
      <c r="DO126" s="155"/>
      <c r="DP126" s="155"/>
      <c r="DQ126" s="155"/>
      <c r="DR126" s="155"/>
      <c r="DS126" s="155"/>
      <c r="DT126" s="155"/>
      <c r="DU126" s="155"/>
      <c r="DV126" s="155"/>
      <c r="DW126" s="155"/>
      <c r="DX126" s="155"/>
      <c r="DY126" s="155"/>
      <c r="DZ126" s="155"/>
      <c r="EA126" s="155"/>
      <c r="EB126" s="155"/>
      <c r="EC126" s="155"/>
      <c r="ED126" s="155"/>
      <c r="EE126" s="155"/>
      <c r="EF126" s="155"/>
      <c r="EG126" s="155"/>
      <c r="EH126" s="155"/>
      <c r="EI126" s="155"/>
      <c r="EJ126" s="155"/>
      <c r="EK126" s="155"/>
      <c r="EL126" s="155"/>
      <c r="EM126" s="155"/>
      <c r="EN126" s="155"/>
      <c r="EO126" s="155"/>
      <c r="EP126" s="155"/>
      <c r="EQ126" s="155"/>
      <c r="ER126" s="155"/>
      <c r="ES126" s="155"/>
      <c r="ET126" s="155"/>
      <c r="EU126" s="155"/>
      <c r="EV126" s="155"/>
      <c r="EW126" s="155"/>
      <c r="EX126" s="155"/>
      <c r="EY126" s="155"/>
      <c r="EZ126" s="155"/>
      <c r="FA126" s="155"/>
      <c r="FB126" s="155"/>
      <c r="FC126" s="155"/>
      <c r="FD126" s="155"/>
      <c r="FE126" s="155"/>
      <c r="FF126" s="155"/>
      <c r="FG126" s="155"/>
      <c r="FH126" s="155"/>
      <c r="FI126" s="155"/>
      <c r="FJ126" s="155"/>
      <c r="FK126" s="155"/>
      <c r="FL126" s="155"/>
      <c r="FM126" s="155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/>
      <c r="GE126" s="155"/>
      <c r="GF126" s="155"/>
      <c r="GG126" s="155"/>
      <c r="GH126" s="155"/>
      <c r="GI126" s="155"/>
      <c r="GJ126" s="155"/>
      <c r="GK126" s="155"/>
      <c r="GL126" s="155"/>
      <c r="GM126" s="155"/>
      <c r="GN126" s="155"/>
      <c r="GO126" s="155"/>
      <c r="GP126" s="155"/>
      <c r="GQ126" s="155"/>
      <c r="GR126" s="155"/>
      <c r="GS126" s="155"/>
      <c r="GT126" s="155"/>
      <c r="GU126" s="155"/>
      <c r="GV126" s="155"/>
      <c r="GW126" s="155"/>
      <c r="GX126" s="155"/>
      <c r="GY126" s="155"/>
      <c r="GZ126" s="155"/>
      <c r="HA126" s="155"/>
      <c r="HB126" s="155"/>
      <c r="HC126" s="155"/>
      <c r="HD126" s="155"/>
      <c r="HE126" s="155"/>
      <c r="HF126" s="155"/>
      <c r="HG126" s="155"/>
      <c r="HH126" s="155"/>
      <c r="HI126" s="155"/>
      <c r="HJ126" s="155"/>
      <c r="HK126" s="155"/>
      <c r="HL126" s="155"/>
      <c r="HM126" s="155"/>
      <c r="HN126" s="155"/>
      <c r="HO126" s="155"/>
      <c r="HP126" s="155"/>
      <c r="HQ126" s="155"/>
      <c r="HR126" s="155"/>
      <c r="HS126" s="155"/>
      <c r="HT126" s="155"/>
      <c r="HU126" s="155"/>
      <c r="HV126" s="155"/>
      <c r="HW126" s="155"/>
      <c r="HX126" s="155"/>
      <c r="HY126" s="155"/>
      <c r="HZ126" s="155"/>
      <c r="IA126" s="155"/>
      <c r="IB126" s="155"/>
      <c r="IC126" s="155"/>
      <c r="ID126" s="155"/>
      <c r="IE126" s="155"/>
      <c r="IF126" s="155"/>
      <c r="IG126" s="155"/>
      <c r="IH126" s="155"/>
      <c r="II126" s="155"/>
      <c r="IJ126" s="155"/>
      <c r="IK126" s="155"/>
      <c r="IL126" s="155"/>
      <c r="IM126" s="155"/>
      <c r="IN126" s="155"/>
      <c r="IO126" s="155"/>
      <c r="IP126" s="155"/>
      <c r="IQ126" s="155"/>
      <c r="IR126" s="155"/>
      <c r="IS126" s="155"/>
      <c r="IT126" s="155"/>
      <c r="IU126" s="155"/>
      <c r="IV126" s="155"/>
      <c r="IW126" s="155"/>
      <c r="IX126" s="155"/>
      <c r="IY126" s="155"/>
      <c r="IZ126" s="155"/>
      <c r="JA126" s="155"/>
      <c r="JB126" s="155"/>
      <c r="JC126" s="155"/>
      <c r="JD126" s="155"/>
      <c r="JE126" s="155"/>
      <c r="JF126" s="155"/>
      <c r="JG126" s="155"/>
      <c r="JH126" s="155"/>
      <c r="JI126" s="155"/>
      <c r="JJ126" s="155"/>
      <c r="JK126" s="155"/>
      <c r="JL126" s="155"/>
      <c r="JM126" s="155"/>
      <c r="JN126" s="155"/>
      <c r="JO126" s="155"/>
      <c r="JP126" s="155"/>
      <c r="JQ126" s="155"/>
      <c r="JR126" s="155"/>
      <c r="JS126" s="155"/>
      <c r="JT126" s="155"/>
      <c r="JU126" s="155"/>
      <c r="JV126" s="155"/>
      <c r="JW126" s="155"/>
      <c r="JX126" s="155"/>
      <c r="JY126" s="155"/>
      <c r="JZ126" s="155"/>
      <c r="KA126" s="155"/>
      <c r="KB126" s="155"/>
      <c r="KC126" s="155"/>
      <c r="KD126" s="155"/>
      <c r="KE126" s="155"/>
      <c r="KF126" s="155"/>
      <c r="KG126" s="155"/>
      <c r="KH126" s="155"/>
      <c r="KI126" s="155"/>
      <c r="KJ126" s="155"/>
      <c r="KK126" s="155"/>
      <c r="KL126" s="155"/>
      <c r="KM126" s="155"/>
      <c r="KN126" s="155"/>
      <c r="KO126" s="155"/>
      <c r="KP126" s="155"/>
      <c r="KQ126" s="155"/>
      <c r="KR126" s="155"/>
      <c r="KS126" s="155"/>
      <c r="KT126" s="155"/>
      <c r="KU126" s="155"/>
      <c r="KV126" s="155"/>
      <c r="KW126" s="155"/>
      <c r="KX126" s="155"/>
      <c r="KY126" s="155"/>
      <c r="KZ126" s="155"/>
      <c r="LA126" s="155"/>
      <c r="LB126" s="155"/>
      <c r="LC126" s="155"/>
      <c r="LD126" s="155"/>
      <c r="LE126" s="155"/>
      <c r="LF126" s="155"/>
      <c r="LG126" s="155"/>
      <c r="LH126" s="155"/>
      <c r="LI126" s="155"/>
      <c r="LJ126" s="155"/>
      <c r="LK126" s="155"/>
      <c r="LL126" s="155"/>
      <c r="LM126" s="155"/>
      <c r="LN126" s="155"/>
      <c r="LO126" s="155"/>
      <c r="LP126" s="155"/>
      <c r="LQ126" s="155"/>
      <c r="LR126" s="155"/>
      <c r="LS126" s="155"/>
      <c r="LT126" s="155"/>
      <c r="LU126" s="155"/>
      <c r="LV126" s="155"/>
      <c r="LW126" s="155"/>
      <c r="LX126" s="155"/>
      <c r="LY126" s="155"/>
      <c r="LZ126" s="155"/>
      <c r="MA126" s="155"/>
      <c r="MB126" s="155"/>
      <c r="MC126" s="155"/>
      <c r="MD126" s="155"/>
      <c r="ME126" s="155"/>
      <c r="MF126" s="155"/>
      <c r="MG126" s="155"/>
      <c r="MH126" s="155"/>
      <c r="MI126" s="155"/>
      <c r="MJ126" s="155"/>
      <c r="MK126" s="155"/>
      <c r="ML126" s="155"/>
      <c r="MM126" s="155"/>
      <c r="MN126" s="155"/>
      <c r="MO126" s="155"/>
      <c r="MP126" s="155"/>
      <c r="MQ126" s="155"/>
      <c r="MR126" s="155"/>
      <c r="MS126" s="155"/>
      <c r="MT126" s="155"/>
      <c r="MU126" s="155"/>
      <c r="MV126" s="155"/>
      <c r="MW126" s="155"/>
      <c r="MX126" s="155"/>
      <c r="MY126" s="155"/>
      <c r="MZ126" s="155"/>
      <c r="NA126" s="155"/>
      <c r="NB126" s="155"/>
      <c r="NC126" s="155"/>
      <c r="ND126" s="155"/>
      <c r="NE126" s="155"/>
      <c r="NF126" s="155"/>
      <c r="NG126" s="155"/>
      <c r="NH126" s="155"/>
      <c r="NI126" s="155"/>
      <c r="NJ126" s="155"/>
      <c r="NK126" s="155"/>
      <c r="NL126" s="155"/>
      <c r="NM126" s="155"/>
      <c r="NN126" s="155"/>
      <c r="NO126" s="155"/>
      <c r="NP126" s="155"/>
      <c r="NQ126" s="155"/>
      <c r="NR126" s="155"/>
      <c r="NS126" s="155"/>
      <c r="NT126" s="155"/>
      <c r="NU126" s="155"/>
      <c r="NV126" s="155"/>
      <c r="NW126" s="155"/>
      <c r="NX126" s="155"/>
      <c r="NY126" s="155"/>
      <c r="NZ126" s="155"/>
      <c r="OA126" s="155"/>
      <c r="OB126" s="155"/>
      <c r="OC126" s="158"/>
      <c r="OD126" s="158"/>
      <c r="OE126" s="158"/>
      <c r="OF126" s="158"/>
      <c r="OG126" s="158"/>
      <c r="OH126" s="158"/>
      <c r="OI126" s="158"/>
      <c r="OJ126" s="158"/>
      <c r="OK126" s="158"/>
      <c r="OL126" s="158">
        <v>0</v>
      </c>
      <c r="OM126" s="158">
        <v>0</v>
      </c>
      <c r="ON126" s="158">
        <v>0</v>
      </c>
    </row>
    <row r="127" spans="2:404" ht="27.75" thickBot="1" x14ac:dyDescent="0.3">
      <c r="B127" s="141" t="s">
        <v>646</v>
      </c>
      <c r="C127" s="142" t="s">
        <v>1418</v>
      </c>
      <c r="D127" s="143">
        <v>46015</v>
      </c>
      <c r="E127" s="143" t="s">
        <v>0</v>
      </c>
      <c r="F127" s="144" t="s">
        <v>1090</v>
      </c>
      <c r="G127" s="144" t="s">
        <v>203</v>
      </c>
      <c r="H127" s="144" t="s">
        <v>1094</v>
      </c>
      <c r="I127" s="153"/>
      <c r="J127" s="153"/>
      <c r="K127" s="155"/>
      <c r="L127" s="153"/>
      <c r="M127" s="153"/>
      <c r="N127" s="155"/>
      <c r="O127" s="153"/>
      <c r="P127" s="153"/>
      <c r="Q127" s="155"/>
      <c r="R127" s="153"/>
      <c r="S127" s="153"/>
      <c r="T127" s="155"/>
      <c r="U127" s="153"/>
      <c r="V127" s="153"/>
      <c r="W127" s="155"/>
      <c r="X127" s="153"/>
      <c r="Y127" s="153"/>
      <c r="Z127" s="155"/>
      <c r="AA127" s="153"/>
      <c r="AB127" s="153"/>
      <c r="AC127" s="155"/>
      <c r="AD127" s="153"/>
      <c r="AE127" s="153"/>
      <c r="AF127" s="155"/>
      <c r="AG127" s="153"/>
      <c r="AH127" s="153"/>
      <c r="AI127" s="155"/>
      <c r="AJ127" s="153"/>
      <c r="AK127" s="153"/>
      <c r="AL127" s="155"/>
      <c r="AM127" s="153"/>
      <c r="AN127" s="153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55"/>
      <c r="BI127" s="155"/>
      <c r="BJ127" s="155"/>
      <c r="BK127" s="155"/>
      <c r="BL127" s="155"/>
      <c r="BM127" s="155"/>
      <c r="BN127" s="155"/>
      <c r="BO127" s="155"/>
      <c r="BP127" s="155"/>
      <c r="BQ127" s="155"/>
      <c r="BR127" s="155"/>
      <c r="BS127" s="155"/>
      <c r="BT127" s="155"/>
      <c r="BU127" s="155"/>
      <c r="BV127" s="155"/>
      <c r="BW127" s="155"/>
      <c r="BX127" s="155"/>
      <c r="BY127" s="155"/>
      <c r="BZ127" s="155"/>
      <c r="CA127" s="155"/>
      <c r="CB127" s="155"/>
      <c r="CC127" s="155"/>
      <c r="CD127" s="155"/>
      <c r="CE127" s="155"/>
      <c r="CF127" s="155"/>
      <c r="CG127" s="155"/>
      <c r="CH127" s="155"/>
      <c r="CI127" s="155"/>
      <c r="CJ127" s="155"/>
      <c r="CK127" s="155"/>
      <c r="CL127" s="155"/>
      <c r="CM127" s="155"/>
      <c r="CN127" s="155"/>
      <c r="CO127" s="155"/>
      <c r="CP127" s="155"/>
      <c r="CQ127" s="155"/>
      <c r="CR127" s="155"/>
      <c r="CS127" s="155"/>
      <c r="CT127" s="155"/>
      <c r="CU127" s="155"/>
      <c r="CV127" s="155"/>
      <c r="CW127" s="155"/>
      <c r="CX127" s="155"/>
      <c r="CY127" s="155"/>
      <c r="CZ127" s="155"/>
      <c r="DA127" s="155"/>
      <c r="DB127" s="155"/>
      <c r="DC127" s="155"/>
      <c r="DD127" s="155"/>
      <c r="DE127" s="155"/>
      <c r="DF127" s="155"/>
      <c r="DG127" s="155"/>
      <c r="DH127" s="155"/>
      <c r="DI127" s="155"/>
      <c r="DJ127" s="155"/>
      <c r="DK127" s="155"/>
      <c r="DL127" s="155"/>
      <c r="DM127" s="155"/>
      <c r="DN127" s="155"/>
      <c r="DO127" s="155"/>
      <c r="DP127" s="155"/>
      <c r="DQ127" s="155"/>
      <c r="DR127" s="155"/>
      <c r="DS127" s="155"/>
      <c r="DT127" s="155"/>
      <c r="DU127" s="155"/>
      <c r="DV127" s="155"/>
      <c r="DW127" s="155"/>
      <c r="DX127" s="155"/>
      <c r="DY127" s="155"/>
      <c r="DZ127" s="155"/>
      <c r="EA127" s="155"/>
      <c r="EB127" s="155"/>
      <c r="EC127" s="155"/>
      <c r="ED127" s="155"/>
      <c r="EE127" s="155"/>
      <c r="EF127" s="155"/>
      <c r="EG127" s="155"/>
      <c r="EH127" s="155"/>
      <c r="EI127" s="155"/>
      <c r="EJ127" s="155"/>
      <c r="EK127" s="155"/>
      <c r="EL127" s="155"/>
      <c r="EM127" s="155"/>
      <c r="EN127" s="155"/>
      <c r="EO127" s="155"/>
      <c r="EP127" s="155"/>
      <c r="EQ127" s="155"/>
      <c r="ER127" s="155"/>
      <c r="ES127" s="155"/>
      <c r="ET127" s="155"/>
      <c r="EU127" s="155"/>
      <c r="EV127" s="155"/>
      <c r="EW127" s="155"/>
      <c r="EX127" s="155"/>
      <c r="EY127" s="155"/>
      <c r="EZ127" s="155"/>
      <c r="FA127" s="155"/>
      <c r="FB127" s="155"/>
      <c r="FC127" s="155"/>
      <c r="FD127" s="155"/>
      <c r="FE127" s="155"/>
      <c r="FF127" s="155"/>
      <c r="FG127" s="155"/>
      <c r="FH127" s="155"/>
      <c r="FI127" s="155"/>
      <c r="FJ127" s="155"/>
      <c r="FK127" s="155"/>
      <c r="FL127" s="155"/>
      <c r="FM127" s="155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/>
      <c r="GE127" s="155"/>
      <c r="GF127" s="155"/>
      <c r="GG127" s="155"/>
      <c r="GH127" s="155"/>
      <c r="GI127" s="155"/>
      <c r="GJ127" s="155"/>
      <c r="GK127" s="155"/>
      <c r="GL127" s="155"/>
      <c r="GM127" s="155"/>
      <c r="GN127" s="155"/>
      <c r="GO127" s="155"/>
      <c r="GP127" s="155"/>
      <c r="GQ127" s="155"/>
      <c r="GR127" s="155"/>
      <c r="GS127" s="155"/>
      <c r="GT127" s="155"/>
      <c r="GU127" s="155"/>
      <c r="GV127" s="155"/>
      <c r="GW127" s="155"/>
      <c r="GX127" s="155"/>
      <c r="GY127" s="155"/>
      <c r="GZ127" s="155"/>
      <c r="HA127" s="155"/>
      <c r="HB127" s="155"/>
      <c r="HC127" s="155"/>
      <c r="HD127" s="155"/>
      <c r="HE127" s="155"/>
      <c r="HF127" s="155"/>
      <c r="HG127" s="155"/>
      <c r="HH127" s="155"/>
      <c r="HI127" s="155"/>
      <c r="HJ127" s="155"/>
      <c r="HK127" s="155"/>
      <c r="HL127" s="155"/>
      <c r="HM127" s="155"/>
      <c r="HN127" s="155"/>
      <c r="HO127" s="155"/>
      <c r="HP127" s="155"/>
      <c r="HQ127" s="155"/>
      <c r="HR127" s="155"/>
      <c r="HS127" s="155"/>
      <c r="HT127" s="155"/>
      <c r="HU127" s="155"/>
      <c r="HV127" s="155"/>
      <c r="HW127" s="155"/>
      <c r="HX127" s="155"/>
      <c r="HY127" s="155"/>
      <c r="HZ127" s="155"/>
      <c r="IA127" s="155"/>
      <c r="IB127" s="155"/>
      <c r="IC127" s="155"/>
      <c r="ID127" s="155"/>
      <c r="IE127" s="155"/>
      <c r="IF127" s="155"/>
      <c r="IG127" s="155"/>
      <c r="IH127" s="155"/>
      <c r="II127" s="155"/>
      <c r="IJ127" s="155"/>
      <c r="IK127" s="155"/>
      <c r="IL127" s="155"/>
      <c r="IM127" s="155"/>
      <c r="IN127" s="155"/>
      <c r="IO127" s="155"/>
      <c r="IP127" s="155"/>
      <c r="IQ127" s="155"/>
      <c r="IR127" s="155"/>
      <c r="IS127" s="155"/>
      <c r="IT127" s="155"/>
      <c r="IU127" s="155"/>
      <c r="IV127" s="155"/>
      <c r="IW127" s="155"/>
      <c r="IX127" s="155"/>
      <c r="IY127" s="155"/>
      <c r="IZ127" s="155"/>
      <c r="JA127" s="155"/>
      <c r="JB127" s="155"/>
      <c r="JC127" s="155"/>
      <c r="JD127" s="155"/>
      <c r="JE127" s="155"/>
      <c r="JF127" s="155"/>
      <c r="JG127" s="155"/>
      <c r="JH127" s="155"/>
      <c r="JI127" s="155"/>
      <c r="JJ127" s="155"/>
      <c r="JK127" s="155"/>
      <c r="JL127" s="155"/>
      <c r="JM127" s="155"/>
      <c r="JN127" s="155"/>
      <c r="JO127" s="155"/>
      <c r="JP127" s="155"/>
      <c r="JQ127" s="155"/>
      <c r="JR127" s="155"/>
      <c r="JS127" s="155"/>
      <c r="JT127" s="155"/>
      <c r="JU127" s="155"/>
      <c r="JV127" s="155"/>
      <c r="JW127" s="155"/>
      <c r="JX127" s="155"/>
      <c r="JY127" s="155"/>
      <c r="JZ127" s="155"/>
      <c r="KA127" s="155"/>
      <c r="KB127" s="155"/>
      <c r="KC127" s="155"/>
      <c r="KD127" s="155"/>
      <c r="KE127" s="155"/>
      <c r="KF127" s="155"/>
      <c r="KG127" s="155"/>
      <c r="KH127" s="155"/>
      <c r="KI127" s="155"/>
      <c r="KJ127" s="155"/>
      <c r="KK127" s="155"/>
      <c r="KL127" s="155"/>
      <c r="KM127" s="155"/>
      <c r="KN127" s="155"/>
      <c r="KO127" s="155"/>
      <c r="KP127" s="155"/>
      <c r="KQ127" s="155"/>
      <c r="KR127" s="155"/>
      <c r="KS127" s="155"/>
      <c r="KT127" s="155"/>
      <c r="KU127" s="155"/>
      <c r="KV127" s="155"/>
      <c r="KW127" s="155"/>
      <c r="KX127" s="155"/>
      <c r="KY127" s="155"/>
      <c r="KZ127" s="155"/>
      <c r="LA127" s="155"/>
      <c r="LB127" s="155"/>
      <c r="LC127" s="155"/>
      <c r="LD127" s="155"/>
      <c r="LE127" s="155"/>
      <c r="LF127" s="155"/>
      <c r="LG127" s="155"/>
      <c r="LH127" s="155"/>
      <c r="LI127" s="155"/>
      <c r="LJ127" s="155"/>
      <c r="LK127" s="155"/>
      <c r="LL127" s="155"/>
      <c r="LM127" s="155"/>
      <c r="LN127" s="155"/>
      <c r="LO127" s="155"/>
      <c r="LP127" s="155"/>
      <c r="LQ127" s="155"/>
      <c r="LR127" s="155"/>
      <c r="LS127" s="155"/>
      <c r="LT127" s="155"/>
      <c r="LU127" s="155"/>
      <c r="LV127" s="155"/>
      <c r="LW127" s="155"/>
      <c r="LX127" s="155"/>
      <c r="LY127" s="155"/>
      <c r="LZ127" s="155"/>
      <c r="MA127" s="155"/>
      <c r="MB127" s="155"/>
      <c r="MC127" s="155"/>
      <c r="MD127" s="155"/>
      <c r="ME127" s="155"/>
      <c r="MF127" s="155"/>
      <c r="MG127" s="155"/>
      <c r="MH127" s="155"/>
      <c r="MI127" s="155"/>
      <c r="MJ127" s="155"/>
      <c r="MK127" s="155"/>
      <c r="ML127" s="155"/>
      <c r="MM127" s="155"/>
      <c r="MN127" s="155"/>
      <c r="MO127" s="155"/>
      <c r="MP127" s="155"/>
      <c r="MQ127" s="155"/>
      <c r="MR127" s="155"/>
      <c r="MS127" s="155"/>
      <c r="MT127" s="155"/>
      <c r="MU127" s="155"/>
      <c r="MV127" s="155"/>
      <c r="MW127" s="155"/>
      <c r="MX127" s="155"/>
      <c r="MY127" s="155"/>
      <c r="MZ127" s="155"/>
      <c r="NA127" s="155"/>
      <c r="NB127" s="155"/>
      <c r="NC127" s="155"/>
      <c r="ND127" s="155"/>
      <c r="NE127" s="155"/>
      <c r="NF127" s="155"/>
      <c r="NG127" s="155"/>
      <c r="NH127" s="155"/>
      <c r="NI127" s="155"/>
      <c r="NJ127" s="155"/>
      <c r="NK127" s="155"/>
      <c r="NL127" s="155"/>
      <c r="NM127" s="155"/>
      <c r="NN127" s="155"/>
      <c r="NO127" s="155"/>
      <c r="NP127" s="155"/>
      <c r="NQ127" s="155"/>
      <c r="NR127" s="155"/>
      <c r="NS127" s="155"/>
      <c r="NT127" s="155"/>
      <c r="NU127" s="155"/>
      <c r="NV127" s="155"/>
      <c r="NW127" s="155"/>
      <c r="NX127" s="155"/>
      <c r="NY127" s="155"/>
      <c r="NZ127" s="155"/>
      <c r="OA127" s="155"/>
      <c r="OB127" s="155"/>
      <c r="OC127" s="158"/>
      <c r="OD127" s="158"/>
      <c r="OE127" s="158"/>
      <c r="OF127" s="158"/>
      <c r="OG127" s="158"/>
      <c r="OH127" s="158"/>
      <c r="OI127" s="158"/>
      <c r="OJ127" s="158"/>
      <c r="OK127" s="158"/>
      <c r="OL127" s="158">
        <v>0</v>
      </c>
      <c r="OM127" s="158">
        <v>0</v>
      </c>
      <c r="ON127" s="158">
        <v>0</v>
      </c>
    </row>
    <row r="128" spans="2:404" ht="16.149999999999999" customHeight="1" x14ac:dyDescent="0.25">
      <c r="B128" s="745" t="s">
        <v>216</v>
      </c>
      <c r="C128" s="745"/>
      <c r="D128" s="745"/>
      <c r="E128" s="745"/>
      <c r="F128" s="745"/>
      <c r="G128" s="745"/>
      <c r="H128" s="745"/>
      <c r="I128" s="16">
        <v>1315904916.2799997</v>
      </c>
      <c r="J128" s="16">
        <v>201755629.97</v>
      </c>
      <c r="K128" s="16">
        <v>1114149286.3099997</v>
      </c>
      <c r="L128" s="16">
        <v>1317304319.9099998</v>
      </c>
      <c r="M128" s="16">
        <v>202694837.68000004</v>
      </c>
      <c r="N128" s="16">
        <v>1114609482.23</v>
      </c>
      <c r="O128" s="16">
        <v>1112336172.24</v>
      </c>
      <c r="P128" s="16">
        <v>203003436.66</v>
      </c>
      <c r="Q128" s="16">
        <v>909332735.58000004</v>
      </c>
      <c r="R128" s="16">
        <v>1156171665.1800001</v>
      </c>
      <c r="S128" s="16">
        <v>249787914.34999999</v>
      </c>
      <c r="T128" s="16">
        <v>906383750.83000004</v>
      </c>
      <c r="U128" s="16">
        <v>1162484399.4199998</v>
      </c>
      <c r="V128" s="16">
        <v>458023654.48999989</v>
      </c>
      <c r="W128" s="16">
        <v>704460744.92999995</v>
      </c>
      <c r="X128" s="16">
        <v>1367873021.73</v>
      </c>
      <c r="Y128" s="16">
        <v>458042000.63999999</v>
      </c>
      <c r="Z128" s="16">
        <v>909831021.09000015</v>
      </c>
      <c r="AA128" s="16">
        <v>1366480021.3700001</v>
      </c>
      <c r="AB128" s="16">
        <v>456491472.55000001</v>
      </c>
      <c r="AC128" s="16">
        <v>909988548.82000005</v>
      </c>
      <c r="AD128" s="16">
        <v>1392992093.8</v>
      </c>
      <c r="AE128" s="16">
        <v>458526213.65999997</v>
      </c>
      <c r="AF128" s="16">
        <v>934465880.13999987</v>
      </c>
      <c r="AG128" s="16">
        <v>1405067143.1200001</v>
      </c>
      <c r="AH128" s="16">
        <v>470938743.96000004</v>
      </c>
      <c r="AI128" s="16">
        <v>934128399.16000021</v>
      </c>
      <c r="AJ128" s="16">
        <v>1405344373.1200001</v>
      </c>
      <c r="AK128" s="16">
        <v>538377167.41999996</v>
      </c>
      <c r="AL128" s="16">
        <v>866967205.70000017</v>
      </c>
      <c r="AM128" s="16">
        <v>1470811413.5</v>
      </c>
      <c r="AN128" s="16">
        <v>604569237.48999989</v>
      </c>
      <c r="AO128" s="16">
        <v>866242176.01000011</v>
      </c>
      <c r="AP128" s="16">
        <v>1473764134.3600001</v>
      </c>
      <c r="AQ128" s="16">
        <v>607978106.05000007</v>
      </c>
      <c r="AR128" s="16">
        <v>865786028.30999994</v>
      </c>
      <c r="AS128" s="16">
        <v>1508912411.6100001</v>
      </c>
      <c r="AT128" s="16">
        <v>643925417.64999998</v>
      </c>
      <c r="AU128" s="16">
        <v>864986993.96000004</v>
      </c>
      <c r="AV128" s="16">
        <v>1508765271.0500002</v>
      </c>
      <c r="AW128" s="16">
        <v>644116096.71000016</v>
      </c>
      <c r="AX128" s="16">
        <v>864649174.33999991</v>
      </c>
      <c r="AY128" s="16">
        <v>1508725349.6900001</v>
      </c>
      <c r="AZ128" s="16">
        <v>644237449.43000007</v>
      </c>
      <c r="BA128" s="16">
        <v>864487900.25999999</v>
      </c>
      <c r="BB128" s="16">
        <v>1486829766.03</v>
      </c>
      <c r="BC128" s="16">
        <v>583250229.15999985</v>
      </c>
      <c r="BD128" s="16">
        <v>903579536.87000012</v>
      </c>
      <c r="BE128" s="16">
        <v>19399129798.489998</v>
      </c>
      <c r="BF128" s="16">
        <v>15510188275.17</v>
      </c>
      <c r="BG128" s="16">
        <v>3888941523.3199978</v>
      </c>
      <c r="BH128" s="16">
        <v>31047266170.069996</v>
      </c>
      <c r="BI128" s="16">
        <v>15561250242.190001</v>
      </c>
      <c r="BJ128" s="16">
        <v>15486015927.879997</v>
      </c>
      <c r="BK128" s="16">
        <v>31070603855.869995</v>
      </c>
      <c r="BL128" s="16">
        <v>15543302751.98</v>
      </c>
      <c r="BM128" s="16">
        <v>15527301103.889996</v>
      </c>
      <c r="BN128" s="16">
        <v>31095589997.369995</v>
      </c>
      <c r="BO128" s="16">
        <v>15563195449.25</v>
      </c>
      <c r="BP128" s="16">
        <v>15532394548.119997</v>
      </c>
      <c r="BQ128" s="16">
        <v>31238210166.289997</v>
      </c>
      <c r="BR128" s="16">
        <v>15579455658.099998</v>
      </c>
      <c r="BS128" s="16">
        <v>15658754508.189999</v>
      </c>
      <c r="BT128" s="16">
        <v>31745945461.099998</v>
      </c>
      <c r="BU128" s="16">
        <v>17021163295.609999</v>
      </c>
      <c r="BV128" s="16">
        <v>14724782165.49</v>
      </c>
      <c r="BW128" s="16">
        <v>32061063801.580002</v>
      </c>
      <c r="BX128" s="16">
        <v>17737483712.170002</v>
      </c>
      <c r="BY128" s="16">
        <v>14323580089.41</v>
      </c>
      <c r="BZ128" s="16">
        <v>31898704274.140007</v>
      </c>
      <c r="CA128" s="16">
        <v>17722832679.43</v>
      </c>
      <c r="CB128" s="16">
        <v>14175871594.710007</v>
      </c>
      <c r="CC128" s="16">
        <v>31572471385.490005</v>
      </c>
      <c r="CD128" s="16">
        <v>17975016951.230003</v>
      </c>
      <c r="CE128" s="16">
        <v>13597454434.260004</v>
      </c>
      <c r="CF128" s="16">
        <v>31844653942.609997</v>
      </c>
      <c r="CG128" s="16">
        <v>17846033626.689999</v>
      </c>
      <c r="CH128" s="16">
        <v>13998620315.919998</v>
      </c>
      <c r="CI128" s="16">
        <v>32109754903.050003</v>
      </c>
      <c r="CJ128" s="16">
        <v>18224070073.350002</v>
      </c>
      <c r="CK128" s="16">
        <v>13885684829.700001</v>
      </c>
      <c r="CL128" s="16">
        <v>32347511203.230003</v>
      </c>
      <c r="CM128" s="16">
        <v>18505075537.66</v>
      </c>
      <c r="CN128" s="16">
        <v>13842435665.570004</v>
      </c>
      <c r="CO128" s="16">
        <v>32189672989.82</v>
      </c>
      <c r="CP128" s="16">
        <v>18366358147.82</v>
      </c>
      <c r="CQ128" s="16">
        <v>13823314842.000002</v>
      </c>
      <c r="CR128" s="16">
        <v>32562796491.41</v>
      </c>
      <c r="CS128" s="16">
        <v>18631144494</v>
      </c>
      <c r="CT128" s="16">
        <v>13931651997.41</v>
      </c>
      <c r="CU128" s="16">
        <v>32944782776.900002</v>
      </c>
      <c r="CV128" s="16">
        <v>18912340067.07</v>
      </c>
      <c r="CW128" s="16">
        <v>14032442709.830002</v>
      </c>
      <c r="CX128" s="16">
        <v>34532758215.750008</v>
      </c>
      <c r="CY128" s="16">
        <v>18888969513.919998</v>
      </c>
      <c r="CZ128" s="16">
        <v>15643788701.830008</v>
      </c>
      <c r="DA128" s="16">
        <v>34472265686.310005</v>
      </c>
      <c r="DB128" s="16">
        <v>18979395140.520004</v>
      </c>
      <c r="DC128" s="16">
        <v>15492870545.790001</v>
      </c>
      <c r="DD128" s="16">
        <v>45522688853.952606</v>
      </c>
      <c r="DE128" s="16">
        <v>17438522167.8755</v>
      </c>
      <c r="DF128" s="16">
        <v>28084166686.077103</v>
      </c>
      <c r="DG128" s="16">
        <v>58788880513.685402</v>
      </c>
      <c r="DH128" s="16">
        <v>31438741038.333603</v>
      </c>
      <c r="DI128" s="16">
        <v>27350139475.351795</v>
      </c>
      <c r="DJ128" s="16">
        <v>65626201128.629509</v>
      </c>
      <c r="DK128" s="16">
        <v>31689231770.910194</v>
      </c>
      <c r="DL128" s="16">
        <v>33936969357.719315</v>
      </c>
      <c r="DM128" s="16">
        <v>29978336837.323502</v>
      </c>
      <c r="DN128" s="16">
        <v>1379780009.1419001</v>
      </c>
      <c r="DO128" s="16">
        <v>28598556828.181602</v>
      </c>
      <c r="DP128" s="16">
        <v>57561301043.192909</v>
      </c>
      <c r="DQ128" s="16">
        <v>24217375731.7953</v>
      </c>
      <c r="DR128" s="16">
        <v>33343925311.397606</v>
      </c>
      <c r="DS128" s="16">
        <v>54475509669.062904</v>
      </c>
      <c r="DT128" s="16">
        <v>21429000584.4953</v>
      </c>
      <c r="DU128" s="16">
        <v>33046509084.567604</v>
      </c>
      <c r="DV128" s="16">
        <v>59316257321.022903</v>
      </c>
      <c r="DW128" s="16">
        <v>25849795520.105301</v>
      </c>
      <c r="DX128" s="16">
        <v>33466461800.917603</v>
      </c>
      <c r="DY128" s="16">
        <v>59634332167.222908</v>
      </c>
      <c r="DZ128" s="16">
        <v>23882027681.045296</v>
      </c>
      <c r="EA128" s="16">
        <v>35752304486.177597</v>
      </c>
      <c r="EB128" s="16">
        <v>57656100852.292908</v>
      </c>
      <c r="EC128" s="16">
        <v>22819813800.115299</v>
      </c>
      <c r="ED128" s="16">
        <v>34836287052.177605</v>
      </c>
      <c r="EE128" s="16">
        <v>59331130379.422905</v>
      </c>
      <c r="EF128" s="16">
        <v>24226182847.325302</v>
      </c>
      <c r="EG128" s="16">
        <v>35104947532.097603</v>
      </c>
      <c r="EH128" s="16">
        <v>67957997795.750008</v>
      </c>
      <c r="EI128" s="16">
        <v>26167663332.470001</v>
      </c>
      <c r="EJ128" s="16">
        <v>41790334463.279999</v>
      </c>
      <c r="EK128" s="16">
        <v>74710159299.839996</v>
      </c>
      <c r="EL128" s="16">
        <v>25070525448.020004</v>
      </c>
      <c r="EM128" s="16">
        <v>49639633851.820007</v>
      </c>
      <c r="EN128" s="16">
        <v>85177887942.079987</v>
      </c>
      <c r="EO128" s="16">
        <v>24928037018.090008</v>
      </c>
      <c r="EP128" s="16">
        <v>60249850923.990005</v>
      </c>
      <c r="EQ128" s="16">
        <v>86626068390.210007</v>
      </c>
      <c r="ER128" s="16">
        <v>25768950404.539997</v>
      </c>
      <c r="ES128" s="16">
        <v>60857117985.670013</v>
      </c>
      <c r="ET128" s="16">
        <v>113712666117.28723</v>
      </c>
      <c r="EU128" s="16">
        <v>26714745085.610008</v>
      </c>
      <c r="EV128" s="16">
        <v>86997921031.677246</v>
      </c>
      <c r="EW128" s="16">
        <v>138660712038.48001</v>
      </c>
      <c r="EX128" s="16">
        <v>46266737214.260002</v>
      </c>
      <c r="EY128" s="16">
        <v>92393974824.220032</v>
      </c>
      <c r="EZ128" s="16">
        <v>143022070927.33002</v>
      </c>
      <c r="FA128" s="16">
        <v>48246197680.660004</v>
      </c>
      <c r="FB128" s="16">
        <v>94775873246.669983</v>
      </c>
      <c r="FC128" s="16">
        <v>146342406701.98587</v>
      </c>
      <c r="FD128" s="16">
        <v>49897482359.369995</v>
      </c>
      <c r="FE128" s="16">
        <v>96444924342.615845</v>
      </c>
      <c r="FF128" s="16">
        <v>158722856856.84119</v>
      </c>
      <c r="FG128" s="16">
        <v>49978555626.951706</v>
      </c>
      <c r="FH128" s="16">
        <v>108744301229.88948</v>
      </c>
      <c r="FI128" s="16">
        <v>166161471982.69366</v>
      </c>
      <c r="FJ128" s="16">
        <v>50086316800.071106</v>
      </c>
      <c r="FK128" s="16">
        <v>116075155182.62256</v>
      </c>
      <c r="FL128" s="16">
        <v>169438596679.22021</v>
      </c>
      <c r="FM128" s="16">
        <v>52988635731.397011</v>
      </c>
      <c r="FN128" s="16">
        <v>116449960947.82318</v>
      </c>
      <c r="FO128" s="16">
        <v>177959629201.37177</v>
      </c>
      <c r="FP128" s="16">
        <v>52030583240.920692</v>
      </c>
      <c r="FQ128" s="16">
        <v>125929045960.45102</v>
      </c>
      <c r="FR128" s="16">
        <v>158567805030.40601</v>
      </c>
      <c r="FS128" s="16">
        <v>51919184085.333405</v>
      </c>
      <c r="FT128" s="16">
        <v>106648620945.07259</v>
      </c>
      <c r="FU128" s="16">
        <v>194973741449.99561</v>
      </c>
      <c r="FV128" s="16">
        <v>55137616441.767899</v>
      </c>
      <c r="FW128" s="16">
        <v>139836125008.22769</v>
      </c>
      <c r="FX128" s="16">
        <v>200883471038.71539</v>
      </c>
      <c r="FY128" s="16">
        <v>54776627658.975998</v>
      </c>
      <c r="FZ128" s="16">
        <v>146106843379.73938</v>
      </c>
      <c r="GA128" s="16">
        <v>197634566260.49463</v>
      </c>
      <c r="GB128" s="16">
        <v>52253491105.582405</v>
      </c>
      <c r="GC128" s="16">
        <v>145381075154.9122</v>
      </c>
      <c r="GD128" s="16">
        <v>240628468709.62589</v>
      </c>
      <c r="GE128" s="16">
        <v>54600106843.146233</v>
      </c>
      <c r="GF128" s="16">
        <v>186028361866.47971</v>
      </c>
      <c r="GG128" s="16">
        <v>243951951233.73578</v>
      </c>
      <c r="GH128" s="16">
        <v>53578591225.375198</v>
      </c>
      <c r="GI128" s="16">
        <v>190373360008.36063</v>
      </c>
      <c r="GJ128" s="16">
        <v>240949566313.93799</v>
      </c>
      <c r="GK128" s="16">
        <v>51867091201.867836</v>
      </c>
      <c r="GL128" s="16">
        <v>189082475112.07019</v>
      </c>
      <c r="GM128" s="16">
        <v>236415139228.20197</v>
      </c>
      <c r="GN128" s="16">
        <v>51914327569.708939</v>
      </c>
      <c r="GO128" s="16">
        <v>184500811658.49301</v>
      </c>
      <c r="GP128" s="16">
        <v>229011399803.77823</v>
      </c>
      <c r="GQ128" s="16">
        <v>33433189496.102707</v>
      </c>
      <c r="GR128" s="16">
        <v>195578210307.67557</v>
      </c>
      <c r="GS128" s="16">
        <v>255106016921.8382</v>
      </c>
      <c r="GT128" s="16">
        <v>37531898360.182693</v>
      </c>
      <c r="GU128" s="16">
        <v>217574118561.65549</v>
      </c>
      <c r="GV128" s="16">
        <v>301054901867.79822</v>
      </c>
      <c r="GW128" s="16">
        <v>36454950286.502708</v>
      </c>
      <c r="GX128" s="16">
        <v>264599951581.29541</v>
      </c>
      <c r="GY128" s="16">
        <v>311522370598.59821</v>
      </c>
      <c r="GZ128" s="16">
        <v>33069900901.942696</v>
      </c>
      <c r="HA128" s="16">
        <v>278452469696.65546</v>
      </c>
      <c r="HB128" s="16">
        <v>317658852130.1712</v>
      </c>
      <c r="HC128" s="16">
        <v>33258261538.670589</v>
      </c>
      <c r="HD128" s="16">
        <v>284400590591.50061</v>
      </c>
      <c r="HE128" s="16">
        <v>325308207226.85382</v>
      </c>
      <c r="HF128" s="16">
        <v>33421421080.990608</v>
      </c>
      <c r="HG128" s="16">
        <v>291886786145.86322</v>
      </c>
      <c r="HH128" s="16">
        <v>325006822150.74121</v>
      </c>
      <c r="HI128" s="16">
        <v>34499289678.639008</v>
      </c>
      <c r="HJ128" s="16">
        <v>290507532472.10236</v>
      </c>
      <c r="HK128" s="16">
        <v>322106705669.03137</v>
      </c>
      <c r="HL128" s="16">
        <v>30224455571.899002</v>
      </c>
      <c r="HM128" s="16">
        <v>291882250097.13226</v>
      </c>
      <c r="HN128" s="16">
        <v>460116382304.54132</v>
      </c>
      <c r="HO128" s="16">
        <v>44345536381.419029</v>
      </c>
      <c r="HP128" s="16">
        <v>415770845923.12238</v>
      </c>
      <c r="HQ128" s="16">
        <v>415858979163.27124</v>
      </c>
      <c r="HR128" s="16">
        <v>45766964115.088997</v>
      </c>
      <c r="HS128" s="16">
        <v>370092015048.18231</v>
      </c>
      <c r="HT128" s="16">
        <v>413954746993.93121</v>
      </c>
      <c r="HU128" s="16">
        <v>43866133977.359016</v>
      </c>
      <c r="HV128" s="16">
        <v>370088613016.57233</v>
      </c>
      <c r="HW128" s="16">
        <v>426624359039.93127</v>
      </c>
      <c r="HX128" s="16">
        <v>41326646661.208969</v>
      </c>
      <c r="HY128" s="16">
        <v>385297712378.72229</v>
      </c>
      <c r="HZ128" s="16">
        <v>443379672356.74536</v>
      </c>
      <c r="IA128" s="16">
        <v>42306907779.398994</v>
      </c>
      <c r="IB128" s="16">
        <v>401072764577.34631</v>
      </c>
      <c r="IC128" s="16">
        <v>443987716256.76141</v>
      </c>
      <c r="ID128" s="16">
        <v>40498835952.868996</v>
      </c>
      <c r="IE128" s="16">
        <v>403488880303.89227</v>
      </c>
      <c r="IF128" s="16">
        <v>437082241780.23132</v>
      </c>
      <c r="IG128" s="16">
        <v>42183023832.479012</v>
      </c>
      <c r="IH128" s="16">
        <v>394899217947.75226</v>
      </c>
      <c r="II128" s="16">
        <v>431285127042.01123</v>
      </c>
      <c r="IJ128" s="16">
        <v>41055099226.918999</v>
      </c>
      <c r="IK128" s="16">
        <v>390230027815.09235</v>
      </c>
      <c r="IL128" s="16">
        <v>449626135840.87122</v>
      </c>
      <c r="IM128" s="16">
        <v>41421182052.409004</v>
      </c>
      <c r="IN128" s="16">
        <v>408204953788.46228</v>
      </c>
      <c r="IO128" s="16">
        <v>465798710551.04224</v>
      </c>
      <c r="IP128" s="16">
        <v>41966522213.269997</v>
      </c>
      <c r="IQ128" s="16">
        <v>423832188337.77228</v>
      </c>
      <c r="IR128" s="16">
        <v>465045525105.89001</v>
      </c>
      <c r="IS128" s="16">
        <v>41784094788.340004</v>
      </c>
      <c r="IT128" s="16">
        <v>423261430317.55005</v>
      </c>
      <c r="IU128" s="16">
        <v>486464126835.84003</v>
      </c>
      <c r="IV128" s="16">
        <v>54728801168.049995</v>
      </c>
      <c r="IW128" s="16">
        <v>431735325667.78998</v>
      </c>
      <c r="IX128" s="16">
        <v>553373188141.5</v>
      </c>
      <c r="IY128" s="16">
        <v>43449084401.07</v>
      </c>
      <c r="IZ128" s="16">
        <v>509924103740.42993</v>
      </c>
      <c r="JA128" s="16">
        <v>532750801118.42993</v>
      </c>
      <c r="JB128" s="16">
        <v>42308394748.239998</v>
      </c>
      <c r="JC128" s="16">
        <v>490442406370.19006</v>
      </c>
      <c r="JD128" s="16">
        <v>533808675842.35004</v>
      </c>
      <c r="JE128" s="16">
        <v>42833703894.849998</v>
      </c>
      <c r="JF128" s="16">
        <v>490974971947.50006</v>
      </c>
      <c r="JG128" s="16">
        <v>544899957338.4101</v>
      </c>
      <c r="JH128" s="16">
        <v>43204037090.089996</v>
      </c>
      <c r="JI128" s="16">
        <v>501695920248.31989</v>
      </c>
      <c r="JJ128" s="16">
        <v>509874710216.39996</v>
      </c>
      <c r="JK128" s="16">
        <v>42469531355.709991</v>
      </c>
      <c r="JL128" s="16">
        <v>467405178860.69012</v>
      </c>
      <c r="JM128" s="16">
        <v>520551311461.50006</v>
      </c>
      <c r="JN128" s="16">
        <v>43715841453.529999</v>
      </c>
      <c r="JO128" s="16">
        <v>476835470007.97009</v>
      </c>
      <c r="JP128" s="16">
        <v>544268324133.24011</v>
      </c>
      <c r="JQ128" s="16">
        <v>46429481024.660011</v>
      </c>
      <c r="JR128" s="16">
        <v>497838843108.5799</v>
      </c>
      <c r="JS128" s="16">
        <v>608419776854.97302</v>
      </c>
      <c r="JT128" s="16">
        <v>46100886160.380005</v>
      </c>
      <c r="JU128" s="16">
        <v>562318890694.59277</v>
      </c>
      <c r="JV128" s="16">
        <v>598118705499.30005</v>
      </c>
      <c r="JW128" s="16">
        <v>45645516258.990005</v>
      </c>
      <c r="JX128" s="16">
        <v>552473189240.31006</v>
      </c>
      <c r="JY128" s="16">
        <v>599539507086.18005</v>
      </c>
      <c r="JZ128" s="16">
        <v>45757487787.260002</v>
      </c>
      <c r="KA128" s="16">
        <v>553782019298.91992</v>
      </c>
      <c r="KB128" s="16">
        <v>600652102897.09985</v>
      </c>
      <c r="KC128" s="16">
        <v>48615463412.510002</v>
      </c>
      <c r="KD128" s="16">
        <v>552036639484.58997</v>
      </c>
      <c r="KE128" s="16">
        <v>610086208687.8501</v>
      </c>
      <c r="KF128" s="16">
        <v>48144954279.059982</v>
      </c>
      <c r="KG128" s="16">
        <v>561941254408.79004</v>
      </c>
      <c r="KH128" s="16">
        <v>602111464473.01001</v>
      </c>
      <c r="KI128" s="16">
        <v>48127462265.410011</v>
      </c>
      <c r="KJ128" s="16">
        <v>553984002207.59998</v>
      </c>
      <c r="KK128" s="16">
        <v>676684337347.47009</v>
      </c>
      <c r="KL128" s="16">
        <v>51658111856.020012</v>
      </c>
      <c r="KM128" s="16">
        <v>625026225491.44983</v>
      </c>
      <c r="KN128" s="16">
        <v>693931306718.09009</v>
      </c>
      <c r="KO128" s="16">
        <v>55772725555.760017</v>
      </c>
      <c r="KP128" s="16">
        <v>638158581162.3302</v>
      </c>
      <c r="KQ128" s="16">
        <v>674951690985.05994</v>
      </c>
      <c r="KR128" s="16">
        <v>63685038184.749992</v>
      </c>
      <c r="KS128" s="16">
        <v>611266652800.30969</v>
      </c>
      <c r="KT128" s="16">
        <v>648351883041.43982</v>
      </c>
      <c r="KU128" s="16">
        <v>52561614139.200005</v>
      </c>
      <c r="KV128" s="16">
        <v>595790268902.23999</v>
      </c>
      <c r="KW128" s="16">
        <v>678113534484.18994</v>
      </c>
      <c r="KX128" s="16">
        <v>53429904182.980011</v>
      </c>
      <c r="KY128" s="16">
        <v>624683630301.20984</v>
      </c>
      <c r="KZ128" s="16">
        <v>670450534717.25</v>
      </c>
      <c r="LA128" s="16">
        <v>51769251316.699982</v>
      </c>
      <c r="LB128" s="16">
        <v>618681283400.54993</v>
      </c>
      <c r="LC128" s="16">
        <v>738606503797.32996</v>
      </c>
      <c r="LD128" s="16">
        <v>121338042129.25003</v>
      </c>
      <c r="LE128" s="16">
        <v>617268461668.0802</v>
      </c>
      <c r="LF128" s="16">
        <v>740515670699.7699</v>
      </c>
      <c r="LG128" s="16">
        <v>120454441034.76996</v>
      </c>
      <c r="LH128" s="16">
        <v>620061229664.99988</v>
      </c>
      <c r="LI128" s="16">
        <v>749727076236.87</v>
      </c>
      <c r="LJ128" s="16">
        <v>121762754946.74998</v>
      </c>
      <c r="LK128" s="16">
        <v>627964321290.11987</v>
      </c>
      <c r="LL128" s="16">
        <v>754988786811.05981</v>
      </c>
      <c r="LM128" s="16">
        <v>125430155626.76001</v>
      </c>
      <c r="LN128" s="16">
        <v>629558631184.29993</v>
      </c>
      <c r="LO128" s="16">
        <v>782491936756.33032</v>
      </c>
      <c r="LP128" s="16">
        <v>128545685480.41006</v>
      </c>
      <c r="LQ128" s="16">
        <v>653946251275.92004</v>
      </c>
      <c r="LR128" s="16">
        <v>793600743479.13</v>
      </c>
      <c r="LS128" s="16">
        <v>130481826107.98994</v>
      </c>
      <c r="LT128" s="16">
        <v>663118917371.13989</v>
      </c>
      <c r="LU128" s="16">
        <v>738133066563.1499</v>
      </c>
      <c r="LV128" s="16">
        <v>55589233974.650002</v>
      </c>
      <c r="LW128" s="16">
        <v>682543832588.49976</v>
      </c>
      <c r="LX128" s="16">
        <v>742113586615.48914</v>
      </c>
      <c r="LY128" s="16">
        <v>56584335416.479996</v>
      </c>
      <c r="LZ128" s="16">
        <v>685529251199.00916</v>
      </c>
      <c r="MA128" s="16">
        <v>727890237506.52942</v>
      </c>
      <c r="MB128" s="16">
        <v>50993391414.600006</v>
      </c>
      <c r="MC128" s="16">
        <v>676896846091.92932</v>
      </c>
      <c r="MD128" s="16">
        <v>753779497680.75977</v>
      </c>
      <c r="ME128" s="16">
        <v>56602861589.889999</v>
      </c>
      <c r="MF128" s="16">
        <v>697176636090.86975</v>
      </c>
      <c r="MG128" s="16">
        <v>748292884443.68066</v>
      </c>
      <c r="MH128" s="16">
        <v>53689821885.189995</v>
      </c>
      <c r="MI128" s="16">
        <v>694603062558.49072</v>
      </c>
      <c r="MJ128" s="16">
        <v>766955824852.69995</v>
      </c>
      <c r="MK128" s="16">
        <v>50222478078.400002</v>
      </c>
      <c r="ML128" s="16">
        <v>716733346774.30042</v>
      </c>
      <c r="MM128" s="16">
        <v>771514491780.89001</v>
      </c>
      <c r="MN128" s="16">
        <v>50763151133.799995</v>
      </c>
      <c r="MO128" s="16">
        <v>720751340647.09033</v>
      </c>
      <c r="MP128" s="16">
        <v>778672190028.08972</v>
      </c>
      <c r="MQ128" s="16">
        <v>51128686654.339981</v>
      </c>
      <c r="MR128" s="16">
        <v>727543503373.74976</v>
      </c>
      <c r="MS128" s="16">
        <v>771451180025.10034</v>
      </c>
      <c r="MT128" s="16">
        <v>53007490822.409996</v>
      </c>
      <c r="MU128" s="16">
        <v>718443689202.69019</v>
      </c>
      <c r="MV128" s="16">
        <v>1129566622823.6404</v>
      </c>
      <c r="MW128" s="16">
        <v>53443458257.289993</v>
      </c>
      <c r="MX128" s="16">
        <v>1076123164566.3505</v>
      </c>
      <c r="MY128" s="16">
        <v>1112350190875.0801</v>
      </c>
      <c r="MZ128" s="16">
        <v>54186209485.229988</v>
      </c>
      <c r="NA128" s="16">
        <v>1058163981389.8499</v>
      </c>
      <c r="NB128" s="16">
        <v>1180610060359.7302</v>
      </c>
      <c r="NC128" s="16">
        <v>73621816497.590012</v>
      </c>
      <c r="ND128" s="16">
        <v>1106988243862.1399</v>
      </c>
      <c r="NE128" s="16">
        <v>1209282198742.1001</v>
      </c>
      <c r="NF128" s="16">
        <v>74996638325.579987</v>
      </c>
      <c r="NG128" s="16">
        <v>1134285560416.5198</v>
      </c>
      <c r="NH128" s="16">
        <v>1212866138390.2397</v>
      </c>
      <c r="NI128" s="16">
        <v>75582955796.389984</v>
      </c>
      <c r="NJ128" s="16">
        <v>1137283182593.8499</v>
      </c>
      <c r="NK128" s="16">
        <v>1214524204857.6101</v>
      </c>
      <c r="NL128" s="16">
        <v>77136446661.600052</v>
      </c>
      <c r="NM128" s="16">
        <v>1137387758196.01</v>
      </c>
      <c r="NN128" s="16">
        <v>1216594487403.1699</v>
      </c>
      <c r="NO128" s="16">
        <v>77246565310.010025</v>
      </c>
      <c r="NP128" s="16">
        <v>1139347922093.1599</v>
      </c>
      <c r="NQ128" s="16">
        <v>1317947244454.8796</v>
      </c>
      <c r="NR128" s="16">
        <v>112073781762.57999</v>
      </c>
      <c r="NS128" s="16">
        <v>1205873462692.2996</v>
      </c>
      <c r="NT128" s="16">
        <v>1326556665573.3728</v>
      </c>
      <c r="NU128" s="16">
        <v>111293877009.80841</v>
      </c>
      <c r="NV128" s="16">
        <v>1215262788563.5647</v>
      </c>
      <c r="NW128" s="16">
        <v>1393846269243.2422</v>
      </c>
      <c r="NX128" s="16">
        <v>111175716801.48193</v>
      </c>
      <c r="NY128" s="16">
        <v>1282670552441.7598</v>
      </c>
      <c r="NZ128" s="16">
        <v>1403209097433.0249</v>
      </c>
      <c r="OA128" s="16">
        <v>113099871558.43597</v>
      </c>
      <c r="OB128" s="16">
        <v>1290109225874.5889</v>
      </c>
      <c r="OC128" s="16">
        <v>1430598289353.4402</v>
      </c>
      <c r="OD128" s="16">
        <v>112069355820.08429</v>
      </c>
      <c r="OE128" s="16">
        <v>1318528933533.3557</v>
      </c>
      <c r="OF128" s="16">
        <v>1470656963989.7349</v>
      </c>
      <c r="OG128" s="16">
        <v>121554119328.31245</v>
      </c>
      <c r="OH128" s="16">
        <v>1349102844661.4224</v>
      </c>
      <c r="OI128" s="16">
        <v>1500778286937.3438</v>
      </c>
      <c r="OJ128" s="16">
        <v>116880746296.65472</v>
      </c>
      <c r="OK128" s="16">
        <v>1383897540640.6892</v>
      </c>
      <c r="OL128" s="16">
        <v>1558246235701.0803</v>
      </c>
      <c r="OM128" s="16">
        <v>117017891298.81001</v>
      </c>
      <c r="ON128" s="16">
        <v>1441228344402.2695</v>
      </c>
    </row>
    <row r="129" spans="2:397" ht="16.149999999999999" customHeight="1" x14ac:dyDescent="0.25">
      <c r="GH129" s="140"/>
      <c r="MC129" s="255"/>
    </row>
    <row r="130" spans="2:397" x14ac:dyDescent="0.25">
      <c r="MC130" s="255"/>
      <c r="NB130" s="190"/>
    </row>
    <row r="131" spans="2:397" ht="15" x14ac:dyDescent="0.25">
      <c r="B131" s="17" t="s">
        <v>217</v>
      </c>
      <c r="C131" s="18"/>
      <c r="D131" s="19"/>
      <c r="E131" s="19"/>
      <c r="NB131" s="3"/>
      <c r="NC131" s="3"/>
      <c r="ND131" s="190"/>
      <c r="OG131" s="183"/>
    </row>
    <row r="132" spans="2:397" ht="15" x14ac:dyDescent="0.25">
      <c r="B132" s="20"/>
      <c r="C132" s="298" t="s">
        <v>921</v>
      </c>
      <c r="D132" s="298"/>
      <c r="E132" s="19"/>
      <c r="NB132" s="3"/>
      <c r="NE132" s="3"/>
    </row>
    <row r="133" spans="2:397" ht="15" x14ac:dyDescent="0.25">
      <c r="B133" s="21"/>
      <c r="C133" s="298" t="s">
        <v>922</v>
      </c>
      <c r="D133" s="298"/>
      <c r="E133" s="19"/>
      <c r="NB133" s="3"/>
      <c r="NE133" s="3"/>
      <c r="NF133" s="3"/>
    </row>
    <row r="134" spans="2:397" ht="15" x14ac:dyDescent="0.25">
      <c r="B134" s="26"/>
      <c r="C134" s="298" t="s">
        <v>923</v>
      </c>
      <c r="D134" s="22"/>
      <c r="E134" s="19"/>
      <c r="NE134" s="3"/>
    </row>
    <row r="135" spans="2:397" ht="15" x14ac:dyDescent="0.25">
      <c r="B135" s="23"/>
      <c r="C135" s="22" t="s">
        <v>924</v>
      </c>
      <c r="E135" s="19"/>
    </row>
    <row r="136" spans="2:397" ht="15" x14ac:dyDescent="0.25">
      <c r="B136" s="24"/>
      <c r="C136" s="22" t="s">
        <v>926</v>
      </c>
      <c r="E136" s="19"/>
      <c r="NE136" s="190"/>
    </row>
    <row r="137" spans="2:397" ht="15" x14ac:dyDescent="0.25">
      <c r="B137" s="25"/>
      <c r="C137" s="22" t="s">
        <v>928</v>
      </c>
      <c r="E137" s="19"/>
    </row>
    <row r="138" spans="2:397" ht="15" x14ac:dyDescent="0.25">
      <c r="B138" s="297" t="s">
        <v>929</v>
      </c>
      <c r="C138" s="22"/>
      <c r="E138" s="19"/>
    </row>
    <row r="139" spans="2:397" x14ac:dyDescent="0.25">
      <c r="C139" s="17" t="s">
        <v>1410</v>
      </c>
      <c r="ND139" s="3"/>
    </row>
    <row r="140" spans="2:397" x14ac:dyDescent="0.25">
      <c r="C140" s="17" t="s">
        <v>1411</v>
      </c>
    </row>
    <row r="141" spans="2:397" x14ac:dyDescent="0.25">
      <c r="C141" s="17" t="s">
        <v>931</v>
      </c>
    </row>
    <row r="142" spans="2:397" x14ac:dyDescent="0.25">
      <c r="C142" s="17" t="s">
        <v>1412</v>
      </c>
    </row>
    <row r="143" spans="2:397" x14ac:dyDescent="0.25">
      <c r="C143" s="17" t="s">
        <v>1413</v>
      </c>
    </row>
    <row r="144" spans="2:397" x14ac:dyDescent="0.25">
      <c r="C144" s="17" t="s">
        <v>935</v>
      </c>
    </row>
    <row r="145" spans="3:3" x14ac:dyDescent="0.25">
      <c r="C145" s="187" t="s">
        <v>1414</v>
      </c>
    </row>
  </sheetData>
  <autoFilter ref="B8:H128" xr:uid="{00000000-0009-0000-0000-000018000000}">
    <filterColumn colId="6">
      <filters blank="1">
        <filter val="Activo/ Active"/>
        <filter val="Em Comercialização/ On Sale"/>
        <filter val="Em Liquidação/ In Dissolution"/>
      </filters>
    </filterColumn>
  </autoFilter>
  <mergeCells count="140">
    <mergeCell ref="NW8:NY8"/>
    <mergeCell ref="NT8:NV8"/>
    <mergeCell ref="NK8:NM8"/>
    <mergeCell ref="NH8:NJ8"/>
    <mergeCell ref="MV8:MX8"/>
    <mergeCell ref="MY8:NA8"/>
    <mergeCell ref="NB8:ND8"/>
    <mergeCell ref="KK8:KM8"/>
    <mergeCell ref="KN8:KP8"/>
    <mergeCell ref="KQ8:KS8"/>
    <mergeCell ref="KT8:KV8"/>
    <mergeCell ref="KW8:KY8"/>
    <mergeCell ref="KZ8:LB8"/>
    <mergeCell ref="LC8:LE8"/>
    <mergeCell ref="LF8:LH8"/>
    <mergeCell ref="LI8:LK8"/>
    <mergeCell ref="LL8:LN8"/>
    <mergeCell ref="LO8:LQ8"/>
    <mergeCell ref="LR8:LT8"/>
    <mergeCell ref="LU8:LW8"/>
    <mergeCell ref="LX8:LZ8"/>
    <mergeCell ref="MA8:MC8"/>
    <mergeCell ref="MD8:MF8"/>
    <mergeCell ref="MG8:MI8"/>
    <mergeCell ref="MJ8:ML8"/>
    <mergeCell ref="MM8:MO8"/>
    <mergeCell ref="MP8:MR8"/>
    <mergeCell ref="MS8:MU8"/>
    <mergeCell ref="KB8:KD8"/>
    <mergeCell ref="KE8:KG8"/>
    <mergeCell ref="KH8:KJ8"/>
    <mergeCell ref="HQ8:HS8"/>
    <mergeCell ref="HT8:HV8"/>
    <mergeCell ref="HW8:HY8"/>
    <mergeCell ref="HZ8:IB8"/>
    <mergeCell ref="IC8:IE8"/>
    <mergeCell ref="IF8:IH8"/>
    <mergeCell ref="II8:IK8"/>
    <mergeCell ref="IL8:IN8"/>
    <mergeCell ref="IO8:IQ8"/>
    <mergeCell ref="IR8:IT8"/>
    <mergeCell ref="IU8:IW8"/>
    <mergeCell ref="IX8:IZ8"/>
    <mergeCell ref="JA8:JC8"/>
    <mergeCell ref="JD8:JF8"/>
    <mergeCell ref="JG8:JI8"/>
    <mergeCell ref="JJ8:JL8"/>
    <mergeCell ref="JM8:JO8"/>
    <mergeCell ref="JP8:JR8"/>
    <mergeCell ref="JS8:JU8"/>
    <mergeCell ref="JV8:JX8"/>
    <mergeCell ref="JY8:KA8"/>
    <mergeCell ref="HH8:HJ8"/>
    <mergeCell ref="HK8:HM8"/>
    <mergeCell ref="HN8:HP8"/>
    <mergeCell ref="EW8:EY8"/>
    <mergeCell ref="EZ8:FB8"/>
    <mergeCell ref="FC8:FE8"/>
    <mergeCell ref="FF8:FH8"/>
    <mergeCell ref="FI8:FK8"/>
    <mergeCell ref="FL8:FN8"/>
    <mergeCell ref="FO8:FQ8"/>
    <mergeCell ref="FR8:FT8"/>
    <mergeCell ref="FU8:FW8"/>
    <mergeCell ref="FX8:FZ8"/>
    <mergeCell ref="GA8:GC8"/>
    <mergeCell ref="GD8:GF8"/>
    <mergeCell ref="GG8:GI8"/>
    <mergeCell ref="GJ8:GL8"/>
    <mergeCell ref="GM8:GO8"/>
    <mergeCell ref="GP8:GR8"/>
    <mergeCell ref="GS8:GU8"/>
    <mergeCell ref="GV8:GX8"/>
    <mergeCell ref="GY8:HA8"/>
    <mergeCell ref="HB8:HD8"/>
    <mergeCell ref="HE8:HG8"/>
    <mergeCell ref="EN8:EP8"/>
    <mergeCell ref="EQ8:ES8"/>
    <mergeCell ref="ET8:EV8"/>
    <mergeCell ref="CC8:CE8"/>
    <mergeCell ref="CF8:CH8"/>
    <mergeCell ref="CI8:CK8"/>
    <mergeCell ref="CL8:CN8"/>
    <mergeCell ref="CO8:CQ8"/>
    <mergeCell ref="CR8:CT8"/>
    <mergeCell ref="CU8:CW8"/>
    <mergeCell ref="CX8:CZ8"/>
    <mergeCell ref="DA8:DC8"/>
    <mergeCell ref="DD8:DF8"/>
    <mergeCell ref="DG8:DI8"/>
    <mergeCell ref="DJ8:DL8"/>
    <mergeCell ref="DM8:DO8"/>
    <mergeCell ref="DP8:DR8"/>
    <mergeCell ref="DS8:DU8"/>
    <mergeCell ref="DV8:DX8"/>
    <mergeCell ref="DY8:EA8"/>
    <mergeCell ref="EH8:EJ8"/>
    <mergeCell ref="EK8:EM8"/>
    <mergeCell ref="AS8:AU8"/>
    <mergeCell ref="AV8:AX8"/>
    <mergeCell ref="AY8:BA8"/>
    <mergeCell ref="BB8:BD8"/>
    <mergeCell ref="BE8:BG8"/>
    <mergeCell ref="BH8:BJ8"/>
    <mergeCell ref="BK8:BM8"/>
    <mergeCell ref="BN8:BP8"/>
    <mergeCell ref="BQ8:BS8"/>
    <mergeCell ref="E8:E9"/>
    <mergeCell ref="F8:F9"/>
    <mergeCell ref="G8:G9"/>
    <mergeCell ref="H8:H9"/>
    <mergeCell ref="AP8:AR8"/>
    <mergeCell ref="EB8:ED8"/>
    <mergeCell ref="EE8:EG8"/>
    <mergeCell ref="AJ8:AL8"/>
    <mergeCell ref="AM8:AO8"/>
    <mergeCell ref="OL8:ON8"/>
    <mergeCell ref="OI8:OK8"/>
    <mergeCell ref="OF8:OH8"/>
    <mergeCell ref="OC8:OE8"/>
    <mergeCell ref="NZ8:OB8"/>
    <mergeCell ref="NQ8:NS8"/>
    <mergeCell ref="NN8:NP8"/>
    <mergeCell ref="NE8:NG8"/>
    <mergeCell ref="B128:H128"/>
    <mergeCell ref="X8:Z8"/>
    <mergeCell ref="AA8:AC8"/>
    <mergeCell ref="AD8:AF8"/>
    <mergeCell ref="AG8:AI8"/>
    <mergeCell ref="I8:K8"/>
    <mergeCell ref="L8:N8"/>
    <mergeCell ref="O8:Q8"/>
    <mergeCell ref="R8:T8"/>
    <mergeCell ref="U8:W8"/>
    <mergeCell ref="BT8:BV8"/>
    <mergeCell ref="BW8:BY8"/>
    <mergeCell ref="BZ8:CB8"/>
    <mergeCell ref="B8:B9"/>
    <mergeCell ref="C8:C9"/>
    <mergeCell ref="D8:D9"/>
  </mergeCell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5:V1000"/>
  <sheetViews>
    <sheetView showGridLines="0" zoomScale="60" zoomScaleNormal="60" workbookViewId="0">
      <pane xSplit="3" topLeftCell="K1" activePane="topRight" state="frozen"/>
      <selection pane="topRight" activeCell="R1" sqref="R1"/>
    </sheetView>
  </sheetViews>
  <sheetFormatPr defaultColWidth="8.7109375" defaultRowHeight="13.5" x14ac:dyDescent="0.25"/>
  <cols>
    <col min="1" max="1" width="1.7109375" style="1" customWidth="1"/>
    <col min="2" max="2" width="47.7109375" style="1" customWidth="1"/>
    <col min="3" max="3" width="14.85546875" style="1" bestFit="1" customWidth="1"/>
    <col min="4" max="4" width="45.7109375" style="1" customWidth="1"/>
    <col min="5" max="5" width="24.42578125" style="1" bestFit="1" customWidth="1"/>
    <col min="6" max="6" width="24.85546875" style="1" bestFit="1" customWidth="1"/>
    <col min="7" max="7" width="38.42578125" style="1" customWidth="1"/>
    <col min="8" max="8" width="16.85546875" style="1" customWidth="1"/>
    <col min="9" max="9" width="31.7109375" style="1" customWidth="1"/>
    <col min="10" max="10" width="23" style="1" customWidth="1"/>
    <col min="11" max="13" width="25.28515625" style="1" customWidth="1"/>
    <col min="14" max="14" width="29.7109375" style="1" customWidth="1"/>
    <col min="15" max="17" width="25.28515625" style="1" customWidth="1"/>
    <col min="18" max="18" width="25.42578125" style="1" customWidth="1"/>
    <col min="19" max="19" width="8.7109375" style="1"/>
    <col min="20" max="20" width="21.7109375" style="140" bestFit="1" customWidth="1"/>
    <col min="21" max="21" width="22.7109375" style="1" bestFit="1" customWidth="1"/>
    <col min="22" max="22" width="17.7109375" style="1" bestFit="1" customWidth="1"/>
    <col min="23" max="16384" width="8.7109375" style="1"/>
  </cols>
  <sheetData>
    <row r="5" spans="2:21" ht="31.9" customHeight="1" x14ac:dyDescent="0.25"/>
    <row r="6" spans="2:21" ht="22.5" customHeight="1" x14ac:dyDescent="0.25"/>
    <row r="7" spans="2:21" ht="39.4" customHeight="1" thickBot="1" x14ac:dyDescent="0.35">
      <c r="B7" s="273" t="s">
        <v>821</v>
      </c>
      <c r="R7" s="334"/>
      <c r="U7" s="183"/>
    </row>
    <row r="8" spans="2:21" ht="52.15" customHeight="1" thickBot="1" x14ac:dyDescent="0.3">
      <c r="B8" s="352" t="s">
        <v>1023</v>
      </c>
      <c r="C8" s="357" t="s">
        <v>1024</v>
      </c>
      <c r="D8" s="355" t="s">
        <v>1025</v>
      </c>
      <c r="E8" s="332" t="s">
        <v>1072</v>
      </c>
      <c r="F8" s="332" t="s">
        <v>1073</v>
      </c>
      <c r="G8" s="332" t="s">
        <v>919</v>
      </c>
      <c r="H8" s="332" t="s">
        <v>920</v>
      </c>
      <c r="I8" s="294" t="s">
        <v>914</v>
      </c>
      <c r="J8" s="358" t="s">
        <v>1026</v>
      </c>
      <c r="K8" s="359" t="s">
        <v>1156</v>
      </c>
      <c r="L8" s="359" t="s">
        <v>1027</v>
      </c>
      <c r="M8" s="359" t="s">
        <v>1029</v>
      </c>
      <c r="N8" s="359" t="s">
        <v>1030</v>
      </c>
      <c r="O8" s="359" t="s">
        <v>1032</v>
      </c>
      <c r="P8" s="359" t="s">
        <v>1033</v>
      </c>
      <c r="Q8" s="359" t="s">
        <v>1180</v>
      </c>
      <c r="R8" s="360" t="s">
        <v>1075</v>
      </c>
    </row>
    <row r="9" spans="2:21" hidden="1" x14ac:dyDescent="0.25">
      <c r="B9" s="353" t="s">
        <v>91</v>
      </c>
      <c r="C9" s="336">
        <v>45322</v>
      </c>
      <c r="D9" s="342" t="s">
        <v>37</v>
      </c>
      <c r="E9" s="337">
        <v>42411</v>
      </c>
      <c r="F9" s="337" t="s">
        <v>0</v>
      </c>
      <c r="G9" s="337" t="s">
        <v>1091</v>
      </c>
      <c r="H9" s="337" t="s">
        <v>203</v>
      </c>
      <c r="I9" s="348" t="s">
        <v>1092</v>
      </c>
      <c r="J9" s="347">
        <v>0</v>
      </c>
      <c r="K9" s="347">
        <v>0</v>
      </c>
      <c r="L9" s="347">
        <v>3486411441.96</v>
      </c>
      <c r="M9" s="347">
        <v>11278951426.84</v>
      </c>
      <c r="N9" s="347">
        <v>7274754.5</v>
      </c>
      <c r="O9" s="347">
        <v>0</v>
      </c>
      <c r="P9" s="347">
        <v>0</v>
      </c>
      <c r="Q9" s="347">
        <v>0</v>
      </c>
      <c r="R9" s="159">
        <v>14772637623.299999</v>
      </c>
    </row>
    <row r="10" spans="2:21" hidden="1" x14ac:dyDescent="0.25">
      <c r="B10" s="353" t="s">
        <v>91</v>
      </c>
      <c r="C10" s="336">
        <v>45351</v>
      </c>
      <c r="D10" s="342" t="s">
        <v>37</v>
      </c>
      <c r="E10" s="337">
        <v>42412</v>
      </c>
      <c r="F10" s="337" t="s">
        <v>0</v>
      </c>
      <c r="G10" s="337" t="s">
        <v>1091</v>
      </c>
      <c r="H10" s="337" t="s">
        <v>203</v>
      </c>
      <c r="I10" s="348" t="s">
        <v>1092</v>
      </c>
      <c r="J10" s="347">
        <v>0</v>
      </c>
      <c r="K10" s="347">
        <v>0</v>
      </c>
      <c r="L10" s="347">
        <v>3539708313.6700001</v>
      </c>
      <c r="M10" s="347">
        <v>11369643714.699999</v>
      </c>
      <c r="N10" s="347">
        <v>7274754.5</v>
      </c>
      <c r="O10" s="347">
        <v>0</v>
      </c>
      <c r="P10" s="347">
        <v>0</v>
      </c>
      <c r="Q10" s="347">
        <v>0</v>
      </c>
      <c r="R10" s="159">
        <v>14916626782.869999</v>
      </c>
    </row>
    <row r="11" spans="2:21" hidden="1" x14ac:dyDescent="0.25">
      <c r="B11" s="353" t="s">
        <v>91</v>
      </c>
      <c r="C11" s="336">
        <v>45380</v>
      </c>
      <c r="D11" s="342" t="s">
        <v>37</v>
      </c>
      <c r="E11" s="337">
        <v>42412</v>
      </c>
      <c r="F11" s="337" t="s">
        <v>0</v>
      </c>
      <c r="G11" s="337" t="s">
        <v>1091</v>
      </c>
      <c r="H11" s="337" t="s">
        <v>203</v>
      </c>
      <c r="I11" s="348" t="s">
        <v>1092</v>
      </c>
      <c r="J11" s="347">
        <v>0</v>
      </c>
      <c r="K11" s="347">
        <v>0</v>
      </c>
      <c r="L11" s="347">
        <v>2471095205.8000002</v>
      </c>
      <c r="M11" s="347">
        <v>14634489621.919998</v>
      </c>
      <c r="N11" s="347">
        <v>7974949.5700000003</v>
      </c>
      <c r="O11" s="347">
        <v>0</v>
      </c>
      <c r="P11" s="347">
        <v>0</v>
      </c>
      <c r="Q11" s="347">
        <v>0</v>
      </c>
      <c r="R11" s="159">
        <v>17113559777.289997</v>
      </c>
      <c r="U11" s="140"/>
    </row>
    <row r="12" spans="2:21" hidden="1" x14ac:dyDescent="0.25">
      <c r="B12" s="353" t="s">
        <v>91</v>
      </c>
      <c r="C12" s="336">
        <v>45411</v>
      </c>
      <c r="D12" s="342" t="s">
        <v>37</v>
      </c>
      <c r="E12" s="337">
        <v>42412</v>
      </c>
      <c r="F12" s="337" t="s">
        <v>0</v>
      </c>
      <c r="G12" s="337" t="s">
        <v>1091</v>
      </c>
      <c r="H12" s="337" t="s">
        <v>203</v>
      </c>
      <c r="I12" s="348" t="s">
        <v>1092</v>
      </c>
      <c r="J12" s="347">
        <v>0</v>
      </c>
      <c r="K12" s="347">
        <v>0</v>
      </c>
      <c r="L12" s="347">
        <v>2557754468.3800001</v>
      </c>
      <c r="M12" s="347">
        <v>14650832195.680002</v>
      </c>
      <c r="N12" s="347">
        <v>7974949.5700000003</v>
      </c>
      <c r="O12" s="347">
        <v>0</v>
      </c>
      <c r="P12" s="347">
        <v>0</v>
      </c>
      <c r="Q12" s="347">
        <v>0</v>
      </c>
      <c r="R12" s="159">
        <v>17216561613.630001</v>
      </c>
      <c r="U12" s="140"/>
    </row>
    <row r="13" spans="2:21" hidden="1" x14ac:dyDescent="0.25">
      <c r="B13" s="353" t="s">
        <v>91</v>
      </c>
      <c r="C13" s="336">
        <v>45441</v>
      </c>
      <c r="D13" s="342" t="s">
        <v>37</v>
      </c>
      <c r="E13" s="337">
        <v>42412</v>
      </c>
      <c r="F13" s="337" t="s">
        <v>0</v>
      </c>
      <c r="G13" s="337" t="s">
        <v>1091</v>
      </c>
      <c r="H13" s="337" t="s">
        <v>203</v>
      </c>
      <c r="I13" s="348" t="s">
        <v>1092</v>
      </c>
      <c r="J13" s="347">
        <v>0</v>
      </c>
      <c r="K13" s="347">
        <v>0</v>
      </c>
      <c r="L13" s="347">
        <v>2498672201.0900002</v>
      </c>
      <c r="M13" s="347">
        <v>14693762317.310001</v>
      </c>
      <c r="N13" s="347">
        <v>8699289.3000000007</v>
      </c>
      <c r="O13" s="347">
        <v>0</v>
      </c>
      <c r="P13" s="347">
        <v>0</v>
      </c>
      <c r="Q13" s="347">
        <v>0</v>
      </c>
      <c r="R13" s="159">
        <v>17201133807.700001</v>
      </c>
      <c r="U13" s="140"/>
    </row>
    <row r="14" spans="2:21" hidden="1" x14ac:dyDescent="0.25">
      <c r="B14" s="353" t="s">
        <v>91</v>
      </c>
      <c r="C14" s="336">
        <v>45472</v>
      </c>
      <c r="D14" s="342" t="s">
        <v>37</v>
      </c>
      <c r="E14" s="337">
        <v>42412</v>
      </c>
      <c r="F14" s="337" t="s">
        <v>0</v>
      </c>
      <c r="G14" s="337" t="s">
        <v>1091</v>
      </c>
      <c r="H14" s="337" t="s">
        <v>203</v>
      </c>
      <c r="I14" s="348" t="s">
        <v>1092</v>
      </c>
      <c r="J14" s="347">
        <v>0</v>
      </c>
      <c r="K14" s="347">
        <v>0</v>
      </c>
      <c r="L14" s="347">
        <v>2442092466.8099999</v>
      </c>
      <c r="M14" s="347">
        <v>14864992795.189999</v>
      </c>
      <c r="N14" s="347">
        <v>14778844.57</v>
      </c>
      <c r="O14" s="347">
        <v>0</v>
      </c>
      <c r="P14" s="347">
        <v>0</v>
      </c>
      <c r="Q14" s="347">
        <v>0</v>
      </c>
      <c r="R14" s="159">
        <v>17321864106.57</v>
      </c>
      <c r="U14" s="140"/>
    </row>
    <row r="15" spans="2:21" hidden="1" x14ac:dyDescent="0.25">
      <c r="B15" s="353" t="s">
        <v>91</v>
      </c>
      <c r="C15" s="336">
        <v>45502</v>
      </c>
      <c r="D15" s="342" t="s">
        <v>37</v>
      </c>
      <c r="E15" s="337">
        <v>42412</v>
      </c>
      <c r="F15" s="337" t="s">
        <v>0</v>
      </c>
      <c r="G15" s="337" t="s">
        <v>1091</v>
      </c>
      <c r="H15" s="337" t="s">
        <v>203</v>
      </c>
      <c r="I15" s="348" t="s">
        <v>1092</v>
      </c>
      <c r="J15" s="347">
        <v>0</v>
      </c>
      <c r="K15" s="347">
        <v>0</v>
      </c>
      <c r="L15" s="347">
        <v>2393815255.1599998</v>
      </c>
      <c r="M15" s="347">
        <v>15095280799.209999</v>
      </c>
      <c r="N15" s="347">
        <v>12314818.029999999</v>
      </c>
      <c r="O15" s="347">
        <v>0</v>
      </c>
      <c r="P15" s="347">
        <v>0</v>
      </c>
      <c r="Q15" s="347">
        <v>0</v>
      </c>
      <c r="R15" s="159">
        <v>17501410872.399998</v>
      </c>
      <c r="U15" s="140"/>
    </row>
    <row r="16" spans="2:21" hidden="1" x14ac:dyDescent="0.25">
      <c r="B16" s="353" t="s">
        <v>91</v>
      </c>
      <c r="C16" s="336">
        <v>45533</v>
      </c>
      <c r="D16" s="342" t="s">
        <v>37</v>
      </c>
      <c r="E16" s="337">
        <v>42412</v>
      </c>
      <c r="F16" s="337" t="s">
        <v>0</v>
      </c>
      <c r="G16" s="337" t="s">
        <v>1091</v>
      </c>
      <c r="H16" s="337" t="s">
        <v>203</v>
      </c>
      <c r="I16" s="348" t="s">
        <v>1092</v>
      </c>
      <c r="J16" s="347">
        <v>0</v>
      </c>
      <c r="K16" s="347">
        <v>0</v>
      </c>
      <c r="L16" s="347">
        <v>2378760934.5900002</v>
      </c>
      <c r="M16" s="347">
        <v>15238677746.929993</v>
      </c>
      <c r="N16" s="347">
        <v>9413742.3800000008</v>
      </c>
      <c r="O16" s="347">
        <v>0</v>
      </c>
      <c r="P16" s="347">
        <v>0</v>
      </c>
      <c r="Q16" s="347">
        <v>0</v>
      </c>
      <c r="R16" s="159">
        <v>17626852423.899994</v>
      </c>
      <c r="U16" s="140"/>
    </row>
    <row r="17" spans="2:21" hidden="1" x14ac:dyDescent="0.25">
      <c r="B17" s="353" t="s">
        <v>91</v>
      </c>
      <c r="C17" s="336">
        <v>45564</v>
      </c>
      <c r="D17" s="342" t="s">
        <v>37</v>
      </c>
      <c r="E17" s="337">
        <v>42412</v>
      </c>
      <c r="F17" s="337" t="s">
        <v>0</v>
      </c>
      <c r="G17" s="337" t="s">
        <v>1091</v>
      </c>
      <c r="H17" s="337" t="s">
        <v>203</v>
      </c>
      <c r="I17" s="348" t="s">
        <v>1092</v>
      </c>
      <c r="J17" s="347">
        <v>0</v>
      </c>
      <c r="K17" s="347">
        <v>0</v>
      </c>
      <c r="L17" s="347">
        <v>2429526710.4700003</v>
      </c>
      <c r="M17" s="347">
        <v>15419418830.579987</v>
      </c>
      <c r="N17" s="347">
        <v>9413742.3800000008</v>
      </c>
      <c r="O17" s="347">
        <v>0</v>
      </c>
      <c r="P17" s="347">
        <v>0</v>
      </c>
      <c r="Q17" s="347">
        <v>0</v>
      </c>
      <c r="R17" s="159">
        <v>17858359283.429989</v>
      </c>
      <c r="U17" s="140"/>
    </row>
    <row r="18" spans="2:21" hidden="1" x14ac:dyDescent="0.25">
      <c r="B18" s="353" t="s">
        <v>91</v>
      </c>
      <c r="C18" s="336">
        <v>45594</v>
      </c>
      <c r="D18" s="342" t="s">
        <v>37</v>
      </c>
      <c r="E18" s="337">
        <v>42412</v>
      </c>
      <c r="F18" s="337" t="s">
        <v>0</v>
      </c>
      <c r="G18" s="337" t="s">
        <v>1091</v>
      </c>
      <c r="H18" s="337" t="s">
        <v>203</v>
      </c>
      <c r="I18" s="348" t="s">
        <v>1092</v>
      </c>
      <c r="J18" s="347">
        <v>0</v>
      </c>
      <c r="K18" s="347">
        <v>0</v>
      </c>
      <c r="L18" s="347">
        <v>2453371823.46</v>
      </c>
      <c r="M18" s="347">
        <v>15601084839.50001</v>
      </c>
      <c r="N18" s="347">
        <v>9413742.3800000008</v>
      </c>
      <c r="O18" s="347">
        <v>0</v>
      </c>
      <c r="P18" s="347">
        <v>0</v>
      </c>
      <c r="Q18" s="347">
        <v>0</v>
      </c>
      <c r="R18" s="159">
        <v>18063870405.340012</v>
      </c>
      <c r="U18" s="140"/>
    </row>
    <row r="19" spans="2:21" hidden="1" x14ac:dyDescent="0.25">
      <c r="B19" s="353" t="s">
        <v>91</v>
      </c>
      <c r="C19" s="336">
        <v>45625</v>
      </c>
      <c r="D19" s="342" t="s">
        <v>37</v>
      </c>
      <c r="E19" s="337">
        <v>42412</v>
      </c>
      <c r="F19" s="337" t="s">
        <v>0</v>
      </c>
      <c r="G19" s="337" t="s">
        <v>1091</v>
      </c>
      <c r="H19" s="337" t="s">
        <v>203</v>
      </c>
      <c r="I19" s="348" t="s">
        <v>1092</v>
      </c>
      <c r="J19" s="347">
        <v>0</v>
      </c>
      <c r="K19" s="347">
        <v>0</v>
      </c>
      <c r="L19" s="347">
        <v>2453001778.8900003</v>
      </c>
      <c r="M19" s="347">
        <v>15776604652.439997</v>
      </c>
      <c r="N19" s="347">
        <v>9413742.3800000008</v>
      </c>
      <c r="O19" s="347">
        <v>0</v>
      </c>
      <c r="P19" s="347">
        <v>0</v>
      </c>
      <c r="Q19" s="347">
        <v>0</v>
      </c>
      <c r="R19" s="159">
        <v>18239020173.709999</v>
      </c>
      <c r="U19" s="140"/>
    </row>
    <row r="20" spans="2:21" hidden="1" x14ac:dyDescent="0.25">
      <c r="B20" s="353" t="s">
        <v>91</v>
      </c>
      <c r="C20" s="336">
        <v>45657</v>
      </c>
      <c r="D20" s="342" t="s">
        <v>37</v>
      </c>
      <c r="E20" s="337">
        <v>42412</v>
      </c>
      <c r="F20" s="337" t="s">
        <v>0</v>
      </c>
      <c r="G20" s="337" t="s">
        <v>1091</v>
      </c>
      <c r="H20" s="337" t="s">
        <v>203</v>
      </c>
      <c r="I20" s="348" t="s">
        <v>1092</v>
      </c>
      <c r="J20" s="347">
        <v>0</v>
      </c>
      <c r="K20" s="347">
        <v>0</v>
      </c>
      <c r="L20" s="347">
        <v>2508690740.0500002</v>
      </c>
      <c r="M20" s="347">
        <v>15953749141.900009</v>
      </c>
      <c r="N20" s="347">
        <v>25993868.41</v>
      </c>
      <c r="O20" s="347">
        <v>0</v>
      </c>
      <c r="P20" s="347">
        <v>0</v>
      </c>
      <c r="Q20" s="347">
        <v>0</v>
      </c>
      <c r="R20" s="159">
        <v>18488433750.360008</v>
      </c>
      <c r="U20" s="140"/>
    </row>
    <row r="21" spans="2:21" hidden="1" x14ac:dyDescent="0.25">
      <c r="B21" s="353" t="s">
        <v>91</v>
      </c>
      <c r="C21" s="336">
        <v>45688</v>
      </c>
      <c r="D21" s="342" t="s">
        <v>37</v>
      </c>
      <c r="E21" s="337">
        <v>42412</v>
      </c>
      <c r="F21" s="337" t="s">
        <v>0</v>
      </c>
      <c r="G21" s="337" t="s">
        <v>1091</v>
      </c>
      <c r="H21" s="337" t="s">
        <v>203</v>
      </c>
      <c r="I21" s="348" t="s">
        <v>1092</v>
      </c>
      <c r="J21" s="361">
        <v>0</v>
      </c>
      <c r="K21" s="361">
        <v>0</v>
      </c>
      <c r="L21" s="361">
        <v>4092339093.6399999</v>
      </c>
      <c r="M21" s="361">
        <v>14657820935.24</v>
      </c>
      <c r="N21" s="361">
        <v>7453468.4100000001</v>
      </c>
      <c r="O21" s="361">
        <v>0</v>
      </c>
      <c r="P21" s="361">
        <v>0</v>
      </c>
      <c r="Q21" s="361">
        <v>0</v>
      </c>
      <c r="R21" s="159">
        <v>18757613497.290001</v>
      </c>
      <c r="U21" s="140"/>
    </row>
    <row r="22" spans="2:21" hidden="1" x14ac:dyDescent="0.25">
      <c r="B22" s="353" t="s">
        <v>91</v>
      </c>
      <c r="C22" s="336">
        <v>45716</v>
      </c>
      <c r="D22" s="342" t="s">
        <v>37</v>
      </c>
      <c r="E22" s="337">
        <v>42412</v>
      </c>
      <c r="F22" s="337" t="s">
        <v>0</v>
      </c>
      <c r="G22" s="337" t="s">
        <v>1091</v>
      </c>
      <c r="H22" s="337" t="s">
        <v>203</v>
      </c>
      <c r="I22" s="348" t="s">
        <v>1092</v>
      </c>
      <c r="J22" s="361">
        <v>0</v>
      </c>
      <c r="K22" s="361">
        <v>0</v>
      </c>
      <c r="L22" s="361">
        <v>4168530387.54</v>
      </c>
      <c r="M22" s="361">
        <v>14656639271.080002</v>
      </c>
      <c r="N22" s="361">
        <v>7453468.4100000001</v>
      </c>
      <c r="O22" s="361">
        <v>0</v>
      </c>
      <c r="P22" s="361">
        <v>0</v>
      </c>
      <c r="Q22" s="361">
        <v>0</v>
      </c>
      <c r="R22" s="159">
        <v>18832623127.030003</v>
      </c>
      <c r="U22" s="140"/>
    </row>
    <row r="23" spans="2:21" hidden="1" x14ac:dyDescent="0.25">
      <c r="B23" s="353" t="s">
        <v>91</v>
      </c>
      <c r="C23" s="336">
        <v>45747</v>
      </c>
      <c r="D23" s="342" t="s">
        <v>37</v>
      </c>
      <c r="E23" s="337">
        <v>42412</v>
      </c>
      <c r="F23" s="337" t="s">
        <v>0</v>
      </c>
      <c r="G23" s="337" t="s">
        <v>1091</v>
      </c>
      <c r="H23" s="337" t="s">
        <v>203</v>
      </c>
      <c r="I23" s="348" t="s">
        <v>1092</v>
      </c>
      <c r="J23" s="478">
        <v>0</v>
      </c>
      <c r="K23" s="361">
        <v>0</v>
      </c>
      <c r="L23" s="361">
        <v>3915308728.5499997</v>
      </c>
      <c r="M23" s="361">
        <v>15112093569.82</v>
      </c>
      <c r="N23" s="361">
        <v>7453468.4100000001</v>
      </c>
      <c r="O23" s="361">
        <v>0</v>
      </c>
      <c r="P23" s="361">
        <v>0</v>
      </c>
      <c r="Q23" s="361">
        <v>0</v>
      </c>
      <c r="R23" s="159">
        <v>19034855766.779999</v>
      </c>
      <c r="U23" s="140"/>
    </row>
    <row r="24" spans="2:21" hidden="1" x14ac:dyDescent="0.25">
      <c r="B24" s="353" t="s">
        <v>91</v>
      </c>
      <c r="C24" s="336">
        <v>45777</v>
      </c>
      <c r="D24" s="342" t="s">
        <v>37</v>
      </c>
      <c r="E24" s="337">
        <v>42412</v>
      </c>
      <c r="F24" s="337" t="s">
        <v>0</v>
      </c>
      <c r="G24" s="337" t="s">
        <v>1091</v>
      </c>
      <c r="H24" s="337" t="s">
        <v>203</v>
      </c>
      <c r="I24" s="348" t="s">
        <v>1092</v>
      </c>
      <c r="J24" s="361">
        <v>0</v>
      </c>
      <c r="K24" s="361">
        <v>0</v>
      </c>
      <c r="L24" s="361">
        <v>3911977627.1800003</v>
      </c>
      <c r="M24" s="361">
        <v>15159892819.34</v>
      </c>
      <c r="N24" s="361">
        <v>7453468.4100000001</v>
      </c>
      <c r="O24" s="361">
        <v>0</v>
      </c>
      <c r="P24" s="361">
        <v>0</v>
      </c>
      <c r="Q24" s="361">
        <v>0</v>
      </c>
      <c r="R24" s="159">
        <v>19079323914.93</v>
      </c>
      <c r="U24" s="140"/>
    </row>
    <row r="25" spans="2:21" hidden="1" x14ac:dyDescent="0.25">
      <c r="B25" s="353" t="s">
        <v>91</v>
      </c>
      <c r="C25" s="336">
        <v>45808</v>
      </c>
      <c r="D25" s="342" t="s">
        <v>37</v>
      </c>
      <c r="E25" s="337">
        <v>42412</v>
      </c>
      <c r="F25" s="337" t="s">
        <v>0</v>
      </c>
      <c r="G25" s="337" t="s">
        <v>1091</v>
      </c>
      <c r="H25" s="337" t="s">
        <v>203</v>
      </c>
      <c r="I25" s="348" t="s">
        <v>1092</v>
      </c>
      <c r="J25" s="361">
        <v>0</v>
      </c>
      <c r="K25" s="361">
        <v>0</v>
      </c>
      <c r="L25" s="361">
        <v>3878719831.9499998</v>
      </c>
      <c r="M25" s="361">
        <v>15305274739.920006</v>
      </c>
      <c r="N25" s="361">
        <v>7453468.4100000039</v>
      </c>
      <c r="O25" s="361">
        <v>0</v>
      </c>
      <c r="P25" s="361">
        <v>0</v>
      </c>
      <c r="Q25" s="361">
        <v>0</v>
      </c>
      <c r="R25" s="505">
        <v>19191448040.280006</v>
      </c>
      <c r="U25" s="140"/>
    </row>
    <row r="26" spans="2:21" hidden="1" x14ac:dyDescent="0.25">
      <c r="B26" s="353" t="s">
        <v>91</v>
      </c>
      <c r="C26" s="336">
        <v>45838</v>
      </c>
      <c r="D26" s="342" t="s">
        <v>37</v>
      </c>
      <c r="E26" s="337">
        <v>42412</v>
      </c>
      <c r="F26" s="337" t="s">
        <v>0</v>
      </c>
      <c r="G26" s="337" t="s">
        <v>1091</v>
      </c>
      <c r="H26" s="337" t="s">
        <v>203</v>
      </c>
      <c r="I26" s="337" t="s">
        <v>1092</v>
      </c>
      <c r="J26" s="361">
        <v>0</v>
      </c>
      <c r="K26" s="361">
        <v>0</v>
      </c>
      <c r="L26" s="361">
        <v>4019697067.71</v>
      </c>
      <c r="M26" s="361">
        <v>14460414431.76</v>
      </c>
      <c r="N26" s="361">
        <v>7453468.4100000001</v>
      </c>
      <c r="O26" s="361">
        <v>0</v>
      </c>
      <c r="P26" s="361">
        <v>896903273.91999996</v>
      </c>
      <c r="Q26" s="361">
        <v>0</v>
      </c>
      <c r="R26" s="159">
        <v>19384468241.799999</v>
      </c>
      <c r="U26" s="140"/>
    </row>
    <row r="27" spans="2:21" hidden="1" x14ac:dyDescent="0.25">
      <c r="B27" s="353" t="s">
        <v>91</v>
      </c>
      <c r="C27" s="336">
        <v>45869</v>
      </c>
      <c r="D27" s="342" t="s">
        <v>37</v>
      </c>
      <c r="E27" s="337">
        <v>42412</v>
      </c>
      <c r="F27" s="337" t="s">
        <v>0</v>
      </c>
      <c r="G27" s="337" t="s">
        <v>1091</v>
      </c>
      <c r="H27" s="337" t="s">
        <v>203</v>
      </c>
      <c r="I27" s="337" t="s">
        <v>1092</v>
      </c>
      <c r="J27" s="361">
        <v>0</v>
      </c>
      <c r="K27" s="361">
        <v>0</v>
      </c>
      <c r="L27" s="361">
        <v>4028754629.3899999</v>
      </c>
      <c r="M27" s="361">
        <v>14697733602.51</v>
      </c>
      <c r="N27" s="361">
        <v>7453468.4100000001</v>
      </c>
      <c r="O27" s="361">
        <v>0</v>
      </c>
      <c r="P27" s="361">
        <v>896903273.91999996</v>
      </c>
      <c r="Q27" s="361">
        <v>0</v>
      </c>
      <c r="R27" s="159">
        <v>19630844974.23</v>
      </c>
      <c r="U27" s="140"/>
    </row>
    <row r="28" spans="2:21" hidden="1" x14ac:dyDescent="0.25">
      <c r="B28" s="353" t="s">
        <v>91</v>
      </c>
      <c r="C28" s="336">
        <v>45900</v>
      </c>
      <c r="D28" s="342" t="s">
        <v>37</v>
      </c>
      <c r="E28" s="337">
        <v>42412</v>
      </c>
      <c r="F28" s="337" t="s">
        <v>0</v>
      </c>
      <c r="G28" s="337" t="s">
        <v>1091</v>
      </c>
      <c r="H28" s="337" t="s">
        <v>203</v>
      </c>
      <c r="I28" s="337" t="s">
        <v>1092</v>
      </c>
      <c r="J28" s="361">
        <v>0</v>
      </c>
      <c r="K28" s="361">
        <v>0</v>
      </c>
      <c r="L28" s="361">
        <v>4074231515.3600001</v>
      </c>
      <c r="M28" s="361">
        <v>14833356988.66</v>
      </c>
      <c r="N28" s="361">
        <v>7453468.4100000001</v>
      </c>
      <c r="O28" s="361">
        <v>0</v>
      </c>
      <c r="P28" s="361">
        <v>896903273.91999996</v>
      </c>
      <c r="Q28" s="361">
        <v>536501976.98000002</v>
      </c>
      <c r="R28" s="159">
        <v>20348447223.329998</v>
      </c>
      <c r="U28" s="140"/>
    </row>
    <row r="29" spans="2:21" hidden="1" x14ac:dyDescent="0.25">
      <c r="B29" s="353" t="s">
        <v>91</v>
      </c>
      <c r="C29" s="336">
        <v>45930</v>
      </c>
      <c r="D29" s="342" t="s">
        <v>37</v>
      </c>
      <c r="E29" s="337">
        <v>42412</v>
      </c>
      <c r="F29" s="337" t="s">
        <v>0</v>
      </c>
      <c r="G29" s="337" t="s">
        <v>1091</v>
      </c>
      <c r="H29" s="337" t="s">
        <v>203</v>
      </c>
      <c r="I29" s="337" t="s">
        <v>1092</v>
      </c>
      <c r="J29" s="361">
        <v>0</v>
      </c>
      <c r="K29" s="361">
        <v>0</v>
      </c>
      <c r="L29" s="361">
        <v>3944121354.3900003</v>
      </c>
      <c r="M29" s="361">
        <v>14898028662.41</v>
      </c>
      <c r="N29" s="361">
        <v>7453468.4100000001</v>
      </c>
      <c r="O29" s="361">
        <v>0</v>
      </c>
      <c r="P29" s="361">
        <v>896903273.91999996</v>
      </c>
      <c r="Q29" s="361">
        <v>1007943396.87</v>
      </c>
      <c r="R29" s="159">
        <v>20754450155.999996</v>
      </c>
      <c r="U29" s="140"/>
    </row>
    <row r="30" spans="2:21" hidden="1" x14ac:dyDescent="0.25">
      <c r="B30" s="353" t="s">
        <v>91</v>
      </c>
      <c r="C30" s="336">
        <v>45961</v>
      </c>
      <c r="D30" s="342" t="s">
        <v>37</v>
      </c>
      <c r="E30" s="337">
        <v>42412</v>
      </c>
      <c r="F30" s="337" t="s">
        <v>0</v>
      </c>
      <c r="G30" s="337" t="s">
        <v>1091</v>
      </c>
      <c r="H30" s="337" t="s">
        <v>203</v>
      </c>
      <c r="I30" s="337" t="s">
        <v>1092</v>
      </c>
      <c r="J30" s="664">
        <v>0</v>
      </c>
      <c r="K30" s="665">
        <v>0</v>
      </c>
      <c r="L30" s="665">
        <v>4957775357.2290401</v>
      </c>
      <c r="M30" s="665">
        <v>11475513981.150002</v>
      </c>
      <c r="N30" s="665">
        <v>7453468.4100000001</v>
      </c>
      <c r="O30" s="665">
        <v>0</v>
      </c>
      <c r="P30" s="665">
        <v>0</v>
      </c>
      <c r="Q30" s="665">
        <v>4837123694.3299999</v>
      </c>
      <c r="R30" s="666">
        <v>21277866501.119041</v>
      </c>
      <c r="U30" s="140"/>
    </row>
    <row r="31" spans="2:21" hidden="1" x14ac:dyDescent="0.25">
      <c r="B31" s="353" t="s">
        <v>91</v>
      </c>
      <c r="C31" s="336">
        <v>45991</v>
      </c>
      <c r="D31" s="342" t="s">
        <v>37</v>
      </c>
      <c r="E31" s="337">
        <v>42412</v>
      </c>
      <c r="F31" s="337" t="s">
        <v>0</v>
      </c>
      <c r="G31" s="337" t="s">
        <v>1091</v>
      </c>
      <c r="H31" s="337" t="s">
        <v>203</v>
      </c>
      <c r="I31" s="337" t="s">
        <v>1092</v>
      </c>
      <c r="J31" s="361">
        <v>0</v>
      </c>
      <c r="K31" s="361">
        <v>0</v>
      </c>
      <c r="L31" s="665">
        <v>5340790157.8800001</v>
      </c>
      <c r="M31" s="665">
        <v>11233477215.67</v>
      </c>
      <c r="N31" s="665">
        <v>6035973.2300000004</v>
      </c>
      <c r="O31" s="665">
        <v>0</v>
      </c>
      <c r="P31" s="665">
        <v>271402780</v>
      </c>
      <c r="Q31" s="665">
        <v>3537021514.6500001</v>
      </c>
      <c r="R31" s="666">
        <v>20388727641.43</v>
      </c>
      <c r="U31" s="140"/>
    </row>
    <row r="32" spans="2:21" x14ac:dyDescent="0.25">
      <c r="B32" s="353" t="s">
        <v>91</v>
      </c>
      <c r="C32" s="336">
        <v>46022</v>
      </c>
      <c r="D32" s="342" t="s">
        <v>37</v>
      </c>
      <c r="E32" s="337">
        <v>42412</v>
      </c>
      <c r="F32" s="337" t="s">
        <v>0</v>
      </c>
      <c r="G32" s="337" t="s">
        <v>1091</v>
      </c>
      <c r="H32" s="337" t="s">
        <v>203</v>
      </c>
      <c r="I32" s="337" t="s">
        <v>1092</v>
      </c>
      <c r="J32" s="361">
        <v>0</v>
      </c>
      <c r="K32" s="361">
        <v>0</v>
      </c>
      <c r="L32" s="665">
        <v>5587781826.4699993</v>
      </c>
      <c r="M32" s="665">
        <v>11422476314.860001</v>
      </c>
      <c r="N32" s="665">
        <v>5845503.6200000001</v>
      </c>
      <c r="O32" s="665">
        <v>0</v>
      </c>
      <c r="P32" s="665">
        <v>0</v>
      </c>
      <c r="Q32" s="665">
        <v>3567971885.73</v>
      </c>
      <c r="R32" s="666">
        <v>20584075530.68</v>
      </c>
      <c r="U32" s="140"/>
    </row>
    <row r="33" spans="2:21" hidden="1" x14ac:dyDescent="0.25">
      <c r="B33" s="353" t="s">
        <v>93</v>
      </c>
      <c r="C33" s="336">
        <v>45322</v>
      </c>
      <c r="D33" s="342" t="s">
        <v>37</v>
      </c>
      <c r="E33" s="337">
        <v>42421</v>
      </c>
      <c r="F33" s="337" t="s">
        <v>0</v>
      </c>
      <c r="G33" s="337" t="s">
        <v>1090</v>
      </c>
      <c r="H33" s="337" t="s">
        <v>205</v>
      </c>
      <c r="I33" s="348" t="s">
        <v>1092</v>
      </c>
      <c r="J33" s="347">
        <v>0</v>
      </c>
      <c r="K33" s="347">
        <v>297994825481.59998</v>
      </c>
      <c r="L33" s="347">
        <v>1000000</v>
      </c>
      <c r="M33" s="347">
        <v>4360962721.0200005</v>
      </c>
      <c r="N33" s="347">
        <v>0</v>
      </c>
      <c r="O33" s="347">
        <v>0</v>
      </c>
      <c r="P33" s="347">
        <v>170512305.43000001</v>
      </c>
      <c r="Q33" s="347">
        <v>0</v>
      </c>
      <c r="R33" s="159">
        <v>302527300508.04999</v>
      </c>
      <c r="U33" s="140"/>
    </row>
    <row r="34" spans="2:21" hidden="1" x14ac:dyDescent="0.25">
      <c r="B34" s="353" t="s">
        <v>93</v>
      </c>
      <c r="C34" s="336">
        <v>45351</v>
      </c>
      <c r="D34" s="342" t="s">
        <v>37</v>
      </c>
      <c r="E34" s="337">
        <v>42422</v>
      </c>
      <c r="F34" s="337" t="s">
        <v>0</v>
      </c>
      <c r="G34" s="337" t="s">
        <v>1090</v>
      </c>
      <c r="H34" s="337" t="s">
        <v>205</v>
      </c>
      <c r="I34" s="348" t="s">
        <v>1092</v>
      </c>
      <c r="J34" s="347">
        <v>0</v>
      </c>
      <c r="K34" s="347">
        <v>298480028939.85999</v>
      </c>
      <c r="L34" s="347">
        <v>1000000</v>
      </c>
      <c r="M34" s="347">
        <v>4021119555.46</v>
      </c>
      <c r="N34" s="347">
        <v>0</v>
      </c>
      <c r="O34" s="347">
        <v>0</v>
      </c>
      <c r="P34" s="347">
        <v>206853753.38</v>
      </c>
      <c r="Q34" s="347">
        <v>0</v>
      </c>
      <c r="R34" s="159">
        <v>302709002248.70001</v>
      </c>
      <c r="U34" s="140"/>
    </row>
    <row r="35" spans="2:21" hidden="1" x14ac:dyDescent="0.25">
      <c r="B35" s="353" t="s">
        <v>93</v>
      </c>
      <c r="C35" s="336">
        <v>45380</v>
      </c>
      <c r="D35" s="342" t="s">
        <v>37</v>
      </c>
      <c r="E35" s="337">
        <v>42422</v>
      </c>
      <c r="F35" s="337" t="s">
        <v>0</v>
      </c>
      <c r="G35" s="337" t="s">
        <v>1090</v>
      </c>
      <c r="H35" s="337" t="s">
        <v>205</v>
      </c>
      <c r="I35" s="348" t="s">
        <v>1092</v>
      </c>
      <c r="J35" s="347">
        <v>0</v>
      </c>
      <c r="K35" s="347">
        <v>298391499844.52002</v>
      </c>
      <c r="L35" s="347">
        <v>1000000</v>
      </c>
      <c r="M35" s="347">
        <v>9188574975.5699997</v>
      </c>
      <c r="N35" s="347">
        <v>0</v>
      </c>
      <c r="O35" s="347">
        <v>0</v>
      </c>
      <c r="P35" s="347">
        <v>436153408.20000005</v>
      </c>
      <c r="Q35" s="347">
        <v>0</v>
      </c>
      <c r="R35" s="159">
        <v>308017228228.29004</v>
      </c>
      <c r="U35" s="140"/>
    </row>
    <row r="36" spans="2:21" hidden="1" x14ac:dyDescent="0.25">
      <c r="B36" s="353" t="s">
        <v>93</v>
      </c>
      <c r="C36" s="336">
        <v>45411</v>
      </c>
      <c r="D36" s="342" t="s">
        <v>37</v>
      </c>
      <c r="E36" s="337">
        <v>42422</v>
      </c>
      <c r="F36" s="337" t="s">
        <v>0</v>
      </c>
      <c r="G36" s="337" t="s">
        <v>1090</v>
      </c>
      <c r="H36" s="337" t="s">
        <v>205</v>
      </c>
      <c r="I36" s="348" t="s">
        <v>1092</v>
      </c>
      <c r="J36" s="347">
        <v>0</v>
      </c>
      <c r="K36" s="347">
        <v>298391499844.52002</v>
      </c>
      <c r="L36" s="347">
        <v>1000000</v>
      </c>
      <c r="M36" s="347">
        <v>9729181550.5299988</v>
      </c>
      <c r="N36" s="347">
        <v>0</v>
      </c>
      <c r="O36" s="347">
        <v>0</v>
      </c>
      <c r="P36" s="347">
        <v>262246424.09999999</v>
      </c>
      <c r="Q36" s="347">
        <v>0</v>
      </c>
      <c r="R36" s="159">
        <v>308383927819.15002</v>
      </c>
      <c r="U36" s="140"/>
    </row>
    <row r="37" spans="2:21" hidden="1" x14ac:dyDescent="0.25">
      <c r="B37" s="353" t="s">
        <v>93</v>
      </c>
      <c r="C37" s="336">
        <v>45441</v>
      </c>
      <c r="D37" s="342" t="s">
        <v>37</v>
      </c>
      <c r="E37" s="337">
        <v>42422</v>
      </c>
      <c r="F37" s="337" t="s">
        <v>0</v>
      </c>
      <c r="G37" s="337" t="s">
        <v>1090</v>
      </c>
      <c r="H37" s="337" t="s">
        <v>205</v>
      </c>
      <c r="I37" s="348" t="s">
        <v>1092</v>
      </c>
      <c r="J37" s="347">
        <v>0</v>
      </c>
      <c r="K37" s="347">
        <v>304124718629.25</v>
      </c>
      <c r="L37" s="347">
        <v>1000000</v>
      </c>
      <c r="M37" s="347">
        <v>3706026463.5</v>
      </c>
      <c r="N37" s="347">
        <v>0</v>
      </c>
      <c r="O37" s="347">
        <v>0</v>
      </c>
      <c r="P37" s="347">
        <v>221761738.99000001</v>
      </c>
      <c r="Q37" s="347">
        <v>0</v>
      </c>
      <c r="R37" s="159">
        <v>308053506831.73999</v>
      </c>
      <c r="U37" s="140"/>
    </row>
    <row r="38" spans="2:21" hidden="1" x14ac:dyDescent="0.25">
      <c r="B38" s="353" t="s">
        <v>93</v>
      </c>
      <c r="C38" s="336">
        <v>45472</v>
      </c>
      <c r="D38" s="342" t="s">
        <v>37</v>
      </c>
      <c r="E38" s="337">
        <v>42422</v>
      </c>
      <c r="F38" s="337" t="s">
        <v>0</v>
      </c>
      <c r="G38" s="337" t="s">
        <v>1090</v>
      </c>
      <c r="H38" s="337" t="s">
        <v>205</v>
      </c>
      <c r="I38" s="348" t="s">
        <v>1092</v>
      </c>
      <c r="J38" s="347">
        <v>0</v>
      </c>
      <c r="K38" s="347">
        <v>304124718629.25</v>
      </c>
      <c r="L38" s="347">
        <v>1600000</v>
      </c>
      <c r="M38" s="347">
        <v>3268345626.8299999</v>
      </c>
      <c r="N38" s="347">
        <v>0</v>
      </c>
      <c r="O38" s="347">
        <v>0</v>
      </c>
      <c r="P38" s="347">
        <v>312222897.51000005</v>
      </c>
      <c r="Q38" s="347">
        <v>0</v>
      </c>
      <c r="R38" s="159">
        <v>307706887153.59003</v>
      </c>
      <c r="U38" s="140"/>
    </row>
    <row r="39" spans="2:21" hidden="1" x14ac:dyDescent="0.25">
      <c r="B39" s="353" t="s">
        <v>93</v>
      </c>
      <c r="C39" s="336">
        <v>45502</v>
      </c>
      <c r="D39" s="342" t="s">
        <v>37</v>
      </c>
      <c r="E39" s="337">
        <v>42422</v>
      </c>
      <c r="F39" s="337" t="s">
        <v>0</v>
      </c>
      <c r="G39" s="337" t="s">
        <v>1090</v>
      </c>
      <c r="H39" s="337" t="s">
        <v>205</v>
      </c>
      <c r="I39" s="348" t="s">
        <v>1092</v>
      </c>
      <c r="J39" s="347">
        <v>0</v>
      </c>
      <c r="K39" s="347">
        <v>304474863071.98999</v>
      </c>
      <c r="L39" s="347">
        <v>1600000</v>
      </c>
      <c r="M39" s="347">
        <v>3256055660.8400002</v>
      </c>
      <c r="N39" s="347">
        <v>0</v>
      </c>
      <c r="O39" s="347">
        <v>0</v>
      </c>
      <c r="P39" s="347">
        <v>514752516.35999995</v>
      </c>
      <c r="Q39" s="347">
        <v>0</v>
      </c>
      <c r="R39" s="159">
        <v>308247271249.19</v>
      </c>
      <c r="U39" s="140"/>
    </row>
    <row r="40" spans="2:21" hidden="1" x14ac:dyDescent="0.25">
      <c r="B40" s="353" t="s">
        <v>93</v>
      </c>
      <c r="C40" s="336">
        <v>45533</v>
      </c>
      <c r="D40" s="342" t="s">
        <v>37</v>
      </c>
      <c r="E40" s="337">
        <v>42422</v>
      </c>
      <c r="F40" s="337" t="s">
        <v>0</v>
      </c>
      <c r="G40" s="337" t="s">
        <v>1090</v>
      </c>
      <c r="H40" s="337" t="s">
        <v>205</v>
      </c>
      <c r="I40" s="348" t="s">
        <v>1092</v>
      </c>
      <c r="J40" s="347">
        <v>0</v>
      </c>
      <c r="K40" s="347">
        <v>304162917056.17999</v>
      </c>
      <c r="L40" s="347">
        <v>1600000</v>
      </c>
      <c r="M40" s="347">
        <v>3120078256.2200003</v>
      </c>
      <c r="N40" s="347">
        <v>0</v>
      </c>
      <c r="O40" s="347">
        <v>0</v>
      </c>
      <c r="P40" s="347">
        <v>329572550.14999998</v>
      </c>
      <c r="Q40" s="347">
        <v>0</v>
      </c>
      <c r="R40" s="159">
        <v>307614167862.54999</v>
      </c>
      <c r="U40" s="140"/>
    </row>
    <row r="41" spans="2:21" hidden="1" x14ac:dyDescent="0.25">
      <c r="B41" s="353" t="s">
        <v>93</v>
      </c>
      <c r="C41" s="336">
        <v>45564</v>
      </c>
      <c r="D41" s="342" t="s">
        <v>37</v>
      </c>
      <c r="E41" s="337">
        <v>42422</v>
      </c>
      <c r="F41" s="337" t="s">
        <v>0</v>
      </c>
      <c r="G41" s="337" t="s">
        <v>1090</v>
      </c>
      <c r="H41" s="337" t="s">
        <v>205</v>
      </c>
      <c r="I41" s="348" t="s">
        <v>1092</v>
      </c>
      <c r="J41" s="347">
        <v>0</v>
      </c>
      <c r="K41" s="347">
        <v>303675015005.81</v>
      </c>
      <c r="L41" s="347">
        <v>1600000</v>
      </c>
      <c r="M41" s="347">
        <v>4708596602.9499998</v>
      </c>
      <c r="N41" s="347">
        <v>0</v>
      </c>
      <c r="O41" s="347">
        <v>0</v>
      </c>
      <c r="P41" s="347">
        <v>476341414.78999996</v>
      </c>
      <c r="Q41" s="347">
        <v>0</v>
      </c>
      <c r="R41" s="159">
        <v>308861553023.54999</v>
      </c>
      <c r="U41" s="140"/>
    </row>
    <row r="42" spans="2:21" hidden="1" x14ac:dyDescent="0.25">
      <c r="B42" s="353" t="s">
        <v>93</v>
      </c>
      <c r="C42" s="336">
        <v>45594</v>
      </c>
      <c r="D42" s="342" t="s">
        <v>37</v>
      </c>
      <c r="E42" s="337">
        <v>42422</v>
      </c>
      <c r="F42" s="337" t="s">
        <v>0</v>
      </c>
      <c r="G42" s="337" t="s">
        <v>1090</v>
      </c>
      <c r="H42" s="337" t="s">
        <v>205</v>
      </c>
      <c r="I42" s="348" t="s">
        <v>1092</v>
      </c>
      <c r="J42" s="347">
        <v>0</v>
      </c>
      <c r="K42" s="347">
        <v>316423236117.81</v>
      </c>
      <c r="L42" s="347">
        <v>1600000</v>
      </c>
      <c r="M42" s="347">
        <v>4795366194.3899994</v>
      </c>
      <c r="N42" s="347">
        <v>0</v>
      </c>
      <c r="O42" s="347">
        <v>0</v>
      </c>
      <c r="P42" s="347">
        <v>617075387.13999999</v>
      </c>
      <c r="Q42" s="347">
        <v>0</v>
      </c>
      <c r="R42" s="159">
        <v>321837277699.34003</v>
      </c>
      <c r="U42" s="140"/>
    </row>
    <row r="43" spans="2:21" hidden="1" x14ac:dyDescent="0.25">
      <c r="B43" s="353" t="s">
        <v>93</v>
      </c>
      <c r="C43" s="336">
        <v>45625</v>
      </c>
      <c r="D43" s="342" t="s">
        <v>37</v>
      </c>
      <c r="E43" s="337">
        <v>42422</v>
      </c>
      <c r="F43" s="337" t="s">
        <v>0</v>
      </c>
      <c r="G43" s="337" t="s">
        <v>1090</v>
      </c>
      <c r="H43" s="337" t="s">
        <v>205</v>
      </c>
      <c r="I43" s="348" t="s">
        <v>1092</v>
      </c>
      <c r="J43" s="347">
        <v>0</v>
      </c>
      <c r="K43" s="347">
        <v>317502228119.19995</v>
      </c>
      <c r="L43" s="347">
        <v>1600000</v>
      </c>
      <c r="M43" s="347">
        <v>5812695892.8400002</v>
      </c>
      <c r="N43" s="347">
        <v>128038478.12</v>
      </c>
      <c r="O43" s="347">
        <v>0</v>
      </c>
      <c r="P43" s="347">
        <v>204804466.16999999</v>
      </c>
      <c r="Q43" s="347">
        <v>0</v>
      </c>
      <c r="R43" s="159">
        <v>323649366956.32996</v>
      </c>
      <c r="U43" s="140"/>
    </row>
    <row r="44" spans="2:21" hidden="1" x14ac:dyDescent="0.25">
      <c r="B44" s="353" t="s">
        <v>93</v>
      </c>
      <c r="C44" s="336">
        <v>45657</v>
      </c>
      <c r="D44" s="342" t="s">
        <v>37</v>
      </c>
      <c r="E44" s="337">
        <v>42422</v>
      </c>
      <c r="F44" s="337" t="s">
        <v>0</v>
      </c>
      <c r="G44" s="337" t="s">
        <v>1090</v>
      </c>
      <c r="H44" s="337" t="s">
        <v>205</v>
      </c>
      <c r="I44" s="348" t="s">
        <v>1092</v>
      </c>
      <c r="J44" s="361">
        <v>0</v>
      </c>
      <c r="K44" s="361">
        <v>336746956558.81</v>
      </c>
      <c r="L44" s="361">
        <v>1600000</v>
      </c>
      <c r="M44" s="361">
        <v>7684667047.5</v>
      </c>
      <c r="N44" s="361">
        <v>103268500.47</v>
      </c>
      <c r="O44" s="361">
        <v>0</v>
      </c>
      <c r="P44" s="361">
        <v>568297412.71042967</v>
      </c>
      <c r="Q44" s="361">
        <v>0</v>
      </c>
      <c r="R44" s="159">
        <v>345104789519.49042</v>
      </c>
      <c r="U44" s="140"/>
    </row>
    <row r="45" spans="2:21" hidden="1" x14ac:dyDescent="0.25">
      <c r="B45" s="353" t="s">
        <v>93</v>
      </c>
      <c r="C45" s="336">
        <v>45688</v>
      </c>
      <c r="D45" s="342" t="s">
        <v>37</v>
      </c>
      <c r="E45" s="337">
        <v>42422</v>
      </c>
      <c r="F45" s="337" t="s">
        <v>0</v>
      </c>
      <c r="G45" s="337" t="s">
        <v>1090</v>
      </c>
      <c r="H45" s="337" t="s">
        <v>205</v>
      </c>
      <c r="I45" s="348" t="s">
        <v>1092</v>
      </c>
      <c r="J45" s="361">
        <v>0</v>
      </c>
      <c r="K45" s="361">
        <v>334382639765.37</v>
      </c>
      <c r="L45" s="361">
        <v>1600000</v>
      </c>
      <c r="M45" s="361">
        <v>9720019082.2399998</v>
      </c>
      <c r="N45" s="361">
        <v>103778500.47</v>
      </c>
      <c r="O45" s="361">
        <v>0</v>
      </c>
      <c r="P45" s="361">
        <v>567571162.00999999</v>
      </c>
      <c r="Q45" s="361">
        <v>0</v>
      </c>
      <c r="R45" s="159">
        <v>344775608510.08997</v>
      </c>
      <c r="U45" s="140"/>
    </row>
    <row r="46" spans="2:21" hidden="1" x14ac:dyDescent="0.25">
      <c r="B46" s="353" t="s">
        <v>93</v>
      </c>
      <c r="C46" s="336">
        <v>45716</v>
      </c>
      <c r="D46" s="342" t="s">
        <v>37</v>
      </c>
      <c r="E46" s="337">
        <v>42422</v>
      </c>
      <c r="F46" s="337" t="s">
        <v>0</v>
      </c>
      <c r="G46" s="337" t="s">
        <v>1090</v>
      </c>
      <c r="H46" s="337" t="s">
        <v>205</v>
      </c>
      <c r="I46" s="348" t="s">
        <v>1092</v>
      </c>
      <c r="J46" s="361">
        <v>0</v>
      </c>
      <c r="K46" s="361">
        <v>334382639765.37</v>
      </c>
      <c r="L46" s="361">
        <v>1600000</v>
      </c>
      <c r="M46" s="361">
        <v>9883149649.6599998</v>
      </c>
      <c r="N46" s="361">
        <v>83400404.469999999</v>
      </c>
      <c r="O46" s="361">
        <v>0</v>
      </c>
      <c r="P46" s="361">
        <v>379714093.1500001</v>
      </c>
      <c r="Q46" s="361">
        <v>0</v>
      </c>
      <c r="R46" s="159">
        <v>344730503912.64996</v>
      </c>
      <c r="U46" s="140"/>
    </row>
    <row r="47" spans="2:21" hidden="1" x14ac:dyDescent="0.25">
      <c r="B47" s="353" t="s">
        <v>93</v>
      </c>
      <c r="C47" s="336">
        <v>45747</v>
      </c>
      <c r="D47" s="342" t="s">
        <v>37</v>
      </c>
      <c r="E47" s="337">
        <v>42422</v>
      </c>
      <c r="F47" s="337" t="s">
        <v>0</v>
      </c>
      <c r="G47" s="337" t="s">
        <v>1090</v>
      </c>
      <c r="H47" s="337" t="s">
        <v>205</v>
      </c>
      <c r="I47" s="348" t="s">
        <v>1092</v>
      </c>
      <c r="J47" s="361">
        <v>0</v>
      </c>
      <c r="K47" s="361">
        <v>334511849989.48999</v>
      </c>
      <c r="L47" s="361">
        <v>1600000</v>
      </c>
      <c r="M47" s="361">
        <v>9539490205.5100002</v>
      </c>
      <c r="N47" s="361">
        <v>83400404.469999999</v>
      </c>
      <c r="O47" s="361">
        <v>0</v>
      </c>
      <c r="P47" s="361">
        <v>677365805.6099999</v>
      </c>
      <c r="Q47" s="361">
        <v>0</v>
      </c>
      <c r="R47" s="159">
        <v>344813706405.07996</v>
      </c>
      <c r="U47" s="140"/>
    </row>
    <row r="48" spans="2:21" hidden="1" x14ac:dyDescent="0.25">
      <c r="B48" s="353" t="s">
        <v>93</v>
      </c>
      <c r="C48" s="336">
        <v>45777</v>
      </c>
      <c r="D48" s="342" t="s">
        <v>37</v>
      </c>
      <c r="E48" s="337">
        <v>42422</v>
      </c>
      <c r="F48" s="337" t="s">
        <v>0</v>
      </c>
      <c r="G48" s="337" t="s">
        <v>1090</v>
      </c>
      <c r="H48" s="337" t="s">
        <v>205</v>
      </c>
      <c r="I48" s="348" t="s">
        <v>1092</v>
      </c>
      <c r="J48" s="361">
        <v>0</v>
      </c>
      <c r="K48" s="361">
        <v>334348569577.08002</v>
      </c>
      <c r="L48" s="361">
        <v>1600000</v>
      </c>
      <c r="M48" s="361">
        <v>9750228399.2900009</v>
      </c>
      <c r="N48" s="361">
        <v>83400404.469999999</v>
      </c>
      <c r="O48" s="361">
        <v>0</v>
      </c>
      <c r="P48" s="361">
        <v>545087579.36000013</v>
      </c>
      <c r="Q48" s="361">
        <v>0</v>
      </c>
      <c r="R48" s="505">
        <v>344728885960.19995</v>
      </c>
      <c r="U48" s="140"/>
    </row>
    <row r="49" spans="2:21" hidden="1" x14ac:dyDescent="0.25">
      <c r="B49" s="353" t="s">
        <v>93</v>
      </c>
      <c r="C49" s="336">
        <v>45808</v>
      </c>
      <c r="D49" s="342" t="s">
        <v>37</v>
      </c>
      <c r="E49" s="337">
        <v>42422</v>
      </c>
      <c r="F49" s="337" t="s">
        <v>0</v>
      </c>
      <c r="G49" s="337" t="s">
        <v>1090</v>
      </c>
      <c r="H49" s="337" t="s">
        <v>205</v>
      </c>
      <c r="I49" s="348" t="s">
        <v>1092</v>
      </c>
      <c r="J49" s="361">
        <v>0</v>
      </c>
      <c r="K49" s="361">
        <v>365505520148.66998</v>
      </c>
      <c r="L49" s="361">
        <v>4900000</v>
      </c>
      <c r="M49" s="361">
        <v>9357043068.8800049</v>
      </c>
      <c r="N49" s="361">
        <v>90920404.469999805</v>
      </c>
      <c r="O49" s="361">
        <v>0</v>
      </c>
      <c r="P49" s="361">
        <v>1287200430.3299999</v>
      </c>
      <c r="Q49" s="361">
        <v>0</v>
      </c>
      <c r="R49" s="159">
        <v>376245584052.34998</v>
      </c>
      <c r="U49" s="140"/>
    </row>
    <row r="50" spans="2:21" hidden="1" x14ac:dyDescent="0.25">
      <c r="B50" s="353" t="s">
        <v>93</v>
      </c>
      <c r="C50" s="336">
        <v>45838</v>
      </c>
      <c r="D50" s="342" t="s">
        <v>37</v>
      </c>
      <c r="E50" s="337">
        <v>42422</v>
      </c>
      <c r="F50" s="337" t="s">
        <v>0</v>
      </c>
      <c r="G50" s="337" t="s">
        <v>1090</v>
      </c>
      <c r="H50" s="337" t="s">
        <v>205</v>
      </c>
      <c r="I50" s="337" t="s">
        <v>1092</v>
      </c>
      <c r="J50" s="361">
        <v>0</v>
      </c>
      <c r="K50" s="361">
        <v>365505520148.66998</v>
      </c>
      <c r="L50" s="361">
        <v>4900000</v>
      </c>
      <c r="M50" s="361">
        <v>9287830847.7400055</v>
      </c>
      <c r="N50" s="361">
        <v>90920404.469999805</v>
      </c>
      <c r="O50" s="361">
        <v>0</v>
      </c>
      <c r="P50" s="361">
        <v>1313189845.6599998</v>
      </c>
      <c r="Q50" s="361">
        <v>0</v>
      </c>
      <c r="R50" s="159">
        <v>376202361246.53992</v>
      </c>
      <c r="U50" s="140"/>
    </row>
    <row r="51" spans="2:21" hidden="1" x14ac:dyDescent="0.25">
      <c r="B51" s="353" t="s">
        <v>93</v>
      </c>
      <c r="C51" s="336">
        <v>45869</v>
      </c>
      <c r="D51" s="342" t="s">
        <v>37</v>
      </c>
      <c r="E51" s="337">
        <v>42422</v>
      </c>
      <c r="F51" s="337" t="s">
        <v>0</v>
      </c>
      <c r="G51" s="337" t="s">
        <v>1090</v>
      </c>
      <c r="H51" s="337" t="s">
        <v>205</v>
      </c>
      <c r="I51" s="337" t="s">
        <v>1092</v>
      </c>
      <c r="J51" s="361">
        <v>0</v>
      </c>
      <c r="K51" s="361">
        <v>363285560305.41998</v>
      </c>
      <c r="L51" s="361">
        <v>4900000</v>
      </c>
      <c r="M51" s="361">
        <v>10966269191.42</v>
      </c>
      <c r="N51" s="361">
        <v>60000000</v>
      </c>
      <c r="O51" s="361">
        <v>0</v>
      </c>
      <c r="P51" s="361">
        <v>244677673.7299999</v>
      </c>
      <c r="Q51" s="361">
        <v>0</v>
      </c>
      <c r="R51" s="159">
        <v>374561407170.56995</v>
      </c>
      <c r="U51" s="140"/>
    </row>
    <row r="52" spans="2:21" hidden="1" x14ac:dyDescent="0.25">
      <c r="B52" s="353" t="s">
        <v>93</v>
      </c>
      <c r="C52" s="336">
        <v>45900</v>
      </c>
      <c r="D52" s="342" t="s">
        <v>37</v>
      </c>
      <c r="E52" s="337">
        <v>42422</v>
      </c>
      <c r="F52" s="337" t="s">
        <v>0</v>
      </c>
      <c r="G52" s="337" t="s">
        <v>1090</v>
      </c>
      <c r="H52" s="337" t="s">
        <v>205</v>
      </c>
      <c r="I52" s="337" t="s">
        <v>1092</v>
      </c>
      <c r="J52" s="361">
        <v>0</v>
      </c>
      <c r="K52" s="361">
        <v>362968614769.56</v>
      </c>
      <c r="L52" s="361">
        <v>4900000</v>
      </c>
      <c r="M52" s="361">
        <v>11367663062.389999</v>
      </c>
      <c r="N52" s="361">
        <v>60000000</v>
      </c>
      <c r="O52" s="361">
        <v>0</v>
      </c>
      <c r="P52" s="361">
        <v>517966486.90999997</v>
      </c>
      <c r="Q52" s="361">
        <v>0</v>
      </c>
      <c r="R52" s="159">
        <v>374919144318.85999</v>
      </c>
      <c r="U52" s="140"/>
    </row>
    <row r="53" spans="2:21" hidden="1" x14ac:dyDescent="0.25">
      <c r="B53" s="353" t="s">
        <v>93</v>
      </c>
      <c r="C53" s="336">
        <v>45930</v>
      </c>
      <c r="D53" s="342" t="s">
        <v>37</v>
      </c>
      <c r="E53" s="337">
        <v>42422</v>
      </c>
      <c r="F53" s="337" t="s">
        <v>0</v>
      </c>
      <c r="G53" s="337" t="s">
        <v>1090</v>
      </c>
      <c r="H53" s="337" t="s">
        <v>205</v>
      </c>
      <c r="I53" s="337" t="s">
        <v>1092</v>
      </c>
      <c r="J53" s="361">
        <v>0</v>
      </c>
      <c r="K53" s="361">
        <v>363866752028.06006</v>
      </c>
      <c r="L53" s="361">
        <v>4900000</v>
      </c>
      <c r="M53" s="361">
        <v>10624857431.320002</v>
      </c>
      <c r="N53" s="361">
        <v>60000000</v>
      </c>
      <c r="O53" s="361">
        <v>0</v>
      </c>
      <c r="P53" s="361">
        <v>618371930.11000013</v>
      </c>
      <c r="Q53" s="361">
        <v>0</v>
      </c>
      <c r="R53" s="159">
        <v>375174881389.49005</v>
      </c>
      <c r="U53" s="140"/>
    </row>
    <row r="54" spans="2:21" hidden="1" x14ac:dyDescent="0.25">
      <c r="B54" s="353" t="s">
        <v>93</v>
      </c>
      <c r="C54" s="336">
        <v>45961</v>
      </c>
      <c r="D54" s="342" t="s">
        <v>37</v>
      </c>
      <c r="E54" s="337">
        <v>42422</v>
      </c>
      <c r="F54" s="337" t="s">
        <v>0</v>
      </c>
      <c r="G54" s="337" t="s">
        <v>1090</v>
      </c>
      <c r="H54" s="337" t="s">
        <v>205</v>
      </c>
      <c r="I54" s="337" t="s">
        <v>1092</v>
      </c>
      <c r="J54" s="664">
        <v>0</v>
      </c>
      <c r="K54" s="665">
        <v>366198655307.00995</v>
      </c>
      <c r="L54" s="665">
        <v>4900000</v>
      </c>
      <c r="M54" s="665">
        <v>12056562952.85</v>
      </c>
      <c r="N54" s="665">
        <v>60000000</v>
      </c>
      <c r="O54" s="665">
        <v>0</v>
      </c>
      <c r="P54" s="665">
        <v>620293629.63000011</v>
      </c>
      <c r="Q54" s="665">
        <v>0</v>
      </c>
      <c r="R54" s="666">
        <v>378940411889.48993</v>
      </c>
      <c r="U54" s="140"/>
    </row>
    <row r="55" spans="2:21" hidden="1" x14ac:dyDescent="0.25">
      <c r="B55" s="353" t="s">
        <v>93</v>
      </c>
      <c r="C55" s="336">
        <v>45991</v>
      </c>
      <c r="D55" s="342" t="s">
        <v>37</v>
      </c>
      <c r="E55" s="337">
        <v>42422</v>
      </c>
      <c r="F55" s="337" t="s">
        <v>0</v>
      </c>
      <c r="G55" s="337" t="s">
        <v>1090</v>
      </c>
      <c r="H55" s="337" t="s">
        <v>205</v>
      </c>
      <c r="I55" s="337" t="s">
        <v>1092</v>
      </c>
      <c r="J55" s="361">
        <v>0</v>
      </c>
      <c r="K55" s="361">
        <v>366234632514.67004</v>
      </c>
      <c r="L55" s="665">
        <v>4900000</v>
      </c>
      <c r="M55" s="665">
        <v>12272962064.360001</v>
      </c>
      <c r="N55" s="665">
        <v>60000000</v>
      </c>
      <c r="O55" s="665">
        <v>0</v>
      </c>
      <c r="P55" s="665">
        <v>299656703.05000007</v>
      </c>
      <c r="Q55" s="665">
        <v>0</v>
      </c>
      <c r="R55" s="666">
        <v>378872151282.08002</v>
      </c>
      <c r="U55" s="140"/>
    </row>
    <row r="56" spans="2:21" x14ac:dyDescent="0.25">
      <c r="B56" s="353" t="s">
        <v>93</v>
      </c>
      <c r="C56" s="336">
        <v>46022</v>
      </c>
      <c r="D56" s="342" t="s">
        <v>37</v>
      </c>
      <c r="E56" s="337">
        <v>42422</v>
      </c>
      <c r="F56" s="337" t="s">
        <v>0</v>
      </c>
      <c r="G56" s="337" t="s">
        <v>1090</v>
      </c>
      <c r="H56" s="337" t="s">
        <v>205</v>
      </c>
      <c r="I56" s="337" t="s">
        <v>1092</v>
      </c>
      <c r="J56" s="361">
        <v>0</v>
      </c>
      <c r="K56" s="361">
        <v>366344886092.40997</v>
      </c>
      <c r="L56" s="665">
        <v>4900000</v>
      </c>
      <c r="M56" s="665">
        <v>10983289244.52</v>
      </c>
      <c r="N56" s="665">
        <v>60000000</v>
      </c>
      <c r="O56" s="665">
        <v>0</v>
      </c>
      <c r="P56" s="665">
        <v>531334917</v>
      </c>
      <c r="Q56" s="665">
        <v>0</v>
      </c>
      <c r="R56" s="666">
        <v>377924410253.92999</v>
      </c>
      <c r="U56" s="140"/>
    </row>
    <row r="57" spans="2:21" hidden="1" x14ac:dyDescent="0.25">
      <c r="B57" s="353" t="s">
        <v>94</v>
      </c>
      <c r="C57" s="336">
        <v>45322</v>
      </c>
      <c r="D57" s="342" t="s">
        <v>36</v>
      </c>
      <c r="E57" s="337">
        <v>42592</v>
      </c>
      <c r="F57" s="337" t="s">
        <v>0</v>
      </c>
      <c r="G57" s="337" t="s">
        <v>1098</v>
      </c>
      <c r="H57" s="337" t="s">
        <v>206</v>
      </c>
      <c r="I57" s="348" t="s">
        <v>1092</v>
      </c>
      <c r="J57" s="347">
        <v>659046922.57000005</v>
      </c>
      <c r="K57" s="347">
        <v>39059594393.650002</v>
      </c>
      <c r="L57" s="347">
        <v>0</v>
      </c>
      <c r="M57" s="347">
        <v>461629125.81</v>
      </c>
      <c r="N57" s="347">
        <v>0</v>
      </c>
      <c r="O57" s="347">
        <v>0</v>
      </c>
      <c r="P57" s="347">
        <v>3815159862.9499998</v>
      </c>
      <c r="Q57" s="347">
        <v>0</v>
      </c>
      <c r="R57" s="159">
        <v>43995430304.979996</v>
      </c>
      <c r="U57" s="140"/>
    </row>
    <row r="58" spans="2:21" hidden="1" x14ac:dyDescent="0.25">
      <c r="B58" s="353" t="s">
        <v>94</v>
      </c>
      <c r="C58" s="336">
        <v>45351</v>
      </c>
      <c r="D58" s="342" t="s">
        <v>36</v>
      </c>
      <c r="E58" s="337">
        <v>42593</v>
      </c>
      <c r="F58" s="337" t="s">
        <v>0</v>
      </c>
      <c r="G58" s="337" t="s">
        <v>1098</v>
      </c>
      <c r="H58" s="337" t="s">
        <v>206</v>
      </c>
      <c r="I58" s="348" t="s">
        <v>1092</v>
      </c>
      <c r="J58" s="347">
        <v>658484158.03999996</v>
      </c>
      <c r="K58" s="347">
        <v>39059594393.650002</v>
      </c>
      <c r="L58" s="347">
        <v>0</v>
      </c>
      <c r="M58" s="347">
        <v>442590447.95999998</v>
      </c>
      <c r="N58" s="347">
        <v>0</v>
      </c>
      <c r="O58" s="347">
        <v>0</v>
      </c>
      <c r="P58" s="347">
        <v>3826297851.5599999</v>
      </c>
      <c r="Q58" s="347">
        <v>0</v>
      </c>
      <c r="R58" s="159">
        <v>43986966851.209999</v>
      </c>
      <c r="U58" s="140"/>
    </row>
    <row r="59" spans="2:21" hidden="1" x14ac:dyDescent="0.25">
      <c r="B59" s="353" t="s">
        <v>94</v>
      </c>
      <c r="C59" s="336">
        <v>45380</v>
      </c>
      <c r="D59" s="342" t="s">
        <v>36</v>
      </c>
      <c r="E59" s="337">
        <v>42593</v>
      </c>
      <c r="F59" s="337" t="s">
        <v>0</v>
      </c>
      <c r="G59" s="337" t="s">
        <v>1098</v>
      </c>
      <c r="H59" s="337" t="s">
        <v>206</v>
      </c>
      <c r="I59" s="348" t="s">
        <v>1092</v>
      </c>
      <c r="J59" s="347">
        <v>657897137.16999996</v>
      </c>
      <c r="K59" s="347">
        <v>39059594393.650002</v>
      </c>
      <c r="L59" s="347">
        <v>0</v>
      </c>
      <c r="M59" s="347">
        <v>448109990.65999997</v>
      </c>
      <c r="N59" s="347">
        <v>0</v>
      </c>
      <c r="O59" s="347">
        <v>0</v>
      </c>
      <c r="P59" s="347">
        <v>3855405589.0700002</v>
      </c>
      <c r="Q59" s="347">
        <v>0</v>
      </c>
      <c r="R59" s="159">
        <v>44021007110.550003</v>
      </c>
      <c r="U59" s="140"/>
    </row>
    <row r="60" spans="2:21" hidden="1" x14ac:dyDescent="0.25">
      <c r="B60" s="353" t="s">
        <v>94</v>
      </c>
      <c r="C60" s="336">
        <v>45411</v>
      </c>
      <c r="D60" s="342" t="s">
        <v>36</v>
      </c>
      <c r="E60" s="337">
        <v>42593</v>
      </c>
      <c r="F60" s="337" t="s">
        <v>0</v>
      </c>
      <c r="G60" s="337" t="s">
        <v>1098</v>
      </c>
      <c r="H60" s="337" t="s">
        <v>206</v>
      </c>
      <c r="I60" s="348" t="s">
        <v>1092</v>
      </c>
      <c r="J60" s="347">
        <v>661037873.90999997</v>
      </c>
      <c r="K60" s="347">
        <v>39059594393.650002</v>
      </c>
      <c r="L60" s="347">
        <v>0</v>
      </c>
      <c r="M60" s="347">
        <v>465651381.68000001</v>
      </c>
      <c r="N60" s="347">
        <v>0</v>
      </c>
      <c r="O60" s="347">
        <v>0</v>
      </c>
      <c r="P60" s="347">
        <v>3844013967.1100001</v>
      </c>
      <c r="Q60" s="347">
        <v>0</v>
      </c>
      <c r="R60" s="159">
        <v>44030297616.350006</v>
      </c>
      <c r="U60" s="140"/>
    </row>
    <row r="61" spans="2:21" hidden="1" x14ac:dyDescent="0.25">
      <c r="B61" s="353" t="s">
        <v>94</v>
      </c>
      <c r="C61" s="336">
        <v>45441</v>
      </c>
      <c r="D61" s="342" t="s">
        <v>36</v>
      </c>
      <c r="E61" s="337">
        <v>42593</v>
      </c>
      <c r="F61" s="337" t="s">
        <v>0</v>
      </c>
      <c r="G61" s="337" t="s">
        <v>1098</v>
      </c>
      <c r="H61" s="337" t="s">
        <v>206</v>
      </c>
      <c r="I61" s="348" t="s">
        <v>1092</v>
      </c>
      <c r="J61" s="347">
        <v>660450853.02999997</v>
      </c>
      <c r="K61" s="347">
        <v>39059594393.650002</v>
      </c>
      <c r="L61" s="347">
        <v>0</v>
      </c>
      <c r="M61" s="347">
        <v>466834601.04999995</v>
      </c>
      <c r="N61" s="347">
        <v>0</v>
      </c>
      <c r="O61" s="347">
        <v>0</v>
      </c>
      <c r="P61" s="347">
        <v>4182330810.3800001</v>
      </c>
      <c r="Q61" s="347">
        <v>0</v>
      </c>
      <c r="R61" s="159">
        <v>44369210658.110001</v>
      </c>
      <c r="U61" s="140"/>
    </row>
    <row r="62" spans="2:21" hidden="1" x14ac:dyDescent="0.25">
      <c r="B62" s="353" t="s">
        <v>94</v>
      </c>
      <c r="C62" s="336">
        <v>45472</v>
      </c>
      <c r="D62" s="342" t="s">
        <v>36</v>
      </c>
      <c r="E62" s="337">
        <v>42593</v>
      </c>
      <c r="F62" s="337" t="s">
        <v>0</v>
      </c>
      <c r="G62" s="337" t="s">
        <v>1098</v>
      </c>
      <c r="H62" s="337" t="s">
        <v>206</v>
      </c>
      <c r="I62" s="348" t="s">
        <v>1092</v>
      </c>
      <c r="J62" s="347">
        <v>651047768.00999999</v>
      </c>
      <c r="K62" s="347">
        <v>39059594393.650002</v>
      </c>
      <c r="L62" s="347">
        <v>0</v>
      </c>
      <c r="M62" s="347">
        <v>752059224.62999988</v>
      </c>
      <c r="N62" s="347">
        <v>0</v>
      </c>
      <c r="O62" s="347">
        <v>0</v>
      </c>
      <c r="P62" s="347">
        <v>3853905304.0799999</v>
      </c>
      <c r="Q62" s="347">
        <v>0</v>
      </c>
      <c r="R62" s="159">
        <v>44316606690.370003</v>
      </c>
      <c r="U62" s="140"/>
    </row>
    <row r="63" spans="2:21" hidden="1" x14ac:dyDescent="0.25">
      <c r="B63" s="353" t="s">
        <v>94</v>
      </c>
      <c r="C63" s="336">
        <v>45502</v>
      </c>
      <c r="D63" s="342" t="s">
        <v>36</v>
      </c>
      <c r="E63" s="337">
        <v>42593</v>
      </c>
      <c r="F63" s="337" t="s">
        <v>0</v>
      </c>
      <c r="G63" s="337" t="s">
        <v>1098</v>
      </c>
      <c r="H63" s="337" t="s">
        <v>206</v>
      </c>
      <c r="I63" s="348" t="s">
        <v>1092</v>
      </c>
      <c r="J63" s="347">
        <v>654213929.88999999</v>
      </c>
      <c r="K63" s="347">
        <v>39059594393.650002</v>
      </c>
      <c r="L63" s="347">
        <v>286673921.56</v>
      </c>
      <c r="M63" s="347">
        <v>463167426.17000002</v>
      </c>
      <c r="N63" s="347">
        <v>0</v>
      </c>
      <c r="O63" s="347">
        <v>0</v>
      </c>
      <c r="P63" s="347">
        <v>3864553682.3400002</v>
      </c>
      <c r="Q63" s="347">
        <v>0</v>
      </c>
      <c r="R63" s="159">
        <v>44328203353.610001</v>
      </c>
      <c r="U63" s="140"/>
    </row>
    <row r="64" spans="2:21" hidden="1" x14ac:dyDescent="0.25">
      <c r="B64" s="353" t="s">
        <v>94</v>
      </c>
      <c r="C64" s="336">
        <v>45533</v>
      </c>
      <c r="D64" s="342" t="s">
        <v>36</v>
      </c>
      <c r="E64" s="337">
        <v>42593</v>
      </c>
      <c r="F64" s="337" t="s">
        <v>0</v>
      </c>
      <c r="G64" s="337" t="s">
        <v>1098</v>
      </c>
      <c r="H64" s="337" t="s">
        <v>206</v>
      </c>
      <c r="I64" s="348" t="s">
        <v>1092</v>
      </c>
      <c r="J64" s="347">
        <v>653628077.75999999</v>
      </c>
      <c r="K64" s="347">
        <v>39059594393.650002</v>
      </c>
      <c r="L64" s="347">
        <v>286673921.56</v>
      </c>
      <c r="M64" s="347">
        <v>497010780.56999999</v>
      </c>
      <c r="N64" s="347">
        <v>0</v>
      </c>
      <c r="O64" s="347">
        <v>0</v>
      </c>
      <c r="P64" s="347">
        <v>3905785580.27</v>
      </c>
      <c r="Q64" s="347">
        <v>0</v>
      </c>
      <c r="R64" s="159">
        <v>44402692753.809998</v>
      </c>
      <c r="U64" s="140"/>
    </row>
    <row r="65" spans="2:21" hidden="1" x14ac:dyDescent="0.25">
      <c r="B65" s="353" t="s">
        <v>94</v>
      </c>
      <c r="C65" s="336">
        <v>45564</v>
      </c>
      <c r="D65" s="342" t="s">
        <v>36</v>
      </c>
      <c r="E65" s="337">
        <v>42593</v>
      </c>
      <c r="F65" s="337" t="s">
        <v>0</v>
      </c>
      <c r="G65" s="337" t="s">
        <v>1098</v>
      </c>
      <c r="H65" s="337" t="s">
        <v>206</v>
      </c>
      <c r="I65" s="348" t="s">
        <v>1092</v>
      </c>
      <c r="J65" s="347">
        <v>653042225.63</v>
      </c>
      <c r="K65" s="347">
        <v>39059594393.650002</v>
      </c>
      <c r="L65" s="347">
        <v>286673921.56</v>
      </c>
      <c r="M65" s="347">
        <v>499929156.15000004</v>
      </c>
      <c r="N65" s="347">
        <v>0</v>
      </c>
      <c r="O65" s="347">
        <v>0</v>
      </c>
      <c r="P65" s="347">
        <v>3894857505.4200001</v>
      </c>
      <c r="Q65" s="347">
        <v>0</v>
      </c>
      <c r="R65" s="159">
        <v>44394097202.409996</v>
      </c>
      <c r="U65" s="140"/>
    </row>
    <row r="66" spans="2:21" hidden="1" x14ac:dyDescent="0.25">
      <c r="B66" s="353" t="s">
        <v>94</v>
      </c>
      <c r="C66" s="336">
        <v>45594</v>
      </c>
      <c r="D66" s="342" t="s">
        <v>36</v>
      </c>
      <c r="E66" s="337">
        <v>42593</v>
      </c>
      <c r="F66" s="337" t="s">
        <v>0</v>
      </c>
      <c r="G66" s="337" t="s">
        <v>1098</v>
      </c>
      <c r="H66" s="337" t="s">
        <v>206</v>
      </c>
      <c r="I66" s="348" t="s">
        <v>1092</v>
      </c>
      <c r="J66" s="347">
        <v>658443669.45000005</v>
      </c>
      <c r="K66" s="347">
        <v>39059594393.650002</v>
      </c>
      <c r="L66" s="347">
        <v>286673921.56</v>
      </c>
      <c r="M66" s="347">
        <v>471922464.13</v>
      </c>
      <c r="N66" s="347">
        <v>0</v>
      </c>
      <c r="O66" s="347">
        <v>0</v>
      </c>
      <c r="P66" s="347">
        <v>3880165146.8899999</v>
      </c>
      <c r="Q66" s="347">
        <v>0</v>
      </c>
      <c r="R66" s="159">
        <v>44356799595.679993</v>
      </c>
      <c r="U66" s="140"/>
    </row>
    <row r="67" spans="2:21" hidden="1" x14ac:dyDescent="0.25">
      <c r="B67" s="353" t="s">
        <v>94</v>
      </c>
      <c r="C67" s="336">
        <v>45625</v>
      </c>
      <c r="D67" s="342" t="s">
        <v>36</v>
      </c>
      <c r="E67" s="337">
        <v>42593</v>
      </c>
      <c r="F67" s="337" t="s">
        <v>0</v>
      </c>
      <c r="G67" s="337" t="s">
        <v>1098</v>
      </c>
      <c r="H67" s="337" t="s">
        <v>206</v>
      </c>
      <c r="I67" s="348" t="s">
        <v>1092</v>
      </c>
      <c r="J67" s="347">
        <v>657857817.30999994</v>
      </c>
      <c r="K67" s="347">
        <v>39059594393.650002</v>
      </c>
      <c r="L67" s="347">
        <v>286673921.56</v>
      </c>
      <c r="M67" s="347">
        <v>158384821.11000001</v>
      </c>
      <c r="N67" s="347">
        <v>0</v>
      </c>
      <c r="O67" s="347">
        <v>0</v>
      </c>
      <c r="P67" s="347">
        <v>3874106204.27</v>
      </c>
      <c r="Q67" s="347">
        <v>0</v>
      </c>
      <c r="R67" s="159">
        <v>44036617157.899994</v>
      </c>
      <c r="U67" s="140"/>
    </row>
    <row r="68" spans="2:21" hidden="1" x14ac:dyDescent="0.25">
      <c r="B68" s="353" t="s">
        <v>94</v>
      </c>
      <c r="C68" s="336">
        <v>45657</v>
      </c>
      <c r="D68" s="342" t="s">
        <v>36</v>
      </c>
      <c r="E68" s="337">
        <v>42593</v>
      </c>
      <c r="F68" s="337" t="s">
        <v>0</v>
      </c>
      <c r="G68" s="337" t="s">
        <v>1098</v>
      </c>
      <c r="H68" s="337" t="s">
        <v>206</v>
      </c>
      <c r="I68" s="348" t="s">
        <v>1092</v>
      </c>
      <c r="J68" s="361">
        <v>648653479.01999998</v>
      </c>
      <c r="K68" s="361">
        <v>39059594393.650002</v>
      </c>
      <c r="L68" s="361">
        <v>286673921.56</v>
      </c>
      <c r="M68" s="361">
        <v>174901630.77000001</v>
      </c>
      <c r="N68" s="361">
        <v>0</v>
      </c>
      <c r="O68" s="361">
        <v>0</v>
      </c>
      <c r="P68" s="361">
        <v>3929243452.0999999</v>
      </c>
      <c r="Q68" s="361">
        <v>0</v>
      </c>
      <c r="R68" s="159">
        <v>44099066877.099991</v>
      </c>
      <c r="U68" s="140"/>
    </row>
    <row r="69" spans="2:21" hidden="1" x14ac:dyDescent="0.25">
      <c r="B69" s="353" t="s">
        <v>94</v>
      </c>
      <c r="C69" s="336">
        <v>45688</v>
      </c>
      <c r="D69" s="342" t="s">
        <v>36</v>
      </c>
      <c r="E69" s="337">
        <v>42593</v>
      </c>
      <c r="F69" s="337" t="s">
        <v>0</v>
      </c>
      <c r="G69" s="337" t="s">
        <v>1098</v>
      </c>
      <c r="H69" s="337" t="s">
        <v>206</v>
      </c>
      <c r="I69" s="348" t="s">
        <v>1092</v>
      </c>
      <c r="J69" s="361">
        <v>649794084.28000009</v>
      </c>
      <c r="K69" s="361">
        <v>39059594393.650002</v>
      </c>
      <c r="L69" s="361">
        <v>585124382.64999998</v>
      </c>
      <c r="M69" s="361">
        <v>170470355.74000001</v>
      </c>
      <c r="N69" s="361">
        <v>0</v>
      </c>
      <c r="O69" s="361">
        <v>0</v>
      </c>
      <c r="P69" s="361">
        <v>3949888769.2400002</v>
      </c>
      <c r="Q69" s="361">
        <v>0</v>
      </c>
      <c r="R69" s="159">
        <v>44414871985.559998</v>
      </c>
      <c r="U69" s="140"/>
    </row>
    <row r="70" spans="2:21" hidden="1" x14ac:dyDescent="0.25">
      <c r="B70" s="353" t="s">
        <v>94</v>
      </c>
      <c r="C70" s="336">
        <v>45716</v>
      </c>
      <c r="D70" s="342" t="s">
        <v>36</v>
      </c>
      <c r="E70" s="337">
        <v>42593</v>
      </c>
      <c r="F70" s="337" t="s">
        <v>0</v>
      </c>
      <c r="G70" s="337" t="s">
        <v>1098</v>
      </c>
      <c r="H70" s="337" t="s">
        <v>206</v>
      </c>
      <c r="I70" s="348" t="s">
        <v>1092</v>
      </c>
      <c r="J70" s="361">
        <v>652389771.13</v>
      </c>
      <c r="K70" s="361">
        <v>39059594393.650002</v>
      </c>
      <c r="L70" s="361">
        <v>585124382.64999998</v>
      </c>
      <c r="M70" s="361">
        <v>180739539.03</v>
      </c>
      <c r="N70" s="361">
        <v>0</v>
      </c>
      <c r="O70" s="361">
        <v>0</v>
      </c>
      <c r="P70" s="361">
        <v>3909820739.9200001</v>
      </c>
      <c r="Q70" s="361">
        <v>0</v>
      </c>
      <c r="R70" s="159">
        <v>44387668826.379997</v>
      </c>
      <c r="U70" s="140"/>
    </row>
    <row r="71" spans="2:21" hidden="1" x14ac:dyDescent="0.25">
      <c r="B71" s="353" t="s">
        <v>94</v>
      </c>
      <c r="C71" s="336">
        <v>45747</v>
      </c>
      <c r="D71" s="342" t="s">
        <v>36</v>
      </c>
      <c r="E71" s="337">
        <v>42593</v>
      </c>
      <c r="F71" s="337" t="s">
        <v>0</v>
      </c>
      <c r="G71" s="337" t="s">
        <v>1098</v>
      </c>
      <c r="H71" s="337" t="s">
        <v>206</v>
      </c>
      <c r="I71" s="348" t="s">
        <v>1092</v>
      </c>
      <c r="J71" s="361">
        <v>651819458.00000012</v>
      </c>
      <c r="K71" s="361">
        <v>39059594393.650002</v>
      </c>
      <c r="L71" s="361">
        <v>557312000</v>
      </c>
      <c r="M71" s="361">
        <v>187126573.49000001</v>
      </c>
      <c r="N71" s="361">
        <v>0</v>
      </c>
      <c r="O71" s="361">
        <v>0</v>
      </c>
      <c r="P71" s="361">
        <v>3888121299.9300003</v>
      </c>
      <c r="Q71" s="361">
        <v>0</v>
      </c>
      <c r="R71" s="505">
        <v>44343973725.07</v>
      </c>
      <c r="U71" s="140"/>
    </row>
    <row r="72" spans="2:21" hidden="1" x14ac:dyDescent="0.25">
      <c r="B72" s="353" t="s">
        <v>94</v>
      </c>
      <c r="C72" s="336">
        <v>45777</v>
      </c>
      <c r="D72" s="342" t="s">
        <v>36</v>
      </c>
      <c r="E72" s="337">
        <v>42593</v>
      </c>
      <c r="F72" s="337" t="s">
        <v>0</v>
      </c>
      <c r="G72" s="337" t="s">
        <v>1098</v>
      </c>
      <c r="H72" s="337" t="s">
        <v>206</v>
      </c>
      <c r="I72" s="348" t="s">
        <v>1092</v>
      </c>
      <c r="J72" s="361">
        <v>652832144.87</v>
      </c>
      <c r="K72" s="361">
        <v>39059594393.650002</v>
      </c>
      <c r="L72" s="361">
        <v>557312000</v>
      </c>
      <c r="M72" s="361">
        <v>175589014.21000001</v>
      </c>
      <c r="N72" s="361">
        <v>0</v>
      </c>
      <c r="O72" s="361">
        <v>0</v>
      </c>
      <c r="P72" s="361">
        <v>3872628418.5</v>
      </c>
      <c r="Q72" s="361">
        <v>0</v>
      </c>
      <c r="R72" s="159">
        <v>44317955971.230003</v>
      </c>
      <c r="U72" s="140"/>
    </row>
    <row r="73" spans="2:21" hidden="1" x14ac:dyDescent="0.25">
      <c r="B73" s="353" t="s">
        <v>94</v>
      </c>
      <c r="C73" s="336">
        <v>45808</v>
      </c>
      <c r="D73" s="342" t="s">
        <v>36</v>
      </c>
      <c r="E73" s="337">
        <v>42593</v>
      </c>
      <c r="F73" s="337" t="s">
        <v>0</v>
      </c>
      <c r="G73" s="337" t="s">
        <v>1098</v>
      </c>
      <c r="H73" s="337" t="s">
        <v>206</v>
      </c>
      <c r="I73" s="348" t="s">
        <v>1092</v>
      </c>
      <c r="J73" s="361">
        <v>591580479.75999999</v>
      </c>
      <c r="K73" s="361">
        <v>63829882150.650009</v>
      </c>
      <c r="L73" s="361">
        <v>557312000</v>
      </c>
      <c r="M73" s="361">
        <v>197582653.53999999</v>
      </c>
      <c r="N73" s="361">
        <v>0</v>
      </c>
      <c r="O73" s="361">
        <v>0</v>
      </c>
      <c r="P73" s="361">
        <v>5719381144.3600006</v>
      </c>
      <c r="Q73" s="361">
        <v>0</v>
      </c>
      <c r="R73" s="159">
        <v>70895738428.310013</v>
      </c>
      <c r="U73" s="140"/>
    </row>
    <row r="74" spans="2:21" hidden="1" x14ac:dyDescent="0.25">
      <c r="B74" s="353" t="s">
        <v>94</v>
      </c>
      <c r="C74" s="336">
        <v>45838</v>
      </c>
      <c r="D74" s="342" t="s">
        <v>36</v>
      </c>
      <c r="E74" s="337">
        <v>42593</v>
      </c>
      <c r="F74" s="337" t="s">
        <v>0</v>
      </c>
      <c r="G74" s="337" t="s">
        <v>1098</v>
      </c>
      <c r="H74" s="337" t="s">
        <v>206</v>
      </c>
      <c r="I74" s="337" t="s">
        <v>1092</v>
      </c>
      <c r="J74" s="361">
        <v>591334577.61999989</v>
      </c>
      <c r="K74" s="361">
        <v>63829882150.650002</v>
      </c>
      <c r="L74" s="361">
        <v>557312000</v>
      </c>
      <c r="M74" s="361">
        <v>180450424.37</v>
      </c>
      <c r="N74" s="361">
        <v>0</v>
      </c>
      <c r="O74" s="361">
        <v>0</v>
      </c>
      <c r="P74" s="361">
        <v>5813414247.9899998</v>
      </c>
      <c r="Q74" s="361">
        <v>0</v>
      </c>
      <c r="R74" s="599">
        <v>70972393400.630005</v>
      </c>
      <c r="U74" s="140"/>
    </row>
    <row r="75" spans="2:21" hidden="1" x14ac:dyDescent="0.25">
      <c r="B75" s="353" t="s">
        <v>94</v>
      </c>
      <c r="C75" s="336">
        <v>45869</v>
      </c>
      <c r="D75" s="342" t="s">
        <v>36</v>
      </c>
      <c r="E75" s="337">
        <v>42593</v>
      </c>
      <c r="F75" s="337" t="s">
        <v>0</v>
      </c>
      <c r="G75" s="337" t="s">
        <v>1098</v>
      </c>
      <c r="H75" s="337" t="s">
        <v>206</v>
      </c>
      <c r="I75" s="337" t="s">
        <v>1092</v>
      </c>
      <c r="J75" s="361">
        <v>590759367.16999984</v>
      </c>
      <c r="K75" s="361">
        <v>63829882150.650002</v>
      </c>
      <c r="L75" s="361">
        <v>557312000</v>
      </c>
      <c r="M75" s="361">
        <v>164611074.19</v>
      </c>
      <c r="N75" s="361">
        <v>0</v>
      </c>
      <c r="O75" s="361">
        <v>0</v>
      </c>
      <c r="P75" s="361">
        <v>5822849102.7399998</v>
      </c>
      <c r="Q75" s="361">
        <v>0</v>
      </c>
      <c r="R75" s="159">
        <v>70965413694.75</v>
      </c>
      <c r="U75" s="140"/>
    </row>
    <row r="76" spans="2:21" hidden="1" x14ac:dyDescent="0.25">
      <c r="B76" s="353" t="s">
        <v>94</v>
      </c>
      <c r="C76" s="336">
        <v>45900</v>
      </c>
      <c r="D76" s="342" t="s">
        <v>36</v>
      </c>
      <c r="E76" s="337">
        <v>42593</v>
      </c>
      <c r="F76" s="337" t="s">
        <v>0</v>
      </c>
      <c r="G76" s="337" t="s">
        <v>1098</v>
      </c>
      <c r="H76" s="337" t="s">
        <v>206</v>
      </c>
      <c r="I76" s="337" t="s">
        <v>1092</v>
      </c>
      <c r="J76" s="361">
        <v>590184156.7099998</v>
      </c>
      <c r="K76" s="361">
        <v>63829882150.650002</v>
      </c>
      <c r="L76" s="361">
        <v>298053000</v>
      </c>
      <c r="M76" s="361">
        <v>462621553.69999999</v>
      </c>
      <c r="N76" s="361">
        <v>0</v>
      </c>
      <c r="O76" s="361">
        <v>0</v>
      </c>
      <c r="P76" s="361">
        <v>5829352931.5100002</v>
      </c>
      <c r="Q76" s="361">
        <v>0</v>
      </c>
      <c r="R76" s="159">
        <v>71010093792.569992</v>
      </c>
      <c r="U76" s="140"/>
    </row>
    <row r="77" spans="2:21" hidden="1" x14ac:dyDescent="0.25">
      <c r="B77" s="353" t="s">
        <v>94</v>
      </c>
      <c r="C77" s="336">
        <v>45930</v>
      </c>
      <c r="D77" s="342" t="s">
        <v>36</v>
      </c>
      <c r="E77" s="337">
        <v>42593</v>
      </c>
      <c r="F77" s="337" t="s">
        <v>0</v>
      </c>
      <c r="G77" s="337" t="s">
        <v>1098</v>
      </c>
      <c r="H77" s="337" t="s">
        <v>206</v>
      </c>
      <c r="I77" s="337" t="s">
        <v>1092</v>
      </c>
      <c r="J77" s="361">
        <v>589608946.26999998</v>
      </c>
      <c r="K77" s="361">
        <v>63829882150.650002</v>
      </c>
      <c r="L77" s="361">
        <v>298053000</v>
      </c>
      <c r="M77" s="361">
        <v>467222184.06</v>
      </c>
      <c r="N77" s="361">
        <v>0</v>
      </c>
      <c r="O77" s="361">
        <v>0</v>
      </c>
      <c r="P77" s="361">
        <v>5840264350.1499996</v>
      </c>
      <c r="Q77" s="361">
        <v>0</v>
      </c>
      <c r="R77" s="159">
        <v>71025030631.12999</v>
      </c>
      <c r="U77" s="140"/>
    </row>
    <row r="78" spans="2:21" hidden="1" x14ac:dyDescent="0.25">
      <c r="B78" s="353" t="s">
        <v>94</v>
      </c>
      <c r="C78" s="336">
        <v>45961</v>
      </c>
      <c r="D78" s="342" t="s">
        <v>36</v>
      </c>
      <c r="E78" s="337">
        <v>42593</v>
      </c>
      <c r="F78" s="337" t="s">
        <v>0</v>
      </c>
      <c r="G78" s="337" t="s">
        <v>1098</v>
      </c>
      <c r="H78" s="337" t="s">
        <v>206</v>
      </c>
      <c r="I78" s="337" t="s">
        <v>1092</v>
      </c>
      <c r="J78" s="664">
        <v>589028328.98000002</v>
      </c>
      <c r="K78" s="665">
        <v>63829882150.650002</v>
      </c>
      <c r="L78" s="665">
        <v>298053000</v>
      </c>
      <c r="M78" s="665">
        <v>463641100.47999996</v>
      </c>
      <c r="N78" s="665">
        <v>0</v>
      </c>
      <c r="O78" s="665">
        <v>0</v>
      </c>
      <c r="P78" s="665">
        <v>5846705889.6700001</v>
      </c>
      <c r="Q78" s="665">
        <v>0</v>
      </c>
      <c r="R78" s="666">
        <v>71027310469.780014</v>
      </c>
      <c r="U78" s="140"/>
    </row>
    <row r="79" spans="2:21" hidden="1" x14ac:dyDescent="0.25">
      <c r="B79" s="353" t="s">
        <v>94</v>
      </c>
      <c r="C79" s="336">
        <v>45991</v>
      </c>
      <c r="D79" s="342" t="s">
        <v>36</v>
      </c>
      <c r="E79" s="337">
        <v>42593</v>
      </c>
      <c r="F79" s="337" t="s">
        <v>0</v>
      </c>
      <c r="G79" s="337" t="s">
        <v>1098</v>
      </c>
      <c r="H79" s="337" t="s">
        <v>206</v>
      </c>
      <c r="I79" s="337" t="s">
        <v>1092</v>
      </c>
      <c r="J79" s="361">
        <v>588453118.53999996</v>
      </c>
      <c r="K79" s="361">
        <v>63829882150.650002</v>
      </c>
      <c r="L79" s="665">
        <v>578349289.02999997</v>
      </c>
      <c r="M79" s="665">
        <v>174854990.93000001</v>
      </c>
      <c r="N79" s="665">
        <v>0</v>
      </c>
      <c r="O79" s="665">
        <v>0</v>
      </c>
      <c r="P79" s="665">
        <v>5949821838.2700005</v>
      </c>
      <c r="Q79" s="665">
        <v>0</v>
      </c>
      <c r="R79" s="666">
        <v>71121361387.419998</v>
      </c>
      <c r="U79" s="140"/>
    </row>
    <row r="80" spans="2:21" x14ac:dyDescent="0.25">
      <c r="B80" s="353" t="s">
        <v>94</v>
      </c>
      <c r="C80" s="336">
        <v>46022</v>
      </c>
      <c r="D80" s="342" t="s">
        <v>36</v>
      </c>
      <c r="E80" s="337">
        <v>42593</v>
      </c>
      <c r="F80" s="337" t="s">
        <v>0</v>
      </c>
      <c r="G80" s="337" t="s">
        <v>1098</v>
      </c>
      <c r="H80" s="337" t="s">
        <v>206</v>
      </c>
      <c r="I80" s="337" t="s">
        <v>1092</v>
      </c>
      <c r="J80" s="361">
        <v>587877908.0999999</v>
      </c>
      <c r="K80" s="361">
        <v>63829882150.650002</v>
      </c>
      <c r="L80" s="665">
        <v>578349289.02999997</v>
      </c>
      <c r="M80" s="665">
        <v>197398102.20999998</v>
      </c>
      <c r="N80" s="665">
        <v>0</v>
      </c>
      <c r="O80" s="665">
        <v>0</v>
      </c>
      <c r="P80" s="665">
        <v>5967735004.5799999</v>
      </c>
      <c r="Q80" s="665">
        <v>0</v>
      </c>
      <c r="R80" s="666">
        <v>71161242454.569992</v>
      </c>
      <c r="U80" s="140"/>
    </row>
    <row r="81" spans="2:21" hidden="1" x14ac:dyDescent="0.25">
      <c r="B81" s="353" t="s">
        <v>95</v>
      </c>
      <c r="C81" s="336">
        <v>45322</v>
      </c>
      <c r="D81" s="341" t="s">
        <v>207</v>
      </c>
      <c r="E81" s="337">
        <v>43011</v>
      </c>
      <c r="F81" s="337" t="s">
        <v>0</v>
      </c>
      <c r="G81" s="337" t="s">
        <v>1090</v>
      </c>
      <c r="H81" s="337" t="s">
        <v>205</v>
      </c>
      <c r="I81" s="348" t="s">
        <v>1092</v>
      </c>
      <c r="J81" s="347">
        <v>0</v>
      </c>
      <c r="K81" s="347">
        <v>26088675871.689999</v>
      </c>
      <c r="L81" s="347">
        <v>0</v>
      </c>
      <c r="M81" s="347">
        <v>684655040.88999999</v>
      </c>
      <c r="N81" s="347">
        <v>0</v>
      </c>
      <c r="O81" s="347">
        <v>0</v>
      </c>
      <c r="P81" s="347">
        <v>753530634</v>
      </c>
      <c r="Q81" s="347">
        <v>0</v>
      </c>
      <c r="R81" s="159">
        <v>27526861546.579998</v>
      </c>
      <c r="U81" s="140"/>
    </row>
    <row r="82" spans="2:21" hidden="1" x14ac:dyDescent="0.25">
      <c r="B82" s="353" t="s">
        <v>95</v>
      </c>
      <c r="C82" s="336">
        <v>45351</v>
      </c>
      <c r="D82" s="341" t="s">
        <v>207</v>
      </c>
      <c r="E82" s="337">
        <v>43011</v>
      </c>
      <c r="F82" s="337" t="s">
        <v>0</v>
      </c>
      <c r="G82" s="337" t="s">
        <v>1090</v>
      </c>
      <c r="H82" s="337" t="s">
        <v>205</v>
      </c>
      <c r="I82" s="348" t="s">
        <v>1092</v>
      </c>
      <c r="J82" s="347">
        <v>0</v>
      </c>
      <c r="K82" s="347">
        <v>26088675871.689999</v>
      </c>
      <c r="L82" s="347">
        <v>0</v>
      </c>
      <c r="M82" s="347">
        <v>843062641.88</v>
      </c>
      <c r="N82" s="347">
        <v>0</v>
      </c>
      <c r="O82" s="347">
        <v>0</v>
      </c>
      <c r="P82" s="347">
        <v>725957995.25999999</v>
      </c>
      <c r="Q82" s="347">
        <v>0</v>
      </c>
      <c r="R82" s="159">
        <v>27657696508.829998</v>
      </c>
      <c r="U82" s="140"/>
    </row>
    <row r="83" spans="2:21" hidden="1" x14ac:dyDescent="0.25">
      <c r="B83" s="353" t="s">
        <v>95</v>
      </c>
      <c r="C83" s="336">
        <v>45380</v>
      </c>
      <c r="D83" s="341" t="s">
        <v>207</v>
      </c>
      <c r="E83" s="337">
        <v>43011</v>
      </c>
      <c r="F83" s="337" t="s">
        <v>0</v>
      </c>
      <c r="G83" s="337" t="s">
        <v>1090</v>
      </c>
      <c r="H83" s="337" t="s">
        <v>205</v>
      </c>
      <c r="I83" s="348" t="s">
        <v>1092</v>
      </c>
      <c r="J83" s="347">
        <v>0</v>
      </c>
      <c r="K83" s="347">
        <v>26088675871.689999</v>
      </c>
      <c r="L83" s="347">
        <v>0</v>
      </c>
      <c r="M83" s="347">
        <v>974809395.05999994</v>
      </c>
      <c r="N83" s="347">
        <v>0</v>
      </c>
      <c r="O83" s="347">
        <v>0</v>
      </c>
      <c r="P83" s="347">
        <v>715580965.83999991</v>
      </c>
      <c r="Q83" s="347">
        <v>0</v>
      </c>
      <c r="R83" s="159">
        <v>27779066232.59</v>
      </c>
      <c r="U83" s="140"/>
    </row>
    <row r="84" spans="2:21" hidden="1" x14ac:dyDescent="0.25">
      <c r="B84" s="353" t="s">
        <v>95</v>
      </c>
      <c r="C84" s="336">
        <v>45411</v>
      </c>
      <c r="D84" s="341" t="s">
        <v>207</v>
      </c>
      <c r="E84" s="337">
        <v>43011</v>
      </c>
      <c r="F84" s="337" t="s">
        <v>0</v>
      </c>
      <c r="G84" s="337" t="s">
        <v>1090</v>
      </c>
      <c r="H84" s="337" t="s">
        <v>205</v>
      </c>
      <c r="I84" s="348" t="s">
        <v>1092</v>
      </c>
      <c r="J84" s="347">
        <v>0</v>
      </c>
      <c r="K84" s="347">
        <v>26088675871.689999</v>
      </c>
      <c r="L84" s="347">
        <v>0</v>
      </c>
      <c r="M84" s="347">
        <v>1218547374.74</v>
      </c>
      <c r="N84" s="347">
        <v>0</v>
      </c>
      <c r="O84" s="347">
        <v>0</v>
      </c>
      <c r="P84" s="347">
        <v>613488534.77999997</v>
      </c>
      <c r="Q84" s="347">
        <v>0</v>
      </c>
      <c r="R84" s="159">
        <v>27920711781.209999</v>
      </c>
      <c r="U84" s="140"/>
    </row>
    <row r="85" spans="2:21" hidden="1" x14ac:dyDescent="0.25">
      <c r="B85" s="353" t="s">
        <v>95</v>
      </c>
      <c r="C85" s="336">
        <v>45441</v>
      </c>
      <c r="D85" s="341" t="s">
        <v>207</v>
      </c>
      <c r="E85" s="337">
        <v>43011</v>
      </c>
      <c r="F85" s="337" t="s">
        <v>0</v>
      </c>
      <c r="G85" s="337" t="s">
        <v>1090</v>
      </c>
      <c r="H85" s="337" t="s">
        <v>205</v>
      </c>
      <c r="I85" s="348" t="s">
        <v>1092</v>
      </c>
      <c r="J85" s="347">
        <v>0</v>
      </c>
      <c r="K85" s="347">
        <v>26088675871.689999</v>
      </c>
      <c r="L85" s="347">
        <v>0</v>
      </c>
      <c r="M85" s="347">
        <v>867536678.66000009</v>
      </c>
      <c r="N85" s="347">
        <v>0</v>
      </c>
      <c r="O85" s="347">
        <v>0</v>
      </c>
      <c r="P85" s="347">
        <v>44660943.5</v>
      </c>
      <c r="Q85" s="347">
        <v>0</v>
      </c>
      <c r="R85" s="159">
        <v>27000873493.849998</v>
      </c>
      <c r="U85" s="140"/>
    </row>
    <row r="86" spans="2:21" hidden="1" x14ac:dyDescent="0.25">
      <c r="B86" s="353" t="s">
        <v>95</v>
      </c>
      <c r="C86" s="336">
        <v>45472</v>
      </c>
      <c r="D86" s="341" t="s">
        <v>207</v>
      </c>
      <c r="E86" s="337">
        <v>43011</v>
      </c>
      <c r="F86" s="337" t="s">
        <v>0</v>
      </c>
      <c r="G86" s="337" t="s">
        <v>1090</v>
      </c>
      <c r="H86" s="337" t="s">
        <v>205</v>
      </c>
      <c r="I86" s="348" t="s">
        <v>1092</v>
      </c>
      <c r="J86" s="347">
        <v>0</v>
      </c>
      <c r="K86" s="347">
        <v>26088675871.689999</v>
      </c>
      <c r="L86" s="347">
        <v>0</v>
      </c>
      <c r="M86" s="347">
        <v>373689915.75</v>
      </c>
      <c r="N86" s="347">
        <v>0</v>
      </c>
      <c r="O86" s="347">
        <v>0</v>
      </c>
      <c r="P86" s="347">
        <v>165749188.74999997</v>
      </c>
      <c r="Q86" s="347">
        <v>0</v>
      </c>
      <c r="R86" s="159">
        <v>26628114976.189999</v>
      </c>
      <c r="U86" s="140"/>
    </row>
    <row r="87" spans="2:21" hidden="1" x14ac:dyDescent="0.25">
      <c r="B87" s="353" t="s">
        <v>95</v>
      </c>
      <c r="C87" s="336">
        <v>45502</v>
      </c>
      <c r="D87" s="341" t="s">
        <v>207</v>
      </c>
      <c r="E87" s="337">
        <v>43011</v>
      </c>
      <c r="F87" s="337" t="s">
        <v>0</v>
      </c>
      <c r="G87" s="337" t="s">
        <v>1090</v>
      </c>
      <c r="H87" s="337" t="s">
        <v>205</v>
      </c>
      <c r="I87" s="348" t="s">
        <v>1092</v>
      </c>
      <c r="J87" s="347">
        <v>0</v>
      </c>
      <c r="K87" s="347">
        <v>26088675871.709999</v>
      </c>
      <c r="L87" s="347">
        <v>0</v>
      </c>
      <c r="M87" s="347">
        <v>398769113.63999999</v>
      </c>
      <c r="N87" s="347">
        <v>0</v>
      </c>
      <c r="O87" s="347">
        <v>0</v>
      </c>
      <c r="P87" s="347">
        <v>276074463.96000004</v>
      </c>
      <c r="Q87" s="347">
        <v>0</v>
      </c>
      <c r="R87" s="159">
        <v>26763519449.309998</v>
      </c>
      <c r="U87" s="140"/>
    </row>
    <row r="88" spans="2:21" hidden="1" x14ac:dyDescent="0.25">
      <c r="B88" s="353" t="s">
        <v>95</v>
      </c>
      <c r="C88" s="336">
        <v>45533</v>
      </c>
      <c r="D88" s="341" t="s">
        <v>207</v>
      </c>
      <c r="E88" s="337">
        <v>43011</v>
      </c>
      <c r="F88" s="337" t="s">
        <v>0</v>
      </c>
      <c r="G88" s="337" t="s">
        <v>1090</v>
      </c>
      <c r="H88" s="337" t="s">
        <v>205</v>
      </c>
      <c r="I88" s="348" t="s">
        <v>1092</v>
      </c>
      <c r="J88" s="347">
        <v>0</v>
      </c>
      <c r="K88" s="347">
        <v>26088675871.709999</v>
      </c>
      <c r="L88" s="347">
        <v>0</v>
      </c>
      <c r="M88" s="347">
        <v>429827988.30000001</v>
      </c>
      <c r="N88" s="347">
        <v>0</v>
      </c>
      <c r="O88" s="347">
        <v>0</v>
      </c>
      <c r="P88" s="347">
        <v>378966019.86000001</v>
      </c>
      <c r="Q88" s="347">
        <v>0</v>
      </c>
      <c r="R88" s="159">
        <v>26897469879.869999</v>
      </c>
      <c r="U88" s="140"/>
    </row>
    <row r="89" spans="2:21" hidden="1" x14ac:dyDescent="0.25">
      <c r="B89" s="353" t="s">
        <v>95</v>
      </c>
      <c r="C89" s="336">
        <v>45564</v>
      </c>
      <c r="D89" s="341" t="s">
        <v>207</v>
      </c>
      <c r="E89" s="337">
        <v>43011</v>
      </c>
      <c r="F89" s="337" t="s">
        <v>0</v>
      </c>
      <c r="G89" s="337" t="s">
        <v>1090</v>
      </c>
      <c r="H89" s="337" t="s">
        <v>205</v>
      </c>
      <c r="I89" s="348" t="s">
        <v>1092</v>
      </c>
      <c r="J89" s="347">
        <v>0</v>
      </c>
      <c r="K89" s="347">
        <v>26088675871.709999</v>
      </c>
      <c r="L89" s="347">
        <v>0</v>
      </c>
      <c r="M89" s="347">
        <v>414175999.38</v>
      </c>
      <c r="N89" s="347">
        <v>0</v>
      </c>
      <c r="O89" s="347">
        <v>0</v>
      </c>
      <c r="P89" s="347">
        <v>498877839.52999997</v>
      </c>
      <c r="Q89" s="347">
        <v>0</v>
      </c>
      <c r="R89" s="159">
        <v>27001729710.619999</v>
      </c>
      <c r="U89" s="140"/>
    </row>
    <row r="90" spans="2:21" hidden="1" x14ac:dyDescent="0.25">
      <c r="B90" s="353" t="s">
        <v>95</v>
      </c>
      <c r="C90" s="336">
        <v>45594</v>
      </c>
      <c r="D90" s="341" t="s">
        <v>207</v>
      </c>
      <c r="E90" s="337">
        <v>43011</v>
      </c>
      <c r="F90" s="337" t="s">
        <v>0</v>
      </c>
      <c r="G90" s="337" t="s">
        <v>1090</v>
      </c>
      <c r="H90" s="337" t="s">
        <v>205</v>
      </c>
      <c r="I90" s="348" t="s">
        <v>1092</v>
      </c>
      <c r="J90" s="347">
        <v>0</v>
      </c>
      <c r="K90" s="347">
        <v>26088675871.709999</v>
      </c>
      <c r="L90" s="347">
        <v>0</v>
      </c>
      <c r="M90" s="347">
        <v>414065012.69999999</v>
      </c>
      <c r="N90" s="347">
        <v>0</v>
      </c>
      <c r="O90" s="347">
        <v>0</v>
      </c>
      <c r="P90" s="347">
        <v>622797118.97000003</v>
      </c>
      <c r="Q90" s="347">
        <v>0</v>
      </c>
      <c r="R90" s="159">
        <v>27125538003.380001</v>
      </c>
      <c r="U90" s="140"/>
    </row>
    <row r="91" spans="2:21" hidden="1" x14ac:dyDescent="0.25">
      <c r="B91" s="353" t="s">
        <v>95</v>
      </c>
      <c r="C91" s="336">
        <v>45625</v>
      </c>
      <c r="D91" s="341" t="s">
        <v>207</v>
      </c>
      <c r="E91" s="337">
        <v>43011</v>
      </c>
      <c r="F91" s="337" t="s">
        <v>0</v>
      </c>
      <c r="G91" s="337" t="s">
        <v>1090</v>
      </c>
      <c r="H91" s="337" t="s">
        <v>205</v>
      </c>
      <c r="I91" s="348" t="s">
        <v>1092</v>
      </c>
      <c r="J91" s="347">
        <v>0</v>
      </c>
      <c r="K91" s="347">
        <v>26088675871.709999</v>
      </c>
      <c r="L91" s="347">
        <v>0</v>
      </c>
      <c r="M91" s="347">
        <v>430100283.45999998</v>
      </c>
      <c r="N91" s="347">
        <v>0</v>
      </c>
      <c r="O91" s="347">
        <v>0</v>
      </c>
      <c r="P91" s="347">
        <v>740821399.78999996</v>
      </c>
      <c r="Q91" s="347">
        <v>0</v>
      </c>
      <c r="R91" s="159">
        <v>27259597554.959999</v>
      </c>
      <c r="T91" s="190"/>
      <c r="U91" s="140"/>
    </row>
    <row r="92" spans="2:21" hidden="1" x14ac:dyDescent="0.25">
      <c r="B92" s="353" t="s">
        <v>95</v>
      </c>
      <c r="C92" s="336">
        <v>45657</v>
      </c>
      <c r="D92" s="341" t="s">
        <v>207</v>
      </c>
      <c r="E92" s="337">
        <v>43011</v>
      </c>
      <c r="F92" s="337" t="s">
        <v>0</v>
      </c>
      <c r="G92" s="337" t="s">
        <v>1090</v>
      </c>
      <c r="H92" s="337" t="s">
        <v>205</v>
      </c>
      <c r="I92" s="348" t="s">
        <v>1092</v>
      </c>
      <c r="J92" s="347">
        <v>0</v>
      </c>
      <c r="K92" s="361">
        <v>29759028271.150002</v>
      </c>
      <c r="L92" s="361">
        <v>0</v>
      </c>
      <c r="M92" s="361">
        <v>397278179.26999998</v>
      </c>
      <c r="N92" s="361">
        <v>0</v>
      </c>
      <c r="O92" s="361">
        <v>0</v>
      </c>
      <c r="P92" s="361">
        <v>855749981.66000009</v>
      </c>
      <c r="Q92" s="361">
        <v>0</v>
      </c>
      <c r="R92" s="159">
        <v>31012056432.080002</v>
      </c>
      <c r="T92" s="190"/>
      <c r="U92" s="140"/>
    </row>
    <row r="93" spans="2:21" hidden="1" x14ac:dyDescent="0.25">
      <c r="B93" s="353" t="s">
        <v>95</v>
      </c>
      <c r="C93" s="336">
        <v>45688</v>
      </c>
      <c r="D93" s="341" t="s">
        <v>207</v>
      </c>
      <c r="E93" s="337">
        <v>43011</v>
      </c>
      <c r="F93" s="337" t="s">
        <v>0</v>
      </c>
      <c r="G93" s="337" t="s">
        <v>1090</v>
      </c>
      <c r="H93" s="337" t="s">
        <v>205</v>
      </c>
      <c r="I93" s="348" t="s">
        <v>1092</v>
      </c>
      <c r="J93" s="361">
        <v>0</v>
      </c>
      <c r="K93" s="361">
        <v>29759028271.150002</v>
      </c>
      <c r="L93" s="361">
        <v>0</v>
      </c>
      <c r="M93" s="361">
        <v>381152429.80000001</v>
      </c>
      <c r="N93" s="361">
        <v>0</v>
      </c>
      <c r="O93" s="361">
        <v>0</v>
      </c>
      <c r="P93" s="361">
        <v>1003524485.8</v>
      </c>
      <c r="Q93" s="361">
        <v>0</v>
      </c>
      <c r="R93" s="159">
        <v>31143705186.75</v>
      </c>
      <c r="T93" s="190"/>
      <c r="U93" s="140"/>
    </row>
    <row r="94" spans="2:21" hidden="1" x14ac:dyDescent="0.25">
      <c r="B94" s="353" t="s">
        <v>95</v>
      </c>
      <c r="C94" s="336">
        <v>45716</v>
      </c>
      <c r="D94" s="341" t="s">
        <v>207</v>
      </c>
      <c r="E94" s="337">
        <v>43011</v>
      </c>
      <c r="F94" s="337" t="s">
        <v>0</v>
      </c>
      <c r="G94" s="337" t="s">
        <v>1090</v>
      </c>
      <c r="H94" s="337" t="s">
        <v>205</v>
      </c>
      <c r="I94" s="348" t="s">
        <v>1092</v>
      </c>
      <c r="J94" s="361">
        <v>0</v>
      </c>
      <c r="K94" s="361">
        <v>29801350042.480003</v>
      </c>
      <c r="L94" s="361">
        <v>0</v>
      </c>
      <c r="M94" s="361">
        <v>405604699.99000001</v>
      </c>
      <c r="N94" s="361">
        <v>0</v>
      </c>
      <c r="O94" s="361">
        <v>0</v>
      </c>
      <c r="P94" s="361">
        <v>1094713884.6600001</v>
      </c>
      <c r="Q94" s="361">
        <v>0</v>
      </c>
      <c r="R94" s="505">
        <v>31301668627.130005</v>
      </c>
      <c r="T94" s="190"/>
      <c r="U94" s="140"/>
    </row>
    <row r="95" spans="2:21" hidden="1" x14ac:dyDescent="0.25">
      <c r="B95" s="353" t="s">
        <v>95</v>
      </c>
      <c r="C95" s="336">
        <v>45747</v>
      </c>
      <c r="D95" s="342" t="s">
        <v>207</v>
      </c>
      <c r="E95" s="337">
        <v>43011</v>
      </c>
      <c r="F95" s="337" t="s">
        <v>0</v>
      </c>
      <c r="G95" s="337" t="s">
        <v>1090</v>
      </c>
      <c r="H95" s="337" t="s">
        <v>205</v>
      </c>
      <c r="I95" s="348" t="s">
        <v>1092</v>
      </c>
      <c r="J95" s="361">
        <v>0</v>
      </c>
      <c r="K95" s="361">
        <v>29801350042.480003</v>
      </c>
      <c r="L95" s="361">
        <v>0</v>
      </c>
      <c r="M95" s="361">
        <v>430834270.78000003</v>
      </c>
      <c r="N95" s="361">
        <v>0</v>
      </c>
      <c r="O95" s="361">
        <v>0</v>
      </c>
      <c r="P95" s="361">
        <v>1214234836</v>
      </c>
      <c r="Q95" s="361">
        <v>0</v>
      </c>
      <c r="R95" s="159">
        <v>31446419149.260002</v>
      </c>
      <c r="T95" s="190"/>
      <c r="U95" s="140"/>
    </row>
    <row r="96" spans="2:21" hidden="1" x14ac:dyDescent="0.25">
      <c r="B96" s="353" t="s">
        <v>95</v>
      </c>
      <c r="C96" s="336">
        <v>45777</v>
      </c>
      <c r="D96" s="342" t="s">
        <v>207</v>
      </c>
      <c r="E96" s="337">
        <v>43011</v>
      </c>
      <c r="F96" s="337" t="s">
        <v>0</v>
      </c>
      <c r="G96" s="337" t="s">
        <v>1090</v>
      </c>
      <c r="H96" s="337" t="s">
        <v>205</v>
      </c>
      <c r="I96" s="348" t="s">
        <v>1092</v>
      </c>
      <c r="J96" s="361">
        <v>0</v>
      </c>
      <c r="K96" s="361">
        <v>29801350042.480003</v>
      </c>
      <c r="L96" s="361">
        <v>0</v>
      </c>
      <c r="M96" s="361">
        <v>461803284.34999996</v>
      </c>
      <c r="N96" s="361">
        <v>0</v>
      </c>
      <c r="O96" s="361">
        <v>0</v>
      </c>
      <c r="P96" s="361">
        <v>1330599197.1099999</v>
      </c>
      <c r="Q96" s="361">
        <v>0</v>
      </c>
      <c r="R96" s="159">
        <v>31593752523.940002</v>
      </c>
      <c r="T96" s="190"/>
      <c r="U96" s="140"/>
    </row>
    <row r="97" spans="2:21" hidden="1" x14ac:dyDescent="0.25">
      <c r="B97" s="353" t="s">
        <v>95</v>
      </c>
      <c r="C97" s="336">
        <v>45808</v>
      </c>
      <c r="D97" s="342" t="s">
        <v>207</v>
      </c>
      <c r="E97" s="337">
        <v>43011</v>
      </c>
      <c r="F97" s="337" t="s">
        <v>0</v>
      </c>
      <c r="G97" s="337" t="s">
        <v>1090</v>
      </c>
      <c r="H97" s="337" t="s">
        <v>205</v>
      </c>
      <c r="I97" s="348" t="s">
        <v>1092</v>
      </c>
      <c r="J97" s="361">
        <v>0</v>
      </c>
      <c r="K97" s="361">
        <v>29801350042.480003</v>
      </c>
      <c r="L97" s="361">
        <v>0</v>
      </c>
      <c r="M97" s="361">
        <v>264461662.22000003</v>
      </c>
      <c r="N97" s="361">
        <v>0</v>
      </c>
      <c r="O97" s="361">
        <v>0</v>
      </c>
      <c r="P97" s="361">
        <v>1443403974.8599999</v>
      </c>
      <c r="Q97" s="361">
        <v>0</v>
      </c>
      <c r="R97" s="599">
        <v>31509215679.560005</v>
      </c>
      <c r="T97" s="190"/>
      <c r="U97" s="140"/>
    </row>
    <row r="98" spans="2:21" hidden="1" x14ac:dyDescent="0.25">
      <c r="B98" s="353" t="s">
        <v>95</v>
      </c>
      <c r="C98" s="336">
        <v>45838</v>
      </c>
      <c r="D98" s="342" t="s">
        <v>207</v>
      </c>
      <c r="E98" s="337">
        <v>43011</v>
      </c>
      <c r="F98" s="337" t="s">
        <v>0</v>
      </c>
      <c r="G98" s="337" t="s">
        <v>1090</v>
      </c>
      <c r="H98" s="337" t="s">
        <v>205</v>
      </c>
      <c r="I98" s="337" t="s">
        <v>1092</v>
      </c>
      <c r="J98" s="361">
        <v>0</v>
      </c>
      <c r="K98" s="361">
        <v>29801350042.480003</v>
      </c>
      <c r="L98" s="361">
        <v>0</v>
      </c>
      <c r="M98" s="361">
        <v>422527549.73000002</v>
      </c>
      <c r="N98" s="361">
        <v>0</v>
      </c>
      <c r="O98" s="361">
        <v>0</v>
      </c>
      <c r="P98" s="361">
        <v>1428590506.23</v>
      </c>
      <c r="Q98" s="361">
        <v>0</v>
      </c>
      <c r="R98" s="159">
        <v>31652468098.440002</v>
      </c>
      <c r="U98" s="140"/>
    </row>
    <row r="99" spans="2:21" hidden="1" x14ac:dyDescent="0.25">
      <c r="B99" s="353" t="s">
        <v>95</v>
      </c>
      <c r="C99" s="336">
        <v>45869</v>
      </c>
      <c r="D99" s="342" t="s">
        <v>207</v>
      </c>
      <c r="E99" s="337">
        <v>43011</v>
      </c>
      <c r="F99" s="337" t="s">
        <v>0</v>
      </c>
      <c r="G99" s="337" t="s">
        <v>1090</v>
      </c>
      <c r="H99" s="337" t="s">
        <v>205</v>
      </c>
      <c r="I99" s="337" t="s">
        <v>1092</v>
      </c>
      <c r="J99" s="361">
        <v>0</v>
      </c>
      <c r="K99" s="361">
        <v>29801350042.480003</v>
      </c>
      <c r="L99" s="361">
        <v>0</v>
      </c>
      <c r="M99" s="361">
        <v>548928578.69000006</v>
      </c>
      <c r="N99" s="361">
        <v>0</v>
      </c>
      <c r="O99" s="361">
        <v>0</v>
      </c>
      <c r="P99" s="361">
        <v>1221161211.5</v>
      </c>
      <c r="Q99" s="361">
        <v>0</v>
      </c>
      <c r="R99" s="159">
        <v>31571439832.670002</v>
      </c>
      <c r="U99" s="140"/>
    </row>
    <row r="100" spans="2:21" hidden="1" x14ac:dyDescent="0.25">
      <c r="B100" s="353" t="s">
        <v>95</v>
      </c>
      <c r="C100" s="336">
        <v>45900</v>
      </c>
      <c r="D100" s="342" t="s">
        <v>207</v>
      </c>
      <c r="E100" s="337">
        <v>43011</v>
      </c>
      <c r="F100" s="337" t="s">
        <v>0</v>
      </c>
      <c r="G100" s="337" t="s">
        <v>1090</v>
      </c>
      <c r="H100" s="337" t="s">
        <v>205</v>
      </c>
      <c r="I100" s="337" t="s">
        <v>1092</v>
      </c>
      <c r="J100" s="361">
        <v>0</v>
      </c>
      <c r="K100" s="361">
        <v>29801350042.480003</v>
      </c>
      <c r="L100" s="361">
        <v>0</v>
      </c>
      <c r="M100" s="361">
        <v>379712430.41999996</v>
      </c>
      <c r="N100" s="361">
        <v>0</v>
      </c>
      <c r="O100" s="361">
        <v>0</v>
      </c>
      <c r="P100" s="361">
        <v>736510169.26999998</v>
      </c>
      <c r="Q100" s="361">
        <v>0</v>
      </c>
      <c r="R100" s="159">
        <v>30917572642.170002</v>
      </c>
      <c r="U100" s="140"/>
    </row>
    <row r="101" spans="2:21" hidden="1" x14ac:dyDescent="0.25">
      <c r="B101" s="353" t="s">
        <v>95</v>
      </c>
      <c r="C101" s="336">
        <v>45930</v>
      </c>
      <c r="D101" s="342" t="s">
        <v>207</v>
      </c>
      <c r="E101" s="337">
        <v>43011</v>
      </c>
      <c r="F101" s="337" t="s">
        <v>0</v>
      </c>
      <c r="G101" s="337" t="s">
        <v>1090</v>
      </c>
      <c r="H101" s="337" t="s">
        <v>205</v>
      </c>
      <c r="I101" s="337" t="s">
        <v>1092</v>
      </c>
      <c r="J101" s="361">
        <v>0</v>
      </c>
      <c r="K101" s="361">
        <v>29801350042.480003</v>
      </c>
      <c r="L101" s="361">
        <v>0</v>
      </c>
      <c r="M101" s="361">
        <v>155279577.00999999</v>
      </c>
      <c r="N101" s="361">
        <v>0</v>
      </c>
      <c r="O101" s="361">
        <v>0</v>
      </c>
      <c r="P101" s="361">
        <v>845553534.47000003</v>
      </c>
      <c r="Q101" s="361">
        <v>0</v>
      </c>
      <c r="R101" s="159">
        <v>30802183153.960003</v>
      </c>
      <c r="U101" s="140"/>
    </row>
    <row r="102" spans="2:21" hidden="1" x14ac:dyDescent="0.25">
      <c r="B102" s="353" t="s">
        <v>95</v>
      </c>
      <c r="C102" s="336">
        <v>45961</v>
      </c>
      <c r="D102" s="342" t="s">
        <v>207</v>
      </c>
      <c r="E102" s="337">
        <v>43011</v>
      </c>
      <c r="F102" s="337" t="s">
        <v>0</v>
      </c>
      <c r="G102" s="337" t="s">
        <v>1090</v>
      </c>
      <c r="H102" s="337" t="s">
        <v>205</v>
      </c>
      <c r="I102" s="337" t="s">
        <v>1092</v>
      </c>
      <c r="J102" s="664">
        <v>0</v>
      </c>
      <c r="K102" s="665">
        <v>29801350042.480003</v>
      </c>
      <c r="L102" s="665">
        <v>0</v>
      </c>
      <c r="M102" s="665">
        <v>178568626.20999998</v>
      </c>
      <c r="N102" s="665">
        <v>0</v>
      </c>
      <c r="O102" s="665">
        <v>0</v>
      </c>
      <c r="P102" s="665">
        <v>967984985.41000009</v>
      </c>
      <c r="Q102" s="665">
        <v>0</v>
      </c>
      <c r="R102" s="666">
        <v>30947903654.100002</v>
      </c>
      <c r="U102" s="140"/>
    </row>
    <row r="103" spans="2:21" hidden="1" x14ac:dyDescent="0.25">
      <c r="B103" s="353" t="s">
        <v>95</v>
      </c>
      <c r="C103" s="336">
        <v>45991</v>
      </c>
      <c r="D103" s="342" t="s">
        <v>207</v>
      </c>
      <c r="E103" s="337">
        <v>43011</v>
      </c>
      <c r="F103" s="337" t="s">
        <v>0</v>
      </c>
      <c r="G103" s="337" t="s">
        <v>1090</v>
      </c>
      <c r="H103" s="337" t="s">
        <v>205</v>
      </c>
      <c r="I103" s="337" t="s">
        <v>1092</v>
      </c>
      <c r="J103" s="361">
        <v>0</v>
      </c>
      <c r="K103" s="361">
        <v>29801350042.480003</v>
      </c>
      <c r="L103" s="665">
        <v>0</v>
      </c>
      <c r="M103" s="665">
        <v>198462546.84</v>
      </c>
      <c r="N103" s="665">
        <v>0</v>
      </c>
      <c r="O103" s="665">
        <v>0</v>
      </c>
      <c r="P103" s="665">
        <v>1092544423.3099999</v>
      </c>
      <c r="Q103" s="665">
        <v>0</v>
      </c>
      <c r="R103" s="666">
        <v>31092357012.630005</v>
      </c>
      <c r="U103" s="140"/>
    </row>
    <row r="104" spans="2:21" x14ac:dyDescent="0.25">
      <c r="B104" s="353" t="s">
        <v>95</v>
      </c>
      <c r="C104" s="336">
        <v>46022</v>
      </c>
      <c r="D104" s="342" t="s">
        <v>207</v>
      </c>
      <c r="E104" s="337">
        <v>43011</v>
      </c>
      <c r="F104" s="337" t="s">
        <v>0</v>
      </c>
      <c r="G104" s="337" t="s">
        <v>1090</v>
      </c>
      <c r="H104" s="337" t="s">
        <v>205</v>
      </c>
      <c r="I104" s="337" t="s">
        <v>1092</v>
      </c>
      <c r="J104" s="361">
        <v>0</v>
      </c>
      <c r="K104" s="361">
        <v>29801350042.480003</v>
      </c>
      <c r="L104" s="665">
        <v>0</v>
      </c>
      <c r="M104" s="665">
        <v>212402707.73000002</v>
      </c>
      <c r="N104" s="665">
        <v>0</v>
      </c>
      <c r="O104" s="665">
        <v>0</v>
      </c>
      <c r="P104" s="665">
        <v>1215823142.23</v>
      </c>
      <c r="Q104" s="665">
        <v>0</v>
      </c>
      <c r="R104" s="666">
        <v>31229575892.440002</v>
      </c>
      <c r="U104" s="140"/>
    </row>
    <row r="105" spans="2:21" hidden="1" x14ac:dyDescent="0.25">
      <c r="B105" s="353" t="s">
        <v>96</v>
      </c>
      <c r="C105" s="336">
        <v>45322</v>
      </c>
      <c r="D105" s="342" t="s">
        <v>36</v>
      </c>
      <c r="E105" s="338">
        <v>43088</v>
      </c>
      <c r="F105" s="338" t="s">
        <v>0</v>
      </c>
      <c r="G105" s="340" t="s">
        <v>1098</v>
      </c>
      <c r="H105" s="340" t="s">
        <v>206</v>
      </c>
      <c r="I105" s="570" t="s">
        <v>1092</v>
      </c>
      <c r="J105" s="347">
        <v>0</v>
      </c>
      <c r="K105" s="347">
        <v>44647498111.019997</v>
      </c>
      <c r="L105" s="347">
        <v>511011907.63999999</v>
      </c>
      <c r="M105" s="347">
        <v>533812245.51999998</v>
      </c>
      <c r="N105" s="347">
        <v>0</v>
      </c>
      <c r="O105" s="347">
        <v>0</v>
      </c>
      <c r="P105" s="347">
        <v>-878200955.36000001</v>
      </c>
      <c r="Q105" s="347">
        <v>0</v>
      </c>
      <c r="R105" s="159">
        <v>44814121308.819992</v>
      </c>
      <c r="U105" s="140"/>
    </row>
    <row r="106" spans="2:21" hidden="1" x14ac:dyDescent="0.25">
      <c r="B106" s="353" t="s">
        <v>96</v>
      </c>
      <c r="C106" s="336">
        <v>45351</v>
      </c>
      <c r="D106" s="342" t="s">
        <v>36</v>
      </c>
      <c r="E106" s="338">
        <v>43089</v>
      </c>
      <c r="F106" s="338" t="s">
        <v>0</v>
      </c>
      <c r="G106" s="340" t="s">
        <v>1098</v>
      </c>
      <c r="H106" s="340" t="s">
        <v>206</v>
      </c>
      <c r="I106" s="570" t="s">
        <v>1092</v>
      </c>
      <c r="J106" s="347">
        <v>0</v>
      </c>
      <c r="K106" s="347">
        <v>44647498111.019997</v>
      </c>
      <c r="L106" s="347">
        <v>511011907.63999999</v>
      </c>
      <c r="M106" s="347">
        <v>546672743.21000004</v>
      </c>
      <c r="N106" s="347">
        <v>0</v>
      </c>
      <c r="O106" s="347">
        <v>0</v>
      </c>
      <c r="P106" s="347">
        <v>-865567269.57000005</v>
      </c>
      <c r="Q106" s="347">
        <v>0</v>
      </c>
      <c r="R106" s="159">
        <v>44839615492.299995</v>
      </c>
      <c r="U106" s="140"/>
    </row>
    <row r="107" spans="2:21" hidden="1" x14ac:dyDescent="0.25">
      <c r="B107" s="353" t="s">
        <v>96</v>
      </c>
      <c r="C107" s="336">
        <v>45380</v>
      </c>
      <c r="D107" s="342" t="s">
        <v>36</v>
      </c>
      <c r="E107" s="338">
        <v>43089</v>
      </c>
      <c r="F107" s="338" t="s">
        <v>0</v>
      </c>
      <c r="G107" s="340" t="s">
        <v>1098</v>
      </c>
      <c r="H107" s="340" t="s">
        <v>206</v>
      </c>
      <c r="I107" s="570" t="s">
        <v>1092</v>
      </c>
      <c r="J107" s="347">
        <v>0</v>
      </c>
      <c r="K107" s="347">
        <v>44647498111.019997</v>
      </c>
      <c r="L107" s="347">
        <v>860665833.53999996</v>
      </c>
      <c r="M107" s="347">
        <v>189702774.85999998</v>
      </c>
      <c r="N107" s="347">
        <v>0</v>
      </c>
      <c r="O107" s="347">
        <v>0</v>
      </c>
      <c r="P107" s="347">
        <v>-825844510.45000005</v>
      </c>
      <c r="Q107" s="347">
        <v>0</v>
      </c>
      <c r="R107" s="159">
        <v>44872022208.970001</v>
      </c>
      <c r="U107" s="140"/>
    </row>
    <row r="108" spans="2:21" hidden="1" x14ac:dyDescent="0.25">
      <c r="B108" s="353" t="s">
        <v>96</v>
      </c>
      <c r="C108" s="336">
        <v>45411</v>
      </c>
      <c r="D108" s="342" t="s">
        <v>36</v>
      </c>
      <c r="E108" s="338">
        <v>43089</v>
      </c>
      <c r="F108" s="338" t="s">
        <v>0</v>
      </c>
      <c r="G108" s="340" t="s">
        <v>1098</v>
      </c>
      <c r="H108" s="340" t="s">
        <v>206</v>
      </c>
      <c r="I108" s="570" t="s">
        <v>1092</v>
      </c>
      <c r="J108" s="347">
        <v>0</v>
      </c>
      <c r="K108" s="347">
        <v>44647498111.019997</v>
      </c>
      <c r="L108" s="347">
        <v>860665833.53999996</v>
      </c>
      <c r="M108" s="347">
        <v>202046350.62</v>
      </c>
      <c r="N108" s="347">
        <v>0</v>
      </c>
      <c r="O108" s="347">
        <v>0</v>
      </c>
      <c r="P108" s="347">
        <v>-916428304.78999996</v>
      </c>
      <c r="Q108" s="347">
        <v>0</v>
      </c>
      <c r="R108" s="159">
        <v>44793781990.389999</v>
      </c>
      <c r="U108" s="140"/>
    </row>
    <row r="109" spans="2:21" hidden="1" x14ac:dyDescent="0.25">
      <c r="B109" s="353" t="s">
        <v>96</v>
      </c>
      <c r="C109" s="336">
        <v>45441</v>
      </c>
      <c r="D109" s="342" t="s">
        <v>36</v>
      </c>
      <c r="E109" s="338">
        <v>43089</v>
      </c>
      <c r="F109" s="338" t="s">
        <v>0</v>
      </c>
      <c r="G109" s="340" t="s">
        <v>1098</v>
      </c>
      <c r="H109" s="340" t="s">
        <v>206</v>
      </c>
      <c r="I109" s="570" t="s">
        <v>1092</v>
      </c>
      <c r="J109" s="347">
        <v>0</v>
      </c>
      <c r="K109" s="347">
        <v>44647498111.019997</v>
      </c>
      <c r="L109" s="347">
        <v>860665833.53999996</v>
      </c>
      <c r="M109" s="347">
        <v>66394556.07</v>
      </c>
      <c r="N109" s="347">
        <v>0</v>
      </c>
      <c r="O109" s="347">
        <v>0</v>
      </c>
      <c r="P109" s="347">
        <v>-917802462.65999997</v>
      </c>
      <c r="Q109" s="347">
        <v>0</v>
      </c>
      <c r="R109" s="159">
        <v>44656756037.969994</v>
      </c>
      <c r="U109" s="140"/>
    </row>
    <row r="110" spans="2:21" hidden="1" x14ac:dyDescent="0.25">
      <c r="B110" s="353" t="s">
        <v>96</v>
      </c>
      <c r="C110" s="336">
        <v>45472</v>
      </c>
      <c r="D110" s="342" t="s">
        <v>36</v>
      </c>
      <c r="E110" s="338">
        <v>43089</v>
      </c>
      <c r="F110" s="338" t="s">
        <v>0</v>
      </c>
      <c r="G110" s="340" t="s">
        <v>1098</v>
      </c>
      <c r="H110" s="340" t="s">
        <v>206</v>
      </c>
      <c r="I110" s="570" t="s">
        <v>1092</v>
      </c>
      <c r="J110" s="347">
        <v>0</v>
      </c>
      <c r="K110" s="347">
        <v>44647498111.019997</v>
      </c>
      <c r="L110" s="347">
        <v>860665833.53999996</v>
      </c>
      <c r="M110" s="347">
        <v>12821520.76</v>
      </c>
      <c r="N110" s="347">
        <v>0</v>
      </c>
      <c r="O110" s="347">
        <v>0</v>
      </c>
      <c r="P110" s="347">
        <v>-808998383.72000003</v>
      </c>
      <c r="Q110" s="347">
        <v>0</v>
      </c>
      <c r="R110" s="159">
        <v>44711987081.599998</v>
      </c>
      <c r="U110" s="140"/>
    </row>
    <row r="111" spans="2:21" hidden="1" x14ac:dyDescent="0.25">
      <c r="B111" s="353" t="s">
        <v>96</v>
      </c>
      <c r="C111" s="336">
        <v>45502</v>
      </c>
      <c r="D111" s="342" t="s">
        <v>36</v>
      </c>
      <c r="E111" s="338">
        <v>43089</v>
      </c>
      <c r="F111" s="338" t="s">
        <v>0</v>
      </c>
      <c r="G111" s="340" t="s">
        <v>1098</v>
      </c>
      <c r="H111" s="340" t="s">
        <v>206</v>
      </c>
      <c r="I111" s="570" t="s">
        <v>1092</v>
      </c>
      <c r="J111" s="347">
        <v>0</v>
      </c>
      <c r="K111" s="347">
        <v>44647498111.019997</v>
      </c>
      <c r="L111" s="347">
        <v>860665833.53999996</v>
      </c>
      <c r="M111" s="347">
        <v>24300436.720000003</v>
      </c>
      <c r="N111" s="347">
        <v>0</v>
      </c>
      <c r="O111" s="347">
        <v>0</v>
      </c>
      <c r="P111" s="347">
        <v>-759596054.95000005</v>
      </c>
      <c r="Q111" s="347">
        <v>0</v>
      </c>
      <c r="R111" s="159">
        <v>44772868326.330002</v>
      </c>
      <c r="U111" s="140"/>
    </row>
    <row r="112" spans="2:21" hidden="1" x14ac:dyDescent="0.25">
      <c r="B112" s="353" t="s">
        <v>96</v>
      </c>
      <c r="C112" s="336">
        <v>45533</v>
      </c>
      <c r="D112" s="342" t="s">
        <v>36</v>
      </c>
      <c r="E112" s="338">
        <v>43089</v>
      </c>
      <c r="F112" s="338" t="s">
        <v>0</v>
      </c>
      <c r="G112" s="340" t="s">
        <v>1098</v>
      </c>
      <c r="H112" s="340" t="s">
        <v>206</v>
      </c>
      <c r="I112" s="570" t="s">
        <v>1092</v>
      </c>
      <c r="J112" s="347">
        <v>0</v>
      </c>
      <c r="K112" s="347">
        <v>44647498111.019997</v>
      </c>
      <c r="L112" s="347">
        <v>860665833.53999996</v>
      </c>
      <c r="M112" s="347">
        <v>31563725.490000002</v>
      </c>
      <c r="N112" s="347">
        <v>0</v>
      </c>
      <c r="O112" s="347">
        <v>0</v>
      </c>
      <c r="P112" s="347">
        <v>-773266352.76999974</v>
      </c>
      <c r="Q112" s="347">
        <v>0</v>
      </c>
      <c r="R112" s="159">
        <v>44766461317.279999</v>
      </c>
      <c r="U112" s="140"/>
    </row>
    <row r="113" spans="2:21" hidden="1" x14ac:dyDescent="0.25">
      <c r="B113" s="353" t="s">
        <v>96</v>
      </c>
      <c r="C113" s="336">
        <v>45564</v>
      </c>
      <c r="D113" s="342" t="s">
        <v>36</v>
      </c>
      <c r="E113" s="338">
        <v>43089</v>
      </c>
      <c r="F113" s="338" t="s">
        <v>0</v>
      </c>
      <c r="G113" s="340" t="s">
        <v>1098</v>
      </c>
      <c r="H113" s="340" t="s">
        <v>206</v>
      </c>
      <c r="I113" s="570" t="s">
        <v>1092</v>
      </c>
      <c r="J113" s="347">
        <v>0</v>
      </c>
      <c r="K113" s="347">
        <v>44647498111.019997</v>
      </c>
      <c r="L113" s="347">
        <v>867556211.98000002</v>
      </c>
      <c r="M113" s="347">
        <v>63019184.019999996</v>
      </c>
      <c r="N113" s="347">
        <v>0</v>
      </c>
      <c r="O113" s="347">
        <v>0</v>
      </c>
      <c r="P113" s="347">
        <v>-818656192.79999995</v>
      </c>
      <c r="Q113" s="347">
        <v>0</v>
      </c>
      <c r="R113" s="159">
        <v>44759417314.219994</v>
      </c>
      <c r="U113" s="140"/>
    </row>
    <row r="114" spans="2:21" hidden="1" x14ac:dyDescent="0.25">
      <c r="B114" s="353" t="s">
        <v>96</v>
      </c>
      <c r="C114" s="336">
        <v>45594</v>
      </c>
      <c r="D114" s="342" t="s">
        <v>36</v>
      </c>
      <c r="E114" s="338">
        <v>43089</v>
      </c>
      <c r="F114" s="338" t="s">
        <v>0</v>
      </c>
      <c r="G114" s="340" t="s">
        <v>1098</v>
      </c>
      <c r="H114" s="340" t="s">
        <v>206</v>
      </c>
      <c r="I114" s="570" t="s">
        <v>1092</v>
      </c>
      <c r="J114" s="347">
        <v>0</v>
      </c>
      <c r="K114" s="347">
        <v>44647498111.019997</v>
      </c>
      <c r="L114" s="347">
        <v>867556211.98000002</v>
      </c>
      <c r="M114" s="347">
        <v>46547455.789999999</v>
      </c>
      <c r="N114" s="347">
        <v>0</v>
      </c>
      <c r="O114" s="347">
        <v>0</v>
      </c>
      <c r="P114" s="347">
        <v>-804085493.38</v>
      </c>
      <c r="Q114" s="347">
        <v>0</v>
      </c>
      <c r="R114" s="159">
        <v>44757516285.410004</v>
      </c>
      <c r="U114" s="140"/>
    </row>
    <row r="115" spans="2:21" hidden="1" x14ac:dyDescent="0.25">
      <c r="B115" s="353" t="s">
        <v>96</v>
      </c>
      <c r="C115" s="336">
        <v>45625</v>
      </c>
      <c r="D115" s="342" t="s">
        <v>36</v>
      </c>
      <c r="E115" s="338">
        <v>43089</v>
      </c>
      <c r="F115" s="338" t="s">
        <v>0</v>
      </c>
      <c r="G115" s="340" t="s">
        <v>1098</v>
      </c>
      <c r="H115" s="340" t="s">
        <v>206</v>
      </c>
      <c r="I115" s="570" t="s">
        <v>1092</v>
      </c>
      <c r="J115" s="347">
        <v>0</v>
      </c>
      <c r="K115" s="347">
        <v>44647498111.019997</v>
      </c>
      <c r="L115" s="347">
        <v>867556211.98000002</v>
      </c>
      <c r="M115" s="347">
        <v>3398912.87</v>
      </c>
      <c r="N115" s="347">
        <v>0</v>
      </c>
      <c r="O115" s="347">
        <v>0</v>
      </c>
      <c r="P115" s="347">
        <v>-762104460.91999996</v>
      </c>
      <c r="Q115" s="347">
        <v>0</v>
      </c>
      <c r="R115" s="159">
        <v>44756348774.950005</v>
      </c>
      <c r="U115" s="140"/>
    </row>
    <row r="116" spans="2:21" hidden="1" x14ac:dyDescent="0.25">
      <c r="B116" s="353" t="s">
        <v>96</v>
      </c>
      <c r="C116" s="336">
        <v>45657</v>
      </c>
      <c r="D116" s="342" t="s">
        <v>36</v>
      </c>
      <c r="E116" s="338">
        <v>43089</v>
      </c>
      <c r="F116" s="338" t="s">
        <v>0</v>
      </c>
      <c r="G116" s="340" t="s">
        <v>1098</v>
      </c>
      <c r="H116" s="340" t="s">
        <v>206</v>
      </c>
      <c r="I116" s="570" t="s">
        <v>1092</v>
      </c>
      <c r="J116" s="347">
        <v>0</v>
      </c>
      <c r="K116" s="361">
        <v>44647498111.019997</v>
      </c>
      <c r="L116" s="361">
        <v>867556211.98000002</v>
      </c>
      <c r="M116" s="361">
        <v>2660896.7999999998</v>
      </c>
      <c r="N116" s="361">
        <v>0</v>
      </c>
      <c r="O116" s="361">
        <v>0</v>
      </c>
      <c r="P116" s="361">
        <v>-770975777.86999965</v>
      </c>
      <c r="Q116" s="361">
        <v>0</v>
      </c>
      <c r="R116" s="159">
        <v>44746739441.93</v>
      </c>
      <c r="U116" s="140"/>
    </row>
    <row r="117" spans="2:21" hidden="1" x14ac:dyDescent="0.25">
      <c r="B117" s="353" t="s">
        <v>96</v>
      </c>
      <c r="C117" s="336">
        <v>45688</v>
      </c>
      <c r="D117" s="342" t="s">
        <v>36</v>
      </c>
      <c r="E117" s="338">
        <v>43089</v>
      </c>
      <c r="F117" s="338" t="s">
        <v>0</v>
      </c>
      <c r="G117" s="340" t="s">
        <v>1098</v>
      </c>
      <c r="H117" s="340" t="s">
        <v>206</v>
      </c>
      <c r="I117" s="570" t="s">
        <v>1092</v>
      </c>
      <c r="J117" s="361">
        <v>539366.97</v>
      </c>
      <c r="K117" s="361">
        <v>44647498111.019997</v>
      </c>
      <c r="L117" s="361">
        <v>867556211.98000002</v>
      </c>
      <c r="M117" s="361">
        <v>4971309.8199999994</v>
      </c>
      <c r="N117" s="361">
        <v>0</v>
      </c>
      <c r="O117" s="361">
        <v>0</v>
      </c>
      <c r="P117" s="361">
        <v>-763052307.14999962</v>
      </c>
      <c r="Q117" s="361">
        <v>0</v>
      </c>
      <c r="R117" s="505">
        <v>44757512692.639999</v>
      </c>
      <c r="U117" s="140"/>
    </row>
    <row r="118" spans="2:21" hidden="1" x14ac:dyDescent="0.25">
      <c r="B118" s="353" t="s">
        <v>96</v>
      </c>
      <c r="C118" s="336">
        <v>45716</v>
      </c>
      <c r="D118" s="342" t="s">
        <v>36</v>
      </c>
      <c r="E118" s="338">
        <v>43089</v>
      </c>
      <c r="F118" s="338" t="s">
        <v>0</v>
      </c>
      <c r="G118" s="340" t="s">
        <v>1098</v>
      </c>
      <c r="H118" s="340" t="s">
        <v>206</v>
      </c>
      <c r="I118" s="570" t="s">
        <v>1092</v>
      </c>
      <c r="J118" s="361">
        <v>533689.43000000005</v>
      </c>
      <c r="K118" s="361">
        <v>44647498111.019966</v>
      </c>
      <c r="L118" s="361">
        <v>867556211.98000002</v>
      </c>
      <c r="M118" s="361">
        <v>3858471.1100000003</v>
      </c>
      <c r="N118" s="361">
        <v>0</v>
      </c>
      <c r="O118" s="361">
        <v>0</v>
      </c>
      <c r="P118" s="361">
        <v>-747399601.59999967</v>
      </c>
      <c r="Q118" s="361">
        <v>0</v>
      </c>
      <c r="R118" s="159">
        <v>44772046881.939972</v>
      </c>
      <c r="U118" s="140"/>
    </row>
    <row r="119" spans="2:21" hidden="1" x14ac:dyDescent="0.25">
      <c r="B119" s="353" t="s">
        <v>96</v>
      </c>
      <c r="C119" s="336">
        <v>45747</v>
      </c>
      <c r="D119" s="342" t="s">
        <v>36</v>
      </c>
      <c r="E119" s="337">
        <v>43089</v>
      </c>
      <c r="F119" s="337" t="s">
        <v>0</v>
      </c>
      <c r="G119" s="337" t="s">
        <v>1098</v>
      </c>
      <c r="H119" s="337" t="s">
        <v>206</v>
      </c>
      <c r="I119" s="348" t="s">
        <v>1092</v>
      </c>
      <c r="J119" s="478">
        <v>528011.89</v>
      </c>
      <c r="K119" s="361">
        <v>44647498111.019997</v>
      </c>
      <c r="L119" s="361">
        <v>867556211.98000002</v>
      </c>
      <c r="M119" s="361">
        <v>14350752.189999999</v>
      </c>
      <c r="N119" s="361">
        <v>0</v>
      </c>
      <c r="O119" s="361">
        <v>0</v>
      </c>
      <c r="P119" s="361">
        <v>-792320622.67999971</v>
      </c>
      <c r="Q119" s="361">
        <v>0</v>
      </c>
      <c r="R119" s="159">
        <v>44737612464.400002</v>
      </c>
      <c r="U119" s="140"/>
    </row>
    <row r="120" spans="2:21" hidden="1" x14ac:dyDescent="0.25">
      <c r="B120" s="353" t="s">
        <v>96</v>
      </c>
      <c r="C120" s="336">
        <v>45777</v>
      </c>
      <c r="D120" s="342" t="s">
        <v>36</v>
      </c>
      <c r="E120" s="337">
        <v>43089</v>
      </c>
      <c r="F120" s="337" t="s">
        <v>0</v>
      </c>
      <c r="G120" s="337" t="s">
        <v>1098</v>
      </c>
      <c r="H120" s="337" t="s">
        <v>206</v>
      </c>
      <c r="I120" s="348" t="s">
        <v>1092</v>
      </c>
      <c r="J120" s="361">
        <v>545044.51</v>
      </c>
      <c r="K120" s="361">
        <v>44647498111.019997</v>
      </c>
      <c r="L120" s="361">
        <v>867556211.98000002</v>
      </c>
      <c r="M120" s="361">
        <v>10544106.209999999</v>
      </c>
      <c r="N120" s="361">
        <v>0</v>
      </c>
      <c r="O120" s="361">
        <v>0</v>
      </c>
      <c r="P120" s="361">
        <v>-760400647.41999996</v>
      </c>
      <c r="Q120" s="361">
        <v>0</v>
      </c>
      <c r="R120" s="599">
        <v>44765742826.300003</v>
      </c>
      <c r="U120" s="140"/>
    </row>
    <row r="121" spans="2:21" hidden="1" x14ac:dyDescent="0.25">
      <c r="B121" s="353" t="s">
        <v>96</v>
      </c>
      <c r="C121" s="336">
        <v>45808</v>
      </c>
      <c r="D121" s="342" t="s">
        <v>36</v>
      </c>
      <c r="E121" s="337">
        <v>43089</v>
      </c>
      <c r="F121" s="337" t="s">
        <v>0</v>
      </c>
      <c r="G121" s="337" t="s">
        <v>1098</v>
      </c>
      <c r="H121" s="337" t="s">
        <v>206</v>
      </c>
      <c r="I121" s="348" t="s">
        <v>1092</v>
      </c>
      <c r="J121" s="361">
        <v>516656.81</v>
      </c>
      <c r="K121" s="361">
        <v>72487698337.019989</v>
      </c>
      <c r="L121" s="361">
        <v>715291666.74000001</v>
      </c>
      <c r="M121" s="361">
        <v>60601592.93</v>
      </c>
      <c r="N121" s="361">
        <v>0</v>
      </c>
      <c r="O121" s="361">
        <v>0</v>
      </c>
      <c r="P121" s="361">
        <v>2069501381.3399999</v>
      </c>
      <c r="Q121" s="361">
        <v>0</v>
      </c>
      <c r="R121" s="159">
        <v>75333609634.839981</v>
      </c>
      <c r="U121" s="140"/>
    </row>
    <row r="122" spans="2:21" hidden="1" x14ac:dyDescent="0.25">
      <c r="B122" s="353" t="s">
        <v>96</v>
      </c>
      <c r="C122" s="336">
        <v>45838</v>
      </c>
      <c r="D122" s="342" t="s">
        <v>36</v>
      </c>
      <c r="E122" s="337">
        <v>43089</v>
      </c>
      <c r="F122" s="337" t="s">
        <v>0</v>
      </c>
      <c r="G122" s="337" t="s">
        <v>1098</v>
      </c>
      <c r="H122" s="337" t="s">
        <v>206</v>
      </c>
      <c r="I122" s="337" t="s">
        <v>1092</v>
      </c>
      <c r="J122" s="361">
        <v>516656.81</v>
      </c>
      <c r="K122" s="361">
        <v>72487698337.019989</v>
      </c>
      <c r="L122" s="361">
        <v>737259754.94000006</v>
      </c>
      <c r="M122" s="361">
        <v>47082515.729999997</v>
      </c>
      <c r="N122" s="361">
        <v>0</v>
      </c>
      <c r="O122" s="361">
        <v>0</v>
      </c>
      <c r="P122" s="361">
        <v>2179762214.04</v>
      </c>
      <c r="Q122" s="361">
        <v>0</v>
      </c>
      <c r="R122" s="159">
        <v>75452319478.539978</v>
      </c>
      <c r="U122" s="140"/>
    </row>
    <row r="123" spans="2:21" hidden="1" x14ac:dyDescent="0.25">
      <c r="B123" s="353" t="s">
        <v>96</v>
      </c>
      <c r="C123" s="336">
        <v>45869</v>
      </c>
      <c r="D123" s="342" t="s">
        <v>36</v>
      </c>
      <c r="E123" s="337">
        <v>43089</v>
      </c>
      <c r="F123" s="337" t="s">
        <v>0</v>
      </c>
      <c r="G123" s="337" t="s">
        <v>1098</v>
      </c>
      <c r="H123" s="337" t="s">
        <v>206</v>
      </c>
      <c r="I123" s="337" t="s">
        <v>1092</v>
      </c>
      <c r="J123" s="361">
        <v>505301.73</v>
      </c>
      <c r="K123" s="361">
        <v>72487698337.019989</v>
      </c>
      <c r="L123" s="361">
        <v>737259754.94000006</v>
      </c>
      <c r="M123" s="361">
        <v>26071521.460000001</v>
      </c>
      <c r="N123" s="361">
        <v>0</v>
      </c>
      <c r="O123" s="361">
        <v>0</v>
      </c>
      <c r="P123" s="361">
        <v>2231859013.1200004</v>
      </c>
      <c r="Q123" s="361">
        <v>0</v>
      </c>
      <c r="R123" s="159">
        <v>75483393928.269989</v>
      </c>
      <c r="U123" s="140"/>
    </row>
    <row r="124" spans="2:21" hidden="1" x14ac:dyDescent="0.25">
      <c r="B124" s="353" t="s">
        <v>96</v>
      </c>
      <c r="C124" s="336">
        <v>45900</v>
      </c>
      <c r="D124" s="342" t="s">
        <v>36</v>
      </c>
      <c r="E124" s="337">
        <v>43089</v>
      </c>
      <c r="F124" s="337" t="s">
        <v>0</v>
      </c>
      <c r="G124" s="337" t="s">
        <v>1098</v>
      </c>
      <c r="H124" s="337" t="s">
        <v>206</v>
      </c>
      <c r="I124" s="337" t="s">
        <v>1092</v>
      </c>
      <c r="J124" s="361">
        <v>505301.73</v>
      </c>
      <c r="K124" s="361">
        <v>72487698337.019989</v>
      </c>
      <c r="L124" s="361">
        <v>737259754.94000006</v>
      </c>
      <c r="M124" s="361">
        <v>23811622.990000002</v>
      </c>
      <c r="N124" s="361">
        <v>0</v>
      </c>
      <c r="O124" s="361">
        <v>0</v>
      </c>
      <c r="P124" s="361">
        <v>2239195083.9500003</v>
      </c>
      <c r="Q124" s="361">
        <v>0</v>
      </c>
      <c r="R124" s="159">
        <v>75488470100.62999</v>
      </c>
      <c r="U124" s="140"/>
    </row>
    <row r="125" spans="2:21" hidden="1" x14ac:dyDescent="0.25">
      <c r="B125" s="353" t="s">
        <v>96</v>
      </c>
      <c r="C125" s="336">
        <v>45930</v>
      </c>
      <c r="D125" s="342" t="s">
        <v>36</v>
      </c>
      <c r="E125" s="337">
        <v>43089</v>
      </c>
      <c r="F125" s="337" t="s">
        <v>0</v>
      </c>
      <c r="G125" s="337" t="s">
        <v>1098</v>
      </c>
      <c r="H125" s="337" t="s">
        <v>206</v>
      </c>
      <c r="I125" s="337" t="s">
        <v>1092</v>
      </c>
      <c r="J125" s="361">
        <v>505301.73</v>
      </c>
      <c r="K125" s="361">
        <v>72487698337.019989</v>
      </c>
      <c r="L125" s="361">
        <v>594069014.94000006</v>
      </c>
      <c r="M125" s="361">
        <v>174426111.78999999</v>
      </c>
      <c r="N125" s="361">
        <v>0</v>
      </c>
      <c r="O125" s="361">
        <v>0</v>
      </c>
      <c r="P125" s="361">
        <v>2251465321.4500003</v>
      </c>
      <c r="Q125" s="361">
        <v>0</v>
      </c>
      <c r="R125" s="159">
        <v>75508164086.929977</v>
      </c>
      <c r="U125" s="140"/>
    </row>
    <row r="126" spans="2:21" hidden="1" x14ac:dyDescent="0.25">
      <c r="B126" s="353" t="s">
        <v>96</v>
      </c>
      <c r="C126" s="336">
        <v>45961</v>
      </c>
      <c r="D126" s="342" t="s">
        <v>36</v>
      </c>
      <c r="E126" s="337">
        <v>43089</v>
      </c>
      <c r="F126" s="337" t="s">
        <v>0</v>
      </c>
      <c r="G126" s="337" t="s">
        <v>1098</v>
      </c>
      <c r="H126" s="337" t="s">
        <v>206</v>
      </c>
      <c r="I126" s="337" t="s">
        <v>1092</v>
      </c>
      <c r="J126" s="664">
        <v>488269.11</v>
      </c>
      <c r="K126" s="665">
        <v>72487698337.019989</v>
      </c>
      <c r="L126" s="665">
        <v>594069014.94000006</v>
      </c>
      <c r="M126" s="665">
        <v>112129343.05000001</v>
      </c>
      <c r="N126" s="665">
        <v>0</v>
      </c>
      <c r="O126" s="665">
        <v>0</v>
      </c>
      <c r="P126" s="665">
        <v>2179801604.0900002</v>
      </c>
      <c r="Q126" s="665">
        <v>0</v>
      </c>
      <c r="R126" s="666">
        <v>75374186568.209991</v>
      </c>
      <c r="U126" s="140"/>
    </row>
    <row r="127" spans="2:21" hidden="1" x14ac:dyDescent="0.25">
      <c r="B127" s="353" t="s">
        <v>96</v>
      </c>
      <c r="C127" s="336">
        <v>45991</v>
      </c>
      <c r="D127" s="342" t="s">
        <v>36</v>
      </c>
      <c r="E127" s="337">
        <v>43089</v>
      </c>
      <c r="F127" s="337" t="s">
        <v>0</v>
      </c>
      <c r="G127" s="337" t="s">
        <v>1098</v>
      </c>
      <c r="H127" s="337" t="s">
        <v>206</v>
      </c>
      <c r="I127" s="337" t="s">
        <v>1092</v>
      </c>
      <c r="J127" s="361">
        <v>482591.57</v>
      </c>
      <c r="K127" s="361">
        <v>72487698337.019989</v>
      </c>
      <c r="L127" s="665">
        <v>594069014.94000006</v>
      </c>
      <c r="M127" s="665">
        <v>173135725.97999999</v>
      </c>
      <c r="N127" s="665">
        <v>0</v>
      </c>
      <c r="O127" s="665">
        <v>0</v>
      </c>
      <c r="P127" s="665">
        <v>2254300708.8000002</v>
      </c>
      <c r="Q127" s="665">
        <v>0</v>
      </c>
      <c r="R127" s="666">
        <v>75509686378.309998</v>
      </c>
      <c r="U127" s="140"/>
    </row>
    <row r="128" spans="2:21" x14ac:dyDescent="0.25">
      <c r="B128" s="353" t="s">
        <v>96</v>
      </c>
      <c r="C128" s="336">
        <v>46022</v>
      </c>
      <c r="D128" s="342" t="s">
        <v>36</v>
      </c>
      <c r="E128" s="337">
        <v>43089</v>
      </c>
      <c r="F128" s="337" t="s">
        <v>0</v>
      </c>
      <c r="G128" s="337" t="s">
        <v>1098</v>
      </c>
      <c r="H128" s="337" t="s">
        <v>206</v>
      </c>
      <c r="I128" s="337" t="s">
        <v>1092</v>
      </c>
      <c r="J128" s="361">
        <v>482591.57</v>
      </c>
      <c r="K128" s="361">
        <v>72487698337.019989</v>
      </c>
      <c r="L128" s="665">
        <v>594069014.94000006</v>
      </c>
      <c r="M128" s="665">
        <v>110481221.2</v>
      </c>
      <c r="N128" s="665">
        <v>0</v>
      </c>
      <c r="O128" s="665">
        <v>0</v>
      </c>
      <c r="P128" s="665">
        <v>2255000567.3899999</v>
      </c>
      <c r="Q128" s="665">
        <v>0</v>
      </c>
      <c r="R128" s="666">
        <v>75447731732.119995</v>
      </c>
      <c r="U128" s="140"/>
    </row>
    <row r="129" spans="2:21" hidden="1" x14ac:dyDescent="0.25">
      <c r="B129" s="353" t="s">
        <v>97</v>
      </c>
      <c r="C129" s="336">
        <v>45322</v>
      </c>
      <c r="D129" s="342" t="s">
        <v>207</v>
      </c>
      <c r="E129" s="338">
        <v>43829</v>
      </c>
      <c r="F129" s="338" t="s">
        <v>0</v>
      </c>
      <c r="G129" s="340" t="s">
        <v>1098</v>
      </c>
      <c r="H129" s="340" t="s">
        <v>206</v>
      </c>
      <c r="I129" s="570" t="s">
        <v>1092</v>
      </c>
      <c r="J129" s="361">
        <v>8967922.4900000002</v>
      </c>
      <c r="K129" s="361">
        <v>3235443443.6600003</v>
      </c>
      <c r="L129" s="361">
        <v>0</v>
      </c>
      <c r="M129" s="361">
        <v>711376294.25</v>
      </c>
      <c r="N129" s="361">
        <v>0</v>
      </c>
      <c r="O129" s="361">
        <v>0</v>
      </c>
      <c r="P129" s="361">
        <v>276034531.20999998</v>
      </c>
      <c r="Q129" s="361">
        <v>0</v>
      </c>
      <c r="R129" s="159">
        <v>4231822191.6100001</v>
      </c>
      <c r="U129" s="140"/>
    </row>
    <row r="130" spans="2:21" hidden="1" x14ac:dyDescent="0.25">
      <c r="B130" s="353" t="s">
        <v>97</v>
      </c>
      <c r="C130" s="336">
        <v>45351</v>
      </c>
      <c r="D130" s="342" t="s">
        <v>207</v>
      </c>
      <c r="E130" s="338">
        <v>43829</v>
      </c>
      <c r="F130" s="338" t="s">
        <v>0</v>
      </c>
      <c r="G130" s="340" t="s">
        <v>1098</v>
      </c>
      <c r="H130" s="340" t="s">
        <v>206</v>
      </c>
      <c r="I130" s="570" t="s">
        <v>1092</v>
      </c>
      <c r="J130" s="361">
        <v>3494841.75</v>
      </c>
      <c r="K130" s="361">
        <v>4961140971.6700001</v>
      </c>
      <c r="L130" s="361">
        <v>0</v>
      </c>
      <c r="M130" s="361">
        <v>706557552.43000007</v>
      </c>
      <c r="N130" s="361">
        <v>0</v>
      </c>
      <c r="O130" s="361">
        <v>0</v>
      </c>
      <c r="P130" s="361">
        <v>265979744.56</v>
      </c>
      <c r="Q130" s="361">
        <v>0</v>
      </c>
      <c r="R130" s="159">
        <v>5937173110.4100008</v>
      </c>
      <c r="U130" s="140"/>
    </row>
    <row r="131" spans="2:21" hidden="1" x14ac:dyDescent="0.25">
      <c r="B131" s="353" t="s">
        <v>97</v>
      </c>
      <c r="C131" s="336">
        <v>45380</v>
      </c>
      <c r="D131" s="342" t="s">
        <v>207</v>
      </c>
      <c r="E131" s="338">
        <v>43829</v>
      </c>
      <c r="F131" s="338" t="s">
        <v>0</v>
      </c>
      <c r="G131" s="340" t="s">
        <v>1098</v>
      </c>
      <c r="H131" s="340" t="s">
        <v>206</v>
      </c>
      <c r="I131" s="570" t="s">
        <v>1092</v>
      </c>
      <c r="J131" s="361">
        <v>3494841.75</v>
      </c>
      <c r="K131" s="361">
        <v>4961140971.6700001</v>
      </c>
      <c r="L131" s="361">
        <v>0</v>
      </c>
      <c r="M131" s="361">
        <v>687063665.56999993</v>
      </c>
      <c r="N131" s="361">
        <v>0</v>
      </c>
      <c r="O131" s="361">
        <v>0</v>
      </c>
      <c r="P131" s="361">
        <v>252004004.75</v>
      </c>
      <c r="Q131" s="361">
        <v>0</v>
      </c>
      <c r="R131" s="159">
        <v>5903703483.7399998</v>
      </c>
      <c r="U131" s="140"/>
    </row>
    <row r="132" spans="2:21" hidden="1" x14ac:dyDescent="0.25">
      <c r="B132" s="353" t="s">
        <v>97</v>
      </c>
      <c r="C132" s="336">
        <v>45411</v>
      </c>
      <c r="D132" s="342" t="s">
        <v>207</v>
      </c>
      <c r="E132" s="338">
        <v>43829</v>
      </c>
      <c r="F132" s="338" t="s">
        <v>0</v>
      </c>
      <c r="G132" s="340" t="s">
        <v>1098</v>
      </c>
      <c r="H132" s="340" t="s">
        <v>206</v>
      </c>
      <c r="I132" s="570" t="s">
        <v>1092</v>
      </c>
      <c r="J132" s="361">
        <v>3494841.75</v>
      </c>
      <c r="K132" s="361">
        <v>4961140971.6700001</v>
      </c>
      <c r="L132" s="361">
        <v>0</v>
      </c>
      <c r="M132" s="361">
        <v>684316069.56000006</v>
      </c>
      <c r="N132" s="361">
        <v>0</v>
      </c>
      <c r="O132" s="361">
        <v>0</v>
      </c>
      <c r="P132" s="361">
        <v>251325069.75</v>
      </c>
      <c r="Q132" s="361">
        <v>0</v>
      </c>
      <c r="R132" s="159">
        <v>5900276952.7300005</v>
      </c>
      <c r="U132" s="140"/>
    </row>
    <row r="133" spans="2:21" hidden="1" x14ac:dyDescent="0.25">
      <c r="B133" s="353" t="s">
        <v>97</v>
      </c>
      <c r="C133" s="336">
        <v>45441</v>
      </c>
      <c r="D133" s="342" t="s">
        <v>207</v>
      </c>
      <c r="E133" s="338">
        <v>43829</v>
      </c>
      <c r="F133" s="338" t="s">
        <v>0</v>
      </c>
      <c r="G133" s="340" t="s">
        <v>1098</v>
      </c>
      <c r="H133" s="340" t="s">
        <v>206</v>
      </c>
      <c r="I133" s="570" t="s">
        <v>1092</v>
      </c>
      <c r="J133" s="361">
        <v>3494841.75</v>
      </c>
      <c r="K133" s="361">
        <v>4961140971.6700001</v>
      </c>
      <c r="L133" s="361">
        <v>0</v>
      </c>
      <c r="M133" s="361">
        <v>676987665.34000003</v>
      </c>
      <c r="N133" s="361">
        <v>0</v>
      </c>
      <c r="O133" s="361">
        <v>0</v>
      </c>
      <c r="P133" s="361">
        <v>447002218.64999998</v>
      </c>
      <c r="Q133" s="361">
        <v>0</v>
      </c>
      <c r="R133" s="159">
        <v>6088625697.4099998</v>
      </c>
      <c r="U133" s="140"/>
    </row>
    <row r="134" spans="2:21" hidden="1" x14ac:dyDescent="0.25">
      <c r="B134" s="353" t="s">
        <v>97</v>
      </c>
      <c r="C134" s="336">
        <v>45472</v>
      </c>
      <c r="D134" s="342" t="s">
        <v>207</v>
      </c>
      <c r="E134" s="338">
        <v>43829</v>
      </c>
      <c r="F134" s="338" t="s">
        <v>0</v>
      </c>
      <c r="G134" s="340" t="s">
        <v>1098</v>
      </c>
      <c r="H134" s="340" t="s">
        <v>206</v>
      </c>
      <c r="I134" s="570" t="s">
        <v>1092</v>
      </c>
      <c r="J134" s="361">
        <v>3494841.75</v>
      </c>
      <c r="K134" s="361">
        <v>4961140971.6700001</v>
      </c>
      <c r="L134" s="361">
        <v>0</v>
      </c>
      <c r="M134" s="361">
        <v>669480574.57000005</v>
      </c>
      <c r="N134" s="361">
        <v>0</v>
      </c>
      <c r="O134" s="361">
        <v>0</v>
      </c>
      <c r="P134" s="361">
        <v>446448672.55000001</v>
      </c>
      <c r="Q134" s="361">
        <v>0</v>
      </c>
      <c r="R134" s="159">
        <v>6080565060.54</v>
      </c>
      <c r="U134" s="140"/>
    </row>
    <row r="135" spans="2:21" hidden="1" x14ac:dyDescent="0.25">
      <c r="B135" s="353" t="s">
        <v>97</v>
      </c>
      <c r="C135" s="336">
        <v>45502</v>
      </c>
      <c r="D135" s="342" t="s">
        <v>207</v>
      </c>
      <c r="E135" s="338">
        <v>43829</v>
      </c>
      <c r="F135" s="338" t="s">
        <v>0</v>
      </c>
      <c r="G135" s="340" t="s">
        <v>1098</v>
      </c>
      <c r="H135" s="340" t="s">
        <v>206</v>
      </c>
      <c r="I135" s="570" t="s">
        <v>1092</v>
      </c>
      <c r="J135" s="361">
        <v>2244806.21</v>
      </c>
      <c r="K135" s="361">
        <v>4961140971.6700001</v>
      </c>
      <c r="L135" s="361">
        <v>0</v>
      </c>
      <c r="M135" s="361">
        <v>680830470.88</v>
      </c>
      <c r="N135" s="361">
        <v>0</v>
      </c>
      <c r="O135" s="361">
        <v>0</v>
      </c>
      <c r="P135" s="361">
        <v>446448672.55000001</v>
      </c>
      <c r="Q135" s="361">
        <v>0</v>
      </c>
      <c r="R135" s="159">
        <v>6090664921.3100004</v>
      </c>
      <c r="U135" s="140"/>
    </row>
    <row r="136" spans="2:21" hidden="1" x14ac:dyDescent="0.25">
      <c r="B136" s="353" t="s">
        <v>97</v>
      </c>
      <c r="C136" s="336">
        <v>45533</v>
      </c>
      <c r="D136" s="342" t="s">
        <v>207</v>
      </c>
      <c r="E136" s="338">
        <v>43829</v>
      </c>
      <c r="F136" s="338" t="s">
        <v>0</v>
      </c>
      <c r="G136" s="340" t="s">
        <v>1098</v>
      </c>
      <c r="H136" s="340" t="s">
        <v>206</v>
      </c>
      <c r="I136" s="570" t="s">
        <v>1092</v>
      </c>
      <c r="J136" s="361">
        <v>2244806.21</v>
      </c>
      <c r="K136" s="361">
        <v>4961140971.6700001</v>
      </c>
      <c r="L136" s="361">
        <v>0</v>
      </c>
      <c r="M136" s="361">
        <v>685696873.33999991</v>
      </c>
      <c r="N136" s="361">
        <v>0</v>
      </c>
      <c r="O136" s="361">
        <v>0</v>
      </c>
      <c r="P136" s="361">
        <v>446686479.51999998</v>
      </c>
      <c r="Q136" s="361">
        <v>0</v>
      </c>
      <c r="R136" s="159">
        <v>6095769130.7399998</v>
      </c>
      <c r="U136" s="140"/>
    </row>
    <row r="137" spans="2:21" hidden="1" x14ac:dyDescent="0.25">
      <c r="B137" s="353" t="s">
        <v>97</v>
      </c>
      <c r="C137" s="336">
        <v>45564</v>
      </c>
      <c r="D137" s="342" t="s">
        <v>207</v>
      </c>
      <c r="E137" s="338">
        <v>43829</v>
      </c>
      <c r="F137" s="338" t="s">
        <v>0</v>
      </c>
      <c r="G137" s="340" t="s">
        <v>1098</v>
      </c>
      <c r="H137" s="340" t="s">
        <v>206</v>
      </c>
      <c r="I137" s="570" t="s">
        <v>1092</v>
      </c>
      <c r="J137" s="361">
        <v>2244806.21</v>
      </c>
      <c r="K137" s="361">
        <v>4961140971.6700001</v>
      </c>
      <c r="L137" s="361">
        <v>0</v>
      </c>
      <c r="M137" s="361">
        <v>662345835.28999996</v>
      </c>
      <c r="N137" s="361">
        <v>0</v>
      </c>
      <c r="O137" s="361">
        <v>0</v>
      </c>
      <c r="P137" s="361">
        <v>446794184.10000002</v>
      </c>
      <c r="Q137" s="361">
        <v>0</v>
      </c>
      <c r="R137" s="159">
        <v>6072525797.2700005</v>
      </c>
      <c r="U137" s="140"/>
    </row>
    <row r="138" spans="2:21" hidden="1" x14ac:dyDescent="0.25">
      <c r="B138" s="353" t="s">
        <v>97</v>
      </c>
      <c r="C138" s="336">
        <v>45594</v>
      </c>
      <c r="D138" s="342" t="s">
        <v>207</v>
      </c>
      <c r="E138" s="338">
        <v>43829</v>
      </c>
      <c r="F138" s="338" t="s">
        <v>0</v>
      </c>
      <c r="G138" s="340" t="s">
        <v>1098</v>
      </c>
      <c r="H138" s="340" t="s">
        <v>206</v>
      </c>
      <c r="I138" s="570" t="s">
        <v>1092</v>
      </c>
      <c r="J138" s="361">
        <v>2244806.21</v>
      </c>
      <c r="K138" s="361">
        <v>4961140971.6700001</v>
      </c>
      <c r="L138" s="361">
        <v>0</v>
      </c>
      <c r="M138" s="361">
        <v>656679140.19000006</v>
      </c>
      <c r="N138" s="361">
        <v>0</v>
      </c>
      <c r="O138" s="361">
        <v>0</v>
      </c>
      <c r="P138" s="361">
        <v>447206913.47000003</v>
      </c>
      <c r="Q138" s="361">
        <v>0</v>
      </c>
      <c r="R138" s="159">
        <v>6067271831.54</v>
      </c>
      <c r="U138" s="140"/>
    </row>
    <row r="139" spans="2:21" hidden="1" x14ac:dyDescent="0.25">
      <c r="B139" s="353" t="s">
        <v>97</v>
      </c>
      <c r="C139" s="336">
        <v>45625</v>
      </c>
      <c r="D139" s="342" t="s">
        <v>207</v>
      </c>
      <c r="E139" s="338">
        <v>43829</v>
      </c>
      <c r="F139" s="338" t="s">
        <v>0</v>
      </c>
      <c r="G139" s="340" t="s">
        <v>1098</v>
      </c>
      <c r="H139" s="340" t="s">
        <v>206</v>
      </c>
      <c r="I139" s="570" t="s">
        <v>1092</v>
      </c>
      <c r="J139" s="361">
        <v>2244806.21</v>
      </c>
      <c r="K139" s="361">
        <v>4961140971.6700001</v>
      </c>
      <c r="L139" s="361">
        <v>0</v>
      </c>
      <c r="M139" s="361">
        <v>650818639.38999999</v>
      </c>
      <c r="N139" s="361">
        <v>0</v>
      </c>
      <c r="O139" s="361">
        <v>0</v>
      </c>
      <c r="P139" s="361">
        <v>447224824.20000005</v>
      </c>
      <c r="Q139" s="361">
        <v>0</v>
      </c>
      <c r="R139" s="159">
        <v>6061429241.4700003</v>
      </c>
      <c r="U139" s="140"/>
    </row>
    <row r="140" spans="2:21" hidden="1" x14ac:dyDescent="0.25">
      <c r="B140" s="353" t="s">
        <v>97</v>
      </c>
      <c r="C140" s="336">
        <v>45657</v>
      </c>
      <c r="D140" s="342" t="s">
        <v>207</v>
      </c>
      <c r="E140" s="338">
        <v>43829</v>
      </c>
      <c r="F140" s="338" t="s">
        <v>0</v>
      </c>
      <c r="G140" s="340" t="s">
        <v>1098</v>
      </c>
      <c r="H140" s="340" t="s">
        <v>206</v>
      </c>
      <c r="I140" s="570" t="s">
        <v>1092</v>
      </c>
      <c r="J140" s="361">
        <v>2244806.21</v>
      </c>
      <c r="K140" s="361">
        <v>4961140971.6700001</v>
      </c>
      <c r="L140" s="361">
        <v>0</v>
      </c>
      <c r="M140" s="361">
        <v>618166469.58999991</v>
      </c>
      <c r="N140" s="361">
        <v>0</v>
      </c>
      <c r="O140" s="361">
        <v>0</v>
      </c>
      <c r="P140" s="361">
        <v>204719068.99000001</v>
      </c>
      <c r="Q140" s="361">
        <v>0</v>
      </c>
      <c r="R140" s="505">
        <v>5786271316.46</v>
      </c>
      <c r="U140" s="140"/>
    </row>
    <row r="141" spans="2:21" hidden="1" x14ac:dyDescent="0.25">
      <c r="B141" s="353" t="s">
        <v>97</v>
      </c>
      <c r="C141" s="336">
        <v>45688</v>
      </c>
      <c r="D141" s="342" t="s">
        <v>207</v>
      </c>
      <c r="E141" s="338">
        <v>43829</v>
      </c>
      <c r="F141" s="338" t="s">
        <v>0</v>
      </c>
      <c r="G141" s="340" t="s">
        <v>1098</v>
      </c>
      <c r="H141" s="340" t="s">
        <v>206</v>
      </c>
      <c r="I141" s="570" t="s">
        <v>1092</v>
      </c>
      <c r="J141" s="361">
        <v>2244806.21</v>
      </c>
      <c r="K141" s="361">
        <v>4961140971.6700001</v>
      </c>
      <c r="L141" s="361">
        <v>0</v>
      </c>
      <c r="M141" s="361">
        <v>611740008.15999997</v>
      </c>
      <c r="N141" s="361">
        <v>0</v>
      </c>
      <c r="O141" s="361">
        <v>0</v>
      </c>
      <c r="P141" s="361">
        <v>2374104042.4499998</v>
      </c>
      <c r="Q141" s="361">
        <v>0</v>
      </c>
      <c r="R141" s="159">
        <v>7949229828.4899998</v>
      </c>
      <c r="U141" s="140"/>
    </row>
    <row r="142" spans="2:21" hidden="1" x14ac:dyDescent="0.25">
      <c r="B142" s="353" t="s">
        <v>97</v>
      </c>
      <c r="C142" s="336">
        <v>45716</v>
      </c>
      <c r="D142" s="342" t="s">
        <v>207</v>
      </c>
      <c r="E142" s="338">
        <v>43829</v>
      </c>
      <c r="F142" s="338" t="s">
        <v>0</v>
      </c>
      <c r="G142" s="340" t="s">
        <v>1098</v>
      </c>
      <c r="H142" s="340" t="s">
        <v>206</v>
      </c>
      <c r="I142" s="570" t="s">
        <v>1092</v>
      </c>
      <c r="J142" s="361">
        <v>2244806.21</v>
      </c>
      <c r="K142" s="361">
        <v>4961140971.6700001</v>
      </c>
      <c r="L142" s="361">
        <v>0</v>
      </c>
      <c r="M142" s="361">
        <v>2638450858.6799998</v>
      </c>
      <c r="N142" s="361">
        <v>0</v>
      </c>
      <c r="O142" s="361">
        <v>0</v>
      </c>
      <c r="P142" s="361">
        <v>294468479.19999999</v>
      </c>
      <c r="Q142" s="361">
        <v>0</v>
      </c>
      <c r="R142" s="159">
        <v>7896305115.7599993</v>
      </c>
      <c r="U142" s="140"/>
    </row>
    <row r="143" spans="2:21" hidden="1" x14ac:dyDescent="0.25">
      <c r="B143" s="353" t="s">
        <v>97</v>
      </c>
      <c r="C143" s="336">
        <v>45747</v>
      </c>
      <c r="D143" s="342" t="s">
        <v>207</v>
      </c>
      <c r="E143" s="337">
        <v>43829</v>
      </c>
      <c r="F143" s="337" t="s">
        <v>0</v>
      </c>
      <c r="G143" s="337" t="s">
        <v>1098</v>
      </c>
      <c r="H143" s="337" t="s">
        <v>206</v>
      </c>
      <c r="I143" s="348" t="s">
        <v>1092</v>
      </c>
      <c r="J143" s="478">
        <v>2244806.21</v>
      </c>
      <c r="K143" s="361">
        <v>4961140971.6700001</v>
      </c>
      <c r="L143" s="361">
        <v>0</v>
      </c>
      <c r="M143" s="361">
        <v>2625183281.1799998</v>
      </c>
      <c r="N143" s="361">
        <v>0</v>
      </c>
      <c r="O143" s="361">
        <v>0</v>
      </c>
      <c r="P143" s="361">
        <v>294468479.19999999</v>
      </c>
      <c r="Q143" s="361">
        <v>0</v>
      </c>
      <c r="R143" s="599">
        <v>7883037538.2599993</v>
      </c>
      <c r="U143" s="140"/>
    </row>
    <row r="144" spans="2:21" hidden="1" x14ac:dyDescent="0.25">
      <c r="B144" s="353" t="s">
        <v>97</v>
      </c>
      <c r="C144" s="336">
        <v>45777</v>
      </c>
      <c r="D144" s="342" t="s">
        <v>207</v>
      </c>
      <c r="E144" s="337">
        <v>43829</v>
      </c>
      <c r="F144" s="337" t="s">
        <v>0</v>
      </c>
      <c r="G144" s="337" t="s">
        <v>1098</v>
      </c>
      <c r="H144" s="337" t="s">
        <v>206</v>
      </c>
      <c r="I144" s="348" t="s">
        <v>1092</v>
      </c>
      <c r="J144" s="361">
        <v>2244806.21</v>
      </c>
      <c r="K144" s="361">
        <v>4961140971.6700001</v>
      </c>
      <c r="L144" s="361">
        <v>0</v>
      </c>
      <c r="M144" s="361">
        <v>2620590837.5899997</v>
      </c>
      <c r="N144" s="361">
        <v>0</v>
      </c>
      <c r="O144" s="361">
        <v>0</v>
      </c>
      <c r="P144" s="361">
        <v>293318487.37</v>
      </c>
      <c r="Q144" s="361">
        <v>0</v>
      </c>
      <c r="R144" s="159">
        <v>7877295102.8399992</v>
      </c>
      <c r="U144" s="140"/>
    </row>
    <row r="145" spans="2:21" hidden="1" x14ac:dyDescent="0.25">
      <c r="B145" s="353" t="s">
        <v>97</v>
      </c>
      <c r="C145" s="336">
        <v>45808</v>
      </c>
      <c r="D145" s="342" t="s">
        <v>207</v>
      </c>
      <c r="E145" s="337">
        <v>43829</v>
      </c>
      <c r="F145" s="337" t="s">
        <v>0</v>
      </c>
      <c r="G145" s="337" t="s">
        <v>1098</v>
      </c>
      <c r="H145" s="337" t="s">
        <v>206</v>
      </c>
      <c r="I145" s="348" t="s">
        <v>1092</v>
      </c>
      <c r="J145" s="361">
        <v>2244806.21</v>
      </c>
      <c r="K145" s="361">
        <v>4961140971.6700001</v>
      </c>
      <c r="L145" s="361">
        <v>0</v>
      </c>
      <c r="M145" s="361">
        <v>2721222585.3600001</v>
      </c>
      <c r="N145" s="361">
        <v>0</v>
      </c>
      <c r="O145" s="361">
        <v>0</v>
      </c>
      <c r="P145" s="361">
        <v>201911395.01000002</v>
      </c>
      <c r="Q145" s="361">
        <v>0</v>
      </c>
      <c r="R145" s="159">
        <v>7886519758.25</v>
      </c>
      <c r="U145" s="140"/>
    </row>
    <row r="146" spans="2:21" hidden="1" x14ac:dyDescent="0.25">
      <c r="B146" s="353" t="s">
        <v>97</v>
      </c>
      <c r="C146" s="336">
        <v>45838</v>
      </c>
      <c r="D146" s="342" t="s">
        <v>207</v>
      </c>
      <c r="E146" s="337">
        <v>43829</v>
      </c>
      <c r="F146" s="337" t="s">
        <v>0</v>
      </c>
      <c r="G146" s="337" t="s">
        <v>1098</v>
      </c>
      <c r="H146" s="337" t="s">
        <v>206</v>
      </c>
      <c r="I146" s="337" t="s">
        <v>1092</v>
      </c>
      <c r="J146" s="361">
        <v>0</v>
      </c>
      <c r="K146" s="361">
        <v>4961140971.6700001</v>
      </c>
      <c r="L146" s="361">
        <v>0</v>
      </c>
      <c r="M146" s="361">
        <v>2747124629.7600002</v>
      </c>
      <c r="N146" s="361">
        <v>0</v>
      </c>
      <c r="O146" s="361">
        <v>0</v>
      </c>
      <c r="P146" s="361">
        <v>205729965.94999999</v>
      </c>
      <c r="Q146" s="361">
        <v>0</v>
      </c>
      <c r="R146" s="159">
        <v>7913995567.3800001</v>
      </c>
      <c r="U146" s="140"/>
    </row>
    <row r="147" spans="2:21" hidden="1" x14ac:dyDescent="0.25">
      <c r="B147" s="353" t="s">
        <v>97</v>
      </c>
      <c r="C147" s="336">
        <v>45869</v>
      </c>
      <c r="D147" s="342" t="s">
        <v>207</v>
      </c>
      <c r="E147" s="337">
        <v>43829</v>
      </c>
      <c r="F147" s="337" t="s">
        <v>0</v>
      </c>
      <c r="G147" s="337" t="s">
        <v>1098</v>
      </c>
      <c r="H147" s="337" t="s">
        <v>206</v>
      </c>
      <c r="I147" s="337" t="s">
        <v>1092</v>
      </c>
      <c r="J147" s="361">
        <v>0</v>
      </c>
      <c r="K147" s="361">
        <v>4961140971.6700001</v>
      </c>
      <c r="L147" s="361">
        <v>0</v>
      </c>
      <c r="M147" s="361">
        <v>2771166535.21</v>
      </c>
      <c r="N147" s="361">
        <v>0</v>
      </c>
      <c r="O147" s="361">
        <v>0</v>
      </c>
      <c r="P147" s="361">
        <v>206241414.03999999</v>
      </c>
      <c r="Q147" s="361">
        <v>0</v>
      </c>
      <c r="R147" s="159">
        <v>7938548920.9200001</v>
      </c>
      <c r="U147" s="140"/>
    </row>
    <row r="148" spans="2:21" hidden="1" x14ac:dyDescent="0.25">
      <c r="B148" s="353" t="s">
        <v>97</v>
      </c>
      <c r="C148" s="336">
        <v>45900</v>
      </c>
      <c r="D148" s="342" t="s">
        <v>207</v>
      </c>
      <c r="E148" s="337">
        <v>43829</v>
      </c>
      <c r="F148" s="337" t="s">
        <v>0</v>
      </c>
      <c r="G148" s="337" t="s">
        <v>1098</v>
      </c>
      <c r="H148" s="337" t="s">
        <v>206</v>
      </c>
      <c r="I148" s="337" t="s">
        <v>1092</v>
      </c>
      <c r="J148" s="361">
        <v>0</v>
      </c>
      <c r="K148" s="361">
        <v>4961140971.6700001</v>
      </c>
      <c r="L148" s="361">
        <v>0</v>
      </c>
      <c r="M148" s="361">
        <v>2733850849.5700002</v>
      </c>
      <c r="N148" s="361">
        <v>0</v>
      </c>
      <c r="O148" s="361">
        <v>0</v>
      </c>
      <c r="P148" s="361">
        <v>237061696.58999997</v>
      </c>
      <c r="Q148" s="361">
        <v>0</v>
      </c>
      <c r="R148" s="159">
        <v>7932053517.8299999</v>
      </c>
      <c r="U148" s="140"/>
    </row>
    <row r="149" spans="2:21" hidden="1" x14ac:dyDescent="0.25">
      <c r="B149" s="353" t="s">
        <v>97</v>
      </c>
      <c r="C149" s="336">
        <v>45930</v>
      </c>
      <c r="D149" s="342" t="s">
        <v>207</v>
      </c>
      <c r="E149" s="337">
        <v>43829</v>
      </c>
      <c r="F149" s="337" t="s">
        <v>0</v>
      </c>
      <c r="G149" s="337" t="s">
        <v>1098</v>
      </c>
      <c r="H149" s="337" t="s">
        <v>206</v>
      </c>
      <c r="I149" s="337" t="s">
        <v>1092</v>
      </c>
      <c r="J149" s="361">
        <v>0</v>
      </c>
      <c r="K149" s="361">
        <v>4961140971.6700001</v>
      </c>
      <c r="L149" s="361">
        <v>0</v>
      </c>
      <c r="M149" s="361">
        <v>2751059668.8599997</v>
      </c>
      <c r="N149" s="361">
        <v>0</v>
      </c>
      <c r="O149" s="361">
        <v>0</v>
      </c>
      <c r="P149" s="361">
        <v>237071099.14999998</v>
      </c>
      <c r="Q149" s="361">
        <v>0</v>
      </c>
      <c r="R149" s="159">
        <v>7949271739.6799994</v>
      </c>
      <c r="U149" s="140"/>
    </row>
    <row r="150" spans="2:21" hidden="1" x14ac:dyDescent="0.25">
      <c r="B150" s="353" t="s">
        <v>97</v>
      </c>
      <c r="C150" s="336">
        <v>45961</v>
      </c>
      <c r="D150" s="342" t="s">
        <v>207</v>
      </c>
      <c r="E150" s="337">
        <v>43829</v>
      </c>
      <c r="F150" s="337" t="s">
        <v>0</v>
      </c>
      <c r="G150" s="337" t="s">
        <v>1098</v>
      </c>
      <c r="H150" s="337" t="s">
        <v>206</v>
      </c>
      <c r="I150" s="337" t="s">
        <v>1092</v>
      </c>
      <c r="J150" s="664">
        <v>0</v>
      </c>
      <c r="K150" s="665">
        <v>4961140971.6700001</v>
      </c>
      <c r="L150" s="665">
        <v>0</v>
      </c>
      <c r="M150" s="665">
        <v>2773664445.0700002</v>
      </c>
      <c r="N150" s="665">
        <v>0</v>
      </c>
      <c r="O150" s="665">
        <v>0</v>
      </c>
      <c r="P150" s="665">
        <v>237071099.14999998</v>
      </c>
      <c r="Q150" s="665">
        <v>0</v>
      </c>
      <c r="R150" s="666">
        <v>7971876515.8899994</v>
      </c>
      <c r="U150" s="140"/>
    </row>
    <row r="151" spans="2:21" hidden="1" x14ac:dyDescent="0.25">
      <c r="B151" s="353" t="s">
        <v>97</v>
      </c>
      <c r="C151" s="336">
        <v>45991</v>
      </c>
      <c r="D151" s="342" t="s">
        <v>207</v>
      </c>
      <c r="E151" s="337">
        <v>43829</v>
      </c>
      <c r="F151" s="337" t="s">
        <v>0</v>
      </c>
      <c r="G151" s="337" t="s">
        <v>1098</v>
      </c>
      <c r="H151" s="337" t="s">
        <v>206</v>
      </c>
      <c r="I151" s="337" t="s">
        <v>1092</v>
      </c>
      <c r="J151" s="664">
        <v>0</v>
      </c>
      <c r="K151" s="665">
        <v>4961140971.6700001</v>
      </c>
      <c r="L151" s="665">
        <v>0</v>
      </c>
      <c r="M151" s="665">
        <v>2710872207.1000004</v>
      </c>
      <c r="N151" s="665">
        <v>0</v>
      </c>
      <c r="O151" s="665">
        <v>0</v>
      </c>
      <c r="P151" s="665">
        <v>301523229.37</v>
      </c>
      <c r="Q151" s="665">
        <v>0</v>
      </c>
      <c r="R151" s="666">
        <v>7973536408.1400003</v>
      </c>
      <c r="U151" s="140"/>
    </row>
    <row r="152" spans="2:21" x14ac:dyDescent="0.25">
      <c r="B152" s="353" t="s">
        <v>97</v>
      </c>
      <c r="C152" s="336">
        <v>46022</v>
      </c>
      <c r="D152" s="342" t="s">
        <v>207</v>
      </c>
      <c r="E152" s="337">
        <v>43829</v>
      </c>
      <c r="F152" s="337" t="s">
        <v>0</v>
      </c>
      <c r="G152" s="337" t="s">
        <v>1098</v>
      </c>
      <c r="H152" s="337" t="s">
        <v>206</v>
      </c>
      <c r="I152" s="337" t="s">
        <v>1092</v>
      </c>
      <c r="J152" s="664">
        <v>0</v>
      </c>
      <c r="K152" s="665">
        <v>4961140971.6700001</v>
      </c>
      <c r="L152" s="665">
        <v>0</v>
      </c>
      <c r="M152" s="665">
        <v>2714661323.3799996</v>
      </c>
      <c r="N152" s="665">
        <v>0</v>
      </c>
      <c r="O152" s="665">
        <v>0</v>
      </c>
      <c r="P152" s="665">
        <v>317173019.81999999</v>
      </c>
      <c r="Q152" s="665">
        <v>0</v>
      </c>
      <c r="R152" s="666">
        <v>7992975314.8699989</v>
      </c>
      <c r="U152" s="140"/>
    </row>
    <row r="153" spans="2:21" hidden="1" x14ac:dyDescent="0.25">
      <c r="B153" s="353" t="s">
        <v>98</v>
      </c>
      <c r="C153" s="336">
        <v>45322</v>
      </c>
      <c r="D153" s="342" t="s">
        <v>207</v>
      </c>
      <c r="E153" s="337">
        <v>44131</v>
      </c>
      <c r="F153" s="337" t="s">
        <v>0</v>
      </c>
      <c r="G153" s="337" t="s">
        <v>1090</v>
      </c>
      <c r="H153" s="337" t="s">
        <v>205</v>
      </c>
      <c r="I153" s="348" t="s">
        <v>1092</v>
      </c>
      <c r="J153" s="347">
        <v>0</v>
      </c>
      <c r="K153" s="361">
        <v>56429240438.160004</v>
      </c>
      <c r="L153" s="361">
        <v>0</v>
      </c>
      <c r="M153" s="361">
        <v>416504596.98000002</v>
      </c>
      <c r="N153" s="361">
        <v>0</v>
      </c>
      <c r="O153" s="361">
        <v>7181448997.7200003</v>
      </c>
      <c r="P153" s="361">
        <v>90244373.819999993</v>
      </c>
      <c r="Q153" s="361">
        <v>0</v>
      </c>
      <c r="R153" s="159">
        <v>64117438406.680008</v>
      </c>
      <c r="U153" s="140"/>
    </row>
    <row r="154" spans="2:21" hidden="1" x14ac:dyDescent="0.25">
      <c r="B154" s="353" t="s">
        <v>98</v>
      </c>
      <c r="C154" s="336">
        <v>45351</v>
      </c>
      <c r="D154" s="342" t="s">
        <v>207</v>
      </c>
      <c r="E154" s="337">
        <v>44131</v>
      </c>
      <c r="F154" s="337" t="s">
        <v>0</v>
      </c>
      <c r="G154" s="337" t="s">
        <v>1090</v>
      </c>
      <c r="H154" s="337" t="s">
        <v>205</v>
      </c>
      <c r="I154" s="348" t="s">
        <v>1092</v>
      </c>
      <c r="J154" s="347">
        <v>0</v>
      </c>
      <c r="K154" s="361">
        <v>56429240438.160004</v>
      </c>
      <c r="L154" s="361">
        <v>0</v>
      </c>
      <c r="M154" s="361">
        <v>337538615.52999997</v>
      </c>
      <c r="N154" s="361">
        <v>0</v>
      </c>
      <c r="O154" s="361">
        <v>7181448997.7200003</v>
      </c>
      <c r="P154" s="361">
        <v>133297623.65000001</v>
      </c>
      <c r="Q154" s="361">
        <v>0</v>
      </c>
      <c r="R154" s="159">
        <v>64081525675.060005</v>
      </c>
      <c r="U154" s="140"/>
    </row>
    <row r="155" spans="2:21" hidden="1" x14ac:dyDescent="0.25">
      <c r="B155" s="353" t="s">
        <v>98</v>
      </c>
      <c r="C155" s="336">
        <v>45380</v>
      </c>
      <c r="D155" s="342" t="s">
        <v>207</v>
      </c>
      <c r="E155" s="337">
        <v>44131</v>
      </c>
      <c r="F155" s="337" t="s">
        <v>0</v>
      </c>
      <c r="G155" s="337" t="s">
        <v>1090</v>
      </c>
      <c r="H155" s="337" t="s">
        <v>205</v>
      </c>
      <c r="I155" s="348" t="s">
        <v>1092</v>
      </c>
      <c r="J155" s="347">
        <v>0</v>
      </c>
      <c r="K155" s="361">
        <v>56429240438.160004</v>
      </c>
      <c r="L155" s="361">
        <v>0</v>
      </c>
      <c r="M155" s="361">
        <v>437206551.49000001</v>
      </c>
      <c r="N155" s="361">
        <v>0</v>
      </c>
      <c r="O155" s="361">
        <v>7181448997.7200003</v>
      </c>
      <c r="P155" s="361">
        <v>66717723.590000004</v>
      </c>
      <c r="Q155" s="361">
        <v>0</v>
      </c>
      <c r="R155" s="159">
        <v>64114613710.959999</v>
      </c>
      <c r="U155" s="140"/>
    </row>
    <row r="156" spans="2:21" hidden="1" x14ac:dyDescent="0.25">
      <c r="B156" s="353" t="s">
        <v>98</v>
      </c>
      <c r="C156" s="336">
        <v>45411</v>
      </c>
      <c r="D156" s="342" t="s">
        <v>207</v>
      </c>
      <c r="E156" s="337">
        <v>44131</v>
      </c>
      <c r="F156" s="337" t="s">
        <v>0</v>
      </c>
      <c r="G156" s="337" t="s">
        <v>1090</v>
      </c>
      <c r="H156" s="337" t="s">
        <v>205</v>
      </c>
      <c r="I156" s="348" t="s">
        <v>1092</v>
      </c>
      <c r="J156" s="347">
        <v>0</v>
      </c>
      <c r="K156" s="361">
        <v>56429240438.160004</v>
      </c>
      <c r="L156" s="361">
        <v>0</v>
      </c>
      <c r="M156" s="361">
        <v>556885273.60000002</v>
      </c>
      <c r="N156" s="361">
        <v>0</v>
      </c>
      <c r="O156" s="361">
        <v>7181448997.7200003</v>
      </c>
      <c r="P156" s="361">
        <v>82384958.949999988</v>
      </c>
      <c r="Q156" s="361">
        <v>0</v>
      </c>
      <c r="R156" s="159">
        <v>64249959668.43</v>
      </c>
      <c r="U156" s="140"/>
    </row>
    <row r="157" spans="2:21" hidden="1" x14ac:dyDescent="0.25">
      <c r="B157" s="353" t="s">
        <v>98</v>
      </c>
      <c r="C157" s="336">
        <v>45441</v>
      </c>
      <c r="D157" s="342" t="s">
        <v>207</v>
      </c>
      <c r="E157" s="337">
        <v>44131</v>
      </c>
      <c r="F157" s="337" t="s">
        <v>0</v>
      </c>
      <c r="G157" s="337" t="s">
        <v>1090</v>
      </c>
      <c r="H157" s="337" t="s">
        <v>205</v>
      </c>
      <c r="I157" s="348" t="s">
        <v>1092</v>
      </c>
      <c r="J157" s="347">
        <v>0</v>
      </c>
      <c r="K157" s="361">
        <v>56421188438.160004</v>
      </c>
      <c r="L157" s="361">
        <v>0</v>
      </c>
      <c r="M157" s="361">
        <v>608905624.81999993</v>
      </c>
      <c r="N157" s="361">
        <v>0</v>
      </c>
      <c r="O157" s="361">
        <v>7181448997.7200003</v>
      </c>
      <c r="P157" s="361">
        <v>128688035.5</v>
      </c>
      <c r="Q157" s="361">
        <v>0</v>
      </c>
      <c r="R157" s="159">
        <v>64340231096.200005</v>
      </c>
      <c r="U157" s="140"/>
    </row>
    <row r="158" spans="2:21" hidden="1" x14ac:dyDescent="0.25">
      <c r="B158" s="353" t="s">
        <v>98</v>
      </c>
      <c r="C158" s="336">
        <v>45472</v>
      </c>
      <c r="D158" s="342" t="s">
        <v>207</v>
      </c>
      <c r="E158" s="337">
        <v>44131</v>
      </c>
      <c r="F158" s="337" t="s">
        <v>0</v>
      </c>
      <c r="G158" s="337" t="s">
        <v>1090</v>
      </c>
      <c r="H158" s="337" t="s">
        <v>205</v>
      </c>
      <c r="I158" s="348" t="s">
        <v>1092</v>
      </c>
      <c r="J158" s="347">
        <v>0</v>
      </c>
      <c r="K158" s="361">
        <v>56421188438.160004</v>
      </c>
      <c r="L158" s="361">
        <v>0</v>
      </c>
      <c r="M158" s="361">
        <v>801954022.52999997</v>
      </c>
      <c r="N158" s="361">
        <v>0</v>
      </c>
      <c r="O158" s="361">
        <v>7181448997.7200003</v>
      </c>
      <c r="P158" s="361">
        <v>106717992.88</v>
      </c>
      <c r="Q158" s="361">
        <v>0</v>
      </c>
      <c r="R158" s="159">
        <v>64511309451.290001</v>
      </c>
      <c r="U158" s="140"/>
    </row>
    <row r="159" spans="2:21" hidden="1" x14ac:dyDescent="0.25">
      <c r="B159" s="353" t="s">
        <v>98</v>
      </c>
      <c r="C159" s="336">
        <v>45502</v>
      </c>
      <c r="D159" s="342" t="s">
        <v>207</v>
      </c>
      <c r="E159" s="337">
        <v>44131</v>
      </c>
      <c r="F159" s="337" t="s">
        <v>0</v>
      </c>
      <c r="G159" s="337" t="s">
        <v>1090</v>
      </c>
      <c r="H159" s="337" t="s">
        <v>205</v>
      </c>
      <c r="I159" s="348" t="s">
        <v>1092</v>
      </c>
      <c r="J159" s="347">
        <v>0</v>
      </c>
      <c r="K159" s="361">
        <v>56421188438.160004</v>
      </c>
      <c r="L159" s="361">
        <v>0</v>
      </c>
      <c r="M159" s="361">
        <v>881503298.67999995</v>
      </c>
      <c r="N159" s="361">
        <v>0</v>
      </c>
      <c r="O159" s="361">
        <v>7181448997.7200003</v>
      </c>
      <c r="P159" s="361">
        <v>60341728.289999999</v>
      </c>
      <c r="Q159" s="361">
        <v>0</v>
      </c>
      <c r="R159" s="159">
        <v>64544482462.850006</v>
      </c>
      <c r="U159" s="140"/>
    </row>
    <row r="160" spans="2:21" hidden="1" x14ac:dyDescent="0.25">
      <c r="B160" s="353" t="s">
        <v>98</v>
      </c>
      <c r="C160" s="336">
        <v>45533</v>
      </c>
      <c r="D160" s="342" t="s">
        <v>207</v>
      </c>
      <c r="E160" s="337">
        <v>44131</v>
      </c>
      <c r="F160" s="337" t="s">
        <v>0</v>
      </c>
      <c r="G160" s="337" t="s">
        <v>1090</v>
      </c>
      <c r="H160" s="337" t="s">
        <v>205</v>
      </c>
      <c r="I160" s="348" t="s">
        <v>1092</v>
      </c>
      <c r="J160" s="347">
        <v>0</v>
      </c>
      <c r="K160" s="361">
        <v>56421188438.160004</v>
      </c>
      <c r="L160" s="361">
        <v>0</v>
      </c>
      <c r="M160" s="361">
        <v>968981928.26999998</v>
      </c>
      <c r="N160" s="361">
        <v>0</v>
      </c>
      <c r="O160" s="361">
        <v>7181448997.7200003</v>
      </c>
      <c r="P160" s="361">
        <v>72513098.960000008</v>
      </c>
      <c r="Q160" s="361">
        <v>0</v>
      </c>
      <c r="R160" s="159">
        <v>64644132463.110001</v>
      </c>
      <c r="U160" s="140"/>
    </row>
    <row r="161" spans="2:21" hidden="1" x14ac:dyDescent="0.25">
      <c r="B161" s="353" t="s">
        <v>98</v>
      </c>
      <c r="C161" s="336">
        <v>45564</v>
      </c>
      <c r="D161" s="342" t="s">
        <v>207</v>
      </c>
      <c r="E161" s="337">
        <v>44131</v>
      </c>
      <c r="F161" s="337" t="s">
        <v>0</v>
      </c>
      <c r="G161" s="337" t="s">
        <v>1090</v>
      </c>
      <c r="H161" s="337" t="s">
        <v>205</v>
      </c>
      <c r="I161" s="348" t="s">
        <v>1092</v>
      </c>
      <c r="J161" s="347">
        <v>0</v>
      </c>
      <c r="K161" s="361">
        <v>56421188438.160004</v>
      </c>
      <c r="L161" s="361">
        <v>0</v>
      </c>
      <c r="M161" s="361">
        <v>886119476.47000003</v>
      </c>
      <c r="N161" s="361">
        <v>0</v>
      </c>
      <c r="O161" s="361">
        <v>7181448997.7200003</v>
      </c>
      <c r="P161" s="361">
        <v>83041045.310000002</v>
      </c>
      <c r="Q161" s="361">
        <v>0</v>
      </c>
      <c r="R161" s="159">
        <v>64571797957.660004</v>
      </c>
      <c r="U161" s="140"/>
    </row>
    <row r="162" spans="2:21" hidden="1" x14ac:dyDescent="0.25">
      <c r="B162" s="353" t="s">
        <v>98</v>
      </c>
      <c r="C162" s="336">
        <v>45594</v>
      </c>
      <c r="D162" s="342" t="s">
        <v>207</v>
      </c>
      <c r="E162" s="337">
        <v>44131</v>
      </c>
      <c r="F162" s="337" t="s">
        <v>0</v>
      </c>
      <c r="G162" s="337" t="s">
        <v>1090</v>
      </c>
      <c r="H162" s="337" t="s">
        <v>205</v>
      </c>
      <c r="I162" s="348" t="s">
        <v>1092</v>
      </c>
      <c r="J162" s="347">
        <v>0</v>
      </c>
      <c r="K162" s="361">
        <v>56421188438.160004</v>
      </c>
      <c r="L162" s="361">
        <v>0</v>
      </c>
      <c r="M162" s="361">
        <v>889691098.52999997</v>
      </c>
      <c r="N162" s="361">
        <v>0</v>
      </c>
      <c r="O162" s="361">
        <v>7181448997.7200003</v>
      </c>
      <c r="P162" s="361">
        <v>70899824.430000007</v>
      </c>
      <c r="Q162" s="361">
        <v>0</v>
      </c>
      <c r="R162" s="159">
        <v>64563228358.840004</v>
      </c>
      <c r="U162" s="140"/>
    </row>
    <row r="163" spans="2:21" hidden="1" x14ac:dyDescent="0.25">
      <c r="B163" s="353" t="s">
        <v>98</v>
      </c>
      <c r="C163" s="336">
        <v>45625</v>
      </c>
      <c r="D163" s="342" t="s">
        <v>207</v>
      </c>
      <c r="E163" s="337">
        <v>44131</v>
      </c>
      <c r="F163" s="337" t="s">
        <v>0</v>
      </c>
      <c r="G163" s="337" t="s">
        <v>1090</v>
      </c>
      <c r="H163" s="337" t="s">
        <v>205</v>
      </c>
      <c r="I163" s="348" t="s">
        <v>1092</v>
      </c>
      <c r="J163" s="347">
        <v>0</v>
      </c>
      <c r="K163" s="361">
        <v>56297146223.450005</v>
      </c>
      <c r="L163" s="361">
        <v>0</v>
      </c>
      <c r="M163" s="361">
        <v>824406940.24000001</v>
      </c>
      <c r="N163" s="361">
        <v>0</v>
      </c>
      <c r="O163" s="361">
        <v>7181448997.7200003</v>
      </c>
      <c r="P163" s="361">
        <v>139690756.06</v>
      </c>
      <c r="Q163" s="361">
        <v>0</v>
      </c>
      <c r="R163" s="505">
        <v>64442692917.470001</v>
      </c>
      <c r="U163" s="140"/>
    </row>
    <row r="164" spans="2:21" hidden="1" x14ac:dyDescent="0.25">
      <c r="B164" s="353" t="s">
        <v>98</v>
      </c>
      <c r="C164" s="336">
        <v>45657</v>
      </c>
      <c r="D164" s="342" t="s">
        <v>207</v>
      </c>
      <c r="E164" s="337">
        <v>44131</v>
      </c>
      <c r="F164" s="337" t="s">
        <v>0</v>
      </c>
      <c r="G164" s="337" t="s">
        <v>1090</v>
      </c>
      <c r="H164" s="337" t="s">
        <v>205</v>
      </c>
      <c r="I164" s="348" t="s">
        <v>1092</v>
      </c>
      <c r="J164" s="347">
        <v>0</v>
      </c>
      <c r="K164" s="361">
        <v>61783942233.970001</v>
      </c>
      <c r="L164" s="361">
        <v>0</v>
      </c>
      <c r="M164" s="361">
        <v>857906850.27999997</v>
      </c>
      <c r="N164" s="361">
        <v>0</v>
      </c>
      <c r="O164" s="361">
        <v>7181448997.7200003</v>
      </c>
      <c r="P164" s="361">
        <v>151955452.22999999</v>
      </c>
      <c r="Q164" s="361">
        <v>0</v>
      </c>
      <c r="R164" s="159">
        <v>69975253534.199997</v>
      </c>
      <c r="U164" s="140"/>
    </row>
    <row r="165" spans="2:21" hidden="1" x14ac:dyDescent="0.25">
      <c r="B165" s="353" t="s">
        <v>98</v>
      </c>
      <c r="C165" s="336">
        <v>45688</v>
      </c>
      <c r="D165" s="342" t="s">
        <v>207</v>
      </c>
      <c r="E165" s="337">
        <v>44131</v>
      </c>
      <c r="F165" s="337" t="s">
        <v>0</v>
      </c>
      <c r="G165" s="337" t="s">
        <v>1090</v>
      </c>
      <c r="H165" s="337" t="s">
        <v>205</v>
      </c>
      <c r="I165" s="348" t="s">
        <v>1092</v>
      </c>
      <c r="J165" s="361">
        <v>0</v>
      </c>
      <c r="K165" s="361">
        <v>61783942233.970001</v>
      </c>
      <c r="L165" s="361">
        <v>0</v>
      </c>
      <c r="M165" s="361">
        <v>789812774.17000008</v>
      </c>
      <c r="N165" s="361">
        <v>0</v>
      </c>
      <c r="O165" s="361">
        <v>7181448997.7200003</v>
      </c>
      <c r="P165" s="361">
        <v>209118406.47000003</v>
      </c>
      <c r="Q165" s="361">
        <v>0</v>
      </c>
      <c r="R165" s="159">
        <v>69964322412.330002</v>
      </c>
      <c r="U165" s="140"/>
    </row>
    <row r="166" spans="2:21" hidden="1" x14ac:dyDescent="0.25">
      <c r="B166" s="353" t="s">
        <v>98</v>
      </c>
      <c r="C166" s="336">
        <v>45716</v>
      </c>
      <c r="D166" s="342" t="s">
        <v>207</v>
      </c>
      <c r="E166" s="337">
        <v>44131</v>
      </c>
      <c r="F166" s="337" t="s">
        <v>0</v>
      </c>
      <c r="G166" s="337" t="s">
        <v>1090</v>
      </c>
      <c r="H166" s="337" t="s">
        <v>205</v>
      </c>
      <c r="I166" s="348" t="s">
        <v>1092</v>
      </c>
      <c r="J166" s="361">
        <v>0</v>
      </c>
      <c r="K166" s="361">
        <v>61759251930.490005</v>
      </c>
      <c r="L166" s="361">
        <v>0</v>
      </c>
      <c r="M166" s="361">
        <v>789769588.60000002</v>
      </c>
      <c r="N166" s="361">
        <v>0</v>
      </c>
      <c r="O166" s="361">
        <v>7181448997.7200003</v>
      </c>
      <c r="P166" s="361">
        <v>212242964.57000002</v>
      </c>
      <c r="Q166" s="361">
        <v>0</v>
      </c>
      <c r="R166" s="599">
        <v>69942713481.380005</v>
      </c>
      <c r="U166" s="140"/>
    </row>
    <row r="167" spans="2:21" hidden="1" x14ac:dyDescent="0.25">
      <c r="B167" s="353" t="s">
        <v>98</v>
      </c>
      <c r="C167" s="336">
        <v>45747</v>
      </c>
      <c r="D167" s="342" t="s">
        <v>207</v>
      </c>
      <c r="E167" s="337">
        <v>44131</v>
      </c>
      <c r="F167" s="337" t="s">
        <v>0</v>
      </c>
      <c r="G167" s="337" t="s">
        <v>1090</v>
      </c>
      <c r="H167" s="337" t="s">
        <v>205</v>
      </c>
      <c r="I167" s="348" t="s">
        <v>1092</v>
      </c>
      <c r="J167" s="478">
        <v>0</v>
      </c>
      <c r="K167" s="361">
        <v>61759251930.490005</v>
      </c>
      <c r="L167" s="361">
        <v>0</v>
      </c>
      <c r="M167" s="361">
        <v>859396370.65999997</v>
      </c>
      <c r="N167" s="361">
        <v>0</v>
      </c>
      <c r="O167" s="361">
        <v>7181448997.7200003</v>
      </c>
      <c r="P167" s="361">
        <v>118860057.25999999</v>
      </c>
      <c r="Q167" s="361">
        <v>0</v>
      </c>
      <c r="R167" s="159">
        <v>69918957356.130005</v>
      </c>
      <c r="U167" s="140"/>
    </row>
    <row r="168" spans="2:21" hidden="1" x14ac:dyDescent="0.25">
      <c r="B168" s="353" t="s">
        <v>98</v>
      </c>
      <c r="C168" s="336">
        <v>45777</v>
      </c>
      <c r="D168" s="342" t="s">
        <v>207</v>
      </c>
      <c r="E168" s="337">
        <v>44131</v>
      </c>
      <c r="F168" s="337" t="s">
        <v>0</v>
      </c>
      <c r="G168" s="337" t="s">
        <v>1090</v>
      </c>
      <c r="H168" s="337" t="s">
        <v>205</v>
      </c>
      <c r="I168" s="348" t="s">
        <v>1092</v>
      </c>
      <c r="J168" s="361">
        <v>0</v>
      </c>
      <c r="K168" s="361">
        <v>61758671097.150009</v>
      </c>
      <c r="L168" s="361">
        <v>0</v>
      </c>
      <c r="M168" s="361">
        <v>344168086.12</v>
      </c>
      <c r="N168" s="361">
        <v>0</v>
      </c>
      <c r="O168" s="361">
        <v>7669537998.3500004</v>
      </c>
      <c r="P168" s="361">
        <v>142034713.12</v>
      </c>
      <c r="Q168" s="361">
        <v>0</v>
      </c>
      <c r="R168" s="159">
        <v>69914411894.740005</v>
      </c>
      <c r="U168" s="140"/>
    </row>
    <row r="169" spans="2:21" hidden="1" x14ac:dyDescent="0.25">
      <c r="B169" s="353" t="s">
        <v>98</v>
      </c>
      <c r="C169" s="336">
        <v>45808</v>
      </c>
      <c r="D169" s="342" t="s">
        <v>207</v>
      </c>
      <c r="E169" s="337">
        <v>44131</v>
      </c>
      <c r="F169" s="337" t="s">
        <v>0</v>
      </c>
      <c r="G169" s="337" t="s">
        <v>1090</v>
      </c>
      <c r="H169" s="337" t="s">
        <v>205</v>
      </c>
      <c r="I169" s="348" t="s">
        <v>1092</v>
      </c>
      <c r="J169" s="361">
        <v>0</v>
      </c>
      <c r="K169" s="361">
        <v>61758671097.150009</v>
      </c>
      <c r="L169" s="361">
        <v>0</v>
      </c>
      <c r="M169" s="361">
        <v>418963938.05000001</v>
      </c>
      <c r="N169" s="361">
        <v>0</v>
      </c>
      <c r="O169" s="361">
        <v>7669537998.3500004</v>
      </c>
      <c r="P169" s="361">
        <v>206005610.82999998</v>
      </c>
      <c r="Q169" s="361">
        <v>0</v>
      </c>
      <c r="R169" s="159">
        <v>70053178644.38002</v>
      </c>
      <c r="U169" s="140"/>
    </row>
    <row r="170" spans="2:21" hidden="1" x14ac:dyDescent="0.25">
      <c r="B170" s="353" t="s">
        <v>98</v>
      </c>
      <c r="C170" s="336">
        <v>45838</v>
      </c>
      <c r="D170" s="342" t="s">
        <v>207</v>
      </c>
      <c r="E170" s="337">
        <v>44131</v>
      </c>
      <c r="F170" s="337" t="s">
        <v>0</v>
      </c>
      <c r="G170" s="337" t="s">
        <v>1090</v>
      </c>
      <c r="H170" s="337" t="s">
        <v>205</v>
      </c>
      <c r="I170" s="337" t="s">
        <v>1092</v>
      </c>
      <c r="J170" s="361">
        <v>0</v>
      </c>
      <c r="K170" s="361">
        <v>61758671097.150009</v>
      </c>
      <c r="L170" s="361">
        <v>0</v>
      </c>
      <c r="M170" s="361">
        <v>546170058.53999996</v>
      </c>
      <c r="N170" s="361">
        <v>0</v>
      </c>
      <c r="O170" s="361">
        <v>7669537998.3500004</v>
      </c>
      <c r="P170" s="361">
        <v>225214259.76000005</v>
      </c>
      <c r="Q170" s="361">
        <v>0</v>
      </c>
      <c r="R170" s="159">
        <v>70199593413.800003</v>
      </c>
      <c r="U170" s="140"/>
    </row>
    <row r="171" spans="2:21" hidden="1" x14ac:dyDescent="0.25">
      <c r="B171" s="353" t="s">
        <v>98</v>
      </c>
      <c r="C171" s="336">
        <v>45869</v>
      </c>
      <c r="D171" s="342" t="s">
        <v>207</v>
      </c>
      <c r="E171" s="337">
        <v>44131</v>
      </c>
      <c r="F171" s="337" t="s">
        <v>0</v>
      </c>
      <c r="G171" s="337" t="s">
        <v>1090</v>
      </c>
      <c r="H171" s="337" t="s">
        <v>205</v>
      </c>
      <c r="I171" s="337" t="s">
        <v>1092</v>
      </c>
      <c r="J171" s="361">
        <v>0</v>
      </c>
      <c r="K171" s="361">
        <v>68814121364.949997</v>
      </c>
      <c r="L171" s="361">
        <v>0</v>
      </c>
      <c r="M171" s="361">
        <v>614606887.07999992</v>
      </c>
      <c r="N171" s="361">
        <v>0</v>
      </c>
      <c r="O171" s="361">
        <v>614087730.54999995</v>
      </c>
      <c r="P171" s="361">
        <v>281660351.62</v>
      </c>
      <c r="Q171" s="361">
        <v>0</v>
      </c>
      <c r="R171" s="159">
        <v>70324476334.199997</v>
      </c>
      <c r="U171" s="140"/>
    </row>
    <row r="172" spans="2:21" hidden="1" x14ac:dyDescent="0.25">
      <c r="B172" s="353" t="s">
        <v>98</v>
      </c>
      <c r="C172" s="336">
        <v>45900</v>
      </c>
      <c r="D172" s="342" t="s">
        <v>207</v>
      </c>
      <c r="E172" s="337">
        <v>44131</v>
      </c>
      <c r="F172" s="337" t="s">
        <v>0</v>
      </c>
      <c r="G172" s="337" t="s">
        <v>1090</v>
      </c>
      <c r="H172" s="337" t="s">
        <v>205</v>
      </c>
      <c r="I172" s="337" t="s">
        <v>1092</v>
      </c>
      <c r="J172" s="361">
        <v>0</v>
      </c>
      <c r="K172" s="361">
        <v>68814121364.949997</v>
      </c>
      <c r="L172" s="361">
        <v>0</v>
      </c>
      <c r="M172" s="361">
        <v>703870815.26999998</v>
      </c>
      <c r="N172" s="361">
        <v>0</v>
      </c>
      <c r="O172" s="361">
        <v>614087730.54999995</v>
      </c>
      <c r="P172" s="361">
        <v>275264735.66000003</v>
      </c>
      <c r="Q172" s="361">
        <v>0</v>
      </c>
      <c r="R172" s="159">
        <v>70407344646.430008</v>
      </c>
      <c r="U172" s="140"/>
    </row>
    <row r="173" spans="2:21" hidden="1" x14ac:dyDescent="0.25">
      <c r="B173" s="353" t="s">
        <v>98</v>
      </c>
      <c r="C173" s="336">
        <v>45930</v>
      </c>
      <c r="D173" s="342" t="s">
        <v>207</v>
      </c>
      <c r="E173" s="337">
        <v>44131</v>
      </c>
      <c r="F173" s="337" t="s">
        <v>0</v>
      </c>
      <c r="G173" s="337" t="s">
        <v>1090</v>
      </c>
      <c r="H173" s="337" t="s">
        <v>205</v>
      </c>
      <c r="I173" s="337" t="s">
        <v>1092</v>
      </c>
      <c r="J173" s="361">
        <v>0</v>
      </c>
      <c r="K173" s="361">
        <v>69302210365.580002</v>
      </c>
      <c r="L173" s="361">
        <v>0</v>
      </c>
      <c r="M173" s="361">
        <v>756880665.78999996</v>
      </c>
      <c r="N173" s="361">
        <v>0</v>
      </c>
      <c r="O173" s="361">
        <v>125998729.92</v>
      </c>
      <c r="P173" s="361">
        <v>242718588.14000005</v>
      </c>
      <c r="Q173" s="361">
        <v>0</v>
      </c>
      <c r="R173" s="159">
        <v>70427808349.429993</v>
      </c>
      <c r="U173" s="140"/>
    </row>
    <row r="174" spans="2:21" hidden="1" x14ac:dyDescent="0.25">
      <c r="B174" s="353" t="s">
        <v>98</v>
      </c>
      <c r="C174" s="336">
        <v>45961</v>
      </c>
      <c r="D174" s="342" t="s">
        <v>207</v>
      </c>
      <c r="E174" s="337">
        <v>44131</v>
      </c>
      <c r="F174" s="337" t="s">
        <v>0</v>
      </c>
      <c r="G174" s="337" t="s">
        <v>1090</v>
      </c>
      <c r="H174" s="337" t="s">
        <v>205</v>
      </c>
      <c r="I174" s="337" t="s">
        <v>1092</v>
      </c>
      <c r="J174" s="664">
        <v>0</v>
      </c>
      <c r="K174" s="665">
        <v>69276842881.25</v>
      </c>
      <c r="L174" s="665">
        <v>0</v>
      </c>
      <c r="M174" s="665">
        <v>963045205.49000001</v>
      </c>
      <c r="N174" s="665">
        <v>0</v>
      </c>
      <c r="O174" s="665">
        <v>125998729.92</v>
      </c>
      <c r="P174" s="665">
        <v>260844449.64000005</v>
      </c>
      <c r="Q174" s="665">
        <v>0</v>
      </c>
      <c r="R174" s="666">
        <v>70626731266.300003</v>
      </c>
      <c r="U174" s="140"/>
    </row>
    <row r="175" spans="2:21" hidden="1" x14ac:dyDescent="0.25">
      <c r="B175" s="353" t="s">
        <v>98</v>
      </c>
      <c r="C175" s="336">
        <v>45991</v>
      </c>
      <c r="D175" s="342" t="s">
        <v>207</v>
      </c>
      <c r="E175" s="337">
        <v>44131</v>
      </c>
      <c r="F175" s="337" t="s">
        <v>0</v>
      </c>
      <c r="G175" s="337" t="s">
        <v>1090</v>
      </c>
      <c r="H175" s="337" t="s">
        <v>205</v>
      </c>
      <c r="I175" s="337" t="s">
        <v>1092</v>
      </c>
      <c r="J175" s="664">
        <v>0</v>
      </c>
      <c r="K175" s="665">
        <v>69070182623.309998</v>
      </c>
      <c r="L175" s="665">
        <v>0</v>
      </c>
      <c r="M175" s="665">
        <v>1009753189.53</v>
      </c>
      <c r="N175" s="665">
        <v>0</v>
      </c>
      <c r="O175" s="665">
        <v>125998729.92</v>
      </c>
      <c r="P175" s="665">
        <v>262318803.62000003</v>
      </c>
      <c r="Q175" s="665">
        <v>0</v>
      </c>
      <c r="R175" s="666">
        <v>70468253346.37999</v>
      </c>
      <c r="U175" s="140"/>
    </row>
    <row r="176" spans="2:21" x14ac:dyDescent="0.25">
      <c r="B176" s="353" t="s">
        <v>98</v>
      </c>
      <c r="C176" s="336">
        <v>46022</v>
      </c>
      <c r="D176" s="342" t="s">
        <v>207</v>
      </c>
      <c r="E176" s="337">
        <v>44131</v>
      </c>
      <c r="F176" s="337" t="s">
        <v>0</v>
      </c>
      <c r="G176" s="337" t="s">
        <v>1090</v>
      </c>
      <c r="H176" s="337" t="s">
        <v>205</v>
      </c>
      <c r="I176" s="337" t="s">
        <v>1092</v>
      </c>
      <c r="J176" s="664">
        <v>0</v>
      </c>
      <c r="K176" s="665">
        <v>70416808782.779999</v>
      </c>
      <c r="L176" s="665">
        <v>0</v>
      </c>
      <c r="M176" s="665">
        <v>1055721204.35</v>
      </c>
      <c r="N176" s="665">
        <v>0</v>
      </c>
      <c r="O176" s="665">
        <v>459413973.25</v>
      </c>
      <c r="P176" s="665">
        <v>311253100.58000004</v>
      </c>
      <c r="Q176" s="665">
        <v>0</v>
      </c>
      <c r="R176" s="666">
        <v>72243197060.960007</v>
      </c>
      <c r="U176" s="140"/>
    </row>
    <row r="177" spans="2:21" hidden="1" x14ac:dyDescent="0.25">
      <c r="B177" s="353" t="s">
        <v>100</v>
      </c>
      <c r="C177" s="336">
        <v>45322</v>
      </c>
      <c r="D177" s="342" t="s">
        <v>37</v>
      </c>
      <c r="E177" s="337">
        <v>44413</v>
      </c>
      <c r="F177" s="337" t="s">
        <v>0</v>
      </c>
      <c r="G177" s="341" t="s">
        <v>1090</v>
      </c>
      <c r="H177" s="341" t="s">
        <v>209</v>
      </c>
      <c r="I177" s="571" t="s">
        <v>1092</v>
      </c>
      <c r="J177" s="347">
        <v>0</v>
      </c>
      <c r="K177" s="361">
        <v>0</v>
      </c>
      <c r="L177" s="361">
        <v>0</v>
      </c>
      <c r="M177" s="361">
        <v>3298631097.6300001</v>
      </c>
      <c r="N177" s="361">
        <v>44502468.600000001</v>
      </c>
      <c r="O177" s="361">
        <v>0</v>
      </c>
      <c r="P177" s="361">
        <v>0</v>
      </c>
      <c r="Q177" s="361">
        <v>0</v>
      </c>
      <c r="R177" s="159">
        <v>3343133566.23</v>
      </c>
      <c r="U177" s="140"/>
    </row>
    <row r="178" spans="2:21" hidden="1" x14ac:dyDescent="0.25">
      <c r="B178" s="353" t="s">
        <v>100</v>
      </c>
      <c r="C178" s="336">
        <v>45351</v>
      </c>
      <c r="D178" s="342" t="s">
        <v>37</v>
      </c>
      <c r="E178" s="337">
        <v>44413</v>
      </c>
      <c r="F178" s="337" t="s">
        <v>0</v>
      </c>
      <c r="G178" s="341" t="s">
        <v>1090</v>
      </c>
      <c r="H178" s="341" t="s">
        <v>209</v>
      </c>
      <c r="I178" s="571" t="s">
        <v>1092</v>
      </c>
      <c r="J178" s="347">
        <v>0</v>
      </c>
      <c r="K178" s="361">
        <v>0</v>
      </c>
      <c r="L178" s="361">
        <v>0</v>
      </c>
      <c r="M178" s="361">
        <v>3323490436.0799999</v>
      </c>
      <c r="N178" s="361">
        <v>44563454.899999999</v>
      </c>
      <c r="O178" s="361">
        <v>0</v>
      </c>
      <c r="P178" s="361">
        <v>0</v>
      </c>
      <c r="Q178" s="361">
        <v>0</v>
      </c>
      <c r="R178" s="159">
        <v>3368053890.98</v>
      </c>
      <c r="U178" s="140"/>
    </row>
    <row r="179" spans="2:21" hidden="1" x14ac:dyDescent="0.25">
      <c r="B179" s="353" t="s">
        <v>100</v>
      </c>
      <c r="C179" s="336">
        <v>45380</v>
      </c>
      <c r="D179" s="342" t="s">
        <v>37</v>
      </c>
      <c r="E179" s="337">
        <v>44413</v>
      </c>
      <c r="F179" s="337" t="s">
        <v>0</v>
      </c>
      <c r="G179" s="341" t="s">
        <v>1090</v>
      </c>
      <c r="H179" s="341" t="s">
        <v>209</v>
      </c>
      <c r="I179" s="571" t="s">
        <v>1092</v>
      </c>
      <c r="J179" s="347">
        <v>0</v>
      </c>
      <c r="K179" s="361">
        <v>0</v>
      </c>
      <c r="L179" s="361">
        <v>0</v>
      </c>
      <c r="M179" s="361">
        <v>3318463501.3800001</v>
      </c>
      <c r="N179" s="361">
        <v>51698889.100000001</v>
      </c>
      <c r="O179" s="361">
        <v>0</v>
      </c>
      <c r="P179" s="361">
        <v>0</v>
      </c>
      <c r="Q179" s="361">
        <v>0</v>
      </c>
      <c r="R179" s="159">
        <v>3370162390.48</v>
      </c>
      <c r="U179" s="140"/>
    </row>
    <row r="180" spans="2:21" hidden="1" x14ac:dyDescent="0.25">
      <c r="B180" s="353" t="s">
        <v>100</v>
      </c>
      <c r="C180" s="336">
        <v>45411</v>
      </c>
      <c r="D180" s="342" t="s">
        <v>37</v>
      </c>
      <c r="E180" s="337">
        <v>44413</v>
      </c>
      <c r="F180" s="337" t="s">
        <v>0</v>
      </c>
      <c r="G180" s="341" t="s">
        <v>1090</v>
      </c>
      <c r="H180" s="341" t="s">
        <v>209</v>
      </c>
      <c r="I180" s="571" t="s">
        <v>1092</v>
      </c>
      <c r="J180" s="347">
        <v>0</v>
      </c>
      <c r="K180" s="361">
        <v>0</v>
      </c>
      <c r="L180" s="361">
        <v>0</v>
      </c>
      <c r="M180" s="361">
        <v>3349094278.7799988</v>
      </c>
      <c r="N180" s="361">
        <v>45870920.700000003</v>
      </c>
      <c r="O180" s="361">
        <v>0</v>
      </c>
      <c r="P180" s="361">
        <v>0</v>
      </c>
      <c r="Q180" s="361">
        <v>0</v>
      </c>
      <c r="R180" s="159">
        <v>3394965199.4799986</v>
      </c>
      <c r="U180" s="140"/>
    </row>
    <row r="181" spans="2:21" hidden="1" x14ac:dyDescent="0.25">
      <c r="B181" s="353" t="s">
        <v>100</v>
      </c>
      <c r="C181" s="336">
        <v>45441</v>
      </c>
      <c r="D181" s="342" t="s">
        <v>37</v>
      </c>
      <c r="E181" s="337">
        <v>44413</v>
      </c>
      <c r="F181" s="337" t="s">
        <v>0</v>
      </c>
      <c r="G181" s="341" t="s">
        <v>1090</v>
      </c>
      <c r="H181" s="341" t="s">
        <v>209</v>
      </c>
      <c r="I181" s="571" t="s">
        <v>1092</v>
      </c>
      <c r="J181" s="347">
        <v>0</v>
      </c>
      <c r="K181" s="361">
        <v>0</v>
      </c>
      <c r="L181" s="361">
        <v>0</v>
      </c>
      <c r="M181" s="361">
        <v>3324814664.8299999</v>
      </c>
      <c r="N181" s="361">
        <v>44563454.899999999</v>
      </c>
      <c r="O181" s="361">
        <v>0</v>
      </c>
      <c r="P181" s="361">
        <v>0</v>
      </c>
      <c r="Q181" s="361">
        <v>0</v>
      </c>
      <c r="R181" s="159">
        <v>3369378119.73</v>
      </c>
      <c r="U181" s="140"/>
    </row>
    <row r="182" spans="2:21" hidden="1" x14ac:dyDescent="0.25">
      <c r="B182" s="353" t="s">
        <v>100</v>
      </c>
      <c r="C182" s="336">
        <v>45472</v>
      </c>
      <c r="D182" s="342" t="s">
        <v>37</v>
      </c>
      <c r="E182" s="337">
        <v>44413</v>
      </c>
      <c r="F182" s="337" t="s">
        <v>0</v>
      </c>
      <c r="G182" s="341" t="s">
        <v>1090</v>
      </c>
      <c r="H182" s="341" t="s">
        <v>209</v>
      </c>
      <c r="I182" s="571" t="s">
        <v>1092</v>
      </c>
      <c r="J182" s="347">
        <v>0</v>
      </c>
      <c r="K182" s="361">
        <v>0</v>
      </c>
      <c r="L182" s="361">
        <v>0</v>
      </c>
      <c r="M182" s="361">
        <v>3337428359.8299999</v>
      </c>
      <c r="N182" s="361">
        <v>48690302.899999999</v>
      </c>
      <c r="O182" s="361">
        <v>0</v>
      </c>
      <c r="P182" s="361">
        <v>0</v>
      </c>
      <c r="Q182" s="361">
        <v>0</v>
      </c>
      <c r="R182" s="159">
        <v>3386118662.73</v>
      </c>
      <c r="U182" s="140"/>
    </row>
    <row r="183" spans="2:21" hidden="1" x14ac:dyDescent="0.25">
      <c r="B183" s="353" t="s">
        <v>100</v>
      </c>
      <c r="C183" s="336">
        <v>45502</v>
      </c>
      <c r="D183" s="342" t="s">
        <v>37</v>
      </c>
      <c r="E183" s="337">
        <v>44413</v>
      </c>
      <c r="F183" s="337" t="s">
        <v>0</v>
      </c>
      <c r="G183" s="341" t="s">
        <v>1090</v>
      </c>
      <c r="H183" s="341" t="s">
        <v>209</v>
      </c>
      <c r="I183" s="571" t="s">
        <v>1092</v>
      </c>
      <c r="J183" s="347">
        <v>0</v>
      </c>
      <c r="K183" s="361">
        <v>0</v>
      </c>
      <c r="L183" s="361">
        <v>0</v>
      </c>
      <c r="M183" s="361">
        <v>3365563431.8299999</v>
      </c>
      <c r="N183" s="361">
        <v>48690302.899999999</v>
      </c>
      <c r="O183" s="361">
        <v>0</v>
      </c>
      <c r="P183" s="361">
        <v>0</v>
      </c>
      <c r="Q183" s="361">
        <v>0</v>
      </c>
      <c r="R183" s="159">
        <v>3414253734.73</v>
      </c>
      <c r="U183" s="140"/>
    </row>
    <row r="184" spans="2:21" hidden="1" x14ac:dyDescent="0.25">
      <c r="B184" s="353" t="s">
        <v>100</v>
      </c>
      <c r="C184" s="336">
        <v>45533</v>
      </c>
      <c r="D184" s="342" t="s">
        <v>37</v>
      </c>
      <c r="E184" s="337">
        <v>44413</v>
      </c>
      <c r="F184" s="337" t="s">
        <v>0</v>
      </c>
      <c r="G184" s="341" t="s">
        <v>1090</v>
      </c>
      <c r="H184" s="341" t="s">
        <v>209</v>
      </c>
      <c r="I184" s="571" t="s">
        <v>1092</v>
      </c>
      <c r="J184" s="347">
        <v>0</v>
      </c>
      <c r="K184" s="361">
        <v>0</v>
      </c>
      <c r="L184" s="361">
        <v>0</v>
      </c>
      <c r="M184" s="361">
        <v>3393735212.8299999</v>
      </c>
      <c r="N184" s="361">
        <v>48690302.899999999</v>
      </c>
      <c r="O184" s="361">
        <v>0</v>
      </c>
      <c r="P184" s="361">
        <v>0</v>
      </c>
      <c r="Q184" s="361">
        <v>0</v>
      </c>
      <c r="R184" s="159">
        <v>3442425515.73</v>
      </c>
      <c r="U184" s="140"/>
    </row>
    <row r="185" spans="2:21" hidden="1" x14ac:dyDescent="0.25">
      <c r="B185" s="353" t="s">
        <v>100</v>
      </c>
      <c r="C185" s="336">
        <v>45564</v>
      </c>
      <c r="D185" s="342" t="s">
        <v>37</v>
      </c>
      <c r="E185" s="337">
        <v>44413</v>
      </c>
      <c r="F185" s="337" t="s">
        <v>0</v>
      </c>
      <c r="G185" s="341" t="s">
        <v>1090</v>
      </c>
      <c r="H185" s="341" t="s">
        <v>209</v>
      </c>
      <c r="I185" s="571" t="s">
        <v>1092</v>
      </c>
      <c r="J185" s="347">
        <v>0</v>
      </c>
      <c r="K185" s="361">
        <v>0</v>
      </c>
      <c r="L185" s="361">
        <v>0</v>
      </c>
      <c r="M185" s="361">
        <v>3381691271.5899982</v>
      </c>
      <c r="N185" s="361">
        <v>48690302.899999999</v>
      </c>
      <c r="O185" s="361">
        <v>0</v>
      </c>
      <c r="P185" s="361">
        <v>0</v>
      </c>
      <c r="Q185" s="361">
        <v>0</v>
      </c>
      <c r="R185" s="159">
        <v>3430381574.4899983</v>
      </c>
      <c r="U185" s="140"/>
    </row>
    <row r="186" spans="2:21" hidden="1" x14ac:dyDescent="0.25">
      <c r="B186" s="353" t="s">
        <v>100</v>
      </c>
      <c r="C186" s="336">
        <v>45594</v>
      </c>
      <c r="D186" s="342" t="s">
        <v>37</v>
      </c>
      <c r="E186" s="337">
        <v>44413</v>
      </c>
      <c r="F186" s="337" t="s">
        <v>0</v>
      </c>
      <c r="G186" s="341" t="s">
        <v>1090</v>
      </c>
      <c r="H186" s="341" t="s">
        <v>209</v>
      </c>
      <c r="I186" s="571" t="s">
        <v>1092</v>
      </c>
      <c r="J186" s="347">
        <v>0</v>
      </c>
      <c r="K186" s="361">
        <v>0</v>
      </c>
      <c r="L186" s="361">
        <v>0</v>
      </c>
      <c r="M186" s="361">
        <v>3408721682.5899982</v>
      </c>
      <c r="N186" s="361">
        <v>48690302.899999999</v>
      </c>
      <c r="O186" s="361">
        <v>0</v>
      </c>
      <c r="P186" s="361">
        <v>0</v>
      </c>
      <c r="Q186" s="361">
        <v>0</v>
      </c>
      <c r="R186" s="505">
        <v>3457411985.4899983</v>
      </c>
      <c r="U186" s="140"/>
    </row>
    <row r="187" spans="2:21" hidden="1" x14ac:dyDescent="0.25">
      <c r="B187" s="353" t="s">
        <v>100</v>
      </c>
      <c r="C187" s="336">
        <v>45625</v>
      </c>
      <c r="D187" s="342" t="s">
        <v>37</v>
      </c>
      <c r="E187" s="337">
        <v>44413</v>
      </c>
      <c r="F187" s="337" t="s">
        <v>0</v>
      </c>
      <c r="G187" s="341" t="s">
        <v>1090</v>
      </c>
      <c r="H187" s="341" t="s">
        <v>209</v>
      </c>
      <c r="I187" s="571" t="s">
        <v>1092</v>
      </c>
      <c r="J187" s="347">
        <v>0</v>
      </c>
      <c r="K187" s="361">
        <v>0</v>
      </c>
      <c r="L187" s="361">
        <v>0</v>
      </c>
      <c r="M187" s="361">
        <v>3413075297.0899982</v>
      </c>
      <c r="N187" s="361">
        <v>48690302.899999999</v>
      </c>
      <c r="O187" s="361">
        <v>0</v>
      </c>
      <c r="P187" s="361">
        <v>0</v>
      </c>
      <c r="Q187" s="361">
        <v>0</v>
      </c>
      <c r="R187" s="159">
        <v>3461765599.9899983</v>
      </c>
      <c r="U187" s="140"/>
    </row>
    <row r="188" spans="2:21" hidden="1" x14ac:dyDescent="0.25">
      <c r="B188" s="353" t="s">
        <v>100</v>
      </c>
      <c r="C188" s="336">
        <v>45657</v>
      </c>
      <c r="D188" s="342" t="s">
        <v>37</v>
      </c>
      <c r="E188" s="337">
        <v>44413</v>
      </c>
      <c r="F188" s="337" t="s">
        <v>0</v>
      </c>
      <c r="G188" s="341" t="s">
        <v>1090</v>
      </c>
      <c r="H188" s="341" t="s">
        <v>209</v>
      </c>
      <c r="I188" s="571" t="s">
        <v>1092</v>
      </c>
      <c r="J188" s="347">
        <v>0</v>
      </c>
      <c r="K188" s="361">
        <v>0</v>
      </c>
      <c r="L188" s="361">
        <v>0</v>
      </c>
      <c r="M188" s="361">
        <v>3461190927.8399982</v>
      </c>
      <c r="N188" s="361">
        <v>48690302.899999999</v>
      </c>
      <c r="O188" s="361">
        <v>0</v>
      </c>
      <c r="P188" s="361">
        <v>0</v>
      </c>
      <c r="Q188" s="361">
        <v>0</v>
      </c>
      <c r="R188" s="159">
        <v>3509881230.7399983</v>
      </c>
      <c r="U188" s="140"/>
    </row>
    <row r="189" spans="2:21" hidden="1" x14ac:dyDescent="0.25">
      <c r="B189" s="353" t="s">
        <v>100</v>
      </c>
      <c r="C189" s="336">
        <v>45688</v>
      </c>
      <c r="D189" s="342" t="s">
        <v>37</v>
      </c>
      <c r="E189" s="337">
        <v>44413</v>
      </c>
      <c r="F189" s="337" t="s">
        <v>0</v>
      </c>
      <c r="G189" s="341" t="s">
        <v>1090</v>
      </c>
      <c r="H189" s="341" t="s">
        <v>209</v>
      </c>
      <c r="I189" s="571" t="s">
        <v>1092</v>
      </c>
      <c r="J189" s="361">
        <v>0</v>
      </c>
      <c r="K189" s="361">
        <v>0</v>
      </c>
      <c r="L189" s="361">
        <v>0</v>
      </c>
      <c r="M189" s="361">
        <v>3467730716.8400002</v>
      </c>
      <c r="N189" s="361">
        <v>48690302.899999999</v>
      </c>
      <c r="O189" s="361">
        <v>0</v>
      </c>
      <c r="P189" s="361">
        <v>0</v>
      </c>
      <c r="Q189" s="361">
        <v>0</v>
      </c>
      <c r="R189" s="159">
        <v>3516421019.7400002</v>
      </c>
      <c r="U189" s="140"/>
    </row>
    <row r="190" spans="2:21" hidden="1" x14ac:dyDescent="0.25">
      <c r="B190" s="353" t="s">
        <v>100</v>
      </c>
      <c r="C190" s="336">
        <v>45716</v>
      </c>
      <c r="D190" s="342" t="s">
        <v>37</v>
      </c>
      <c r="E190" s="337">
        <v>44413</v>
      </c>
      <c r="F190" s="337" t="s">
        <v>0</v>
      </c>
      <c r="G190" s="341" t="s">
        <v>1090</v>
      </c>
      <c r="H190" s="341" t="s">
        <v>209</v>
      </c>
      <c r="I190" s="571" t="s">
        <v>1092</v>
      </c>
      <c r="J190" s="361">
        <v>0</v>
      </c>
      <c r="K190" s="361">
        <v>0</v>
      </c>
      <c r="L190" s="361">
        <v>0</v>
      </c>
      <c r="M190" s="361">
        <v>3491517652.5900002</v>
      </c>
      <c r="N190" s="361">
        <v>48690302.899999999</v>
      </c>
      <c r="O190" s="361">
        <v>0</v>
      </c>
      <c r="P190" s="361">
        <v>0</v>
      </c>
      <c r="Q190" s="361">
        <v>0</v>
      </c>
      <c r="R190" s="159">
        <v>3540207955.4900002</v>
      </c>
      <c r="U190" s="140"/>
    </row>
    <row r="191" spans="2:21" hidden="1" x14ac:dyDescent="0.25">
      <c r="B191" s="353" t="s">
        <v>100</v>
      </c>
      <c r="C191" s="336">
        <v>45747</v>
      </c>
      <c r="D191" s="342" t="s">
        <v>37</v>
      </c>
      <c r="E191" s="337">
        <v>44413</v>
      </c>
      <c r="F191" s="337" t="s">
        <v>0</v>
      </c>
      <c r="G191" s="337" t="s">
        <v>1090</v>
      </c>
      <c r="H191" s="337" t="s">
        <v>209</v>
      </c>
      <c r="I191" s="348" t="s">
        <v>1092</v>
      </c>
      <c r="J191" s="478">
        <v>0</v>
      </c>
      <c r="K191" s="361">
        <v>0</v>
      </c>
      <c r="L191" s="361">
        <v>0</v>
      </c>
      <c r="M191" s="361">
        <v>3495833433.0899997</v>
      </c>
      <c r="N191" s="361">
        <v>48690302.899999999</v>
      </c>
      <c r="O191" s="361">
        <v>0</v>
      </c>
      <c r="P191" s="361">
        <v>0</v>
      </c>
      <c r="Q191" s="361">
        <v>0</v>
      </c>
      <c r="R191" s="159">
        <v>3544523735.9899998</v>
      </c>
      <c r="U191" s="140"/>
    </row>
    <row r="192" spans="2:21" hidden="1" x14ac:dyDescent="0.25">
      <c r="B192" s="353" t="s">
        <v>100</v>
      </c>
      <c r="C192" s="336">
        <v>45777</v>
      </c>
      <c r="D192" s="342" t="s">
        <v>37</v>
      </c>
      <c r="E192" s="337">
        <v>44413</v>
      </c>
      <c r="F192" s="337" t="s">
        <v>0</v>
      </c>
      <c r="G192" s="337" t="s">
        <v>1090</v>
      </c>
      <c r="H192" s="337" t="s">
        <v>209</v>
      </c>
      <c r="I192" s="348" t="s">
        <v>1092</v>
      </c>
      <c r="J192" s="361">
        <v>0</v>
      </c>
      <c r="K192" s="361">
        <v>0</v>
      </c>
      <c r="L192" s="361">
        <v>0</v>
      </c>
      <c r="M192" s="361">
        <v>3496751514.0899997</v>
      </c>
      <c r="N192" s="361">
        <v>48690302.899999999</v>
      </c>
      <c r="O192" s="361">
        <v>0</v>
      </c>
      <c r="P192" s="361">
        <v>0</v>
      </c>
      <c r="Q192" s="361">
        <v>0</v>
      </c>
      <c r="R192" s="159">
        <v>3545441816.9899998</v>
      </c>
      <c r="U192" s="140"/>
    </row>
    <row r="193" spans="2:21" hidden="1" x14ac:dyDescent="0.25">
      <c r="B193" s="353" t="s">
        <v>100</v>
      </c>
      <c r="C193" s="336">
        <v>45808</v>
      </c>
      <c r="D193" s="342" t="s">
        <v>37</v>
      </c>
      <c r="E193" s="337">
        <v>44413</v>
      </c>
      <c r="F193" s="337" t="s">
        <v>0</v>
      </c>
      <c r="G193" s="337" t="s">
        <v>1090</v>
      </c>
      <c r="H193" s="337" t="s">
        <v>209</v>
      </c>
      <c r="I193" s="348" t="s">
        <v>1092</v>
      </c>
      <c r="J193" s="361">
        <v>0</v>
      </c>
      <c r="K193" s="361">
        <v>0</v>
      </c>
      <c r="L193" s="361">
        <v>0</v>
      </c>
      <c r="M193" s="361">
        <v>3517181906.7399998</v>
      </c>
      <c r="N193" s="361">
        <v>48690302.899999999</v>
      </c>
      <c r="O193" s="361">
        <v>0</v>
      </c>
      <c r="P193" s="361">
        <v>0</v>
      </c>
      <c r="Q193" s="361">
        <v>0</v>
      </c>
      <c r="R193" s="159">
        <v>3565872209.6399999</v>
      </c>
      <c r="U193" s="140"/>
    </row>
    <row r="194" spans="2:21" hidden="1" x14ac:dyDescent="0.25">
      <c r="B194" s="353" t="s">
        <v>100</v>
      </c>
      <c r="C194" s="336">
        <v>45838</v>
      </c>
      <c r="D194" s="342" t="s">
        <v>37</v>
      </c>
      <c r="E194" s="337">
        <v>44413</v>
      </c>
      <c r="F194" s="337" t="s">
        <v>0</v>
      </c>
      <c r="G194" s="337" t="s">
        <v>1090</v>
      </c>
      <c r="H194" s="337" t="s">
        <v>209</v>
      </c>
      <c r="I194" s="337" t="s">
        <v>1092</v>
      </c>
      <c r="J194" s="361">
        <v>0</v>
      </c>
      <c r="K194" s="361">
        <v>0</v>
      </c>
      <c r="L194" s="361">
        <v>0</v>
      </c>
      <c r="M194" s="361">
        <v>3544184359.3499999</v>
      </c>
      <c r="N194" s="361">
        <v>48690302.899999999</v>
      </c>
      <c r="O194" s="361">
        <v>0</v>
      </c>
      <c r="P194" s="361">
        <v>0</v>
      </c>
      <c r="Q194" s="361">
        <v>0</v>
      </c>
      <c r="R194" s="159">
        <v>3592874662.25</v>
      </c>
      <c r="U194" s="140"/>
    </row>
    <row r="195" spans="2:21" hidden="1" x14ac:dyDescent="0.25">
      <c r="B195" s="353" t="s">
        <v>100</v>
      </c>
      <c r="C195" s="336">
        <v>45869</v>
      </c>
      <c r="D195" s="342" t="s">
        <v>37</v>
      </c>
      <c r="E195" s="337">
        <v>44413</v>
      </c>
      <c r="F195" s="337" t="s">
        <v>0</v>
      </c>
      <c r="G195" s="337" t="s">
        <v>1090</v>
      </c>
      <c r="H195" s="337" t="s">
        <v>209</v>
      </c>
      <c r="I195" s="337" t="s">
        <v>1092</v>
      </c>
      <c r="J195" s="361">
        <v>0</v>
      </c>
      <c r="K195" s="361">
        <v>0</v>
      </c>
      <c r="L195" s="361">
        <v>0</v>
      </c>
      <c r="M195" s="361">
        <v>3573674914.29</v>
      </c>
      <c r="N195" s="361">
        <v>48690302.899999999</v>
      </c>
      <c r="O195" s="361">
        <v>0</v>
      </c>
      <c r="P195" s="361">
        <v>0</v>
      </c>
      <c r="Q195" s="361">
        <v>0</v>
      </c>
      <c r="R195" s="159">
        <v>3622365217.1900001</v>
      </c>
      <c r="U195" s="140"/>
    </row>
    <row r="196" spans="2:21" hidden="1" x14ac:dyDescent="0.25">
      <c r="B196" s="353" t="s">
        <v>100</v>
      </c>
      <c r="C196" s="336">
        <v>45900</v>
      </c>
      <c r="D196" s="342" t="s">
        <v>37</v>
      </c>
      <c r="E196" s="337">
        <v>44413</v>
      </c>
      <c r="F196" s="337" t="s">
        <v>0</v>
      </c>
      <c r="G196" s="337" t="s">
        <v>1090</v>
      </c>
      <c r="H196" s="337" t="s">
        <v>209</v>
      </c>
      <c r="I196" s="337" t="s">
        <v>1092</v>
      </c>
      <c r="J196" s="361">
        <v>0</v>
      </c>
      <c r="K196" s="361">
        <v>0</v>
      </c>
      <c r="L196" s="361">
        <v>0</v>
      </c>
      <c r="M196" s="361">
        <v>3570111878.2200003</v>
      </c>
      <c r="N196" s="361">
        <v>48690302.899999999</v>
      </c>
      <c r="O196" s="361">
        <v>0</v>
      </c>
      <c r="P196" s="361">
        <v>0</v>
      </c>
      <c r="Q196" s="361">
        <v>0</v>
      </c>
      <c r="R196" s="159">
        <v>3618802181.1200004</v>
      </c>
      <c r="U196" s="140"/>
    </row>
    <row r="197" spans="2:21" hidden="1" x14ac:dyDescent="0.25">
      <c r="B197" s="353" t="s">
        <v>100</v>
      </c>
      <c r="C197" s="336">
        <v>45930</v>
      </c>
      <c r="D197" s="342" t="s">
        <v>37</v>
      </c>
      <c r="E197" s="337">
        <v>44413</v>
      </c>
      <c r="F197" s="337" t="s">
        <v>0</v>
      </c>
      <c r="G197" s="337" t="s">
        <v>1090</v>
      </c>
      <c r="H197" s="337" t="s">
        <v>209</v>
      </c>
      <c r="I197" s="337" t="s">
        <v>1092</v>
      </c>
      <c r="J197" s="361">
        <v>0</v>
      </c>
      <c r="K197" s="361">
        <v>0</v>
      </c>
      <c r="L197" s="361">
        <v>0</v>
      </c>
      <c r="M197" s="361">
        <v>3582308480.6599998</v>
      </c>
      <c r="N197" s="361">
        <v>48690302.899999999</v>
      </c>
      <c r="O197" s="361">
        <v>0</v>
      </c>
      <c r="P197" s="361">
        <v>0</v>
      </c>
      <c r="Q197" s="361">
        <v>0</v>
      </c>
      <c r="R197" s="159">
        <v>3630998783.5599999</v>
      </c>
      <c r="U197" s="140"/>
    </row>
    <row r="198" spans="2:21" hidden="1" x14ac:dyDescent="0.25">
      <c r="B198" s="353" t="s">
        <v>100</v>
      </c>
      <c r="C198" s="336">
        <v>45961</v>
      </c>
      <c r="D198" s="342" t="s">
        <v>37</v>
      </c>
      <c r="E198" s="337">
        <v>44413</v>
      </c>
      <c r="F198" s="337" t="s">
        <v>0</v>
      </c>
      <c r="G198" s="337" t="s">
        <v>1090</v>
      </c>
      <c r="H198" s="337" t="s">
        <v>209</v>
      </c>
      <c r="I198" s="337" t="s">
        <v>1092</v>
      </c>
      <c r="J198" s="664">
        <v>0</v>
      </c>
      <c r="K198" s="665">
        <v>0</v>
      </c>
      <c r="L198" s="665">
        <v>0</v>
      </c>
      <c r="M198" s="665">
        <v>3577547225.3499999</v>
      </c>
      <c r="N198" s="665">
        <v>48690302.899999999</v>
      </c>
      <c r="O198" s="665">
        <v>0</v>
      </c>
      <c r="P198" s="665">
        <v>0</v>
      </c>
      <c r="Q198" s="665">
        <v>0</v>
      </c>
      <c r="R198" s="666">
        <v>3626237528.25</v>
      </c>
      <c r="U198" s="140"/>
    </row>
    <row r="199" spans="2:21" hidden="1" x14ac:dyDescent="0.25">
      <c r="B199" s="353" t="s">
        <v>100</v>
      </c>
      <c r="C199" s="336">
        <v>45991</v>
      </c>
      <c r="D199" s="342" t="s">
        <v>37</v>
      </c>
      <c r="E199" s="337">
        <v>44413</v>
      </c>
      <c r="F199" s="337" t="s">
        <v>0</v>
      </c>
      <c r="G199" s="337" t="s">
        <v>1090</v>
      </c>
      <c r="H199" s="337" t="s">
        <v>209</v>
      </c>
      <c r="I199" s="337" t="s">
        <v>1092</v>
      </c>
      <c r="J199" s="664">
        <v>0</v>
      </c>
      <c r="K199" s="665">
        <v>0</v>
      </c>
      <c r="L199" s="665">
        <v>0</v>
      </c>
      <c r="M199" s="665">
        <v>3599491633.4200001</v>
      </c>
      <c r="N199" s="665">
        <v>48690302.899999999</v>
      </c>
      <c r="O199" s="665">
        <v>0</v>
      </c>
      <c r="P199" s="665">
        <v>0</v>
      </c>
      <c r="Q199" s="665">
        <v>0</v>
      </c>
      <c r="R199" s="666">
        <v>3648181936.3200002</v>
      </c>
      <c r="U199" s="140"/>
    </row>
    <row r="200" spans="2:21" x14ac:dyDescent="0.25">
      <c r="B200" s="353" t="s">
        <v>100</v>
      </c>
      <c r="C200" s="336">
        <v>46022</v>
      </c>
      <c r="D200" s="342" t="s">
        <v>37</v>
      </c>
      <c r="E200" s="337">
        <v>44413</v>
      </c>
      <c r="F200" s="337" t="s">
        <v>0</v>
      </c>
      <c r="G200" s="337" t="s">
        <v>1090</v>
      </c>
      <c r="H200" s="337" t="s">
        <v>209</v>
      </c>
      <c r="I200" s="337" t="s">
        <v>1092</v>
      </c>
      <c r="J200" s="664">
        <v>0</v>
      </c>
      <c r="K200" s="665">
        <v>0</v>
      </c>
      <c r="L200" s="665">
        <v>0</v>
      </c>
      <c r="M200" s="665">
        <v>3597219546.1399999</v>
      </c>
      <c r="N200" s="665">
        <v>48990302.899999999</v>
      </c>
      <c r="O200" s="665">
        <v>0</v>
      </c>
      <c r="P200" s="665">
        <v>0</v>
      </c>
      <c r="Q200" s="665">
        <v>0</v>
      </c>
      <c r="R200" s="666">
        <v>3646209849.04</v>
      </c>
      <c r="U200" s="140"/>
    </row>
    <row r="201" spans="2:21" hidden="1" x14ac:dyDescent="0.25">
      <c r="B201" s="353" t="s">
        <v>101</v>
      </c>
      <c r="C201" s="336">
        <v>45322</v>
      </c>
      <c r="D201" s="342" t="s">
        <v>1074</v>
      </c>
      <c r="E201" s="337">
        <v>44636</v>
      </c>
      <c r="F201" s="337">
        <v>45485</v>
      </c>
      <c r="G201" s="337" t="s">
        <v>1090</v>
      </c>
      <c r="H201" s="337" t="s">
        <v>203</v>
      </c>
      <c r="I201" s="348" t="s">
        <v>1092</v>
      </c>
      <c r="J201" s="361">
        <v>0</v>
      </c>
      <c r="K201" s="361">
        <v>0</v>
      </c>
      <c r="L201" s="361">
        <v>12111543159.100002</v>
      </c>
      <c r="M201" s="361">
        <v>728252280.21000004</v>
      </c>
      <c r="N201" s="361">
        <v>0</v>
      </c>
      <c r="O201" s="361">
        <v>0</v>
      </c>
      <c r="P201" s="361">
        <v>1832350</v>
      </c>
      <c r="Q201" s="361">
        <v>0</v>
      </c>
      <c r="R201" s="599">
        <v>12841627789.310001</v>
      </c>
      <c r="U201" s="140"/>
    </row>
    <row r="202" spans="2:21" hidden="1" x14ac:dyDescent="0.25">
      <c r="B202" s="353" t="s">
        <v>101</v>
      </c>
      <c r="C202" s="336">
        <v>45350</v>
      </c>
      <c r="D202" s="342" t="s">
        <v>1074</v>
      </c>
      <c r="E202" s="337">
        <v>44636</v>
      </c>
      <c r="F202" s="337">
        <v>45485</v>
      </c>
      <c r="G202" s="337" t="s">
        <v>1090</v>
      </c>
      <c r="H202" s="337" t="s">
        <v>203</v>
      </c>
      <c r="I202" s="348" t="s">
        <v>1092</v>
      </c>
      <c r="J202" s="361">
        <v>0</v>
      </c>
      <c r="K202" s="361">
        <v>0</v>
      </c>
      <c r="L202" s="361">
        <v>11489085686.59</v>
      </c>
      <c r="M202" s="361">
        <v>1453544480.3</v>
      </c>
      <c r="N202" s="361">
        <v>0</v>
      </c>
      <c r="O202" s="361">
        <v>0</v>
      </c>
      <c r="P202" s="361">
        <v>1832350</v>
      </c>
      <c r="Q202" s="361">
        <v>0</v>
      </c>
      <c r="R202" s="599">
        <v>12944462516.889999</v>
      </c>
      <c r="U202" s="140"/>
    </row>
    <row r="203" spans="2:21" hidden="1" x14ac:dyDescent="0.25">
      <c r="B203" s="353" t="s">
        <v>101</v>
      </c>
      <c r="C203" s="336">
        <v>45382</v>
      </c>
      <c r="D203" s="342" t="s">
        <v>1074</v>
      </c>
      <c r="E203" s="337">
        <v>44636</v>
      </c>
      <c r="F203" s="337">
        <v>45485</v>
      </c>
      <c r="G203" s="337" t="s">
        <v>1090</v>
      </c>
      <c r="H203" s="337" t="s">
        <v>203</v>
      </c>
      <c r="I203" s="348" t="s">
        <v>1092</v>
      </c>
      <c r="J203" s="361">
        <v>0</v>
      </c>
      <c r="K203" s="361">
        <v>0</v>
      </c>
      <c r="L203" s="361">
        <v>9640006415.4400005</v>
      </c>
      <c r="M203" s="361">
        <v>3448367076.71</v>
      </c>
      <c r="N203" s="361">
        <v>0</v>
      </c>
      <c r="O203" s="361">
        <v>0</v>
      </c>
      <c r="P203" s="361">
        <v>40910600</v>
      </c>
      <c r="Q203" s="361">
        <v>0</v>
      </c>
      <c r="R203" s="599">
        <v>13129284092.150002</v>
      </c>
      <c r="U203" s="140"/>
    </row>
    <row r="204" spans="2:21" hidden="1" x14ac:dyDescent="0.25">
      <c r="B204" s="350" t="s">
        <v>101</v>
      </c>
      <c r="C204" s="333">
        <v>45411</v>
      </c>
      <c r="D204" s="356" t="s">
        <v>1074</v>
      </c>
      <c r="E204" s="322">
        <v>44636</v>
      </c>
      <c r="F204" s="322">
        <v>45485</v>
      </c>
      <c r="G204" s="322" t="s">
        <v>1090</v>
      </c>
      <c r="H204" s="322" t="s">
        <v>203</v>
      </c>
      <c r="I204" s="349" t="s">
        <v>1093</v>
      </c>
      <c r="J204" s="363">
        <v>0</v>
      </c>
      <c r="K204" s="363">
        <v>0</v>
      </c>
      <c r="L204" s="363">
        <v>0</v>
      </c>
      <c r="M204" s="363">
        <v>0</v>
      </c>
      <c r="N204" s="363">
        <v>0</v>
      </c>
      <c r="O204" s="363">
        <v>0</v>
      </c>
      <c r="P204" s="363">
        <v>0</v>
      </c>
      <c r="Q204" s="363">
        <v>0</v>
      </c>
      <c r="R204" s="599">
        <v>0</v>
      </c>
      <c r="U204" s="140"/>
    </row>
    <row r="205" spans="2:21" hidden="1" x14ac:dyDescent="0.25">
      <c r="B205" s="350" t="s">
        <v>101</v>
      </c>
      <c r="C205" s="333">
        <v>45441</v>
      </c>
      <c r="D205" s="356" t="s">
        <v>1074</v>
      </c>
      <c r="E205" s="322">
        <v>44636</v>
      </c>
      <c r="F205" s="322">
        <v>45485</v>
      </c>
      <c r="G205" s="322" t="s">
        <v>1090</v>
      </c>
      <c r="H205" s="322" t="s">
        <v>203</v>
      </c>
      <c r="I205" s="349" t="s">
        <v>1093</v>
      </c>
      <c r="J205" s="363">
        <v>0</v>
      </c>
      <c r="K205" s="363">
        <v>0</v>
      </c>
      <c r="L205" s="363">
        <v>0</v>
      </c>
      <c r="M205" s="363">
        <v>0</v>
      </c>
      <c r="N205" s="363">
        <v>0</v>
      </c>
      <c r="O205" s="363">
        <v>0</v>
      </c>
      <c r="P205" s="363">
        <v>0</v>
      </c>
      <c r="Q205" s="363">
        <v>0</v>
      </c>
      <c r="R205" s="599">
        <v>0</v>
      </c>
      <c r="U205" s="140"/>
    </row>
    <row r="206" spans="2:21" hidden="1" x14ac:dyDescent="0.25">
      <c r="B206" s="350" t="s">
        <v>101</v>
      </c>
      <c r="C206" s="333">
        <v>45472</v>
      </c>
      <c r="D206" s="356" t="s">
        <v>1074</v>
      </c>
      <c r="E206" s="322">
        <v>44636</v>
      </c>
      <c r="F206" s="322">
        <v>45485</v>
      </c>
      <c r="G206" s="322" t="s">
        <v>1090</v>
      </c>
      <c r="H206" s="322" t="s">
        <v>203</v>
      </c>
      <c r="I206" s="349" t="s">
        <v>1093</v>
      </c>
      <c r="J206" s="363">
        <v>0</v>
      </c>
      <c r="K206" s="363">
        <v>0</v>
      </c>
      <c r="L206" s="363">
        <v>0</v>
      </c>
      <c r="M206" s="363">
        <v>0</v>
      </c>
      <c r="N206" s="363">
        <v>0</v>
      </c>
      <c r="O206" s="363">
        <v>0</v>
      </c>
      <c r="P206" s="363">
        <v>0</v>
      </c>
      <c r="Q206" s="363">
        <v>0</v>
      </c>
      <c r="R206" s="159">
        <v>0</v>
      </c>
      <c r="U206" s="140"/>
    </row>
    <row r="207" spans="2:21" hidden="1" x14ac:dyDescent="0.25">
      <c r="B207" s="600" t="s">
        <v>101</v>
      </c>
      <c r="C207" s="601">
        <v>45502</v>
      </c>
      <c r="D207" s="602" t="s">
        <v>1074</v>
      </c>
      <c r="E207" s="147">
        <v>44636</v>
      </c>
      <c r="F207" s="147">
        <v>45485</v>
      </c>
      <c r="G207" s="147" t="s">
        <v>1090</v>
      </c>
      <c r="H207" s="147" t="s">
        <v>203</v>
      </c>
      <c r="I207" s="603" t="s">
        <v>1095</v>
      </c>
      <c r="J207" s="605">
        <v>0</v>
      </c>
      <c r="K207" s="605">
        <v>0</v>
      </c>
      <c r="L207" s="605">
        <v>0</v>
      </c>
      <c r="M207" s="605">
        <v>0</v>
      </c>
      <c r="N207" s="605">
        <v>0</v>
      </c>
      <c r="O207" s="605">
        <v>0</v>
      </c>
      <c r="P207" s="605">
        <v>0</v>
      </c>
      <c r="Q207" s="605">
        <v>0</v>
      </c>
      <c r="R207" s="159">
        <v>0</v>
      </c>
      <c r="U207" s="140"/>
    </row>
    <row r="208" spans="2:21" hidden="1" x14ac:dyDescent="0.25">
      <c r="B208" s="353" t="s">
        <v>102</v>
      </c>
      <c r="C208" s="336">
        <v>45322</v>
      </c>
      <c r="D208" s="342" t="s">
        <v>1074</v>
      </c>
      <c r="E208" s="337">
        <v>44641</v>
      </c>
      <c r="F208" s="337">
        <v>45464</v>
      </c>
      <c r="G208" s="337" t="s">
        <v>1090</v>
      </c>
      <c r="H208" s="337" t="s">
        <v>203</v>
      </c>
      <c r="I208" s="348" t="s">
        <v>1092</v>
      </c>
      <c r="J208" s="361">
        <v>0</v>
      </c>
      <c r="K208" s="361">
        <v>0</v>
      </c>
      <c r="L208" s="361">
        <v>11428341152.629999</v>
      </c>
      <c r="M208" s="361">
        <v>808015552.4799999</v>
      </c>
      <c r="N208" s="361">
        <v>0</v>
      </c>
      <c r="O208" s="361">
        <v>0</v>
      </c>
      <c r="P208" s="361">
        <v>1832350</v>
      </c>
      <c r="Q208" s="361">
        <v>0</v>
      </c>
      <c r="R208" s="159">
        <v>12238189055.109999</v>
      </c>
      <c r="U208" s="140"/>
    </row>
    <row r="209" spans="2:21" hidden="1" x14ac:dyDescent="0.25">
      <c r="B209" s="353" t="s">
        <v>102</v>
      </c>
      <c r="C209" s="336">
        <v>45350</v>
      </c>
      <c r="D209" s="342" t="s">
        <v>1074</v>
      </c>
      <c r="E209" s="337">
        <v>44641</v>
      </c>
      <c r="F209" s="337">
        <v>45464</v>
      </c>
      <c r="G209" s="337" t="s">
        <v>1090</v>
      </c>
      <c r="H209" s="337" t="s">
        <v>203</v>
      </c>
      <c r="I209" s="348" t="s">
        <v>1092</v>
      </c>
      <c r="J209" s="361">
        <v>0</v>
      </c>
      <c r="K209" s="361">
        <v>0</v>
      </c>
      <c r="L209" s="361">
        <v>10765577276.440001</v>
      </c>
      <c r="M209" s="361">
        <v>1570870478.3899999</v>
      </c>
      <c r="N209" s="361">
        <v>0</v>
      </c>
      <c r="O209" s="361">
        <v>0</v>
      </c>
      <c r="P209" s="361">
        <v>1832350</v>
      </c>
      <c r="Q209" s="361">
        <v>0</v>
      </c>
      <c r="R209" s="159">
        <v>12338280104.83</v>
      </c>
      <c r="U209" s="140"/>
    </row>
    <row r="210" spans="2:21" hidden="1" x14ac:dyDescent="0.25">
      <c r="B210" s="350" t="s">
        <v>102</v>
      </c>
      <c r="C210" s="333">
        <v>45380</v>
      </c>
      <c r="D210" s="356" t="s">
        <v>1074</v>
      </c>
      <c r="E210" s="322">
        <v>44641</v>
      </c>
      <c r="F210" s="322">
        <v>45464</v>
      </c>
      <c r="G210" s="323" t="s">
        <v>1090</v>
      </c>
      <c r="H210" s="323" t="s">
        <v>203</v>
      </c>
      <c r="I210" s="572" t="s">
        <v>1093</v>
      </c>
      <c r="J210" s="363">
        <v>0</v>
      </c>
      <c r="K210" s="363">
        <v>0</v>
      </c>
      <c r="L210" s="363">
        <v>0</v>
      </c>
      <c r="M210" s="363">
        <v>0</v>
      </c>
      <c r="N210" s="363">
        <v>0</v>
      </c>
      <c r="O210" s="363">
        <v>0</v>
      </c>
      <c r="P210" s="363">
        <v>0</v>
      </c>
      <c r="Q210" s="363">
        <v>0</v>
      </c>
      <c r="R210" s="159">
        <v>0</v>
      </c>
      <c r="U210" s="140"/>
    </row>
    <row r="211" spans="2:21" hidden="1" x14ac:dyDescent="0.25">
      <c r="B211" s="350" t="s">
        <v>102</v>
      </c>
      <c r="C211" s="333">
        <v>45411</v>
      </c>
      <c r="D211" s="356" t="s">
        <v>1074</v>
      </c>
      <c r="E211" s="322">
        <v>44641</v>
      </c>
      <c r="F211" s="322">
        <v>45464</v>
      </c>
      <c r="G211" s="323" t="s">
        <v>1090</v>
      </c>
      <c r="H211" s="323" t="s">
        <v>203</v>
      </c>
      <c r="I211" s="572" t="s">
        <v>1093</v>
      </c>
      <c r="J211" s="363">
        <v>0</v>
      </c>
      <c r="K211" s="363">
        <v>0</v>
      </c>
      <c r="L211" s="363">
        <v>0</v>
      </c>
      <c r="M211" s="363">
        <v>0</v>
      </c>
      <c r="N211" s="363">
        <v>0</v>
      </c>
      <c r="O211" s="363">
        <v>0</v>
      </c>
      <c r="P211" s="363">
        <v>0</v>
      </c>
      <c r="Q211" s="363">
        <v>0</v>
      </c>
      <c r="R211" s="159">
        <v>0</v>
      </c>
      <c r="U211" s="140"/>
    </row>
    <row r="212" spans="2:21" hidden="1" x14ac:dyDescent="0.25">
      <c r="B212" s="350" t="s">
        <v>102</v>
      </c>
      <c r="C212" s="333">
        <v>45441</v>
      </c>
      <c r="D212" s="356" t="s">
        <v>1074</v>
      </c>
      <c r="E212" s="322">
        <v>44641</v>
      </c>
      <c r="F212" s="322">
        <v>45464</v>
      </c>
      <c r="G212" s="323" t="s">
        <v>1090</v>
      </c>
      <c r="H212" s="323" t="s">
        <v>203</v>
      </c>
      <c r="I212" s="572" t="s">
        <v>1093</v>
      </c>
      <c r="J212" s="363">
        <v>0</v>
      </c>
      <c r="K212" s="363">
        <v>0</v>
      </c>
      <c r="L212" s="363">
        <v>0</v>
      </c>
      <c r="M212" s="363">
        <v>0</v>
      </c>
      <c r="N212" s="363">
        <v>0</v>
      </c>
      <c r="O212" s="363">
        <v>0</v>
      </c>
      <c r="P212" s="363">
        <v>0</v>
      </c>
      <c r="Q212" s="363">
        <v>0</v>
      </c>
      <c r="R212" s="159">
        <v>0</v>
      </c>
      <c r="U212" s="140"/>
    </row>
    <row r="213" spans="2:21" hidden="1" x14ac:dyDescent="0.25">
      <c r="B213" s="600" t="s">
        <v>102</v>
      </c>
      <c r="C213" s="601">
        <v>45472</v>
      </c>
      <c r="D213" s="602" t="s">
        <v>1074</v>
      </c>
      <c r="E213" s="147">
        <v>44641</v>
      </c>
      <c r="F213" s="147">
        <v>45464</v>
      </c>
      <c r="G213" s="148" t="s">
        <v>1090</v>
      </c>
      <c r="H213" s="148" t="s">
        <v>203</v>
      </c>
      <c r="I213" s="604" t="s">
        <v>1095</v>
      </c>
      <c r="J213" s="605">
        <v>0</v>
      </c>
      <c r="K213" s="605">
        <v>0</v>
      </c>
      <c r="L213" s="605">
        <v>0</v>
      </c>
      <c r="M213" s="605">
        <v>0</v>
      </c>
      <c r="N213" s="605">
        <v>0</v>
      </c>
      <c r="O213" s="605">
        <v>0</v>
      </c>
      <c r="P213" s="605">
        <v>0</v>
      </c>
      <c r="Q213" s="605">
        <v>0</v>
      </c>
      <c r="R213" s="159">
        <v>0</v>
      </c>
      <c r="U213" s="140"/>
    </row>
    <row r="214" spans="2:21" hidden="1" x14ac:dyDescent="0.25">
      <c r="B214" s="353" t="s">
        <v>103</v>
      </c>
      <c r="C214" s="336">
        <v>45322</v>
      </c>
      <c r="D214" s="342" t="s">
        <v>1074</v>
      </c>
      <c r="E214" s="337">
        <v>44641</v>
      </c>
      <c r="F214" s="337">
        <v>45477</v>
      </c>
      <c r="G214" s="337" t="s">
        <v>1090</v>
      </c>
      <c r="H214" s="337" t="s">
        <v>203</v>
      </c>
      <c r="I214" s="348" t="s">
        <v>1092</v>
      </c>
      <c r="J214" s="361">
        <v>0</v>
      </c>
      <c r="K214" s="361">
        <v>0</v>
      </c>
      <c r="L214" s="361">
        <v>6373235613.1300001</v>
      </c>
      <c r="M214" s="361">
        <v>446047928.70999998</v>
      </c>
      <c r="N214" s="361">
        <v>0</v>
      </c>
      <c r="O214" s="361">
        <v>0</v>
      </c>
      <c r="P214" s="361">
        <v>1517750</v>
      </c>
      <c r="Q214" s="361">
        <v>0</v>
      </c>
      <c r="R214" s="159">
        <v>6820801291.8400002</v>
      </c>
      <c r="U214" s="140"/>
    </row>
    <row r="215" spans="2:21" hidden="1" x14ac:dyDescent="0.25">
      <c r="B215" s="353" t="s">
        <v>103</v>
      </c>
      <c r="C215" s="336">
        <v>45351</v>
      </c>
      <c r="D215" s="342" t="s">
        <v>1074</v>
      </c>
      <c r="E215" s="337">
        <v>44641</v>
      </c>
      <c r="F215" s="337">
        <v>45477</v>
      </c>
      <c r="G215" s="337" t="s">
        <v>1090</v>
      </c>
      <c r="H215" s="337" t="s">
        <v>203</v>
      </c>
      <c r="I215" s="348" t="s">
        <v>1092</v>
      </c>
      <c r="J215" s="361">
        <v>0</v>
      </c>
      <c r="K215" s="361">
        <v>0</v>
      </c>
      <c r="L215" s="361">
        <v>6011834524.0900002</v>
      </c>
      <c r="M215" s="361">
        <v>865727146.72000003</v>
      </c>
      <c r="N215" s="361">
        <v>0</v>
      </c>
      <c r="O215" s="361">
        <v>0</v>
      </c>
      <c r="P215" s="361">
        <v>1517750</v>
      </c>
      <c r="Q215" s="361">
        <v>0</v>
      </c>
      <c r="R215" s="159">
        <v>6879079420.8100004</v>
      </c>
      <c r="U215" s="140"/>
    </row>
    <row r="216" spans="2:21" hidden="1" x14ac:dyDescent="0.25">
      <c r="B216" s="350" t="s">
        <v>103</v>
      </c>
      <c r="C216" s="333">
        <v>45380</v>
      </c>
      <c r="D216" s="606" t="s">
        <v>1074</v>
      </c>
      <c r="E216" s="322">
        <v>44641</v>
      </c>
      <c r="F216" s="322">
        <v>45477</v>
      </c>
      <c r="G216" s="323" t="s">
        <v>1090</v>
      </c>
      <c r="H216" s="323" t="s">
        <v>203</v>
      </c>
      <c r="I216" s="572" t="s">
        <v>1093</v>
      </c>
      <c r="J216" s="363">
        <v>0</v>
      </c>
      <c r="K216" s="363">
        <v>0</v>
      </c>
      <c r="L216" s="363">
        <v>0</v>
      </c>
      <c r="M216" s="363">
        <v>0</v>
      </c>
      <c r="N216" s="363">
        <v>0</v>
      </c>
      <c r="O216" s="363">
        <v>0</v>
      </c>
      <c r="P216" s="363">
        <v>0</v>
      </c>
      <c r="Q216" s="363">
        <v>0</v>
      </c>
      <c r="R216" s="159">
        <v>0</v>
      </c>
      <c r="U216" s="140"/>
    </row>
    <row r="217" spans="2:21" hidden="1" x14ac:dyDescent="0.25">
      <c r="B217" s="350" t="s">
        <v>103</v>
      </c>
      <c r="C217" s="333">
        <v>45411</v>
      </c>
      <c r="D217" s="606" t="s">
        <v>1074</v>
      </c>
      <c r="E217" s="322">
        <v>44641</v>
      </c>
      <c r="F217" s="322">
        <v>45477</v>
      </c>
      <c r="G217" s="323" t="s">
        <v>1090</v>
      </c>
      <c r="H217" s="323" t="s">
        <v>203</v>
      </c>
      <c r="I217" s="572" t="s">
        <v>1093</v>
      </c>
      <c r="J217" s="363">
        <v>0</v>
      </c>
      <c r="K217" s="363">
        <v>0</v>
      </c>
      <c r="L217" s="363">
        <v>0</v>
      </c>
      <c r="M217" s="363">
        <v>0</v>
      </c>
      <c r="N217" s="363">
        <v>0</v>
      </c>
      <c r="O217" s="363">
        <v>0</v>
      </c>
      <c r="P217" s="363">
        <v>0</v>
      </c>
      <c r="Q217" s="363">
        <v>0</v>
      </c>
      <c r="R217" s="159">
        <v>0</v>
      </c>
      <c r="U217" s="140"/>
    </row>
    <row r="218" spans="2:21" hidden="1" x14ac:dyDescent="0.25">
      <c r="B218" s="350" t="s">
        <v>103</v>
      </c>
      <c r="C218" s="333">
        <v>45441</v>
      </c>
      <c r="D218" s="606" t="s">
        <v>1074</v>
      </c>
      <c r="E218" s="322">
        <v>44641</v>
      </c>
      <c r="F218" s="322">
        <v>45477</v>
      </c>
      <c r="G218" s="323" t="s">
        <v>1090</v>
      </c>
      <c r="H218" s="323" t="s">
        <v>203</v>
      </c>
      <c r="I218" s="572" t="s">
        <v>1093</v>
      </c>
      <c r="J218" s="363">
        <v>0</v>
      </c>
      <c r="K218" s="363">
        <v>0</v>
      </c>
      <c r="L218" s="363">
        <v>0</v>
      </c>
      <c r="M218" s="363">
        <v>0</v>
      </c>
      <c r="N218" s="363">
        <v>0</v>
      </c>
      <c r="O218" s="363">
        <v>0</v>
      </c>
      <c r="P218" s="363">
        <v>0</v>
      </c>
      <c r="Q218" s="363">
        <v>0</v>
      </c>
      <c r="R218" s="159">
        <v>0</v>
      </c>
      <c r="U218" s="140"/>
    </row>
    <row r="219" spans="2:21" hidden="1" x14ac:dyDescent="0.25">
      <c r="B219" s="350" t="s">
        <v>103</v>
      </c>
      <c r="C219" s="333">
        <v>45472</v>
      </c>
      <c r="D219" s="606" t="s">
        <v>1074</v>
      </c>
      <c r="E219" s="322">
        <v>44641</v>
      </c>
      <c r="F219" s="322">
        <v>45477</v>
      </c>
      <c r="G219" s="323" t="s">
        <v>1090</v>
      </c>
      <c r="H219" s="323" t="s">
        <v>203</v>
      </c>
      <c r="I219" s="572" t="s">
        <v>1093</v>
      </c>
      <c r="J219" s="363">
        <v>0</v>
      </c>
      <c r="K219" s="363">
        <v>0</v>
      </c>
      <c r="L219" s="363">
        <v>0</v>
      </c>
      <c r="M219" s="363">
        <v>0</v>
      </c>
      <c r="N219" s="363">
        <v>0</v>
      </c>
      <c r="O219" s="363">
        <v>0</v>
      </c>
      <c r="P219" s="363">
        <v>0</v>
      </c>
      <c r="Q219" s="363">
        <v>0</v>
      </c>
      <c r="R219" s="159">
        <v>0</v>
      </c>
      <c r="U219" s="140"/>
    </row>
    <row r="220" spans="2:21" hidden="1" x14ac:dyDescent="0.25">
      <c r="B220" s="600" t="s">
        <v>103</v>
      </c>
      <c r="C220" s="601">
        <v>45502</v>
      </c>
      <c r="D220" s="607" t="s">
        <v>1074</v>
      </c>
      <c r="E220" s="147">
        <v>44641</v>
      </c>
      <c r="F220" s="147">
        <v>45477</v>
      </c>
      <c r="G220" s="148" t="s">
        <v>1090</v>
      </c>
      <c r="H220" s="148" t="s">
        <v>203</v>
      </c>
      <c r="I220" s="604" t="s">
        <v>1095</v>
      </c>
      <c r="J220" s="605">
        <v>0</v>
      </c>
      <c r="K220" s="605">
        <v>0</v>
      </c>
      <c r="L220" s="605">
        <v>0</v>
      </c>
      <c r="M220" s="605">
        <v>0</v>
      </c>
      <c r="N220" s="605">
        <v>0</v>
      </c>
      <c r="O220" s="605">
        <v>0</v>
      </c>
      <c r="P220" s="605">
        <v>0</v>
      </c>
      <c r="Q220" s="605">
        <v>0</v>
      </c>
      <c r="R220" s="159">
        <v>0</v>
      </c>
      <c r="U220" s="140"/>
    </row>
    <row r="221" spans="2:21" hidden="1" x14ac:dyDescent="0.25">
      <c r="B221" s="353" t="s">
        <v>105</v>
      </c>
      <c r="C221" s="336">
        <v>45322</v>
      </c>
      <c r="D221" s="341" t="s">
        <v>35</v>
      </c>
      <c r="E221" s="337">
        <v>44651</v>
      </c>
      <c r="F221" s="337" t="s">
        <v>0</v>
      </c>
      <c r="G221" s="341" t="s">
        <v>1090</v>
      </c>
      <c r="H221" s="341" t="s">
        <v>205</v>
      </c>
      <c r="I221" s="571" t="s">
        <v>1092</v>
      </c>
      <c r="J221" s="347">
        <v>0</v>
      </c>
      <c r="K221" s="361">
        <v>64023118174.909996</v>
      </c>
      <c r="L221" s="361">
        <v>0</v>
      </c>
      <c r="M221" s="361">
        <v>136000670.77000001</v>
      </c>
      <c r="N221" s="361">
        <v>0</v>
      </c>
      <c r="O221" s="361">
        <v>337201829.67000002</v>
      </c>
      <c r="P221" s="361">
        <v>-2240264915.2600002</v>
      </c>
      <c r="Q221" s="361">
        <v>0</v>
      </c>
      <c r="R221" s="159">
        <v>62256055760.089989</v>
      </c>
      <c r="U221" s="140"/>
    </row>
    <row r="222" spans="2:21" hidden="1" x14ac:dyDescent="0.25">
      <c r="B222" s="353" t="s">
        <v>105</v>
      </c>
      <c r="C222" s="336">
        <v>45351</v>
      </c>
      <c r="D222" s="341" t="s">
        <v>35</v>
      </c>
      <c r="E222" s="337">
        <v>44651</v>
      </c>
      <c r="F222" s="337" t="s">
        <v>0</v>
      </c>
      <c r="G222" s="341" t="s">
        <v>1090</v>
      </c>
      <c r="H222" s="341" t="s">
        <v>205</v>
      </c>
      <c r="I222" s="571" t="s">
        <v>1092</v>
      </c>
      <c r="J222" s="347">
        <v>0</v>
      </c>
      <c r="K222" s="361">
        <v>64023118174.909996</v>
      </c>
      <c r="L222" s="361">
        <v>0</v>
      </c>
      <c r="M222" s="361">
        <v>1036040196.79</v>
      </c>
      <c r="N222" s="361">
        <v>0</v>
      </c>
      <c r="O222" s="361">
        <v>337201829.67000002</v>
      </c>
      <c r="P222" s="361">
        <v>-2207565690.46</v>
      </c>
      <c r="Q222" s="361">
        <v>0</v>
      </c>
      <c r="R222" s="159">
        <v>63188794510.909996</v>
      </c>
      <c r="U222" s="140"/>
    </row>
    <row r="223" spans="2:21" hidden="1" x14ac:dyDescent="0.25">
      <c r="B223" s="353" t="s">
        <v>105</v>
      </c>
      <c r="C223" s="336">
        <v>45380</v>
      </c>
      <c r="D223" s="341" t="s">
        <v>35</v>
      </c>
      <c r="E223" s="337">
        <v>44651</v>
      </c>
      <c r="F223" s="337" t="s">
        <v>0</v>
      </c>
      <c r="G223" s="341" t="s">
        <v>1090</v>
      </c>
      <c r="H223" s="341" t="s">
        <v>205</v>
      </c>
      <c r="I223" s="571" t="s">
        <v>1092</v>
      </c>
      <c r="J223" s="347">
        <v>0</v>
      </c>
      <c r="K223" s="361">
        <v>64023118174.909996</v>
      </c>
      <c r="L223" s="361">
        <v>0</v>
      </c>
      <c r="M223" s="361">
        <v>543597882.68000007</v>
      </c>
      <c r="N223" s="361">
        <v>0</v>
      </c>
      <c r="O223" s="361">
        <v>337201829.67000002</v>
      </c>
      <c r="P223" s="361">
        <v>-2224814822.4799995</v>
      </c>
      <c r="Q223" s="361">
        <v>0</v>
      </c>
      <c r="R223" s="159">
        <v>62679103064.779999</v>
      </c>
      <c r="U223" s="140"/>
    </row>
    <row r="224" spans="2:21" hidden="1" x14ac:dyDescent="0.25">
      <c r="B224" s="353" t="s">
        <v>105</v>
      </c>
      <c r="C224" s="336">
        <v>45411</v>
      </c>
      <c r="D224" s="341" t="s">
        <v>35</v>
      </c>
      <c r="E224" s="337">
        <v>44651</v>
      </c>
      <c r="F224" s="337" t="s">
        <v>0</v>
      </c>
      <c r="G224" s="341" t="s">
        <v>1090</v>
      </c>
      <c r="H224" s="341" t="s">
        <v>205</v>
      </c>
      <c r="I224" s="571" t="s">
        <v>1092</v>
      </c>
      <c r="J224" s="347">
        <v>0</v>
      </c>
      <c r="K224" s="361">
        <v>64023118174.909996</v>
      </c>
      <c r="L224" s="361">
        <v>0</v>
      </c>
      <c r="M224" s="361">
        <v>1888630139.4300001</v>
      </c>
      <c r="N224" s="361">
        <v>0</v>
      </c>
      <c r="O224" s="361">
        <v>337201829.67000002</v>
      </c>
      <c r="P224" s="361">
        <v>-2159676837.8799996</v>
      </c>
      <c r="Q224" s="361">
        <v>0</v>
      </c>
      <c r="R224" s="159">
        <v>64089273306.129997</v>
      </c>
      <c r="U224" s="140"/>
    </row>
    <row r="225" spans="2:21" hidden="1" x14ac:dyDescent="0.25">
      <c r="B225" s="353" t="s">
        <v>105</v>
      </c>
      <c r="C225" s="336">
        <v>45441</v>
      </c>
      <c r="D225" s="341" t="s">
        <v>35</v>
      </c>
      <c r="E225" s="337">
        <v>44651</v>
      </c>
      <c r="F225" s="337" t="s">
        <v>0</v>
      </c>
      <c r="G225" s="341" t="s">
        <v>1090</v>
      </c>
      <c r="H225" s="341" t="s">
        <v>205</v>
      </c>
      <c r="I225" s="571" t="s">
        <v>1092</v>
      </c>
      <c r="J225" s="347">
        <v>0</v>
      </c>
      <c r="K225" s="361">
        <v>64023118174.909996</v>
      </c>
      <c r="L225" s="361">
        <v>0</v>
      </c>
      <c r="M225" s="361">
        <v>3257047308.6999998</v>
      </c>
      <c r="N225" s="361">
        <v>0</v>
      </c>
      <c r="O225" s="361">
        <v>337201829.67000002</v>
      </c>
      <c r="P225" s="361">
        <v>-2147558149.54</v>
      </c>
      <c r="Q225" s="361">
        <v>0</v>
      </c>
      <c r="R225" s="159">
        <v>65469809163.73999</v>
      </c>
      <c r="U225" s="140"/>
    </row>
    <row r="226" spans="2:21" hidden="1" x14ac:dyDescent="0.25">
      <c r="B226" s="353" t="s">
        <v>105</v>
      </c>
      <c r="C226" s="336">
        <v>45472</v>
      </c>
      <c r="D226" s="341" t="s">
        <v>35</v>
      </c>
      <c r="E226" s="337">
        <v>44651</v>
      </c>
      <c r="F226" s="337" t="s">
        <v>0</v>
      </c>
      <c r="G226" s="341" t="s">
        <v>1090</v>
      </c>
      <c r="H226" s="341" t="s">
        <v>205</v>
      </c>
      <c r="I226" s="571" t="s">
        <v>1092</v>
      </c>
      <c r="J226" s="347">
        <v>0</v>
      </c>
      <c r="K226" s="361">
        <v>62162285389.579994</v>
      </c>
      <c r="L226" s="361">
        <v>0</v>
      </c>
      <c r="M226" s="361">
        <v>3393711473.4699998</v>
      </c>
      <c r="N226" s="361">
        <v>0</v>
      </c>
      <c r="O226" s="361">
        <v>337201829.67000002</v>
      </c>
      <c r="P226" s="361">
        <v>-3564984469.75</v>
      </c>
      <c r="Q226" s="361">
        <v>0</v>
      </c>
      <c r="R226" s="159">
        <v>62328214222.969994</v>
      </c>
      <c r="U226" s="140"/>
    </row>
    <row r="227" spans="2:21" hidden="1" x14ac:dyDescent="0.25">
      <c r="B227" s="353" t="s">
        <v>105</v>
      </c>
      <c r="C227" s="336">
        <v>45502</v>
      </c>
      <c r="D227" s="341" t="s">
        <v>35</v>
      </c>
      <c r="E227" s="337">
        <v>44651</v>
      </c>
      <c r="F227" s="337" t="s">
        <v>0</v>
      </c>
      <c r="G227" s="341" t="s">
        <v>1090</v>
      </c>
      <c r="H227" s="341" t="s">
        <v>205</v>
      </c>
      <c r="I227" s="571" t="s">
        <v>1092</v>
      </c>
      <c r="J227" s="347">
        <v>0</v>
      </c>
      <c r="K227" s="361">
        <v>62162285389.579994</v>
      </c>
      <c r="L227" s="361">
        <v>0</v>
      </c>
      <c r="M227" s="361">
        <v>3333608429.25</v>
      </c>
      <c r="N227" s="361">
        <v>0</v>
      </c>
      <c r="O227" s="361">
        <v>337201829.67000002</v>
      </c>
      <c r="P227" s="361">
        <v>-3556585699.6300001</v>
      </c>
      <c r="Q227" s="361">
        <v>0</v>
      </c>
      <c r="R227" s="159">
        <v>62276509948.869995</v>
      </c>
      <c r="U227" s="140"/>
    </row>
    <row r="228" spans="2:21" hidden="1" x14ac:dyDescent="0.25">
      <c r="B228" s="353" t="s">
        <v>105</v>
      </c>
      <c r="C228" s="336">
        <v>45533</v>
      </c>
      <c r="D228" s="341" t="s">
        <v>35</v>
      </c>
      <c r="E228" s="337">
        <v>44651</v>
      </c>
      <c r="F228" s="337" t="s">
        <v>0</v>
      </c>
      <c r="G228" s="341" t="s">
        <v>1090</v>
      </c>
      <c r="H228" s="341" t="s">
        <v>205</v>
      </c>
      <c r="I228" s="571" t="s">
        <v>1092</v>
      </c>
      <c r="J228" s="347">
        <v>0</v>
      </c>
      <c r="K228" s="361">
        <v>58378556148.469994</v>
      </c>
      <c r="L228" s="361">
        <v>0</v>
      </c>
      <c r="M228" s="361">
        <v>3667764350.9499998</v>
      </c>
      <c r="N228" s="361">
        <v>0</v>
      </c>
      <c r="O228" s="361">
        <v>337201829.67000002</v>
      </c>
      <c r="P228" s="361">
        <v>240761270.63</v>
      </c>
      <c r="Q228" s="361">
        <v>0</v>
      </c>
      <c r="R228" s="159">
        <v>62624283599.719986</v>
      </c>
      <c r="U228" s="140"/>
    </row>
    <row r="229" spans="2:21" hidden="1" x14ac:dyDescent="0.25">
      <c r="B229" s="353" t="s">
        <v>105</v>
      </c>
      <c r="C229" s="336">
        <v>45564</v>
      </c>
      <c r="D229" s="341" t="s">
        <v>35</v>
      </c>
      <c r="E229" s="337">
        <v>44651</v>
      </c>
      <c r="F229" s="337" t="s">
        <v>0</v>
      </c>
      <c r="G229" s="341" t="s">
        <v>1090</v>
      </c>
      <c r="H229" s="341" t="s">
        <v>205</v>
      </c>
      <c r="I229" s="571" t="s">
        <v>1092</v>
      </c>
      <c r="J229" s="347">
        <v>0</v>
      </c>
      <c r="K229" s="361">
        <v>56344799644.139999</v>
      </c>
      <c r="L229" s="361">
        <v>0</v>
      </c>
      <c r="M229" s="361">
        <v>6254934741.0100002</v>
      </c>
      <c r="N229" s="361">
        <v>0</v>
      </c>
      <c r="O229" s="361">
        <v>337201829.67000002</v>
      </c>
      <c r="P229" s="361">
        <v>261552768.90999997</v>
      </c>
      <c r="Q229" s="361">
        <v>0</v>
      </c>
      <c r="R229" s="159">
        <v>63198488983.730003</v>
      </c>
      <c r="U229" s="140"/>
    </row>
    <row r="230" spans="2:21" hidden="1" x14ac:dyDescent="0.25">
      <c r="B230" s="353" t="s">
        <v>105</v>
      </c>
      <c r="C230" s="336">
        <v>45594</v>
      </c>
      <c r="D230" s="341" t="s">
        <v>35</v>
      </c>
      <c r="E230" s="337">
        <v>44651</v>
      </c>
      <c r="F230" s="337" t="s">
        <v>0</v>
      </c>
      <c r="G230" s="341" t="s">
        <v>1090</v>
      </c>
      <c r="H230" s="341" t="s">
        <v>205</v>
      </c>
      <c r="I230" s="571" t="s">
        <v>1092</v>
      </c>
      <c r="J230" s="347">
        <v>0</v>
      </c>
      <c r="K230" s="361">
        <v>56344799644.139999</v>
      </c>
      <c r="L230" s="361">
        <v>0</v>
      </c>
      <c r="M230" s="361">
        <v>6316671525.2700005</v>
      </c>
      <c r="N230" s="361">
        <v>0</v>
      </c>
      <c r="O230" s="361">
        <v>337201829.67000002</v>
      </c>
      <c r="P230" s="361">
        <v>278959299.89999998</v>
      </c>
      <c r="Q230" s="361">
        <v>0</v>
      </c>
      <c r="R230" s="159">
        <v>63277632298.980003</v>
      </c>
      <c r="U230" s="140"/>
    </row>
    <row r="231" spans="2:21" hidden="1" x14ac:dyDescent="0.25">
      <c r="B231" s="353" t="s">
        <v>105</v>
      </c>
      <c r="C231" s="336">
        <v>45625</v>
      </c>
      <c r="D231" s="341" t="s">
        <v>35</v>
      </c>
      <c r="E231" s="337">
        <v>44651</v>
      </c>
      <c r="F231" s="337" t="s">
        <v>0</v>
      </c>
      <c r="G231" s="341" t="s">
        <v>1090</v>
      </c>
      <c r="H231" s="341" t="s">
        <v>205</v>
      </c>
      <c r="I231" s="571" t="s">
        <v>1092</v>
      </c>
      <c r="J231" s="347">
        <v>0</v>
      </c>
      <c r="K231" s="361">
        <v>56028240832.80999</v>
      </c>
      <c r="L231" s="361">
        <v>0</v>
      </c>
      <c r="M231" s="361">
        <v>6447395509.7700005</v>
      </c>
      <c r="N231" s="361">
        <v>0</v>
      </c>
      <c r="O231" s="361">
        <v>337201829.67000002</v>
      </c>
      <c r="P231" s="361">
        <v>273064100.21999997</v>
      </c>
      <c r="Q231" s="361">
        <v>0</v>
      </c>
      <c r="R231" s="159">
        <v>63085902272.469986</v>
      </c>
      <c r="U231" s="140"/>
    </row>
    <row r="232" spans="2:21" hidden="1" x14ac:dyDescent="0.25">
      <c r="B232" s="353" t="s">
        <v>105</v>
      </c>
      <c r="C232" s="336">
        <v>45655</v>
      </c>
      <c r="D232" s="341" t="s">
        <v>35</v>
      </c>
      <c r="E232" s="337">
        <v>44651</v>
      </c>
      <c r="F232" s="337" t="s">
        <v>0</v>
      </c>
      <c r="G232" s="341" t="s">
        <v>1090</v>
      </c>
      <c r="H232" s="341" t="s">
        <v>205</v>
      </c>
      <c r="I232" s="571" t="s">
        <v>1092</v>
      </c>
      <c r="J232" s="347">
        <v>0</v>
      </c>
      <c r="K232" s="361">
        <v>56028240832.809998</v>
      </c>
      <c r="L232" s="361">
        <v>0</v>
      </c>
      <c r="M232" s="361">
        <v>5923830475.3400002</v>
      </c>
      <c r="N232" s="361">
        <v>0</v>
      </c>
      <c r="O232" s="361">
        <v>337201829.67000002</v>
      </c>
      <c r="P232" s="361">
        <v>274302653.56999993</v>
      </c>
      <c r="Q232" s="361">
        <v>0</v>
      </c>
      <c r="R232" s="159">
        <v>62563575791.389992</v>
      </c>
      <c r="U232" s="140"/>
    </row>
    <row r="233" spans="2:21" hidden="1" x14ac:dyDescent="0.25">
      <c r="B233" s="353" t="s">
        <v>105</v>
      </c>
      <c r="C233" s="336">
        <v>45688</v>
      </c>
      <c r="D233" s="341" t="s">
        <v>35</v>
      </c>
      <c r="E233" s="337">
        <v>44651</v>
      </c>
      <c r="F233" s="337" t="s">
        <v>0</v>
      </c>
      <c r="G233" s="341" t="s">
        <v>1090</v>
      </c>
      <c r="H233" s="341" t="s">
        <v>205</v>
      </c>
      <c r="I233" s="571" t="s">
        <v>1092</v>
      </c>
      <c r="J233" s="361">
        <v>0</v>
      </c>
      <c r="K233" s="361">
        <v>56028240832.809998</v>
      </c>
      <c r="L233" s="361">
        <v>0</v>
      </c>
      <c r="M233" s="361">
        <v>5839624814.0600004</v>
      </c>
      <c r="N233" s="361">
        <v>0</v>
      </c>
      <c r="O233" s="361">
        <v>337201829.67000002</v>
      </c>
      <c r="P233" s="361">
        <v>291374696.22000009</v>
      </c>
      <c r="Q233" s="361">
        <v>0</v>
      </c>
      <c r="R233" s="159">
        <v>62496442172.759995</v>
      </c>
      <c r="U233" s="140"/>
    </row>
    <row r="234" spans="2:21" hidden="1" x14ac:dyDescent="0.25">
      <c r="B234" s="353" t="s">
        <v>105</v>
      </c>
      <c r="C234" s="336">
        <v>45716</v>
      </c>
      <c r="D234" s="341" t="s">
        <v>35</v>
      </c>
      <c r="E234" s="337">
        <v>44651</v>
      </c>
      <c r="F234" s="337" t="s">
        <v>0</v>
      </c>
      <c r="G234" s="341" t="s">
        <v>1090</v>
      </c>
      <c r="H234" s="341" t="s">
        <v>205</v>
      </c>
      <c r="I234" s="571" t="s">
        <v>1092</v>
      </c>
      <c r="J234" s="361">
        <v>0</v>
      </c>
      <c r="K234" s="361">
        <v>58300041126.699997</v>
      </c>
      <c r="L234" s="361">
        <v>0</v>
      </c>
      <c r="M234" s="361">
        <v>5970013493.9200001</v>
      </c>
      <c r="N234" s="361">
        <v>0</v>
      </c>
      <c r="O234" s="361">
        <v>337201829.67000002</v>
      </c>
      <c r="P234" s="361">
        <v>311666689.88999999</v>
      </c>
      <c r="Q234" s="361">
        <v>0</v>
      </c>
      <c r="R234" s="159">
        <v>64918923140.179993</v>
      </c>
      <c r="U234" s="140"/>
    </row>
    <row r="235" spans="2:21" hidden="1" x14ac:dyDescent="0.25">
      <c r="B235" s="353" t="s">
        <v>105</v>
      </c>
      <c r="C235" s="336">
        <v>45747</v>
      </c>
      <c r="D235" s="341" t="s">
        <v>35</v>
      </c>
      <c r="E235" s="337">
        <v>44651</v>
      </c>
      <c r="F235" s="337" t="s">
        <v>0</v>
      </c>
      <c r="G235" s="341" t="s">
        <v>1090</v>
      </c>
      <c r="H235" s="341" t="s">
        <v>205</v>
      </c>
      <c r="I235" s="571" t="s">
        <v>1092</v>
      </c>
      <c r="J235" s="478">
        <v>0</v>
      </c>
      <c r="K235" s="361">
        <v>58300041126.699997</v>
      </c>
      <c r="L235" s="361">
        <v>0</v>
      </c>
      <c r="M235" s="361">
        <v>6050710817.8800001</v>
      </c>
      <c r="N235" s="361">
        <v>0</v>
      </c>
      <c r="O235" s="361">
        <v>337201829.67000002</v>
      </c>
      <c r="P235" s="361">
        <v>335542365.62999994</v>
      </c>
      <c r="Q235" s="361">
        <v>0</v>
      </c>
      <c r="R235" s="505">
        <v>65023496139.87999</v>
      </c>
      <c r="U235" s="140"/>
    </row>
    <row r="236" spans="2:21" hidden="1" x14ac:dyDescent="0.25">
      <c r="B236" s="353" t="s">
        <v>105</v>
      </c>
      <c r="C236" s="336">
        <v>45777</v>
      </c>
      <c r="D236" s="341" t="s">
        <v>35</v>
      </c>
      <c r="E236" s="337">
        <v>44651</v>
      </c>
      <c r="F236" s="337" t="s">
        <v>0</v>
      </c>
      <c r="G236" s="341" t="s">
        <v>1090</v>
      </c>
      <c r="H236" s="341" t="s">
        <v>205</v>
      </c>
      <c r="I236" s="571" t="s">
        <v>1092</v>
      </c>
      <c r="J236" s="361">
        <v>0</v>
      </c>
      <c r="K236" s="361">
        <v>58300041126.699997</v>
      </c>
      <c r="L236" s="361">
        <v>0</v>
      </c>
      <c r="M236" s="361">
        <v>6072612935.5900002</v>
      </c>
      <c r="N236" s="361">
        <v>0</v>
      </c>
      <c r="O236" s="361">
        <v>337201829.67000002</v>
      </c>
      <c r="P236" s="361">
        <v>336261271.88999999</v>
      </c>
      <c r="Q236" s="361">
        <v>0</v>
      </c>
      <c r="R236" s="159">
        <v>65046117163.849991</v>
      </c>
      <c r="U236" s="140"/>
    </row>
    <row r="237" spans="2:21" hidden="1" x14ac:dyDescent="0.25">
      <c r="B237" s="353" t="s">
        <v>105</v>
      </c>
      <c r="C237" s="336">
        <v>45808</v>
      </c>
      <c r="D237" s="341" t="s">
        <v>35</v>
      </c>
      <c r="E237" s="337">
        <v>44651</v>
      </c>
      <c r="F237" s="337" t="s">
        <v>0</v>
      </c>
      <c r="G237" s="341" t="s">
        <v>1090</v>
      </c>
      <c r="H237" s="341" t="s">
        <v>205</v>
      </c>
      <c r="I237" s="571" t="s">
        <v>1092</v>
      </c>
      <c r="J237" s="361">
        <v>0</v>
      </c>
      <c r="K237" s="361">
        <v>58300041126.699997</v>
      </c>
      <c r="L237" s="361">
        <v>0</v>
      </c>
      <c r="M237" s="361">
        <v>6093855368.5</v>
      </c>
      <c r="N237" s="361">
        <v>0</v>
      </c>
      <c r="O237" s="361">
        <v>337201829.67000002</v>
      </c>
      <c r="P237" s="361">
        <v>342289872.32000005</v>
      </c>
      <c r="Q237" s="361">
        <v>0</v>
      </c>
      <c r="R237" s="159">
        <v>65073388197.189995</v>
      </c>
      <c r="U237" s="140"/>
    </row>
    <row r="238" spans="2:21" hidden="1" x14ac:dyDescent="0.25">
      <c r="B238" s="353" t="s">
        <v>105</v>
      </c>
      <c r="C238" s="336">
        <v>45838</v>
      </c>
      <c r="D238" s="341" t="s">
        <v>35</v>
      </c>
      <c r="E238" s="337">
        <v>44651</v>
      </c>
      <c r="F238" s="337" t="s">
        <v>0</v>
      </c>
      <c r="G238" s="341" t="s">
        <v>1090</v>
      </c>
      <c r="H238" s="341" t="s">
        <v>205</v>
      </c>
      <c r="I238" s="339" t="s">
        <v>1092</v>
      </c>
      <c r="J238" s="361">
        <v>0</v>
      </c>
      <c r="K238" s="361">
        <v>58300041126.699997</v>
      </c>
      <c r="L238" s="361">
        <v>0</v>
      </c>
      <c r="M238" s="361">
        <v>5496789490.5</v>
      </c>
      <c r="N238" s="361">
        <v>0</v>
      </c>
      <c r="O238" s="361">
        <v>337201829.67000002</v>
      </c>
      <c r="P238" s="361">
        <v>312044065.72000003</v>
      </c>
      <c r="Q238" s="361">
        <v>0</v>
      </c>
      <c r="R238" s="159">
        <v>64446076512.589996</v>
      </c>
      <c r="U238" s="140"/>
    </row>
    <row r="239" spans="2:21" hidden="1" x14ac:dyDescent="0.25">
      <c r="B239" s="353" t="s">
        <v>105</v>
      </c>
      <c r="C239" s="336">
        <v>45869</v>
      </c>
      <c r="D239" s="341" t="s">
        <v>35</v>
      </c>
      <c r="E239" s="337">
        <v>44651</v>
      </c>
      <c r="F239" s="337" t="s">
        <v>0</v>
      </c>
      <c r="G239" s="341" t="s">
        <v>1090</v>
      </c>
      <c r="H239" s="341" t="s">
        <v>205</v>
      </c>
      <c r="I239" s="339" t="s">
        <v>1092</v>
      </c>
      <c r="J239" s="361">
        <v>0</v>
      </c>
      <c r="K239" s="361">
        <v>58300041126.699989</v>
      </c>
      <c r="L239" s="361">
        <v>0</v>
      </c>
      <c r="M239" s="361">
        <v>5484770073.4300003</v>
      </c>
      <c r="N239" s="361">
        <v>0</v>
      </c>
      <c r="O239" s="361">
        <v>337201829.67000002</v>
      </c>
      <c r="P239" s="361">
        <v>328377070.36999989</v>
      </c>
      <c r="Q239" s="361">
        <v>0</v>
      </c>
      <c r="R239" s="159">
        <v>64450390100.169991</v>
      </c>
      <c r="U239" s="140"/>
    </row>
    <row r="240" spans="2:21" hidden="1" x14ac:dyDescent="0.25">
      <c r="B240" s="353" t="s">
        <v>105</v>
      </c>
      <c r="C240" s="336">
        <v>45900</v>
      </c>
      <c r="D240" s="341" t="s">
        <v>35</v>
      </c>
      <c r="E240" s="337">
        <v>44651</v>
      </c>
      <c r="F240" s="337" t="s">
        <v>0</v>
      </c>
      <c r="G240" s="341" t="s">
        <v>1090</v>
      </c>
      <c r="H240" s="341" t="s">
        <v>205</v>
      </c>
      <c r="I240" s="339" t="s">
        <v>1092</v>
      </c>
      <c r="J240" s="361">
        <v>0</v>
      </c>
      <c r="K240" s="361">
        <v>58300041126.699997</v>
      </c>
      <c r="L240" s="361">
        <v>0</v>
      </c>
      <c r="M240" s="361">
        <v>5559725541.96</v>
      </c>
      <c r="N240" s="361">
        <v>0</v>
      </c>
      <c r="O240" s="361">
        <v>337201829.67000002</v>
      </c>
      <c r="P240" s="361">
        <v>303558161.13</v>
      </c>
      <c r="Q240" s="361">
        <v>0</v>
      </c>
      <c r="R240" s="159">
        <v>64500526659.459991</v>
      </c>
      <c r="U240" s="140"/>
    </row>
    <row r="241" spans="2:21" hidden="1" x14ac:dyDescent="0.25">
      <c r="B241" s="353" t="s">
        <v>105</v>
      </c>
      <c r="C241" s="336">
        <v>45930</v>
      </c>
      <c r="D241" s="341" t="s">
        <v>35</v>
      </c>
      <c r="E241" s="337">
        <v>44651</v>
      </c>
      <c r="F241" s="337" t="s">
        <v>0</v>
      </c>
      <c r="G241" s="341" t="s">
        <v>1090</v>
      </c>
      <c r="H241" s="341" t="s">
        <v>205</v>
      </c>
      <c r="I241" s="339" t="s">
        <v>1092</v>
      </c>
      <c r="J241" s="361">
        <v>0</v>
      </c>
      <c r="K241" s="361">
        <v>58300041126.699997</v>
      </c>
      <c r="L241" s="361">
        <v>0</v>
      </c>
      <c r="M241" s="361">
        <v>5639112316.2399998</v>
      </c>
      <c r="N241" s="361">
        <v>0</v>
      </c>
      <c r="O241" s="361">
        <v>337201829.67000002</v>
      </c>
      <c r="P241" s="361">
        <v>302689589.15999997</v>
      </c>
      <c r="Q241" s="361">
        <v>0</v>
      </c>
      <c r="R241" s="159">
        <v>64579044861.769997</v>
      </c>
      <c r="U241" s="140"/>
    </row>
    <row r="242" spans="2:21" hidden="1" x14ac:dyDescent="0.25">
      <c r="B242" s="353" t="s">
        <v>105</v>
      </c>
      <c r="C242" s="336">
        <v>45961</v>
      </c>
      <c r="D242" s="341" t="s">
        <v>35</v>
      </c>
      <c r="E242" s="337">
        <v>44651</v>
      </c>
      <c r="F242" s="337" t="s">
        <v>0</v>
      </c>
      <c r="G242" s="341" t="s">
        <v>1090</v>
      </c>
      <c r="H242" s="341" t="s">
        <v>205</v>
      </c>
      <c r="I242" s="339" t="s">
        <v>1092</v>
      </c>
      <c r="J242" s="664">
        <v>0</v>
      </c>
      <c r="K242" s="665">
        <v>58300041126.699997</v>
      </c>
      <c r="L242" s="665">
        <v>0</v>
      </c>
      <c r="M242" s="665">
        <v>5810350935.8500004</v>
      </c>
      <c r="N242" s="665">
        <v>0</v>
      </c>
      <c r="O242" s="665">
        <v>337201829.67000002</v>
      </c>
      <c r="P242" s="665">
        <v>260566068.43999994</v>
      </c>
      <c r="Q242" s="665">
        <v>0</v>
      </c>
      <c r="R242" s="666">
        <v>64708159960.659996</v>
      </c>
      <c r="U242" s="140"/>
    </row>
    <row r="243" spans="2:21" hidden="1" x14ac:dyDescent="0.25">
      <c r="B243" s="353" t="s">
        <v>105</v>
      </c>
      <c r="C243" s="336">
        <v>45991</v>
      </c>
      <c r="D243" s="341" t="s">
        <v>35</v>
      </c>
      <c r="E243" s="337">
        <v>44651</v>
      </c>
      <c r="F243" s="337" t="s">
        <v>0</v>
      </c>
      <c r="G243" s="341" t="s">
        <v>1090</v>
      </c>
      <c r="H243" s="341" t="s">
        <v>205</v>
      </c>
      <c r="I243" s="339" t="s">
        <v>1092</v>
      </c>
      <c r="J243" s="664">
        <v>0</v>
      </c>
      <c r="K243" s="665">
        <v>58300041126.699989</v>
      </c>
      <c r="L243" s="665">
        <v>0</v>
      </c>
      <c r="M243" s="665">
        <v>5898965908.4700003</v>
      </c>
      <c r="N243" s="665">
        <v>20425000</v>
      </c>
      <c r="O243" s="665">
        <v>337201829.67000002</v>
      </c>
      <c r="P243" s="665">
        <v>276015725.83000016</v>
      </c>
      <c r="Q243" s="665">
        <v>0</v>
      </c>
      <c r="R243" s="666">
        <v>64832649590.669991</v>
      </c>
      <c r="U243" s="140"/>
    </row>
    <row r="244" spans="2:21" x14ac:dyDescent="0.25">
      <c r="B244" s="353" t="s">
        <v>105</v>
      </c>
      <c r="C244" s="336">
        <v>46022</v>
      </c>
      <c r="D244" s="341" t="s">
        <v>35</v>
      </c>
      <c r="E244" s="337">
        <v>44651</v>
      </c>
      <c r="F244" s="337" t="s">
        <v>0</v>
      </c>
      <c r="G244" s="341" t="s">
        <v>1090</v>
      </c>
      <c r="H244" s="341" t="s">
        <v>205</v>
      </c>
      <c r="I244" s="339" t="s">
        <v>1092</v>
      </c>
      <c r="J244" s="664">
        <v>0</v>
      </c>
      <c r="K244" s="665">
        <v>58300041126.699989</v>
      </c>
      <c r="L244" s="665">
        <v>0</v>
      </c>
      <c r="M244" s="665">
        <v>5290031873.4799995</v>
      </c>
      <c r="N244" s="665">
        <v>20425000</v>
      </c>
      <c r="O244" s="665">
        <v>337201829.67000002</v>
      </c>
      <c r="P244" s="665">
        <v>286082195.41000009</v>
      </c>
      <c r="Q244" s="665">
        <v>0</v>
      </c>
      <c r="R244" s="666">
        <v>64233782025.259995</v>
      </c>
      <c r="U244" s="140"/>
    </row>
    <row r="245" spans="2:21" hidden="1" x14ac:dyDescent="0.25">
      <c r="B245" s="353" t="s">
        <v>106</v>
      </c>
      <c r="C245" s="336">
        <v>45322</v>
      </c>
      <c r="D245" s="340" t="s">
        <v>211</v>
      </c>
      <c r="E245" s="338">
        <v>44756</v>
      </c>
      <c r="F245" s="338" t="s">
        <v>0</v>
      </c>
      <c r="G245" s="340" t="s">
        <v>1090</v>
      </c>
      <c r="H245" s="340" t="s">
        <v>205</v>
      </c>
      <c r="I245" s="570" t="s">
        <v>1092</v>
      </c>
      <c r="J245" s="347">
        <v>0</v>
      </c>
      <c r="K245" s="361">
        <v>67853529745</v>
      </c>
      <c r="L245" s="361">
        <v>0</v>
      </c>
      <c r="M245" s="361">
        <v>1289919998.2</v>
      </c>
      <c r="N245" s="361">
        <v>0</v>
      </c>
      <c r="O245" s="361">
        <v>0</v>
      </c>
      <c r="P245" s="361">
        <v>340434856.13999999</v>
      </c>
      <c r="Q245" s="361">
        <v>0</v>
      </c>
      <c r="R245" s="159">
        <v>69483884599.339996</v>
      </c>
      <c r="U245" s="140"/>
    </row>
    <row r="246" spans="2:21" hidden="1" x14ac:dyDescent="0.25">
      <c r="B246" s="353" t="s">
        <v>106</v>
      </c>
      <c r="C246" s="336">
        <v>45351</v>
      </c>
      <c r="D246" s="340" t="s">
        <v>211</v>
      </c>
      <c r="E246" s="338">
        <v>44756</v>
      </c>
      <c r="F246" s="338" t="s">
        <v>0</v>
      </c>
      <c r="G246" s="340" t="s">
        <v>1090</v>
      </c>
      <c r="H246" s="340" t="s">
        <v>205</v>
      </c>
      <c r="I246" s="570" t="s">
        <v>1092</v>
      </c>
      <c r="J246" s="347">
        <v>0</v>
      </c>
      <c r="K246" s="361">
        <v>67645676285</v>
      </c>
      <c r="L246" s="361">
        <v>0</v>
      </c>
      <c r="M246" s="361">
        <v>1271960568.9200001</v>
      </c>
      <c r="N246" s="361">
        <v>0</v>
      </c>
      <c r="O246" s="361">
        <v>0</v>
      </c>
      <c r="P246" s="361">
        <v>361782708.65999997</v>
      </c>
      <c r="Q246" s="361">
        <v>0</v>
      </c>
      <c r="R246" s="159">
        <v>69279419562.580002</v>
      </c>
      <c r="U246" s="140"/>
    </row>
    <row r="247" spans="2:21" hidden="1" x14ac:dyDescent="0.25">
      <c r="B247" s="353" t="s">
        <v>106</v>
      </c>
      <c r="C247" s="336">
        <v>45380</v>
      </c>
      <c r="D247" s="340" t="s">
        <v>211</v>
      </c>
      <c r="E247" s="338">
        <v>44756</v>
      </c>
      <c r="F247" s="338" t="s">
        <v>0</v>
      </c>
      <c r="G247" s="340" t="s">
        <v>1090</v>
      </c>
      <c r="H247" s="340" t="s">
        <v>205</v>
      </c>
      <c r="I247" s="570" t="s">
        <v>1092</v>
      </c>
      <c r="J247" s="347">
        <v>0</v>
      </c>
      <c r="K247" s="361">
        <v>67645676285</v>
      </c>
      <c r="L247" s="361">
        <v>0</v>
      </c>
      <c r="M247" s="361">
        <v>1267770567.3700001</v>
      </c>
      <c r="N247" s="361">
        <v>0</v>
      </c>
      <c r="O247" s="361">
        <v>0</v>
      </c>
      <c r="P247" s="361">
        <v>375142396.67000002</v>
      </c>
      <c r="Q247" s="361">
        <v>0</v>
      </c>
      <c r="R247" s="159">
        <v>69288589249.039993</v>
      </c>
      <c r="U247" s="140"/>
    </row>
    <row r="248" spans="2:21" hidden="1" x14ac:dyDescent="0.25">
      <c r="B248" s="353" t="s">
        <v>106</v>
      </c>
      <c r="C248" s="336">
        <v>45411</v>
      </c>
      <c r="D248" s="340" t="s">
        <v>211</v>
      </c>
      <c r="E248" s="338">
        <v>44756</v>
      </c>
      <c r="F248" s="338" t="s">
        <v>0</v>
      </c>
      <c r="G248" s="340" t="s">
        <v>1090</v>
      </c>
      <c r="H248" s="340" t="s">
        <v>205</v>
      </c>
      <c r="I248" s="570" t="s">
        <v>1092</v>
      </c>
      <c r="J248" s="347">
        <v>0</v>
      </c>
      <c r="K248" s="361">
        <v>67645676285</v>
      </c>
      <c r="L248" s="361">
        <v>0</v>
      </c>
      <c r="M248" s="361">
        <v>1143395453.3299999</v>
      </c>
      <c r="N248" s="361">
        <v>0</v>
      </c>
      <c r="O248" s="361">
        <v>0</v>
      </c>
      <c r="P248" s="361">
        <v>402303668.91000003</v>
      </c>
      <c r="Q248" s="361">
        <v>0</v>
      </c>
      <c r="R248" s="159">
        <v>69191375407.240005</v>
      </c>
      <c r="U248" s="140"/>
    </row>
    <row r="249" spans="2:21" hidden="1" x14ac:dyDescent="0.25">
      <c r="B249" s="353" t="s">
        <v>106</v>
      </c>
      <c r="C249" s="336">
        <v>45441</v>
      </c>
      <c r="D249" s="340" t="s">
        <v>211</v>
      </c>
      <c r="E249" s="338">
        <v>44756</v>
      </c>
      <c r="F249" s="338" t="s">
        <v>0</v>
      </c>
      <c r="G249" s="340" t="s">
        <v>1090</v>
      </c>
      <c r="H249" s="340" t="s">
        <v>205</v>
      </c>
      <c r="I249" s="570" t="s">
        <v>1092</v>
      </c>
      <c r="J249" s="347">
        <v>0</v>
      </c>
      <c r="K249" s="361">
        <v>67494705284</v>
      </c>
      <c r="L249" s="361">
        <v>0</v>
      </c>
      <c r="M249" s="361">
        <v>1386055824.3499999</v>
      </c>
      <c r="N249" s="361">
        <v>0</v>
      </c>
      <c r="O249" s="361">
        <v>0</v>
      </c>
      <c r="P249" s="361">
        <v>412086862.20999998</v>
      </c>
      <c r="Q249" s="361">
        <v>0</v>
      </c>
      <c r="R249" s="159">
        <v>69292847970.560013</v>
      </c>
      <c r="U249" s="140"/>
    </row>
    <row r="250" spans="2:21" hidden="1" x14ac:dyDescent="0.25">
      <c r="B250" s="353" t="s">
        <v>106</v>
      </c>
      <c r="C250" s="336">
        <v>45472</v>
      </c>
      <c r="D250" s="340" t="s">
        <v>211</v>
      </c>
      <c r="E250" s="338">
        <v>44756</v>
      </c>
      <c r="F250" s="338" t="s">
        <v>0</v>
      </c>
      <c r="G250" s="340" t="s">
        <v>1090</v>
      </c>
      <c r="H250" s="340" t="s">
        <v>205</v>
      </c>
      <c r="I250" s="570" t="s">
        <v>1092</v>
      </c>
      <c r="J250" s="347">
        <v>0</v>
      </c>
      <c r="K250" s="361">
        <v>67494705284</v>
      </c>
      <c r="L250" s="361">
        <v>0</v>
      </c>
      <c r="M250" s="361">
        <v>1414229554.6399999</v>
      </c>
      <c r="N250" s="361">
        <v>0</v>
      </c>
      <c r="O250" s="361">
        <v>0</v>
      </c>
      <c r="P250" s="361">
        <v>427766776.76999998</v>
      </c>
      <c r="Q250" s="361">
        <v>0</v>
      </c>
      <c r="R250" s="159">
        <v>69336701615.410004</v>
      </c>
      <c r="U250" s="140"/>
    </row>
    <row r="251" spans="2:21" hidden="1" x14ac:dyDescent="0.25">
      <c r="B251" s="353" t="s">
        <v>106</v>
      </c>
      <c r="C251" s="336">
        <v>45502</v>
      </c>
      <c r="D251" s="340" t="s">
        <v>211</v>
      </c>
      <c r="E251" s="338">
        <v>44756</v>
      </c>
      <c r="F251" s="338" t="s">
        <v>0</v>
      </c>
      <c r="G251" s="340" t="s">
        <v>1090</v>
      </c>
      <c r="H251" s="340" t="s">
        <v>205</v>
      </c>
      <c r="I251" s="570" t="s">
        <v>1092</v>
      </c>
      <c r="J251" s="347">
        <v>0</v>
      </c>
      <c r="K251" s="361">
        <v>67494705284</v>
      </c>
      <c r="L251" s="361">
        <v>0</v>
      </c>
      <c r="M251" s="361">
        <v>1465625316.4300001</v>
      </c>
      <c r="N251" s="361">
        <v>0</v>
      </c>
      <c r="O251" s="361">
        <v>0</v>
      </c>
      <c r="P251" s="361">
        <v>390065228.61000001</v>
      </c>
      <c r="Q251" s="361">
        <v>0</v>
      </c>
      <c r="R251" s="159">
        <v>69350395829.039993</v>
      </c>
      <c r="U251" s="140"/>
    </row>
    <row r="252" spans="2:21" hidden="1" x14ac:dyDescent="0.25">
      <c r="B252" s="353" t="s">
        <v>106</v>
      </c>
      <c r="C252" s="336">
        <v>45533</v>
      </c>
      <c r="D252" s="340" t="s">
        <v>211</v>
      </c>
      <c r="E252" s="338">
        <v>44756</v>
      </c>
      <c r="F252" s="338" t="s">
        <v>0</v>
      </c>
      <c r="G252" s="340" t="s">
        <v>1090</v>
      </c>
      <c r="H252" s="340" t="s">
        <v>205</v>
      </c>
      <c r="I252" s="570" t="s">
        <v>1092</v>
      </c>
      <c r="J252" s="347">
        <v>0</v>
      </c>
      <c r="K252" s="361">
        <v>67347008535</v>
      </c>
      <c r="L252" s="361">
        <v>0</v>
      </c>
      <c r="M252" s="361">
        <v>1490463458.74</v>
      </c>
      <c r="N252" s="361">
        <v>0</v>
      </c>
      <c r="O252" s="361">
        <v>0</v>
      </c>
      <c r="P252" s="361">
        <v>407449474.65999997</v>
      </c>
      <c r="Q252" s="361">
        <v>0</v>
      </c>
      <c r="R252" s="159">
        <v>69244921468.400009</v>
      </c>
      <c r="U252" s="140"/>
    </row>
    <row r="253" spans="2:21" hidden="1" x14ac:dyDescent="0.25">
      <c r="B253" s="353" t="s">
        <v>106</v>
      </c>
      <c r="C253" s="336">
        <v>45564</v>
      </c>
      <c r="D253" s="340" t="s">
        <v>211</v>
      </c>
      <c r="E253" s="338">
        <v>44756</v>
      </c>
      <c r="F253" s="338" t="s">
        <v>0</v>
      </c>
      <c r="G253" s="340" t="s">
        <v>1090</v>
      </c>
      <c r="H253" s="340" t="s">
        <v>205</v>
      </c>
      <c r="I253" s="570" t="s">
        <v>1092</v>
      </c>
      <c r="J253" s="347">
        <v>0</v>
      </c>
      <c r="K253" s="361">
        <v>67347008535</v>
      </c>
      <c r="L253" s="361">
        <v>0</v>
      </c>
      <c r="M253" s="361">
        <v>1499024886.6800001</v>
      </c>
      <c r="N253" s="361">
        <v>0</v>
      </c>
      <c r="O253" s="361">
        <v>0</v>
      </c>
      <c r="P253" s="361">
        <v>400327371.38999999</v>
      </c>
      <c r="Q253" s="361">
        <v>0</v>
      </c>
      <c r="R253" s="159">
        <v>69246360793.069992</v>
      </c>
      <c r="U253" s="140"/>
    </row>
    <row r="254" spans="2:21" hidden="1" x14ac:dyDescent="0.25">
      <c r="B254" s="353" t="s">
        <v>106</v>
      </c>
      <c r="C254" s="336">
        <v>45594</v>
      </c>
      <c r="D254" s="340" t="s">
        <v>211</v>
      </c>
      <c r="E254" s="338">
        <v>44756</v>
      </c>
      <c r="F254" s="338" t="s">
        <v>0</v>
      </c>
      <c r="G254" s="340" t="s">
        <v>1090</v>
      </c>
      <c r="H254" s="340" t="s">
        <v>205</v>
      </c>
      <c r="I254" s="570" t="s">
        <v>1092</v>
      </c>
      <c r="J254" s="347">
        <v>0</v>
      </c>
      <c r="K254" s="361">
        <v>67347008535</v>
      </c>
      <c r="L254" s="361">
        <v>0</v>
      </c>
      <c r="M254" s="361">
        <v>1697232593.74</v>
      </c>
      <c r="N254" s="361">
        <v>0</v>
      </c>
      <c r="O254" s="361">
        <v>0</v>
      </c>
      <c r="P254" s="361">
        <v>186377339.25999999</v>
      </c>
      <c r="Q254" s="361">
        <v>0</v>
      </c>
      <c r="R254" s="159">
        <v>69230618468</v>
      </c>
      <c r="U254" s="140"/>
    </row>
    <row r="255" spans="2:21" hidden="1" x14ac:dyDescent="0.25">
      <c r="B255" s="353" t="s">
        <v>106</v>
      </c>
      <c r="C255" s="336">
        <v>45625</v>
      </c>
      <c r="D255" s="340" t="s">
        <v>211</v>
      </c>
      <c r="E255" s="338">
        <v>44756</v>
      </c>
      <c r="F255" s="338" t="s">
        <v>0</v>
      </c>
      <c r="G255" s="340" t="s">
        <v>1090</v>
      </c>
      <c r="H255" s="340" t="s">
        <v>205</v>
      </c>
      <c r="I255" s="570" t="s">
        <v>1092</v>
      </c>
      <c r="J255" s="347">
        <v>0</v>
      </c>
      <c r="K255" s="361">
        <v>67347008535</v>
      </c>
      <c r="L255" s="361">
        <v>0</v>
      </c>
      <c r="M255" s="361">
        <v>1673749071.3600001</v>
      </c>
      <c r="N255" s="361">
        <v>0</v>
      </c>
      <c r="O255" s="361">
        <v>0</v>
      </c>
      <c r="P255" s="361">
        <v>223469910.05000001</v>
      </c>
      <c r="Q255" s="361">
        <v>0</v>
      </c>
      <c r="R255" s="159">
        <v>69244227516.410004</v>
      </c>
      <c r="U255" s="140"/>
    </row>
    <row r="256" spans="2:21" hidden="1" x14ac:dyDescent="0.25">
      <c r="B256" s="353" t="s">
        <v>106</v>
      </c>
      <c r="C256" s="336">
        <v>45657</v>
      </c>
      <c r="D256" s="340" t="s">
        <v>211</v>
      </c>
      <c r="E256" s="338">
        <v>44756</v>
      </c>
      <c r="F256" s="338" t="s">
        <v>0</v>
      </c>
      <c r="G256" s="340" t="s">
        <v>1090</v>
      </c>
      <c r="H256" s="340" t="s">
        <v>205</v>
      </c>
      <c r="I256" s="570" t="s">
        <v>1092</v>
      </c>
      <c r="J256" s="347">
        <v>0</v>
      </c>
      <c r="K256" s="361">
        <v>109738457431.68001</v>
      </c>
      <c r="L256" s="361">
        <v>0</v>
      </c>
      <c r="M256" s="361">
        <v>831944885.88999999</v>
      </c>
      <c r="N256" s="361">
        <v>0</v>
      </c>
      <c r="O256" s="361">
        <v>0</v>
      </c>
      <c r="P256" s="361">
        <v>99651845.970000029</v>
      </c>
      <c r="Q256" s="361">
        <v>0</v>
      </c>
      <c r="R256" s="159">
        <v>110670054163.54001</v>
      </c>
      <c r="U256" s="140"/>
    </row>
    <row r="257" spans="2:21" hidden="1" x14ac:dyDescent="0.25">
      <c r="B257" s="353" t="s">
        <v>106</v>
      </c>
      <c r="C257" s="336">
        <v>45688</v>
      </c>
      <c r="D257" s="341" t="s">
        <v>211</v>
      </c>
      <c r="E257" s="337">
        <v>44756</v>
      </c>
      <c r="F257" s="337" t="s">
        <v>0</v>
      </c>
      <c r="G257" s="341" t="s">
        <v>1090</v>
      </c>
      <c r="H257" s="341" t="s">
        <v>205</v>
      </c>
      <c r="I257" s="571" t="s">
        <v>1092</v>
      </c>
      <c r="J257" s="361">
        <v>0</v>
      </c>
      <c r="K257" s="361">
        <v>133746247260.25002</v>
      </c>
      <c r="L257" s="361">
        <v>0</v>
      </c>
      <c r="M257" s="361">
        <v>843294384.68999994</v>
      </c>
      <c r="N257" s="361">
        <v>0</v>
      </c>
      <c r="O257" s="361">
        <v>0</v>
      </c>
      <c r="P257" s="361">
        <v>167275836.28999996</v>
      </c>
      <c r="Q257" s="361">
        <v>0</v>
      </c>
      <c r="R257" s="159">
        <v>134756817481.23001</v>
      </c>
      <c r="U257" s="140"/>
    </row>
    <row r="258" spans="2:21" hidden="1" x14ac:dyDescent="0.25">
      <c r="B258" s="353" t="s">
        <v>106</v>
      </c>
      <c r="C258" s="336">
        <v>45716</v>
      </c>
      <c r="D258" s="341" t="s">
        <v>211</v>
      </c>
      <c r="E258" s="337">
        <v>44756</v>
      </c>
      <c r="F258" s="337" t="s">
        <v>0</v>
      </c>
      <c r="G258" s="341" t="s">
        <v>1090</v>
      </c>
      <c r="H258" s="341" t="s">
        <v>205</v>
      </c>
      <c r="I258" s="571" t="s">
        <v>1092</v>
      </c>
      <c r="J258" s="361">
        <v>0</v>
      </c>
      <c r="K258" s="361">
        <v>133746247260.25002</v>
      </c>
      <c r="L258" s="361">
        <v>0</v>
      </c>
      <c r="M258" s="361">
        <v>1035730228.15</v>
      </c>
      <c r="N258" s="361">
        <v>0</v>
      </c>
      <c r="O258" s="361">
        <v>0</v>
      </c>
      <c r="P258" s="361">
        <v>278902897.44</v>
      </c>
      <c r="Q258" s="361">
        <v>0</v>
      </c>
      <c r="R258" s="505">
        <v>135060880385.84001</v>
      </c>
      <c r="U258" s="140"/>
    </row>
    <row r="259" spans="2:21" hidden="1" x14ac:dyDescent="0.25">
      <c r="B259" s="353" t="s">
        <v>106</v>
      </c>
      <c r="C259" s="336">
        <v>45747</v>
      </c>
      <c r="D259" s="341" t="s">
        <v>211</v>
      </c>
      <c r="E259" s="337">
        <v>44756</v>
      </c>
      <c r="F259" s="337" t="s">
        <v>0</v>
      </c>
      <c r="G259" s="341" t="s">
        <v>1090</v>
      </c>
      <c r="H259" s="341" t="s">
        <v>205</v>
      </c>
      <c r="I259" s="571" t="s">
        <v>1092</v>
      </c>
      <c r="J259" s="478">
        <v>0</v>
      </c>
      <c r="K259" s="361">
        <v>133746247260.25002</v>
      </c>
      <c r="L259" s="361">
        <v>0</v>
      </c>
      <c r="M259" s="361">
        <v>955670096.07999992</v>
      </c>
      <c r="N259" s="361">
        <v>0</v>
      </c>
      <c r="O259" s="361">
        <v>0</v>
      </c>
      <c r="P259" s="361">
        <v>330047828.44</v>
      </c>
      <c r="Q259" s="361">
        <v>0</v>
      </c>
      <c r="R259" s="159">
        <v>135031965184.77002</v>
      </c>
      <c r="U259" s="140"/>
    </row>
    <row r="260" spans="2:21" hidden="1" x14ac:dyDescent="0.25">
      <c r="B260" s="353" t="s">
        <v>106</v>
      </c>
      <c r="C260" s="336">
        <v>45777</v>
      </c>
      <c r="D260" s="341" t="s">
        <v>211</v>
      </c>
      <c r="E260" s="337">
        <v>44756</v>
      </c>
      <c r="F260" s="337" t="s">
        <v>0</v>
      </c>
      <c r="G260" s="341" t="s">
        <v>1090</v>
      </c>
      <c r="H260" s="341" t="s">
        <v>205</v>
      </c>
      <c r="I260" s="571" t="s">
        <v>1092</v>
      </c>
      <c r="J260" s="361">
        <v>0</v>
      </c>
      <c r="K260" s="361">
        <v>131768909442.92999</v>
      </c>
      <c r="L260" s="361">
        <v>0</v>
      </c>
      <c r="M260" s="361">
        <v>741117001.69000006</v>
      </c>
      <c r="N260" s="361">
        <v>0</v>
      </c>
      <c r="O260" s="361">
        <v>0</v>
      </c>
      <c r="P260" s="361">
        <v>398095893.12</v>
      </c>
      <c r="Q260" s="361">
        <v>0</v>
      </c>
      <c r="R260" s="159">
        <v>132908122337.73999</v>
      </c>
      <c r="U260" s="140"/>
    </row>
    <row r="261" spans="2:21" hidden="1" x14ac:dyDescent="0.25">
      <c r="B261" s="353" t="s">
        <v>106</v>
      </c>
      <c r="C261" s="336">
        <v>45808</v>
      </c>
      <c r="D261" s="341" t="s">
        <v>211</v>
      </c>
      <c r="E261" s="337">
        <v>44756</v>
      </c>
      <c r="F261" s="337" t="s">
        <v>0</v>
      </c>
      <c r="G261" s="341" t="s">
        <v>1090</v>
      </c>
      <c r="H261" s="341" t="s">
        <v>205</v>
      </c>
      <c r="I261" s="571" t="s">
        <v>1092</v>
      </c>
      <c r="J261" s="361">
        <v>0</v>
      </c>
      <c r="K261" s="361">
        <v>131768909442.93001</v>
      </c>
      <c r="L261" s="361">
        <v>0</v>
      </c>
      <c r="M261" s="361">
        <v>734371509.49000001</v>
      </c>
      <c r="N261" s="361">
        <v>0</v>
      </c>
      <c r="O261" s="361">
        <v>0</v>
      </c>
      <c r="P261" s="361">
        <v>202907446.28000003</v>
      </c>
      <c r="Q261" s="361">
        <v>0</v>
      </c>
      <c r="R261" s="159">
        <v>132706188398.70001</v>
      </c>
      <c r="U261" s="140"/>
    </row>
    <row r="262" spans="2:21" hidden="1" x14ac:dyDescent="0.25">
      <c r="B262" s="353" t="s">
        <v>106</v>
      </c>
      <c r="C262" s="336">
        <v>45838</v>
      </c>
      <c r="D262" s="341" t="s">
        <v>211</v>
      </c>
      <c r="E262" s="337">
        <v>44756</v>
      </c>
      <c r="F262" s="337" t="s">
        <v>0</v>
      </c>
      <c r="G262" s="341" t="s">
        <v>1090</v>
      </c>
      <c r="H262" s="341" t="s">
        <v>205</v>
      </c>
      <c r="I262" s="339" t="s">
        <v>1092</v>
      </c>
      <c r="J262" s="361">
        <v>0</v>
      </c>
      <c r="K262" s="361">
        <v>131768909442.93001</v>
      </c>
      <c r="L262" s="361">
        <v>0</v>
      </c>
      <c r="M262" s="361">
        <v>719482713.70999992</v>
      </c>
      <c r="N262" s="361">
        <v>0</v>
      </c>
      <c r="O262" s="361">
        <v>0</v>
      </c>
      <c r="P262" s="361">
        <v>263185951.17000002</v>
      </c>
      <c r="Q262" s="361">
        <v>0</v>
      </c>
      <c r="R262" s="159">
        <v>132751578107.81001</v>
      </c>
      <c r="U262" s="140"/>
    </row>
    <row r="263" spans="2:21" hidden="1" x14ac:dyDescent="0.25">
      <c r="B263" s="353" t="s">
        <v>106</v>
      </c>
      <c r="C263" s="336">
        <v>45869</v>
      </c>
      <c r="D263" s="341" t="s">
        <v>211</v>
      </c>
      <c r="E263" s="337">
        <v>44756</v>
      </c>
      <c r="F263" s="337" t="s">
        <v>0</v>
      </c>
      <c r="G263" s="341" t="s">
        <v>1090</v>
      </c>
      <c r="H263" s="341" t="s">
        <v>205</v>
      </c>
      <c r="I263" s="339" t="s">
        <v>1092</v>
      </c>
      <c r="J263" s="361">
        <v>0</v>
      </c>
      <c r="K263" s="361">
        <v>131768909442.93001</v>
      </c>
      <c r="L263" s="361">
        <v>0</v>
      </c>
      <c r="M263" s="361">
        <v>795361646.92000008</v>
      </c>
      <c r="N263" s="361">
        <v>0</v>
      </c>
      <c r="O263" s="361">
        <v>0</v>
      </c>
      <c r="P263" s="361">
        <v>355522204.30999994</v>
      </c>
      <c r="Q263" s="361">
        <v>0</v>
      </c>
      <c r="R263" s="159">
        <v>132919793294.16</v>
      </c>
      <c r="U263" s="140"/>
    </row>
    <row r="264" spans="2:21" hidden="1" x14ac:dyDescent="0.25">
      <c r="B264" s="353" t="s">
        <v>106</v>
      </c>
      <c r="C264" s="336">
        <v>45900</v>
      </c>
      <c r="D264" s="341" t="s">
        <v>211</v>
      </c>
      <c r="E264" s="337">
        <v>44756</v>
      </c>
      <c r="F264" s="337" t="s">
        <v>0</v>
      </c>
      <c r="G264" s="341" t="s">
        <v>1090</v>
      </c>
      <c r="H264" s="341" t="s">
        <v>205</v>
      </c>
      <c r="I264" s="339" t="s">
        <v>1092</v>
      </c>
      <c r="J264" s="361">
        <v>0</v>
      </c>
      <c r="K264" s="361">
        <v>131768909442.93001</v>
      </c>
      <c r="L264" s="361">
        <v>0</v>
      </c>
      <c r="M264" s="361">
        <v>765807225.26999998</v>
      </c>
      <c r="N264" s="361">
        <v>0</v>
      </c>
      <c r="O264" s="361">
        <v>0</v>
      </c>
      <c r="P264" s="361">
        <v>370956523.71000004</v>
      </c>
      <c r="Q264" s="361">
        <v>0</v>
      </c>
      <c r="R264" s="159">
        <v>132905673191.91002</v>
      </c>
      <c r="U264" s="140"/>
    </row>
    <row r="265" spans="2:21" hidden="1" x14ac:dyDescent="0.25">
      <c r="B265" s="353" t="s">
        <v>106</v>
      </c>
      <c r="C265" s="336">
        <v>45930</v>
      </c>
      <c r="D265" s="341" t="s">
        <v>211</v>
      </c>
      <c r="E265" s="337">
        <v>44756</v>
      </c>
      <c r="F265" s="337" t="s">
        <v>0</v>
      </c>
      <c r="G265" s="341" t="s">
        <v>1090</v>
      </c>
      <c r="H265" s="341" t="s">
        <v>205</v>
      </c>
      <c r="I265" s="339" t="s">
        <v>1092</v>
      </c>
      <c r="J265" s="361">
        <v>0</v>
      </c>
      <c r="K265" s="361">
        <v>143997576121.92999</v>
      </c>
      <c r="L265" s="361">
        <v>0</v>
      </c>
      <c r="M265" s="361">
        <v>7753607596.21</v>
      </c>
      <c r="N265" s="361">
        <v>0</v>
      </c>
      <c r="O265" s="361">
        <v>0</v>
      </c>
      <c r="P265" s="361">
        <v>390337705.94999993</v>
      </c>
      <c r="Q265" s="361">
        <v>0</v>
      </c>
      <c r="R265" s="159">
        <v>152141521424.09</v>
      </c>
      <c r="U265" s="140"/>
    </row>
    <row r="266" spans="2:21" hidden="1" x14ac:dyDescent="0.25">
      <c r="B266" s="353" t="s">
        <v>106</v>
      </c>
      <c r="C266" s="336">
        <v>45961</v>
      </c>
      <c r="D266" s="341" t="s">
        <v>211</v>
      </c>
      <c r="E266" s="337">
        <v>44756</v>
      </c>
      <c r="F266" s="337" t="s">
        <v>0</v>
      </c>
      <c r="G266" s="341" t="s">
        <v>1090</v>
      </c>
      <c r="H266" s="341" t="s">
        <v>205</v>
      </c>
      <c r="I266" s="339" t="s">
        <v>1092</v>
      </c>
      <c r="J266" s="664">
        <v>0</v>
      </c>
      <c r="K266" s="665">
        <v>143909405792.81</v>
      </c>
      <c r="L266" s="665">
        <v>0</v>
      </c>
      <c r="M266" s="665">
        <v>1146472897.1299999</v>
      </c>
      <c r="N266" s="665">
        <v>0</v>
      </c>
      <c r="O266" s="665">
        <v>0</v>
      </c>
      <c r="P266" s="665">
        <v>538580994.6099999</v>
      </c>
      <c r="Q266" s="665">
        <v>0</v>
      </c>
      <c r="R266" s="666">
        <v>145594459684.54999</v>
      </c>
      <c r="U266" s="140"/>
    </row>
    <row r="267" spans="2:21" hidden="1" x14ac:dyDescent="0.25">
      <c r="B267" s="353" t="s">
        <v>106</v>
      </c>
      <c r="C267" s="336">
        <v>45991</v>
      </c>
      <c r="D267" s="341" t="s">
        <v>211</v>
      </c>
      <c r="E267" s="337">
        <v>44756</v>
      </c>
      <c r="F267" s="337" t="s">
        <v>0</v>
      </c>
      <c r="G267" s="341" t="s">
        <v>1090</v>
      </c>
      <c r="H267" s="341" t="s">
        <v>205</v>
      </c>
      <c r="I267" s="339" t="s">
        <v>1092</v>
      </c>
      <c r="J267" s="664">
        <v>0</v>
      </c>
      <c r="K267" s="665">
        <v>151446710545.56</v>
      </c>
      <c r="L267" s="665">
        <v>0</v>
      </c>
      <c r="M267" s="665">
        <v>1055092654.27</v>
      </c>
      <c r="N267" s="665">
        <v>0</v>
      </c>
      <c r="O267" s="665">
        <v>0</v>
      </c>
      <c r="P267" s="665">
        <v>496911718.84999996</v>
      </c>
      <c r="Q267" s="665">
        <v>0</v>
      </c>
      <c r="R267" s="666">
        <v>152998714918.67999</v>
      </c>
      <c r="U267" s="140"/>
    </row>
    <row r="268" spans="2:21" x14ac:dyDescent="0.25">
      <c r="B268" s="353" t="s">
        <v>106</v>
      </c>
      <c r="C268" s="336">
        <v>46022</v>
      </c>
      <c r="D268" s="341" t="s">
        <v>211</v>
      </c>
      <c r="E268" s="337">
        <v>44756</v>
      </c>
      <c r="F268" s="337" t="s">
        <v>0</v>
      </c>
      <c r="G268" s="341" t="s">
        <v>1090</v>
      </c>
      <c r="H268" s="341" t="s">
        <v>205</v>
      </c>
      <c r="I268" s="339" t="s">
        <v>1092</v>
      </c>
      <c r="J268" s="664">
        <v>0</v>
      </c>
      <c r="K268" s="665">
        <v>151446710545.48001</v>
      </c>
      <c r="L268" s="665">
        <v>0</v>
      </c>
      <c r="M268" s="665">
        <v>1093530481.99</v>
      </c>
      <c r="N268" s="665">
        <v>0</v>
      </c>
      <c r="O268" s="665">
        <v>0</v>
      </c>
      <c r="P268" s="665">
        <v>225346455.93000001</v>
      </c>
      <c r="Q268" s="665">
        <v>0</v>
      </c>
      <c r="R268" s="666">
        <v>152765587483.39999</v>
      </c>
      <c r="U268" s="140"/>
    </row>
    <row r="269" spans="2:21" hidden="1" x14ac:dyDescent="0.25">
      <c r="B269" s="353" t="s">
        <v>107</v>
      </c>
      <c r="C269" s="336">
        <v>45322</v>
      </c>
      <c r="D269" s="342" t="s">
        <v>212</v>
      </c>
      <c r="E269" s="337">
        <v>44761</v>
      </c>
      <c r="F269" s="337" t="s">
        <v>0</v>
      </c>
      <c r="G269" s="341" t="s">
        <v>1090</v>
      </c>
      <c r="H269" s="341" t="s">
        <v>209</v>
      </c>
      <c r="I269" s="571" t="s">
        <v>1092</v>
      </c>
      <c r="J269" s="347">
        <v>0</v>
      </c>
      <c r="K269" s="361">
        <v>0</v>
      </c>
      <c r="L269" s="361">
        <v>25804167</v>
      </c>
      <c r="M269" s="361">
        <v>91296200.719999999</v>
      </c>
      <c r="N269" s="361">
        <v>8750000</v>
      </c>
      <c r="O269" s="361">
        <v>0</v>
      </c>
      <c r="P269" s="361">
        <v>200000000</v>
      </c>
      <c r="Q269" s="361">
        <v>0</v>
      </c>
      <c r="R269" s="159">
        <v>325850367.72000003</v>
      </c>
      <c r="U269" s="140"/>
    </row>
    <row r="270" spans="2:21" hidden="1" x14ac:dyDescent="0.25">
      <c r="B270" s="353" t="s">
        <v>107</v>
      </c>
      <c r="C270" s="336">
        <v>45351</v>
      </c>
      <c r="D270" s="342" t="s">
        <v>212</v>
      </c>
      <c r="E270" s="337">
        <v>44761</v>
      </c>
      <c r="F270" s="337" t="s">
        <v>0</v>
      </c>
      <c r="G270" s="341" t="s">
        <v>1090</v>
      </c>
      <c r="H270" s="341" t="s">
        <v>209</v>
      </c>
      <c r="I270" s="571" t="s">
        <v>1092</v>
      </c>
      <c r="J270" s="347">
        <v>0</v>
      </c>
      <c r="K270" s="361">
        <v>0</v>
      </c>
      <c r="L270" s="361">
        <v>45488850</v>
      </c>
      <c r="M270" s="361">
        <v>316803082.44999999</v>
      </c>
      <c r="N270" s="361">
        <v>25625000</v>
      </c>
      <c r="O270" s="361">
        <v>0</v>
      </c>
      <c r="P270" s="361">
        <v>225804167</v>
      </c>
      <c r="Q270" s="361">
        <v>0</v>
      </c>
      <c r="R270" s="159">
        <v>613721099.45000005</v>
      </c>
      <c r="U270" s="140"/>
    </row>
    <row r="271" spans="2:21" hidden="1" x14ac:dyDescent="0.25">
      <c r="B271" s="353" t="s">
        <v>107</v>
      </c>
      <c r="C271" s="336">
        <v>45380</v>
      </c>
      <c r="D271" s="342" t="s">
        <v>212</v>
      </c>
      <c r="E271" s="337">
        <v>44761</v>
      </c>
      <c r="F271" s="337" t="s">
        <v>0</v>
      </c>
      <c r="G271" s="341" t="s">
        <v>1090</v>
      </c>
      <c r="H271" s="341" t="s">
        <v>209</v>
      </c>
      <c r="I271" s="571" t="s">
        <v>1092</v>
      </c>
      <c r="J271" s="347">
        <v>0</v>
      </c>
      <c r="K271" s="361">
        <v>0</v>
      </c>
      <c r="L271" s="361">
        <v>45488850</v>
      </c>
      <c r="M271" s="361">
        <v>330940030.55000001</v>
      </c>
      <c r="N271" s="361">
        <v>25625000</v>
      </c>
      <c r="O271" s="361">
        <v>0</v>
      </c>
      <c r="P271" s="361">
        <v>225804167</v>
      </c>
      <c r="Q271" s="361">
        <v>0</v>
      </c>
      <c r="R271" s="159">
        <v>627858047.54999995</v>
      </c>
      <c r="U271" s="140"/>
    </row>
    <row r="272" spans="2:21" hidden="1" x14ac:dyDescent="0.25">
      <c r="B272" s="353" t="s">
        <v>107</v>
      </c>
      <c r="C272" s="336">
        <v>45411</v>
      </c>
      <c r="D272" s="342" t="s">
        <v>212</v>
      </c>
      <c r="E272" s="337">
        <v>44761</v>
      </c>
      <c r="F272" s="337" t="s">
        <v>0</v>
      </c>
      <c r="G272" s="341" t="s">
        <v>1090</v>
      </c>
      <c r="H272" s="341" t="s">
        <v>209</v>
      </c>
      <c r="I272" s="571" t="s">
        <v>1092</v>
      </c>
      <c r="J272" s="347">
        <v>0</v>
      </c>
      <c r="K272" s="361">
        <v>0</v>
      </c>
      <c r="L272" s="361">
        <v>45488850</v>
      </c>
      <c r="M272" s="361">
        <v>317484684.69</v>
      </c>
      <c r="N272" s="361">
        <v>25625000</v>
      </c>
      <c r="O272" s="361">
        <v>0</v>
      </c>
      <c r="P272" s="361">
        <v>225804167</v>
      </c>
      <c r="Q272" s="361">
        <v>0</v>
      </c>
      <c r="R272" s="159">
        <v>614402701.69000006</v>
      </c>
      <c r="U272" s="140"/>
    </row>
    <row r="273" spans="2:21" hidden="1" x14ac:dyDescent="0.25">
      <c r="B273" s="353" t="s">
        <v>107</v>
      </c>
      <c r="C273" s="336">
        <v>45441</v>
      </c>
      <c r="D273" s="342" t="s">
        <v>212</v>
      </c>
      <c r="E273" s="337">
        <v>44761</v>
      </c>
      <c r="F273" s="337" t="s">
        <v>0</v>
      </c>
      <c r="G273" s="341" t="s">
        <v>1090</v>
      </c>
      <c r="H273" s="341" t="s">
        <v>209</v>
      </c>
      <c r="I273" s="571" t="s">
        <v>1092</v>
      </c>
      <c r="J273" s="347">
        <v>0</v>
      </c>
      <c r="K273" s="361">
        <v>0</v>
      </c>
      <c r="L273" s="361">
        <v>45488850</v>
      </c>
      <c r="M273" s="361">
        <v>312169811.73000002</v>
      </c>
      <c r="N273" s="361">
        <v>25625000</v>
      </c>
      <c r="O273" s="361">
        <v>0</v>
      </c>
      <c r="P273" s="361">
        <v>225804167</v>
      </c>
      <c r="Q273" s="361">
        <v>0</v>
      </c>
      <c r="R273" s="159">
        <v>609087828.73000002</v>
      </c>
      <c r="U273" s="140"/>
    </row>
    <row r="274" spans="2:21" hidden="1" x14ac:dyDescent="0.25">
      <c r="B274" s="353" t="s">
        <v>107</v>
      </c>
      <c r="C274" s="336">
        <v>45472</v>
      </c>
      <c r="D274" s="342" t="s">
        <v>212</v>
      </c>
      <c r="E274" s="337">
        <v>44761</v>
      </c>
      <c r="F274" s="337" t="s">
        <v>0</v>
      </c>
      <c r="G274" s="341" t="s">
        <v>1090</v>
      </c>
      <c r="H274" s="341" t="s">
        <v>209</v>
      </c>
      <c r="I274" s="571" t="s">
        <v>1092</v>
      </c>
      <c r="J274" s="347">
        <v>0</v>
      </c>
      <c r="K274" s="361">
        <v>0</v>
      </c>
      <c r="L274" s="361">
        <v>45488850</v>
      </c>
      <c r="M274" s="361">
        <v>212095255.87</v>
      </c>
      <c r="N274" s="361">
        <v>25625000</v>
      </c>
      <c r="O274" s="361">
        <v>0</v>
      </c>
      <c r="P274" s="361">
        <v>119719778.79000001</v>
      </c>
      <c r="Q274" s="361">
        <v>0</v>
      </c>
      <c r="R274" s="159">
        <v>402928884.66000003</v>
      </c>
      <c r="U274" s="140"/>
    </row>
    <row r="275" spans="2:21" hidden="1" x14ac:dyDescent="0.25">
      <c r="B275" s="353" t="s">
        <v>107</v>
      </c>
      <c r="C275" s="336">
        <v>45502</v>
      </c>
      <c r="D275" s="342" t="s">
        <v>212</v>
      </c>
      <c r="E275" s="337">
        <v>44761</v>
      </c>
      <c r="F275" s="337" t="s">
        <v>0</v>
      </c>
      <c r="G275" s="341" t="s">
        <v>1090</v>
      </c>
      <c r="H275" s="341" t="s">
        <v>209</v>
      </c>
      <c r="I275" s="571" t="s">
        <v>1092</v>
      </c>
      <c r="J275" s="347">
        <v>0</v>
      </c>
      <c r="K275" s="361">
        <v>0</v>
      </c>
      <c r="L275" s="361">
        <v>45488850</v>
      </c>
      <c r="M275" s="361">
        <v>229214966.53</v>
      </c>
      <c r="N275" s="361">
        <v>25625000</v>
      </c>
      <c r="O275" s="361">
        <v>0</v>
      </c>
      <c r="P275" s="361">
        <v>5660282.0499999998</v>
      </c>
      <c r="Q275" s="361">
        <v>0</v>
      </c>
      <c r="R275" s="159">
        <v>305989098.57999998</v>
      </c>
      <c r="U275" s="140"/>
    </row>
    <row r="276" spans="2:21" hidden="1" x14ac:dyDescent="0.25">
      <c r="B276" s="353" t="s">
        <v>107</v>
      </c>
      <c r="C276" s="336">
        <v>45533</v>
      </c>
      <c r="D276" s="342" t="s">
        <v>212</v>
      </c>
      <c r="E276" s="337">
        <v>44761</v>
      </c>
      <c r="F276" s="337" t="s">
        <v>0</v>
      </c>
      <c r="G276" s="341" t="s">
        <v>1090</v>
      </c>
      <c r="H276" s="341" t="s">
        <v>209</v>
      </c>
      <c r="I276" s="571" t="s">
        <v>1092</v>
      </c>
      <c r="J276" s="347">
        <v>0</v>
      </c>
      <c r="K276" s="361">
        <v>0</v>
      </c>
      <c r="L276" s="361">
        <v>45488850</v>
      </c>
      <c r="M276" s="361">
        <v>248746970.41</v>
      </c>
      <c r="N276" s="361">
        <v>25625000</v>
      </c>
      <c r="O276" s="361">
        <v>0</v>
      </c>
      <c r="P276" s="361">
        <v>319719778.79000002</v>
      </c>
      <c r="Q276" s="361">
        <v>0</v>
      </c>
      <c r="R276" s="159">
        <v>639580599.20000005</v>
      </c>
      <c r="U276" s="140"/>
    </row>
    <row r="277" spans="2:21" hidden="1" x14ac:dyDescent="0.25">
      <c r="B277" s="353" t="s">
        <v>107</v>
      </c>
      <c r="C277" s="336">
        <v>45564</v>
      </c>
      <c r="D277" s="342" t="s">
        <v>212</v>
      </c>
      <c r="E277" s="337">
        <v>44761</v>
      </c>
      <c r="F277" s="337" t="s">
        <v>0</v>
      </c>
      <c r="G277" s="341" t="s">
        <v>1090</v>
      </c>
      <c r="H277" s="341" t="s">
        <v>209</v>
      </c>
      <c r="I277" s="571" t="s">
        <v>1092</v>
      </c>
      <c r="J277" s="347">
        <v>0</v>
      </c>
      <c r="K277" s="361">
        <v>0</v>
      </c>
      <c r="L277" s="361">
        <v>45488850</v>
      </c>
      <c r="M277" s="361">
        <v>643843546.90999997</v>
      </c>
      <c r="N277" s="361">
        <v>25625000</v>
      </c>
      <c r="O277" s="361">
        <v>0</v>
      </c>
      <c r="P277" s="361">
        <v>319719778.79000002</v>
      </c>
      <c r="Q277" s="361">
        <v>0</v>
      </c>
      <c r="R277" s="159">
        <v>1034677175.7</v>
      </c>
      <c r="U277" s="140"/>
    </row>
    <row r="278" spans="2:21" hidden="1" x14ac:dyDescent="0.25">
      <c r="B278" s="353" t="s">
        <v>107</v>
      </c>
      <c r="C278" s="336">
        <v>45594</v>
      </c>
      <c r="D278" s="342" t="s">
        <v>212</v>
      </c>
      <c r="E278" s="337">
        <v>44761</v>
      </c>
      <c r="F278" s="337" t="s">
        <v>0</v>
      </c>
      <c r="G278" s="341" t="s">
        <v>1090</v>
      </c>
      <c r="H278" s="341" t="s">
        <v>209</v>
      </c>
      <c r="I278" s="571" t="s">
        <v>1092</v>
      </c>
      <c r="J278" s="347">
        <v>0</v>
      </c>
      <c r="K278" s="361">
        <v>0</v>
      </c>
      <c r="L278" s="361">
        <v>45488850</v>
      </c>
      <c r="M278" s="361">
        <v>434810693.63</v>
      </c>
      <c r="N278" s="361">
        <v>31250000</v>
      </c>
      <c r="O278" s="361">
        <v>0</v>
      </c>
      <c r="P278" s="361">
        <v>569719778.78999996</v>
      </c>
      <c r="Q278" s="361">
        <v>0</v>
      </c>
      <c r="R278" s="159">
        <v>1081269322.4200001</v>
      </c>
      <c r="U278" s="140"/>
    </row>
    <row r="279" spans="2:21" hidden="1" x14ac:dyDescent="0.25">
      <c r="B279" s="353" t="s">
        <v>107</v>
      </c>
      <c r="C279" s="336">
        <v>45625</v>
      </c>
      <c r="D279" s="342" t="s">
        <v>212</v>
      </c>
      <c r="E279" s="337">
        <v>44761</v>
      </c>
      <c r="F279" s="337" t="s">
        <v>0</v>
      </c>
      <c r="G279" s="341" t="s">
        <v>1090</v>
      </c>
      <c r="H279" s="341" t="s">
        <v>209</v>
      </c>
      <c r="I279" s="571" t="s">
        <v>1092</v>
      </c>
      <c r="J279" s="347">
        <v>0</v>
      </c>
      <c r="K279" s="361">
        <v>0</v>
      </c>
      <c r="L279" s="361">
        <v>45488850</v>
      </c>
      <c r="M279" s="361">
        <v>68414244.25</v>
      </c>
      <c r="N279" s="361">
        <v>25625000</v>
      </c>
      <c r="O279" s="361">
        <v>0</v>
      </c>
      <c r="P279" s="361">
        <v>959719778.78999996</v>
      </c>
      <c r="Q279" s="361">
        <v>0</v>
      </c>
      <c r="R279" s="159">
        <v>1099247873.04</v>
      </c>
      <c r="U279" s="140"/>
    </row>
    <row r="280" spans="2:21" hidden="1" x14ac:dyDescent="0.25">
      <c r="B280" s="353" t="s">
        <v>107</v>
      </c>
      <c r="C280" s="336">
        <v>45657</v>
      </c>
      <c r="D280" s="342" t="s">
        <v>212</v>
      </c>
      <c r="E280" s="337">
        <v>44761</v>
      </c>
      <c r="F280" s="337" t="s">
        <v>0</v>
      </c>
      <c r="G280" s="341" t="s">
        <v>1090</v>
      </c>
      <c r="H280" s="341" t="s">
        <v>209</v>
      </c>
      <c r="I280" s="571" t="s">
        <v>1092</v>
      </c>
      <c r="J280" s="347">
        <v>0</v>
      </c>
      <c r="K280" s="361">
        <v>0</v>
      </c>
      <c r="L280" s="361">
        <v>1460374175.4200001</v>
      </c>
      <c r="M280" s="361">
        <v>50184865.57</v>
      </c>
      <c r="N280" s="361">
        <v>25625000</v>
      </c>
      <c r="O280" s="361">
        <v>0</v>
      </c>
      <c r="P280" s="361">
        <v>0</v>
      </c>
      <c r="Q280" s="361">
        <v>0</v>
      </c>
      <c r="R280" s="159">
        <v>1536184040.99</v>
      </c>
      <c r="U280" s="140"/>
    </row>
    <row r="281" spans="2:21" hidden="1" x14ac:dyDescent="0.25">
      <c r="B281" s="353" t="s">
        <v>107</v>
      </c>
      <c r="C281" s="336">
        <v>45688</v>
      </c>
      <c r="D281" s="342" t="s">
        <v>212</v>
      </c>
      <c r="E281" s="337">
        <v>44761</v>
      </c>
      <c r="F281" s="337" t="s">
        <v>0</v>
      </c>
      <c r="G281" s="341" t="s">
        <v>1090</v>
      </c>
      <c r="H281" s="341" t="s">
        <v>209</v>
      </c>
      <c r="I281" s="571" t="s">
        <v>1092</v>
      </c>
      <c r="J281" s="361">
        <v>0</v>
      </c>
      <c r="K281" s="361">
        <v>0</v>
      </c>
      <c r="L281" s="361">
        <v>1501136386.9200001</v>
      </c>
      <c r="M281" s="361">
        <v>180459253.19</v>
      </c>
      <c r="N281" s="361">
        <v>31250000</v>
      </c>
      <c r="O281" s="361">
        <v>0</v>
      </c>
      <c r="P281" s="361">
        <v>46584102.700000003</v>
      </c>
      <c r="Q281" s="361">
        <v>0</v>
      </c>
      <c r="R281" s="505">
        <v>1759429742.8100002</v>
      </c>
      <c r="U281" s="140"/>
    </row>
    <row r="282" spans="2:21" hidden="1" x14ac:dyDescent="0.25">
      <c r="B282" s="353" t="s">
        <v>107</v>
      </c>
      <c r="C282" s="336">
        <v>45716</v>
      </c>
      <c r="D282" s="342" t="s">
        <v>212</v>
      </c>
      <c r="E282" s="337">
        <v>44761</v>
      </c>
      <c r="F282" s="337" t="s">
        <v>0</v>
      </c>
      <c r="G282" s="341" t="s">
        <v>1090</v>
      </c>
      <c r="H282" s="341" t="s">
        <v>209</v>
      </c>
      <c r="I282" s="571" t="s">
        <v>1092</v>
      </c>
      <c r="J282" s="361">
        <v>0</v>
      </c>
      <c r="K282" s="361">
        <v>0</v>
      </c>
      <c r="L282" s="361">
        <v>1501136386.9200001</v>
      </c>
      <c r="M282" s="361">
        <v>187505022.46000001</v>
      </c>
      <c r="N282" s="361">
        <v>31250000</v>
      </c>
      <c r="O282" s="361">
        <v>0</v>
      </c>
      <c r="P282" s="361">
        <v>96584102.700000003</v>
      </c>
      <c r="Q282" s="361">
        <v>0</v>
      </c>
      <c r="R282" s="159">
        <v>1816475512.0800002</v>
      </c>
      <c r="U282" s="140"/>
    </row>
    <row r="283" spans="2:21" hidden="1" x14ac:dyDescent="0.25">
      <c r="B283" s="353" t="s">
        <v>107</v>
      </c>
      <c r="C283" s="336">
        <v>45747</v>
      </c>
      <c r="D283" s="341" t="s">
        <v>212</v>
      </c>
      <c r="E283" s="337">
        <v>44761</v>
      </c>
      <c r="F283" s="337" t="s">
        <v>0</v>
      </c>
      <c r="G283" s="341" t="s">
        <v>1090</v>
      </c>
      <c r="H283" s="341" t="s">
        <v>209</v>
      </c>
      <c r="I283" s="571" t="s">
        <v>1092</v>
      </c>
      <c r="J283" s="478">
        <v>0</v>
      </c>
      <c r="K283" s="361">
        <v>0</v>
      </c>
      <c r="L283" s="361">
        <v>1451136386.9200001</v>
      </c>
      <c r="M283" s="361">
        <v>167792601.91</v>
      </c>
      <c r="N283" s="361">
        <v>31250000</v>
      </c>
      <c r="O283" s="361">
        <v>0</v>
      </c>
      <c r="P283" s="361">
        <v>198963855.00999999</v>
      </c>
      <c r="Q283" s="361">
        <v>0</v>
      </c>
      <c r="R283" s="477">
        <v>1849142843.8400002</v>
      </c>
      <c r="U283" s="140"/>
    </row>
    <row r="284" spans="2:21" hidden="1" x14ac:dyDescent="0.25">
      <c r="B284" s="353" t="s">
        <v>107</v>
      </c>
      <c r="C284" s="336">
        <v>45777</v>
      </c>
      <c r="D284" s="341" t="s">
        <v>212</v>
      </c>
      <c r="E284" s="337">
        <v>44761</v>
      </c>
      <c r="F284" s="337" t="s">
        <v>0</v>
      </c>
      <c r="G284" s="341" t="s">
        <v>1090</v>
      </c>
      <c r="H284" s="341" t="s">
        <v>209</v>
      </c>
      <c r="I284" s="571" t="s">
        <v>1092</v>
      </c>
      <c r="J284" s="361">
        <v>0</v>
      </c>
      <c r="K284" s="361">
        <v>0</v>
      </c>
      <c r="L284" s="361">
        <v>1451136386.9200001</v>
      </c>
      <c r="M284" s="361">
        <v>187968414.59999999</v>
      </c>
      <c r="N284" s="361">
        <v>31250000</v>
      </c>
      <c r="O284" s="361">
        <v>0</v>
      </c>
      <c r="P284" s="361">
        <v>301047188.34999996</v>
      </c>
      <c r="Q284" s="361">
        <v>0</v>
      </c>
      <c r="R284" s="477">
        <v>1971401989.8699999</v>
      </c>
      <c r="U284" s="140"/>
    </row>
    <row r="285" spans="2:21" hidden="1" x14ac:dyDescent="0.25">
      <c r="B285" s="353" t="s">
        <v>107</v>
      </c>
      <c r="C285" s="336">
        <v>45808</v>
      </c>
      <c r="D285" s="341" t="s">
        <v>212</v>
      </c>
      <c r="E285" s="337">
        <v>44761</v>
      </c>
      <c r="F285" s="337" t="s">
        <v>0</v>
      </c>
      <c r="G285" s="341" t="s">
        <v>1090</v>
      </c>
      <c r="H285" s="341" t="s">
        <v>209</v>
      </c>
      <c r="I285" s="571" t="s">
        <v>1092</v>
      </c>
      <c r="J285" s="361">
        <v>0</v>
      </c>
      <c r="K285" s="361">
        <v>0</v>
      </c>
      <c r="L285" s="361">
        <v>1560195561.0699999</v>
      </c>
      <c r="M285" s="361">
        <v>151896124.59999999</v>
      </c>
      <c r="N285" s="361">
        <v>31250000</v>
      </c>
      <c r="O285" s="361">
        <v>0</v>
      </c>
      <c r="P285" s="361">
        <v>440630521.69</v>
      </c>
      <c r="Q285" s="361">
        <v>0</v>
      </c>
      <c r="R285" s="477">
        <v>2183972207.3599997</v>
      </c>
      <c r="U285" s="140"/>
    </row>
    <row r="286" spans="2:21" hidden="1" x14ac:dyDescent="0.25">
      <c r="B286" s="353" t="s">
        <v>107</v>
      </c>
      <c r="C286" s="336">
        <v>45838</v>
      </c>
      <c r="D286" s="341" t="s">
        <v>212</v>
      </c>
      <c r="E286" s="337">
        <v>44761</v>
      </c>
      <c r="F286" s="337" t="s">
        <v>0</v>
      </c>
      <c r="G286" s="341" t="s">
        <v>1090</v>
      </c>
      <c r="H286" s="341" t="s">
        <v>209</v>
      </c>
      <c r="I286" s="339" t="s">
        <v>1092</v>
      </c>
      <c r="J286" s="361">
        <v>0</v>
      </c>
      <c r="K286" s="361">
        <v>0</v>
      </c>
      <c r="L286" s="361">
        <v>1560195561.0699999</v>
      </c>
      <c r="M286" s="361">
        <v>202272414.46000001</v>
      </c>
      <c r="N286" s="361">
        <v>39375000</v>
      </c>
      <c r="O286" s="361">
        <v>0</v>
      </c>
      <c r="P286" s="361">
        <v>367713855.02999997</v>
      </c>
      <c r="Q286" s="361">
        <v>0</v>
      </c>
      <c r="R286" s="477">
        <v>2169556830.5599999</v>
      </c>
      <c r="U286" s="140"/>
    </row>
    <row r="287" spans="2:21" hidden="1" x14ac:dyDescent="0.25">
      <c r="B287" s="353" t="s">
        <v>107</v>
      </c>
      <c r="C287" s="336">
        <v>45869</v>
      </c>
      <c r="D287" s="341" t="s">
        <v>212</v>
      </c>
      <c r="E287" s="337">
        <v>44761</v>
      </c>
      <c r="F287" s="337" t="s">
        <v>0</v>
      </c>
      <c r="G287" s="341" t="s">
        <v>1090</v>
      </c>
      <c r="H287" s="341" t="s">
        <v>209</v>
      </c>
      <c r="I287" s="339" t="s">
        <v>1092</v>
      </c>
      <c r="J287" s="361">
        <v>0</v>
      </c>
      <c r="K287" s="361">
        <v>0</v>
      </c>
      <c r="L287" s="361">
        <v>1560195561.0699999</v>
      </c>
      <c r="M287" s="361">
        <v>64868886.670000002</v>
      </c>
      <c r="N287" s="361">
        <v>39375000</v>
      </c>
      <c r="O287" s="361">
        <v>0</v>
      </c>
      <c r="P287" s="361">
        <v>459797188.37</v>
      </c>
      <c r="Q287" s="361">
        <v>0</v>
      </c>
      <c r="R287" s="477">
        <v>2124236636.1100001</v>
      </c>
      <c r="U287" s="140"/>
    </row>
    <row r="288" spans="2:21" hidden="1" x14ac:dyDescent="0.25">
      <c r="B288" s="353" t="s">
        <v>107</v>
      </c>
      <c r="C288" s="336">
        <v>45900</v>
      </c>
      <c r="D288" s="341" t="s">
        <v>212</v>
      </c>
      <c r="E288" s="337">
        <v>44761</v>
      </c>
      <c r="F288" s="337" t="s">
        <v>0</v>
      </c>
      <c r="G288" s="341" t="s">
        <v>1090</v>
      </c>
      <c r="H288" s="341" t="s">
        <v>209</v>
      </c>
      <c r="I288" s="339" t="s">
        <v>1092</v>
      </c>
      <c r="J288" s="361">
        <v>0</v>
      </c>
      <c r="K288" s="361">
        <v>0</v>
      </c>
      <c r="L288" s="361">
        <v>1560195561.0699999</v>
      </c>
      <c r="M288" s="361">
        <v>49036517.100000001</v>
      </c>
      <c r="N288" s="361">
        <v>39375000</v>
      </c>
      <c r="O288" s="361">
        <v>0</v>
      </c>
      <c r="P288" s="361">
        <v>461880521.70999998</v>
      </c>
      <c r="Q288" s="361">
        <v>0</v>
      </c>
      <c r="R288" s="477">
        <v>2110487599.8799999</v>
      </c>
      <c r="U288" s="140"/>
    </row>
    <row r="289" spans="2:21" hidden="1" x14ac:dyDescent="0.25">
      <c r="B289" s="353" t="s">
        <v>107</v>
      </c>
      <c r="C289" s="336">
        <v>45930</v>
      </c>
      <c r="D289" s="341" t="s">
        <v>212</v>
      </c>
      <c r="E289" s="337">
        <v>44761</v>
      </c>
      <c r="F289" s="337" t="s">
        <v>0</v>
      </c>
      <c r="G289" s="341" t="s">
        <v>1090</v>
      </c>
      <c r="H289" s="341" t="s">
        <v>209</v>
      </c>
      <c r="I289" s="339" t="s">
        <v>1092</v>
      </c>
      <c r="J289" s="361">
        <v>0</v>
      </c>
      <c r="K289" s="361">
        <v>0</v>
      </c>
      <c r="L289" s="361">
        <v>1560195561.0699999</v>
      </c>
      <c r="M289" s="361">
        <v>37865133.420000002</v>
      </c>
      <c r="N289" s="361">
        <v>39375000</v>
      </c>
      <c r="O289" s="361">
        <v>0</v>
      </c>
      <c r="P289" s="361">
        <v>463963855.05000001</v>
      </c>
      <c r="Q289" s="361">
        <v>0</v>
      </c>
      <c r="R289" s="477">
        <v>2101399549.54</v>
      </c>
      <c r="U289" s="140"/>
    </row>
    <row r="290" spans="2:21" hidden="1" x14ac:dyDescent="0.25">
      <c r="B290" s="353" t="s">
        <v>107</v>
      </c>
      <c r="C290" s="336">
        <v>45961</v>
      </c>
      <c r="D290" s="341" t="s">
        <v>212</v>
      </c>
      <c r="E290" s="337">
        <v>44761</v>
      </c>
      <c r="F290" s="337" t="s">
        <v>0</v>
      </c>
      <c r="G290" s="341" t="s">
        <v>1090</v>
      </c>
      <c r="H290" s="341" t="s">
        <v>209</v>
      </c>
      <c r="I290" s="339" t="s">
        <v>1092</v>
      </c>
      <c r="J290" s="664">
        <v>0</v>
      </c>
      <c r="K290" s="665">
        <v>0</v>
      </c>
      <c r="L290" s="665">
        <v>1560195561.0699999</v>
      </c>
      <c r="M290" s="665">
        <v>29988087.489999998</v>
      </c>
      <c r="N290" s="665">
        <v>39375000</v>
      </c>
      <c r="O290" s="665">
        <v>0</v>
      </c>
      <c r="P290" s="665">
        <v>466047188.38999999</v>
      </c>
      <c r="Q290" s="665">
        <v>0</v>
      </c>
      <c r="R290" s="666">
        <v>2095605836.9499998</v>
      </c>
      <c r="U290" s="140"/>
    </row>
    <row r="291" spans="2:21" hidden="1" x14ac:dyDescent="0.25">
      <c r="B291" s="353" t="s">
        <v>107</v>
      </c>
      <c r="C291" s="336">
        <v>45991</v>
      </c>
      <c r="D291" s="341" t="s">
        <v>212</v>
      </c>
      <c r="E291" s="337">
        <v>44761</v>
      </c>
      <c r="F291" s="337" t="s">
        <v>0</v>
      </c>
      <c r="G291" s="341" t="s">
        <v>1090</v>
      </c>
      <c r="H291" s="341" t="s">
        <v>209</v>
      </c>
      <c r="I291" s="339" t="s">
        <v>1092</v>
      </c>
      <c r="J291" s="361">
        <v>0</v>
      </c>
      <c r="K291" s="361">
        <v>0</v>
      </c>
      <c r="L291" s="665">
        <v>1560195561.0699999</v>
      </c>
      <c r="M291" s="665">
        <v>13538145.460000001</v>
      </c>
      <c r="N291" s="665">
        <v>39375000</v>
      </c>
      <c r="O291" s="665">
        <v>0</v>
      </c>
      <c r="P291" s="665">
        <v>468130521.73000002</v>
      </c>
      <c r="Q291" s="665">
        <v>0</v>
      </c>
      <c r="R291" s="666">
        <v>2081239228.26</v>
      </c>
      <c r="U291" s="140"/>
    </row>
    <row r="292" spans="2:21" x14ac:dyDescent="0.25">
      <c r="B292" s="353" t="s">
        <v>107</v>
      </c>
      <c r="C292" s="336">
        <v>46022</v>
      </c>
      <c r="D292" s="341" t="s">
        <v>212</v>
      </c>
      <c r="E292" s="337">
        <v>44761</v>
      </c>
      <c r="F292" s="337" t="s">
        <v>0</v>
      </c>
      <c r="G292" s="341" t="s">
        <v>1090</v>
      </c>
      <c r="H292" s="341" t="s">
        <v>209</v>
      </c>
      <c r="I292" s="339" t="s">
        <v>1092</v>
      </c>
      <c r="J292" s="361">
        <v>0</v>
      </c>
      <c r="K292" s="361">
        <v>0</v>
      </c>
      <c r="L292" s="665">
        <v>1560195561.0699999</v>
      </c>
      <c r="M292" s="665">
        <v>13548861.460000001</v>
      </c>
      <c r="N292" s="665">
        <v>39375000</v>
      </c>
      <c r="O292" s="665">
        <v>0</v>
      </c>
      <c r="P292" s="665">
        <v>470213855.06999999</v>
      </c>
      <c r="Q292" s="665">
        <v>0</v>
      </c>
      <c r="R292" s="666">
        <v>2083333277.5999999</v>
      </c>
      <c r="U292" s="140"/>
    </row>
    <row r="293" spans="2:21" hidden="1" x14ac:dyDescent="0.25">
      <c r="B293" s="353" t="s">
        <v>108</v>
      </c>
      <c r="C293" s="336">
        <v>45322</v>
      </c>
      <c r="D293" s="342" t="s">
        <v>207</v>
      </c>
      <c r="E293" s="337">
        <v>44783</v>
      </c>
      <c r="F293" s="337" t="s">
        <v>0</v>
      </c>
      <c r="G293" s="337" t="s">
        <v>1090</v>
      </c>
      <c r="H293" s="337" t="s">
        <v>209</v>
      </c>
      <c r="I293" s="348" t="s">
        <v>1092</v>
      </c>
      <c r="J293" s="347">
        <v>0</v>
      </c>
      <c r="K293" s="361">
        <v>0</v>
      </c>
      <c r="L293" s="361">
        <v>0</v>
      </c>
      <c r="M293" s="361">
        <v>1222402552.28</v>
      </c>
      <c r="N293" s="361">
        <v>0</v>
      </c>
      <c r="O293" s="361">
        <v>0</v>
      </c>
      <c r="P293" s="361">
        <v>0</v>
      </c>
      <c r="Q293" s="361">
        <v>0</v>
      </c>
      <c r="R293" s="477">
        <v>1222402552.28</v>
      </c>
      <c r="U293" s="140"/>
    </row>
    <row r="294" spans="2:21" hidden="1" x14ac:dyDescent="0.25">
      <c r="B294" s="353" t="s">
        <v>108</v>
      </c>
      <c r="C294" s="336">
        <v>45351</v>
      </c>
      <c r="D294" s="342" t="s">
        <v>207</v>
      </c>
      <c r="E294" s="337">
        <v>44783</v>
      </c>
      <c r="F294" s="337" t="s">
        <v>0</v>
      </c>
      <c r="G294" s="337" t="s">
        <v>1090</v>
      </c>
      <c r="H294" s="337" t="s">
        <v>209</v>
      </c>
      <c r="I294" s="348" t="s">
        <v>1092</v>
      </c>
      <c r="J294" s="347">
        <v>0</v>
      </c>
      <c r="K294" s="361">
        <v>0</v>
      </c>
      <c r="L294" s="361">
        <v>0</v>
      </c>
      <c r="M294" s="361">
        <v>1215202929.9000001</v>
      </c>
      <c r="N294" s="361">
        <v>0</v>
      </c>
      <c r="O294" s="361">
        <v>0</v>
      </c>
      <c r="P294" s="361">
        <v>-934426.23</v>
      </c>
      <c r="Q294" s="361">
        <v>0</v>
      </c>
      <c r="R294" s="159">
        <v>1214268503.6700001</v>
      </c>
    </row>
    <row r="295" spans="2:21" hidden="1" x14ac:dyDescent="0.25">
      <c r="B295" s="353" t="s">
        <v>108</v>
      </c>
      <c r="C295" s="336">
        <v>45380</v>
      </c>
      <c r="D295" s="342" t="s">
        <v>207</v>
      </c>
      <c r="E295" s="337">
        <v>44783</v>
      </c>
      <c r="F295" s="337" t="s">
        <v>0</v>
      </c>
      <c r="G295" s="337" t="s">
        <v>1090</v>
      </c>
      <c r="H295" s="337" t="s">
        <v>209</v>
      </c>
      <c r="I295" s="348" t="s">
        <v>1092</v>
      </c>
      <c r="J295" s="347">
        <v>0</v>
      </c>
      <c r="K295" s="361">
        <v>0</v>
      </c>
      <c r="L295" s="361">
        <v>0</v>
      </c>
      <c r="M295" s="361">
        <v>1213075732.9300001</v>
      </c>
      <c r="N295" s="361">
        <v>0</v>
      </c>
      <c r="O295" s="361">
        <v>0</v>
      </c>
      <c r="P295" s="361">
        <v>-1417213.11</v>
      </c>
      <c r="Q295" s="361">
        <v>0</v>
      </c>
      <c r="R295" s="159">
        <v>1211658519.8200002</v>
      </c>
    </row>
    <row r="296" spans="2:21" hidden="1" x14ac:dyDescent="0.25">
      <c r="B296" s="353" t="s">
        <v>108</v>
      </c>
      <c r="C296" s="336">
        <v>45411</v>
      </c>
      <c r="D296" s="342" t="s">
        <v>207</v>
      </c>
      <c r="E296" s="337">
        <v>44783</v>
      </c>
      <c r="F296" s="337" t="s">
        <v>0</v>
      </c>
      <c r="G296" s="337" t="s">
        <v>1090</v>
      </c>
      <c r="H296" s="337" t="s">
        <v>209</v>
      </c>
      <c r="I296" s="348" t="s">
        <v>1092</v>
      </c>
      <c r="J296" s="347">
        <v>0</v>
      </c>
      <c r="K296" s="361">
        <v>0</v>
      </c>
      <c r="L296" s="361">
        <v>0</v>
      </c>
      <c r="M296" s="361">
        <v>1210372090.04</v>
      </c>
      <c r="N296" s="361">
        <v>0</v>
      </c>
      <c r="O296" s="361">
        <v>0</v>
      </c>
      <c r="P296" s="361">
        <v>0</v>
      </c>
      <c r="Q296" s="361">
        <v>0</v>
      </c>
      <c r="R296" s="159">
        <v>1210372090.04</v>
      </c>
    </row>
    <row r="297" spans="2:21" hidden="1" x14ac:dyDescent="0.25">
      <c r="B297" s="353" t="s">
        <v>108</v>
      </c>
      <c r="C297" s="336">
        <v>45441</v>
      </c>
      <c r="D297" s="342" t="s">
        <v>207</v>
      </c>
      <c r="E297" s="337">
        <v>44783</v>
      </c>
      <c r="F297" s="337" t="s">
        <v>0</v>
      </c>
      <c r="G297" s="337" t="s">
        <v>1090</v>
      </c>
      <c r="H297" s="337" t="s">
        <v>209</v>
      </c>
      <c r="I297" s="348" t="s">
        <v>1092</v>
      </c>
      <c r="J297" s="347">
        <v>0</v>
      </c>
      <c r="K297" s="361">
        <v>0</v>
      </c>
      <c r="L297" s="361">
        <v>0</v>
      </c>
      <c r="M297" s="361">
        <v>1209963106.4499998</v>
      </c>
      <c r="N297" s="361">
        <v>0</v>
      </c>
      <c r="O297" s="361">
        <v>0</v>
      </c>
      <c r="P297" s="361">
        <v>0</v>
      </c>
      <c r="Q297" s="361">
        <v>0</v>
      </c>
      <c r="R297" s="159">
        <v>1209963106.4499998</v>
      </c>
    </row>
    <row r="298" spans="2:21" hidden="1" x14ac:dyDescent="0.25">
      <c r="B298" s="353" t="s">
        <v>108</v>
      </c>
      <c r="C298" s="336">
        <v>45472</v>
      </c>
      <c r="D298" s="342" t="s">
        <v>207</v>
      </c>
      <c r="E298" s="337">
        <v>44783</v>
      </c>
      <c r="F298" s="337" t="s">
        <v>0</v>
      </c>
      <c r="G298" s="337" t="s">
        <v>1090</v>
      </c>
      <c r="H298" s="337" t="s">
        <v>209</v>
      </c>
      <c r="I298" s="348" t="s">
        <v>1092</v>
      </c>
      <c r="J298" s="347">
        <v>0</v>
      </c>
      <c r="K298" s="361">
        <v>0</v>
      </c>
      <c r="L298" s="361">
        <v>0</v>
      </c>
      <c r="M298" s="361">
        <v>1209081128.3500001</v>
      </c>
      <c r="N298" s="361">
        <v>0</v>
      </c>
      <c r="O298" s="361">
        <v>0</v>
      </c>
      <c r="P298" s="361">
        <v>0</v>
      </c>
      <c r="Q298" s="361">
        <v>0</v>
      </c>
      <c r="R298" s="159">
        <v>1209081128.3500001</v>
      </c>
    </row>
    <row r="299" spans="2:21" hidden="1" x14ac:dyDescent="0.25">
      <c r="B299" s="353" t="s">
        <v>108</v>
      </c>
      <c r="C299" s="336">
        <v>45502</v>
      </c>
      <c r="D299" s="342" t="s">
        <v>207</v>
      </c>
      <c r="E299" s="337">
        <v>44783</v>
      </c>
      <c r="F299" s="337" t="s">
        <v>0</v>
      </c>
      <c r="G299" s="337" t="s">
        <v>1090</v>
      </c>
      <c r="H299" s="337" t="s">
        <v>209</v>
      </c>
      <c r="I299" s="348" t="s">
        <v>1092</v>
      </c>
      <c r="J299" s="347">
        <v>0</v>
      </c>
      <c r="K299" s="361">
        <v>0</v>
      </c>
      <c r="L299" s="361">
        <v>0</v>
      </c>
      <c r="M299" s="361">
        <v>1205395988.1900001</v>
      </c>
      <c r="N299" s="361">
        <v>0</v>
      </c>
      <c r="O299" s="361">
        <v>0</v>
      </c>
      <c r="P299" s="361">
        <v>1000000</v>
      </c>
      <c r="Q299" s="361">
        <v>0</v>
      </c>
      <c r="R299" s="159">
        <v>1206395988.1900001</v>
      </c>
      <c r="U299" s="140"/>
    </row>
    <row r="300" spans="2:21" hidden="1" x14ac:dyDescent="0.25">
      <c r="B300" s="353" t="s">
        <v>108</v>
      </c>
      <c r="C300" s="336">
        <v>45533</v>
      </c>
      <c r="D300" s="342" t="s">
        <v>207</v>
      </c>
      <c r="E300" s="337">
        <v>44783</v>
      </c>
      <c r="F300" s="337" t="s">
        <v>0</v>
      </c>
      <c r="G300" s="337" t="s">
        <v>1090</v>
      </c>
      <c r="H300" s="337" t="s">
        <v>209</v>
      </c>
      <c r="I300" s="348" t="s">
        <v>1092</v>
      </c>
      <c r="J300" s="347">
        <v>0</v>
      </c>
      <c r="K300" s="361">
        <v>0</v>
      </c>
      <c r="L300" s="361">
        <v>0</v>
      </c>
      <c r="M300" s="361">
        <v>1204994059.8599999</v>
      </c>
      <c r="N300" s="361">
        <v>0</v>
      </c>
      <c r="O300" s="361">
        <v>0</v>
      </c>
      <c r="P300" s="361">
        <v>500000</v>
      </c>
      <c r="Q300" s="361">
        <v>0</v>
      </c>
      <c r="R300" s="159">
        <v>1205494059.8599999</v>
      </c>
      <c r="U300" s="140"/>
    </row>
    <row r="301" spans="2:21" hidden="1" x14ac:dyDescent="0.25">
      <c r="B301" s="353" t="s">
        <v>108</v>
      </c>
      <c r="C301" s="336">
        <v>45564</v>
      </c>
      <c r="D301" s="342" t="s">
        <v>207</v>
      </c>
      <c r="E301" s="337">
        <v>44783</v>
      </c>
      <c r="F301" s="337" t="s">
        <v>0</v>
      </c>
      <c r="G301" s="337" t="s">
        <v>1090</v>
      </c>
      <c r="H301" s="337" t="s">
        <v>209</v>
      </c>
      <c r="I301" s="348" t="s">
        <v>1092</v>
      </c>
      <c r="J301" s="347">
        <v>0</v>
      </c>
      <c r="K301" s="361">
        <v>0</v>
      </c>
      <c r="L301" s="361">
        <v>0</v>
      </c>
      <c r="M301" s="361">
        <v>1197063564.8800001</v>
      </c>
      <c r="N301" s="361">
        <v>0</v>
      </c>
      <c r="O301" s="361">
        <v>0</v>
      </c>
      <c r="P301" s="361">
        <v>500000</v>
      </c>
      <c r="Q301" s="361">
        <v>0</v>
      </c>
      <c r="R301" s="159">
        <v>1197563564.8800001</v>
      </c>
      <c r="U301" s="140"/>
    </row>
    <row r="302" spans="2:21" hidden="1" x14ac:dyDescent="0.25">
      <c r="B302" s="353" t="s">
        <v>108</v>
      </c>
      <c r="C302" s="336">
        <v>45594</v>
      </c>
      <c r="D302" s="342" t="s">
        <v>207</v>
      </c>
      <c r="E302" s="337">
        <v>44783</v>
      </c>
      <c r="F302" s="337" t="s">
        <v>0</v>
      </c>
      <c r="G302" s="337" t="s">
        <v>1090</v>
      </c>
      <c r="H302" s="337" t="s">
        <v>209</v>
      </c>
      <c r="I302" s="348" t="s">
        <v>1092</v>
      </c>
      <c r="J302" s="347">
        <v>0</v>
      </c>
      <c r="K302" s="361">
        <v>0</v>
      </c>
      <c r="L302" s="361">
        <v>0</v>
      </c>
      <c r="M302" s="361">
        <v>1202805383.2099998</v>
      </c>
      <c r="N302" s="361">
        <v>0</v>
      </c>
      <c r="O302" s="361">
        <v>0</v>
      </c>
      <c r="P302" s="361">
        <v>500000</v>
      </c>
      <c r="Q302" s="361">
        <v>0</v>
      </c>
      <c r="R302" s="159">
        <v>1203305383.2099998</v>
      </c>
      <c r="U302" s="140"/>
    </row>
    <row r="303" spans="2:21" hidden="1" x14ac:dyDescent="0.25">
      <c r="B303" s="353" t="s">
        <v>108</v>
      </c>
      <c r="C303" s="336">
        <v>45625</v>
      </c>
      <c r="D303" s="342" t="s">
        <v>207</v>
      </c>
      <c r="E303" s="337">
        <v>44783</v>
      </c>
      <c r="F303" s="337" t="s">
        <v>0</v>
      </c>
      <c r="G303" s="337" t="s">
        <v>1090</v>
      </c>
      <c r="H303" s="337" t="s">
        <v>209</v>
      </c>
      <c r="I303" s="348" t="s">
        <v>1092</v>
      </c>
      <c r="J303" s="347">
        <v>0</v>
      </c>
      <c r="K303" s="361">
        <v>0</v>
      </c>
      <c r="L303" s="361">
        <v>0</v>
      </c>
      <c r="M303" s="361">
        <v>1200504017.9200001</v>
      </c>
      <c r="N303" s="361">
        <v>0</v>
      </c>
      <c r="O303" s="361">
        <v>0</v>
      </c>
      <c r="P303" s="361">
        <v>500000</v>
      </c>
      <c r="Q303" s="361">
        <v>0</v>
      </c>
      <c r="R303" s="159">
        <v>1201004017.9200001</v>
      </c>
      <c r="U303" s="140"/>
    </row>
    <row r="304" spans="2:21" hidden="1" x14ac:dyDescent="0.25">
      <c r="B304" s="353" t="s">
        <v>108</v>
      </c>
      <c r="C304" s="336">
        <v>45655</v>
      </c>
      <c r="D304" s="342" t="s">
        <v>207</v>
      </c>
      <c r="E304" s="337">
        <v>44783</v>
      </c>
      <c r="F304" s="337" t="s">
        <v>0</v>
      </c>
      <c r="G304" s="337" t="s">
        <v>1090</v>
      </c>
      <c r="H304" s="337" t="s">
        <v>209</v>
      </c>
      <c r="I304" s="348" t="s">
        <v>1092</v>
      </c>
      <c r="J304" s="347">
        <v>0</v>
      </c>
      <c r="K304" s="361">
        <v>0</v>
      </c>
      <c r="L304" s="361">
        <v>0</v>
      </c>
      <c r="M304" s="361">
        <v>1193767928.3099999</v>
      </c>
      <c r="N304" s="361">
        <v>0</v>
      </c>
      <c r="O304" s="361">
        <v>0</v>
      </c>
      <c r="P304" s="361">
        <v>500000</v>
      </c>
      <c r="Q304" s="361">
        <v>0</v>
      </c>
      <c r="R304" s="505">
        <v>1194267928.3099999</v>
      </c>
      <c r="U304" s="140"/>
    </row>
    <row r="305" spans="2:21" hidden="1" x14ac:dyDescent="0.25">
      <c r="B305" s="353" t="s">
        <v>108</v>
      </c>
      <c r="C305" s="336">
        <v>45688</v>
      </c>
      <c r="D305" s="342" t="s">
        <v>207</v>
      </c>
      <c r="E305" s="337">
        <v>44783</v>
      </c>
      <c r="F305" s="337" t="s">
        <v>0</v>
      </c>
      <c r="G305" s="337" t="s">
        <v>1090</v>
      </c>
      <c r="H305" s="337" t="s">
        <v>209</v>
      </c>
      <c r="I305" s="348" t="s">
        <v>1092</v>
      </c>
      <c r="J305" s="361">
        <v>0</v>
      </c>
      <c r="K305" s="361">
        <v>0</v>
      </c>
      <c r="L305" s="361">
        <v>0</v>
      </c>
      <c r="M305" s="361">
        <v>1183743685.8700001</v>
      </c>
      <c r="N305" s="361">
        <v>0</v>
      </c>
      <c r="O305" s="361">
        <v>0</v>
      </c>
      <c r="P305" s="361">
        <v>1000000</v>
      </c>
      <c r="Q305" s="361">
        <v>0</v>
      </c>
      <c r="R305" s="159">
        <v>1184743685.8700001</v>
      </c>
      <c r="U305" s="140"/>
    </row>
    <row r="306" spans="2:21" hidden="1" x14ac:dyDescent="0.25">
      <c r="B306" s="353" t="s">
        <v>108</v>
      </c>
      <c r="C306" s="336">
        <v>45716</v>
      </c>
      <c r="D306" s="342" t="s">
        <v>207</v>
      </c>
      <c r="E306" s="337">
        <v>44783</v>
      </c>
      <c r="F306" s="337" t="s">
        <v>0</v>
      </c>
      <c r="G306" s="337" t="s">
        <v>1090</v>
      </c>
      <c r="H306" s="337" t="s">
        <v>209</v>
      </c>
      <c r="I306" s="348" t="s">
        <v>1092</v>
      </c>
      <c r="J306" s="361">
        <v>0</v>
      </c>
      <c r="K306" s="361">
        <v>0</v>
      </c>
      <c r="L306" s="361">
        <v>0</v>
      </c>
      <c r="M306" s="361">
        <v>1178499019.22</v>
      </c>
      <c r="N306" s="361">
        <v>0</v>
      </c>
      <c r="O306" s="361">
        <v>0</v>
      </c>
      <c r="P306" s="361">
        <v>500000</v>
      </c>
      <c r="Q306" s="361">
        <v>0</v>
      </c>
      <c r="R306" s="159">
        <v>1178999019.22</v>
      </c>
    </row>
    <row r="307" spans="2:21" hidden="1" x14ac:dyDescent="0.25">
      <c r="B307" s="353" t="s">
        <v>108</v>
      </c>
      <c r="C307" s="336">
        <v>45747</v>
      </c>
      <c r="D307" s="342" t="s">
        <v>207</v>
      </c>
      <c r="E307" s="337">
        <v>44783</v>
      </c>
      <c r="F307" s="337" t="s">
        <v>0</v>
      </c>
      <c r="G307" s="337" t="s">
        <v>1090</v>
      </c>
      <c r="H307" s="337" t="s">
        <v>209</v>
      </c>
      <c r="I307" s="348" t="s">
        <v>1092</v>
      </c>
      <c r="J307" s="478">
        <v>0</v>
      </c>
      <c r="K307" s="361">
        <v>0</v>
      </c>
      <c r="L307" s="361">
        <v>0</v>
      </c>
      <c r="M307" s="361">
        <v>1179105668.4300001</v>
      </c>
      <c r="N307" s="361">
        <v>0</v>
      </c>
      <c r="O307" s="361">
        <v>0</v>
      </c>
      <c r="P307" s="361">
        <v>500000</v>
      </c>
      <c r="Q307" s="361">
        <v>0</v>
      </c>
      <c r="R307" s="159">
        <v>1179605668.4300001</v>
      </c>
    </row>
    <row r="308" spans="2:21" hidden="1" x14ac:dyDescent="0.25">
      <c r="B308" s="353" t="s">
        <v>108</v>
      </c>
      <c r="C308" s="336">
        <v>45777</v>
      </c>
      <c r="D308" s="342" t="s">
        <v>207</v>
      </c>
      <c r="E308" s="337">
        <v>44783</v>
      </c>
      <c r="F308" s="337" t="s">
        <v>0</v>
      </c>
      <c r="G308" s="337" t="s">
        <v>1090</v>
      </c>
      <c r="H308" s="337" t="s">
        <v>209</v>
      </c>
      <c r="I308" s="348" t="s">
        <v>1092</v>
      </c>
      <c r="J308" s="361">
        <v>0</v>
      </c>
      <c r="K308" s="361">
        <v>0</v>
      </c>
      <c r="L308" s="361">
        <v>0</v>
      </c>
      <c r="M308" s="361">
        <v>1170430639.45</v>
      </c>
      <c r="N308" s="361">
        <v>0</v>
      </c>
      <c r="O308" s="361">
        <v>0</v>
      </c>
      <c r="P308" s="361">
        <v>1000000</v>
      </c>
      <c r="Q308" s="361">
        <v>0</v>
      </c>
      <c r="R308" s="159">
        <v>1171430639.45</v>
      </c>
    </row>
    <row r="309" spans="2:21" hidden="1" x14ac:dyDescent="0.25">
      <c r="B309" s="353" t="s">
        <v>108</v>
      </c>
      <c r="C309" s="336">
        <v>45808</v>
      </c>
      <c r="D309" s="342" t="s">
        <v>207</v>
      </c>
      <c r="E309" s="337">
        <v>44783</v>
      </c>
      <c r="F309" s="337" t="s">
        <v>0</v>
      </c>
      <c r="G309" s="337" t="s">
        <v>1090</v>
      </c>
      <c r="H309" s="337" t="s">
        <v>209</v>
      </c>
      <c r="I309" s="348" t="s">
        <v>1092</v>
      </c>
      <c r="J309" s="361">
        <v>0</v>
      </c>
      <c r="K309" s="361">
        <v>0</v>
      </c>
      <c r="L309" s="361">
        <v>0</v>
      </c>
      <c r="M309" s="361">
        <v>1169268477.7</v>
      </c>
      <c r="N309" s="361">
        <v>0</v>
      </c>
      <c r="O309" s="361">
        <v>0</v>
      </c>
      <c r="P309" s="361">
        <v>500000</v>
      </c>
      <c r="Q309" s="361">
        <v>0</v>
      </c>
      <c r="R309" s="159">
        <v>1169768477.7</v>
      </c>
    </row>
    <row r="310" spans="2:21" hidden="1" x14ac:dyDescent="0.25">
      <c r="B310" s="353" t="s">
        <v>108</v>
      </c>
      <c r="C310" s="336">
        <v>45838</v>
      </c>
      <c r="D310" s="342" t="s">
        <v>207</v>
      </c>
      <c r="E310" s="337">
        <v>44783</v>
      </c>
      <c r="F310" s="337" t="s">
        <v>0</v>
      </c>
      <c r="G310" s="337" t="s">
        <v>1090</v>
      </c>
      <c r="H310" s="337" t="s">
        <v>209</v>
      </c>
      <c r="I310" s="337" t="s">
        <v>1092</v>
      </c>
      <c r="J310" s="361">
        <v>0</v>
      </c>
      <c r="K310" s="361">
        <v>0</v>
      </c>
      <c r="L310" s="361">
        <v>0</v>
      </c>
      <c r="M310" s="361">
        <v>1161447896.5</v>
      </c>
      <c r="N310" s="361">
        <v>0</v>
      </c>
      <c r="O310" s="361">
        <v>0</v>
      </c>
      <c r="P310" s="361">
        <v>500000</v>
      </c>
      <c r="Q310" s="361">
        <v>0</v>
      </c>
      <c r="R310" s="159">
        <v>1161947896.5</v>
      </c>
    </row>
    <row r="311" spans="2:21" hidden="1" x14ac:dyDescent="0.25">
      <c r="B311" s="353" t="s">
        <v>108</v>
      </c>
      <c r="C311" s="336">
        <v>45869</v>
      </c>
      <c r="D311" s="342" t="s">
        <v>207</v>
      </c>
      <c r="E311" s="337">
        <v>44783</v>
      </c>
      <c r="F311" s="337" t="s">
        <v>0</v>
      </c>
      <c r="G311" s="337" t="s">
        <v>1090</v>
      </c>
      <c r="H311" s="337" t="s">
        <v>209</v>
      </c>
      <c r="I311" s="337" t="s">
        <v>1092</v>
      </c>
      <c r="J311" s="361">
        <v>0</v>
      </c>
      <c r="K311" s="361">
        <v>0</v>
      </c>
      <c r="L311" s="361">
        <v>0</v>
      </c>
      <c r="M311" s="361">
        <v>1160484240.1500001</v>
      </c>
      <c r="N311" s="361">
        <v>0</v>
      </c>
      <c r="O311" s="361">
        <v>0</v>
      </c>
      <c r="P311" s="361">
        <v>500000</v>
      </c>
      <c r="Q311" s="361">
        <v>0</v>
      </c>
      <c r="R311" s="159">
        <v>1160984240.1500001</v>
      </c>
    </row>
    <row r="312" spans="2:21" hidden="1" x14ac:dyDescent="0.25">
      <c r="B312" s="353" t="s">
        <v>108</v>
      </c>
      <c r="C312" s="336">
        <v>45900</v>
      </c>
      <c r="D312" s="342" t="s">
        <v>207</v>
      </c>
      <c r="E312" s="337">
        <v>44783</v>
      </c>
      <c r="F312" s="337" t="s">
        <v>0</v>
      </c>
      <c r="G312" s="337" t="s">
        <v>1090</v>
      </c>
      <c r="H312" s="337" t="s">
        <v>209</v>
      </c>
      <c r="I312" s="337" t="s">
        <v>1092</v>
      </c>
      <c r="J312" s="361">
        <v>0</v>
      </c>
      <c r="K312" s="361">
        <v>0</v>
      </c>
      <c r="L312" s="361">
        <v>0</v>
      </c>
      <c r="M312" s="361">
        <v>1165855790.5599999</v>
      </c>
      <c r="N312" s="361">
        <v>0</v>
      </c>
      <c r="O312" s="361">
        <v>0</v>
      </c>
      <c r="P312" s="361">
        <v>500000</v>
      </c>
      <c r="Q312" s="361">
        <v>0</v>
      </c>
      <c r="R312" s="159">
        <v>1166355790.5599999</v>
      </c>
    </row>
    <row r="313" spans="2:21" hidden="1" x14ac:dyDescent="0.25">
      <c r="B313" s="353" t="s">
        <v>108</v>
      </c>
      <c r="C313" s="336">
        <v>45930</v>
      </c>
      <c r="D313" s="342" t="s">
        <v>207</v>
      </c>
      <c r="E313" s="337">
        <v>44783</v>
      </c>
      <c r="F313" s="337" t="s">
        <v>0</v>
      </c>
      <c r="G313" s="337" t="s">
        <v>1090</v>
      </c>
      <c r="H313" s="337" t="s">
        <v>209</v>
      </c>
      <c r="I313" s="337" t="s">
        <v>1092</v>
      </c>
      <c r="J313" s="361">
        <v>0</v>
      </c>
      <c r="K313" s="361">
        <v>0</v>
      </c>
      <c r="L313" s="361">
        <v>0</v>
      </c>
      <c r="M313" s="361">
        <v>1157382165.8800001</v>
      </c>
      <c r="N313" s="361">
        <v>0</v>
      </c>
      <c r="O313" s="361">
        <v>0</v>
      </c>
      <c r="P313" s="361">
        <v>500000</v>
      </c>
      <c r="Q313" s="361">
        <v>0</v>
      </c>
      <c r="R313" s="159">
        <v>1157882165.8800001</v>
      </c>
    </row>
    <row r="314" spans="2:21" hidden="1" x14ac:dyDescent="0.25">
      <c r="B314" s="353" t="s">
        <v>108</v>
      </c>
      <c r="C314" s="336">
        <v>45961</v>
      </c>
      <c r="D314" s="342" t="s">
        <v>207</v>
      </c>
      <c r="E314" s="337">
        <v>44783</v>
      </c>
      <c r="F314" s="337" t="s">
        <v>0</v>
      </c>
      <c r="G314" s="337" t="s">
        <v>1090</v>
      </c>
      <c r="H314" s="337" t="s">
        <v>209</v>
      </c>
      <c r="I314" s="337" t="s">
        <v>1092</v>
      </c>
      <c r="J314" s="664">
        <v>0</v>
      </c>
      <c r="K314" s="665">
        <v>0</v>
      </c>
      <c r="L314" s="665">
        <v>0</v>
      </c>
      <c r="M314" s="665">
        <v>1149338502.1200001</v>
      </c>
      <c r="N314" s="665">
        <v>0</v>
      </c>
      <c r="O314" s="665">
        <v>0</v>
      </c>
      <c r="P314" s="665">
        <v>1000000</v>
      </c>
      <c r="Q314" s="665">
        <v>0</v>
      </c>
      <c r="R314" s="666">
        <v>1150338502.1200001</v>
      </c>
    </row>
    <row r="315" spans="2:21" hidden="1" x14ac:dyDescent="0.25">
      <c r="B315" s="353" t="s">
        <v>108</v>
      </c>
      <c r="C315" s="336">
        <v>45991</v>
      </c>
      <c r="D315" s="342" t="s">
        <v>207</v>
      </c>
      <c r="E315" s="337">
        <v>44783</v>
      </c>
      <c r="F315" s="337" t="s">
        <v>0</v>
      </c>
      <c r="G315" s="337" t="s">
        <v>1090</v>
      </c>
      <c r="H315" s="337" t="s">
        <v>209</v>
      </c>
      <c r="I315" s="337" t="s">
        <v>1092</v>
      </c>
      <c r="J315" s="664">
        <v>0</v>
      </c>
      <c r="K315" s="665">
        <v>0</v>
      </c>
      <c r="L315" s="665">
        <v>0</v>
      </c>
      <c r="M315" s="665">
        <v>1154932494.95</v>
      </c>
      <c r="N315" s="665">
        <v>0</v>
      </c>
      <c r="O315" s="665">
        <v>0</v>
      </c>
      <c r="P315" s="665">
        <v>500000</v>
      </c>
      <c r="Q315" s="665">
        <v>0</v>
      </c>
      <c r="R315" s="666">
        <v>1155432494.95</v>
      </c>
    </row>
    <row r="316" spans="2:21" x14ac:dyDescent="0.25">
      <c r="B316" s="353" t="s">
        <v>108</v>
      </c>
      <c r="C316" s="336">
        <v>46022</v>
      </c>
      <c r="D316" s="342" t="s">
        <v>207</v>
      </c>
      <c r="E316" s="337">
        <v>44783</v>
      </c>
      <c r="F316" s="337" t="s">
        <v>0</v>
      </c>
      <c r="G316" s="337" t="s">
        <v>1090</v>
      </c>
      <c r="H316" s="337" t="s">
        <v>209</v>
      </c>
      <c r="I316" s="337" t="s">
        <v>1092</v>
      </c>
      <c r="J316" s="664">
        <v>0</v>
      </c>
      <c r="K316" s="665">
        <v>0</v>
      </c>
      <c r="L316" s="665">
        <v>0</v>
      </c>
      <c r="M316" s="665">
        <v>1148628700.9300001</v>
      </c>
      <c r="N316" s="665">
        <v>0</v>
      </c>
      <c r="O316" s="665">
        <v>0</v>
      </c>
      <c r="P316" s="665">
        <v>500000</v>
      </c>
      <c r="Q316" s="665">
        <v>0</v>
      </c>
      <c r="R316" s="666">
        <v>1149128700.9300001</v>
      </c>
    </row>
    <row r="317" spans="2:21" hidden="1" x14ac:dyDescent="0.25">
      <c r="B317" s="353" t="s">
        <v>109</v>
      </c>
      <c r="C317" s="336">
        <v>45322</v>
      </c>
      <c r="D317" s="342" t="s">
        <v>1074</v>
      </c>
      <c r="E317" s="337">
        <v>44859</v>
      </c>
      <c r="F317" s="337" t="s">
        <v>0</v>
      </c>
      <c r="G317" s="337" t="s">
        <v>1090</v>
      </c>
      <c r="H317" s="337" t="s">
        <v>203</v>
      </c>
      <c r="I317" s="348" t="s">
        <v>1092</v>
      </c>
      <c r="J317" s="361">
        <v>0</v>
      </c>
      <c r="K317" s="361">
        <v>0</v>
      </c>
      <c r="L317" s="361">
        <v>3432695954.6100001</v>
      </c>
      <c r="M317" s="361">
        <v>48708657.190000005</v>
      </c>
      <c r="N317" s="361">
        <v>0</v>
      </c>
      <c r="O317" s="361">
        <v>0</v>
      </c>
      <c r="P317" s="361">
        <v>0</v>
      </c>
      <c r="Q317" s="361">
        <v>0</v>
      </c>
      <c r="R317" s="159">
        <v>3481404611.8000002</v>
      </c>
    </row>
    <row r="318" spans="2:21" hidden="1" x14ac:dyDescent="0.25">
      <c r="B318" s="353" t="s">
        <v>109</v>
      </c>
      <c r="C318" s="336">
        <v>45350</v>
      </c>
      <c r="D318" s="342" t="s">
        <v>1074</v>
      </c>
      <c r="E318" s="337">
        <v>44859</v>
      </c>
      <c r="F318" s="337" t="s">
        <v>0</v>
      </c>
      <c r="G318" s="337" t="s">
        <v>1090</v>
      </c>
      <c r="H318" s="337" t="s">
        <v>203</v>
      </c>
      <c r="I318" s="348" t="s">
        <v>1092</v>
      </c>
      <c r="J318" s="361">
        <v>0</v>
      </c>
      <c r="K318" s="361">
        <v>0</v>
      </c>
      <c r="L318" s="361">
        <v>3496402275.7700005</v>
      </c>
      <c r="M318" s="361">
        <v>19949957.48</v>
      </c>
      <c r="N318" s="361">
        <v>0</v>
      </c>
      <c r="O318" s="361">
        <v>0</v>
      </c>
      <c r="P318" s="361">
        <v>0</v>
      </c>
      <c r="Q318" s="361">
        <v>0</v>
      </c>
      <c r="R318" s="159">
        <v>3516352233.2500005</v>
      </c>
    </row>
    <row r="319" spans="2:21" hidden="1" x14ac:dyDescent="0.25">
      <c r="B319" s="353" t="s">
        <v>109</v>
      </c>
      <c r="C319" s="336">
        <v>45382</v>
      </c>
      <c r="D319" s="342" t="s">
        <v>1074</v>
      </c>
      <c r="E319" s="337">
        <v>44859</v>
      </c>
      <c r="F319" s="337" t="s">
        <v>0</v>
      </c>
      <c r="G319" s="337" t="s">
        <v>1090</v>
      </c>
      <c r="H319" s="337" t="s">
        <v>203</v>
      </c>
      <c r="I319" s="348" t="s">
        <v>1092</v>
      </c>
      <c r="J319" s="361">
        <v>0</v>
      </c>
      <c r="K319" s="361">
        <v>0</v>
      </c>
      <c r="L319" s="361">
        <v>3502278007.3899999</v>
      </c>
      <c r="M319" s="361">
        <v>61469718.810000002</v>
      </c>
      <c r="N319" s="361">
        <v>0</v>
      </c>
      <c r="O319" s="361">
        <v>0</v>
      </c>
      <c r="P319" s="361">
        <v>0</v>
      </c>
      <c r="Q319" s="361">
        <v>0</v>
      </c>
      <c r="R319" s="159">
        <v>3563747726.1999998</v>
      </c>
    </row>
    <row r="320" spans="2:21" hidden="1" x14ac:dyDescent="0.25">
      <c r="B320" s="353" t="s">
        <v>109</v>
      </c>
      <c r="C320" s="336">
        <v>45412</v>
      </c>
      <c r="D320" s="342" t="s">
        <v>1074</v>
      </c>
      <c r="E320" s="337">
        <v>44859</v>
      </c>
      <c r="F320" s="337" t="s">
        <v>0</v>
      </c>
      <c r="G320" s="337" t="s">
        <v>1090</v>
      </c>
      <c r="H320" s="337" t="s">
        <v>203</v>
      </c>
      <c r="I320" s="348" t="s">
        <v>1092</v>
      </c>
      <c r="J320" s="361">
        <v>0</v>
      </c>
      <c r="K320" s="361">
        <v>0</v>
      </c>
      <c r="L320" s="361">
        <v>3550809511.3499999</v>
      </c>
      <c r="M320" s="361">
        <v>52509240.899999999</v>
      </c>
      <c r="N320" s="361">
        <v>0</v>
      </c>
      <c r="O320" s="361">
        <v>0</v>
      </c>
      <c r="P320" s="361">
        <v>0</v>
      </c>
      <c r="Q320" s="361">
        <v>0</v>
      </c>
      <c r="R320" s="159">
        <v>3603318752.25</v>
      </c>
    </row>
    <row r="321" spans="2:21" hidden="1" x14ac:dyDescent="0.25">
      <c r="B321" s="353" t="s">
        <v>109</v>
      </c>
      <c r="C321" s="336">
        <v>45442</v>
      </c>
      <c r="D321" s="342" t="s">
        <v>1074</v>
      </c>
      <c r="E321" s="337">
        <v>44859</v>
      </c>
      <c r="F321" s="337" t="s">
        <v>0</v>
      </c>
      <c r="G321" s="337" t="s">
        <v>1090</v>
      </c>
      <c r="H321" s="337" t="s">
        <v>203</v>
      </c>
      <c r="I321" s="348" t="s">
        <v>1092</v>
      </c>
      <c r="J321" s="361">
        <v>0</v>
      </c>
      <c r="K321" s="361">
        <v>0</v>
      </c>
      <c r="L321" s="361">
        <v>3585937219.5299993</v>
      </c>
      <c r="M321" s="361">
        <v>6468533.1099999994</v>
      </c>
      <c r="N321" s="361">
        <v>0</v>
      </c>
      <c r="O321" s="361">
        <v>0</v>
      </c>
      <c r="P321" s="361">
        <v>0</v>
      </c>
      <c r="Q321" s="361">
        <v>12420524.060000001</v>
      </c>
      <c r="R321" s="159">
        <v>3604826276.6999993</v>
      </c>
    </row>
    <row r="322" spans="2:21" hidden="1" x14ac:dyDescent="0.25">
      <c r="B322" s="353" t="s">
        <v>109</v>
      </c>
      <c r="C322" s="336">
        <v>45473</v>
      </c>
      <c r="D322" s="342" t="s">
        <v>1074</v>
      </c>
      <c r="E322" s="337">
        <v>44859</v>
      </c>
      <c r="F322" s="337" t="s">
        <v>0</v>
      </c>
      <c r="G322" s="337" t="s">
        <v>1090</v>
      </c>
      <c r="H322" s="337" t="s">
        <v>203</v>
      </c>
      <c r="I322" s="348" t="s">
        <v>1092</v>
      </c>
      <c r="J322" s="361">
        <v>0</v>
      </c>
      <c r="K322" s="361">
        <v>0</v>
      </c>
      <c r="L322" s="361">
        <v>3634379631.5799999</v>
      </c>
      <c r="M322" s="361">
        <v>6633974.6999999993</v>
      </c>
      <c r="N322" s="361">
        <v>0</v>
      </c>
      <c r="O322" s="361">
        <v>0</v>
      </c>
      <c r="P322" s="361">
        <v>0</v>
      </c>
      <c r="Q322" s="361">
        <v>12598322.98</v>
      </c>
      <c r="R322" s="159">
        <v>3653611929.2599998</v>
      </c>
    </row>
    <row r="323" spans="2:21" hidden="1" x14ac:dyDescent="0.25">
      <c r="B323" s="353" t="s">
        <v>109</v>
      </c>
      <c r="C323" s="336">
        <v>45503</v>
      </c>
      <c r="D323" s="342" t="s">
        <v>1074</v>
      </c>
      <c r="E323" s="337">
        <v>44859</v>
      </c>
      <c r="F323" s="337" t="s">
        <v>0</v>
      </c>
      <c r="G323" s="337" t="s">
        <v>1090</v>
      </c>
      <c r="H323" s="337" t="s">
        <v>203</v>
      </c>
      <c r="I323" s="348" t="s">
        <v>1092</v>
      </c>
      <c r="J323" s="361">
        <v>0</v>
      </c>
      <c r="K323" s="361">
        <v>0</v>
      </c>
      <c r="L323" s="361">
        <v>3542545177.8399997</v>
      </c>
      <c r="M323" s="361">
        <v>146096738.16</v>
      </c>
      <c r="N323" s="361">
        <v>0</v>
      </c>
      <c r="O323" s="361">
        <v>0</v>
      </c>
      <c r="P323" s="361">
        <v>0</v>
      </c>
      <c r="Q323" s="361">
        <v>12782048.52</v>
      </c>
      <c r="R323" s="159">
        <v>3701423964.5199995</v>
      </c>
    </row>
    <row r="324" spans="2:21" hidden="1" x14ac:dyDescent="0.25">
      <c r="B324" s="353" t="s">
        <v>109</v>
      </c>
      <c r="C324" s="336">
        <v>45534</v>
      </c>
      <c r="D324" s="342" t="s">
        <v>1074</v>
      </c>
      <c r="E324" s="337">
        <v>44859</v>
      </c>
      <c r="F324" s="337" t="s">
        <v>0</v>
      </c>
      <c r="G324" s="337" t="s">
        <v>1090</v>
      </c>
      <c r="H324" s="337" t="s">
        <v>203</v>
      </c>
      <c r="I324" s="348" t="s">
        <v>1092</v>
      </c>
      <c r="J324" s="361">
        <v>0</v>
      </c>
      <c r="K324" s="361">
        <v>0</v>
      </c>
      <c r="L324" s="361">
        <v>3722135329.9200001</v>
      </c>
      <c r="M324" s="361">
        <v>16198338.66</v>
      </c>
      <c r="N324" s="361">
        <v>0</v>
      </c>
      <c r="O324" s="361">
        <v>0</v>
      </c>
      <c r="P324" s="361">
        <v>0</v>
      </c>
      <c r="Q324" s="361">
        <v>12965774.07</v>
      </c>
      <c r="R324" s="159">
        <v>3751299442.6500001</v>
      </c>
      <c r="U324" s="140"/>
    </row>
    <row r="325" spans="2:21" hidden="1" x14ac:dyDescent="0.25">
      <c r="B325" s="353" t="s">
        <v>109</v>
      </c>
      <c r="C325" s="336">
        <v>45565</v>
      </c>
      <c r="D325" s="342" t="s">
        <v>1074</v>
      </c>
      <c r="E325" s="337">
        <v>44859</v>
      </c>
      <c r="F325" s="337" t="s">
        <v>0</v>
      </c>
      <c r="G325" s="337" t="s">
        <v>1090</v>
      </c>
      <c r="H325" s="337" t="s">
        <v>203</v>
      </c>
      <c r="I325" s="348" t="s">
        <v>1092</v>
      </c>
      <c r="J325" s="361">
        <v>0</v>
      </c>
      <c r="K325" s="361">
        <v>0</v>
      </c>
      <c r="L325" s="361">
        <v>3761597732.9099998</v>
      </c>
      <c r="M325" s="361">
        <v>16272894.66</v>
      </c>
      <c r="N325" s="361">
        <v>0</v>
      </c>
      <c r="O325" s="361">
        <v>0</v>
      </c>
      <c r="P325" s="361">
        <v>0</v>
      </c>
      <c r="Q325" s="361">
        <v>13143572.98</v>
      </c>
      <c r="R325" s="159">
        <v>3791014200.5499997</v>
      </c>
    </row>
    <row r="326" spans="2:21" hidden="1" x14ac:dyDescent="0.25">
      <c r="B326" s="353" t="s">
        <v>109</v>
      </c>
      <c r="C326" s="336">
        <v>45595</v>
      </c>
      <c r="D326" s="342" t="s">
        <v>1074</v>
      </c>
      <c r="E326" s="337">
        <v>44859</v>
      </c>
      <c r="F326" s="337" t="s">
        <v>0</v>
      </c>
      <c r="G326" s="337" t="s">
        <v>1090</v>
      </c>
      <c r="H326" s="337" t="s">
        <v>203</v>
      </c>
      <c r="I326" s="348" t="s">
        <v>1092</v>
      </c>
      <c r="J326" s="361">
        <v>0</v>
      </c>
      <c r="K326" s="361">
        <v>0</v>
      </c>
      <c r="L326" s="361">
        <v>3831478683.0600004</v>
      </c>
      <c r="M326" s="361">
        <v>473827.25</v>
      </c>
      <c r="N326" s="361">
        <v>0</v>
      </c>
      <c r="O326" s="361">
        <v>0</v>
      </c>
      <c r="P326" s="361">
        <v>0</v>
      </c>
      <c r="Q326" s="361">
        <v>13327298.52</v>
      </c>
      <c r="R326" s="159">
        <v>3845279808.8300004</v>
      </c>
    </row>
    <row r="327" spans="2:21" hidden="1" x14ac:dyDescent="0.25">
      <c r="B327" s="353" t="s">
        <v>109</v>
      </c>
      <c r="C327" s="336">
        <v>45626</v>
      </c>
      <c r="D327" s="342" t="s">
        <v>1074</v>
      </c>
      <c r="E327" s="337">
        <v>44859</v>
      </c>
      <c r="F327" s="337" t="s">
        <v>0</v>
      </c>
      <c r="G327" s="337" t="s">
        <v>1090</v>
      </c>
      <c r="H327" s="337" t="s">
        <v>203</v>
      </c>
      <c r="I327" s="348" t="s">
        <v>1092</v>
      </c>
      <c r="J327" s="361">
        <v>0</v>
      </c>
      <c r="K327" s="361">
        <v>0</v>
      </c>
      <c r="L327" s="361">
        <v>3865979672.9499998</v>
      </c>
      <c r="M327" s="361">
        <v>18980051.25</v>
      </c>
      <c r="N327" s="361">
        <v>0</v>
      </c>
      <c r="O327" s="361">
        <v>0</v>
      </c>
      <c r="P327" s="361">
        <v>0</v>
      </c>
      <c r="Q327" s="361">
        <v>13505097.439999999</v>
      </c>
      <c r="R327" s="505">
        <v>3898464821.6399999</v>
      </c>
    </row>
    <row r="328" spans="2:21" hidden="1" x14ac:dyDescent="0.25">
      <c r="B328" s="353" t="s">
        <v>109</v>
      </c>
      <c r="C328" s="336">
        <v>45657</v>
      </c>
      <c r="D328" s="342" t="s">
        <v>1074</v>
      </c>
      <c r="E328" s="337">
        <v>44859</v>
      </c>
      <c r="F328" s="337" t="s">
        <v>0</v>
      </c>
      <c r="G328" s="337" t="s">
        <v>1090</v>
      </c>
      <c r="H328" s="337" t="s">
        <v>203</v>
      </c>
      <c r="I328" s="348" t="s">
        <v>1092</v>
      </c>
      <c r="J328" s="361">
        <v>0</v>
      </c>
      <c r="K328" s="361">
        <v>0</v>
      </c>
      <c r="L328" s="361">
        <v>3935278936.75</v>
      </c>
      <c r="M328" s="361">
        <v>37280099.659999996</v>
      </c>
      <c r="N328" s="361">
        <v>0</v>
      </c>
      <c r="O328" s="361">
        <v>0</v>
      </c>
      <c r="P328" s="361">
        <v>-9991838.8200000003</v>
      </c>
      <c r="Q328" s="361">
        <v>13688822.98</v>
      </c>
      <c r="R328" s="159">
        <v>3976256020.5699997</v>
      </c>
    </row>
    <row r="329" spans="2:21" hidden="1" x14ac:dyDescent="0.25">
      <c r="B329" s="353" t="s">
        <v>109</v>
      </c>
      <c r="C329" s="336">
        <v>45688</v>
      </c>
      <c r="D329" s="341" t="s">
        <v>1074</v>
      </c>
      <c r="E329" s="337">
        <v>44859</v>
      </c>
      <c r="F329" s="337" t="s">
        <v>0</v>
      </c>
      <c r="G329" s="341" t="s">
        <v>1090</v>
      </c>
      <c r="H329" s="341" t="s">
        <v>203</v>
      </c>
      <c r="I329" s="571" t="s">
        <v>1092</v>
      </c>
      <c r="J329" s="361">
        <v>0</v>
      </c>
      <c r="K329" s="361">
        <v>0</v>
      </c>
      <c r="L329" s="361">
        <v>4025200222.25</v>
      </c>
      <c r="M329" s="361">
        <v>35124837.060000002</v>
      </c>
      <c r="N329" s="361">
        <v>0</v>
      </c>
      <c r="O329" s="361">
        <v>0</v>
      </c>
      <c r="P329" s="361">
        <v>0</v>
      </c>
      <c r="Q329" s="361">
        <v>13872548.52</v>
      </c>
      <c r="R329" s="159">
        <v>4074197607.8299999</v>
      </c>
    </row>
    <row r="330" spans="2:21" hidden="1" x14ac:dyDescent="0.25">
      <c r="B330" s="353" t="s">
        <v>109</v>
      </c>
      <c r="C330" s="336">
        <v>45716</v>
      </c>
      <c r="D330" s="341" t="s">
        <v>1074</v>
      </c>
      <c r="E330" s="337">
        <v>44859</v>
      </c>
      <c r="F330" s="337" t="s">
        <v>0</v>
      </c>
      <c r="G330" s="341" t="s">
        <v>1090</v>
      </c>
      <c r="H330" s="341" t="s">
        <v>203</v>
      </c>
      <c r="I330" s="571" t="s">
        <v>1092</v>
      </c>
      <c r="J330" s="361">
        <v>0</v>
      </c>
      <c r="K330" s="361">
        <v>0</v>
      </c>
      <c r="L330" s="361">
        <v>4079756008.7903996</v>
      </c>
      <c r="M330" s="361">
        <v>16600451.6</v>
      </c>
      <c r="N330" s="361">
        <v>0</v>
      </c>
      <c r="O330" s="361">
        <v>0</v>
      </c>
      <c r="P330" s="361">
        <v>0</v>
      </c>
      <c r="Q330" s="361">
        <v>14038494.18</v>
      </c>
      <c r="R330" s="159">
        <v>4110394954.5703993</v>
      </c>
    </row>
    <row r="331" spans="2:21" hidden="1" x14ac:dyDescent="0.25">
      <c r="B331" s="353" t="s">
        <v>109</v>
      </c>
      <c r="C331" s="336">
        <v>45747</v>
      </c>
      <c r="D331" s="341" t="s">
        <v>1074</v>
      </c>
      <c r="E331" s="337">
        <v>44859</v>
      </c>
      <c r="F331" s="337" t="s">
        <v>0</v>
      </c>
      <c r="G331" s="341" t="s">
        <v>1090</v>
      </c>
      <c r="H331" s="341" t="s">
        <v>203</v>
      </c>
      <c r="I331" s="571" t="s">
        <v>1092</v>
      </c>
      <c r="J331" s="478">
        <v>0</v>
      </c>
      <c r="K331" s="361">
        <v>0</v>
      </c>
      <c r="L331" s="361">
        <v>3804810780.4804001</v>
      </c>
      <c r="M331" s="361">
        <v>314667084.05999994</v>
      </c>
      <c r="N331" s="361">
        <v>0</v>
      </c>
      <c r="O331" s="361">
        <v>0</v>
      </c>
      <c r="P331" s="361">
        <v>0</v>
      </c>
      <c r="Q331" s="361">
        <v>15826822.460000001</v>
      </c>
      <c r="R331" s="159">
        <v>4135304687.0004001</v>
      </c>
    </row>
    <row r="332" spans="2:21" hidden="1" x14ac:dyDescent="0.25">
      <c r="B332" s="353" t="s">
        <v>109</v>
      </c>
      <c r="C332" s="336">
        <v>45777</v>
      </c>
      <c r="D332" s="341" t="s">
        <v>1074</v>
      </c>
      <c r="E332" s="337">
        <v>44859</v>
      </c>
      <c r="F332" s="337" t="s">
        <v>0</v>
      </c>
      <c r="G332" s="341" t="s">
        <v>1090</v>
      </c>
      <c r="H332" s="341" t="s">
        <v>203</v>
      </c>
      <c r="I332" s="571" t="s">
        <v>1092</v>
      </c>
      <c r="J332" s="361">
        <v>0</v>
      </c>
      <c r="K332" s="361">
        <v>0</v>
      </c>
      <c r="L332" s="361">
        <v>4143158082.6173</v>
      </c>
      <c r="M332" s="361">
        <v>29059934.560000002</v>
      </c>
      <c r="N332" s="361">
        <v>0</v>
      </c>
      <c r="O332" s="361">
        <v>0</v>
      </c>
      <c r="P332" s="361">
        <v>1208346.75</v>
      </c>
      <c r="Q332" s="361">
        <v>16027608.470000001</v>
      </c>
      <c r="R332" s="159">
        <v>4189453972.3972998</v>
      </c>
    </row>
    <row r="333" spans="2:21" hidden="1" x14ac:dyDescent="0.25">
      <c r="B333" s="353" t="s">
        <v>109</v>
      </c>
      <c r="C333" s="336">
        <v>45808</v>
      </c>
      <c r="D333" s="341" t="s">
        <v>1074</v>
      </c>
      <c r="E333" s="337">
        <v>44859</v>
      </c>
      <c r="F333" s="337" t="s">
        <v>0</v>
      </c>
      <c r="G333" s="341" t="s">
        <v>1090</v>
      </c>
      <c r="H333" s="341" t="s">
        <v>203</v>
      </c>
      <c r="I333" s="571" t="s">
        <v>1092</v>
      </c>
      <c r="J333" s="361">
        <v>0</v>
      </c>
      <c r="K333" s="361">
        <v>0</v>
      </c>
      <c r="L333" s="361">
        <v>4144350540.1657</v>
      </c>
      <c r="M333" s="361">
        <v>37975009.490000002</v>
      </c>
      <c r="N333" s="361">
        <v>0</v>
      </c>
      <c r="O333" s="361">
        <v>0</v>
      </c>
      <c r="P333" s="361">
        <v>1208346.75</v>
      </c>
      <c r="Q333" s="361">
        <v>1867426.95</v>
      </c>
      <c r="R333" s="159">
        <v>4185401323.3556995</v>
      </c>
    </row>
    <row r="334" spans="2:21" hidden="1" x14ac:dyDescent="0.25">
      <c r="B334" s="353" t="s">
        <v>109</v>
      </c>
      <c r="C334" s="336">
        <v>45838</v>
      </c>
      <c r="D334" s="341" t="s">
        <v>1074</v>
      </c>
      <c r="E334" s="337">
        <v>44859</v>
      </c>
      <c r="F334" s="337" t="s">
        <v>0</v>
      </c>
      <c r="G334" s="341" t="s">
        <v>1090</v>
      </c>
      <c r="H334" s="341" t="s">
        <v>203</v>
      </c>
      <c r="I334" s="339" t="s">
        <v>1092</v>
      </c>
      <c r="J334" s="361">
        <v>0</v>
      </c>
      <c r="K334" s="361">
        <v>0</v>
      </c>
      <c r="L334" s="361">
        <v>4223741735.2289004</v>
      </c>
      <c r="M334" s="361">
        <v>19340642.84</v>
      </c>
      <c r="N334" s="361">
        <v>0</v>
      </c>
      <c r="O334" s="361">
        <v>0</v>
      </c>
      <c r="P334" s="361">
        <v>1208346.75</v>
      </c>
      <c r="Q334" s="361">
        <v>0</v>
      </c>
      <c r="R334" s="159">
        <v>4244290724.8189006</v>
      </c>
    </row>
    <row r="335" spans="2:21" hidden="1" x14ac:dyDescent="0.25">
      <c r="B335" s="353" t="s">
        <v>109</v>
      </c>
      <c r="C335" s="336">
        <v>45869</v>
      </c>
      <c r="D335" s="341" t="s">
        <v>1074</v>
      </c>
      <c r="E335" s="337">
        <v>44859</v>
      </c>
      <c r="F335" s="337" t="s">
        <v>0</v>
      </c>
      <c r="G335" s="341" t="s">
        <v>1090</v>
      </c>
      <c r="H335" s="341" t="s">
        <v>203</v>
      </c>
      <c r="I335" s="339" t="s">
        <v>1092</v>
      </c>
      <c r="J335" s="361">
        <v>0</v>
      </c>
      <c r="K335" s="361">
        <v>0</v>
      </c>
      <c r="L335" s="361">
        <v>4272400622.8453002</v>
      </c>
      <c r="M335" s="361">
        <v>26532842.899999999</v>
      </c>
      <c r="N335" s="361">
        <v>0</v>
      </c>
      <c r="O335" s="361">
        <v>0</v>
      </c>
      <c r="P335" s="361">
        <v>1208346.75</v>
      </c>
      <c r="Q335" s="361">
        <v>0</v>
      </c>
      <c r="R335" s="159">
        <v>4300141812.4953003</v>
      </c>
    </row>
    <row r="336" spans="2:21" hidden="1" x14ac:dyDescent="0.25">
      <c r="B336" s="353" t="s">
        <v>109</v>
      </c>
      <c r="C336" s="336">
        <v>45900</v>
      </c>
      <c r="D336" s="341" t="s">
        <v>1074</v>
      </c>
      <c r="E336" s="337">
        <v>44859</v>
      </c>
      <c r="F336" s="337" t="s">
        <v>0</v>
      </c>
      <c r="G336" s="341" t="s">
        <v>1090</v>
      </c>
      <c r="H336" s="341" t="s">
        <v>203</v>
      </c>
      <c r="I336" s="339" t="s">
        <v>1092</v>
      </c>
      <c r="J336" s="361">
        <v>0</v>
      </c>
      <c r="K336" s="361">
        <v>0</v>
      </c>
      <c r="L336" s="361">
        <v>4336110957.6499996</v>
      </c>
      <c r="M336" s="361">
        <v>25811765.34</v>
      </c>
      <c r="N336" s="361">
        <v>0</v>
      </c>
      <c r="O336" s="361">
        <v>0</v>
      </c>
      <c r="P336" s="361">
        <v>1208346.75</v>
      </c>
      <c r="Q336" s="361">
        <v>0</v>
      </c>
      <c r="R336" s="159">
        <v>4363131069.7399998</v>
      </c>
    </row>
    <row r="337" spans="2:18" hidden="1" x14ac:dyDescent="0.25">
      <c r="B337" s="353" t="s">
        <v>109</v>
      </c>
      <c r="C337" s="336">
        <v>45930</v>
      </c>
      <c r="D337" s="341" t="s">
        <v>1074</v>
      </c>
      <c r="E337" s="337">
        <v>44859</v>
      </c>
      <c r="F337" s="337" t="s">
        <v>0</v>
      </c>
      <c r="G337" s="341" t="s">
        <v>1090</v>
      </c>
      <c r="H337" s="341" t="s">
        <v>203</v>
      </c>
      <c r="I337" s="339" t="s">
        <v>1092</v>
      </c>
      <c r="J337" s="361">
        <v>0</v>
      </c>
      <c r="K337" s="361">
        <v>0</v>
      </c>
      <c r="L337" s="361">
        <v>4049833203.1253004</v>
      </c>
      <c r="M337" s="361">
        <v>185392960.75</v>
      </c>
      <c r="N337" s="361">
        <v>0</v>
      </c>
      <c r="O337" s="361">
        <v>0</v>
      </c>
      <c r="P337" s="361">
        <v>1208346.75</v>
      </c>
      <c r="Q337" s="361">
        <v>184278198.53</v>
      </c>
      <c r="R337" s="159">
        <v>4420712709.1553001</v>
      </c>
    </row>
    <row r="338" spans="2:18" hidden="1" x14ac:dyDescent="0.25">
      <c r="B338" s="353" t="s">
        <v>109</v>
      </c>
      <c r="C338" s="336">
        <v>45961</v>
      </c>
      <c r="D338" s="341" t="s">
        <v>1074</v>
      </c>
      <c r="E338" s="337">
        <v>44859</v>
      </c>
      <c r="F338" s="337" t="s">
        <v>0</v>
      </c>
      <c r="G338" s="341" t="s">
        <v>1090</v>
      </c>
      <c r="H338" s="341" t="s">
        <v>203</v>
      </c>
      <c r="I338" s="339" t="s">
        <v>1092</v>
      </c>
      <c r="J338" s="664">
        <v>0</v>
      </c>
      <c r="K338" s="665">
        <v>0</v>
      </c>
      <c r="L338" s="665">
        <v>4242186125.4553003</v>
      </c>
      <c r="M338" s="665">
        <v>3635271.7</v>
      </c>
      <c r="N338" s="665">
        <v>0</v>
      </c>
      <c r="O338" s="665">
        <v>0</v>
      </c>
      <c r="P338" s="665">
        <v>1208346.75</v>
      </c>
      <c r="Q338" s="665">
        <v>315763012.99000001</v>
      </c>
      <c r="R338" s="666">
        <v>4562792756.8952999</v>
      </c>
    </row>
    <row r="339" spans="2:18" hidden="1" x14ac:dyDescent="0.25">
      <c r="B339" s="353" t="s">
        <v>109</v>
      </c>
      <c r="C339" s="336">
        <v>45991</v>
      </c>
      <c r="D339" s="341" t="s">
        <v>1074</v>
      </c>
      <c r="E339" s="337">
        <v>44859</v>
      </c>
      <c r="F339" s="337" t="s">
        <v>0</v>
      </c>
      <c r="G339" s="341" t="s">
        <v>1090</v>
      </c>
      <c r="H339" s="341" t="s">
        <v>203</v>
      </c>
      <c r="I339" s="339" t="s">
        <v>1092</v>
      </c>
      <c r="J339" s="664">
        <v>0</v>
      </c>
      <c r="K339" s="665">
        <v>0</v>
      </c>
      <c r="L339" s="665">
        <v>4299320479.1852999</v>
      </c>
      <c r="M339" s="665">
        <v>5152084.53</v>
      </c>
      <c r="N339" s="665">
        <v>0</v>
      </c>
      <c r="O339" s="665">
        <v>0</v>
      </c>
      <c r="P339" s="665">
        <v>1208346.75</v>
      </c>
      <c r="Q339" s="665">
        <v>315478185.22000003</v>
      </c>
      <c r="R339" s="666">
        <v>4621159095.6852999</v>
      </c>
    </row>
    <row r="340" spans="2:18" x14ac:dyDescent="0.25">
      <c r="B340" s="353" t="s">
        <v>109</v>
      </c>
      <c r="C340" s="336">
        <v>46022</v>
      </c>
      <c r="D340" s="341" t="s">
        <v>1074</v>
      </c>
      <c r="E340" s="337">
        <v>44859</v>
      </c>
      <c r="F340" s="337" t="s">
        <v>0</v>
      </c>
      <c r="G340" s="341" t="s">
        <v>1090</v>
      </c>
      <c r="H340" s="341" t="s">
        <v>203</v>
      </c>
      <c r="I340" s="339" t="s">
        <v>1092</v>
      </c>
      <c r="J340" s="664">
        <v>0</v>
      </c>
      <c r="K340" s="665">
        <v>0</v>
      </c>
      <c r="L340" s="665">
        <v>4358359311.3852997</v>
      </c>
      <c r="M340" s="665">
        <v>2023092.45</v>
      </c>
      <c r="N340" s="665">
        <v>0</v>
      </c>
      <c r="O340" s="665">
        <v>0</v>
      </c>
      <c r="P340" s="665">
        <v>0</v>
      </c>
      <c r="Q340" s="665">
        <v>320070913.50999999</v>
      </c>
      <c r="R340" s="666">
        <v>4680453317.3452997</v>
      </c>
    </row>
    <row r="341" spans="2:18" hidden="1" x14ac:dyDescent="0.25">
      <c r="B341" s="353" t="s">
        <v>99</v>
      </c>
      <c r="C341" s="336">
        <v>45320</v>
      </c>
      <c r="D341" s="342" t="s">
        <v>1074</v>
      </c>
      <c r="E341" s="337">
        <v>44915</v>
      </c>
      <c r="F341" s="337">
        <v>45671</v>
      </c>
      <c r="G341" s="341" t="s">
        <v>1090</v>
      </c>
      <c r="H341" s="341" t="s">
        <v>203</v>
      </c>
      <c r="I341" s="348" t="s">
        <v>1092</v>
      </c>
      <c r="J341" s="361">
        <v>0</v>
      </c>
      <c r="K341" s="361">
        <v>0</v>
      </c>
      <c r="L341" s="361">
        <v>11246303865.08</v>
      </c>
      <c r="M341" s="361">
        <v>103252049.91000001</v>
      </c>
      <c r="N341" s="361">
        <v>0</v>
      </c>
      <c r="O341" s="361">
        <v>0</v>
      </c>
      <c r="P341" s="361">
        <v>0</v>
      </c>
      <c r="Q341" s="361">
        <v>0</v>
      </c>
      <c r="R341" s="159">
        <v>11349555914.99</v>
      </c>
    </row>
    <row r="342" spans="2:18" hidden="1" x14ac:dyDescent="0.25">
      <c r="B342" s="353" t="s">
        <v>99</v>
      </c>
      <c r="C342" s="336">
        <v>45350</v>
      </c>
      <c r="D342" s="342" t="s">
        <v>1074</v>
      </c>
      <c r="E342" s="337">
        <v>44915</v>
      </c>
      <c r="F342" s="337">
        <v>45671</v>
      </c>
      <c r="G342" s="341" t="s">
        <v>1090</v>
      </c>
      <c r="H342" s="341" t="s">
        <v>203</v>
      </c>
      <c r="I342" s="348" t="s">
        <v>1092</v>
      </c>
      <c r="J342" s="361">
        <v>0</v>
      </c>
      <c r="K342" s="361">
        <v>0</v>
      </c>
      <c r="L342" s="361">
        <v>11391309368.950001</v>
      </c>
      <c r="M342" s="361">
        <v>47081017.200000003</v>
      </c>
      <c r="N342" s="361">
        <v>0</v>
      </c>
      <c r="O342" s="361">
        <v>0</v>
      </c>
      <c r="P342" s="361">
        <v>0</v>
      </c>
      <c r="Q342" s="361">
        <v>0</v>
      </c>
      <c r="R342" s="159">
        <v>11438390386.150002</v>
      </c>
    </row>
    <row r="343" spans="2:18" hidden="1" x14ac:dyDescent="0.25">
      <c r="B343" s="353" t="s">
        <v>99</v>
      </c>
      <c r="C343" s="336">
        <v>45380</v>
      </c>
      <c r="D343" s="342" t="s">
        <v>1074</v>
      </c>
      <c r="E343" s="337">
        <v>44915</v>
      </c>
      <c r="F343" s="337">
        <v>45671</v>
      </c>
      <c r="G343" s="341" t="s">
        <v>1090</v>
      </c>
      <c r="H343" s="341" t="s">
        <v>203</v>
      </c>
      <c r="I343" s="348" t="s">
        <v>1092</v>
      </c>
      <c r="J343" s="361">
        <v>0</v>
      </c>
      <c r="K343" s="361">
        <v>0</v>
      </c>
      <c r="L343" s="361">
        <v>11423782611.16</v>
      </c>
      <c r="M343" s="361">
        <v>173950658.65000001</v>
      </c>
      <c r="N343" s="361">
        <v>0</v>
      </c>
      <c r="O343" s="361">
        <v>0</v>
      </c>
      <c r="P343" s="361">
        <v>0</v>
      </c>
      <c r="Q343" s="361">
        <v>0</v>
      </c>
      <c r="R343" s="159">
        <v>11597733269.809999</v>
      </c>
    </row>
    <row r="344" spans="2:18" hidden="1" x14ac:dyDescent="0.25">
      <c r="B344" s="353" t="s">
        <v>99</v>
      </c>
      <c r="C344" s="336">
        <v>45411</v>
      </c>
      <c r="D344" s="342" t="s">
        <v>1074</v>
      </c>
      <c r="E344" s="337">
        <v>44915</v>
      </c>
      <c r="F344" s="337">
        <v>45671</v>
      </c>
      <c r="G344" s="341" t="s">
        <v>1090</v>
      </c>
      <c r="H344" s="341" t="s">
        <v>203</v>
      </c>
      <c r="I344" s="348" t="s">
        <v>1092</v>
      </c>
      <c r="J344" s="361">
        <v>0</v>
      </c>
      <c r="K344" s="361">
        <v>0</v>
      </c>
      <c r="L344" s="361">
        <v>11584134881.200001</v>
      </c>
      <c r="M344" s="361">
        <v>130104823.7</v>
      </c>
      <c r="N344" s="361">
        <v>0</v>
      </c>
      <c r="O344" s="361">
        <v>0</v>
      </c>
      <c r="P344" s="361">
        <v>0</v>
      </c>
      <c r="Q344" s="361">
        <v>0</v>
      </c>
      <c r="R344" s="159">
        <v>11714239704.900002</v>
      </c>
    </row>
    <row r="345" spans="2:18" hidden="1" x14ac:dyDescent="0.25">
      <c r="B345" s="353" t="s">
        <v>99</v>
      </c>
      <c r="C345" s="336">
        <v>45441</v>
      </c>
      <c r="D345" s="342" t="s">
        <v>1074</v>
      </c>
      <c r="E345" s="337">
        <v>44915</v>
      </c>
      <c r="F345" s="337">
        <v>45671</v>
      </c>
      <c r="G345" s="341" t="s">
        <v>1090</v>
      </c>
      <c r="H345" s="341" t="s">
        <v>203</v>
      </c>
      <c r="I345" s="348" t="s">
        <v>1092</v>
      </c>
      <c r="J345" s="361">
        <v>0</v>
      </c>
      <c r="K345" s="361">
        <v>0</v>
      </c>
      <c r="L345" s="361">
        <v>11483059139.259998</v>
      </c>
      <c r="M345" s="361">
        <v>275757473.69</v>
      </c>
      <c r="N345" s="361">
        <v>0</v>
      </c>
      <c r="O345" s="361">
        <v>0</v>
      </c>
      <c r="P345" s="361">
        <v>0</v>
      </c>
      <c r="Q345" s="361">
        <v>0</v>
      </c>
      <c r="R345" s="159">
        <v>11758816612.949999</v>
      </c>
    </row>
    <row r="346" spans="2:18" hidden="1" x14ac:dyDescent="0.25">
      <c r="B346" s="353" t="s">
        <v>99</v>
      </c>
      <c r="C346" s="336">
        <v>45472</v>
      </c>
      <c r="D346" s="342" t="s">
        <v>1074</v>
      </c>
      <c r="E346" s="337">
        <v>44915</v>
      </c>
      <c r="F346" s="337">
        <v>45671</v>
      </c>
      <c r="G346" s="341" t="s">
        <v>1090</v>
      </c>
      <c r="H346" s="341" t="s">
        <v>203</v>
      </c>
      <c r="I346" s="348" t="s">
        <v>1092</v>
      </c>
      <c r="J346" s="361">
        <v>0</v>
      </c>
      <c r="K346" s="361">
        <v>0</v>
      </c>
      <c r="L346" s="361">
        <v>11639822625.150002</v>
      </c>
      <c r="M346" s="361">
        <v>277168831.79000002</v>
      </c>
      <c r="N346" s="361">
        <v>0</v>
      </c>
      <c r="O346" s="361">
        <v>0</v>
      </c>
      <c r="P346" s="361">
        <v>0</v>
      </c>
      <c r="Q346" s="361">
        <v>0</v>
      </c>
      <c r="R346" s="159">
        <v>11916991456.940002</v>
      </c>
    </row>
    <row r="347" spans="2:18" hidden="1" x14ac:dyDescent="0.25">
      <c r="B347" s="353" t="s">
        <v>99</v>
      </c>
      <c r="C347" s="336">
        <v>45502</v>
      </c>
      <c r="D347" s="342" t="s">
        <v>1074</v>
      </c>
      <c r="E347" s="337">
        <v>44915</v>
      </c>
      <c r="F347" s="337">
        <v>45671</v>
      </c>
      <c r="G347" s="341" t="s">
        <v>1090</v>
      </c>
      <c r="H347" s="341" t="s">
        <v>203</v>
      </c>
      <c r="I347" s="348" t="s">
        <v>1092</v>
      </c>
      <c r="J347" s="361">
        <v>0</v>
      </c>
      <c r="K347" s="361">
        <v>0</v>
      </c>
      <c r="L347" s="361">
        <v>9670333010.7299995</v>
      </c>
      <c r="M347" s="361">
        <v>2406210251.96</v>
      </c>
      <c r="N347" s="361">
        <v>0</v>
      </c>
      <c r="O347" s="361">
        <v>0</v>
      </c>
      <c r="P347" s="361">
        <v>0</v>
      </c>
      <c r="Q347" s="361">
        <v>0</v>
      </c>
      <c r="R347" s="159">
        <v>12076543262.689999</v>
      </c>
    </row>
    <row r="348" spans="2:18" hidden="1" x14ac:dyDescent="0.25">
      <c r="B348" s="353" t="s">
        <v>99</v>
      </c>
      <c r="C348" s="336">
        <v>45533</v>
      </c>
      <c r="D348" s="342" t="s">
        <v>1074</v>
      </c>
      <c r="E348" s="337">
        <v>44915</v>
      </c>
      <c r="F348" s="337">
        <v>45671</v>
      </c>
      <c r="G348" s="341" t="s">
        <v>1090</v>
      </c>
      <c r="H348" s="341" t="s">
        <v>203</v>
      </c>
      <c r="I348" s="348" t="s">
        <v>1092</v>
      </c>
      <c r="J348" s="361">
        <v>0</v>
      </c>
      <c r="K348" s="361">
        <v>0</v>
      </c>
      <c r="L348" s="361">
        <v>9806623643.75</v>
      </c>
      <c r="M348" s="361">
        <v>2416810064.5</v>
      </c>
      <c r="N348" s="361">
        <v>0</v>
      </c>
      <c r="O348" s="361">
        <v>0</v>
      </c>
      <c r="P348" s="361">
        <v>0</v>
      </c>
      <c r="Q348" s="361">
        <v>0</v>
      </c>
      <c r="R348" s="159">
        <v>12223433708.25</v>
      </c>
    </row>
    <row r="349" spans="2:18" hidden="1" x14ac:dyDescent="0.25">
      <c r="B349" s="350" t="s">
        <v>99</v>
      </c>
      <c r="C349" s="333">
        <v>45564</v>
      </c>
      <c r="D349" s="356" t="s">
        <v>1074</v>
      </c>
      <c r="E349" s="322">
        <v>44915</v>
      </c>
      <c r="F349" s="322">
        <v>45671</v>
      </c>
      <c r="G349" s="323" t="s">
        <v>1090</v>
      </c>
      <c r="H349" s="323" t="s">
        <v>203</v>
      </c>
      <c r="I349" s="349" t="s">
        <v>1093</v>
      </c>
      <c r="J349" s="363">
        <v>0</v>
      </c>
      <c r="K349" s="363">
        <v>0</v>
      </c>
      <c r="L349" s="363">
        <v>0</v>
      </c>
      <c r="M349" s="363">
        <v>0</v>
      </c>
      <c r="N349" s="363">
        <v>0</v>
      </c>
      <c r="O349" s="363">
        <v>0</v>
      </c>
      <c r="P349" s="363">
        <v>0</v>
      </c>
      <c r="Q349" s="363">
        <v>0</v>
      </c>
      <c r="R349" s="159">
        <v>0</v>
      </c>
    </row>
    <row r="350" spans="2:18" hidden="1" x14ac:dyDescent="0.25">
      <c r="B350" s="350" t="s">
        <v>99</v>
      </c>
      <c r="C350" s="333">
        <v>45594</v>
      </c>
      <c r="D350" s="356" t="s">
        <v>1074</v>
      </c>
      <c r="E350" s="322">
        <v>44915</v>
      </c>
      <c r="F350" s="322">
        <v>45671</v>
      </c>
      <c r="G350" s="323" t="s">
        <v>1090</v>
      </c>
      <c r="H350" s="323" t="s">
        <v>203</v>
      </c>
      <c r="I350" s="349" t="s">
        <v>1093</v>
      </c>
      <c r="J350" s="363">
        <v>0</v>
      </c>
      <c r="K350" s="363">
        <v>0</v>
      </c>
      <c r="L350" s="363">
        <v>0</v>
      </c>
      <c r="M350" s="363">
        <v>0</v>
      </c>
      <c r="N350" s="363">
        <v>0</v>
      </c>
      <c r="O350" s="363">
        <v>0</v>
      </c>
      <c r="P350" s="363">
        <v>0</v>
      </c>
      <c r="Q350" s="363">
        <v>0</v>
      </c>
      <c r="R350" s="159">
        <v>0</v>
      </c>
    </row>
    <row r="351" spans="2:18" hidden="1" x14ac:dyDescent="0.25">
      <c r="B351" s="350" t="s">
        <v>99</v>
      </c>
      <c r="C351" s="333">
        <v>45625</v>
      </c>
      <c r="D351" s="356" t="s">
        <v>1074</v>
      </c>
      <c r="E351" s="322">
        <v>44915</v>
      </c>
      <c r="F351" s="322">
        <v>45671</v>
      </c>
      <c r="G351" s="323" t="s">
        <v>1090</v>
      </c>
      <c r="H351" s="323" t="s">
        <v>203</v>
      </c>
      <c r="I351" s="349" t="s">
        <v>1093</v>
      </c>
      <c r="J351" s="363">
        <v>0</v>
      </c>
      <c r="K351" s="363">
        <v>0</v>
      </c>
      <c r="L351" s="363">
        <v>0</v>
      </c>
      <c r="M351" s="363">
        <v>0</v>
      </c>
      <c r="N351" s="363">
        <v>0</v>
      </c>
      <c r="O351" s="363">
        <v>0</v>
      </c>
      <c r="P351" s="363">
        <v>0</v>
      </c>
      <c r="Q351" s="363">
        <v>0</v>
      </c>
      <c r="R351" s="159">
        <v>0</v>
      </c>
    </row>
    <row r="352" spans="2:18" hidden="1" x14ac:dyDescent="0.25">
      <c r="B352" s="350" t="s">
        <v>99</v>
      </c>
      <c r="C352" s="333">
        <v>45657</v>
      </c>
      <c r="D352" s="356" t="s">
        <v>1074</v>
      </c>
      <c r="E352" s="322">
        <v>44915</v>
      </c>
      <c r="F352" s="322">
        <v>45671</v>
      </c>
      <c r="G352" s="323" t="s">
        <v>1090</v>
      </c>
      <c r="H352" s="323" t="s">
        <v>203</v>
      </c>
      <c r="I352" s="349" t="s">
        <v>1093</v>
      </c>
      <c r="J352" s="363">
        <v>0</v>
      </c>
      <c r="K352" s="363">
        <v>0</v>
      </c>
      <c r="L352" s="363">
        <v>0</v>
      </c>
      <c r="M352" s="363">
        <v>0</v>
      </c>
      <c r="N352" s="363">
        <v>0</v>
      </c>
      <c r="O352" s="363">
        <v>0</v>
      </c>
      <c r="P352" s="363">
        <v>0</v>
      </c>
      <c r="Q352" s="363">
        <v>0</v>
      </c>
      <c r="R352" s="159">
        <v>0</v>
      </c>
    </row>
    <row r="353" spans="2:18" hidden="1" x14ac:dyDescent="0.25">
      <c r="B353" s="600" t="s">
        <v>99</v>
      </c>
      <c r="C353" s="601">
        <v>45688</v>
      </c>
      <c r="D353" s="602" t="s">
        <v>1074</v>
      </c>
      <c r="E353" s="147">
        <v>44915</v>
      </c>
      <c r="F353" s="147">
        <v>45671</v>
      </c>
      <c r="G353" s="147" t="s">
        <v>1090</v>
      </c>
      <c r="H353" s="146" t="s">
        <v>203</v>
      </c>
      <c r="I353" s="604" t="s">
        <v>1095</v>
      </c>
      <c r="J353" s="605">
        <v>0</v>
      </c>
      <c r="K353" s="605">
        <v>0</v>
      </c>
      <c r="L353" s="605">
        <v>0</v>
      </c>
      <c r="M353" s="605">
        <v>0</v>
      </c>
      <c r="N353" s="605">
        <v>0</v>
      </c>
      <c r="O353" s="605">
        <v>0</v>
      </c>
      <c r="P353" s="605">
        <v>0</v>
      </c>
      <c r="Q353" s="605">
        <v>0</v>
      </c>
      <c r="R353" s="159">
        <v>0</v>
      </c>
    </row>
    <row r="354" spans="2:18" hidden="1" x14ac:dyDescent="0.25">
      <c r="B354" s="353" t="s">
        <v>104</v>
      </c>
      <c r="C354" s="336">
        <v>45320</v>
      </c>
      <c r="D354" s="342" t="s">
        <v>1074</v>
      </c>
      <c r="E354" s="337">
        <v>44915</v>
      </c>
      <c r="F354" s="337">
        <v>45512</v>
      </c>
      <c r="G354" s="341" t="s">
        <v>1090</v>
      </c>
      <c r="H354" s="341" t="s">
        <v>203</v>
      </c>
      <c r="I354" s="348" t="s">
        <v>1092</v>
      </c>
      <c r="J354" s="361">
        <v>0</v>
      </c>
      <c r="K354" s="361">
        <v>0</v>
      </c>
      <c r="L354" s="361">
        <v>11605992963.810001</v>
      </c>
      <c r="M354" s="361">
        <v>1010024412.41</v>
      </c>
      <c r="N354" s="361">
        <v>0</v>
      </c>
      <c r="O354" s="361">
        <v>0</v>
      </c>
      <c r="P354" s="361">
        <v>0</v>
      </c>
      <c r="Q354" s="361">
        <v>0</v>
      </c>
      <c r="R354" s="159">
        <v>12616017376.220001</v>
      </c>
    </row>
    <row r="355" spans="2:18" hidden="1" x14ac:dyDescent="0.25">
      <c r="B355" s="353" t="s">
        <v>104</v>
      </c>
      <c r="C355" s="336">
        <v>45350</v>
      </c>
      <c r="D355" s="342" t="s">
        <v>1074</v>
      </c>
      <c r="E355" s="337">
        <v>44915</v>
      </c>
      <c r="F355" s="337">
        <v>45512</v>
      </c>
      <c r="G355" s="341" t="s">
        <v>1090</v>
      </c>
      <c r="H355" s="341" t="s">
        <v>203</v>
      </c>
      <c r="I355" s="348" t="s">
        <v>1092</v>
      </c>
      <c r="J355" s="361">
        <v>0</v>
      </c>
      <c r="K355" s="361">
        <v>0</v>
      </c>
      <c r="L355" s="361">
        <v>10972260207.549999</v>
      </c>
      <c r="M355" s="361">
        <v>1729425510.1600001</v>
      </c>
      <c r="N355" s="361">
        <v>0</v>
      </c>
      <c r="O355" s="361">
        <v>0</v>
      </c>
      <c r="P355" s="361">
        <v>0</v>
      </c>
      <c r="Q355" s="361">
        <v>0</v>
      </c>
      <c r="R355" s="159">
        <v>12701685717.709999</v>
      </c>
    </row>
    <row r="356" spans="2:18" hidden="1" x14ac:dyDescent="0.25">
      <c r="B356" s="353" t="s">
        <v>104</v>
      </c>
      <c r="C356" s="336">
        <v>45380</v>
      </c>
      <c r="D356" s="342" t="s">
        <v>1074</v>
      </c>
      <c r="E356" s="337">
        <v>44915</v>
      </c>
      <c r="F356" s="337">
        <v>45512</v>
      </c>
      <c r="G356" s="341" t="s">
        <v>1090</v>
      </c>
      <c r="H356" s="341" t="s">
        <v>203</v>
      </c>
      <c r="I356" s="348" t="s">
        <v>1092</v>
      </c>
      <c r="J356" s="361">
        <v>0</v>
      </c>
      <c r="K356" s="361">
        <v>0</v>
      </c>
      <c r="L356" s="361">
        <v>10206120884.92</v>
      </c>
      <c r="M356" s="361">
        <v>2652175487.54</v>
      </c>
      <c r="N356" s="361">
        <v>0</v>
      </c>
      <c r="O356" s="361">
        <v>0</v>
      </c>
      <c r="P356" s="361">
        <v>0</v>
      </c>
      <c r="Q356" s="361">
        <v>0</v>
      </c>
      <c r="R356" s="159">
        <v>12858296372.459999</v>
      </c>
    </row>
    <row r="357" spans="2:18" hidden="1" x14ac:dyDescent="0.25">
      <c r="B357" s="353" t="s">
        <v>104</v>
      </c>
      <c r="C357" s="336">
        <v>45411</v>
      </c>
      <c r="D357" s="342" t="s">
        <v>1074</v>
      </c>
      <c r="E357" s="337">
        <v>44915</v>
      </c>
      <c r="F357" s="337">
        <v>45512</v>
      </c>
      <c r="G357" s="341" t="s">
        <v>1090</v>
      </c>
      <c r="H357" s="341" t="s">
        <v>203</v>
      </c>
      <c r="I357" s="348" t="s">
        <v>1092</v>
      </c>
      <c r="J357" s="361">
        <v>0</v>
      </c>
      <c r="K357" s="361">
        <v>0</v>
      </c>
      <c r="L357" s="361">
        <v>10347382212.26</v>
      </c>
      <c r="M357" s="361">
        <v>2617387853.71</v>
      </c>
      <c r="N357" s="361">
        <v>0</v>
      </c>
      <c r="O357" s="361">
        <v>0</v>
      </c>
      <c r="P357" s="361">
        <v>0</v>
      </c>
      <c r="Q357" s="361">
        <v>0</v>
      </c>
      <c r="R357" s="159">
        <v>12964770065.970001</v>
      </c>
    </row>
    <row r="358" spans="2:18" hidden="1" x14ac:dyDescent="0.25">
      <c r="B358" s="350" t="s">
        <v>104</v>
      </c>
      <c r="C358" s="333">
        <v>45441</v>
      </c>
      <c r="D358" s="356" t="s">
        <v>1074</v>
      </c>
      <c r="E358" s="322">
        <v>44915</v>
      </c>
      <c r="F358" s="322">
        <v>45512</v>
      </c>
      <c r="G358" s="323" t="s">
        <v>1090</v>
      </c>
      <c r="H358" s="323" t="s">
        <v>203</v>
      </c>
      <c r="I358" s="572" t="s">
        <v>1093</v>
      </c>
      <c r="J358" s="363">
        <v>0</v>
      </c>
      <c r="K358" s="363">
        <v>0</v>
      </c>
      <c r="L358" s="363">
        <v>0</v>
      </c>
      <c r="M358" s="363">
        <v>0</v>
      </c>
      <c r="N358" s="363">
        <v>0</v>
      </c>
      <c r="O358" s="363">
        <v>0</v>
      </c>
      <c r="P358" s="363">
        <v>0</v>
      </c>
      <c r="Q358" s="363">
        <v>0</v>
      </c>
      <c r="R358" s="159">
        <v>0</v>
      </c>
    </row>
    <row r="359" spans="2:18" hidden="1" x14ac:dyDescent="0.25">
      <c r="B359" s="350" t="s">
        <v>104</v>
      </c>
      <c r="C359" s="333">
        <v>45472</v>
      </c>
      <c r="D359" s="356" t="s">
        <v>1074</v>
      </c>
      <c r="E359" s="322">
        <v>44915</v>
      </c>
      <c r="F359" s="322">
        <v>45512</v>
      </c>
      <c r="G359" s="323" t="s">
        <v>1090</v>
      </c>
      <c r="H359" s="323" t="s">
        <v>203</v>
      </c>
      <c r="I359" s="572" t="s">
        <v>1093</v>
      </c>
      <c r="J359" s="363">
        <v>0</v>
      </c>
      <c r="K359" s="363">
        <v>0</v>
      </c>
      <c r="L359" s="363">
        <v>0</v>
      </c>
      <c r="M359" s="363">
        <v>0</v>
      </c>
      <c r="N359" s="363">
        <v>0</v>
      </c>
      <c r="O359" s="363">
        <v>0</v>
      </c>
      <c r="P359" s="363">
        <v>0</v>
      </c>
      <c r="Q359" s="363">
        <v>0</v>
      </c>
      <c r="R359" s="159">
        <v>0</v>
      </c>
    </row>
    <row r="360" spans="2:18" hidden="1" x14ac:dyDescent="0.25">
      <c r="B360" s="350" t="s">
        <v>104</v>
      </c>
      <c r="C360" s="333">
        <v>45502</v>
      </c>
      <c r="D360" s="356" t="s">
        <v>1074</v>
      </c>
      <c r="E360" s="322">
        <v>44915</v>
      </c>
      <c r="F360" s="322">
        <v>45512</v>
      </c>
      <c r="G360" s="323" t="s">
        <v>1090</v>
      </c>
      <c r="H360" s="323" t="s">
        <v>203</v>
      </c>
      <c r="I360" s="572" t="s">
        <v>1093</v>
      </c>
      <c r="J360" s="363">
        <v>0</v>
      </c>
      <c r="K360" s="363">
        <v>0</v>
      </c>
      <c r="L360" s="363">
        <v>0</v>
      </c>
      <c r="M360" s="363">
        <v>0</v>
      </c>
      <c r="N360" s="363">
        <v>0</v>
      </c>
      <c r="O360" s="363">
        <v>0</v>
      </c>
      <c r="P360" s="363">
        <v>0</v>
      </c>
      <c r="Q360" s="363">
        <v>0</v>
      </c>
      <c r="R360" s="159">
        <v>0</v>
      </c>
    </row>
    <row r="361" spans="2:18" hidden="1" x14ac:dyDescent="0.25">
      <c r="B361" s="600" t="s">
        <v>104</v>
      </c>
      <c r="C361" s="601">
        <v>45533</v>
      </c>
      <c r="D361" s="602" t="s">
        <v>1074</v>
      </c>
      <c r="E361" s="147">
        <v>44915</v>
      </c>
      <c r="F361" s="147">
        <v>45512</v>
      </c>
      <c r="G361" s="148" t="s">
        <v>1090</v>
      </c>
      <c r="H361" s="148" t="s">
        <v>203</v>
      </c>
      <c r="I361" s="604" t="s">
        <v>1095</v>
      </c>
      <c r="J361" s="605">
        <v>0</v>
      </c>
      <c r="K361" s="605">
        <v>0</v>
      </c>
      <c r="L361" s="605">
        <v>0</v>
      </c>
      <c r="M361" s="605">
        <v>0</v>
      </c>
      <c r="N361" s="605">
        <v>0</v>
      </c>
      <c r="O361" s="605">
        <v>0</v>
      </c>
      <c r="P361" s="605">
        <v>0</v>
      </c>
      <c r="Q361" s="605">
        <v>0</v>
      </c>
      <c r="R361" s="159">
        <v>0</v>
      </c>
    </row>
    <row r="362" spans="2:18" hidden="1" x14ac:dyDescent="0.25">
      <c r="B362" s="353" t="s">
        <v>110</v>
      </c>
      <c r="C362" s="336">
        <v>45320</v>
      </c>
      <c r="D362" s="342" t="s">
        <v>1074</v>
      </c>
      <c r="E362" s="337">
        <v>45042</v>
      </c>
      <c r="F362" s="337" t="s">
        <v>0</v>
      </c>
      <c r="G362" s="341" t="s">
        <v>1090</v>
      </c>
      <c r="H362" s="339" t="s">
        <v>203</v>
      </c>
      <c r="I362" s="571" t="s">
        <v>1092</v>
      </c>
      <c r="J362" s="361">
        <v>0</v>
      </c>
      <c r="K362" s="361">
        <v>0</v>
      </c>
      <c r="L362" s="361">
        <v>10800488182.129997</v>
      </c>
      <c r="M362" s="361">
        <v>250284505.82000002</v>
      </c>
      <c r="N362" s="361">
        <v>0</v>
      </c>
      <c r="O362" s="361">
        <v>0</v>
      </c>
      <c r="P362" s="361">
        <v>0</v>
      </c>
      <c r="Q362" s="361">
        <v>0</v>
      </c>
      <c r="R362" s="159">
        <v>11050772687.949997</v>
      </c>
    </row>
    <row r="363" spans="2:18" hidden="1" x14ac:dyDescent="0.25">
      <c r="B363" s="353" t="s">
        <v>110</v>
      </c>
      <c r="C363" s="336">
        <v>45350</v>
      </c>
      <c r="D363" s="342" t="s">
        <v>1074</v>
      </c>
      <c r="E363" s="337">
        <v>45042</v>
      </c>
      <c r="F363" s="337" t="s">
        <v>0</v>
      </c>
      <c r="G363" s="341" t="s">
        <v>1090</v>
      </c>
      <c r="H363" s="339" t="s">
        <v>203</v>
      </c>
      <c r="I363" s="571" t="s">
        <v>1092</v>
      </c>
      <c r="J363" s="361">
        <v>0</v>
      </c>
      <c r="K363" s="361">
        <v>0</v>
      </c>
      <c r="L363" s="361">
        <v>10929978263.4</v>
      </c>
      <c r="M363" s="361">
        <v>196143323.22999999</v>
      </c>
      <c r="N363" s="361">
        <v>0</v>
      </c>
      <c r="O363" s="361">
        <v>0</v>
      </c>
      <c r="P363" s="361">
        <v>0</v>
      </c>
      <c r="Q363" s="361">
        <v>0</v>
      </c>
      <c r="R363" s="159">
        <v>11126121586.629999</v>
      </c>
    </row>
    <row r="364" spans="2:18" hidden="1" x14ac:dyDescent="0.25">
      <c r="B364" s="353" t="s">
        <v>110</v>
      </c>
      <c r="C364" s="336">
        <v>45380</v>
      </c>
      <c r="D364" s="342" t="s">
        <v>1074</v>
      </c>
      <c r="E364" s="337">
        <v>45042</v>
      </c>
      <c r="F364" s="337" t="s">
        <v>0</v>
      </c>
      <c r="G364" s="341" t="s">
        <v>1090</v>
      </c>
      <c r="H364" s="339" t="s">
        <v>203</v>
      </c>
      <c r="I364" s="571" t="s">
        <v>1092</v>
      </c>
      <c r="J364" s="361">
        <v>0</v>
      </c>
      <c r="K364" s="361">
        <v>0</v>
      </c>
      <c r="L364" s="361">
        <v>11068062474.300001</v>
      </c>
      <c r="M364" s="361">
        <v>196198337.64999998</v>
      </c>
      <c r="N364" s="361">
        <v>0</v>
      </c>
      <c r="O364" s="361">
        <v>0</v>
      </c>
      <c r="P364" s="361">
        <v>0</v>
      </c>
      <c r="Q364" s="361">
        <v>0</v>
      </c>
      <c r="R364" s="159">
        <v>11264260811.950001</v>
      </c>
    </row>
    <row r="365" spans="2:18" hidden="1" x14ac:dyDescent="0.25">
      <c r="B365" s="353" t="s">
        <v>110</v>
      </c>
      <c r="C365" s="336">
        <v>45411</v>
      </c>
      <c r="D365" s="342" t="s">
        <v>1074</v>
      </c>
      <c r="E365" s="337">
        <v>45042</v>
      </c>
      <c r="F365" s="337" t="s">
        <v>0</v>
      </c>
      <c r="G365" s="341" t="s">
        <v>1090</v>
      </c>
      <c r="H365" s="339" t="s">
        <v>203</v>
      </c>
      <c r="I365" s="571" t="s">
        <v>1092</v>
      </c>
      <c r="J365" s="361">
        <v>0</v>
      </c>
      <c r="K365" s="361">
        <v>0</v>
      </c>
      <c r="L365" s="361">
        <v>11202074277.609999</v>
      </c>
      <c r="M365" s="361">
        <v>154826202.69999999</v>
      </c>
      <c r="N365" s="361">
        <v>0</v>
      </c>
      <c r="O365" s="361">
        <v>0</v>
      </c>
      <c r="P365" s="361">
        <v>0</v>
      </c>
      <c r="Q365" s="361">
        <v>0</v>
      </c>
      <c r="R365" s="159">
        <v>11356900480.309999</v>
      </c>
    </row>
    <row r="366" spans="2:18" hidden="1" x14ac:dyDescent="0.25">
      <c r="B366" s="353" t="s">
        <v>110</v>
      </c>
      <c r="C366" s="336">
        <v>45441</v>
      </c>
      <c r="D366" s="342" t="s">
        <v>1074</v>
      </c>
      <c r="E366" s="337">
        <v>45042</v>
      </c>
      <c r="F366" s="337" t="s">
        <v>0</v>
      </c>
      <c r="G366" s="341" t="s">
        <v>1090</v>
      </c>
      <c r="H366" s="339" t="s">
        <v>203</v>
      </c>
      <c r="I366" s="571" t="s">
        <v>1092</v>
      </c>
      <c r="J366" s="361">
        <v>0</v>
      </c>
      <c r="K366" s="361">
        <v>0</v>
      </c>
      <c r="L366" s="361">
        <v>11340553141.029999</v>
      </c>
      <c r="M366" s="361">
        <v>57432014.850000001</v>
      </c>
      <c r="N366" s="361">
        <v>0</v>
      </c>
      <c r="O366" s="361">
        <v>0</v>
      </c>
      <c r="P366" s="361">
        <v>0</v>
      </c>
      <c r="Q366" s="361">
        <v>0</v>
      </c>
      <c r="R366" s="159">
        <v>11397985155.879999</v>
      </c>
    </row>
    <row r="367" spans="2:18" hidden="1" x14ac:dyDescent="0.25">
      <c r="B367" s="353" t="s">
        <v>110</v>
      </c>
      <c r="C367" s="336">
        <v>45472</v>
      </c>
      <c r="D367" s="342" t="s">
        <v>1074</v>
      </c>
      <c r="E367" s="337">
        <v>45042</v>
      </c>
      <c r="F367" s="337" t="s">
        <v>0</v>
      </c>
      <c r="G367" s="341" t="s">
        <v>1090</v>
      </c>
      <c r="H367" s="339" t="s">
        <v>203</v>
      </c>
      <c r="I367" s="571" t="s">
        <v>1092</v>
      </c>
      <c r="J367" s="361">
        <v>0</v>
      </c>
      <c r="K367" s="361">
        <v>0</v>
      </c>
      <c r="L367" s="361">
        <v>11481177920.119999</v>
      </c>
      <c r="M367" s="361">
        <v>49836729.380000003</v>
      </c>
      <c r="N367" s="361">
        <v>0</v>
      </c>
      <c r="O367" s="361">
        <v>0</v>
      </c>
      <c r="P367" s="361">
        <v>0</v>
      </c>
      <c r="Q367" s="361">
        <v>0</v>
      </c>
      <c r="R367" s="159">
        <v>11531014649.499998</v>
      </c>
    </row>
    <row r="368" spans="2:18" hidden="1" x14ac:dyDescent="0.25">
      <c r="B368" s="353" t="s">
        <v>110</v>
      </c>
      <c r="C368" s="336">
        <v>45502</v>
      </c>
      <c r="D368" s="342" t="s">
        <v>1074</v>
      </c>
      <c r="E368" s="337">
        <v>45042</v>
      </c>
      <c r="F368" s="337" t="s">
        <v>0</v>
      </c>
      <c r="G368" s="341" t="s">
        <v>1090</v>
      </c>
      <c r="H368" s="339" t="s">
        <v>203</v>
      </c>
      <c r="I368" s="571" t="s">
        <v>1092</v>
      </c>
      <c r="J368" s="361">
        <v>0</v>
      </c>
      <c r="K368" s="361">
        <v>0</v>
      </c>
      <c r="L368" s="361">
        <v>10376869867.999998</v>
      </c>
      <c r="M368" s="361">
        <v>1298097338.01</v>
      </c>
      <c r="N368" s="361">
        <v>0</v>
      </c>
      <c r="O368" s="361">
        <v>0</v>
      </c>
      <c r="P368" s="361">
        <v>0</v>
      </c>
      <c r="Q368" s="361">
        <v>0</v>
      </c>
      <c r="R368" s="599">
        <v>11674967206.009998</v>
      </c>
    </row>
    <row r="369" spans="2:18" hidden="1" x14ac:dyDescent="0.25">
      <c r="B369" s="353" t="s">
        <v>110</v>
      </c>
      <c r="C369" s="336">
        <v>45533</v>
      </c>
      <c r="D369" s="342" t="s">
        <v>1074</v>
      </c>
      <c r="E369" s="337">
        <v>45042</v>
      </c>
      <c r="F369" s="337" t="s">
        <v>0</v>
      </c>
      <c r="G369" s="341" t="s">
        <v>1090</v>
      </c>
      <c r="H369" s="339" t="s">
        <v>203</v>
      </c>
      <c r="I369" s="571" t="s">
        <v>1092</v>
      </c>
      <c r="J369" s="361">
        <v>0</v>
      </c>
      <c r="K369" s="361">
        <v>0</v>
      </c>
      <c r="L369" s="361">
        <v>10936088133.039999</v>
      </c>
      <c r="M369" s="361">
        <v>879737992.58000004</v>
      </c>
      <c r="N369" s="361">
        <v>0</v>
      </c>
      <c r="O369" s="361">
        <v>0</v>
      </c>
      <c r="P369" s="361">
        <v>0</v>
      </c>
      <c r="Q369" s="361">
        <v>0</v>
      </c>
      <c r="R369" s="159">
        <v>11815826125.619999</v>
      </c>
    </row>
    <row r="370" spans="2:18" hidden="1" x14ac:dyDescent="0.25">
      <c r="B370" s="353" t="s">
        <v>110</v>
      </c>
      <c r="C370" s="336">
        <v>45564</v>
      </c>
      <c r="D370" s="342" t="s">
        <v>1074</v>
      </c>
      <c r="E370" s="337">
        <v>45042</v>
      </c>
      <c r="F370" s="337" t="s">
        <v>0</v>
      </c>
      <c r="G370" s="341" t="s">
        <v>1090</v>
      </c>
      <c r="H370" s="339" t="s">
        <v>203</v>
      </c>
      <c r="I370" s="571" t="s">
        <v>1092</v>
      </c>
      <c r="J370" s="361">
        <v>0</v>
      </c>
      <c r="K370" s="361">
        <v>0</v>
      </c>
      <c r="L370" s="361">
        <v>11071550134.810001</v>
      </c>
      <c r="M370" s="361">
        <v>830021508.05999994</v>
      </c>
      <c r="N370" s="361">
        <v>0</v>
      </c>
      <c r="O370" s="361">
        <v>0</v>
      </c>
      <c r="P370" s="361">
        <v>0</v>
      </c>
      <c r="Q370" s="361">
        <v>0</v>
      </c>
      <c r="R370" s="159">
        <v>11901571642.870001</v>
      </c>
    </row>
    <row r="371" spans="2:18" hidden="1" x14ac:dyDescent="0.25">
      <c r="B371" s="353" t="s">
        <v>110</v>
      </c>
      <c r="C371" s="336">
        <v>45594</v>
      </c>
      <c r="D371" s="342" t="s">
        <v>1074</v>
      </c>
      <c r="E371" s="337">
        <v>45042</v>
      </c>
      <c r="F371" s="337" t="s">
        <v>0</v>
      </c>
      <c r="G371" s="341" t="s">
        <v>1090</v>
      </c>
      <c r="H371" s="339" t="s">
        <v>203</v>
      </c>
      <c r="I371" s="571" t="s">
        <v>1092</v>
      </c>
      <c r="J371" s="361">
        <v>0</v>
      </c>
      <c r="K371" s="361">
        <v>0</v>
      </c>
      <c r="L371" s="361">
        <v>12042911508.939999</v>
      </c>
      <c r="M371" s="361">
        <v>2745443.8600000003</v>
      </c>
      <c r="N371" s="361">
        <v>0</v>
      </c>
      <c r="O371" s="361">
        <v>0</v>
      </c>
      <c r="P371" s="361">
        <v>0</v>
      </c>
      <c r="Q371" s="361">
        <v>0</v>
      </c>
      <c r="R371" s="159">
        <v>12045656952.799999</v>
      </c>
    </row>
    <row r="372" spans="2:18" hidden="1" x14ac:dyDescent="0.25">
      <c r="B372" s="350" t="s">
        <v>110</v>
      </c>
      <c r="C372" s="333">
        <v>45625</v>
      </c>
      <c r="D372" s="356" t="s">
        <v>1074</v>
      </c>
      <c r="E372" s="322">
        <v>45042</v>
      </c>
      <c r="F372" s="322" t="s">
        <v>0</v>
      </c>
      <c r="G372" s="323" t="s">
        <v>1090</v>
      </c>
      <c r="H372" s="321" t="s">
        <v>203</v>
      </c>
      <c r="I372" s="572" t="s">
        <v>1093</v>
      </c>
      <c r="J372" s="363">
        <v>0</v>
      </c>
      <c r="K372" s="363">
        <v>0</v>
      </c>
      <c r="L372" s="363">
        <v>0</v>
      </c>
      <c r="M372" s="363">
        <v>0</v>
      </c>
      <c r="N372" s="363">
        <v>0</v>
      </c>
      <c r="O372" s="363">
        <v>0</v>
      </c>
      <c r="P372" s="363">
        <v>0</v>
      </c>
      <c r="Q372" s="363">
        <v>0</v>
      </c>
      <c r="R372" s="159">
        <v>0</v>
      </c>
    </row>
    <row r="373" spans="2:18" hidden="1" x14ac:dyDescent="0.25">
      <c r="B373" s="350" t="s">
        <v>110</v>
      </c>
      <c r="C373" s="333">
        <v>45655</v>
      </c>
      <c r="D373" s="356" t="s">
        <v>1074</v>
      </c>
      <c r="E373" s="322">
        <v>45042</v>
      </c>
      <c r="F373" s="322" t="s">
        <v>0</v>
      </c>
      <c r="G373" s="323" t="s">
        <v>1090</v>
      </c>
      <c r="H373" s="321" t="s">
        <v>203</v>
      </c>
      <c r="I373" s="572" t="s">
        <v>1093</v>
      </c>
      <c r="J373" s="363">
        <v>0</v>
      </c>
      <c r="K373" s="363">
        <v>0</v>
      </c>
      <c r="L373" s="363">
        <v>0</v>
      </c>
      <c r="M373" s="363">
        <v>0</v>
      </c>
      <c r="N373" s="363">
        <v>0</v>
      </c>
      <c r="O373" s="363">
        <v>0</v>
      </c>
      <c r="P373" s="363">
        <v>0</v>
      </c>
      <c r="Q373" s="363">
        <v>0</v>
      </c>
      <c r="R373" s="159">
        <v>0</v>
      </c>
    </row>
    <row r="374" spans="2:18" hidden="1" x14ac:dyDescent="0.25">
      <c r="B374" s="350" t="s">
        <v>110</v>
      </c>
      <c r="C374" s="389">
        <v>45688</v>
      </c>
      <c r="D374" s="356" t="s">
        <v>1074</v>
      </c>
      <c r="E374" s="322">
        <v>45042</v>
      </c>
      <c r="F374" s="322" t="s">
        <v>0</v>
      </c>
      <c r="G374" s="323" t="s">
        <v>1090</v>
      </c>
      <c r="H374" s="321" t="s">
        <v>203</v>
      </c>
      <c r="I374" s="572" t="s">
        <v>1093</v>
      </c>
      <c r="J374" s="363">
        <v>0</v>
      </c>
      <c r="K374" s="363">
        <v>0</v>
      </c>
      <c r="L374" s="363">
        <v>0</v>
      </c>
      <c r="M374" s="363">
        <v>0</v>
      </c>
      <c r="N374" s="363">
        <v>0</v>
      </c>
      <c r="O374" s="363">
        <v>0</v>
      </c>
      <c r="P374" s="363">
        <v>0</v>
      </c>
      <c r="Q374" s="363">
        <v>0</v>
      </c>
      <c r="R374" s="159">
        <v>0</v>
      </c>
    </row>
    <row r="375" spans="2:18" hidden="1" x14ac:dyDescent="0.25">
      <c r="B375" s="350" t="s">
        <v>110</v>
      </c>
      <c r="C375" s="389">
        <v>45716</v>
      </c>
      <c r="D375" s="356" t="s">
        <v>1074</v>
      </c>
      <c r="E375" s="322">
        <v>45042</v>
      </c>
      <c r="F375" s="322" t="s">
        <v>0</v>
      </c>
      <c r="G375" s="323" t="s">
        <v>1090</v>
      </c>
      <c r="H375" s="321" t="s">
        <v>203</v>
      </c>
      <c r="I375" s="572" t="s">
        <v>1093</v>
      </c>
      <c r="J375" s="363">
        <v>0</v>
      </c>
      <c r="K375" s="363">
        <v>0</v>
      </c>
      <c r="L375" s="363">
        <v>0</v>
      </c>
      <c r="M375" s="363">
        <v>0</v>
      </c>
      <c r="N375" s="363">
        <v>0</v>
      </c>
      <c r="O375" s="363">
        <v>0</v>
      </c>
      <c r="P375" s="363">
        <v>0</v>
      </c>
      <c r="Q375" s="363">
        <v>0</v>
      </c>
      <c r="R375" s="159">
        <v>0</v>
      </c>
    </row>
    <row r="376" spans="2:18" hidden="1" x14ac:dyDescent="0.25">
      <c r="B376" s="350" t="s">
        <v>110</v>
      </c>
      <c r="C376" s="389">
        <v>45747</v>
      </c>
      <c r="D376" s="323" t="s">
        <v>1074</v>
      </c>
      <c r="E376" s="322">
        <v>45042</v>
      </c>
      <c r="F376" s="322" t="s">
        <v>0</v>
      </c>
      <c r="G376" s="323" t="s">
        <v>1090</v>
      </c>
      <c r="H376" s="323" t="s">
        <v>203</v>
      </c>
      <c r="I376" s="572" t="s">
        <v>1093</v>
      </c>
      <c r="J376" s="479">
        <v>0</v>
      </c>
      <c r="K376" s="363">
        <v>0</v>
      </c>
      <c r="L376" s="363">
        <v>0</v>
      </c>
      <c r="M376" s="363">
        <v>0</v>
      </c>
      <c r="N376" s="363">
        <v>0</v>
      </c>
      <c r="O376" s="363">
        <v>0</v>
      </c>
      <c r="P376" s="363">
        <v>0</v>
      </c>
      <c r="Q376" s="363">
        <v>0</v>
      </c>
      <c r="R376" s="159">
        <v>0</v>
      </c>
    </row>
    <row r="377" spans="2:18" hidden="1" x14ac:dyDescent="0.25">
      <c r="B377" s="350" t="s">
        <v>110</v>
      </c>
      <c r="C377" s="389">
        <v>45777</v>
      </c>
      <c r="D377" s="323" t="s">
        <v>1074</v>
      </c>
      <c r="E377" s="322">
        <v>45042</v>
      </c>
      <c r="F377" s="322" t="s">
        <v>0</v>
      </c>
      <c r="G377" s="323" t="s">
        <v>1090</v>
      </c>
      <c r="H377" s="323" t="s">
        <v>203</v>
      </c>
      <c r="I377" s="572" t="s">
        <v>1093</v>
      </c>
      <c r="J377" s="363">
        <v>0</v>
      </c>
      <c r="K377" s="363">
        <v>0</v>
      </c>
      <c r="L377" s="363">
        <v>0</v>
      </c>
      <c r="M377" s="363">
        <v>0</v>
      </c>
      <c r="N377" s="363">
        <v>0</v>
      </c>
      <c r="O377" s="363">
        <v>0</v>
      </c>
      <c r="P377" s="363">
        <v>0</v>
      </c>
      <c r="Q377" s="363">
        <v>0</v>
      </c>
      <c r="R377" s="159">
        <v>0</v>
      </c>
    </row>
    <row r="378" spans="2:18" hidden="1" x14ac:dyDescent="0.25">
      <c r="B378" s="350" t="s">
        <v>110</v>
      </c>
      <c r="C378" s="389">
        <v>45808</v>
      </c>
      <c r="D378" s="323" t="s">
        <v>1074</v>
      </c>
      <c r="E378" s="322">
        <v>45042</v>
      </c>
      <c r="F378" s="322" t="s">
        <v>0</v>
      </c>
      <c r="G378" s="323" t="s">
        <v>1090</v>
      </c>
      <c r="H378" s="323" t="s">
        <v>203</v>
      </c>
      <c r="I378" s="572" t="s">
        <v>1093</v>
      </c>
      <c r="J378" s="363">
        <v>0</v>
      </c>
      <c r="K378" s="363">
        <v>0</v>
      </c>
      <c r="L378" s="363">
        <v>0</v>
      </c>
      <c r="M378" s="363">
        <v>0</v>
      </c>
      <c r="N378" s="363">
        <v>0</v>
      </c>
      <c r="O378" s="363">
        <v>0</v>
      </c>
      <c r="P378" s="363">
        <v>0</v>
      </c>
      <c r="Q378" s="363">
        <v>0</v>
      </c>
      <c r="R378" s="159">
        <v>0</v>
      </c>
    </row>
    <row r="379" spans="2:18" hidden="1" x14ac:dyDescent="0.25">
      <c r="B379" s="350" t="s">
        <v>110</v>
      </c>
      <c r="C379" s="389">
        <v>45838</v>
      </c>
      <c r="D379" s="323" t="s">
        <v>1074</v>
      </c>
      <c r="E379" s="322">
        <v>45042</v>
      </c>
      <c r="F379" s="322" t="s">
        <v>0</v>
      </c>
      <c r="G379" s="323" t="s">
        <v>1090</v>
      </c>
      <c r="H379" s="323" t="s">
        <v>203</v>
      </c>
      <c r="I379" s="321" t="s">
        <v>1093</v>
      </c>
      <c r="J379" s="363">
        <v>0</v>
      </c>
      <c r="K379" s="363">
        <v>0</v>
      </c>
      <c r="L379" s="363">
        <v>0</v>
      </c>
      <c r="M379" s="363">
        <v>0</v>
      </c>
      <c r="N379" s="363">
        <v>0</v>
      </c>
      <c r="O379" s="363">
        <v>0</v>
      </c>
      <c r="P379" s="363">
        <v>0</v>
      </c>
      <c r="Q379" s="363">
        <v>0</v>
      </c>
      <c r="R379" s="159">
        <v>0</v>
      </c>
    </row>
    <row r="380" spans="2:18" hidden="1" x14ac:dyDescent="0.25">
      <c r="B380" s="350" t="s">
        <v>110</v>
      </c>
      <c r="C380" s="389">
        <v>45869</v>
      </c>
      <c r="D380" s="323" t="s">
        <v>1074</v>
      </c>
      <c r="E380" s="322">
        <v>45042</v>
      </c>
      <c r="F380" s="322" t="s">
        <v>0</v>
      </c>
      <c r="G380" s="323" t="s">
        <v>1090</v>
      </c>
      <c r="H380" s="323" t="s">
        <v>203</v>
      </c>
      <c r="I380" s="321" t="s">
        <v>1093</v>
      </c>
      <c r="J380" s="363">
        <v>0</v>
      </c>
      <c r="K380" s="363">
        <v>0</v>
      </c>
      <c r="L380" s="363">
        <v>0</v>
      </c>
      <c r="M380" s="363">
        <v>0</v>
      </c>
      <c r="N380" s="363">
        <v>0</v>
      </c>
      <c r="O380" s="363">
        <v>0</v>
      </c>
      <c r="P380" s="363">
        <v>0</v>
      </c>
      <c r="Q380" s="363">
        <v>0</v>
      </c>
      <c r="R380" s="159">
        <v>0</v>
      </c>
    </row>
    <row r="381" spans="2:18" hidden="1" x14ac:dyDescent="0.25">
      <c r="B381" s="350" t="s">
        <v>110</v>
      </c>
      <c r="C381" s="389">
        <v>45900</v>
      </c>
      <c r="D381" s="323" t="s">
        <v>1074</v>
      </c>
      <c r="E381" s="322">
        <v>45042</v>
      </c>
      <c r="F381" s="322" t="s">
        <v>0</v>
      </c>
      <c r="G381" s="323" t="s">
        <v>1090</v>
      </c>
      <c r="H381" s="323" t="s">
        <v>203</v>
      </c>
      <c r="I381" s="321" t="s">
        <v>1093</v>
      </c>
      <c r="J381" s="363">
        <v>0</v>
      </c>
      <c r="K381" s="363">
        <v>0</v>
      </c>
      <c r="L381" s="363">
        <v>0</v>
      </c>
      <c r="M381" s="363">
        <v>0</v>
      </c>
      <c r="N381" s="363">
        <v>0</v>
      </c>
      <c r="O381" s="363">
        <v>0</v>
      </c>
      <c r="P381" s="363">
        <v>0</v>
      </c>
      <c r="Q381" s="363">
        <v>0</v>
      </c>
      <c r="R381" s="159">
        <v>0</v>
      </c>
    </row>
    <row r="382" spans="2:18" hidden="1" x14ac:dyDescent="0.25">
      <c r="B382" s="350" t="s">
        <v>110</v>
      </c>
      <c r="C382" s="389">
        <v>45930</v>
      </c>
      <c r="D382" s="323" t="s">
        <v>1074</v>
      </c>
      <c r="E382" s="322">
        <v>45042</v>
      </c>
      <c r="F382" s="322" t="s">
        <v>0</v>
      </c>
      <c r="G382" s="323" t="s">
        <v>1090</v>
      </c>
      <c r="H382" s="323" t="s">
        <v>203</v>
      </c>
      <c r="I382" s="321" t="s">
        <v>1093</v>
      </c>
      <c r="J382" s="363">
        <v>0</v>
      </c>
      <c r="K382" s="363">
        <v>0</v>
      </c>
      <c r="L382" s="363">
        <v>0</v>
      </c>
      <c r="M382" s="363">
        <v>0</v>
      </c>
      <c r="N382" s="363">
        <v>0</v>
      </c>
      <c r="O382" s="363">
        <v>0</v>
      </c>
      <c r="P382" s="363">
        <v>0</v>
      </c>
      <c r="Q382" s="363">
        <v>0</v>
      </c>
      <c r="R382" s="159">
        <v>0</v>
      </c>
    </row>
    <row r="383" spans="2:18" hidden="1" x14ac:dyDescent="0.25">
      <c r="B383" s="350" t="s">
        <v>110</v>
      </c>
      <c r="C383" s="389">
        <v>45961</v>
      </c>
      <c r="D383" s="323" t="s">
        <v>1074</v>
      </c>
      <c r="E383" s="322">
        <v>45042</v>
      </c>
      <c r="F383" s="322" t="s">
        <v>0</v>
      </c>
      <c r="G383" s="323" t="s">
        <v>1090</v>
      </c>
      <c r="H383" s="323" t="s">
        <v>203</v>
      </c>
      <c r="I383" s="321" t="s">
        <v>1093</v>
      </c>
      <c r="J383" s="363">
        <v>0</v>
      </c>
      <c r="K383" s="363">
        <v>0</v>
      </c>
      <c r="L383" s="363">
        <v>0</v>
      </c>
      <c r="M383" s="363">
        <v>0</v>
      </c>
      <c r="N383" s="363">
        <v>0</v>
      </c>
      <c r="O383" s="363">
        <v>0</v>
      </c>
      <c r="P383" s="363">
        <v>0</v>
      </c>
      <c r="Q383" s="363">
        <v>0</v>
      </c>
      <c r="R383" s="159">
        <v>0</v>
      </c>
    </row>
    <row r="384" spans="2:18" hidden="1" x14ac:dyDescent="0.25">
      <c r="B384" s="350" t="s">
        <v>110</v>
      </c>
      <c r="C384" s="389">
        <v>45991</v>
      </c>
      <c r="D384" s="323" t="s">
        <v>1074</v>
      </c>
      <c r="E384" s="322">
        <v>45042</v>
      </c>
      <c r="F384" s="322" t="s">
        <v>0</v>
      </c>
      <c r="G384" s="323" t="s">
        <v>1090</v>
      </c>
      <c r="H384" s="323" t="s">
        <v>203</v>
      </c>
      <c r="I384" s="321" t="s">
        <v>1093</v>
      </c>
      <c r="J384" s="363">
        <v>0</v>
      </c>
      <c r="K384" s="363">
        <v>0</v>
      </c>
      <c r="L384" s="363">
        <v>0</v>
      </c>
      <c r="M384" s="363">
        <v>0</v>
      </c>
      <c r="N384" s="363">
        <v>0</v>
      </c>
      <c r="O384" s="363">
        <v>0</v>
      </c>
      <c r="P384" s="363">
        <v>0</v>
      </c>
      <c r="Q384" s="363">
        <v>0</v>
      </c>
      <c r="R384" s="159">
        <v>0</v>
      </c>
    </row>
    <row r="385" spans="2:18" x14ac:dyDescent="0.25">
      <c r="B385" s="350" t="s">
        <v>110</v>
      </c>
      <c r="C385" s="389">
        <v>46022</v>
      </c>
      <c r="D385" s="323" t="s">
        <v>1074</v>
      </c>
      <c r="E385" s="322">
        <v>45042</v>
      </c>
      <c r="F385" s="322" t="s">
        <v>0</v>
      </c>
      <c r="G385" s="323" t="s">
        <v>1090</v>
      </c>
      <c r="H385" s="323" t="s">
        <v>203</v>
      </c>
      <c r="I385" s="321" t="s">
        <v>1093</v>
      </c>
      <c r="J385" s="363">
        <v>0</v>
      </c>
      <c r="K385" s="363">
        <v>0</v>
      </c>
      <c r="L385" s="363">
        <v>0</v>
      </c>
      <c r="M385" s="363">
        <v>0</v>
      </c>
      <c r="N385" s="363">
        <v>0</v>
      </c>
      <c r="O385" s="363">
        <v>0</v>
      </c>
      <c r="P385" s="363">
        <v>0</v>
      </c>
      <c r="Q385" s="363">
        <v>0</v>
      </c>
      <c r="R385" s="159">
        <v>0</v>
      </c>
    </row>
    <row r="386" spans="2:18" hidden="1" x14ac:dyDescent="0.25">
      <c r="B386" s="353" t="s">
        <v>111</v>
      </c>
      <c r="C386" s="336">
        <v>45320</v>
      </c>
      <c r="D386" s="342" t="s">
        <v>1074</v>
      </c>
      <c r="E386" s="337">
        <v>45061</v>
      </c>
      <c r="F386" s="337" t="s">
        <v>0</v>
      </c>
      <c r="G386" s="341" t="s">
        <v>1090</v>
      </c>
      <c r="H386" s="339" t="s">
        <v>203</v>
      </c>
      <c r="I386" s="353" t="s">
        <v>1092</v>
      </c>
      <c r="J386" s="361">
        <v>0</v>
      </c>
      <c r="K386" s="361">
        <v>0</v>
      </c>
      <c r="L386" s="361">
        <v>16360198912.25</v>
      </c>
      <c r="M386" s="361">
        <v>222738542.41</v>
      </c>
      <c r="N386" s="361">
        <v>0</v>
      </c>
      <c r="O386" s="361">
        <v>0</v>
      </c>
      <c r="P386" s="361">
        <v>0</v>
      </c>
      <c r="Q386" s="361">
        <v>0</v>
      </c>
      <c r="R386" s="159">
        <v>16582937454.66</v>
      </c>
    </row>
    <row r="387" spans="2:18" hidden="1" x14ac:dyDescent="0.25">
      <c r="B387" s="353" t="s">
        <v>111</v>
      </c>
      <c r="C387" s="336">
        <v>45350</v>
      </c>
      <c r="D387" s="342" t="s">
        <v>1074</v>
      </c>
      <c r="E387" s="337">
        <v>45061</v>
      </c>
      <c r="F387" s="337" t="s">
        <v>0</v>
      </c>
      <c r="G387" s="341" t="s">
        <v>1090</v>
      </c>
      <c r="H387" s="339" t="s">
        <v>203</v>
      </c>
      <c r="I387" s="353" t="s">
        <v>1092</v>
      </c>
      <c r="J387" s="361">
        <v>0</v>
      </c>
      <c r="K387" s="361">
        <v>0</v>
      </c>
      <c r="L387" s="361">
        <v>16410153989.83</v>
      </c>
      <c r="M387" s="361">
        <v>295306036.91999996</v>
      </c>
      <c r="N387" s="361">
        <v>0</v>
      </c>
      <c r="O387" s="361">
        <v>0</v>
      </c>
      <c r="P387" s="361">
        <v>0</v>
      </c>
      <c r="Q387" s="361">
        <v>0</v>
      </c>
      <c r="R387" s="159">
        <v>16705460026.75</v>
      </c>
    </row>
    <row r="388" spans="2:18" hidden="1" x14ac:dyDescent="0.25">
      <c r="B388" s="353" t="s">
        <v>111</v>
      </c>
      <c r="C388" s="336">
        <v>45380</v>
      </c>
      <c r="D388" s="342" t="s">
        <v>1074</v>
      </c>
      <c r="E388" s="337">
        <v>45061</v>
      </c>
      <c r="F388" s="337" t="s">
        <v>0</v>
      </c>
      <c r="G388" s="341" t="s">
        <v>1090</v>
      </c>
      <c r="H388" s="339" t="s">
        <v>203</v>
      </c>
      <c r="I388" s="353" t="s">
        <v>1092</v>
      </c>
      <c r="J388" s="361">
        <v>0</v>
      </c>
      <c r="K388" s="361">
        <v>0</v>
      </c>
      <c r="L388" s="361">
        <v>16637227063.049999</v>
      </c>
      <c r="M388" s="361">
        <v>293430991</v>
      </c>
      <c r="N388" s="361">
        <v>0</v>
      </c>
      <c r="O388" s="361">
        <v>0</v>
      </c>
      <c r="P388" s="361">
        <v>0</v>
      </c>
      <c r="Q388" s="361">
        <v>0</v>
      </c>
      <c r="R388" s="159">
        <v>16930658054.049999</v>
      </c>
    </row>
    <row r="389" spans="2:18" hidden="1" x14ac:dyDescent="0.25">
      <c r="B389" s="353" t="s">
        <v>111</v>
      </c>
      <c r="C389" s="336">
        <v>45411</v>
      </c>
      <c r="D389" s="342" t="s">
        <v>1074</v>
      </c>
      <c r="E389" s="337">
        <v>45061</v>
      </c>
      <c r="F389" s="337" t="s">
        <v>0</v>
      </c>
      <c r="G389" s="341" t="s">
        <v>1090</v>
      </c>
      <c r="H389" s="339" t="s">
        <v>203</v>
      </c>
      <c r="I389" s="353" t="s">
        <v>1092</v>
      </c>
      <c r="J389" s="361">
        <v>0</v>
      </c>
      <c r="K389" s="361">
        <v>0</v>
      </c>
      <c r="L389" s="361">
        <v>16854430713.6</v>
      </c>
      <c r="M389" s="361">
        <v>229368508.04000002</v>
      </c>
      <c r="N389" s="361">
        <v>0</v>
      </c>
      <c r="O389" s="361">
        <v>0</v>
      </c>
      <c r="P389" s="361">
        <v>0</v>
      </c>
      <c r="Q389" s="361">
        <v>0</v>
      </c>
      <c r="R389" s="159">
        <v>17083799221.640001</v>
      </c>
    </row>
    <row r="390" spans="2:18" hidden="1" x14ac:dyDescent="0.25">
      <c r="B390" s="353" t="s">
        <v>111</v>
      </c>
      <c r="C390" s="336">
        <v>45441</v>
      </c>
      <c r="D390" s="342" t="s">
        <v>1074</v>
      </c>
      <c r="E390" s="337">
        <v>45061</v>
      </c>
      <c r="F390" s="337" t="s">
        <v>0</v>
      </c>
      <c r="G390" s="341" t="s">
        <v>1090</v>
      </c>
      <c r="H390" s="339" t="s">
        <v>203</v>
      </c>
      <c r="I390" s="353" t="s">
        <v>1092</v>
      </c>
      <c r="J390" s="361">
        <v>0</v>
      </c>
      <c r="K390" s="361">
        <v>0</v>
      </c>
      <c r="L390" s="361">
        <v>17078874485.810001</v>
      </c>
      <c r="M390" s="361">
        <v>84994540.510000005</v>
      </c>
      <c r="N390" s="361">
        <v>0</v>
      </c>
      <c r="O390" s="361">
        <v>0</v>
      </c>
      <c r="P390" s="361">
        <v>0</v>
      </c>
      <c r="Q390" s="361">
        <v>0</v>
      </c>
      <c r="R390" s="159">
        <v>17163869026.320002</v>
      </c>
    </row>
    <row r="391" spans="2:18" hidden="1" x14ac:dyDescent="0.25">
      <c r="B391" s="353" t="s">
        <v>111</v>
      </c>
      <c r="C391" s="336">
        <v>45472</v>
      </c>
      <c r="D391" s="342" t="s">
        <v>1074</v>
      </c>
      <c r="E391" s="337">
        <v>45061</v>
      </c>
      <c r="F391" s="337" t="s">
        <v>0</v>
      </c>
      <c r="G391" s="341" t="s">
        <v>1090</v>
      </c>
      <c r="H391" s="339" t="s">
        <v>203</v>
      </c>
      <c r="I391" s="353" t="s">
        <v>1092</v>
      </c>
      <c r="J391" s="361">
        <v>0</v>
      </c>
      <c r="K391" s="361">
        <v>0</v>
      </c>
      <c r="L391" s="361">
        <v>17296078136.349998</v>
      </c>
      <c r="M391" s="361">
        <v>85662762.709999993</v>
      </c>
      <c r="N391" s="361">
        <v>0</v>
      </c>
      <c r="O391" s="361">
        <v>0</v>
      </c>
      <c r="P391" s="361">
        <v>0</v>
      </c>
      <c r="Q391" s="361">
        <v>0</v>
      </c>
      <c r="R391" s="599">
        <v>17381740899.059998</v>
      </c>
    </row>
    <row r="392" spans="2:18" hidden="1" x14ac:dyDescent="0.25">
      <c r="B392" s="353" t="s">
        <v>111</v>
      </c>
      <c r="C392" s="336">
        <v>45502</v>
      </c>
      <c r="D392" s="342" t="s">
        <v>1074</v>
      </c>
      <c r="E392" s="337">
        <v>45061</v>
      </c>
      <c r="F392" s="337" t="s">
        <v>0</v>
      </c>
      <c r="G392" s="341" t="s">
        <v>1090</v>
      </c>
      <c r="H392" s="339" t="s">
        <v>203</v>
      </c>
      <c r="I392" s="353" t="s">
        <v>1092</v>
      </c>
      <c r="J392" s="361">
        <v>0</v>
      </c>
      <c r="K392" s="361">
        <v>0</v>
      </c>
      <c r="L392" s="361">
        <v>15542349319.33</v>
      </c>
      <c r="M392" s="361">
        <v>2062857025.8099999</v>
      </c>
      <c r="N392" s="361">
        <v>0</v>
      </c>
      <c r="O392" s="361">
        <v>0</v>
      </c>
      <c r="P392" s="361">
        <v>0</v>
      </c>
      <c r="Q392" s="361">
        <v>0</v>
      </c>
      <c r="R392" s="159">
        <v>17605206345.139999</v>
      </c>
    </row>
    <row r="393" spans="2:18" hidden="1" x14ac:dyDescent="0.25">
      <c r="B393" s="353" t="s">
        <v>111</v>
      </c>
      <c r="C393" s="336">
        <v>45533</v>
      </c>
      <c r="D393" s="342" t="s">
        <v>1074</v>
      </c>
      <c r="E393" s="337">
        <v>45061</v>
      </c>
      <c r="F393" s="337" t="s">
        <v>0</v>
      </c>
      <c r="G393" s="341" t="s">
        <v>1090</v>
      </c>
      <c r="H393" s="339" t="s">
        <v>203</v>
      </c>
      <c r="I393" s="353" t="s">
        <v>1092</v>
      </c>
      <c r="J393" s="361">
        <v>0</v>
      </c>
      <c r="K393" s="361">
        <v>0</v>
      </c>
      <c r="L393" s="361">
        <v>16664756439.6</v>
      </c>
      <c r="M393" s="361">
        <v>1163636474.48</v>
      </c>
      <c r="N393" s="361">
        <v>0</v>
      </c>
      <c r="O393" s="361">
        <v>0</v>
      </c>
      <c r="P393" s="361">
        <v>0</v>
      </c>
      <c r="Q393" s="361">
        <v>0</v>
      </c>
      <c r="R393" s="159">
        <v>17828392914.080002</v>
      </c>
    </row>
    <row r="394" spans="2:18" hidden="1" x14ac:dyDescent="0.25">
      <c r="B394" s="353" t="s">
        <v>111</v>
      </c>
      <c r="C394" s="336">
        <v>45564</v>
      </c>
      <c r="D394" s="342" t="s">
        <v>1074</v>
      </c>
      <c r="E394" s="337">
        <v>45061</v>
      </c>
      <c r="F394" s="337" t="s">
        <v>0</v>
      </c>
      <c r="G394" s="341" t="s">
        <v>1090</v>
      </c>
      <c r="H394" s="339" t="s">
        <v>203</v>
      </c>
      <c r="I394" s="353" t="s">
        <v>1092</v>
      </c>
      <c r="J394" s="361">
        <v>0</v>
      </c>
      <c r="K394" s="361">
        <v>0</v>
      </c>
      <c r="L394" s="361">
        <v>16888855291.549999</v>
      </c>
      <c r="M394" s="361">
        <v>1085106033.49</v>
      </c>
      <c r="N394" s="361">
        <v>0</v>
      </c>
      <c r="O394" s="361">
        <v>0</v>
      </c>
      <c r="P394" s="361">
        <v>0</v>
      </c>
      <c r="Q394" s="361">
        <v>0</v>
      </c>
      <c r="R394" s="159">
        <v>17973961325.040001</v>
      </c>
    </row>
    <row r="395" spans="2:18" hidden="1" x14ac:dyDescent="0.25">
      <c r="B395" s="353" t="s">
        <v>111</v>
      </c>
      <c r="C395" s="336">
        <v>45594</v>
      </c>
      <c r="D395" s="342" t="s">
        <v>1074</v>
      </c>
      <c r="E395" s="337">
        <v>45061</v>
      </c>
      <c r="F395" s="337" t="s">
        <v>0</v>
      </c>
      <c r="G395" s="341" t="s">
        <v>1090</v>
      </c>
      <c r="H395" s="339" t="s">
        <v>203</v>
      </c>
      <c r="I395" s="353" t="s">
        <v>1092</v>
      </c>
      <c r="J395" s="361">
        <v>0</v>
      </c>
      <c r="K395" s="361">
        <v>0</v>
      </c>
      <c r="L395" s="361">
        <v>18210153417.039997</v>
      </c>
      <c r="M395" s="361">
        <v>4349428.3099999996</v>
      </c>
      <c r="N395" s="361">
        <v>0</v>
      </c>
      <c r="O395" s="361">
        <v>0</v>
      </c>
      <c r="P395" s="361">
        <v>0</v>
      </c>
      <c r="Q395" s="361">
        <v>0</v>
      </c>
      <c r="R395" s="159">
        <v>18214502845.349998</v>
      </c>
    </row>
    <row r="396" spans="2:18" hidden="1" x14ac:dyDescent="0.25">
      <c r="B396" s="353" t="s">
        <v>111</v>
      </c>
      <c r="C396" s="336">
        <v>45625</v>
      </c>
      <c r="D396" s="342" t="s">
        <v>1074</v>
      </c>
      <c r="E396" s="337">
        <v>45061</v>
      </c>
      <c r="F396" s="337" t="s">
        <v>0</v>
      </c>
      <c r="G396" s="341" t="s">
        <v>1090</v>
      </c>
      <c r="H396" s="339" t="s">
        <v>203</v>
      </c>
      <c r="I396" s="353" t="s">
        <v>1092</v>
      </c>
      <c r="J396" s="361">
        <v>0</v>
      </c>
      <c r="K396" s="361">
        <v>0</v>
      </c>
      <c r="L396" s="361">
        <v>28710869.57</v>
      </c>
      <c r="M396" s="361">
        <v>3190438341.0699997</v>
      </c>
      <c r="N396" s="361">
        <v>0</v>
      </c>
      <c r="O396" s="361">
        <v>0</v>
      </c>
      <c r="P396" s="361">
        <v>15176074810.540001</v>
      </c>
      <c r="Q396" s="361">
        <v>0</v>
      </c>
      <c r="R396" s="159">
        <v>18395224021.18</v>
      </c>
    </row>
    <row r="397" spans="2:18" hidden="1" x14ac:dyDescent="0.25">
      <c r="B397" s="350" t="s">
        <v>111</v>
      </c>
      <c r="C397" s="389">
        <v>45655</v>
      </c>
      <c r="D397" s="356" t="s">
        <v>1074</v>
      </c>
      <c r="E397" s="322">
        <v>45061</v>
      </c>
      <c r="F397" s="322" t="s">
        <v>0</v>
      </c>
      <c r="G397" s="323" t="s">
        <v>1090</v>
      </c>
      <c r="H397" s="321" t="s">
        <v>203</v>
      </c>
      <c r="I397" s="350" t="s">
        <v>1093</v>
      </c>
      <c r="J397" s="363">
        <v>0</v>
      </c>
      <c r="K397" s="363">
        <v>0</v>
      </c>
      <c r="L397" s="363">
        <v>0</v>
      </c>
      <c r="M397" s="363">
        <v>0</v>
      </c>
      <c r="N397" s="363">
        <v>0</v>
      </c>
      <c r="O397" s="363">
        <v>0</v>
      </c>
      <c r="P397" s="363">
        <v>0</v>
      </c>
      <c r="Q397" s="363">
        <v>0</v>
      </c>
      <c r="R397" s="159">
        <v>0</v>
      </c>
    </row>
    <row r="398" spans="2:18" hidden="1" x14ac:dyDescent="0.25">
      <c r="B398" s="350" t="s">
        <v>111</v>
      </c>
      <c r="C398" s="389">
        <v>45688</v>
      </c>
      <c r="D398" s="356" t="s">
        <v>1074</v>
      </c>
      <c r="E398" s="322">
        <v>45061</v>
      </c>
      <c r="F398" s="322" t="s">
        <v>0</v>
      </c>
      <c r="G398" s="323" t="s">
        <v>1090</v>
      </c>
      <c r="H398" s="321" t="s">
        <v>203</v>
      </c>
      <c r="I398" s="350" t="s">
        <v>1093</v>
      </c>
      <c r="J398" s="363">
        <v>0</v>
      </c>
      <c r="K398" s="363">
        <v>0</v>
      </c>
      <c r="L398" s="363">
        <v>0</v>
      </c>
      <c r="M398" s="363">
        <v>0</v>
      </c>
      <c r="N398" s="363">
        <v>0</v>
      </c>
      <c r="O398" s="363">
        <v>0</v>
      </c>
      <c r="P398" s="363">
        <v>0</v>
      </c>
      <c r="Q398" s="363">
        <v>0</v>
      </c>
      <c r="R398" s="159">
        <v>0</v>
      </c>
    </row>
    <row r="399" spans="2:18" hidden="1" x14ac:dyDescent="0.25">
      <c r="B399" s="350" t="s">
        <v>111</v>
      </c>
      <c r="C399" s="389">
        <v>45716</v>
      </c>
      <c r="D399" s="356" t="s">
        <v>1074</v>
      </c>
      <c r="E399" s="322">
        <v>45061</v>
      </c>
      <c r="F399" s="322" t="s">
        <v>0</v>
      </c>
      <c r="G399" s="323" t="s">
        <v>1090</v>
      </c>
      <c r="H399" s="321" t="s">
        <v>203</v>
      </c>
      <c r="I399" s="350" t="s">
        <v>1093</v>
      </c>
      <c r="J399" s="363">
        <v>0</v>
      </c>
      <c r="K399" s="363">
        <v>0</v>
      </c>
      <c r="L399" s="363">
        <v>0</v>
      </c>
      <c r="M399" s="363">
        <v>0</v>
      </c>
      <c r="N399" s="363">
        <v>0</v>
      </c>
      <c r="O399" s="363">
        <v>0</v>
      </c>
      <c r="P399" s="363">
        <v>0</v>
      </c>
      <c r="Q399" s="363">
        <v>0</v>
      </c>
      <c r="R399" s="159">
        <v>0</v>
      </c>
    </row>
    <row r="400" spans="2:18" hidden="1" x14ac:dyDescent="0.25">
      <c r="B400" s="350" t="s">
        <v>111</v>
      </c>
      <c r="C400" s="389">
        <v>45747</v>
      </c>
      <c r="D400" s="323" t="s">
        <v>1074</v>
      </c>
      <c r="E400" s="322">
        <v>45061</v>
      </c>
      <c r="F400" s="322" t="s">
        <v>0</v>
      </c>
      <c r="G400" s="323" t="s">
        <v>1090</v>
      </c>
      <c r="H400" s="323" t="s">
        <v>203</v>
      </c>
      <c r="I400" s="572" t="s">
        <v>1093</v>
      </c>
      <c r="J400" s="479">
        <v>0</v>
      </c>
      <c r="K400" s="363">
        <v>0</v>
      </c>
      <c r="L400" s="363">
        <v>0</v>
      </c>
      <c r="M400" s="363">
        <v>0</v>
      </c>
      <c r="N400" s="363">
        <v>0</v>
      </c>
      <c r="O400" s="363">
        <v>0</v>
      </c>
      <c r="P400" s="363">
        <v>0</v>
      </c>
      <c r="Q400" s="363">
        <v>0</v>
      </c>
      <c r="R400" s="159">
        <v>0</v>
      </c>
    </row>
    <row r="401" spans="2:21" hidden="1" x14ac:dyDescent="0.25">
      <c r="B401" s="350" t="s">
        <v>111</v>
      </c>
      <c r="C401" s="389">
        <v>45777</v>
      </c>
      <c r="D401" s="323" t="s">
        <v>1074</v>
      </c>
      <c r="E401" s="322">
        <v>45061</v>
      </c>
      <c r="F401" s="322" t="s">
        <v>0</v>
      </c>
      <c r="G401" s="323" t="s">
        <v>1090</v>
      </c>
      <c r="H401" s="323" t="s">
        <v>203</v>
      </c>
      <c r="I401" s="572" t="s">
        <v>1093</v>
      </c>
      <c r="J401" s="363">
        <v>0</v>
      </c>
      <c r="K401" s="363">
        <v>0</v>
      </c>
      <c r="L401" s="363">
        <v>0</v>
      </c>
      <c r="M401" s="363">
        <v>0</v>
      </c>
      <c r="N401" s="363">
        <v>0</v>
      </c>
      <c r="O401" s="363">
        <v>0</v>
      </c>
      <c r="P401" s="363">
        <v>0</v>
      </c>
      <c r="Q401" s="363">
        <v>0</v>
      </c>
      <c r="R401" s="159">
        <v>0</v>
      </c>
    </row>
    <row r="402" spans="2:21" hidden="1" x14ac:dyDescent="0.25">
      <c r="B402" s="350" t="s">
        <v>111</v>
      </c>
      <c r="C402" s="389">
        <v>45808</v>
      </c>
      <c r="D402" s="323" t="s">
        <v>1074</v>
      </c>
      <c r="E402" s="322">
        <v>45061</v>
      </c>
      <c r="F402" s="322" t="s">
        <v>0</v>
      </c>
      <c r="G402" s="323" t="s">
        <v>1090</v>
      </c>
      <c r="H402" s="323" t="s">
        <v>203</v>
      </c>
      <c r="I402" s="572" t="s">
        <v>1093</v>
      </c>
      <c r="J402" s="363">
        <v>0</v>
      </c>
      <c r="K402" s="363">
        <v>0</v>
      </c>
      <c r="L402" s="363">
        <v>0</v>
      </c>
      <c r="M402" s="363">
        <v>0</v>
      </c>
      <c r="N402" s="363">
        <v>0</v>
      </c>
      <c r="O402" s="363">
        <v>0</v>
      </c>
      <c r="P402" s="363">
        <v>0</v>
      </c>
      <c r="Q402" s="363">
        <v>0</v>
      </c>
      <c r="R402" s="159">
        <v>0</v>
      </c>
    </row>
    <row r="403" spans="2:21" hidden="1" x14ac:dyDescent="0.25">
      <c r="B403" s="350" t="s">
        <v>111</v>
      </c>
      <c r="C403" s="389">
        <v>45838</v>
      </c>
      <c r="D403" s="323" t="s">
        <v>1074</v>
      </c>
      <c r="E403" s="322">
        <v>45061</v>
      </c>
      <c r="F403" s="322" t="s">
        <v>0</v>
      </c>
      <c r="G403" s="323" t="s">
        <v>1090</v>
      </c>
      <c r="H403" s="323" t="s">
        <v>203</v>
      </c>
      <c r="I403" s="321" t="s">
        <v>1093</v>
      </c>
      <c r="J403" s="363">
        <v>0</v>
      </c>
      <c r="K403" s="363">
        <v>0</v>
      </c>
      <c r="L403" s="363">
        <v>0</v>
      </c>
      <c r="M403" s="363">
        <v>0</v>
      </c>
      <c r="N403" s="363">
        <v>0</v>
      </c>
      <c r="O403" s="363">
        <v>0</v>
      </c>
      <c r="P403" s="363">
        <v>0</v>
      </c>
      <c r="Q403" s="363">
        <v>0</v>
      </c>
      <c r="R403" s="159">
        <v>0</v>
      </c>
    </row>
    <row r="404" spans="2:21" hidden="1" x14ac:dyDescent="0.25">
      <c r="B404" s="350" t="s">
        <v>111</v>
      </c>
      <c r="C404" s="389">
        <v>45869</v>
      </c>
      <c r="D404" s="323" t="s">
        <v>1074</v>
      </c>
      <c r="E404" s="322">
        <v>45061</v>
      </c>
      <c r="F404" s="322" t="s">
        <v>0</v>
      </c>
      <c r="G404" s="323" t="s">
        <v>1090</v>
      </c>
      <c r="H404" s="323" t="s">
        <v>203</v>
      </c>
      <c r="I404" s="321" t="s">
        <v>1093</v>
      </c>
      <c r="J404" s="363">
        <v>0</v>
      </c>
      <c r="K404" s="363">
        <v>0</v>
      </c>
      <c r="L404" s="363">
        <v>0</v>
      </c>
      <c r="M404" s="363">
        <v>0</v>
      </c>
      <c r="N404" s="363">
        <v>0</v>
      </c>
      <c r="O404" s="363">
        <v>0</v>
      </c>
      <c r="P404" s="363">
        <v>0</v>
      </c>
      <c r="Q404" s="363">
        <v>0</v>
      </c>
      <c r="R404" s="159">
        <v>0</v>
      </c>
    </row>
    <row r="405" spans="2:21" hidden="1" x14ac:dyDescent="0.25">
      <c r="B405" s="350" t="s">
        <v>111</v>
      </c>
      <c r="C405" s="389">
        <v>45900</v>
      </c>
      <c r="D405" s="323" t="s">
        <v>1074</v>
      </c>
      <c r="E405" s="322">
        <v>45061</v>
      </c>
      <c r="F405" s="322" t="s">
        <v>0</v>
      </c>
      <c r="G405" s="323" t="s">
        <v>1090</v>
      </c>
      <c r="H405" s="323" t="s">
        <v>203</v>
      </c>
      <c r="I405" s="321" t="s">
        <v>1093</v>
      </c>
      <c r="J405" s="363">
        <v>0</v>
      </c>
      <c r="K405" s="363">
        <v>0</v>
      </c>
      <c r="L405" s="363">
        <v>0</v>
      </c>
      <c r="M405" s="363">
        <v>0</v>
      </c>
      <c r="N405" s="363">
        <v>0</v>
      </c>
      <c r="O405" s="363">
        <v>0</v>
      </c>
      <c r="P405" s="363">
        <v>0</v>
      </c>
      <c r="Q405" s="363">
        <v>0</v>
      </c>
      <c r="R405" s="159">
        <v>0</v>
      </c>
    </row>
    <row r="406" spans="2:21" hidden="1" x14ac:dyDescent="0.25">
      <c r="B406" s="350" t="s">
        <v>111</v>
      </c>
      <c r="C406" s="389">
        <v>45930</v>
      </c>
      <c r="D406" s="323" t="s">
        <v>1074</v>
      </c>
      <c r="E406" s="322">
        <v>45061</v>
      </c>
      <c r="F406" s="322" t="s">
        <v>0</v>
      </c>
      <c r="G406" s="323" t="s">
        <v>1090</v>
      </c>
      <c r="H406" s="323" t="s">
        <v>203</v>
      </c>
      <c r="I406" s="321" t="s">
        <v>1093</v>
      </c>
      <c r="J406" s="363">
        <v>0</v>
      </c>
      <c r="K406" s="363">
        <v>0</v>
      </c>
      <c r="L406" s="363">
        <v>0</v>
      </c>
      <c r="M406" s="363">
        <v>0</v>
      </c>
      <c r="N406" s="363">
        <v>0</v>
      </c>
      <c r="O406" s="363">
        <v>0</v>
      </c>
      <c r="P406" s="363">
        <v>0</v>
      </c>
      <c r="Q406" s="363">
        <v>0</v>
      </c>
      <c r="R406" s="159">
        <v>0</v>
      </c>
    </row>
    <row r="407" spans="2:21" hidden="1" x14ac:dyDescent="0.25">
      <c r="B407" s="350" t="s">
        <v>111</v>
      </c>
      <c r="C407" s="389">
        <v>45961</v>
      </c>
      <c r="D407" s="323" t="s">
        <v>1074</v>
      </c>
      <c r="E407" s="322">
        <v>45061</v>
      </c>
      <c r="F407" s="322" t="s">
        <v>0</v>
      </c>
      <c r="G407" s="323" t="s">
        <v>1090</v>
      </c>
      <c r="H407" s="323" t="s">
        <v>203</v>
      </c>
      <c r="I407" s="321" t="s">
        <v>1093</v>
      </c>
      <c r="J407" s="363">
        <v>0</v>
      </c>
      <c r="K407" s="363">
        <v>0</v>
      </c>
      <c r="L407" s="363">
        <v>0</v>
      </c>
      <c r="M407" s="363">
        <v>0</v>
      </c>
      <c r="N407" s="363">
        <v>0</v>
      </c>
      <c r="O407" s="363">
        <v>0</v>
      </c>
      <c r="P407" s="363">
        <v>0</v>
      </c>
      <c r="Q407" s="363">
        <v>0</v>
      </c>
      <c r="R407" s="159">
        <v>0</v>
      </c>
    </row>
    <row r="408" spans="2:21" hidden="1" x14ac:dyDescent="0.25">
      <c r="B408" s="350" t="s">
        <v>111</v>
      </c>
      <c r="C408" s="389">
        <v>45991</v>
      </c>
      <c r="D408" s="323" t="s">
        <v>1074</v>
      </c>
      <c r="E408" s="322">
        <v>45061</v>
      </c>
      <c r="F408" s="322" t="s">
        <v>0</v>
      </c>
      <c r="G408" s="323" t="s">
        <v>1090</v>
      </c>
      <c r="H408" s="323" t="s">
        <v>203</v>
      </c>
      <c r="I408" s="321" t="s">
        <v>1093</v>
      </c>
      <c r="J408" s="363">
        <v>0</v>
      </c>
      <c r="K408" s="363">
        <v>0</v>
      </c>
      <c r="L408" s="363">
        <v>0</v>
      </c>
      <c r="M408" s="363">
        <v>0</v>
      </c>
      <c r="N408" s="363">
        <v>0</v>
      </c>
      <c r="O408" s="363">
        <v>0</v>
      </c>
      <c r="P408" s="363">
        <v>0</v>
      </c>
      <c r="Q408" s="363">
        <v>0</v>
      </c>
      <c r="R408" s="159">
        <v>0</v>
      </c>
    </row>
    <row r="409" spans="2:21" x14ac:dyDescent="0.25">
      <c r="B409" s="350" t="s">
        <v>111</v>
      </c>
      <c r="C409" s="389">
        <v>46022</v>
      </c>
      <c r="D409" s="323" t="s">
        <v>1074</v>
      </c>
      <c r="E409" s="322">
        <v>45061</v>
      </c>
      <c r="F409" s="322" t="s">
        <v>0</v>
      </c>
      <c r="G409" s="323" t="s">
        <v>1090</v>
      </c>
      <c r="H409" s="323" t="s">
        <v>203</v>
      </c>
      <c r="I409" s="321" t="s">
        <v>1093</v>
      </c>
      <c r="J409" s="363">
        <v>0</v>
      </c>
      <c r="K409" s="363">
        <v>0</v>
      </c>
      <c r="L409" s="363">
        <v>0</v>
      </c>
      <c r="M409" s="363">
        <v>0</v>
      </c>
      <c r="N409" s="363">
        <v>0</v>
      </c>
      <c r="O409" s="363">
        <v>0</v>
      </c>
      <c r="P409" s="363">
        <v>0</v>
      </c>
      <c r="Q409" s="363">
        <v>0</v>
      </c>
      <c r="R409" s="159">
        <v>0</v>
      </c>
    </row>
    <row r="410" spans="2:21" hidden="1" x14ac:dyDescent="0.25">
      <c r="B410" s="354" t="s">
        <v>213</v>
      </c>
      <c r="C410" s="343">
        <v>45320</v>
      </c>
      <c r="D410" s="345" t="s">
        <v>1074</v>
      </c>
      <c r="E410" s="344">
        <v>45085</v>
      </c>
      <c r="F410" s="344" t="s">
        <v>0</v>
      </c>
      <c r="G410" s="346" t="s">
        <v>1090</v>
      </c>
      <c r="H410" s="346" t="s">
        <v>203</v>
      </c>
      <c r="I410" s="573" t="s">
        <v>1094</v>
      </c>
      <c r="J410" s="362">
        <v>0</v>
      </c>
      <c r="K410" s="362">
        <v>0</v>
      </c>
      <c r="L410" s="362">
        <v>0</v>
      </c>
      <c r="M410" s="362">
        <v>0</v>
      </c>
      <c r="N410" s="362">
        <v>0</v>
      </c>
      <c r="O410" s="362">
        <v>0</v>
      </c>
      <c r="P410" s="362">
        <v>0</v>
      </c>
      <c r="Q410" s="362">
        <v>0</v>
      </c>
      <c r="R410" s="159">
        <v>0</v>
      </c>
    </row>
    <row r="411" spans="2:21" hidden="1" x14ac:dyDescent="0.25">
      <c r="B411" s="354" t="s">
        <v>213</v>
      </c>
      <c r="C411" s="343">
        <v>45350</v>
      </c>
      <c r="D411" s="345" t="s">
        <v>1074</v>
      </c>
      <c r="E411" s="344">
        <v>45085</v>
      </c>
      <c r="F411" s="344" t="s">
        <v>0</v>
      </c>
      <c r="G411" s="346" t="s">
        <v>1090</v>
      </c>
      <c r="H411" s="346" t="s">
        <v>203</v>
      </c>
      <c r="I411" s="573" t="s">
        <v>1094</v>
      </c>
      <c r="J411" s="362">
        <v>0</v>
      </c>
      <c r="K411" s="362">
        <v>0</v>
      </c>
      <c r="L411" s="362">
        <v>0</v>
      </c>
      <c r="M411" s="362">
        <v>0</v>
      </c>
      <c r="N411" s="362">
        <v>0</v>
      </c>
      <c r="O411" s="362">
        <v>0</v>
      </c>
      <c r="P411" s="362">
        <v>0</v>
      </c>
      <c r="Q411" s="362">
        <v>0</v>
      </c>
      <c r="R411" s="159">
        <v>0</v>
      </c>
    </row>
    <row r="412" spans="2:21" hidden="1" x14ac:dyDescent="0.25">
      <c r="B412" s="353" t="s">
        <v>213</v>
      </c>
      <c r="C412" s="336">
        <v>45380</v>
      </c>
      <c r="D412" s="342" t="s">
        <v>1074</v>
      </c>
      <c r="E412" s="337">
        <v>45085</v>
      </c>
      <c r="F412" s="337" t="s">
        <v>0</v>
      </c>
      <c r="G412" s="341" t="s">
        <v>1090</v>
      </c>
      <c r="H412" s="341" t="s">
        <v>203</v>
      </c>
      <c r="I412" s="571" t="s">
        <v>1092</v>
      </c>
      <c r="J412" s="361">
        <v>0</v>
      </c>
      <c r="K412" s="361">
        <v>0</v>
      </c>
      <c r="L412" s="361">
        <v>1229843263.77</v>
      </c>
      <c r="M412" s="361">
        <v>5377479.25</v>
      </c>
      <c r="N412" s="361">
        <v>0</v>
      </c>
      <c r="O412" s="361">
        <v>0</v>
      </c>
      <c r="P412" s="361">
        <v>0</v>
      </c>
      <c r="Q412" s="361">
        <v>0</v>
      </c>
      <c r="R412" s="159">
        <v>1235220743.02</v>
      </c>
    </row>
    <row r="413" spans="2:21" hidden="1" x14ac:dyDescent="0.25">
      <c r="B413" s="353" t="s">
        <v>213</v>
      </c>
      <c r="C413" s="336">
        <v>45411</v>
      </c>
      <c r="D413" s="342" t="s">
        <v>1074</v>
      </c>
      <c r="E413" s="337">
        <v>45085</v>
      </c>
      <c r="F413" s="337" t="s">
        <v>0</v>
      </c>
      <c r="G413" s="341" t="s">
        <v>1090</v>
      </c>
      <c r="H413" s="341" t="s">
        <v>203</v>
      </c>
      <c r="I413" s="571" t="s">
        <v>1092</v>
      </c>
      <c r="J413" s="361">
        <v>0</v>
      </c>
      <c r="K413" s="361">
        <v>0</v>
      </c>
      <c r="L413" s="361">
        <v>1255182768.4200001</v>
      </c>
      <c r="M413" s="361">
        <v>5383668.21</v>
      </c>
      <c r="N413" s="361">
        <v>0</v>
      </c>
      <c r="O413" s="361">
        <v>0</v>
      </c>
      <c r="P413" s="361">
        <v>0</v>
      </c>
      <c r="Q413" s="361">
        <v>0</v>
      </c>
      <c r="R413" s="159">
        <v>1260566436.6300001</v>
      </c>
    </row>
    <row r="414" spans="2:21" hidden="1" x14ac:dyDescent="0.25">
      <c r="B414" s="353" t="s">
        <v>213</v>
      </c>
      <c r="C414" s="336">
        <v>45441</v>
      </c>
      <c r="D414" s="342" t="s">
        <v>1074</v>
      </c>
      <c r="E414" s="337">
        <v>45085</v>
      </c>
      <c r="F414" s="337" t="s">
        <v>0</v>
      </c>
      <c r="G414" s="341" t="s">
        <v>1090</v>
      </c>
      <c r="H414" s="341" t="s">
        <v>203</v>
      </c>
      <c r="I414" s="571" t="s">
        <v>1092</v>
      </c>
      <c r="J414" s="361">
        <v>0</v>
      </c>
      <c r="K414" s="361">
        <v>0</v>
      </c>
      <c r="L414" s="361">
        <v>1275574454.96</v>
      </c>
      <c r="M414" s="361">
        <v>5516140</v>
      </c>
      <c r="N414" s="361">
        <v>0</v>
      </c>
      <c r="O414" s="361">
        <v>0</v>
      </c>
      <c r="P414" s="361">
        <v>0</v>
      </c>
      <c r="Q414" s="361">
        <v>5708198.6299999999</v>
      </c>
      <c r="R414" s="159">
        <v>1286798793.5900002</v>
      </c>
      <c r="U414" s="140"/>
    </row>
    <row r="415" spans="2:21" hidden="1" x14ac:dyDescent="0.25">
      <c r="B415" s="353" t="s">
        <v>213</v>
      </c>
      <c r="C415" s="336">
        <v>45472</v>
      </c>
      <c r="D415" s="342" t="s">
        <v>1074</v>
      </c>
      <c r="E415" s="337">
        <v>45085</v>
      </c>
      <c r="F415" s="337" t="s">
        <v>0</v>
      </c>
      <c r="G415" s="341" t="s">
        <v>1090</v>
      </c>
      <c r="H415" s="341" t="s">
        <v>203</v>
      </c>
      <c r="I415" s="571" t="s">
        <v>1092</v>
      </c>
      <c r="J415" s="361">
        <v>0</v>
      </c>
      <c r="K415" s="361">
        <v>0</v>
      </c>
      <c r="L415" s="361">
        <v>1300903589.3800001</v>
      </c>
      <c r="M415" s="361">
        <v>5559168.79</v>
      </c>
      <c r="N415" s="361">
        <v>0</v>
      </c>
      <c r="O415" s="361">
        <v>0</v>
      </c>
      <c r="P415" s="361">
        <v>0</v>
      </c>
      <c r="Q415" s="361">
        <v>5790184.9299999997</v>
      </c>
      <c r="R415" s="159">
        <v>1312252943.1000001</v>
      </c>
    </row>
    <row r="416" spans="2:21" hidden="1" x14ac:dyDescent="0.25">
      <c r="B416" s="353" t="s">
        <v>213</v>
      </c>
      <c r="C416" s="336">
        <v>45502</v>
      </c>
      <c r="D416" s="342" t="s">
        <v>1074</v>
      </c>
      <c r="E416" s="337">
        <v>45085</v>
      </c>
      <c r="F416" s="337" t="s">
        <v>0</v>
      </c>
      <c r="G416" s="341" t="s">
        <v>1090</v>
      </c>
      <c r="H416" s="341" t="s">
        <v>203</v>
      </c>
      <c r="I416" s="571" t="s">
        <v>1092</v>
      </c>
      <c r="J416" s="361">
        <v>0</v>
      </c>
      <c r="K416" s="361">
        <v>0</v>
      </c>
      <c r="L416" s="361">
        <v>1627209734.9300001</v>
      </c>
      <c r="M416" s="361">
        <v>5603666.0800000001</v>
      </c>
      <c r="N416" s="361">
        <v>0</v>
      </c>
      <c r="O416" s="361">
        <v>0</v>
      </c>
      <c r="P416" s="361">
        <v>0</v>
      </c>
      <c r="Q416" s="361">
        <v>5874904.1100000003</v>
      </c>
      <c r="R416" s="159">
        <v>1638688305.1199999</v>
      </c>
    </row>
    <row r="417" spans="2:18" hidden="1" x14ac:dyDescent="0.25">
      <c r="B417" s="353" t="s">
        <v>213</v>
      </c>
      <c r="C417" s="336">
        <v>45533</v>
      </c>
      <c r="D417" s="342" t="s">
        <v>1074</v>
      </c>
      <c r="E417" s="337">
        <v>45085</v>
      </c>
      <c r="F417" s="337" t="s">
        <v>0</v>
      </c>
      <c r="G417" s="341" t="s">
        <v>1090</v>
      </c>
      <c r="H417" s="341" t="s">
        <v>203</v>
      </c>
      <c r="I417" s="571" t="s">
        <v>1092</v>
      </c>
      <c r="J417" s="361">
        <v>0</v>
      </c>
      <c r="K417" s="361">
        <v>0</v>
      </c>
      <c r="L417" s="361">
        <v>1560729732.3399999</v>
      </c>
      <c r="M417" s="361">
        <v>53421133.890000001</v>
      </c>
      <c r="N417" s="361">
        <v>0</v>
      </c>
      <c r="O417" s="361">
        <v>0</v>
      </c>
      <c r="P417" s="361">
        <v>0</v>
      </c>
      <c r="Q417" s="361">
        <v>5959623.29</v>
      </c>
      <c r="R417" s="159">
        <v>1620110489.52</v>
      </c>
    </row>
    <row r="418" spans="2:18" hidden="1" x14ac:dyDescent="0.25">
      <c r="B418" s="353" t="s">
        <v>213</v>
      </c>
      <c r="C418" s="336">
        <v>45564</v>
      </c>
      <c r="D418" s="342" t="s">
        <v>1074</v>
      </c>
      <c r="E418" s="337">
        <v>45085</v>
      </c>
      <c r="F418" s="337" t="s">
        <v>0</v>
      </c>
      <c r="G418" s="341" t="s">
        <v>1090</v>
      </c>
      <c r="H418" s="341" t="s">
        <v>203</v>
      </c>
      <c r="I418" s="571" t="s">
        <v>1092</v>
      </c>
      <c r="J418" s="361">
        <v>0</v>
      </c>
      <c r="K418" s="361">
        <v>0</v>
      </c>
      <c r="L418" s="361">
        <v>1619645912.4500003</v>
      </c>
      <c r="M418" s="361">
        <v>47194405.420000002</v>
      </c>
      <c r="N418" s="361">
        <v>0</v>
      </c>
      <c r="O418" s="361">
        <v>0</v>
      </c>
      <c r="P418" s="361">
        <v>0</v>
      </c>
      <c r="Q418" s="361">
        <v>6041609.5899999999</v>
      </c>
      <c r="R418" s="159">
        <v>1672881927.4600003</v>
      </c>
    </row>
    <row r="419" spans="2:18" hidden="1" x14ac:dyDescent="0.25">
      <c r="B419" s="353" t="s">
        <v>213</v>
      </c>
      <c r="C419" s="336">
        <v>45594</v>
      </c>
      <c r="D419" s="342" t="s">
        <v>1074</v>
      </c>
      <c r="E419" s="337">
        <v>45085</v>
      </c>
      <c r="F419" s="337" t="s">
        <v>0</v>
      </c>
      <c r="G419" s="341" t="s">
        <v>1090</v>
      </c>
      <c r="H419" s="341" t="s">
        <v>203</v>
      </c>
      <c r="I419" s="571" t="s">
        <v>1092</v>
      </c>
      <c r="J419" s="361">
        <v>0</v>
      </c>
      <c r="K419" s="361">
        <v>0</v>
      </c>
      <c r="L419" s="361">
        <v>1649309900.73</v>
      </c>
      <c r="M419" s="361">
        <v>29046374.68</v>
      </c>
      <c r="N419" s="361">
        <v>0</v>
      </c>
      <c r="O419" s="361">
        <v>0</v>
      </c>
      <c r="P419" s="361">
        <v>0</v>
      </c>
      <c r="Q419" s="361">
        <v>6126328.7699999996</v>
      </c>
      <c r="R419" s="159">
        <v>1684482604.1800001</v>
      </c>
    </row>
    <row r="420" spans="2:18" hidden="1" x14ac:dyDescent="0.25">
      <c r="B420" s="353" t="s">
        <v>213</v>
      </c>
      <c r="C420" s="336">
        <v>45625</v>
      </c>
      <c r="D420" s="342" t="s">
        <v>1074</v>
      </c>
      <c r="E420" s="337">
        <v>45085</v>
      </c>
      <c r="F420" s="337" t="s">
        <v>0</v>
      </c>
      <c r="G420" s="341" t="s">
        <v>1090</v>
      </c>
      <c r="H420" s="341" t="s">
        <v>203</v>
      </c>
      <c r="I420" s="571" t="s">
        <v>1092</v>
      </c>
      <c r="J420" s="361">
        <v>0</v>
      </c>
      <c r="K420" s="361">
        <v>0</v>
      </c>
      <c r="L420" s="361">
        <v>1692151514.3500001</v>
      </c>
      <c r="M420" s="361">
        <v>29302029.68</v>
      </c>
      <c r="N420" s="361">
        <v>0</v>
      </c>
      <c r="O420" s="361">
        <v>0</v>
      </c>
      <c r="P420" s="361">
        <v>6235000</v>
      </c>
      <c r="Q420" s="361">
        <v>6208315.0700000003</v>
      </c>
      <c r="R420" s="159">
        <v>1733896859.1000001</v>
      </c>
    </row>
    <row r="421" spans="2:18" hidden="1" x14ac:dyDescent="0.25">
      <c r="B421" s="353" t="s">
        <v>213</v>
      </c>
      <c r="C421" s="336">
        <v>45655</v>
      </c>
      <c r="D421" s="342" t="s">
        <v>1074</v>
      </c>
      <c r="E421" s="337">
        <v>45085</v>
      </c>
      <c r="F421" s="337" t="s">
        <v>0</v>
      </c>
      <c r="G421" s="341" t="s">
        <v>1090</v>
      </c>
      <c r="H421" s="341" t="s">
        <v>203</v>
      </c>
      <c r="I421" s="571" t="s">
        <v>1092</v>
      </c>
      <c r="J421" s="361">
        <v>0</v>
      </c>
      <c r="K421" s="361">
        <v>0</v>
      </c>
      <c r="L421" s="361">
        <v>1722718525.6099999</v>
      </c>
      <c r="M421" s="361">
        <v>4384288.45</v>
      </c>
      <c r="N421" s="361">
        <v>0</v>
      </c>
      <c r="O421" s="361">
        <v>0</v>
      </c>
      <c r="P421" s="361">
        <v>0</v>
      </c>
      <c r="Q421" s="361">
        <v>6293034.25</v>
      </c>
      <c r="R421" s="159">
        <v>1733395848.3099999</v>
      </c>
    </row>
    <row r="422" spans="2:18" hidden="1" x14ac:dyDescent="0.25">
      <c r="B422" s="353" t="s">
        <v>213</v>
      </c>
      <c r="C422" s="336">
        <v>45688</v>
      </c>
      <c r="D422" s="341" t="s">
        <v>1074</v>
      </c>
      <c r="E422" s="337">
        <v>45085</v>
      </c>
      <c r="F422" s="337" t="s">
        <v>0</v>
      </c>
      <c r="G422" s="341" t="s">
        <v>1090</v>
      </c>
      <c r="H422" s="341" t="s">
        <v>203</v>
      </c>
      <c r="I422" s="571" t="s">
        <v>1092</v>
      </c>
      <c r="J422" s="361">
        <v>0</v>
      </c>
      <c r="K422" s="361">
        <v>0</v>
      </c>
      <c r="L422" s="361">
        <v>1782113237.75</v>
      </c>
      <c r="M422" s="361">
        <v>9506959.6199999992</v>
      </c>
      <c r="N422" s="361">
        <v>0</v>
      </c>
      <c r="O422" s="361">
        <v>0</v>
      </c>
      <c r="P422" s="361">
        <v>377000</v>
      </c>
      <c r="Q422" s="361">
        <v>6377753.4299999997</v>
      </c>
      <c r="R422" s="159">
        <v>1798374950.8</v>
      </c>
    </row>
    <row r="423" spans="2:18" hidden="1" x14ac:dyDescent="0.25">
      <c r="B423" s="353" t="s">
        <v>213</v>
      </c>
      <c r="C423" s="336">
        <v>45716</v>
      </c>
      <c r="D423" s="341" t="s">
        <v>1074</v>
      </c>
      <c r="E423" s="337">
        <v>45085</v>
      </c>
      <c r="F423" s="337" t="s">
        <v>0</v>
      </c>
      <c r="G423" s="341" t="s">
        <v>1090</v>
      </c>
      <c r="H423" s="341" t="s">
        <v>203</v>
      </c>
      <c r="I423" s="571" t="s">
        <v>1092</v>
      </c>
      <c r="J423" s="361">
        <v>0</v>
      </c>
      <c r="K423" s="361">
        <v>0</v>
      </c>
      <c r="L423" s="361">
        <v>1730988554.5699997</v>
      </c>
      <c r="M423" s="361">
        <v>63139793.829999998</v>
      </c>
      <c r="N423" s="361">
        <v>0</v>
      </c>
      <c r="O423" s="361">
        <v>0</v>
      </c>
      <c r="P423" s="361">
        <v>377000</v>
      </c>
      <c r="Q423" s="361">
        <v>6454273.9800000004</v>
      </c>
      <c r="R423" s="159">
        <v>1800959622.3799996</v>
      </c>
    </row>
    <row r="424" spans="2:18" hidden="1" x14ac:dyDescent="0.25">
      <c r="B424" s="353" t="s">
        <v>213</v>
      </c>
      <c r="C424" s="336">
        <v>45747</v>
      </c>
      <c r="D424" s="341" t="s">
        <v>1074</v>
      </c>
      <c r="E424" s="337">
        <v>45085</v>
      </c>
      <c r="F424" s="337" t="s">
        <v>0</v>
      </c>
      <c r="G424" s="341" t="s">
        <v>1090</v>
      </c>
      <c r="H424" s="341" t="s">
        <v>203</v>
      </c>
      <c r="I424" s="571" t="s">
        <v>1092</v>
      </c>
      <c r="J424" s="361">
        <v>0</v>
      </c>
      <c r="K424" s="361">
        <v>0</v>
      </c>
      <c r="L424" s="361">
        <v>1711881091.8599999</v>
      </c>
      <c r="M424" s="361">
        <v>53232147.990000002</v>
      </c>
      <c r="N424" s="361">
        <v>0</v>
      </c>
      <c r="O424" s="361">
        <v>0</v>
      </c>
      <c r="P424" s="361">
        <v>377000</v>
      </c>
      <c r="Q424" s="361">
        <v>6538993.1500000004</v>
      </c>
      <c r="R424" s="159">
        <v>1772029233</v>
      </c>
    </row>
    <row r="425" spans="2:18" hidden="1" x14ac:dyDescent="0.25">
      <c r="B425" s="353" t="s">
        <v>213</v>
      </c>
      <c r="C425" s="336">
        <v>45777</v>
      </c>
      <c r="D425" s="341" t="s">
        <v>1074</v>
      </c>
      <c r="E425" s="337">
        <v>45085</v>
      </c>
      <c r="F425" s="337" t="s">
        <v>0</v>
      </c>
      <c r="G425" s="341" t="s">
        <v>1090</v>
      </c>
      <c r="H425" s="341" t="s">
        <v>203</v>
      </c>
      <c r="I425" s="571" t="s">
        <v>1092</v>
      </c>
      <c r="J425" s="361">
        <v>0</v>
      </c>
      <c r="K425" s="361">
        <v>0</v>
      </c>
      <c r="L425" s="361">
        <v>1862697966.4999998</v>
      </c>
      <c r="M425" s="361">
        <v>55619326.380000003</v>
      </c>
      <c r="N425" s="361">
        <v>0</v>
      </c>
      <c r="O425" s="361">
        <v>0</v>
      </c>
      <c r="P425" s="361">
        <v>754000</v>
      </c>
      <c r="Q425" s="361">
        <v>6620979.46</v>
      </c>
      <c r="R425" s="159">
        <v>1925692272.3399999</v>
      </c>
    </row>
    <row r="426" spans="2:18" hidden="1" x14ac:dyDescent="0.25">
      <c r="B426" s="353" t="s">
        <v>213</v>
      </c>
      <c r="C426" s="336">
        <v>45808</v>
      </c>
      <c r="D426" s="341" t="s">
        <v>1074</v>
      </c>
      <c r="E426" s="337">
        <v>45085</v>
      </c>
      <c r="F426" s="337" t="s">
        <v>0</v>
      </c>
      <c r="G426" s="341" t="s">
        <v>1090</v>
      </c>
      <c r="H426" s="341" t="s">
        <v>203</v>
      </c>
      <c r="I426" s="571" t="s">
        <v>1092</v>
      </c>
      <c r="J426" s="361">
        <v>0</v>
      </c>
      <c r="K426" s="361">
        <v>0</v>
      </c>
      <c r="L426" s="361">
        <v>1704373514.5218999</v>
      </c>
      <c r="M426" s="361">
        <v>19631257.800000001</v>
      </c>
      <c r="N426" s="361">
        <v>0</v>
      </c>
      <c r="O426" s="361">
        <v>0</v>
      </c>
      <c r="P426" s="361">
        <v>754000</v>
      </c>
      <c r="Q426" s="361">
        <v>0</v>
      </c>
      <c r="R426" s="159">
        <v>1724758772.3218999</v>
      </c>
    </row>
    <row r="427" spans="2:18" hidden="1" x14ac:dyDescent="0.25">
      <c r="B427" s="353" t="s">
        <v>213</v>
      </c>
      <c r="C427" s="336">
        <v>45809</v>
      </c>
      <c r="D427" s="341" t="s">
        <v>1074</v>
      </c>
      <c r="E427" s="337">
        <v>45086</v>
      </c>
      <c r="F427" s="337" t="s">
        <v>0</v>
      </c>
      <c r="G427" s="341" t="s">
        <v>1090</v>
      </c>
      <c r="H427" s="341" t="s">
        <v>203</v>
      </c>
      <c r="I427" s="339" t="s">
        <v>1092</v>
      </c>
      <c r="J427" s="361">
        <v>0</v>
      </c>
      <c r="K427" s="361">
        <v>0</v>
      </c>
      <c r="L427" s="361">
        <v>1740398184.8800001</v>
      </c>
      <c r="M427" s="361">
        <v>771418.49</v>
      </c>
      <c r="N427" s="361">
        <v>0</v>
      </c>
      <c r="O427" s="361">
        <v>0</v>
      </c>
      <c r="P427" s="361">
        <v>754000</v>
      </c>
      <c r="Q427" s="361">
        <v>0</v>
      </c>
      <c r="R427" s="159">
        <v>1741923603.3700001</v>
      </c>
    </row>
    <row r="428" spans="2:18" hidden="1" x14ac:dyDescent="0.25">
      <c r="B428" s="353" t="s">
        <v>213</v>
      </c>
      <c r="C428" s="336">
        <v>45869</v>
      </c>
      <c r="D428" s="341" t="s">
        <v>1074</v>
      </c>
      <c r="E428" s="337">
        <v>45086</v>
      </c>
      <c r="F428" s="337" t="s">
        <v>0</v>
      </c>
      <c r="G428" s="341" t="s">
        <v>1090</v>
      </c>
      <c r="H428" s="341" t="s">
        <v>203</v>
      </c>
      <c r="I428" s="339" t="s">
        <v>1092</v>
      </c>
      <c r="J428" s="361">
        <v>0</v>
      </c>
      <c r="K428" s="361">
        <v>0</v>
      </c>
      <c r="L428" s="361">
        <v>1783162907.3099999</v>
      </c>
      <c r="M428" s="361">
        <v>768682.49</v>
      </c>
      <c r="N428" s="361">
        <v>0</v>
      </c>
      <c r="O428" s="361">
        <v>0</v>
      </c>
      <c r="P428" s="361">
        <v>754000</v>
      </c>
      <c r="Q428" s="361">
        <v>0</v>
      </c>
      <c r="R428" s="159">
        <v>1784685589.8</v>
      </c>
    </row>
    <row r="429" spans="2:18" hidden="1" x14ac:dyDescent="0.25">
      <c r="B429" s="353" t="s">
        <v>213</v>
      </c>
      <c r="C429" s="336">
        <v>45900</v>
      </c>
      <c r="D429" s="341" t="s">
        <v>1074</v>
      </c>
      <c r="E429" s="337">
        <v>45086</v>
      </c>
      <c r="F429" s="337" t="s">
        <v>0</v>
      </c>
      <c r="G429" s="341" t="s">
        <v>1090</v>
      </c>
      <c r="H429" s="341" t="s">
        <v>203</v>
      </c>
      <c r="I429" s="339" t="s">
        <v>1092</v>
      </c>
      <c r="J429" s="361">
        <v>0</v>
      </c>
      <c r="K429" s="361">
        <v>0</v>
      </c>
      <c r="L429" s="361">
        <v>1754696480.24</v>
      </c>
      <c r="M429" s="361">
        <v>64061754.18</v>
      </c>
      <c r="N429" s="361">
        <v>0</v>
      </c>
      <c r="O429" s="361">
        <v>0</v>
      </c>
      <c r="P429" s="361">
        <v>754000</v>
      </c>
      <c r="Q429" s="361">
        <v>0</v>
      </c>
      <c r="R429" s="159">
        <v>1819512234.4200001</v>
      </c>
    </row>
    <row r="430" spans="2:18" hidden="1" x14ac:dyDescent="0.25">
      <c r="B430" s="353" t="s">
        <v>213</v>
      </c>
      <c r="C430" s="336">
        <v>45930</v>
      </c>
      <c r="D430" s="341" t="s">
        <v>1074</v>
      </c>
      <c r="E430" s="337">
        <v>45086</v>
      </c>
      <c r="F430" s="337" t="s">
        <v>0</v>
      </c>
      <c r="G430" s="341" t="s">
        <v>1090</v>
      </c>
      <c r="H430" s="341" t="s">
        <v>203</v>
      </c>
      <c r="I430" s="339" t="s">
        <v>1092</v>
      </c>
      <c r="J430" s="361">
        <v>0</v>
      </c>
      <c r="K430" s="361">
        <v>0</v>
      </c>
      <c r="L430" s="361">
        <v>1806592303.3699999</v>
      </c>
      <c r="M430" s="361">
        <v>59647386.200000003</v>
      </c>
      <c r="N430" s="361">
        <v>0</v>
      </c>
      <c r="O430" s="361">
        <v>0</v>
      </c>
      <c r="P430" s="361">
        <v>754000</v>
      </c>
      <c r="Q430" s="361">
        <v>0</v>
      </c>
      <c r="R430" s="505">
        <v>1866993689.5699999</v>
      </c>
    </row>
    <row r="431" spans="2:18" hidden="1" x14ac:dyDescent="0.25">
      <c r="B431" s="353" t="s">
        <v>213</v>
      </c>
      <c r="C431" s="336">
        <v>45961</v>
      </c>
      <c r="D431" s="341" t="s">
        <v>1074</v>
      </c>
      <c r="E431" s="337">
        <v>45086</v>
      </c>
      <c r="F431" s="337" t="s">
        <v>0</v>
      </c>
      <c r="G431" s="341" t="s">
        <v>1090</v>
      </c>
      <c r="H431" s="341" t="s">
        <v>203</v>
      </c>
      <c r="I431" s="339" t="s">
        <v>1092</v>
      </c>
      <c r="J431" s="664">
        <v>0</v>
      </c>
      <c r="K431" s="665">
        <v>0</v>
      </c>
      <c r="L431" s="665">
        <v>1840383955.47</v>
      </c>
      <c r="M431" s="665">
        <v>72941495.189999998</v>
      </c>
      <c r="N431" s="665">
        <v>0</v>
      </c>
      <c r="O431" s="665">
        <v>0</v>
      </c>
      <c r="P431" s="665">
        <v>754000</v>
      </c>
      <c r="Q431" s="665">
        <v>0</v>
      </c>
      <c r="R431" s="666">
        <v>1914079450.6600001</v>
      </c>
    </row>
    <row r="432" spans="2:18" hidden="1" x14ac:dyDescent="0.25">
      <c r="B432" s="353" t="s">
        <v>213</v>
      </c>
      <c r="C432" s="336">
        <v>45991</v>
      </c>
      <c r="D432" s="341" t="s">
        <v>1074</v>
      </c>
      <c r="E432" s="337">
        <v>45086</v>
      </c>
      <c r="F432" s="337" t="s">
        <v>0</v>
      </c>
      <c r="G432" s="341" t="s">
        <v>1090</v>
      </c>
      <c r="H432" s="341" t="s">
        <v>203</v>
      </c>
      <c r="I432" s="339" t="s">
        <v>1092</v>
      </c>
      <c r="J432" s="664">
        <v>0</v>
      </c>
      <c r="K432" s="665">
        <v>0</v>
      </c>
      <c r="L432" s="665">
        <v>1832442362.4299998</v>
      </c>
      <c r="M432" s="665">
        <v>67390354.810000002</v>
      </c>
      <c r="N432" s="665">
        <v>0</v>
      </c>
      <c r="O432" s="665">
        <v>0</v>
      </c>
      <c r="P432" s="665">
        <v>22843962.289999999</v>
      </c>
      <c r="Q432" s="665">
        <v>0</v>
      </c>
      <c r="R432" s="666">
        <v>1922676679.5299997</v>
      </c>
    </row>
    <row r="433" spans="2:18" x14ac:dyDescent="0.25">
      <c r="B433" s="353" t="s">
        <v>213</v>
      </c>
      <c r="C433" s="336">
        <v>46022</v>
      </c>
      <c r="D433" s="341" t="s">
        <v>1074</v>
      </c>
      <c r="E433" s="337">
        <v>45086</v>
      </c>
      <c r="F433" s="337" t="s">
        <v>0</v>
      </c>
      <c r="G433" s="341" t="s">
        <v>1090</v>
      </c>
      <c r="H433" s="341" t="s">
        <v>203</v>
      </c>
      <c r="I433" s="339" t="s">
        <v>1092</v>
      </c>
      <c r="J433" s="664">
        <v>0</v>
      </c>
      <c r="K433" s="665">
        <v>0</v>
      </c>
      <c r="L433" s="665">
        <v>1855908164.3299999</v>
      </c>
      <c r="M433" s="665">
        <v>98617973.799999997</v>
      </c>
      <c r="N433" s="665">
        <v>0</v>
      </c>
      <c r="O433" s="665">
        <v>0</v>
      </c>
      <c r="P433" s="665">
        <v>0</v>
      </c>
      <c r="Q433" s="665">
        <v>0</v>
      </c>
      <c r="R433" s="666">
        <v>1954526138.1299999</v>
      </c>
    </row>
    <row r="434" spans="2:18" hidden="1" x14ac:dyDescent="0.25">
      <c r="B434" s="353" t="s">
        <v>113</v>
      </c>
      <c r="C434" s="336">
        <v>45320</v>
      </c>
      <c r="D434" s="342" t="s">
        <v>1074</v>
      </c>
      <c r="E434" s="337">
        <v>45107</v>
      </c>
      <c r="F434" s="337">
        <v>45468</v>
      </c>
      <c r="G434" s="341" t="s">
        <v>1090</v>
      </c>
      <c r="H434" s="339" t="s">
        <v>203</v>
      </c>
      <c r="I434" s="353" t="s">
        <v>1092</v>
      </c>
      <c r="J434" s="361">
        <v>0</v>
      </c>
      <c r="K434" s="361">
        <v>0</v>
      </c>
      <c r="L434" s="361">
        <v>12444996161.73</v>
      </c>
      <c r="M434" s="361">
        <v>5542413.8400000008</v>
      </c>
      <c r="N434" s="361">
        <v>0</v>
      </c>
      <c r="O434" s="361">
        <v>0</v>
      </c>
      <c r="P434" s="361">
        <v>0</v>
      </c>
      <c r="Q434" s="361">
        <v>0</v>
      </c>
      <c r="R434" s="159">
        <v>12450538575.57</v>
      </c>
    </row>
    <row r="435" spans="2:18" hidden="1" x14ac:dyDescent="0.25">
      <c r="B435" s="353" t="s">
        <v>113</v>
      </c>
      <c r="C435" s="336">
        <v>45350</v>
      </c>
      <c r="D435" s="342" t="s">
        <v>1074</v>
      </c>
      <c r="E435" s="337">
        <v>45107</v>
      </c>
      <c r="F435" s="337">
        <v>45468</v>
      </c>
      <c r="G435" s="341" t="s">
        <v>1090</v>
      </c>
      <c r="H435" s="339" t="s">
        <v>203</v>
      </c>
      <c r="I435" s="353" t="s">
        <v>1092</v>
      </c>
      <c r="J435" s="361">
        <v>0</v>
      </c>
      <c r="K435" s="361">
        <v>0</v>
      </c>
      <c r="L435" s="361">
        <v>12581048270.459999</v>
      </c>
      <c r="M435" s="361">
        <v>5559045.04</v>
      </c>
      <c r="N435" s="361">
        <v>0</v>
      </c>
      <c r="O435" s="361">
        <v>0</v>
      </c>
      <c r="P435" s="361">
        <v>0</v>
      </c>
      <c r="Q435" s="361">
        <v>0</v>
      </c>
      <c r="R435" s="159">
        <v>12586607315.5</v>
      </c>
    </row>
    <row r="436" spans="2:18" hidden="1" x14ac:dyDescent="0.25">
      <c r="B436" s="350" t="s">
        <v>113</v>
      </c>
      <c r="C436" s="333">
        <v>45380</v>
      </c>
      <c r="D436" s="356" t="s">
        <v>1074</v>
      </c>
      <c r="E436" s="322">
        <v>45107</v>
      </c>
      <c r="F436" s="322">
        <v>45468</v>
      </c>
      <c r="G436" s="323" t="s">
        <v>1090</v>
      </c>
      <c r="H436" s="323" t="s">
        <v>203</v>
      </c>
      <c r="I436" s="572" t="s">
        <v>1093</v>
      </c>
      <c r="J436" s="363">
        <v>0</v>
      </c>
      <c r="K436" s="363">
        <v>0</v>
      </c>
      <c r="L436" s="363">
        <v>0</v>
      </c>
      <c r="M436" s="363">
        <v>0</v>
      </c>
      <c r="N436" s="363">
        <v>0</v>
      </c>
      <c r="O436" s="363">
        <v>0</v>
      </c>
      <c r="P436" s="363">
        <v>0</v>
      </c>
      <c r="Q436" s="363">
        <v>0</v>
      </c>
      <c r="R436" s="159">
        <v>0</v>
      </c>
    </row>
    <row r="437" spans="2:18" hidden="1" x14ac:dyDescent="0.25">
      <c r="B437" s="350" t="s">
        <v>113</v>
      </c>
      <c r="C437" s="333">
        <v>45411</v>
      </c>
      <c r="D437" s="356" t="s">
        <v>1074</v>
      </c>
      <c r="E437" s="322">
        <v>45107</v>
      </c>
      <c r="F437" s="322">
        <v>45468</v>
      </c>
      <c r="G437" s="323" t="s">
        <v>1090</v>
      </c>
      <c r="H437" s="323" t="s">
        <v>203</v>
      </c>
      <c r="I437" s="572" t="s">
        <v>1093</v>
      </c>
      <c r="J437" s="363">
        <v>0</v>
      </c>
      <c r="K437" s="363">
        <v>0</v>
      </c>
      <c r="L437" s="363">
        <v>0</v>
      </c>
      <c r="M437" s="363">
        <v>0</v>
      </c>
      <c r="N437" s="363">
        <v>0</v>
      </c>
      <c r="O437" s="363">
        <v>0</v>
      </c>
      <c r="P437" s="363">
        <v>0</v>
      </c>
      <c r="Q437" s="363">
        <v>0</v>
      </c>
      <c r="R437" s="159">
        <v>0</v>
      </c>
    </row>
    <row r="438" spans="2:18" hidden="1" x14ac:dyDescent="0.25">
      <c r="B438" s="350" t="s">
        <v>113</v>
      </c>
      <c r="C438" s="333">
        <v>45441</v>
      </c>
      <c r="D438" s="356" t="s">
        <v>1074</v>
      </c>
      <c r="E438" s="322">
        <v>45107</v>
      </c>
      <c r="F438" s="322">
        <v>45468</v>
      </c>
      <c r="G438" s="323" t="s">
        <v>1090</v>
      </c>
      <c r="H438" s="323" t="s">
        <v>203</v>
      </c>
      <c r="I438" s="572" t="s">
        <v>1093</v>
      </c>
      <c r="J438" s="363">
        <v>0</v>
      </c>
      <c r="K438" s="363">
        <v>0</v>
      </c>
      <c r="L438" s="363">
        <v>0</v>
      </c>
      <c r="M438" s="363">
        <v>0</v>
      </c>
      <c r="N438" s="363">
        <v>0</v>
      </c>
      <c r="O438" s="363">
        <v>0</v>
      </c>
      <c r="P438" s="363">
        <v>0</v>
      </c>
      <c r="Q438" s="363">
        <v>0</v>
      </c>
      <c r="R438" s="159">
        <v>0</v>
      </c>
    </row>
    <row r="439" spans="2:18" hidden="1" x14ac:dyDescent="0.25">
      <c r="B439" s="600" t="s">
        <v>113</v>
      </c>
      <c r="C439" s="601">
        <v>45472</v>
      </c>
      <c r="D439" s="602" t="s">
        <v>1074</v>
      </c>
      <c r="E439" s="147">
        <v>45107</v>
      </c>
      <c r="F439" s="147">
        <v>45468</v>
      </c>
      <c r="G439" s="148" t="s">
        <v>1090</v>
      </c>
      <c r="H439" s="148" t="s">
        <v>203</v>
      </c>
      <c r="I439" s="604" t="s">
        <v>1095</v>
      </c>
      <c r="J439" s="605">
        <v>0</v>
      </c>
      <c r="K439" s="605">
        <v>0</v>
      </c>
      <c r="L439" s="605">
        <v>0</v>
      </c>
      <c r="M439" s="605">
        <v>0</v>
      </c>
      <c r="N439" s="605">
        <v>0</v>
      </c>
      <c r="O439" s="605">
        <v>0</v>
      </c>
      <c r="P439" s="605">
        <v>0</v>
      </c>
      <c r="Q439" s="605">
        <v>0</v>
      </c>
      <c r="R439" s="159">
        <v>0</v>
      </c>
    </row>
    <row r="440" spans="2:18" hidden="1" x14ac:dyDescent="0.25">
      <c r="B440" s="353" t="s">
        <v>114</v>
      </c>
      <c r="C440" s="336">
        <v>45320</v>
      </c>
      <c r="D440" s="342" t="s">
        <v>114</v>
      </c>
      <c r="E440" s="337">
        <v>45149</v>
      </c>
      <c r="F440" s="337" t="s">
        <v>0</v>
      </c>
      <c r="G440" s="341" t="s">
        <v>1098</v>
      </c>
      <c r="H440" s="341" t="s">
        <v>214</v>
      </c>
      <c r="I440" s="571" t="s">
        <v>1092</v>
      </c>
      <c r="J440" s="361">
        <v>21760491</v>
      </c>
      <c r="K440" s="361">
        <v>0</v>
      </c>
      <c r="L440" s="361">
        <v>0</v>
      </c>
      <c r="M440" s="361">
        <v>44492669</v>
      </c>
      <c r="N440" s="361">
        <v>18029910</v>
      </c>
      <c r="O440" s="361">
        <v>0</v>
      </c>
      <c r="P440" s="361">
        <v>0</v>
      </c>
      <c r="Q440" s="361">
        <v>0</v>
      </c>
      <c r="R440" s="159">
        <v>84283070</v>
      </c>
    </row>
    <row r="441" spans="2:18" hidden="1" x14ac:dyDescent="0.25">
      <c r="B441" s="353" t="s">
        <v>114</v>
      </c>
      <c r="C441" s="336">
        <v>45350</v>
      </c>
      <c r="D441" s="342" t="s">
        <v>114</v>
      </c>
      <c r="E441" s="337">
        <v>45149</v>
      </c>
      <c r="F441" s="337" t="s">
        <v>0</v>
      </c>
      <c r="G441" s="341" t="s">
        <v>1098</v>
      </c>
      <c r="H441" s="341" t="s">
        <v>214</v>
      </c>
      <c r="I441" s="571" t="s">
        <v>1092</v>
      </c>
      <c r="J441" s="361">
        <v>21760491</v>
      </c>
      <c r="K441" s="361">
        <v>0</v>
      </c>
      <c r="L441" s="361">
        <v>0</v>
      </c>
      <c r="M441" s="361">
        <v>44492669</v>
      </c>
      <c r="N441" s="361">
        <v>18029910</v>
      </c>
      <c r="O441" s="361">
        <v>0</v>
      </c>
      <c r="P441" s="361">
        <v>0</v>
      </c>
      <c r="Q441" s="361">
        <v>0</v>
      </c>
      <c r="R441" s="159">
        <v>84283070</v>
      </c>
    </row>
    <row r="442" spans="2:18" ht="19.899999999999999" hidden="1" customHeight="1" x14ac:dyDescent="0.25">
      <c r="B442" s="353" t="s">
        <v>114</v>
      </c>
      <c r="C442" s="336">
        <v>45380</v>
      </c>
      <c r="D442" s="342" t="s">
        <v>114</v>
      </c>
      <c r="E442" s="337">
        <v>45149</v>
      </c>
      <c r="F442" s="337" t="s">
        <v>0</v>
      </c>
      <c r="G442" s="341" t="s">
        <v>1098</v>
      </c>
      <c r="H442" s="341" t="s">
        <v>214</v>
      </c>
      <c r="I442" s="571" t="s">
        <v>1092</v>
      </c>
      <c r="J442" s="361">
        <v>21760491</v>
      </c>
      <c r="K442" s="361">
        <v>0</v>
      </c>
      <c r="L442" s="361">
        <v>0</v>
      </c>
      <c r="M442" s="361">
        <v>44492669</v>
      </c>
      <c r="N442" s="361">
        <v>18029910</v>
      </c>
      <c r="O442" s="361">
        <v>0</v>
      </c>
      <c r="P442" s="361">
        <v>0</v>
      </c>
      <c r="Q442" s="361">
        <v>0</v>
      </c>
      <c r="R442" s="159">
        <v>84283070</v>
      </c>
    </row>
    <row r="443" spans="2:18" ht="19.899999999999999" hidden="1" customHeight="1" x14ac:dyDescent="0.25">
      <c r="B443" s="353" t="s">
        <v>114</v>
      </c>
      <c r="C443" s="336">
        <v>45411</v>
      </c>
      <c r="D443" s="342" t="s">
        <v>114</v>
      </c>
      <c r="E443" s="337">
        <v>45149</v>
      </c>
      <c r="F443" s="337" t="s">
        <v>0</v>
      </c>
      <c r="G443" s="341" t="s">
        <v>1098</v>
      </c>
      <c r="H443" s="341" t="s">
        <v>214</v>
      </c>
      <c r="I443" s="571" t="s">
        <v>1092</v>
      </c>
      <c r="J443" s="361">
        <v>21760491</v>
      </c>
      <c r="K443" s="361">
        <v>0</v>
      </c>
      <c r="L443" s="361">
        <v>0</v>
      </c>
      <c r="M443" s="361">
        <v>44492669</v>
      </c>
      <c r="N443" s="361">
        <v>18029910</v>
      </c>
      <c r="O443" s="361">
        <v>0</v>
      </c>
      <c r="P443" s="361">
        <v>0</v>
      </c>
      <c r="Q443" s="361">
        <v>0</v>
      </c>
      <c r="R443" s="159">
        <v>84283070</v>
      </c>
    </row>
    <row r="444" spans="2:18" hidden="1" x14ac:dyDescent="0.25">
      <c r="B444" s="353" t="s">
        <v>114</v>
      </c>
      <c r="C444" s="336">
        <v>45441</v>
      </c>
      <c r="D444" s="342" t="s">
        <v>114</v>
      </c>
      <c r="E444" s="337">
        <v>45149</v>
      </c>
      <c r="F444" s="337" t="s">
        <v>0</v>
      </c>
      <c r="G444" s="341" t="s">
        <v>1098</v>
      </c>
      <c r="H444" s="341" t="s">
        <v>214</v>
      </c>
      <c r="I444" s="571" t="s">
        <v>1092</v>
      </c>
      <c r="J444" s="361">
        <v>21760491</v>
      </c>
      <c r="K444" s="361">
        <v>0</v>
      </c>
      <c r="L444" s="361">
        <v>0</v>
      </c>
      <c r="M444" s="361">
        <v>44492669</v>
      </c>
      <c r="N444" s="361">
        <v>18029910</v>
      </c>
      <c r="O444" s="361">
        <v>0</v>
      </c>
      <c r="P444" s="361">
        <v>0</v>
      </c>
      <c r="Q444" s="361">
        <v>0</v>
      </c>
      <c r="R444" s="159">
        <v>84283070</v>
      </c>
    </row>
    <row r="445" spans="2:18" hidden="1" x14ac:dyDescent="0.25">
      <c r="B445" s="353" t="s">
        <v>114</v>
      </c>
      <c r="C445" s="336">
        <v>45472</v>
      </c>
      <c r="D445" s="342" t="s">
        <v>114</v>
      </c>
      <c r="E445" s="337">
        <v>45149</v>
      </c>
      <c r="F445" s="337" t="s">
        <v>0</v>
      </c>
      <c r="G445" s="341" t="s">
        <v>1098</v>
      </c>
      <c r="H445" s="341" t="s">
        <v>214</v>
      </c>
      <c r="I445" s="571" t="s">
        <v>1092</v>
      </c>
      <c r="J445" s="361">
        <v>26090754</v>
      </c>
      <c r="K445" s="361">
        <v>0</v>
      </c>
      <c r="L445" s="361">
        <v>25000000</v>
      </c>
      <c r="M445" s="361">
        <v>5298912</v>
      </c>
      <c r="N445" s="361">
        <v>11449470</v>
      </c>
      <c r="O445" s="361">
        <v>0</v>
      </c>
      <c r="P445" s="361">
        <v>0</v>
      </c>
      <c r="Q445" s="361">
        <v>0</v>
      </c>
      <c r="R445" s="159">
        <v>67839136</v>
      </c>
    </row>
    <row r="446" spans="2:18" hidden="1" x14ac:dyDescent="0.25">
      <c r="B446" s="353" t="s">
        <v>114</v>
      </c>
      <c r="C446" s="336">
        <v>45502</v>
      </c>
      <c r="D446" s="342" t="s">
        <v>114</v>
      </c>
      <c r="E446" s="337">
        <v>45149</v>
      </c>
      <c r="F446" s="337" t="s">
        <v>0</v>
      </c>
      <c r="G446" s="341" t="s">
        <v>1098</v>
      </c>
      <c r="H446" s="341" t="s">
        <v>214</v>
      </c>
      <c r="I446" s="571" t="s">
        <v>1092</v>
      </c>
      <c r="J446" s="361">
        <v>26090754</v>
      </c>
      <c r="K446" s="361">
        <v>0</v>
      </c>
      <c r="L446" s="361">
        <v>25000000</v>
      </c>
      <c r="M446" s="361">
        <v>5298912</v>
      </c>
      <c r="N446" s="361">
        <v>11449470</v>
      </c>
      <c r="O446" s="361">
        <v>0</v>
      </c>
      <c r="P446" s="361">
        <v>0</v>
      </c>
      <c r="Q446" s="361">
        <v>0</v>
      </c>
      <c r="R446" s="159">
        <v>67839136</v>
      </c>
    </row>
    <row r="447" spans="2:18" hidden="1" x14ac:dyDescent="0.25">
      <c r="B447" s="353" t="s">
        <v>114</v>
      </c>
      <c r="C447" s="336">
        <v>45533</v>
      </c>
      <c r="D447" s="342" t="s">
        <v>114</v>
      </c>
      <c r="E447" s="337">
        <v>45149</v>
      </c>
      <c r="F447" s="337" t="s">
        <v>0</v>
      </c>
      <c r="G447" s="341" t="s">
        <v>1098</v>
      </c>
      <c r="H447" s="341" t="s">
        <v>214</v>
      </c>
      <c r="I447" s="571" t="s">
        <v>1092</v>
      </c>
      <c r="J447" s="361">
        <v>26090754</v>
      </c>
      <c r="K447" s="361">
        <v>0</v>
      </c>
      <c r="L447" s="361">
        <v>25000000</v>
      </c>
      <c r="M447" s="361">
        <v>5298912</v>
      </c>
      <c r="N447" s="361">
        <v>11449470</v>
      </c>
      <c r="O447" s="361">
        <v>0</v>
      </c>
      <c r="P447" s="361">
        <v>0</v>
      </c>
      <c r="Q447" s="361">
        <v>0</v>
      </c>
      <c r="R447" s="159">
        <v>67839136</v>
      </c>
    </row>
    <row r="448" spans="2:18" hidden="1" x14ac:dyDescent="0.25">
      <c r="B448" s="353" t="s">
        <v>114</v>
      </c>
      <c r="C448" s="336">
        <v>45564</v>
      </c>
      <c r="D448" s="342" t="s">
        <v>114</v>
      </c>
      <c r="E448" s="337">
        <v>45149</v>
      </c>
      <c r="F448" s="337" t="s">
        <v>0</v>
      </c>
      <c r="G448" s="341" t="s">
        <v>1098</v>
      </c>
      <c r="H448" s="341" t="s">
        <v>214</v>
      </c>
      <c r="I448" s="571" t="s">
        <v>1092</v>
      </c>
      <c r="J448" s="361">
        <v>26090754</v>
      </c>
      <c r="K448" s="361">
        <v>0</v>
      </c>
      <c r="L448" s="361">
        <v>25000000</v>
      </c>
      <c r="M448" s="361">
        <v>5298912</v>
      </c>
      <c r="N448" s="361">
        <v>11449470</v>
      </c>
      <c r="O448" s="361">
        <v>0</v>
      </c>
      <c r="P448" s="361">
        <v>0</v>
      </c>
      <c r="Q448" s="361">
        <v>0</v>
      </c>
      <c r="R448" s="159">
        <v>67839136</v>
      </c>
    </row>
    <row r="449" spans="2:18" hidden="1" x14ac:dyDescent="0.25">
      <c r="B449" s="353" t="s">
        <v>114</v>
      </c>
      <c r="C449" s="336">
        <v>45594</v>
      </c>
      <c r="D449" s="342" t="s">
        <v>114</v>
      </c>
      <c r="E449" s="337">
        <v>45149</v>
      </c>
      <c r="F449" s="337" t="s">
        <v>0</v>
      </c>
      <c r="G449" s="341" t="s">
        <v>1098</v>
      </c>
      <c r="H449" s="341" t="s">
        <v>214</v>
      </c>
      <c r="I449" s="571" t="s">
        <v>1092</v>
      </c>
      <c r="J449" s="361">
        <v>26090754</v>
      </c>
      <c r="K449" s="361">
        <v>0</v>
      </c>
      <c r="L449" s="361">
        <v>25000000</v>
      </c>
      <c r="M449" s="361">
        <v>5298912</v>
      </c>
      <c r="N449" s="361">
        <v>11449470</v>
      </c>
      <c r="O449" s="361">
        <v>0</v>
      </c>
      <c r="P449" s="361">
        <v>0</v>
      </c>
      <c r="Q449" s="361">
        <v>0</v>
      </c>
      <c r="R449" s="159">
        <v>67839136</v>
      </c>
    </row>
    <row r="450" spans="2:18" hidden="1" x14ac:dyDescent="0.25">
      <c r="B450" s="353" t="s">
        <v>114</v>
      </c>
      <c r="C450" s="336">
        <v>45625</v>
      </c>
      <c r="D450" s="342" t="s">
        <v>114</v>
      </c>
      <c r="E450" s="337">
        <v>45149</v>
      </c>
      <c r="F450" s="337" t="s">
        <v>0</v>
      </c>
      <c r="G450" s="341" t="s">
        <v>1098</v>
      </c>
      <c r="H450" s="341" t="s">
        <v>214</v>
      </c>
      <c r="I450" s="571" t="s">
        <v>1092</v>
      </c>
      <c r="J450" s="361">
        <v>26090754</v>
      </c>
      <c r="K450" s="361">
        <v>0</v>
      </c>
      <c r="L450" s="361">
        <v>25000000</v>
      </c>
      <c r="M450" s="361">
        <v>5298912</v>
      </c>
      <c r="N450" s="361">
        <v>11449470</v>
      </c>
      <c r="O450" s="361">
        <v>0</v>
      </c>
      <c r="P450" s="361">
        <v>0</v>
      </c>
      <c r="Q450" s="361">
        <v>0</v>
      </c>
      <c r="R450" s="159">
        <v>67839136</v>
      </c>
    </row>
    <row r="451" spans="2:18" hidden="1" x14ac:dyDescent="0.25">
      <c r="B451" s="353" t="s">
        <v>114</v>
      </c>
      <c r="C451" s="336">
        <v>45655</v>
      </c>
      <c r="D451" s="342" t="s">
        <v>114</v>
      </c>
      <c r="E451" s="337">
        <v>45149</v>
      </c>
      <c r="F451" s="337" t="s">
        <v>0</v>
      </c>
      <c r="G451" s="341" t="s">
        <v>1098</v>
      </c>
      <c r="H451" s="341" t="s">
        <v>214</v>
      </c>
      <c r="I451" s="571" t="s">
        <v>1092</v>
      </c>
      <c r="J451" s="361">
        <v>26090754</v>
      </c>
      <c r="K451" s="361">
        <v>0</v>
      </c>
      <c r="L451" s="361">
        <v>25000000</v>
      </c>
      <c r="M451" s="361">
        <v>5298912</v>
      </c>
      <c r="N451" s="361">
        <v>11449470</v>
      </c>
      <c r="O451" s="361">
        <v>0</v>
      </c>
      <c r="P451" s="361">
        <v>0</v>
      </c>
      <c r="Q451" s="361">
        <v>0</v>
      </c>
      <c r="R451" s="159">
        <v>67839136</v>
      </c>
    </row>
    <row r="452" spans="2:18" hidden="1" x14ac:dyDescent="0.25">
      <c r="B452" s="353" t="s">
        <v>114</v>
      </c>
      <c r="C452" s="336">
        <v>45688</v>
      </c>
      <c r="D452" s="342" t="s">
        <v>114</v>
      </c>
      <c r="E452" s="337">
        <v>45149</v>
      </c>
      <c r="F452" s="337" t="s">
        <v>0</v>
      </c>
      <c r="G452" s="341" t="s">
        <v>1098</v>
      </c>
      <c r="H452" s="341" t="s">
        <v>214</v>
      </c>
      <c r="I452" s="571" t="s">
        <v>1092</v>
      </c>
      <c r="J452" s="361">
        <v>26090754</v>
      </c>
      <c r="K452" s="361">
        <v>0</v>
      </c>
      <c r="L452" s="361">
        <v>25000000</v>
      </c>
      <c r="M452" s="361">
        <v>5298912</v>
      </c>
      <c r="N452" s="361">
        <v>11449470</v>
      </c>
      <c r="O452" s="361">
        <v>0</v>
      </c>
      <c r="P452" s="361">
        <v>0</v>
      </c>
      <c r="Q452" s="361">
        <v>0</v>
      </c>
      <c r="R452" s="159">
        <v>67839136</v>
      </c>
    </row>
    <row r="453" spans="2:18" hidden="1" x14ac:dyDescent="0.25">
      <c r="B453" s="353" t="s">
        <v>114</v>
      </c>
      <c r="C453" s="336">
        <v>45716</v>
      </c>
      <c r="D453" s="342" t="s">
        <v>114</v>
      </c>
      <c r="E453" s="337">
        <v>45149</v>
      </c>
      <c r="F453" s="337" t="s">
        <v>0</v>
      </c>
      <c r="G453" s="341" t="s">
        <v>1098</v>
      </c>
      <c r="H453" s="341" t="s">
        <v>214</v>
      </c>
      <c r="I453" s="571" t="s">
        <v>1092</v>
      </c>
      <c r="J453" s="361">
        <v>26090754</v>
      </c>
      <c r="K453" s="361">
        <v>0</v>
      </c>
      <c r="L453" s="361">
        <v>25000000</v>
      </c>
      <c r="M453" s="361">
        <v>5298912</v>
      </c>
      <c r="N453" s="361">
        <v>11449470</v>
      </c>
      <c r="O453" s="361">
        <v>0</v>
      </c>
      <c r="P453" s="361">
        <v>0</v>
      </c>
      <c r="Q453" s="361">
        <v>0</v>
      </c>
      <c r="R453" s="505">
        <v>67839136</v>
      </c>
    </row>
    <row r="454" spans="2:18" hidden="1" x14ac:dyDescent="0.25">
      <c r="B454" s="353" t="s">
        <v>114</v>
      </c>
      <c r="C454" s="336">
        <v>45747</v>
      </c>
      <c r="D454" s="342" t="s">
        <v>114</v>
      </c>
      <c r="E454" s="337">
        <v>45149</v>
      </c>
      <c r="F454" s="337" t="s">
        <v>0</v>
      </c>
      <c r="G454" s="337" t="s">
        <v>1098</v>
      </c>
      <c r="H454" s="337" t="s">
        <v>214</v>
      </c>
      <c r="I454" s="348" t="s">
        <v>1092</v>
      </c>
      <c r="J454" s="478">
        <v>26090754</v>
      </c>
      <c r="K454" s="361">
        <v>0</v>
      </c>
      <c r="L454" s="361">
        <v>25000000</v>
      </c>
      <c r="M454" s="361">
        <v>5298912</v>
      </c>
      <c r="N454" s="361">
        <v>11449470</v>
      </c>
      <c r="O454" s="361">
        <v>0</v>
      </c>
      <c r="P454" s="361">
        <v>0</v>
      </c>
      <c r="Q454" s="361">
        <v>0</v>
      </c>
      <c r="R454" s="159">
        <v>67839136</v>
      </c>
    </row>
    <row r="455" spans="2:18" hidden="1" x14ac:dyDescent="0.25">
      <c r="B455" s="353" t="s">
        <v>114</v>
      </c>
      <c r="C455" s="336">
        <v>45777</v>
      </c>
      <c r="D455" s="342" t="s">
        <v>114</v>
      </c>
      <c r="E455" s="337">
        <v>45149</v>
      </c>
      <c r="F455" s="337" t="s">
        <v>0</v>
      </c>
      <c r="G455" s="337" t="s">
        <v>1098</v>
      </c>
      <c r="H455" s="337" t="s">
        <v>214</v>
      </c>
      <c r="I455" s="348" t="s">
        <v>1092</v>
      </c>
      <c r="J455" s="361">
        <v>26090754</v>
      </c>
      <c r="K455" s="361">
        <v>0</v>
      </c>
      <c r="L455" s="361">
        <v>25000000</v>
      </c>
      <c r="M455" s="361">
        <v>5298912</v>
      </c>
      <c r="N455" s="361">
        <v>11449470</v>
      </c>
      <c r="O455" s="361">
        <v>0</v>
      </c>
      <c r="P455" s="361">
        <v>0</v>
      </c>
      <c r="Q455" s="361">
        <v>0</v>
      </c>
      <c r="R455" s="159">
        <v>67839136</v>
      </c>
    </row>
    <row r="456" spans="2:18" hidden="1" x14ac:dyDescent="0.25">
      <c r="B456" s="353" t="s">
        <v>114</v>
      </c>
      <c r="C456" s="336">
        <v>45808</v>
      </c>
      <c r="D456" s="342" t="s">
        <v>114</v>
      </c>
      <c r="E456" s="337">
        <v>45149</v>
      </c>
      <c r="F456" s="337" t="s">
        <v>0</v>
      </c>
      <c r="G456" s="337" t="s">
        <v>1098</v>
      </c>
      <c r="H456" s="337" t="s">
        <v>214</v>
      </c>
      <c r="I456" s="348" t="s">
        <v>1092</v>
      </c>
      <c r="J456" s="361">
        <v>26090754</v>
      </c>
      <c r="K456" s="361">
        <v>0</v>
      </c>
      <c r="L456" s="361">
        <v>25000000</v>
      </c>
      <c r="M456" s="361">
        <v>5298912</v>
      </c>
      <c r="N456" s="361">
        <v>11449470</v>
      </c>
      <c r="O456" s="361">
        <v>0</v>
      </c>
      <c r="P456" s="361">
        <v>0</v>
      </c>
      <c r="Q456" s="361">
        <v>0</v>
      </c>
      <c r="R456" s="159">
        <v>67839136</v>
      </c>
    </row>
    <row r="457" spans="2:18" hidden="1" x14ac:dyDescent="0.25">
      <c r="B457" s="353" t="s">
        <v>114</v>
      </c>
      <c r="C457" s="336">
        <v>45838</v>
      </c>
      <c r="D457" s="342" t="s">
        <v>114</v>
      </c>
      <c r="E457" s="337">
        <v>45149</v>
      </c>
      <c r="F457" s="337" t="s">
        <v>0</v>
      </c>
      <c r="G457" s="337" t="s">
        <v>1098</v>
      </c>
      <c r="H457" s="337" t="s">
        <v>214</v>
      </c>
      <c r="I457" s="337" t="s">
        <v>1092</v>
      </c>
      <c r="J457" s="574">
        <v>26090754</v>
      </c>
      <c r="K457" s="574">
        <v>0</v>
      </c>
      <c r="L457" s="574">
        <v>25000000</v>
      </c>
      <c r="M457" s="574">
        <v>5298912</v>
      </c>
      <c r="N457" s="574">
        <v>11449470</v>
      </c>
      <c r="O457" s="574">
        <v>0</v>
      </c>
      <c r="P457" s="574">
        <v>0</v>
      </c>
      <c r="Q457" s="574">
        <v>0</v>
      </c>
      <c r="R457" s="159">
        <v>67839136</v>
      </c>
    </row>
    <row r="458" spans="2:18" hidden="1" x14ac:dyDescent="0.25">
      <c r="B458" s="353" t="s">
        <v>114</v>
      </c>
      <c r="C458" s="336">
        <v>45869</v>
      </c>
      <c r="D458" s="342" t="s">
        <v>114</v>
      </c>
      <c r="E458" s="337">
        <v>45149</v>
      </c>
      <c r="F458" s="337" t="s">
        <v>0</v>
      </c>
      <c r="G458" s="337" t="s">
        <v>1098</v>
      </c>
      <c r="H458" s="337" t="s">
        <v>214</v>
      </c>
      <c r="I458" s="337" t="s">
        <v>1092</v>
      </c>
      <c r="J458" s="574">
        <v>26090754</v>
      </c>
      <c r="K458" s="574">
        <v>0</v>
      </c>
      <c r="L458" s="574">
        <v>25000000</v>
      </c>
      <c r="M458" s="574">
        <v>5298912</v>
      </c>
      <c r="N458" s="574">
        <v>11449470</v>
      </c>
      <c r="O458" s="574">
        <v>0</v>
      </c>
      <c r="P458" s="574">
        <v>0</v>
      </c>
      <c r="Q458" s="574">
        <v>0</v>
      </c>
      <c r="R458" s="159">
        <v>67839136</v>
      </c>
    </row>
    <row r="459" spans="2:18" hidden="1" x14ac:dyDescent="0.25">
      <c r="B459" s="353" t="s">
        <v>114</v>
      </c>
      <c r="C459" s="336">
        <v>45900</v>
      </c>
      <c r="D459" s="342" t="s">
        <v>114</v>
      </c>
      <c r="E459" s="337">
        <v>45149</v>
      </c>
      <c r="F459" s="337" t="s">
        <v>0</v>
      </c>
      <c r="G459" s="337" t="s">
        <v>1098</v>
      </c>
      <c r="H459" s="337" t="s">
        <v>214</v>
      </c>
      <c r="I459" s="337" t="s">
        <v>1092</v>
      </c>
      <c r="J459" s="574">
        <v>26090754</v>
      </c>
      <c r="K459" s="574">
        <v>0</v>
      </c>
      <c r="L459" s="574">
        <v>25000000</v>
      </c>
      <c r="M459" s="574">
        <v>5298912</v>
      </c>
      <c r="N459" s="574">
        <v>11449470</v>
      </c>
      <c r="O459" s="574">
        <v>0</v>
      </c>
      <c r="P459" s="574">
        <v>0</v>
      </c>
      <c r="Q459" s="574">
        <v>0</v>
      </c>
      <c r="R459" s="159">
        <v>67839136</v>
      </c>
    </row>
    <row r="460" spans="2:18" hidden="1" x14ac:dyDescent="0.25">
      <c r="B460" s="353" t="s">
        <v>114</v>
      </c>
      <c r="C460" s="336">
        <v>45930</v>
      </c>
      <c r="D460" s="342" t="s">
        <v>114</v>
      </c>
      <c r="E460" s="337">
        <v>45149</v>
      </c>
      <c r="F460" s="337" t="s">
        <v>0</v>
      </c>
      <c r="G460" s="337" t="s">
        <v>1098</v>
      </c>
      <c r="H460" s="337" t="s">
        <v>214</v>
      </c>
      <c r="I460" s="337" t="s">
        <v>1092</v>
      </c>
      <c r="J460" s="574">
        <v>26090754</v>
      </c>
      <c r="K460" s="574">
        <v>0</v>
      </c>
      <c r="L460" s="574">
        <v>25000000</v>
      </c>
      <c r="M460" s="574">
        <v>5298912</v>
      </c>
      <c r="N460" s="574">
        <v>11449470</v>
      </c>
      <c r="O460" s="574">
        <v>0</v>
      </c>
      <c r="P460" s="574">
        <v>0</v>
      </c>
      <c r="Q460" s="574">
        <v>0</v>
      </c>
      <c r="R460" s="159">
        <v>67839136</v>
      </c>
    </row>
    <row r="461" spans="2:18" hidden="1" x14ac:dyDescent="0.25">
      <c r="B461" s="353" t="s">
        <v>114</v>
      </c>
      <c r="C461" s="336">
        <v>45961</v>
      </c>
      <c r="D461" s="342" t="s">
        <v>114</v>
      </c>
      <c r="E461" s="337">
        <v>45149</v>
      </c>
      <c r="F461" s="337" t="s">
        <v>0</v>
      </c>
      <c r="G461" s="337" t="s">
        <v>1098</v>
      </c>
      <c r="H461" s="337" t="s">
        <v>214</v>
      </c>
      <c r="I461" s="337" t="s">
        <v>1092</v>
      </c>
      <c r="J461" s="574">
        <v>26090754</v>
      </c>
      <c r="K461" s="574">
        <v>0</v>
      </c>
      <c r="L461" s="574">
        <v>25000000</v>
      </c>
      <c r="M461" s="574">
        <v>5298912</v>
      </c>
      <c r="N461" s="574">
        <v>11449470</v>
      </c>
      <c r="O461" s="574">
        <v>0</v>
      </c>
      <c r="P461" s="574">
        <v>0</v>
      </c>
      <c r="Q461" s="574">
        <v>0</v>
      </c>
      <c r="R461" s="159">
        <v>67839136</v>
      </c>
    </row>
    <row r="462" spans="2:18" hidden="1" x14ac:dyDescent="0.25">
      <c r="B462" s="353" t="s">
        <v>114</v>
      </c>
      <c r="C462" s="336">
        <v>45991</v>
      </c>
      <c r="D462" s="342" t="s">
        <v>114</v>
      </c>
      <c r="E462" s="337">
        <v>45149</v>
      </c>
      <c r="F462" s="337" t="s">
        <v>0</v>
      </c>
      <c r="G462" s="337" t="s">
        <v>1098</v>
      </c>
      <c r="H462" s="337" t="s">
        <v>214</v>
      </c>
      <c r="I462" s="337" t="s">
        <v>1092</v>
      </c>
      <c r="J462" s="574">
        <v>26090754</v>
      </c>
      <c r="K462" s="574">
        <v>0</v>
      </c>
      <c r="L462" s="574">
        <v>25000000</v>
      </c>
      <c r="M462" s="574">
        <v>5298912</v>
      </c>
      <c r="N462" s="574">
        <v>11449470</v>
      </c>
      <c r="O462" s="574">
        <v>0</v>
      </c>
      <c r="P462" s="574">
        <v>0</v>
      </c>
      <c r="Q462" s="574">
        <v>0</v>
      </c>
      <c r="R462" s="159">
        <v>67839136</v>
      </c>
    </row>
    <row r="463" spans="2:18" x14ac:dyDescent="0.25">
      <c r="B463" s="353" t="s">
        <v>114</v>
      </c>
      <c r="C463" s="336">
        <v>46022</v>
      </c>
      <c r="D463" s="342" t="s">
        <v>114</v>
      </c>
      <c r="E463" s="337">
        <v>45149</v>
      </c>
      <c r="F463" s="337" t="s">
        <v>0</v>
      </c>
      <c r="G463" s="337" t="s">
        <v>1098</v>
      </c>
      <c r="H463" s="337" t="s">
        <v>214</v>
      </c>
      <c r="I463" s="337" t="s">
        <v>1092</v>
      </c>
      <c r="J463" s="574">
        <v>26090754</v>
      </c>
      <c r="K463" s="574">
        <v>0</v>
      </c>
      <c r="L463" s="574">
        <v>25000000</v>
      </c>
      <c r="M463" s="574">
        <v>5298912</v>
      </c>
      <c r="N463" s="574">
        <v>11449470</v>
      </c>
      <c r="O463" s="574">
        <v>0</v>
      </c>
      <c r="P463" s="574">
        <v>0</v>
      </c>
      <c r="Q463" s="574">
        <v>0</v>
      </c>
      <c r="R463" s="159">
        <v>67839136</v>
      </c>
    </row>
    <row r="464" spans="2:18" hidden="1" x14ac:dyDescent="0.25">
      <c r="B464" s="354" t="s">
        <v>115</v>
      </c>
      <c r="C464" s="343">
        <v>45320</v>
      </c>
      <c r="D464" s="345" t="s">
        <v>207</v>
      </c>
      <c r="E464" s="345">
        <v>45229</v>
      </c>
      <c r="F464" s="344" t="s">
        <v>0</v>
      </c>
      <c r="G464" s="346" t="s">
        <v>1090</v>
      </c>
      <c r="H464" s="346" t="s">
        <v>205</v>
      </c>
      <c r="I464" s="573" t="s">
        <v>1094</v>
      </c>
      <c r="J464" s="362">
        <v>0</v>
      </c>
      <c r="K464" s="362">
        <v>0</v>
      </c>
      <c r="L464" s="362">
        <v>0</v>
      </c>
      <c r="M464" s="362">
        <v>0</v>
      </c>
      <c r="N464" s="362">
        <v>0</v>
      </c>
      <c r="O464" s="362">
        <v>0</v>
      </c>
      <c r="P464" s="362">
        <v>0</v>
      </c>
      <c r="Q464" s="362">
        <v>0</v>
      </c>
      <c r="R464" s="159">
        <v>0</v>
      </c>
    </row>
    <row r="465" spans="2:21" hidden="1" x14ac:dyDescent="0.25">
      <c r="B465" s="354" t="s">
        <v>115</v>
      </c>
      <c r="C465" s="343">
        <v>45350</v>
      </c>
      <c r="D465" s="345" t="s">
        <v>207</v>
      </c>
      <c r="E465" s="345">
        <v>45229</v>
      </c>
      <c r="F465" s="344" t="s">
        <v>0</v>
      </c>
      <c r="G465" s="346" t="s">
        <v>1090</v>
      </c>
      <c r="H465" s="346" t="s">
        <v>205</v>
      </c>
      <c r="I465" s="573" t="s">
        <v>1094</v>
      </c>
      <c r="J465" s="362">
        <v>0</v>
      </c>
      <c r="K465" s="362">
        <v>0</v>
      </c>
      <c r="L465" s="362">
        <v>0</v>
      </c>
      <c r="M465" s="362">
        <v>0</v>
      </c>
      <c r="N465" s="362">
        <v>0</v>
      </c>
      <c r="O465" s="362">
        <v>0</v>
      </c>
      <c r="P465" s="362">
        <v>0</v>
      </c>
      <c r="Q465" s="362">
        <v>0</v>
      </c>
      <c r="R465" s="159">
        <v>0</v>
      </c>
    </row>
    <row r="466" spans="2:21" hidden="1" x14ac:dyDescent="0.25">
      <c r="B466" s="354" t="s">
        <v>115</v>
      </c>
      <c r="C466" s="343">
        <v>45380</v>
      </c>
      <c r="D466" s="345" t="s">
        <v>207</v>
      </c>
      <c r="E466" s="345">
        <v>45229</v>
      </c>
      <c r="F466" s="344" t="s">
        <v>0</v>
      </c>
      <c r="G466" s="346" t="s">
        <v>1090</v>
      </c>
      <c r="H466" s="346" t="s">
        <v>205</v>
      </c>
      <c r="I466" s="573" t="s">
        <v>1094</v>
      </c>
      <c r="J466" s="362">
        <v>0</v>
      </c>
      <c r="K466" s="362">
        <v>0</v>
      </c>
      <c r="L466" s="362">
        <v>0</v>
      </c>
      <c r="M466" s="362">
        <v>0</v>
      </c>
      <c r="N466" s="362">
        <v>0</v>
      </c>
      <c r="O466" s="362">
        <v>0</v>
      </c>
      <c r="P466" s="362">
        <v>0</v>
      </c>
      <c r="Q466" s="362">
        <v>0</v>
      </c>
      <c r="R466" s="159">
        <v>0</v>
      </c>
    </row>
    <row r="467" spans="2:21" hidden="1" x14ac:dyDescent="0.25">
      <c r="B467" s="354" t="s">
        <v>115</v>
      </c>
      <c r="C467" s="343">
        <v>45411</v>
      </c>
      <c r="D467" s="345" t="s">
        <v>207</v>
      </c>
      <c r="E467" s="345">
        <v>45229</v>
      </c>
      <c r="F467" s="344" t="s">
        <v>0</v>
      </c>
      <c r="G467" s="346" t="s">
        <v>1090</v>
      </c>
      <c r="H467" s="346" t="s">
        <v>205</v>
      </c>
      <c r="I467" s="573" t="s">
        <v>1094</v>
      </c>
      <c r="J467" s="362">
        <v>0</v>
      </c>
      <c r="K467" s="362">
        <v>0</v>
      </c>
      <c r="L467" s="362">
        <v>0</v>
      </c>
      <c r="M467" s="362">
        <v>0</v>
      </c>
      <c r="N467" s="362">
        <v>0</v>
      </c>
      <c r="O467" s="362">
        <v>0</v>
      </c>
      <c r="P467" s="362">
        <v>0</v>
      </c>
      <c r="Q467" s="362">
        <v>0</v>
      </c>
      <c r="R467" s="159">
        <v>0</v>
      </c>
    </row>
    <row r="468" spans="2:21" hidden="1" x14ac:dyDescent="0.25">
      <c r="B468" s="354" t="s">
        <v>115</v>
      </c>
      <c r="C468" s="343">
        <v>45441</v>
      </c>
      <c r="D468" s="345" t="s">
        <v>207</v>
      </c>
      <c r="E468" s="345">
        <v>45229</v>
      </c>
      <c r="F468" s="344" t="s">
        <v>0</v>
      </c>
      <c r="G468" s="346" t="s">
        <v>1090</v>
      </c>
      <c r="H468" s="346" t="s">
        <v>205</v>
      </c>
      <c r="I468" s="573" t="s">
        <v>1094</v>
      </c>
      <c r="J468" s="362">
        <v>0</v>
      </c>
      <c r="K468" s="362">
        <v>0</v>
      </c>
      <c r="L468" s="362">
        <v>0</v>
      </c>
      <c r="M468" s="362">
        <v>0</v>
      </c>
      <c r="N468" s="362">
        <v>0</v>
      </c>
      <c r="O468" s="362">
        <v>0</v>
      </c>
      <c r="P468" s="362">
        <v>0</v>
      </c>
      <c r="Q468" s="362">
        <v>0</v>
      </c>
      <c r="R468" s="159">
        <v>0</v>
      </c>
    </row>
    <row r="469" spans="2:21" hidden="1" x14ac:dyDescent="0.25">
      <c r="B469" s="353" t="s">
        <v>115</v>
      </c>
      <c r="C469" s="336">
        <v>45472</v>
      </c>
      <c r="D469" s="342" t="s">
        <v>207</v>
      </c>
      <c r="E469" s="342">
        <v>45229</v>
      </c>
      <c r="F469" s="337" t="s">
        <v>0</v>
      </c>
      <c r="G469" s="341" t="s">
        <v>1090</v>
      </c>
      <c r="H469" s="341" t="s">
        <v>205</v>
      </c>
      <c r="I469" s="571" t="s">
        <v>1092</v>
      </c>
      <c r="J469" s="361">
        <v>0</v>
      </c>
      <c r="K469" s="361">
        <v>0</v>
      </c>
      <c r="L469" s="361">
        <v>0</v>
      </c>
      <c r="M469" s="361">
        <v>999995639.5</v>
      </c>
      <c r="N469" s="361">
        <v>0</v>
      </c>
      <c r="O469" s="361">
        <v>0</v>
      </c>
      <c r="P469" s="361">
        <v>0</v>
      </c>
      <c r="Q469" s="361">
        <v>0</v>
      </c>
      <c r="R469" s="159">
        <v>999995639.5</v>
      </c>
    </row>
    <row r="470" spans="2:21" hidden="1" x14ac:dyDescent="0.25">
      <c r="B470" s="353" t="s">
        <v>115</v>
      </c>
      <c r="C470" s="336">
        <v>45502</v>
      </c>
      <c r="D470" s="342" t="s">
        <v>207</v>
      </c>
      <c r="E470" s="342">
        <v>45229</v>
      </c>
      <c r="F470" s="337" t="s">
        <v>0</v>
      </c>
      <c r="G470" s="341" t="s">
        <v>1090</v>
      </c>
      <c r="H470" s="341" t="s">
        <v>205</v>
      </c>
      <c r="I470" s="571" t="s">
        <v>1092</v>
      </c>
      <c r="J470" s="361">
        <v>0</v>
      </c>
      <c r="K470" s="361">
        <v>0</v>
      </c>
      <c r="L470" s="361">
        <v>0</v>
      </c>
      <c r="M470" s="361">
        <v>999991279</v>
      </c>
      <c r="N470" s="361">
        <v>0</v>
      </c>
      <c r="O470" s="361">
        <v>0</v>
      </c>
      <c r="P470" s="361">
        <v>0</v>
      </c>
      <c r="Q470" s="361">
        <v>0</v>
      </c>
      <c r="R470" s="159">
        <v>999991279</v>
      </c>
    </row>
    <row r="471" spans="2:21" hidden="1" x14ac:dyDescent="0.25">
      <c r="B471" s="353" t="s">
        <v>115</v>
      </c>
      <c r="C471" s="336">
        <v>45533</v>
      </c>
      <c r="D471" s="342" t="s">
        <v>207</v>
      </c>
      <c r="E471" s="342">
        <v>45229</v>
      </c>
      <c r="F471" s="337" t="s">
        <v>0</v>
      </c>
      <c r="G471" s="341" t="s">
        <v>1090</v>
      </c>
      <c r="H471" s="341" t="s">
        <v>205</v>
      </c>
      <c r="I471" s="571" t="s">
        <v>1092</v>
      </c>
      <c r="J471" s="361">
        <v>0</v>
      </c>
      <c r="K471" s="361">
        <v>0</v>
      </c>
      <c r="L471" s="361">
        <v>0</v>
      </c>
      <c r="M471" s="361">
        <v>999986918.5</v>
      </c>
      <c r="N471" s="361">
        <v>0</v>
      </c>
      <c r="O471" s="361">
        <v>0</v>
      </c>
      <c r="P471" s="361">
        <v>0</v>
      </c>
      <c r="Q471" s="361">
        <v>0</v>
      </c>
      <c r="R471" s="159">
        <v>999986918.5</v>
      </c>
    </row>
    <row r="472" spans="2:21" hidden="1" x14ac:dyDescent="0.25">
      <c r="B472" s="353" t="s">
        <v>115</v>
      </c>
      <c r="C472" s="336">
        <v>45564</v>
      </c>
      <c r="D472" s="342" t="s">
        <v>207</v>
      </c>
      <c r="E472" s="342">
        <v>45229</v>
      </c>
      <c r="F472" s="337" t="s">
        <v>0</v>
      </c>
      <c r="G472" s="341" t="s">
        <v>1090</v>
      </c>
      <c r="H472" s="341" t="s">
        <v>205</v>
      </c>
      <c r="I472" s="571" t="s">
        <v>1092</v>
      </c>
      <c r="J472" s="361">
        <v>0</v>
      </c>
      <c r="K472" s="361">
        <v>0</v>
      </c>
      <c r="L472" s="361">
        <v>0</v>
      </c>
      <c r="M472" s="361">
        <v>999982558</v>
      </c>
      <c r="N472" s="361">
        <v>0</v>
      </c>
      <c r="O472" s="361">
        <v>0</v>
      </c>
      <c r="P472" s="361">
        <v>0</v>
      </c>
      <c r="Q472" s="361">
        <v>0</v>
      </c>
      <c r="R472" s="159">
        <v>999982558</v>
      </c>
    </row>
    <row r="473" spans="2:21" hidden="1" x14ac:dyDescent="0.25">
      <c r="B473" s="353" t="s">
        <v>115</v>
      </c>
      <c r="C473" s="336">
        <v>45594</v>
      </c>
      <c r="D473" s="342" t="s">
        <v>207</v>
      </c>
      <c r="E473" s="342">
        <v>45229</v>
      </c>
      <c r="F473" s="337" t="s">
        <v>0</v>
      </c>
      <c r="G473" s="341" t="s">
        <v>1090</v>
      </c>
      <c r="H473" s="341" t="s">
        <v>205</v>
      </c>
      <c r="I473" s="571" t="s">
        <v>1092</v>
      </c>
      <c r="J473" s="361">
        <v>0</v>
      </c>
      <c r="K473" s="361">
        <v>0</v>
      </c>
      <c r="L473" s="361">
        <v>0</v>
      </c>
      <c r="M473" s="361">
        <v>999036638.5</v>
      </c>
      <c r="N473" s="361">
        <v>0</v>
      </c>
      <c r="O473" s="361">
        <v>0</v>
      </c>
      <c r="P473" s="361">
        <v>0</v>
      </c>
      <c r="Q473" s="361">
        <v>0</v>
      </c>
      <c r="R473" s="159">
        <v>999036638.5</v>
      </c>
    </row>
    <row r="474" spans="2:21" hidden="1" x14ac:dyDescent="0.25">
      <c r="B474" s="353" t="s">
        <v>115</v>
      </c>
      <c r="C474" s="336">
        <v>45625</v>
      </c>
      <c r="D474" s="342" t="s">
        <v>207</v>
      </c>
      <c r="E474" s="342">
        <v>45229</v>
      </c>
      <c r="F474" s="337" t="s">
        <v>0</v>
      </c>
      <c r="G474" s="341" t="s">
        <v>1090</v>
      </c>
      <c r="H474" s="341" t="s">
        <v>205</v>
      </c>
      <c r="I474" s="571" t="s">
        <v>1092</v>
      </c>
      <c r="J474" s="361">
        <v>0</v>
      </c>
      <c r="K474" s="361">
        <v>0</v>
      </c>
      <c r="L474" s="361">
        <v>0</v>
      </c>
      <c r="M474" s="361">
        <v>329999032278</v>
      </c>
      <c r="N474" s="361">
        <v>0</v>
      </c>
      <c r="O474" s="361">
        <v>0</v>
      </c>
      <c r="P474" s="361">
        <v>0</v>
      </c>
      <c r="Q474" s="361">
        <v>0</v>
      </c>
      <c r="R474" s="159">
        <v>329999032278</v>
      </c>
    </row>
    <row r="475" spans="2:21" hidden="1" x14ac:dyDescent="0.25">
      <c r="B475" s="353" t="s">
        <v>115</v>
      </c>
      <c r="C475" s="336">
        <v>45655</v>
      </c>
      <c r="D475" s="342" t="s">
        <v>207</v>
      </c>
      <c r="E475" s="342">
        <v>45229</v>
      </c>
      <c r="F475" s="337" t="s">
        <v>0</v>
      </c>
      <c r="G475" s="341" t="s">
        <v>1090</v>
      </c>
      <c r="H475" s="341" t="s">
        <v>205</v>
      </c>
      <c r="I475" s="571" t="s">
        <v>1092</v>
      </c>
      <c r="J475" s="361">
        <v>0</v>
      </c>
      <c r="K475" s="361">
        <v>0</v>
      </c>
      <c r="L475" s="361">
        <v>0</v>
      </c>
      <c r="M475" s="361">
        <v>137746564582</v>
      </c>
      <c r="N475" s="361">
        <v>0</v>
      </c>
      <c r="O475" s="361">
        <v>192239917435.84</v>
      </c>
      <c r="P475" s="361">
        <v>0</v>
      </c>
      <c r="Q475" s="361">
        <v>0</v>
      </c>
      <c r="R475" s="159">
        <v>329986482017.83997</v>
      </c>
    </row>
    <row r="476" spans="2:21" hidden="1" x14ac:dyDescent="0.25">
      <c r="B476" s="353" t="s">
        <v>115</v>
      </c>
      <c r="C476" s="336">
        <v>45688</v>
      </c>
      <c r="D476" s="342" t="s">
        <v>207</v>
      </c>
      <c r="E476" s="342">
        <v>45229</v>
      </c>
      <c r="F476" s="337" t="s">
        <v>0</v>
      </c>
      <c r="G476" s="341" t="s">
        <v>1090</v>
      </c>
      <c r="H476" s="341" t="s">
        <v>205</v>
      </c>
      <c r="I476" s="571" t="s">
        <v>1092</v>
      </c>
      <c r="J476" s="361">
        <v>0</v>
      </c>
      <c r="K476" s="361">
        <v>0</v>
      </c>
      <c r="L476" s="361">
        <v>0</v>
      </c>
      <c r="M476" s="361">
        <v>116563485690.92</v>
      </c>
      <c r="N476" s="361">
        <v>0</v>
      </c>
      <c r="O476" s="361">
        <v>213408105856.42001</v>
      </c>
      <c r="P476" s="361">
        <v>0</v>
      </c>
      <c r="Q476" s="361">
        <v>0</v>
      </c>
      <c r="R476" s="159">
        <v>329971591547.34003</v>
      </c>
    </row>
    <row r="477" spans="2:21" hidden="1" x14ac:dyDescent="0.25">
      <c r="B477" s="353" t="s">
        <v>115</v>
      </c>
      <c r="C477" s="336">
        <v>45716</v>
      </c>
      <c r="D477" s="342" t="s">
        <v>207</v>
      </c>
      <c r="E477" s="342">
        <v>45229</v>
      </c>
      <c r="F477" s="337" t="s">
        <v>0</v>
      </c>
      <c r="G477" s="341" t="s">
        <v>1090</v>
      </c>
      <c r="H477" s="341" t="s">
        <v>205</v>
      </c>
      <c r="I477" s="571" t="s">
        <v>1092</v>
      </c>
      <c r="J477" s="361">
        <v>0</v>
      </c>
      <c r="K477" s="361">
        <v>0</v>
      </c>
      <c r="L477" s="361">
        <v>0</v>
      </c>
      <c r="M477" s="361">
        <v>65097827075.580002</v>
      </c>
      <c r="N477" s="361">
        <v>0</v>
      </c>
      <c r="O477" s="361">
        <v>264850678430.45999</v>
      </c>
      <c r="P477" s="361">
        <v>0</v>
      </c>
      <c r="Q477" s="361">
        <v>0</v>
      </c>
      <c r="R477" s="159">
        <v>329948505506.03998</v>
      </c>
    </row>
    <row r="478" spans="2:21" hidden="1" x14ac:dyDescent="0.25">
      <c r="B478" s="353" t="s">
        <v>115</v>
      </c>
      <c r="C478" s="336">
        <v>45747</v>
      </c>
      <c r="D478" s="342" t="s">
        <v>207</v>
      </c>
      <c r="E478" s="337">
        <v>45229</v>
      </c>
      <c r="F478" s="337" t="s">
        <v>0</v>
      </c>
      <c r="G478" s="337" t="s">
        <v>1090</v>
      </c>
      <c r="H478" s="337" t="s">
        <v>205</v>
      </c>
      <c r="I478" s="348" t="s">
        <v>1092</v>
      </c>
      <c r="J478" s="361">
        <v>0</v>
      </c>
      <c r="K478" s="361">
        <v>0</v>
      </c>
      <c r="L478" s="361">
        <v>0</v>
      </c>
      <c r="M478" s="361">
        <v>42916870709.660004</v>
      </c>
      <c r="N478" s="361">
        <v>0</v>
      </c>
      <c r="O478" s="361">
        <v>286880850050.46002</v>
      </c>
      <c r="P478" s="361">
        <v>0</v>
      </c>
      <c r="Q478" s="361">
        <v>0</v>
      </c>
      <c r="R478" s="159">
        <v>329797720760.12</v>
      </c>
    </row>
    <row r="479" spans="2:21" hidden="1" x14ac:dyDescent="0.25">
      <c r="B479" s="353" t="s">
        <v>115</v>
      </c>
      <c r="C479" s="336">
        <v>45777</v>
      </c>
      <c r="D479" s="342" t="s">
        <v>207</v>
      </c>
      <c r="E479" s="337">
        <v>45229</v>
      </c>
      <c r="F479" s="337" t="s">
        <v>0</v>
      </c>
      <c r="G479" s="337" t="s">
        <v>1090</v>
      </c>
      <c r="H479" s="337" t="s">
        <v>205</v>
      </c>
      <c r="I479" s="348" t="s">
        <v>1092</v>
      </c>
      <c r="J479" s="361">
        <v>0</v>
      </c>
      <c r="K479" s="361">
        <v>0</v>
      </c>
      <c r="L479" s="361">
        <v>0</v>
      </c>
      <c r="M479" s="361">
        <v>42895776455.040001</v>
      </c>
      <c r="N479" s="361">
        <v>0</v>
      </c>
      <c r="O479" s="361">
        <v>286880850050.46002</v>
      </c>
      <c r="P479" s="361">
        <v>0</v>
      </c>
      <c r="Q479" s="361">
        <v>0</v>
      </c>
      <c r="R479" s="159">
        <v>329776626505.5</v>
      </c>
      <c r="U479" s="140"/>
    </row>
    <row r="480" spans="2:21" hidden="1" x14ac:dyDescent="0.25">
      <c r="B480" s="353" t="s">
        <v>115</v>
      </c>
      <c r="C480" s="336">
        <v>45808</v>
      </c>
      <c r="D480" s="342" t="s">
        <v>207</v>
      </c>
      <c r="E480" s="337">
        <v>45229</v>
      </c>
      <c r="F480" s="337" t="s">
        <v>0</v>
      </c>
      <c r="G480" s="337" t="s">
        <v>1090</v>
      </c>
      <c r="H480" s="337" t="s">
        <v>205</v>
      </c>
      <c r="I480" s="348" t="s">
        <v>1092</v>
      </c>
      <c r="J480" s="361">
        <v>0</v>
      </c>
      <c r="K480" s="361">
        <v>0</v>
      </c>
      <c r="L480" s="361">
        <v>0</v>
      </c>
      <c r="M480" s="361">
        <v>41155309512.470001</v>
      </c>
      <c r="N480" s="361">
        <v>0</v>
      </c>
      <c r="O480" s="361">
        <v>288482912389.38</v>
      </c>
      <c r="P480" s="361">
        <v>-3478000</v>
      </c>
      <c r="Q480" s="361">
        <v>0</v>
      </c>
      <c r="R480" s="159">
        <v>329634743901.84998</v>
      </c>
      <c r="U480" s="140"/>
    </row>
    <row r="481" spans="2:21" hidden="1" x14ac:dyDescent="0.25">
      <c r="B481" s="353" t="s">
        <v>115</v>
      </c>
      <c r="C481" s="336">
        <v>45838</v>
      </c>
      <c r="D481" s="342" t="s">
        <v>207</v>
      </c>
      <c r="E481" s="337">
        <v>45229</v>
      </c>
      <c r="F481" s="337" t="s">
        <v>0</v>
      </c>
      <c r="G481" s="337" t="s">
        <v>1090</v>
      </c>
      <c r="H481" s="337" t="s">
        <v>205</v>
      </c>
      <c r="I481" s="337" t="s">
        <v>1092</v>
      </c>
      <c r="J481" s="361">
        <v>0</v>
      </c>
      <c r="K481" s="361">
        <v>0</v>
      </c>
      <c r="L481" s="361">
        <v>0</v>
      </c>
      <c r="M481" s="361">
        <v>40523240922.160004</v>
      </c>
      <c r="N481" s="361">
        <v>0</v>
      </c>
      <c r="O481" s="361">
        <v>288482912389.38</v>
      </c>
      <c r="P481" s="361">
        <v>18872000</v>
      </c>
      <c r="Q481" s="361">
        <v>0</v>
      </c>
      <c r="R481" s="159">
        <v>329025025311.54004</v>
      </c>
      <c r="U481" s="140"/>
    </row>
    <row r="482" spans="2:21" hidden="1" x14ac:dyDescent="0.25">
      <c r="B482" s="353" t="s">
        <v>115</v>
      </c>
      <c r="C482" s="336">
        <v>45869</v>
      </c>
      <c r="D482" s="342" t="s">
        <v>207</v>
      </c>
      <c r="E482" s="337">
        <v>45229</v>
      </c>
      <c r="F482" s="337" t="s">
        <v>0</v>
      </c>
      <c r="G482" s="337" t="s">
        <v>1090</v>
      </c>
      <c r="H482" s="337" t="s">
        <v>205</v>
      </c>
      <c r="I482" s="337" t="s">
        <v>1092</v>
      </c>
      <c r="J482" s="361">
        <v>0</v>
      </c>
      <c r="K482" s="361">
        <v>5890362884.5100002</v>
      </c>
      <c r="L482" s="361">
        <v>0</v>
      </c>
      <c r="M482" s="361">
        <v>39223728769.669998</v>
      </c>
      <c r="N482" s="361">
        <v>0</v>
      </c>
      <c r="O482" s="361">
        <v>283683366280.87</v>
      </c>
      <c r="P482" s="361">
        <v>31522000</v>
      </c>
      <c r="Q482" s="361">
        <v>0</v>
      </c>
      <c r="R482" s="505">
        <v>328828979935.04999</v>
      </c>
      <c r="U482" s="140"/>
    </row>
    <row r="483" spans="2:21" hidden="1" x14ac:dyDescent="0.25">
      <c r="B483" s="353" t="s">
        <v>115</v>
      </c>
      <c r="C483" s="336">
        <v>45900</v>
      </c>
      <c r="D483" s="342" t="s">
        <v>207</v>
      </c>
      <c r="E483" s="337">
        <v>45229</v>
      </c>
      <c r="F483" s="337" t="s">
        <v>0</v>
      </c>
      <c r="G483" s="337" t="s">
        <v>1090</v>
      </c>
      <c r="H483" s="337" t="s">
        <v>205</v>
      </c>
      <c r="I483" s="337" t="s">
        <v>1092</v>
      </c>
      <c r="J483" s="361">
        <v>0</v>
      </c>
      <c r="K483" s="361">
        <v>52332740481.25</v>
      </c>
      <c r="L483" s="361">
        <v>0</v>
      </c>
      <c r="M483" s="361">
        <v>42306413868.160004</v>
      </c>
      <c r="N483" s="361">
        <v>0</v>
      </c>
      <c r="O483" s="361">
        <v>233882103983.28</v>
      </c>
      <c r="P483" s="361">
        <v>19644120.809999999</v>
      </c>
      <c r="Q483" s="361">
        <v>0</v>
      </c>
      <c r="R483" s="159">
        <v>328540902453.5</v>
      </c>
      <c r="U483" s="140"/>
    </row>
    <row r="484" spans="2:21" hidden="1" x14ac:dyDescent="0.25">
      <c r="B484" s="353" t="s">
        <v>115</v>
      </c>
      <c r="C484" s="336">
        <v>45930</v>
      </c>
      <c r="D484" s="342" t="s">
        <v>207</v>
      </c>
      <c r="E484" s="337">
        <v>45229</v>
      </c>
      <c r="F484" s="337" t="s">
        <v>0</v>
      </c>
      <c r="G484" s="337" t="s">
        <v>1090</v>
      </c>
      <c r="H484" s="337" t="s">
        <v>205</v>
      </c>
      <c r="I484" s="337" t="s">
        <v>1092</v>
      </c>
      <c r="J484" s="361">
        <v>0</v>
      </c>
      <c r="K484" s="361">
        <v>52332740481.25</v>
      </c>
      <c r="L484" s="361">
        <v>0</v>
      </c>
      <c r="M484" s="361">
        <v>38439951306.699997</v>
      </c>
      <c r="N484" s="361">
        <v>0</v>
      </c>
      <c r="O484" s="361">
        <v>237133741098.95001</v>
      </c>
      <c r="P484" s="361">
        <v>18899625.010000002</v>
      </c>
      <c r="Q484" s="361">
        <v>0</v>
      </c>
      <c r="R484" s="159">
        <v>327925332511.91003</v>
      </c>
      <c r="U484" s="140"/>
    </row>
    <row r="485" spans="2:21" hidden="1" x14ac:dyDescent="0.25">
      <c r="B485" s="353" t="s">
        <v>115</v>
      </c>
      <c r="C485" s="336">
        <v>45961</v>
      </c>
      <c r="D485" s="342" t="s">
        <v>207</v>
      </c>
      <c r="E485" s="337">
        <v>45229</v>
      </c>
      <c r="F485" s="337" t="s">
        <v>0</v>
      </c>
      <c r="G485" s="337" t="s">
        <v>1090</v>
      </c>
      <c r="H485" s="337" t="s">
        <v>205</v>
      </c>
      <c r="I485" s="337" t="s">
        <v>1092</v>
      </c>
      <c r="J485" s="664">
        <v>0</v>
      </c>
      <c r="K485" s="665">
        <v>53910624021.809998</v>
      </c>
      <c r="L485" s="665">
        <v>0</v>
      </c>
      <c r="M485" s="665">
        <v>37783189043.089996</v>
      </c>
      <c r="N485" s="665">
        <v>0</v>
      </c>
      <c r="O485" s="665">
        <v>237133741098.95001</v>
      </c>
      <c r="P485" s="665">
        <v>18872000.010000002</v>
      </c>
      <c r="Q485" s="665">
        <v>0</v>
      </c>
      <c r="R485" s="666">
        <v>328846426163.85999</v>
      </c>
      <c r="U485" s="140"/>
    </row>
    <row r="486" spans="2:21" hidden="1" x14ac:dyDescent="0.25">
      <c r="B486" s="353" t="s">
        <v>115</v>
      </c>
      <c r="C486" s="336">
        <v>45991</v>
      </c>
      <c r="D486" s="342" t="s">
        <v>207</v>
      </c>
      <c r="E486" s="337">
        <v>45229</v>
      </c>
      <c r="F486" s="337" t="s">
        <v>0</v>
      </c>
      <c r="G486" s="337" t="s">
        <v>1090</v>
      </c>
      <c r="H486" s="337" t="s">
        <v>205</v>
      </c>
      <c r="I486" s="337" t="s">
        <v>1092</v>
      </c>
      <c r="J486" s="664">
        <v>0</v>
      </c>
      <c r="K486" s="665">
        <v>53910624021.480003</v>
      </c>
      <c r="L486" s="665">
        <v>0</v>
      </c>
      <c r="M486" s="665">
        <v>35287239461.57</v>
      </c>
      <c r="N486" s="665">
        <v>0</v>
      </c>
      <c r="O486" s="665">
        <v>240486933784.28</v>
      </c>
      <c r="P486" s="665">
        <v>18872000.010000002</v>
      </c>
      <c r="Q486" s="665">
        <v>0</v>
      </c>
      <c r="R486" s="666">
        <v>329703669267.34003</v>
      </c>
      <c r="U486" s="140"/>
    </row>
    <row r="487" spans="2:21" x14ac:dyDescent="0.25">
      <c r="B487" s="353" t="s">
        <v>115</v>
      </c>
      <c r="C487" s="336">
        <v>46022</v>
      </c>
      <c r="D487" s="342" t="s">
        <v>207</v>
      </c>
      <c r="E487" s="337">
        <v>45229</v>
      </c>
      <c r="F487" s="337" t="s">
        <v>0</v>
      </c>
      <c r="G487" s="337" t="s">
        <v>1090</v>
      </c>
      <c r="H487" s="337" t="s">
        <v>205</v>
      </c>
      <c r="I487" s="337" t="s">
        <v>1092</v>
      </c>
      <c r="J487" s="664">
        <v>0</v>
      </c>
      <c r="K487" s="665">
        <v>53599147021.809998</v>
      </c>
      <c r="L487" s="665">
        <v>0</v>
      </c>
      <c r="M487" s="665">
        <v>34450268972.110001</v>
      </c>
      <c r="N487" s="665">
        <v>0</v>
      </c>
      <c r="O487" s="665">
        <v>240901073775.48001</v>
      </c>
      <c r="P487" s="665">
        <v>352772000.00999999</v>
      </c>
      <c r="Q487" s="665">
        <v>0</v>
      </c>
      <c r="R487" s="666">
        <v>329303261769.41003</v>
      </c>
      <c r="U487" s="140"/>
    </row>
    <row r="488" spans="2:21" hidden="1" x14ac:dyDescent="0.25">
      <c r="B488" s="354" t="s">
        <v>637</v>
      </c>
      <c r="C488" s="343">
        <v>45320</v>
      </c>
      <c r="D488" s="345" t="s">
        <v>35</v>
      </c>
      <c r="E488" s="345">
        <v>45271</v>
      </c>
      <c r="F488" s="344" t="s">
        <v>0</v>
      </c>
      <c r="G488" s="346" t="s">
        <v>1091</v>
      </c>
      <c r="H488" s="346" t="s">
        <v>203</v>
      </c>
      <c r="I488" s="351" t="s">
        <v>1094</v>
      </c>
      <c r="J488" s="361">
        <v>0</v>
      </c>
      <c r="K488" s="362">
        <v>0</v>
      </c>
      <c r="L488" s="362">
        <v>0</v>
      </c>
      <c r="M488" s="362">
        <v>0</v>
      </c>
      <c r="N488" s="362">
        <v>0</v>
      </c>
      <c r="O488" s="362">
        <v>0</v>
      </c>
      <c r="P488" s="362">
        <v>0</v>
      </c>
      <c r="Q488" s="362">
        <v>0</v>
      </c>
      <c r="R488" s="159">
        <v>0</v>
      </c>
    </row>
    <row r="489" spans="2:21" hidden="1" x14ac:dyDescent="0.25">
      <c r="B489" s="354" t="s">
        <v>637</v>
      </c>
      <c r="C489" s="343">
        <v>45350</v>
      </c>
      <c r="D489" s="345" t="s">
        <v>35</v>
      </c>
      <c r="E489" s="345">
        <v>45271</v>
      </c>
      <c r="F489" s="344" t="s">
        <v>0</v>
      </c>
      <c r="G489" s="346" t="s">
        <v>1091</v>
      </c>
      <c r="H489" s="346" t="s">
        <v>203</v>
      </c>
      <c r="I489" s="351" t="s">
        <v>1094</v>
      </c>
      <c r="J489" s="361">
        <v>0</v>
      </c>
      <c r="K489" s="362">
        <v>0</v>
      </c>
      <c r="L489" s="362">
        <v>0</v>
      </c>
      <c r="M489" s="362">
        <v>0</v>
      </c>
      <c r="N489" s="362">
        <v>0</v>
      </c>
      <c r="O489" s="362">
        <v>0</v>
      </c>
      <c r="P489" s="362">
        <v>0</v>
      </c>
      <c r="Q489" s="362">
        <v>0</v>
      </c>
      <c r="R489" s="599">
        <v>0</v>
      </c>
    </row>
    <row r="490" spans="2:21" hidden="1" x14ac:dyDescent="0.25">
      <c r="B490" s="354" t="s">
        <v>637</v>
      </c>
      <c r="C490" s="343">
        <v>45380</v>
      </c>
      <c r="D490" s="345" t="s">
        <v>35</v>
      </c>
      <c r="E490" s="345">
        <v>45271</v>
      </c>
      <c r="F490" s="344" t="s">
        <v>0</v>
      </c>
      <c r="G490" s="346" t="s">
        <v>1091</v>
      </c>
      <c r="H490" s="346" t="s">
        <v>203</v>
      </c>
      <c r="I490" s="351" t="s">
        <v>1094</v>
      </c>
      <c r="J490" s="361">
        <v>0</v>
      </c>
      <c r="K490" s="362">
        <v>0</v>
      </c>
      <c r="L490" s="362">
        <v>0</v>
      </c>
      <c r="M490" s="362">
        <v>0</v>
      </c>
      <c r="N490" s="362">
        <v>0</v>
      </c>
      <c r="O490" s="362">
        <v>0</v>
      </c>
      <c r="P490" s="362">
        <v>0</v>
      </c>
      <c r="Q490" s="362">
        <v>0</v>
      </c>
      <c r="R490" s="159">
        <v>0</v>
      </c>
    </row>
    <row r="491" spans="2:21" hidden="1" x14ac:dyDescent="0.25">
      <c r="B491" s="354" t="s">
        <v>637</v>
      </c>
      <c r="C491" s="343">
        <v>45411</v>
      </c>
      <c r="D491" s="345" t="s">
        <v>35</v>
      </c>
      <c r="E491" s="345">
        <v>45271</v>
      </c>
      <c r="F491" s="344" t="s">
        <v>0</v>
      </c>
      <c r="G491" s="346" t="s">
        <v>1091</v>
      </c>
      <c r="H491" s="346" t="s">
        <v>203</v>
      </c>
      <c r="I491" s="351" t="s">
        <v>1094</v>
      </c>
      <c r="J491" s="361">
        <v>0</v>
      </c>
      <c r="K491" s="362">
        <v>0</v>
      </c>
      <c r="L491" s="362">
        <v>0</v>
      </c>
      <c r="M491" s="362">
        <v>0</v>
      </c>
      <c r="N491" s="362">
        <v>0</v>
      </c>
      <c r="O491" s="362">
        <v>0</v>
      </c>
      <c r="P491" s="362">
        <v>0</v>
      </c>
      <c r="Q491" s="362">
        <v>0</v>
      </c>
      <c r="R491" s="159">
        <v>0</v>
      </c>
    </row>
    <row r="492" spans="2:21" hidden="1" x14ac:dyDescent="0.25">
      <c r="B492" s="354" t="s">
        <v>637</v>
      </c>
      <c r="C492" s="343">
        <v>45441</v>
      </c>
      <c r="D492" s="345" t="s">
        <v>35</v>
      </c>
      <c r="E492" s="345">
        <v>45271</v>
      </c>
      <c r="F492" s="344" t="s">
        <v>0</v>
      </c>
      <c r="G492" s="346" t="s">
        <v>1091</v>
      </c>
      <c r="H492" s="346" t="s">
        <v>203</v>
      </c>
      <c r="I492" s="351" t="s">
        <v>1094</v>
      </c>
      <c r="J492" s="361">
        <v>0</v>
      </c>
      <c r="K492" s="362">
        <v>0</v>
      </c>
      <c r="L492" s="362">
        <v>0</v>
      </c>
      <c r="M492" s="362">
        <v>0</v>
      </c>
      <c r="N492" s="362">
        <v>0</v>
      </c>
      <c r="O492" s="362">
        <v>0</v>
      </c>
      <c r="P492" s="362">
        <v>0</v>
      </c>
      <c r="Q492" s="362">
        <v>0</v>
      </c>
      <c r="R492" s="159">
        <v>0</v>
      </c>
    </row>
    <row r="493" spans="2:21" hidden="1" x14ac:dyDescent="0.25">
      <c r="B493" s="354" t="s">
        <v>637</v>
      </c>
      <c r="C493" s="343">
        <v>45472</v>
      </c>
      <c r="D493" s="345" t="s">
        <v>35</v>
      </c>
      <c r="E493" s="345">
        <v>45271</v>
      </c>
      <c r="F493" s="344" t="s">
        <v>0</v>
      </c>
      <c r="G493" s="346" t="s">
        <v>1091</v>
      </c>
      <c r="H493" s="346" t="s">
        <v>203</v>
      </c>
      <c r="I493" s="351" t="s">
        <v>1094</v>
      </c>
      <c r="J493" s="361">
        <v>0</v>
      </c>
      <c r="K493" s="362">
        <v>0</v>
      </c>
      <c r="L493" s="362">
        <v>0</v>
      </c>
      <c r="M493" s="362">
        <v>0</v>
      </c>
      <c r="N493" s="362">
        <v>0</v>
      </c>
      <c r="O493" s="362">
        <v>0</v>
      </c>
      <c r="P493" s="362">
        <v>0</v>
      </c>
      <c r="Q493" s="362">
        <v>0</v>
      </c>
      <c r="R493" s="159">
        <v>0</v>
      </c>
    </row>
    <row r="494" spans="2:21" hidden="1" x14ac:dyDescent="0.25">
      <c r="B494" s="354" t="s">
        <v>637</v>
      </c>
      <c r="C494" s="343">
        <v>45502</v>
      </c>
      <c r="D494" s="345" t="s">
        <v>35</v>
      </c>
      <c r="E494" s="345">
        <v>45271</v>
      </c>
      <c r="F494" s="344" t="s">
        <v>0</v>
      </c>
      <c r="G494" s="346" t="s">
        <v>1091</v>
      </c>
      <c r="H494" s="346" t="s">
        <v>203</v>
      </c>
      <c r="I494" s="351" t="s">
        <v>1094</v>
      </c>
      <c r="J494" s="361">
        <v>0</v>
      </c>
      <c r="K494" s="362">
        <v>0</v>
      </c>
      <c r="L494" s="362">
        <v>0</v>
      </c>
      <c r="M494" s="362">
        <v>0</v>
      </c>
      <c r="N494" s="362">
        <v>0</v>
      </c>
      <c r="O494" s="362">
        <v>0</v>
      </c>
      <c r="P494" s="362">
        <v>0</v>
      </c>
      <c r="Q494" s="362">
        <v>0</v>
      </c>
      <c r="R494" s="159">
        <v>0</v>
      </c>
    </row>
    <row r="495" spans="2:21" hidden="1" x14ac:dyDescent="0.25">
      <c r="B495" s="354" t="s">
        <v>637</v>
      </c>
      <c r="C495" s="343">
        <v>45533</v>
      </c>
      <c r="D495" s="345" t="s">
        <v>35</v>
      </c>
      <c r="E495" s="345">
        <v>45271</v>
      </c>
      <c r="F495" s="344" t="s">
        <v>0</v>
      </c>
      <c r="G495" s="346" t="s">
        <v>1091</v>
      </c>
      <c r="H495" s="346" t="s">
        <v>203</v>
      </c>
      <c r="I495" s="351" t="s">
        <v>1094</v>
      </c>
      <c r="J495" s="361">
        <v>0</v>
      </c>
      <c r="K495" s="362">
        <v>0</v>
      </c>
      <c r="L495" s="362">
        <v>0</v>
      </c>
      <c r="M495" s="362">
        <v>0</v>
      </c>
      <c r="N495" s="362">
        <v>0</v>
      </c>
      <c r="O495" s="362">
        <v>0</v>
      </c>
      <c r="P495" s="362">
        <v>0</v>
      </c>
      <c r="Q495" s="362">
        <v>0</v>
      </c>
      <c r="R495" s="159">
        <v>0</v>
      </c>
    </row>
    <row r="496" spans="2:21" hidden="1" x14ac:dyDescent="0.25">
      <c r="B496" s="354" t="s">
        <v>637</v>
      </c>
      <c r="C496" s="343">
        <v>45564</v>
      </c>
      <c r="D496" s="345" t="s">
        <v>35</v>
      </c>
      <c r="E496" s="345">
        <v>45271</v>
      </c>
      <c r="F496" s="344" t="s">
        <v>0</v>
      </c>
      <c r="G496" s="346" t="s">
        <v>1091</v>
      </c>
      <c r="H496" s="346" t="s">
        <v>203</v>
      </c>
      <c r="I496" s="351" t="s">
        <v>1094</v>
      </c>
      <c r="J496" s="361">
        <v>0</v>
      </c>
      <c r="K496" s="362">
        <v>0</v>
      </c>
      <c r="L496" s="362">
        <v>0</v>
      </c>
      <c r="M496" s="362">
        <v>0</v>
      </c>
      <c r="N496" s="362">
        <v>0</v>
      </c>
      <c r="O496" s="362">
        <v>0</v>
      </c>
      <c r="P496" s="362">
        <v>0</v>
      </c>
      <c r="Q496" s="362">
        <v>0</v>
      </c>
      <c r="R496" s="159">
        <v>0</v>
      </c>
    </row>
    <row r="497" spans="2:18" hidden="1" x14ac:dyDescent="0.25">
      <c r="B497" s="354" t="s">
        <v>637</v>
      </c>
      <c r="C497" s="343">
        <v>45594</v>
      </c>
      <c r="D497" s="345" t="s">
        <v>35</v>
      </c>
      <c r="E497" s="345">
        <v>45271</v>
      </c>
      <c r="F497" s="344" t="s">
        <v>0</v>
      </c>
      <c r="G497" s="346" t="s">
        <v>1091</v>
      </c>
      <c r="H497" s="346" t="s">
        <v>203</v>
      </c>
      <c r="I497" s="351" t="s">
        <v>1094</v>
      </c>
      <c r="J497" s="361">
        <v>0</v>
      </c>
      <c r="K497" s="362">
        <v>0</v>
      </c>
      <c r="L497" s="362">
        <v>0</v>
      </c>
      <c r="M497" s="362">
        <v>0</v>
      </c>
      <c r="N497" s="362">
        <v>0</v>
      </c>
      <c r="O497" s="362">
        <v>0</v>
      </c>
      <c r="P497" s="362">
        <v>0</v>
      </c>
      <c r="Q497" s="362">
        <v>0</v>
      </c>
      <c r="R497" s="159">
        <v>0</v>
      </c>
    </row>
    <row r="498" spans="2:18" hidden="1" x14ac:dyDescent="0.25">
      <c r="B498" s="354" t="s">
        <v>637</v>
      </c>
      <c r="C498" s="343">
        <v>45625</v>
      </c>
      <c r="D498" s="345" t="s">
        <v>35</v>
      </c>
      <c r="E498" s="345">
        <v>45271</v>
      </c>
      <c r="F498" s="344" t="s">
        <v>0</v>
      </c>
      <c r="G498" s="346" t="s">
        <v>1091</v>
      </c>
      <c r="H498" s="346" t="s">
        <v>203</v>
      </c>
      <c r="I498" s="351" t="s">
        <v>1094</v>
      </c>
      <c r="J498" s="361">
        <v>0</v>
      </c>
      <c r="K498" s="362">
        <v>0</v>
      </c>
      <c r="L498" s="362">
        <v>0</v>
      </c>
      <c r="M498" s="362">
        <v>0</v>
      </c>
      <c r="N498" s="362">
        <v>0</v>
      </c>
      <c r="O498" s="362">
        <v>0</v>
      </c>
      <c r="P498" s="362">
        <v>0</v>
      </c>
      <c r="Q498" s="362">
        <v>0</v>
      </c>
      <c r="R498" s="159">
        <v>0</v>
      </c>
    </row>
    <row r="499" spans="2:18" hidden="1" x14ac:dyDescent="0.25">
      <c r="B499" s="354" t="s">
        <v>637</v>
      </c>
      <c r="C499" s="343">
        <v>45657</v>
      </c>
      <c r="D499" s="345" t="s">
        <v>35</v>
      </c>
      <c r="E499" s="345">
        <v>45271</v>
      </c>
      <c r="F499" s="344" t="s">
        <v>0</v>
      </c>
      <c r="G499" s="346" t="s">
        <v>1091</v>
      </c>
      <c r="H499" s="346" t="s">
        <v>203</v>
      </c>
      <c r="I499" s="351" t="s">
        <v>1094</v>
      </c>
      <c r="J499" s="362">
        <v>0</v>
      </c>
      <c r="K499" s="362">
        <v>0</v>
      </c>
      <c r="L499" s="362">
        <v>0</v>
      </c>
      <c r="M499" s="362">
        <v>0</v>
      </c>
      <c r="N499" s="362">
        <v>0</v>
      </c>
      <c r="O499" s="362">
        <v>0</v>
      </c>
      <c r="P499" s="362">
        <v>0</v>
      </c>
      <c r="Q499" s="362">
        <v>0</v>
      </c>
      <c r="R499" s="159">
        <v>0</v>
      </c>
    </row>
    <row r="500" spans="2:18" hidden="1" x14ac:dyDescent="0.25">
      <c r="B500" s="353" t="s">
        <v>637</v>
      </c>
      <c r="C500" s="336">
        <v>45688</v>
      </c>
      <c r="D500" s="342" t="s">
        <v>35</v>
      </c>
      <c r="E500" s="342">
        <v>45271</v>
      </c>
      <c r="F500" s="337" t="s">
        <v>0</v>
      </c>
      <c r="G500" s="341" t="s">
        <v>1091</v>
      </c>
      <c r="H500" s="341" t="s">
        <v>203</v>
      </c>
      <c r="I500" s="342" t="s">
        <v>1092</v>
      </c>
      <c r="J500" s="361">
        <v>0</v>
      </c>
      <c r="K500" s="574">
        <v>0</v>
      </c>
      <c r="L500" s="574">
        <v>0</v>
      </c>
      <c r="M500" s="574">
        <v>0</v>
      </c>
      <c r="N500" s="574">
        <v>0</v>
      </c>
      <c r="O500" s="574">
        <v>0</v>
      </c>
      <c r="P500" s="574">
        <v>0</v>
      </c>
      <c r="Q500" s="574">
        <v>0</v>
      </c>
      <c r="R500" s="159">
        <v>0</v>
      </c>
    </row>
    <row r="501" spans="2:18" hidden="1" x14ac:dyDescent="0.25">
      <c r="B501" s="353" t="s">
        <v>637</v>
      </c>
      <c r="C501" s="336">
        <v>45716</v>
      </c>
      <c r="D501" s="342" t="s">
        <v>35</v>
      </c>
      <c r="E501" s="342">
        <v>45271</v>
      </c>
      <c r="F501" s="337" t="s">
        <v>0</v>
      </c>
      <c r="G501" s="341" t="s">
        <v>1091</v>
      </c>
      <c r="H501" s="341" t="s">
        <v>203</v>
      </c>
      <c r="I501" s="342" t="s">
        <v>1092</v>
      </c>
      <c r="J501" s="361">
        <v>0</v>
      </c>
      <c r="K501" s="574">
        <v>0</v>
      </c>
      <c r="L501" s="574">
        <v>0</v>
      </c>
      <c r="M501" s="574">
        <v>0</v>
      </c>
      <c r="N501" s="574">
        <v>0</v>
      </c>
      <c r="O501" s="574">
        <v>0</v>
      </c>
      <c r="P501" s="574">
        <v>0</v>
      </c>
      <c r="Q501" s="574">
        <v>0</v>
      </c>
      <c r="R501" s="159">
        <v>0</v>
      </c>
    </row>
    <row r="502" spans="2:18" hidden="1" x14ac:dyDescent="0.25">
      <c r="B502" s="353" t="s">
        <v>637</v>
      </c>
      <c r="C502" s="336">
        <v>45747</v>
      </c>
      <c r="D502" s="342" t="s">
        <v>35</v>
      </c>
      <c r="E502" s="342">
        <v>45271</v>
      </c>
      <c r="F502" s="337" t="s">
        <v>0</v>
      </c>
      <c r="G502" s="341" t="s">
        <v>1091</v>
      </c>
      <c r="H502" s="341" t="s">
        <v>203</v>
      </c>
      <c r="I502" s="342" t="s">
        <v>1092</v>
      </c>
      <c r="J502" s="361">
        <v>0</v>
      </c>
      <c r="K502" s="361">
        <v>0</v>
      </c>
      <c r="L502" s="361">
        <v>0</v>
      </c>
      <c r="M502" s="361">
        <v>1512872083.3099999</v>
      </c>
      <c r="N502" s="361">
        <v>0</v>
      </c>
      <c r="O502" s="361">
        <v>0</v>
      </c>
      <c r="P502" s="361">
        <v>0</v>
      </c>
      <c r="Q502" s="361">
        <v>0</v>
      </c>
      <c r="R502" s="159">
        <v>1512872083.3099999</v>
      </c>
    </row>
    <row r="503" spans="2:18" hidden="1" x14ac:dyDescent="0.25">
      <c r="B503" s="353" t="s">
        <v>637</v>
      </c>
      <c r="C503" s="336">
        <v>45777</v>
      </c>
      <c r="D503" s="342" t="s">
        <v>35</v>
      </c>
      <c r="E503" s="342">
        <v>45271</v>
      </c>
      <c r="F503" s="337" t="s">
        <v>0</v>
      </c>
      <c r="G503" s="341" t="s">
        <v>1091</v>
      </c>
      <c r="H503" s="341" t="s">
        <v>203</v>
      </c>
      <c r="I503" s="342" t="s">
        <v>1092</v>
      </c>
      <c r="J503" s="361">
        <v>0</v>
      </c>
      <c r="K503" s="361">
        <v>0</v>
      </c>
      <c r="L503" s="361">
        <v>1035937500</v>
      </c>
      <c r="M503" s="361">
        <v>504921044.68000001</v>
      </c>
      <c r="N503" s="361">
        <v>0</v>
      </c>
      <c r="O503" s="361">
        <v>0</v>
      </c>
      <c r="P503" s="361">
        <v>0</v>
      </c>
      <c r="Q503" s="361">
        <v>0</v>
      </c>
      <c r="R503" s="159">
        <v>1540858544.6800001</v>
      </c>
    </row>
    <row r="504" spans="2:18" hidden="1" x14ac:dyDescent="0.25">
      <c r="B504" s="353" t="s">
        <v>637</v>
      </c>
      <c r="C504" s="336">
        <v>45808</v>
      </c>
      <c r="D504" s="342" t="s">
        <v>35</v>
      </c>
      <c r="E504" s="342">
        <v>45271</v>
      </c>
      <c r="F504" s="337" t="s">
        <v>0</v>
      </c>
      <c r="G504" s="341" t="s">
        <v>1091</v>
      </c>
      <c r="H504" s="341" t="s">
        <v>203</v>
      </c>
      <c r="I504" s="342" t="s">
        <v>1092</v>
      </c>
      <c r="J504" s="361">
        <v>0</v>
      </c>
      <c r="K504" s="361">
        <v>0</v>
      </c>
      <c r="L504" s="361">
        <v>1000000000</v>
      </c>
      <c r="M504" s="361">
        <v>498876491.06</v>
      </c>
      <c r="N504" s="361">
        <v>0</v>
      </c>
      <c r="O504" s="361">
        <v>0</v>
      </c>
      <c r="P504" s="361">
        <v>53242241.890000001</v>
      </c>
      <c r="Q504" s="361">
        <v>0</v>
      </c>
      <c r="R504" s="159">
        <v>1552118732.95</v>
      </c>
    </row>
    <row r="505" spans="2:18" hidden="1" x14ac:dyDescent="0.25">
      <c r="B505" s="353" t="s">
        <v>637</v>
      </c>
      <c r="C505" s="336">
        <v>45838</v>
      </c>
      <c r="D505" s="342" t="s">
        <v>35</v>
      </c>
      <c r="E505" s="342">
        <v>45271</v>
      </c>
      <c r="F505" s="337" t="s">
        <v>0</v>
      </c>
      <c r="G505" s="341" t="s">
        <v>1091</v>
      </c>
      <c r="H505" s="341" t="s">
        <v>203</v>
      </c>
      <c r="I505" s="337" t="s">
        <v>1092</v>
      </c>
      <c r="J505" s="361">
        <v>0</v>
      </c>
      <c r="K505" s="361">
        <v>0</v>
      </c>
      <c r="L505" s="361">
        <v>1000000000</v>
      </c>
      <c r="M505" s="361">
        <v>500931063.89999998</v>
      </c>
      <c r="N505" s="361">
        <v>0</v>
      </c>
      <c r="O505" s="361">
        <v>0</v>
      </c>
      <c r="P505" s="361">
        <v>65712909.659999996</v>
      </c>
      <c r="Q505" s="361">
        <v>0</v>
      </c>
      <c r="R505" s="505">
        <v>1566643973.5600002</v>
      </c>
    </row>
    <row r="506" spans="2:18" hidden="1" x14ac:dyDescent="0.25">
      <c r="B506" s="353" t="s">
        <v>637</v>
      </c>
      <c r="C506" s="336">
        <v>45869</v>
      </c>
      <c r="D506" s="342" t="s">
        <v>35</v>
      </c>
      <c r="E506" s="342">
        <v>45271</v>
      </c>
      <c r="F506" s="337" t="s">
        <v>0</v>
      </c>
      <c r="G506" s="341" t="s">
        <v>1091</v>
      </c>
      <c r="H506" s="341" t="s">
        <v>203</v>
      </c>
      <c r="I506" s="337" t="s">
        <v>1092</v>
      </c>
      <c r="J506" s="361">
        <v>0</v>
      </c>
      <c r="K506" s="361">
        <v>0</v>
      </c>
      <c r="L506" s="361">
        <v>963000000</v>
      </c>
      <c r="M506" s="361">
        <v>4505130033.2199993</v>
      </c>
      <c r="N506" s="361">
        <v>0</v>
      </c>
      <c r="O506" s="361">
        <v>0</v>
      </c>
      <c r="P506" s="361">
        <v>80415924.670000002</v>
      </c>
      <c r="Q506" s="361">
        <v>0</v>
      </c>
      <c r="R506" s="159">
        <v>5548545957.8899994</v>
      </c>
    </row>
    <row r="507" spans="2:18" hidden="1" x14ac:dyDescent="0.25">
      <c r="B507" s="353" t="s">
        <v>637</v>
      </c>
      <c r="C507" s="336">
        <v>45900</v>
      </c>
      <c r="D507" s="342" t="s">
        <v>35</v>
      </c>
      <c r="E507" s="342">
        <v>45271</v>
      </c>
      <c r="F507" s="337" t="s">
        <v>0</v>
      </c>
      <c r="G507" s="341" t="s">
        <v>1091</v>
      </c>
      <c r="H507" s="341" t="s">
        <v>203</v>
      </c>
      <c r="I507" s="337" t="s">
        <v>1092</v>
      </c>
      <c r="J507" s="361">
        <v>0</v>
      </c>
      <c r="K507" s="361">
        <v>0</v>
      </c>
      <c r="L507" s="361">
        <v>4826836066.0200005</v>
      </c>
      <c r="M507" s="361">
        <v>575279099.45000005</v>
      </c>
      <c r="N507" s="361">
        <v>0</v>
      </c>
      <c r="O507" s="361">
        <v>0</v>
      </c>
      <c r="P507" s="361">
        <v>202637371.59</v>
      </c>
      <c r="Q507" s="361">
        <v>0</v>
      </c>
      <c r="R507" s="159">
        <v>5604752537.0600004</v>
      </c>
    </row>
    <row r="508" spans="2:18" hidden="1" x14ac:dyDescent="0.25">
      <c r="B508" s="353" t="s">
        <v>637</v>
      </c>
      <c r="C508" s="336">
        <v>45930</v>
      </c>
      <c r="D508" s="342" t="s">
        <v>35</v>
      </c>
      <c r="E508" s="342">
        <v>45271</v>
      </c>
      <c r="F508" s="337" t="s">
        <v>0</v>
      </c>
      <c r="G508" s="341" t="s">
        <v>1091</v>
      </c>
      <c r="H508" s="341" t="s">
        <v>203</v>
      </c>
      <c r="I508" s="337" t="s">
        <v>1092</v>
      </c>
      <c r="J508" s="361">
        <v>0</v>
      </c>
      <c r="K508" s="361">
        <v>0</v>
      </c>
      <c r="L508" s="361">
        <v>4843636066.0200005</v>
      </c>
      <c r="M508" s="361">
        <v>1572799252.47</v>
      </c>
      <c r="N508" s="361">
        <v>0</v>
      </c>
      <c r="O508" s="361">
        <v>0</v>
      </c>
      <c r="P508" s="361">
        <v>282709677.48000002</v>
      </c>
      <c r="Q508" s="361">
        <v>0</v>
      </c>
      <c r="R508" s="159">
        <v>6699144995.9700012</v>
      </c>
    </row>
    <row r="509" spans="2:18" hidden="1" x14ac:dyDescent="0.25">
      <c r="B509" s="353" t="s">
        <v>637</v>
      </c>
      <c r="C509" s="336">
        <v>45961</v>
      </c>
      <c r="D509" s="342" t="s">
        <v>35</v>
      </c>
      <c r="E509" s="342">
        <v>45271</v>
      </c>
      <c r="F509" s="337" t="s">
        <v>0</v>
      </c>
      <c r="G509" s="341" t="s">
        <v>1091</v>
      </c>
      <c r="H509" s="341" t="s">
        <v>203</v>
      </c>
      <c r="I509" s="337" t="s">
        <v>1092</v>
      </c>
      <c r="J509" s="664">
        <v>0</v>
      </c>
      <c r="K509" s="665">
        <v>0</v>
      </c>
      <c r="L509" s="665">
        <v>9387890000</v>
      </c>
      <c r="M509" s="665">
        <v>2310792081.5700002</v>
      </c>
      <c r="N509" s="665">
        <v>0</v>
      </c>
      <c r="O509" s="665">
        <v>0</v>
      </c>
      <c r="P509" s="665">
        <v>403948078.44999999</v>
      </c>
      <c r="Q509" s="665">
        <v>0</v>
      </c>
      <c r="R509" s="666">
        <v>12102630160.02</v>
      </c>
    </row>
    <row r="510" spans="2:18" hidden="1" x14ac:dyDescent="0.25">
      <c r="B510" s="353" t="s">
        <v>637</v>
      </c>
      <c r="C510" s="336">
        <v>45991</v>
      </c>
      <c r="D510" s="342" t="s">
        <v>35</v>
      </c>
      <c r="E510" s="342">
        <v>45271</v>
      </c>
      <c r="F510" s="337" t="s">
        <v>0</v>
      </c>
      <c r="G510" s="341" t="s">
        <v>1091</v>
      </c>
      <c r="H510" s="341" t="s">
        <v>203</v>
      </c>
      <c r="I510" s="337" t="s">
        <v>1092</v>
      </c>
      <c r="J510" s="664">
        <v>0</v>
      </c>
      <c r="K510" s="665">
        <v>0</v>
      </c>
      <c r="L510" s="665">
        <v>9407525000</v>
      </c>
      <c r="M510" s="665">
        <v>2587833722.3400002</v>
      </c>
      <c r="N510" s="665">
        <v>0</v>
      </c>
      <c r="O510" s="665">
        <v>0</v>
      </c>
      <c r="P510" s="665">
        <v>191177023.65000001</v>
      </c>
      <c r="Q510" s="665">
        <v>0</v>
      </c>
      <c r="R510" s="666">
        <v>12186535745.99</v>
      </c>
    </row>
    <row r="511" spans="2:18" x14ac:dyDescent="0.25">
      <c r="B511" s="353" t="s">
        <v>637</v>
      </c>
      <c r="C511" s="336">
        <v>46022</v>
      </c>
      <c r="D511" s="342" t="s">
        <v>35</v>
      </c>
      <c r="E511" s="342">
        <v>45271</v>
      </c>
      <c r="F511" s="337" t="s">
        <v>0</v>
      </c>
      <c r="G511" s="341" t="s">
        <v>1091</v>
      </c>
      <c r="H511" s="341" t="s">
        <v>203</v>
      </c>
      <c r="I511" s="337" t="s">
        <v>1092</v>
      </c>
      <c r="J511" s="664">
        <v>0</v>
      </c>
      <c r="K511" s="665">
        <v>0</v>
      </c>
      <c r="L511" s="665">
        <v>9411420000</v>
      </c>
      <c r="M511" s="665">
        <v>2590110600.6999998</v>
      </c>
      <c r="N511" s="665">
        <v>133250</v>
      </c>
      <c r="O511" s="665">
        <v>0</v>
      </c>
      <c r="P511" s="665">
        <v>274826118.16000003</v>
      </c>
      <c r="Q511" s="665">
        <v>0</v>
      </c>
      <c r="R511" s="666">
        <v>12276489968.860001</v>
      </c>
    </row>
    <row r="512" spans="2:18" hidden="1" x14ac:dyDescent="0.25">
      <c r="B512" s="354" t="s">
        <v>116</v>
      </c>
      <c r="C512" s="343">
        <v>45320</v>
      </c>
      <c r="D512" s="345" t="s">
        <v>1080</v>
      </c>
      <c r="E512" s="344">
        <v>45278</v>
      </c>
      <c r="F512" s="344" t="s">
        <v>0</v>
      </c>
      <c r="G512" s="344" t="s">
        <v>1090</v>
      </c>
      <c r="H512" s="344" t="s">
        <v>203</v>
      </c>
      <c r="I512" s="351" t="s">
        <v>1094</v>
      </c>
      <c r="J512" s="362">
        <v>0</v>
      </c>
      <c r="K512" s="362">
        <v>0</v>
      </c>
      <c r="L512" s="362">
        <v>0</v>
      </c>
      <c r="M512" s="362">
        <v>0</v>
      </c>
      <c r="N512" s="362">
        <v>0</v>
      </c>
      <c r="O512" s="362">
        <v>0</v>
      </c>
      <c r="P512" s="362">
        <v>0</v>
      </c>
      <c r="Q512" s="362">
        <v>0</v>
      </c>
      <c r="R512" s="159">
        <v>0</v>
      </c>
    </row>
    <row r="513" spans="2:21" hidden="1" x14ac:dyDescent="0.25">
      <c r="B513" s="354" t="s">
        <v>116</v>
      </c>
      <c r="C513" s="343">
        <v>45320</v>
      </c>
      <c r="D513" s="345" t="s">
        <v>1080</v>
      </c>
      <c r="E513" s="344">
        <v>45278</v>
      </c>
      <c r="F513" s="344" t="s">
        <v>0</v>
      </c>
      <c r="G513" s="344" t="s">
        <v>1090</v>
      </c>
      <c r="H513" s="344" t="s">
        <v>203</v>
      </c>
      <c r="I513" s="351" t="s">
        <v>1094</v>
      </c>
      <c r="J513" s="362">
        <v>0</v>
      </c>
      <c r="K513" s="362">
        <v>0</v>
      </c>
      <c r="L513" s="362">
        <v>0</v>
      </c>
      <c r="M513" s="362">
        <v>0</v>
      </c>
      <c r="N513" s="362">
        <v>0</v>
      </c>
      <c r="O513" s="362">
        <v>0</v>
      </c>
      <c r="P513" s="362">
        <v>0</v>
      </c>
      <c r="Q513" s="362">
        <v>0</v>
      </c>
      <c r="R513" s="599">
        <v>0</v>
      </c>
    </row>
    <row r="514" spans="2:21" hidden="1" x14ac:dyDescent="0.25">
      <c r="B514" s="354" t="s">
        <v>116</v>
      </c>
      <c r="C514" s="343">
        <v>45350</v>
      </c>
      <c r="D514" s="345" t="s">
        <v>1080</v>
      </c>
      <c r="E514" s="344">
        <v>45278</v>
      </c>
      <c r="F514" s="344" t="s">
        <v>0</v>
      </c>
      <c r="G514" s="344" t="s">
        <v>1090</v>
      </c>
      <c r="H514" s="344" t="s">
        <v>203</v>
      </c>
      <c r="I514" s="351" t="s">
        <v>1094</v>
      </c>
      <c r="J514" s="362">
        <v>0</v>
      </c>
      <c r="K514" s="362">
        <v>0</v>
      </c>
      <c r="L514" s="362">
        <v>0</v>
      </c>
      <c r="M514" s="362">
        <v>0</v>
      </c>
      <c r="N514" s="362">
        <v>0</v>
      </c>
      <c r="O514" s="362">
        <v>0</v>
      </c>
      <c r="P514" s="362">
        <v>0</v>
      </c>
      <c r="Q514" s="362">
        <v>0</v>
      </c>
      <c r="R514" s="159">
        <v>0</v>
      </c>
    </row>
    <row r="515" spans="2:21" hidden="1" x14ac:dyDescent="0.25">
      <c r="B515" s="353" t="s">
        <v>116</v>
      </c>
      <c r="C515" s="336">
        <v>45380</v>
      </c>
      <c r="D515" s="342" t="s">
        <v>1080</v>
      </c>
      <c r="E515" s="337">
        <v>45278</v>
      </c>
      <c r="F515" s="337" t="s">
        <v>0</v>
      </c>
      <c r="G515" s="337" t="s">
        <v>1090</v>
      </c>
      <c r="H515" s="337" t="s">
        <v>203</v>
      </c>
      <c r="I515" s="348" t="s">
        <v>1092</v>
      </c>
      <c r="J515" s="361">
        <v>0</v>
      </c>
      <c r="K515" s="361">
        <v>0</v>
      </c>
      <c r="L515" s="361">
        <v>0</v>
      </c>
      <c r="M515" s="361">
        <v>8228181342.8500004</v>
      </c>
      <c r="N515" s="361">
        <v>0</v>
      </c>
      <c r="O515" s="361">
        <v>0</v>
      </c>
      <c r="P515" s="361">
        <v>0</v>
      </c>
      <c r="Q515" s="361">
        <v>0</v>
      </c>
      <c r="R515" s="159">
        <v>8228181342.8500004</v>
      </c>
    </row>
    <row r="516" spans="2:21" hidden="1" x14ac:dyDescent="0.25">
      <c r="B516" s="353" t="s">
        <v>116</v>
      </c>
      <c r="C516" s="336">
        <v>45411</v>
      </c>
      <c r="D516" s="342" t="s">
        <v>1080</v>
      </c>
      <c r="E516" s="337">
        <v>45278</v>
      </c>
      <c r="F516" s="337" t="s">
        <v>0</v>
      </c>
      <c r="G516" s="337" t="s">
        <v>1090</v>
      </c>
      <c r="H516" s="337" t="s">
        <v>203</v>
      </c>
      <c r="I516" s="348" t="s">
        <v>1092</v>
      </c>
      <c r="J516" s="361">
        <v>0</v>
      </c>
      <c r="K516" s="361">
        <v>0</v>
      </c>
      <c r="L516" s="361">
        <v>9713223101.1399994</v>
      </c>
      <c r="M516" s="361">
        <v>61140515.240000002</v>
      </c>
      <c r="N516" s="361">
        <v>-194447.18</v>
      </c>
      <c r="O516" s="361">
        <v>0</v>
      </c>
      <c r="P516" s="361">
        <v>0</v>
      </c>
      <c r="Q516" s="361">
        <v>0</v>
      </c>
      <c r="R516" s="159">
        <v>9774169169.1999989</v>
      </c>
    </row>
    <row r="517" spans="2:21" hidden="1" x14ac:dyDescent="0.25">
      <c r="B517" s="353" t="s">
        <v>116</v>
      </c>
      <c r="C517" s="336">
        <v>45441</v>
      </c>
      <c r="D517" s="342" t="s">
        <v>1080</v>
      </c>
      <c r="E517" s="337">
        <v>45278</v>
      </c>
      <c r="F517" s="337" t="s">
        <v>0</v>
      </c>
      <c r="G517" s="337" t="s">
        <v>1090</v>
      </c>
      <c r="H517" s="337" t="s">
        <v>203</v>
      </c>
      <c r="I517" s="348" t="s">
        <v>1092</v>
      </c>
      <c r="J517" s="361">
        <v>0</v>
      </c>
      <c r="K517" s="361">
        <v>0</v>
      </c>
      <c r="L517" s="361">
        <v>9712787612.3500004</v>
      </c>
      <c r="M517" s="361">
        <v>818160841.62</v>
      </c>
      <c r="N517" s="361">
        <v>-217247.18</v>
      </c>
      <c r="O517" s="361">
        <v>0</v>
      </c>
      <c r="P517" s="361">
        <v>0</v>
      </c>
      <c r="Q517" s="361">
        <v>0</v>
      </c>
      <c r="R517" s="159">
        <v>10530731206.790001</v>
      </c>
    </row>
    <row r="518" spans="2:21" hidden="1" x14ac:dyDescent="0.25">
      <c r="B518" s="353" t="s">
        <v>116</v>
      </c>
      <c r="C518" s="336">
        <v>45472</v>
      </c>
      <c r="D518" s="342" t="s">
        <v>1080</v>
      </c>
      <c r="E518" s="337">
        <v>45278</v>
      </c>
      <c r="F518" s="337" t="s">
        <v>0</v>
      </c>
      <c r="G518" s="337" t="s">
        <v>1090</v>
      </c>
      <c r="H518" s="337" t="s">
        <v>203</v>
      </c>
      <c r="I518" s="348" t="s">
        <v>1092</v>
      </c>
      <c r="J518" s="361">
        <v>0</v>
      </c>
      <c r="K518" s="361">
        <v>0</v>
      </c>
      <c r="L518" s="361">
        <v>10561856771.23</v>
      </c>
      <c r="M518" s="361">
        <v>227330399.88999999</v>
      </c>
      <c r="N518" s="361">
        <v>279229.28000000003</v>
      </c>
      <c r="O518" s="361">
        <v>0</v>
      </c>
      <c r="P518" s="361">
        <v>0</v>
      </c>
      <c r="Q518" s="361">
        <v>0</v>
      </c>
      <c r="R518" s="159">
        <v>10789466400.4</v>
      </c>
    </row>
    <row r="519" spans="2:21" hidden="1" x14ac:dyDescent="0.25">
      <c r="B519" s="353" t="s">
        <v>116</v>
      </c>
      <c r="C519" s="336">
        <v>45502</v>
      </c>
      <c r="D519" s="342" t="s">
        <v>1080</v>
      </c>
      <c r="E519" s="337">
        <v>45278</v>
      </c>
      <c r="F519" s="337" t="s">
        <v>0</v>
      </c>
      <c r="G519" s="337" t="s">
        <v>1090</v>
      </c>
      <c r="H519" s="337" t="s">
        <v>203</v>
      </c>
      <c r="I519" s="348" t="s">
        <v>1092</v>
      </c>
      <c r="J519" s="361">
        <v>0</v>
      </c>
      <c r="K519" s="361">
        <v>0</v>
      </c>
      <c r="L519" s="361">
        <v>10187451898.74</v>
      </c>
      <c r="M519" s="361">
        <v>268970381.50999999</v>
      </c>
      <c r="N519" s="361">
        <v>279229.28000000003</v>
      </c>
      <c r="O519" s="361">
        <v>0</v>
      </c>
      <c r="P519" s="361">
        <v>0</v>
      </c>
      <c r="Q519" s="361">
        <v>0</v>
      </c>
      <c r="R519" s="159">
        <v>10456701509.530001</v>
      </c>
    </row>
    <row r="520" spans="2:21" hidden="1" x14ac:dyDescent="0.25">
      <c r="B520" s="353" t="s">
        <v>116</v>
      </c>
      <c r="C520" s="336">
        <v>45533</v>
      </c>
      <c r="D520" s="342" t="s">
        <v>1080</v>
      </c>
      <c r="E520" s="337">
        <v>45278</v>
      </c>
      <c r="F520" s="337" t="s">
        <v>0</v>
      </c>
      <c r="G520" s="337" t="s">
        <v>1090</v>
      </c>
      <c r="H520" s="337" t="s">
        <v>203</v>
      </c>
      <c r="I520" s="348" t="s">
        <v>1092</v>
      </c>
      <c r="J520" s="361">
        <v>0</v>
      </c>
      <c r="K520" s="361">
        <v>0</v>
      </c>
      <c r="L520" s="361">
        <v>10105268926.1</v>
      </c>
      <c r="M520" s="361">
        <v>266093225.59999999</v>
      </c>
      <c r="N520" s="361">
        <v>279229.28000000003</v>
      </c>
      <c r="O520" s="361">
        <v>0</v>
      </c>
      <c r="P520" s="361">
        <v>0</v>
      </c>
      <c r="Q520" s="361">
        <v>0</v>
      </c>
      <c r="R520" s="159">
        <v>10371641380.980001</v>
      </c>
    </row>
    <row r="521" spans="2:21" hidden="1" x14ac:dyDescent="0.25">
      <c r="B521" s="353" t="s">
        <v>116</v>
      </c>
      <c r="C521" s="336">
        <v>45564</v>
      </c>
      <c r="D521" s="342" t="s">
        <v>1080</v>
      </c>
      <c r="E521" s="337">
        <v>45278</v>
      </c>
      <c r="F521" s="337" t="s">
        <v>0</v>
      </c>
      <c r="G521" s="337" t="s">
        <v>1090</v>
      </c>
      <c r="H521" s="337" t="s">
        <v>203</v>
      </c>
      <c r="I521" s="348" t="s">
        <v>1092</v>
      </c>
      <c r="J521" s="361">
        <v>0</v>
      </c>
      <c r="K521" s="361">
        <v>0</v>
      </c>
      <c r="L521" s="361">
        <v>10522009881.530001</v>
      </c>
      <c r="M521" s="361">
        <v>238348901.94</v>
      </c>
      <c r="N521" s="361">
        <v>148849.51999999999</v>
      </c>
      <c r="O521" s="361">
        <v>0</v>
      </c>
      <c r="P521" s="361">
        <v>0</v>
      </c>
      <c r="Q521" s="361">
        <v>0</v>
      </c>
      <c r="R521" s="159">
        <v>10760507632.990002</v>
      </c>
    </row>
    <row r="522" spans="2:21" hidden="1" x14ac:dyDescent="0.25">
      <c r="B522" s="353" t="s">
        <v>116</v>
      </c>
      <c r="C522" s="336">
        <v>45594</v>
      </c>
      <c r="D522" s="342" t="s">
        <v>1080</v>
      </c>
      <c r="E522" s="337">
        <v>45278</v>
      </c>
      <c r="F522" s="337" t="s">
        <v>0</v>
      </c>
      <c r="G522" s="337" t="s">
        <v>1090</v>
      </c>
      <c r="H522" s="337" t="s">
        <v>203</v>
      </c>
      <c r="I522" s="348" t="s">
        <v>1092</v>
      </c>
      <c r="J522" s="361">
        <v>0</v>
      </c>
      <c r="K522" s="361">
        <v>0</v>
      </c>
      <c r="L522" s="361">
        <v>10615717121.58</v>
      </c>
      <c r="M522" s="361">
        <v>156880103.93000001</v>
      </c>
      <c r="N522" s="361">
        <v>-547223.43999999994</v>
      </c>
      <c r="O522" s="361">
        <v>0</v>
      </c>
      <c r="P522" s="361">
        <v>0</v>
      </c>
      <c r="Q522" s="361">
        <v>0</v>
      </c>
      <c r="R522" s="159">
        <v>10772050002.07</v>
      </c>
    </row>
    <row r="523" spans="2:21" hidden="1" x14ac:dyDescent="0.25">
      <c r="B523" s="353" t="s">
        <v>116</v>
      </c>
      <c r="C523" s="336">
        <v>45625</v>
      </c>
      <c r="D523" s="342" t="s">
        <v>1080</v>
      </c>
      <c r="E523" s="337">
        <v>45278</v>
      </c>
      <c r="F523" s="337" t="s">
        <v>0</v>
      </c>
      <c r="G523" s="337" t="s">
        <v>1090</v>
      </c>
      <c r="H523" s="337" t="s">
        <v>203</v>
      </c>
      <c r="I523" s="348" t="s">
        <v>1092</v>
      </c>
      <c r="J523" s="361">
        <v>0</v>
      </c>
      <c r="K523" s="361">
        <v>0</v>
      </c>
      <c r="L523" s="361">
        <v>9713825893.2700005</v>
      </c>
      <c r="M523" s="361">
        <v>1189442723.04</v>
      </c>
      <c r="N523" s="361">
        <v>-665825.44999999995</v>
      </c>
      <c r="O523" s="361">
        <v>0</v>
      </c>
      <c r="P523" s="361">
        <v>0</v>
      </c>
      <c r="Q523" s="361">
        <v>0</v>
      </c>
      <c r="R523" s="159">
        <v>10902602790.860001</v>
      </c>
    </row>
    <row r="524" spans="2:21" hidden="1" x14ac:dyDescent="0.25">
      <c r="B524" s="353" t="s">
        <v>116</v>
      </c>
      <c r="C524" s="336">
        <v>45657</v>
      </c>
      <c r="D524" s="342" t="s">
        <v>1080</v>
      </c>
      <c r="E524" s="337">
        <v>45278</v>
      </c>
      <c r="F524" s="337" t="s">
        <v>0</v>
      </c>
      <c r="G524" s="337" t="s">
        <v>1090</v>
      </c>
      <c r="H524" s="337" t="s">
        <v>203</v>
      </c>
      <c r="I524" s="348" t="s">
        <v>1092</v>
      </c>
      <c r="J524" s="361">
        <v>0</v>
      </c>
      <c r="K524" s="361">
        <v>0</v>
      </c>
      <c r="L524" s="361">
        <v>9502674188.7900009</v>
      </c>
      <c r="M524" s="361">
        <v>1282735950.6300001</v>
      </c>
      <c r="N524" s="361">
        <v>-476601.17</v>
      </c>
      <c r="O524" s="361">
        <v>0</v>
      </c>
      <c r="P524" s="361">
        <v>0</v>
      </c>
      <c r="Q524" s="361">
        <v>0</v>
      </c>
      <c r="R524" s="159">
        <v>10784933538.250002</v>
      </c>
    </row>
    <row r="525" spans="2:21" hidden="1" x14ac:dyDescent="0.25">
      <c r="B525" s="353" t="s">
        <v>116</v>
      </c>
      <c r="C525" s="336">
        <v>45688</v>
      </c>
      <c r="D525" s="342" t="s">
        <v>1080</v>
      </c>
      <c r="E525" s="337">
        <v>45278</v>
      </c>
      <c r="F525" s="337" t="s">
        <v>0</v>
      </c>
      <c r="G525" s="337" t="s">
        <v>1090</v>
      </c>
      <c r="H525" s="337" t="s">
        <v>203</v>
      </c>
      <c r="I525" s="348" t="s">
        <v>1092</v>
      </c>
      <c r="J525" s="361">
        <v>0</v>
      </c>
      <c r="K525" s="361">
        <v>0</v>
      </c>
      <c r="L525" s="361">
        <v>9774079879.5599995</v>
      </c>
      <c r="M525" s="361">
        <v>1305164071.1999998</v>
      </c>
      <c r="N525" s="361">
        <v>-476601.17</v>
      </c>
      <c r="O525" s="361">
        <v>0</v>
      </c>
      <c r="P525" s="361">
        <v>0</v>
      </c>
      <c r="Q525" s="361">
        <v>0</v>
      </c>
      <c r="R525" s="159">
        <v>11078767349.589998</v>
      </c>
      <c r="U525" s="183"/>
    </row>
    <row r="526" spans="2:21" hidden="1" x14ac:dyDescent="0.25">
      <c r="B526" s="353" t="s">
        <v>116</v>
      </c>
      <c r="C526" s="336">
        <v>45716</v>
      </c>
      <c r="D526" s="342" t="s">
        <v>1080</v>
      </c>
      <c r="E526" s="342">
        <v>45278</v>
      </c>
      <c r="F526" s="337" t="s">
        <v>0</v>
      </c>
      <c r="G526" s="341" t="s">
        <v>1090</v>
      </c>
      <c r="H526" s="341" t="s">
        <v>203</v>
      </c>
      <c r="I526" s="571" t="s">
        <v>1092</v>
      </c>
      <c r="J526" s="361">
        <v>0</v>
      </c>
      <c r="K526" s="361">
        <v>0</v>
      </c>
      <c r="L526" s="361">
        <v>9803918856.2700005</v>
      </c>
      <c r="M526" s="361">
        <v>1318917026.0700002</v>
      </c>
      <c r="N526" s="361">
        <v>-476601.17</v>
      </c>
      <c r="O526" s="361">
        <v>0</v>
      </c>
      <c r="P526" s="361">
        <v>0</v>
      </c>
      <c r="Q526" s="361">
        <v>0</v>
      </c>
      <c r="R526" s="159">
        <v>11122359281.17</v>
      </c>
      <c r="U526" s="183"/>
    </row>
    <row r="527" spans="2:21" hidden="1" x14ac:dyDescent="0.25">
      <c r="B527" s="353" t="s">
        <v>116</v>
      </c>
      <c r="C527" s="336">
        <v>45747</v>
      </c>
      <c r="D527" s="341" t="s">
        <v>1080</v>
      </c>
      <c r="E527" s="337">
        <v>45278</v>
      </c>
      <c r="F527" s="337" t="s">
        <v>0</v>
      </c>
      <c r="G527" s="341" t="s">
        <v>1090</v>
      </c>
      <c r="H527" s="341" t="s">
        <v>203</v>
      </c>
      <c r="I527" s="571" t="s">
        <v>1092</v>
      </c>
      <c r="J527" s="478">
        <v>0</v>
      </c>
      <c r="K527" s="361">
        <v>0</v>
      </c>
      <c r="L527" s="361">
        <v>8968820683.0200005</v>
      </c>
      <c r="M527" s="361">
        <v>1280950926.3699999</v>
      </c>
      <c r="N527" s="361">
        <v>2251065.86</v>
      </c>
      <c r="O527" s="361">
        <v>0</v>
      </c>
      <c r="P527" s="361">
        <v>0</v>
      </c>
      <c r="Q527" s="361">
        <v>984631140.63</v>
      </c>
      <c r="R527" s="159">
        <v>11236653815.879999</v>
      </c>
      <c r="U527" s="183"/>
    </row>
    <row r="528" spans="2:21" hidden="1" x14ac:dyDescent="0.25">
      <c r="B528" s="353" t="s">
        <v>116</v>
      </c>
      <c r="C528" s="336">
        <v>45777</v>
      </c>
      <c r="D528" s="341" t="s">
        <v>1080</v>
      </c>
      <c r="E528" s="337">
        <v>45278</v>
      </c>
      <c r="F528" s="337" t="s">
        <v>0</v>
      </c>
      <c r="G528" s="341" t="s">
        <v>1090</v>
      </c>
      <c r="H528" s="341" t="s">
        <v>203</v>
      </c>
      <c r="I528" s="571" t="s">
        <v>1092</v>
      </c>
      <c r="J528" s="361">
        <v>0</v>
      </c>
      <c r="K528" s="361">
        <v>0</v>
      </c>
      <c r="L528" s="361">
        <v>9102663856.8199997</v>
      </c>
      <c r="M528" s="361">
        <v>1291981722.8299999</v>
      </c>
      <c r="N528" s="361">
        <v>2251065.86</v>
      </c>
      <c r="O528" s="361">
        <v>0</v>
      </c>
      <c r="P528" s="361">
        <v>0</v>
      </c>
      <c r="Q528" s="361">
        <v>1014328521.62</v>
      </c>
      <c r="R528" s="505">
        <v>11411225167.130001</v>
      </c>
      <c r="U528" s="183"/>
    </row>
    <row r="529" spans="2:21" hidden="1" x14ac:dyDescent="0.25">
      <c r="B529" s="353" t="s">
        <v>116</v>
      </c>
      <c r="C529" s="336">
        <v>45808</v>
      </c>
      <c r="D529" s="341" t="s">
        <v>1080</v>
      </c>
      <c r="E529" s="337">
        <v>45278</v>
      </c>
      <c r="F529" s="337" t="s">
        <v>0</v>
      </c>
      <c r="G529" s="341" t="s">
        <v>1090</v>
      </c>
      <c r="H529" s="341" t="s">
        <v>203</v>
      </c>
      <c r="I529" s="571" t="s">
        <v>1092</v>
      </c>
      <c r="J529" s="361">
        <v>0</v>
      </c>
      <c r="K529" s="361">
        <v>0</v>
      </c>
      <c r="L529" s="361">
        <v>8671957529.3199997</v>
      </c>
      <c r="M529" s="361">
        <v>1900484055</v>
      </c>
      <c r="N529" s="361">
        <v>4951784.8099999996</v>
      </c>
      <c r="O529" s="361">
        <v>0</v>
      </c>
      <c r="P529" s="361">
        <v>0</v>
      </c>
      <c r="Q529" s="361">
        <v>1011395184.17</v>
      </c>
      <c r="R529" s="159">
        <v>11588788553.299999</v>
      </c>
      <c r="U529" s="183"/>
    </row>
    <row r="530" spans="2:21" hidden="1" x14ac:dyDescent="0.25">
      <c r="B530" s="353" t="s">
        <v>116</v>
      </c>
      <c r="C530" s="336">
        <v>45838</v>
      </c>
      <c r="D530" s="341" t="s">
        <v>1080</v>
      </c>
      <c r="E530" s="337">
        <v>45278</v>
      </c>
      <c r="F530" s="337" t="s">
        <v>0</v>
      </c>
      <c r="G530" s="341" t="s">
        <v>1090</v>
      </c>
      <c r="H530" s="341" t="s">
        <v>203</v>
      </c>
      <c r="I530" s="339" t="s">
        <v>1092</v>
      </c>
      <c r="J530" s="361">
        <v>0</v>
      </c>
      <c r="K530" s="361">
        <v>0</v>
      </c>
      <c r="L530" s="361">
        <v>8953921262.8799992</v>
      </c>
      <c r="M530" s="361">
        <v>1645714996.0700002</v>
      </c>
      <c r="N530" s="361">
        <v>4954634.6100000003</v>
      </c>
      <c r="O530" s="361">
        <v>0</v>
      </c>
      <c r="P530" s="361">
        <v>0</v>
      </c>
      <c r="Q530" s="361">
        <v>1027840634.3200001</v>
      </c>
      <c r="R530" s="159">
        <v>11632431527.879999</v>
      </c>
    </row>
    <row r="531" spans="2:21" hidden="1" x14ac:dyDescent="0.25">
      <c r="B531" s="353" t="s">
        <v>116</v>
      </c>
      <c r="C531" s="336">
        <v>45869</v>
      </c>
      <c r="D531" s="342" t="s">
        <v>1080</v>
      </c>
      <c r="E531" s="342">
        <v>45278</v>
      </c>
      <c r="F531" s="337" t="s">
        <v>0</v>
      </c>
      <c r="G531" s="341" t="s">
        <v>1090</v>
      </c>
      <c r="H531" s="341" t="s">
        <v>203</v>
      </c>
      <c r="I531" s="337" t="s">
        <v>1092</v>
      </c>
      <c r="J531" s="361">
        <v>0</v>
      </c>
      <c r="K531" s="361">
        <v>0</v>
      </c>
      <c r="L531" s="361">
        <v>8370252384.6099997</v>
      </c>
      <c r="M531" s="361">
        <v>2345192536.6199999</v>
      </c>
      <c r="N531" s="361">
        <v>5541774.8899999997</v>
      </c>
      <c r="O531" s="361">
        <v>0</v>
      </c>
      <c r="P531" s="361">
        <v>0</v>
      </c>
      <c r="Q531" s="361">
        <v>1045212340.7</v>
      </c>
      <c r="R531" s="159">
        <v>11766199036.82</v>
      </c>
    </row>
    <row r="532" spans="2:21" hidden="1" x14ac:dyDescent="0.25">
      <c r="B532" s="353" t="s">
        <v>116</v>
      </c>
      <c r="C532" s="336">
        <v>45900</v>
      </c>
      <c r="D532" s="341" t="s">
        <v>1080</v>
      </c>
      <c r="E532" s="337">
        <v>45278</v>
      </c>
      <c r="F532" s="337" t="s">
        <v>0</v>
      </c>
      <c r="G532" s="341" t="s">
        <v>1090</v>
      </c>
      <c r="H532" s="341" t="s">
        <v>203</v>
      </c>
      <c r="I532" s="339" t="s">
        <v>1092</v>
      </c>
      <c r="J532" s="361">
        <v>0</v>
      </c>
      <c r="K532" s="361">
        <v>0</v>
      </c>
      <c r="L532" s="361">
        <v>8351836820.5299997</v>
      </c>
      <c r="M532" s="361">
        <v>2452126058.96</v>
      </c>
      <c r="N532" s="361">
        <v>5984429.4500000002</v>
      </c>
      <c r="O532" s="361">
        <v>0</v>
      </c>
      <c r="P532" s="361">
        <v>0</v>
      </c>
      <c r="Q532" s="361">
        <v>1062764660.62</v>
      </c>
      <c r="R532" s="159">
        <v>11872711969.560001</v>
      </c>
    </row>
    <row r="533" spans="2:21" hidden="1" x14ac:dyDescent="0.25">
      <c r="B533" s="353" t="s">
        <v>116</v>
      </c>
      <c r="C533" s="336">
        <v>45930</v>
      </c>
      <c r="D533" s="341" t="s">
        <v>1080</v>
      </c>
      <c r="E533" s="337">
        <v>45278</v>
      </c>
      <c r="F533" s="337" t="s">
        <v>0</v>
      </c>
      <c r="G533" s="341" t="s">
        <v>1090</v>
      </c>
      <c r="H533" s="341" t="s">
        <v>203</v>
      </c>
      <c r="I533" s="339" t="s">
        <v>1092</v>
      </c>
      <c r="J533" s="361">
        <v>0</v>
      </c>
      <c r="K533" s="361">
        <v>0</v>
      </c>
      <c r="L533" s="361">
        <v>8222050661.8000002</v>
      </c>
      <c r="M533" s="361">
        <v>2655695588.8699999</v>
      </c>
      <c r="N533" s="361">
        <v>5984429.4500000002</v>
      </c>
      <c r="O533" s="361">
        <v>0</v>
      </c>
      <c r="P533" s="361">
        <v>0</v>
      </c>
      <c r="Q533" s="361">
        <v>1069158202.36</v>
      </c>
      <c r="R533" s="159">
        <v>11952888882.480001</v>
      </c>
    </row>
    <row r="534" spans="2:21" hidden="1" x14ac:dyDescent="0.25">
      <c r="B534" s="353" t="s">
        <v>116</v>
      </c>
      <c r="C534" s="336">
        <v>45961</v>
      </c>
      <c r="D534" s="341" t="s">
        <v>1080</v>
      </c>
      <c r="E534" s="337">
        <v>45278</v>
      </c>
      <c r="F534" s="337" t="s">
        <v>0</v>
      </c>
      <c r="G534" s="341" t="s">
        <v>1090</v>
      </c>
      <c r="H534" s="341" t="s">
        <v>203</v>
      </c>
      <c r="I534" s="339" t="s">
        <v>1092</v>
      </c>
      <c r="J534" s="664">
        <v>0</v>
      </c>
      <c r="K534" s="665">
        <v>0</v>
      </c>
      <c r="L534" s="665">
        <v>8273192872.3299999</v>
      </c>
      <c r="M534" s="665">
        <v>2770050869.6900001</v>
      </c>
      <c r="N534" s="665">
        <v>6237584.7199999997</v>
      </c>
      <c r="O534" s="665">
        <v>0</v>
      </c>
      <c r="P534" s="665">
        <v>0</v>
      </c>
      <c r="Q534" s="665">
        <v>1065171871.9400001</v>
      </c>
      <c r="R534" s="666">
        <v>12114653198.68</v>
      </c>
    </row>
    <row r="535" spans="2:21" hidden="1" x14ac:dyDescent="0.25">
      <c r="B535" s="353" t="s">
        <v>116</v>
      </c>
      <c r="C535" s="336">
        <v>45991</v>
      </c>
      <c r="D535" s="341" t="s">
        <v>1080</v>
      </c>
      <c r="E535" s="337">
        <v>45278</v>
      </c>
      <c r="F535" s="337" t="s">
        <v>0</v>
      </c>
      <c r="G535" s="341" t="s">
        <v>1090</v>
      </c>
      <c r="H535" s="341" t="s">
        <v>203</v>
      </c>
      <c r="I535" s="339" t="s">
        <v>1092</v>
      </c>
      <c r="J535" s="664">
        <v>0</v>
      </c>
      <c r="K535" s="665">
        <v>0</v>
      </c>
      <c r="L535" s="665">
        <v>7886760854.6599998</v>
      </c>
      <c r="M535" s="665">
        <v>2759520894.9400001</v>
      </c>
      <c r="N535" s="665">
        <v>6246197.4400000004</v>
      </c>
      <c r="O535" s="665">
        <v>0</v>
      </c>
      <c r="P535" s="665">
        <v>0</v>
      </c>
      <c r="Q535" s="665">
        <v>1626258208.1099999</v>
      </c>
      <c r="R535" s="666">
        <v>12278786155.150002</v>
      </c>
    </row>
    <row r="536" spans="2:21" x14ac:dyDescent="0.25">
      <c r="B536" s="353" t="s">
        <v>116</v>
      </c>
      <c r="C536" s="336">
        <v>46022</v>
      </c>
      <c r="D536" s="341" t="s">
        <v>1080</v>
      </c>
      <c r="E536" s="337">
        <v>45278</v>
      </c>
      <c r="F536" s="337" t="s">
        <v>0</v>
      </c>
      <c r="G536" s="341" t="s">
        <v>1090</v>
      </c>
      <c r="H536" s="341" t="s">
        <v>203</v>
      </c>
      <c r="I536" s="339" t="s">
        <v>1092</v>
      </c>
      <c r="J536" s="664">
        <v>0</v>
      </c>
      <c r="K536" s="665">
        <v>0</v>
      </c>
      <c r="L536" s="665">
        <v>9926628572.2399998</v>
      </c>
      <c r="M536" s="665">
        <v>2586266771.0700002</v>
      </c>
      <c r="N536" s="665">
        <v>6246197.4400000004</v>
      </c>
      <c r="O536" s="665">
        <v>0</v>
      </c>
      <c r="P536" s="665">
        <v>0</v>
      </c>
      <c r="Q536" s="665">
        <v>0</v>
      </c>
      <c r="R536" s="666">
        <v>12519141540.75</v>
      </c>
    </row>
    <row r="537" spans="2:21" hidden="1" x14ac:dyDescent="0.25">
      <c r="B537" s="354" t="s">
        <v>1166</v>
      </c>
      <c r="C537" s="343">
        <v>45320</v>
      </c>
      <c r="D537" s="345" t="s">
        <v>35</v>
      </c>
      <c r="E537" s="344">
        <v>45287</v>
      </c>
      <c r="F537" s="344" t="s">
        <v>0</v>
      </c>
      <c r="G537" s="344" t="s">
        <v>1090</v>
      </c>
      <c r="H537" s="344" t="s">
        <v>205</v>
      </c>
      <c r="I537" s="351" t="s">
        <v>1094</v>
      </c>
      <c r="J537" s="362">
        <v>0</v>
      </c>
      <c r="K537" s="362">
        <v>0</v>
      </c>
      <c r="L537" s="362">
        <v>0</v>
      </c>
      <c r="M537" s="362">
        <v>0</v>
      </c>
      <c r="N537" s="362">
        <v>0</v>
      </c>
      <c r="O537" s="362">
        <v>0</v>
      </c>
      <c r="P537" s="362">
        <v>0</v>
      </c>
      <c r="Q537" s="362">
        <v>0</v>
      </c>
      <c r="R537" s="159">
        <v>0</v>
      </c>
    </row>
    <row r="538" spans="2:21" hidden="1" x14ac:dyDescent="0.25">
      <c r="B538" s="354" t="s">
        <v>1166</v>
      </c>
      <c r="C538" s="343">
        <v>45350</v>
      </c>
      <c r="D538" s="345" t="s">
        <v>35</v>
      </c>
      <c r="E538" s="344">
        <v>45287</v>
      </c>
      <c r="F538" s="344" t="s">
        <v>0</v>
      </c>
      <c r="G538" s="344" t="s">
        <v>1090</v>
      </c>
      <c r="H538" s="344" t="s">
        <v>205</v>
      </c>
      <c r="I538" s="351" t="s">
        <v>1094</v>
      </c>
      <c r="J538" s="362">
        <v>0</v>
      </c>
      <c r="K538" s="362">
        <v>0</v>
      </c>
      <c r="L538" s="362">
        <v>0</v>
      </c>
      <c r="M538" s="362">
        <v>0</v>
      </c>
      <c r="N538" s="362">
        <v>0</v>
      </c>
      <c r="O538" s="362">
        <v>0</v>
      </c>
      <c r="P538" s="362">
        <v>0</v>
      </c>
      <c r="Q538" s="362">
        <v>0</v>
      </c>
      <c r="R538" s="159">
        <v>0</v>
      </c>
    </row>
    <row r="539" spans="2:21" hidden="1" x14ac:dyDescent="0.25">
      <c r="B539" s="354" t="s">
        <v>1166</v>
      </c>
      <c r="C539" s="343">
        <v>45380</v>
      </c>
      <c r="D539" s="345" t="s">
        <v>35</v>
      </c>
      <c r="E539" s="344">
        <v>45287</v>
      </c>
      <c r="F539" s="344" t="s">
        <v>0</v>
      </c>
      <c r="G539" s="344" t="s">
        <v>1090</v>
      </c>
      <c r="H539" s="344" t="s">
        <v>205</v>
      </c>
      <c r="I539" s="351" t="s">
        <v>1094</v>
      </c>
      <c r="J539" s="362">
        <v>0</v>
      </c>
      <c r="K539" s="362">
        <v>0</v>
      </c>
      <c r="L539" s="362">
        <v>0</v>
      </c>
      <c r="M539" s="362">
        <v>0</v>
      </c>
      <c r="N539" s="362">
        <v>0</v>
      </c>
      <c r="O539" s="362">
        <v>0</v>
      </c>
      <c r="P539" s="362">
        <v>0</v>
      </c>
      <c r="Q539" s="362">
        <v>0</v>
      </c>
      <c r="R539" s="159">
        <v>0</v>
      </c>
    </row>
    <row r="540" spans="2:21" hidden="1" x14ac:dyDescent="0.25">
      <c r="B540" s="354" t="s">
        <v>1166</v>
      </c>
      <c r="C540" s="343">
        <v>45411</v>
      </c>
      <c r="D540" s="345" t="s">
        <v>35</v>
      </c>
      <c r="E540" s="344">
        <v>45287</v>
      </c>
      <c r="F540" s="344" t="s">
        <v>0</v>
      </c>
      <c r="G540" s="344" t="s">
        <v>1090</v>
      </c>
      <c r="H540" s="344" t="s">
        <v>205</v>
      </c>
      <c r="I540" s="351" t="s">
        <v>1094</v>
      </c>
      <c r="J540" s="362">
        <v>0</v>
      </c>
      <c r="K540" s="362">
        <v>0</v>
      </c>
      <c r="L540" s="362">
        <v>0</v>
      </c>
      <c r="M540" s="362">
        <v>0</v>
      </c>
      <c r="N540" s="362">
        <v>0</v>
      </c>
      <c r="O540" s="362">
        <v>0</v>
      </c>
      <c r="P540" s="362">
        <v>0</v>
      </c>
      <c r="Q540" s="362">
        <v>0</v>
      </c>
      <c r="R540" s="159">
        <v>0</v>
      </c>
    </row>
    <row r="541" spans="2:21" hidden="1" x14ac:dyDescent="0.25">
      <c r="B541" s="354" t="s">
        <v>1166</v>
      </c>
      <c r="C541" s="343">
        <v>45441</v>
      </c>
      <c r="D541" s="345" t="s">
        <v>35</v>
      </c>
      <c r="E541" s="344">
        <v>45287</v>
      </c>
      <c r="F541" s="344" t="s">
        <v>0</v>
      </c>
      <c r="G541" s="344" t="s">
        <v>1090</v>
      </c>
      <c r="H541" s="344" t="s">
        <v>205</v>
      </c>
      <c r="I541" s="351" t="s">
        <v>1094</v>
      </c>
      <c r="J541" s="362">
        <v>0</v>
      </c>
      <c r="K541" s="362">
        <v>0</v>
      </c>
      <c r="L541" s="362">
        <v>0</v>
      </c>
      <c r="M541" s="362">
        <v>0</v>
      </c>
      <c r="N541" s="362">
        <v>0</v>
      </c>
      <c r="O541" s="362">
        <v>0</v>
      </c>
      <c r="P541" s="362">
        <v>0</v>
      </c>
      <c r="Q541" s="362">
        <v>0</v>
      </c>
      <c r="R541" s="159">
        <v>0</v>
      </c>
    </row>
    <row r="542" spans="2:21" hidden="1" x14ac:dyDescent="0.25">
      <c r="B542" s="354" t="s">
        <v>1166</v>
      </c>
      <c r="C542" s="343">
        <v>45472</v>
      </c>
      <c r="D542" s="345" t="s">
        <v>35</v>
      </c>
      <c r="E542" s="344">
        <v>45287</v>
      </c>
      <c r="F542" s="344" t="s">
        <v>0</v>
      </c>
      <c r="G542" s="344" t="s">
        <v>1090</v>
      </c>
      <c r="H542" s="344" t="s">
        <v>205</v>
      </c>
      <c r="I542" s="351" t="s">
        <v>1094</v>
      </c>
      <c r="J542" s="362">
        <v>0</v>
      </c>
      <c r="K542" s="362">
        <v>0</v>
      </c>
      <c r="L542" s="362">
        <v>0</v>
      </c>
      <c r="M542" s="362">
        <v>0</v>
      </c>
      <c r="N542" s="362">
        <v>0</v>
      </c>
      <c r="O542" s="362">
        <v>0</v>
      </c>
      <c r="P542" s="362">
        <v>0</v>
      </c>
      <c r="Q542" s="362">
        <v>0</v>
      </c>
      <c r="R542" s="159">
        <v>0</v>
      </c>
    </row>
    <row r="543" spans="2:21" hidden="1" x14ac:dyDescent="0.25">
      <c r="B543" s="354" t="s">
        <v>1166</v>
      </c>
      <c r="C543" s="343">
        <v>45502</v>
      </c>
      <c r="D543" s="345" t="s">
        <v>35</v>
      </c>
      <c r="E543" s="344">
        <v>45287</v>
      </c>
      <c r="F543" s="344" t="s">
        <v>0</v>
      </c>
      <c r="G543" s="344" t="s">
        <v>1090</v>
      </c>
      <c r="H543" s="344" t="s">
        <v>205</v>
      </c>
      <c r="I543" s="351" t="s">
        <v>1094</v>
      </c>
      <c r="J543" s="362">
        <v>0</v>
      </c>
      <c r="K543" s="362">
        <v>0</v>
      </c>
      <c r="L543" s="362">
        <v>0</v>
      </c>
      <c r="M543" s="362">
        <v>0</v>
      </c>
      <c r="N543" s="362">
        <v>0</v>
      </c>
      <c r="O543" s="362">
        <v>0</v>
      </c>
      <c r="P543" s="362">
        <v>0</v>
      </c>
      <c r="Q543" s="362">
        <v>0</v>
      </c>
      <c r="R543" s="159">
        <v>0</v>
      </c>
    </row>
    <row r="544" spans="2:21" hidden="1" x14ac:dyDescent="0.25">
      <c r="B544" s="354" t="s">
        <v>1166</v>
      </c>
      <c r="C544" s="343">
        <v>45533</v>
      </c>
      <c r="D544" s="345" t="s">
        <v>35</v>
      </c>
      <c r="E544" s="344">
        <v>45287</v>
      </c>
      <c r="F544" s="344" t="s">
        <v>0</v>
      </c>
      <c r="G544" s="344" t="s">
        <v>1090</v>
      </c>
      <c r="H544" s="344" t="s">
        <v>205</v>
      </c>
      <c r="I544" s="351" t="s">
        <v>1094</v>
      </c>
      <c r="J544" s="362">
        <v>0</v>
      </c>
      <c r="K544" s="362">
        <v>0</v>
      </c>
      <c r="L544" s="362">
        <v>0</v>
      </c>
      <c r="M544" s="362">
        <v>0</v>
      </c>
      <c r="N544" s="362">
        <v>0</v>
      </c>
      <c r="O544" s="362">
        <v>0</v>
      </c>
      <c r="P544" s="362">
        <v>0</v>
      </c>
      <c r="Q544" s="362">
        <v>0</v>
      </c>
      <c r="R544" s="159">
        <v>0</v>
      </c>
    </row>
    <row r="545" spans="2:18" hidden="1" x14ac:dyDescent="0.25">
      <c r="B545" s="354" t="s">
        <v>1166</v>
      </c>
      <c r="C545" s="343">
        <v>45564</v>
      </c>
      <c r="D545" s="345" t="s">
        <v>35</v>
      </c>
      <c r="E545" s="344">
        <v>45287</v>
      </c>
      <c r="F545" s="344" t="s">
        <v>0</v>
      </c>
      <c r="G545" s="344" t="s">
        <v>1090</v>
      </c>
      <c r="H545" s="344" t="s">
        <v>205</v>
      </c>
      <c r="I545" s="351" t="s">
        <v>1094</v>
      </c>
      <c r="J545" s="362">
        <v>0</v>
      </c>
      <c r="K545" s="362">
        <v>0</v>
      </c>
      <c r="L545" s="362">
        <v>0</v>
      </c>
      <c r="M545" s="362">
        <v>0</v>
      </c>
      <c r="N545" s="362">
        <v>0</v>
      </c>
      <c r="O545" s="362">
        <v>0</v>
      </c>
      <c r="P545" s="362">
        <v>0</v>
      </c>
      <c r="Q545" s="362">
        <v>0</v>
      </c>
      <c r="R545" s="159">
        <v>0</v>
      </c>
    </row>
    <row r="546" spans="2:18" hidden="1" x14ac:dyDescent="0.25">
      <c r="B546" s="354" t="s">
        <v>1166</v>
      </c>
      <c r="C546" s="343">
        <v>45594</v>
      </c>
      <c r="D546" s="345" t="s">
        <v>35</v>
      </c>
      <c r="E546" s="344">
        <v>45287</v>
      </c>
      <c r="F546" s="344" t="s">
        <v>0</v>
      </c>
      <c r="G546" s="344" t="s">
        <v>1090</v>
      </c>
      <c r="H546" s="344" t="s">
        <v>205</v>
      </c>
      <c r="I546" s="351" t="s">
        <v>1094</v>
      </c>
      <c r="J546" s="362">
        <v>0</v>
      </c>
      <c r="K546" s="362">
        <v>0</v>
      </c>
      <c r="L546" s="362">
        <v>0</v>
      </c>
      <c r="M546" s="362">
        <v>0</v>
      </c>
      <c r="N546" s="362">
        <v>0</v>
      </c>
      <c r="O546" s="362">
        <v>0</v>
      </c>
      <c r="P546" s="362">
        <v>0</v>
      </c>
      <c r="Q546" s="362">
        <v>0</v>
      </c>
      <c r="R546" s="159">
        <v>0</v>
      </c>
    </row>
    <row r="547" spans="2:18" hidden="1" x14ac:dyDescent="0.25">
      <c r="B547" s="354" t="s">
        <v>1166</v>
      </c>
      <c r="C547" s="343">
        <v>45625</v>
      </c>
      <c r="D547" s="345" t="s">
        <v>35</v>
      </c>
      <c r="E547" s="344">
        <v>45287</v>
      </c>
      <c r="F547" s="344" t="s">
        <v>0</v>
      </c>
      <c r="G547" s="344" t="s">
        <v>1090</v>
      </c>
      <c r="H547" s="344" t="s">
        <v>205</v>
      </c>
      <c r="I547" s="351" t="s">
        <v>1094</v>
      </c>
      <c r="J547" s="362">
        <v>0</v>
      </c>
      <c r="K547" s="362">
        <v>0</v>
      </c>
      <c r="L547" s="362">
        <v>0</v>
      </c>
      <c r="M547" s="362">
        <v>0</v>
      </c>
      <c r="N547" s="362">
        <v>0</v>
      </c>
      <c r="O547" s="362">
        <v>0</v>
      </c>
      <c r="P547" s="362">
        <v>0</v>
      </c>
      <c r="Q547" s="362">
        <v>0</v>
      </c>
      <c r="R547" s="159">
        <v>0</v>
      </c>
    </row>
    <row r="548" spans="2:18" hidden="1" x14ac:dyDescent="0.25">
      <c r="B548" s="354" t="s">
        <v>1166</v>
      </c>
      <c r="C548" s="343">
        <v>45657</v>
      </c>
      <c r="D548" s="345" t="s">
        <v>35</v>
      </c>
      <c r="E548" s="344">
        <v>45287</v>
      </c>
      <c r="F548" s="344" t="s">
        <v>0</v>
      </c>
      <c r="G548" s="344" t="s">
        <v>1090</v>
      </c>
      <c r="H548" s="344" t="s">
        <v>205</v>
      </c>
      <c r="I548" s="351" t="s">
        <v>1094</v>
      </c>
      <c r="J548" s="362">
        <v>0</v>
      </c>
      <c r="K548" s="362">
        <v>0</v>
      </c>
      <c r="L548" s="362">
        <v>0</v>
      </c>
      <c r="M548" s="362">
        <v>0</v>
      </c>
      <c r="N548" s="362">
        <v>0</v>
      </c>
      <c r="O548" s="362">
        <v>0</v>
      </c>
      <c r="P548" s="362">
        <v>0</v>
      </c>
      <c r="Q548" s="362">
        <v>0</v>
      </c>
      <c r="R548" s="159">
        <v>0</v>
      </c>
    </row>
    <row r="549" spans="2:18" hidden="1" x14ac:dyDescent="0.25">
      <c r="B549" s="354" t="s">
        <v>1166</v>
      </c>
      <c r="C549" s="343">
        <v>45688</v>
      </c>
      <c r="D549" s="345" t="s">
        <v>35</v>
      </c>
      <c r="E549" s="344">
        <v>45287</v>
      </c>
      <c r="F549" s="344" t="s">
        <v>0</v>
      </c>
      <c r="G549" s="344" t="s">
        <v>1090</v>
      </c>
      <c r="H549" s="344" t="s">
        <v>205</v>
      </c>
      <c r="I549" s="351" t="s">
        <v>1094</v>
      </c>
      <c r="J549" s="362">
        <v>0</v>
      </c>
      <c r="K549" s="362">
        <v>0</v>
      </c>
      <c r="L549" s="362">
        <v>0</v>
      </c>
      <c r="M549" s="362">
        <v>0</v>
      </c>
      <c r="N549" s="362">
        <v>0</v>
      </c>
      <c r="O549" s="362">
        <v>0</v>
      </c>
      <c r="P549" s="362">
        <v>0</v>
      </c>
      <c r="Q549" s="362">
        <v>0</v>
      </c>
      <c r="R549" s="159">
        <v>0</v>
      </c>
    </row>
    <row r="550" spans="2:18" hidden="1" x14ac:dyDescent="0.25">
      <c r="B550" s="354" t="s">
        <v>1166</v>
      </c>
      <c r="C550" s="390">
        <v>45716</v>
      </c>
      <c r="D550" s="345" t="s">
        <v>35</v>
      </c>
      <c r="E550" s="344">
        <v>45287</v>
      </c>
      <c r="F550" s="344" t="s">
        <v>0</v>
      </c>
      <c r="G550" s="344" t="s">
        <v>1090</v>
      </c>
      <c r="H550" s="344" t="s">
        <v>205</v>
      </c>
      <c r="I550" s="351" t="s">
        <v>1094</v>
      </c>
      <c r="J550" s="362">
        <v>0</v>
      </c>
      <c r="K550" s="362">
        <v>0</v>
      </c>
      <c r="L550" s="362">
        <v>0</v>
      </c>
      <c r="M550" s="362">
        <v>0</v>
      </c>
      <c r="N550" s="362">
        <v>0</v>
      </c>
      <c r="O550" s="362">
        <v>0</v>
      </c>
      <c r="P550" s="362">
        <v>0</v>
      </c>
      <c r="Q550" s="362">
        <v>0</v>
      </c>
      <c r="R550" s="159">
        <v>0</v>
      </c>
    </row>
    <row r="551" spans="2:18" hidden="1" x14ac:dyDescent="0.25">
      <c r="B551" s="353" t="s">
        <v>1166</v>
      </c>
      <c r="C551" s="336">
        <v>45747</v>
      </c>
      <c r="D551" s="341" t="s">
        <v>35</v>
      </c>
      <c r="E551" s="337">
        <v>45287</v>
      </c>
      <c r="F551" s="337" t="s">
        <v>0</v>
      </c>
      <c r="G551" s="341" t="s">
        <v>1090</v>
      </c>
      <c r="H551" s="341" t="s">
        <v>205</v>
      </c>
      <c r="I551" s="571" t="s">
        <v>1092</v>
      </c>
      <c r="J551" s="574">
        <v>0</v>
      </c>
      <c r="K551" s="574">
        <v>0</v>
      </c>
      <c r="L551" s="574">
        <v>0</v>
      </c>
      <c r="M551" s="574">
        <v>0</v>
      </c>
      <c r="N551" s="574">
        <v>0</v>
      </c>
      <c r="O551" s="574">
        <v>0</v>
      </c>
      <c r="P551" s="574">
        <v>0</v>
      </c>
      <c r="Q551" s="574">
        <v>0</v>
      </c>
      <c r="R551" s="159">
        <v>0</v>
      </c>
    </row>
    <row r="552" spans="2:18" hidden="1" x14ac:dyDescent="0.25">
      <c r="B552" s="353" t="s">
        <v>1166</v>
      </c>
      <c r="C552" s="336">
        <v>45777</v>
      </c>
      <c r="D552" s="341" t="s">
        <v>35</v>
      </c>
      <c r="E552" s="337">
        <v>45287</v>
      </c>
      <c r="F552" s="337" t="s">
        <v>0</v>
      </c>
      <c r="G552" s="341" t="s">
        <v>1090</v>
      </c>
      <c r="H552" s="341" t="s">
        <v>205</v>
      </c>
      <c r="I552" s="571" t="s">
        <v>1092</v>
      </c>
      <c r="J552" s="574">
        <v>0</v>
      </c>
      <c r="K552" s="574">
        <v>0</v>
      </c>
      <c r="L552" s="574">
        <v>0</v>
      </c>
      <c r="M552" s="574">
        <v>0</v>
      </c>
      <c r="N552" s="574">
        <v>0</v>
      </c>
      <c r="O552" s="574">
        <v>0</v>
      </c>
      <c r="P552" s="574">
        <v>0</v>
      </c>
      <c r="Q552" s="574">
        <v>0</v>
      </c>
      <c r="R552" s="159">
        <v>0</v>
      </c>
    </row>
    <row r="553" spans="2:18" hidden="1" x14ac:dyDescent="0.25">
      <c r="B553" s="353" t="s">
        <v>1166</v>
      </c>
      <c r="C553" s="336">
        <v>45808</v>
      </c>
      <c r="D553" s="341" t="s">
        <v>35</v>
      </c>
      <c r="E553" s="337">
        <v>45287</v>
      </c>
      <c r="F553" s="337" t="s">
        <v>0</v>
      </c>
      <c r="G553" s="341" t="s">
        <v>1090</v>
      </c>
      <c r="H553" s="341" t="s">
        <v>205</v>
      </c>
      <c r="I553" s="571" t="s">
        <v>1092</v>
      </c>
      <c r="J553" s="574">
        <v>0</v>
      </c>
      <c r="K553" s="574">
        <v>0</v>
      </c>
      <c r="L553" s="574">
        <v>0</v>
      </c>
      <c r="M553" s="574">
        <v>0</v>
      </c>
      <c r="N553" s="574">
        <v>0</v>
      </c>
      <c r="O553" s="574">
        <v>0</v>
      </c>
      <c r="P553" s="574">
        <v>0</v>
      </c>
      <c r="Q553" s="574">
        <v>0</v>
      </c>
      <c r="R553" s="159">
        <v>0</v>
      </c>
    </row>
    <row r="554" spans="2:18" hidden="1" x14ac:dyDescent="0.25">
      <c r="B554" s="353" t="s">
        <v>1166</v>
      </c>
      <c r="C554" s="336">
        <v>45838</v>
      </c>
      <c r="D554" s="341" t="s">
        <v>35</v>
      </c>
      <c r="E554" s="337">
        <v>45287</v>
      </c>
      <c r="F554" s="337" t="s">
        <v>0</v>
      </c>
      <c r="G554" s="341" t="s">
        <v>1090</v>
      </c>
      <c r="H554" s="341" t="s">
        <v>205</v>
      </c>
      <c r="I554" s="339" t="s">
        <v>1092</v>
      </c>
      <c r="J554" s="574">
        <v>0</v>
      </c>
      <c r="K554" s="574">
        <v>0</v>
      </c>
      <c r="L554" s="574">
        <v>0</v>
      </c>
      <c r="M554" s="574">
        <v>0</v>
      </c>
      <c r="N554" s="574">
        <v>0</v>
      </c>
      <c r="O554" s="574">
        <v>0</v>
      </c>
      <c r="P554" s="574">
        <v>0</v>
      </c>
      <c r="Q554" s="574">
        <v>0</v>
      </c>
      <c r="R554" s="159">
        <v>0</v>
      </c>
    </row>
    <row r="555" spans="2:18" hidden="1" x14ac:dyDescent="0.25">
      <c r="B555" s="353" t="s">
        <v>1166</v>
      </c>
      <c r="C555" s="336">
        <v>45869</v>
      </c>
      <c r="D555" s="341" t="s">
        <v>35</v>
      </c>
      <c r="E555" s="337">
        <v>45287</v>
      </c>
      <c r="F555" s="337" t="s">
        <v>0</v>
      </c>
      <c r="G555" s="341" t="s">
        <v>1090</v>
      </c>
      <c r="H555" s="341" t="s">
        <v>205</v>
      </c>
      <c r="I555" s="339" t="s">
        <v>1092</v>
      </c>
      <c r="J555" s="574">
        <v>0</v>
      </c>
      <c r="K555" s="574">
        <v>0</v>
      </c>
      <c r="L555" s="574">
        <v>0</v>
      </c>
      <c r="M555" s="574">
        <v>0</v>
      </c>
      <c r="N555" s="574">
        <v>0</v>
      </c>
      <c r="O555" s="574">
        <v>0</v>
      </c>
      <c r="P555" s="574">
        <v>0</v>
      </c>
      <c r="Q555" s="574">
        <v>0</v>
      </c>
      <c r="R555" s="599">
        <v>0</v>
      </c>
    </row>
    <row r="556" spans="2:18" hidden="1" x14ac:dyDescent="0.25">
      <c r="B556" s="353" t="s">
        <v>1166</v>
      </c>
      <c r="C556" s="336">
        <v>45900</v>
      </c>
      <c r="D556" s="341" t="s">
        <v>35</v>
      </c>
      <c r="E556" s="337">
        <v>45287</v>
      </c>
      <c r="F556" s="337" t="s">
        <v>0</v>
      </c>
      <c r="G556" s="341" t="s">
        <v>1090</v>
      </c>
      <c r="H556" s="341" t="s">
        <v>205</v>
      </c>
      <c r="I556" s="339" t="s">
        <v>1092</v>
      </c>
      <c r="J556" s="574">
        <v>0</v>
      </c>
      <c r="K556" s="574">
        <v>0</v>
      </c>
      <c r="L556" s="574">
        <v>0</v>
      </c>
      <c r="M556" s="574">
        <v>0</v>
      </c>
      <c r="N556" s="574">
        <v>0</v>
      </c>
      <c r="O556" s="574">
        <v>0</v>
      </c>
      <c r="P556" s="574">
        <v>0</v>
      </c>
      <c r="Q556" s="574">
        <v>0</v>
      </c>
      <c r="R556" s="159">
        <v>0</v>
      </c>
    </row>
    <row r="557" spans="2:18" hidden="1" x14ac:dyDescent="0.25">
      <c r="B557" s="353" t="s">
        <v>1166</v>
      </c>
      <c r="C557" s="336">
        <v>45930</v>
      </c>
      <c r="D557" s="341" t="s">
        <v>35</v>
      </c>
      <c r="E557" s="337">
        <v>45287</v>
      </c>
      <c r="F557" s="337" t="s">
        <v>0</v>
      </c>
      <c r="G557" s="341" t="s">
        <v>1090</v>
      </c>
      <c r="H557" s="341" t="s">
        <v>205</v>
      </c>
      <c r="I557" s="339" t="s">
        <v>1092</v>
      </c>
      <c r="J557" s="574">
        <v>0</v>
      </c>
      <c r="K557" s="574">
        <v>0</v>
      </c>
      <c r="L557" s="574">
        <v>0</v>
      </c>
      <c r="M557" s="574">
        <v>0</v>
      </c>
      <c r="N557" s="574">
        <v>0</v>
      </c>
      <c r="O557" s="574">
        <v>0</v>
      </c>
      <c r="P557" s="574">
        <v>0</v>
      </c>
      <c r="Q557" s="574">
        <v>0</v>
      </c>
      <c r="R557" s="159">
        <v>0</v>
      </c>
    </row>
    <row r="558" spans="2:18" hidden="1" x14ac:dyDescent="0.25">
      <c r="B558" s="353" t="s">
        <v>1166</v>
      </c>
      <c r="C558" s="336">
        <v>45961</v>
      </c>
      <c r="D558" s="341" t="s">
        <v>35</v>
      </c>
      <c r="E558" s="337">
        <v>45287</v>
      </c>
      <c r="F558" s="337" t="s">
        <v>0</v>
      </c>
      <c r="G558" s="341" t="s">
        <v>1090</v>
      </c>
      <c r="H558" s="341" t="s">
        <v>205</v>
      </c>
      <c r="I558" s="339" t="s">
        <v>1092</v>
      </c>
      <c r="J558" s="664">
        <v>0</v>
      </c>
      <c r="K558" s="665">
        <v>0</v>
      </c>
      <c r="L558" s="665">
        <v>0</v>
      </c>
      <c r="M558" s="665">
        <v>999968080</v>
      </c>
      <c r="N558" s="665">
        <v>0</v>
      </c>
      <c r="O558" s="665">
        <v>0</v>
      </c>
      <c r="P558" s="665">
        <v>0</v>
      </c>
      <c r="Q558" s="665">
        <v>0</v>
      </c>
      <c r="R558" s="666">
        <v>999968080</v>
      </c>
    </row>
    <row r="559" spans="2:18" hidden="1" x14ac:dyDescent="0.25">
      <c r="B559" s="353" t="s">
        <v>1166</v>
      </c>
      <c r="C559" s="336">
        <v>45991</v>
      </c>
      <c r="D559" s="341" t="s">
        <v>35</v>
      </c>
      <c r="E559" s="337">
        <v>45287</v>
      </c>
      <c r="F559" s="337" t="s">
        <v>0</v>
      </c>
      <c r="G559" s="341" t="s">
        <v>1090</v>
      </c>
      <c r="H559" s="341" t="s">
        <v>205</v>
      </c>
      <c r="I559" s="339" t="s">
        <v>1092</v>
      </c>
      <c r="J559" s="664">
        <v>0</v>
      </c>
      <c r="K559" s="665">
        <v>0</v>
      </c>
      <c r="L559" s="665">
        <v>0</v>
      </c>
      <c r="M559" s="665">
        <v>1004338402.74</v>
      </c>
      <c r="N559" s="665">
        <v>0</v>
      </c>
      <c r="O559" s="665">
        <v>0</v>
      </c>
      <c r="P559" s="665">
        <v>0</v>
      </c>
      <c r="Q559" s="665">
        <v>0</v>
      </c>
      <c r="R559" s="666">
        <v>1004338402.74</v>
      </c>
    </row>
    <row r="560" spans="2:18" x14ac:dyDescent="0.25">
      <c r="B560" s="353" t="s">
        <v>1166</v>
      </c>
      <c r="C560" s="336">
        <v>46022</v>
      </c>
      <c r="D560" s="341" t="s">
        <v>35</v>
      </c>
      <c r="E560" s="337">
        <v>45287</v>
      </c>
      <c r="F560" s="337" t="s">
        <v>0</v>
      </c>
      <c r="G560" s="341" t="s">
        <v>1090</v>
      </c>
      <c r="H560" s="341" t="s">
        <v>205</v>
      </c>
      <c r="I560" s="339" t="s">
        <v>1092</v>
      </c>
      <c r="J560" s="664">
        <v>0</v>
      </c>
      <c r="K560" s="665">
        <v>5727000000</v>
      </c>
      <c r="L560" s="665">
        <v>0</v>
      </c>
      <c r="M560" s="665">
        <v>230763386.03</v>
      </c>
      <c r="N560" s="665">
        <v>0</v>
      </c>
      <c r="O560" s="665">
        <v>0</v>
      </c>
      <c r="P560" s="665">
        <v>0</v>
      </c>
      <c r="Q560" s="665">
        <v>0</v>
      </c>
      <c r="R560" s="666">
        <v>5957763386.0299997</v>
      </c>
    </row>
    <row r="561" spans="2:18" hidden="1" x14ac:dyDescent="0.25">
      <c r="B561" s="354" t="s">
        <v>411</v>
      </c>
      <c r="C561" s="343">
        <v>45350</v>
      </c>
      <c r="D561" s="345" t="s">
        <v>1074</v>
      </c>
      <c r="E561" s="344">
        <v>45336</v>
      </c>
      <c r="F561" s="344" t="s">
        <v>0</v>
      </c>
      <c r="G561" s="344" t="s">
        <v>1090</v>
      </c>
      <c r="H561" s="344" t="s">
        <v>203</v>
      </c>
      <c r="I561" s="351" t="s">
        <v>1094</v>
      </c>
      <c r="J561" s="362">
        <v>0</v>
      </c>
      <c r="K561" s="362">
        <v>0</v>
      </c>
      <c r="L561" s="362">
        <v>0</v>
      </c>
      <c r="M561" s="362">
        <v>0</v>
      </c>
      <c r="N561" s="362">
        <v>0</v>
      </c>
      <c r="O561" s="362">
        <v>0</v>
      </c>
      <c r="P561" s="362">
        <v>0</v>
      </c>
      <c r="Q561" s="362">
        <v>0</v>
      </c>
      <c r="R561" s="159">
        <v>0</v>
      </c>
    </row>
    <row r="562" spans="2:18" hidden="1" x14ac:dyDescent="0.25">
      <c r="B562" s="354" t="s">
        <v>411</v>
      </c>
      <c r="C562" s="343">
        <v>45380</v>
      </c>
      <c r="D562" s="345" t="s">
        <v>1074</v>
      </c>
      <c r="E562" s="344">
        <v>45336</v>
      </c>
      <c r="F562" s="344" t="s">
        <v>0</v>
      </c>
      <c r="G562" s="344" t="s">
        <v>1090</v>
      </c>
      <c r="H562" s="344" t="s">
        <v>203</v>
      </c>
      <c r="I562" s="351" t="s">
        <v>1094</v>
      </c>
      <c r="J562" s="362">
        <v>0</v>
      </c>
      <c r="K562" s="362">
        <v>0</v>
      </c>
      <c r="L562" s="362">
        <v>0</v>
      </c>
      <c r="M562" s="362">
        <v>0</v>
      </c>
      <c r="N562" s="362">
        <v>0</v>
      </c>
      <c r="O562" s="362">
        <v>0</v>
      </c>
      <c r="P562" s="362">
        <v>0</v>
      </c>
      <c r="Q562" s="362">
        <v>0</v>
      </c>
      <c r="R562" s="159">
        <v>0</v>
      </c>
    </row>
    <row r="563" spans="2:18" hidden="1" x14ac:dyDescent="0.25">
      <c r="B563" s="353" t="s">
        <v>411</v>
      </c>
      <c r="C563" s="336">
        <v>45411</v>
      </c>
      <c r="D563" s="342" t="s">
        <v>1074</v>
      </c>
      <c r="E563" s="337">
        <v>45336</v>
      </c>
      <c r="F563" s="337" t="s">
        <v>0</v>
      </c>
      <c r="G563" s="337" t="s">
        <v>1090</v>
      </c>
      <c r="H563" s="337" t="s">
        <v>203</v>
      </c>
      <c r="I563" s="348" t="s">
        <v>1092</v>
      </c>
      <c r="J563" s="361">
        <v>0</v>
      </c>
      <c r="K563" s="361">
        <v>0</v>
      </c>
      <c r="L563" s="361">
        <v>0</v>
      </c>
      <c r="M563" s="361">
        <v>15000000000</v>
      </c>
      <c r="N563" s="361">
        <v>0</v>
      </c>
      <c r="O563" s="361">
        <v>0</v>
      </c>
      <c r="P563" s="361">
        <v>0</v>
      </c>
      <c r="Q563" s="361">
        <v>0</v>
      </c>
      <c r="R563" s="159">
        <v>15000000000</v>
      </c>
    </row>
    <row r="564" spans="2:18" hidden="1" x14ac:dyDescent="0.25">
      <c r="B564" s="353" t="s">
        <v>411</v>
      </c>
      <c r="C564" s="336">
        <v>45441</v>
      </c>
      <c r="D564" s="342" t="s">
        <v>1074</v>
      </c>
      <c r="E564" s="337">
        <v>45336</v>
      </c>
      <c r="F564" s="337" t="s">
        <v>0</v>
      </c>
      <c r="G564" s="337" t="s">
        <v>1090</v>
      </c>
      <c r="H564" s="337" t="s">
        <v>203</v>
      </c>
      <c r="I564" s="348" t="s">
        <v>1092</v>
      </c>
      <c r="J564" s="361">
        <v>0</v>
      </c>
      <c r="K564" s="361">
        <v>0</v>
      </c>
      <c r="L564" s="361">
        <v>13992021760.58</v>
      </c>
      <c r="M564" s="361">
        <v>136719292.44999999</v>
      </c>
      <c r="N564" s="361">
        <v>0</v>
      </c>
      <c r="O564" s="361">
        <v>0</v>
      </c>
      <c r="P564" s="361">
        <v>0</v>
      </c>
      <c r="Q564" s="361">
        <v>1061524657.53</v>
      </c>
      <c r="R564" s="159">
        <v>15190265710.560001</v>
      </c>
    </row>
    <row r="565" spans="2:18" hidden="1" x14ac:dyDescent="0.25">
      <c r="B565" s="353" t="s">
        <v>411</v>
      </c>
      <c r="C565" s="336">
        <v>45472</v>
      </c>
      <c r="D565" s="342" t="s">
        <v>1074</v>
      </c>
      <c r="E565" s="337">
        <v>45336</v>
      </c>
      <c r="F565" s="337" t="s">
        <v>0</v>
      </c>
      <c r="G565" s="337" t="s">
        <v>1090</v>
      </c>
      <c r="H565" s="337" t="s">
        <v>203</v>
      </c>
      <c r="I565" s="348" t="s">
        <v>1092</v>
      </c>
      <c r="J565" s="361">
        <v>0</v>
      </c>
      <c r="K565" s="361">
        <v>0</v>
      </c>
      <c r="L565" s="361">
        <v>14222733332.639999</v>
      </c>
      <c r="M565" s="361">
        <v>113154359.45</v>
      </c>
      <c r="N565" s="361">
        <v>0</v>
      </c>
      <c r="O565" s="361">
        <v>0</v>
      </c>
      <c r="P565" s="361">
        <v>0</v>
      </c>
      <c r="Q565" s="361">
        <v>1076771232.8800001</v>
      </c>
      <c r="R565" s="159">
        <v>15412658924.970001</v>
      </c>
    </row>
    <row r="566" spans="2:18" hidden="1" x14ac:dyDescent="0.25">
      <c r="B566" s="353" t="s">
        <v>411</v>
      </c>
      <c r="C566" s="336">
        <v>45502</v>
      </c>
      <c r="D566" s="342" t="s">
        <v>1074</v>
      </c>
      <c r="E566" s="337">
        <v>45336</v>
      </c>
      <c r="F566" s="337" t="s">
        <v>0</v>
      </c>
      <c r="G566" s="337" t="s">
        <v>1090</v>
      </c>
      <c r="H566" s="337" t="s">
        <v>203</v>
      </c>
      <c r="I566" s="348" t="s">
        <v>1092</v>
      </c>
      <c r="J566" s="361">
        <v>0</v>
      </c>
      <c r="K566" s="361">
        <v>0</v>
      </c>
      <c r="L566" s="361">
        <v>14436256522.98</v>
      </c>
      <c r="M566" s="361">
        <v>113862774.34999999</v>
      </c>
      <c r="N566" s="361">
        <v>0</v>
      </c>
      <c r="O566" s="361">
        <v>0</v>
      </c>
      <c r="P566" s="361">
        <v>0</v>
      </c>
      <c r="Q566" s="361">
        <v>1092526027.4000001</v>
      </c>
      <c r="R566" s="159">
        <v>15642645324.73</v>
      </c>
    </row>
    <row r="567" spans="2:18" hidden="1" x14ac:dyDescent="0.25">
      <c r="B567" s="353" t="s">
        <v>411</v>
      </c>
      <c r="C567" s="336">
        <v>45533</v>
      </c>
      <c r="D567" s="342" t="s">
        <v>1074</v>
      </c>
      <c r="E567" s="337">
        <v>45336</v>
      </c>
      <c r="F567" s="337" t="s">
        <v>0</v>
      </c>
      <c r="G567" s="337" t="s">
        <v>1090</v>
      </c>
      <c r="H567" s="337" t="s">
        <v>203</v>
      </c>
      <c r="I567" s="348" t="s">
        <v>1092</v>
      </c>
      <c r="J567" s="361">
        <v>0</v>
      </c>
      <c r="K567" s="361">
        <v>0</v>
      </c>
      <c r="L567" s="361">
        <v>14648212154.360001</v>
      </c>
      <c r="M567" s="361">
        <v>116780903.19</v>
      </c>
      <c r="N567" s="361">
        <v>0</v>
      </c>
      <c r="O567" s="361">
        <v>0</v>
      </c>
      <c r="P567" s="361">
        <v>0</v>
      </c>
      <c r="Q567" s="361">
        <v>1108280821.9200001</v>
      </c>
      <c r="R567" s="159">
        <v>15873273879.470001</v>
      </c>
    </row>
    <row r="568" spans="2:18" hidden="1" x14ac:dyDescent="0.25">
      <c r="B568" s="353" t="s">
        <v>411</v>
      </c>
      <c r="C568" s="336">
        <v>45564</v>
      </c>
      <c r="D568" s="342" t="s">
        <v>1074</v>
      </c>
      <c r="E568" s="337">
        <v>45336</v>
      </c>
      <c r="F568" s="337" t="s">
        <v>0</v>
      </c>
      <c r="G568" s="337" t="s">
        <v>1090</v>
      </c>
      <c r="H568" s="337" t="s">
        <v>203</v>
      </c>
      <c r="I568" s="348" t="s">
        <v>1092</v>
      </c>
      <c r="J568" s="361">
        <v>0</v>
      </c>
      <c r="K568" s="361">
        <v>0</v>
      </c>
      <c r="L568" s="361">
        <v>14908843212.15</v>
      </c>
      <c r="M568" s="361">
        <v>23200251.66</v>
      </c>
      <c r="N568" s="361">
        <v>0</v>
      </c>
      <c r="O568" s="361">
        <v>0</v>
      </c>
      <c r="P568" s="361">
        <v>0</v>
      </c>
      <c r="Q568" s="361">
        <v>1123527397.26</v>
      </c>
      <c r="R568" s="159">
        <v>16055570861.07</v>
      </c>
    </row>
    <row r="569" spans="2:18" hidden="1" x14ac:dyDescent="0.25">
      <c r="B569" s="353" t="s">
        <v>411</v>
      </c>
      <c r="C569" s="336">
        <v>45594</v>
      </c>
      <c r="D569" s="342" t="s">
        <v>1074</v>
      </c>
      <c r="E569" s="337">
        <v>45336</v>
      </c>
      <c r="F569" s="337" t="s">
        <v>0</v>
      </c>
      <c r="G569" s="337" t="s">
        <v>1090</v>
      </c>
      <c r="H569" s="337" t="s">
        <v>203</v>
      </c>
      <c r="I569" s="348" t="s">
        <v>1092</v>
      </c>
      <c r="J569" s="361">
        <v>0</v>
      </c>
      <c r="K569" s="361">
        <v>0</v>
      </c>
      <c r="L569" s="361">
        <v>15146503421.939999</v>
      </c>
      <c r="M569" s="361">
        <v>159295.17000000001</v>
      </c>
      <c r="N569" s="361">
        <v>0</v>
      </c>
      <c r="O569" s="361">
        <v>0</v>
      </c>
      <c r="P569" s="361">
        <v>0</v>
      </c>
      <c r="Q569" s="361">
        <v>1139282191.78</v>
      </c>
      <c r="R569" s="159">
        <v>16285944908.889999</v>
      </c>
    </row>
    <row r="570" spans="2:18" hidden="1" x14ac:dyDescent="0.25">
      <c r="B570" s="353" t="s">
        <v>411</v>
      </c>
      <c r="C570" s="336">
        <v>45625</v>
      </c>
      <c r="D570" s="342" t="s">
        <v>1074</v>
      </c>
      <c r="E570" s="337">
        <v>45336</v>
      </c>
      <c r="F570" s="337" t="s">
        <v>0</v>
      </c>
      <c r="G570" s="337" t="s">
        <v>1090</v>
      </c>
      <c r="H570" s="337" t="s">
        <v>203</v>
      </c>
      <c r="I570" s="348" t="s">
        <v>1092</v>
      </c>
      <c r="J570" s="361">
        <v>0</v>
      </c>
      <c r="K570" s="361">
        <v>0</v>
      </c>
      <c r="L570" s="361">
        <v>14724242287.069998</v>
      </c>
      <c r="M570" s="361">
        <v>554812023.03999996</v>
      </c>
      <c r="N570" s="361">
        <v>0</v>
      </c>
      <c r="O570" s="361">
        <v>0</v>
      </c>
      <c r="P570" s="361">
        <v>0</v>
      </c>
      <c r="Q570" s="361">
        <v>1154528767.1199999</v>
      </c>
      <c r="R570" s="159">
        <v>16433583077.229996</v>
      </c>
    </row>
    <row r="571" spans="2:18" hidden="1" x14ac:dyDescent="0.25">
      <c r="B571" s="353" t="s">
        <v>411</v>
      </c>
      <c r="C571" s="336">
        <v>45657</v>
      </c>
      <c r="D571" s="342" t="s">
        <v>1074</v>
      </c>
      <c r="E571" s="337">
        <v>45336</v>
      </c>
      <c r="F571" s="337" t="s">
        <v>0</v>
      </c>
      <c r="G571" s="337" t="s">
        <v>1090</v>
      </c>
      <c r="H571" s="337" t="s">
        <v>203</v>
      </c>
      <c r="I571" s="348" t="s">
        <v>1092</v>
      </c>
      <c r="J571" s="361">
        <v>0</v>
      </c>
      <c r="K571" s="361">
        <v>0</v>
      </c>
      <c r="L571" s="361">
        <v>14974146033.860001</v>
      </c>
      <c r="M571" s="361">
        <v>517927588.08000004</v>
      </c>
      <c r="N571" s="361">
        <v>0</v>
      </c>
      <c r="O571" s="361">
        <v>0</v>
      </c>
      <c r="P571" s="361">
        <v>0</v>
      </c>
      <c r="Q571" s="361">
        <v>1170283561.6400001</v>
      </c>
      <c r="R571" s="159">
        <v>16662357183.58</v>
      </c>
    </row>
    <row r="572" spans="2:18" hidden="1" x14ac:dyDescent="0.25">
      <c r="B572" s="353" t="s">
        <v>411</v>
      </c>
      <c r="C572" s="336">
        <v>45688</v>
      </c>
      <c r="D572" s="341" t="s">
        <v>1074</v>
      </c>
      <c r="E572" s="337">
        <v>45336</v>
      </c>
      <c r="F572" s="337" t="s">
        <v>0</v>
      </c>
      <c r="G572" s="341" t="s">
        <v>1090</v>
      </c>
      <c r="H572" s="341" t="s">
        <v>203</v>
      </c>
      <c r="I572" s="571" t="s">
        <v>1092</v>
      </c>
      <c r="J572" s="361">
        <v>0</v>
      </c>
      <c r="K572" s="361">
        <v>0</v>
      </c>
      <c r="L572" s="361">
        <v>15184711427.5</v>
      </c>
      <c r="M572" s="361">
        <v>530610173.41000003</v>
      </c>
      <c r="N572" s="361">
        <v>0</v>
      </c>
      <c r="O572" s="361">
        <v>0</v>
      </c>
      <c r="P572" s="361">
        <v>0</v>
      </c>
      <c r="Q572" s="361">
        <v>1186038356.1600001</v>
      </c>
      <c r="R572" s="159">
        <v>16901359957.07</v>
      </c>
    </row>
    <row r="573" spans="2:18" hidden="1" x14ac:dyDescent="0.25">
      <c r="B573" s="353" t="s">
        <v>411</v>
      </c>
      <c r="C573" s="336">
        <v>45716</v>
      </c>
      <c r="D573" s="341" t="s">
        <v>1074</v>
      </c>
      <c r="E573" s="337">
        <v>45336</v>
      </c>
      <c r="F573" s="337" t="s">
        <v>0</v>
      </c>
      <c r="G573" s="341" t="s">
        <v>1090</v>
      </c>
      <c r="H573" s="341" t="s">
        <v>203</v>
      </c>
      <c r="I573" s="571" t="s">
        <v>1092</v>
      </c>
      <c r="J573" s="361">
        <v>0</v>
      </c>
      <c r="K573" s="361">
        <v>0</v>
      </c>
      <c r="L573" s="361">
        <v>15384666594.99</v>
      </c>
      <c r="M573" s="361">
        <v>476191725.50999999</v>
      </c>
      <c r="N573" s="361">
        <v>0</v>
      </c>
      <c r="O573" s="361">
        <v>0</v>
      </c>
      <c r="P573" s="361">
        <v>0</v>
      </c>
      <c r="Q573" s="361">
        <v>1200268493.1500001</v>
      </c>
      <c r="R573" s="505">
        <v>17061126813.65</v>
      </c>
    </row>
    <row r="574" spans="2:18" hidden="1" x14ac:dyDescent="0.25">
      <c r="B574" s="353" t="s">
        <v>411</v>
      </c>
      <c r="C574" s="336">
        <v>45747</v>
      </c>
      <c r="D574" s="341" t="s">
        <v>1074</v>
      </c>
      <c r="E574" s="337">
        <v>45336</v>
      </c>
      <c r="F574" s="337" t="s">
        <v>0</v>
      </c>
      <c r="G574" s="341" t="s">
        <v>1090</v>
      </c>
      <c r="H574" s="341" t="s">
        <v>203</v>
      </c>
      <c r="I574" s="571" t="s">
        <v>1092</v>
      </c>
      <c r="J574" s="478">
        <v>0</v>
      </c>
      <c r="K574" s="361">
        <v>0</v>
      </c>
      <c r="L574" s="361">
        <v>15613248135.85</v>
      </c>
      <c r="M574" s="361">
        <v>462155128.56999999</v>
      </c>
      <c r="N574" s="361">
        <v>0</v>
      </c>
      <c r="O574" s="361">
        <v>0</v>
      </c>
      <c r="P574" s="361">
        <v>341250</v>
      </c>
      <c r="Q574" s="361">
        <v>1216023287.6700001</v>
      </c>
      <c r="R574" s="569">
        <v>17291767802.09</v>
      </c>
    </row>
    <row r="575" spans="2:18" hidden="1" x14ac:dyDescent="0.25">
      <c r="B575" s="353" t="s">
        <v>411</v>
      </c>
      <c r="C575" s="336">
        <v>45777</v>
      </c>
      <c r="D575" s="341" t="s">
        <v>1074</v>
      </c>
      <c r="E575" s="337">
        <v>45336</v>
      </c>
      <c r="F575" s="337" t="s">
        <v>0</v>
      </c>
      <c r="G575" s="341" t="s">
        <v>1090</v>
      </c>
      <c r="H575" s="341" t="s">
        <v>203</v>
      </c>
      <c r="I575" s="571" t="s">
        <v>1092</v>
      </c>
      <c r="J575" s="361">
        <v>0</v>
      </c>
      <c r="K575" s="361">
        <v>0</v>
      </c>
      <c r="L575" s="361">
        <v>15832356362.280001</v>
      </c>
      <c r="M575" s="361">
        <v>402350603.48999995</v>
      </c>
      <c r="N575" s="361">
        <v>0</v>
      </c>
      <c r="O575" s="361">
        <v>0</v>
      </c>
      <c r="P575" s="361">
        <v>341250</v>
      </c>
      <c r="Q575" s="361">
        <v>1231269863.01</v>
      </c>
      <c r="R575" s="159">
        <v>17466318078.779999</v>
      </c>
    </row>
    <row r="576" spans="2:18" hidden="1" x14ac:dyDescent="0.25">
      <c r="B576" s="353" t="s">
        <v>411</v>
      </c>
      <c r="C576" s="336">
        <v>45808</v>
      </c>
      <c r="D576" s="341" t="s">
        <v>1074</v>
      </c>
      <c r="E576" s="337">
        <v>45336</v>
      </c>
      <c r="F576" s="337" t="s">
        <v>0</v>
      </c>
      <c r="G576" s="341" t="s">
        <v>1090</v>
      </c>
      <c r="H576" s="341" t="s">
        <v>203</v>
      </c>
      <c r="I576" s="571" t="s">
        <v>1092</v>
      </c>
      <c r="J576" s="361">
        <v>0</v>
      </c>
      <c r="K576" s="361">
        <v>0</v>
      </c>
      <c r="L576" s="361">
        <v>14842655068.76</v>
      </c>
      <c r="M576" s="361">
        <v>1478520499.79</v>
      </c>
      <c r="N576" s="361">
        <v>0</v>
      </c>
      <c r="O576" s="361">
        <v>0</v>
      </c>
      <c r="P576" s="361">
        <v>341250</v>
      </c>
      <c r="Q576" s="361">
        <v>1205938137.8599999</v>
      </c>
      <c r="R576" s="159">
        <v>17527454956.41</v>
      </c>
    </row>
    <row r="577" spans="2:18" hidden="1" x14ac:dyDescent="0.25">
      <c r="B577" s="353" t="s">
        <v>411</v>
      </c>
      <c r="C577" s="336">
        <v>45838</v>
      </c>
      <c r="D577" s="341" t="s">
        <v>1074</v>
      </c>
      <c r="E577" s="337">
        <v>45336</v>
      </c>
      <c r="F577" s="337" t="s">
        <v>0</v>
      </c>
      <c r="G577" s="341" t="s">
        <v>1090</v>
      </c>
      <c r="H577" s="341" t="s">
        <v>203</v>
      </c>
      <c r="I577" s="339" t="s">
        <v>1092</v>
      </c>
      <c r="J577" s="361">
        <v>0</v>
      </c>
      <c r="K577" s="361">
        <v>0</v>
      </c>
      <c r="L577" s="361">
        <v>15058480741.65</v>
      </c>
      <c r="M577" s="361">
        <v>1180527991.47</v>
      </c>
      <c r="N577" s="361">
        <v>0</v>
      </c>
      <c r="O577" s="361">
        <v>0</v>
      </c>
      <c r="P577" s="361">
        <v>341250</v>
      </c>
      <c r="Q577" s="361">
        <v>1522730809.6800001</v>
      </c>
      <c r="R577" s="599">
        <v>17762080792.799999</v>
      </c>
    </row>
    <row r="578" spans="2:18" hidden="1" x14ac:dyDescent="0.25">
      <c r="B578" s="353" t="s">
        <v>411</v>
      </c>
      <c r="C578" s="336">
        <v>45869</v>
      </c>
      <c r="D578" s="341" t="s">
        <v>1074</v>
      </c>
      <c r="E578" s="337">
        <v>45336</v>
      </c>
      <c r="F578" s="337" t="s">
        <v>0</v>
      </c>
      <c r="G578" s="341" t="s">
        <v>1090</v>
      </c>
      <c r="H578" s="341" t="s">
        <v>203</v>
      </c>
      <c r="I578" s="339" t="s">
        <v>1092</v>
      </c>
      <c r="J578" s="361">
        <v>0</v>
      </c>
      <c r="K578" s="361">
        <v>0</v>
      </c>
      <c r="L578" s="361">
        <v>15651788246.18</v>
      </c>
      <c r="M578" s="361">
        <v>1217426.57</v>
      </c>
      <c r="N578" s="361">
        <v>0</v>
      </c>
      <c r="O578" s="361">
        <v>0</v>
      </c>
      <c r="P578" s="361">
        <v>341250</v>
      </c>
      <c r="Q578" s="361">
        <v>2373434201.0599999</v>
      </c>
      <c r="R578" s="159">
        <v>18026781123.810001</v>
      </c>
    </row>
    <row r="579" spans="2:18" hidden="1" x14ac:dyDescent="0.25">
      <c r="B579" s="353" t="s">
        <v>411</v>
      </c>
      <c r="C579" s="336">
        <v>45900</v>
      </c>
      <c r="D579" s="341" t="s">
        <v>1074</v>
      </c>
      <c r="E579" s="337">
        <v>45336</v>
      </c>
      <c r="F579" s="337" t="s">
        <v>0</v>
      </c>
      <c r="G579" s="341" t="s">
        <v>1090</v>
      </c>
      <c r="H579" s="341" t="s">
        <v>203</v>
      </c>
      <c r="I579" s="339" t="s">
        <v>1092</v>
      </c>
      <c r="J579" s="361">
        <v>0</v>
      </c>
      <c r="K579" s="361">
        <v>0</v>
      </c>
      <c r="L579" s="361">
        <v>16673460770.299999</v>
      </c>
      <c r="M579" s="361">
        <v>1596859076.01</v>
      </c>
      <c r="N579" s="361">
        <v>0</v>
      </c>
      <c r="O579" s="361">
        <v>0</v>
      </c>
      <c r="P579" s="361">
        <v>341250</v>
      </c>
      <c r="Q579" s="361">
        <v>0</v>
      </c>
      <c r="R579" s="159">
        <v>18270661096.309998</v>
      </c>
    </row>
    <row r="580" spans="2:18" hidden="1" x14ac:dyDescent="0.25">
      <c r="B580" s="353" t="s">
        <v>411</v>
      </c>
      <c r="C580" s="336">
        <v>45930</v>
      </c>
      <c r="D580" s="341" t="s">
        <v>1074</v>
      </c>
      <c r="E580" s="337">
        <v>45336</v>
      </c>
      <c r="F580" s="337" t="s">
        <v>0</v>
      </c>
      <c r="G580" s="341" t="s">
        <v>1090</v>
      </c>
      <c r="H580" s="341" t="s">
        <v>203</v>
      </c>
      <c r="I580" s="339" t="s">
        <v>1092</v>
      </c>
      <c r="J580" s="361">
        <v>0</v>
      </c>
      <c r="K580" s="361">
        <v>0</v>
      </c>
      <c r="L580" s="361">
        <v>15961348174.66</v>
      </c>
      <c r="M580" s="361">
        <v>5583320.1600000001</v>
      </c>
      <c r="N580" s="361">
        <v>0</v>
      </c>
      <c r="O580" s="361">
        <v>0</v>
      </c>
      <c r="P580" s="361">
        <v>341250</v>
      </c>
      <c r="Q580" s="361">
        <v>2491661107.1799998</v>
      </c>
      <c r="R580" s="159">
        <v>18458933852</v>
      </c>
    </row>
    <row r="581" spans="2:18" hidden="1" x14ac:dyDescent="0.25">
      <c r="B581" s="353" t="s">
        <v>411</v>
      </c>
      <c r="C581" s="336">
        <v>45961</v>
      </c>
      <c r="D581" s="341" t="s">
        <v>1074</v>
      </c>
      <c r="E581" s="337">
        <v>45336</v>
      </c>
      <c r="F581" s="337" t="s">
        <v>0</v>
      </c>
      <c r="G581" s="341" t="s">
        <v>1090</v>
      </c>
      <c r="H581" s="341" t="s">
        <v>203</v>
      </c>
      <c r="I581" s="339" t="s">
        <v>1092</v>
      </c>
      <c r="J581" s="664">
        <v>0</v>
      </c>
      <c r="K581" s="665">
        <v>0</v>
      </c>
      <c r="L581" s="665">
        <v>16018963696.299999</v>
      </c>
      <c r="M581" s="665">
        <v>2591062049.6100001</v>
      </c>
      <c r="N581" s="665">
        <v>0</v>
      </c>
      <c r="O581" s="665">
        <v>0</v>
      </c>
      <c r="P581" s="665">
        <v>341250</v>
      </c>
      <c r="Q581" s="665">
        <v>0</v>
      </c>
      <c r="R581" s="666">
        <v>18610366995.91</v>
      </c>
    </row>
    <row r="582" spans="2:18" hidden="1" x14ac:dyDescent="0.25">
      <c r="B582" s="353" t="s">
        <v>411</v>
      </c>
      <c r="C582" s="336">
        <v>45991</v>
      </c>
      <c r="D582" s="341" t="s">
        <v>1074</v>
      </c>
      <c r="E582" s="337">
        <v>45336</v>
      </c>
      <c r="F582" s="337" t="s">
        <v>0</v>
      </c>
      <c r="G582" s="341" t="s">
        <v>1090</v>
      </c>
      <c r="H582" s="341" t="s">
        <v>203</v>
      </c>
      <c r="I582" s="339" t="s">
        <v>1092</v>
      </c>
      <c r="J582" s="664">
        <v>0</v>
      </c>
      <c r="K582" s="665">
        <v>0</v>
      </c>
      <c r="L582" s="665">
        <v>8405533805.4799995</v>
      </c>
      <c r="M582" s="665">
        <v>21661702.59</v>
      </c>
      <c r="N582" s="665">
        <v>0</v>
      </c>
      <c r="O582" s="665">
        <v>0</v>
      </c>
      <c r="P582" s="665">
        <v>682500</v>
      </c>
      <c r="Q582" s="665">
        <v>633074972.10000002</v>
      </c>
      <c r="R582" s="666">
        <v>9060952980.1700001</v>
      </c>
    </row>
    <row r="583" spans="2:18" x14ac:dyDescent="0.25">
      <c r="B583" s="353" t="s">
        <v>411</v>
      </c>
      <c r="C583" s="336">
        <v>46022</v>
      </c>
      <c r="D583" s="341" t="s">
        <v>1074</v>
      </c>
      <c r="E583" s="337">
        <v>45336</v>
      </c>
      <c r="F583" s="337" t="s">
        <v>0</v>
      </c>
      <c r="G583" s="341" t="s">
        <v>1090</v>
      </c>
      <c r="H583" s="341" t="s">
        <v>203</v>
      </c>
      <c r="I583" s="339" t="s">
        <v>1092</v>
      </c>
      <c r="J583" s="664">
        <v>0</v>
      </c>
      <c r="K583" s="665">
        <v>0</v>
      </c>
      <c r="L583" s="665">
        <v>8502350918.5200005</v>
      </c>
      <c r="M583" s="665">
        <v>9258086.5300000012</v>
      </c>
      <c r="N583" s="665">
        <v>0</v>
      </c>
      <c r="O583" s="665">
        <v>0</v>
      </c>
      <c r="P583" s="665">
        <v>0</v>
      </c>
      <c r="Q583" s="665">
        <v>632876793.39999998</v>
      </c>
      <c r="R583" s="666">
        <v>9144485798.4500008</v>
      </c>
    </row>
    <row r="584" spans="2:18" hidden="1" x14ac:dyDescent="0.25">
      <c r="B584" s="354" t="s">
        <v>412</v>
      </c>
      <c r="C584" s="343">
        <v>45350</v>
      </c>
      <c r="D584" s="345" t="s">
        <v>1074</v>
      </c>
      <c r="E584" s="344">
        <v>45336</v>
      </c>
      <c r="F584" s="344" t="s">
        <v>0</v>
      </c>
      <c r="G584" s="344" t="s">
        <v>1090</v>
      </c>
      <c r="H584" s="344" t="s">
        <v>203</v>
      </c>
      <c r="I584" s="351" t="s">
        <v>1094</v>
      </c>
      <c r="J584" s="362">
        <v>0</v>
      </c>
      <c r="K584" s="362">
        <v>0</v>
      </c>
      <c r="L584" s="362">
        <v>0</v>
      </c>
      <c r="M584" s="362">
        <v>0</v>
      </c>
      <c r="N584" s="362">
        <v>0</v>
      </c>
      <c r="O584" s="362">
        <v>0</v>
      </c>
      <c r="P584" s="362">
        <v>0</v>
      </c>
      <c r="Q584" s="362">
        <v>0</v>
      </c>
      <c r="R584" s="159">
        <v>0</v>
      </c>
    </row>
    <row r="585" spans="2:18" hidden="1" x14ac:dyDescent="0.25">
      <c r="B585" s="354" t="s">
        <v>412</v>
      </c>
      <c r="C585" s="343">
        <v>45380</v>
      </c>
      <c r="D585" s="345" t="s">
        <v>1074</v>
      </c>
      <c r="E585" s="344">
        <v>45336</v>
      </c>
      <c r="F585" s="344" t="s">
        <v>0</v>
      </c>
      <c r="G585" s="344" t="s">
        <v>1090</v>
      </c>
      <c r="H585" s="344" t="s">
        <v>203</v>
      </c>
      <c r="I585" s="351" t="s">
        <v>1094</v>
      </c>
      <c r="J585" s="362">
        <v>0</v>
      </c>
      <c r="K585" s="362">
        <v>0</v>
      </c>
      <c r="L585" s="362">
        <v>0</v>
      </c>
      <c r="M585" s="362">
        <v>0</v>
      </c>
      <c r="N585" s="362">
        <v>0</v>
      </c>
      <c r="O585" s="362">
        <v>0</v>
      </c>
      <c r="P585" s="362">
        <v>0</v>
      </c>
      <c r="Q585" s="362">
        <v>0</v>
      </c>
      <c r="R585" s="159">
        <v>0</v>
      </c>
    </row>
    <row r="586" spans="2:18" hidden="1" x14ac:dyDescent="0.25">
      <c r="B586" s="353" t="s">
        <v>412</v>
      </c>
      <c r="C586" s="336">
        <v>45411</v>
      </c>
      <c r="D586" s="342" t="s">
        <v>1074</v>
      </c>
      <c r="E586" s="337">
        <v>45336</v>
      </c>
      <c r="F586" s="337" t="s">
        <v>0</v>
      </c>
      <c r="G586" s="337" t="s">
        <v>1090</v>
      </c>
      <c r="H586" s="337" t="s">
        <v>203</v>
      </c>
      <c r="I586" s="348" t="s">
        <v>1092</v>
      </c>
      <c r="J586" s="361">
        <v>0</v>
      </c>
      <c r="K586" s="361">
        <v>0</v>
      </c>
      <c r="L586" s="361">
        <v>3576783633.4099998</v>
      </c>
      <c r="M586" s="361">
        <v>16364761000</v>
      </c>
      <c r="N586" s="361">
        <v>0</v>
      </c>
      <c r="O586" s="361">
        <v>0</v>
      </c>
      <c r="P586" s="361">
        <v>0</v>
      </c>
      <c r="Q586" s="361">
        <v>0</v>
      </c>
      <c r="R586" s="159">
        <v>19941544633.41</v>
      </c>
    </row>
    <row r="587" spans="2:18" hidden="1" x14ac:dyDescent="0.25">
      <c r="B587" s="353" t="s">
        <v>412</v>
      </c>
      <c r="C587" s="336">
        <v>45441</v>
      </c>
      <c r="D587" s="342" t="s">
        <v>1074</v>
      </c>
      <c r="E587" s="337">
        <v>45336</v>
      </c>
      <c r="F587" s="337" t="s">
        <v>0</v>
      </c>
      <c r="G587" s="337" t="s">
        <v>1090</v>
      </c>
      <c r="H587" s="337" t="s">
        <v>203</v>
      </c>
      <c r="I587" s="348" t="s">
        <v>1092</v>
      </c>
      <c r="J587" s="361">
        <v>0</v>
      </c>
      <c r="K587" s="361">
        <v>0</v>
      </c>
      <c r="L587" s="361">
        <v>15243021639.969999</v>
      </c>
      <c r="M587" s="361">
        <v>-22127711.120000001</v>
      </c>
      <c r="N587" s="361">
        <v>0</v>
      </c>
      <c r="O587" s="361">
        <v>0</v>
      </c>
      <c r="P587" s="361">
        <v>0</v>
      </c>
      <c r="Q587" s="361">
        <v>1235259315.0699999</v>
      </c>
      <c r="R587" s="159">
        <v>16456153243.919998</v>
      </c>
    </row>
    <row r="588" spans="2:18" hidden="1" x14ac:dyDescent="0.25">
      <c r="B588" s="353" t="s">
        <v>412</v>
      </c>
      <c r="C588" s="336">
        <v>45472</v>
      </c>
      <c r="D588" s="342" t="s">
        <v>1074</v>
      </c>
      <c r="E588" s="337">
        <v>45336</v>
      </c>
      <c r="F588" s="337" t="s">
        <v>0</v>
      </c>
      <c r="G588" s="337" t="s">
        <v>1090</v>
      </c>
      <c r="H588" s="337" t="s">
        <v>203</v>
      </c>
      <c r="I588" s="348" t="s">
        <v>1092</v>
      </c>
      <c r="J588" s="361">
        <v>0</v>
      </c>
      <c r="K588" s="361">
        <v>0</v>
      </c>
      <c r="L588" s="361">
        <v>15418438464.35</v>
      </c>
      <c r="M588" s="361">
        <v>3837246.54</v>
      </c>
      <c r="N588" s="361">
        <v>0</v>
      </c>
      <c r="O588" s="361">
        <v>0</v>
      </c>
      <c r="P588" s="361">
        <v>0</v>
      </c>
      <c r="Q588" s="361">
        <v>1253000000</v>
      </c>
      <c r="R588" s="159">
        <v>16675275710.890001</v>
      </c>
    </row>
    <row r="589" spans="2:18" hidden="1" x14ac:dyDescent="0.25">
      <c r="B589" s="353" t="s">
        <v>412</v>
      </c>
      <c r="C589" s="336">
        <v>45502</v>
      </c>
      <c r="D589" s="342" t="s">
        <v>1074</v>
      </c>
      <c r="E589" s="337">
        <v>45336</v>
      </c>
      <c r="F589" s="337" t="s">
        <v>0</v>
      </c>
      <c r="G589" s="337" t="s">
        <v>1090</v>
      </c>
      <c r="H589" s="337" t="s">
        <v>203</v>
      </c>
      <c r="I589" s="348" t="s">
        <v>1092</v>
      </c>
      <c r="J589" s="361">
        <v>0</v>
      </c>
      <c r="K589" s="361">
        <v>0</v>
      </c>
      <c r="L589" s="361">
        <v>15624239312.450001</v>
      </c>
      <c r="M589" s="361">
        <v>3849215.0100000002</v>
      </c>
      <c r="N589" s="361">
        <v>0</v>
      </c>
      <c r="O589" s="361">
        <v>0</v>
      </c>
      <c r="P589" s="361">
        <v>0</v>
      </c>
      <c r="Q589" s="361">
        <v>1271332041.0999999</v>
      </c>
      <c r="R589" s="159">
        <v>16899420568.560001</v>
      </c>
    </row>
    <row r="590" spans="2:18" hidden="1" x14ac:dyDescent="0.25">
      <c r="B590" s="353" t="s">
        <v>412</v>
      </c>
      <c r="C590" s="336">
        <v>45533</v>
      </c>
      <c r="D590" s="342" t="s">
        <v>1074</v>
      </c>
      <c r="E590" s="337">
        <v>45336</v>
      </c>
      <c r="F590" s="337" t="s">
        <v>0</v>
      </c>
      <c r="G590" s="337" t="s">
        <v>1090</v>
      </c>
      <c r="H590" s="337" t="s">
        <v>203</v>
      </c>
      <c r="I590" s="348" t="s">
        <v>1092</v>
      </c>
      <c r="J590" s="361">
        <v>0</v>
      </c>
      <c r="K590" s="361">
        <v>0</v>
      </c>
      <c r="L590" s="361">
        <v>15830033853.860001</v>
      </c>
      <c r="M590" s="361">
        <v>3861602.6900000004</v>
      </c>
      <c r="N590" s="361">
        <v>0</v>
      </c>
      <c r="O590" s="361">
        <v>0</v>
      </c>
      <c r="P590" s="361">
        <v>0</v>
      </c>
      <c r="Q590" s="361">
        <v>1289664082.1900001</v>
      </c>
      <c r="R590" s="159">
        <v>17123559538.740002</v>
      </c>
    </row>
    <row r="591" spans="2:18" hidden="1" x14ac:dyDescent="0.25">
      <c r="B591" s="353" t="s">
        <v>412</v>
      </c>
      <c r="C591" s="336">
        <v>45564</v>
      </c>
      <c r="D591" s="342" t="s">
        <v>1074</v>
      </c>
      <c r="E591" s="337">
        <v>45336</v>
      </c>
      <c r="F591" s="337" t="s">
        <v>0</v>
      </c>
      <c r="G591" s="337" t="s">
        <v>1090</v>
      </c>
      <c r="H591" s="337" t="s">
        <v>203</v>
      </c>
      <c r="I591" s="348" t="s">
        <v>1092</v>
      </c>
      <c r="J591" s="361">
        <v>0</v>
      </c>
      <c r="K591" s="361">
        <v>0</v>
      </c>
      <c r="L591" s="361">
        <v>15891362822.040001</v>
      </c>
      <c r="M591" s="361">
        <v>78622941.969999999</v>
      </c>
      <c r="N591" s="361">
        <v>0</v>
      </c>
      <c r="O591" s="361">
        <v>0</v>
      </c>
      <c r="P591" s="361">
        <v>0</v>
      </c>
      <c r="Q591" s="361">
        <v>1307404767.1199999</v>
      </c>
      <c r="R591" s="461">
        <v>17277390531.130001</v>
      </c>
    </row>
    <row r="592" spans="2:18" hidden="1" x14ac:dyDescent="0.25">
      <c r="B592" s="353" t="s">
        <v>412</v>
      </c>
      <c r="C592" s="336">
        <v>45594</v>
      </c>
      <c r="D592" s="342" t="s">
        <v>1074</v>
      </c>
      <c r="E592" s="337">
        <v>45336</v>
      </c>
      <c r="F592" s="337" t="s">
        <v>0</v>
      </c>
      <c r="G592" s="337" t="s">
        <v>1090</v>
      </c>
      <c r="H592" s="337" t="s">
        <v>203</v>
      </c>
      <c r="I592" s="348" t="s">
        <v>1092</v>
      </c>
      <c r="J592" s="361">
        <v>0</v>
      </c>
      <c r="K592" s="361">
        <v>0</v>
      </c>
      <c r="L592" s="361">
        <v>16198996909.350002</v>
      </c>
      <c r="M592" s="361">
        <v>662464.74</v>
      </c>
      <c r="N592" s="361">
        <v>0</v>
      </c>
      <c r="O592" s="361">
        <v>0</v>
      </c>
      <c r="P592" s="361">
        <v>0</v>
      </c>
      <c r="Q592" s="361">
        <v>1325736808.22</v>
      </c>
      <c r="R592" s="159">
        <v>17525396182.310001</v>
      </c>
    </row>
    <row r="593" spans="2:18" hidden="1" x14ac:dyDescent="0.25">
      <c r="B593" s="353" t="s">
        <v>412</v>
      </c>
      <c r="C593" s="336">
        <v>45625</v>
      </c>
      <c r="D593" s="342" t="s">
        <v>1074</v>
      </c>
      <c r="E593" s="337">
        <v>45336</v>
      </c>
      <c r="F593" s="337" t="s">
        <v>0</v>
      </c>
      <c r="G593" s="337" t="s">
        <v>1090</v>
      </c>
      <c r="H593" s="337" t="s">
        <v>203</v>
      </c>
      <c r="I593" s="348" t="s">
        <v>1092</v>
      </c>
      <c r="J593" s="361">
        <v>0</v>
      </c>
      <c r="K593" s="361">
        <v>0</v>
      </c>
      <c r="L593" s="361">
        <v>16422048265.509998</v>
      </c>
      <c r="M593" s="361">
        <v>661438.74</v>
      </c>
      <c r="N593" s="361">
        <v>0</v>
      </c>
      <c r="O593" s="361">
        <v>0</v>
      </c>
      <c r="P593" s="361">
        <v>0</v>
      </c>
      <c r="Q593" s="361">
        <v>1343477493.1500001</v>
      </c>
      <c r="R593" s="159">
        <v>17766187197.399998</v>
      </c>
    </row>
    <row r="594" spans="2:18" hidden="1" x14ac:dyDescent="0.25">
      <c r="B594" s="353" t="s">
        <v>412</v>
      </c>
      <c r="C594" s="336">
        <v>45657</v>
      </c>
      <c r="D594" s="342" t="s">
        <v>1074</v>
      </c>
      <c r="E594" s="337">
        <v>45336</v>
      </c>
      <c r="F594" s="337" t="s">
        <v>0</v>
      </c>
      <c r="G594" s="337" t="s">
        <v>1090</v>
      </c>
      <c r="H594" s="337" t="s">
        <v>203</v>
      </c>
      <c r="I594" s="348" t="s">
        <v>1092</v>
      </c>
      <c r="J594" s="361">
        <v>0</v>
      </c>
      <c r="K594" s="361">
        <v>0</v>
      </c>
      <c r="L594" s="361">
        <v>16652534666.870003</v>
      </c>
      <c r="M594" s="361">
        <v>660412.74</v>
      </c>
      <c r="N594" s="361">
        <v>0</v>
      </c>
      <c r="O594" s="361">
        <v>0</v>
      </c>
      <c r="P594" s="361">
        <v>0</v>
      </c>
      <c r="Q594" s="361">
        <v>1361809534.25</v>
      </c>
      <c r="R594" s="159">
        <v>18015004613.860001</v>
      </c>
    </row>
    <row r="595" spans="2:18" hidden="1" x14ac:dyDescent="0.25">
      <c r="B595" s="353" t="s">
        <v>412</v>
      </c>
      <c r="C595" s="336">
        <v>45688</v>
      </c>
      <c r="D595" s="341" t="s">
        <v>1074</v>
      </c>
      <c r="E595" s="337">
        <v>45336</v>
      </c>
      <c r="F595" s="337" t="s">
        <v>0</v>
      </c>
      <c r="G595" s="341" t="s">
        <v>1090</v>
      </c>
      <c r="H595" s="341" t="s">
        <v>203</v>
      </c>
      <c r="I595" s="571" t="s">
        <v>1092</v>
      </c>
      <c r="J595" s="361">
        <v>0</v>
      </c>
      <c r="K595" s="361">
        <v>0</v>
      </c>
      <c r="L595" s="361">
        <v>16801883389.969999</v>
      </c>
      <c r="M595" s="361">
        <v>81199162.730000004</v>
      </c>
      <c r="N595" s="361">
        <v>0</v>
      </c>
      <c r="O595" s="361">
        <v>0</v>
      </c>
      <c r="P595" s="361">
        <v>0</v>
      </c>
      <c r="Q595" s="361">
        <v>1380141575.3399999</v>
      </c>
      <c r="R595" s="505">
        <v>18263224128.039997</v>
      </c>
    </row>
    <row r="596" spans="2:18" hidden="1" x14ac:dyDescent="0.25">
      <c r="B596" s="353" t="s">
        <v>412</v>
      </c>
      <c r="C596" s="336">
        <v>45716</v>
      </c>
      <c r="D596" s="341" t="s">
        <v>1074</v>
      </c>
      <c r="E596" s="337">
        <v>45336</v>
      </c>
      <c r="F596" s="337" t="s">
        <v>0</v>
      </c>
      <c r="G596" s="341" t="s">
        <v>1090</v>
      </c>
      <c r="H596" s="341" t="s">
        <v>203</v>
      </c>
      <c r="I596" s="571" t="s">
        <v>1092</v>
      </c>
      <c r="J596" s="361">
        <v>0</v>
      </c>
      <c r="K596" s="361">
        <v>0</v>
      </c>
      <c r="L596" s="361">
        <v>17009156366.565401</v>
      </c>
      <c r="M596" s="361">
        <v>12005570.130000001</v>
      </c>
      <c r="N596" s="361">
        <v>0</v>
      </c>
      <c r="O596" s="361">
        <v>0</v>
      </c>
      <c r="P596" s="361">
        <v>0</v>
      </c>
      <c r="Q596" s="361">
        <v>1396699547.95</v>
      </c>
      <c r="R596" s="569">
        <v>18417861484.645401</v>
      </c>
    </row>
    <row r="597" spans="2:18" hidden="1" x14ac:dyDescent="0.25">
      <c r="B597" s="353" t="s">
        <v>412</v>
      </c>
      <c r="C597" s="336">
        <v>45747</v>
      </c>
      <c r="D597" s="341" t="s">
        <v>1074</v>
      </c>
      <c r="E597" s="337">
        <v>45336</v>
      </c>
      <c r="F597" s="337" t="s">
        <v>0</v>
      </c>
      <c r="G597" s="341" t="s">
        <v>1090</v>
      </c>
      <c r="H597" s="341" t="s">
        <v>203</v>
      </c>
      <c r="I597" s="571" t="s">
        <v>1092</v>
      </c>
      <c r="J597" s="478">
        <v>0</v>
      </c>
      <c r="K597" s="361">
        <v>0</v>
      </c>
      <c r="L597" s="361">
        <v>14722500780.48</v>
      </c>
      <c r="M597" s="361">
        <v>1345861052.5</v>
      </c>
      <c r="N597" s="361">
        <v>0</v>
      </c>
      <c r="O597" s="361">
        <v>0</v>
      </c>
      <c r="P597" s="361">
        <v>341250</v>
      </c>
      <c r="Q597" s="361">
        <v>2498257738.98</v>
      </c>
      <c r="R597" s="159">
        <v>18566960821.959999</v>
      </c>
    </row>
    <row r="598" spans="2:18" hidden="1" x14ac:dyDescent="0.25">
      <c r="B598" s="353" t="s">
        <v>412</v>
      </c>
      <c r="C598" s="336">
        <v>45777</v>
      </c>
      <c r="D598" s="341" t="s">
        <v>1074</v>
      </c>
      <c r="E598" s="337">
        <v>45336</v>
      </c>
      <c r="F598" s="337" t="s">
        <v>0</v>
      </c>
      <c r="G598" s="341" t="s">
        <v>1090</v>
      </c>
      <c r="H598" s="341" t="s">
        <v>203</v>
      </c>
      <c r="I598" s="571" t="s">
        <v>1092</v>
      </c>
      <c r="J598" s="361">
        <v>0</v>
      </c>
      <c r="K598" s="361">
        <v>0</v>
      </c>
      <c r="L598" s="361">
        <v>15066820967.93</v>
      </c>
      <c r="M598" s="361">
        <v>2234989597.1099997</v>
      </c>
      <c r="N598" s="361">
        <v>0</v>
      </c>
      <c r="O598" s="361">
        <v>0</v>
      </c>
      <c r="P598" s="361">
        <v>341250</v>
      </c>
      <c r="Q598" s="361">
        <v>1436694599.55</v>
      </c>
      <c r="R598" s="159">
        <v>18738846414.59</v>
      </c>
    </row>
    <row r="599" spans="2:18" hidden="1" x14ac:dyDescent="0.25">
      <c r="B599" s="353" t="s">
        <v>412</v>
      </c>
      <c r="C599" s="336">
        <v>45808</v>
      </c>
      <c r="D599" s="341" t="s">
        <v>1074</v>
      </c>
      <c r="E599" s="337">
        <v>45336</v>
      </c>
      <c r="F599" s="337" t="s">
        <v>0</v>
      </c>
      <c r="G599" s="341" t="s">
        <v>1090</v>
      </c>
      <c r="H599" s="341" t="s">
        <v>203</v>
      </c>
      <c r="I599" s="571" t="s">
        <v>1092</v>
      </c>
      <c r="J599" s="361">
        <v>0</v>
      </c>
      <c r="K599" s="361">
        <v>0</v>
      </c>
      <c r="L599" s="361">
        <v>15783509079.0154</v>
      </c>
      <c r="M599" s="361">
        <v>1677581106.05</v>
      </c>
      <c r="N599" s="361">
        <v>0</v>
      </c>
      <c r="O599" s="361">
        <v>0</v>
      </c>
      <c r="P599" s="361">
        <v>341250</v>
      </c>
      <c r="Q599" s="361">
        <v>1356836297.8900001</v>
      </c>
      <c r="R599" s="599">
        <v>18818267732.955399</v>
      </c>
    </row>
    <row r="600" spans="2:18" hidden="1" x14ac:dyDescent="0.25">
      <c r="B600" s="353" t="s">
        <v>412</v>
      </c>
      <c r="C600" s="336">
        <v>45838</v>
      </c>
      <c r="D600" s="341" t="s">
        <v>1074</v>
      </c>
      <c r="E600" s="337">
        <v>45336</v>
      </c>
      <c r="F600" s="337" t="s">
        <v>0</v>
      </c>
      <c r="G600" s="341" t="s">
        <v>1090</v>
      </c>
      <c r="H600" s="341" t="s">
        <v>203</v>
      </c>
      <c r="I600" s="339" t="s">
        <v>1092</v>
      </c>
      <c r="J600" s="361">
        <v>0</v>
      </c>
      <c r="K600" s="361">
        <v>0</v>
      </c>
      <c r="L600" s="361">
        <v>16016260313.175402</v>
      </c>
      <c r="M600" s="361">
        <v>312983083.08000004</v>
      </c>
      <c r="N600" s="361">
        <v>0</v>
      </c>
      <c r="O600" s="361">
        <v>0</v>
      </c>
      <c r="P600" s="361">
        <v>341250</v>
      </c>
      <c r="Q600" s="361">
        <v>2726647262.27</v>
      </c>
      <c r="R600" s="159">
        <v>19056231908.525402</v>
      </c>
    </row>
    <row r="601" spans="2:18" hidden="1" x14ac:dyDescent="0.25">
      <c r="B601" s="353" t="s">
        <v>412</v>
      </c>
      <c r="C601" s="336">
        <v>45869</v>
      </c>
      <c r="D601" s="341" t="s">
        <v>1074</v>
      </c>
      <c r="E601" s="337">
        <v>45336</v>
      </c>
      <c r="F601" s="337" t="s">
        <v>0</v>
      </c>
      <c r="G601" s="341" t="s">
        <v>1090</v>
      </c>
      <c r="H601" s="341" t="s">
        <v>203</v>
      </c>
      <c r="I601" s="339" t="s">
        <v>1092</v>
      </c>
      <c r="J601" s="361">
        <v>0</v>
      </c>
      <c r="K601" s="361">
        <v>0</v>
      </c>
      <c r="L601" s="361">
        <v>17271309392.029999</v>
      </c>
      <c r="M601" s="361">
        <v>318047391.65000004</v>
      </c>
      <c r="N601" s="361">
        <v>0</v>
      </c>
      <c r="O601" s="361">
        <v>0</v>
      </c>
      <c r="P601" s="361">
        <v>341250</v>
      </c>
      <c r="Q601" s="361">
        <v>1736662776.6600001</v>
      </c>
      <c r="R601" s="159">
        <v>19326360810.34</v>
      </c>
    </row>
    <row r="602" spans="2:18" hidden="1" x14ac:dyDescent="0.25">
      <c r="B602" s="353" t="s">
        <v>412</v>
      </c>
      <c r="C602" s="336">
        <v>45900</v>
      </c>
      <c r="D602" s="341" t="s">
        <v>1074</v>
      </c>
      <c r="E602" s="337">
        <v>45336</v>
      </c>
      <c r="F602" s="337" t="s">
        <v>0</v>
      </c>
      <c r="G602" s="341" t="s">
        <v>1090</v>
      </c>
      <c r="H602" s="341" t="s">
        <v>203</v>
      </c>
      <c r="I602" s="339" t="s">
        <v>1092</v>
      </c>
      <c r="J602" s="361">
        <v>0</v>
      </c>
      <c r="K602" s="361">
        <v>0</v>
      </c>
      <c r="L602" s="361">
        <v>19165780449.549999</v>
      </c>
      <c r="M602" s="361">
        <v>405064167.08999997</v>
      </c>
      <c r="N602" s="361">
        <v>0</v>
      </c>
      <c r="O602" s="361">
        <v>0</v>
      </c>
      <c r="P602" s="361">
        <v>341250</v>
      </c>
      <c r="Q602" s="361">
        <v>0</v>
      </c>
      <c r="R602" s="159">
        <v>19571185866.639999</v>
      </c>
    </row>
    <row r="603" spans="2:18" hidden="1" x14ac:dyDescent="0.25">
      <c r="B603" s="353" t="s">
        <v>412</v>
      </c>
      <c r="C603" s="336">
        <v>45930</v>
      </c>
      <c r="D603" s="341" t="s">
        <v>1074</v>
      </c>
      <c r="E603" s="337">
        <v>45336</v>
      </c>
      <c r="F603" s="337" t="s">
        <v>0</v>
      </c>
      <c r="G603" s="341" t="s">
        <v>1090</v>
      </c>
      <c r="H603" s="341" t="s">
        <v>203</v>
      </c>
      <c r="I603" s="339" t="s">
        <v>1092</v>
      </c>
      <c r="J603" s="361">
        <v>0</v>
      </c>
      <c r="K603" s="361">
        <v>0</v>
      </c>
      <c r="L603" s="361">
        <v>18207115376.990002</v>
      </c>
      <c r="M603" s="361">
        <v>325359260.25</v>
      </c>
      <c r="N603" s="361">
        <v>0</v>
      </c>
      <c r="O603" s="361">
        <v>0</v>
      </c>
      <c r="P603" s="361">
        <v>341250</v>
      </c>
      <c r="Q603" s="361">
        <v>1238592662.99</v>
      </c>
      <c r="R603" s="159">
        <v>19771408550.230003</v>
      </c>
    </row>
    <row r="604" spans="2:18" hidden="1" x14ac:dyDescent="0.25">
      <c r="B604" s="353" t="s">
        <v>412</v>
      </c>
      <c r="C604" s="336">
        <v>45961</v>
      </c>
      <c r="D604" s="341" t="s">
        <v>1074</v>
      </c>
      <c r="E604" s="337">
        <v>45336</v>
      </c>
      <c r="F604" s="337" t="s">
        <v>0</v>
      </c>
      <c r="G604" s="341" t="s">
        <v>1090</v>
      </c>
      <c r="H604" s="341" t="s">
        <v>203</v>
      </c>
      <c r="I604" s="339" t="s">
        <v>1092</v>
      </c>
      <c r="J604" s="664">
        <v>0</v>
      </c>
      <c r="K604" s="665">
        <v>0</v>
      </c>
      <c r="L604" s="665">
        <v>18836958182.849998</v>
      </c>
      <c r="M604" s="665">
        <v>435096719.99000001</v>
      </c>
      <c r="N604" s="665">
        <v>0</v>
      </c>
      <c r="O604" s="665">
        <v>0</v>
      </c>
      <c r="P604" s="665">
        <v>341250</v>
      </c>
      <c r="Q604" s="665">
        <v>719980535.00999999</v>
      </c>
      <c r="R604" s="666">
        <v>19992376687.849998</v>
      </c>
    </row>
    <row r="605" spans="2:18" hidden="1" x14ac:dyDescent="0.25">
      <c r="B605" s="353" t="s">
        <v>412</v>
      </c>
      <c r="C605" s="336">
        <v>45991</v>
      </c>
      <c r="D605" s="341" t="s">
        <v>1074</v>
      </c>
      <c r="E605" s="337">
        <v>45336</v>
      </c>
      <c r="F605" s="337" t="s">
        <v>0</v>
      </c>
      <c r="G605" s="341" t="s">
        <v>1090</v>
      </c>
      <c r="H605" s="341" t="s">
        <v>203</v>
      </c>
      <c r="I605" s="339" t="s">
        <v>1092</v>
      </c>
      <c r="J605" s="664">
        <v>0</v>
      </c>
      <c r="K605" s="665">
        <v>0</v>
      </c>
      <c r="L605" s="665">
        <v>19558267735.740002</v>
      </c>
      <c r="M605" s="665">
        <v>23438610.09</v>
      </c>
      <c r="N605" s="665">
        <v>0</v>
      </c>
      <c r="O605" s="665">
        <v>0</v>
      </c>
      <c r="P605" s="665">
        <v>682500</v>
      </c>
      <c r="Q605" s="665">
        <v>710077987.75</v>
      </c>
      <c r="R605" s="666">
        <v>20292466833.580002</v>
      </c>
    </row>
    <row r="606" spans="2:18" x14ac:dyDescent="0.25">
      <c r="B606" s="353" t="s">
        <v>412</v>
      </c>
      <c r="C606" s="336">
        <v>46022</v>
      </c>
      <c r="D606" s="341" t="s">
        <v>1074</v>
      </c>
      <c r="E606" s="337">
        <v>45336</v>
      </c>
      <c r="F606" s="337" t="s">
        <v>0</v>
      </c>
      <c r="G606" s="341" t="s">
        <v>1090</v>
      </c>
      <c r="H606" s="341" t="s">
        <v>203</v>
      </c>
      <c r="I606" s="339" t="s">
        <v>1092</v>
      </c>
      <c r="J606" s="664">
        <v>0</v>
      </c>
      <c r="K606" s="665">
        <v>0</v>
      </c>
      <c r="L606" s="665">
        <v>18824008166.43</v>
      </c>
      <c r="M606" s="665">
        <v>2914526.96</v>
      </c>
      <c r="N606" s="665">
        <v>0</v>
      </c>
      <c r="O606" s="665">
        <v>0</v>
      </c>
      <c r="P606" s="665">
        <v>0</v>
      </c>
      <c r="Q606" s="665">
        <v>1746663222.5</v>
      </c>
      <c r="R606" s="666">
        <v>20573585915.889999</v>
      </c>
    </row>
    <row r="607" spans="2:18" hidden="1" x14ac:dyDescent="0.25">
      <c r="B607" s="354" t="s">
        <v>413</v>
      </c>
      <c r="C607" s="343">
        <v>45350</v>
      </c>
      <c r="D607" s="345" t="s">
        <v>1074</v>
      </c>
      <c r="E607" s="344">
        <v>45336</v>
      </c>
      <c r="F607" s="344" t="s">
        <v>0</v>
      </c>
      <c r="G607" s="344" t="s">
        <v>1090</v>
      </c>
      <c r="H607" s="344" t="s">
        <v>203</v>
      </c>
      <c r="I607" s="351" t="s">
        <v>1094</v>
      </c>
      <c r="J607" s="362">
        <v>0</v>
      </c>
      <c r="K607" s="362">
        <v>0</v>
      </c>
      <c r="L607" s="362">
        <v>0</v>
      </c>
      <c r="M607" s="362">
        <v>0</v>
      </c>
      <c r="N607" s="362">
        <v>0</v>
      </c>
      <c r="O607" s="362">
        <v>0</v>
      </c>
      <c r="P607" s="362">
        <v>0</v>
      </c>
      <c r="Q607" s="362">
        <v>0</v>
      </c>
      <c r="R607" s="159">
        <v>0</v>
      </c>
    </row>
    <row r="608" spans="2:18" hidden="1" x14ac:dyDescent="0.25">
      <c r="B608" s="354" t="s">
        <v>413</v>
      </c>
      <c r="C608" s="343">
        <v>45380</v>
      </c>
      <c r="D608" s="345" t="s">
        <v>1074</v>
      </c>
      <c r="E608" s="344">
        <v>45336</v>
      </c>
      <c r="F608" s="344" t="s">
        <v>0</v>
      </c>
      <c r="G608" s="344" t="s">
        <v>1090</v>
      </c>
      <c r="H608" s="344" t="s">
        <v>203</v>
      </c>
      <c r="I608" s="351" t="s">
        <v>1094</v>
      </c>
      <c r="J608" s="362">
        <v>0</v>
      </c>
      <c r="K608" s="362">
        <v>0</v>
      </c>
      <c r="L608" s="362">
        <v>0</v>
      </c>
      <c r="M608" s="362">
        <v>0</v>
      </c>
      <c r="N608" s="362">
        <v>0</v>
      </c>
      <c r="O608" s="362">
        <v>0</v>
      </c>
      <c r="P608" s="362">
        <v>0</v>
      </c>
      <c r="Q608" s="362">
        <v>0</v>
      </c>
      <c r="R608" s="159">
        <v>0</v>
      </c>
    </row>
    <row r="609" spans="2:18" hidden="1" x14ac:dyDescent="0.25">
      <c r="B609" s="354" t="s">
        <v>413</v>
      </c>
      <c r="C609" s="343">
        <v>45411</v>
      </c>
      <c r="D609" s="345" t="s">
        <v>1074</v>
      </c>
      <c r="E609" s="344">
        <v>45336</v>
      </c>
      <c r="F609" s="344" t="s">
        <v>0</v>
      </c>
      <c r="G609" s="344" t="s">
        <v>1090</v>
      </c>
      <c r="H609" s="344" t="s">
        <v>203</v>
      </c>
      <c r="I609" s="351" t="s">
        <v>1094</v>
      </c>
      <c r="J609" s="362">
        <v>0</v>
      </c>
      <c r="K609" s="362">
        <v>0</v>
      </c>
      <c r="L609" s="362">
        <v>0</v>
      </c>
      <c r="M609" s="362">
        <v>0</v>
      </c>
      <c r="N609" s="362">
        <v>0</v>
      </c>
      <c r="O609" s="362">
        <v>0</v>
      </c>
      <c r="P609" s="362">
        <v>0</v>
      </c>
      <c r="Q609" s="362">
        <v>0</v>
      </c>
      <c r="R609" s="159">
        <v>0</v>
      </c>
    </row>
    <row r="610" spans="2:18" hidden="1" x14ac:dyDescent="0.25">
      <c r="B610" s="354" t="s">
        <v>413</v>
      </c>
      <c r="C610" s="343">
        <v>45441</v>
      </c>
      <c r="D610" s="345" t="s">
        <v>1074</v>
      </c>
      <c r="E610" s="344">
        <v>45336</v>
      </c>
      <c r="F610" s="344" t="s">
        <v>0</v>
      </c>
      <c r="G610" s="344" t="s">
        <v>1090</v>
      </c>
      <c r="H610" s="344" t="s">
        <v>203</v>
      </c>
      <c r="I610" s="351" t="s">
        <v>1094</v>
      </c>
      <c r="J610" s="362">
        <v>0</v>
      </c>
      <c r="K610" s="362">
        <v>0</v>
      </c>
      <c r="L610" s="362">
        <v>0</v>
      </c>
      <c r="M610" s="362">
        <v>0</v>
      </c>
      <c r="N610" s="362">
        <v>0</v>
      </c>
      <c r="O610" s="362">
        <v>0</v>
      </c>
      <c r="P610" s="362">
        <v>0</v>
      </c>
      <c r="Q610" s="362">
        <v>0</v>
      </c>
      <c r="R610" s="159">
        <v>0</v>
      </c>
    </row>
    <row r="611" spans="2:18" hidden="1" x14ac:dyDescent="0.25">
      <c r="B611" s="353" t="s">
        <v>413</v>
      </c>
      <c r="C611" s="336">
        <v>45472</v>
      </c>
      <c r="D611" s="342" t="s">
        <v>1074</v>
      </c>
      <c r="E611" s="337">
        <v>45336</v>
      </c>
      <c r="F611" s="337" t="s">
        <v>0</v>
      </c>
      <c r="G611" s="337" t="s">
        <v>1090</v>
      </c>
      <c r="H611" s="337" t="s">
        <v>203</v>
      </c>
      <c r="I611" s="348" t="s">
        <v>1092</v>
      </c>
      <c r="J611" s="361">
        <v>0</v>
      </c>
      <c r="K611" s="361">
        <v>0</v>
      </c>
      <c r="L611" s="361">
        <v>996610663.46000004</v>
      </c>
      <c r="M611" s="361">
        <v>1602120290</v>
      </c>
      <c r="N611" s="361">
        <v>0</v>
      </c>
      <c r="O611" s="361">
        <v>0</v>
      </c>
      <c r="P611" s="361">
        <v>-1000000825.12</v>
      </c>
      <c r="Q611" s="361">
        <v>16724020547.950001</v>
      </c>
      <c r="R611" s="159">
        <v>18322750676.290001</v>
      </c>
    </row>
    <row r="612" spans="2:18" hidden="1" x14ac:dyDescent="0.25">
      <c r="B612" s="353" t="s">
        <v>413</v>
      </c>
      <c r="C612" s="336">
        <v>45502</v>
      </c>
      <c r="D612" s="342" t="s">
        <v>1074</v>
      </c>
      <c r="E612" s="337">
        <v>45336</v>
      </c>
      <c r="F612" s="337" t="s">
        <v>0</v>
      </c>
      <c r="G612" s="337" t="s">
        <v>1090</v>
      </c>
      <c r="H612" s="337" t="s">
        <v>203</v>
      </c>
      <c r="I612" s="348" t="s">
        <v>1092</v>
      </c>
      <c r="J612" s="361">
        <v>0</v>
      </c>
      <c r="K612" s="361">
        <v>0</v>
      </c>
      <c r="L612" s="361">
        <v>1414359622.04</v>
      </c>
      <c r="M612" s="361">
        <v>203505695.79999998</v>
      </c>
      <c r="N612" s="361">
        <v>0</v>
      </c>
      <c r="O612" s="361">
        <v>0</v>
      </c>
      <c r="P612" s="361">
        <v>0</v>
      </c>
      <c r="Q612" s="361">
        <v>16972232876.709999</v>
      </c>
      <c r="R612" s="159">
        <v>18590098194.549999</v>
      </c>
    </row>
    <row r="613" spans="2:18" hidden="1" x14ac:dyDescent="0.25">
      <c r="B613" s="353" t="s">
        <v>413</v>
      </c>
      <c r="C613" s="336">
        <v>45533</v>
      </c>
      <c r="D613" s="342" t="s">
        <v>1074</v>
      </c>
      <c r="E613" s="337">
        <v>45336</v>
      </c>
      <c r="F613" s="337" t="s">
        <v>0</v>
      </c>
      <c r="G613" s="337" t="s">
        <v>1090</v>
      </c>
      <c r="H613" s="337" t="s">
        <v>203</v>
      </c>
      <c r="I613" s="348" t="s">
        <v>1092</v>
      </c>
      <c r="J613" s="361">
        <v>0</v>
      </c>
      <c r="K613" s="361">
        <v>0</v>
      </c>
      <c r="L613" s="361">
        <v>1533862715.6699998</v>
      </c>
      <c r="M613" s="361">
        <v>98484802.049999997</v>
      </c>
      <c r="N613" s="361">
        <v>0</v>
      </c>
      <c r="O613" s="361">
        <v>0</v>
      </c>
      <c r="P613" s="361">
        <v>0</v>
      </c>
      <c r="Q613" s="361">
        <v>17220445205.48</v>
      </c>
      <c r="R613" s="159">
        <v>18852792723.200001</v>
      </c>
    </row>
    <row r="614" spans="2:18" hidden="1" x14ac:dyDescent="0.25">
      <c r="B614" s="353" t="s">
        <v>413</v>
      </c>
      <c r="C614" s="336">
        <v>45564</v>
      </c>
      <c r="D614" s="342" t="s">
        <v>1074</v>
      </c>
      <c r="E614" s="337">
        <v>45336</v>
      </c>
      <c r="F614" s="337" t="s">
        <v>0</v>
      </c>
      <c r="G614" s="337" t="s">
        <v>1090</v>
      </c>
      <c r="H614" s="337" t="s">
        <v>203</v>
      </c>
      <c r="I614" s="348" t="s">
        <v>1092</v>
      </c>
      <c r="J614" s="361">
        <v>0</v>
      </c>
      <c r="K614" s="361">
        <v>0</v>
      </c>
      <c r="L614" s="361">
        <v>1553271288.79</v>
      </c>
      <c r="M614" s="361">
        <v>92260324.689999998</v>
      </c>
      <c r="N614" s="361">
        <v>0</v>
      </c>
      <c r="O614" s="361">
        <v>0</v>
      </c>
      <c r="P614" s="361">
        <v>0</v>
      </c>
      <c r="Q614" s="361">
        <v>17460650684.93</v>
      </c>
      <c r="R614" s="159">
        <v>19106182298.41</v>
      </c>
    </row>
    <row r="615" spans="2:18" hidden="1" x14ac:dyDescent="0.25">
      <c r="B615" s="353" t="s">
        <v>413</v>
      </c>
      <c r="C615" s="336">
        <v>45594</v>
      </c>
      <c r="D615" s="342" t="s">
        <v>1074</v>
      </c>
      <c r="E615" s="337">
        <v>45336</v>
      </c>
      <c r="F615" s="337" t="s">
        <v>0</v>
      </c>
      <c r="G615" s="337" t="s">
        <v>1090</v>
      </c>
      <c r="H615" s="337" t="s">
        <v>203</v>
      </c>
      <c r="I615" s="348" t="s">
        <v>1092</v>
      </c>
      <c r="J615" s="361">
        <v>0</v>
      </c>
      <c r="K615" s="361">
        <v>0</v>
      </c>
      <c r="L615" s="361">
        <v>1663677701.3399999</v>
      </c>
      <c r="M615" s="361">
        <v>174845.85</v>
      </c>
      <c r="N615" s="361">
        <v>0</v>
      </c>
      <c r="O615" s="361">
        <v>0</v>
      </c>
      <c r="P615" s="361">
        <v>0</v>
      </c>
      <c r="Q615" s="361">
        <v>17708863013.700001</v>
      </c>
      <c r="R615" s="477">
        <v>19372715560.889999</v>
      </c>
    </row>
    <row r="616" spans="2:18" hidden="1" x14ac:dyDescent="0.25">
      <c r="B616" s="353" t="s">
        <v>413</v>
      </c>
      <c r="C616" s="336">
        <v>45625</v>
      </c>
      <c r="D616" s="342" t="s">
        <v>1074</v>
      </c>
      <c r="E616" s="337">
        <v>45336</v>
      </c>
      <c r="F616" s="337" t="s">
        <v>0</v>
      </c>
      <c r="G616" s="337" t="s">
        <v>1090</v>
      </c>
      <c r="H616" s="337" t="s">
        <v>203</v>
      </c>
      <c r="I616" s="348" t="s">
        <v>1092</v>
      </c>
      <c r="J616" s="361">
        <v>0</v>
      </c>
      <c r="K616" s="361">
        <v>0</v>
      </c>
      <c r="L616" s="361">
        <v>1571193524.1999998</v>
      </c>
      <c r="M616" s="361">
        <v>108914677.13</v>
      </c>
      <c r="N616" s="361">
        <v>0</v>
      </c>
      <c r="O616" s="361">
        <v>0</v>
      </c>
      <c r="P616" s="361">
        <v>0</v>
      </c>
      <c r="Q616" s="361">
        <v>17949068493.150002</v>
      </c>
      <c r="R616" s="159">
        <v>19629176694.480003</v>
      </c>
    </row>
    <row r="617" spans="2:18" hidden="1" x14ac:dyDescent="0.25">
      <c r="B617" s="353" t="s">
        <v>413</v>
      </c>
      <c r="C617" s="336">
        <v>45657</v>
      </c>
      <c r="D617" s="342" t="s">
        <v>1074</v>
      </c>
      <c r="E617" s="337">
        <v>45336</v>
      </c>
      <c r="F617" s="337" t="s">
        <v>0</v>
      </c>
      <c r="G617" s="337" t="s">
        <v>1090</v>
      </c>
      <c r="H617" s="337" t="s">
        <v>203</v>
      </c>
      <c r="I617" s="348" t="s">
        <v>1092</v>
      </c>
      <c r="J617" s="361">
        <v>0</v>
      </c>
      <c r="K617" s="361">
        <v>0</v>
      </c>
      <c r="L617" s="361">
        <v>1570172313.29</v>
      </c>
      <c r="M617" s="361">
        <v>45492971.810000002</v>
      </c>
      <c r="N617" s="361">
        <v>0</v>
      </c>
      <c r="O617" s="361">
        <v>0</v>
      </c>
      <c r="P617" s="361">
        <v>0</v>
      </c>
      <c r="Q617" s="361">
        <v>18197280821.919998</v>
      </c>
      <c r="R617" s="505">
        <v>19812946107.019997</v>
      </c>
    </row>
    <row r="618" spans="2:18" hidden="1" x14ac:dyDescent="0.25">
      <c r="B618" s="353" t="s">
        <v>413</v>
      </c>
      <c r="C618" s="336">
        <v>45688</v>
      </c>
      <c r="D618" s="341" t="s">
        <v>1074</v>
      </c>
      <c r="E618" s="337">
        <v>45336</v>
      </c>
      <c r="F618" s="337" t="s">
        <v>0</v>
      </c>
      <c r="G618" s="341" t="s">
        <v>1090</v>
      </c>
      <c r="H618" s="341" t="s">
        <v>203</v>
      </c>
      <c r="I618" s="571" t="s">
        <v>1092</v>
      </c>
      <c r="J618" s="361">
        <v>0</v>
      </c>
      <c r="K618" s="361">
        <v>0</v>
      </c>
      <c r="L618" s="361">
        <v>1520024657.8699999</v>
      </c>
      <c r="M618" s="361">
        <v>115390227.44999999</v>
      </c>
      <c r="N618" s="361">
        <v>0</v>
      </c>
      <c r="O618" s="361">
        <v>0</v>
      </c>
      <c r="P618" s="361">
        <v>0</v>
      </c>
      <c r="Q618" s="361">
        <v>18445493150.68</v>
      </c>
      <c r="R618" s="569">
        <v>20080908036</v>
      </c>
    </row>
    <row r="619" spans="2:18" hidden="1" x14ac:dyDescent="0.25">
      <c r="B619" s="353" t="s">
        <v>413</v>
      </c>
      <c r="C619" s="336">
        <v>45716</v>
      </c>
      <c r="D619" s="341" t="s">
        <v>1074</v>
      </c>
      <c r="E619" s="337">
        <v>45336</v>
      </c>
      <c r="F619" s="337" t="s">
        <v>0</v>
      </c>
      <c r="G619" s="341" t="s">
        <v>1090</v>
      </c>
      <c r="H619" s="341" t="s">
        <v>203</v>
      </c>
      <c r="I619" s="571" t="s">
        <v>1092</v>
      </c>
      <c r="J619" s="361">
        <v>0</v>
      </c>
      <c r="K619" s="361">
        <v>0</v>
      </c>
      <c r="L619" s="361">
        <v>1536116317.5</v>
      </c>
      <c r="M619" s="361">
        <v>42826379.420000002</v>
      </c>
      <c r="N619" s="361">
        <v>0</v>
      </c>
      <c r="O619" s="361">
        <v>0</v>
      </c>
      <c r="P619" s="361">
        <v>0</v>
      </c>
      <c r="Q619" s="361">
        <v>18669684931.5</v>
      </c>
      <c r="R619" s="159">
        <v>20248627628.419998</v>
      </c>
    </row>
    <row r="620" spans="2:18" hidden="1" x14ac:dyDescent="0.25">
      <c r="B620" s="353" t="s">
        <v>413</v>
      </c>
      <c r="C620" s="336">
        <v>45747</v>
      </c>
      <c r="D620" s="341" t="s">
        <v>1074</v>
      </c>
      <c r="E620" s="337">
        <v>45336</v>
      </c>
      <c r="F620" s="337" t="s">
        <v>0</v>
      </c>
      <c r="G620" s="341" t="s">
        <v>1090</v>
      </c>
      <c r="H620" s="341" t="s">
        <v>203</v>
      </c>
      <c r="I620" s="571" t="s">
        <v>1092</v>
      </c>
      <c r="J620" s="478">
        <v>0</v>
      </c>
      <c r="K620" s="361">
        <v>0</v>
      </c>
      <c r="L620" s="361">
        <v>1526622677.9082003</v>
      </c>
      <c r="M620" s="361">
        <v>56809884.119999997</v>
      </c>
      <c r="N620" s="361">
        <v>0</v>
      </c>
      <c r="O620" s="361">
        <v>0</v>
      </c>
      <c r="P620" s="361">
        <v>0</v>
      </c>
      <c r="Q620" s="361">
        <v>18917897260.27</v>
      </c>
      <c r="R620" s="159">
        <v>20501329822.298203</v>
      </c>
    </row>
    <row r="621" spans="2:18" hidden="1" x14ac:dyDescent="0.25">
      <c r="B621" s="353" t="s">
        <v>413</v>
      </c>
      <c r="C621" s="336">
        <v>45777</v>
      </c>
      <c r="D621" s="341" t="s">
        <v>1074</v>
      </c>
      <c r="E621" s="337">
        <v>45336</v>
      </c>
      <c r="F621" s="337" t="s">
        <v>0</v>
      </c>
      <c r="G621" s="341" t="s">
        <v>1090</v>
      </c>
      <c r="H621" s="341" t="s">
        <v>203</v>
      </c>
      <c r="I621" s="571" t="s">
        <v>1092</v>
      </c>
      <c r="J621" s="361">
        <v>0</v>
      </c>
      <c r="K621" s="361">
        <v>0</v>
      </c>
      <c r="L621" s="361">
        <v>1035294444.3613</v>
      </c>
      <c r="M621" s="361">
        <v>483468699.94999999</v>
      </c>
      <c r="N621" s="361">
        <v>0</v>
      </c>
      <c r="O621" s="361">
        <v>0</v>
      </c>
      <c r="P621" s="361">
        <v>0</v>
      </c>
      <c r="Q621" s="361">
        <v>19158102739.720001</v>
      </c>
      <c r="R621" s="599">
        <v>20676865884.0313</v>
      </c>
    </row>
    <row r="622" spans="2:18" hidden="1" x14ac:dyDescent="0.25">
      <c r="B622" s="353" t="s">
        <v>413</v>
      </c>
      <c r="C622" s="336">
        <v>45808</v>
      </c>
      <c r="D622" s="341" t="s">
        <v>1074</v>
      </c>
      <c r="E622" s="337">
        <v>45336</v>
      </c>
      <c r="F622" s="337" t="s">
        <v>0</v>
      </c>
      <c r="G622" s="341" t="s">
        <v>1090</v>
      </c>
      <c r="H622" s="341" t="s">
        <v>203</v>
      </c>
      <c r="I622" s="571" t="s">
        <v>1092</v>
      </c>
      <c r="J622" s="361">
        <v>0</v>
      </c>
      <c r="K622" s="361">
        <v>0</v>
      </c>
      <c r="L622" s="361">
        <v>964795055.64949989</v>
      </c>
      <c r="M622" s="361">
        <v>414181707.66000003</v>
      </c>
      <c r="N622" s="361">
        <v>0</v>
      </c>
      <c r="O622" s="361">
        <v>0</v>
      </c>
      <c r="P622" s="361">
        <v>0</v>
      </c>
      <c r="Q622" s="361">
        <v>19406315068.490002</v>
      </c>
      <c r="R622" s="159">
        <v>20785291831.799503</v>
      </c>
    </row>
    <row r="623" spans="2:18" hidden="1" x14ac:dyDescent="0.25">
      <c r="B623" s="350" t="s">
        <v>413</v>
      </c>
      <c r="C623" s="389">
        <v>45838</v>
      </c>
      <c r="D623" s="323" t="s">
        <v>1074</v>
      </c>
      <c r="E623" s="322">
        <v>45337</v>
      </c>
      <c r="F623" s="322" t="s">
        <v>0</v>
      </c>
      <c r="G623" s="323" t="s">
        <v>1090</v>
      </c>
      <c r="H623" s="323" t="s">
        <v>203</v>
      </c>
      <c r="I623" s="321" t="s">
        <v>1093</v>
      </c>
      <c r="J623" s="363">
        <v>0</v>
      </c>
      <c r="K623" s="363">
        <v>0</v>
      </c>
      <c r="L623" s="363">
        <v>0</v>
      </c>
      <c r="M623" s="363">
        <v>0</v>
      </c>
      <c r="N623" s="363">
        <v>0</v>
      </c>
      <c r="O623" s="363">
        <v>0</v>
      </c>
      <c r="P623" s="363">
        <v>0</v>
      </c>
      <c r="Q623" s="363">
        <v>0</v>
      </c>
      <c r="R623" s="159">
        <v>0</v>
      </c>
    </row>
    <row r="624" spans="2:18" hidden="1" x14ac:dyDescent="0.25">
      <c r="B624" s="350" t="s">
        <v>413</v>
      </c>
      <c r="C624" s="389">
        <v>45869</v>
      </c>
      <c r="D624" s="323" t="s">
        <v>1074</v>
      </c>
      <c r="E624" s="322">
        <v>45337</v>
      </c>
      <c r="F624" s="322" t="s">
        <v>0</v>
      </c>
      <c r="G624" s="323" t="s">
        <v>1090</v>
      </c>
      <c r="H624" s="323" t="s">
        <v>203</v>
      </c>
      <c r="I624" s="321" t="s">
        <v>1093</v>
      </c>
      <c r="J624" s="363">
        <v>0</v>
      </c>
      <c r="K624" s="363">
        <v>0</v>
      </c>
      <c r="L624" s="363">
        <v>0</v>
      </c>
      <c r="M624" s="363">
        <v>0</v>
      </c>
      <c r="N624" s="363">
        <v>0</v>
      </c>
      <c r="O624" s="363">
        <v>0</v>
      </c>
      <c r="P624" s="363">
        <v>0</v>
      </c>
      <c r="Q624" s="363">
        <v>0</v>
      </c>
      <c r="R624" s="159">
        <v>0</v>
      </c>
    </row>
    <row r="625" spans="2:18" hidden="1" x14ac:dyDescent="0.25">
      <c r="B625" s="350" t="s">
        <v>413</v>
      </c>
      <c r="C625" s="389">
        <v>45900</v>
      </c>
      <c r="D625" s="323" t="s">
        <v>1074</v>
      </c>
      <c r="E625" s="322">
        <v>45337</v>
      </c>
      <c r="F625" s="322" t="s">
        <v>0</v>
      </c>
      <c r="G625" s="323" t="s">
        <v>1090</v>
      </c>
      <c r="H625" s="323" t="s">
        <v>203</v>
      </c>
      <c r="I625" s="321" t="s">
        <v>1093</v>
      </c>
      <c r="J625" s="363">
        <v>0</v>
      </c>
      <c r="K625" s="363">
        <v>0</v>
      </c>
      <c r="L625" s="363">
        <v>0</v>
      </c>
      <c r="M625" s="363">
        <v>0</v>
      </c>
      <c r="N625" s="363">
        <v>0</v>
      </c>
      <c r="O625" s="363">
        <v>0</v>
      </c>
      <c r="P625" s="363">
        <v>0</v>
      </c>
      <c r="Q625" s="363">
        <v>0</v>
      </c>
      <c r="R625" s="159">
        <v>0</v>
      </c>
    </row>
    <row r="626" spans="2:18" hidden="1" x14ac:dyDescent="0.25">
      <c r="B626" s="350" t="s">
        <v>413</v>
      </c>
      <c r="C626" s="389">
        <v>45930</v>
      </c>
      <c r="D626" s="323" t="s">
        <v>1074</v>
      </c>
      <c r="E626" s="322">
        <v>45337</v>
      </c>
      <c r="F626" s="322" t="s">
        <v>0</v>
      </c>
      <c r="G626" s="323" t="s">
        <v>1090</v>
      </c>
      <c r="H626" s="323" t="s">
        <v>203</v>
      </c>
      <c r="I626" s="321" t="s">
        <v>1093</v>
      </c>
      <c r="J626" s="363">
        <v>0</v>
      </c>
      <c r="K626" s="363">
        <v>0</v>
      </c>
      <c r="L626" s="363">
        <v>0</v>
      </c>
      <c r="M626" s="363">
        <v>0</v>
      </c>
      <c r="N626" s="363">
        <v>0</v>
      </c>
      <c r="O626" s="363">
        <v>0</v>
      </c>
      <c r="P626" s="363">
        <v>0</v>
      </c>
      <c r="Q626" s="363">
        <v>0</v>
      </c>
      <c r="R626" s="159">
        <v>0</v>
      </c>
    </row>
    <row r="627" spans="2:18" hidden="1" x14ac:dyDescent="0.25">
      <c r="B627" s="350" t="s">
        <v>413</v>
      </c>
      <c r="C627" s="389">
        <v>45961</v>
      </c>
      <c r="D627" s="323" t="s">
        <v>1074</v>
      </c>
      <c r="E627" s="322">
        <v>45337</v>
      </c>
      <c r="F627" s="322" t="s">
        <v>0</v>
      </c>
      <c r="G627" s="323" t="s">
        <v>1090</v>
      </c>
      <c r="H627" s="323" t="s">
        <v>203</v>
      </c>
      <c r="I627" s="321" t="s">
        <v>1093</v>
      </c>
      <c r="J627" s="363">
        <v>0</v>
      </c>
      <c r="K627" s="363">
        <v>0</v>
      </c>
      <c r="L627" s="363">
        <v>0</v>
      </c>
      <c r="M627" s="363">
        <v>0</v>
      </c>
      <c r="N627" s="363">
        <v>0</v>
      </c>
      <c r="O627" s="363">
        <v>0</v>
      </c>
      <c r="P627" s="363">
        <v>0</v>
      </c>
      <c r="Q627" s="363">
        <v>0</v>
      </c>
      <c r="R627" s="159">
        <v>0</v>
      </c>
    </row>
    <row r="628" spans="2:18" hidden="1" x14ac:dyDescent="0.25">
      <c r="B628" s="350" t="s">
        <v>413</v>
      </c>
      <c r="C628" s="389">
        <v>45991</v>
      </c>
      <c r="D628" s="323" t="s">
        <v>1074</v>
      </c>
      <c r="E628" s="322">
        <v>45337</v>
      </c>
      <c r="F628" s="322" t="s">
        <v>0</v>
      </c>
      <c r="G628" s="323" t="s">
        <v>1090</v>
      </c>
      <c r="H628" s="323" t="s">
        <v>203</v>
      </c>
      <c r="I628" s="321" t="s">
        <v>1093</v>
      </c>
      <c r="J628" s="363">
        <v>0</v>
      </c>
      <c r="K628" s="363">
        <v>0</v>
      </c>
      <c r="L628" s="363">
        <v>0</v>
      </c>
      <c r="M628" s="363">
        <v>0</v>
      </c>
      <c r="N628" s="363">
        <v>0</v>
      </c>
      <c r="O628" s="363">
        <v>0</v>
      </c>
      <c r="P628" s="363">
        <v>0</v>
      </c>
      <c r="Q628" s="363">
        <v>0</v>
      </c>
      <c r="R628" s="159">
        <v>0</v>
      </c>
    </row>
    <row r="629" spans="2:18" x14ac:dyDescent="0.25">
      <c r="B629" s="350" t="s">
        <v>413</v>
      </c>
      <c r="C629" s="389">
        <v>46022</v>
      </c>
      <c r="D629" s="323" t="s">
        <v>1074</v>
      </c>
      <c r="E629" s="322">
        <v>45337</v>
      </c>
      <c r="F629" s="322" t="s">
        <v>0</v>
      </c>
      <c r="G629" s="323" t="s">
        <v>1090</v>
      </c>
      <c r="H629" s="323" t="s">
        <v>203</v>
      </c>
      <c r="I629" s="321" t="s">
        <v>1093</v>
      </c>
      <c r="J629" s="363">
        <v>0</v>
      </c>
      <c r="K629" s="363">
        <v>0</v>
      </c>
      <c r="L629" s="363">
        <v>0</v>
      </c>
      <c r="M629" s="363">
        <v>0</v>
      </c>
      <c r="N629" s="363">
        <v>0</v>
      </c>
      <c r="O629" s="363">
        <v>0</v>
      </c>
      <c r="P629" s="363">
        <v>0</v>
      </c>
      <c r="Q629" s="363">
        <v>0</v>
      </c>
      <c r="R629" s="159">
        <v>0</v>
      </c>
    </row>
    <row r="630" spans="2:18" hidden="1" x14ac:dyDescent="0.25">
      <c r="B630" s="354" t="s">
        <v>414</v>
      </c>
      <c r="C630" s="343">
        <v>45350</v>
      </c>
      <c r="D630" s="345" t="s">
        <v>1074</v>
      </c>
      <c r="E630" s="344">
        <v>45341</v>
      </c>
      <c r="F630" s="344" t="s">
        <v>0</v>
      </c>
      <c r="G630" s="344" t="s">
        <v>1090</v>
      </c>
      <c r="H630" s="344" t="s">
        <v>203</v>
      </c>
      <c r="I630" s="351" t="s">
        <v>1094</v>
      </c>
      <c r="J630" s="362">
        <v>0</v>
      </c>
      <c r="K630" s="362">
        <v>0</v>
      </c>
      <c r="L630" s="362">
        <v>0</v>
      </c>
      <c r="M630" s="362">
        <v>0</v>
      </c>
      <c r="N630" s="362">
        <v>0</v>
      </c>
      <c r="O630" s="362">
        <v>0</v>
      </c>
      <c r="P630" s="362">
        <v>0</v>
      </c>
      <c r="Q630" s="362">
        <v>0</v>
      </c>
      <c r="R630" s="159">
        <v>0</v>
      </c>
    </row>
    <row r="631" spans="2:18" hidden="1" x14ac:dyDescent="0.25">
      <c r="B631" s="354" t="s">
        <v>414</v>
      </c>
      <c r="C631" s="343">
        <v>45380</v>
      </c>
      <c r="D631" s="345" t="s">
        <v>1074</v>
      </c>
      <c r="E631" s="344">
        <v>45341</v>
      </c>
      <c r="F631" s="344" t="s">
        <v>0</v>
      </c>
      <c r="G631" s="344" t="s">
        <v>1090</v>
      </c>
      <c r="H631" s="344" t="s">
        <v>203</v>
      </c>
      <c r="I631" s="351" t="s">
        <v>1094</v>
      </c>
      <c r="J631" s="362">
        <v>0</v>
      </c>
      <c r="K631" s="362">
        <v>0</v>
      </c>
      <c r="L631" s="362">
        <v>0</v>
      </c>
      <c r="M631" s="362">
        <v>0</v>
      </c>
      <c r="N631" s="362">
        <v>0</v>
      </c>
      <c r="O631" s="362">
        <v>0</v>
      </c>
      <c r="P631" s="362">
        <v>0</v>
      </c>
      <c r="Q631" s="362">
        <v>0</v>
      </c>
      <c r="R631" s="159">
        <v>0</v>
      </c>
    </row>
    <row r="632" spans="2:18" hidden="1" x14ac:dyDescent="0.25">
      <c r="B632" s="354" t="s">
        <v>414</v>
      </c>
      <c r="C632" s="343">
        <v>45411</v>
      </c>
      <c r="D632" s="345" t="s">
        <v>1074</v>
      </c>
      <c r="E632" s="344">
        <v>45341</v>
      </c>
      <c r="F632" s="344" t="s">
        <v>0</v>
      </c>
      <c r="G632" s="344" t="s">
        <v>1090</v>
      </c>
      <c r="H632" s="344" t="s">
        <v>203</v>
      </c>
      <c r="I632" s="351" t="s">
        <v>1094</v>
      </c>
      <c r="J632" s="362">
        <v>0</v>
      </c>
      <c r="K632" s="362">
        <v>0</v>
      </c>
      <c r="L632" s="362">
        <v>0</v>
      </c>
      <c r="M632" s="362">
        <v>0</v>
      </c>
      <c r="N632" s="362">
        <v>0</v>
      </c>
      <c r="O632" s="362">
        <v>0</v>
      </c>
      <c r="P632" s="362">
        <v>0</v>
      </c>
      <c r="Q632" s="362">
        <v>0</v>
      </c>
      <c r="R632" s="159">
        <v>0</v>
      </c>
    </row>
    <row r="633" spans="2:18" hidden="1" x14ac:dyDescent="0.25">
      <c r="B633" s="354" t="s">
        <v>414</v>
      </c>
      <c r="C633" s="343">
        <v>45441</v>
      </c>
      <c r="D633" s="345" t="s">
        <v>1074</v>
      </c>
      <c r="E633" s="344">
        <v>45341</v>
      </c>
      <c r="F633" s="344" t="s">
        <v>0</v>
      </c>
      <c r="G633" s="344" t="s">
        <v>1090</v>
      </c>
      <c r="H633" s="344" t="s">
        <v>203</v>
      </c>
      <c r="I633" s="351" t="s">
        <v>1094</v>
      </c>
      <c r="J633" s="362">
        <v>0</v>
      </c>
      <c r="K633" s="362">
        <v>0</v>
      </c>
      <c r="L633" s="362">
        <v>0</v>
      </c>
      <c r="M633" s="362">
        <v>0</v>
      </c>
      <c r="N633" s="362">
        <v>0</v>
      </c>
      <c r="O633" s="362">
        <v>0</v>
      </c>
      <c r="P633" s="362">
        <v>0</v>
      </c>
      <c r="Q633" s="362">
        <v>0</v>
      </c>
      <c r="R633" s="159">
        <v>0</v>
      </c>
    </row>
    <row r="634" spans="2:18" hidden="1" x14ac:dyDescent="0.25">
      <c r="B634" s="354" t="s">
        <v>414</v>
      </c>
      <c r="C634" s="343">
        <v>45472</v>
      </c>
      <c r="D634" s="345" t="s">
        <v>1074</v>
      </c>
      <c r="E634" s="344">
        <v>45341</v>
      </c>
      <c r="F634" s="344" t="s">
        <v>0</v>
      </c>
      <c r="G634" s="344" t="s">
        <v>1090</v>
      </c>
      <c r="H634" s="344" t="s">
        <v>203</v>
      </c>
      <c r="I634" s="351" t="s">
        <v>1094</v>
      </c>
      <c r="J634" s="362">
        <v>0</v>
      </c>
      <c r="K634" s="362">
        <v>0</v>
      </c>
      <c r="L634" s="362">
        <v>0</v>
      </c>
      <c r="M634" s="362">
        <v>0</v>
      </c>
      <c r="N634" s="362">
        <v>0</v>
      </c>
      <c r="O634" s="362">
        <v>0</v>
      </c>
      <c r="P634" s="362">
        <v>0</v>
      </c>
      <c r="Q634" s="362">
        <v>0</v>
      </c>
      <c r="R634" s="159">
        <v>0</v>
      </c>
    </row>
    <row r="635" spans="2:18" hidden="1" x14ac:dyDescent="0.25">
      <c r="B635" s="354" t="s">
        <v>414</v>
      </c>
      <c r="C635" s="343">
        <v>45502</v>
      </c>
      <c r="D635" s="345" t="s">
        <v>1074</v>
      </c>
      <c r="E635" s="344">
        <v>45341</v>
      </c>
      <c r="F635" s="344" t="s">
        <v>0</v>
      </c>
      <c r="G635" s="344" t="s">
        <v>1090</v>
      </c>
      <c r="H635" s="344" t="s">
        <v>203</v>
      </c>
      <c r="I635" s="351" t="s">
        <v>1094</v>
      </c>
      <c r="J635" s="362">
        <v>0</v>
      </c>
      <c r="K635" s="362">
        <v>0</v>
      </c>
      <c r="L635" s="362">
        <v>0</v>
      </c>
      <c r="M635" s="362">
        <v>0</v>
      </c>
      <c r="N635" s="362">
        <v>0</v>
      </c>
      <c r="O635" s="362">
        <v>0</v>
      </c>
      <c r="P635" s="362">
        <v>0</v>
      </c>
      <c r="Q635" s="362">
        <v>0</v>
      </c>
      <c r="R635" s="159">
        <v>0</v>
      </c>
    </row>
    <row r="636" spans="2:18" hidden="1" x14ac:dyDescent="0.25">
      <c r="B636" s="353" t="s">
        <v>414</v>
      </c>
      <c r="C636" s="336">
        <v>45533</v>
      </c>
      <c r="D636" s="342" t="s">
        <v>1074</v>
      </c>
      <c r="E636" s="337">
        <v>45341</v>
      </c>
      <c r="F636" s="337" t="s">
        <v>0</v>
      </c>
      <c r="G636" s="337" t="s">
        <v>1090</v>
      </c>
      <c r="H636" s="337" t="s">
        <v>203</v>
      </c>
      <c r="I636" s="348" t="s">
        <v>1092</v>
      </c>
      <c r="J636" s="361">
        <v>0</v>
      </c>
      <c r="K636" s="361">
        <v>0</v>
      </c>
      <c r="L636" s="361">
        <v>0</v>
      </c>
      <c r="M636" s="361">
        <v>6591027580</v>
      </c>
      <c r="N636" s="361">
        <v>0</v>
      </c>
      <c r="O636" s="361">
        <v>0</v>
      </c>
      <c r="P636" s="361">
        <v>0</v>
      </c>
      <c r="Q636" s="361">
        <v>0</v>
      </c>
      <c r="R636" s="159">
        <v>6591027580</v>
      </c>
    </row>
    <row r="637" spans="2:18" hidden="1" x14ac:dyDescent="0.25">
      <c r="B637" s="353" t="s">
        <v>414</v>
      </c>
      <c r="C637" s="336">
        <v>45564</v>
      </c>
      <c r="D637" s="342" t="s">
        <v>1074</v>
      </c>
      <c r="E637" s="337">
        <v>45341</v>
      </c>
      <c r="F637" s="337" t="s">
        <v>0</v>
      </c>
      <c r="G637" s="337" t="s">
        <v>1090</v>
      </c>
      <c r="H637" s="337" t="s">
        <v>203</v>
      </c>
      <c r="I637" s="348" t="s">
        <v>1092</v>
      </c>
      <c r="J637" s="361">
        <v>0</v>
      </c>
      <c r="K637" s="361">
        <v>0</v>
      </c>
      <c r="L637" s="361">
        <v>6683086779.8099995</v>
      </c>
      <c r="M637" s="361">
        <v>1882844.68</v>
      </c>
      <c r="N637" s="361">
        <v>0</v>
      </c>
      <c r="O637" s="361">
        <v>0</v>
      </c>
      <c r="P637" s="361">
        <v>0</v>
      </c>
      <c r="Q637" s="361">
        <v>0</v>
      </c>
      <c r="R637" s="159">
        <v>6684969624.4899998</v>
      </c>
    </row>
    <row r="638" spans="2:18" hidden="1" x14ac:dyDescent="0.25">
      <c r="B638" s="353" t="s">
        <v>414</v>
      </c>
      <c r="C638" s="336">
        <v>45594</v>
      </c>
      <c r="D638" s="342" t="s">
        <v>1074</v>
      </c>
      <c r="E638" s="337">
        <v>45341</v>
      </c>
      <c r="F638" s="337" t="s">
        <v>0</v>
      </c>
      <c r="G638" s="337" t="s">
        <v>1090</v>
      </c>
      <c r="H638" s="337" t="s">
        <v>203</v>
      </c>
      <c r="I638" s="348" t="s">
        <v>1092</v>
      </c>
      <c r="J638" s="361">
        <v>0</v>
      </c>
      <c r="K638" s="361">
        <v>0</v>
      </c>
      <c r="L638" s="361">
        <v>6773784876.5200005</v>
      </c>
      <c r="M638" s="361">
        <v>2640384.64</v>
      </c>
      <c r="N638" s="361">
        <v>0</v>
      </c>
      <c r="O638" s="361">
        <v>0</v>
      </c>
      <c r="P638" s="361">
        <v>0</v>
      </c>
      <c r="Q638" s="361">
        <v>0</v>
      </c>
      <c r="R638" s="159">
        <v>6776425261.1600008</v>
      </c>
    </row>
    <row r="639" spans="2:18" hidden="1" x14ac:dyDescent="0.25">
      <c r="B639" s="353" t="s">
        <v>414</v>
      </c>
      <c r="C639" s="336">
        <v>45625</v>
      </c>
      <c r="D639" s="342" t="s">
        <v>1074</v>
      </c>
      <c r="E639" s="337">
        <v>45341</v>
      </c>
      <c r="F639" s="337" t="s">
        <v>0</v>
      </c>
      <c r="G639" s="337" t="s">
        <v>1090</v>
      </c>
      <c r="H639" s="337" t="s">
        <v>203</v>
      </c>
      <c r="I639" s="348" t="s">
        <v>1092</v>
      </c>
      <c r="J639" s="361">
        <v>0</v>
      </c>
      <c r="K639" s="361">
        <v>0</v>
      </c>
      <c r="L639" s="361">
        <v>6868135003.8299999</v>
      </c>
      <c r="M639" s="361">
        <v>11872938.100000001</v>
      </c>
      <c r="N639" s="361">
        <v>0</v>
      </c>
      <c r="O639" s="361">
        <v>0</v>
      </c>
      <c r="P639" s="361">
        <v>0</v>
      </c>
      <c r="Q639" s="361">
        <v>0</v>
      </c>
      <c r="R639" s="159">
        <v>6880007941.9300003</v>
      </c>
    </row>
    <row r="640" spans="2:18" hidden="1" x14ac:dyDescent="0.25">
      <c r="B640" s="353" t="s">
        <v>414</v>
      </c>
      <c r="C640" s="336">
        <v>45657</v>
      </c>
      <c r="D640" s="342" t="s">
        <v>1074</v>
      </c>
      <c r="E640" s="337">
        <v>45341</v>
      </c>
      <c r="F640" s="337" t="s">
        <v>0</v>
      </c>
      <c r="G640" s="337" t="s">
        <v>1090</v>
      </c>
      <c r="H640" s="337" t="s">
        <v>203</v>
      </c>
      <c r="I640" s="348" t="s">
        <v>1092</v>
      </c>
      <c r="J640" s="361">
        <v>0</v>
      </c>
      <c r="K640" s="361">
        <v>0</v>
      </c>
      <c r="L640" s="361">
        <v>6944165716.4599991</v>
      </c>
      <c r="M640" s="361">
        <v>11878078.02</v>
      </c>
      <c r="N640" s="361">
        <v>0</v>
      </c>
      <c r="O640" s="361">
        <v>0</v>
      </c>
      <c r="P640" s="361">
        <v>0</v>
      </c>
      <c r="Q640" s="361">
        <v>0</v>
      </c>
      <c r="R640" s="569">
        <v>6956043794.4799995</v>
      </c>
    </row>
    <row r="641" spans="2:18" hidden="1" x14ac:dyDescent="0.25">
      <c r="B641" s="353" t="s">
        <v>414</v>
      </c>
      <c r="C641" s="336">
        <v>45688</v>
      </c>
      <c r="D641" s="341" t="s">
        <v>1074</v>
      </c>
      <c r="E641" s="337">
        <v>45341</v>
      </c>
      <c r="F641" s="337" t="s">
        <v>0</v>
      </c>
      <c r="G641" s="341" t="s">
        <v>1090</v>
      </c>
      <c r="H641" s="341" t="s">
        <v>203</v>
      </c>
      <c r="I641" s="571" t="s">
        <v>1092</v>
      </c>
      <c r="J641" s="361">
        <v>0</v>
      </c>
      <c r="K641" s="361">
        <v>0</v>
      </c>
      <c r="L641" s="361">
        <v>3163770894.5999999</v>
      </c>
      <c r="M641" s="361">
        <v>3877749324.96</v>
      </c>
      <c r="N641" s="361">
        <v>0</v>
      </c>
      <c r="O641" s="361">
        <v>0</v>
      </c>
      <c r="P641" s="361">
        <v>0</v>
      </c>
      <c r="Q641" s="361">
        <v>0</v>
      </c>
      <c r="R641" s="159">
        <v>7041520219.5599995</v>
      </c>
    </row>
    <row r="642" spans="2:18" hidden="1" x14ac:dyDescent="0.25">
      <c r="B642" s="353" t="s">
        <v>414</v>
      </c>
      <c r="C642" s="336">
        <v>45716</v>
      </c>
      <c r="D642" s="341" t="s">
        <v>1074</v>
      </c>
      <c r="E642" s="337">
        <v>45341</v>
      </c>
      <c r="F642" s="337" t="s">
        <v>0</v>
      </c>
      <c r="G642" s="341" t="s">
        <v>1090</v>
      </c>
      <c r="H642" s="341" t="s">
        <v>203</v>
      </c>
      <c r="I642" s="571" t="s">
        <v>1092</v>
      </c>
      <c r="J642" s="361">
        <v>0</v>
      </c>
      <c r="K642" s="361">
        <v>0</v>
      </c>
      <c r="L642" s="361">
        <v>604410355.30999994</v>
      </c>
      <c r="M642" s="361">
        <v>6448707974.0400009</v>
      </c>
      <c r="N642" s="361">
        <v>0</v>
      </c>
      <c r="O642" s="361">
        <v>0</v>
      </c>
      <c r="P642" s="361">
        <v>0</v>
      </c>
      <c r="Q642" s="361">
        <v>0</v>
      </c>
      <c r="R642" s="159">
        <v>7053118329.3500004</v>
      </c>
    </row>
    <row r="643" spans="2:18" hidden="1" x14ac:dyDescent="0.25">
      <c r="B643" s="350" t="s">
        <v>414</v>
      </c>
      <c r="C643" s="389">
        <v>45747</v>
      </c>
      <c r="D643" s="323" t="s">
        <v>1074</v>
      </c>
      <c r="E643" s="322">
        <v>45341</v>
      </c>
      <c r="F643" s="322" t="s">
        <v>0</v>
      </c>
      <c r="G643" s="323" t="s">
        <v>1090</v>
      </c>
      <c r="H643" s="323" t="s">
        <v>203</v>
      </c>
      <c r="I643" s="572" t="s">
        <v>1093</v>
      </c>
      <c r="J643" s="479">
        <v>0</v>
      </c>
      <c r="K643" s="363">
        <v>0</v>
      </c>
      <c r="L643" s="363">
        <v>0</v>
      </c>
      <c r="M643" s="363">
        <v>0</v>
      </c>
      <c r="N643" s="363">
        <v>0</v>
      </c>
      <c r="O643" s="363">
        <v>0</v>
      </c>
      <c r="P643" s="363">
        <v>0</v>
      </c>
      <c r="Q643" s="363">
        <v>0</v>
      </c>
      <c r="R643" s="599">
        <v>0</v>
      </c>
    </row>
    <row r="644" spans="2:18" hidden="1" x14ac:dyDescent="0.25">
      <c r="B644" s="350" t="s">
        <v>414</v>
      </c>
      <c r="C644" s="389">
        <v>45777</v>
      </c>
      <c r="D644" s="323" t="s">
        <v>1074</v>
      </c>
      <c r="E644" s="322">
        <v>45341</v>
      </c>
      <c r="F644" s="322" t="s">
        <v>0</v>
      </c>
      <c r="G644" s="323" t="s">
        <v>1090</v>
      </c>
      <c r="H644" s="323" t="s">
        <v>203</v>
      </c>
      <c r="I644" s="572" t="s">
        <v>1093</v>
      </c>
      <c r="J644" s="363">
        <v>0</v>
      </c>
      <c r="K644" s="363">
        <v>0</v>
      </c>
      <c r="L644" s="363">
        <v>0</v>
      </c>
      <c r="M644" s="363">
        <v>0</v>
      </c>
      <c r="N644" s="363">
        <v>0</v>
      </c>
      <c r="O644" s="363">
        <v>0</v>
      </c>
      <c r="P644" s="363">
        <v>0</v>
      </c>
      <c r="Q644" s="363">
        <v>0</v>
      </c>
      <c r="R644" s="159">
        <v>0</v>
      </c>
    </row>
    <row r="645" spans="2:18" hidden="1" x14ac:dyDescent="0.25">
      <c r="B645" s="350" t="s">
        <v>414</v>
      </c>
      <c r="C645" s="389">
        <v>45808</v>
      </c>
      <c r="D645" s="323" t="s">
        <v>1074</v>
      </c>
      <c r="E645" s="322">
        <v>45341</v>
      </c>
      <c r="F645" s="322" t="s">
        <v>0</v>
      </c>
      <c r="G645" s="323" t="s">
        <v>1090</v>
      </c>
      <c r="H645" s="323" t="s">
        <v>203</v>
      </c>
      <c r="I645" s="572" t="s">
        <v>1093</v>
      </c>
      <c r="J645" s="363">
        <v>0</v>
      </c>
      <c r="K645" s="363">
        <v>0</v>
      </c>
      <c r="L645" s="363">
        <v>0</v>
      </c>
      <c r="M645" s="363">
        <v>0</v>
      </c>
      <c r="N645" s="363">
        <v>0</v>
      </c>
      <c r="O645" s="363">
        <v>0</v>
      </c>
      <c r="P645" s="363">
        <v>0</v>
      </c>
      <c r="Q645" s="363">
        <v>0</v>
      </c>
      <c r="R645" s="159">
        <v>0</v>
      </c>
    </row>
    <row r="646" spans="2:18" hidden="1" x14ac:dyDescent="0.25">
      <c r="B646" s="350" t="s">
        <v>414</v>
      </c>
      <c r="C646" s="389">
        <v>45838</v>
      </c>
      <c r="D646" s="323" t="s">
        <v>1074</v>
      </c>
      <c r="E646" s="322">
        <v>45341</v>
      </c>
      <c r="F646" s="322" t="s">
        <v>0</v>
      </c>
      <c r="G646" s="323" t="s">
        <v>1090</v>
      </c>
      <c r="H646" s="323" t="s">
        <v>203</v>
      </c>
      <c r="I646" s="321" t="s">
        <v>1093</v>
      </c>
      <c r="J646" s="363">
        <v>0</v>
      </c>
      <c r="K646" s="363">
        <v>0</v>
      </c>
      <c r="L646" s="363">
        <v>0</v>
      </c>
      <c r="M646" s="363">
        <v>0</v>
      </c>
      <c r="N646" s="363">
        <v>0</v>
      </c>
      <c r="O646" s="363">
        <v>0</v>
      </c>
      <c r="P646" s="363">
        <v>0</v>
      </c>
      <c r="Q646" s="363">
        <v>0</v>
      </c>
      <c r="R646" s="159">
        <v>0</v>
      </c>
    </row>
    <row r="647" spans="2:18" hidden="1" x14ac:dyDescent="0.25">
      <c r="B647" s="350" t="s">
        <v>414</v>
      </c>
      <c r="C647" s="389">
        <v>45869</v>
      </c>
      <c r="D647" s="323" t="s">
        <v>1074</v>
      </c>
      <c r="E647" s="322">
        <v>45341</v>
      </c>
      <c r="F647" s="322" t="s">
        <v>0</v>
      </c>
      <c r="G647" s="323" t="s">
        <v>1090</v>
      </c>
      <c r="H647" s="323" t="s">
        <v>203</v>
      </c>
      <c r="I647" s="321" t="s">
        <v>1093</v>
      </c>
      <c r="J647" s="363">
        <v>0</v>
      </c>
      <c r="K647" s="363">
        <v>0</v>
      </c>
      <c r="L647" s="363">
        <v>0</v>
      </c>
      <c r="M647" s="363">
        <v>0</v>
      </c>
      <c r="N647" s="363">
        <v>0</v>
      </c>
      <c r="O647" s="363">
        <v>0</v>
      </c>
      <c r="P647" s="363">
        <v>0</v>
      </c>
      <c r="Q647" s="363">
        <v>0</v>
      </c>
      <c r="R647" s="159">
        <v>0</v>
      </c>
    </row>
    <row r="648" spans="2:18" hidden="1" x14ac:dyDescent="0.25">
      <c r="B648" s="350" t="s">
        <v>414</v>
      </c>
      <c r="C648" s="389">
        <v>45900</v>
      </c>
      <c r="D648" s="323" t="s">
        <v>1074</v>
      </c>
      <c r="E648" s="322">
        <v>45341</v>
      </c>
      <c r="F648" s="322" t="s">
        <v>0</v>
      </c>
      <c r="G648" s="323" t="s">
        <v>1090</v>
      </c>
      <c r="H648" s="323" t="s">
        <v>203</v>
      </c>
      <c r="I648" s="321" t="s">
        <v>1093</v>
      </c>
      <c r="J648" s="363">
        <v>0</v>
      </c>
      <c r="K648" s="363">
        <v>0</v>
      </c>
      <c r="L648" s="363">
        <v>0</v>
      </c>
      <c r="M648" s="363">
        <v>0</v>
      </c>
      <c r="N648" s="363">
        <v>0</v>
      </c>
      <c r="O648" s="363">
        <v>0</v>
      </c>
      <c r="P648" s="363">
        <v>0</v>
      </c>
      <c r="Q648" s="363">
        <v>0</v>
      </c>
      <c r="R648" s="159">
        <v>0</v>
      </c>
    </row>
    <row r="649" spans="2:18" hidden="1" x14ac:dyDescent="0.25">
      <c r="B649" s="350" t="s">
        <v>414</v>
      </c>
      <c r="C649" s="389">
        <v>45930</v>
      </c>
      <c r="D649" s="323" t="s">
        <v>1074</v>
      </c>
      <c r="E649" s="322">
        <v>45341</v>
      </c>
      <c r="F649" s="322" t="s">
        <v>0</v>
      </c>
      <c r="G649" s="323" t="s">
        <v>1090</v>
      </c>
      <c r="H649" s="323" t="s">
        <v>203</v>
      </c>
      <c r="I649" s="321" t="s">
        <v>1093</v>
      </c>
      <c r="J649" s="363">
        <v>0</v>
      </c>
      <c r="K649" s="363">
        <v>0</v>
      </c>
      <c r="L649" s="363">
        <v>0</v>
      </c>
      <c r="M649" s="363">
        <v>0</v>
      </c>
      <c r="N649" s="363">
        <v>0</v>
      </c>
      <c r="O649" s="363">
        <v>0</v>
      </c>
      <c r="P649" s="363">
        <v>0</v>
      </c>
      <c r="Q649" s="363">
        <v>0</v>
      </c>
      <c r="R649" s="159">
        <v>0</v>
      </c>
    </row>
    <row r="650" spans="2:18" hidden="1" x14ac:dyDescent="0.25">
      <c r="B650" s="350" t="s">
        <v>414</v>
      </c>
      <c r="C650" s="389">
        <v>45961</v>
      </c>
      <c r="D650" s="323" t="s">
        <v>1074</v>
      </c>
      <c r="E650" s="322">
        <v>45341</v>
      </c>
      <c r="F650" s="322" t="s">
        <v>0</v>
      </c>
      <c r="G650" s="323" t="s">
        <v>1090</v>
      </c>
      <c r="H650" s="323" t="s">
        <v>203</v>
      </c>
      <c r="I650" s="321" t="s">
        <v>1093</v>
      </c>
      <c r="J650" s="363">
        <v>0</v>
      </c>
      <c r="K650" s="363">
        <v>0</v>
      </c>
      <c r="L650" s="363">
        <v>0</v>
      </c>
      <c r="M650" s="363">
        <v>0</v>
      </c>
      <c r="N650" s="363">
        <v>0</v>
      </c>
      <c r="O650" s="363">
        <v>0</v>
      </c>
      <c r="P650" s="363">
        <v>0</v>
      </c>
      <c r="Q650" s="363">
        <v>0</v>
      </c>
      <c r="R650" s="159">
        <v>0</v>
      </c>
    </row>
    <row r="651" spans="2:18" hidden="1" x14ac:dyDescent="0.25">
      <c r="B651" s="350" t="s">
        <v>414</v>
      </c>
      <c r="C651" s="389">
        <v>45991</v>
      </c>
      <c r="D651" s="323" t="s">
        <v>1074</v>
      </c>
      <c r="E651" s="322">
        <v>45341</v>
      </c>
      <c r="F651" s="322" t="s">
        <v>0</v>
      </c>
      <c r="G651" s="323" t="s">
        <v>1090</v>
      </c>
      <c r="H651" s="323" t="s">
        <v>203</v>
      </c>
      <c r="I651" s="321" t="s">
        <v>1093</v>
      </c>
      <c r="J651" s="363">
        <v>0</v>
      </c>
      <c r="K651" s="363">
        <v>0</v>
      </c>
      <c r="L651" s="363">
        <v>0</v>
      </c>
      <c r="M651" s="363">
        <v>0</v>
      </c>
      <c r="N651" s="363">
        <v>0</v>
      </c>
      <c r="O651" s="363">
        <v>0</v>
      </c>
      <c r="P651" s="363">
        <v>0</v>
      </c>
      <c r="Q651" s="363">
        <v>0</v>
      </c>
      <c r="R651" s="159">
        <v>0</v>
      </c>
    </row>
    <row r="652" spans="2:18" x14ac:dyDescent="0.25">
      <c r="B652" s="350" t="s">
        <v>414</v>
      </c>
      <c r="C652" s="389">
        <v>46022</v>
      </c>
      <c r="D652" s="323" t="s">
        <v>1074</v>
      </c>
      <c r="E652" s="322">
        <v>45341</v>
      </c>
      <c r="F652" s="322" t="s">
        <v>0</v>
      </c>
      <c r="G652" s="323" t="s">
        <v>1090</v>
      </c>
      <c r="H652" s="323" t="s">
        <v>203</v>
      </c>
      <c r="I652" s="321" t="s">
        <v>1093</v>
      </c>
      <c r="J652" s="363">
        <v>0</v>
      </c>
      <c r="K652" s="363">
        <v>0</v>
      </c>
      <c r="L652" s="363">
        <v>0</v>
      </c>
      <c r="M652" s="363">
        <v>0</v>
      </c>
      <c r="N652" s="363">
        <v>0</v>
      </c>
      <c r="O652" s="363">
        <v>0</v>
      </c>
      <c r="P652" s="363">
        <v>0</v>
      </c>
      <c r="Q652" s="363">
        <v>0</v>
      </c>
      <c r="R652" s="159">
        <v>0</v>
      </c>
    </row>
    <row r="653" spans="2:18" hidden="1" x14ac:dyDescent="0.25">
      <c r="B653" s="354" t="s">
        <v>117</v>
      </c>
      <c r="C653" s="343">
        <v>45350</v>
      </c>
      <c r="D653" s="345" t="s">
        <v>207</v>
      </c>
      <c r="E653" s="344">
        <v>45341</v>
      </c>
      <c r="F653" s="344" t="s">
        <v>0</v>
      </c>
      <c r="G653" s="344" t="s">
        <v>1090</v>
      </c>
      <c r="H653" s="344" t="s">
        <v>209</v>
      </c>
      <c r="I653" s="351" t="s">
        <v>1094</v>
      </c>
      <c r="J653" s="362">
        <v>0</v>
      </c>
      <c r="K653" s="362">
        <v>0</v>
      </c>
      <c r="L653" s="362">
        <v>0</v>
      </c>
      <c r="M653" s="362">
        <v>0</v>
      </c>
      <c r="N653" s="362">
        <v>0</v>
      </c>
      <c r="O653" s="362">
        <v>0</v>
      </c>
      <c r="P653" s="362">
        <v>0</v>
      </c>
      <c r="Q653" s="362">
        <v>0</v>
      </c>
      <c r="R653" s="159">
        <v>0</v>
      </c>
    </row>
    <row r="654" spans="2:18" hidden="1" x14ac:dyDescent="0.25">
      <c r="B654" s="354" t="s">
        <v>117</v>
      </c>
      <c r="C654" s="343">
        <v>45380</v>
      </c>
      <c r="D654" s="345" t="s">
        <v>207</v>
      </c>
      <c r="E654" s="344">
        <v>45341</v>
      </c>
      <c r="F654" s="344" t="s">
        <v>0</v>
      </c>
      <c r="G654" s="344" t="s">
        <v>1090</v>
      </c>
      <c r="H654" s="344" t="s">
        <v>209</v>
      </c>
      <c r="I654" s="351" t="s">
        <v>1094</v>
      </c>
      <c r="J654" s="362">
        <v>0</v>
      </c>
      <c r="K654" s="362">
        <v>0</v>
      </c>
      <c r="L654" s="362">
        <v>0</v>
      </c>
      <c r="M654" s="362">
        <v>0</v>
      </c>
      <c r="N654" s="362">
        <v>0</v>
      </c>
      <c r="O654" s="362">
        <v>0</v>
      </c>
      <c r="P654" s="362">
        <v>0</v>
      </c>
      <c r="Q654" s="362">
        <v>0</v>
      </c>
      <c r="R654" s="159">
        <v>0</v>
      </c>
    </row>
    <row r="655" spans="2:18" hidden="1" x14ac:dyDescent="0.25">
      <c r="B655" s="354" t="s">
        <v>117</v>
      </c>
      <c r="C655" s="343">
        <v>45411</v>
      </c>
      <c r="D655" s="345" t="s">
        <v>207</v>
      </c>
      <c r="E655" s="344">
        <v>45341</v>
      </c>
      <c r="F655" s="344" t="s">
        <v>0</v>
      </c>
      <c r="G655" s="344" t="s">
        <v>1090</v>
      </c>
      <c r="H655" s="344" t="s">
        <v>209</v>
      </c>
      <c r="I655" s="351" t="s">
        <v>1094</v>
      </c>
      <c r="J655" s="362">
        <v>0</v>
      </c>
      <c r="K655" s="362">
        <v>0</v>
      </c>
      <c r="L655" s="362">
        <v>0</v>
      </c>
      <c r="M655" s="362">
        <v>0</v>
      </c>
      <c r="N655" s="362">
        <v>0</v>
      </c>
      <c r="O655" s="362">
        <v>0</v>
      </c>
      <c r="P655" s="362">
        <v>0</v>
      </c>
      <c r="Q655" s="362">
        <v>0</v>
      </c>
      <c r="R655" s="159">
        <v>0</v>
      </c>
    </row>
    <row r="656" spans="2:18" hidden="1" x14ac:dyDescent="0.25">
      <c r="B656" s="354" t="s">
        <v>117</v>
      </c>
      <c r="C656" s="343">
        <v>45441</v>
      </c>
      <c r="D656" s="345" t="s">
        <v>207</v>
      </c>
      <c r="E656" s="344">
        <v>45341</v>
      </c>
      <c r="F656" s="344" t="s">
        <v>0</v>
      </c>
      <c r="G656" s="344" t="s">
        <v>1090</v>
      </c>
      <c r="H656" s="344" t="s">
        <v>209</v>
      </c>
      <c r="I656" s="351" t="s">
        <v>1094</v>
      </c>
      <c r="J656" s="362">
        <v>0</v>
      </c>
      <c r="K656" s="362">
        <v>0</v>
      </c>
      <c r="L656" s="362">
        <v>0</v>
      </c>
      <c r="M656" s="362">
        <v>0</v>
      </c>
      <c r="N656" s="362">
        <v>0</v>
      </c>
      <c r="O656" s="362">
        <v>0</v>
      </c>
      <c r="P656" s="362">
        <v>0</v>
      </c>
      <c r="Q656" s="362">
        <v>0</v>
      </c>
      <c r="R656" s="159">
        <v>0</v>
      </c>
    </row>
    <row r="657" spans="2:21" hidden="1" x14ac:dyDescent="0.25">
      <c r="B657" s="354" t="s">
        <v>117</v>
      </c>
      <c r="C657" s="343">
        <v>45472</v>
      </c>
      <c r="D657" s="345" t="s">
        <v>207</v>
      </c>
      <c r="E657" s="344">
        <v>45341</v>
      </c>
      <c r="F657" s="344" t="s">
        <v>0</v>
      </c>
      <c r="G657" s="344" t="s">
        <v>1090</v>
      </c>
      <c r="H657" s="344" t="s">
        <v>209</v>
      </c>
      <c r="I657" s="351" t="s">
        <v>1094</v>
      </c>
      <c r="J657" s="362">
        <v>0</v>
      </c>
      <c r="K657" s="362">
        <v>0</v>
      </c>
      <c r="L657" s="362">
        <v>0</v>
      </c>
      <c r="M657" s="362">
        <v>0</v>
      </c>
      <c r="N657" s="362">
        <v>0</v>
      </c>
      <c r="O657" s="362">
        <v>0</v>
      </c>
      <c r="P657" s="362">
        <v>0</v>
      </c>
      <c r="Q657" s="362">
        <v>0</v>
      </c>
      <c r="R657" s="159">
        <v>0</v>
      </c>
    </row>
    <row r="658" spans="2:21" hidden="1" x14ac:dyDescent="0.25">
      <c r="B658" s="354" t="s">
        <v>117</v>
      </c>
      <c r="C658" s="343">
        <v>45502</v>
      </c>
      <c r="D658" s="345" t="s">
        <v>207</v>
      </c>
      <c r="E658" s="344">
        <v>45341</v>
      </c>
      <c r="F658" s="344" t="s">
        <v>0</v>
      </c>
      <c r="G658" s="344" t="s">
        <v>1090</v>
      </c>
      <c r="H658" s="344" t="s">
        <v>209</v>
      </c>
      <c r="I658" s="351" t="s">
        <v>1094</v>
      </c>
      <c r="J658" s="362">
        <v>0</v>
      </c>
      <c r="K658" s="362">
        <v>0</v>
      </c>
      <c r="L658" s="362">
        <v>0</v>
      </c>
      <c r="M658" s="362">
        <v>0</v>
      </c>
      <c r="N658" s="362">
        <v>0</v>
      </c>
      <c r="O658" s="362">
        <v>0</v>
      </c>
      <c r="P658" s="362">
        <v>0</v>
      </c>
      <c r="Q658" s="362">
        <v>0</v>
      </c>
      <c r="R658" s="159">
        <v>0</v>
      </c>
      <c r="U658" s="183"/>
    </row>
    <row r="659" spans="2:21" hidden="1" x14ac:dyDescent="0.25">
      <c r="B659" s="353" t="s">
        <v>117</v>
      </c>
      <c r="C659" s="336">
        <v>45533</v>
      </c>
      <c r="D659" s="342" t="s">
        <v>207</v>
      </c>
      <c r="E659" s="337">
        <v>45341</v>
      </c>
      <c r="F659" s="337" t="s">
        <v>0</v>
      </c>
      <c r="G659" s="337" t="s">
        <v>1090</v>
      </c>
      <c r="H659" s="337" t="s">
        <v>209</v>
      </c>
      <c r="I659" s="348" t="s">
        <v>1092</v>
      </c>
      <c r="J659" s="361">
        <v>0</v>
      </c>
      <c r="K659" s="361">
        <v>0</v>
      </c>
      <c r="L659" s="361">
        <v>0</v>
      </c>
      <c r="M659" s="361">
        <v>250000000</v>
      </c>
      <c r="N659" s="361">
        <v>0</v>
      </c>
      <c r="O659" s="361">
        <v>0</v>
      </c>
      <c r="P659" s="361">
        <v>0</v>
      </c>
      <c r="Q659" s="361">
        <v>0</v>
      </c>
      <c r="R659" s="159">
        <v>250000000</v>
      </c>
      <c r="U659" s="183"/>
    </row>
    <row r="660" spans="2:21" hidden="1" x14ac:dyDescent="0.25">
      <c r="B660" s="353" t="s">
        <v>117</v>
      </c>
      <c r="C660" s="336">
        <v>45564</v>
      </c>
      <c r="D660" s="342" t="s">
        <v>207</v>
      </c>
      <c r="E660" s="337">
        <v>45341</v>
      </c>
      <c r="F660" s="337" t="s">
        <v>0</v>
      </c>
      <c r="G660" s="337" t="s">
        <v>1090</v>
      </c>
      <c r="H660" s="337" t="s">
        <v>209</v>
      </c>
      <c r="I660" s="348" t="s">
        <v>1092</v>
      </c>
      <c r="J660" s="361">
        <v>0</v>
      </c>
      <c r="K660" s="361">
        <v>0</v>
      </c>
      <c r="L660" s="361">
        <v>0</v>
      </c>
      <c r="M660" s="361">
        <v>250000000</v>
      </c>
      <c r="N660" s="361">
        <v>0</v>
      </c>
      <c r="O660" s="361">
        <v>0</v>
      </c>
      <c r="P660" s="361">
        <v>0</v>
      </c>
      <c r="Q660" s="361">
        <v>0</v>
      </c>
      <c r="R660" s="159">
        <v>250000000</v>
      </c>
      <c r="U660" s="183"/>
    </row>
    <row r="661" spans="2:21" hidden="1" x14ac:dyDescent="0.25">
      <c r="B661" s="353" t="s">
        <v>117</v>
      </c>
      <c r="C661" s="336">
        <v>45594</v>
      </c>
      <c r="D661" s="342" t="s">
        <v>207</v>
      </c>
      <c r="E661" s="337">
        <v>45341</v>
      </c>
      <c r="F661" s="337" t="s">
        <v>0</v>
      </c>
      <c r="G661" s="337" t="s">
        <v>1090</v>
      </c>
      <c r="H661" s="337" t="s">
        <v>209</v>
      </c>
      <c r="I661" s="348" t="s">
        <v>1092</v>
      </c>
      <c r="J661" s="361">
        <v>0</v>
      </c>
      <c r="K661" s="361">
        <v>0</v>
      </c>
      <c r="L661" s="361">
        <v>0</v>
      </c>
      <c r="M661" s="361">
        <v>251660821.87</v>
      </c>
      <c r="N661" s="361">
        <v>0</v>
      </c>
      <c r="O661" s="361">
        <v>0</v>
      </c>
      <c r="P661" s="361">
        <v>0</v>
      </c>
      <c r="Q661" s="361">
        <v>0</v>
      </c>
      <c r="R661" s="505">
        <v>251660821.87</v>
      </c>
      <c r="U661" s="183"/>
    </row>
    <row r="662" spans="2:21" hidden="1" x14ac:dyDescent="0.25">
      <c r="B662" s="353" t="s">
        <v>117</v>
      </c>
      <c r="C662" s="336">
        <v>45625</v>
      </c>
      <c r="D662" s="342" t="s">
        <v>207</v>
      </c>
      <c r="E662" s="337">
        <v>45341</v>
      </c>
      <c r="F662" s="337" t="s">
        <v>0</v>
      </c>
      <c r="G662" s="337" t="s">
        <v>1090</v>
      </c>
      <c r="H662" s="337" t="s">
        <v>209</v>
      </c>
      <c r="I662" s="348" t="s">
        <v>1092</v>
      </c>
      <c r="J662" s="361">
        <v>0</v>
      </c>
      <c r="K662" s="361">
        <v>0</v>
      </c>
      <c r="L662" s="361">
        <v>0</v>
      </c>
      <c r="M662" s="361">
        <v>253440273.87</v>
      </c>
      <c r="N662" s="361">
        <v>0</v>
      </c>
      <c r="O662" s="361">
        <v>0</v>
      </c>
      <c r="P662" s="361">
        <v>0</v>
      </c>
      <c r="Q662" s="361">
        <v>0</v>
      </c>
      <c r="R662" s="569">
        <v>253440273.87</v>
      </c>
      <c r="U662" s="183"/>
    </row>
    <row r="663" spans="2:21" hidden="1" x14ac:dyDescent="0.25">
      <c r="B663" s="353" t="s">
        <v>117</v>
      </c>
      <c r="C663" s="336">
        <v>45657</v>
      </c>
      <c r="D663" s="342" t="s">
        <v>207</v>
      </c>
      <c r="E663" s="337">
        <v>45341</v>
      </c>
      <c r="F663" s="337" t="s">
        <v>0</v>
      </c>
      <c r="G663" s="337" t="s">
        <v>1090</v>
      </c>
      <c r="H663" s="337" t="s">
        <v>209</v>
      </c>
      <c r="I663" s="348" t="s">
        <v>1092</v>
      </c>
      <c r="J663" s="361">
        <v>0</v>
      </c>
      <c r="K663" s="361">
        <v>0</v>
      </c>
      <c r="L663" s="361">
        <v>0</v>
      </c>
      <c r="M663" s="361">
        <v>255279040.93000001</v>
      </c>
      <c r="N663" s="361">
        <v>0</v>
      </c>
      <c r="O663" s="361">
        <v>0</v>
      </c>
      <c r="P663" s="361">
        <v>0</v>
      </c>
      <c r="Q663" s="361">
        <v>0</v>
      </c>
      <c r="R663" s="569">
        <v>255279040.93000001</v>
      </c>
      <c r="U663" s="183"/>
    </row>
    <row r="664" spans="2:21" hidden="1" x14ac:dyDescent="0.25">
      <c r="B664" s="353" t="s">
        <v>117</v>
      </c>
      <c r="C664" s="336">
        <v>45688</v>
      </c>
      <c r="D664" s="342" t="s">
        <v>207</v>
      </c>
      <c r="E664" s="337">
        <v>45341</v>
      </c>
      <c r="F664" s="337" t="s">
        <v>0</v>
      </c>
      <c r="G664" s="337" t="s">
        <v>1090</v>
      </c>
      <c r="H664" s="337" t="s">
        <v>209</v>
      </c>
      <c r="I664" s="348" t="s">
        <v>1092</v>
      </c>
      <c r="J664" s="361">
        <v>0</v>
      </c>
      <c r="K664" s="361">
        <v>0</v>
      </c>
      <c r="L664" s="361">
        <v>0</v>
      </c>
      <c r="M664" s="361">
        <v>256003004.66</v>
      </c>
      <c r="N664" s="361">
        <v>0</v>
      </c>
      <c r="O664" s="361">
        <v>0</v>
      </c>
      <c r="P664" s="361">
        <v>0</v>
      </c>
      <c r="Q664" s="361">
        <v>0</v>
      </c>
      <c r="R664" s="599">
        <v>256003004.66</v>
      </c>
    </row>
    <row r="665" spans="2:21" hidden="1" x14ac:dyDescent="0.25">
      <c r="B665" s="353" t="s">
        <v>117</v>
      </c>
      <c r="C665" s="336">
        <v>45716</v>
      </c>
      <c r="D665" s="342" t="s">
        <v>207</v>
      </c>
      <c r="E665" s="337">
        <v>45341</v>
      </c>
      <c r="F665" s="337" t="s">
        <v>0</v>
      </c>
      <c r="G665" s="337" t="s">
        <v>1090</v>
      </c>
      <c r="H665" s="337" t="s">
        <v>209</v>
      </c>
      <c r="I665" s="348" t="s">
        <v>1092</v>
      </c>
      <c r="J665" s="361">
        <v>0</v>
      </c>
      <c r="K665" s="361">
        <v>0</v>
      </c>
      <c r="L665" s="361">
        <v>0</v>
      </c>
      <c r="M665" s="361">
        <v>257663826.58000001</v>
      </c>
      <c r="N665" s="361">
        <v>0</v>
      </c>
      <c r="O665" s="361">
        <v>0</v>
      </c>
      <c r="P665" s="361">
        <v>0</v>
      </c>
      <c r="Q665" s="361">
        <v>0</v>
      </c>
      <c r="R665" s="159">
        <v>257663826.58000001</v>
      </c>
    </row>
    <row r="666" spans="2:21" hidden="1" x14ac:dyDescent="0.25">
      <c r="B666" s="353" t="s">
        <v>117</v>
      </c>
      <c r="C666" s="336">
        <v>45747</v>
      </c>
      <c r="D666" s="342" t="s">
        <v>207</v>
      </c>
      <c r="E666" s="337">
        <v>45341</v>
      </c>
      <c r="F666" s="337" t="s">
        <v>0</v>
      </c>
      <c r="G666" s="337" t="s">
        <v>1090</v>
      </c>
      <c r="H666" s="337" t="s">
        <v>209</v>
      </c>
      <c r="I666" s="348" t="s">
        <v>1092</v>
      </c>
      <c r="J666" s="478">
        <v>0</v>
      </c>
      <c r="K666" s="361">
        <v>0</v>
      </c>
      <c r="L666" s="361">
        <v>0</v>
      </c>
      <c r="M666" s="361">
        <v>254625262.70000002</v>
      </c>
      <c r="N666" s="361">
        <v>0</v>
      </c>
      <c r="O666" s="361">
        <v>0</v>
      </c>
      <c r="P666" s="361">
        <v>0</v>
      </c>
      <c r="Q666" s="361">
        <v>0</v>
      </c>
      <c r="R666" s="159">
        <v>254625262.70000002</v>
      </c>
    </row>
    <row r="667" spans="2:21" hidden="1" x14ac:dyDescent="0.25">
      <c r="B667" s="353" t="s">
        <v>117</v>
      </c>
      <c r="C667" s="336">
        <v>45777</v>
      </c>
      <c r="D667" s="342" t="s">
        <v>207</v>
      </c>
      <c r="E667" s="337">
        <v>45341</v>
      </c>
      <c r="F667" s="337" t="s">
        <v>0</v>
      </c>
      <c r="G667" s="337" t="s">
        <v>1090</v>
      </c>
      <c r="H667" s="337" t="s">
        <v>209</v>
      </c>
      <c r="I667" s="348" t="s">
        <v>1092</v>
      </c>
      <c r="J667" s="361">
        <v>0</v>
      </c>
      <c r="K667" s="361">
        <v>0</v>
      </c>
      <c r="L667" s="361">
        <v>0</v>
      </c>
      <c r="M667" s="361">
        <v>255459748.84</v>
      </c>
      <c r="N667" s="361">
        <v>0</v>
      </c>
      <c r="O667" s="361">
        <v>0</v>
      </c>
      <c r="P667" s="361">
        <v>0</v>
      </c>
      <c r="Q667" s="361">
        <v>0</v>
      </c>
      <c r="R667" s="159">
        <v>255459748.84</v>
      </c>
    </row>
    <row r="668" spans="2:21" hidden="1" x14ac:dyDescent="0.25">
      <c r="B668" s="353" t="s">
        <v>117</v>
      </c>
      <c r="C668" s="336">
        <v>45808</v>
      </c>
      <c r="D668" s="342" t="s">
        <v>207</v>
      </c>
      <c r="E668" s="337">
        <v>45341</v>
      </c>
      <c r="F668" s="337" t="s">
        <v>0</v>
      </c>
      <c r="G668" s="337" t="s">
        <v>1090</v>
      </c>
      <c r="H668" s="337" t="s">
        <v>209</v>
      </c>
      <c r="I668" s="348" t="s">
        <v>1092</v>
      </c>
      <c r="J668" s="361">
        <v>0</v>
      </c>
      <c r="K668" s="361">
        <v>0</v>
      </c>
      <c r="L668" s="361">
        <v>0</v>
      </c>
      <c r="M668" s="361">
        <v>253551509.84</v>
      </c>
      <c r="N668" s="361">
        <v>0</v>
      </c>
      <c r="O668" s="361">
        <v>0</v>
      </c>
      <c r="P668" s="361">
        <v>0</v>
      </c>
      <c r="Q668" s="361">
        <v>0</v>
      </c>
      <c r="R668" s="159">
        <v>253551509.84</v>
      </c>
    </row>
    <row r="669" spans="2:21" hidden="1" x14ac:dyDescent="0.25">
      <c r="B669" s="353" t="s">
        <v>117</v>
      </c>
      <c r="C669" s="336">
        <v>45838</v>
      </c>
      <c r="D669" s="342" t="s">
        <v>207</v>
      </c>
      <c r="E669" s="337">
        <v>45341</v>
      </c>
      <c r="F669" s="337" t="s">
        <v>0</v>
      </c>
      <c r="G669" s="337" t="s">
        <v>1090</v>
      </c>
      <c r="H669" s="337" t="s">
        <v>209</v>
      </c>
      <c r="I669" s="337" t="s">
        <v>1092</v>
      </c>
      <c r="J669" s="361">
        <v>0</v>
      </c>
      <c r="K669" s="361">
        <v>0</v>
      </c>
      <c r="L669" s="361">
        <v>0</v>
      </c>
      <c r="M669" s="361">
        <v>252549799.84</v>
      </c>
      <c r="N669" s="361">
        <v>0</v>
      </c>
      <c r="O669" s="361">
        <v>0</v>
      </c>
      <c r="P669" s="361">
        <v>0</v>
      </c>
      <c r="Q669" s="361">
        <v>0</v>
      </c>
      <c r="R669" s="159">
        <v>252549799.84</v>
      </c>
    </row>
    <row r="670" spans="2:21" hidden="1" x14ac:dyDescent="0.25">
      <c r="B670" s="353" t="s">
        <v>117</v>
      </c>
      <c r="C670" s="336">
        <v>45869</v>
      </c>
      <c r="D670" s="342" t="s">
        <v>207</v>
      </c>
      <c r="E670" s="337">
        <v>45341</v>
      </c>
      <c r="F670" s="337" t="s">
        <v>0</v>
      </c>
      <c r="G670" s="337" t="s">
        <v>1090</v>
      </c>
      <c r="H670" s="337" t="s">
        <v>209</v>
      </c>
      <c r="I670" s="337" t="s">
        <v>1092</v>
      </c>
      <c r="J670" s="361">
        <v>0</v>
      </c>
      <c r="K670" s="361">
        <v>0</v>
      </c>
      <c r="L670" s="361">
        <v>0</v>
      </c>
      <c r="M670" s="361">
        <v>251548089.84</v>
      </c>
      <c r="N670" s="361">
        <v>0</v>
      </c>
      <c r="O670" s="361">
        <v>0</v>
      </c>
      <c r="P670" s="361">
        <v>0</v>
      </c>
      <c r="Q670" s="361">
        <v>0</v>
      </c>
      <c r="R670" s="159">
        <v>251548089.84</v>
      </c>
    </row>
    <row r="671" spans="2:21" hidden="1" x14ac:dyDescent="0.25">
      <c r="B671" s="353" t="s">
        <v>117</v>
      </c>
      <c r="C671" s="336">
        <v>45900</v>
      </c>
      <c r="D671" s="342" t="s">
        <v>207</v>
      </c>
      <c r="E671" s="337">
        <v>45341</v>
      </c>
      <c r="F671" s="337" t="s">
        <v>0</v>
      </c>
      <c r="G671" s="337" t="s">
        <v>1090</v>
      </c>
      <c r="H671" s="337" t="s">
        <v>209</v>
      </c>
      <c r="I671" s="337" t="s">
        <v>1092</v>
      </c>
      <c r="J671" s="361">
        <v>0</v>
      </c>
      <c r="K671" s="361">
        <v>0</v>
      </c>
      <c r="L671" s="361">
        <v>0</v>
      </c>
      <c r="M671" s="361">
        <v>252130786.69</v>
      </c>
      <c r="N671" s="361">
        <v>0</v>
      </c>
      <c r="O671" s="361">
        <v>0</v>
      </c>
      <c r="P671" s="361">
        <v>0</v>
      </c>
      <c r="Q671" s="361">
        <v>0</v>
      </c>
      <c r="R671" s="159">
        <v>252130786.69</v>
      </c>
    </row>
    <row r="672" spans="2:21" hidden="1" x14ac:dyDescent="0.25">
      <c r="B672" s="353" t="s">
        <v>117</v>
      </c>
      <c r="C672" s="336">
        <v>45930</v>
      </c>
      <c r="D672" s="342" t="s">
        <v>207</v>
      </c>
      <c r="E672" s="337">
        <v>45341</v>
      </c>
      <c r="F672" s="337" t="s">
        <v>0</v>
      </c>
      <c r="G672" s="337" t="s">
        <v>1090</v>
      </c>
      <c r="H672" s="337" t="s">
        <v>209</v>
      </c>
      <c r="I672" s="337" t="s">
        <v>1092</v>
      </c>
      <c r="J672" s="361">
        <v>0</v>
      </c>
      <c r="K672" s="361">
        <v>0</v>
      </c>
      <c r="L672" s="361">
        <v>0</v>
      </c>
      <c r="M672" s="361">
        <v>251951671.06999999</v>
      </c>
      <c r="N672" s="361">
        <v>0</v>
      </c>
      <c r="O672" s="361">
        <v>0</v>
      </c>
      <c r="P672" s="361">
        <v>0</v>
      </c>
      <c r="Q672" s="361">
        <v>0</v>
      </c>
      <c r="R672" s="159">
        <v>251951671.06999999</v>
      </c>
    </row>
    <row r="673" spans="2:18" hidden="1" x14ac:dyDescent="0.25">
      <c r="B673" s="353" t="s">
        <v>117</v>
      </c>
      <c r="C673" s="336">
        <v>45961</v>
      </c>
      <c r="D673" s="342" t="s">
        <v>207</v>
      </c>
      <c r="E673" s="337">
        <v>45341</v>
      </c>
      <c r="F673" s="337" t="s">
        <v>0</v>
      </c>
      <c r="G673" s="337" t="s">
        <v>1090</v>
      </c>
      <c r="H673" s="337" t="s">
        <v>209</v>
      </c>
      <c r="I673" s="337" t="s">
        <v>1092</v>
      </c>
      <c r="J673" s="664">
        <v>0</v>
      </c>
      <c r="K673" s="665">
        <v>0</v>
      </c>
      <c r="L673" s="665">
        <v>0</v>
      </c>
      <c r="M673" s="665">
        <v>252751953.34</v>
      </c>
      <c r="N673" s="665">
        <v>0</v>
      </c>
      <c r="O673" s="665">
        <v>0</v>
      </c>
      <c r="P673" s="665">
        <v>0</v>
      </c>
      <c r="Q673" s="665">
        <v>0</v>
      </c>
      <c r="R673" s="666">
        <v>252751953.34</v>
      </c>
    </row>
    <row r="674" spans="2:18" hidden="1" x14ac:dyDescent="0.25">
      <c r="B674" s="353" t="s">
        <v>117</v>
      </c>
      <c r="C674" s="336">
        <v>45991</v>
      </c>
      <c r="D674" s="342" t="s">
        <v>207</v>
      </c>
      <c r="E674" s="337">
        <v>45341</v>
      </c>
      <c r="F674" s="337" t="s">
        <v>0</v>
      </c>
      <c r="G674" s="337" t="s">
        <v>1090</v>
      </c>
      <c r="H674" s="337" t="s">
        <v>209</v>
      </c>
      <c r="I674" s="337" t="s">
        <v>1092</v>
      </c>
      <c r="J674" s="664">
        <v>0</v>
      </c>
      <c r="K674" s="665">
        <v>0</v>
      </c>
      <c r="L674" s="665">
        <v>0</v>
      </c>
      <c r="M674" s="665">
        <v>251849400.84</v>
      </c>
      <c r="N674" s="665">
        <v>0</v>
      </c>
      <c r="O674" s="665">
        <v>0</v>
      </c>
      <c r="P674" s="665">
        <v>0</v>
      </c>
      <c r="Q674" s="665">
        <v>0</v>
      </c>
      <c r="R674" s="666">
        <v>251849400.84</v>
      </c>
    </row>
    <row r="675" spans="2:18" x14ac:dyDescent="0.25">
      <c r="B675" s="353" t="s">
        <v>117</v>
      </c>
      <c r="C675" s="336">
        <v>46022</v>
      </c>
      <c r="D675" s="342" t="s">
        <v>207</v>
      </c>
      <c r="E675" s="337">
        <v>45341</v>
      </c>
      <c r="F675" s="337" t="s">
        <v>0</v>
      </c>
      <c r="G675" s="337" t="s">
        <v>1090</v>
      </c>
      <c r="H675" s="337" t="s">
        <v>209</v>
      </c>
      <c r="I675" s="337" t="s">
        <v>1092</v>
      </c>
      <c r="J675" s="664">
        <v>0</v>
      </c>
      <c r="K675" s="665">
        <v>0</v>
      </c>
      <c r="L675" s="665">
        <v>0</v>
      </c>
      <c r="M675" s="665">
        <v>252456681.11000001</v>
      </c>
      <c r="N675" s="665">
        <v>0</v>
      </c>
      <c r="O675" s="665">
        <v>0</v>
      </c>
      <c r="P675" s="665">
        <v>0</v>
      </c>
      <c r="Q675" s="665">
        <v>0</v>
      </c>
      <c r="R675" s="666">
        <v>252456681.11000001</v>
      </c>
    </row>
    <row r="676" spans="2:18" hidden="1" x14ac:dyDescent="0.25">
      <c r="B676" s="354" t="s">
        <v>410</v>
      </c>
      <c r="C676" s="343">
        <v>45380</v>
      </c>
      <c r="D676" s="345" t="s">
        <v>1074</v>
      </c>
      <c r="E676" s="344">
        <v>45364</v>
      </c>
      <c r="F676" s="344" t="s">
        <v>0</v>
      </c>
      <c r="G676" s="344" t="s">
        <v>1090</v>
      </c>
      <c r="H676" s="344" t="s">
        <v>209</v>
      </c>
      <c r="I676" s="351" t="s">
        <v>1094</v>
      </c>
      <c r="J676" s="362">
        <v>0</v>
      </c>
      <c r="K676" s="362">
        <v>0</v>
      </c>
      <c r="L676" s="362">
        <v>0</v>
      </c>
      <c r="M676" s="362">
        <v>0</v>
      </c>
      <c r="N676" s="362">
        <v>0</v>
      </c>
      <c r="O676" s="362">
        <v>0</v>
      </c>
      <c r="P676" s="362">
        <v>0</v>
      </c>
      <c r="Q676" s="362">
        <v>0</v>
      </c>
      <c r="R676" s="159">
        <v>0</v>
      </c>
    </row>
    <row r="677" spans="2:18" hidden="1" x14ac:dyDescent="0.25">
      <c r="B677" s="354" t="s">
        <v>410</v>
      </c>
      <c r="C677" s="343">
        <v>45411</v>
      </c>
      <c r="D677" s="345" t="s">
        <v>1074</v>
      </c>
      <c r="E677" s="344">
        <v>45364</v>
      </c>
      <c r="F677" s="344" t="s">
        <v>0</v>
      </c>
      <c r="G677" s="344" t="s">
        <v>1090</v>
      </c>
      <c r="H677" s="344" t="s">
        <v>209</v>
      </c>
      <c r="I677" s="351" t="s">
        <v>1094</v>
      </c>
      <c r="J677" s="362">
        <v>0</v>
      </c>
      <c r="K677" s="362">
        <v>0</v>
      </c>
      <c r="L677" s="362">
        <v>0</v>
      </c>
      <c r="M677" s="362">
        <v>0</v>
      </c>
      <c r="N677" s="362">
        <v>0</v>
      </c>
      <c r="O677" s="362">
        <v>0</v>
      </c>
      <c r="P677" s="362">
        <v>0</v>
      </c>
      <c r="Q677" s="362">
        <v>0</v>
      </c>
      <c r="R677" s="159">
        <v>0</v>
      </c>
    </row>
    <row r="678" spans="2:18" hidden="1" x14ac:dyDescent="0.25">
      <c r="B678" s="354" t="s">
        <v>410</v>
      </c>
      <c r="C678" s="343">
        <v>45441</v>
      </c>
      <c r="D678" s="345" t="s">
        <v>1074</v>
      </c>
      <c r="E678" s="344">
        <v>45364</v>
      </c>
      <c r="F678" s="344" t="s">
        <v>0</v>
      </c>
      <c r="G678" s="344" t="s">
        <v>1090</v>
      </c>
      <c r="H678" s="344" t="s">
        <v>209</v>
      </c>
      <c r="I678" s="351" t="s">
        <v>1094</v>
      </c>
      <c r="J678" s="362">
        <v>0</v>
      </c>
      <c r="K678" s="362">
        <v>0</v>
      </c>
      <c r="L678" s="362">
        <v>0</v>
      </c>
      <c r="M678" s="362">
        <v>0</v>
      </c>
      <c r="N678" s="362">
        <v>0</v>
      </c>
      <c r="O678" s="362">
        <v>0</v>
      </c>
      <c r="P678" s="362">
        <v>0</v>
      </c>
      <c r="Q678" s="362">
        <v>0</v>
      </c>
      <c r="R678" s="159">
        <v>0</v>
      </c>
    </row>
    <row r="679" spans="2:18" hidden="1" x14ac:dyDescent="0.25">
      <c r="B679" s="354" t="s">
        <v>410</v>
      </c>
      <c r="C679" s="343">
        <v>45472</v>
      </c>
      <c r="D679" s="345" t="s">
        <v>1074</v>
      </c>
      <c r="E679" s="344">
        <v>45364</v>
      </c>
      <c r="F679" s="344" t="s">
        <v>0</v>
      </c>
      <c r="G679" s="344" t="s">
        <v>1090</v>
      </c>
      <c r="H679" s="344" t="s">
        <v>209</v>
      </c>
      <c r="I679" s="351" t="s">
        <v>1094</v>
      </c>
      <c r="J679" s="362">
        <v>0</v>
      </c>
      <c r="K679" s="362">
        <v>0</v>
      </c>
      <c r="L679" s="362">
        <v>0</v>
      </c>
      <c r="M679" s="362">
        <v>0</v>
      </c>
      <c r="N679" s="362">
        <v>0</v>
      </c>
      <c r="O679" s="362">
        <v>0</v>
      </c>
      <c r="P679" s="362">
        <v>0</v>
      </c>
      <c r="Q679" s="362">
        <v>0</v>
      </c>
      <c r="R679" s="159">
        <v>0</v>
      </c>
    </row>
    <row r="680" spans="2:18" hidden="1" x14ac:dyDescent="0.25">
      <c r="B680" s="354" t="s">
        <v>410</v>
      </c>
      <c r="C680" s="343">
        <v>45502</v>
      </c>
      <c r="D680" s="345" t="s">
        <v>1074</v>
      </c>
      <c r="E680" s="344">
        <v>45364</v>
      </c>
      <c r="F680" s="344" t="s">
        <v>0</v>
      </c>
      <c r="G680" s="344" t="s">
        <v>1090</v>
      </c>
      <c r="H680" s="344" t="s">
        <v>209</v>
      </c>
      <c r="I680" s="351" t="s">
        <v>1094</v>
      </c>
      <c r="J680" s="362">
        <v>0</v>
      </c>
      <c r="K680" s="362">
        <v>0</v>
      </c>
      <c r="L680" s="362">
        <v>0</v>
      </c>
      <c r="M680" s="362">
        <v>0</v>
      </c>
      <c r="N680" s="362">
        <v>0</v>
      </c>
      <c r="O680" s="362">
        <v>0</v>
      </c>
      <c r="P680" s="362">
        <v>0</v>
      </c>
      <c r="Q680" s="362">
        <v>0</v>
      </c>
      <c r="R680" s="159">
        <v>0</v>
      </c>
    </row>
    <row r="681" spans="2:18" hidden="1" x14ac:dyDescent="0.25">
      <c r="B681" s="354" t="s">
        <v>410</v>
      </c>
      <c r="C681" s="343">
        <v>45533</v>
      </c>
      <c r="D681" s="345" t="s">
        <v>1074</v>
      </c>
      <c r="E681" s="344">
        <v>45364</v>
      </c>
      <c r="F681" s="344" t="s">
        <v>0</v>
      </c>
      <c r="G681" s="344" t="s">
        <v>1090</v>
      </c>
      <c r="H681" s="344" t="s">
        <v>209</v>
      </c>
      <c r="I681" s="351" t="s">
        <v>1094</v>
      </c>
      <c r="J681" s="362">
        <v>0</v>
      </c>
      <c r="K681" s="362">
        <v>0</v>
      </c>
      <c r="L681" s="362">
        <v>0</v>
      </c>
      <c r="M681" s="362">
        <v>0</v>
      </c>
      <c r="N681" s="362">
        <v>0</v>
      </c>
      <c r="O681" s="362">
        <v>0</v>
      </c>
      <c r="P681" s="362">
        <v>0</v>
      </c>
      <c r="Q681" s="362">
        <v>0</v>
      </c>
      <c r="R681" s="159">
        <v>0</v>
      </c>
    </row>
    <row r="682" spans="2:18" hidden="1" x14ac:dyDescent="0.25">
      <c r="B682" s="354" t="s">
        <v>410</v>
      </c>
      <c r="C682" s="343">
        <v>45564</v>
      </c>
      <c r="D682" s="345" t="s">
        <v>1074</v>
      </c>
      <c r="E682" s="344">
        <v>45364</v>
      </c>
      <c r="F682" s="344" t="s">
        <v>0</v>
      </c>
      <c r="G682" s="344" t="s">
        <v>1090</v>
      </c>
      <c r="H682" s="344" t="s">
        <v>209</v>
      </c>
      <c r="I682" s="351" t="s">
        <v>1094</v>
      </c>
      <c r="J682" s="362">
        <v>0</v>
      </c>
      <c r="K682" s="362">
        <v>0</v>
      </c>
      <c r="L682" s="362">
        <v>0</v>
      </c>
      <c r="M682" s="362">
        <v>0</v>
      </c>
      <c r="N682" s="362">
        <v>0</v>
      </c>
      <c r="O682" s="362">
        <v>0</v>
      </c>
      <c r="P682" s="362">
        <v>0</v>
      </c>
      <c r="Q682" s="362">
        <v>0</v>
      </c>
      <c r="R682" s="159">
        <v>0</v>
      </c>
    </row>
    <row r="683" spans="2:18" hidden="1" x14ac:dyDescent="0.25">
      <c r="B683" s="354" t="s">
        <v>410</v>
      </c>
      <c r="C683" s="343">
        <v>45594</v>
      </c>
      <c r="D683" s="345" t="s">
        <v>1074</v>
      </c>
      <c r="E683" s="344">
        <v>45364</v>
      </c>
      <c r="F683" s="344" t="s">
        <v>0</v>
      </c>
      <c r="G683" s="344" t="s">
        <v>1090</v>
      </c>
      <c r="H683" s="344" t="s">
        <v>209</v>
      </c>
      <c r="I683" s="351" t="s">
        <v>1094</v>
      </c>
      <c r="J683" s="362">
        <v>0</v>
      </c>
      <c r="K683" s="362">
        <v>0</v>
      </c>
      <c r="L683" s="362">
        <v>0</v>
      </c>
      <c r="M683" s="362">
        <v>0</v>
      </c>
      <c r="N683" s="362">
        <v>0</v>
      </c>
      <c r="O683" s="362">
        <v>0</v>
      </c>
      <c r="P683" s="362">
        <v>0</v>
      </c>
      <c r="Q683" s="362">
        <v>0</v>
      </c>
      <c r="R683" s="505">
        <v>0</v>
      </c>
    </row>
    <row r="684" spans="2:18" hidden="1" x14ac:dyDescent="0.25">
      <c r="B684" s="354" t="s">
        <v>410</v>
      </c>
      <c r="C684" s="343">
        <v>45625</v>
      </c>
      <c r="D684" s="345" t="s">
        <v>1074</v>
      </c>
      <c r="E684" s="344">
        <v>45364</v>
      </c>
      <c r="F684" s="344" t="s">
        <v>0</v>
      </c>
      <c r="G684" s="344" t="s">
        <v>1090</v>
      </c>
      <c r="H684" s="344" t="s">
        <v>209</v>
      </c>
      <c r="I684" s="351" t="s">
        <v>1094</v>
      </c>
      <c r="J684" s="362">
        <v>0</v>
      </c>
      <c r="K684" s="362">
        <v>0</v>
      </c>
      <c r="L684" s="362">
        <v>0</v>
      </c>
      <c r="M684" s="362">
        <v>0</v>
      </c>
      <c r="N684" s="362">
        <v>0</v>
      </c>
      <c r="O684" s="362">
        <v>0</v>
      </c>
      <c r="P684" s="362">
        <v>0</v>
      </c>
      <c r="Q684" s="362">
        <v>0</v>
      </c>
      <c r="R684" s="569">
        <v>0</v>
      </c>
    </row>
    <row r="685" spans="2:18" hidden="1" x14ac:dyDescent="0.25">
      <c r="B685" s="353" t="s">
        <v>410</v>
      </c>
      <c r="C685" s="336">
        <v>45657</v>
      </c>
      <c r="D685" s="342" t="s">
        <v>1074</v>
      </c>
      <c r="E685" s="337">
        <v>45364</v>
      </c>
      <c r="F685" s="337" t="s">
        <v>0</v>
      </c>
      <c r="G685" s="337" t="s">
        <v>1090</v>
      </c>
      <c r="H685" s="337" t="s">
        <v>209</v>
      </c>
      <c r="I685" s="348" t="s">
        <v>1092</v>
      </c>
      <c r="J685" s="361">
        <v>0</v>
      </c>
      <c r="K685" s="361">
        <v>0</v>
      </c>
      <c r="L685" s="361">
        <v>0</v>
      </c>
      <c r="M685" s="361">
        <v>2296334414.3200002</v>
      </c>
      <c r="N685" s="361">
        <v>0</v>
      </c>
      <c r="O685" s="361">
        <v>0</v>
      </c>
      <c r="P685" s="361">
        <v>0</v>
      </c>
      <c r="Q685" s="361">
        <v>0</v>
      </c>
      <c r="R685" s="159">
        <v>2296334414.3200002</v>
      </c>
    </row>
    <row r="686" spans="2:18" hidden="1" x14ac:dyDescent="0.25">
      <c r="B686" s="353" t="s">
        <v>410</v>
      </c>
      <c r="C686" s="336">
        <v>45688</v>
      </c>
      <c r="D686" s="341" t="s">
        <v>1074</v>
      </c>
      <c r="E686" s="337">
        <v>45364</v>
      </c>
      <c r="F686" s="337" t="s">
        <v>0</v>
      </c>
      <c r="G686" s="341" t="s">
        <v>1090</v>
      </c>
      <c r="H686" s="341" t="s">
        <v>209</v>
      </c>
      <c r="I686" s="571" t="s">
        <v>1092</v>
      </c>
      <c r="J686" s="361">
        <v>0</v>
      </c>
      <c r="K686" s="361">
        <v>0</v>
      </c>
      <c r="L686" s="361">
        <v>2302678282.6399999</v>
      </c>
      <c r="M686" s="361">
        <v>8503.36</v>
      </c>
      <c r="N686" s="361">
        <v>0</v>
      </c>
      <c r="O686" s="361">
        <v>0</v>
      </c>
      <c r="P686" s="361">
        <v>0</v>
      </c>
      <c r="Q686" s="361">
        <v>0</v>
      </c>
      <c r="R686" s="159">
        <v>2302686786</v>
      </c>
    </row>
    <row r="687" spans="2:18" hidden="1" x14ac:dyDescent="0.25">
      <c r="B687" s="353" t="s">
        <v>410</v>
      </c>
      <c r="C687" s="336">
        <v>45716</v>
      </c>
      <c r="D687" s="341" t="s">
        <v>1074</v>
      </c>
      <c r="E687" s="337">
        <v>45364</v>
      </c>
      <c r="F687" s="337" t="s">
        <v>0</v>
      </c>
      <c r="G687" s="341" t="s">
        <v>1090</v>
      </c>
      <c r="H687" s="341" t="s">
        <v>209</v>
      </c>
      <c r="I687" s="571" t="s">
        <v>1092</v>
      </c>
      <c r="J687" s="361">
        <v>0</v>
      </c>
      <c r="K687" s="361">
        <v>0</v>
      </c>
      <c r="L687" s="361">
        <v>2320880094.21</v>
      </c>
      <c r="M687" s="361">
        <v>7477.36</v>
      </c>
      <c r="N687" s="361">
        <v>0</v>
      </c>
      <c r="O687" s="361">
        <v>0</v>
      </c>
      <c r="P687" s="361">
        <v>0</v>
      </c>
      <c r="Q687" s="361">
        <v>0</v>
      </c>
      <c r="R687" s="159">
        <v>2320887571.5700002</v>
      </c>
    </row>
    <row r="688" spans="2:18" hidden="1" x14ac:dyDescent="0.25">
      <c r="B688" s="353" t="s">
        <v>410</v>
      </c>
      <c r="C688" s="336">
        <v>45747</v>
      </c>
      <c r="D688" s="341" t="s">
        <v>1074</v>
      </c>
      <c r="E688" s="337">
        <v>45364</v>
      </c>
      <c r="F688" s="337" t="s">
        <v>0</v>
      </c>
      <c r="G688" s="341" t="s">
        <v>1090</v>
      </c>
      <c r="H688" s="341" t="s">
        <v>209</v>
      </c>
      <c r="I688" s="571" t="s">
        <v>1092</v>
      </c>
      <c r="J688" s="478">
        <v>0</v>
      </c>
      <c r="K688" s="361">
        <v>0</v>
      </c>
      <c r="L688" s="361">
        <v>0</v>
      </c>
      <c r="M688" s="361">
        <v>2330258568.0099998</v>
      </c>
      <c r="N688" s="361">
        <v>0</v>
      </c>
      <c r="O688" s="361">
        <v>0</v>
      </c>
      <c r="P688" s="361">
        <v>0</v>
      </c>
      <c r="Q688" s="361">
        <v>0</v>
      </c>
      <c r="R688" s="159">
        <v>2330258568.0099998</v>
      </c>
    </row>
    <row r="689" spans="2:18" hidden="1" x14ac:dyDescent="0.25">
      <c r="B689" s="353" t="s">
        <v>410</v>
      </c>
      <c r="C689" s="336">
        <v>45777</v>
      </c>
      <c r="D689" s="341" t="s">
        <v>1074</v>
      </c>
      <c r="E689" s="337">
        <v>45364</v>
      </c>
      <c r="F689" s="337" t="s">
        <v>0</v>
      </c>
      <c r="G689" s="341" t="s">
        <v>1090</v>
      </c>
      <c r="H689" s="341" t="s">
        <v>209</v>
      </c>
      <c r="I689" s="571" t="s">
        <v>1092</v>
      </c>
      <c r="J689" s="361">
        <v>0</v>
      </c>
      <c r="K689" s="361">
        <v>0</v>
      </c>
      <c r="L689" s="361">
        <v>0</v>
      </c>
      <c r="M689" s="361">
        <v>2338392067.5099998</v>
      </c>
      <c r="N689" s="361">
        <v>0</v>
      </c>
      <c r="O689" s="361">
        <v>0</v>
      </c>
      <c r="P689" s="361">
        <v>0</v>
      </c>
      <c r="Q689" s="361">
        <v>0</v>
      </c>
      <c r="R689" s="159">
        <v>2338392067.5099998</v>
      </c>
    </row>
    <row r="690" spans="2:18" hidden="1" x14ac:dyDescent="0.25">
      <c r="B690" s="353" t="s">
        <v>410</v>
      </c>
      <c r="C690" s="336">
        <v>45808</v>
      </c>
      <c r="D690" s="341" t="s">
        <v>1074</v>
      </c>
      <c r="E690" s="337">
        <v>45364</v>
      </c>
      <c r="F690" s="337" t="s">
        <v>0</v>
      </c>
      <c r="G690" s="341" t="s">
        <v>1090</v>
      </c>
      <c r="H690" s="341" t="s">
        <v>209</v>
      </c>
      <c r="I690" s="571" t="s">
        <v>1092</v>
      </c>
      <c r="J690" s="361">
        <v>0</v>
      </c>
      <c r="K690" s="361">
        <v>0</v>
      </c>
      <c r="L690" s="361">
        <v>0</v>
      </c>
      <c r="M690" s="361">
        <v>2346035497.2599998</v>
      </c>
      <c r="N690" s="361">
        <v>0</v>
      </c>
      <c r="O690" s="361">
        <v>0</v>
      </c>
      <c r="P690" s="361">
        <v>0</v>
      </c>
      <c r="Q690" s="361">
        <v>0</v>
      </c>
      <c r="R690" s="159">
        <v>2346035497.2599998</v>
      </c>
    </row>
    <row r="691" spans="2:18" hidden="1" x14ac:dyDescent="0.25">
      <c r="B691" s="353" t="s">
        <v>410</v>
      </c>
      <c r="C691" s="336">
        <v>45838</v>
      </c>
      <c r="D691" s="341" t="s">
        <v>1074</v>
      </c>
      <c r="E691" s="337">
        <v>45364</v>
      </c>
      <c r="F691" s="337" t="s">
        <v>0</v>
      </c>
      <c r="G691" s="341" t="s">
        <v>1090</v>
      </c>
      <c r="H691" s="341" t="s">
        <v>209</v>
      </c>
      <c r="I691" s="339" t="s">
        <v>1092</v>
      </c>
      <c r="J691" s="361">
        <v>0</v>
      </c>
      <c r="K691" s="361">
        <v>0</v>
      </c>
      <c r="L691" s="361">
        <v>0</v>
      </c>
      <c r="M691" s="361">
        <v>2353413050.8800001</v>
      </c>
      <c r="N691" s="361">
        <v>0</v>
      </c>
      <c r="O691" s="361">
        <v>0</v>
      </c>
      <c r="P691" s="361">
        <v>0</v>
      </c>
      <c r="Q691" s="361">
        <v>0</v>
      </c>
      <c r="R691" s="159">
        <v>2353413050.8800001</v>
      </c>
    </row>
    <row r="692" spans="2:18" hidden="1" x14ac:dyDescent="0.25">
      <c r="B692" s="353" t="s">
        <v>410</v>
      </c>
      <c r="C692" s="336">
        <v>45869</v>
      </c>
      <c r="D692" s="341" t="s">
        <v>1074</v>
      </c>
      <c r="E692" s="337">
        <v>45364</v>
      </c>
      <c r="F692" s="337" t="s">
        <v>0</v>
      </c>
      <c r="G692" s="341" t="s">
        <v>1090</v>
      </c>
      <c r="H692" s="341" t="s">
        <v>209</v>
      </c>
      <c r="I692" s="339" t="s">
        <v>1092</v>
      </c>
      <c r="J692" s="361">
        <v>0</v>
      </c>
      <c r="K692" s="361">
        <v>0</v>
      </c>
      <c r="L692" s="361">
        <v>0</v>
      </c>
      <c r="M692" s="361">
        <v>2366928180.1199999</v>
      </c>
      <c r="N692" s="361">
        <v>0</v>
      </c>
      <c r="O692" s="361">
        <v>0</v>
      </c>
      <c r="P692" s="361">
        <v>0</v>
      </c>
      <c r="Q692" s="361">
        <v>0</v>
      </c>
      <c r="R692" s="159">
        <v>2366928180.1199999</v>
      </c>
    </row>
    <row r="693" spans="2:18" hidden="1" x14ac:dyDescent="0.25">
      <c r="B693" s="353" t="s">
        <v>410</v>
      </c>
      <c r="C693" s="336">
        <v>45900</v>
      </c>
      <c r="D693" s="341" t="s">
        <v>1074</v>
      </c>
      <c r="E693" s="337">
        <v>45364</v>
      </c>
      <c r="F693" s="337" t="s">
        <v>0</v>
      </c>
      <c r="G693" s="341" t="s">
        <v>1090</v>
      </c>
      <c r="H693" s="341" t="s">
        <v>209</v>
      </c>
      <c r="I693" s="339" t="s">
        <v>1092</v>
      </c>
      <c r="J693" s="361">
        <v>0</v>
      </c>
      <c r="K693" s="361">
        <v>0</v>
      </c>
      <c r="L693" s="361">
        <v>0</v>
      </c>
      <c r="M693" s="361">
        <v>2365141184.96</v>
      </c>
      <c r="N693" s="361">
        <v>0</v>
      </c>
      <c r="O693" s="361">
        <v>0</v>
      </c>
      <c r="P693" s="361">
        <v>364000</v>
      </c>
      <c r="Q693" s="361">
        <v>0</v>
      </c>
      <c r="R693" s="159">
        <v>2365505184.96</v>
      </c>
    </row>
    <row r="694" spans="2:18" hidden="1" x14ac:dyDescent="0.25">
      <c r="B694" s="353" t="s">
        <v>410</v>
      </c>
      <c r="C694" s="336">
        <v>45930</v>
      </c>
      <c r="D694" s="341" t="s">
        <v>1074</v>
      </c>
      <c r="E694" s="337">
        <v>45364</v>
      </c>
      <c r="F694" s="337" t="s">
        <v>0</v>
      </c>
      <c r="G694" s="341" t="s">
        <v>1090</v>
      </c>
      <c r="H694" s="341" t="s">
        <v>209</v>
      </c>
      <c r="I694" s="339" t="s">
        <v>1092</v>
      </c>
      <c r="J694" s="361">
        <v>0</v>
      </c>
      <c r="K694" s="361">
        <v>0</v>
      </c>
      <c r="L694" s="361">
        <v>0</v>
      </c>
      <c r="M694" s="361">
        <v>2357599346.2000003</v>
      </c>
      <c r="N694" s="361">
        <v>0</v>
      </c>
      <c r="O694" s="361">
        <v>0</v>
      </c>
      <c r="P694" s="361">
        <v>364000</v>
      </c>
      <c r="Q694" s="361">
        <v>0</v>
      </c>
      <c r="R694" s="159">
        <v>2357963346.2000003</v>
      </c>
    </row>
    <row r="695" spans="2:18" hidden="1" x14ac:dyDescent="0.25">
      <c r="B695" s="353" t="s">
        <v>410</v>
      </c>
      <c r="C695" s="336">
        <v>45961</v>
      </c>
      <c r="D695" s="341" t="s">
        <v>1074</v>
      </c>
      <c r="E695" s="337">
        <v>45364</v>
      </c>
      <c r="F695" s="337" t="s">
        <v>0</v>
      </c>
      <c r="G695" s="341" t="s">
        <v>1090</v>
      </c>
      <c r="H695" s="341" t="s">
        <v>209</v>
      </c>
      <c r="I695" s="339" t="s">
        <v>1092</v>
      </c>
      <c r="J695" s="664">
        <v>0</v>
      </c>
      <c r="K695" s="665">
        <v>0</v>
      </c>
      <c r="L695" s="665">
        <v>0</v>
      </c>
      <c r="M695" s="665">
        <v>2263764561.6100001</v>
      </c>
      <c r="N695" s="665">
        <v>0</v>
      </c>
      <c r="O695" s="665">
        <v>0</v>
      </c>
      <c r="P695" s="665">
        <v>364000</v>
      </c>
      <c r="Q695" s="665">
        <v>0</v>
      </c>
      <c r="R695" s="666">
        <v>2264128561.6100001</v>
      </c>
    </row>
    <row r="696" spans="2:18" hidden="1" x14ac:dyDescent="0.25">
      <c r="B696" s="353" t="s">
        <v>410</v>
      </c>
      <c r="C696" s="336">
        <v>45991</v>
      </c>
      <c r="D696" s="341" t="s">
        <v>1074</v>
      </c>
      <c r="E696" s="337">
        <v>45364</v>
      </c>
      <c r="F696" s="337" t="s">
        <v>0</v>
      </c>
      <c r="G696" s="341" t="s">
        <v>1090</v>
      </c>
      <c r="H696" s="341" t="s">
        <v>209</v>
      </c>
      <c r="I696" s="339" t="s">
        <v>1092</v>
      </c>
      <c r="J696" s="664">
        <v>0</v>
      </c>
      <c r="K696" s="665">
        <v>0</v>
      </c>
      <c r="L696" s="665">
        <v>0</v>
      </c>
      <c r="M696" s="665">
        <v>2278632167.54</v>
      </c>
      <c r="N696" s="665">
        <v>0</v>
      </c>
      <c r="O696" s="665">
        <v>0</v>
      </c>
      <c r="P696" s="665">
        <v>4590364000</v>
      </c>
      <c r="Q696" s="665">
        <v>0</v>
      </c>
      <c r="R696" s="666">
        <v>6868996167.54</v>
      </c>
    </row>
    <row r="697" spans="2:18" x14ac:dyDescent="0.25">
      <c r="B697" s="353" t="s">
        <v>410</v>
      </c>
      <c r="C697" s="336">
        <v>46022</v>
      </c>
      <c r="D697" s="341" t="s">
        <v>1074</v>
      </c>
      <c r="E697" s="337">
        <v>45364</v>
      </c>
      <c r="F697" s="337" t="s">
        <v>0</v>
      </c>
      <c r="G697" s="341" t="s">
        <v>1090</v>
      </c>
      <c r="H697" s="341" t="s">
        <v>209</v>
      </c>
      <c r="I697" s="339" t="s">
        <v>1092</v>
      </c>
      <c r="J697" s="664">
        <v>0</v>
      </c>
      <c r="K697" s="665">
        <v>0</v>
      </c>
      <c r="L697" s="665">
        <v>1147263321.6099999</v>
      </c>
      <c r="M697" s="665">
        <v>225290532.14000002</v>
      </c>
      <c r="N697" s="665">
        <v>0</v>
      </c>
      <c r="O697" s="665">
        <v>0</v>
      </c>
      <c r="P697" s="665">
        <v>4912017816.7200003</v>
      </c>
      <c r="Q697" s="665">
        <v>573819940.01999998</v>
      </c>
      <c r="R697" s="666">
        <v>6858391610.4899998</v>
      </c>
    </row>
    <row r="698" spans="2:18" hidden="1" x14ac:dyDescent="0.25">
      <c r="B698" s="354" t="s">
        <v>462</v>
      </c>
      <c r="C698" s="390">
        <v>45411</v>
      </c>
      <c r="D698" s="345" t="s">
        <v>1074</v>
      </c>
      <c r="E698" s="344">
        <v>45401</v>
      </c>
      <c r="F698" s="344" t="s">
        <v>0</v>
      </c>
      <c r="G698" s="344" t="s">
        <v>1090</v>
      </c>
      <c r="H698" s="344" t="s">
        <v>203</v>
      </c>
      <c r="I698" s="351" t="s">
        <v>1094</v>
      </c>
      <c r="J698" s="362">
        <v>0</v>
      </c>
      <c r="K698" s="362">
        <v>0</v>
      </c>
      <c r="L698" s="362">
        <v>0</v>
      </c>
      <c r="M698" s="362">
        <v>0</v>
      </c>
      <c r="N698" s="362">
        <v>0</v>
      </c>
      <c r="O698" s="362">
        <v>0</v>
      </c>
      <c r="P698" s="362">
        <v>0</v>
      </c>
      <c r="Q698" s="362">
        <v>0</v>
      </c>
      <c r="R698" s="159">
        <v>0</v>
      </c>
    </row>
    <row r="699" spans="2:18" hidden="1" x14ac:dyDescent="0.25">
      <c r="B699" s="353" t="s">
        <v>462</v>
      </c>
      <c r="C699" s="336">
        <v>45441</v>
      </c>
      <c r="D699" s="341" t="s">
        <v>1074</v>
      </c>
      <c r="E699" s="337">
        <v>45401</v>
      </c>
      <c r="F699" s="337" t="s">
        <v>0</v>
      </c>
      <c r="G699" s="341" t="s">
        <v>1090</v>
      </c>
      <c r="H699" s="341" t="s">
        <v>203</v>
      </c>
      <c r="I699" s="571" t="s">
        <v>1092</v>
      </c>
      <c r="J699" s="361">
        <v>0</v>
      </c>
      <c r="K699" s="361">
        <v>0</v>
      </c>
      <c r="L699" s="361">
        <v>7766886464.4899998</v>
      </c>
      <c r="M699" s="361">
        <v>390849430.81999999</v>
      </c>
      <c r="N699" s="361">
        <v>0</v>
      </c>
      <c r="O699" s="361">
        <v>0</v>
      </c>
      <c r="P699" s="361">
        <v>0</v>
      </c>
      <c r="Q699" s="361">
        <v>0</v>
      </c>
      <c r="R699" s="159">
        <v>8157735895.3099995</v>
      </c>
    </row>
    <row r="700" spans="2:18" hidden="1" x14ac:dyDescent="0.25">
      <c r="B700" s="353" t="s">
        <v>462</v>
      </c>
      <c r="C700" s="336">
        <v>45472</v>
      </c>
      <c r="D700" s="341" t="s">
        <v>1074</v>
      </c>
      <c r="E700" s="337">
        <v>45401</v>
      </c>
      <c r="F700" s="337" t="s">
        <v>0</v>
      </c>
      <c r="G700" s="341" t="s">
        <v>1090</v>
      </c>
      <c r="H700" s="341" t="s">
        <v>203</v>
      </c>
      <c r="I700" s="571" t="s">
        <v>1092</v>
      </c>
      <c r="J700" s="361">
        <v>0</v>
      </c>
      <c r="K700" s="361">
        <v>0</v>
      </c>
      <c r="L700" s="361">
        <v>6852816572.8999996</v>
      </c>
      <c r="M700" s="361">
        <v>1494839588.46</v>
      </c>
      <c r="N700" s="361">
        <v>0</v>
      </c>
      <c r="O700" s="361">
        <v>0</v>
      </c>
      <c r="P700" s="361">
        <v>0</v>
      </c>
      <c r="Q700" s="361">
        <v>0</v>
      </c>
      <c r="R700" s="159">
        <v>8347656161.3599997</v>
      </c>
    </row>
    <row r="701" spans="2:18" hidden="1" x14ac:dyDescent="0.25">
      <c r="B701" s="353" t="s">
        <v>462</v>
      </c>
      <c r="C701" s="336">
        <v>45502</v>
      </c>
      <c r="D701" s="341" t="s">
        <v>1074</v>
      </c>
      <c r="E701" s="337">
        <v>45401</v>
      </c>
      <c r="F701" s="337" t="s">
        <v>0</v>
      </c>
      <c r="G701" s="341" t="s">
        <v>1090</v>
      </c>
      <c r="H701" s="341" t="s">
        <v>203</v>
      </c>
      <c r="I701" s="571" t="s">
        <v>1092</v>
      </c>
      <c r="J701" s="361">
        <v>0</v>
      </c>
      <c r="K701" s="361">
        <v>0</v>
      </c>
      <c r="L701" s="361">
        <v>8031063987.1700001</v>
      </c>
      <c r="M701" s="361">
        <v>507872819.03000003</v>
      </c>
      <c r="N701" s="361">
        <v>0</v>
      </c>
      <c r="O701" s="361">
        <v>0</v>
      </c>
      <c r="P701" s="361">
        <v>0</v>
      </c>
      <c r="Q701" s="361">
        <v>0</v>
      </c>
      <c r="R701" s="159">
        <v>8538936806.1999998</v>
      </c>
    </row>
    <row r="702" spans="2:18" hidden="1" x14ac:dyDescent="0.25">
      <c r="B702" s="353" t="s">
        <v>462</v>
      </c>
      <c r="C702" s="336">
        <v>45533</v>
      </c>
      <c r="D702" s="341" t="s">
        <v>1074</v>
      </c>
      <c r="E702" s="337">
        <v>45401</v>
      </c>
      <c r="F702" s="337" t="s">
        <v>0</v>
      </c>
      <c r="G702" s="341" t="s">
        <v>1090</v>
      </c>
      <c r="H702" s="341" t="s">
        <v>203</v>
      </c>
      <c r="I702" s="571" t="s">
        <v>1092</v>
      </c>
      <c r="J702" s="361">
        <v>0</v>
      </c>
      <c r="K702" s="361">
        <v>0</v>
      </c>
      <c r="L702" s="361">
        <v>8605222719.4499989</v>
      </c>
      <c r="M702" s="361">
        <v>43331241.400000006</v>
      </c>
      <c r="N702" s="361">
        <v>0</v>
      </c>
      <c r="O702" s="361">
        <v>0</v>
      </c>
      <c r="P702" s="361">
        <v>0</v>
      </c>
      <c r="Q702" s="361">
        <v>0</v>
      </c>
      <c r="R702" s="159">
        <v>8648553960.8499985</v>
      </c>
    </row>
    <row r="703" spans="2:18" hidden="1" x14ac:dyDescent="0.25">
      <c r="B703" s="353" t="s">
        <v>462</v>
      </c>
      <c r="C703" s="336">
        <v>45564</v>
      </c>
      <c r="D703" s="341" t="s">
        <v>1074</v>
      </c>
      <c r="E703" s="337">
        <v>45401</v>
      </c>
      <c r="F703" s="337" t="s">
        <v>0</v>
      </c>
      <c r="G703" s="341" t="s">
        <v>1090</v>
      </c>
      <c r="H703" s="341" t="s">
        <v>203</v>
      </c>
      <c r="I703" s="571" t="s">
        <v>1092</v>
      </c>
      <c r="J703" s="361">
        <v>0</v>
      </c>
      <c r="K703" s="361">
        <v>0</v>
      </c>
      <c r="L703" s="361">
        <v>8406241002.5900002</v>
      </c>
      <c r="M703" s="361">
        <v>391647371.22000003</v>
      </c>
      <c r="N703" s="361">
        <v>0</v>
      </c>
      <c r="O703" s="361">
        <v>0</v>
      </c>
      <c r="P703" s="361">
        <v>0</v>
      </c>
      <c r="Q703" s="361">
        <v>0</v>
      </c>
      <c r="R703" s="159">
        <v>8797888373.8099995</v>
      </c>
    </row>
    <row r="704" spans="2:18" hidden="1" x14ac:dyDescent="0.25">
      <c r="B704" s="353" t="s">
        <v>462</v>
      </c>
      <c r="C704" s="336">
        <v>45594</v>
      </c>
      <c r="D704" s="341" t="s">
        <v>1074</v>
      </c>
      <c r="E704" s="337">
        <v>45401</v>
      </c>
      <c r="F704" s="337" t="s">
        <v>0</v>
      </c>
      <c r="G704" s="341" t="s">
        <v>1090</v>
      </c>
      <c r="H704" s="341" t="s">
        <v>203</v>
      </c>
      <c r="I704" s="571" t="s">
        <v>1092</v>
      </c>
      <c r="J704" s="361">
        <v>0</v>
      </c>
      <c r="K704" s="361">
        <v>0</v>
      </c>
      <c r="L704" s="361">
        <v>8585290319.3000011</v>
      </c>
      <c r="M704" s="361">
        <v>370971886.90000004</v>
      </c>
      <c r="N704" s="361">
        <v>0</v>
      </c>
      <c r="O704" s="361">
        <v>0</v>
      </c>
      <c r="P704" s="361">
        <v>0</v>
      </c>
      <c r="Q704" s="361">
        <v>0</v>
      </c>
      <c r="R704" s="159">
        <v>8956262206.2000008</v>
      </c>
    </row>
    <row r="705" spans="2:21" hidden="1" x14ac:dyDescent="0.25">
      <c r="B705" s="350" t="s">
        <v>462</v>
      </c>
      <c r="C705" s="389">
        <v>45625</v>
      </c>
      <c r="D705" s="356" t="s">
        <v>1074</v>
      </c>
      <c r="E705" s="322">
        <v>45401</v>
      </c>
      <c r="F705" s="322" t="s">
        <v>0</v>
      </c>
      <c r="G705" s="322" t="s">
        <v>1090</v>
      </c>
      <c r="H705" s="322" t="s">
        <v>203</v>
      </c>
      <c r="I705" s="349" t="s">
        <v>1093</v>
      </c>
      <c r="J705" s="363">
        <v>0</v>
      </c>
      <c r="K705" s="363">
        <v>0</v>
      </c>
      <c r="L705" s="363">
        <v>0</v>
      </c>
      <c r="M705" s="363">
        <v>0</v>
      </c>
      <c r="N705" s="363">
        <v>0</v>
      </c>
      <c r="O705" s="363">
        <v>0</v>
      </c>
      <c r="P705" s="363">
        <v>0</v>
      </c>
      <c r="Q705" s="363">
        <v>0</v>
      </c>
      <c r="R705" s="159">
        <v>0</v>
      </c>
    </row>
    <row r="706" spans="2:21" hidden="1" x14ac:dyDescent="0.25">
      <c r="B706" s="350" t="s">
        <v>462</v>
      </c>
      <c r="C706" s="389">
        <v>45657</v>
      </c>
      <c r="D706" s="356" t="s">
        <v>1074</v>
      </c>
      <c r="E706" s="322">
        <v>45401</v>
      </c>
      <c r="F706" s="322" t="s">
        <v>0</v>
      </c>
      <c r="G706" s="322" t="s">
        <v>1090</v>
      </c>
      <c r="H706" s="322" t="s">
        <v>203</v>
      </c>
      <c r="I706" s="349" t="s">
        <v>1093</v>
      </c>
      <c r="J706" s="363">
        <v>0</v>
      </c>
      <c r="K706" s="363">
        <v>0</v>
      </c>
      <c r="L706" s="363">
        <v>0</v>
      </c>
      <c r="M706" s="363">
        <v>0</v>
      </c>
      <c r="N706" s="363">
        <v>0</v>
      </c>
      <c r="O706" s="363">
        <v>0</v>
      </c>
      <c r="P706" s="363">
        <v>0</v>
      </c>
      <c r="Q706" s="363">
        <v>0</v>
      </c>
      <c r="R706" s="159">
        <v>0</v>
      </c>
    </row>
    <row r="707" spans="2:21" hidden="1" x14ac:dyDescent="0.25">
      <c r="B707" s="350" t="s">
        <v>462</v>
      </c>
      <c r="C707" s="389">
        <v>45688</v>
      </c>
      <c r="D707" s="356" t="s">
        <v>1074</v>
      </c>
      <c r="E707" s="322">
        <v>45401</v>
      </c>
      <c r="F707" s="322" t="s">
        <v>0</v>
      </c>
      <c r="G707" s="322" t="s">
        <v>1090</v>
      </c>
      <c r="H707" s="322" t="s">
        <v>203</v>
      </c>
      <c r="I707" s="349" t="s">
        <v>1093</v>
      </c>
      <c r="J707" s="363">
        <v>0</v>
      </c>
      <c r="K707" s="363">
        <v>0</v>
      </c>
      <c r="L707" s="363">
        <v>0</v>
      </c>
      <c r="M707" s="363">
        <v>0</v>
      </c>
      <c r="N707" s="363">
        <v>0</v>
      </c>
      <c r="O707" s="363">
        <v>0</v>
      </c>
      <c r="P707" s="363">
        <v>0</v>
      </c>
      <c r="Q707" s="363">
        <v>0</v>
      </c>
      <c r="R707" s="159">
        <v>0</v>
      </c>
    </row>
    <row r="708" spans="2:21" hidden="1" x14ac:dyDescent="0.25">
      <c r="B708" s="350" t="s">
        <v>462</v>
      </c>
      <c r="C708" s="389">
        <v>45716</v>
      </c>
      <c r="D708" s="356" t="s">
        <v>1074</v>
      </c>
      <c r="E708" s="322">
        <v>45401</v>
      </c>
      <c r="F708" s="322" t="s">
        <v>0</v>
      </c>
      <c r="G708" s="322" t="s">
        <v>1090</v>
      </c>
      <c r="H708" s="322" t="s">
        <v>203</v>
      </c>
      <c r="I708" s="349" t="s">
        <v>1093</v>
      </c>
      <c r="J708" s="363">
        <v>0</v>
      </c>
      <c r="K708" s="363">
        <v>0</v>
      </c>
      <c r="L708" s="363">
        <v>0</v>
      </c>
      <c r="M708" s="363">
        <v>0</v>
      </c>
      <c r="N708" s="363">
        <v>0</v>
      </c>
      <c r="O708" s="363">
        <v>0</v>
      </c>
      <c r="P708" s="363">
        <v>0</v>
      </c>
      <c r="Q708" s="363">
        <v>0</v>
      </c>
      <c r="R708" s="159">
        <v>0</v>
      </c>
    </row>
    <row r="709" spans="2:21" hidden="1" x14ac:dyDescent="0.25">
      <c r="B709" s="600" t="s">
        <v>462</v>
      </c>
      <c r="C709" s="609">
        <v>45747</v>
      </c>
      <c r="D709" s="602" t="s">
        <v>1074</v>
      </c>
      <c r="E709" s="147">
        <v>45401</v>
      </c>
      <c r="F709" s="147">
        <v>45726</v>
      </c>
      <c r="G709" s="147" t="s">
        <v>1090</v>
      </c>
      <c r="H709" s="147" t="s">
        <v>203</v>
      </c>
      <c r="I709" s="603" t="s">
        <v>1095</v>
      </c>
      <c r="J709" s="608">
        <v>0</v>
      </c>
      <c r="K709" s="605">
        <v>0</v>
      </c>
      <c r="L709" s="605">
        <v>0</v>
      </c>
      <c r="M709" s="605">
        <v>0</v>
      </c>
      <c r="N709" s="605">
        <v>0</v>
      </c>
      <c r="O709" s="605">
        <v>0</v>
      </c>
      <c r="P709" s="605">
        <v>0</v>
      </c>
      <c r="Q709" s="605">
        <v>0</v>
      </c>
      <c r="R709" s="159">
        <v>0</v>
      </c>
    </row>
    <row r="710" spans="2:21" hidden="1" x14ac:dyDescent="0.25">
      <c r="B710" s="354" t="s">
        <v>632</v>
      </c>
      <c r="C710" s="390">
        <v>45441</v>
      </c>
      <c r="D710" s="345" t="s">
        <v>1080</v>
      </c>
      <c r="E710" s="344">
        <v>45428</v>
      </c>
      <c r="F710" s="344" t="s">
        <v>0</v>
      </c>
      <c r="G710" s="344" t="s">
        <v>1091</v>
      </c>
      <c r="H710" s="344" t="s">
        <v>203</v>
      </c>
      <c r="I710" s="351" t="s">
        <v>1094</v>
      </c>
      <c r="J710" s="362">
        <v>0</v>
      </c>
      <c r="K710" s="362">
        <v>0</v>
      </c>
      <c r="L710" s="362">
        <v>0</v>
      </c>
      <c r="M710" s="362">
        <v>0</v>
      </c>
      <c r="N710" s="362">
        <v>0</v>
      </c>
      <c r="O710" s="362">
        <v>0</v>
      </c>
      <c r="P710" s="362">
        <v>0</v>
      </c>
      <c r="Q710" s="362">
        <v>0</v>
      </c>
      <c r="R710" s="159">
        <v>0</v>
      </c>
    </row>
    <row r="711" spans="2:21" hidden="1" x14ac:dyDescent="0.25">
      <c r="B711" s="353" t="s">
        <v>632</v>
      </c>
      <c r="C711" s="336">
        <v>45472</v>
      </c>
      <c r="D711" s="342" t="s">
        <v>1080</v>
      </c>
      <c r="E711" s="337">
        <v>45428</v>
      </c>
      <c r="F711" s="337" t="s">
        <v>0</v>
      </c>
      <c r="G711" s="337" t="s">
        <v>1091</v>
      </c>
      <c r="H711" s="337" t="s">
        <v>203</v>
      </c>
      <c r="I711" s="348" t="s">
        <v>1092</v>
      </c>
      <c r="J711" s="361">
        <v>0</v>
      </c>
      <c r="K711" s="361">
        <v>0</v>
      </c>
      <c r="L711" s="361">
        <v>220497125.21000001</v>
      </c>
      <c r="M711" s="361">
        <v>1272431982.0200002</v>
      </c>
      <c r="N711" s="361">
        <v>-709999.15</v>
      </c>
      <c r="O711" s="361">
        <v>0</v>
      </c>
      <c r="P711" s="361">
        <v>0</v>
      </c>
      <c r="Q711" s="361">
        <v>0</v>
      </c>
      <c r="R711" s="159">
        <v>1492219108.0800002</v>
      </c>
      <c r="U711" s="183"/>
    </row>
    <row r="712" spans="2:21" hidden="1" x14ac:dyDescent="0.25">
      <c r="B712" s="353" t="s">
        <v>632</v>
      </c>
      <c r="C712" s="336">
        <v>45502</v>
      </c>
      <c r="D712" s="342" t="s">
        <v>1080</v>
      </c>
      <c r="E712" s="337">
        <v>45428</v>
      </c>
      <c r="F712" s="337" t="s">
        <v>0</v>
      </c>
      <c r="G712" s="337" t="s">
        <v>1091</v>
      </c>
      <c r="H712" s="337" t="s">
        <v>203</v>
      </c>
      <c r="I712" s="348" t="s">
        <v>1092</v>
      </c>
      <c r="J712" s="361">
        <v>0</v>
      </c>
      <c r="K712" s="361">
        <v>0</v>
      </c>
      <c r="L712" s="361">
        <v>208955777.16999999</v>
      </c>
      <c r="M712" s="361">
        <v>566443426.99000001</v>
      </c>
      <c r="N712" s="361">
        <v>-709999.15</v>
      </c>
      <c r="O712" s="361">
        <v>0</v>
      </c>
      <c r="P712" s="361">
        <v>0</v>
      </c>
      <c r="Q712" s="361">
        <v>1371069240.1400001</v>
      </c>
      <c r="R712" s="159">
        <v>2145758445.1500001</v>
      </c>
      <c r="U712" s="183"/>
    </row>
    <row r="713" spans="2:21" hidden="1" x14ac:dyDescent="0.25">
      <c r="B713" s="353" t="s">
        <v>632</v>
      </c>
      <c r="C713" s="336">
        <v>45533</v>
      </c>
      <c r="D713" s="342" t="s">
        <v>1080</v>
      </c>
      <c r="E713" s="337">
        <v>45428</v>
      </c>
      <c r="F713" s="337" t="s">
        <v>0</v>
      </c>
      <c r="G713" s="337" t="s">
        <v>1091</v>
      </c>
      <c r="H713" s="337" t="s">
        <v>203</v>
      </c>
      <c r="I713" s="348" t="s">
        <v>1092</v>
      </c>
      <c r="J713" s="361">
        <v>0</v>
      </c>
      <c r="K713" s="361">
        <v>0</v>
      </c>
      <c r="L713" s="361">
        <v>738006923.27999997</v>
      </c>
      <c r="M713" s="361">
        <v>549882447.86000001</v>
      </c>
      <c r="N713" s="361">
        <v>-1804554.13</v>
      </c>
      <c r="O713" s="361">
        <v>0</v>
      </c>
      <c r="P713" s="361">
        <v>0</v>
      </c>
      <c r="Q713" s="361">
        <v>882378841.83000004</v>
      </c>
      <c r="R713" s="159">
        <v>2168463658.8399997</v>
      </c>
      <c r="U713" s="183"/>
    </row>
    <row r="714" spans="2:21" hidden="1" x14ac:dyDescent="0.25">
      <c r="B714" s="353" t="s">
        <v>632</v>
      </c>
      <c r="C714" s="336">
        <v>45564</v>
      </c>
      <c r="D714" s="342" t="s">
        <v>1080</v>
      </c>
      <c r="E714" s="337">
        <v>45428</v>
      </c>
      <c r="F714" s="337" t="s">
        <v>0</v>
      </c>
      <c r="G714" s="337" t="s">
        <v>1091</v>
      </c>
      <c r="H714" s="337" t="s">
        <v>203</v>
      </c>
      <c r="I714" s="348" t="s">
        <v>1092</v>
      </c>
      <c r="J714" s="361">
        <v>0</v>
      </c>
      <c r="K714" s="361">
        <v>0</v>
      </c>
      <c r="L714" s="361">
        <v>983165253.81999993</v>
      </c>
      <c r="M714" s="361">
        <v>1449757969.7</v>
      </c>
      <c r="N714" s="361">
        <v>-2510981.83</v>
      </c>
      <c r="O714" s="361">
        <v>0</v>
      </c>
      <c r="P714" s="361">
        <v>0</v>
      </c>
      <c r="Q714" s="361">
        <v>0</v>
      </c>
      <c r="R714" s="159">
        <v>2430412241.6900001</v>
      </c>
      <c r="U714" s="183"/>
    </row>
    <row r="715" spans="2:21" hidden="1" x14ac:dyDescent="0.25">
      <c r="B715" s="353" t="s">
        <v>632</v>
      </c>
      <c r="C715" s="336">
        <v>45594</v>
      </c>
      <c r="D715" s="342" t="s">
        <v>1080</v>
      </c>
      <c r="E715" s="337">
        <v>45428</v>
      </c>
      <c r="F715" s="337" t="s">
        <v>0</v>
      </c>
      <c r="G715" s="337" t="s">
        <v>1091</v>
      </c>
      <c r="H715" s="337" t="s">
        <v>203</v>
      </c>
      <c r="I715" s="348" t="s">
        <v>1092</v>
      </c>
      <c r="J715" s="361">
        <v>0</v>
      </c>
      <c r="K715" s="361">
        <v>0</v>
      </c>
      <c r="L715" s="361">
        <v>1624102277.5</v>
      </c>
      <c r="M715" s="361">
        <v>762327969.26999998</v>
      </c>
      <c r="N715" s="361">
        <v>-3739782.39</v>
      </c>
      <c r="O715" s="361">
        <v>0</v>
      </c>
      <c r="P715" s="361">
        <v>0</v>
      </c>
      <c r="Q715" s="361">
        <v>962428167.83000004</v>
      </c>
      <c r="R715" s="159">
        <v>3345118632.21</v>
      </c>
      <c r="U715" s="183"/>
    </row>
    <row r="716" spans="2:21" hidden="1" x14ac:dyDescent="0.25">
      <c r="B716" s="353" t="s">
        <v>632</v>
      </c>
      <c r="C716" s="336">
        <v>45625</v>
      </c>
      <c r="D716" s="342" t="s">
        <v>1080</v>
      </c>
      <c r="E716" s="337">
        <v>45428</v>
      </c>
      <c r="F716" s="337" t="s">
        <v>0</v>
      </c>
      <c r="G716" s="337" t="s">
        <v>1091</v>
      </c>
      <c r="H716" s="337" t="s">
        <v>203</v>
      </c>
      <c r="I716" s="348" t="s">
        <v>1092</v>
      </c>
      <c r="J716" s="361">
        <v>0</v>
      </c>
      <c r="K716" s="361">
        <v>0</v>
      </c>
      <c r="L716" s="361">
        <v>1581989469.1400001</v>
      </c>
      <c r="M716" s="361">
        <v>1226014780.9100001</v>
      </c>
      <c r="N716" s="361">
        <v>-3750790.65</v>
      </c>
      <c r="O716" s="361">
        <v>0</v>
      </c>
      <c r="P716" s="361">
        <v>0</v>
      </c>
      <c r="Q716" s="361">
        <v>0</v>
      </c>
      <c r="R716" s="505">
        <v>2804253459.4000001</v>
      </c>
      <c r="U716" s="183"/>
    </row>
    <row r="717" spans="2:21" hidden="1" x14ac:dyDescent="0.25">
      <c r="B717" s="353" t="s">
        <v>632</v>
      </c>
      <c r="C717" s="336">
        <v>45657</v>
      </c>
      <c r="D717" s="342" t="s">
        <v>1080</v>
      </c>
      <c r="E717" s="337">
        <v>45428</v>
      </c>
      <c r="F717" s="337" t="s">
        <v>0</v>
      </c>
      <c r="G717" s="337" t="s">
        <v>1091</v>
      </c>
      <c r="H717" s="337" t="s">
        <v>203</v>
      </c>
      <c r="I717" s="348" t="s">
        <v>1092</v>
      </c>
      <c r="J717" s="361">
        <v>0</v>
      </c>
      <c r="K717" s="361">
        <v>0</v>
      </c>
      <c r="L717" s="361">
        <v>1431515728.75</v>
      </c>
      <c r="M717" s="361">
        <v>1896261390.6800001</v>
      </c>
      <c r="N717" s="361">
        <v>-3183322.11</v>
      </c>
      <c r="O717" s="361">
        <v>0</v>
      </c>
      <c r="P717" s="361">
        <v>0</v>
      </c>
      <c r="Q717" s="361">
        <v>0</v>
      </c>
      <c r="R717" s="569">
        <v>3324593797.3200002</v>
      </c>
      <c r="U717" s="183"/>
    </row>
    <row r="718" spans="2:21" hidden="1" x14ac:dyDescent="0.25">
      <c r="B718" s="353" t="s">
        <v>632</v>
      </c>
      <c r="C718" s="336">
        <v>45688</v>
      </c>
      <c r="D718" s="342" t="s">
        <v>1080</v>
      </c>
      <c r="E718" s="337">
        <v>45428</v>
      </c>
      <c r="F718" s="337" t="s">
        <v>0</v>
      </c>
      <c r="G718" s="337" t="s">
        <v>1091</v>
      </c>
      <c r="H718" s="337" t="s">
        <v>203</v>
      </c>
      <c r="I718" s="348" t="s">
        <v>1092</v>
      </c>
      <c r="J718" s="361">
        <v>0</v>
      </c>
      <c r="K718" s="361">
        <v>0</v>
      </c>
      <c r="L718" s="361">
        <v>2082703152.01</v>
      </c>
      <c r="M718" s="361">
        <v>1368963907.54</v>
      </c>
      <c r="N718" s="361">
        <v>-4702513.74</v>
      </c>
      <c r="O718" s="361">
        <v>0</v>
      </c>
      <c r="P718" s="361">
        <v>0</v>
      </c>
      <c r="Q718" s="361">
        <v>0</v>
      </c>
      <c r="R718" s="159">
        <v>3446964545.8100004</v>
      </c>
    </row>
    <row r="719" spans="2:21" hidden="1" x14ac:dyDescent="0.25">
      <c r="B719" s="353" t="s">
        <v>632</v>
      </c>
      <c r="C719" s="336">
        <v>45716</v>
      </c>
      <c r="D719" s="342" t="s">
        <v>1080</v>
      </c>
      <c r="E719" s="337">
        <v>45428</v>
      </c>
      <c r="F719" s="337" t="s">
        <v>0</v>
      </c>
      <c r="G719" s="337" t="s">
        <v>1091</v>
      </c>
      <c r="H719" s="337" t="s">
        <v>203</v>
      </c>
      <c r="I719" s="348" t="s">
        <v>1092</v>
      </c>
      <c r="J719" s="361">
        <v>0</v>
      </c>
      <c r="K719" s="361">
        <v>0</v>
      </c>
      <c r="L719" s="361">
        <v>2874271594.6500001</v>
      </c>
      <c r="M719" s="361">
        <v>1496063476.5</v>
      </c>
      <c r="N719" s="361">
        <v>-6532628.9199999999</v>
      </c>
      <c r="O719" s="361">
        <v>0</v>
      </c>
      <c r="P719" s="361">
        <v>0</v>
      </c>
      <c r="Q719" s="361">
        <v>0</v>
      </c>
      <c r="R719" s="159">
        <v>4363802442.2299995</v>
      </c>
    </row>
    <row r="720" spans="2:21" hidden="1" x14ac:dyDescent="0.25">
      <c r="B720" s="353" t="s">
        <v>632</v>
      </c>
      <c r="C720" s="336">
        <v>45747</v>
      </c>
      <c r="D720" s="341" t="s">
        <v>1080</v>
      </c>
      <c r="E720" s="337">
        <v>45428</v>
      </c>
      <c r="F720" s="337" t="s">
        <v>0</v>
      </c>
      <c r="G720" s="341" t="s">
        <v>1091</v>
      </c>
      <c r="H720" s="341" t="s">
        <v>203</v>
      </c>
      <c r="I720" s="571" t="s">
        <v>1092</v>
      </c>
      <c r="J720" s="478">
        <v>0</v>
      </c>
      <c r="K720" s="361">
        <v>0</v>
      </c>
      <c r="L720" s="361">
        <v>2681321198.8400002</v>
      </c>
      <c r="M720" s="361">
        <v>2609207842.8000002</v>
      </c>
      <c r="N720" s="361">
        <v>-5998220.5899999999</v>
      </c>
      <c r="O720" s="361">
        <v>0</v>
      </c>
      <c r="P720" s="361">
        <v>0</v>
      </c>
      <c r="Q720" s="361">
        <v>1810272278.97</v>
      </c>
      <c r="R720" s="159">
        <v>7094803100.0200005</v>
      </c>
    </row>
    <row r="721" spans="2:21" hidden="1" x14ac:dyDescent="0.25">
      <c r="B721" s="353" t="s">
        <v>632</v>
      </c>
      <c r="C721" s="336">
        <v>45777</v>
      </c>
      <c r="D721" s="341" t="s">
        <v>1080</v>
      </c>
      <c r="E721" s="337">
        <v>45428</v>
      </c>
      <c r="F721" s="337" t="s">
        <v>0</v>
      </c>
      <c r="G721" s="341" t="s">
        <v>1091</v>
      </c>
      <c r="H721" s="341" t="s">
        <v>203</v>
      </c>
      <c r="I721" s="571" t="s">
        <v>1092</v>
      </c>
      <c r="J721" s="361">
        <v>0</v>
      </c>
      <c r="K721" s="361">
        <v>0</v>
      </c>
      <c r="L721" s="361">
        <v>3319461262.6100001</v>
      </c>
      <c r="M721" s="361">
        <v>2398407378.79</v>
      </c>
      <c r="N721" s="361">
        <v>-5998220.5899999999</v>
      </c>
      <c r="O721" s="361">
        <v>0</v>
      </c>
      <c r="P721" s="361">
        <v>0</v>
      </c>
      <c r="Q721" s="361">
        <v>3706994730.9000001</v>
      </c>
      <c r="R721" s="159">
        <v>9418865151.7099991</v>
      </c>
    </row>
    <row r="722" spans="2:21" hidden="1" x14ac:dyDescent="0.25">
      <c r="B722" s="353" t="s">
        <v>632</v>
      </c>
      <c r="C722" s="336">
        <v>45808</v>
      </c>
      <c r="D722" s="341" t="s">
        <v>1080</v>
      </c>
      <c r="E722" s="337">
        <v>45428</v>
      </c>
      <c r="F722" s="337" t="s">
        <v>0</v>
      </c>
      <c r="G722" s="341" t="s">
        <v>1091</v>
      </c>
      <c r="H722" s="341" t="s">
        <v>203</v>
      </c>
      <c r="I722" s="571" t="s">
        <v>1092</v>
      </c>
      <c r="J722" s="361">
        <v>0</v>
      </c>
      <c r="K722" s="361">
        <v>0</v>
      </c>
      <c r="L722" s="361">
        <v>9949659896.2700005</v>
      </c>
      <c r="M722" s="361">
        <v>4882523996.9099998</v>
      </c>
      <c r="N722" s="361">
        <v>-5975308.1600000001</v>
      </c>
      <c r="O722" s="361">
        <v>0</v>
      </c>
      <c r="P722" s="361">
        <v>0</v>
      </c>
      <c r="Q722" s="361">
        <v>996784151.12</v>
      </c>
      <c r="R722" s="159">
        <v>15822992736.140001</v>
      </c>
    </row>
    <row r="723" spans="2:21" hidden="1" x14ac:dyDescent="0.25">
      <c r="B723" s="353" t="s">
        <v>632</v>
      </c>
      <c r="C723" s="336">
        <v>45838</v>
      </c>
      <c r="D723" s="341" t="s">
        <v>1080</v>
      </c>
      <c r="E723" s="337">
        <v>45428</v>
      </c>
      <c r="F723" s="337" t="s">
        <v>0</v>
      </c>
      <c r="G723" s="341" t="s">
        <v>1091</v>
      </c>
      <c r="H723" s="341" t="s">
        <v>203</v>
      </c>
      <c r="I723" s="339" t="s">
        <v>1092</v>
      </c>
      <c r="J723" s="361">
        <v>0</v>
      </c>
      <c r="K723" s="361">
        <v>0</v>
      </c>
      <c r="L723" s="361">
        <v>14015286973.550001</v>
      </c>
      <c r="M723" s="361">
        <v>5442606872.8699999</v>
      </c>
      <c r="N723" s="361">
        <v>-5432773.8399999999</v>
      </c>
      <c r="O723" s="361">
        <v>0</v>
      </c>
      <c r="P723" s="361">
        <v>0</v>
      </c>
      <c r="Q723" s="361">
        <v>0</v>
      </c>
      <c r="R723" s="159">
        <v>19452461072.580002</v>
      </c>
    </row>
    <row r="724" spans="2:21" hidden="1" x14ac:dyDescent="0.25">
      <c r="B724" s="353" t="s">
        <v>632</v>
      </c>
      <c r="C724" s="336">
        <v>45869</v>
      </c>
      <c r="D724" s="341" t="s">
        <v>1080</v>
      </c>
      <c r="E724" s="337">
        <v>45428</v>
      </c>
      <c r="F724" s="337" t="s">
        <v>0</v>
      </c>
      <c r="G724" s="341" t="s">
        <v>1091</v>
      </c>
      <c r="H724" s="341" t="s">
        <v>203</v>
      </c>
      <c r="I724" s="339" t="s">
        <v>1092</v>
      </c>
      <c r="J724" s="361">
        <v>0</v>
      </c>
      <c r="K724" s="361">
        <v>0</v>
      </c>
      <c r="L724" s="361">
        <v>15802462732.58</v>
      </c>
      <c r="M724" s="361">
        <v>4666773290.3699999</v>
      </c>
      <c r="N724" s="361">
        <v>-2717647.33</v>
      </c>
      <c r="O724" s="361">
        <v>0</v>
      </c>
      <c r="P724" s="361">
        <v>0</v>
      </c>
      <c r="Q724" s="361">
        <v>0</v>
      </c>
      <c r="R724" s="159">
        <v>20466518375.619999</v>
      </c>
    </row>
    <row r="725" spans="2:21" hidden="1" x14ac:dyDescent="0.25">
      <c r="B725" s="353" t="s">
        <v>632</v>
      </c>
      <c r="C725" s="336">
        <v>45900</v>
      </c>
      <c r="D725" s="341" t="s">
        <v>1080</v>
      </c>
      <c r="E725" s="337">
        <v>45428</v>
      </c>
      <c r="F725" s="337" t="s">
        <v>0</v>
      </c>
      <c r="G725" s="341" t="s">
        <v>1091</v>
      </c>
      <c r="H725" s="341" t="s">
        <v>203</v>
      </c>
      <c r="I725" s="339" t="s">
        <v>1092</v>
      </c>
      <c r="J725" s="361">
        <v>0</v>
      </c>
      <c r="K725" s="361">
        <v>0</v>
      </c>
      <c r="L725" s="361">
        <v>18044995808</v>
      </c>
      <c r="M725" s="361">
        <v>5453889776.3099995</v>
      </c>
      <c r="N725" s="361">
        <v>-1000655.28</v>
      </c>
      <c r="O725" s="361">
        <v>0</v>
      </c>
      <c r="P725" s="361">
        <v>0</v>
      </c>
      <c r="Q725" s="361">
        <v>0</v>
      </c>
      <c r="R725" s="159">
        <v>23497884929.029999</v>
      </c>
    </row>
    <row r="726" spans="2:21" hidden="1" x14ac:dyDescent="0.25">
      <c r="B726" s="353" t="s">
        <v>632</v>
      </c>
      <c r="C726" s="336">
        <v>45930</v>
      </c>
      <c r="D726" s="341" t="s">
        <v>1080</v>
      </c>
      <c r="E726" s="337">
        <v>45428</v>
      </c>
      <c r="F726" s="337" t="s">
        <v>0</v>
      </c>
      <c r="G726" s="341" t="s">
        <v>1091</v>
      </c>
      <c r="H726" s="341" t="s">
        <v>203</v>
      </c>
      <c r="I726" s="339" t="s">
        <v>1092</v>
      </c>
      <c r="J726" s="361">
        <v>0</v>
      </c>
      <c r="K726" s="361">
        <v>0</v>
      </c>
      <c r="L726" s="361">
        <v>17991401002.860001</v>
      </c>
      <c r="M726" s="361">
        <v>6480363493.4599981</v>
      </c>
      <c r="N726" s="361">
        <v>-991037.79</v>
      </c>
      <c r="O726" s="361">
        <v>0</v>
      </c>
      <c r="P726" s="361">
        <v>0</v>
      </c>
      <c r="Q726" s="361">
        <v>0</v>
      </c>
      <c r="R726" s="159">
        <v>24470773458.529999</v>
      </c>
      <c r="U726" s="183"/>
    </row>
    <row r="727" spans="2:21" hidden="1" x14ac:dyDescent="0.25">
      <c r="B727" s="353" t="s">
        <v>632</v>
      </c>
      <c r="C727" s="336">
        <v>45961</v>
      </c>
      <c r="D727" s="341" t="s">
        <v>1080</v>
      </c>
      <c r="E727" s="337">
        <v>45428</v>
      </c>
      <c r="F727" s="337" t="s">
        <v>0</v>
      </c>
      <c r="G727" s="341" t="s">
        <v>1091</v>
      </c>
      <c r="H727" s="341" t="s">
        <v>203</v>
      </c>
      <c r="I727" s="339" t="s">
        <v>1092</v>
      </c>
      <c r="J727" s="664">
        <v>0</v>
      </c>
      <c r="K727" s="665">
        <v>0</v>
      </c>
      <c r="L727" s="665">
        <v>18333475096.880001</v>
      </c>
      <c r="M727" s="665">
        <v>5576487735.3299999</v>
      </c>
      <c r="N727" s="665">
        <v>-907653.74</v>
      </c>
      <c r="O727" s="665">
        <v>0</v>
      </c>
      <c r="P727" s="665">
        <v>0</v>
      </c>
      <c r="Q727" s="665">
        <v>0</v>
      </c>
      <c r="R727" s="666">
        <v>23909055178.469997</v>
      </c>
      <c r="U727" s="183"/>
    </row>
    <row r="728" spans="2:21" hidden="1" x14ac:dyDescent="0.25">
      <c r="B728" s="353" t="s">
        <v>632</v>
      </c>
      <c r="C728" s="336">
        <v>45991</v>
      </c>
      <c r="D728" s="341" t="s">
        <v>1080</v>
      </c>
      <c r="E728" s="337">
        <v>45428</v>
      </c>
      <c r="F728" s="337" t="s">
        <v>0</v>
      </c>
      <c r="G728" s="341" t="s">
        <v>1091</v>
      </c>
      <c r="H728" s="341" t="s">
        <v>203</v>
      </c>
      <c r="I728" s="339" t="s">
        <v>1092</v>
      </c>
      <c r="J728" s="664">
        <v>0</v>
      </c>
      <c r="K728" s="665">
        <v>0</v>
      </c>
      <c r="L728" s="665">
        <v>18741099308.310001</v>
      </c>
      <c r="M728" s="665">
        <v>4999220374.4099998</v>
      </c>
      <c r="N728" s="665">
        <v>-895455.94</v>
      </c>
      <c r="O728" s="665">
        <v>0</v>
      </c>
      <c r="P728" s="665">
        <v>0</v>
      </c>
      <c r="Q728" s="665">
        <v>0</v>
      </c>
      <c r="R728" s="666">
        <v>23739424226.780003</v>
      </c>
      <c r="U728" s="183"/>
    </row>
    <row r="729" spans="2:21" x14ac:dyDescent="0.25">
      <c r="B729" s="353" t="s">
        <v>632</v>
      </c>
      <c r="C729" s="336">
        <v>46022</v>
      </c>
      <c r="D729" s="341" t="s">
        <v>1080</v>
      </c>
      <c r="E729" s="337">
        <v>45428</v>
      </c>
      <c r="F729" s="337" t="s">
        <v>0</v>
      </c>
      <c r="G729" s="341" t="s">
        <v>1091</v>
      </c>
      <c r="H729" s="341" t="s">
        <v>203</v>
      </c>
      <c r="I729" s="339" t="s">
        <v>1092</v>
      </c>
      <c r="J729" s="664">
        <v>0</v>
      </c>
      <c r="K729" s="665">
        <v>0</v>
      </c>
      <c r="L729" s="665">
        <v>20586214339.670002</v>
      </c>
      <c r="M729" s="665">
        <v>8608719514.4799995</v>
      </c>
      <c r="N729" s="665">
        <v>-894340.83</v>
      </c>
      <c r="O729" s="665">
        <v>0</v>
      </c>
      <c r="P729" s="665">
        <v>0</v>
      </c>
      <c r="Q729" s="665">
        <v>1031477256.49</v>
      </c>
      <c r="R729" s="666">
        <v>30225516769.810001</v>
      </c>
      <c r="U729" s="183"/>
    </row>
    <row r="730" spans="2:21" hidden="1" x14ac:dyDescent="0.25">
      <c r="B730" s="354" t="s">
        <v>633</v>
      </c>
      <c r="C730" s="390">
        <v>45441</v>
      </c>
      <c r="D730" s="345" t="s">
        <v>1080</v>
      </c>
      <c r="E730" s="344">
        <v>45428</v>
      </c>
      <c r="F730" s="344" t="s">
        <v>0</v>
      </c>
      <c r="G730" s="344" t="s">
        <v>1091</v>
      </c>
      <c r="H730" s="344" t="s">
        <v>203</v>
      </c>
      <c r="I730" s="351" t="s">
        <v>1094</v>
      </c>
      <c r="J730" s="362">
        <v>0</v>
      </c>
      <c r="K730" s="362">
        <v>0</v>
      </c>
      <c r="L730" s="362">
        <v>0</v>
      </c>
      <c r="M730" s="362">
        <v>0</v>
      </c>
      <c r="N730" s="362">
        <v>0</v>
      </c>
      <c r="O730" s="362">
        <v>0</v>
      </c>
      <c r="P730" s="362">
        <v>0</v>
      </c>
      <c r="Q730" s="362">
        <v>0</v>
      </c>
      <c r="R730" s="159">
        <v>0</v>
      </c>
      <c r="U730" s="183"/>
    </row>
    <row r="731" spans="2:21" hidden="1" x14ac:dyDescent="0.25">
      <c r="B731" s="353" t="s">
        <v>633</v>
      </c>
      <c r="C731" s="336">
        <v>45472</v>
      </c>
      <c r="D731" s="342" t="s">
        <v>1080</v>
      </c>
      <c r="E731" s="337">
        <v>45428</v>
      </c>
      <c r="F731" s="337" t="s">
        <v>0</v>
      </c>
      <c r="G731" s="337" t="s">
        <v>1091</v>
      </c>
      <c r="H731" s="337" t="s">
        <v>203</v>
      </c>
      <c r="I731" s="348" t="s">
        <v>1092</v>
      </c>
      <c r="J731" s="361">
        <v>0</v>
      </c>
      <c r="K731" s="361">
        <v>0</v>
      </c>
      <c r="L731" s="361">
        <v>0</v>
      </c>
      <c r="M731" s="361">
        <v>1108810423.6100001</v>
      </c>
      <c r="N731" s="361">
        <v>0</v>
      </c>
      <c r="O731" s="361">
        <v>0</v>
      </c>
      <c r="P731" s="361">
        <v>0</v>
      </c>
      <c r="Q731" s="361">
        <v>0</v>
      </c>
      <c r="R731" s="159">
        <v>1108810423.6100001</v>
      </c>
    </row>
    <row r="732" spans="2:21" hidden="1" x14ac:dyDescent="0.25">
      <c r="B732" s="353" t="s">
        <v>633</v>
      </c>
      <c r="C732" s="336">
        <v>45502</v>
      </c>
      <c r="D732" s="342" t="s">
        <v>1080</v>
      </c>
      <c r="E732" s="337">
        <v>45428</v>
      </c>
      <c r="F732" s="337" t="s">
        <v>0</v>
      </c>
      <c r="G732" s="337" t="s">
        <v>1091</v>
      </c>
      <c r="H732" s="337" t="s">
        <v>203</v>
      </c>
      <c r="I732" s="348" t="s">
        <v>1092</v>
      </c>
      <c r="J732" s="361">
        <v>0</v>
      </c>
      <c r="K732" s="361">
        <v>0</v>
      </c>
      <c r="L732" s="361">
        <v>47734846.159999996</v>
      </c>
      <c r="M732" s="361">
        <v>2506855934.8299999</v>
      </c>
      <c r="N732" s="361">
        <v>0</v>
      </c>
      <c r="O732" s="361">
        <v>0</v>
      </c>
      <c r="P732" s="361">
        <v>0</v>
      </c>
      <c r="Q732" s="361">
        <v>0</v>
      </c>
      <c r="R732" s="159">
        <v>2554590780.9899998</v>
      </c>
      <c r="U732" s="183"/>
    </row>
    <row r="733" spans="2:21" hidden="1" x14ac:dyDescent="0.25">
      <c r="B733" s="353" t="s">
        <v>633</v>
      </c>
      <c r="C733" s="336">
        <v>45533</v>
      </c>
      <c r="D733" s="342" t="s">
        <v>1080</v>
      </c>
      <c r="E733" s="337">
        <v>45428</v>
      </c>
      <c r="F733" s="337" t="s">
        <v>0</v>
      </c>
      <c r="G733" s="337" t="s">
        <v>1091</v>
      </c>
      <c r="H733" s="337" t="s">
        <v>203</v>
      </c>
      <c r="I733" s="348" t="s">
        <v>1092</v>
      </c>
      <c r="J733" s="361">
        <v>0</v>
      </c>
      <c r="K733" s="361">
        <v>0</v>
      </c>
      <c r="L733" s="361">
        <v>57914200.719999999</v>
      </c>
      <c r="M733" s="361">
        <v>737760459.71000004</v>
      </c>
      <c r="N733" s="361">
        <v>118096.61</v>
      </c>
      <c r="O733" s="361">
        <v>0</v>
      </c>
      <c r="P733" s="361">
        <v>0</v>
      </c>
      <c r="Q733" s="361">
        <v>477794656.70999998</v>
      </c>
      <c r="R733" s="159">
        <v>1273587413.75</v>
      </c>
      <c r="U733" s="183"/>
    </row>
    <row r="734" spans="2:21" hidden="1" x14ac:dyDescent="0.25">
      <c r="B734" s="353" t="s">
        <v>633</v>
      </c>
      <c r="C734" s="336">
        <v>45564</v>
      </c>
      <c r="D734" s="342" t="s">
        <v>1080</v>
      </c>
      <c r="E734" s="337">
        <v>45428</v>
      </c>
      <c r="F734" s="337" t="s">
        <v>0</v>
      </c>
      <c r="G734" s="337" t="s">
        <v>1091</v>
      </c>
      <c r="H734" s="337" t="s">
        <v>203</v>
      </c>
      <c r="I734" s="348" t="s">
        <v>1092</v>
      </c>
      <c r="J734" s="361">
        <v>0</v>
      </c>
      <c r="K734" s="361">
        <v>0</v>
      </c>
      <c r="L734" s="361">
        <v>160060513.30000001</v>
      </c>
      <c r="M734" s="361">
        <v>1878932058.71</v>
      </c>
      <c r="N734" s="361">
        <v>118096.61</v>
      </c>
      <c r="O734" s="361">
        <v>0</v>
      </c>
      <c r="P734" s="361">
        <v>0</v>
      </c>
      <c r="Q734" s="361">
        <v>0</v>
      </c>
      <c r="R734" s="159">
        <v>2039110668.6199999</v>
      </c>
      <c r="U734" s="183"/>
    </row>
    <row r="735" spans="2:21" hidden="1" x14ac:dyDescent="0.25">
      <c r="B735" s="353" t="s">
        <v>633</v>
      </c>
      <c r="C735" s="336">
        <v>45594</v>
      </c>
      <c r="D735" s="342" t="s">
        <v>1080</v>
      </c>
      <c r="E735" s="337">
        <v>45428</v>
      </c>
      <c r="F735" s="337" t="s">
        <v>0</v>
      </c>
      <c r="G735" s="337" t="s">
        <v>1091</v>
      </c>
      <c r="H735" s="337" t="s">
        <v>203</v>
      </c>
      <c r="I735" s="348" t="s">
        <v>1092</v>
      </c>
      <c r="J735" s="361">
        <v>0</v>
      </c>
      <c r="K735" s="361">
        <v>0</v>
      </c>
      <c r="L735" s="361">
        <v>162626172.49000001</v>
      </c>
      <c r="M735" s="361">
        <v>713061053</v>
      </c>
      <c r="N735" s="361">
        <v>118096.61</v>
      </c>
      <c r="O735" s="361">
        <v>0</v>
      </c>
      <c r="P735" s="361">
        <v>0</v>
      </c>
      <c r="Q735" s="361">
        <v>1337775153.28</v>
      </c>
      <c r="R735" s="505">
        <v>2213580475.3800001</v>
      </c>
      <c r="U735" s="183"/>
    </row>
    <row r="736" spans="2:21" hidden="1" x14ac:dyDescent="0.25">
      <c r="B736" s="353" t="s">
        <v>633</v>
      </c>
      <c r="C736" s="336">
        <v>45625</v>
      </c>
      <c r="D736" s="342" t="s">
        <v>1080</v>
      </c>
      <c r="E736" s="337">
        <v>45428</v>
      </c>
      <c r="F736" s="337" t="s">
        <v>0</v>
      </c>
      <c r="G736" s="337" t="s">
        <v>1091</v>
      </c>
      <c r="H736" s="337" t="s">
        <v>203</v>
      </c>
      <c r="I736" s="348" t="s">
        <v>1092</v>
      </c>
      <c r="J736" s="361">
        <v>0</v>
      </c>
      <c r="K736" s="361">
        <v>0</v>
      </c>
      <c r="L736" s="361">
        <v>160508289.65000001</v>
      </c>
      <c r="M736" s="361">
        <v>2354758269.7799997</v>
      </c>
      <c r="N736" s="361">
        <v>118096.61</v>
      </c>
      <c r="O736" s="361">
        <v>0</v>
      </c>
      <c r="P736" s="361">
        <v>0</v>
      </c>
      <c r="Q736" s="361">
        <v>1006667522.55</v>
      </c>
      <c r="R736" s="569">
        <v>3522052178.5900002</v>
      </c>
      <c r="U736" s="183"/>
    </row>
    <row r="737" spans="2:21" hidden="1" x14ac:dyDescent="0.25">
      <c r="B737" s="353" t="s">
        <v>633</v>
      </c>
      <c r="C737" s="336">
        <v>45657</v>
      </c>
      <c r="D737" s="342" t="s">
        <v>1080</v>
      </c>
      <c r="E737" s="337">
        <v>45428</v>
      </c>
      <c r="F737" s="337" t="s">
        <v>0</v>
      </c>
      <c r="G737" s="337" t="s">
        <v>1091</v>
      </c>
      <c r="H737" s="337" t="s">
        <v>203</v>
      </c>
      <c r="I737" s="348" t="s">
        <v>1092</v>
      </c>
      <c r="J737" s="361">
        <v>0</v>
      </c>
      <c r="K737" s="361">
        <v>0</v>
      </c>
      <c r="L737" s="361">
        <v>0</v>
      </c>
      <c r="M737" s="361">
        <v>2966103338.9900002</v>
      </c>
      <c r="N737" s="361">
        <v>118096.61</v>
      </c>
      <c r="O737" s="361">
        <v>0</v>
      </c>
      <c r="P737" s="361">
        <v>0</v>
      </c>
      <c r="Q737" s="361">
        <v>1022763869.42</v>
      </c>
      <c r="R737" s="159">
        <v>3988985305.0200005</v>
      </c>
    </row>
    <row r="738" spans="2:21" hidden="1" x14ac:dyDescent="0.25">
      <c r="B738" s="353" t="s">
        <v>633</v>
      </c>
      <c r="C738" s="336">
        <v>45688</v>
      </c>
      <c r="D738" s="342" t="s">
        <v>1080</v>
      </c>
      <c r="E738" s="337">
        <v>45428</v>
      </c>
      <c r="F738" s="337" t="s">
        <v>0</v>
      </c>
      <c r="G738" s="337" t="s">
        <v>1091</v>
      </c>
      <c r="H738" s="337" t="s">
        <v>203</v>
      </c>
      <c r="I738" s="348" t="s">
        <v>1092</v>
      </c>
      <c r="J738" s="361">
        <v>0</v>
      </c>
      <c r="K738" s="361">
        <v>0</v>
      </c>
      <c r="L738" s="361">
        <v>502361347.31999999</v>
      </c>
      <c r="M738" s="361">
        <v>1273394026.8399999</v>
      </c>
      <c r="N738" s="361">
        <v>118096.61</v>
      </c>
      <c r="O738" s="361">
        <v>0</v>
      </c>
      <c r="P738" s="361">
        <v>0</v>
      </c>
      <c r="Q738" s="361">
        <v>2261451918.1100001</v>
      </c>
      <c r="R738" s="159">
        <v>4037325388.8800001</v>
      </c>
    </row>
    <row r="739" spans="2:21" hidden="1" x14ac:dyDescent="0.25">
      <c r="B739" s="353" t="s">
        <v>633</v>
      </c>
      <c r="C739" s="336">
        <v>45716</v>
      </c>
      <c r="D739" s="342" t="s">
        <v>1080</v>
      </c>
      <c r="E739" s="337">
        <v>45428</v>
      </c>
      <c r="F739" s="337" t="s">
        <v>0</v>
      </c>
      <c r="G739" s="337" t="s">
        <v>1091</v>
      </c>
      <c r="H739" s="337" t="s">
        <v>203</v>
      </c>
      <c r="I739" s="348" t="s">
        <v>1092</v>
      </c>
      <c r="J739" s="361">
        <v>0</v>
      </c>
      <c r="K739" s="361">
        <v>0</v>
      </c>
      <c r="L739" s="361">
        <v>507117542.25</v>
      </c>
      <c r="M739" s="361">
        <v>2394367599.1599998</v>
      </c>
      <c r="N739" s="361">
        <v>118096.61</v>
      </c>
      <c r="O739" s="361">
        <v>0</v>
      </c>
      <c r="P739" s="361">
        <v>0</v>
      </c>
      <c r="Q739" s="361">
        <v>0</v>
      </c>
      <c r="R739" s="159">
        <v>2901603238.02</v>
      </c>
    </row>
    <row r="740" spans="2:21" hidden="1" x14ac:dyDescent="0.25">
      <c r="B740" s="353" t="s">
        <v>633</v>
      </c>
      <c r="C740" s="336">
        <v>45747</v>
      </c>
      <c r="D740" s="341" t="s">
        <v>1080</v>
      </c>
      <c r="E740" s="337">
        <v>45428</v>
      </c>
      <c r="F740" s="337" t="s">
        <v>0</v>
      </c>
      <c r="G740" s="341" t="s">
        <v>1091</v>
      </c>
      <c r="H740" s="341" t="s">
        <v>203</v>
      </c>
      <c r="I740" s="571" t="s">
        <v>1092</v>
      </c>
      <c r="J740" s="478">
        <v>0</v>
      </c>
      <c r="K740" s="361">
        <v>0</v>
      </c>
      <c r="L740" s="361">
        <v>0</v>
      </c>
      <c r="M740" s="361">
        <v>2234368280.7600002</v>
      </c>
      <c r="N740" s="361">
        <v>118096.61</v>
      </c>
      <c r="O740" s="361">
        <v>0</v>
      </c>
      <c r="P740" s="361">
        <v>0</v>
      </c>
      <c r="Q740" s="361">
        <v>1262096597.3299999</v>
      </c>
      <c r="R740" s="159">
        <v>3496582974.7000003</v>
      </c>
    </row>
    <row r="741" spans="2:21" hidden="1" x14ac:dyDescent="0.25">
      <c r="B741" s="353" t="s">
        <v>633</v>
      </c>
      <c r="C741" s="336">
        <v>45777</v>
      </c>
      <c r="D741" s="341" t="s">
        <v>1080</v>
      </c>
      <c r="E741" s="337">
        <v>45428</v>
      </c>
      <c r="F741" s="337" t="s">
        <v>0</v>
      </c>
      <c r="G741" s="341" t="s">
        <v>1091</v>
      </c>
      <c r="H741" s="341" t="s">
        <v>203</v>
      </c>
      <c r="I741" s="571" t="s">
        <v>1092</v>
      </c>
      <c r="J741" s="361">
        <v>0</v>
      </c>
      <c r="K741" s="361">
        <v>0</v>
      </c>
      <c r="L741" s="361">
        <v>0</v>
      </c>
      <c r="M741" s="361">
        <v>2352502053.73</v>
      </c>
      <c r="N741" s="361">
        <v>118096.61</v>
      </c>
      <c r="O741" s="361">
        <v>0</v>
      </c>
      <c r="P741" s="361">
        <v>0</v>
      </c>
      <c r="Q741" s="361">
        <v>1458295323.46</v>
      </c>
      <c r="R741" s="159">
        <v>3810915473.8000002</v>
      </c>
    </row>
    <row r="742" spans="2:21" hidden="1" x14ac:dyDescent="0.25">
      <c r="B742" s="353" t="s">
        <v>633</v>
      </c>
      <c r="C742" s="336">
        <v>45808</v>
      </c>
      <c r="D742" s="341" t="s">
        <v>1080</v>
      </c>
      <c r="E742" s="337">
        <v>45428</v>
      </c>
      <c r="F742" s="337" t="s">
        <v>0</v>
      </c>
      <c r="G742" s="341" t="s">
        <v>1091</v>
      </c>
      <c r="H742" s="341" t="s">
        <v>203</v>
      </c>
      <c r="I742" s="571" t="s">
        <v>1092</v>
      </c>
      <c r="J742" s="361">
        <v>0</v>
      </c>
      <c r="K742" s="361">
        <v>0</v>
      </c>
      <c r="L742" s="361">
        <v>0</v>
      </c>
      <c r="M742" s="361">
        <v>2457242490.6099997</v>
      </c>
      <c r="N742" s="361">
        <v>118096.61</v>
      </c>
      <c r="O742" s="361">
        <v>0</v>
      </c>
      <c r="P742" s="361">
        <v>6517939.7199999997</v>
      </c>
      <c r="Q742" s="361">
        <v>1362178927.23</v>
      </c>
      <c r="R742" s="159">
        <v>3826057454.1699996</v>
      </c>
    </row>
    <row r="743" spans="2:21" hidden="1" x14ac:dyDescent="0.25">
      <c r="B743" s="353" t="s">
        <v>633</v>
      </c>
      <c r="C743" s="336">
        <v>45838</v>
      </c>
      <c r="D743" s="341" t="s">
        <v>1080</v>
      </c>
      <c r="E743" s="337">
        <v>45428</v>
      </c>
      <c r="F743" s="337" t="s">
        <v>0</v>
      </c>
      <c r="G743" s="341" t="s">
        <v>1091</v>
      </c>
      <c r="H743" s="341" t="s">
        <v>203</v>
      </c>
      <c r="I743" s="339" t="s">
        <v>1092</v>
      </c>
      <c r="J743" s="361">
        <v>0</v>
      </c>
      <c r="K743" s="361">
        <v>0</v>
      </c>
      <c r="L743" s="361">
        <v>0</v>
      </c>
      <c r="M743" s="361">
        <v>2161285353.46</v>
      </c>
      <c r="N743" s="361">
        <v>751868.26</v>
      </c>
      <c r="O743" s="361">
        <v>0</v>
      </c>
      <c r="P743" s="361">
        <v>0</v>
      </c>
      <c r="Q743" s="361">
        <v>1729902420.97</v>
      </c>
      <c r="R743" s="159">
        <v>3891939642.6900005</v>
      </c>
      <c r="U743" s="183"/>
    </row>
    <row r="744" spans="2:21" hidden="1" x14ac:dyDescent="0.25">
      <c r="B744" s="353" t="s">
        <v>633</v>
      </c>
      <c r="C744" s="336">
        <v>45869</v>
      </c>
      <c r="D744" s="341" t="s">
        <v>1080</v>
      </c>
      <c r="E744" s="337">
        <v>45428</v>
      </c>
      <c r="F744" s="337" t="s">
        <v>0</v>
      </c>
      <c r="G744" s="341" t="s">
        <v>1091</v>
      </c>
      <c r="H744" s="341" t="s">
        <v>203</v>
      </c>
      <c r="I744" s="339" t="s">
        <v>1092</v>
      </c>
      <c r="J744" s="361">
        <v>0</v>
      </c>
      <c r="K744" s="361">
        <v>0</v>
      </c>
      <c r="L744" s="361">
        <v>0</v>
      </c>
      <c r="M744" s="361">
        <v>3745171219.9400001</v>
      </c>
      <c r="N744" s="361">
        <v>751868.26</v>
      </c>
      <c r="O744" s="361">
        <v>0</v>
      </c>
      <c r="P744" s="361">
        <v>0</v>
      </c>
      <c r="Q744" s="361">
        <v>2144004815.1900001</v>
      </c>
      <c r="R744" s="159">
        <v>5889927903.3900003</v>
      </c>
    </row>
    <row r="745" spans="2:21" hidden="1" x14ac:dyDescent="0.25">
      <c r="B745" s="353" t="s">
        <v>633</v>
      </c>
      <c r="C745" s="336">
        <v>45900</v>
      </c>
      <c r="D745" s="341" t="s">
        <v>1080</v>
      </c>
      <c r="E745" s="337">
        <v>45428</v>
      </c>
      <c r="F745" s="337" t="s">
        <v>0</v>
      </c>
      <c r="G745" s="341" t="s">
        <v>1091</v>
      </c>
      <c r="H745" s="341" t="s">
        <v>203</v>
      </c>
      <c r="I745" s="339" t="s">
        <v>1092</v>
      </c>
      <c r="J745" s="361">
        <v>0</v>
      </c>
      <c r="K745" s="361">
        <v>0</v>
      </c>
      <c r="L745" s="361">
        <v>305019874.55000001</v>
      </c>
      <c r="M745" s="361">
        <v>2788816494.6399999</v>
      </c>
      <c r="N745" s="361">
        <v>-1086641.6200000001</v>
      </c>
      <c r="O745" s="361">
        <v>0</v>
      </c>
      <c r="P745" s="361">
        <v>0</v>
      </c>
      <c r="Q745" s="361">
        <v>5031544523.9700003</v>
      </c>
      <c r="R745" s="159">
        <v>8124294251.5400009</v>
      </c>
    </row>
    <row r="746" spans="2:21" hidden="1" x14ac:dyDescent="0.25">
      <c r="B746" s="353" t="s">
        <v>633</v>
      </c>
      <c r="C746" s="336">
        <v>45930</v>
      </c>
      <c r="D746" s="341" t="s">
        <v>1080</v>
      </c>
      <c r="E746" s="337">
        <v>45428</v>
      </c>
      <c r="F746" s="337" t="s">
        <v>0</v>
      </c>
      <c r="G746" s="341" t="s">
        <v>1091</v>
      </c>
      <c r="H746" s="341" t="s">
        <v>203</v>
      </c>
      <c r="I746" s="339" t="s">
        <v>1092</v>
      </c>
      <c r="J746" s="361">
        <v>0</v>
      </c>
      <c r="K746" s="361">
        <v>0</v>
      </c>
      <c r="L746" s="361">
        <v>0</v>
      </c>
      <c r="M746" s="361">
        <v>2626538859.4799995</v>
      </c>
      <c r="N746" s="361">
        <v>-1086641.6200000001</v>
      </c>
      <c r="O746" s="361">
        <v>0</v>
      </c>
      <c r="P746" s="361">
        <v>0</v>
      </c>
      <c r="Q746" s="361">
        <v>4312674716.8999996</v>
      </c>
      <c r="R746" s="159">
        <v>6938126934.7599993</v>
      </c>
    </row>
    <row r="747" spans="2:21" hidden="1" x14ac:dyDescent="0.25">
      <c r="B747" s="353" t="s">
        <v>633</v>
      </c>
      <c r="C747" s="336">
        <v>45961</v>
      </c>
      <c r="D747" s="341" t="s">
        <v>1080</v>
      </c>
      <c r="E747" s="337">
        <v>45428</v>
      </c>
      <c r="F747" s="337" t="s">
        <v>0</v>
      </c>
      <c r="G747" s="341" t="s">
        <v>1091</v>
      </c>
      <c r="H747" s="341" t="s">
        <v>203</v>
      </c>
      <c r="I747" s="339" t="s">
        <v>1092</v>
      </c>
      <c r="J747" s="664">
        <v>0</v>
      </c>
      <c r="K747" s="665">
        <v>0</v>
      </c>
      <c r="L747" s="665">
        <v>0</v>
      </c>
      <c r="M747" s="665">
        <v>2701153843.3199997</v>
      </c>
      <c r="N747" s="665">
        <v>-1086641.6200000001</v>
      </c>
      <c r="O747" s="665">
        <v>0</v>
      </c>
      <c r="P747" s="665">
        <v>0</v>
      </c>
      <c r="Q747" s="665">
        <v>2713522374.8400002</v>
      </c>
      <c r="R747" s="666">
        <v>5413589576.54</v>
      </c>
    </row>
    <row r="748" spans="2:21" hidden="1" x14ac:dyDescent="0.25">
      <c r="B748" s="353" t="s">
        <v>633</v>
      </c>
      <c r="C748" s="336">
        <v>45991</v>
      </c>
      <c r="D748" s="341" t="s">
        <v>1080</v>
      </c>
      <c r="E748" s="337">
        <v>45428</v>
      </c>
      <c r="F748" s="337" t="s">
        <v>0</v>
      </c>
      <c r="G748" s="341" t="s">
        <v>1091</v>
      </c>
      <c r="H748" s="341" t="s">
        <v>203</v>
      </c>
      <c r="I748" s="339" t="s">
        <v>1092</v>
      </c>
      <c r="J748" s="664">
        <v>0</v>
      </c>
      <c r="K748" s="665">
        <v>0</v>
      </c>
      <c r="L748" s="665">
        <v>0</v>
      </c>
      <c r="M748" s="665">
        <v>2356641981.0500002</v>
      </c>
      <c r="N748" s="665">
        <v>-1086641.6200000001</v>
      </c>
      <c r="O748" s="665">
        <v>0</v>
      </c>
      <c r="P748" s="665">
        <v>0</v>
      </c>
      <c r="Q748" s="665">
        <v>2933903795.0599999</v>
      </c>
      <c r="R748" s="666">
        <v>5289459134.4899998</v>
      </c>
    </row>
    <row r="749" spans="2:21" x14ac:dyDescent="0.25">
      <c r="B749" s="353" t="s">
        <v>633</v>
      </c>
      <c r="C749" s="336">
        <v>46022</v>
      </c>
      <c r="D749" s="341" t="s">
        <v>1080</v>
      </c>
      <c r="E749" s="337">
        <v>45428</v>
      </c>
      <c r="F749" s="337" t="s">
        <v>0</v>
      </c>
      <c r="G749" s="341" t="s">
        <v>1091</v>
      </c>
      <c r="H749" s="341" t="s">
        <v>203</v>
      </c>
      <c r="I749" s="339" t="s">
        <v>1092</v>
      </c>
      <c r="J749" s="664">
        <v>0</v>
      </c>
      <c r="K749" s="665">
        <v>0</v>
      </c>
      <c r="L749" s="665">
        <v>0</v>
      </c>
      <c r="M749" s="665">
        <v>3559627094.2200003</v>
      </c>
      <c r="N749" s="665">
        <v>-1086641.6200000001</v>
      </c>
      <c r="O749" s="665">
        <v>0</v>
      </c>
      <c r="P749" s="665">
        <v>0</v>
      </c>
      <c r="Q749" s="665">
        <v>4626618686.9200001</v>
      </c>
      <c r="R749" s="666">
        <v>8185159139.5200005</v>
      </c>
    </row>
    <row r="750" spans="2:21" hidden="1" x14ac:dyDescent="0.25">
      <c r="B750" s="354" t="s">
        <v>654</v>
      </c>
      <c r="C750" s="390">
        <v>45533</v>
      </c>
      <c r="D750" s="345" t="s">
        <v>646</v>
      </c>
      <c r="E750" s="344">
        <v>45520</v>
      </c>
      <c r="F750" s="344" t="s">
        <v>0</v>
      </c>
      <c r="G750" s="344" t="s">
        <v>1090</v>
      </c>
      <c r="H750" s="344" t="s">
        <v>203</v>
      </c>
      <c r="I750" s="351" t="s">
        <v>1094</v>
      </c>
      <c r="J750" s="362">
        <v>0</v>
      </c>
      <c r="K750" s="362">
        <v>0</v>
      </c>
      <c r="L750" s="362">
        <v>0</v>
      </c>
      <c r="M750" s="362">
        <v>0</v>
      </c>
      <c r="N750" s="362">
        <v>0</v>
      </c>
      <c r="O750" s="362">
        <v>0</v>
      </c>
      <c r="P750" s="362">
        <v>0</v>
      </c>
      <c r="Q750" s="362">
        <v>0</v>
      </c>
      <c r="R750" s="159">
        <v>0</v>
      </c>
    </row>
    <row r="751" spans="2:21" hidden="1" x14ac:dyDescent="0.25">
      <c r="B751" s="354" t="s">
        <v>654</v>
      </c>
      <c r="C751" s="390">
        <v>45564</v>
      </c>
      <c r="D751" s="345" t="s">
        <v>646</v>
      </c>
      <c r="E751" s="344">
        <v>45520</v>
      </c>
      <c r="F751" s="344" t="s">
        <v>0</v>
      </c>
      <c r="G751" s="344" t="s">
        <v>1090</v>
      </c>
      <c r="H751" s="344" t="s">
        <v>203</v>
      </c>
      <c r="I751" s="351" t="s">
        <v>1094</v>
      </c>
      <c r="J751" s="362">
        <v>0</v>
      </c>
      <c r="K751" s="362">
        <v>0</v>
      </c>
      <c r="L751" s="362">
        <v>0</v>
      </c>
      <c r="M751" s="362">
        <v>0</v>
      </c>
      <c r="N751" s="362">
        <v>0</v>
      </c>
      <c r="O751" s="362">
        <v>0</v>
      </c>
      <c r="P751" s="362">
        <v>0</v>
      </c>
      <c r="Q751" s="362">
        <v>0</v>
      </c>
      <c r="R751" s="159">
        <v>0</v>
      </c>
    </row>
    <row r="752" spans="2:21" hidden="1" x14ac:dyDescent="0.25">
      <c r="B752" s="354" t="s">
        <v>654</v>
      </c>
      <c r="C752" s="390">
        <v>45594</v>
      </c>
      <c r="D752" s="345" t="s">
        <v>646</v>
      </c>
      <c r="E752" s="344">
        <v>45520</v>
      </c>
      <c r="F752" s="344" t="s">
        <v>0</v>
      </c>
      <c r="G752" s="344" t="s">
        <v>1090</v>
      </c>
      <c r="H752" s="344" t="s">
        <v>203</v>
      </c>
      <c r="I752" s="351" t="s">
        <v>1094</v>
      </c>
      <c r="J752" s="362">
        <v>0</v>
      </c>
      <c r="K752" s="362">
        <v>0</v>
      </c>
      <c r="L752" s="362">
        <v>0</v>
      </c>
      <c r="M752" s="362">
        <v>0</v>
      </c>
      <c r="N752" s="362">
        <v>0</v>
      </c>
      <c r="O752" s="362">
        <v>0</v>
      </c>
      <c r="P752" s="362">
        <v>0</v>
      </c>
      <c r="Q752" s="362">
        <v>0</v>
      </c>
      <c r="R752" s="569">
        <v>0</v>
      </c>
    </row>
    <row r="753" spans="2:18" hidden="1" x14ac:dyDescent="0.25">
      <c r="B753" s="354" t="s">
        <v>654</v>
      </c>
      <c r="C753" s="390">
        <v>45625</v>
      </c>
      <c r="D753" s="345" t="s">
        <v>646</v>
      </c>
      <c r="E753" s="344">
        <v>45520</v>
      </c>
      <c r="F753" s="344" t="s">
        <v>0</v>
      </c>
      <c r="G753" s="344" t="s">
        <v>1090</v>
      </c>
      <c r="H753" s="344" t="s">
        <v>203</v>
      </c>
      <c r="I753" s="351" t="s">
        <v>1094</v>
      </c>
      <c r="J753" s="362">
        <v>0</v>
      </c>
      <c r="K753" s="362">
        <v>0</v>
      </c>
      <c r="L753" s="362">
        <v>0</v>
      </c>
      <c r="M753" s="362">
        <v>0</v>
      </c>
      <c r="N753" s="362">
        <v>0</v>
      </c>
      <c r="O753" s="362">
        <v>0</v>
      </c>
      <c r="P753" s="362">
        <v>0</v>
      </c>
      <c r="Q753" s="362">
        <v>0</v>
      </c>
      <c r="R753" s="159">
        <v>0</v>
      </c>
    </row>
    <row r="754" spans="2:18" hidden="1" x14ac:dyDescent="0.25">
      <c r="B754" s="354" t="s">
        <v>654</v>
      </c>
      <c r="C754" s="390">
        <v>45657</v>
      </c>
      <c r="D754" s="345" t="s">
        <v>646</v>
      </c>
      <c r="E754" s="344">
        <v>45520</v>
      </c>
      <c r="F754" s="344" t="s">
        <v>0</v>
      </c>
      <c r="G754" s="344" t="s">
        <v>1090</v>
      </c>
      <c r="H754" s="344" t="s">
        <v>203</v>
      </c>
      <c r="I754" s="351" t="s">
        <v>1094</v>
      </c>
      <c r="J754" s="362">
        <v>0</v>
      </c>
      <c r="K754" s="362">
        <v>0</v>
      </c>
      <c r="L754" s="362">
        <v>0</v>
      </c>
      <c r="M754" s="362">
        <v>0</v>
      </c>
      <c r="N754" s="362">
        <v>0</v>
      </c>
      <c r="O754" s="362">
        <v>0</v>
      </c>
      <c r="P754" s="362">
        <v>0</v>
      </c>
      <c r="Q754" s="362">
        <v>0</v>
      </c>
      <c r="R754" s="159">
        <v>0</v>
      </c>
    </row>
    <row r="755" spans="2:18" hidden="1" x14ac:dyDescent="0.25">
      <c r="B755" s="354" t="s">
        <v>654</v>
      </c>
      <c r="C755" s="390">
        <v>45688</v>
      </c>
      <c r="D755" s="345" t="s">
        <v>646</v>
      </c>
      <c r="E755" s="344">
        <v>45520</v>
      </c>
      <c r="F755" s="344" t="s">
        <v>0</v>
      </c>
      <c r="G755" s="344" t="s">
        <v>1090</v>
      </c>
      <c r="H755" s="344" t="s">
        <v>203</v>
      </c>
      <c r="I755" s="351" t="s">
        <v>1094</v>
      </c>
      <c r="J755" s="362">
        <v>0</v>
      </c>
      <c r="K755" s="362">
        <v>0</v>
      </c>
      <c r="L755" s="362">
        <v>0</v>
      </c>
      <c r="M755" s="362">
        <v>0</v>
      </c>
      <c r="N755" s="362">
        <v>0</v>
      </c>
      <c r="O755" s="362">
        <v>0</v>
      </c>
      <c r="P755" s="362">
        <v>0</v>
      </c>
      <c r="Q755" s="362">
        <v>0</v>
      </c>
      <c r="R755" s="159">
        <v>0</v>
      </c>
    </row>
    <row r="756" spans="2:18" hidden="1" x14ac:dyDescent="0.25">
      <c r="B756" s="354" t="s">
        <v>654</v>
      </c>
      <c r="C756" s="390">
        <v>45716</v>
      </c>
      <c r="D756" s="345" t="s">
        <v>646</v>
      </c>
      <c r="E756" s="344">
        <v>45520</v>
      </c>
      <c r="F756" s="344" t="s">
        <v>0</v>
      </c>
      <c r="G756" s="344" t="s">
        <v>1090</v>
      </c>
      <c r="H756" s="344" t="s">
        <v>203</v>
      </c>
      <c r="I756" s="351" t="s">
        <v>1094</v>
      </c>
      <c r="J756" s="362">
        <v>0</v>
      </c>
      <c r="K756" s="362">
        <v>0</v>
      </c>
      <c r="L756" s="362">
        <v>0</v>
      </c>
      <c r="M756" s="362">
        <v>0</v>
      </c>
      <c r="N756" s="362">
        <v>0</v>
      </c>
      <c r="O756" s="362">
        <v>0</v>
      </c>
      <c r="P756" s="362">
        <v>0</v>
      </c>
      <c r="Q756" s="362">
        <v>0</v>
      </c>
      <c r="R756" s="159">
        <v>0</v>
      </c>
    </row>
    <row r="757" spans="2:18" hidden="1" x14ac:dyDescent="0.25">
      <c r="B757" s="354" t="s">
        <v>654</v>
      </c>
      <c r="C757" s="390">
        <v>45747</v>
      </c>
      <c r="D757" s="345" t="s">
        <v>646</v>
      </c>
      <c r="E757" s="344">
        <v>45520</v>
      </c>
      <c r="F757" s="344" t="s">
        <v>0</v>
      </c>
      <c r="G757" s="344" t="s">
        <v>1090</v>
      </c>
      <c r="H757" s="344" t="s">
        <v>203</v>
      </c>
      <c r="I757" s="351" t="s">
        <v>1094</v>
      </c>
      <c r="J757" s="480">
        <v>0</v>
      </c>
      <c r="K757" s="362">
        <v>0</v>
      </c>
      <c r="L757" s="362">
        <v>0</v>
      </c>
      <c r="M757" s="362">
        <v>0</v>
      </c>
      <c r="N757" s="362">
        <v>0</v>
      </c>
      <c r="O757" s="362">
        <v>0</v>
      </c>
      <c r="P757" s="362">
        <v>0</v>
      </c>
      <c r="Q757" s="362">
        <v>0</v>
      </c>
      <c r="R757" s="159">
        <v>0</v>
      </c>
    </row>
    <row r="758" spans="2:18" hidden="1" x14ac:dyDescent="0.25">
      <c r="B758" s="354" t="s">
        <v>654</v>
      </c>
      <c r="C758" s="390">
        <v>45777</v>
      </c>
      <c r="D758" s="345" t="s">
        <v>646</v>
      </c>
      <c r="E758" s="344">
        <v>45520</v>
      </c>
      <c r="F758" s="344" t="s">
        <v>0</v>
      </c>
      <c r="G758" s="344" t="s">
        <v>1090</v>
      </c>
      <c r="H758" s="344" t="s">
        <v>203</v>
      </c>
      <c r="I758" s="351" t="s">
        <v>1094</v>
      </c>
      <c r="J758" s="362">
        <v>0</v>
      </c>
      <c r="K758" s="362">
        <v>0</v>
      </c>
      <c r="L758" s="362">
        <v>0</v>
      </c>
      <c r="M758" s="362">
        <v>0</v>
      </c>
      <c r="N758" s="362">
        <v>0</v>
      </c>
      <c r="O758" s="362">
        <v>0</v>
      </c>
      <c r="P758" s="362">
        <v>0</v>
      </c>
      <c r="Q758" s="362">
        <v>0</v>
      </c>
      <c r="R758" s="159">
        <v>0</v>
      </c>
    </row>
    <row r="759" spans="2:18" hidden="1" x14ac:dyDescent="0.25">
      <c r="B759" s="354" t="s">
        <v>654</v>
      </c>
      <c r="C759" s="390">
        <v>45808</v>
      </c>
      <c r="D759" s="345" t="s">
        <v>646</v>
      </c>
      <c r="E759" s="344">
        <v>45520</v>
      </c>
      <c r="F759" s="344" t="s">
        <v>0</v>
      </c>
      <c r="G759" s="344" t="s">
        <v>1090</v>
      </c>
      <c r="H759" s="344" t="s">
        <v>203</v>
      </c>
      <c r="I759" s="351" t="s">
        <v>1094</v>
      </c>
      <c r="J759" s="362">
        <v>0</v>
      </c>
      <c r="K759" s="362">
        <v>0</v>
      </c>
      <c r="L759" s="362">
        <v>0</v>
      </c>
      <c r="M759" s="362">
        <v>0</v>
      </c>
      <c r="N759" s="362">
        <v>0</v>
      </c>
      <c r="O759" s="362">
        <v>0</v>
      </c>
      <c r="P759" s="362">
        <v>0</v>
      </c>
      <c r="Q759" s="362">
        <v>0</v>
      </c>
      <c r="R759" s="599">
        <v>0</v>
      </c>
    </row>
    <row r="760" spans="2:18" hidden="1" x14ac:dyDescent="0.25">
      <c r="B760" s="354" t="s">
        <v>654</v>
      </c>
      <c r="C760" s="390">
        <v>45838</v>
      </c>
      <c r="D760" s="345" t="s">
        <v>646</v>
      </c>
      <c r="E760" s="344">
        <v>45520</v>
      </c>
      <c r="F760" s="344" t="s">
        <v>0</v>
      </c>
      <c r="G760" s="344" t="s">
        <v>1090</v>
      </c>
      <c r="H760" s="344" t="s">
        <v>203</v>
      </c>
      <c r="I760" s="344" t="s">
        <v>1094</v>
      </c>
      <c r="J760" s="362">
        <v>0</v>
      </c>
      <c r="K760" s="362">
        <v>0</v>
      </c>
      <c r="L760" s="362">
        <v>0</v>
      </c>
      <c r="M760" s="362">
        <v>0</v>
      </c>
      <c r="N760" s="362">
        <v>0</v>
      </c>
      <c r="O760" s="362">
        <v>0</v>
      </c>
      <c r="P760" s="362">
        <v>0</v>
      </c>
      <c r="Q760" s="362">
        <v>0</v>
      </c>
      <c r="R760" s="159">
        <v>0</v>
      </c>
    </row>
    <row r="761" spans="2:18" hidden="1" x14ac:dyDescent="0.25">
      <c r="B761" s="353" t="s">
        <v>654</v>
      </c>
      <c r="C761" s="336">
        <v>45869</v>
      </c>
      <c r="D761" s="342" t="s">
        <v>646</v>
      </c>
      <c r="E761" s="337">
        <v>45520</v>
      </c>
      <c r="F761" s="337" t="s">
        <v>0</v>
      </c>
      <c r="G761" s="342" t="s">
        <v>1090</v>
      </c>
      <c r="H761" s="342" t="s">
        <v>203</v>
      </c>
      <c r="I761" s="337" t="s">
        <v>1092</v>
      </c>
      <c r="J761" s="361">
        <v>0</v>
      </c>
      <c r="K761" s="361">
        <v>0</v>
      </c>
      <c r="L761" s="361">
        <v>5113542375.75</v>
      </c>
      <c r="M761" s="361">
        <v>1520142068.8599999</v>
      </c>
      <c r="N761" s="361">
        <v>0</v>
      </c>
      <c r="O761" s="361">
        <v>0</v>
      </c>
      <c r="P761" s="361">
        <v>0</v>
      </c>
      <c r="Q761" s="361">
        <v>0</v>
      </c>
      <c r="R761" s="159">
        <v>6633684444.6099997</v>
      </c>
    </row>
    <row r="762" spans="2:18" hidden="1" x14ac:dyDescent="0.25">
      <c r="B762" s="353" t="s">
        <v>654</v>
      </c>
      <c r="C762" s="336">
        <v>45900</v>
      </c>
      <c r="D762" s="341" t="s">
        <v>646</v>
      </c>
      <c r="E762" s="337">
        <v>45520</v>
      </c>
      <c r="F762" s="337" t="s">
        <v>0</v>
      </c>
      <c r="G762" s="341" t="s">
        <v>1090</v>
      </c>
      <c r="H762" s="341" t="s">
        <v>203</v>
      </c>
      <c r="I762" s="339" t="s">
        <v>1092</v>
      </c>
      <c r="J762" s="361">
        <v>0</v>
      </c>
      <c r="K762" s="361">
        <v>0</v>
      </c>
      <c r="L762" s="361">
        <v>5189309474.3900003</v>
      </c>
      <c r="M762" s="361">
        <v>1540558660.95</v>
      </c>
      <c r="N762" s="361">
        <v>0</v>
      </c>
      <c r="O762" s="361">
        <v>0</v>
      </c>
      <c r="P762" s="361">
        <v>0</v>
      </c>
      <c r="Q762" s="361">
        <v>0</v>
      </c>
      <c r="R762" s="159">
        <v>6729868135.3400002</v>
      </c>
    </row>
    <row r="763" spans="2:18" hidden="1" x14ac:dyDescent="0.25">
      <c r="B763" s="353" t="s">
        <v>654</v>
      </c>
      <c r="C763" s="336">
        <v>45930</v>
      </c>
      <c r="D763" s="341" t="s">
        <v>646</v>
      </c>
      <c r="E763" s="337">
        <v>45520</v>
      </c>
      <c r="F763" s="337" t="s">
        <v>0</v>
      </c>
      <c r="G763" s="341" t="s">
        <v>1090</v>
      </c>
      <c r="H763" s="341" t="s">
        <v>203</v>
      </c>
      <c r="I763" s="339" t="s">
        <v>1092</v>
      </c>
      <c r="J763" s="574">
        <v>0</v>
      </c>
      <c r="K763" s="574">
        <v>0</v>
      </c>
      <c r="L763" s="574">
        <v>5189309474.3900003</v>
      </c>
      <c r="M763" s="574">
        <v>1540558660.95</v>
      </c>
      <c r="N763" s="574">
        <v>0</v>
      </c>
      <c r="O763" s="574">
        <v>0</v>
      </c>
      <c r="P763" s="574">
        <v>0</v>
      </c>
      <c r="Q763" s="574">
        <v>0</v>
      </c>
      <c r="R763" s="159">
        <v>6729868135.3400002</v>
      </c>
    </row>
    <row r="764" spans="2:18" hidden="1" x14ac:dyDescent="0.25">
      <c r="B764" s="353" t="s">
        <v>654</v>
      </c>
      <c r="C764" s="336">
        <v>45961</v>
      </c>
      <c r="D764" s="341" t="s">
        <v>646</v>
      </c>
      <c r="E764" s="337">
        <v>45520</v>
      </c>
      <c r="F764" s="337" t="s">
        <v>0</v>
      </c>
      <c r="G764" s="341" t="s">
        <v>1090</v>
      </c>
      <c r="H764" s="341" t="s">
        <v>203</v>
      </c>
      <c r="I764" s="339" t="s">
        <v>1092</v>
      </c>
      <c r="J764" s="664">
        <v>0</v>
      </c>
      <c r="K764" s="665">
        <v>0</v>
      </c>
      <c r="L764" s="665">
        <v>6842821715.2799997</v>
      </c>
      <c r="M764" s="665">
        <v>9576967.6999999993</v>
      </c>
      <c r="N764" s="665">
        <v>0</v>
      </c>
      <c r="O764" s="665">
        <v>0</v>
      </c>
      <c r="P764" s="665">
        <v>0</v>
      </c>
      <c r="Q764" s="665">
        <v>0</v>
      </c>
      <c r="R764" s="666">
        <v>6852398682.9799995</v>
      </c>
    </row>
    <row r="765" spans="2:18" hidden="1" x14ac:dyDescent="0.25">
      <c r="B765" s="353" t="s">
        <v>654</v>
      </c>
      <c r="C765" s="336">
        <v>45991</v>
      </c>
      <c r="D765" s="341" t="s">
        <v>646</v>
      </c>
      <c r="E765" s="337">
        <v>45520</v>
      </c>
      <c r="F765" s="337" t="s">
        <v>0</v>
      </c>
      <c r="G765" s="341" t="s">
        <v>1090</v>
      </c>
      <c r="H765" s="341" t="s">
        <v>203</v>
      </c>
      <c r="I765" s="339" t="s">
        <v>1092</v>
      </c>
      <c r="J765" s="664">
        <v>0</v>
      </c>
      <c r="K765" s="665">
        <v>0</v>
      </c>
      <c r="L765" s="665">
        <v>6943245934.46</v>
      </c>
      <c r="M765" s="665">
        <v>9576967.6999999993</v>
      </c>
      <c r="N765" s="665">
        <v>0</v>
      </c>
      <c r="O765" s="665">
        <v>0</v>
      </c>
      <c r="P765" s="665">
        <v>0</v>
      </c>
      <c r="Q765" s="665">
        <v>0</v>
      </c>
      <c r="R765" s="666">
        <v>6952822902.1599998</v>
      </c>
    </row>
    <row r="766" spans="2:18" x14ac:dyDescent="0.25">
      <c r="B766" s="353" t="s">
        <v>654</v>
      </c>
      <c r="C766" s="336">
        <v>46022</v>
      </c>
      <c r="D766" s="341" t="s">
        <v>646</v>
      </c>
      <c r="E766" s="337">
        <v>45520</v>
      </c>
      <c r="F766" s="337" t="s">
        <v>0</v>
      </c>
      <c r="G766" s="341" t="s">
        <v>1090</v>
      </c>
      <c r="H766" s="341" t="s">
        <v>203</v>
      </c>
      <c r="I766" s="339" t="s">
        <v>1092</v>
      </c>
      <c r="J766" s="664">
        <v>0</v>
      </c>
      <c r="K766" s="665">
        <v>0</v>
      </c>
      <c r="L766" s="665">
        <v>7047017627.6199999</v>
      </c>
      <c r="M766" s="665">
        <v>4221202.7</v>
      </c>
      <c r="N766" s="665">
        <v>0</v>
      </c>
      <c r="O766" s="665">
        <v>0</v>
      </c>
      <c r="P766" s="665">
        <v>0</v>
      </c>
      <c r="Q766" s="665">
        <v>0</v>
      </c>
      <c r="R766" s="666">
        <v>7051238830.3199997</v>
      </c>
    </row>
    <row r="767" spans="2:18" hidden="1" x14ac:dyDescent="0.25">
      <c r="B767" s="354" t="s">
        <v>1164</v>
      </c>
      <c r="C767" s="390">
        <v>45533</v>
      </c>
      <c r="D767" s="345" t="s">
        <v>646</v>
      </c>
      <c r="E767" s="344">
        <v>45523</v>
      </c>
      <c r="F767" s="344" t="s">
        <v>0</v>
      </c>
      <c r="G767" s="344" t="s">
        <v>1090</v>
      </c>
      <c r="H767" s="344" t="s">
        <v>205</v>
      </c>
      <c r="I767" s="351" t="s">
        <v>1094</v>
      </c>
      <c r="J767" s="362">
        <v>0</v>
      </c>
      <c r="K767" s="362">
        <v>0</v>
      </c>
      <c r="L767" s="362">
        <v>0</v>
      </c>
      <c r="M767" s="362">
        <v>0</v>
      </c>
      <c r="N767" s="362">
        <v>0</v>
      </c>
      <c r="O767" s="362">
        <v>0</v>
      </c>
      <c r="P767" s="362">
        <v>0</v>
      </c>
      <c r="Q767" s="362">
        <v>0</v>
      </c>
      <c r="R767" s="159">
        <v>0</v>
      </c>
    </row>
    <row r="768" spans="2:18" hidden="1" x14ac:dyDescent="0.25">
      <c r="B768" s="354" t="s">
        <v>1164</v>
      </c>
      <c r="C768" s="390">
        <v>45564</v>
      </c>
      <c r="D768" s="345" t="s">
        <v>646</v>
      </c>
      <c r="E768" s="344">
        <v>45523</v>
      </c>
      <c r="F768" s="344" t="s">
        <v>0</v>
      </c>
      <c r="G768" s="344" t="s">
        <v>1090</v>
      </c>
      <c r="H768" s="344" t="s">
        <v>205</v>
      </c>
      <c r="I768" s="351" t="s">
        <v>1094</v>
      </c>
      <c r="J768" s="362">
        <v>0</v>
      </c>
      <c r="K768" s="362">
        <v>0</v>
      </c>
      <c r="L768" s="362">
        <v>0</v>
      </c>
      <c r="M768" s="362">
        <v>0</v>
      </c>
      <c r="N768" s="362">
        <v>0</v>
      </c>
      <c r="O768" s="362">
        <v>0</v>
      </c>
      <c r="P768" s="362">
        <v>0</v>
      </c>
      <c r="Q768" s="362">
        <v>0</v>
      </c>
      <c r="R768" s="569">
        <v>0</v>
      </c>
    </row>
    <row r="769" spans="2:18" hidden="1" x14ac:dyDescent="0.25">
      <c r="B769" s="354" t="s">
        <v>1164</v>
      </c>
      <c r="C769" s="390">
        <v>45594</v>
      </c>
      <c r="D769" s="345" t="s">
        <v>646</v>
      </c>
      <c r="E769" s="344">
        <v>45523</v>
      </c>
      <c r="F769" s="344" t="s">
        <v>0</v>
      </c>
      <c r="G769" s="344" t="s">
        <v>1090</v>
      </c>
      <c r="H769" s="344" t="s">
        <v>205</v>
      </c>
      <c r="I769" s="351" t="s">
        <v>1094</v>
      </c>
      <c r="J769" s="362">
        <v>0</v>
      </c>
      <c r="K769" s="362">
        <v>0</v>
      </c>
      <c r="L769" s="362">
        <v>0</v>
      </c>
      <c r="M769" s="362">
        <v>0</v>
      </c>
      <c r="N769" s="362">
        <v>0</v>
      </c>
      <c r="O769" s="362">
        <v>0</v>
      </c>
      <c r="P769" s="362">
        <v>0</v>
      </c>
      <c r="Q769" s="362">
        <v>0</v>
      </c>
      <c r="R769" s="159">
        <v>0</v>
      </c>
    </row>
    <row r="770" spans="2:18" hidden="1" x14ac:dyDescent="0.25">
      <c r="B770" s="354" t="s">
        <v>1164</v>
      </c>
      <c r="C770" s="390">
        <v>45625</v>
      </c>
      <c r="D770" s="345" t="s">
        <v>646</v>
      </c>
      <c r="E770" s="344">
        <v>45523</v>
      </c>
      <c r="F770" s="344" t="s">
        <v>0</v>
      </c>
      <c r="G770" s="344" t="s">
        <v>1090</v>
      </c>
      <c r="H770" s="344" t="s">
        <v>205</v>
      </c>
      <c r="I770" s="351" t="s">
        <v>1094</v>
      </c>
      <c r="J770" s="362">
        <v>0</v>
      </c>
      <c r="K770" s="362">
        <v>0</v>
      </c>
      <c r="L770" s="362">
        <v>0</v>
      </c>
      <c r="M770" s="362">
        <v>0</v>
      </c>
      <c r="N770" s="362">
        <v>0</v>
      </c>
      <c r="O770" s="362">
        <v>0</v>
      </c>
      <c r="P770" s="362">
        <v>0</v>
      </c>
      <c r="Q770" s="362">
        <v>0</v>
      </c>
      <c r="R770" s="159">
        <v>0</v>
      </c>
    </row>
    <row r="771" spans="2:18" hidden="1" x14ac:dyDescent="0.25">
      <c r="B771" s="354" t="s">
        <v>1164</v>
      </c>
      <c r="C771" s="390">
        <v>45657</v>
      </c>
      <c r="D771" s="345" t="s">
        <v>646</v>
      </c>
      <c r="E771" s="344">
        <v>45523</v>
      </c>
      <c r="F771" s="344" t="s">
        <v>0</v>
      </c>
      <c r="G771" s="344" t="s">
        <v>1090</v>
      </c>
      <c r="H771" s="344" t="s">
        <v>205</v>
      </c>
      <c r="I771" s="351" t="s">
        <v>1094</v>
      </c>
      <c r="J771" s="362">
        <v>0</v>
      </c>
      <c r="K771" s="362">
        <v>0</v>
      </c>
      <c r="L771" s="362">
        <v>0</v>
      </c>
      <c r="M771" s="362">
        <v>0</v>
      </c>
      <c r="N771" s="362">
        <v>0</v>
      </c>
      <c r="O771" s="362">
        <v>0</v>
      </c>
      <c r="P771" s="362">
        <v>0</v>
      </c>
      <c r="Q771" s="362">
        <v>0</v>
      </c>
      <c r="R771" s="159">
        <v>0</v>
      </c>
    </row>
    <row r="772" spans="2:18" hidden="1" x14ac:dyDescent="0.25">
      <c r="B772" s="354" t="s">
        <v>1164</v>
      </c>
      <c r="C772" s="390">
        <v>45688</v>
      </c>
      <c r="D772" s="345" t="s">
        <v>646</v>
      </c>
      <c r="E772" s="344">
        <v>45523</v>
      </c>
      <c r="F772" s="344" t="s">
        <v>0</v>
      </c>
      <c r="G772" s="344" t="s">
        <v>1090</v>
      </c>
      <c r="H772" s="344" t="s">
        <v>205</v>
      </c>
      <c r="I772" s="351" t="s">
        <v>1094</v>
      </c>
      <c r="J772" s="362">
        <v>0</v>
      </c>
      <c r="K772" s="362">
        <v>0</v>
      </c>
      <c r="L772" s="362">
        <v>0</v>
      </c>
      <c r="M772" s="362">
        <v>0</v>
      </c>
      <c r="N772" s="362">
        <v>0</v>
      </c>
      <c r="O772" s="362">
        <v>0</v>
      </c>
      <c r="P772" s="362">
        <v>0</v>
      </c>
      <c r="Q772" s="362">
        <v>0</v>
      </c>
      <c r="R772" s="159">
        <v>0</v>
      </c>
    </row>
    <row r="773" spans="2:18" hidden="1" x14ac:dyDescent="0.25">
      <c r="B773" s="354" t="s">
        <v>1164</v>
      </c>
      <c r="C773" s="390">
        <v>45716</v>
      </c>
      <c r="D773" s="345" t="s">
        <v>646</v>
      </c>
      <c r="E773" s="344">
        <v>45523</v>
      </c>
      <c r="F773" s="344" t="s">
        <v>0</v>
      </c>
      <c r="G773" s="344" t="s">
        <v>1090</v>
      </c>
      <c r="H773" s="344" t="s">
        <v>205</v>
      </c>
      <c r="I773" s="351" t="s">
        <v>1094</v>
      </c>
      <c r="J773" s="362">
        <v>0</v>
      </c>
      <c r="K773" s="362">
        <v>0</v>
      </c>
      <c r="L773" s="362">
        <v>0</v>
      </c>
      <c r="M773" s="362">
        <v>0</v>
      </c>
      <c r="N773" s="362">
        <v>0</v>
      </c>
      <c r="O773" s="362">
        <v>0</v>
      </c>
      <c r="P773" s="362">
        <v>0</v>
      </c>
      <c r="Q773" s="362">
        <v>0</v>
      </c>
      <c r="R773" s="159">
        <v>0</v>
      </c>
    </row>
    <row r="774" spans="2:18" hidden="1" x14ac:dyDescent="0.25">
      <c r="B774" s="354" t="s">
        <v>1164</v>
      </c>
      <c r="C774" s="390">
        <v>45747</v>
      </c>
      <c r="D774" s="345" t="s">
        <v>646</v>
      </c>
      <c r="E774" s="344">
        <v>45523</v>
      </c>
      <c r="F774" s="344" t="s">
        <v>0</v>
      </c>
      <c r="G774" s="344" t="s">
        <v>1090</v>
      </c>
      <c r="H774" s="344" t="s">
        <v>205</v>
      </c>
      <c r="I774" s="351" t="s">
        <v>1094</v>
      </c>
      <c r="J774" s="480">
        <v>0</v>
      </c>
      <c r="K774" s="362">
        <v>0</v>
      </c>
      <c r="L774" s="362">
        <v>0</v>
      </c>
      <c r="M774" s="362">
        <v>0</v>
      </c>
      <c r="N774" s="362">
        <v>0</v>
      </c>
      <c r="O774" s="362">
        <v>0</v>
      </c>
      <c r="P774" s="362">
        <v>0</v>
      </c>
      <c r="Q774" s="362">
        <v>0</v>
      </c>
      <c r="R774" s="599">
        <v>0</v>
      </c>
    </row>
    <row r="775" spans="2:18" hidden="1" x14ac:dyDescent="0.25">
      <c r="B775" s="354" t="s">
        <v>1164</v>
      </c>
      <c r="C775" s="390">
        <v>45777</v>
      </c>
      <c r="D775" s="345" t="s">
        <v>646</v>
      </c>
      <c r="E775" s="344">
        <v>45523</v>
      </c>
      <c r="F775" s="344" t="s">
        <v>0</v>
      </c>
      <c r="G775" s="344" t="s">
        <v>1090</v>
      </c>
      <c r="H775" s="344" t="s">
        <v>205</v>
      </c>
      <c r="I775" s="351" t="s">
        <v>1094</v>
      </c>
      <c r="J775" s="362">
        <v>0</v>
      </c>
      <c r="K775" s="362">
        <v>0</v>
      </c>
      <c r="L775" s="362">
        <v>0</v>
      </c>
      <c r="M775" s="362">
        <v>0</v>
      </c>
      <c r="N775" s="362">
        <v>0</v>
      </c>
      <c r="O775" s="362">
        <v>0</v>
      </c>
      <c r="P775" s="362">
        <v>0</v>
      </c>
      <c r="Q775" s="362">
        <v>0</v>
      </c>
      <c r="R775" s="159">
        <v>0</v>
      </c>
    </row>
    <row r="776" spans="2:18" hidden="1" x14ac:dyDescent="0.25">
      <c r="B776" s="354" t="s">
        <v>1164</v>
      </c>
      <c r="C776" s="390">
        <v>45808</v>
      </c>
      <c r="D776" s="345" t="s">
        <v>646</v>
      </c>
      <c r="E776" s="344">
        <v>45523</v>
      </c>
      <c r="F776" s="344" t="s">
        <v>0</v>
      </c>
      <c r="G776" s="344" t="s">
        <v>1090</v>
      </c>
      <c r="H776" s="344" t="s">
        <v>205</v>
      </c>
      <c r="I776" s="351" t="s">
        <v>1094</v>
      </c>
      <c r="J776" s="362">
        <v>0</v>
      </c>
      <c r="K776" s="362">
        <v>0</v>
      </c>
      <c r="L776" s="362">
        <v>0</v>
      </c>
      <c r="M776" s="362">
        <v>0</v>
      </c>
      <c r="N776" s="362">
        <v>0</v>
      </c>
      <c r="O776" s="362">
        <v>0</v>
      </c>
      <c r="P776" s="362">
        <v>0</v>
      </c>
      <c r="Q776" s="362">
        <v>0</v>
      </c>
      <c r="R776" s="159">
        <v>0</v>
      </c>
    </row>
    <row r="777" spans="2:18" hidden="1" x14ac:dyDescent="0.25">
      <c r="B777" s="353" t="s">
        <v>1164</v>
      </c>
      <c r="C777" s="336">
        <v>45838</v>
      </c>
      <c r="D777" s="341" t="s">
        <v>646</v>
      </c>
      <c r="E777" s="337">
        <v>45523</v>
      </c>
      <c r="F777" s="337" t="s">
        <v>0</v>
      </c>
      <c r="G777" s="341" t="s">
        <v>1090</v>
      </c>
      <c r="H777" s="341" t="s">
        <v>205</v>
      </c>
      <c r="I777" s="339" t="s">
        <v>1092</v>
      </c>
      <c r="J777" s="361">
        <v>0</v>
      </c>
      <c r="K777" s="361">
        <v>15326270233.33</v>
      </c>
      <c r="L777" s="361">
        <v>0</v>
      </c>
      <c r="M777" s="361">
        <v>709080808.66999996</v>
      </c>
      <c r="N777" s="361">
        <v>76863013.700000003</v>
      </c>
      <c r="O777" s="361">
        <v>0</v>
      </c>
      <c r="P777" s="361">
        <v>0</v>
      </c>
      <c r="Q777" s="361">
        <v>0</v>
      </c>
      <c r="R777" s="159">
        <v>16112214055.700001</v>
      </c>
    </row>
    <row r="778" spans="2:18" hidden="1" x14ac:dyDescent="0.25">
      <c r="B778" s="353" t="s">
        <v>1164</v>
      </c>
      <c r="C778" s="336">
        <v>45869</v>
      </c>
      <c r="D778" s="341" t="s">
        <v>646</v>
      </c>
      <c r="E778" s="337">
        <v>45523</v>
      </c>
      <c r="F778" s="337" t="s">
        <v>0</v>
      </c>
      <c r="G778" s="341" t="s">
        <v>1090</v>
      </c>
      <c r="H778" s="341" t="s">
        <v>205</v>
      </c>
      <c r="I778" s="339" t="s">
        <v>1092</v>
      </c>
      <c r="J778" s="361">
        <v>0</v>
      </c>
      <c r="K778" s="361">
        <v>15326270233.33</v>
      </c>
      <c r="L778" s="361">
        <v>0</v>
      </c>
      <c r="M778" s="361">
        <v>711968479.66999996</v>
      </c>
      <c r="N778" s="361">
        <v>90027397.260000005</v>
      </c>
      <c r="O778" s="361">
        <v>0</v>
      </c>
      <c r="P778" s="361">
        <v>0</v>
      </c>
      <c r="Q778" s="361">
        <v>0</v>
      </c>
      <c r="R778" s="159">
        <v>16128266110.26</v>
      </c>
    </row>
    <row r="779" spans="2:18" hidden="1" x14ac:dyDescent="0.25">
      <c r="B779" s="353" t="s">
        <v>1164</v>
      </c>
      <c r="C779" s="336">
        <v>45900</v>
      </c>
      <c r="D779" s="341" t="s">
        <v>646</v>
      </c>
      <c r="E779" s="337">
        <v>45523</v>
      </c>
      <c r="F779" s="337" t="s">
        <v>0</v>
      </c>
      <c r="G779" s="341" t="s">
        <v>1090</v>
      </c>
      <c r="H779" s="341" t="s">
        <v>205</v>
      </c>
      <c r="I779" s="339" t="s">
        <v>1092</v>
      </c>
      <c r="J779" s="361">
        <v>0</v>
      </c>
      <c r="K779" s="361">
        <v>15745048566.67</v>
      </c>
      <c r="L779" s="361">
        <v>0</v>
      </c>
      <c r="M779" s="361">
        <v>714856150.66999996</v>
      </c>
      <c r="N779" s="361">
        <v>103191780.81999999</v>
      </c>
      <c r="O779" s="361">
        <v>0</v>
      </c>
      <c r="P779" s="361">
        <v>0</v>
      </c>
      <c r="Q779" s="361">
        <v>0</v>
      </c>
      <c r="R779" s="159">
        <v>16563096498.16</v>
      </c>
    </row>
    <row r="780" spans="2:18" hidden="1" x14ac:dyDescent="0.25">
      <c r="B780" s="353" t="s">
        <v>1164</v>
      </c>
      <c r="C780" s="336">
        <v>45930</v>
      </c>
      <c r="D780" s="341" t="s">
        <v>646</v>
      </c>
      <c r="E780" s="337">
        <v>45523</v>
      </c>
      <c r="F780" s="337" t="s">
        <v>0</v>
      </c>
      <c r="G780" s="341" t="s">
        <v>1090</v>
      </c>
      <c r="H780" s="341" t="s">
        <v>205</v>
      </c>
      <c r="I780" s="339" t="s">
        <v>1092</v>
      </c>
      <c r="J780" s="574">
        <v>0</v>
      </c>
      <c r="K780" s="574">
        <v>15745048566.67</v>
      </c>
      <c r="L780" s="574">
        <v>0</v>
      </c>
      <c r="M780" s="574">
        <v>714856150.66999996</v>
      </c>
      <c r="N780" s="574">
        <v>103191780.81999999</v>
      </c>
      <c r="O780" s="574">
        <v>0</v>
      </c>
      <c r="P780" s="574">
        <v>0</v>
      </c>
      <c r="Q780" s="574">
        <v>0</v>
      </c>
      <c r="R780" s="505">
        <v>16563096498.16</v>
      </c>
    </row>
    <row r="781" spans="2:18" hidden="1" x14ac:dyDescent="0.25">
      <c r="B781" s="353" t="s">
        <v>1164</v>
      </c>
      <c r="C781" s="336">
        <v>45961</v>
      </c>
      <c r="D781" s="341" t="s">
        <v>646</v>
      </c>
      <c r="E781" s="337">
        <v>45523</v>
      </c>
      <c r="F781" s="337" t="s">
        <v>0</v>
      </c>
      <c r="G781" s="341" t="s">
        <v>1090</v>
      </c>
      <c r="H781" s="341" t="s">
        <v>205</v>
      </c>
      <c r="I781" s="339" t="s">
        <v>1092</v>
      </c>
      <c r="J781" s="664">
        <v>0</v>
      </c>
      <c r="K781" s="665">
        <v>15745048566.67</v>
      </c>
      <c r="L781" s="665">
        <v>0</v>
      </c>
      <c r="M781" s="665">
        <v>252209866.97</v>
      </c>
      <c r="N781" s="665">
        <v>13164383.560000001</v>
      </c>
      <c r="O781" s="665">
        <v>600000000</v>
      </c>
      <c r="P781" s="665">
        <v>0</v>
      </c>
      <c r="Q781" s="665">
        <v>0</v>
      </c>
      <c r="R781" s="666">
        <v>16610422817.199999</v>
      </c>
    </row>
    <row r="782" spans="2:18" hidden="1" x14ac:dyDescent="0.25">
      <c r="B782" s="353" t="s">
        <v>1164</v>
      </c>
      <c r="C782" s="336">
        <v>45991</v>
      </c>
      <c r="D782" s="341" t="s">
        <v>646</v>
      </c>
      <c r="E782" s="337">
        <v>45523</v>
      </c>
      <c r="F782" s="337" t="s">
        <v>0</v>
      </c>
      <c r="G782" s="341" t="s">
        <v>1090</v>
      </c>
      <c r="H782" s="341" t="s">
        <v>205</v>
      </c>
      <c r="I782" s="339" t="s">
        <v>1092</v>
      </c>
      <c r="J782" s="664">
        <v>0</v>
      </c>
      <c r="K782" s="665">
        <v>15745048566.67</v>
      </c>
      <c r="L782" s="665">
        <v>0</v>
      </c>
      <c r="M782" s="665">
        <v>254379729.97</v>
      </c>
      <c r="N782" s="665">
        <v>0</v>
      </c>
      <c r="O782" s="665">
        <v>600000000</v>
      </c>
      <c r="P782" s="665">
        <v>0</v>
      </c>
      <c r="Q782" s="665">
        <v>0</v>
      </c>
      <c r="R782" s="666">
        <v>16599428296.639999</v>
      </c>
    </row>
    <row r="783" spans="2:18" x14ac:dyDescent="0.25">
      <c r="B783" s="353" t="s">
        <v>1164</v>
      </c>
      <c r="C783" s="336">
        <v>46022</v>
      </c>
      <c r="D783" s="341" t="s">
        <v>646</v>
      </c>
      <c r="E783" s="337">
        <v>45523</v>
      </c>
      <c r="F783" s="337" t="s">
        <v>0</v>
      </c>
      <c r="G783" s="341" t="s">
        <v>1090</v>
      </c>
      <c r="H783" s="341" t="s">
        <v>205</v>
      </c>
      <c r="I783" s="339" t="s">
        <v>1092</v>
      </c>
      <c r="J783" s="664">
        <v>0</v>
      </c>
      <c r="K783" s="665">
        <v>15745048566.67</v>
      </c>
      <c r="L783" s="665">
        <v>0</v>
      </c>
      <c r="M783" s="665">
        <v>1703699819.9200001</v>
      </c>
      <c r="N783" s="665">
        <v>0</v>
      </c>
      <c r="O783" s="665">
        <v>600000000</v>
      </c>
      <c r="P783" s="665">
        <v>0</v>
      </c>
      <c r="Q783" s="665">
        <v>0</v>
      </c>
      <c r="R783" s="666">
        <v>18048748386.59</v>
      </c>
    </row>
    <row r="784" spans="2:18" hidden="1" x14ac:dyDescent="0.25">
      <c r="B784" s="354" t="s">
        <v>655</v>
      </c>
      <c r="C784" s="390">
        <v>45533</v>
      </c>
      <c r="D784" s="345" t="s">
        <v>657</v>
      </c>
      <c r="E784" s="344">
        <v>45533</v>
      </c>
      <c r="F784" s="344" t="s">
        <v>0</v>
      </c>
      <c r="G784" s="344" t="s">
        <v>1090</v>
      </c>
      <c r="H784" s="344" t="s">
        <v>203</v>
      </c>
      <c r="I784" s="351" t="s">
        <v>1094</v>
      </c>
      <c r="J784" s="362">
        <v>0</v>
      </c>
      <c r="K784" s="362">
        <v>0</v>
      </c>
      <c r="L784" s="362">
        <v>0</v>
      </c>
      <c r="M784" s="362">
        <v>0</v>
      </c>
      <c r="N784" s="362">
        <v>0</v>
      </c>
      <c r="O784" s="362">
        <v>0</v>
      </c>
      <c r="P784" s="362">
        <v>0</v>
      </c>
      <c r="Q784" s="362">
        <v>0</v>
      </c>
      <c r="R784" s="569">
        <v>0</v>
      </c>
    </row>
    <row r="785" spans="2:18" hidden="1" x14ac:dyDescent="0.25">
      <c r="B785" s="354" t="s">
        <v>655</v>
      </c>
      <c r="C785" s="390">
        <v>45564</v>
      </c>
      <c r="D785" s="345" t="s">
        <v>657</v>
      </c>
      <c r="E785" s="344">
        <v>45533</v>
      </c>
      <c r="F785" s="344" t="s">
        <v>0</v>
      </c>
      <c r="G785" s="344" t="s">
        <v>1090</v>
      </c>
      <c r="H785" s="344" t="s">
        <v>203</v>
      </c>
      <c r="I785" s="351" t="s">
        <v>1094</v>
      </c>
      <c r="J785" s="362">
        <v>0</v>
      </c>
      <c r="K785" s="362">
        <v>0</v>
      </c>
      <c r="L785" s="362">
        <v>0</v>
      </c>
      <c r="M785" s="362">
        <v>0</v>
      </c>
      <c r="N785" s="362">
        <v>0</v>
      </c>
      <c r="O785" s="362">
        <v>0</v>
      </c>
      <c r="P785" s="362">
        <v>0</v>
      </c>
      <c r="Q785" s="362">
        <v>0</v>
      </c>
      <c r="R785" s="159">
        <v>0</v>
      </c>
    </row>
    <row r="786" spans="2:18" hidden="1" x14ac:dyDescent="0.25">
      <c r="B786" s="354" t="s">
        <v>655</v>
      </c>
      <c r="C786" s="390">
        <v>45594</v>
      </c>
      <c r="D786" s="345" t="s">
        <v>657</v>
      </c>
      <c r="E786" s="344">
        <v>45533</v>
      </c>
      <c r="F786" s="344" t="s">
        <v>0</v>
      </c>
      <c r="G786" s="344" t="s">
        <v>1090</v>
      </c>
      <c r="H786" s="344" t="s">
        <v>203</v>
      </c>
      <c r="I786" s="351" t="s">
        <v>1094</v>
      </c>
      <c r="J786" s="362">
        <v>0</v>
      </c>
      <c r="K786" s="362">
        <v>0</v>
      </c>
      <c r="L786" s="362">
        <v>0</v>
      </c>
      <c r="M786" s="362">
        <v>0</v>
      </c>
      <c r="N786" s="362">
        <v>0</v>
      </c>
      <c r="O786" s="362">
        <v>0</v>
      </c>
      <c r="P786" s="362">
        <v>0</v>
      </c>
      <c r="Q786" s="362">
        <v>0</v>
      </c>
      <c r="R786" s="159">
        <v>0</v>
      </c>
    </row>
    <row r="787" spans="2:18" hidden="1" x14ac:dyDescent="0.25">
      <c r="B787" s="354" t="s">
        <v>655</v>
      </c>
      <c r="C787" s="390">
        <v>45625</v>
      </c>
      <c r="D787" s="345" t="s">
        <v>657</v>
      </c>
      <c r="E787" s="344">
        <v>45533</v>
      </c>
      <c r="F787" s="344" t="s">
        <v>0</v>
      </c>
      <c r="G787" s="344" t="s">
        <v>1090</v>
      </c>
      <c r="H787" s="344" t="s">
        <v>203</v>
      </c>
      <c r="I787" s="351" t="s">
        <v>1094</v>
      </c>
      <c r="J787" s="362">
        <v>0</v>
      </c>
      <c r="K787" s="362">
        <v>0</v>
      </c>
      <c r="L787" s="362">
        <v>0</v>
      </c>
      <c r="M787" s="362">
        <v>0</v>
      </c>
      <c r="N787" s="362">
        <v>0</v>
      </c>
      <c r="O787" s="362">
        <v>0</v>
      </c>
      <c r="P787" s="362">
        <v>0</v>
      </c>
      <c r="Q787" s="362">
        <v>0</v>
      </c>
      <c r="R787" s="159">
        <v>0</v>
      </c>
    </row>
    <row r="788" spans="2:18" hidden="1" x14ac:dyDescent="0.25">
      <c r="B788" s="354" t="s">
        <v>655</v>
      </c>
      <c r="C788" s="390">
        <v>45657</v>
      </c>
      <c r="D788" s="345" t="s">
        <v>657</v>
      </c>
      <c r="E788" s="344">
        <v>45533</v>
      </c>
      <c r="F788" s="344" t="s">
        <v>0</v>
      </c>
      <c r="G788" s="344" t="s">
        <v>1090</v>
      </c>
      <c r="H788" s="344" t="s">
        <v>203</v>
      </c>
      <c r="I788" s="351" t="s">
        <v>1094</v>
      </c>
      <c r="J788" s="362">
        <v>0</v>
      </c>
      <c r="K788" s="362">
        <v>0</v>
      </c>
      <c r="L788" s="362">
        <v>0</v>
      </c>
      <c r="M788" s="362">
        <v>0</v>
      </c>
      <c r="N788" s="362">
        <v>0</v>
      </c>
      <c r="O788" s="362">
        <v>0</v>
      </c>
      <c r="P788" s="362">
        <v>0</v>
      </c>
      <c r="Q788" s="362">
        <v>0</v>
      </c>
      <c r="R788" s="599">
        <v>0</v>
      </c>
    </row>
    <row r="789" spans="2:18" hidden="1" x14ac:dyDescent="0.25">
      <c r="B789" s="354" t="s">
        <v>655</v>
      </c>
      <c r="C789" s="390">
        <v>45688</v>
      </c>
      <c r="D789" s="345" t="s">
        <v>657</v>
      </c>
      <c r="E789" s="344">
        <v>45533</v>
      </c>
      <c r="F789" s="344" t="s">
        <v>0</v>
      </c>
      <c r="G789" s="344" t="s">
        <v>1090</v>
      </c>
      <c r="H789" s="344" t="s">
        <v>203</v>
      </c>
      <c r="I789" s="351" t="s">
        <v>1094</v>
      </c>
      <c r="J789" s="362">
        <v>0</v>
      </c>
      <c r="K789" s="362">
        <v>0</v>
      </c>
      <c r="L789" s="362">
        <v>0</v>
      </c>
      <c r="M789" s="362">
        <v>0</v>
      </c>
      <c r="N789" s="362">
        <v>0</v>
      </c>
      <c r="O789" s="362">
        <v>0</v>
      </c>
      <c r="P789" s="362">
        <v>0</v>
      </c>
      <c r="Q789" s="362">
        <v>0</v>
      </c>
      <c r="R789" s="159">
        <v>0</v>
      </c>
    </row>
    <row r="790" spans="2:18" hidden="1" x14ac:dyDescent="0.25">
      <c r="B790" s="354" t="s">
        <v>655</v>
      </c>
      <c r="C790" s="390">
        <v>45716</v>
      </c>
      <c r="D790" s="345" t="s">
        <v>657</v>
      </c>
      <c r="E790" s="344">
        <v>45533</v>
      </c>
      <c r="F790" s="344" t="s">
        <v>0</v>
      </c>
      <c r="G790" s="344" t="s">
        <v>1090</v>
      </c>
      <c r="H790" s="344" t="s">
        <v>203</v>
      </c>
      <c r="I790" s="351" t="s">
        <v>1094</v>
      </c>
      <c r="J790" s="362">
        <v>0</v>
      </c>
      <c r="K790" s="362">
        <v>0</v>
      </c>
      <c r="L790" s="362">
        <v>0</v>
      </c>
      <c r="M790" s="362">
        <v>0</v>
      </c>
      <c r="N790" s="362">
        <v>0</v>
      </c>
      <c r="O790" s="362">
        <v>0</v>
      </c>
      <c r="P790" s="362">
        <v>0</v>
      </c>
      <c r="Q790" s="362">
        <v>0</v>
      </c>
      <c r="R790" s="159">
        <v>0</v>
      </c>
    </row>
    <row r="791" spans="2:18" hidden="1" x14ac:dyDescent="0.25">
      <c r="B791" s="354" t="s">
        <v>655</v>
      </c>
      <c r="C791" s="390">
        <v>45747</v>
      </c>
      <c r="D791" s="345" t="s">
        <v>657</v>
      </c>
      <c r="E791" s="344">
        <v>45533</v>
      </c>
      <c r="F791" s="344" t="s">
        <v>0</v>
      </c>
      <c r="G791" s="344" t="s">
        <v>1090</v>
      </c>
      <c r="H791" s="344" t="s">
        <v>203</v>
      </c>
      <c r="I791" s="351" t="s">
        <v>1094</v>
      </c>
      <c r="J791" s="480">
        <v>0</v>
      </c>
      <c r="K791" s="362">
        <v>0</v>
      </c>
      <c r="L791" s="362">
        <v>0</v>
      </c>
      <c r="M791" s="362">
        <v>0</v>
      </c>
      <c r="N791" s="362">
        <v>0</v>
      </c>
      <c r="O791" s="362">
        <v>0</v>
      </c>
      <c r="P791" s="362">
        <v>0</v>
      </c>
      <c r="Q791" s="362">
        <v>0</v>
      </c>
      <c r="R791" s="159">
        <v>0</v>
      </c>
    </row>
    <row r="792" spans="2:18" hidden="1" x14ac:dyDescent="0.25">
      <c r="B792" s="354" t="s">
        <v>655</v>
      </c>
      <c r="C792" s="390">
        <v>45777</v>
      </c>
      <c r="D792" s="345" t="s">
        <v>657</v>
      </c>
      <c r="E792" s="344">
        <v>45533</v>
      </c>
      <c r="F792" s="344" t="s">
        <v>0</v>
      </c>
      <c r="G792" s="344" t="s">
        <v>1090</v>
      </c>
      <c r="H792" s="344" t="s">
        <v>203</v>
      </c>
      <c r="I792" s="351" t="s">
        <v>1094</v>
      </c>
      <c r="J792" s="362">
        <v>0</v>
      </c>
      <c r="K792" s="362">
        <v>0</v>
      </c>
      <c r="L792" s="362">
        <v>0</v>
      </c>
      <c r="M792" s="362">
        <v>0</v>
      </c>
      <c r="N792" s="362">
        <v>0</v>
      </c>
      <c r="O792" s="362">
        <v>0</v>
      </c>
      <c r="P792" s="362">
        <v>0</v>
      </c>
      <c r="Q792" s="362">
        <v>0</v>
      </c>
      <c r="R792" s="159">
        <v>0</v>
      </c>
    </row>
    <row r="793" spans="2:18" hidden="1" x14ac:dyDescent="0.25">
      <c r="B793" s="353" t="s">
        <v>655</v>
      </c>
      <c r="C793" s="336">
        <v>45808</v>
      </c>
      <c r="D793" s="341" t="s">
        <v>657</v>
      </c>
      <c r="E793" s="337">
        <v>45533</v>
      </c>
      <c r="F793" s="337" t="s">
        <v>0</v>
      </c>
      <c r="G793" s="341" t="s">
        <v>1090</v>
      </c>
      <c r="H793" s="341" t="s">
        <v>203</v>
      </c>
      <c r="I793" s="571" t="s">
        <v>1092</v>
      </c>
      <c r="J793" s="361">
        <v>0</v>
      </c>
      <c r="K793" s="361">
        <v>0</v>
      </c>
      <c r="L793" s="361">
        <v>0</v>
      </c>
      <c r="M793" s="361">
        <v>725767502.72000003</v>
      </c>
      <c r="N793" s="361">
        <v>0</v>
      </c>
      <c r="O793" s="361">
        <v>0</v>
      </c>
      <c r="P793" s="361">
        <v>0</v>
      </c>
      <c r="Q793" s="361">
        <v>5024343817.4899998</v>
      </c>
      <c r="R793" s="159">
        <v>5750111320.21</v>
      </c>
    </row>
    <row r="794" spans="2:18" hidden="1" x14ac:dyDescent="0.25">
      <c r="B794" s="353" t="s">
        <v>655</v>
      </c>
      <c r="C794" s="336">
        <v>45838</v>
      </c>
      <c r="D794" s="341" t="s">
        <v>657</v>
      </c>
      <c r="E794" s="337">
        <v>45533</v>
      </c>
      <c r="F794" s="337" t="s">
        <v>0</v>
      </c>
      <c r="G794" s="341" t="s">
        <v>1090</v>
      </c>
      <c r="H794" s="341" t="s">
        <v>203</v>
      </c>
      <c r="I794" s="339" t="s">
        <v>1092</v>
      </c>
      <c r="J794" s="361">
        <v>0</v>
      </c>
      <c r="K794" s="361">
        <v>0</v>
      </c>
      <c r="L794" s="361">
        <v>4499884835.8926001</v>
      </c>
      <c r="M794" s="361">
        <v>1697213.13</v>
      </c>
      <c r="N794" s="361">
        <v>0</v>
      </c>
      <c r="O794" s="361">
        <v>0</v>
      </c>
      <c r="P794" s="361">
        <v>0</v>
      </c>
      <c r="Q794" s="361">
        <v>1310109344.3499999</v>
      </c>
      <c r="R794" s="159">
        <v>5811691393.3726006</v>
      </c>
    </row>
    <row r="795" spans="2:18" hidden="1" x14ac:dyDescent="0.25">
      <c r="B795" s="353" t="s">
        <v>655</v>
      </c>
      <c r="C795" s="336">
        <v>45869</v>
      </c>
      <c r="D795" s="341" t="s">
        <v>657</v>
      </c>
      <c r="E795" s="337">
        <v>45533</v>
      </c>
      <c r="F795" s="337" t="s">
        <v>0</v>
      </c>
      <c r="G795" s="341" t="s">
        <v>1090</v>
      </c>
      <c r="H795" s="341" t="s">
        <v>203</v>
      </c>
      <c r="I795" s="339" t="s">
        <v>1092</v>
      </c>
      <c r="J795" s="361">
        <v>0</v>
      </c>
      <c r="K795" s="361">
        <v>0</v>
      </c>
      <c r="L795" s="361">
        <v>6016173281.5767002</v>
      </c>
      <c r="M795" s="361">
        <v>973760317.3154</v>
      </c>
      <c r="N795" s="361">
        <v>0</v>
      </c>
      <c r="O795" s="361">
        <v>0</v>
      </c>
      <c r="P795" s="361">
        <v>-422235165.00085002</v>
      </c>
      <c r="Q795" s="361">
        <v>0</v>
      </c>
      <c r="R795" s="159">
        <v>6567698433.8912506</v>
      </c>
    </row>
    <row r="796" spans="2:18" hidden="1" x14ac:dyDescent="0.25">
      <c r="B796" s="353" t="s">
        <v>655</v>
      </c>
      <c r="C796" s="336">
        <v>45900</v>
      </c>
      <c r="D796" s="341" t="s">
        <v>657</v>
      </c>
      <c r="E796" s="337">
        <v>45533</v>
      </c>
      <c r="F796" s="337" t="s">
        <v>0</v>
      </c>
      <c r="G796" s="341" t="s">
        <v>1090</v>
      </c>
      <c r="H796" s="341" t="s">
        <v>203</v>
      </c>
      <c r="I796" s="339" t="s">
        <v>1092</v>
      </c>
      <c r="J796" s="361">
        <v>0</v>
      </c>
      <c r="K796" s="361">
        <v>0</v>
      </c>
      <c r="L796" s="361">
        <v>4814049858.8440504</v>
      </c>
      <c r="M796" s="361">
        <v>1759969922.92155</v>
      </c>
      <c r="N796" s="361">
        <v>0</v>
      </c>
      <c r="O796" s="361">
        <v>0</v>
      </c>
      <c r="P796" s="361">
        <v>13679324.999150399</v>
      </c>
      <c r="Q796" s="361">
        <v>0</v>
      </c>
      <c r="R796" s="569">
        <v>6587699106.7647505</v>
      </c>
    </row>
    <row r="797" spans="2:18" hidden="1" x14ac:dyDescent="0.25">
      <c r="B797" s="353" t="s">
        <v>655</v>
      </c>
      <c r="C797" s="336">
        <v>45930</v>
      </c>
      <c r="D797" s="341" t="s">
        <v>657</v>
      </c>
      <c r="E797" s="337">
        <v>45533</v>
      </c>
      <c r="F797" s="337" t="s">
        <v>0</v>
      </c>
      <c r="G797" s="341" t="s">
        <v>1090</v>
      </c>
      <c r="H797" s="341" t="s">
        <v>203</v>
      </c>
      <c r="I797" s="339" t="s">
        <v>1092</v>
      </c>
      <c r="J797" s="361">
        <v>0</v>
      </c>
      <c r="K797" s="361">
        <v>0</v>
      </c>
      <c r="L797" s="361">
        <v>1594340270.5365601</v>
      </c>
      <c r="M797" s="361">
        <v>3597744072.5625</v>
      </c>
      <c r="N797" s="361">
        <v>103067193.67</v>
      </c>
      <c r="O797" s="361">
        <v>0</v>
      </c>
      <c r="P797" s="361">
        <v>2484031923.0111399</v>
      </c>
      <c r="Q797" s="361">
        <v>-780419579.08000004</v>
      </c>
      <c r="R797" s="159">
        <v>6998763880.7002001</v>
      </c>
    </row>
    <row r="798" spans="2:18" hidden="1" x14ac:dyDescent="0.25">
      <c r="B798" s="353" t="s">
        <v>655</v>
      </c>
      <c r="C798" s="336">
        <v>45961</v>
      </c>
      <c r="D798" s="341" t="s">
        <v>657</v>
      </c>
      <c r="E798" s="337">
        <v>45533</v>
      </c>
      <c r="F798" s="337" t="s">
        <v>0</v>
      </c>
      <c r="G798" s="341" t="s">
        <v>1090</v>
      </c>
      <c r="H798" s="341" t="s">
        <v>203</v>
      </c>
      <c r="I798" s="339" t="s">
        <v>1092</v>
      </c>
      <c r="J798" s="664">
        <v>0</v>
      </c>
      <c r="K798" s="665">
        <v>0</v>
      </c>
      <c r="L798" s="665">
        <v>764947383.83674002</v>
      </c>
      <c r="M798" s="665">
        <v>2617198969.75244</v>
      </c>
      <c r="N798" s="665">
        <v>5153359.6835000003</v>
      </c>
      <c r="O798" s="665">
        <v>0</v>
      </c>
      <c r="P798" s="665">
        <v>-1401924.3268603501</v>
      </c>
      <c r="Q798" s="665">
        <v>4463482277.0600004</v>
      </c>
      <c r="R798" s="666">
        <v>7849380066.0058193</v>
      </c>
    </row>
    <row r="799" spans="2:18" hidden="1" x14ac:dyDescent="0.25">
      <c r="B799" s="353" t="s">
        <v>655</v>
      </c>
      <c r="C799" s="336">
        <v>45991</v>
      </c>
      <c r="D799" s="341" t="s">
        <v>657</v>
      </c>
      <c r="E799" s="337">
        <v>45533</v>
      </c>
      <c r="F799" s="337" t="s">
        <v>0</v>
      </c>
      <c r="G799" s="341" t="s">
        <v>1090</v>
      </c>
      <c r="H799" s="341" t="s">
        <v>203</v>
      </c>
      <c r="I799" s="339" t="s">
        <v>1092</v>
      </c>
      <c r="J799" s="664">
        <v>0</v>
      </c>
      <c r="K799" s="665">
        <v>0</v>
      </c>
      <c r="L799" s="665">
        <v>9784496.68365</v>
      </c>
      <c r="M799" s="665">
        <v>560868081.93833995</v>
      </c>
      <c r="N799" s="665">
        <v>9787705.3220499996</v>
      </c>
      <c r="O799" s="665">
        <v>0</v>
      </c>
      <c r="P799" s="665">
        <v>463666479.69999999</v>
      </c>
      <c r="Q799" s="665">
        <v>6337245300.6999998</v>
      </c>
      <c r="R799" s="666">
        <v>7381352064.3440399</v>
      </c>
    </row>
    <row r="800" spans="2:18" x14ac:dyDescent="0.25">
      <c r="B800" s="350" t="s">
        <v>655</v>
      </c>
      <c r="C800" s="333">
        <v>46022</v>
      </c>
      <c r="D800" s="323" t="s">
        <v>657</v>
      </c>
      <c r="E800" s="322">
        <v>45533</v>
      </c>
      <c r="F800" s="322" t="s">
        <v>0</v>
      </c>
      <c r="G800" s="323" t="s">
        <v>1090</v>
      </c>
      <c r="H800" s="323" t="s">
        <v>203</v>
      </c>
      <c r="I800" s="321" t="s">
        <v>1093</v>
      </c>
      <c r="J800" s="704">
        <v>0</v>
      </c>
      <c r="K800" s="705">
        <v>0</v>
      </c>
      <c r="L800" s="705">
        <v>0</v>
      </c>
      <c r="M800" s="705">
        <v>0</v>
      </c>
      <c r="N800" s="705">
        <v>0</v>
      </c>
      <c r="O800" s="705">
        <v>0</v>
      </c>
      <c r="P800" s="705">
        <v>0</v>
      </c>
      <c r="Q800" s="705">
        <v>0</v>
      </c>
      <c r="R800" s="666">
        <v>0</v>
      </c>
    </row>
    <row r="801" spans="2:18" hidden="1" x14ac:dyDescent="0.25">
      <c r="B801" s="354" t="s">
        <v>1042</v>
      </c>
      <c r="C801" s="390">
        <v>45564</v>
      </c>
      <c r="D801" s="345" t="s">
        <v>646</v>
      </c>
      <c r="E801" s="344">
        <v>45558</v>
      </c>
      <c r="F801" s="344" t="s">
        <v>0</v>
      </c>
      <c r="G801" s="344" t="s">
        <v>1090</v>
      </c>
      <c r="H801" s="344" t="s">
        <v>205</v>
      </c>
      <c r="I801" s="351" t="s">
        <v>1094</v>
      </c>
      <c r="J801" s="362">
        <v>0</v>
      </c>
      <c r="K801" s="362">
        <v>0</v>
      </c>
      <c r="L801" s="362">
        <v>0</v>
      </c>
      <c r="M801" s="362">
        <v>0</v>
      </c>
      <c r="N801" s="362">
        <v>0</v>
      </c>
      <c r="O801" s="362">
        <v>0</v>
      </c>
      <c r="P801" s="362">
        <v>0</v>
      </c>
      <c r="Q801" s="362">
        <v>0</v>
      </c>
      <c r="R801" s="159">
        <v>0</v>
      </c>
    </row>
    <row r="802" spans="2:18" hidden="1" x14ac:dyDescent="0.25">
      <c r="B802" s="354" t="s">
        <v>1042</v>
      </c>
      <c r="C802" s="390">
        <v>45594</v>
      </c>
      <c r="D802" s="345" t="s">
        <v>646</v>
      </c>
      <c r="E802" s="344">
        <v>45558</v>
      </c>
      <c r="F802" s="344" t="s">
        <v>0</v>
      </c>
      <c r="G802" s="344" t="s">
        <v>1090</v>
      </c>
      <c r="H802" s="344" t="s">
        <v>205</v>
      </c>
      <c r="I802" s="351" t="s">
        <v>1094</v>
      </c>
      <c r="J802" s="362">
        <v>0</v>
      </c>
      <c r="K802" s="362">
        <v>0</v>
      </c>
      <c r="L802" s="362">
        <v>0</v>
      </c>
      <c r="M802" s="362">
        <v>0</v>
      </c>
      <c r="N802" s="362">
        <v>0</v>
      </c>
      <c r="O802" s="362">
        <v>0</v>
      </c>
      <c r="P802" s="362">
        <v>0</v>
      </c>
      <c r="Q802" s="362">
        <v>0</v>
      </c>
      <c r="R802" s="599">
        <v>0</v>
      </c>
    </row>
    <row r="803" spans="2:18" hidden="1" x14ac:dyDescent="0.25">
      <c r="B803" s="354" t="s">
        <v>1042</v>
      </c>
      <c r="C803" s="390">
        <v>45625</v>
      </c>
      <c r="D803" s="345" t="s">
        <v>646</v>
      </c>
      <c r="E803" s="344">
        <v>45558</v>
      </c>
      <c r="F803" s="344" t="s">
        <v>0</v>
      </c>
      <c r="G803" s="344" t="s">
        <v>1090</v>
      </c>
      <c r="H803" s="344" t="s">
        <v>205</v>
      </c>
      <c r="I803" s="351" t="s">
        <v>1094</v>
      </c>
      <c r="J803" s="362">
        <v>0</v>
      </c>
      <c r="K803" s="362">
        <v>0</v>
      </c>
      <c r="L803" s="362">
        <v>0</v>
      </c>
      <c r="M803" s="362">
        <v>0</v>
      </c>
      <c r="N803" s="362">
        <v>0</v>
      </c>
      <c r="O803" s="362">
        <v>0</v>
      </c>
      <c r="P803" s="362">
        <v>0</v>
      </c>
      <c r="Q803" s="362">
        <v>0</v>
      </c>
      <c r="R803" s="159">
        <v>0</v>
      </c>
    </row>
    <row r="804" spans="2:18" hidden="1" x14ac:dyDescent="0.25">
      <c r="B804" s="354" t="s">
        <v>1042</v>
      </c>
      <c r="C804" s="390">
        <v>45657</v>
      </c>
      <c r="D804" s="345" t="s">
        <v>646</v>
      </c>
      <c r="E804" s="344">
        <v>45558</v>
      </c>
      <c r="F804" s="344" t="s">
        <v>0</v>
      </c>
      <c r="G804" s="344" t="s">
        <v>1090</v>
      </c>
      <c r="H804" s="344" t="s">
        <v>205</v>
      </c>
      <c r="I804" s="351" t="s">
        <v>1094</v>
      </c>
      <c r="J804" s="362">
        <v>0</v>
      </c>
      <c r="K804" s="362">
        <v>0</v>
      </c>
      <c r="L804" s="362">
        <v>0</v>
      </c>
      <c r="M804" s="362">
        <v>0</v>
      </c>
      <c r="N804" s="362">
        <v>0</v>
      </c>
      <c r="O804" s="362">
        <v>0</v>
      </c>
      <c r="P804" s="362">
        <v>0</v>
      </c>
      <c r="Q804" s="362">
        <v>0</v>
      </c>
      <c r="R804" s="159">
        <v>0</v>
      </c>
    </row>
    <row r="805" spans="2:18" hidden="1" x14ac:dyDescent="0.25">
      <c r="B805" s="354" t="s">
        <v>1042</v>
      </c>
      <c r="C805" s="390">
        <v>45688</v>
      </c>
      <c r="D805" s="345" t="s">
        <v>646</v>
      </c>
      <c r="E805" s="344">
        <v>45558</v>
      </c>
      <c r="F805" s="344" t="s">
        <v>0</v>
      </c>
      <c r="G805" s="344" t="s">
        <v>1090</v>
      </c>
      <c r="H805" s="344" t="s">
        <v>205</v>
      </c>
      <c r="I805" s="351" t="s">
        <v>1094</v>
      </c>
      <c r="J805" s="362">
        <v>0</v>
      </c>
      <c r="K805" s="362">
        <v>0</v>
      </c>
      <c r="L805" s="362">
        <v>0</v>
      </c>
      <c r="M805" s="362">
        <v>0</v>
      </c>
      <c r="N805" s="362">
        <v>0</v>
      </c>
      <c r="O805" s="362">
        <v>0</v>
      </c>
      <c r="P805" s="362">
        <v>0</v>
      </c>
      <c r="Q805" s="362">
        <v>0</v>
      </c>
      <c r="R805" s="159">
        <v>0</v>
      </c>
    </row>
    <row r="806" spans="2:18" hidden="1" x14ac:dyDescent="0.25">
      <c r="B806" s="354" t="s">
        <v>1042</v>
      </c>
      <c r="C806" s="390">
        <v>45716</v>
      </c>
      <c r="D806" s="345" t="s">
        <v>646</v>
      </c>
      <c r="E806" s="344">
        <v>45558</v>
      </c>
      <c r="F806" s="344" t="s">
        <v>0</v>
      </c>
      <c r="G806" s="344" t="s">
        <v>1090</v>
      </c>
      <c r="H806" s="344" t="s">
        <v>205</v>
      </c>
      <c r="I806" s="351" t="s">
        <v>1094</v>
      </c>
      <c r="J806" s="362">
        <v>0</v>
      </c>
      <c r="K806" s="362">
        <v>0</v>
      </c>
      <c r="L806" s="362">
        <v>0</v>
      </c>
      <c r="M806" s="362">
        <v>0</v>
      </c>
      <c r="N806" s="362">
        <v>0</v>
      </c>
      <c r="O806" s="362">
        <v>0</v>
      </c>
      <c r="P806" s="362">
        <v>0</v>
      </c>
      <c r="Q806" s="362">
        <v>0</v>
      </c>
      <c r="R806" s="159">
        <v>0</v>
      </c>
    </row>
    <row r="807" spans="2:18" hidden="1" x14ac:dyDescent="0.25">
      <c r="B807" s="354" t="s">
        <v>1042</v>
      </c>
      <c r="C807" s="390">
        <v>45747</v>
      </c>
      <c r="D807" s="345" t="s">
        <v>646</v>
      </c>
      <c r="E807" s="344">
        <v>45558</v>
      </c>
      <c r="F807" s="344" t="s">
        <v>0</v>
      </c>
      <c r="G807" s="344" t="s">
        <v>1090</v>
      </c>
      <c r="H807" s="344" t="s">
        <v>205</v>
      </c>
      <c r="I807" s="351" t="s">
        <v>1094</v>
      </c>
      <c r="J807" s="480">
        <v>0</v>
      </c>
      <c r="K807" s="362">
        <v>0</v>
      </c>
      <c r="L807" s="362">
        <v>0</v>
      </c>
      <c r="M807" s="362">
        <v>0</v>
      </c>
      <c r="N807" s="362">
        <v>0</v>
      </c>
      <c r="O807" s="362">
        <v>0</v>
      </c>
      <c r="P807" s="362">
        <v>0</v>
      </c>
      <c r="Q807" s="362">
        <v>0</v>
      </c>
      <c r="R807" s="159">
        <v>0</v>
      </c>
    </row>
    <row r="808" spans="2:18" hidden="1" x14ac:dyDescent="0.25">
      <c r="B808" s="354" t="s">
        <v>1042</v>
      </c>
      <c r="C808" s="390">
        <v>45777</v>
      </c>
      <c r="D808" s="345" t="s">
        <v>646</v>
      </c>
      <c r="E808" s="344">
        <v>45558</v>
      </c>
      <c r="F808" s="344" t="s">
        <v>0</v>
      </c>
      <c r="G808" s="344" t="s">
        <v>1090</v>
      </c>
      <c r="H808" s="344" t="s">
        <v>205</v>
      </c>
      <c r="I808" s="351" t="s">
        <v>1094</v>
      </c>
      <c r="J808" s="362">
        <v>0</v>
      </c>
      <c r="K808" s="362">
        <v>0</v>
      </c>
      <c r="L808" s="362">
        <v>0</v>
      </c>
      <c r="M808" s="362">
        <v>0</v>
      </c>
      <c r="N808" s="362">
        <v>0</v>
      </c>
      <c r="O808" s="362">
        <v>0</v>
      </c>
      <c r="P808" s="362">
        <v>0</v>
      </c>
      <c r="Q808" s="362">
        <v>0</v>
      </c>
      <c r="R808" s="159">
        <v>0</v>
      </c>
    </row>
    <row r="809" spans="2:18" hidden="1" x14ac:dyDescent="0.25">
      <c r="B809" s="354" t="s">
        <v>1042</v>
      </c>
      <c r="C809" s="390">
        <v>45808</v>
      </c>
      <c r="D809" s="345" t="s">
        <v>646</v>
      </c>
      <c r="E809" s="344">
        <v>45558</v>
      </c>
      <c r="F809" s="344" t="s">
        <v>0</v>
      </c>
      <c r="G809" s="344" t="s">
        <v>1090</v>
      </c>
      <c r="H809" s="344" t="s">
        <v>205</v>
      </c>
      <c r="I809" s="351" t="s">
        <v>1094</v>
      </c>
      <c r="J809" s="362">
        <v>0</v>
      </c>
      <c r="K809" s="362">
        <v>0</v>
      </c>
      <c r="L809" s="362">
        <v>0</v>
      </c>
      <c r="M809" s="362">
        <v>0</v>
      </c>
      <c r="N809" s="362">
        <v>0</v>
      </c>
      <c r="O809" s="362">
        <v>0</v>
      </c>
      <c r="P809" s="362">
        <v>0</v>
      </c>
      <c r="Q809" s="362">
        <v>0</v>
      </c>
      <c r="R809" s="505">
        <v>0</v>
      </c>
    </row>
    <row r="810" spans="2:18" hidden="1" x14ac:dyDescent="0.25">
      <c r="B810" s="353" t="s">
        <v>1042</v>
      </c>
      <c r="C810" s="336">
        <v>45838</v>
      </c>
      <c r="D810" s="341" t="s">
        <v>646</v>
      </c>
      <c r="E810" s="337">
        <v>45558</v>
      </c>
      <c r="F810" s="337" t="s">
        <v>0</v>
      </c>
      <c r="G810" s="341" t="s">
        <v>1090</v>
      </c>
      <c r="H810" s="341" t="s">
        <v>205</v>
      </c>
      <c r="I810" s="339" t="s">
        <v>1092</v>
      </c>
      <c r="J810" s="361">
        <v>0</v>
      </c>
      <c r="K810" s="361">
        <v>12629267890.599998</v>
      </c>
      <c r="L810" s="361">
        <v>0</v>
      </c>
      <c r="M810" s="361">
        <v>6049010931.0900002</v>
      </c>
      <c r="N810" s="361">
        <v>0</v>
      </c>
      <c r="O810" s="361">
        <v>1805760000</v>
      </c>
      <c r="P810" s="361">
        <v>24552277.579999998</v>
      </c>
      <c r="Q810" s="361">
        <v>0</v>
      </c>
      <c r="R810" s="569">
        <v>20508591099.27</v>
      </c>
    </row>
    <row r="811" spans="2:18" hidden="1" x14ac:dyDescent="0.25">
      <c r="B811" s="353" t="s">
        <v>1042</v>
      </c>
      <c r="C811" s="336">
        <v>45869</v>
      </c>
      <c r="D811" s="341" t="s">
        <v>646</v>
      </c>
      <c r="E811" s="337">
        <v>45558</v>
      </c>
      <c r="F811" s="337" t="s">
        <v>0</v>
      </c>
      <c r="G811" s="341" t="s">
        <v>1090</v>
      </c>
      <c r="H811" s="341" t="s">
        <v>205</v>
      </c>
      <c r="I811" s="339" t="s">
        <v>1092</v>
      </c>
      <c r="J811" s="361">
        <v>0</v>
      </c>
      <c r="K811" s="361">
        <v>12629267890.599998</v>
      </c>
      <c r="L811" s="361">
        <v>0</v>
      </c>
      <c r="M811" s="361">
        <v>6111109320.9300003</v>
      </c>
      <c r="N811" s="361">
        <v>16157642.859999999</v>
      </c>
      <c r="O811" s="361">
        <v>1805760000</v>
      </c>
      <c r="P811" s="361">
        <v>88916407.879999995</v>
      </c>
      <c r="Q811" s="361">
        <v>0</v>
      </c>
      <c r="R811" s="159">
        <v>20651211262.27</v>
      </c>
    </row>
    <row r="812" spans="2:18" hidden="1" x14ac:dyDescent="0.25">
      <c r="B812" s="353" t="s">
        <v>1042</v>
      </c>
      <c r="C812" s="336">
        <v>45900</v>
      </c>
      <c r="D812" s="341" t="s">
        <v>646</v>
      </c>
      <c r="E812" s="337">
        <v>45558</v>
      </c>
      <c r="F812" s="337" t="s">
        <v>0</v>
      </c>
      <c r="G812" s="341" t="s">
        <v>1090</v>
      </c>
      <c r="H812" s="341" t="s">
        <v>205</v>
      </c>
      <c r="I812" s="339" t="s">
        <v>1092</v>
      </c>
      <c r="J812" s="574">
        <v>0</v>
      </c>
      <c r="K812" s="574">
        <v>12629267890.599998</v>
      </c>
      <c r="L812" s="574">
        <v>0</v>
      </c>
      <c r="M812" s="574">
        <v>6111109320.9300003</v>
      </c>
      <c r="N812" s="574">
        <v>16157642.859999999</v>
      </c>
      <c r="O812" s="574">
        <v>1805760000</v>
      </c>
      <c r="P812" s="574">
        <v>88916407.879999995</v>
      </c>
      <c r="Q812" s="574">
        <v>0</v>
      </c>
      <c r="R812" s="159">
        <v>20651211262.27</v>
      </c>
    </row>
    <row r="813" spans="2:18" hidden="1" x14ac:dyDescent="0.25">
      <c r="B813" s="353" t="s">
        <v>1042</v>
      </c>
      <c r="C813" s="336">
        <v>45930</v>
      </c>
      <c r="D813" s="341" t="s">
        <v>646</v>
      </c>
      <c r="E813" s="337">
        <v>45558</v>
      </c>
      <c r="F813" s="337" t="s">
        <v>0</v>
      </c>
      <c r="G813" s="341" t="s">
        <v>1090</v>
      </c>
      <c r="H813" s="341" t="s">
        <v>205</v>
      </c>
      <c r="I813" s="339" t="s">
        <v>1092</v>
      </c>
      <c r="J813" s="574">
        <v>0</v>
      </c>
      <c r="K813" s="574">
        <v>12629267890.599998</v>
      </c>
      <c r="L813" s="574">
        <v>0</v>
      </c>
      <c r="M813" s="574">
        <v>6111109320.9300003</v>
      </c>
      <c r="N813" s="574">
        <v>16157642.859999999</v>
      </c>
      <c r="O813" s="574">
        <v>1805760000</v>
      </c>
      <c r="P813" s="574">
        <v>88916407.879999995</v>
      </c>
      <c r="Q813" s="574">
        <v>0</v>
      </c>
      <c r="R813" s="599">
        <v>20651211262.27</v>
      </c>
    </row>
    <row r="814" spans="2:18" hidden="1" x14ac:dyDescent="0.25">
      <c r="B814" s="353" t="s">
        <v>1042</v>
      </c>
      <c r="C814" s="336">
        <v>45961</v>
      </c>
      <c r="D814" s="341" t="s">
        <v>646</v>
      </c>
      <c r="E814" s="337">
        <v>45558</v>
      </c>
      <c r="F814" s="337" t="s">
        <v>0</v>
      </c>
      <c r="G814" s="341" t="s">
        <v>1090</v>
      </c>
      <c r="H814" s="341" t="s">
        <v>205</v>
      </c>
      <c r="I814" s="339" t="s">
        <v>1092</v>
      </c>
      <c r="J814" s="664">
        <v>0</v>
      </c>
      <c r="K814" s="665">
        <v>13949267890.599998</v>
      </c>
      <c r="L814" s="665">
        <v>0</v>
      </c>
      <c r="M814" s="665">
        <v>5909113656.8199997</v>
      </c>
      <c r="N814" s="665">
        <v>164109357.13999999</v>
      </c>
      <c r="O814" s="665">
        <v>1805760000</v>
      </c>
      <c r="P814" s="665">
        <v>84546407.879999995</v>
      </c>
      <c r="Q814" s="665">
        <v>0</v>
      </c>
      <c r="R814" s="666">
        <v>21912797312.439999</v>
      </c>
    </row>
    <row r="815" spans="2:18" hidden="1" x14ac:dyDescent="0.25">
      <c r="B815" s="353" t="s">
        <v>1042</v>
      </c>
      <c r="C815" s="336">
        <v>45991</v>
      </c>
      <c r="D815" s="341" t="s">
        <v>646</v>
      </c>
      <c r="E815" s="337">
        <v>45558</v>
      </c>
      <c r="F815" s="337" t="s">
        <v>0</v>
      </c>
      <c r="G815" s="341" t="s">
        <v>1090</v>
      </c>
      <c r="H815" s="341" t="s">
        <v>205</v>
      </c>
      <c r="I815" s="339" t="s">
        <v>1092</v>
      </c>
      <c r="J815" s="664">
        <v>0</v>
      </c>
      <c r="K815" s="665">
        <v>14291049504.09</v>
      </c>
      <c r="L815" s="665">
        <v>0</v>
      </c>
      <c r="M815" s="665">
        <v>5999627089.0900002</v>
      </c>
      <c r="N815" s="665">
        <v>179745785.71000001</v>
      </c>
      <c r="O815" s="665">
        <v>1805760000</v>
      </c>
      <c r="P815" s="665">
        <v>44518146.880000003</v>
      </c>
      <c r="Q815" s="665">
        <v>0</v>
      </c>
      <c r="R815" s="666">
        <v>22320700525.77</v>
      </c>
    </row>
    <row r="816" spans="2:18" x14ac:dyDescent="0.25">
      <c r="B816" s="353" t="s">
        <v>1042</v>
      </c>
      <c r="C816" s="336">
        <v>46022</v>
      </c>
      <c r="D816" s="341" t="s">
        <v>646</v>
      </c>
      <c r="E816" s="337">
        <v>45558</v>
      </c>
      <c r="F816" s="337" t="s">
        <v>0</v>
      </c>
      <c r="G816" s="341" t="s">
        <v>1090</v>
      </c>
      <c r="H816" s="341" t="s">
        <v>205</v>
      </c>
      <c r="I816" s="339" t="s">
        <v>1092</v>
      </c>
      <c r="J816" s="664">
        <v>0</v>
      </c>
      <c r="K816" s="665">
        <v>14291049504.09</v>
      </c>
      <c r="L816" s="665">
        <v>0</v>
      </c>
      <c r="M816" s="665">
        <v>7473393334.1800003</v>
      </c>
      <c r="N816" s="665">
        <v>0</v>
      </c>
      <c r="O816" s="665">
        <v>1805760000</v>
      </c>
      <c r="P816" s="665">
        <v>81025077.150000006</v>
      </c>
      <c r="Q816" s="665">
        <v>0</v>
      </c>
      <c r="R816" s="666">
        <v>23651227915.420002</v>
      </c>
    </row>
    <row r="817" spans="2:18" hidden="1" x14ac:dyDescent="0.25">
      <c r="B817" s="353" t="s">
        <v>1043</v>
      </c>
      <c r="C817" s="336">
        <v>45594</v>
      </c>
      <c r="D817" s="342" t="s">
        <v>1074</v>
      </c>
      <c r="E817" s="337">
        <v>45572</v>
      </c>
      <c r="F817" s="337" t="s">
        <v>0</v>
      </c>
      <c r="G817" s="337" t="s">
        <v>1090</v>
      </c>
      <c r="H817" s="337" t="s">
        <v>203</v>
      </c>
      <c r="I817" s="348" t="s">
        <v>1092</v>
      </c>
      <c r="J817" s="361">
        <v>0</v>
      </c>
      <c r="K817" s="361">
        <v>0</v>
      </c>
      <c r="L817" s="361">
        <v>0</v>
      </c>
      <c r="M817" s="361">
        <v>13164200000</v>
      </c>
      <c r="N817" s="361">
        <v>0</v>
      </c>
      <c r="O817" s="361">
        <v>0</v>
      </c>
      <c r="P817" s="361">
        <v>0</v>
      </c>
      <c r="Q817" s="361">
        <v>0</v>
      </c>
      <c r="R817" s="159">
        <v>13164200000</v>
      </c>
    </row>
    <row r="818" spans="2:18" hidden="1" x14ac:dyDescent="0.25">
      <c r="B818" s="353" t="s">
        <v>1043</v>
      </c>
      <c r="C818" s="336">
        <v>45625</v>
      </c>
      <c r="D818" s="342" t="s">
        <v>1074</v>
      </c>
      <c r="E818" s="337">
        <v>45572</v>
      </c>
      <c r="F818" s="337" t="s">
        <v>0</v>
      </c>
      <c r="G818" s="337" t="s">
        <v>1090</v>
      </c>
      <c r="H818" s="337" t="s">
        <v>203</v>
      </c>
      <c r="I818" s="348" t="s">
        <v>1092</v>
      </c>
      <c r="J818" s="361">
        <v>0</v>
      </c>
      <c r="K818" s="361">
        <v>0</v>
      </c>
      <c r="L818" s="361">
        <v>13256754441.549999</v>
      </c>
      <c r="M818" s="361">
        <v>228980335.73000002</v>
      </c>
      <c r="N818" s="361">
        <v>0</v>
      </c>
      <c r="O818" s="361">
        <v>0</v>
      </c>
      <c r="P818" s="361">
        <v>0</v>
      </c>
      <c r="Q818" s="361">
        <v>0</v>
      </c>
      <c r="R818" s="159">
        <v>13485734777.279999</v>
      </c>
    </row>
    <row r="819" spans="2:18" hidden="1" x14ac:dyDescent="0.25">
      <c r="B819" s="353" t="s">
        <v>1043</v>
      </c>
      <c r="C819" s="336">
        <v>45657</v>
      </c>
      <c r="D819" s="342" t="s">
        <v>1074</v>
      </c>
      <c r="E819" s="337">
        <v>45572</v>
      </c>
      <c r="F819" s="337" t="s">
        <v>0</v>
      </c>
      <c r="G819" s="337" t="s">
        <v>1090</v>
      </c>
      <c r="H819" s="337" t="s">
        <v>203</v>
      </c>
      <c r="I819" s="348" t="s">
        <v>1092</v>
      </c>
      <c r="J819" s="361">
        <v>0</v>
      </c>
      <c r="K819" s="361">
        <v>0</v>
      </c>
      <c r="L819" s="361">
        <v>13318707945.709999</v>
      </c>
      <c r="M819" s="361">
        <v>229501403.80000001</v>
      </c>
      <c r="N819" s="361">
        <v>0</v>
      </c>
      <c r="O819" s="361">
        <v>0</v>
      </c>
      <c r="P819" s="361">
        <v>0</v>
      </c>
      <c r="Q819" s="361">
        <v>0</v>
      </c>
      <c r="R819" s="159">
        <v>13548209349.509998</v>
      </c>
    </row>
    <row r="820" spans="2:18" hidden="1" x14ac:dyDescent="0.25">
      <c r="B820" s="353" t="s">
        <v>1043</v>
      </c>
      <c r="C820" s="336">
        <v>45688</v>
      </c>
      <c r="D820" s="341" t="s">
        <v>1074</v>
      </c>
      <c r="E820" s="337">
        <v>45572</v>
      </c>
      <c r="F820" s="337" t="s">
        <v>0</v>
      </c>
      <c r="G820" s="341" t="s">
        <v>1090</v>
      </c>
      <c r="H820" s="341" t="s">
        <v>203</v>
      </c>
      <c r="I820" s="571" t="s">
        <v>1092</v>
      </c>
      <c r="J820" s="361">
        <v>0</v>
      </c>
      <c r="K820" s="361">
        <v>0</v>
      </c>
      <c r="L820" s="361">
        <v>13610549505.16</v>
      </c>
      <c r="M820" s="361">
        <v>151410207.13999999</v>
      </c>
      <c r="N820" s="361">
        <v>0</v>
      </c>
      <c r="O820" s="361">
        <v>0</v>
      </c>
      <c r="P820" s="361">
        <v>0</v>
      </c>
      <c r="Q820" s="361">
        <v>0</v>
      </c>
      <c r="R820" s="159">
        <v>13761959712.299999</v>
      </c>
    </row>
    <row r="821" spans="2:18" hidden="1" x14ac:dyDescent="0.25">
      <c r="B821" s="353" t="s">
        <v>1043</v>
      </c>
      <c r="C821" s="336">
        <v>45716</v>
      </c>
      <c r="D821" s="341" t="s">
        <v>1074</v>
      </c>
      <c r="E821" s="337">
        <v>45572</v>
      </c>
      <c r="F821" s="337" t="s">
        <v>0</v>
      </c>
      <c r="G821" s="341" t="s">
        <v>1090</v>
      </c>
      <c r="H821" s="341" t="s">
        <v>203</v>
      </c>
      <c r="I821" s="571" t="s">
        <v>1092</v>
      </c>
      <c r="J821" s="361">
        <v>0</v>
      </c>
      <c r="K821" s="361">
        <v>0</v>
      </c>
      <c r="L821" s="361">
        <v>13886838450.770002</v>
      </c>
      <c r="M821" s="361">
        <v>14679845.640000001</v>
      </c>
      <c r="N821" s="361">
        <v>0</v>
      </c>
      <c r="O821" s="361">
        <v>0</v>
      </c>
      <c r="P821" s="361">
        <v>0</v>
      </c>
      <c r="Q821" s="361">
        <v>0</v>
      </c>
      <c r="R821" s="159">
        <v>13901518296.410002</v>
      </c>
    </row>
    <row r="822" spans="2:18" hidden="1" x14ac:dyDescent="0.25">
      <c r="B822" s="353" t="s">
        <v>1043</v>
      </c>
      <c r="C822" s="336">
        <v>45747</v>
      </c>
      <c r="D822" s="341" t="s">
        <v>1074</v>
      </c>
      <c r="E822" s="337">
        <v>45572</v>
      </c>
      <c r="F822" s="337" t="s">
        <v>0</v>
      </c>
      <c r="G822" s="341" t="s">
        <v>1090</v>
      </c>
      <c r="H822" s="341" t="s">
        <v>203</v>
      </c>
      <c r="I822" s="571" t="s">
        <v>1092</v>
      </c>
      <c r="J822" s="478">
        <v>0</v>
      </c>
      <c r="K822" s="361">
        <v>0</v>
      </c>
      <c r="L822" s="361">
        <v>13084445179.84</v>
      </c>
      <c r="M822" s="361">
        <v>1051847876.88</v>
      </c>
      <c r="N822" s="361">
        <v>0</v>
      </c>
      <c r="O822" s="361">
        <v>0</v>
      </c>
      <c r="P822" s="361">
        <v>0</v>
      </c>
      <c r="Q822" s="361">
        <v>0</v>
      </c>
      <c r="R822" s="159">
        <v>14136293056.719999</v>
      </c>
    </row>
    <row r="823" spans="2:18" hidden="1" x14ac:dyDescent="0.25">
      <c r="B823" s="353" t="s">
        <v>1043</v>
      </c>
      <c r="C823" s="336">
        <v>45777</v>
      </c>
      <c r="D823" s="341" t="s">
        <v>1074</v>
      </c>
      <c r="E823" s="337">
        <v>45572</v>
      </c>
      <c r="F823" s="337" t="s">
        <v>0</v>
      </c>
      <c r="G823" s="341" t="s">
        <v>1090</v>
      </c>
      <c r="H823" s="341" t="s">
        <v>203</v>
      </c>
      <c r="I823" s="571" t="s">
        <v>1092</v>
      </c>
      <c r="J823" s="361">
        <v>0</v>
      </c>
      <c r="K823" s="361">
        <v>0</v>
      </c>
      <c r="L823" s="361">
        <v>13299677906.23</v>
      </c>
      <c r="M823" s="361">
        <v>1010650444.3000001</v>
      </c>
      <c r="N823" s="361">
        <v>0</v>
      </c>
      <c r="O823" s="361">
        <v>0</v>
      </c>
      <c r="P823" s="361">
        <v>0</v>
      </c>
      <c r="Q823" s="361">
        <v>0</v>
      </c>
      <c r="R823" s="159">
        <v>14310328350.529999</v>
      </c>
    </row>
    <row r="824" spans="2:18" hidden="1" x14ac:dyDescent="0.25">
      <c r="B824" s="353" t="s">
        <v>1043</v>
      </c>
      <c r="C824" s="336">
        <v>45808</v>
      </c>
      <c r="D824" s="341" t="s">
        <v>1074</v>
      </c>
      <c r="E824" s="337">
        <v>45572</v>
      </c>
      <c r="F824" s="337" t="s">
        <v>0</v>
      </c>
      <c r="G824" s="341" t="s">
        <v>1090</v>
      </c>
      <c r="H824" s="341" t="s">
        <v>203</v>
      </c>
      <c r="I824" s="571" t="s">
        <v>1092</v>
      </c>
      <c r="J824" s="361">
        <v>0</v>
      </c>
      <c r="K824" s="361">
        <v>0</v>
      </c>
      <c r="L824" s="361">
        <v>13341562336.1</v>
      </c>
      <c r="M824" s="361">
        <v>981943168.43000007</v>
      </c>
      <c r="N824" s="361">
        <v>0</v>
      </c>
      <c r="O824" s="361">
        <v>0</v>
      </c>
      <c r="P824" s="361">
        <v>0</v>
      </c>
      <c r="Q824" s="361">
        <v>0</v>
      </c>
      <c r="R824" s="599">
        <v>14323505504.530001</v>
      </c>
    </row>
    <row r="825" spans="2:18" hidden="1" x14ac:dyDescent="0.25">
      <c r="B825" s="353" t="s">
        <v>1043</v>
      </c>
      <c r="C825" s="336">
        <v>45838</v>
      </c>
      <c r="D825" s="341" t="s">
        <v>1074</v>
      </c>
      <c r="E825" s="337">
        <v>45572</v>
      </c>
      <c r="F825" s="337" t="s">
        <v>0</v>
      </c>
      <c r="G825" s="341" t="s">
        <v>1090</v>
      </c>
      <c r="H825" s="341" t="s">
        <v>203</v>
      </c>
      <c r="I825" s="339" t="s">
        <v>1092</v>
      </c>
      <c r="J825" s="361">
        <v>0</v>
      </c>
      <c r="K825" s="361">
        <v>0</v>
      </c>
      <c r="L825" s="361">
        <v>13584614419.82</v>
      </c>
      <c r="M825" s="361">
        <v>994289676.02999997</v>
      </c>
      <c r="N825" s="361">
        <v>0</v>
      </c>
      <c r="O825" s="361">
        <v>0</v>
      </c>
      <c r="P825" s="361">
        <v>0</v>
      </c>
      <c r="Q825" s="361">
        <v>0</v>
      </c>
      <c r="R825" s="159">
        <v>14578904095.85</v>
      </c>
    </row>
    <row r="826" spans="2:18" hidden="1" x14ac:dyDescent="0.25">
      <c r="B826" s="353" t="s">
        <v>1043</v>
      </c>
      <c r="C826" s="336">
        <v>45869</v>
      </c>
      <c r="D826" s="341" t="s">
        <v>1074</v>
      </c>
      <c r="E826" s="337">
        <v>45572</v>
      </c>
      <c r="F826" s="337" t="s">
        <v>0</v>
      </c>
      <c r="G826" s="341" t="s">
        <v>1090</v>
      </c>
      <c r="H826" s="341" t="s">
        <v>203</v>
      </c>
      <c r="I826" s="339" t="s">
        <v>1092</v>
      </c>
      <c r="J826" s="361">
        <v>0</v>
      </c>
      <c r="K826" s="361">
        <v>0</v>
      </c>
      <c r="L826" s="361">
        <v>12950839833.950001</v>
      </c>
      <c r="M826" s="361">
        <v>1551605995.1799998</v>
      </c>
      <c r="N826" s="361">
        <v>0</v>
      </c>
      <c r="O826" s="361">
        <v>0</v>
      </c>
      <c r="P826" s="361">
        <v>0</v>
      </c>
      <c r="Q826" s="361">
        <v>149077015.47</v>
      </c>
      <c r="R826" s="569">
        <v>14651522844.6</v>
      </c>
    </row>
    <row r="827" spans="2:18" hidden="1" x14ac:dyDescent="0.25">
      <c r="B827" s="353" t="s">
        <v>1043</v>
      </c>
      <c r="C827" s="336">
        <v>45900</v>
      </c>
      <c r="D827" s="341" t="s">
        <v>1074</v>
      </c>
      <c r="E827" s="337">
        <v>45572</v>
      </c>
      <c r="F827" s="337" t="s">
        <v>0</v>
      </c>
      <c r="G827" s="341" t="s">
        <v>1090</v>
      </c>
      <c r="H827" s="341" t="s">
        <v>203</v>
      </c>
      <c r="I827" s="339" t="s">
        <v>1092</v>
      </c>
      <c r="J827" s="361">
        <v>0</v>
      </c>
      <c r="K827" s="361">
        <v>0</v>
      </c>
      <c r="L827" s="361">
        <v>12642561224.68</v>
      </c>
      <c r="M827" s="361">
        <v>2173938990.21</v>
      </c>
      <c r="N827" s="361">
        <v>0</v>
      </c>
      <c r="O827" s="361">
        <v>0</v>
      </c>
      <c r="P827" s="361">
        <v>0</v>
      </c>
      <c r="Q827" s="361">
        <v>0</v>
      </c>
      <c r="R827" s="159">
        <v>14816500214.889999</v>
      </c>
    </row>
    <row r="828" spans="2:18" hidden="1" x14ac:dyDescent="0.25">
      <c r="B828" s="353" t="s">
        <v>1043</v>
      </c>
      <c r="C828" s="336">
        <v>45930</v>
      </c>
      <c r="D828" s="341" t="s">
        <v>1074</v>
      </c>
      <c r="E828" s="337">
        <v>45572</v>
      </c>
      <c r="F828" s="337" t="s">
        <v>0</v>
      </c>
      <c r="G828" s="341" t="s">
        <v>1090</v>
      </c>
      <c r="H828" s="341" t="s">
        <v>203</v>
      </c>
      <c r="I828" s="339" t="s">
        <v>1092</v>
      </c>
      <c r="J828" s="361">
        <v>0</v>
      </c>
      <c r="K828" s="361">
        <v>0</v>
      </c>
      <c r="L828" s="361">
        <v>12128400215.27</v>
      </c>
      <c r="M828" s="361">
        <v>1188152658.5799999</v>
      </c>
      <c r="N828" s="361">
        <v>0</v>
      </c>
      <c r="O828" s="361">
        <v>0</v>
      </c>
      <c r="P828" s="361">
        <v>0</v>
      </c>
      <c r="Q828" s="361">
        <v>1678871144.54</v>
      </c>
      <c r="R828" s="159">
        <v>14995424018.389999</v>
      </c>
    </row>
    <row r="829" spans="2:18" hidden="1" x14ac:dyDescent="0.25">
      <c r="B829" s="353" t="s">
        <v>1043</v>
      </c>
      <c r="C829" s="336">
        <v>45961</v>
      </c>
      <c r="D829" s="341" t="s">
        <v>1074</v>
      </c>
      <c r="E829" s="337">
        <v>45572</v>
      </c>
      <c r="F829" s="337" t="s">
        <v>0</v>
      </c>
      <c r="G829" s="341" t="s">
        <v>1090</v>
      </c>
      <c r="H829" s="341" t="s">
        <v>203</v>
      </c>
      <c r="I829" s="339" t="s">
        <v>1092</v>
      </c>
      <c r="J829" s="664">
        <v>0</v>
      </c>
      <c r="K829" s="665">
        <v>0</v>
      </c>
      <c r="L829" s="665">
        <v>11903192731.1</v>
      </c>
      <c r="M829" s="665">
        <v>3168597565.8400002</v>
      </c>
      <c r="N829" s="665">
        <v>0</v>
      </c>
      <c r="O829" s="665">
        <v>0</v>
      </c>
      <c r="P829" s="665">
        <v>0</v>
      </c>
      <c r="Q829" s="665">
        <v>0</v>
      </c>
      <c r="R829" s="666">
        <v>15071790296.940001</v>
      </c>
    </row>
    <row r="830" spans="2:18" hidden="1" x14ac:dyDescent="0.25">
      <c r="B830" s="353" t="s">
        <v>1043</v>
      </c>
      <c r="C830" s="336">
        <v>45991</v>
      </c>
      <c r="D830" s="341" t="s">
        <v>1074</v>
      </c>
      <c r="E830" s="337">
        <v>45572</v>
      </c>
      <c r="F830" s="337" t="s">
        <v>0</v>
      </c>
      <c r="G830" s="341" t="s">
        <v>1090</v>
      </c>
      <c r="H830" s="341" t="s">
        <v>203</v>
      </c>
      <c r="I830" s="339" t="s">
        <v>1092</v>
      </c>
      <c r="J830" s="664">
        <v>0</v>
      </c>
      <c r="K830" s="665">
        <v>0</v>
      </c>
      <c r="L830" s="665">
        <v>5063351759.0799999</v>
      </c>
      <c r="M830" s="665">
        <v>68379276.409999996</v>
      </c>
      <c r="N830" s="665">
        <v>0</v>
      </c>
      <c r="O830" s="665">
        <v>0</v>
      </c>
      <c r="P830" s="665">
        <v>341250</v>
      </c>
      <c r="Q830" s="665">
        <v>0</v>
      </c>
      <c r="R830" s="666">
        <v>5132072285.4899998</v>
      </c>
    </row>
    <row r="831" spans="2:18" x14ac:dyDescent="0.25">
      <c r="B831" s="353" t="s">
        <v>1043</v>
      </c>
      <c r="C831" s="336">
        <v>46022</v>
      </c>
      <c r="D831" s="341" t="s">
        <v>1074</v>
      </c>
      <c r="E831" s="337">
        <v>45572</v>
      </c>
      <c r="F831" s="337" t="s">
        <v>0</v>
      </c>
      <c r="G831" s="341" t="s">
        <v>1090</v>
      </c>
      <c r="H831" s="341" t="s">
        <v>203</v>
      </c>
      <c r="I831" s="339" t="s">
        <v>1092</v>
      </c>
      <c r="J831" s="664">
        <v>0</v>
      </c>
      <c r="K831" s="665">
        <v>0</v>
      </c>
      <c r="L831" s="665">
        <v>5139990317.8500004</v>
      </c>
      <c r="M831" s="665">
        <v>32510917.439999998</v>
      </c>
      <c r="N831" s="665">
        <v>0</v>
      </c>
      <c r="O831" s="665">
        <v>0</v>
      </c>
      <c r="P831" s="665">
        <v>0</v>
      </c>
      <c r="Q831" s="665">
        <v>0</v>
      </c>
      <c r="R831" s="666">
        <v>5172501235.29</v>
      </c>
    </row>
    <row r="832" spans="2:18" hidden="1" x14ac:dyDescent="0.25">
      <c r="B832" s="354" t="s">
        <v>1044</v>
      </c>
      <c r="C832" s="390">
        <v>45594</v>
      </c>
      <c r="D832" s="345" t="s">
        <v>646</v>
      </c>
      <c r="E832" s="344">
        <v>45586</v>
      </c>
      <c r="F832" s="344" t="s">
        <v>0</v>
      </c>
      <c r="G832" s="344" t="s">
        <v>1090</v>
      </c>
      <c r="H832" s="344" t="s">
        <v>209</v>
      </c>
      <c r="I832" s="351" t="s">
        <v>1094</v>
      </c>
      <c r="J832" s="362">
        <v>0</v>
      </c>
      <c r="K832" s="362">
        <v>0</v>
      </c>
      <c r="L832" s="362">
        <v>0</v>
      </c>
      <c r="M832" s="362">
        <v>0</v>
      </c>
      <c r="N832" s="362">
        <v>0</v>
      </c>
      <c r="O832" s="362">
        <v>0</v>
      </c>
      <c r="P832" s="362">
        <v>0</v>
      </c>
      <c r="Q832" s="362">
        <v>0</v>
      </c>
      <c r="R832" s="159">
        <v>0</v>
      </c>
    </row>
    <row r="833" spans="2:18" hidden="1" x14ac:dyDescent="0.25">
      <c r="B833" s="354" t="s">
        <v>1044</v>
      </c>
      <c r="C833" s="390">
        <v>45625</v>
      </c>
      <c r="D833" s="345" t="s">
        <v>646</v>
      </c>
      <c r="E833" s="344">
        <v>45586</v>
      </c>
      <c r="F833" s="344" t="s">
        <v>0</v>
      </c>
      <c r="G833" s="344" t="s">
        <v>1090</v>
      </c>
      <c r="H833" s="344" t="s">
        <v>209</v>
      </c>
      <c r="I833" s="351" t="s">
        <v>1094</v>
      </c>
      <c r="J833" s="362">
        <v>0</v>
      </c>
      <c r="K833" s="362">
        <v>0</v>
      </c>
      <c r="L833" s="362">
        <v>0</v>
      </c>
      <c r="M833" s="362">
        <v>0</v>
      </c>
      <c r="N833" s="362">
        <v>0</v>
      </c>
      <c r="O833" s="362">
        <v>0</v>
      </c>
      <c r="P833" s="362">
        <v>0</v>
      </c>
      <c r="Q833" s="362">
        <v>0</v>
      </c>
      <c r="R833" s="159">
        <v>0</v>
      </c>
    </row>
    <row r="834" spans="2:18" hidden="1" x14ac:dyDescent="0.25">
      <c r="B834" s="354" t="s">
        <v>1044</v>
      </c>
      <c r="C834" s="390">
        <v>45657</v>
      </c>
      <c r="D834" s="345" t="s">
        <v>646</v>
      </c>
      <c r="E834" s="344">
        <v>45586</v>
      </c>
      <c r="F834" s="344" t="s">
        <v>0</v>
      </c>
      <c r="G834" s="344" t="s">
        <v>1090</v>
      </c>
      <c r="H834" s="344" t="s">
        <v>209</v>
      </c>
      <c r="I834" s="351" t="s">
        <v>1094</v>
      </c>
      <c r="J834" s="362">
        <v>0</v>
      </c>
      <c r="K834" s="362">
        <v>0</v>
      </c>
      <c r="L834" s="362">
        <v>0</v>
      </c>
      <c r="M834" s="362">
        <v>0</v>
      </c>
      <c r="N834" s="362">
        <v>0</v>
      </c>
      <c r="O834" s="362">
        <v>0</v>
      </c>
      <c r="P834" s="362">
        <v>0</v>
      </c>
      <c r="Q834" s="362">
        <v>0</v>
      </c>
      <c r="R834" s="159">
        <v>0</v>
      </c>
    </row>
    <row r="835" spans="2:18" hidden="1" x14ac:dyDescent="0.25">
      <c r="B835" s="354" t="s">
        <v>1044</v>
      </c>
      <c r="C835" s="390">
        <v>45688</v>
      </c>
      <c r="D835" s="345" t="s">
        <v>646</v>
      </c>
      <c r="E835" s="344">
        <v>45586</v>
      </c>
      <c r="F835" s="344" t="s">
        <v>0</v>
      </c>
      <c r="G835" s="344" t="s">
        <v>1090</v>
      </c>
      <c r="H835" s="344" t="s">
        <v>209</v>
      </c>
      <c r="I835" s="351" t="s">
        <v>1094</v>
      </c>
      <c r="J835" s="362">
        <v>0</v>
      </c>
      <c r="K835" s="362">
        <v>0</v>
      </c>
      <c r="L835" s="362">
        <v>0</v>
      </c>
      <c r="M835" s="362">
        <v>0</v>
      </c>
      <c r="N835" s="362">
        <v>0</v>
      </c>
      <c r="O835" s="362">
        <v>0</v>
      </c>
      <c r="P835" s="362">
        <v>0</v>
      </c>
      <c r="Q835" s="362">
        <v>0</v>
      </c>
      <c r="R835" s="599">
        <v>0</v>
      </c>
    </row>
    <row r="836" spans="2:18" hidden="1" x14ac:dyDescent="0.25">
      <c r="B836" s="354" t="s">
        <v>1044</v>
      </c>
      <c r="C836" s="390">
        <v>45716</v>
      </c>
      <c r="D836" s="345" t="s">
        <v>646</v>
      </c>
      <c r="E836" s="344">
        <v>45586</v>
      </c>
      <c r="F836" s="344" t="s">
        <v>0</v>
      </c>
      <c r="G836" s="344" t="s">
        <v>1090</v>
      </c>
      <c r="H836" s="344" t="s">
        <v>209</v>
      </c>
      <c r="I836" s="351" t="s">
        <v>1094</v>
      </c>
      <c r="J836" s="362">
        <v>0</v>
      </c>
      <c r="K836" s="362">
        <v>0</v>
      </c>
      <c r="L836" s="362">
        <v>0</v>
      </c>
      <c r="M836" s="362">
        <v>0</v>
      </c>
      <c r="N836" s="362">
        <v>0</v>
      </c>
      <c r="O836" s="362">
        <v>0</v>
      </c>
      <c r="P836" s="362">
        <v>0</v>
      </c>
      <c r="Q836" s="362">
        <v>0</v>
      </c>
      <c r="R836" s="159">
        <v>0</v>
      </c>
    </row>
    <row r="837" spans="2:18" hidden="1" x14ac:dyDescent="0.25">
      <c r="B837" s="354" t="s">
        <v>1044</v>
      </c>
      <c r="C837" s="390">
        <v>45747</v>
      </c>
      <c r="D837" s="345" t="s">
        <v>646</v>
      </c>
      <c r="E837" s="344">
        <v>45586</v>
      </c>
      <c r="F837" s="344" t="s">
        <v>0</v>
      </c>
      <c r="G837" s="344" t="s">
        <v>1090</v>
      </c>
      <c r="H837" s="344" t="s">
        <v>209</v>
      </c>
      <c r="I837" s="351" t="s">
        <v>1094</v>
      </c>
      <c r="J837" s="480">
        <v>0</v>
      </c>
      <c r="K837" s="362">
        <v>0</v>
      </c>
      <c r="L837" s="362">
        <v>0</v>
      </c>
      <c r="M837" s="362">
        <v>0</v>
      </c>
      <c r="N837" s="362">
        <v>0</v>
      </c>
      <c r="O837" s="362">
        <v>0</v>
      </c>
      <c r="P837" s="362">
        <v>0</v>
      </c>
      <c r="Q837" s="362">
        <v>0</v>
      </c>
      <c r="R837" s="159">
        <v>0</v>
      </c>
    </row>
    <row r="838" spans="2:18" hidden="1" x14ac:dyDescent="0.25">
      <c r="B838" s="354" t="s">
        <v>1044</v>
      </c>
      <c r="C838" s="390">
        <v>45777</v>
      </c>
      <c r="D838" s="345" t="s">
        <v>646</v>
      </c>
      <c r="E838" s="344">
        <v>45586</v>
      </c>
      <c r="F838" s="344" t="s">
        <v>0</v>
      </c>
      <c r="G838" s="344" t="s">
        <v>1090</v>
      </c>
      <c r="H838" s="344" t="s">
        <v>209</v>
      </c>
      <c r="I838" s="351" t="s">
        <v>1094</v>
      </c>
      <c r="J838" s="362">
        <v>0</v>
      </c>
      <c r="K838" s="362">
        <v>0</v>
      </c>
      <c r="L838" s="362">
        <v>0</v>
      </c>
      <c r="M838" s="362">
        <v>0</v>
      </c>
      <c r="N838" s="362">
        <v>0</v>
      </c>
      <c r="O838" s="362">
        <v>0</v>
      </c>
      <c r="P838" s="362">
        <v>0</v>
      </c>
      <c r="Q838" s="362">
        <v>0</v>
      </c>
      <c r="R838" s="505">
        <v>0</v>
      </c>
    </row>
    <row r="839" spans="2:18" hidden="1" x14ac:dyDescent="0.25">
      <c r="B839" s="354" t="s">
        <v>1044</v>
      </c>
      <c r="C839" s="390">
        <v>45808</v>
      </c>
      <c r="D839" s="345" t="s">
        <v>646</v>
      </c>
      <c r="E839" s="344">
        <v>45586</v>
      </c>
      <c r="F839" s="344" t="s">
        <v>0</v>
      </c>
      <c r="G839" s="344" t="s">
        <v>1090</v>
      </c>
      <c r="H839" s="344" t="s">
        <v>209</v>
      </c>
      <c r="I839" s="351" t="s">
        <v>1094</v>
      </c>
      <c r="J839" s="362">
        <v>0</v>
      </c>
      <c r="K839" s="362">
        <v>0</v>
      </c>
      <c r="L839" s="362">
        <v>0</v>
      </c>
      <c r="M839" s="362">
        <v>0</v>
      </c>
      <c r="N839" s="362">
        <v>0</v>
      </c>
      <c r="O839" s="362">
        <v>0</v>
      </c>
      <c r="P839" s="362">
        <v>0</v>
      </c>
      <c r="Q839" s="362">
        <v>0</v>
      </c>
      <c r="R839" s="505">
        <v>0</v>
      </c>
    </row>
    <row r="840" spans="2:18" hidden="1" x14ac:dyDescent="0.25">
      <c r="B840" s="354" t="s">
        <v>1044</v>
      </c>
      <c r="C840" s="390">
        <v>45838</v>
      </c>
      <c r="D840" s="345" t="s">
        <v>646</v>
      </c>
      <c r="E840" s="344">
        <v>45586</v>
      </c>
      <c r="F840" s="344" t="s">
        <v>0</v>
      </c>
      <c r="G840" s="344" t="s">
        <v>1090</v>
      </c>
      <c r="H840" s="344" t="s">
        <v>209</v>
      </c>
      <c r="I840" s="344" t="s">
        <v>1094</v>
      </c>
      <c r="J840" s="362">
        <v>0</v>
      </c>
      <c r="K840" s="362">
        <v>0</v>
      </c>
      <c r="L840" s="362">
        <v>0</v>
      </c>
      <c r="M840" s="362">
        <v>0</v>
      </c>
      <c r="N840" s="362">
        <v>0</v>
      </c>
      <c r="O840" s="362">
        <v>0</v>
      </c>
      <c r="P840" s="362">
        <v>0</v>
      </c>
      <c r="Q840" s="362">
        <v>0</v>
      </c>
      <c r="R840" s="505">
        <v>0</v>
      </c>
    </row>
    <row r="841" spans="2:18" hidden="1" x14ac:dyDescent="0.25">
      <c r="B841" s="353" t="s">
        <v>1044</v>
      </c>
      <c r="C841" s="336">
        <v>45869</v>
      </c>
      <c r="D841" s="342" t="s">
        <v>646</v>
      </c>
      <c r="E841" s="337">
        <v>45586</v>
      </c>
      <c r="F841" s="337" t="s">
        <v>0</v>
      </c>
      <c r="G841" s="342" t="s">
        <v>1090</v>
      </c>
      <c r="H841" s="342" t="s">
        <v>209</v>
      </c>
      <c r="I841" s="337" t="s">
        <v>1092</v>
      </c>
      <c r="J841" s="361">
        <v>0</v>
      </c>
      <c r="K841" s="361">
        <v>0</v>
      </c>
      <c r="L841" s="361">
        <v>42073461934.980003</v>
      </c>
      <c r="M841" s="361">
        <v>7926338065.0200005</v>
      </c>
      <c r="N841" s="361">
        <v>0</v>
      </c>
      <c r="O841" s="361">
        <v>0</v>
      </c>
      <c r="P841" s="361">
        <v>0</v>
      </c>
      <c r="Q841" s="361">
        <v>0</v>
      </c>
      <c r="R841" s="569">
        <v>49999800000</v>
      </c>
    </row>
    <row r="842" spans="2:18" hidden="1" x14ac:dyDescent="0.25">
      <c r="B842" s="353" t="s">
        <v>1044</v>
      </c>
      <c r="C842" s="336">
        <v>45900</v>
      </c>
      <c r="D842" s="341" t="s">
        <v>646</v>
      </c>
      <c r="E842" s="337">
        <v>45586</v>
      </c>
      <c r="F842" s="337" t="s">
        <v>0</v>
      </c>
      <c r="G842" s="341" t="s">
        <v>1090</v>
      </c>
      <c r="H842" s="341" t="s">
        <v>209</v>
      </c>
      <c r="I842" s="339" t="s">
        <v>1092</v>
      </c>
      <c r="J842" s="361">
        <v>0</v>
      </c>
      <c r="K842" s="361">
        <v>0</v>
      </c>
      <c r="L842" s="361">
        <v>42073461934.980003</v>
      </c>
      <c r="M842" s="361">
        <v>8284890450.7700005</v>
      </c>
      <c r="N842" s="361">
        <v>0</v>
      </c>
      <c r="O842" s="361">
        <v>0</v>
      </c>
      <c r="P842" s="361">
        <v>0</v>
      </c>
      <c r="Q842" s="361">
        <v>0</v>
      </c>
      <c r="R842" s="159">
        <v>50358352385.75</v>
      </c>
    </row>
    <row r="843" spans="2:18" hidden="1" x14ac:dyDescent="0.25">
      <c r="B843" s="353" t="s">
        <v>1044</v>
      </c>
      <c r="C843" s="336">
        <v>45930</v>
      </c>
      <c r="D843" s="341" t="s">
        <v>646</v>
      </c>
      <c r="E843" s="337">
        <v>45586</v>
      </c>
      <c r="F843" s="337" t="s">
        <v>0</v>
      </c>
      <c r="G843" s="341" t="s">
        <v>1090</v>
      </c>
      <c r="H843" s="341" t="s">
        <v>209</v>
      </c>
      <c r="I843" s="339" t="s">
        <v>1092</v>
      </c>
      <c r="J843" s="574">
        <v>0</v>
      </c>
      <c r="K843" s="574">
        <v>0</v>
      </c>
      <c r="L843" s="574">
        <v>42073461934.980003</v>
      </c>
      <c r="M843" s="574">
        <v>8284890450.7700005</v>
      </c>
      <c r="N843" s="574">
        <v>0</v>
      </c>
      <c r="O843" s="574">
        <v>0</v>
      </c>
      <c r="P843" s="574">
        <v>0</v>
      </c>
      <c r="Q843" s="574">
        <v>0</v>
      </c>
      <c r="R843" s="159">
        <v>50358352385.75</v>
      </c>
    </row>
    <row r="844" spans="2:18" hidden="1" x14ac:dyDescent="0.25">
      <c r="B844" s="353" t="s">
        <v>1044</v>
      </c>
      <c r="C844" s="336">
        <v>45961</v>
      </c>
      <c r="D844" s="341" t="s">
        <v>646</v>
      </c>
      <c r="E844" s="337">
        <v>45586</v>
      </c>
      <c r="F844" s="337" t="s">
        <v>0</v>
      </c>
      <c r="G844" s="341" t="s">
        <v>1090</v>
      </c>
      <c r="H844" s="341" t="s">
        <v>209</v>
      </c>
      <c r="I844" s="339" t="s">
        <v>1092</v>
      </c>
      <c r="J844" s="664">
        <v>0</v>
      </c>
      <c r="K844" s="665">
        <v>0</v>
      </c>
      <c r="L844" s="665">
        <v>44310564934.980003</v>
      </c>
      <c r="M844" s="665">
        <v>5771834349.3500004</v>
      </c>
      <c r="N844" s="665">
        <v>133333333</v>
      </c>
      <c r="O844" s="665">
        <v>0</v>
      </c>
      <c r="P844" s="665">
        <v>0</v>
      </c>
      <c r="Q844" s="665">
        <v>0</v>
      </c>
      <c r="R844" s="666">
        <v>50215732617.330002</v>
      </c>
    </row>
    <row r="845" spans="2:18" hidden="1" x14ac:dyDescent="0.25">
      <c r="B845" s="353" t="s">
        <v>1044</v>
      </c>
      <c r="C845" s="336">
        <v>45991</v>
      </c>
      <c r="D845" s="341" t="s">
        <v>646</v>
      </c>
      <c r="E845" s="337">
        <v>45586</v>
      </c>
      <c r="F845" s="337" t="s">
        <v>0</v>
      </c>
      <c r="G845" s="341" t="s">
        <v>1090</v>
      </c>
      <c r="H845" s="341" t="s">
        <v>209</v>
      </c>
      <c r="I845" s="339" t="s">
        <v>1092</v>
      </c>
      <c r="J845" s="664">
        <v>0</v>
      </c>
      <c r="K845" s="665">
        <v>0</v>
      </c>
      <c r="L845" s="665">
        <v>46706612013.019997</v>
      </c>
      <c r="M845" s="665">
        <v>3223598180.0100002</v>
      </c>
      <c r="N845" s="665">
        <v>66666666</v>
      </c>
      <c r="O845" s="665">
        <v>0</v>
      </c>
      <c r="P845" s="665">
        <v>0</v>
      </c>
      <c r="Q845" s="665">
        <v>0</v>
      </c>
      <c r="R845" s="666">
        <v>49996876859.029999</v>
      </c>
    </row>
    <row r="846" spans="2:18" x14ac:dyDescent="0.25">
      <c r="B846" s="353" t="s">
        <v>1044</v>
      </c>
      <c r="C846" s="336">
        <v>46022</v>
      </c>
      <c r="D846" s="341" t="s">
        <v>646</v>
      </c>
      <c r="E846" s="337">
        <v>45586</v>
      </c>
      <c r="F846" s="337" t="s">
        <v>0</v>
      </c>
      <c r="G846" s="341" t="s">
        <v>1090</v>
      </c>
      <c r="H846" s="341" t="s">
        <v>209</v>
      </c>
      <c r="I846" s="339" t="s">
        <v>1092</v>
      </c>
      <c r="J846" s="664">
        <v>0</v>
      </c>
      <c r="K846" s="665">
        <v>0</v>
      </c>
      <c r="L846" s="665">
        <v>49712013013.019997</v>
      </c>
      <c r="M846" s="665">
        <v>3244366444.9099998</v>
      </c>
      <c r="N846" s="665">
        <v>0</v>
      </c>
      <c r="O846" s="665">
        <v>0</v>
      </c>
      <c r="P846" s="665">
        <v>0</v>
      </c>
      <c r="Q846" s="665">
        <v>0</v>
      </c>
      <c r="R846" s="666">
        <v>52956379457.929993</v>
      </c>
    </row>
    <row r="847" spans="2:18" hidden="1" x14ac:dyDescent="0.25">
      <c r="B847" s="354" t="s">
        <v>1045</v>
      </c>
      <c r="C847" s="390">
        <v>45594</v>
      </c>
      <c r="D847" s="345" t="s">
        <v>1074</v>
      </c>
      <c r="E847" s="344">
        <v>45593</v>
      </c>
      <c r="F847" s="344" t="s">
        <v>0</v>
      </c>
      <c r="G847" s="344" t="s">
        <v>1090</v>
      </c>
      <c r="H847" s="344" t="s">
        <v>203</v>
      </c>
      <c r="I847" s="351" t="s">
        <v>1094</v>
      </c>
      <c r="J847" s="362">
        <v>0</v>
      </c>
      <c r="K847" s="362">
        <v>0</v>
      </c>
      <c r="L847" s="362">
        <v>0</v>
      </c>
      <c r="M847" s="362">
        <v>0</v>
      </c>
      <c r="N847" s="362">
        <v>0</v>
      </c>
      <c r="O847" s="362">
        <v>0</v>
      </c>
      <c r="P847" s="362">
        <v>0</v>
      </c>
      <c r="Q847" s="362">
        <v>0</v>
      </c>
      <c r="R847" s="505">
        <v>0</v>
      </c>
    </row>
    <row r="848" spans="2:18" hidden="1" x14ac:dyDescent="0.25">
      <c r="B848" s="354" t="s">
        <v>1045</v>
      </c>
      <c r="C848" s="390">
        <v>45625</v>
      </c>
      <c r="D848" s="345" t="s">
        <v>1074</v>
      </c>
      <c r="E848" s="344">
        <v>45593</v>
      </c>
      <c r="F848" s="344" t="s">
        <v>0</v>
      </c>
      <c r="G848" s="344" t="s">
        <v>1090</v>
      </c>
      <c r="H848" s="344" t="s">
        <v>203</v>
      </c>
      <c r="I848" s="351" t="s">
        <v>1094</v>
      </c>
      <c r="J848" s="362">
        <v>0</v>
      </c>
      <c r="K848" s="362">
        <v>0</v>
      </c>
      <c r="L848" s="362">
        <v>0</v>
      </c>
      <c r="M848" s="362">
        <v>0</v>
      </c>
      <c r="N848" s="362">
        <v>0</v>
      </c>
      <c r="O848" s="362">
        <v>0</v>
      </c>
      <c r="P848" s="362">
        <v>0</v>
      </c>
      <c r="Q848" s="362">
        <v>0</v>
      </c>
      <c r="R848" s="159">
        <v>0</v>
      </c>
    </row>
    <row r="849" spans="2:18" hidden="1" x14ac:dyDescent="0.25">
      <c r="B849" s="353" t="s">
        <v>1045</v>
      </c>
      <c r="C849" s="336">
        <v>45657</v>
      </c>
      <c r="D849" s="342" t="s">
        <v>1074</v>
      </c>
      <c r="E849" s="337">
        <v>45593</v>
      </c>
      <c r="F849" s="337" t="s">
        <v>0</v>
      </c>
      <c r="G849" s="337" t="s">
        <v>1090</v>
      </c>
      <c r="H849" s="337" t="s">
        <v>203</v>
      </c>
      <c r="I849" s="348" t="s">
        <v>1092</v>
      </c>
      <c r="J849" s="361">
        <v>0</v>
      </c>
      <c r="K849" s="361">
        <v>0</v>
      </c>
      <c r="L849" s="361">
        <v>10054051488.9</v>
      </c>
      <c r="M849" s="361">
        <v>460774677.23000002</v>
      </c>
      <c r="N849" s="361">
        <v>0</v>
      </c>
      <c r="O849" s="361">
        <v>0</v>
      </c>
      <c r="P849" s="361">
        <v>0</v>
      </c>
      <c r="Q849" s="361">
        <v>0</v>
      </c>
      <c r="R849" s="159">
        <v>10514826166.129999</v>
      </c>
    </row>
    <row r="850" spans="2:18" hidden="1" x14ac:dyDescent="0.25">
      <c r="B850" s="353" t="s">
        <v>1045</v>
      </c>
      <c r="C850" s="336">
        <v>45688</v>
      </c>
      <c r="D850" s="341" t="s">
        <v>1074</v>
      </c>
      <c r="E850" s="337">
        <v>45593</v>
      </c>
      <c r="F850" s="337" t="s">
        <v>0</v>
      </c>
      <c r="G850" s="341" t="s">
        <v>1090</v>
      </c>
      <c r="H850" s="341" t="s">
        <v>203</v>
      </c>
      <c r="I850" s="571" t="s">
        <v>1092</v>
      </c>
      <c r="J850" s="361">
        <v>0</v>
      </c>
      <c r="K850" s="361">
        <v>0</v>
      </c>
      <c r="L850" s="361">
        <v>10256519583.33</v>
      </c>
      <c r="M850" s="361">
        <v>466238599.91000003</v>
      </c>
      <c r="N850" s="361">
        <v>0</v>
      </c>
      <c r="O850" s="361">
        <v>0</v>
      </c>
      <c r="P850" s="361">
        <v>0</v>
      </c>
      <c r="Q850" s="361">
        <v>0</v>
      </c>
      <c r="R850" s="159">
        <v>10722758183.24</v>
      </c>
    </row>
    <row r="851" spans="2:18" hidden="1" x14ac:dyDescent="0.25">
      <c r="B851" s="353" t="s">
        <v>1045</v>
      </c>
      <c r="C851" s="336">
        <v>45716</v>
      </c>
      <c r="D851" s="341" t="s">
        <v>1074</v>
      </c>
      <c r="E851" s="337">
        <v>45593</v>
      </c>
      <c r="F851" s="337" t="s">
        <v>0</v>
      </c>
      <c r="G851" s="341" t="s">
        <v>1090</v>
      </c>
      <c r="H851" s="341" t="s">
        <v>203</v>
      </c>
      <c r="I851" s="571" t="s">
        <v>1092</v>
      </c>
      <c r="J851" s="361">
        <v>0</v>
      </c>
      <c r="K851" s="361">
        <v>0</v>
      </c>
      <c r="L851" s="361">
        <v>10841585527.280001</v>
      </c>
      <c r="M851" s="361">
        <v>69268790.609999999</v>
      </c>
      <c r="N851" s="361">
        <v>0</v>
      </c>
      <c r="O851" s="361">
        <v>0</v>
      </c>
      <c r="P851" s="361">
        <v>0</v>
      </c>
      <c r="Q851" s="361">
        <v>0</v>
      </c>
      <c r="R851" s="505">
        <v>10910854317.890001</v>
      </c>
    </row>
    <row r="852" spans="2:18" hidden="1" x14ac:dyDescent="0.25">
      <c r="B852" s="353" t="s">
        <v>1045</v>
      </c>
      <c r="C852" s="336">
        <v>45747</v>
      </c>
      <c r="D852" s="341" t="s">
        <v>1074</v>
      </c>
      <c r="E852" s="337">
        <v>45593</v>
      </c>
      <c r="F852" s="337" t="s">
        <v>0</v>
      </c>
      <c r="G852" s="341" t="s">
        <v>1090</v>
      </c>
      <c r="H852" s="341" t="s">
        <v>203</v>
      </c>
      <c r="I852" s="571" t="s">
        <v>1092</v>
      </c>
      <c r="J852" s="478">
        <v>0</v>
      </c>
      <c r="K852" s="361">
        <v>0</v>
      </c>
      <c r="L852" s="361">
        <v>10577167401.32</v>
      </c>
      <c r="M852" s="361">
        <v>549536407.74000001</v>
      </c>
      <c r="N852" s="361">
        <v>0</v>
      </c>
      <c r="O852" s="361">
        <v>0</v>
      </c>
      <c r="P852" s="361">
        <v>0</v>
      </c>
      <c r="Q852" s="361">
        <v>0</v>
      </c>
      <c r="R852" s="505">
        <v>11126703809.059999</v>
      </c>
    </row>
    <row r="853" spans="2:18" hidden="1" x14ac:dyDescent="0.25">
      <c r="B853" s="353" t="s">
        <v>1045</v>
      </c>
      <c r="C853" s="336">
        <v>45777</v>
      </c>
      <c r="D853" s="341" t="s">
        <v>1074</v>
      </c>
      <c r="E853" s="337">
        <v>45593</v>
      </c>
      <c r="F853" s="337" t="s">
        <v>0</v>
      </c>
      <c r="G853" s="341" t="s">
        <v>1090</v>
      </c>
      <c r="H853" s="341" t="s">
        <v>203</v>
      </c>
      <c r="I853" s="571" t="s">
        <v>1092</v>
      </c>
      <c r="J853" s="361">
        <v>0</v>
      </c>
      <c r="K853" s="361">
        <v>0</v>
      </c>
      <c r="L853" s="361">
        <v>10715792951.200001</v>
      </c>
      <c r="M853" s="361">
        <v>598618362.58000004</v>
      </c>
      <c r="N853" s="361">
        <v>0</v>
      </c>
      <c r="O853" s="361">
        <v>0</v>
      </c>
      <c r="P853" s="361">
        <v>0</v>
      </c>
      <c r="Q853" s="361">
        <v>0</v>
      </c>
      <c r="R853" s="505">
        <v>11314411313.780001</v>
      </c>
    </row>
    <row r="854" spans="2:18" hidden="1" x14ac:dyDescent="0.25">
      <c r="B854" s="353" t="s">
        <v>1045</v>
      </c>
      <c r="C854" s="336">
        <v>45808</v>
      </c>
      <c r="D854" s="341" t="s">
        <v>1074</v>
      </c>
      <c r="E854" s="337">
        <v>45593</v>
      </c>
      <c r="F854" s="337" t="s">
        <v>0</v>
      </c>
      <c r="G854" s="341" t="s">
        <v>1090</v>
      </c>
      <c r="H854" s="341" t="s">
        <v>203</v>
      </c>
      <c r="I854" s="571" t="s">
        <v>1092</v>
      </c>
      <c r="J854" s="361">
        <v>0</v>
      </c>
      <c r="K854" s="361">
        <v>0</v>
      </c>
      <c r="L854" s="361">
        <v>10936070806.35</v>
      </c>
      <c r="M854" s="361">
        <v>600914822.17999995</v>
      </c>
      <c r="N854" s="361">
        <v>0</v>
      </c>
      <c r="O854" s="361">
        <v>0</v>
      </c>
      <c r="P854" s="361">
        <v>0</v>
      </c>
      <c r="Q854" s="361">
        <v>0</v>
      </c>
      <c r="R854" s="569">
        <v>11536985628.530001</v>
      </c>
    </row>
    <row r="855" spans="2:18" hidden="1" x14ac:dyDescent="0.25">
      <c r="B855" s="350" t="s">
        <v>1045</v>
      </c>
      <c r="C855" s="389">
        <v>45838</v>
      </c>
      <c r="D855" s="323" t="s">
        <v>1074</v>
      </c>
      <c r="E855" s="322">
        <v>45593</v>
      </c>
      <c r="F855" s="322" t="s">
        <v>0</v>
      </c>
      <c r="G855" s="323" t="s">
        <v>1090</v>
      </c>
      <c r="H855" s="323" t="s">
        <v>203</v>
      </c>
      <c r="I855" s="321" t="s">
        <v>1093</v>
      </c>
      <c r="J855" s="363">
        <v>0</v>
      </c>
      <c r="K855" s="363">
        <v>0</v>
      </c>
      <c r="L855" s="363">
        <v>0</v>
      </c>
      <c r="M855" s="363">
        <v>0</v>
      </c>
      <c r="N855" s="363">
        <v>0</v>
      </c>
      <c r="O855" s="363">
        <v>0</v>
      </c>
      <c r="P855" s="363">
        <v>0</v>
      </c>
      <c r="Q855" s="363">
        <v>0</v>
      </c>
      <c r="R855" s="599">
        <v>0</v>
      </c>
    </row>
    <row r="856" spans="2:18" hidden="1" x14ac:dyDescent="0.25">
      <c r="B856" s="350" t="s">
        <v>1045</v>
      </c>
      <c r="C856" s="389">
        <v>45869</v>
      </c>
      <c r="D856" s="323" t="s">
        <v>1074</v>
      </c>
      <c r="E856" s="322">
        <v>45593</v>
      </c>
      <c r="F856" s="322" t="s">
        <v>0</v>
      </c>
      <c r="G856" s="323" t="s">
        <v>1090</v>
      </c>
      <c r="H856" s="323" t="s">
        <v>203</v>
      </c>
      <c r="I856" s="321" t="s">
        <v>1093</v>
      </c>
      <c r="J856" s="363">
        <v>0</v>
      </c>
      <c r="K856" s="363">
        <v>0</v>
      </c>
      <c r="L856" s="363">
        <v>0</v>
      </c>
      <c r="M856" s="363">
        <v>0</v>
      </c>
      <c r="N856" s="363">
        <v>0</v>
      </c>
      <c r="O856" s="363">
        <v>0</v>
      </c>
      <c r="P856" s="363">
        <v>0</v>
      </c>
      <c r="Q856" s="363">
        <v>0</v>
      </c>
      <c r="R856" s="599">
        <v>0</v>
      </c>
    </row>
    <row r="857" spans="2:18" hidden="1" x14ac:dyDescent="0.25">
      <c r="B857" s="350" t="s">
        <v>1045</v>
      </c>
      <c r="C857" s="389">
        <v>45900</v>
      </c>
      <c r="D857" s="323" t="s">
        <v>1074</v>
      </c>
      <c r="E857" s="322">
        <v>45593</v>
      </c>
      <c r="F857" s="322" t="s">
        <v>0</v>
      </c>
      <c r="G857" s="323" t="s">
        <v>1090</v>
      </c>
      <c r="H857" s="323" t="s">
        <v>203</v>
      </c>
      <c r="I857" s="321" t="s">
        <v>1093</v>
      </c>
      <c r="J857" s="479">
        <v>0</v>
      </c>
      <c r="K857" s="363">
        <v>0</v>
      </c>
      <c r="L857" s="363">
        <v>0</v>
      </c>
      <c r="M857" s="363">
        <v>0</v>
      </c>
      <c r="N857" s="363">
        <v>0</v>
      </c>
      <c r="O857" s="363">
        <v>0</v>
      </c>
      <c r="P857" s="363">
        <v>0</v>
      </c>
      <c r="Q857" s="363">
        <v>0</v>
      </c>
      <c r="R857" s="159">
        <v>0</v>
      </c>
    </row>
    <row r="858" spans="2:18" hidden="1" x14ac:dyDescent="0.25">
      <c r="B858" s="350" t="s">
        <v>1045</v>
      </c>
      <c r="C858" s="389">
        <v>45930</v>
      </c>
      <c r="D858" s="323" t="s">
        <v>1074</v>
      </c>
      <c r="E858" s="322">
        <v>45593</v>
      </c>
      <c r="F858" s="322" t="s">
        <v>0</v>
      </c>
      <c r="G858" s="323" t="s">
        <v>1090</v>
      </c>
      <c r="H858" s="323" t="s">
        <v>203</v>
      </c>
      <c r="I858" s="321" t="s">
        <v>1093</v>
      </c>
      <c r="J858" s="479">
        <v>0</v>
      </c>
      <c r="K858" s="363">
        <v>0</v>
      </c>
      <c r="L858" s="363">
        <v>0</v>
      </c>
      <c r="M858" s="363">
        <v>0</v>
      </c>
      <c r="N858" s="363">
        <v>0</v>
      </c>
      <c r="O858" s="363">
        <v>0</v>
      </c>
      <c r="P858" s="363">
        <v>0</v>
      </c>
      <c r="Q858" s="363">
        <v>0</v>
      </c>
      <c r="R858" s="505">
        <v>0</v>
      </c>
    </row>
    <row r="859" spans="2:18" hidden="1" x14ac:dyDescent="0.25">
      <c r="B859" s="350" t="s">
        <v>1045</v>
      </c>
      <c r="C859" s="389">
        <v>45961</v>
      </c>
      <c r="D859" s="323" t="s">
        <v>1074</v>
      </c>
      <c r="E859" s="322">
        <v>45593</v>
      </c>
      <c r="F859" s="322" t="s">
        <v>0</v>
      </c>
      <c r="G859" s="323" t="s">
        <v>1090</v>
      </c>
      <c r="H859" s="323" t="s">
        <v>203</v>
      </c>
      <c r="I859" s="321" t="s">
        <v>1093</v>
      </c>
      <c r="J859" s="479">
        <v>0</v>
      </c>
      <c r="K859" s="363">
        <v>0</v>
      </c>
      <c r="L859" s="363">
        <v>0</v>
      </c>
      <c r="M859" s="363">
        <v>0</v>
      </c>
      <c r="N859" s="363">
        <v>0</v>
      </c>
      <c r="O859" s="363">
        <v>0</v>
      </c>
      <c r="P859" s="363">
        <v>0</v>
      </c>
      <c r="Q859" s="363">
        <v>0</v>
      </c>
      <c r="R859" s="505">
        <v>0</v>
      </c>
    </row>
    <row r="860" spans="2:18" hidden="1" x14ac:dyDescent="0.25">
      <c r="B860" s="350" t="s">
        <v>1045</v>
      </c>
      <c r="C860" s="389">
        <v>45991</v>
      </c>
      <c r="D860" s="323" t="s">
        <v>1074</v>
      </c>
      <c r="E860" s="322">
        <v>45593</v>
      </c>
      <c r="F860" s="322" t="s">
        <v>0</v>
      </c>
      <c r="G860" s="323" t="s">
        <v>1090</v>
      </c>
      <c r="H860" s="323" t="s">
        <v>203</v>
      </c>
      <c r="I860" s="321" t="s">
        <v>1093</v>
      </c>
      <c r="J860" s="479">
        <v>0</v>
      </c>
      <c r="K860" s="363">
        <v>0</v>
      </c>
      <c r="L860" s="363">
        <v>0</v>
      </c>
      <c r="M860" s="363">
        <v>0</v>
      </c>
      <c r="N860" s="363">
        <v>0</v>
      </c>
      <c r="O860" s="363">
        <v>0</v>
      </c>
      <c r="P860" s="363">
        <v>0</v>
      </c>
      <c r="Q860" s="363">
        <v>0</v>
      </c>
      <c r="R860" s="505">
        <v>0</v>
      </c>
    </row>
    <row r="861" spans="2:18" x14ac:dyDescent="0.25">
      <c r="B861" s="350" t="s">
        <v>1045</v>
      </c>
      <c r="C861" s="389">
        <v>46022</v>
      </c>
      <c r="D861" s="323" t="s">
        <v>1074</v>
      </c>
      <c r="E861" s="322">
        <v>45593</v>
      </c>
      <c r="F861" s="322" t="s">
        <v>0</v>
      </c>
      <c r="G861" s="323" t="s">
        <v>1090</v>
      </c>
      <c r="H861" s="323" t="s">
        <v>203</v>
      </c>
      <c r="I861" s="321" t="s">
        <v>1093</v>
      </c>
      <c r="J861" s="479">
        <v>0</v>
      </c>
      <c r="K861" s="363">
        <v>0</v>
      </c>
      <c r="L861" s="363">
        <v>0</v>
      </c>
      <c r="M861" s="363">
        <v>0</v>
      </c>
      <c r="N861" s="363">
        <v>0</v>
      </c>
      <c r="O861" s="363">
        <v>0</v>
      </c>
      <c r="P861" s="363">
        <v>0</v>
      </c>
      <c r="Q861" s="363">
        <v>0</v>
      </c>
      <c r="R861" s="505">
        <v>0</v>
      </c>
    </row>
    <row r="862" spans="2:18" hidden="1" x14ac:dyDescent="0.25">
      <c r="B862" s="354" t="s">
        <v>1109</v>
      </c>
      <c r="C862" s="390">
        <v>45688</v>
      </c>
      <c r="D862" s="345" t="s">
        <v>1074</v>
      </c>
      <c r="E862" s="344">
        <v>45664</v>
      </c>
      <c r="F862" s="344" t="s">
        <v>0</v>
      </c>
      <c r="G862" s="344" t="s">
        <v>1091</v>
      </c>
      <c r="H862" s="344" t="s">
        <v>203</v>
      </c>
      <c r="I862" s="344" t="s">
        <v>1094</v>
      </c>
      <c r="J862" s="362">
        <v>0</v>
      </c>
      <c r="K862" s="362">
        <v>0</v>
      </c>
      <c r="L862" s="362">
        <v>0</v>
      </c>
      <c r="M862" s="362">
        <v>0</v>
      </c>
      <c r="N862" s="362">
        <v>0</v>
      </c>
      <c r="O862" s="362">
        <v>0</v>
      </c>
      <c r="P862" s="362">
        <v>0</v>
      </c>
      <c r="Q862" s="362">
        <v>0</v>
      </c>
      <c r="R862" s="505">
        <v>0</v>
      </c>
    </row>
    <row r="863" spans="2:18" hidden="1" x14ac:dyDescent="0.25">
      <c r="B863" s="354" t="s">
        <v>1109</v>
      </c>
      <c r="C863" s="390">
        <v>45716</v>
      </c>
      <c r="D863" s="345" t="s">
        <v>1074</v>
      </c>
      <c r="E863" s="344">
        <v>45664</v>
      </c>
      <c r="F863" s="344" t="s">
        <v>0</v>
      </c>
      <c r="G863" s="344" t="s">
        <v>1091</v>
      </c>
      <c r="H863" s="344" t="s">
        <v>203</v>
      </c>
      <c r="I863" s="344" t="s">
        <v>1094</v>
      </c>
      <c r="J863" s="362">
        <v>0</v>
      </c>
      <c r="K863" s="362">
        <v>0</v>
      </c>
      <c r="L863" s="362">
        <v>0</v>
      </c>
      <c r="M863" s="362">
        <v>0</v>
      </c>
      <c r="N863" s="362">
        <v>0</v>
      </c>
      <c r="O863" s="362">
        <v>0</v>
      </c>
      <c r="P863" s="362">
        <v>0</v>
      </c>
      <c r="Q863" s="362">
        <v>0</v>
      </c>
      <c r="R863" s="505">
        <v>0</v>
      </c>
    </row>
    <row r="864" spans="2:18" hidden="1" x14ac:dyDescent="0.25">
      <c r="B864" s="353" t="s">
        <v>1109</v>
      </c>
      <c r="C864" s="336">
        <v>45747</v>
      </c>
      <c r="D864" s="341" t="s">
        <v>1074</v>
      </c>
      <c r="E864" s="337">
        <v>45664</v>
      </c>
      <c r="F864" s="337" t="s">
        <v>0</v>
      </c>
      <c r="G864" s="341" t="s">
        <v>1091</v>
      </c>
      <c r="H864" s="341" t="s">
        <v>203</v>
      </c>
      <c r="I864" s="571" t="s">
        <v>1092</v>
      </c>
      <c r="J864" s="478">
        <v>0</v>
      </c>
      <c r="K864" s="361">
        <v>0</v>
      </c>
      <c r="L864" s="361">
        <v>768910074.36000001</v>
      </c>
      <c r="M864" s="361">
        <v>302348830.06999999</v>
      </c>
      <c r="N864" s="361">
        <v>0</v>
      </c>
      <c r="O864" s="361">
        <v>0</v>
      </c>
      <c r="P864" s="361">
        <v>0</v>
      </c>
      <c r="Q864" s="361">
        <v>1323905086.1900001</v>
      </c>
      <c r="R864" s="599">
        <v>2395163990.6199999</v>
      </c>
    </row>
    <row r="865" spans="2:22" hidden="1" x14ac:dyDescent="0.25">
      <c r="B865" s="353" t="s">
        <v>1109</v>
      </c>
      <c r="C865" s="336">
        <v>45777</v>
      </c>
      <c r="D865" s="341" t="s">
        <v>1074</v>
      </c>
      <c r="E865" s="337">
        <v>45664</v>
      </c>
      <c r="F865" s="337" t="s">
        <v>0</v>
      </c>
      <c r="G865" s="341" t="s">
        <v>1091</v>
      </c>
      <c r="H865" s="341" t="s">
        <v>203</v>
      </c>
      <c r="I865" s="571" t="s">
        <v>1092</v>
      </c>
      <c r="J865" s="361">
        <v>0</v>
      </c>
      <c r="K865" s="361">
        <v>0</v>
      </c>
      <c r="L865" s="361">
        <v>1299743428.6700001</v>
      </c>
      <c r="M865" s="361">
        <v>1133149.77</v>
      </c>
      <c r="N865" s="361">
        <v>0</v>
      </c>
      <c r="O865" s="361">
        <v>0</v>
      </c>
      <c r="P865" s="361">
        <v>0</v>
      </c>
      <c r="Q865" s="361">
        <v>1131630601.03</v>
      </c>
      <c r="R865" s="505">
        <v>2432507179.4700003</v>
      </c>
    </row>
    <row r="866" spans="2:22" hidden="1" x14ac:dyDescent="0.25">
      <c r="B866" s="353" t="s">
        <v>1109</v>
      </c>
      <c r="C866" s="336">
        <v>45808</v>
      </c>
      <c r="D866" s="341" t="s">
        <v>1074</v>
      </c>
      <c r="E866" s="337">
        <v>45664</v>
      </c>
      <c r="F866" s="337" t="s">
        <v>0</v>
      </c>
      <c r="G866" s="341" t="s">
        <v>1091</v>
      </c>
      <c r="H866" s="341" t="s">
        <v>203</v>
      </c>
      <c r="I866" s="571" t="s">
        <v>1092</v>
      </c>
      <c r="J866" s="361">
        <v>0</v>
      </c>
      <c r="K866" s="361">
        <v>0</v>
      </c>
      <c r="L866" s="361">
        <v>1237426717.1200001</v>
      </c>
      <c r="M866" s="361">
        <v>34442225.310000002</v>
      </c>
      <c r="N866" s="361">
        <v>0</v>
      </c>
      <c r="O866" s="361">
        <v>0</v>
      </c>
      <c r="P866" s="361">
        <v>0</v>
      </c>
      <c r="Q866" s="361">
        <v>1116987193.72</v>
      </c>
      <c r="R866" s="505">
        <v>2388856136.1500001</v>
      </c>
    </row>
    <row r="867" spans="2:22" hidden="1" x14ac:dyDescent="0.25">
      <c r="B867" s="353" t="s">
        <v>1109</v>
      </c>
      <c r="C867" s="336">
        <v>45838</v>
      </c>
      <c r="D867" s="341" t="s">
        <v>1074</v>
      </c>
      <c r="E867" s="337">
        <v>45664</v>
      </c>
      <c r="F867" s="337" t="s">
        <v>0</v>
      </c>
      <c r="G867" s="341" t="s">
        <v>1091</v>
      </c>
      <c r="H867" s="341" t="s">
        <v>203</v>
      </c>
      <c r="I867" s="339" t="s">
        <v>1092</v>
      </c>
      <c r="J867" s="361">
        <v>0</v>
      </c>
      <c r="K867" s="361">
        <v>0</v>
      </c>
      <c r="L867" s="361">
        <v>1354553891.1500001</v>
      </c>
      <c r="M867" s="361">
        <v>273518674.08999997</v>
      </c>
      <c r="N867" s="361">
        <v>0</v>
      </c>
      <c r="O867" s="361">
        <v>0</v>
      </c>
      <c r="P867" s="361">
        <v>0</v>
      </c>
      <c r="Q867" s="361">
        <v>861991311.00999999</v>
      </c>
      <c r="R867" s="505">
        <v>2490063876.25</v>
      </c>
    </row>
    <row r="868" spans="2:22" hidden="1" x14ac:dyDescent="0.25">
      <c r="B868" s="353" t="s">
        <v>1109</v>
      </c>
      <c r="C868" s="336">
        <v>45869</v>
      </c>
      <c r="D868" s="341" t="s">
        <v>1074</v>
      </c>
      <c r="E868" s="337">
        <v>45664</v>
      </c>
      <c r="F868" s="337" t="s">
        <v>0</v>
      </c>
      <c r="G868" s="341" t="s">
        <v>1091</v>
      </c>
      <c r="H868" s="341" t="s">
        <v>203</v>
      </c>
      <c r="I868" s="339" t="s">
        <v>1092</v>
      </c>
      <c r="J868" s="361">
        <v>0</v>
      </c>
      <c r="K868" s="361">
        <v>0</v>
      </c>
      <c r="L868" s="361">
        <v>4408642239.5900002</v>
      </c>
      <c r="M868" s="361">
        <v>726303931.02999997</v>
      </c>
      <c r="N868" s="361">
        <v>0</v>
      </c>
      <c r="O868" s="361">
        <v>0</v>
      </c>
      <c r="P868" s="361">
        <v>0</v>
      </c>
      <c r="Q868" s="361">
        <v>0</v>
      </c>
      <c r="R868" s="599">
        <v>5134946170.6199999</v>
      </c>
    </row>
    <row r="869" spans="2:22" hidden="1" x14ac:dyDescent="0.25">
      <c r="B869" s="353" t="s">
        <v>1109</v>
      </c>
      <c r="C869" s="336">
        <v>45900</v>
      </c>
      <c r="D869" s="341" t="s">
        <v>1074</v>
      </c>
      <c r="E869" s="337">
        <v>45664</v>
      </c>
      <c r="F869" s="337" t="s">
        <v>0</v>
      </c>
      <c r="G869" s="341" t="s">
        <v>1091</v>
      </c>
      <c r="H869" s="341" t="s">
        <v>203</v>
      </c>
      <c r="I869" s="339" t="s">
        <v>1092</v>
      </c>
      <c r="J869" s="361">
        <v>0</v>
      </c>
      <c r="K869" s="361">
        <v>0</v>
      </c>
      <c r="L869" s="361">
        <v>5654008391.7399998</v>
      </c>
      <c r="M869" s="361">
        <v>1579389654.3699999</v>
      </c>
      <c r="N869" s="361">
        <v>0</v>
      </c>
      <c r="O869" s="361">
        <v>0</v>
      </c>
      <c r="P869" s="361">
        <v>0</v>
      </c>
      <c r="Q869" s="361">
        <v>0</v>
      </c>
      <c r="R869" s="505">
        <v>7233398046.1099997</v>
      </c>
      <c r="V869" s="161"/>
    </row>
    <row r="870" spans="2:22" hidden="1" x14ac:dyDescent="0.25">
      <c r="B870" s="353" t="s">
        <v>1109</v>
      </c>
      <c r="C870" s="336">
        <v>45930</v>
      </c>
      <c r="D870" s="341" t="s">
        <v>1074</v>
      </c>
      <c r="E870" s="337">
        <v>45664</v>
      </c>
      <c r="F870" s="337" t="s">
        <v>0</v>
      </c>
      <c r="G870" s="341" t="s">
        <v>1091</v>
      </c>
      <c r="H870" s="341" t="s">
        <v>203</v>
      </c>
      <c r="I870" s="339" t="s">
        <v>1092</v>
      </c>
      <c r="J870" s="361">
        <v>0</v>
      </c>
      <c r="K870" s="361">
        <v>0</v>
      </c>
      <c r="L870" s="361">
        <v>6262729656.1400003</v>
      </c>
      <c r="M870" s="361">
        <v>1861913860.8499999</v>
      </c>
      <c r="N870" s="361">
        <v>0</v>
      </c>
      <c r="O870" s="361">
        <v>0</v>
      </c>
      <c r="P870" s="361">
        <v>0</v>
      </c>
      <c r="Q870" s="361">
        <v>279437974.48000002</v>
      </c>
      <c r="R870" s="505">
        <v>8404081491.4699993</v>
      </c>
      <c r="V870" s="161"/>
    </row>
    <row r="871" spans="2:22" hidden="1" x14ac:dyDescent="0.25">
      <c r="B871" s="353" t="s">
        <v>1109</v>
      </c>
      <c r="C871" s="336">
        <v>45961</v>
      </c>
      <c r="D871" s="341" t="s">
        <v>1074</v>
      </c>
      <c r="E871" s="337">
        <v>45664</v>
      </c>
      <c r="F871" s="337" t="s">
        <v>0</v>
      </c>
      <c r="G871" s="341" t="s">
        <v>1091</v>
      </c>
      <c r="H871" s="341" t="s">
        <v>203</v>
      </c>
      <c r="I871" s="339" t="s">
        <v>1092</v>
      </c>
      <c r="J871" s="664">
        <v>0</v>
      </c>
      <c r="K871" s="665">
        <v>0</v>
      </c>
      <c r="L871" s="665">
        <v>8279533792.5200005</v>
      </c>
      <c r="M871" s="665">
        <v>3341870942</v>
      </c>
      <c r="N871" s="665">
        <v>0</v>
      </c>
      <c r="O871" s="665">
        <v>0</v>
      </c>
      <c r="P871" s="665">
        <v>0</v>
      </c>
      <c r="Q871" s="665">
        <v>0</v>
      </c>
      <c r="R871" s="666">
        <v>11621404734.52</v>
      </c>
      <c r="V871" s="161"/>
    </row>
    <row r="872" spans="2:22" hidden="1" x14ac:dyDescent="0.25">
      <c r="B872" s="353" t="s">
        <v>1109</v>
      </c>
      <c r="C872" s="336">
        <v>45991</v>
      </c>
      <c r="D872" s="341" t="s">
        <v>1074</v>
      </c>
      <c r="E872" s="337">
        <v>45664</v>
      </c>
      <c r="F872" s="337" t="s">
        <v>0</v>
      </c>
      <c r="G872" s="341" t="s">
        <v>1091</v>
      </c>
      <c r="H872" s="341" t="s">
        <v>203</v>
      </c>
      <c r="I872" s="339" t="s">
        <v>1092</v>
      </c>
      <c r="J872" s="664">
        <v>0</v>
      </c>
      <c r="K872" s="665">
        <v>0</v>
      </c>
      <c r="L872" s="665">
        <v>9475154879.5599995</v>
      </c>
      <c r="M872" s="665">
        <v>2279219933.4299998</v>
      </c>
      <c r="N872" s="665">
        <v>0</v>
      </c>
      <c r="O872" s="665">
        <v>0</v>
      </c>
      <c r="P872" s="665">
        <v>0</v>
      </c>
      <c r="Q872" s="665">
        <v>150743196.25999999</v>
      </c>
      <c r="R872" s="666">
        <v>11905118009.25</v>
      </c>
      <c r="V872" s="161"/>
    </row>
    <row r="873" spans="2:22" x14ac:dyDescent="0.25">
      <c r="B873" s="353" t="s">
        <v>1109</v>
      </c>
      <c r="C873" s="336">
        <v>46022</v>
      </c>
      <c r="D873" s="341" t="s">
        <v>1074</v>
      </c>
      <c r="E873" s="337">
        <v>45664</v>
      </c>
      <c r="F873" s="337" t="s">
        <v>0</v>
      </c>
      <c r="G873" s="341" t="s">
        <v>1091</v>
      </c>
      <c r="H873" s="341" t="s">
        <v>203</v>
      </c>
      <c r="I873" s="339" t="s">
        <v>1092</v>
      </c>
      <c r="J873" s="664">
        <v>0</v>
      </c>
      <c r="K873" s="665">
        <v>0</v>
      </c>
      <c r="L873" s="665">
        <v>13788795924.960001</v>
      </c>
      <c r="M873" s="665">
        <v>3008082368.6600003</v>
      </c>
      <c r="N873" s="665">
        <v>0</v>
      </c>
      <c r="O873" s="665">
        <v>0</v>
      </c>
      <c r="P873" s="665">
        <v>-9000066.5700000003</v>
      </c>
      <c r="Q873" s="665">
        <v>1978687722.1700001</v>
      </c>
      <c r="R873" s="666">
        <v>18766565949.220001</v>
      </c>
      <c r="V873" s="161"/>
    </row>
    <row r="874" spans="2:22" hidden="1" x14ac:dyDescent="0.25">
      <c r="B874" s="354" t="s">
        <v>1111</v>
      </c>
      <c r="C874" s="390">
        <v>45688</v>
      </c>
      <c r="D874" s="345" t="s">
        <v>35</v>
      </c>
      <c r="E874" s="344">
        <v>45686</v>
      </c>
      <c r="F874" s="344" t="s">
        <v>0</v>
      </c>
      <c r="G874" s="344" t="s">
        <v>1091</v>
      </c>
      <c r="H874" s="344" t="s">
        <v>203</v>
      </c>
      <c r="I874" s="344" t="s">
        <v>1094</v>
      </c>
      <c r="J874" s="362">
        <v>0</v>
      </c>
      <c r="K874" s="362">
        <v>0</v>
      </c>
      <c r="L874" s="362">
        <v>0</v>
      </c>
      <c r="M874" s="362">
        <v>0</v>
      </c>
      <c r="N874" s="362">
        <v>0</v>
      </c>
      <c r="O874" s="362">
        <v>0</v>
      </c>
      <c r="P874" s="362">
        <v>0</v>
      </c>
      <c r="Q874" s="362">
        <v>0</v>
      </c>
      <c r="R874" s="622">
        <v>0</v>
      </c>
      <c r="V874" s="161"/>
    </row>
    <row r="875" spans="2:22" hidden="1" x14ac:dyDescent="0.25">
      <c r="B875" s="354" t="s">
        <v>1111</v>
      </c>
      <c r="C875" s="390">
        <v>45716</v>
      </c>
      <c r="D875" s="345" t="s">
        <v>35</v>
      </c>
      <c r="E875" s="344">
        <v>45686</v>
      </c>
      <c r="F875" s="344" t="s">
        <v>0</v>
      </c>
      <c r="G875" s="344" t="s">
        <v>1091</v>
      </c>
      <c r="H875" s="344" t="s">
        <v>203</v>
      </c>
      <c r="I875" s="344" t="s">
        <v>1094</v>
      </c>
      <c r="J875" s="362">
        <v>0</v>
      </c>
      <c r="K875" s="362">
        <v>0</v>
      </c>
      <c r="L875" s="362">
        <v>0</v>
      </c>
      <c r="M875" s="362">
        <v>0</v>
      </c>
      <c r="N875" s="362">
        <v>0</v>
      </c>
      <c r="O875" s="362">
        <v>0</v>
      </c>
      <c r="P875" s="362">
        <v>0</v>
      </c>
      <c r="Q875" s="362">
        <v>0</v>
      </c>
      <c r="R875" s="622">
        <v>0</v>
      </c>
      <c r="V875" s="161"/>
    </row>
    <row r="876" spans="2:22" hidden="1" x14ac:dyDescent="0.25">
      <c r="B876" s="354" t="s">
        <v>1111</v>
      </c>
      <c r="C876" s="390">
        <v>45747</v>
      </c>
      <c r="D876" s="345" t="s">
        <v>35</v>
      </c>
      <c r="E876" s="344">
        <v>45686</v>
      </c>
      <c r="F876" s="344" t="s">
        <v>0</v>
      </c>
      <c r="G876" s="344" t="s">
        <v>1091</v>
      </c>
      <c r="H876" s="344" t="s">
        <v>203</v>
      </c>
      <c r="I876" s="351" t="s">
        <v>1094</v>
      </c>
      <c r="J876" s="480">
        <v>0</v>
      </c>
      <c r="K876" s="362">
        <v>0</v>
      </c>
      <c r="L876" s="362">
        <v>0</v>
      </c>
      <c r="M876" s="362">
        <v>0</v>
      </c>
      <c r="N876" s="362">
        <v>0</v>
      </c>
      <c r="O876" s="362">
        <v>0</v>
      </c>
      <c r="P876" s="362">
        <v>0</v>
      </c>
      <c r="Q876" s="362">
        <v>0</v>
      </c>
      <c r="R876" s="622">
        <v>0</v>
      </c>
      <c r="V876" s="161"/>
    </row>
    <row r="877" spans="2:22" hidden="1" x14ac:dyDescent="0.25">
      <c r="B877" s="354" t="s">
        <v>1111</v>
      </c>
      <c r="C877" s="390">
        <v>45777</v>
      </c>
      <c r="D877" s="345" t="s">
        <v>35</v>
      </c>
      <c r="E877" s="344">
        <v>45686</v>
      </c>
      <c r="F877" s="344" t="s">
        <v>0</v>
      </c>
      <c r="G877" s="344" t="s">
        <v>1091</v>
      </c>
      <c r="H877" s="344" t="s">
        <v>203</v>
      </c>
      <c r="I877" s="351" t="s">
        <v>1094</v>
      </c>
      <c r="J877" s="480">
        <v>0</v>
      </c>
      <c r="K877" s="362">
        <v>0</v>
      </c>
      <c r="L877" s="362">
        <v>0</v>
      </c>
      <c r="M877" s="362">
        <v>0</v>
      </c>
      <c r="N877" s="362">
        <v>0</v>
      </c>
      <c r="O877" s="362">
        <v>0</v>
      </c>
      <c r="P877" s="362">
        <v>0</v>
      </c>
      <c r="Q877" s="362">
        <v>0</v>
      </c>
      <c r="R877" s="622">
        <v>0</v>
      </c>
      <c r="V877" s="161"/>
    </row>
    <row r="878" spans="2:22" hidden="1" x14ac:dyDescent="0.25">
      <c r="B878" s="354" t="s">
        <v>1111</v>
      </c>
      <c r="C878" s="390">
        <v>45808</v>
      </c>
      <c r="D878" s="345" t="s">
        <v>35</v>
      </c>
      <c r="E878" s="344">
        <v>45686</v>
      </c>
      <c r="F878" s="344" t="s">
        <v>0</v>
      </c>
      <c r="G878" s="344" t="s">
        <v>1091</v>
      </c>
      <c r="H878" s="344" t="s">
        <v>203</v>
      </c>
      <c r="I878" s="351" t="s">
        <v>1094</v>
      </c>
      <c r="J878" s="480">
        <v>0</v>
      </c>
      <c r="K878" s="362">
        <v>0</v>
      </c>
      <c r="L878" s="362">
        <v>0</v>
      </c>
      <c r="M878" s="362">
        <v>0</v>
      </c>
      <c r="N878" s="362">
        <v>0</v>
      </c>
      <c r="O878" s="362">
        <v>0</v>
      </c>
      <c r="P878" s="362">
        <v>0</v>
      </c>
      <c r="Q878" s="362">
        <v>0</v>
      </c>
      <c r="R878" s="622">
        <v>0</v>
      </c>
      <c r="V878" s="161"/>
    </row>
    <row r="879" spans="2:22" hidden="1" x14ac:dyDescent="0.25">
      <c r="B879" s="353" t="s">
        <v>1111</v>
      </c>
      <c r="C879" s="336">
        <v>45838</v>
      </c>
      <c r="D879" s="341" t="s">
        <v>35</v>
      </c>
      <c r="E879" s="337">
        <v>45686</v>
      </c>
      <c r="F879" s="337" t="s">
        <v>0</v>
      </c>
      <c r="G879" s="341" t="s">
        <v>1091</v>
      </c>
      <c r="H879" s="341" t="s">
        <v>203</v>
      </c>
      <c r="I879" s="339" t="s">
        <v>1092</v>
      </c>
      <c r="J879" s="361">
        <v>0</v>
      </c>
      <c r="K879" s="361">
        <v>0</v>
      </c>
      <c r="L879" s="361">
        <v>94403072</v>
      </c>
      <c r="M879" s="361">
        <v>14333981.060000001</v>
      </c>
      <c r="N879" s="361">
        <v>0</v>
      </c>
      <c r="O879" s="361">
        <v>0</v>
      </c>
      <c r="P879" s="361">
        <v>0</v>
      </c>
      <c r="Q879" s="361">
        <v>0</v>
      </c>
      <c r="R879" s="622">
        <v>108737053.06</v>
      </c>
      <c r="V879" s="161"/>
    </row>
    <row r="880" spans="2:22" hidden="1" x14ac:dyDescent="0.25">
      <c r="B880" s="353" t="s">
        <v>1111</v>
      </c>
      <c r="C880" s="336">
        <v>45869</v>
      </c>
      <c r="D880" s="341" t="s">
        <v>35</v>
      </c>
      <c r="E880" s="337">
        <v>45686</v>
      </c>
      <c r="F880" s="337" t="s">
        <v>0</v>
      </c>
      <c r="G880" s="341" t="s">
        <v>1091</v>
      </c>
      <c r="H880" s="341" t="s">
        <v>203</v>
      </c>
      <c r="I880" s="339" t="s">
        <v>1092</v>
      </c>
      <c r="J880" s="361">
        <v>0</v>
      </c>
      <c r="K880" s="361">
        <v>0</v>
      </c>
      <c r="L880" s="361">
        <v>93720800</v>
      </c>
      <c r="M880" s="361">
        <v>14303201.060000001</v>
      </c>
      <c r="N880" s="361">
        <v>0</v>
      </c>
      <c r="O880" s="361">
        <v>0</v>
      </c>
      <c r="P880" s="361">
        <v>0</v>
      </c>
      <c r="Q880" s="361">
        <v>0</v>
      </c>
      <c r="R880" s="622">
        <v>108024001.06</v>
      </c>
      <c r="V880" s="161"/>
    </row>
    <row r="881" spans="2:22" hidden="1" x14ac:dyDescent="0.25">
      <c r="B881" s="353" t="s">
        <v>1111</v>
      </c>
      <c r="C881" s="336">
        <v>45900</v>
      </c>
      <c r="D881" s="341" t="s">
        <v>35</v>
      </c>
      <c r="E881" s="337">
        <v>45686</v>
      </c>
      <c r="F881" s="337" t="s">
        <v>0</v>
      </c>
      <c r="G881" s="341" t="s">
        <v>1091</v>
      </c>
      <c r="H881" s="341" t="s">
        <v>203</v>
      </c>
      <c r="I881" s="339" t="s">
        <v>1092</v>
      </c>
      <c r="J881" s="361">
        <v>0</v>
      </c>
      <c r="K881" s="361">
        <v>0</v>
      </c>
      <c r="L881" s="361">
        <v>90046420</v>
      </c>
      <c r="M881" s="361">
        <v>14300541.060000001</v>
      </c>
      <c r="N881" s="361">
        <v>0</v>
      </c>
      <c r="O881" s="361">
        <v>0</v>
      </c>
      <c r="P881" s="361">
        <v>0</v>
      </c>
      <c r="Q881" s="361">
        <v>0</v>
      </c>
      <c r="R881" s="622">
        <v>104346961.06</v>
      </c>
      <c r="V881" s="161"/>
    </row>
    <row r="882" spans="2:22" hidden="1" x14ac:dyDescent="0.25">
      <c r="B882" s="353" t="s">
        <v>1111</v>
      </c>
      <c r="C882" s="336">
        <v>45930</v>
      </c>
      <c r="D882" s="341" t="s">
        <v>35</v>
      </c>
      <c r="E882" s="337">
        <v>45686</v>
      </c>
      <c r="F882" s="337" t="s">
        <v>0</v>
      </c>
      <c r="G882" s="341" t="s">
        <v>1091</v>
      </c>
      <c r="H882" s="341" t="s">
        <v>203</v>
      </c>
      <c r="I882" s="339" t="s">
        <v>1092</v>
      </c>
      <c r="J882" s="361">
        <v>0</v>
      </c>
      <c r="K882" s="361">
        <v>0</v>
      </c>
      <c r="L882" s="361">
        <v>3332903800</v>
      </c>
      <c r="M882" s="361">
        <v>28840036</v>
      </c>
      <c r="N882" s="361">
        <v>0</v>
      </c>
      <c r="O882" s="361">
        <v>0</v>
      </c>
      <c r="P882" s="361">
        <v>83938.36</v>
      </c>
      <c r="Q882" s="361">
        <v>0</v>
      </c>
      <c r="R882" s="622">
        <v>3361827774.3600001</v>
      </c>
      <c r="V882" s="161"/>
    </row>
    <row r="883" spans="2:22" hidden="1" x14ac:dyDescent="0.25">
      <c r="B883" s="353" t="s">
        <v>1111</v>
      </c>
      <c r="C883" s="336">
        <v>45961</v>
      </c>
      <c r="D883" s="341" t="s">
        <v>35</v>
      </c>
      <c r="E883" s="337">
        <v>45686</v>
      </c>
      <c r="F883" s="337" t="s">
        <v>0</v>
      </c>
      <c r="G883" s="341" t="s">
        <v>1091</v>
      </c>
      <c r="H883" s="341" t="s">
        <v>203</v>
      </c>
      <c r="I883" s="339" t="s">
        <v>1092</v>
      </c>
      <c r="J883" s="664">
        <v>0</v>
      </c>
      <c r="K883" s="665">
        <v>0</v>
      </c>
      <c r="L883" s="665">
        <v>2735076864</v>
      </c>
      <c r="M883" s="665">
        <v>894660923.78999996</v>
      </c>
      <c r="N883" s="665">
        <v>0</v>
      </c>
      <c r="O883" s="665">
        <v>0</v>
      </c>
      <c r="P883" s="665">
        <v>2696232.88</v>
      </c>
      <c r="Q883" s="665">
        <v>0</v>
      </c>
      <c r="R883" s="666">
        <v>3632434020.6700001</v>
      </c>
      <c r="V883" s="161"/>
    </row>
    <row r="884" spans="2:22" hidden="1" x14ac:dyDescent="0.25">
      <c r="B884" s="353" t="s">
        <v>1111</v>
      </c>
      <c r="C884" s="336">
        <v>45991</v>
      </c>
      <c r="D884" s="341" t="s">
        <v>35</v>
      </c>
      <c r="E884" s="337">
        <v>45686</v>
      </c>
      <c r="F884" s="337" t="s">
        <v>0</v>
      </c>
      <c r="G884" s="341" t="s">
        <v>1091</v>
      </c>
      <c r="H884" s="341" t="s">
        <v>203</v>
      </c>
      <c r="I884" s="339" t="s">
        <v>1092</v>
      </c>
      <c r="J884" s="664">
        <v>0</v>
      </c>
      <c r="K884" s="665">
        <v>0</v>
      </c>
      <c r="L884" s="665">
        <v>2598454900</v>
      </c>
      <c r="M884" s="665">
        <v>885560395.83000004</v>
      </c>
      <c r="N884" s="665">
        <v>0</v>
      </c>
      <c r="O884" s="665">
        <v>0</v>
      </c>
      <c r="P884" s="665">
        <v>10254794.52</v>
      </c>
      <c r="Q884" s="665">
        <v>0</v>
      </c>
      <c r="R884" s="666">
        <v>3494270090.3499999</v>
      </c>
      <c r="V884" s="161"/>
    </row>
    <row r="885" spans="2:22" x14ac:dyDescent="0.25">
      <c r="B885" s="353" t="s">
        <v>1111</v>
      </c>
      <c r="C885" s="336">
        <v>46022</v>
      </c>
      <c r="D885" s="341" t="s">
        <v>35</v>
      </c>
      <c r="E885" s="337">
        <v>45686</v>
      </c>
      <c r="F885" s="337" t="s">
        <v>0</v>
      </c>
      <c r="G885" s="341" t="s">
        <v>1091</v>
      </c>
      <c r="H885" s="341" t="s">
        <v>203</v>
      </c>
      <c r="I885" s="339" t="s">
        <v>1092</v>
      </c>
      <c r="J885" s="664">
        <v>0</v>
      </c>
      <c r="K885" s="665">
        <v>0</v>
      </c>
      <c r="L885" s="665">
        <v>2544380432</v>
      </c>
      <c r="M885" s="665">
        <v>865581808.57000005</v>
      </c>
      <c r="N885" s="665">
        <v>0</v>
      </c>
      <c r="O885" s="665">
        <v>0</v>
      </c>
      <c r="P885" s="665">
        <v>18495479.460000001</v>
      </c>
      <c r="Q885" s="665">
        <v>0</v>
      </c>
      <c r="R885" s="666">
        <v>3428457720.0300002</v>
      </c>
      <c r="V885" s="161"/>
    </row>
    <row r="886" spans="2:22" hidden="1" x14ac:dyDescent="0.25">
      <c r="B886" s="354" t="s">
        <v>1165</v>
      </c>
      <c r="C886" s="390">
        <v>45747</v>
      </c>
      <c r="D886" s="345" t="s">
        <v>35</v>
      </c>
      <c r="E886" s="344">
        <v>45747</v>
      </c>
      <c r="F886" s="344" t="s">
        <v>0</v>
      </c>
      <c r="G886" s="344" t="s">
        <v>1090</v>
      </c>
      <c r="H886" s="344" t="s">
        <v>205</v>
      </c>
      <c r="I886" s="351" t="s">
        <v>1094</v>
      </c>
      <c r="J886" s="480">
        <v>0</v>
      </c>
      <c r="K886" s="362">
        <v>0</v>
      </c>
      <c r="L886" s="362">
        <v>0</v>
      </c>
      <c r="M886" s="362">
        <v>0</v>
      </c>
      <c r="N886" s="362">
        <v>0</v>
      </c>
      <c r="O886" s="362">
        <v>0</v>
      </c>
      <c r="P886" s="362"/>
      <c r="Q886" s="362">
        <v>0</v>
      </c>
      <c r="R886" s="622">
        <v>0</v>
      </c>
      <c r="V886" s="161"/>
    </row>
    <row r="887" spans="2:22" hidden="1" x14ac:dyDescent="0.25">
      <c r="B887" s="354" t="s">
        <v>1165</v>
      </c>
      <c r="C887" s="390">
        <v>45777</v>
      </c>
      <c r="D887" s="345" t="s">
        <v>35</v>
      </c>
      <c r="E887" s="344">
        <v>45747</v>
      </c>
      <c r="F887" s="344" t="s">
        <v>0</v>
      </c>
      <c r="G887" s="344" t="s">
        <v>1090</v>
      </c>
      <c r="H887" s="344" t="s">
        <v>205</v>
      </c>
      <c r="I887" s="351" t="s">
        <v>1094</v>
      </c>
      <c r="J887" s="480">
        <v>0</v>
      </c>
      <c r="K887" s="362">
        <v>0</v>
      </c>
      <c r="L887" s="362">
        <v>0</v>
      </c>
      <c r="M887" s="362">
        <v>0</v>
      </c>
      <c r="N887" s="362">
        <v>0</v>
      </c>
      <c r="O887" s="362">
        <v>0</v>
      </c>
      <c r="P887" s="362"/>
      <c r="Q887" s="362">
        <v>0</v>
      </c>
      <c r="R887" s="622">
        <v>0</v>
      </c>
      <c r="V887" s="161"/>
    </row>
    <row r="888" spans="2:22" hidden="1" x14ac:dyDescent="0.25">
      <c r="B888" s="354" t="s">
        <v>1165</v>
      </c>
      <c r="C888" s="390">
        <v>45808</v>
      </c>
      <c r="D888" s="345" t="s">
        <v>35</v>
      </c>
      <c r="E888" s="344">
        <v>45747</v>
      </c>
      <c r="F888" s="344" t="s">
        <v>0</v>
      </c>
      <c r="G888" s="344" t="s">
        <v>1090</v>
      </c>
      <c r="H888" s="344" t="s">
        <v>205</v>
      </c>
      <c r="I888" s="351" t="s">
        <v>1094</v>
      </c>
      <c r="J888" s="480">
        <v>0</v>
      </c>
      <c r="K888" s="362">
        <v>0</v>
      </c>
      <c r="L888" s="362">
        <v>0</v>
      </c>
      <c r="M888" s="362">
        <v>0</v>
      </c>
      <c r="N888" s="362">
        <v>0</v>
      </c>
      <c r="O888" s="362">
        <v>0</v>
      </c>
      <c r="P888" s="362"/>
      <c r="Q888" s="362">
        <v>0</v>
      </c>
      <c r="R888" s="622">
        <v>0</v>
      </c>
      <c r="V888" s="161"/>
    </row>
    <row r="889" spans="2:22" hidden="1" x14ac:dyDescent="0.25">
      <c r="B889" s="354" t="s">
        <v>1165</v>
      </c>
      <c r="C889" s="390">
        <v>45838</v>
      </c>
      <c r="D889" s="345" t="s">
        <v>35</v>
      </c>
      <c r="E889" s="344">
        <v>45747</v>
      </c>
      <c r="F889" s="344" t="s">
        <v>0</v>
      </c>
      <c r="G889" s="344" t="s">
        <v>1090</v>
      </c>
      <c r="H889" s="344" t="s">
        <v>205</v>
      </c>
      <c r="I889" s="344" t="s">
        <v>1094</v>
      </c>
      <c r="J889" s="480">
        <v>0</v>
      </c>
      <c r="K889" s="362">
        <v>0</v>
      </c>
      <c r="L889" s="362">
        <v>0</v>
      </c>
      <c r="M889" s="362">
        <v>0</v>
      </c>
      <c r="N889" s="362">
        <v>0</v>
      </c>
      <c r="O889" s="362">
        <v>0</v>
      </c>
      <c r="P889" s="362"/>
      <c r="Q889" s="362">
        <v>0</v>
      </c>
      <c r="R889" s="622">
        <v>0</v>
      </c>
      <c r="V889" s="161"/>
    </row>
    <row r="890" spans="2:22" hidden="1" x14ac:dyDescent="0.25">
      <c r="B890" s="354" t="s">
        <v>1165</v>
      </c>
      <c r="C890" s="390">
        <v>45869</v>
      </c>
      <c r="D890" s="345" t="s">
        <v>35</v>
      </c>
      <c r="E890" s="344">
        <v>45747</v>
      </c>
      <c r="F890" s="344" t="s">
        <v>0</v>
      </c>
      <c r="G890" s="344" t="s">
        <v>1090</v>
      </c>
      <c r="H890" s="344" t="s">
        <v>205</v>
      </c>
      <c r="I890" s="344" t="s">
        <v>1094</v>
      </c>
      <c r="J890" s="480">
        <v>0</v>
      </c>
      <c r="K890" s="362">
        <v>0</v>
      </c>
      <c r="L890" s="362">
        <v>0</v>
      </c>
      <c r="M890" s="362">
        <v>0</v>
      </c>
      <c r="N890" s="362">
        <v>0</v>
      </c>
      <c r="O890" s="362">
        <v>0</v>
      </c>
      <c r="P890" s="362"/>
      <c r="Q890" s="362">
        <v>0</v>
      </c>
      <c r="R890" s="622">
        <v>0</v>
      </c>
      <c r="V890" s="161"/>
    </row>
    <row r="891" spans="2:22" hidden="1" x14ac:dyDescent="0.25">
      <c r="B891" s="354" t="s">
        <v>1165</v>
      </c>
      <c r="C891" s="390">
        <v>45900</v>
      </c>
      <c r="D891" s="345" t="s">
        <v>35</v>
      </c>
      <c r="E891" s="344">
        <v>45747</v>
      </c>
      <c r="F891" s="344" t="s">
        <v>0</v>
      </c>
      <c r="G891" s="344" t="s">
        <v>1090</v>
      </c>
      <c r="H891" s="344" t="s">
        <v>205</v>
      </c>
      <c r="I891" s="344" t="s">
        <v>1094</v>
      </c>
      <c r="J891" s="480">
        <v>0</v>
      </c>
      <c r="K891" s="362">
        <v>0</v>
      </c>
      <c r="L891" s="362">
        <v>0</v>
      </c>
      <c r="M891" s="362">
        <v>0</v>
      </c>
      <c r="N891" s="362">
        <v>0</v>
      </c>
      <c r="O891" s="362">
        <v>0</v>
      </c>
      <c r="P891" s="362"/>
      <c r="Q891" s="362">
        <v>0</v>
      </c>
      <c r="R891" s="622">
        <v>0</v>
      </c>
      <c r="V891" s="161"/>
    </row>
    <row r="892" spans="2:22" hidden="1" x14ac:dyDescent="0.25">
      <c r="B892" s="354" t="s">
        <v>1165</v>
      </c>
      <c r="C892" s="390">
        <v>45930</v>
      </c>
      <c r="D892" s="345" t="s">
        <v>35</v>
      </c>
      <c r="E892" s="344">
        <v>45747</v>
      </c>
      <c r="F892" s="344" t="s">
        <v>0</v>
      </c>
      <c r="G892" s="344" t="s">
        <v>1090</v>
      </c>
      <c r="H892" s="344" t="s">
        <v>205</v>
      </c>
      <c r="I892" s="344" t="s">
        <v>1094</v>
      </c>
      <c r="J892" s="480">
        <v>0</v>
      </c>
      <c r="K892" s="362">
        <v>0</v>
      </c>
      <c r="L892" s="362">
        <v>0</v>
      </c>
      <c r="M892" s="362">
        <v>0</v>
      </c>
      <c r="N892" s="362">
        <v>0</v>
      </c>
      <c r="O892" s="362">
        <v>0</v>
      </c>
      <c r="P892" s="362"/>
      <c r="Q892" s="362">
        <v>0</v>
      </c>
      <c r="R892" s="622">
        <v>0</v>
      </c>
      <c r="V892" s="161"/>
    </row>
    <row r="893" spans="2:22" hidden="1" x14ac:dyDescent="0.25">
      <c r="B893" s="354" t="s">
        <v>1165</v>
      </c>
      <c r="C893" s="390">
        <v>45961</v>
      </c>
      <c r="D893" s="345" t="s">
        <v>35</v>
      </c>
      <c r="E893" s="344">
        <v>45747</v>
      </c>
      <c r="F893" s="344" t="s">
        <v>0</v>
      </c>
      <c r="G893" s="344" t="s">
        <v>1090</v>
      </c>
      <c r="H893" s="344" t="s">
        <v>205</v>
      </c>
      <c r="I893" s="344" t="s">
        <v>1094</v>
      </c>
      <c r="J893" s="480">
        <v>0</v>
      </c>
      <c r="K893" s="362">
        <v>0</v>
      </c>
      <c r="L893" s="362">
        <v>0</v>
      </c>
      <c r="M893" s="362">
        <v>0</v>
      </c>
      <c r="N893" s="362">
        <v>0</v>
      </c>
      <c r="O893" s="362">
        <v>0</v>
      </c>
      <c r="P893" s="362">
        <v>0</v>
      </c>
      <c r="Q893" s="362">
        <v>0</v>
      </c>
      <c r="R893" s="622">
        <v>0</v>
      </c>
      <c r="V893" s="161"/>
    </row>
    <row r="894" spans="2:22" hidden="1" x14ac:dyDescent="0.25">
      <c r="B894" s="354" t="s">
        <v>1165</v>
      </c>
      <c r="C894" s="390">
        <v>45991</v>
      </c>
      <c r="D894" s="345" t="s">
        <v>35</v>
      </c>
      <c r="E894" s="344">
        <v>45747</v>
      </c>
      <c r="F894" s="344" t="s">
        <v>0</v>
      </c>
      <c r="G894" s="344" t="s">
        <v>1090</v>
      </c>
      <c r="H894" s="344" t="s">
        <v>205</v>
      </c>
      <c r="I894" s="344" t="s">
        <v>1094</v>
      </c>
      <c r="J894" s="480">
        <v>0</v>
      </c>
      <c r="K894" s="362">
        <v>0</v>
      </c>
      <c r="L894" s="362">
        <v>0</v>
      </c>
      <c r="M894" s="362">
        <v>0</v>
      </c>
      <c r="N894" s="362">
        <v>0</v>
      </c>
      <c r="O894" s="362">
        <v>0</v>
      </c>
      <c r="P894" s="362">
        <v>0</v>
      </c>
      <c r="Q894" s="362">
        <v>0</v>
      </c>
      <c r="R894" s="622">
        <v>0</v>
      </c>
      <c r="V894" s="161"/>
    </row>
    <row r="895" spans="2:22" x14ac:dyDescent="0.25">
      <c r="B895" s="353" t="s">
        <v>1165</v>
      </c>
      <c r="C895" s="336">
        <v>46022</v>
      </c>
      <c r="D895" s="341" t="s">
        <v>35</v>
      </c>
      <c r="E895" s="337">
        <v>45747</v>
      </c>
      <c r="F895" s="337" t="s">
        <v>0</v>
      </c>
      <c r="G895" s="341" t="s">
        <v>1090</v>
      </c>
      <c r="H895" s="341" t="s">
        <v>205</v>
      </c>
      <c r="I895" s="339" t="s">
        <v>1092</v>
      </c>
      <c r="J895" s="664">
        <v>0</v>
      </c>
      <c r="K895" s="665">
        <v>18604719000</v>
      </c>
      <c r="L895" s="665">
        <v>0</v>
      </c>
      <c r="M895" s="665">
        <v>4290830156.1300001</v>
      </c>
      <c r="N895" s="665">
        <v>0</v>
      </c>
      <c r="O895" s="665">
        <v>0</v>
      </c>
      <c r="P895" s="665">
        <v>424280387.87</v>
      </c>
      <c r="Q895" s="665">
        <v>0</v>
      </c>
      <c r="R895" s="666">
        <v>23319829544</v>
      </c>
      <c r="V895" s="161"/>
    </row>
    <row r="896" spans="2:22" hidden="1" x14ac:dyDescent="0.25">
      <c r="B896" s="354" t="s">
        <v>1170</v>
      </c>
      <c r="C896" s="390">
        <v>45777</v>
      </c>
      <c r="D896" s="345" t="s">
        <v>207</v>
      </c>
      <c r="E896" s="344">
        <v>45750</v>
      </c>
      <c r="F896" s="344" t="s">
        <v>0</v>
      </c>
      <c r="G896" s="344" t="s">
        <v>1090</v>
      </c>
      <c r="H896" s="344" t="s">
        <v>205</v>
      </c>
      <c r="I896" s="351" t="s">
        <v>1094</v>
      </c>
      <c r="J896" s="480">
        <v>0</v>
      </c>
      <c r="K896" s="362">
        <v>0</v>
      </c>
      <c r="L896" s="362">
        <v>0</v>
      </c>
      <c r="M896" s="362">
        <v>0</v>
      </c>
      <c r="N896" s="362">
        <v>0</v>
      </c>
      <c r="O896" s="362">
        <v>0</v>
      </c>
      <c r="P896" s="362"/>
      <c r="Q896" s="362">
        <v>0</v>
      </c>
      <c r="R896" s="622">
        <v>0</v>
      </c>
      <c r="V896" s="161"/>
    </row>
    <row r="897" spans="2:22" hidden="1" x14ac:dyDescent="0.25">
      <c r="B897" s="354" t="s">
        <v>1170</v>
      </c>
      <c r="C897" s="390">
        <v>45808</v>
      </c>
      <c r="D897" s="345" t="s">
        <v>207</v>
      </c>
      <c r="E897" s="344">
        <v>45750</v>
      </c>
      <c r="F897" s="344" t="s">
        <v>0</v>
      </c>
      <c r="G897" s="344" t="s">
        <v>1090</v>
      </c>
      <c r="H897" s="344" t="s">
        <v>205</v>
      </c>
      <c r="I897" s="351" t="s">
        <v>1094</v>
      </c>
      <c r="J897" s="480">
        <v>0</v>
      </c>
      <c r="K897" s="362">
        <v>0</v>
      </c>
      <c r="L897" s="362">
        <v>0</v>
      </c>
      <c r="M897" s="362">
        <v>0</v>
      </c>
      <c r="N897" s="362">
        <v>0</v>
      </c>
      <c r="O897" s="362">
        <v>0</v>
      </c>
      <c r="P897" s="362"/>
      <c r="Q897" s="362">
        <v>0</v>
      </c>
      <c r="R897" s="622">
        <v>0</v>
      </c>
      <c r="V897" s="161"/>
    </row>
    <row r="898" spans="2:22" hidden="1" x14ac:dyDescent="0.25">
      <c r="B898" s="354" t="s">
        <v>1170</v>
      </c>
      <c r="C898" s="390">
        <v>45838</v>
      </c>
      <c r="D898" s="345" t="s">
        <v>207</v>
      </c>
      <c r="E898" s="344">
        <v>45750</v>
      </c>
      <c r="F898" s="344" t="s">
        <v>0</v>
      </c>
      <c r="G898" s="344" t="s">
        <v>1090</v>
      </c>
      <c r="H898" s="344" t="s">
        <v>205</v>
      </c>
      <c r="I898" s="344" t="s">
        <v>1094</v>
      </c>
      <c r="J898" s="480">
        <v>0</v>
      </c>
      <c r="K898" s="362">
        <v>0</v>
      </c>
      <c r="L898" s="362">
        <v>0</v>
      </c>
      <c r="M898" s="362">
        <v>0</v>
      </c>
      <c r="N898" s="362">
        <v>0</v>
      </c>
      <c r="O898" s="362">
        <v>0</v>
      </c>
      <c r="P898" s="362"/>
      <c r="Q898" s="362">
        <v>0</v>
      </c>
      <c r="R898" s="622">
        <v>0</v>
      </c>
      <c r="V898" s="161"/>
    </row>
    <row r="899" spans="2:22" hidden="1" x14ac:dyDescent="0.25">
      <c r="B899" s="354" t="s">
        <v>1170</v>
      </c>
      <c r="C899" s="390">
        <v>45869</v>
      </c>
      <c r="D899" s="345" t="s">
        <v>207</v>
      </c>
      <c r="E899" s="344">
        <v>45750</v>
      </c>
      <c r="F899" s="344" t="s">
        <v>0</v>
      </c>
      <c r="G899" s="344" t="s">
        <v>1090</v>
      </c>
      <c r="H899" s="344" t="s">
        <v>205</v>
      </c>
      <c r="I899" s="344" t="s">
        <v>1094</v>
      </c>
      <c r="J899" s="480">
        <v>0</v>
      </c>
      <c r="K899" s="362">
        <v>0</v>
      </c>
      <c r="L899" s="362">
        <v>0</v>
      </c>
      <c r="M899" s="362">
        <v>0</v>
      </c>
      <c r="N899" s="362">
        <v>0</v>
      </c>
      <c r="O899" s="362">
        <v>0</v>
      </c>
      <c r="P899" s="362"/>
      <c r="Q899" s="362">
        <v>0</v>
      </c>
      <c r="R899" s="622">
        <v>0</v>
      </c>
      <c r="V899" s="161"/>
    </row>
    <row r="900" spans="2:22" hidden="1" x14ac:dyDescent="0.25">
      <c r="B900" s="339" t="s">
        <v>1170</v>
      </c>
      <c r="C900" s="336">
        <v>45900</v>
      </c>
      <c r="D900" s="337" t="s">
        <v>207</v>
      </c>
      <c r="E900" s="337">
        <v>45750</v>
      </c>
      <c r="F900" s="337" t="s">
        <v>0</v>
      </c>
      <c r="G900" s="342" t="s">
        <v>1090</v>
      </c>
      <c r="H900" s="342" t="s">
        <v>205</v>
      </c>
      <c r="I900" s="342" t="s">
        <v>1092</v>
      </c>
      <c r="J900" s="361">
        <v>0</v>
      </c>
      <c r="K900" s="361">
        <v>0</v>
      </c>
      <c r="L900" s="361">
        <v>0</v>
      </c>
      <c r="M900" s="361">
        <v>50000000</v>
      </c>
      <c r="N900" s="361">
        <v>0</v>
      </c>
      <c r="O900" s="361">
        <v>0</v>
      </c>
      <c r="P900" s="361"/>
      <c r="Q900" s="361">
        <v>0</v>
      </c>
      <c r="R900" s="622">
        <v>50000000</v>
      </c>
      <c r="V900" s="161"/>
    </row>
    <row r="901" spans="2:22" hidden="1" x14ac:dyDescent="0.25">
      <c r="B901" s="339" t="s">
        <v>1170</v>
      </c>
      <c r="C901" s="336">
        <v>45930</v>
      </c>
      <c r="D901" s="337" t="s">
        <v>207</v>
      </c>
      <c r="E901" s="337">
        <v>45750</v>
      </c>
      <c r="F901" s="337" t="s">
        <v>0</v>
      </c>
      <c r="G901" s="342" t="s">
        <v>1090</v>
      </c>
      <c r="H901" s="342" t="s">
        <v>205</v>
      </c>
      <c r="I901" s="342" t="s">
        <v>1092</v>
      </c>
      <c r="J901" s="361">
        <v>0</v>
      </c>
      <c r="K901" s="361">
        <v>0</v>
      </c>
      <c r="L901" s="361">
        <v>0</v>
      </c>
      <c r="M901" s="361">
        <v>47997720</v>
      </c>
      <c r="N901" s="361">
        <v>0</v>
      </c>
      <c r="O901" s="361">
        <v>0</v>
      </c>
      <c r="P901" s="361"/>
      <c r="Q901" s="361">
        <v>0</v>
      </c>
      <c r="R901" s="622">
        <v>47997720</v>
      </c>
      <c r="V901" s="161"/>
    </row>
    <row r="902" spans="2:22" hidden="1" x14ac:dyDescent="0.25">
      <c r="B902" s="339" t="s">
        <v>1170</v>
      </c>
      <c r="C902" s="336">
        <v>45961</v>
      </c>
      <c r="D902" s="337" t="s">
        <v>207</v>
      </c>
      <c r="E902" s="337">
        <v>45750</v>
      </c>
      <c r="F902" s="337" t="s">
        <v>0</v>
      </c>
      <c r="G902" s="342" t="s">
        <v>1090</v>
      </c>
      <c r="H902" s="342" t="s">
        <v>205</v>
      </c>
      <c r="I902" s="342" t="s">
        <v>1092</v>
      </c>
      <c r="J902" s="664">
        <v>0</v>
      </c>
      <c r="K902" s="665">
        <v>0</v>
      </c>
      <c r="L902" s="665">
        <v>0</v>
      </c>
      <c r="M902" s="665">
        <v>16558246.08</v>
      </c>
      <c r="N902" s="665">
        <v>0</v>
      </c>
      <c r="O902" s="665">
        <v>0</v>
      </c>
      <c r="P902" s="665">
        <v>12483245.92</v>
      </c>
      <c r="Q902" s="665">
        <v>0</v>
      </c>
      <c r="R902" s="666">
        <v>29041492</v>
      </c>
      <c r="V902" s="161"/>
    </row>
    <row r="903" spans="2:22" hidden="1" x14ac:dyDescent="0.25">
      <c r="B903" s="339" t="s">
        <v>1170</v>
      </c>
      <c r="C903" s="336">
        <v>45991</v>
      </c>
      <c r="D903" s="337" t="s">
        <v>207</v>
      </c>
      <c r="E903" s="337">
        <v>45750</v>
      </c>
      <c r="F903" s="337" t="s">
        <v>0</v>
      </c>
      <c r="G903" s="342" t="s">
        <v>1090</v>
      </c>
      <c r="H903" s="342" t="s">
        <v>205</v>
      </c>
      <c r="I903" s="342" t="s">
        <v>1092</v>
      </c>
      <c r="J903" s="664">
        <v>0</v>
      </c>
      <c r="K903" s="665">
        <v>0</v>
      </c>
      <c r="L903" s="665">
        <v>0</v>
      </c>
      <c r="M903" s="665">
        <v>13793671.640000001</v>
      </c>
      <c r="N903" s="665">
        <v>0</v>
      </c>
      <c r="O903" s="665">
        <v>0</v>
      </c>
      <c r="P903" s="665">
        <v>0</v>
      </c>
      <c r="Q903" s="665">
        <v>0</v>
      </c>
      <c r="R903" s="666">
        <v>13793671.640000001</v>
      </c>
      <c r="V903" s="161"/>
    </row>
    <row r="904" spans="2:22" x14ac:dyDescent="0.25">
      <c r="B904" s="339" t="s">
        <v>1170</v>
      </c>
      <c r="C904" s="336">
        <v>46022</v>
      </c>
      <c r="D904" s="337" t="s">
        <v>207</v>
      </c>
      <c r="E904" s="337">
        <v>45750</v>
      </c>
      <c r="F904" s="337" t="s">
        <v>0</v>
      </c>
      <c r="G904" s="342" t="s">
        <v>1090</v>
      </c>
      <c r="H904" s="342" t="s">
        <v>205</v>
      </c>
      <c r="I904" s="342" t="s">
        <v>1092</v>
      </c>
      <c r="J904" s="664">
        <v>0</v>
      </c>
      <c r="K904" s="665">
        <v>0</v>
      </c>
      <c r="L904" s="665">
        <v>0</v>
      </c>
      <c r="M904" s="665">
        <v>7541190.54</v>
      </c>
      <c r="N904" s="665">
        <v>0</v>
      </c>
      <c r="O904" s="665">
        <v>0</v>
      </c>
      <c r="P904" s="665">
        <v>0</v>
      </c>
      <c r="Q904" s="665">
        <v>0</v>
      </c>
      <c r="R904" s="666">
        <v>7541190.54</v>
      </c>
      <c r="V904" s="161"/>
    </row>
    <row r="905" spans="2:22" hidden="1" x14ac:dyDescent="0.25">
      <c r="B905" s="354" t="s">
        <v>1407</v>
      </c>
      <c r="C905" s="390">
        <v>45777</v>
      </c>
      <c r="D905" s="345" t="s">
        <v>207</v>
      </c>
      <c r="E905" s="344">
        <v>45771</v>
      </c>
      <c r="F905" s="344">
        <v>45987</v>
      </c>
      <c r="G905" s="344" t="s">
        <v>1090</v>
      </c>
      <c r="H905" s="344" t="s">
        <v>209</v>
      </c>
      <c r="I905" s="351" t="s">
        <v>1094</v>
      </c>
      <c r="J905" s="480">
        <v>0</v>
      </c>
      <c r="K905" s="362">
        <v>0</v>
      </c>
      <c r="L905" s="362">
        <v>0</v>
      </c>
      <c r="M905" s="362">
        <v>0</v>
      </c>
      <c r="N905" s="362">
        <v>0</v>
      </c>
      <c r="O905" s="362">
        <v>0</v>
      </c>
      <c r="P905" s="362"/>
      <c r="Q905" s="362">
        <v>0</v>
      </c>
      <c r="R905" s="622">
        <v>0</v>
      </c>
      <c r="V905" s="161"/>
    </row>
    <row r="906" spans="2:22" hidden="1" x14ac:dyDescent="0.25">
      <c r="B906" s="354" t="s">
        <v>1407</v>
      </c>
      <c r="C906" s="390">
        <v>45808</v>
      </c>
      <c r="D906" s="345" t="s">
        <v>207</v>
      </c>
      <c r="E906" s="344">
        <v>45771</v>
      </c>
      <c r="F906" s="344">
        <v>45987</v>
      </c>
      <c r="G906" s="344" t="s">
        <v>1090</v>
      </c>
      <c r="H906" s="344" t="s">
        <v>209</v>
      </c>
      <c r="I906" s="351" t="s">
        <v>1094</v>
      </c>
      <c r="J906" s="480">
        <v>0</v>
      </c>
      <c r="K906" s="362">
        <v>0</v>
      </c>
      <c r="L906" s="362">
        <v>0</v>
      </c>
      <c r="M906" s="362">
        <v>0</v>
      </c>
      <c r="N906" s="362">
        <v>0</v>
      </c>
      <c r="O906" s="362">
        <v>0</v>
      </c>
      <c r="P906" s="362"/>
      <c r="Q906" s="362">
        <v>0</v>
      </c>
      <c r="R906" s="622">
        <v>0</v>
      </c>
      <c r="V906" s="161"/>
    </row>
    <row r="907" spans="2:22" hidden="1" x14ac:dyDescent="0.25">
      <c r="B907" s="354" t="s">
        <v>1407</v>
      </c>
      <c r="C907" s="390">
        <v>45838</v>
      </c>
      <c r="D907" s="345" t="s">
        <v>207</v>
      </c>
      <c r="E907" s="344">
        <v>45771</v>
      </c>
      <c r="F907" s="344">
        <v>45987</v>
      </c>
      <c r="G907" s="344" t="s">
        <v>1090</v>
      </c>
      <c r="H907" s="344" t="s">
        <v>209</v>
      </c>
      <c r="I907" s="344" t="s">
        <v>1094</v>
      </c>
      <c r="J907" s="480">
        <v>0</v>
      </c>
      <c r="K907" s="362">
        <v>0</v>
      </c>
      <c r="L907" s="362">
        <v>0</v>
      </c>
      <c r="M907" s="362">
        <v>0</v>
      </c>
      <c r="N907" s="362">
        <v>0</v>
      </c>
      <c r="O907" s="362">
        <v>0</v>
      </c>
      <c r="P907" s="362"/>
      <c r="Q907" s="362">
        <v>0</v>
      </c>
      <c r="R907" s="622">
        <v>0</v>
      </c>
      <c r="V907" s="161"/>
    </row>
    <row r="908" spans="2:22" hidden="1" x14ac:dyDescent="0.25">
      <c r="B908" s="354" t="s">
        <v>1407</v>
      </c>
      <c r="C908" s="390">
        <v>45869</v>
      </c>
      <c r="D908" s="345" t="s">
        <v>207</v>
      </c>
      <c r="E908" s="344">
        <v>45771</v>
      </c>
      <c r="F908" s="344">
        <v>45987</v>
      </c>
      <c r="G908" s="344" t="s">
        <v>1090</v>
      </c>
      <c r="H908" s="344" t="s">
        <v>209</v>
      </c>
      <c r="I908" s="344" t="s">
        <v>1094</v>
      </c>
      <c r="J908" s="480">
        <v>0</v>
      </c>
      <c r="K908" s="362">
        <v>0</v>
      </c>
      <c r="L908" s="362">
        <v>0</v>
      </c>
      <c r="M908" s="362">
        <v>0</v>
      </c>
      <c r="N908" s="362">
        <v>0</v>
      </c>
      <c r="O908" s="362">
        <v>0</v>
      </c>
      <c r="P908" s="362"/>
      <c r="Q908" s="362">
        <v>0</v>
      </c>
      <c r="R908" s="622">
        <v>0</v>
      </c>
      <c r="V908" s="161"/>
    </row>
    <row r="909" spans="2:22" hidden="1" x14ac:dyDescent="0.25">
      <c r="B909" s="354" t="s">
        <v>1407</v>
      </c>
      <c r="C909" s="390">
        <v>45900</v>
      </c>
      <c r="D909" s="345" t="s">
        <v>207</v>
      </c>
      <c r="E909" s="344">
        <v>45771</v>
      </c>
      <c r="F909" s="344">
        <v>45987</v>
      </c>
      <c r="G909" s="344" t="s">
        <v>1090</v>
      </c>
      <c r="H909" s="344" t="s">
        <v>209</v>
      </c>
      <c r="I909" s="344" t="s">
        <v>1094</v>
      </c>
      <c r="J909" s="480">
        <v>0</v>
      </c>
      <c r="K909" s="362">
        <v>0</v>
      </c>
      <c r="L909" s="362">
        <v>0</v>
      </c>
      <c r="M909" s="362">
        <v>0</v>
      </c>
      <c r="N909" s="362">
        <v>0</v>
      </c>
      <c r="O909" s="362">
        <v>0</v>
      </c>
      <c r="P909" s="362"/>
      <c r="Q909" s="362">
        <v>0</v>
      </c>
      <c r="R909" s="622">
        <v>0</v>
      </c>
      <c r="V909" s="161"/>
    </row>
    <row r="910" spans="2:22" hidden="1" x14ac:dyDescent="0.25">
      <c r="B910" s="354" t="s">
        <v>1407</v>
      </c>
      <c r="C910" s="390">
        <v>45930</v>
      </c>
      <c r="D910" s="345" t="s">
        <v>207</v>
      </c>
      <c r="E910" s="344">
        <v>45771</v>
      </c>
      <c r="F910" s="344">
        <v>45987</v>
      </c>
      <c r="G910" s="344" t="s">
        <v>1090</v>
      </c>
      <c r="H910" s="344" t="s">
        <v>209</v>
      </c>
      <c r="I910" s="344" t="s">
        <v>1094</v>
      </c>
      <c r="J910" s="480">
        <v>0</v>
      </c>
      <c r="K910" s="362">
        <v>0</v>
      </c>
      <c r="L910" s="362">
        <v>0</v>
      </c>
      <c r="M910" s="362">
        <v>0</v>
      </c>
      <c r="N910" s="362">
        <v>0</v>
      </c>
      <c r="O910" s="362">
        <v>0</v>
      </c>
      <c r="P910" s="362"/>
      <c r="Q910" s="362">
        <v>0</v>
      </c>
      <c r="R910" s="622">
        <v>0</v>
      </c>
      <c r="V910" s="161"/>
    </row>
    <row r="911" spans="2:22" hidden="1" x14ac:dyDescent="0.25">
      <c r="B911" s="600" t="s">
        <v>1407</v>
      </c>
      <c r="C911" s="609">
        <v>45961</v>
      </c>
      <c r="D911" s="602" t="s">
        <v>207</v>
      </c>
      <c r="E911" s="147">
        <v>45771</v>
      </c>
      <c r="F911" s="147">
        <v>45987</v>
      </c>
      <c r="G911" s="147" t="s">
        <v>1090</v>
      </c>
      <c r="H911" s="147" t="s">
        <v>209</v>
      </c>
      <c r="I911" s="147" t="s">
        <v>1095</v>
      </c>
      <c r="J911" s="608">
        <v>0</v>
      </c>
      <c r="K911" s="605">
        <v>0</v>
      </c>
      <c r="L911" s="605">
        <v>0</v>
      </c>
      <c r="M911" s="605">
        <v>0</v>
      </c>
      <c r="N911" s="605">
        <v>0</v>
      </c>
      <c r="O911" s="605">
        <v>0</v>
      </c>
      <c r="P911" s="605">
        <v>0</v>
      </c>
      <c r="Q911" s="605">
        <v>0</v>
      </c>
      <c r="R911" s="622">
        <v>0</v>
      </c>
      <c r="V911" s="161"/>
    </row>
    <row r="912" spans="2:22" hidden="1" x14ac:dyDescent="0.25">
      <c r="B912" s="600" t="s">
        <v>1407</v>
      </c>
      <c r="C912" s="609">
        <v>45991</v>
      </c>
      <c r="D912" s="602" t="s">
        <v>207</v>
      </c>
      <c r="E912" s="147">
        <v>45771</v>
      </c>
      <c r="F912" s="147">
        <v>45987</v>
      </c>
      <c r="G912" s="147" t="s">
        <v>1090</v>
      </c>
      <c r="H912" s="147" t="s">
        <v>209</v>
      </c>
      <c r="I912" s="147" t="s">
        <v>1095</v>
      </c>
      <c r="J912" s="608">
        <v>0</v>
      </c>
      <c r="K912" s="605">
        <v>0</v>
      </c>
      <c r="L912" s="605">
        <v>0</v>
      </c>
      <c r="M912" s="605">
        <v>0</v>
      </c>
      <c r="N912" s="605">
        <v>0</v>
      </c>
      <c r="O912" s="605">
        <v>0</v>
      </c>
      <c r="P912" s="605">
        <v>0</v>
      </c>
      <c r="Q912" s="605">
        <v>0</v>
      </c>
      <c r="R912" s="622">
        <v>0</v>
      </c>
      <c r="V912" s="161"/>
    </row>
    <row r="913" spans="2:22" hidden="1" x14ac:dyDescent="0.25">
      <c r="B913" s="354" t="s">
        <v>1182</v>
      </c>
      <c r="C913" s="390">
        <v>45838</v>
      </c>
      <c r="D913" s="345" t="s">
        <v>215</v>
      </c>
      <c r="E913" s="344">
        <v>45831</v>
      </c>
      <c r="F913" s="344" t="s">
        <v>0</v>
      </c>
      <c r="G913" s="344" t="s">
        <v>1091</v>
      </c>
      <c r="H913" s="344" t="s">
        <v>203</v>
      </c>
      <c r="I913" s="344" t="s">
        <v>1094</v>
      </c>
      <c r="J913" s="480">
        <v>0</v>
      </c>
      <c r="K913" s="362">
        <v>0</v>
      </c>
      <c r="L913" s="362">
        <v>0</v>
      </c>
      <c r="M913" s="362">
        <v>0</v>
      </c>
      <c r="N913" s="362">
        <v>0</v>
      </c>
      <c r="O913" s="362">
        <v>0</v>
      </c>
      <c r="P913" s="362"/>
      <c r="Q913" s="362">
        <v>0</v>
      </c>
      <c r="R913" s="622">
        <v>0</v>
      </c>
      <c r="V913" s="161"/>
    </row>
    <row r="914" spans="2:22" hidden="1" x14ac:dyDescent="0.25">
      <c r="B914" s="353" t="s">
        <v>1182</v>
      </c>
      <c r="C914" s="336">
        <v>45869</v>
      </c>
      <c r="D914" s="341" t="s">
        <v>1080</v>
      </c>
      <c r="E914" s="337">
        <v>45831</v>
      </c>
      <c r="F914" s="337" t="s">
        <v>0</v>
      </c>
      <c r="G914" s="341" t="s">
        <v>1091</v>
      </c>
      <c r="H914" s="341" t="s">
        <v>203</v>
      </c>
      <c r="I914" s="339" t="s">
        <v>1092</v>
      </c>
      <c r="J914" s="361">
        <v>0</v>
      </c>
      <c r="K914" s="361">
        <v>0</v>
      </c>
      <c r="L914" s="361">
        <v>0</v>
      </c>
      <c r="M914" s="361">
        <v>166580239.57999998</v>
      </c>
      <c r="N914" s="361">
        <v>0</v>
      </c>
      <c r="O914" s="361">
        <v>0</v>
      </c>
      <c r="P914" s="361"/>
      <c r="Q914" s="361">
        <v>426785441.77999997</v>
      </c>
      <c r="R914" s="622">
        <v>593365681.3599999</v>
      </c>
      <c r="V914" s="161"/>
    </row>
    <row r="915" spans="2:22" hidden="1" x14ac:dyDescent="0.25">
      <c r="B915" s="353" t="s">
        <v>1182</v>
      </c>
      <c r="C915" s="336">
        <v>45900</v>
      </c>
      <c r="D915" s="341" t="s">
        <v>1080</v>
      </c>
      <c r="E915" s="337">
        <v>45831</v>
      </c>
      <c r="F915" s="337" t="s">
        <v>0</v>
      </c>
      <c r="G915" s="341" t="s">
        <v>1091</v>
      </c>
      <c r="H915" s="341" t="s">
        <v>203</v>
      </c>
      <c r="I915" s="339" t="s">
        <v>1092</v>
      </c>
      <c r="J915" s="361">
        <v>0</v>
      </c>
      <c r="K915" s="361">
        <v>0</v>
      </c>
      <c r="L915" s="361">
        <v>0</v>
      </c>
      <c r="M915" s="361">
        <v>353616491.33000004</v>
      </c>
      <c r="N915" s="361">
        <v>0</v>
      </c>
      <c r="O915" s="361">
        <v>0</v>
      </c>
      <c r="P915" s="361"/>
      <c r="Q915" s="361">
        <v>0</v>
      </c>
      <c r="R915" s="622">
        <v>353616491.33000004</v>
      </c>
      <c r="V915" s="161"/>
    </row>
    <row r="916" spans="2:22" hidden="1" x14ac:dyDescent="0.25">
      <c r="B916" s="353" t="s">
        <v>1182</v>
      </c>
      <c r="C916" s="336">
        <v>45930</v>
      </c>
      <c r="D916" s="341" t="s">
        <v>1080</v>
      </c>
      <c r="E916" s="337">
        <v>45831</v>
      </c>
      <c r="F916" s="337" t="s">
        <v>0</v>
      </c>
      <c r="G916" s="341" t="s">
        <v>1091</v>
      </c>
      <c r="H916" s="341" t="s">
        <v>203</v>
      </c>
      <c r="I916" s="339" t="s">
        <v>1092</v>
      </c>
      <c r="J916" s="361">
        <v>0</v>
      </c>
      <c r="K916" s="361">
        <v>0</v>
      </c>
      <c r="L916" s="361">
        <v>317752115</v>
      </c>
      <c r="M916" s="361">
        <v>1293764453.8200002</v>
      </c>
      <c r="N916" s="361">
        <v>-54048.91</v>
      </c>
      <c r="O916" s="361">
        <v>0</v>
      </c>
      <c r="P916" s="361"/>
      <c r="Q916" s="361">
        <v>0</v>
      </c>
      <c r="R916" s="622">
        <v>1611462519.9100001</v>
      </c>
      <c r="V916" s="161"/>
    </row>
    <row r="917" spans="2:22" hidden="1" x14ac:dyDescent="0.25">
      <c r="B917" s="353" t="s">
        <v>1182</v>
      </c>
      <c r="C917" s="336">
        <v>45961</v>
      </c>
      <c r="D917" s="341" t="s">
        <v>1080</v>
      </c>
      <c r="E917" s="337">
        <v>45831</v>
      </c>
      <c r="F917" s="337" t="s">
        <v>0</v>
      </c>
      <c r="G917" s="341" t="s">
        <v>1091</v>
      </c>
      <c r="H917" s="341" t="s">
        <v>203</v>
      </c>
      <c r="I917" s="339" t="s">
        <v>1092</v>
      </c>
      <c r="J917" s="664">
        <v>0</v>
      </c>
      <c r="K917" s="665">
        <v>0</v>
      </c>
      <c r="L917" s="665">
        <v>1064376380.08</v>
      </c>
      <c r="M917" s="665">
        <v>632508516.75999999</v>
      </c>
      <c r="N917" s="665">
        <v>-54048.91</v>
      </c>
      <c r="O917" s="665">
        <v>0</v>
      </c>
      <c r="P917" s="665">
        <v>0</v>
      </c>
      <c r="Q917" s="665">
        <v>645925927.25999999</v>
      </c>
      <c r="R917" s="666">
        <v>2342756775.1900001</v>
      </c>
      <c r="V917" s="161"/>
    </row>
    <row r="918" spans="2:22" hidden="1" x14ac:dyDescent="0.25">
      <c r="B918" s="353" t="s">
        <v>1182</v>
      </c>
      <c r="C918" s="336">
        <v>45991</v>
      </c>
      <c r="D918" s="341" t="s">
        <v>1080</v>
      </c>
      <c r="E918" s="337">
        <v>45831</v>
      </c>
      <c r="F918" s="337" t="s">
        <v>0</v>
      </c>
      <c r="G918" s="341" t="s">
        <v>1091</v>
      </c>
      <c r="H918" s="341" t="s">
        <v>203</v>
      </c>
      <c r="I918" s="339" t="s">
        <v>1092</v>
      </c>
      <c r="J918" s="664">
        <v>0</v>
      </c>
      <c r="K918" s="665">
        <v>0</v>
      </c>
      <c r="L918" s="665">
        <v>1157039794.76</v>
      </c>
      <c r="M918" s="665">
        <v>589329008.70000005</v>
      </c>
      <c r="N918" s="665">
        <v>-54048.91</v>
      </c>
      <c r="O918" s="665">
        <v>0</v>
      </c>
      <c r="P918" s="665">
        <v>0</v>
      </c>
      <c r="Q918" s="665">
        <v>653121786.82000005</v>
      </c>
      <c r="R918" s="666">
        <v>2399436541.3699999</v>
      </c>
      <c r="V918" s="161"/>
    </row>
    <row r="919" spans="2:22" x14ac:dyDescent="0.25">
      <c r="B919" s="353" t="s">
        <v>1182</v>
      </c>
      <c r="C919" s="336">
        <v>46022</v>
      </c>
      <c r="D919" s="341" t="s">
        <v>1080</v>
      </c>
      <c r="E919" s="337">
        <v>45831</v>
      </c>
      <c r="F919" s="337" t="s">
        <v>0</v>
      </c>
      <c r="G919" s="341" t="s">
        <v>1091</v>
      </c>
      <c r="H919" s="341" t="s">
        <v>203</v>
      </c>
      <c r="I919" s="339" t="s">
        <v>1092</v>
      </c>
      <c r="J919" s="664">
        <v>0</v>
      </c>
      <c r="K919" s="665">
        <v>0</v>
      </c>
      <c r="L919" s="665">
        <v>2760665087.4099998</v>
      </c>
      <c r="M919" s="665">
        <v>889060845.73000002</v>
      </c>
      <c r="N919" s="665">
        <v>-54048.91</v>
      </c>
      <c r="O919" s="665">
        <v>0</v>
      </c>
      <c r="P919" s="665">
        <v>0</v>
      </c>
      <c r="Q919" s="665">
        <v>0</v>
      </c>
      <c r="R919" s="666">
        <v>3649671884.23</v>
      </c>
      <c r="V919" s="161"/>
    </row>
    <row r="920" spans="2:22" hidden="1" x14ac:dyDescent="0.25">
      <c r="B920" s="354" t="s">
        <v>1183</v>
      </c>
      <c r="C920" s="390">
        <v>45838</v>
      </c>
      <c r="D920" s="345" t="s">
        <v>35</v>
      </c>
      <c r="E920" s="344">
        <v>45832</v>
      </c>
      <c r="F920" s="344" t="s">
        <v>0</v>
      </c>
      <c r="G920" s="344" t="s">
        <v>1090</v>
      </c>
      <c r="H920" s="344" t="s">
        <v>209</v>
      </c>
      <c r="I920" s="344" t="s">
        <v>1094</v>
      </c>
      <c r="J920" s="480">
        <v>0</v>
      </c>
      <c r="K920" s="362">
        <v>0</v>
      </c>
      <c r="L920" s="362">
        <v>0</v>
      </c>
      <c r="M920" s="362">
        <v>0</v>
      </c>
      <c r="N920" s="362">
        <v>0</v>
      </c>
      <c r="O920" s="362">
        <v>0</v>
      </c>
      <c r="P920" s="362"/>
      <c r="Q920" s="362">
        <v>0</v>
      </c>
      <c r="R920" s="622">
        <v>0</v>
      </c>
      <c r="V920" s="161"/>
    </row>
    <row r="921" spans="2:22" hidden="1" x14ac:dyDescent="0.25">
      <c r="B921" s="354" t="s">
        <v>1183</v>
      </c>
      <c r="C921" s="390">
        <v>45869</v>
      </c>
      <c r="D921" s="345" t="s">
        <v>35</v>
      </c>
      <c r="E921" s="344">
        <v>45832</v>
      </c>
      <c r="F921" s="344" t="s">
        <v>0</v>
      </c>
      <c r="G921" s="344" t="s">
        <v>1090</v>
      </c>
      <c r="H921" s="344" t="s">
        <v>209</v>
      </c>
      <c r="I921" s="344" t="s">
        <v>1094</v>
      </c>
      <c r="J921" s="480">
        <v>0</v>
      </c>
      <c r="K921" s="362">
        <v>0</v>
      </c>
      <c r="L921" s="362">
        <v>0</v>
      </c>
      <c r="M921" s="362">
        <v>0</v>
      </c>
      <c r="N921" s="362">
        <v>0</v>
      </c>
      <c r="O921" s="362">
        <v>0</v>
      </c>
      <c r="P921" s="362"/>
      <c r="Q921" s="362">
        <v>0</v>
      </c>
      <c r="R921" s="622">
        <v>0</v>
      </c>
      <c r="V921" s="161"/>
    </row>
    <row r="922" spans="2:22" hidden="1" x14ac:dyDescent="0.25">
      <c r="B922" s="354" t="s">
        <v>1183</v>
      </c>
      <c r="C922" s="390">
        <v>45900</v>
      </c>
      <c r="D922" s="345" t="s">
        <v>35</v>
      </c>
      <c r="E922" s="344">
        <v>45832</v>
      </c>
      <c r="F922" s="344" t="s">
        <v>0</v>
      </c>
      <c r="G922" s="344" t="s">
        <v>1090</v>
      </c>
      <c r="H922" s="344" t="s">
        <v>209</v>
      </c>
      <c r="I922" s="344" t="s">
        <v>1094</v>
      </c>
      <c r="J922" s="480">
        <v>0</v>
      </c>
      <c r="K922" s="362">
        <v>0</v>
      </c>
      <c r="L922" s="362">
        <v>0</v>
      </c>
      <c r="M922" s="362">
        <v>0</v>
      </c>
      <c r="N922" s="362">
        <v>0</v>
      </c>
      <c r="O922" s="362">
        <v>0</v>
      </c>
      <c r="P922" s="362"/>
      <c r="Q922" s="362">
        <v>0</v>
      </c>
      <c r="R922" s="622">
        <v>0</v>
      </c>
      <c r="V922" s="161"/>
    </row>
    <row r="923" spans="2:22" hidden="1" x14ac:dyDescent="0.25">
      <c r="B923" s="354" t="s">
        <v>1183</v>
      </c>
      <c r="C923" s="390">
        <v>45930</v>
      </c>
      <c r="D923" s="345" t="s">
        <v>35</v>
      </c>
      <c r="E923" s="344">
        <v>45832</v>
      </c>
      <c r="F923" s="344" t="s">
        <v>0</v>
      </c>
      <c r="G923" s="344" t="s">
        <v>1090</v>
      </c>
      <c r="H923" s="344" t="s">
        <v>209</v>
      </c>
      <c r="I923" s="344" t="s">
        <v>1094</v>
      </c>
      <c r="J923" s="480">
        <v>0</v>
      </c>
      <c r="K923" s="362">
        <v>0</v>
      </c>
      <c r="L923" s="362">
        <v>0</v>
      </c>
      <c r="M923" s="362">
        <v>0</v>
      </c>
      <c r="N923" s="362">
        <v>0</v>
      </c>
      <c r="O923" s="362">
        <v>0</v>
      </c>
      <c r="P923" s="362"/>
      <c r="Q923" s="362">
        <v>0</v>
      </c>
      <c r="R923" s="622">
        <v>0</v>
      </c>
      <c r="V923" s="161"/>
    </row>
    <row r="924" spans="2:22" hidden="1" x14ac:dyDescent="0.25">
      <c r="B924" s="354" t="s">
        <v>1183</v>
      </c>
      <c r="C924" s="390">
        <v>45961</v>
      </c>
      <c r="D924" s="345" t="s">
        <v>35</v>
      </c>
      <c r="E924" s="344">
        <v>45832</v>
      </c>
      <c r="F924" s="344" t="s">
        <v>0</v>
      </c>
      <c r="G924" s="344" t="s">
        <v>1090</v>
      </c>
      <c r="H924" s="344" t="s">
        <v>209</v>
      </c>
      <c r="I924" s="344" t="s">
        <v>1094</v>
      </c>
      <c r="J924" s="480">
        <v>0</v>
      </c>
      <c r="K924" s="362">
        <v>0</v>
      </c>
      <c r="L924" s="362">
        <v>0</v>
      </c>
      <c r="M924" s="362">
        <v>0</v>
      </c>
      <c r="N924" s="362">
        <v>0</v>
      </c>
      <c r="O924" s="362">
        <v>0</v>
      </c>
      <c r="P924" s="362">
        <v>0</v>
      </c>
      <c r="Q924" s="362">
        <v>0</v>
      </c>
      <c r="R924" s="622">
        <v>0</v>
      </c>
      <c r="V924" s="161"/>
    </row>
    <row r="925" spans="2:22" hidden="1" x14ac:dyDescent="0.25">
      <c r="B925" s="354" t="s">
        <v>1183</v>
      </c>
      <c r="C925" s="390">
        <v>45991</v>
      </c>
      <c r="D925" s="345" t="s">
        <v>35</v>
      </c>
      <c r="E925" s="344">
        <v>45832</v>
      </c>
      <c r="F925" s="344" t="s">
        <v>0</v>
      </c>
      <c r="G925" s="344" t="s">
        <v>1090</v>
      </c>
      <c r="H925" s="344" t="s">
        <v>209</v>
      </c>
      <c r="I925" s="344" t="s">
        <v>1094</v>
      </c>
      <c r="J925" s="480">
        <v>0</v>
      </c>
      <c r="K925" s="362">
        <v>0</v>
      </c>
      <c r="L925" s="362">
        <v>0</v>
      </c>
      <c r="M925" s="362">
        <v>0</v>
      </c>
      <c r="N925" s="362">
        <v>0</v>
      </c>
      <c r="O925" s="362">
        <v>0</v>
      </c>
      <c r="P925" s="362">
        <v>0</v>
      </c>
      <c r="Q925" s="362">
        <v>0</v>
      </c>
      <c r="R925" s="622">
        <v>0</v>
      </c>
      <c r="V925" s="161"/>
    </row>
    <row r="926" spans="2:22" x14ac:dyDescent="0.25">
      <c r="B926" s="354" t="s">
        <v>1183</v>
      </c>
      <c r="C926" s="390">
        <v>46022</v>
      </c>
      <c r="D926" s="345" t="s">
        <v>35</v>
      </c>
      <c r="E926" s="344">
        <v>45832</v>
      </c>
      <c r="F926" s="344" t="s">
        <v>0</v>
      </c>
      <c r="G926" s="344" t="s">
        <v>1090</v>
      </c>
      <c r="H926" s="344" t="s">
        <v>209</v>
      </c>
      <c r="I926" s="344" t="s">
        <v>1094</v>
      </c>
      <c r="J926" s="480">
        <v>0</v>
      </c>
      <c r="K926" s="362">
        <v>0</v>
      </c>
      <c r="L926" s="362">
        <v>0</v>
      </c>
      <c r="M926" s="362">
        <v>0</v>
      </c>
      <c r="N926" s="362">
        <v>0</v>
      </c>
      <c r="O926" s="362">
        <v>0</v>
      </c>
      <c r="P926" s="362">
        <v>0</v>
      </c>
      <c r="Q926" s="362">
        <v>0</v>
      </c>
      <c r="R926" s="622">
        <v>0</v>
      </c>
      <c r="V926" s="161"/>
    </row>
    <row r="927" spans="2:22" hidden="1" x14ac:dyDescent="0.25">
      <c r="B927" s="354" t="s">
        <v>1314</v>
      </c>
      <c r="C927" s="390">
        <v>45869</v>
      </c>
      <c r="D927" s="345" t="s">
        <v>1074</v>
      </c>
      <c r="E927" s="344">
        <v>45841</v>
      </c>
      <c r="F927" s="344" t="s">
        <v>0</v>
      </c>
      <c r="G927" s="344" t="s">
        <v>1090</v>
      </c>
      <c r="H927" s="344" t="s">
        <v>203</v>
      </c>
      <c r="I927" s="344" t="s">
        <v>1094</v>
      </c>
      <c r="J927" s="480">
        <v>0</v>
      </c>
      <c r="K927" s="362">
        <v>0</v>
      </c>
      <c r="L927" s="362">
        <v>0</v>
      </c>
      <c r="M927" s="362">
        <v>0</v>
      </c>
      <c r="N927" s="362">
        <v>0</v>
      </c>
      <c r="O927" s="362">
        <v>0</v>
      </c>
      <c r="P927" s="362"/>
      <c r="Q927" s="362">
        <v>0</v>
      </c>
      <c r="R927" s="622">
        <v>0</v>
      </c>
      <c r="V927" s="161"/>
    </row>
    <row r="928" spans="2:22" hidden="1" x14ac:dyDescent="0.25">
      <c r="B928" s="354" t="s">
        <v>1314</v>
      </c>
      <c r="C928" s="390">
        <v>45900</v>
      </c>
      <c r="D928" s="345" t="s">
        <v>1074</v>
      </c>
      <c r="E928" s="344">
        <v>45841</v>
      </c>
      <c r="F928" s="344" t="s">
        <v>0</v>
      </c>
      <c r="G928" s="344" t="s">
        <v>1090</v>
      </c>
      <c r="H928" s="344" t="s">
        <v>203</v>
      </c>
      <c r="I928" s="344" t="s">
        <v>1094</v>
      </c>
      <c r="J928" s="480">
        <v>0</v>
      </c>
      <c r="K928" s="362">
        <v>0</v>
      </c>
      <c r="L928" s="362">
        <v>0</v>
      </c>
      <c r="M928" s="362">
        <v>0</v>
      </c>
      <c r="N928" s="362">
        <v>0</v>
      </c>
      <c r="O928" s="362">
        <v>0</v>
      </c>
      <c r="P928" s="362"/>
      <c r="Q928" s="362">
        <v>0</v>
      </c>
      <c r="R928" s="622">
        <v>0</v>
      </c>
    </row>
    <row r="929" spans="2:22" hidden="1" x14ac:dyDescent="0.25">
      <c r="B929" s="354" t="s">
        <v>1314</v>
      </c>
      <c r="C929" s="390">
        <v>45930</v>
      </c>
      <c r="D929" s="345" t="s">
        <v>1074</v>
      </c>
      <c r="E929" s="344">
        <v>45841</v>
      </c>
      <c r="F929" s="344" t="s">
        <v>0</v>
      </c>
      <c r="G929" s="344" t="s">
        <v>1090</v>
      </c>
      <c r="H929" s="344" t="s">
        <v>203</v>
      </c>
      <c r="I929" s="344" t="s">
        <v>1094</v>
      </c>
      <c r="J929" s="480">
        <v>0</v>
      </c>
      <c r="K929" s="362">
        <v>0</v>
      </c>
      <c r="L929" s="362">
        <v>0</v>
      </c>
      <c r="M929" s="362">
        <v>0</v>
      </c>
      <c r="N929" s="362">
        <v>0</v>
      </c>
      <c r="O929" s="362">
        <v>0</v>
      </c>
      <c r="P929" s="362"/>
      <c r="Q929" s="362">
        <v>0</v>
      </c>
      <c r="R929" s="622">
        <v>0</v>
      </c>
    </row>
    <row r="930" spans="2:22" hidden="1" x14ac:dyDescent="0.25">
      <c r="B930" s="354" t="s">
        <v>1314</v>
      </c>
      <c r="C930" s="390">
        <v>45961</v>
      </c>
      <c r="D930" s="345" t="s">
        <v>1074</v>
      </c>
      <c r="E930" s="344">
        <v>45841</v>
      </c>
      <c r="F930" s="344" t="s">
        <v>0</v>
      </c>
      <c r="G930" s="344" t="s">
        <v>1090</v>
      </c>
      <c r="H930" s="344" t="s">
        <v>203</v>
      </c>
      <c r="I930" s="344" t="s">
        <v>1094</v>
      </c>
      <c r="J930" s="480">
        <v>0</v>
      </c>
      <c r="K930" s="362">
        <v>0</v>
      </c>
      <c r="L930" s="362">
        <v>0</v>
      </c>
      <c r="M930" s="362">
        <v>0</v>
      </c>
      <c r="N930" s="362">
        <v>0</v>
      </c>
      <c r="O930" s="362">
        <v>0</v>
      </c>
      <c r="P930" s="362">
        <v>0</v>
      </c>
      <c r="Q930" s="362">
        <v>0</v>
      </c>
      <c r="R930" s="622">
        <v>0</v>
      </c>
    </row>
    <row r="931" spans="2:22" hidden="1" x14ac:dyDescent="0.25">
      <c r="B931" s="354" t="s">
        <v>1314</v>
      </c>
      <c r="C931" s="390">
        <v>45991</v>
      </c>
      <c r="D931" s="345" t="s">
        <v>1074</v>
      </c>
      <c r="E931" s="344">
        <v>45841</v>
      </c>
      <c r="F931" s="344" t="s">
        <v>0</v>
      </c>
      <c r="G931" s="344" t="s">
        <v>1090</v>
      </c>
      <c r="H931" s="344" t="s">
        <v>203</v>
      </c>
      <c r="I931" s="344" t="s">
        <v>1094</v>
      </c>
      <c r="J931" s="480">
        <v>0</v>
      </c>
      <c r="K931" s="362">
        <v>0</v>
      </c>
      <c r="L931" s="362">
        <v>0</v>
      </c>
      <c r="M931" s="362">
        <v>0</v>
      </c>
      <c r="N931" s="362">
        <v>0</v>
      </c>
      <c r="O931" s="362">
        <v>0</v>
      </c>
      <c r="P931" s="362">
        <v>0</v>
      </c>
      <c r="Q931" s="362">
        <v>0</v>
      </c>
      <c r="R931" s="622">
        <v>0</v>
      </c>
    </row>
    <row r="932" spans="2:22" x14ac:dyDescent="0.25">
      <c r="B932" s="353" t="s">
        <v>1314</v>
      </c>
      <c r="C932" s="336">
        <v>46022</v>
      </c>
      <c r="D932" s="341" t="s">
        <v>1074</v>
      </c>
      <c r="E932" s="337">
        <v>45841</v>
      </c>
      <c r="F932" s="337" t="s">
        <v>0</v>
      </c>
      <c r="G932" s="341" t="s">
        <v>1090</v>
      </c>
      <c r="H932" s="341" t="s">
        <v>203</v>
      </c>
      <c r="I932" s="339" t="s">
        <v>1092</v>
      </c>
      <c r="J932" s="664">
        <v>0</v>
      </c>
      <c r="K932" s="665">
        <v>0</v>
      </c>
      <c r="L932" s="665">
        <v>652739979.62</v>
      </c>
      <c r="M932" s="665">
        <v>1315012465.75</v>
      </c>
      <c r="N932" s="665">
        <v>0</v>
      </c>
      <c r="O932" s="665">
        <v>0</v>
      </c>
      <c r="P932" s="665">
        <v>-5000359.25</v>
      </c>
      <c r="Q932" s="665">
        <v>49322092.700000003</v>
      </c>
      <c r="R932" s="666">
        <v>2012074178.8199999</v>
      </c>
      <c r="V932" s="161"/>
    </row>
    <row r="933" spans="2:22" hidden="1" x14ac:dyDescent="0.25">
      <c r="B933" s="354" t="s">
        <v>1316</v>
      </c>
      <c r="C933" s="390">
        <v>45869</v>
      </c>
      <c r="D933" s="345" t="s">
        <v>1315</v>
      </c>
      <c r="E933" s="344">
        <v>45853</v>
      </c>
      <c r="F933" s="344" t="s">
        <v>0</v>
      </c>
      <c r="G933" s="344" t="s">
        <v>1091</v>
      </c>
      <c r="H933" s="344" t="s">
        <v>203</v>
      </c>
      <c r="I933" s="344" t="s">
        <v>1094</v>
      </c>
      <c r="J933" s="480">
        <v>0</v>
      </c>
      <c r="K933" s="362">
        <v>0</v>
      </c>
      <c r="L933" s="362">
        <v>0</v>
      </c>
      <c r="M933" s="362">
        <v>0</v>
      </c>
      <c r="N933" s="362">
        <v>0</v>
      </c>
      <c r="O933" s="362">
        <v>0</v>
      </c>
      <c r="P933" s="362"/>
      <c r="Q933" s="362">
        <v>0</v>
      </c>
      <c r="R933" s="622">
        <v>0</v>
      </c>
    </row>
    <row r="934" spans="2:22" hidden="1" x14ac:dyDescent="0.25">
      <c r="B934" s="354" t="s">
        <v>1316</v>
      </c>
      <c r="C934" s="390">
        <v>45900</v>
      </c>
      <c r="D934" s="345" t="s">
        <v>1315</v>
      </c>
      <c r="E934" s="344">
        <v>45853</v>
      </c>
      <c r="F934" s="344" t="s">
        <v>0</v>
      </c>
      <c r="G934" s="344" t="s">
        <v>1091</v>
      </c>
      <c r="H934" s="344" t="s">
        <v>203</v>
      </c>
      <c r="I934" s="344" t="s">
        <v>1094</v>
      </c>
      <c r="J934" s="480">
        <v>0</v>
      </c>
      <c r="K934" s="362">
        <v>0</v>
      </c>
      <c r="L934" s="362">
        <v>0</v>
      </c>
      <c r="M934" s="362">
        <v>0</v>
      </c>
      <c r="N934" s="362">
        <v>0</v>
      </c>
      <c r="O934" s="362">
        <v>0</v>
      </c>
      <c r="P934" s="362"/>
      <c r="Q934" s="362">
        <v>0</v>
      </c>
      <c r="R934" s="622">
        <v>0</v>
      </c>
    </row>
    <row r="935" spans="2:22" hidden="1" x14ac:dyDescent="0.25">
      <c r="B935" s="354" t="s">
        <v>1316</v>
      </c>
      <c r="C935" s="390">
        <v>45930</v>
      </c>
      <c r="D935" s="345" t="s">
        <v>1315</v>
      </c>
      <c r="E935" s="344">
        <v>45853</v>
      </c>
      <c r="F935" s="344" t="s">
        <v>0</v>
      </c>
      <c r="G935" s="344" t="s">
        <v>1091</v>
      </c>
      <c r="H935" s="344" t="s">
        <v>203</v>
      </c>
      <c r="I935" s="344" t="s">
        <v>1094</v>
      </c>
      <c r="J935" s="480">
        <v>0</v>
      </c>
      <c r="K935" s="362">
        <v>0</v>
      </c>
      <c r="L935" s="362">
        <v>0</v>
      </c>
      <c r="M935" s="362">
        <v>0</v>
      </c>
      <c r="N935" s="362">
        <v>0</v>
      </c>
      <c r="O935" s="362">
        <v>0</v>
      </c>
      <c r="P935" s="362"/>
      <c r="Q935" s="362">
        <v>0</v>
      </c>
      <c r="R935" s="622">
        <v>0</v>
      </c>
    </row>
    <row r="936" spans="2:22" hidden="1" x14ac:dyDescent="0.25">
      <c r="B936" s="354" t="s">
        <v>1316</v>
      </c>
      <c r="C936" s="390">
        <v>45961</v>
      </c>
      <c r="D936" s="345" t="s">
        <v>1315</v>
      </c>
      <c r="E936" s="344">
        <v>45853</v>
      </c>
      <c r="F936" s="344" t="s">
        <v>0</v>
      </c>
      <c r="G936" s="344" t="s">
        <v>1091</v>
      </c>
      <c r="H936" s="344" t="s">
        <v>203</v>
      </c>
      <c r="I936" s="344" t="s">
        <v>1094</v>
      </c>
      <c r="J936" s="480">
        <v>0</v>
      </c>
      <c r="K936" s="362">
        <v>0</v>
      </c>
      <c r="L936" s="362">
        <v>0</v>
      </c>
      <c r="M936" s="362">
        <v>0</v>
      </c>
      <c r="N936" s="362">
        <v>0</v>
      </c>
      <c r="O936" s="362">
        <v>0</v>
      </c>
      <c r="P936" s="362">
        <v>0</v>
      </c>
      <c r="Q936" s="362">
        <v>0</v>
      </c>
      <c r="R936" s="622">
        <v>0</v>
      </c>
    </row>
    <row r="937" spans="2:22" hidden="1" x14ac:dyDescent="0.25">
      <c r="B937" s="353" t="s">
        <v>1316</v>
      </c>
      <c r="C937" s="336">
        <v>45991</v>
      </c>
      <c r="D937" s="341" t="s">
        <v>1315</v>
      </c>
      <c r="E937" s="337">
        <v>45853</v>
      </c>
      <c r="F937" s="337" t="s">
        <v>0</v>
      </c>
      <c r="G937" s="341" t="s">
        <v>1091</v>
      </c>
      <c r="H937" s="341" t="s">
        <v>203</v>
      </c>
      <c r="I937" s="339" t="s">
        <v>1092</v>
      </c>
      <c r="J937" s="665">
        <v>0</v>
      </c>
      <c r="K937" s="665">
        <v>0</v>
      </c>
      <c r="L937" s="665">
        <v>0</v>
      </c>
      <c r="M937" s="665">
        <v>12525774891.68</v>
      </c>
      <c r="N937" s="665">
        <v>0</v>
      </c>
      <c r="O937" s="665">
        <v>0</v>
      </c>
      <c r="P937" s="665">
        <v>0</v>
      </c>
      <c r="Q937" s="665">
        <v>17589106693.75</v>
      </c>
      <c r="R937" s="622">
        <v>30114881585.43</v>
      </c>
    </row>
    <row r="938" spans="2:22" x14ac:dyDescent="0.25">
      <c r="B938" s="353" t="s">
        <v>1316</v>
      </c>
      <c r="C938" s="336">
        <v>46022</v>
      </c>
      <c r="D938" s="341" t="s">
        <v>1315</v>
      </c>
      <c r="E938" s="337">
        <v>45853</v>
      </c>
      <c r="F938" s="337" t="s">
        <v>0</v>
      </c>
      <c r="G938" s="341" t="s">
        <v>1091</v>
      </c>
      <c r="H938" s="341" t="s">
        <v>203</v>
      </c>
      <c r="I938" s="339" t="s">
        <v>1092</v>
      </c>
      <c r="J938" s="665">
        <v>0</v>
      </c>
      <c r="K938" s="665">
        <v>0</v>
      </c>
      <c r="L938" s="665">
        <v>0</v>
      </c>
      <c r="M938" s="665">
        <v>10304695431.279999</v>
      </c>
      <c r="N938" s="665">
        <v>0</v>
      </c>
      <c r="O938" s="665">
        <v>0</v>
      </c>
      <c r="P938" s="665">
        <v>0</v>
      </c>
      <c r="Q938" s="665">
        <v>19330797625.049999</v>
      </c>
      <c r="R938" s="622">
        <v>29635493056.329998</v>
      </c>
    </row>
    <row r="939" spans="2:22" hidden="1" x14ac:dyDescent="0.25">
      <c r="B939" s="354" t="s">
        <v>1317</v>
      </c>
      <c r="C939" s="390">
        <v>45869</v>
      </c>
      <c r="D939" s="345" t="s">
        <v>1074</v>
      </c>
      <c r="E939" s="344">
        <v>45856</v>
      </c>
      <c r="F939" s="344" t="s">
        <v>0</v>
      </c>
      <c r="G939" s="344" t="s">
        <v>1090</v>
      </c>
      <c r="H939" s="344" t="s">
        <v>203</v>
      </c>
      <c r="I939" s="344" t="s">
        <v>1094</v>
      </c>
      <c r="J939" s="480">
        <v>0</v>
      </c>
      <c r="K939" s="362">
        <v>0</v>
      </c>
      <c r="L939" s="362">
        <v>0</v>
      </c>
      <c r="M939" s="362">
        <v>0</v>
      </c>
      <c r="N939" s="362">
        <v>0</v>
      </c>
      <c r="O939" s="362">
        <v>0</v>
      </c>
      <c r="P939" s="362"/>
      <c r="Q939" s="362">
        <v>0</v>
      </c>
      <c r="R939" s="622">
        <v>0</v>
      </c>
    </row>
    <row r="940" spans="2:22" hidden="1" x14ac:dyDescent="0.25">
      <c r="B940" s="354" t="s">
        <v>1317</v>
      </c>
      <c r="C940" s="390">
        <v>45900</v>
      </c>
      <c r="D940" s="345" t="s">
        <v>1074</v>
      </c>
      <c r="E940" s="344">
        <v>45856</v>
      </c>
      <c r="F940" s="344" t="s">
        <v>0</v>
      </c>
      <c r="G940" s="344" t="s">
        <v>1090</v>
      </c>
      <c r="H940" s="344" t="s">
        <v>203</v>
      </c>
      <c r="I940" s="344" t="s">
        <v>1094</v>
      </c>
      <c r="J940" s="480">
        <v>0</v>
      </c>
      <c r="K940" s="362">
        <v>0</v>
      </c>
      <c r="L940" s="362">
        <v>0</v>
      </c>
      <c r="M940" s="362">
        <v>0</v>
      </c>
      <c r="N940" s="362">
        <v>0</v>
      </c>
      <c r="O940" s="362">
        <v>0</v>
      </c>
      <c r="P940" s="362"/>
      <c r="Q940" s="362">
        <v>0</v>
      </c>
      <c r="R940" s="622">
        <v>0</v>
      </c>
    </row>
    <row r="941" spans="2:22" hidden="1" x14ac:dyDescent="0.25">
      <c r="B941" s="353" t="s">
        <v>1317</v>
      </c>
      <c r="C941" s="336">
        <v>45930</v>
      </c>
      <c r="D941" s="341" t="s">
        <v>1074</v>
      </c>
      <c r="E941" s="337">
        <v>45856</v>
      </c>
      <c r="F941" s="337" t="s">
        <v>0</v>
      </c>
      <c r="G941" s="341" t="s">
        <v>1090</v>
      </c>
      <c r="H941" s="341" t="s">
        <v>203</v>
      </c>
      <c r="I941" s="339" t="s">
        <v>1092</v>
      </c>
      <c r="J941" s="361">
        <v>0</v>
      </c>
      <c r="K941" s="361">
        <v>0</v>
      </c>
      <c r="L941" s="361">
        <v>149704305.90000001</v>
      </c>
      <c r="M941" s="361">
        <v>57549159.310000002</v>
      </c>
      <c r="N941" s="361">
        <v>0</v>
      </c>
      <c r="O941" s="361">
        <v>0</v>
      </c>
      <c r="P941" s="361"/>
      <c r="Q941" s="361">
        <v>0</v>
      </c>
      <c r="R941" s="622">
        <v>150228543.37</v>
      </c>
    </row>
    <row r="942" spans="2:22" hidden="1" x14ac:dyDescent="0.25">
      <c r="B942" s="353" t="s">
        <v>1317</v>
      </c>
      <c r="C942" s="336">
        <v>45961</v>
      </c>
      <c r="D942" s="341" t="s">
        <v>1074</v>
      </c>
      <c r="E942" s="337">
        <v>45856</v>
      </c>
      <c r="F942" s="337" t="s">
        <v>0</v>
      </c>
      <c r="G942" s="341" t="s">
        <v>1090</v>
      </c>
      <c r="H942" s="341" t="s">
        <v>203</v>
      </c>
      <c r="I942" s="339" t="s">
        <v>1092</v>
      </c>
      <c r="J942" s="664">
        <v>0</v>
      </c>
      <c r="K942" s="665">
        <v>0</v>
      </c>
      <c r="L942" s="665">
        <v>170369131.55000001</v>
      </c>
      <c r="M942" s="665">
        <v>1233502.27</v>
      </c>
      <c r="N942" s="665">
        <v>0</v>
      </c>
      <c r="O942" s="665">
        <v>0</v>
      </c>
      <c r="P942" s="665">
        <v>0</v>
      </c>
      <c r="Q942" s="665">
        <v>0</v>
      </c>
      <c r="R942" s="666">
        <v>171602633.82000002</v>
      </c>
    </row>
    <row r="943" spans="2:22" hidden="1" x14ac:dyDescent="0.25">
      <c r="B943" s="353" t="s">
        <v>1317</v>
      </c>
      <c r="C943" s="336">
        <v>45991</v>
      </c>
      <c r="D943" s="341" t="s">
        <v>1074</v>
      </c>
      <c r="E943" s="337">
        <v>45856</v>
      </c>
      <c r="F943" s="337" t="s">
        <v>0</v>
      </c>
      <c r="G943" s="341" t="s">
        <v>1090</v>
      </c>
      <c r="H943" s="341" t="s">
        <v>203</v>
      </c>
      <c r="I943" s="339" t="s">
        <v>1092</v>
      </c>
      <c r="J943" s="664">
        <v>0</v>
      </c>
      <c r="K943" s="665">
        <v>0</v>
      </c>
      <c r="L943" s="665">
        <v>172303886.71000001</v>
      </c>
      <c r="M943" s="665">
        <v>1231792.27</v>
      </c>
      <c r="N943" s="665">
        <v>0</v>
      </c>
      <c r="O943" s="665">
        <v>0</v>
      </c>
      <c r="P943" s="665">
        <v>0</v>
      </c>
      <c r="Q943" s="665">
        <v>0</v>
      </c>
      <c r="R943" s="666">
        <v>173535678.98000002</v>
      </c>
    </row>
    <row r="944" spans="2:22" x14ac:dyDescent="0.25">
      <c r="B944" s="353" t="s">
        <v>1317</v>
      </c>
      <c r="C944" s="336">
        <v>46022</v>
      </c>
      <c r="D944" s="341" t="s">
        <v>1074</v>
      </c>
      <c r="E944" s="337">
        <v>45856</v>
      </c>
      <c r="F944" s="337" t="s">
        <v>0</v>
      </c>
      <c r="G944" s="341" t="s">
        <v>1090</v>
      </c>
      <c r="H944" s="341" t="s">
        <v>203</v>
      </c>
      <c r="I944" s="339" t="s">
        <v>1092</v>
      </c>
      <c r="J944" s="664">
        <v>0</v>
      </c>
      <c r="K944" s="665">
        <v>0</v>
      </c>
      <c r="L944" s="665">
        <v>173724396.75</v>
      </c>
      <c r="M944" s="665">
        <v>2030082.27</v>
      </c>
      <c r="N944" s="665">
        <v>0</v>
      </c>
      <c r="O944" s="665">
        <v>0</v>
      </c>
      <c r="P944" s="665">
        <v>0</v>
      </c>
      <c r="Q944" s="665">
        <v>0</v>
      </c>
      <c r="R944" s="666">
        <v>175754479.02000001</v>
      </c>
    </row>
    <row r="945" spans="2:18" hidden="1" x14ac:dyDescent="0.25">
      <c r="B945" s="676" t="s">
        <v>1406</v>
      </c>
      <c r="C945" s="677">
        <v>45869</v>
      </c>
      <c r="D945" s="678" t="s">
        <v>1080</v>
      </c>
      <c r="E945" s="679">
        <v>45856</v>
      </c>
      <c r="F945" s="679" t="s">
        <v>0</v>
      </c>
      <c r="G945" s="679" t="s">
        <v>1090</v>
      </c>
      <c r="H945" s="679" t="s">
        <v>203</v>
      </c>
      <c r="I945" s="351" t="s">
        <v>1094</v>
      </c>
      <c r="J945" s="480">
        <v>0</v>
      </c>
      <c r="K945" s="362">
        <v>0</v>
      </c>
      <c r="L945" s="362">
        <v>0</v>
      </c>
      <c r="M945" s="362">
        <v>0</v>
      </c>
      <c r="N945" s="362">
        <v>0</v>
      </c>
      <c r="O945" s="362">
        <v>0</v>
      </c>
      <c r="P945" s="362">
        <v>0</v>
      </c>
      <c r="Q945" s="362">
        <v>0</v>
      </c>
      <c r="R945" s="622">
        <v>0</v>
      </c>
    </row>
    <row r="946" spans="2:18" hidden="1" x14ac:dyDescent="0.25">
      <c r="B946" s="676" t="s">
        <v>1406</v>
      </c>
      <c r="C946" s="677">
        <v>45900</v>
      </c>
      <c r="D946" s="678" t="s">
        <v>1080</v>
      </c>
      <c r="E946" s="679">
        <v>45856</v>
      </c>
      <c r="F946" s="679" t="s">
        <v>0</v>
      </c>
      <c r="G946" s="679" t="s">
        <v>1090</v>
      </c>
      <c r="H946" s="679" t="s">
        <v>203</v>
      </c>
      <c r="I946" s="351" t="s">
        <v>1094</v>
      </c>
      <c r="J946" s="480">
        <v>0</v>
      </c>
      <c r="K946" s="362">
        <v>0</v>
      </c>
      <c r="L946" s="362">
        <v>0</v>
      </c>
      <c r="M946" s="362">
        <v>0</v>
      </c>
      <c r="N946" s="362">
        <v>0</v>
      </c>
      <c r="O946" s="362">
        <v>0</v>
      </c>
      <c r="P946" s="362">
        <v>0</v>
      </c>
      <c r="Q946" s="362">
        <v>0</v>
      </c>
      <c r="R946" s="622">
        <v>0</v>
      </c>
    </row>
    <row r="947" spans="2:18" hidden="1" x14ac:dyDescent="0.25">
      <c r="B947" s="676" t="s">
        <v>1406</v>
      </c>
      <c r="C947" s="677">
        <v>45930</v>
      </c>
      <c r="D947" s="678" t="s">
        <v>1080</v>
      </c>
      <c r="E947" s="679">
        <v>45856</v>
      </c>
      <c r="F947" s="679" t="s">
        <v>0</v>
      </c>
      <c r="G947" s="679" t="s">
        <v>1090</v>
      </c>
      <c r="H947" s="679" t="s">
        <v>203</v>
      </c>
      <c r="I947" s="351" t="s">
        <v>1094</v>
      </c>
      <c r="J947" s="480">
        <v>0</v>
      </c>
      <c r="K947" s="362">
        <v>0</v>
      </c>
      <c r="L947" s="362">
        <v>0</v>
      </c>
      <c r="M947" s="362">
        <v>0</v>
      </c>
      <c r="N947" s="362">
        <v>0</v>
      </c>
      <c r="O947" s="362">
        <v>0</v>
      </c>
      <c r="P947" s="362">
        <v>0</v>
      </c>
      <c r="Q947" s="362">
        <v>0</v>
      </c>
      <c r="R947" s="622">
        <v>0</v>
      </c>
    </row>
    <row r="948" spans="2:18" hidden="1" x14ac:dyDescent="0.25">
      <c r="B948" s="676" t="s">
        <v>1406</v>
      </c>
      <c r="C948" s="677">
        <v>45931</v>
      </c>
      <c r="D948" s="678" t="s">
        <v>1080</v>
      </c>
      <c r="E948" s="679">
        <v>45856</v>
      </c>
      <c r="F948" s="679" t="s">
        <v>0</v>
      </c>
      <c r="G948" s="679" t="s">
        <v>1090</v>
      </c>
      <c r="H948" s="679" t="s">
        <v>203</v>
      </c>
      <c r="I948" s="351" t="s">
        <v>1094</v>
      </c>
      <c r="J948" s="480">
        <v>0</v>
      </c>
      <c r="K948" s="362">
        <v>0</v>
      </c>
      <c r="L948" s="362">
        <v>0</v>
      </c>
      <c r="M948" s="362">
        <v>0</v>
      </c>
      <c r="N948" s="362">
        <v>0</v>
      </c>
      <c r="O948" s="362">
        <v>0</v>
      </c>
      <c r="P948" s="362">
        <v>0</v>
      </c>
      <c r="Q948" s="362">
        <v>0</v>
      </c>
      <c r="R948" s="622">
        <v>0</v>
      </c>
    </row>
    <row r="949" spans="2:18" hidden="1" x14ac:dyDescent="0.25">
      <c r="B949" s="353" t="s">
        <v>1406</v>
      </c>
      <c r="C949" s="336">
        <v>45991</v>
      </c>
      <c r="D949" s="341" t="s">
        <v>1080</v>
      </c>
      <c r="E949" s="337">
        <v>45856</v>
      </c>
      <c r="F949" s="337" t="s">
        <v>0</v>
      </c>
      <c r="G949" s="341" t="s">
        <v>1090</v>
      </c>
      <c r="H949" s="341" t="s">
        <v>203</v>
      </c>
      <c r="I949" s="339" t="s">
        <v>1092</v>
      </c>
      <c r="J949" s="361">
        <v>0</v>
      </c>
      <c r="K949" s="665">
        <v>0</v>
      </c>
      <c r="L949" s="665">
        <v>4652648834.21</v>
      </c>
      <c r="M949" s="665">
        <v>332899964.14999998</v>
      </c>
      <c r="N949" s="665">
        <v>0</v>
      </c>
      <c r="O949" s="665">
        <v>0</v>
      </c>
      <c r="P949" s="665">
        <v>0</v>
      </c>
      <c r="Q949" s="665">
        <v>1708124001.3199999</v>
      </c>
      <c r="R949" s="666">
        <v>6693672799.6799994</v>
      </c>
    </row>
    <row r="950" spans="2:18" x14ac:dyDescent="0.25">
      <c r="B950" s="353" t="s">
        <v>1406</v>
      </c>
      <c r="C950" s="336">
        <v>46022</v>
      </c>
      <c r="D950" s="341" t="s">
        <v>1080</v>
      </c>
      <c r="E950" s="337">
        <v>45856</v>
      </c>
      <c r="F950" s="337" t="s">
        <v>0</v>
      </c>
      <c r="G950" s="341" t="s">
        <v>1090</v>
      </c>
      <c r="H950" s="341" t="s">
        <v>203</v>
      </c>
      <c r="I950" s="339" t="s">
        <v>1092</v>
      </c>
      <c r="J950" s="361">
        <v>0</v>
      </c>
      <c r="K950" s="665">
        <v>0</v>
      </c>
      <c r="L950" s="665">
        <v>6520771803.6300001</v>
      </c>
      <c r="M950" s="665">
        <v>326600372.05000001</v>
      </c>
      <c r="N950" s="665">
        <v>0</v>
      </c>
      <c r="O950" s="665">
        <v>0</v>
      </c>
      <c r="P950" s="665">
        <v>0</v>
      </c>
      <c r="Q950" s="665">
        <v>0</v>
      </c>
      <c r="R950" s="666">
        <v>6847372175.6800003</v>
      </c>
    </row>
    <row r="951" spans="2:18" hidden="1" x14ac:dyDescent="0.25">
      <c r="B951" s="354" t="s">
        <v>1405</v>
      </c>
      <c r="C951" s="390">
        <v>45900</v>
      </c>
      <c r="D951" s="345" t="s">
        <v>1080</v>
      </c>
      <c r="E951" s="344">
        <v>45881</v>
      </c>
      <c r="F951" s="344" t="s">
        <v>0</v>
      </c>
      <c r="G951" s="344" t="s">
        <v>1091</v>
      </c>
      <c r="H951" s="344" t="s">
        <v>203</v>
      </c>
      <c r="I951" s="351" t="s">
        <v>1094</v>
      </c>
      <c r="J951" s="480">
        <v>0</v>
      </c>
      <c r="K951" s="362">
        <v>0</v>
      </c>
      <c r="L951" s="362">
        <v>0</v>
      </c>
      <c r="M951" s="362">
        <v>0</v>
      </c>
      <c r="N951" s="362">
        <v>0</v>
      </c>
      <c r="O951" s="362">
        <v>0</v>
      </c>
      <c r="P951" s="362">
        <v>0</v>
      </c>
      <c r="Q951" s="362">
        <v>0</v>
      </c>
      <c r="R951" s="622">
        <v>0</v>
      </c>
    </row>
    <row r="952" spans="2:18" hidden="1" x14ac:dyDescent="0.25">
      <c r="B952" s="354" t="s">
        <v>1405</v>
      </c>
      <c r="C952" s="390">
        <v>45930</v>
      </c>
      <c r="D952" s="345" t="s">
        <v>1080</v>
      </c>
      <c r="E952" s="344">
        <v>45881</v>
      </c>
      <c r="F952" s="344" t="s">
        <v>0</v>
      </c>
      <c r="G952" s="344" t="s">
        <v>1091</v>
      </c>
      <c r="H952" s="344" t="s">
        <v>203</v>
      </c>
      <c r="I952" s="351" t="s">
        <v>1094</v>
      </c>
      <c r="J952" s="480">
        <v>0</v>
      </c>
      <c r="K952" s="362">
        <v>0</v>
      </c>
      <c r="L952" s="362">
        <v>0</v>
      </c>
      <c r="M952" s="362">
        <v>0</v>
      </c>
      <c r="N952" s="362">
        <v>0</v>
      </c>
      <c r="O952" s="362">
        <v>0</v>
      </c>
      <c r="P952" s="362">
        <v>0</v>
      </c>
      <c r="Q952" s="362">
        <v>0</v>
      </c>
      <c r="R952" s="622">
        <v>0</v>
      </c>
    </row>
    <row r="953" spans="2:18" hidden="1" x14ac:dyDescent="0.25">
      <c r="B953" s="354" t="s">
        <v>1405</v>
      </c>
      <c r="C953" s="390">
        <v>45931</v>
      </c>
      <c r="D953" s="345" t="s">
        <v>1080</v>
      </c>
      <c r="E953" s="344">
        <v>45881</v>
      </c>
      <c r="F953" s="344" t="s">
        <v>0</v>
      </c>
      <c r="G953" s="344" t="s">
        <v>1091</v>
      </c>
      <c r="H953" s="344" t="s">
        <v>203</v>
      </c>
      <c r="I953" s="351" t="s">
        <v>1094</v>
      </c>
      <c r="J953" s="480">
        <v>0</v>
      </c>
      <c r="K953" s="362">
        <v>0</v>
      </c>
      <c r="L953" s="362">
        <v>0</v>
      </c>
      <c r="M953" s="362">
        <v>0</v>
      </c>
      <c r="N953" s="362">
        <v>0</v>
      </c>
      <c r="O953" s="362">
        <v>0</v>
      </c>
      <c r="P953" s="362">
        <v>0</v>
      </c>
      <c r="Q953" s="362">
        <v>0</v>
      </c>
      <c r="R953" s="622">
        <v>0</v>
      </c>
    </row>
    <row r="954" spans="2:18" hidden="1" x14ac:dyDescent="0.25">
      <c r="B954" s="354" t="s">
        <v>1405</v>
      </c>
      <c r="C954" s="390">
        <v>45991</v>
      </c>
      <c r="D954" s="345" t="s">
        <v>1080</v>
      </c>
      <c r="E954" s="344">
        <v>45881</v>
      </c>
      <c r="F954" s="344" t="s">
        <v>0</v>
      </c>
      <c r="G954" s="344" t="s">
        <v>1091</v>
      </c>
      <c r="H954" s="344" t="s">
        <v>203</v>
      </c>
      <c r="I954" s="351" t="s">
        <v>1094</v>
      </c>
      <c r="J954" s="480">
        <v>0</v>
      </c>
      <c r="K954" s="362">
        <v>0</v>
      </c>
      <c r="L954" s="362">
        <v>0</v>
      </c>
      <c r="M954" s="362">
        <v>0</v>
      </c>
      <c r="N954" s="362">
        <v>0</v>
      </c>
      <c r="O954" s="362">
        <v>0</v>
      </c>
      <c r="P954" s="362">
        <v>0</v>
      </c>
      <c r="Q954" s="362">
        <v>0</v>
      </c>
      <c r="R954" s="622">
        <v>0</v>
      </c>
    </row>
    <row r="955" spans="2:18" x14ac:dyDescent="0.25">
      <c r="B955" s="354" t="s">
        <v>1405</v>
      </c>
      <c r="C955" s="390">
        <v>46022</v>
      </c>
      <c r="D955" s="345" t="s">
        <v>1080</v>
      </c>
      <c r="E955" s="344">
        <v>45881</v>
      </c>
      <c r="F955" s="344" t="s">
        <v>0</v>
      </c>
      <c r="G955" s="344" t="s">
        <v>1091</v>
      </c>
      <c r="H955" s="344" t="s">
        <v>203</v>
      </c>
      <c r="I955" s="351" t="s">
        <v>1094</v>
      </c>
      <c r="J955" s="480">
        <v>0</v>
      </c>
      <c r="K955" s="362">
        <v>0</v>
      </c>
      <c r="L955" s="362">
        <v>0</v>
      </c>
      <c r="M955" s="362">
        <v>0</v>
      </c>
      <c r="N955" s="362">
        <v>0</v>
      </c>
      <c r="O955" s="362">
        <v>0</v>
      </c>
      <c r="P955" s="362">
        <v>0</v>
      </c>
      <c r="Q955" s="362">
        <v>0</v>
      </c>
      <c r="R955" s="622">
        <v>0</v>
      </c>
    </row>
    <row r="956" spans="2:18" ht="27" hidden="1" x14ac:dyDescent="0.25">
      <c r="B956" s="354" t="s">
        <v>1328</v>
      </c>
      <c r="C956" s="390">
        <v>45900</v>
      </c>
      <c r="D956" s="345" t="s">
        <v>35</v>
      </c>
      <c r="E956" s="344">
        <v>45883</v>
      </c>
      <c r="F956" s="344" t="s">
        <v>0</v>
      </c>
      <c r="G956" s="344" t="s">
        <v>1090</v>
      </c>
      <c r="H956" s="344" t="s">
        <v>203</v>
      </c>
      <c r="I956" s="344" t="s">
        <v>1094</v>
      </c>
      <c r="J956" s="480">
        <v>0</v>
      </c>
      <c r="K956" s="362">
        <v>0</v>
      </c>
      <c r="L956" s="362">
        <v>0</v>
      </c>
      <c r="M956" s="362">
        <v>0</v>
      </c>
      <c r="N956" s="362">
        <v>0</v>
      </c>
      <c r="O956" s="362">
        <v>0</v>
      </c>
      <c r="P956" s="362">
        <v>0</v>
      </c>
      <c r="Q956" s="362">
        <v>0</v>
      </c>
      <c r="R956" s="622">
        <v>0</v>
      </c>
    </row>
    <row r="957" spans="2:18" ht="27" hidden="1" x14ac:dyDescent="0.25">
      <c r="B957" s="354" t="s">
        <v>1328</v>
      </c>
      <c r="C957" s="390">
        <v>45930</v>
      </c>
      <c r="D957" s="345" t="s">
        <v>35</v>
      </c>
      <c r="E957" s="344">
        <v>45883</v>
      </c>
      <c r="F957" s="344" t="s">
        <v>0</v>
      </c>
      <c r="G957" s="344" t="s">
        <v>1090</v>
      </c>
      <c r="H957" s="344" t="s">
        <v>203</v>
      </c>
      <c r="I957" s="344" t="s">
        <v>1094</v>
      </c>
      <c r="J957" s="480">
        <v>0</v>
      </c>
      <c r="K957" s="362">
        <v>0</v>
      </c>
      <c r="L957" s="362">
        <v>0</v>
      </c>
      <c r="M957" s="362">
        <v>0</v>
      </c>
      <c r="N957" s="362">
        <v>0</v>
      </c>
      <c r="O957" s="362">
        <v>0</v>
      </c>
      <c r="P957" s="362"/>
      <c r="Q957" s="362">
        <v>0</v>
      </c>
      <c r="R957" s="622">
        <v>0</v>
      </c>
    </row>
    <row r="958" spans="2:18" ht="27" hidden="1" x14ac:dyDescent="0.25">
      <c r="B958" s="354" t="s">
        <v>1328</v>
      </c>
      <c r="C958" s="390">
        <v>45961</v>
      </c>
      <c r="D958" s="345" t="s">
        <v>35</v>
      </c>
      <c r="E958" s="344">
        <v>45883</v>
      </c>
      <c r="F958" s="344" t="s">
        <v>0</v>
      </c>
      <c r="G958" s="344" t="s">
        <v>1090</v>
      </c>
      <c r="H958" s="344" t="s">
        <v>203</v>
      </c>
      <c r="I958" s="344" t="s">
        <v>1094</v>
      </c>
      <c r="J958" s="480">
        <v>0</v>
      </c>
      <c r="K958" s="362">
        <v>0</v>
      </c>
      <c r="L958" s="362">
        <v>0</v>
      </c>
      <c r="M958" s="362">
        <v>0</v>
      </c>
      <c r="N958" s="362">
        <v>0</v>
      </c>
      <c r="O958" s="362">
        <v>0</v>
      </c>
      <c r="P958" s="362">
        <v>0</v>
      </c>
      <c r="Q958" s="362">
        <v>0</v>
      </c>
      <c r="R958" s="622">
        <v>0</v>
      </c>
    </row>
    <row r="959" spans="2:18" ht="27" hidden="1" x14ac:dyDescent="0.25">
      <c r="B959" s="354" t="s">
        <v>1328</v>
      </c>
      <c r="C959" s="390">
        <v>45991</v>
      </c>
      <c r="D959" s="345" t="s">
        <v>35</v>
      </c>
      <c r="E959" s="344">
        <v>45883</v>
      </c>
      <c r="F959" s="344" t="s">
        <v>0</v>
      </c>
      <c r="G959" s="344" t="s">
        <v>1090</v>
      </c>
      <c r="H959" s="344" t="s">
        <v>203</v>
      </c>
      <c r="I959" s="344" t="s">
        <v>1094</v>
      </c>
      <c r="J959" s="480">
        <v>0</v>
      </c>
      <c r="K959" s="362">
        <v>0</v>
      </c>
      <c r="L959" s="362">
        <v>0</v>
      </c>
      <c r="M959" s="362">
        <v>0</v>
      </c>
      <c r="N959" s="362">
        <v>0</v>
      </c>
      <c r="O959" s="362">
        <v>0</v>
      </c>
      <c r="P959" s="362">
        <v>0</v>
      </c>
      <c r="Q959" s="362">
        <v>0</v>
      </c>
      <c r="R959" s="622">
        <v>0</v>
      </c>
    </row>
    <row r="960" spans="2:18" ht="27" x14ac:dyDescent="0.25">
      <c r="B960" s="354" t="s">
        <v>1328</v>
      </c>
      <c r="C960" s="390">
        <v>46022</v>
      </c>
      <c r="D960" s="345" t="s">
        <v>35</v>
      </c>
      <c r="E960" s="344">
        <v>45883</v>
      </c>
      <c r="F960" s="344" t="s">
        <v>0</v>
      </c>
      <c r="G960" s="344" t="s">
        <v>1090</v>
      </c>
      <c r="H960" s="344" t="s">
        <v>203</v>
      </c>
      <c r="I960" s="344" t="s">
        <v>1094</v>
      </c>
      <c r="J960" s="480">
        <v>0</v>
      </c>
      <c r="K960" s="362">
        <v>0</v>
      </c>
      <c r="L960" s="362">
        <v>0</v>
      </c>
      <c r="M960" s="362">
        <v>0</v>
      </c>
      <c r="N960" s="362">
        <v>0</v>
      </c>
      <c r="O960" s="362">
        <v>0</v>
      </c>
      <c r="P960" s="362">
        <v>0</v>
      </c>
      <c r="Q960" s="362">
        <v>0</v>
      </c>
      <c r="R960" s="622">
        <v>0</v>
      </c>
    </row>
    <row r="961" spans="2:18" hidden="1" x14ac:dyDescent="0.25">
      <c r="B961" s="354" t="s">
        <v>1329</v>
      </c>
      <c r="C961" s="390">
        <v>45900</v>
      </c>
      <c r="D961" s="345" t="s">
        <v>657</v>
      </c>
      <c r="E961" s="344">
        <v>45895</v>
      </c>
      <c r="F961" s="344" t="s">
        <v>0</v>
      </c>
      <c r="G961" s="344" t="s">
        <v>1090</v>
      </c>
      <c r="H961" s="344" t="s">
        <v>203</v>
      </c>
      <c r="I961" s="344" t="s">
        <v>1094</v>
      </c>
      <c r="J961" s="480">
        <v>0</v>
      </c>
      <c r="K961" s="362">
        <v>0</v>
      </c>
      <c r="L961" s="362">
        <v>0</v>
      </c>
      <c r="M961" s="362">
        <v>0</v>
      </c>
      <c r="N961" s="362">
        <v>0</v>
      </c>
      <c r="O961" s="362">
        <v>0</v>
      </c>
      <c r="P961" s="362"/>
      <c r="Q961" s="362">
        <v>0</v>
      </c>
      <c r="R961" s="622">
        <v>0</v>
      </c>
    </row>
    <row r="962" spans="2:18" hidden="1" x14ac:dyDescent="0.25">
      <c r="B962" s="354" t="s">
        <v>1329</v>
      </c>
      <c r="C962" s="390">
        <v>45930</v>
      </c>
      <c r="D962" s="345" t="s">
        <v>657</v>
      </c>
      <c r="E962" s="344">
        <v>45895</v>
      </c>
      <c r="F962" s="344" t="s">
        <v>0</v>
      </c>
      <c r="G962" s="344" t="s">
        <v>1090</v>
      </c>
      <c r="H962" s="344" t="s">
        <v>203</v>
      </c>
      <c r="I962" s="344" t="s">
        <v>1094</v>
      </c>
      <c r="J962" s="480">
        <v>0</v>
      </c>
      <c r="K962" s="362">
        <v>0</v>
      </c>
      <c r="L962" s="362">
        <v>0</v>
      </c>
      <c r="M962" s="362">
        <v>0</v>
      </c>
      <c r="N962" s="362">
        <v>0</v>
      </c>
      <c r="O962" s="362">
        <v>0</v>
      </c>
      <c r="P962" s="362"/>
      <c r="Q962" s="362">
        <v>0</v>
      </c>
      <c r="R962" s="622">
        <v>0</v>
      </c>
    </row>
    <row r="963" spans="2:18" hidden="1" x14ac:dyDescent="0.25">
      <c r="B963" s="354" t="s">
        <v>1329</v>
      </c>
      <c r="C963" s="390">
        <v>45961</v>
      </c>
      <c r="D963" s="345" t="s">
        <v>657</v>
      </c>
      <c r="E963" s="344">
        <v>45895</v>
      </c>
      <c r="F963" s="344" t="s">
        <v>0</v>
      </c>
      <c r="G963" s="344" t="s">
        <v>1090</v>
      </c>
      <c r="H963" s="344" t="s">
        <v>203</v>
      </c>
      <c r="I963" s="344" t="s">
        <v>1094</v>
      </c>
      <c r="J963" s="480">
        <v>0</v>
      </c>
      <c r="K963" s="362">
        <v>0</v>
      </c>
      <c r="L963" s="362">
        <v>0</v>
      </c>
      <c r="M963" s="362">
        <v>0</v>
      </c>
      <c r="N963" s="362">
        <v>0</v>
      </c>
      <c r="O963" s="362">
        <v>0</v>
      </c>
      <c r="P963" s="362">
        <v>0</v>
      </c>
      <c r="Q963" s="362">
        <v>0</v>
      </c>
      <c r="R963" s="622">
        <v>0</v>
      </c>
    </row>
    <row r="964" spans="2:18" hidden="1" x14ac:dyDescent="0.25">
      <c r="B964" s="354" t="s">
        <v>1329</v>
      </c>
      <c r="C964" s="390">
        <v>45991</v>
      </c>
      <c r="D964" s="345" t="s">
        <v>657</v>
      </c>
      <c r="E964" s="344">
        <v>45895</v>
      </c>
      <c r="F964" s="344" t="s">
        <v>0</v>
      </c>
      <c r="G964" s="344" t="s">
        <v>1090</v>
      </c>
      <c r="H964" s="344" t="s">
        <v>203</v>
      </c>
      <c r="I964" s="344" t="s">
        <v>1094</v>
      </c>
      <c r="J964" s="480">
        <v>0</v>
      </c>
      <c r="K964" s="362">
        <v>0</v>
      </c>
      <c r="L964" s="362">
        <v>0</v>
      </c>
      <c r="M964" s="362">
        <v>0</v>
      </c>
      <c r="N964" s="362">
        <v>0</v>
      </c>
      <c r="O964" s="362">
        <v>0</v>
      </c>
      <c r="P964" s="362">
        <v>0</v>
      </c>
      <c r="Q964" s="362">
        <v>0</v>
      </c>
      <c r="R964" s="622">
        <v>0</v>
      </c>
    </row>
    <row r="965" spans="2:18" x14ac:dyDescent="0.25">
      <c r="B965" s="354" t="s">
        <v>1329</v>
      </c>
      <c r="C965" s="390">
        <v>46022</v>
      </c>
      <c r="D965" s="345" t="s">
        <v>657</v>
      </c>
      <c r="E965" s="344">
        <v>45895</v>
      </c>
      <c r="F965" s="344" t="s">
        <v>0</v>
      </c>
      <c r="G965" s="344" t="s">
        <v>1090</v>
      </c>
      <c r="H965" s="344" t="s">
        <v>203</v>
      </c>
      <c r="I965" s="344" t="s">
        <v>1094</v>
      </c>
      <c r="J965" s="480">
        <v>0</v>
      </c>
      <c r="K965" s="362">
        <v>0</v>
      </c>
      <c r="L965" s="362">
        <v>0</v>
      </c>
      <c r="M965" s="362">
        <v>0</v>
      </c>
      <c r="N965" s="362">
        <v>0</v>
      </c>
      <c r="O965" s="362">
        <v>0</v>
      </c>
      <c r="P965" s="362">
        <v>0</v>
      </c>
      <c r="Q965" s="362">
        <v>0</v>
      </c>
      <c r="R965" s="622">
        <v>0</v>
      </c>
    </row>
    <row r="966" spans="2:18" hidden="1" x14ac:dyDescent="0.25">
      <c r="B966" s="354" t="s">
        <v>1335</v>
      </c>
      <c r="C966" s="390">
        <v>45930</v>
      </c>
      <c r="D966" s="345" t="s">
        <v>1315</v>
      </c>
      <c r="E966" s="344">
        <v>45902</v>
      </c>
      <c r="F966" s="344" t="s">
        <v>0</v>
      </c>
      <c r="G966" s="344" t="s">
        <v>1090</v>
      </c>
      <c r="H966" s="344" t="s">
        <v>209</v>
      </c>
      <c r="I966" s="344" t="s">
        <v>1094</v>
      </c>
      <c r="J966" s="480">
        <v>0</v>
      </c>
      <c r="K966" s="362">
        <v>0</v>
      </c>
      <c r="L966" s="362">
        <v>0</v>
      </c>
      <c r="M966" s="362">
        <v>0</v>
      </c>
      <c r="N966" s="362">
        <v>0</v>
      </c>
      <c r="O966" s="362">
        <v>0</v>
      </c>
      <c r="P966" s="362"/>
      <c r="Q966" s="362">
        <v>0</v>
      </c>
      <c r="R966" s="622">
        <v>0</v>
      </c>
    </row>
    <row r="967" spans="2:18" hidden="1" x14ac:dyDescent="0.25">
      <c r="B967" s="354" t="s">
        <v>1335</v>
      </c>
      <c r="C967" s="390">
        <v>45961</v>
      </c>
      <c r="D967" s="345" t="s">
        <v>1315</v>
      </c>
      <c r="E967" s="344">
        <v>45902</v>
      </c>
      <c r="F967" s="344" t="s">
        <v>0</v>
      </c>
      <c r="G967" s="344" t="s">
        <v>1090</v>
      </c>
      <c r="H967" s="344" t="s">
        <v>209</v>
      </c>
      <c r="I967" s="344" t="s">
        <v>1094</v>
      </c>
      <c r="J967" s="480">
        <v>0</v>
      </c>
      <c r="K967" s="362">
        <v>0</v>
      </c>
      <c r="L967" s="362">
        <v>0</v>
      </c>
      <c r="M967" s="362">
        <v>0</v>
      </c>
      <c r="N967" s="362">
        <v>0</v>
      </c>
      <c r="O967" s="362">
        <v>0</v>
      </c>
      <c r="P967" s="362">
        <v>0</v>
      </c>
      <c r="Q967" s="362">
        <v>0</v>
      </c>
      <c r="R967" s="622">
        <v>0</v>
      </c>
    </row>
    <row r="968" spans="2:18" hidden="1" x14ac:dyDescent="0.25">
      <c r="B968" s="354" t="s">
        <v>1335</v>
      </c>
      <c r="C968" s="390">
        <v>45991</v>
      </c>
      <c r="D968" s="345" t="s">
        <v>1315</v>
      </c>
      <c r="E968" s="344">
        <v>45902</v>
      </c>
      <c r="F968" s="344" t="s">
        <v>0</v>
      </c>
      <c r="G968" s="344" t="s">
        <v>1090</v>
      </c>
      <c r="H968" s="344" t="s">
        <v>209</v>
      </c>
      <c r="I968" s="344" t="s">
        <v>1094</v>
      </c>
      <c r="J968" s="480">
        <v>0</v>
      </c>
      <c r="K968" s="362">
        <v>0</v>
      </c>
      <c r="L968" s="362">
        <v>0</v>
      </c>
      <c r="M968" s="362">
        <v>0</v>
      </c>
      <c r="N968" s="362">
        <v>0</v>
      </c>
      <c r="O968" s="362">
        <v>0</v>
      </c>
      <c r="P968" s="362">
        <v>0</v>
      </c>
      <c r="Q968" s="362">
        <v>0</v>
      </c>
      <c r="R968" s="622">
        <v>0</v>
      </c>
    </row>
    <row r="969" spans="2:18" x14ac:dyDescent="0.25">
      <c r="B969" s="354" t="s">
        <v>1335</v>
      </c>
      <c r="C969" s="390">
        <v>46022</v>
      </c>
      <c r="D969" s="345" t="s">
        <v>1315</v>
      </c>
      <c r="E969" s="344">
        <v>45902</v>
      </c>
      <c r="F969" s="344" t="s">
        <v>0</v>
      </c>
      <c r="G969" s="344" t="s">
        <v>1090</v>
      </c>
      <c r="H969" s="344" t="s">
        <v>209</v>
      </c>
      <c r="I969" s="344" t="s">
        <v>1094</v>
      </c>
      <c r="J969" s="480">
        <v>0</v>
      </c>
      <c r="K969" s="362">
        <v>0</v>
      </c>
      <c r="L969" s="362">
        <v>0</v>
      </c>
      <c r="M969" s="362">
        <v>0</v>
      </c>
      <c r="N969" s="362">
        <v>0</v>
      </c>
      <c r="O969" s="362">
        <v>0</v>
      </c>
      <c r="P969" s="362">
        <v>0</v>
      </c>
      <c r="Q969" s="362">
        <v>0</v>
      </c>
      <c r="R969" s="622">
        <v>0</v>
      </c>
    </row>
    <row r="970" spans="2:18" hidden="1" x14ac:dyDescent="0.25">
      <c r="B970" s="354" t="s">
        <v>1337</v>
      </c>
      <c r="C970" s="390">
        <v>45930</v>
      </c>
      <c r="D970" s="345" t="s">
        <v>1336</v>
      </c>
      <c r="E970" s="344">
        <v>45908</v>
      </c>
      <c r="F970" s="344" t="s">
        <v>0</v>
      </c>
      <c r="G970" s="344" t="s">
        <v>1090</v>
      </c>
      <c r="H970" s="344" t="s">
        <v>203</v>
      </c>
      <c r="I970" s="344" t="s">
        <v>1094</v>
      </c>
      <c r="J970" s="480">
        <v>0</v>
      </c>
      <c r="K970" s="362">
        <v>0</v>
      </c>
      <c r="L970" s="362">
        <v>0</v>
      </c>
      <c r="M970" s="362">
        <v>0</v>
      </c>
      <c r="N970" s="362">
        <v>0</v>
      </c>
      <c r="O970" s="362">
        <v>0</v>
      </c>
      <c r="P970" s="362"/>
      <c r="Q970" s="362">
        <v>0</v>
      </c>
      <c r="R970" s="622">
        <v>0</v>
      </c>
    </row>
    <row r="971" spans="2:18" hidden="1" x14ac:dyDescent="0.25">
      <c r="B971" s="354" t="s">
        <v>1337</v>
      </c>
      <c r="C971" s="390">
        <v>45961</v>
      </c>
      <c r="D971" s="345" t="s">
        <v>1336</v>
      </c>
      <c r="E971" s="344">
        <v>45908</v>
      </c>
      <c r="F971" s="344" t="s">
        <v>0</v>
      </c>
      <c r="G971" s="344" t="s">
        <v>1090</v>
      </c>
      <c r="H971" s="344" t="s">
        <v>203</v>
      </c>
      <c r="I971" s="344" t="s">
        <v>1094</v>
      </c>
      <c r="J971" s="480">
        <v>0</v>
      </c>
      <c r="K971" s="362">
        <v>0</v>
      </c>
      <c r="L971" s="362">
        <v>0</v>
      </c>
      <c r="M971" s="362">
        <v>0</v>
      </c>
      <c r="N971" s="362">
        <v>0</v>
      </c>
      <c r="O971" s="362">
        <v>0</v>
      </c>
      <c r="P971" s="362">
        <v>0</v>
      </c>
      <c r="Q971" s="362">
        <v>0</v>
      </c>
      <c r="R971" s="622">
        <v>0</v>
      </c>
    </row>
    <row r="972" spans="2:18" hidden="1" x14ac:dyDescent="0.25">
      <c r="B972" s="354" t="s">
        <v>1337</v>
      </c>
      <c r="C972" s="390">
        <v>45991</v>
      </c>
      <c r="D972" s="345" t="s">
        <v>1336</v>
      </c>
      <c r="E972" s="344">
        <v>45908</v>
      </c>
      <c r="F972" s="344" t="s">
        <v>0</v>
      </c>
      <c r="G972" s="344" t="s">
        <v>1090</v>
      </c>
      <c r="H972" s="344" t="s">
        <v>203</v>
      </c>
      <c r="I972" s="344" t="s">
        <v>1094</v>
      </c>
      <c r="J972" s="480">
        <v>0</v>
      </c>
      <c r="K972" s="362">
        <v>0</v>
      </c>
      <c r="L972" s="362">
        <v>0</v>
      </c>
      <c r="M972" s="362">
        <v>0</v>
      </c>
      <c r="N972" s="362">
        <v>0</v>
      </c>
      <c r="O972" s="362">
        <v>0</v>
      </c>
      <c r="P972" s="362">
        <v>0</v>
      </c>
      <c r="Q972" s="362">
        <v>0</v>
      </c>
      <c r="R972" s="622">
        <v>0</v>
      </c>
    </row>
    <row r="973" spans="2:18" x14ac:dyDescent="0.25">
      <c r="B973" s="354" t="s">
        <v>1337</v>
      </c>
      <c r="C973" s="390">
        <v>46022</v>
      </c>
      <c r="D973" s="345" t="s">
        <v>1336</v>
      </c>
      <c r="E973" s="344">
        <v>45908</v>
      </c>
      <c r="F973" s="344" t="s">
        <v>0</v>
      </c>
      <c r="G973" s="344" t="s">
        <v>1090</v>
      </c>
      <c r="H973" s="344" t="s">
        <v>203</v>
      </c>
      <c r="I973" s="344" t="s">
        <v>1094</v>
      </c>
      <c r="J973" s="480">
        <v>0</v>
      </c>
      <c r="K973" s="362">
        <v>0</v>
      </c>
      <c r="L973" s="362">
        <v>0</v>
      </c>
      <c r="M973" s="362">
        <v>0</v>
      </c>
      <c r="N973" s="362">
        <v>0</v>
      </c>
      <c r="O973" s="362">
        <v>0</v>
      </c>
      <c r="P973" s="362">
        <v>0</v>
      </c>
      <c r="Q973" s="362">
        <v>0</v>
      </c>
      <c r="R973" s="622">
        <v>0</v>
      </c>
    </row>
    <row r="974" spans="2:18" hidden="1" x14ac:dyDescent="0.25">
      <c r="B974" s="354" t="s">
        <v>1338</v>
      </c>
      <c r="C974" s="390">
        <v>45930</v>
      </c>
      <c r="D974" s="345" t="s">
        <v>657</v>
      </c>
      <c r="E974" s="344">
        <v>45908</v>
      </c>
      <c r="F974" s="344" t="s">
        <v>0</v>
      </c>
      <c r="G974" s="344" t="s">
        <v>1090</v>
      </c>
      <c r="H974" s="344" t="s">
        <v>205</v>
      </c>
      <c r="I974" s="344" t="s">
        <v>1094</v>
      </c>
      <c r="J974" s="480">
        <v>0</v>
      </c>
      <c r="K974" s="362">
        <v>0</v>
      </c>
      <c r="L974" s="362">
        <v>0</v>
      </c>
      <c r="M974" s="362">
        <v>0</v>
      </c>
      <c r="N974" s="362">
        <v>0</v>
      </c>
      <c r="O974" s="362">
        <v>0</v>
      </c>
      <c r="P974" s="362"/>
      <c r="Q974" s="362">
        <v>0</v>
      </c>
      <c r="R974" s="622">
        <v>0</v>
      </c>
    </row>
    <row r="975" spans="2:18" hidden="1" x14ac:dyDescent="0.25">
      <c r="B975" s="354" t="s">
        <v>1338</v>
      </c>
      <c r="C975" s="390">
        <v>45961</v>
      </c>
      <c r="D975" s="345" t="s">
        <v>657</v>
      </c>
      <c r="E975" s="344">
        <v>45908</v>
      </c>
      <c r="F975" s="344" t="s">
        <v>0</v>
      </c>
      <c r="G975" s="344" t="s">
        <v>1090</v>
      </c>
      <c r="H975" s="344" t="s">
        <v>205</v>
      </c>
      <c r="I975" s="344" t="s">
        <v>1094</v>
      </c>
      <c r="J975" s="480">
        <v>0</v>
      </c>
      <c r="K975" s="362">
        <v>0</v>
      </c>
      <c r="L975" s="362">
        <v>0</v>
      </c>
      <c r="M975" s="362">
        <v>0</v>
      </c>
      <c r="N975" s="362">
        <v>0</v>
      </c>
      <c r="O975" s="362">
        <v>0</v>
      </c>
      <c r="P975" s="362">
        <v>0</v>
      </c>
      <c r="Q975" s="362">
        <v>0</v>
      </c>
      <c r="R975" s="622">
        <v>0</v>
      </c>
    </row>
    <row r="976" spans="2:18" hidden="1" x14ac:dyDescent="0.25">
      <c r="B976" s="354" t="s">
        <v>1338</v>
      </c>
      <c r="C976" s="390">
        <v>45991</v>
      </c>
      <c r="D976" s="345" t="s">
        <v>657</v>
      </c>
      <c r="E976" s="344">
        <v>45908</v>
      </c>
      <c r="F976" s="344" t="s">
        <v>0</v>
      </c>
      <c r="G976" s="344" t="s">
        <v>1090</v>
      </c>
      <c r="H976" s="344" t="s">
        <v>205</v>
      </c>
      <c r="I976" s="344" t="s">
        <v>1094</v>
      </c>
      <c r="J976" s="480">
        <v>0</v>
      </c>
      <c r="K976" s="362">
        <v>0</v>
      </c>
      <c r="L976" s="362">
        <v>0</v>
      </c>
      <c r="M976" s="362">
        <v>0</v>
      </c>
      <c r="N976" s="362">
        <v>0</v>
      </c>
      <c r="O976" s="362">
        <v>0</v>
      </c>
      <c r="P976" s="362">
        <v>0</v>
      </c>
      <c r="Q976" s="362">
        <v>0</v>
      </c>
      <c r="R976" s="622">
        <v>0</v>
      </c>
    </row>
    <row r="977" spans="2:18" x14ac:dyDescent="0.25">
      <c r="B977" s="354" t="s">
        <v>1338</v>
      </c>
      <c r="C977" s="390">
        <v>46022</v>
      </c>
      <c r="D977" s="345" t="s">
        <v>657</v>
      </c>
      <c r="E977" s="344">
        <v>45908</v>
      </c>
      <c r="F977" s="344" t="s">
        <v>0</v>
      </c>
      <c r="G977" s="344" t="s">
        <v>1090</v>
      </c>
      <c r="H977" s="344" t="s">
        <v>205</v>
      </c>
      <c r="I977" s="344" t="s">
        <v>1094</v>
      </c>
      <c r="J977" s="480">
        <v>0</v>
      </c>
      <c r="K977" s="362">
        <v>0</v>
      </c>
      <c r="L977" s="362">
        <v>0</v>
      </c>
      <c r="M977" s="362">
        <v>0</v>
      </c>
      <c r="N977" s="362">
        <v>0</v>
      </c>
      <c r="O977" s="362">
        <v>0</v>
      </c>
      <c r="P977" s="362">
        <v>0</v>
      </c>
      <c r="Q977" s="362">
        <v>0</v>
      </c>
      <c r="R977" s="622">
        <v>0</v>
      </c>
    </row>
    <row r="978" spans="2:18" hidden="1" x14ac:dyDescent="0.25">
      <c r="B978" s="354" t="s">
        <v>1339</v>
      </c>
      <c r="C978" s="390">
        <v>45930</v>
      </c>
      <c r="D978" s="345" t="s">
        <v>1074</v>
      </c>
      <c r="E978" s="344">
        <v>45908</v>
      </c>
      <c r="F978" s="344" t="s">
        <v>0</v>
      </c>
      <c r="G978" s="344" t="s">
        <v>1090</v>
      </c>
      <c r="H978" s="344" t="s">
        <v>203</v>
      </c>
      <c r="I978" s="344" t="s">
        <v>1094</v>
      </c>
      <c r="J978" s="480">
        <v>0</v>
      </c>
      <c r="K978" s="362">
        <v>0</v>
      </c>
      <c r="L978" s="362">
        <v>0</v>
      </c>
      <c r="M978" s="362">
        <v>0</v>
      </c>
      <c r="N978" s="362">
        <v>0</v>
      </c>
      <c r="O978" s="362">
        <v>0</v>
      </c>
      <c r="P978" s="362"/>
      <c r="Q978" s="362">
        <v>0</v>
      </c>
      <c r="R978" s="622">
        <v>0</v>
      </c>
    </row>
    <row r="979" spans="2:18" hidden="1" x14ac:dyDescent="0.25">
      <c r="B979" s="354" t="s">
        <v>1339</v>
      </c>
      <c r="C979" s="390">
        <v>45961</v>
      </c>
      <c r="D979" s="345" t="s">
        <v>1074</v>
      </c>
      <c r="E979" s="344">
        <v>45908</v>
      </c>
      <c r="F979" s="344" t="s">
        <v>0</v>
      </c>
      <c r="G979" s="344" t="s">
        <v>1090</v>
      </c>
      <c r="H979" s="344" t="s">
        <v>203</v>
      </c>
      <c r="I979" s="344" t="s">
        <v>1094</v>
      </c>
      <c r="J979" s="480">
        <v>0</v>
      </c>
      <c r="K979" s="362">
        <v>0</v>
      </c>
      <c r="L979" s="362">
        <v>0</v>
      </c>
      <c r="M979" s="362">
        <v>0</v>
      </c>
      <c r="N979" s="362">
        <v>0</v>
      </c>
      <c r="O979" s="362">
        <v>0</v>
      </c>
      <c r="P979" s="362">
        <v>0</v>
      </c>
      <c r="Q979" s="362">
        <v>0</v>
      </c>
      <c r="R979" s="622">
        <v>0</v>
      </c>
    </row>
    <row r="980" spans="2:18" hidden="1" x14ac:dyDescent="0.25">
      <c r="B980" s="354" t="s">
        <v>1339</v>
      </c>
      <c r="C980" s="390">
        <v>45991</v>
      </c>
      <c r="D980" s="345" t="s">
        <v>1074</v>
      </c>
      <c r="E980" s="344">
        <v>45908</v>
      </c>
      <c r="F980" s="344" t="s">
        <v>0</v>
      </c>
      <c r="G980" s="344" t="s">
        <v>1090</v>
      </c>
      <c r="H980" s="344" t="s">
        <v>203</v>
      </c>
      <c r="I980" s="344" t="s">
        <v>1094</v>
      </c>
      <c r="J980" s="480">
        <v>0</v>
      </c>
      <c r="K980" s="362">
        <v>0</v>
      </c>
      <c r="L980" s="362">
        <v>0</v>
      </c>
      <c r="M980" s="362">
        <v>0</v>
      </c>
      <c r="N980" s="362">
        <v>0</v>
      </c>
      <c r="O980" s="362">
        <v>0</v>
      </c>
      <c r="P980" s="362">
        <v>0</v>
      </c>
      <c r="Q980" s="362">
        <v>0</v>
      </c>
      <c r="R980" s="622">
        <v>0</v>
      </c>
    </row>
    <row r="981" spans="2:18" x14ac:dyDescent="0.25">
      <c r="B981" s="354" t="s">
        <v>1339</v>
      </c>
      <c r="C981" s="390">
        <v>46022</v>
      </c>
      <c r="D981" s="345" t="s">
        <v>1074</v>
      </c>
      <c r="E981" s="344">
        <v>45908</v>
      </c>
      <c r="F981" s="344" t="s">
        <v>0</v>
      </c>
      <c r="G981" s="344" t="s">
        <v>1090</v>
      </c>
      <c r="H981" s="344" t="s">
        <v>203</v>
      </c>
      <c r="I981" s="344" t="s">
        <v>1094</v>
      </c>
      <c r="J981" s="480">
        <v>0</v>
      </c>
      <c r="K981" s="362">
        <v>0</v>
      </c>
      <c r="L981" s="362">
        <v>0</v>
      </c>
      <c r="M981" s="362">
        <v>0</v>
      </c>
      <c r="N981" s="362">
        <v>0</v>
      </c>
      <c r="O981" s="362">
        <v>0</v>
      </c>
      <c r="P981" s="362">
        <v>0</v>
      </c>
      <c r="Q981" s="362">
        <v>0</v>
      </c>
      <c r="R981" s="622">
        <v>0</v>
      </c>
    </row>
    <row r="982" spans="2:18" hidden="1" x14ac:dyDescent="0.25">
      <c r="B982" s="354" t="s">
        <v>1340</v>
      </c>
      <c r="C982" s="390">
        <v>45930</v>
      </c>
      <c r="D982" s="345" t="s">
        <v>1074</v>
      </c>
      <c r="E982" s="344">
        <v>45910</v>
      </c>
      <c r="F982" s="344" t="s">
        <v>0</v>
      </c>
      <c r="G982" s="344" t="s">
        <v>1090</v>
      </c>
      <c r="H982" s="344" t="s">
        <v>203</v>
      </c>
      <c r="I982" s="344" t="s">
        <v>1094</v>
      </c>
      <c r="J982" s="480">
        <v>0</v>
      </c>
      <c r="K982" s="362">
        <v>0</v>
      </c>
      <c r="L982" s="362">
        <v>0</v>
      </c>
      <c r="M982" s="362">
        <v>0</v>
      </c>
      <c r="N982" s="362">
        <v>0</v>
      </c>
      <c r="O982" s="362">
        <v>0</v>
      </c>
      <c r="P982" s="362"/>
      <c r="Q982" s="362">
        <v>0</v>
      </c>
      <c r="R982" s="622">
        <v>0</v>
      </c>
    </row>
    <row r="983" spans="2:18" hidden="1" x14ac:dyDescent="0.25">
      <c r="B983" s="354" t="s">
        <v>1340</v>
      </c>
      <c r="C983" s="390">
        <v>45961</v>
      </c>
      <c r="D983" s="345" t="s">
        <v>1074</v>
      </c>
      <c r="E983" s="344">
        <v>45910</v>
      </c>
      <c r="F983" s="344" t="s">
        <v>0</v>
      </c>
      <c r="G983" s="344" t="s">
        <v>1090</v>
      </c>
      <c r="H983" s="344" t="s">
        <v>203</v>
      </c>
      <c r="I983" s="344" t="s">
        <v>1094</v>
      </c>
      <c r="J983" s="480">
        <v>0</v>
      </c>
      <c r="K983" s="362">
        <v>0</v>
      </c>
      <c r="L983" s="362">
        <v>0</v>
      </c>
      <c r="M983" s="362">
        <v>0</v>
      </c>
      <c r="N983" s="362">
        <v>0</v>
      </c>
      <c r="O983" s="362">
        <v>0</v>
      </c>
      <c r="P983" s="362">
        <v>0</v>
      </c>
      <c r="Q983" s="362">
        <v>0</v>
      </c>
      <c r="R983" s="622">
        <v>0</v>
      </c>
    </row>
    <row r="984" spans="2:18" hidden="1" x14ac:dyDescent="0.25">
      <c r="B984" s="354" t="s">
        <v>1340</v>
      </c>
      <c r="C984" s="390">
        <v>45991</v>
      </c>
      <c r="D984" s="345" t="s">
        <v>1074</v>
      </c>
      <c r="E984" s="344">
        <v>45910</v>
      </c>
      <c r="F984" s="344" t="s">
        <v>0</v>
      </c>
      <c r="G984" s="344" t="s">
        <v>1090</v>
      </c>
      <c r="H984" s="344" t="s">
        <v>203</v>
      </c>
      <c r="I984" s="344" t="s">
        <v>1094</v>
      </c>
      <c r="J984" s="480">
        <v>0</v>
      </c>
      <c r="K984" s="362">
        <v>0</v>
      </c>
      <c r="L984" s="362">
        <v>0</v>
      </c>
      <c r="M984" s="362">
        <v>0</v>
      </c>
      <c r="N984" s="362">
        <v>0</v>
      </c>
      <c r="O984" s="362">
        <v>0</v>
      </c>
      <c r="P984" s="362">
        <v>0</v>
      </c>
      <c r="Q984" s="362">
        <v>0</v>
      </c>
      <c r="R984" s="622">
        <v>0</v>
      </c>
    </row>
    <row r="985" spans="2:18" x14ac:dyDescent="0.25">
      <c r="B985" s="353" t="s">
        <v>1340</v>
      </c>
      <c r="C985" s="336">
        <v>46022</v>
      </c>
      <c r="D985" s="341" t="s">
        <v>1074</v>
      </c>
      <c r="E985" s="337">
        <v>45910</v>
      </c>
      <c r="F985" s="337" t="s">
        <v>0</v>
      </c>
      <c r="G985" s="341" t="s">
        <v>1090</v>
      </c>
      <c r="H985" s="341" t="s">
        <v>203</v>
      </c>
      <c r="I985" s="339" t="s">
        <v>1092</v>
      </c>
      <c r="J985" s="361">
        <v>0</v>
      </c>
      <c r="K985" s="665">
        <v>0</v>
      </c>
      <c r="L985" s="665">
        <v>10633149465.23</v>
      </c>
      <c r="M985" s="665">
        <v>15066890.970000001</v>
      </c>
      <c r="N985" s="665">
        <v>0</v>
      </c>
      <c r="O985" s="665">
        <v>0</v>
      </c>
      <c r="P985" s="665">
        <v>0</v>
      </c>
      <c r="Q985" s="665">
        <v>0</v>
      </c>
      <c r="R985" s="666">
        <v>10648216356.199999</v>
      </c>
    </row>
    <row r="986" spans="2:18" hidden="1" x14ac:dyDescent="0.25">
      <c r="B986" s="354" t="s">
        <v>1341</v>
      </c>
      <c r="C986" s="390">
        <v>45930</v>
      </c>
      <c r="D986" s="345" t="s">
        <v>1336</v>
      </c>
      <c r="E986" s="344">
        <v>45918</v>
      </c>
      <c r="F986" s="344" t="s">
        <v>0</v>
      </c>
      <c r="G986" s="344" t="s">
        <v>1090</v>
      </c>
      <c r="H986" s="344" t="s">
        <v>209</v>
      </c>
      <c r="I986" s="344" t="s">
        <v>1094</v>
      </c>
      <c r="J986" s="480">
        <v>0</v>
      </c>
      <c r="K986" s="362">
        <v>0</v>
      </c>
      <c r="L986" s="362">
        <v>0</v>
      </c>
      <c r="M986" s="362">
        <v>0</v>
      </c>
      <c r="N986" s="362">
        <v>0</v>
      </c>
      <c r="O986" s="362">
        <v>0</v>
      </c>
      <c r="P986" s="362"/>
      <c r="Q986" s="362">
        <v>0</v>
      </c>
      <c r="R986" s="622">
        <v>0</v>
      </c>
    </row>
    <row r="987" spans="2:18" hidden="1" x14ac:dyDescent="0.25">
      <c r="B987" s="354" t="s">
        <v>1341</v>
      </c>
      <c r="C987" s="390">
        <v>45961</v>
      </c>
      <c r="D987" s="345" t="s">
        <v>1336</v>
      </c>
      <c r="E987" s="344">
        <v>45918</v>
      </c>
      <c r="F987" s="344" t="s">
        <v>0</v>
      </c>
      <c r="G987" s="344" t="s">
        <v>1090</v>
      </c>
      <c r="H987" s="344" t="s">
        <v>209</v>
      </c>
      <c r="I987" s="344" t="s">
        <v>1094</v>
      </c>
      <c r="J987" s="480">
        <v>0</v>
      </c>
      <c r="K987" s="362">
        <v>0</v>
      </c>
      <c r="L987" s="362">
        <v>0</v>
      </c>
      <c r="M987" s="362">
        <v>0</v>
      </c>
      <c r="N987" s="362">
        <v>0</v>
      </c>
      <c r="O987" s="362">
        <v>0</v>
      </c>
      <c r="P987" s="362">
        <v>0</v>
      </c>
      <c r="Q987" s="362">
        <v>0</v>
      </c>
      <c r="R987" s="622">
        <v>0</v>
      </c>
    </row>
    <row r="988" spans="2:18" hidden="1" x14ac:dyDescent="0.25">
      <c r="B988" s="354" t="s">
        <v>1341</v>
      </c>
      <c r="C988" s="390">
        <v>45991</v>
      </c>
      <c r="D988" s="345" t="s">
        <v>1336</v>
      </c>
      <c r="E988" s="344">
        <v>45918</v>
      </c>
      <c r="F988" s="344" t="s">
        <v>0</v>
      </c>
      <c r="G988" s="344" t="s">
        <v>1090</v>
      </c>
      <c r="H988" s="344" t="s">
        <v>209</v>
      </c>
      <c r="I988" s="344" t="s">
        <v>1094</v>
      </c>
      <c r="J988" s="480">
        <v>0</v>
      </c>
      <c r="K988" s="362">
        <v>0</v>
      </c>
      <c r="L988" s="362">
        <v>0</v>
      </c>
      <c r="M988" s="362">
        <v>0</v>
      </c>
      <c r="N988" s="362">
        <v>0</v>
      </c>
      <c r="O988" s="362">
        <v>0</v>
      </c>
      <c r="P988" s="362">
        <v>0</v>
      </c>
      <c r="Q988" s="362">
        <v>0</v>
      </c>
      <c r="R988" s="622">
        <v>0</v>
      </c>
    </row>
    <row r="989" spans="2:18" x14ac:dyDescent="0.25">
      <c r="B989" s="354" t="s">
        <v>1341</v>
      </c>
      <c r="C989" s="390">
        <v>46022</v>
      </c>
      <c r="D989" s="345" t="s">
        <v>1336</v>
      </c>
      <c r="E989" s="344">
        <v>45918</v>
      </c>
      <c r="F989" s="344" t="s">
        <v>0</v>
      </c>
      <c r="G989" s="344" t="s">
        <v>1090</v>
      </c>
      <c r="H989" s="344" t="s">
        <v>209</v>
      </c>
      <c r="I989" s="344" t="s">
        <v>1094</v>
      </c>
      <c r="J989" s="480">
        <v>0</v>
      </c>
      <c r="K989" s="362">
        <v>0</v>
      </c>
      <c r="L989" s="362">
        <v>0</v>
      </c>
      <c r="M989" s="362">
        <v>0</v>
      </c>
      <c r="N989" s="362">
        <v>0</v>
      </c>
      <c r="O989" s="362">
        <v>0</v>
      </c>
      <c r="P989" s="362">
        <v>0</v>
      </c>
      <c r="Q989" s="362">
        <v>0</v>
      </c>
      <c r="R989" s="622">
        <v>0</v>
      </c>
    </row>
    <row r="990" spans="2:18" hidden="1" x14ac:dyDescent="0.25">
      <c r="B990" s="354" t="s">
        <v>1342</v>
      </c>
      <c r="C990" s="390">
        <v>45930</v>
      </c>
      <c r="D990" s="345" t="s">
        <v>207</v>
      </c>
      <c r="E990" s="344">
        <v>45918</v>
      </c>
      <c r="F990" s="344" t="s">
        <v>0</v>
      </c>
      <c r="G990" s="344" t="s">
        <v>1090</v>
      </c>
      <c r="H990" s="344" t="s">
        <v>205</v>
      </c>
      <c r="I990" s="344" t="s">
        <v>1094</v>
      </c>
      <c r="J990" s="480">
        <v>0</v>
      </c>
      <c r="K990" s="362">
        <v>0</v>
      </c>
      <c r="L990" s="362">
        <v>0</v>
      </c>
      <c r="M990" s="362">
        <v>0</v>
      </c>
      <c r="N990" s="362">
        <v>0</v>
      </c>
      <c r="O990" s="362">
        <v>0</v>
      </c>
      <c r="P990" s="362"/>
      <c r="Q990" s="362">
        <v>0</v>
      </c>
      <c r="R990" s="622">
        <v>0</v>
      </c>
    </row>
    <row r="991" spans="2:18" hidden="1" x14ac:dyDescent="0.25">
      <c r="B991" s="354" t="s">
        <v>1342</v>
      </c>
      <c r="C991" s="390">
        <v>45961</v>
      </c>
      <c r="D991" s="345" t="s">
        <v>207</v>
      </c>
      <c r="E991" s="344">
        <v>45918</v>
      </c>
      <c r="F991" s="344" t="s">
        <v>0</v>
      </c>
      <c r="G991" s="344" t="s">
        <v>1090</v>
      </c>
      <c r="H991" s="344" t="s">
        <v>205</v>
      </c>
      <c r="I991" s="344" t="s">
        <v>1094</v>
      </c>
      <c r="J991" s="480">
        <v>0</v>
      </c>
      <c r="K991" s="362">
        <v>0</v>
      </c>
      <c r="L991" s="362">
        <v>0</v>
      </c>
      <c r="M991" s="362">
        <v>0</v>
      </c>
      <c r="N991" s="362">
        <v>0</v>
      </c>
      <c r="O991" s="362">
        <v>0</v>
      </c>
      <c r="P991" s="362">
        <v>0</v>
      </c>
      <c r="Q991" s="362">
        <v>0</v>
      </c>
      <c r="R991" s="622">
        <v>0</v>
      </c>
    </row>
    <row r="992" spans="2:18" hidden="1" x14ac:dyDescent="0.25">
      <c r="B992" s="354" t="s">
        <v>1342</v>
      </c>
      <c r="C992" s="390">
        <v>45991</v>
      </c>
      <c r="D992" s="345" t="s">
        <v>207</v>
      </c>
      <c r="E992" s="344">
        <v>45918</v>
      </c>
      <c r="F992" s="344" t="s">
        <v>0</v>
      </c>
      <c r="G992" s="344" t="s">
        <v>1090</v>
      </c>
      <c r="H992" s="344" t="s">
        <v>205</v>
      </c>
      <c r="I992" s="344" t="s">
        <v>1094</v>
      </c>
      <c r="J992" s="480">
        <v>0</v>
      </c>
      <c r="K992" s="362">
        <v>0</v>
      </c>
      <c r="L992" s="362">
        <v>0</v>
      </c>
      <c r="M992" s="362">
        <v>0</v>
      </c>
      <c r="N992" s="362">
        <v>0</v>
      </c>
      <c r="O992" s="362">
        <v>0</v>
      </c>
      <c r="P992" s="362">
        <v>0</v>
      </c>
      <c r="Q992" s="362">
        <v>0</v>
      </c>
      <c r="R992" s="622">
        <v>0</v>
      </c>
    </row>
    <row r="993" spans="2:18" x14ac:dyDescent="0.25">
      <c r="B993" s="354" t="s">
        <v>1342</v>
      </c>
      <c r="C993" s="390">
        <v>46022</v>
      </c>
      <c r="D993" s="345" t="s">
        <v>207</v>
      </c>
      <c r="E993" s="344">
        <v>45918</v>
      </c>
      <c r="F993" s="344" t="s">
        <v>0</v>
      </c>
      <c r="G993" s="344" t="s">
        <v>1090</v>
      </c>
      <c r="H993" s="344" t="s">
        <v>205</v>
      </c>
      <c r="I993" s="344" t="s">
        <v>1094</v>
      </c>
      <c r="J993" s="480">
        <v>0</v>
      </c>
      <c r="K993" s="362">
        <v>0</v>
      </c>
      <c r="L993" s="362">
        <v>0</v>
      </c>
      <c r="M993" s="362">
        <v>0</v>
      </c>
      <c r="N993" s="362">
        <v>0</v>
      </c>
      <c r="O993" s="362">
        <v>0</v>
      </c>
      <c r="P993" s="362">
        <v>0</v>
      </c>
      <c r="Q993" s="362">
        <v>0</v>
      </c>
      <c r="R993" s="622">
        <v>0</v>
      </c>
    </row>
    <row r="994" spans="2:18" hidden="1" x14ac:dyDescent="0.25">
      <c r="B994" s="354" t="s">
        <v>1343</v>
      </c>
      <c r="C994" s="390">
        <v>45930</v>
      </c>
      <c r="D994" s="345" t="s">
        <v>1080</v>
      </c>
      <c r="E994" s="344">
        <v>45925</v>
      </c>
      <c r="F994" s="344" t="s">
        <v>0</v>
      </c>
      <c r="G994" s="344" t="s">
        <v>1090</v>
      </c>
      <c r="H994" s="344" t="s">
        <v>203</v>
      </c>
      <c r="I994" s="344" t="s">
        <v>1094</v>
      </c>
      <c r="J994" s="480">
        <v>0</v>
      </c>
      <c r="K994" s="362">
        <v>0</v>
      </c>
      <c r="L994" s="362">
        <v>0</v>
      </c>
      <c r="M994" s="362">
        <v>0</v>
      </c>
      <c r="N994" s="362">
        <v>0</v>
      </c>
      <c r="O994" s="362">
        <v>0</v>
      </c>
      <c r="P994" s="362"/>
      <c r="Q994" s="362">
        <v>0</v>
      </c>
      <c r="R994" s="622">
        <v>0</v>
      </c>
    </row>
    <row r="995" spans="2:18" hidden="1" x14ac:dyDescent="0.25">
      <c r="B995" s="353" t="s">
        <v>1343</v>
      </c>
      <c r="C995" s="336">
        <v>45961</v>
      </c>
      <c r="D995" s="341" t="s">
        <v>1080</v>
      </c>
      <c r="E995" s="337">
        <v>45925</v>
      </c>
      <c r="F995" s="337" t="s">
        <v>0</v>
      </c>
      <c r="G995" s="341" t="s">
        <v>1090</v>
      </c>
      <c r="H995" s="341" t="s">
        <v>203</v>
      </c>
      <c r="I995" s="339" t="s">
        <v>1092</v>
      </c>
      <c r="J995" s="664">
        <v>0</v>
      </c>
      <c r="K995" s="665">
        <v>0</v>
      </c>
      <c r="L995" s="361">
        <v>25565600542.290001</v>
      </c>
      <c r="M995" s="361">
        <v>4389855721.0900002</v>
      </c>
      <c r="N995" s="361">
        <v>0</v>
      </c>
      <c r="O995" s="361">
        <v>0</v>
      </c>
      <c r="P995" s="361">
        <v>0</v>
      </c>
      <c r="Q995" s="361">
        <v>0</v>
      </c>
      <c r="R995" s="622">
        <v>29955456263.380001</v>
      </c>
    </row>
    <row r="996" spans="2:18" hidden="1" x14ac:dyDescent="0.25">
      <c r="B996" s="353" t="s">
        <v>1343</v>
      </c>
      <c r="C996" s="336">
        <v>45991</v>
      </c>
      <c r="D996" s="341" t="s">
        <v>1080</v>
      </c>
      <c r="E996" s="337">
        <v>45925</v>
      </c>
      <c r="F996" s="337" t="s">
        <v>0</v>
      </c>
      <c r="G996" s="341" t="s">
        <v>1090</v>
      </c>
      <c r="H996" s="341" t="s">
        <v>203</v>
      </c>
      <c r="I996" s="339" t="s">
        <v>1092</v>
      </c>
      <c r="J996" s="664">
        <v>0</v>
      </c>
      <c r="K996" s="665">
        <v>0</v>
      </c>
      <c r="L996" s="361">
        <v>25736739409.400002</v>
      </c>
      <c r="M996" s="361">
        <v>4433141366.6999998</v>
      </c>
      <c r="N996" s="361">
        <v>0</v>
      </c>
      <c r="O996" s="361">
        <v>0</v>
      </c>
      <c r="P996" s="361">
        <v>0</v>
      </c>
      <c r="Q996" s="361">
        <v>0</v>
      </c>
      <c r="R996" s="622">
        <v>30169880776.100002</v>
      </c>
    </row>
    <row r="997" spans="2:18" x14ac:dyDescent="0.25">
      <c r="B997" s="353" t="s">
        <v>1343</v>
      </c>
      <c r="C997" s="336">
        <v>46022</v>
      </c>
      <c r="D997" s="341" t="s">
        <v>1080</v>
      </c>
      <c r="E997" s="337">
        <v>45925</v>
      </c>
      <c r="F997" s="337" t="s">
        <v>0</v>
      </c>
      <c r="G997" s="341" t="s">
        <v>1090</v>
      </c>
      <c r="H997" s="341" t="s">
        <v>203</v>
      </c>
      <c r="I997" s="339" t="s">
        <v>1092</v>
      </c>
      <c r="J997" s="664">
        <v>0</v>
      </c>
      <c r="K997" s="665">
        <v>0</v>
      </c>
      <c r="L997" s="361">
        <v>25942331585.09</v>
      </c>
      <c r="M997" s="361">
        <v>4472511008.7700005</v>
      </c>
      <c r="N997" s="361">
        <v>0</v>
      </c>
      <c r="O997" s="361">
        <v>0</v>
      </c>
      <c r="P997" s="361">
        <v>0</v>
      </c>
      <c r="Q997" s="361">
        <v>0</v>
      </c>
      <c r="R997" s="622">
        <v>30414842593.860001</v>
      </c>
    </row>
    <row r="998" spans="2:18" x14ac:dyDescent="0.25">
      <c r="B998" s="354" t="s">
        <v>1415</v>
      </c>
      <c r="C998" s="390">
        <v>46022</v>
      </c>
      <c r="D998" s="345" t="s">
        <v>207</v>
      </c>
      <c r="E998" s="344">
        <v>46008</v>
      </c>
      <c r="F998" s="344" t="s">
        <v>0</v>
      </c>
      <c r="G998" s="344" t="s">
        <v>1090</v>
      </c>
      <c r="H998" s="344" t="s">
        <v>1416</v>
      </c>
      <c r="I998" s="344" t="s">
        <v>1094</v>
      </c>
      <c r="J998" s="480">
        <v>0</v>
      </c>
      <c r="K998" s="362">
        <v>0</v>
      </c>
      <c r="L998" s="362">
        <v>0</v>
      </c>
      <c r="M998" s="362">
        <v>0</v>
      </c>
      <c r="N998" s="362">
        <v>0</v>
      </c>
      <c r="O998" s="362">
        <v>0</v>
      </c>
      <c r="P998" s="362">
        <v>0</v>
      </c>
      <c r="Q998" s="362">
        <v>0</v>
      </c>
      <c r="R998" s="622">
        <v>0</v>
      </c>
    </row>
    <row r="999" spans="2:18" x14ac:dyDescent="0.25">
      <c r="B999" s="354" t="s">
        <v>1417</v>
      </c>
      <c r="C999" s="390">
        <v>46022</v>
      </c>
      <c r="D999" s="345" t="s">
        <v>657</v>
      </c>
      <c r="E999" s="344">
        <v>46020</v>
      </c>
      <c r="F999" s="344" t="s">
        <v>0</v>
      </c>
      <c r="G999" s="344" t="s">
        <v>1090</v>
      </c>
      <c r="H999" s="344" t="s">
        <v>203</v>
      </c>
      <c r="I999" s="344" t="s">
        <v>1094</v>
      </c>
      <c r="J999" s="480">
        <v>0</v>
      </c>
      <c r="K999" s="362">
        <v>0</v>
      </c>
      <c r="L999" s="362">
        <v>0</v>
      </c>
      <c r="M999" s="362">
        <v>0</v>
      </c>
      <c r="N999" s="362">
        <v>0</v>
      </c>
      <c r="O999" s="362">
        <v>0</v>
      </c>
      <c r="P999" s="362">
        <v>0</v>
      </c>
      <c r="Q999" s="362">
        <v>0</v>
      </c>
      <c r="R999" s="622">
        <v>0</v>
      </c>
    </row>
    <row r="1000" spans="2:18" x14ac:dyDescent="0.25">
      <c r="B1000" s="354" t="s">
        <v>1418</v>
      </c>
      <c r="C1000" s="390">
        <v>46022</v>
      </c>
      <c r="D1000" s="345" t="s">
        <v>646</v>
      </c>
      <c r="E1000" s="344">
        <v>46015</v>
      </c>
      <c r="F1000" s="344" t="s">
        <v>0</v>
      </c>
      <c r="G1000" s="344" t="s">
        <v>1090</v>
      </c>
      <c r="H1000" s="344" t="s">
        <v>203</v>
      </c>
      <c r="I1000" s="344" t="s">
        <v>1094</v>
      </c>
      <c r="J1000" s="480">
        <v>0</v>
      </c>
      <c r="K1000" s="362">
        <v>0</v>
      </c>
      <c r="L1000" s="362">
        <v>0</v>
      </c>
      <c r="M1000" s="362">
        <v>0</v>
      </c>
      <c r="N1000" s="362">
        <v>0</v>
      </c>
      <c r="O1000" s="362">
        <v>0</v>
      </c>
      <c r="P1000" s="362">
        <v>0</v>
      </c>
      <c r="Q1000" s="362">
        <v>0</v>
      </c>
      <c r="R1000" s="622">
        <v>0</v>
      </c>
    </row>
  </sheetData>
  <conditionalFormatting sqref="C11:C19">
    <cfRule type="timePeriod" dxfId="8" priority="9" timePeriod="lastMonth">
      <formula>AND(MONTH(C11)=MONTH(EDATE(TODAY(),0-1)),YEAR(C11)=YEAR(EDATE(TODAY(),0-1)))</formula>
    </cfRule>
  </conditionalFormatting>
  <conditionalFormatting sqref="C35:C43">
    <cfRule type="timePeriod" dxfId="7" priority="8" timePeriod="lastMonth">
      <formula>AND(MONTH(C35)=MONTH(EDATE(TODAY(),0-1)),YEAR(C35)=YEAR(EDATE(TODAY(),0-1)))</formula>
    </cfRule>
  </conditionalFormatting>
  <conditionalFormatting sqref="C59:C67">
    <cfRule type="timePeriod" dxfId="6" priority="7" timePeriod="lastMonth">
      <formula>AND(MONTH(C59)=MONTH(EDATE(TODAY(),0-1)),YEAR(C59)=YEAR(EDATE(TODAY(),0-1)))</formula>
    </cfRule>
  </conditionalFormatting>
  <conditionalFormatting sqref="C83:C91">
    <cfRule type="timePeriod" dxfId="5" priority="6" timePeriod="lastMonth">
      <formula>AND(MONTH(C83)=MONTH(EDATE(TODAY(),0-1)),YEAR(C83)=YEAR(EDATE(TODAY(),0-1)))</formula>
    </cfRule>
  </conditionalFormatting>
  <conditionalFormatting sqref="C107:C115">
    <cfRule type="timePeriod" dxfId="4" priority="5" timePeriod="lastMonth">
      <formula>AND(MONTH(C107)=MONTH(EDATE(TODAY(),0-1)),YEAR(C107)=YEAR(EDATE(TODAY(),0-1)))</formula>
    </cfRule>
  </conditionalFormatting>
  <conditionalFormatting sqref="C131:C139">
    <cfRule type="timePeriod" dxfId="3" priority="4" timePeriod="lastMonth">
      <formula>AND(MONTH(C131)=MONTH(EDATE(TODAY(),0-1)),YEAR(C131)=YEAR(EDATE(TODAY(),0-1)))</formula>
    </cfRule>
  </conditionalFormatting>
  <conditionalFormatting sqref="C155:C163">
    <cfRule type="timePeriod" dxfId="2" priority="3" timePeriod="lastMonth">
      <formula>AND(MONTH(C155)=MONTH(EDATE(TODAY(),0-1)),YEAR(C155)=YEAR(EDATE(TODAY(),0-1)))</formula>
    </cfRule>
  </conditionalFormatting>
  <conditionalFormatting sqref="C179:C187">
    <cfRule type="timePeriod" dxfId="1" priority="2" timePeriod="lastMonth">
      <formula>AND(MONTH(C179)=MONTH(EDATE(TODAY(),0-1)),YEAR(C179)=YEAR(EDATE(TODAY(),0-1)))</formula>
    </cfRule>
  </conditionalFormatting>
  <conditionalFormatting sqref="C246:C255">
    <cfRule type="timePeriod" dxfId="0" priority="1" timePeriod="lastMonth">
      <formula>AND(MONTH(C246)=MONTH(EDATE(TODAY(),0-1)),YEAR(C246)=YEAR(EDATE(TODAY(),0-1)))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tableParts count="1"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filterMode="1"/>
  <dimension ref="B2:CK146"/>
  <sheetViews>
    <sheetView showGridLines="0" topLeftCell="B1" zoomScale="50" zoomScaleNormal="50" workbookViewId="0">
      <pane xSplit="8" topLeftCell="CC1" activePane="topRight" state="frozen"/>
      <selection activeCell="B1" sqref="B1"/>
      <selection pane="topRight" activeCell="C1" sqref="C1"/>
    </sheetView>
  </sheetViews>
  <sheetFormatPr defaultColWidth="8.7109375" defaultRowHeight="13.5" x14ac:dyDescent="0.25"/>
  <cols>
    <col min="1" max="1" width="8.7109375" style="1"/>
    <col min="2" max="2" width="5.5703125" style="1" customWidth="1"/>
    <col min="3" max="3" width="41.85546875" style="1" customWidth="1"/>
    <col min="4" max="4" width="49.7109375" style="1" customWidth="1"/>
    <col min="5" max="5" width="31.85546875" style="1" bestFit="1" customWidth="1"/>
    <col min="6" max="6" width="25.28515625" style="1" customWidth="1"/>
    <col min="7" max="7" width="26.28515625" style="1" customWidth="1"/>
    <col min="8" max="8" width="18.28515625" style="1" customWidth="1"/>
    <col min="9" max="9" width="35.28515625" style="1" customWidth="1"/>
    <col min="10" max="13" width="12.42578125" style="1" bestFit="1" customWidth="1"/>
    <col min="14" max="14" width="13.28515625" style="1" bestFit="1" customWidth="1"/>
    <col min="15" max="20" width="12.42578125" style="1" bestFit="1" customWidth="1"/>
    <col min="21" max="24" width="12.42578125" style="1" customWidth="1"/>
    <col min="25" max="31" width="12.42578125" style="1" bestFit="1" customWidth="1"/>
    <col min="32" max="33" width="13.85546875" style="1" bestFit="1" customWidth="1"/>
    <col min="34" max="36" width="12.42578125" style="1" bestFit="1" customWidth="1"/>
    <col min="37" max="46" width="13.85546875" style="1" bestFit="1" customWidth="1"/>
    <col min="47" max="54" width="12.42578125" style="1" bestFit="1" customWidth="1"/>
    <col min="55" max="55" width="13.85546875" style="1" bestFit="1" customWidth="1"/>
    <col min="56" max="78" width="12.42578125" style="1" bestFit="1" customWidth="1"/>
    <col min="79" max="79" width="12.85546875" style="1" bestFit="1" customWidth="1"/>
    <col min="80" max="81" width="12.7109375" style="1" bestFit="1" customWidth="1"/>
    <col min="82" max="82" width="13.28515625" style="1" bestFit="1" customWidth="1"/>
    <col min="83" max="85" width="13.28515625" style="1" customWidth="1"/>
    <col min="86" max="86" width="12.42578125" style="1" bestFit="1" customWidth="1"/>
    <col min="87" max="16384" width="8.7109375" style="1"/>
  </cols>
  <sheetData>
    <row r="2" spans="2:86" x14ac:dyDescent="0.25">
      <c r="B2" s="172"/>
      <c r="C2" s="173"/>
      <c r="D2" s="98"/>
    </row>
    <row r="3" spans="2:86" x14ac:dyDescent="0.25">
      <c r="B3" s="174"/>
      <c r="C3" s="175"/>
      <c r="D3" s="98"/>
    </row>
    <row r="4" spans="2:86" x14ac:dyDescent="0.25">
      <c r="B4" s="176"/>
      <c r="C4" s="177"/>
      <c r="D4" s="98"/>
    </row>
    <row r="5" spans="2:86" x14ac:dyDescent="0.25">
      <c r="B5" s="174"/>
      <c r="C5" s="177"/>
      <c r="D5" s="98"/>
    </row>
    <row r="6" spans="2:86" x14ac:dyDescent="0.25">
      <c r="B6" s="174"/>
      <c r="C6" s="177"/>
      <c r="D6" s="98"/>
    </row>
    <row r="7" spans="2:86" x14ac:dyDescent="0.25">
      <c r="B7" s="174"/>
      <c r="C7" s="177"/>
      <c r="D7" s="98"/>
    </row>
    <row r="8" spans="2:86" x14ac:dyDescent="0.25">
      <c r="B8" s="174"/>
      <c r="C8" s="177"/>
      <c r="D8" s="98"/>
    </row>
    <row r="9" spans="2:86" ht="52.5" customHeight="1" thickBot="1" x14ac:dyDescent="0.35">
      <c r="B9" s="174"/>
      <c r="C9" s="273" t="s">
        <v>821</v>
      </c>
      <c r="D9" s="98"/>
    </row>
    <row r="10" spans="2:86" s="33" customFormat="1" ht="37.5" customHeight="1" thickBot="1" x14ac:dyDescent="0.35">
      <c r="C10" s="380" t="s">
        <v>1099</v>
      </c>
      <c r="D10" s="381" t="s">
        <v>1100</v>
      </c>
      <c r="E10" s="381" t="s">
        <v>1072</v>
      </c>
      <c r="F10" s="381" t="s">
        <v>1073</v>
      </c>
      <c r="G10" s="381" t="s">
        <v>919</v>
      </c>
      <c r="H10" s="381" t="s">
        <v>920</v>
      </c>
      <c r="I10" s="382" t="s">
        <v>914</v>
      </c>
      <c r="J10" s="383">
        <v>42369</v>
      </c>
      <c r="K10" s="383">
        <v>42735</v>
      </c>
      <c r="L10" s="383">
        <v>43100</v>
      </c>
      <c r="M10" s="383">
        <v>43465</v>
      </c>
      <c r="N10" s="383">
        <v>43830</v>
      </c>
      <c r="O10" s="383">
        <v>43861</v>
      </c>
      <c r="P10" s="383">
        <v>43890</v>
      </c>
      <c r="Q10" s="383">
        <v>43921</v>
      </c>
      <c r="R10" s="383">
        <v>43951</v>
      </c>
      <c r="S10" s="383">
        <v>43982</v>
      </c>
      <c r="T10" s="383">
        <v>44012</v>
      </c>
      <c r="U10" s="383">
        <v>44043</v>
      </c>
      <c r="V10" s="383">
        <v>44074</v>
      </c>
      <c r="W10" s="383">
        <v>44104</v>
      </c>
      <c r="X10" s="383">
        <v>44135</v>
      </c>
      <c r="Y10" s="383">
        <v>44165</v>
      </c>
      <c r="Z10" s="383">
        <v>44196</v>
      </c>
      <c r="AA10" s="383">
        <v>44227</v>
      </c>
      <c r="AB10" s="383">
        <v>44255</v>
      </c>
      <c r="AC10" s="383">
        <v>44286</v>
      </c>
      <c r="AD10" s="383">
        <v>44316</v>
      </c>
      <c r="AE10" s="383">
        <v>44347</v>
      </c>
      <c r="AF10" s="383">
        <v>44377</v>
      </c>
      <c r="AG10" s="383">
        <v>44408</v>
      </c>
      <c r="AH10" s="383">
        <v>44439</v>
      </c>
      <c r="AI10" s="383">
        <v>44469</v>
      </c>
      <c r="AJ10" s="383">
        <v>44500</v>
      </c>
      <c r="AK10" s="383">
        <v>44530</v>
      </c>
      <c r="AL10" s="383">
        <v>44561</v>
      </c>
      <c r="AM10" s="383">
        <v>44592</v>
      </c>
      <c r="AN10" s="383">
        <v>44620</v>
      </c>
      <c r="AO10" s="383">
        <v>44651</v>
      </c>
      <c r="AP10" s="383">
        <v>44681</v>
      </c>
      <c r="AQ10" s="383">
        <v>44712</v>
      </c>
      <c r="AR10" s="383">
        <v>44742</v>
      </c>
      <c r="AS10" s="383">
        <v>44773</v>
      </c>
      <c r="AT10" s="383">
        <v>44804</v>
      </c>
      <c r="AU10" s="383">
        <v>44834</v>
      </c>
      <c r="AV10" s="383">
        <v>44865</v>
      </c>
      <c r="AW10" s="383">
        <v>44895</v>
      </c>
      <c r="AX10" s="383">
        <v>44926</v>
      </c>
      <c r="AY10" s="383">
        <v>44957</v>
      </c>
      <c r="AZ10" s="383">
        <v>44985</v>
      </c>
      <c r="BA10" s="383">
        <v>45016</v>
      </c>
      <c r="BB10" s="383">
        <v>45046</v>
      </c>
      <c r="BC10" s="383">
        <v>45077</v>
      </c>
      <c r="BD10" s="383">
        <v>45107</v>
      </c>
      <c r="BE10" s="383">
        <v>45138</v>
      </c>
      <c r="BF10" s="383">
        <v>45169</v>
      </c>
      <c r="BG10" s="383">
        <v>45199</v>
      </c>
      <c r="BH10" s="383">
        <v>45230</v>
      </c>
      <c r="BI10" s="383">
        <v>45260</v>
      </c>
      <c r="BJ10" s="383">
        <v>45291</v>
      </c>
      <c r="BK10" s="383">
        <v>45322</v>
      </c>
      <c r="BL10" s="383">
        <v>45351</v>
      </c>
      <c r="BM10" s="383">
        <v>45382</v>
      </c>
      <c r="BN10" s="383">
        <v>45412</v>
      </c>
      <c r="BO10" s="383">
        <v>45443</v>
      </c>
      <c r="BP10" s="383">
        <v>45473</v>
      </c>
      <c r="BQ10" s="383">
        <v>45504</v>
      </c>
      <c r="BR10" s="383">
        <v>45535</v>
      </c>
      <c r="BS10" s="383">
        <v>45565</v>
      </c>
      <c r="BT10" s="383">
        <v>45596</v>
      </c>
      <c r="BU10" s="383">
        <v>45626</v>
      </c>
      <c r="BV10" s="383">
        <v>45657</v>
      </c>
      <c r="BW10" s="383">
        <v>45688</v>
      </c>
      <c r="BX10" s="383">
        <v>45716</v>
      </c>
      <c r="BY10" s="383">
        <v>45747</v>
      </c>
      <c r="BZ10" s="383">
        <v>45777</v>
      </c>
      <c r="CA10" s="383">
        <v>45808</v>
      </c>
      <c r="CB10" s="383">
        <v>45838</v>
      </c>
      <c r="CC10" s="383">
        <v>45869</v>
      </c>
      <c r="CD10" s="383">
        <v>45900</v>
      </c>
      <c r="CE10" s="383">
        <v>45930</v>
      </c>
      <c r="CF10" s="383">
        <v>45961</v>
      </c>
      <c r="CG10" s="383">
        <v>45991</v>
      </c>
      <c r="CH10" s="383">
        <v>46022</v>
      </c>
    </row>
    <row r="11" spans="2:86" ht="16.149999999999999" hidden="1" customHeight="1" x14ac:dyDescent="0.3">
      <c r="C11" s="506" t="s">
        <v>31</v>
      </c>
      <c r="D11" s="507" t="s">
        <v>349</v>
      </c>
      <c r="E11" s="508">
        <v>39731</v>
      </c>
      <c r="F11" s="508">
        <v>43340</v>
      </c>
      <c r="G11" s="509" t="s">
        <v>1096</v>
      </c>
      <c r="H11" s="509" t="s">
        <v>205</v>
      </c>
      <c r="I11" s="509" t="s">
        <v>1095</v>
      </c>
      <c r="J11" s="525">
        <v>15</v>
      </c>
      <c r="K11" s="525">
        <v>15</v>
      </c>
      <c r="L11" s="528">
        <v>15</v>
      </c>
      <c r="M11" s="529"/>
      <c r="N11" s="529"/>
      <c r="O11" s="529"/>
      <c r="P11" s="529"/>
      <c r="Q11" s="529"/>
      <c r="R11" s="529"/>
      <c r="S11" s="529"/>
      <c r="T11" s="529"/>
      <c r="U11" s="529"/>
      <c r="V11" s="529"/>
      <c r="W11" s="529"/>
      <c r="X11" s="529"/>
      <c r="Y11" s="529"/>
      <c r="Z11" s="529"/>
      <c r="AA11" s="529"/>
      <c r="AB11" s="529"/>
      <c r="AC11" s="529"/>
      <c r="AD11" s="529"/>
      <c r="AE11" s="529"/>
      <c r="AF11" s="529"/>
      <c r="AG11" s="529"/>
      <c r="AH11" s="529"/>
      <c r="AI11" s="529"/>
      <c r="AJ11" s="529"/>
      <c r="AK11" s="529"/>
      <c r="AL11" s="529"/>
      <c r="AM11" s="529"/>
      <c r="AN11" s="529"/>
      <c r="AO11" s="529"/>
      <c r="AP11" s="529"/>
      <c r="AQ11" s="529"/>
      <c r="AR11" s="529"/>
      <c r="AS11" s="529"/>
      <c r="AT11" s="529"/>
      <c r="AU11" s="529"/>
      <c r="AV11" s="529"/>
      <c r="AW11" s="529"/>
      <c r="AX11" s="529"/>
      <c r="AY11" s="529"/>
      <c r="AZ11" s="529"/>
      <c r="BA11" s="529"/>
      <c r="BB11" s="529"/>
      <c r="BC11" s="529"/>
      <c r="BD11" s="529"/>
      <c r="BE11" s="529"/>
      <c r="BF11" s="529"/>
      <c r="BG11" s="529"/>
      <c r="BH11" s="529"/>
      <c r="BI11" s="529"/>
      <c r="BJ11" s="529"/>
      <c r="BK11" s="267"/>
      <c r="BL11" s="267"/>
      <c r="BM11" s="267"/>
      <c r="BN11" s="267"/>
      <c r="BO11" s="267"/>
      <c r="BP11" s="532"/>
      <c r="BQ11" s="533"/>
      <c r="BR11" s="533"/>
      <c r="BS11" s="533"/>
      <c r="BT11" s="533"/>
      <c r="BU11" s="533"/>
      <c r="BV11" s="533"/>
      <c r="BW11" s="533"/>
      <c r="BX11" s="529"/>
      <c r="BY11" s="529"/>
      <c r="BZ11" s="534"/>
      <c r="CA11" s="534"/>
      <c r="CB11" s="534"/>
      <c r="CC11" s="534"/>
      <c r="CD11" s="534"/>
      <c r="CE11" s="534"/>
      <c r="CF11" s="534"/>
      <c r="CG11" s="533"/>
      <c r="CH11" s="535"/>
    </row>
    <row r="12" spans="2:86" ht="19.899999999999999" hidden="1" customHeight="1" x14ac:dyDescent="0.3">
      <c r="C12" s="506" t="s">
        <v>31</v>
      </c>
      <c r="D12" s="507" t="s">
        <v>348</v>
      </c>
      <c r="E12" s="508">
        <v>41092</v>
      </c>
      <c r="F12" s="508">
        <v>43464</v>
      </c>
      <c r="G12" s="509" t="s">
        <v>1096</v>
      </c>
      <c r="H12" s="509" t="s">
        <v>205</v>
      </c>
      <c r="I12" s="509" t="s">
        <v>1095</v>
      </c>
      <c r="J12" s="525">
        <v>1</v>
      </c>
      <c r="K12" s="525">
        <v>1</v>
      </c>
      <c r="L12" s="525">
        <v>1</v>
      </c>
      <c r="M12" s="530"/>
      <c r="N12" s="530"/>
      <c r="O12" s="530"/>
      <c r="P12" s="530"/>
      <c r="Q12" s="530"/>
      <c r="R12" s="530"/>
      <c r="S12" s="530"/>
      <c r="T12" s="530"/>
      <c r="U12" s="530"/>
      <c r="V12" s="530"/>
      <c r="W12" s="530"/>
      <c r="X12" s="530"/>
      <c r="Y12" s="530"/>
      <c r="Z12" s="530"/>
      <c r="AA12" s="530"/>
      <c r="AB12" s="530"/>
      <c r="AC12" s="530"/>
      <c r="AD12" s="530"/>
      <c r="AE12" s="530"/>
      <c r="AF12" s="530"/>
      <c r="AG12" s="530"/>
      <c r="AH12" s="530"/>
      <c r="AI12" s="530"/>
      <c r="AJ12" s="530"/>
      <c r="AK12" s="530"/>
      <c r="AL12" s="530"/>
      <c r="AM12" s="530"/>
      <c r="AN12" s="530"/>
      <c r="AO12" s="530"/>
      <c r="AP12" s="530"/>
      <c r="AQ12" s="530"/>
      <c r="AR12" s="530"/>
      <c r="AS12" s="530"/>
      <c r="AT12" s="530"/>
      <c r="AU12" s="530"/>
      <c r="AV12" s="530"/>
      <c r="AW12" s="530"/>
      <c r="AX12" s="530"/>
      <c r="AY12" s="530"/>
      <c r="AZ12" s="530"/>
      <c r="BA12" s="530"/>
      <c r="BB12" s="530"/>
      <c r="BC12" s="530"/>
      <c r="BD12" s="530"/>
      <c r="BE12" s="530"/>
      <c r="BF12" s="530"/>
      <c r="BG12" s="530"/>
      <c r="BH12" s="530"/>
      <c r="BI12" s="530"/>
      <c r="BJ12" s="530"/>
      <c r="BK12" s="530"/>
      <c r="BL12" s="530"/>
      <c r="BM12" s="530"/>
      <c r="BN12" s="530"/>
      <c r="BO12" s="530"/>
      <c r="BP12" s="530"/>
      <c r="BQ12" s="530"/>
      <c r="BR12" s="530"/>
      <c r="BS12" s="530"/>
      <c r="BT12" s="530"/>
      <c r="BU12" s="530"/>
      <c r="BV12" s="530"/>
      <c r="BW12" s="530"/>
      <c r="BX12" s="529"/>
      <c r="BY12" s="529"/>
      <c r="BZ12" s="534"/>
      <c r="CA12" s="534"/>
      <c r="CB12" s="534"/>
      <c r="CC12" s="534"/>
      <c r="CD12" s="534"/>
      <c r="CE12" s="534"/>
      <c r="CF12" s="534"/>
      <c r="CG12" s="543"/>
      <c r="CH12" s="536"/>
    </row>
    <row r="13" spans="2:86" ht="34.5" x14ac:dyDescent="0.3">
      <c r="C13" s="27" t="s">
        <v>202</v>
      </c>
      <c r="D13" s="510" t="s">
        <v>91</v>
      </c>
      <c r="E13" s="28">
        <v>42350</v>
      </c>
      <c r="F13" s="28" t="s">
        <v>0</v>
      </c>
      <c r="G13" s="324" t="s">
        <v>1091</v>
      </c>
      <c r="H13" s="324" t="s">
        <v>203</v>
      </c>
      <c r="I13" s="324" t="s">
        <v>1092</v>
      </c>
      <c r="J13" s="501"/>
      <c r="K13" s="527"/>
      <c r="L13" s="527"/>
      <c r="M13" s="527"/>
      <c r="N13" s="527"/>
      <c r="O13" s="525">
        <v>152</v>
      </c>
      <c r="P13" s="525">
        <v>152</v>
      </c>
      <c r="Q13" s="525">
        <v>152</v>
      </c>
      <c r="R13" s="525">
        <v>152</v>
      </c>
      <c r="S13" s="525">
        <v>152</v>
      </c>
      <c r="T13" s="525">
        <v>152</v>
      </c>
      <c r="U13" s="525">
        <v>152</v>
      </c>
      <c r="V13" s="525">
        <v>152</v>
      </c>
      <c r="W13" s="525">
        <v>152</v>
      </c>
      <c r="X13" s="525">
        <v>152</v>
      </c>
      <c r="Y13" s="525">
        <v>152</v>
      </c>
      <c r="Z13" s="525">
        <v>152</v>
      </c>
      <c r="AA13" s="525">
        <v>152</v>
      </c>
      <c r="AB13" s="525">
        <v>152</v>
      </c>
      <c r="AC13" s="525">
        <v>152</v>
      </c>
      <c r="AD13" s="525">
        <v>152</v>
      </c>
      <c r="AE13" s="525">
        <v>152</v>
      </c>
      <c r="AF13" s="525">
        <v>152</v>
      </c>
      <c r="AG13" s="525">
        <v>152</v>
      </c>
      <c r="AH13" s="525">
        <v>152</v>
      </c>
      <c r="AI13" s="525">
        <v>152</v>
      </c>
      <c r="AJ13" s="525">
        <v>152</v>
      </c>
      <c r="AK13" s="525">
        <v>152</v>
      </c>
      <c r="AL13" s="525">
        <v>152</v>
      </c>
      <c r="AM13" s="525">
        <v>151</v>
      </c>
      <c r="AN13" s="525">
        <v>151</v>
      </c>
      <c r="AO13" s="525">
        <v>147</v>
      </c>
      <c r="AP13" s="525">
        <v>152</v>
      </c>
      <c r="AQ13" s="525">
        <v>144</v>
      </c>
      <c r="AR13" s="525">
        <v>153</v>
      </c>
      <c r="AS13" s="525">
        <v>155</v>
      </c>
      <c r="AT13" s="525">
        <v>143</v>
      </c>
      <c r="AU13" s="525">
        <v>143</v>
      </c>
      <c r="AV13" s="525">
        <v>141</v>
      </c>
      <c r="AW13" s="525">
        <v>137</v>
      </c>
      <c r="AX13" s="525">
        <v>132</v>
      </c>
      <c r="AY13" s="525">
        <v>130</v>
      </c>
      <c r="AZ13" s="525">
        <v>134</v>
      </c>
      <c r="BA13" s="525">
        <v>139</v>
      </c>
      <c r="BB13" s="525">
        <v>140</v>
      </c>
      <c r="BC13" s="525">
        <v>133</v>
      </c>
      <c r="BD13" s="525">
        <v>129</v>
      </c>
      <c r="BE13" s="525">
        <v>130</v>
      </c>
      <c r="BF13" s="525">
        <v>140</v>
      </c>
      <c r="BG13" s="525">
        <v>141</v>
      </c>
      <c r="BH13" s="525">
        <v>141</v>
      </c>
      <c r="BI13" s="525">
        <v>138</v>
      </c>
      <c r="BJ13" s="525">
        <v>139</v>
      </c>
      <c r="BK13" s="525">
        <v>140</v>
      </c>
      <c r="BL13" s="525">
        <v>138</v>
      </c>
      <c r="BM13" s="525">
        <v>136</v>
      </c>
      <c r="BN13" s="525">
        <v>136</v>
      </c>
      <c r="BO13" s="525">
        <v>139</v>
      </c>
      <c r="BP13" s="525">
        <v>139</v>
      </c>
      <c r="BQ13" s="525">
        <v>136</v>
      </c>
      <c r="BR13" s="525">
        <v>136</v>
      </c>
      <c r="BS13" s="525">
        <v>136</v>
      </c>
      <c r="BT13" s="525">
        <v>138</v>
      </c>
      <c r="BU13" s="525">
        <v>139</v>
      </c>
      <c r="BV13" s="525">
        <v>135</v>
      </c>
      <c r="BW13" s="525">
        <v>138</v>
      </c>
      <c r="BX13" s="525">
        <v>138</v>
      </c>
      <c r="BY13" s="525">
        <v>138</v>
      </c>
      <c r="BZ13" s="537">
        <v>138</v>
      </c>
      <c r="CA13" s="537">
        <v>137</v>
      </c>
      <c r="CB13" s="537">
        <v>137</v>
      </c>
      <c r="CC13" s="537">
        <v>137</v>
      </c>
      <c r="CD13" s="537">
        <v>137</v>
      </c>
      <c r="CE13" s="537">
        <v>137</v>
      </c>
      <c r="CF13" s="537">
        <v>137</v>
      </c>
      <c r="CG13" s="538">
        <v>137</v>
      </c>
      <c r="CH13" s="498">
        <v>138</v>
      </c>
    </row>
    <row r="14" spans="2:86" ht="34.5" x14ac:dyDescent="0.3">
      <c r="C14" s="27" t="s">
        <v>204</v>
      </c>
      <c r="D14" s="511" t="s">
        <v>218</v>
      </c>
      <c r="E14" s="28">
        <v>42360</v>
      </c>
      <c r="F14" s="28" t="s">
        <v>0</v>
      </c>
      <c r="G14" s="324" t="s">
        <v>1090</v>
      </c>
      <c r="H14" s="324" t="s">
        <v>205</v>
      </c>
      <c r="I14" s="324" t="s">
        <v>1092</v>
      </c>
      <c r="J14" s="501"/>
      <c r="K14" s="525">
        <v>1</v>
      </c>
      <c r="L14" s="525">
        <v>1</v>
      </c>
      <c r="M14" s="525">
        <v>1</v>
      </c>
      <c r="N14" s="525">
        <v>1</v>
      </c>
      <c r="O14" s="525">
        <v>2</v>
      </c>
      <c r="P14" s="525">
        <v>2</v>
      </c>
      <c r="Q14" s="525">
        <v>2</v>
      </c>
      <c r="R14" s="525">
        <v>2</v>
      </c>
      <c r="S14" s="525">
        <v>2</v>
      </c>
      <c r="T14" s="525">
        <v>2</v>
      </c>
      <c r="U14" s="525">
        <v>2</v>
      </c>
      <c r="V14" s="525">
        <v>2</v>
      </c>
      <c r="W14" s="525">
        <v>2</v>
      </c>
      <c r="X14" s="525">
        <v>2</v>
      </c>
      <c r="Y14" s="525">
        <v>2</v>
      </c>
      <c r="Z14" s="525">
        <v>2</v>
      </c>
      <c r="AA14" s="525">
        <v>2</v>
      </c>
      <c r="AB14" s="525">
        <v>2</v>
      </c>
      <c r="AC14" s="525">
        <v>2</v>
      </c>
      <c r="AD14" s="525">
        <v>2</v>
      </c>
      <c r="AE14" s="525">
        <v>2</v>
      </c>
      <c r="AF14" s="525">
        <v>2</v>
      </c>
      <c r="AG14" s="525">
        <v>2</v>
      </c>
      <c r="AH14" s="525">
        <v>2</v>
      </c>
      <c r="AI14" s="525">
        <v>2</v>
      </c>
      <c r="AJ14" s="525">
        <v>2</v>
      </c>
      <c r="AK14" s="525">
        <v>2</v>
      </c>
      <c r="AL14" s="525">
        <v>2</v>
      </c>
      <c r="AM14" s="525">
        <v>2</v>
      </c>
      <c r="AN14" s="525">
        <v>2</v>
      </c>
      <c r="AO14" s="525">
        <v>2</v>
      </c>
      <c r="AP14" s="525">
        <v>2</v>
      </c>
      <c r="AQ14" s="525">
        <v>2</v>
      </c>
      <c r="AR14" s="525">
        <v>2</v>
      </c>
      <c r="AS14" s="525">
        <v>2</v>
      </c>
      <c r="AT14" s="525">
        <v>2</v>
      </c>
      <c r="AU14" s="525">
        <v>2</v>
      </c>
      <c r="AV14" s="525">
        <v>2</v>
      </c>
      <c r="AW14" s="525">
        <v>2</v>
      </c>
      <c r="AX14" s="525">
        <v>2</v>
      </c>
      <c r="AY14" s="525">
        <v>2</v>
      </c>
      <c r="AZ14" s="525">
        <v>2</v>
      </c>
      <c r="BA14" s="525">
        <v>2</v>
      </c>
      <c r="BB14" s="525">
        <v>2</v>
      </c>
      <c r="BC14" s="525">
        <v>2</v>
      </c>
      <c r="BD14" s="525">
        <v>2</v>
      </c>
      <c r="BE14" s="525">
        <v>2</v>
      </c>
      <c r="BF14" s="525">
        <v>2</v>
      </c>
      <c r="BG14" s="525">
        <v>2</v>
      </c>
      <c r="BH14" s="525">
        <v>2</v>
      </c>
      <c r="BI14" s="525">
        <v>2</v>
      </c>
      <c r="BJ14" s="525">
        <v>2</v>
      </c>
      <c r="BK14" s="538">
        <v>2</v>
      </c>
      <c r="BL14" s="538">
        <v>2</v>
      </c>
      <c r="BM14" s="539">
        <v>2</v>
      </c>
      <c r="BN14" s="539">
        <v>2</v>
      </c>
      <c r="BO14" s="539">
        <v>2</v>
      </c>
      <c r="BP14" s="539">
        <v>2</v>
      </c>
      <c r="BQ14" s="539">
        <v>2</v>
      </c>
      <c r="BR14" s="539">
        <v>2</v>
      </c>
      <c r="BS14" s="539">
        <v>2</v>
      </c>
      <c r="BT14" s="539">
        <v>2</v>
      </c>
      <c r="BU14" s="539">
        <v>2</v>
      </c>
      <c r="BV14" s="539">
        <v>2</v>
      </c>
      <c r="BW14" s="539">
        <v>2</v>
      </c>
      <c r="BX14" s="538">
        <v>2</v>
      </c>
      <c r="BY14" s="538">
        <v>2</v>
      </c>
      <c r="BZ14" s="538">
        <v>2</v>
      </c>
      <c r="CA14" s="538">
        <v>2</v>
      </c>
      <c r="CB14" s="538">
        <v>2</v>
      </c>
      <c r="CC14" s="538">
        <v>2</v>
      </c>
      <c r="CD14" s="538">
        <v>2</v>
      </c>
      <c r="CE14" s="538">
        <v>2</v>
      </c>
      <c r="CF14" s="538">
        <v>2</v>
      </c>
      <c r="CG14" s="538">
        <v>2</v>
      </c>
      <c r="CH14" s="498">
        <v>2</v>
      </c>
    </row>
    <row r="15" spans="2:86" ht="34.5" x14ac:dyDescent="0.3">
      <c r="C15" s="27" t="s">
        <v>36</v>
      </c>
      <c r="D15" s="510" t="s">
        <v>94</v>
      </c>
      <c r="E15" s="28">
        <v>42500</v>
      </c>
      <c r="F15" s="28" t="s">
        <v>0</v>
      </c>
      <c r="G15" s="324" t="s">
        <v>1098</v>
      </c>
      <c r="H15" s="324" t="s">
        <v>206</v>
      </c>
      <c r="I15" s="324" t="s">
        <v>1092</v>
      </c>
      <c r="J15" s="526"/>
      <c r="K15" s="525">
        <v>1</v>
      </c>
      <c r="L15" s="525">
        <v>1</v>
      </c>
      <c r="M15" s="525">
        <v>1</v>
      </c>
      <c r="N15" s="525">
        <v>1</v>
      </c>
      <c r="O15" s="525">
        <v>1</v>
      </c>
      <c r="P15" s="525">
        <v>1</v>
      </c>
      <c r="Q15" s="525">
        <v>1</v>
      </c>
      <c r="R15" s="525">
        <v>1</v>
      </c>
      <c r="S15" s="525">
        <v>1</v>
      </c>
      <c r="T15" s="525">
        <v>1</v>
      </c>
      <c r="U15" s="525">
        <v>1</v>
      </c>
      <c r="V15" s="525">
        <v>1</v>
      </c>
      <c r="W15" s="525">
        <v>1</v>
      </c>
      <c r="X15" s="525">
        <v>1</v>
      </c>
      <c r="Y15" s="525">
        <v>1</v>
      </c>
      <c r="Z15" s="525">
        <v>1</v>
      </c>
      <c r="AA15" s="525">
        <v>1</v>
      </c>
      <c r="AB15" s="525">
        <v>1</v>
      </c>
      <c r="AC15" s="525">
        <v>1</v>
      </c>
      <c r="AD15" s="525">
        <v>1</v>
      </c>
      <c r="AE15" s="525">
        <v>1</v>
      </c>
      <c r="AF15" s="525">
        <v>1</v>
      </c>
      <c r="AG15" s="525">
        <v>1</v>
      </c>
      <c r="AH15" s="525">
        <v>1</v>
      </c>
      <c r="AI15" s="525">
        <v>1</v>
      </c>
      <c r="AJ15" s="525">
        <v>1</v>
      </c>
      <c r="AK15" s="525">
        <v>1</v>
      </c>
      <c r="AL15" s="525">
        <v>1</v>
      </c>
      <c r="AM15" s="525">
        <v>1</v>
      </c>
      <c r="AN15" s="525">
        <v>1</v>
      </c>
      <c r="AO15" s="525">
        <v>1</v>
      </c>
      <c r="AP15" s="525">
        <v>1</v>
      </c>
      <c r="AQ15" s="525">
        <v>1</v>
      </c>
      <c r="AR15" s="525">
        <v>1</v>
      </c>
      <c r="AS15" s="525">
        <v>1</v>
      </c>
      <c r="AT15" s="525">
        <v>1</v>
      </c>
      <c r="AU15" s="525">
        <v>1</v>
      </c>
      <c r="AV15" s="525">
        <v>1</v>
      </c>
      <c r="AW15" s="525">
        <v>1</v>
      </c>
      <c r="AX15" s="525">
        <v>1</v>
      </c>
      <c r="AY15" s="525">
        <v>1</v>
      </c>
      <c r="AZ15" s="525">
        <v>1</v>
      </c>
      <c r="BA15" s="525">
        <v>1</v>
      </c>
      <c r="BB15" s="525">
        <v>1</v>
      </c>
      <c r="BC15" s="525">
        <v>1</v>
      </c>
      <c r="BD15" s="525">
        <v>1</v>
      </c>
      <c r="BE15" s="525">
        <v>1</v>
      </c>
      <c r="BF15" s="525">
        <v>1</v>
      </c>
      <c r="BG15" s="525">
        <v>1</v>
      </c>
      <c r="BH15" s="525">
        <v>1</v>
      </c>
      <c r="BI15" s="525">
        <v>1</v>
      </c>
      <c r="BJ15" s="525">
        <v>1</v>
      </c>
      <c r="BK15" s="538">
        <v>1</v>
      </c>
      <c r="BL15" s="538">
        <v>1</v>
      </c>
      <c r="BM15" s="539">
        <v>1</v>
      </c>
      <c r="BN15" s="539">
        <v>1</v>
      </c>
      <c r="BO15" s="539">
        <v>1</v>
      </c>
      <c r="BP15" s="539">
        <v>1</v>
      </c>
      <c r="BQ15" s="539">
        <v>1</v>
      </c>
      <c r="BR15" s="539">
        <v>1</v>
      </c>
      <c r="BS15" s="539">
        <v>1</v>
      </c>
      <c r="BT15" s="539">
        <v>1</v>
      </c>
      <c r="BU15" s="539">
        <v>1</v>
      </c>
      <c r="BV15" s="539">
        <v>1</v>
      </c>
      <c r="BW15" s="539">
        <v>1</v>
      </c>
      <c r="BX15" s="538">
        <v>1</v>
      </c>
      <c r="BY15" s="538">
        <v>1</v>
      </c>
      <c r="BZ15" s="538">
        <v>1</v>
      </c>
      <c r="CA15" s="538">
        <v>1</v>
      </c>
      <c r="CB15" s="538">
        <v>1</v>
      </c>
      <c r="CC15" s="538">
        <v>1</v>
      </c>
      <c r="CD15" s="538">
        <v>1</v>
      </c>
      <c r="CE15" s="538">
        <v>1</v>
      </c>
      <c r="CF15" s="538">
        <v>1</v>
      </c>
      <c r="CG15" s="557">
        <v>1</v>
      </c>
      <c r="CH15" s="691">
        <v>1</v>
      </c>
    </row>
    <row r="16" spans="2:86" ht="34.5" hidden="1" x14ac:dyDescent="0.3">
      <c r="C16" s="264" t="s">
        <v>418</v>
      </c>
      <c r="D16" s="512" t="s">
        <v>350</v>
      </c>
      <c r="E16" s="266">
        <v>42731</v>
      </c>
      <c r="F16" s="266">
        <v>43378</v>
      </c>
      <c r="G16" s="326" t="s">
        <v>1096</v>
      </c>
      <c r="H16" s="326" t="s">
        <v>205</v>
      </c>
      <c r="I16" s="326" t="s">
        <v>1095</v>
      </c>
      <c r="J16" s="526"/>
      <c r="K16" s="501"/>
      <c r="L16" s="501"/>
      <c r="M16" s="529"/>
      <c r="N16" s="529"/>
      <c r="O16" s="529"/>
      <c r="P16" s="529"/>
      <c r="Q16" s="529"/>
      <c r="R16" s="529"/>
      <c r="S16" s="529"/>
      <c r="T16" s="529"/>
      <c r="U16" s="529"/>
      <c r="V16" s="529"/>
      <c r="W16" s="529"/>
      <c r="X16" s="529"/>
      <c r="Y16" s="529"/>
      <c r="Z16" s="529"/>
      <c r="AA16" s="529"/>
      <c r="AB16" s="529"/>
      <c r="AC16" s="529"/>
      <c r="AD16" s="529"/>
      <c r="AE16" s="529"/>
      <c r="AF16" s="529"/>
      <c r="AG16" s="529"/>
      <c r="AH16" s="529"/>
      <c r="AI16" s="529"/>
      <c r="AJ16" s="529"/>
      <c r="AK16" s="529"/>
      <c r="AL16" s="529"/>
      <c r="AM16" s="529"/>
      <c r="AN16" s="529"/>
      <c r="AO16" s="529"/>
      <c r="AP16" s="529"/>
      <c r="AQ16" s="529"/>
      <c r="AR16" s="529"/>
      <c r="AS16" s="529"/>
      <c r="AT16" s="529"/>
      <c r="AU16" s="529"/>
      <c r="AV16" s="529"/>
      <c r="AW16" s="529"/>
      <c r="AX16" s="529"/>
      <c r="AY16" s="529"/>
      <c r="AZ16" s="529"/>
      <c r="BA16" s="529"/>
      <c r="BB16" s="529"/>
      <c r="BC16" s="529"/>
      <c r="BD16" s="529"/>
      <c r="BE16" s="529"/>
      <c r="BF16" s="529"/>
      <c r="BG16" s="529"/>
      <c r="BH16" s="529"/>
      <c r="BI16" s="529"/>
      <c r="BJ16" s="529"/>
      <c r="BK16" s="529"/>
      <c r="BL16" s="529"/>
      <c r="BM16" s="529"/>
      <c r="BN16" s="529"/>
      <c r="BO16" s="529"/>
      <c r="BP16" s="529"/>
      <c r="BQ16" s="529"/>
      <c r="BR16" s="529"/>
      <c r="BS16" s="529"/>
      <c r="BT16" s="529"/>
      <c r="BU16" s="529"/>
      <c r="BV16" s="529"/>
      <c r="BW16" s="529"/>
      <c r="BX16" s="529"/>
      <c r="BY16" s="529"/>
      <c r="BZ16" s="534"/>
      <c r="CA16" s="534"/>
      <c r="CB16" s="534"/>
      <c r="CC16" s="534"/>
      <c r="CD16" s="534"/>
      <c r="CE16" s="534"/>
      <c r="CF16" s="534"/>
      <c r="CG16" s="543"/>
      <c r="CH16" s="536"/>
    </row>
    <row r="17" spans="3:86" ht="34.5" hidden="1" x14ac:dyDescent="0.3">
      <c r="C17" s="264" t="s">
        <v>204</v>
      </c>
      <c r="D17" s="512" t="s">
        <v>417</v>
      </c>
      <c r="E17" s="266">
        <v>42731</v>
      </c>
      <c r="F17" s="266">
        <v>45260</v>
      </c>
      <c r="G17" s="326" t="s">
        <v>1096</v>
      </c>
      <c r="H17" s="326" t="s">
        <v>203</v>
      </c>
      <c r="I17" s="326" t="s">
        <v>1095</v>
      </c>
      <c r="J17" s="526"/>
      <c r="K17" s="501"/>
      <c r="L17" s="525">
        <v>1</v>
      </c>
      <c r="M17" s="525">
        <v>1</v>
      </c>
      <c r="N17" s="525">
        <v>1</v>
      </c>
      <c r="O17" s="525">
        <v>1</v>
      </c>
      <c r="P17" s="525">
        <v>1</v>
      </c>
      <c r="Q17" s="525">
        <v>1</v>
      </c>
      <c r="R17" s="525">
        <v>1</v>
      </c>
      <c r="S17" s="525">
        <v>1</v>
      </c>
      <c r="T17" s="525">
        <v>1</v>
      </c>
      <c r="U17" s="525">
        <v>1</v>
      </c>
      <c r="V17" s="525">
        <v>1</v>
      </c>
      <c r="W17" s="525">
        <v>1</v>
      </c>
      <c r="X17" s="525">
        <v>1</v>
      </c>
      <c r="Y17" s="525">
        <v>1</v>
      </c>
      <c r="Z17" s="525">
        <v>1</v>
      </c>
      <c r="AA17" s="525">
        <v>1</v>
      </c>
      <c r="AB17" s="525">
        <v>1</v>
      </c>
      <c r="AC17" s="525">
        <v>1</v>
      </c>
      <c r="AD17" s="525">
        <v>1</v>
      </c>
      <c r="AE17" s="525">
        <v>1</v>
      </c>
      <c r="AF17" s="525">
        <v>1</v>
      </c>
      <c r="AG17" s="525">
        <v>1</v>
      </c>
      <c r="AH17" s="525">
        <v>1</v>
      </c>
      <c r="AI17" s="525">
        <v>1</v>
      </c>
      <c r="AJ17" s="525">
        <v>1</v>
      </c>
      <c r="AK17" s="525">
        <v>1</v>
      </c>
      <c r="AL17" s="525">
        <v>1</v>
      </c>
      <c r="AM17" s="525">
        <v>1</v>
      </c>
      <c r="AN17" s="525">
        <v>1</v>
      </c>
      <c r="AO17" s="525">
        <v>1</v>
      </c>
      <c r="AP17" s="525">
        <v>1</v>
      </c>
      <c r="AQ17" s="525">
        <v>1</v>
      </c>
      <c r="AR17" s="525">
        <v>1</v>
      </c>
      <c r="AS17" s="525">
        <v>1</v>
      </c>
      <c r="AT17" s="525">
        <v>1</v>
      </c>
      <c r="AU17" s="525">
        <v>1</v>
      </c>
      <c r="AV17" s="525">
        <v>1</v>
      </c>
      <c r="AW17" s="525">
        <v>1</v>
      </c>
      <c r="AX17" s="525">
        <v>1</v>
      </c>
      <c r="AY17" s="525">
        <v>1</v>
      </c>
      <c r="AZ17" s="525">
        <v>1</v>
      </c>
      <c r="BA17" s="525">
        <v>1</v>
      </c>
      <c r="BB17" s="525">
        <v>1</v>
      </c>
      <c r="BC17" s="528">
        <v>1</v>
      </c>
      <c r="BD17" s="528">
        <v>1</v>
      </c>
      <c r="BE17" s="528">
        <v>1</v>
      </c>
      <c r="BF17" s="528">
        <v>1</v>
      </c>
      <c r="BG17" s="528">
        <v>1</v>
      </c>
      <c r="BH17" s="528">
        <v>1</v>
      </c>
      <c r="BI17" s="529"/>
      <c r="BJ17" s="529"/>
      <c r="BK17" s="267"/>
      <c r="BL17" s="267"/>
      <c r="BM17" s="530"/>
      <c r="BN17" s="530"/>
      <c r="BO17" s="530"/>
      <c r="BP17" s="530"/>
      <c r="BQ17" s="530"/>
      <c r="BR17" s="530"/>
      <c r="BS17" s="530"/>
      <c r="BT17" s="530"/>
      <c r="BU17" s="530"/>
      <c r="BV17" s="530"/>
      <c r="BW17" s="530"/>
      <c r="BX17" s="267"/>
      <c r="BY17" s="267"/>
      <c r="BZ17" s="267"/>
      <c r="CA17" s="267"/>
      <c r="CB17" s="267"/>
      <c r="CC17" s="267"/>
      <c r="CD17" s="267"/>
      <c r="CE17" s="267"/>
      <c r="CF17" s="267"/>
      <c r="CG17" s="551"/>
      <c r="CH17" s="540"/>
    </row>
    <row r="18" spans="3:86" ht="34.5" hidden="1" x14ac:dyDescent="0.3">
      <c r="C18" s="264" t="s">
        <v>207</v>
      </c>
      <c r="D18" s="512" t="s">
        <v>353</v>
      </c>
      <c r="E18" s="266">
        <v>42843</v>
      </c>
      <c r="F18" s="266">
        <v>43557</v>
      </c>
      <c r="G18" s="326" t="s">
        <v>1096</v>
      </c>
      <c r="H18" s="326" t="s">
        <v>205</v>
      </c>
      <c r="I18" s="326" t="s">
        <v>1095</v>
      </c>
      <c r="J18" s="526"/>
      <c r="K18" s="526"/>
      <c r="L18" s="525">
        <v>28</v>
      </c>
      <c r="M18" s="525">
        <v>28</v>
      </c>
      <c r="N18" s="531"/>
      <c r="O18" s="531"/>
      <c r="P18" s="531"/>
      <c r="Q18" s="531"/>
      <c r="R18" s="531"/>
      <c r="S18" s="531"/>
      <c r="T18" s="531"/>
      <c r="U18" s="531"/>
      <c r="V18" s="531"/>
      <c r="W18" s="531"/>
      <c r="X18" s="531"/>
      <c r="Y18" s="531"/>
      <c r="Z18" s="531"/>
      <c r="AA18" s="531"/>
      <c r="AB18" s="531"/>
      <c r="AC18" s="531"/>
      <c r="AD18" s="531"/>
      <c r="AE18" s="531"/>
      <c r="AF18" s="531"/>
      <c r="AG18" s="531"/>
      <c r="AH18" s="531"/>
      <c r="AI18" s="531"/>
      <c r="AJ18" s="531"/>
      <c r="AK18" s="531"/>
      <c r="AL18" s="531"/>
      <c r="AM18" s="531"/>
      <c r="AN18" s="531"/>
      <c r="AO18" s="531"/>
      <c r="AP18" s="531"/>
      <c r="AQ18" s="531"/>
      <c r="AR18" s="531"/>
      <c r="AS18" s="531"/>
      <c r="AT18" s="531"/>
      <c r="AU18" s="531"/>
      <c r="AV18" s="531"/>
      <c r="AW18" s="531"/>
      <c r="AX18" s="531"/>
      <c r="AY18" s="531"/>
      <c r="AZ18" s="531"/>
      <c r="BA18" s="531"/>
      <c r="BB18" s="531"/>
      <c r="BC18" s="531"/>
      <c r="BD18" s="531"/>
      <c r="BE18" s="531"/>
      <c r="BF18" s="531"/>
      <c r="BG18" s="531"/>
      <c r="BH18" s="531"/>
      <c r="BI18" s="531"/>
      <c r="BJ18" s="531"/>
      <c r="BK18" s="531"/>
      <c r="BL18" s="531"/>
      <c r="BM18" s="531"/>
      <c r="BN18" s="531"/>
      <c r="BO18" s="531"/>
      <c r="BP18" s="531"/>
      <c r="BQ18" s="531"/>
      <c r="BR18" s="531"/>
      <c r="BS18" s="531"/>
      <c r="BT18" s="531"/>
      <c r="BU18" s="531"/>
      <c r="BV18" s="531"/>
      <c r="BW18" s="531"/>
      <c r="BX18" s="531"/>
      <c r="BY18" s="531"/>
      <c r="BZ18" s="541"/>
      <c r="CA18" s="541"/>
      <c r="CB18" s="541"/>
      <c r="CC18" s="541"/>
      <c r="CD18" s="541"/>
      <c r="CE18" s="541"/>
      <c r="CF18" s="541"/>
      <c r="CG18" s="543"/>
      <c r="CH18" s="536"/>
    </row>
    <row r="19" spans="3:86" ht="34.5" hidden="1" x14ac:dyDescent="0.3">
      <c r="C19" s="264" t="s">
        <v>33</v>
      </c>
      <c r="D19" s="512" t="s">
        <v>419</v>
      </c>
      <c r="E19" s="266">
        <v>42893</v>
      </c>
      <c r="F19" s="266">
        <v>43238</v>
      </c>
      <c r="G19" s="326" t="s">
        <v>1096</v>
      </c>
      <c r="H19" s="326" t="s">
        <v>209</v>
      </c>
      <c r="I19" s="326" t="s">
        <v>1095</v>
      </c>
      <c r="J19" s="526"/>
      <c r="K19" s="526"/>
      <c r="L19" s="501"/>
      <c r="M19" s="531"/>
      <c r="N19" s="531"/>
      <c r="O19" s="531"/>
      <c r="P19" s="531"/>
      <c r="Q19" s="531"/>
      <c r="R19" s="531"/>
      <c r="S19" s="531"/>
      <c r="T19" s="531"/>
      <c r="U19" s="531"/>
      <c r="V19" s="531"/>
      <c r="W19" s="531"/>
      <c r="X19" s="531"/>
      <c r="Y19" s="531"/>
      <c r="Z19" s="531"/>
      <c r="AA19" s="531"/>
      <c r="AB19" s="531"/>
      <c r="AC19" s="531"/>
      <c r="AD19" s="531"/>
      <c r="AE19" s="531"/>
      <c r="AF19" s="531"/>
      <c r="AG19" s="531"/>
      <c r="AH19" s="531"/>
      <c r="AI19" s="531"/>
      <c r="AJ19" s="531"/>
      <c r="AK19" s="531"/>
      <c r="AL19" s="531"/>
      <c r="AM19" s="531"/>
      <c r="AN19" s="531"/>
      <c r="AO19" s="531"/>
      <c r="AP19" s="531"/>
      <c r="AQ19" s="531"/>
      <c r="AR19" s="531"/>
      <c r="AS19" s="531"/>
      <c r="AT19" s="531"/>
      <c r="AU19" s="531"/>
      <c r="AV19" s="531"/>
      <c r="AW19" s="531"/>
      <c r="AX19" s="531"/>
      <c r="AY19" s="531"/>
      <c r="AZ19" s="531"/>
      <c r="BA19" s="531"/>
      <c r="BB19" s="531"/>
      <c r="BC19" s="531"/>
      <c r="BD19" s="531"/>
      <c r="BE19" s="531"/>
      <c r="BF19" s="531"/>
      <c r="BG19" s="531"/>
      <c r="BH19" s="531"/>
      <c r="BI19" s="531"/>
      <c r="BJ19" s="531"/>
      <c r="BK19" s="531"/>
      <c r="BL19" s="531"/>
      <c r="BM19" s="531"/>
      <c r="BN19" s="531"/>
      <c r="BO19" s="531"/>
      <c r="BP19" s="531"/>
      <c r="BQ19" s="531"/>
      <c r="BR19" s="531"/>
      <c r="BS19" s="531"/>
      <c r="BT19" s="531"/>
      <c r="BU19" s="531"/>
      <c r="BV19" s="531"/>
      <c r="BW19" s="531"/>
      <c r="BX19" s="531"/>
      <c r="BY19" s="531"/>
      <c r="BZ19" s="541"/>
      <c r="CA19" s="541"/>
      <c r="CB19" s="541"/>
      <c r="CC19" s="541"/>
      <c r="CD19" s="541"/>
      <c r="CE19" s="541"/>
      <c r="CF19" s="541"/>
      <c r="CG19" s="543"/>
      <c r="CH19" s="536"/>
    </row>
    <row r="20" spans="3:86" ht="34.5" hidden="1" x14ac:dyDescent="0.3">
      <c r="C20" s="264" t="s">
        <v>210</v>
      </c>
      <c r="D20" s="512" t="s">
        <v>355</v>
      </c>
      <c r="E20" s="266">
        <v>42920</v>
      </c>
      <c r="F20" s="266">
        <v>43330</v>
      </c>
      <c r="G20" s="326" t="s">
        <v>1096</v>
      </c>
      <c r="H20" s="326" t="s">
        <v>203</v>
      </c>
      <c r="I20" s="326" t="s">
        <v>1095</v>
      </c>
      <c r="J20" s="526"/>
      <c r="K20" s="526"/>
      <c r="L20" s="525">
        <v>617</v>
      </c>
      <c r="M20" s="531"/>
      <c r="N20" s="531"/>
      <c r="O20" s="531"/>
      <c r="P20" s="531"/>
      <c r="Q20" s="531"/>
      <c r="R20" s="531"/>
      <c r="S20" s="531"/>
      <c r="T20" s="531"/>
      <c r="U20" s="531"/>
      <c r="V20" s="531"/>
      <c r="W20" s="531"/>
      <c r="X20" s="531"/>
      <c r="Y20" s="531"/>
      <c r="Z20" s="531"/>
      <c r="AA20" s="531"/>
      <c r="AB20" s="531"/>
      <c r="AC20" s="531"/>
      <c r="AD20" s="531"/>
      <c r="AE20" s="531"/>
      <c r="AF20" s="531"/>
      <c r="AG20" s="531"/>
      <c r="AH20" s="531"/>
      <c r="AI20" s="531"/>
      <c r="AJ20" s="531"/>
      <c r="AK20" s="531"/>
      <c r="AL20" s="531"/>
      <c r="AM20" s="531"/>
      <c r="AN20" s="531"/>
      <c r="AO20" s="531"/>
      <c r="AP20" s="531"/>
      <c r="AQ20" s="531"/>
      <c r="AR20" s="531"/>
      <c r="AS20" s="531"/>
      <c r="AT20" s="531"/>
      <c r="AU20" s="531"/>
      <c r="AV20" s="531"/>
      <c r="AW20" s="531"/>
      <c r="AX20" s="531"/>
      <c r="AY20" s="531"/>
      <c r="AZ20" s="531"/>
      <c r="BA20" s="531"/>
      <c r="BB20" s="531"/>
      <c r="BC20" s="531"/>
      <c r="BD20" s="531"/>
      <c r="BE20" s="531"/>
      <c r="BF20" s="531"/>
      <c r="BG20" s="531"/>
      <c r="BH20" s="531"/>
      <c r="BI20" s="531"/>
      <c r="BJ20" s="531"/>
      <c r="BK20" s="531"/>
      <c r="BL20" s="531"/>
      <c r="BM20" s="531"/>
      <c r="BN20" s="531"/>
      <c r="BO20" s="531"/>
      <c r="BP20" s="531"/>
      <c r="BQ20" s="531"/>
      <c r="BR20" s="531"/>
      <c r="BS20" s="531"/>
      <c r="BT20" s="531"/>
      <c r="BU20" s="531"/>
      <c r="BV20" s="531"/>
      <c r="BW20" s="531"/>
      <c r="BX20" s="531"/>
      <c r="BY20" s="531"/>
      <c r="BZ20" s="541"/>
      <c r="CA20" s="541"/>
      <c r="CB20" s="541"/>
      <c r="CC20" s="541"/>
      <c r="CD20" s="541"/>
      <c r="CE20" s="541"/>
      <c r="CF20" s="541"/>
      <c r="CG20" s="543"/>
      <c r="CH20" s="536"/>
    </row>
    <row r="21" spans="3:86" ht="17.25" x14ac:dyDescent="0.3">
      <c r="C21" s="27" t="s">
        <v>207</v>
      </c>
      <c r="D21" s="510" t="s">
        <v>95</v>
      </c>
      <c r="E21" s="28">
        <v>43011</v>
      </c>
      <c r="F21" s="28" t="s">
        <v>0</v>
      </c>
      <c r="G21" s="324" t="s">
        <v>1090</v>
      </c>
      <c r="H21" s="324" t="s">
        <v>205</v>
      </c>
      <c r="I21" s="324" t="s">
        <v>1092</v>
      </c>
      <c r="J21" s="526"/>
      <c r="K21" s="526"/>
      <c r="L21" s="501"/>
      <c r="M21" s="525">
        <v>2</v>
      </c>
      <c r="N21" s="525">
        <v>2</v>
      </c>
      <c r="O21" s="525">
        <v>6</v>
      </c>
      <c r="P21" s="525">
        <v>6</v>
      </c>
      <c r="Q21" s="525">
        <v>6</v>
      </c>
      <c r="R21" s="525">
        <v>6</v>
      </c>
      <c r="S21" s="525">
        <v>6</v>
      </c>
      <c r="T21" s="525">
        <v>6</v>
      </c>
      <c r="U21" s="525">
        <v>6</v>
      </c>
      <c r="V21" s="525">
        <v>6</v>
      </c>
      <c r="W21" s="525">
        <v>6</v>
      </c>
      <c r="X21" s="525">
        <v>6</v>
      </c>
      <c r="Y21" s="525">
        <v>6</v>
      </c>
      <c r="Z21" s="525">
        <v>6</v>
      </c>
      <c r="AA21" s="525">
        <v>4</v>
      </c>
      <c r="AB21" s="525">
        <v>4</v>
      </c>
      <c r="AC21" s="525">
        <v>4</v>
      </c>
      <c r="AD21" s="525">
        <v>4</v>
      </c>
      <c r="AE21" s="525">
        <v>4</v>
      </c>
      <c r="AF21" s="525">
        <v>4</v>
      </c>
      <c r="AG21" s="525">
        <v>4</v>
      </c>
      <c r="AH21" s="525">
        <v>4</v>
      </c>
      <c r="AI21" s="525">
        <v>4</v>
      </c>
      <c r="AJ21" s="525">
        <v>4</v>
      </c>
      <c r="AK21" s="525">
        <v>4</v>
      </c>
      <c r="AL21" s="525">
        <v>4</v>
      </c>
      <c r="AM21" s="525">
        <v>4</v>
      </c>
      <c r="AN21" s="525">
        <v>4</v>
      </c>
      <c r="AO21" s="525">
        <v>4</v>
      </c>
      <c r="AP21" s="525">
        <v>4</v>
      </c>
      <c r="AQ21" s="525">
        <v>4</v>
      </c>
      <c r="AR21" s="525">
        <v>4</v>
      </c>
      <c r="AS21" s="525">
        <v>4</v>
      </c>
      <c r="AT21" s="525">
        <v>2</v>
      </c>
      <c r="AU21" s="525">
        <v>2</v>
      </c>
      <c r="AV21" s="525">
        <v>2</v>
      </c>
      <c r="AW21" s="525">
        <v>2</v>
      </c>
      <c r="AX21" s="525">
        <v>2</v>
      </c>
      <c r="AY21" s="525">
        <v>2</v>
      </c>
      <c r="AZ21" s="525">
        <v>2</v>
      </c>
      <c r="BA21" s="525">
        <v>2</v>
      </c>
      <c r="BB21" s="525">
        <v>2</v>
      </c>
      <c r="BC21" s="525">
        <v>2</v>
      </c>
      <c r="BD21" s="525">
        <v>2</v>
      </c>
      <c r="BE21" s="525">
        <v>2</v>
      </c>
      <c r="BF21" s="525">
        <v>2</v>
      </c>
      <c r="BG21" s="525">
        <v>2</v>
      </c>
      <c r="BH21" s="525">
        <v>2</v>
      </c>
      <c r="BI21" s="525">
        <v>2</v>
      </c>
      <c r="BJ21" s="525">
        <v>2</v>
      </c>
      <c r="BK21" s="538">
        <v>2</v>
      </c>
      <c r="BL21" s="538">
        <v>2</v>
      </c>
      <c r="BM21" s="539">
        <v>2</v>
      </c>
      <c r="BN21" s="539">
        <v>2</v>
      </c>
      <c r="BO21" s="539">
        <v>2</v>
      </c>
      <c r="BP21" s="539">
        <v>2</v>
      </c>
      <c r="BQ21" s="539">
        <v>2</v>
      </c>
      <c r="BR21" s="539">
        <v>2</v>
      </c>
      <c r="BS21" s="539">
        <v>2</v>
      </c>
      <c r="BT21" s="539">
        <v>2</v>
      </c>
      <c r="BU21" s="539">
        <v>2</v>
      </c>
      <c r="BV21" s="539">
        <v>2</v>
      </c>
      <c r="BW21" s="539">
        <v>2</v>
      </c>
      <c r="BX21" s="538">
        <v>2</v>
      </c>
      <c r="BY21" s="538">
        <v>2</v>
      </c>
      <c r="BZ21" s="538">
        <v>2</v>
      </c>
      <c r="CA21" s="538">
        <v>2</v>
      </c>
      <c r="CB21" s="538">
        <v>2</v>
      </c>
      <c r="CC21" s="538">
        <v>2</v>
      </c>
      <c r="CD21" s="538">
        <v>2</v>
      </c>
      <c r="CE21" s="538">
        <v>2</v>
      </c>
      <c r="CF21" s="538">
        <v>2</v>
      </c>
      <c r="CG21" s="538">
        <v>2</v>
      </c>
      <c r="CH21" s="498">
        <v>2</v>
      </c>
    </row>
    <row r="22" spans="3:86" ht="34.5" x14ac:dyDescent="0.3">
      <c r="C22" s="27" t="s">
        <v>36</v>
      </c>
      <c r="D22" s="510" t="s">
        <v>96</v>
      </c>
      <c r="E22" s="28">
        <v>43013</v>
      </c>
      <c r="F22" s="28" t="s">
        <v>0</v>
      </c>
      <c r="G22" s="324" t="s">
        <v>1098</v>
      </c>
      <c r="H22" s="324" t="s">
        <v>206</v>
      </c>
      <c r="I22" s="324" t="s">
        <v>1092</v>
      </c>
      <c r="J22" s="526"/>
      <c r="K22" s="526"/>
      <c r="L22" s="525">
        <v>5</v>
      </c>
      <c r="M22" s="525">
        <v>5</v>
      </c>
      <c r="N22" s="525">
        <v>5</v>
      </c>
      <c r="O22" s="525">
        <v>5</v>
      </c>
      <c r="P22" s="525">
        <v>5</v>
      </c>
      <c r="Q22" s="525">
        <v>5</v>
      </c>
      <c r="R22" s="525">
        <v>5</v>
      </c>
      <c r="S22" s="525">
        <v>5</v>
      </c>
      <c r="T22" s="525">
        <v>5</v>
      </c>
      <c r="U22" s="525">
        <v>5</v>
      </c>
      <c r="V22" s="525">
        <v>5</v>
      </c>
      <c r="W22" s="525">
        <v>5</v>
      </c>
      <c r="X22" s="525">
        <v>5</v>
      </c>
      <c r="Y22" s="525">
        <v>5</v>
      </c>
      <c r="Z22" s="525">
        <v>5</v>
      </c>
      <c r="AA22" s="525">
        <v>5</v>
      </c>
      <c r="AB22" s="525">
        <v>5</v>
      </c>
      <c r="AC22" s="525">
        <v>5</v>
      </c>
      <c r="AD22" s="525">
        <v>5</v>
      </c>
      <c r="AE22" s="525">
        <v>5</v>
      </c>
      <c r="AF22" s="525">
        <v>5</v>
      </c>
      <c r="AG22" s="525">
        <v>5</v>
      </c>
      <c r="AH22" s="525">
        <v>5</v>
      </c>
      <c r="AI22" s="525">
        <v>5</v>
      </c>
      <c r="AJ22" s="525">
        <v>5</v>
      </c>
      <c r="AK22" s="525">
        <v>5</v>
      </c>
      <c r="AL22" s="525">
        <v>5</v>
      </c>
      <c r="AM22" s="525">
        <v>5</v>
      </c>
      <c r="AN22" s="525">
        <v>5</v>
      </c>
      <c r="AO22" s="525">
        <v>5</v>
      </c>
      <c r="AP22" s="525">
        <v>5</v>
      </c>
      <c r="AQ22" s="525">
        <v>5</v>
      </c>
      <c r="AR22" s="525">
        <v>5</v>
      </c>
      <c r="AS22" s="525">
        <v>5</v>
      </c>
      <c r="AT22" s="525">
        <v>5</v>
      </c>
      <c r="AU22" s="525">
        <v>5</v>
      </c>
      <c r="AV22" s="525">
        <v>5</v>
      </c>
      <c r="AW22" s="525">
        <v>5</v>
      </c>
      <c r="AX22" s="525">
        <v>5</v>
      </c>
      <c r="AY22" s="525">
        <v>5</v>
      </c>
      <c r="AZ22" s="525">
        <v>5</v>
      </c>
      <c r="BA22" s="525">
        <v>5</v>
      </c>
      <c r="BB22" s="525">
        <v>5</v>
      </c>
      <c r="BC22" s="525">
        <v>5</v>
      </c>
      <c r="BD22" s="525">
        <v>5</v>
      </c>
      <c r="BE22" s="525">
        <v>5</v>
      </c>
      <c r="BF22" s="525">
        <v>5</v>
      </c>
      <c r="BG22" s="525">
        <v>5</v>
      </c>
      <c r="BH22" s="525">
        <v>5</v>
      </c>
      <c r="BI22" s="525">
        <v>5</v>
      </c>
      <c r="BJ22" s="525">
        <v>5</v>
      </c>
      <c r="BK22" s="538">
        <v>5</v>
      </c>
      <c r="BL22" s="538">
        <v>5</v>
      </c>
      <c r="BM22" s="539">
        <v>5</v>
      </c>
      <c r="BN22" s="539">
        <v>5</v>
      </c>
      <c r="BO22" s="539">
        <v>5</v>
      </c>
      <c r="BP22" s="539">
        <v>5</v>
      </c>
      <c r="BQ22" s="539">
        <v>5</v>
      </c>
      <c r="BR22" s="539">
        <v>5</v>
      </c>
      <c r="BS22" s="539">
        <v>5</v>
      </c>
      <c r="BT22" s="539">
        <v>5</v>
      </c>
      <c r="BU22" s="539">
        <v>5</v>
      </c>
      <c r="BV22" s="539">
        <v>5</v>
      </c>
      <c r="BW22" s="539">
        <v>5</v>
      </c>
      <c r="BX22" s="538">
        <v>5</v>
      </c>
      <c r="BY22" s="538">
        <v>5</v>
      </c>
      <c r="BZ22" s="538">
        <v>5</v>
      </c>
      <c r="CA22" s="538">
        <v>5</v>
      </c>
      <c r="CB22" s="538">
        <v>5</v>
      </c>
      <c r="CC22" s="538">
        <v>5</v>
      </c>
      <c r="CD22" s="538">
        <v>5</v>
      </c>
      <c r="CE22" s="538">
        <v>5</v>
      </c>
      <c r="CF22" s="538">
        <v>5</v>
      </c>
      <c r="CG22" s="538">
        <v>5</v>
      </c>
      <c r="CH22" s="498">
        <v>5</v>
      </c>
    </row>
    <row r="23" spans="3:86" ht="34.5" hidden="1" x14ac:dyDescent="0.3">
      <c r="C23" s="264" t="s">
        <v>33</v>
      </c>
      <c r="D23" s="512" t="s">
        <v>356</v>
      </c>
      <c r="E23" s="266">
        <v>43023</v>
      </c>
      <c r="F23" s="266">
        <v>43579</v>
      </c>
      <c r="G23" s="326" t="s">
        <v>1096</v>
      </c>
      <c r="H23" s="326" t="s">
        <v>205</v>
      </c>
      <c r="I23" s="326" t="s">
        <v>1095</v>
      </c>
      <c r="J23" s="526"/>
      <c r="K23" s="526"/>
      <c r="L23" s="501"/>
      <c r="M23" s="501"/>
      <c r="N23" s="531"/>
      <c r="O23" s="531"/>
      <c r="P23" s="531"/>
      <c r="Q23" s="531"/>
      <c r="R23" s="531"/>
      <c r="S23" s="531"/>
      <c r="T23" s="531"/>
      <c r="U23" s="531"/>
      <c r="V23" s="531"/>
      <c r="W23" s="531"/>
      <c r="X23" s="531"/>
      <c r="Y23" s="531"/>
      <c r="Z23" s="531"/>
      <c r="AA23" s="531"/>
      <c r="AB23" s="531"/>
      <c r="AC23" s="531"/>
      <c r="AD23" s="531"/>
      <c r="AE23" s="531"/>
      <c r="AF23" s="531"/>
      <c r="AG23" s="531"/>
      <c r="AH23" s="531"/>
      <c r="AI23" s="531"/>
      <c r="AJ23" s="531"/>
      <c r="AK23" s="531"/>
      <c r="AL23" s="531"/>
      <c r="AM23" s="531"/>
      <c r="AN23" s="531"/>
      <c r="AO23" s="531"/>
      <c r="AP23" s="531"/>
      <c r="AQ23" s="531"/>
      <c r="AR23" s="531"/>
      <c r="AS23" s="531"/>
      <c r="AT23" s="531"/>
      <c r="AU23" s="531"/>
      <c r="AV23" s="531"/>
      <c r="AW23" s="531"/>
      <c r="AX23" s="531"/>
      <c r="AY23" s="531"/>
      <c r="AZ23" s="531"/>
      <c r="BA23" s="531"/>
      <c r="BB23" s="531"/>
      <c r="BC23" s="531"/>
      <c r="BD23" s="531"/>
      <c r="BE23" s="531"/>
      <c r="BF23" s="531"/>
      <c r="BG23" s="531"/>
      <c r="BH23" s="531"/>
      <c r="BI23" s="531"/>
      <c r="BJ23" s="531"/>
      <c r="BK23" s="531"/>
      <c r="BL23" s="531"/>
      <c r="BM23" s="531"/>
      <c r="BN23" s="531"/>
      <c r="BO23" s="531"/>
      <c r="BP23" s="531"/>
      <c r="BQ23" s="531"/>
      <c r="BR23" s="531"/>
      <c r="BS23" s="531"/>
      <c r="BT23" s="531"/>
      <c r="BU23" s="531"/>
      <c r="BV23" s="531"/>
      <c r="BW23" s="531"/>
      <c r="BX23" s="531"/>
      <c r="BY23" s="531"/>
      <c r="BZ23" s="541"/>
      <c r="CA23" s="541"/>
      <c r="CB23" s="541"/>
      <c r="CC23" s="541"/>
      <c r="CD23" s="541"/>
      <c r="CE23" s="541"/>
      <c r="CF23" s="541"/>
      <c r="CG23" s="543"/>
      <c r="CH23" s="536"/>
    </row>
    <row r="24" spans="3:86" ht="34.5" hidden="1" x14ac:dyDescent="0.3">
      <c r="C24" s="264" t="s">
        <v>33</v>
      </c>
      <c r="D24" s="512" t="s">
        <v>357</v>
      </c>
      <c r="E24" s="266">
        <v>43054</v>
      </c>
      <c r="F24" s="266">
        <v>43858</v>
      </c>
      <c r="G24" s="326" t="s">
        <v>1096</v>
      </c>
      <c r="H24" s="326" t="s">
        <v>205</v>
      </c>
      <c r="I24" s="326" t="s">
        <v>1095</v>
      </c>
      <c r="J24" s="526"/>
      <c r="K24" s="526"/>
      <c r="L24" s="501"/>
      <c r="M24" s="501"/>
      <c r="N24" s="528">
        <v>1</v>
      </c>
      <c r="O24" s="529"/>
      <c r="P24" s="529"/>
      <c r="Q24" s="529"/>
      <c r="R24" s="529"/>
      <c r="S24" s="529"/>
      <c r="T24" s="529"/>
      <c r="U24" s="529"/>
      <c r="V24" s="529"/>
      <c r="W24" s="529"/>
      <c r="X24" s="529"/>
      <c r="Y24" s="529"/>
      <c r="Z24" s="529"/>
      <c r="AA24" s="529"/>
      <c r="AB24" s="529"/>
      <c r="AC24" s="529"/>
      <c r="AD24" s="529"/>
      <c r="AE24" s="529"/>
      <c r="AF24" s="529"/>
      <c r="AG24" s="529"/>
      <c r="AH24" s="529"/>
      <c r="AI24" s="529"/>
      <c r="AJ24" s="529"/>
      <c r="AK24" s="529"/>
      <c r="AL24" s="529"/>
      <c r="AM24" s="529"/>
      <c r="AN24" s="529"/>
      <c r="AO24" s="529"/>
      <c r="AP24" s="529"/>
      <c r="AQ24" s="529"/>
      <c r="AR24" s="529"/>
      <c r="AS24" s="529"/>
      <c r="AT24" s="529"/>
      <c r="AU24" s="529"/>
      <c r="AV24" s="529"/>
      <c r="AW24" s="529"/>
      <c r="AX24" s="529"/>
      <c r="AY24" s="529"/>
      <c r="AZ24" s="529"/>
      <c r="BA24" s="529"/>
      <c r="BB24" s="529"/>
      <c r="BC24" s="529"/>
      <c r="BD24" s="529"/>
      <c r="BE24" s="529"/>
      <c r="BF24" s="529"/>
      <c r="BG24" s="529"/>
      <c r="BH24" s="529"/>
      <c r="BI24" s="529"/>
      <c r="BJ24" s="529"/>
      <c r="BK24" s="529"/>
      <c r="BL24" s="529"/>
      <c r="BM24" s="529"/>
      <c r="BN24" s="529"/>
      <c r="BO24" s="529"/>
      <c r="BP24" s="529"/>
      <c r="BQ24" s="529"/>
      <c r="BR24" s="529"/>
      <c r="BS24" s="529"/>
      <c r="BT24" s="529"/>
      <c r="BU24" s="529"/>
      <c r="BV24" s="529"/>
      <c r="BW24" s="529"/>
      <c r="BX24" s="529"/>
      <c r="BY24" s="529"/>
      <c r="BZ24" s="534"/>
      <c r="CA24" s="534"/>
      <c r="CB24" s="534"/>
      <c r="CC24" s="534"/>
      <c r="CD24" s="534"/>
      <c r="CE24" s="534"/>
      <c r="CF24" s="534"/>
      <c r="CG24" s="543"/>
      <c r="CH24" s="536"/>
    </row>
    <row r="25" spans="3:86" ht="34.5" hidden="1" x14ac:dyDescent="0.3">
      <c r="C25" s="264" t="s">
        <v>210</v>
      </c>
      <c r="D25" s="512" t="s">
        <v>364</v>
      </c>
      <c r="E25" s="266">
        <v>43301</v>
      </c>
      <c r="F25" s="266">
        <v>43983</v>
      </c>
      <c r="G25" s="326" t="s">
        <v>1096</v>
      </c>
      <c r="H25" s="326" t="s">
        <v>203</v>
      </c>
      <c r="I25" s="326" t="s">
        <v>1095</v>
      </c>
      <c r="J25" s="526"/>
      <c r="K25" s="526"/>
      <c r="L25" s="526"/>
      <c r="M25" s="525">
        <v>2033</v>
      </c>
      <c r="N25" s="528">
        <v>2033</v>
      </c>
      <c r="O25" s="528">
        <v>2033</v>
      </c>
      <c r="P25" s="528">
        <v>2033</v>
      </c>
      <c r="Q25" s="528">
        <v>2033</v>
      </c>
      <c r="R25" s="528">
        <v>2033</v>
      </c>
      <c r="S25" s="528">
        <v>2033</v>
      </c>
      <c r="T25" s="529"/>
      <c r="U25" s="529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29"/>
      <c r="BB25" s="529"/>
      <c r="BC25" s="529"/>
      <c r="BD25" s="529"/>
      <c r="BE25" s="529"/>
      <c r="BF25" s="529"/>
      <c r="BG25" s="529"/>
      <c r="BH25" s="529"/>
      <c r="BI25" s="529"/>
      <c r="BJ25" s="529"/>
      <c r="BK25" s="529"/>
      <c r="BL25" s="529"/>
      <c r="BM25" s="529"/>
      <c r="BN25" s="529"/>
      <c r="BO25" s="529"/>
      <c r="BP25" s="529"/>
      <c r="BQ25" s="529"/>
      <c r="BR25" s="529"/>
      <c r="BS25" s="529"/>
      <c r="BT25" s="529"/>
      <c r="BU25" s="529"/>
      <c r="BV25" s="529"/>
      <c r="BW25" s="529"/>
      <c r="BX25" s="529"/>
      <c r="BY25" s="529"/>
      <c r="BZ25" s="534"/>
      <c r="CA25" s="534"/>
      <c r="CB25" s="534"/>
      <c r="CC25" s="534"/>
      <c r="CD25" s="534"/>
      <c r="CE25" s="534"/>
      <c r="CF25" s="534"/>
      <c r="CG25" s="543"/>
      <c r="CH25" s="536"/>
    </row>
    <row r="26" spans="3:86" ht="34.5" hidden="1" x14ac:dyDescent="0.3">
      <c r="C26" s="264" t="s">
        <v>210</v>
      </c>
      <c r="D26" s="512" t="s">
        <v>365</v>
      </c>
      <c r="E26" s="266">
        <v>43336</v>
      </c>
      <c r="F26" s="266">
        <v>44462</v>
      </c>
      <c r="G26" s="326" t="s">
        <v>1096</v>
      </c>
      <c r="H26" s="326" t="s">
        <v>203</v>
      </c>
      <c r="I26" s="326" t="s">
        <v>1095</v>
      </c>
      <c r="J26" s="526"/>
      <c r="K26" s="526"/>
      <c r="L26" s="526"/>
      <c r="M26" s="501"/>
      <c r="N26" s="525">
        <v>2097</v>
      </c>
      <c r="O26" s="525">
        <v>2095</v>
      </c>
      <c r="P26" s="525">
        <v>2095</v>
      </c>
      <c r="Q26" s="525">
        <v>2095</v>
      </c>
      <c r="R26" s="525">
        <v>2095</v>
      </c>
      <c r="S26" s="525">
        <v>2095</v>
      </c>
      <c r="T26" s="525">
        <v>2095</v>
      </c>
      <c r="U26" s="525">
        <v>2095</v>
      </c>
      <c r="V26" s="525">
        <v>2095</v>
      </c>
      <c r="W26" s="525">
        <v>2095</v>
      </c>
      <c r="X26" s="525">
        <v>2095</v>
      </c>
      <c r="Y26" s="525">
        <v>2095</v>
      </c>
      <c r="Z26" s="528">
        <v>2095</v>
      </c>
      <c r="AA26" s="528">
        <v>2095</v>
      </c>
      <c r="AB26" s="528">
        <v>2095</v>
      </c>
      <c r="AC26" s="528">
        <v>2095</v>
      </c>
      <c r="AD26" s="528">
        <v>2095</v>
      </c>
      <c r="AE26" s="528">
        <v>2095</v>
      </c>
      <c r="AF26" s="528">
        <v>2095</v>
      </c>
      <c r="AG26" s="528">
        <v>2095</v>
      </c>
      <c r="AH26" s="528">
        <v>2095</v>
      </c>
      <c r="AI26" s="529"/>
      <c r="AJ26" s="529"/>
      <c r="AK26" s="529"/>
      <c r="AL26" s="529"/>
      <c r="AM26" s="529"/>
      <c r="AN26" s="529"/>
      <c r="AO26" s="529"/>
      <c r="AP26" s="529"/>
      <c r="AQ26" s="529"/>
      <c r="AR26" s="529"/>
      <c r="AS26" s="529"/>
      <c r="AT26" s="529"/>
      <c r="AU26" s="529"/>
      <c r="AV26" s="529"/>
      <c r="AW26" s="529"/>
      <c r="AX26" s="529"/>
      <c r="AY26" s="529"/>
      <c r="AZ26" s="529"/>
      <c r="BA26" s="529"/>
      <c r="BB26" s="529"/>
      <c r="BC26" s="529"/>
      <c r="BD26" s="529"/>
      <c r="BE26" s="529"/>
      <c r="BF26" s="529"/>
      <c r="BG26" s="529"/>
      <c r="BH26" s="529"/>
      <c r="BI26" s="529"/>
      <c r="BJ26" s="529"/>
      <c r="BK26" s="529"/>
      <c r="BL26" s="529"/>
      <c r="BM26" s="529"/>
      <c r="BN26" s="529"/>
      <c r="BO26" s="529"/>
      <c r="BP26" s="529"/>
      <c r="BQ26" s="529"/>
      <c r="BR26" s="529"/>
      <c r="BS26" s="529"/>
      <c r="BT26" s="529"/>
      <c r="BU26" s="529"/>
      <c r="BV26" s="529"/>
      <c r="BW26" s="529"/>
      <c r="BX26" s="529"/>
      <c r="BY26" s="529"/>
      <c r="BZ26" s="534"/>
      <c r="CA26" s="534"/>
      <c r="CB26" s="534"/>
      <c r="CC26" s="534"/>
      <c r="CD26" s="534"/>
      <c r="CE26" s="534"/>
      <c r="CF26" s="534"/>
      <c r="CG26" s="543"/>
      <c r="CH26" s="536"/>
    </row>
    <row r="27" spans="3:86" ht="34.5" hidden="1" x14ac:dyDescent="0.3">
      <c r="C27" s="264" t="s">
        <v>210</v>
      </c>
      <c r="D27" s="512" t="s">
        <v>366</v>
      </c>
      <c r="E27" s="266">
        <v>43454</v>
      </c>
      <c r="F27" s="266">
        <v>43879</v>
      </c>
      <c r="G27" s="326" t="s">
        <v>1096</v>
      </c>
      <c r="H27" s="326" t="s">
        <v>203</v>
      </c>
      <c r="I27" s="326" t="s">
        <v>1095</v>
      </c>
      <c r="J27" s="526"/>
      <c r="K27" s="526"/>
      <c r="L27" s="526"/>
      <c r="M27" s="501"/>
      <c r="N27" s="501"/>
      <c r="O27" s="542"/>
      <c r="P27" s="529"/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29"/>
      <c r="AB27" s="529"/>
      <c r="AC27" s="529"/>
      <c r="AD27" s="529"/>
      <c r="AE27" s="529"/>
      <c r="AF27" s="529"/>
      <c r="AG27" s="529"/>
      <c r="AH27" s="529"/>
      <c r="AI27" s="529"/>
      <c r="AJ27" s="529"/>
      <c r="AK27" s="529"/>
      <c r="AL27" s="529"/>
      <c r="AM27" s="529"/>
      <c r="AN27" s="529"/>
      <c r="AO27" s="529"/>
      <c r="AP27" s="529"/>
      <c r="AQ27" s="529"/>
      <c r="AR27" s="529"/>
      <c r="AS27" s="529"/>
      <c r="AT27" s="529"/>
      <c r="AU27" s="529"/>
      <c r="AV27" s="529"/>
      <c r="AW27" s="529"/>
      <c r="AX27" s="529"/>
      <c r="AY27" s="529"/>
      <c r="AZ27" s="529"/>
      <c r="BA27" s="529"/>
      <c r="BB27" s="529"/>
      <c r="BC27" s="529"/>
      <c r="BD27" s="529"/>
      <c r="BE27" s="529"/>
      <c r="BF27" s="529"/>
      <c r="BG27" s="529"/>
      <c r="BH27" s="529"/>
      <c r="BI27" s="529"/>
      <c r="BJ27" s="529"/>
      <c r="BK27" s="529"/>
      <c r="BL27" s="529"/>
      <c r="BM27" s="529"/>
      <c r="BN27" s="529"/>
      <c r="BO27" s="529"/>
      <c r="BP27" s="529"/>
      <c r="BQ27" s="529"/>
      <c r="BR27" s="529"/>
      <c r="BS27" s="529"/>
      <c r="BT27" s="529"/>
      <c r="BU27" s="529"/>
      <c r="BV27" s="529"/>
      <c r="BW27" s="529"/>
      <c r="BX27" s="529"/>
      <c r="BY27" s="529"/>
      <c r="BZ27" s="534"/>
      <c r="CA27" s="534"/>
      <c r="CB27" s="534"/>
      <c r="CC27" s="534"/>
      <c r="CD27" s="534"/>
      <c r="CE27" s="534"/>
      <c r="CF27" s="534"/>
      <c r="CG27" s="543"/>
      <c r="CH27" s="536"/>
    </row>
    <row r="28" spans="3:86" ht="17.25" hidden="1" x14ac:dyDescent="0.3">
      <c r="C28" s="264" t="s">
        <v>35</v>
      </c>
      <c r="D28" s="512" t="s">
        <v>367</v>
      </c>
      <c r="E28" s="266">
        <v>43474</v>
      </c>
      <c r="F28" s="266">
        <v>44551</v>
      </c>
      <c r="G28" s="326" t="s">
        <v>1097</v>
      </c>
      <c r="H28" s="326" t="s">
        <v>203</v>
      </c>
      <c r="I28" s="326" t="s">
        <v>1095</v>
      </c>
      <c r="J28" s="526"/>
      <c r="K28" s="526"/>
      <c r="L28" s="526"/>
      <c r="M28" s="526"/>
      <c r="N28" s="525">
        <v>2</v>
      </c>
      <c r="O28" s="525">
        <v>2</v>
      </c>
      <c r="P28" s="525">
        <v>2</v>
      </c>
      <c r="Q28" s="525">
        <v>2</v>
      </c>
      <c r="R28" s="525">
        <v>2</v>
      </c>
      <c r="S28" s="525">
        <v>2</v>
      </c>
      <c r="T28" s="525">
        <v>2</v>
      </c>
      <c r="U28" s="525">
        <v>2</v>
      </c>
      <c r="V28" s="525">
        <v>2</v>
      </c>
      <c r="W28" s="525">
        <v>2</v>
      </c>
      <c r="X28" s="525">
        <v>2</v>
      </c>
      <c r="Y28" s="525">
        <v>2</v>
      </c>
      <c r="Z28" s="525">
        <v>2</v>
      </c>
      <c r="AA28" s="525">
        <v>2</v>
      </c>
      <c r="AB28" s="525">
        <v>2</v>
      </c>
      <c r="AC28" s="525">
        <v>2</v>
      </c>
      <c r="AD28" s="525">
        <v>2</v>
      </c>
      <c r="AE28" s="525">
        <v>2</v>
      </c>
      <c r="AF28" s="528">
        <v>2</v>
      </c>
      <c r="AG28" s="528">
        <v>2</v>
      </c>
      <c r="AH28" s="528">
        <v>2</v>
      </c>
      <c r="AI28" s="528">
        <v>2</v>
      </c>
      <c r="AJ28" s="528">
        <v>2</v>
      </c>
      <c r="AK28" s="528">
        <v>2</v>
      </c>
      <c r="AL28" s="529"/>
      <c r="AM28" s="529"/>
      <c r="AN28" s="529"/>
      <c r="AO28" s="529"/>
      <c r="AP28" s="529"/>
      <c r="AQ28" s="529"/>
      <c r="AR28" s="529"/>
      <c r="AS28" s="529"/>
      <c r="AT28" s="529"/>
      <c r="AU28" s="529"/>
      <c r="AV28" s="529"/>
      <c r="AW28" s="529"/>
      <c r="AX28" s="529"/>
      <c r="AY28" s="529"/>
      <c r="AZ28" s="529"/>
      <c r="BA28" s="529"/>
      <c r="BB28" s="529"/>
      <c r="BC28" s="529"/>
      <c r="BD28" s="529"/>
      <c r="BE28" s="529"/>
      <c r="BF28" s="529"/>
      <c r="BG28" s="529"/>
      <c r="BH28" s="529"/>
      <c r="BI28" s="529"/>
      <c r="BJ28" s="529"/>
      <c r="BK28" s="529"/>
      <c r="BL28" s="529"/>
      <c r="BM28" s="529"/>
      <c r="BN28" s="529"/>
      <c r="BO28" s="529"/>
      <c r="BP28" s="529"/>
      <c r="BQ28" s="529"/>
      <c r="BR28" s="529"/>
      <c r="BS28" s="529"/>
      <c r="BT28" s="529"/>
      <c r="BU28" s="529"/>
      <c r="BV28" s="529"/>
      <c r="BW28" s="529"/>
      <c r="BX28" s="529"/>
      <c r="BY28" s="529"/>
      <c r="BZ28" s="534"/>
      <c r="CA28" s="534"/>
      <c r="CB28" s="534"/>
      <c r="CC28" s="534"/>
      <c r="CD28" s="534"/>
      <c r="CE28" s="534"/>
      <c r="CF28" s="534"/>
      <c r="CG28" s="543"/>
      <c r="CH28" s="536"/>
    </row>
    <row r="29" spans="3:86" ht="34.5" hidden="1" x14ac:dyDescent="0.3">
      <c r="C29" s="264" t="s">
        <v>421</v>
      </c>
      <c r="D29" s="512" t="s">
        <v>422</v>
      </c>
      <c r="E29" s="266">
        <v>43487</v>
      </c>
      <c r="F29" s="266">
        <v>43978</v>
      </c>
      <c r="G29" s="326" t="s">
        <v>1096</v>
      </c>
      <c r="H29" s="326" t="s">
        <v>203</v>
      </c>
      <c r="I29" s="326" t="s">
        <v>1095</v>
      </c>
      <c r="J29" s="526"/>
      <c r="K29" s="526"/>
      <c r="L29" s="526"/>
      <c r="M29" s="526"/>
      <c r="N29" s="525">
        <v>99</v>
      </c>
      <c r="O29" s="528">
        <v>99</v>
      </c>
      <c r="P29" s="528">
        <v>99</v>
      </c>
      <c r="Q29" s="528">
        <v>99</v>
      </c>
      <c r="R29" s="528">
        <v>99</v>
      </c>
      <c r="S29" s="529"/>
      <c r="T29" s="529"/>
      <c r="U29" s="529"/>
      <c r="V29" s="529"/>
      <c r="W29" s="529"/>
      <c r="X29" s="529"/>
      <c r="Y29" s="529"/>
      <c r="Z29" s="529"/>
      <c r="AA29" s="529"/>
      <c r="AB29" s="529"/>
      <c r="AC29" s="529"/>
      <c r="AD29" s="529"/>
      <c r="AE29" s="529"/>
      <c r="AF29" s="529"/>
      <c r="AG29" s="529"/>
      <c r="AH29" s="529"/>
      <c r="AI29" s="529"/>
      <c r="AJ29" s="529"/>
      <c r="AK29" s="529"/>
      <c r="AL29" s="529"/>
      <c r="AM29" s="529"/>
      <c r="AN29" s="529"/>
      <c r="AO29" s="529"/>
      <c r="AP29" s="529"/>
      <c r="AQ29" s="529"/>
      <c r="AR29" s="529"/>
      <c r="AS29" s="529"/>
      <c r="AT29" s="529"/>
      <c r="AU29" s="529"/>
      <c r="AV29" s="529"/>
      <c r="AW29" s="529"/>
      <c r="AX29" s="529"/>
      <c r="AY29" s="529"/>
      <c r="AZ29" s="529"/>
      <c r="BA29" s="529"/>
      <c r="BB29" s="529"/>
      <c r="BC29" s="529"/>
      <c r="BD29" s="529"/>
      <c r="BE29" s="529"/>
      <c r="BF29" s="529"/>
      <c r="BG29" s="529"/>
      <c r="BH29" s="529"/>
      <c r="BI29" s="529"/>
      <c r="BJ29" s="529"/>
      <c r="BK29" s="529"/>
      <c r="BL29" s="529"/>
      <c r="BM29" s="529"/>
      <c r="BN29" s="529"/>
      <c r="BO29" s="529"/>
      <c r="BP29" s="529"/>
      <c r="BQ29" s="529"/>
      <c r="BR29" s="529"/>
      <c r="BS29" s="529"/>
      <c r="BT29" s="529"/>
      <c r="BU29" s="529"/>
      <c r="BV29" s="529"/>
      <c r="BW29" s="529"/>
      <c r="BX29" s="529"/>
      <c r="BY29" s="529"/>
      <c r="BZ29" s="534"/>
      <c r="CA29" s="534"/>
      <c r="CB29" s="534"/>
      <c r="CC29" s="534"/>
      <c r="CD29" s="534"/>
      <c r="CE29" s="534"/>
      <c r="CF29" s="534"/>
      <c r="CG29" s="543"/>
      <c r="CH29" s="536"/>
    </row>
    <row r="30" spans="3:86" ht="17.25" hidden="1" x14ac:dyDescent="0.3">
      <c r="C30" s="264" t="s">
        <v>423</v>
      </c>
      <c r="D30" s="512" t="s">
        <v>368</v>
      </c>
      <c r="E30" s="266">
        <v>43503</v>
      </c>
      <c r="F30" s="266">
        <v>44858</v>
      </c>
      <c r="G30" s="326" t="s">
        <v>1071</v>
      </c>
      <c r="H30" s="326" t="s">
        <v>206</v>
      </c>
      <c r="I30" s="326" t="s">
        <v>1095</v>
      </c>
      <c r="J30" s="526"/>
      <c r="K30" s="526"/>
      <c r="L30" s="526"/>
      <c r="M30" s="526"/>
      <c r="N30" s="525">
        <v>5</v>
      </c>
      <c r="O30" s="525">
        <v>5</v>
      </c>
      <c r="P30" s="525">
        <v>5</v>
      </c>
      <c r="Q30" s="525">
        <v>5</v>
      </c>
      <c r="R30" s="525">
        <v>5</v>
      </c>
      <c r="S30" s="525">
        <v>5</v>
      </c>
      <c r="T30" s="525">
        <v>5</v>
      </c>
      <c r="U30" s="525">
        <v>5</v>
      </c>
      <c r="V30" s="525">
        <v>5</v>
      </c>
      <c r="W30" s="525">
        <v>5</v>
      </c>
      <c r="X30" s="525">
        <v>5</v>
      </c>
      <c r="Y30" s="525">
        <v>5</v>
      </c>
      <c r="Z30" s="525">
        <v>5</v>
      </c>
      <c r="AA30" s="525">
        <v>5</v>
      </c>
      <c r="AB30" s="525">
        <v>5</v>
      </c>
      <c r="AC30" s="525">
        <v>5</v>
      </c>
      <c r="AD30" s="525">
        <v>5</v>
      </c>
      <c r="AE30" s="525">
        <v>5</v>
      </c>
      <c r="AF30" s="525">
        <v>5</v>
      </c>
      <c r="AG30" s="525">
        <v>5</v>
      </c>
      <c r="AH30" s="525">
        <v>5</v>
      </c>
      <c r="AI30" s="525">
        <v>5</v>
      </c>
      <c r="AJ30" s="525">
        <v>5</v>
      </c>
      <c r="AK30" s="528">
        <v>5</v>
      </c>
      <c r="AL30" s="528">
        <v>5</v>
      </c>
      <c r="AM30" s="528">
        <v>5</v>
      </c>
      <c r="AN30" s="528">
        <v>5</v>
      </c>
      <c r="AO30" s="528">
        <v>5</v>
      </c>
      <c r="AP30" s="528">
        <v>5</v>
      </c>
      <c r="AQ30" s="528">
        <v>5</v>
      </c>
      <c r="AR30" s="528">
        <v>5</v>
      </c>
      <c r="AS30" s="528">
        <v>5</v>
      </c>
      <c r="AT30" s="528">
        <v>5</v>
      </c>
      <c r="AU30" s="528">
        <v>5</v>
      </c>
      <c r="AV30" s="529"/>
      <c r="AW30" s="529"/>
      <c r="AX30" s="529"/>
      <c r="AY30" s="529"/>
      <c r="AZ30" s="529"/>
      <c r="BA30" s="529"/>
      <c r="BB30" s="529"/>
      <c r="BC30" s="529"/>
      <c r="BD30" s="529"/>
      <c r="BE30" s="529"/>
      <c r="BF30" s="529"/>
      <c r="BG30" s="529"/>
      <c r="BH30" s="529"/>
      <c r="BI30" s="529"/>
      <c r="BJ30" s="529"/>
      <c r="BK30" s="529"/>
      <c r="BL30" s="529"/>
      <c r="BM30" s="529"/>
      <c r="BN30" s="529"/>
      <c r="BO30" s="529"/>
      <c r="BP30" s="529"/>
      <c r="BQ30" s="529"/>
      <c r="BR30" s="529"/>
      <c r="BS30" s="529"/>
      <c r="BT30" s="529"/>
      <c r="BU30" s="529"/>
      <c r="BV30" s="529"/>
      <c r="BW30" s="529"/>
      <c r="BX30" s="529"/>
      <c r="BY30" s="529"/>
      <c r="BZ30" s="534"/>
      <c r="CA30" s="534"/>
      <c r="CB30" s="534"/>
      <c r="CC30" s="534"/>
      <c r="CD30" s="534"/>
      <c r="CE30" s="534"/>
      <c r="CF30" s="534"/>
      <c r="CG30" s="267"/>
      <c r="CH30" s="499"/>
    </row>
    <row r="31" spans="3:86" ht="34.5" hidden="1" x14ac:dyDescent="0.3">
      <c r="C31" s="264" t="s">
        <v>421</v>
      </c>
      <c r="D31" s="512" t="s">
        <v>370</v>
      </c>
      <c r="E31" s="266">
        <v>43628</v>
      </c>
      <c r="F31" s="266">
        <v>44054</v>
      </c>
      <c r="G31" s="326" t="s">
        <v>1096</v>
      </c>
      <c r="H31" s="326" t="s">
        <v>203</v>
      </c>
      <c r="I31" s="326" t="s">
        <v>1095</v>
      </c>
      <c r="J31" s="526"/>
      <c r="K31" s="526"/>
      <c r="L31" s="526"/>
      <c r="M31" s="526"/>
      <c r="N31" s="525">
        <v>92</v>
      </c>
      <c r="O31" s="525">
        <v>92</v>
      </c>
      <c r="P31" s="525">
        <v>92</v>
      </c>
      <c r="Q31" s="525">
        <v>92</v>
      </c>
      <c r="R31" s="525">
        <v>92</v>
      </c>
      <c r="S31" s="525">
        <v>92</v>
      </c>
      <c r="T31" s="525">
        <v>92</v>
      </c>
      <c r="U31" s="525">
        <v>92</v>
      </c>
      <c r="V31" s="529"/>
      <c r="W31" s="529"/>
      <c r="X31" s="529"/>
      <c r="Y31" s="529"/>
      <c r="Z31" s="529"/>
      <c r="AA31" s="529"/>
      <c r="AB31" s="529"/>
      <c r="AC31" s="529"/>
      <c r="AD31" s="529"/>
      <c r="AE31" s="529"/>
      <c r="AF31" s="529"/>
      <c r="AG31" s="529"/>
      <c r="AH31" s="529"/>
      <c r="AI31" s="529"/>
      <c r="AJ31" s="529"/>
      <c r="AK31" s="529"/>
      <c r="AL31" s="529"/>
      <c r="AM31" s="529"/>
      <c r="AN31" s="529"/>
      <c r="AO31" s="529"/>
      <c r="AP31" s="529"/>
      <c r="AQ31" s="529"/>
      <c r="AR31" s="529"/>
      <c r="AS31" s="529"/>
      <c r="AT31" s="529"/>
      <c r="AU31" s="529"/>
      <c r="AV31" s="529"/>
      <c r="AW31" s="529"/>
      <c r="AX31" s="529"/>
      <c r="AY31" s="529"/>
      <c r="AZ31" s="529"/>
      <c r="BA31" s="529"/>
      <c r="BB31" s="529"/>
      <c r="BC31" s="529"/>
      <c r="BD31" s="529"/>
      <c r="BE31" s="529"/>
      <c r="BF31" s="529"/>
      <c r="BG31" s="529"/>
      <c r="BH31" s="529"/>
      <c r="BI31" s="529"/>
      <c r="BJ31" s="529"/>
      <c r="BK31" s="529"/>
      <c r="BL31" s="529"/>
      <c r="BM31" s="529"/>
      <c r="BN31" s="529"/>
      <c r="BO31" s="529"/>
      <c r="BP31" s="529"/>
      <c r="BQ31" s="529"/>
      <c r="BR31" s="529"/>
      <c r="BS31" s="529"/>
      <c r="BT31" s="529"/>
      <c r="BU31" s="529"/>
      <c r="BV31" s="529"/>
      <c r="BW31" s="529"/>
      <c r="BX31" s="529"/>
      <c r="BY31" s="529"/>
      <c r="BZ31" s="534"/>
      <c r="CA31" s="534"/>
      <c r="CB31" s="534"/>
      <c r="CC31" s="534"/>
      <c r="CD31" s="534"/>
      <c r="CE31" s="534"/>
      <c r="CF31" s="534"/>
      <c r="CG31" s="543"/>
      <c r="CH31" s="536"/>
    </row>
    <row r="32" spans="3:86" ht="34.5" hidden="1" x14ac:dyDescent="0.3">
      <c r="C32" s="264" t="s">
        <v>421</v>
      </c>
      <c r="D32" s="512" t="s">
        <v>371</v>
      </c>
      <c r="E32" s="266">
        <v>43665</v>
      </c>
      <c r="F32" s="266">
        <v>44551</v>
      </c>
      <c r="G32" s="326" t="s">
        <v>1096</v>
      </c>
      <c r="H32" s="326" t="s">
        <v>203</v>
      </c>
      <c r="I32" s="326" t="s">
        <v>1095</v>
      </c>
      <c r="J32" s="526"/>
      <c r="K32" s="526"/>
      <c r="L32" s="526"/>
      <c r="M32" s="526"/>
      <c r="N32" s="525">
        <v>62</v>
      </c>
      <c r="O32" s="525">
        <v>62</v>
      </c>
      <c r="P32" s="525">
        <v>62</v>
      </c>
      <c r="Q32" s="525">
        <v>62</v>
      </c>
      <c r="R32" s="525">
        <v>62</v>
      </c>
      <c r="S32" s="525">
        <v>62</v>
      </c>
      <c r="T32" s="525">
        <v>62</v>
      </c>
      <c r="U32" s="525">
        <v>62</v>
      </c>
      <c r="V32" s="525">
        <v>62</v>
      </c>
      <c r="W32" s="525">
        <v>62</v>
      </c>
      <c r="X32" s="525">
        <v>62</v>
      </c>
      <c r="Y32" s="525">
        <v>62</v>
      </c>
      <c r="Z32" s="525">
        <v>62</v>
      </c>
      <c r="AA32" s="525">
        <v>62</v>
      </c>
      <c r="AB32" s="525">
        <v>62</v>
      </c>
      <c r="AC32" s="525">
        <v>62</v>
      </c>
      <c r="AD32" s="525">
        <v>62</v>
      </c>
      <c r="AE32" s="525">
        <v>62</v>
      </c>
      <c r="AF32" s="525">
        <v>62</v>
      </c>
      <c r="AG32" s="525">
        <v>62</v>
      </c>
      <c r="AH32" s="525">
        <v>62</v>
      </c>
      <c r="AI32" s="528">
        <v>62</v>
      </c>
      <c r="AJ32" s="528">
        <v>62</v>
      </c>
      <c r="AK32" s="528">
        <v>62</v>
      </c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29"/>
      <c r="BB32" s="529"/>
      <c r="BC32" s="529"/>
      <c r="BD32" s="529"/>
      <c r="BE32" s="529"/>
      <c r="BF32" s="529"/>
      <c r="BG32" s="529"/>
      <c r="BH32" s="529"/>
      <c r="BI32" s="529"/>
      <c r="BJ32" s="529"/>
      <c r="BK32" s="529"/>
      <c r="BL32" s="529"/>
      <c r="BM32" s="529"/>
      <c r="BN32" s="529"/>
      <c r="BO32" s="529"/>
      <c r="BP32" s="529"/>
      <c r="BQ32" s="529"/>
      <c r="BR32" s="529"/>
      <c r="BS32" s="529"/>
      <c r="BT32" s="529"/>
      <c r="BU32" s="529"/>
      <c r="BV32" s="529"/>
      <c r="BW32" s="529"/>
      <c r="BX32" s="529"/>
      <c r="BY32" s="529"/>
      <c r="BZ32" s="534"/>
      <c r="CA32" s="534"/>
      <c r="CB32" s="534"/>
      <c r="CC32" s="534"/>
      <c r="CD32" s="534"/>
      <c r="CE32" s="534"/>
      <c r="CF32" s="534"/>
      <c r="CG32" s="543"/>
      <c r="CH32" s="536"/>
    </row>
    <row r="33" spans="3:86" s="170" customFormat="1" ht="34.5" hidden="1" x14ac:dyDescent="0.3">
      <c r="C33" s="264" t="s">
        <v>210</v>
      </c>
      <c r="D33" s="512" t="s">
        <v>372</v>
      </c>
      <c r="E33" s="266">
        <v>43670</v>
      </c>
      <c r="F33" s="266">
        <v>44251</v>
      </c>
      <c r="G33" s="326" t="s">
        <v>1096</v>
      </c>
      <c r="H33" s="326" t="s">
        <v>203</v>
      </c>
      <c r="I33" s="326" t="s">
        <v>1095</v>
      </c>
      <c r="J33" s="526"/>
      <c r="K33" s="526"/>
      <c r="L33" s="526"/>
      <c r="M33" s="526"/>
      <c r="N33" s="525">
        <v>2077</v>
      </c>
      <c r="O33" s="525">
        <v>2072</v>
      </c>
      <c r="P33" s="525">
        <v>2072</v>
      </c>
      <c r="Q33" s="525">
        <v>2072</v>
      </c>
      <c r="R33" s="525">
        <v>2072</v>
      </c>
      <c r="S33" s="525">
        <v>2072</v>
      </c>
      <c r="T33" s="525">
        <v>2072</v>
      </c>
      <c r="U33" s="525">
        <v>2072</v>
      </c>
      <c r="V33" s="525">
        <v>2072</v>
      </c>
      <c r="W33" s="525">
        <v>2072</v>
      </c>
      <c r="X33" s="525">
        <v>2072</v>
      </c>
      <c r="Y33" s="525">
        <v>2072</v>
      </c>
      <c r="Z33" s="525">
        <v>2072</v>
      </c>
      <c r="AA33" s="528">
        <v>2072</v>
      </c>
      <c r="AB33" s="529"/>
      <c r="AC33" s="529"/>
      <c r="AD33" s="529"/>
      <c r="AE33" s="529"/>
      <c r="AF33" s="529"/>
      <c r="AG33" s="529"/>
      <c r="AH33" s="529"/>
      <c r="AI33" s="529"/>
      <c r="AJ33" s="529"/>
      <c r="AK33" s="529"/>
      <c r="AL33" s="529"/>
      <c r="AM33" s="529"/>
      <c r="AN33" s="529"/>
      <c r="AO33" s="529"/>
      <c r="AP33" s="529"/>
      <c r="AQ33" s="529"/>
      <c r="AR33" s="529"/>
      <c r="AS33" s="529"/>
      <c r="AT33" s="529"/>
      <c r="AU33" s="529"/>
      <c r="AV33" s="529"/>
      <c r="AW33" s="529"/>
      <c r="AX33" s="529"/>
      <c r="AY33" s="529"/>
      <c r="AZ33" s="529"/>
      <c r="BA33" s="529"/>
      <c r="BB33" s="529"/>
      <c r="BC33" s="529"/>
      <c r="BD33" s="529"/>
      <c r="BE33" s="529"/>
      <c r="BF33" s="529"/>
      <c r="BG33" s="529"/>
      <c r="BH33" s="529"/>
      <c r="BI33" s="529"/>
      <c r="BJ33" s="529"/>
      <c r="BK33" s="529"/>
      <c r="BL33" s="529"/>
      <c r="BM33" s="529"/>
      <c r="BN33" s="529"/>
      <c r="BO33" s="529"/>
      <c r="BP33" s="529"/>
      <c r="BQ33" s="529"/>
      <c r="BR33" s="529"/>
      <c r="BS33" s="529"/>
      <c r="BT33" s="529"/>
      <c r="BU33" s="529"/>
      <c r="BV33" s="529"/>
      <c r="BW33" s="529"/>
      <c r="BX33" s="529"/>
      <c r="BY33" s="529"/>
      <c r="BZ33" s="534"/>
      <c r="CA33" s="534"/>
      <c r="CB33" s="534"/>
      <c r="CC33" s="534"/>
      <c r="CD33" s="534"/>
      <c r="CE33" s="534"/>
      <c r="CF33" s="534"/>
      <c r="CG33" s="543"/>
      <c r="CH33" s="536"/>
    </row>
    <row r="34" spans="3:86" ht="34.5" hidden="1" x14ac:dyDescent="0.3">
      <c r="C34" s="264" t="s">
        <v>424</v>
      </c>
      <c r="D34" s="512" t="s">
        <v>373</v>
      </c>
      <c r="E34" s="266">
        <v>43696</v>
      </c>
      <c r="F34" s="266">
        <v>44194</v>
      </c>
      <c r="G34" s="326" t="s">
        <v>1096</v>
      </c>
      <c r="H34" s="326" t="s">
        <v>205</v>
      </c>
      <c r="I34" s="326" t="s">
        <v>1095</v>
      </c>
      <c r="J34" s="526"/>
      <c r="K34" s="526"/>
      <c r="L34" s="526"/>
      <c r="M34" s="526"/>
      <c r="N34" s="501"/>
      <c r="O34" s="501"/>
      <c r="P34" s="501"/>
      <c r="Q34" s="501"/>
      <c r="R34" s="501"/>
      <c r="S34" s="501"/>
      <c r="T34" s="501"/>
      <c r="U34" s="501"/>
      <c r="V34" s="501"/>
      <c r="W34" s="501"/>
      <c r="X34" s="501"/>
      <c r="Y34" s="501"/>
      <c r="Z34" s="529"/>
      <c r="AA34" s="529"/>
      <c r="AB34" s="529"/>
      <c r="AC34" s="529"/>
      <c r="AD34" s="529"/>
      <c r="AE34" s="529"/>
      <c r="AF34" s="529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29"/>
      <c r="AZ34" s="529"/>
      <c r="BA34" s="529"/>
      <c r="BB34" s="529"/>
      <c r="BC34" s="529"/>
      <c r="BD34" s="529"/>
      <c r="BE34" s="529"/>
      <c r="BF34" s="529"/>
      <c r="BG34" s="529"/>
      <c r="BH34" s="529"/>
      <c r="BI34" s="529"/>
      <c r="BJ34" s="529"/>
      <c r="BK34" s="529"/>
      <c r="BL34" s="529"/>
      <c r="BM34" s="529"/>
      <c r="BN34" s="529"/>
      <c r="BO34" s="529"/>
      <c r="BP34" s="529"/>
      <c r="BQ34" s="529"/>
      <c r="BR34" s="529"/>
      <c r="BS34" s="529"/>
      <c r="BT34" s="529"/>
      <c r="BU34" s="529"/>
      <c r="BV34" s="529"/>
      <c r="BW34" s="529"/>
      <c r="BX34" s="529"/>
      <c r="BY34" s="529"/>
      <c r="BZ34" s="534"/>
      <c r="CA34" s="534"/>
      <c r="CB34" s="534"/>
      <c r="CC34" s="534"/>
      <c r="CD34" s="534"/>
      <c r="CE34" s="534"/>
      <c r="CF34" s="534"/>
      <c r="CG34" s="543"/>
      <c r="CH34" s="536"/>
    </row>
    <row r="35" spans="3:86" ht="34.5" hidden="1" x14ac:dyDescent="0.3">
      <c r="C35" s="264" t="s">
        <v>421</v>
      </c>
      <c r="D35" s="512" t="s">
        <v>374</v>
      </c>
      <c r="E35" s="266">
        <v>43697</v>
      </c>
      <c r="F35" s="266">
        <v>44116</v>
      </c>
      <c r="G35" s="326" t="s">
        <v>1096</v>
      </c>
      <c r="H35" s="326" t="s">
        <v>203</v>
      </c>
      <c r="I35" s="326" t="s">
        <v>1095</v>
      </c>
      <c r="J35" s="526"/>
      <c r="K35" s="526"/>
      <c r="L35" s="526"/>
      <c r="M35" s="526"/>
      <c r="N35" s="525">
        <v>74</v>
      </c>
      <c r="O35" s="525">
        <v>74</v>
      </c>
      <c r="P35" s="525">
        <v>74</v>
      </c>
      <c r="Q35" s="525">
        <v>74</v>
      </c>
      <c r="R35" s="525">
        <v>74</v>
      </c>
      <c r="S35" s="525">
        <v>74</v>
      </c>
      <c r="T35" s="525">
        <v>74</v>
      </c>
      <c r="U35" s="525">
        <v>74</v>
      </c>
      <c r="V35" s="525">
        <v>74</v>
      </c>
      <c r="W35" s="528">
        <v>74</v>
      </c>
      <c r="X35" s="529"/>
      <c r="Y35" s="529"/>
      <c r="Z35" s="529"/>
      <c r="AA35" s="529"/>
      <c r="AB35" s="529"/>
      <c r="AC35" s="529"/>
      <c r="AD35" s="529"/>
      <c r="AE35" s="529"/>
      <c r="AF35" s="529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29"/>
      <c r="AZ35" s="529"/>
      <c r="BA35" s="529"/>
      <c r="BB35" s="529"/>
      <c r="BC35" s="529"/>
      <c r="BD35" s="529"/>
      <c r="BE35" s="529"/>
      <c r="BF35" s="529"/>
      <c r="BG35" s="529"/>
      <c r="BH35" s="529"/>
      <c r="BI35" s="529"/>
      <c r="BJ35" s="529"/>
      <c r="BK35" s="529"/>
      <c r="BL35" s="529"/>
      <c r="BM35" s="529"/>
      <c r="BN35" s="529"/>
      <c r="BO35" s="529"/>
      <c r="BP35" s="529"/>
      <c r="BQ35" s="529"/>
      <c r="BR35" s="529"/>
      <c r="BS35" s="529"/>
      <c r="BT35" s="529"/>
      <c r="BU35" s="529"/>
      <c r="BV35" s="529"/>
      <c r="BW35" s="529"/>
      <c r="BX35" s="529"/>
      <c r="BY35" s="529"/>
      <c r="BZ35" s="534"/>
      <c r="CA35" s="534"/>
      <c r="CB35" s="534"/>
      <c r="CC35" s="534"/>
      <c r="CD35" s="534"/>
      <c r="CE35" s="534"/>
      <c r="CF35" s="534"/>
      <c r="CG35" s="543"/>
      <c r="CH35" s="536"/>
    </row>
    <row r="36" spans="3:86" ht="17.25" hidden="1" x14ac:dyDescent="0.3">
      <c r="C36" s="264" t="s">
        <v>1184</v>
      </c>
      <c r="D36" s="512" t="s">
        <v>375</v>
      </c>
      <c r="E36" s="266">
        <v>43790</v>
      </c>
      <c r="F36" s="266">
        <v>44063</v>
      </c>
      <c r="G36" s="326" t="s">
        <v>1097</v>
      </c>
      <c r="H36" s="326" t="s">
        <v>203</v>
      </c>
      <c r="I36" s="326" t="s">
        <v>1095</v>
      </c>
      <c r="J36" s="526"/>
      <c r="K36" s="526"/>
      <c r="L36" s="526"/>
      <c r="M36" s="526"/>
      <c r="N36" s="501"/>
      <c r="O36" s="501"/>
      <c r="P36" s="501"/>
      <c r="Q36" s="501"/>
      <c r="R36" s="501"/>
      <c r="S36" s="501"/>
      <c r="T36" s="501"/>
      <c r="U36" s="501"/>
      <c r="V36" s="529"/>
      <c r="W36" s="529"/>
      <c r="X36" s="529"/>
      <c r="Y36" s="529"/>
      <c r="Z36" s="529"/>
      <c r="AA36" s="529"/>
      <c r="AB36" s="529"/>
      <c r="AC36" s="529"/>
      <c r="AD36" s="529"/>
      <c r="AE36" s="529"/>
      <c r="AF36" s="529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29"/>
      <c r="AZ36" s="529"/>
      <c r="BA36" s="529"/>
      <c r="BB36" s="529"/>
      <c r="BC36" s="529"/>
      <c r="BD36" s="529"/>
      <c r="BE36" s="529"/>
      <c r="BF36" s="529"/>
      <c r="BG36" s="529"/>
      <c r="BH36" s="529"/>
      <c r="BI36" s="529"/>
      <c r="BJ36" s="529"/>
      <c r="BK36" s="529"/>
      <c r="BL36" s="529"/>
      <c r="BM36" s="529"/>
      <c r="BN36" s="529"/>
      <c r="BO36" s="529"/>
      <c r="BP36" s="529"/>
      <c r="BQ36" s="529"/>
      <c r="BR36" s="529"/>
      <c r="BS36" s="529"/>
      <c r="BT36" s="529"/>
      <c r="BU36" s="529"/>
      <c r="BV36" s="529"/>
      <c r="BW36" s="529"/>
      <c r="BX36" s="529"/>
      <c r="BY36" s="529"/>
      <c r="BZ36" s="534"/>
      <c r="CA36" s="534"/>
      <c r="CB36" s="534"/>
      <c r="CC36" s="534"/>
      <c r="CD36" s="534"/>
      <c r="CE36" s="534"/>
      <c r="CF36" s="534"/>
      <c r="CG36" s="543"/>
      <c r="CH36" s="536"/>
    </row>
    <row r="37" spans="3:86" ht="17.25" hidden="1" x14ac:dyDescent="0.3">
      <c r="C37" s="264" t="s">
        <v>1184</v>
      </c>
      <c r="D37" s="512" t="s">
        <v>376</v>
      </c>
      <c r="E37" s="266">
        <v>43791</v>
      </c>
      <c r="F37" s="266">
        <v>45226</v>
      </c>
      <c r="G37" s="326" t="s">
        <v>1097</v>
      </c>
      <c r="H37" s="326" t="s">
        <v>203</v>
      </c>
      <c r="I37" s="326" t="s">
        <v>1095</v>
      </c>
      <c r="J37" s="526"/>
      <c r="K37" s="526"/>
      <c r="L37" s="526"/>
      <c r="M37" s="526"/>
      <c r="N37" s="501"/>
      <c r="O37" s="501"/>
      <c r="P37" s="501"/>
      <c r="Q37" s="501"/>
      <c r="R37" s="501"/>
      <c r="S37" s="501"/>
      <c r="T37" s="501"/>
      <c r="U37" s="525">
        <v>6</v>
      </c>
      <c r="V37" s="525">
        <v>6</v>
      </c>
      <c r="W37" s="525">
        <v>6</v>
      </c>
      <c r="X37" s="525">
        <v>6</v>
      </c>
      <c r="Y37" s="525">
        <v>6</v>
      </c>
      <c r="Z37" s="525">
        <v>6</v>
      </c>
      <c r="AA37" s="525">
        <v>4</v>
      </c>
      <c r="AB37" s="525">
        <v>4</v>
      </c>
      <c r="AC37" s="525">
        <v>4</v>
      </c>
      <c r="AD37" s="525">
        <v>4</v>
      </c>
      <c r="AE37" s="525">
        <v>4</v>
      </c>
      <c r="AF37" s="525">
        <v>4</v>
      </c>
      <c r="AG37" s="525">
        <v>4</v>
      </c>
      <c r="AH37" s="525">
        <v>4</v>
      </c>
      <c r="AI37" s="525">
        <v>4</v>
      </c>
      <c r="AJ37" s="525">
        <v>4</v>
      </c>
      <c r="AK37" s="525">
        <v>4</v>
      </c>
      <c r="AL37" s="525">
        <v>4</v>
      </c>
      <c r="AM37" s="525">
        <v>6</v>
      </c>
      <c r="AN37" s="525">
        <v>7</v>
      </c>
      <c r="AO37" s="525">
        <v>6</v>
      </c>
      <c r="AP37" s="525">
        <v>6</v>
      </c>
      <c r="AQ37" s="525">
        <v>6</v>
      </c>
      <c r="AR37" s="525">
        <v>6</v>
      </c>
      <c r="AS37" s="525">
        <v>5</v>
      </c>
      <c r="AT37" s="525">
        <v>6</v>
      </c>
      <c r="AU37" s="525">
        <v>5</v>
      </c>
      <c r="AV37" s="525">
        <v>5</v>
      </c>
      <c r="AW37" s="525">
        <v>5</v>
      </c>
      <c r="AX37" s="525">
        <v>5</v>
      </c>
      <c r="AY37" s="525">
        <v>5</v>
      </c>
      <c r="AZ37" s="525">
        <v>5</v>
      </c>
      <c r="BA37" s="525">
        <v>4</v>
      </c>
      <c r="BB37" s="525">
        <v>5</v>
      </c>
      <c r="BC37" s="525">
        <v>5</v>
      </c>
      <c r="BD37" s="525">
        <v>5</v>
      </c>
      <c r="BE37" s="525">
        <v>5</v>
      </c>
      <c r="BF37" s="525">
        <v>5</v>
      </c>
      <c r="BG37" s="528">
        <v>5</v>
      </c>
      <c r="BH37" s="529"/>
      <c r="BI37" s="529"/>
      <c r="BJ37" s="529"/>
      <c r="BK37" s="267"/>
      <c r="BL37" s="267"/>
      <c r="BM37" s="530"/>
      <c r="BN37" s="530"/>
      <c r="BO37" s="530"/>
      <c r="BP37" s="530"/>
      <c r="BQ37" s="530"/>
      <c r="BR37" s="530"/>
      <c r="BS37" s="530"/>
      <c r="BT37" s="530"/>
      <c r="BU37" s="530"/>
      <c r="BV37" s="530"/>
      <c r="BW37" s="530"/>
      <c r="BX37" s="267"/>
      <c r="BY37" s="267"/>
      <c r="BZ37" s="267"/>
      <c r="CA37" s="267"/>
      <c r="CB37" s="267"/>
      <c r="CC37" s="267"/>
      <c r="CD37" s="267"/>
      <c r="CE37" s="267"/>
      <c r="CF37" s="267"/>
      <c r="CG37" s="267"/>
      <c r="CH37" s="499"/>
    </row>
    <row r="38" spans="3:86" ht="34.5" hidden="1" x14ac:dyDescent="0.3">
      <c r="C38" s="264" t="s">
        <v>421</v>
      </c>
      <c r="D38" s="512" t="s">
        <v>377</v>
      </c>
      <c r="E38" s="266">
        <v>43794</v>
      </c>
      <c r="F38" s="266">
        <v>44071</v>
      </c>
      <c r="G38" s="326" t="s">
        <v>1096</v>
      </c>
      <c r="H38" s="326" t="s">
        <v>203</v>
      </c>
      <c r="I38" s="326" t="s">
        <v>1095</v>
      </c>
      <c r="J38" s="526"/>
      <c r="K38" s="526"/>
      <c r="L38" s="526"/>
      <c r="M38" s="526"/>
      <c r="N38" s="501"/>
      <c r="O38" s="525">
        <v>41</v>
      </c>
      <c r="P38" s="525">
        <v>41</v>
      </c>
      <c r="Q38" s="525">
        <v>41</v>
      </c>
      <c r="R38" s="525">
        <v>41</v>
      </c>
      <c r="S38" s="525">
        <v>41</v>
      </c>
      <c r="T38" s="525">
        <v>41</v>
      </c>
      <c r="U38" s="528">
        <v>41</v>
      </c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  <c r="BZ38" s="534"/>
      <c r="CA38" s="534"/>
      <c r="CB38" s="534"/>
      <c r="CC38" s="534"/>
      <c r="CD38" s="534"/>
      <c r="CE38" s="534"/>
      <c r="CF38" s="534"/>
      <c r="CG38" s="543"/>
      <c r="CH38" s="536"/>
    </row>
    <row r="39" spans="3:86" ht="34.5" x14ac:dyDescent="0.3">
      <c r="C39" s="27" t="s">
        <v>207</v>
      </c>
      <c r="D39" s="29" t="s">
        <v>97</v>
      </c>
      <c r="E39" s="28">
        <v>43829</v>
      </c>
      <c r="F39" s="28" t="s">
        <v>0</v>
      </c>
      <c r="G39" s="324" t="s">
        <v>1098</v>
      </c>
      <c r="H39" s="324" t="s">
        <v>206</v>
      </c>
      <c r="I39" s="324" t="s">
        <v>1092</v>
      </c>
      <c r="J39" s="526"/>
      <c r="K39" s="526"/>
      <c r="L39" s="526"/>
      <c r="M39" s="526"/>
      <c r="N39" s="525">
        <v>5</v>
      </c>
      <c r="O39" s="525">
        <v>5</v>
      </c>
      <c r="P39" s="525">
        <v>5</v>
      </c>
      <c r="Q39" s="525">
        <v>5</v>
      </c>
      <c r="R39" s="525">
        <v>5</v>
      </c>
      <c r="S39" s="525">
        <v>5</v>
      </c>
      <c r="T39" s="525">
        <v>5</v>
      </c>
      <c r="U39" s="525">
        <v>5</v>
      </c>
      <c r="V39" s="525">
        <v>5</v>
      </c>
      <c r="W39" s="525">
        <v>5</v>
      </c>
      <c r="X39" s="525">
        <v>5</v>
      </c>
      <c r="Y39" s="525">
        <v>5</v>
      </c>
      <c r="Z39" s="525">
        <v>5</v>
      </c>
      <c r="AA39" s="525">
        <v>5</v>
      </c>
      <c r="AB39" s="525">
        <v>5</v>
      </c>
      <c r="AC39" s="525">
        <v>5</v>
      </c>
      <c r="AD39" s="525">
        <v>5</v>
      </c>
      <c r="AE39" s="525">
        <v>5</v>
      </c>
      <c r="AF39" s="525">
        <v>5</v>
      </c>
      <c r="AG39" s="525">
        <v>5</v>
      </c>
      <c r="AH39" s="525">
        <v>5</v>
      </c>
      <c r="AI39" s="525">
        <v>5</v>
      </c>
      <c r="AJ39" s="525">
        <v>5</v>
      </c>
      <c r="AK39" s="525">
        <v>5</v>
      </c>
      <c r="AL39" s="525">
        <v>5</v>
      </c>
      <c r="AM39" s="525">
        <v>5</v>
      </c>
      <c r="AN39" s="525">
        <v>5</v>
      </c>
      <c r="AO39" s="525">
        <v>5</v>
      </c>
      <c r="AP39" s="525">
        <v>5</v>
      </c>
      <c r="AQ39" s="525">
        <v>5</v>
      </c>
      <c r="AR39" s="525">
        <v>5</v>
      </c>
      <c r="AS39" s="525">
        <v>5</v>
      </c>
      <c r="AT39" s="525">
        <v>5</v>
      </c>
      <c r="AU39" s="525">
        <v>5</v>
      </c>
      <c r="AV39" s="525">
        <v>5</v>
      </c>
      <c r="AW39" s="525">
        <v>5</v>
      </c>
      <c r="AX39" s="525">
        <v>5</v>
      </c>
      <c r="AY39" s="525">
        <v>5</v>
      </c>
      <c r="AZ39" s="525">
        <v>5</v>
      </c>
      <c r="BA39" s="525">
        <v>5</v>
      </c>
      <c r="BB39" s="525">
        <v>5</v>
      </c>
      <c r="BC39" s="525">
        <v>5</v>
      </c>
      <c r="BD39" s="525">
        <v>5</v>
      </c>
      <c r="BE39" s="525">
        <v>5</v>
      </c>
      <c r="BF39" s="525">
        <v>5</v>
      </c>
      <c r="BG39" s="525">
        <v>5</v>
      </c>
      <c r="BH39" s="525">
        <v>5</v>
      </c>
      <c r="BI39" s="525">
        <v>5</v>
      </c>
      <c r="BJ39" s="525">
        <v>5</v>
      </c>
      <c r="BK39" s="538">
        <v>5</v>
      </c>
      <c r="BL39" s="538">
        <v>5</v>
      </c>
      <c r="BM39" s="539">
        <v>5</v>
      </c>
      <c r="BN39" s="539">
        <v>5</v>
      </c>
      <c r="BO39" s="539">
        <v>5</v>
      </c>
      <c r="BP39" s="539">
        <v>5</v>
      </c>
      <c r="BQ39" s="539">
        <v>5</v>
      </c>
      <c r="BR39" s="539">
        <v>5</v>
      </c>
      <c r="BS39" s="539">
        <v>5</v>
      </c>
      <c r="BT39" s="539">
        <v>5</v>
      </c>
      <c r="BU39" s="539">
        <v>5</v>
      </c>
      <c r="BV39" s="539">
        <v>5</v>
      </c>
      <c r="BW39" s="539">
        <v>5</v>
      </c>
      <c r="BX39" s="538">
        <v>5</v>
      </c>
      <c r="BY39" s="538">
        <v>5</v>
      </c>
      <c r="BZ39" s="538">
        <v>5</v>
      </c>
      <c r="CA39" s="538">
        <v>5</v>
      </c>
      <c r="CB39" s="538">
        <v>5</v>
      </c>
      <c r="CC39" s="538">
        <v>5</v>
      </c>
      <c r="CD39" s="538">
        <v>5</v>
      </c>
      <c r="CE39" s="538">
        <v>5</v>
      </c>
      <c r="CF39" s="538">
        <v>5</v>
      </c>
      <c r="CG39" s="538">
        <v>5</v>
      </c>
      <c r="CH39" s="498">
        <v>5</v>
      </c>
    </row>
    <row r="40" spans="3:86" ht="17.25" hidden="1" x14ac:dyDescent="0.3">
      <c r="C40" s="264" t="s">
        <v>35</v>
      </c>
      <c r="D40" s="512" t="s">
        <v>380</v>
      </c>
      <c r="E40" s="266">
        <v>43853</v>
      </c>
      <c r="F40" s="266">
        <v>44551</v>
      </c>
      <c r="G40" s="326" t="s">
        <v>1097</v>
      </c>
      <c r="H40" s="326" t="s">
        <v>203</v>
      </c>
      <c r="I40" s="326" t="s">
        <v>1095</v>
      </c>
      <c r="J40" s="526"/>
      <c r="K40" s="526"/>
      <c r="L40" s="526"/>
      <c r="M40" s="526"/>
      <c r="N40" s="526"/>
      <c r="O40" s="501"/>
      <c r="P40" s="501"/>
      <c r="Q40" s="501"/>
      <c r="R40" s="501"/>
      <c r="S40" s="501"/>
      <c r="T40" s="501"/>
      <c r="U40" s="501"/>
      <c r="V40" s="501"/>
      <c r="W40" s="501"/>
      <c r="X40" s="501"/>
      <c r="Y40" s="501"/>
      <c r="Z40" s="501"/>
      <c r="AA40" s="527"/>
      <c r="AB40" s="527"/>
      <c r="AC40" s="527"/>
      <c r="AD40" s="527"/>
      <c r="AE40" s="527"/>
      <c r="AF40" s="542"/>
      <c r="AG40" s="542"/>
      <c r="AH40" s="542"/>
      <c r="AI40" s="542"/>
      <c r="AJ40" s="542"/>
      <c r="AK40" s="542"/>
      <c r="AL40" s="529"/>
      <c r="AM40" s="529"/>
      <c r="AN40" s="529"/>
      <c r="AO40" s="529"/>
      <c r="AP40" s="529"/>
      <c r="AQ40" s="529"/>
      <c r="AR40" s="529"/>
      <c r="AS40" s="529"/>
      <c r="AT40" s="529"/>
      <c r="AU40" s="529"/>
      <c r="AV40" s="529"/>
      <c r="AW40" s="529"/>
      <c r="AX40" s="529"/>
      <c r="AY40" s="529"/>
      <c r="AZ40" s="529"/>
      <c r="BA40" s="529"/>
      <c r="BB40" s="529"/>
      <c r="BC40" s="529"/>
      <c r="BD40" s="529"/>
      <c r="BE40" s="529"/>
      <c r="BF40" s="529"/>
      <c r="BG40" s="529"/>
      <c r="BH40" s="529"/>
      <c r="BI40" s="529"/>
      <c r="BJ40" s="529"/>
      <c r="BK40" s="529"/>
      <c r="BL40" s="529"/>
      <c r="BM40" s="529"/>
      <c r="BN40" s="529"/>
      <c r="BO40" s="529"/>
      <c r="BP40" s="529"/>
      <c r="BQ40" s="529"/>
      <c r="BR40" s="529"/>
      <c r="BS40" s="529"/>
      <c r="BT40" s="529"/>
      <c r="BU40" s="529"/>
      <c r="BV40" s="529"/>
      <c r="BW40" s="529"/>
      <c r="BX40" s="529"/>
      <c r="BY40" s="529"/>
      <c r="BZ40" s="534"/>
      <c r="CA40" s="534"/>
      <c r="CB40" s="534"/>
      <c r="CC40" s="534"/>
      <c r="CD40" s="534"/>
      <c r="CE40" s="534"/>
      <c r="CF40" s="534"/>
      <c r="CG40" s="543"/>
      <c r="CH40" s="536"/>
    </row>
    <row r="41" spans="3:86" ht="34.5" hidden="1" x14ac:dyDescent="0.3">
      <c r="C41" s="264" t="s">
        <v>210</v>
      </c>
      <c r="D41" s="512" t="s">
        <v>425</v>
      </c>
      <c r="E41" s="266">
        <v>43944</v>
      </c>
      <c r="F41" s="266">
        <v>44560</v>
      </c>
      <c r="G41" s="326" t="s">
        <v>1096</v>
      </c>
      <c r="H41" s="326" t="s">
        <v>203</v>
      </c>
      <c r="I41" s="326" t="s">
        <v>1095</v>
      </c>
      <c r="J41" s="526"/>
      <c r="K41" s="526"/>
      <c r="L41" s="526"/>
      <c r="M41" s="526"/>
      <c r="N41" s="526"/>
      <c r="O41" s="526"/>
      <c r="P41" s="526"/>
      <c r="Q41" s="526"/>
      <c r="R41" s="501"/>
      <c r="S41" s="525">
        <v>117</v>
      </c>
      <c r="T41" s="525">
        <v>117</v>
      </c>
      <c r="U41" s="525">
        <v>117</v>
      </c>
      <c r="V41" s="525">
        <v>117</v>
      </c>
      <c r="W41" s="525">
        <v>117</v>
      </c>
      <c r="X41" s="525">
        <v>117</v>
      </c>
      <c r="Y41" s="525">
        <v>117</v>
      </c>
      <c r="Z41" s="525">
        <v>117</v>
      </c>
      <c r="AA41" s="525">
        <v>117</v>
      </c>
      <c r="AB41" s="525">
        <v>117</v>
      </c>
      <c r="AC41" s="525">
        <v>117</v>
      </c>
      <c r="AD41" s="525">
        <v>117</v>
      </c>
      <c r="AE41" s="525">
        <v>117</v>
      </c>
      <c r="AF41" s="525">
        <v>117</v>
      </c>
      <c r="AG41" s="528">
        <v>117</v>
      </c>
      <c r="AH41" s="528">
        <v>117</v>
      </c>
      <c r="AI41" s="528">
        <v>117</v>
      </c>
      <c r="AJ41" s="528">
        <v>117</v>
      </c>
      <c r="AK41" s="528">
        <v>117</v>
      </c>
      <c r="AL41" s="529"/>
      <c r="AM41" s="529"/>
      <c r="AN41" s="529"/>
      <c r="AO41" s="529"/>
      <c r="AP41" s="529"/>
      <c r="AQ41" s="529"/>
      <c r="AR41" s="529"/>
      <c r="AS41" s="529"/>
      <c r="AT41" s="529"/>
      <c r="AU41" s="529"/>
      <c r="AV41" s="529"/>
      <c r="AW41" s="529"/>
      <c r="AX41" s="529"/>
      <c r="AY41" s="529"/>
      <c r="AZ41" s="529"/>
      <c r="BA41" s="529"/>
      <c r="BB41" s="529"/>
      <c r="BC41" s="529"/>
      <c r="BD41" s="529"/>
      <c r="BE41" s="529"/>
      <c r="BF41" s="529"/>
      <c r="BG41" s="529"/>
      <c r="BH41" s="529"/>
      <c r="BI41" s="529"/>
      <c r="BJ41" s="529"/>
      <c r="BK41" s="529"/>
      <c r="BL41" s="529"/>
      <c r="BM41" s="529"/>
      <c r="BN41" s="529"/>
      <c r="BO41" s="529"/>
      <c r="BP41" s="529"/>
      <c r="BQ41" s="529"/>
      <c r="BR41" s="529"/>
      <c r="BS41" s="529"/>
      <c r="BT41" s="529"/>
      <c r="BU41" s="529"/>
      <c r="BV41" s="529"/>
      <c r="BW41" s="529"/>
      <c r="BX41" s="529"/>
      <c r="BY41" s="529"/>
      <c r="BZ41" s="534"/>
      <c r="CA41" s="534"/>
      <c r="CB41" s="534"/>
      <c r="CC41" s="534"/>
      <c r="CD41" s="534"/>
      <c r="CE41" s="534"/>
      <c r="CF41" s="534"/>
      <c r="CG41" s="543"/>
      <c r="CH41" s="536"/>
    </row>
    <row r="42" spans="3:86" ht="34.5" hidden="1" x14ac:dyDescent="0.3">
      <c r="C42" s="264" t="s">
        <v>421</v>
      </c>
      <c r="D42" s="512" t="s">
        <v>426</v>
      </c>
      <c r="E42" s="266">
        <v>43999</v>
      </c>
      <c r="F42" s="266">
        <v>44251</v>
      </c>
      <c r="G42" s="326" t="s">
        <v>1096</v>
      </c>
      <c r="H42" s="326" t="s">
        <v>203</v>
      </c>
      <c r="I42" s="326" t="s">
        <v>1095</v>
      </c>
      <c r="J42" s="526"/>
      <c r="K42" s="526"/>
      <c r="L42" s="526"/>
      <c r="M42" s="526"/>
      <c r="N42" s="526"/>
      <c r="O42" s="526"/>
      <c r="P42" s="526"/>
      <c r="Q42" s="526"/>
      <c r="R42" s="526"/>
      <c r="S42" s="526"/>
      <c r="T42" s="501"/>
      <c r="U42" s="525">
        <v>46</v>
      </c>
      <c r="V42" s="525">
        <v>46</v>
      </c>
      <c r="W42" s="525">
        <v>46</v>
      </c>
      <c r="X42" s="525">
        <v>46</v>
      </c>
      <c r="Y42" s="525">
        <v>46</v>
      </c>
      <c r="Z42" s="525">
        <v>46</v>
      </c>
      <c r="AA42" s="528">
        <v>46</v>
      </c>
      <c r="AB42" s="529"/>
      <c r="AC42" s="529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29"/>
      <c r="AS42" s="529"/>
      <c r="AT42" s="529"/>
      <c r="AU42" s="529"/>
      <c r="AV42" s="529"/>
      <c r="AW42" s="529"/>
      <c r="AX42" s="529"/>
      <c r="AY42" s="529"/>
      <c r="AZ42" s="529"/>
      <c r="BA42" s="529"/>
      <c r="BB42" s="529"/>
      <c r="BC42" s="529"/>
      <c r="BD42" s="529"/>
      <c r="BE42" s="529"/>
      <c r="BF42" s="529"/>
      <c r="BG42" s="529"/>
      <c r="BH42" s="529"/>
      <c r="BI42" s="529"/>
      <c r="BJ42" s="529"/>
      <c r="BK42" s="529"/>
      <c r="BL42" s="529"/>
      <c r="BM42" s="529"/>
      <c r="BN42" s="529"/>
      <c r="BO42" s="529"/>
      <c r="BP42" s="529"/>
      <c r="BQ42" s="529"/>
      <c r="BR42" s="529"/>
      <c r="BS42" s="529"/>
      <c r="BT42" s="529"/>
      <c r="BU42" s="529"/>
      <c r="BV42" s="529"/>
      <c r="BW42" s="529"/>
      <c r="BX42" s="529"/>
      <c r="BY42" s="529"/>
      <c r="BZ42" s="534"/>
      <c r="CA42" s="534"/>
      <c r="CB42" s="534"/>
      <c r="CC42" s="534"/>
      <c r="CD42" s="534"/>
      <c r="CE42" s="534"/>
      <c r="CF42" s="534"/>
      <c r="CG42" s="543"/>
      <c r="CH42" s="536"/>
    </row>
    <row r="43" spans="3:86" ht="34.5" hidden="1" x14ac:dyDescent="0.3">
      <c r="C43" s="264" t="s">
        <v>210</v>
      </c>
      <c r="D43" s="512" t="s">
        <v>427</v>
      </c>
      <c r="E43" s="266">
        <v>43999</v>
      </c>
      <c r="F43" s="266">
        <v>44813</v>
      </c>
      <c r="G43" s="326" t="s">
        <v>1096</v>
      </c>
      <c r="H43" s="326" t="s">
        <v>203</v>
      </c>
      <c r="I43" s="326" t="s">
        <v>1095</v>
      </c>
      <c r="J43" s="526"/>
      <c r="K43" s="526"/>
      <c r="L43" s="526"/>
      <c r="M43" s="526"/>
      <c r="N43" s="526"/>
      <c r="O43" s="526"/>
      <c r="P43" s="526"/>
      <c r="Q43" s="526"/>
      <c r="R43" s="526"/>
      <c r="S43" s="526"/>
      <c r="T43" s="501"/>
      <c r="U43" s="525">
        <v>1029</v>
      </c>
      <c r="V43" s="525">
        <v>1029</v>
      </c>
      <c r="W43" s="525">
        <v>1029</v>
      </c>
      <c r="X43" s="525">
        <v>1029</v>
      </c>
      <c r="Y43" s="525">
        <v>1029</v>
      </c>
      <c r="Z43" s="525">
        <v>1029</v>
      </c>
      <c r="AA43" s="525">
        <v>1031</v>
      </c>
      <c r="AB43" s="525">
        <v>1031</v>
      </c>
      <c r="AC43" s="525">
        <v>1031</v>
      </c>
      <c r="AD43" s="525">
        <v>1031</v>
      </c>
      <c r="AE43" s="525">
        <v>1031</v>
      </c>
      <c r="AF43" s="525">
        <v>1031</v>
      </c>
      <c r="AG43" s="525">
        <v>1031</v>
      </c>
      <c r="AH43" s="525">
        <v>1031</v>
      </c>
      <c r="AI43" s="525">
        <v>1031</v>
      </c>
      <c r="AJ43" s="525">
        <v>1031</v>
      </c>
      <c r="AK43" s="525">
        <v>1031</v>
      </c>
      <c r="AL43" s="525">
        <v>1031</v>
      </c>
      <c r="AM43" s="525">
        <v>1031</v>
      </c>
      <c r="AN43" s="525">
        <v>1031</v>
      </c>
      <c r="AO43" s="525">
        <v>1031</v>
      </c>
      <c r="AP43" s="528">
        <v>1031</v>
      </c>
      <c r="AQ43" s="528">
        <v>1031</v>
      </c>
      <c r="AR43" s="528">
        <v>1031</v>
      </c>
      <c r="AS43" s="528">
        <v>1031</v>
      </c>
      <c r="AT43" s="528">
        <v>1031</v>
      </c>
      <c r="AU43" s="529"/>
      <c r="AV43" s="529"/>
      <c r="AW43" s="529"/>
      <c r="AX43" s="529"/>
      <c r="AY43" s="529"/>
      <c r="AZ43" s="529"/>
      <c r="BA43" s="529"/>
      <c r="BB43" s="529"/>
      <c r="BC43" s="529"/>
      <c r="BD43" s="529"/>
      <c r="BE43" s="529"/>
      <c r="BF43" s="529"/>
      <c r="BG43" s="529"/>
      <c r="BH43" s="529"/>
      <c r="BI43" s="529"/>
      <c r="BJ43" s="529"/>
      <c r="BK43" s="267"/>
      <c r="BL43" s="267"/>
      <c r="BM43" s="530"/>
      <c r="BN43" s="530"/>
      <c r="BO43" s="530"/>
      <c r="BP43" s="530"/>
      <c r="BQ43" s="530"/>
      <c r="BR43" s="530"/>
      <c r="BS43" s="530"/>
      <c r="BT43" s="530"/>
      <c r="BU43" s="530"/>
      <c r="BV43" s="530"/>
      <c r="BW43" s="530"/>
      <c r="BX43" s="267"/>
      <c r="BY43" s="529"/>
      <c r="BZ43" s="534"/>
      <c r="CA43" s="534"/>
      <c r="CB43" s="534"/>
      <c r="CC43" s="534"/>
      <c r="CD43" s="534"/>
      <c r="CE43" s="534"/>
      <c r="CF43" s="534"/>
      <c r="CG43" s="267"/>
      <c r="CH43" s="499"/>
    </row>
    <row r="44" spans="3:86" ht="34.5" hidden="1" x14ac:dyDescent="0.3">
      <c r="C44" s="264" t="s">
        <v>421</v>
      </c>
      <c r="D44" s="512" t="s">
        <v>384</v>
      </c>
      <c r="E44" s="266">
        <v>44029</v>
      </c>
      <c r="F44" s="266">
        <v>44433</v>
      </c>
      <c r="G44" s="326" t="s">
        <v>1096</v>
      </c>
      <c r="H44" s="326" t="s">
        <v>203</v>
      </c>
      <c r="I44" s="326" t="s">
        <v>1095</v>
      </c>
      <c r="J44" s="526"/>
      <c r="K44" s="526"/>
      <c r="L44" s="526"/>
      <c r="M44" s="526"/>
      <c r="N44" s="526"/>
      <c r="O44" s="526"/>
      <c r="P44" s="526"/>
      <c r="Q44" s="526"/>
      <c r="R44" s="526"/>
      <c r="S44" s="526"/>
      <c r="T44" s="526"/>
      <c r="U44" s="501"/>
      <c r="V44" s="501"/>
      <c r="W44" s="501"/>
      <c r="X44" s="501"/>
      <c r="Y44" s="501"/>
      <c r="Z44" s="501"/>
      <c r="AA44" s="501"/>
      <c r="AB44" s="501"/>
      <c r="AC44" s="525">
        <v>688</v>
      </c>
      <c r="AD44" s="525">
        <v>688</v>
      </c>
      <c r="AE44" s="525">
        <v>688</v>
      </c>
      <c r="AF44" s="528">
        <v>688</v>
      </c>
      <c r="AG44" s="528">
        <v>688</v>
      </c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29"/>
      <c r="AS44" s="529"/>
      <c r="AT44" s="529"/>
      <c r="AU44" s="529"/>
      <c r="AV44" s="529"/>
      <c r="AW44" s="529"/>
      <c r="AX44" s="529"/>
      <c r="AY44" s="529"/>
      <c r="AZ44" s="529"/>
      <c r="BA44" s="529"/>
      <c r="BB44" s="529"/>
      <c r="BC44" s="529"/>
      <c r="BD44" s="529"/>
      <c r="BE44" s="529"/>
      <c r="BF44" s="529"/>
      <c r="BG44" s="529"/>
      <c r="BH44" s="529"/>
      <c r="BI44" s="529"/>
      <c r="BJ44" s="529"/>
      <c r="BK44" s="529"/>
      <c r="BL44" s="529"/>
      <c r="BM44" s="529"/>
      <c r="BN44" s="529"/>
      <c r="BO44" s="529"/>
      <c r="BP44" s="529"/>
      <c r="BQ44" s="529"/>
      <c r="BR44" s="529"/>
      <c r="BS44" s="529"/>
      <c r="BT44" s="529"/>
      <c r="BU44" s="529"/>
      <c r="BV44" s="529"/>
      <c r="BW44" s="529"/>
      <c r="BX44" s="529"/>
      <c r="BY44" s="529"/>
      <c r="BZ44" s="534"/>
      <c r="CA44" s="534"/>
      <c r="CB44" s="534"/>
      <c r="CC44" s="534"/>
      <c r="CD44" s="534"/>
      <c r="CE44" s="534"/>
      <c r="CF44" s="534"/>
      <c r="CG44" s="543"/>
      <c r="CH44" s="536"/>
    </row>
    <row r="45" spans="3:86" ht="34.5" hidden="1" x14ac:dyDescent="0.3">
      <c r="C45" s="264" t="s">
        <v>210</v>
      </c>
      <c r="D45" s="512" t="s">
        <v>385</v>
      </c>
      <c r="E45" s="266">
        <v>44033</v>
      </c>
      <c r="F45" s="266">
        <v>44665</v>
      </c>
      <c r="G45" s="326" t="s">
        <v>1096</v>
      </c>
      <c r="H45" s="326" t="s">
        <v>203</v>
      </c>
      <c r="I45" s="326" t="s">
        <v>1095</v>
      </c>
      <c r="J45" s="526"/>
      <c r="K45" s="526"/>
      <c r="L45" s="526"/>
      <c r="M45" s="526"/>
      <c r="N45" s="526"/>
      <c r="O45" s="526"/>
      <c r="P45" s="526"/>
      <c r="Q45" s="526"/>
      <c r="R45" s="526"/>
      <c r="S45" s="526"/>
      <c r="T45" s="526"/>
      <c r="U45" s="501"/>
      <c r="V45" s="525">
        <v>863</v>
      </c>
      <c r="W45" s="525">
        <v>863</v>
      </c>
      <c r="X45" s="525">
        <v>863</v>
      </c>
      <c r="Y45" s="525">
        <v>863</v>
      </c>
      <c r="Z45" s="525">
        <v>863</v>
      </c>
      <c r="AA45" s="525">
        <v>863</v>
      </c>
      <c r="AB45" s="525">
        <v>863</v>
      </c>
      <c r="AC45" s="525">
        <v>863</v>
      </c>
      <c r="AD45" s="525">
        <v>863</v>
      </c>
      <c r="AE45" s="525">
        <v>863</v>
      </c>
      <c r="AF45" s="525">
        <v>863</v>
      </c>
      <c r="AG45" s="525">
        <v>863</v>
      </c>
      <c r="AH45" s="525">
        <v>863</v>
      </c>
      <c r="AI45" s="525">
        <v>863</v>
      </c>
      <c r="AJ45" s="525">
        <v>863</v>
      </c>
      <c r="AK45" s="528">
        <v>863</v>
      </c>
      <c r="AL45" s="528">
        <v>863</v>
      </c>
      <c r="AM45" s="528">
        <v>863</v>
      </c>
      <c r="AN45" s="528">
        <v>863</v>
      </c>
      <c r="AO45" s="528">
        <v>863</v>
      </c>
      <c r="AP45" s="529"/>
      <c r="AQ45" s="529"/>
      <c r="AR45" s="529"/>
      <c r="AS45" s="529"/>
      <c r="AT45" s="529"/>
      <c r="AU45" s="529"/>
      <c r="AV45" s="529"/>
      <c r="AW45" s="529"/>
      <c r="AX45" s="529"/>
      <c r="AY45" s="529"/>
      <c r="AZ45" s="529"/>
      <c r="BA45" s="529"/>
      <c r="BB45" s="529"/>
      <c r="BC45" s="529"/>
      <c r="BD45" s="529"/>
      <c r="BE45" s="529"/>
      <c r="BF45" s="529"/>
      <c r="BG45" s="529"/>
      <c r="BH45" s="529"/>
      <c r="BI45" s="529"/>
      <c r="BJ45" s="529"/>
      <c r="BK45" s="267"/>
      <c r="BL45" s="267"/>
      <c r="BM45" s="530"/>
      <c r="BN45" s="530"/>
      <c r="BO45" s="530"/>
      <c r="BP45" s="530"/>
      <c r="BQ45" s="530"/>
      <c r="BR45" s="530"/>
      <c r="BS45" s="530"/>
      <c r="BT45" s="530"/>
      <c r="BU45" s="530"/>
      <c r="BV45" s="530"/>
      <c r="BW45" s="530"/>
      <c r="BX45" s="267"/>
      <c r="BY45" s="529"/>
      <c r="BZ45" s="534"/>
      <c r="CA45" s="534"/>
      <c r="CB45" s="534"/>
      <c r="CC45" s="534"/>
      <c r="CD45" s="534"/>
      <c r="CE45" s="534"/>
      <c r="CF45" s="534"/>
      <c r="CG45" s="267"/>
      <c r="CH45" s="499"/>
    </row>
    <row r="46" spans="3:86" ht="17.25" x14ac:dyDescent="0.3">
      <c r="C46" s="27" t="s">
        <v>207</v>
      </c>
      <c r="D46" s="510" t="s">
        <v>98</v>
      </c>
      <c r="E46" s="513">
        <v>44131</v>
      </c>
      <c r="F46" s="513" t="s">
        <v>0</v>
      </c>
      <c r="G46" s="324" t="s">
        <v>1090</v>
      </c>
      <c r="H46" s="324" t="s">
        <v>205</v>
      </c>
      <c r="I46" s="324" t="s">
        <v>1092</v>
      </c>
      <c r="J46" s="526"/>
      <c r="K46" s="526"/>
      <c r="L46" s="526"/>
      <c r="M46" s="526"/>
      <c r="N46" s="526"/>
      <c r="O46" s="526"/>
      <c r="P46" s="526"/>
      <c r="Q46" s="526"/>
      <c r="R46" s="526"/>
      <c r="S46" s="526"/>
      <c r="T46" s="526"/>
      <c r="U46" s="526"/>
      <c r="V46" s="526"/>
      <c r="W46" s="526"/>
      <c r="X46" s="501"/>
      <c r="Y46" s="501"/>
      <c r="Z46" s="525">
        <v>4</v>
      </c>
      <c r="AA46" s="525">
        <v>4</v>
      </c>
      <c r="AB46" s="525">
        <v>4</v>
      </c>
      <c r="AC46" s="525">
        <v>4</v>
      </c>
      <c r="AD46" s="525">
        <v>4</v>
      </c>
      <c r="AE46" s="525">
        <v>4</v>
      </c>
      <c r="AF46" s="525">
        <v>4</v>
      </c>
      <c r="AG46" s="525">
        <v>4</v>
      </c>
      <c r="AH46" s="525">
        <v>4</v>
      </c>
      <c r="AI46" s="525">
        <v>4</v>
      </c>
      <c r="AJ46" s="525">
        <v>4</v>
      </c>
      <c r="AK46" s="525">
        <v>4</v>
      </c>
      <c r="AL46" s="525">
        <v>4</v>
      </c>
      <c r="AM46" s="525">
        <v>4</v>
      </c>
      <c r="AN46" s="525">
        <v>4</v>
      </c>
      <c r="AO46" s="525">
        <v>4</v>
      </c>
      <c r="AP46" s="525">
        <v>4</v>
      </c>
      <c r="AQ46" s="525">
        <v>4</v>
      </c>
      <c r="AR46" s="525">
        <v>4</v>
      </c>
      <c r="AS46" s="525">
        <v>4</v>
      </c>
      <c r="AT46" s="525">
        <v>4</v>
      </c>
      <c r="AU46" s="525">
        <v>4</v>
      </c>
      <c r="AV46" s="525">
        <v>4</v>
      </c>
      <c r="AW46" s="525">
        <v>4</v>
      </c>
      <c r="AX46" s="525">
        <v>4</v>
      </c>
      <c r="AY46" s="525">
        <v>4</v>
      </c>
      <c r="AZ46" s="525">
        <v>4</v>
      </c>
      <c r="BA46" s="525">
        <v>4</v>
      </c>
      <c r="BB46" s="525">
        <v>4</v>
      </c>
      <c r="BC46" s="525">
        <v>4</v>
      </c>
      <c r="BD46" s="525">
        <v>4</v>
      </c>
      <c r="BE46" s="525">
        <v>4</v>
      </c>
      <c r="BF46" s="525">
        <v>4</v>
      </c>
      <c r="BG46" s="525">
        <v>4</v>
      </c>
      <c r="BH46" s="525">
        <v>4</v>
      </c>
      <c r="BI46" s="525">
        <v>4</v>
      </c>
      <c r="BJ46" s="525">
        <v>3</v>
      </c>
      <c r="BK46" s="538">
        <v>3</v>
      </c>
      <c r="BL46" s="538">
        <v>3</v>
      </c>
      <c r="BM46" s="539">
        <v>3</v>
      </c>
      <c r="BN46" s="539">
        <v>3</v>
      </c>
      <c r="BO46" s="539">
        <v>3</v>
      </c>
      <c r="BP46" s="539">
        <v>3</v>
      </c>
      <c r="BQ46" s="539">
        <v>3</v>
      </c>
      <c r="BR46" s="539">
        <v>3</v>
      </c>
      <c r="BS46" s="539">
        <v>3</v>
      </c>
      <c r="BT46" s="539">
        <v>3</v>
      </c>
      <c r="BU46" s="539">
        <v>3</v>
      </c>
      <c r="BV46" s="539">
        <v>3</v>
      </c>
      <c r="BW46" s="539">
        <v>3</v>
      </c>
      <c r="BX46" s="538">
        <v>3</v>
      </c>
      <c r="BY46" s="538">
        <v>3</v>
      </c>
      <c r="BZ46" s="538">
        <v>3</v>
      </c>
      <c r="CA46" s="538">
        <v>3</v>
      </c>
      <c r="CB46" s="538">
        <v>3</v>
      </c>
      <c r="CC46" s="538">
        <v>3</v>
      </c>
      <c r="CD46" s="538">
        <v>3</v>
      </c>
      <c r="CE46" s="538">
        <v>3</v>
      </c>
      <c r="CF46" s="538">
        <v>3</v>
      </c>
      <c r="CG46" s="538">
        <v>3</v>
      </c>
      <c r="CH46" s="498">
        <v>3</v>
      </c>
    </row>
    <row r="47" spans="3:86" ht="34.5" hidden="1" x14ac:dyDescent="0.3">
      <c r="C47" s="264" t="s">
        <v>210</v>
      </c>
      <c r="D47" s="512" t="s">
        <v>386</v>
      </c>
      <c r="E47" s="266">
        <v>44132</v>
      </c>
      <c r="F47" s="266">
        <v>44665</v>
      </c>
      <c r="G47" s="326" t="s">
        <v>1096</v>
      </c>
      <c r="H47" s="326" t="s">
        <v>203</v>
      </c>
      <c r="I47" s="326" t="s">
        <v>1095</v>
      </c>
      <c r="J47" s="526"/>
      <c r="K47" s="526"/>
      <c r="L47" s="526"/>
      <c r="M47" s="526"/>
      <c r="N47" s="526"/>
      <c r="O47" s="526"/>
      <c r="P47" s="526"/>
      <c r="Q47" s="526"/>
      <c r="R47" s="526"/>
      <c r="S47" s="526"/>
      <c r="T47" s="526"/>
      <c r="U47" s="526"/>
      <c r="V47" s="526"/>
      <c r="W47" s="526"/>
      <c r="X47" s="501"/>
      <c r="Y47" s="501"/>
      <c r="Z47" s="525">
        <v>1831</v>
      </c>
      <c r="AA47" s="525">
        <v>1831</v>
      </c>
      <c r="AB47" s="525">
        <v>1831</v>
      </c>
      <c r="AC47" s="525">
        <v>1831</v>
      </c>
      <c r="AD47" s="525">
        <v>1831</v>
      </c>
      <c r="AE47" s="525">
        <v>1831</v>
      </c>
      <c r="AF47" s="525">
        <v>1831</v>
      </c>
      <c r="AG47" s="525">
        <v>1831</v>
      </c>
      <c r="AH47" s="525">
        <v>1831</v>
      </c>
      <c r="AI47" s="525">
        <v>1831</v>
      </c>
      <c r="AJ47" s="525">
        <v>1831</v>
      </c>
      <c r="AK47" s="525">
        <v>1831</v>
      </c>
      <c r="AL47" s="525">
        <v>1831</v>
      </c>
      <c r="AM47" s="528">
        <v>1831</v>
      </c>
      <c r="AN47" s="528">
        <v>1831</v>
      </c>
      <c r="AO47" s="528">
        <v>1831</v>
      </c>
      <c r="AP47" s="529"/>
      <c r="AQ47" s="529"/>
      <c r="AR47" s="529"/>
      <c r="AS47" s="529"/>
      <c r="AT47" s="529"/>
      <c r="AU47" s="529"/>
      <c r="AV47" s="529"/>
      <c r="AW47" s="529"/>
      <c r="AX47" s="529"/>
      <c r="AY47" s="529"/>
      <c r="AZ47" s="529"/>
      <c r="BA47" s="529"/>
      <c r="BB47" s="529"/>
      <c r="BC47" s="529"/>
      <c r="BD47" s="529"/>
      <c r="BE47" s="529"/>
      <c r="BF47" s="529"/>
      <c r="BG47" s="529"/>
      <c r="BH47" s="529"/>
      <c r="BI47" s="529"/>
      <c r="BJ47" s="529"/>
      <c r="BK47" s="267"/>
      <c r="BL47" s="267"/>
      <c r="BM47" s="530"/>
      <c r="BN47" s="530"/>
      <c r="BO47" s="530"/>
      <c r="BP47" s="530"/>
      <c r="BQ47" s="530"/>
      <c r="BR47" s="530"/>
      <c r="BS47" s="530"/>
      <c r="BT47" s="530"/>
      <c r="BU47" s="530"/>
      <c r="BV47" s="530"/>
      <c r="BW47" s="530"/>
      <c r="BX47" s="267"/>
      <c r="BY47" s="529"/>
      <c r="BZ47" s="534"/>
      <c r="CA47" s="534"/>
      <c r="CB47" s="534"/>
      <c r="CC47" s="534"/>
      <c r="CD47" s="534"/>
      <c r="CE47" s="534"/>
      <c r="CF47" s="534"/>
      <c r="CG47" s="267"/>
      <c r="CH47" s="499"/>
    </row>
    <row r="48" spans="3:86" ht="34.5" hidden="1" x14ac:dyDescent="0.3">
      <c r="C48" s="264" t="s">
        <v>210</v>
      </c>
      <c r="D48" s="512" t="s">
        <v>387</v>
      </c>
      <c r="E48" s="266">
        <v>44245</v>
      </c>
      <c r="F48" s="266">
        <v>44858</v>
      </c>
      <c r="G48" s="326" t="s">
        <v>1096</v>
      </c>
      <c r="H48" s="326" t="s">
        <v>203</v>
      </c>
      <c r="I48" s="326" t="s">
        <v>1095</v>
      </c>
      <c r="J48" s="526"/>
      <c r="K48" s="526"/>
      <c r="L48" s="526"/>
      <c r="M48" s="526"/>
      <c r="N48" s="526"/>
      <c r="O48" s="526"/>
      <c r="P48" s="526"/>
      <c r="Q48" s="526"/>
      <c r="R48" s="526"/>
      <c r="S48" s="526"/>
      <c r="T48" s="526"/>
      <c r="U48" s="526"/>
      <c r="V48" s="526"/>
      <c r="W48" s="526"/>
      <c r="X48" s="526"/>
      <c r="Y48" s="526"/>
      <c r="Z48" s="526"/>
      <c r="AA48" s="526"/>
      <c r="AB48" s="501"/>
      <c r="AC48" s="501"/>
      <c r="AD48" s="525">
        <v>1350</v>
      </c>
      <c r="AE48" s="525">
        <v>1350</v>
      </c>
      <c r="AF48" s="525">
        <v>1350</v>
      </c>
      <c r="AG48" s="525">
        <v>1350</v>
      </c>
      <c r="AH48" s="525">
        <v>1350</v>
      </c>
      <c r="AI48" s="525">
        <v>1350</v>
      </c>
      <c r="AJ48" s="525">
        <v>1350</v>
      </c>
      <c r="AK48" s="525">
        <v>1350</v>
      </c>
      <c r="AL48" s="525">
        <v>1350</v>
      </c>
      <c r="AM48" s="525">
        <v>1350</v>
      </c>
      <c r="AN48" s="525">
        <v>1350</v>
      </c>
      <c r="AO48" s="525">
        <v>1350</v>
      </c>
      <c r="AP48" s="525">
        <v>1350</v>
      </c>
      <c r="AQ48" s="525">
        <v>1350</v>
      </c>
      <c r="AR48" s="525">
        <v>1293</v>
      </c>
      <c r="AS48" s="525">
        <v>1292</v>
      </c>
      <c r="AT48" s="528">
        <v>1292</v>
      </c>
      <c r="AU48" s="528">
        <v>1292</v>
      </c>
      <c r="AV48" s="529"/>
      <c r="AW48" s="529"/>
      <c r="AX48" s="529"/>
      <c r="AY48" s="529"/>
      <c r="AZ48" s="529"/>
      <c r="BA48" s="529"/>
      <c r="BB48" s="529"/>
      <c r="BC48" s="529"/>
      <c r="BD48" s="529"/>
      <c r="BE48" s="529"/>
      <c r="BF48" s="529"/>
      <c r="BG48" s="529"/>
      <c r="BH48" s="529"/>
      <c r="BI48" s="529"/>
      <c r="BJ48" s="529"/>
      <c r="BK48" s="267"/>
      <c r="BL48" s="267"/>
      <c r="BM48" s="530"/>
      <c r="BN48" s="530"/>
      <c r="BO48" s="530"/>
      <c r="BP48" s="530"/>
      <c r="BQ48" s="530"/>
      <c r="BR48" s="530"/>
      <c r="BS48" s="530"/>
      <c r="BT48" s="530"/>
      <c r="BU48" s="530"/>
      <c r="BV48" s="530"/>
      <c r="BW48" s="530"/>
      <c r="BX48" s="267"/>
      <c r="BY48" s="529"/>
      <c r="BZ48" s="534"/>
      <c r="CA48" s="534"/>
      <c r="CB48" s="534"/>
      <c r="CC48" s="534"/>
      <c r="CD48" s="534"/>
      <c r="CE48" s="534"/>
      <c r="CF48" s="534"/>
      <c r="CG48" s="267"/>
      <c r="CH48" s="499"/>
    </row>
    <row r="49" spans="3:86" ht="34.5" hidden="1" x14ac:dyDescent="0.3">
      <c r="C49" s="264" t="s">
        <v>210</v>
      </c>
      <c r="D49" s="512" t="s">
        <v>388</v>
      </c>
      <c r="E49" s="266">
        <v>44245</v>
      </c>
      <c r="F49" s="266">
        <v>44813</v>
      </c>
      <c r="G49" s="326" t="s">
        <v>1096</v>
      </c>
      <c r="H49" s="326" t="s">
        <v>203</v>
      </c>
      <c r="I49" s="326" t="s">
        <v>1095</v>
      </c>
      <c r="J49" s="526"/>
      <c r="K49" s="526"/>
      <c r="L49" s="526"/>
      <c r="M49" s="526"/>
      <c r="N49" s="526"/>
      <c r="O49" s="526"/>
      <c r="P49" s="526"/>
      <c r="Q49" s="526"/>
      <c r="R49" s="526"/>
      <c r="S49" s="526"/>
      <c r="T49" s="526"/>
      <c r="U49" s="526"/>
      <c r="V49" s="526"/>
      <c r="W49" s="526"/>
      <c r="X49" s="526"/>
      <c r="Y49" s="526"/>
      <c r="Z49" s="526"/>
      <c r="AA49" s="526"/>
      <c r="AB49" s="501"/>
      <c r="AC49" s="501"/>
      <c r="AD49" s="501"/>
      <c r="AE49" s="501"/>
      <c r="AF49" s="525">
        <v>2077</v>
      </c>
      <c r="AG49" s="525">
        <v>2077</v>
      </c>
      <c r="AH49" s="525">
        <v>2077</v>
      </c>
      <c r="AI49" s="525">
        <v>2077</v>
      </c>
      <c r="AJ49" s="525">
        <v>2077</v>
      </c>
      <c r="AK49" s="525">
        <v>2077</v>
      </c>
      <c r="AL49" s="525">
        <v>2077</v>
      </c>
      <c r="AM49" s="525">
        <v>2077</v>
      </c>
      <c r="AN49" s="525">
        <v>2077</v>
      </c>
      <c r="AO49" s="528">
        <v>2077</v>
      </c>
      <c r="AP49" s="528">
        <v>2077</v>
      </c>
      <c r="AQ49" s="528">
        <v>2077</v>
      </c>
      <c r="AR49" s="528">
        <v>2077</v>
      </c>
      <c r="AS49" s="528">
        <v>2077</v>
      </c>
      <c r="AT49" s="528">
        <v>2077</v>
      </c>
      <c r="AU49" s="529"/>
      <c r="AV49" s="529"/>
      <c r="AW49" s="529"/>
      <c r="AX49" s="529"/>
      <c r="AY49" s="529"/>
      <c r="AZ49" s="529"/>
      <c r="BA49" s="529"/>
      <c r="BB49" s="529"/>
      <c r="BC49" s="529"/>
      <c r="BD49" s="529"/>
      <c r="BE49" s="529"/>
      <c r="BF49" s="529"/>
      <c r="BG49" s="529"/>
      <c r="BH49" s="529"/>
      <c r="BI49" s="529"/>
      <c r="BJ49" s="529"/>
      <c r="BK49" s="529"/>
      <c r="BL49" s="529"/>
      <c r="BM49" s="529"/>
      <c r="BN49" s="529"/>
      <c r="BO49" s="529"/>
      <c r="BP49" s="529"/>
      <c r="BQ49" s="529"/>
      <c r="BR49" s="529"/>
      <c r="BS49" s="529"/>
      <c r="BT49" s="529"/>
      <c r="BU49" s="529"/>
      <c r="BV49" s="529"/>
      <c r="BW49" s="529"/>
      <c r="BX49" s="529"/>
      <c r="BY49" s="529"/>
      <c r="BZ49" s="534"/>
      <c r="CA49" s="534"/>
      <c r="CB49" s="534"/>
      <c r="CC49" s="534"/>
      <c r="CD49" s="534"/>
      <c r="CE49" s="534"/>
      <c r="CF49" s="534"/>
      <c r="CG49" s="267"/>
      <c r="CH49" s="499"/>
    </row>
    <row r="50" spans="3:86" ht="34.5" hidden="1" x14ac:dyDescent="0.3">
      <c r="C50" s="264" t="s">
        <v>210</v>
      </c>
      <c r="D50" s="512" t="s">
        <v>389</v>
      </c>
      <c r="E50" s="266">
        <v>44279</v>
      </c>
      <c r="F50" s="266">
        <v>44480</v>
      </c>
      <c r="G50" s="326" t="s">
        <v>1096</v>
      </c>
      <c r="H50" s="326" t="s">
        <v>203</v>
      </c>
      <c r="I50" s="326" t="s">
        <v>1095</v>
      </c>
      <c r="J50" s="526"/>
      <c r="K50" s="526"/>
      <c r="L50" s="526"/>
      <c r="M50" s="526"/>
      <c r="N50" s="526"/>
      <c r="O50" s="526"/>
      <c r="P50" s="526"/>
      <c r="Q50" s="526"/>
      <c r="R50" s="526"/>
      <c r="S50" s="526"/>
      <c r="T50" s="526"/>
      <c r="U50" s="526"/>
      <c r="V50" s="526"/>
      <c r="W50" s="526"/>
      <c r="X50" s="526"/>
      <c r="Y50" s="526"/>
      <c r="Z50" s="526"/>
      <c r="AA50" s="526"/>
      <c r="AB50" s="526"/>
      <c r="AC50" s="501"/>
      <c r="AD50" s="501"/>
      <c r="AE50" s="501"/>
      <c r="AF50" s="501"/>
      <c r="AG50" s="501"/>
      <c r="AH50" s="501"/>
      <c r="AI50" s="501"/>
      <c r="AJ50" s="529"/>
      <c r="AK50" s="529"/>
      <c r="AL50" s="529"/>
      <c r="AM50" s="529"/>
      <c r="AN50" s="529"/>
      <c r="AO50" s="529"/>
      <c r="AP50" s="529"/>
      <c r="AQ50" s="529"/>
      <c r="AR50" s="529"/>
      <c r="AS50" s="529"/>
      <c r="AT50" s="529"/>
      <c r="AU50" s="529"/>
      <c r="AV50" s="529"/>
      <c r="AW50" s="529"/>
      <c r="AX50" s="529"/>
      <c r="AY50" s="529"/>
      <c r="AZ50" s="529"/>
      <c r="BA50" s="529"/>
      <c r="BB50" s="529"/>
      <c r="BC50" s="529"/>
      <c r="BD50" s="529"/>
      <c r="BE50" s="529"/>
      <c r="BF50" s="529"/>
      <c r="BG50" s="529"/>
      <c r="BH50" s="529"/>
      <c r="BI50" s="529"/>
      <c r="BJ50" s="529"/>
      <c r="BK50" s="529"/>
      <c r="BL50" s="529"/>
      <c r="BM50" s="529"/>
      <c r="BN50" s="529"/>
      <c r="BO50" s="529"/>
      <c r="BP50" s="529"/>
      <c r="BQ50" s="529"/>
      <c r="BR50" s="529"/>
      <c r="BS50" s="529"/>
      <c r="BT50" s="529"/>
      <c r="BU50" s="529"/>
      <c r="BV50" s="529"/>
      <c r="BW50" s="529"/>
      <c r="BX50" s="529"/>
      <c r="BY50" s="529"/>
      <c r="BZ50" s="534"/>
      <c r="CA50" s="534"/>
      <c r="CB50" s="534"/>
      <c r="CC50" s="534"/>
      <c r="CD50" s="534"/>
      <c r="CE50" s="534"/>
      <c r="CF50" s="534"/>
      <c r="CG50" s="543"/>
      <c r="CH50" s="536"/>
    </row>
    <row r="51" spans="3:86" ht="34.5" hidden="1" x14ac:dyDescent="0.3">
      <c r="C51" s="264" t="s">
        <v>421</v>
      </c>
      <c r="D51" s="512" t="s">
        <v>390</v>
      </c>
      <c r="E51" s="266">
        <v>44410</v>
      </c>
      <c r="F51" s="266">
        <v>44650</v>
      </c>
      <c r="G51" s="326" t="s">
        <v>1096</v>
      </c>
      <c r="H51" s="326" t="s">
        <v>203</v>
      </c>
      <c r="I51" s="326" t="s">
        <v>1095</v>
      </c>
      <c r="J51" s="526"/>
      <c r="K51" s="526"/>
      <c r="L51" s="526"/>
      <c r="M51" s="526"/>
      <c r="N51" s="526"/>
      <c r="O51" s="526"/>
      <c r="P51" s="526"/>
      <c r="Q51" s="526"/>
      <c r="R51" s="526"/>
      <c r="S51" s="526"/>
      <c r="T51" s="526"/>
      <c r="U51" s="526"/>
      <c r="V51" s="526"/>
      <c r="W51" s="526"/>
      <c r="X51" s="526"/>
      <c r="Y51" s="526"/>
      <c r="Z51" s="526"/>
      <c r="AA51" s="526"/>
      <c r="AB51" s="526"/>
      <c r="AC51" s="526"/>
      <c r="AD51" s="526"/>
      <c r="AE51" s="526"/>
      <c r="AF51" s="526"/>
      <c r="AG51" s="526"/>
      <c r="AH51" s="525">
        <v>61</v>
      </c>
      <c r="AI51" s="525">
        <v>61</v>
      </c>
      <c r="AJ51" s="525">
        <v>61</v>
      </c>
      <c r="AK51" s="525">
        <v>61</v>
      </c>
      <c r="AL51" s="528">
        <v>61</v>
      </c>
      <c r="AM51" s="528">
        <v>61</v>
      </c>
      <c r="AN51" s="528">
        <v>61</v>
      </c>
      <c r="AO51" s="529"/>
      <c r="AP51" s="529"/>
      <c r="AQ51" s="529"/>
      <c r="AR51" s="529"/>
      <c r="AS51" s="529"/>
      <c r="AT51" s="529"/>
      <c r="AU51" s="529"/>
      <c r="AV51" s="529"/>
      <c r="AW51" s="529"/>
      <c r="AX51" s="529"/>
      <c r="AY51" s="529"/>
      <c r="AZ51" s="529"/>
      <c r="BA51" s="529"/>
      <c r="BB51" s="529"/>
      <c r="BC51" s="529"/>
      <c r="BD51" s="529"/>
      <c r="BE51" s="529"/>
      <c r="BF51" s="529"/>
      <c r="BG51" s="529"/>
      <c r="BH51" s="529"/>
      <c r="BI51" s="529"/>
      <c r="BJ51" s="529"/>
      <c r="BK51" s="267"/>
      <c r="BL51" s="267"/>
      <c r="BM51" s="530"/>
      <c r="BN51" s="530"/>
      <c r="BO51" s="530"/>
      <c r="BP51" s="530"/>
      <c r="BQ51" s="530"/>
      <c r="BR51" s="530"/>
      <c r="BS51" s="530"/>
      <c r="BT51" s="530"/>
      <c r="BU51" s="530"/>
      <c r="BV51" s="530"/>
      <c r="BW51" s="530"/>
      <c r="BX51" s="267"/>
      <c r="BY51" s="529"/>
      <c r="BZ51" s="534"/>
      <c r="CA51" s="534"/>
      <c r="CB51" s="534"/>
      <c r="CC51" s="534"/>
      <c r="CD51" s="534"/>
      <c r="CE51" s="534"/>
      <c r="CF51" s="534"/>
      <c r="CG51" s="267"/>
      <c r="CH51" s="499"/>
    </row>
    <row r="52" spans="3:86" ht="34.5" hidden="1" x14ac:dyDescent="0.3">
      <c r="C52" s="264" t="s">
        <v>210</v>
      </c>
      <c r="D52" s="512" t="s">
        <v>391</v>
      </c>
      <c r="E52" s="266">
        <v>44411</v>
      </c>
      <c r="F52" s="266">
        <v>44749</v>
      </c>
      <c r="G52" s="326" t="s">
        <v>1096</v>
      </c>
      <c r="H52" s="326" t="s">
        <v>203</v>
      </c>
      <c r="I52" s="326" t="s">
        <v>1095</v>
      </c>
      <c r="J52" s="526"/>
      <c r="K52" s="526"/>
      <c r="L52" s="526"/>
      <c r="M52" s="526"/>
      <c r="N52" s="526"/>
      <c r="O52" s="526"/>
      <c r="P52" s="526"/>
      <c r="Q52" s="526"/>
      <c r="R52" s="526"/>
      <c r="S52" s="526"/>
      <c r="T52" s="526"/>
      <c r="U52" s="526"/>
      <c r="V52" s="526"/>
      <c r="W52" s="526"/>
      <c r="X52" s="526"/>
      <c r="Y52" s="526"/>
      <c r="Z52" s="526"/>
      <c r="AA52" s="526"/>
      <c r="AB52" s="526"/>
      <c r="AC52" s="526"/>
      <c r="AD52" s="526"/>
      <c r="AE52" s="526"/>
      <c r="AF52" s="526"/>
      <c r="AG52" s="526"/>
      <c r="AH52" s="501"/>
      <c r="AI52" s="501"/>
      <c r="AJ52" s="501"/>
      <c r="AK52" s="525">
        <v>1204</v>
      </c>
      <c r="AL52" s="525">
        <v>1204</v>
      </c>
      <c r="AM52" s="525">
        <v>1204</v>
      </c>
      <c r="AN52" s="525">
        <v>1204</v>
      </c>
      <c r="AO52" s="525">
        <v>1204</v>
      </c>
      <c r="AP52" s="525">
        <v>1204</v>
      </c>
      <c r="AQ52" s="528">
        <v>1204</v>
      </c>
      <c r="AR52" s="528">
        <v>1204</v>
      </c>
      <c r="AS52" s="529"/>
      <c r="AT52" s="529"/>
      <c r="AU52" s="529"/>
      <c r="AV52" s="529"/>
      <c r="AW52" s="529"/>
      <c r="AX52" s="529"/>
      <c r="AY52" s="529"/>
      <c r="AZ52" s="529"/>
      <c r="BA52" s="529"/>
      <c r="BB52" s="529"/>
      <c r="BC52" s="529"/>
      <c r="BD52" s="529"/>
      <c r="BE52" s="529"/>
      <c r="BF52" s="529"/>
      <c r="BG52" s="529"/>
      <c r="BH52" s="529"/>
      <c r="BI52" s="529"/>
      <c r="BJ52" s="529"/>
      <c r="BK52" s="267"/>
      <c r="BL52" s="267"/>
      <c r="BM52" s="530"/>
      <c r="BN52" s="530"/>
      <c r="BO52" s="530"/>
      <c r="BP52" s="530"/>
      <c r="BQ52" s="530"/>
      <c r="BR52" s="530"/>
      <c r="BS52" s="530"/>
      <c r="BT52" s="530"/>
      <c r="BU52" s="530"/>
      <c r="BV52" s="530"/>
      <c r="BW52" s="530"/>
      <c r="BX52" s="267"/>
      <c r="BY52" s="529"/>
      <c r="BZ52" s="534"/>
      <c r="CA52" s="534"/>
      <c r="CB52" s="534"/>
      <c r="CC52" s="534"/>
      <c r="CD52" s="534"/>
      <c r="CE52" s="534"/>
      <c r="CF52" s="534"/>
      <c r="CG52" s="267"/>
      <c r="CH52" s="499"/>
    </row>
    <row r="53" spans="3:86" ht="34.5" hidden="1" x14ac:dyDescent="0.3">
      <c r="C53" s="264" t="s">
        <v>210</v>
      </c>
      <c r="D53" s="512" t="s">
        <v>395</v>
      </c>
      <c r="E53" s="266">
        <v>44411</v>
      </c>
      <c r="F53" s="266">
        <v>45113</v>
      </c>
      <c r="G53" s="326" t="s">
        <v>1096</v>
      </c>
      <c r="H53" s="326" t="s">
        <v>203</v>
      </c>
      <c r="I53" s="326" t="s">
        <v>1095</v>
      </c>
      <c r="J53" s="526"/>
      <c r="K53" s="526"/>
      <c r="L53" s="526"/>
      <c r="M53" s="526"/>
      <c r="N53" s="526"/>
      <c r="O53" s="526"/>
      <c r="P53" s="526"/>
      <c r="Q53" s="526"/>
      <c r="R53" s="526"/>
      <c r="S53" s="526"/>
      <c r="T53" s="526"/>
      <c r="U53" s="526"/>
      <c r="V53" s="526"/>
      <c r="W53" s="526"/>
      <c r="X53" s="526"/>
      <c r="Y53" s="526"/>
      <c r="Z53" s="526"/>
      <c r="AA53" s="526"/>
      <c r="AB53" s="526"/>
      <c r="AC53" s="526"/>
      <c r="AD53" s="526"/>
      <c r="AE53" s="526"/>
      <c r="AF53" s="526"/>
      <c r="AG53" s="526"/>
      <c r="AH53" s="501"/>
      <c r="AI53" s="501"/>
      <c r="AJ53" s="501"/>
      <c r="AK53" s="501"/>
      <c r="AL53" s="501"/>
      <c r="AM53" s="525">
        <v>866</v>
      </c>
      <c r="AN53" s="525">
        <v>866</v>
      </c>
      <c r="AO53" s="525">
        <v>866</v>
      </c>
      <c r="AP53" s="525">
        <v>866</v>
      </c>
      <c r="AQ53" s="525">
        <v>866</v>
      </c>
      <c r="AR53" s="525">
        <v>864</v>
      </c>
      <c r="AS53" s="525">
        <v>862</v>
      </c>
      <c r="AT53" s="525">
        <v>862</v>
      </c>
      <c r="AU53" s="525">
        <v>862</v>
      </c>
      <c r="AV53" s="525">
        <v>862</v>
      </c>
      <c r="AW53" s="525">
        <v>861</v>
      </c>
      <c r="AX53" s="525">
        <v>861</v>
      </c>
      <c r="AY53" s="525">
        <v>860</v>
      </c>
      <c r="AZ53" s="525">
        <v>860</v>
      </c>
      <c r="BA53" s="528">
        <v>860</v>
      </c>
      <c r="BB53" s="528">
        <v>860</v>
      </c>
      <c r="BC53" s="528">
        <v>860</v>
      </c>
      <c r="BD53" s="528">
        <v>860</v>
      </c>
      <c r="BE53" s="531"/>
      <c r="BF53" s="531"/>
      <c r="BG53" s="531"/>
      <c r="BH53" s="531"/>
      <c r="BI53" s="531"/>
      <c r="BJ53" s="531"/>
      <c r="BK53" s="267"/>
      <c r="BL53" s="267"/>
      <c r="BM53" s="530"/>
      <c r="BN53" s="530"/>
      <c r="BO53" s="530"/>
      <c r="BP53" s="530"/>
      <c r="BQ53" s="530"/>
      <c r="BR53" s="530"/>
      <c r="BS53" s="530"/>
      <c r="BT53" s="530"/>
      <c r="BU53" s="530"/>
      <c r="BV53" s="530"/>
      <c r="BW53" s="530"/>
      <c r="BX53" s="267"/>
      <c r="BY53" s="529"/>
      <c r="BZ53" s="534"/>
      <c r="CA53" s="534"/>
      <c r="CB53" s="534"/>
      <c r="CC53" s="534"/>
      <c r="CD53" s="534"/>
      <c r="CE53" s="534"/>
      <c r="CF53" s="534"/>
      <c r="CG53" s="267"/>
      <c r="CH53" s="499"/>
    </row>
    <row r="54" spans="3:86" ht="34.5" hidden="1" x14ac:dyDescent="0.3">
      <c r="C54" s="264" t="s">
        <v>210</v>
      </c>
      <c r="D54" s="512" t="s">
        <v>393</v>
      </c>
      <c r="E54" s="266">
        <v>44411</v>
      </c>
      <c r="F54" s="266">
        <v>44634</v>
      </c>
      <c r="G54" s="326" t="s">
        <v>1096</v>
      </c>
      <c r="H54" s="326" t="s">
        <v>203</v>
      </c>
      <c r="I54" s="326" t="s">
        <v>1095</v>
      </c>
      <c r="J54" s="526"/>
      <c r="K54" s="526"/>
      <c r="L54" s="526"/>
      <c r="M54" s="526"/>
      <c r="N54" s="526"/>
      <c r="O54" s="526"/>
      <c r="P54" s="526"/>
      <c r="Q54" s="526"/>
      <c r="R54" s="526"/>
      <c r="S54" s="526"/>
      <c r="T54" s="526"/>
      <c r="U54" s="526"/>
      <c r="V54" s="526"/>
      <c r="W54" s="526"/>
      <c r="X54" s="526"/>
      <c r="Y54" s="526"/>
      <c r="Z54" s="526"/>
      <c r="AA54" s="526"/>
      <c r="AB54" s="526"/>
      <c r="AC54" s="526"/>
      <c r="AD54" s="526"/>
      <c r="AE54" s="526"/>
      <c r="AF54" s="526"/>
      <c r="AG54" s="526"/>
      <c r="AH54" s="501"/>
      <c r="AI54" s="501"/>
      <c r="AJ54" s="501"/>
      <c r="AK54" s="501"/>
      <c r="AL54" s="501"/>
      <c r="AM54" s="501"/>
      <c r="AN54" s="501"/>
      <c r="AO54" s="531"/>
      <c r="AP54" s="531"/>
      <c r="AQ54" s="531"/>
      <c r="AR54" s="531"/>
      <c r="AS54" s="531"/>
      <c r="AT54" s="531"/>
      <c r="AU54" s="531"/>
      <c r="AV54" s="531"/>
      <c r="AW54" s="531"/>
      <c r="AX54" s="531"/>
      <c r="AY54" s="531"/>
      <c r="AZ54" s="531"/>
      <c r="BA54" s="531"/>
      <c r="BB54" s="531"/>
      <c r="BC54" s="531"/>
      <c r="BD54" s="531"/>
      <c r="BE54" s="531"/>
      <c r="BF54" s="531"/>
      <c r="BG54" s="531"/>
      <c r="BH54" s="531"/>
      <c r="BI54" s="531"/>
      <c r="BJ54" s="531"/>
      <c r="BK54" s="267"/>
      <c r="BL54" s="267"/>
      <c r="BM54" s="530"/>
      <c r="BN54" s="530"/>
      <c r="BO54" s="530"/>
      <c r="BP54" s="530"/>
      <c r="BQ54" s="530"/>
      <c r="BR54" s="530"/>
      <c r="BS54" s="530"/>
      <c r="BT54" s="530"/>
      <c r="BU54" s="530"/>
      <c r="BV54" s="530"/>
      <c r="BW54" s="530"/>
      <c r="BX54" s="267"/>
      <c r="BY54" s="529"/>
      <c r="BZ54" s="534"/>
      <c r="CA54" s="534"/>
      <c r="CB54" s="534"/>
      <c r="CC54" s="534"/>
      <c r="CD54" s="534"/>
      <c r="CE54" s="534"/>
      <c r="CF54" s="534"/>
      <c r="CG54" s="267"/>
      <c r="CH54" s="499"/>
    </row>
    <row r="55" spans="3:86" ht="34.5" hidden="1" x14ac:dyDescent="0.3">
      <c r="C55" s="264" t="s">
        <v>210</v>
      </c>
      <c r="D55" s="512" t="s">
        <v>392</v>
      </c>
      <c r="E55" s="266">
        <v>44411</v>
      </c>
      <c r="F55" s="266">
        <v>45194</v>
      </c>
      <c r="G55" s="326" t="s">
        <v>1096</v>
      </c>
      <c r="H55" s="326" t="s">
        <v>203</v>
      </c>
      <c r="I55" s="326" t="s">
        <v>1095</v>
      </c>
      <c r="J55" s="526"/>
      <c r="K55" s="526"/>
      <c r="L55" s="526"/>
      <c r="M55" s="526"/>
      <c r="N55" s="526"/>
      <c r="O55" s="526"/>
      <c r="P55" s="526"/>
      <c r="Q55" s="526"/>
      <c r="R55" s="526"/>
      <c r="S55" s="526"/>
      <c r="T55" s="526"/>
      <c r="U55" s="526"/>
      <c r="V55" s="526"/>
      <c r="W55" s="526"/>
      <c r="X55" s="526"/>
      <c r="Y55" s="526"/>
      <c r="Z55" s="526"/>
      <c r="AA55" s="526"/>
      <c r="AB55" s="526"/>
      <c r="AC55" s="526"/>
      <c r="AD55" s="526"/>
      <c r="AE55" s="526"/>
      <c r="AF55" s="526"/>
      <c r="AG55" s="526"/>
      <c r="AH55" s="525">
        <v>65</v>
      </c>
      <c r="AI55" s="525">
        <v>65</v>
      </c>
      <c r="AJ55" s="525">
        <v>65</v>
      </c>
      <c r="AK55" s="525">
        <v>65</v>
      </c>
      <c r="AL55" s="525">
        <v>65</v>
      </c>
      <c r="AM55" s="525">
        <v>65</v>
      </c>
      <c r="AN55" s="525">
        <v>65</v>
      </c>
      <c r="AO55" s="525">
        <v>65</v>
      </c>
      <c r="AP55" s="525">
        <v>65</v>
      </c>
      <c r="AQ55" s="525">
        <v>65</v>
      </c>
      <c r="AR55" s="525">
        <v>65</v>
      </c>
      <c r="AS55" s="525">
        <v>65</v>
      </c>
      <c r="AT55" s="525">
        <v>65</v>
      </c>
      <c r="AU55" s="525">
        <v>65</v>
      </c>
      <c r="AV55" s="525">
        <v>65</v>
      </c>
      <c r="AW55" s="525">
        <v>65</v>
      </c>
      <c r="AX55" s="525">
        <v>65</v>
      </c>
      <c r="AY55" s="525">
        <v>65</v>
      </c>
      <c r="AZ55" s="525">
        <v>65</v>
      </c>
      <c r="BA55" s="525">
        <v>65</v>
      </c>
      <c r="BB55" s="528">
        <v>65</v>
      </c>
      <c r="BC55" s="528">
        <v>65</v>
      </c>
      <c r="BD55" s="528">
        <v>65</v>
      </c>
      <c r="BE55" s="528">
        <v>65</v>
      </c>
      <c r="BF55" s="528">
        <v>65</v>
      </c>
      <c r="BG55" s="531"/>
      <c r="BH55" s="531"/>
      <c r="BI55" s="531"/>
      <c r="BJ55" s="531"/>
      <c r="BK55" s="531"/>
      <c r="BL55" s="531"/>
      <c r="BM55" s="531"/>
      <c r="BN55" s="531"/>
      <c r="BO55" s="531"/>
      <c r="BP55" s="531"/>
      <c r="BQ55" s="531"/>
      <c r="BR55" s="531"/>
      <c r="BS55" s="531"/>
      <c r="BT55" s="531"/>
      <c r="BU55" s="531"/>
      <c r="BV55" s="531"/>
      <c r="BW55" s="531"/>
      <c r="BX55" s="531"/>
      <c r="BY55" s="529"/>
      <c r="BZ55" s="534"/>
      <c r="CA55" s="534"/>
      <c r="CB55" s="534"/>
      <c r="CC55" s="534"/>
      <c r="CD55" s="534"/>
      <c r="CE55" s="534"/>
      <c r="CF55" s="534"/>
      <c r="CG55" s="543"/>
      <c r="CH55" s="536"/>
    </row>
    <row r="56" spans="3:86" ht="34.5" hidden="1" x14ac:dyDescent="0.3">
      <c r="C56" s="264" t="s">
        <v>210</v>
      </c>
      <c r="D56" s="512" t="s">
        <v>394</v>
      </c>
      <c r="E56" s="266">
        <v>44411</v>
      </c>
      <c r="F56" s="266">
        <v>44634</v>
      </c>
      <c r="G56" s="326" t="s">
        <v>1096</v>
      </c>
      <c r="H56" s="326" t="s">
        <v>203</v>
      </c>
      <c r="I56" s="326" t="s">
        <v>1095</v>
      </c>
      <c r="J56" s="526"/>
      <c r="K56" s="526"/>
      <c r="L56" s="526"/>
      <c r="M56" s="526"/>
      <c r="N56" s="526"/>
      <c r="O56" s="526"/>
      <c r="P56" s="526"/>
      <c r="Q56" s="526"/>
      <c r="R56" s="526"/>
      <c r="S56" s="526"/>
      <c r="T56" s="526"/>
      <c r="U56" s="526"/>
      <c r="V56" s="526"/>
      <c r="W56" s="526"/>
      <c r="X56" s="526"/>
      <c r="Y56" s="526"/>
      <c r="Z56" s="526"/>
      <c r="AA56" s="526"/>
      <c r="AB56" s="526"/>
      <c r="AC56" s="526"/>
      <c r="AD56" s="526"/>
      <c r="AE56" s="526"/>
      <c r="AF56" s="526"/>
      <c r="AG56" s="526"/>
      <c r="AH56" s="501"/>
      <c r="AI56" s="501"/>
      <c r="AJ56" s="501"/>
      <c r="AK56" s="501"/>
      <c r="AL56" s="501"/>
      <c r="AM56" s="542"/>
      <c r="AN56" s="542"/>
      <c r="AO56" s="531"/>
      <c r="AP56" s="531"/>
      <c r="AQ56" s="531"/>
      <c r="AR56" s="531"/>
      <c r="AS56" s="531"/>
      <c r="AT56" s="531"/>
      <c r="AU56" s="531"/>
      <c r="AV56" s="531"/>
      <c r="AW56" s="531"/>
      <c r="AX56" s="531"/>
      <c r="AY56" s="531"/>
      <c r="AZ56" s="531"/>
      <c r="BA56" s="531"/>
      <c r="BB56" s="531"/>
      <c r="BC56" s="531"/>
      <c r="BD56" s="531"/>
      <c r="BE56" s="531"/>
      <c r="BF56" s="531"/>
      <c r="BG56" s="531"/>
      <c r="BH56" s="531"/>
      <c r="BI56" s="531"/>
      <c r="BJ56" s="531"/>
      <c r="BK56" s="267"/>
      <c r="BL56" s="267"/>
      <c r="BM56" s="530"/>
      <c r="BN56" s="530"/>
      <c r="BO56" s="530"/>
      <c r="BP56" s="530"/>
      <c r="BQ56" s="530"/>
      <c r="BR56" s="530"/>
      <c r="BS56" s="530"/>
      <c r="BT56" s="530"/>
      <c r="BU56" s="530"/>
      <c r="BV56" s="530"/>
      <c r="BW56" s="530"/>
      <c r="BX56" s="267"/>
      <c r="BY56" s="529"/>
      <c r="BZ56" s="534"/>
      <c r="CA56" s="534"/>
      <c r="CB56" s="534"/>
      <c r="CC56" s="534"/>
      <c r="CD56" s="534"/>
      <c r="CE56" s="534"/>
      <c r="CF56" s="534"/>
      <c r="CG56" s="267"/>
      <c r="CH56" s="499"/>
    </row>
    <row r="57" spans="3:86" ht="34.5" x14ac:dyDescent="0.3">
      <c r="C57" s="30" t="s">
        <v>204</v>
      </c>
      <c r="D57" s="31" t="s">
        <v>208</v>
      </c>
      <c r="E57" s="514">
        <v>44413</v>
      </c>
      <c r="F57" s="514" t="s">
        <v>0</v>
      </c>
      <c r="G57" s="325" t="s">
        <v>1090</v>
      </c>
      <c r="H57" s="325" t="s">
        <v>209</v>
      </c>
      <c r="I57" s="325" t="s">
        <v>1092</v>
      </c>
      <c r="J57" s="526"/>
      <c r="K57" s="526"/>
      <c r="L57" s="526"/>
      <c r="M57" s="526"/>
      <c r="N57" s="526"/>
      <c r="O57" s="526"/>
      <c r="P57" s="526"/>
      <c r="Q57" s="526"/>
      <c r="R57" s="526"/>
      <c r="S57" s="526"/>
      <c r="T57" s="526"/>
      <c r="U57" s="526"/>
      <c r="V57" s="526"/>
      <c r="W57" s="526"/>
      <c r="X57" s="526"/>
      <c r="Y57" s="526"/>
      <c r="Z57" s="526"/>
      <c r="AA57" s="526"/>
      <c r="AB57" s="526"/>
      <c r="AC57" s="526"/>
      <c r="AD57" s="526"/>
      <c r="AE57" s="526"/>
      <c r="AF57" s="526"/>
      <c r="AG57" s="526"/>
      <c r="AH57" s="501"/>
      <c r="AI57" s="501"/>
      <c r="AJ57" s="501"/>
      <c r="AK57" s="501"/>
      <c r="AL57" s="501"/>
      <c r="AM57" s="525">
        <v>1</v>
      </c>
      <c r="AN57" s="525">
        <v>1</v>
      </c>
      <c r="AO57" s="525">
        <v>1</v>
      </c>
      <c r="AP57" s="525">
        <v>1</v>
      </c>
      <c r="AQ57" s="525">
        <v>1</v>
      </c>
      <c r="AR57" s="525">
        <v>1</v>
      </c>
      <c r="AS57" s="525">
        <v>1</v>
      </c>
      <c r="AT57" s="525">
        <v>1</v>
      </c>
      <c r="AU57" s="525">
        <v>1</v>
      </c>
      <c r="AV57" s="525">
        <v>1</v>
      </c>
      <c r="AW57" s="525">
        <v>1</v>
      </c>
      <c r="AX57" s="525">
        <v>1</v>
      </c>
      <c r="AY57" s="525">
        <v>1</v>
      </c>
      <c r="AZ57" s="525">
        <v>1</v>
      </c>
      <c r="BA57" s="525">
        <v>1</v>
      </c>
      <c r="BB57" s="525">
        <v>1</v>
      </c>
      <c r="BC57" s="525">
        <v>1</v>
      </c>
      <c r="BD57" s="525">
        <v>1</v>
      </c>
      <c r="BE57" s="525">
        <v>1</v>
      </c>
      <c r="BF57" s="525">
        <v>1</v>
      </c>
      <c r="BG57" s="525">
        <v>1</v>
      </c>
      <c r="BH57" s="525">
        <v>1</v>
      </c>
      <c r="BI57" s="525">
        <v>1</v>
      </c>
      <c r="BJ57" s="525">
        <v>1</v>
      </c>
      <c r="BK57" s="538">
        <v>1</v>
      </c>
      <c r="BL57" s="538">
        <v>1</v>
      </c>
      <c r="BM57" s="539">
        <v>1</v>
      </c>
      <c r="BN57" s="539">
        <v>1</v>
      </c>
      <c r="BO57" s="539">
        <v>1</v>
      </c>
      <c r="BP57" s="539">
        <v>1</v>
      </c>
      <c r="BQ57" s="539">
        <v>1</v>
      </c>
      <c r="BR57" s="539">
        <v>1</v>
      </c>
      <c r="BS57" s="539">
        <v>1</v>
      </c>
      <c r="BT57" s="539">
        <v>1</v>
      </c>
      <c r="BU57" s="539">
        <v>1</v>
      </c>
      <c r="BV57" s="539">
        <v>1</v>
      </c>
      <c r="BW57" s="539">
        <v>1</v>
      </c>
      <c r="BX57" s="538">
        <v>1</v>
      </c>
      <c r="BY57" s="538">
        <v>1</v>
      </c>
      <c r="BZ57" s="538">
        <v>1</v>
      </c>
      <c r="CA57" s="538">
        <v>1</v>
      </c>
      <c r="CB57" s="538">
        <v>1</v>
      </c>
      <c r="CC57" s="538">
        <v>1</v>
      </c>
      <c r="CD57" s="538">
        <v>1</v>
      </c>
      <c r="CE57" s="538">
        <v>1</v>
      </c>
      <c r="CF57" s="538">
        <v>1</v>
      </c>
      <c r="CG57" s="538">
        <v>1</v>
      </c>
      <c r="CH57" s="498">
        <v>1</v>
      </c>
    </row>
    <row r="58" spans="3:86" ht="34.5" hidden="1" x14ac:dyDescent="0.3">
      <c r="C58" s="264" t="s">
        <v>210</v>
      </c>
      <c r="D58" s="512" t="s">
        <v>396</v>
      </c>
      <c r="E58" s="266">
        <v>44417</v>
      </c>
      <c r="F58" s="266">
        <v>45113</v>
      </c>
      <c r="G58" s="326" t="s">
        <v>1096</v>
      </c>
      <c r="H58" s="326" t="s">
        <v>203</v>
      </c>
      <c r="I58" s="326" t="s">
        <v>1095</v>
      </c>
      <c r="J58" s="526"/>
      <c r="K58" s="526"/>
      <c r="L58" s="526"/>
      <c r="M58" s="526"/>
      <c r="N58" s="526"/>
      <c r="O58" s="526"/>
      <c r="P58" s="526"/>
      <c r="Q58" s="526"/>
      <c r="R58" s="526"/>
      <c r="S58" s="526"/>
      <c r="T58" s="526"/>
      <c r="U58" s="526"/>
      <c r="V58" s="526"/>
      <c r="W58" s="526"/>
      <c r="X58" s="526"/>
      <c r="Y58" s="526"/>
      <c r="Z58" s="526"/>
      <c r="AA58" s="526"/>
      <c r="AB58" s="526"/>
      <c r="AC58" s="526"/>
      <c r="AD58" s="526"/>
      <c r="AE58" s="526"/>
      <c r="AF58" s="526"/>
      <c r="AG58" s="526"/>
      <c r="AH58" s="501"/>
      <c r="AI58" s="525">
        <v>2307</v>
      </c>
      <c r="AJ58" s="525">
        <v>2307</v>
      </c>
      <c r="AK58" s="525">
        <v>2307</v>
      </c>
      <c r="AL58" s="525">
        <v>2307</v>
      </c>
      <c r="AM58" s="525">
        <v>2307</v>
      </c>
      <c r="AN58" s="525">
        <v>2307</v>
      </c>
      <c r="AO58" s="525">
        <v>2307</v>
      </c>
      <c r="AP58" s="525">
        <v>2307</v>
      </c>
      <c r="AQ58" s="525">
        <v>2307</v>
      </c>
      <c r="AR58" s="525">
        <v>2301</v>
      </c>
      <c r="AS58" s="525">
        <v>2298</v>
      </c>
      <c r="AT58" s="525">
        <v>2301</v>
      </c>
      <c r="AU58" s="525">
        <v>2304</v>
      </c>
      <c r="AV58" s="525">
        <v>2299</v>
      </c>
      <c r="AW58" s="525">
        <v>2298</v>
      </c>
      <c r="AX58" s="525">
        <v>2297</v>
      </c>
      <c r="AY58" s="525">
        <v>2297</v>
      </c>
      <c r="AZ58" s="525">
        <v>2297</v>
      </c>
      <c r="BA58" s="528">
        <v>2297</v>
      </c>
      <c r="BB58" s="528">
        <v>2297</v>
      </c>
      <c r="BC58" s="528">
        <v>2297</v>
      </c>
      <c r="BD58" s="528">
        <v>2297</v>
      </c>
      <c r="BE58" s="529"/>
      <c r="BF58" s="529"/>
      <c r="BG58" s="529"/>
      <c r="BH58" s="529"/>
      <c r="BI58" s="529"/>
      <c r="BJ58" s="529"/>
      <c r="BK58" s="267"/>
      <c r="BL58" s="267"/>
      <c r="BM58" s="530"/>
      <c r="BN58" s="530"/>
      <c r="BO58" s="530"/>
      <c r="BP58" s="530"/>
      <c r="BQ58" s="530"/>
      <c r="BR58" s="530"/>
      <c r="BS58" s="530"/>
      <c r="BT58" s="530"/>
      <c r="BU58" s="530"/>
      <c r="BV58" s="530"/>
      <c r="BW58" s="530"/>
      <c r="BX58" s="267"/>
      <c r="BY58" s="543"/>
      <c r="BZ58" s="543"/>
      <c r="CA58" s="543"/>
      <c r="CB58" s="543"/>
      <c r="CC58" s="543"/>
      <c r="CD58" s="543"/>
      <c r="CE58" s="543"/>
      <c r="CF58" s="543"/>
      <c r="CG58" s="267"/>
      <c r="CH58" s="499"/>
    </row>
    <row r="59" spans="3:86" ht="34.5" hidden="1" x14ac:dyDescent="0.3">
      <c r="C59" s="264" t="s">
        <v>210</v>
      </c>
      <c r="D59" s="512" t="s">
        <v>398</v>
      </c>
      <c r="E59" s="266">
        <v>44459</v>
      </c>
      <c r="F59" s="266">
        <v>44640</v>
      </c>
      <c r="G59" s="326" t="s">
        <v>1096</v>
      </c>
      <c r="H59" s="326" t="s">
        <v>203</v>
      </c>
      <c r="I59" s="326" t="s">
        <v>1095</v>
      </c>
      <c r="J59" s="526"/>
      <c r="K59" s="526"/>
      <c r="L59" s="526"/>
      <c r="M59" s="526"/>
      <c r="N59" s="526"/>
      <c r="O59" s="526"/>
      <c r="P59" s="526"/>
      <c r="Q59" s="526"/>
      <c r="R59" s="526"/>
      <c r="S59" s="526"/>
      <c r="T59" s="526"/>
      <c r="U59" s="526"/>
      <c r="V59" s="526"/>
      <c r="W59" s="526"/>
      <c r="X59" s="526"/>
      <c r="Y59" s="526"/>
      <c r="Z59" s="526"/>
      <c r="AA59" s="526"/>
      <c r="AB59" s="526"/>
      <c r="AC59" s="526"/>
      <c r="AD59" s="526"/>
      <c r="AE59" s="526"/>
      <c r="AF59" s="526"/>
      <c r="AG59" s="526"/>
      <c r="AH59" s="526"/>
      <c r="AI59" s="501"/>
      <c r="AJ59" s="501"/>
      <c r="AK59" s="501"/>
      <c r="AL59" s="501"/>
      <c r="AM59" s="501"/>
      <c r="AN59" s="501"/>
      <c r="AO59" s="531"/>
      <c r="AP59" s="531"/>
      <c r="AQ59" s="531"/>
      <c r="AR59" s="531"/>
      <c r="AS59" s="531"/>
      <c r="AT59" s="531"/>
      <c r="AU59" s="531"/>
      <c r="AV59" s="531"/>
      <c r="AW59" s="531"/>
      <c r="AX59" s="531"/>
      <c r="AY59" s="531"/>
      <c r="AZ59" s="531"/>
      <c r="BA59" s="531"/>
      <c r="BB59" s="531"/>
      <c r="BC59" s="531"/>
      <c r="BD59" s="531"/>
      <c r="BE59" s="531"/>
      <c r="BF59" s="531"/>
      <c r="BG59" s="531"/>
      <c r="BH59" s="531"/>
      <c r="BI59" s="531"/>
      <c r="BJ59" s="531"/>
      <c r="BK59" s="267"/>
      <c r="BL59" s="267"/>
      <c r="BM59" s="530"/>
      <c r="BN59" s="530"/>
      <c r="BO59" s="530"/>
      <c r="BP59" s="530"/>
      <c r="BQ59" s="530"/>
      <c r="BR59" s="530"/>
      <c r="BS59" s="530"/>
      <c r="BT59" s="530"/>
      <c r="BU59" s="530"/>
      <c r="BV59" s="530"/>
      <c r="BW59" s="530"/>
      <c r="BX59" s="267"/>
      <c r="BY59" s="529"/>
      <c r="BZ59" s="534"/>
      <c r="CA59" s="534"/>
      <c r="CB59" s="534"/>
      <c r="CC59" s="534"/>
      <c r="CD59" s="534"/>
      <c r="CE59" s="534"/>
      <c r="CF59" s="534"/>
      <c r="CG59" s="267"/>
      <c r="CH59" s="499"/>
    </row>
    <row r="60" spans="3:86" ht="34.5" hidden="1" x14ac:dyDescent="0.3">
      <c r="C60" s="264" t="s">
        <v>421</v>
      </c>
      <c r="D60" s="512" t="s">
        <v>397</v>
      </c>
      <c r="E60" s="266">
        <v>44459</v>
      </c>
      <c r="F60" s="266">
        <v>44733</v>
      </c>
      <c r="G60" s="326" t="s">
        <v>1096</v>
      </c>
      <c r="H60" s="326" t="s">
        <v>203</v>
      </c>
      <c r="I60" s="326" t="s">
        <v>1095</v>
      </c>
      <c r="J60" s="526"/>
      <c r="K60" s="526"/>
      <c r="L60" s="526"/>
      <c r="M60" s="526"/>
      <c r="N60" s="526"/>
      <c r="O60" s="526"/>
      <c r="P60" s="526"/>
      <c r="Q60" s="526"/>
      <c r="R60" s="526"/>
      <c r="S60" s="526"/>
      <c r="T60" s="526"/>
      <c r="U60" s="526"/>
      <c r="V60" s="526"/>
      <c r="W60" s="526"/>
      <c r="X60" s="526"/>
      <c r="Y60" s="526"/>
      <c r="Z60" s="526"/>
      <c r="AA60" s="526"/>
      <c r="AB60" s="526"/>
      <c r="AC60" s="526"/>
      <c r="AD60" s="526"/>
      <c r="AE60" s="526"/>
      <c r="AF60" s="526"/>
      <c r="AG60" s="526"/>
      <c r="AH60" s="526"/>
      <c r="AI60" s="501"/>
      <c r="AJ60" s="501"/>
      <c r="AK60" s="525">
        <v>127</v>
      </c>
      <c r="AL60" s="525">
        <v>127</v>
      </c>
      <c r="AM60" s="525">
        <v>127</v>
      </c>
      <c r="AN60" s="525">
        <v>127</v>
      </c>
      <c r="AO60" s="525">
        <v>127</v>
      </c>
      <c r="AP60" s="528">
        <v>127</v>
      </c>
      <c r="AQ60" s="528">
        <v>127</v>
      </c>
      <c r="AR60" s="529"/>
      <c r="AS60" s="529"/>
      <c r="AT60" s="529"/>
      <c r="AU60" s="529"/>
      <c r="AV60" s="529"/>
      <c r="AW60" s="529"/>
      <c r="AX60" s="529"/>
      <c r="AY60" s="529"/>
      <c r="AZ60" s="529"/>
      <c r="BA60" s="529"/>
      <c r="BB60" s="529"/>
      <c r="BC60" s="529"/>
      <c r="BD60" s="529"/>
      <c r="BE60" s="529"/>
      <c r="BF60" s="529"/>
      <c r="BG60" s="529"/>
      <c r="BH60" s="529"/>
      <c r="BI60" s="529"/>
      <c r="BJ60" s="529"/>
      <c r="BK60" s="267"/>
      <c r="BL60" s="267"/>
      <c r="BM60" s="530"/>
      <c r="BN60" s="530"/>
      <c r="BO60" s="530"/>
      <c r="BP60" s="530"/>
      <c r="BQ60" s="530"/>
      <c r="BR60" s="530"/>
      <c r="BS60" s="530"/>
      <c r="BT60" s="530"/>
      <c r="BU60" s="530"/>
      <c r="BV60" s="530"/>
      <c r="BW60" s="530"/>
      <c r="BX60" s="267"/>
      <c r="BY60" s="529"/>
      <c r="BZ60" s="534"/>
      <c r="CA60" s="534"/>
      <c r="CB60" s="534"/>
      <c r="CC60" s="534"/>
      <c r="CD60" s="534"/>
      <c r="CE60" s="534"/>
      <c r="CF60" s="534"/>
      <c r="CG60" s="267"/>
      <c r="CH60" s="499"/>
    </row>
    <row r="61" spans="3:86" ht="34.5" hidden="1" x14ac:dyDescent="0.3">
      <c r="C61" s="264" t="s">
        <v>421</v>
      </c>
      <c r="D61" s="512" t="s">
        <v>428</v>
      </c>
      <c r="E61" s="266">
        <v>44474</v>
      </c>
      <c r="F61" s="266">
        <v>44656</v>
      </c>
      <c r="G61" s="326" t="s">
        <v>1096</v>
      </c>
      <c r="H61" s="326" t="s">
        <v>203</v>
      </c>
      <c r="I61" s="326" t="s">
        <v>1095</v>
      </c>
      <c r="J61" s="526"/>
      <c r="K61" s="526"/>
      <c r="L61" s="526"/>
      <c r="M61" s="526"/>
      <c r="N61" s="526"/>
      <c r="O61" s="526"/>
      <c r="P61" s="526"/>
      <c r="Q61" s="526"/>
      <c r="R61" s="526"/>
      <c r="S61" s="526"/>
      <c r="T61" s="526"/>
      <c r="U61" s="526"/>
      <c r="V61" s="526"/>
      <c r="W61" s="526"/>
      <c r="X61" s="526"/>
      <c r="Y61" s="526"/>
      <c r="Z61" s="526"/>
      <c r="AA61" s="526"/>
      <c r="AB61" s="526"/>
      <c r="AC61" s="526"/>
      <c r="AD61" s="526"/>
      <c r="AE61" s="526"/>
      <c r="AF61" s="526"/>
      <c r="AG61" s="526"/>
      <c r="AH61" s="526"/>
      <c r="AI61" s="526"/>
      <c r="AJ61" s="501"/>
      <c r="AK61" s="501"/>
      <c r="AL61" s="501"/>
      <c r="AM61" s="542"/>
      <c r="AN61" s="542"/>
      <c r="AO61" s="542"/>
      <c r="AP61" s="531"/>
      <c r="AQ61" s="531"/>
      <c r="AR61" s="531"/>
      <c r="AS61" s="531"/>
      <c r="AT61" s="531"/>
      <c r="AU61" s="531"/>
      <c r="AV61" s="531"/>
      <c r="AW61" s="531"/>
      <c r="AX61" s="531"/>
      <c r="AY61" s="531"/>
      <c r="AZ61" s="531"/>
      <c r="BA61" s="531"/>
      <c r="BB61" s="531"/>
      <c r="BC61" s="531"/>
      <c r="BD61" s="531"/>
      <c r="BE61" s="531"/>
      <c r="BF61" s="531"/>
      <c r="BG61" s="531"/>
      <c r="BH61" s="531"/>
      <c r="BI61" s="531"/>
      <c r="BJ61" s="531"/>
      <c r="BK61" s="267"/>
      <c r="BL61" s="267"/>
      <c r="BM61" s="530"/>
      <c r="BN61" s="530"/>
      <c r="BO61" s="530"/>
      <c r="BP61" s="530"/>
      <c r="BQ61" s="530"/>
      <c r="BR61" s="530"/>
      <c r="BS61" s="530"/>
      <c r="BT61" s="530"/>
      <c r="BU61" s="530"/>
      <c r="BV61" s="530"/>
      <c r="BW61" s="530"/>
      <c r="BX61" s="267"/>
      <c r="BY61" s="529"/>
      <c r="BZ61" s="534"/>
      <c r="CA61" s="534"/>
      <c r="CB61" s="534"/>
      <c r="CC61" s="534"/>
      <c r="CD61" s="534"/>
      <c r="CE61" s="534"/>
      <c r="CF61" s="534"/>
      <c r="CG61" s="267"/>
      <c r="CH61" s="499"/>
    </row>
    <row r="62" spans="3:86" ht="34.5" hidden="1" x14ac:dyDescent="0.3">
      <c r="C62" s="264" t="s">
        <v>210</v>
      </c>
      <c r="D62" s="512" t="s">
        <v>400</v>
      </c>
      <c r="E62" s="266">
        <v>44560</v>
      </c>
      <c r="F62" s="266">
        <v>45113</v>
      </c>
      <c r="G62" s="326" t="s">
        <v>1096</v>
      </c>
      <c r="H62" s="326" t="s">
        <v>203</v>
      </c>
      <c r="I62" s="326" t="s">
        <v>1095</v>
      </c>
      <c r="J62" s="526"/>
      <c r="K62" s="526"/>
      <c r="L62" s="526"/>
      <c r="M62" s="526"/>
      <c r="N62" s="526"/>
      <c r="O62" s="526"/>
      <c r="P62" s="526"/>
      <c r="Q62" s="526"/>
      <c r="R62" s="526"/>
      <c r="S62" s="526"/>
      <c r="T62" s="526"/>
      <c r="U62" s="526"/>
      <c r="V62" s="526"/>
      <c r="W62" s="526"/>
      <c r="X62" s="526"/>
      <c r="Y62" s="526"/>
      <c r="Z62" s="526"/>
      <c r="AA62" s="526"/>
      <c r="AB62" s="526"/>
      <c r="AC62" s="526"/>
      <c r="AD62" s="526"/>
      <c r="AE62" s="526"/>
      <c r="AF62" s="526"/>
      <c r="AG62" s="526"/>
      <c r="AH62" s="526"/>
      <c r="AI62" s="526"/>
      <c r="AJ62" s="526"/>
      <c r="AK62" s="526"/>
      <c r="AL62" s="501"/>
      <c r="AM62" s="501"/>
      <c r="AN62" s="501"/>
      <c r="AO62" s="501"/>
      <c r="AP62" s="525">
        <v>1096</v>
      </c>
      <c r="AQ62" s="525">
        <v>1095</v>
      </c>
      <c r="AR62" s="525">
        <v>1093</v>
      </c>
      <c r="AS62" s="525">
        <v>1093</v>
      </c>
      <c r="AT62" s="525">
        <v>1093</v>
      </c>
      <c r="AU62" s="525">
        <v>1094</v>
      </c>
      <c r="AV62" s="525">
        <v>1093</v>
      </c>
      <c r="AW62" s="525">
        <v>1093</v>
      </c>
      <c r="AX62" s="525">
        <v>1093</v>
      </c>
      <c r="AY62" s="525">
        <v>1093</v>
      </c>
      <c r="AZ62" s="525">
        <v>1093</v>
      </c>
      <c r="BA62" s="528">
        <v>1093</v>
      </c>
      <c r="BB62" s="528">
        <v>1093</v>
      </c>
      <c r="BC62" s="528">
        <v>1093</v>
      </c>
      <c r="BD62" s="528">
        <v>1093</v>
      </c>
      <c r="BE62" s="529"/>
      <c r="BF62" s="529"/>
      <c r="BG62" s="529"/>
      <c r="BH62" s="529"/>
      <c r="BI62" s="529"/>
      <c r="BJ62" s="529"/>
      <c r="BK62" s="529"/>
      <c r="BL62" s="529"/>
      <c r="BM62" s="529"/>
      <c r="BN62" s="529"/>
      <c r="BO62" s="529"/>
      <c r="BP62" s="529"/>
      <c r="BQ62" s="529"/>
      <c r="BR62" s="529"/>
      <c r="BS62" s="529"/>
      <c r="BT62" s="529"/>
      <c r="BU62" s="529"/>
      <c r="BV62" s="529"/>
      <c r="BW62" s="529"/>
      <c r="BX62" s="529"/>
      <c r="BY62" s="529"/>
      <c r="BZ62" s="534"/>
      <c r="CA62" s="534"/>
      <c r="CB62" s="534"/>
      <c r="CC62" s="534"/>
      <c r="CD62" s="534"/>
      <c r="CE62" s="534"/>
      <c r="CF62" s="534"/>
      <c r="CG62" s="543"/>
      <c r="CH62" s="536"/>
    </row>
    <row r="63" spans="3:86" ht="34.5" hidden="1" x14ac:dyDescent="0.3">
      <c r="C63" s="264" t="s">
        <v>210</v>
      </c>
      <c r="D63" s="265" t="s">
        <v>101</v>
      </c>
      <c r="E63" s="515">
        <v>44636</v>
      </c>
      <c r="F63" s="515">
        <v>45485</v>
      </c>
      <c r="G63" s="326" t="s">
        <v>1090</v>
      </c>
      <c r="H63" s="326" t="s">
        <v>203</v>
      </c>
      <c r="I63" s="326" t="s">
        <v>1095</v>
      </c>
      <c r="J63" s="526"/>
      <c r="K63" s="526"/>
      <c r="L63" s="526"/>
      <c r="M63" s="526"/>
      <c r="N63" s="526"/>
      <c r="O63" s="526"/>
      <c r="P63" s="526"/>
      <c r="Q63" s="526"/>
      <c r="R63" s="526"/>
      <c r="S63" s="526"/>
      <c r="T63" s="526"/>
      <c r="U63" s="526"/>
      <c r="V63" s="526"/>
      <c r="W63" s="526"/>
      <c r="X63" s="526"/>
      <c r="Y63" s="526"/>
      <c r="Z63" s="526"/>
      <c r="AA63" s="526"/>
      <c r="AB63" s="526"/>
      <c r="AC63" s="526"/>
      <c r="AD63" s="526"/>
      <c r="AE63" s="526"/>
      <c r="AF63" s="526"/>
      <c r="AG63" s="526"/>
      <c r="AH63" s="526"/>
      <c r="AI63" s="526"/>
      <c r="AJ63" s="526"/>
      <c r="AK63" s="526"/>
      <c r="AL63" s="526"/>
      <c r="AM63" s="526"/>
      <c r="AN63" s="526"/>
      <c r="AO63" s="501"/>
      <c r="AP63" s="501"/>
      <c r="AQ63" s="525">
        <v>61</v>
      </c>
      <c r="AR63" s="525">
        <v>61</v>
      </c>
      <c r="AS63" s="525">
        <v>61</v>
      </c>
      <c r="AT63" s="525">
        <v>61</v>
      </c>
      <c r="AU63" s="525">
        <v>61</v>
      </c>
      <c r="AV63" s="525">
        <v>61</v>
      </c>
      <c r="AW63" s="525">
        <v>61</v>
      </c>
      <c r="AX63" s="525">
        <v>61</v>
      </c>
      <c r="AY63" s="544">
        <v>61</v>
      </c>
      <c r="AZ63" s="544">
        <v>61</v>
      </c>
      <c r="BA63" s="544">
        <v>61</v>
      </c>
      <c r="BB63" s="544">
        <v>61</v>
      </c>
      <c r="BC63" s="544">
        <v>61</v>
      </c>
      <c r="BD63" s="544">
        <v>59</v>
      </c>
      <c r="BE63" s="544">
        <v>30</v>
      </c>
      <c r="BF63" s="544">
        <v>60</v>
      </c>
      <c r="BG63" s="544">
        <v>60</v>
      </c>
      <c r="BH63" s="544">
        <v>60</v>
      </c>
      <c r="BI63" s="544">
        <v>60</v>
      </c>
      <c r="BJ63" s="544">
        <v>60</v>
      </c>
      <c r="BK63" s="545">
        <v>60</v>
      </c>
      <c r="BL63" s="545">
        <v>60</v>
      </c>
      <c r="BM63" s="546">
        <v>61</v>
      </c>
      <c r="BN63" s="547">
        <v>61</v>
      </c>
      <c r="BO63" s="547">
        <v>61</v>
      </c>
      <c r="BP63" s="547">
        <v>61</v>
      </c>
      <c r="BQ63" s="543"/>
      <c r="BR63" s="543"/>
      <c r="BS63" s="543"/>
      <c r="BT63" s="543"/>
      <c r="BU63" s="543"/>
      <c r="BV63" s="543"/>
      <c r="BW63" s="548"/>
      <c r="BX63" s="543"/>
      <c r="BY63" s="543"/>
      <c r="BZ63" s="543"/>
      <c r="CA63" s="543"/>
      <c r="CB63" s="543"/>
      <c r="CC63" s="543"/>
      <c r="CD63" s="543"/>
      <c r="CE63" s="543"/>
      <c r="CF63" s="543"/>
      <c r="CG63" s="543"/>
      <c r="CH63" s="536"/>
    </row>
    <row r="64" spans="3:86" ht="34.5" hidden="1" x14ac:dyDescent="0.3">
      <c r="C64" s="264" t="s">
        <v>210</v>
      </c>
      <c r="D64" s="265" t="s">
        <v>405</v>
      </c>
      <c r="E64" s="515">
        <v>44641</v>
      </c>
      <c r="F64" s="515">
        <v>44985</v>
      </c>
      <c r="G64" s="326" t="s">
        <v>1096</v>
      </c>
      <c r="H64" s="326" t="s">
        <v>203</v>
      </c>
      <c r="I64" s="326" t="s">
        <v>1095</v>
      </c>
      <c r="J64" s="526"/>
      <c r="K64" s="526"/>
      <c r="L64" s="526"/>
      <c r="M64" s="526"/>
      <c r="N64" s="526"/>
      <c r="O64" s="526"/>
      <c r="P64" s="526"/>
      <c r="Q64" s="526"/>
      <c r="R64" s="526"/>
      <c r="S64" s="526"/>
      <c r="T64" s="526"/>
      <c r="U64" s="526"/>
      <c r="V64" s="526"/>
      <c r="W64" s="526"/>
      <c r="X64" s="526"/>
      <c r="Y64" s="526"/>
      <c r="Z64" s="526"/>
      <c r="AA64" s="526"/>
      <c r="AB64" s="526"/>
      <c r="AC64" s="526"/>
      <c r="AD64" s="526"/>
      <c r="AE64" s="526"/>
      <c r="AF64" s="526"/>
      <c r="AG64" s="526"/>
      <c r="AH64" s="526"/>
      <c r="AI64" s="526"/>
      <c r="AJ64" s="526"/>
      <c r="AK64" s="526"/>
      <c r="AL64" s="526"/>
      <c r="AM64" s="526"/>
      <c r="AN64" s="526"/>
      <c r="AO64" s="501"/>
      <c r="AP64" s="501"/>
      <c r="AQ64" s="525">
        <v>1116</v>
      </c>
      <c r="AR64" s="525">
        <v>1116</v>
      </c>
      <c r="AS64" s="525">
        <v>1115</v>
      </c>
      <c r="AT64" s="525">
        <v>1115</v>
      </c>
      <c r="AU64" s="525">
        <v>1114</v>
      </c>
      <c r="AV64" s="525">
        <v>1114</v>
      </c>
      <c r="AW64" s="525">
        <v>1112</v>
      </c>
      <c r="AX64" s="528">
        <v>1112</v>
      </c>
      <c r="AY64" s="528">
        <v>1112</v>
      </c>
      <c r="AZ64" s="530"/>
      <c r="BA64" s="530"/>
      <c r="BB64" s="530"/>
      <c r="BC64" s="530"/>
      <c r="BD64" s="530"/>
      <c r="BE64" s="530"/>
      <c r="BF64" s="530"/>
      <c r="BG64" s="530"/>
      <c r="BH64" s="530"/>
      <c r="BI64" s="530"/>
      <c r="BJ64" s="530"/>
      <c r="BK64" s="530"/>
      <c r="BL64" s="530"/>
      <c r="BM64" s="530"/>
      <c r="BN64" s="530"/>
      <c r="BO64" s="530"/>
      <c r="BP64" s="530"/>
      <c r="BQ64" s="530"/>
      <c r="BR64" s="530"/>
      <c r="BS64" s="530"/>
      <c r="BT64" s="530"/>
      <c r="BU64" s="530"/>
      <c r="BV64" s="530"/>
      <c r="BW64" s="530"/>
      <c r="BX64" s="530"/>
      <c r="BY64" s="530"/>
      <c r="BZ64" s="267"/>
      <c r="CA64" s="267"/>
      <c r="CB64" s="267"/>
      <c r="CC64" s="267"/>
      <c r="CD64" s="267"/>
      <c r="CE64" s="267"/>
      <c r="CF64" s="267"/>
      <c r="CG64" s="543"/>
      <c r="CH64" s="536"/>
    </row>
    <row r="65" spans="3:86" ht="34.5" hidden="1" x14ac:dyDescent="0.3">
      <c r="C65" s="264" t="s">
        <v>210</v>
      </c>
      <c r="D65" s="265" t="s">
        <v>102</v>
      </c>
      <c r="E65" s="266">
        <v>44641</v>
      </c>
      <c r="F65" s="266">
        <v>45464</v>
      </c>
      <c r="G65" s="326" t="s">
        <v>1090</v>
      </c>
      <c r="H65" s="326" t="s">
        <v>203</v>
      </c>
      <c r="I65" s="326" t="s">
        <v>1095</v>
      </c>
      <c r="J65" s="526"/>
      <c r="K65" s="526"/>
      <c r="L65" s="526"/>
      <c r="M65" s="526"/>
      <c r="N65" s="526"/>
      <c r="O65" s="526"/>
      <c r="P65" s="526"/>
      <c r="Q65" s="526"/>
      <c r="R65" s="526"/>
      <c r="S65" s="526"/>
      <c r="T65" s="526"/>
      <c r="U65" s="526"/>
      <c r="V65" s="526"/>
      <c r="W65" s="526"/>
      <c r="X65" s="526"/>
      <c r="Y65" s="526"/>
      <c r="Z65" s="526"/>
      <c r="AA65" s="526"/>
      <c r="AB65" s="526"/>
      <c r="AC65" s="526"/>
      <c r="AD65" s="526"/>
      <c r="AE65" s="526"/>
      <c r="AF65" s="526"/>
      <c r="AG65" s="526"/>
      <c r="AH65" s="526"/>
      <c r="AI65" s="526"/>
      <c r="AJ65" s="526"/>
      <c r="AK65" s="526"/>
      <c r="AL65" s="526"/>
      <c r="AM65" s="526"/>
      <c r="AN65" s="526"/>
      <c r="AO65" s="501"/>
      <c r="AP65" s="501"/>
      <c r="AQ65" s="501"/>
      <c r="AR65" s="525">
        <v>1158</v>
      </c>
      <c r="AS65" s="525">
        <v>1158</v>
      </c>
      <c r="AT65" s="525">
        <v>1158</v>
      </c>
      <c r="AU65" s="525">
        <v>1156</v>
      </c>
      <c r="AV65" s="525">
        <v>1154</v>
      </c>
      <c r="AW65" s="525">
        <v>1154</v>
      </c>
      <c r="AX65" s="525">
        <v>1154</v>
      </c>
      <c r="AY65" s="544">
        <v>1151</v>
      </c>
      <c r="AZ65" s="544">
        <v>1152</v>
      </c>
      <c r="BA65" s="544">
        <v>1155</v>
      </c>
      <c r="BB65" s="544">
        <v>1161</v>
      </c>
      <c r="BC65" s="544">
        <v>1161</v>
      </c>
      <c r="BD65" s="544">
        <v>1077</v>
      </c>
      <c r="BE65" s="544">
        <v>989</v>
      </c>
      <c r="BF65" s="544">
        <v>1151</v>
      </c>
      <c r="BG65" s="544">
        <v>1153</v>
      </c>
      <c r="BH65" s="544">
        <v>1155</v>
      </c>
      <c r="BI65" s="544">
        <v>1155</v>
      </c>
      <c r="BJ65" s="544">
        <v>1154</v>
      </c>
      <c r="BK65" s="545">
        <v>1155</v>
      </c>
      <c r="BL65" s="545">
        <v>1155</v>
      </c>
      <c r="BM65" s="547">
        <v>1155</v>
      </c>
      <c r="BN65" s="547">
        <v>1155</v>
      </c>
      <c r="BO65" s="547">
        <v>1155</v>
      </c>
      <c r="BP65" s="548"/>
      <c r="BQ65" s="543"/>
      <c r="BR65" s="543"/>
      <c r="BS65" s="543"/>
      <c r="BT65" s="543"/>
      <c r="BU65" s="543"/>
      <c r="BV65" s="543"/>
      <c r="BW65" s="548"/>
      <c r="BX65" s="543"/>
      <c r="BY65" s="543"/>
      <c r="BZ65" s="543"/>
      <c r="CA65" s="543"/>
      <c r="CB65" s="543"/>
      <c r="CC65" s="543"/>
      <c r="CD65" s="543"/>
      <c r="CE65" s="543"/>
      <c r="CF65" s="543"/>
      <c r="CG65" s="543"/>
      <c r="CH65" s="536"/>
    </row>
    <row r="66" spans="3:86" ht="34.5" hidden="1" x14ac:dyDescent="0.3">
      <c r="C66" s="264" t="s">
        <v>210</v>
      </c>
      <c r="D66" s="265" t="s">
        <v>103</v>
      </c>
      <c r="E66" s="266">
        <v>44641</v>
      </c>
      <c r="F66" s="266">
        <v>45477</v>
      </c>
      <c r="G66" s="326" t="s">
        <v>1090</v>
      </c>
      <c r="H66" s="326" t="s">
        <v>203</v>
      </c>
      <c r="I66" s="326" t="s">
        <v>1095</v>
      </c>
      <c r="J66" s="526"/>
      <c r="K66" s="526"/>
      <c r="L66" s="526"/>
      <c r="M66" s="526"/>
      <c r="N66" s="526"/>
      <c r="O66" s="526"/>
      <c r="P66" s="526"/>
      <c r="Q66" s="526"/>
      <c r="R66" s="526"/>
      <c r="S66" s="526"/>
      <c r="T66" s="526"/>
      <c r="U66" s="526"/>
      <c r="V66" s="526"/>
      <c r="W66" s="526"/>
      <c r="X66" s="526"/>
      <c r="Y66" s="526"/>
      <c r="Z66" s="526"/>
      <c r="AA66" s="526"/>
      <c r="AB66" s="526"/>
      <c r="AC66" s="526"/>
      <c r="AD66" s="526"/>
      <c r="AE66" s="526"/>
      <c r="AF66" s="526"/>
      <c r="AG66" s="526"/>
      <c r="AH66" s="526"/>
      <c r="AI66" s="526"/>
      <c r="AJ66" s="526"/>
      <c r="AK66" s="526"/>
      <c r="AL66" s="526"/>
      <c r="AM66" s="526"/>
      <c r="AN66" s="526"/>
      <c r="AO66" s="501"/>
      <c r="AP66" s="501"/>
      <c r="AQ66" s="501"/>
      <c r="AR66" s="501"/>
      <c r="AS66" s="501"/>
      <c r="AT66" s="525">
        <v>724</v>
      </c>
      <c r="AU66" s="525">
        <v>724</v>
      </c>
      <c r="AV66" s="525">
        <v>723</v>
      </c>
      <c r="AW66" s="525">
        <v>723</v>
      </c>
      <c r="AX66" s="525">
        <v>722</v>
      </c>
      <c r="AY66" s="544">
        <v>721</v>
      </c>
      <c r="AZ66" s="544">
        <v>721</v>
      </c>
      <c r="BA66" s="544">
        <v>723</v>
      </c>
      <c r="BB66" s="544">
        <v>723</v>
      </c>
      <c r="BC66" s="544">
        <v>723</v>
      </c>
      <c r="BD66" s="544">
        <v>679</v>
      </c>
      <c r="BE66" s="544">
        <v>640</v>
      </c>
      <c r="BF66" s="544">
        <v>713</v>
      </c>
      <c r="BG66" s="544">
        <v>714</v>
      </c>
      <c r="BH66" s="544">
        <v>712</v>
      </c>
      <c r="BI66" s="544">
        <v>713</v>
      </c>
      <c r="BJ66" s="544">
        <v>713</v>
      </c>
      <c r="BK66" s="545">
        <v>714</v>
      </c>
      <c r="BL66" s="545">
        <v>713</v>
      </c>
      <c r="BM66" s="547">
        <v>713</v>
      </c>
      <c r="BN66" s="547">
        <v>713</v>
      </c>
      <c r="BO66" s="547">
        <v>713</v>
      </c>
      <c r="BP66" s="547">
        <v>713</v>
      </c>
      <c r="BQ66" s="549"/>
      <c r="BR66" s="543"/>
      <c r="BS66" s="543"/>
      <c r="BT66" s="543"/>
      <c r="BU66" s="543"/>
      <c r="BV66" s="543"/>
      <c r="BW66" s="548"/>
      <c r="BX66" s="543"/>
      <c r="BY66" s="543"/>
      <c r="BZ66" s="543"/>
      <c r="CA66" s="543"/>
      <c r="CB66" s="543"/>
      <c r="CC66" s="543"/>
      <c r="CD66" s="543"/>
      <c r="CE66" s="543"/>
      <c r="CF66" s="543"/>
      <c r="CG66" s="543"/>
      <c r="CH66" s="536"/>
    </row>
    <row r="67" spans="3:86" ht="34.5" hidden="1" x14ac:dyDescent="0.3">
      <c r="C67" s="264" t="s">
        <v>210</v>
      </c>
      <c r="D67" s="265" t="s">
        <v>104</v>
      </c>
      <c r="E67" s="266">
        <v>44641</v>
      </c>
      <c r="F67" s="266">
        <v>44825</v>
      </c>
      <c r="G67" s="326" t="s">
        <v>1096</v>
      </c>
      <c r="H67" s="326" t="s">
        <v>203</v>
      </c>
      <c r="I67" s="326" t="s">
        <v>1095</v>
      </c>
      <c r="J67" s="526"/>
      <c r="K67" s="526"/>
      <c r="L67" s="526"/>
      <c r="M67" s="526"/>
      <c r="N67" s="526"/>
      <c r="O67" s="526"/>
      <c r="P67" s="526"/>
      <c r="Q67" s="526"/>
      <c r="R67" s="526"/>
      <c r="S67" s="526"/>
      <c r="T67" s="526"/>
      <c r="U67" s="526"/>
      <c r="V67" s="526"/>
      <c r="W67" s="526"/>
      <c r="X67" s="526"/>
      <c r="Y67" s="526"/>
      <c r="Z67" s="526"/>
      <c r="AA67" s="526"/>
      <c r="AB67" s="526"/>
      <c r="AC67" s="526"/>
      <c r="AD67" s="526"/>
      <c r="AE67" s="526"/>
      <c r="AF67" s="526"/>
      <c r="AG67" s="526"/>
      <c r="AH67" s="526"/>
      <c r="AI67" s="526"/>
      <c r="AJ67" s="526"/>
      <c r="AK67" s="526"/>
      <c r="AL67" s="526"/>
      <c r="AM67" s="526"/>
      <c r="AN67" s="526"/>
      <c r="AO67" s="501"/>
      <c r="AP67" s="501"/>
      <c r="AQ67" s="501"/>
      <c r="AR67" s="501"/>
      <c r="AS67" s="501"/>
      <c r="AT67" s="529"/>
      <c r="AU67" s="529"/>
      <c r="AV67" s="529"/>
      <c r="AW67" s="529"/>
      <c r="AX67" s="529"/>
      <c r="AY67" s="530"/>
      <c r="AZ67" s="530"/>
      <c r="BA67" s="530"/>
      <c r="BB67" s="530"/>
      <c r="BC67" s="530"/>
      <c r="BD67" s="530"/>
      <c r="BE67" s="530"/>
      <c r="BF67" s="530"/>
      <c r="BG67" s="530"/>
      <c r="BH67" s="530"/>
      <c r="BI67" s="530"/>
      <c r="BJ67" s="530"/>
      <c r="BK67" s="543"/>
      <c r="BL67" s="543"/>
      <c r="BM67" s="548"/>
      <c r="BN67" s="548"/>
      <c r="BO67" s="548"/>
      <c r="BP67" s="548"/>
      <c r="BQ67" s="549"/>
      <c r="BR67" s="543"/>
      <c r="BS67" s="543"/>
      <c r="BT67" s="543"/>
      <c r="BU67" s="543"/>
      <c r="BV67" s="543"/>
      <c r="BW67" s="548"/>
      <c r="BX67" s="543"/>
      <c r="BY67" s="529"/>
      <c r="BZ67" s="534"/>
      <c r="CA67" s="534"/>
      <c r="CB67" s="534"/>
      <c r="CC67" s="534"/>
      <c r="CD67" s="534"/>
      <c r="CE67" s="534"/>
      <c r="CF67" s="534"/>
      <c r="CG67" s="543"/>
      <c r="CH67" s="536"/>
    </row>
    <row r="68" spans="3:86" ht="34.5" hidden="1" x14ac:dyDescent="0.3">
      <c r="C68" s="264" t="s">
        <v>210</v>
      </c>
      <c r="D68" s="265" t="s">
        <v>110</v>
      </c>
      <c r="E68" s="266">
        <v>44641</v>
      </c>
      <c r="F68" s="266">
        <v>45007</v>
      </c>
      <c r="G68" s="326" t="s">
        <v>1096</v>
      </c>
      <c r="H68" s="326" t="s">
        <v>203</v>
      </c>
      <c r="I68" s="326" t="s">
        <v>1095</v>
      </c>
      <c r="J68" s="526"/>
      <c r="K68" s="526"/>
      <c r="L68" s="526"/>
      <c r="M68" s="526"/>
      <c r="N68" s="526"/>
      <c r="O68" s="526"/>
      <c r="P68" s="526"/>
      <c r="Q68" s="526"/>
      <c r="R68" s="526"/>
      <c r="S68" s="526"/>
      <c r="T68" s="526"/>
      <c r="U68" s="526"/>
      <c r="V68" s="526"/>
      <c r="W68" s="526"/>
      <c r="X68" s="526"/>
      <c r="Y68" s="526"/>
      <c r="Z68" s="526"/>
      <c r="AA68" s="526"/>
      <c r="AB68" s="526"/>
      <c r="AC68" s="526"/>
      <c r="AD68" s="526"/>
      <c r="AE68" s="526"/>
      <c r="AF68" s="526"/>
      <c r="AG68" s="526"/>
      <c r="AH68" s="526"/>
      <c r="AI68" s="526"/>
      <c r="AJ68" s="526"/>
      <c r="AK68" s="526"/>
      <c r="AL68" s="526"/>
      <c r="AM68" s="526"/>
      <c r="AN68" s="526"/>
      <c r="AO68" s="501"/>
      <c r="AP68" s="501"/>
      <c r="AQ68" s="501"/>
      <c r="AR68" s="501"/>
      <c r="AS68" s="501"/>
      <c r="AT68" s="501"/>
      <c r="AU68" s="501"/>
      <c r="AV68" s="501"/>
      <c r="AW68" s="501"/>
      <c r="AX68" s="501"/>
      <c r="AY68" s="501"/>
      <c r="AZ68" s="501"/>
      <c r="BA68" s="530"/>
      <c r="BB68" s="530"/>
      <c r="BC68" s="530"/>
      <c r="BD68" s="530"/>
      <c r="BE68" s="530"/>
      <c r="BF68" s="530"/>
      <c r="BG68" s="530"/>
      <c r="BH68" s="530"/>
      <c r="BI68" s="530"/>
      <c r="BJ68" s="530"/>
      <c r="BK68" s="543"/>
      <c r="BL68" s="543"/>
      <c r="BM68" s="548"/>
      <c r="BN68" s="548"/>
      <c r="BO68" s="548"/>
      <c r="BP68" s="548"/>
      <c r="BQ68" s="549"/>
      <c r="BR68" s="543"/>
      <c r="BS68" s="543"/>
      <c r="BT68" s="543"/>
      <c r="BU68" s="543"/>
      <c r="BV68" s="543"/>
      <c r="BW68" s="548"/>
      <c r="BX68" s="543"/>
      <c r="BY68" s="543"/>
      <c r="BZ68" s="543"/>
      <c r="CA68" s="543"/>
      <c r="CB68" s="543"/>
      <c r="CC68" s="543"/>
      <c r="CD68" s="543"/>
      <c r="CE68" s="543"/>
      <c r="CF68" s="543"/>
      <c r="CG68" s="543"/>
      <c r="CH68" s="536"/>
    </row>
    <row r="69" spans="3:86" ht="17.25" x14ac:dyDescent="0.3">
      <c r="C69" s="30" t="s">
        <v>35</v>
      </c>
      <c r="D69" s="31" t="s">
        <v>105</v>
      </c>
      <c r="E69" s="32">
        <v>44651</v>
      </c>
      <c r="F69" s="32" t="s">
        <v>0</v>
      </c>
      <c r="G69" s="325" t="s">
        <v>1090</v>
      </c>
      <c r="H69" s="325" t="s">
        <v>205</v>
      </c>
      <c r="I69" s="325" t="s">
        <v>1092</v>
      </c>
      <c r="J69" s="526"/>
      <c r="K69" s="526"/>
      <c r="L69" s="526"/>
      <c r="M69" s="526"/>
      <c r="N69" s="526"/>
      <c r="O69" s="526"/>
      <c r="P69" s="526"/>
      <c r="Q69" s="526"/>
      <c r="R69" s="526"/>
      <c r="S69" s="526"/>
      <c r="T69" s="526"/>
      <c r="U69" s="526"/>
      <c r="V69" s="526"/>
      <c r="W69" s="526"/>
      <c r="X69" s="526"/>
      <c r="Y69" s="526"/>
      <c r="Z69" s="526"/>
      <c r="AA69" s="526"/>
      <c r="AB69" s="526"/>
      <c r="AC69" s="526"/>
      <c r="AD69" s="526"/>
      <c r="AE69" s="526"/>
      <c r="AF69" s="526"/>
      <c r="AG69" s="526"/>
      <c r="AH69" s="526"/>
      <c r="AI69" s="526"/>
      <c r="AJ69" s="526"/>
      <c r="AK69" s="526"/>
      <c r="AL69" s="526"/>
      <c r="AM69" s="526"/>
      <c r="AN69" s="526"/>
      <c r="AO69" s="501"/>
      <c r="AP69" s="501"/>
      <c r="AQ69" s="501"/>
      <c r="AR69" s="501"/>
      <c r="AS69" s="525">
        <v>357</v>
      </c>
      <c r="AT69" s="525">
        <v>357</v>
      </c>
      <c r="AU69" s="525">
        <v>357</v>
      </c>
      <c r="AV69" s="525">
        <v>357</v>
      </c>
      <c r="AW69" s="525">
        <v>357</v>
      </c>
      <c r="AX69" s="525">
        <v>357</v>
      </c>
      <c r="AY69" s="544">
        <v>357</v>
      </c>
      <c r="AZ69" s="544">
        <v>357</v>
      </c>
      <c r="BA69" s="544">
        <v>357</v>
      </c>
      <c r="BB69" s="544">
        <v>357</v>
      </c>
      <c r="BC69" s="544">
        <v>357</v>
      </c>
      <c r="BD69" s="544">
        <v>357</v>
      </c>
      <c r="BE69" s="544">
        <v>357</v>
      </c>
      <c r="BF69" s="544">
        <v>357</v>
      </c>
      <c r="BG69" s="544">
        <v>357</v>
      </c>
      <c r="BH69" s="544">
        <v>357</v>
      </c>
      <c r="BI69" s="544">
        <v>357</v>
      </c>
      <c r="BJ69" s="544">
        <v>357</v>
      </c>
      <c r="BK69" s="538">
        <v>357</v>
      </c>
      <c r="BL69" s="538">
        <v>357</v>
      </c>
      <c r="BM69" s="539">
        <v>357</v>
      </c>
      <c r="BN69" s="539">
        <v>357</v>
      </c>
      <c r="BO69" s="539">
        <v>357</v>
      </c>
      <c r="BP69" s="539">
        <v>357</v>
      </c>
      <c r="BQ69" s="539">
        <v>357</v>
      </c>
      <c r="BR69" s="539">
        <v>357</v>
      </c>
      <c r="BS69" s="539">
        <v>357</v>
      </c>
      <c r="BT69" s="539">
        <v>357</v>
      </c>
      <c r="BU69" s="539">
        <v>357</v>
      </c>
      <c r="BV69" s="539">
        <v>357</v>
      </c>
      <c r="BW69" s="539">
        <v>357</v>
      </c>
      <c r="BX69" s="538">
        <v>357</v>
      </c>
      <c r="BY69" s="538">
        <v>357</v>
      </c>
      <c r="BZ69" s="538">
        <v>357</v>
      </c>
      <c r="CA69" s="538">
        <v>357</v>
      </c>
      <c r="CB69" s="538">
        <v>357</v>
      </c>
      <c r="CC69" s="538">
        <v>357</v>
      </c>
      <c r="CD69" s="538">
        <v>357</v>
      </c>
      <c r="CE69" s="538">
        <v>357</v>
      </c>
      <c r="CF69" s="538">
        <v>357</v>
      </c>
      <c r="CG69" s="538">
        <v>357</v>
      </c>
      <c r="CH69" s="498">
        <v>357</v>
      </c>
    </row>
    <row r="70" spans="3:86" ht="17.25" x14ac:dyDescent="0.3">
      <c r="C70" s="30" t="s">
        <v>211</v>
      </c>
      <c r="D70" s="31" t="s">
        <v>106</v>
      </c>
      <c r="E70" s="32">
        <v>44756</v>
      </c>
      <c r="F70" s="32" t="s">
        <v>0</v>
      </c>
      <c r="G70" s="325" t="s">
        <v>1090</v>
      </c>
      <c r="H70" s="325" t="s">
        <v>205</v>
      </c>
      <c r="I70" s="325" t="s">
        <v>1092</v>
      </c>
      <c r="J70" s="526"/>
      <c r="K70" s="526"/>
      <c r="L70" s="526"/>
      <c r="M70" s="526"/>
      <c r="N70" s="526"/>
      <c r="O70" s="526"/>
      <c r="P70" s="526"/>
      <c r="Q70" s="526"/>
      <c r="R70" s="526"/>
      <c r="S70" s="526"/>
      <c r="T70" s="526"/>
      <c r="U70" s="526"/>
      <c r="V70" s="526"/>
      <c r="W70" s="526"/>
      <c r="X70" s="526"/>
      <c r="Y70" s="526"/>
      <c r="Z70" s="526"/>
      <c r="AA70" s="526"/>
      <c r="AB70" s="526"/>
      <c r="AC70" s="526"/>
      <c r="AD70" s="526"/>
      <c r="AE70" s="526"/>
      <c r="AF70" s="526"/>
      <c r="AG70" s="526"/>
      <c r="AH70" s="526"/>
      <c r="AI70" s="526"/>
      <c r="AJ70" s="526"/>
      <c r="AK70" s="526"/>
      <c r="AL70" s="526"/>
      <c r="AM70" s="526"/>
      <c r="AN70" s="526"/>
      <c r="AO70" s="526"/>
      <c r="AP70" s="526"/>
      <c r="AQ70" s="526"/>
      <c r="AR70" s="526"/>
      <c r="AS70" s="501"/>
      <c r="AT70" s="523"/>
      <c r="AU70" s="523"/>
      <c r="AV70" s="523"/>
      <c r="AW70" s="523"/>
      <c r="AX70" s="501"/>
      <c r="AY70" s="544">
        <v>1</v>
      </c>
      <c r="AZ70" s="544">
        <v>1</v>
      </c>
      <c r="BA70" s="544">
        <v>1</v>
      </c>
      <c r="BB70" s="544">
        <v>1</v>
      </c>
      <c r="BC70" s="544">
        <v>1</v>
      </c>
      <c r="BD70" s="544">
        <v>1</v>
      </c>
      <c r="BE70" s="544">
        <v>1</v>
      </c>
      <c r="BF70" s="544">
        <v>1</v>
      </c>
      <c r="BG70" s="544">
        <v>1</v>
      </c>
      <c r="BH70" s="544">
        <v>1</v>
      </c>
      <c r="BI70" s="544">
        <v>1</v>
      </c>
      <c r="BJ70" s="544">
        <v>1</v>
      </c>
      <c r="BK70" s="538">
        <v>1</v>
      </c>
      <c r="BL70" s="538">
        <v>1</v>
      </c>
      <c r="BM70" s="539">
        <v>1</v>
      </c>
      <c r="BN70" s="539">
        <v>1</v>
      </c>
      <c r="BO70" s="539">
        <v>1</v>
      </c>
      <c r="BP70" s="539">
        <v>1</v>
      </c>
      <c r="BQ70" s="539">
        <v>1</v>
      </c>
      <c r="BR70" s="539">
        <v>1</v>
      </c>
      <c r="BS70" s="539">
        <v>1</v>
      </c>
      <c r="BT70" s="539">
        <v>1</v>
      </c>
      <c r="BU70" s="539">
        <v>1</v>
      </c>
      <c r="BV70" s="539">
        <v>1</v>
      </c>
      <c r="BW70" s="539">
        <v>1</v>
      </c>
      <c r="BX70" s="538">
        <v>1</v>
      </c>
      <c r="BY70" s="538">
        <v>1</v>
      </c>
      <c r="BZ70" s="538">
        <v>1</v>
      </c>
      <c r="CA70" s="538">
        <v>1</v>
      </c>
      <c r="CB70" s="538">
        <v>1</v>
      </c>
      <c r="CC70" s="538">
        <v>1</v>
      </c>
      <c r="CD70" s="538">
        <v>1</v>
      </c>
      <c r="CE70" s="538">
        <v>1</v>
      </c>
      <c r="CF70" s="538">
        <v>1</v>
      </c>
      <c r="CG70" s="538">
        <v>1</v>
      </c>
      <c r="CH70" s="498">
        <v>1</v>
      </c>
    </row>
    <row r="71" spans="3:86" ht="34.5" hidden="1" x14ac:dyDescent="0.3">
      <c r="C71" s="264" t="s">
        <v>212</v>
      </c>
      <c r="D71" s="265" t="s">
        <v>406</v>
      </c>
      <c r="E71" s="266">
        <v>44761</v>
      </c>
      <c r="F71" s="266">
        <v>45131</v>
      </c>
      <c r="G71" s="326" t="s">
        <v>1096</v>
      </c>
      <c r="H71" s="326" t="s">
        <v>209</v>
      </c>
      <c r="I71" s="326" t="s">
        <v>1095</v>
      </c>
      <c r="J71" s="526"/>
      <c r="K71" s="526"/>
      <c r="L71" s="526"/>
      <c r="M71" s="526"/>
      <c r="N71" s="526"/>
      <c r="O71" s="526"/>
      <c r="P71" s="526"/>
      <c r="Q71" s="526"/>
      <c r="R71" s="526"/>
      <c r="S71" s="526"/>
      <c r="T71" s="526"/>
      <c r="U71" s="526"/>
      <c r="V71" s="526"/>
      <c r="W71" s="526"/>
      <c r="X71" s="526"/>
      <c r="Y71" s="526"/>
      <c r="Z71" s="526"/>
      <c r="AA71" s="526"/>
      <c r="AB71" s="526"/>
      <c r="AC71" s="526"/>
      <c r="AD71" s="526"/>
      <c r="AE71" s="526"/>
      <c r="AF71" s="526"/>
      <c r="AG71" s="526"/>
      <c r="AH71" s="526"/>
      <c r="AI71" s="526"/>
      <c r="AJ71" s="526"/>
      <c r="AK71" s="526"/>
      <c r="AL71" s="526"/>
      <c r="AM71" s="526"/>
      <c r="AN71" s="526"/>
      <c r="AO71" s="526"/>
      <c r="AP71" s="526"/>
      <c r="AQ71" s="526"/>
      <c r="AR71" s="526"/>
      <c r="AS71" s="501"/>
      <c r="AT71" s="501"/>
      <c r="AU71" s="501"/>
      <c r="AV71" s="501"/>
      <c r="AW71" s="501"/>
      <c r="AX71" s="501"/>
      <c r="AY71" s="501"/>
      <c r="AZ71" s="501"/>
      <c r="BA71" s="501"/>
      <c r="BB71" s="501"/>
      <c r="BC71" s="501"/>
      <c r="BD71" s="501"/>
      <c r="BE71" s="530"/>
      <c r="BF71" s="530"/>
      <c r="BG71" s="530"/>
      <c r="BH71" s="530"/>
      <c r="BI71" s="530"/>
      <c r="BJ71" s="530"/>
      <c r="BK71" s="530"/>
      <c r="BL71" s="530"/>
      <c r="BM71" s="530"/>
      <c r="BN71" s="530"/>
      <c r="BO71" s="530"/>
      <c r="BP71" s="530"/>
      <c r="BQ71" s="530"/>
      <c r="BR71" s="530"/>
      <c r="BS71" s="530"/>
      <c r="BT71" s="530"/>
      <c r="BU71" s="530"/>
      <c r="BV71" s="530"/>
      <c r="BW71" s="530"/>
      <c r="BX71" s="530"/>
      <c r="BY71" s="530"/>
      <c r="BZ71" s="267"/>
      <c r="CA71" s="267"/>
      <c r="CB71" s="267"/>
      <c r="CC71" s="267"/>
      <c r="CD71" s="267"/>
      <c r="CE71" s="267"/>
      <c r="CF71" s="267"/>
      <c r="CG71" s="543"/>
      <c r="CH71" s="536"/>
    </row>
    <row r="72" spans="3:86" ht="17.25" x14ac:dyDescent="0.3">
      <c r="C72" s="30" t="s">
        <v>212</v>
      </c>
      <c r="D72" s="31" t="s">
        <v>107</v>
      </c>
      <c r="E72" s="32">
        <v>44761</v>
      </c>
      <c r="F72" s="32" t="s">
        <v>0</v>
      </c>
      <c r="G72" s="325" t="s">
        <v>1090</v>
      </c>
      <c r="H72" s="31" t="s">
        <v>209</v>
      </c>
      <c r="I72" s="325" t="s">
        <v>1092</v>
      </c>
      <c r="J72" s="526"/>
      <c r="K72" s="526"/>
      <c r="L72" s="526"/>
      <c r="M72" s="526"/>
      <c r="N72" s="526"/>
      <c r="O72" s="526"/>
      <c r="P72" s="526"/>
      <c r="Q72" s="526"/>
      <c r="R72" s="526"/>
      <c r="S72" s="526"/>
      <c r="T72" s="526"/>
      <c r="U72" s="526"/>
      <c r="V72" s="526"/>
      <c r="W72" s="526"/>
      <c r="X72" s="526"/>
      <c r="Y72" s="526"/>
      <c r="Z72" s="526"/>
      <c r="AA72" s="526"/>
      <c r="AB72" s="526"/>
      <c r="AC72" s="526"/>
      <c r="AD72" s="526"/>
      <c r="AE72" s="526"/>
      <c r="AF72" s="526"/>
      <c r="AG72" s="526"/>
      <c r="AH72" s="526"/>
      <c r="AI72" s="526"/>
      <c r="AJ72" s="526"/>
      <c r="AK72" s="526"/>
      <c r="AL72" s="526"/>
      <c r="AM72" s="526"/>
      <c r="AN72" s="526"/>
      <c r="AO72" s="526"/>
      <c r="AP72" s="526"/>
      <c r="AQ72" s="526"/>
      <c r="AR72" s="526"/>
      <c r="AS72" s="501"/>
      <c r="AT72" s="501"/>
      <c r="AU72" s="501"/>
      <c r="AV72" s="501"/>
      <c r="AW72" s="501"/>
      <c r="AX72" s="501"/>
      <c r="AY72" s="544">
        <v>7</v>
      </c>
      <c r="AZ72" s="544">
        <v>7</v>
      </c>
      <c r="BA72" s="544">
        <v>7</v>
      </c>
      <c r="BB72" s="544">
        <v>7</v>
      </c>
      <c r="BC72" s="544">
        <v>7</v>
      </c>
      <c r="BD72" s="544">
        <v>7</v>
      </c>
      <c r="BE72" s="544">
        <v>7</v>
      </c>
      <c r="BF72" s="544">
        <v>7</v>
      </c>
      <c r="BG72" s="544">
        <v>7</v>
      </c>
      <c r="BH72" s="544">
        <v>7</v>
      </c>
      <c r="BI72" s="544">
        <v>7</v>
      </c>
      <c r="BJ72" s="544">
        <v>7</v>
      </c>
      <c r="BK72" s="538">
        <v>7</v>
      </c>
      <c r="BL72" s="538">
        <v>24</v>
      </c>
      <c r="BM72" s="538">
        <v>24</v>
      </c>
      <c r="BN72" s="538">
        <v>24</v>
      </c>
      <c r="BO72" s="538">
        <v>24</v>
      </c>
      <c r="BP72" s="538">
        <v>24</v>
      </c>
      <c r="BQ72" s="538">
        <v>24</v>
      </c>
      <c r="BR72" s="538">
        <v>24</v>
      </c>
      <c r="BS72" s="538">
        <v>31</v>
      </c>
      <c r="BT72" s="539">
        <v>33</v>
      </c>
      <c r="BU72" s="539">
        <v>33</v>
      </c>
      <c r="BV72" s="539">
        <v>33</v>
      </c>
      <c r="BW72" s="539">
        <v>33</v>
      </c>
      <c r="BX72" s="538">
        <v>33</v>
      </c>
      <c r="BY72" s="538">
        <v>33</v>
      </c>
      <c r="BZ72" s="538">
        <v>33</v>
      </c>
      <c r="CA72" s="538">
        <v>33</v>
      </c>
      <c r="CB72" s="538">
        <v>48</v>
      </c>
      <c r="CC72" s="538">
        <v>48</v>
      </c>
      <c r="CD72" s="538">
        <v>48</v>
      </c>
      <c r="CE72" s="538">
        <v>48</v>
      </c>
      <c r="CF72" s="538">
        <v>48</v>
      </c>
      <c r="CG72" s="538">
        <v>48</v>
      </c>
      <c r="CH72" s="498">
        <v>48</v>
      </c>
    </row>
    <row r="73" spans="3:86" ht="17.25" x14ac:dyDescent="0.3">
      <c r="C73" s="30" t="s">
        <v>207</v>
      </c>
      <c r="D73" s="31" t="s">
        <v>108</v>
      </c>
      <c r="E73" s="32">
        <v>44783</v>
      </c>
      <c r="F73" s="32" t="s">
        <v>0</v>
      </c>
      <c r="G73" s="325" t="s">
        <v>1090</v>
      </c>
      <c r="H73" s="325" t="s">
        <v>209</v>
      </c>
      <c r="I73" s="325" t="s">
        <v>1092</v>
      </c>
      <c r="J73" s="526"/>
      <c r="K73" s="526"/>
      <c r="L73" s="526"/>
      <c r="M73" s="526"/>
      <c r="N73" s="526"/>
      <c r="O73" s="526"/>
      <c r="P73" s="526"/>
      <c r="Q73" s="526"/>
      <c r="R73" s="526"/>
      <c r="S73" s="526"/>
      <c r="T73" s="526"/>
      <c r="U73" s="526"/>
      <c r="V73" s="526"/>
      <c r="W73" s="526"/>
      <c r="X73" s="526"/>
      <c r="Y73" s="526"/>
      <c r="Z73" s="526"/>
      <c r="AA73" s="526"/>
      <c r="AB73" s="526"/>
      <c r="AC73" s="526"/>
      <c r="AD73" s="526"/>
      <c r="AE73" s="526"/>
      <c r="AF73" s="526"/>
      <c r="AG73" s="526"/>
      <c r="AH73" s="526"/>
      <c r="AI73" s="526"/>
      <c r="AJ73" s="526"/>
      <c r="AK73" s="526"/>
      <c r="AL73" s="526"/>
      <c r="AM73" s="526"/>
      <c r="AN73" s="526"/>
      <c r="AO73" s="526"/>
      <c r="AP73" s="526"/>
      <c r="AQ73" s="526"/>
      <c r="AR73" s="526"/>
      <c r="AS73" s="526"/>
      <c r="AT73" s="525">
        <v>20</v>
      </c>
      <c r="AU73" s="525">
        <v>20</v>
      </c>
      <c r="AV73" s="525">
        <v>20</v>
      </c>
      <c r="AW73" s="525">
        <v>20</v>
      </c>
      <c r="AX73" s="525">
        <v>20</v>
      </c>
      <c r="AY73" s="544">
        <v>20</v>
      </c>
      <c r="AZ73" s="544">
        <v>20</v>
      </c>
      <c r="BA73" s="544">
        <v>20</v>
      </c>
      <c r="BB73" s="544">
        <v>20</v>
      </c>
      <c r="BC73" s="544">
        <v>20</v>
      </c>
      <c r="BD73" s="544">
        <v>20</v>
      </c>
      <c r="BE73" s="544">
        <v>20</v>
      </c>
      <c r="BF73" s="544">
        <v>20</v>
      </c>
      <c r="BG73" s="544">
        <v>20</v>
      </c>
      <c r="BH73" s="544">
        <v>20</v>
      </c>
      <c r="BI73" s="544">
        <v>20</v>
      </c>
      <c r="BJ73" s="544">
        <v>20</v>
      </c>
      <c r="BK73" s="538">
        <v>20</v>
      </c>
      <c r="BL73" s="538">
        <v>20</v>
      </c>
      <c r="BM73" s="539">
        <v>20</v>
      </c>
      <c r="BN73" s="539">
        <v>20</v>
      </c>
      <c r="BO73" s="539">
        <v>20</v>
      </c>
      <c r="BP73" s="539">
        <v>20</v>
      </c>
      <c r="BQ73" s="539">
        <v>20</v>
      </c>
      <c r="BR73" s="539">
        <v>20</v>
      </c>
      <c r="BS73" s="539">
        <v>20</v>
      </c>
      <c r="BT73" s="539">
        <v>20</v>
      </c>
      <c r="BU73" s="539">
        <v>20</v>
      </c>
      <c r="BV73" s="539">
        <v>19</v>
      </c>
      <c r="BW73" s="33">
        <v>19</v>
      </c>
      <c r="BX73" s="538">
        <v>19</v>
      </c>
      <c r="BY73" s="538">
        <v>19</v>
      </c>
      <c r="BZ73" s="538">
        <v>19</v>
      </c>
      <c r="CA73" s="538">
        <v>19</v>
      </c>
      <c r="CB73" s="538">
        <v>19</v>
      </c>
      <c r="CC73" s="538">
        <v>19</v>
      </c>
      <c r="CD73" s="538">
        <v>19</v>
      </c>
      <c r="CE73" s="538">
        <v>19</v>
      </c>
      <c r="CF73" s="538">
        <v>19</v>
      </c>
      <c r="CG73" s="538">
        <v>19</v>
      </c>
      <c r="CH73" s="498">
        <v>19</v>
      </c>
    </row>
    <row r="74" spans="3:86" ht="34.5" hidden="1" x14ac:dyDescent="0.3">
      <c r="C74" s="264" t="s">
        <v>210</v>
      </c>
      <c r="D74" s="265" t="s">
        <v>407</v>
      </c>
      <c r="E74" s="266">
        <v>44859</v>
      </c>
      <c r="F74" s="266">
        <v>45216</v>
      </c>
      <c r="G74" s="326" t="s">
        <v>1096</v>
      </c>
      <c r="H74" s="326" t="s">
        <v>203</v>
      </c>
      <c r="I74" s="326" t="s">
        <v>1095</v>
      </c>
      <c r="J74" s="526"/>
      <c r="K74" s="526"/>
      <c r="L74" s="526"/>
      <c r="M74" s="526"/>
      <c r="N74" s="526"/>
      <c r="O74" s="526"/>
      <c r="P74" s="526"/>
      <c r="Q74" s="526"/>
      <c r="R74" s="526"/>
      <c r="S74" s="526"/>
      <c r="T74" s="526"/>
      <c r="U74" s="526"/>
      <c r="V74" s="526"/>
      <c r="W74" s="526"/>
      <c r="X74" s="526"/>
      <c r="Y74" s="526"/>
      <c r="Z74" s="526"/>
      <c r="AA74" s="526"/>
      <c r="AB74" s="526"/>
      <c r="AC74" s="526"/>
      <c r="AD74" s="526"/>
      <c r="AE74" s="526"/>
      <c r="AF74" s="526"/>
      <c r="AG74" s="526"/>
      <c r="AH74" s="526"/>
      <c r="AI74" s="526"/>
      <c r="AJ74" s="526"/>
      <c r="AK74" s="526"/>
      <c r="AL74" s="526"/>
      <c r="AM74" s="526"/>
      <c r="AN74" s="526"/>
      <c r="AO74" s="526"/>
      <c r="AP74" s="526"/>
      <c r="AQ74" s="526"/>
      <c r="AR74" s="526"/>
      <c r="AS74" s="526"/>
      <c r="AT74" s="526"/>
      <c r="AU74" s="526"/>
      <c r="AV74" s="550"/>
      <c r="AW74" s="525">
        <v>1012</v>
      </c>
      <c r="AX74" s="525">
        <v>1012</v>
      </c>
      <c r="AY74" s="544">
        <v>1012</v>
      </c>
      <c r="AZ74" s="544">
        <v>1012</v>
      </c>
      <c r="BA74" s="544">
        <v>1011</v>
      </c>
      <c r="BB74" s="544">
        <v>1010</v>
      </c>
      <c r="BC74" s="544">
        <v>1008</v>
      </c>
      <c r="BD74" s="528">
        <v>1008</v>
      </c>
      <c r="BE74" s="528">
        <v>1008</v>
      </c>
      <c r="BF74" s="528">
        <v>1008</v>
      </c>
      <c r="BG74" s="528">
        <v>1008</v>
      </c>
      <c r="BH74" s="530"/>
      <c r="BI74" s="530"/>
      <c r="BJ74" s="530"/>
      <c r="BK74" s="538"/>
      <c r="BL74" s="538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33"/>
      <c r="BX74" s="538"/>
      <c r="BY74" s="538"/>
      <c r="BZ74" s="538"/>
      <c r="CA74" s="538"/>
      <c r="CB74" s="538"/>
      <c r="CC74" s="538"/>
      <c r="CD74" s="530"/>
      <c r="CE74" s="530"/>
      <c r="CF74" s="530"/>
      <c r="CG74" s="543"/>
      <c r="CH74" s="536"/>
    </row>
    <row r="75" spans="3:86" ht="17.25" x14ac:dyDescent="0.3">
      <c r="C75" s="30" t="s">
        <v>210</v>
      </c>
      <c r="D75" s="31" t="s">
        <v>109</v>
      </c>
      <c r="E75" s="32">
        <v>44859</v>
      </c>
      <c r="F75" s="32" t="s">
        <v>0</v>
      </c>
      <c r="G75" s="325" t="s">
        <v>1090</v>
      </c>
      <c r="H75" s="31" t="s">
        <v>203</v>
      </c>
      <c r="I75" s="325" t="s">
        <v>1092</v>
      </c>
      <c r="J75" s="526"/>
      <c r="K75" s="526"/>
      <c r="L75" s="526"/>
      <c r="M75" s="526"/>
      <c r="N75" s="526"/>
      <c r="O75" s="526"/>
      <c r="P75" s="526"/>
      <c r="Q75" s="526"/>
      <c r="R75" s="526"/>
      <c r="S75" s="526"/>
      <c r="T75" s="526"/>
      <c r="U75" s="526"/>
      <c r="V75" s="526"/>
      <c r="W75" s="526"/>
      <c r="X75" s="526"/>
      <c r="Y75" s="526"/>
      <c r="Z75" s="526"/>
      <c r="AA75" s="526"/>
      <c r="AB75" s="526"/>
      <c r="AC75" s="526"/>
      <c r="AD75" s="526"/>
      <c r="AE75" s="526"/>
      <c r="AF75" s="526"/>
      <c r="AG75" s="526"/>
      <c r="AH75" s="526"/>
      <c r="AI75" s="526"/>
      <c r="AJ75" s="526"/>
      <c r="AK75" s="526"/>
      <c r="AL75" s="526"/>
      <c r="AM75" s="526"/>
      <c r="AN75" s="526"/>
      <c r="AO75" s="526"/>
      <c r="AP75" s="526"/>
      <c r="AQ75" s="526"/>
      <c r="AR75" s="526"/>
      <c r="AS75" s="526"/>
      <c r="AT75" s="526"/>
      <c r="AU75" s="526"/>
      <c r="AV75" s="550"/>
      <c r="AW75" s="550"/>
      <c r="AX75" s="550"/>
      <c r="AY75" s="544">
        <v>207</v>
      </c>
      <c r="AZ75" s="544">
        <v>207</v>
      </c>
      <c r="BA75" s="544">
        <v>207</v>
      </c>
      <c r="BB75" s="544">
        <v>207</v>
      </c>
      <c r="BC75" s="544">
        <v>207</v>
      </c>
      <c r="BD75" s="544">
        <v>182</v>
      </c>
      <c r="BE75" s="544">
        <v>168</v>
      </c>
      <c r="BF75" s="544">
        <v>204</v>
      </c>
      <c r="BG75" s="544">
        <v>204</v>
      </c>
      <c r="BH75" s="544">
        <v>204</v>
      </c>
      <c r="BI75" s="544">
        <v>204</v>
      </c>
      <c r="BJ75" s="544">
        <v>205</v>
      </c>
      <c r="BK75" s="538">
        <v>205</v>
      </c>
      <c r="BL75" s="33">
        <v>206</v>
      </c>
      <c r="BM75" s="538">
        <v>208</v>
      </c>
      <c r="BN75" s="539">
        <v>211</v>
      </c>
      <c r="BO75" s="539">
        <v>211</v>
      </c>
      <c r="BP75" s="539">
        <v>212</v>
      </c>
      <c r="BQ75" s="539">
        <v>212</v>
      </c>
      <c r="BR75" s="539">
        <v>213</v>
      </c>
      <c r="BS75" s="539">
        <v>213</v>
      </c>
      <c r="BT75" s="539">
        <v>213</v>
      </c>
      <c r="BU75" s="539">
        <v>213</v>
      </c>
      <c r="BV75" s="539">
        <v>213</v>
      </c>
      <c r="BW75" s="33">
        <v>213</v>
      </c>
      <c r="BX75" s="538">
        <v>213</v>
      </c>
      <c r="BY75" s="538">
        <v>213</v>
      </c>
      <c r="BZ75" s="538">
        <v>213</v>
      </c>
      <c r="CA75" s="538">
        <v>213</v>
      </c>
      <c r="CB75" s="538">
        <v>216</v>
      </c>
      <c r="CC75" s="538">
        <v>214</v>
      </c>
      <c r="CD75" s="538">
        <v>215</v>
      </c>
      <c r="CE75" s="538">
        <v>215</v>
      </c>
      <c r="CF75" s="538">
        <v>215</v>
      </c>
      <c r="CG75" s="538">
        <v>215</v>
      </c>
      <c r="CH75" s="498">
        <v>215</v>
      </c>
    </row>
    <row r="76" spans="3:86" ht="34.5" hidden="1" x14ac:dyDescent="0.3">
      <c r="C76" s="264" t="s">
        <v>210</v>
      </c>
      <c r="D76" s="265" t="s">
        <v>99</v>
      </c>
      <c r="E76" s="266">
        <v>44915</v>
      </c>
      <c r="F76" s="266">
        <v>45671</v>
      </c>
      <c r="G76" s="326" t="s">
        <v>1090</v>
      </c>
      <c r="H76" s="265" t="s">
        <v>203</v>
      </c>
      <c r="I76" s="326" t="s">
        <v>1095</v>
      </c>
      <c r="J76" s="526"/>
      <c r="K76" s="526"/>
      <c r="L76" s="526"/>
      <c r="M76" s="526"/>
      <c r="N76" s="526"/>
      <c r="O76" s="526"/>
      <c r="P76" s="526"/>
      <c r="Q76" s="526"/>
      <c r="R76" s="526"/>
      <c r="S76" s="526"/>
      <c r="T76" s="526"/>
      <c r="U76" s="526"/>
      <c r="V76" s="526"/>
      <c r="W76" s="526"/>
      <c r="X76" s="526"/>
      <c r="Y76" s="526"/>
      <c r="Z76" s="526"/>
      <c r="AA76" s="526"/>
      <c r="AB76" s="526"/>
      <c r="AC76" s="526"/>
      <c r="AD76" s="526"/>
      <c r="AE76" s="526"/>
      <c r="AF76" s="526"/>
      <c r="AG76" s="526"/>
      <c r="AH76" s="526"/>
      <c r="AI76" s="526"/>
      <c r="AJ76" s="526"/>
      <c r="AK76" s="526"/>
      <c r="AL76" s="526"/>
      <c r="AM76" s="526"/>
      <c r="AN76" s="526"/>
      <c r="AO76" s="526"/>
      <c r="AP76" s="526"/>
      <c r="AQ76" s="526"/>
      <c r="AR76" s="526"/>
      <c r="AS76" s="526"/>
      <c r="AT76" s="526"/>
      <c r="AU76" s="526"/>
      <c r="AV76" s="526"/>
      <c r="AW76" s="526"/>
      <c r="AX76" s="550"/>
      <c r="AY76" s="550"/>
      <c r="AZ76" s="550"/>
      <c r="BA76" s="544">
        <v>89</v>
      </c>
      <c r="BB76" s="544">
        <v>89</v>
      </c>
      <c r="BC76" s="544">
        <v>89</v>
      </c>
      <c r="BD76" s="544">
        <v>85</v>
      </c>
      <c r="BE76" s="544">
        <v>50</v>
      </c>
      <c r="BF76" s="544">
        <v>89</v>
      </c>
      <c r="BG76" s="544">
        <v>89</v>
      </c>
      <c r="BH76" s="544">
        <v>89</v>
      </c>
      <c r="BI76" s="544">
        <v>89</v>
      </c>
      <c r="BJ76" s="544">
        <v>89</v>
      </c>
      <c r="BK76" s="545">
        <v>89</v>
      </c>
      <c r="BL76" s="33">
        <v>89</v>
      </c>
      <c r="BM76" s="545">
        <v>89</v>
      </c>
      <c r="BN76" s="546">
        <v>89</v>
      </c>
      <c r="BO76" s="546">
        <v>89</v>
      </c>
      <c r="BP76" s="546">
        <v>89</v>
      </c>
      <c r="BQ76" s="546">
        <v>89</v>
      </c>
      <c r="BR76" s="546">
        <v>89</v>
      </c>
      <c r="BS76" s="547">
        <v>89</v>
      </c>
      <c r="BT76" s="547">
        <v>89</v>
      </c>
      <c r="BU76" s="547">
        <v>89</v>
      </c>
      <c r="BV76" s="547">
        <v>89</v>
      </c>
      <c r="BW76" s="551"/>
      <c r="BX76" s="543"/>
      <c r="BY76" s="543"/>
      <c r="BZ76" s="543"/>
      <c r="CA76" s="543"/>
      <c r="CB76" s="543"/>
      <c r="CC76" s="543"/>
      <c r="CD76" s="543"/>
      <c r="CE76" s="543"/>
      <c r="CF76" s="543"/>
      <c r="CG76" s="543"/>
      <c r="CH76" s="536"/>
    </row>
    <row r="77" spans="3:86" ht="34.5" hidden="1" x14ac:dyDescent="0.3">
      <c r="C77" s="264" t="s">
        <v>210</v>
      </c>
      <c r="D77" s="265" t="s">
        <v>104</v>
      </c>
      <c r="E77" s="266">
        <v>44915</v>
      </c>
      <c r="F77" s="266">
        <v>45512</v>
      </c>
      <c r="G77" s="326" t="s">
        <v>1090</v>
      </c>
      <c r="H77" s="326" t="s">
        <v>203</v>
      </c>
      <c r="I77" s="326" t="s">
        <v>1095</v>
      </c>
      <c r="J77" s="526"/>
      <c r="K77" s="526"/>
      <c r="L77" s="526"/>
      <c r="M77" s="526"/>
      <c r="N77" s="526"/>
      <c r="O77" s="526"/>
      <c r="P77" s="526"/>
      <c r="Q77" s="526"/>
      <c r="R77" s="526"/>
      <c r="S77" s="526"/>
      <c r="T77" s="526"/>
      <c r="U77" s="526"/>
      <c r="V77" s="526"/>
      <c r="W77" s="526"/>
      <c r="X77" s="526"/>
      <c r="Y77" s="526"/>
      <c r="Z77" s="526"/>
      <c r="AA77" s="526"/>
      <c r="AB77" s="526"/>
      <c r="AC77" s="526"/>
      <c r="AD77" s="526"/>
      <c r="AE77" s="526"/>
      <c r="AF77" s="526"/>
      <c r="AG77" s="526"/>
      <c r="AH77" s="526"/>
      <c r="AI77" s="526"/>
      <c r="AJ77" s="526"/>
      <c r="AK77" s="526"/>
      <c r="AL77" s="526"/>
      <c r="AM77" s="526"/>
      <c r="AN77" s="526"/>
      <c r="AO77" s="526"/>
      <c r="AP77" s="526"/>
      <c r="AQ77" s="526"/>
      <c r="AR77" s="526"/>
      <c r="AS77" s="526"/>
      <c r="AT77" s="526"/>
      <c r="AU77" s="526"/>
      <c r="AV77" s="526"/>
      <c r="AW77" s="526"/>
      <c r="AX77" s="550"/>
      <c r="AY77" s="550"/>
      <c r="AZ77" s="544">
        <v>955</v>
      </c>
      <c r="BA77" s="544">
        <v>955</v>
      </c>
      <c r="BB77" s="544">
        <v>955</v>
      </c>
      <c r="BC77" s="544">
        <v>955</v>
      </c>
      <c r="BD77" s="544">
        <v>900</v>
      </c>
      <c r="BE77" s="544">
        <v>806</v>
      </c>
      <c r="BF77" s="544">
        <v>950</v>
      </c>
      <c r="BG77" s="544">
        <v>952</v>
      </c>
      <c r="BH77" s="544">
        <v>951</v>
      </c>
      <c r="BI77" s="544">
        <v>951</v>
      </c>
      <c r="BJ77" s="544">
        <v>950</v>
      </c>
      <c r="BK77" s="545">
        <v>951</v>
      </c>
      <c r="BL77" s="33">
        <v>950</v>
      </c>
      <c r="BM77" s="33">
        <v>949</v>
      </c>
      <c r="BN77" s="33">
        <v>951</v>
      </c>
      <c r="BO77" s="191">
        <v>951</v>
      </c>
      <c r="BP77" s="191">
        <v>951</v>
      </c>
      <c r="BQ77" s="191">
        <v>951</v>
      </c>
      <c r="BR77" s="267"/>
      <c r="BS77" s="267"/>
      <c r="BT77" s="267"/>
      <c r="BU77" s="267"/>
      <c r="BV77" s="267"/>
      <c r="BW77" s="267"/>
      <c r="BX77" s="543"/>
      <c r="BY77" s="543"/>
      <c r="BZ77" s="543"/>
      <c r="CA77" s="543"/>
      <c r="CB77" s="543"/>
      <c r="CC77" s="543"/>
      <c r="CD77" s="543"/>
      <c r="CE77" s="543"/>
      <c r="CF77" s="543"/>
      <c r="CG77" s="543"/>
      <c r="CH77" s="536"/>
    </row>
    <row r="78" spans="3:86" ht="34.5" x14ac:dyDescent="0.3">
      <c r="C78" s="327" t="s">
        <v>210</v>
      </c>
      <c r="D78" s="328" t="s">
        <v>110</v>
      </c>
      <c r="E78" s="329">
        <v>45042</v>
      </c>
      <c r="F78" s="329" t="s">
        <v>0</v>
      </c>
      <c r="G78" s="330" t="s">
        <v>1090</v>
      </c>
      <c r="H78" s="328" t="s">
        <v>203</v>
      </c>
      <c r="I78" s="330" t="s">
        <v>1093</v>
      </c>
      <c r="J78" s="526"/>
      <c r="K78" s="526"/>
      <c r="L78" s="526"/>
      <c r="M78" s="526"/>
      <c r="N78" s="526"/>
      <c r="O78" s="526"/>
      <c r="P78" s="526"/>
      <c r="Q78" s="526"/>
      <c r="R78" s="526"/>
      <c r="S78" s="526"/>
      <c r="T78" s="526"/>
      <c r="U78" s="526"/>
      <c r="V78" s="526"/>
      <c r="W78" s="526"/>
      <c r="X78" s="526"/>
      <c r="Y78" s="526"/>
      <c r="Z78" s="526"/>
      <c r="AA78" s="526"/>
      <c r="AB78" s="526"/>
      <c r="AC78" s="526"/>
      <c r="AD78" s="526"/>
      <c r="AE78" s="526"/>
      <c r="AF78" s="526"/>
      <c r="AG78" s="526"/>
      <c r="AH78" s="526"/>
      <c r="AI78" s="526"/>
      <c r="AJ78" s="526"/>
      <c r="AK78" s="526"/>
      <c r="AL78" s="526"/>
      <c r="AM78" s="526"/>
      <c r="AN78" s="526"/>
      <c r="AO78" s="526"/>
      <c r="AP78" s="526"/>
      <c r="AQ78" s="526"/>
      <c r="AR78" s="526"/>
      <c r="AS78" s="526"/>
      <c r="AT78" s="526"/>
      <c r="AU78" s="526"/>
      <c r="AV78" s="526"/>
      <c r="AW78" s="526"/>
      <c r="AX78" s="526"/>
      <c r="AY78" s="526"/>
      <c r="AZ78" s="526"/>
      <c r="BA78" s="526"/>
      <c r="BB78" s="550"/>
      <c r="BC78" s="544">
        <v>861</v>
      </c>
      <c r="BD78" s="544">
        <v>807</v>
      </c>
      <c r="BE78" s="544">
        <v>727</v>
      </c>
      <c r="BF78" s="544">
        <v>857</v>
      </c>
      <c r="BG78" s="544">
        <v>857</v>
      </c>
      <c r="BH78" s="544">
        <v>857</v>
      </c>
      <c r="BI78" s="544">
        <v>856</v>
      </c>
      <c r="BJ78" s="544">
        <v>856</v>
      </c>
      <c r="BK78" s="538">
        <v>857</v>
      </c>
      <c r="BL78" s="33">
        <v>856</v>
      </c>
      <c r="BM78" s="33">
        <v>859</v>
      </c>
      <c r="BN78" s="33">
        <v>861</v>
      </c>
      <c r="BO78" s="33">
        <v>860</v>
      </c>
      <c r="BP78" s="33">
        <v>860</v>
      </c>
      <c r="BQ78" s="33">
        <v>860</v>
      </c>
      <c r="BR78" s="33">
        <v>861</v>
      </c>
      <c r="BS78" s="33">
        <v>861</v>
      </c>
      <c r="BT78" s="33">
        <v>861</v>
      </c>
      <c r="BU78" s="191">
        <v>861</v>
      </c>
      <c r="BV78" s="191">
        <v>861</v>
      </c>
      <c r="BW78" s="191">
        <v>861</v>
      </c>
      <c r="BX78" s="191">
        <v>861</v>
      </c>
      <c r="BY78" s="191">
        <v>861</v>
      </c>
      <c r="BZ78" s="191">
        <v>861</v>
      </c>
      <c r="CA78" s="191">
        <v>861</v>
      </c>
      <c r="CB78" s="191">
        <v>861</v>
      </c>
      <c r="CC78" s="191">
        <v>861</v>
      </c>
      <c r="CD78" s="191">
        <v>861</v>
      </c>
      <c r="CE78" s="191">
        <v>861</v>
      </c>
      <c r="CF78" s="191">
        <v>861</v>
      </c>
      <c r="CG78" s="191">
        <v>861</v>
      </c>
      <c r="CH78" s="500">
        <v>861</v>
      </c>
    </row>
    <row r="79" spans="3:86" ht="17.25" hidden="1" x14ac:dyDescent="0.3">
      <c r="C79" s="264" t="s">
        <v>207</v>
      </c>
      <c r="D79" s="265" t="s">
        <v>409</v>
      </c>
      <c r="E79" s="266">
        <v>45043</v>
      </c>
      <c r="F79" s="266">
        <v>45251</v>
      </c>
      <c r="G79" s="326" t="s">
        <v>1097</v>
      </c>
      <c r="H79" s="265" t="s">
        <v>203</v>
      </c>
      <c r="I79" s="326" t="s">
        <v>1095</v>
      </c>
      <c r="J79" s="526"/>
      <c r="K79" s="526"/>
      <c r="L79" s="526"/>
      <c r="M79" s="526"/>
      <c r="N79" s="526"/>
      <c r="O79" s="526"/>
      <c r="P79" s="526"/>
      <c r="Q79" s="526"/>
      <c r="R79" s="526"/>
      <c r="S79" s="526"/>
      <c r="T79" s="526"/>
      <c r="U79" s="526"/>
      <c r="V79" s="526"/>
      <c r="W79" s="526"/>
      <c r="X79" s="526"/>
      <c r="Y79" s="526"/>
      <c r="Z79" s="526"/>
      <c r="AA79" s="526"/>
      <c r="AB79" s="526"/>
      <c r="AC79" s="526"/>
      <c r="AD79" s="526"/>
      <c r="AE79" s="526"/>
      <c r="AF79" s="526"/>
      <c r="AG79" s="526"/>
      <c r="AH79" s="526"/>
      <c r="AI79" s="526"/>
      <c r="AJ79" s="526"/>
      <c r="AK79" s="526"/>
      <c r="AL79" s="526"/>
      <c r="AM79" s="526"/>
      <c r="AN79" s="526"/>
      <c r="AO79" s="526"/>
      <c r="AP79" s="526"/>
      <c r="AQ79" s="526"/>
      <c r="AR79" s="526"/>
      <c r="AS79" s="526"/>
      <c r="AT79" s="526"/>
      <c r="AU79" s="526"/>
      <c r="AV79" s="526"/>
      <c r="AW79" s="526"/>
      <c r="AX79" s="526"/>
      <c r="AY79" s="526"/>
      <c r="AZ79" s="526"/>
      <c r="BA79" s="526"/>
      <c r="BB79" s="550"/>
      <c r="BC79" s="550"/>
      <c r="BD79" s="550"/>
      <c r="BE79" s="550"/>
      <c r="BF79" s="550"/>
      <c r="BG79" s="550"/>
      <c r="BH79" s="550"/>
      <c r="BI79" s="530"/>
      <c r="BJ79" s="530"/>
      <c r="BK79" s="530"/>
      <c r="BL79" s="530"/>
      <c r="BM79" s="530"/>
      <c r="BN79" s="530"/>
      <c r="BO79" s="530"/>
      <c r="BP79" s="530"/>
      <c r="BQ79" s="530"/>
      <c r="BR79" s="530"/>
      <c r="BS79" s="530"/>
      <c r="BT79" s="530"/>
      <c r="BU79" s="530"/>
      <c r="BV79" s="530"/>
      <c r="BW79" s="530"/>
      <c r="BX79" s="530"/>
      <c r="BY79" s="530"/>
      <c r="BZ79" s="267"/>
      <c r="CA79" s="267"/>
      <c r="CB79" s="267"/>
      <c r="CC79" s="267"/>
      <c r="CD79" s="267"/>
      <c r="CE79" s="267"/>
      <c r="CF79" s="267"/>
      <c r="CG79" s="543"/>
      <c r="CH79" s="536"/>
    </row>
    <row r="80" spans="3:86" ht="34.5" x14ac:dyDescent="0.3">
      <c r="C80" s="327" t="s">
        <v>210</v>
      </c>
      <c r="D80" s="328" t="s">
        <v>111</v>
      </c>
      <c r="E80" s="329">
        <v>45061</v>
      </c>
      <c r="F80" s="329" t="s">
        <v>0</v>
      </c>
      <c r="G80" s="330" t="s">
        <v>1090</v>
      </c>
      <c r="H80" s="328" t="s">
        <v>203</v>
      </c>
      <c r="I80" s="330" t="s">
        <v>1093</v>
      </c>
      <c r="J80" s="526"/>
      <c r="K80" s="526"/>
      <c r="L80" s="526"/>
      <c r="M80" s="526"/>
      <c r="N80" s="526"/>
      <c r="O80" s="526"/>
      <c r="P80" s="526"/>
      <c r="Q80" s="526"/>
      <c r="R80" s="526"/>
      <c r="S80" s="526"/>
      <c r="T80" s="526"/>
      <c r="U80" s="526"/>
      <c r="V80" s="526"/>
      <c r="W80" s="526"/>
      <c r="X80" s="526"/>
      <c r="Y80" s="526"/>
      <c r="Z80" s="526"/>
      <c r="AA80" s="526"/>
      <c r="AB80" s="526"/>
      <c r="AC80" s="526"/>
      <c r="AD80" s="526"/>
      <c r="AE80" s="526"/>
      <c r="AF80" s="526"/>
      <c r="AG80" s="526"/>
      <c r="AH80" s="526"/>
      <c r="AI80" s="526"/>
      <c r="AJ80" s="526"/>
      <c r="AK80" s="526"/>
      <c r="AL80" s="526"/>
      <c r="AM80" s="526"/>
      <c r="AN80" s="526"/>
      <c r="AO80" s="526"/>
      <c r="AP80" s="526"/>
      <c r="AQ80" s="526"/>
      <c r="AR80" s="526"/>
      <c r="AS80" s="526"/>
      <c r="AT80" s="526"/>
      <c r="AU80" s="526"/>
      <c r="AV80" s="526"/>
      <c r="AW80" s="526"/>
      <c r="AX80" s="526"/>
      <c r="AY80" s="526"/>
      <c r="AZ80" s="526"/>
      <c r="BA80" s="526"/>
      <c r="BB80" s="526"/>
      <c r="BC80" s="544">
        <v>79</v>
      </c>
      <c r="BD80" s="544">
        <v>74</v>
      </c>
      <c r="BE80" s="544">
        <v>41</v>
      </c>
      <c r="BF80" s="544">
        <v>78</v>
      </c>
      <c r="BG80" s="544">
        <v>78</v>
      </c>
      <c r="BH80" s="544">
        <v>78</v>
      </c>
      <c r="BI80" s="544">
        <v>78</v>
      </c>
      <c r="BJ80" s="544">
        <v>78</v>
      </c>
      <c r="BK80" s="538">
        <v>79</v>
      </c>
      <c r="BL80" s="33">
        <v>79</v>
      </c>
      <c r="BM80" s="33">
        <v>80</v>
      </c>
      <c r="BN80" s="33">
        <v>80</v>
      </c>
      <c r="BO80" s="33">
        <v>80</v>
      </c>
      <c r="BP80" s="33">
        <v>80</v>
      </c>
      <c r="BQ80" s="33">
        <v>80</v>
      </c>
      <c r="BR80" s="33">
        <v>80</v>
      </c>
      <c r="BS80" s="33">
        <v>80</v>
      </c>
      <c r="BT80" s="33">
        <v>80</v>
      </c>
      <c r="BU80" s="33">
        <v>80</v>
      </c>
      <c r="BV80" s="191">
        <v>80</v>
      </c>
      <c r="BW80" s="191">
        <v>80</v>
      </c>
      <c r="BX80" s="191">
        <v>80</v>
      </c>
      <c r="BY80" s="191">
        <v>80</v>
      </c>
      <c r="BZ80" s="191">
        <v>80</v>
      </c>
      <c r="CA80" s="191">
        <v>80</v>
      </c>
      <c r="CB80" s="191">
        <v>80</v>
      </c>
      <c r="CC80" s="191">
        <v>80</v>
      </c>
      <c r="CD80" s="191">
        <v>80</v>
      </c>
      <c r="CE80" s="191">
        <v>80</v>
      </c>
      <c r="CF80" s="191">
        <v>80</v>
      </c>
      <c r="CG80" s="191">
        <v>80</v>
      </c>
      <c r="CH80" s="500">
        <v>80</v>
      </c>
    </row>
    <row r="81" spans="3:86" ht="17.25" x14ac:dyDescent="0.3">
      <c r="C81" s="30" t="s">
        <v>210</v>
      </c>
      <c r="D81" s="31" t="s">
        <v>213</v>
      </c>
      <c r="E81" s="32">
        <v>45085</v>
      </c>
      <c r="F81" s="32" t="s">
        <v>0</v>
      </c>
      <c r="G81" s="325" t="s">
        <v>1090</v>
      </c>
      <c r="H81" s="325" t="s">
        <v>203</v>
      </c>
      <c r="I81" s="325" t="s">
        <v>1092</v>
      </c>
      <c r="J81" s="526"/>
      <c r="K81" s="526"/>
      <c r="L81" s="526"/>
      <c r="M81" s="526"/>
      <c r="N81" s="526"/>
      <c r="O81" s="526"/>
      <c r="P81" s="526"/>
      <c r="Q81" s="526"/>
      <c r="R81" s="526"/>
      <c r="S81" s="526"/>
      <c r="T81" s="526"/>
      <c r="U81" s="526"/>
      <c r="V81" s="526"/>
      <c r="W81" s="526"/>
      <c r="X81" s="526"/>
      <c r="Y81" s="526"/>
      <c r="Z81" s="526"/>
      <c r="AA81" s="526"/>
      <c r="AB81" s="526"/>
      <c r="AC81" s="526"/>
      <c r="AD81" s="526"/>
      <c r="AE81" s="526"/>
      <c r="AF81" s="526"/>
      <c r="AG81" s="526"/>
      <c r="AH81" s="526"/>
      <c r="AI81" s="526"/>
      <c r="AJ81" s="526"/>
      <c r="AK81" s="526"/>
      <c r="AL81" s="526"/>
      <c r="AM81" s="526"/>
      <c r="AN81" s="526"/>
      <c r="AO81" s="526"/>
      <c r="AP81" s="526"/>
      <c r="AQ81" s="526"/>
      <c r="AR81" s="526"/>
      <c r="AS81" s="526"/>
      <c r="AT81" s="526"/>
      <c r="AU81" s="526"/>
      <c r="AV81" s="526"/>
      <c r="AW81" s="526"/>
      <c r="AX81" s="526"/>
      <c r="AY81" s="526"/>
      <c r="AZ81" s="526"/>
      <c r="BA81" s="526"/>
      <c r="BB81" s="526"/>
      <c r="BC81" s="526"/>
      <c r="BD81" s="526"/>
      <c r="BE81" s="550"/>
      <c r="BF81" s="550"/>
      <c r="BG81" s="550"/>
      <c r="BH81" s="550"/>
      <c r="BI81" s="550"/>
      <c r="BJ81" s="550"/>
      <c r="BK81" s="501"/>
      <c r="BL81" s="501"/>
      <c r="BM81" s="33">
        <v>151</v>
      </c>
      <c r="BN81" s="33">
        <v>151</v>
      </c>
      <c r="BO81" s="33">
        <v>151</v>
      </c>
      <c r="BP81" s="33">
        <v>151</v>
      </c>
      <c r="BQ81" s="33">
        <v>151</v>
      </c>
      <c r="BR81" s="33">
        <v>151</v>
      </c>
      <c r="BS81" s="33">
        <v>151</v>
      </c>
      <c r="BT81" s="33">
        <v>151</v>
      </c>
      <c r="BU81" s="33">
        <v>151</v>
      </c>
      <c r="BV81" s="33">
        <v>151</v>
      </c>
      <c r="BW81" s="33">
        <v>151</v>
      </c>
      <c r="BX81" s="552">
        <v>151</v>
      </c>
      <c r="BY81" s="552">
        <v>151</v>
      </c>
      <c r="BZ81" s="553">
        <v>151</v>
      </c>
      <c r="CA81" s="553">
        <v>151</v>
      </c>
      <c r="CB81" s="553">
        <v>155</v>
      </c>
      <c r="CC81" s="553">
        <v>151</v>
      </c>
      <c r="CD81" s="553">
        <v>151</v>
      </c>
      <c r="CE81" s="553">
        <v>151</v>
      </c>
      <c r="CF81" s="553">
        <v>151</v>
      </c>
      <c r="CG81" s="552">
        <v>151</v>
      </c>
      <c r="CH81" s="692">
        <v>151</v>
      </c>
    </row>
    <row r="82" spans="3:86" ht="34.5" hidden="1" x14ac:dyDescent="0.3">
      <c r="C82" s="264" t="s">
        <v>210</v>
      </c>
      <c r="D82" s="265" t="s">
        <v>113</v>
      </c>
      <c r="E82" s="266">
        <v>45107</v>
      </c>
      <c r="F82" s="266">
        <v>45468</v>
      </c>
      <c r="G82" s="326" t="s">
        <v>1090</v>
      </c>
      <c r="H82" s="326" t="s">
        <v>203</v>
      </c>
      <c r="I82" s="326" t="s">
        <v>1095</v>
      </c>
      <c r="J82" s="526"/>
      <c r="K82" s="526"/>
      <c r="L82" s="526"/>
      <c r="M82" s="526"/>
      <c r="N82" s="526"/>
      <c r="O82" s="526"/>
      <c r="P82" s="526"/>
      <c r="Q82" s="526"/>
      <c r="R82" s="526"/>
      <c r="S82" s="526"/>
      <c r="T82" s="526"/>
      <c r="U82" s="526"/>
      <c r="V82" s="526"/>
      <c r="W82" s="526"/>
      <c r="X82" s="526"/>
      <c r="Y82" s="526"/>
      <c r="Z82" s="526"/>
      <c r="AA82" s="526"/>
      <c r="AB82" s="526"/>
      <c r="AC82" s="526"/>
      <c r="AD82" s="526"/>
      <c r="AE82" s="526"/>
      <c r="AF82" s="526"/>
      <c r="AG82" s="526"/>
      <c r="AH82" s="526"/>
      <c r="AI82" s="526"/>
      <c r="AJ82" s="526"/>
      <c r="AK82" s="526"/>
      <c r="AL82" s="526"/>
      <c r="AM82" s="526"/>
      <c r="AN82" s="526"/>
      <c r="AO82" s="526"/>
      <c r="AP82" s="526"/>
      <c r="AQ82" s="526"/>
      <c r="AR82" s="526"/>
      <c r="AS82" s="526"/>
      <c r="AT82" s="526"/>
      <c r="AU82" s="526"/>
      <c r="AV82" s="526"/>
      <c r="AW82" s="526"/>
      <c r="AX82" s="526"/>
      <c r="AY82" s="526"/>
      <c r="AZ82" s="526"/>
      <c r="BA82" s="526"/>
      <c r="BB82" s="526"/>
      <c r="BC82" s="526"/>
      <c r="BD82" s="550"/>
      <c r="BE82" s="550"/>
      <c r="BF82" s="550"/>
      <c r="BG82" s="550"/>
      <c r="BH82" s="544">
        <v>704</v>
      </c>
      <c r="BI82" s="544">
        <v>704</v>
      </c>
      <c r="BJ82" s="544">
        <v>704</v>
      </c>
      <c r="BK82" s="33">
        <v>704</v>
      </c>
      <c r="BL82" s="33">
        <v>704</v>
      </c>
      <c r="BM82" s="191">
        <v>704</v>
      </c>
      <c r="BN82" s="191">
        <v>704</v>
      </c>
      <c r="BO82" s="191">
        <v>704</v>
      </c>
      <c r="BP82" s="267"/>
      <c r="BQ82" s="267"/>
      <c r="BR82" s="267"/>
      <c r="BS82" s="267"/>
      <c r="BT82" s="267"/>
      <c r="BU82" s="267"/>
      <c r="BV82" s="267"/>
      <c r="BW82" s="267"/>
      <c r="BX82" s="554"/>
      <c r="BY82" s="554"/>
      <c r="BZ82" s="555"/>
      <c r="CA82" s="555"/>
      <c r="CB82" s="555"/>
      <c r="CC82" s="555"/>
      <c r="CD82" s="555"/>
      <c r="CE82" s="555"/>
      <c r="CF82" s="555"/>
      <c r="CG82" s="554"/>
      <c r="CH82" s="556"/>
    </row>
    <row r="83" spans="3:86" ht="34.5" x14ac:dyDescent="0.3">
      <c r="C83" s="30" t="s">
        <v>114</v>
      </c>
      <c r="D83" s="31" t="s">
        <v>114</v>
      </c>
      <c r="E83" s="32">
        <v>45149</v>
      </c>
      <c r="F83" s="32" t="s">
        <v>0</v>
      </c>
      <c r="G83" s="325" t="s">
        <v>1098</v>
      </c>
      <c r="H83" s="325" t="s">
        <v>214</v>
      </c>
      <c r="I83" s="325" t="s">
        <v>1092</v>
      </c>
      <c r="J83" s="526"/>
      <c r="K83" s="526"/>
      <c r="L83" s="526"/>
      <c r="M83" s="526"/>
      <c r="N83" s="526"/>
      <c r="O83" s="526"/>
      <c r="P83" s="526"/>
      <c r="Q83" s="526"/>
      <c r="R83" s="526"/>
      <c r="S83" s="526"/>
      <c r="T83" s="526"/>
      <c r="U83" s="526"/>
      <c r="V83" s="526"/>
      <c r="W83" s="526"/>
      <c r="X83" s="526"/>
      <c r="Y83" s="526"/>
      <c r="Z83" s="526"/>
      <c r="AA83" s="526"/>
      <c r="AB83" s="526"/>
      <c r="AC83" s="526"/>
      <c r="AD83" s="526"/>
      <c r="AE83" s="526"/>
      <c r="AF83" s="526"/>
      <c r="AG83" s="526"/>
      <c r="AH83" s="526"/>
      <c r="AI83" s="526"/>
      <c r="AJ83" s="526"/>
      <c r="AK83" s="526"/>
      <c r="AL83" s="526"/>
      <c r="AM83" s="526"/>
      <c r="AN83" s="526"/>
      <c r="AO83" s="526"/>
      <c r="AP83" s="526"/>
      <c r="AQ83" s="526"/>
      <c r="AR83" s="526"/>
      <c r="AS83" s="526"/>
      <c r="AT83" s="526"/>
      <c r="AU83" s="526"/>
      <c r="AV83" s="526"/>
      <c r="AW83" s="526"/>
      <c r="AX83" s="526"/>
      <c r="AY83" s="526"/>
      <c r="AZ83" s="526"/>
      <c r="BA83" s="526"/>
      <c r="BB83" s="526"/>
      <c r="BC83" s="526"/>
      <c r="BD83" s="526"/>
      <c r="BE83" s="526"/>
      <c r="BF83" s="391">
        <v>5</v>
      </c>
      <c r="BG83" s="391">
        <v>5</v>
      </c>
      <c r="BH83" s="391">
        <v>5</v>
      </c>
      <c r="BI83" s="391">
        <v>5</v>
      </c>
      <c r="BJ83" s="391">
        <v>5</v>
      </c>
      <c r="BK83" s="391">
        <v>5</v>
      </c>
      <c r="BL83" s="391">
        <v>5</v>
      </c>
      <c r="BM83" s="391">
        <v>5</v>
      </c>
      <c r="BN83" s="391">
        <v>5</v>
      </c>
      <c r="BO83" s="391">
        <v>5</v>
      </c>
      <c r="BP83" s="391">
        <v>5</v>
      </c>
      <c r="BQ83" s="391">
        <v>5</v>
      </c>
      <c r="BR83" s="391">
        <v>5</v>
      </c>
      <c r="BS83" s="391">
        <v>5</v>
      </c>
      <c r="BT83" s="391">
        <v>5</v>
      </c>
      <c r="BU83" s="391">
        <v>5</v>
      </c>
      <c r="BV83" s="391">
        <v>5</v>
      </c>
      <c r="BW83" s="33">
        <v>5</v>
      </c>
      <c r="BX83" s="557">
        <v>5</v>
      </c>
      <c r="BY83" s="557">
        <v>5</v>
      </c>
      <c r="BZ83" s="557">
        <v>5</v>
      </c>
      <c r="CA83" s="557">
        <v>5</v>
      </c>
      <c r="CB83" s="557">
        <v>5</v>
      </c>
      <c r="CC83" s="557">
        <v>5</v>
      </c>
      <c r="CD83" s="557">
        <v>5</v>
      </c>
      <c r="CE83" s="557">
        <v>5</v>
      </c>
      <c r="CF83" s="557">
        <v>5</v>
      </c>
      <c r="CG83" s="557">
        <v>5</v>
      </c>
      <c r="CH83" s="691">
        <v>5</v>
      </c>
    </row>
    <row r="84" spans="3:86" ht="17.25" x14ac:dyDescent="0.3">
      <c r="C84" s="30" t="s">
        <v>207</v>
      </c>
      <c r="D84" s="31" t="s">
        <v>115</v>
      </c>
      <c r="E84" s="32">
        <v>45229</v>
      </c>
      <c r="F84" s="32" t="s">
        <v>0</v>
      </c>
      <c r="G84" s="325" t="s">
        <v>1090</v>
      </c>
      <c r="H84" s="325" t="s">
        <v>205</v>
      </c>
      <c r="I84" s="325" t="s">
        <v>1092</v>
      </c>
      <c r="J84" s="526"/>
      <c r="K84" s="526"/>
      <c r="L84" s="526"/>
      <c r="M84" s="526"/>
      <c r="N84" s="526"/>
      <c r="O84" s="526"/>
      <c r="P84" s="526"/>
      <c r="Q84" s="526"/>
      <c r="R84" s="526"/>
      <c r="S84" s="526"/>
      <c r="T84" s="526"/>
      <c r="U84" s="526"/>
      <c r="V84" s="526"/>
      <c r="W84" s="526"/>
      <c r="X84" s="526"/>
      <c r="Y84" s="526"/>
      <c r="Z84" s="526"/>
      <c r="AA84" s="526"/>
      <c r="AB84" s="526"/>
      <c r="AC84" s="526"/>
      <c r="AD84" s="526"/>
      <c r="AE84" s="526"/>
      <c r="AF84" s="526"/>
      <c r="AG84" s="526"/>
      <c r="AH84" s="526"/>
      <c r="AI84" s="526"/>
      <c r="AJ84" s="526"/>
      <c r="AK84" s="526"/>
      <c r="AL84" s="526"/>
      <c r="AM84" s="526"/>
      <c r="AN84" s="526"/>
      <c r="AO84" s="526"/>
      <c r="AP84" s="526"/>
      <c r="AQ84" s="526"/>
      <c r="AR84" s="526"/>
      <c r="AS84" s="526"/>
      <c r="AT84" s="526"/>
      <c r="AU84" s="526"/>
      <c r="AV84" s="526"/>
      <c r="AW84" s="526"/>
      <c r="AX84" s="526"/>
      <c r="AY84" s="526"/>
      <c r="AZ84" s="526"/>
      <c r="BA84" s="526"/>
      <c r="BB84" s="526"/>
      <c r="BC84" s="526"/>
      <c r="BD84" s="526"/>
      <c r="BE84" s="526"/>
      <c r="BF84" s="526"/>
      <c r="BG84" s="526"/>
      <c r="BH84" s="501"/>
      <c r="BI84" s="501"/>
      <c r="BJ84" s="501"/>
      <c r="BK84" s="501"/>
      <c r="BL84" s="501"/>
      <c r="BM84" s="501"/>
      <c r="BN84" s="501"/>
      <c r="BO84" s="33">
        <v>1</v>
      </c>
      <c r="BP84" s="33">
        <v>1</v>
      </c>
      <c r="BQ84" s="33">
        <v>1</v>
      </c>
      <c r="BR84" s="33">
        <v>1</v>
      </c>
      <c r="BS84" s="33">
        <v>1</v>
      </c>
      <c r="BT84" s="33">
        <v>1</v>
      </c>
      <c r="BU84" s="33">
        <v>1</v>
      </c>
      <c r="BV84" s="33">
        <v>1</v>
      </c>
      <c r="BW84" s="33">
        <v>1</v>
      </c>
      <c r="BX84" s="538">
        <v>1</v>
      </c>
      <c r="BY84" s="538">
        <v>1</v>
      </c>
      <c r="BZ84" s="538">
        <v>1</v>
      </c>
      <c r="CA84" s="538">
        <v>1</v>
      </c>
      <c r="CB84" s="538">
        <v>1</v>
      </c>
      <c r="CC84" s="538">
        <v>1</v>
      </c>
      <c r="CD84" s="538">
        <v>1</v>
      </c>
      <c r="CE84" s="538">
        <v>1</v>
      </c>
      <c r="CF84" s="538">
        <v>1</v>
      </c>
      <c r="CG84" s="538">
        <v>1</v>
      </c>
      <c r="CH84" s="498">
        <v>1</v>
      </c>
    </row>
    <row r="85" spans="3:86" ht="17.25" x14ac:dyDescent="0.3">
      <c r="C85" s="30" t="s">
        <v>35</v>
      </c>
      <c r="D85" s="31" t="s">
        <v>637</v>
      </c>
      <c r="E85" s="32">
        <v>45271</v>
      </c>
      <c r="F85" s="32" t="s">
        <v>0</v>
      </c>
      <c r="G85" s="325" t="s">
        <v>1091</v>
      </c>
      <c r="H85" s="325" t="s">
        <v>203</v>
      </c>
      <c r="I85" s="325" t="s">
        <v>1092</v>
      </c>
      <c r="J85" s="526"/>
      <c r="K85" s="526"/>
      <c r="L85" s="526"/>
      <c r="M85" s="526"/>
      <c r="N85" s="526"/>
      <c r="O85" s="526"/>
      <c r="P85" s="526"/>
      <c r="Q85" s="526"/>
      <c r="R85" s="526"/>
      <c r="S85" s="526"/>
      <c r="T85" s="526"/>
      <c r="U85" s="526"/>
      <c r="V85" s="526"/>
      <c r="W85" s="526"/>
      <c r="X85" s="526"/>
      <c r="Y85" s="526"/>
      <c r="Z85" s="526"/>
      <c r="AA85" s="526"/>
      <c r="AB85" s="526"/>
      <c r="AC85" s="526"/>
      <c r="AD85" s="526"/>
      <c r="AE85" s="526"/>
      <c r="AF85" s="526"/>
      <c r="AG85" s="526"/>
      <c r="AH85" s="526"/>
      <c r="AI85" s="526"/>
      <c r="AJ85" s="526"/>
      <c r="AK85" s="526"/>
      <c r="AL85" s="526"/>
      <c r="AM85" s="526"/>
      <c r="AN85" s="526"/>
      <c r="AO85" s="526"/>
      <c r="AP85" s="526"/>
      <c r="AQ85" s="526"/>
      <c r="AR85" s="526"/>
      <c r="AS85" s="526"/>
      <c r="AT85" s="526"/>
      <c r="AU85" s="526"/>
      <c r="AV85" s="526"/>
      <c r="AW85" s="526"/>
      <c r="AX85" s="526"/>
      <c r="AY85" s="526"/>
      <c r="AZ85" s="526"/>
      <c r="BA85" s="526"/>
      <c r="BB85" s="526"/>
      <c r="BC85" s="526"/>
      <c r="BD85" s="526"/>
      <c r="BE85" s="526"/>
      <c r="BF85" s="526"/>
      <c r="BG85" s="526"/>
      <c r="BH85" s="526"/>
      <c r="BI85" s="526"/>
      <c r="BJ85" s="501"/>
      <c r="BK85" s="501"/>
      <c r="BL85" s="501"/>
      <c r="BM85" s="501"/>
      <c r="BN85" s="501"/>
      <c r="BO85" s="501"/>
      <c r="BP85" s="501"/>
      <c r="BQ85" s="501"/>
      <c r="BR85" s="501"/>
      <c r="BS85" s="501"/>
      <c r="BT85" s="501"/>
      <c r="BU85" s="501"/>
      <c r="BV85" s="501"/>
      <c r="BW85" s="558"/>
      <c r="BX85" s="558"/>
      <c r="BY85" s="538">
        <v>3</v>
      </c>
      <c r="BZ85" s="538">
        <v>3</v>
      </c>
      <c r="CA85" s="538">
        <v>3</v>
      </c>
      <c r="CB85" s="538">
        <v>3</v>
      </c>
      <c r="CC85" s="538">
        <v>3</v>
      </c>
      <c r="CD85" s="538">
        <v>3</v>
      </c>
      <c r="CE85" s="538">
        <v>3</v>
      </c>
      <c r="CF85" s="538">
        <v>3</v>
      </c>
      <c r="CG85" s="538">
        <v>3</v>
      </c>
      <c r="CH85" s="498">
        <v>3</v>
      </c>
    </row>
    <row r="86" spans="3:86" ht="17.25" x14ac:dyDescent="0.3">
      <c r="C86" s="30" t="s">
        <v>215</v>
      </c>
      <c r="D86" s="31" t="s">
        <v>116</v>
      </c>
      <c r="E86" s="32">
        <v>45278</v>
      </c>
      <c r="F86" s="32" t="s">
        <v>0</v>
      </c>
      <c r="G86" s="325" t="s">
        <v>1090</v>
      </c>
      <c r="H86" s="325" t="s">
        <v>203</v>
      </c>
      <c r="I86" s="325" t="s">
        <v>1092</v>
      </c>
      <c r="J86" s="526"/>
      <c r="K86" s="526"/>
      <c r="L86" s="526"/>
      <c r="M86" s="526"/>
      <c r="N86" s="526"/>
      <c r="O86" s="526"/>
      <c r="P86" s="526"/>
      <c r="Q86" s="526"/>
      <c r="R86" s="526"/>
      <c r="S86" s="526"/>
      <c r="T86" s="526"/>
      <c r="U86" s="526"/>
      <c r="V86" s="526"/>
      <c r="W86" s="526"/>
      <c r="X86" s="526"/>
      <c r="Y86" s="526"/>
      <c r="Z86" s="526"/>
      <c r="AA86" s="526"/>
      <c r="AB86" s="526"/>
      <c r="AC86" s="526"/>
      <c r="AD86" s="526"/>
      <c r="AE86" s="526"/>
      <c r="AF86" s="526"/>
      <c r="AG86" s="526"/>
      <c r="AH86" s="526"/>
      <c r="AI86" s="526"/>
      <c r="AJ86" s="526"/>
      <c r="AK86" s="526"/>
      <c r="AL86" s="526"/>
      <c r="AM86" s="526"/>
      <c r="AN86" s="526"/>
      <c r="AO86" s="526"/>
      <c r="AP86" s="526"/>
      <c r="AQ86" s="526"/>
      <c r="AR86" s="526"/>
      <c r="AS86" s="526"/>
      <c r="AT86" s="526"/>
      <c r="AU86" s="526"/>
      <c r="AV86" s="526"/>
      <c r="AW86" s="526"/>
      <c r="AX86" s="526"/>
      <c r="AY86" s="526"/>
      <c r="AZ86" s="526"/>
      <c r="BA86" s="526"/>
      <c r="BB86" s="526"/>
      <c r="BC86" s="526"/>
      <c r="BD86" s="526"/>
      <c r="BE86" s="526"/>
      <c r="BF86" s="526"/>
      <c r="BG86" s="526"/>
      <c r="BH86" s="526"/>
      <c r="BI86" s="526"/>
      <c r="BJ86" s="501"/>
      <c r="BK86" s="501"/>
      <c r="BL86" s="501"/>
      <c r="BM86" s="33">
        <v>128</v>
      </c>
      <c r="BN86" s="33">
        <v>128</v>
      </c>
      <c r="BO86" s="33">
        <v>125</v>
      </c>
      <c r="BP86" s="33">
        <v>125</v>
      </c>
      <c r="BQ86" s="33">
        <v>125</v>
      </c>
      <c r="BR86" s="33">
        <v>125</v>
      </c>
      <c r="BS86" s="33">
        <v>125</v>
      </c>
      <c r="BT86" s="33">
        <v>125</v>
      </c>
      <c r="BU86" s="33">
        <v>125</v>
      </c>
      <c r="BV86" s="33">
        <v>125</v>
      </c>
      <c r="BW86" s="33">
        <v>125</v>
      </c>
      <c r="BX86" s="538">
        <v>125</v>
      </c>
      <c r="BY86" s="538">
        <v>125</v>
      </c>
      <c r="BZ86" s="538">
        <v>125</v>
      </c>
      <c r="CA86" s="538">
        <v>125</v>
      </c>
      <c r="CB86" s="538">
        <v>125</v>
      </c>
      <c r="CC86" s="538">
        <v>125</v>
      </c>
      <c r="CD86" s="539">
        <v>125</v>
      </c>
      <c r="CE86" s="539">
        <v>125</v>
      </c>
      <c r="CF86" s="539">
        <v>125</v>
      </c>
      <c r="CG86" s="538">
        <v>125</v>
      </c>
      <c r="CH86" s="498">
        <v>125</v>
      </c>
    </row>
    <row r="87" spans="3:86" ht="17.25" x14ac:dyDescent="0.3">
      <c r="C87" s="30" t="s">
        <v>35</v>
      </c>
      <c r="D87" s="31" t="s">
        <v>638</v>
      </c>
      <c r="E87" s="32">
        <v>45287</v>
      </c>
      <c r="F87" s="32" t="s">
        <v>0</v>
      </c>
      <c r="G87" s="325" t="s">
        <v>1090</v>
      </c>
      <c r="H87" s="325" t="s">
        <v>205</v>
      </c>
      <c r="I87" s="325" t="s">
        <v>1092</v>
      </c>
      <c r="J87" s="526"/>
      <c r="K87" s="526"/>
      <c r="L87" s="526"/>
      <c r="M87" s="526"/>
      <c r="N87" s="526"/>
      <c r="O87" s="526"/>
      <c r="P87" s="526"/>
      <c r="Q87" s="526"/>
      <c r="R87" s="526"/>
      <c r="S87" s="526"/>
      <c r="T87" s="526"/>
      <c r="U87" s="526"/>
      <c r="V87" s="526"/>
      <c r="W87" s="526"/>
      <c r="X87" s="526"/>
      <c r="Y87" s="526"/>
      <c r="Z87" s="526"/>
      <c r="AA87" s="526"/>
      <c r="AB87" s="526"/>
      <c r="AC87" s="526"/>
      <c r="AD87" s="526"/>
      <c r="AE87" s="526"/>
      <c r="AF87" s="526"/>
      <c r="AG87" s="526"/>
      <c r="AH87" s="526"/>
      <c r="AI87" s="526"/>
      <c r="AJ87" s="526"/>
      <c r="AK87" s="526"/>
      <c r="AL87" s="526"/>
      <c r="AM87" s="526"/>
      <c r="AN87" s="526"/>
      <c r="AO87" s="526"/>
      <c r="AP87" s="526"/>
      <c r="AQ87" s="526"/>
      <c r="AR87" s="526"/>
      <c r="AS87" s="526"/>
      <c r="AT87" s="526"/>
      <c r="AU87" s="526"/>
      <c r="AV87" s="526"/>
      <c r="AW87" s="526"/>
      <c r="AX87" s="526"/>
      <c r="AY87" s="526"/>
      <c r="AZ87" s="526"/>
      <c r="BA87" s="526"/>
      <c r="BB87" s="526"/>
      <c r="BC87" s="526"/>
      <c r="BD87" s="526"/>
      <c r="BE87" s="526"/>
      <c r="BF87" s="526"/>
      <c r="BG87" s="526"/>
      <c r="BH87" s="526"/>
      <c r="BI87" s="526"/>
      <c r="BJ87" s="501"/>
      <c r="BK87" s="501"/>
      <c r="BL87" s="501"/>
      <c r="BM87" s="501"/>
      <c r="BN87" s="501"/>
      <c r="BO87" s="501"/>
      <c r="BP87" s="501"/>
      <c r="BQ87" s="501"/>
      <c r="BR87" s="501"/>
      <c r="BS87" s="501"/>
      <c r="BT87" s="501"/>
      <c r="BU87" s="501"/>
      <c r="BV87" s="501"/>
      <c r="BW87" s="501"/>
      <c r="BX87" s="256"/>
      <c r="BY87" s="256"/>
      <c r="BZ87" s="256"/>
      <c r="CA87" s="558"/>
      <c r="CB87" s="558"/>
      <c r="CC87" s="558"/>
      <c r="CD87" s="558"/>
      <c r="CE87" s="558"/>
      <c r="CF87" s="539">
        <v>1</v>
      </c>
      <c r="CG87" s="552">
        <v>1</v>
      </c>
      <c r="CH87" s="692">
        <v>1</v>
      </c>
    </row>
    <row r="88" spans="3:86" ht="17.25" x14ac:dyDescent="0.3">
      <c r="C88" s="30" t="s">
        <v>210</v>
      </c>
      <c r="D88" s="31" t="s">
        <v>411</v>
      </c>
      <c r="E88" s="32">
        <v>45336</v>
      </c>
      <c r="F88" s="32" t="s">
        <v>0</v>
      </c>
      <c r="G88" s="325" t="s">
        <v>1090</v>
      </c>
      <c r="H88" s="325" t="s">
        <v>203</v>
      </c>
      <c r="I88" s="325" t="s">
        <v>1092</v>
      </c>
      <c r="J88" s="526"/>
      <c r="K88" s="526"/>
      <c r="L88" s="526"/>
      <c r="M88" s="526"/>
      <c r="N88" s="526"/>
      <c r="O88" s="526"/>
      <c r="P88" s="526"/>
      <c r="Q88" s="526"/>
      <c r="R88" s="526"/>
      <c r="S88" s="526"/>
      <c r="T88" s="526"/>
      <c r="U88" s="526"/>
      <c r="V88" s="526"/>
      <c r="W88" s="526"/>
      <c r="X88" s="526"/>
      <c r="Y88" s="526"/>
      <c r="Z88" s="526"/>
      <c r="AA88" s="526"/>
      <c r="AB88" s="526"/>
      <c r="AC88" s="526"/>
      <c r="AD88" s="526"/>
      <c r="AE88" s="526"/>
      <c r="AF88" s="526"/>
      <c r="AG88" s="526"/>
      <c r="AH88" s="526"/>
      <c r="AI88" s="526"/>
      <c r="AJ88" s="526"/>
      <c r="AK88" s="526"/>
      <c r="AL88" s="526"/>
      <c r="AM88" s="526"/>
      <c r="AN88" s="526"/>
      <c r="AO88" s="526"/>
      <c r="AP88" s="526"/>
      <c r="AQ88" s="526"/>
      <c r="AR88" s="526"/>
      <c r="AS88" s="526"/>
      <c r="AT88" s="526"/>
      <c r="AU88" s="526"/>
      <c r="AV88" s="526"/>
      <c r="AW88" s="526"/>
      <c r="AX88" s="526"/>
      <c r="AY88" s="526"/>
      <c r="AZ88" s="526"/>
      <c r="BA88" s="526"/>
      <c r="BB88" s="526"/>
      <c r="BC88" s="526"/>
      <c r="BD88" s="526"/>
      <c r="BE88" s="526"/>
      <c r="BF88" s="526"/>
      <c r="BG88" s="526"/>
      <c r="BH88" s="526"/>
      <c r="BI88" s="526"/>
      <c r="BJ88" s="526"/>
      <c r="BK88" s="526"/>
      <c r="BL88" s="501"/>
      <c r="BM88" s="501"/>
      <c r="BN88" s="33">
        <v>49</v>
      </c>
      <c r="BO88" s="33">
        <v>48</v>
      </c>
      <c r="BP88" s="33">
        <v>48</v>
      </c>
      <c r="BQ88" s="33">
        <v>48</v>
      </c>
      <c r="BR88" s="33">
        <v>48</v>
      </c>
      <c r="BS88" s="33">
        <v>48</v>
      </c>
      <c r="BT88" s="33">
        <v>48</v>
      </c>
      <c r="BU88" s="33">
        <v>48</v>
      </c>
      <c r="BV88" s="33">
        <v>48</v>
      </c>
      <c r="BW88" s="33">
        <v>48</v>
      </c>
      <c r="BX88" s="552">
        <v>48</v>
      </c>
      <c r="BY88" s="552">
        <v>48</v>
      </c>
      <c r="BZ88" s="553">
        <v>48</v>
      </c>
      <c r="CA88" s="553">
        <v>48</v>
      </c>
      <c r="CB88" s="553">
        <v>48</v>
      </c>
      <c r="CC88" s="553">
        <v>48</v>
      </c>
      <c r="CD88" s="553">
        <v>48</v>
      </c>
      <c r="CE88" s="553">
        <v>48</v>
      </c>
      <c r="CF88" s="553">
        <v>48</v>
      </c>
      <c r="CG88" s="552">
        <v>48</v>
      </c>
      <c r="CH88" s="692">
        <v>29</v>
      </c>
    </row>
    <row r="89" spans="3:86" ht="17.25" x14ac:dyDescent="0.3">
      <c r="C89" s="30" t="s">
        <v>210</v>
      </c>
      <c r="D89" s="31" t="s">
        <v>412</v>
      </c>
      <c r="E89" s="32">
        <v>45336</v>
      </c>
      <c r="F89" s="32" t="s">
        <v>0</v>
      </c>
      <c r="G89" s="325" t="s">
        <v>1090</v>
      </c>
      <c r="H89" s="325" t="s">
        <v>203</v>
      </c>
      <c r="I89" s="325" t="s">
        <v>1092</v>
      </c>
      <c r="J89" s="526"/>
      <c r="K89" s="526"/>
      <c r="L89" s="526"/>
      <c r="M89" s="526"/>
      <c r="N89" s="526"/>
      <c r="O89" s="526"/>
      <c r="P89" s="526"/>
      <c r="Q89" s="526"/>
      <c r="R89" s="526"/>
      <c r="S89" s="526"/>
      <c r="T89" s="526"/>
      <c r="U89" s="526"/>
      <c r="V89" s="526"/>
      <c r="W89" s="526"/>
      <c r="X89" s="526"/>
      <c r="Y89" s="526"/>
      <c r="Z89" s="526"/>
      <c r="AA89" s="526"/>
      <c r="AB89" s="526"/>
      <c r="AC89" s="526"/>
      <c r="AD89" s="526"/>
      <c r="AE89" s="526"/>
      <c r="AF89" s="526"/>
      <c r="AG89" s="526"/>
      <c r="AH89" s="526"/>
      <c r="AI89" s="526"/>
      <c r="AJ89" s="526"/>
      <c r="AK89" s="526"/>
      <c r="AL89" s="526"/>
      <c r="AM89" s="526"/>
      <c r="AN89" s="526"/>
      <c r="AO89" s="526"/>
      <c r="AP89" s="526"/>
      <c r="AQ89" s="526"/>
      <c r="AR89" s="526"/>
      <c r="AS89" s="526"/>
      <c r="AT89" s="526"/>
      <c r="AU89" s="526"/>
      <c r="AV89" s="526"/>
      <c r="AW89" s="526"/>
      <c r="AX89" s="526"/>
      <c r="AY89" s="526"/>
      <c r="AZ89" s="526"/>
      <c r="BA89" s="526"/>
      <c r="BB89" s="526"/>
      <c r="BC89" s="526"/>
      <c r="BD89" s="526"/>
      <c r="BE89" s="526"/>
      <c r="BF89" s="526"/>
      <c r="BG89" s="526"/>
      <c r="BH89" s="526"/>
      <c r="BI89" s="526"/>
      <c r="BJ89" s="526"/>
      <c r="BK89" s="526"/>
      <c r="BL89" s="501"/>
      <c r="BM89" s="501"/>
      <c r="BN89" s="33">
        <v>970</v>
      </c>
      <c r="BO89" s="33">
        <v>950</v>
      </c>
      <c r="BP89" s="33">
        <v>950</v>
      </c>
      <c r="BQ89" s="33">
        <v>950</v>
      </c>
      <c r="BR89" s="33">
        <v>950</v>
      </c>
      <c r="BS89" s="33">
        <v>950</v>
      </c>
      <c r="BT89" s="33">
        <v>950</v>
      </c>
      <c r="BU89" s="33">
        <v>950</v>
      </c>
      <c r="BV89" s="33">
        <v>950</v>
      </c>
      <c r="BW89" s="33">
        <v>950</v>
      </c>
      <c r="BX89" s="552">
        <v>950</v>
      </c>
      <c r="BY89" s="552">
        <v>950</v>
      </c>
      <c r="BZ89" s="553">
        <v>950</v>
      </c>
      <c r="CA89" s="553">
        <v>950</v>
      </c>
      <c r="CB89" s="553">
        <v>953</v>
      </c>
      <c r="CC89" s="553">
        <v>950</v>
      </c>
      <c r="CD89" s="553">
        <v>950</v>
      </c>
      <c r="CE89" s="553">
        <v>950</v>
      </c>
      <c r="CF89" s="553">
        <v>949</v>
      </c>
      <c r="CG89" s="552">
        <v>949</v>
      </c>
      <c r="CH89" s="692">
        <v>949</v>
      </c>
    </row>
    <row r="90" spans="3:86" ht="34.5" x14ac:dyDescent="0.3">
      <c r="C90" s="327" t="s">
        <v>210</v>
      </c>
      <c r="D90" s="328" t="s">
        <v>413</v>
      </c>
      <c r="E90" s="329">
        <v>45336</v>
      </c>
      <c r="F90" s="329" t="s">
        <v>0</v>
      </c>
      <c r="G90" s="330" t="s">
        <v>1090</v>
      </c>
      <c r="H90" s="328" t="s">
        <v>203</v>
      </c>
      <c r="I90" s="330" t="s">
        <v>1093</v>
      </c>
      <c r="J90" s="526"/>
      <c r="K90" s="526"/>
      <c r="L90" s="526"/>
      <c r="M90" s="526"/>
      <c r="N90" s="526"/>
      <c r="O90" s="526"/>
      <c r="P90" s="526"/>
      <c r="Q90" s="526"/>
      <c r="R90" s="526"/>
      <c r="S90" s="526"/>
      <c r="T90" s="526"/>
      <c r="U90" s="526"/>
      <c r="V90" s="526"/>
      <c r="W90" s="526"/>
      <c r="X90" s="526"/>
      <c r="Y90" s="526"/>
      <c r="Z90" s="526"/>
      <c r="AA90" s="526"/>
      <c r="AB90" s="526"/>
      <c r="AC90" s="526"/>
      <c r="AD90" s="526"/>
      <c r="AE90" s="526"/>
      <c r="AF90" s="526"/>
      <c r="AG90" s="526"/>
      <c r="AH90" s="526"/>
      <c r="AI90" s="526"/>
      <c r="AJ90" s="526"/>
      <c r="AK90" s="526"/>
      <c r="AL90" s="526"/>
      <c r="AM90" s="526"/>
      <c r="AN90" s="526"/>
      <c r="AO90" s="526"/>
      <c r="AP90" s="526"/>
      <c r="AQ90" s="526"/>
      <c r="AR90" s="526"/>
      <c r="AS90" s="526"/>
      <c r="AT90" s="526"/>
      <c r="AU90" s="526"/>
      <c r="AV90" s="526"/>
      <c r="AW90" s="526"/>
      <c r="AX90" s="526"/>
      <c r="AY90" s="526"/>
      <c r="AZ90" s="526"/>
      <c r="BA90" s="526"/>
      <c r="BB90" s="526"/>
      <c r="BC90" s="526"/>
      <c r="BD90" s="526"/>
      <c r="BE90" s="526"/>
      <c r="BF90" s="526"/>
      <c r="BG90" s="526"/>
      <c r="BH90" s="526"/>
      <c r="BI90" s="526"/>
      <c r="BJ90" s="526"/>
      <c r="BK90" s="526"/>
      <c r="BL90" s="501"/>
      <c r="BM90" s="501"/>
      <c r="BN90" s="501"/>
      <c r="BO90" s="501"/>
      <c r="BP90" s="33">
        <v>1123</v>
      </c>
      <c r="BQ90" s="33">
        <v>1122</v>
      </c>
      <c r="BR90" s="33">
        <v>1122</v>
      </c>
      <c r="BS90" s="33">
        <v>1122</v>
      </c>
      <c r="BT90" s="33">
        <v>1122</v>
      </c>
      <c r="BU90" s="33">
        <v>1122</v>
      </c>
      <c r="BV90" s="33">
        <v>1120</v>
      </c>
      <c r="BW90" s="33">
        <v>1119</v>
      </c>
      <c r="BX90" s="552">
        <v>1119</v>
      </c>
      <c r="BY90" s="552">
        <v>1119</v>
      </c>
      <c r="BZ90" s="553">
        <v>1118</v>
      </c>
      <c r="CA90" s="553">
        <v>1117</v>
      </c>
      <c r="CB90" s="559">
        <v>1109</v>
      </c>
      <c r="CC90" s="559">
        <v>1109</v>
      </c>
      <c r="CD90" s="559">
        <v>1109</v>
      </c>
      <c r="CE90" s="559">
        <v>1109</v>
      </c>
      <c r="CF90" s="559">
        <v>1109</v>
      </c>
      <c r="CG90" s="693">
        <v>1109</v>
      </c>
      <c r="CH90" s="694">
        <v>1109</v>
      </c>
    </row>
    <row r="91" spans="3:86" ht="34.5" x14ac:dyDescent="0.3">
      <c r="C91" s="327" t="s">
        <v>210</v>
      </c>
      <c r="D91" s="328" t="s">
        <v>414</v>
      </c>
      <c r="E91" s="329">
        <v>45341</v>
      </c>
      <c r="F91" s="329" t="s">
        <v>0</v>
      </c>
      <c r="G91" s="330" t="s">
        <v>1090</v>
      </c>
      <c r="H91" s="328" t="s">
        <v>203</v>
      </c>
      <c r="I91" s="330" t="s">
        <v>1093</v>
      </c>
      <c r="J91" s="526"/>
      <c r="K91" s="526"/>
      <c r="L91" s="526"/>
      <c r="M91" s="526"/>
      <c r="N91" s="526"/>
      <c r="O91" s="526"/>
      <c r="P91" s="526"/>
      <c r="Q91" s="526"/>
      <c r="R91" s="526"/>
      <c r="S91" s="526"/>
      <c r="T91" s="526"/>
      <c r="U91" s="526"/>
      <c r="V91" s="526"/>
      <c r="W91" s="526"/>
      <c r="X91" s="526"/>
      <c r="Y91" s="526"/>
      <c r="Z91" s="526"/>
      <c r="AA91" s="526"/>
      <c r="AB91" s="526"/>
      <c r="AC91" s="526"/>
      <c r="AD91" s="526"/>
      <c r="AE91" s="526"/>
      <c r="AF91" s="526"/>
      <c r="AG91" s="526"/>
      <c r="AH91" s="526"/>
      <c r="AI91" s="526"/>
      <c r="AJ91" s="526"/>
      <c r="AK91" s="526"/>
      <c r="AL91" s="526"/>
      <c r="AM91" s="526"/>
      <c r="AN91" s="526"/>
      <c r="AO91" s="526"/>
      <c r="AP91" s="526"/>
      <c r="AQ91" s="526"/>
      <c r="AR91" s="526"/>
      <c r="AS91" s="526"/>
      <c r="AT91" s="526"/>
      <c r="AU91" s="526"/>
      <c r="AV91" s="526"/>
      <c r="AW91" s="526"/>
      <c r="AX91" s="526"/>
      <c r="AY91" s="526"/>
      <c r="AZ91" s="526"/>
      <c r="BA91" s="526"/>
      <c r="BB91" s="526"/>
      <c r="BC91" s="526"/>
      <c r="BD91" s="526"/>
      <c r="BE91" s="526"/>
      <c r="BF91" s="526"/>
      <c r="BG91" s="526"/>
      <c r="BH91" s="526"/>
      <c r="BI91" s="526"/>
      <c r="BJ91" s="526"/>
      <c r="BK91" s="526"/>
      <c r="BL91" s="501"/>
      <c r="BM91" s="501"/>
      <c r="BN91" s="501"/>
      <c r="BO91" s="501"/>
      <c r="BP91" s="501"/>
      <c r="BQ91" s="501"/>
      <c r="BR91" s="33">
        <v>468</v>
      </c>
      <c r="BS91" s="33">
        <v>468</v>
      </c>
      <c r="BT91" s="33">
        <v>468</v>
      </c>
      <c r="BU91" s="33">
        <v>468</v>
      </c>
      <c r="BV91" s="33">
        <v>468</v>
      </c>
      <c r="BW91" s="33">
        <v>468</v>
      </c>
      <c r="BX91" s="552">
        <v>468</v>
      </c>
      <c r="BY91" s="559">
        <v>468</v>
      </c>
      <c r="BZ91" s="559">
        <v>468</v>
      </c>
      <c r="CA91" s="559">
        <v>468</v>
      </c>
      <c r="CB91" s="559">
        <v>468</v>
      </c>
      <c r="CC91" s="559">
        <v>468</v>
      </c>
      <c r="CD91" s="559">
        <v>468</v>
      </c>
      <c r="CE91" s="559">
        <v>468</v>
      </c>
      <c r="CF91" s="559">
        <v>468</v>
      </c>
      <c r="CG91" s="693">
        <v>468</v>
      </c>
      <c r="CH91" s="694">
        <v>468</v>
      </c>
    </row>
    <row r="92" spans="3:86" ht="34.5" x14ac:dyDescent="0.3">
      <c r="C92" s="30" t="s">
        <v>207</v>
      </c>
      <c r="D92" s="31" t="s">
        <v>117</v>
      </c>
      <c r="E92" s="32">
        <v>45341</v>
      </c>
      <c r="F92" s="32" t="s">
        <v>0</v>
      </c>
      <c r="G92" s="325" t="s">
        <v>1090</v>
      </c>
      <c r="H92" s="325" t="s">
        <v>209</v>
      </c>
      <c r="I92" s="325" t="s">
        <v>1092</v>
      </c>
      <c r="J92" s="526"/>
      <c r="K92" s="526"/>
      <c r="L92" s="526"/>
      <c r="M92" s="526"/>
      <c r="N92" s="526"/>
      <c r="O92" s="526"/>
      <c r="P92" s="526"/>
      <c r="Q92" s="526"/>
      <c r="R92" s="526"/>
      <c r="S92" s="526"/>
      <c r="T92" s="526"/>
      <c r="U92" s="526"/>
      <c r="V92" s="526"/>
      <c r="W92" s="526"/>
      <c r="X92" s="526"/>
      <c r="Y92" s="526"/>
      <c r="Z92" s="526"/>
      <c r="AA92" s="526"/>
      <c r="AB92" s="526"/>
      <c r="AC92" s="526"/>
      <c r="AD92" s="526"/>
      <c r="AE92" s="526"/>
      <c r="AF92" s="526"/>
      <c r="AG92" s="526"/>
      <c r="AH92" s="526"/>
      <c r="AI92" s="526"/>
      <c r="AJ92" s="526"/>
      <c r="AK92" s="526"/>
      <c r="AL92" s="526"/>
      <c r="AM92" s="526"/>
      <c r="AN92" s="526"/>
      <c r="AO92" s="526"/>
      <c r="AP92" s="526"/>
      <c r="AQ92" s="526"/>
      <c r="AR92" s="526"/>
      <c r="AS92" s="526"/>
      <c r="AT92" s="526"/>
      <c r="AU92" s="526"/>
      <c r="AV92" s="526"/>
      <c r="AW92" s="526"/>
      <c r="AX92" s="526"/>
      <c r="AY92" s="526"/>
      <c r="AZ92" s="526"/>
      <c r="BA92" s="526"/>
      <c r="BB92" s="526"/>
      <c r="BC92" s="526"/>
      <c r="BD92" s="526"/>
      <c r="BE92" s="526"/>
      <c r="BF92" s="526"/>
      <c r="BG92" s="526"/>
      <c r="BH92" s="526"/>
      <c r="BI92" s="526"/>
      <c r="BJ92" s="526"/>
      <c r="BK92" s="526"/>
      <c r="BL92" s="501"/>
      <c r="BM92" s="501"/>
      <c r="BN92" s="501"/>
      <c r="BO92" s="501"/>
      <c r="BP92" s="501"/>
      <c r="BQ92" s="501"/>
      <c r="BR92" s="33">
        <v>1</v>
      </c>
      <c r="BS92" s="33">
        <v>1</v>
      </c>
      <c r="BT92" s="33">
        <v>1</v>
      </c>
      <c r="BU92" s="33">
        <v>1</v>
      </c>
      <c r="BV92" s="33">
        <v>1</v>
      </c>
      <c r="BW92" s="33">
        <v>1</v>
      </c>
      <c r="BX92" s="552">
        <v>1</v>
      </c>
      <c r="BY92" s="552">
        <v>1</v>
      </c>
      <c r="BZ92" s="553">
        <v>1</v>
      </c>
      <c r="CA92" s="553">
        <v>1</v>
      </c>
      <c r="CB92" s="553">
        <v>1</v>
      </c>
      <c r="CC92" s="553">
        <v>1</v>
      </c>
      <c r="CD92" s="553">
        <v>1</v>
      </c>
      <c r="CE92" s="553">
        <v>1</v>
      </c>
      <c r="CF92" s="553">
        <v>1</v>
      </c>
      <c r="CG92" s="552">
        <v>1</v>
      </c>
      <c r="CH92" s="692">
        <v>1</v>
      </c>
    </row>
    <row r="93" spans="3:86" ht="17.25" x14ac:dyDescent="0.3">
      <c r="C93" s="30" t="s">
        <v>210</v>
      </c>
      <c r="D93" s="31" t="s">
        <v>410</v>
      </c>
      <c r="E93" s="32">
        <v>45364</v>
      </c>
      <c r="F93" s="32" t="s">
        <v>0</v>
      </c>
      <c r="G93" s="325" t="s">
        <v>1090</v>
      </c>
      <c r="H93" s="325" t="s">
        <v>209</v>
      </c>
      <c r="I93" s="325" t="s">
        <v>1092</v>
      </c>
      <c r="J93" s="526"/>
      <c r="K93" s="526"/>
      <c r="L93" s="526"/>
      <c r="M93" s="526"/>
      <c r="N93" s="526"/>
      <c r="O93" s="526"/>
      <c r="P93" s="526"/>
      <c r="Q93" s="526"/>
      <c r="R93" s="526"/>
      <c r="S93" s="526"/>
      <c r="T93" s="526"/>
      <c r="U93" s="526"/>
      <c r="V93" s="526"/>
      <c r="W93" s="526"/>
      <c r="X93" s="526"/>
      <c r="Y93" s="526"/>
      <c r="Z93" s="526"/>
      <c r="AA93" s="526"/>
      <c r="AB93" s="526"/>
      <c r="AC93" s="526"/>
      <c r="AD93" s="526"/>
      <c r="AE93" s="526"/>
      <c r="AF93" s="526"/>
      <c r="AG93" s="526"/>
      <c r="AH93" s="526"/>
      <c r="AI93" s="526"/>
      <c r="AJ93" s="526"/>
      <c r="AK93" s="526"/>
      <c r="AL93" s="526"/>
      <c r="AM93" s="526"/>
      <c r="AN93" s="526"/>
      <c r="AO93" s="526"/>
      <c r="AP93" s="526"/>
      <c r="AQ93" s="526"/>
      <c r="AR93" s="526"/>
      <c r="AS93" s="526"/>
      <c r="AT93" s="526"/>
      <c r="AU93" s="526"/>
      <c r="AV93" s="526"/>
      <c r="AW93" s="526"/>
      <c r="AX93" s="526"/>
      <c r="AY93" s="526"/>
      <c r="AZ93" s="526"/>
      <c r="BA93" s="526"/>
      <c r="BB93" s="526"/>
      <c r="BC93" s="526"/>
      <c r="BD93" s="526"/>
      <c r="BE93" s="526"/>
      <c r="BF93" s="526"/>
      <c r="BG93" s="526"/>
      <c r="BH93" s="526"/>
      <c r="BI93" s="526"/>
      <c r="BJ93" s="526"/>
      <c r="BK93" s="526"/>
      <c r="BL93" s="526"/>
      <c r="BM93" s="501"/>
      <c r="BN93" s="501"/>
      <c r="BO93" s="501"/>
      <c r="BP93" s="501"/>
      <c r="BQ93" s="501"/>
      <c r="BR93" s="501"/>
      <c r="BS93" s="501"/>
      <c r="BT93" s="501"/>
      <c r="BU93" s="501"/>
      <c r="BV93" s="33">
        <v>1</v>
      </c>
      <c r="BW93" s="33">
        <v>1</v>
      </c>
      <c r="BX93" s="552">
        <v>1</v>
      </c>
      <c r="BY93" s="552">
        <v>1</v>
      </c>
      <c r="BZ93" s="553">
        <v>1</v>
      </c>
      <c r="CA93" s="553">
        <v>1</v>
      </c>
      <c r="CB93" s="553">
        <v>1</v>
      </c>
      <c r="CC93" s="553">
        <v>1</v>
      </c>
      <c r="CD93" s="553">
        <v>1</v>
      </c>
      <c r="CE93" s="553">
        <v>1</v>
      </c>
      <c r="CF93" s="553">
        <v>1</v>
      </c>
      <c r="CG93" s="552">
        <v>1</v>
      </c>
      <c r="CH93" s="692">
        <v>1</v>
      </c>
    </row>
    <row r="94" spans="3:86" ht="34.5" hidden="1" x14ac:dyDescent="0.3">
      <c r="C94" s="264" t="s">
        <v>210</v>
      </c>
      <c r="D94" s="265" t="s">
        <v>462</v>
      </c>
      <c r="E94" s="266">
        <v>45401</v>
      </c>
      <c r="F94" s="266">
        <v>45361</v>
      </c>
      <c r="G94" s="326" t="s">
        <v>1090</v>
      </c>
      <c r="H94" s="265" t="s">
        <v>203</v>
      </c>
      <c r="I94" s="326" t="s">
        <v>1095</v>
      </c>
      <c r="J94" s="526"/>
      <c r="K94" s="526"/>
      <c r="L94" s="526"/>
      <c r="M94" s="526"/>
      <c r="N94" s="526"/>
      <c r="O94" s="526"/>
      <c r="P94" s="526"/>
      <c r="Q94" s="526"/>
      <c r="R94" s="526"/>
      <c r="S94" s="526"/>
      <c r="T94" s="526"/>
      <c r="U94" s="526"/>
      <c r="V94" s="526"/>
      <c r="W94" s="526"/>
      <c r="X94" s="526"/>
      <c r="Y94" s="526"/>
      <c r="Z94" s="526"/>
      <c r="AA94" s="526"/>
      <c r="AB94" s="526"/>
      <c r="AC94" s="526"/>
      <c r="AD94" s="526"/>
      <c r="AE94" s="526"/>
      <c r="AF94" s="526"/>
      <c r="AG94" s="526"/>
      <c r="AH94" s="526"/>
      <c r="AI94" s="526"/>
      <c r="AJ94" s="526"/>
      <c r="AK94" s="526"/>
      <c r="AL94" s="526"/>
      <c r="AM94" s="526"/>
      <c r="AN94" s="526"/>
      <c r="AO94" s="526"/>
      <c r="AP94" s="526"/>
      <c r="AQ94" s="526"/>
      <c r="AR94" s="526"/>
      <c r="AS94" s="526"/>
      <c r="AT94" s="526"/>
      <c r="AU94" s="526"/>
      <c r="AV94" s="526"/>
      <c r="AW94" s="526"/>
      <c r="AX94" s="526"/>
      <c r="AY94" s="526"/>
      <c r="AZ94" s="526"/>
      <c r="BA94" s="526"/>
      <c r="BB94" s="526"/>
      <c r="BC94" s="526"/>
      <c r="BD94" s="526"/>
      <c r="BE94" s="526"/>
      <c r="BF94" s="526"/>
      <c r="BG94" s="526"/>
      <c r="BH94" s="526"/>
      <c r="BI94" s="526"/>
      <c r="BJ94" s="526"/>
      <c r="BK94" s="560"/>
      <c r="BL94" s="560"/>
      <c r="BM94" s="560"/>
      <c r="BN94" s="256"/>
      <c r="BO94" s="33">
        <v>65</v>
      </c>
      <c r="BP94" s="33">
        <v>64</v>
      </c>
      <c r="BQ94" s="33">
        <v>64</v>
      </c>
      <c r="BR94" s="33">
        <v>64</v>
      </c>
      <c r="BS94" s="33">
        <v>64</v>
      </c>
      <c r="BT94" s="33">
        <v>64</v>
      </c>
      <c r="BU94" s="191">
        <v>64</v>
      </c>
      <c r="BV94" s="191">
        <v>64</v>
      </c>
      <c r="BW94" s="191">
        <v>64</v>
      </c>
      <c r="BX94" s="559">
        <v>64</v>
      </c>
      <c r="BY94" s="554"/>
      <c r="BZ94" s="555"/>
      <c r="CA94" s="555"/>
      <c r="CB94" s="555"/>
      <c r="CC94" s="555"/>
      <c r="CD94" s="555"/>
      <c r="CE94" s="555"/>
      <c r="CF94" s="555"/>
      <c r="CG94" s="543"/>
      <c r="CH94" s="536"/>
    </row>
    <row r="95" spans="3:86" ht="17.25" x14ac:dyDescent="0.3">
      <c r="C95" s="30" t="s">
        <v>215</v>
      </c>
      <c r="D95" s="31" t="s">
        <v>632</v>
      </c>
      <c r="E95" s="32">
        <v>45428</v>
      </c>
      <c r="F95" s="32" t="s">
        <v>0</v>
      </c>
      <c r="G95" s="325" t="s">
        <v>1091</v>
      </c>
      <c r="H95" s="325" t="s">
        <v>203</v>
      </c>
      <c r="I95" s="325" t="s">
        <v>1092</v>
      </c>
      <c r="J95" s="526"/>
      <c r="K95" s="526"/>
      <c r="L95" s="526"/>
      <c r="M95" s="526"/>
      <c r="N95" s="526"/>
      <c r="O95" s="526"/>
      <c r="P95" s="526"/>
      <c r="Q95" s="526"/>
      <c r="R95" s="526"/>
      <c r="S95" s="526"/>
      <c r="T95" s="526"/>
      <c r="U95" s="526"/>
      <c r="V95" s="526"/>
      <c r="W95" s="526"/>
      <c r="X95" s="526"/>
      <c r="Y95" s="526"/>
      <c r="Z95" s="526"/>
      <c r="AA95" s="526"/>
      <c r="AB95" s="526"/>
      <c r="AC95" s="526"/>
      <c r="AD95" s="526"/>
      <c r="AE95" s="526"/>
      <c r="AF95" s="526"/>
      <c r="AG95" s="526"/>
      <c r="AH95" s="526"/>
      <c r="AI95" s="526"/>
      <c r="AJ95" s="526"/>
      <c r="AK95" s="526"/>
      <c r="AL95" s="526"/>
      <c r="AM95" s="526"/>
      <c r="AN95" s="526"/>
      <c r="AO95" s="526"/>
      <c r="AP95" s="526"/>
      <c r="AQ95" s="526"/>
      <c r="AR95" s="526"/>
      <c r="AS95" s="526"/>
      <c r="AT95" s="526"/>
      <c r="AU95" s="526"/>
      <c r="AV95" s="526"/>
      <c r="AW95" s="526"/>
      <c r="AX95" s="526"/>
      <c r="AY95" s="526"/>
      <c r="AZ95" s="526"/>
      <c r="BA95" s="526"/>
      <c r="BB95" s="526"/>
      <c r="BC95" s="526"/>
      <c r="BD95" s="526"/>
      <c r="BE95" s="526"/>
      <c r="BF95" s="526"/>
      <c r="BG95" s="526"/>
      <c r="BH95" s="526"/>
      <c r="BI95" s="526"/>
      <c r="BJ95" s="526"/>
      <c r="BK95" s="526"/>
      <c r="BL95" s="526"/>
      <c r="BM95" s="526"/>
      <c r="BN95" s="256"/>
      <c r="BO95" s="256"/>
      <c r="BP95" s="33">
        <v>97</v>
      </c>
      <c r="BQ95" s="33">
        <v>116</v>
      </c>
      <c r="BR95" s="33">
        <v>128</v>
      </c>
      <c r="BS95" s="33">
        <v>133</v>
      </c>
      <c r="BT95" s="33">
        <v>144</v>
      </c>
      <c r="BU95" s="33">
        <v>146</v>
      </c>
      <c r="BV95" s="33">
        <v>167</v>
      </c>
      <c r="BW95" s="33">
        <v>174</v>
      </c>
      <c r="BX95" s="561">
        <v>189</v>
      </c>
      <c r="BY95" s="561">
        <v>211</v>
      </c>
      <c r="BZ95" s="562">
        <v>211</v>
      </c>
      <c r="CA95" s="562">
        <v>260</v>
      </c>
      <c r="CB95" s="562">
        <v>299</v>
      </c>
      <c r="CC95" s="562">
        <v>306</v>
      </c>
      <c r="CD95" s="539">
        <v>306</v>
      </c>
      <c r="CE95" s="539">
        <v>306</v>
      </c>
      <c r="CF95" s="539">
        <v>403</v>
      </c>
      <c r="CG95" s="552">
        <v>409</v>
      </c>
      <c r="CH95" s="692">
        <v>440</v>
      </c>
    </row>
    <row r="96" spans="3:86" ht="17.25" x14ac:dyDescent="0.3">
      <c r="C96" s="30" t="s">
        <v>215</v>
      </c>
      <c r="D96" s="31" t="s">
        <v>633</v>
      </c>
      <c r="E96" s="32">
        <v>45428</v>
      </c>
      <c r="F96" s="32" t="s">
        <v>0</v>
      </c>
      <c r="G96" s="325" t="s">
        <v>1091</v>
      </c>
      <c r="H96" s="325" t="s">
        <v>203</v>
      </c>
      <c r="I96" s="325" t="s">
        <v>1092</v>
      </c>
      <c r="J96" s="526"/>
      <c r="K96" s="526"/>
      <c r="L96" s="526"/>
      <c r="M96" s="526"/>
      <c r="N96" s="526"/>
      <c r="O96" s="526"/>
      <c r="P96" s="526"/>
      <c r="Q96" s="526"/>
      <c r="R96" s="526"/>
      <c r="S96" s="526"/>
      <c r="T96" s="526"/>
      <c r="U96" s="526"/>
      <c r="V96" s="526"/>
      <c r="W96" s="526"/>
      <c r="X96" s="526"/>
      <c r="Y96" s="526"/>
      <c r="Z96" s="526"/>
      <c r="AA96" s="526"/>
      <c r="AB96" s="526"/>
      <c r="AC96" s="526"/>
      <c r="AD96" s="526"/>
      <c r="AE96" s="526"/>
      <c r="AF96" s="526"/>
      <c r="AG96" s="526"/>
      <c r="AH96" s="526"/>
      <c r="AI96" s="526"/>
      <c r="AJ96" s="526"/>
      <c r="AK96" s="526"/>
      <c r="AL96" s="526"/>
      <c r="AM96" s="526"/>
      <c r="AN96" s="526"/>
      <c r="AO96" s="526"/>
      <c r="AP96" s="526"/>
      <c r="AQ96" s="526"/>
      <c r="AR96" s="526"/>
      <c r="AS96" s="526"/>
      <c r="AT96" s="526"/>
      <c r="AU96" s="526"/>
      <c r="AV96" s="526"/>
      <c r="AW96" s="526"/>
      <c r="AX96" s="526"/>
      <c r="AY96" s="526"/>
      <c r="AZ96" s="526"/>
      <c r="BA96" s="526"/>
      <c r="BB96" s="526"/>
      <c r="BC96" s="526"/>
      <c r="BD96" s="526"/>
      <c r="BE96" s="526"/>
      <c r="BF96" s="526"/>
      <c r="BG96" s="526"/>
      <c r="BH96" s="526"/>
      <c r="BI96" s="526"/>
      <c r="BJ96" s="526"/>
      <c r="BK96" s="526"/>
      <c r="BL96" s="526"/>
      <c r="BM96" s="526"/>
      <c r="BN96" s="256"/>
      <c r="BO96" s="256"/>
      <c r="BP96" s="33">
        <v>64</v>
      </c>
      <c r="BQ96" s="33">
        <v>82</v>
      </c>
      <c r="BR96" s="33">
        <v>91</v>
      </c>
      <c r="BS96" s="33">
        <v>100</v>
      </c>
      <c r="BT96" s="33">
        <v>105</v>
      </c>
      <c r="BU96" s="33">
        <v>113</v>
      </c>
      <c r="BV96" s="33">
        <v>127</v>
      </c>
      <c r="BW96" s="33">
        <v>136</v>
      </c>
      <c r="BX96" s="561">
        <v>148</v>
      </c>
      <c r="BY96" s="561">
        <v>168</v>
      </c>
      <c r="BZ96" s="562">
        <v>186</v>
      </c>
      <c r="CA96" s="562">
        <v>196</v>
      </c>
      <c r="CB96" s="562">
        <v>213</v>
      </c>
      <c r="CC96" s="562">
        <v>209</v>
      </c>
      <c r="CD96" s="539">
        <v>209</v>
      </c>
      <c r="CE96" s="539">
        <v>209</v>
      </c>
      <c r="CF96" s="539">
        <v>209</v>
      </c>
      <c r="CG96" s="552">
        <v>225</v>
      </c>
      <c r="CH96" s="692">
        <v>242</v>
      </c>
    </row>
    <row r="97" spans="3:86" ht="17.25" x14ac:dyDescent="0.3">
      <c r="C97" s="30" t="s">
        <v>646</v>
      </c>
      <c r="D97" s="31" t="s">
        <v>654</v>
      </c>
      <c r="E97" s="32">
        <v>45520</v>
      </c>
      <c r="F97" s="32" t="s">
        <v>0</v>
      </c>
      <c r="G97" s="325" t="s">
        <v>1090</v>
      </c>
      <c r="H97" s="325" t="s">
        <v>203</v>
      </c>
      <c r="I97" s="325" t="s">
        <v>1092</v>
      </c>
      <c r="J97" s="526"/>
      <c r="K97" s="526"/>
      <c r="L97" s="526"/>
      <c r="M97" s="526"/>
      <c r="N97" s="526"/>
      <c r="O97" s="526"/>
      <c r="P97" s="526"/>
      <c r="Q97" s="526"/>
      <c r="R97" s="526"/>
      <c r="S97" s="526"/>
      <c r="T97" s="526"/>
      <c r="U97" s="526"/>
      <c r="V97" s="526"/>
      <c r="W97" s="526"/>
      <c r="X97" s="526"/>
      <c r="Y97" s="526"/>
      <c r="Z97" s="526"/>
      <c r="AA97" s="526"/>
      <c r="AB97" s="526"/>
      <c r="AC97" s="526"/>
      <c r="AD97" s="526"/>
      <c r="AE97" s="526"/>
      <c r="AF97" s="526"/>
      <c r="AG97" s="526"/>
      <c r="AH97" s="526"/>
      <c r="AI97" s="526"/>
      <c r="AJ97" s="526"/>
      <c r="AK97" s="526"/>
      <c r="AL97" s="526"/>
      <c r="AM97" s="526"/>
      <c r="AN97" s="526"/>
      <c r="AO97" s="526"/>
      <c r="AP97" s="526"/>
      <c r="AQ97" s="526"/>
      <c r="AR97" s="526"/>
      <c r="AS97" s="526"/>
      <c r="AT97" s="526"/>
      <c r="AU97" s="526"/>
      <c r="AV97" s="526"/>
      <c r="AW97" s="526"/>
      <c r="AX97" s="526"/>
      <c r="AY97" s="526"/>
      <c r="AZ97" s="526"/>
      <c r="BA97" s="526"/>
      <c r="BB97" s="526"/>
      <c r="BC97" s="526"/>
      <c r="BD97" s="526"/>
      <c r="BE97" s="526"/>
      <c r="BF97" s="526"/>
      <c r="BG97" s="526"/>
      <c r="BH97" s="526"/>
      <c r="BI97" s="526"/>
      <c r="BJ97" s="526"/>
      <c r="BK97" s="526"/>
      <c r="BL97" s="526"/>
      <c r="BM97" s="526"/>
      <c r="BN97" s="526"/>
      <c r="BO97" s="526"/>
      <c r="BP97" s="526"/>
      <c r="BQ97" s="52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562">
        <v>33</v>
      </c>
      <c r="CD97" s="562">
        <v>33</v>
      </c>
      <c r="CE97" s="562">
        <v>33</v>
      </c>
      <c r="CF97" s="562">
        <v>33</v>
      </c>
      <c r="CG97" s="695">
        <v>33</v>
      </c>
      <c r="CH97" s="696">
        <v>33</v>
      </c>
    </row>
    <row r="98" spans="3:86" ht="17.25" x14ac:dyDescent="0.3">
      <c r="C98" s="30" t="s">
        <v>646</v>
      </c>
      <c r="D98" s="31" t="s">
        <v>647</v>
      </c>
      <c r="E98" s="32">
        <v>45523</v>
      </c>
      <c r="F98" s="32" t="s">
        <v>0</v>
      </c>
      <c r="G98" s="325" t="s">
        <v>1090</v>
      </c>
      <c r="H98" s="325" t="s">
        <v>205</v>
      </c>
      <c r="I98" s="325" t="s">
        <v>1092</v>
      </c>
      <c r="J98" s="526"/>
      <c r="K98" s="526"/>
      <c r="L98" s="526"/>
      <c r="M98" s="526"/>
      <c r="N98" s="526"/>
      <c r="O98" s="526"/>
      <c r="P98" s="526"/>
      <c r="Q98" s="526"/>
      <c r="R98" s="526"/>
      <c r="S98" s="526"/>
      <c r="T98" s="526"/>
      <c r="U98" s="526"/>
      <c r="V98" s="526"/>
      <c r="W98" s="526"/>
      <c r="X98" s="526"/>
      <c r="Y98" s="526"/>
      <c r="Z98" s="526"/>
      <c r="AA98" s="526"/>
      <c r="AB98" s="526"/>
      <c r="AC98" s="526"/>
      <c r="AD98" s="526"/>
      <c r="AE98" s="526"/>
      <c r="AF98" s="526"/>
      <c r="AG98" s="526"/>
      <c r="AH98" s="526"/>
      <c r="AI98" s="526"/>
      <c r="AJ98" s="526"/>
      <c r="AK98" s="526"/>
      <c r="AL98" s="526"/>
      <c r="AM98" s="526"/>
      <c r="AN98" s="526"/>
      <c r="AO98" s="526"/>
      <c r="AP98" s="526"/>
      <c r="AQ98" s="526"/>
      <c r="AR98" s="526"/>
      <c r="AS98" s="526"/>
      <c r="AT98" s="526"/>
      <c r="AU98" s="526"/>
      <c r="AV98" s="526"/>
      <c r="AW98" s="526"/>
      <c r="AX98" s="526"/>
      <c r="AY98" s="526"/>
      <c r="AZ98" s="526"/>
      <c r="BA98" s="526"/>
      <c r="BB98" s="526"/>
      <c r="BC98" s="526"/>
      <c r="BD98" s="526"/>
      <c r="BE98" s="526"/>
      <c r="BF98" s="526"/>
      <c r="BG98" s="526"/>
      <c r="BH98" s="526"/>
      <c r="BI98" s="526"/>
      <c r="BJ98" s="526"/>
      <c r="BK98" s="526"/>
      <c r="BL98" s="526"/>
      <c r="BM98" s="526"/>
      <c r="BN98" s="526"/>
      <c r="BO98" s="526"/>
      <c r="BP98" s="526"/>
      <c r="BQ98" s="52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562">
        <v>1</v>
      </c>
      <c r="CD98" s="562">
        <v>1</v>
      </c>
      <c r="CE98" s="562">
        <v>1</v>
      </c>
      <c r="CF98" s="562">
        <v>1</v>
      </c>
      <c r="CG98" s="695">
        <v>1</v>
      </c>
      <c r="CH98" s="696">
        <v>1</v>
      </c>
    </row>
    <row r="99" spans="3:86" ht="34.5" x14ac:dyDescent="0.3">
      <c r="C99" s="327" t="s">
        <v>657</v>
      </c>
      <c r="D99" s="328" t="s">
        <v>655</v>
      </c>
      <c r="E99" s="329">
        <v>45533</v>
      </c>
      <c r="F99" s="329" t="s">
        <v>0</v>
      </c>
      <c r="G99" s="330" t="s">
        <v>1090</v>
      </c>
      <c r="H99" s="328" t="s">
        <v>203</v>
      </c>
      <c r="I99" s="330" t="s">
        <v>1093</v>
      </c>
      <c r="J99" s="526"/>
      <c r="K99" s="526"/>
      <c r="L99" s="526"/>
      <c r="M99" s="526"/>
      <c r="N99" s="526"/>
      <c r="O99" s="526"/>
      <c r="P99" s="526"/>
      <c r="Q99" s="526"/>
      <c r="R99" s="526"/>
      <c r="S99" s="526"/>
      <c r="T99" s="526"/>
      <c r="U99" s="526"/>
      <c r="V99" s="526"/>
      <c r="W99" s="526"/>
      <c r="X99" s="526"/>
      <c r="Y99" s="526"/>
      <c r="Z99" s="526"/>
      <c r="AA99" s="526"/>
      <c r="AB99" s="526"/>
      <c r="AC99" s="526"/>
      <c r="AD99" s="526"/>
      <c r="AE99" s="526"/>
      <c r="AF99" s="526"/>
      <c r="AG99" s="526"/>
      <c r="AH99" s="526"/>
      <c r="AI99" s="526"/>
      <c r="AJ99" s="526"/>
      <c r="AK99" s="526"/>
      <c r="AL99" s="526"/>
      <c r="AM99" s="526"/>
      <c r="AN99" s="526"/>
      <c r="AO99" s="526"/>
      <c r="AP99" s="526"/>
      <c r="AQ99" s="526"/>
      <c r="AR99" s="526"/>
      <c r="AS99" s="526"/>
      <c r="AT99" s="526"/>
      <c r="AU99" s="526"/>
      <c r="AV99" s="526"/>
      <c r="AW99" s="526"/>
      <c r="AX99" s="526"/>
      <c r="AY99" s="526"/>
      <c r="AZ99" s="526"/>
      <c r="BA99" s="526"/>
      <c r="BB99" s="526"/>
      <c r="BC99" s="526"/>
      <c r="BD99" s="526"/>
      <c r="BE99" s="526"/>
      <c r="BF99" s="526"/>
      <c r="BG99" s="526"/>
      <c r="BH99" s="526"/>
      <c r="BI99" s="526"/>
      <c r="BJ99" s="526"/>
      <c r="BK99" s="526"/>
      <c r="BL99" s="526"/>
      <c r="BM99" s="526"/>
      <c r="BN99" s="526"/>
      <c r="BO99" s="526"/>
      <c r="BP99" s="526"/>
      <c r="BQ99" s="526"/>
      <c r="BR99" s="256"/>
      <c r="BS99" s="256"/>
      <c r="BT99" s="256"/>
      <c r="BU99" s="256"/>
      <c r="BV99" s="256"/>
      <c r="BW99" s="256"/>
      <c r="BX99" s="256"/>
      <c r="BY99" s="256"/>
      <c r="BZ99" s="256"/>
      <c r="CA99" s="553">
        <v>88</v>
      </c>
      <c r="CB99" s="553">
        <v>88</v>
      </c>
      <c r="CC99" s="562">
        <v>88</v>
      </c>
      <c r="CD99" s="553">
        <v>88</v>
      </c>
      <c r="CE99" s="553">
        <v>88</v>
      </c>
      <c r="CF99" s="553">
        <v>88</v>
      </c>
      <c r="CG99" s="539">
        <v>88</v>
      </c>
      <c r="CH99" s="697">
        <v>88</v>
      </c>
    </row>
    <row r="100" spans="3:86" ht="17.25" x14ac:dyDescent="0.3">
      <c r="C100" s="30" t="s">
        <v>646</v>
      </c>
      <c r="D100" s="31" t="s">
        <v>1042</v>
      </c>
      <c r="E100" s="32">
        <v>45558</v>
      </c>
      <c r="F100" s="32" t="s">
        <v>0</v>
      </c>
      <c r="G100" s="325" t="s">
        <v>1090</v>
      </c>
      <c r="H100" s="325" t="s">
        <v>205</v>
      </c>
      <c r="I100" s="325" t="s">
        <v>1092</v>
      </c>
      <c r="J100" s="526"/>
      <c r="K100" s="526"/>
      <c r="L100" s="526"/>
      <c r="M100" s="526"/>
      <c r="N100" s="526"/>
      <c r="O100" s="526"/>
      <c r="P100" s="526"/>
      <c r="Q100" s="526"/>
      <c r="R100" s="526"/>
      <c r="S100" s="526"/>
      <c r="T100" s="526"/>
      <c r="U100" s="526"/>
      <c r="V100" s="526"/>
      <c r="W100" s="526"/>
      <c r="X100" s="526"/>
      <c r="Y100" s="526"/>
      <c r="Z100" s="526"/>
      <c r="AA100" s="526"/>
      <c r="AB100" s="526"/>
      <c r="AC100" s="526"/>
      <c r="AD100" s="526"/>
      <c r="AE100" s="526"/>
      <c r="AF100" s="526"/>
      <c r="AG100" s="526"/>
      <c r="AH100" s="526"/>
      <c r="AI100" s="526"/>
      <c r="AJ100" s="526"/>
      <c r="AK100" s="526"/>
      <c r="AL100" s="526"/>
      <c r="AM100" s="526"/>
      <c r="AN100" s="526"/>
      <c r="AO100" s="526"/>
      <c r="AP100" s="526"/>
      <c r="AQ100" s="526"/>
      <c r="AR100" s="526"/>
      <c r="AS100" s="526"/>
      <c r="AT100" s="526"/>
      <c r="AU100" s="526"/>
      <c r="AV100" s="526"/>
      <c r="AW100" s="526"/>
      <c r="AX100" s="526"/>
      <c r="AY100" s="526"/>
      <c r="AZ100" s="526"/>
      <c r="BA100" s="526"/>
      <c r="BB100" s="526"/>
      <c r="BC100" s="526"/>
      <c r="BD100" s="526"/>
      <c r="BE100" s="526"/>
      <c r="BF100" s="526"/>
      <c r="BG100" s="526"/>
      <c r="BH100" s="526"/>
      <c r="BI100" s="526"/>
      <c r="BJ100" s="526"/>
      <c r="BK100" s="526"/>
      <c r="BL100" s="526"/>
      <c r="BM100" s="526"/>
      <c r="BN100" s="526"/>
      <c r="BO100" s="526"/>
      <c r="BP100" s="526"/>
      <c r="BQ100" s="526"/>
      <c r="BR100" s="52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562">
        <v>2</v>
      </c>
      <c r="CD100" s="623">
        <v>2</v>
      </c>
      <c r="CE100" s="623">
        <v>2</v>
      </c>
      <c r="CF100" s="553">
        <v>2</v>
      </c>
      <c r="CG100" s="695">
        <v>2</v>
      </c>
      <c r="CH100" s="696">
        <v>2</v>
      </c>
    </row>
    <row r="101" spans="3:86" ht="17.25" x14ac:dyDescent="0.3">
      <c r="C101" s="30" t="s">
        <v>210</v>
      </c>
      <c r="D101" s="31" t="s">
        <v>1043</v>
      </c>
      <c r="E101" s="32">
        <v>45572</v>
      </c>
      <c r="F101" s="32" t="s">
        <v>0</v>
      </c>
      <c r="G101" s="325" t="s">
        <v>1090</v>
      </c>
      <c r="H101" s="325" t="s">
        <v>203</v>
      </c>
      <c r="I101" s="325" t="s">
        <v>1092</v>
      </c>
      <c r="J101" s="526"/>
      <c r="K101" s="526"/>
      <c r="L101" s="526"/>
      <c r="M101" s="526"/>
      <c r="N101" s="526"/>
      <c r="O101" s="526"/>
      <c r="P101" s="526"/>
      <c r="Q101" s="526"/>
      <c r="R101" s="526"/>
      <c r="S101" s="526"/>
      <c r="T101" s="526"/>
      <c r="U101" s="526"/>
      <c r="V101" s="526"/>
      <c r="W101" s="526"/>
      <c r="X101" s="526"/>
      <c r="Y101" s="526"/>
      <c r="Z101" s="526"/>
      <c r="AA101" s="526"/>
      <c r="AB101" s="526"/>
      <c r="AC101" s="526"/>
      <c r="AD101" s="526"/>
      <c r="AE101" s="526"/>
      <c r="AF101" s="526"/>
      <c r="AG101" s="526"/>
      <c r="AH101" s="526"/>
      <c r="AI101" s="526"/>
      <c r="AJ101" s="526"/>
      <c r="AK101" s="526"/>
      <c r="AL101" s="526"/>
      <c r="AM101" s="526"/>
      <c r="AN101" s="526"/>
      <c r="AO101" s="526"/>
      <c r="AP101" s="526"/>
      <c r="AQ101" s="526"/>
      <c r="AR101" s="526"/>
      <c r="AS101" s="526"/>
      <c r="AT101" s="526"/>
      <c r="AU101" s="526"/>
      <c r="AV101" s="526"/>
      <c r="AW101" s="526"/>
      <c r="AX101" s="526"/>
      <c r="AY101" s="526"/>
      <c r="AZ101" s="526"/>
      <c r="BA101" s="526"/>
      <c r="BB101" s="526"/>
      <c r="BC101" s="526"/>
      <c r="BD101" s="526"/>
      <c r="BE101" s="526"/>
      <c r="BF101" s="526"/>
      <c r="BG101" s="526"/>
      <c r="BH101" s="526"/>
      <c r="BI101" s="526"/>
      <c r="BJ101" s="526"/>
      <c r="BK101" s="526"/>
      <c r="BL101" s="526"/>
      <c r="BM101" s="526"/>
      <c r="BN101" s="526"/>
      <c r="BO101" s="526"/>
      <c r="BP101" s="526"/>
      <c r="BQ101" s="526"/>
      <c r="BR101" s="526"/>
      <c r="BS101" s="526"/>
      <c r="BT101" s="33">
        <v>68</v>
      </c>
      <c r="BU101" s="33">
        <v>68</v>
      </c>
      <c r="BV101" s="33">
        <v>68</v>
      </c>
      <c r="BW101" s="1">
        <v>68</v>
      </c>
      <c r="BX101" s="552">
        <v>68</v>
      </c>
      <c r="BY101" s="552">
        <v>68</v>
      </c>
      <c r="BZ101" s="553">
        <v>68</v>
      </c>
      <c r="CA101" s="553">
        <v>68</v>
      </c>
      <c r="CB101" s="553">
        <v>68</v>
      </c>
      <c r="CC101" s="562">
        <v>68</v>
      </c>
      <c r="CD101" s="553">
        <v>68</v>
      </c>
      <c r="CE101" s="553">
        <v>68</v>
      </c>
      <c r="CF101" s="553">
        <v>68</v>
      </c>
      <c r="CG101" s="695">
        <v>68</v>
      </c>
      <c r="CH101" s="696">
        <v>37</v>
      </c>
    </row>
    <row r="102" spans="3:86" ht="17.25" x14ac:dyDescent="0.3">
      <c r="C102" s="30" t="s">
        <v>646</v>
      </c>
      <c r="D102" s="31" t="s">
        <v>1044</v>
      </c>
      <c r="E102" s="32">
        <v>45586</v>
      </c>
      <c r="F102" s="32" t="s">
        <v>0</v>
      </c>
      <c r="G102" s="325" t="s">
        <v>1090</v>
      </c>
      <c r="H102" s="325" t="s">
        <v>209</v>
      </c>
      <c r="I102" s="325" t="s">
        <v>1092</v>
      </c>
      <c r="J102" s="526"/>
      <c r="K102" s="526"/>
      <c r="L102" s="526"/>
      <c r="M102" s="526"/>
      <c r="N102" s="526"/>
      <c r="O102" s="526"/>
      <c r="P102" s="526"/>
      <c r="Q102" s="526"/>
      <c r="R102" s="526"/>
      <c r="S102" s="526"/>
      <c r="T102" s="526"/>
      <c r="U102" s="526"/>
      <c r="V102" s="526"/>
      <c r="W102" s="526"/>
      <c r="X102" s="526"/>
      <c r="Y102" s="526"/>
      <c r="Z102" s="526"/>
      <c r="AA102" s="526"/>
      <c r="AB102" s="526"/>
      <c r="AC102" s="526"/>
      <c r="AD102" s="526"/>
      <c r="AE102" s="526"/>
      <c r="AF102" s="526"/>
      <c r="AG102" s="526"/>
      <c r="AH102" s="526"/>
      <c r="AI102" s="526"/>
      <c r="AJ102" s="526"/>
      <c r="AK102" s="526"/>
      <c r="AL102" s="526"/>
      <c r="AM102" s="526"/>
      <c r="AN102" s="526"/>
      <c r="AO102" s="526"/>
      <c r="AP102" s="526"/>
      <c r="AQ102" s="526"/>
      <c r="AR102" s="526"/>
      <c r="AS102" s="526"/>
      <c r="AT102" s="526"/>
      <c r="AU102" s="526"/>
      <c r="AV102" s="526"/>
      <c r="AW102" s="526"/>
      <c r="AX102" s="526"/>
      <c r="AY102" s="526"/>
      <c r="AZ102" s="526"/>
      <c r="BA102" s="526"/>
      <c r="BB102" s="526"/>
      <c r="BC102" s="526"/>
      <c r="BD102" s="526"/>
      <c r="BE102" s="526"/>
      <c r="BF102" s="526"/>
      <c r="BG102" s="526"/>
      <c r="BH102" s="526"/>
      <c r="BI102" s="526"/>
      <c r="BJ102" s="526"/>
      <c r="BK102" s="526"/>
      <c r="BL102" s="526"/>
      <c r="BM102" s="526"/>
      <c r="BN102" s="526"/>
      <c r="BO102" s="526"/>
      <c r="BP102" s="526"/>
      <c r="BQ102" s="526"/>
      <c r="BR102" s="526"/>
      <c r="BS102" s="52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562">
        <v>2</v>
      </c>
      <c r="CD102" s="553">
        <v>2</v>
      </c>
      <c r="CE102" s="553">
        <v>2</v>
      </c>
      <c r="CF102" s="553">
        <v>2</v>
      </c>
      <c r="CG102" s="695">
        <v>2</v>
      </c>
      <c r="CH102" s="696">
        <v>2</v>
      </c>
    </row>
    <row r="103" spans="3:86" ht="34.5" x14ac:dyDescent="0.3">
      <c r="C103" s="327" t="s">
        <v>210</v>
      </c>
      <c r="D103" s="328" t="s">
        <v>1045</v>
      </c>
      <c r="E103" s="329">
        <v>45593</v>
      </c>
      <c r="F103" s="329" t="s">
        <v>0</v>
      </c>
      <c r="G103" s="330" t="s">
        <v>1090</v>
      </c>
      <c r="H103" s="328" t="s">
        <v>203</v>
      </c>
      <c r="I103" s="330" t="s">
        <v>1093</v>
      </c>
      <c r="J103" s="526"/>
      <c r="K103" s="526"/>
      <c r="L103" s="526"/>
      <c r="M103" s="526"/>
      <c r="N103" s="526"/>
      <c r="O103" s="526"/>
      <c r="P103" s="526"/>
      <c r="Q103" s="526"/>
      <c r="R103" s="526"/>
      <c r="S103" s="526"/>
      <c r="T103" s="526"/>
      <c r="U103" s="526"/>
      <c r="V103" s="526"/>
      <c r="W103" s="526"/>
      <c r="X103" s="526"/>
      <c r="Y103" s="526"/>
      <c r="Z103" s="526"/>
      <c r="AA103" s="526"/>
      <c r="AB103" s="526"/>
      <c r="AC103" s="526"/>
      <c r="AD103" s="526"/>
      <c r="AE103" s="526"/>
      <c r="AF103" s="526"/>
      <c r="AG103" s="526"/>
      <c r="AH103" s="526"/>
      <c r="AI103" s="526"/>
      <c r="AJ103" s="526"/>
      <c r="AK103" s="526"/>
      <c r="AL103" s="526"/>
      <c r="AM103" s="526"/>
      <c r="AN103" s="526"/>
      <c r="AO103" s="526"/>
      <c r="AP103" s="526"/>
      <c r="AQ103" s="526"/>
      <c r="AR103" s="526"/>
      <c r="AS103" s="526"/>
      <c r="AT103" s="526"/>
      <c r="AU103" s="526"/>
      <c r="AV103" s="526"/>
      <c r="AW103" s="526"/>
      <c r="AX103" s="526"/>
      <c r="AY103" s="526"/>
      <c r="AZ103" s="526"/>
      <c r="BA103" s="526"/>
      <c r="BB103" s="526"/>
      <c r="BC103" s="526"/>
      <c r="BD103" s="526"/>
      <c r="BE103" s="526"/>
      <c r="BF103" s="526"/>
      <c r="BG103" s="526"/>
      <c r="BH103" s="526"/>
      <c r="BI103" s="526"/>
      <c r="BJ103" s="526"/>
      <c r="BK103" s="526"/>
      <c r="BL103" s="526"/>
      <c r="BM103" s="526"/>
      <c r="BN103" s="526"/>
      <c r="BO103" s="526"/>
      <c r="BP103" s="526"/>
      <c r="BQ103" s="526"/>
      <c r="BR103" s="526"/>
      <c r="BS103" s="526"/>
      <c r="BT103" s="256"/>
      <c r="BU103" s="256"/>
      <c r="BV103" s="33">
        <v>40</v>
      </c>
      <c r="BW103" s="1">
        <v>40</v>
      </c>
      <c r="BX103" s="552">
        <v>40</v>
      </c>
      <c r="BY103" s="552">
        <v>39</v>
      </c>
      <c r="BZ103" s="553">
        <v>39</v>
      </c>
      <c r="CA103" s="553">
        <v>39</v>
      </c>
      <c r="CB103" s="559">
        <v>39</v>
      </c>
      <c r="CC103" s="559">
        <v>39</v>
      </c>
      <c r="CD103" s="559">
        <v>39</v>
      </c>
      <c r="CE103" s="559">
        <v>39</v>
      </c>
      <c r="CF103" s="559">
        <v>39</v>
      </c>
      <c r="CG103" s="693">
        <v>39</v>
      </c>
      <c r="CH103" s="694">
        <v>39</v>
      </c>
    </row>
    <row r="104" spans="3:86" ht="17.25" x14ac:dyDescent="0.3">
      <c r="C104" s="30" t="s">
        <v>210</v>
      </c>
      <c r="D104" s="31" t="s">
        <v>1109</v>
      </c>
      <c r="E104" s="32">
        <v>45664</v>
      </c>
      <c r="F104" s="32" t="s">
        <v>0</v>
      </c>
      <c r="G104" s="325" t="s">
        <v>1091</v>
      </c>
      <c r="H104" s="325" t="s">
        <v>203</v>
      </c>
      <c r="I104" s="325" t="s">
        <v>1092</v>
      </c>
      <c r="J104" s="526"/>
      <c r="K104" s="526"/>
      <c r="L104" s="526"/>
      <c r="M104" s="526"/>
      <c r="N104" s="526"/>
      <c r="O104" s="526"/>
      <c r="P104" s="526"/>
      <c r="Q104" s="526"/>
      <c r="R104" s="526"/>
      <c r="S104" s="526"/>
      <c r="T104" s="526"/>
      <c r="U104" s="526"/>
      <c r="V104" s="526"/>
      <c r="W104" s="526"/>
      <c r="X104" s="526"/>
      <c r="Y104" s="526"/>
      <c r="Z104" s="526"/>
      <c r="AA104" s="526"/>
      <c r="AB104" s="526"/>
      <c r="AC104" s="526"/>
      <c r="AD104" s="526"/>
      <c r="AE104" s="526"/>
      <c r="AF104" s="526"/>
      <c r="AG104" s="526"/>
      <c r="AH104" s="526"/>
      <c r="AI104" s="526"/>
      <c r="AJ104" s="526"/>
      <c r="AK104" s="526"/>
      <c r="AL104" s="526"/>
      <c r="AM104" s="526"/>
      <c r="AN104" s="526"/>
      <c r="AO104" s="526"/>
      <c r="AP104" s="526"/>
      <c r="AQ104" s="526"/>
      <c r="AR104" s="526"/>
      <c r="AS104" s="526"/>
      <c r="AT104" s="526"/>
      <c r="AU104" s="526"/>
      <c r="AV104" s="526"/>
      <c r="AW104" s="526"/>
      <c r="AX104" s="526"/>
      <c r="AY104" s="526"/>
      <c r="AZ104" s="526"/>
      <c r="BA104" s="526"/>
      <c r="BB104" s="526"/>
      <c r="BC104" s="526"/>
      <c r="BD104" s="526"/>
      <c r="BE104" s="526"/>
      <c r="BF104" s="526"/>
      <c r="BG104" s="526"/>
      <c r="BH104" s="526"/>
      <c r="BI104" s="526"/>
      <c r="BJ104" s="526"/>
      <c r="BK104" s="526"/>
      <c r="BL104" s="526"/>
      <c r="BM104" s="526"/>
      <c r="BN104" s="526"/>
      <c r="BO104" s="526"/>
      <c r="BP104" s="526"/>
      <c r="BQ104" s="526"/>
      <c r="BR104" s="526"/>
      <c r="BS104" s="526"/>
      <c r="BT104" s="526"/>
      <c r="BU104" s="526"/>
      <c r="BV104" s="526"/>
      <c r="BW104" s="256"/>
      <c r="BX104" s="563"/>
      <c r="BY104" s="552">
        <v>118</v>
      </c>
      <c r="BZ104" s="553">
        <v>118</v>
      </c>
      <c r="CA104" s="553">
        <v>118</v>
      </c>
      <c r="CB104" s="553">
        <v>125</v>
      </c>
      <c r="CC104" s="553">
        <v>283</v>
      </c>
      <c r="CD104" s="553">
        <v>361</v>
      </c>
      <c r="CE104" s="553">
        <v>378</v>
      </c>
      <c r="CF104" s="553">
        <v>432</v>
      </c>
      <c r="CG104" s="552">
        <v>450</v>
      </c>
      <c r="CH104" s="692">
        <v>592</v>
      </c>
    </row>
    <row r="105" spans="3:86" ht="17.25" x14ac:dyDescent="0.3">
      <c r="C105" s="30" t="s">
        <v>35</v>
      </c>
      <c r="D105" s="31" t="s">
        <v>1111</v>
      </c>
      <c r="E105" s="32">
        <v>45686</v>
      </c>
      <c r="F105" s="32" t="s">
        <v>0</v>
      </c>
      <c r="G105" s="325" t="s">
        <v>1091</v>
      </c>
      <c r="H105" s="325" t="s">
        <v>203</v>
      </c>
      <c r="I105" s="325" t="s">
        <v>1092</v>
      </c>
      <c r="J105" s="526"/>
      <c r="K105" s="526"/>
      <c r="L105" s="526"/>
      <c r="M105" s="526"/>
      <c r="N105" s="526"/>
      <c r="O105" s="526"/>
      <c r="P105" s="526"/>
      <c r="Q105" s="526"/>
      <c r="R105" s="526"/>
      <c r="S105" s="526"/>
      <c r="T105" s="526"/>
      <c r="U105" s="526"/>
      <c r="V105" s="526"/>
      <c r="W105" s="526"/>
      <c r="X105" s="526"/>
      <c r="Y105" s="526"/>
      <c r="Z105" s="526"/>
      <c r="AA105" s="526"/>
      <c r="AB105" s="526"/>
      <c r="AC105" s="526"/>
      <c r="AD105" s="526"/>
      <c r="AE105" s="526"/>
      <c r="AF105" s="526"/>
      <c r="AG105" s="526"/>
      <c r="AH105" s="526"/>
      <c r="AI105" s="526"/>
      <c r="AJ105" s="526"/>
      <c r="AK105" s="526"/>
      <c r="AL105" s="526"/>
      <c r="AM105" s="526"/>
      <c r="AN105" s="526"/>
      <c r="AO105" s="526"/>
      <c r="AP105" s="526"/>
      <c r="AQ105" s="526"/>
      <c r="AR105" s="526"/>
      <c r="AS105" s="526"/>
      <c r="AT105" s="526"/>
      <c r="AU105" s="526"/>
      <c r="AV105" s="526"/>
      <c r="AW105" s="526"/>
      <c r="AX105" s="526"/>
      <c r="AY105" s="526"/>
      <c r="AZ105" s="526"/>
      <c r="BA105" s="526"/>
      <c r="BB105" s="526"/>
      <c r="BC105" s="526"/>
      <c r="BD105" s="526"/>
      <c r="BE105" s="526"/>
      <c r="BF105" s="526"/>
      <c r="BG105" s="526"/>
      <c r="BH105" s="526"/>
      <c r="BI105" s="526"/>
      <c r="BJ105" s="526"/>
      <c r="BK105" s="526"/>
      <c r="BL105" s="526"/>
      <c r="BM105" s="526"/>
      <c r="BN105" s="526"/>
      <c r="BO105" s="526"/>
      <c r="BP105" s="526"/>
      <c r="BQ105" s="526"/>
      <c r="BR105" s="526"/>
      <c r="BS105" s="526"/>
      <c r="BT105" s="526"/>
      <c r="BU105" s="526"/>
      <c r="BV105" s="526"/>
      <c r="BW105" s="256"/>
      <c r="BX105" s="563"/>
      <c r="BY105" s="563"/>
      <c r="BZ105" s="564"/>
      <c r="CA105" s="564"/>
      <c r="CB105" s="553">
        <v>1</v>
      </c>
      <c r="CC105" s="553">
        <v>1</v>
      </c>
      <c r="CD105" s="553">
        <v>1</v>
      </c>
      <c r="CE105" s="553">
        <v>1</v>
      </c>
      <c r="CF105" s="553">
        <v>2</v>
      </c>
      <c r="CG105" s="552">
        <v>2</v>
      </c>
      <c r="CH105" s="692">
        <v>2</v>
      </c>
    </row>
    <row r="106" spans="3:86" ht="17.25" x14ac:dyDescent="0.3">
      <c r="C106" s="30" t="s">
        <v>35</v>
      </c>
      <c r="D106" s="31" t="s">
        <v>1165</v>
      </c>
      <c r="E106" s="32">
        <v>45747</v>
      </c>
      <c r="F106" s="32" t="s">
        <v>0</v>
      </c>
      <c r="G106" s="325" t="s">
        <v>1090</v>
      </c>
      <c r="H106" s="325" t="s">
        <v>205</v>
      </c>
      <c r="I106" s="325" t="s">
        <v>1092</v>
      </c>
      <c r="J106" s="526"/>
      <c r="K106" s="526"/>
      <c r="L106" s="526"/>
      <c r="M106" s="526"/>
      <c r="N106" s="526"/>
      <c r="O106" s="526"/>
      <c r="P106" s="526"/>
      <c r="Q106" s="526"/>
      <c r="R106" s="526"/>
      <c r="S106" s="526"/>
      <c r="T106" s="526"/>
      <c r="U106" s="526"/>
      <c r="V106" s="526"/>
      <c r="W106" s="526"/>
      <c r="X106" s="526"/>
      <c r="Y106" s="526"/>
      <c r="Z106" s="526"/>
      <c r="AA106" s="526"/>
      <c r="AB106" s="526"/>
      <c r="AC106" s="526"/>
      <c r="AD106" s="526"/>
      <c r="AE106" s="526"/>
      <c r="AF106" s="526"/>
      <c r="AG106" s="526"/>
      <c r="AH106" s="526"/>
      <c r="AI106" s="526"/>
      <c r="AJ106" s="526"/>
      <c r="AK106" s="526"/>
      <c r="AL106" s="526"/>
      <c r="AM106" s="526"/>
      <c r="AN106" s="526"/>
      <c r="AO106" s="526"/>
      <c r="AP106" s="526"/>
      <c r="AQ106" s="526"/>
      <c r="AR106" s="526"/>
      <c r="AS106" s="526"/>
      <c r="AT106" s="526"/>
      <c r="AU106" s="526"/>
      <c r="AV106" s="526"/>
      <c r="AW106" s="526"/>
      <c r="AX106" s="526"/>
      <c r="AY106" s="526"/>
      <c r="AZ106" s="526"/>
      <c r="BA106" s="526"/>
      <c r="BB106" s="526"/>
      <c r="BC106" s="526"/>
      <c r="BD106" s="526"/>
      <c r="BE106" s="526"/>
      <c r="BF106" s="526"/>
      <c r="BG106" s="526"/>
      <c r="BH106" s="526"/>
      <c r="BI106" s="526"/>
      <c r="BJ106" s="526"/>
      <c r="BK106" s="526"/>
      <c r="BL106" s="526"/>
      <c r="BM106" s="526"/>
      <c r="BN106" s="526"/>
      <c r="BO106" s="526"/>
      <c r="BP106" s="526"/>
      <c r="BQ106" s="526"/>
      <c r="BR106" s="526"/>
      <c r="BS106" s="526"/>
      <c r="BT106" s="526"/>
      <c r="BU106" s="526"/>
      <c r="BV106" s="526"/>
      <c r="BW106" s="526"/>
      <c r="BX106" s="526"/>
      <c r="BY106" s="563"/>
      <c r="BZ106" s="564"/>
      <c r="CA106" s="564"/>
      <c r="CB106" s="564"/>
      <c r="CC106" s="564"/>
      <c r="CD106" s="564"/>
      <c r="CE106" s="564"/>
      <c r="CF106" s="564"/>
      <c r="CG106" s="563"/>
      <c r="CH106" s="692">
        <v>1</v>
      </c>
    </row>
    <row r="107" spans="3:86" ht="17.25" x14ac:dyDescent="0.3">
      <c r="C107" s="30" t="s">
        <v>207</v>
      </c>
      <c r="D107" s="31" t="s">
        <v>1170</v>
      </c>
      <c r="E107" s="32">
        <v>45750</v>
      </c>
      <c r="F107" s="32" t="s">
        <v>0</v>
      </c>
      <c r="G107" s="325" t="s">
        <v>1090</v>
      </c>
      <c r="H107" s="325" t="s">
        <v>205</v>
      </c>
      <c r="I107" s="325" t="s">
        <v>1092</v>
      </c>
      <c r="J107" s="526"/>
      <c r="K107" s="526"/>
      <c r="L107" s="526"/>
      <c r="M107" s="526"/>
      <c r="N107" s="526"/>
      <c r="O107" s="526"/>
      <c r="P107" s="526"/>
      <c r="Q107" s="526"/>
      <c r="R107" s="526"/>
      <c r="S107" s="526"/>
      <c r="T107" s="526"/>
      <c r="U107" s="526"/>
      <c r="V107" s="526"/>
      <c r="W107" s="526"/>
      <c r="X107" s="526"/>
      <c r="Y107" s="526"/>
      <c r="Z107" s="526"/>
      <c r="AA107" s="526"/>
      <c r="AB107" s="526"/>
      <c r="AC107" s="526"/>
      <c r="AD107" s="526"/>
      <c r="AE107" s="526"/>
      <c r="AF107" s="526"/>
      <c r="AG107" s="526"/>
      <c r="AH107" s="526"/>
      <c r="AI107" s="526"/>
      <c r="AJ107" s="526"/>
      <c r="AK107" s="526"/>
      <c r="AL107" s="526"/>
      <c r="AM107" s="526"/>
      <c r="AN107" s="526"/>
      <c r="AO107" s="526"/>
      <c r="AP107" s="526"/>
      <c r="AQ107" s="526"/>
      <c r="AR107" s="526"/>
      <c r="AS107" s="526"/>
      <c r="AT107" s="526"/>
      <c r="AU107" s="526"/>
      <c r="AV107" s="526"/>
      <c r="AW107" s="526"/>
      <c r="AX107" s="526"/>
      <c r="AY107" s="526"/>
      <c r="AZ107" s="526"/>
      <c r="BA107" s="526"/>
      <c r="BB107" s="526"/>
      <c r="BC107" s="526"/>
      <c r="BD107" s="526"/>
      <c r="BE107" s="526"/>
      <c r="BF107" s="526"/>
      <c r="BG107" s="526"/>
      <c r="BH107" s="526"/>
      <c r="BI107" s="526"/>
      <c r="BJ107" s="526"/>
      <c r="BK107" s="526"/>
      <c r="BL107" s="526"/>
      <c r="BM107" s="526"/>
      <c r="BN107" s="526"/>
      <c r="BO107" s="526"/>
      <c r="BP107" s="526"/>
      <c r="BQ107" s="526"/>
      <c r="BR107" s="526"/>
      <c r="BS107" s="526"/>
      <c r="BT107" s="526"/>
      <c r="BU107" s="526"/>
      <c r="BV107" s="526"/>
      <c r="BW107" s="526"/>
      <c r="BX107" s="526"/>
      <c r="BY107" s="526"/>
      <c r="BZ107" s="565"/>
      <c r="CA107" s="564"/>
      <c r="CB107" s="564"/>
      <c r="CC107" s="564"/>
      <c r="CD107" s="553">
        <v>1</v>
      </c>
      <c r="CE107" s="553">
        <v>1</v>
      </c>
      <c r="CF107" s="553">
        <v>1</v>
      </c>
      <c r="CG107" s="552">
        <v>1</v>
      </c>
      <c r="CH107" s="692">
        <v>1</v>
      </c>
    </row>
    <row r="108" spans="3:86" ht="34.5" hidden="1" x14ac:dyDescent="0.3">
      <c r="C108" s="264" t="s">
        <v>207</v>
      </c>
      <c r="D108" s="265" t="s">
        <v>1171</v>
      </c>
      <c r="E108" s="266">
        <v>45771</v>
      </c>
      <c r="F108" s="266">
        <v>45987</v>
      </c>
      <c r="G108" s="326" t="s">
        <v>1090</v>
      </c>
      <c r="H108" s="326" t="s">
        <v>209</v>
      </c>
      <c r="I108" s="326" t="s">
        <v>1095</v>
      </c>
      <c r="J108" s="526"/>
      <c r="K108" s="526"/>
      <c r="L108" s="526"/>
      <c r="M108" s="526"/>
      <c r="N108" s="526"/>
      <c r="O108" s="526"/>
      <c r="P108" s="526"/>
      <c r="Q108" s="526"/>
      <c r="R108" s="526"/>
      <c r="S108" s="526"/>
      <c r="T108" s="526"/>
      <c r="U108" s="526"/>
      <c r="V108" s="526"/>
      <c r="W108" s="526"/>
      <c r="X108" s="526"/>
      <c r="Y108" s="526"/>
      <c r="Z108" s="526"/>
      <c r="AA108" s="526"/>
      <c r="AB108" s="526"/>
      <c r="AC108" s="526"/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6"/>
      <c r="AZ108" s="526"/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26"/>
      <c r="BN108" s="526"/>
      <c r="BO108" s="526"/>
      <c r="BP108" s="526"/>
      <c r="BQ108" s="526"/>
      <c r="BR108" s="526"/>
      <c r="BS108" s="526"/>
      <c r="BT108" s="526"/>
      <c r="BU108" s="526"/>
      <c r="BV108" s="526"/>
      <c r="BW108" s="526"/>
      <c r="BX108" s="526"/>
      <c r="BY108" s="526"/>
      <c r="BZ108" s="565"/>
      <c r="CA108" s="564"/>
      <c r="CB108" s="564"/>
      <c r="CC108" s="564"/>
      <c r="CD108" s="564"/>
      <c r="CE108" s="564"/>
      <c r="CF108" s="564"/>
      <c r="CG108" s="698"/>
      <c r="CH108" s="699"/>
    </row>
    <row r="109" spans="3:86" ht="17.25" x14ac:dyDescent="0.3">
      <c r="C109" s="30" t="s">
        <v>215</v>
      </c>
      <c r="D109" s="31" t="s">
        <v>1182</v>
      </c>
      <c r="E109" s="32">
        <v>45831</v>
      </c>
      <c r="F109" s="32" t="s">
        <v>0</v>
      </c>
      <c r="G109" s="325" t="s">
        <v>1091</v>
      </c>
      <c r="H109" s="325" t="s">
        <v>203</v>
      </c>
      <c r="I109" s="325" t="s">
        <v>1092</v>
      </c>
      <c r="J109" s="526"/>
      <c r="K109" s="526"/>
      <c r="L109" s="526"/>
      <c r="M109" s="526"/>
      <c r="N109" s="526"/>
      <c r="O109" s="526"/>
      <c r="P109" s="526"/>
      <c r="Q109" s="526"/>
      <c r="R109" s="526"/>
      <c r="S109" s="526"/>
      <c r="T109" s="526"/>
      <c r="U109" s="526"/>
      <c r="V109" s="526"/>
      <c r="W109" s="526"/>
      <c r="X109" s="526"/>
      <c r="Y109" s="526"/>
      <c r="Z109" s="526"/>
      <c r="AA109" s="526"/>
      <c r="AB109" s="526"/>
      <c r="AC109" s="526"/>
      <c r="AD109" s="526"/>
      <c r="AE109" s="526"/>
      <c r="AF109" s="526"/>
      <c r="AG109" s="526"/>
      <c r="AH109" s="526"/>
      <c r="AI109" s="526"/>
      <c r="AJ109" s="526"/>
      <c r="AK109" s="526"/>
      <c r="AL109" s="526"/>
      <c r="AM109" s="526"/>
      <c r="AN109" s="526"/>
      <c r="AO109" s="526"/>
      <c r="AP109" s="526"/>
      <c r="AQ109" s="526"/>
      <c r="AR109" s="526"/>
      <c r="AS109" s="526"/>
      <c r="AT109" s="526"/>
      <c r="AU109" s="526"/>
      <c r="AV109" s="526"/>
      <c r="AW109" s="526"/>
      <c r="AX109" s="526"/>
      <c r="AY109" s="526"/>
      <c r="AZ109" s="526"/>
      <c r="BA109" s="526"/>
      <c r="BB109" s="526"/>
      <c r="BC109" s="526"/>
      <c r="BD109" s="526"/>
      <c r="BE109" s="526"/>
      <c r="BF109" s="526"/>
      <c r="BG109" s="526"/>
      <c r="BH109" s="526"/>
      <c r="BI109" s="526"/>
      <c r="BJ109" s="526"/>
      <c r="BK109" s="526"/>
      <c r="BL109" s="526"/>
      <c r="BM109" s="526"/>
      <c r="BN109" s="526"/>
      <c r="BO109" s="526"/>
      <c r="BP109" s="526"/>
      <c r="BQ109" s="526"/>
      <c r="BR109" s="526"/>
      <c r="BS109" s="526"/>
      <c r="BT109" s="526"/>
      <c r="BU109" s="526"/>
      <c r="BV109" s="526"/>
      <c r="BW109" s="526"/>
      <c r="BX109" s="526"/>
      <c r="BY109" s="526"/>
      <c r="BZ109" s="565"/>
      <c r="CA109" s="565"/>
      <c r="CB109" s="564"/>
      <c r="CC109" s="553">
        <v>140</v>
      </c>
      <c r="CD109" s="539">
        <v>291</v>
      </c>
      <c r="CE109" s="539">
        <v>238</v>
      </c>
      <c r="CF109" s="539">
        <v>284</v>
      </c>
      <c r="CG109" s="552">
        <v>295</v>
      </c>
      <c r="CH109" s="692">
        <v>322</v>
      </c>
    </row>
    <row r="110" spans="3:86" ht="34.5" x14ac:dyDescent="0.3">
      <c r="C110" s="34" t="s">
        <v>35</v>
      </c>
      <c r="D110" s="35" t="s">
        <v>1183</v>
      </c>
      <c r="E110" s="36">
        <v>45832</v>
      </c>
      <c r="F110" s="36" t="s">
        <v>0</v>
      </c>
      <c r="G110" s="331" t="s">
        <v>1090</v>
      </c>
      <c r="H110" s="331" t="s">
        <v>209</v>
      </c>
      <c r="I110" s="331" t="s">
        <v>1094</v>
      </c>
      <c r="J110" s="526"/>
      <c r="K110" s="526"/>
      <c r="L110" s="526"/>
      <c r="M110" s="526"/>
      <c r="N110" s="526"/>
      <c r="O110" s="526"/>
      <c r="P110" s="526"/>
      <c r="Q110" s="526"/>
      <c r="R110" s="526"/>
      <c r="S110" s="526"/>
      <c r="T110" s="526"/>
      <c r="U110" s="526"/>
      <c r="V110" s="526"/>
      <c r="W110" s="526"/>
      <c r="X110" s="526"/>
      <c r="Y110" s="526"/>
      <c r="Z110" s="526"/>
      <c r="AA110" s="526"/>
      <c r="AB110" s="526"/>
      <c r="AC110" s="526"/>
      <c r="AD110" s="526"/>
      <c r="AE110" s="526"/>
      <c r="AF110" s="526"/>
      <c r="AG110" s="526"/>
      <c r="AH110" s="526"/>
      <c r="AI110" s="526"/>
      <c r="AJ110" s="526"/>
      <c r="AK110" s="526"/>
      <c r="AL110" s="526"/>
      <c r="AM110" s="526"/>
      <c r="AN110" s="526"/>
      <c r="AO110" s="526"/>
      <c r="AP110" s="526"/>
      <c r="AQ110" s="526"/>
      <c r="AR110" s="526"/>
      <c r="AS110" s="526"/>
      <c r="AT110" s="526"/>
      <c r="AU110" s="526"/>
      <c r="AV110" s="526"/>
      <c r="AW110" s="526"/>
      <c r="AX110" s="526"/>
      <c r="AY110" s="526"/>
      <c r="AZ110" s="526"/>
      <c r="BA110" s="526"/>
      <c r="BB110" s="526"/>
      <c r="BC110" s="526"/>
      <c r="BD110" s="526"/>
      <c r="BE110" s="526"/>
      <c r="BF110" s="526"/>
      <c r="BG110" s="526"/>
      <c r="BH110" s="526"/>
      <c r="BI110" s="526"/>
      <c r="BJ110" s="526"/>
      <c r="BK110" s="526"/>
      <c r="BL110" s="526"/>
      <c r="BM110" s="526"/>
      <c r="BN110" s="526"/>
      <c r="BO110" s="526"/>
      <c r="BP110" s="526"/>
      <c r="BQ110" s="526"/>
      <c r="BR110" s="526"/>
      <c r="BS110" s="526"/>
      <c r="BT110" s="526"/>
      <c r="BU110" s="526"/>
      <c r="BV110" s="526"/>
      <c r="BW110" s="526"/>
      <c r="BX110" s="526"/>
      <c r="BY110" s="526"/>
      <c r="BZ110" s="565"/>
      <c r="CA110" s="565"/>
      <c r="CB110" s="564"/>
      <c r="CC110" s="564"/>
      <c r="CD110" s="564"/>
      <c r="CE110" s="564"/>
      <c r="CF110" s="564"/>
      <c r="CG110" s="563"/>
      <c r="CH110" s="700"/>
    </row>
    <row r="111" spans="3:86" ht="17.25" x14ac:dyDescent="0.3">
      <c r="C111" s="30" t="s">
        <v>210</v>
      </c>
      <c r="D111" s="31" t="s">
        <v>1314</v>
      </c>
      <c r="E111" s="32">
        <v>45841</v>
      </c>
      <c r="F111" s="32" t="s">
        <v>0</v>
      </c>
      <c r="G111" s="325" t="s">
        <v>1090</v>
      </c>
      <c r="H111" s="325" t="s">
        <v>203</v>
      </c>
      <c r="I111" s="325" t="s">
        <v>1092</v>
      </c>
      <c r="J111" s="526"/>
      <c r="K111" s="526"/>
      <c r="L111" s="526"/>
      <c r="M111" s="526"/>
      <c r="N111" s="526"/>
      <c r="O111" s="526"/>
      <c r="P111" s="526"/>
      <c r="Q111" s="526"/>
      <c r="R111" s="526"/>
      <c r="S111" s="526"/>
      <c r="T111" s="526"/>
      <c r="U111" s="526"/>
      <c r="V111" s="526"/>
      <c r="W111" s="526"/>
      <c r="X111" s="526"/>
      <c r="Y111" s="526"/>
      <c r="Z111" s="526"/>
      <c r="AA111" s="526"/>
      <c r="AB111" s="526"/>
      <c r="AC111" s="526"/>
      <c r="AD111" s="526"/>
      <c r="AE111" s="526"/>
      <c r="AF111" s="526"/>
      <c r="AG111" s="526"/>
      <c r="AH111" s="526"/>
      <c r="AI111" s="526"/>
      <c r="AJ111" s="526"/>
      <c r="AK111" s="526"/>
      <c r="AL111" s="526"/>
      <c r="AM111" s="526"/>
      <c r="AN111" s="526"/>
      <c r="AO111" s="526"/>
      <c r="AP111" s="526"/>
      <c r="AQ111" s="526"/>
      <c r="AR111" s="526"/>
      <c r="AS111" s="526"/>
      <c r="AT111" s="526"/>
      <c r="AU111" s="526"/>
      <c r="AV111" s="526"/>
      <c r="AW111" s="526"/>
      <c r="AX111" s="526"/>
      <c r="AY111" s="526"/>
      <c r="AZ111" s="526"/>
      <c r="BA111" s="526"/>
      <c r="BB111" s="526"/>
      <c r="BC111" s="526"/>
      <c r="BD111" s="526"/>
      <c r="BE111" s="526"/>
      <c r="BF111" s="526"/>
      <c r="BG111" s="526"/>
      <c r="BH111" s="526"/>
      <c r="BI111" s="526"/>
      <c r="BJ111" s="526"/>
      <c r="BK111" s="526"/>
      <c r="BL111" s="526"/>
      <c r="BM111" s="526"/>
      <c r="BN111" s="526"/>
      <c r="BO111" s="526"/>
      <c r="BP111" s="526"/>
      <c r="BQ111" s="526"/>
      <c r="BR111" s="526"/>
      <c r="BS111" s="526"/>
      <c r="BT111" s="526"/>
      <c r="BU111" s="526"/>
      <c r="BV111" s="526"/>
      <c r="BW111" s="526"/>
      <c r="BX111" s="526"/>
      <c r="BY111" s="526"/>
      <c r="BZ111" s="565"/>
      <c r="CA111" s="565"/>
      <c r="CB111" s="565"/>
      <c r="CC111" s="564"/>
      <c r="CD111" s="564"/>
      <c r="CE111" s="564"/>
      <c r="CF111" s="564"/>
      <c r="CG111" s="563"/>
      <c r="CH111" s="692">
        <v>34</v>
      </c>
    </row>
    <row r="112" spans="3:86" ht="17.25" x14ac:dyDescent="0.3">
      <c r="C112" s="30" t="s">
        <v>1315</v>
      </c>
      <c r="D112" s="31" t="s">
        <v>1316</v>
      </c>
      <c r="E112" s="32">
        <v>45853</v>
      </c>
      <c r="F112" s="32" t="s">
        <v>0</v>
      </c>
      <c r="G112" s="325" t="s">
        <v>1091</v>
      </c>
      <c r="H112" s="325" t="s">
        <v>203</v>
      </c>
      <c r="I112" s="325" t="s">
        <v>1092</v>
      </c>
      <c r="J112" s="526"/>
      <c r="K112" s="526"/>
      <c r="L112" s="526"/>
      <c r="M112" s="526"/>
      <c r="N112" s="526"/>
      <c r="O112" s="526"/>
      <c r="P112" s="526"/>
      <c r="Q112" s="526"/>
      <c r="R112" s="526"/>
      <c r="S112" s="526"/>
      <c r="T112" s="526"/>
      <c r="U112" s="526"/>
      <c r="V112" s="526"/>
      <c r="W112" s="526"/>
      <c r="X112" s="526"/>
      <c r="Y112" s="526"/>
      <c r="Z112" s="526"/>
      <c r="AA112" s="526"/>
      <c r="AB112" s="526"/>
      <c r="AC112" s="526"/>
      <c r="AD112" s="526"/>
      <c r="AE112" s="526"/>
      <c r="AF112" s="526"/>
      <c r="AG112" s="526"/>
      <c r="AH112" s="526"/>
      <c r="AI112" s="526"/>
      <c r="AJ112" s="526"/>
      <c r="AK112" s="526"/>
      <c r="AL112" s="526"/>
      <c r="AM112" s="526"/>
      <c r="AN112" s="526"/>
      <c r="AO112" s="526"/>
      <c r="AP112" s="526"/>
      <c r="AQ112" s="526"/>
      <c r="AR112" s="526"/>
      <c r="AS112" s="526"/>
      <c r="AT112" s="526"/>
      <c r="AU112" s="526"/>
      <c r="AV112" s="526"/>
      <c r="AW112" s="526"/>
      <c r="AX112" s="526"/>
      <c r="AY112" s="526"/>
      <c r="AZ112" s="526"/>
      <c r="BA112" s="526"/>
      <c r="BB112" s="526"/>
      <c r="BC112" s="526"/>
      <c r="BD112" s="526"/>
      <c r="BE112" s="526"/>
      <c r="BF112" s="526"/>
      <c r="BG112" s="526"/>
      <c r="BH112" s="526"/>
      <c r="BI112" s="526"/>
      <c r="BJ112" s="526"/>
      <c r="BK112" s="526"/>
      <c r="BL112" s="526"/>
      <c r="BM112" s="526"/>
      <c r="BN112" s="526"/>
      <c r="BO112" s="526"/>
      <c r="BP112" s="526"/>
      <c r="BQ112" s="526"/>
      <c r="BR112" s="526"/>
      <c r="BS112" s="526"/>
      <c r="BT112" s="526"/>
      <c r="BU112" s="526"/>
      <c r="BV112" s="526"/>
      <c r="BW112" s="526"/>
      <c r="BX112" s="526"/>
      <c r="BY112" s="526"/>
      <c r="BZ112" s="565"/>
      <c r="CA112" s="565"/>
      <c r="CB112" s="565"/>
      <c r="CC112" s="564"/>
      <c r="CD112" s="564"/>
      <c r="CE112" s="564"/>
      <c r="CF112" s="564"/>
      <c r="CG112" s="561">
        <v>12</v>
      </c>
      <c r="CH112" s="701">
        <v>24</v>
      </c>
    </row>
    <row r="113" spans="3:89" ht="17.25" x14ac:dyDescent="0.3">
      <c r="C113" s="30" t="s">
        <v>210</v>
      </c>
      <c r="D113" s="31" t="s">
        <v>1317</v>
      </c>
      <c r="E113" s="32">
        <v>45856</v>
      </c>
      <c r="F113" s="32" t="s">
        <v>0</v>
      </c>
      <c r="G113" s="325" t="s">
        <v>1090</v>
      </c>
      <c r="H113" s="325" t="s">
        <v>203</v>
      </c>
      <c r="I113" s="325" t="s">
        <v>1092</v>
      </c>
      <c r="J113" s="526"/>
      <c r="K113" s="526"/>
      <c r="L113" s="526"/>
      <c r="M113" s="526"/>
      <c r="N113" s="526"/>
      <c r="O113" s="526"/>
      <c r="P113" s="526"/>
      <c r="Q113" s="526"/>
      <c r="R113" s="526"/>
      <c r="S113" s="526"/>
      <c r="T113" s="526"/>
      <c r="U113" s="526"/>
      <c r="V113" s="526"/>
      <c r="W113" s="526"/>
      <c r="X113" s="526"/>
      <c r="Y113" s="526"/>
      <c r="Z113" s="526"/>
      <c r="AA113" s="526"/>
      <c r="AB113" s="526"/>
      <c r="AC113" s="526"/>
      <c r="AD113" s="526"/>
      <c r="AE113" s="526"/>
      <c r="AF113" s="526"/>
      <c r="AG113" s="526"/>
      <c r="AH113" s="526"/>
      <c r="AI113" s="526"/>
      <c r="AJ113" s="526"/>
      <c r="AK113" s="526"/>
      <c r="AL113" s="526"/>
      <c r="AM113" s="526"/>
      <c r="AN113" s="526"/>
      <c r="AO113" s="526"/>
      <c r="AP113" s="526"/>
      <c r="AQ113" s="526"/>
      <c r="AR113" s="526"/>
      <c r="AS113" s="526"/>
      <c r="AT113" s="526"/>
      <c r="AU113" s="526"/>
      <c r="AV113" s="526"/>
      <c r="AW113" s="526"/>
      <c r="AX113" s="526"/>
      <c r="AY113" s="526"/>
      <c r="AZ113" s="526"/>
      <c r="BA113" s="526"/>
      <c r="BB113" s="526"/>
      <c r="BC113" s="526"/>
      <c r="BD113" s="526"/>
      <c r="BE113" s="526"/>
      <c r="BF113" s="526"/>
      <c r="BG113" s="526"/>
      <c r="BH113" s="526"/>
      <c r="BI113" s="526"/>
      <c r="BJ113" s="526"/>
      <c r="BK113" s="526"/>
      <c r="BL113" s="526"/>
      <c r="BM113" s="526"/>
      <c r="BN113" s="526"/>
      <c r="BO113" s="526"/>
      <c r="BP113" s="526"/>
      <c r="BQ113" s="526"/>
      <c r="BR113" s="526"/>
      <c r="BS113" s="526"/>
      <c r="BT113" s="526"/>
      <c r="BU113" s="526"/>
      <c r="BV113" s="526"/>
      <c r="BW113" s="526"/>
      <c r="BX113" s="526"/>
      <c r="BY113" s="526"/>
      <c r="BZ113" s="565"/>
      <c r="CA113" s="565"/>
      <c r="CB113" s="565"/>
      <c r="CC113" s="564"/>
      <c r="CD113" s="564"/>
      <c r="CE113" s="539">
        <v>27</v>
      </c>
      <c r="CF113" s="702">
        <v>27</v>
      </c>
      <c r="CG113" s="561">
        <v>27</v>
      </c>
      <c r="CH113" s="692">
        <v>28</v>
      </c>
    </row>
    <row r="114" spans="3:89" ht="17.25" x14ac:dyDescent="0.3">
      <c r="C114" s="30" t="s">
        <v>215</v>
      </c>
      <c r="D114" s="31" t="s">
        <v>1406</v>
      </c>
      <c r="E114" s="32">
        <v>45856</v>
      </c>
      <c r="F114" s="32" t="s">
        <v>0</v>
      </c>
      <c r="G114" s="325" t="s">
        <v>1090</v>
      </c>
      <c r="H114" s="325" t="s">
        <v>203</v>
      </c>
      <c r="I114" s="325" t="s">
        <v>1092</v>
      </c>
      <c r="J114" s="526"/>
      <c r="K114" s="526"/>
      <c r="L114" s="526"/>
      <c r="M114" s="526"/>
      <c r="N114" s="526"/>
      <c r="O114" s="526"/>
      <c r="P114" s="526"/>
      <c r="Q114" s="526"/>
      <c r="R114" s="526"/>
      <c r="S114" s="526"/>
      <c r="T114" s="526"/>
      <c r="U114" s="526"/>
      <c r="V114" s="526"/>
      <c r="W114" s="526"/>
      <c r="X114" s="526"/>
      <c r="Y114" s="526"/>
      <c r="Z114" s="526"/>
      <c r="AA114" s="526"/>
      <c r="AB114" s="526"/>
      <c r="AC114" s="526"/>
      <c r="AD114" s="526"/>
      <c r="AE114" s="526"/>
      <c r="AF114" s="526"/>
      <c r="AG114" s="526"/>
      <c r="AH114" s="526"/>
      <c r="AI114" s="526"/>
      <c r="AJ114" s="526"/>
      <c r="AK114" s="526"/>
      <c r="AL114" s="526"/>
      <c r="AM114" s="526"/>
      <c r="AN114" s="526"/>
      <c r="AO114" s="526"/>
      <c r="AP114" s="526"/>
      <c r="AQ114" s="526"/>
      <c r="AR114" s="526"/>
      <c r="AS114" s="526"/>
      <c r="AT114" s="526"/>
      <c r="AU114" s="526"/>
      <c r="AV114" s="526"/>
      <c r="AW114" s="526"/>
      <c r="AX114" s="526"/>
      <c r="AY114" s="526"/>
      <c r="AZ114" s="526"/>
      <c r="BA114" s="526"/>
      <c r="BB114" s="526"/>
      <c r="BC114" s="526"/>
      <c r="BD114" s="526"/>
      <c r="BE114" s="526"/>
      <c r="BF114" s="526"/>
      <c r="BG114" s="526"/>
      <c r="BH114" s="526"/>
      <c r="BI114" s="526"/>
      <c r="BJ114" s="526"/>
      <c r="BK114" s="526"/>
      <c r="BL114" s="526"/>
      <c r="BM114" s="526"/>
      <c r="BN114" s="526"/>
      <c r="BO114" s="526"/>
      <c r="BP114" s="526"/>
      <c r="BQ114" s="526"/>
      <c r="BR114" s="526"/>
      <c r="BS114" s="526"/>
      <c r="BT114" s="526"/>
      <c r="BU114" s="526"/>
      <c r="BV114" s="526"/>
      <c r="BW114" s="526"/>
      <c r="BX114" s="526"/>
      <c r="BY114" s="526"/>
      <c r="BZ114" s="565"/>
      <c r="CA114" s="565"/>
      <c r="CB114" s="565"/>
      <c r="CC114" s="564"/>
      <c r="CD114" s="564"/>
      <c r="CE114" s="564"/>
      <c r="CF114" s="564"/>
      <c r="CG114" s="561">
        <v>390</v>
      </c>
      <c r="CH114" s="701">
        <v>390</v>
      </c>
    </row>
    <row r="115" spans="3:89" ht="17.25" x14ac:dyDescent="0.3">
      <c r="C115" s="34" t="s">
        <v>215</v>
      </c>
      <c r="D115" s="35" t="s">
        <v>1405</v>
      </c>
      <c r="E115" s="36">
        <v>45881</v>
      </c>
      <c r="F115" s="36" t="s">
        <v>0</v>
      </c>
      <c r="G115" s="331" t="s">
        <v>1091</v>
      </c>
      <c r="H115" s="331" t="s">
        <v>203</v>
      </c>
      <c r="I115" s="331" t="s">
        <v>1094</v>
      </c>
      <c r="J115" s="526"/>
      <c r="K115" s="526"/>
      <c r="L115" s="526"/>
      <c r="M115" s="526"/>
      <c r="N115" s="526"/>
      <c r="O115" s="526"/>
      <c r="P115" s="526"/>
      <c r="Q115" s="526"/>
      <c r="R115" s="526"/>
      <c r="S115" s="526"/>
      <c r="T115" s="526"/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6"/>
      <c r="AS115" s="526"/>
      <c r="AT115" s="526"/>
      <c r="AU115" s="526"/>
      <c r="AV115" s="526"/>
      <c r="AW115" s="526"/>
      <c r="AX115" s="526"/>
      <c r="AY115" s="526"/>
      <c r="AZ115" s="526"/>
      <c r="BA115" s="526"/>
      <c r="BB115" s="526"/>
      <c r="BC115" s="526"/>
      <c r="BD115" s="526"/>
      <c r="BE115" s="526"/>
      <c r="BF115" s="526"/>
      <c r="BG115" s="526"/>
      <c r="BH115" s="526"/>
      <c r="BI115" s="526"/>
      <c r="BJ115" s="526"/>
      <c r="BK115" s="526"/>
      <c r="BL115" s="526"/>
      <c r="BM115" s="526"/>
      <c r="BN115" s="526"/>
      <c r="BO115" s="526"/>
      <c r="BP115" s="526"/>
      <c r="BQ115" s="526"/>
      <c r="BR115" s="526"/>
      <c r="BS115" s="526"/>
      <c r="BT115" s="526"/>
      <c r="BU115" s="526"/>
      <c r="BV115" s="526"/>
      <c r="BW115" s="526"/>
      <c r="BX115" s="526"/>
      <c r="BY115" s="526"/>
      <c r="BZ115" s="565"/>
      <c r="CA115" s="565"/>
      <c r="CB115" s="565"/>
      <c r="CC115" s="565"/>
      <c r="CD115" s="564"/>
      <c r="CE115" s="256"/>
      <c r="CF115" s="256"/>
      <c r="CG115" s="563"/>
      <c r="CH115" s="700"/>
    </row>
    <row r="116" spans="3:89" ht="34.5" x14ac:dyDescent="0.3">
      <c r="C116" s="34" t="s">
        <v>35</v>
      </c>
      <c r="D116" s="35" t="s">
        <v>1328</v>
      </c>
      <c r="E116" s="36">
        <v>45883</v>
      </c>
      <c r="F116" s="36" t="s">
        <v>0</v>
      </c>
      <c r="G116" s="331" t="s">
        <v>1090</v>
      </c>
      <c r="H116" s="331" t="s">
        <v>203</v>
      </c>
      <c r="I116" s="331" t="s">
        <v>1094</v>
      </c>
      <c r="J116" s="526"/>
      <c r="K116" s="526"/>
      <c r="L116" s="526"/>
      <c r="M116" s="526"/>
      <c r="N116" s="526"/>
      <c r="O116" s="526"/>
      <c r="P116" s="526"/>
      <c r="Q116" s="526"/>
      <c r="R116" s="526"/>
      <c r="S116" s="526"/>
      <c r="T116" s="526"/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6"/>
      <c r="AF116" s="526"/>
      <c r="AG116" s="526"/>
      <c r="AH116" s="526"/>
      <c r="AI116" s="526"/>
      <c r="AJ116" s="526"/>
      <c r="AK116" s="526"/>
      <c r="AL116" s="526"/>
      <c r="AM116" s="526"/>
      <c r="AN116" s="526"/>
      <c r="AO116" s="526"/>
      <c r="AP116" s="526"/>
      <c r="AQ116" s="526"/>
      <c r="AR116" s="526"/>
      <c r="AS116" s="526"/>
      <c r="AT116" s="526"/>
      <c r="AU116" s="526"/>
      <c r="AV116" s="526"/>
      <c r="AW116" s="526"/>
      <c r="AX116" s="526"/>
      <c r="AY116" s="526"/>
      <c r="AZ116" s="526"/>
      <c r="BA116" s="526"/>
      <c r="BB116" s="526"/>
      <c r="BC116" s="526"/>
      <c r="BD116" s="526"/>
      <c r="BE116" s="526"/>
      <c r="BF116" s="526"/>
      <c r="BG116" s="526"/>
      <c r="BH116" s="526"/>
      <c r="BI116" s="526"/>
      <c r="BJ116" s="526"/>
      <c r="BK116" s="526"/>
      <c r="BL116" s="526"/>
      <c r="BM116" s="526"/>
      <c r="BN116" s="526"/>
      <c r="BO116" s="526"/>
      <c r="BP116" s="526"/>
      <c r="BQ116" s="526"/>
      <c r="BR116" s="526"/>
      <c r="BS116" s="526"/>
      <c r="BT116" s="526"/>
      <c r="BU116" s="526"/>
      <c r="BV116" s="526"/>
      <c r="BW116" s="526"/>
      <c r="BX116" s="526"/>
      <c r="BY116" s="526"/>
      <c r="BZ116" s="565"/>
      <c r="CA116" s="565"/>
      <c r="CB116" s="565"/>
      <c r="CC116" s="565"/>
      <c r="CD116" s="564"/>
      <c r="CE116" s="256"/>
      <c r="CF116" s="256"/>
      <c r="CG116" s="563"/>
      <c r="CH116" s="700"/>
    </row>
    <row r="117" spans="3:89" ht="34.5" x14ac:dyDescent="0.3">
      <c r="C117" s="34" t="s">
        <v>657</v>
      </c>
      <c r="D117" s="35" t="s">
        <v>1329</v>
      </c>
      <c r="E117" s="36">
        <v>45895</v>
      </c>
      <c r="F117" s="36" t="s">
        <v>0</v>
      </c>
      <c r="G117" s="331" t="s">
        <v>1090</v>
      </c>
      <c r="H117" s="331" t="s">
        <v>203</v>
      </c>
      <c r="I117" s="331" t="s">
        <v>1094</v>
      </c>
      <c r="J117" s="526"/>
      <c r="K117" s="526"/>
      <c r="L117" s="526"/>
      <c r="M117" s="526"/>
      <c r="N117" s="526"/>
      <c r="O117" s="526"/>
      <c r="P117" s="526"/>
      <c r="Q117" s="526"/>
      <c r="R117" s="526"/>
      <c r="S117" s="526"/>
      <c r="T117" s="526"/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S117" s="526"/>
      <c r="AT117" s="526"/>
      <c r="AU117" s="526"/>
      <c r="AV117" s="526"/>
      <c r="AW117" s="526"/>
      <c r="AX117" s="526"/>
      <c r="AY117" s="526"/>
      <c r="AZ117" s="526"/>
      <c r="BA117" s="526"/>
      <c r="BB117" s="526"/>
      <c r="BC117" s="526"/>
      <c r="BD117" s="526"/>
      <c r="BE117" s="526"/>
      <c r="BF117" s="526"/>
      <c r="BG117" s="526"/>
      <c r="BH117" s="526"/>
      <c r="BI117" s="526"/>
      <c r="BJ117" s="526"/>
      <c r="BK117" s="526"/>
      <c r="BL117" s="526"/>
      <c r="BM117" s="526"/>
      <c r="BN117" s="526"/>
      <c r="BO117" s="526"/>
      <c r="BP117" s="526"/>
      <c r="BQ117" s="526"/>
      <c r="BR117" s="526"/>
      <c r="BS117" s="526"/>
      <c r="BT117" s="526"/>
      <c r="BU117" s="526"/>
      <c r="BV117" s="526"/>
      <c r="BW117" s="526"/>
      <c r="BX117" s="526"/>
      <c r="BY117" s="526"/>
      <c r="BZ117" s="565"/>
      <c r="CA117" s="565"/>
      <c r="CB117" s="565"/>
      <c r="CC117" s="565"/>
      <c r="CD117" s="564"/>
      <c r="CE117" s="256"/>
      <c r="CF117" s="256"/>
      <c r="CG117" s="563"/>
      <c r="CH117" s="700"/>
    </row>
    <row r="118" spans="3:89" ht="34.5" x14ac:dyDescent="0.3">
      <c r="C118" s="34" t="s">
        <v>1315</v>
      </c>
      <c r="D118" s="35" t="s">
        <v>1335</v>
      </c>
      <c r="E118" s="36">
        <v>45902</v>
      </c>
      <c r="F118" s="36" t="s">
        <v>0</v>
      </c>
      <c r="G118" s="331" t="s">
        <v>1090</v>
      </c>
      <c r="H118" s="331" t="s">
        <v>209</v>
      </c>
      <c r="I118" s="331" t="s">
        <v>1094</v>
      </c>
      <c r="J118" s="526"/>
      <c r="K118" s="526"/>
      <c r="L118" s="526"/>
      <c r="M118" s="526"/>
      <c r="N118" s="526"/>
      <c r="O118" s="526"/>
      <c r="P118" s="526"/>
      <c r="Q118" s="526"/>
      <c r="R118" s="526"/>
      <c r="S118" s="526"/>
      <c r="T118" s="526"/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6"/>
      <c r="AF118" s="526"/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S118" s="526"/>
      <c r="AT118" s="526"/>
      <c r="AU118" s="526"/>
      <c r="AV118" s="526"/>
      <c r="AW118" s="526"/>
      <c r="AX118" s="526"/>
      <c r="AY118" s="526"/>
      <c r="AZ118" s="526"/>
      <c r="BA118" s="526"/>
      <c r="BB118" s="526"/>
      <c r="BC118" s="526"/>
      <c r="BD118" s="526"/>
      <c r="BE118" s="526"/>
      <c r="BF118" s="526"/>
      <c r="BG118" s="526"/>
      <c r="BH118" s="526"/>
      <c r="BI118" s="526"/>
      <c r="BJ118" s="526"/>
      <c r="BK118" s="526"/>
      <c r="BL118" s="526"/>
      <c r="BM118" s="526"/>
      <c r="BN118" s="526"/>
      <c r="BO118" s="526"/>
      <c r="BP118" s="526"/>
      <c r="BQ118" s="526"/>
      <c r="BR118" s="526"/>
      <c r="BS118" s="526"/>
      <c r="BT118" s="526"/>
      <c r="BU118" s="526"/>
      <c r="BV118" s="526"/>
      <c r="BW118" s="526"/>
      <c r="BX118" s="526"/>
      <c r="BY118" s="526"/>
      <c r="BZ118" s="565"/>
      <c r="CA118" s="565"/>
      <c r="CB118" s="565"/>
      <c r="CC118" s="565"/>
      <c r="CD118" s="565"/>
      <c r="CE118" s="256"/>
      <c r="CF118" s="256"/>
      <c r="CG118" s="563"/>
      <c r="CH118" s="700"/>
    </row>
    <row r="119" spans="3:89" ht="34.5" x14ac:dyDescent="0.3">
      <c r="C119" s="34" t="s">
        <v>1336</v>
      </c>
      <c r="D119" s="35" t="s">
        <v>1337</v>
      </c>
      <c r="E119" s="36">
        <v>45908</v>
      </c>
      <c r="F119" s="36" t="s">
        <v>0</v>
      </c>
      <c r="G119" s="331" t="s">
        <v>1090</v>
      </c>
      <c r="H119" s="331" t="s">
        <v>203</v>
      </c>
      <c r="I119" s="331" t="s">
        <v>1094</v>
      </c>
      <c r="J119" s="526"/>
      <c r="K119" s="526"/>
      <c r="L119" s="526"/>
      <c r="M119" s="526"/>
      <c r="N119" s="526"/>
      <c r="O119" s="526"/>
      <c r="P119" s="526"/>
      <c r="Q119" s="526"/>
      <c r="R119" s="526"/>
      <c r="S119" s="526"/>
      <c r="T119" s="526"/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S119" s="526"/>
      <c r="AT119" s="526"/>
      <c r="AU119" s="526"/>
      <c r="AV119" s="526"/>
      <c r="AW119" s="526"/>
      <c r="AX119" s="526"/>
      <c r="AY119" s="526"/>
      <c r="AZ119" s="526"/>
      <c r="BA119" s="526"/>
      <c r="BB119" s="526"/>
      <c r="BC119" s="526"/>
      <c r="BD119" s="526"/>
      <c r="BE119" s="526"/>
      <c r="BF119" s="526"/>
      <c r="BG119" s="526"/>
      <c r="BH119" s="526"/>
      <c r="BI119" s="526"/>
      <c r="BJ119" s="526"/>
      <c r="BK119" s="526"/>
      <c r="BL119" s="526"/>
      <c r="BM119" s="526"/>
      <c r="BN119" s="526"/>
      <c r="BO119" s="526"/>
      <c r="BP119" s="526"/>
      <c r="BQ119" s="526"/>
      <c r="BR119" s="526"/>
      <c r="BS119" s="526"/>
      <c r="BT119" s="526"/>
      <c r="BU119" s="526"/>
      <c r="BV119" s="526"/>
      <c r="BW119" s="526"/>
      <c r="BX119" s="526"/>
      <c r="BY119" s="526"/>
      <c r="BZ119" s="565"/>
      <c r="CA119" s="565"/>
      <c r="CB119" s="565"/>
      <c r="CC119" s="565"/>
      <c r="CD119" s="565"/>
      <c r="CE119" s="256"/>
      <c r="CF119" s="256"/>
      <c r="CG119" s="563"/>
      <c r="CH119" s="700"/>
    </row>
    <row r="120" spans="3:89" ht="34.5" x14ac:dyDescent="0.3">
      <c r="C120" s="34" t="s">
        <v>657</v>
      </c>
      <c r="D120" s="35" t="s">
        <v>1338</v>
      </c>
      <c r="E120" s="36">
        <v>45908</v>
      </c>
      <c r="F120" s="36" t="s">
        <v>0</v>
      </c>
      <c r="G120" s="331" t="s">
        <v>1090</v>
      </c>
      <c r="H120" s="331" t="s">
        <v>205</v>
      </c>
      <c r="I120" s="331" t="s">
        <v>1094</v>
      </c>
      <c r="J120" s="526"/>
      <c r="K120" s="526"/>
      <c r="L120" s="526"/>
      <c r="M120" s="526"/>
      <c r="N120" s="526"/>
      <c r="O120" s="526"/>
      <c r="P120" s="526"/>
      <c r="Q120" s="526"/>
      <c r="R120" s="526"/>
      <c r="S120" s="526"/>
      <c r="T120" s="526"/>
      <c r="U120" s="526"/>
      <c r="V120" s="526"/>
      <c r="W120" s="526"/>
      <c r="X120" s="526"/>
      <c r="Y120" s="526"/>
      <c r="Z120" s="526"/>
      <c r="AA120" s="526"/>
      <c r="AB120" s="526"/>
      <c r="AC120" s="526"/>
      <c r="AD120" s="526"/>
      <c r="AE120" s="526"/>
      <c r="AF120" s="526"/>
      <c r="AG120" s="526"/>
      <c r="AH120" s="526"/>
      <c r="AI120" s="526"/>
      <c r="AJ120" s="526"/>
      <c r="AK120" s="526"/>
      <c r="AL120" s="526"/>
      <c r="AM120" s="526"/>
      <c r="AN120" s="526"/>
      <c r="AO120" s="526"/>
      <c r="AP120" s="526"/>
      <c r="AQ120" s="526"/>
      <c r="AR120" s="526"/>
      <c r="AS120" s="526"/>
      <c r="AT120" s="526"/>
      <c r="AU120" s="526"/>
      <c r="AV120" s="526"/>
      <c r="AW120" s="526"/>
      <c r="AX120" s="526"/>
      <c r="AY120" s="526"/>
      <c r="AZ120" s="526"/>
      <c r="BA120" s="526"/>
      <c r="BB120" s="526"/>
      <c r="BC120" s="526"/>
      <c r="BD120" s="526"/>
      <c r="BE120" s="526"/>
      <c r="BF120" s="526"/>
      <c r="BG120" s="526"/>
      <c r="BH120" s="526"/>
      <c r="BI120" s="526"/>
      <c r="BJ120" s="526"/>
      <c r="BK120" s="526"/>
      <c r="BL120" s="526"/>
      <c r="BM120" s="526"/>
      <c r="BN120" s="526"/>
      <c r="BO120" s="526"/>
      <c r="BP120" s="526"/>
      <c r="BQ120" s="526"/>
      <c r="BR120" s="526"/>
      <c r="BS120" s="526"/>
      <c r="BT120" s="526"/>
      <c r="BU120" s="526"/>
      <c r="BV120" s="526"/>
      <c r="BW120" s="526"/>
      <c r="BX120" s="526"/>
      <c r="BY120" s="526"/>
      <c r="BZ120" s="565"/>
      <c r="CA120" s="565"/>
      <c r="CB120" s="565"/>
      <c r="CC120" s="565"/>
      <c r="CD120" s="565"/>
      <c r="CE120" s="256"/>
      <c r="CF120" s="256"/>
      <c r="CG120" s="563"/>
      <c r="CH120" s="700"/>
    </row>
    <row r="121" spans="3:89" ht="34.5" x14ac:dyDescent="0.3">
      <c r="C121" s="34" t="s">
        <v>210</v>
      </c>
      <c r="D121" s="35" t="s">
        <v>1339</v>
      </c>
      <c r="E121" s="36">
        <v>45908</v>
      </c>
      <c r="F121" s="36" t="s">
        <v>0</v>
      </c>
      <c r="G121" s="331" t="s">
        <v>1090</v>
      </c>
      <c r="H121" s="331" t="s">
        <v>203</v>
      </c>
      <c r="I121" s="331" t="s">
        <v>1094</v>
      </c>
      <c r="J121" s="526"/>
      <c r="K121" s="526"/>
      <c r="L121" s="526"/>
      <c r="M121" s="526"/>
      <c r="N121" s="526"/>
      <c r="O121" s="526"/>
      <c r="P121" s="526"/>
      <c r="Q121" s="526"/>
      <c r="R121" s="526"/>
      <c r="S121" s="526"/>
      <c r="T121" s="526"/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S121" s="526"/>
      <c r="AT121" s="526"/>
      <c r="AU121" s="526"/>
      <c r="AV121" s="526"/>
      <c r="AW121" s="526"/>
      <c r="AX121" s="526"/>
      <c r="AY121" s="526"/>
      <c r="AZ121" s="526"/>
      <c r="BA121" s="526"/>
      <c r="BB121" s="526"/>
      <c r="BC121" s="526"/>
      <c r="BD121" s="526"/>
      <c r="BE121" s="526"/>
      <c r="BF121" s="526"/>
      <c r="BG121" s="526"/>
      <c r="BH121" s="526"/>
      <c r="BI121" s="526"/>
      <c r="BJ121" s="526"/>
      <c r="BK121" s="526"/>
      <c r="BL121" s="526"/>
      <c r="BM121" s="526"/>
      <c r="BN121" s="526"/>
      <c r="BO121" s="526"/>
      <c r="BP121" s="526"/>
      <c r="BQ121" s="526"/>
      <c r="BR121" s="526"/>
      <c r="BS121" s="526"/>
      <c r="BT121" s="526"/>
      <c r="BU121" s="526"/>
      <c r="BV121" s="526"/>
      <c r="BW121" s="526"/>
      <c r="BX121" s="526"/>
      <c r="BY121" s="526"/>
      <c r="BZ121" s="565"/>
      <c r="CA121" s="565"/>
      <c r="CB121" s="565"/>
      <c r="CC121" s="565"/>
      <c r="CD121" s="565"/>
      <c r="CE121" s="256"/>
      <c r="CF121" s="256"/>
      <c r="CG121" s="563"/>
      <c r="CH121" s="700"/>
      <c r="CK121" s="675"/>
    </row>
    <row r="122" spans="3:89" ht="17.25" x14ac:dyDescent="0.3">
      <c r="C122" s="30" t="s">
        <v>210</v>
      </c>
      <c r="D122" s="31" t="s">
        <v>1340</v>
      </c>
      <c r="E122" s="32">
        <v>45910</v>
      </c>
      <c r="F122" s="32" t="s">
        <v>0</v>
      </c>
      <c r="G122" s="325" t="s">
        <v>1090</v>
      </c>
      <c r="H122" s="325" t="s">
        <v>203</v>
      </c>
      <c r="I122" s="325" t="s">
        <v>1092</v>
      </c>
      <c r="J122" s="526"/>
      <c r="K122" s="526"/>
      <c r="L122" s="526"/>
      <c r="M122" s="526"/>
      <c r="N122" s="526"/>
      <c r="O122" s="526"/>
      <c r="P122" s="526"/>
      <c r="Q122" s="526"/>
      <c r="R122" s="526"/>
      <c r="S122" s="526"/>
      <c r="T122" s="526"/>
      <c r="U122" s="526"/>
      <c r="V122" s="526"/>
      <c r="W122" s="526"/>
      <c r="X122" s="526"/>
      <c r="Y122" s="526"/>
      <c r="Z122" s="526"/>
      <c r="AA122" s="526"/>
      <c r="AB122" s="526"/>
      <c r="AC122" s="526"/>
      <c r="AD122" s="526"/>
      <c r="AE122" s="526"/>
      <c r="AF122" s="526"/>
      <c r="AG122" s="526"/>
      <c r="AH122" s="526"/>
      <c r="AI122" s="526"/>
      <c r="AJ122" s="526"/>
      <c r="AK122" s="526"/>
      <c r="AL122" s="526"/>
      <c r="AM122" s="526"/>
      <c r="AN122" s="526"/>
      <c r="AO122" s="526"/>
      <c r="AP122" s="526"/>
      <c r="AQ122" s="526"/>
      <c r="AR122" s="526"/>
      <c r="AS122" s="526"/>
      <c r="AT122" s="526"/>
      <c r="AU122" s="526"/>
      <c r="AV122" s="526"/>
      <c r="AW122" s="526"/>
      <c r="AX122" s="526"/>
      <c r="AY122" s="526"/>
      <c r="AZ122" s="526"/>
      <c r="BA122" s="526"/>
      <c r="BB122" s="526"/>
      <c r="BC122" s="526"/>
      <c r="BD122" s="526"/>
      <c r="BE122" s="526"/>
      <c r="BF122" s="526"/>
      <c r="BG122" s="526"/>
      <c r="BH122" s="526"/>
      <c r="BI122" s="526"/>
      <c r="BJ122" s="526"/>
      <c r="BK122" s="526"/>
      <c r="BL122" s="526"/>
      <c r="BM122" s="526"/>
      <c r="BN122" s="526"/>
      <c r="BO122" s="526"/>
      <c r="BP122" s="526"/>
      <c r="BQ122" s="526"/>
      <c r="BR122" s="526"/>
      <c r="BS122" s="526"/>
      <c r="BT122" s="526"/>
      <c r="BU122" s="526"/>
      <c r="BV122" s="526"/>
      <c r="BW122" s="526"/>
      <c r="BX122" s="526"/>
      <c r="BY122" s="526"/>
      <c r="BZ122" s="565"/>
      <c r="CA122" s="565"/>
      <c r="CB122" s="565"/>
      <c r="CC122" s="565"/>
      <c r="CD122" s="565"/>
      <c r="CE122" s="256"/>
      <c r="CF122" s="256"/>
      <c r="CG122" s="563"/>
      <c r="CH122" s="692">
        <v>44</v>
      </c>
    </row>
    <row r="123" spans="3:89" ht="34.5" x14ac:dyDescent="0.3">
      <c r="C123" s="34" t="s">
        <v>1336</v>
      </c>
      <c r="D123" s="35" t="s">
        <v>1341</v>
      </c>
      <c r="E123" s="36">
        <v>45918</v>
      </c>
      <c r="F123" s="36" t="s">
        <v>0</v>
      </c>
      <c r="G123" s="331" t="s">
        <v>1090</v>
      </c>
      <c r="H123" s="331" t="s">
        <v>209</v>
      </c>
      <c r="I123" s="331" t="s">
        <v>1094</v>
      </c>
      <c r="J123" s="526"/>
      <c r="K123" s="526"/>
      <c r="L123" s="526"/>
      <c r="M123" s="526"/>
      <c r="N123" s="526"/>
      <c r="O123" s="526"/>
      <c r="P123" s="526"/>
      <c r="Q123" s="526"/>
      <c r="R123" s="526"/>
      <c r="S123" s="526"/>
      <c r="T123" s="526"/>
      <c r="U123" s="526"/>
      <c r="V123" s="526"/>
      <c r="W123" s="526"/>
      <c r="X123" s="526"/>
      <c r="Y123" s="526"/>
      <c r="Z123" s="526"/>
      <c r="AA123" s="526"/>
      <c r="AB123" s="526"/>
      <c r="AC123" s="526"/>
      <c r="AD123" s="526"/>
      <c r="AE123" s="526"/>
      <c r="AF123" s="526"/>
      <c r="AG123" s="526"/>
      <c r="AH123" s="526"/>
      <c r="AI123" s="526"/>
      <c r="AJ123" s="526"/>
      <c r="AK123" s="526"/>
      <c r="AL123" s="526"/>
      <c r="AM123" s="526"/>
      <c r="AN123" s="526"/>
      <c r="AO123" s="526"/>
      <c r="AP123" s="526"/>
      <c r="AQ123" s="526"/>
      <c r="AR123" s="526"/>
      <c r="AS123" s="526"/>
      <c r="AT123" s="526"/>
      <c r="AU123" s="526"/>
      <c r="AV123" s="526"/>
      <c r="AW123" s="526"/>
      <c r="AX123" s="526"/>
      <c r="AY123" s="526"/>
      <c r="AZ123" s="526"/>
      <c r="BA123" s="526"/>
      <c r="BB123" s="526"/>
      <c r="BC123" s="526"/>
      <c r="BD123" s="526"/>
      <c r="BE123" s="526"/>
      <c r="BF123" s="526"/>
      <c r="BG123" s="526"/>
      <c r="BH123" s="526"/>
      <c r="BI123" s="526"/>
      <c r="BJ123" s="526"/>
      <c r="BK123" s="526"/>
      <c r="BL123" s="526"/>
      <c r="BM123" s="526"/>
      <c r="BN123" s="526"/>
      <c r="BO123" s="526"/>
      <c r="BP123" s="526"/>
      <c r="BQ123" s="526"/>
      <c r="BR123" s="526"/>
      <c r="BS123" s="526"/>
      <c r="BT123" s="526"/>
      <c r="BU123" s="526"/>
      <c r="BV123" s="526"/>
      <c r="BW123" s="526"/>
      <c r="BX123" s="526"/>
      <c r="BY123" s="526"/>
      <c r="BZ123" s="565"/>
      <c r="CA123" s="565"/>
      <c r="CB123" s="565"/>
      <c r="CC123" s="565"/>
      <c r="CD123" s="565"/>
      <c r="CE123" s="256"/>
      <c r="CF123" s="256"/>
      <c r="CG123" s="563"/>
      <c r="CH123" s="700"/>
    </row>
    <row r="124" spans="3:89" ht="34.5" x14ac:dyDescent="0.3">
      <c r="C124" s="34" t="s">
        <v>207</v>
      </c>
      <c r="D124" s="35" t="s">
        <v>1342</v>
      </c>
      <c r="E124" s="36">
        <v>45918</v>
      </c>
      <c r="F124" s="36" t="s">
        <v>0</v>
      </c>
      <c r="G124" s="331" t="s">
        <v>1090</v>
      </c>
      <c r="H124" s="331" t="s">
        <v>205</v>
      </c>
      <c r="I124" s="331" t="s">
        <v>1094</v>
      </c>
      <c r="J124" s="526"/>
      <c r="K124" s="526"/>
      <c r="L124" s="526"/>
      <c r="M124" s="526"/>
      <c r="N124" s="526"/>
      <c r="O124" s="526"/>
      <c r="P124" s="526"/>
      <c r="Q124" s="526"/>
      <c r="R124" s="526"/>
      <c r="S124" s="526"/>
      <c r="T124" s="526"/>
      <c r="U124" s="526"/>
      <c r="V124" s="526"/>
      <c r="W124" s="526"/>
      <c r="X124" s="526"/>
      <c r="Y124" s="526"/>
      <c r="Z124" s="526"/>
      <c r="AA124" s="526"/>
      <c r="AB124" s="526"/>
      <c r="AC124" s="526"/>
      <c r="AD124" s="526"/>
      <c r="AE124" s="526"/>
      <c r="AF124" s="526"/>
      <c r="AG124" s="526"/>
      <c r="AH124" s="526"/>
      <c r="AI124" s="526"/>
      <c r="AJ124" s="526"/>
      <c r="AK124" s="526"/>
      <c r="AL124" s="526"/>
      <c r="AM124" s="526"/>
      <c r="AN124" s="526"/>
      <c r="AO124" s="526"/>
      <c r="AP124" s="526"/>
      <c r="AQ124" s="526"/>
      <c r="AR124" s="526"/>
      <c r="AS124" s="526"/>
      <c r="AT124" s="526"/>
      <c r="AU124" s="526"/>
      <c r="AV124" s="526"/>
      <c r="AW124" s="526"/>
      <c r="AX124" s="526"/>
      <c r="AY124" s="526"/>
      <c r="AZ124" s="526"/>
      <c r="BA124" s="526"/>
      <c r="BB124" s="526"/>
      <c r="BC124" s="526"/>
      <c r="BD124" s="526"/>
      <c r="BE124" s="526"/>
      <c r="BF124" s="526"/>
      <c r="BG124" s="526"/>
      <c r="BH124" s="526"/>
      <c r="BI124" s="526"/>
      <c r="BJ124" s="526"/>
      <c r="BK124" s="526"/>
      <c r="BL124" s="526"/>
      <c r="BM124" s="526"/>
      <c r="BN124" s="526"/>
      <c r="BO124" s="526"/>
      <c r="BP124" s="526"/>
      <c r="BQ124" s="526"/>
      <c r="BR124" s="526"/>
      <c r="BS124" s="526"/>
      <c r="BT124" s="526"/>
      <c r="BU124" s="526"/>
      <c r="BV124" s="526"/>
      <c r="BW124" s="526"/>
      <c r="BX124" s="526"/>
      <c r="BY124" s="526"/>
      <c r="BZ124" s="565"/>
      <c r="CA124" s="565"/>
      <c r="CB124" s="565"/>
      <c r="CC124" s="565"/>
      <c r="CD124" s="565"/>
      <c r="CE124" s="564"/>
      <c r="CF124" s="564"/>
      <c r="CG124" s="563"/>
      <c r="CH124" s="700"/>
    </row>
    <row r="125" spans="3:89" ht="17.25" x14ac:dyDescent="0.3">
      <c r="C125" s="30" t="s">
        <v>215</v>
      </c>
      <c r="D125" s="31" t="s">
        <v>1343</v>
      </c>
      <c r="E125" s="32">
        <v>45925</v>
      </c>
      <c r="F125" s="32" t="s">
        <v>0</v>
      </c>
      <c r="G125" s="325" t="s">
        <v>1090</v>
      </c>
      <c r="H125" s="325" t="s">
        <v>203</v>
      </c>
      <c r="I125" s="325" t="s">
        <v>1092</v>
      </c>
      <c r="J125" s="526"/>
      <c r="K125" s="526"/>
      <c r="L125" s="526"/>
      <c r="M125" s="526"/>
      <c r="N125" s="526"/>
      <c r="O125" s="526"/>
      <c r="P125" s="526"/>
      <c r="Q125" s="526"/>
      <c r="R125" s="526"/>
      <c r="S125" s="526"/>
      <c r="T125" s="526"/>
      <c r="U125" s="526"/>
      <c r="V125" s="526"/>
      <c r="W125" s="526"/>
      <c r="X125" s="526"/>
      <c r="Y125" s="526"/>
      <c r="Z125" s="526"/>
      <c r="AA125" s="526"/>
      <c r="AB125" s="526"/>
      <c r="AC125" s="526"/>
      <c r="AD125" s="526"/>
      <c r="AE125" s="526"/>
      <c r="AF125" s="526"/>
      <c r="AG125" s="526"/>
      <c r="AH125" s="526"/>
      <c r="AI125" s="526"/>
      <c r="AJ125" s="526"/>
      <c r="AK125" s="526"/>
      <c r="AL125" s="526"/>
      <c r="AM125" s="526"/>
      <c r="AN125" s="526"/>
      <c r="AO125" s="526"/>
      <c r="AP125" s="526"/>
      <c r="AQ125" s="526"/>
      <c r="AR125" s="526"/>
      <c r="AS125" s="526"/>
      <c r="AT125" s="526"/>
      <c r="AU125" s="526"/>
      <c r="AV125" s="526"/>
      <c r="AW125" s="526"/>
      <c r="AX125" s="526"/>
      <c r="AY125" s="526"/>
      <c r="AZ125" s="526"/>
      <c r="BA125" s="526"/>
      <c r="BB125" s="526"/>
      <c r="BC125" s="526"/>
      <c r="BD125" s="526"/>
      <c r="BE125" s="526"/>
      <c r="BF125" s="526"/>
      <c r="BG125" s="526"/>
      <c r="BH125" s="526"/>
      <c r="BI125" s="526"/>
      <c r="BJ125" s="526"/>
      <c r="BK125" s="526"/>
      <c r="BL125" s="526"/>
      <c r="BM125" s="526"/>
      <c r="BN125" s="526"/>
      <c r="BO125" s="526"/>
      <c r="BP125" s="526"/>
      <c r="BQ125" s="526"/>
      <c r="BR125" s="526"/>
      <c r="BS125" s="526"/>
      <c r="BT125" s="526"/>
      <c r="BU125" s="526"/>
      <c r="BV125" s="526"/>
      <c r="BW125" s="526"/>
      <c r="BX125" s="526"/>
      <c r="BY125" s="526"/>
      <c r="BZ125" s="565"/>
      <c r="CA125" s="565"/>
      <c r="CB125" s="565"/>
      <c r="CC125" s="565"/>
      <c r="CD125" s="565"/>
      <c r="CE125" s="256"/>
      <c r="CF125" s="539">
        <v>1</v>
      </c>
      <c r="CG125" s="552">
        <v>1</v>
      </c>
      <c r="CH125" s="692">
        <v>1</v>
      </c>
    </row>
    <row r="126" spans="3:89" ht="34.5" x14ac:dyDescent="0.3">
      <c r="C126" s="34" t="s">
        <v>207</v>
      </c>
      <c r="D126" s="35" t="s">
        <v>1415</v>
      </c>
      <c r="E126" s="36">
        <v>46008</v>
      </c>
      <c r="F126" s="36" t="s">
        <v>0</v>
      </c>
      <c r="G126" s="331" t="s">
        <v>1090</v>
      </c>
      <c r="H126" s="331" t="s">
        <v>1416</v>
      </c>
      <c r="I126" s="331" t="s">
        <v>1094</v>
      </c>
      <c r="J126" s="526"/>
      <c r="K126" s="526"/>
      <c r="L126" s="526"/>
      <c r="M126" s="526"/>
      <c r="N126" s="526"/>
      <c r="O126" s="526"/>
      <c r="P126" s="526"/>
      <c r="Q126" s="526"/>
      <c r="R126" s="526"/>
      <c r="S126" s="526"/>
      <c r="T126" s="526"/>
      <c r="U126" s="526"/>
      <c r="V126" s="526"/>
      <c r="W126" s="526"/>
      <c r="X126" s="526"/>
      <c r="Y126" s="526"/>
      <c r="Z126" s="526"/>
      <c r="AA126" s="526"/>
      <c r="AB126" s="526"/>
      <c r="AC126" s="526"/>
      <c r="AD126" s="526"/>
      <c r="AE126" s="526"/>
      <c r="AF126" s="526"/>
      <c r="AG126" s="526"/>
      <c r="AH126" s="526"/>
      <c r="AI126" s="526"/>
      <c r="AJ126" s="526"/>
      <c r="AK126" s="526"/>
      <c r="AL126" s="526"/>
      <c r="AM126" s="526"/>
      <c r="AN126" s="526"/>
      <c r="AO126" s="526"/>
      <c r="AP126" s="526"/>
      <c r="AQ126" s="526"/>
      <c r="AR126" s="526"/>
      <c r="AS126" s="526"/>
      <c r="AT126" s="526"/>
      <c r="AU126" s="526"/>
      <c r="AV126" s="526"/>
      <c r="AW126" s="526"/>
      <c r="AX126" s="526"/>
      <c r="AY126" s="526"/>
      <c r="AZ126" s="526"/>
      <c r="BA126" s="526"/>
      <c r="BB126" s="526"/>
      <c r="BC126" s="526"/>
      <c r="BD126" s="526"/>
      <c r="BE126" s="526"/>
      <c r="BF126" s="526"/>
      <c r="BG126" s="526"/>
      <c r="BH126" s="526"/>
      <c r="BI126" s="526"/>
      <c r="BJ126" s="526"/>
      <c r="BK126" s="526"/>
      <c r="BL126" s="526"/>
      <c r="BM126" s="526"/>
      <c r="BN126" s="526"/>
      <c r="BO126" s="526"/>
      <c r="BP126" s="526"/>
      <c r="BQ126" s="526"/>
      <c r="BR126" s="526"/>
      <c r="BS126" s="526"/>
      <c r="BT126" s="526"/>
      <c r="BU126" s="526"/>
      <c r="BV126" s="526"/>
      <c r="BW126" s="526"/>
      <c r="BX126" s="526"/>
      <c r="BY126" s="526"/>
      <c r="BZ126" s="565"/>
      <c r="CA126" s="565"/>
      <c r="CB126" s="565"/>
      <c r="CC126" s="565"/>
      <c r="CD126" s="565"/>
      <c r="CE126" s="565"/>
      <c r="CF126" s="565"/>
      <c r="CG126" s="565"/>
      <c r="CH126" s="700"/>
    </row>
    <row r="127" spans="3:89" ht="34.5" x14ac:dyDescent="0.3">
      <c r="C127" s="34" t="s">
        <v>657</v>
      </c>
      <c r="D127" s="35" t="s">
        <v>1417</v>
      </c>
      <c r="E127" s="36">
        <v>46020</v>
      </c>
      <c r="F127" s="36" t="s">
        <v>0</v>
      </c>
      <c r="G127" s="331" t="s">
        <v>1090</v>
      </c>
      <c r="H127" s="331" t="s">
        <v>203</v>
      </c>
      <c r="I127" s="331" t="s">
        <v>1094</v>
      </c>
      <c r="J127" s="526"/>
      <c r="K127" s="526"/>
      <c r="L127" s="526"/>
      <c r="M127" s="526"/>
      <c r="N127" s="526"/>
      <c r="O127" s="526"/>
      <c r="P127" s="526"/>
      <c r="Q127" s="526"/>
      <c r="R127" s="526"/>
      <c r="S127" s="526"/>
      <c r="T127" s="526"/>
      <c r="U127" s="526"/>
      <c r="V127" s="526"/>
      <c r="W127" s="526"/>
      <c r="X127" s="526"/>
      <c r="Y127" s="526"/>
      <c r="Z127" s="526"/>
      <c r="AA127" s="526"/>
      <c r="AB127" s="526"/>
      <c r="AC127" s="526"/>
      <c r="AD127" s="526"/>
      <c r="AE127" s="526"/>
      <c r="AF127" s="526"/>
      <c r="AG127" s="526"/>
      <c r="AH127" s="526"/>
      <c r="AI127" s="526"/>
      <c r="AJ127" s="526"/>
      <c r="AK127" s="526"/>
      <c r="AL127" s="526"/>
      <c r="AM127" s="526"/>
      <c r="AN127" s="526"/>
      <c r="AO127" s="526"/>
      <c r="AP127" s="526"/>
      <c r="AQ127" s="526"/>
      <c r="AR127" s="526"/>
      <c r="AS127" s="526"/>
      <c r="AT127" s="526"/>
      <c r="AU127" s="526"/>
      <c r="AV127" s="526"/>
      <c r="AW127" s="526"/>
      <c r="AX127" s="526"/>
      <c r="AY127" s="526"/>
      <c r="AZ127" s="526"/>
      <c r="BA127" s="526"/>
      <c r="BB127" s="526"/>
      <c r="BC127" s="526"/>
      <c r="BD127" s="526"/>
      <c r="BE127" s="526"/>
      <c r="BF127" s="526"/>
      <c r="BG127" s="526"/>
      <c r="BH127" s="526"/>
      <c r="BI127" s="526"/>
      <c r="BJ127" s="526"/>
      <c r="BK127" s="526"/>
      <c r="BL127" s="526"/>
      <c r="BM127" s="526"/>
      <c r="BN127" s="526"/>
      <c r="BO127" s="526"/>
      <c r="BP127" s="526"/>
      <c r="BQ127" s="526"/>
      <c r="BR127" s="526"/>
      <c r="BS127" s="526"/>
      <c r="BT127" s="526"/>
      <c r="BU127" s="526"/>
      <c r="BV127" s="526"/>
      <c r="BW127" s="526"/>
      <c r="BX127" s="526"/>
      <c r="BY127" s="526"/>
      <c r="BZ127" s="565"/>
      <c r="CA127" s="565"/>
      <c r="CB127" s="565"/>
      <c r="CC127" s="565"/>
      <c r="CD127" s="565"/>
      <c r="CE127" s="565"/>
      <c r="CF127" s="565"/>
      <c r="CG127" s="565"/>
      <c r="CH127" s="700"/>
    </row>
    <row r="128" spans="3:89" ht="35.25" thickBot="1" x14ac:dyDescent="0.35">
      <c r="C128" s="34" t="s">
        <v>646</v>
      </c>
      <c r="D128" s="35" t="s">
        <v>1418</v>
      </c>
      <c r="E128" s="36">
        <v>46015</v>
      </c>
      <c r="F128" s="36" t="s">
        <v>0</v>
      </c>
      <c r="G128" s="331" t="s">
        <v>1090</v>
      </c>
      <c r="H128" s="331" t="s">
        <v>203</v>
      </c>
      <c r="I128" s="331" t="s">
        <v>1094</v>
      </c>
      <c r="J128" s="526"/>
      <c r="K128" s="526"/>
      <c r="L128" s="526"/>
      <c r="M128" s="526"/>
      <c r="N128" s="526"/>
      <c r="O128" s="526"/>
      <c r="P128" s="526"/>
      <c r="Q128" s="526"/>
      <c r="R128" s="526"/>
      <c r="S128" s="526"/>
      <c r="T128" s="526"/>
      <c r="U128" s="526"/>
      <c r="V128" s="526"/>
      <c r="W128" s="526"/>
      <c r="X128" s="526"/>
      <c r="Y128" s="526"/>
      <c r="Z128" s="526"/>
      <c r="AA128" s="526"/>
      <c r="AB128" s="526"/>
      <c r="AC128" s="526"/>
      <c r="AD128" s="526"/>
      <c r="AE128" s="526"/>
      <c r="AF128" s="526"/>
      <c r="AG128" s="526"/>
      <c r="AH128" s="526"/>
      <c r="AI128" s="526"/>
      <c r="AJ128" s="526"/>
      <c r="AK128" s="526"/>
      <c r="AL128" s="526"/>
      <c r="AM128" s="526"/>
      <c r="AN128" s="526"/>
      <c r="AO128" s="526"/>
      <c r="AP128" s="526"/>
      <c r="AQ128" s="526"/>
      <c r="AR128" s="526"/>
      <c r="AS128" s="526"/>
      <c r="AT128" s="526"/>
      <c r="AU128" s="526"/>
      <c r="AV128" s="526"/>
      <c r="AW128" s="526"/>
      <c r="AX128" s="526"/>
      <c r="AY128" s="526"/>
      <c r="AZ128" s="526"/>
      <c r="BA128" s="526"/>
      <c r="BB128" s="526"/>
      <c r="BC128" s="526"/>
      <c r="BD128" s="526"/>
      <c r="BE128" s="526"/>
      <c r="BF128" s="526"/>
      <c r="BG128" s="526"/>
      <c r="BH128" s="526"/>
      <c r="BI128" s="526"/>
      <c r="BJ128" s="526"/>
      <c r="BK128" s="526"/>
      <c r="BL128" s="526"/>
      <c r="BM128" s="526"/>
      <c r="BN128" s="526"/>
      <c r="BO128" s="526"/>
      <c r="BP128" s="526"/>
      <c r="BQ128" s="526"/>
      <c r="BR128" s="526"/>
      <c r="BS128" s="526"/>
      <c r="BT128" s="526"/>
      <c r="BU128" s="526"/>
      <c r="BV128" s="526"/>
      <c r="BW128" s="526"/>
      <c r="BX128" s="526"/>
      <c r="BY128" s="526"/>
      <c r="BZ128" s="565"/>
      <c r="CA128" s="565"/>
      <c r="CB128" s="565"/>
      <c r="CC128" s="565"/>
      <c r="CD128" s="565"/>
      <c r="CE128" s="565"/>
      <c r="CF128" s="565"/>
      <c r="CG128" s="565"/>
      <c r="CH128" s="700"/>
    </row>
    <row r="129" spans="3:86" ht="20.25" x14ac:dyDescent="0.35">
      <c r="C129" s="750" t="s">
        <v>216</v>
      </c>
      <c r="D129" s="750"/>
      <c r="E129" s="750"/>
      <c r="F129" s="750"/>
      <c r="G129" s="750"/>
      <c r="H129" s="750"/>
      <c r="I129" s="750"/>
      <c r="J129" s="335">
        <v>16</v>
      </c>
      <c r="K129" s="335">
        <v>18</v>
      </c>
      <c r="L129" s="335">
        <v>669</v>
      </c>
      <c r="M129" s="335">
        <v>2071</v>
      </c>
      <c r="N129" s="335">
        <v>6557</v>
      </c>
      <c r="O129" s="335">
        <v>6747</v>
      </c>
      <c r="P129" s="335">
        <v>6747</v>
      </c>
      <c r="Q129" s="335">
        <v>6747</v>
      </c>
      <c r="R129" s="335">
        <v>6747</v>
      </c>
      <c r="S129" s="335">
        <v>6765</v>
      </c>
      <c r="T129" s="335">
        <v>4732</v>
      </c>
      <c r="U129" s="335">
        <v>5813</v>
      </c>
      <c r="V129" s="335">
        <v>6543</v>
      </c>
      <c r="W129" s="335">
        <v>6543</v>
      </c>
      <c r="X129" s="335">
        <v>6469</v>
      </c>
      <c r="Y129" s="335">
        <v>6469</v>
      </c>
      <c r="Z129" s="335">
        <v>8304</v>
      </c>
      <c r="AA129" s="335">
        <v>8302</v>
      </c>
      <c r="AB129" s="335">
        <v>6184</v>
      </c>
      <c r="AC129" s="335">
        <v>6872</v>
      </c>
      <c r="AD129" s="335">
        <v>8222</v>
      </c>
      <c r="AE129" s="335">
        <v>8222</v>
      </c>
      <c r="AF129" s="335">
        <v>10299</v>
      </c>
      <c r="AG129" s="335">
        <v>10299</v>
      </c>
      <c r="AH129" s="335">
        <v>9737</v>
      </c>
      <c r="AI129" s="335">
        <v>9949</v>
      </c>
      <c r="AJ129" s="335">
        <v>9949</v>
      </c>
      <c r="AK129" s="335">
        <v>11280</v>
      </c>
      <c r="AL129" s="335">
        <v>11099</v>
      </c>
      <c r="AM129" s="335">
        <v>11967</v>
      </c>
      <c r="AN129" s="335">
        <v>11968</v>
      </c>
      <c r="AO129" s="335">
        <v>11902</v>
      </c>
      <c r="AP129" s="335">
        <v>10309</v>
      </c>
      <c r="AQ129" s="335">
        <v>11477</v>
      </c>
      <c r="AR129" s="335">
        <v>12450</v>
      </c>
      <c r="AS129" s="335">
        <v>11597</v>
      </c>
      <c r="AT129" s="335">
        <v>12331</v>
      </c>
      <c r="AU129" s="335">
        <v>9223</v>
      </c>
      <c r="AV129" s="335">
        <v>7915</v>
      </c>
      <c r="AW129" s="335">
        <v>8919</v>
      </c>
      <c r="AX129" s="335">
        <v>8912</v>
      </c>
      <c r="AY129" s="335">
        <v>9120</v>
      </c>
      <c r="AZ129" s="335">
        <v>8968</v>
      </c>
      <c r="BA129" s="335">
        <v>9065</v>
      </c>
      <c r="BB129" s="335">
        <v>9072</v>
      </c>
      <c r="BC129" s="335">
        <v>10003</v>
      </c>
      <c r="BD129" s="335">
        <v>9726</v>
      </c>
      <c r="BE129" s="335">
        <v>5065</v>
      </c>
      <c r="BF129" s="335">
        <v>5731</v>
      </c>
      <c r="BG129" s="335">
        <v>5672</v>
      </c>
      <c r="BH129" s="335">
        <v>5362</v>
      </c>
      <c r="BI129" s="335">
        <v>5358</v>
      </c>
      <c r="BJ129" s="335">
        <v>5357</v>
      </c>
      <c r="BK129" s="335">
        <v>5363</v>
      </c>
      <c r="BL129" s="335">
        <v>5376</v>
      </c>
      <c r="BM129" s="335">
        <v>5659</v>
      </c>
      <c r="BN129" s="335">
        <v>6685</v>
      </c>
      <c r="BO129" s="335">
        <v>6729</v>
      </c>
      <c r="BP129" s="335">
        <v>6154</v>
      </c>
      <c r="BQ129" s="335">
        <v>5413</v>
      </c>
      <c r="BR129" s="335">
        <v>4954</v>
      </c>
      <c r="BS129" s="335">
        <v>4975</v>
      </c>
      <c r="BT129" s="335">
        <v>5063</v>
      </c>
      <c r="BU129" s="335">
        <v>5074</v>
      </c>
      <c r="BV129" s="335">
        <v>5143</v>
      </c>
      <c r="BW129" s="335">
        <v>5072</v>
      </c>
      <c r="BX129" s="335">
        <v>5099</v>
      </c>
      <c r="BY129" s="335">
        <v>5197</v>
      </c>
      <c r="BZ129" s="335">
        <v>5214</v>
      </c>
      <c r="CA129" s="335">
        <v>5359</v>
      </c>
      <c r="CB129" s="335">
        <v>5440</v>
      </c>
      <c r="CC129" s="335">
        <v>5770</v>
      </c>
      <c r="CD129" s="335">
        <v>6001</v>
      </c>
      <c r="CE129" s="335">
        <v>5992</v>
      </c>
      <c r="CF129" s="335">
        <v>6191</v>
      </c>
      <c r="CG129" s="703">
        <v>6644</v>
      </c>
      <c r="CH129" s="335">
        <v>6904</v>
      </c>
    </row>
    <row r="132" spans="3:86" x14ac:dyDescent="0.25">
      <c r="C132" s="187" t="s">
        <v>217</v>
      </c>
    </row>
    <row r="133" spans="3:86" x14ac:dyDescent="0.25">
      <c r="C133" s="516"/>
      <c r="D133" s="517" t="s">
        <v>937</v>
      </c>
    </row>
    <row r="134" spans="3:86" x14ac:dyDescent="0.25">
      <c r="C134" s="518"/>
      <c r="D134" s="519" t="s">
        <v>938</v>
      </c>
    </row>
    <row r="135" spans="3:86" x14ac:dyDescent="0.25">
      <c r="C135" s="520"/>
      <c r="D135" s="519" t="s">
        <v>939</v>
      </c>
    </row>
    <row r="136" spans="3:86" x14ac:dyDescent="0.25">
      <c r="C136" s="521"/>
      <c r="D136" s="519" t="s">
        <v>940</v>
      </c>
    </row>
    <row r="137" spans="3:86" x14ac:dyDescent="0.25">
      <c r="C137" s="522"/>
      <c r="D137" s="519" t="s">
        <v>925</v>
      </c>
    </row>
    <row r="138" spans="3:86" x14ac:dyDescent="0.25">
      <c r="C138" s="523"/>
      <c r="D138" s="519" t="s">
        <v>927</v>
      </c>
    </row>
    <row r="139" spans="3:86" x14ac:dyDescent="0.25">
      <c r="C139" s="187" t="s">
        <v>929</v>
      </c>
    </row>
    <row r="140" spans="3:86" x14ac:dyDescent="0.25">
      <c r="D140" s="524" t="s">
        <v>930</v>
      </c>
    </row>
    <row r="141" spans="3:86" x14ac:dyDescent="0.25">
      <c r="D141" s="524" t="s">
        <v>1411</v>
      </c>
    </row>
    <row r="142" spans="3:86" x14ac:dyDescent="0.25">
      <c r="D142" s="524" t="s">
        <v>931</v>
      </c>
    </row>
    <row r="143" spans="3:86" x14ac:dyDescent="0.25">
      <c r="D143" s="524" t="s">
        <v>933</v>
      </c>
    </row>
    <row r="144" spans="3:86" x14ac:dyDescent="0.25">
      <c r="D144" s="524" t="s">
        <v>934</v>
      </c>
    </row>
    <row r="145" spans="4:4" x14ac:dyDescent="0.25">
      <c r="D145" s="524" t="s">
        <v>935</v>
      </c>
    </row>
    <row r="146" spans="4:4" x14ac:dyDescent="0.25">
      <c r="D146" s="524" t="s">
        <v>936</v>
      </c>
    </row>
  </sheetData>
  <autoFilter ref="C10:I129" xr:uid="{00000000-0009-0000-0000-00001A000000}">
    <filterColumn colId="6">
      <filters blank="1">
        <filter val="Activo/ Active"/>
        <filter val="Em Comercialização/ On Sale"/>
        <filter val="Em Liquidação/ In Dissolution"/>
      </filters>
    </filterColumn>
  </autoFilter>
  <mergeCells count="1">
    <mergeCell ref="C129:I129"/>
  </mergeCells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"/>
  <sheetViews>
    <sheetView showGridLines="0" zoomScale="80" zoomScaleNormal="80" workbookViewId="0">
      <pane ySplit="7" topLeftCell="A47" activePane="bottomLeft" state="frozen"/>
      <selection pane="bottomLeft" activeCell="B1" sqref="B1"/>
    </sheetView>
  </sheetViews>
  <sheetFormatPr defaultColWidth="8.7109375" defaultRowHeight="13.5" x14ac:dyDescent="0.25"/>
  <cols>
    <col min="1" max="2" width="8.7109375" style="1"/>
    <col min="3" max="3" width="13.5703125" style="1" bestFit="1" customWidth="1"/>
    <col min="4" max="4" width="8.7109375" style="1" bestFit="1" customWidth="1"/>
    <col min="5" max="5" width="14.7109375" style="1" customWidth="1"/>
    <col min="6" max="6" width="26.140625" style="1" customWidth="1"/>
    <col min="7" max="7" width="22.5703125" style="1" bestFit="1" customWidth="1"/>
    <col min="8" max="8" width="24.140625" style="1" bestFit="1" customWidth="1"/>
    <col min="9" max="9" width="23.28515625" style="1" bestFit="1" customWidth="1"/>
    <col min="10" max="10" width="19.5703125" style="1" customWidth="1"/>
    <col min="11" max="14" width="8.7109375" style="1"/>
    <col min="15" max="15" width="0.85546875" style="1" customWidth="1"/>
    <col min="16" max="16" width="11.7109375" style="125" customWidth="1"/>
    <col min="17" max="16384" width="8.7109375" style="125"/>
  </cols>
  <sheetData>
    <row r="1" spans="4:15" ht="67.900000000000006" customHeight="1" x14ac:dyDescent="0.25"/>
    <row r="2" spans="4:15" ht="17.649999999999999" customHeight="1" x14ac:dyDescent="0.25"/>
    <row r="3" spans="4:15" ht="33" customHeight="1" x14ac:dyDescent="0.25"/>
    <row r="4" spans="4:15" ht="17.649999999999999" customHeight="1" x14ac:dyDescent="0.25">
      <c r="E4" s="187" t="s">
        <v>711</v>
      </c>
    </row>
    <row r="5" spans="4:15" ht="17.649999999999999" customHeight="1" x14ac:dyDescent="0.25">
      <c r="E5" s="187"/>
    </row>
    <row r="6" spans="4:15" ht="19.5" customHeight="1" x14ac:dyDescent="0.25">
      <c r="E6" s="372" t="s">
        <v>1087</v>
      </c>
      <c r="O6" s="2"/>
    </row>
    <row r="7" spans="4:15" ht="50.65" customHeight="1" x14ac:dyDescent="0.25">
      <c r="E7" s="289" t="s">
        <v>706</v>
      </c>
      <c r="F7" s="106" t="s">
        <v>710</v>
      </c>
      <c r="G7" s="106" t="s">
        <v>1081</v>
      </c>
      <c r="H7" s="106" t="s">
        <v>1082</v>
      </c>
      <c r="I7" s="107" t="s">
        <v>1133</v>
      </c>
      <c r="J7" s="107" t="s">
        <v>1397</v>
      </c>
    </row>
    <row r="8" spans="4:15" hidden="1" x14ac:dyDescent="0.25">
      <c r="D8" s="5"/>
      <c r="E8" s="203" t="s">
        <v>465</v>
      </c>
      <c r="F8" s="115"/>
      <c r="G8" s="116"/>
      <c r="H8" s="116"/>
      <c r="I8" s="117"/>
      <c r="J8" s="117"/>
    </row>
    <row r="9" spans="4:15" hidden="1" x14ac:dyDescent="0.25">
      <c r="E9" s="204" t="s">
        <v>466</v>
      </c>
      <c r="F9" s="119"/>
      <c r="G9" s="120"/>
      <c r="H9" s="120"/>
      <c r="I9" s="121"/>
      <c r="J9" s="121"/>
    </row>
    <row r="10" spans="4:15" hidden="1" x14ac:dyDescent="0.25">
      <c r="E10" s="204" t="s">
        <v>467</v>
      </c>
      <c r="F10" s="119"/>
      <c r="G10" s="120"/>
      <c r="H10" s="120"/>
      <c r="I10" s="121"/>
      <c r="J10" s="121"/>
    </row>
    <row r="11" spans="4:15" hidden="1" x14ac:dyDescent="0.25">
      <c r="E11" s="204" t="s">
        <v>468</v>
      </c>
      <c r="F11" s="119"/>
      <c r="G11" s="120"/>
      <c r="H11" s="120"/>
      <c r="I11" s="121"/>
      <c r="J11" s="121"/>
    </row>
    <row r="12" spans="4:15" hidden="1" x14ac:dyDescent="0.25">
      <c r="E12" s="204" t="s">
        <v>469</v>
      </c>
      <c r="F12" s="119"/>
      <c r="G12" s="120"/>
      <c r="H12" s="120"/>
      <c r="I12" s="121"/>
      <c r="J12" s="121"/>
    </row>
    <row r="13" spans="4:15" hidden="1" x14ac:dyDescent="0.25">
      <c r="E13" s="204" t="s">
        <v>470</v>
      </c>
      <c r="F13" s="119"/>
      <c r="G13" s="120"/>
      <c r="H13" s="120"/>
      <c r="I13" s="121"/>
      <c r="J13" s="121"/>
    </row>
    <row r="14" spans="4:15" hidden="1" x14ac:dyDescent="0.25">
      <c r="E14" s="204" t="s">
        <v>471</v>
      </c>
      <c r="F14" s="119"/>
      <c r="G14" s="120"/>
      <c r="H14" s="120"/>
      <c r="I14" s="121"/>
      <c r="J14" s="121"/>
    </row>
    <row r="15" spans="4:15" ht="15" hidden="1" x14ac:dyDescent="0.25">
      <c r="E15" s="204" t="s">
        <v>472</v>
      </c>
      <c r="F15" s="119"/>
      <c r="G15" s="120"/>
      <c r="H15" s="120"/>
      <c r="I15" s="121"/>
      <c r="J15" s="121"/>
      <c r="K15" s="99"/>
    </row>
    <row r="16" spans="4:15" hidden="1" x14ac:dyDescent="0.25">
      <c r="E16" s="204" t="s">
        <v>473</v>
      </c>
      <c r="F16" s="119"/>
      <c r="G16" s="120"/>
      <c r="H16" s="120"/>
      <c r="I16" s="121"/>
      <c r="J16" s="121"/>
    </row>
    <row r="17" spans="5:10" hidden="1" x14ac:dyDescent="0.25">
      <c r="E17" s="204" t="s">
        <v>474</v>
      </c>
      <c r="F17" s="119"/>
      <c r="G17" s="120"/>
      <c r="H17" s="120"/>
      <c r="I17" s="121"/>
      <c r="J17" s="121"/>
    </row>
    <row r="18" spans="5:10" hidden="1" x14ac:dyDescent="0.25">
      <c r="E18" s="204" t="s">
        <v>475</v>
      </c>
      <c r="F18" s="119"/>
      <c r="G18" s="120"/>
      <c r="H18" s="120"/>
      <c r="I18" s="121"/>
      <c r="J18" s="121"/>
    </row>
    <row r="19" spans="5:10" hidden="1" x14ac:dyDescent="0.25">
      <c r="E19" s="204" t="s">
        <v>476</v>
      </c>
      <c r="F19" s="119"/>
      <c r="G19" s="120"/>
      <c r="H19" s="120"/>
      <c r="I19" s="121"/>
      <c r="J19" s="121"/>
    </row>
    <row r="20" spans="5:10" hidden="1" x14ac:dyDescent="0.25">
      <c r="E20" s="204" t="s">
        <v>477</v>
      </c>
      <c r="F20" s="119"/>
      <c r="G20" s="120"/>
      <c r="H20" s="120"/>
      <c r="I20" s="121"/>
      <c r="J20" s="121"/>
    </row>
    <row r="21" spans="5:10" hidden="1" x14ac:dyDescent="0.25">
      <c r="E21" s="204" t="s">
        <v>478</v>
      </c>
      <c r="F21" s="119"/>
      <c r="G21" s="120"/>
      <c r="H21" s="120"/>
      <c r="I21" s="121"/>
      <c r="J21" s="121"/>
    </row>
    <row r="22" spans="5:10" hidden="1" x14ac:dyDescent="0.25">
      <c r="E22" s="204" t="s">
        <v>479</v>
      </c>
      <c r="F22" s="119"/>
      <c r="G22" s="120"/>
      <c r="H22" s="120"/>
      <c r="I22" s="121"/>
      <c r="J22" s="121"/>
    </row>
    <row r="23" spans="5:10" hidden="1" x14ac:dyDescent="0.25">
      <c r="E23" s="204" t="s">
        <v>480</v>
      </c>
      <c r="F23" s="119"/>
      <c r="G23" s="120"/>
      <c r="H23" s="120"/>
      <c r="I23" s="121"/>
      <c r="J23" s="121"/>
    </row>
    <row r="24" spans="5:10" hidden="1" x14ac:dyDescent="0.25">
      <c r="E24" s="204" t="s">
        <v>481</v>
      </c>
      <c r="F24" s="119"/>
      <c r="G24" s="120"/>
      <c r="H24" s="120"/>
      <c r="I24" s="121"/>
      <c r="J24" s="121"/>
    </row>
    <row r="25" spans="5:10" hidden="1" x14ac:dyDescent="0.25">
      <c r="E25" s="204" t="s">
        <v>482</v>
      </c>
      <c r="F25" s="119"/>
      <c r="G25" s="120"/>
      <c r="H25" s="120"/>
      <c r="I25" s="121"/>
      <c r="J25" s="121"/>
    </row>
    <row r="26" spans="5:10" hidden="1" x14ac:dyDescent="0.25">
      <c r="E26" s="204" t="s">
        <v>483</v>
      </c>
      <c r="F26" s="119"/>
      <c r="G26" s="120"/>
      <c r="H26" s="120"/>
      <c r="I26" s="121"/>
      <c r="J26" s="121"/>
    </row>
    <row r="27" spans="5:10" hidden="1" x14ac:dyDescent="0.25">
      <c r="E27" s="204" t="s">
        <v>484</v>
      </c>
      <c r="F27" s="119"/>
      <c r="G27" s="120"/>
      <c r="H27" s="120"/>
      <c r="I27" s="121"/>
      <c r="J27" s="121"/>
    </row>
    <row r="28" spans="5:10" x14ac:dyDescent="0.25">
      <c r="E28" s="204" t="s">
        <v>485</v>
      </c>
      <c r="F28" s="119">
        <f>21.23*1000</f>
        <v>21230</v>
      </c>
      <c r="G28" s="503">
        <v>-1.1299999999999999E-2</v>
      </c>
      <c r="H28" s="120">
        <v>1.55E-2</v>
      </c>
      <c r="I28" s="121">
        <v>1.55E-2</v>
      </c>
      <c r="J28" s="121">
        <v>8.0000000000000004E-4</v>
      </c>
    </row>
    <row r="29" spans="5:10" x14ac:dyDescent="0.25">
      <c r="E29" s="204" t="s">
        <v>486</v>
      </c>
      <c r="F29" s="119">
        <f>14.65*1000</f>
        <v>14650</v>
      </c>
      <c r="G29" s="503">
        <v>-2.7000000000000001E-3</v>
      </c>
      <c r="H29" s="120">
        <v>-1.4800000000000001E-2</v>
      </c>
      <c r="I29" s="121">
        <v>4.0000000000000002E-4</v>
      </c>
      <c r="J29" s="121">
        <v>2E-3</v>
      </c>
    </row>
    <row r="30" spans="5:10" x14ac:dyDescent="0.25">
      <c r="E30" s="204" t="s">
        <v>487</v>
      </c>
      <c r="F30" s="119">
        <f>15.64*1000</f>
        <v>15640</v>
      </c>
      <c r="G30" s="503">
        <v>4.1000000000000003E-3</v>
      </c>
      <c r="H30" s="120">
        <v>-4.5999999999999999E-3</v>
      </c>
      <c r="I30" s="121">
        <v>-1.1999999999999999E-3</v>
      </c>
      <c r="J30" s="121">
        <v>6.8999999999999999E-3</v>
      </c>
    </row>
    <row r="31" spans="5:10" x14ac:dyDescent="0.25">
      <c r="E31" s="204" t="s">
        <v>488</v>
      </c>
      <c r="F31" s="119">
        <f>26.77*1000</f>
        <v>26770</v>
      </c>
      <c r="G31" s="503">
        <v>-9.9000000000000008E-3</v>
      </c>
      <c r="H31" s="120">
        <v>-4.4999999999999997E-3</v>
      </c>
      <c r="I31" s="121">
        <v>-2.0468024574445999E-3</v>
      </c>
      <c r="J31" s="121">
        <v>-2.0468024574447075E-3</v>
      </c>
    </row>
    <row r="32" spans="5:10" x14ac:dyDescent="0.25">
      <c r="E32" s="204" t="s">
        <v>489</v>
      </c>
      <c r="F32" s="119">
        <f>21.5*1000</f>
        <v>21500</v>
      </c>
      <c r="G32" s="503">
        <v>3.2199999999999999E-2</v>
      </c>
      <c r="H32" s="120">
        <v>1.34E-2</v>
      </c>
      <c r="I32" s="121">
        <v>1.34E-2</v>
      </c>
      <c r="J32" s="121">
        <v>-2.5000000000000001E-3</v>
      </c>
    </row>
    <row r="33" spans="3:10" x14ac:dyDescent="0.25">
      <c r="E33" s="204" t="s">
        <v>1398</v>
      </c>
      <c r="F33" s="119">
        <f>-0.34*1000</f>
        <v>-340</v>
      </c>
      <c r="G33" s="503">
        <v>-0.1217</v>
      </c>
      <c r="H33" s="120">
        <v>-0.10340000000000001</v>
      </c>
      <c r="I33" s="121">
        <v>-4.3900000000000002E-2</v>
      </c>
      <c r="J33" s="121">
        <v>-2.4299999999999999E-2</v>
      </c>
    </row>
    <row r="34" spans="3:10" x14ac:dyDescent="0.25">
      <c r="E34" s="204" t="s">
        <v>490</v>
      </c>
      <c r="F34" s="119">
        <f>12.42*1000</f>
        <v>12420</v>
      </c>
      <c r="G34" s="503">
        <v>5.5500000000000001E-2</v>
      </c>
      <c r="H34" s="120">
        <v>-5.79E-2</v>
      </c>
      <c r="I34" s="121">
        <v>-4.8500000000000001E-2</v>
      </c>
      <c r="J34" s="121">
        <v>-3.7499999999999999E-2</v>
      </c>
    </row>
    <row r="35" spans="3:10" x14ac:dyDescent="0.25">
      <c r="E35" s="204" t="s">
        <v>491</v>
      </c>
      <c r="F35" s="119">
        <f>12.01*1000</f>
        <v>12010</v>
      </c>
      <c r="G35" s="503">
        <v>4.1000000000000003E-3</v>
      </c>
      <c r="H35" s="120">
        <v>-1.6199999999999999E-2</v>
      </c>
      <c r="I35" s="121">
        <v>-4.0424472463963405E-2</v>
      </c>
      <c r="J35" s="121">
        <v>-4.0424472463963405E-2</v>
      </c>
    </row>
    <row r="36" spans="3:10" x14ac:dyDescent="0.25">
      <c r="E36" s="204" t="s">
        <v>492</v>
      </c>
      <c r="F36" s="119">
        <f>22.05*1000</f>
        <v>22050</v>
      </c>
      <c r="G36" s="503">
        <v>4.7999999999999996E-3</v>
      </c>
      <c r="H36" s="120">
        <v>-6.5299999999999997E-2</v>
      </c>
      <c r="I36" s="121">
        <v>-6.5299999999999997E-2</v>
      </c>
      <c r="J36" s="121">
        <v>-6.0699999999999997E-2</v>
      </c>
    </row>
    <row r="37" spans="3:10" x14ac:dyDescent="0.25">
      <c r="E37" s="204" t="s">
        <v>493</v>
      </c>
      <c r="F37" s="119">
        <f>55.4*1000</f>
        <v>55400</v>
      </c>
      <c r="G37" s="503">
        <v>-3.1399999999999997E-2</v>
      </c>
      <c r="H37" s="120">
        <v>4.2599999999999999E-2</v>
      </c>
      <c r="I37" s="121">
        <v>-1.5699999999999999E-2</v>
      </c>
      <c r="J37" s="121">
        <v>-2.6499999999999999E-2</v>
      </c>
    </row>
    <row r="38" spans="3:10" x14ac:dyDescent="0.25">
      <c r="C38" s="183"/>
      <c r="E38" s="204" t="s">
        <v>494</v>
      </c>
      <c r="F38" s="119">
        <f>37.62*1000</f>
        <v>37620</v>
      </c>
      <c r="G38" s="503">
        <v>5.4600000000000003E-2</v>
      </c>
      <c r="H38" s="120">
        <v>2.5899999999999999E-2</v>
      </c>
      <c r="I38" s="121">
        <v>-2.2000000000000001E-3</v>
      </c>
      <c r="J38" s="121">
        <v>-5.7999999999999996E-3</v>
      </c>
    </row>
    <row r="39" spans="3:10" x14ac:dyDescent="0.25">
      <c r="C39" s="183"/>
      <c r="E39" s="204" t="s">
        <v>495</v>
      </c>
      <c r="F39" s="119">
        <f>41.34*1000</f>
        <v>41340</v>
      </c>
      <c r="G39" s="503">
        <v>6.6299999999999998E-2</v>
      </c>
      <c r="H39" s="120">
        <v>8.8599999999999998E-2</v>
      </c>
      <c r="I39" s="121">
        <v>2.1027525192339747E-2</v>
      </c>
      <c r="J39" s="121">
        <v>2.1027525192339747E-2</v>
      </c>
    </row>
    <row r="40" spans="3:10" x14ac:dyDescent="0.25">
      <c r="C40" s="183"/>
      <c r="E40" s="204" t="s">
        <v>496</v>
      </c>
      <c r="F40" s="119">
        <f>30.18*1000</f>
        <v>30180</v>
      </c>
      <c r="G40" s="503">
        <v>-3.2500000000000001E-2</v>
      </c>
      <c r="H40" s="120">
        <v>4.1599999999999998E-2</v>
      </c>
      <c r="I40" s="121">
        <v>4.1599999999999998E-2</v>
      </c>
      <c r="J40" s="121">
        <v>5.0200000000000002E-2</v>
      </c>
    </row>
    <row r="41" spans="3:10" x14ac:dyDescent="0.25">
      <c r="E41" s="204" t="s">
        <v>497</v>
      </c>
      <c r="F41" s="119">
        <f>35.36*1000</f>
        <v>35360</v>
      </c>
      <c r="G41" s="503">
        <v>8.2000000000000007E-3</v>
      </c>
      <c r="H41" s="120">
        <v>0.1142</v>
      </c>
      <c r="I41" s="121">
        <v>7.6999999999999999E-2</v>
      </c>
      <c r="J41" s="121">
        <v>6.7500000000000004E-2</v>
      </c>
    </row>
    <row r="42" spans="3:10" x14ac:dyDescent="0.25">
      <c r="E42" s="204" t="s">
        <v>498</v>
      </c>
      <c r="F42" s="119">
        <f>15.67*1000</f>
        <v>15670</v>
      </c>
      <c r="G42" s="503">
        <v>-6.1999999999999998E-3</v>
      </c>
      <c r="H42" s="120">
        <v>2.1600000000000001E-2</v>
      </c>
      <c r="I42" s="121">
        <v>5.8500000000000003E-2</v>
      </c>
      <c r="J42" s="121">
        <v>6.6199999999999995E-2</v>
      </c>
    </row>
    <row r="43" spans="3:10" x14ac:dyDescent="0.25">
      <c r="E43" s="204" t="s">
        <v>499</v>
      </c>
      <c r="F43" s="119">
        <f>13.67*1000</f>
        <v>13670</v>
      </c>
      <c r="G43" s="503">
        <v>2.8899999999999999E-2</v>
      </c>
      <c r="H43" s="120">
        <v>-1.4E-3</v>
      </c>
      <c r="I43" s="121">
        <v>4.2160025847512106E-2</v>
      </c>
      <c r="J43" s="121">
        <v>4.2160025847512328E-2</v>
      </c>
    </row>
    <row r="44" spans="3:10" x14ac:dyDescent="0.25">
      <c r="E44" s="204" t="s">
        <v>500</v>
      </c>
      <c r="F44" s="119">
        <f>7.55*1000</f>
        <v>7550</v>
      </c>
      <c r="G44" s="503">
        <v>-2.06E-2</v>
      </c>
      <c r="H44" s="120">
        <v>-3.2000000000000002E-3</v>
      </c>
      <c r="I44" s="121">
        <v>-3.2000000000000002E-3</v>
      </c>
      <c r="J44" s="121">
        <v>3.0700000000000002E-2</v>
      </c>
    </row>
    <row r="45" spans="3:10" x14ac:dyDescent="0.25">
      <c r="E45" s="204" t="s">
        <v>501</v>
      </c>
      <c r="F45" s="119">
        <f>17.32*1000</f>
        <v>17320</v>
      </c>
      <c r="G45" s="503">
        <v>1.6E-2</v>
      </c>
      <c r="H45" s="120">
        <v>3.7400000000000003E-2</v>
      </c>
      <c r="I45" s="121">
        <v>1.7299999999999999E-2</v>
      </c>
      <c r="J45" s="121">
        <v>1.34E-2</v>
      </c>
    </row>
    <row r="46" spans="3:10" x14ac:dyDescent="0.25">
      <c r="E46" s="204" t="s">
        <v>502</v>
      </c>
      <c r="F46" s="119">
        <f>29.51*1000</f>
        <v>29510</v>
      </c>
      <c r="G46" s="503">
        <v>3.2000000000000002E-3</v>
      </c>
      <c r="H46" s="120">
        <v>2.5700000000000001E-2</v>
      </c>
      <c r="I46" s="121">
        <v>0.02</v>
      </c>
      <c r="J46" s="121">
        <v>1.44E-2</v>
      </c>
    </row>
    <row r="47" spans="3:10" x14ac:dyDescent="0.25">
      <c r="E47" s="204" t="s">
        <v>503</v>
      </c>
      <c r="F47" s="119">
        <f>23.33*1000</f>
        <v>23330</v>
      </c>
      <c r="G47" s="503">
        <v>5.8999999999999999E-3</v>
      </c>
      <c r="H47" s="120">
        <v>-8.2000000000000007E-3</v>
      </c>
      <c r="I47" s="121">
        <v>1.2633081402012358E-2</v>
      </c>
      <c r="J47" s="121">
        <v>1.2633081402012358E-2</v>
      </c>
    </row>
    <row r="48" spans="3:10" x14ac:dyDescent="0.25">
      <c r="E48" s="204" t="s">
        <v>642</v>
      </c>
      <c r="F48" s="119">
        <f>36.13*1000</f>
        <v>36130</v>
      </c>
      <c r="G48" s="503">
        <v>2.1600000000000001E-2</v>
      </c>
      <c r="H48" s="120">
        <v>4.4600000000000001E-2</v>
      </c>
      <c r="I48" s="121">
        <v>4.4600000000000001E-2</v>
      </c>
      <c r="J48" s="121">
        <v>2.4500000000000001E-2</v>
      </c>
    </row>
    <row r="49" spans="5:10" x14ac:dyDescent="0.25">
      <c r="E49" s="204" t="s">
        <v>1034</v>
      </c>
      <c r="F49" s="119">
        <f>39.07*1000</f>
        <v>39070</v>
      </c>
      <c r="G49" s="503">
        <v>2.3800000000000002E-2</v>
      </c>
      <c r="H49" s="120">
        <v>6.7100000000000007E-2</v>
      </c>
      <c r="I49" s="121">
        <v>5.62E-2</v>
      </c>
      <c r="J49" s="121">
        <v>3.2300000000000002E-2</v>
      </c>
    </row>
    <row r="50" spans="5:10" x14ac:dyDescent="0.25">
      <c r="E50" s="204" t="s">
        <v>1035</v>
      </c>
      <c r="F50" s="119">
        <f>22.22*1000</f>
        <v>22220</v>
      </c>
      <c r="G50" s="503">
        <v>-8.9999999999999993E-3</v>
      </c>
      <c r="H50" s="120">
        <v>3.8800000000000001E-2</v>
      </c>
      <c r="I50" s="121">
        <v>5.0500000000000003E-2</v>
      </c>
      <c r="J50" s="121">
        <v>3.5400000000000001E-2</v>
      </c>
    </row>
    <row r="51" spans="5:10" x14ac:dyDescent="0.25">
      <c r="E51" s="204" t="s">
        <v>1134</v>
      </c>
      <c r="F51" s="119">
        <f>24.17*1000</f>
        <v>24170</v>
      </c>
      <c r="G51" s="503">
        <v>-2.5999999999999999E-3</v>
      </c>
      <c r="H51" s="120">
        <v>2.5999999999999999E-2</v>
      </c>
      <c r="I51" s="121">
        <v>4.4239066440689756E-2</v>
      </c>
      <c r="J51" s="121">
        <v>4.4239066440689756E-2</v>
      </c>
    </row>
    <row r="52" spans="5:10" x14ac:dyDescent="0.25">
      <c r="E52" s="204" t="s">
        <v>1179</v>
      </c>
      <c r="F52" s="119">
        <f>26.45*1000</f>
        <v>26450</v>
      </c>
      <c r="G52" s="503">
        <v>2.3599999999999999E-2</v>
      </c>
      <c r="H52" s="120">
        <v>3.6299999999999999E-2</v>
      </c>
      <c r="I52" s="121">
        <v>3.6299999999999999E-2</v>
      </c>
      <c r="J52" s="121">
        <v>4.2200000000000001E-2</v>
      </c>
    </row>
    <row r="53" spans="5:10" x14ac:dyDescent="0.25">
      <c r="E53" s="204" t="s">
        <v>1322</v>
      </c>
      <c r="F53" s="119">
        <f>22.39*1000</f>
        <v>22390</v>
      </c>
      <c r="G53" s="120">
        <v>-8.0000000000000004E-4</v>
      </c>
      <c r="H53" s="120">
        <v>1.0800000000000001E-2</v>
      </c>
      <c r="I53" s="121">
        <v>2.3E-2</v>
      </c>
      <c r="J53" s="121">
        <v>2.75E-2</v>
      </c>
    </row>
    <row r="54" spans="5:10" x14ac:dyDescent="0.25">
      <c r="E54" s="204" t="s">
        <v>1399</v>
      </c>
      <c r="F54" s="119">
        <v>16260</v>
      </c>
      <c r="G54" s="120">
        <v>5.0000000000000001E-4</v>
      </c>
      <c r="H54" s="120">
        <v>1.8200000000000001E-2</v>
      </c>
      <c r="I54" s="121">
        <v>2.1499999999999998E-2</v>
      </c>
      <c r="J54" s="121">
        <v>2.2599999999999999E-2</v>
      </c>
    </row>
    <row r="55" spans="5:10" x14ac:dyDescent="0.25">
      <c r="E55" s="5"/>
      <c r="F55" s="5"/>
      <c r="G55" s="5"/>
      <c r="H55" s="5"/>
      <c r="I55" s="5"/>
    </row>
    <row r="56" spans="5:10" x14ac:dyDescent="0.25">
      <c r="E56" s="5"/>
      <c r="F56" s="5"/>
      <c r="G56" s="5"/>
      <c r="H56" s="5"/>
      <c r="I56" s="5"/>
    </row>
    <row r="57" spans="5:10" x14ac:dyDescent="0.25">
      <c r="E57" s="5"/>
      <c r="F57" s="5"/>
      <c r="G57" s="5"/>
      <c r="H57" s="5"/>
      <c r="I57" s="5"/>
    </row>
    <row r="58" spans="5:10" x14ac:dyDescent="0.25">
      <c r="E58" s="5"/>
      <c r="F58" s="5"/>
      <c r="G58" s="5"/>
      <c r="H58" s="5"/>
      <c r="I58" s="5"/>
    </row>
    <row r="59" spans="5:10" x14ac:dyDescent="0.25">
      <c r="E59" s="5"/>
      <c r="F59" s="5"/>
      <c r="G59" s="5"/>
      <c r="H59" s="5"/>
      <c r="I59" s="5"/>
    </row>
    <row r="60" spans="5:10" x14ac:dyDescent="0.25">
      <c r="E60" s="5"/>
      <c r="F60" s="5"/>
      <c r="G60" s="5"/>
      <c r="H60" s="5"/>
      <c r="I60" s="5"/>
    </row>
    <row r="61" spans="5:10" x14ac:dyDescent="0.25">
      <c r="E61" s="5"/>
      <c r="F61" s="5"/>
      <c r="G61" s="5"/>
      <c r="H61" s="5"/>
      <c r="I61" s="5"/>
    </row>
    <row r="62" spans="5:10" x14ac:dyDescent="0.25">
      <c r="E62" s="5"/>
      <c r="F62" s="5"/>
      <c r="G62" s="5"/>
      <c r="H62" s="5"/>
      <c r="I62" s="5"/>
    </row>
    <row r="63" spans="5:10" x14ac:dyDescent="0.25">
      <c r="E63" s="5"/>
      <c r="F63" s="5"/>
      <c r="G63" s="5"/>
      <c r="H63" s="5"/>
      <c r="I63" s="5"/>
    </row>
    <row r="64" spans="5:10" x14ac:dyDescent="0.25">
      <c r="E64" s="5"/>
      <c r="F64" s="5"/>
      <c r="G64" s="5"/>
      <c r="H64" s="5"/>
      <c r="I64" s="5"/>
    </row>
    <row r="65" spans="5:9" x14ac:dyDescent="0.25">
      <c r="E65" s="5"/>
      <c r="F65" s="5"/>
      <c r="G65" s="5"/>
      <c r="H65" s="5"/>
      <c r="I65" s="5"/>
    </row>
    <row r="66" spans="5:9" x14ac:dyDescent="0.25">
      <c r="E66" s="5"/>
      <c r="F66" s="5"/>
      <c r="G66" s="5"/>
      <c r="H66" s="5"/>
      <c r="I66" s="5"/>
    </row>
    <row r="67" spans="5:9" x14ac:dyDescent="0.25">
      <c r="E67" s="5"/>
      <c r="F67" s="5"/>
      <c r="G67" s="5"/>
      <c r="H67" s="5"/>
      <c r="I67" s="5"/>
    </row>
    <row r="68" spans="5:9" x14ac:dyDescent="0.25">
      <c r="E68" s="5"/>
      <c r="F68" s="5"/>
      <c r="G68" s="5"/>
      <c r="H68" s="5"/>
      <c r="I68" s="5"/>
    </row>
    <row r="69" spans="5:9" x14ac:dyDescent="0.25">
      <c r="E69" s="5"/>
      <c r="F69" s="5"/>
      <c r="G69" s="5"/>
      <c r="H69" s="5"/>
      <c r="I69" s="5"/>
    </row>
    <row r="70" spans="5:9" x14ac:dyDescent="0.25">
      <c r="E70" s="5"/>
      <c r="F70" s="5"/>
      <c r="G70" s="5"/>
      <c r="H70" s="5"/>
      <c r="I70" s="5"/>
    </row>
    <row r="71" spans="5:9" x14ac:dyDescent="0.25">
      <c r="E71" s="5"/>
      <c r="F71" s="5"/>
      <c r="G71" s="5"/>
      <c r="H71" s="5"/>
      <c r="I71" s="5"/>
    </row>
    <row r="72" spans="5:9" x14ac:dyDescent="0.25">
      <c r="E72" s="5"/>
      <c r="F72" s="5"/>
      <c r="G72" s="5"/>
      <c r="H72" s="5"/>
      <c r="I72" s="5"/>
    </row>
    <row r="73" spans="5:9" x14ac:dyDescent="0.25">
      <c r="E73" s="5"/>
      <c r="F73" s="5"/>
      <c r="G73" s="5"/>
      <c r="H73" s="5"/>
      <c r="I73" s="5"/>
    </row>
    <row r="74" spans="5:9" x14ac:dyDescent="0.25">
      <c r="E74" s="5"/>
      <c r="F74" s="5"/>
      <c r="G74" s="5"/>
      <c r="H74" s="5"/>
      <c r="I74" s="5"/>
    </row>
    <row r="75" spans="5:9" x14ac:dyDescent="0.25">
      <c r="E75" s="5"/>
      <c r="F75" s="5"/>
      <c r="G75" s="5"/>
      <c r="H75" s="5"/>
      <c r="I75" s="5"/>
    </row>
    <row r="76" spans="5:9" x14ac:dyDescent="0.25">
      <c r="E76" s="5"/>
      <c r="F76" s="5"/>
      <c r="G76" s="5"/>
      <c r="H76" s="5"/>
      <c r="I76" s="5"/>
    </row>
    <row r="77" spans="5:9" x14ac:dyDescent="0.25">
      <c r="E77" s="5"/>
      <c r="F77" s="5"/>
      <c r="G77" s="5"/>
      <c r="H77" s="5"/>
      <c r="I77" s="5"/>
    </row>
    <row r="78" spans="5:9" x14ac:dyDescent="0.25">
      <c r="E78" s="5"/>
      <c r="F78" s="5"/>
      <c r="G78" s="5"/>
      <c r="H78" s="5"/>
      <c r="I78" s="5"/>
    </row>
    <row r="79" spans="5:9" x14ac:dyDescent="0.25">
      <c r="E79" s="5"/>
      <c r="F79" s="5"/>
      <c r="G79" s="5"/>
      <c r="H79" s="5"/>
      <c r="I79" s="5"/>
    </row>
    <row r="80" spans="5:9" x14ac:dyDescent="0.25">
      <c r="E80" s="5"/>
      <c r="F80" s="5"/>
      <c r="G80" s="5"/>
      <c r="H80" s="5"/>
      <c r="I80" s="5"/>
    </row>
    <row r="81" spans="5:9" x14ac:dyDescent="0.25">
      <c r="E81" s="5"/>
      <c r="F81" s="5"/>
      <c r="G81" s="5"/>
      <c r="H81" s="5"/>
      <c r="I81" s="5"/>
    </row>
    <row r="82" spans="5:9" x14ac:dyDescent="0.25">
      <c r="E82" s="5"/>
      <c r="F82" s="5"/>
      <c r="G82" s="5"/>
      <c r="H82" s="5"/>
      <c r="I82" s="5"/>
    </row>
    <row r="83" spans="5:9" x14ac:dyDescent="0.25">
      <c r="E83" s="5"/>
      <c r="F83" s="5"/>
      <c r="G83" s="5"/>
      <c r="H83" s="5"/>
      <c r="I83" s="5"/>
    </row>
    <row r="84" spans="5:9" x14ac:dyDescent="0.25">
      <c r="E84" s="5"/>
      <c r="F84" s="5"/>
      <c r="G84" s="5"/>
      <c r="H84" s="5"/>
      <c r="I84" s="5"/>
    </row>
    <row r="85" spans="5:9" x14ac:dyDescent="0.25">
      <c r="E85" s="5"/>
      <c r="F85" s="5"/>
      <c r="G85" s="5"/>
      <c r="H85" s="5"/>
      <c r="I85" s="5"/>
    </row>
    <row r="86" spans="5:9" x14ac:dyDescent="0.25">
      <c r="E86" s="5"/>
      <c r="F86" s="5"/>
      <c r="G86" s="5"/>
      <c r="H86" s="5"/>
      <c r="I86" s="5"/>
    </row>
    <row r="87" spans="5:9" x14ac:dyDescent="0.25">
      <c r="E87" s="5"/>
      <c r="F87" s="5"/>
      <c r="G87" s="5"/>
      <c r="H87" s="5"/>
      <c r="I87" s="5"/>
    </row>
    <row r="88" spans="5:9" x14ac:dyDescent="0.25">
      <c r="E88" s="5"/>
      <c r="F88" s="5"/>
      <c r="G88" s="5"/>
      <c r="H88" s="5"/>
      <c r="I88" s="5"/>
    </row>
    <row r="89" spans="5:9" x14ac:dyDescent="0.25">
      <c r="E89" s="5"/>
      <c r="F89" s="5"/>
      <c r="G89" s="5"/>
      <c r="H89" s="5"/>
      <c r="I89" s="5"/>
    </row>
    <row r="90" spans="5:9" x14ac:dyDescent="0.25">
      <c r="E90" s="5"/>
      <c r="F90" s="5"/>
      <c r="G90" s="5"/>
      <c r="H90" s="5"/>
      <c r="I90" s="5"/>
    </row>
    <row r="91" spans="5:9" x14ac:dyDescent="0.25">
      <c r="E91" s="5"/>
      <c r="F91" s="5"/>
      <c r="G91" s="5"/>
      <c r="H91" s="5"/>
      <c r="I91" s="5"/>
    </row>
    <row r="92" spans="5:9" x14ac:dyDescent="0.25">
      <c r="E92" s="5"/>
      <c r="F92" s="5"/>
      <c r="G92" s="5"/>
      <c r="H92" s="5"/>
      <c r="I92" s="5"/>
    </row>
    <row r="93" spans="5:9" x14ac:dyDescent="0.25">
      <c r="E93" s="5"/>
      <c r="F93" s="5"/>
      <c r="G93" s="5"/>
      <c r="H93" s="5"/>
      <c r="I93" s="5"/>
    </row>
    <row r="94" spans="5:9" x14ac:dyDescent="0.25">
      <c r="E94" s="5"/>
      <c r="F94" s="5"/>
      <c r="G94" s="5"/>
      <c r="H94" s="5"/>
      <c r="I94" s="5"/>
    </row>
    <row r="95" spans="5:9" x14ac:dyDescent="0.25">
      <c r="E95" s="5"/>
      <c r="F95" s="5"/>
      <c r="G95" s="5"/>
      <c r="H95" s="5"/>
      <c r="I95" s="5"/>
    </row>
    <row r="96" spans="5:9" x14ac:dyDescent="0.25">
      <c r="E96" s="5"/>
      <c r="F96" s="5"/>
      <c r="G96" s="5"/>
      <c r="H96" s="5"/>
      <c r="I96" s="5"/>
    </row>
    <row r="97" spans="5:9" x14ac:dyDescent="0.25">
      <c r="E97" s="5"/>
      <c r="F97" s="5"/>
      <c r="G97" s="5"/>
      <c r="H97" s="5"/>
      <c r="I97" s="5"/>
    </row>
    <row r="98" spans="5:9" x14ac:dyDescent="0.25">
      <c r="E98" s="5"/>
      <c r="F98" s="5"/>
      <c r="G98" s="5"/>
      <c r="H98" s="5"/>
      <c r="I98" s="5"/>
    </row>
    <row r="99" spans="5:9" x14ac:dyDescent="0.25">
      <c r="E99" s="5"/>
      <c r="F99" s="5"/>
      <c r="G99" s="5"/>
      <c r="H99" s="5"/>
      <c r="I99" s="5"/>
    </row>
    <row r="100" spans="5:9" x14ac:dyDescent="0.25">
      <c r="E100" s="5"/>
      <c r="F100" s="5"/>
      <c r="G100" s="5"/>
      <c r="H100" s="5"/>
      <c r="I100" s="5"/>
    </row>
    <row r="101" spans="5:9" x14ac:dyDescent="0.25">
      <c r="E101" s="5"/>
      <c r="F101" s="5"/>
      <c r="G101" s="5"/>
      <c r="H101" s="5"/>
      <c r="I101" s="5"/>
    </row>
    <row r="102" spans="5:9" x14ac:dyDescent="0.25">
      <c r="E102" s="5"/>
      <c r="F102" s="5"/>
      <c r="G102" s="5"/>
      <c r="H102" s="5"/>
      <c r="I102" s="5"/>
    </row>
    <row r="103" spans="5:9" x14ac:dyDescent="0.25">
      <c r="E103" s="5"/>
      <c r="F103" s="5"/>
      <c r="G103" s="5"/>
      <c r="H103" s="5"/>
      <c r="I103" s="5"/>
    </row>
    <row r="104" spans="5:9" x14ac:dyDescent="0.25">
      <c r="E104" s="5"/>
      <c r="F104" s="5"/>
      <c r="G104" s="5"/>
      <c r="H104" s="5"/>
      <c r="I104" s="5"/>
    </row>
    <row r="105" spans="5:9" x14ac:dyDescent="0.25">
      <c r="E105" s="5"/>
      <c r="F105" s="5"/>
      <c r="G105" s="5"/>
      <c r="H105" s="5"/>
      <c r="I105" s="5"/>
    </row>
    <row r="106" spans="5:9" x14ac:dyDescent="0.25">
      <c r="E106" s="5"/>
      <c r="F106" s="5"/>
      <c r="G106" s="5"/>
      <c r="H106" s="5"/>
      <c r="I106" s="5"/>
    </row>
    <row r="107" spans="5:9" x14ac:dyDescent="0.25">
      <c r="E107" s="5"/>
      <c r="F107" s="5"/>
      <c r="G107" s="5"/>
      <c r="H107" s="5"/>
      <c r="I107" s="5"/>
    </row>
    <row r="108" spans="5:9" x14ac:dyDescent="0.25">
      <c r="E108" s="5"/>
      <c r="F108" s="5"/>
      <c r="G108" s="5"/>
      <c r="H108" s="5"/>
      <c r="I108" s="5"/>
    </row>
    <row r="109" spans="5:9" x14ac:dyDescent="0.25">
      <c r="E109" s="5"/>
      <c r="F109" s="5"/>
      <c r="G109" s="5"/>
      <c r="H109" s="5"/>
      <c r="I109" s="5"/>
    </row>
    <row r="110" spans="5:9" x14ac:dyDescent="0.25">
      <c r="E110" s="5"/>
      <c r="F110" s="5"/>
      <c r="G110" s="5"/>
      <c r="H110" s="5"/>
      <c r="I110" s="5"/>
    </row>
    <row r="111" spans="5:9" x14ac:dyDescent="0.25">
      <c r="E111" s="5"/>
      <c r="F111" s="5"/>
      <c r="G111" s="5"/>
      <c r="H111" s="5"/>
      <c r="I111" s="5"/>
    </row>
    <row r="112" spans="5:9" x14ac:dyDescent="0.25">
      <c r="E112" s="5"/>
      <c r="F112" s="5"/>
      <c r="G112" s="5"/>
      <c r="H112" s="5"/>
      <c r="I112" s="5"/>
    </row>
    <row r="113" spans="5:9" x14ac:dyDescent="0.25">
      <c r="E113" s="5"/>
      <c r="F113" s="5"/>
      <c r="G113" s="5"/>
      <c r="H113" s="5"/>
      <c r="I113" s="5"/>
    </row>
    <row r="114" spans="5:9" x14ac:dyDescent="0.25">
      <c r="E114" s="5"/>
      <c r="F114" s="5"/>
      <c r="G114" s="5"/>
      <c r="H114" s="5"/>
      <c r="I114" s="5"/>
    </row>
    <row r="115" spans="5:9" x14ac:dyDescent="0.25">
      <c r="E115" s="5"/>
      <c r="F115" s="5"/>
      <c r="G115" s="5"/>
      <c r="H115" s="5"/>
      <c r="I115" s="5"/>
    </row>
    <row r="116" spans="5:9" x14ac:dyDescent="0.25">
      <c r="E116" s="5"/>
      <c r="F116" s="5"/>
      <c r="G116" s="5"/>
      <c r="H116" s="5"/>
      <c r="I116" s="5"/>
    </row>
    <row r="117" spans="5:9" x14ac:dyDescent="0.25">
      <c r="E117" s="5"/>
      <c r="F117" s="5"/>
      <c r="G117" s="5"/>
      <c r="H117" s="5"/>
      <c r="I117" s="5"/>
    </row>
    <row r="118" spans="5:9" x14ac:dyDescent="0.25">
      <c r="E118" s="5"/>
      <c r="F118" s="5"/>
      <c r="G118" s="5"/>
      <c r="H118" s="5"/>
      <c r="I118" s="5"/>
    </row>
    <row r="119" spans="5:9" x14ac:dyDescent="0.25">
      <c r="E119" s="5"/>
      <c r="F119" s="5"/>
      <c r="G119" s="5"/>
      <c r="H119" s="5"/>
      <c r="I119" s="5"/>
    </row>
    <row r="120" spans="5:9" x14ac:dyDescent="0.25">
      <c r="E120" s="5"/>
      <c r="F120" s="5"/>
      <c r="G120" s="5"/>
      <c r="H120" s="5"/>
      <c r="I120" s="5"/>
    </row>
    <row r="121" spans="5:9" x14ac:dyDescent="0.25">
      <c r="E121" s="5"/>
      <c r="F121" s="5"/>
      <c r="G121" s="5"/>
      <c r="H121" s="5"/>
      <c r="I121" s="5"/>
    </row>
    <row r="122" spans="5:9" x14ac:dyDescent="0.25">
      <c r="E122" s="5"/>
      <c r="F122" s="5"/>
      <c r="G122" s="5"/>
      <c r="H122" s="5"/>
      <c r="I122" s="5"/>
    </row>
    <row r="123" spans="5:9" x14ac:dyDescent="0.25">
      <c r="E123" s="5"/>
      <c r="F123" s="5"/>
      <c r="G123" s="5"/>
      <c r="H123" s="5"/>
      <c r="I123" s="5"/>
    </row>
    <row r="124" spans="5:9" x14ac:dyDescent="0.25">
      <c r="E124" s="5"/>
      <c r="F124" s="5"/>
      <c r="G124" s="5"/>
      <c r="H124" s="5"/>
      <c r="I124" s="5"/>
    </row>
    <row r="125" spans="5:9" x14ac:dyDescent="0.25">
      <c r="E125" s="5"/>
      <c r="F125" s="5"/>
      <c r="G125" s="5"/>
      <c r="H125" s="5"/>
      <c r="I125" s="5"/>
    </row>
    <row r="126" spans="5:9" x14ac:dyDescent="0.25">
      <c r="E126" s="5"/>
      <c r="F126" s="5"/>
      <c r="G126" s="5"/>
      <c r="H126" s="5"/>
      <c r="I126" s="5"/>
    </row>
    <row r="127" spans="5:9" x14ac:dyDescent="0.25">
      <c r="E127" s="5"/>
      <c r="F127" s="5"/>
      <c r="G127" s="5"/>
      <c r="H127" s="5"/>
      <c r="I127" s="5"/>
    </row>
    <row r="128" spans="5:9" x14ac:dyDescent="0.25">
      <c r="E128" s="5"/>
      <c r="F128" s="5"/>
      <c r="G128" s="5"/>
      <c r="H128" s="5"/>
      <c r="I128" s="5"/>
    </row>
    <row r="129" spans="5:9" x14ac:dyDescent="0.25">
      <c r="E129" s="5"/>
      <c r="F129" s="5"/>
      <c r="G129" s="5"/>
      <c r="H129" s="5"/>
      <c r="I129" s="5"/>
    </row>
    <row r="130" spans="5:9" x14ac:dyDescent="0.25">
      <c r="E130" s="5"/>
      <c r="F130" s="5"/>
      <c r="G130" s="5"/>
      <c r="H130" s="5"/>
      <c r="I130" s="5"/>
    </row>
    <row r="131" spans="5:9" x14ac:dyDescent="0.25">
      <c r="E131" s="5"/>
      <c r="F131" s="5"/>
      <c r="G131" s="5"/>
      <c r="H131" s="5"/>
      <c r="I131" s="5"/>
    </row>
    <row r="132" spans="5:9" x14ac:dyDescent="0.25">
      <c r="E132" s="5"/>
      <c r="F132" s="5"/>
      <c r="G132" s="5"/>
      <c r="H132" s="5"/>
      <c r="I132" s="5"/>
    </row>
    <row r="133" spans="5:9" x14ac:dyDescent="0.25">
      <c r="E133" s="5"/>
      <c r="F133" s="5"/>
      <c r="G133" s="5"/>
      <c r="H133" s="5"/>
      <c r="I133" s="5"/>
    </row>
    <row r="134" spans="5:9" x14ac:dyDescent="0.25">
      <c r="E134" s="5"/>
      <c r="F134" s="5"/>
      <c r="G134" s="5"/>
      <c r="H134" s="5"/>
      <c r="I134" s="5"/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263"/>
  <sheetViews>
    <sheetView showGridLines="0" zoomScale="80" zoomScaleNormal="80" workbookViewId="0">
      <pane ySplit="10" topLeftCell="A161" activePane="bottomLeft" state="frozen"/>
      <selection pane="bottomLeft" activeCell="C9" sqref="C9:C10"/>
    </sheetView>
  </sheetViews>
  <sheetFormatPr defaultColWidth="8.7109375" defaultRowHeight="13.5" x14ac:dyDescent="0.25"/>
  <cols>
    <col min="1" max="1" width="4.28515625" style="1" customWidth="1"/>
    <col min="2" max="2" width="6.28515625" style="1" customWidth="1"/>
    <col min="3" max="3" width="12" style="1" customWidth="1"/>
    <col min="4" max="4" width="14.7109375" style="1" customWidth="1"/>
    <col min="5" max="5" width="18.140625" style="1" customWidth="1"/>
    <col min="6" max="6" width="17.42578125" style="1" customWidth="1"/>
    <col min="7" max="7" width="18.85546875" style="1" customWidth="1"/>
    <col min="8" max="8" width="20.28515625" style="1" customWidth="1"/>
    <col min="9" max="9" width="12.85546875" style="1" customWidth="1"/>
    <col min="10" max="11" width="12.7109375" style="1" customWidth="1"/>
    <col min="12" max="12" width="12.85546875" style="1" customWidth="1"/>
    <col min="13" max="14" width="12.7109375" style="1" customWidth="1"/>
    <col min="15" max="15" width="10.28515625" style="1" bestFit="1" customWidth="1"/>
    <col min="16" max="16" width="4.28515625" style="1" customWidth="1"/>
    <col min="17" max="17" width="2.5703125" style="1" customWidth="1"/>
    <col min="18" max="16384" width="8.7109375" style="125"/>
  </cols>
  <sheetData>
    <row r="2" spans="3:18" x14ac:dyDescent="0.25">
      <c r="R2" s="125" t="s">
        <v>336</v>
      </c>
    </row>
    <row r="6" spans="3:18" ht="43.15" customHeight="1" x14ac:dyDescent="0.25"/>
    <row r="7" spans="3:18" x14ac:dyDescent="0.25">
      <c r="C7" s="187" t="s">
        <v>716</v>
      </c>
    </row>
    <row r="8" spans="3:18" ht="14.25" thickBot="1" x14ac:dyDescent="0.3"/>
    <row r="9" spans="3:18" ht="21.4" customHeight="1" thickTop="1" thickBot="1" x14ac:dyDescent="0.3">
      <c r="C9" s="728" t="s">
        <v>706</v>
      </c>
      <c r="D9" s="733" t="s">
        <v>1135</v>
      </c>
      <c r="E9" s="733" t="s">
        <v>1136</v>
      </c>
      <c r="F9" s="733" t="s">
        <v>1137</v>
      </c>
      <c r="G9" s="733" t="s">
        <v>713</v>
      </c>
      <c r="H9" s="733" t="s">
        <v>1138</v>
      </c>
      <c r="I9" s="733" t="s">
        <v>714</v>
      </c>
      <c r="J9" s="730" t="s">
        <v>335</v>
      </c>
      <c r="K9" s="731"/>
      <c r="L9" s="731"/>
      <c r="M9" s="731"/>
      <c r="N9" s="731"/>
      <c r="O9" s="732"/>
    </row>
    <row r="10" spans="3:18" ht="42" customHeight="1" thickTop="1" x14ac:dyDescent="0.25">
      <c r="C10" s="729"/>
      <c r="D10" s="734"/>
      <c r="E10" s="734"/>
      <c r="F10" s="734"/>
      <c r="G10" s="734"/>
      <c r="H10" s="734"/>
      <c r="I10" s="734"/>
      <c r="J10" s="105" t="s">
        <v>5</v>
      </c>
      <c r="K10" s="101" t="s">
        <v>715</v>
      </c>
      <c r="L10" s="101" t="s">
        <v>717</v>
      </c>
      <c r="M10" s="101" t="s">
        <v>718</v>
      </c>
      <c r="N10" s="101" t="s">
        <v>719</v>
      </c>
      <c r="O10" s="104" t="s">
        <v>720</v>
      </c>
    </row>
    <row r="11" spans="3:18" x14ac:dyDescent="0.25">
      <c r="C11" s="102">
        <v>40939</v>
      </c>
      <c r="D11" s="178">
        <v>0.10249999999999999</v>
      </c>
      <c r="E11" s="178">
        <v>0.125</v>
      </c>
      <c r="F11" s="184">
        <v>0</v>
      </c>
      <c r="G11" s="178">
        <v>0.2</v>
      </c>
      <c r="H11" s="178">
        <v>0.15</v>
      </c>
      <c r="I11" s="178">
        <v>0.2</v>
      </c>
      <c r="J11" s="178">
        <v>6.3700000000000007E-2</v>
      </c>
      <c r="K11" s="178">
        <v>8.2199999999999995E-2</v>
      </c>
      <c r="L11" s="178">
        <v>0.10199999999999999</v>
      </c>
      <c r="M11" s="178">
        <v>0.1069</v>
      </c>
      <c r="N11" s="178">
        <v>0.1137</v>
      </c>
      <c r="O11" s="178">
        <v>0.1239</v>
      </c>
    </row>
    <row r="12" spans="3:18" x14ac:dyDescent="0.25">
      <c r="C12" s="103">
        <v>40968</v>
      </c>
      <c r="D12" s="179">
        <v>0.10249999999999999</v>
      </c>
      <c r="E12" s="179">
        <v>0.12</v>
      </c>
      <c r="F12" s="185">
        <v>0</v>
      </c>
      <c r="G12" s="179">
        <v>0.2</v>
      </c>
      <c r="H12" s="179">
        <v>0.15</v>
      </c>
      <c r="I12" s="179">
        <v>0.2</v>
      </c>
      <c r="J12" s="179">
        <v>6.4199999999999993E-2</v>
      </c>
      <c r="K12" s="179">
        <v>8.2900000000000001E-2</v>
      </c>
      <c r="L12" s="179">
        <v>9.6100000000000005E-2</v>
      </c>
      <c r="M12" s="179">
        <v>0.10630000000000001</v>
      </c>
      <c r="N12" s="179">
        <v>0.11550000000000001</v>
      </c>
      <c r="O12" s="179">
        <v>0.1231</v>
      </c>
    </row>
    <row r="13" spans="3:18" x14ac:dyDescent="0.25">
      <c r="C13" s="103">
        <v>40999</v>
      </c>
      <c r="D13" s="179">
        <v>0.10249999999999999</v>
      </c>
      <c r="E13" s="179">
        <v>0.12</v>
      </c>
      <c r="F13" s="185">
        <v>0</v>
      </c>
      <c r="G13" s="179">
        <v>0.2</v>
      </c>
      <c r="H13" s="179">
        <v>0.15</v>
      </c>
      <c r="I13" s="179">
        <v>0.2</v>
      </c>
      <c r="J13" s="179">
        <v>6.5000000000000002E-2</v>
      </c>
      <c r="K13" s="179">
        <v>8.2299999999999998E-2</v>
      </c>
      <c r="L13" s="179">
        <v>9.8299999999999998E-2</v>
      </c>
      <c r="M13" s="179">
        <v>0.1066</v>
      </c>
      <c r="N13" s="179">
        <v>0.1147</v>
      </c>
      <c r="O13" s="179">
        <v>0.12039999999999999</v>
      </c>
    </row>
    <row r="14" spans="3:18" x14ac:dyDescent="0.25">
      <c r="C14" s="103">
        <v>41029</v>
      </c>
      <c r="D14" s="179">
        <v>0.10249999999999999</v>
      </c>
      <c r="E14" s="179">
        <v>0.12</v>
      </c>
      <c r="F14" s="185">
        <v>0</v>
      </c>
      <c r="G14" s="179">
        <v>0.2</v>
      </c>
      <c r="H14" s="179">
        <v>0.15</v>
      </c>
      <c r="I14" s="179">
        <v>0.2</v>
      </c>
      <c r="J14" s="179">
        <v>6.2300000000000001E-2</v>
      </c>
      <c r="K14" s="179">
        <v>8.2100000000000006E-2</v>
      </c>
      <c r="L14" s="179">
        <v>9.4E-2</v>
      </c>
      <c r="M14" s="179">
        <v>0.1048</v>
      </c>
      <c r="N14" s="179">
        <v>0.1135</v>
      </c>
      <c r="O14" s="179">
        <v>0.11799999999999999</v>
      </c>
    </row>
    <row r="15" spans="3:18" x14ac:dyDescent="0.25">
      <c r="C15" s="103">
        <v>41060</v>
      </c>
      <c r="D15" s="179">
        <v>0.10249999999999999</v>
      </c>
      <c r="E15" s="179">
        <v>0.11899999999999999</v>
      </c>
      <c r="F15" s="185">
        <v>0</v>
      </c>
      <c r="G15" s="179">
        <v>0.2</v>
      </c>
      <c r="H15" s="179">
        <v>0.15</v>
      </c>
      <c r="I15" s="179">
        <v>0.2</v>
      </c>
      <c r="J15" s="179">
        <v>5.6399999999999999E-2</v>
      </c>
      <c r="K15" s="179">
        <v>7.8600000000000003E-2</v>
      </c>
      <c r="L15" s="179">
        <v>8.9899999999999994E-2</v>
      </c>
      <c r="M15" s="179">
        <v>9.7900000000000001E-2</v>
      </c>
      <c r="N15" s="179">
        <v>0.1074</v>
      </c>
      <c r="O15" s="179">
        <v>0.1115</v>
      </c>
    </row>
    <row r="16" spans="3:18" x14ac:dyDescent="0.25">
      <c r="C16" s="103">
        <v>41090</v>
      </c>
      <c r="D16" s="179">
        <v>0.10249999999999999</v>
      </c>
      <c r="E16" s="179">
        <v>0.11749999999999999</v>
      </c>
      <c r="F16" s="185">
        <v>0</v>
      </c>
      <c r="G16" s="179">
        <v>0.2</v>
      </c>
      <c r="H16" s="179">
        <v>0.15</v>
      </c>
      <c r="I16" s="179">
        <v>0.2</v>
      </c>
      <c r="J16" s="179">
        <v>5.3900000000000003E-2</v>
      </c>
      <c r="K16" s="179">
        <v>7.5899999999999995E-2</v>
      </c>
      <c r="L16" s="179">
        <v>8.6499999999999994E-2</v>
      </c>
      <c r="M16" s="179">
        <v>9.2499999999999999E-2</v>
      </c>
      <c r="N16" s="179">
        <v>0.1024</v>
      </c>
      <c r="O16" s="179">
        <v>0.1076</v>
      </c>
    </row>
    <row r="17" spans="3:15" x14ac:dyDescent="0.25">
      <c r="C17" s="103">
        <v>41121</v>
      </c>
      <c r="D17" s="179">
        <v>0.10249999999999999</v>
      </c>
      <c r="E17" s="179">
        <v>0.11749999999999999</v>
      </c>
      <c r="F17" s="185">
        <v>0</v>
      </c>
      <c r="G17" s="179">
        <v>0.2</v>
      </c>
      <c r="H17" s="179">
        <v>0.15</v>
      </c>
      <c r="I17" s="179">
        <v>0.2</v>
      </c>
      <c r="J17" s="179">
        <v>5.1999999999999998E-2</v>
      </c>
      <c r="K17" s="179">
        <v>7.46E-2</v>
      </c>
      <c r="L17" s="179">
        <v>8.2600000000000007E-2</v>
      </c>
      <c r="M17" s="179">
        <v>9.0899999999999995E-2</v>
      </c>
      <c r="N17" s="179">
        <v>9.9299999999999999E-2</v>
      </c>
      <c r="O17" s="179">
        <v>0.10639999999999999</v>
      </c>
    </row>
    <row r="18" spans="3:15" x14ac:dyDescent="0.25">
      <c r="C18" s="103">
        <v>41152</v>
      </c>
      <c r="D18" s="179">
        <v>0.10249999999999999</v>
      </c>
      <c r="E18" s="179">
        <v>0.11749999999999999</v>
      </c>
      <c r="F18" s="185">
        <v>0</v>
      </c>
      <c r="G18" s="179">
        <v>0.2</v>
      </c>
      <c r="H18" s="179">
        <v>0.15</v>
      </c>
      <c r="I18" s="179">
        <v>0.2</v>
      </c>
      <c r="J18" s="179">
        <v>5.21E-2</v>
      </c>
      <c r="K18" s="179">
        <v>7.2999999999999995E-2</v>
      </c>
      <c r="L18" s="179">
        <v>8.3099999999999993E-2</v>
      </c>
      <c r="M18" s="179">
        <v>8.9099999999999999E-2</v>
      </c>
      <c r="N18" s="179">
        <v>9.8799999999999999E-2</v>
      </c>
      <c r="O18" s="179">
        <v>0.1055</v>
      </c>
    </row>
    <row r="19" spans="3:15" x14ac:dyDescent="0.25">
      <c r="C19" s="103">
        <v>41182</v>
      </c>
      <c r="D19" s="179">
        <v>0.10249999999999999</v>
      </c>
      <c r="E19" s="179">
        <v>0.115</v>
      </c>
      <c r="F19" s="185">
        <v>0</v>
      </c>
      <c r="G19" s="179">
        <v>0.2</v>
      </c>
      <c r="H19" s="179">
        <v>0.15</v>
      </c>
      <c r="I19" s="179">
        <v>0.2</v>
      </c>
      <c r="J19" s="179">
        <v>5.3999999999999999E-2</v>
      </c>
      <c r="K19" s="179">
        <v>7.4399999999999994E-2</v>
      </c>
      <c r="L19" s="179">
        <v>8.4400000000000003E-2</v>
      </c>
      <c r="M19" s="179">
        <v>9.01E-2</v>
      </c>
      <c r="N19" s="179">
        <v>0.1007</v>
      </c>
      <c r="O19" s="179">
        <v>0.107</v>
      </c>
    </row>
    <row r="20" spans="3:15" x14ac:dyDescent="0.25">
      <c r="C20" s="103">
        <v>41213</v>
      </c>
      <c r="D20" s="179">
        <v>0.10249999999999999</v>
      </c>
      <c r="E20" s="179">
        <v>0.115</v>
      </c>
      <c r="F20" s="185">
        <v>0</v>
      </c>
      <c r="G20" s="179">
        <v>0.2</v>
      </c>
      <c r="H20" s="179">
        <v>0.15</v>
      </c>
      <c r="I20" s="179">
        <v>0.2</v>
      </c>
      <c r="J20" s="179">
        <v>5.5599999999999997E-2</v>
      </c>
      <c r="K20" s="179">
        <v>7.5600000000000001E-2</v>
      </c>
      <c r="L20" s="179">
        <v>8.2600000000000007E-2</v>
      </c>
      <c r="M20" s="179">
        <v>9.1300000000000006E-2</v>
      </c>
      <c r="N20" s="179">
        <v>0.1022</v>
      </c>
      <c r="O20" s="179">
        <v>0.10730000000000001</v>
      </c>
    </row>
    <row r="21" spans="3:15" x14ac:dyDescent="0.25">
      <c r="C21" s="103">
        <v>41243</v>
      </c>
      <c r="D21" s="179">
        <v>0.10249999999999999</v>
      </c>
      <c r="E21" s="179">
        <v>0.115</v>
      </c>
      <c r="F21" s="185">
        <v>0</v>
      </c>
      <c r="G21" s="179">
        <v>0.2</v>
      </c>
      <c r="H21" s="179">
        <v>0.15</v>
      </c>
      <c r="I21" s="179">
        <v>0.2</v>
      </c>
      <c r="J21" s="179">
        <v>6.25E-2</v>
      </c>
      <c r="K21" s="179">
        <v>7.6700000000000004E-2</v>
      </c>
      <c r="L21" s="179">
        <v>8.5300000000000001E-2</v>
      </c>
      <c r="M21" s="179">
        <v>9.2499999999999999E-2</v>
      </c>
      <c r="N21" s="179">
        <v>0.1024</v>
      </c>
      <c r="O21" s="179">
        <v>0.1056</v>
      </c>
    </row>
    <row r="22" spans="3:15" x14ac:dyDescent="0.25">
      <c r="C22" s="103">
        <v>41274</v>
      </c>
      <c r="D22" s="179">
        <v>0.10249999999999999</v>
      </c>
      <c r="E22" s="179">
        <v>0.115</v>
      </c>
      <c r="F22" s="185">
        <v>0</v>
      </c>
      <c r="G22" s="179">
        <v>0.2</v>
      </c>
      <c r="H22" s="179">
        <v>0.15</v>
      </c>
      <c r="I22" s="179">
        <v>0.2</v>
      </c>
      <c r="J22" s="179">
        <v>6.2E-2</v>
      </c>
      <c r="K22" s="179">
        <v>7.6999999999999999E-2</v>
      </c>
      <c r="L22" s="179">
        <v>8.6499999999999994E-2</v>
      </c>
      <c r="M22" s="179">
        <v>9.4299999999999995E-2</v>
      </c>
      <c r="N22" s="179">
        <v>0.1021</v>
      </c>
      <c r="O22" s="179">
        <v>0.1066</v>
      </c>
    </row>
    <row r="23" spans="3:15" x14ac:dyDescent="0.25">
      <c r="C23" s="103">
        <v>41305</v>
      </c>
      <c r="D23" s="179">
        <v>0.1</v>
      </c>
      <c r="E23" s="179">
        <v>0.1125</v>
      </c>
      <c r="F23" s="185">
        <v>0</v>
      </c>
      <c r="G23" s="179">
        <v>0.2</v>
      </c>
      <c r="H23" s="179">
        <v>0.15</v>
      </c>
      <c r="I23" s="179">
        <v>0.2</v>
      </c>
      <c r="J23" s="179">
        <v>6.2E-2</v>
      </c>
      <c r="K23" s="179">
        <v>7.7700000000000005E-2</v>
      </c>
      <c r="L23" s="179">
        <v>8.6999999999999994E-2</v>
      </c>
      <c r="M23" s="179">
        <v>9.4E-2</v>
      </c>
      <c r="N23" s="179">
        <v>9.9299999999999999E-2</v>
      </c>
      <c r="O23" s="179">
        <v>0.10390000000000001</v>
      </c>
    </row>
    <row r="24" spans="3:15" x14ac:dyDescent="0.25">
      <c r="C24" s="103">
        <v>41333</v>
      </c>
      <c r="D24" s="179">
        <v>0.1</v>
      </c>
      <c r="E24" s="179">
        <v>0.1125</v>
      </c>
      <c r="F24" s="185">
        <v>0</v>
      </c>
      <c r="G24" s="179">
        <v>0.2</v>
      </c>
      <c r="H24" s="179">
        <v>0.15</v>
      </c>
      <c r="I24" s="179">
        <v>0.2</v>
      </c>
      <c r="J24" s="179">
        <v>6.1616666666666667E-2</v>
      </c>
      <c r="K24" s="179">
        <v>7.8566666666666646E-2</v>
      </c>
      <c r="L24" s="179">
        <v>8.7816666666666682E-2</v>
      </c>
      <c r="M24" s="179">
        <v>9.4166666666666718E-2</v>
      </c>
      <c r="N24" s="179">
        <v>9.8722222222222225E-2</v>
      </c>
      <c r="O24" s="179">
        <v>0.10313529411764706</v>
      </c>
    </row>
    <row r="25" spans="3:15" x14ac:dyDescent="0.25">
      <c r="C25" s="103">
        <v>41364</v>
      </c>
      <c r="D25" s="179">
        <v>0.1</v>
      </c>
      <c r="E25" s="179">
        <v>0.1125</v>
      </c>
      <c r="F25" s="185">
        <v>0</v>
      </c>
      <c r="G25" s="179">
        <v>0.2</v>
      </c>
      <c r="H25" s="179">
        <v>0.15</v>
      </c>
      <c r="I25" s="179">
        <v>0.2</v>
      </c>
      <c r="J25" s="179">
        <v>6.1600000000000002E-2</v>
      </c>
      <c r="K25" s="179">
        <v>0.08</v>
      </c>
      <c r="L25" s="179">
        <v>8.8900000000000007E-2</v>
      </c>
      <c r="M25" s="179">
        <v>9.3799999999999994E-2</v>
      </c>
      <c r="N25" s="179">
        <v>9.7900000000000001E-2</v>
      </c>
      <c r="O25" s="179">
        <v>0.1023</v>
      </c>
    </row>
    <row r="26" spans="3:15" x14ac:dyDescent="0.25">
      <c r="C26" s="103">
        <v>41394</v>
      </c>
      <c r="D26" s="179">
        <v>0.1</v>
      </c>
      <c r="E26" s="179">
        <v>0.1125</v>
      </c>
      <c r="F26" s="185">
        <v>0</v>
      </c>
      <c r="G26" s="179">
        <v>0.2</v>
      </c>
      <c r="H26" s="179">
        <v>0.15</v>
      </c>
      <c r="I26" s="179">
        <v>0.2</v>
      </c>
      <c r="J26" s="179">
        <v>6.1699999999999998E-2</v>
      </c>
      <c r="K26" s="179">
        <v>8.0100000000000005E-2</v>
      </c>
      <c r="L26" s="179">
        <v>8.8999999999999996E-2</v>
      </c>
      <c r="M26" s="179">
        <v>9.4E-2</v>
      </c>
      <c r="N26" s="179">
        <v>9.8199999999999996E-2</v>
      </c>
      <c r="O26" s="179">
        <v>0.10249999999999999</v>
      </c>
    </row>
    <row r="27" spans="3:15" x14ac:dyDescent="0.25">
      <c r="C27" s="103">
        <v>41425</v>
      </c>
      <c r="D27" s="179">
        <v>0.1</v>
      </c>
      <c r="E27" s="179">
        <v>0.1125</v>
      </c>
      <c r="F27" s="185">
        <v>0</v>
      </c>
      <c r="G27" s="179">
        <v>0.2</v>
      </c>
      <c r="H27" s="179">
        <v>0.15</v>
      </c>
      <c r="I27" s="179">
        <v>0.2</v>
      </c>
      <c r="J27" s="179">
        <v>6.1400000000000003E-2</v>
      </c>
      <c r="K27" s="179">
        <v>8.0299999999999996E-2</v>
      </c>
      <c r="L27" s="179">
        <v>8.9099999999999999E-2</v>
      </c>
      <c r="M27" s="179">
        <v>9.4E-2</v>
      </c>
      <c r="N27" s="179">
        <v>9.8100000000000007E-2</v>
      </c>
      <c r="O27" s="179">
        <v>0.10249999999999999</v>
      </c>
    </row>
    <row r="28" spans="3:15" x14ac:dyDescent="0.25">
      <c r="C28" s="103">
        <v>41455</v>
      </c>
      <c r="D28" s="179">
        <v>0.1</v>
      </c>
      <c r="E28" s="179">
        <v>0.1125</v>
      </c>
      <c r="F28" s="185">
        <v>0</v>
      </c>
      <c r="G28" s="179">
        <v>0.2</v>
      </c>
      <c r="H28" s="179">
        <v>0.15</v>
      </c>
      <c r="I28" s="179">
        <v>0.2</v>
      </c>
      <c r="J28" s="179">
        <v>6.13E-2</v>
      </c>
      <c r="K28" s="179">
        <v>8.0299999999999996E-2</v>
      </c>
      <c r="L28" s="179">
        <v>8.8700000000000001E-2</v>
      </c>
      <c r="M28" s="179">
        <v>9.4200000000000006E-2</v>
      </c>
      <c r="N28" s="179">
        <v>9.98E-2</v>
      </c>
      <c r="O28" s="179">
        <v>0.1043</v>
      </c>
    </row>
    <row r="29" spans="3:15" x14ac:dyDescent="0.25">
      <c r="C29" s="103">
        <v>41486</v>
      </c>
      <c r="D29" s="179">
        <v>0.1</v>
      </c>
      <c r="E29" s="179">
        <v>0.1125</v>
      </c>
      <c r="F29" s="185">
        <v>0</v>
      </c>
      <c r="G29" s="179">
        <v>0.15</v>
      </c>
      <c r="H29" s="179">
        <v>0.15</v>
      </c>
      <c r="I29" s="179">
        <v>0.2</v>
      </c>
      <c r="J29" s="179">
        <v>5.9400000000000001E-2</v>
      </c>
      <c r="K29" s="179">
        <v>7.7799999999999994E-2</v>
      </c>
      <c r="L29" s="179">
        <v>8.5099999999999995E-2</v>
      </c>
      <c r="M29" s="179">
        <v>9.0800000000000006E-2</v>
      </c>
      <c r="N29" s="179">
        <v>9.6799999999999997E-2</v>
      </c>
      <c r="O29" s="179">
        <v>0.1016</v>
      </c>
    </row>
    <row r="30" spans="3:15" x14ac:dyDescent="0.25">
      <c r="C30" s="103">
        <v>41517</v>
      </c>
      <c r="D30" s="179">
        <v>0.1</v>
      </c>
      <c r="E30" s="179">
        <v>0.1125</v>
      </c>
      <c r="F30" s="185">
        <v>0</v>
      </c>
      <c r="G30" s="179">
        <v>0.15</v>
      </c>
      <c r="H30" s="179">
        <v>0.15</v>
      </c>
      <c r="I30" s="179">
        <v>0.1125</v>
      </c>
      <c r="J30" s="179">
        <v>5.5100000000000003E-2</v>
      </c>
      <c r="K30" s="179">
        <v>7.7299999999999994E-2</v>
      </c>
      <c r="L30" s="179">
        <v>8.4599999999999995E-2</v>
      </c>
      <c r="M30" s="179">
        <v>0.09</v>
      </c>
      <c r="N30" s="179">
        <v>9.5399999999999999E-2</v>
      </c>
      <c r="O30" s="179">
        <v>0.1003</v>
      </c>
    </row>
    <row r="31" spans="3:15" x14ac:dyDescent="0.25">
      <c r="C31" s="103">
        <v>41547</v>
      </c>
      <c r="D31" s="179">
        <v>9.7500000000000003E-2</v>
      </c>
      <c r="E31" s="179">
        <v>0.11</v>
      </c>
      <c r="F31" s="185">
        <v>0</v>
      </c>
      <c r="G31" s="179">
        <v>0.15</v>
      </c>
      <c r="H31" s="179">
        <v>0.15</v>
      </c>
      <c r="I31" s="179">
        <v>0.11</v>
      </c>
      <c r="J31" s="179">
        <v>5.5300000000000002E-2</v>
      </c>
      <c r="K31" s="179">
        <v>7.5399999999999995E-2</v>
      </c>
      <c r="L31" s="179">
        <v>8.3000000000000004E-2</v>
      </c>
      <c r="M31" s="179">
        <v>8.8599999999999998E-2</v>
      </c>
      <c r="N31" s="179">
        <v>9.3700000000000006E-2</v>
      </c>
      <c r="O31" s="179">
        <v>9.8799999999999999E-2</v>
      </c>
    </row>
    <row r="32" spans="3:15" x14ac:dyDescent="0.25">
      <c r="C32" s="103">
        <v>41578</v>
      </c>
      <c r="D32" s="179">
        <v>9.7500000000000003E-2</v>
      </c>
      <c r="E32" s="179">
        <v>0.11</v>
      </c>
      <c r="F32" s="185">
        <v>0</v>
      </c>
      <c r="G32" s="179">
        <v>0.15</v>
      </c>
      <c r="H32" s="179">
        <v>0.15</v>
      </c>
      <c r="I32" s="179">
        <v>0.11</v>
      </c>
      <c r="J32" s="179">
        <v>5.3800000000000001E-2</v>
      </c>
      <c r="K32" s="179">
        <v>7.4099999999999999E-2</v>
      </c>
      <c r="L32" s="179">
        <v>8.2299999999999998E-2</v>
      </c>
      <c r="M32" s="179">
        <v>8.77E-2</v>
      </c>
      <c r="N32" s="179">
        <v>9.4700000000000006E-2</v>
      </c>
      <c r="O32" s="179">
        <v>9.8699999999999996E-2</v>
      </c>
    </row>
    <row r="33" spans="3:15" x14ac:dyDescent="0.25">
      <c r="C33" s="103">
        <v>41608</v>
      </c>
      <c r="D33" s="179">
        <v>9.2499999999999999E-2</v>
      </c>
      <c r="E33" s="179">
        <v>0.10249999999999999</v>
      </c>
      <c r="F33" s="185">
        <v>0</v>
      </c>
      <c r="G33" s="179">
        <v>0.15</v>
      </c>
      <c r="H33" s="179">
        <v>0.15</v>
      </c>
      <c r="I33" s="179">
        <v>0.10249999999999999</v>
      </c>
      <c r="J33" s="179">
        <v>5.1999999999999998E-2</v>
      </c>
      <c r="K33" s="179">
        <v>7.3499999999999996E-2</v>
      </c>
      <c r="L33" s="179">
        <v>8.1100000000000005E-2</v>
      </c>
      <c r="M33" s="179">
        <v>8.5800000000000001E-2</v>
      </c>
      <c r="N33" s="179">
        <v>9.1899999999999996E-2</v>
      </c>
      <c r="O33" s="179">
        <v>9.64E-2</v>
      </c>
    </row>
    <row r="34" spans="3:15" x14ac:dyDescent="0.25">
      <c r="C34" s="103">
        <v>41639</v>
      </c>
      <c r="D34" s="179">
        <v>9.2499999999999999E-2</v>
      </c>
      <c r="E34" s="179">
        <v>0.10249999999999999</v>
      </c>
      <c r="F34" s="185">
        <v>0</v>
      </c>
      <c r="G34" s="179">
        <v>0.15</v>
      </c>
      <c r="H34" s="179">
        <v>0.15</v>
      </c>
      <c r="I34" s="179">
        <v>0.10249999999999999</v>
      </c>
      <c r="J34" s="179">
        <v>4.7100000000000003E-2</v>
      </c>
      <c r="K34" s="179">
        <v>6.9900000000000004E-2</v>
      </c>
      <c r="L34" s="179">
        <v>7.4999999999999997E-2</v>
      </c>
      <c r="M34" s="179">
        <v>8.1199999999999994E-2</v>
      </c>
      <c r="N34" s="179">
        <v>8.8200000000000001E-2</v>
      </c>
      <c r="O34" s="179">
        <v>9.3399999999999997E-2</v>
      </c>
    </row>
    <row r="35" spans="3:15" x14ac:dyDescent="0.25">
      <c r="C35" s="103">
        <v>41670</v>
      </c>
      <c r="D35" s="179">
        <v>9.2499999999999999E-2</v>
      </c>
      <c r="E35" s="179">
        <v>0.10249999999999999</v>
      </c>
      <c r="F35" s="185">
        <v>0</v>
      </c>
      <c r="G35" s="179">
        <v>0.15</v>
      </c>
      <c r="H35" s="179">
        <v>0.15</v>
      </c>
      <c r="I35" s="179">
        <v>0.10249999999999999</v>
      </c>
      <c r="J35" s="179">
        <v>4.1500000000000002E-2</v>
      </c>
      <c r="K35" s="179">
        <v>6.9000000000000006E-2</v>
      </c>
      <c r="L35" s="179">
        <v>7.4899999999999994E-2</v>
      </c>
      <c r="M35" s="179">
        <v>8.0600000000000005E-2</v>
      </c>
      <c r="N35" s="179">
        <v>8.7800000000000003E-2</v>
      </c>
      <c r="O35" s="179">
        <v>9.4200000000000006E-2</v>
      </c>
    </row>
    <row r="36" spans="3:15" x14ac:dyDescent="0.25">
      <c r="C36" s="103">
        <v>41698</v>
      </c>
      <c r="D36" s="179">
        <v>9.2499999999999999E-2</v>
      </c>
      <c r="E36" s="179">
        <v>0.10249999999999999</v>
      </c>
      <c r="F36" s="185">
        <v>0</v>
      </c>
      <c r="G36" s="179">
        <v>0.15</v>
      </c>
      <c r="H36" s="179">
        <v>0.15</v>
      </c>
      <c r="I36" s="179">
        <v>0.10249999999999999</v>
      </c>
      <c r="J36" s="179">
        <v>3.5700000000000003E-2</v>
      </c>
      <c r="K36" s="179">
        <v>6.9199999999999998E-2</v>
      </c>
      <c r="L36" s="179">
        <v>7.4499999999999997E-2</v>
      </c>
      <c r="M36" s="179">
        <v>8.0799999999999997E-2</v>
      </c>
      <c r="N36" s="179">
        <v>8.77E-2</v>
      </c>
      <c r="O36" s="179">
        <v>9.4399999999999998E-2</v>
      </c>
    </row>
    <row r="37" spans="3:15" x14ac:dyDescent="0.25">
      <c r="C37" s="103">
        <v>41729</v>
      </c>
      <c r="D37" s="179">
        <v>9.2499999999999999E-2</v>
      </c>
      <c r="E37" s="179">
        <v>0.1</v>
      </c>
      <c r="F37" s="185">
        <v>0</v>
      </c>
      <c r="G37" s="179">
        <v>0.125</v>
      </c>
      <c r="H37" s="179">
        <v>0.15</v>
      </c>
      <c r="I37" s="179">
        <v>0.1</v>
      </c>
      <c r="J37" s="179">
        <v>3.15E-2</v>
      </c>
      <c r="K37" s="179">
        <v>6.8000000000000005E-2</v>
      </c>
      <c r="L37" s="179">
        <v>7.46E-2</v>
      </c>
      <c r="M37" s="179">
        <v>8.0600000000000005E-2</v>
      </c>
      <c r="N37" s="179">
        <v>8.7800000000000003E-2</v>
      </c>
      <c r="O37" s="179">
        <v>9.5100000000000004E-2</v>
      </c>
    </row>
    <row r="38" spans="3:15" x14ac:dyDescent="0.25">
      <c r="C38" s="103">
        <v>41759</v>
      </c>
      <c r="D38" s="179">
        <v>9.2499999999999999E-2</v>
      </c>
      <c r="E38" s="179">
        <v>0.1</v>
      </c>
      <c r="F38" s="185">
        <v>0</v>
      </c>
      <c r="G38" s="179">
        <v>0.125</v>
      </c>
      <c r="H38" s="179">
        <v>0.15</v>
      </c>
      <c r="I38" s="179">
        <v>0.1</v>
      </c>
      <c r="J38" s="179">
        <v>3.0599999999999999E-2</v>
      </c>
      <c r="K38" s="179">
        <v>6.8699999999999997E-2</v>
      </c>
      <c r="L38" s="179">
        <v>7.4399999999999994E-2</v>
      </c>
      <c r="M38" s="179">
        <v>8.0500000000000002E-2</v>
      </c>
      <c r="N38" s="179">
        <v>8.77E-2</v>
      </c>
      <c r="O38" s="179">
        <v>9.5399999999999999E-2</v>
      </c>
    </row>
    <row r="39" spans="3:15" x14ac:dyDescent="0.25">
      <c r="C39" s="103">
        <v>41790</v>
      </c>
      <c r="D39" s="179">
        <v>9.2499999999999999E-2</v>
      </c>
      <c r="E39" s="179">
        <v>0.1</v>
      </c>
      <c r="F39" s="185">
        <v>0</v>
      </c>
      <c r="G39" s="179">
        <v>0.125</v>
      </c>
      <c r="H39" s="179">
        <v>0.15</v>
      </c>
      <c r="I39" s="179">
        <v>0.1</v>
      </c>
      <c r="J39" s="179">
        <v>2.9600000000000001E-2</v>
      </c>
      <c r="K39" s="179">
        <v>6.7799999999999999E-2</v>
      </c>
      <c r="L39" s="179">
        <v>7.3300000000000004E-2</v>
      </c>
      <c r="M39" s="179">
        <v>7.9299999999999995E-2</v>
      </c>
      <c r="N39" s="179">
        <v>8.6999999999999994E-2</v>
      </c>
      <c r="O39" s="179">
        <v>9.6000000000000002E-2</v>
      </c>
    </row>
    <row r="40" spans="3:15" x14ac:dyDescent="0.25">
      <c r="C40" s="103">
        <v>41820</v>
      </c>
      <c r="D40" s="179">
        <v>9.2499999999999999E-2</v>
      </c>
      <c r="E40" s="179">
        <v>0.1</v>
      </c>
      <c r="F40" s="185">
        <v>0</v>
      </c>
      <c r="G40" s="179">
        <v>0.125</v>
      </c>
      <c r="H40" s="179">
        <v>0.15</v>
      </c>
      <c r="I40" s="179">
        <v>0.1</v>
      </c>
      <c r="J40" s="179">
        <v>2.9399999999999999E-2</v>
      </c>
      <c r="K40" s="179">
        <v>6.7799999999999999E-2</v>
      </c>
      <c r="L40" s="179">
        <v>7.3200000000000001E-2</v>
      </c>
      <c r="M40" s="179">
        <v>8.0100000000000005E-2</v>
      </c>
      <c r="N40" s="179">
        <v>8.6999999999999994E-2</v>
      </c>
      <c r="O40" s="179">
        <v>9.5699999999999993E-2</v>
      </c>
    </row>
    <row r="41" spans="3:15" x14ac:dyDescent="0.25">
      <c r="C41" s="103">
        <v>41851</v>
      </c>
      <c r="D41" s="179">
        <v>8.7499999999999994E-2</v>
      </c>
      <c r="E41" s="179">
        <v>9.7500000000000003E-2</v>
      </c>
      <c r="F41" s="185">
        <v>0</v>
      </c>
      <c r="G41" s="179">
        <v>0.125</v>
      </c>
      <c r="H41" s="179">
        <v>0.15</v>
      </c>
      <c r="I41" s="179">
        <v>9.7500000000000003E-2</v>
      </c>
      <c r="J41" s="179">
        <v>3.3099999999999997E-2</v>
      </c>
      <c r="K41" s="179">
        <v>6.8000000000000005E-2</v>
      </c>
      <c r="L41" s="179">
        <v>7.3099999999999998E-2</v>
      </c>
      <c r="M41" s="179">
        <v>8.1500000000000003E-2</v>
      </c>
      <c r="N41" s="179">
        <v>8.7499999999999994E-2</v>
      </c>
      <c r="O41" s="179">
        <v>9.5500000000000002E-2</v>
      </c>
    </row>
    <row r="42" spans="3:15" x14ac:dyDescent="0.25">
      <c r="C42" s="103">
        <v>41882</v>
      </c>
      <c r="D42" s="179">
        <v>8.7499999999999994E-2</v>
      </c>
      <c r="E42" s="179">
        <v>9.7500000000000003E-2</v>
      </c>
      <c r="F42" s="185">
        <v>0</v>
      </c>
      <c r="G42" s="179">
        <v>0.125</v>
      </c>
      <c r="H42" s="179">
        <v>0.15</v>
      </c>
      <c r="I42" s="179">
        <v>9.7500000000000003E-2</v>
      </c>
      <c r="J42" s="179">
        <v>3.6299999999999999E-2</v>
      </c>
      <c r="K42" s="179">
        <v>6.7599999999999993E-2</v>
      </c>
      <c r="L42" s="179">
        <v>7.2400000000000006E-2</v>
      </c>
      <c r="M42" s="179">
        <v>7.9699999999999993E-2</v>
      </c>
      <c r="N42" s="179">
        <v>8.5999999999999993E-2</v>
      </c>
      <c r="O42" s="179">
        <v>9.5200000000000007E-2</v>
      </c>
    </row>
    <row r="43" spans="3:15" x14ac:dyDescent="0.25">
      <c r="C43" s="103">
        <v>41912</v>
      </c>
      <c r="D43" s="179">
        <v>8.7499999999999994E-2</v>
      </c>
      <c r="E43" s="179">
        <v>9.7500000000000003E-2</v>
      </c>
      <c r="F43" s="185">
        <v>0</v>
      </c>
      <c r="G43" s="179">
        <v>0.125</v>
      </c>
      <c r="H43" s="179">
        <v>0.15</v>
      </c>
      <c r="I43" s="179">
        <v>9.7500000000000003E-2</v>
      </c>
      <c r="J43" s="179">
        <v>3.8600000000000002E-2</v>
      </c>
      <c r="K43" s="179">
        <v>6.7799999999999999E-2</v>
      </c>
      <c r="L43" s="179">
        <v>7.3200000000000001E-2</v>
      </c>
      <c r="M43" s="179">
        <v>7.9699999999999993E-2</v>
      </c>
      <c r="N43" s="179">
        <v>8.7800000000000003E-2</v>
      </c>
      <c r="O43" s="179">
        <v>9.5200000000000007E-2</v>
      </c>
    </row>
    <row r="44" spans="3:15" x14ac:dyDescent="0.25">
      <c r="C44" s="103">
        <v>41943</v>
      </c>
      <c r="D44" s="179">
        <v>8.7499999999999994E-2</v>
      </c>
      <c r="E44" s="179">
        <v>9.7500000000000003E-2</v>
      </c>
      <c r="F44" s="185">
        <v>0</v>
      </c>
      <c r="G44" s="179">
        <v>0.125</v>
      </c>
      <c r="H44" s="179">
        <v>0.15</v>
      </c>
      <c r="I44" s="179">
        <v>9.7500000000000003E-2</v>
      </c>
      <c r="J44" s="179">
        <v>4.1399999999999999E-2</v>
      </c>
      <c r="K44" s="179">
        <v>6.9900000000000004E-2</v>
      </c>
      <c r="L44" s="179">
        <v>7.4899999999999994E-2</v>
      </c>
      <c r="M44" s="179">
        <v>8.0199999999999994E-2</v>
      </c>
      <c r="N44" s="179">
        <v>8.6800000000000002E-2</v>
      </c>
      <c r="O44" s="179">
        <v>9.5399999999999999E-2</v>
      </c>
    </row>
    <row r="45" spans="3:15" x14ac:dyDescent="0.25">
      <c r="C45" s="103">
        <v>41973</v>
      </c>
      <c r="D45" s="179">
        <v>0.09</v>
      </c>
      <c r="E45" s="179">
        <v>9.7500000000000003E-2</v>
      </c>
      <c r="F45" s="185">
        <v>0</v>
      </c>
      <c r="G45" s="179">
        <v>0.125</v>
      </c>
      <c r="H45" s="179">
        <v>0.15</v>
      </c>
      <c r="I45" s="179">
        <v>9.7500000000000003E-2</v>
      </c>
      <c r="J45" s="179">
        <v>4.7899999999999998E-2</v>
      </c>
      <c r="K45" s="179">
        <v>7.17E-2</v>
      </c>
      <c r="L45" s="179">
        <v>7.7799999999999994E-2</v>
      </c>
      <c r="M45" s="179">
        <v>8.14E-2</v>
      </c>
      <c r="N45" s="179">
        <v>8.9599999999999999E-2</v>
      </c>
      <c r="O45" s="179">
        <v>9.5100000000000004E-2</v>
      </c>
    </row>
    <row r="46" spans="3:15" x14ac:dyDescent="0.25">
      <c r="C46" s="103">
        <v>42004</v>
      </c>
      <c r="D46" s="179">
        <v>0.09</v>
      </c>
      <c r="E46" s="179">
        <v>9.7500000000000003E-2</v>
      </c>
      <c r="F46" s="185">
        <v>0</v>
      </c>
      <c r="G46" s="179">
        <v>0.125</v>
      </c>
      <c r="H46" s="179">
        <v>0.15</v>
      </c>
      <c r="I46" s="179">
        <v>9.7500000000000003E-2</v>
      </c>
      <c r="J46" s="179">
        <v>6.1429999999999998E-2</v>
      </c>
      <c r="K46" s="179">
        <v>7.4499999999999997E-2</v>
      </c>
      <c r="L46" s="179">
        <v>8.0199999999999994E-2</v>
      </c>
      <c r="M46" s="179">
        <v>8.5000000000000006E-2</v>
      </c>
      <c r="N46" s="179">
        <v>8.9300000000000004E-2</v>
      </c>
      <c r="O46" s="179">
        <v>9.5500000000000002E-2</v>
      </c>
    </row>
    <row r="47" spans="3:15" x14ac:dyDescent="0.25">
      <c r="C47" s="103">
        <v>42035</v>
      </c>
      <c r="D47" s="179">
        <v>0.09</v>
      </c>
      <c r="E47" s="179">
        <v>9.7500000000000003E-2</v>
      </c>
      <c r="F47" s="185">
        <v>0</v>
      </c>
      <c r="G47" s="179">
        <v>0.125</v>
      </c>
      <c r="H47" s="179">
        <v>0.15</v>
      </c>
      <c r="I47" s="179">
        <v>9.7500000000000003E-2</v>
      </c>
      <c r="J47" s="179">
        <v>6.1600000000000002E-2</v>
      </c>
      <c r="K47" s="179">
        <v>7.5899999999999995E-2</v>
      </c>
      <c r="L47" s="179">
        <v>8.2900000000000001E-2</v>
      </c>
      <c r="M47" s="179">
        <v>8.9099999999999999E-2</v>
      </c>
      <c r="N47" s="179">
        <v>9.3399999999999997E-2</v>
      </c>
      <c r="O47" s="179">
        <v>9.7500000000000003E-2</v>
      </c>
    </row>
    <row r="48" spans="3:15" x14ac:dyDescent="0.25">
      <c r="C48" s="103">
        <v>42063</v>
      </c>
      <c r="D48" s="179">
        <v>0.09</v>
      </c>
      <c r="E48" s="179">
        <v>9.7500000000000003E-2</v>
      </c>
      <c r="F48" s="185">
        <v>0</v>
      </c>
      <c r="G48" s="179">
        <v>0.2</v>
      </c>
      <c r="H48" s="179">
        <v>0.15</v>
      </c>
      <c r="I48" s="179">
        <v>9.7500000000000003E-2</v>
      </c>
      <c r="J48" s="179">
        <v>6.1899999999999997E-2</v>
      </c>
      <c r="K48" s="179">
        <v>7.6899999999999996E-2</v>
      </c>
      <c r="L48" s="179">
        <v>8.3199999999999996E-2</v>
      </c>
      <c r="M48" s="179">
        <v>8.9599999999999999E-2</v>
      </c>
      <c r="N48" s="179">
        <v>9.4399999999999998E-2</v>
      </c>
      <c r="O48" s="179">
        <v>9.7699999999999995E-2</v>
      </c>
    </row>
    <row r="49" spans="3:15" x14ac:dyDescent="0.25">
      <c r="C49" s="103">
        <v>42094</v>
      </c>
      <c r="D49" s="179">
        <v>9.2499999999999999E-2</v>
      </c>
      <c r="E49" s="179">
        <v>9.7500000000000003E-2</v>
      </c>
      <c r="F49" s="185">
        <v>0</v>
      </c>
      <c r="G49" s="179">
        <v>0.2</v>
      </c>
      <c r="H49" s="179">
        <v>0.15</v>
      </c>
      <c r="I49" s="179">
        <v>9.7500000000000003E-2</v>
      </c>
      <c r="J49" s="179">
        <v>6.2100000000000002E-2</v>
      </c>
      <c r="K49" s="179">
        <v>7.7700000000000005E-2</v>
      </c>
      <c r="L49" s="179">
        <v>8.3699999999999997E-2</v>
      </c>
      <c r="M49" s="179">
        <v>8.9499999999999996E-2</v>
      </c>
      <c r="N49" s="179">
        <v>9.4500000000000001E-2</v>
      </c>
      <c r="O49" s="179">
        <v>9.8100000000000007E-2</v>
      </c>
    </row>
    <row r="50" spans="3:15" x14ac:dyDescent="0.25">
      <c r="C50" s="103">
        <v>42124</v>
      </c>
      <c r="D50" s="179">
        <v>9.2499999999999999E-2</v>
      </c>
      <c r="E50" s="179">
        <v>0.1</v>
      </c>
      <c r="F50" s="185">
        <v>0</v>
      </c>
      <c r="G50" s="179">
        <v>0.2</v>
      </c>
      <c r="H50" s="179">
        <v>0.15</v>
      </c>
      <c r="I50" s="179">
        <v>0.1</v>
      </c>
      <c r="J50" s="179">
        <v>6.25E-2</v>
      </c>
      <c r="K50" s="179">
        <v>7.7700000000000005E-2</v>
      </c>
      <c r="L50" s="179">
        <v>8.4099999999999994E-2</v>
      </c>
      <c r="M50" s="179">
        <v>8.9800000000000005E-2</v>
      </c>
      <c r="N50" s="179">
        <v>9.5299999999999996E-2</v>
      </c>
      <c r="O50" s="179">
        <v>9.9900000000000003E-2</v>
      </c>
    </row>
    <row r="51" spans="3:15" x14ac:dyDescent="0.25">
      <c r="C51" s="103">
        <v>42155</v>
      </c>
      <c r="D51" s="179">
        <v>9.2499999999999999E-2</v>
      </c>
      <c r="E51" s="179">
        <v>0.1</v>
      </c>
      <c r="F51" s="185">
        <v>0</v>
      </c>
      <c r="G51" s="179">
        <v>0.2</v>
      </c>
      <c r="H51" s="179">
        <v>0.15</v>
      </c>
      <c r="I51" s="179">
        <v>0.1</v>
      </c>
      <c r="J51" s="179">
        <v>6.25E-2</v>
      </c>
      <c r="K51" s="179">
        <v>7.7700000000000005E-2</v>
      </c>
      <c r="L51" s="179">
        <v>8.3900000000000002E-2</v>
      </c>
      <c r="M51" s="179">
        <v>8.9899999999999994E-2</v>
      </c>
      <c r="N51" s="179">
        <v>9.5000000000000001E-2</v>
      </c>
      <c r="O51" s="179">
        <v>0.1</v>
      </c>
    </row>
    <row r="52" spans="3:15" x14ac:dyDescent="0.25">
      <c r="C52" s="103">
        <v>42185</v>
      </c>
      <c r="D52" s="179">
        <v>9.7500000000000003E-2</v>
      </c>
      <c r="E52" s="179">
        <v>0.105</v>
      </c>
      <c r="F52" s="185">
        <v>0</v>
      </c>
      <c r="G52" s="179">
        <v>0.25</v>
      </c>
      <c r="H52" s="179">
        <v>0.15</v>
      </c>
      <c r="I52" s="179">
        <v>0.105</v>
      </c>
      <c r="J52" s="179">
        <v>0.1129</v>
      </c>
      <c r="K52" s="179">
        <v>9.01E-2</v>
      </c>
      <c r="L52" s="179">
        <v>9.3299999999999994E-2</v>
      </c>
      <c r="M52" s="179">
        <v>9.9000000000000005E-2</v>
      </c>
      <c r="N52" s="179">
        <v>0.10059999999999999</v>
      </c>
      <c r="O52" s="179">
        <v>0.1028</v>
      </c>
    </row>
    <row r="53" spans="3:15" x14ac:dyDescent="0.25">
      <c r="C53" s="103">
        <v>42216</v>
      </c>
      <c r="D53" s="179">
        <v>0.10249999999999999</v>
      </c>
      <c r="E53" s="179">
        <v>0.11</v>
      </c>
      <c r="F53" s="185">
        <v>0</v>
      </c>
      <c r="G53" s="179">
        <v>0.25</v>
      </c>
      <c r="H53" s="179">
        <v>0.15</v>
      </c>
      <c r="I53" s="179">
        <v>0.11</v>
      </c>
      <c r="J53" s="179">
        <v>0.12770000000000001</v>
      </c>
      <c r="K53" s="179">
        <v>0.10639999999999999</v>
      </c>
      <c r="L53" s="179">
        <v>0.1087</v>
      </c>
      <c r="M53" s="179">
        <v>0.10929999999999999</v>
      </c>
      <c r="N53" s="179">
        <v>0.10829999999999999</v>
      </c>
      <c r="O53" s="179">
        <v>0.1114</v>
      </c>
    </row>
    <row r="54" spans="3:15" x14ac:dyDescent="0.25">
      <c r="C54" s="103">
        <v>42247</v>
      </c>
      <c r="D54" s="179">
        <v>0.105</v>
      </c>
      <c r="E54" s="179">
        <v>0.12</v>
      </c>
      <c r="F54" s="185">
        <v>0</v>
      </c>
      <c r="G54" s="179">
        <v>0.25</v>
      </c>
      <c r="H54" s="179">
        <v>0.15</v>
      </c>
      <c r="I54" s="179">
        <v>0.12</v>
      </c>
      <c r="J54" s="179">
        <v>0.1326</v>
      </c>
      <c r="K54" s="179">
        <v>0.114</v>
      </c>
      <c r="L54" s="179">
        <v>0.1145</v>
      </c>
      <c r="M54" s="179">
        <v>0.1137</v>
      </c>
      <c r="N54" s="179">
        <v>0.1119</v>
      </c>
      <c r="O54" s="179">
        <v>0.11269999999999999</v>
      </c>
    </row>
    <row r="55" spans="3:15" x14ac:dyDescent="0.25">
      <c r="C55" s="103">
        <v>42277</v>
      </c>
      <c r="D55" s="179">
        <v>0.105</v>
      </c>
      <c r="E55" s="179">
        <v>0.12</v>
      </c>
      <c r="F55" s="185">
        <v>0</v>
      </c>
      <c r="G55" s="179">
        <v>0.25</v>
      </c>
      <c r="H55" s="179">
        <v>0.15</v>
      </c>
      <c r="I55" s="179">
        <v>0.12</v>
      </c>
      <c r="J55" s="179">
        <v>0.1181</v>
      </c>
      <c r="K55" s="179">
        <v>0.1133</v>
      </c>
      <c r="L55" s="179">
        <v>0.115</v>
      </c>
      <c r="M55" s="179">
        <v>0.11600000000000001</v>
      </c>
      <c r="N55" s="179">
        <v>0.11559999999999999</v>
      </c>
      <c r="O55" s="179">
        <v>0.11650000000000001</v>
      </c>
    </row>
    <row r="56" spans="3:15" x14ac:dyDescent="0.25">
      <c r="C56" s="103">
        <v>42308</v>
      </c>
      <c r="D56" s="179">
        <v>0.105</v>
      </c>
      <c r="E56" s="179">
        <v>0.125</v>
      </c>
      <c r="F56" s="185">
        <v>0</v>
      </c>
      <c r="G56" s="179">
        <v>0.25</v>
      </c>
      <c r="H56" s="179">
        <v>0.15</v>
      </c>
      <c r="I56" s="179">
        <v>0.125</v>
      </c>
      <c r="J56" s="179">
        <v>0.1166</v>
      </c>
      <c r="K56" s="179">
        <v>0.1139</v>
      </c>
      <c r="L56" s="179">
        <v>0.11550000000000001</v>
      </c>
      <c r="M56" s="179">
        <v>0.1168</v>
      </c>
      <c r="N56" s="179">
        <v>0.1178</v>
      </c>
      <c r="O56" s="179">
        <v>0.11890000000000001</v>
      </c>
    </row>
    <row r="57" spans="3:15" x14ac:dyDescent="0.25">
      <c r="C57" s="103">
        <v>42338</v>
      </c>
      <c r="D57" s="179">
        <v>0.11</v>
      </c>
      <c r="E57" s="179">
        <v>0.125</v>
      </c>
      <c r="F57" s="185">
        <v>0</v>
      </c>
      <c r="G57" s="179">
        <v>0.25</v>
      </c>
      <c r="H57" s="179">
        <v>0.15</v>
      </c>
      <c r="I57" s="179">
        <v>0.125</v>
      </c>
      <c r="J57" s="179">
        <v>0.1153</v>
      </c>
      <c r="K57" s="179">
        <v>0.1132</v>
      </c>
      <c r="L57" s="179">
        <v>0.11559999999999999</v>
      </c>
      <c r="M57" s="179">
        <v>0.1173</v>
      </c>
      <c r="N57" s="179">
        <v>0.11890000000000001</v>
      </c>
      <c r="O57" s="179">
        <v>0.12</v>
      </c>
    </row>
    <row r="58" spans="3:15" x14ac:dyDescent="0.25">
      <c r="C58" s="103">
        <v>42369</v>
      </c>
      <c r="D58" s="179">
        <v>0.11</v>
      </c>
      <c r="E58" s="179">
        <v>0.125</v>
      </c>
      <c r="F58" s="185">
        <v>0</v>
      </c>
      <c r="G58" s="179">
        <v>0.25</v>
      </c>
      <c r="H58" s="179">
        <v>0.15</v>
      </c>
      <c r="I58" s="179">
        <v>0.15</v>
      </c>
      <c r="J58" s="179">
        <v>0.11310000000000001</v>
      </c>
      <c r="K58" s="179">
        <v>0.1144</v>
      </c>
      <c r="L58" s="179">
        <v>0.1188</v>
      </c>
      <c r="M58" s="179">
        <v>0.1221</v>
      </c>
      <c r="N58" s="179">
        <v>0.12559999999999999</v>
      </c>
      <c r="O58" s="179">
        <v>0.12839999999999999</v>
      </c>
    </row>
    <row r="59" spans="3:15" x14ac:dyDescent="0.25">
      <c r="C59" s="103">
        <v>42400</v>
      </c>
      <c r="D59" s="179">
        <v>0.12</v>
      </c>
      <c r="E59" s="179">
        <v>0.14000000000000001</v>
      </c>
      <c r="F59" s="185">
        <v>0</v>
      </c>
      <c r="G59" s="179">
        <v>0.25</v>
      </c>
      <c r="H59" s="179">
        <v>0.15</v>
      </c>
      <c r="I59" s="179">
        <v>0.15</v>
      </c>
      <c r="J59" s="179">
        <v>0.113</v>
      </c>
      <c r="K59" s="179">
        <v>0.1147</v>
      </c>
      <c r="L59" s="179">
        <v>0.121</v>
      </c>
      <c r="M59" s="179">
        <v>0.1255</v>
      </c>
      <c r="N59" s="179">
        <v>0.12920000000000001</v>
      </c>
      <c r="O59" s="179">
        <v>0.1331</v>
      </c>
    </row>
    <row r="60" spans="3:15" x14ac:dyDescent="0.25">
      <c r="C60" s="103">
        <v>42429</v>
      </c>
      <c r="D60" s="179">
        <v>0.12</v>
      </c>
      <c r="E60" s="179">
        <v>0.14000000000000001</v>
      </c>
      <c r="F60" s="185">
        <v>0</v>
      </c>
      <c r="G60" s="179">
        <v>0.25</v>
      </c>
      <c r="H60" s="179">
        <v>0.15</v>
      </c>
      <c r="I60" s="179">
        <v>0.15</v>
      </c>
      <c r="J60" s="179">
        <v>0.113</v>
      </c>
      <c r="K60" s="179">
        <v>0.1167</v>
      </c>
      <c r="L60" s="179">
        <v>0.12870000000000001</v>
      </c>
      <c r="M60" s="179">
        <v>0.13439999999999999</v>
      </c>
      <c r="N60" s="179">
        <v>0.13869999999999999</v>
      </c>
      <c r="O60" s="179">
        <v>0.14430000000000001</v>
      </c>
    </row>
    <row r="61" spans="3:15" x14ac:dyDescent="0.25">
      <c r="C61" s="103">
        <v>42460</v>
      </c>
      <c r="D61" s="179">
        <v>0.14000000000000001</v>
      </c>
      <c r="E61" s="179">
        <v>0.16</v>
      </c>
      <c r="F61" s="185">
        <v>0</v>
      </c>
      <c r="G61" s="179">
        <v>0.25</v>
      </c>
      <c r="H61" s="179">
        <v>0.15</v>
      </c>
      <c r="I61" s="179">
        <v>0.15</v>
      </c>
      <c r="J61" s="179">
        <v>0.1101</v>
      </c>
      <c r="K61" s="179">
        <v>0.1227</v>
      </c>
      <c r="L61" s="179">
        <v>0.1331</v>
      </c>
      <c r="M61" s="179">
        <v>0.1401</v>
      </c>
      <c r="N61" s="179">
        <v>0.14610000000000001</v>
      </c>
      <c r="O61" s="179">
        <v>0.15260000000000001</v>
      </c>
    </row>
    <row r="62" spans="3:15" x14ac:dyDescent="0.25">
      <c r="C62" s="103">
        <v>42490</v>
      </c>
      <c r="D62" s="179">
        <v>0.14000000000000001</v>
      </c>
      <c r="E62" s="179">
        <v>0.16</v>
      </c>
      <c r="F62" s="185">
        <v>0</v>
      </c>
      <c r="G62" s="179">
        <v>0.3</v>
      </c>
      <c r="H62" s="179">
        <v>0.15</v>
      </c>
      <c r="I62" s="179">
        <v>0.15</v>
      </c>
      <c r="J62" s="179">
        <v>0.14000000000000001</v>
      </c>
      <c r="K62" s="179">
        <v>0.13489999999999999</v>
      </c>
      <c r="L62" s="179">
        <v>0.14399999999999999</v>
      </c>
      <c r="M62" s="179">
        <v>0.15179999999999999</v>
      </c>
      <c r="N62" s="179">
        <v>0.15790000000000001</v>
      </c>
      <c r="O62" s="179">
        <v>0.16539999999999999</v>
      </c>
    </row>
    <row r="63" spans="3:15" x14ac:dyDescent="0.25">
      <c r="C63" s="103">
        <v>42521</v>
      </c>
      <c r="D63" s="179">
        <v>0.14000000000000001</v>
      </c>
      <c r="E63" s="179">
        <v>0.16</v>
      </c>
      <c r="F63" s="185">
        <v>0</v>
      </c>
      <c r="G63" s="179">
        <v>0.3</v>
      </c>
      <c r="H63" s="179">
        <v>0.15</v>
      </c>
      <c r="I63" s="179">
        <v>0.16</v>
      </c>
      <c r="J63" s="179">
        <v>0.13919999999999999</v>
      </c>
      <c r="K63" s="179">
        <v>0.14199999999999999</v>
      </c>
      <c r="L63" s="179">
        <v>0.1542</v>
      </c>
      <c r="M63" s="179">
        <v>0.1643</v>
      </c>
      <c r="N63" s="179">
        <v>0.1729</v>
      </c>
      <c r="O63" s="179">
        <v>0.18160000000000001</v>
      </c>
    </row>
    <row r="64" spans="3:15" x14ac:dyDescent="0.25">
      <c r="C64" s="103">
        <v>42551</v>
      </c>
      <c r="D64" s="179">
        <v>0.16</v>
      </c>
      <c r="E64" s="179">
        <v>0.2</v>
      </c>
      <c r="F64" s="185">
        <v>0</v>
      </c>
      <c r="G64" s="179">
        <v>0.3</v>
      </c>
      <c r="H64" s="179">
        <v>0.15</v>
      </c>
      <c r="I64" s="179">
        <v>0.16</v>
      </c>
      <c r="J64" s="179">
        <v>0.13919999999999999</v>
      </c>
      <c r="K64" s="179">
        <v>0.13819999999999999</v>
      </c>
      <c r="L64" s="179">
        <v>0.15840000000000001</v>
      </c>
      <c r="M64" s="179">
        <v>0.1671</v>
      </c>
      <c r="N64" s="179">
        <v>0.1724</v>
      </c>
      <c r="O64" s="179">
        <v>0.1764</v>
      </c>
    </row>
    <row r="65" spans="3:15" x14ac:dyDescent="0.25">
      <c r="C65" s="103">
        <v>42582</v>
      </c>
      <c r="D65" s="179">
        <v>0.16</v>
      </c>
      <c r="E65" s="179">
        <v>0.2</v>
      </c>
      <c r="F65" s="185">
        <v>0</v>
      </c>
      <c r="G65" s="179">
        <v>0.3</v>
      </c>
      <c r="H65" s="179">
        <v>0.15</v>
      </c>
      <c r="I65" s="179">
        <v>0.16</v>
      </c>
      <c r="J65" s="179">
        <v>0.13919999999999999</v>
      </c>
      <c r="K65" s="179">
        <v>0.1472</v>
      </c>
      <c r="L65" s="179">
        <v>0.16239999999999999</v>
      </c>
      <c r="M65" s="179">
        <v>0.17069999999999999</v>
      </c>
      <c r="N65" s="179">
        <v>0.1678</v>
      </c>
      <c r="O65" s="179">
        <v>0.18049999999999999</v>
      </c>
    </row>
    <row r="66" spans="3:15" x14ac:dyDescent="0.25">
      <c r="C66" s="103">
        <v>42613</v>
      </c>
      <c r="D66" s="179">
        <v>0.16</v>
      </c>
      <c r="E66" s="179">
        <v>0.2</v>
      </c>
      <c r="F66" s="185">
        <v>0</v>
      </c>
      <c r="G66" s="179">
        <v>0.3</v>
      </c>
      <c r="H66" s="179">
        <v>0.15</v>
      </c>
      <c r="I66" s="179">
        <v>0.2</v>
      </c>
      <c r="J66" s="179">
        <v>0.13930000000000001</v>
      </c>
      <c r="K66" s="179">
        <v>0.15079999999999999</v>
      </c>
      <c r="L66" s="179">
        <v>0.1628</v>
      </c>
      <c r="M66" s="179">
        <v>0.1734</v>
      </c>
      <c r="N66" s="179">
        <v>0.1706</v>
      </c>
      <c r="O66" s="179">
        <v>0.1787</v>
      </c>
    </row>
    <row r="67" spans="3:15" x14ac:dyDescent="0.25">
      <c r="C67" s="103">
        <v>42643</v>
      </c>
      <c r="D67" s="179">
        <v>0.16</v>
      </c>
      <c r="E67" s="179">
        <v>0.2</v>
      </c>
      <c r="F67" s="185">
        <v>0</v>
      </c>
      <c r="G67" s="179">
        <v>0.3</v>
      </c>
      <c r="H67" s="179">
        <v>0.15</v>
      </c>
      <c r="I67" s="179">
        <v>0.2</v>
      </c>
      <c r="J67" s="179">
        <v>0.1447</v>
      </c>
      <c r="K67" s="179">
        <v>0.14630000000000001</v>
      </c>
      <c r="L67" s="179">
        <v>0.158</v>
      </c>
      <c r="M67" s="179">
        <v>0.1648</v>
      </c>
      <c r="N67" s="179">
        <v>0.1696</v>
      </c>
      <c r="O67" s="179">
        <v>0.17610000000000001</v>
      </c>
    </row>
    <row r="68" spans="3:15" x14ac:dyDescent="0.25">
      <c r="C68" s="103">
        <v>42674</v>
      </c>
      <c r="D68" s="179">
        <v>0.16</v>
      </c>
      <c r="E68" s="179">
        <v>0.2</v>
      </c>
      <c r="F68" s="185">
        <v>0</v>
      </c>
      <c r="G68" s="179">
        <v>0.3</v>
      </c>
      <c r="H68" s="179">
        <v>0.15</v>
      </c>
      <c r="I68" s="179">
        <v>0.2</v>
      </c>
      <c r="J68" s="179">
        <v>0.1426</v>
      </c>
      <c r="K68" s="179">
        <v>0.1371</v>
      </c>
      <c r="L68" s="179">
        <v>0.14729999999999999</v>
      </c>
      <c r="M68" s="179">
        <v>0.1522</v>
      </c>
      <c r="N68" s="179">
        <v>0.16450000000000001</v>
      </c>
      <c r="O68" s="179">
        <v>0.16719999999999999</v>
      </c>
    </row>
    <row r="69" spans="3:15" x14ac:dyDescent="0.25">
      <c r="C69" s="103">
        <v>42704</v>
      </c>
      <c r="D69" s="179">
        <v>0.16</v>
      </c>
      <c r="E69" s="179">
        <v>0.2</v>
      </c>
      <c r="F69" s="185">
        <v>0</v>
      </c>
      <c r="G69" s="179">
        <v>0.3</v>
      </c>
      <c r="H69" s="179">
        <v>0.15</v>
      </c>
      <c r="I69" s="179">
        <v>0.2</v>
      </c>
      <c r="J69" s="179">
        <v>0.22650000000000001</v>
      </c>
      <c r="K69" s="179">
        <v>0.15190000000000001</v>
      </c>
      <c r="L69" s="179">
        <v>0.16039999999999999</v>
      </c>
      <c r="M69" s="179">
        <v>0.1636</v>
      </c>
      <c r="N69" s="179">
        <v>0.17710000000000001</v>
      </c>
      <c r="O69" s="179">
        <v>0.18149999999999999</v>
      </c>
    </row>
    <row r="70" spans="3:15" x14ac:dyDescent="0.25">
      <c r="C70" s="103">
        <v>42735</v>
      </c>
      <c r="D70" s="179">
        <v>0.16</v>
      </c>
      <c r="E70" s="179">
        <v>0.2</v>
      </c>
      <c r="F70" s="186">
        <v>7.2499999999999995E-2</v>
      </c>
      <c r="G70" s="179">
        <v>0.3</v>
      </c>
      <c r="H70" s="179">
        <v>0.15</v>
      </c>
      <c r="I70" s="179">
        <v>0.2</v>
      </c>
      <c r="J70" s="179">
        <v>0.23350000000000001</v>
      </c>
      <c r="K70" s="179">
        <v>0.1741</v>
      </c>
      <c r="L70" s="179">
        <v>0.18229999999999999</v>
      </c>
      <c r="M70" s="179">
        <v>0.183</v>
      </c>
      <c r="N70" s="179">
        <v>0.19650000000000001</v>
      </c>
      <c r="O70" s="179">
        <v>0.20169999999999999</v>
      </c>
    </row>
    <row r="71" spans="3:15" x14ac:dyDescent="0.25">
      <c r="C71" s="103">
        <v>42766</v>
      </c>
      <c r="D71" s="179">
        <v>0.16</v>
      </c>
      <c r="E71" s="179">
        <v>0.2</v>
      </c>
      <c r="F71" s="186">
        <v>7.2499999999999995E-2</v>
      </c>
      <c r="G71" s="179">
        <v>0.3</v>
      </c>
      <c r="H71" s="179">
        <v>0.15</v>
      </c>
      <c r="I71" s="179">
        <v>0.2</v>
      </c>
      <c r="J71" s="179">
        <v>0.2366</v>
      </c>
      <c r="K71" s="179">
        <v>0.19059999999999999</v>
      </c>
      <c r="L71" s="179">
        <v>0.20019999999999999</v>
      </c>
      <c r="M71" s="179">
        <v>0.2026</v>
      </c>
      <c r="N71" s="179">
        <v>0.21299999999999999</v>
      </c>
      <c r="O71" s="179">
        <v>0.21870000000000001</v>
      </c>
    </row>
    <row r="72" spans="3:15" x14ac:dyDescent="0.25">
      <c r="C72" s="103">
        <v>42794</v>
      </c>
      <c r="D72" s="179">
        <v>0.16</v>
      </c>
      <c r="E72" s="179">
        <v>0.2</v>
      </c>
      <c r="F72" s="186">
        <v>7.2499999999999995E-2</v>
      </c>
      <c r="G72" s="179">
        <v>0.3</v>
      </c>
      <c r="H72" s="179">
        <v>0.15</v>
      </c>
      <c r="I72" s="179">
        <v>0.2</v>
      </c>
      <c r="J72" s="179">
        <v>0.23669999999999997</v>
      </c>
      <c r="K72" s="179">
        <v>0.19269999999999998</v>
      </c>
      <c r="L72" s="179">
        <v>0.20935263157894732</v>
      </c>
      <c r="M72" s="179">
        <v>0.21318947368421054</v>
      </c>
      <c r="N72" s="179">
        <v>0.22403684210526317</v>
      </c>
      <c r="O72" s="179">
        <v>0.22897894736842106</v>
      </c>
    </row>
    <row r="73" spans="3:15" x14ac:dyDescent="0.25">
      <c r="C73" s="103">
        <v>42825</v>
      </c>
      <c r="D73" s="179">
        <v>0.16</v>
      </c>
      <c r="E73" s="179">
        <v>0.2</v>
      </c>
      <c r="F73" s="186">
        <v>7.2499999999999995E-2</v>
      </c>
      <c r="G73" s="179">
        <v>0.3</v>
      </c>
      <c r="H73" s="179">
        <v>0.15</v>
      </c>
      <c r="I73" s="179">
        <v>0.2</v>
      </c>
      <c r="J73" s="179">
        <v>0.23669999999999999</v>
      </c>
      <c r="K73" s="179">
        <v>0.1928</v>
      </c>
      <c r="L73" s="179">
        <v>0.21049999999999999</v>
      </c>
      <c r="M73" s="179">
        <v>0.23080000000000001</v>
      </c>
      <c r="N73" s="179">
        <v>0.2465</v>
      </c>
      <c r="O73" s="179">
        <v>0.25750000000000001</v>
      </c>
    </row>
    <row r="74" spans="3:15" x14ac:dyDescent="0.25">
      <c r="C74" s="103">
        <v>42855</v>
      </c>
      <c r="D74" s="179">
        <v>0.16</v>
      </c>
      <c r="E74" s="179">
        <v>0.2</v>
      </c>
      <c r="F74" s="186">
        <v>7.2499999999999995E-2</v>
      </c>
      <c r="G74" s="179">
        <v>0.3</v>
      </c>
      <c r="H74" s="179">
        <v>0.15</v>
      </c>
      <c r="I74" s="179">
        <v>0.2</v>
      </c>
      <c r="J74" s="179">
        <v>0.224</v>
      </c>
      <c r="K74" s="179">
        <v>0.18679999999999999</v>
      </c>
      <c r="L74" s="179">
        <v>0.20569999999999999</v>
      </c>
      <c r="M74" s="179">
        <v>0.22509999999999999</v>
      </c>
      <c r="N74" s="179">
        <v>0.2417</v>
      </c>
      <c r="O74" s="179">
        <v>0.25369999999999998</v>
      </c>
    </row>
    <row r="75" spans="3:15" x14ac:dyDescent="0.25">
      <c r="C75" s="103">
        <v>42886</v>
      </c>
      <c r="D75" s="179">
        <v>0.16</v>
      </c>
      <c r="E75" s="179">
        <v>0.2</v>
      </c>
      <c r="F75" s="179">
        <v>5.2499999999999998E-2</v>
      </c>
      <c r="G75" s="179">
        <v>0.3</v>
      </c>
      <c r="H75" s="179">
        <v>0.15</v>
      </c>
      <c r="I75" s="179">
        <v>0.2</v>
      </c>
      <c r="J75" s="179">
        <v>0.224</v>
      </c>
      <c r="K75" s="179">
        <v>0.18629999999999999</v>
      </c>
      <c r="L75" s="179">
        <v>0.20319999999999999</v>
      </c>
      <c r="M75" s="179">
        <v>0.2215</v>
      </c>
      <c r="N75" s="179">
        <v>0.2374</v>
      </c>
      <c r="O75" s="179">
        <v>0.25330000000000003</v>
      </c>
    </row>
    <row r="76" spans="3:15" x14ac:dyDescent="0.25">
      <c r="C76" s="103">
        <v>42916</v>
      </c>
      <c r="D76" s="179">
        <v>0.16</v>
      </c>
      <c r="E76" s="179">
        <v>0.2</v>
      </c>
      <c r="F76" s="179">
        <v>3.2500000000000001E-2</v>
      </c>
      <c r="G76" s="179">
        <v>0.3</v>
      </c>
      <c r="H76" s="179">
        <v>0.15</v>
      </c>
      <c r="I76" s="179">
        <v>0.2</v>
      </c>
      <c r="J76" s="179">
        <v>0.224</v>
      </c>
      <c r="K76" s="179">
        <v>0.1857</v>
      </c>
      <c r="L76" s="179">
        <v>0.20150000000000001</v>
      </c>
      <c r="M76" s="179">
        <v>0.2165</v>
      </c>
      <c r="N76" s="179">
        <v>0.22889999999999999</v>
      </c>
      <c r="O76" s="179">
        <v>0.24440000000000001</v>
      </c>
    </row>
    <row r="77" spans="3:15" x14ac:dyDescent="0.25">
      <c r="C77" s="103">
        <v>42947</v>
      </c>
      <c r="D77" s="179">
        <v>0.16</v>
      </c>
      <c r="E77" s="179">
        <v>0.2</v>
      </c>
      <c r="F77" s="179">
        <v>3.2500000000000001E-2</v>
      </c>
      <c r="G77" s="179">
        <v>0.3</v>
      </c>
      <c r="H77" s="179">
        <v>0.15</v>
      </c>
      <c r="I77" s="179">
        <v>0.2</v>
      </c>
      <c r="J77" s="179">
        <v>0.2235</v>
      </c>
      <c r="K77" s="179">
        <v>0.18629999999999999</v>
      </c>
      <c r="L77" s="179">
        <v>0.19989999999999999</v>
      </c>
      <c r="M77" s="179">
        <v>0.21360000000000001</v>
      </c>
      <c r="N77" s="179">
        <v>0.2243</v>
      </c>
      <c r="O77" s="179">
        <v>0.23899999999999999</v>
      </c>
    </row>
    <row r="78" spans="3:15" x14ac:dyDescent="0.25">
      <c r="C78" s="103">
        <v>42978</v>
      </c>
      <c r="D78" s="179">
        <v>0.16</v>
      </c>
      <c r="E78" s="179">
        <v>0.2</v>
      </c>
      <c r="F78" s="179">
        <v>2.75E-2</v>
      </c>
      <c r="G78" s="179">
        <v>0.3</v>
      </c>
      <c r="H78" s="179">
        <v>0.15</v>
      </c>
      <c r="I78" s="179">
        <v>0.2</v>
      </c>
      <c r="J78" s="179">
        <v>0.22</v>
      </c>
      <c r="K78" s="179">
        <v>0.18190000000000001</v>
      </c>
      <c r="L78" s="179">
        <v>0.18940000000000001</v>
      </c>
      <c r="M78" s="179">
        <v>0.20419999999999999</v>
      </c>
      <c r="N78" s="179">
        <v>0.21429999999999999</v>
      </c>
      <c r="O78" s="179">
        <v>0.22539999999999999</v>
      </c>
    </row>
    <row r="79" spans="3:15" x14ac:dyDescent="0.25">
      <c r="C79" s="103">
        <v>43008</v>
      </c>
      <c r="D79" s="179">
        <v>0.16</v>
      </c>
      <c r="E79" s="179">
        <v>0.2</v>
      </c>
      <c r="F79" s="179">
        <v>2.75E-2</v>
      </c>
      <c r="G79" s="179">
        <v>0.3</v>
      </c>
      <c r="H79" s="179">
        <v>0.15</v>
      </c>
      <c r="I79" s="179">
        <v>0.2</v>
      </c>
      <c r="J79" s="179">
        <v>0.19700000000000001</v>
      </c>
      <c r="K79" s="179">
        <v>0.18010000000000001</v>
      </c>
      <c r="L79" s="179">
        <v>0.18809999999999999</v>
      </c>
      <c r="M79" s="179">
        <v>0.19450000000000001</v>
      </c>
      <c r="N79" s="179">
        <v>0.20899999999999999</v>
      </c>
      <c r="O79" s="179">
        <v>0.21970000000000001</v>
      </c>
    </row>
    <row r="80" spans="3:15" x14ac:dyDescent="0.25">
      <c r="C80" s="103">
        <v>43039</v>
      </c>
      <c r="D80" s="179">
        <v>0.16</v>
      </c>
      <c r="E80" s="179">
        <v>0.2</v>
      </c>
      <c r="F80" s="179">
        <v>2.75E-2</v>
      </c>
      <c r="G80" s="179">
        <v>0.3</v>
      </c>
      <c r="H80" s="179">
        <v>0.15</v>
      </c>
      <c r="I80" s="179">
        <v>0.2</v>
      </c>
      <c r="J80" s="179">
        <v>0.1736</v>
      </c>
      <c r="K80" s="179">
        <v>0.18140000000000001</v>
      </c>
      <c r="L80" s="179">
        <v>0.191</v>
      </c>
      <c r="M80" s="179">
        <v>0.20030000000000001</v>
      </c>
      <c r="N80" s="179">
        <v>0.2195</v>
      </c>
      <c r="O80" s="179">
        <v>0.23050000000000001</v>
      </c>
    </row>
    <row r="81" spans="3:15" x14ac:dyDescent="0.25">
      <c r="C81" s="103">
        <v>43069</v>
      </c>
      <c r="D81" s="179">
        <v>0.18</v>
      </c>
      <c r="E81" s="179">
        <v>0.2</v>
      </c>
      <c r="F81" s="179">
        <v>2.75E-2</v>
      </c>
      <c r="G81" s="179">
        <v>0.3</v>
      </c>
      <c r="H81" s="179">
        <v>0.15</v>
      </c>
      <c r="I81" s="179">
        <v>0.2</v>
      </c>
      <c r="J81" s="179">
        <v>0.16139999999999999</v>
      </c>
      <c r="K81" s="179">
        <v>0.17499999999999999</v>
      </c>
      <c r="L81" s="179">
        <v>0.18579999999999999</v>
      </c>
      <c r="M81" s="179">
        <v>0.19589999999999999</v>
      </c>
      <c r="N81" s="179">
        <v>0.21729999999999999</v>
      </c>
      <c r="O81" s="179">
        <v>0.22700000000000001</v>
      </c>
    </row>
    <row r="82" spans="3:15" x14ac:dyDescent="0.25">
      <c r="C82" s="103">
        <v>43100</v>
      </c>
      <c r="D82" s="179">
        <v>0.18</v>
      </c>
      <c r="E82" s="179">
        <v>0.2</v>
      </c>
      <c r="F82" s="179">
        <v>0</v>
      </c>
      <c r="G82" s="179">
        <v>0.21</v>
      </c>
      <c r="H82" s="179">
        <v>0.15</v>
      </c>
      <c r="I82" s="179">
        <v>0.2</v>
      </c>
      <c r="J82" s="179">
        <v>0.1777</v>
      </c>
      <c r="K82" s="179">
        <v>0.1827</v>
      </c>
      <c r="L82" s="179">
        <v>0.18920000000000001</v>
      </c>
      <c r="M82" s="179">
        <v>0.2016</v>
      </c>
      <c r="N82" s="179">
        <v>0.219</v>
      </c>
      <c r="O82" s="179">
        <v>0.23080000000000001</v>
      </c>
    </row>
    <row r="83" spans="3:15" x14ac:dyDescent="0.25">
      <c r="C83" s="103">
        <v>43131</v>
      </c>
      <c r="D83" s="179">
        <v>0.18</v>
      </c>
      <c r="E83" s="179">
        <v>0.2</v>
      </c>
      <c r="F83" s="179">
        <v>0</v>
      </c>
      <c r="G83" s="179">
        <v>0.21</v>
      </c>
      <c r="H83" s="179">
        <v>0.15</v>
      </c>
      <c r="I83" s="179">
        <v>0.2</v>
      </c>
      <c r="J83" s="179">
        <v>0.19450000000000001</v>
      </c>
      <c r="K83" s="179">
        <v>0.1865</v>
      </c>
      <c r="L83" s="179">
        <v>0.19819999999999999</v>
      </c>
      <c r="M83" s="179">
        <v>0.20930000000000001</v>
      </c>
      <c r="N83" s="179">
        <v>0.22509999999999999</v>
      </c>
      <c r="O83" s="179">
        <v>0.23469999999999999</v>
      </c>
    </row>
    <row r="84" spans="3:15" x14ac:dyDescent="0.25">
      <c r="C84" s="103">
        <v>43159</v>
      </c>
      <c r="D84" s="179">
        <v>0.18</v>
      </c>
      <c r="E84" s="179">
        <v>0.2</v>
      </c>
      <c r="F84" s="179">
        <v>0</v>
      </c>
      <c r="G84" s="179">
        <v>0.21</v>
      </c>
      <c r="H84" s="179">
        <v>0.15</v>
      </c>
      <c r="I84" s="179">
        <v>0.2</v>
      </c>
      <c r="J84" s="179">
        <v>0.19989999999999999</v>
      </c>
      <c r="K84" s="179">
        <v>0.18870000000000001</v>
      </c>
      <c r="L84" s="179">
        <v>0.19869999999999999</v>
      </c>
      <c r="M84" s="179">
        <v>0.21199999999999999</v>
      </c>
      <c r="N84" s="179">
        <v>0.22370000000000001</v>
      </c>
      <c r="O84" s="179">
        <v>0.23669999999999999</v>
      </c>
    </row>
    <row r="85" spans="3:15" x14ac:dyDescent="0.25">
      <c r="C85" s="103">
        <v>43190</v>
      </c>
      <c r="D85" s="179">
        <v>0.18</v>
      </c>
      <c r="E85" s="179">
        <v>0.2</v>
      </c>
      <c r="F85" s="179">
        <v>0</v>
      </c>
      <c r="G85" s="179">
        <v>0.21</v>
      </c>
      <c r="H85" s="179">
        <v>0.15</v>
      </c>
      <c r="I85" s="179">
        <v>0.2</v>
      </c>
      <c r="J85" s="179">
        <v>0.20119999999999999</v>
      </c>
      <c r="K85" s="179">
        <v>0.18920000000000001</v>
      </c>
      <c r="L85" s="179">
        <v>0.19889999999999999</v>
      </c>
      <c r="M85" s="179">
        <v>0.21229999999999999</v>
      </c>
      <c r="N85" s="179">
        <v>0.22439999999999999</v>
      </c>
      <c r="O85" s="179">
        <v>0.2374</v>
      </c>
    </row>
    <row r="86" spans="3:15" x14ac:dyDescent="0.25">
      <c r="C86" s="103">
        <v>43220</v>
      </c>
      <c r="D86" s="179">
        <v>0.18</v>
      </c>
      <c r="E86" s="179">
        <v>0.2</v>
      </c>
      <c r="F86" s="179">
        <v>0</v>
      </c>
      <c r="G86" s="179">
        <v>0.21</v>
      </c>
      <c r="H86" s="179">
        <v>0.15</v>
      </c>
      <c r="I86" s="179">
        <v>0.2</v>
      </c>
      <c r="J86" s="179">
        <v>0.20050000000000001</v>
      </c>
      <c r="K86" s="179">
        <v>0.191</v>
      </c>
      <c r="L86" s="179">
        <v>0.19789999999999999</v>
      </c>
      <c r="M86" s="179">
        <v>0.21299999999999999</v>
      </c>
      <c r="N86" s="179">
        <v>0.22589999999999999</v>
      </c>
      <c r="O86" s="179">
        <v>0.2387</v>
      </c>
    </row>
    <row r="87" spans="3:15" x14ac:dyDescent="0.25">
      <c r="C87" s="103">
        <v>43251</v>
      </c>
      <c r="D87" s="179">
        <v>0.18</v>
      </c>
      <c r="E87" s="179">
        <v>0.18</v>
      </c>
      <c r="F87" s="179">
        <v>0</v>
      </c>
      <c r="G87" s="179">
        <v>0.21</v>
      </c>
      <c r="H87" s="179">
        <v>0.15</v>
      </c>
      <c r="I87" s="179">
        <v>0.2</v>
      </c>
      <c r="J87" s="179">
        <v>0.2102</v>
      </c>
      <c r="K87" s="179">
        <v>0.18890000000000001</v>
      </c>
      <c r="L87" s="179">
        <v>0.1983</v>
      </c>
      <c r="M87" s="179">
        <v>0.20669999999999999</v>
      </c>
      <c r="N87" s="179">
        <v>0.21679999999999999</v>
      </c>
      <c r="O87" s="179">
        <v>0.22689999999999999</v>
      </c>
    </row>
    <row r="88" spans="3:15" x14ac:dyDescent="0.25">
      <c r="C88" s="103">
        <v>43281</v>
      </c>
      <c r="D88" s="179">
        <v>0.18</v>
      </c>
      <c r="E88" s="179">
        <v>0.18</v>
      </c>
      <c r="F88" s="179">
        <v>0</v>
      </c>
      <c r="G88" s="179">
        <v>0.19</v>
      </c>
      <c r="H88" s="179">
        <v>0.15</v>
      </c>
      <c r="I88" s="179">
        <v>0.2</v>
      </c>
      <c r="J88" s="179">
        <v>0.21940000000000001</v>
      </c>
      <c r="K88" s="179">
        <v>0.19239999999999999</v>
      </c>
      <c r="L88" s="179">
        <v>0.20019999999999999</v>
      </c>
      <c r="M88" s="179">
        <v>0.21010000000000001</v>
      </c>
      <c r="N88" s="179">
        <v>0.21959999999999999</v>
      </c>
      <c r="O88" s="179">
        <v>0.22869999999999999</v>
      </c>
    </row>
    <row r="89" spans="3:15" x14ac:dyDescent="0.25">
      <c r="C89" s="103">
        <v>43312</v>
      </c>
      <c r="D89" s="179">
        <v>0.16500000000000001</v>
      </c>
      <c r="E89" s="179">
        <v>0.16500000000000001</v>
      </c>
      <c r="F89" s="179">
        <v>0</v>
      </c>
      <c r="G89" s="179">
        <v>0.19</v>
      </c>
      <c r="H89" s="179">
        <v>0.15</v>
      </c>
      <c r="I89" s="179">
        <v>0.2</v>
      </c>
      <c r="J89" s="179">
        <v>0.1638</v>
      </c>
      <c r="K89" s="179">
        <v>0.16550000000000001</v>
      </c>
      <c r="L89" s="179">
        <v>0.1714</v>
      </c>
      <c r="M89" s="179">
        <v>0.1782</v>
      </c>
      <c r="N89" s="179">
        <v>0.18279999999999999</v>
      </c>
      <c r="O89" s="179">
        <v>0.1888</v>
      </c>
    </row>
    <row r="90" spans="3:15" x14ac:dyDescent="0.25">
      <c r="C90" s="103">
        <v>43343</v>
      </c>
      <c r="D90" s="179">
        <v>0.16500000000000001</v>
      </c>
      <c r="E90" s="179">
        <v>0.16500000000000001</v>
      </c>
      <c r="F90" s="179">
        <v>0</v>
      </c>
      <c r="G90" s="179">
        <v>0.17</v>
      </c>
      <c r="H90" s="179">
        <v>0.15</v>
      </c>
      <c r="I90" s="179">
        <v>0.2</v>
      </c>
      <c r="J90" s="179">
        <v>0.16520000000000001</v>
      </c>
      <c r="K90" s="179">
        <v>0.16070000000000001</v>
      </c>
      <c r="L90" s="179">
        <v>0.1681</v>
      </c>
      <c r="M90" s="179">
        <v>0.1764</v>
      </c>
      <c r="N90" s="179">
        <v>0.18129999999999999</v>
      </c>
      <c r="O90" s="179">
        <v>0.1852</v>
      </c>
    </row>
    <row r="91" spans="3:15" x14ac:dyDescent="0.25">
      <c r="C91" s="103">
        <v>43373</v>
      </c>
      <c r="D91" s="179">
        <v>0.16500000000000001</v>
      </c>
      <c r="E91" s="179">
        <v>0.16500000000000001</v>
      </c>
      <c r="F91" s="179">
        <v>0</v>
      </c>
      <c r="G91" s="179">
        <v>0.17</v>
      </c>
      <c r="H91" s="179">
        <v>0.15</v>
      </c>
      <c r="I91" s="179">
        <v>0.2</v>
      </c>
      <c r="J91" s="179">
        <v>0.16439999999999999</v>
      </c>
      <c r="K91" s="179">
        <v>0.1643</v>
      </c>
      <c r="L91" s="179">
        <v>0.1704</v>
      </c>
      <c r="M91" s="179">
        <v>0.1782</v>
      </c>
      <c r="N91" s="179">
        <v>0.18210000000000001</v>
      </c>
      <c r="O91" s="179">
        <v>0.18779999999999999</v>
      </c>
    </row>
    <row r="92" spans="3:15" x14ac:dyDescent="0.25">
      <c r="C92" s="103">
        <v>43404</v>
      </c>
      <c r="D92" s="179">
        <v>0.16500000000000001</v>
      </c>
      <c r="E92" s="179">
        <v>0.16500000000000001</v>
      </c>
      <c r="F92" s="179">
        <v>0</v>
      </c>
      <c r="G92" s="179">
        <v>0.17</v>
      </c>
      <c r="H92" s="179">
        <v>0.15</v>
      </c>
      <c r="I92" s="179">
        <v>0.2</v>
      </c>
      <c r="J92" s="179">
        <v>0.16750000000000001</v>
      </c>
      <c r="K92" s="179">
        <v>0.16830000000000001</v>
      </c>
      <c r="L92" s="179">
        <v>0.1716</v>
      </c>
      <c r="M92" s="179">
        <v>0.1754</v>
      </c>
      <c r="N92" s="179">
        <v>0.18</v>
      </c>
      <c r="O92" s="179">
        <v>0.1842</v>
      </c>
    </row>
    <row r="93" spans="3:15" x14ac:dyDescent="0.25">
      <c r="C93" s="103">
        <v>43434</v>
      </c>
      <c r="D93" s="179">
        <v>0.16500000000000001</v>
      </c>
      <c r="E93" s="179">
        <v>0.16500000000000001</v>
      </c>
      <c r="F93" s="179">
        <v>0</v>
      </c>
      <c r="G93" s="179">
        <v>0.17</v>
      </c>
      <c r="H93" s="179">
        <v>0.15</v>
      </c>
      <c r="I93" s="179">
        <v>0.2</v>
      </c>
      <c r="J93" s="179">
        <v>0.16750000000000001</v>
      </c>
      <c r="K93" s="179">
        <v>0.16830000000000001</v>
      </c>
      <c r="L93" s="179">
        <v>0.17100000000000001</v>
      </c>
      <c r="M93" s="179">
        <v>0.17319999999999999</v>
      </c>
      <c r="N93" s="179">
        <v>0.1767</v>
      </c>
      <c r="O93" s="179">
        <v>0.1802</v>
      </c>
    </row>
    <row r="94" spans="3:15" x14ac:dyDescent="0.25">
      <c r="C94" s="103">
        <v>43465</v>
      </c>
      <c r="D94" s="179">
        <v>0.16500000000000001</v>
      </c>
      <c r="E94" s="179">
        <v>0.16500000000000001</v>
      </c>
      <c r="F94" s="179">
        <v>0</v>
      </c>
      <c r="G94" s="179">
        <v>0.17</v>
      </c>
      <c r="H94" s="179">
        <v>0.15</v>
      </c>
      <c r="I94" s="179">
        <v>0.2</v>
      </c>
      <c r="J94" s="179">
        <v>0.16750000000000001</v>
      </c>
      <c r="K94" s="179">
        <v>0.1681</v>
      </c>
      <c r="L94" s="179">
        <v>0.1709</v>
      </c>
      <c r="M94" s="179">
        <v>0.17349999999999999</v>
      </c>
      <c r="N94" s="179">
        <v>0.1782</v>
      </c>
      <c r="O94" s="179">
        <v>0.1799</v>
      </c>
    </row>
    <row r="95" spans="3:15" x14ac:dyDescent="0.25">
      <c r="C95" s="103">
        <v>43496</v>
      </c>
      <c r="D95" s="179">
        <v>0.1575</v>
      </c>
      <c r="E95" s="179">
        <v>0.1575</v>
      </c>
      <c r="F95" s="179">
        <v>0</v>
      </c>
      <c r="G95" s="179">
        <v>0.17</v>
      </c>
      <c r="H95" s="179">
        <v>0.15</v>
      </c>
      <c r="I95" s="179">
        <v>0.2</v>
      </c>
      <c r="J95" s="179">
        <v>0.1575</v>
      </c>
      <c r="K95" s="179">
        <v>0.1636</v>
      </c>
      <c r="L95" s="179">
        <v>0.1686</v>
      </c>
      <c r="M95" s="179">
        <v>0.17199999999999999</v>
      </c>
      <c r="N95" s="179">
        <v>0.1739</v>
      </c>
      <c r="O95" s="179">
        <v>0.17799999999999999</v>
      </c>
    </row>
    <row r="96" spans="3:15" x14ac:dyDescent="0.25">
      <c r="C96" s="103">
        <v>43524</v>
      </c>
      <c r="D96" s="179">
        <v>0.1575</v>
      </c>
      <c r="E96" s="179">
        <v>0.1575</v>
      </c>
      <c r="F96" s="179">
        <v>0</v>
      </c>
      <c r="G96" s="179">
        <v>0.17</v>
      </c>
      <c r="H96" s="179">
        <v>0.15</v>
      </c>
      <c r="I96" s="179">
        <v>0.2</v>
      </c>
      <c r="J96" s="179">
        <v>0.1575</v>
      </c>
      <c r="K96" s="179">
        <v>0.15970000000000001</v>
      </c>
      <c r="L96" s="179">
        <v>0.16259999999999999</v>
      </c>
      <c r="M96" s="179">
        <v>0.1678</v>
      </c>
      <c r="N96" s="179">
        <v>0.17050000000000001</v>
      </c>
      <c r="O96" s="179">
        <v>0.17530000000000001</v>
      </c>
    </row>
    <row r="97" spans="3:15" x14ac:dyDescent="0.25">
      <c r="C97" s="103">
        <v>43555</v>
      </c>
      <c r="D97" s="179">
        <v>0.1575</v>
      </c>
      <c r="E97" s="179">
        <v>0.1575</v>
      </c>
      <c r="F97" s="179">
        <v>0</v>
      </c>
      <c r="G97" s="179">
        <v>0.17</v>
      </c>
      <c r="H97" s="179">
        <v>0.15</v>
      </c>
      <c r="I97" s="179">
        <v>0.2</v>
      </c>
      <c r="J97" s="179">
        <v>0.15759999999999999</v>
      </c>
      <c r="K97" s="179">
        <v>0.15659999999999999</v>
      </c>
      <c r="L97" s="179">
        <v>0.1615</v>
      </c>
      <c r="M97" s="179">
        <v>0.16370000000000001</v>
      </c>
      <c r="N97" s="179">
        <v>0.1686</v>
      </c>
      <c r="O97" s="179">
        <v>0.1736</v>
      </c>
    </row>
    <row r="98" spans="3:15" x14ac:dyDescent="0.25">
      <c r="C98" s="103">
        <v>43585</v>
      </c>
      <c r="D98" s="179">
        <v>0.1575</v>
      </c>
      <c r="E98" s="179">
        <v>0.1575</v>
      </c>
      <c r="F98" s="179">
        <v>0</v>
      </c>
      <c r="G98" s="179">
        <v>0.17</v>
      </c>
      <c r="H98" s="179">
        <v>0.15</v>
      </c>
      <c r="I98" s="179">
        <v>0.2</v>
      </c>
      <c r="J98" s="179">
        <v>0.1573</v>
      </c>
      <c r="K98" s="179">
        <v>0.155</v>
      </c>
      <c r="L98" s="179">
        <v>0.1605</v>
      </c>
      <c r="M98" s="179">
        <v>0.16209999999999999</v>
      </c>
      <c r="N98" s="179">
        <v>0.16500000000000001</v>
      </c>
      <c r="O98" s="179">
        <v>0.1694</v>
      </c>
    </row>
    <row r="99" spans="3:15" x14ac:dyDescent="0.25">
      <c r="C99" s="103">
        <v>43616</v>
      </c>
      <c r="D99" s="179">
        <v>0.155</v>
      </c>
      <c r="E99" s="179">
        <v>0.155</v>
      </c>
      <c r="F99" s="179">
        <v>0</v>
      </c>
      <c r="G99" s="179">
        <v>0.17</v>
      </c>
      <c r="H99" s="179">
        <v>0.15</v>
      </c>
      <c r="I99" s="179">
        <v>0.2</v>
      </c>
      <c r="J99" s="179">
        <v>0.15740000000000001</v>
      </c>
      <c r="K99" s="179">
        <v>0.15429999999999999</v>
      </c>
      <c r="L99" s="179">
        <v>0.16020000000000001</v>
      </c>
      <c r="M99" s="179">
        <v>0.16200000000000001</v>
      </c>
      <c r="N99" s="179">
        <v>0.1651</v>
      </c>
      <c r="O99" s="179">
        <v>0.16980000000000001</v>
      </c>
    </row>
    <row r="100" spans="3:15" x14ac:dyDescent="0.25">
      <c r="C100" s="103">
        <v>43646</v>
      </c>
      <c r="D100" s="179">
        <v>0.155</v>
      </c>
      <c r="E100" s="179">
        <v>0.155</v>
      </c>
      <c r="F100" s="179">
        <v>0</v>
      </c>
      <c r="G100" s="179">
        <v>0.17</v>
      </c>
      <c r="H100" s="179">
        <v>0.15</v>
      </c>
      <c r="I100" s="179">
        <v>0.2</v>
      </c>
      <c r="J100" s="179">
        <v>0.14910000000000001</v>
      </c>
      <c r="K100" s="179">
        <v>0.153</v>
      </c>
      <c r="L100" s="179">
        <v>0.15690000000000001</v>
      </c>
      <c r="M100" s="179">
        <v>0.15859999999999999</v>
      </c>
      <c r="N100" s="179">
        <v>0.16489999999999999</v>
      </c>
      <c r="O100" s="179">
        <v>0.1701</v>
      </c>
    </row>
    <row r="101" spans="3:15" x14ac:dyDescent="0.25">
      <c r="C101" s="103">
        <v>43677</v>
      </c>
      <c r="D101" s="179">
        <v>0.155</v>
      </c>
      <c r="E101" s="179">
        <v>0.155</v>
      </c>
      <c r="F101" s="179">
        <v>0</v>
      </c>
      <c r="G101" s="179">
        <v>0.17</v>
      </c>
      <c r="H101" s="179">
        <v>0.15</v>
      </c>
      <c r="I101" s="179">
        <v>0.2</v>
      </c>
      <c r="J101" s="179">
        <v>0.13800000000000001</v>
      </c>
      <c r="K101" s="179">
        <v>0.1426</v>
      </c>
      <c r="L101" s="179">
        <v>0.14649999999999999</v>
      </c>
      <c r="M101" s="179">
        <v>0.14860000000000001</v>
      </c>
      <c r="N101" s="179">
        <v>0.15340000000000001</v>
      </c>
      <c r="O101" s="179">
        <v>0.15959999999999999</v>
      </c>
    </row>
    <row r="102" spans="3:15" x14ac:dyDescent="0.25">
      <c r="C102" s="103">
        <v>43708</v>
      </c>
      <c r="D102" s="179">
        <v>0.155</v>
      </c>
      <c r="E102" s="179">
        <v>0.155</v>
      </c>
      <c r="F102" s="179">
        <v>0</v>
      </c>
      <c r="G102" s="179">
        <v>0.17</v>
      </c>
      <c r="H102" s="179">
        <v>0.15</v>
      </c>
      <c r="I102" s="179">
        <v>0.2</v>
      </c>
      <c r="J102" s="179">
        <v>0.13500000000000001</v>
      </c>
      <c r="K102" s="179">
        <v>0.14269999999999999</v>
      </c>
      <c r="L102" s="179">
        <v>0.14419999999999999</v>
      </c>
      <c r="M102" s="179">
        <v>0.14660000000000001</v>
      </c>
      <c r="N102" s="179">
        <v>0.15179999999999999</v>
      </c>
      <c r="O102" s="179">
        <v>0.1578</v>
      </c>
    </row>
    <row r="103" spans="3:15" x14ac:dyDescent="0.25">
      <c r="C103" s="103">
        <v>43738</v>
      </c>
      <c r="D103" s="179">
        <v>0.155</v>
      </c>
      <c r="E103" s="179">
        <v>0.155</v>
      </c>
      <c r="F103" s="179">
        <v>0</v>
      </c>
      <c r="G103" s="179">
        <v>0.17</v>
      </c>
      <c r="H103" s="179">
        <v>0.15</v>
      </c>
      <c r="I103" s="179">
        <v>0.2</v>
      </c>
      <c r="J103" s="179">
        <v>0.1439</v>
      </c>
      <c r="K103" s="179">
        <v>0.14549999999999999</v>
      </c>
      <c r="L103" s="179">
        <v>0.1469</v>
      </c>
      <c r="M103" s="179">
        <v>0.15279999999999999</v>
      </c>
      <c r="N103" s="179">
        <v>0.15670000000000001</v>
      </c>
      <c r="O103" s="179">
        <v>0.1636</v>
      </c>
    </row>
    <row r="104" spans="3:15" x14ac:dyDescent="0.25">
      <c r="C104" s="103">
        <v>43769</v>
      </c>
      <c r="D104" s="179">
        <v>0.155</v>
      </c>
      <c r="E104" s="179">
        <v>0.155</v>
      </c>
      <c r="F104" s="179">
        <v>0.1</v>
      </c>
      <c r="G104" s="179">
        <v>0.17</v>
      </c>
      <c r="H104" s="179">
        <v>0.15</v>
      </c>
      <c r="I104" s="179">
        <v>0.2</v>
      </c>
      <c r="J104" s="179">
        <v>0.14910000000000001</v>
      </c>
      <c r="K104" s="179">
        <v>0.15160000000000001</v>
      </c>
      <c r="L104" s="179">
        <v>0.15310000000000001</v>
      </c>
      <c r="M104" s="179">
        <v>0.15959999999999999</v>
      </c>
      <c r="N104" s="179">
        <v>0.1628</v>
      </c>
      <c r="O104" s="179">
        <v>0.1661</v>
      </c>
    </row>
    <row r="105" spans="3:15" x14ac:dyDescent="0.25">
      <c r="C105" s="103">
        <v>43799</v>
      </c>
      <c r="D105" s="179">
        <v>0.155</v>
      </c>
      <c r="E105" s="179">
        <v>0.155</v>
      </c>
      <c r="F105" s="179">
        <v>0.1</v>
      </c>
      <c r="G105" s="179">
        <v>0.22</v>
      </c>
      <c r="H105" s="179">
        <v>0.15</v>
      </c>
      <c r="I105" s="179">
        <v>0.2</v>
      </c>
      <c r="J105" s="179">
        <v>0.26469999999999999</v>
      </c>
      <c r="K105" s="179">
        <v>0.1721</v>
      </c>
      <c r="L105" s="179">
        <v>0.1754</v>
      </c>
      <c r="M105" s="179">
        <v>0.1817</v>
      </c>
      <c r="N105" s="179">
        <v>0.18590000000000001</v>
      </c>
      <c r="O105" s="179">
        <v>0.1905</v>
      </c>
    </row>
    <row r="106" spans="3:15" x14ac:dyDescent="0.25">
      <c r="C106" s="103">
        <v>43830</v>
      </c>
      <c r="D106" s="179">
        <v>0.155</v>
      </c>
      <c r="E106" s="179">
        <v>0.155</v>
      </c>
      <c r="F106" s="179">
        <v>0.1</v>
      </c>
      <c r="G106" s="179">
        <v>0.22</v>
      </c>
      <c r="H106" s="179">
        <v>0.15</v>
      </c>
      <c r="I106" s="179">
        <v>0.2</v>
      </c>
      <c r="J106" s="179">
        <v>0.2248</v>
      </c>
      <c r="K106" s="179">
        <v>0.1953</v>
      </c>
      <c r="L106" s="179">
        <v>0.1966</v>
      </c>
      <c r="M106" s="179">
        <v>0.19189999999999999</v>
      </c>
      <c r="N106" s="179">
        <v>0.19239999999999999</v>
      </c>
      <c r="O106" s="179">
        <v>0.20549999999999999</v>
      </c>
    </row>
    <row r="107" spans="3:15" x14ac:dyDescent="0.25">
      <c r="C107" s="103">
        <v>43861</v>
      </c>
      <c r="D107" s="179">
        <v>0.155</v>
      </c>
      <c r="E107" s="179">
        <v>0.155</v>
      </c>
      <c r="F107" s="179">
        <v>0.1</v>
      </c>
      <c r="G107" s="179">
        <v>0.22</v>
      </c>
      <c r="H107" s="179">
        <v>0.15</v>
      </c>
      <c r="I107" s="179">
        <v>0.2</v>
      </c>
      <c r="J107" s="179">
        <v>0.19980000000000001</v>
      </c>
      <c r="K107" s="179">
        <v>0.1973</v>
      </c>
      <c r="L107" s="179">
        <v>0.1976</v>
      </c>
      <c r="M107" s="179">
        <v>0.19750000000000001</v>
      </c>
      <c r="N107" s="179">
        <v>0.2011</v>
      </c>
      <c r="O107" s="179">
        <v>0.21199999999999999</v>
      </c>
    </row>
    <row r="108" spans="3:15" x14ac:dyDescent="0.25">
      <c r="C108" s="103">
        <v>43890</v>
      </c>
      <c r="D108" s="179">
        <v>0.155</v>
      </c>
      <c r="E108" s="179">
        <v>0.155</v>
      </c>
      <c r="F108" s="179">
        <v>0.1</v>
      </c>
      <c r="G108" s="179">
        <v>0.22</v>
      </c>
      <c r="H108" s="179">
        <v>0.15</v>
      </c>
      <c r="I108" s="179">
        <v>0.2</v>
      </c>
      <c r="J108" s="179">
        <v>0.2019</v>
      </c>
      <c r="K108" s="179">
        <v>0.19919999999999999</v>
      </c>
      <c r="L108" s="179">
        <v>0.19869999999999999</v>
      </c>
      <c r="M108" s="179">
        <v>0.1983</v>
      </c>
      <c r="N108" s="179">
        <v>0.2056</v>
      </c>
      <c r="O108" s="179">
        <v>0.2135</v>
      </c>
    </row>
    <row r="109" spans="3:15" x14ac:dyDescent="0.25">
      <c r="C109" s="103">
        <v>43921</v>
      </c>
      <c r="D109" s="179">
        <v>0.155</v>
      </c>
      <c r="E109" s="179">
        <v>0.155</v>
      </c>
      <c r="F109" s="179">
        <v>0.1</v>
      </c>
      <c r="G109" s="179">
        <v>0.22</v>
      </c>
      <c r="H109" s="179">
        <v>0.15</v>
      </c>
      <c r="I109" s="179">
        <v>0.2</v>
      </c>
      <c r="J109" s="179">
        <v>0.17199999999999999</v>
      </c>
      <c r="K109" s="179">
        <v>0.1898</v>
      </c>
      <c r="L109" s="179">
        <v>0.1883</v>
      </c>
      <c r="M109" s="179">
        <v>0.1905</v>
      </c>
      <c r="N109" s="179">
        <v>0.19719999999999999</v>
      </c>
      <c r="O109" s="179">
        <v>0.20469999999999999</v>
      </c>
    </row>
    <row r="110" spans="3:15" x14ac:dyDescent="0.25">
      <c r="C110" s="103">
        <v>43951</v>
      </c>
      <c r="D110" s="179">
        <v>0.155</v>
      </c>
      <c r="E110" s="179">
        <v>0.155</v>
      </c>
      <c r="F110" s="179">
        <v>7.0000000000000007E-2</v>
      </c>
      <c r="G110" s="179">
        <v>0.22</v>
      </c>
      <c r="H110" s="179">
        <v>0.15</v>
      </c>
      <c r="I110" s="179">
        <v>0.2</v>
      </c>
      <c r="J110" s="179">
        <v>0.155</v>
      </c>
      <c r="K110" s="179">
        <v>0.15240000000000001</v>
      </c>
      <c r="L110" s="179">
        <v>0.155</v>
      </c>
      <c r="M110" s="179">
        <v>0.15820000000000001</v>
      </c>
      <c r="N110" s="179">
        <v>0.1656</v>
      </c>
      <c r="O110" s="179">
        <v>0.1749</v>
      </c>
    </row>
    <row r="111" spans="3:15" x14ac:dyDescent="0.25">
      <c r="C111" s="103">
        <v>43982</v>
      </c>
      <c r="D111" s="179">
        <v>0.155</v>
      </c>
      <c r="E111" s="179">
        <v>0.155</v>
      </c>
      <c r="F111" s="179">
        <v>7.0000000000000007E-2</v>
      </c>
      <c r="G111" s="179">
        <v>0.22</v>
      </c>
      <c r="H111" s="179">
        <v>0.15</v>
      </c>
      <c r="I111" s="179">
        <v>0.2</v>
      </c>
      <c r="J111" s="179">
        <v>0.1537</v>
      </c>
      <c r="K111" s="179">
        <v>0.14299999999999999</v>
      </c>
      <c r="L111" s="179">
        <v>0.14810000000000001</v>
      </c>
      <c r="M111" s="179">
        <v>0.1489</v>
      </c>
      <c r="N111" s="179">
        <v>0.16339999999999999</v>
      </c>
      <c r="O111" s="179">
        <v>0.16900000000000001</v>
      </c>
    </row>
    <row r="112" spans="3:15" x14ac:dyDescent="0.25">
      <c r="C112" s="103">
        <v>44012</v>
      </c>
      <c r="D112" s="179">
        <v>0.155</v>
      </c>
      <c r="E112" s="179">
        <v>0.155</v>
      </c>
      <c r="F112" s="179">
        <v>7.0000000000000007E-2</v>
      </c>
      <c r="G112" s="179">
        <v>0.22</v>
      </c>
      <c r="H112" s="179">
        <v>0.15</v>
      </c>
      <c r="I112" s="179">
        <v>0.2</v>
      </c>
      <c r="J112" s="179">
        <v>0.15379999999999999</v>
      </c>
      <c r="K112" s="179">
        <v>0.14849999999999999</v>
      </c>
      <c r="L112" s="179">
        <v>0.152</v>
      </c>
      <c r="M112" s="179">
        <v>0.16200000000000001</v>
      </c>
      <c r="N112" s="179">
        <v>0.1716</v>
      </c>
      <c r="O112" s="179">
        <v>0.18060000000000001</v>
      </c>
    </row>
    <row r="113" spans="3:15" x14ac:dyDescent="0.25">
      <c r="C113" s="103">
        <v>44043</v>
      </c>
      <c r="D113" s="179">
        <v>0.155</v>
      </c>
      <c r="E113" s="179">
        <v>0.155</v>
      </c>
      <c r="F113" s="179">
        <v>7.0000000000000007E-2</v>
      </c>
      <c r="G113" s="179">
        <v>0.22</v>
      </c>
      <c r="H113" s="179">
        <v>0.15</v>
      </c>
      <c r="I113" s="179">
        <v>0.2</v>
      </c>
      <c r="J113" s="179">
        <v>0.154</v>
      </c>
      <c r="K113" s="179">
        <v>0.1502</v>
      </c>
      <c r="L113" s="179">
        <v>0.1542</v>
      </c>
      <c r="M113" s="179">
        <v>0.16209999999999999</v>
      </c>
      <c r="N113" s="179">
        <v>0.17280000000000001</v>
      </c>
      <c r="O113" s="179">
        <v>0.18190000000000001</v>
      </c>
    </row>
    <row r="114" spans="3:15" x14ac:dyDescent="0.25">
      <c r="C114" s="103">
        <v>44074</v>
      </c>
      <c r="D114" s="179">
        <v>0.155</v>
      </c>
      <c r="E114" s="179">
        <v>0.155</v>
      </c>
      <c r="F114" s="179">
        <v>7.0000000000000007E-2</v>
      </c>
      <c r="G114" s="179">
        <v>0.22</v>
      </c>
      <c r="H114" s="179">
        <v>0.15</v>
      </c>
      <c r="I114" s="179">
        <v>0.2</v>
      </c>
      <c r="J114" s="179">
        <v>0.1497</v>
      </c>
      <c r="K114" s="179">
        <v>0.1479</v>
      </c>
      <c r="L114" s="179">
        <v>0.15279999999999999</v>
      </c>
      <c r="M114" s="179">
        <v>0.16470000000000001</v>
      </c>
      <c r="N114" s="179">
        <v>0.17369999999999999</v>
      </c>
      <c r="O114" s="179">
        <v>0.183</v>
      </c>
    </row>
    <row r="115" spans="3:15" x14ac:dyDescent="0.25">
      <c r="C115" s="103">
        <v>44104</v>
      </c>
      <c r="D115" s="179">
        <v>0.155</v>
      </c>
      <c r="E115" s="179">
        <v>0.155</v>
      </c>
      <c r="F115" s="179">
        <v>7.0000000000000007E-2</v>
      </c>
      <c r="G115" s="179">
        <v>0.22</v>
      </c>
      <c r="H115" s="179">
        <v>0.15</v>
      </c>
      <c r="I115" s="179">
        <v>0.2</v>
      </c>
      <c r="J115" s="179">
        <v>0.125</v>
      </c>
      <c r="K115" s="179">
        <v>0.13730000000000001</v>
      </c>
      <c r="L115" s="179">
        <v>0.14130000000000001</v>
      </c>
      <c r="M115" s="179">
        <v>0.1535</v>
      </c>
      <c r="N115" s="179">
        <v>0.1648</v>
      </c>
      <c r="O115" s="179">
        <v>0.17499999999999999</v>
      </c>
    </row>
    <row r="116" spans="3:15" x14ac:dyDescent="0.25">
      <c r="C116" s="103">
        <v>44135</v>
      </c>
      <c r="D116" s="179">
        <v>0.155</v>
      </c>
      <c r="E116" s="179">
        <v>0.155</v>
      </c>
      <c r="F116" s="179">
        <v>7.0000000000000007E-2</v>
      </c>
      <c r="G116" s="179">
        <v>0.22</v>
      </c>
      <c r="H116" s="179">
        <v>0.17</v>
      </c>
      <c r="I116" s="179">
        <v>0.2</v>
      </c>
      <c r="J116" s="179">
        <v>0.1193</v>
      </c>
      <c r="K116" s="179">
        <v>0.1351</v>
      </c>
      <c r="L116" s="179">
        <v>0.14130000000000001</v>
      </c>
      <c r="M116" s="179">
        <v>0.1535</v>
      </c>
      <c r="N116" s="179">
        <v>0.1648</v>
      </c>
      <c r="O116" s="179">
        <v>0.17499999999999999</v>
      </c>
    </row>
    <row r="117" spans="3:15" x14ac:dyDescent="0.25">
      <c r="C117" s="103">
        <v>44165</v>
      </c>
      <c r="D117" s="179">
        <v>0.155</v>
      </c>
      <c r="E117" s="179">
        <v>0.155</v>
      </c>
      <c r="F117" s="179">
        <v>7.0000000000000007E-2</v>
      </c>
      <c r="G117" s="179">
        <v>0.22</v>
      </c>
      <c r="H117" s="179">
        <v>0.17</v>
      </c>
      <c r="I117" s="179">
        <v>0.2</v>
      </c>
      <c r="J117" s="179">
        <v>0.11360000000000001</v>
      </c>
      <c r="K117" s="179">
        <v>0.13059999999999999</v>
      </c>
      <c r="L117" s="179">
        <v>0.14130000000000001</v>
      </c>
      <c r="M117" s="179">
        <v>0.1535</v>
      </c>
      <c r="N117" s="179">
        <v>0.1648</v>
      </c>
      <c r="O117" s="179">
        <v>0.17499999999999999</v>
      </c>
    </row>
    <row r="118" spans="3:15" x14ac:dyDescent="0.25">
      <c r="C118" s="103">
        <v>44196</v>
      </c>
      <c r="D118" s="179">
        <v>0.155</v>
      </c>
      <c r="E118" s="179">
        <v>0.155</v>
      </c>
      <c r="F118" s="179">
        <v>7.0000000000000007E-2</v>
      </c>
      <c r="G118" s="179">
        <v>0.22</v>
      </c>
      <c r="H118" s="179">
        <v>0.17</v>
      </c>
      <c r="I118" s="179">
        <v>0.2</v>
      </c>
      <c r="J118" s="179">
        <v>9.7500000000000003E-2</v>
      </c>
      <c r="K118" s="179">
        <v>0.1192</v>
      </c>
      <c r="L118" s="179">
        <v>0.125</v>
      </c>
      <c r="M118" s="179">
        <v>0.1366</v>
      </c>
      <c r="N118" s="179">
        <v>0.14779999999999999</v>
      </c>
      <c r="O118" s="179">
        <v>0.155</v>
      </c>
    </row>
    <row r="119" spans="3:15" x14ac:dyDescent="0.25">
      <c r="C119" s="103">
        <v>44227</v>
      </c>
      <c r="D119" s="179">
        <v>0.155</v>
      </c>
      <c r="E119" s="179">
        <v>0.155</v>
      </c>
      <c r="F119" s="179">
        <v>7.0000000000000007E-2</v>
      </c>
      <c r="G119" s="179">
        <v>0.22</v>
      </c>
      <c r="H119" s="179">
        <v>0.17</v>
      </c>
      <c r="I119" s="179">
        <v>0.2</v>
      </c>
      <c r="J119" s="179">
        <v>5.5800000000000002E-2</v>
      </c>
      <c r="K119" s="179">
        <v>0.1053</v>
      </c>
      <c r="L119" s="179">
        <v>0.13339999999999999</v>
      </c>
      <c r="M119" s="179">
        <v>0.1477</v>
      </c>
      <c r="N119" s="179">
        <v>0.15840000000000001</v>
      </c>
      <c r="O119" s="179">
        <v>0.16919999999999999</v>
      </c>
    </row>
    <row r="120" spans="3:15" x14ac:dyDescent="0.25">
      <c r="C120" s="103">
        <v>44255</v>
      </c>
      <c r="D120" s="179">
        <v>0.155</v>
      </c>
      <c r="E120" s="179">
        <v>0.19589999999999999</v>
      </c>
      <c r="F120" s="179">
        <v>7.0000000000000007E-2</v>
      </c>
      <c r="G120" s="179">
        <v>0.22</v>
      </c>
      <c r="H120" s="179">
        <v>0.17</v>
      </c>
      <c r="I120" s="179">
        <v>0.2</v>
      </c>
      <c r="J120" s="179">
        <v>5.3800000000000001E-2</v>
      </c>
      <c r="K120" s="179">
        <v>9.7500000000000003E-2</v>
      </c>
      <c r="L120" s="179">
        <v>0.1235</v>
      </c>
      <c r="M120" s="179">
        <v>0.14080000000000001</v>
      </c>
      <c r="N120" s="179">
        <v>0.1532</v>
      </c>
      <c r="O120" s="179">
        <v>0.16139999999999999</v>
      </c>
    </row>
    <row r="121" spans="3:15" x14ac:dyDescent="0.25">
      <c r="C121" s="103">
        <v>44286</v>
      </c>
      <c r="D121" s="179">
        <v>0.155</v>
      </c>
      <c r="E121" s="179">
        <v>0.1988</v>
      </c>
      <c r="F121" s="179">
        <v>7.0000000000000007E-2</v>
      </c>
      <c r="G121" s="179">
        <v>0.22</v>
      </c>
      <c r="H121" s="179">
        <v>0.17</v>
      </c>
      <c r="I121" s="179">
        <v>0.2</v>
      </c>
      <c r="J121" s="179">
        <v>5.3799999999999994E-2</v>
      </c>
      <c r="K121" s="179">
        <v>9.7499999999999976E-2</v>
      </c>
      <c r="L121" s="179">
        <v>0.12349999999999997</v>
      </c>
      <c r="M121" s="179">
        <v>0.14080000000000001</v>
      </c>
      <c r="N121" s="179">
        <v>0.1532</v>
      </c>
      <c r="O121" s="179">
        <v>0.16139999999999999</v>
      </c>
    </row>
    <row r="122" spans="3:15" x14ac:dyDescent="0.25">
      <c r="C122" s="103">
        <v>44316</v>
      </c>
      <c r="D122" s="179">
        <v>0.155</v>
      </c>
      <c r="E122" s="179">
        <v>0.1988</v>
      </c>
      <c r="F122" s="179">
        <v>7.0000000000000007E-2</v>
      </c>
      <c r="G122" s="179">
        <v>0.22</v>
      </c>
      <c r="H122" s="179">
        <v>0.17</v>
      </c>
      <c r="I122" s="179">
        <v>0.2</v>
      </c>
      <c r="J122" s="179">
        <v>0.1232</v>
      </c>
      <c r="K122" s="179">
        <v>0.13500000000000001</v>
      </c>
      <c r="L122" s="179">
        <v>0.14030000000000001</v>
      </c>
      <c r="M122" s="179">
        <v>0.15959999999999999</v>
      </c>
      <c r="N122" s="179">
        <v>0.17380000000000001</v>
      </c>
      <c r="O122" s="179">
        <v>0.18290000000000001</v>
      </c>
    </row>
    <row r="123" spans="3:15" x14ac:dyDescent="0.25">
      <c r="C123" s="103">
        <v>44347</v>
      </c>
      <c r="D123" s="179">
        <v>0.155</v>
      </c>
      <c r="E123" s="179">
        <v>0.1988</v>
      </c>
      <c r="F123" s="179">
        <v>7.0000000000000007E-2</v>
      </c>
      <c r="G123" s="179">
        <v>0.22</v>
      </c>
      <c r="H123" s="179">
        <v>0.17</v>
      </c>
      <c r="I123" s="179">
        <v>0.2</v>
      </c>
      <c r="J123" s="179">
        <v>0.13689999999999999</v>
      </c>
      <c r="K123" s="179">
        <v>0.14099999999999999</v>
      </c>
      <c r="L123" s="179">
        <v>0.15140000000000001</v>
      </c>
      <c r="M123" s="179">
        <v>0.1696</v>
      </c>
      <c r="N123" s="179">
        <v>0.18149999999999999</v>
      </c>
      <c r="O123" s="179">
        <v>0.1923</v>
      </c>
    </row>
    <row r="124" spans="3:15" x14ac:dyDescent="0.25">
      <c r="C124" s="103">
        <v>44377</v>
      </c>
      <c r="D124" s="179">
        <v>0.2</v>
      </c>
      <c r="E124" s="179">
        <v>0.25</v>
      </c>
      <c r="F124" s="179">
        <v>0.12</v>
      </c>
      <c r="G124" s="179">
        <v>0.22</v>
      </c>
      <c r="H124" s="179">
        <v>0.17</v>
      </c>
      <c r="I124" s="179">
        <v>0.2</v>
      </c>
      <c r="J124" s="179">
        <v>0.15909999999999999</v>
      </c>
      <c r="K124" s="179">
        <v>0.15709999999999999</v>
      </c>
      <c r="L124" s="179">
        <v>0.1628</v>
      </c>
      <c r="M124" s="179">
        <v>0.1739</v>
      </c>
      <c r="N124" s="179">
        <v>0.1852</v>
      </c>
      <c r="O124" s="179">
        <v>0.1953</v>
      </c>
    </row>
    <row r="125" spans="3:15" x14ac:dyDescent="0.25">
      <c r="C125" s="103">
        <v>44408</v>
      </c>
      <c r="D125" s="179">
        <v>0.2</v>
      </c>
      <c r="E125" s="179">
        <v>0.25</v>
      </c>
      <c r="F125" s="179">
        <v>0.12</v>
      </c>
      <c r="G125" s="179">
        <v>0.22</v>
      </c>
      <c r="H125" s="179">
        <v>0.17</v>
      </c>
      <c r="I125" s="179">
        <v>0.2</v>
      </c>
      <c r="J125" s="179">
        <v>0.16830000000000001</v>
      </c>
      <c r="K125" s="179">
        <v>0.17369999999999999</v>
      </c>
      <c r="L125" s="179">
        <v>0.17419999999999999</v>
      </c>
      <c r="M125" s="179">
        <v>0.18479999999999999</v>
      </c>
      <c r="N125" s="179">
        <v>0.19700000000000001</v>
      </c>
      <c r="O125" s="179">
        <v>0.20610000000000001</v>
      </c>
    </row>
    <row r="126" spans="3:15" x14ac:dyDescent="0.25">
      <c r="C126" s="103">
        <v>44439</v>
      </c>
      <c r="D126" s="179">
        <v>0.2</v>
      </c>
      <c r="E126" s="179">
        <v>0.25</v>
      </c>
      <c r="F126" s="179">
        <v>0.12</v>
      </c>
      <c r="G126" s="179">
        <v>0.22</v>
      </c>
      <c r="H126" s="179">
        <v>0.17</v>
      </c>
      <c r="I126" s="179">
        <v>0.2</v>
      </c>
      <c r="J126" s="179">
        <v>0.17150000000000001</v>
      </c>
      <c r="K126" s="179">
        <v>0.1857</v>
      </c>
      <c r="L126" s="179">
        <v>0.1842</v>
      </c>
      <c r="M126" s="179">
        <v>0.19750000000000001</v>
      </c>
      <c r="N126" s="179">
        <v>0.2114</v>
      </c>
      <c r="O126" s="179">
        <v>0.21859999999999999</v>
      </c>
    </row>
    <row r="127" spans="3:15" x14ac:dyDescent="0.25">
      <c r="C127" s="103">
        <v>44469</v>
      </c>
      <c r="D127" s="179">
        <v>0.2</v>
      </c>
      <c r="E127" s="179">
        <v>0.25</v>
      </c>
      <c r="F127" s="179">
        <v>0.12</v>
      </c>
      <c r="G127" s="179">
        <v>0.22</v>
      </c>
      <c r="H127" s="179">
        <v>0.17</v>
      </c>
      <c r="I127" s="179">
        <v>0.2</v>
      </c>
      <c r="J127" s="179">
        <v>0.17419999999999999</v>
      </c>
      <c r="K127" s="179">
        <v>0.18909999999999999</v>
      </c>
      <c r="L127" s="179">
        <v>0.1988</v>
      </c>
      <c r="M127" s="179">
        <v>0.214</v>
      </c>
      <c r="N127" s="179">
        <v>0.23119999999999999</v>
      </c>
      <c r="O127" s="179">
        <v>0.23369999999999999</v>
      </c>
    </row>
    <row r="128" spans="3:15" x14ac:dyDescent="0.25">
      <c r="C128" s="103">
        <v>44500</v>
      </c>
      <c r="D128" s="179">
        <v>0.2</v>
      </c>
      <c r="E128" s="179">
        <v>0.25</v>
      </c>
      <c r="F128" s="179">
        <v>0.12</v>
      </c>
      <c r="G128" s="179">
        <v>0.22</v>
      </c>
      <c r="H128" s="179">
        <v>0.17</v>
      </c>
      <c r="I128" s="179">
        <v>0.2</v>
      </c>
      <c r="J128" s="179">
        <v>0.19</v>
      </c>
      <c r="K128" s="179">
        <v>0.1951</v>
      </c>
      <c r="L128" s="179">
        <v>0.20960000000000001</v>
      </c>
      <c r="M128" s="179">
        <v>0.22470000000000001</v>
      </c>
      <c r="N128" s="179">
        <v>0.2354</v>
      </c>
      <c r="O128" s="179">
        <v>0.24709999999999999</v>
      </c>
    </row>
    <row r="129" spans="3:15" x14ac:dyDescent="0.25">
      <c r="C129" s="103">
        <v>44530</v>
      </c>
      <c r="D129" s="179">
        <v>0.2</v>
      </c>
      <c r="E129" s="179">
        <v>0.25</v>
      </c>
      <c r="F129" s="179">
        <v>0.12</v>
      </c>
      <c r="G129" s="179">
        <v>0.22</v>
      </c>
      <c r="H129" s="179">
        <v>0.17</v>
      </c>
      <c r="I129" s="179">
        <v>0.2</v>
      </c>
      <c r="J129" s="179">
        <v>0.185</v>
      </c>
      <c r="K129" s="179">
        <v>0.19550000000000001</v>
      </c>
      <c r="L129" s="179">
        <v>0.21010000000000001</v>
      </c>
      <c r="M129" s="179">
        <v>0.22409999999999999</v>
      </c>
      <c r="N129" s="179">
        <v>0.23549999999999999</v>
      </c>
      <c r="O129" s="179">
        <v>0.24840000000000001</v>
      </c>
    </row>
    <row r="130" spans="3:15" x14ac:dyDescent="0.25">
      <c r="C130" s="103">
        <v>44561</v>
      </c>
      <c r="D130" s="179">
        <v>0.2</v>
      </c>
      <c r="E130" s="179">
        <v>0.25</v>
      </c>
      <c r="F130" s="179">
        <v>0.12</v>
      </c>
      <c r="G130" s="179">
        <v>0.22</v>
      </c>
      <c r="H130" s="179">
        <v>0.17</v>
      </c>
      <c r="I130" s="179">
        <v>0.2</v>
      </c>
      <c r="J130" s="179">
        <v>0.18679999999999999</v>
      </c>
      <c r="K130" s="179">
        <v>0.19400000000000001</v>
      </c>
      <c r="L130" s="179">
        <v>0.2089</v>
      </c>
      <c r="M130" s="179">
        <v>0.22070000000000001</v>
      </c>
      <c r="N130" s="179">
        <v>0.23380000000000001</v>
      </c>
      <c r="O130" s="179">
        <v>0.24660000000000001</v>
      </c>
    </row>
    <row r="131" spans="3:15" x14ac:dyDescent="0.25">
      <c r="C131" s="103">
        <v>44592</v>
      </c>
      <c r="D131" s="179">
        <v>0.2</v>
      </c>
      <c r="E131" s="179">
        <v>0.25</v>
      </c>
      <c r="F131" s="179">
        <v>0.15</v>
      </c>
      <c r="G131" s="179">
        <v>0.22</v>
      </c>
      <c r="H131" s="179">
        <v>0.22</v>
      </c>
      <c r="I131" s="179">
        <v>0.2</v>
      </c>
      <c r="J131" s="179">
        <v>0.18679999999999999</v>
      </c>
      <c r="K131" s="179">
        <v>0.193</v>
      </c>
      <c r="L131" s="179">
        <v>0.20760000000000001</v>
      </c>
      <c r="M131" s="179">
        <v>0.21590000000000001</v>
      </c>
      <c r="N131" s="179">
        <v>0.23269999999999999</v>
      </c>
      <c r="O131" s="179">
        <v>0.23980000000000001</v>
      </c>
    </row>
    <row r="132" spans="3:15" x14ac:dyDescent="0.25">
      <c r="C132" s="103">
        <v>44620</v>
      </c>
      <c r="D132" s="179">
        <v>0.2</v>
      </c>
      <c r="E132" s="179">
        <v>0.25</v>
      </c>
      <c r="F132" s="179">
        <v>0.15</v>
      </c>
      <c r="G132" s="179">
        <v>0.22</v>
      </c>
      <c r="H132" s="179">
        <v>0.22</v>
      </c>
      <c r="I132" s="179">
        <v>0.2</v>
      </c>
      <c r="J132" s="179">
        <v>0.18679999999999999</v>
      </c>
      <c r="K132" s="179">
        <v>0.19220000000000001</v>
      </c>
      <c r="L132" s="179">
        <v>0.20730000000000001</v>
      </c>
      <c r="M132" s="179">
        <v>0.21490000000000001</v>
      </c>
      <c r="N132" s="179">
        <v>0.2334</v>
      </c>
      <c r="O132" s="179">
        <v>0.24529999999999999</v>
      </c>
    </row>
    <row r="133" spans="3:15" x14ac:dyDescent="0.25">
      <c r="C133" s="103">
        <v>44651</v>
      </c>
      <c r="D133" s="179">
        <v>0.2</v>
      </c>
      <c r="E133" s="179">
        <v>0.25</v>
      </c>
      <c r="F133" s="179">
        <v>0.15</v>
      </c>
      <c r="G133" s="179">
        <v>0.22</v>
      </c>
      <c r="H133" s="179">
        <v>0.22</v>
      </c>
      <c r="I133" s="179">
        <v>0.2</v>
      </c>
      <c r="J133" s="179">
        <v>0.17119999999999999</v>
      </c>
      <c r="K133" s="179">
        <v>0.18390000000000001</v>
      </c>
      <c r="L133" s="179">
        <v>0.1983</v>
      </c>
      <c r="M133" s="179">
        <v>0.2079</v>
      </c>
      <c r="N133" s="179">
        <v>0.2215</v>
      </c>
      <c r="O133" s="179">
        <v>0.23280000000000001</v>
      </c>
    </row>
    <row r="134" spans="3:15" x14ac:dyDescent="0.25">
      <c r="C134" s="103">
        <v>44681</v>
      </c>
      <c r="D134" s="179">
        <v>0.2</v>
      </c>
      <c r="E134" s="179">
        <v>0.25</v>
      </c>
      <c r="F134" s="179">
        <v>0.15</v>
      </c>
      <c r="G134" s="179">
        <v>0.22</v>
      </c>
      <c r="H134" s="179">
        <v>0.22</v>
      </c>
      <c r="I134" s="179">
        <v>0.2</v>
      </c>
      <c r="J134" s="179">
        <v>0.1522</v>
      </c>
      <c r="K134" s="179">
        <v>0.1668</v>
      </c>
      <c r="L134" s="179">
        <v>0.18210000000000001</v>
      </c>
      <c r="M134" s="179">
        <v>0.19939999999999999</v>
      </c>
      <c r="N134" s="179">
        <v>0.21049999999999999</v>
      </c>
      <c r="O134" s="179">
        <v>0.21299999999999999</v>
      </c>
    </row>
    <row r="135" spans="3:15" x14ac:dyDescent="0.25">
      <c r="C135" s="103">
        <v>44712</v>
      </c>
      <c r="D135" s="179">
        <v>0.2</v>
      </c>
      <c r="E135" s="179">
        <v>0.25</v>
      </c>
      <c r="F135" s="179">
        <v>0.15</v>
      </c>
      <c r="G135" s="179">
        <v>0.22</v>
      </c>
      <c r="H135" s="179">
        <v>0.22</v>
      </c>
      <c r="I135" s="179">
        <v>0.2</v>
      </c>
      <c r="J135" s="179">
        <v>0.1108</v>
      </c>
      <c r="K135" s="179">
        <v>0.14460000000000001</v>
      </c>
      <c r="L135" s="179">
        <v>0.159</v>
      </c>
      <c r="M135" s="179">
        <v>0.16850000000000001</v>
      </c>
      <c r="N135" s="179">
        <v>0.18640000000000001</v>
      </c>
      <c r="O135" s="179">
        <v>0.1933</v>
      </c>
    </row>
    <row r="136" spans="3:15" x14ac:dyDescent="0.25">
      <c r="C136" s="103">
        <v>44742</v>
      </c>
      <c r="D136" s="179">
        <v>0.2</v>
      </c>
      <c r="E136" s="179">
        <v>0.25</v>
      </c>
      <c r="F136" s="179">
        <v>0.15</v>
      </c>
      <c r="G136" s="179">
        <v>0.19</v>
      </c>
      <c r="H136" s="179">
        <v>0.22</v>
      </c>
      <c r="I136" s="179">
        <v>0.2</v>
      </c>
      <c r="J136" s="179">
        <v>0.15110000000000001</v>
      </c>
      <c r="K136" s="179">
        <v>0.15620000000000001</v>
      </c>
      <c r="L136" s="179">
        <v>0.1643</v>
      </c>
      <c r="M136" s="179">
        <v>0.1759</v>
      </c>
      <c r="N136" s="179">
        <v>0.19789999999999999</v>
      </c>
      <c r="O136" s="179">
        <v>0.2054</v>
      </c>
    </row>
    <row r="137" spans="3:15" x14ac:dyDescent="0.25">
      <c r="C137" s="103">
        <v>44773</v>
      </c>
      <c r="D137" s="179">
        <v>0.2</v>
      </c>
      <c r="E137" s="179">
        <v>0.23</v>
      </c>
      <c r="F137" s="179">
        <v>0.15</v>
      </c>
      <c r="G137" s="179">
        <v>0.17</v>
      </c>
      <c r="H137" s="179">
        <v>0.22</v>
      </c>
      <c r="I137" s="179">
        <v>0.2</v>
      </c>
      <c r="J137" s="179">
        <v>0.16500000000000001</v>
      </c>
      <c r="K137" s="179">
        <v>0.17100000000000001</v>
      </c>
      <c r="L137" s="179">
        <v>0.1794</v>
      </c>
      <c r="M137" s="179">
        <v>0.18049999999999999</v>
      </c>
      <c r="N137" s="179">
        <v>0.18149999999999999</v>
      </c>
      <c r="O137" s="179">
        <v>0.185</v>
      </c>
    </row>
    <row r="138" spans="3:15" x14ac:dyDescent="0.25">
      <c r="C138" s="103">
        <v>44804</v>
      </c>
      <c r="D138" s="179">
        <v>0.2</v>
      </c>
      <c r="E138" s="179">
        <v>0.23</v>
      </c>
      <c r="F138" s="179">
        <v>0.15</v>
      </c>
      <c r="G138" s="179">
        <v>0.17</v>
      </c>
      <c r="H138" s="179">
        <v>0.22</v>
      </c>
      <c r="I138" s="179">
        <v>0.2</v>
      </c>
      <c r="J138" s="179">
        <v>0.16500000000000001</v>
      </c>
      <c r="K138" s="179">
        <v>0.17100000000000001</v>
      </c>
      <c r="L138" s="179">
        <v>0.1794</v>
      </c>
      <c r="M138" s="179">
        <v>0.18049999999999999</v>
      </c>
      <c r="N138" s="179">
        <v>0.18149999999999999</v>
      </c>
      <c r="O138" s="179">
        <v>0.185</v>
      </c>
    </row>
    <row r="139" spans="3:15" x14ac:dyDescent="0.25">
      <c r="C139" s="103">
        <v>44834</v>
      </c>
      <c r="D139" s="179">
        <v>0.19500000000000001</v>
      </c>
      <c r="E139" s="179">
        <v>0.23</v>
      </c>
      <c r="F139" s="179">
        <v>0.15</v>
      </c>
      <c r="G139" s="179">
        <v>0.17</v>
      </c>
      <c r="H139" s="179">
        <v>0.22</v>
      </c>
      <c r="I139" s="179">
        <v>0.19500000000000001</v>
      </c>
      <c r="J139" s="179">
        <v>0.11</v>
      </c>
      <c r="K139" s="179">
        <v>0.12670000000000001</v>
      </c>
      <c r="L139" s="179">
        <v>0.1389</v>
      </c>
      <c r="M139" s="179">
        <v>0.14799999999999999</v>
      </c>
      <c r="N139" s="179">
        <v>0.15620000000000001</v>
      </c>
      <c r="O139" s="179">
        <v>0.15820000000000001</v>
      </c>
    </row>
    <row r="140" spans="3:15" x14ac:dyDescent="0.25">
      <c r="C140" s="103">
        <v>44865</v>
      </c>
      <c r="D140" s="179">
        <v>0.19500000000000001</v>
      </c>
      <c r="E140" s="179">
        <v>0.21</v>
      </c>
      <c r="F140" s="179">
        <v>0.15</v>
      </c>
      <c r="G140" s="179">
        <v>0.17</v>
      </c>
      <c r="H140" s="179">
        <v>0.22</v>
      </c>
      <c r="I140" s="179">
        <v>0.19500000000000001</v>
      </c>
      <c r="J140" s="179">
        <v>0.1</v>
      </c>
      <c r="K140" s="179">
        <v>0.1208</v>
      </c>
      <c r="L140" s="179">
        <v>0.12709999999999999</v>
      </c>
      <c r="M140" s="179">
        <v>0.14199999999999999</v>
      </c>
      <c r="N140" s="179">
        <v>0.1646</v>
      </c>
      <c r="O140" s="179">
        <v>0.1699</v>
      </c>
    </row>
    <row r="141" spans="3:15" x14ac:dyDescent="0.25">
      <c r="C141" s="103">
        <v>44895</v>
      </c>
      <c r="D141" s="179">
        <v>0.19500000000000001</v>
      </c>
      <c r="E141" s="179">
        <v>0.21</v>
      </c>
      <c r="F141" s="179">
        <v>0.14000000000000001</v>
      </c>
      <c r="G141" s="179">
        <v>0.17</v>
      </c>
      <c r="H141" s="179">
        <v>0.22</v>
      </c>
      <c r="I141" s="179">
        <v>0.19500000000000001</v>
      </c>
      <c r="J141" s="179">
        <v>0.105</v>
      </c>
      <c r="K141" s="179">
        <v>0.1226</v>
      </c>
      <c r="L141" s="179">
        <v>0.1278</v>
      </c>
      <c r="M141" s="179">
        <v>0.14269999999999999</v>
      </c>
      <c r="N141" s="179">
        <v>0.17230000000000001</v>
      </c>
      <c r="O141" s="179">
        <v>0.17499999999999999</v>
      </c>
    </row>
    <row r="142" spans="3:15" x14ac:dyDescent="0.25">
      <c r="C142" s="103">
        <v>44926</v>
      </c>
      <c r="D142" s="179">
        <v>0.19500000000000001</v>
      </c>
      <c r="E142" s="179">
        <v>0.21</v>
      </c>
      <c r="F142" s="179">
        <v>0.15</v>
      </c>
      <c r="G142" s="179">
        <v>0.17</v>
      </c>
      <c r="H142" s="179">
        <v>0.22</v>
      </c>
      <c r="I142" s="179">
        <v>0.19500000000000001</v>
      </c>
      <c r="J142" s="179">
        <v>0.1</v>
      </c>
      <c r="K142" s="179">
        <v>0.1198</v>
      </c>
      <c r="L142" s="179">
        <v>0.1258</v>
      </c>
      <c r="M142" s="179">
        <v>0.13750000000000001</v>
      </c>
      <c r="N142" s="179">
        <v>0.14749999999999999</v>
      </c>
      <c r="O142" s="179">
        <v>0.1583</v>
      </c>
    </row>
    <row r="143" spans="3:15" x14ac:dyDescent="0.25">
      <c r="C143" s="103">
        <v>44957</v>
      </c>
      <c r="D143" s="179">
        <v>0.19500000000000001</v>
      </c>
      <c r="E143" s="179">
        <v>0.20250000000000001</v>
      </c>
      <c r="F143" s="179">
        <v>0.15</v>
      </c>
      <c r="G143" s="179">
        <v>0.17</v>
      </c>
      <c r="H143" s="179">
        <v>0.22</v>
      </c>
      <c r="I143" s="179">
        <v>0.19500000000000001</v>
      </c>
      <c r="J143" s="179">
        <v>0.09</v>
      </c>
      <c r="K143" s="179">
        <v>0.105</v>
      </c>
      <c r="L143" s="179">
        <v>0.11749999999999999</v>
      </c>
      <c r="M143" s="179">
        <v>0.11849999999999999</v>
      </c>
      <c r="N143" s="179">
        <v>0.126</v>
      </c>
      <c r="O143" s="179">
        <v>0.13100000000000001</v>
      </c>
    </row>
    <row r="144" spans="3:15" x14ac:dyDescent="0.25">
      <c r="C144" s="103">
        <v>44985</v>
      </c>
      <c r="D144" s="179">
        <v>0.18</v>
      </c>
      <c r="E144" s="179">
        <v>0.18</v>
      </c>
      <c r="F144" s="179">
        <v>0.15</v>
      </c>
      <c r="G144" s="179">
        <v>0.17</v>
      </c>
      <c r="H144" s="179">
        <v>0.22</v>
      </c>
      <c r="I144" s="179">
        <v>0.18</v>
      </c>
      <c r="J144" s="179">
        <v>8.9300000000000004E-2</v>
      </c>
      <c r="K144" s="179">
        <v>0.1043</v>
      </c>
      <c r="L144" s="179">
        <v>0.1168</v>
      </c>
      <c r="M144" s="179">
        <v>0.1178</v>
      </c>
      <c r="N144" s="179">
        <v>0.12529999999999999</v>
      </c>
      <c r="O144" s="179">
        <v>0.1303</v>
      </c>
    </row>
    <row r="145" spans="3:15" x14ac:dyDescent="0.25">
      <c r="C145" s="103">
        <v>45016</v>
      </c>
      <c r="D145" s="179">
        <v>0.17</v>
      </c>
      <c r="E145" s="179">
        <v>0.17699999999999999</v>
      </c>
      <c r="F145" s="179">
        <v>0.13500000000000001</v>
      </c>
      <c r="G145" s="179">
        <v>0.17</v>
      </c>
      <c r="H145" s="179">
        <v>0.22</v>
      </c>
      <c r="I145" s="179">
        <v>0.17</v>
      </c>
      <c r="J145" s="179">
        <v>8.6999999999999994E-2</v>
      </c>
      <c r="K145" s="179">
        <v>0.10199999999999999</v>
      </c>
      <c r="L145" s="179">
        <v>0.1145</v>
      </c>
      <c r="M145" s="179">
        <v>0.11550000000000001</v>
      </c>
      <c r="N145" s="179">
        <v>0.123</v>
      </c>
      <c r="O145" s="179">
        <v>0.128</v>
      </c>
    </row>
    <row r="146" spans="3:15" x14ac:dyDescent="0.25">
      <c r="C146" s="103">
        <v>45046</v>
      </c>
      <c r="D146" s="179">
        <v>0.17</v>
      </c>
      <c r="E146" s="179">
        <v>0.17</v>
      </c>
      <c r="F146" s="179">
        <v>0.13500000000000001</v>
      </c>
      <c r="G146" s="179">
        <v>0.17</v>
      </c>
      <c r="H146" s="179">
        <v>0.22</v>
      </c>
      <c r="I146" s="179">
        <v>0.17</v>
      </c>
      <c r="J146" s="179">
        <v>8.6999999999999994E-2</v>
      </c>
      <c r="K146" s="179">
        <v>0.10199999999999999</v>
      </c>
      <c r="L146" s="179">
        <v>0.11449999999999999</v>
      </c>
      <c r="M146" s="179">
        <v>0.11549999999999999</v>
      </c>
      <c r="N146" s="179">
        <v>0.123</v>
      </c>
      <c r="O146" s="179">
        <v>0.128</v>
      </c>
    </row>
    <row r="147" spans="3:15" x14ac:dyDescent="0.25">
      <c r="C147" s="103">
        <v>45077</v>
      </c>
      <c r="D147" s="179">
        <v>0.17</v>
      </c>
      <c r="E147" s="179">
        <v>0.17</v>
      </c>
      <c r="F147" s="179">
        <v>0.13500000000000001</v>
      </c>
      <c r="G147" s="179">
        <v>0.17</v>
      </c>
      <c r="H147" s="179">
        <v>0.22</v>
      </c>
      <c r="I147" s="179">
        <v>0.17</v>
      </c>
      <c r="J147" s="179">
        <v>0.1167</v>
      </c>
      <c r="K147" s="179">
        <v>0.13169999999999998</v>
      </c>
      <c r="L147" s="179">
        <v>0.14419999999999999</v>
      </c>
      <c r="M147" s="179">
        <v>0.1452</v>
      </c>
      <c r="N147" s="179">
        <v>0.1527</v>
      </c>
      <c r="O147" s="179">
        <v>0.15770000000000001</v>
      </c>
    </row>
    <row r="148" spans="3:15" x14ac:dyDescent="0.25">
      <c r="C148" s="103">
        <v>45107</v>
      </c>
      <c r="D148" s="179">
        <v>0.17</v>
      </c>
      <c r="E148" s="179">
        <v>0.17</v>
      </c>
      <c r="F148" s="179">
        <v>0.13500000000000001</v>
      </c>
      <c r="G148" s="179">
        <v>0.17</v>
      </c>
      <c r="H148" s="179">
        <v>0.22</v>
      </c>
      <c r="I148" s="179">
        <v>0.17</v>
      </c>
      <c r="J148" s="179">
        <v>0.16589999999999999</v>
      </c>
      <c r="K148" s="179">
        <v>0.18090000000000001</v>
      </c>
      <c r="L148" s="179">
        <v>0.19339999999999999</v>
      </c>
      <c r="M148" s="179">
        <v>0.19439999999999999</v>
      </c>
      <c r="N148" s="179">
        <v>0.2019</v>
      </c>
      <c r="O148" s="179">
        <v>0.2069</v>
      </c>
    </row>
    <row r="149" spans="3:15" x14ac:dyDescent="0.25">
      <c r="C149" s="103">
        <v>45138</v>
      </c>
      <c r="D149" s="179">
        <v>0.17</v>
      </c>
      <c r="E149" s="179">
        <v>0.17</v>
      </c>
      <c r="F149" s="179">
        <v>0.13500000000000001</v>
      </c>
      <c r="G149" s="179">
        <v>0.17</v>
      </c>
      <c r="H149" s="179">
        <v>0.22</v>
      </c>
      <c r="I149" s="179">
        <v>0.17</v>
      </c>
      <c r="J149" s="179">
        <v>0.16370000000000001</v>
      </c>
      <c r="K149" s="179">
        <v>0.1787</v>
      </c>
      <c r="L149" s="179">
        <v>0.19120000000000001</v>
      </c>
      <c r="M149" s="179">
        <v>0.19220000000000001</v>
      </c>
      <c r="N149" s="179">
        <v>0.19969999999999999</v>
      </c>
      <c r="O149" s="179">
        <v>0.20469999999999999</v>
      </c>
    </row>
    <row r="150" spans="3:15" x14ac:dyDescent="0.25">
      <c r="C150" s="103">
        <v>45169</v>
      </c>
      <c r="D150" s="179">
        <v>0.17</v>
      </c>
      <c r="E150" s="179">
        <v>0.17499999999999999</v>
      </c>
      <c r="F150" s="179">
        <v>0.13500000000000001</v>
      </c>
      <c r="G150" s="179">
        <v>0.17</v>
      </c>
      <c r="H150" s="179">
        <v>0.22</v>
      </c>
      <c r="I150" s="179">
        <v>0.17</v>
      </c>
      <c r="J150" s="179">
        <v>9.3899999999999997E-2</v>
      </c>
      <c r="K150" s="179">
        <v>0.1089</v>
      </c>
      <c r="L150" s="179">
        <v>0.12139999999999999</v>
      </c>
      <c r="M150" s="179">
        <v>0.12239999999999999</v>
      </c>
      <c r="N150" s="179">
        <v>0.12989999999999999</v>
      </c>
      <c r="O150" s="179">
        <v>0.13489999999999999</v>
      </c>
    </row>
    <row r="151" spans="3:15" x14ac:dyDescent="0.25">
      <c r="C151" s="103">
        <v>45199</v>
      </c>
      <c r="D151" s="179">
        <v>0.17</v>
      </c>
      <c r="E151" s="179">
        <v>0.17499999999999999</v>
      </c>
      <c r="F151" s="179">
        <v>0.13500000000000001</v>
      </c>
      <c r="G151" s="179">
        <v>0.17</v>
      </c>
      <c r="H151" s="179">
        <v>0.22</v>
      </c>
      <c r="I151" s="179">
        <v>0.17</v>
      </c>
      <c r="J151" s="179">
        <v>6.9599999999999995E-2</v>
      </c>
      <c r="K151" s="179">
        <v>8.4599999999999995E-2</v>
      </c>
      <c r="L151" s="179">
        <v>9.7099999999999992E-2</v>
      </c>
      <c r="M151" s="179">
        <v>9.8099999999999993E-2</v>
      </c>
      <c r="N151" s="179">
        <v>0.1056</v>
      </c>
      <c r="O151" s="179">
        <v>0.1106</v>
      </c>
    </row>
    <row r="152" spans="3:15" x14ac:dyDescent="0.25">
      <c r="C152" s="103">
        <v>45230</v>
      </c>
      <c r="D152" s="179">
        <v>0.17</v>
      </c>
      <c r="E152" s="179">
        <v>0.17499999999999999</v>
      </c>
      <c r="F152" s="179">
        <v>0.13500000000000001</v>
      </c>
      <c r="G152" s="179">
        <v>0.17</v>
      </c>
      <c r="H152" s="179">
        <v>0.22</v>
      </c>
      <c r="I152" s="179">
        <v>0.17</v>
      </c>
      <c r="J152" s="179">
        <v>0.05</v>
      </c>
      <c r="K152" s="179">
        <v>9.0999999999999998E-2</v>
      </c>
      <c r="L152" s="179">
        <v>0.1027</v>
      </c>
      <c r="M152" s="179">
        <v>0.10680000000000001</v>
      </c>
      <c r="N152" s="179">
        <v>0.1366</v>
      </c>
      <c r="O152" s="179">
        <v>0.14660000000000001</v>
      </c>
    </row>
    <row r="153" spans="3:15" x14ac:dyDescent="0.25">
      <c r="C153" s="103">
        <v>45260</v>
      </c>
      <c r="D153" s="179">
        <v>0.18</v>
      </c>
      <c r="E153" s="179">
        <v>0.185</v>
      </c>
      <c r="F153" s="179">
        <v>0.17499999999999999</v>
      </c>
      <c r="G153" s="179">
        <v>0.18</v>
      </c>
      <c r="H153" s="179">
        <v>0.22</v>
      </c>
      <c r="I153" s="179">
        <v>0.18</v>
      </c>
      <c r="J153" s="179">
        <v>5.1900000000000002E-2</v>
      </c>
      <c r="K153" s="179">
        <v>8.7499999999999994E-2</v>
      </c>
      <c r="L153" s="179">
        <v>9.8599999999999993E-2</v>
      </c>
      <c r="M153" s="179">
        <v>0.1055</v>
      </c>
      <c r="N153" s="179">
        <v>0.14330000000000001</v>
      </c>
      <c r="O153" s="179">
        <v>0.15290000000000001</v>
      </c>
    </row>
    <row r="154" spans="3:15" x14ac:dyDescent="0.25">
      <c r="C154" s="103">
        <v>45291</v>
      </c>
      <c r="D154" s="179">
        <v>0.18</v>
      </c>
      <c r="E154" s="179">
        <v>0.185</v>
      </c>
      <c r="F154" s="179">
        <v>0.17499999999999999</v>
      </c>
      <c r="G154" s="179">
        <v>0.18</v>
      </c>
      <c r="H154" s="179">
        <v>0.22</v>
      </c>
      <c r="I154" s="179">
        <v>0.18</v>
      </c>
      <c r="J154" s="179">
        <v>0.04</v>
      </c>
      <c r="K154" s="179">
        <v>7.5800000000000006E-2</v>
      </c>
      <c r="L154" s="179">
        <v>9.4899999999999998E-2</v>
      </c>
      <c r="M154" s="179">
        <v>0.10340000000000001</v>
      </c>
      <c r="N154" s="179">
        <v>0.1472</v>
      </c>
      <c r="O154" s="179">
        <v>0.16170000000000001</v>
      </c>
    </row>
    <row r="155" spans="3:15" x14ac:dyDescent="0.25">
      <c r="C155" s="103">
        <v>45322</v>
      </c>
      <c r="D155" s="179">
        <v>0.18</v>
      </c>
      <c r="E155" s="179">
        <v>0.185</v>
      </c>
      <c r="F155" s="179">
        <v>0.17499999999999999</v>
      </c>
      <c r="G155" s="179">
        <v>0.2</v>
      </c>
      <c r="H155" s="179">
        <v>0.22</v>
      </c>
      <c r="I155" s="179">
        <v>0.18</v>
      </c>
      <c r="J155" s="179">
        <v>6.9099999999999995E-2</v>
      </c>
      <c r="K155" s="179">
        <v>7.5199999999999989E-2</v>
      </c>
      <c r="L155" s="179">
        <v>9.1300000000000006E-2</v>
      </c>
      <c r="M155" s="179">
        <v>0.1007</v>
      </c>
      <c r="N155" s="179">
        <v>0.14219999999999999</v>
      </c>
      <c r="O155" s="179">
        <v>0.15759999999999999</v>
      </c>
    </row>
    <row r="156" spans="3:15" x14ac:dyDescent="0.25">
      <c r="C156" s="103">
        <v>45351</v>
      </c>
      <c r="D156" s="179">
        <v>0.18</v>
      </c>
      <c r="E156" s="179">
        <v>0.185</v>
      </c>
      <c r="F156" s="179">
        <v>0.17499999999999999</v>
      </c>
      <c r="G156" s="179">
        <v>0.2</v>
      </c>
      <c r="H156" s="179">
        <v>0.22</v>
      </c>
      <c r="I156" s="179">
        <v>0.18</v>
      </c>
      <c r="J156" s="179">
        <v>0.17730000000000001</v>
      </c>
      <c r="K156" s="179">
        <v>8.1900000000000001E-2</v>
      </c>
      <c r="L156" s="179">
        <v>0.1018</v>
      </c>
      <c r="M156" s="179">
        <v>0.1071</v>
      </c>
      <c r="N156" s="179">
        <v>0.1484</v>
      </c>
      <c r="O156" s="179">
        <v>0.16200000000000001</v>
      </c>
    </row>
    <row r="157" spans="3:15" x14ac:dyDescent="0.25">
      <c r="C157" s="103">
        <v>45382</v>
      </c>
      <c r="D157" s="179">
        <v>0.19</v>
      </c>
      <c r="E157" s="179">
        <v>0.19500000000000001</v>
      </c>
      <c r="F157" s="179">
        <v>0.185</v>
      </c>
      <c r="G157" s="179">
        <v>0.2</v>
      </c>
      <c r="H157" s="179">
        <v>0.22</v>
      </c>
      <c r="I157" s="179">
        <v>0.18</v>
      </c>
      <c r="J157" s="179">
        <v>0.23499999999999999</v>
      </c>
      <c r="K157" s="179">
        <v>9.2899999999999996E-2</v>
      </c>
      <c r="L157" s="179">
        <v>0.1166</v>
      </c>
      <c r="M157" s="179">
        <v>0.14219999999999999</v>
      </c>
      <c r="N157" s="179">
        <v>0.17150000000000001</v>
      </c>
      <c r="O157" s="179">
        <v>0.1885</v>
      </c>
    </row>
    <row r="158" spans="3:15" x14ac:dyDescent="0.25">
      <c r="C158" s="103">
        <v>45412</v>
      </c>
      <c r="D158" s="179">
        <v>0.19</v>
      </c>
      <c r="E158" s="179">
        <v>0.19500000000000001</v>
      </c>
      <c r="F158" s="179">
        <v>0.185</v>
      </c>
      <c r="G158" s="179">
        <v>0.2</v>
      </c>
      <c r="H158" s="179">
        <v>0.22</v>
      </c>
      <c r="I158" s="179">
        <v>0.18</v>
      </c>
      <c r="J158" s="179">
        <v>0.21679999999999999</v>
      </c>
      <c r="K158" s="179">
        <v>8.3400000000000002E-2</v>
      </c>
      <c r="L158" s="179">
        <v>0.1061</v>
      </c>
      <c r="M158" s="179">
        <v>0.11609999999999999</v>
      </c>
      <c r="N158" s="179">
        <v>0.1512</v>
      </c>
      <c r="O158" s="179">
        <v>0.16470000000000001</v>
      </c>
    </row>
    <row r="159" spans="3:15" x14ac:dyDescent="0.25">
      <c r="C159" s="103">
        <v>45443</v>
      </c>
      <c r="D159" s="179">
        <v>0.19500000000000001</v>
      </c>
      <c r="E159" s="179">
        <v>0.20499999999999999</v>
      </c>
      <c r="F159" s="179">
        <v>0.185</v>
      </c>
      <c r="G159" s="179">
        <v>0.21</v>
      </c>
      <c r="H159" s="179">
        <v>0.22</v>
      </c>
      <c r="I159" s="179">
        <v>0.19500000000000001</v>
      </c>
      <c r="J159" s="179">
        <v>0.23379999999999998</v>
      </c>
      <c r="K159" s="179">
        <v>0.10289999999999999</v>
      </c>
      <c r="L159" s="179">
        <v>0.1278</v>
      </c>
      <c r="M159" s="179">
        <v>0.14779999999999999</v>
      </c>
      <c r="N159" s="179">
        <v>0.1905</v>
      </c>
      <c r="O159" s="179">
        <v>0.20569999999999999</v>
      </c>
    </row>
    <row r="160" spans="3:15" x14ac:dyDescent="0.25">
      <c r="C160" s="103">
        <v>45473</v>
      </c>
      <c r="D160" s="179">
        <v>0.19500000000000001</v>
      </c>
      <c r="E160" s="179">
        <v>0.20499999999999999</v>
      </c>
      <c r="F160" s="179">
        <v>0.185</v>
      </c>
      <c r="G160" s="179">
        <v>0.21</v>
      </c>
      <c r="H160" s="179">
        <v>0.22</v>
      </c>
      <c r="I160" s="179">
        <v>0.19500000000000001</v>
      </c>
      <c r="J160" s="179">
        <v>0.254</v>
      </c>
      <c r="K160" s="179">
        <v>0.13009999999999999</v>
      </c>
      <c r="L160" s="179">
        <v>0.17079999999999998</v>
      </c>
      <c r="M160" s="179">
        <v>0.18609999999999999</v>
      </c>
      <c r="N160" s="179">
        <v>0.23079999999999998</v>
      </c>
      <c r="O160" s="179">
        <v>0.25030000000000002</v>
      </c>
    </row>
    <row r="161" spans="2:15" x14ac:dyDescent="0.25">
      <c r="C161" s="103">
        <v>45504</v>
      </c>
      <c r="D161" s="179">
        <v>0.19500000000000001</v>
      </c>
      <c r="E161" s="179">
        <v>0.20499999999999999</v>
      </c>
      <c r="F161" s="179">
        <v>0.185</v>
      </c>
      <c r="G161" s="179">
        <v>0.21</v>
      </c>
      <c r="H161" s="179">
        <v>0.22</v>
      </c>
      <c r="I161" s="179">
        <v>0.19500000000000001</v>
      </c>
      <c r="J161" s="179">
        <v>0.2525</v>
      </c>
      <c r="K161" s="179">
        <v>0.19469999999999998</v>
      </c>
      <c r="L161" s="179">
        <v>0.2107</v>
      </c>
      <c r="M161" s="179">
        <v>0.21440000000000001</v>
      </c>
      <c r="N161" s="179">
        <v>0.22469999999999998</v>
      </c>
      <c r="O161" s="179">
        <v>0.23569999999999999</v>
      </c>
    </row>
    <row r="162" spans="2:15" x14ac:dyDescent="0.25">
      <c r="C162" s="103">
        <v>45505</v>
      </c>
      <c r="D162" s="179">
        <v>0.19500000000000001</v>
      </c>
      <c r="E162" s="179">
        <v>0.20499999999999999</v>
      </c>
      <c r="F162" s="179">
        <v>0.185</v>
      </c>
      <c r="G162" s="179">
        <v>0.21</v>
      </c>
      <c r="H162" s="179">
        <v>0.22</v>
      </c>
      <c r="I162" s="179">
        <v>0.19500000000000001</v>
      </c>
      <c r="J162" s="179">
        <v>0.31659999999999999</v>
      </c>
      <c r="K162" s="179">
        <v>0.21229999999999999</v>
      </c>
      <c r="L162" s="179">
        <v>0.22159999999999999</v>
      </c>
      <c r="M162" s="179">
        <v>0.2276</v>
      </c>
      <c r="N162" s="179">
        <v>0.23810000000000001</v>
      </c>
      <c r="O162" s="179">
        <v>0.26140000000000002</v>
      </c>
    </row>
    <row r="163" spans="2:15" x14ac:dyDescent="0.25">
      <c r="C163" s="103">
        <v>45537</v>
      </c>
      <c r="D163" s="179">
        <v>0.19500000000000001</v>
      </c>
      <c r="E163" s="179">
        <v>0.20499999999999999</v>
      </c>
      <c r="F163" s="179">
        <v>0.185</v>
      </c>
      <c r="G163" s="179">
        <v>0.21</v>
      </c>
      <c r="H163" s="179">
        <v>0.22</v>
      </c>
      <c r="I163" s="179">
        <v>0.19500000000000001</v>
      </c>
      <c r="J163" s="179">
        <v>0.19869999999999999</v>
      </c>
      <c r="K163" s="179">
        <v>0.19020000000000001</v>
      </c>
      <c r="L163" s="179">
        <v>0.2036</v>
      </c>
      <c r="M163" s="179">
        <v>0.2228</v>
      </c>
      <c r="N163" s="179">
        <v>0.23710000000000001</v>
      </c>
      <c r="O163" s="179">
        <v>0.24129999999999999</v>
      </c>
    </row>
    <row r="164" spans="2:15" x14ac:dyDescent="0.25">
      <c r="C164" s="103">
        <v>45568</v>
      </c>
      <c r="D164" s="179">
        <v>0.19500000000000001</v>
      </c>
      <c r="E164" s="179">
        <v>0.20499999999999999</v>
      </c>
      <c r="F164" s="179">
        <v>0.185</v>
      </c>
      <c r="G164" s="179">
        <v>0.21</v>
      </c>
      <c r="H164" s="179">
        <v>0.22</v>
      </c>
      <c r="I164" s="179">
        <v>0.19500000000000001</v>
      </c>
      <c r="J164" s="179">
        <v>0.22189999999999999</v>
      </c>
      <c r="K164" s="179">
        <v>0.19890750000000001</v>
      </c>
      <c r="L164" s="179">
        <v>0.21274999999999999</v>
      </c>
      <c r="M164" s="179">
        <v>0.22306250000000002</v>
      </c>
      <c r="N164" s="179">
        <v>0.23251249999999998</v>
      </c>
      <c r="O164" s="179">
        <v>0.23628750000000004</v>
      </c>
    </row>
    <row r="165" spans="2:15" ht="15.4" customHeight="1" x14ac:dyDescent="0.25">
      <c r="C165" s="103">
        <v>45600</v>
      </c>
      <c r="D165" s="179">
        <v>0.19500000000000001</v>
      </c>
      <c r="E165" s="179">
        <v>0.20499999999999999</v>
      </c>
      <c r="F165" s="179">
        <v>0.185</v>
      </c>
      <c r="G165" s="179">
        <v>0.21</v>
      </c>
      <c r="H165" s="179">
        <v>0.22</v>
      </c>
      <c r="I165" s="179">
        <v>0.19500000000000001</v>
      </c>
      <c r="J165" s="179">
        <v>0.21149999999999999</v>
      </c>
      <c r="K165" s="179">
        <v>0.19489999999999999</v>
      </c>
      <c r="L165" s="179">
        <v>0.20899999999999999</v>
      </c>
      <c r="M165" s="179">
        <v>0.2175</v>
      </c>
      <c r="N165" s="179">
        <v>0.224</v>
      </c>
      <c r="O165" s="179">
        <v>0.23</v>
      </c>
    </row>
    <row r="166" spans="2:15" x14ac:dyDescent="0.25">
      <c r="C166" s="103">
        <v>45632</v>
      </c>
      <c r="D166" s="179">
        <v>0.19500000000000001</v>
      </c>
      <c r="E166" s="179">
        <v>0.20499999999999999</v>
      </c>
      <c r="F166" s="179">
        <v>0.185</v>
      </c>
      <c r="G166" s="179">
        <v>0.21</v>
      </c>
      <c r="H166" s="179">
        <v>0.22</v>
      </c>
      <c r="I166" s="179">
        <v>0.19500000000000001</v>
      </c>
      <c r="J166" s="179">
        <v>0.22670000000000001</v>
      </c>
      <c r="K166" s="179">
        <v>0.19470000000000001</v>
      </c>
      <c r="L166" s="179">
        <v>0.2064</v>
      </c>
      <c r="M166" s="179">
        <v>0.2172</v>
      </c>
      <c r="N166" s="179">
        <v>0.22339999999999999</v>
      </c>
      <c r="O166" s="179">
        <v>0.23150000000000001</v>
      </c>
    </row>
    <row r="167" spans="2:15" ht="15.4" customHeight="1" x14ac:dyDescent="0.25">
      <c r="C167" s="103">
        <v>45664</v>
      </c>
      <c r="D167" s="179">
        <v>0.19500000000000001</v>
      </c>
      <c r="E167" s="179">
        <v>0.20499999999999999</v>
      </c>
      <c r="F167" s="179">
        <v>0.185</v>
      </c>
      <c r="G167" s="179">
        <v>0.2</v>
      </c>
      <c r="H167" s="179">
        <v>0.22</v>
      </c>
      <c r="I167" s="179">
        <v>0.19500000000000001</v>
      </c>
      <c r="J167" s="179">
        <v>0.2122</v>
      </c>
      <c r="K167" s="179">
        <v>0.1936475</v>
      </c>
      <c r="L167" s="179">
        <v>0.20622500000000002</v>
      </c>
      <c r="M167" s="179">
        <v>0.2167</v>
      </c>
      <c r="N167" s="179">
        <v>0.21922500000000003</v>
      </c>
      <c r="O167" s="179">
        <v>0.23346250000000002</v>
      </c>
    </row>
    <row r="168" spans="2:15" x14ac:dyDescent="0.25">
      <c r="B168" s="4"/>
      <c r="C168" s="103">
        <v>45716</v>
      </c>
      <c r="D168" s="179">
        <v>0.19500000000000001</v>
      </c>
      <c r="E168" s="179">
        <v>0.20499999999999999</v>
      </c>
      <c r="F168" s="179">
        <v>0.185</v>
      </c>
      <c r="G168" s="179">
        <v>0.2</v>
      </c>
      <c r="H168" s="179">
        <v>0.22</v>
      </c>
      <c r="I168" s="179">
        <v>0.19500000000000001</v>
      </c>
      <c r="J168" s="179">
        <v>0.2036</v>
      </c>
      <c r="K168" s="179">
        <v>0.18940000000000001</v>
      </c>
      <c r="L168" s="179">
        <v>0.19470000000000001</v>
      </c>
      <c r="M168" s="179">
        <v>0.2006</v>
      </c>
      <c r="N168" s="179">
        <v>0.21440000000000001</v>
      </c>
      <c r="O168" s="179">
        <v>0.22489999999999999</v>
      </c>
    </row>
    <row r="169" spans="2:15" x14ac:dyDescent="0.25">
      <c r="B169" s="4"/>
      <c r="C169" s="103">
        <v>45717</v>
      </c>
      <c r="D169" s="179">
        <v>0.19500000000000001</v>
      </c>
      <c r="E169" s="179">
        <v>0.20499999999999999</v>
      </c>
      <c r="F169" s="179">
        <v>0.185</v>
      </c>
      <c r="G169" s="179">
        <v>0.2</v>
      </c>
      <c r="H169" s="179">
        <v>0.22</v>
      </c>
      <c r="I169" s="179">
        <v>0.19500000000000001</v>
      </c>
      <c r="J169" s="179">
        <v>0.20610000000000001</v>
      </c>
      <c r="K169" s="179">
        <v>0.18940000000000001</v>
      </c>
      <c r="L169" s="179">
        <v>0.19450000000000001</v>
      </c>
      <c r="M169" s="179">
        <v>0.20219999999999999</v>
      </c>
      <c r="N169" s="179">
        <v>0.2117</v>
      </c>
      <c r="O169" s="179">
        <v>0.22009999999999999</v>
      </c>
    </row>
    <row r="170" spans="2:15" x14ac:dyDescent="0.25">
      <c r="B170" s="4"/>
      <c r="C170" s="103">
        <v>45748</v>
      </c>
      <c r="D170" s="179">
        <v>0.19500000000000001</v>
      </c>
      <c r="E170" s="179">
        <v>0.20499999999999999</v>
      </c>
      <c r="F170" s="179">
        <v>0.185</v>
      </c>
      <c r="G170" s="179">
        <v>0.2</v>
      </c>
      <c r="H170" s="179">
        <v>0.22</v>
      </c>
      <c r="I170" s="179">
        <v>0.19500000000000001</v>
      </c>
      <c r="J170" s="179">
        <v>0.19500000000000001</v>
      </c>
      <c r="K170" s="179">
        <v>0.18870000000000001</v>
      </c>
      <c r="L170" s="179">
        <v>0.19789999999999999</v>
      </c>
      <c r="M170" s="179">
        <v>0.2009</v>
      </c>
      <c r="N170" s="179">
        <v>0.21</v>
      </c>
      <c r="O170" s="179">
        <v>0.21829999999999999</v>
      </c>
    </row>
    <row r="171" spans="2:15" x14ac:dyDescent="0.25">
      <c r="B171" s="4"/>
      <c r="C171" s="103">
        <v>45778</v>
      </c>
      <c r="D171" s="179">
        <v>0.19500000000000001</v>
      </c>
      <c r="E171" s="179">
        <v>0.20499999999999999</v>
      </c>
      <c r="F171" s="179">
        <v>0.185</v>
      </c>
      <c r="G171" s="179">
        <v>0.19</v>
      </c>
      <c r="H171" s="179">
        <v>0.22</v>
      </c>
      <c r="I171" s="179">
        <v>0.19500000000000001</v>
      </c>
      <c r="J171" s="179">
        <v>0.20280000000000001</v>
      </c>
      <c r="K171" s="179">
        <v>0.18870000000000001</v>
      </c>
      <c r="L171" s="179">
        <v>0.1913</v>
      </c>
      <c r="M171" s="179">
        <v>0.19889999999999999</v>
      </c>
      <c r="N171" s="179">
        <v>0.20200000000000001</v>
      </c>
      <c r="O171" s="179">
        <v>0.21290000000000001</v>
      </c>
    </row>
    <row r="172" spans="2:15" x14ac:dyDescent="0.25">
      <c r="B172" s="4"/>
      <c r="C172" s="103">
        <v>45809</v>
      </c>
      <c r="D172" s="179">
        <v>0.19500000000000001</v>
      </c>
      <c r="E172" s="179">
        <v>0.20499999999999999</v>
      </c>
      <c r="F172" s="179">
        <v>0.185</v>
      </c>
      <c r="G172" s="179">
        <v>0.19</v>
      </c>
      <c r="H172" s="179">
        <v>0.22</v>
      </c>
      <c r="I172" s="179">
        <v>0.19500000000000001</v>
      </c>
      <c r="J172" s="179">
        <v>0.20250000000000001</v>
      </c>
      <c r="K172" s="179">
        <v>0.18870000000000001</v>
      </c>
      <c r="L172" s="179">
        <v>0.18940000000000001</v>
      </c>
      <c r="M172" s="179">
        <v>0.19640000000000002</v>
      </c>
      <c r="N172" s="179">
        <v>0.1971</v>
      </c>
      <c r="O172" s="179">
        <v>0.2079</v>
      </c>
    </row>
    <row r="173" spans="2:15" x14ac:dyDescent="0.25">
      <c r="B173" s="4"/>
      <c r="C173" s="103">
        <v>45839</v>
      </c>
      <c r="D173" s="179">
        <v>0.19500000000000001</v>
      </c>
      <c r="E173" s="179">
        <v>0.20499999999999999</v>
      </c>
      <c r="F173" s="179">
        <v>0.185</v>
      </c>
      <c r="G173" s="179">
        <v>0.18</v>
      </c>
      <c r="H173" s="179">
        <v>0.22</v>
      </c>
      <c r="I173" s="179">
        <v>0.19500000000000001</v>
      </c>
      <c r="J173" s="179">
        <v>0.19</v>
      </c>
      <c r="K173" s="179">
        <v>0.1865</v>
      </c>
      <c r="L173" s="179">
        <v>0.18659999999999999</v>
      </c>
      <c r="M173" s="179">
        <v>0.19320000000000001</v>
      </c>
      <c r="N173" s="179">
        <v>0.1938</v>
      </c>
      <c r="O173" s="179">
        <v>0.20250000000000001</v>
      </c>
    </row>
    <row r="174" spans="2:15" x14ac:dyDescent="0.25">
      <c r="B174" s="4"/>
      <c r="C174" s="103">
        <v>45870</v>
      </c>
      <c r="D174" s="179">
        <v>0.19500000000000001</v>
      </c>
      <c r="E174" s="179">
        <v>0.20499999999999999</v>
      </c>
      <c r="F174" s="179">
        <v>0.14132666666666666</v>
      </c>
      <c r="G174" s="179">
        <v>0.18</v>
      </c>
      <c r="H174" s="179">
        <v>0.22</v>
      </c>
      <c r="I174" s="179">
        <v>0.19500000000000001</v>
      </c>
      <c r="J174" s="179">
        <v>0.1898</v>
      </c>
      <c r="K174" s="179">
        <v>0.1860175</v>
      </c>
      <c r="L174" s="179">
        <v>0.18601624999999999</v>
      </c>
      <c r="M174" s="179">
        <v>0.19261500000000001</v>
      </c>
      <c r="N174" s="179">
        <v>0.19253875000000001</v>
      </c>
      <c r="O174" s="179">
        <v>0.20230000000000001</v>
      </c>
    </row>
    <row r="175" spans="2:15" x14ac:dyDescent="0.25">
      <c r="B175" s="5"/>
      <c r="C175" s="103">
        <v>45901</v>
      </c>
      <c r="D175" s="179">
        <v>0.19</v>
      </c>
      <c r="E175" s="179">
        <v>0.20419999999999999</v>
      </c>
      <c r="F175" s="179">
        <v>0.14474000000000001</v>
      </c>
      <c r="G175" s="179">
        <v>0.18</v>
      </c>
      <c r="H175" s="179">
        <v>0.22</v>
      </c>
      <c r="I175" s="179">
        <v>0.19500000000000001</v>
      </c>
      <c r="J175" s="179">
        <v>0.1898</v>
      </c>
      <c r="K175" s="179">
        <v>0.18479999999999999</v>
      </c>
      <c r="L175" s="179">
        <v>0.1855</v>
      </c>
      <c r="M175" s="179">
        <v>0.1928</v>
      </c>
      <c r="N175" s="179">
        <v>0.19350000000000001</v>
      </c>
      <c r="O175" s="179">
        <v>0.20230000000000001</v>
      </c>
    </row>
    <row r="176" spans="2:15" x14ac:dyDescent="0.25">
      <c r="B176" s="5"/>
      <c r="C176" s="103">
        <v>45931</v>
      </c>
      <c r="D176" s="667">
        <v>0.19</v>
      </c>
      <c r="E176" s="667">
        <v>0.2</v>
      </c>
      <c r="F176" s="667">
        <v>0.17</v>
      </c>
      <c r="G176" s="667">
        <v>0.18</v>
      </c>
      <c r="H176" s="667">
        <v>0.22</v>
      </c>
      <c r="I176" s="667">
        <v>0.19500000000000001</v>
      </c>
      <c r="J176" s="667">
        <v>0.1875</v>
      </c>
      <c r="K176" s="667">
        <v>0.18429999999999999</v>
      </c>
      <c r="L176" s="667">
        <v>0.18490000000000001</v>
      </c>
      <c r="M176" s="667">
        <v>0.19139999999999999</v>
      </c>
      <c r="N176" s="667">
        <v>0.1923</v>
      </c>
      <c r="O176" s="179">
        <v>0.20129999999999998</v>
      </c>
    </row>
    <row r="177" spans="2:15" x14ac:dyDescent="0.25">
      <c r="B177" s="5"/>
      <c r="C177" s="103">
        <v>45962</v>
      </c>
      <c r="D177" s="179">
        <v>0.185</v>
      </c>
      <c r="E177" s="179">
        <v>0.19500000000000001</v>
      </c>
      <c r="F177" s="179">
        <v>0.16500000000000001</v>
      </c>
      <c r="G177" s="179">
        <v>0.18</v>
      </c>
      <c r="H177" s="179">
        <v>0.22</v>
      </c>
      <c r="I177" s="179">
        <v>0.19500000000000001</v>
      </c>
      <c r="J177" s="723">
        <v>0.18759999999999999</v>
      </c>
      <c r="K177" s="723">
        <v>0.18340000000000001</v>
      </c>
      <c r="L177" s="723">
        <v>0.18410000000000001</v>
      </c>
      <c r="M177" s="723">
        <v>0.191</v>
      </c>
      <c r="N177" s="723">
        <v>0.1918</v>
      </c>
      <c r="O177" s="723">
        <v>0.20019999999999999</v>
      </c>
    </row>
    <row r="178" spans="2:15" x14ac:dyDescent="0.25">
      <c r="B178" s="5"/>
      <c r="C178" s="304">
        <v>45992</v>
      </c>
      <c r="D178" s="634">
        <v>0.185</v>
      </c>
      <c r="E178" s="657">
        <v>0.19500000000000001</v>
      </c>
      <c r="F178" s="657">
        <v>0.16500000000000001</v>
      </c>
      <c r="G178" s="657">
        <v>0.18</v>
      </c>
      <c r="H178" s="657">
        <v>0.22</v>
      </c>
      <c r="I178" s="657">
        <v>0.19500000000000001</v>
      </c>
      <c r="J178" s="724">
        <v>0.188</v>
      </c>
      <c r="K178" s="724">
        <v>0.1835</v>
      </c>
      <c r="L178" s="724">
        <v>0.18390000000000001</v>
      </c>
      <c r="M178" s="724">
        <v>0.1913</v>
      </c>
      <c r="N178" s="724">
        <v>0.193</v>
      </c>
      <c r="O178" s="724">
        <v>0.20030000000000001</v>
      </c>
    </row>
    <row r="179" spans="2:15" x14ac:dyDescent="0.25"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</row>
    <row r="180" spans="2:15" x14ac:dyDescent="0.25"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</row>
    <row r="181" spans="2:15" x14ac:dyDescent="0.25"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</row>
    <row r="182" spans="2:15" x14ac:dyDescent="0.25"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</row>
    <row r="183" spans="2:15" x14ac:dyDescent="0.25"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</row>
    <row r="184" spans="2:15" x14ac:dyDescent="0.25"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</row>
    <row r="185" spans="2:15" x14ac:dyDescent="0.25"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</row>
    <row r="186" spans="2:15" x14ac:dyDescent="0.25"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</row>
    <row r="187" spans="2:15" x14ac:dyDescent="0.25"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</row>
    <row r="188" spans="2:15" x14ac:dyDescent="0.25"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</row>
    <row r="189" spans="2:15" x14ac:dyDescent="0.25"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</row>
    <row r="190" spans="2:15" x14ac:dyDescent="0.25"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</row>
    <row r="191" spans="2:15" x14ac:dyDescent="0.25"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</row>
    <row r="192" spans="2:15" x14ac:dyDescent="0.25"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</row>
    <row r="193" spans="2:13" x14ac:dyDescent="0.25"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</row>
    <row r="194" spans="2:13" x14ac:dyDescent="0.25"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</row>
    <row r="195" spans="2:13" x14ac:dyDescent="0.25"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</row>
    <row r="196" spans="2:13" x14ac:dyDescent="0.25"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</row>
    <row r="197" spans="2:13" x14ac:dyDescent="0.25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</row>
    <row r="198" spans="2:13" x14ac:dyDescent="0.25"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</row>
    <row r="199" spans="2:13" x14ac:dyDescent="0.25"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</row>
    <row r="200" spans="2:13" x14ac:dyDescent="0.25"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</row>
    <row r="201" spans="2:13" x14ac:dyDescent="0.25"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</row>
    <row r="202" spans="2:13" x14ac:dyDescent="0.25"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</row>
    <row r="203" spans="2:13" x14ac:dyDescent="0.25"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</row>
    <row r="204" spans="2:13" x14ac:dyDescent="0.25"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</row>
    <row r="205" spans="2:13" x14ac:dyDescent="0.25"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</row>
    <row r="206" spans="2:13" x14ac:dyDescent="0.25"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</row>
    <row r="207" spans="2:13" x14ac:dyDescent="0.25"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</row>
    <row r="208" spans="2:13" x14ac:dyDescent="0.25"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</row>
    <row r="209" spans="2:13" x14ac:dyDescent="0.25"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</row>
    <row r="210" spans="2:13" x14ac:dyDescent="0.25"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</row>
    <row r="211" spans="2:13" x14ac:dyDescent="0.25"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</row>
    <row r="212" spans="2:13" x14ac:dyDescent="0.25"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</row>
    <row r="213" spans="2:13" x14ac:dyDescent="0.25"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</row>
    <row r="214" spans="2:13" x14ac:dyDescent="0.25"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</row>
    <row r="215" spans="2:13" x14ac:dyDescent="0.25"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</row>
    <row r="216" spans="2:13" x14ac:dyDescent="0.25"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</row>
    <row r="217" spans="2:13" x14ac:dyDescent="0.25"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2:13" x14ac:dyDescent="0.25"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</row>
    <row r="219" spans="2:13" x14ac:dyDescent="0.25"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</row>
    <row r="220" spans="2:13" x14ac:dyDescent="0.25"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</row>
    <row r="221" spans="2:13" x14ac:dyDescent="0.25"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</row>
    <row r="222" spans="2:13" x14ac:dyDescent="0.25"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</row>
    <row r="223" spans="2:13" x14ac:dyDescent="0.25"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</row>
    <row r="224" spans="2:13" x14ac:dyDescent="0.25"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</row>
    <row r="225" spans="2:13" x14ac:dyDescent="0.25"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</row>
    <row r="226" spans="2:13" x14ac:dyDescent="0.25">
      <c r="B226" s="5"/>
      <c r="C226" s="5"/>
      <c r="D226" s="5"/>
      <c r="E226" s="5"/>
      <c r="F226" s="5"/>
      <c r="G226" s="5"/>
      <c r="H226" s="5"/>
      <c r="I226" s="5"/>
      <c r="J226" s="5"/>
    </row>
    <row r="227" spans="2:13" x14ac:dyDescent="0.25">
      <c r="B227" s="5"/>
      <c r="C227" s="5"/>
      <c r="D227" s="5"/>
      <c r="E227" s="5"/>
      <c r="F227" s="5"/>
      <c r="G227" s="5"/>
      <c r="H227" s="5"/>
      <c r="I227" s="5"/>
      <c r="J227" s="5"/>
    </row>
    <row r="228" spans="2:13" x14ac:dyDescent="0.25">
      <c r="B228" s="5"/>
      <c r="C228" s="5"/>
      <c r="D228" s="5"/>
      <c r="E228" s="5"/>
      <c r="F228" s="5"/>
      <c r="G228" s="5"/>
      <c r="H228" s="5"/>
      <c r="I228" s="5"/>
      <c r="J228" s="5"/>
    </row>
    <row r="229" spans="2:13" x14ac:dyDescent="0.25">
      <c r="B229" s="5"/>
      <c r="C229" s="5"/>
      <c r="D229" s="5"/>
      <c r="E229" s="5"/>
      <c r="F229" s="5"/>
      <c r="G229" s="5"/>
      <c r="H229" s="5"/>
      <c r="I229" s="5"/>
      <c r="J229" s="5"/>
    </row>
    <row r="230" spans="2:13" x14ac:dyDescent="0.25">
      <c r="B230" s="5"/>
      <c r="C230" s="5"/>
      <c r="D230" s="5"/>
      <c r="E230" s="5"/>
      <c r="F230" s="5"/>
      <c r="G230" s="5"/>
      <c r="H230" s="5"/>
      <c r="I230" s="5"/>
      <c r="J230" s="5"/>
    </row>
    <row r="231" spans="2:13" x14ac:dyDescent="0.25">
      <c r="B231" s="5"/>
      <c r="C231" s="5"/>
      <c r="D231" s="5"/>
      <c r="E231" s="5"/>
      <c r="F231" s="5"/>
      <c r="G231" s="5"/>
      <c r="H231" s="5"/>
      <c r="I231" s="5"/>
      <c r="J231" s="5"/>
    </row>
    <row r="232" spans="2:13" x14ac:dyDescent="0.25">
      <c r="B232" s="5"/>
      <c r="C232" s="5"/>
      <c r="D232" s="5"/>
      <c r="E232" s="5"/>
      <c r="F232" s="5"/>
      <c r="G232" s="5"/>
      <c r="H232" s="5"/>
      <c r="I232" s="5"/>
      <c r="J232" s="5"/>
    </row>
    <row r="233" spans="2:13" x14ac:dyDescent="0.25">
      <c r="B233" s="5"/>
      <c r="C233" s="5"/>
      <c r="D233" s="5"/>
      <c r="E233" s="5"/>
      <c r="F233" s="5"/>
      <c r="G233" s="5"/>
      <c r="H233" s="5"/>
      <c r="I233" s="5"/>
      <c r="J233" s="5"/>
    </row>
    <row r="234" spans="2:13" x14ac:dyDescent="0.25">
      <c r="B234" s="5"/>
      <c r="C234" s="5"/>
      <c r="D234" s="5"/>
      <c r="E234" s="5"/>
      <c r="F234" s="5"/>
      <c r="G234" s="5"/>
      <c r="H234" s="5"/>
      <c r="I234" s="5"/>
      <c r="J234" s="5"/>
    </row>
    <row r="235" spans="2:13" x14ac:dyDescent="0.25">
      <c r="B235" s="5"/>
      <c r="C235" s="5"/>
      <c r="D235" s="5"/>
      <c r="E235" s="5"/>
      <c r="F235" s="5"/>
      <c r="G235" s="5"/>
      <c r="H235" s="5"/>
      <c r="I235" s="5"/>
      <c r="J235" s="5"/>
    </row>
    <row r="236" spans="2:13" x14ac:dyDescent="0.25">
      <c r="B236" s="5"/>
      <c r="C236" s="5"/>
      <c r="D236" s="5"/>
      <c r="E236" s="5"/>
      <c r="F236" s="5"/>
      <c r="G236" s="5"/>
      <c r="H236" s="5"/>
      <c r="I236" s="5"/>
      <c r="J236" s="5"/>
    </row>
    <row r="237" spans="2:13" x14ac:dyDescent="0.25">
      <c r="B237" s="5"/>
      <c r="C237" s="5"/>
      <c r="D237" s="5"/>
      <c r="E237" s="5"/>
      <c r="F237" s="5"/>
      <c r="G237" s="5"/>
      <c r="H237" s="5"/>
      <c r="I237" s="5"/>
      <c r="J237" s="5"/>
    </row>
    <row r="238" spans="2:13" x14ac:dyDescent="0.25">
      <c r="B238" s="5"/>
      <c r="C238" s="5"/>
      <c r="D238" s="5"/>
      <c r="E238" s="5"/>
      <c r="F238" s="5"/>
      <c r="G238" s="5"/>
      <c r="H238" s="5"/>
      <c r="I238" s="5"/>
      <c r="J238" s="5"/>
    </row>
    <row r="239" spans="2:13" x14ac:dyDescent="0.25">
      <c r="B239" s="5"/>
      <c r="C239" s="5"/>
      <c r="D239" s="5"/>
      <c r="E239" s="5"/>
      <c r="F239" s="5"/>
      <c r="G239" s="5"/>
      <c r="H239" s="5"/>
      <c r="I239" s="5"/>
      <c r="J239" s="5"/>
    </row>
    <row r="240" spans="2:13" x14ac:dyDescent="0.25">
      <c r="B240" s="5"/>
      <c r="C240" s="5"/>
      <c r="D240" s="5"/>
      <c r="E240" s="5"/>
      <c r="F240" s="5"/>
      <c r="G240" s="5"/>
      <c r="H240" s="5"/>
      <c r="I240" s="5"/>
      <c r="J240" s="5"/>
    </row>
    <row r="241" spans="2:10" x14ac:dyDescent="0.25">
      <c r="B241" s="5"/>
      <c r="C241" s="5"/>
      <c r="D241" s="5"/>
      <c r="E241" s="5"/>
      <c r="F241" s="5"/>
      <c r="G241" s="5"/>
      <c r="H241" s="5"/>
      <c r="I241" s="5"/>
      <c r="J241" s="5"/>
    </row>
    <row r="242" spans="2:10" x14ac:dyDescent="0.25">
      <c r="B242" s="5"/>
      <c r="C242" s="5"/>
      <c r="D242" s="5"/>
      <c r="E242" s="5"/>
      <c r="F242" s="5"/>
      <c r="G242" s="5"/>
      <c r="H242" s="5"/>
      <c r="I242" s="5"/>
      <c r="J242" s="5"/>
    </row>
    <row r="243" spans="2:10" x14ac:dyDescent="0.25">
      <c r="B243" s="5"/>
      <c r="C243" s="5"/>
      <c r="D243" s="5"/>
      <c r="E243" s="5"/>
      <c r="F243" s="5"/>
      <c r="G243" s="5"/>
      <c r="H243" s="5"/>
      <c r="I243" s="5"/>
      <c r="J243" s="5"/>
    </row>
    <row r="244" spans="2:10" x14ac:dyDescent="0.25">
      <c r="B244" s="5"/>
      <c r="C244" s="5"/>
      <c r="D244" s="5"/>
      <c r="E244" s="5"/>
      <c r="F244" s="5"/>
      <c r="G244" s="5"/>
      <c r="H244" s="5"/>
      <c r="I244" s="5"/>
      <c r="J244" s="5"/>
    </row>
    <row r="245" spans="2:10" x14ac:dyDescent="0.25">
      <c r="B245" s="5"/>
      <c r="C245" s="5"/>
      <c r="D245" s="5"/>
      <c r="E245" s="5"/>
      <c r="F245" s="5"/>
      <c r="G245" s="5"/>
      <c r="H245" s="5"/>
      <c r="I245" s="5"/>
      <c r="J245" s="5"/>
    </row>
    <row r="246" spans="2:10" x14ac:dyDescent="0.25">
      <c r="B246" s="5"/>
      <c r="C246" s="5"/>
      <c r="D246" s="5"/>
      <c r="E246" s="5"/>
      <c r="F246" s="5"/>
      <c r="G246" s="5"/>
      <c r="H246" s="5"/>
      <c r="I246" s="5"/>
      <c r="J246" s="5"/>
    </row>
    <row r="247" spans="2:10" x14ac:dyDescent="0.25">
      <c r="B247" s="5"/>
      <c r="C247" s="5"/>
      <c r="D247" s="5"/>
      <c r="E247" s="5"/>
      <c r="F247" s="5"/>
      <c r="G247" s="5"/>
      <c r="H247" s="5"/>
      <c r="I247" s="5"/>
      <c r="J247" s="5"/>
    </row>
    <row r="248" spans="2:10" x14ac:dyDescent="0.25">
      <c r="B248" s="5"/>
      <c r="C248" s="5"/>
      <c r="D248" s="5"/>
      <c r="E248" s="5"/>
      <c r="F248" s="5"/>
      <c r="G248" s="5"/>
      <c r="H248" s="5"/>
      <c r="I248" s="5"/>
      <c r="J248" s="5"/>
    </row>
    <row r="249" spans="2:10" x14ac:dyDescent="0.25">
      <c r="B249" s="5"/>
      <c r="C249" s="5"/>
      <c r="D249" s="5"/>
      <c r="E249" s="5"/>
      <c r="F249" s="5"/>
      <c r="G249" s="5"/>
      <c r="H249" s="5"/>
      <c r="I249" s="5"/>
      <c r="J249" s="5"/>
    </row>
    <row r="250" spans="2:10" x14ac:dyDescent="0.25">
      <c r="B250" s="5"/>
      <c r="C250" s="5"/>
      <c r="D250" s="5"/>
      <c r="E250" s="5"/>
      <c r="F250" s="5"/>
      <c r="G250" s="5"/>
      <c r="H250" s="5"/>
      <c r="I250" s="5"/>
      <c r="J250" s="5"/>
    </row>
    <row r="251" spans="2:10" x14ac:dyDescent="0.25">
      <c r="B251" s="5"/>
      <c r="C251" s="5"/>
      <c r="D251" s="5"/>
      <c r="E251" s="5"/>
      <c r="F251" s="5"/>
      <c r="G251" s="5"/>
      <c r="H251" s="5"/>
      <c r="I251" s="5"/>
      <c r="J251" s="5"/>
    </row>
    <row r="252" spans="2:10" x14ac:dyDescent="0.25">
      <c r="B252" s="5"/>
      <c r="C252" s="5"/>
      <c r="D252" s="5"/>
      <c r="E252" s="5"/>
      <c r="F252" s="5"/>
      <c r="G252" s="5"/>
      <c r="H252" s="5"/>
      <c r="I252" s="5"/>
      <c r="J252" s="5"/>
    </row>
    <row r="253" spans="2:10" x14ac:dyDescent="0.25">
      <c r="B253" s="5"/>
      <c r="C253" s="5"/>
      <c r="D253" s="5"/>
      <c r="E253" s="5"/>
      <c r="F253" s="5"/>
      <c r="G253" s="5"/>
      <c r="H253" s="5"/>
      <c r="I253" s="5"/>
      <c r="J253" s="5"/>
    </row>
    <row r="254" spans="2:10" x14ac:dyDescent="0.25">
      <c r="B254" s="5"/>
      <c r="C254" s="5"/>
      <c r="D254" s="5"/>
      <c r="E254" s="5"/>
      <c r="F254" s="5"/>
      <c r="G254" s="5"/>
      <c r="H254" s="5"/>
      <c r="I254" s="5"/>
      <c r="J254" s="5"/>
    </row>
    <row r="255" spans="2:10" x14ac:dyDescent="0.25">
      <c r="B255" s="5"/>
      <c r="C255" s="5"/>
      <c r="D255" s="5"/>
      <c r="E255" s="5"/>
      <c r="F255" s="5"/>
      <c r="G255" s="5"/>
      <c r="H255" s="5"/>
      <c r="I255" s="5"/>
      <c r="J255" s="5"/>
    </row>
    <row r="256" spans="2:10" x14ac:dyDescent="0.25">
      <c r="B256" s="5"/>
      <c r="C256" s="5"/>
      <c r="D256" s="5"/>
      <c r="E256" s="5"/>
      <c r="F256" s="5"/>
      <c r="G256" s="5"/>
      <c r="H256" s="5"/>
      <c r="I256" s="5"/>
      <c r="J256" s="5"/>
    </row>
    <row r="257" spans="2:10" x14ac:dyDescent="0.25">
      <c r="B257" s="5"/>
      <c r="C257" s="5"/>
      <c r="D257" s="5"/>
      <c r="E257" s="5"/>
      <c r="F257" s="5"/>
      <c r="G257" s="5"/>
      <c r="H257" s="5"/>
      <c r="I257" s="5"/>
      <c r="J257" s="5"/>
    </row>
    <row r="258" spans="2:10" x14ac:dyDescent="0.25">
      <c r="B258" s="5"/>
      <c r="C258" s="5"/>
      <c r="D258" s="5"/>
      <c r="E258" s="5"/>
      <c r="F258" s="5"/>
      <c r="G258" s="5"/>
      <c r="H258" s="5"/>
      <c r="I258" s="5"/>
      <c r="J258" s="5"/>
    </row>
    <row r="259" spans="2:10" x14ac:dyDescent="0.25">
      <c r="B259" s="5"/>
      <c r="C259" s="5"/>
      <c r="D259" s="5"/>
      <c r="E259" s="5"/>
      <c r="F259" s="5"/>
      <c r="G259" s="5"/>
      <c r="H259" s="5"/>
      <c r="I259" s="5"/>
      <c r="J259" s="5"/>
    </row>
    <row r="260" spans="2:10" x14ac:dyDescent="0.25">
      <c r="B260" s="5"/>
      <c r="C260" s="5"/>
      <c r="D260" s="5"/>
      <c r="E260" s="5"/>
      <c r="F260" s="5"/>
      <c r="G260" s="5"/>
      <c r="H260" s="5"/>
      <c r="I260" s="5"/>
      <c r="J260" s="5"/>
    </row>
    <row r="261" spans="2:10" x14ac:dyDescent="0.25">
      <c r="B261" s="5"/>
      <c r="C261" s="5"/>
      <c r="D261" s="5"/>
      <c r="E261" s="5"/>
      <c r="F261" s="5"/>
      <c r="G261" s="5"/>
      <c r="H261" s="5"/>
      <c r="I261" s="5"/>
      <c r="J261" s="5"/>
    </row>
    <row r="262" spans="2:10" x14ac:dyDescent="0.25">
      <c r="B262" s="5"/>
      <c r="C262" s="5"/>
      <c r="D262" s="5"/>
      <c r="E262" s="5"/>
      <c r="F262" s="5"/>
      <c r="G262" s="5"/>
      <c r="H262" s="5"/>
      <c r="I262" s="5"/>
      <c r="J262" s="5"/>
    </row>
    <row r="263" spans="2:10" x14ac:dyDescent="0.25">
      <c r="B263" s="5"/>
      <c r="C263" s="5"/>
      <c r="D263" s="5"/>
      <c r="E263" s="5"/>
      <c r="F263" s="5"/>
      <c r="G263" s="5"/>
      <c r="H263" s="5"/>
      <c r="I263" s="5"/>
      <c r="J263" s="5"/>
    </row>
  </sheetData>
  <mergeCells count="8">
    <mergeCell ref="C9:C10"/>
    <mergeCell ref="J9:O9"/>
    <mergeCell ref="D9:D10"/>
    <mergeCell ref="E9:E10"/>
    <mergeCell ref="F9:F10"/>
    <mergeCell ref="G9:G10"/>
    <mergeCell ref="H9:H10"/>
    <mergeCell ref="I9:I1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8:T130"/>
  <sheetViews>
    <sheetView showGridLines="0" zoomScale="80" zoomScaleNormal="80" workbookViewId="0">
      <pane ySplit="10" topLeftCell="A110" activePane="bottomLeft" state="frozen"/>
      <selection pane="bottomLeft" activeCell="D10" sqref="D10"/>
    </sheetView>
  </sheetViews>
  <sheetFormatPr defaultColWidth="8.7109375" defaultRowHeight="13.5" x14ac:dyDescent="0.25"/>
  <cols>
    <col min="1" max="2" width="8.7109375" style="1"/>
    <col min="3" max="3" width="16.42578125" style="1" bestFit="1" customWidth="1"/>
    <col min="4" max="4" width="15.7109375" style="1" bestFit="1" customWidth="1"/>
    <col min="5" max="5" width="15.140625" style="1" bestFit="1" customWidth="1"/>
    <col min="6" max="6" width="14.7109375" style="1" bestFit="1" customWidth="1"/>
    <col min="7" max="19" width="8.7109375" style="1"/>
    <col min="20" max="20" width="14.140625" style="1" customWidth="1"/>
    <col min="21" max="16384" width="8.7109375" style="125"/>
  </cols>
  <sheetData>
    <row r="8" spans="4:6" ht="19.899999999999999" customHeight="1" x14ac:dyDescent="0.25">
      <c r="D8" s="187" t="s">
        <v>712</v>
      </c>
    </row>
    <row r="10" spans="4:6" ht="25.5" x14ac:dyDescent="0.25">
      <c r="D10" s="290" t="s">
        <v>706</v>
      </c>
      <c r="E10" s="195" t="s">
        <v>463</v>
      </c>
      <c r="F10" s="195" t="s">
        <v>464</v>
      </c>
    </row>
    <row r="11" spans="4:6" x14ac:dyDescent="0.25">
      <c r="D11" s="114">
        <v>42400</v>
      </c>
      <c r="E11" s="115">
        <v>156.38999999999999</v>
      </c>
      <c r="F11" s="115">
        <v>1.0831</v>
      </c>
    </row>
    <row r="12" spans="4:6" x14ac:dyDescent="0.25">
      <c r="D12" s="594">
        <v>42429</v>
      </c>
      <c r="E12" s="119">
        <v>159.73599999999999</v>
      </c>
      <c r="F12" s="119">
        <v>1.0872999999999999</v>
      </c>
    </row>
    <row r="13" spans="4:6" x14ac:dyDescent="0.25">
      <c r="D13" s="594">
        <v>42460</v>
      </c>
      <c r="E13" s="119">
        <v>161.46799999999999</v>
      </c>
      <c r="F13" s="119">
        <v>1.1379999999999999</v>
      </c>
    </row>
    <row r="14" spans="4:6" x14ac:dyDescent="0.25">
      <c r="D14" s="594">
        <v>42490</v>
      </c>
      <c r="E14" s="119">
        <v>166.70699999999999</v>
      </c>
      <c r="F14" s="119">
        <v>1.1451</v>
      </c>
    </row>
    <row r="15" spans="4:6" x14ac:dyDescent="0.25">
      <c r="D15" s="594">
        <v>42521</v>
      </c>
      <c r="E15" s="119">
        <v>166.709</v>
      </c>
      <c r="F15" s="119">
        <v>1.1132</v>
      </c>
    </row>
    <row r="16" spans="4:6" x14ac:dyDescent="0.25">
      <c r="D16" s="594">
        <v>42551</v>
      </c>
      <c r="E16" s="119">
        <v>166.71100000000001</v>
      </c>
      <c r="F16" s="119">
        <v>1.1102000000000001</v>
      </c>
    </row>
    <row r="17" spans="4:6" x14ac:dyDescent="0.25">
      <c r="D17" s="594">
        <v>42582</v>
      </c>
      <c r="E17" s="119">
        <v>166.714</v>
      </c>
      <c r="F17" s="119">
        <v>1.1173999999999999</v>
      </c>
    </row>
    <row r="18" spans="4:6" x14ac:dyDescent="0.25">
      <c r="D18" s="594">
        <v>42613</v>
      </c>
      <c r="E18" s="119">
        <v>166.715</v>
      </c>
      <c r="F18" s="119">
        <v>1.1157999999999999</v>
      </c>
    </row>
    <row r="19" spans="4:6" x14ac:dyDescent="0.25">
      <c r="D19" s="594">
        <v>42643</v>
      </c>
      <c r="E19" s="119">
        <v>166.95140000000001</v>
      </c>
      <c r="F19" s="119">
        <v>1.1234999999999999</v>
      </c>
    </row>
    <row r="20" spans="4:6" x14ac:dyDescent="0.25">
      <c r="D20" s="594">
        <v>42674</v>
      </c>
      <c r="E20" s="119">
        <v>166.72200000000001</v>
      </c>
      <c r="F20" s="119">
        <v>1.0981000000000001</v>
      </c>
    </row>
    <row r="21" spans="4:6" x14ac:dyDescent="0.25">
      <c r="D21" s="594">
        <v>42704</v>
      </c>
      <c r="E21" s="119">
        <v>166.72499999999999</v>
      </c>
      <c r="F21" s="119">
        <v>1.0589</v>
      </c>
    </row>
    <row r="22" spans="4:6" x14ac:dyDescent="0.25">
      <c r="D22" s="594">
        <v>42735</v>
      </c>
      <c r="E22" s="119">
        <v>166.72499999999999</v>
      </c>
      <c r="F22" s="119">
        <v>1.0517000000000001</v>
      </c>
    </row>
    <row r="23" spans="4:6" x14ac:dyDescent="0.25">
      <c r="D23" s="594">
        <v>42766</v>
      </c>
      <c r="E23" s="119">
        <v>166.732</v>
      </c>
      <c r="F23" s="119">
        <v>1.0798000000000001</v>
      </c>
    </row>
    <row r="24" spans="4:6" x14ac:dyDescent="0.25">
      <c r="D24" s="594">
        <v>42794</v>
      </c>
      <c r="E24" s="119">
        <v>166.733</v>
      </c>
      <c r="F24" s="119">
        <v>1.0576000000000001</v>
      </c>
    </row>
    <row r="25" spans="4:6" x14ac:dyDescent="0.25">
      <c r="D25" s="594">
        <v>42825</v>
      </c>
      <c r="E25" s="119">
        <v>166.73699999999999</v>
      </c>
      <c r="F25" s="119">
        <v>1.0651999999999999</v>
      </c>
    </row>
    <row r="26" spans="4:6" x14ac:dyDescent="0.25">
      <c r="D26" s="594">
        <v>42855</v>
      </c>
      <c r="E26" s="119">
        <v>166.738</v>
      </c>
      <c r="F26" s="119">
        <v>1.0906</v>
      </c>
    </row>
    <row r="27" spans="4:6" x14ac:dyDescent="0.25">
      <c r="D27" s="594">
        <v>42886</v>
      </c>
      <c r="E27" s="119">
        <v>166.74100000000001</v>
      </c>
      <c r="F27" s="119">
        <v>1.1244000000000001</v>
      </c>
    </row>
    <row r="28" spans="4:6" x14ac:dyDescent="0.25">
      <c r="D28" s="594">
        <v>42916</v>
      </c>
      <c r="E28" s="119">
        <v>166.74199999999999</v>
      </c>
      <c r="F28" s="119">
        <v>1.1426000000000001</v>
      </c>
    </row>
    <row r="29" spans="4:6" x14ac:dyDescent="0.25">
      <c r="D29" s="594">
        <v>42947</v>
      </c>
      <c r="E29" s="119">
        <v>166.745</v>
      </c>
      <c r="F29" s="119">
        <v>1.1841999999999999</v>
      </c>
    </row>
    <row r="30" spans="4:6" x14ac:dyDescent="0.25">
      <c r="D30" s="594">
        <v>42978</v>
      </c>
      <c r="E30" s="119">
        <v>166.74600000000001</v>
      </c>
      <c r="F30" s="119">
        <v>1.1910000000000001</v>
      </c>
    </row>
    <row r="31" spans="4:6" x14ac:dyDescent="0.25">
      <c r="D31" s="594">
        <v>43008</v>
      </c>
      <c r="E31" s="119">
        <v>166.74700000000001</v>
      </c>
      <c r="F31" s="119">
        <v>1.1814</v>
      </c>
    </row>
    <row r="32" spans="4:6" x14ac:dyDescent="0.25">
      <c r="D32" s="594">
        <v>43039</v>
      </c>
      <c r="E32" s="119">
        <v>166.74799999999999</v>
      </c>
      <c r="F32" s="119">
        <v>1.1646000000000001</v>
      </c>
    </row>
    <row r="33" spans="4:6" x14ac:dyDescent="0.25">
      <c r="D33" s="594">
        <v>43069</v>
      </c>
      <c r="E33" s="119">
        <v>166.749</v>
      </c>
      <c r="F33" s="119">
        <v>1.1903999999999999</v>
      </c>
    </row>
    <row r="34" spans="4:6" x14ac:dyDescent="0.25">
      <c r="D34" s="594">
        <v>43100</v>
      </c>
      <c r="E34" s="119">
        <v>167.99700000000001</v>
      </c>
      <c r="F34" s="119">
        <v>1.2004999999999999</v>
      </c>
    </row>
    <row r="35" spans="4:6" x14ac:dyDescent="0.25">
      <c r="D35" s="594">
        <v>43131</v>
      </c>
      <c r="E35" s="119">
        <v>207.45249999999999</v>
      </c>
      <c r="F35" s="119">
        <v>1.2414000000000001</v>
      </c>
    </row>
    <row r="36" spans="4:6" x14ac:dyDescent="0.25">
      <c r="D36" s="594">
        <v>43159</v>
      </c>
      <c r="E36" s="119">
        <v>213.24930000000001</v>
      </c>
      <c r="F36" s="119">
        <v>1.2194</v>
      </c>
    </row>
    <row r="37" spans="4:6" x14ac:dyDescent="0.25">
      <c r="D37" s="594">
        <v>43190</v>
      </c>
      <c r="E37" s="119">
        <v>214.24</v>
      </c>
      <c r="F37" s="119">
        <v>1.2323999999999999</v>
      </c>
    </row>
    <row r="38" spans="4:6" x14ac:dyDescent="0.25">
      <c r="D38" s="594">
        <v>43220</v>
      </c>
      <c r="E38" s="119">
        <v>226.084</v>
      </c>
      <c r="F38" s="119">
        <v>1.2078</v>
      </c>
    </row>
    <row r="39" spans="4:6" x14ac:dyDescent="0.25">
      <c r="D39" s="594">
        <v>43251</v>
      </c>
      <c r="E39" s="119">
        <v>238.447</v>
      </c>
      <c r="F39" s="119">
        <v>1.1693</v>
      </c>
    </row>
    <row r="40" spans="4:6" x14ac:dyDescent="0.25">
      <c r="D40" s="594">
        <v>43281</v>
      </c>
      <c r="E40" s="119">
        <v>249.97669999999999</v>
      </c>
      <c r="F40" s="119">
        <v>1.1684000000000001</v>
      </c>
    </row>
    <row r="41" spans="4:6" x14ac:dyDescent="0.25">
      <c r="D41" s="594">
        <v>43312</v>
      </c>
      <c r="E41" s="119">
        <v>257.11329999999998</v>
      </c>
      <c r="F41" s="119">
        <v>1.1691</v>
      </c>
    </row>
    <row r="42" spans="4:6" x14ac:dyDescent="0.25">
      <c r="D42" s="594">
        <v>43343</v>
      </c>
      <c r="E42" s="119">
        <v>276.74369999999999</v>
      </c>
      <c r="F42" s="119">
        <v>1.1601999999999999</v>
      </c>
    </row>
    <row r="43" spans="4:6" x14ac:dyDescent="0.25">
      <c r="D43" s="594">
        <v>43373</v>
      </c>
      <c r="E43" s="119">
        <v>293.93029999999999</v>
      </c>
      <c r="F43" s="119">
        <v>1.1604000000000001</v>
      </c>
    </row>
    <row r="44" spans="4:6" x14ac:dyDescent="0.25">
      <c r="D44" s="594">
        <v>43404</v>
      </c>
      <c r="E44" s="119">
        <v>308.19729999999998</v>
      </c>
      <c r="F44" s="119">
        <v>1.1345000000000001</v>
      </c>
    </row>
    <row r="45" spans="4:6" x14ac:dyDescent="0.25">
      <c r="D45" s="594">
        <v>43434</v>
      </c>
      <c r="E45" s="119">
        <v>310.65179999999998</v>
      </c>
      <c r="F45" s="119">
        <v>1.1316999999999999</v>
      </c>
    </row>
    <row r="46" spans="4:6" x14ac:dyDescent="0.25">
      <c r="D46" s="594">
        <v>43465</v>
      </c>
      <c r="E46" s="119">
        <v>308.834</v>
      </c>
      <c r="F46" s="119">
        <v>1.1467000000000001</v>
      </c>
    </row>
    <row r="47" spans="4:6" x14ac:dyDescent="0.25">
      <c r="D47" s="594">
        <v>43496</v>
      </c>
      <c r="E47" s="119">
        <v>313.00709999999998</v>
      </c>
      <c r="F47" s="119">
        <v>1.1448</v>
      </c>
    </row>
    <row r="48" spans="4:6" x14ac:dyDescent="0.25">
      <c r="D48" s="594">
        <v>43524</v>
      </c>
      <c r="E48" s="119">
        <v>316.08339999999998</v>
      </c>
      <c r="F48" s="119">
        <v>1.1371</v>
      </c>
    </row>
    <row r="49" spans="4:6" x14ac:dyDescent="0.25">
      <c r="D49" s="594">
        <v>43555</v>
      </c>
      <c r="E49" s="119">
        <v>318.22329999999999</v>
      </c>
      <c r="F49" s="119">
        <v>1.1217999999999999</v>
      </c>
    </row>
    <row r="50" spans="4:6" x14ac:dyDescent="0.25">
      <c r="D50" s="594">
        <v>43585</v>
      </c>
      <c r="E50" s="119">
        <v>319.26979999999998</v>
      </c>
      <c r="F50" s="119">
        <v>1.1214999999999999</v>
      </c>
    </row>
    <row r="51" spans="4:6" x14ac:dyDescent="0.25">
      <c r="D51" s="594">
        <v>43616</v>
      </c>
      <c r="E51" s="119">
        <v>330.52969999999999</v>
      </c>
      <c r="F51" s="119">
        <v>1.1169</v>
      </c>
    </row>
    <row r="52" spans="4:6" x14ac:dyDescent="0.25">
      <c r="D52" s="594">
        <v>43646</v>
      </c>
      <c r="E52" s="119">
        <v>340.24829999999997</v>
      </c>
      <c r="F52" s="119">
        <v>1.1373</v>
      </c>
    </row>
    <row r="53" spans="4:6" x14ac:dyDescent="0.25">
      <c r="D53" s="594">
        <v>43677</v>
      </c>
      <c r="E53" s="119">
        <v>348.61079999999998</v>
      </c>
      <c r="F53" s="119">
        <v>1.1075999999999999</v>
      </c>
    </row>
    <row r="54" spans="4:6" x14ac:dyDescent="0.25">
      <c r="D54" s="594">
        <v>43708</v>
      </c>
      <c r="E54" s="119">
        <v>360.06569999999999</v>
      </c>
      <c r="F54" s="119">
        <v>1.0982000000000001</v>
      </c>
    </row>
    <row r="55" spans="4:6" x14ac:dyDescent="0.25">
      <c r="D55" s="594">
        <v>43738</v>
      </c>
      <c r="E55" s="119">
        <v>371.70139999999998</v>
      </c>
      <c r="F55" s="119">
        <v>1.0899000000000001</v>
      </c>
    </row>
    <row r="56" spans="4:6" x14ac:dyDescent="0.25">
      <c r="D56" s="594">
        <v>43769</v>
      </c>
      <c r="E56" s="119">
        <v>501.0788</v>
      </c>
      <c r="F56" s="119">
        <v>1.1152</v>
      </c>
    </row>
    <row r="57" spans="4:6" x14ac:dyDescent="0.25">
      <c r="D57" s="594">
        <v>43799</v>
      </c>
      <c r="E57" s="119">
        <v>487.89960000000002</v>
      </c>
      <c r="F57" s="119">
        <v>1.1017999999999999</v>
      </c>
    </row>
    <row r="58" spans="4:6" x14ac:dyDescent="0.25">
      <c r="D58" s="594">
        <v>43830</v>
      </c>
      <c r="E58" s="119">
        <v>482.20600000000002</v>
      </c>
      <c r="F58" s="119">
        <v>1.1213</v>
      </c>
    </row>
    <row r="59" spans="4:6" x14ac:dyDescent="0.25">
      <c r="D59" s="594">
        <v>43861</v>
      </c>
      <c r="E59" s="119">
        <v>492.37630000000001</v>
      </c>
      <c r="F59" s="119">
        <v>1.1093</v>
      </c>
    </row>
    <row r="60" spans="4:6" x14ac:dyDescent="0.25">
      <c r="D60" s="594">
        <v>43890</v>
      </c>
      <c r="E60" s="119">
        <v>489.3005</v>
      </c>
      <c r="F60" s="119">
        <v>1.1026</v>
      </c>
    </row>
    <row r="61" spans="4:6" x14ac:dyDescent="0.25">
      <c r="D61" s="594">
        <v>43921</v>
      </c>
      <c r="E61" s="119">
        <v>518.42070000000001</v>
      </c>
      <c r="F61" s="119">
        <v>1.1031</v>
      </c>
    </row>
    <row r="62" spans="4:6" x14ac:dyDescent="0.25">
      <c r="D62" s="594">
        <v>43951</v>
      </c>
      <c r="E62" s="119">
        <v>556.90769999999998</v>
      </c>
      <c r="F62" s="119">
        <v>1.0954999999999999</v>
      </c>
    </row>
    <row r="63" spans="4:6" x14ac:dyDescent="0.25">
      <c r="D63" s="594">
        <v>43982</v>
      </c>
      <c r="E63" s="119">
        <v>586.00670000000002</v>
      </c>
      <c r="F63" s="119">
        <v>1.1101000000000001</v>
      </c>
    </row>
    <row r="64" spans="4:6" x14ac:dyDescent="0.25">
      <c r="D64" s="594">
        <v>44012</v>
      </c>
      <c r="E64" s="119">
        <v>578.57680000000005</v>
      </c>
      <c r="F64" s="119">
        <v>1.1234</v>
      </c>
    </row>
    <row r="65" spans="4:6" x14ac:dyDescent="0.25">
      <c r="D65" s="594">
        <v>44043</v>
      </c>
      <c r="E65" s="119">
        <v>580.03819999999996</v>
      </c>
      <c r="F65" s="119">
        <v>1.1778</v>
      </c>
    </row>
    <row r="66" spans="4:6" x14ac:dyDescent="0.25">
      <c r="D66" s="594">
        <v>44074</v>
      </c>
      <c r="E66" s="119">
        <v>605.10490000000004</v>
      </c>
      <c r="F66" s="119">
        <v>1.1936</v>
      </c>
    </row>
    <row r="67" spans="4:6" x14ac:dyDescent="0.25">
      <c r="D67" s="594">
        <v>44104</v>
      </c>
      <c r="E67" s="119">
        <v>627.55780000000004</v>
      </c>
      <c r="F67" s="119">
        <v>1.1720999999999999</v>
      </c>
    </row>
    <row r="68" spans="4:6" x14ac:dyDescent="0.25">
      <c r="D68" s="594">
        <v>44135</v>
      </c>
      <c r="E68" s="119">
        <v>673.59299999999996</v>
      </c>
      <c r="F68" s="119">
        <v>1.1647000000000001</v>
      </c>
    </row>
    <row r="69" spans="4:6" x14ac:dyDescent="0.25">
      <c r="D69" s="594">
        <v>44165</v>
      </c>
      <c r="E69" s="119">
        <v>654.20140000000004</v>
      </c>
      <c r="F69" s="119">
        <v>1.1927000000000001</v>
      </c>
    </row>
    <row r="70" spans="4:6" x14ac:dyDescent="0.25">
      <c r="D70" s="594">
        <v>44196</v>
      </c>
      <c r="E70" s="119">
        <v>650.95259999999996</v>
      </c>
      <c r="F70" s="119">
        <v>1.2216</v>
      </c>
    </row>
    <row r="71" spans="4:6" x14ac:dyDescent="0.25">
      <c r="D71" s="594">
        <v>44227</v>
      </c>
      <c r="E71" s="119">
        <v>657.13419999999996</v>
      </c>
      <c r="F71" s="119">
        <v>1.2136</v>
      </c>
    </row>
    <row r="72" spans="4:6" x14ac:dyDescent="0.25">
      <c r="D72" s="594">
        <v>44255</v>
      </c>
      <c r="E72" s="119">
        <v>634.97379999999998</v>
      </c>
      <c r="F72" s="119">
        <v>1.2075</v>
      </c>
    </row>
    <row r="73" spans="4:6" x14ac:dyDescent="0.25">
      <c r="D73" s="594">
        <v>44286</v>
      </c>
      <c r="E73" s="119">
        <v>632.71770000000004</v>
      </c>
      <c r="F73" s="119">
        <v>1.173</v>
      </c>
    </row>
    <row r="74" spans="4:6" x14ac:dyDescent="0.25">
      <c r="D74" s="594">
        <v>44316</v>
      </c>
      <c r="E74" s="119">
        <v>652.89120000000003</v>
      </c>
      <c r="F74" s="119">
        <v>1.202</v>
      </c>
    </row>
    <row r="75" spans="4:6" x14ac:dyDescent="0.25">
      <c r="D75" s="594">
        <v>44347</v>
      </c>
      <c r="E75" s="119">
        <v>650.05190000000005</v>
      </c>
      <c r="F75" s="119">
        <v>1.2226999999999999</v>
      </c>
    </row>
    <row r="76" spans="4:6" x14ac:dyDescent="0.25">
      <c r="D76" s="594">
        <v>44377</v>
      </c>
      <c r="E76" s="119">
        <v>653.65219999999999</v>
      </c>
      <c r="F76" s="119">
        <v>1.1858</v>
      </c>
    </row>
    <row r="77" spans="4:6" x14ac:dyDescent="0.25">
      <c r="D77" s="594">
        <v>44408</v>
      </c>
      <c r="E77" s="119">
        <v>646.46709999999996</v>
      </c>
      <c r="F77" s="119">
        <v>1.1870000000000001</v>
      </c>
    </row>
    <row r="78" spans="4:6" x14ac:dyDescent="0.25">
      <c r="D78" s="594">
        <v>44439</v>
      </c>
      <c r="E78" s="119">
        <v>642.36649999999997</v>
      </c>
      <c r="F78" s="119">
        <v>1.1809000000000001</v>
      </c>
    </row>
    <row r="79" spans="4:6" x14ac:dyDescent="0.25">
      <c r="D79" s="594">
        <v>44469</v>
      </c>
      <c r="E79" s="119">
        <v>606.29740000000004</v>
      </c>
      <c r="F79" s="119">
        <v>1.1579999999999999</v>
      </c>
    </row>
    <row r="80" spans="4:6" x14ac:dyDescent="0.25">
      <c r="D80" s="594">
        <v>44500</v>
      </c>
      <c r="E80" s="119">
        <v>602.98500000000001</v>
      </c>
      <c r="F80" s="119">
        <v>1.1557999999999999</v>
      </c>
    </row>
    <row r="81" spans="4:6" x14ac:dyDescent="0.25">
      <c r="D81" s="594">
        <v>44530</v>
      </c>
      <c r="E81" s="119">
        <v>580.01170000000002</v>
      </c>
      <c r="F81" s="119">
        <v>1.1337999999999999</v>
      </c>
    </row>
    <row r="82" spans="4:6" x14ac:dyDescent="0.25">
      <c r="D82" s="594">
        <v>44561</v>
      </c>
      <c r="E82" s="119">
        <v>556.09590000000003</v>
      </c>
      <c r="F82" s="119">
        <v>1.137</v>
      </c>
    </row>
    <row r="83" spans="4:6" x14ac:dyDescent="0.25">
      <c r="D83" s="594">
        <v>44592</v>
      </c>
      <c r="E83" s="119">
        <v>530.58630000000005</v>
      </c>
      <c r="F83" s="119">
        <v>1.1234999999999999</v>
      </c>
    </row>
    <row r="84" spans="4:6" x14ac:dyDescent="0.25">
      <c r="D84" s="594">
        <v>44620</v>
      </c>
      <c r="E84" s="119">
        <v>495.358</v>
      </c>
      <c r="F84" s="119">
        <v>1.1268</v>
      </c>
    </row>
    <row r="85" spans="4:6" x14ac:dyDescent="0.25">
      <c r="D85" s="594">
        <v>44651</v>
      </c>
      <c r="E85" s="119">
        <v>445.40530000000001</v>
      </c>
      <c r="F85" s="119">
        <v>1.1067</v>
      </c>
    </row>
    <row r="86" spans="4:6" x14ac:dyDescent="0.25">
      <c r="D86" s="594">
        <v>44681</v>
      </c>
      <c r="E86" s="119">
        <v>408.64890000000003</v>
      </c>
      <c r="F86" s="119">
        <v>1.0545</v>
      </c>
    </row>
    <row r="87" spans="4:6" x14ac:dyDescent="0.25">
      <c r="D87" s="594">
        <v>44712</v>
      </c>
      <c r="E87" s="119">
        <v>423.35599999999999</v>
      </c>
      <c r="F87" s="119">
        <v>1.0733999999999999</v>
      </c>
    </row>
    <row r="88" spans="4:6" x14ac:dyDescent="0.25">
      <c r="D88" s="594">
        <v>44742</v>
      </c>
      <c r="E88" s="119">
        <v>428.20859999999999</v>
      </c>
      <c r="F88" s="119">
        <v>1.0484</v>
      </c>
    </row>
    <row r="89" spans="4:6" x14ac:dyDescent="0.25">
      <c r="D89" s="594">
        <v>44773</v>
      </c>
      <c r="E89" s="119">
        <v>433.26400000000001</v>
      </c>
      <c r="F89" s="119">
        <v>1.022</v>
      </c>
    </row>
    <row r="90" spans="4:6" x14ac:dyDescent="0.25">
      <c r="D90" s="594">
        <v>44804</v>
      </c>
      <c r="E90" s="119">
        <v>429.30180000000001</v>
      </c>
      <c r="F90" s="119">
        <v>1.0054000000000001</v>
      </c>
    </row>
    <row r="91" spans="4:6" x14ac:dyDescent="0.25">
      <c r="D91" s="594">
        <v>44834</v>
      </c>
      <c r="E91" s="119">
        <v>433.40550000000002</v>
      </c>
      <c r="F91" s="119">
        <v>0.98019999999999996</v>
      </c>
    </row>
    <row r="92" spans="4:6" x14ac:dyDescent="0.25">
      <c r="D92" s="594">
        <v>44865</v>
      </c>
      <c r="E92" s="119">
        <v>482.55900000000003</v>
      </c>
      <c r="F92" s="119">
        <v>0.98819999999999997</v>
      </c>
    </row>
    <row r="93" spans="4:6" x14ac:dyDescent="0.25">
      <c r="D93" s="594">
        <v>44895</v>
      </c>
      <c r="E93" s="119">
        <v>512.63800000000003</v>
      </c>
      <c r="F93" s="119">
        <v>1.0329999999999999</v>
      </c>
    </row>
    <row r="94" spans="4:6" x14ac:dyDescent="0.25">
      <c r="D94" s="594">
        <v>44926</v>
      </c>
      <c r="E94" s="119">
        <v>509.32170000000002</v>
      </c>
      <c r="F94" s="119">
        <v>1.0705</v>
      </c>
    </row>
    <row r="95" spans="4:6" x14ac:dyDescent="0.25">
      <c r="D95" s="594">
        <v>44957</v>
      </c>
      <c r="E95" s="119">
        <v>509.29250000000002</v>
      </c>
      <c r="F95" s="119">
        <v>1.0863</v>
      </c>
    </row>
    <row r="96" spans="4:6" x14ac:dyDescent="0.25">
      <c r="D96" s="594">
        <v>44985</v>
      </c>
      <c r="E96" s="119">
        <v>508.43630000000002</v>
      </c>
      <c r="F96" s="119">
        <v>1.0576000000000001</v>
      </c>
    </row>
    <row r="97" spans="4:6" x14ac:dyDescent="0.25">
      <c r="D97" s="594">
        <v>45016</v>
      </c>
      <c r="E97" s="119">
        <v>510.15300000000002</v>
      </c>
      <c r="F97" s="119">
        <v>1.0839000000000001</v>
      </c>
    </row>
    <row r="98" spans="4:6" x14ac:dyDescent="0.25">
      <c r="D98" s="594">
        <v>45046</v>
      </c>
      <c r="E98" s="119">
        <v>513.01139999999998</v>
      </c>
      <c r="F98" s="119">
        <v>1.1019000000000001</v>
      </c>
    </row>
    <row r="99" spans="4:6" x14ac:dyDescent="0.25">
      <c r="D99" s="594">
        <v>45077</v>
      </c>
      <c r="E99" s="119">
        <v>583.74559999999997</v>
      </c>
      <c r="F99" s="119">
        <v>1.0689</v>
      </c>
    </row>
    <row r="100" spans="4:6" x14ac:dyDescent="0.25">
      <c r="D100" s="594">
        <v>45107</v>
      </c>
      <c r="E100" s="119">
        <v>829.81</v>
      </c>
      <c r="F100" s="119">
        <v>1.0900000000000001</v>
      </c>
    </row>
    <row r="101" spans="4:6" x14ac:dyDescent="0.25">
      <c r="D101" s="594">
        <v>45138</v>
      </c>
      <c r="E101" s="119">
        <v>832.16030000000001</v>
      </c>
      <c r="F101" s="119">
        <v>1.0996999999999999</v>
      </c>
    </row>
    <row r="102" spans="4:6" x14ac:dyDescent="0.25">
      <c r="D102" s="594">
        <v>45169</v>
      </c>
      <c r="E102" s="119">
        <v>832.63220000000001</v>
      </c>
      <c r="F102" s="119">
        <v>1.0843</v>
      </c>
    </row>
    <row r="103" spans="4:6" x14ac:dyDescent="0.25">
      <c r="D103" s="594">
        <v>45199</v>
      </c>
      <c r="E103" s="119">
        <v>831.45060000000001</v>
      </c>
      <c r="F103" s="119">
        <v>1.06</v>
      </c>
    </row>
    <row r="104" spans="4:6" x14ac:dyDescent="0.25">
      <c r="D104" s="594">
        <v>45230</v>
      </c>
      <c r="E104" s="119">
        <v>834.93150000000003</v>
      </c>
      <c r="F104" s="119">
        <v>1.06</v>
      </c>
    </row>
    <row r="105" spans="4:6" x14ac:dyDescent="0.25">
      <c r="D105" s="594">
        <v>45260</v>
      </c>
      <c r="E105" s="119">
        <v>835.78779999999995</v>
      </c>
      <c r="F105" s="119">
        <v>1.0900000000000001</v>
      </c>
    </row>
    <row r="106" spans="4:6" x14ac:dyDescent="0.25">
      <c r="D106" s="594">
        <v>45291</v>
      </c>
      <c r="E106" s="119">
        <v>837.09</v>
      </c>
      <c r="F106" s="119">
        <v>1.1000000000000001</v>
      </c>
    </row>
    <row r="107" spans="4:6" x14ac:dyDescent="0.25">
      <c r="D107" s="594">
        <v>45322</v>
      </c>
      <c r="E107" s="119">
        <v>840.20060000000001</v>
      </c>
      <c r="F107" s="119">
        <v>1.0818000000000001</v>
      </c>
    </row>
    <row r="108" spans="4:6" x14ac:dyDescent="0.25">
      <c r="D108" s="594">
        <v>45351</v>
      </c>
      <c r="E108" s="119">
        <v>841.83309999999994</v>
      </c>
      <c r="F108" s="119">
        <v>1.0805</v>
      </c>
    </row>
    <row r="109" spans="4:6" x14ac:dyDescent="0.25">
      <c r="D109" s="594">
        <v>45382</v>
      </c>
      <c r="E109" s="119">
        <v>841.755</v>
      </c>
      <c r="F109" s="119">
        <v>1.079</v>
      </c>
    </row>
    <row r="110" spans="4:6" x14ac:dyDescent="0.25">
      <c r="D110" s="594">
        <v>45412</v>
      </c>
      <c r="E110" s="119">
        <v>843.03</v>
      </c>
      <c r="F110" s="119">
        <v>1.0666</v>
      </c>
    </row>
    <row r="111" spans="4:6" x14ac:dyDescent="0.25">
      <c r="D111" s="594">
        <v>45443</v>
      </c>
      <c r="E111" s="119">
        <v>860.74509999999998</v>
      </c>
      <c r="F111" s="119">
        <v>1.0848</v>
      </c>
    </row>
    <row r="112" spans="4:6" x14ac:dyDescent="0.25">
      <c r="D112" s="594">
        <v>45473</v>
      </c>
      <c r="E112" s="119">
        <v>865.4289</v>
      </c>
      <c r="F112" s="119">
        <v>1.0712999999999999</v>
      </c>
    </row>
    <row r="113" spans="4:6" x14ac:dyDescent="0.25">
      <c r="D113" s="594">
        <v>45504</v>
      </c>
      <c r="E113" s="119">
        <v>889.41489999999999</v>
      </c>
      <c r="F113" s="119">
        <v>1.0826</v>
      </c>
    </row>
    <row r="114" spans="4:6" x14ac:dyDescent="0.25">
      <c r="D114" s="594">
        <v>45505</v>
      </c>
      <c r="E114" s="119">
        <v>921.54020000000003</v>
      </c>
      <c r="F114" s="119">
        <v>1.1048</v>
      </c>
    </row>
    <row r="115" spans="4:6" x14ac:dyDescent="0.25">
      <c r="D115" s="594">
        <v>45537</v>
      </c>
      <c r="E115" s="119">
        <v>955.83720000000005</v>
      </c>
      <c r="F115" s="119">
        <v>1.1134999999999999</v>
      </c>
    </row>
    <row r="116" spans="4:6" x14ac:dyDescent="0.25">
      <c r="D116" s="594">
        <v>45568</v>
      </c>
      <c r="E116" s="119">
        <v>918.14149999999995</v>
      </c>
      <c r="F116" s="119">
        <v>1.0884</v>
      </c>
    </row>
    <row r="117" spans="4:6" x14ac:dyDescent="0.25">
      <c r="D117" s="594">
        <v>45599</v>
      </c>
      <c r="E117" s="119">
        <v>913</v>
      </c>
      <c r="F117" s="119">
        <v>1.0575000000000001</v>
      </c>
    </row>
    <row r="118" spans="4:6" x14ac:dyDescent="0.25">
      <c r="D118" s="594">
        <v>45629</v>
      </c>
      <c r="E118" s="119">
        <v>912</v>
      </c>
      <c r="F118" s="119">
        <v>1.04</v>
      </c>
    </row>
    <row r="119" spans="4:6" x14ac:dyDescent="0.25">
      <c r="D119" s="594">
        <v>45658</v>
      </c>
      <c r="E119" s="119">
        <v>912</v>
      </c>
      <c r="F119" s="119">
        <v>1.0362</v>
      </c>
    </row>
    <row r="120" spans="4:6" x14ac:dyDescent="0.25">
      <c r="D120" s="594">
        <v>45689</v>
      </c>
      <c r="E120" s="119">
        <v>912</v>
      </c>
      <c r="F120" s="119">
        <v>1.0375000000000001</v>
      </c>
    </row>
    <row r="121" spans="4:6" x14ac:dyDescent="0.25">
      <c r="D121" s="594">
        <v>45717</v>
      </c>
      <c r="E121" s="119">
        <v>912</v>
      </c>
      <c r="F121" s="119">
        <v>1.0817000000000001</v>
      </c>
    </row>
    <row r="122" spans="4:6" x14ac:dyDescent="0.25">
      <c r="D122" s="594">
        <v>45748</v>
      </c>
      <c r="E122" s="119">
        <v>912</v>
      </c>
      <c r="F122" s="119">
        <v>1.1329</v>
      </c>
    </row>
    <row r="123" spans="4:6" x14ac:dyDescent="0.25">
      <c r="D123" s="594">
        <v>45778</v>
      </c>
      <c r="E123" s="119">
        <v>911.95272499999987</v>
      </c>
      <c r="F123" s="119">
        <v>1.1348</v>
      </c>
    </row>
    <row r="124" spans="4:6" x14ac:dyDescent="0.25">
      <c r="D124" s="594">
        <v>45809</v>
      </c>
      <c r="E124" s="119">
        <v>911.95272499999987</v>
      </c>
      <c r="F124" s="119">
        <v>1.1787000000000001</v>
      </c>
    </row>
    <row r="125" spans="4:6" x14ac:dyDescent="0.25">
      <c r="D125" s="594">
        <v>45839</v>
      </c>
      <c r="E125" s="119">
        <v>911.95272499999987</v>
      </c>
      <c r="F125" s="119">
        <v>1.1415999999999999</v>
      </c>
    </row>
    <row r="126" spans="4:6" x14ac:dyDescent="0.25">
      <c r="D126" s="594">
        <v>45870</v>
      </c>
      <c r="E126" s="119">
        <v>911.95299999999997</v>
      </c>
      <c r="F126" s="119">
        <v>1.1682999999999999</v>
      </c>
    </row>
    <row r="127" spans="4:6" x14ac:dyDescent="0.25">
      <c r="D127" s="594">
        <v>45901</v>
      </c>
      <c r="E127" s="119">
        <v>911.97799999999995</v>
      </c>
      <c r="F127" s="119">
        <v>1.1734</v>
      </c>
    </row>
    <row r="128" spans="4:6" x14ac:dyDescent="0.25">
      <c r="D128" s="462">
        <v>45931</v>
      </c>
      <c r="E128" s="119">
        <v>911.97799999999995</v>
      </c>
      <c r="F128" s="119">
        <v>1.0684009999999999</v>
      </c>
    </row>
    <row r="129" spans="4:6" x14ac:dyDescent="0.25">
      <c r="D129" s="462">
        <v>45962</v>
      </c>
      <c r="E129" s="119">
        <v>911.54499999999996</v>
      </c>
      <c r="F129" s="119">
        <v>1.1596</v>
      </c>
    </row>
    <row r="130" spans="4:6" x14ac:dyDescent="0.25">
      <c r="D130" s="462">
        <v>45992</v>
      </c>
      <c r="E130" s="119">
        <v>912.28599999999994</v>
      </c>
      <c r="F130" s="119">
        <v>1.1746000000000001</v>
      </c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7:P2230"/>
  <sheetViews>
    <sheetView showGridLines="0" zoomScale="77" zoomScaleNormal="77" workbookViewId="0">
      <pane ySplit="13" topLeftCell="A2212" activePane="bottomLeft" state="frozen"/>
      <selection pane="bottomLeft" activeCell="D2230" sqref="D2230"/>
    </sheetView>
  </sheetViews>
  <sheetFormatPr defaultColWidth="8.7109375" defaultRowHeight="13.5" x14ac:dyDescent="0.25"/>
  <cols>
    <col min="1" max="2" width="8.7109375" style="1"/>
    <col min="3" max="3" width="12.85546875" style="1" customWidth="1"/>
    <col min="4" max="4" width="23.7109375" style="1" customWidth="1"/>
    <col min="5" max="5" width="19" style="1" customWidth="1"/>
    <col min="6" max="8" width="18.7109375" style="1" customWidth="1"/>
    <col min="9" max="9" width="19.28515625" style="1" customWidth="1"/>
    <col min="10" max="10" width="20.85546875" style="1" customWidth="1"/>
    <col min="11" max="13" width="8.7109375" style="1"/>
    <col min="14" max="14" width="8.7109375" style="1" customWidth="1"/>
    <col min="15" max="15" width="10.7109375" style="1" customWidth="1"/>
    <col min="16" max="16" width="11.7109375" style="126" customWidth="1"/>
    <col min="17" max="16384" width="8.7109375" style="125"/>
  </cols>
  <sheetData>
    <row r="7" spans="4:10" ht="22.5" customHeight="1" x14ac:dyDescent="0.25"/>
    <row r="8" spans="4:10" x14ac:dyDescent="0.25">
      <c r="D8" s="187" t="s">
        <v>722</v>
      </c>
    </row>
    <row r="10" spans="4:10" x14ac:dyDescent="0.25">
      <c r="D10" s="222" t="s">
        <v>1139</v>
      </c>
      <c r="E10" s="228">
        <v>42315</v>
      </c>
      <c r="F10" s="228">
        <v>43224</v>
      </c>
      <c r="G10" s="229">
        <v>43790</v>
      </c>
      <c r="H10" s="228">
        <v>44659</v>
      </c>
      <c r="I10" s="228">
        <v>43224</v>
      </c>
      <c r="J10" s="229">
        <v>43790</v>
      </c>
    </row>
    <row r="11" spans="4:10" x14ac:dyDescent="0.25">
      <c r="D11" s="222" t="s">
        <v>723</v>
      </c>
      <c r="E11" s="228">
        <v>45968</v>
      </c>
      <c r="F11" s="228">
        <v>46877</v>
      </c>
      <c r="G11" s="229">
        <v>47443</v>
      </c>
      <c r="H11" s="228">
        <v>48312</v>
      </c>
      <c r="I11" s="228">
        <v>54182</v>
      </c>
      <c r="J11" s="229">
        <v>54748</v>
      </c>
    </row>
    <row r="12" spans="4:10" ht="15.4" customHeight="1" x14ac:dyDescent="0.25">
      <c r="D12" s="222" t="s">
        <v>724</v>
      </c>
      <c r="E12" s="230" t="s">
        <v>725</v>
      </c>
      <c r="F12" s="230" t="s">
        <v>725</v>
      </c>
      <c r="G12" s="230" t="s">
        <v>725</v>
      </c>
      <c r="H12" s="230" t="s">
        <v>725</v>
      </c>
      <c r="I12" s="230" t="s">
        <v>726</v>
      </c>
      <c r="J12" s="230" t="s">
        <v>726</v>
      </c>
    </row>
    <row r="13" spans="4:10" x14ac:dyDescent="0.25">
      <c r="D13" s="108" t="s">
        <v>727</v>
      </c>
      <c r="E13" s="100" t="s">
        <v>504</v>
      </c>
      <c r="F13" s="109" t="s">
        <v>562</v>
      </c>
      <c r="G13" s="205" t="s">
        <v>564</v>
      </c>
      <c r="H13" s="111" t="s">
        <v>505</v>
      </c>
      <c r="I13" s="110" t="s">
        <v>563</v>
      </c>
      <c r="J13" s="205" t="s">
        <v>506</v>
      </c>
    </row>
    <row r="14" spans="4:10" x14ac:dyDescent="0.25">
      <c r="D14" s="112">
        <v>43556</v>
      </c>
      <c r="E14" s="196">
        <v>6.7229999999999999</v>
      </c>
      <c r="F14" s="196">
        <v>7.36</v>
      </c>
      <c r="G14" s="196"/>
      <c r="H14" s="197"/>
      <c r="I14" s="196">
        <v>8.4640000000000004</v>
      </c>
      <c r="J14" s="196"/>
    </row>
    <row r="15" spans="4:10" x14ac:dyDescent="0.25">
      <c r="D15" s="113">
        <v>43557</v>
      </c>
      <c r="E15" s="198">
        <v>6.7460000000000004</v>
      </c>
      <c r="F15" s="198">
        <v>7.3890000000000002</v>
      </c>
      <c r="G15" s="198"/>
      <c r="H15" s="199"/>
      <c r="I15" s="198">
        <v>8.4949999999999992</v>
      </c>
      <c r="J15" s="198"/>
    </row>
    <row r="16" spans="4:10" x14ac:dyDescent="0.25">
      <c r="D16" s="113">
        <v>43558</v>
      </c>
      <c r="E16" s="198">
        <v>6.7770000000000001</v>
      </c>
      <c r="F16" s="198">
        <v>7.4489999999999998</v>
      </c>
      <c r="G16" s="198"/>
      <c r="H16" s="199"/>
      <c r="I16" s="198">
        <v>8.5470000000000006</v>
      </c>
      <c r="J16" s="198"/>
    </row>
    <row r="17" spans="4:10" x14ac:dyDescent="0.25">
      <c r="D17" s="113">
        <v>43559</v>
      </c>
      <c r="E17" s="198">
        <v>6.8410000000000002</v>
      </c>
      <c r="F17" s="198">
        <v>7.5120000000000005</v>
      </c>
      <c r="G17" s="198"/>
      <c r="H17" s="199"/>
      <c r="I17" s="198">
        <v>8.5939999999999994</v>
      </c>
      <c r="J17" s="198"/>
    </row>
    <row r="18" spans="4:10" x14ac:dyDescent="0.25">
      <c r="D18" s="113">
        <v>43560</v>
      </c>
      <c r="E18" s="198">
        <v>6.8520000000000003</v>
      </c>
      <c r="F18" s="198">
        <v>7.4879999999999995</v>
      </c>
      <c r="G18" s="198"/>
      <c r="H18" s="199"/>
      <c r="I18" s="198">
        <v>8.57</v>
      </c>
      <c r="J18" s="198"/>
    </row>
    <row r="19" spans="4:10" x14ac:dyDescent="0.25">
      <c r="D19" s="113">
        <v>43561</v>
      </c>
      <c r="E19" s="198">
        <v>6.8520000000000003</v>
      </c>
      <c r="F19" s="198">
        <v>7.4879999999999995</v>
      </c>
      <c r="G19" s="198"/>
      <c r="H19" s="199"/>
      <c r="I19" s="198">
        <v>8.57</v>
      </c>
      <c r="J19" s="198"/>
    </row>
    <row r="20" spans="4:10" x14ac:dyDescent="0.25">
      <c r="D20" s="113">
        <v>43562</v>
      </c>
      <c r="E20" s="198">
        <v>6.8520000000000003</v>
      </c>
      <c r="F20" s="198">
        <v>7.4879999999999995</v>
      </c>
      <c r="G20" s="198"/>
      <c r="H20" s="199"/>
      <c r="I20" s="198">
        <v>8.57</v>
      </c>
      <c r="J20" s="198"/>
    </row>
    <row r="21" spans="4:10" x14ac:dyDescent="0.25">
      <c r="D21" s="113">
        <v>43563</v>
      </c>
      <c r="E21" s="198">
        <v>6.835</v>
      </c>
      <c r="F21" s="198">
        <v>7.4719999999999995</v>
      </c>
      <c r="G21" s="198"/>
      <c r="H21" s="199"/>
      <c r="I21" s="198">
        <v>8.5709999999999997</v>
      </c>
      <c r="J21" s="198"/>
    </row>
    <row r="22" spans="4:10" x14ac:dyDescent="0.25">
      <c r="D22" s="113">
        <v>43564</v>
      </c>
      <c r="E22" s="198">
        <v>6.83</v>
      </c>
      <c r="F22" s="198">
        <v>7.4560000000000004</v>
      </c>
      <c r="G22" s="198"/>
      <c r="H22" s="199"/>
      <c r="I22" s="198">
        <v>8.5459999999999994</v>
      </c>
      <c r="J22" s="198"/>
    </row>
    <row r="23" spans="4:10" x14ac:dyDescent="0.25">
      <c r="D23" s="113">
        <v>43565</v>
      </c>
      <c r="E23" s="198">
        <v>6.9030000000000005</v>
      </c>
      <c r="F23" s="198">
        <v>7.52</v>
      </c>
      <c r="G23" s="198"/>
      <c r="H23" s="199"/>
      <c r="I23" s="198">
        <v>8.5960000000000001</v>
      </c>
      <c r="J23" s="198"/>
    </row>
    <row r="24" spans="4:10" x14ac:dyDescent="0.25">
      <c r="D24" s="113">
        <v>43566</v>
      </c>
      <c r="E24" s="198">
        <v>6.9550000000000001</v>
      </c>
      <c r="F24" s="198">
        <v>7.6379999999999999</v>
      </c>
      <c r="G24" s="198"/>
      <c r="H24" s="199"/>
      <c r="I24" s="198">
        <v>8.6920000000000002</v>
      </c>
      <c r="J24" s="198"/>
    </row>
    <row r="25" spans="4:10" x14ac:dyDescent="0.25">
      <c r="D25" s="113">
        <v>43567</v>
      </c>
      <c r="E25" s="198">
        <v>6.9219999999999997</v>
      </c>
      <c r="F25" s="198">
        <v>7.5540000000000003</v>
      </c>
      <c r="G25" s="198"/>
      <c r="H25" s="199"/>
      <c r="I25" s="198">
        <v>8.6609999999999996</v>
      </c>
      <c r="J25" s="198"/>
    </row>
    <row r="26" spans="4:10" x14ac:dyDescent="0.25">
      <c r="D26" s="113">
        <v>43568</v>
      </c>
      <c r="E26" s="198">
        <v>6.9219999999999997</v>
      </c>
      <c r="F26" s="198">
        <v>7.5540000000000003</v>
      </c>
      <c r="G26" s="198"/>
      <c r="H26" s="199"/>
      <c r="I26" s="198">
        <v>8.6609999999999996</v>
      </c>
      <c r="J26" s="198"/>
    </row>
    <row r="27" spans="4:10" x14ac:dyDescent="0.25">
      <c r="D27" s="113">
        <v>43569</v>
      </c>
      <c r="E27" s="198">
        <v>6.9219999999999997</v>
      </c>
      <c r="F27" s="198">
        <v>7.5540000000000003</v>
      </c>
      <c r="G27" s="198"/>
      <c r="H27" s="199"/>
      <c r="I27" s="198">
        <v>8.6609999999999996</v>
      </c>
      <c r="J27" s="198"/>
    </row>
    <row r="28" spans="4:10" x14ac:dyDescent="0.25">
      <c r="D28" s="113">
        <v>43570</v>
      </c>
      <c r="E28" s="198">
        <v>6.8579999999999997</v>
      </c>
      <c r="F28" s="198">
        <v>7.423</v>
      </c>
      <c r="G28" s="198"/>
      <c r="H28" s="199"/>
      <c r="I28" s="198">
        <v>8.5749999999999993</v>
      </c>
      <c r="J28" s="198"/>
    </row>
    <row r="29" spans="4:10" x14ac:dyDescent="0.25">
      <c r="D29" s="113">
        <v>43571</v>
      </c>
      <c r="E29" s="198">
        <v>6.8449999999999998</v>
      </c>
      <c r="F29" s="198">
        <v>7.3620000000000001</v>
      </c>
      <c r="G29" s="198"/>
      <c r="H29" s="199"/>
      <c r="I29" s="198">
        <v>8.5570000000000004</v>
      </c>
      <c r="J29" s="198"/>
    </row>
    <row r="30" spans="4:10" x14ac:dyDescent="0.25">
      <c r="D30" s="113">
        <v>43572</v>
      </c>
      <c r="E30" s="198">
        <v>6.8149999999999995</v>
      </c>
      <c r="F30" s="198">
        <v>7.2839999999999998</v>
      </c>
      <c r="G30" s="198"/>
      <c r="H30" s="199"/>
      <c r="I30" s="198">
        <v>8.4870000000000001</v>
      </c>
      <c r="J30" s="198"/>
    </row>
    <row r="31" spans="4:10" x14ac:dyDescent="0.25">
      <c r="D31" s="113">
        <v>43573</v>
      </c>
      <c r="E31" s="198">
        <v>6.8540000000000001</v>
      </c>
      <c r="F31" s="198">
        <v>7.3419999999999996</v>
      </c>
      <c r="G31" s="198"/>
      <c r="H31" s="199"/>
      <c r="I31" s="198">
        <v>8.5440000000000005</v>
      </c>
      <c r="J31" s="198"/>
    </row>
    <row r="32" spans="4:10" x14ac:dyDescent="0.25">
      <c r="D32" s="113">
        <v>43574</v>
      </c>
      <c r="E32" s="198">
        <v>6.8540000000000001</v>
      </c>
      <c r="F32" s="198">
        <v>7.3419999999999996</v>
      </c>
      <c r="G32" s="198"/>
      <c r="H32" s="199"/>
      <c r="I32" s="198">
        <v>8.5440000000000005</v>
      </c>
      <c r="J32" s="198"/>
    </row>
    <row r="33" spans="4:10" x14ac:dyDescent="0.25">
      <c r="D33" s="113">
        <v>43575</v>
      </c>
      <c r="E33" s="198">
        <v>6.8540000000000001</v>
      </c>
      <c r="F33" s="198">
        <v>7.3419999999999996</v>
      </c>
      <c r="G33" s="198"/>
      <c r="H33" s="199"/>
      <c r="I33" s="198">
        <v>8.5440000000000005</v>
      </c>
      <c r="J33" s="198"/>
    </row>
    <row r="34" spans="4:10" x14ac:dyDescent="0.25">
      <c r="D34" s="113">
        <v>43576</v>
      </c>
      <c r="E34" s="198">
        <v>6.8540000000000001</v>
      </c>
      <c r="F34" s="198">
        <v>7.3419999999999996</v>
      </c>
      <c r="G34" s="198"/>
      <c r="H34" s="199"/>
      <c r="I34" s="198">
        <v>8.5440000000000005</v>
      </c>
      <c r="J34" s="198"/>
    </row>
    <row r="35" spans="4:10" x14ac:dyDescent="0.25">
      <c r="D35" s="113">
        <v>43577</v>
      </c>
      <c r="E35" s="198">
        <v>6.8540000000000001</v>
      </c>
      <c r="F35" s="198">
        <v>7.3109999999999999</v>
      </c>
      <c r="G35" s="198"/>
      <c r="H35" s="199"/>
      <c r="I35" s="198">
        <v>8.5240000000000009</v>
      </c>
      <c r="J35" s="198"/>
    </row>
    <row r="36" spans="4:10" x14ac:dyDescent="0.25">
      <c r="D36" s="113">
        <v>43578</v>
      </c>
      <c r="E36" s="198">
        <v>6.8460000000000001</v>
      </c>
      <c r="F36" s="198">
        <v>7.3230000000000004</v>
      </c>
      <c r="G36" s="198"/>
      <c r="H36" s="199"/>
      <c r="I36" s="198">
        <v>8.532</v>
      </c>
      <c r="J36" s="198"/>
    </row>
    <row r="37" spans="4:10" x14ac:dyDescent="0.25">
      <c r="D37" s="113">
        <v>43579</v>
      </c>
      <c r="E37" s="198">
        <v>6.9030000000000005</v>
      </c>
      <c r="F37" s="198">
        <v>7.3369999999999997</v>
      </c>
      <c r="G37" s="198"/>
      <c r="H37" s="199"/>
      <c r="I37" s="198">
        <v>8.5340000000000007</v>
      </c>
      <c r="J37" s="198"/>
    </row>
    <row r="38" spans="4:10" x14ac:dyDescent="0.25">
      <c r="D38" s="113">
        <v>43580</v>
      </c>
      <c r="E38" s="198">
        <v>7.0789999999999997</v>
      </c>
      <c r="F38" s="198">
        <v>7.4980000000000002</v>
      </c>
      <c r="G38" s="198"/>
      <c r="H38" s="199"/>
      <c r="I38" s="198">
        <v>8.6479999999999997</v>
      </c>
      <c r="J38" s="198"/>
    </row>
    <row r="39" spans="4:10" x14ac:dyDescent="0.25">
      <c r="D39" s="113">
        <v>43581</v>
      </c>
      <c r="E39" s="198">
        <v>7.0270000000000001</v>
      </c>
      <c r="F39" s="198">
        <v>7.4669999999999996</v>
      </c>
      <c r="G39" s="198"/>
      <c r="H39" s="199"/>
      <c r="I39" s="198">
        <v>8.6120000000000001</v>
      </c>
      <c r="J39" s="198"/>
    </row>
    <row r="40" spans="4:10" x14ac:dyDescent="0.25">
      <c r="D40" s="113">
        <v>43582</v>
      </c>
      <c r="E40" s="198">
        <v>7.0270000000000001</v>
      </c>
      <c r="F40" s="198">
        <v>7.4669999999999996</v>
      </c>
      <c r="G40" s="198"/>
      <c r="H40" s="199"/>
      <c r="I40" s="198">
        <v>8.6120000000000001</v>
      </c>
      <c r="J40" s="198"/>
    </row>
    <row r="41" spans="4:10" x14ac:dyDescent="0.25">
      <c r="D41" s="113">
        <v>43583</v>
      </c>
      <c r="E41" s="198">
        <v>7.0270000000000001</v>
      </c>
      <c r="F41" s="198">
        <v>7.4669999999999996</v>
      </c>
      <c r="G41" s="198"/>
      <c r="H41" s="199"/>
      <c r="I41" s="198">
        <v>8.6120000000000001</v>
      </c>
      <c r="J41" s="198"/>
    </row>
    <row r="42" spans="4:10" x14ac:dyDescent="0.25">
      <c r="D42" s="113">
        <v>43584</v>
      </c>
      <c r="E42" s="198">
        <v>7.048</v>
      </c>
      <c r="F42" s="198">
        <v>7.4589999999999996</v>
      </c>
      <c r="G42" s="198"/>
      <c r="H42" s="199"/>
      <c r="I42" s="198">
        <v>8.6259999999999994</v>
      </c>
      <c r="J42" s="198"/>
    </row>
    <row r="43" spans="4:10" x14ac:dyDescent="0.25">
      <c r="D43" s="113">
        <v>43585</v>
      </c>
      <c r="E43" s="198">
        <v>7.0090000000000003</v>
      </c>
      <c r="F43" s="198">
        <v>7.4370000000000003</v>
      </c>
      <c r="G43" s="198"/>
      <c r="H43" s="199"/>
      <c r="I43" s="198">
        <v>8.6129999999999995</v>
      </c>
      <c r="J43" s="198"/>
    </row>
    <row r="44" spans="4:10" x14ac:dyDescent="0.25">
      <c r="D44" s="113">
        <v>43586</v>
      </c>
      <c r="E44" s="198">
        <v>6.9729999999999999</v>
      </c>
      <c r="F44" s="198">
        <v>7.3979999999999997</v>
      </c>
      <c r="G44" s="198"/>
      <c r="H44" s="199"/>
      <c r="I44" s="198">
        <v>8.5830000000000002</v>
      </c>
      <c r="J44" s="198"/>
    </row>
    <row r="45" spans="4:10" x14ac:dyDescent="0.25">
      <c r="D45" s="113">
        <v>43587</v>
      </c>
      <c r="E45" s="198">
        <v>7.0140000000000002</v>
      </c>
      <c r="F45" s="198">
        <v>7.4509999999999996</v>
      </c>
      <c r="G45" s="198"/>
      <c r="H45" s="199"/>
      <c r="I45" s="198">
        <v>8.6199999999999992</v>
      </c>
      <c r="J45" s="198"/>
    </row>
    <row r="46" spans="4:10" x14ac:dyDescent="0.25">
      <c r="D46" s="113">
        <v>43588</v>
      </c>
      <c r="E46" s="198">
        <v>6.96</v>
      </c>
      <c r="F46" s="198">
        <v>7.4050000000000002</v>
      </c>
      <c r="G46" s="198"/>
      <c r="H46" s="199"/>
      <c r="I46" s="198">
        <v>8.6059999999999999</v>
      </c>
      <c r="J46" s="198"/>
    </row>
    <row r="47" spans="4:10" x14ac:dyDescent="0.25">
      <c r="D47" s="113">
        <v>43589</v>
      </c>
      <c r="E47" s="198">
        <v>6.96</v>
      </c>
      <c r="F47" s="198">
        <v>7.4050000000000002</v>
      </c>
      <c r="G47" s="198"/>
      <c r="H47" s="199"/>
      <c r="I47" s="198">
        <v>8.6059999999999999</v>
      </c>
      <c r="J47" s="198"/>
    </row>
    <row r="48" spans="4:10" x14ac:dyDescent="0.25">
      <c r="D48" s="113">
        <v>43590</v>
      </c>
      <c r="E48" s="198">
        <v>6.96</v>
      </c>
      <c r="F48" s="198">
        <v>7.4050000000000002</v>
      </c>
      <c r="G48" s="198"/>
      <c r="H48" s="199"/>
      <c r="I48" s="198">
        <v>8.6059999999999999</v>
      </c>
      <c r="J48" s="198"/>
    </row>
    <row r="49" spans="4:10" x14ac:dyDescent="0.25">
      <c r="D49" s="113">
        <v>43591</v>
      </c>
      <c r="E49" s="198">
        <v>6.9489999999999998</v>
      </c>
      <c r="F49" s="198">
        <v>7.4</v>
      </c>
      <c r="G49" s="198"/>
      <c r="H49" s="199"/>
      <c r="I49" s="198">
        <v>8.609</v>
      </c>
      <c r="J49" s="198"/>
    </row>
    <row r="50" spans="4:10" x14ac:dyDescent="0.25">
      <c r="D50" s="113">
        <v>43592</v>
      </c>
      <c r="E50" s="198">
        <v>7.0149999999999997</v>
      </c>
      <c r="F50" s="198">
        <v>7.4980000000000002</v>
      </c>
      <c r="G50" s="198"/>
      <c r="H50" s="199"/>
      <c r="I50" s="198">
        <v>8.6679999999999993</v>
      </c>
      <c r="J50" s="198"/>
    </row>
    <row r="51" spans="4:10" x14ac:dyDescent="0.25">
      <c r="D51" s="113">
        <v>43593</v>
      </c>
      <c r="E51" s="198">
        <v>7.1050000000000004</v>
      </c>
      <c r="F51" s="198">
        <v>7.6020000000000003</v>
      </c>
      <c r="G51" s="198"/>
      <c r="H51" s="199"/>
      <c r="I51" s="198">
        <v>8.7780000000000005</v>
      </c>
      <c r="J51" s="198"/>
    </row>
    <row r="52" spans="4:10" x14ac:dyDescent="0.25">
      <c r="D52" s="113">
        <v>43594</v>
      </c>
      <c r="E52" s="198">
        <v>7.2469999999999999</v>
      </c>
      <c r="F52" s="198">
        <v>7.7590000000000003</v>
      </c>
      <c r="G52" s="198"/>
      <c r="H52" s="199"/>
      <c r="I52" s="198">
        <v>8.9290000000000003</v>
      </c>
      <c r="J52" s="198"/>
    </row>
    <row r="53" spans="4:10" x14ac:dyDescent="0.25">
      <c r="D53" s="113">
        <v>43595</v>
      </c>
      <c r="E53" s="198">
        <v>7.1840000000000002</v>
      </c>
      <c r="F53" s="198">
        <v>7.7</v>
      </c>
      <c r="G53" s="198"/>
      <c r="H53" s="199"/>
      <c r="I53" s="198">
        <v>8.891</v>
      </c>
      <c r="J53" s="198"/>
    </row>
    <row r="54" spans="4:10" x14ac:dyDescent="0.25">
      <c r="D54" s="113">
        <v>43596</v>
      </c>
      <c r="E54" s="198">
        <v>7.1840000000000002</v>
      </c>
      <c r="F54" s="198">
        <v>7.7</v>
      </c>
      <c r="G54" s="198"/>
      <c r="H54" s="199"/>
      <c r="I54" s="198">
        <v>8.891</v>
      </c>
      <c r="J54" s="198"/>
    </row>
    <row r="55" spans="4:10" x14ac:dyDescent="0.25">
      <c r="D55" s="113">
        <v>43597</v>
      </c>
      <c r="E55" s="198">
        <v>7.1840000000000002</v>
      </c>
      <c r="F55" s="198">
        <v>7.7</v>
      </c>
      <c r="G55" s="198"/>
      <c r="H55" s="199"/>
      <c r="I55" s="198">
        <v>8.891</v>
      </c>
      <c r="J55" s="198"/>
    </row>
    <row r="56" spans="4:10" x14ac:dyDescent="0.25">
      <c r="D56" s="113">
        <v>43598</v>
      </c>
      <c r="E56" s="198">
        <v>7.327</v>
      </c>
      <c r="F56" s="198">
        <v>7.8639999999999999</v>
      </c>
      <c r="G56" s="198"/>
      <c r="H56" s="199"/>
      <c r="I56" s="198">
        <v>9.0419999999999998</v>
      </c>
      <c r="J56" s="198"/>
    </row>
    <row r="57" spans="4:10" x14ac:dyDescent="0.25">
      <c r="D57" s="113">
        <v>43599</v>
      </c>
      <c r="E57" s="198">
        <v>7.3</v>
      </c>
      <c r="F57" s="198">
        <v>7.8049999999999997</v>
      </c>
      <c r="G57" s="198"/>
      <c r="H57" s="199"/>
      <c r="I57" s="198">
        <v>8.9939999999999998</v>
      </c>
      <c r="J57" s="198"/>
    </row>
    <row r="58" spans="4:10" x14ac:dyDescent="0.25">
      <c r="D58" s="113">
        <v>43600</v>
      </c>
      <c r="E58" s="198">
        <v>7.2539999999999996</v>
      </c>
      <c r="F58" s="198">
        <v>7.7590000000000003</v>
      </c>
      <c r="G58" s="198"/>
      <c r="H58" s="199"/>
      <c r="I58" s="198">
        <v>8.9689999999999994</v>
      </c>
      <c r="J58" s="198"/>
    </row>
    <row r="59" spans="4:10" x14ac:dyDescent="0.25">
      <c r="D59" s="113">
        <v>43601</v>
      </c>
      <c r="E59" s="198">
        <v>7.1980000000000004</v>
      </c>
      <c r="F59" s="198">
        <v>7.6890000000000001</v>
      </c>
      <c r="G59" s="198"/>
      <c r="H59" s="199"/>
      <c r="I59" s="198">
        <v>8.9049999999999994</v>
      </c>
      <c r="J59" s="198"/>
    </row>
    <row r="60" spans="4:10" x14ac:dyDescent="0.25">
      <c r="D60" s="113">
        <v>43602</v>
      </c>
      <c r="E60" s="198">
        <v>7.218</v>
      </c>
      <c r="F60" s="198">
        <v>7.702</v>
      </c>
      <c r="G60" s="198"/>
      <c r="H60" s="199"/>
      <c r="I60" s="198">
        <v>8.9220000000000006</v>
      </c>
      <c r="J60" s="198"/>
    </row>
    <row r="61" spans="4:10" x14ac:dyDescent="0.25">
      <c r="D61" s="113">
        <v>43603</v>
      </c>
      <c r="E61" s="198">
        <v>7.218</v>
      </c>
      <c r="F61" s="198">
        <v>7.702</v>
      </c>
      <c r="G61" s="198"/>
      <c r="H61" s="199"/>
      <c r="I61" s="198">
        <v>8.9220000000000006</v>
      </c>
      <c r="J61" s="198"/>
    </row>
    <row r="62" spans="4:10" x14ac:dyDescent="0.25">
      <c r="D62" s="113">
        <v>43604</v>
      </c>
      <c r="E62" s="198">
        <v>7.218</v>
      </c>
      <c r="F62" s="198">
        <v>7.702</v>
      </c>
      <c r="G62" s="198"/>
      <c r="H62" s="199"/>
      <c r="I62" s="198">
        <v>8.9220000000000006</v>
      </c>
      <c r="J62" s="198"/>
    </row>
    <row r="63" spans="4:10" x14ac:dyDescent="0.25">
      <c r="D63" s="113">
        <v>43605</v>
      </c>
      <c r="E63" s="198">
        <v>7.2069999999999999</v>
      </c>
      <c r="F63" s="198">
        <v>7.6790000000000003</v>
      </c>
      <c r="G63" s="198"/>
      <c r="H63" s="199"/>
      <c r="I63" s="198">
        <v>8.9179999999999993</v>
      </c>
      <c r="J63" s="198"/>
    </row>
    <row r="64" spans="4:10" x14ac:dyDescent="0.25">
      <c r="D64" s="113">
        <v>43606</v>
      </c>
      <c r="E64" s="198">
        <v>7.1820000000000004</v>
      </c>
      <c r="F64" s="198">
        <v>7.6379999999999999</v>
      </c>
      <c r="G64" s="198"/>
      <c r="H64" s="199"/>
      <c r="I64" s="198">
        <v>8.8859999999999992</v>
      </c>
      <c r="J64" s="198"/>
    </row>
    <row r="65" spans="4:10" x14ac:dyDescent="0.25">
      <c r="D65" s="113">
        <v>43607</v>
      </c>
      <c r="E65" s="198">
        <v>7.1440000000000001</v>
      </c>
      <c r="F65" s="198">
        <v>7.5720000000000001</v>
      </c>
      <c r="G65" s="198"/>
      <c r="H65" s="199"/>
      <c r="I65" s="198">
        <v>8.8559999999999999</v>
      </c>
      <c r="J65" s="198"/>
    </row>
    <row r="66" spans="4:10" x14ac:dyDescent="0.25">
      <c r="D66" s="113">
        <v>43608</v>
      </c>
      <c r="E66" s="198">
        <v>7.2679999999999998</v>
      </c>
      <c r="F66" s="198">
        <v>7.73</v>
      </c>
      <c r="G66" s="198"/>
      <c r="H66" s="199"/>
      <c r="I66" s="198">
        <v>8.9759999999999991</v>
      </c>
      <c r="J66" s="198"/>
    </row>
    <row r="67" spans="4:10" x14ac:dyDescent="0.25">
      <c r="D67" s="113">
        <v>43609</v>
      </c>
      <c r="E67" s="198">
        <v>7.274</v>
      </c>
      <c r="F67" s="198">
        <v>7.7569999999999997</v>
      </c>
      <c r="G67" s="198"/>
      <c r="H67" s="199"/>
      <c r="I67" s="198">
        <v>8.9990000000000006</v>
      </c>
      <c r="J67" s="198"/>
    </row>
    <row r="68" spans="4:10" x14ac:dyDescent="0.25">
      <c r="D68" s="113">
        <v>43610</v>
      </c>
      <c r="E68" s="198">
        <v>7.274</v>
      </c>
      <c r="F68" s="198">
        <v>7.7569999999999997</v>
      </c>
      <c r="G68" s="198"/>
      <c r="H68" s="199"/>
      <c r="I68" s="198">
        <v>8.9990000000000006</v>
      </c>
      <c r="J68" s="198"/>
    </row>
    <row r="69" spans="4:10" x14ac:dyDescent="0.25">
      <c r="D69" s="113">
        <v>43611</v>
      </c>
      <c r="E69" s="198">
        <v>7.274</v>
      </c>
      <c r="F69" s="198">
        <v>7.7569999999999997</v>
      </c>
      <c r="G69" s="198"/>
      <c r="H69" s="199"/>
      <c r="I69" s="198">
        <v>8.9990000000000006</v>
      </c>
      <c r="J69" s="198"/>
    </row>
    <row r="70" spans="4:10" x14ac:dyDescent="0.25">
      <c r="D70" s="113">
        <v>43612</v>
      </c>
      <c r="E70" s="198">
        <v>7.274</v>
      </c>
      <c r="F70" s="198">
        <v>7.7569999999999997</v>
      </c>
      <c r="G70" s="198"/>
      <c r="H70" s="199"/>
      <c r="I70" s="198">
        <v>8.9990000000000006</v>
      </c>
      <c r="J70" s="198"/>
    </row>
    <row r="71" spans="4:10" x14ac:dyDescent="0.25">
      <c r="D71" s="113">
        <v>43613</v>
      </c>
      <c r="E71" s="198">
        <v>7.3710000000000004</v>
      </c>
      <c r="F71" s="198">
        <v>7.8469999999999995</v>
      </c>
      <c r="G71" s="198"/>
      <c r="H71" s="199"/>
      <c r="I71" s="198">
        <v>9.0690000000000008</v>
      </c>
      <c r="J71" s="198"/>
    </row>
    <row r="72" spans="4:10" x14ac:dyDescent="0.25">
      <c r="D72" s="113">
        <v>43614</v>
      </c>
      <c r="E72" s="198">
        <v>7.5069999999999997</v>
      </c>
      <c r="F72" s="198">
        <v>7.9950000000000001</v>
      </c>
      <c r="G72" s="198"/>
      <c r="H72" s="199"/>
      <c r="I72" s="198">
        <v>9.1999999999999993</v>
      </c>
      <c r="J72" s="198"/>
    </row>
    <row r="73" spans="4:10" x14ac:dyDescent="0.25">
      <c r="D73" s="113">
        <v>43615</v>
      </c>
      <c r="E73" s="198">
        <v>7.4059999999999997</v>
      </c>
      <c r="F73" s="198">
        <v>7.859</v>
      </c>
      <c r="G73" s="198"/>
      <c r="H73" s="199"/>
      <c r="I73" s="198">
        <v>9.109</v>
      </c>
      <c r="J73" s="198"/>
    </row>
    <row r="74" spans="4:10" x14ac:dyDescent="0.25">
      <c r="D74" s="113">
        <v>43616</v>
      </c>
      <c r="E74" s="198">
        <v>7.524</v>
      </c>
      <c r="F74" s="198">
        <v>8.0429999999999993</v>
      </c>
      <c r="G74" s="198"/>
      <c r="H74" s="199"/>
      <c r="I74" s="198">
        <v>9.2379999999999995</v>
      </c>
      <c r="J74" s="198"/>
    </row>
    <row r="75" spans="4:10" x14ac:dyDescent="0.25">
      <c r="D75" s="113">
        <v>43617</v>
      </c>
      <c r="E75" s="198">
        <v>7.524</v>
      </c>
      <c r="F75" s="198">
        <v>8.0429999999999993</v>
      </c>
      <c r="G75" s="198"/>
      <c r="H75" s="199"/>
      <c r="I75" s="198">
        <v>9.2379999999999995</v>
      </c>
      <c r="J75" s="198"/>
    </row>
    <row r="76" spans="4:10" x14ac:dyDescent="0.25">
      <c r="D76" s="113">
        <v>43618</v>
      </c>
      <c r="E76" s="198">
        <v>7.524</v>
      </c>
      <c r="F76" s="198">
        <v>8.0429999999999993</v>
      </c>
      <c r="G76" s="198"/>
      <c r="H76" s="199"/>
      <c r="I76" s="198">
        <v>9.2379999999999995</v>
      </c>
      <c r="J76" s="198"/>
    </row>
    <row r="77" spans="4:10" x14ac:dyDescent="0.25">
      <c r="D77" s="113">
        <v>43619</v>
      </c>
      <c r="E77" s="198">
        <v>7.6070000000000002</v>
      </c>
      <c r="F77" s="198">
        <v>8.1509999999999998</v>
      </c>
      <c r="G77" s="198"/>
      <c r="H77" s="199"/>
      <c r="I77" s="198">
        <v>9.32</v>
      </c>
      <c r="J77" s="198"/>
    </row>
    <row r="78" spans="4:10" x14ac:dyDescent="0.25">
      <c r="D78" s="113">
        <v>43620</v>
      </c>
      <c r="E78" s="198">
        <v>7.4859999999999998</v>
      </c>
      <c r="F78" s="198">
        <v>7.9450000000000003</v>
      </c>
      <c r="G78" s="198"/>
      <c r="H78" s="199"/>
      <c r="I78" s="198">
        <v>9.1720000000000006</v>
      </c>
      <c r="J78" s="198"/>
    </row>
    <row r="79" spans="4:10" x14ac:dyDescent="0.25">
      <c r="D79" s="113">
        <v>43621</v>
      </c>
      <c r="E79" s="198">
        <v>7.4260000000000002</v>
      </c>
      <c r="F79" s="198">
        <v>7.8760000000000003</v>
      </c>
      <c r="G79" s="198"/>
      <c r="H79" s="199"/>
      <c r="I79" s="198">
        <v>9.1</v>
      </c>
      <c r="J79" s="198"/>
    </row>
    <row r="80" spans="4:10" x14ac:dyDescent="0.25">
      <c r="D80" s="113">
        <v>43622</v>
      </c>
      <c r="E80" s="198">
        <v>7.2949999999999999</v>
      </c>
      <c r="F80" s="198">
        <v>7.7770000000000001</v>
      </c>
      <c r="G80" s="198"/>
      <c r="H80" s="199"/>
      <c r="I80" s="198">
        <v>8.9879999999999995</v>
      </c>
      <c r="J80" s="198"/>
    </row>
    <row r="81" spans="4:10" x14ac:dyDescent="0.25">
      <c r="D81" s="113">
        <v>43623</v>
      </c>
      <c r="E81" s="198">
        <v>7.1909999999999998</v>
      </c>
      <c r="F81" s="198">
        <v>7.6349999999999998</v>
      </c>
      <c r="G81" s="198"/>
      <c r="H81" s="199"/>
      <c r="I81" s="198">
        <v>8.8490000000000002</v>
      </c>
      <c r="J81" s="198"/>
    </row>
    <row r="82" spans="4:10" x14ac:dyDescent="0.25">
      <c r="D82" s="113">
        <v>43624</v>
      </c>
      <c r="E82" s="198">
        <v>7.1909999999999998</v>
      </c>
      <c r="F82" s="198">
        <v>7.6349999999999998</v>
      </c>
      <c r="G82" s="198"/>
      <c r="H82" s="199"/>
      <c r="I82" s="198">
        <v>8.8490000000000002</v>
      </c>
      <c r="J82" s="198"/>
    </row>
    <row r="83" spans="4:10" x14ac:dyDescent="0.25">
      <c r="D83" s="113">
        <v>43625</v>
      </c>
      <c r="E83" s="198">
        <v>7.1909999999999998</v>
      </c>
      <c r="F83" s="198">
        <v>7.6349999999999998</v>
      </c>
      <c r="G83" s="198"/>
      <c r="H83" s="199"/>
      <c r="I83" s="198">
        <v>8.8490000000000002</v>
      </c>
      <c r="J83" s="198"/>
    </row>
    <row r="84" spans="4:10" x14ac:dyDescent="0.25">
      <c r="D84" s="113">
        <v>43626</v>
      </c>
      <c r="E84" s="198">
        <v>7.1559999999999997</v>
      </c>
      <c r="F84" s="198">
        <v>7.6079999999999997</v>
      </c>
      <c r="G84" s="198"/>
      <c r="H84" s="199"/>
      <c r="I84" s="198">
        <v>8.8239999999999998</v>
      </c>
      <c r="J84" s="198"/>
    </row>
    <row r="85" spans="4:10" x14ac:dyDescent="0.25">
      <c r="D85" s="113">
        <v>43627</v>
      </c>
      <c r="E85" s="198">
        <v>7.2149999999999999</v>
      </c>
      <c r="F85" s="198">
        <v>7.6520000000000001</v>
      </c>
      <c r="G85" s="198"/>
      <c r="H85" s="199"/>
      <c r="I85" s="198">
        <v>8.8949999999999996</v>
      </c>
      <c r="J85" s="198"/>
    </row>
    <row r="86" spans="4:10" x14ac:dyDescent="0.25">
      <c r="D86" s="113">
        <v>43628</v>
      </c>
      <c r="E86" s="198">
        <v>7.26</v>
      </c>
      <c r="F86" s="198">
        <v>7.7130000000000001</v>
      </c>
      <c r="G86" s="198"/>
      <c r="H86" s="199"/>
      <c r="I86" s="198">
        <v>8.9459999999999997</v>
      </c>
      <c r="J86" s="198"/>
    </row>
    <row r="87" spans="4:10" x14ac:dyDescent="0.25">
      <c r="D87" s="113">
        <v>43629</v>
      </c>
      <c r="E87" s="198">
        <v>7.274</v>
      </c>
      <c r="F87" s="198">
        <v>7.7379999999999995</v>
      </c>
      <c r="G87" s="198"/>
      <c r="H87" s="199"/>
      <c r="I87" s="198">
        <v>8.9570000000000007</v>
      </c>
      <c r="J87" s="198"/>
    </row>
    <row r="88" spans="4:10" x14ac:dyDescent="0.25">
      <c r="D88" s="113">
        <v>43630</v>
      </c>
      <c r="E88" s="198">
        <v>7.2519999999999998</v>
      </c>
      <c r="F88" s="198">
        <v>7.7169999999999996</v>
      </c>
      <c r="G88" s="198"/>
      <c r="H88" s="199"/>
      <c r="I88" s="198">
        <v>8.9499999999999993</v>
      </c>
      <c r="J88" s="198"/>
    </row>
    <row r="89" spans="4:10" x14ac:dyDescent="0.25">
      <c r="D89" s="113">
        <v>43631</v>
      </c>
      <c r="E89" s="198">
        <v>7.2519999999999998</v>
      </c>
      <c r="F89" s="198">
        <v>7.7169999999999996</v>
      </c>
      <c r="G89" s="198"/>
      <c r="H89" s="199"/>
      <c r="I89" s="198">
        <v>8.9499999999999993</v>
      </c>
      <c r="J89" s="198"/>
    </row>
    <row r="90" spans="4:10" x14ac:dyDescent="0.25">
      <c r="D90" s="113">
        <v>43632</v>
      </c>
      <c r="E90" s="198">
        <v>7.2519999999999998</v>
      </c>
      <c r="F90" s="198">
        <v>7.7169999999999996</v>
      </c>
      <c r="G90" s="198"/>
      <c r="H90" s="199"/>
      <c r="I90" s="198">
        <v>8.9499999999999993</v>
      </c>
      <c r="J90" s="198"/>
    </row>
    <row r="91" spans="4:10" x14ac:dyDescent="0.25">
      <c r="D91" s="113">
        <v>43633</v>
      </c>
      <c r="E91" s="198">
        <v>7.1790000000000003</v>
      </c>
      <c r="F91" s="198">
        <v>7.6479999999999997</v>
      </c>
      <c r="G91" s="198"/>
      <c r="H91" s="199"/>
      <c r="I91" s="198">
        <v>8.91</v>
      </c>
      <c r="J91" s="198"/>
    </row>
    <row r="92" spans="4:10" x14ac:dyDescent="0.25">
      <c r="D92" s="113">
        <v>43634</v>
      </c>
      <c r="E92" s="198">
        <v>6.9320000000000004</v>
      </c>
      <c r="F92" s="198">
        <v>7.3040000000000003</v>
      </c>
      <c r="G92" s="198"/>
      <c r="H92" s="199"/>
      <c r="I92" s="198">
        <v>8.6449999999999996</v>
      </c>
      <c r="J92" s="198"/>
    </row>
    <row r="93" spans="4:10" x14ac:dyDescent="0.25">
      <c r="D93" s="113">
        <v>43635</v>
      </c>
      <c r="E93" s="198">
        <v>6.86</v>
      </c>
      <c r="F93" s="198">
        <v>7.2539999999999996</v>
      </c>
      <c r="G93" s="198"/>
      <c r="H93" s="199"/>
      <c r="I93" s="198">
        <v>8.6059999999999999</v>
      </c>
      <c r="J93" s="198"/>
    </row>
    <row r="94" spans="4:10" x14ac:dyDescent="0.25">
      <c r="D94" s="113">
        <v>43636</v>
      </c>
      <c r="E94" s="198">
        <v>6.5540000000000003</v>
      </c>
      <c r="F94" s="198">
        <v>6.9939999999999998</v>
      </c>
      <c r="G94" s="198"/>
      <c r="H94" s="199"/>
      <c r="I94" s="198">
        <v>8.3610000000000007</v>
      </c>
      <c r="J94" s="198"/>
    </row>
    <row r="95" spans="4:10" x14ac:dyDescent="0.25">
      <c r="D95" s="113">
        <v>43637</v>
      </c>
      <c r="E95" s="198">
        <v>6.6260000000000003</v>
      </c>
      <c r="F95" s="198">
        <v>7.0970000000000004</v>
      </c>
      <c r="G95" s="198"/>
      <c r="H95" s="199"/>
      <c r="I95" s="198">
        <v>8.4770000000000003</v>
      </c>
      <c r="J95" s="198"/>
    </row>
    <row r="96" spans="4:10" x14ac:dyDescent="0.25">
      <c r="D96" s="113">
        <v>43638</v>
      </c>
      <c r="E96" s="198">
        <v>6.6260000000000003</v>
      </c>
      <c r="F96" s="198">
        <v>7.0970000000000004</v>
      </c>
      <c r="G96" s="198"/>
      <c r="H96" s="199"/>
      <c r="I96" s="198">
        <v>8.4770000000000003</v>
      </c>
      <c r="J96" s="198"/>
    </row>
    <row r="97" spans="4:10" x14ac:dyDescent="0.25">
      <c r="D97" s="113">
        <v>43639</v>
      </c>
      <c r="E97" s="198">
        <v>6.6260000000000003</v>
      </c>
      <c r="F97" s="198">
        <v>7.0970000000000004</v>
      </c>
      <c r="G97" s="198"/>
      <c r="H97" s="199"/>
      <c r="I97" s="198">
        <v>8.4770000000000003</v>
      </c>
      <c r="J97" s="198"/>
    </row>
    <row r="98" spans="4:10" x14ac:dyDescent="0.25">
      <c r="D98" s="113">
        <v>43640</v>
      </c>
      <c r="E98" s="198">
        <v>6.569</v>
      </c>
      <c r="F98" s="198">
        <v>7.03</v>
      </c>
      <c r="G98" s="198"/>
      <c r="H98" s="199"/>
      <c r="I98" s="198">
        <v>8.4130000000000003</v>
      </c>
      <c r="J98" s="198"/>
    </row>
    <row r="99" spans="4:10" x14ac:dyDescent="0.25">
      <c r="D99" s="113">
        <v>43641</v>
      </c>
      <c r="E99" s="198">
        <v>6.6530000000000005</v>
      </c>
      <c r="F99" s="198">
        <v>7.09</v>
      </c>
      <c r="G99" s="198"/>
      <c r="H99" s="199"/>
      <c r="I99" s="198">
        <v>8.452</v>
      </c>
      <c r="J99" s="198"/>
    </row>
    <row r="100" spans="4:10" x14ac:dyDescent="0.25">
      <c r="D100" s="113">
        <v>43642</v>
      </c>
      <c r="E100" s="198">
        <v>6.6150000000000002</v>
      </c>
      <c r="F100" s="198">
        <v>7.1109999999999998</v>
      </c>
      <c r="G100" s="198"/>
      <c r="H100" s="199"/>
      <c r="I100" s="198">
        <v>8.4459999999999997</v>
      </c>
      <c r="J100" s="198"/>
    </row>
    <row r="101" spans="4:10" x14ac:dyDescent="0.25">
      <c r="D101" s="113">
        <v>43643</v>
      </c>
      <c r="E101" s="198">
        <v>6.5890000000000004</v>
      </c>
      <c r="F101" s="198">
        <v>7.0890000000000004</v>
      </c>
      <c r="G101" s="198"/>
      <c r="H101" s="199"/>
      <c r="I101" s="198">
        <v>8.4269999999999996</v>
      </c>
      <c r="J101" s="198"/>
    </row>
    <row r="102" spans="4:10" x14ac:dyDescent="0.25">
      <c r="D102" s="113">
        <v>43644</v>
      </c>
      <c r="E102" s="198">
        <v>6.5250000000000004</v>
      </c>
      <c r="F102" s="198">
        <v>7.0670000000000002</v>
      </c>
      <c r="G102" s="198"/>
      <c r="H102" s="199"/>
      <c r="I102" s="198">
        <v>8.3659999999999997</v>
      </c>
      <c r="J102" s="198"/>
    </row>
    <row r="103" spans="4:10" x14ac:dyDescent="0.25">
      <c r="D103" s="113">
        <v>43645</v>
      </c>
      <c r="E103" s="198">
        <v>6.5250000000000004</v>
      </c>
      <c r="F103" s="198">
        <v>7.0670000000000002</v>
      </c>
      <c r="G103" s="198"/>
      <c r="H103" s="199"/>
      <c r="I103" s="198">
        <v>8.3659999999999997</v>
      </c>
      <c r="J103" s="198"/>
    </row>
    <row r="104" spans="4:10" x14ac:dyDescent="0.25">
      <c r="D104" s="113">
        <v>43646</v>
      </c>
      <c r="E104" s="198">
        <v>6.5250000000000004</v>
      </c>
      <c r="F104" s="198">
        <v>7.0670000000000002</v>
      </c>
      <c r="G104" s="198"/>
      <c r="H104" s="199"/>
      <c r="I104" s="198">
        <v>8.3659999999999997</v>
      </c>
      <c r="J104" s="198"/>
    </row>
    <row r="105" spans="4:10" x14ac:dyDescent="0.25">
      <c r="D105" s="113">
        <v>43647</v>
      </c>
      <c r="E105" s="198">
        <v>6.3220000000000001</v>
      </c>
      <c r="F105" s="198">
        <v>6.9059999999999997</v>
      </c>
      <c r="G105" s="198"/>
      <c r="H105" s="199"/>
      <c r="I105" s="198">
        <v>8.1999999999999993</v>
      </c>
      <c r="J105" s="198"/>
    </row>
    <row r="106" spans="4:10" x14ac:dyDescent="0.25">
      <c r="D106" s="113">
        <v>43648</v>
      </c>
      <c r="E106" s="198">
        <v>6.4</v>
      </c>
      <c r="F106" s="198">
        <v>6.9950000000000001</v>
      </c>
      <c r="G106" s="198"/>
      <c r="H106" s="199"/>
      <c r="I106" s="198">
        <v>8.266</v>
      </c>
      <c r="J106" s="198"/>
    </row>
    <row r="107" spans="4:10" x14ac:dyDescent="0.25">
      <c r="D107" s="113">
        <v>43649</v>
      </c>
      <c r="E107" s="198">
        <v>6.3460000000000001</v>
      </c>
      <c r="F107" s="198">
        <v>6.9950000000000001</v>
      </c>
      <c r="G107" s="198"/>
      <c r="H107" s="199"/>
      <c r="I107" s="198">
        <v>8.26</v>
      </c>
      <c r="J107" s="198"/>
    </row>
    <row r="108" spans="4:10" x14ac:dyDescent="0.25">
      <c r="D108" s="113">
        <v>43650</v>
      </c>
      <c r="E108" s="198">
        <v>6.274</v>
      </c>
      <c r="F108" s="198">
        <v>6.9399999999999995</v>
      </c>
      <c r="G108" s="198"/>
      <c r="H108" s="199"/>
      <c r="I108" s="198">
        <v>8.218</v>
      </c>
      <c r="J108" s="198"/>
    </row>
    <row r="109" spans="4:10" x14ac:dyDescent="0.25">
      <c r="D109" s="113">
        <v>43651</v>
      </c>
      <c r="E109" s="198">
        <v>6.3559999999999999</v>
      </c>
      <c r="F109" s="198">
        <v>7.0190000000000001</v>
      </c>
      <c r="G109" s="198"/>
      <c r="H109" s="199"/>
      <c r="I109" s="198">
        <v>8.2899999999999991</v>
      </c>
      <c r="J109" s="198"/>
    </row>
    <row r="110" spans="4:10" x14ac:dyDescent="0.25">
      <c r="D110" s="113">
        <v>43652</v>
      </c>
      <c r="E110" s="198">
        <v>6.3559999999999999</v>
      </c>
      <c r="F110" s="198">
        <v>7.0190000000000001</v>
      </c>
      <c r="G110" s="198"/>
      <c r="H110" s="199"/>
      <c r="I110" s="198">
        <v>8.2899999999999991</v>
      </c>
      <c r="J110" s="198"/>
    </row>
    <row r="111" spans="4:10" x14ac:dyDescent="0.25">
      <c r="D111" s="113">
        <v>43653</v>
      </c>
      <c r="E111" s="198">
        <v>6.3559999999999999</v>
      </c>
      <c r="F111" s="198">
        <v>7.0190000000000001</v>
      </c>
      <c r="G111" s="198"/>
      <c r="H111" s="199"/>
      <c r="I111" s="198">
        <v>8.2899999999999991</v>
      </c>
      <c r="J111" s="198"/>
    </row>
    <row r="112" spans="4:10" x14ac:dyDescent="0.25">
      <c r="D112" s="113">
        <v>43654</v>
      </c>
      <c r="E112" s="198">
        <v>6.4039999999999999</v>
      </c>
      <c r="F112" s="198">
        <v>7.1050000000000004</v>
      </c>
      <c r="G112" s="198"/>
      <c r="H112" s="199"/>
      <c r="I112" s="198">
        <v>8.3339999999999996</v>
      </c>
      <c r="J112" s="198"/>
    </row>
    <row r="113" spans="4:10" x14ac:dyDescent="0.25">
      <c r="D113" s="113">
        <v>43655</v>
      </c>
      <c r="E113" s="198">
        <v>6.5410000000000004</v>
      </c>
      <c r="F113" s="198">
        <v>7.1980000000000004</v>
      </c>
      <c r="G113" s="198"/>
      <c r="H113" s="199"/>
      <c r="I113" s="198">
        <v>8.4280000000000008</v>
      </c>
      <c r="J113" s="198"/>
    </row>
    <row r="114" spans="4:10" x14ac:dyDescent="0.25">
      <c r="D114" s="113">
        <v>43656</v>
      </c>
      <c r="E114" s="198">
        <v>6.4740000000000002</v>
      </c>
      <c r="F114" s="198">
        <v>7.0970000000000004</v>
      </c>
      <c r="G114" s="198"/>
      <c r="H114" s="199"/>
      <c r="I114" s="198">
        <v>8.3729999999999993</v>
      </c>
      <c r="J114" s="198"/>
    </row>
    <row r="115" spans="4:10" x14ac:dyDescent="0.25">
      <c r="D115" s="113">
        <v>43657</v>
      </c>
      <c r="E115" s="198">
        <v>6.4089999999999998</v>
      </c>
      <c r="F115" s="198">
        <v>7.0330000000000004</v>
      </c>
      <c r="G115" s="198"/>
      <c r="H115" s="199"/>
      <c r="I115" s="198">
        <v>8.3130000000000006</v>
      </c>
      <c r="J115" s="198"/>
    </row>
    <row r="116" spans="4:10" x14ac:dyDescent="0.25">
      <c r="D116" s="113">
        <v>43658</v>
      </c>
      <c r="E116" s="198">
        <v>6.4779999999999998</v>
      </c>
      <c r="F116" s="198">
        <v>7.1020000000000003</v>
      </c>
      <c r="G116" s="198"/>
      <c r="H116" s="199"/>
      <c r="I116" s="198">
        <v>8.3930000000000007</v>
      </c>
      <c r="J116" s="198"/>
    </row>
    <row r="117" spans="4:10" x14ac:dyDescent="0.25">
      <c r="D117" s="113">
        <v>43659</v>
      </c>
      <c r="E117" s="198">
        <v>6.4779999999999998</v>
      </c>
      <c r="F117" s="198">
        <v>7.1020000000000003</v>
      </c>
      <c r="G117" s="198"/>
      <c r="H117" s="199"/>
      <c r="I117" s="198">
        <v>8.3930000000000007</v>
      </c>
      <c r="J117" s="198"/>
    </row>
    <row r="118" spans="4:10" x14ac:dyDescent="0.25">
      <c r="D118" s="113">
        <v>43660</v>
      </c>
      <c r="E118" s="198">
        <v>6.4779999999999998</v>
      </c>
      <c r="F118" s="198">
        <v>7.1020000000000003</v>
      </c>
      <c r="G118" s="198"/>
      <c r="H118" s="199"/>
      <c r="I118" s="198">
        <v>8.3930000000000007</v>
      </c>
      <c r="J118" s="198"/>
    </row>
    <row r="119" spans="4:10" x14ac:dyDescent="0.25">
      <c r="D119" s="113">
        <v>43661</v>
      </c>
      <c r="E119" s="198">
        <v>6.4210000000000003</v>
      </c>
      <c r="F119" s="198">
        <v>7.0650000000000004</v>
      </c>
      <c r="G119" s="198"/>
      <c r="H119" s="199"/>
      <c r="I119" s="198">
        <v>8.3559999999999999</v>
      </c>
      <c r="J119" s="198"/>
    </row>
    <row r="120" spans="4:10" x14ac:dyDescent="0.25">
      <c r="D120" s="113">
        <v>43662</v>
      </c>
      <c r="E120" s="198">
        <v>6.3949999999999996</v>
      </c>
      <c r="F120" s="198">
        <v>7.0720000000000001</v>
      </c>
      <c r="G120" s="198"/>
      <c r="H120" s="199"/>
      <c r="I120" s="198">
        <v>8.3460000000000001</v>
      </c>
      <c r="J120" s="198"/>
    </row>
    <row r="121" spans="4:10" x14ac:dyDescent="0.25">
      <c r="D121" s="113">
        <v>43663</v>
      </c>
      <c r="E121" s="198">
        <v>6.3710000000000004</v>
      </c>
      <c r="F121" s="198">
        <v>7.0960000000000001</v>
      </c>
      <c r="G121" s="198"/>
      <c r="H121" s="199"/>
      <c r="I121" s="198">
        <v>8.3439999999999994</v>
      </c>
      <c r="J121" s="198"/>
    </row>
    <row r="122" spans="4:10" x14ac:dyDescent="0.25">
      <c r="D122" s="113">
        <v>43664</v>
      </c>
      <c r="E122" s="198">
        <v>6.3819999999999997</v>
      </c>
      <c r="F122" s="198">
        <v>7.1260000000000003</v>
      </c>
      <c r="G122" s="198"/>
      <c r="H122" s="199"/>
      <c r="I122" s="198">
        <v>8.3949999999999996</v>
      </c>
      <c r="J122" s="198"/>
    </row>
    <row r="123" spans="4:10" x14ac:dyDescent="0.25">
      <c r="D123" s="113">
        <v>43665</v>
      </c>
      <c r="E123" s="198">
        <v>6.33</v>
      </c>
      <c r="F123" s="198">
        <v>7.101</v>
      </c>
      <c r="G123" s="198"/>
      <c r="H123" s="199"/>
      <c r="I123" s="198">
        <v>8.3480000000000008</v>
      </c>
      <c r="J123" s="198"/>
    </row>
    <row r="124" spans="4:10" x14ac:dyDescent="0.25">
      <c r="D124" s="113">
        <v>43666</v>
      </c>
      <c r="E124" s="198">
        <v>6.33</v>
      </c>
      <c r="F124" s="198">
        <v>7.101</v>
      </c>
      <c r="G124" s="198"/>
      <c r="H124" s="199"/>
      <c r="I124" s="198">
        <v>8.3480000000000008</v>
      </c>
      <c r="J124" s="198"/>
    </row>
    <row r="125" spans="4:10" x14ac:dyDescent="0.25">
      <c r="D125" s="113">
        <v>43667</v>
      </c>
      <c r="E125" s="198">
        <v>6.33</v>
      </c>
      <c r="F125" s="198">
        <v>7.101</v>
      </c>
      <c r="G125" s="198"/>
      <c r="H125" s="199"/>
      <c r="I125" s="198">
        <v>8.3480000000000008</v>
      </c>
      <c r="J125" s="198"/>
    </row>
    <row r="126" spans="4:10" x14ac:dyDescent="0.25">
      <c r="D126" s="113">
        <v>43668</v>
      </c>
      <c r="E126" s="198">
        <v>6.3289999999999997</v>
      </c>
      <c r="F126" s="198">
        <v>7.1059999999999999</v>
      </c>
      <c r="G126" s="198"/>
      <c r="H126" s="199"/>
      <c r="I126" s="198">
        <v>8.3339999999999996</v>
      </c>
      <c r="J126" s="198"/>
    </row>
    <row r="127" spans="4:10" x14ac:dyDescent="0.25">
      <c r="D127" s="113">
        <v>43669</v>
      </c>
      <c r="E127" s="198">
        <v>6.2320000000000002</v>
      </c>
      <c r="F127" s="198">
        <v>6.9829999999999997</v>
      </c>
      <c r="G127" s="198"/>
      <c r="H127" s="199"/>
      <c r="I127" s="198">
        <v>8.2530000000000001</v>
      </c>
      <c r="J127" s="198"/>
    </row>
    <row r="128" spans="4:10" x14ac:dyDescent="0.25">
      <c r="D128" s="113">
        <v>43670</v>
      </c>
      <c r="E128" s="198">
        <v>6.1790000000000003</v>
      </c>
      <c r="F128" s="198">
        <v>6.9180000000000001</v>
      </c>
      <c r="G128" s="198"/>
      <c r="H128" s="199"/>
      <c r="I128" s="198">
        <v>8.1720000000000006</v>
      </c>
      <c r="J128" s="198"/>
    </row>
    <row r="129" spans="4:10" x14ac:dyDescent="0.25">
      <c r="D129" s="113">
        <v>43671</v>
      </c>
      <c r="E129" s="198">
        <v>6.1340000000000003</v>
      </c>
      <c r="F129" s="198">
        <v>6.883</v>
      </c>
      <c r="G129" s="198"/>
      <c r="H129" s="199"/>
      <c r="I129" s="198">
        <v>8.1470000000000002</v>
      </c>
      <c r="J129" s="198"/>
    </row>
    <row r="130" spans="4:10" x14ac:dyDescent="0.25">
      <c r="D130" s="113">
        <v>43672</v>
      </c>
      <c r="E130" s="198">
        <v>6.2190000000000003</v>
      </c>
      <c r="F130" s="198">
        <v>7.0369999999999999</v>
      </c>
      <c r="G130" s="198"/>
      <c r="H130" s="199"/>
      <c r="I130" s="198">
        <v>8.2319999999999993</v>
      </c>
      <c r="J130" s="198"/>
    </row>
    <row r="131" spans="4:10" x14ac:dyDescent="0.25">
      <c r="D131" s="113">
        <v>43673</v>
      </c>
      <c r="E131" s="198">
        <v>6.2190000000000003</v>
      </c>
      <c r="F131" s="198">
        <v>7.0369999999999999</v>
      </c>
      <c r="G131" s="198"/>
      <c r="H131" s="199"/>
      <c r="I131" s="198">
        <v>8.2319999999999993</v>
      </c>
      <c r="J131" s="198"/>
    </row>
    <row r="132" spans="4:10" x14ac:dyDescent="0.25">
      <c r="D132" s="113">
        <v>43674</v>
      </c>
      <c r="E132" s="198">
        <v>6.2190000000000003</v>
      </c>
      <c r="F132" s="198">
        <v>7.0369999999999999</v>
      </c>
      <c r="G132" s="198"/>
      <c r="H132" s="199"/>
      <c r="I132" s="198">
        <v>8.2319999999999993</v>
      </c>
      <c r="J132" s="198"/>
    </row>
    <row r="133" spans="4:10" x14ac:dyDescent="0.25">
      <c r="D133" s="113">
        <v>43675</v>
      </c>
      <c r="E133" s="198">
        <v>6.2910000000000004</v>
      </c>
      <c r="F133" s="198">
        <v>7.1550000000000002</v>
      </c>
      <c r="G133" s="198"/>
      <c r="H133" s="199"/>
      <c r="I133" s="198">
        <v>8.3450000000000006</v>
      </c>
      <c r="J133" s="198"/>
    </row>
    <row r="134" spans="4:10" x14ac:dyDescent="0.25">
      <c r="D134" s="113">
        <v>43676</v>
      </c>
      <c r="E134" s="198">
        <v>6.3440000000000003</v>
      </c>
      <c r="F134" s="198">
        <v>7.2359999999999998</v>
      </c>
      <c r="G134" s="198"/>
      <c r="H134" s="199"/>
      <c r="I134" s="198">
        <v>8.4220000000000006</v>
      </c>
      <c r="J134" s="198"/>
    </row>
    <row r="135" spans="4:10" x14ac:dyDescent="0.25">
      <c r="D135" s="113">
        <v>43677</v>
      </c>
      <c r="E135" s="198">
        <v>6.2759999999999998</v>
      </c>
      <c r="F135" s="198">
        <v>7.1539999999999999</v>
      </c>
      <c r="G135" s="198"/>
      <c r="H135" s="199"/>
      <c r="I135" s="198">
        <v>8.3719999999999999</v>
      </c>
      <c r="J135" s="198"/>
    </row>
    <row r="136" spans="4:10" x14ac:dyDescent="0.25">
      <c r="D136" s="113">
        <v>43678</v>
      </c>
      <c r="E136" s="198">
        <v>6.3629999999999995</v>
      </c>
      <c r="F136" s="198">
        <v>7.1920000000000002</v>
      </c>
      <c r="G136" s="198"/>
      <c r="H136" s="199"/>
      <c r="I136" s="198">
        <v>8.4239999999999995</v>
      </c>
      <c r="J136" s="198"/>
    </row>
    <row r="137" spans="4:10" x14ac:dyDescent="0.25">
      <c r="D137" s="113">
        <v>43679</v>
      </c>
      <c r="E137" s="198">
        <v>6.4459999999999997</v>
      </c>
      <c r="F137" s="198">
        <v>7.3129999999999997</v>
      </c>
      <c r="G137" s="198"/>
      <c r="H137" s="199"/>
      <c r="I137" s="198">
        <v>8.5180000000000007</v>
      </c>
      <c r="J137" s="198"/>
    </row>
    <row r="138" spans="4:10" x14ac:dyDescent="0.25">
      <c r="D138" s="113">
        <v>43680</v>
      </c>
      <c r="E138" s="198">
        <v>6.4459999999999997</v>
      </c>
      <c r="F138" s="198">
        <v>7.3129999999999997</v>
      </c>
      <c r="G138" s="198"/>
      <c r="H138" s="199"/>
      <c r="I138" s="198">
        <v>8.5180000000000007</v>
      </c>
      <c r="J138" s="198"/>
    </row>
    <row r="139" spans="4:10" x14ac:dyDescent="0.25">
      <c r="D139" s="113">
        <v>43681</v>
      </c>
      <c r="E139" s="198">
        <v>6.4459999999999997</v>
      </c>
      <c r="F139" s="198">
        <v>7.3129999999999997</v>
      </c>
      <c r="G139" s="198"/>
      <c r="H139" s="199"/>
      <c r="I139" s="198">
        <v>8.5180000000000007</v>
      </c>
      <c r="J139" s="198"/>
    </row>
    <row r="140" spans="4:10" x14ac:dyDescent="0.25">
      <c r="D140" s="113">
        <v>43682</v>
      </c>
      <c r="E140" s="198">
        <v>6.6550000000000002</v>
      </c>
      <c r="F140" s="198">
        <v>7.532</v>
      </c>
      <c r="G140" s="198"/>
      <c r="H140" s="199"/>
      <c r="I140" s="198">
        <v>8.6989999999999998</v>
      </c>
      <c r="J140" s="198"/>
    </row>
    <row r="141" spans="4:10" x14ac:dyDescent="0.25">
      <c r="D141" s="113">
        <v>43683</v>
      </c>
      <c r="E141" s="198">
        <v>6.5549999999999997</v>
      </c>
      <c r="F141" s="198">
        <v>7.4249999999999998</v>
      </c>
      <c r="G141" s="198"/>
      <c r="H141" s="199"/>
      <c r="I141" s="198">
        <v>8.593</v>
      </c>
      <c r="J141" s="198"/>
    </row>
    <row r="142" spans="4:10" x14ac:dyDescent="0.25">
      <c r="D142" s="113">
        <v>43684</v>
      </c>
      <c r="E142" s="198">
        <v>6.5670000000000002</v>
      </c>
      <c r="F142" s="198">
        <v>7.4480000000000004</v>
      </c>
      <c r="G142" s="198"/>
      <c r="H142" s="199"/>
      <c r="I142" s="198">
        <v>8.6039999999999992</v>
      </c>
      <c r="J142" s="198"/>
    </row>
    <row r="143" spans="4:10" x14ac:dyDescent="0.25">
      <c r="D143" s="113">
        <v>43685</v>
      </c>
      <c r="E143" s="198">
        <v>6.51</v>
      </c>
      <c r="F143" s="198">
        <v>7.415</v>
      </c>
      <c r="G143" s="198"/>
      <c r="H143" s="199"/>
      <c r="I143" s="198">
        <v>8.5869999999999997</v>
      </c>
      <c r="J143" s="198"/>
    </row>
    <row r="144" spans="4:10" x14ac:dyDescent="0.25">
      <c r="D144" s="113">
        <v>43686</v>
      </c>
      <c r="E144" s="198">
        <v>6.3890000000000002</v>
      </c>
      <c r="F144" s="198">
        <v>7.3449999999999998</v>
      </c>
      <c r="G144" s="198"/>
      <c r="H144" s="199"/>
      <c r="I144" s="198">
        <v>8.5289999999999999</v>
      </c>
      <c r="J144" s="198"/>
    </row>
    <row r="145" spans="4:10" x14ac:dyDescent="0.25">
      <c r="D145" s="113">
        <v>43687</v>
      </c>
      <c r="E145" s="198">
        <v>6.3890000000000002</v>
      </c>
      <c r="F145" s="198">
        <v>7.3449999999999998</v>
      </c>
      <c r="G145" s="198"/>
      <c r="H145" s="199"/>
      <c r="I145" s="198">
        <v>8.5289999999999999</v>
      </c>
      <c r="J145" s="198"/>
    </row>
    <row r="146" spans="4:10" x14ac:dyDescent="0.25">
      <c r="D146" s="113">
        <v>43688</v>
      </c>
      <c r="E146" s="198">
        <v>6.3890000000000002</v>
      </c>
      <c r="F146" s="198">
        <v>7.3449999999999998</v>
      </c>
      <c r="G146" s="198"/>
      <c r="H146" s="199"/>
      <c r="I146" s="198">
        <v>8.5289999999999999</v>
      </c>
      <c r="J146" s="198"/>
    </row>
    <row r="147" spans="4:10" x14ac:dyDescent="0.25">
      <c r="D147" s="113">
        <v>43689</v>
      </c>
      <c r="E147" s="198">
        <v>6.6859999999999999</v>
      </c>
      <c r="F147" s="198">
        <v>7.6040000000000001</v>
      </c>
      <c r="G147" s="198"/>
      <c r="H147" s="199"/>
      <c r="I147" s="198">
        <v>8.7880000000000003</v>
      </c>
      <c r="J147" s="198"/>
    </row>
    <row r="148" spans="4:10" x14ac:dyDescent="0.25">
      <c r="D148" s="113">
        <v>43690</v>
      </c>
      <c r="E148" s="198">
        <v>6.6890000000000001</v>
      </c>
      <c r="F148" s="198">
        <v>7.6070000000000002</v>
      </c>
      <c r="G148" s="198"/>
      <c r="H148" s="199"/>
      <c r="I148" s="198">
        <v>8.7870000000000008</v>
      </c>
      <c r="J148" s="198"/>
    </row>
    <row r="149" spans="4:10" x14ac:dyDescent="0.25">
      <c r="D149" s="113">
        <v>43691</v>
      </c>
      <c r="E149" s="198">
        <v>6.8659999999999997</v>
      </c>
      <c r="F149" s="198">
        <v>7.8529999999999998</v>
      </c>
      <c r="G149" s="198"/>
      <c r="H149" s="199"/>
      <c r="I149" s="198">
        <v>8.9779999999999998</v>
      </c>
      <c r="J149" s="198"/>
    </row>
    <row r="150" spans="4:10" x14ac:dyDescent="0.25">
      <c r="D150" s="113">
        <v>43692</v>
      </c>
      <c r="E150" s="198">
        <v>6.9559999999999995</v>
      </c>
      <c r="F150" s="198">
        <v>7.9930000000000003</v>
      </c>
      <c r="G150" s="198"/>
      <c r="H150" s="199"/>
      <c r="I150" s="198">
        <v>9.093</v>
      </c>
      <c r="J150" s="198"/>
    </row>
    <row r="151" spans="4:10" x14ac:dyDescent="0.25">
      <c r="D151" s="113">
        <v>43693</v>
      </c>
      <c r="E151" s="198">
        <v>6.7629999999999999</v>
      </c>
      <c r="F151" s="198">
        <v>7.7679999999999998</v>
      </c>
      <c r="G151" s="198"/>
      <c r="H151" s="199"/>
      <c r="I151" s="198">
        <v>8.8919999999999995</v>
      </c>
      <c r="J151" s="198"/>
    </row>
    <row r="152" spans="4:10" x14ac:dyDescent="0.25">
      <c r="D152" s="113">
        <v>43694</v>
      </c>
      <c r="E152" s="198">
        <v>6.7629999999999999</v>
      </c>
      <c r="F152" s="198">
        <v>7.7679999999999998</v>
      </c>
      <c r="G152" s="198"/>
      <c r="H152" s="199"/>
      <c r="I152" s="198">
        <v>8.8919999999999995</v>
      </c>
      <c r="J152" s="198"/>
    </row>
    <row r="153" spans="4:10" x14ac:dyDescent="0.25">
      <c r="D153" s="113">
        <v>43695</v>
      </c>
      <c r="E153" s="198">
        <v>6.7629999999999999</v>
      </c>
      <c r="F153" s="198">
        <v>7.7679999999999998</v>
      </c>
      <c r="G153" s="198"/>
      <c r="H153" s="199"/>
      <c r="I153" s="198">
        <v>8.8919999999999995</v>
      </c>
      <c r="J153" s="198"/>
    </row>
    <row r="154" spans="4:10" x14ac:dyDescent="0.25">
      <c r="D154" s="113">
        <v>43696</v>
      </c>
      <c r="E154" s="198">
        <v>6.72</v>
      </c>
      <c r="F154" s="198">
        <v>7.6840000000000002</v>
      </c>
      <c r="G154" s="198"/>
      <c r="H154" s="199"/>
      <c r="I154" s="198">
        <v>8.84</v>
      </c>
      <c r="J154" s="198"/>
    </row>
    <row r="155" spans="4:10" x14ac:dyDescent="0.25">
      <c r="D155" s="113">
        <v>43697</v>
      </c>
      <c r="E155" s="198">
        <v>6.7880000000000003</v>
      </c>
      <c r="F155" s="198">
        <v>7.7809999999999997</v>
      </c>
      <c r="G155" s="198"/>
      <c r="H155" s="199"/>
      <c r="I155" s="198">
        <v>8.9179999999999993</v>
      </c>
      <c r="J155" s="198"/>
    </row>
    <row r="156" spans="4:10" x14ac:dyDescent="0.25">
      <c r="D156" s="113">
        <v>43698</v>
      </c>
      <c r="E156" s="198">
        <v>6.665</v>
      </c>
      <c r="F156" s="198">
        <v>7.6509999999999998</v>
      </c>
      <c r="G156" s="198"/>
      <c r="H156" s="199"/>
      <c r="I156" s="198">
        <v>8.8040000000000003</v>
      </c>
      <c r="J156" s="198"/>
    </row>
    <row r="157" spans="4:10" x14ac:dyDescent="0.25">
      <c r="D157" s="113">
        <v>43699</v>
      </c>
      <c r="E157" s="198">
        <v>6.5890000000000004</v>
      </c>
      <c r="F157" s="198">
        <v>7.5330000000000004</v>
      </c>
      <c r="G157" s="198"/>
      <c r="H157" s="199"/>
      <c r="I157" s="198">
        <v>8.7390000000000008</v>
      </c>
      <c r="J157" s="198"/>
    </row>
    <row r="158" spans="4:10" x14ac:dyDescent="0.25">
      <c r="D158" s="113">
        <v>43700</v>
      </c>
      <c r="E158" s="198">
        <v>6.7329999999999997</v>
      </c>
      <c r="F158" s="198">
        <v>7.65</v>
      </c>
      <c r="G158" s="198"/>
      <c r="H158" s="199"/>
      <c r="I158" s="198">
        <v>8.8539999999999992</v>
      </c>
      <c r="J158" s="198"/>
    </row>
    <row r="159" spans="4:10" x14ac:dyDescent="0.25">
      <c r="D159" s="113">
        <v>43701</v>
      </c>
      <c r="E159" s="198">
        <v>6.7329999999999997</v>
      </c>
      <c r="F159" s="198">
        <v>7.65</v>
      </c>
      <c r="G159" s="198"/>
      <c r="H159" s="199"/>
      <c r="I159" s="198">
        <v>8.8539999999999992</v>
      </c>
      <c r="J159" s="198"/>
    </row>
    <row r="160" spans="4:10" x14ac:dyDescent="0.25">
      <c r="D160" s="113">
        <v>43702</v>
      </c>
      <c r="E160" s="198">
        <v>6.7329999999999997</v>
      </c>
      <c r="F160" s="198">
        <v>7.65</v>
      </c>
      <c r="G160" s="198"/>
      <c r="H160" s="199"/>
      <c r="I160" s="198">
        <v>8.8539999999999992</v>
      </c>
      <c r="J160" s="198"/>
    </row>
    <row r="161" spans="4:10" x14ac:dyDescent="0.25">
      <c r="D161" s="113">
        <v>43703</v>
      </c>
      <c r="E161" s="198">
        <v>6.7329999999999997</v>
      </c>
      <c r="F161" s="198">
        <v>7.65</v>
      </c>
      <c r="G161" s="198"/>
      <c r="H161" s="199"/>
      <c r="I161" s="198">
        <v>8.8539999999999992</v>
      </c>
      <c r="J161" s="198"/>
    </row>
    <row r="162" spans="4:10" x14ac:dyDescent="0.25">
      <c r="D162" s="113">
        <v>43704</v>
      </c>
      <c r="E162" s="198">
        <v>6.8170000000000002</v>
      </c>
      <c r="F162" s="198">
        <v>7.718</v>
      </c>
      <c r="G162" s="198"/>
      <c r="H162" s="199"/>
      <c r="I162" s="198">
        <v>8.8960000000000008</v>
      </c>
      <c r="J162" s="198"/>
    </row>
    <row r="163" spans="4:10" x14ac:dyDescent="0.25">
      <c r="D163" s="113">
        <v>43705</v>
      </c>
      <c r="E163" s="198">
        <v>6.86</v>
      </c>
      <c r="F163" s="198">
        <v>7.7539999999999996</v>
      </c>
      <c r="G163" s="198"/>
      <c r="H163" s="199"/>
      <c r="I163" s="198">
        <v>8.9209999999999994</v>
      </c>
      <c r="J163" s="198"/>
    </row>
    <row r="164" spans="4:10" x14ac:dyDescent="0.25">
      <c r="D164" s="113">
        <v>43706</v>
      </c>
      <c r="E164" s="198">
        <v>6.8209999999999997</v>
      </c>
      <c r="F164" s="198">
        <v>7.7110000000000003</v>
      </c>
      <c r="G164" s="198"/>
      <c r="H164" s="199"/>
      <c r="I164" s="198">
        <v>8.89</v>
      </c>
      <c r="J164" s="198"/>
    </row>
    <row r="165" spans="4:10" x14ac:dyDescent="0.25">
      <c r="D165" s="113">
        <v>43707</v>
      </c>
      <c r="E165" s="198">
        <v>6.742</v>
      </c>
      <c r="F165" s="198">
        <v>7.6230000000000002</v>
      </c>
      <c r="G165" s="198"/>
      <c r="H165" s="199"/>
      <c r="I165" s="198">
        <v>8.7919999999999998</v>
      </c>
      <c r="J165" s="198"/>
    </row>
    <row r="166" spans="4:10" x14ac:dyDescent="0.25">
      <c r="D166" s="113">
        <v>43708</v>
      </c>
      <c r="E166" s="198">
        <v>6.742</v>
      </c>
      <c r="F166" s="198">
        <v>7.6230000000000002</v>
      </c>
      <c r="G166" s="198"/>
      <c r="H166" s="199"/>
      <c r="I166" s="198">
        <v>8.7919999999999998</v>
      </c>
      <c r="J166" s="198"/>
    </row>
    <row r="167" spans="4:10" x14ac:dyDescent="0.25">
      <c r="D167" s="113">
        <v>43709</v>
      </c>
      <c r="E167" s="198">
        <v>6.742</v>
      </c>
      <c r="F167" s="198">
        <v>7.6230000000000002</v>
      </c>
      <c r="G167" s="198"/>
      <c r="H167" s="199"/>
      <c r="I167" s="198">
        <v>8.7919999999999998</v>
      </c>
      <c r="J167" s="198"/>
    </row>
    <row r="168" spans="4:10" x14ac:dyDescent="0.25">
      <c r="D168" s="113">
        <v>43710</v>
      </c>
      <c r="E168" s="198">
        <v>6.7549999999999999</v>
      </c>
      <c r="F168" s="198">
        <v>7.6319999999999997</v>
      </c>
      <c r="G168" s="198"/>
      <c r="H168" s="199"/>
      <c r="I168" s="198">
        <v>8.7840000000000007</v>
      </c>
      <c r="J168" s="198"/>
    </row>
    <row r="169" spans="4:10" x14ac:dyDescent="0.25">
      <c r="D169" s="113">
        <v>43711</v>
      </c>
      <c r="E169" s="198">
        <v>6.7990000000000004</v>
      </c>
      <c r="F169" s="198">
        <v>7.6879999999999997</v>
      </c>
      <c r="G169" s="198"/>
      <c r="H169" s="199"/>
      <c r="I169" s="198">
        <v>8.8390000000000004</v>
      </c>
      <c r="J169" s="198"/>
    </row>
    <row r="170" spans="4:10" x14ac:dyDescent="0.25">
      <c r="D170" s="113">
        <v>43712</v>
      </c>
      <c r="E170" s="198">
        <v>6.6159999999999997</v>
      </c>
      <c r="F170" s="198">
        <v>7.4610000000000003</v>
      </c>
      <c r="G170" s="198"/>
      <c r="H170" s="199"/>
      <c r="I170" s="198">
        <v>8.6419999999999995</v>
      </c>
      <c r="J170" s="198"/>
    </row>
    <row r="171" spans="4:10" x14ac:dyDescent="0.25">
      <c r="D171" s="113">
        <v>43713</v>
      </c>
      <c r="E171" s="198">
        <v>6.492</v>
      </c>
      <c r="F171" s="198">
        <v>7.3380000000000001</v>
      </c>
      <c r="G171" s="198"/>
      <c r="H171" s="199"/>
      <c r="I171" s="198">
        <v>8.5389999999999997</v>
      </c>
      <c r="J171" s="198"/>
    </row>
    <row r="172" spans="4:10" x14ac:dyDescent="0.25">
      <c r="D172" s="113">
        <v>43714</v>
      </c>
      <c r="E172" s="198">
        <v>6.508</v>
      </c>
      <c r="F172" s="198">
        <v>7.3129999999999997</v>
      </c>
      <c r="G172" s="198"/>
      <c r="H172" s="199"/>
      <c r="I172" s="198">
        <v>8.5169999999999995</v>
      </c>
      <c r="J172" s="198"/>
    </row>
    <row r="173" spans="4:10" x14ac:dyDescent="0.25">
      <c r="D173" s="113">
        <v>43715</v>
      </c>
      <c r="E173" s="198">
        <v>6.508</v>
      </c>
      <c r="F173" s="198">
        <v>7.3129999999999997</v>
      </c>
      <c r="G173" s="198"/>
      <c r="H173" s="199"/>
      <c r="I173" s="198">
        <v>8.5169999999999995</v>
      </c>
      <c r="J173" s="198"/>
    </row>
    <row r="174" spans="4:10" x14ac:dyDescent="0.25">
      <c r="D174" s="113">
        <v>43716</v>
      </c>
      <c r="E174" s="198">
        <v>6.508</v>
      </c>
      <c r="F174" s="198">
        <v>7.3129999999999997</v>
      </c>
      <c r="G174" s="198"/>
      <c r="H174" s="199"/>
      <c r="I174" s="198">
        <v>8.5169999999999995</v>
      </c>
      <c r="J174" s="198"/>
    </row>
    <row r="175" spans="4:10" x14ac:dyDescent="0.25">
      <c r="D175" s="113">
        <v>43717</v>
      </c>
      <c r="E175" s="198">
        <v>6.5</v>
      </c>
      <c r="F175" s="198">
        <v>7.2869999999999999</v>
      </c>
      <c r="G175" s="198"/>
      <c r="H175" s="199"/>
      <c r="I175" s="198">
        <v>8.5009999999999994</v>
      </c>
      <c r="J175" s="198"/>
    </row>
    <row r="176" spans="4:10" x14ac:dyDescent="0.25">
      <c r="D176" s="113">
        <v>43718</v>
      </c>
      <c r="E176" s="198">
        <v>6.6230000000000002</v>
      </c>
      <c r="F176" s="198">
        <v>7.4169999999999998</v>
      </c>
      <c r="G176" s="198"/>
      <c r="H176" s="199"/>
      <c r="I176" s="198">
        <v>8.6180000000000003</v>
      </c>
      <c r="J176" s="198"/>
    </row>
    <row r="177" spans="4:10" x14ac:dyDescent="0.25">
      <c r="D177" s="113">
        <v>43719</v>
      </c>
      <c r="E177" s="198">
        <v>6.6459999999999999</v>
      </c>
      <c r="F177" s="198">
        <v>7.4390000000000001</v>
      </c>
      <c r="G177" s="198"/>
      <c r="H177" s="199"/>
      <c r="I177" s="198">
        <v>8.6549999999999994</v>
      </c>
      <c r="J177" s="198"/>
    </row>
    <row r="178" spans="4:10" x14ac:dyDescent="0.25">
      <c r="D178" s="113">
        <v>43720</v>
      </c>
      <c r="E178" s="198">
        <v>6.5600000000000005</v>
      </c>
      <c r="F178" s="198">
        <v>7.343</v>
      </c>
      <c r="G178" s="198"/>
      <c r="H178" s="199"/>
      <c r="I178" s="198">
        <v>8.5749999999999993</v>
      </c>
      <c r="J178" s="198"/>
    </row>
    <row r="179" spans="4:10" x14ac:dyDescent="0.25">
      <c r="D179" s="113">
        <v>43721</v>
      </c>
      <c r="E179" s="198">
        <v>6.66</v>
      </c>
      <c r="F179" s="198">
        <v>7.4669999999999996</v>
      </c>
      <c r="G179" s="198"/>
      <c r="H179" s="199"/>
      <c r="I179" s="198">
        <v>8.6890000000000001</v>
      </c>
      <c r="J179" s="198"/>
    </row>
    <row r="180" spans="4:10" x14ac:dyDescent="0.25">
      <c r="D180" s="113">
        <v>43722</v>
      </c>
      <c r="E180" s="198">
        <v>6.66</v>
      </c>
      <c r="F180" s="198">
        <v>7.4669999999999996</v>
      </c>
      <c r="G180" s="198"/>
      <c r="H180" s="199"/>
      <c r="I180" s="198">
        <v>8.6890000000000001</v>
      </c>
      <c r="J180" s="198"/>
    </row>
    <row r="181" spans="4:10" x14ac:dyDescent="0.25">
      <c r="D181" s="113">
        <v>43723</v>
      </c>
      <c r="E181" s="198">
        <v>6.66</v>
      </c>
      <c r="F181" s="198">
        <v>7.4669999999999996</v>
      </c>
      <c r="G181" s="198"/>
      <c r="H181" s="199"/>
      <c r="I181" s="198">
        <v>8.6890000000000001</v>
      </c>
      <c r="J181" s="198"/>
    </row>
    <row r="182" spans="4:10" x14ac:dyDescent="0.25">
      <c r="D182" s="113">
        <v>43724</v>
      </c>
      <c r="E182" s="198">
        <v>6.6639999999999997</v>
      </c>
      <c r="F182" s="198">
        <v>7.4450000000000003</v>
      </c>
      <c r="G182" s="198"/>
      <c r="H182" s="199"/>
      <c r="I182" s="198">
        <v>8.69</v>
      </c>
      <c r="J182" s="198"/>
    </row>
    <row r="183" spans="4:10" x14ac:dyDescent="0.25">
      <c r="D183" s="113">
        <v>43725</v>
      </c>
      <c r="E183" s="198">
        <v>6.641</v>
      </c>
      <c r="F183" s="198">
        <v>7.42</v>
      </c>
      <c r="G183" s="198"/>
      <c r="H183" s="199"/>
      <c r="I183" s="198">
        <v>8.6739999999999995</v>
      </c>
      <c r="J183" s="198"/>
    </row>
    <row r="184" spans="4:10" x14ac:dyDescent="0.25">
      <c r="D184" s="113">
        <v>43726</v>
      </c>
      <c r="E184" s="198">
        <v>6.601</v>
      </c>
      <c r="F184" s="198">
        <v>7.3689999999999998</v>
      </c>
      <c r="G184" s="198"/>
      <c r="H184" s="199"/>
      <c r="I184" s="198">
        <v>8.6389999999999993</v>
      </c>
      <c r="J184" s="198"/>
    </row>
    <row r="185" spans="4:10" x14ac:dyDescent="0.25">
      <c r="D185" s="113">
        <v>43727</v>
      </c>
      <c r="E185" s="198">
        <v>6.5780000000000003</v>
      </c>
      <c r="F185" s="198">
        <v>7.3140000000000001</v>
      </c>
      <c r="G185" s="198"/>
      <c r="H185" s="199"/>
      <c r="I185" s="198">
        <v>8.6080000000000005</v>
      </c>
      <c r="J185" s="198"/>
    </row>
    <row r="186" spans="4:10" x14ac:dyDescent="0.25">
      <c r="D186" s="113">
        <v>43728</v>
      </c>
      <c r="E186" s="198">
        <v>6.5339999999999998</v>
      </c>
      <c r="F186" s="198">
        <v>7.2750000000000004</v>
      </c>
      <c r="G186" s="198"/>
      <c r="H186" s="199"/>
      <c r="I186" s="198">
        <v>8.5609999999999999</v>
      </c>
      <c r="J186" s="198"/>
    </row>
    <row r="187" spans="4:10" x14ac:dyDescent="0.25">
      <c r="D187" s="113">
        <v>43729</v>
      </c>
      <c r="E187" s="198">
        <v>6.5339999999999998</v>
      </c>
      <c r="F187" s="198">
        <v>7.2750000000000004</v>
      </c>
      <c r="G187" s="198"/>
      <c r="H187" s="199"/>
      <c r="I187" s="198">
        <v>8.5609999999999999</v>
      </c>
      <c r="J187" s="198"/>
    </row>
    <row r="188" spans="4:10" x14ac:dyDescent="0.25">
      <c r="D188" s="113">
        <v>43730</v>
      </c>
      <c r="E188" s="198">
        <v>6.5339999999999998</v>
      </c>
      <c r="F188" s="198">
        <v>7.2750000000000004</v>
      </c>
      <c r="G188" s="198"/>
      <c r="H188" s="199"/>
      <c r="I188" s="198">
        <v>8.5609999999999999</v>
      </c>
      <c r="J188" s="198"/>
    </row>
    <row r="189" spans="4:10" x14ac:dyDescent="0.25">
      <c r="D189" s="113">
        <v>43731</v>
      </c>
      <c r="E189" s="198">
        <v>6.5949999999999998</v>
      </c>
      <c r="F189" s="198">
        <v>7.367</v>
      </c>
      <c r="G189" s="198"/>
      <c r="H189" s="199"/>
      <c r="I189" s="198">
        <v>8.6349999999999998</v>
      </c>
      <c r="J189" s="198"/>
    </row>
    <row r="190" spans="4:10" x14ac:dyDescent="0.25">
      <c r="D190" s="113">
        <v>43732</v>
      </c>
      <c r="E190" s="198">
        <v>6.7780000000000005</v>
      </c>
      <c r="F190" s="198">
        <v>7.5759999999999996</v>
      </c>
      <c r="G190" s="198"/>
      <c r="H190" s="199"/>
      <c r="I190" s="198">
        <v>8.8149999999999995</v>
      </c>
      <c r="J190" s="198"/>
    </row>
    <row r="191" spans="4:10" x14ac:dyDescent="0.25">
      <c r="D191" s="113">
        <v>43733</v>
      </c>
      <c r="E191" s="198">
        <v>6.883</v>
      </c>
      <c r="F191" s="198">
        <v>7.6769999999999996</v>
      </c>
      <c r="G191" s="198"/>
      <c r="H191" s="199"/>
      <c r="I191" s="198">
        <v>8.9109999999999996</v>
      </c>
      <c r="J191" s="198"/>
    </row>
    <row r="192" spans="4:10" x14ac:dyDescent="0.25">
      <c r="D192" s="113">
        <v>43734</v>
      </c>
      <c r="E192" s="198">
        <v>6.8529999999999998</v>
      </c>
      <c r="F192" s="198">
        <v>7.5739999999999998</v>
      </c>
      <c r="G192" s="198"/>
      <c r="H192" s="199"/>
      <c r="I192" s="198">
        <v>8.8109999999999999</v>
      </c>
      <c r="J192" s="198"/>
    </row>
    <row r="193" spans="4:10" x14ac:dyDescent="0.25">
      <c r="D193" s="113">
        <v>43735</v>
      </c>
      <c r="E193" s="198">
        <v>6.8230000000000004</v>
      </c>
      <c r="F193" s="198">
        <v>7.5280000000000005</v>
      </c>
      <c r="G193" s="198"/>
      <c r="H193" s="199"/>
      <c r="I193" s="198">
        <v>8.7729999999999997</v>
      </c>
      <c r="J193" s="198"/>
    </row>
    <row r="194" spans="4:10" x14ac:dyDescent="0.25">
      <c r="D194" s="113">
        <v>43736</v>
      </c>
      <c r="E194" s="198">
        <v>6.8230000000000004</v>
      </c>
      <c r="F194" s="198">
        <v>7.5280000000000005</v>
      </c>
      <c r="G194" s="198"/>
      <c r="H194" s="199"/>
      <c r="I194" s="198">
        <v>8.7729999999999997</v>
      </c>
      <c r="J194" s="198"/>
    </row>
    <row r="195" spans="4:10" x14ac:dyDescent="0.25">
      <c r="D195" s="113">
        <v>43737</v>
      </c>
      <c r="E195" s="198">
        <v>6.8230000000000004</v>
      </c>
      <c r="F195" s="198">
        <v>7.5280000000000005</v>
      </c>
      <c r="G195" s="198"/>
      <c r="H195" s="199"/>
      <c r="I195" s="198">
        <v>8.7729999999999997</v>
      </c>
      <c r="J195" s="198"/>
    </row>
    <row r="196" spans="4:10" x14ac:dyDescent="0.25">
      <c r="D196" s="113">
        <v>43738</v>
      </c>
      <c r="E196" s="198">
        <v>6.8949999999999996</v>
      </c>
      <c r="F196" s="198">
        <v>7.5949999999999998</v>
      </c>
      <c r="G196" s="198"/>
      <c r="H196" s="199"/>
      <c r="I196" s="198">
        <v>8.8079999999999998</v>
      </c>
      <c r="J196" s="198"/>
    </row>
    <row r="197" spans="4:10" x14ac:dyDescent="0.25">
      <c r="D197" s="113">
        <v>43739</v>
      </c>
      <c r="E197" s="198">
        <v>6.9050000000000002</v>
      </c>
      <c r="F197" s="198">
        <v>7.6289999999999996</v>
      </c>
      <c r="G197" s="198"/>
      <c r="H197" s="199"/>
      <c r="I197" s="198">
        <v>8.8290000000000006</v>
      </c>
      <c r="J197" s="198"/>
    </row>
    <row r="198" spans="4:10" x14ac:dyDescent="0.25">
      <c r="D198" s="113">
        <v>43740</v>
      </c>
      <c r="E198" s="198">
        <v>7.117</v>
      </c>
      <c r="F198" s="198">
        <v>7.915</v>
      </c>
      <c r="G198" s="198"/>
      <c r="H198" s="199"/>
      <c r="I198" s="198">
        <v>9.0419999999999998</v>
      </c>
      <c r="J198" s="198"/>
    </row>
    <row r="199" spans="4:10" x14ac:dyDescent="0.25">
      <c r="D199" s="113">
        <v>43741</v>
      </c>
      <c r="E199" s="198">
        <v>7.1769999999999996</v>
      </c>
      <c r="F199" s="198">
        <v>7.9569999999999999</v>
      </c>
      <c r="G199" s="198"/>
      <c r="H199" s="199"/>
      <c r="I199" s="198">
        <v>9.0749999999999993</v>
      </c>
      <c r="J199" s="198"/>
    </row>
    <row r="200" spans="4:10" x14ac:dyDescent="0.25">
      <c r="D200" s="113">
        <v>43742</v>
      </c>
      <c r="E200" s="198">
        <v>7.149</v>
      </c>
      <c r="F200" s="198">
        <v>7.9089999999999998</v>
      </c>
      <c r="G200" s="198"/>
      <c r="H200" s="199"/>
      <c r="I200" s="198">
        <v>9.0210000000000008</v>
      </c>
      <c r="J200" s="198"/>
    </row>
    <row r="201" spans="4:10" x14ac:dyDescent="0.25">
      <c r="D201" s="113">
        <v>43743</v>
      </c>
      <c r="E201" s="198">
        <v>7.149</v>
      </c>
      <c r="F201" s="198">
        <v>7.9089999999999998</v>
      </c>
      <c r="G201" s="198"/>
      <c r="H201" s="199"/>
      <c r="I201" s="198">
        <v>9.0210000000000008</v>
      </c>
      <c r="J201" s="198"/>
    </row>
    <row r="202" spans="4:10" x14ac:dyDescent="0.25">
      <c r="D202" s="113">
        <v>43744</v>
      </c>
      <c r="E202" s="198">
        <v>7.149</v>
      </c>
      <c r="F202" s="198">
        <v>7.9089999999999998</v>
      </c>
      <c r="G202" s="198"/>
      <c r="H202" s="199"/>
      <c r="I202" s="198">
        <v>9.0210000000000008</v>
      </c>
      <c r="J202" s="198"/>
    </row>
    <row r="203" spans="4:10" x14ac:dyDescent="0.25">
      <c r="D203" s="113">
        <v>43745</v>
      </c>
      <c r="E203" s="198">
        <v>7.1050000000000004</v>
      </c>
      <c r="F203" s="198">
        <v>7.8529999999999998</v>
      </c>
      <c r="G203" s="198"/>
      <c r="H203" s="199"/>
      <c r="I203" s="198">
        <v>8.9930000000000003</v>
      </c>
      <c r="J203" s="198"/>
    </row>
    <row r="204" spans="4:10" x14ac:dyDescent="0.25">
      <c r="D204" s="113">
        <v>43746</v>
      </c>
      <c r="E204" s="198">
        <v>7.1719999999999997</v>
      </c>
      <c r="F204" s="198">
        <v>7.9089999999999998</v>
      </c>
      <c r="G204" s="198"/>
      <c r="H204" s="199"/>
      <c r="I204" s="198">
        <v>9.0519999999999996</v>
      </c>
      <c r="J204" s="198"/>
    </row>
    <row r="205" spans="4:10" x14ac:dyDescent="0.25">
      <c r="D205" s="113">
        <v>43747</v>
      </c>
      <c r="E205" s="198">
        <v>7.2290000000000001</v>
      </c>
      <c r="F205" s="198">
        <v>7.9180000000000001</v>
      </c>
      <c r="G205" s="198"/>
      <c r="H205" s="199"/>
      <c r="I205" s="198">
        <v>9.032</v>
      </c>
      <c r="J205" s="198"/>
    </row>
    <row r="206" spans="4:10" x14ac:dyDescent="0.25">
      <c r="D206" s="113">
        <v>43748</v>
      </c>
      <c r="E206" s="198">
        <v>7.33</v>
      </c>
      <c r="F206" s="198">
        <v>7.9459999999999997</v>
      </c>
      <c r="G206" s="198"/>
      <c r="H206" s="199"/>
      <c r="I206" s="198">
        <v>9.0530000000000008</v>
      </c>
      <c r="J206" s="198"/>
    </row>
    <row r="207" spans="4:10" x14ac:dyDescent="0.25">
      <c r="D207" s="113">
        <v>43749</v>
      </c>
      <c r="E207" s="198">
        <v>7.2759999999999998</v>
      </c>
      <c r="F207" s="198">
        <v>7.8570000000000002</v>
      </c>
      <c r="G207" s="198"/>
      <c r="H207" s="199"/>
      <c r="I207" s="198">
        <v>9.0090000000000003</v>
      </c>
      <c r="J207" s="198"/>
    </row>
    <row r="208" spans="4:10" x14ac:dyDescent="0.25">
      <c r="D208" s="113">
        <v>43750</v>
      </c>
      <c r="E208" s="198">
        <v>7.2759999999999998</v>
      </c>
      <c r="F208" s="198">
        <v>7.8570000000000002</v>
      </c>
      <c r="G208" s="198"/>
      <c r="H208" s="199"/>
      <c r="I208" s="198">
        <v>9.0090000000000003</v>
      </c>
      <c r="J208" s="198"/>
    </row>
    <row r="209" spans="4:10" x14ac:dyDescent="0.25">
      <c r="D209" s="113">
        <v>43751</v>
      </c>
      <c r="E209" s="198">
        <v>7.2759999999999998</v>
      </c>
      <c r="F209" s="198">
        <v>7.8570000000000002</v>
      </c>
      <c r="G209" s="198"/>
      <c r="H209" s="199"/>
      <c r="I209" s="198">
        <v>9.0090000000000003</v>
      </c>
      <c r="J209" s="198"/>
    </row>
    <row r="210" spans="4:10" x14ac:dyDescent="0.25">
      <c r="D210" s="113">
        <v>43752</v>
      </c>
      <c r="E210" s="198">
        <v>7.2919999999999998</v>
      </c>
      <c r="F210" s="198">
        <v>7.8760000000000003</v>
      </c>
      <c r="G210" s="198"/>
      <c r="H210" s="199"/>
      <c r="I210" s="198">
        <v>9.0120000000000005</v>
      </c>
      <c r="J210" s="198"/>
    </row>
    <row r="211" spans="4:10" x14ac:dyDescent="0.25">
      <c r="D211" s="113">
        <v>43753</v>
      </c>
      <c r="E211" s="198">
        <v>7.2510000000000003</v>
      </c>
      <c r="F211" s="198">
        <v>7.7850000000000001</v>
      </c>
      <c r="G211" s="198"/>
      <c r="H211" s="199"/>
      <c r="I211" s="198">
        <v>8.9730000000000008</v>
      </c>
      <c r="J211" s="198"/>
    </row>
    <row r="212" spans="4:10" x14ac:dyDescent="0.25">
      <c r="D212" s="113">
        <v>43754</v>
      </c>
      <c r="E212" s="198">
        <v>7.1950000000000003</v>
      </c>
      <c r="F212" s="198">
        <v>7.766</v>
      </c>
      <c r="G212" s="198"/>
      <c r="H212" s="199"/>
      <c r="I212" s="198">
        <v>8.98</v>
      </c>
      <c r="J212" s="198"/>
    </row>
    <row r="213" spans="4:10" x14ac:dyDescent="0.25">
      <c r="D213" s="113">
        <v>43755</v>
      </c>
      <c r="E213" s="198">
        <v>7.08</v>
      </c>
      <c r="F213" s="198">
        <v>7.5960000000000001</v>
      </c>
      <c r="G213" s="198"/>
      <c r="H213" s="199"/>
      <c r="I213" s="198">
        <v>8.8559999999999999</v>
      </c>
      <c r="J213" s="198"/>
    </row>
    <row r="214" spans="4:10" x14ac:dyDescent="0.25">
      <c r="D214" s="113">
        <v>43756</v>
      </c>
      <c r="E214" s="198">
        <v>6.9719999999999995</v>
      </c>
      <c r="F214" s="198">
        <v>7.4930000000000003</v>
      </c>
      <c r="G214" s="198"/>
      <c r="H214" s="199"/>
      <c r="I214" s="198">
        <v>8.7390000000000008</v>
      </c>
      <c r="J214" s="198"/>
    </row>
    <row r="215" spans="4:10" x14ac:dyDescent="0.25">
      <c r="D215" s="113">
        <v>43757</v>
      </c>
      <c r="E215" s="198">
        <v>6.9719999999999995</v>
      </c>
      <c r="F215" s="198">
        <v>7.4930000000000003</v>
      </c>
      <c r="G215" s="198"/>
      <c r="H215" s="199"/>
      <c r="I215" s="198">
        <v>8.7390000000000008</v>
      </c>
      <c r="J215" s="198"/>
    </row>
    <row r="216" spans="4:10" x14ac:dyDescent="0.25">
      <c r="D216" s="113">
        <v>43758</v>
      </c>
      <c r="E216" s="198">
        <v>6.9719999999999995</v>
      </c>
      <c r="F216" s="198">
        <v>7.4930000000000003</v>
      </c>
      <c r="G216" s="198"/>
      <c r="H216" s="199"/>
      <c r="I216" s="198">
        <v>8.7390000000000008</v>
      </c>
      <c r="J216" s="198"/>
    </row>
    <row r="217" spans="4:10" x14ac:dyDescent="0.25">
      <c r="D217" s="113">
        <v>43759</v>
      </c>
      <c r="E217" s="198">
        <v>6.9409999999999998</v>
      </c>
      <c r="F217" s="198">
        <v>7.4939999999999998</v>
      </c>
      <c r="G217" s="198"/>
      <c r="H217" s="199"/>
      <c r="I217" s="198">
        <v>8.7680000000000007</v>
      </c>
      <c r="J217" s="198"/>
    </row>
    <row r="218" spans="4:10" x14ac:dyDescent="0.25">
      <c r="D218" s="113">
        <v>43760</v>
      </c>
      <c r="E218" s="198">
        <v>6.9550000000000001</v>
      </c>
      <c r="F218" s="198">
        <v>7.5430000000000001</v>
      </c>
      <c r="G218" s="198"/>
      <c r="H218" s="199"/>
      <c r="I218" s="198">
        <v>8.8170000000000002</v>
      </c>
      <c r="J218" s="198"/>
    </row>
    <row r="219" spans="4:10" x14ac:dyDescent="0.25">
      <c r="D219" s="113">
        <v>43761</v>
      </c>
      <c r="E219" s="198">
        <v>6.9879999999999995</v>
      </c>
      <c r="F219" s="198">
        <v>7.5670000000000002</v>
      </c>
      <c r="G219" s="198"/>
      <c r="H219" s="199"/>
      <c r="I219" s="198">
        <v>8.8529999999999998</v>
      </c>
      <c r="J219" s="198"/>
    </row>
    <row r="220" spans="4:10" x14ac:dyDescent="0.25">
      <c r="D220" s="113">
        <v>43762</v>
      </c>
      <c r="E220" s="198">
        <v>6.9539999999999997</v>
      </c>
      <c r="F220" s="198">
        <v>7.5540000000000003</v>
      </c>
      <c r="G220" s="198"/>
      <c r="H220" s="199"/>
      <c r="I220" s="198">
        <v>8.843</v>
      </c>
      <c r="J220" s="198"/>
    </row>
    <row r="221" spans="4:10" x14ac:dyDescent="0.25">
      <c r="D221" s="113">
        <v>43763</v>
      </c>
      <c r="E221" s="198">
        <v>6.85</v>
      </c>
      <c r="F221" s="198">
        <v>7.4530000000000003</v>
      </c>
      <c r="G221" s="198"/>
      <c r="H221" s="199"/>
      <c r="I221" s="198">
        <v>8.8000000000000007</v>
      </c>
      <c r="J221" s="198"/>
    </row>
    <row r="222" spans="4:10" x14ac:dyDescent="0.25">
      <c r="D222" s="113">
        <v>43764</v>
      </c>
      <c r="E222" s="198">
        <v>6.85</v>
      </c>
      <c r="F222" s="198">
        <v>7.4530000000000003</v>
      </c>
      <c r="G222" s="198"/>
      <c r="H222" s="199"/>
      <c r="I222" s="198">
        <v>8.8000000000000007</v>
      </c>
      <c r="J222" s="198"/>
    </row>
    <row r="223" spans="4:10" x14ac:dyDescent="0.25">
      <c r="D223" s="113">
        <v>43765</v>
      </c>
      <c r="E223" s="198">
        <v>6.85</v>
      </c>
      <c r="F223" s="198">
        <v>7.4530000000000003</v>
      </c>
      <c r="G223" s="198"/>
      <c r="H223" s="199"/>
      <c r="I223" s="198">
        <v>8.8000000000000007</v>
      </c>
      <c r="J223" s="198"/>
    </row>
    <row r="224" spans="4:10" x14ac:dyDescent="0.25">
      <c r="D224" s="113">
        <v>43766</v>
      </c>
      <c r="E224" s="198">
        <v>6.7620000000000005</v>
      </c>
      <c r="F224" s="198">
        <v>7.3879999999999999</v>
      </c>
      <c r="G224" s="198"/>
      <c r="H224" s="199"/>
      <c r="I224" s="198">
        <v>8.7539999999999996</v>
      </c>
      <c r="J224" s="198"/>
    </row>
    <row r="225" spans="4:10" x14ac:dyDescent="0.25">
      <c r="D225" s="113">
        <v>43767</v>
      </c>
      <c r="E225" s="198">
        <v>6.7910000000000004</v>
      </c>
      <c r="F225" s="198">
        <v>7.4329999999999998</v>
      </c>
      <c r="G225" s="198"/>
      <c r="H225" s="199"/>
      <c r="I225" s="198">
        <v>8.7620000000000005</v>
      </c>
      <c r="J225" s="198"/>
    </row>
    <row r="226" spans="4:10" x14ac:dyDescent="0.25">
      <c r="D226" s="113">
        <v>43768</v>
      </c>
      <c r="E226" s="198">
        <v>6.8319999999999999</v>
      </c>
      <c r="F226" s="198">
        <v>7.4719999999999995</v>
      </c>
      <c r="G226" s="198"/>
      <c r="H226" s="199"/>
      <c r="I226" s="198">
        <v>8.8109999999999999</v>
      </c>
      <c r="J226" s="198"/>
    </row>
    <row r="227" spans="4:10" x14ac:dyDescent="0.25">
      <c r="D227" s="113">
        <v>43769</v>
      </c>
      <c r="E227" s="198">
        <v>6.774</v>
      </c>
      <c r="F227" s="198">
        <v>7.4359999999999999</v>
      </c>
      <c r="G227" s="198"/>
      <c r="H227" s="199"/>
      <c r="I227" s="198">
        <v>8.7590000000000003</v>
      </c>
      <c r="J227" s="198"/>
    </row>
    <row r="228" spans="4:10" x14ac:dyDescent="0.25">
      <c r="D228" s="113">
        <v>43770</v>
      </c>
      <c r="E228" s="198">
        <v>6.6639999999999997</v>
      </c>
      <c r="F228" s="198">
        <v>7.3780000000000001</v>
      </c>
      <c r="G228" s="198"/>
      <c r="H228" s="199"/>
      <c r="I228" s="198">
        <v>8.69</v>
      </c>
      <c r="J228" s="198"/>
    </row>
    <row r="229" spans="4:10" x14ac:dyDescent="0.25">
      <c r="D229" s="113">
        <v>43771</v>
      </c>
      <c r="E229" s="198">
        <v>6.6639999999999997</v>
      </c>
      <c r="F229" s="198">
        <v>7.3780000000000001</v>
      </c>
      <c r="G229" s="198"/>
      <c r="H229" s="199"/>
      <c r="I229" s="198">
        <v>8.69</v>
      </c>
      <c r="J229" s="198"/>
    </row>
    <row r="230" spans="4:10" x14ac:dyDescent="0.25">
      <c r="D230" s="113">
        <v>43772</v>
      </c>
      <c r="E230" s="198">
        <v>6.6639999999999997</v>
      </c>
      <c r="F230" s="198">
        <v>7.3780000000000001</v>
      </c>
      <c r="G230" s="198"/>
      <c r="H230" s="199"/>
      <c r="I230" s="198">
        <v>8.69</v>
      </c>
      <c r="J230" s="198"/>
    </row>
    <row r="231" spans="4:10" x14ac:dyDescent="0.25">
      <c r="D231" s="113">
        <v>43773</v>
      </c>
      <c r="E231" s="198">
        <v>6.53</v>
      </c>
      <c r="F231" s="198">
        <v>7.3410000000000002</v>
      </c>
      <c r="G231" s="198"/>
      <c r="H231" s="199"/>
      <c r="I231" s="198">
        <v>8.6639999999999997</v>
      </c>
      <c r="J231" s="198"/>
    </row>
    <row r="232" spans="4:10" x14ac:dyDescent="0.25">
      <c r="D232" s="113">
        <v>43774</v>
      </c>
      <c r="E232" s="198">
        <v>6.569</v>
      </c>
      <c r="F232" s="198">
        <v>7.4349999999999996</v>
      </c>
      <c r="G232" s="198"/>
      <c r="H232" s="199"/>
      <c r="I232" s="198">
        <v>8.7379999999999995</v>
      </c>
      <c r="J232" s="198"/>
    </row>
    <row r="233" spans="4:10" x14ac:dyDescent="0.25">
      <c r="D233" s="113">
        <v>43775</v>
      </c>
      <c r="E233" s="198">
        <v>6.51</v>
      </c>
      <c r="F233" s="198">
        <v>7.484</v>
      </c>
      <c r="G233" s="198"/>
      <c r="H233" s="199"/>
      <c r="I233" s="198">
        <v>8.7629999999999999</v>
      </c>
      <c r="J233" s="198"/>
    </row>
    <row r="234" spans="4:10" x14ac:dyDescent="0.25">
      <c r="D234" s="113">
        <v>43776</v>
      </c>
      <c r="E234" s="198">
        <v>6.3849999999999998</v>
      </c>
      <c r="F234" s="198">
        <v>7.4249999999999998</v>
      </c>
      <c r="G234" s="198"/>
      <c r="H234" s="199"/>
      <c r="I234" s="198">
        <v>8.6880000000000006</v>
      </c>
      <c r="J234" s="198"/>
    </row>
    <row r="235" spans="4:10" x14ac:dyDescent="0.25">
      <c r="D235" s="113">
        <v>43777</v>
      </c>
      <c r="E235" s="198">
        <v>6.3570000000000002</v>
      </c>
      <c r="F235" s="198">
        <v>7.4530000000000003</v>
      </c>
      <c r="G235" s="198"/>
      <c r="H235" s="199"/>
      <c r="I235" s="198">
        <v>8.6999999999999993</v>
      </c>
      <c r="J235" s="198"/>
    </row>
    <row r="236" spans="4:10" x14ac:dyDescent="0.25">
      <c r="D236" s="113">
        <v>43778</v>
      </c>
      <c r="E236" s="198">
        <v>6.3570000000000002</v>
      </c>
      <c r="F236" s="198">
        <v>7.4530000000000003</v>
      </c>
      <c r="G236" s="198"/>
      <c r="H236" s="199"/>
      <c r="I236" s="198">
        <v>8.6999999999999993</v>
      </c>
      <c r="J236" s="198"/>
    </row>
    <row r="237" spans="4:10" x14ac:dyDescent="0.25">
      <c r="D237" s="113">
        <v>43779</v>
      </c>
      <c r="E237" s="198">
        <v>6.3570000000000002</v>
      </c>
      <c r="F237" s="198">
        <v>7.4530000000000003</v>
      </c>
      <c r="G237" s="198"/>
      <c r="H237" s="199"/>
      <c r="I237" s="198">
        <v>8.6999999999999993</v>
      </c>
      <c r="J237" s="198"/>
    </row>
    <row r="238" spans="4:10" x14ac:dyDescent="0.25">
      <c r="D238" s="113">
        <v>43780</v>
      </c>
      <c r="E238" s="198">
        <v>6.3469999999999995</v>
      </c>
      <c r="F238" s="198">
        <v>7.46</v>
      </c>
      <c r="G238" s="198"/>
      <c r="H238" s="199"/>
      <c r="I238" s="198">
        <v>8.6999999999999993</v>
      </c>
      <c r="J238" s="198"/>
    </row>
    <row r="239" spans="4:10" x14ac:dyDescent="0.25">
      <c r="D239" s="113">
        <v>43781</v>
      </c>
      <c r="E239" s="198">
        <v>6.4560000000000004</v>
      </c>
      <c r="F239" s="198">
        <v>7.5529999999999999</v>
      </c>
      <c r="G239" s="198"/>
      <c r="H239" s="199"/>
      <c r="I239" s="198">
        <v>8.7799999999999994</v>
      </c>
      <c r="J239" s="198"/>
    </row>
    <row r="240" spans="4:10" x14ac:dyDescent="0.25">
      <c r="D240" s="113">
        <v>43782</v>
      </c>
      <c r="E240" s="198">
        <v>6.6379999999999999</v>
      </c>
      <c r="F240" s="198">
        <v>7.6680000000000001</v>
      </c>
      <c r="G240" s="198"/>
      <c r="H240" s="199"/>
      <c r="I240" s="198">
        <v>8.8699999999999992</v>
      </c>
      <c r="J240" s="198"/>
    </row>
    <row r="241" spans="4:10" x14ac:dyDescent="0.25">
      <c r="D241" s="113">
        <v>43783</v>
      </c>
      <c r="E241" s="198">
        <v>6.492</v>
      </c>
      <c r="F241" s="198">
        <v>7.5090000000000003</v>
      </c>
      <c r="G241" s="198"/>
      <c r="H241" s="199"/>
      <c r="I241" s="198">
        <v>8.76</v>
      </c>
      <c r="J241" s="198"/>
    </row>
    <row r="242" spans="4:10" x14ac:dyDescent="0.25">
      <c r="D242" s="113">
        <v>43784</v>
      </c>
      <c r="E242" s="198">
        <v>6.4219999999999997</v>
      </c>
      <c r="F242" s="198">
        <v>7.4820000000000002</v>
      </c>
      <c r="G242" s="198"/>
      <c r="H242" s="199"/>
      <c r="I242" s="198">
        <v>8.7650000000000006</v>
      </c>
      <c r="J242" s="198"/>
    </row>
    <row r="243" spans="4:10" x14ac:dyDescent="0.25">
      <c r="D243" s="113">
        <v>43785</v>
      </c>
      <c r="E243" s="198">
        <v>6.4219999999999997</v>
      </c>
      <c r="F243" s="198">
        <v>7.4820000000000002</v>
      </c>
      <c r="G243" s="198"/>
      <c r="H243" s="199"/>
      <c r="I243" s="198">
        <v>8.7650000000000006</v>
      </c>
      <c r="J243" s="198"/>
    </row>
    <row r="244" spans="4:10" x14ac:dyDescent="0.25">
      <c r="D244" s="113">
        <v>43786</v>
      </c>
      <c r="E244" s="198">
        <v>6.4219999999999997</v>
      </c>
      <c r="F244" s="198">
        <v>7.4820000000000002</v>
      </c>
      <c r="G244" s="198"/>
      <c r="H244" s="199"/>
      <c r="I244" s="198">
        <v>8.7650000000000006</v>
      </c>
      <c r="J244" s="198"/>
    </row>
    <row r="245" spans="4:10" x14ac:dyDescent="0.25">
      <c r="D245" s="113">
        <v>43787</v>
      </c>
      <c r="E245" s="198">
        <v>6.5220000000000002</v>
      </c>
      <c r="F245" s="198">
        <v>7.5380000000000003</v>
      </c>
      <c r="G245" s="198"/>
      <c r="H245" s="199"/>
      <c r="I245" s="198">
        <v>8.7989999999999995</v>
      </c>
      <c r="J245" s="198"/>
    </row>
    <row r="246" spans="4:10" x14ac:dyDescent="0.25">
      <c r="D246" s="113">
        <v>43788</v>
      </c>
      <c r="E246" s="198">
        <v>6.6159999999999997</v>
      </c>
      <c r="F246" s="198">
        <v>7.64</v>
      </c>
      <c r="G246" s="198"/>
      <c r="H246" s="199"/>
      <c r="I246" s="198">
        <v>8.9079999999999995</v>
      </c>
      <c r="J246" s="198"/>
    </row>
    <row r="247" spans="4:10" x14ac:dyDescent="0.25">
      <c r="D247" s="113">
        <v>43789</v>
      </c>
      <c r="E247" s="198">
        <v>6.7889999999999997</v>
      </c>
      <c r="F247" s="198">
        <v>7.726</v>
      </c>
      <c r="G247" s="198"/>
      <c r="H247" s="199"/>
      <c r="I247" s="198">
        <v>9.0289999999999999</v>
      </c>
      <c r="J247" s="198"/>
    </row>
    <row r="248" spans="4:10" x14ac:dyDescent="0.25">
      <c r="D248" s="113">
        <v>43790</v>
      </c>
      <c r="E248" s="198">
        <v>6.819</v>
      </c>
      <c r="F248" s="198">
        <v>7.774</v>
      </c>
      <c r="G248" s="198">
        <v>7.9429999999999996</v>
      </c>
      <c r="H248" s="199"/>
      <c r="I248" s="198">
        <v>9.0489999999999995</v>
      </c>
      <c r="J248" s="198">
        <v>9.0830000000000002</v>
      </c>
    </row>
    <row r="249" spans="4:10" x14ac:dyDescent="0.25">
      <c r="D249" s="113">
        <v>43791</v>
      </c>
      <c r="E249" s="198">
        <v>6.8650000000000002</v>
      </c>
      <c r="F249" s="198">
        <v>7.7859999999999996</v>
      </c>
      <c r="G249" s="198">
        <v>7.9450000000000003</v>
      </c>
      <c r="H249" s="199"/>
      <c r="I249" s="198">
        <v>9.0679999999999996</v>
      </c>
      <c r="J249" s="198">
        <v>9.0909999999999993</v>
      </c>
    </row>
    <row r="250" spans="4:10" x14ac:dyDescent="0.25">
      <c r="D250" s="113">
        <v>43792</v>
      </c>
      <c r="E250" s="198">
        <v>6.8650000000000002</v>
      </c>
      <c r="F250" s="198">
        <v>7.7859999999999996</v>
      </c>
      <c r="G250" s="198">
        <v>7.9450000000000003</v>
      </c>
      <c r="H250" s="199"/>
      <c r="I250" s="198">
        <v>9.0679999999999996</v>
      </c>
      <c r="J250" s="198">
        <v>9.0909999999999993</v>
      </c>
    </row>
    <row r="251" spans="4:10" x14ac:dyDescent="0.25">
      <c r="D251" s="113">
        <v>43793</v>
      </c>
      <c r="E251" s="198">
        <v>6.8650000000000002</v>
      </c>
      <c r="F251" s="198">
        <v>7.7859999999999996</v>
      </c>
      <c r="G251" s="198">
        <v>7.9450000000000003</v>
      </c>
      <c r="H251" s="199"/>
      <c r="I251" s="198">
        <v>9.0679999999999996</v>
      </c>
      <c r="J251" s="198">
        <v>9.0909999999999993</v>
      </c>
    </row>
    <row r="252" spans="4:10" x14ac:dyDescent="0.25">
      <c r="D252" s="113">
        <v>43794</v>
      </c>
      <c r="E252" s="198">
        <v>6.8979999999999997</v>
      </c>
      <c r="F252" s="198">
        <v>7.758</v>
      </c>
      <c r="G252" s="198">
        <v>7.9329999999999998</v>
      </c>
      <c r="H252" s="199"/>
      <c r="I252" s="198">
        <v>9.0670000000000002</v>
      </c>
      <c r="J252" s="198">
        <v>9.0830000000000002</v>
      </c>
    </row>
    <row r="253" spans="4:10" x14ac:dyDescent="0.25">
      <c r="D253" s="113">
        <v>43795</v>
      </c>
      <c r="E253" s="198">
        <v>6.9240000000000004</v>
      </c>
      <c r="F253" s="198">
        <v>7.79</v>
      </c>
      <c r="G253" s="198">
        <v>7.96</v>
      </c>
      <c r="H253" s="199"/>
      <c r="I253" s="198">
        <v>9.0619999999999994</v>
      </c>
      <c r="J253" s="198">
        <v>9.0980000000000008</v>
      </c>
    </row>
    <row r="254" spans="4:10" x14ac:dyDescent="0.25">
      <c r="D254" s="113">
        <v>43796</v>
      </c>
      <c r="E254" s="198">
        <v>6.9550000000000001</v>
      </c>
      <c r="F254" s="198">
        <v>7.7869999999999999</v>
      </c>
      <c r="G254" s="198">
        <v>7.9569999999999999</v>
      </c>
      <c r="H254" s="199"/>
      <c r="I254" s="198">
        <v>9.0739999999999998</v>
      </c>
      <c r="J254" s="198">
        <v>9.0980000000000008</v>
      </c>
    </row>
    <row r="255" spans="4:10" x14ac:dyDescent="0.25">
      <c r="D255" s="113">
        <v>43797</v>
      </c>
      <c r="E255" s="198">
        <v>6.9480000000000004</v>
      </c>
      <c r="F255" s="198">
        <v>7.79</v>
      </c>
      <c r="G255" s="198">
        <v>7.9569999999999999</v>
      </c>
      <c r="H255" s="199"/>
      <c r="I255" s="198">
        <v>9.0739999999999998</v>
      </c>
      <c r="J255" s="198">
        <v>9.0890000000000004</v>
      </c>
    </row>
    <row r="256" spans="4:10" x14ac:dyDescent="0.25">
      <c r="D256" s="113">
        <v>43798</v>
      </c>
      <c r="E256" s="198">
        <v>6.97</v>
      </c>
      <c r="F256" s="198">
        <v>7.8109999999999999</v>
      </c>
      <c r="G256" s="198">
        <v>7.9649999999999999</v>
      </c>
      <c r="H256" s="199"/>
      <c r="I256" s="198">
        <v>9.0579999999999998</v>
      </c>
      <c r="J256" s="198">
        <v>9.0890000000000004</v>
      </c>
    </row>
    <row r="257" spans="4:10" x14ac:dyDescent="0.25">
      <c r="D257" s="113">
        <v>43799</v>
      </c>
      <c r="E257" s="198">
        <v>6.97</v>
      </c>
      <c r="F257" s="198">
        <v>7.8109999999999999</v>
      </c>
      <c r="G257" s="198">
        <v>7.9649999999999999</v>
      </c>
      <c r="H257" s="199"/>
      <c r="I257" s="198">
        <v>9.0579999999999998</v>
      </c>
      <c r="J257" s="198">
        <v>9.0879999999999992</v>
      </c>
    </row>
    <row r="258" spans="4:10" x14ac:dyDescent="0.25">
      <c r="D258" s="113">
        <v>43800</v>
      </c>
      <c r="E258" s="198">
        <v>6.97</v>
      </c>
      <c r="F258" s="198">
        <v>7.8109999999999999</v>
      </c>
      <c r="G258" s="198">
        <v>7.9649999999999999</v>
      </c>
      <c r="H258" s="199"/>
      <c r="I258" s="198">
        <v>9.0579999999999998</v>
      </c>
      <c r="J258" s="198">
        <v>9.0879999999999992</v>
      </c>
    </row>
    <row r="259" spans="4:10" x14ac:dyDescent="0.25">
      <c r="D259" s="113">
        <v>43801</v>
      </c>
      <c r="E259" s="198">
        <v>7.11</v>
      </c>
      <c r="F259" s="198">
        <v>7.8789999999999996</v>
      </c>
      <c r="G259" s="198">
        <v>8.0670000000000002</v>
      </c>
      <c r="H259" s="199"/>
      <c r="I259" s="198">
        <v>9.1470000000000002</v>
      </c>
      <c r="J259" s="198">
        <v>9.18</v>
      </c>
    </row>
    <row r="260" spans="4:10" x14ac:dyDescent="0.25">
      <c r="D260" s="113">
        <v>43802</v>
      </c>
      <c r="E260" s="198">
        <v>7.2809999999999997</v>
      </c>
      <c r="F260" s="198">
        <v>8.0449999999999999</v>
      </c>
      <c r="G260" s="198">
        <v>8.2490000000000006</v>
      </c>
      <c r="H260" s="199"/>
      <c r="I260" s="198">
        <v>9.2609999999999992</v>
      </c>
      <c r="J260" s="198">
        <v>9.18</v>
      </c>
    </row>
    <row r="261" spans="4:10" x14ac:dyDescent="0.25">
      <c r="D261" s="113">
        <v>43803</v>
      </c>
      <c r="E261" s="198">
        <v>7.1470000000000002</v>
      </c>
      <c r="F261" s="198">
        <v>7.952</v>
      </c>
      <c r="G261" s="198">
        <v>8.0609999999999999</v>
      </c>
      <c r="H261" s="199"/>
      <c r="I261" s="198">
        <v>9.1660000000000004</v>
      </c>
      <c r="J261" s="198">
        <v>9.3149999999999995</v>
      </c>
    </row>
    <row r="262" spans="4:10" x14ac:dyDescent="0.25">
      <c r="D262" s="113">
        <v>43804</v>
      </c>
      <c r="E262" s="198">
        <v>7.1230000000000002</v>
      </c>
      <c r="F262" s="198">
        <v>7.9139999999999997</v>
      </c>
      <c r="G262" s="198">
        <v>8.0739999999999998</v>
      </c>
      <c r="H262" s="199"/>
      <c r="I262" s="198">
        <v>9.1349999999999998</v>
      </c>
      <c r="J262" s="198">
        <v>9.1999999999999993</v>
      </c>
    </row>
    <row r="263" spans="4:10" x14ac:dyDescent="0.25">
      <c r="D263" s="113">
        <v>43805</v>
      </c>
      <c r="E263" s="198">
        <v>6.843</v>
      </c>
      <c r="F263" s="198">
        <v>7.7379999999999995</v>
      </c>
      <c r="G263" s="198">
        <v>7.8959999999999999</v>
      </c>
      <c r="H263" s="199"/>
      <c r="I263" s="198">
        <v>9.0090000000000003</v>
      </c>
      <c r="J263" s="198">
        <v>9.1850000000000005</v>
      </c>
    </row>
    <row r="264" spans="4:10" x14ac:dyDescent="0.25">
      <c r="D264" s="113">
        <v>43806</v>
      </c>
      <c r="E264" s="198">
        <v>6.843</v>
      </c>
      <c r="F264" s="198">
        <v>7.7379999999999995</v>
      </c>
      <c r="G264" s="198">
        <v>7.8959999999999999</v>
      </c>
      <c r="H264" s="199"/>
      <c r="I264" s="198">
        <v>9.0090000000000003</v>
      </c>
      <c r="J264" s="198">
        <v>9.1850000000000005</v>
      </c>
    </row>
    <row r="265" spans="4:10" x14ac:dyDescent="0.25">
      <c r="D265" s="113">
        <v>43807</v>
      </c>
      <c r="E265" s="198">
        <v>6.843</v>
      </c>
      <c r="F265" s="198">
        <v>7.7379999999999995</v>
      </c>
      <c r="G265" s="198">
        <v>7.8959999999999999</v>
      </c>
      <c r="H265" s="199"/>
      <c r="I265" s="198">
        <v>9.0090000000000003</v>
      </c>
      <c r="J265" s="198">
        <v>9.1850000000000005</v>
      </c>
    </row>
    <row r="266" spans="4:10" x14ac:dyDescent="0.25">
      <c r="D266" s="113">
        <v>43808</v>
      </c>
      <c r="E266" s="198">
        <v>6.6749999999999998</v>
      </c>
      <c r="F266" s="198">
        <v>7.6129999999999995</v>
      </c>
      <c r="G266" s="198">
        <v>7.7839999999999998</v>
      </c>
      <c r="H266" s="199"/>
      <c r="I266" s="198">
        <v>8.9250000000000007</v>
      </c>
      <c r="J266" s="198">
        <v>9.0640000000000001</v>
      </c>
    </row>
    <row r="267" spans="4:10" x14ac:dyDescent="0.25">
      <c r="D267" s="113">
        <v>43809</v>
      </c>
      <c r="E267" s="198">
        <v>6.5739999999999998</v>
      </c>
      <c r="F267" s="198">
        <v>7.532</v>
      </c>
      <c r="G267" s="198">
        <v>7.67</v>
      </c>
      <c r="H267" s="199"/>
      <c r="I267" s="198">
        <v>8.8849999999999998</v>
      </c>
      <c r="J267" s="198">
        <v>8.9749999999999996</v>
      </c>
    </row>
    <row r="268" spans="4:10" x14ac:dyDescent="0.25">
      <c r="D268" s="113">
        <v>43810</v>
      </c>
      <c r="E268" s="198">
        <v>6.47</v>
      </c>
      <c r="F268" s="198">
        <v>7.4480000000000004</v>
      </c>
      <c r="G268" s="198">
        <v>7.5629999999999997</v>
      </c>
      <c r="H268" s="199"/>
      <c r="I268" s="198">
        <v>8.7940000000000005</v>
      </c>
      <c r="J268" s="198">
        <v>8.9239999999999995</v>
      </c>
    </row>
    <row r="269" spans="4:10" x14ac:dyDescent="0.25">
      <c r="D269" s="113">
        <v>43811</v>
      </c>
      <c r="E269" s="198">
        <v>6.3769999999999998</v>
      </c>
      <c r="F269" s="198">
        <v>7.3369999999999997</v>
      </c>
      <c r="G269" s="198">
        <v>7.4669999999999996</v>
      </c>
      <c r="H269" s="199"/>
      <c r="I269" s="198">
        <v>8.7270000000000003</v>
      </c>
      <c r="J269" s="198">
        <v>8.8390000000000004</v>
      </c>
    </row>
    <row r="270" spans="4:10" x14ac:dyDescent="0.25">
      <c r="D270" s="113">
        <v>43812</v>
      </c>
      <c r="E270" s="198">
        <v>6.2409999999999997</v>
      </c>
      <c r="F270" s="198">
        <v>7.2320000000000002</v>
      </c>
      <c r="G270" s="198">
        <v>7.375</v>
      </c>
      <c r="H270" s="199"/>
      <c r="I270" s="198">
        <v>8.6839999999999993</v>
      </c>
      <c r="J270" s="198">
        <v>8.7810000000000006</v>
      </c>
    </row>
    <row r="271" spans="4:10" x14ac:dyDescent="0.25">
      <c r="D271" s="113">
        <v>43813</v>
      </c>
      <c r="E271" s="198">
        <v>6.2409999999999997</v>
      </c>
      <c r="F271" s="198">
        <v>7.2320000000000002</v>
      </c>
      <c r="G271" s="198">
        <v>7.375</v>
      </c>
      <c r="H271" s="199"/>
      <c r="I271" s="198">
        <v>8.6839999999999993</v>
      </c>
      <c r="J271" s="198">
        <v>8.7810000000000006</v>
      </c>
    </row>
    <row r="272" spans="4:10" x14ac:dyDescent="0.25">
      <c r="D272" s="113">
        <v>43814</v>
      </c>
      <c r="E272" s="198">
        <v>6.2409999999999997</v>
      </c>
      <c r="F272" s="198">
        <v>7.2320000000000002</v>
      </c>
      <c r="G272" s="198">
        <v>7.375</v>
      </c>
      <c r="H272" s="199"/>
      <c r="I272" s="198">
        <v>8.6839999999999993</v>
      </c>
      <c r="J272" s="198">
        <v>8.7810000000000006</v>
      </c>
    </row>
    <row r="273" spans="4:10" x14ac:dyDescent="0.25">
      <c r="D273" s="113">
        <v>43815</v>
      </c>
      <c r="E273" s="198">
        <v>6.2270000000000003</v>
      </c>
      <c r="F273" s="198">
        <v>7.2510000000000003</v>
      </c>
      <c r="G273" s="198">
        <v>7.3929999999999998</v>
      </c>
      <c r="H273" s="199"/>
      <c r="I273" s="198">
        <v>8.7029999999999994</v>
      </c>
      <c r="J273" s="198">
        <v>8.7249999999999996</v>
      </c>
    </row>
    <row r="274" spans="4:10" x14ac:dyDescent="0.25">
      <c r="D274" s="113">
        <v>43816</v>
      </c>
      <c r="E274" s="198">
        <v>6.1749999999999998</v>
      </c>
      <c r="F274" s="198">
        <v>7.1449999999999996</v>
      </c>
      <c r="G274" s="198">
        <v>7.3150000000000004</v>
      </c>
      <c r="H274" s="199"/>
      <c r="I274" s="198">
        <v>8.6210000000000004</v>
      </c>
      <c r="J274" s="198">
        <v>8.7289999999999992</v>
      </c>
    </row>
    <row r="275" spans="4:10" x14ac:dyDescent="0.25">
      <c r="D275" s="113">
        <v>43817</v>
      </c>
      <c r="E275" s="198">
        <v>6.0990000000000002</v>
      </c>
      <c r="F275" s="198">
        <v>7.0549999999999997</v>
      </c>
      <c r="G275" s="198">
        <v>7.1970000000000001</v>
      </c>
      <c r="H275" s="199"/>
      <c r="I275" s="198">
        <v>8.56</v>
      </c>
      <c r="J275" s="198">
        <v>8.6029999999999998</v>
      </c>
    </row>
    <row r="276" spans="4:10" x14ac:dyDescent="0.25">
      <c r="D276" s="113">
        <v>43818</v>
      </c>
      <c r="E276" s="198">
        <v>6.1</v>
      </c>
      <c r="F276" s="198">
        <v>7.0650000000000004</v>
      </c>
      <c r="G276" s="198">
        <v>7.1929999999999996</v>
      </c>
      <c r="H276" s="199"/>
      <c r="I276" s="198">
        <v>8.5660000000000007</v>
      </c>
      <c r="J276" s="198">
        <v>8.5619999999999994</v>
      </c>
    </row>
    <row r="277" spans="4:10" x14ac:dyDescent="0.25">
      <c r="D277" s="113">
        <v>43819</v>
      </c>
      <c r="E277" s="198">
        <v>6.0990000000000002</v>
      </c>
      <c r="F277" s="198">
        <v>7.0549999999999997</v>
      </c>
      <c r="G277" s="198">
        <v>7.1749999999999998</v>
      </c>
      <c r="H277" s="199"/>
      <c r="I277" s="198">
        <v>8.5609999999999999</v>
      </c>
      <c r="J277" s="198">
        <v>8.5570000000000004</v>
      </c>
    </row>
    <row r="278" spans="4:10" x14ac:dyDescent="0.25">
      <c r="D278" s="113">
        <v>43820</v>
      </c>
      <c r="E278" s="198">
        <v>6.0990000000000002</v>
      </c>
      <c r="F278" s="198">
        <v>7.0549999999999997</v>
      </c>
      <c r="G278" s="198">
        <v>7.1749999999999998</v>
      </c>
      <c r="H278" s="199"/>
      <c r="I278" s="198">
        <v>8.5609999999999999</v>
      </c>
      <c r="J278" s="198">
        <v>8.5570000000000004</v>
      </c>
    </row>
    <row r="279" spans="4:10" x14ac:dyDescent="0.25">
      <c r="D279" s="113">
        <v>43821</v>
      </c>
      <c r="E279" s="198">
        <v>6.0990000000000002</v>
      </c>
      <c r="F279" s="198">
        <v>7.0549999999999997</v>
      </c>
      <c r="G279" s="198">
        <v>7.1749999999999998</v>
      </c>
      <c r="H279" s="199"/>
      <c r="I279" s="198">
        <v>8.5609999999999999</v>
      </c>
      <c r="J279" s="198">
        <v>8.5570000000000004</v>
      </c>
    </row>
    <row r="280" spans="4:10" x14ac:dyDescent="0.25">
      <c r="D280" s="113">
        <v>43822</v>
      </c>
      <c r="E280" s="198">
        <v>6.0309999999999997</v>
      </c>
      <c r="F280" s="198">
        <v>6.9889999999999999</v>
      </c>
      <c r="G280" s="198">
        <v>7.1150000000000002</v>
      </c>
      <c r="H280" s="199"/>
      <c r="I280" s="198">
        <v>8.5210000000000008</v>
      </c>
      <c r="J280" s="198">
        <v>8.5470000000000006</v>
      </c>
    </row>
    <row r="281" spans="4:10" x14ac:dyDescent="0.25">
      <c r="D281" s="113">
        <v>43823</v>
      </c>
      <c r="E281" s="198">
        <v>6.0259999999999998</v>
      </c>
      <c r="F281" s="198">
        <v>6.9969999999999999</v>
      </c>
      <c r="G281" s="198">
        <v>7.1059999999999999</v>
      </c>
      <c r="H281" s="199"/>
      <c r="I281" s="198">
        <v>8.5109999999999992</v>
      </c>
      <c r="J281" s="198">
        <v>8.5009999999999994</v>
      </c>
    </row>
    <row r="282" spans="4:10" x14ac:dyDescent="0.25">
      <c r="D282" s="113">
        <v>43824</v>
      </c>
      <c r="E282" s="198">
        <v>6.0259999999999998</v>
      </c>
      <c r="F282" s="198">
        <v>6.9969999999999999</v>
      </c>
      <c r="G282" s="198">
        <v>7.1059999999999999</v>
      </c>
      <c r="H282" s="199"/>
      <c r="I282" s="198">
        <v>8.5109999999999992</v>
      </c>
      <c r="J282" s="198">
        <v>8.5009999999999994</v>
      </c>
    </row>
    <row r="283" spans="4:10" x14ac:dyDescent="0.25">
      <c r="D283" s="113">
        <v>43825</v>
      </c>
      <c r="E283" s="198">
        <v>6.0259999999999998</v>
      </c>
      <c r="F283" s="198">
        <v>6.9969999999999999</v>
      </c>
      <c r="G283" s="198">
        <v>7.1059999999999999</v>
      </c>
      <c r="H283" s="199"/>
      <c r="I283" s="198">
        <v>8.5109999999999992</v>
      </c>
      <c r="J283" s="198">
        <v>8.5009999999999994</v>
      </c>
    </row>
    <row r="284" spans="4:10" x14ac:dyDescent="0.25">
      <c r="D284" s="113">
        <v>43826</v>
      </c>
      <c r="E284" s="198">
        <v>5.9989999999999997</v>
      </c>
      <c r="F284" s="198">
        <v>6.9669999999999996</v>
      </c>
      <c r="G284" s="198">
        <v>7.0350000000000001</v>
      </c>
      <c r="H284" s="199"/>
      <c r="I284" s="198">
        <v>8.4570000000000007</v>
      </c>
      <c r="J284" s="198">
        <v>8.4890000000000008</v>
      </c>
    </row>
    <row r="285" spans="4:10" x14ac:dyDescent="0.25">
      <c r="D285" s="113">
        <v>43827</v>
      </c>
      <c r="E285" s="198">
        <v>5.9989999999999997</v>
      </c>
      <c r="F285" s="198">
        <v>6.9669999999999996</v>
      </c>
      <c r="G285" s="198">
        <v>7.0350000000000001</v>
      </c>
      <c r="H285" s="199"/>
      <c r="I285" s="198">
        <v>8.4570000000000007</v>
      </c>
      <c r="J285" s="198">
        <v>8.4890000000000008</v>
      </c>
    </row>
    <row r="286" spans="4:10" x14ac:dyDescent="0.25">
      <c r="D286" s="113">
        <v>43828</v>
      </c>
      <c r="E286" s="198">
        <v>5.9989999999999997</v>
      </c>
      <c r="F286" s="198">
        <v>6.9669999999999996</v>
      </c>
      <c r="G286" s="198">
        <v>7.0350000000000001</v>
      </c>
      <c r="H286" s="199"/>
      <c r="I286" s="198">
        <v>8.4570000000000007</v>
      </c>
      <c r="J286" s="198">
        <v>8.4559999999999995</v>
      </c>
    </row>
    <row r="287" spans="4:10" x14ac:dyDescent="0.25">
      <c r="D287" s="113">
        <v>43829</v>
      </c>
      <c r="E287" s="198">
        <v>5.9729999999999999</v>
      </c>
      <c r="F287" s="198">
        <v>6.9379999999999997</v>
      </c>
      <c r="G287" s="198">
        <v>7.0359999999999996</v>
      </c>
      <c r="H287" s="199"/>
      <c r="I287" s="198">
        <v>8.4619999999999997</v>
      </c>
      <c r="J287" s="198">
        <v>8.4469999999999992</v>
      </c>
    </row>
    <row r="288" spans="4:10" x14ac:dyDescent="0.25">
      <c r="D288" s="113">
        <v>43830</v>
      </c>
      <c r="E288" s="198">
        <v>5.9370000000000003</v>
      </c>
      <c r="F288" s="198">
        <v>6.92</v>
      </c>
      <c r="G288" s="198">
        <v>6.9660000000000002</v>
      </c>
      <c r="H288" s="199"/>
      <c r="I288" s="198">
        <v>8.4450000000000003</v>
      </c>
      <c r="J288" s="198">
        <v>8.4280000000000008</v>
      </c>
    </row>
    <row r="289" spans="4:10" x14ac:dyDescent="0.25">
      <c r="D289" s="113">
        <v>43831</v>
      </c>
      <c r="E289" s="198">
        <v>5.9370000000000003</v>
      </c>
      <c r="F289" s="198">
        <v>6.92</v>
      </c>
      <c r="G289" s="198">
        <v>6.9660000000000002</v>
      </c>
      <c r="H289" s="199"/>
      <c r="I289" s="198">
        <v>8.4450000000000003</v>
      </c>
      <c r="J289" s="198">
        <v>8.4280000000000008</v>
      </c>
    </row>
    <row r="290" spans="4:10" x14ac:dyDescent="0.25">
      <c r="D290" s="113">
        <v>43832</v>
      </c>
      <c r="E290" s="198">
        <v>5.75</v>
      </c>
      <c r="F290" s="198">
        <v>6.7690000000000001</v>
      </c>
      <c r="G290" s="198">
        <v>6.819</v>
      </c>
      <c r="H290" s="199"/>
      <c r="I290" s="198">
        <v>8.3059999999999992</v>
      </c>
      <c r="J290" s="198">
        <v>8.3119999999999994</v>
      </c>
    </row>
    <row r="291" spans="4:10" x14ac:dyDescent="0.25">
      <c r="D291" s="113">
        <v>43833</v>
      </c>
      <c r="E291" s="198">
        <v>5.7309999999999999</v>
      </c>
      <c r="F291" s="198">
        <v>6.7969999999999997</v>
      </c>
      <c r="G291" s="198">
        <v>6.8460000000000001</v>
      </c>
      <c r="H291" s="199"/>
      <c r="I291" s="198">
        <v>8.3360000000000003</v>
      </c>
      <c r="J291" s="198">
        <v>8.3650000000000002</v>
      </c>
    </row>
    <row r="292" spans="4:10" x14ac:dyDescent="0.25">
      <c r="D292" s="113">
        <v>43834</v>
      </c>
      <c r="E292" s="198">
        <v>5.7309999999999999</v>
      </c>
      <c r="F292" s="198">
        <v>6.7969999999999997</v>
      </c>
      <c r="G292" s="198">
        <v>6.8460000000000001</v>
      </c>
      <c r="H292" s="199"/>
      <c r="I292" s="198">
        <v>8.3360000000000003</v>
      </c>
      <c r="J292" s="198">
        <v>8.3650000000000002</v>
      </c>
    </row>
    <row r="293" spans="4:10" x14ac:dyDescent="0.25">
      <c r="D293" s="113">
        <v>43835</v>
      </c>
      <c r="E293" s="198">
        <v>5.7309999999999999</v>
      </c>
      <c r="F293" s="198">
        <v>6.7969999999999997</v>
      </c>
      <c r="G293" s="198">
        <v>6.8460000000000001</v>
      </c>
      <c r="H293" s="199"/>
      <c r="I293" s="198">
        <v>8.3360000000000003</v>
      </c>
      <c r="J293" s="198">
        <v>8.3650000000000002</v>
      </c>
    </row>
    <row r="294" spans="4:10" x14ac:dyDescent="0.25">
      <c r="D294" s="113">
        <v>43836</v>
      </c>
      <c r="E294" s="198">
        <v>5.7869999999999999</v>
      </c>
      <c r="F294" s="198">
        <v>6.8309999999999995</v>
      </c>
      <c r="G294" s="198">
        <v>6.9029999999999996</v>
      </c>
      <c r="H294" s="199"/>
      <c r="I294" s="198">
        <v>8.3800000000000008</v>
      </c>
      <c r="J294" s="198">
        <v>8.4090000000000007</v>
      </c>
    </row>
    <row r="295" spans="4:10" x14ac:dyDescent="0.25">
      <c r="D295" s="113">
        <v>43837</v>
      </c>
      <c r="E295" s="198">
        <v>5.7080000000000002</v>
      </c>
      <c r="F295" s="198">
        <v>6.7439999999999998</v>
      </c>
      <c r="G295" s="198">
        <v>6.8170000000000002</v>
      </c>
      <c r="H295" s="199"/>
      <c r="I295" s="198">
        <v>8.2940000000000005</v>
      </c>
      <c r="J295" s="198">
        <v>8.3170000000000002</v>
      </c>
    </row>
    <row r="296" spans="4:10" x14ac:dyDescent="0.25">
      <c r="D296" s="113">
        <v>43838</v>
      </c>
      <c r="E296" s="198">
        <v>5.6630000000000003</v>
      </c>
      <c r="F296" s="198">
        <v>6.694</v>
      </c>
      <c r="G296" s="198">
        <v>6.7649999999999997</v>
      </c>
      <c r="H296" s="199"/>
      <c r="I296" s="198">
        <v>8.2639999999999993</v>
      </c>
      <c r="J296" s="198">
        <v>8.2840000000000007</v>
      </c>
    </row>
    <row r="297" spans="4:10" x14ac:dyDescent="0.25">
      <c r="D297" s="113">
        <v>43839</v>
      </c>
      <c r="E297" s="198">
        <v>5.6890000000000001</v>
      </c>
      <c r="F297" s="198">
        <v>6.7439999999999998</v>
      </c>
      <c r="G297" s="198">
        <v>6.8159999999999998</v>
      </c>
      <c r="H297" s="199"/>
      <c r="I297" s="198">
        <v>8.3119999999999994</v>
      </c>
      <c r="J297" s="198">
        <v>8.3469999999999995</v>
      </c>
    </row>
    <row r="298" spans="4:10" x14ac:dyDescent="0.25">
      <c r="D298" s="113">
        <v>43840</v>
      </c>
      <c r="E298" s="198">
        <v>5.6690000000000005</v>
      </c>
      <c r="F298" s="198">
        <v>6.6959999999999997</v>
      </c>
      <c r="G298" s="198">
        <v>6.7809999999999997</v>
      </c>
      <c r="H298" s="199"/>
      <c r="I298" s="198">
        <v>8.2899999999999991</v>
      </c>
      <c r="J298" s="198">
        <v>8.3070000000000004</v>
      </c>
    </row>
    <row r="299" spans="4:10" x14ac:dyDescent="0.25">
      <c r="D299" s="113">
        <v>43841</v>
      </c>
      <c r="E299" s="198">
        <v>5.6690000000000005</v>
      </c>
      <c r="F299" s="198">
        <v>6.6959999999999997</v>
      </c>
      <c r="G299" s="198">
        <v>6.7809999999999997</v>
      </c>
      <c r="H299" s="199"/>
      <c r="I299" s="198">
        <v>8.2899999999999991</v>
      </c>
      <c r="J299" s="198">
        <v>8.3070000000000004</v>
      </c>
    </row>
    <row r="300" spans="4:10" x14ac:dyDescent="0.25">
      <c r="D300" s="113">
        <v>43842</v>
      </c>
      <c r="E300" s="198">
        <v>5.6690000000000005</v>
      </c>
      <c r="F300" s="198">
        <v>6.6959999999999997</v>
      </c>
      <c r="G300" s="198">
        <v>6.7809999999999997</v>
      </c>
      <c r="H300" s="199"/>
      <c r="I300" s="198">
        <v>8.2899999999999991</v>
      </c>
      <c r="J300" s="198">
        <v>8.3070000000000004</v>
      </c>
    </row>
    <row r="301" spans="4:10" x14ac:dyDescent="0.25">
      <c r="D301" s="113">
        <v>43843</v>
      </c>
      <c r="E301" s="198">
        <v>5.71</v>
      </c>
      <c r="F301" s="198">
        <v>6.7</v>
      </c>
      <c r="G301" s="198">
        <v>6.7789999999999999</v>
      </c>
      <c r="H301" s="199"/>
      <c r="I301" s="198">
        <v>8.2870000000000008</v>
      </c>
      <c r="J301" s="198">
        <v>8.3170000000000002</v>
      </c>
    </row>
    <row r="302" spans="4:10" x14ac:dyDescent="0.25">
      <c r="D302" s="113">
        <v>43844</v>
      </c>
      <c r="E302" s="198">
        <v>5.7720000000000002</v>
      </c>
      <c r="F302" s="198">
        <v>6.7510000000000003</v>
      </c>
      <c r="G302" s="198">
        <v>6.8390000000000004</v>
      </c>
      <c r="H302" s="199"/>
      <c r="I302" s="198">
        <v>8.3360000000000003</v>
      </c>
      <c r="J302" s="198">
        <v>8.375</v>
      </c>
    </row>
    <row r="303" spans="4:10" x14ac:dyDescent="0.25">
      <c r="D303" s="113">
        <v>43845</v>
      </c>
      <c r="E303" s="198">
        <v>5.7469999999999999</v>
      </c>
      <c r="F303" s="198">
        <v>6.7329999999999997</v>
      </c>
      <c r="G303" s="198">
        <v>6.8319999999999999</v>
      </c>
      <c r="H303" s="199"/>
      <c r="I303" s="198">
        <v>8.3140000000000001</v>
      </c>
      <c r="J303" s="198">
        <v>8.35</v>
      </c>
    </row>
    <row r="304" spans="4:10" x14ac:dyDescent="0.25">
      <c r="D304" s="113">
        <v>43846</v>
      </c>
      <c r="E304" s="198">
        <v>5.6909999999999998</v>
      </c>
      <c r="F304" s="198">
        <v>6.6609999999999996</v>
      </c>
      <c r="G304" s="198">
        <v>6.78</v>
      </c>
      <c r="H304" s="199"/>
      <c r="I304" s="198">
        <v>8.27</v>
      </c>
      <c r="J304" s="198">
        <v>8.3040000000000003</v>
      </c>
    </row>
    <row r="305" spans="4:10" x14ac:dyDescent="0.25">
      <c r="D305" s="113">
        <v>43847</v>
      </c>
      <c r="E305" s="198">
        <v>5.6899999999999995</v>
      </c>
      <c r="F305" s="198">
        <v>6.6609999999999996</v>
      </c>
      <c r="G305" s="198">
        <v>6.7869999999999999</v>
      </c>
      <c r="H305" s="199"/>
      <c r="I305" s="198">
        <v>8.2769999999999992</v>
      </c>
      <c r="J305" s="198">
        <v>8.3079999999999998</v>
      </c>
    </row>
    <row r="306" spans="4:10" x14ac:dyDescent="0.25">
      <c r="D306" s="113">
        <v>43848</v>
      </c>
      <c r="E306" s="198">
        <v>5.6899999999999995</v>
      </c>
      <c r="F306" s="198">
        <v>6.6609999999999996</v>
      </c>
      <c r="G306" s="198">
        <v>6.7869999999999999</v>
      </c>
      <c r="H306" s="199"/>
      <c r="I306" s="198">
        <v>8.2769999999999992</v>
      </c>
      <c r="J306" s="198">
        <v>8.3079999999999998</v>
      </c>
    </row>
    <row r="307" spans="4:10" x14ac:dyDescent="0.25">
      <c r="D307" s="113">
        <v>43849</v>
      </c>
      <c r="E307" s="198">
        <v>5.6899999999999995</v>
      </c>
      <c r="F307" s="198">
        <v>6.6609999999999996</v>
      </c>
      <c r="G307" s="198">
        <v>6.7869999999999999</v>
      </c>
      <c r="H307" s="199"/>
      <c r="I307" s="198">
        <v>8.2769999999999992</v>
      </c>
      <c r="J307" s="198">
        <v>8.3079999999999998</v>
      </c>
    </row>
    <row r="308" spans="4:10" x14ac:dyDescent="0.25">
      <c r="D308" s="113">
        <v>43850</v>
      </c>
      <c r="E308" s="198">
        <v>5.7119999999999997</v>
      </c>
      <c r="F308" s="198">
        <v>6.6790000000000003</v>
      </c>
      <c r="G308" s="198">
        <v>6.7869999999999999</v>
      </c>
      <c r="H308" s="199"/>
      <c r="I308" s="198">
        <v>8.2789999999999999</v>
      </c>
      <c r="J308" s="198">
        <v>8.3079999999999998</v>
      </c>
    </row>
    <row r="309" spans="4:10" x14ac:dyDescent="0.25">
      <c r="D309" s="113">
        <v>43851</v>
      </c>
      <c r="E309" s="198">
        <v>5.734</v>
      </c>
      <c r="F309" s="198">
        <v>6.74</v>
      </c>
      <c r="G309" s="198">
        <v>6.8639999999999999</v>
      </c>
      <c r="H309" s="199"/>
      <c r="I309" s="198">
        <v>8.3330000000000002</v>
      </c>
      <c r="J309" s="198">
        <v>8.3650000000000002</v>
      </c>
    </row>
    <row r="310" spans="4:10" x14ac:dyDescent="0.25">
      <c r="D310" s="113">
        <v>43852</v>
      </c>
      <c r="E310" s="198">
        <v>5.694</v>
      </c>
      <c r="F310" s="198">
        <v>6.7169999999999996</v>
      </c>
      <c r="G310" s="198">
        <v>6.8419999999999996</v>
      </c>
      <c r="H310" s="199"/>
      <c r="I310" s="198">
        <v>8.3230000000000004</v>
      </c>
      <c r="J310" s="198">
        <v>8.3550000000000004</v>
      </c>
    </row>
    <row r="311" spans="4:10" x14ac:dyDescent="0.25">
      <c r="D311" s="113">
        <v>43853</v>
      </c>
      <c r="E311" s="198">
        <v>5.7830000000000004</v>
      </c>
      <c r="F311" s="198">
        <v>6.8390000000000004</v>
      </c>
      <c r="G311" s="198">
        <v>6.9859999999999998</v>
      </c>
      <c r="H311" s="199"/>
      <c r="I311" s="198">
        <v>8.4450000000000003</v>
      </c>
      <c r="J311" s="198">
        <v>8.4979999999999993</v>
      </c>
    </row>
    <row r="312" spans="4:10" x14ac:dyDescent="0.25">
      <c r="D312" s="113">
        <v>43854</v>
      </c>
      <c r="E312" s="198">
        <v>5.78</v>
      </c>
      <c r="F312" s="198">
        <v>6.8620000000000001</v>
      </c>
      <c r="G312" s="198">
        <v>7.0190000000000001</v>
      </c>
      <c r="H312" s="199"/>
      <c r="I312" s="198">
        <v>8.4589999999999996</v>
      </c>
      <c r="J312" s="198">
        <v>8.4930000000000003</v>
      </c>
    </row>
    <row r="313" spans="4:10" x14ac:dyDescent="0.25">
      <c r="D313" s="113">
        <v>43855</v>
      </c>
      <c r="E313" s="198">
        <v>5.78</v>
      </c>
      <c r="F313" s="198">
        <v>6.8620000000000001</v>
      </c>
      <c r="G313" s="198">
        <v>7.0190000000000001</v>
      </c>
      <c r="H313" s="199"/>
      <c r="I313" s="198">
        <v>8.4589999999999996</v>
      </c>
      <c r="J313" s="198">
        <v>8.4930000000000003</v>
      </c>
    </row>
    <row r="314" spans="4:10" x14ac:dyDescent="0.25">
      <c r="D314" s="113">
        <v>43856</v>
      </c>
      <c r="E314" s="198">
        <v>5.78</v>
      </c>
      <c r="F314" s="198">
        <v>6.8620000000000001</v>
      </c>
      <c r="G314" s="198">
        <v>7.0190000000000001</v>
      </c>
      <c r="H314" s="199"/>
      <c r="I314" s="198">
        <v>8.4589999999999996</v>
      </c>
      <c r="J314" s="198">
        <v>8.4930000000000003</v>
      </c>
    </row>
    <row r="315" spans="4:10" x14ac:dyDescent="0.25">
      <c r="D315" s="113">
        <v>43857</v>
      </c>
      <c r="E315" s="198">
        <v>6.0759999999999996</v>
      </c>
      <c r="F315" s="198">
        <v>7.0549999999999997</v>
      </c>
      <c r="G315" s="198">
        <v>7.1859999999999999</v>
      </c>
      <c r="H315" s="199"/>
      <c r="I315" s="198">
        <v>8.6199999999999992</v>
      </c>
      <c r="J315" s="198">
        <v>8.657</v>
      </c>
    </row>
    <row r="316" spans="4:10" x14ac:dyDescent="0.25">
      <c r="D316" s="113">
        <v>43858</v>
      </c>
      <c r="E316" s="198">
        <v>5.9690000000000003</v>
      </c>
      <c r="F316" s="198">
        <v>6.931</v>
      </c>
      <c r="G316" s="198">
        <v>7.0750000000000002</v>
      </c>
      <c r="H316" s="199"/>
      <c r="I316" s="198">
        <v>8.4949999999999992</v>
      </c>
      <c r="J316" s="198">
        <v>8.5289999999999999</v>
      </c>
    </row>
    <row r="317" spans="4:10" x14ac:dyDescent="0.25">
      <c r="D317" s="113">
        <v>43859</v>
      </c>
      <c r="E317" s="198">
        <v>5.9409999999999998</v>
      </c>
      <c r="F317" s="198">
        <v>6.8979999999999997</v>
      </c>
      <c r="G317" s="198">
        <v>7.0579999999999998</v>
      </c>
      <c r="H317" s="199"/>
      <c r="I317" s="198">
        <v>8.468</v>
      </c>
      <c r="J317" s="198">
        <v>8.4969999999999999</v>
      </c>
    </row>
    <row r="318" spans="4:10" x14ac:dyDescent="0.25">
      <c r="D318" s="113">
        <v>43860</v>
      </c>
      <c r="E318" s="198">
        <v>6.0119999999999996</v>
      </c>
      <c r="F318" s="198">
        <v>6.9870000000000001</v>
      </c>
      <c r="G318" s="198">
        <v>7.1420000000000003</v>
      </c>
      <c r="H318" s="199"/>
      <c r="I318" s="198">
        <v>8.5419999999999998</v>
      </c>
      <c r="J318" s="198">
        <v>8.5909999999999993</v>
      </c>
    </row>
    <row r="319" spans="4:10" x14ac:dyDescent="0.25">
      <c r="D319" s="113">
        <v>43861</v>
      </c>
      <c r="E319" s="198">
        <v>5.9740000000000002</v>
      </c>
      <c r="F319" s="198">
        <v>6.9269999999999996</v>
      </c>
      <c r="G319" s="198">
        <v>7.0990000000000002</v>
      </c>
      <c r="H319" s="199"/>
      <c r="I319" s="198">
        <v>8.5220000000000002</v>
      </c>
      <c r="J319" s="198">
        <v>8.5540000000000003</v>
      </c>
    </row>
    <row r="320" spans="4:10" x14ac:dyDescent="0.25">
      <c r="D320" s="113">
        <v>43862</v>
      </c>
      <c r="E320" s="198">
        <v>5.9740000000000002</v>
      </c>
      <c r="F320" s="198">
        <v>6.9269999999999996</v>
      </c>
      <c r="G320" s="198">
        <v>7.0990000000000002</v>
      </c>
      <c r="H320" s="199"/>
      <c r="I320" s="198">
        <v>8.5220000000000002</v>
      </c>
      <c r="J320" s="198">
        <v>8.5540000000000003</v>
      </c>
    </row>
    <row r="321" spans="4:10" x14ac:dyDescent="0.25">
      <c r="D321" s="113">
        <v>43863</v>
      </c>
      <c r="E321" s="198">
        <v>5.9740000000000002</v>
      </c>
      <c r="F321" s="198">
        <v>6.9269999999999996</v>
      </c>
      <c r="G321" s="198">
        <v>7.0990000000000002</v>
      </c>
      <c r="H321" s="199"/>
      <c r="I321" s="198">
        <v>8.5220000000000002</v>
      </c>
      <c r="J321" s="198">
        <v>8.5540000000000003</v>
      </c>
    </row>
    <row r="322" spans="4:10" x14ac:dyDescent="0.25">
      <c r="D322" s="113">
        <v>43864</v>
      </c>
      <c r="E322" s="198">
        <v>5.9859999999999998</v>
      </c>
      <c r="F322" s="198">
        <v>6.9450000000000003</v>
      </c>
      <c r="G322" s="198">
        <v>7.1130000000000004</v>
      </c>
      <c r="H322" s="199"/>
      <c r="I322" s="198">
        <v>8.5340000000000007</v>
      </c>
      <c r="J322" s="198">
        <v>8.5649999999999995</v>
      </c>
    </row>
    <row r="323" spans="4:10" x14ac:dyDescent="0.25">
      <c r="D323" s="113">
        <v>43865</v>
      </c>
      <c r="E323" s="198">
        <v>5.9240000000000004</v>
      </c>
      <c r="F323" s="198">
        <v>6.875</v>
      </c>
      <c r="G323" s="198">
        <v>7.056</v>
      </c>
      <c r="H323" s="199"/>
      <c r="I323" s="198">
        <v>8.4920000000000009</v>
      </c>
      <c r="J323" s="198">
        <v>8.5009999999999994</v>
      </c>
    </row>
    <row r="324" spans="4:10" x14ac:dyDescent="0.25">
      <c r="D324" s="113">
        <v>43866</v>
      </c>
      <c r="E324" s="198">
        <v>5.83</v>
      </c>
      <c r="F324" s="198">
        <v>6.8179999999999996</v>
      </c>
      <c r="G324" s="198">
        <v>6.9850000000000003</v>
      </c>
      <c r="H324" s="199"/>
      <c r="I324" s="198">
        <v>8.4320000000000004</v>
      </c>
      <c r="J324" s="198">
        <v>8.4339999999999993</v>
      </c>
    </row>
    <row r="325" spans="4:10" x14ac:dyDescent="0.25">
      <c r="D325" s="113">
        <v>43867</v>
      </c>
      <c r="E325" s="198">
        <v>5.798</v>
      </c>
      <c r="F325" s="198">
        <v>6.7750000000000004</v>
      </c>
      <c r="G325" s="198">
        <v>6.952</v>
      </c>
      <c r="H325" s="199"/>
      <c r="I325" s="198">
        <v>8.3960000000000008</v>
      </c>
      <c r="J325" s="198">
        <v>8.4009999999999998</v>
      </c>
    </row>
    <row r="326" spans="4:10" x14ac:dyDescent="0.25">
      <c r="D326" s="113">
        <v>43868</v>
      </c>
      <c r="E326" s="198">
        <v>5.8879999999999999</v>
      </c>
      <c r="F326" s="198">
        <v>6.8659999999999997</v>
      </c>
      <c r="G326" s="198">
        <v>7.0519999999999996</v>
      </c>
      <c r="H326" s="199"/>
      <c r="I326" s="198">
        <v>8.4730000000000008</v>
      </c>
      <c r="J326" s="198">
        <v>8.48</v>
      </c>
    </row>
    <row r="327" spans="4:10" x14ac:dyDescent="0.25">
      <c r="D327" s="113">
        <v>43869</v>
      </c>
      <c r="E327" s="198">
        <v>5.8879999999999999</v>
      </c>
      <c r="F327" s="198">
        <v>6.8659999999999997</v>
      </c>
      <c r="G327" s="198">
        <v>7.0519999999999996</v>
      </c>
      <c r="H327" s="199"/>
      <c r="I327" s="198">
        <v>8.4730000000000008</v>
      </c>
      <c r="J327" s="198">
        <v>8.48</v>
      </c>
    </row>
    <row r="328" spans="4:10" x14ac:dyDescent="0.25">
      <c r="D328" s="113">
        <v>43870</v>
      </c>
      <c r="E328" s="198">
        <v>5.8879999999999999</v>
      </c>
      <c r="F328" s="198">
        <v>6.8659999999999997</v>
      </c>
      <c r="G328" s="198">
        <v>7.0519999999999996</v>
      </c>
      <c r="H328" s="199"/>
      <c r="I328" s="198">
        <v>8.4730000000000008</v>
      </c>
      <c r="J328" s="198">
        <v>8.48</v>
      </c>
    </row>
    <row r="329" spans="4:10" x14ac:dyDescent="0.25">
      <c r="D329" s="113">
        <v>43871</v>
      </c>
      <c r="E329" s="198">
        <v>5.9790000000000001</v>
      </c>
      <c r="F329" s="198">
        <v>6.9569999999999999</v>
      </c>
      <c r="G329" s="198">
        <v>7.1550000000000002</v>
      </c>
      <c r="H329" s="199"/>
      <c r="I329" s="198">
        <v>8.5389999999999997</v>
      </c>
      <c r="J329" s="198">
        <v>8.5589999999999993</v>
      </c>
    </row>
    <row r="330" spans="4:10" x14ac:dyDescent="0.25">
      <c r="D330" s="113">
        <v>43872</v>
      </c>
      <c r="E330" s="198">
        <v>5.8769999999999998</v>
      </c>
      <c r="F330" s="198">
        <v>6.8579999999999997</v>
      </c>
      <c r="G330" s="198">
        <v>7.0540000000000003</v>
      </c>
      <c r="H330" s="199"/>
      <c r="I330" s="198">
        <v>8.4320000000000004</v>
      </c>
      <c r="J330" s="198">
        <v>8.468</v>
      </c>
    </row>
    <row r="331" spans="4:10" x14ac:dyDescent="0.25">
      <c r="D331" s="113">
        <v>43873</v>
      </c>
      <c r="E331" s="198">
        <v>5.8230000000000004</v>
      </c>
      <c r="F331" s="198">
        <v>6.7679999999999998</v>
      </c>
      <c r="G331" s="198">
        <v>6.9320000000000004</v>
      </c>
      <c r="H331" s="199"/>
      <c r="I331" s="198">
        <v>8.3509999999999991</v>
      </c>
      <c r="J331" s="198">
        <v>8.3889999999999993</v>
      </c>
    </row>
    <row r="332" spans="4:10" x14ac:dyDescent="0.25">
      <c r="D332" s="113">
        <v>43874</v>
      </c>
      <c r="E332" s="198">
        <v>5.77</v>
      </c>
      <c r="F332" s="198">
        <v>6.7309999999999999</v>
      </c>
      <c r="G332" s="198">
        <v>6.8819999999999997</v>
      </c>
      <c r="H332" s="199"/>
      <c r="I332" s="198">
        <v>8.3059999999999992</v>
      </c>
      <c r="J332" s="198">
        <v>8.3420000000000005</v>
      </c>
    </row>
    <row r="333" spans="4:10" x14ac:dyDescent="0.25">
      <c r="D333" s="113">
        <v>43875</v>
      </c>
      <c r="E333" s="198">
        <v>5.7190000000000003</v>
      </c>
      <c r="F333" s="198">
        <v>6.6550000000000002</v>
      </c>
      <c r="G333" s="198">
        <v>6.8230000000000004</v>
      </c>
      <c r="H333" s="199"/>
      <c r="I333" s="198">
        <v>8.2420000000000009</v>
      </c>
      <c r="J333" s="198">
        <v>8.2750000000000004</v>
      </c>
    </row>
    <row r="334" spans="4:10" x14ac:dyDescent="0.25">
      <c r="D334" s="113">
        <v>43876</v>
      </c>
      <c r="E334" s="198">
        <v>5.7190000000000003</v>
      </c>
      <c r="F334" s="198">
        <v>6.6550000000000002</v>
      </c>
      <c r="G334" s="198">
        <v>6.8230000000000004</v>
      </c>
      <c r="H334" s="199"/>
      <c r="I334" s="198">
        <v>8.2420000000000009</v>
      </c>
      <c r="J334" s="198">
        <v>8.2750000000000004</v>
      </c>
    </row>
    <row r="335" spans="4:10" x14ac:dyDescent="0.25">
      <c r="D335" s="113">
        <v>43877</v>
      </c>
      <c r="E335" s="198">
        <v>5.7190000000000003</v>
      </c>
      <c r="F335" s="198">
        <v>6.6550000000000002</v>
      </c>
      <c r="G335" s="198">
        <v>6.8230000000000004</v>
      </c>
      <c r="H335" s="199"/>
      <c r="I335" s="198">
        <v>8.2420000000000009</v>
      </c>
      <c r="J335" s="198">
        <v>8.2750000000000004</v>
      </c>
    </row>
    <row r="336" spans="4:10" x14ac:dyDescent="0.25">
      <c r="D336" s="113">
        <v>43878</v>
      </c>
      <c r="E336" s="198">
        <v>5.7190000000000003</v>
      </c>
      <c r="F336" s="198">
        <v>6.6459999999999999</v>
      </c>
      <c r="G336" s="198">
        <v>6.8230000000000004</v>
      </c>
      <c r="H336" s="199"/>
      <c r="I336" s="198">
        <v>8.2360000000000007</v>
      </c>
      <c r="J336" s="198">
        <v>8.2750000000000004</v>
      </c>
    </row>
    <row r="337" spans="4:10" x14ac:dyDescent="0.25">
      <c r="D337" s="113">
        <v>43879</v>
      </c>
      <c r="E337" s="198">
        <v>5.7539999999999996</v>
      </c>
      <c r="F337" s="198">
        <v>6.6790000000000003</v>
      </c>
      <c r="G337" s="198">
        <v>6.8369999999999997</v>
      </c>
      <c r="H337" s="199"/>
      <c r="I337" s="198">
        <v>8.2620000000000005</v>
      </c>
      <c r="J337" s="198">
        <v>8.2959999999999994</v>
      </c>
    </row>
    <row r="338" spans="4:10" x14ac:dyDescent="0.25">
      <c r="D338" s="113">
        <v>43880</v>
      </c>
      <c r="E338" s="198">
        <v>5.7320000000000002</v>
      </c>
      <c r="F338" s="198">
        <v>6.6340000000000003</v>
      </c>
      <c r="G338" s="198">
        <v>6.8010000000000002</v>
      </c>
      <c r="H338" s="199"/>
      <c r="I338" s="198">
        <v>8.2409999999999997</v>
      </c>
      <c r="J338" s="198">
        <v>8.2720000000000002</v>
      </c>
    </row>
    <row r="339" spans="4:10" x14ac:dyDescent="0.25">
      <c r="D339" s="113">
        <v>43881</v>
      </c>
      <c r="E339" s="198">
        <v>5.74</v>
      </c>
      <c r="F339" s="198">
        <v>6.6749999999999998</v>
      </c>
      <c r="G339" s="198">
        <v>6.851</v>
      </c>
      <c r="H339" s="199"/>
      <c r="I339" s="198">
        <v>8.2740000000000009</v>
      </c>
      <c r="J339" s="198">
        <v>8.3160000000000007</v>
      </c>
    </row>
    <row r="340" spans="4:10" x14ac:dyDescent="0.25">
      <c r="D340" s="113">
        <v>43882</v>
      </c>
      <c r="E340" s="198">
        <v>5.8419999999999996</v>
      </c>
      <c r="F340" s="198">
        <v>6.7290000000000001</v>
      </c>
      <c r="G340" s="198">
        <v>6.9349999999999996</v>
      </c>
      <c r="H340" s="199"/>
      <c r="I340" s="198">
        <v>8.3680000000000003</v>
      </c>
      <c r="J340" s="198">
        <v>8.4079999999999995</v>
      </c>
    </row>
    <row r="341" spans="4:10" x14ac:dyDescent="0.25">
      <c r="D341" s="113">
        <v>43883</v>
      </c>
      <c r="E341" s="198">
        <v>5.8419999999999996</v>
      </c>
      <c r="F341" s="198">
        <v>6.7290000000000001</v>
      </c>
      <c r="G341" s="198">
        <v>6.9349999999999996</v>
      </c>
      <c r="H341" s="199"/>
      <c r="I341" s="198">
        <v>8.3680000000000003</v>
      </c>
      <c r="J341" s="198">
        <v>8.4079999999999995</v>
      </c>
    </row>
    <row r="342" spans="4:10" x14ac:dyDescent="0.25">
      <c r="D342" s="113">
        <v>43884</v>
      </c>
      <c r="E342" s="198">
        <v>5.8419999999999996</v>
      </c>
      <c r="F342" s="198">
        <v>6.7290000000000001</v>
      </c>
      <c r="G342" s="198">
        <v>6.9349999999999996</v>
      </c>
      <c r="H342" s="199"/>
      <c r="I342" s="198">
        <v>8.3680000000000003</v>
      </c>
      <c r="J342" s="198">
        <v>8.4079999999999995</v>
      </c>
    </row>
    <row r="343" spans="4:10" x14ac:dyDescent="0.25">
      <c r="D343" s="113">
        <v>43885</v>
      </c>
      <c r="E343" s="198">
        <v>6.0419999999999998</v>
      </c>
      <c r="F343" s="198">
        <v>6.9820000000000002</v>
      </c>
      <c r="G343" s="198">
        <v>7.1479999999999997</v>
      </c>
      <c r="H343" s="199"/>
      <c r="I343" s="198">
        <v>8.5649999999999995</v>
      </c>
      <c r="J343" s="198">
        <v>8.6140000000000008</v>
      </c>
    </row>
    <row r="344" spans="4:10" x14ac:dyDescent="0.25">
      <c r="D344" s="113">
        <v>43886</v>
      </c>
      <c r="E344" s="198">
        <v>6.1509999999999998</v>
      </c>
      <c r="F344" s="198">
        <v>7.0510000000000002</v>
      </c>
      <c r="G344" s="198">
        <v>7.2759999999999998</v>
      </c>
      <c r="H344" s="199"/>
      <c r="I344" s="198">
        <v>8.6189999999999998</v>
      </c>
      <c r="J344" s="198">
        <v>8.67</v>
      </c>
    </row>
    <row r="345" spans="4:10" x14ac:dyDescent="0.25">
      <c r="D345" s="113">
        <v>43887</v>
      </c>
      <c r="E345" s="198">
        <v>6.3540000000000001</v>
      </c>
      <c r="F345" s="198">
        <v>7.1790000000000003</v>
      </c>
      <c r="G345" s="198">
        <v>7.4009999999999998</v>
      </c>
      <c r="H345" s="199"/>
      <c r="I345" s="198">
        <v>8.7119999999999997</v>
      </c>
      <c r="J345" s="198">
        <v>8.75</v>
      </c>
    </row>
    <row r="346" spans="4:10" x14ac:dyDescent="0.25">
      <c r="D346" s="113">
        <v>43888</v>
      </c>
      <c r="E346" s="198">
        <v>6.46</v>
      </c>
      <c r="F346" s="198">
        <v>7.2990000000000004</v>
      </c>
      <c r="G346" s="198">
        <v>7.4850000000000003</v>
      </c>
      <c r="H346" s="199"/>
      <c r="I346" s="198">
        <v>8.9139999999999997</v>
      </c>
      <c r="J346" s="198">
        <v>8.9459999999999997</v>
      </c>
    </row>
    <row r="347" spans="4:10" x14ac:dyDescent="0.25">
      <c r="D347" s="113">
        <v>43889</v>
      </c>
      <c r="E347" s="198">
        <v>6.8440000000000003</v>
      </c>
      <c r="F347" s="198">
        <v>7.64</v>
      </c>
      <c r="G347" s="198">
        <v>7.79</v>
      </c>
      <c r="H347" s="199"/>
      <c r="I347" s="198">
        <v>9.0739999999999998</v>
      </c>
      <c r="J347" s="198">
        <v>9.0980000000000008</v>
      </c>
    </row>
    <row r="348" spans="4:10" x14ac:dyDescent="0.25">
      <c r="D348" s="113">
        <v>43890</v>
      </c>
      <c r="E348" s="198">
        <v>6.8440000000000003</v>
      </c>
      <c r="F348" s="198">
        <v>7.64</v>
      </c>
      <c r="G348" s="198">
        <v>7.79</v>
      </c>
      <c r="H348" s="199"/>
      <c r="I348" s="198">
        <v>9.0739999999999998</v>
      </c>
      <c r="J348" s="198">
        <v>9.0980000000000008</v>
      </c>
    </row>
    <row r="349" spans="4:10" x14ac:dyDescent="0.25">
      <c r="D349" s="113">
        <v>43891</v>
      </c>
      <c r="E349" s="198">
        <v>6.8440000000000003</v>
      </c>
      <c r="F349" s="198">
        <v>7.64</v>
      </c>
      <c r="G349" s="198">
        <v>7.79</v>
      </c>
      <c r="H349" s="199"/>
      <c r="I349" s="198">
        <v>9.0739999999999998</v>
      </c>
      <c r="J349" s="198">
        <v>9.0980000000000008</v>
      </c>
    </row>
    <row r="350" spans="4:10" x14ac:dyDescent="0.25">
      <c r="D350" s="113">
        <v>43892</v>
      </c>
      <c r="E350" s="198">
        <v>6.5960000000000001</v>
      </c>
      <c r="F350" s="198">
        <v>7.3940000000000001</v>
      </c>
      <c r="G350" s="198">
        <v>7.633</v>
      </c>
      <c r="H350" s="199"/>
      <c r="I350" s="198">
        <v>8.9459999999999997</v>
      </c>
      <c r="J350" s="198">
        <v>8.9369999999999994</v>
      </c>
    </row>
    <row r="351" spans="4:10" x14ac:dyDescent="0.25">
      <c r="D351" s="113">
        <v>43893</v>
      </c>
      <c r="E351" s="198">
        <v>6.5430000000000001</v>
      </c>
      <c r="F351" s="198">
        <v>7.306</v>
      </c>
      <c r="G351" s="198">
        <v>7.5030000000000001</v>
      </c>
      <c r="H351" s="199"/>
      <c r="I351" s="198">
        <v>8.8089999999999993</v>
      </c>
      <c r="J351" s="198">
        <v>8.8079999999999998</v>
      </c>
    </row>
    <row r="352" spans="4:10" x14ac:dyDescent="0.25">
      <c r="D352" s="113">
        <v>43894</v>
      </c>
      <c r="E352" s="198">
        <v>6.4470000000000001</v>
      </c>
      <c r="F352" s="198">
        <v>7.2379999999999995</v>
      </c>
      <c r="G352" s="198">
        <v>7.4109999999999996</v>
      </c>
      <c r="H352" s="199"/>
      <c r="I352" s="198">
        <v>8.7379999999999995</v>
      </c>
      <c r="J352" s="198">
        <v>8.7330000000000005</v>
      </c>
    </row>
    <row r="353" spans="4:10" x14ac:dyDescent="0.25">
      <c r="D353" s="113">
        <v>43895</v>
      </c>
      <c r="E353" s="198">
        <v>6.62</v>
      </c>
      <c r="F353" s="198">
        <v>7.423</v>
      </c>
      <c r="G353" s="198">
        <v>7.6</v>
      </c>
      <c r="H353" s="199"/>
      <c r="I353" s="198">
        <v>8.9109999999999996</v>
      </c>
      <c r="J353" s="198">
        <v>8.9149999999999991</v>
      </c>
    </row>
    <row r="354" spans="4:10" x14ac:dyDescent="0.25">
      <c r="D354" s="113">
        <v>43896</v>
      </c>
      <c r="E354" s="198">
        <v>7.2549999999999999</v>
      </c>
      <c r="F354" s="198">
        <v>7.92</v>
      </c>
      <c r="G354" s="198">
        <v>8.1370000000000005</v>
      </c>
      <c r="H354" s="199"/>
      <c r="I354" s="198">
        <v>9.2940000000000005</v>
      </c>
      <c r="J354" s="198">
        <v>9.2720000000000002</v>
      </c>
    </row>
    <row r="355" spans="4:10" x14ac:dyDescent="0.25">
      <c r="D355" s="113">
        <v>43897</v>
      </c>
      <c r="E355" s="198">
        <v>7.2549999999999999</v>
      </c>
      <c r="F355" s="198">
        <v>7.92</v>
      </c>
      <c r="G355" s="198">
        <v>8.1370000000000005</v>
      </c>
      <c r="H355" s="199"/>
      <c r="I355" s="198">
        <v>9.2940000000000005</v>
      </c>
      <c r="J355" s="198">
        <v>9.2720000000000002</v>
      </c>
    </row>
    <row r="356" spans="4:10" x14ac:dyDescent="0.25">
      <c r="D356" s="113">
        <v>43898</v>
      </c>
      <c r="E356" s="198">
        <v>7.2549999999999999</v>
      </c>
      <c r="F356" s="198">
        <v>7.92</v>
      </c>
      <c r="G356" s="198">
        <v>8.1370000000000005</v>
      </c>
      <c r="H356" s="199"/>
      <c r="I356" s="198">
        <v>9.2940000000000005</v>
      </c>
      <c r="J356" s="198">
        <v>9.2720000000000002</v>
      </c>
    </row>
    <row r="357" spans="4:10" x14ac:dyDescent="0.25">
      <c r="D357" s="113">
        <v>43899</v>
      </c>
      <c r="E357" s="198">
        <v>10.472</v>
      </c>
      <c r="F357" s="198">
        <v>10.34</v>
      </c>
      <c r="G357" s="198">
        <v>10.516</v>
      </c>
      <c r="H357" s="199"/>
      <c r="I357" s="198">
        <v>10.898</v>
      </c>
      <c r="J357" s="198">
        <v>11.07</v>
      </c>
    </row>
    <row r="358" spans="4:10" x14ac:dyDescent="0.25">
      <c r="D358" s="113">
        <v>43900</v>
      </c>
      <c r="E358" s="198">
        <v>13.526</v>
      </c>
      <c r="F358" s="198">
        <v>12.303000000000001</v>
      </c>
      <c r="G358" s="198">
        <v>12.157999999999999</v>
      </c>
      <c r="H358" s="199"/>
      <c r="I358" s="198">
        <v>12.1</v>
      </c>
      <c r="J358" s="198">
        <v>12.137</v>
      </c>
    </row>
    <row r="359" spans="4:10" x14ac:dyDescent="0.25">
      <c r="D359" s="113">
        <v>43901</v>
      </c>
      <c r="E359" s="198">
        <v>16.646999999999998</v>
      </c>
      <c r="F359" s="198">
        <v>13.63</v>
      </c>
      <c r="G359" s="198">
        <v>13.188000000000001</v>
      </c>
      <c r="H359" s="199"/>
      <c r="I359" s="198">
        <v>13.064</v>
      </c>
      <c r="J359" s="198">
        <v>13.234999999999999</v>
      </c>
    </row>
    <row r="360" spans="4:10" x14ac:dyDescent="0.25">
      <c r="D360" s="113">
        <v>43902</v>
      </c>
      <c r="E360" s="198">
        <v>20.526</v>
      </c>
      <c r="F360" s="198">
        <v>17.853999999999999</v>
      </c>
      <c r="G360" s="198">
        <v>15.818</v>
      </c>
      <c r="H360" s="199"/>
      <c r="I360" s="198">
        <v>15.675000000000001</v>
      </c>
      <c r="J360" s="198">
        <v>15.39</v>
      </c>
    </row>
    <row r="361" spans="4:10" x14ac:dyDescent="0.25">
      <c r="D361" s="113">
        <v>43903</v>
      </c>
      <c r="E361" s="198">
        <v>18.524999999999999</v>
      </c>
      <c r="F361" s="198">
        <v>15.475999999999999</v>
      </c>
      <c r="G361" s="198">
        <v>14.284000000000001</v>
      </c>
      <c r="H361" s="199"/>
      <c r="I361" s="198">
        <v>14.202999999999999</v>
      </c>
      <c r="J361" s="198">
        <v>13.912000000000001</v>
      </c>
    </row>
    <row r="362" spans="4:10" x14ac:dyDescent="0.25">
      <c r="D362" s="113">
        <v>43904</v>
      </c>
      <c r="E362" s="198">
        <v>18.524999999999999</v>
      </c>
      <c r="F362" s="198">
        <v>15.475999999999999</v>
      </c>
      <c r="G362" s="198">
        <v>14.284000000000001</v>
      </c>
      <c r="H362" s="199"/>
      <c r="I362" s="198">
        <v>14.202999999999999</v>
      </c>
      <c r="J362" s="198">
        <v>13.912000000000001</v>
      </c>
    </row>
    <row r="363" spans="4:10" x14ac:dyDescent="0.25">
      <c r="D363" s="113">
        <v>43905</v>
      </c>
      <c r="E363" s="198">
        <v>18.524999999999999</v>
      </c>
      <c r="F363" s="198">
        <v>15.475999999999999</v>
      </c>
      <c r="G363" s="198">
        <v>14.284000000000001</v>
      </c>
      <c r="H363" s="199"/>
      <c r="I363" s="198">
        <v>14.202999999999999</v>
      </c>
      <c r="J363" s="198">
        <v>13.912000000000001</v>
      </c>
    </row>
    <row r="364" spans="4:10" x14ac:dyDescent="0.25">
      <c r="D364" s="113">
        <v>43906</v>
      </c>
      <c r="E364" s="198">
        <v>20.870999999999999</v>
      </c>
      <c r="F364" s="198">
        <v>17.419</v>
      </c>
      <c r="G364" s="198">
        <v>16.184000000000001</v>
      </c>
      <c r="H364" s="199"/>
      <c r="I364" s="198">
        <v>15.548</v>
      </c>
      <c r="J364" s="198">
        <v>15.069000000000001</v>
      </c>
    </row>
    <row r="365" spans="4:10" x14ac:dyDescent="0.25">
      <c r="D365" s="113">
        <v>43907</v>
      </c>
      <c r="E365" s="198">
        <v>20.280999999999999</v>
      </c>
      <c r="F365" s="198">
        <v>17.216000000000001</v>
      </c>
      <c r="G365" s="198">
        <v>16.021000000000001</v>
      </c>
      <c r="H365" s="199"/>
      <c r="I365" s="198">
        <v>15.401</v>
      </c>
      <c r="J365" s="198">
        <v>14.989000000000001</v>
      </c>
    </row>
    <row r="366" spans="4:10" x14ac:dyDescent="0.25">
      <c r="D366" s="113">
        <v>43908</v>
      </c>
      <c r="E366" s="198">
        <v>21.696999999999999</v>
      </c>
      <c r="F366" s="198">
        <v>18.266999999999999</v>
      </c>
      <c r="G366" s="198">
        <v>16.867000000000001</v>
      </c>
      <c r="H366" s="199"/>
      <c r="I366" s="198">
        <v>16.349</v>
      </c>
      <c r="J366" s="198">
        <v>15.925000000000001</v>
      </c>
    </row>
    <row r="367" spans="4:10" x14ac:dyDescent="0.25">
      <c r="D367" s="113">
        <v>43909</v>
      </c>
      <c r="E367" s="198">
        <v>22.379000000000001</v>
      </c>
      <c r="F367" s="198">
        <v>18.873000000000001</v>
      </c>
      <c r="G367" s="198">
        <v>17.428000000000001</v>
      </c>
      <c r="H367" s="199"/>
      <c r="I367" s="198">
        <v>16.818000000000001</v>
      </c>
      <c r="J367" s="198">
        <v>16.494</v>
      </c>
    </row>
    <row r="368" spans="4:10" x14ac:dyDescent="0.25">
      <c r="D368" s="113">
        <v>43910</v>
      </c>
      <c r="E368" s="198">
        <v>20.152999999999999</v>
      </c>
      <c r="F368" s="198">
        <v>17.701999999999998</v>
      </c>
      <c r="G368" s="198">
        <v>16.361000000000001</v>
      </c>
      <c r="H368" s="199"/>
      <c r="I368" s="198">
        <v>16.018999999999998</v>
      </c>
      <c r="J368" s="198">
        <v>15.391</v>
      </c>
    </row>
    <row r="369" spans="4:10" x14ac:dyDescent="0.25">
      <c r="D369" s="113">
        <v>43911</v>
      </c>
      <c r="E369" s="198">
        <v>20.152999999999999</v>
      </c>
      <c r="F369" s="198">
        <v>17.701999999999998</v>
      </c>
      <c r="G369" s="198">
        <v>16.361000000000001</v>
      </c>
      <c r="H369" s="199"/>
      <c r="I369" s="198">
        <v>16.018999999999998</v>
      </c>
      <c r="J369" s="198">
        <v>15.391</v>
      </c>
    </row>
    <row r="370" spans="4:10" x14ac:dyDescent="0.25">
      <c r="D370" s="113">
        <v>43912</v>
      </c>
      <c r="E370" s="198">
        <v>20.152999999999999</v>
      </c>
      <c r="F370" s="198">
        <v>17.701999999999998</v>
      </c>
      <c r="G370" s="198">
        <v>16.361000000000001</v>
      </c>
      <c r="H370" s="199"/>
      <c r="I370" s="198">
        <v>16.018999999999998</v>
      </c>
      <c r="J370" s="198">
        <v>15.391</v>
      </c>
    </row>
    <row r="371" spans="4:10" x14ac:dyDescent="0.25">
      <c r="D371" s="113">
        <v>43913</v>
      </c>
      <c r="E371" s="198">
        <v>22.276</v>
      </c>
      <c r="F371" s="198">
        <v>19.183</v>
      </c>
      <c r="G371" s="198">
        <v>17.789000000000001</v>
      </c>
      <c r="H371" s="199"/>
      <c r="I371" s="198">
        <v>16.989999999999998</v>
      </c>
      <c r="J371" s="198">
        <v>16.38</v>
      </c>
    </row>
    <row r="372" spans="4:10" x14ac:dyDescent="0.25">
      <c r="D372" s="113">
        <v>43914</v>
      </c>
      <c r="E372" s="198">
        <v>21.983000000000001</v>
      </c>
      <c r="F372" s="198">
        <v>18.588999999999999</v>
      </c>
      <c r="G372" s="198">
        <v>17.166</v>
      </c>
      <c r="H372" s="199"/>
      <c r="I372" s="198">
        <v>16.548999999999999</v>
      </c>
      <c r="J372" s="198">
        <v>16.097999999999999</v>
      </c>
    </row>
    <row r="373" spans="4:10" x14ac:dyDescent="0.25">
      <c r="D373" s="113">
        <v>43915</v>
      </c>
      <c r="E373" s="198">
        <v>20.905000000000001</v>
      </c>
      <c r="F373" s="198">
        <v>18.036999999999999</v>
      </c>
      <c r="G373" s="198">
        <v>16.672000000000001</v>
      </c>
      <c r="H373" s="199"/>
      <c r="I373" s="198">
        <v>16.143999999999998</v>
      </c>
      <c r="J373" s="198">
        <v>15.803000000000001</v>
      </c>
    </row>
    <row r="374" spans="4:10" x14ac:dyDescent="0.25">
      <c r="D374" s="113">
        <v>43916</v>
      </c>
      <c r="E374" s="198">
        <v>22.091999999999999</v>
      </c>
      <c r="F374" s="198">
        <v>18.629000000000001</v>
      </c>
      <c r="G374" s="198">
        <v>17.797999999999998</v>
      </c>
      <c r="H374" s="199"/>
      <c r="I374" s="198">
        <v>16.678999999999998</v>
      </c>
      <c r="J374" s="198">
        <v>16.132999999999999</v>
      </c>
    </row>
    <row r="375" spans="4:10" x14ac:dyDescent="0.25">
      <c r="D375" s="113">
        <v>43917</v>
      </c>
      <c r="E375" s="198">
        <v>28.762</v>
      </c>
      <c r="F375" s="198">
        <v>22.012</v>
      </c>
      <c r="G375" s="198">
        <v>20.253</v>
      </c>
      <c r="H375" s="199"/>
      <c r="I375" s="198">
        <v>19.481000000000002</v>
      </c>
      <c r="J375" s="198">
        <v>19.053000000000001</v>
      </c>
    </row>
    <row r="376" spans="4:10" x14ac:dyDescent="0.25">
      <c r="D376" s="113">
        <v>43918</v>
      </c>
      <c r="E376" s="198">
        <v>28.762</v>
      </c>
      <c r="F376" s="198">
        <v>22.012</v>
      </c>
      <c r="G376" s="198">
        <v>20.253</v>
      </c>
      <c r="H376" s="199"/>
      <c r="I376" s="198">
        <v>19.481000000000002</v>
      </c>
      <c r="J376" s="198">
        <v>19.053000000000001</v>
      </c>
    </row>
    <row r="377" spans="4:10" x14ac:dyDescent="0.25">
      <c r="D377" s="113">
        <v>43919</v>
      </c>
      <c r="E377" s="198">
        <v>28.762</v>
      </c>
      <c r="F377" s="198">
        <v>22.012</v>
      </c>
      <c r="G377" s="198">
        <v>20.253</v>
      </c>
      <c r="H377" s="199"/>
      <c r="I377" s="198">
        <v>19.481000000000002</v>
      </c>
      <c r="J377" s="198">
        <v>19.053000000000001</v>
      </c>
    </row>
    <row r="378" spans="4:10" x14ac:dyDescent="0.25">
      <c r="D378" s="113">
        <v>43920</v>
      </c>
      <c r="E378" s="198">
        <v>29.507000000000001</v>
      </c>
      <c r="F378" s="198">
        <v>23.669</v>
      </c>
      <c r="G378" s="198">
        <v>21.713999999999999</v>
      </c>
      <c r="H378" s="199"/>
      <c r="I378" s="198">
        <v>21.126000000000001</v>
      </c>
      <c r="J378" s="198">
        <v>20.713999999999999</v>
      </c>
    </row>
    <row r="379" spans="4:10" x14ac:dyDescent="0.25">
      <c r="D379" s="113">
        <v>43921</v>
      </c>
      <c r="E379" s="198">
        <v>31.114000000000001</v>
      </c>
      <c r="F379" s="198">
        <v>24.686</v>
      </c>
      <c r="G379" s="198">
        <v>22.634</v>
      </c>
      <c r="H379" s="199"/>
      <c r="I379" s="198">
        <v>22.231000000000002</v>
      </c>
      <c r="J379" s="198">
        <v>21.638999999999999</v>
      </c>
    </row>
    <row r="380" spans="4:10" x14ac:dyDescent="0.25">
      <c r="D380" s="113">
        <v>43922</v>
      </c>
      <c r="E380" s="198">
        <v>33.930999999999997</v>
      </c>
      <c r="F380" s="198">
        <v>27.675000000000001</v>
      </c>
      <c r="G380" s="198">
        <v>25.547999999999998</v>
      </c>
      <c r="H380" s="199"/>
      <c r="I380" s="198">
        <v>25.221</v>
      </c>
      <c r="J380" s="198">
        <v>24.558</v>
      </c>
    </row>
    <row r="381" spans="4:10" x14ac:dyDescent="0.25">
      <c r="D381" s="113">
        <v>43923</v>
      </c>
      <c r="E381" s="198">
        <v>28.048999999999999</v>
      </c>
      <c r="F381" s="198">
        <v>23.576000000000001</v>
      </c>
      <c r="G381" s="198">
        <v>21.407</v>
      </c>
      <c r="H381" s="199"/>
      <c r="I381" s="198">
        <v>21.212</v>
      </c>
      <c r="J381" s="198">
        <v>20.696000000000002</v>
      </c>
    </row>
    <row r="382" spans="4:10" x14ac:dyDescent="0.25">
      <c r="D382" s="113">
        <v>43924</v>
      </c>
      <c r="E382" s="198">
        <v>27.324000000000002</v>
      </c>
      <c r="F382" s="198">
        <v>23.033000000000001</v>
      </c>
      <c r="G382" s="198">
        <v>21.135999999999999</v>
      </c>
      <c r="H382" s="199"/>
      <c r="I382" s="198">
        <v>20.446999999999999</v>
      </c>
      <c r="J382" s="198">
        <v>19.588999999999999</v>
      </c>
    </row>
    <row r="383" spans="4:10" x14ac:dyDescent="0.25">
      <c r="D383" s="113">
        <v>43925</v>
      </c>
      <c r="E383" s="198">
        <v>27.324000000000002</v>
      </c>
      <c r="F383" s="198">
        <v>23.033000000000001</v>
      </c>
      <c r="G383" s="198">
        <v>21.135999999999999</v>
      </c>
      <c r="H383" s="199"/>
      <c r="I383" s="198">
        <v>20.446999999999999</v>
      </c>
      <c r="J383" s="198">
        <v>19.588999999999999</v>
      </c>
    </row>
    <row r="384" spans="4:10" x14ac:dyDescent="0.25">
      <c r="D384" s="113">
        <v>43926</v>
      </c>
      <c r="E384" s="198">
        <v>27.324000000000002</v>
      </c>
      <c r="F384" s="198">
        <v>23.033000000000001</v>
      </c>
      <c r="G384" s="198">
        <v>21.135999999999999</v>
      </c>
      <c r="H384" s="199"/>
      <c r="I384" s="198">
        <v>20.446999999999999</v>
      </c>
      <c r="J384" s="198">
        <v>19.588999999999999</v>
      </c>
    </row>
    <row r="385" spans="4:10" x14ac:dyDescent="0.25">
      <c r="D385" s="113">
        <v>43927</v>
      </c>
      <c r="E385" s="198">
        <v>25.620999999999999</v>
      </c>
      <c r="F385" s="198">
        <v>21.628</v>
      </c>
      <c r="G385" s="198">
        <v>19.855</v>
      </c>
      <c r="H385" s="199"/>
      <c r="I385" s="198">
        <v>19.317</v>
      </c>
      <c r="J385" s="198">
        <v>19.088000000000001</v>
      </c>
    </row>
    <row r="386" spans="4:10" x14ac:dyDescent="0.25">
      <c r="D386" s="113">
        <v>43928</v>
      </c>
      <c r="E386" s="198">
        <v>24.41</v>
      </c>
      <c r="F386" s="198">
        <v>20.565000000000001</v>
      </c>
      <c r="G386" s="198">
        <v>18.945</v>
      </c>
      <c r="H386" s="199"/>
      <c r="I386" s="198">
        <v>18.338999999999999</v>
      </c>
      <c r="J386" s="198">
        <v>17.843</v>
      </c>
    </row>
    <row r="387" spans="4:10" x14ac:dyDescent="0.25">
      <c r="D387" s="113">
        <v>43929</v>
      </c>
      <c r="E387" s="198">
        <v>24.637</v>
      </c>
      <c r="F387" s="198">
        <v>20.882999999999999</v>
      </c>
      <c r="G387" s="198">
        <v>19.198</v>
      </c>
      <c r="H387" s="199"/>
      <c r="I387" s="198">
        <v>18.53</v>
      </c>
      <c r="J387" s="198">
        <v>18.029</v>
      </c>
    </row>
    <row r="388" spans="4:10" x14ac:dyDescent="0.25">
      <c r="D388" s="113">
        <v>43930</v>
      </c>
      <c r="E388" s="198">
        <v>22.995000000000001</v>
      </c>
      <c r="F388" s="198">
        <v>19.881</v>
      </c>
      <c r="G388" s="198">
        <v>18.225000000000001</v>
      </c>
      <c r="H388" s="199"/>
      <c r="I388" s="198">
        <v>17.922000000000001</v>
      </c>
      <c r="J388" s="198">
        <v>17.358000000000001</v>
      </c>
    </row>
    <row r="389" spans="4:10" x14ac:dyDescent="0.25">
      <c r="D389" s="113">
        <v>43931</v>
      </c>
      <c r="E389" s="198">
        <v>22.995000000000001</v>
      </c>
      <c r="F389" s="198">
        <v>19.881</v>
      </c>
      <c r="G389" s="198">
        <v>18.225000000000001</v>
      </c>
      <c r="H389" s="199"/>
      <c r="I389" s="198">
        <v>17.922000000000001</v>
      </c>
      <c r="J389" s="198">
        <v>17.358000000000001</v>
      </c>
    </row>
    <row r="390" spans="4:10" x14ac:dyDescent="0.25">
      <c r="D390" s="113">
        <v>43932</v>
      </c>
      <c r="E390" s="198">
        <v>22.995000000000001</v>
      </c>
      <c r="F390" s="198">
        <v>19.881</v>
      </c>
      <c r="G390" s="198">
        <v>18.225000000000001</v>
      </c>
      <c r="H390" s="199"/>
      <c r="I390" s="198">
        <v>17.922000000000001</v>
      </c>
      <c r="J390" s="198">
        <v>17.358000000000001</v>
      </c>
    </row>
    <row r="391" spans="4:10" x14ac:dyDescent="0.25">
      <c r="D391" s="113">
        <v>43933</v>
      </c>
      <c r="E391" s="198">
        <v>22.995000000000001</v>
      </c>
      <c r="F391" s="198">
        <v>19.881</v>
      </c>
      <c r="G391" s="198">
        <v>18.225000000000001</v>
      </c>
      <c r="H391" s="199"/>
      <c r="I391" s="198">
        <v>17.922000000000001</v>
      </c>
      <c r="J391" s="198">
        <v>17.358000000000001</v>
      </c>
    </row>
    <row r="392" spans="4:10" x14ac:dyDescent="0.25">
      <c r="D392" s="113">
        <v>43934</v>
      </c>
      <c r="E392" s="198">
        <v>23.562000000000001</v>
      </c>
      <c r="F392" s="198">
        <v>20.524000000000001</v>
      </c>
      <c r="G392" s="198">
        <v>18.875</v>
      </c>
      <c r="H392" s="199"/>
      <c r="I392" s="198">
        <v>18.006</v>
      </c>
      <c r="J392" s="198">
        <v>17.454000000000001</v>
      </c>
    </row>
    <row r="393" spans="4:10" x14ac:dyDescent="0.25">
      <c r="D393" s="113">
        <v>43935</v>
      </c>
      <c r="E393" s="198">
        <v>23.565999999999999</v>
      </c>
      <c r="F393" s="198">
        <v>19.978000000000002</v>
      </c>
      <c r="G393" s="198">
        <v>18.428999999999998</v>
      </c>
      <c r="H393" s="199"/>
      <c r="I393" s="198">
        <v>17.798000000000002</v>
      </c>
      <c r="J393" s="198">
        <v>17.265999999999998</v>
      </c>
    </row>
    <row r="394" spans="4:10" x14ac:dyDescent="0.25">
      <c r="D394" s="113">
        <v>43936</v>
      </c>
      <c r="E394" s="198">
        <v>24.733000000000001</v>
      </c>
      <c r="F394" s="198">
        <v>21.244</v>
      </c>
      <c r="G394" s="198">
        <v>19.52</v>
      </c>
      <c r="H394" s="199"/>
      <c r="I394" s="198">
        <v>18.77</v>
      </c>
      <c r="J394" s="198">
        <v>18.263999999999999</v>
      </c>
    </row>
    <row r="395" spans="4:10" x14ac:dyDescent="0.25">
      <c r="D395" s="113">
        <v>43937</v>
      </c>
      <c r="E395" s="198">
        <v>25.355</v>
      </c>
      <c r="F395" s="198">
        <v>21.741</v>
      </c>
      <c r="G395" s="198">
        <v>19.998000000000001</v>
      </c>
      <c r="H395" s="199"/>
      <c r="I395" s="198">
        <v>19.289000000000001</v>
      </c>
      <c r="J395" s="198">
        <v>18.771000000000001</v>
      </c>
    </row>
    <row r="396" spans="4:10" x14ac:dyDescent="0.25">
      <c r="D396" s="113">
        <v>43938</v>
      </c>
      <c r="E396" s="198">
        <v>25.919</v>
      </c>
      <c r="F396" s="198">
        <v>22.263000000000002</v>
      </c>
      <c r="G396" s="198">
        <v>21.225000000000001</v>
      </c>
      <c r="H396" s="199"/>
      <c r="I396" s="198">
        <v>20.234999999999999</v>
      </c>
      <c r="J396" s="198">
        <v>19.765999999999998</v>
      </c>
    </row>
    <row r="397" spans="4:10" x14ac:dyDescent="0.25">
      <c r="D397" s="113">
        <v>43939</v>
      </c>
      <c r="E397" s="198">
        <v>25.919</v>
      </c>
      <c r="F397" s="198">
        <v>22.263000000000002</v>
      </c>
      <c r="G397" s="198">
        <v>21.225000000000001</v>
      </c>
      <c r="H397" s="199"/>
      <c r="I397" s="198">
        <v>20.234999999999999</v>
      </c>
      <c r="J397" s="198">
        <v>19.765999999999998</v>
      </c>
    </row>
    <row r="398" spans="4:10" x14ac:dyDescent="0.25">
      <c r="D398" s="113">
        <v>43940</v>
      </c>
      <c r="E398" s="198">
        <v>25.919</v>
      </c>
      <c r="F398" s="198">
        <v>22.263000000000002</v>
      </c>
      <c r="G398" s="198">
        <v>21.225000000000001</v>
      </c>
      <c r="H398" s="199"/>
      <c r="I398" s="198">
        <v>20.234999999999999</v>
      </c>
      <c r="J398" s="198">
        <v>19.765999999999998</v>
      </c>
    </row>
    <row r="399" spans="4:10" x14ac:dyDescent="0.25">
      <c r="D399" s="113">
        <v>43941</v>
      </c>
      <c r="E399" s="198">
        <v>28.373000000000001</v>
      </c>
      <c r="F399" s="198">
        <v>24.294</v>
      </c>
      <c r="G399" s="198">
        <v>22.305</v>
      </c>
      <c r="H399" s="199"/>
      <c r="I399" s="198">
        <v>21.812999999999999</v>
      </c>
      <c r="J399" s="198">
        <v>21.234000000000002</v>
      </c>
    </row>
    <row r="400" spans="4:10" x14ac:dyDescent="0.25">
      <c r="D400" s="113">
        <v>43942</v>
      </c>
      <c r="E400" s="198">
        <v>30.95</v>
      </c>
      <c r="F400" s="198">
        <v>26.567</v>
      </c>
      <c r="G400" s="198">
        <v>24.061</v>
      </c>
      <c r="H400" s="199"/>
      <c r="I400" s="198">
        <v>23.902999999999999</v>
      </c>
      <c r="J400" s="198">
        <v>22.954000000000001</v>
      </c>
    </row>
    <row r="401" spans="4:10" x14ac:dyDescent="0.25">
      <c r="D401" s="113">
        <v>43943</v>
      </c>
      <c r="E401" s="198">
        <v>29.454999999999998</v>
      </c>
      <c r="F401" s="198">
        <v>25.140999999999998</v>
      </c>
      <c r="G401" s="198">
        <v>22.83</v>
      </c>
      <c r="H401" s="199"/>
      <c r="I401" s="198">
        <v>22.344000000000001</v>
      </c>
      <c r="J401" s="198">
        <v>21.731999999999999</v>
      </c>
    </row>
    <row r="402" spans="4:10" x14ac:dyDescent="0.25">
      <c r="D402" s="113">
        <v>43944</v>
      </c>
      <c r="E402" s="198">
        <v>28.815000000000001</v>
      </c>
      <c r="F402" s="198">
        <v>23.902999999999999</v>
      </c>
      <c r="G402" s="198">
        <v>21.908000000000001</v>
      </c>
      <c r="H402" s="199"/>
      <c r="I402" s="198">
        <v>21.364000000000001</v>
      </c>
      <c r="J402" s="198">
        <v>20.762</v>
      </c>
    </row>
    <row r="403" spans="4:10" x14ac:dyDescent="0.25">
      <c r="D403" s="113">
        <v>43945</v>
      </c>
      <c r="E403" s="198">
        <v>29.134</v>
      </c>
      <c r="F403" s="198">
        <v>24.356000000000002</v>
      </c>
      <c r="G403" s="198">
        <v>22.434999999999999</v>
      </c>
      <c r="H403" s="199"/>
      <c r="I403" s="198">
        <v>21.667000000000002</v>
      </c>
      <c r="J403" s="198">
        <v>20.917999999999999</v>
      </c>
    </row>
    <row r="404" spans="4:10" x14ac:dyDescent="0.25">
      <c r="D404" s="113">
        <v>43946</v>
      </c>
      <c r="E404" s="198">
        <v>29.134</v>
      </c>
      <c r="F404" s="198">
        <v>24.356000000000002</v>
      </c>
      <c r="G404" s="198">
        <v>22.434999999999999</v>
      </c>
      <c r="H404" s="199"/>
      <c r="I404" s="198">
        <v>21.667000000000002</v>
      </c>
      <c r="J404" s="198">
        <v>20.917999999999999</v>
      </c>
    </row>
    <row r="405" spans="4:10" x14ac:dyDescent="0.25">
      <c r="D405" s="113">
        <v>43947</v>
      </c>
      <c r="E405" s="198">
        <v>29.134</v>
      </c>
      <c r="F405" s="198">
        <v>24.356000000000002</v>
      </c>
      <c r="G405" s="198">
        <v>22.434999999999999</v>
      </c>
      <c r="H405" s="199"/>
      <c r="I405" s="198">
        <v>21.667000000000002</v>
      </c>
      <c r="J405" s="198">
        <v>20.917999999999999</v>
      </c>
    </row>
    <row r="406" spans="4:10" x14ac:dyDescent="0.25">
      <c r="D406" s="113">
        <v>43948</v>
      </c>
      <c r="E406" s="198">
        <v>29.940999999999999</v>
      </c>
      <c r="F406" s="198">
        <v>24.888999999999999</v>
      </c>
      <c r="G406" s="198">
        <v>22.798999999999999</v>
      </c>
      <c r="H406" s="199"/>
      <c r="I406" s="198">
        <v>22.17</v>
      </c>
      <c r="J406" s="198">
        <v>21.4</v>
      </c>
    </row>
    <row r="407" spans="4:10" x14ac:dyDescent="0.25">
      <c r="D407" s="113">
        <v>43949</v>
      </c>
      <c r="E407" s="198">
        <v>30.277000000000001</v>
      </c>
      <c r="F407" s="198">
        <v>25.302</v>
      </c>
      <c r="G407" s="198">
        <v>23.234999999999999</v>
      </c>
      <c r="H407" s="199"/>
      <c r="I407" s="198">
        <v>22.562999999999999</v>
      </c>
      <c r="J407" s="198">
        <v>21.82</v>
      </c>
    </row>
    <row r="408" spans="4:10" x14ac:dyDescent="0.25">
      <c r="D408" s="113">
        <v>43950</v>
      </c>
      <c r="E408" s="198">
        <v>28.882999999999999</v>
      </c>
      <c r="F408" s="198">
        <v>24.302</v>
      </c>
      <c r="G408" s="198">
        <v>22.207999999999998</v>
      </c>
      <c r="H408" s="199"/>
      <c r="I408" s="198">
        <v>21.484999999999999</v>
      </c>
      <c r="J408" s="198">
        <v>20.998000000000001</v>
      </c>
    </row>
    <row r="409" spans="4:10" x14ac:dyDescent="0.25">
      <c r="D409" s="113">
        <v>43951</v>
      </c>
      <c r="E409" s="198">
        <v>27.866</v>
      </c>
      <c r="F409" s="198">
        <v>23.661000000000001</v>
      </c>
      <c r="G409" s="198">
        <v>21.684999999999999</v>
      </c>
      <c r="H409" s="199"/>
      <c r="I409" s="198">
        <v>21.056999999999999</v>
      </c>
      <c r="J409" s="198">
        <v>20.498000000000001</v>
      </c>
    </row>
    <row r="410" spans="4:10" x14ac:dyDescent="0.25">
      <c r="D410" s="113">
        <v>43952</v>
      </c>
      <c r="E410" s="198">
        <v>27.923000000000002</v>
      </c>
      <c r="F410" s="198">
        <v>23.5</v>
      </c>
      <c r="G410" s="198">
        <v>21.539000000000001</v>
      </c>
      <c r="H410" s="199"/>
      <c r="I410" s="198">
        <v>20.905000000000001</v>
      </c>
      <c r="J410" s="198">
        <v>20.347999999999999</v>
      </c>
    </row>
    <row r="411" spans="4:10" x14ac:dyDescent="0.25">
      <c r="D411" s="113">
        <v>43953</v>
      </c>
      <c r="E411" s="198">
        <v>27.922999999999998</v>
      </c>
      <c r="F411" s="198">
        <v>23.5</v>
      </c>
      <c r="G411" s="198">
        <v>21.539000000000001</v>
      </c>
      <c r="H411" s="199"/>
      <c r="I411" s="198">
        <v>20.905000000000001</v>
      </c>
      <c r="J411" s="198">
        <v>20.347999999999999</v>
      </c>
    </row>
    <row r="412" spans="4:10" x14ac:dyDescent="0.25">
      <c r="D412" s="113">
        <v>43954</v>
      </c>
      <c r="E412" s="198">
        <v>27.923000000000002</v>
      </c>
      <c r="F412" s="198">
        <v>23.5</v>
      </c>
      <c r="G412" s="198">
        <v>21.539000000000001</v>
      </c>
      <c r="H412" s="199"/>
      <c r="I412" s="198">
        <v>20.905000000000001</v>
      </c>
      <c r="J412" s="198">
        <v>20.347999999999999</v>
      </c>
    </row>
    <row r="413" spans="4:10" x14ac:dyDescent="0.25">
      <c r="D413" s="113">
        <v>43955</v>
      </c>
      <c r="E413" s="198">
        <v>27.317</v>
      </c>
      <c r="F413" s="198">
        <v>23.074000000000002</v>
      </c>
      <c r="G413" s="198">
        <v>21.154</v>
      </c>
      <c r="H413" s="199"/>
      <c r="I413" s="198">
        <v>20.675999999999998</v>
      </c>
      <c r="J413" s="198">
        <v>20.129000000000001</v>
      </c>
    </row>
    <row r="414" spans="4:10" x14ac:dyDescent="0.25">
      <c r="D414" s="113">
        <v>43956</v>
      </c>
      <c r="E414" s="198">
        <v>24.811</v>
      </c>
      <c r="F414" s="198">
        <v>21.108000000000001</v>
      </c>
      <c r="G414" s="198">
        <v>19.387</v>
      </c>
      <c r="H414" s="199"/>
      <c r="I414" s="198">
        <v>18.989000000000001</v>
      </c>
      <c r="J414" s="198">
        <v>18.466999999999999</v>
      </c>
    </row>
    <row r="415" spans="4:10" x14ac:dyDescent="0.25">
      <c r="D415" s="113">
        <v>43957</v>
      </c>
      <c r="E415" s="198">
        <v>24.311</v>
      </c>
      <c r="F415" s="198">
        <v>20.745999999999999</v>
      </c>
      <c r="G415" s="198">
        <v>19.062000000000001</v>
      </c>
      <c r="H415" s="199"/>
      <c r="I415" s="198">
        <v>18.314</v>
      </c>
      <c r="J415" s="198">
        <v>17.821000000000002</v>
      </c>
    </row>
    <row r="416" spans="4:10" x14ac:dyDescent="0.25">
      <c r="D416" s="113">
        <v>43958</v>
      </c>
      <c r="E416" s="198">
        <v>23.835000000000001</v>
      </c>
      <c r="F416" s="198">
        <v>20.004000000000001</v>
      </c>
      <c r="G416" s="198">
        <v>18.396000000000001</v>
      </c>
      <c r="H416" s="199"/>
      <c r="I416" s="198">
        <v>18.055</v>
      </c>
      <c r="J416" s="198">
        <v>17.542999999999999</v>
      </c>
    </row>
    <row r="417" spans="4:10" x14ac:dyDescent="0.25">
      <c r="D417" s="113">
        <v>43959</v>
      </c>
      <c r="E417" s="198">
        <v>23.719000000000001</v>
      </c>
      <c r="F417" s="198">
        <v>20.003</v>
      </c>
      <c r="G417" s="198">
        <v>18.395</v>
      </c>
      <c r="H417" s="199"/>
      <c r="I417" s="198">
        <v>17.887</v>
      </c>
      <c r="J417" s="198">
        <v>17.472999999999999</v>
      </c>
    </row>
    <row r="418" spans="4:10" x14ac:dyDescent="0.25">
      <c r="D418" s="113">
        <v>43960</v>
      </c>
      <c r="E418" s="198">
        <v>23.719000000000001</v>
      </c>
      <c r="F418" s="198">
        <v>20.003</v>
      </c>
      <c r="G418" s="198">
        <v>18.395</v>
      </c>
      <c r="H418" s="199"/>
      <c r="I418" s="198">
        <v>17.887</v>
      </c>
      <c r="J418" s="198">
        <v>17.472999999999999</v>
      </c>
    </row>
    <row r="419" spans="4:10" x14ac:dyDescent="0.25">
      <c r="D419" s="113">
        <v>43961</v>
      </c>
      <c r="E419" s="198">
        <v>23.719000000000001</v>
      </c>
      <c r="F419" s="198">
        <v>20.003</v>
      </c>
      <c r="G419" s="198">
        <v>18.395</v>
      </c>
      <c r="H419" s="199"/>
      <c r="I419" s="198">
        <v>17.887</v>
      </c>
      <c r="J419" s="198">
        <v>17.472999999999999</v>
      </c>
    </row>
    <row r="420" spans="4:10" x14ac:dyDescent="0.25">
      <c r="D420" s="113">
        <v>43962</v>
      </c>
      <c r="E420" s="198">
        <v>22.202999999999999</v>
      </c>
      <c r="F420" s="198">
        <v>18.824999999999999</v>
      </c>
      <c r="G420" s="198">
        <v>17.504999999999999</v>
      </c>
      <c r="H420" s="199"/>
      <c r="I420" s="198">
        <v>16.943000000000001</v>
      </c>
      <c r="J420" s="198">
        <v>16.306999999999999</v>
      </c>
    </row>
    <row r="421" spans="4:10" x14ac:dyDescent="0.25">
      <c r="D421" s="113">
        <v>43963</v>
      </c>
      <c r="E421" s="198">
        <v>21.923000000000002</v>
      </c>
      <c r="F421" s="198">
        <v>18.468</v>
      </c>
      <c r="G421" s="198">
        <v>17.023</v>
      </c>
      <c r="H421" s="199"/>
      <c r="I421" s="198">
        <v>16.542999999999999</v>
      </c>
      <c r="J421" s="198">
        <v>16.015999999999998</v>
      </c>
    </row>
    <row r="422" spans="4:10" x14ac:dyDescent="0.25">
      <c r="D422" s="113">
        <v>43964</v>
      </c>
      <c r="E422" s="198">
        <v>22.094999999999999</v>
      </c>
      <c r="F422" s="198">
        <v>18.739999999999998</v>
      </c>
      <c r="G422" s="198">
        <v>17.305</v>
      </c>
      <c r="H422" s="199"/>
      <c r="I422" s="198">
        <v>16.907</v>
      </c>
      <c r="J422" s="198">
        <v>16.295999999999999</v>
      </c>
    </row>
    <row r="423" spans="4:10" x14ac:dyDescent="0.25">
      <c r="D423" s="113">
        <v>43965</v>
      </c>
      <c r="E423" s="198">
        <v>23.445</v>
      </c>
      <c r="F423" s="198">
        <v>20.12</v>
      </c>
      <c r="G423" s="198">
        <v>18.495999999999999</v>
      </c>
      <c r="H423" s="199"/>
      <c r="I423" s="198">
        <v>17.931000000000001</v>
      </c>
      <c r="J423" s="198">
        <v>17.41</v>
      </c>
    </row>
    <row r="424" spans="4:10" x14ac:dyDescent="0.25">
      <c r="D424" s="113">
        <v>43966</v>
      </c>
      <c r="E424" s="198">
        <v>21.998999999999999</v>
      </c>
      <c r="F424" s="198">
        <v>19.024000000000001</v>
      </c>
      <c r="G424" s="198">
        <v>17.558</v>
      </c>
      <c r="H424" s="199"/>
      <c r="I424" s="198">
        <v>16.981999999999999</v>
      </c>
      <c r="J424" s="198">
        <v>16.562000000000001</v>
      </c>
    </row>
    <row r="425" spans="4:10" x14ac:dyDescent="0.25">
      <c r="D425" s="113">
        <v>43967</v>
      </c>
      <c r="E425" s="198">
        <v>21.998999999999999</v>
      </c>
      <c r="F425" s="198">
        <v>19.024000000000001</v>
      </c>
      <c r="G425" s="198">
        <v>17.558</v>
      </c>
      <c r="H425" s="199"/>
      <c r="I425" s="198">
        <v>16.981999999999999</v>
      </c>
      <c r="J425" s="198">
        <v>16.562000000000001</v>
      </c>
    </row>
    <row r="426" spans="4:10" x14ac:dyDescent="0.25">
      <c r="D426" s="113">
        <v>43968</v>
      </c>
      <c r="E426" s="198">
        <v>21.998999999999999</v>
      </c>
      <c r="F426" s="198">
        <v>19.024000000000001</v>
      </c>
      <c r="G426" s="198">
        <v>17.558</v>
      </c>
      <c r="H426" s="199"/>
      <c r="I426" s="198">
        <v>16.981999999999999</v>
      </c>
      <c r="J426" s="198">
        <v>16.562000000000001</v>
      </c>
    </row>
    <row r="427" spans="4:10" x14ac:dyDescent="0.25">
      <c r="D427" s="113">
        <v>43969</v>
      </c>
      <c r="E427" s="198">
        <v>19.654</v>
      </c>
      <c r="F427" s="198">
        <v>17.443000000000001</v>
      </c>
      <c r="G427" s="198">
        <v>16.157</v>
      </c>
      <c r="H427" s="199"/>
      <c r="I427" s="198">
        <v>15.768000000000001</v>
      </c>
      <c r="J427" s="198">
        <v>15.339</v>
      </c>
    </row>
    <row r="428" spans="4:10" x14ac:dyDescent="0.25">
      <c r="D428" s="113">
        <v>43970</v>
      </c>
      <c r="E428" s="198">
        <v>19.731000000000002</v>
      </c>
      <c r="F428" s="198">
        <v>17.202999999999999</v>
      </c>
      <c r="G428" s="198">
        <v>15.94</v>
      </c>
      <c r="H428" s="199"/>
      <c r="I428" s="198">
        <v>15.603999999999999</v>
      </c>
      <c r="J428" s="198">
        <v>15.196999999999999</v>
      </c>
    </row>
    <row r="429" spans="4:10" x14ac:dyDescent="0.25">
      <c r="D429" s="113">
        <v>43971</v>
      </c>
      <c r="E429" s="198">
        <v>18.835999999999999</v>
      </c>
      <c r="F429" s="198">
        <v>16.798999999999999</v>
      </c>
      <c r="G429" s="198">
        <v>15.558</v>
      </c>
      <c r="H429" s="199"/>
      <c r="I429" s="198">
        <v>15.227</v>
      </c>
      <c r="J429" s="198">
        <v>14.811999999999999</v>
      </c>
    </row>
    <row r="430" spans="4:10" x14ac:dyDescent="0.25">
      <c r="D430" s="113">
        <v>43972</v>
      </c>
      <c r="E430" s="198">
        <v>18.657</v>
      </c>
      <c r="F430" s="198">
        <v>16.623999999999999</v>
      </c>
      <c r="G430" s="198">
        <v>15.412000000000001</v>
      </c>
      <c r="H430" s="199"/>
      <c r="I430" s="198">
        <v>15.128</v>
      </c>
      <c r="J430" s="198">
        <v>14.715999999999999</v>
      </c>
    </row>
    <row r="431" spans="4:10" x14ac:dyDescent="0.25">
      <c r="D431" s="113">
        <v>43973</v>
      </c>
      <c r="E431" s="198">
        <v>19.106000000000002</v>
      </c>
      <c r="F431" s="198">
        <v>17.021000000000001</v>
      </c>
      <c r="G431" s="198">
        <v>15.765000000000001</v>
      </c>
      <c r="H431" s="199"/>
      <c r="I431" s="198">
        <v>15.42</v>
      </c>
      <c r="J431" s="198">
        <v>15.012</v>
      </c>
    </row>
    <row r="432" spans="4:10" x14ac:dyDescent="0.25">
      <c r="D432" s="113">
        <v>43974</v>
      </c>
      <c r="E432" s="198">
        <v>19.106000000000002</v>
      </c>
      <c r="F432" s="198">
        <v>17.021000000000001</v>
      </c>
      <c r="G432" s="198">
        <v>15.765000000000001</v>
      </c>
      <c r="H432" s="199"/>
      <c r="I432" s="198">
        <v>15.42</v>
      </c>
      <c r="J432" s="198">
        <v>15.012</v>
      </c>
    </row>
    <row r="433" spans="4:10" x14ac:dyDescent="0.25">
      <c r="D433" s="113">
        <v>43975</v>
      </c>
      <c r="E433" s="198">
        <v>19.106000000000002</v>
      </c>
      <c r="F433" s="198">
        <v>17.021000000000001</v>
      </c>
      <c r="G433" s="198">
        <v>15.765000000000001</v>
      </c>
      <c r="H433" s="199"/>
      <c r="I433" s="198">
        <v>15.42</v>
      </c>
      <c r="J433" s="198">
        <v>15.012</v>
      </c>
    </row>
    <row r="434" spans="4:10" x14ac:dyDescent="0.25">
      <c r="D434" s="113">
        <v>43976</v>
      </c>
      <c r="E434" s="198">
        <v>19.106000000000002</v>
      </c>
      <c r="F434" s="198">
        <v>17.021000000000001</v>
      </c>
      <c r="G434" s="198">
        <v>15.765000000000001</v>
      </c>
      <c r="H434" s="199"/>
      <c r="I434" s="198">
        <v>15.42</v>
      </c>
      <c r="J434" s="198">
        <v>15.012</v>
      </c>
    </row>
    <row r="435" spans="4:10" x14ac:dyDescent="0.25">
      <c r="D435" s="113">
        <v>43977</v>
      </c>
      <c r="E435" s="198">
        <v>18.454999999999998</v>
      </c>
      <c r="F435" s="198">
        <v>16.375</v>
      </c>
      <c r="G435" s="198">
        <v>15.154999999999999</v>
      </c>
      <c r="H435" s="199"/>
      <c r="I435" s="198">
        <v>14.984</v>
      </c>
      <c r="J435" s="198">
        <v>14.573</v>
      </c>
    </row>
    <row r="436" spans="4:10" x14ac:dyDescent="0.25">
      <c r="D436" s="113">
        <v>43978</v>
      </c>
      <c r="E436" s="198">
        <v>18.454999999999998</v>
      </c>
      <c r="F436" s="198">
        <v>16.428000000000001</v>
      </c>
      <c r="G436" s="198">
        <v>15.202</v>
      </c>
      <c r="H436" s="199"/>
      <c r="I436" s="198">
        <v>15.013</v>
      </c>
      <c r="J436" s="198">
        <v>14.602</v>
      </c>
    </row>
    <row r="437" spans="4:10" x14ac:dyDescent="0.25">
      <c r="D437" s="113">
        <v>43979</v>
      </c>
      <c r="E437" s="198">
        <v>18.844000000000001</v>
      </c>
      <c r="F437" s="198">
        <v>16.962</v>
      </c>
      <c r="G437" s="198">
        <v>15.673999999999999</v>
      </c>
      <c r="H437" s="199"/>
      <c r="I437" s="198">
        <v>15.551</v>
      </c>
      <c r="J437" s="198">
        <v>15.08</v>
      </c>
    </row>
    <row r="438" spans="4:10" x14ac:dyDescent="0.25">
      <c r="D438" s="113">
        <v>43980</v>
      </c>
      <c r="E438" s="198">
        <v>18.654</v>
      </c>
      <c r="F438" s="198">
        <v>16.779</v>
      </c>
      <c r="G438" s="198">
        <v>15.510999999999999</v>
      </c>
      <c r="H438" s="199"/>
      <c r="I438" s="198">
        <v>15.404999999999999</v>
      </c>
      <c r="J438" s="198">
        <v>14.983000000000001</v>
      </c>
    </row>
    <row r="439" spans="4:10" x14ac:dyDescent="0.25">
      <c r="D439" s="113">
        <v>43981</v>
      </c>
      <c r="E439" s="198">
        <v>18.654</v>
      </c>
      <c r="F439" s="198">
        <v>16.779</v>
      </c>
      <c r="G439" s="198">
        <v>15.510999999999999</v>
      </c>
      <c r="H439" s="199"/>
      <c r="I439" s="198">
        <v>15.404999999999999</v>
      </c>
      <c r="J439" s="198">
        <v>14.983000000000001</v>
      </c>
    </row>
    <row r="440" spans="4:10" x14ac:dyDescent="0.25">
      <c r="D440" s="113">
        <v>43982</v>
      </c>
      <c r="E440" s="198">
        <v>18.654</v>
      </c>
      <c r="F440" s="198">
        <v>16.779</v>
      </c>
      <c r="G440" s="198">
        <v>15.510999999999999</v>
      </c>
      <c r="H440" s="199"/>
      <c r="I440" s="198">
        <v>15.404999999999999</v>
      </c>
      <c r="J440" s="198">
        <v>14.983000000000001</v>
      </c>
    </row>
    <row r="441" spans="4:10" x14ac:dyDescent="0.25">
      <c r="D441" s="113">
        <v>43983</v>
      </c>
      <c r="E441" s="198">
        <v>17.620999999999999</v>
      </c>
      <c r="F441" s="198">
        <v>15.721</v>
      </c>
      <c r="G441" s="198">
        <v>14.583</v>
      </c>
      <c r="H441" s="199"/>
      <c r="I441" s="198">
        <v>14.509</v>
      </c>
      <c r="J441" s="198">
        <v>14.11</v>
      </c>
    </row>
    <row r="442" spans="4:10" x14ac:dyDescent="0.25">
      <c r="D442" s="113">
        <v>43984</v>
      </c>
      <c r="E442" s="198">
        <v>17.350000000000001</v>
      </c>
      <c r="F442" s="198">
        <v>15.587999999999999</v>
      </c>
      <c r="G442" s="198">
        <v>14.454000000000001</v>
      </c>
      <c r="H442" s="199"/>
      <c r="I442" s="198">
        <v>14.382999999999999</v>
      </c>
      <c r="J442" s="198">
        <v>13.988</v>
      </c>
    </row>
    <row r="443" spans="4:10" x14ac:dyDescent="0.25">
      <c r="D443" s="113">
        <v>43985</v>
      </c>
      <c r="E443" s="198">
        <v>16.614999999999998</v>
      </c>
      <c r="F443" s="198">
        <v>15.082000000000001</v>
      </c>
      <c r="G443" s="198">
        <v>14.006</v>
      </c>
      <c r="H443" s="199"/>
      <c r="I443" s="198">
        <v>13.933</v>
      </c>
      <c r="J443" s="198">
        <v>13.548999999999999</v>
      </c>
    </row>
    <row r="444" spans="4:10" x14ac:dyDescent="0.25">
      <c r="D444" s="113">
        <v>43986</v>
      </c>
      <c r="E444" s="198">
        <v>16.849</v>
      </c>
      <c r="F444" s="198">
        <v>15.348000000000001</v>
      </c>
      <c r="G444" s="198">
        <v>14.239000000000001</v>
      </c>
      <c r="H444" s="199"/>
      <c r="I444" s="198">
        <v>14.129</v>
      </c>
      <c r="J444" s="198">
        <v>13.714</v>
      </c>
    </row>
    <row r="445" spans="4:10" x14ac:dyDescent="0.25">
      <c r="D445" s="113">
        <v>43987</v>
      </c>
      <c r="E445" s="198">
        <v>15.904</v>
      </c>
      <c r="F445" s="198">
        <v>14.315</v>
      </c>
      <c r="G445" s="198">
        <v>13.326000000000001</v>
      </c>
      <c r="H445" s="199"/>
      <c r="I445" s="198">
        <v>13.425000000000001</v>
      </c>
      <c r="J445" s="198">
        <v>13.055</v>
      </c>
    </row>
    <row r="446" spans="4:10" x14ac:dyDescent="0.25">
      <c r="D446" s="113">
        <v>43988</v>
      </c>
      <c r="E446" s="198">
        <v>15.904</v>
      </c>
      <c r="F446" s="198">
        <v>14.315</v>
      </c>
      <c r="G446" s="198">
        <v>13.326000000000001</v>
      </c>
      <c r="H446" s="199"/>
      <c r="I446" s="198">
        <v>13.425000000000001</v>
      </c>
      <c r="J446" s="198">
        <v>13.055</v>
      </c>
    </row>
    <row r="447" spans="4:10" x14ac:dyDescent="0.25">
      <c r="D447" s="113">
        <v>43989</v>
      </c>
      <c r="E447" s="198">
        <v>15.904</v>
      </c>
      <c r="F447" s="198">
        <v>14.315</v>
      </c>
      <c r="G447" s="198">
        <v>13.326000000000001</v>
      </c>
      <c r="H447" s="199"/>
      <c r="I447" s="198">
        <v>13.425000000000001</v>
      </c>
      <c r="J447" s="198">
        <v>13.055</v>
      </c>
    </row>
    <row r="448" spans="4:10" x14ac:dyDescent="0.25">
      <c r="D448" s="113">
        <v>43990</v>
      </c>
      <c r="E448" s="198">
        <v>15.502000000000001</v>
      </c>
      <c r="F448" s="198">
        <v>13.92</v>
      </c>
      <c r="G448" s="198">
        <v>12.976000000000001</v>
      </c>
      <c r="H448" s="199"/>
      <c r="I448" s="198">
        <v>13.113</v>
      </c>
      <c r="J448" s="198">
        <v>12.750999999999999</v>
      </c>
    </row>
    <row r="449" spans="4:10" x14ac:dyDescent="0.25">
      <c r="D449" s="113">
        <v>43991</v>
      </c>
      <c r="E449" s="198">
        <v>15.611000000000001</v>
      </c>
      <c r="F449" s="198">
        <v>14.194000000000001</v>
      </c>
      <c r="G449" s="198">
        <v>13.218</v>
      </c>
      <c r="H449" s="199"/>
      <c r="I449" s="198">
        <v>13.35</v>
      </c>
      <c r="J449" s="198">
        <v>12.981</v>
      </c>
    </row>
    <row r="450" spans="4:10" x14ac:dyDescent="0.25">
      <c r="D450" s="113">
        <v>43992</v>
      </c>
      <c r="E450" s="198">
        <v>15.539</v>
      </c>
      <c r="F450" s="198">
        <v>14.16</v>
      </c>
      <c r="G450" s="198">
        <v>13.186999999999999</v>
      </c>
      <c r="H450" s="199"/>
      <c r="I450" s="198">
        <v>13.324999999999999</v>
      </c>
      <c r="J450" s="198">
        <v>12.956</v>
      </c>
    </row>
    <row r="451" spans="4:10" x14ac:dyDescent="0.25">
      <c r="D451" s="113">
        <v>43993</v>
      </c>
      <c r="E451" s="198">
        <v>15.951000000000001</v>
      </c>
      <c r="F451" s="198">
        <v>14.699</v>
      </c>
      <c r="G451" s="198">
        <v>13.685</v>
      </c>
      <c r="H451" s="199"/>
      <c r="I451" s="198">
        <v>13.71</v>
      </c>
      <c r="J451" s="198">
        <v>13.329000000000001</v>
      </c>
    </row>
    <row r="452" spans="4:10" x14ac:dyDescent="0.25">
      <c r="D452" s="113">
        <v>43994</v>
      </c>
      <c r="E452" s="198">
        <v>15.965</v>
      </c>
      <c r="F452" s="198">
        <v>14.738</v>
      </c>
      <c r="G452" s="198">
        <v>13.695</v>
      </c>
      <c r="H452" s="199"/>
      <c r="I452" s="198">
        <v>13.71</v>
      </c>
      <c r="J452" s="198">
        <v>13.329000000000001</v>
      </c>
    </row>
    <row r="453" spans="4:10" x14ac:dyDescent="0.25">
      <c r="D453" s="113">
        <v>43995</v>
      </c>
      <c r="E453" s="198">
        <v>15.965</v>
      </c>
      <c r="F453" s="198">
        <v>14.738</v>
      </c>
      <c r="G453" s="198">
        <v>13.695</v>
      </c>
      <c r="H453" s="199"/>
      <c r="I453" s="198">
        <v>13.71</v>
      </c>
      <c r="J453" s="198">
        <v>13.329000000000001</v>
      </c>
    </row>
    <row r="454" spans="4:10" x14ac:dyDescent="0.25">
      <c r="D454" s="113">
        <v>43996</v>
      </c>
      <c r="E454" s="198">
        <v>15.965</v>
      </c>
      <c r="F454" s="198">
        <v>14.738</v>
      </c>
      <c r="G454" s="198">
        <v>13.695</v>
      </c>
      <c r="H454" s="199"/>
      <c r="I454" s="198">
        <v>13.71</v>
      </c>
      <c r="J454" s="198">
        <v>13.329000000000001</v>
      </c>
    </row>
    <row r="455" spans="4:10" x14ac:dyDescent="0.25">
      <c r="D455" s="113">
        <v>43997</v>
      </c>
      <c r="E455" s="198">
        <v>16.030999999999999</v>
      </c>
      <c r="F455" s="198">
        <v>14.798999999999999</v>
      </c>
      <c r="G455" s="198">
        <v>13.747999999999999</v>
      </c>
      <c r="H455" s="199"/>
      <c r="I455" s="198">
        <v>13.779</v>
      </c>
      <c r="J455" s="198">
        <v>13.397</v>
      </c>
    </row>
    <row r="456" spans="4:10" x14ac:dyDescent="0.25">
      <c r="D456" s="113">
        <v>43998</v>
      </c>
      <c r="E456" s="198">
        <v>14.47</v>
      </c>
      <c r="F456" s="198">
        <v>13.82</v>
      </c>
      <c r="G456" s="198">
        <v>12.893000000000001</v>
      </c>
      <c r="H456" s="199"/>
      <c r="I456" s="198">
        <v>13.1</v>
      </c>
      <c r="J456" s="198">
        <v>12.737</v>
      </c>
    </row>
    <row r="457" spans="4:10" x14ac:dyDescent="0.25">
      <c r="D457" s="113">
        <v>43999</v>
      </c>
      <c r="E457" s="198">
        <v>14.507</v>
      </c>
      <c r="F457" s="198">
        <v>13.85</v>
      </c>
      <c r="G457" s="198">
        <v>12.911</v>
      </c>
      <c r="H457" s="199"/>
      <c r="I457" s="198">
        <v>13.113</v>
      </c>
      <c r="J457" s="198">
        <v>12.75</v>
      </c>
    </row>
    <row r="458" spans="4:10" x14ac:dyDescent="0.25">
      <c r="D458" s="113">
        <v>44000</v>
      </c>
      <c r="E458" s="198">
        <v>14.454000000000001</v>
      </c>
      <c r="F458" s="198">
        <v>13.88</v>
      </c>
      <c r="G458" s="198">
        <v>12.936999999999999</v>
      </c>
      <c r="H458" s="199"/>
      <c r="I458" s="198">
        <v>13.113</v>
      </c>
      <c r="J458" s="198">
        <v>12.756</v>
      </c>
    </row>
    <row r="459" spans="4:10" x14ac:dyDescent="0.25">
      <c r="D459" s="113">
        <v>44001</v>
      </c>
      <c r="E459" s="198">
        <v>14.324</v>
      </c>
      <c r="F459" s="198">
        <v>13.742000000000001</v>
      </c>
      <c r="G459" s="198">
        <v>12.815</v>
      </c>
      <c r="H459" s="199"/>
      <c r="I459" s="198">
        <v>13.009</v>
      </c>
      <c r="J459" s="198">
        <v>12.648999999999999</v>
      </c>
    </row>
    <row r="460" spans="4:10" x14ac:dyDescent="0.25">
      <c r="D460" s="113">
        <v>44002</v>
      </c>
      <c r="E460" s="198">
        <v>14.324</v>
      </c>
      <c r="F460" s="198">
        <v>13.742000000000001</v>
      </c>
      <c r="G460" s="198">
        <v>12.815</v>
      </c>
      <c r="H460" s="199"/>
      <c r="I460" s="198">
        <v>13.009</v>
      </c>
      <c r="J460" s="198">
        <v>12.648999999999999</v>
      </c>
    </row>
    <row r="461" spans="4:10" x14ac:dyDescent="0.25">
      <c r="D461" s="113">
        <v>44003</v>
      </c>
      <c r="E461" s="198">
        <v>14.324</v>
      </c>
      <c r="F461" s="198">
        <v>13.742000000000001</v>
      </c>
      <c r="G461" s="198">
        <v>12.815</v>
      </c>
      <c r="H461" s="199"/>
      <c r="I461" s="198">
        <v>13.009</v>
      </c>
      <c r="J461" s="198">
        <v>12.648999999999999</v>
      </c>
    </row>
    <row r="462" spans="4:10" x14ac:dyDescent="0.25">
      <c r="D462" s="113">
        <v>44004</v>
      </c>
      <c r="E462" s="198">
        <v>13.91</v>
      </c>
      <c r="F462" s="198">
        <v>13.058</v>
      </c>
      <c r="G462" s="198">
        <v>12.212</v>
      </c>
      <c r="H462" s="199"/>
      <c r="I462" s="198">
        <v>12.548999999999999</v>
      </c>
      <c r="J462" s="198">
        <v>12.202</v>
      </c>
    </row>
    <row r="463" spans="4:10" x14ac:dyDescent="0.25">
      <c r="D463" s="113">
        <v>44005</v>
      </c>
      <c r="E463" s="198">
        <v>12.404</v>
      </c>
      <c r="F463" s="198">
        <v>12.12</v>
      </c>
      <c r="G463" s="198">
        <v>11.423999999999999</v>
      </c>
      <c r="H463" s="199"/>
      <c r="I463" s="198">
        <v>11.871</v>
      </c>
      <c r="J463" s="198">
        <v>11.596</v>
      </c>
    </row>
    <row r="464" spans="4:10" x14ac:dyDescent="0.25">
      <c r="D464" s="113">
        <v>44006</v>
      </c>
      <c r="E464" s="198">
        <v>11.9</v>
      </c>
      <c r="F464" s="198">
        <v>11.795999999999999</v>
      </c>
      <c r="G464" s="198">
        <v>11.12</v>
      </c>
      <c r="H464" s="199"/>
      <c r="I464" s="198">
        <v>11.678000000000001</v>
      </c>
      <c r="J464" s="198">
        <v>11.352</v>
      </c>
    </row>
    <row r="465" spans="4:10" x14ac:dyDescent="0.25">
      <c r="D465" s="113">
        <v>44007</v>
      </c>
      <c r="E465" s="198">
        <v>12.35</v>
      </c>
      <c r="F465" s="198">
        <v>11.792</v>
      </c>
      <c r="G465" s="198">
        <v>11.103</v>
      </c>
      <c r="H465" s="199"/>
      <c r="I465" s="198">
        <v>11.829000000000001</v>
      </c>
      <c r="J465" s="198">
        <v>11.464</v>
      </c>
    </row>
    <row r="466" spans="4:10" x14ac:dyDescent="0.25">
      <c r="D466" s="113">
        <v>44008</v>
      </c>
      <c r="E466" s="198">
        <v>11.837999999999999</v>
      </c>
      <c r="F466" s="198">
        <v>11.577</v>
      </c>
      <c r="G466" s="198">
        <v>10.911</v>
      </c>
      <c r="H466" s="199"/>
      <c r="I466" s="198">
        <v>11.565</v>
      </c>
      <c r="J466" s="198">
        <v>11.254</v>
      </c>
    </row>
    <row r="467" spans="4:10" x14ac:dyDescent="0.25">
      <c r="D467" s="113">
        <v>44009</v>
      </c>
      <c r="E467" s="198">
        <v>11.837999999999999</v>
      </c>
      <c r="F467" s="198">
        <v>11.577</v>
      </c>
      <c r="G467" s="198">
        <v>10.911</v>
      </c>
      <c r="H467" s="199"/>
      <c r="I467" s="198">
        <v>11.565</v>
      </c>
      <c r="J467" s="198">
        <v>11.254</v>
      </c>
    </row>
    <row r="468" spans="4:10" x14ac:dyDescent="0.25">
      <c r="D468" s="113">
        <v>44010</v>
      </c>
      <c r="E468" s="198">
        <v>11.837999999999999</v>
      </c>
      <c r="F468" s="198">
        <v>11.577</v>
      </c>
      <c r="G468" s="198">
        <v>10.911</v>
      </c>
      <c r="H468" s="199"/>
      <c r="I468" s="198">
        <v>11.565</v>
      </c>
      <c r="J468" s="198">
        <v>11.254</v>
      </c>
    </row>
    <row r="469" spans="4:10" x14ac:dyDescent="0.25">
      <c r="D469" s="113">
        <v>44011</v>
      </c>
      <c r="E469" s="198">
        <v>11.917</v>
      </c>
      <c r="F469" s="198">
        <v>11.561</v>
      </c>
      <c r="G469" s="198">
        <v>10.904</v>
      </c>
      <c r="H469" s="199"/>
      <c r="I469" s="198">
        <v>11.535</v>
      </c>
      <c r="J469" s="198">
        <v>11.231999999999999</v>
      </c>
    </row>
    <row r="470" spans="4:10" x14ac:dyDescent="0.25">
      <c r="D470" s="113">
        <v>44012</v>
      </c>
      <c r="E470" s="198">
        <v>11.775</v>
      </c>
      <c r="F470" s="198">
        <v>11.46</v>
      </c>
      <c r="G470" s="198">
        <v>10.814</v>
      </c>
      <c r="H470" s="199"/>
      <c r="I470" s="198">
        <v>11.458</v>
      </c>
      <c r="J470" s="198">
        <v>11.148999999999999</v>
      </c>
    </row>
    <row r="471" spans="4:10" x14ac:dyDescent="0.25">
      <c r="D471" s="113">
        <v>44013</v>
      </c>
      <c r="E471" s="198">
        <v>11.7</v>
      </c>
      <c r="F471" s="198">
        <v>11.41</v>
      </c>
      <c r="G471" s="198">
        <v>10.79</v>
      </c>
      <c r="H471" s="199"/>
      <c r="I471" s="198">
        <v>11.438000000000001</v>
      </c>
      <c r="J471" s="198">
        <v>11.143000000000001</v>
      </c>
    </row>
    <row r="472" spans="4:10" x14ac:dyDescent="0.25">
      <c r="D472" s="113">
        <v>44014</v>
      </c>
      <c r="E472" s="198">
        <v>11.738</v>
      </c>
      <c r="F472" s="198">
        <v>11.423999999999999</v>
      </c>
      <c r="G472" s="198">
        <v>10.81</v>
      </c>
      <c r="H472" s="199"/>
      <c r="I472" s="198">
        <v>11.452</v>
      </c>
      <c r="J472" s="198">
        <v>11.151999999999999</v>
      </c>
    </row>
    <row r="473" spans="4:10" x14ac:dyDescent="0.25">
      <c r="D473" s="113">
        <v>44015</v>
      </c>
      <c r="E473" s="198">
        <v>11.769</v>
      </c>
      <c r="F473" s="198">
        <v>11.423999999999999</v>
      </c>
      <c r="G473" s="198">
        <v>10.81</v>
      </c>
      <c r="H473" s="199"/>
      <c r="I473" s="198">
        <v>11.436999999999999</v>
      </c>
      <c r="J473" s="198">
        <v>11.151999999999999</v>
      </c>
    </row>
    <row r="474" spans="4:10" x14ac:dyDescent="0.25">
      <c r="D474" s="113">
        <v>44016</v>
      </c>
      <c r="E474" s="198">
        <v>11.769</v>
      </c>
      <c r="F474" s="198">
        <v>11.423999999999999</v>
      </c>
      <c r="G474" s="198">
        <v>10.81</v>
      </c>
      <c r="H474" s="199"/>
      <c r="I474" s="198">
        <v>11.436999999999999</v>
      </c>
      <c r="J474" s="198">
        <v>11.151999999999999</v>
      </c>
    </row>
    <row r="475" spans="4:10" x14ac:dyDescent="0.25">
      <c r="D475" s="113">
        <v>44017</v>
      </c>
      <c r="E475" s="198">
        <v>11.769</v>
      </c>
      <c r="F475" s="198">
        <v>11.423999999999999</v>
      </c>
      <c r="G475" s="198">
        <v>10.81</v>
      </c>
      <c r="H475" s="199"/>
      <c r="I475" s="198">
        <v>11.436999999999999</v>
      </c>
      <c r="J475" s="198">
        <v>11.151999999999999</v>
      </c>
    </row>
    <row r="476" spans="4:10" x14ac:dyDescent="0.25">
      <c r="D476" s="113">
        <v>44018</v>
      </c>
      <c r="E476" s="198">
        <v>11.933999999999999</v>
      </c>
      <c r="F476" s="198">
        <v>11.425000000000001</v>
      </c>
      <c r="G476" s="198">
        <v>10.81</v>
      </c>
      <c r="H476" s="199"/>
      <c r="I476" s="198">
        <v>11.446999999999999</v>
      </c>
      <c r="J476" s="198">
        <v>11.147</v>
      </c>
    </row>
    <row r="477" spans="4:10" x14ac:dyDescent="0.25">
      <c r="D477" s="113">
        <v>44019</v>
      </c>
      <c r="E477" s="198">
        <v>12.194000000000001</v>
      </c>
      <c r="F477" s="198">
        <v>11.648</v>
      </c>
      <c r="G477" s="198">
        <v>10.981999999999999</v>
      </c>
      <c r="H477" s="199"/>
      <c r="I477" s="198">
        <v>11.565</v>
      </c>
      <c r="J477" s="198">
        <v>11.266999999999999</v>
      </c>
    </row>
    <row r="478" spans="4:10" x14ac:dyDescent="0.25">
      <c r="D478" s="113">
        <v>44020</v>
      </c>
      <c r="E478" s="198">
        <v>12.44</v>
      </c>
      <c r="F478" s="198">
        <v>11.872</v>
      </c>
      <c r="G478" s="198">
        <v>11.218</v>
      </c>
      <c r="H478" s="199"/>
      <c r="I478" s="198">
        <v>11.760999999999999</v>
      </c>
      <c r="J478" s="198">
        <v>11.465</v>
      </c>
    </row>
    <row r="479" spans="4:10" x14ac:dyDescent="0.25">
      <c r="D479" s="113">
        <v>44021</v>
      </c>
      <c r="E479" s="198">
        <v>12.48</v>
      </c>
      <c r="F479" s="198">
        <v>11.945</v>
      </c>
      <c r="G479" s="198">
        <v>11.273999999999999</v>
      </c>
      <c r="H479" s="199"/>
      <c r="I479" s="198">
        <v>11.798</v>
      </c>
      <c r="J479" s="198">
        <v>11.487</v>
      </c>
    </row>
    <row r="480" spans="4:10" x14ac:dyDescent="0.25">
      <c r="D480" s="113">
        <v>44022</v>
      </c>
      <c r="E480" s="198">
        <v>12.926</v>
      </c>
      <c r="F480" s="198">
        <v>12.228999999999999</v>
      </c>
      <c r="G480" s="198">
        <v>11.542999999999999</v>
      </c>
      <c r="H480" s="199"/>
      <c r="I480" s="198">
        <v>11.98</v>
      </c>
      <c r="J480" s="198">
        <v>11.677</v>
      </c>
    </row>
    <row r="481" spans="4:10" x14ac:dyDescent="0.25">
      <c r="D481" s="113">
        <v>44023</v>
      </c>
      <c r="E481" s="198">
        <v>12.926</v>
      </c>
      <c r="F481" s="198">
        <v>12.228999999999999</v>
      </c>
      <c r="G481" s="198">
        <v>11.542999999999999</v>
      </c>
      <c r="H481" s="199"/>
      <c r="I481" s="198">
        <v>11.98</v>
      </c>
      <c r="J481" s="198">
        <v>11.677</v>
      </c>
    </row>
    <row r="482" spans="4:10" x14ac:dyDescent="0.25">
      <c r="D482" s="113">
        <v>44024</v>
      </c>
      <c r="E482" s="198">
        <v>12.926</v>
      </c>
      <c r="F482" s="198">
        <v>12.228999999999999</v>
      </c>
      <c r="G482" s="198">
        <v>11.542999999999999</v>
      </c>
      <c r="H482" s="199"/>
      <c r="I482" s="198">
        <v>11.98</v>
      </c>
      <c r="J482" s="198">
        <v>11.677</v>
      </c>
    </row>
    <row r="483" spans="4:10" x14ac:dyDescent="0.25">
      <c r="D483" s="113">
        <v>44025</v>
      </c>
      <c r="E483" s="198">
        <v>12.789</v>
      </c>
      <c r="F483" s="198">
        <v>12.209</v>
      </c>
      <c r="G483" s="198">
        <v>11.493</v>
      </c>
      <c r="H483" s="199"/>
      <c r="I483" s="198">
        <v>11.973000000000001</v>
      </c>
      <c r="J483" s="198">
        <v>11.664</v>
      </c>
    </row>
    <row r="484" spans="4:10" x14ac:dyDescent="0.25">
      <c r="D484" s="113">
        <v>44026</v>
      </c>
      <c r="E484" s="198">
        <v>12.837</v>
      </c>
      <c r="F484" s="198">
        <v>12.196</v>
      </c>
      <c r="G484" s="198">
        <v>11.519</v>
      </c>
      <c r="H484" s="199"/>
      <c r="I484" s="198">
        <v>11.992000000000001</v>
      </c>
      <c r="J484" s="198">
        <v>11.682</v>
      </c>
    </row>
    <row r="485" spans="4:10" x14ac:dyDescent="0.25">
      <c r="D485" s="113">
        <v>44027</v>
      </c>
      <c r="E485" s="198">
        <v>12.615</v>
      </c>
      <c r="F485" s="198">
        <v>12.127000000000001</v>
      </c>
      <c r="G485" s="198">
        <v>11.481</v>
      </c>
      <c r="H485" s="199"/>
      <c r="I485" s="198">
        <v>11.952</v>
      </c>
      <c r="J485" s="198">
        <v>11.643000000000001</v>
      </c>
    </row>
    <row r="486" spans="4:10" x14ac:dyDescent="0.25">
      <c r="D486" s="113">
        <v>44028</v>
      </c>
      <c r="E486" s="198">
        <v>12.723000000000001</v>
      </c>
      <c r="F486" s="198">
        <v>12.125999999999999</v>
      </c>
      <c r="G486" s="198">
        <v>11.542</v>
      </c>
      <c r="H486" s="199"/>
      <c r="I486" s="198">
        <v>12.016999999999999</v>
      </c>
      <c r="J486" s="198">
        <v>11.707000000000001</v>
      </c>
    </row>
    <row r="487" spans="4:10" x14ac:dyDescent="0.25">
      <c r="D487" s="113">
        <v>44029</v>
      </c>
      <c r="E487" s="198">
        <v>12.673999999999999</v>
      </c>
      <c r="F487" s="198">
        <v>12.07</v>
      </c>
      <c r="G487" s="198">
        <v>11.478</v>
      </c>
      <c r="H487" s="199"/>
      <c r="I487" s="198">
        <v>11.98</v>
      </c>
      <c r="J487" s="198">
        <v>11.686999999999999</v>
      </c>
    </row>
    <row r="488" spans="4:10" x14ac:dyDescent="0.25">
      <c r="D488" s="113">
        <v>44030</v>
      </c>
      <c r="E488" s="198">
        <v>12.673999999999999</v>
      </c>
      <c r="F488" s="198">
        <v>12.07</v>
      </c>
      <c r="G488" s="198">
        <v>11.478</v>
      </c>
      <c r="H488" s="199"/>
      <c r="I488" s="198">
        <v>11.98</v>
      </c>
      <c r="J488" s="198">
        <v>11.686999999999999</v>
      </c>
    </row>
    <row r="489" spans="4:10" x14ac:dyDescent="0.25">
      <c r="D489" s="113">
        <v>44031</v>
      </c>
      <c r="E489" s="198">
        <v>12.673999999999999</v>
      </c>
      <c r="F489" s="198">
        <v>12.07</v>
      </c>
      <c r="G489" s="198">
        <v>11.478</v>
      </c>
      <c r="H489" s="199"/>
      <c r="I489" s="198">
        <v>11.98</v>
      </c>
      <c r="J489" s="198">
        <v>11.686999999999999</v>
      </c>
    </row>
    <row r="490" spans="4:10" x14ac:dyDescent="0.25">
      <c r="D490" s="113">
        <v>44032</v>
      </c>
      <c r="E490" s="198">
        <v>12.64</v>
      </c>
      <c r="F490" s="198">
        <v>12.032999999999999</v>
      </c>
      <c r="G490" s="198">
        <v>11.428000000000001</v>
      </c>
      <c r="H490" s="199"/>
      <c r="I490" s="198">
        <v>11.972</v>
      </c>
      <c r="J490" s="198">
        <v>11.686999999999999</v>
      </c>
    </row>
    <row r="491" spans="4:10" x14ac:dyDescent="0.25">
      <c r="D491" s="113">
        <v>44033</v>
      </c>
      <c r="E491" s="198">
        <v>12.244999999999999</v>
      </c>
      <c r="F491" s="198">
        <v>11.884</v>
      </c>
      <c r="G491" s="198">
        <v>11.256</v>
      </c>
      <c r="H491" s="199"/>
      <c r="I491" s="198">
        <v>11.865</v>
      </c>
      <c r="J491" s="198">
        <v>11.547000000000001</v>
      </c>
    </row>
    <row r="492" spans="4:10" x14ac:dyDescent="0.25">
      <c r="D492" s="113">
        <v>44034</v>
      </c>
      <c r="E492" s="198">
        <v>11.888</v>
      </c>
      <c r="F492" s="198">
        <v>11.42</v>
      </c>
      <c r="G492" s="198">
        <v>10.919</v>
      </c>
      <c r="H492" s="199"/>
      <c r="I492" s="198">
        <v>11.609</v>
      </c>
      <c r="J492" s="198">
        <v>11.329000000000001</v>
      </c>
    </row>
    <row r="493" spans="4:10" x14ac:dyDescent="0.25">
      <c r="D493" s="113">
        <v>44035</v>
      </c>
      <c r="E493" s="198">
        <v>11.590999999999999</v>
      </c>
      <c r="F493" s="198">
        <v>11.233000000000001</v>
      </c>
      <c r="G493" s="198">
        <v>10.679</v>
      </c>
      <c r="H493" s="199"/>
      <c r="I493" s="198">
        <v>11.452</v>
      </c>
      <c r="J493" s="198">
        <v>11.148999999999999</v>
      </c>
    </row>
    <row r="494" spans="4:10" x14ac:dyDescent="0.25">
      <c r="D494" s="113">
        <v>44036</v>
      </c>
      <c r="E494" s="198">
        <v>11.683999999999999</v>
      </c>
      <c r="F494" s="198">
        <v>11.288</v>
      </c>
      <c r="G494" s="198">
        <v>10.750999999999999</v>
      </c>
      <c r="H494" s="199"/>
      <c r="I494" s="198">
        <v>11.49</v>
      </c>
      <c r="J494" s="198">
        <v>11.196999999999999</v>
      </c>
    </row>
    <row r="495" spans="4:10" x14ac:dyDescent="0.25">
      <c r="D495" s="113">
        <v>44037</v>
      </c>
      <c r="E495" s="198">
        <v>11.683999999999999</v>
      </c>
      <c r="F495" s="198">
        <v>11.288</v>
      </c>
      <c r="G495" s="198">
        <v>10.750999999999999</v>
      </c>
      <c r="H495" s="199"/>
      <c r="I495" s="198">
        <v>11.49</v>
      </c>
      <c r="J495" s="198">
        <v>11.196999999999999</v>
      </c>
    </row>
    <row r="496" spans="4:10" x14ac:dyDescent="0.25">
      <c r="D496" s="113">
        <v>44038</v>
      </c>
      <c r="E496" s="198">
        <v>11.683999999999999</v>
      </c>
      <c r="F496" s="198">
        <v>11.288</v>
      </c>
      <c r="G496" s="198">
        <v>10.750999999999999</v>
      </c>
      <c r="H496" s="199"/>
      <c r="I496" s="198">
        <v>11.49</v>
      </c>
      <c r="J496" s="198">
        <v>11.196999999999999</v>
      </c>
    </row>
    <row r="497" spans="4:10" x14ac:dyDescent="0.25">
      <c r="D497" s="113">
        <v>44039</v>
      </c>
      <c r="E497" s="198">
        <v>11.375999999999999</v>
      </c>
      <c r="F497" s="198">
        <v>10.933999999999999</v>
      </c>
      <c r="G497" s="198">
        <v>10.465</v>
      </c>
      <c r="H497" s="199"/>
      <c r="I497" s="198">
        <v>11.276999999999999</v>
      </c>
      <c r="J497" s="198">
        <v>10.989000000000001</v>
      </c>
    </row>
    <row r="498" spans="4:10" x14ac:dyDescent="0.25">
      <c r="D498" s="113">
        <v>44040</v>
      </c>
      <c r="E498" s="198">
        <v>11.252000000000001</v>
      </c>
      <c r="F498" s="198">
        <v>10.859</v>
      </c>
      <c r="G498" s="198">
        <v>10.371</v>
      </c>
      <c r="H498" s="199"/>
      <c r="I498" s="198">
        <v>11.208</v>
      </c>
      <c r="J498" s="198">
        <v>10.930999999999999</v>
      </c>
    </row>
    <row r="499" spans="4:10" x14ac:dyDescent="0.25">
      <c r="D499" s="113">
        <v>44041</v>
      </c>
      <c r="E499" s="198">
        <v>11.176</v>
      </c>
      <c r="F499" s="198">
        <v>10.827999999999999</v>
      </c>
      <c r="G499" s="198">
        <v>10.385</v>
      </c>
      <c r="H499" s="199"/>
      <c r="I499" s="198">
        <v>11.228</v>
      </c>
      <c r="J499" s="198">
        <v>10.925000000000001</v>
      </c>
    </row>
    <row r="500" spans="4:10" x14ac:dyDescent="0.25">
      <c r="D500" s="113">
        <v>44042</v>
      </c>
      <c r="E500" s="198">
        <v>11.121</v>
      </c>
      <c r="F500" s="198">
        <v>10.785</v>
      </c>
      <c r="G500" s="198">
        <v>10.366</v>
      </c>
      <c r="H500" s="199"/>
      <c r="I500" s="198">
        <v>11.218</v>
      </c>
      <c r="J500" s="198">
        <v>10.938000000000001</v>
      </c>
    </row>
    <row r="501" spans="4:10" x14ac:dyDescent="0.25">
      <c r="D501" s="113">
        <v>44043</v>
      </c>
      <c r="E501" s="198">
        <v>11.423</v>
      </c>
      <c r="F501" s="198">
        <v>10.989000000000001</v>
      </c>
      <c r="G501" s="198">
        <v>10.644</v>
      </c>
      <c r="H501" s="199"/>
      <c r="I501" s="198">
        <v>11.334</v>
      </c>
      <c r="J501" s="198">
        <v>11.118</v>
      </c>
    </row>
    <row r="502" spans="4:10" x14ac:dyDescent="0.25">
      <c r="D502" s="113">
        <v>44044</v>
      </c>
      <c r="E502" s="198">
        <v>11.467000000000001</v>
      </c>
      <c r="F502" s="198">
        <v>11.029</v>
      </c>
      <c r="G502" s="198">
        <v>10.644</v>
      </c>
      <c r="H502" s="199"/>
      <c r="I502" s="198">
        <v>11.371</v>
      </c>
      <c r="J502" s="198">
        <v>11.118</v>
      </c>
    </row>
    <row r="503" spans="4:10" x14ac:dyDescent="0.25">
      <c r="D503" s="113">
        <v>44045</v>
      </c>
      <c r="E503" s="198">
        <v>11.467000000000001</v>
      </c>
      <c r="F503" s="198">
        <v>11.029</v>
      </c>
      <c r="G503" s="198">
        <v>10.644</v>
      </c>
      <c r="H503" s="199"/>
      <c r="I503" s="198">
        <v>11.371</v>
      </c>
      <c r="J503" s="198">
        <v>11.118</v>
      </c>
    </row>
    <row r="504" spans="4:10" x14ac:dyDescent="0.25">
      <c r="D504" s="113">
        <v>44046</v>
      </c>
      <c r="E504" s="198">
        <v>11.750999999999999</v>
      </c>
      <c r="F504" s="198">
        <v>11.324999999999999</v>
      </c>
      <c r="G504" s="198">
        <v>10.907999999999999</v>
      </c>
      <c r="H504" s="199"/>
      <c r="I504" s="198">
        <v>11.564</v>
      </c>
      <c r="J504" s="198">
        <v>11.302</v>
      </c>
    </row>
    <row r="505" spans="4:10" x14ac:dyDescent="0.25">
      <c r="D505" s="113">
        <v>44047</v>
      </c>
      <c r="E505" s="198">
        <v>11.939</v>
      </c>
      <c r="F505" s="198">
        <v>11.492000000000001</v>
      </c>
      <c r="G505" s="198">
        <v>11.077999999999999</v>
      </c>
      <c r="H505" s="199"/>
      <c r="I505" s="198">
        <v>11.689</v>
      </c>
      <c r="J505" s="198">
        <v>11.449</v>
      </c>
    </row>
    <row r="506" spans="4:10" x14ac:dyDescent="0.25">
      <c r="D506" s="113">
        <v>44048</v>
      </c>
      <c r="E506" s="198">
        <v>11.752000000000001</v>
      </c>
      <c r="F506" s="198">
        <v>11.288</v>
      </c>
      <c r="G506" s="198">
        <v>10.895</v>
      </c>
      <c r="H506" s="199"/>
      <c r="I506" s="198">
        <v>11.467000000000001</v>
      </c>
      <c r="J506" s="198">
        <v>11.242000000000001</v>
      </c>
    </row>
    <row r="507" spans="4:10" x14ac:dyDescent="0.25">
      <c r="D507" s="113">
        <v>44049</v>
      </c>
      <c r="E507" s="198">
        <v>11.657</v>
      </c>
      <c r="F507" s="198">
        <v>11.188000000000001</v>
      </c>
      <c r="G507" s="198">
        <v>10.805999999999999</v>
      </c>
      <c r="H507" s="199"/>
      <c r="I507" s="198">
        <v>11.401</v>
      </c>
      <c r="J507" s="198">
        <v>11.208</v>
      </c>
    </row>
    <row r="508" spans="4:10" x14ac:dyDescent="0.25">
      <c r="D508" s="113">
        <v>44050</v>
      </c>
      <c r="E508" s="198">
        <v>11.56</v>
      </c>
      <c r="F508" s="198">
        <v>11.204000000000001</v>
      </c>
      <c r="G508" s="198">
        <v>10.82</v>
      </c>
      <c r="H508" s="199"/>
      <c r="I508" s="198">
        <v>11.411</v>
      </c>
      <c r="J508" s="198">
        <v>11.204000000000001</v>
      </c>
    </row>
    <row r="509" spans="4:10" x14ac:dyDescent="0.25">
      <c r="D509" s="113">
        <v>44051</v>
      </c>
      <c r="E509" s="198">
        <v>11.56</v>
      </c>
      <c r="F509" s="198">
        <v>11.204000000000001</v>
      </c>
      <c r="G509" s="198">
        <v>10.82</v>
      </c>
      <c r="H509" s="199"/>
      <c r="I509" s="198">
        <v>11.411</v>
      </c>
      <c r="J509" s="198">
        <v>11.204000000000001</v>
      </c>
    </row>
    <row r="510" spans="4:10" x14ac:dyDescent="0.25">
      <c r="D510" s="113">
        <v>44052</v>
      </c>
      <c r="E510" s="198">
        <v>11.56</v>
      </c>
      <c r="F510" s="198">
        <v>11.204000000000001</v>
      </c>
      <c r="G510" s="198">
        <v>10.82</v>
      </c>
      <c r="H510" s="199"/>
      <c r="I510" s="198">
        <v>11.411</v>
      </c>
      <c r="J510" s="198">
        <v>11.204000000000001</v>
      </c>
    </row>
    <row r="511" spans="4:10" x14ac:dyDescent="0.25">
      <c r="D511" s="113">
        <v>44053</v>
      </c>
      <c r="E511" s="198">
        <v>11.663</v>
      </c>
      <c r="F511" s="198">
        <v>11.180999999999999</v>
      </c>
      <c r="G511" s="198">
        <v>10.791</v>
      </c>
      <c r="H511" s="199"/>
      <c r="I511" s="198">
        <v>11.353</v>
      </c>
      <c r="J511" s="198">
        <v>11.19</v>
      </c>
    </row>
    <row r="512" spans="4:10" x14ac:dyDescent="0.25">
      <c r="D512" s="113">
        <v>44054</v>
      </c>
      <c r="E512" s="198">
        <v>11.348000000000001</v>
      </c>
      <c r="F512" s="198">
        <v>10.974</v>
      </c>
      <c r="G512" s="198">
        <v>10.621</v>
      </c>
      <c r="H512" s="199"/>
      <c r="I512" s="198">
        <v>11.242000000000001</v>
      </c>
      <c r="J512" s="198">
        <v>11.055999999999999</v>
      </c>
    </row>
    <row r="513" spans="4:10" x14ac:dyDescent="0.25">
      <c r="D513" s="113">
        <v>44055</v>
      </c>
      <c r="E513" s="198">
        <v>11.291</v>
      </c>
      <c r="F513" s="198">
        <v>10.928000000000001</v>
      </c>
      <c r="G513" s="198">
        <v>10.581</v>
      </c>
      <c r="H513" s="199"/>
      <c r="I513" s="198">
        <v>11.247</v>
      </c>
      <c r="J513" s="198">
        <v>11.048999999999999</v>
      </c>
    </row>
    <row r="514" spans="4:10" x14ac:dyDescent="0.25">
      <c r="D514" s="113">
        <v>44056</v>
      </c>
      <c r="E514" s="198">
        <v>11.159000000000001</v>
      </c>
      <c r="F514" s="198">
        <v>10.877000000000001</v>
      </c>
      <c r="G514" s="198">
        <v>10.561999999999999</v>
      </c>
      <c r="H514" s="199"/>
      <c r="I514" s="198">
        <v>11.223000000000001</v>
      </c>
      <c r="J514" s="198">
        <v>11.032999999999999</v>
      </c>
    </row>
    <row r="515" spans="4:10" x14ac:dyDescent="0.25">
      <c r="D515" s="113">
        <v>44057</v>
      </c>
      <c r="E515" s="198">
        <v>11.131</v>
      </c>
      <c r="F515" s="198">
        <v>10.916</v>
      </c>
      <c r="G515" s="198">
        <v>10.631</v>
      </c>
      <c r="H515" s="199"/>
      <c r="I515" s="198">
        <v>11.231999999999999</v>
      </c>
      <c r="J515" s="198">
        <v>11.09</v>
      </c>
    </row>
    <row r="516" spans="4:10" x14ac:dyDescent="0.25">
      <c r="D516" s="113">
        <v>44058</v>
      </c>
      <c r="E516" s="198">
        <v>11.131</v>
      </c>
      <c r="F516" s="198">
        <v>10.916</v>
      </c>
      <c r="G516" s="198">
        <v>10.631</v>
      </c>
      <c r="H516" s="199"/>
      <c r="I516" s="198">
        <v>11.231999999999999</v>
      </c>
      <c r="J516" s="198">
        <v>11.09</v>
      </c>
    </row>
    <row r="517" spans="4:10" x14ac:dyDescent="0.25">
      <c r="D517" s="113">
        <v>44059</v>
      </c>
      <c r="E517" s="198">
        <v>11.131</v>
      </c>
      <c r="F517" s="198">
        <v>10.916</v>
      </c>
      <c r="G517" s="198">
        <v>10.631</v>
      </c>
      <c r="H517" s="199"/>
      <c r="I517" s="198">
        <v>11.231999999999999</v>
      </c>
      <c r="J517" s="198">
        <v>11.09</v>
      </c>
    </row>
    <row r="518" spans="4:10" x14ac:dyDescent="0.25">
      <c r="D518" s="113">
        <v>44060</v>
      </c>
      <c r="E518" s="198">
        <v>11.212</v>
      </c>
      <c r="F518" s="198">
        <v>10.939</v>
      </c>
      <c r="G518" s="198">
        <v>10.71</v>
      </c>
      <c r="H518" s="199"/>
      <c r="I518" s="198">
        <v>11.233000000000001</v>
      </c>
      <c r="J518" s="198">
        <v>11.115</v>
      </c>
    </row>
    <row r="519" spans="4:10" x14ac:dyDescent="0.25">
      <c r="D519" s="113">
        <v>44061</v>
      </c>
      <c r="E519" s="198">
        <v>11.281000000000001</v>
      </c>
      <c r="F519" s="198">
        <v>10.994</v>
      </c>
      <c r="G519" s="198">
        <v>10.765000000000001</v>
      </c>
      <c r="H519" s="199"/>
      <c r="I519" s="198">
        <v>11.356</v>
      </c>
      <c r="J519" s="198">
        <v>11.17</v>
      </c>
    </row>
    <row r="520" spans="4:10" x14ac:dyDescent="0.25">
      <c r="D520" s="113">
        <v>44062</v>
      </c>
      <c r="E520" s="198">
        <v>11.499000000000001</v>
      </c>
      <c r="F520" s="198">
        <v>11.192</v>
      </c>
      <c r="G520" s="198">
        <v>10.977</v>
      </c>
      <c r="H520" s="199"/>
      <c r="I520" s="198">
        <v>11.435</v>
      </c>
      <c r="J520" s="198">
        <v>11.308</v>
      </c>
    </row>
    <row r="521" spans="4:10" x14ac:dyDescent="0.25">
      <c r="D521" s="113">
        <v>44063</v>
      </c>
      <c r="E521" s="198">
        <v>11.587999999999999</v>
      </c>
      <c r="F521" s="198">
        <v>11.237</v>
      </c>
      <c r="G521" s="198">
        <v>11.099</v>
      </c>
      <c r="H521" s="199"/>
      <c r="I521" s="198">
        <v>11.487</v>
      </c>
      <c r="J521" s="198">
        <v>11.36</v>
      </c>
    </row>
    <row r="522" spans="4:10" x14ac:dyDescent="0.25">
      <c r="D522" s="113">
        <v>44064</v>
      </c>
      <c r="E522" s="198">
        <v>11.522</v>
      </c>
      <c r="F522" s="198">
        <v>11.157</v>
      </c>
      <c r="G522" s="198">
        <v>11.06</v>
      </c>
      <c r="H522" s="199"/>
      <c r="I522" s="198">
        <v>11.489000000000001</v>
      </c>
      <c r="J522" s="198">
        <v>11.352</v>
      </c>
    </row>
    <row r="523" spans="4:10" x14ac:dyDescent="0.25">
      <c r="D523" s="113">
        <v>44065</v>
      </c>
      <c r="E523" s="198">
        <v>11.522</v>
      </c>
      <c r="F523" s="198">
        <v>11.157</v>
      </c>
      <c r="G523" s="198">
        <v>11.06</v>
      </c>
      <c r="H523" s="199"/>
      <c r="I523" s="198">
        <v>11.489000000000001</v>
      </c>
      <c r="J523" s="198">
        <v>11.352</v>
      </c>
    </row>
    <row r="524" spans="4:10" x14ac:dyDescent="0.25">
      <c r="D524" s="113">
        <v>44066</v>
      </c>
      <c r="E524" s="198">
        <v>11.522</v>
      </c>
      <c r="F524" s="198">
        <v>11.157</v>
      </c>
      <c r="G524" s="198">
        <v>11.06</v>
      </c>
      <c r="H524" s="199"/>
      <c r="I524" s="198">
        <v>11.489000000000001</v>
      </c>
      <c r="J524" s="198">
        <v>11.352</v>
      </c>
    </row>
    <row r="525" spans="4:10" x14ac:dyDescent="0.25">
      <c r="D525" s="113">
        <v>44067</v>
      </c>
      <c r="E525" s="198">
        <v>11.506</v>
      </c>
      <c r="F525" s="198">
        <v>11.138</v>
      </c>
      <c r="G525" s="198">
        <v>11.032999999999999</v>
      </c>
      <c r="H525" s="199"/>
      <c r="I525" s="198">
        <v>11.406000000000001</v>
      </c>
      <c r="J525" s="198">
        <v>11.276</v>
      </c>
    </row>
    <row r="526" spans="4:10" x14ac:dyDescent="0.25">
      <c r="D526" s="113">
        <v>44068</v>
      </c>
      <c r="E526" s="198">
        <v>11.372999999999999</v>
      </c>
      <c r="F526" s="198">
        <v>11.065</v>
      </c>
      <c r="G526" s="198">
        <v>10.96</v>
      </c>
      <c r="H526" s="199"/>
      <c r="I526" s="198">
        <v>11.349</v>
      </c>
      <c r="J526" s="198">
        <v>11.218</v>
      </c>
    </row>
    <row r="527" spans="4:10" x14ac:dyDescent="0.25">
      <c r="D527" s="113">
        <v>44069</v>
      </c>
      <c r="E527" s="198">
        <v>11.356</v>
      </c>
      <c r="F527" s="198">
        <v>11.045999999999999</v>
      </c>
      <c r="G527" s="198">
        <v>10.938000000000001</v>
      </c>
      <c r="H527" s="199"/>
      <c r="I527" s="198">
        <v>11.337</v>
      </c>
      <c r="J527" s="198">
        <v>11.214</v>
      </c>
    </row>
    <row r="528" spans="4:10" x14ac:dyDescent="0.25">
      <c r="D528" s="113">
        <v>44070</v>
      </c>
      <c r="E528" s="198">
        <v>11.294</v>
      </c>
      <c r="F528" s="198">
        <v>11.021000000000001</v>
      </c>
      <c r="G528" s="198">
        <v>10.891</v>
      </c>
      <c r="H528" s="199"/>
      <c r="I528" s="198">
        <v>11.326000000000001</v>
      </c>
      <c r="J528" s="198">
        <v>11.189</v>
      </c>
    </row>
    <row r="529" spans="4:10" x14ac:dyDescent="0.25">
      <c r="D529" s="113">
        <v>44071</v>
      </c>
      <c r="E529" s="198">
        <v>11.231999999999999</v>
      </c>
      <c r="F529" s="198">
        <v>10.946</v>
      </c>
      <c r="G529" s="198">
        <v>10.819000000000001</v>
      </c>
      <c r="H529" s="199"/>
      <c r="I529" s="198">
        <v>11.340999999999999</v>
      </c>
      <c r="J529" s="198">
        <v>11.183999999999999</v>
      </c>
    </row>
    <row r="530" spans="4:10" x14ac:dyDescent="0.25">
      <c r="D530" s="113">
        <v>44072</v>
      </c>
      <c r="E530" s="198">
        <v>11.231999999999999</v>
      </c>
      <c r="F530" s="198">
        <v>10.946</v>
      </c>
      <c r="G530" s="198">
        <v>10.819000000000001</v>
      </c>
      <c r="H530" s="199"/>
      <c r="I530" s="198">
        <v>11.340999999999999</v>
      </c>
      <c r="J530" s="198">
        <v>11.183999999999999</v>
      </c>
    </row>
    <row r="531" spans="4:10" x14ac:dyDescent="0.25">
      <c r="D531" s="113">
        <v>44073</v>
      </c>
      <c r="E531" s="198">
        <v>11.231999999999999</v>
      </c>
      <c r="F531" s="198">
        <v>10.946</v>
      </c>
      <c r="G531" s="198">
        <v>10.819000000000001</v>
      </c>
      <c r="H531" s="199"/>
      <c r="I531" s="198">
        <v>11.340999999999999</v>
      </c>
      <c r="J531" s="198">
        <v>11.183999999999999</v>
      </c>
    </row>
    <row r="532" spans="4:10" x14ac:dyDescent="0.25">
      <c r="D532" s="113">
        <v>44074</v>
      </c>
      <c r="E532" s="198">
        <v>11.231999999999999</v>
      </c>
      <c r="F532" s="198">
        <v>10.946</v>
      </c>
      <c r="G532" s="198">
        <v>10.819000000000001</v>
      </c>
      <c r="H532" s="199"/>
      <c r="I532" s="198">
        <v>11.340999999999999</v>
      </c>
      <c r="J532" s="198">
        <v>11.183999999999999</v>
      </c>
    </row>
    <row r="533" spans="4:10" x14ac:dyDescent="0.25">
      <c r="D533" s="113">
        <v>44075</v>
      </c>
      <c r="E533" s="198">
        <v>11.007</v>
      </c>
      <c r="F533" s="198">
        <v>10.73</v>
      </c>
      <c r="G533" s="198">
        <v>10.643000000000001</v>
      </c>
      <c r="H533" s="199"/>
      <c r="I533" s="198">
        <v>11.141</v>
      </c>
      <c r="J533" s="198">
        <v>10.993</v>
      </c>
    </row>
    <row r="534" spans="4:10" x14ac:dyDescent="0.25">
      <c r="D534" s="113">
        <v>44076</v>
      </c>
      <c r="E534" s="198">
        <v>10.553000000000001</v>
      </c>
      <c r="F534" s="198">
        <v>10.286</v>
      </c>
      <c r="G534" s="198">
        <v>10.188000000000001</v>
      </c>
      <c r="H534" s="199"/>
      <c r="I534" s="198">
        <v>10.850999999999999</v>
      </c>
      <c r="J534" s="198">
        <v>10.696999999999999</v>
      </c>
    </row>
    <row r="535" spans="4:10" x14ac:dyDescent="0.25">
      <c r="D535" s="113">
        <v>44077</v>
      </c>
      <c r="E535" s="198">
        <v>10.662000000000001</v>
      </c>
      <c r="F535" s="198">
        <v>10.340999999999999</v>
      </c>
      <c r="G535" s="198">
        <v>10.298999999999999</v>
      </c>
      <c r="H535" s="199"/>
      <c r="I535" s="198">
        <v>10.926</v>
      </c>
      <c r="J535" s="198">
        <v>10.772</v>
      </c>
    </row>
    <row r="536" spans="4:10" x14ac:dyDescent="0.25">
      <c r="D536" s="113">
        <v>44078</v>
      </c>
      <c r="E536" s="198">
        <v>10.763</v>
      </c>
      <c r="F536" s="198">
        <v>10.394</v>
      </c>
      <c r="G536" s="198">
        <v>10.381</v>
      </c>
      <c r="H536" s="199"/>
      <c r="I536" s="198">
        <v>11.013999999999999</v>
      </c>
      <c r="J536" s="198">
        <v>10.855</v>
      </c>
    </row>
    <row r="537" spans="4:10" x14ac:dyDescent="0.25">
      <c r="D537" s="113">
        <v>44079</v>
      </c>
      <c r="E537" s="198">
        <v>10.763</v>
      </c>
      <c r="F537" s="198">
        <v>10.394</v>
      </c>
      <c r="G537" s="198">
        <v>10.381</v>
      </c>
      <c r="H537" s="199"/>
      <c r="I537" s="198">
        <v>11.013999999999999</v>
      </c>
      <c r="J537" s="198">
        <v>10.855</v>
      </c>
    </row>
    <row r="538" spans="4:10" x14ac:dyDescent="0.25">
      <c r="D538" s="113">
        <v>44080</v>
      </c>
      <c r="E538" s="198">
        <v>10.763</v>
      </c>
      <c r="F538" s="198">
        <v>10.394</v>
      </c>
      <c r="G538" s="198">
        <v>10.381</v>
      </c>
      <c r="H538" s="199"/>
      <c r="I538" s="198">
        <v>11.013999999999999</v>
      </c>
      <c r="J538" s="198">
        <v>10.855</v>
      </c>
    </row>
    <row r="539" spans="4:10" x14ac:dyDescent="0.25">
      <c r="D539" s="113">
        <v>44081</v>
      </c>
      <c r="E539" s="198">
        <v>10.75</v>
      </c>
      <c r="F539" s="198">
        <v>10.401</v>
      </c>
      <c r="G539" s="198">
        <v>10.381</v>
      </c>
      <c r="H539" s="199"/>
      <c r="I539" s="198">
        <v>11.009</v>
      </c>
      <c r="J539" s="198">
        <v>10.855</v>
      </c>
    </row>
    <row r="540" spans="4:10" x14ac:dyDescent="0.25">
      <c r="D540" s="113">
        <v>44082</v>
      </c>
      <c r="E540" s="198">
        <v>11.603999999999999</v>
      </c>
      <c r="F540" s="198">
        <v>11.103999999999999</v>
      </c>
      <c r="G540" s="198">
        <v>10.9</v>
      </c>
      <c r="H540" s="199"/>
      <c r="I540" s="198">
        <v>11.414</v>
      </c>
      <c r="J540" s="198">
        <v>11.228999999999999</v>
      </c>
    </row>
    <row r="541" spans="4:10" x14ac:dyDescent="0.25">
      <c r="D541" s="113">
        <v>44083</v>
      </c>
      <c r="E541" s="198">
        <v>11.59</v>
      </c>
      <c r="F541" s="198">
        <v>11.122999999999999</v>
      </c>
      <c r="G541" s="198">
        <v>10.872</v>
      </c>
      <c r="H541" s="199"/>
      <c r="I541" s="198">
        <v>11.467000000000001</v>
      </c>
      <c r="J541" s="198">
        <v>11.302</v>
      </c>
    </row>
    <row r="542" spans="4:10" x14ac:dyDescent="0.25">
      <c r="D542" s="113">
        <v>44084</v>
      </c>
      <c r="E542" s="198">
        <v>11.579000000000001</v>
      </c>
      <c r="F542" s="198">
        <v>11.058</v>
      </c>
      <c r="G542" s="198">
        <v>10.904999999999999</v>
      </c>
      <c r="H542" s="199"/>
      <c r="I542" s="198">
        <v>11.446999999999999</v>
      </c>
      <c r="J542" s="198">
        <v>11.284000000000001</v>
      </c>
    </row>
    <row r="543" spans="4:10" x14ac:dyDescent="0.25">
      <c r="D543" s="113">
        <v>44085</v>
      </c>
      <c r="E543" s="198">
        <v>11.693</v>
      </c>
      <c r="F543" s="198">
        <v>11.124000000000001</v>
      </c>
      <c r="G543" s="198">
        <v>10.975</v>
      </c>
      <c r="H543" s="199"/>
      <c r="I543" s="198">
        <v>11.502000000000001</v>
      </c>
      <c r="J543" s="198">
        <v>11.333</v>
      </c>
    </row>
    <row r="544" spans="4:10" x14ac:dyDescent="0.25">
      <c r="D544" s="113">
        <v>44086</v>
      </c>
      <c r="E544" s="198">
        <v>11.693</v>
      </c>
      <c r="F544" s="198">
        <v>11.124000000000001</v>
      </c>
      <c r="G544" s="198">
        <v>10.975</v>
      </c>
      <c r="H544" s="199"/>
      <c r="I544" s="198">
        <v>11.502000000000001</v>
      </c>
      <c r="J544" s="198">
        <v>11.333</v>
      </c>
    </row>
    <row r="545" spans="4:10" x14ac:dyDescent="0.25">
      <c r="D545" s="113">
        <v>44087</v>
      </c>
      <c r="E545" s="198">
        <v>11.693</v>
      </c>
      <c r="F545" s="198">
        <v>11.124000000000001</v>
      </c>
      <c r="G545" s="198">
        <v>10.975</v>
      </c>
      <c r="H545" s="199"/>
      <c r="I545" s="198">
        <v>11.502000000000001</v>
      </c>
      <c r="J545" s="198">
        <v>11.333</v>
      </c>
    </row>
    <row r="546" spans="4:10" x14ac:dyDescent="0.25">
      <c r="D546" s="113">
        <v>44088</v>
      </c>
      <c r="E546" s="198">
        <v>11.731999999999999</v>
      </c>
      <c r="F546" s="198">
        <v>11.138999999999999</v>
      </c>
      <c r="G546" s="198">
        <v>10.994999999999999</v>
      </c>
      <c r="H546" s="199"/>
      <c r="I546" s="198">
        <v>11.522</v>
      </c>
      <c r="J546" s="198">
        <v>11.347</v>
      </c>
    </row>
    <row r="547" spans="4:10" x14ac:dyDescent="0.25">
      <c r="D547" s="113">
        <v>44089</v>
      </c>
      <c r="E547" s="198">
        <v>11.263</v>
      </c>
      <c r="F547" s="198">
        <v>10.686999999999999</v>
      </c>
      <c r="G547" s="198">
        <v>10.653</v>
      </c>
      <c r="H547" s="199"/>
      <c r="I547" s="198">
        <v>11.305</v>
      </c>
      <c r="J547" s="198">
        <v>11.132999999999999</v>
      </c>
    </row>
    <row r="548" spans="4:10" x14ac:dyDescent="0.25">
      <c r="D548" s="113">
        <v>44090</v>
      </c>
      <c r="E548" s="198">
        <v>11.090999999999999</v>
      </c>
      <c r="F548" s="198">
        <v>10.519</v>
      </c>
      <c r="G548" s="198">
        <v>10.49</v>
      </c>
      <c r="H548" s="199"/>
      <c r="I548" s="198">
        <v>11.162000000000001</v>
      </c>
      <c r="J548" s="198">
        <v>10.997</v>
      </c>
    </row>
    <row r="549" spans="4:10" x14ac:dyDescent="0.25">
      <c r="D549" s="113">
        <v>44091</v>
      </c>
      <c r="E549" s="198">
        <v>11.242000000000001</v>
      </c>
      <c r="F549" s="198">
        <v>10.73</v>
      </c>
      <c r="G549" s="198">
        <v>10.682</v>
      </c>
      <c r="H549" s="199"/>
      <c r="I549" s="198">
        <v>11.262</v>
      </c>
      <c r="J549" s="198">
        <v>11.11</v>
      </c>
    </row>
    <row r="550" spans="4:10" x14ac:dyDescent="0.25">
      <c r="D550" s="113">
        <v>44092</v>
      </c>
      <c r="E550" s="198">
        <v>11.707000000000001</v>
      </c>
      <c r="F550" s="198">
        <v>11.163</v>
      </c>
      <c r="G550" s="198">
        <v>11.102</v>
      </c>
      <c r="H550" s="199"/>
      <c r="I550" s="198">
        <v>11.507999999999999</v>
      </c>
      <c r="J550" s="198">
        <v>11.343</v>
      </c>
    </row>
    <row r="551" spans="4:10" x14ac:dyDescent="0.25">
      <c r="D551" s="113">
        <v>44093</v>
      </c>
      <c r="E551" s="198">
        <v>11.707000000000001</v>
      </c>
      <c r="F551" s="198">
        <v>11.163</v>
      </c>
      <c r="G551" s="198">
        <v>11.102</v>
      </c>
      <c r="H551" s="199"/>
      <c r="I551" s="198">
        <v>11.507999999999999</v>
      </c>
      <c r="J551" s="198">
        <v>11.343</v>
      </c>
    </row>
    <row r="552" spans="4:10" x14ac:dyDescent="0.25">
      <c r="D552" s="113">
        <v>44094</v>
      </c>
      <c r="E552" s="198">
        <v>11.707000000000001</v>
      </c>
      <c r="F552" s="198">
        <v>11.163</v>
      </c>
      <c r="G552" s="198">
        <v>11.102</v>
      </c>
      <c r="H552" s="199"/>
      <c r="I552" s="198">
        <v>11.507999999999999</v>
      </c>
      <c r="J552" s="198">
        <v>11.343</v>
      </c>
    </row>
    <row r="553" spans="4:10" x14ac:dyDescent="0.25">
      <c r="D553" s="113">
        <v>44095</v>
      </c>
      <c r="E553" s="198">
        <v>12.983000000000001</v>
      </c>
      <c r="F553" s="198">
        <v>12.246</v>
      </c>
      <c r="G553" s="198">
        <v>12.093999999999999</v>
      </c>
      <c r="H553" s="199"/>
      <c r="I553" s="198">
        <v>12.215</v>
      </c>
      <c r="J553" s="198">
        <v>12.037000000000001</v>
      </c>
    </row>
    <row r="554" spans="4:10" x14ac:dyDescent="0.25">
      <c r="D554" s="113">
        <v>44096</v>
      </c>
      <c r="E554" s="198">
        <v>12.669</v>
      </c>
      <c r="F554" s="198">
        <v>12.1</v>
      </c>
      <c r="G554" s="198">
        <v>11.773</v>
      </c>
      <c r="H554" s="199"/>
      <c r="I554" s="198">
        <v>12.069000000000001</v>
      </c>
      <c r="J554" s="198">
        <v>11.853999999999999</v>
      </c>
    </row>
    <row r="555" spans="4:10" x14ac:dyDescent="0.25">
      <c r="D555" s="113">
        <v>44097</v>
      </c>
      <c r="E555" s="198">
        <v>12.638999999999999</v>
      </c>
      <c r="F555" s="198">
        <v>12.192</v>
      </c>
      <c r="G555" s="198">
        <v>11.741</v>
      </c>
      <c r="H555" s="199"/>
      <c r="I555" s="198">
        <v>12.087999999999999</v>
      </c>
      <c r="J555" s="198">
        <v>11.863</v>
      </c>
    </row>
    <row r="556" spans="4:10" x14ac:dyDescent="0.25">
      <c r="D556" s="113">
        <v>44098</v>
      </c>
      <c r="E556" s="198">
        <v>12.878</v>
      </c>
      <c r="F556" s="198">
        <v>12.531000000000001</v>
      </c>
      <c r="G556" s="198">
        <v>11.938000000000001</v>
      </c>
      <c r="H556" s="199"/>
      <c r="I556" s="198">
        <v>12.27</v>
      </c>
      <c r="J556" s="198">
        <v>12.05</v>
      </c>
    </row>
    <row r="557" spans="4:10" x14ac:dyDescent="0.25">
      <c r="D557" s="113">
        <v>44099</v>
      </c>
      <c r="E557" s="198">
        <v>12.364000000000001</v>
      </c>
      <c r="F557" s="198">
        <v>11.943999999999999</v>
      </c>
      <c r="G557" s="198">
        <v>11.416</v>
      </c>
      <c r="H557" s="199"/>
      <c r="I557" s="198">
        <v>11.814</v>
      </c>
      <c r="J557" s="198">
        <v>11.616</v>
      </c>
    </row>
    <row r="558" spans="4:10" x14ac:dyDescent="0.25">
      <c r="D558" s="113">
        <v>44100</v>
      </c>
      <c r="E558" s="198">
        <v>12.364000000000001</v>
      </c>
      <c r="F558" s="198">
        <v>11.943999999999999</v>
      </c>
      <c r="G558" s="198">
        <v>11.416</v>
      </c>
      <c r="H558" s="199"/>
      <c r="I558" s="198">
        <v>11.814</v>
      </c>
      <c r="J558" s="198">
        <v>11.616</v>
      </c>
    </row>
    <row r="559" spans="4:10" x14ac:dyDescent="0.25">
      <c r="D559" s="113">
        <v>44101</v>
      </c>
      <c r="E559" s="198">
        <v>12.364000000000001</v>
      </c>
      <c r="F559" s="198">
        <v>11.943999999999999</v>
      </c>
      <c r="G559" s="198">
        <v>11.416</v>
      </c>
      <c r="H559" s="199"/>
      <c r="I559" s="198">
        <v>11.814</v>
      </c>
      <c r="J559" s="198">
        <v>11.616</v>
      </c>
    </row>
    <row r="560" spans="4:10" x14ac:dyDescent="0.25">
      <c r="D560" s="113">
        <v>44102</v>
      </c>
      <c r="E560" s="198">
        <v>12.314</v>
      </c>
      <c r="F560" s="198">
        <v>11.821</v>
      </c>
      <c r="G560" s="198">
        <v>11.22</v>
      </c>
      <c r="H560" s="199"/>
      <c r="I560" s="198">
        <v>11.749000000000001</v>
      </c>
      <c r="J560" s="198">
        <v>11.516999999999999</v>
      </c>
    </row>
    <row r="561" spans="4:10" x14ac:dyDescent="0.25">
      <c r="D561" s="113">
        <v>44103</v>
      </c>
      <c r="E561" s="198">
        <v>12.377000000000001</v>
      </c>
      <c r="F561" s="198">
        <v>12.007</v>
      </c>
      <c r="G561" s="198">
        <v>11.343</v>
      </c>
      <c r="H561" s="199"/>
      <c r="I561" s="198">
        <v>11.784000000000001</v>
      </c>
      <c r="J561" s="198">
        <v>11.57</v>
      </c>
    </row>
    <row r="562" spans="4:10" x14ac:dyDescent="0.25">
      <c r="D562" s="113">
        <v>44104</v>
      </c>
      <c r="E562" s="198">
        <v>12.792</v>
      </c>
      <c r="F562" s="198">
        <v>12.302</v>
      </c>
      <c r="G562" s="198">
        <v>11.566000000000001</v>
      </c>
      <c r="H562" s="199"/>
      <c r="I562" s="198">
        <v>12.013</v>
      </c>
      <c r="J562" s="198">
        <v>11.691000000000001</v>
      </c>
    </row>
    <row r="563" spans="4:10" x14ac:dyDescent="0.25">
      <c r="D563" s="113">
        <v>44105</v>
      </c>
      <c r="E563" s="198">
        <v>12.721</v>
      </c>
      <c r="F563" s="198">
        <v>12.180999999999999</v>
      </c>
      <c r="G563" s="198">
        <v>11.497999999999999</v>
      </c>
      <c r="H563" s="199"/>
      <c r="I563" s="198">
        <v>11.917999999999999</v>
      </c>
      <c r="J563" s="198">
        <v>11.64</v>
      </c>
    </row>
    <row r="564" spans="4:10" x14ac:dyDescent="0.25">
      <c r="D564" s="113">
        <v>44106</v>
      </c>
      <c r="E564" s="198">
        <v>12.925000000000001</v>
      </c>
      <c r="F564" s="198">
        <v>12.375</v>
      </c>
      <c r="G564" s="198">
        <v>11.680999999999999</v>
      </c>
      <c r="H564" s="199"/>
      <c r="I564" s="198">
        <v>12.067</v>
      </c>
      <c r="J564" s="198">
        <v>11.791</v>
      </c>
    </row>
    <row r="565" spans="4:10" x14ac:dyDescent="0.25">
      <c r="D565" s="113">
        <v>44107</v>
      </c>
      <c r="E565" s="198">
        <v>12.925000000000001</v>
      </c>
      <c r="F565" s="198">
        <v>12.375</v>
      </c>
      <c r="G565" s="198">
        <v>11.680999999999999</v>
      </c>
      <c r="H565" s="199"/>
      <c r="I565" s="198">
        <v>12.067</v>
      </c>
      <c r="J565" s="198">
        <v>11.791</v>
      </c>
    </row>
    <row r="566" spans="4:10" x14ac:dyDescent="0.25">
      <c r="D566" s="113">
        <v>44108</v>
      </c>
      <c r="E566" s="198">
        <v>12.925000000000001</v>
      </c>
      <c r="F566" s="198">
        <v>12.375</v>
      </c>
      <c r="G566" s="198">
        <v>11.680999999999999</v>
      </c>
      <c r="H566" s="199"/>
      <c r="I566" s="198">
        <v>12.067</v>
      </c>
      <c r="J566" s="198">
        <v>11.791</v>
      </c>
    </row>
    <row r="567" spans="4:10" x14ac:dyDescent="0.25">
      <c r="D567" s="113">
        <v>44109</v>
      </c>
      <c r="E567" s="198">
        <v>12.804</v>
      </c>
      <c r="F567" s="198">
        <v>12.272</v>
      </c>
      <c r="G567" s="198">
        <v>11.544</v>
      </c>
      <c r="H567" s="199"/>
      <c r="I567" s="198">
        <v>11.999000000000001</v>
      </c>
      <c r="J567" s="198">
        <v>11.725</v>
      </c>
    </row>
    <row r="568" spans="4:10" x14ac:dyDescent="0.25">
      <c r="D568" s="113">
        <v>44110</v>
      </c>
      <c r="E568" s="198">
        <v>12.478999999999999</v>
      </c>
      <c r="F568" s="198">
        <v>11.965</v>
      </c>
      <c r="G568" s="198">
        <v>11.236000000000001</v>
      </c>
      <c r="H568" s="199"/>
      <c r="I568" s="198">
        <v>11.744999999999999</v>
      </c>
      <c r="J568" s="198">
        <v>11.492000000000001</v>
      </c>
    </row>
    <row r="569" spans="4:10" x14ac:dyDescent="0.25">
      <c r="D569" s="113">
        <v>44111</v>
      </c>
      <c r="E569" s="198">
        <v>12.276</v>
      </c>
      <c r="F569" s="198">
        <v>11.821</v>
      </c>
      <c r="G569" s="198">
        <v>11.176</v>
      </c>
      <c r="H569" s="199"/>
      <c r="I569" s="198">
        <v>11.76</v>
      </c>
      <c r="J569" s="198">
        <v>11.499000000000001</v>
      </c>
    </row>
    <row r="570" spans="4:10" x14ac:dyDescent="0.25">
      <c r="D570" s="113">
        <v>44112</v>
      </c>
      <c r="E570" s="198">
        <v>11.935</v>
      </c>
      <c r="F570" s="198">
        <v>11.371</v>
      </c>
      <c r="G570" s="198">
        <v>10.843999999999999</v>
      </c>
      <c r="H570" s="199"/>
      <c r="I570" s="198">
        <v>11.486000000000001</v>
      </c>
      <c r="J570" s="198">
        <v>11.228</v>
      </c>
    </row>
    <row r="571" spans="4:10" x14ac:dyDescent="0.25">
      <c r="D571" s="113">
        <v>44113</v>
      </c>
      <c r="E571" s="198">
        <v>11.68</v>
      </c>
      <c r="F571" s="198">
        <v>11.173999999999999</v>
      </c>
      <c r="G571" s="198">
        <v>10.717000000000001</v>
      </c>
      <c r="H571" s="199"/>
      <c r="I571" s="198">
        <v>11.382999999999999</v>
      </c>
      <c r="J571" s="198">
        <v>11.112</v>
      </c>
    </row>
    <row r="572" spans="4:10" x14ac:dyDescent="0.25">
      <c r="D572" s="113">
        <v>44114</v>
      </c>
      <c r="E572" s="198">
        <v>11.68</v>
      </c>
      <c r="F572" s="198">
        <v>11.173999999999999</v>
      </c>
      <c r="G572" s="198">
        <v>10.717000000000001</v>
      </c>
      <c r="H572" s="199"/>
      <c r="I572" s="198">
        <v>11.382999999999999</v>
      </c>
      <c r="J572" s="198">
        <v>11.112</v>
      </c>
    </row>
    <row r="573" spans="4:10" x14ac:dyDescent="0.25">
      <c r="D573" s="113">
        <v>44115</v>
      </c>
      <c r="E573" s="198">
        <v>11.68</v>
      </c>
      <c r="F573" s="198">
        <v>11.173999999999999</v>
      </c>
      <c r="G573" s="198">
        <v>10.717000000000001</v>
      </c>
      <c r="H573" s="199"/>
      <c r="I573" s="198">
        <v>11.382999999999999</v>
      </c>
      <c r="J573" s="198">
        <v>11.112</v>
      </c>
    </row>
    <row r="574" spans="4:10" x14ac:dyDescent="0.25">
      <c r="D574" s="113">
        <v>44116</v>
      </c>
      <c r="E574" s="198">
        <v>11.609</v>
      </c>
      <c r="F574" s="198">
        <v>11.092000000000001</v>
      </c>
      <c r="G574" s="198">
        <v>10.717000000000001</v>
      </c>
      <c r="H574" s="199"/>
      <c r="I574" s="198">
        <v>11.305999999999999</v>
      </c>
      <c r="J574" s="198">
        <v>11.112</v>
      </c>
    </row>
    <row r="575" spans="4:10" x14ac:dyDescent="0.25">
      <c r="D575" s="113">
        <v>44117</v>
      </c>
      <c r="E575" s="198">
        <v>11.737</v>
      </c>
      <c r="F575" s="198">
        <v>11.253</v>
      </c>
      <c r="G575" s="198">
        <v>10.816000000000001</v>
      </c>
      <c r="H575" s="199"/>
      <c r="I575" s="198">
        <v>11.433</v>
      </c>
      <c r="J575" s="198">
        <v>11.179</v>
      </c>
    </row>
    <row r="576" spans="4:10" x14ac:dyDescent="0.25">
      <c r="D576" s="113">
        <v>44118</v>
      </c>
      <c r="E576" s="198">
        <v>12.03</v>
      </c>
      <c r="F576" s="198">
        <v>11.542</v>
      </c>
      <c r="G576" s="198">
        <v>11.1</v>
      </c>
      <c r="H576" s="199"/>
      <c r="I576" s="198">
        <v>11.634</v>
      </c>
      <c r="J576" s="198">
        <v>11.388</v>
      </c>
    </row>
    <row r="577" spans="4:10" x14ac:dyDescent="0.25">
      <c r="D577" s="113">
        <v>44119</v>
      </c>
      <c r="E577" s="198">
        <v>12.308</v>
      </c>
      <c r="F577" s="198">
        <v>11.888999999999999</v>
      </c>
      <c r="G577" s="198">
        <v>11.4</v>
      </c>
      <c r="H577" s="199"/>
      <c r="I577" s="198">
        <v>11.84</v>
      </c>
      <c r="J577" s="198">
        <v>11.59</v>
      </c>
    </row>
    <row r="578" spans="4:10" x14ac:dyDescent="0.25">
      <c r="D578" s="113">
        <v>44120</v>
      </c>
      <c r="E578" s="198">
        <v>12.182</v>
      </c>
      <c r="F578" s="198">
        <v>11.734</v>
      </c>
      <c r="G578" s="198">
        <v>11.249000000000001</v>
      </c>
      <c r="H578" s="199"/>
      <c r="I578" s="198">
        <v>11.724</v>
      </c>
      <c r="J578" s="198">
        <v>11.471</v>
      </c>
    </row>
    <row r="579" spans="4:10" x14ac:dyDescent="0.25">
      <c r="D579" s="113">
        <v>44121</v>
      </c>
      <c r="E579" s="198">
        <v>12.182</v>
      </c>
      <c r="F579" s="198">
        <v>11.734</v>
      </c>
      <c r="G579" s="198">
        <v>11.249000000000001</v>
      </c>
      <c r="H579" s="199"/>
      <c r="I579" s="198">
        <v>11.724</v>
      </c>
      <c r="J579" s="198">
        <v>11.471</v>
      </c>
    </row>
    <row r="580" spans="4:10" x14ac:dyDescent="0.25">
      <c r="D580" s="113">
        <v>44122</v>
      </c>
      <c r="E580" s="198">
        <v>12.182</v>
      </c>
      <c r="F580" s="198">
        <v>11.734</v>
      </c>
      <c r="G580" s="198">
        <v>11.249000000000001</v>
      </c>
      <c r="H580" s="199"/>
      <c r="I580" s="198">
        <v>11.724</v>
      </c>
      <c r="J580" s="198">
        <v>11.471</v>
      </c>
    </row>
    <row r="581" spans="4:10" x14ac:dyDescent="0.25">
      <c r="D581" s="113">
        <v>44123</v>
      </c>
      <c r="E581" s="198">
        <v>12.108000000000001</v>
      </c>
      <c r="F581" s="198">
        <v>11.625</v>
      </c>
      <c r="G581" s="198">
        <v>11.167</v>
      </c>
      <c r="H581" s="199"/>
      <c r="I581" s="198">
        <v>11.673999999999999</v>
      </c>
      <c r="J581" s="198">
        <v>11.414</v>
      </c>
    </row>
    <row r="582" spans="4:10" x14ac:dyDescent="0.25">
      <c r="D582" s="113">
        <v>44124</v>
      </c>
      <c r="E582" s="198">
        <v>12.279</v>
      </c>
      <c r="F582" s="198">
        <v>11.774000000000001</v>
      </c>
      <c r="G582" s="198">
        <v>11.337999999999999</v>
      </c>
      <c r="H582" s="199"/>
      <c r="I582" s="198">
        <v>11.789</v>
      </c>
      <c r="J582" s="198">
        <v>11.521000000000001</v>
      </c>
    </row>
    <row r="583" spans="4:10" x14ac:dyDescent="0.25">
      <c r="D583" s="113">
        <v>44125</v>
      </c>
      <c r="E583" s="198">
        <v>12.393000000000001</v>
      </c>
      <c r="F583" s="198">
        <v>11.913</v>
      </c>
      <c r="G583" s="198">
        <v>11.444000000000001</v>
      </c>
      <c r="H583" s="199"/>
      <c r="I583" s="198">
        <v>11.87</v>
      </c>
      <c r="J583" s="198">
        <v>11.606999999999999</v>
      </c>
    </row>
    <row r="584" spans="4:10" x14ac:dyDescent="0.25">
      <c r="D584" s="113">
        <v>44126</v>
      </c>
      <c r="E584" s="198">
        <v>12.552</v>
      </c>
      <c r="F584" s="198">
        <v>12.071</v>
      </c>
      <c r="G584" s="198">
        <v>11.569000000000001</v>
      </c>
      <c r="H584" s="199"/>
      <c r="I584" s="198">
        <v>11.972</v>
      </c>
      <c r="J584" s="198">
        <v>11.712</v>
      </c>
    </row>
    <row r="585" spans="4:10" x14ac:dyDescent="0.25">
      <c r="D585" s="113">
        <v>44127</v>
      </c>
      <c r="E585" s="198">
        <v>12.423999999999999</v>
      </c>
      <c r="F585" s="198">
        <v>11.989000000000001</v>
      </c>
      <c r="G585" s="198">
        <v>11.474</v>
      </c>
      <c r="H585" s="199"/>
      <c r="I585" s="198">
        <v>11.879</v>
      </c>
      <c r="J585" s="198">
        <v>11.629</v>
      </c>
    </row>
    <row r="586" spans="4:10" x14ac:dyDescent="0.25">
      <c r="D586" s="113">
        <v>44128</v>
      </c>
      <c r="E586" s="198">
        <v>12.423999999999999</v>
      </c>
      <c r="F586" s="198">
        <v>11.989000000000001</v>
      </c>
      <c r="G586" s="198">
        <v>11.474</v>
      </c>
      <c r="H586" s="199"/>
      <c r="I586" s="198">
        <v>11.879</v>
      </c>
      <c r="J586" s="198">
        <v>11.629</v>
      </c>
    </row>
    <row r="587" spans="4:10" x14ac:dyDescent="0.25">
      <c r="D587" s="113">
        <v>44129</v>
      </c>
      <c r="E587" s="198">
        <v>12.423999999999999</v>
      </c>
      <c r="F587" s="198">
        <v>11.989000000000001</v>
      </c>
      <c r="G587" s="198">
        <v>11.474</v>
      </c>
      <c r="H587" s="199"/>
      <c r="I587" s="198">
        <v>11.879</v>
      </c>
      <c r="J587" s="198">
        <v>11.629</v>
      </c>
    </row>
    <row r="588" spans="4:10" x14ac:dyDescent="0.25">
      <c r="D588" s="113">
        <v>44130</v>
      </c>
      <c r="E588" s="198">
        <v>12.521000000000001</v>
      </c>
      <c r="F588" s="198">
        <v>12.093</v>
      </c>
      <c r="G588" s="198">
        <v>11.597</v>
      </c>
      <c r="H588" s="199"/>
      <c r="I588" s="198">
        <v>11.993</v>
      </c>
      <c r="J588" s="198">
        <v>11.71</v>
      </c>
    </row>
    <row r="589" spans="4:10" x14ac:dyDescent="0.25">
      <c r="D589" s="113">
        <v>44131</v>
      </c>
      <c r="E589" s="198">
        <v>12.367000000000001</v>
      </c>
      <c r="F589" s="198">
        <v>11.935</v>
      </c>
      <c r="G589" s="198">
        <v>11.476000000000001</v>
      </c>
      <c r="H589" s="199"/>
      <c r="I589" s="198">
        <v>11.885</v>
      </c>
      <c r="J589" s="198">
        <v>11.615</v>
      </c>
    </row>
    <row r="590" spans="4:10" x14ac:dyDescent="0.25">
      <c r="D590" s="113">
        <v>44132</v>
      </c>
      <c r="E590" s="198">
        <v>12.538</v>
      </c>
      <c r="F590" s="198">
        <v>12.109</v>
      </c>
      <c r="G590" s="198">
        <v>11.599</v>
      </c>
      <c r="H590" s="199"/>
      <c r="I590" s="198">
        <v>11.965999999999999</v>
      </c>
      <c r="J590" s="198">
        <v>11.69</v>
      </c>
    </row>
    <row r="591" spans="4:10" x14ac:dyDescent="0.25">
      <c r="D591" s="113">
        <v>44133</v>
      </c>
      <c r="E591" s="198">
        <v>13.047000000000001</v>
      </c>
      <c r="F591" s="198">
        <v>12.44</v>
      </c>
      <c r="G591" s="198">
        <v>11.94</v>
      </c>
      <c r="H591" s="199"/>
      <c r="I591" s="198">
        <v>12.23</v>
      </c>
      <c r="J591" s="198">
        <v>11.929</v>
      </c>
    </row>
    <row r="592" spans="4:10" x14ac:dyDescent="0.25">
      <c r="D592" s="113">
        <v>44134</v>
      </c>
      <c r="E592" s="198">
        <v>13.204000000000001</v>
      </c>
      <c r="F592" s="198">
        <v>12.523</v>
      </c>
      <c r="G592" s="198">
        <v>11.971</v>
      </c>
      <c r="H592" s="199"/>
      <c r="I592" s="198">
        <v>12.231</v>
      </c>
      <c r="J592" s="198">
        <v>11.954000000000001</v>
      </c>
    </row>
    <row r="593" spans="4:10" x14ac:dyDescent="0.25">
      <c r="D593" s="113">
        <v>44135</v>
      </c>
      <c r="E593" s="198">
        <v>13.204000000000001</v>
      </c>
      <c r="F593" s="198">
        <v>12.523</v>
      </c>
      <c r="G593" s="198">
        <v>11.971</v>
      </c>
      <c r="H593" s="199"/>
      <c r="I593" s="198">
        <v>12.231</v>
      </c>
      <c r="J593" s="198">
        <v>11.954000000000001</v>
      </c>
    </row>
    <row r="594" spans="4:10" x14ac:dyDescent="0.25">
      <c r="D594" s="113">
        <v>44136</v>
      </c>
      <c r="E594" s="198">
        <v>13.204000000000001</v>
      </c>
      <c r="F594" s="198">
        <v>12.523</v>
      </c>
      <c r="G594" s="198">
        <v>11.971</v>
      </c>
      <c r="H594" s="199"/>
      <c r="I594" s="198">
        <v>12.231</v>
      </c>
      <c r="J594" s="198">
        <v>11.954000000000001</v>
      </c>
    </row>
    <row r="595" spans="4:10" x14ac:dyDescent="0.25">
      <c r="D595" s="113">
        <v>44137</v>
      </c>
      <c r="E595" s="198">
        <v>13.387</v>
      </c>
      <c r="F595" s="198">
        <v>12.622999999999999</v>
      </c>
      <c r="G595" s="198">
        <v>12.061</v>
      </c>
      <c r="H595" s="199"/>
      <c r="I595" s="198">
        <v>12.29</v>
      </c>
      <c r="J595" s="198">
        <v>12.019</v>
      </c>
    </row>
    <row r="596" spans="4:10" x14ac:dyDescent="0.25">
      <c r="D596" s="113">
        <v>44138</v>
      </c>
      <c r="E596" s="198">
        <v>12.695</v>
      </c>
      <c r="F596" s="198">
        <v>11.939</v>
      </c>
      <c r="G596" s="198">
        <v>11.518000000000001</v>
      </c>
      <c r="H596" s="199"/>
      <c r="I596" s="198">
        <v>11.938000000000001</v>
      </c>
      <c r="J596" s="198">
        <v>11.686</v>
      </c>
    </row>
    <row r="597" spans="4:10" x14ac:dyDescent="0.25">
      <c r="D597" s="113">
        <v>44139</v>
      </c>
      <c r="E597" s="198">
        <v>12.423999999999999</v>
      </c>
      <c r="F597" s="198">
        <v>11.814</v>
      </c>
      <c r="G597" s="198">
        <v>11.253</v>
      </c>
      <c r="H597" s="199"/>
      <c r="I597" s="198">
        <v>11.738</v>
      </c>
      <c r="J597" s="198">
        <v>11.49</v>
      </c>
    </row>
    <row r="598" spans="4:10" x14ac:dyDescent="0.25">
      <c r="D598" s="113">
        <v>44140</v>
      </c>
      <c r="E598" s="198">
        <v>11.869</v>
      </c>
      <c r="F598" s="198">
        <v>11.108000000000001</v>
      </c>
      <c r="G598" s="198">
        <v>10.705</v>
      </c>
      <c r="H598" s="199"/>
      <c r="I598" s="198">
        <v>11.394</v>
      </c>
      <c r="J598" s="198">
        <v>11.199</v>
      </c>
    </row>
    <row r="599" spans="4:10" x14ac:dyDescent="0.25">
      <c r="D599" s="113">
        <v>44141</v>
      </c>
      <c r="E599" s="198">
        <v>12.179</v>
      </c>
      <c r="F599" s="198">
        <v>11.441000000000001</v>
      </c>
      <c r="G599" s="198">
        <v>10.952999999999999</v>
      </c>
      <c r="H599" s="199"/>
      <c r="I599" s="198">
        <v>11.542</v>
      </c>
      <c r="J599" s="198">
        <v>11.371</v>
      </c>
    </row>
    <row r="600" spans="4:10" x14ac:dyDescent="0.25">
      <c r="D600" s="113">
        <v>44142</v>
      </c>
      <c r="E600" s="198">
        <v>12.179</v>
      </c>
      <c r="F600" s="198">
        <v>11.441000000000001</v>
      </c>
      <c r="G600" s="198">
        <v>10.952999999999999</v>
      </c>
      <c r="H600" s="199"/>
      <c r="I600" s="198">
        <v>11.542</v>
      </c>
      <c r="J600" s="198">
        <v>11.371</v>
      </c>
    </row>
    <row r="601" spans="4:10" x14ac:dyDescent="0.25">
      <c r="D601" s="113">
        <v>44143</v>
      </c>
      <c r="E601" s="198">
        <v>12.179</v>
      </c>
      <c r="F601" s="198">
        <v>11.441000000000001</v>
      </c>
      <c r="G601" s="198">
        <v>10.952999999999999</v>
      </c>
      <c r="H601" s="199"/>
      <c r="I601" s="198">
        <v>11.542</v>
      </c>
      <c r="J601" s="198">
        <v>11.371</v>
      </c>
    </row>
    <row r="602" spans="4:10" x14ac:dyDescent="0.25">
      <c r="D602" s="113">
        <v>44144</v>
      </c>
      <c r="E602" s="198">
        <v>11.492000000000001</v>
      </c>
      <c r="F602" s="198">
        <v>10.871</v>
      </c>
      <c r="G602" s="198">
        <v>10.468</v>
      </c>
      <c r="H602" s="199"/>
      <c r="I602" s="198">
        <v>11.183</v>
      </c>
      <c r="J602" s="198">
        <v>10.973000000000001</v>
      </c>
    </row>
    <row r="603" spans="4:10" x14ac:dyDescent="0.25">
      <c r="D603" s="113">
        <v>44145</v>
      </c>
      <c r="E603" s="198">
        <v>11.556000000000001</v>
      </c>
      <c r="F603" s="198">
        <v>11.032</v>
      </c>
      <c r="G603" s="198">
        <v>10.557</v>
      </c>
      <c r="H603" s="199"/>
      <c r="I603" s="198">
        <v>11.260999999999999</v>
      </c>
      <c r="J603" s="198">
        <v>11.04</v>
      </c>
    </row>
    <row r="604" spans="4:10" x14ac:dyDescent="0.25">
      <c r="D604" s="113">
        <v>44146</v>
      </c>
      <c r="E604" s="198">
        <v>11.029</v>
      </c>
      <c r="F604" s="198">
        <v>10.686</v>
      </c>
      <c r="G604" s="198">
        <v>10.557</v>
      </c>
      <c r="H604" s="199"/>
      <c r="I604" s="198">
        <v>11.042</v>
      </c>
      <c r="J604" s="198">
        <v>11.04</v>
      </c>
    </row>
    <row r="605" spans="4:10" x14ac:dyDescent="0.25">
      <c r="D605" s="113">
        <v>44147</v>
      </c>
      <c r="E605" s="198">
        <v>11.22</v>
      </c>
      <c r="F605" s="198">
        <v>10.845000000000001</v>
      </c>
      <c r="G605" s="198">
        <v>10.452999999999999</v>
      </c>
      <c r="H605" s="199"/>
      <c r="I605" s="198">
        <v>11.148999999999999</v>
      </c>
      <c r="J605" s="198">
        <v>10.973000000000001</v>
      </c>
    </row>
    <row r="606" spans="4:10" x14ac:dyDescent="0.25">
      <c r="D606" s="113">
        <v>44148</v>
      </c>
      <c r="E606" s="198">
        <v>11.32</v>
      </c>
      <c r="F606" s="198">
        <v>10.871</v>
      </c>
      <c r="G606" s="198">
        <v>10.502000000000001</v>
      </c>
      <c r="H606" s="199"/>
      <c r="I606" s="198">
        <v>11.183</v>
      </c>
      <c r="J606" s="198">
        <v>11.019</v>
      </c>
    </row>
    <row r="607" spans="4:10" x14ac:dyDescent="0.25">
      <c r="D607" s="113">
        <v>44149</v>
      </c>
      <c r="E607" s="198">
        <v>11.32</v>
      </c>
      <c r="F607" s="198">
        <v>10.871</v>
      </c>
      <c r="G607" s="198">
        <v>10.502000000000001</v>
      </c>
      <c r="H607" s="199"/>
      <c r="I607" s="198">
        <v>11.183</v>
      </c>
      <c r="J607" s="198">
        <v>11.019</v>
      </c>
    </row>
    <row r="608" spans="4:10" x14ac:dyDescent="0.25">
      <c r="D608" s="113">
        <v>44150</v>
      </c>
      <c r="E608" s="198">
        <v>11.32</v>
      </c>
      <c r="F608" s="198">
        <v>10.871</v>
      </c>
      <c r="G608" s="198">
        <v>10.502000000000001</v>
      </c>
      <c r="H608" s="199"/>
      <c r="I608" s="198">
        <v>11.183</v>
      </c>
      <c r="J608" s="198">
        <v>11.019</v>
      </c>
    </row>
    <row r="609" spans="4:10" x14ac:dyDescent="0.25">
      <c r="D609" s="113">
        <v>44151</v>
      </c>
      <c r="E609" s="198">
        <v>10.988</v>
      </c>
      <c r="F609" s="198">
        <v>10.597</v>
      </c>
      <c r="G609" s="198">
        <v>10.311999999999999</v>
      </c>
      <c r="H609" s="199"/>
      <c r="I609" s="198">
        <v>11.048999999999999</v>
      </c>
      <c r="J609" s="198">
        <v>10.879</v>
      </c>
    </row>
    <row r="610" spans="4:10" x14ac:dyDescent="0.25">
      <c r="D610" s="113">
        <v>44152</v>
      </c>
      <c r="E610" s="198">
        <v>10.954000000000001</v>
      </c>
      <c r="F610" s="198">
        <v>10.622</v>
      </c>
      <c r="G610" s="198">
        <v>10.414999999999999</v>
      </c>
      <c r="H610" s="199"/>
      <c r="I610" s="198">
        <v>11.113</v>
      </c>
      <c r="J610" s="198">
        <v>10.952</v>
      </c>
    </row>
    <row r="611" spans="4:10" x14ac:dyDescent="0.25">
      <c r="D611" s="113">
        <v>44153</v>
      </c>
      <c r="E611" s="198">
        <v>11.163</v>
      </c>
      <c r="F611" s="198">
        <v>10.702999999999999</v>
      </c>
      <c r="G611" s="198">
        <v>10.429</v>
      </c>
      <c r="H611" s="199"/>
      <c r="I611" s="198">
        <v>11.13</v>
      </c>
      <c r="J611" s="198">
        <v>10.986000000000001</v>
      </c>
    </row>
    <row r="612" spans="4:10" x14ac:dyDescent="0.25">
      <c r="D612" s="113">
        <v>44154</v>
      </c>
      <c r="E612" s="198">
        <v>11.195</v>
      </c>
      <c r="F612" s="198">
        <v>10.706</v>
      </c>
      <c r="G612" s="198">
        <v>10.499000000000001</v>
      </c>
      <c r="H612" s="199"/>
      <c r="I612" s="198">
        <v>11.198</v>
      </c>
      <c r="J612" s="198">
        <v>11.048</v>
      </c>
    </row>
    <row r="613" spans="4:10" x14ac:dyDescent="0.25">
      <c r="D613" s="113">
        <v>44155</v>
      </c>
      <c r="E613" s="198">
        <v>11.156000000000001</v>
      </c>
      <c r="F613" s="198">
        <v>10.561</v>
      </c>
      <c r="G613" s="198">
        <v>10.430999999999999</v>
      </c>
      <c r="H613" s="199"/>
      <c r="I613" s="198">
        <v>11.14</v>
      </c>
      <c r="J613" s="198">
        <v>10.98</v>
      </c>
    </row>
    <row r="614" spans="4:10" x14ac:dyDescent="0.25">
      <c r="D614" s="113">
        <v>44156</v>
      </c>
      <c r="E614" s="198">
        <v>11.156000000000001</v>
      </c>
      <c r="F614" s="198">
        <v>10.561</v>
      </c>
      <c r="G614" s="198">
        <v>10.430999999999999</v>
      </c>
      <c r="H614" s="199"/>
      <c r="I614" s="198">
        <v>11.14</v>
      </c>
      <c r="J614" s="198">
        <v>10.98</v>
      </c>
    </row>
    <row r="615" spans="4:10" x14ac:dyDescent="0.25">
      <c r="D615" s="113">
        <v>44157</v>
      </c>
      <c r="E615" s="198">
        <v>11.156000000000001</v>
      </c>
      <c r="F615" s="198">
        <v>10.561</v>
      </c>
      <c r="G615" s="198">
        <v>10.430999999999999</v>
      </c>
      <c r="H615" s="199"/>
      <c r="I615" s="198">
        <v>11.14</v>
      </c>
      <c r="J615" s="198">
        <v>10.98</v>
      </c>
    </row>
    <row r="616" spans="4:10" x14ac:dyDescent="0.25">
      <c r="D616" s="113">
        <v>44158</v>
      </c>
      <c r="E616" s="198">
        <v>10.984999999999999</v>
      </c>
      <c r="F616" s="198">
        <v>10.433</v>
      </c>
      <c r="G616" s="198">
        <v>10.342000000000001</v>
      </c>
      <c r="H616" s="199"/>
      <c r="I616" s="198">
        <v>11.077999999999999</v>
      </c>
      <c r="J616" s="198">
        <v>10.909000000000001</v>
      </c>
    </row>
    <row r="617" spans="4:10" x14ac:dyDescent="0.25">
      <c r="D617" s="113">
        <v>44159</v>
      </c>
      <c r="E617" s="198">
        <v>10.68</v>
      </c>
      <c r="F617" s="198">
        <v>10.176</v>
      </c>
      <c r="G617" s="198">
        <v>10.093999999999999</v>
      </c>
      <c r="H617" s="199"/>
      <c r="I617" s="198">
        <v>10.855</v>
      </c>
      <c r="J617" s="198">
        <v>10.717000000000001</v>
      </c>
    </row>
    <row r="618" spans="4:10" x14ac:dyDescent="0.25">
      <c r="D618" s="113">
        <v>44160</v>
      </c>
      <c r="E618" s="198">
        <v>10.465</v>
      </c>
      <c r="F618" s="198">
        <v>9.99</v>
      </c>
      <c r="G618" s="198">
        <v>9.9090000000000007</v>
      </c>
      <c r="H618" s="199"/>
      <c r="I618" s="198">
        <v>10.661</v>
      </c>
      <c r="J618" s="198">
        <v>10.538</v>
      </c>
    </row>
    <row r="619" spans="4:10" x14ac:dyDescent="0.25">
      <c r="D619" s="113">
        <v>44161</v>
      </c>
      <c r="E619" s="198">
        <v>10.416</v>
      </c>
      <c r="F619" s="198">
        <v>10.018000000000001</v>
      </c>
      <c r="G619" s="198">
        <v>9.9090000000000007</v>
      </c>
      <c r="H619" s="199"/>
      <c r="I619" s="198">
        <v>10.654999999999999</v>
      </c>
      <c r="J619" s="198">
        <v>10.538</v>
      </c>
    </row>
    <row r="620" spans="4:10" x14ac:dyDescent="0.25">
      <c r="D620" s="113">
        <v>44162</v>
      </c>
      <c r="E620" s="198">
        <v>10.428000000000001</v>
      </c>
      <c r="F620" s="198">
        <v>10.035</v>
      </c>
      <c r="G620" s="198">
        <v>9.9030000000000005</v>
      </c>
      <c r="H620" s="199"/>
      <c r="I620" s="198">
        <v>10.649000000000001</v>
      </c>
      <c r="J620" s="198">
        <v>10.538</v>
      </c>
    </row>
    <row r="621" spans="4:10" x14ac:dyDescent="0.25">
      <c r="D621" s="113">
        <v>44163</v>
      </c>
      <c r="E621" s="198">
        <v>10.428000000000001</v>
      </c>
      <c r="F621" s="198">
        <v>10.035</v>
      </c>
      <c r="G621" s="198">
        <v>9.9030000000000005</v>
      </c>
      <c r="H621" s="199"/>
      <c r="I621" s="198">
        <v>10.649000000000001</v>
      </c>
      <c r="J621" s="198">
        <v>10.538</v>
      </c>
    </row>
    <row r="622" spans="4:10" x14ac:dyDescent="0.25">
      <c r="D622" s="113">
        <v>44164</v>
      </c>
      <c r="E622" s="198">
        <v>10.428000000000001</v>
      </c>
      <c r="F622" s="198">
        <v>10.035</v>
      </c>
      <c r="G622" s="198">
        <v>9.9030000000000005</v>
      </c>
      <c r="H622" s="199"/>
      <c r="I622" s="198">
        <v>10.649000000000001</v>
      </c>
      <c r="J622" s="198">
        <v>10.538</v>
      </c>
    </row>
    <row r="623" spans="4:10" x14ac:dyDescent="0.25">
      <c r="D623" s="113">
        <v>44165</v>
      </c>
      <c r="E623" s="198">
        <v>10.515000000000001</v>
      </c>
      <c r="F623" s="198">
        <v>10.101000000000001</v>
      </c>
      <c r="G623" s="198">
        <v>9.9749999999999996</v>
      </c>
      <c r="H623" s="199"/>
      <c r="I623" s="198">
        <v>10.693</v>
      </c>
      <c r="J623" s="198">
        <v>10.6</v>
      </c>
    </row>
    <row r="624" spans="4:10" x14ac:dyDescent="0.25">
      <c r="D624" s="113">
        <v>44166</v>
      </c>
      <c r="E624" s="198">
        <v>10.454000000000001</v>
      </c>
      <c r="F624" s="198">
        <v>10.1</v>
      </c>
      <c r="G624" s="198">
        <v>9.8759999999999994</v>
      </c>
      <c r="H624" s="199"/>
      <c r="I624" s="198">
        <v>10.683999999999999</v>
      </c>
      <c r="J624" s="198">
        <v>10.516</v>
      </c>
    </row>
    <row r="625" spans="4:10" x14ac:dyDescent="0.25">
      <c r="D625" s="113">
        <v>44167</v>
      </c>
      <c r="E625" s="198">
        <v>10.295999999999999</v>
      </c>
      <c r="F625" s="198">
        <v>9.9510000000000005</v>
      </c>
      <c r="G625" s="198">
        <v>9.7430000000000003</v>
      </c>
      <c r="H625" s="199"/>
      <c r="I625" s="198">
        <v>10.593</v>
      </c>
      <c r="J625" s="198">
        <v>10.427</v>
      </c>
    </row>
    <row r="626" spans="4:10" x14ac:dyDescent="0.25">
      <c r="D626" s="113">
        <v>44168</v>
      </c>
      <c r="E626" s="198">
        <v>9.843</v>
      </c>
      <c r="F626" s="198">
        <v>9.5289999999999999</v>
      </c>
      <c r="G626" s="198">
        <v>9.3610000000000007</v>
      </c>
      <c r="H626" s="199"/>
      <c r="I626" s="198">
        <v>10.287000000000001</v>
      </c>
      <c r="J626" s="198">
        <v>10.109</v>
      </c>
    </row>
    <row r="627" spans="4:10" x14ac:dyDescent="0.25">
      <c r="D627" s="113">
        <v>44169</v>
      </c>
      <c r="E627" s="198">
        <v>9.57</v>
      </c>
      <c r="F627" s="198">
        <v>9.3089999999999993</v>
      </c>
      <c r="G627" s="198">
        <v>9.1660000000000004</v>
      </c>
      <c r="H627" s="199"/>
      <c r="I627" s="198">
        <v>10.131</v>
      </c>
      <c r="J627" s="198">
        <v>9.9290000000000003</v>
      </c>
    </row>
    <row r="628" spans="4:10" x14ac:dyDescent="0.25">
      <c r="D628" s="113">
        <v>44172</v>
      </c>
      <c r="E628" s="198">
        <v>9.6349999999999998</v>
      </c>
      <c r="F628" s="198">
        <v>9.3339999999999996</v>
      </c>
      <c r="G628" s="198">
        <v>9.2100000000000009</v>
      </c>
      <c r="H628" s="199"/>
      <c r="I628" s="198">
        <v>10.172000000000001</v>
      </c>
      <c r="J628" s="198">
        <v>9.9640000000000004</v>
      </c>
    </row>
    <row r="629" spans="4:10" x14ac:dyDescent="0.25">
      <c r="D629" s="113">
        <v>44173</v>
      </c>
      <c r="E629" s="198">
        <v>9.6530000000000005</v>
      </c>
      <c r="F629" s="198">
        <v>9.3680000000000003</v>
      </c>
      <c r="G629" s="198">
        <v>9.2639999999999993</v>
      </c>
      <c r="H629" s="199"/>
      <c r="I629" s="198">
        <v>10.223000000000001</v>
      </c>
      <c r="J629" s="198">
        <v>10.004</v>
      </c>
    </row>
    <row r="630" spans="4:10" x14ac:dyDescent="0.25">
      <c r="D630" s="113">
        <v>44174</v>
      </c>
      <c r="E630" s="198">
        <v>9.64</v>
      </c>
      <c r="F630" s="198">
        <v>9.3409999999999993</v>
      </c>
      <c r="G630" s="198">
        <v>9.24</v>
      </c>
      <c r="H630" s="199"/>
      <c r="I630" s="198">
        <v>10.208</v>
      </c>
      <c r="J630" s="198">
        <v>9.9830000000000005</v>
      </c>
    </row>
    <row r="631" spans="4:10" x14ac:dyDescent="0.25">
      <c r="D631" s="113">
        <v>44175</v>
      </c>
      <c r="E631" s="198">
        <v>9.6170000000000009</v>
      </c>
      <c r="F631" s="198">
        <v>9.3239999999999998</v>
      </c>
      <c r="G631" s="198">
        <v>9.2089999999999996</v>
      </c>
      <c r="H631" s="199"/>
      <c r="I631" s="198">
        <v>10.170999999999999</v>
      </c>
      <c r="J631" s="198">
        <v>9.9830000000000005</v>
      </c>
    </row>
    <row r="632" spans="4:10" x14ac:dyDescent="0.25">
      <c r="D632" s="113">
        <v>44176</v>
      </c>
      <c r="E632" s="198">
        <v>9.5519999999999996</v>
      </c>
      <c r="F632" s="198">
        <v>9.3030000000000008</v>
      </c>
      <c r="G632" s="198">
        <v>9.1669999999999998</v>
      </c>
      <c r="H632" s="199"/>
      <c r="I632" s="198">
        <v>10.130000000000001</v>
      </c>
      <c r="J632" s="198">
        <v>10.005000000000001</v>
      </c>
    </row>
    <row r="633" spans="4:10" x14ac:dyDescent="0.25">
      <c r="D633" s="113">
        <v>44179</v>
      </c>
      <c r="E633" s="198">
        <v>9.516</v>
      </c>
      <c r="F633" s="198">
        <v>9.2669999999999995</v>
      </c>
      <c r="G633" s="198">
        <v>9.1519999999999992</v>
      </c>
      <c r="H633" s="199"/>
      <c r="I633" s="198">
        <v>10.119</v>
      </c>
      <c r="J633" s="198">
        <v>9.984</v>
      </c>
    </row>
    <row r="634" spans="4:10" x14ac:dyDescent="0.25">
      <c r="D634" s="113">
        <v>44180</v>
      </c>
      <c r="E634" s="198">
        <v>9.5039999999999996</v>
      </c>
      <c r="F634" s="198">
        <v>9.2449999999999992</v>
      </c>
      <c r="G634" s="198">
        <v>9.1240000000000006</v>
      </c>
      <c r="H634" s="199"/>
      <c r="I634" s="198">
        <v>10.11</v>
      </c>
      <c r="J634" s="198">
        <v>9.9730000000000008</v>
      </c>
    </row>
    <row r="635" spans="4:10" x14ac:dyDescent="0.25">
      <c r="D635" s="113">
        <v>44181</v>
      </c>
      <c r="E635" s="198">
        <v>9.4920000000000009</v>
      </c>
      <c r="F635" s="198">
        <v>9.2449999999999992</v>
      </c>
      <c r="G635" s="198">
        <v>9.1240000000000006</v>
      </c>
      <c r="H635" s="199"/>
      <c r="I635" s="198">
        <v>10.105</v>
      </c>
      <c r="J635" s="198">
        <v>9.9730000000000008</v>
      </c>
    </row>
    <row r="636" spans="4:10" x14ac:dyDescent="0.25">
      <c r="D636" s="113">
        <v>44182</v>
      </c>
      <c r="E636" s="198">
        <v>9.3010000000000002</v>
      </c>
      <c r="F636" s="198">
        <v>9.1010000000000009</v>
      </c>
      <c r="G636" s="198">
        <v>8.9770000000000003</v>
      </c>
      <c r="H636" s="199"/>
      <c r="I636" s="198">
        <v>9.9719999999999995</v>
      </c>
      <c r="J636" s="198">
        <v>9.8800000000000008</v>
      </c>
    </row>
    <row r="637" spans="4:10" x14ac:dyDescent="0.25">
      <c r="D637" s="113">
        <v>44183</v>
      </c>
      <c r="E637" s="198">
        <v>9.2639999999999993</v>
      </c>
      <c r="F637" s="198">
        <v>9.0869999999999997</v>
      </c>
      <c r="G637" s="198">
        <v>8.9640000000000004</v>
      </c>
      <c r="H637" s="199"/>
      <c r="I637" s="198">
        <v>9.9640000000000004</v>
      </c>
      <c r="J637" s="198">
        <v>9.8539999999999992</v>
      </c>
    </row>
    <row r="638" spans="4:10" x14ac:dyDescent="0.25">
      <c r="D638" s="113">
        <v>44186</v>
      </c>
      <c r="E638" s="198">
        <v>9.3450000000000006</v>
      </c>
      <c r="F638" s="198">
        <v>9.1910000000000007</v>
      </c>
      <c r="G638" s="198">
        <v>9.0709999999999997</v>
      </c>
      <c r="H638" s="199"/>
      <c r="I638" s="198">
        <v>10.065</v>
      </c>
      <c r="J638" s="198">
        <v>9.9860000000000007</v>
      </c>
    </row>
    <row r="639" spans="4:10" x14ac:dyDescent="0.25">
      <c r="D639" s="113">
        <v>44187</v>
      </c>
      <c r="E639" s="198">
        <v>9.3420000000000005</v>
      </c>
      <c r="F639" s="198">
        <v>9.202</v>
      </c>
      <c r="G639" s="198">
        <v>9.0749999999999993</v>
      </c>
      <c r="H639" s="199"/>
      <c r="I639" s="198">
        <v>10.071</v>
      </c>
      <c r="J639" s="198">
        <v>9.984</v>
      </c>
    </row>
    <row r="640" spans="4:10" x14ac:dyDescent="0.25">
      <c r="D640" s="113">
        <v>44188</v>
      </c>
      <c r="E640" s="198">
        <v>9.3130000000000006</v>
      </c>
      <c r="F640" s="198">
        <v>9.2040000000000006</v>
      </c>
      <c r="G640" s="198">
        <v>9.1039999999999992</v>
      </c>
      <c r="H640" s="199"/>
      <c r="I640" s="198">
        <v>10.089</v>
      </c>
      <c r="J640" s="198">
        <v>9.9819999999999993</v>
      </c>
    </row>
    <row r="641" spans="4:10" x14ac:dyDescent="0.25">
      <c r="D641" s="113">
        <v>44189</v>
      </c>
      <c r="E641" s="198">
        <v>9.3119999999999994</v>
      </c>
      <c r="F641" s="198">
        <v>9.2040000000000006</v>
      </c>
      <c r="G641" s="198">
        <v>9.0820000000000007</v>
      </c>
      <c r="H641" s="199"/>
      <c r="I641" s="198">
        <v>10.057</v>
      </c>
      <c r="J641" s="198">
        <v>9.9760000000000009</v>
      </c>
    </row>
    <row r="642" spans="4:10" x14ac:dyDescent="0.25">
      <c r="D642" s="113">
        <v>44194</v>
      </c>
      <c r="E642" s="198">
        <v>8.8990000000000009</v>
      </c>
      <c r="F642" s="198">
        <v>9.0779999999999994</v>
      </c>
      <c r="G642" s="198">
        <v>8.9570000000000007</v>
      </c>
      <c r="H642" s="199"/>
      <c r="I642" s="198">
        <v>9.99</v>
      </c>
      <c r="J642" s="198">
        <v>9.875</v>
      </c>
    </row>
    <row r="643" spans="4:10" x14ac:dyDescent="0.25">
      <c r="D643" s="113">
        <v>44195</v>
      </c>
      <c r="E643" s="198">
        <v>8.4689999999999994</v>
      </c>
      <c r="F643" s="198">
        <v>8.9949999999999992</v>
      </c>
      <c r="G643" s="198">
        <v>8.8840000000000003</v>
      </c>
      <c r="H643" s="199"/>
      <c r="I643" s="198">
        <v>9.9600000000000009</v>
      </c>
      <c r="J643" s="198">
        <v>9.8409999999999993</v>
      </c>
    </row>
    <row r="644" spans="4:10" x14ac:dyDescent="0.25">
      <c r="D644" s="113">
        <v>44196</v>
      </c>
      <c r="E644" s="198">
        <v>8.3620000000000001</v>
      </c>
      <c r="F644" s="198">
        <v>8.8879999999999999</v>
      </c>
      <c r="G644" s="198">
        <v>8.7959999999999994</v>
      </c>
      <c r="H644" s="199"/>
      <c r="I644" s="198">
        <v>9.9019999999999992</v>
      </c>
      <c r="J644" s="198">
        <v>9.8249999999999993</v>
      </c>
    </row>
    <row r="645" spans="4:10" x14ac:dyDescent="0.25">
      <c r="D645" s="113">
        <v>44200</v>
      </c>
      <c r="E645" s="198">
        <v>8.1430000000000007</v>
      </c>
      <c r="F645" s="198">
        <v>8.5909999999999993</v>
      </c>
      <c r="G645" s="198">
        <v>8.5470000000000006</v>
      </c>
      <c r="H645" s="199"/>
      <c r="I645" s="198">
        <v>9.68</v>
      </c>
      <c r="J645" s="198">
        <v>9.5730000000000004</v>
      </c>
    </row>
    <row r="646" spans="4:10" x14ac:dyDescent="0.25">
      <c r="D646" s="113">
        <v>44201</v>
      </c>
      <c r="E646" s="198">
        <v>8.4329999999999998</v>
      </c>
      <c r="F646" s="198">
        <v>8.7100000000000009</v>
      </c>
      <c r="G646" s="198">
        <v>8.6329999999999991</v>
      </c>
      <c r="H646" s="199"/>
      <c r="I646" s="198">
        <v>9.7420000000000009</v>
      </c>
      <c r="J646" s="198">
        <v>9.6289999999999996</v>
      </c>
    </row>
    <row r="647" spans="4:10" x14ac:dyDescent="0.25">
      <c r="D647" s="113">
        <v>44202</v>
      </c>
      <c r="E647" s="198">
        <v>8.5340000000000007</v>
      </c>
      <c r="F647" s="198">
        <v>8.7569999999999997</v>
      </c>
      <c r="G647" s="198">
        <v>8.6639999999999997</v>
      </c>
      <c r="H647" s="199"/>
      <c r="I647" s="198">
        <v>9.7650000000000006</v>
      </c>
      <c r="J647" s="198">
        <v>9.6579999999999995</v>
      </c>
    </row>
    <row r="648" spans="4:10" x14ac:dyDescent="0.25">
      <c r="D648" s="113">
        <v>44203</v>
      </c>
      <c r="E648" s="198">
        <v>8.4779999999999998</v>
      </c>
      <c r="F648" s="198">
        <v>8.5909999999999993</v>
      </c>
      <c r="G648" s="198">
        <v>8.5399999999999991</v>
      </c>
      <c r="H648" s="199"/>
      <c r="I648" s="198">
        <v>9.6649999999999991</v>
      </c>
      <c r="J648" s="198">
        <v>9.5540000000000003</v>
      </c>
    </row>
    <row r="649" spans="4:10" x14ac:dyDescent="0.25">
      <c r="D649" s="113">
        <v>44204</v>
      </c>
      <c r="E649" s="198">
        <v>8.3130000000000006</v>
      </c>
      <c r="F649" s="198">
        <v>8.4090000000000007</v>
      </c>
      <c r="G649" s="198">
        <v>8.3800000000000008</v>
      </c>
      <c r="H649" s="199"/>
      <c r="I649" s="198">
        <v>9.5190000000000001</v>
      </c>
      <c r="J649" s="198">
        <v>9.4179999999999993</v>
      </c>
    </row>
    <row r="650" spans="4:10" x14ac:dyDescent="0.25">
      <c r="D650" s="113">
        <v>44207</v>
      </c>
      <c r="E650" s="198">
        <v>8.6989999999999998</v>
      </c>
      <c r="F650" s="198">
        <v>8.6029999999999998</v>
      </c>
      <c r="G650" s="198">
        <v>8.59</v>
      </c>
      <c r="H650" s="199"/>
      <c r="I650" s="198">
        <v>9.6810000000000009</v>
      </c>
      <c r="J650" s="198">
        <v>9.5860000000000003</v>
      </c>
    </row>
    <row r="651" spans="4:10" x14ac:dyDescent="0.25">
      <c r="D651" s="113">
        <v>44208</v>
      </c>
      <c r="E651" s="198">
        <v>8.7259999999999991</v>
      </c>
      <c r="F651" s="198">
        <v>8.6639999999999997</v>
      </c>
      <c r="G651" s="198">
        <v>8.5990000000000002</v>
      </c>
      <c r="H651" s="199"/>
      <c r="I651" s="198">
        <v>9.6989999999999998</v>
      </c>
      <c r="J651" s="198">
        <v>9.5909999999999993</v>
      </c>
    </row>
    <row r="652" spans="4:10" x14ac:dyDescent="0.25">
      <c r="D652" s="113">
        <v>44209</v>
      </c>
      <c r="E652" s="198">
        <v>8.5530000000000008</v>
      </c>
      <c r="F652" s="198">
        <v>8.4770000000000003</v>
      </c>
      <c r="G652" s="198">
        <v>8.3919999999999995</v>
      </c>
      <c r="H652" s="199"/>
      <c r="I652" s="198">
        <v>9.5549999999999997</v>
      </c>
      <c r="J652" s="198">
        <v>9.4640000000000004</v>
      </c>
    </row>
    <row r="653" spans="4:10" x14ac:dyDescent="0.25">
      <c r="D653" s="113">
        <v>44210</v>
      </c>
      <c r="E653" s="198">
        <v>8.2690000000000001</v>
      </c>
      <c r="F653" s="198">
        <v>8.4320000000000004</v>
      </c>
      <c r="G653" s="198">
        <v>8.31</v>
      </c>
      <c r="H653" s="199"/>
      <c r="I653" s="198">
        <v>9.5419999999999998</v>
      </c>
      <c r="J653" s="198">
        <v>9.43</v>
      </c>
    </row>
    <row r="654" spans="4:10" x14ac:dyDescent="0.25">
      <c r="D654" s="113">
        <v>44211</v>
      </c>
      <c r="E654" s="198">
        <v>8.4730000000000008</v>
      </c>
      <c r="F654" s="198">
        <v>8.48</v>
      </c>
      <c r="G654" s="198">
        <v>8.3450000000000006</v>
      </c>
      <c r="H654" s="199"/>
      <c r="I654" s="198">
        <v>9.5850000000000009</v>
      </c>
      <c r="J654" s="198">
        <v>9.49</v>
      </c>
    </row>
    <row r="655" spans="4:10" x14ac:dyDescent="0.25">
      <c r="D655" s="113">
        <v>44214</v>
      </c>
      <c r="E655" s="198">
        <v>8.4570000000000007</v>
      </c>
      <c r="F655" s="198">
        <v>8.5340000000000007</v>
      </c>
      <c r="G655" s="198">
        <v>8.3450000000000006</v>
      </c>
      <c r="H655" s="199"/>
      <c r="I655" s="198">
        <v>9.625</v>
      </c>
      <c r="J655" s="198">
        <v>9.49</v>
      </c>
    </row>
    <row r="656" spans="4:10" x14ac:dyDescent="0.25">
      <c r="D656" s="113">
        <v>44215</v>
      </c>
      <c r="E656" s="198">
        <v>8.2959999999999994</v>
      </c>
      <c r="F656" s="198">
        <v>8.4589999999999996</v>
      </c>
      <c r="G656" s="198">
        <v>8.3670000000000009</v>
      </c>
      <c r="H656" s="199"/>
      <c r="I656" s="198">
        <v>9.5850000000000009</v>
      </c>
      <c r="J656" s="198">
        <v>9.4890000000000008</v>
      </c>
    </row>
    <row r="657" spans="4:10" x14ac:dyDescent="0.25">
      <c r="D657" s="113">
        <v>44216</v>
      </c>
      <c r="E657" s="198">
        <v>8.141</v>
      </c>
      <c r="F657" s="198">
        <v>8.3580000000000005</v>
      </c>
      <c r="G657" s="198">
        <v>8.23</v>
      </c>
      <c r="H657" s="199"/>
      <c r="I657" s="198">
        <v>9.5459999999999994</v>
      </c>
      <c r="J657" s="198">
        <v>9.4290000000000003</v>
      </c>
    </row>
    <row r="658" spans="4:10" x14ac:dyDescent="0.25">
      <c r="D658" s="113">
        <v>44217</v>
      </c>
      <c r="E658" s="198">
        <v>7.9850000000000003</v>
      </c>
      <c r="F658" s="198">
        <v>8.234</v>
      </c>
      <c r="G658" s="198">
        <v>8.1120000000000001</v>
      </c>
      <c r="H658" s="199"/>
      <c r="I658" s="198">
        <v>9.48</v>
      </c>
      <c r="J658" s="198">
        <v>9.3629999999999995</v>
      </c>
    </row>
    <row r="659" spans="4:10" x14ac:dyDescent="0.25">
      <c r="D659" s="113">
        <v>44218</v>
      </c>
      <c r="E659" s="198">
        <v>7.9859999999999998</v>
      </c>
      <c r="F659" s="198">
        <v>8.2590000000000003</v>
      </c>
      <c r="G659" s="198">
        <v>8.1039999999999992</v>
      </c>
      <c r="H659" s="199"/>
      <c r="I659" s="198">
        <v>9.4890000000000008</v>
      </c>
      <c r="J659" s="198">
        <v>9.3770000000000007</v>
      </c>
    </row>
    <row r="660" spans="4:10" x14ac:dyDescent="0.25">
      <c r="D660" s="113">
        <v>44221</v>
      </c>
      <c r="E660" s="198">
        <v>7.8940000000000001</v>
      </c>
      <c r="F660" s="198">
        <v>8.2240000000000002</v>
      </c>
      <c r="G660" s="198">
        <v>8.0670000000000002</v>
      </c>
      <c r="H660" s="199"/>
      <c r="I660" s="198">
        <v>9.4420000000000002</v>
      </c>
      <c r="J660" s="198">
        <v>9.34</v>
      </c>
    </row>
    <row r="661" spans="4:10" x14ac:dyDescent="0.25">
      <c r="D661" s="113">
        <v>44222</v>
      </c>
      <c r="E661" s="198">
        <v>7.8710000000000004</v>
      </c>
      <c r="F661" s="198">
        <v>8.2249999999999996</v>
      </c>
      <c r="G661" s="198">
        <v>8.0619999999999994</v>
      </c>
      <c r="H661" s="199"/>
      <c r="I661" s="198">
        <v>9.4420000000000002</v>
      </c>
      <c r="J661" s="198">
        <v>9.3360000000000003</v>
      </c>
    </row>
    <row r="662" spans="4:10" x14ac:dyDescent="0.25">
      <c r="D662" s="113">
        <v>44223</v>
      </c>
      <c r="E662" s="198">
        <v>7.8849999999999998</v>
      </c>
      <c r="F662" s="198">
        <v>8.2430000000000003</v>
      </c>
      <c r="G662" s="198">
        <v>8.125</v>
      </c>
      <c r="H662" s="199"/>
      <c r="I662" s="198">
        <v>9.4629999999999992</v>
      </c>
      <c r="J662" s="198">
        <v>9.3659999999999997</v>
      </c>
    </row>
    <row r="663" spans="4:10" x14ac:dyDescent="0.25">
      <c r="D663" s="113">
        <v>44228</v>
      </c>
      <c r="E663" s="198">
        <v>7.7530000000000001</v>
      </c>
      <c r="F663" s="198">
        <v>8.1820000000000004</v>
      </c>
      <c r="G663" s="198">
        <v>8.1120000000000001</v>
      </c>
      <c r="H663" s="199"/>
      <c r="I663" s="198">
        <v>9.4390000000000001</v>
      </c>
      <c r="J663" s="198">
        <v>9.3840000000000003</v>
      </c>
    </row>
    <row r="664" spans="4:10" x14ac:dyDescent="0.25">
      <c r="D664" s="113">
        <v>44229</v>
      </c>
      <c r="E664" s="198">
        <v>7.6289999999999996</v>
      </c>
      <c r="F664" s="198">
        <v>8.1300000000000008</v>
      </c>
      <c r="G664" s="198">
        <v>8.0549999999999997</v>
      </c>
      <c r="H664" s="199"/>
      <c r="I664" s="198">
        <v>9.3889999999999993</v>
      </c>
      <c r="J664" s="198">
        <v>9.3279999999999994</v>
      </c>
    </row>
    <row r="665" spans="4:10" x14ac:dyDescent="0.25">
      <c r="D665" s="113">
        <v>44230</v>
      </c>
      <c r="E665" s="198">
        <v>7.5780000000000003</v>
      </c>
      <c r="F665" s="198">
        <v>8.0760000000000005</v>
      </c>
      <c r="G665" s="198">
        <v>8.0079999999999991</v>
      </c>
      <c r="H665" s="199"/>
      <c r="I665" s="198">
        <v>9.3550000000000004</v>
      </c>
      <c r="J665" s="198">
        <v>9.2940000000000005</v>
      </c>
    </row>
    <row r="666" spans="4:10" x14ac:dyDescent="0.25">
      <c r="D666" s="113">
        <v>44231</v>
      </c>
      <c r="E666" s="198">
        <v>7.4719999999999995</v>
      </c>
      <c r="F666" s="198">
        <v>7.992</v>
      </c>
      <c r="G666" s="198">
        <v>7.9349999999999996</v>
      </c>
      <c r="H666" s="199"/>
      <c r="I666" s="198">
        <v>9.3000000000000007</v>
      </c>
      <c r="J666" s="198">
        <v>9.2349999999999994</v>
      </c>
    </row>
    <row r="667" spans="4:10" x14ac:dyDescent="0.25">
      <c r="D667" s="113">
        <v>44232</v>
      </c>
      <c r="E667" s="198">
        <v>7.266</v>
      </c>
      <c r="F667" s="198">
        <v>7.798</v>
      </c>
      <c r="G667" s="198">
        <v>7.7560000000000002</v>
      </c>
      <c r="H667" s="199"/>
      <c r="I667" s="198">
        <v>9.1639999999999997</v>
      </c>
      <c r="J667" s="198">
        <v>9.0980000000000008</v>
      </c>
    </row>
    <row r="668" spans="4:10" x14ac:dyDescent="0.25">
      <c r="D668" s="113">
        <v>44233</v>
      </c>
      <c r="E668" s="198">
        <v>7.266</v>
      </c>
      <c r="F668" s="198">
        <v>7.798</v>
      </c>
      <c r="G668" s="198">
        <v>7.7560000000000002</v>
      </c>
      <c r="H668" s="199"/>
      <c r="I668" s="198">
        <v>9.1639999999999997</v>
      </c>
      <c r="J668" s="198">
        <v>9.0980000000000008</v>
      </c>
    </row>
    <row r="669" spans="4:10" x14ac:dyDescent="0.25">
      <c r="D669" s="113">
        <v>44234</v>
      </c>
      <c r="E669" s="198">
        <v>7.266</v>
      </c>
      <c r="F669" s="198">
        <v>7.798</v>
      </c>
      <c r="G669" s="198">
        <v>7.7560000000000002</v>
      </c>
      <c r="H669" s="199"/>
      <c r="I669" s="198">
        <v>9.1639999999999997</v>
      </c>
      <c r="J669" s="198">
        <v>9.1140000000000008</v>
      </c>
    </row>
    <row r="670" spans="4:10" x14ac:dyDescent="0.25">
      <c r="D670" s="113">
        <v>44235</v>
      </c>
      <c r="E670" s="198">
        <v>7.2610000000000001</v>
      </c>
      <c r="F670" s="198">
        <v>7.8029999999999999</v>
      </c>
      <c r="G670" s="198">
        <v>7.7759999999999998</v>
      </c>
      <c r="H670" s="199"/>
      <c r="I670" s="198">
        <v>9.1750000000000007</v>
      </c>
      <c r="J670" s="198">
        <v>9.1839999999999993</v>
      </c>
    </row>
    <row r="671" spans="4:10" x14ac:dyDescent="0.25">
      <c r="D671" s="113">
        <v>44236</v>
      </c>
      <c r="E671" s="198">
        <v>7.3289999999999997</v>
      </c>
      <c r="F671" s="198">
        <v>7.875</v>
      </c>
      <c r="G671" s="198">
        <v>7.8620000000000001</v>
      </c>
      <c r="H671" s="199"/>
      <c r="I671" s="198">
        <v>9.2370000000000001</v>
      </c>
      <c r="J671" s="198">
        <v>9.1839999999999993</v>
      </c>
    </row>
    <row r="672" spans="4:10" x14ac:dyDescent="0.25">
      <c r="D672" s="113">
        <v>44237</v>
      </c>
      <c r="E672" s="198">
        <v>7.3390000000000004</v>
      </c>
      <c r="F672" s="198">
        <v>7.875</v>
      </c>
      <c r="G672" s="198">
        <v>7.8620000000000001</v>
      </c>
      <c r="H672" s="199"/>
      <c r="I672" s="198">
        <v>9.2330000000000005</v>
      </c>
      <c r="J672" s="198">
        <v>9.1760000000000002</v>
      </c>
    </row>
    <row r="673" spans="4:10" x14ac:dyDescent="0.25">
      <c r="D673" s="113">
        <v>44238</v>
      </c>
      <c r="E673" s="198">
        <v>7.2750000000000004</v>
      </c>
      <c r="F673" s="198">
        <v>7.8469999999999995</v>
      </c>
      <c r="G673" s="198">
        <v>7.835</v>
      </c>
      <c r="H673" s="199"/>
      <c r="I673" s="198">
        <v>9.2159999999999993</v>
      </c>
      <c r="J673" s="198">
        <v>9.1869999999999994</v>
      </c>
    </row>
    <row r="674" spans="4:10" x14ac:dyDescent="0.25">
      <c r="D674" s="113">
        <v>44239</v>
      </c>
      <c r="E674" s="198">
        <v>7.306</v>
      </c>
      <c r="F674" s="198">
        <v>7.883</v>
      </c>
      <c r="G674" s="198">
        <v>7.867</v>
      </c>
      <c r="H674" s="199"/>
      <c r="I674" s="198">
        <v>9.2330000000000005</v>
      </c>
      <c r="J674" s="198">
        <v>9.1869999999999994</v>
      </c>
    </row>
    <row r="675" spans="4:10" x14ac:dyDescent="0.25">
      <c r="D675" s="113">
        <v>44240</v>
      </c>
      <c r="E675" s="198">
        <v>7.306</v>
      </c>
      <c r="F675" s="198">
        <v>7.883</v>
      </c>
      <c r="G675" s="198">
        <v>7.867</v>
      </c>
      <c r="H675" s="199"/>
      <c r="I675" s="198">
        <v>9.2330000000000005</v>
      </c>
      <c r="J675" s="198">
        <v>9.1869999999999994</v>
      </c>
    </row>
    <row r="676" spans="4:10" x14ac:dyDescent="0.25">
      <c r="D676" s="113">
        <v>44241</v>
      </c>
      <c r="E676" s="198">
        <v>7.306</v>
      </c>
      <c r="F676" s="198">
        <v>7.883</v>
      </c>
      <c r="G676" s="198">
        <v>7.867</v>
      </c>
      <c r="H676" s="199"/>
      <c r="I676" s="198">
        <v>9.2330000000000005</v>
      </c>
      <c r="J676" s="198">
        <v>9.1869999999999994</v>
      </c>
    </row>
    <row r="677" spans="4:10" x14ac:dyDescent="0.25">
      <c r="D677" s="113">
        <v>44242</v>
      </c>
      <c r="E677" s="198">
        <v>7.3250000000000002</v>
      </c>
      <c r="F677" s="198">
        <v>7.89</v>
      </c>
      <c r="G677" s="198">
        <v>7.867</v>
      </c>
      <c r="H677" s="199"/>
      <c r="I677" s="198">
        <v>9.2360000000000007</v>
      </c>
      <c r="J677" s="198">
        <v>9.1869999999999994</v>
      </c>
    </row>
    <row r="678" spans="4:10" x14ac:dyDescent="0.25">
      <c r="D678" s="113">
        <v>44243</v>
      </c>
      <c r="E678" s="198">
        <v>7.359</v>
      </c>
      <c r="F678" s="198">
        <v>7.9350000000000005</v>
      </c>
      <c r="G678" s="198">
        <v>7.923</v>
      </c>
      <c r="H678" s="199"/>
      <c r="I678" s="198">
        <v>9.2639999999999993</v>
      </c>
      <c r="J678" s="198">
        <v>9.2149999999999999</v>
      </c>
    </row>
    <row r="679" spans="4:10" x14ac:dyDescent="0.25">
      <c r="D679" s="113">
        <v>44244</v>
      </c>
      <c r="E679" s="198">
        <v>7.4130000000000003</v>
      </c>
      <c r="F679" s="198">
        <v>8.0060000000000002</v>
      </c>
      <c r="G679" s="198">
        <v>8.0939999999999994</v>
      </c>
      <c r="H679" s="199"/>
      <c r="I679" s="198">
        <v>9.3710000000000004</v>
      </c>
      <c r="J679" s="198">
        <v>9.3230000000000004</v>
      </c>
    </row>
    <row r="680" spans="4:10" x14ac:dyDescent="0.25">
      <c r="D680" s="113">
        <v>44245</v>
      </c>
      <c r="E680" s="198">
        <v>7.431</v>
      </c>
      <c r="F680" s="198">
        <v>8.0340000000000007</v>
      </c>
      <c r="G680" s="198">
        <v>8.0259999999999998</v>
      </c>
      <c r="H680" s="199"/>
      <c r="I680" s="198">
        <v>9.3219999999999992</v>
      </c>
      <c r="J680" s="198">
        <v>9.3230000000000004</v>
      </c>
    </row>
    <row r="681" spans="4:10" x14ac:dyDescent="0.25">
      <c r="D681" s="113">
        <v>44246</v>
      </c>
      <c r="E681" s="198">
        <v>7.4210000000000003</v>
      </c>
      <c r="F681" s="198">
        <v>8.0280000000000005</v>
      </c>
      <c r="G681" s="198">
        <v>8.0259999999999998</v>
      </c>
      <c r="H681" s="199"/>
      <c r="I681" s="198">
        <v>9.3369999999999997</v>
      </c>
      <c r="J681" s="198">
        <v>9.3230000000000004</v>
      </c>
    </row>
    <row r="682" spans="4:10" x14ac:dyDescent="0.25">
      <c r="D682" s="113">
        <v>44247</v>
      </c>
      <c r="E682" s="198">
        <v>7.4210000000000003</v>
      </c>
      <c r="F682" s="198">
        <v>8.0280000000000005</v>
      </c>
      <c r="G682" s="198">
        <v>8.0259999999999998</v>
      </c>
      <c r="H682" s="199"/>
      <c r="I682" s="198">
        <v>9.3369999999999997</v>
      </c>
      <c r="J682" s="198">
        <v>9.3230000000000004</v>
      </c>
    </row>
    <row r="683" spans="4:10" x14ac:dyDescent="0.25">
      <c r="D683" s="113">
        <v>44248</v>
      </c>
      <c r="E683" s="198">
        <v>7.4210000000000003</v>
      </c>
      <c r="F683" s="198">
        <v>8.0280000000000005</v>
      </c>
      <c r="G683" s="198">
        <v>8.0259999999999998</v>
      </c>
      <c r="H683" s="199"/>
      <c r="I683" s="198">
        <v>9.3369999999999997</v>
      </c>
      <c r="J683" s="198">
        <v>9.3230000000000004</v>
      </c>
    </row>
    <row r="684" spans="4:10" x14ac:dyDescent="0.25">
      <c r="D684" s="113">
        <v>44249</v>
      </c>
      <c r="E684" s="198">
        <v>7.5430000000000001</v>
      </c>
      <c r="F684" s="198">
        <v>8.1289999999999996</v>
      </c>
      <c r="G684" s="198">
        <v>8.1300000000000008</v>
      </c>
      <c r="H684" s="199"/>
      <c r="I684" s="198">
        <v>9.3960000000000008</v>
      </c>
      <c r="J684" s="198">
        <v>9.3230000000000004</v>
      </c>
    </row>
    <row r="685" spans="4:10" x14ac:dyDescent="0.25">
      <c r="D685" s="113">
        <v>44250</v>
      </c>
      <c r="E685" s="198">
        <v>7.59</v>
      </c>
      <c r="F685" s="198">
        <v>8.1519999999999992</v>
      </c>
      <c r="G685" s="198">
        <v>8.1430000000000007</v>
      </c>
      <c r="H685" s="199"/>
      <c r="I685" s="198">
        <v>9.4139999999999997</v>
      </c>
      <c r="J685" s="198">
        <v>9.3230000000000004</v>
      </c>
    </row>
    <row r="686" spans="4:10" x14ac:dyDescent="0.25">
      <c r="D686" s="113">
        <v>44251</v>
      </c>
      <c r="E686" s="198">
        <v>7.4960000000000004</v>
      </c>
      <c r="F686" s="198">
        <v>8.0440000000000005</v>
      </c>
      <c r="G686" s="198">
        <v>8.0890000000000004</v>
      </c>
      <c r="H686" s="199"/>
      <c r="I686" s="198">
        <v>9.3710000000000004</v>
      </c>
      <c r="J686" s="198">
        <v>9.3279999999999994</v>
      </c>
    </row>
    <row r="687" spans="4:10" x14ac:dyDescent="0.25">
      <c r="D687" s="113">
        <v>44252</v>
      </c>
      <c r="E687" s="198">
        <v>7.5389999999999997</v>
      </c>
      <c r="F687" s="198">
        <v>8.0410000000000004</v>
      </c>
      <c r="G687" s="198">
        <v>8.1080000000000005</v>
      </c>
      <c r="H687" s="199"/>
      <c r="I687" s="198">
        <v>9.39</v>
      </c>
      <c r="J687" s="198">
        <v>9.3390000000000004</v>
      </c>
    </row>
    <row r="688" spans="4:10" x14ac:dyDescent="0.25">
      <c r="D688" s="113">
        <v>44253</v>
      </c>
      <c r="E688" s="198">
        <v>7.5739999999999998</v>
      </c>
      <c r="F688" s="198">
        <v>8.1129999999999995</v>
      </c>
      <c r="G688" s="198">
        <v>8.2579999999999991</v>
      </c>
      <c r="H688" s="199"/>
      <c r="I688" s="198">
        <v>9.4819999999999993</v>
      </c>
      <c r="J688" s="198">
        <v>9.3919999999999995</v>
      </c>
    </row>
    <row r="689" spans="4:10" x14ac:dyDescent="0.25">
      <c r="D689" s="113">
        <v>44254</v>
      </c>
      <c r="E689" s="198">
        <v>7.5739999999999998</v>
      </c>
      <c r="F689" s="198">
        <v>8.1129999999999995</v>
      </c>
      <c r="G689" s="198">
        <v>8.2579999999999991</v>
      </c>
      <c r="H689" s="199"/>
      <c r="I689" s="198">
        <v>9.4819999999999993</v>
      </c>
      <c r="J689" s="198">
        <v>9.3919999999999995</v>
      </c>
    </row>
    <row r="690" spans="4:10" x14ac:dyDescent="0.25">
      <c r="D690" s="113">
        <v>44255</v>
      </c>
      <c r="E690" s="198">
        <v>7.5739999999999998</v>
      </c>
      <c r="F690" s="198">
        <v>8.1129999999999995</v>
      </c>
      <c r="G690" s="198">
        <v>8.2579999999999991</v>
      </c>
      <c r="H690" s="199"/>
      <c r="I690" s="198">
        <v>9.4819999999999993</v>
      </c>
      <c r="J690" s="198">
        <v>9.3919999999999995</v>
      </c>
    </row>
    <row r="691" spans="4:10" x14ac:dyDescent="0.25">
      <c r="D691" s="113">
        <v>44256</v>
      </c>
      <c r="E691" s="198">
        <v>7.5010000000000003</v>
      </c>
      <c r="F691" s="198">
        <v>8.0670000000000002</v>
      </c>
      <c r="G691" s="198">
        <v>8.1430000000000007</v>
      </c>
      <c r="H691" s="199"/>
      <c r="I691" s="198">
        <v>9.4009999999999998</v>
      </c>
      <c r="J691" s="198">
        <v>9.3230000000000004</v>
      </c>
    </row>
    <row r="692" spans="4:10" x14ac:dyDescent="0.25">
      <c r="D692" s="113">
        <v>44257</v>
      </c>
      <c r="E692" s="198">
        <v>7.4489999999999998</v>
      </c>
      <c r="F692" s="198">
        <v>8.0129999999999999</v>
      </c>
      <c r="G692" s="198">
        <v>8.0820000000000007</v>
      </c>
      <c r="H692" s="199"/>
      <c r="I692" s="198">
        <v>9.3710000000000004</v>
      </c>
      <c r="J692" s="198">
        <v>9.3070000000000004</v>
      </c>
    </row>
    <row r="693" spans="4:10" x14ac:dyDescent="0.25">
      <c r="D693" s="113">
        <v>44258</v>
      </c>
      <c r="E693" s="198">
        <v>7.3159999999999998</v>
      </c>
      <c r="F693" s="198">
        <v>7.944</v>
      </c>
      <c r="G693" s="198">
        <v>8.0350000000000001</v>
      </c>
      <c r="H693" s="199"/>
      <c r="I693" s="198">
        <v>9.3670000000000009</v>
      </c>
      <c r="J693" s="198">
        <v>9.2850000000000001</v>
      </c>
    </row>
    <row r="694" spans="4:10" x14ac:dyDescent="0.25">
      <c r="D694" s="113">
        <v>44259</v>
      </c>
      <c r="E694" s="198">
        <v>7.2309999999999999</v>
      </c>
      <c r="F694" s="198">
        <v>7.89</v>
      </c>
      <c r="G694" s="198">
        <v>8.0079999999999991</v>
      </c>
      <c r="H694" s="199"/>
      <c r="I694" s="198">
        <v>9.3840000000000003</v>
      </c>
      <c r="J694" s="198">
        <v>9.2940000000000005</v>
      </c>
    </row>
    <row r="695" spans="4:10" x14ac:dyDescent="0.25">
      <c r="D695" s="113">
        <v>44260</v>
      </c>
      <c r="E695" s="198">
        <v>7.2309999999999999</v>
      </c>
      <c r="F695" s="198">
        <v>7.9320000000000004</v>
      </c>
      <c r="G695" s="198">
        <v>8.0670000000000002</v>
      </c>
      <c r="H695" s="199"/>
      <c r="I695" s="198">
        <v>9.4269999999999996</v>
      </c>
      <c r="J695" s="198">
        <v>9.3439999999999994</v>
      </c>
    </row>
    <row r="696" spans="4:10" x14ac:dyDescent="0.25">
      <c r="D696" s="113">
        <v>44261</v>
      </c>
      <c r="E696" s="198">
        <v>7.2309999999999999</v>
      </c>
      <c r="F696" s="198">
        <v>7.9320000000000004</v>
      </c>
      <c r="G696" s="198">
        <v>8.0670000000000002</v>
      </c>
      <c r="H696" s="199"/>
      <c r="I696" s="198">
        <v>9.4269999999999996</v>
      </c>
      <c r="J696" s="198">
        <v>9.3439999999999994</v>
      </c>
    </row>
    <row r="697" spans="4:10" x14ac:dyDescent="0.25">
      <c r="D697" s="113">
        <v>44262</v>
      </c>
      <c r="E697" s="198">
        <v>7.2309999999999999</v>
      </c>
      <c r="F697" s="198">
        <v>7.9320000000000004</v>
      </c>
      <c r="G697" s="198">
        <v>8.0670000000000002</v>
      </c>
      <c r="H697" s="199"/>
      <c r="I697" s="198">
        <v>9.4269999999999996</v>
      </c>
      <c r="J697" s="198">
        <v>9.3439999999999994</v>
      </c>
    </row>
    <row r="698" spans="4:10" x14ac:dyDescent="0.25">
      <c r="D698" s="113">
        <v>44263</v>
      </c>
      <c r="E698" s="198">
        <v>7.4850000000000003</v>
      </c>
      <c r="F698" s="198">
        <v>8.1750000000000007</v>
      </c>
      <c r="G698" s="198">
        <v>8.3719999999999999</v>
      </c>
      <c r="H698" s="199"/>
      <c r="I698" s="198">
        <v>9.6850000000000005</v>
      </c>
      <c r="J698" s="198">
        <v>9.5890000000000004</v>
      </c>
    </row>
    <row r="699" spans="4:10" x14ac:dyDescent="0.25">
      <c r="D699" s="113">
        <v>44264</v>
      </c>
      <c r="E699" s="198">
        <v>7.4630000000000001</v>
      </c>
      <c r="F699" s="198">
        <v>8.1969999999999992</v>
      </c>
      <c r="G699" s="198">
        <v>8.3209999999999997</v>
      </c>
      <c r="H699" s="199"/>
      <c r="I699" s="198">
        <v>9.6180000000000003</v>
      </c>
      <c r="J699" s="198">
        <v>9.5229999999999997</v>
      </c>
    </row>
    <row r="700" spans="4:10" x14ac:dyDescent="0.25">
      <c r="D700" s="113">
        <v>44265</v>
      </c>
      <c r="E700" s="198">
        <v>7.3559999999999999</v>
      </c>
      <c r="F700" s="198">
        <v>8.0519999999999996</v>
      </c>
      <c r="G700" s="198">
        <v>8.2110000000000003</v>
      </c>
      <c r="H700" s="199"/>
      <c r="I700" s="198">
        <v>9.5250000000000004</v>
      </c>
      <c r="J700" s="198">
        <v>9.4179999999999993</v>
      </c>
    </row>
    <row r="701" spans="4:10" x14ac:dyDescent="0.25">
      <c r="D701" s="113">
        <v>44266</v>
      </c>
      <c r="E701" s="198">
        <v>7.0519999999999996</v>
      </c>
      <c r="F701" s="198">
        <v>7.7480000000000002</v>
      </c>
      <c r="G701" s="198">
        <v>7.8730000000000002</v>
      </c>
      <c r="H701" s="199"/>
      <c r="I701" s="198">
        <v>9.2379999999999995</v>
      </c>
      <c r="J701" s="198">
        <v>9.1470000000000002</v>
      </c>
    </row>
    <row r="702" spans="4:10" x14ac:dyDescent="0.25">
      <c r="D702" s="113">
        <v>44267</v>
      </c>
      <c r="E702" s="198">
        <v>7.1020000000000003</v>
      </c>
      <c r="F702" s="198">
        <v>7.867</v>
      </c>
      <c r="G702" s="198">
        <v>7.9630000000000001</v>
      </c>
      <c r="H702" s="199"/>
      <c r="I702" s="198">
        <v>9.3089999999999993</v>
      </c>
      <c r="J702" s="198">
        <v>9.2200000000000006</v>
      </c>
    </row>
    <row r="703" spans="4:10" x14ac:dyDescent="0.25">
      <c r="D703" s="113">
        <v>44268</v>
      </c>
      <c r="E703" s="198">
        <v>7.1020000000000003</v>
      </c>
      <c r="F703" s="198">
        <v>7.867</v>
      </c>
      <c r="G703" s="198">
        <v>7.9630000000000001</v>
      </c>
      <c r="H703" s="199"/>
      <c r="I703" s="198">
        <v>9.3089999999999993</v>
      </c>
      <c r="J703" s="198">
        <v>9.1890000000000001</v>
      </c>
    </row>
    <row r="704" spans="4:10" x14ac:dyDescent="0.25">
      <c r="D704" s="113">
        <v>44269</v>
      </c>
      <c r="E704" s="198">
        <v>7.1020000000000003</v>
      </c>
      <c r="F704" s="198">
        <v>7.867</v>
      </c>
      <c r="G704" s="198">
        <v>7.9630000000000001</v>
      </c>
      <c r="H704" s="199"/>
      <c r="I704" s="198">
        <v>9.3089999999999993</v>
      </c>
      <c r="J704" s="198">
        <v>9.1720000000000006</v>
      </c>
    </row>
    <row r="705" spans="4:10" x14ac:dyDescent="0.25">
      <c r="D705" s="113">
        <v>44270</v>
      </c>
      <c r="E705" s="198">
        <v>7.0410000000000004</v>
      </c>
      <c r="F705" s="198">
        <v>7.843</v>
      </c>
      <c r="G705" s="198">
        <v>7.9340000000000002</v>
      </c>
      <c r="H705" s="199"/>
      <c r="I705" s="198">
        <v>9.3119999999999994</v>
      </c>
      <c r="J705" s="198">
        <v>9.2260000000000009</v>
      </c>
    </row>
    <row r="706" spans="4:10" x14ac:dyDescent="0.25">
      <c r="D706" s="113">
        <v>44271</v>
      </c>
      <c r="E706" s="198">
        <v>7.03</v>
      </c>
      <c r="F706" s="198">
        <v>7.8209999999999997</v>
      </c>
      <c r="G706" s="198">
        <v>7.9139999999999997</v>
      </c>
      <c r="H706" s="199"/>
      <c r="I706" s="198">
        <v>9.3119999999999994</v>
      </c>
      <c r="J706" s="198">
        <v>9.2390000000000008</v>
      </c>
    </row>
    <row r="707" spans="4:10" x14ac:dyDescent="0.25">
      <c r="D707" s="113">
        <v>44272</v>
      </c>
      <c r="E707" s="198">
        <v>7.1289999999999996</v>
      </c>
      <c r="F707" s="198">
        <v>7.9039999999999999</v>
      </c>
      <c r="G707" s="198">
        <v>7.9610000000000003</v>
      </c>
      <c r="H707" s="199"/>
      <c r="I707" s="198">
        <v>9.3670000000000009</v>
      </c>
      <c r="J707" s="198">
        <v>9.3469999999999995</v>
      </c>
    </row>
    <row r="708" spans="4:10" x14ac:dyDescent="0.25">
      <c r="D708" s="113">
        <v>44273</v>
      </c>
      <c r="E708" s="198">
        <v>7.1360000000000001</v>
      </c>
      <c r="F708" s="198">
        <v>7.9119999999999999</v>
      </c>
      <c r="G708" s="198">
        <v>7.9749999999999996</v>
      </c>
      <c r="H708" s="199"/>
      <c r="I708" s="198">
        <v>9.3710000000000004</v>
      </c>
      <c r="J708" s="198">
        <v>9.391</v>
      </c>
    </row>
    <row r="709" spans="4:10" x14ac:dyDescent="0.25">
      <c r="D709" s="113">
        <v>44274</v>
      </c>
      <c r="E709" s="198">
        <v>7.28</v>
      </c>
      <c r="F709" s="198">
        <v>8.0670000000000002</v>
      </c>
      <c r="G709" s="198">
        <v>8.125</v>
      </c>
      <c r="H709" s="199"/>
      <c r="I709" s="198">
        <v>9.4789999999999992</v>
      </c>
      <c r="J709" s="198">
        <v>9.3629999999999995</v>
      </c>
    </row>
    <row r="710" spans="4:10" x14ac:dyDescent="0.25">
      <c r="D710" s="113">
        <v>44275</v>
      </c>
      <c r="E710" s="198">
        <v>7.28</v>
      </c>
      <c r="F710" s="198">
        <v>8.0670000000000002</v>
      </c>
      <c r="G710" s="198">
        <v>8.125</v>
      </c>
      <c r="H710" s="199"/>
      <c r="I710" s="198">
        <v>9.4789999999999992</v>
      </c>
      <c r="J710" s="198">
        <v>9.3629999999999995</v>
      </c>
    </row>
    <row r="711" spans="4:10" x14ac:dyDescent="0.25">
      <c r="D711" s="113">
        <v>44276</v>
      </c>
      <c r="E711" s="198">
        <v>7.28</v>
      </c>
      <c r="F711" s="198">
        <v>8.0670000000000002</v>
      </c>
      <c r="G711" s="198">
        <v>8.125</v>
      </c>
      <c r="H711" s="199"/>
      <c r="I711" s="198">
        <v>9.4789999999999992</v>
      </c>
      <c r="J711" s="198">
        <v>9.3629999999999995</v>
      </c>
    </row>
    <row r="712" spans="4:10" x14ac:dyDescent="0.25">
      <c r="D712" s="113">
        <v>44277</v>
      </c>
      <c r="E712" s="198">
        <v>7.306</v>
      </c>
      <c r="F712" s="198">
        <v>8.1080000000000005</v>
      </c>
      <c r="G712" s="198">
        <v>8.1989999999999998</v>
      </c>
      <c r="H712" s="199"/>
      <c r="I712" s="198">
        <v>9.5050000000000008</v>
      </c>
      <c r="J712" s="198">
        <v>9.3629999999999995</v>
      </c>
    </row>
    <row r="713" spans="4:10" x14ac:dyDescent="0.25">
      <c r="D713" s="113">
        <v>44278</v>
      </c>
      <c r="E713" s="198">
        <v>7.31</v>
      </c>
      <c r="F713" s="198">
        <v>8.0660000000000007</v>
      </c>
      <c r="G713" s="198">
        <v>8.1809999999999992</v>
      </c>
      <c r="H713" s="199"/>
      <c r="I713" s="198">
        <v>9.4979999999999993</v>
      </c>
      <c r="J713" s="198">
        <v>9.3629999999999995</v>
      </c>
    </row>
    <row r="714" spans="4:10" x14ac:dyDescent="0.25">
      <c r="D714" s="113">
        <v>44279</v>
      </c>
      <c r="E714" s="198">
        <v>7.4089999999999998</v>
      </c>
      <c r="F714" s="198">
        <v>8.1709999999999994</v>
      </c>
      <c r="G714" s="198">
        <v>8.2780000000000005</v>
      </c>
      <c r="H714" s="199"/>
      <c r="I714" s="198">
        <v>9.5259999999999998</v>
      </c>
      <c r="J714" s="198">
        <v>9.4139999999999997</v>
      </c>
    </row>
    <row r="715" spans="4:10" x14ac:dyDescent="0.25">
      <c r="D715" s="113">
        <v>44280</v>
      </c>
      <c r="E715" s="198">
        <v>7.4729999999999999</v>
      </c>
      <c r="F715" s="198">
        <v>8.2859999999999996</v>
      </c>
      <c r="G715" s="198">
        <v>8.3759999999999994</v>
      </c>
      <c r="H715" s="199"/>
      <c r="I715" s="198">
        <v>9.5689999999999991</v>
      </c>
      <c r="J715" s="198">
        <v>9.4670000000000005</v>
      </c>
    </row>
    <row r="716" spans="4:10" x14ac:dyDescent="0.25">
      <c r="D716" s="113">
        <v>44281</v>
      </c>
      <c r="E716" s="198">
        <v>7.5890000000000004</v>
      </c>
      <c r="F716" s="198">
        <v>8.4049999999999994</v>
      </c>
      <c r="G716" s="198">
        <v>8.4740000000000002</v>
      </c>
      <c r="H716" s="199"/>
      <c r="I716" s="198">
        <v>9.6280000000000001</v>
      </c>
      <c r="J716" s="198">
        <v>9.5129999999999999</v>
      </c>
    </row>
    <row r="717" spans="4:10" x14ac:dyDescent="0.25">
      <c r="D717" s="113">
        <v>44282</v>
      </c>
      <c r="E717" s="198">
        <v>7.5890000000000004</v>
      </c>
      <c r="F717" s="198">
        <v>8.4049999999999994</v>
      </c>
      <c r="G717" s="198">
        <v>8.4740000000000002</v>
      </c>
      <c r="H717" s="199"/>
      <c r="I717" s="198">
        <v>9.6280000000000001</v>
      </c>
      <c r="J717" s="198">
        <v>9.5129999999999999</v>
      </c>
    </row>
    <row r="718" spans="4:10" x14ac:dyDescent="0.25">
      <c r="D718" s="113">
        <v>44283</v>
      </c>
      <c r="E718" s="198">
        <v>7.5890000000000004</v>
      </c>
      <c r="F718" s="198">
        <v>8.4049999999999994</v>
      </c>
      <c r="G718" s="198">
        <v>8.4740000000000002</v>
      </c>
      <c r="H718" s="199"/>
      <c r="I718" s="198">
        <v>9.6280000000000001</v>
      </c>
      <c r="J718" s="198">
        <v>9.5129999999999999</v>
      </c>
    </row>
    <row r="719" spans="4:10" x14ac:dyDescent="0.25">
      <c r="D719" s="113">
        <v>44284</v>
      </c>
      <c r="E719" s="198">
        <v>7.64</v>
      </c>
      <c r="F719" s="198">
        <v>8.4759999999999991</v>
      </c>
      <c r="G719" s="198">
        <v>8.5310000000000006</v>
      </c>
      <c r="H719" s="199"/>
      <c r="I719" s="198">
        <v>9.6739999999999995</v>
      </c>
      <c r="J719" s="198">
        <v>9.5570000000000004</v>
      </c>
    </row>
    <row r="720" spans="4:10" x14ac:dyDescent="0.25">
      <c r="D720" s="113">
        <v>44285</v>
      </c>
      <c r="E720" s="198">
        <v>7.8890000000000002</v>
      </c>
      <c r="F720" s="198">
        <v>8.8840000000000003</v>
      </c>
      <c r="G720" s="198">
        <v>8.9039999999999999</v>
      </c>
      <c r="H720" s="199"/>
      <c r="I720" s="198">
        <v>9.9439999999999991</v>
      </c>
      <c r="J720" s="198">
        <v>9.8279999999999994</v>
      </c>
    </row>
    <row r="721" spans="4:10" x14ac:dyDescent="0.25">
      <c r="D721" s="113">
        <v>44286</v>
      </c>
      <c r="E721" s="198">
        <v>8.0120000000000005</v>
      </c>
      <c r="F721" s="198">
        <v>8.8849999999999998</v>
      </c>
      <c r="G721" s="198">
        <v>8.89</v>
      </c>
      <c r="H721" s="199"/>
      <c r="I721" s="198">
        <v>9.9039999999999999</v>
      </c>
      <c r="J721" s="198">
        <v>9.7739999999999991</v>
      </c>
    </row>
    <row r="722" spans="4:10" x14ac:dyDescent="0.25">
      <c r="D722" s="113">
        <v>44287</v>
      </c>
      <c r="E722" s="198">
        <v>7.9509999999999996</v>
      </c>
      <c r="F722" s="198">
        <v>8.7989999999999995</v>
      </c>
      <c r="G722" s="198">
        <v>8.8140000000000001</v>
      </c>
      <c r="H722" s="199"/>
      <c r="I722" s="198">
        <v>9.8140000000000001</v>
      </c>
      <c r="J722" s="198">
        <v>9.69</v>
      </c>
    </row>
    <row r="723" spans="4:10" x14ac:dyDescent="0.25">
      <c r="D723" s="113">
        <v>44288</v>
      </c>
      <c r="E723" s="198">
        <v>7.9509999999999996</v>
      </c>
      <c r="F723" s="198">
        <v>8.7989999999999995</v>
      </c>
      <c r="G723" s="198">
        <v>8.8140000000000001</v>
      </c>
      <c r="H723" s="199"/>
      <c r="I723" s="198">
        <v>9.8140000000000001</v>
      </c>
      <c r="J723" s="198">
        <v>9.69</v>
      </c>
    </row>
    <row r="724" spans="4:10" x14ac:dyDescent="0.25">
      <c r="D724" s="113">
        <v>44289</v>
      </c>
      <c r="E724" s="198">
        <v>7.9509999999999996</v>
      </c>
      <c r="F724" s="198">
        <v>8.7989999999999995</v>
      </c>
      <c r="G724" s="198">
        <v>8.8140000000000001</v>
      </c>
      <c r="H724" s="199"/>
      <c r="I724" s="198">
        <v>9.8140000000000001</v>
      </c>
      <c r="J724" s="198">
        <v>9.69</v>
      </c>
    </row>
    <row r="725" spans="4:10" x14ac:dyDescent="0.25">
      <c r="D725" s="113">
        <v>44290</v>
      </c>
      <c r="E725" s="198">
        <v>7.9509999999999996</v>
      </c>
      <c r="F725" s="198">
        <v>8.7989999999999995</v>
      </c>
      <c r="G725" s="198">
        <v>8.8140000000000001</v>
      </c>
      <c r="H725" s="199"/>
      <c r="I725" s="198">
        <v>9.8140000000000001</v>
      </c>
      <c r="J725" s="198">
        <v>9.69</v>
      </c>
    </row>
    <row r="726" spans="4:10" x14ac:dyDescent="0.25">
      <c r="D726" s="113">
        <v>44291</v>
      </c>
      <c r="E726" s="198">
        <v>7.9509999999999996</v>
      </c>
      <c r="F726" s="198">
        <v>8.7989999999999995</v>
      </c>
      <c r="G726" s="198">
        <v>8.8140000000000001</v>
      </c>
      <c r="H726" s="199"/>
      <c r="I726" s="198">
        <v>9.8140000000000001</v>
      </c>
      <c r="J726" s="198">
        <v>9.69</v>
      </c>
    </row>
    <row r="727" spans="4:10" x14ac:dyDescent="0.25">
      <c r="D727" s="113">
        <v>44292</v>
      </c>
      <c r="E727" s="198">
        <v>7.7649999999999997</v>
      </c>
      <c r="F727" s="198">
        <v>8.56</v>
      </c>
      <c r="G727" s="198">
        <v>8.6110000000000007</v>
      </c>
      <c r="H727" s="199"/>
      <c r="I727" s="198">
        <v>9.6449999999999996</v>
      </c>
      <c r="J727" s="198">
        <v>9.5380000000000003</v>
      </c>
    </row>
    <row r="728" spans="4:10" x14ac:dyDescent="0.25">
      <c r="D728" s="113">
        <v>44293</v>
      </c>
      <c r="E728" s="198">
        <v>7.4470000000000001</v>
      </c>
      <c r="F728" s="198">
        <v>8.2279999999999998</v>
      </c>
      <c r="G728" s="198">
        <v>8.3000000000000007</v>
      </c>
      <c r="H728" s="199"/>
      <c r="I728" s="198">
        <v>9.4209999999999994</v>
      </c>
      <c r="J728" s="198">
        <v>9.3390000000000004</v>
      </c>
    </row>
    <row r="729" spans="4:10" x14ac:dyDescent="0.25">
      <c r="D729" s="113">
        <v>44294</v>
      </c>
      <c r="E729" s="198">
        <v>7.2220000000000004</v>
      </c>
      <c r="F729" s="198">
        <v>8.0790000000000006</v>
      </c>
      <c r="G729" s="198">
        <v>8.1270000000000007</v>
      </c>
      <c r="H729" s="199"/>
      <c r="I729" s="198">
        <v>9.3079999999999998</v>
      </c>
      <c r="J729" s="198">
        <v>9.2420000000000009</v>
      </c>
    </row>
    <row r="730" spans="4:10" x14ac:dyDescent="0.25">
      <c r="D730" s="113">
        <v>44295</v>
      </c>
      <c r="E730" s="198">
        <v>7.194</v>
      </c>
      <c r="F730" s="198">
        <v>8.0440000000000005</v>
      </c>
      <c r="G730" s="198">
        <v>8.1300000000000008</v>
      </c>
      <c r="H730" s="199"/>
      <c r="I730" s="198">
        <v>9.2940000000000005</v>
      </c>
      <c r="J730" s="198">
        <v>9.2460000000000004</v>
      </c>
    </row>
    <row r="731" spans="4:10" x14ac:dyDescent="0.25">
      <c r="D731" s="113">
        <v>44296</v>
      </c>
      <c r="E731" s="198">
        <v>7.194</v>
      </c>
      <c r="F731" s="198">
        <v>8.0440000000000005</v>
      </c>
      <c r="G731" s="198">
        <v>8.1300000000000008</v>
      </c>
      <c r="H731" s="199"/>
      <c r="I731" s="198">
        <v>9.2940000000000005</v>
      </c>
      <c r="J731" s="198">
        <v>9.2460000000000004</v>
      </c>
    </row>
    <row r="732" spans="4:10" x14ac:dyDescent="0.25">
      <c r="D732" s="113">
        <v>44297</v>
      </c>
      <c r="E732" s="198">
        <v>7.194</v>
      </c>
      <c r="F732" s="198">
        <v>8.0440000000000005</v>
      </c>
      <c r="G732" s="198">
        <v>8.1300000000000008</v>
      </c>
      <c r="H732" s="199"/>
      <c r="I732" s="198">
        <v>9.2940000000000005</v>
      </c>
      <c r="J732" s="198">
        <v>9.2460000000000004</v>
      </c>
    </row>
    <row r="733" spans="4:10" x14ac:dyDescent="0.25">
      <c r="D733" s="113">
        <v>44298</v>
      </c>
      <c r="E733" s="198">
        <v>7.1890000000000001</v>
      </c>
      <c r="F733" s="198">
        <v>8.0389999999999997</v>
      </c>
      <c r="G733" s="198">
        <v>8.1289999999999996</v>
      </c>
      <c r="H733" s="199"/>
      <c r="I733" s="198">
        <v>9.2910000000000004</v>
      </c>
      <c r="J733" s="198">
        <v>9.2449999999999992</v>
      </c>
    </row>
    <row r="734" spans="4:10" x14ac:dyDescent="0.25">
      <c r="D734" s="113">
        <v>44299</v>
      </c>
      <c r="E734" s="198">
        <v>7.1970000000000001</v>
      </c>
      <c r="F734" s="198">
        <v>8.0679999999999996</v>
      </c>
      <c r="G734" s="198">
        <v>8.16</v>
      </c>
      <c r="H734" s="199"/>
      <c r="I734" s="198">
        <v>9.3070000000000004</v>
      </c>
      <c r="J734" s="198">
        <v>9.2669999999999995</v>
      </c>
    </row>
    <row r="735" spans="4:10" x14ac:dyDescent="0.25">
      <c r="D735" s="113">
        <v>44300</v>
      </c>
      <c r="E735" s="198">
        <v>7.0830000000000002</v>
      </c>
      <c r="F735" s="198">
        <v>7.9649999999999999</v>
      </c>
      <c r="G735" s="198">
        <v>8.0830000000000002</v>
      </c>
      <c r="H735" s="199"/>
      <c r="I735" s="198">
        <v>9.2469999999999999</v>
      </c>
      <c r="J735" s="198">
        <v>9.2040000000000006</v>
      </c>
    </row>
    <row r="736" spans="4:10" x14ac:dyDescent="0.25">
      <c r="D736" s="113">
        <v>44301</v>
      </c>
      <c r="E736" s="198">
        <v>6.8719999999999999</v>
      </c>
      <c r="F736" s="198">
        <v>7.7329999999999997</v>
      </c>
      <c r="G736" s="198">
        <v>7.9009999999999998</v>
      </c>
      <c r="H736" s="199"/>
      <c r="I736" s="198">
        <v>9.0920000000000005</v>
      </c>
      <c r="J736" s="198">
        <v>9.0289999999999999</v>
      </c>
    </row>
    <row r="737" spans="4:10" x14ac:dyDescent="0.25">
      <c r="D737" s="113">
        <v>44302</v>
      </c>
      <c r="E737" s="198">
        <v>6.782</v>
      </c>
      <c r="F737" s="198">
        <v>7.6470000000000002</v>
      </c>
      <c r="G737" s="198">
        <v>7.8239999999999998</v>
      </c>
      <c r="H737" s="199"/>
      <c r="I737" s="198">
        <v>9.0259999999999998</v>
      </c>
      <c r="J737" s="198">
        <v>8.9580000000000002</v>
      </c>
    </row>
    <row r="738" spans="4:10" x14ac:dyDescent="0.25">
      <c r="D738" s="113">
        <v>44303</v>
      </c>
      <c r="E738" s="198">
        <v>6.782</v>
      </c>
      <c r="F738" s="198">
        <v>7.6470000000000002</v>
      </c>
      <c r="G738" s="198">
        <v>7.8239999999999998</v>
      </c>
      <c r="H738" s="199"/>
      <c r="I738" s="198">
        <v>9.0259999999999998</v>
      </c>
      <c r="J738" s="198">
        <v>8.9580000000000002</v>
      </c>
    </row>
    <row r="739" spans="4:10" x14ac:dyDescent="0.25">
      <c r="D739" s="113">
        <v>44304</v>
      </c>
      <c r="E739" s="198">
        <v>6.782</v>
      </c>
      <c r="F739" s="198">
        <v>7.6470000000000002</v>
      </c>
      <c r="G739" s="198">
        <v>7.8239999999999998</v>
      </c>
      <c r="H739" s="199"/>
      <c r="I739" s="198">
        <v>9.0259999999999998</v>
      </c>
      <c r="J739" s="198">
        <v>8.9580000000000002</v>
      </c>
    </row>
    <row r="740" spans="4:10" x14ac:dyDescent="0.25">
      <c r="D740" s="113">
        <v>44305</v>
      </c>
      <c r="E740" s="198">
        <v>6.6929999999999996</v>
      </c>
      <c r="F740" s="198">
        <v>7.5289999999999999</v>
      </c>
      <c r="G740" s="198">
        <v>7.71</v>
      </c>
      <c r="H740" s="199"/>
      <c r="I740" s="198">
        <v>8.9420000000000002</v>
      </c>
      <c r="J740" s="198">
        <v>8.8819999999999997</v>
      </c>
    </row>
    <row r="741" spans="4:10" x14ac:dyDescent="0.25">
      <c r="D741" s="113">
        <v>44306</v>
      </c>
      <c r="E741" s="198">
        <v>6.758</v>
      </c>
      <c r="F741" s="198">
        <v>7.5739999999999998</v>
      </c>
      <c r="G741" s="198">
        <v>7.75</v>
      </c>
      <c r="H741" s="199"/>
      <c r="I741" s="198">
        <v>8.9879999999999995</v>
      </c>
      <c r="J741" s="198">
        <v>8.9390000000000001</v>
      </c>
    </row>
    <row r="742" spans="4:10" x14ac:dyDescent="0.25">
      <c r="D742" s="113">
        <v>44307</v>
      </c>
      <c r="E742" s="198">
        <v>6.7620000000000005</v>
      </c>
      <c r="F742" s="198">
        <v>7.5839999999999996</v>
      </c>
      <c r="G742" s="198">
        <v>7.7539999999999996</v>
      </c>
      <c r="H742" s="199"/>
      <c r="I742" s="198">
        <v>8.9870000000000001</v>
      </c>
      <c r="J742" s="198">
        <v>8.9390000000000001</v>
      </c>
    </row>
    <row r="743" spans="4:10" x14ac:dyDescent="0.25">
      <c r="D743" s="113">
        <v>44308</v>
      </c>
      <c r="E743" s="198">
        <v>6.702</v>
      </c>
      <c r="F743" s="198">
        <v>7.516</v>
      </c>
      <c r="G743" s="198">
        <v>7.6470000000000002</v>
      </c>
      <c r="H743" s="199"/>
      <c r="I743" s="198">
        <v>8.9350000000000005</v>
      </c>
      <c r="J743" s="198">
        <v>8.8889999999999993</v>
      </c>
    </row>
    <row r="744" spans="4:10" x14ac:dyDescent="0.25">
      <c r="D744" s="113">
        <v>44309</v>
      </c>
      <c r="E744" s="198">
        <v>6.6980000000000004</v>
      </c>
      <c r="F744" s="198">
        <v>7.5069999999999997</v>
      </c>
      <c r="G744" s="198">
        <v>7.6429999999999998</v>
      </c>
      <c r="H744" s="199"/>
      <c r="I744" s="198">
        <v>8.9220000000000006</v>
      </c>
      <c r="J744" s="198">
        <v>8.8930000000000007</v>
      </c>
    </row>
    <row r="745" spans="4:10" x14ac:dyDescent="0.25">
      <c r="D745" s="113">
        <v>44310</v>
      </c>
      <c r="E745" s="198">
        <v>6.6980000000000004</v>
      </c>
      <c r="F745" s="198">
        <v>7.5069999999999997</v>
      </c>
      <c r="G745" s="198">
        <v>7.6429999999999998</v>
      </c>
      <c r="H745" s="199"/>
      <c r="I745" s="198">
        <v>8.9220000000000006</v>
      </c>
      <c r="J745" s="198">
        <v>8.8930000000000007</v>
      </c>
    </row>
    <row r="746" spans="4:10" x14ac:dyDescent="0.25">
      <c r="D746" s="113">
        <v>44311</v>
      </c>
      <c r="E746" s="198">
        <v>6.6980000000000004</v>
      </c>
      <c r="F746" s="198">
        <v>7.5069999999999997</v>
      </c>
      <c r="G746" s="198">
        <v>7.6429999999999998</v>
      </c>
      <c r="H746" s="199"/>
      <c r="I746" s="198">
        <v>8.9220000000000006</v>
      </c>
      <c r="J746" s="198">
        <v>8.8930000000000007</v>
      </c>
    </row>
    <row r="747" spans="4:10" x14ac:dyDescent="0.25">
      <c r="D747" s="113">
        <v>44312</v>
      </c>
      <c r="E747" s="198">
        <v>6.7149999999999999</v>
      </c>
      <c r="F747" s="198">
        <v>7.5209999999999999</v>
      </c>
      <c r="G747" s="198">
        <v>7.657</v>
      </c>
      <c r="H747" s="199"/>
      <c r="I747" s="198">
        <v>8.9359999999999999</v>
      </c>
      <c r="J747" s="198">
        <v>8.9060000000000006</v>
      </c>
    </row>
    <row r="748" spans="4:10" x14ac:dyDescent="0.25">
      <c r="D748" s="113">
        <v>44313</v>
      </c>
      <c r="E748" s="198">
        <v>6.7850000000000001</v>
      </c>
      <c r="F748" s="198">
        <v>7.5739999999999998</v>
      </c>
      <c r="G748" s="198">
        <v>7.7169999999999996</v>
      </c>
      <c r="H748" s="199"/>
      <c r="I748" s="198">
        <v>8.9779999999999998</v>
      </c>
      <c r="J748" s="198">
        <v>8.9380000000000006</v>
      </c>
    </row>
    <row r="749" spans="4:10" x14ac:dyDescent="0.25">
      <c r="D749" s="113">
        <v>44314</v>
      </c>
      <c r="E749" s="198">
        <v>6.8490000000000002</v>
      </c>
      <c r="F749" s="198">
        <v>7.6239999999999997</v>
      </c>
      <c r="G749" s="198">
        <v>7.74</v>
      </c>
      <c r="H749" s="199"/>
      <c r="I749" s="198">
        <v>9.0239999999999991</v>
      </c>
      <c r="J749" s="198">
        <v>8.9689999999999994</v>
      </c>
    </row>
    <row r="750" spans="4:10" x14ac:dyDescent="0.25">
      <c r="D750" s="113">
        <v>44315</v>
      </c>
      <c r="E750" s="198">
        <v>6.8029999999999999</v>
      </c>
      <c r="F750" s="198">
        <v>7.61</v>
      </c>
      <c r="G750" s="198">
        <v>7.7389999999999999</v>
      </c>
      <c r="H750" s="199"/>
      <c r="I750" s="198">
        <v>9.0109999999999992</v>
      </c>
      <c r="J750" s="198">
        <v>8.9529999999999994</v>
      </c>
    </row>
    <row r="751" spans="4:10" x14ac:dyDescent="0.25">
      <c r="D751" s="113">
        <v>44316</v>
      </c>
      <c r="E751" s="198">
        <v>6.7530000000000001</v>
      </c>
      <c r="F751" s="198">
        <v>7.5860000000000003</v>
      </c>
      <c r="G751" s="198">
        <v>7.7169999999999996</v>
      </c>
      <c r="H751" s="199"/>
      <c r="I751" s="198">
        <v>8.9930000000000003</v>
      </c>
      <c r="J751" s="198">
        <v>8.9359999999999999</v>
      </c>
    </row>
    <row r="752" spans="4:10" x14ac:dyDescent="0.25">
      <c r="D752" s="113">
        <v>44317</v>
      </c>
      <c r="E752" s="198">
        <v>6.7530000000000001</v>
      </c>
      <c r="F752" s="198">
        <v>7.5860000000000003</v>
      </c>
      <c r="G752" s="198">
        <v>7.7169999999999996</v>
      </c>
      <c r="H752" s="199"/>
      <c r="I752" s="198">
        <v>8.9930000000000003</v>
      </c>
      <c r="J752" s="198">
        <v>8.9359999999999999</v>
      </c>
    </row>
    <row r="753" spans="4:10" x14ac:dyDescent="0.25">
      <c r="D753" s="113">
        <v>44318</v>
      </c>
      <c r="E753" s="198">
        <v>6.7530000000000001</v>
      </c>
      <c r="F753" s="198">
        <v>7.5860000000000003</v>
      </c>
      <c r="G753" s="198">
        <v>7.7169999999999996</v>
      </c>
      <c r="H753" s="199"/>
      <c r="I753" s="198">
        <v>8.9930000000000003</v>
      </c>
      <c r="J753" s="198">
        <v>8.9359999999999999</v>
      </c>
    </row>
    <row r="754" spans="4:10" x14ac:dyDescent="0.25">
      <c r="D754" s="113">
        <v>44319</v>
      </c>
      <c r="E754" s="198">
        <v>6.7530000000000001</v>
      </c>
      <c r="F754" s="198">
        <v>7.5860000000000003</v>
      </c>
      <c r="G754" s="198">
        <v>7.7169999999999996</v>
      </c>
      <c r="H754" s="199"/>
      <c r="I754" s="198">
        <v>8.9930000000000003</v>
      </c>
      <c r="J754" s="198">
        <v>8.9359999999999999</v>
      </c>
    </row>
    <row r="755" spans="4:10" x14ac:dyDescent="0.25">
      <c r="D755" s="113">
        <v>44320</v>
      </c>
      <c r="E755" s="198">
        <v>6.7389999999999999</v>
      </c>
      <c r="F755" s="198">
        <v>7.5890000000000004</v>
      </c>
      <c r="G755" s="198">
        <v>7.7110000000000003</v>
      </c>
      <c r="H755" s="199"/>
      <c r="I755" s="198">
        <v>8.9920000000000009</v>
      </c>
      <c r="J755" s="198">
        <v>8.9380000000000006</v>
      </c>
    </row>
    <row r="756" spans="4:10" x14ac:dyDescent="0.25">
      <c r="D756" s="113">
        <v>44321</v>
      </c>
      <c r="E756" s="198">
        <v>6.7190000000000003</v>
      </c>
      <c r="F756" s="198">
        <v>7.5739999999999998</v>
      </c>
      <c r="G756" s="198">
        <v>7.6959999999999997</v>
      </c>
      <c r="H756" s="199"/>
      <c r="I756" s="198">
        <v>8.9860000000000007</v>
      </c>
      <c r="J756" s="198">
        <v>8.93</v>
      </c>
    </row>
    <row r="757" spans="4:10" x14ac:dyDescent="0.25">
      <c r="D757" s="113">
        <v>44322</v>
      </c>
      <c r="E757" s="198">
        <v>6.6850000000000005</v>
      </c>
      <c r="F757" s="198">
        <v>7.55</v>
      </c>
      <c r="G757" s="198">
        <v>7.6740000000000004</v>
      </c>
      <c r="H757" s="199"/>
      <c r="I757" s="198">
        <v>8.9740000000000002</v>
      </c>
      <c r="J757" s="198">
        <v>8.923</v>
      </c>
    </row>
    <row r="758" spans="4:10" x14ac:dyDescent="0.25">
      <c r="D758" s="113">
        <v>44323</v>
      </c>
      <c r="E758" s="198">
        <v>6.6050000000000004</v>
      </c>
      <c r="F758" s="198">
        <v>7.4719999999999995</v>
      </c>
      <c r="G758" s="198">
        <v>7.5970000000000004</v>
      </c>
      <c r="H758" s="199"/>
      <c r="I758" s="198">
        <v>8.907</v>
      </c>
      <c r="J758" s="198">
        <v>8.923</v>
      </c>
    </row>
    <row r="759" spans="4:10" x14ac:dyDescent="0.25">
      <c r="D759" s="113">
        <v>44324</v>
      </c>
      <c r="E759" s="198">
        <v>6.6050000000000004</v>
      </c>
      <c r="F759" s="198">
        <v>7.4719999999999995</v>
      </c>
      <c r="G759" s="198">
        <v>7.5970000000000004</v>
      </c>
      <c r="H759" s="199"/>
      <c r="I759" s="198">
        <v>8.907</v>
      </c>
      <c r="J759" s="198">
        <v>8.923</v>
      </c>
    </row>
    <row r="760" spans="4:10" x14ac:dyDescent="0.25">
      <c r="D760" s="113">
        <v>44325</v>
      </c>
      <c r="E760" s="198">
        <v>6.6050000000000004</v>
      </c>
      <c r="F760" s="198">
        <v>7.4719999999999995</v>
      </c>
      <c r="G760" s="198">
        <v>7.5970000000000004</v>
      </c>
      <c r="H760" s="199"/>
      <c r="I760" s="198">
        <v>8.907</v>
      </c>
      <c r="J760" s="198">
        <v>8.923</v>
      </c>
    </row>
    <row r="761" spans="4:10" x14ac:dyDescent="0.25">
      <c r="D761" s="113">
        <v>44326</v>
      </c>
      <c r="E761" s="198">
        <v>6.3870000000000005</v>
      </c>
      <c r="F761" s="198">
        <v>7.2009999999999996</v>
      </c>
      <c r="G761" s="198">
        <v>7.3259999999999996</v>
      </c>
      <c r="H761" s="199"/>
      <c r="I761" s="198">
        <v>8.7759999999999998</v>
      </c>
      <c r="J761" s="198">
        <v>8.8580000000000005</v>
      </c>
    </row>
    <row r="762" spans="4:10" x14ac:dyDescent="0.25">
      <c r="D762" s="113">
        <v>44327</v>
      </c>
      <c r="E762" s="198">
        <v>6.4459999999999997</v>
      </c>
      <c r="F762" s="198">
        <v>7.2469999999999999</v>
      </c>
      <c r="G762" s="198">
        <v>7.4180000000000001</v>
      </c>
      <c r="H762" s="199"/>
      <c r="I762" s="198">
        <v>8.8239999999999998</v>
      </c>
      <c r="J762" s="198">
        <v>8.7100000000000009</v>
      </c>
    </row>
    <row r="763" spans="4:10" x14ac:dyDescent="0.25">
      <c r="D763" s="113">
        <v>44328</v>
      </c>
      <c r="E763" s="198">
        <v>6.5529999999999999</v>
      </c>
      <c r="F763" s="198">
        <v>7.3559999999999999</v>
      </c>
      <c r="G763" s="198">
        <v>7.5119999999999996</v>
      </c>
      <c r="H763" s="199"/>
      <c r="I763" s="198">
        <v>8.8919999999999995</v>
      </c>
      <c r="J763" s="198">
        <v>8.7750000000000004</v>
      </c>
    </row>
    <row r="764" spans="4:10" x14ac:dyDescent="0.25">
      <c r="D764" s="113">
        <v>44329</v>
      </c>
      <c r="E764" s="198">
        <v>6.7539999999999996</v>
      </c>
      <c r="F764" s="198">
        <v>7.5380000000000003</v>
      </c>
      <c r="G764" s="198">
        <v>7.6920000000000002</v>
      </c>
      <c r="H764" s="199"/>
      <c r="I764" s="198">
        <v>9.0030000000000001</v>
      </c>
      <c r="J764" s="198">
        <v>8.8439999999999994</v>
      </c>
    </row>
    <row r="765" spans="4:10" x14ac:dyDescent="0.25">
      <c r="D765" s="113">
        <v>44330</v>
      </c>
      <c r="E765" s="198">
        <v>6.6690000000000005</v>
      </c>
      <c r="F765" s="198">
        <v>7.4480000000000004</v>
      </c>
      <c r="G765" s="198">
        <v>7.6230000000000002</v>
      </c>
      <c r="H765" s="199"/>
      <c r="I765" s="198">
        <v>8.9480000000000004</v>
      </c>
      <c r="J765" s="198">
        <v>8.9540000000000006</v>
      </c>
    </row>
    <row r="766" spans="4:10" x14ac:dyDescent="0.25">
      <c r="D766" s="113">
        <v>44331</v>
      </c>
      <c r="E766" s="198">
        <v>6.6690000000000005</v>
      </c>
      <c r="F766" s="198">
        <v>7.4480000000000004</v>
      </c>
      <c r="G766" s="198">
        <v>7.6230000000000002</v>
      </c>
      <c r="H766" s="199"/>
      <c r="I766" s="198">
        <v>8.9480000000000004</v>
      </c>
      <c r="J766" s="198">
        <v>8.8989999999999991</v>
      </c>
    </row>
    <row r="767" spans="4:10" x14ac:dyDescent="0.25">
      <c r="D767" s="113">
        <v>44332</v>
      </c>
      <c r="E767" s="198">
        <v>6.6690000000000005</v>
      </c>
      <c r="F767" s="198">
        <v>7.4480000000000004</v>
      </c>
      <c r="G767" s="198">
        <v>7.6230000000000002</v>
      </c>
      <c r="H767" s="199"/>
      <c r="I767" s="198">
        <v>8.9480000000000004</v>
      </c>
      <c r="J767" s="198">
        <v>8.8729999999999993</v>
      </c>
    </row>
    <row r="768" spans="4:10" x14ac:dyDescent="0.25">
      <c r="D768" s="113">
        <v>44333</v>
      </c>
      <c r="E768" s="198">
        <v>6.6189999999999998</v>
      </c>
      <c r="F768" s="198">
        <v>7.4119999999999999</v>
      </c>
      <c r="G768" s="198">
        <v>7.5819999999999999</v>
      </c>
      <c r="H768" s="199"/>
      <c r="I768" s="198">
        <v>8.92</v>
      </c>
      <c r="J768" s="198">
        <v>8.8569999999999993</v>
      </c>
    </row>
    <row r="769" spans="4:10" x14ac:dyDescent="0.25">
      <c r="D769" s="113">
        <v>44334</v>
      </c>
      <c r="E769" s="198">
        <v>6.6059999999999999</v>
      </c>
      <c r="F769" s="198">
        <v>7.4050000000000002</v>
      </c>
      <c r="G769" s="198">
        <v>7.5609999999999999</v>
      </c>
      <c r="H769" s="199"/>
      <c r="I769" s="198">
        <v>8.9030000000000005</v>
      </c>
      <c r="J769" s="198">
        <v>8.9469999999999992</v>
      </c>
    </row>
    <row r="770" spans="4:10" x14ac:dyDescent="0.25">
      <c r="D770" s="113">
        <v>44335</v>
      </c>
      <c r="E770" s="198">
        <v>6.7439999999999998</v>
      </c>
      <c r="F770" s="198">
        <v>7.4989999999999997</v>
      </c>
      <c r="G770" s="198">
        <v>7.6760000000000002</v>
      </c>
      <c r="H770" s="199"/>
      <c r="I770" s="198">
        <v>9</v>
      </c>
      <c r="J770" s="198">
        <v>8.9369999999999994</v>
      </c>
    </row>
    <row r="771" spans="4:10" x14ac:dyDescent="0.25">
      <c r="D771" s="113">
        <v>44336</v>
      </c>
      <c r="E771" s="198">
        <v>6.7149999999999999</v>
      </c>
      <c r="F771" s="198">
        <v>7.4729999999999999</v>
      </c>
      <c r="G771" s="198">
        <v>7.66</v>
      </c>
      <c r="H771" s="199"/>
      <c r="I771" s="198">
        <v>8.99</v>
      </c>
      <c r="J771" s="198">
        <v>8.9369999999999994</v>
      </c>
    </row>
    <row r="772" spans="4:10" x14ac:dyDescent="0.25">
      <c r="D772" s="113">
        <v>44337</v>
      </c>
      <c r="E772" s="198">
        <v>6.7030000000000003</v>
      </c>
      <c r="F772" s="198">
        <v>7.4359999999999999</v>
      </c>
      <c r="G772" s="198">
        <v>7.6260000000000003</v>
      </c>
      <c r="H772" s="199"/>
      <c r="I772" s="198">
        <v>8.9629999999999992</v>
      </c>
      <c r="J772" s="198">
        <v>8.9039999999999999</v>
      </c>
    </row>
    <row r="773" spans="4:10" x14ac:dyDescent="0.25">
      <c r="D773" s="113">
        <v>44338</v>
      </c>
      <c r="E773" s="198">
        <v>6.7030000000000003</v>
      </c>
      <c r="F773" s="198">
        <v>7.4359999999999999</v>
      </c>
      <c r="G773" s="198">
        <v>7.6260000000000003</v>
      </c>
      <c r="H773" s="199"/>
      <c r="I773" s="198">
        <v>8.9629999999999992</v>
      </c>
      <c r="J773" s="198">
        <v>8.9039999999999999</v>
      </c>
    </row>
    <row r="774" spans="4:10" x14ac:dyDescent="0.25">
      <c r="D774" s="113">
        <v>44339</v>
      </c>
      <c r="E774" s="198">
        <v>6.7030000000000003</v>
      </c>
      <c r="F774" s="198">
        <v>7.4359999999999999</v>
      </c>
      <c r="G774" s="198">
        <v>7.6260000000000003</v>
      </c>
      <c r="H774" s="199"/>
      <c r="I774" s="198">
        <v>8.9629999999999992</v>
      </c>
      <c r="J774" s="198">
        <v>8.9039999999999999</v>
      </c>
    </row>
    <row r="775" spans="4:10" x14ac:dyDescent="0.25">
      <c r="D775" s="113">
        <v>44340</v>
      </c>
      <c r="E775" s="198">
        <v>6.6890000000000001</v>
      </c>
      <c r="F775" s="198">
        <v>7.4119999999999999</v>
      </c>
      <c r="G775" s="198">
        <v>7.601</v>
      </c>
      <c r="H775" s="199"/>
      <c r="I775" s="198">
        <v>8.9450000000000003</v>
      </c>
      <c r="J775" s="198">
        <v>8.8870000000000005</v>
      </c>
    </row>
    <row r="776" spans="4:10" x14ac:dyDescent="0.25">
      <c r="D776" s="113">
        <v>44341</v>
      </c>
      <c r="E776" s="198">
        <v>6.6589999999999998</v>
      </c>
      <c r="F776" s="198">
        <v>7.3780000000000001</v>
      </c>
      <c r="G776" s="198">
        <v>7.56</v>
      </c>
      <c r="H776" s="199"/>
      <c r="I776" s="198">
        <v>8.923</v>
      </c>
      <c r="J776" s="198">
        <v>8.8699999999999992</v>
      </c>
    </row>
    <row r="777" spans="4:10" x14ac:dyDescent="0.25">
      <c r="D777" s="113">
        <v>44342</v>
      </c>
      <c r="E777" s="198">
        <v>6.6390000000000002</v>
      </c>
      <c r="F777" s="198">
        <v>7.3559999999999999</v>
      </c>
      <c r="G777" s="198">
        <v>7.5350000000000001</v>
      </c>
      <c r="H777" s="199"/>
      <c r="I777" s="198">
        <v>8.9120000000000008</v>
      </c>
      <c r="J777" s="198">
        <v>8.8610000000000007</v>
      </c>
    </row>
    <row r="778" spans="4:10" x14ac:dyDescent="0.25">
      <c r="D778" s="113">
        <v>44343</v>
      </c>
      <c r="E778" s="198">
        <v>6.6470000000000002</v>
      </c>
      <c r="F778" s="198">
        <v>7.3710000000000004</v>
      </c>
      <c r="G778" s="198">
        <v>7.556</v>
      </c>
      <c r="H778" s="199"/>
      <c r="I778" s="198">
        <v>8.9269999999999996</v>
      </c>
      <c r="J778" s="198">
        <v>8.8740000000000006</v>
      </c>
    </row>
    <row r="779" spans="4:10" x14ac:dyDescent="0.25">
      <c r="D779" s="113">
        <v>44344</v>
      </c>
      <c r="E779" s="198">
        <v>6.6619999999999999</v>
      </c>
      <c r="F779" s="198">
        <v>7.3739999999999997</v>
      </c>
      <c r="G779" s="198">
        <v>7.556</v>
      </c>
      <c r="H779" s="199"/>
      <c r="I779" s="198">
        <v>8.9310000000000009</v>
      </c>
      <c r="J779" s="198">
        <v>8.875</v>
      </c>
    </row>
    <row r="780" spans="4:10" x14ac:dyDescent="0.25">
      <c r="D780" s="113">
        <v>44345</v>
      </c>
      <c r="E780" s="198">
        <v>6.6619999999999999</v>
      </c>
      <c r="F780" s="198">
        <v>7.3739999999999997</v>
      </c>
      <c r="G780" s="198">
        <v>7.556</v>
      </c>
      <c r="H780" s="199"/>
      <c r="I780" s="198">
        <v>8.9310000000000009</v>
      </c>
      <c r="J780" s="198">
        <v>8.875</v>
      </c>
    </row>
    <row r="781" spans="4:10" x14ac:dyDescent="0.25">
      <c r="D781" s="113">
        <v>44346</v>
      </c>
      <c r="E781" s="198">
        <v>6.6619999999999999</v>
      </c>
      <c r="F781" s="198">
        <v>7.3739999999999997</v>
      </c>
      <c r="G781" s="198">
        <v>7.556</v>
      </c>
      <c r="H781" s="199"/>
      <c r="I781" s="198">
        <v>8.9310000000000009</v>
      </c>
      <c r="J781" s="198">
        <v>8.875</v>
      </c>
    </row>
    <row r="782" spans="4:10" x14ac:dyDescent="0.25">
      <c r="D782" s="113">
        <v>44347</v>
      </c>
      <c r="E782" s="198">
        <v>6.6619999999999999</v>
      </c>
      <c r="F782" s="198">
        <v>7.3739999999999997</v>
      </c>
      <c r="G782" s="198">
        <v>7.556</v>
      </c>
      <c r="H782" s="199"/>
      <c r="I782" s="198">
        <v>8.9310000000000009</v>
      </c>
      <c r="J782" s="198">
        <v>8.875</v>
      </c>
    </row>
    <row r="783" spans="4:10" x14ac:dyDescent="0.25">
      <c r="D783" s="113">
        <v>44348</v>
      </c>
      <c r="E783" s="198">
        <v>6.6550000000000002</v>
      </c>
      <c r="F783" s="198">
        <v>7.3710000000000004</v>
      </c>
      <c r="G783" s="198">
        <v>7.5419999999999998</v>
      </c>
      <c r="H783" s="199"/>
      <c r="I783" s="198">
        <v>8.91</v>
      </c>
      <c r="J783" s="198">
        <v>8.875</v>
      </c>
    </row>
    <row r="784" spans="4:10" x14ac:dyDescent="0.25">
      <c r="D784" s="113">
        <v>44349</v>
      </c>
      <c r="E784" s="198">
        <v>6.5919999999999996</v>
      </c>
      <c r="F784" s="198">
        <v>7.28</v>
      </c>
      <c r="G784" s="198">
        <v>7.4589999999999996</v>
      </c>
      <c r="H784" s="199"/>
      <c r="I784" s="198">
        <v>8.8460000000000001</v>
      </c>
      <c r="J784" s="198">
        <v>8.875</v>
      </c>
    </row>
    <row r="785" spans="4:10" x14ac:dyDescent="0.25">
      <c r="D785" s="113">
        <v>44350</v>
      </c>
      <c r="E785" s="198">
        <v>6.577</v>
      </c>
      <c r="F785" s="198">
        <v>7.2679999999999998</v>
      </c>
      <c r="G785" s="198">
        <v>7.45</v>
      </c>
      <c r="H785" s="199"/>
      <c r="I785" s="198">
        <v>8.8369999999999997</v>
      </c>
      <c r="J785" s="198">
        <v>8.8620000000000001</v>
      </c>
    </row>
    <row r="786" spans="4:10" x14ac:dyDescent="0.25">
      <c r="D786" s="113">
        <v>44351</v>
      </c>
      <c r="E786" s="198">
        <v>6.577</v>
      </c>
      <c r="F786" s="198">
        <v>7.2620000000000005</v>
      </c>
      <c r="G786" s="198">
        <v>7.4450000000000003</v>
      </c>
      <c r="H786" s="199"/>
      <c r="I786" s="198">
        <v>8.8369999999999997</v>
      </c>
      <c r="J786" s="198">
        <v>8.7970000000000006</v>
      </c>
    </row>
    <row r="787" spans="4:10" x14ac:dyDescent="0.25">
      <c r="D787" s="113">
        <v>44352</v>
      </c>
      <c r="E787" s="198">
        <v>6.577</v>
      </c>
      <c r="F787" s="198">
        <v>7.2620000000000005</v>
      </c>
      <c r="G787" s="198">
        <v>7.4450000000000003</v>
      </c>
      <c r="H787" s="199"/>
      <c r="I787" s="198">
        <v>8.8369999999999997</v>
      </c>
      <c r="J787" s="198">
        <v>8.7910000000000004</v>
      </c>
    </row>
    <row r="788" spans="4:10" x14ac:dyDescent="0.25">
      <c r="D788" s="113">
        <v>44353</v>
      </c>
      <c r="E788" s="198">
        <v>6.577</v>
      </c>
      <c r="F788" s="198">
        <v>7.2620000000000005</v>
      </c>
      <c r="G788" s="198">
        <v>7.4450000000000003</v>
      </c>
      <c r="H788" s="199"/>
      <c r="I788" s="198">
        <v>8.8369999999999997</v>
      </c>
      <c r="J788" s="198">
        <v>8.7840000000000007</v>
      </c>
    </row>
    <row r="789" spans="4:10" x14ac:dyDescent="0.25">
      <c r="D789" s="113">
        <v>44354</v>
      </c>
      <c r="E789" s="198">
        <v>6.5720000000000001</v>
      </c>
      <c r="F789" s="198">
        <v>7.2439999999999998</v>
      </c>
      <c r="G789" s="198">
        <v>7.431</v>
      </c>
      <c r="H789" s="199"/>
      <c r="I789" s="198">
        <v>8.8320000000000007</v>
      </c>
      <c r="J789" s="198">
        <v>8.7840000000000007</v>
      </c>
    </row>
    <row r="790" spans="4:10" x14ac:dyDescent="0.25">
      <c r="D790" s="113">
        <v>44355</v>
      </c>
      <c r="E790" s="198">
        <v>6.476</v>
      </c>
      <c r="F790" s="198">
        <v>7.133</v>
      </c>
      <c r="G790" s="198">
        <v>7.3090000000000002</v>
      </c>
      <c r="H790" s="199"/>
      <c r="I790" s="198">
        <v>8.782</v>
      </c>
      <c r="J790" s="198">
        <v>8.7840000000000007</v>
      </c>
    </row>
    <row r="791" spans="4:10" x14ac:dyDescent="0.25">
      <c r="D791" s="113">
        <v>44356</v>
      </c>
      <c r="E791" s="198">
        <v>6.3520000000000003</v>
      </c>
      <c r="F791" s="198">
        <v>7.04</v>
      </c>
      <c r="G791" s="198">
        <v>7.2060000000000004</v>
      </c>
      <c r="H791" s="199"/>
      <c r="I791" s="198">
        <v>8.7259999999999991</v>
      </c>
      <c r="J791" s="198">
        <v>8.7750000000000004</v>
      </c>
    </row>
    <row r="792" spans="4:10" x14ac:dyDescent="0.25">
      <c r="D792" s="113">
        <v>44357</v>
      </c>
      <c r="E792" s="198">
        <v>6.25</v>
      </c>
      <c r="F792" s="198">
        <v>6.99</v>
      </c>
      <c r="G792" s="198">
        <v>7.1050000000000004</v>
      </c>
      <c r="H792" s="199"/>
      <c r="I792" s="198">
        <v>8.6910000000000007</v>
      </c>
      <c r="J792" s="198">
        <v>8.7289999999999992</v>
      </c>
    </row>
    <row r="793" spans="4:10" x14ac:dyDescent="0.25">
      <c r="D793" s="113">
        <v>44358</v>
      </c>
      <c r="E793" s="198">
        <v>6.234</v>
      </c>
      <c r="F793" s="198">
        <v>6.9509999999999996</v>
      </c>
      <c r="G793" s="198">
        <v>7.0650000000000004</v>
      </c>
      <c r="H793" s="199"/>
      <c r="I793" s="198">
        <v>8.6449999999999996</v>
      </c>
      <c r="J793" s="198">
        <v>8.6709999999999994</v>
      </c>
    </row>
    <row r="794" spans="4:10" x14ac:dyDescent="0.25">
      <c r="D794" s="113">
        <v>44359</v>
      </c>
      <c r="E794" s="198">
        <v>6.234</v>
      </c>
      <c r="F794" s="198">
        <v>6.9509999999999996</v>
      </c>
      <c r="G794" s="198">
        <v>7.0650000000000004</v>
      </c>
      <c r="H794" s="199"/>
      <c r="I794" s="198">
        <v>8.6449999999999996</v>
      </c>
      <c r="J794" s="198">
        <v>8.6709999999999994</v>
      </c>
    </row>
    <row r="795" spans="4:10" x14ac:dyDescent="0.25">
      <c r="D795" s="113">
        <v>44360</v>
      </c>
      <c r="E795" s="198">
        <v>6.234</v>
      </c>
      <c r="F795" s="198">
        <v>6.9509999999999996</v>
      </c>
      <c r="G795" s="198">
        <v>7.0650000000000004</v>
      </c>
      <c r="H795" s="199"/>
      <c r="I795" s="198">
        <v>8.6449999999999996</v>
      </c>
      <c r="J795" s="198">
        <v>8.6709999999999994</v>
      </c>
    </row>
    <row r="796" spans="4:10" x14ac:dyDescent="0.25">
      <c r="D796" s="113">
        <v>44361</v>
      </c>
      <c r="E796" s="198">
        <v>6.2320000000000002</v>
      </c>
      <c r="F796" s="198">
        <v>6.9190000000000005</v>
      </c>
      <c r="G796" s="198">
        <v>7.0650000000000004</v>
      </c>
      <c r="H796" s="199"/>
      <c r="I796" s="198">
        <v>8.6029999999999998</v>
      </c>
      <c r="J796" s="198">
        <v>8.6329999999999991</v>
      </c>
    </row>
    <row r="797" spans="4:10" x14ac:dyDescent="0.25">
      <c r="D797" s="113">
        <v>44362</v>
      </c>
      <c r="E797" s="198">
        <v>6.3810000000000002</v>
      </c>
      <c r="F797" s="198">
        <v>6.93</v>
      </c>
      <c r="G797" s="198">
        <v>7.0739999999999998</v>
      </c>
      <c r="H797" s="199"/>
      <c r="I797" s="198">
        <v>8.6199999999999992</v>
      </c>
      <c r="J797" s="198">
        <v>8.5890000000000004</v>
      </c>
    </row>
    <row r="798" spans="4:10" x14ac:dyDescent="0.25">
      <c r="D798" s="113">
        <v>44363</v>
      </c>
      <c r="E798" s="198">
        <v>6.3959999999999999</v>
      </c>
      <c r="F798" s="198">
        <v>6.952</v>
      </c>
      <c r="G798" s="198">
        <v>7.093</v>
      </c>
      <c r="H798" s="199"/>
      <c r="I798" s="198">
        <v>8.6310000000000002</v>
      </c>
      <c r="J798" s="198">
        <v>8.5570000000000004</v>
      </c>
    </row>
    <row r="799" spans="4:10" x14ac:dyDescent="0.25">
      <c r="D799" s="113">
        <v>44364</v>
      </c>
      <c r="E799" s="198">
        <v>6.5860000000000003</v>
      </c>
      <c r="F799" s="198">
        <v>7.0190000000000001</v>
      </c>
      <c r="G799" s="198">
        <v>7.2460000000000004</v>
      </c>
      <c r="H799" s="199"/>
      <c r="I799" s="198">
        <v>8.7189999999999994</v>
      </c>
      <c r="J799" s="198">
        <v>8.5860000000000003</v>
      </c>
    </row>
    <row r="800" spans="4:10" x14ac:dyDescent="0.25">
      <c r="D800" s="113">
        <v>44365</v>
      </c>
      <c r="E800" s="198">
        <v>6.5590000000000002</v>
      </c>
      <c r="F800" s="198">
        <v>7.0250000000000004</v>
      </c>
      <c r="G800" s="198">
        <v>7.194</v>
      </c>
      <c r="H800" s="199"/>
      <c r="I800" s="198">
        <v>8.6660000000000004</v>
      </c>
      <c r="J800" s="198">
        <v>8.593</v>
      </c>
    </row>
    <row r="801" spans="4:10" x14ac:dyDescent="0.25">
      <c r="D801" s="113">
        <v>44366</v>
      </c>
      <c r="E801" s="198">
        <v>6.5590000000000002</v>
      </c>
      <c r="F801" s="198">
        <v>7.0250000000000004</v>
      </c>
      <c r="G801" s="198">
        <v>7.194</v>
      </c>
      <c r="H801" s="199"/>
      <c r="I801" s="198">
        <v>8.6660000000000004</v>
      </c>
      <c r="J801" s="198">
        <v>8.6690000000000005</v>
      </c>
    </row>
    <row r="802" spans="4:10" x14ac:dyDescent="0.25">
      <c r="D802" s="113">
        <v>44367</v>
      </c>
      <c r="E802" s="198">
        <v>6.5590000000000002</v>
      </c>
      <c r="F802" s="198">
        <v>7.0250000000000004</v>
      </c>
      <c r="G802" s="198">
        <v>7.194</v>
      </c>
      <c r="H802" s="199"/>
      <c r="I802" s="198">
        <v>8.6660000000000004</v>
      </c>
      <c r="J802" s="198">
        <v>8.6159999999999997</v>
      </c>
    </row>
    <row r="803" spans="4:10" x14ac:dyDescent="0.25">
      <c r="D803" s="113">
        <v>44368</v>
      </c>
      <c r="E803" s="198">
        <v>6.5880000000000001</v>
      </c>
      <c r="F803" s="198">
        <v>7.077</v>
      </c>
      <c r="G803" s="198">
        <v>7.2439999999999998</v>
      </c>
      <c r="H803" s="199"/>
      <c r="I803" s="198">
        <v>8.7119999999999997</v>
      </c>
      <c r="J803" s="198">
        <v>8.6560000000000006</v>
      </c>
    </row>
    <row r="804" spans="4:10" x14ac:dyDescent="0.25">
      <c r="D804" s="113">
        <v>44369</v>
      </c>
      <c r="E804" s="198">
        <v>6.6550000000000002</v>
      </c>
      <c r="F804" s="198">
        <v>7.1589999999999998</v>
      </c>
      <c r="G804" s="198">
        <v>7.3380000000000001</v>
      </c>
      <c r="H804" s="199"/>
      <c r="I804" s="198">
        <v>8.7799999999999994</v>
      </c>
      <c r="J804" s="198">
        <v>8.7170000000000005</v>
      </c>
    </row>
    <row r="805" spans="4:10" x14ac:dyDescent="0.25">
      <c r="D805" s="113">
        <v>44370</v>
      </c>
      <c r="E805" s="198">
        <v>6.617</v>
      </c>
      <c r="F805" s="198">
        <v>7.1310000000000002</v>
      </c>
      <c r="G805" s="198">
        <v>7.3179999999999996</v>
      </c>
      <c r="H805" s="199"/>
      <c r="I805" s="198">
        <v>8.7479999999999993</v>
      </c>
      <c r="J805" s="198">
        <v>8.6880000000000006</v>
      </c>
    </row>
    <row r="806" spans="4:10" x14ac:dyDescent="0.25">
      <c r="D806" s="113">
        <v>44371</v>
      </c>
      <c r="E806" s="198">
        <v>6.5919999999999996</v>
      </c>
      <c r="F806" s="198">
        <v>7.1289999999999996</v>
      </c>
      <c r="G806" s="198">
        <v>7.2939999999999996</v>
      </c>
      <c r="H806" s="199"/>
      <c r="I806" s="198">
        <v>8.7469999999999999</v>
      </c>
      <c r="J806" s="198">
        <v>8.6920000000000002</v>
      </c>
    </row>
    <row r="807" spans="4:10" x14ac:dyDescent="0.25">
      <c r="D807" s="113">
        <v>44372</v>
      </c>
      <c r="E807" s="198">
        <v>6.6059999999999999</v>
      </c>
      <c r="F807" s="198">
        <v>7.15</v>
      </c>
      <c r="G807" s="198">
        <v>7.3129999999999997</v>
      </c>
      <c r="H807" s="199"/>
      <c r="I807" s="198">
        <v>8.76</v>
      </c>
      <c r="J807" s="198">
        <v>8.6920000000000002</v>
      </c>
    </row>
    <row r="808" spans="4:10" x14ac:dyDescent="0.25">
      <c r="D808" s="113">
        <v>44373</v>
      </c>
      <c r="E808" s="198">
        <v>6.6059999999999999</v>
      </c>
      <c r="F808" s="198">
        <v>7.15</v>
      </c>
      <c r="G808" s="198">
        <v>7.3129999999999997</v>
      </c>
      <c r="H808" s="199"/>
      <c r="I808" s="198">
        <v>8.76</v>
      </c>
      <c r="J808" s="198">
        <v>8.6920000000000002</v>
      </c>
    </row>
    <row r="809" spans="4:10" x14ac:dyDescent="0.25">
      <c r="D809" s="113">
        <v>44374</v>
      </c>
      <c r="E809" s="198">
        <v>6.6059999999999999</v>
      </c>
      <c r="F809" s="198">
        <v>7.15</v>
      </c>
      <c r="G809" s="198">
        <v>7.3129999999999997</v>
      </c>
      <c r="H809" s="199"/>
      <c r="I809" s="198">
        <v>8.76</v>
      </c>
      <c r="J809" s="198">
        <v>8.7100000000000009</v>
      </c>
    </row>
    <row r="810" spans="4:10" x14ac:dyDescent="0.25">
      <c r="D810" s="113">
        <v>44375</v>
      </c>
      <c r="E810" s="198">
        <v>6.649</v>
      </c>
      <c r="F810" s="198">
        <v>7.1890000000000001</v>
      </c>
      <c r="G810" s="198">
        <v>7.34</v>
      </c>
      <c r="H810" s="199"/>
      <c r="I810" s="198">
        <v>8.7759999999999998</v>
      </c>
      <c r="J810" s="198">
        <v>8.7289999999999992</v>
      </c>
    </row>
    <row r="811" spans="4:10" x14ac:dyDescent="0.25">
      <c r="D811" s="113">
        <v>44376</v>
      </c>
      <c r="E811" s="198">
        <v>6.6929999999999996</v>
      </c>
      <c r="F811" s="198">
        <v>7.28</v>
      </c>
      <c r="G811" s="198">
        <v>7.4269999999999996</v>
      </c>
      <c r="H811" s="199"/>
      <c r="I811" s="198">
        <v>8.8360000000000003</v>
      </c>
      <c r="J811" s="198">
        <v>8.7970000000000006</v>
      </c>
    </row>
    <row r="812" spans="4:10" x14ac:dyDescent="0.25">
      <c r="D812" s="113">
        <v>44377</v>
      </c>
      <c r="E812" s="198">
        <v>6.6029999999999998</v>
      </c>
      <c r="F812" s="198">
        <v>7.29</v>
      </c>
      <c r="G812" s="198">
        <v>7.452</v>
      </c>
      <c r="H812" s="199"/>
      <c r="I812" s="198">
        <v>8.8379999999999992</v>
      </c>
      <c r="J812" s="198">
        <v>8.8040000000000003</v>
      </c>
    </row>
    <row r="813" spans="4:10" x14ac:dyDescent="0.25">
      <c r="D813" s="113">
        <v>44378</v>
      </c>
      <c r="E813" s="198">
        <v>6.7080000000000002</v>
      </c>
      <c r="F813" s="198">
        <v>7.2969999999999997</v>
      </c>
      <c r="G813" s="198">
        <v>7.4580000000000002</v>
      </c>
      <c r="H813" s="199"/>
      <c r="I813" s="198">
        <v>8.8409999999999993</v>
      </c>
      <c r="J813" s="198">
        <v>8.8070000000000004</v>
      </c>
    </row>
    <row r="814" spans="4:10" x14ac:dyDescent="0.25">
      <c r="D814" s="113">
        <v>44379</v>
      </c>
      <c r="E814" s="198">
        <v>6.7080000000000002</v>
      </c>
      <c r="F814" s="198">
        <v>7.2930000000000001</v>
      </c>
      <c r="G814" s="198">
        <v>7.4560000000000004</v>
      </c>
      <c r="H814" s="199"/>
      <c r="I814" s="198">
        <v>8.843</v>
      </c>
      <c r="J814" s="198">
        <v>8.8079999999999998</v>
      </c>
    </row>
    <row r="815" spans="4:10" x14ac:dyDescent="0.25">
      <c r="D815" s="113">
        <v>44380</v>
      </c>
      <c r="E815" s="198">
        <v>6.7080000000000002</v>
      </c>
      <c r="F815" s="198">
        <v>7.2930000000000001</v>
      </c>
      <c r="G815" s="198">
        <v>7.4560000000000004</v>
      </c>
      <c r="H815" s="199"/>
      <c r="I815" s="198">
        <v>8.843</v>
      </c>
      <c r="J815" s="198">
        <v>8.8079999999999998</v>
      </c>
    </row>
    <row r="816" spans="4:10" x14ac:dyDescent="0.25">
      <c r="D816" s="113">
        <v>44381</v>
      </c>
      <c r="E816" s="198">
        <v>6.7080000000000002</v>
      </c>
      <c r="F816" s="198">
        <v>7.2930000000000001</v>
      </c>
      <c r="G816" s="198">
        <v>7.4560000000000004</v>
      </c>
      <c r="H816" s="199"/>
      <c r="I816" s="198">
        <v>8.843</v>
      </c>
      <c r="J816" s="198">
        <v>8.8079999999999998</v>
      </c>
    </row>
    <row r="817" spans="4:10" x14ac:dyDescent="0.25">
      <c r="D817" s="113">
        <v>44382</v>
      </c>
      <c r="E817" s="198">
        <v>6.7190000000000003</v>
      </c>
      <c r="F817" s="198">
        <v>7.2869999999999999</v>
      </c>
      <c r="G817" s="198">
        <v>7.4560000000000004</v>
      </c>
      <c r="H817" s="199"/>
      <c r="I817" s="198">
        <v>8.8529999999999998</v>
      </c>
      <c r="J817" s="198">
        <v>8.8079999999999998</v>
      </c>
    </row>
    <row r="818" spans="4:10" x14ac:dyDescent="0.25">
      <c r="D818" s="113">
        <v>44383</v>
      </c>
      <c r="E818" s="198">
        <v>6.74</v>
      </c>
      <c r="F818" s="198">
        <v>7.3289999999999997</v>
      </c>
      <c r="G818" s="198">
        <v>7.4880000000000004</v>
      </c>
      <c r="H818" s="199"/>
      <c r="I818" s="198">
        <v>8.8870000000000005</v>
      </c>
      <c r="J818" s="198">
        <v>8.8510000000000009</v>
      </c>
    </row>
    <row r="819" spans="4:10" x14ac:dyDescent="0.25">
      <c r="D819" s="113">
        <v>44384</v>
      </c>
      <c r="E819" s="198">
        <v>6.7130000000000001</v>
      </c>
      <c r="F819" s="198">
        <v>7.327</v>
      </c>
      <c r="G819" s="198">
        <v>7.4740000000000002</v>
      </c>
      <c r="H819" s="199"/>
      <c r="I819" s="198">
        <v>8.8819999999999997</v>
      </c>
      <c r="J819" s="198">
        <v>8.8369999999999997</v>
      </c>
    </row>
    <row r="820" spans="4:10" x14ac:dyDescent="0.25">
      <c r="D820" s="113">
        <v>44385</v>
      </c>
      <c r="E820" s="198">
        <v>6.7510000000000003</v>
      </c>
      <c r="F820" s="198">
        <v>7.3860000000000001</v>
      </c>
      <c r="G820" s="198">
        <v>7.5359999999999996</v>
      </c>
      <c r="H820" s="199"/>
      <c r="I820" s="198">
        <v>8.9359999999999999</v>
      </c>
      <c r="J820" s="198">
        <v>8.891</v>
      </c>
    </row>
    <row r="821" spans="4:10" x14ac:dyDescent="0.25">
      <c r="D821" s="113">
        <v>44386</v>
      </c>
      <c r="E821" s="198">
        <v>6.7089999999999996</v>
      </c>
      <c r="F821" s="198">
        <v>7.3680000000000003</v>
      </c>
      <c r="G821" s="198">
        <v>7.5170000000000003</v>
      </c>
      <c r="H821" s="199"/>
      <c r="I821" s="198">
        <v>8.9239999999999995</v>
      </c>
      <c r="J821" s="198">
        <v>8.8070000000000004</v>
      </c>
    </row>
    <row r="822" spans="4:10" x14ac:dyDescent="0.25">
      <c r="D822" s="113">
        <v>44387</v>
      </c>
      <c r="E822" s="198">
        <v>6.7089999999999996</v>
      </c>
      <c r="F822" s="198">
        <v>7.3680000000000003</v>
      </c>
      <c r="G822" s="198">
        <v>7.5170000000000003</v>
      </c>
      <c r="H822" s="199"/>
      <c r="I822" s="198">
        <v>8.9239999999999995</v>
      </c>
      <c r="J822" s="198">
        <v>8.8079999999999998</v>
      </c>
    </row>
    <row r="823" spans="4:10" x14ac:dyDescent="0.25">
      <c r="D823" s="113">
        <v>44388</v>
      </c>
      <c r="E823" s="198">
        <v>6.7089999999999996</v>
      </c>
      <c r="F823" s="198">
        <v>7.3680000000000003</v>
      </c>
      <c r="G823" s="198">
        <v>7.5170000000000003</v>
      </c>
      <c r="H823" s="199"/>
      <c r="I823" s="198">
        <v>8.9239999999999995</v>
      </c>
      <c r="J823" s="198">
        <v>8.8510000000000009</v>
      </c>
    </row>
    <row r="824" spans="4:10" x14ac:dyDescent="0.25">
      <c r="D824" s="113">
        <v>44389</v>
      </c>
      <c r="E824" s="198">
        <v>6.6539999999999999</v>
      </c>
      <c r="F824" s="198">
        <v>7.3159999999999998</v>
      </c>
      <c r="G824" s="198">
        <v>7.46</v>
      </c>
      <c r="H824" s="199"/>
      <c r="I824" s="198">
        <v>8.8930000000000007</v>
      </c>
      <c r="J824" s="198">
        <v>8.8369999999999997</v>
      </c>
    </row>
    <row r="825" spans="4:10" x14ac:dyDescent="0.25">
      <c r="D825" s="113">
        <v>44390</v>
      </c>
      <c r="E825" s="198">
        <v>6.6189999999999998</v>
      </c>
      <c r="F825" s="198">
        <v>7.2729999999999997</v>
      </c>
      <c r="G825" s="198">
        <v>7.4359999999999999</v>
      </c>
      <c r="H825" s="199"/>
      <c r="I825" s="198">
        <v>8.8819999999999997</v>
      </c>
      <c r="J825" s="198">
        <v>8.891</v>
      </c>
    </row>
    <row r="826" spans="4:10" x14ac:dyDescent="0.25">
      <c r="D826" s="113">
        <v>44391</v>
      </c>
      <c r="E826" s="198">
        <v>6.5910000000000002</v>
      </c>
      <c r="F826" s="198">
        <v>7.2480000000000002</v>
      </c>
      <c r="G826" s="198">
        <v>7.4240000000000004</v>
      </c>
      <c r="H826" s="199"/>
      <c r="I826" s="198">
        <v>8.875</v>
      </c>
      <c r="J826" s="198">
        <v>8.8840000000000003</v>
      </c>
    </row>
    <row r="827" spans="4:10" x14ac:dyDescent="0.25">
      <c r="D827" s="113">
        <v>44392</v>
      </c>
      <c r="E827" s="198">
        <v>6.5590000000000002</v>
      </c>
      <c r="F827" s="198">
        <v>7.2329999999999997</v>
      </c>
      <c r="G827" s="198">
        <v>7.4109999999999996</v>
      </c>
      <c r="H827" s="199"/>
      <c r="I827" s="198">
        <v>8.8650000000000002</v>
      </c>
      <c r="J827" s="198">
        <v>8.8529999999999998</v>
      </c>
    </row>
    <row r="828" spans="4:10" x14ac:dyDescent="0.25">
      <c r="D828" s="113">
        <v>44393</v>
      </c>
      <c r="E828" s="198">
        <v>6.5229999999999997</v>
      </c>
      <c r="F828" s="198">
        <v>7.1989999999999998</v>
      </c>
      <c r="G828" s="198">
        <v>7.3890000000000002</v>
      </c>
      <c r="H828" s="199"/>
      <c r="I828" s="198">
        <v>8.8580000000000005</v>
      </c>
      <c r="J828" s="198">
        <v>8.843</v>
      </c>
    </row>
    <row r="829" spans="4:10" x14ac:dyDescent="0.25">
      <c r="D829" s="113">
        <v>44394</v>
      </c>
      <c r="E829" s="198">
        <v>6.5229999999999997</v>
      </c>
      <c r="F829" s="198">
        <v>7.1989999999999998</v>
      </c>
      <c r="G829" s="198">
        <v>7.3890000000000002</v>
      </c>
      <c r="H829" s="199"/>
      <c r="I829" s="198">
        <v>8.8580000000000005</v>
      </c>
      <c r="J829" s="198">
        <v>8.8379999999999992</v>
      </c>
    </row>
    <row r="830" spans="4:10" x14ac:dyDescent="0.25">
      <c r="D830" s="113">
        <v>44395</v>
      </c>
      <c r="E830" s="198">
        <v>6.5229999999999997</v>
      </c>
      <c r="F830" s="198">
        <v>7.1989999999999998</v>
      </c>
      <c r="G830" s="198">
        <v>7.3890000000000002</v>
      </c>
      <c r="H830" s="199"/>
      <c r="I830" s="198">
        <v>8.8580000000000005</v>
      </c>
      <c r="J830" s="198">
        <v>8.8309999999999995</v>
      </c>
    </row>
    <row r="831" spans="4:10" x14ac:dyDescent="0.25">
      <c r="D831" s="113">
        <v>44396</v>
      </c>
      <c r="E831" s="198">
        <v>6.548</v>
      </c>
      <c r="F831" s="198">
        <v>7.2379999999999995</v>
      </c>
      <c r="G831" s="198">
        <v>7.4320000000000004</v>
      </c>
      <c r="H831" s="199"/>
      <c r="I831" s="198">
        <v>8.8840000000000003</v>
      </c>
      <c r="J831" s="198">
        <v>8.8179999999999996</v>
      </c>
    </row>
    <row r="832" spans="4:10" x14ac:dyDescent="0.25">
      <c r="D832" s="113">
        <v>44397</v>
      </c>
      <c r="E832" s="198">
        <v>6.5869999999999997</v>
      </c>
      <c r="F832" s="198">
        <v>7.26</v>
      </c>
      <c r="G832" s="198">
        <v>7.45</v>
      </c>
      <c r="H832" s="199"/>
      <c r="I832" s="198">
        <v>8.9049999999999994</v>
      </c>
      <c r="J832" s="198">
        <v>8.8510000000000009</v>
      </c>
    </row>
    <row r="833" spans="4:10" x14ac:dyDescent="0.25">
      <c r="D833" s="113">
        <v>44398</v>
      </c>
      <c r="E833" s="198">
        <v>6.5969999999999995</v>
      </c>
      <c r="F833" s="198">
        <v>7.2560000000000002</v>
      </c>
      <c r="G833" s="198">
        <v>7.4429999999999996</v>
      </c>
      <c r="H833" s="199"/>
      <c r="I833" s="198">
        <v>8.9060000000000006</v>
      </c>
      <c r="J833" s="198">
        <v>8.8610000000000007</v>
      </c>
    </row>
    <row r="834" spans="4:10" x14ac:dyDescent="0.25">
      <c r="D834" s="113">
        <v>44399</v>
      </c>
      <c r="E834" s="198">
        <v>6.58</v>
      </c>
      <c r="F834" s="198">
        <v>7.2389999999999999</v>
      </c>
      <c r="G834" s="198">
        <v>7.4349999999999996</v>
      </c>
      <c r="H834" s="199"/>
      <c r="I834" s="198">
        <v>8.8979999999999997</v>
      </c>
      <c r="J834" s="198">
        <v>8.8629999999999995</v>
      </c>
    </row>
    <row r="835" spans="4:10" x14ac:dyDescent="0.25">
      <c r="D835" s="113">
        <v>44400</v>
      </c>
      <c r="E835" s="198">
        <v>6.57</v>
      </c>
      <c r="F835" s="198">
        <v>7.24</v>
      </c>
      <c r="G835" s="198">
        <v>7.4249999999999998</v>
      </c>
      <c r="H835" s="199"/>
      <c r="I835" s="198">
        <v>8.9060000000000006</v>
      </c>
      <c r="J835" s="198">
        <v>8.8539999999999992</v>
      </c>
    </row>
    <row r="836" spans="4:10" x14ac:dyDescent="0.25">
      <c r="D836" s="113">
        <v>44401</v>
      </c>
      <c r="E836" s="198">
        <v>6.57</v>
      </c>
      <c r="F836" s="198">
        <v>7.24</v>
      </c>
      <c r="G836" s="198">
        <v>7.4249999999999998</v>
      </c>
      <c r="H836" s="199"/>
      <c r="I836" s="198">
        <v>8.9060000000000006</v>
      </c>
      <c r="J836" s="198">
        <v>8.8640000000000008</v>
      </c>
    </row>
    <row r="837" spans="4:10" x14ac:dyDescent="0.25">
      <c r="D837" s="113">
        <v>44402</v>
      </c>
      <c r="E837" s="198">
        <v>6.57</v>
      </c>
      <c r="F837" s="198">
        <v>7.24</v>
      </c>
      <c r="G837" s="198">
        <v>7.4249999999999998</v>
      </c>
      <c r="H837" s="199"/>
      <c r="I837" s="198">
        <v>8.9060000000000006</v>
      </c>
      <c r="J837" s="198">
        <v>8.8230000000000004</v>
      </c>
    </row>
    <row r="838" spans="4:10" x14ac:dyDescent="0.25">
      <c r="D838" s="113">
        <v>44403</v>
      </c>
      <c r="E838" s="198">
        <v>6.5110000000000001</v>
      </c>
      <c r="F838" s="198">
        <v>7.173</v>
      </c>
      <c r="G838" s="198">
        <v>7.3579999999999997</v>
      </c>
      <c r="H838" s="199"/>
      <c r="I838" s="198">
        <v>8.859</v>
      </c>
      <c r="J838" s="198">
        <v>8.8070000000000004</v>
      </c>
    </row>
    <row r="839" spans="4:10" x14ac:dyDescent="0.25">
      <c r="D839" s="113">
        <v>44404</v>
      </c>
      <c r="E839" s="198">
        <v>6.5069999999999997</v>
      </c>
      <c r="F839" s="198">
        <v>7.16</v>
      </c>
      <c r="G839" s="198">
        <v>7.3540000000000001</v>
      </c>
      <c r="H839" s="199"/>
      <c r="I839" s="198">
        <v>8.8520000000000003</v>
      </c>
      <c r="J839" s="198">
        <v>8.8070000000000004</v>
      </c>
    </row>
    <row r="840" spans="4:10" x14ac:dyDescent="0.25">
      <c r="D840" s="113">
        <v>44405</v>
      </c>
      <c r="E840" s="198">
        <v>6.5120000000000005</v>
      </c>
      <c r="F840" s="198">
        <v>7.1630000000000003</v>
      </c>
      <c r="G840" s="198">
        <v>7.3630000000000004</v>
      </c>
      <c r="H840" s="199"/>
      <c r="I840" s="198">
        <v>8.8520000000000003</v>
      </c>
      <c r="J840" s="198">
        <v>8.7949999999999999</v>
      </c>
    </row>
    <row r="841" spans="4:10" x14ac:dyDescent="0.25">
      <c r="D841" s="113">
        <v>44406</v>
      </c>
      <c r="E841" s="198">
        <v>6.4820000000000002</v>
      </c>
      <c r="F841" s="198">
        <v>7.1470000000000002</v>
      </c>
      <c r="G841" s="198">
        <v>7.3440000000000003</v>
      </c>
      <c r="H841" s="199"/>
      <c r="I841" s="198">
        <v>8.84</v>
      </c>
      <c r="J841" s="198">
        <v>8.7859999999999996</v>
      </c>
    </row>
    <row r="842" spans="4:10" x14ac:dyDescent="0.25">
      <c r="D842" s="113">
        <v>44407</v>
      </c>
      <c r="E842" s="198">
        <v>6.4710000000000001</v>
      </c>
      <c r="F842" s="198">
        <v>7.125</v>
      </c>
      <c r="G842" s="198">
        <v>7.3129999999999997</v>
      </c>
      <c r="H842" s="199"/>
      <c r="I842" s="198">
        <v>8.8379999999999992</v>
      </c>
      <c r="J842" s="198">
        <v>8.7859999999999996</v>
      </c>
    </row>
    <row r="843" spans="4:10" x14ac:dyDescent="0.25">
      <c r="D843" s="113">
        <v>44408</v>
      </c>
      <c r="E843" s="198">
        <v>6.4710000000000001</v>
      </c>
      <c r="F843" s="198">
        <v>7.125</v>
      </c>
      <c r="G843" s="198">
        <v>8.3130000000000006</v>
      </c>
      <c r="H843" s="199"/>
      <c r="I843" s="198">
        <v>8.8379999999999992</v>
      </c>
      <c r="J843" s="198">
        <v>8.7859999999999996</v>
      </c>
    </row>
    <row r="844" spans="4:10" x14ac:dyDescent="0.25">
      <c r="D844" s="113">
        <v>44409</v>
      </c>
      <c r="E844" s="198">
        <v>6.4710000000000001</v>
      </c>
      <c r="F844" s="198">
        <v>7.125</v>
      </c>
      <c r="G844" s="198">
        <v>8.3130000000000006</v>
      </c>
      <c r="H844" s="199"/>
      <c r="I844" s="198">
        <v>8.8379999999999992</v>
      </c>
      <c r="J844" s="198">
        <v>8.7859999999999996</v>
      </c>
    </row>
    <row r="845" spans="4:10" x14ac:dyDescent="0.25">
      <c r="D845" s="113">
        <v>44410</v>
      </c>
      <c r="E845" s="198">
        <v>6.4269999999999996</v>
      </c>
      <c r="F845" s="198">
        <v>7.0640000000000001</v>
      </c>
      <c r="G845" s="198">
        <v>7.2709999999999999</v>
      </c>
      <c r="H845" s="199"/>
      <c r="I845" s="198">
        <v>8.8170000000000002</v>
      </c>
      <c r="J845" s="198">
        <v>8.766</v>
      </c>
    </row>
    <row r="846" spans="4:10" x14ac:dyDescent="0.25">
      <c r="D846" s="113">
        <v>44411</v>
      </c>
      <c r="E846" s="198">
        <v>6.4039999999999999</v>
      </c>
      <c r="F846" s="198">
        <v>7.0039999999999996</v>
      </c>
      <c r="G846" s="198">
        <v>7.2640000000000002</v>
      </c>
      <c r="H846" s="199"/>
      <c r="I846" s="198">
        <v>8.8060000000000009</v>
      </c>
      <c r="J846" s="198">
        <v>8.7509999999999994</v>
      </c>
    </row>
    <row r="847" spans="4:10" x14ac:dyDescent="0.25">
      <c r="D847" s="113">
        <v>44412</v>
      </c>
      <c r="E847" s="198">
        <v>6.4</v>
      </c>
      <c r="F847" s="198">
        <v>6.9879999999999995</v>
      </c>
      <c r="G847" s="198">
        <v>7.24</v>
      </c>
      <c r="H847" s="199"/>
      <c r="I847" s="198">
        <v>8.7959999999999994</v>
      </c>
      <c r="J847" s="198">
        <v>8.7469999999999999</v>
      </c>
    </row>
    <row r="848" spans="4:10" x14ac:dyDescent="0.25">
      <c r="D848" s="113">
        <v>44413</v>
      </c>
      <c r="E848" s="198">
        <v>6.3979999999999997</v>
      </c>
      <c r="F848" s="198">
        <v>6.9850000000000003</v>
      </c>
      <c r="G848" s="198">
        <v>7.25</v>
      </c>
      <c r="H848" s="199"/>
      <c r="I848" s="198">
        <v>8.8049999999999997</v>
      </c>
      <c r="J848" s="198">
        <v>8.7509999999999994</v>
      </c>
    </row>
    <row r="849" spans="4:10" x14ac:dyDescent="0.25">
      <c r="D849" s="113">
        <v>44414</v>
      </c>
      <c r="E849" s="198">
        <v>6.3959999999999999</v>
      </c>
      <c r="F849" s="198">
        <v>6.9850000000000003</v>
      </c>
      <c r="G849" s="198">
        <v>7.2430000000000003</v>
      </c>
      <c r="H849" s="199"/>
      <c r="I849" s="198">
        <v>8.8010000000000002</v>
      </c>
      <c r="J849" s="198">
        <v>8.7509999999999994</v>
      </c>
    </row>
    <row r="850" spans="4:10" x14ac:dyDescent="0.25">
      <c r="D850" s="113">
        <v>44415</v>
      </c>
      <c r="E850" s="198">
        <v>6.3959999999999999</v>
      </c>
      <c r="F850" s="198">
        <v>6.9850000000000003</v>
      </c>
      <c r="G850" s="198">
        <v>7.2430000000000003</v>
      </c>
      <c r="H850" s="199"/>
      <c r="I850" s="198">
        <v>8.8010000000000002</v>
      </c>
      <c r="J850" s="198">
        <v>8.7509999999999994</v>
      </c>
    </row>
    <row r="851" spans="4:10" x14ac:dyDescent="0.25">
      <c r="D851" s="113">
        <v>44416</v>
      </c>
      <c r="E851" s="198">
        <v>6.3959999999999999</v>
      </c>
      <c r="F851" s="198">
        <v>6.9850000000000003</v>
      </c>
      <c r="G851" s="198">
        <v>7.2430000000000003</v>
      </c>
      <c r="H851" s="199"/>
      <c r="I851" s="198">
        <v>8.8010000000000002</v>
      </c>
      <c r="J851" s="198">
        <v>8.7509999999999994</v>
      </c>
    </row>
    <row r="852" spans="4:10" x14ac:dyDescent="0.25">
      <c r="D852" s="113">
        <v>44417</v>
      </c>
      <c r="E852" s="198">
        <v>6.4589999999999996</v>
      </c>
      <c r="F852" s="198">
        <v>7.0410000000000004</v>
      </c>
      <c r="G852" s="198">
        <v>7.2679999999999998</v>
      </c>
      <c r="H852" s="199"/>
      <c r="I852" s="198">
        <v>8.8239999999999998</v>
      </c>
      <c r="J852" s="198">
        <v>8.7739999999999991</v>
      </c>
    </row>
    <row r="853" spans="4:10" x14ac:dyDescent="0.25">
      <c r="D853" s="113">
        <v>44418</v>
      </c>
      <c r="E853" s="198">
        <v>6.4950000000000001</v>
      </c>
      <c r="F853" s="198">
        <v>7.0709999999999997</v>
      </c>
      <c r="G853" s="198">
        <v>7.2839999999999998</v>
      </c>
      <c r="H853" s="199"/>
      <c r="I853" s="198">
        <v>8.8360000000000003</v>
      </c>
      <c r="J853" s="198">
        <v>8.7859999999999996</v>
      </c>
    </row>
    <row r="854" spans="4:10" x14ac:dyDescent="0.25">
      <c r="D854" s="113">
        <v>44419</v>
      </c>
      <c r="E854" s="198">
        <v>6.5110000000000001</v>
      </c>
      <c r="F854" s="198">
        <v>7.0960000000000001</v>
      </c>
      <c r="G854" s="198">
        <v>7.3040000000000003</v>
      </c>
      <c r="H854" s="199"/>
      <c r="I854" s="198">
        <v>8.8480000000000008</v>
      </c>
      <c r="J854" s="198">
        <v>8.8030000000000008</v>
      </c>
    </row>
    <row r="855" spans="4:10" x14ac:dyDescent="0.25">
      <c r="D855" s="113">
        <v>44420</v>
      </c>
      <c r="E855" s="198">
        <v>6.5039999999999996</v>
      </c>
      <c r="F855" s="198">
        <v>7.1050000000000004</v>
      </c>
      <c r="G855" s="198">
        <v>7.3179999999999996</v>
      </c>
      <c r="H855" s="199"/>
      <c r="I855" s="198">
        <v>8.8580000000000005</v>
      </c>
      <c r="J855" s="198">
        <v>8.8209999999999997</v>
      </c>
    </row>
    <row r="856" spans="4:10" x14ac:dyDescent="0.25">
      <c r="D856" s="113">
        <v>44421</v>
      </c>
      <c r="E856" s="198">
        <v>6.4960000000000004</v>
      </c>
      <c r="F856" s="198">
        <v>7.1070000000000002</v>
      </c>
      <c r="G856" s="198">
        <v>7.3209999999999997</v>
      </c>
      <c r="H856" s="199"/>
      <c r="I856" s="198">
        <v>8.8569999999999993</v>
      </c>
      <c r="J856" s="198">
        <v>8.8209999999999997</v>
      </c>
    </row>
    <row r="857" spans="4:10" x14ac:dyDescent="0.25">
      <c r="D857" s="113">
        <v>44422</v>
      </c>
      <c r="E857" s="198">
        <v>6.4960000000000004</v>
      </c>
      <c r="F857" s="198">
        <v>7.1070000000000002</v>
      </c>
      <c r="G857" s="198">
        <v>7.3209999999999997</v>
      </c>
      <c r="H857" s="199"/>
      <c r="I857" s="198">
        <v>8.8569999999999993</v>
      </c>
      <c r="J857" s="198">
        <v>8.82</v>
      </c>
    </row>
    <row r="858" spans="4:10" x14ac:dyDescent="0.25">
      <c r="D858" s="113">
        <v>44423</v>
      </c>
      <c r="E858" s="198">
        <v>6.4960000000000004</v>
      </c>
      <c r="F858" s="198">
        <v>7.1070000000000002</v>
      </c>
      <c r="G858" s="198">
        <v>7.3209999999999997</v>
      </c>
      <c r="H858" s="199"/>
      <c r="I858" s="198">
        <v>8.8569999999999993</v>
      </c>
      <c r="J858" s="198">
        <v>8.82</v>
      </c>
    </row>
    <row r="859" spans="4:10" x14ac:dyDescent="0.25">
      <c r="D859" s="113">
        <v>44424</v>
      </c>
      <c r="E859" s="198">
        <v>6.5010000000000003</v>
      </c>
      <c r="F859" s="198">
        <v>7.1189999999999998</v>
      </c>
      <c r="G859" s="198">
        <v>7.33</v>
      </c>
      <c r="H859" s="199"/>
      <c r="I859" s="198">
        <v>8.86</v>
      </c>
      <c r="J859" s="198">
        <v>8.8239999999999998</v>
      </c>
    </row>
    <row r="860" spans="4:10" x14ac:dyDescent="0.25">
      <c r="D860" s="113">
        <v>44425</v>
      </c>
      <c r="E860" s="198">
        <v>6.5110000000000001</v>
      </c>
      <c r="F860" s="198">
        <v>7.133</v>
      </c>
      <c r="G860" s="198">
        <v>7.3479999999999999</v>
      </c>
      <c r="H860" s="199"/>
      <c r="I860" s="198">
        <v>8.8719999999999999</v>
      </c>
      <c r="J860" s="198">
        <v>8.8390000000000004</v>
      </c>
    </row>
    <row r="861" spans="4:10" x14ac:dyDescent="0.25">
      <c r="D861" s="113">
        <v>44426</v>
      </c>
      <c r="E861" s="198">
        <v>6.51</v>
      </c>
      <c r="F861" s="198">
        <v>7.1619999999999999</v>
      </c>
      <c r="G861" s="198">
        <v>7.3529999999999998</v>
      </c>
      <c r="H861" s="199"/>
      <c r="I861" s="198">
        <v>8.8870000000000005</v>
      </c>
      <c r="J861" s="198">
        <v>8.8490000000000002</v>
      </c>
    </row>
    <row r="862" spans="4:10" x14ac:dyDescent="0.25">
      <c r="D862" s="113">
        <v>44427</v>
      </c>
      <c r="E862" s="198">
        <v>6.5469999999999997</v>
      </c>
      <c r="F862" s="198">
        <v>7.2370000000000001</v>
      </c>
      <c r="G862" s="198">
        <v>7.42</v>
      </c>
      <c r="H862" s="199"/>
      <c r="I862" s="198">
        <v>8.9359999999999999</v>
      </c>
      <c r="J862" s="198">
        <v>8.8859999999999992</v>
      </c>
    </row>
    <row r="863" spans="4:10" x14ac:dyDescent="0.25">
      <c r="D863" s="113">
        <v>44428</v>
      </c>
      <c r="E863" s="198">
        <v>6.5490000000000004</v>
      </c>
      <c r="F863" s="198">
        <v>7.2359999999999998</v>
      </c>
      <c r="G863" s="198">
        <v>7.407</v>
      </c>
      <c r="H863" s="199"/>
      <c r="I863" s="198">
        <v>8.9310000000000009</v>
      </c>
      <c r="J863" s="198">
        <v>8.8859999999999992</v>
      </c>
    </row>
    <row r="864" spans="4:10" x14ac:dyDescent="0.25">
      <c r="D864" s="113">
        <v>44429</v>
      </c>
      <c r="E864" s="198">
        <v>6.5490000000000004</v>
      </c>
      <c r="F864" s="198">
        <v>7.2359999999999998</v>
      </c>
      <c r="G864" s="198">
        <v>7.407</v>
      </c>
      <c r="H864" s="199"/>
      <c r="I864" s="198">
        <v>8.9310000000000009</v>
      </c>
      <c r="J864" s="198">
        <v>8.8859999999999992</v>
      </c>
    </row>
    <row r="865" spans="4:10" x14ac:dyDescent="0.25">
      <c r="D865" s="113">
        <v>44430</v>
      </c>
      <c r="E865" s="198">
        <v>6.5490000000000004</v>
      </c>
      <c r="F865" s="198">
        <v>7.2359999999999998</v>
      </c>
      <c r="G865" s="198">
        <v>7.407</v>
      </c>
      <c r="H865" s="199"/>
      <c r="I865" s="198">
        <v>8.9310000000000009</v>
      </c>
      <c r="J865" s="198">
        <v>8.8859999999999992</v>
      </c>
    </row>
    <row r="866" spans="4:10" x14ac:dyDescent="0.25">
      <c r="D866" s="113">
        <v>44431</v>
      </c>
      <c r="E866" s="198">
        <v>6.5469999999999997</v>
      </c>
      <c r="F866" s="198">
        <v>7.2329999999999997</v>
      </c>
      <c r="G866" s="198">
        <v>7.4020000000000001</v>
      </c>
      <c r="H866" s="199"/>
      <c r="I866" s="198">
        <v>8.9339999999999993</v>
      </c>
      <c r="J866" s="198">
        <v>8.8859999999999992</v>
      </c>
    </row>
    <row r="867" spans="4:10" x14ac:dyDescent="0.25">
      <c r="D867" s="113">
        <v>44432</v>
      </c>
      <c r="E867" s="198">
        <v>6.48</v>
      </c>
      <c r="F867" s="198">
        <v>7.1909999999999998</v>
      </c>
      <c r="G867" s="198">
        <v>7.3659999999999997</v>
      </c>
      <c r="H867" s="199"/>
      <c r="I867" s="198">
        <v>8.9039999999999999</v>
      </c>
      <c r="J867" s="198">
        <v>8.8870000000000005</v>
      </c>
    </row>
    <row r="868" spans="4:10" x14ac:dyDescent="0.25">
      <c r="D868" s="113">
        <v>44433</v>
      </c>
      <c r="E868" s="198">
        <v>6.3890000000000002</v>
      </c>
      <c r="F868" s="198">
        <v>7.1280000000000001</v>
      </c>
      <c r="G868" s="198">
        <v>7.2930000000000001</v>
      </c>
      <c r="H868" s="199"/>
      <c r="I868" s="198">
        <v>8.859</v>
      </c>
      <c r="J868" s="198">
        <v>8.8889999999999993</v>
      </c>
    </row>
    <row r="869" spans="4:10" x14ac:dyDescent="0.25">
      <c r="D869" s="113">
        <v>44434</v>
      </c>
      <c r="E869" s="198">
        <v>6.3310000000000004</v>
      </c>
      <c r="F869" s="198">
        <v>7.0960000000000001</v>
      </c>
      <c r="G869" s="198">
        <v>7.26</v>
      </c>
      <c r="H869" s="199"/>
      <c r="I869" s="198">
        <v>8.8550000000000004</v>
      </c>
      <c r="J869" s="198">
        <v>8.8569999999999993</v>
      </c>
    </row>
    <row r="870" spans="4:10" x14ac:dyDescent="0.25">
      <c r="D870" s="113">
        <v>44435</v>
      </c>
      <c r="E870" s="198">
        <v>6.2679999999999998</v>
      </c>
      <c r="F870" s="198">
        <v>7.03</v>
      </c>
      <c r="G870" s="198">
        <v>7.1829999999999998</v>
      </c>
      <c r="H870" s="199"/>
      <c r="I870" s="198">
        <v>8.8070000000000004</v>
      </c>
      <c r="J870" s="198">
        <v>8.8130000000000006</v>
      </c>
    </row>
    <row r="871" spans="4:10" x14ac:dyDescent="0.25">
      <c r="D871" s="113">
        <v>44436</v>
      </c>
      <c r="E871" s="198">
        <v>6.2679999999999998</v>
      </c>
      <c r="F871" s="198">
        <v>7.03</v>
      </c>
      <c r="G871" s="198">
        <v>7.1829999999999998</v>
      </c>
      <c r="H871" s="199"/>
      <c r="I871" s="198">
        <v>8.8070000000000004</v>
      </c>
      <c r="J871" s="198">
        <v>8.8049999999999997</v>
      </c>
    </row>
    <row r="872" spans="4:10" x14ac:dyDescent="0.25">
      <c r="D872" s="113">
        <v>44437</v>
      </c>
      <c r="E872" s="198">
        <v>6.2679999999999998</v>
      </c>
      <c r="F872" s="198">
        <v>7.03</v>
      </c>
      <c r="G872" s="198">
        <v>7.1829999999999998</v>
      </c>
      <c r="H872" s="199"/>
      <c r="I872" s="198">
        <v>8.8070000000000004</v>
      </c>
      <c r="J872" s="198">
        <v>8.7629999999999999</v>
      </c>
    </row>
    <row r="873" spans="4:10" x14ac:dyDescent="0.25">
      <c r="D873" s="113">
        <v>44438</v>
      </c>
      <c r="E873" s="198">
        <v>6.3090000000000002</v>
      </c>
      <c r="F873" s="198">
        <v>7.0510000000000002</v>
      </c>
      <c r="G873" s="198">
        <v>7.2089999999999996</v>
      </c>
      <c r="H873" s="199"/>
      <c r="I873" s="198">
        <v>8.8189999999999991</v>
      </c>
      <c r="J873" s="198">
        <v>8.7750000000000004</v>
      </c>
    </row>
    <row r="874" spans="4:10" x14ac:dyDescent="0.25">
      <c r="D874" s="113">
        <v>44439</v>
      </c>
      <c r="E874" s="198">
        <v>6.09</v>
      </c>
      <c r="F874" s="198">
        <v>6.8739999999999997</v>
      </c>
      <c r="G874" s="198">
        <v>7.0140000000000002</v>
      </c>
      <c r="H874" s="199"/>
      <c r="I874" s="198">
        <v>8.6989999999999998</v>
      </c>
      <c r="J874" s="198">
        <v>8.641</v>
      </c>
    </row>
    <row r="875" spans="4:10" x14ac:dyDescent="0.25">
      <c r="D875" s="113">
        <v>44440</v>
      </c>
      <c r="E875" s="198">
        <v>5.923</v>
      </c>
      <c r="F875" s="198">
        <v>6.73</v>
      </c>
      <c r="G875" s="198">
        <v>6.9219999999999997</v>
      </c>
      <c r="H875" s="199"/>
      <c r="I875" s="198">
        <v>8.6259999999999994</v>
      </c>
      <c r="J875" s="198">
        <v>8.57</v>
      </c>
    </row>
    <row r="876" spans="4:10" x14ac:dyDescent="0.25">
      <c r="D876" s="113">
        <v>44441</v>
      </c>
      <c r="E876" s="198">
        <v>5.923</v>
      </c>
      <c r="F876" s="198">
        <v>6.7190000000000003</v>
      </c>
      <c r="G876" s="198">
        <v>6.91</v>
      </c>
      <c r="H876" s="199"/>
      <c r="I876" s="198">
        <v>8.6240000000000006</v>
      </c>
      <c r="J876" s="198">
        <v>8.5719999999999992</v>
      </c>
    </row>
    <row r="877" spans="4:10" x14ac:dyDescent="0.25">
      <c r="D877" s="113">
        <v>44442</v>
      </c>
      <c r="E877" s="198">
        <v>5.9329999999999998</v>
      </c>
      <c r="F877" s="198">
        <v>6.7290000000000001</v>
      </c>
      <c r="G877" s="198">
        <v>6.9180000000000001</v>
      </c>
      <c r="H877" s="199"/>
      <c r="I877" s="198">
        <v>8.6359999999999992</v>
      </c>
      <c r="J877" s="198">
        <v>8.5850000000000009</v>
      </c>
    </row>
    <row r="878" spans="4:10" x14ac:dyDescent="0.25">
      <c r="D878" s="113">
        <v>44443</v>
      </c>
      <c r="E878" s="198">
        <v>5.9329999999999998</v>
      </c>
      <c r="F878" s="198">
        <v>6.7290000000000001</v>
      </c>
      <c r="G878" s="198">
        <v>6.9180000000000001</v>
      </c>
      <c r="H878" s="199"/>
      <c r="I878" s="198">
        <v>8.6359999999999992</v>
      </c>
      <c r="J878" s="198">
        <v>8.5850000000000009</v>
      </c>
    </row>
    <row r="879" spans="4:10" x14ac:dyDescent="0.25">
      <c r="D879" s="113">
        <v>44444</v>
      </c>
      <c r="E879" s="198">
        <v>5.9329999999999998</v>
      </c>
      <c r="F879" s="198">
        <v>6.7290000000000001</v>
      </c>
      <c r="G879" s="198">
        <v>6.9180000000000001</v>
      </c>
      <c r="H879" s="199"/>
      <c r="I879" s="198">
        <v>8.6359999999999992</v>
      </c>
      <c r="J879" s="198">
        <v>8.5850000000000009</v>
      </c>
    </row>
    <row r="880" spans="4:10" x14ac:dyDescent="0.25">
      <c r="D880" s="113">
        <v>44445</v>
      </c>
      <c r="E880" s="198">
        <v>5.9470000000000001</v>
      </c>
      <c r="F880" s="198">
        <v>6.7290000000000001</v>
      </c>
      <c r="G880" s="198">
        <v>6.915</v>
      </c>
      <c r="H880" s="199"/>
      <c r="I880" s="198">
        <v>8.6310000000000002</v>
      </c>
      <c r="J880" s="198">
        <v>8.5830000000000002</v>
      </c>
    </row>
    <row r="881" spans="4:10" x14ac:dyDescent="0.25">
      <c r="D881" s="113">
        <v>44446</v>
      </c>
      <c r="E881" s="198">
        <v>5.9630000000000001</v>
      </c>
      <c r="F881" s="198">
        <v>6.7359999999999998</v>
      </c>
      <c r="G881" s="198">
        <v>6.9240000000000004</v>
      </c>
      <c r="H881" s="199"/>
      <c r="I881" s="198">
        <v>8.6359999999999992</v>
      </c>
      <c r="J881" s="198">
        <v>8.5860000000000003</v>
      </c>
    </row>
    <row r="882" spans="4:10" x14ac:dyDescent="0.25">
      <c r="D882" s="113">
        <v>44447</v>
      </c>
      <c r="E882" s="198">
        <v>5.9719999999999995</v>
      </c>
      <c r="F882" s="198">
        <v>6.7960000000000003</v>
      </c>
      <c r="G882" s="198">
        <v>6.9589999999999996</v>
      </c>
      <c r="H882" s="199"/>
      <c r="I882" s="198">
        <v>8.6890000000000001</v>
      </c>
      <c r="J882" s="198">
        <v>8.6280000000000001</v>
      </c>
    </row>
    <row r="883" spans="4:10" x14ac:dyDescent="0.25">
      <c r="D883" s="113">
        <v>44448</v>
      </c>
      <c r="E883" s="198">
        <v>6.0090000000000003</v>
      </c>
      <c r="F883" s="198">
        <v>6.8170000000000002</v>
      </c>
      <c r="G883" s="198">
        <v>6.9690000000000003</v>
      </c>
      <c r="H883" s="199"/>
      <c r="I883" s="198">
        <v>8.7609999999999992</v>
      </c>
      <c r="J883" s="198">
        <v>8.7100000000000009</v>
      </c>
    </row>
    <row r="884" spans="4:10" x14ac:dyDescent="0.25">
      <c r="D884" s="113">
        <v>44449</v>
      </c>
      <c r="E884" s="198">
        <v>5.99</v>
      </c>
      <c r="F884" s="198">
        <v>6.7789999999999999</v>
      </c>
      <c r="G884" s="198">
        <v>6.95</v>
      </c>
      <c r="H884" s="199"/>
      <c r="I884" s="198">
        <v>8.7010000000000005</v>
      </c>
      <c r="J884" s="198">
        <v>8.6929999999999996</v>
      </c>
    </row>
    <row r="885" spans="4:10" x14ac:dyDescent="0.25">
      <c r="D885" s="113">
        <v>44450</v>
      </c>
      <c r="E885" s="198">
        <v>5.99</v>
      </c>
      <c r="F885" s="198">
        <v>6.7789999999999999</v>
      </c>
      <c r="G885" s="198">
        <v>6.95</v>
      </c>
      <c r="H885" s="199"/>
      <c r="I885" s="198">
        <v>8.7010000000000005</v>
      </c>
      <c r="J885" s="198">
        <v>8.6929999999999996</v>
      </c>
    </row>
    <row r="886" spans="4:10" x14ac:dyDescent="0.25">
      <c r="D886" s="113">
        <v>44451</v>
      </c>
      <c r="E886" s="198">
        <v>5.99</v>
      </c>
      <c r="F886" s="198">
        <v>6.7789999999999999</v>
      </c>
      <c r="G886" s="198">
        <v>6.95</v>
      </c>
      <c r="H886" s="199"/>
      <c r="I886" s="198">
        <v>8.7010000000000005</v>
      </c>
      <c r="J886" s="198">
        <v>8.6929999999999996</v>
      </c>
    </row>
    <row r="887" spans="4:10" x14ac:dyDescent="0.25">
      <c r="D887" s="113">
        <v>44452</v>
      </c>
      <c r="E887" s="198">
        <v>5.9619999999999997</v>
      </c>
      <c r="F887" s="198">
        <v>6.7709999999999999</v>
      </c>
      <c r="G887" s="198">
        <v>6.9359999999999999</v>
      </c>
      <c r="H887" s="199"/>
      <c r="I887" s="198">
        <v>8.6769999999999996</v>
      </c>
      <c r="J887" s="198">
        <v>8.6430000000000007</v>
      </c>
    </row>
    <row r="888" spans="4:10" x14ac:dyDescent="0.25">
      <c r="D888" s="113">
        <v>44453</v>
      </c>
      <c r="E888" s="198">
        <v>5.8970000000000002</v>
      </c>
      <c r="F888" s="198">
        <v>6.6879999999999997</v>
      </c>
      <c r="G888" s="198">
        <v>6.851</v>
      </c>
      <c r="H888" s="199"/>
      <c r="I888" s="198">
        <v>8.6509999999999998</v>
      </c>
      <c r="J888" s="198">
        <v>8.5860000000000003</v>
      </c>
    </row>
    <row r="889" spans="4:10" x14ac:dyDescent="0.25">
      <c r="D889" s="113">
        <v>44454</v>
      </c>
      <c r="E889" s="198">
        <v>5.774</v>
      </c>
      <c r="F889" s="198">
        <v>6.6150000000000002</v>
      </c>
      <c r="G889" s="198">
        <v>6.7780000000000005</v>
      </c>
      <c r="H889" s="199"/>
      <c r="I889" s="198">
        <v>8.5820000000000007</v>
      </c>
      <c r="J889" s="198">
        <v>8.52</v>
      </c>
    </row>
    <row r="890" spans="4:10" x14ac:dyDescent="0.25">
      <c r="D890" s="113">
        <v>44455</v>
      </c>
      <c r="E890" s="198">
        <v>5.7480000000000002</v>
      </c>
      <c r="F890" s="198">
        <v>6.6109999999999998</v>
      </c>
      <c r="G890" s="198">
        <v>6.7859999999999996</v>
      </c>
      <c r="H890" s="199"/>
      <c r="I890" s="198">
        <v>8.5760000000000005</v>
      </c>
      <c r="J890" s="198">
        <v>8.5129999999999999</v>
      </c>
    </row>
    <row r="891" spans="4:10" x14ac:dyDescent="0.25">
      <c r="D891" s="113">
        <v>44456</v>
      </c>
      <c r="E891" s="198">
        <v>5.8339999999999996</v>
      </c>
      <c r="F891" s="198">
        <v>6.6690000000000005</v>
      </c>
      <c r="G891" s="198">
        <v>6.8529999999999998</v>
      </c>
      <c r="H891" s="199"/>
      <c r="I891" s="198">
        <v>8.6080000000000005</v>
      </c>
      <c r="J891" s="198">
        <v>8.5500000000000007</v>
      </c>
    </row>
    <row r="892" spans="4:10" x14ac:dyDescent="0.25">
      <c r="D892" s="113">
        <v>44457</v>
      </c>
      <c r="E892" s="198">
        <v>5.8339999999999996</v>
      </c>
      <c r="F892" s="198">
        <v>6.6690000000000005</v>
      </c>
      <c r="G892" s="198">
        <v>6.8529999999999998</v>
      </c>
      <c r="H892" s="199"/>
      <c r="I892" s="198">
        <v>8.6080000000000005</v>
      </c>
      <c r="J892" s="198">
        <v>8.5500000000000007</v>
      </c>
    </row>
    <row r="893" spans="4:10" x14ac:dyDescent="0.25">
      <c r="D893" s="113">
        <v>44458</v>
      </c>
      <c r="E893" s="198">
        <v>5.8339999999999996</v>
      </c>
      <c r="F893" s="198">
        <v>6.6690000000000005</v>
      </c>
      <c r="G893" s="198">
        <v>6.8529999999999998</v>
      </c>
      <c r="H893" s="199"/>
      <c r="I893" s="198">
        <v>8.6080000000000005</v>
      </c>
      <c r="J893" s="198">
        <v>8.5500000000000007</v>
      </c>
    </row>
    <row r="894" spans="4:10" x14ac:dyDescent="0.25">
      <c r="D894" s="113">
        <v>44459</v>
      </c>
      <c r="E894" s="198">
        <v>5.9630000000000001</v>
      </c>
      <c r="F894" s="198">
        <v>6.8460000000000001</v>
      </c>
      <c r="G894" s="198">
        <v>6.976</v>
      </c>
      <c r="H894" s="199"/>
      <c r="I894" s="198">
        <v>8.69</v>
      </c>
      <c r="J894" s="198">
        <v>8.6430000000000007</v>
      </c>
    </row>
    <row r="895" spans="4:10" x14ac:dyDescent="0.25">
      <c r="D895" s="113">
        <v>44460</v>
      </c>
      <c r="E895" s="198">
        <v>6.0019999999999998</v>
      </c>
      <c r="F895" s="198">
        <v>6.8789999999999996</v>
      </c>
      <c r="G895" s="198">
        <v>6.9989999999999997</v>
      </c>
      <c r="H895" s="199"/>
      <c r="I895" s="198">
        <v>8.7080000000000002</v>
      </c>
      <c r="J895" s="198">
        <v>8.6760000000000002</v>
      </c>
    </row>
    <row r="896" spans="4:10" x14ac:dyDescent="0.25">
      <c r="D896" s="113">
        <v>44461</v>
      </c>
      <c r="E896" s="198">
        <v>6.2270000000000003</v>
      </c>
      <c r="F896" s="198">
        <v>7.1950000000000003</v>
      </c>
      <c r="G896" s="198">
        <v>7.274</v>
      </c>
      <c r="H896" s="199"/>
      <c r="I896" s="198">
        <v>8.8719999999999999</v>
      </c>
      <c r="J896" s="198">
        <v>8.81</v>
      </c>
    </row>
    <row r="897" spans="4:10" x14ac:dyDescent="0.25">
      <c r="D897" s="113">
        <v>44462</v>
      </c>
      <c r="E897" s="198">
        <v>6.3620000000000001</v>
      </c>
      <c r="F897" s="198">
        <v>7.2629999999999999</v>
      </c>
      <c r="G897" s="198">
        <v>7.327</v>
      </c>
      <c r="H897" s="199"/>
      <c r="I897" s="198">
        <v>8.9160000000000004</v>
      </c>
      <c r="J897" s="198">
        <v>8.8480000000000008</v>
      </c>
    </row>
    <row r="898" spans="4:10" x14ac:dyDescent="0.25">
      <c r="D898" s="113">
        <v>44463</v>
      </c>
      <c r="E898" s="198">
        <v>6.633</v>
      </c>
      <c r="F898" s="198">
        <v>7.5</v>
      </c>
      <c r="G898" s="198">
        <v>7.524</v>
      </c>
      <c r="H898" s="199"/>
      <c r="I898" s="198">
        <v>9.0459999999999994</v>
      </c>
      <c r="J898" s="198">
        <v>8.9749999999999996</v>
      </c>
    </row>
    <row r="899" spans="4:10" x14ac:dyDescent="0.25">
      <c r="D899" s="113">
        <v>44464</v>
      </c>
      <c r="E899" s="198">
        <v>6.633</v>
      </c>
      <c r="F899" s="198">
        <v>7.5</v>
      </c>
      <c r="G899" s="198">
        <v>7.524</v>
      </c>
      <c r="H899" s="199"/>
      <c r="I899" s="198">
        <v>9.0459999999999994</v>
      </c>
      <c r="J899" s="198">
        <v>8.9749999999999996</v>
      </c>
    </row>
    <row r="900" spans="4:10" x14ac:dyDescent="0.25">
      <c r="D900" s="113">
        <v>44465</v>
      </c>
      <c r="E900" s="198">
        <v>6.633</v>
      </c>
      <c r="F900" s="198">
        <v>7.5</v>
      </c>
      <c r="G900" s="198">
        <v>7.524</v>
      </c>
      <c r="H900" s="199"/>
      <c r="I900" s="198">
        <v>9.0459999999999994</v>
      </c>
      <c r="J900" s="198">
        <v>8.9749999999999996</v>
      </c>
    </row>
    <row r="901" spans="4:10" x14ac:dyDescent="0.25">
      <c r="D901" s="113">
        <v>44466</v>
      </c>
      <c r="E901" s="198">
        <v>6.7839999999999998</v>
      </c>
      <c r="F901" s="198">
        <v>7.5819999999999999</v>
      </c>
      <c r="G901" s="198">
        <v>7.625</v>
      </c>
      <c r="H901" s="199"/>
      <c r="I901" s="198">
        <v>9.1219999999999999</v>
      </c>
      <c r="J901" s="198">
        <v>9.0440000000000005</v>
      </c>
    </row>
    <row r="902" spans="4:10" x14ac:dyDescent="0.25">
      <c r="D902" s="113">
        <v>44467</v>
      </c>
      <c r="E902" s="198">
        <v>6.7569999999999997</v>
      </c>
      <c r="F902" s="198">
        <v>7.6020000000000003</v>
      </c>
      <c r="G902" s="198">
        <v>7.6370000000000005</v>
      </c>
      <c r="H902" s="199"/>
      <c r="I902" s="198">
        <v>9.1300000000000008</v>
      </c>
      <c r="J902" s="198">
        <v>9.0719999999999992</v>
      </c>
    </row>
    <row r="903" spans="4:10" x14ac:dyDescent="0.25">
      <c r="D903" s="113">
        <v>44468</v>
      </c>
      <c r="E903" s="198">
        <v>6.4779999999999998</v>
      </c>
      <c r="F903" s="198">
        <v>7.4249999999999998</v>
      </c>
      <c r="G903" s="198">
        <v>7.4939999999999998</v>
      </c>
      <c r="H903" s="199"/>
      <c r="I903" s="198">
        <v>8.9960000000000004</v>
      </c>
      <c r="J903" s="198">
        <v>8.92</v>
      </c>
    </row>
    <row r="904" spans="4:10" x14ac:dyDescent="0.25">
      <c r="D904" s="113">
        <v>44469</v>
      </c>
      <c r="E904" s="198">
        <v>6.44</v>
      </c>
      <c r="F904" s="198">
        <v>7.3920000000000003</v>
      </c>
      <c r="G904" s="198">
        <v>7.4580000000000002</v>
      </c>
      <c r="H904" s="199"/>
      <c r="I904" s="198">
        <v>8.9779999999999998</v>
      </c>
      <c r="J904" s="198">
        <v>8.8970000000000002</v>
      </c>
    </row>
    <row r="905" spans="4:10" x14ac:dyDescent="0.25">
      <c r="D905" s="113">
        <v>44470</v>
      </c>
      <c r="E905" s="198">
        <v>6.5460000000000003</v>
      </c>
      <c r="F905" s="198">
        <v>7.444</v>
      </c>
      <c r="G905" s="198">
        <v>7.5090000000000003</v>
      </c>
      <c r="H905" s="199"/>
      <c r="I905" s="198">
        <v>9.0109999999999992</v>
      </c>
      <c r="J905" s="198">
        <v>8.9380000000000006</v>
      </c>
    </row>
    <row r="906" spans="4:10" x14ac:dyDescent="0.25">
      <c r="D906" s="113">
        <v>44471</v>
      </c>
      <c r="E906" s="198">
        <v>6.5460000000000003</v>
      </c>
      <c r="F906" s="198">
        <v>7.444</v>
      </c>
      <c r="G906" s="198">
        <v>7.5090000000000003</v>
      </c>
      <c r="H906" s="199"/>
      <c r="I906" s="198">
        <v>9.0109999999999992</v>
      </c>
      <c r="J906" s="198">
        <v>8.9380000000000006</v>
      </c>
    </row>
    <row r="907" spans="4:10" x14ac:dyDescent="0.25">
      <c r="D907" s="113">
        <v>44472</v>
      </c>
      <c r="E907" s="198">
        <v>6.5460000000000003</v>
      </c>
      <c r="F907" s="198">
        <v>7.444</v>
      </c>
      <c r="G907" s="198">
        <v>7.5090000000000003</v>
      </c>
      <c r="H907" s="199"/>
      <c r="I907" s="198">
        <v>9.0109999999999992</v>
      </c>
      <c r="J907" s="198">
        <v>8.9380000000000006</v>
      </c>
    </row>
    <row r="908" spans="4:10" x14ac:dyDescent="0.25">
      <c r="D908" s="113">
        <v>44473</v>
      </c>
      <c r="E908" s="198">
        <v>6.5880000000000001</v>
      </c>
      <c r="F908" s="198">
        <v>7.4820000000000002</v>
      </c>
      <c r="G908" s="198">
        <v>7.5090000000000003</v>
      </c>
      <c r="H908" s="199"/>
      <c r="I908" s="198">
        <v>9.0239999999999991</v>
      </c>
      <c r="J908" s="198">
        <v>8.9559999999999995</v>
      </c>
    </row>
    <row r="909" spans="4:10" x14ac:dyDescent="0.25">
      <c r="D909" s="113">
        <v>44474</v>
      </c>
      <c r="E909" s="198">
        <v>6.7389999999999999</v>
      </c>
      <c r="F909" s="198">
        <v>7.6139999999999999</v>
      </c>
      <c r="G909" s="198">
        <v>7.6440000000000001</v>
      </c>
      <c r="H909" s="199"/>
      <c r="I909" s="198">
        <v>9.11</v>
      </c>
      <c r="J909" s="198">
        <v>9.0459999999999994</v>
      </c>
    </row>
    <row r="910" spans="4:10" x14ac:dyDescent="0.25">
      <c r="D910" s="113">
        <v>44475</v>
      </c>
      <c r="E910" s="198">
        <v>6.9089999999999998</v>
      </c>
      <c r="F910" s="198">
        <v>7.8010000000000002</v>
      </c>
      <c r="G910" s="198">
        <v>7.8109999999999999</v>
      </c>
      <c r="H910" s="199"/>
      <c r="I910" s="198">
        <v>9.1910000000000007</v>
      </c>
      <c r="J910" s="198">
        <v>9.1219999999999999</v>
      </c>
    </row>
    <row r="911" spans="4:10" x14ac:dyDescent="0.25">
      <c r="D911" s="113">
        <v>44476</v>
      </c>
      <c r="E911" s="198">
        <v>6.827</v>
      </c>
      <c r="F911" s="198">
        <v>7.734</v>
      </c>
      <c r="G911" s="198">
        <v>7.7450000000000001</v>
      </c>
      <c r="H911" s="199"/>
      <c r="I911" s="198">
        <v>9.1460000000000008</v>
      </c>
      <c r="J911" s="198">
        <v>9.0649999999999995</v>
      </c>
    </row>
    <row r="912" spans="4:10" x14ac:dyDescent="0.25">
      <c r="D912" s="113">
        <v>44477</v>
      </c>
      <c r="E912" s="198">
        <v>6.859</v>
      </c>
      <c r="F912" s="198">
        <v>7.7549999999999999</v>
      </c>
      <c r="G912" s="198">
        <v>7.7859999999999996</v>
      </c>
      <c r="H912" s="199"/>
      <c r="I912" s="198">
        <v>9.1829999999999998</v>
      </c>
      <c r="J912" s="198">
        <v>9.0980000000000008</v>
      </c>
    </row>
    <row r="913" spans="4:10" x14ac:dyDescent="0.25">
      <c r="D913" s="113">
        <v>44478</v>
      </c>
      <c r="E913" s="198">
        <v>6.859</v>
      </c>
      <c r="F913" s="198">
        <v>7.7549999999999999</v>
      </c>
      <c r="G913" s="198">
        <v>7.7859999999999996</v>
      </c>
      <c r="H913" s="199"/>
      <c r="I913" s="198">
        <v>9.1829999999999998</v>
      </c>
      <c r="J913" s="198">
        <v>9.0980000000000008</v>
      </c>
    </row>
    <row r="914" spans="4:10" x14ac:dyDescent="0.25">
      <c r="D914" s="113">
        <v>44479</v>
      </c>
      <c r="E914" s="198">
        <v>6.859</v>
      </c>
      <c r="F914" s="198">
        <v>7.7549999999999999</v>
      </c>
      <c r="G914" s="198">
        <v>7.7859999999999996</v>
      </c>
      <c r="H914" s="199"/>
      <c r="I914" s="198">
        <v>9.1829999999999998</v>
      </c>
      <c r="J914" s="198">
        <v>9.0980000000000008</v>
      </c>
    </row>
    <row r="915" spans="4:10" x14ac:dyDescent="0.25">
      <c r="D915" s="113">
        <v>44480</v>
      </c>
      <c r="E915" s="198">
        <v>6.859</v>
      </c>
      <c r="F915" s="198">
        <v>7.7889999999999997</v>
      </c>
      <c r="G915" s="198">
        <v>7.7859999999999996</v>
      </c>
      <c r="H915" s="199"/>
      <c r="I915" s="198">
        <v>9.1530000000000005</v>
      </c>
      <c r="J915" s="198">
        <v>9.0980000000000008</v>
      </c>
    </row>
    <row r="916" spans="4:10" x14ac:dyDescent="0.25">
      <c r="D916" s="113">
        <v>44481</v>
      </c>
      <c r="E916" s="198">
        <v>6.9409999999999998</v>
      </c>
      <c r="F916" s="198">
        <v>7.8739999999999997</v>
      </c>
      <c r="G916" s="198">
        <v>7.8760000000000003</v>
      </c>
      <c r="H916" s="199"/>
      <c r="I916" s="198">
        <v>9.2360000000000007</v>
      </c>
      <c r="J916" s="198">
        <v>9.1460000000000008</v>
      </c>
    </row>
    <row r="917" spans="4:10" x14ac:dyDescent="0.25">
      <c r="D917" s="113">
        <v>44482</v>
      </c>
      <c r="E917" s="198">
        <v>6.8879999999999999</v>
      </c>
      <c r="F917" s="198">
        <v>7.8440000000000003</v>
      </c>
      <c r="G917" s="198">
        <v>7.8520000000000003</v>
      </c>
      <c r="H917" s="199"/>
      <c r="I917" s="198">
        <v>9.1920000000000002</v>
      </c>
      <c r="J917" s="198">
        <v>9.1270000000000007</v>
      </c>
    </row>
    <row r="918" spans="4:10" x14ac:dyDescent="0.25">
      <c r="D918" s="113">
        <v>44483</v>
      </c>
      <c r="E918" s="198">
        <v>6.8010000000000002</v>
      </c>
      <c r="F918" s="198">
        <v>7.7679999999999998</v>
      </c>
      <c r="G918" s="198">
        <v>7.7619999999999996</v>
      </c>
      <c r="H918" s="199"/>
      <c r="I918" s="198">
        <v>9.1229999999999993</v>
      </c>
      <c r="J918" s="198">
        <v>9.0269999999999992</v>
      </c>
    </row>
    <row r="919" spans="4:10" x14ac:dyDescent="0.25">
      <c r="D919" s="113">
        <v>44484</v>
      </c>
      <c r="E919" s="198">
        <v>6.7009999999999996</v>
      </c>
      <c r="F919" s="198">
        <v>7.72</v>
      </c>
      <c r="G919" s="198">
        <v>7.6689999999999996</v>
      </c>
      <c r="H919" s="199"/>
      <c r="I919" s="198">
        <v>9.0990000000000002</v>
      </c>
      <c r="J919" s="198">
        <v>9.0169999999999995</v>
      </c>
    </row>
    <row r="920" spans="4:10" x14ac:dyDescent="0.25">
      <c r="D920" s="113">
        <v>44487</v>
      </c>
      <c r="E920" s="198">
        <v>6.7309999999999999</v>
      </c>
      <c r="F920" s="198">
        <v>7.734</v>
      </c>
      <c r="G920" s="198">
        <v>7.7060000000000004</v>
      </c>
      <c r="H920" s="199"/>
      <c r="I920" s="198">
        <v>9.0950000000000006</v>
      </c>
      <c r="J920" s="198">
        <v>9.0530000000000008</v>
      </c>
    </row>
    <row r="921" spans="4:10" x14ac:dyDescent="0.25">
      <c r="D921" s="113">
        <v>44488</v>
      </c>
      <c r="E921" s="198">
        <v>6.6769999999999996</v>
      </c>
      <c r="F921" s="198">
        <v>7.6929999999999996</v>
      </c>
      <c r="G921" s="198">
        <v>7.6859999999999999</v>
      </c>
      <c r="H921" s="199"/>
      <c r="I921" s="198">
        <v>9.0830000000000002</v>
      </c>
      <c r="J921" s="198">
        <v>9.0359999999999996</v>
      </c>
    </row>
    <row r="922" spans="4:10" x14ac:dyDescent="0.25">
      <c r="D922" s="113">
        <v>44489</v>
      </c>
      <c r="E922" s="198">
        <v>6.6769999999999996</v>
      </c>
      <c r="F922" s="198">
        <v>7.6920000000000002</v>
      </c>
      <c r="G922" s="198">
        <v>7.6950000000000003</v>
      </c>
      <c r="H922" s="199"/>
      <c r="I922" s="198">
        <v>9.1050000000000004</v>
      </c>
      <c r="J922" s="198">
        <v>9.048</v>
      </c>
    </row>
    <row r="923" spans="4:10" x14ac:dyDescent="0.25">
      <c r="D923" s="113">
        <v>44490</v>
      </c>
      <c r="E923" s="198">
        <v>6.7080000000000002</v>
      </c>
      <c r="F923" s="198">
        <v>7.734</v>
      </c>
      <c r="G923" s="198">
        <v>7.726</v>
      </c>
      <c r="H923" s="199"/>
      <c r="I923" s="198">
        <v>9.1189999999999998</v>
      </c>
      <c r="J923" s="198">
        <v>9.0730000000000004</v>
      </c>
    </row>
    <row r="924" spans="4:10" x14ac:dyDescent="0.25">
      <c r="D924" s="113">
        <v>44491</v>
      </c>
      <c r="E924" s="198">
        <v>6.6829999999999998</v>
      </c>
      <c r="F924" s="198">
        <v>7.7480000000000002</v>
      </c>
      <c r="G924" s="198">
        <v>7.7409999999999997</v>
      </c>
      <c r="H924" s="199"/>
      <c r="I924" s="198">
        <v>9.1289999999999996</v>
      </c>
      <c r="J924" s="198">
        <v>9.0579999999999998</v>
      </c>
    </row>
    <row r="925" spans="4:10" x14ac:dyDescent="0.25">
      <c r="D925" s="113">
        <v>44494</v>
      </c>
      <c r="E925" s="198">
        <v>6.7350000000000003</v>
      </c>
      <c r="F925" s="198">
        <v>7.827</v>
      </c>
      <c r="G925" s="198">
        <v>7.8140000000000001</v>
      </c>
      <c r="H925" s="199"/>
      <c r="I925" s="198">
        <v>9.18</v>
      </c>
      <c r="J925" s="198">
        <v>9.1219999999999999</v>
      </c>
    </row>
    <row r="926" spans="4:10" x14ac:dyDescent="0.25">
      <c r="D926" s="113">
        <v>44495</v>
      </c>
      <c r="E926" s="198">
        <v>6.7590000000000003</v>
      </c>
      <c r="F926" s="198">
        <v>7.8410000000000002</v>
      </c>
      <c r="G926" s="198">
        <v>7.8159999999999998</v>
      </c>
      <c r="H926" s="199"/>
      <c r="I926" s="198">
        <v>9.1790000000000003</v>
      </c>
      <c r="J926" s="198">
        <v>9.1199999999999992</v>
      </c>
    </row>
    <row r="927" spans="4:10" x14ac:dyDescent="0.25">
      <c r="D927" s="113">
        <v>44496</v>
      </c>
      <c r="E927" s="198">
        <v>6.6920000000000002</v>
      </c>
      <c r="F927" s="198">
        <v>7.7910000000000004</v>
      </c>
      <c r="G927" s="198">
        <v>7.7709999999999999</v>
      </c>
      <c r="H927" s="199"/>
      <c r="I927" s="198">
        <v>9.1620000000000008</v>
      </c>
      <c r="J927" s="198">
        <v>9.1069999999999993</v>
      </c>
    </row>
    <row r="928" spans="4:10" x14ac:dyDescent="0.25">
      <c r="D928" s="113">
        <v>44497</v>
      </c>
      <c r="E928" s="198">
        <v>6.7779999999999996</v>
      </c>
      <c r="F928" s="198">
        <v>7.8410000000000002</v>
      </c>
      <c r="G928" s="198">
        <v>7.8220000000000001</v>
      </c>
      <c r="H928" s="199"/>
      <c r="I928" s="198">
        <v>9.2140000000000004</v>
      </c>
      <c r="J928" s="198">
        <v>9.1479999999999997</v>
      </c>
    </row>
    <row r="929" spans="4:10" x14ac:dyDescent="0.25">
      <c r="D929" s="113">
        <v>44498</v>
      </c>
      <c r="E929" s="198">
        <v>6.9610000000000003</v>
      </c>
      <c r="F929" s="198">
        <v>7.9859999999999998</v>
      </c>
      <c r="G929" s="198">
        <v>7.9790000000000001</v>
      </c>
      <c r="H929" s="199"/>
      <c r="I929" s="198">
        <v>9.3550000000000004</v>
      </c>
      <c r="J929" s="198">
        <v>9.2789999999999999</v>
      </c>
    </row>
    <row r="930" spans="4:10" x14ac:dyDescent="0.25">
      <c r="D930" s="113">
        <v>44499</v>
      </c>
      <c r="E930" s="198">
        <v>6.9610000000000003</v>
      </c>
      <c r="F930" s="198">
        <v>7.9859999999999998</v>
      </c>
      <c r="G930" s="198">
        <v>7.9790000000000001</v>
      </c>
      <c r="H930" s="199"/>
      <c r="I930" s="198">
        <v>9.3550000000000004</v>
      </c>
      <c r="J930" s="198">
        <v>9.2789999999999999</v>
      </c>
    </row>
    <row r="931" spans="4:10" x14ac:dyDescent="0.25">
      <c r="D931" s="113">
        <v>44500</v>
      </c>
      <c r="E931" s="198">
        <v>6.9610000000000003</v>
      </c>
      <c r="F931" s="198">
        <v>7.9859999999999998</v>
      </c>
      <c r="G931" s="198">
        <v>7.9790000000000001</v>
      </c>
      <c r="H931" s="199"/>
      <c r="I931" s="198">
        <v>9.3550000000000004</v>
      </c>
      <c r="J931" s="198">
        <v>9.2789999999999999</v>
      </c>
    </row>
    <row r="932" spans="4:10" x14ac:dyDescent="0.25">
      <c r="D932" s="113">
        <v>44501</v>
      </c>
      <c r="E932" s="198">
        <v>6.9829999999999997</v>
      </c>
      <c r="F932" s="198">
        <v>8.0470000000000006</v>
      </c>
      <c r="G932" s="198">
        <v>8.0299999999999994</v>
      </c>
      <c r="H932" s="199"/>
      <c r="I932" s="198">
        <v>9.3960000000000008</v>
      </c>
      <c r="J932" s="198">
        <v>9.3049999999999997</v>
      </c>
    </row>
    <row r="933" spans="4:10" x14ac:dyDescent="0.25">
      <c r="D933" s="113">
        <v>44502</v>
      </c>
      <c r="E933" s="198">
        <v>6.9719999999999995</v>
      </c>
      <c r="F933" s="198">
        <v>8.0709999999999997</v>
      </c>
      <c r="G933" s="198">
        <v>8.0449999999999999</v>
      </c>
      <c r="H933" s="199"/>
      <c r="I933" s="198">
        <v>9.4120000000000008</v>
      </c>
      <c r="J933" s="198">
        <v>9.3469999999999995</v>
      </c>
    </row>
    <row r="934" spans="4:10" x14ac:dyDescent="0.25">
      <c r="D934" s="113">
        <v>44503</v>
      </c>
      <c r="E934" s="198">
        <v>7.0439999999999996</v>
      </c>
      <c r="F934" s="198">
        <v>8.1080000000000005</v>
      </c>
      <c r="G934" s="198">
        <v>8.09</v>
      </c>
      <c r="H934" s="199"/>
      <c r="I934" s="198">
        <v>9.4640000000000004</v>
      </c>
      <c r="J934" s="198">
        <v>9.3979999999999997</v>
      </c>
    </row>
    <row r="935" spans="4:10" x14ac:dyDescent="0.25">
      <c r="D935" s="113">
        <v>44504</v>
      </c>
      <c r="E935" s="198">
        <v>6.9169999999999998</v>
      </c>
      <c r="F935" s="198">
        <v>7.9530000000000003</v>
      </c>
      <c r="G935" s="198">
        <v>7.93</v>
      </c>
      <c r="H935" s="199"/>
      <c r="I935" s="198">
        <v>9.3620000000000001</v>
      </c>
      <c r="J935" s="198">
        <v>9.3040000000000003</v>
      </c>
    </row>
    <row r="936" spans="4:10" x14ac:dyDescent="0.25">
      <c r="D936" s="113">
        <v>44505</v>
      </c>
      <c r="E936" s="198">
        <v>6.7140000000000004</v>
      </c>
      <c r="F936" s="198">
        <v>7.7030000000000003</v>
      </c>
      <c r="G936" s="198">
        <v>7.7110000000000003</v>
      </c>
      <c r="H936" s="199"/>
      <c r="I936" s="198">
        <v>9.2119999999999997</v>
      </c>
      <c r="J936" s="198">
        <v>9.1579999999999995</v>
      </c>
    </row>
    <row r="937" spans="4:10" x14ac:dyDescent="0.25">
      <c r="D937" s="113">
        <v>44506</v>
      </c>
      <c r="E937" s="198">
        <v>6.7140000000000004</v>
      </c>
      <c r="F937" s="198">
        <v>7.7030000000000003</v>
      </c>
      <c r="G937" s="198">
        <v>7.7110000000000003</v>
      </c>
      <c r="H937" s="199"/>
      <c r="I937" s="198">
        <v>9.2119999999999997</v>
      </c>
      <c r="J937" s="198">
        <v>9.1579999999999995</v>
      </c>
    </row>
    <row r="938" spans="4:10" x14ac:dyDescent="0.25">
      <c r="D938" s="113">
        <v>44507</v>
      </c>
      <c r="E938" s="198">
        <v>6.7140000000000004</v>
      </c>
      <c r="F938" s="198">
        <v>7.7030000000000003</v>
      </c>
      <c r="G938" s="198">
        <v>7.7110000000000003</v>
      </c>
      <c r="H938" s="199"/>
      <c r="I938" s="198">
        <v>9.2119999999999997</v>
      </c>
      <c r="J938" s="198">
        <v>9.1579999999999995</v>
      </c>
    </row>
    <row r="939" spans="4:10" x14ac:dyDescent="0.25">
      <c r="D939" s="113">
        <v>44508</v>
      </c>
      <c r="E939" s="198">
        <v>6.5659999999999998</v>
      </c>
      <c r="F939" s="198">
        <v>7.5819999999999999</v>
      </c>
      <c r="G939" s="198">
        <v>7.5979999999999999</v>
      </c>
      <c r="H939" s="199"/>
      <c r="I939" s="198">
        <v>9.1159999999999997</v>
      </c>
      <c r="J939" s="198">
        <v>9.0630000000000006</v>
      </c>
    </row>
    <row r="940" spans="4:10" x14ac:dyDescent="0.25">
      <c r="D940" s="113">
        <v>44509</v>
      </c>
      <c r="E940" s="198">
        <v>6.6129999999999995</v>
      </c>
      <c r="F940" s="198">
        <v>7.5419999999999998</v>
      </c>
      <c r="G940" s="198">
        <v>7.6319999999999997</v>
      </c>
      <c r="H940" s="199"/>
      <c r="I940" s="198">
        <v>9.1430000000000007</v>
      </c>
      <c r="J940" s="198">
        <v>9.0879999999999992</v>
      </c>
    </row>
    <row r="941" spans="4:10" x14ac:dyDescent="0.25">
      <c r="D941" s="113">
        <v>44510</v>
      </c>
      <c r="E941" s="198">
        <v>6.6980000000000004</v>
      </c>
      <c r="F941" s="198">
        <v>7.6260000000000003</v>
      </c>
      <c r="G941" s="198">
        <v>7.6920000000000002</v>
      </c>
      <c r="H941" s="199"/>
      <c r="I941" s="198">
        <v>9.1829999999999998</v>
      </c>
      <c r="J941" s="198">
        <v>9.1289999999999996</v>
      </c>
    </row>
    <row r="942" spans="4:10" x14ac:dyDescent="0.25">
      <c r="D942" s="113">
        <v>44511</v>
      </c>
      <c r="E942" s="198">
        <v>6.74</v>
      </c>
      <c r="F942" s="198">
        <v>7.6740000000000004</v>
      </c>
      <c r="G942" s="198">
        <v>7.7620000000000005</v>
      </c>
      <c r="H942" s="199"/>
      <c r="I942" s="198">
        <v>9.2539999999999996</v>
      </c>
      <c r="J942" s="198">
        <v>9.1820000000000004</v>
      </c>
    </row>
    <row r="943" spans="4:10" x14ac:dyDescent="0.25">
      <c r="D943" s="113">
        <v>44512</v>
      </c>
      <c r="E943" s="198">
        <v>6.7990000000000004</v>
      </c>
      <c r="F943" s="198">
        <v>7.74</v>
      </c>
      <c r="G943" s="198">
        <v>7.766</v>
      </c>
      <c r="H943" s="199"/>
      <c r="I943" s="198">
        <v>9.2490000000000006</v>
      </c>
      <c r="J943" s="198">
        <v>9.1910000000000007</v>
      </c>
    </row>
    <row r="944" spans="4:10" x14ac:dyDescent="0.25">
      <c r="D944" s="113">
        <v>44513</v>
      </c>
      <c r="E944" s="198">
        <v>6.7990000000000004</v>
      </c>
      <c r="F944" s="198">
        <v>7.74</v>
      </c>
      <c r="G944" s="198">
        <v>7.766</v>
      </c>
      <c r="H944" s="199"/>
      <c r="I944" s="198">
        <v>9.2490000000000006</v>
      </c>
      <c r="J944" s="198">
        <v>9.1910000000000007</v>
      </c>
    </row>
    <row r="945" spans="4:10" x14ac:dyDescent="0.25">
      <c r="D945" s="113">
        <v>44514</v>
      </c>
      <c r="E945" s="198">
        <v>6.7990000000000004</v>
      </c>
      <c r="F945" s="198">
        <v>7.74</v>
      </c>
      <c r="G945" s="198">
        <v>7.766</v>
      </c>
      <c r="H945" s="199"/>
      <c r="I945" s="198">
        <v>9.2490000000000006</v>
      </c>
      <c r="J945" s="198">
        <v>9.1910000000000007</v>
      </c>
    </row>
    <row r="946" spans="4:10" x14ac:dyDescent="0.25">
      <c r="D946" s="113">
        <v>44515</v>
      </c>
      <c r="E946" s="198">
        <v>6.7809999999999997</v>
      </c>
      <c r="F946" s="198">
        <v>7.7450000000000001</v>
      </c>
      <c r="G946" s="198">
        <v>7.7629999999999999</v>
      </c>
      <c r="H946" s="199"/>
      <c r="I946" s="198">
        <v>9.2620000000000005</v>
      </c>
      <c r="J946" s="198">
        <v>9.2050000000000001</v>
      </c>
    </row>
    <row r="947" spans="4:10" x14ac:dyDescent="0.25">
      <c r="D947" s="113">
        <v>44516</v>
      </c>
      <c r="E947" s="198">
        <v>6.7889999999999997</v>
      </c>
      <c r="F947" s="198">
        <v>7.7590000000000003</v>
      </c>
      <c r="G947" s="198">
        <v>7.7690000000000001</v>
      </c>
      <c r="H947" s="199"/>
      <c r="I947" s="198">
        <v>9.2810000000000006</v>
      </c>
      <c r="J947" s="198">
        <v>9.2240000000000002</v>
      </c>
    </row>
    <row r="948" spans="4:10" x14ac:dyDescent="0.25">
      <c r="D948" s="113">
        <v>44517</v>
      </c>
      <c r="E948" s="198">
        <v>6.8890000000000002</v>
      </c>
      <c r="F948" s="198">
        <v>7.8689999999999998</v>
      </c>
      <c r="G948" s="198">
        <v>7.8550000000000004</v>
      </c>
      <c r="H948" s="199"/>
      <c r="I948" s="198">
        <v>9.3320000000000007</v>
      </c>
      <c r="J948" s="198">
        <v>9.282</v>
      </c>
    </row>
    <row r="949" spans="4:10" x14ac:dyDescent="0.25">
      <c r="D949" s="113">
        <v>44518</v>
      </c>
      <c r="E949" s="198">
        <v>6.9420000000000002</v>
      </c>
      <c r="F949" s="198">
        <v>7.9619999999999997</v>
      </c>
      <c r="G949" s="198">
        <v>7.9169999999999998</v>
      </c>
      <c r="H949" s="199"/>
      <c r="I949" s="198">
        <v>9.3569999999999993</v>
      </c>
      <c r="J949" s="198">
        <v>9.3089999999999993</v>
      </c>
    </row>
    <row r="950" spans="4:10" x14ac:dyDescent="0.25">
      <c r="D950" s="113">
        <v>44519</v>
      </c>
      <c r="E950" s="198">
        <v>7.0309999999999997</v>
      </c>
      <c r="F950" s="198">
        <v>8.0850000000000009</v>
      </c>
      <c r="G950" s="198">
        <v>8.01</v>
      </c>
      <c r="H950" s="199"/>
      <c r="I950" s="198">
        <v>9.4359999999999999</v>
      </c>
      <c r="J950" s="198">
        <v>9.3659999999999997</v>
      </c>
    </row>
    <row r="951" spans="4:10" x14ac:dyDescent="0.25">
      <c r="D951" s="113">
        <v>44520</v>
      </c>
      <c r="E951" s="198">
        <v>7.0309999999999997</v>
      </c>
      <c r="F951" s="198">
        <v>8.0850000000000009</v>
      </c>
      <c r="G951" s="198">
        <v>8.01</v>
      </c>
      <c r="H951" s="199"/>
      <c r="I951" s="198">
        <v>9.4359999999999999</v>
      </c>
      <c r="J951" s="198">
        <v>9.3659999999999997</v>
      </c>
    </row>
    <row r="952" spans="4:10" x14ac:dyDescent="0.25">
      <c r="D952" s="113">
        <v>44521</v>
      </c>
      <c r="E952" s="198">
        <v>7.0309999999999997</v>
      </c>
      <c r="F952" s="198">
        <v>8.0850000000000009</v>
      </c>
      <c r="G952" s="198">
        <v>8.01</v>
      </c>
      <c r="H952" s="199"/>
      <c r="I952" s="198">
        <v>9.4359999999999999</v>
      </c>
      <c r="J952" s="198">
        <v>9.3659999999999997</v>
      </c>
    </row>
    <row r="953" spans="4:10" x14ac:dyDescent="0.25">
      <c r="D953" s="113">
        <v>44522</v>
      </c>
      <c r="E953" s="198">
        <v>7.3330000000000002</v>
      </c>
      <c r="F953" s="198">
        <v>8.343</v>
      </c>
      <c r="G953" s="198">
        <v>8.3149999999999995</v>
      </c>
      <c r="H953" s="199"/>
      <c r="I953" s="198">
        <v>9.6</v>
      </c>
      <c r="J953" s="198">
        <v>9.5640000000000001</v>
      </c>
    </row>
    <row r="954" spans="4:10" x14ac:dyDescent="0.25">
      <c r="D954" s="113">
        <v>44523</v>
      </c>
      <c r="E954" s="198">
        <v>7.7889999999999997</v>
      </c>
      <c r="F954" s="198">
        <v>8.702</v>
      </c>
      <c r="G954" s="198">
        <v>8.6479999999999997</v>
      </c>
      <c r="H954" s="199"/>
      <c r="I954" s="198">
        <v>9.8140000000000001</v>
      </c>
      <c r="J954" s="198">
        <v>9.7889999999999997</v>
      </c>
    </row>
    <row r="955" spans="4:10" x14ac:dyDescent="0.25">
      <c r="D955" s="113">
        <v>44524</v>
      </c>
      <c r="E955" s="198">
        <v>7.7149999999999999</v>
      </c>
      <c r="F955" s="198">
        <v>8.6549999999999994</v>
      </c>
      <c r="G955" s="198">
        <v>8.6340000000000003</v>
      </c>
      <c r="H955" s="199"/>
      <c r="I955" s="198">
        <v>9.7810000000000006</v>
      </c>
      <c r="J955" s="198">
        <v>9.7449999999999992</v>
      </c>
    </row>
    <row r="956" spans="4:10" x14ac:dyDescent="0.25">
      <c r="D956" s="113">
        <v>44525</v>
      </c>
      <c r="E956" s="198">
        <v>7.6859999999999999</v>
      </c>
      <c r="F956" s="198">
        <v>8.6319999999999997</v>
      </c>
      <c r="G956" s="198">
        <v>8.6349999999999998</v>
      </c>
      <c r="H956" s="199"/>
      <c r="I956" s="198">
        <v>9.7710000000000008</v>
      </c>
      <c r="J956" s="198">
        <v>9.7539999999999996</v>
      </c>
    </row>
    <row r="957" spans="4:10" x14ac:dyDescent="0.25">
      <c r="D957" s="113">
        <v>44526</v>
      </c>
      <c r="E957" s="198">
        <v>8.2850000000000001</v>
      </c>
      <c r="F957" s="198">
        <v>9.1080000000000005</v>
      </c>
      <c r="G957" s="198">
        <v>9.1039999999999992</v>
      </c>
      <c r="H957" s="199"/>
      <c r="I957" s="198">
        <v>10.081</v>
      </c>
      <c r="J957" s="198">
        <v>10.050000000000001</v>
      </c>
    </row>
    <row r="958" spans="4:10" x14ac:dyDescent="0.25">
      <c r="D958" s="113">
        <v>44527</v>
      </c>
      <c r="E958" s="198">
        <v>8.2850000000000001</v>
      </c>
      <c r="F958" s="198">
        <v>9.1080000000000005</v>
      </c>
      <c r="G958" s="198">
        <v>9.1039999999999992</v>
      </c>
      <c r="H958" s="199"/>
      <c r="I958" s="198">
        <v>10.081</v>
      </c>
      <c r="J958" s="198">
        <v>10.050000000000001</v>
      </c>
    </row>
    <row r="959" spans="4:10" x14ac:dyDescent="0.25">
      <c r="D959" s="113">
        <v>44528</v>
      </c>
      <c r="E959" s="198">
        <v>8.2850000000000001</v>
      </c>
      <c r="F959" s="198">
        <v>9.1080000000000005</v>
      </c>
      <c r="G959" s="198">
        <v>9.1039999999999992</v>
      </c>
      <c r="H959" s="199"/>
      <c r="I959" s="198">
        <v>10.081</v>
      </c>
      <c r="J959" s="198">
        <v>10.050000000000001</v>
      </c>
    </row>
    <row r="960" spans="4:10" x14ac:dyDescent="0.25">
      <c r="D960" s="113">
        <v>44529</v>
      </c>
      <c r="E960" s="198">
        <v>8.5440000000000005</v>
      </c>
      <c r="F960" s="198">
        <v>9.2010000000000005</v>
      </c>
      <c r="G960" s="198">
        <v>9.1690000000000005</v>
      </c>
      <c r="H960" s="199"/>
      <c r="I960" s="198">
        <v>10.215</v>
      </c>
      <c r="J960" s="198">
        <v>10.157999999999999</v>
      </c>
    </row>
    <row r="961" spans="4:10" x14ac:dyDescent="0.25">
      <c r="D961" s="113">
        <v>44530</v>
      </c>
      <c r="E961" s="198">
        <v>8.673</v>
      </c>
      <c r="F961" s="198">
        <v>9.3379999999999992</v>
      </c>
      <c r="G961" s="198">
        <v>9.2899999999999991</v>
      </c>
      <c r="H961" s="199"/>
      <c r="I961" s="198">
        <v>10.26</v>
      </c>
      <c r="J961" s="198">
        <v>10.24</v>
      </c>
    </row>
    <row r="962" spans="4:10" x14ac:dyDescent="0.25">
      <c r="D962" s="113">
        <v>44531</v>
      </c>
      <c r="E962" s="198">
        <v>8.0419999999999998</v>
      </c>
      <c r="F962" s="198">
        <v>8.8000000000000007</v>
      </c>
      <c r="G962" s="198">
        <v>8.7710000000000008</v>
      </c>
      <c r="H962" s="199"/>
      <c r="I962" s="198">
        <v>9.9550000000000001</v>
      </c>
      <c r="J962" s="198">
        <v>9.9169999999999998</v>
      </c>
    </row>
    <row r="963" spans="4:10" x14ac:dyDescent="0.25">
      <c r="D963" s="113">
        <v>44532</v>
      </c>
      <c r="E963" s="198">
        <v>7.7279999999999998</v>
      </c>
      <c r="F963" s="198">
        <v>8.5719999999999992</v>
      </c>
      <c r="G963" s="198">
        <v>8.5709999999999997</v>
      </c>
      <c r="H963" s="199"/>
      <c r="I963" s="198">
        <v>9.8330000000000002</v>
      </c>
      <c r="J963" s="198">
        <v>9.782</v>
      </c>
    </row>
    <row r="964" spans="4:10" x14ac:dyDescent="0.25">
      <c r="D964" s="113">
        <v>44533</v>
      </c>
      <c r="E964" s="198">
        <v>7.6539999999999999</v>
      </c>
      <c r="F964" s="198">
        <v>8.4510000000000005</v>
      </c>
      <c r="G964" s="198">
        <v>8.4809999999999999</v>
      </c>
      <c r="H964" s="199"/>
      <c r="I964" s="198">
        <v>9.7880000000000003</v>
      </c>
      <c r="J964" s="198">
        <v>9.7460000000000004</v>
      </c>
    </row>
    <row r="965" spans="4:10" x14ac:dyDescent="0.25">
      <c r="D965" s="113">
        <v>44534</v>
      </c>
      <c r="E965" s="198">
        <v>7.6539999999999999</v>
      </c>
      <c r="F965" s="198">
        <v>8.4510000000000005</v>
      </c>
      <c r="G965" s="198">
        <v>8.4809999999999999</v>
      </c>
      <c r="H965" s="199"/>
      <c r="I965" s="198">
        <v>9.7880000000000003</v>
      </c>
      <c r="J965" s="198">
        <v>9.7460000000000004</v>
      </c>
    </row>
    <row r="966" spans="4:10" x14ac:dyDescent="0.25">
      <c r="D966" s="113">
        <v>44535</v>
      </c>
      <c r="E966" s="198">
        <v>7.6539999999999999</v>
      </c>
      <c r="F966" s="198">
        <v>8.4510000000000005</v>
      </c>
      <c r="G966" s="198">
        <v>8.4809999999999999</v>
      </c>
      <c r="H966" s="199"/>
      <c r="I966" s="198">
        <v>9.7880000000000003</v>
      </c>
      <c r="J966" s="198">
        <v>9.7460000000000004</v>
      </c>
    </row>
    <row r="967" spans="4:10" x14ac:dyDescent="0.25">
      <c r="D967" s="113">
        <v>44536</v>
      </c>
      <c r="E967" s="198">
        <v>7.6289999999999996</v>
      </c>
      <c r="F967" s="198">
        <v>8.4589999999999996</v>
      </c>
      <c r="G967" s="198">
        <v>8.4990000000000006</v>
      </c>
      <c r="H967" s="199"/>
      <c r="I967" s="198">
        <v>9.7870000000000008</v>
      </c>
      <c r="J967" s="198">
        <v>9.7520000000000007</v>
      </c>
    </row>
    <row r="968" spans="4:10" x14ac:dyDescent="0.25">
      <c r="D968" s="113">
        <v>44537</v>
      </c>
      <c r="E968" s="198">
        <v>7.3570000000000002</v>
      </c>
      <c r="F968" s="198">
        <v>8.157</v>
      </c>
      <c r="G968" s="198">
        <v>8.3030000000000008</v>
      </c>
      <c r="H968" s="199"/>
      <c r="I968" s="198">
        <v>9.6440000000000001</v>
      </c>
      <c r="J968" s="198">
        <v>9.6240000000000006</v>
      </c>
    </row>
    <row r="969" spans="4:10" x14ac:dyDescent="0.25">
      <c r="D969" s="113">
        <v>44538</v>
      </c>
      <c r="E969" s="198">
        <v>7.4009999999999998</v>
      </c>
      <c r="F969" s="198">
        <v>8.1660000000000004</v>
      </c>
      <c r="G969" s="198">
        <v>8.2629999999999999</v>
      </c>
      <c r="H969" s="199"/>
      <c r="I969" s="198">
        <v>9.6560000000000006</v>
      </c>
      <c r="J969" s="198">
        <v>9.6009999999999991</v>
      </c>
    </row>
    <row r="970" spans="4:10" x14ac:dyDescent="0.25">
      <c r="D970" s="113">
        <v>44539</v>
      </c>
      <c r="E970" s="198">
        <v>7.4530000000000003</v>
      </c>
      <c r="F970" s="198">
        <v>8.1959999999999997</v>
      </c>
      <c r="G970" s="198">
        <v>8.2899999999999991</v>
      </c>
      <c r="H970" s="199"/>
      <c r="I970" s="198">
        <v>9.6709999999999994</v>
      </c>
      <c r="J970" s="198">
        <v>9.5969999999999995</v>
      </c>
    </row>
    <row r="971" spans="4:10" x14ac:dyDescent="0.25">
      <c r="D971" s="113">
        <v>44540</v>
      </c>
      <c r="E971" s="198">
        <v>7.4530000000000003</v>
      </c>
      <c r="F971" s="198">
        <v>8.2119999999999997</v>
      </c>
      <c r="G971" s="198">
        <v>8.3049999999999997</v>
      </c>
      <c r="H971" s="199"/>
      <c r="I971" s="198">
        <v>9.6790000000000003</v>
      </c>
      <c r="J971" s="198">
        <v>9.6210000000000004</v>
      </c>
    </row>
    <row r="972" spans="4:10" x14ac:dyDescent="0.25">
      <c r="D972" s="113">
        <v>44541</v>
      </c>
      <c r="E972" s="198">
        <v>7.4530000000000003</v>
      </c>
      <c r="F972" s="198">
        <v>8.2119999999999997</v>
      </c>
      <c r="G972" s="198">
        <v>8.3049999999999997</v>
      </c>
      <c r="H972" s="199"/>
      <c r="I972" s="198">
        <v>9.6790000000000003</v>
      </c>
      <c r="J972" s="198">
        <v>9.6210000000000004</v>
      </c>
    </row>
    <row r="973" spans="4:10" x14ac:dyDescent="0.25">
      <c r="D973" s="113">
        <v>44542</v>
      </c>
      <c r="E973" s="198">
        <v>7.4530000000000003</v>
      </c>
      <c r="F973" s="198">
        <v>8.2119999999999997</v>
      </c>
      <c r="G973" s="198">
        <v>8.3049999999999997</v>
      </c>
      <c r="H973" s="199"/>
      <c r="I973" s="198">
        <v>9.6790000000000003</v>
      </c>
      <c r="J973" s="198">
        <v>9.6210000000000004</v>
      </c>
    </row>
    <row r="974" spans="4:10" x14ac:dyDescent="0.25">
      <c r="D974" s="113">
        <v>44543</v>
      </c>
      <c r="E974" s="198">
        <v>7.5090000000000003</v>
      </c>
      <c r="F974" s="198">
        <v>8.2370000000000001</v>
      </c>
      <c r="G974" s="198">
        <v>8.3249999999999993</v>
      </c>
      <c r="H974" s="199"/>
      <c r="I974" s="198">
        <v>9.6839999999999993</v>
      </c>
      <c r="J974" s="198">
        <v>9.625</v>
      </c>
    </row>
    <row r="975" spans="4:10" x14ac:dyDescent="0.25">
      <c r="D975" s="113">
        <v>44544</v>
      </c>
      <c r="E975" s="198">
        <v>7.609</v>
      </c>
      <c r="F975" s="198">
        <v>8.3230000000000004</v>
      </c>
      <c r="G975" s="198">
        <v>8.3949999999999996</v>
      </c>
      <c r="H975" s="199"/>
      <c r="I975" s="198">
        <v>9.7370000000000001</v>
      </c>
      <c r="J975" s="198">
        <v>9.6959999999999997</v>
      </c>
    </row>
    <row r="976" spans="4:10" x14ac:dyDescent="0.25">
      <c r="D976" s="113">
        <v>44545</v>
      </c>
      <c r="E976" s="198">
        <v>7.6920000000000002</v>
      </c>
      <c r="F976" s="198">
        <v>8.4009999999999998</v>
      </c>
      <c r="G976" s="198">
        <v>8.4670000000000005</v>
      </c>
      <c r="H976" s="199"/>
      <c r="I976" s="198">
        <v>9.7989999999999995</v>
      </c>
      <c r="J976" s="198">
        <v>9.7680000000000007</v>
      </c>
    </row>
    <row r="977" spans="4:10" x14ac:dyDescent="0.25">
      <c r="D977" s="113">
        <v>44546</v>
      </c>
      <c r="E977" s="198">
        <v>7.5460000000000003</v>
      </c>
      <c r="F977" s="198">
        <v>8.2810000000000006</v>
      </c>
      <c r="G977" s="198">
        <v>8.3889999999999993</v>
      </c>
      <c r="H977" s="199"/>
      <c r="I977" s="198">
        <v>9.7430000000000003</v>
      </c>
      <c r="J977" s="198">
        <v>9.7129999999999992</v>
      </c>
    </row>
    <row r="978" spans="4:10" x14ac:dyDescent="0.25">
      <c r="D978" s="113">
        <v>44547</v>
      </c>
      <c r="E978" s="198">
        <v>7.5570000000000004</v>
      </c>
      <c r="F978" s="198">
        <v>8.2949999999999999</v>
      </c>
      <c r="G978" s="198">
        <v>8.3930000000000007</v>
      </c>
      <c r="H978" s="199"/>
      <c r="I978" s="198">
        <v>9.7360000000000007</v>
      </c>
      <c r="J978" s="198">
        <v>9.7070000000000007</v>
      </c>
    </row>
    <row r="979" spans="4:10" x14ac:dyDescent="0.25">
      <c r="D979" s="113">
        <v>44548</v>
      </c>
      <c r="E979" s="198">
        <v>7.5570000000000004</v>
      </c>
      <c r="F979" s="198">
        <v>8.2949999999999999</v>
      </c>
      <c r="G979" s="198">
        <v>8.3930000000000007</v>
      </c>
      <c r="H979" s="199"/>
      <c r="I979" s="198">
        <v>9.7360000000000007</v>
      </c>
      <c r="J979" s="198">
        <v>9.7070000000000007</v>
      </c>
    </row>
    <row r="980" spans="4:10" x14ac:dyDescent="0.25">
      <c r="D980" s="113">
        <v>44549</v>
      </c>
      <c r="E980" s="198">
        <v>7.5570000000000004</v>
      </c>
      <c r="F980" s="198">
        <v>8.2949999999999999</v>
      </c>
      <c r="G980" s="198">
        <v>8.3930000000000007</v>
      </c>
      <c r="H980" s="199"/>
      <c r="I980" s="198">
        <v>9.7360000000000007</v>
      </c>
      <c r="J980" s="198">
        <v>9.7070000000000007</v>
      </c>
    </row>
    <row r="981" spans="4:10" x14ac:dyDescent="0.25">
      <c r="D981" s="113">
        <v>44550</v>
      </c>
      <c r="E981" s="198">
        <v>7.6660000000000004</v>
      </c>
      <c r="F981" s="198">
        <v>8.3979999999999997</v>
      </c>
      <c r="G981" s="198">
        <v>8.5079999999999991</v>
      </c>
      <c r="H981" s="199"/>
      <c r="I981" s="198">
        <v>9.8420000000000005</v>
      </c>
      <c r="J981" s="198">
        <v>9.8070000000000004</v>
      </c>
    </row>
    <row r="982" spans="4:10" x14ac:dyDescent="0.25">
      <c r="D982" s="113">
        <v>44551</v>
      </c>
      <c r="E982" s="198">
        <v>7.62</v>
      </c>
      <c r="F982" s="198">
        <v>8.3620000000000001</v>
      </c>
      <c r="G982" s="198">
        <v>8.4640000000000004</v>
      </c>
      <c r="H982" s="199"/>
      <c r="I982" s="198">
        <v>9.8060000000000009</v>
      </c>
      <c r="J982" s="198">
        <v>9.7710000000000008</v>
      </c>
    </row>
    <row r="983" spans="4:10" x14ac:dyDescent="0.25">
      <c r="D983" s="113">
        <v>44552</v>
      </c>
      <c r="E983" s="198">
        <v>7.6210000000000004</v>
      </c>
      <c r="F983" s="198">
        <v>8.3439999999999994</v>
      </c>
      <c r="G983" s="198">
        <v>8.4469999999999992</v>
      </c>
      <c r="H983" s="199"/>
      <c r="I983" s="198">
        <v>9.8089999999999993</v>
      </c>
      <c r="J983" s="198">
        <v>9.7740000000000009</v>
      </c>
    </row>
    <row r="984" spans="4:10" x14ac:dyDescent="0.25">
      <c r="D984" s="113">
        <v>44553</v>
      </c>
      <c r="E984" s="198">
        <v>7.4879999999999995</v>
      </c>
      <c r="F984" s="198">
        <v>8.26</v>
      </c>
      <c r="G984" s="198">
        <v>8.3680000000000003</v>
      </c>
      <c r="H984" s="199"/>
      <c r="I984" s="198">
        <v>9.7579999999999991</v>
      </c>
      <c r="J984" s="198">
        <v>9.7050000000000001</v>
      </c>
    </row>
    <row r="985" spans="4:10" x14ac:dyDescent="0.25">
      <c r="D985" s="113">
        <v>44554</v>
      </c>
      <c r="E985" s="198">
        <v>7.5670000000000002</v>
      </c>
      <c r="F985" s="198">
        <v>8.3040000000000003</v>
      </c>
      <c r="G985" s="198">
        <v>8.3840000000000003</v>
      </c>
      <c r="H985" s="199"/>
      <c r="I985" s="198">
        <v>9.7840000000000007</v>
      </c>
      <c r="J985" s="198">
        <v>9.6989999999999998</v>
      </c>
    </row>
    <row r="986" spans="4:10" x14ac:dyDescent="0.25">
      <c r="D986" s="113">
        <v>44555</v>
      </c>
      <c r="E986" s="198">
        <v>7.5670000000000002</v>
      </c>
      <c r="F986" s="198">
        <v>8.3040000000000003</v>
      </c>
      <c r="G986" s="198">
        <v>8.3840000000000003</v>
      </c>
      <c r="H986" s="199"/>
      <c r="I986" s="198">
        <v>9.7840000000000007</v>
      </c>
      <c r="J986" s="198">
        <v>9.6989999999999998</v>
      </c>
    </row>
    <row r="987" spans="4:10" x14ac:dyDescent="0.25">
      <c r="D987" s="113">
        <v>44556</v>
      </c>
      <c r="E987" s="198">
        <v>7.5670000000000002</v>
      </c>
      <c r="F987" s="198">
        <v>8.3040000000000003</v>
      </c>
      <c r="G987" s="198">
        <v>8.3840000000000003</v>
      </c>
      <c r="H987" s="199"/>
      <c r="I987" s="198">
        <v>9.7840000000000007</v>
      </c>
      <c r="J987" s="198">
        <v>9.6989999999999998</v>
      </c>
    </row>
    <row r="988" spans="4:10" x14ac:dyDescent="0.25">
      <c r="D988" s="113">
        <v>44557</v>
      </c>
      <c r="E988" s="198">
        <v>7.5670000000000002</v>
      </c>
      <c r="F988" s="198">
        <v>8.3030000000000008</v>
      </c>
      <c r="G988" s="198">
        <v>8.3840000000000003</v>
      </c>
      <c r="H988" s="199"/>
      <c r="I988" s="198">
        <v>9.7750000000000004</v>
      </c>
      <c r="J988" s="198">
        <v>9.6989999999999998</v>
      </c>
    </row>
    <row r="989" spans="4:10" x14ac:dyDescent="0.25">
      <c r="D989" s="113">
        <v>44558</v>
      </c>
      <c r="E989" s="198">
        <v>7.5670000000000002</v>
      </c>
      <c r="F989" s="198">
        <v>8.3010000000000002</v>
      </c>
      <c r="G989" s="198">
        <v>8.3840000000000003</v>
      </c>
      <c r="H989" s="199"/>
      <c r="I989" s="198">
        <v>9.782</v>
      </c>
      <c r="J989" s="198">
        <v>9.6989999999999998</v>
      </c>
    </row>
    <row r="990" spans="4:10" x14ac:dyDescent="0.25">
      <c r="D990" s="113">
        <v>44559</v>
      </c>
      <c r="E990" s="198">
        <v>7.3140000000000001</v>
      </c>
      <c r="F990" s="198">
        <v>8.1</v>
      </c>
      <c r="G990" s="198">
        <v>8.2059999999999995</v>
      </c>
      <c r="H990" s="199"/>
      <c r="I990" s="198">
        <v>9.6029999999999998</v>
      </c>
      <c r="J990" s="198">
        <v>9.5589999999999993</v>
      </c>
    </row>
    <row r="991" spans="4:10" x14ac:dyDescent="0.25">
      <c r="D991" s="113">
        <v>44560</v>
      </c>
      <c r="E991" s="198">
        <v>7.2279999999999998</v>
      </c>
      <c r="F991" s="198">
        <v>8.0280000000000005</v>
      </c>
      <c r="G991" s="198">
        <v>8.1530000000000005</v>
      </c>
      <c r="H991" s="199"/>
      <c r="I991" s="198">
        <v>9.5399999999999991</v>
      </c>
      <c r="J991" s="198">
        <v>9.4949999999999992</v>
      </c>
    </row>
    <row r="992" spans="4:10" x14ac:dyDescent="0.25">
      <c r="D992" s="113">
        <v>44561</v>
      </c>
      <c r="E992" s="198">
        <v>7.1539999999999999</v>
      </c>
      <c r="F992" s="198">
        <v>7.9909999999999997</v>
      </c>
      <c r="G992" s="198">
        <v>8.1029999999999998</v>
      </c>
      <c r="H992" s="199"/>
      <c r="I992" s="198">
        <v>9.5150000000000006</v>
      </c>
      <c r="J992" s="198">
        <v>9.4689999999999994</v>
      </c>
    </row>
    <row r="993" spans="4:10" x14ac:dyDescent="0.25">
      <c r="D993" s="113">
        <v>44562</v>
      </c>
      <c r="E993" s="198">
        <v>7.1539999999999999</v>
      </c>
      <c r="F993" s="198">
        <v>7.9909999999999997</v>
      </c>
      <c r="G993" s="198">
        <v>8.1029999999999998</v>
      </c>
      <c r="H993" s="199"/>
      <c r="I993" s="198">
        <v>9.5150000000000006</v>
      </c>
      <c r="J993" s="198">
        <v>9.4689999999999994</v>
      </c>
    </row>
    <row r="994" spans="4:10" x14ac:dyDescent="0.25">
      <c r="D994" s="113">
        <v>44563</v>
      </c>
      <c r="E994" s="198">
        <v>7.1539999999999999</v>
      </c>
      <c r="F994" s="198">
        <v>7.9909999999999997</v>
      </c>
      <c r="G994" s="198">
        <v>8.1029999999999998</v>
      </c>
      <c r="H994" s="199"/>
      <c r="I994" s="198">
        <v>9.5150000000000006</v>
      </c>
      <c r="J994" s="198">
        <v>9.4689999999999994</v>
      </c>
    </row>
    <row r="995" spans="4:10" x14ac:dyDescent="0.25">
      <c r="D995" s="113">
        <v>44564</v>
      </c>
      <c r="E995" s="198">
        <v>7.1539999999999999</v>
      </c>
      <c r="F995" s="198">
        <v>8.0730000000000004</v>
      </c>
      <c r="G995" s="198">
        <v>8.1029999999999998</v>
      </c>
      <c r="H995" s="199"/>
      <c r="I995" s="198">
        <v>9.5150000000000006</v>
      </c>
      <c r="J995" s="198">
        <v>9.4689999999999994</v>
      </c>
    </row>
    <row r="996" spans="4:10" x14ac:dyDescent="0.25">
      <c r="D996" s="113">
        <v>44565</v>
      </c>
      <c r="E996" s="198">
        <v>6.9989999999999997</v>
      </c>
      <c r="F996" s="198">
        <v>7.867</v>
      </c>
      <c r="G996" s="198">
        <v>7.9539999999999997</v>
      </c>
      <c r="H996" s="199"/>
      <c r="I996" s="198">
        <v>9.407</v>
      </c>
      <c r="J996" s="198">
        <v>9.3780000000000001</v>
      </c>
    </row>
    <row r="997" spans="4:10" x14ac:dyDescent="0.25">
      <c r="D997" s="113">
        <v>44566</v>
      </c>
      <c r="E997" s="198">
        <v>7.085</v>
      </c>
      <c r="F997" s="198">
        <v>7.9480000000000004</v>
      </c>
      <c r="G997" s="198">
        <v>8.02</v>
      </c>
      <c r="H997" s="199"/>
      <c r="I997" s="198">
        <v>9.4550000000000001</v>
      </c>
      <c r="J997" s="198">
        <v>9.4269999999999996</v>
      </c>
    </row>
    <row r="998" spans="4:10" x14ac:dyDescent="0.25">
      <c r="D998" s="113">
        <v>44567</v>
      </c>
      <c r="E998" s="198">
        <v>7.3849999999999998</v>
      </c>
      <c r="F998" s="198">
        <v>8.2620000000000005</v>
      </c>
      <c r="G998" s="198">
        <v>8.3019999999999996</v>
      </c>
      <c r="H998" s="199"/>
      <c r="I998" s="198">
        <v>9.6780000000000008</v>
      </c>
      <c r="J998" s="198">
        <v>9.6240000000000006</v>
      </c>
    </row>
    <row r="999" spans="4:10" x14ac:dyDescent="0.25">
      <c r="D999" s="113">
        <v>44568</v>
      </c>
      <c r="E999" s="198">
        <v>7.1630000000000003</v>
      </c>
      <c r="F999" s="198">
        <v>8.0869999999999997</v>
      </c>
      <c r="G999" s="198">
        <v>8.1460000000000008</v>
      </c>
      <c r="H999" s="199"/>
      <c r="I999" s="198">
        <v>9.6</v>
      </c>
      <c r="J999" s="198">
        <v>9.5459999999999994</v>
      </c>
    </row>
    <row r="1000" spans="4:10" x14ac:dyDescent="0.25">
      <c r="D1000" s="113">
        <v>44569</v>
      </c>
      <c r="E1000" s="198">
        <v>7.1630000000000003</v>
      </c>
      <c r="F1000" s="198">
        <v>8.0869999999999997</v>
      </c>
      <c r="G1000" s="198">
        <v>8.1460000000000008</v>
      </c>
      <c r="H1000" s="199"/>
      <c r="I1000" s="198">
        <v>9.6</v>
      </c>
      <c r="J1000" s="198">
        <v>9.5459999999999994</v>
      </c>
    </row>
    <row r="1001" spans="4:10" x14ac:dyDescent="0.25">
      <c r="D1001" s="113">
        <v>44570</v>
      </c>
      <c r="E1001" s="198">
        <v>7.1630000000000003</v>
      </c>
      <c r="F1001" s="198">
        <v>8.0869999999999997</v>
      </c>
      <c r="G1001" s="198">
        <v>8.1460000000000008</v>
      </c>
      <c r="H1001" s="199"/>
      <c r="I1001" s="198">
        <v>9.6</v>
      </c>
      <c r="J1001" s="198">
        <v>9.5459999999999994</v>
      </c>
    </row>
    <row r="1002" spans="4:10" x14ac:dyDescent="0.25">
      <c r="D1002" s="113">
        <v>44571</v>
      </c>
      <c r="E1002" s="198">
        <v>7.2919999999999998</v>
      </c>
      <c r="F1002" s="198">
        <v>8.2710000000000008</v>
      </c>
      <c r="G1002" s="198">
        <v>8.3000000000000007</v>
      </c>
      <c r="H1002" s="199"/>
      <c r="I1002" s="198">
        <v>9.7149999999999999</v>
      </c>
      <c r="J1002" s="198">
        <v>9.6530000000000005</v>
      </c>
    </row>
    <row r="1003" spans="4:10" x14ac:dyDescent="0.25">
      <c r="D1003" s="113">
        <v>44572</v>
      </c>
      <c r="E1003" s="198">
        <v>7.25</v>
      </c>
      <c r="F1003" s="198">
        <v>8.2710000000000008</v>
      </c>
      <c r="G1003" s="198">
        <v>8.2759999999999998</v>
      </c>
      <c r="H1003" s="199"/>
      <c r="I1003" s="198">
        <v>9.702</v>
      </c>
      <c r="J1003" s="198">
        <v>9.6470000000000002</v>
      </c>
    </row>
    <row r="1004" spans="4:10" x14ac:dyDescent="0.25">
      <c r="D1004" s="113">
        <v>44573</v>
      </c>
      <c r="E1004" s="198">
        <v>7.1589999999999998</v>
      </c>
      <c r="F1004" s="198">
        <v>8.1630000000000003</v>
      </c>
      <c r="G1004" s="198">
        <v>8.2040000000000006</v>
      </c>
      <c r="H1004" s="199"/>
      <c r="I1004" s="198">
        <v>9.64</v>
      </c>
      <c r="J1004" s="198">
        <v>9.5890000000000004</v>
      </c>
    </row>
    <row r="1005" spans="4:10" x14ac:dyDescent="0.25">
      <c r="D1005" s="113">
        <v>44574</v>
      </c>
      <c r="E1005" s="198">
        <v>7.1020000000000003</v>
      </c>
      <c r="F1005" s="198">
        <v>8.1319999999999997</v>
      </c>
      <c r="G1005" s="198">
        <v>8.1809999999999992</v>
      </c>
      <c r="H1005" s="199"/>
      <c r="I1005" s="198">
        <v>9.6310000000000002</v>
      </c>
      <c r="J1005" s="198">
        <v>9.5830000000000002</v>
      </c>
    </row>
    <row r="1006" spans="4:10" x14ac:dyDescent="0.25">
      <c r="D1006" s="113">
        <v>44575</v>
      </c>
      <c r="E1006" s="198">
        <v>7.28</v>
      </c>
      <c r="F1006" s="198">
        <v>8.3629999999999995</v>
      </c>
      <c r="G1006" s="198">
        <v>8.4079999999999995</v>
      </c>
      <c r="H1006" s="199"/>
      <c r="I1006" s="198">
        <v>9.8170000000000002</v>
      </c>
      <c r="J1006" s="198">
        <v>9.7669999999999995</v>
      </c>
    </row>
    <row r="1007" spans="4:10" x14ac:dyDescent="0.25">
      <c r="D1007" s="113">
        <v>44576</v>
      </c>
      <c r="E1007" s="198">
        <v>7.28</v>
      </c>
      <c r="F1007" s="198">
        <v>8.3629999999999995</v>
      </c>
      <c r="G1007" s="198">
        <v>8.4079999999999995</v>
      </c>
      <c r="H1007" s="199"/>
      <c r="I1007" s="198">
        <v>9.8170000000000002</v>
      </c>
      <c r="J1007" s="198">
        <v>9.7669999999999995</v>
      </c>
    </row>
    <row r="1008" spans="4:10" x14ac:dyDescent="0.25">
      <c r="D1008" s="113">
        <v>44577</v>
      </c>
      <c r="E1008" s="198">
        <v>7.28</v>
      </c>
      <c r="F1008" s="198">
        <v>8.3629999999999995</v>
      </c>
      <c r="G1008" s="198">
        <v>8.4079999999999995</v>
      </c>
      <c r="H1008" s="199"/>
      <c r="I1008" s="198">
        <v>9.8170000000000002</v>
      </c>
      <c r="J1008" s="198">
        <v>9.7669999999999995</v>
      </c>
    </row>
    <row r="1009" spans="4:10" x14ac:dyDescent="0.25">
      <c r="D1009" s="113">
        <v>44578</v>
      </c>
      <c r="E1009" s="198">
        <v>7.3680000000000003</v>
      </c>
      <c r="F1009" s="198">
        <v>8.4009999999999998</v>
      </c>
      <c r="G1009" s="198">
        <v>8.4580000000000002</v>
      </c>
      <c r="H1009" s="199"/>
      <c r="I1009" s="198">
        <v>9.8249999999999993</v>
      </c>
      <c r="J1009" s="198">
        <v>9.7799999999999994</v>
      </c>
    </row>
    <row r="1010" spans="4:10" x14ac:dyDescent="0.25">
      <c r="D1010" s="113">
        <v>44579</v>
      </c>
      <c r="E1010" s="198">
        <v>7.5179999999999998</v>
      </c>
      <c r="F1010" s="198">
        <v>8.5429999999999993</v>
      </c>
      <c r="G1010" s="198">
        <v>8.6229999999999993</v>
      </c>
      <c r="H1010" s="199"/>
      <c r="I1010" s="198">
        <v>9.9559999999999995</v>
      </c>
      <c r="J1010" s="198">
        <v>9.9049999999999994</v>
      </c>
    </row>
    <row r="1011" spans="4:10" x14ac:dyDescent="0.25">
      <c r="D1011" s="113">
        <v>44580</v>
      </c>
      <c r="E1011" s="198">
        <v>7.3979999999999997</v>
      </c>
      <c r="F1011" s="198">
        <v>8.4190000000000005</v>
      </c>
      <c r="G1011" s="198">
        <v>8.4960000000000004</v>
      </c>
      <c r="H1011" s="199"/>
      <c r="I1011" s="198">
        <v>9.8650000000000002</v>
      </c>
      <c r="J1011" s="198">
        <v>9.8179999999999996</v>
      </c>
    </row>
    <row r="1012" spans="4:10" x14ac:dyDescent="0.25">
      <c r="D1012" s="113">
        <v>44581</v>
      </c>
      <c r="E1012" s="198">
        <v>7.0110000000000001</v>
      </c>
      <c r="F1012" s="198">
        <v>8.1</v>
      </c>
      <c r="G1012" s="198">
        <v>8.2129999999999992</v>
      </c>
      <c r="H1012" s="199"/>
      <c r="I1012" s="198">
        <v>9.6519999999999992</v>
      </c>
      <c r="J1012" s="198">
        <v>9.6319999999999997</v>
      </c>
    </row>
    <row r="1013" spans="4:10" x14ac:dyDescent="0.25">
      <c r="D1013" s="113">
        <v>44582</v>
      </c>
      <c r="E1013" s="198">
        <v>6.867</v>
      </c>
      <c r="F1013" s="198">
        <v>8.0210000000000008</v>
      </c>
      <c r="G1013" s="198">
        <v>8.1389999999999993</v>
      </c>
      <c r="H1013" s="199"/>
      <c r="I1013" s="198">
        <v>9.5779999999999994</v>
      </c>
      <c r="J1013" s="198">
        <v>9.5519999999999996</v>
      </c>
    </row>
    <row r="1014" spans="4:10" x14ac:dyDescent="0.25">
      <c r="D1014" s="113">
        <v>44583</v>
      </c>
      <c r="E1014" s="198">
        <v>6.867</v>
      </c>
      <c r="F1014" s="198">
        <v>8.0210000000000008</v>
      </c>
      <c r="G1014" s="198">
        <v>8.1389999999999993</v>
      </c>
      <c r="H1014" s="199"/>
      <c r="I1014" s="198">
        <v>9.5779999999999994</v>
      </c>
      <c r="J1014" s="198">
        <v>9.5519999999999996</v>
      </c>
    </row>
    <row r="1015" spans="4:10" x14ac:dyDescent="0.25">
      <c r="D1015" s="113">
        <v>44584</v>
      </c>
      <c r="E1015" s="198">
        <v>6.867</v>
      </c>
      <c r="F1015" s="198">
        <v>8.0210000000000008</v>
      </c>
      <c r="G1015" s="198">
        <v>8.1389999999999993</v>
      </c>
      <c r="H1015" s="199"/>
      <c r="I1015" s="198">
        <v>9.5779999999999994</v>
      </c>
      <c r="J1015" s="198">
        <v>9.5519999999999996</v>
      </c>
    </row>
    <row r="1016" spans="4:10" x14ac:dyDescent="0.25">
      <c r="D1016" s="113">
        <v>44585</v>
      </c>
      <c r="E1016" s="198">
        <v>6.7640000000000002</v>
      </c>
      <c r="F1016" s="198">
        <v>8.0289999999999999</v>
      </c>
      <c r="G1016" s="198">
        <v>8.1419999999999995</v>
      </c>
      <c r="H1016" s="199"/>
      <c r="I1016" s="198">
        <v>9.6189999999999998</v>
      </c>
      <c r="J1016" s="198">
        <v>9.5679999999999996</v>
      </c>
    </row>
    <row r="1017" spans="4:10" x14ac:dyDescent="0.25">
      <c r="D1017" s="113">
        <v>44586</v>
      </c>
      <c r="E1017" s="198">
        <v>6.7030000000000003</v>
      </c>
      <c r="F1017" s="198">
        <v>8.0359999999999996</v>
      </c>
      <c r="G1017" s="198">
        <v>8.1660000000000004</v>
      </c>
      <c r="H1017" s="199"/>
      <c r="I1017" s="198">
        <v>9.6229999999999993</v>
      </c>
      <c r="J1017" s="198">
        <v>9.5690000000000008</v>
      </c>
    </row>
    <row r="1018" spans="4:10" x14ac:dyDescent="0.25">
      <c r="D1018" s="113">
        <v>44587</v>
      </c>
      <c r="E1018" s="198">
        <v>6.4950000000000001</v>
      </c>
      <c r="F1018" s="198">
        <v>7.9169999999999998</v>
      </c>
      <c r="G1018" s="198">
        <v>8.0350000000000001</v>
      </c>
      <c r="H1018" s="199"/>
      <c r="I1018" s="198">
        <v>9.5510000000000002</v>
      </c>
      <c r="J1018" s="198">
        <v>9.5</v>
      </c>
    </row>
    <row r="1019" spans="4:10" x14ac:dyDescent="0.25">
      <c r="D1019" s="113">
        <v>44588</v>
      </c>
      <c r="E1019" s="198">
        <v>6.4240000000000004</v>
      </c>
      <c r="F1019" s="198">
        <v>7.867</v>
      </c>
      <c r="G1019" s="198">
        <v>7.976</v>
      </c>
      <c r="H1019" s="199"/>
      <c r="I1019" s="198">
        <v>9.5069999999999997</v>
      </c>
      <c r="J1019" s="198">
        <v>9.4499999999999993</v>
      </c>
    </row>
    <row r="1020" spans="4:10" x14ac:dyDescent="0.25">
      <c r="D1020" s="113">
        <v>44589</v>
      </c>
      <c r="E1020" s="198">
        <v>6.4749999999999996</v>
      </c>
      <c r="F1020" s="198">
        <v>7.9630000000000001</v>
      </c>
      <c r="G1020" s="198">
        <v>8.0229999999999997</v>
      </c>
      <c r="H1020" s="199"/>
      <c r="I1020" s="198">
        <v>9.5850000000000009</v>
      </c>
      <c r="J1020" s="198">
        <v>9.5340000000000007</v>
      </c>
    </row>
    <row r="1021" spans="4:10" x14ac:dyDescent="0.25">
      <c r="D1021" s="113">
        <v>44590</v>
      </c>
      <c r="E1021" s="198">
        <v>6.4749999999999996</v>
      </c>
      <c r="F1021" s="198">
        <v>7.9630000000000001</v>
      </c>
      <c r="G1021" s="198">
        <v>8.0229999999999997</v>
      </c>
      <c r="H1021" s="199"/>
      <c r="I1021" s="198">
        <v>9.5850000000000009</v>
      </c>
      <c r="J1021" s="198">
        <v>9.5340000000000007</v>
      </c>
    </row>
    <row r="1022" spans="4:10" x14ac:dyDescent="0.25">
      <c r="D1022" s="113">
        <v>44591</v>
      </c>
      <c r="E1022" s="198">
        <v>6.4749999999999996</v>
      </c>
      <c r="F1022" s="198">
        <v>7.9630000000000001</v>
      </c>
      <c r="G1022" s="198">
        <v>8.0229999999999997</v>
      </c>
      <c r="H1022" s="199"/>
      <c r="I1022" s="198">
        <v>9.5850000000000009</v>
      </c>
      <c r="J1022" s="198">
        <v>9.5340000000000007</v>
      </c>
    </row>
    <row r="1023" spans="4:10" x14ac:dyDescent="0.25">
      <c r="D1023" s="113">
        <v>44592</v>
      </c>
      <c r="E1023" s="198">
        <v>6.4249999999999998</v>
      </c>
      <c r="F1023" s="198">
        <v>7.92</v>
      </c>
      <c r="G1023" s="198">
        <v>7.9950000000000001</v>
      </c>
      <c r="H1023" s="199"/>
      <c r="I1023" s="198">
        <v>9.5660000000000007</v>
      </c>
      <c r="J1023" s="198">
        <v>9.516</v>
      </c>
    </row>
    <row r="1024" spans="4:10" x14ac:dyDescent="0.25">
      <c r="D1024" s="113">
        <v>44593</v>
      </c>
      <c r="E1024" s="198">
        <v>6.2619999999999996</v>
      </c>
      <c r="F1024" s="198">
        <v>7.7910000000000004</v>
      </c>
      <c r="G1024" s="198">
        <v>7.8710000000000004</v>
      </c>
      <c r="H1024" s="199"/>
      <c r="I1024" s="198">
        <v>9.4730000000000008</v>
      </c>
      <c r="J1024" s="198">
        <v>9.43</v>
      </c>
    </row>
    <row r="1025" spans="4:10" x14ac:dyDescent="0.25">
      <c r="D1025" s="113">
        <v>44594</v>
      </c>
      <c r="E1025" s="198">
        <v>6.19</v>
      </c>
      <c r="F1025" s="198">
        <v>7.7110000000000003</v>
      </c>
      <c r="G1025" s="198">
        <v>7.8150000000000004</v>
      </c>
      <c r="H1025" s="199"/>
      <c r="I1025" s="198">
        <v>9.4529999999999994</v>
      </c>
      <c r="J1025" s="198">
        <v>9.3940000000000001</v>
      </c>
    </row>
    <row r="1026" spans="4:10" x14ac:dyDescent="0.25">
      <c r="D1026" s="113">
        <v>44595</v>
      </c>
      <c r="E1026" s="198">
        <v>6.226</v>
      </c>
      <c r="F1026" s="198">
        <v>7.7569999999999997</v>
      </c>
      <c r="G1026" s="198">
        <v>7.86</v>
      </c>
      <c r="H1026" s="199"/>
      <c r="I1026" s="198">
        <v>9.5239999999999991</v>
      </c>
      <c r="J1026" s="198">
        <v>9.4700000000000006</v>
      </c>
    </row>
    <row r="1027" spans="4:10" x14ac:dyDescent="0.25">
      <c r="D1027" s="113">
        <v>44596</v>
      </c>
      <c r="E1027" s="198">
        <v>6.3289999999999997</v>
      </c>
      <c r="F1027" s="198">
        <v>7.8940000000000001</v>
      </c>
      <c r="G1027" s="198">
        <v>7.9850000000000003</v>
      </c>
      <c r="H1027" s="199"/>
      <c r="I1027" s="198">
        <v>9.6560000000000006</v>
      </c>
      <c r="J1027" s="198">
        <v>9.5950000000000006</v>
      </c>
    </row>
    <row r="1028" spans="4:10" x14ac:dyDescent="0.25">
      <c r="D1028" s="113">
        <v>44597</v>
      </c>
      <c r="E1028" s="198">
        <v>6.3289999999999997</v>
      </c>
      <c r="F1028" s="198">
        <v>7.8940000000000001</v>
      </c>
      <c r="G1028" s="198">
        <v>7.9850000000000003</v>
      </c>
      <c r="H1028" s="199"/>
      <c r="I1028" s="198">
        <v>9.6560000000000006</v>
      </c>
      <c r="J1028" s="198">
        <v>9.5950000000000006</v>
      </c>
    </row>
    <row r="1029" spans="4:10" x14ac:dyDescent="0.25">
      <c r="D1029" s="113">
        <v>44598</v>
      </c>
      <c r="E1029" s="198">
        <v>6.3289999999999997</v>
      </c>
      <c r="F1029" s="198">
        <v>7.8940000000000001</v>
      </c>
      <c r="G1029" s="198">
        <v>7.9850000000000003</v>
      </c>
      <c r="H1029" s="199"/>
      <c r="I1029" s="198">
        <v>9.6560000000000006</v>
      </c>
      <c r="J1029" s="198">
        <v>9.5950000000000006</v>
      </c>
    </row>
    <row r="1030" spans="4:10" x14ac:dyDescent="0.25">
      <c r="D1030" s="113">
        <v>44599</v>
      </c>
      <c r="E1030" s="198">
        <v>6.3840000000000003</v>
      </c>
      <c r="F1030" s="198">
        <v>7.9530000000000003</v>
      </c>
      <c r="G1030" s="198">
        <v>8.0389999999999997</v>
      </c>
      <c r="H1030" s="199"/>
      <c r="I1030" s="198">
        <v>9.7110000000000003</v>
      </c>
      <c r="J1030" s="198">
        <v>9.64</v>
      </c>
    </row>
    <row r="1031" spans="4:10" x14ac:dyDescent="0.25">
      <c r="D1031" s="113">
        <v>44600</v>
      </c>
      <c r="E1031" s="198">
        <v>6.391</v>
      </c>
      <c r="F1031" s="198">
        <v>7.97</v>
      </c>
      <c r="G1031" s="198">
        <v>8.0760000000000005</v>
      </c>
      <c r="H1031" s="199"/>
      <c r="I1031" s="198">
        <v>9.734</v>
      </c>
      <c r="J1031" s="198">
        <v>9.68</v>
      </c>
    </row>
    <row r="1032" spans="4:10" x14ac:dyDescent="0.25">
      <c r="D1032" s="113">
        <v>44601</v>
      </c>
      <c r="E1032" s="198">
        <v>6.2130000000000001</v>
      </c>
      <c r="F1032" s="198">
        <v>7.7960000000000003</v>
      </c>
      <c r="G1032" s="198">
        <v>7.9139999999999997</v>
      </c>
      <c r="H1032" s="199"/>
      <c r="I1032" s="198">
        <v>9.6359999999999992</v>
      </c>
      <c r="J1032" s="198">
        <v>9.577</v>
      </c>
    </row>
    <row r="1033" spans="4:10" x14ac:dyDescent="0.25">
      <c r="D1033" s="113">
        <v>44602</v>
      </c>
      <c r="E1033" s="198">
        <v>6.1740000000000004</v>
      </c>
      <c r="F1033" s="198">
        <v>7.8170000000000002</v>
      </c>
      <c r="G1033" s="198">
        <v>7.9180000000000001</v>
      </c>
      <c r="H1033" s="199"/>
      <c r="I1033" s="198">
        <v>9.6359999999999992</v>
      </c>
      <c r="J1033" s="198">
        <v>9.59</v>
      </c>
    </row>
    <row r="1034" spans="4:10" x14ac:dyDescent="0.25">
      <c r="D1034" s="113">
        <v>44603</v>
      </c>
      <c r="E1034" s="198">
        <v>6.1790000000000003</v>
      </c>
      <c r="F1034" s="198">
        <v>7.8579999999999997</v>
      </c>
      <c r="G1034" s="198">
        <v>7.94</v>
      </c>
      <c r="H1034" s="199"/>
      <c r="I1034" s="198">
        <v>9.6649999999999991</v>
      </c>
      <c r="J1034" s="198">
        <v>9.6280000000000001</v>
      </c>
    </row>
    <row r="1035" spans="4:10" x14ac:dyDescent="0.25">
      <c r="D1035" s="113">
        <v>44604</v>
      </c>
      <c r="E1035" s="198">
        <v>6.1790000000000003</v>
      </c>
      <c r="F1035" s="198">
        <v>7.8579999999999997</v>
      </c>
      <c r="G1035" s="198">
        <v>7.94</v>
      </c>
      <c r="H1035" s="199"/>
      <c r="I1035" s="198">
        <v>9.6649999999999991</v>
      </c>
      <c r="J1035" s="198">
        <v>9.6280000000000001</v>
      </c>
    </row>
    <row r="1036" spans="4:10" x14ac:dyDescent="0.25">
      <c r="D1036" s="113">
        <v>44605</v>
      </c>
      <c r="E1036" s="198">
        <v>6.1790000000000003</v>
      </c>
      <c r="F1036" s="198">
        <v>7.8579999999999997</v>
      </c>
      <c r="G1036" s="198">
        <v>7.94</v>
      </c>
      <c r="H1036" s="199"/>
      <c r="I1036" s="198">
        <v>9.6649999999999991</v>
      </c>
      <c r="J1036" s="198">
        <v>9.6280000000000001</v>
      </c>
    </row>
    <row r="1037" spans="4:10" x14ac:dyDescent="0.25">
      <c r="D1037" s="113">
        <v>44606</v>
      </c>
      <c r="E1037" s="198">
        <v>6.2279999999999998</v>
      </c>
      <c r="F1037" s="198">
        <v>7.9729999999999999</v>
      </c>
      <c r="G1037" s="198">
        <v>8.0370000000000008</v>
      </c>
      <c r="H1037" s="199"/>
      <c r="I1037" s="198">
        <v>9.7650000000000006</v>
      </c>
      <c r="J1037" s="198">
        <v>9.7430000000000003</v>
      </c>
    </row>
    <row r="1038" spans="4:10" x14ac:dyDescent="0.25">
      <c r="D1038" s="113">
        <v>44607</v>
      </c>
      <c r="E1038" s="198">
        <v>6.1159999999999997</v>
      </c>
      <c r="F1038" s="198">
        <v>7.9</v>
      </c>
      <c r="G1038" s="198">
        <v>7.9619999999999997</v>
      </c>
      <c r="H1038" s="199"/>
      <c r="I1038" s="198">
        <v>9.7240000000000002</v>
      </c>
      <c r="J1038" s="198">
        <v>9.6950000000000003</v>
      </c>
    </row>
    <row r="1039" spans="4:10" x14ac:dyDescent="0.25">
      <c r="D1039" s="113">
        <v>44608</v>
      </c>
      <c r="E1039" s="198">
        <v>6.0549999999999997</v>
      </c>
      <c r="F1039" s="198">
        <v>7.8289999999999997</v>
      </c>
      <c r="G1039" s="198">
        <v>7.9059999999999997</v>
      </c>
      <c r="H1039" s="199"/>
      <c r="I1039" s="198">
        <v>9.6750000000000007</v>
      </c>
      <c r="J1039" s="198">
        <v>9.6460000000000008</v>
      </c>
    </row>
    <row r="1040" spans="4:10" x14ac:dyDescent="0.25">
      <c r="D1040" s="113">
        <v>44609</v>
      </c>
      <c r="E1040" s="198">
        <v>6.0259999999999998</v>
      </c>
      <c r="F1040" s="198">
        <v>7.8380000000000001</v>
      </c>
      <c r="G1040" s="198">
        <v>7.9269999999999996</v>
      </c>
      <c r="H1040" s="199"/>
      <c r="I1040" s="198">
        <v>9.7119999999999997</v>
      </c>
      <c r="J1040" s="198">
        <v>9.6630000000000003</v>
      </c>
    </row>
    <row r="1041" spans="4:10" x14ac:dyDescent="0.25">
      <c r="D1041" s="113">
        <v>44610</v>
      </c>
      <c r="E1041" s="198">
        <v>5.9939999999999998</v>
      </c>
      <c r="F1041" s="198">
        <v>7.8449999999999998</v>
      </c>
      <c r="G1041" s="198">
        <v>7.9530000000000003</v>
      </c>
      <c r="H1041" s="199"/>
      <c r="I1041" s="198">
        <v>9.6999999999999993</v>
      </c>
      <c r="J1041" s="198">
        <v>9.6419999999999995</v>
      </c>
    </row>
    <row r="1042" spans="4:10" x14ac:dyDescent="0.25">
      <c r="D1042" s="113">
        <v>44611</v>
      </c>
      <c r="E1042" s="198">
        <v>5.9939999999999998</v>
      </c>
      <c r="F1042" s="198">
        <v>7.8449999999999998</v>
      </c>
      <c r="G1042" s="198">
        <v>7.9530000000000003</v>
      </c>
      <c r="H1042" s="199"/>
      <c r="I1042" s="198">
        <v>9.6999999999999993</v>
      </c>
      <c r="J1042" s="198">
        <v>9.6419999999999995</v>
      </c>
    </row>
    <row r="1043" spans="4:10" x14ac:dyDescent="0.25">
      <c r="D1043" s="113">
        <v>44612</v>
      </c>
      <c r="E1043" s="198">
        <v>5.9939999999999998</v>
      </c>
      <c r="F1043" s="198">
        <v>7.8449999999999998</v>
      </c>
      <c r="G1043" s="198">
        <v>7.9530000000000003</v>
      </c>
      <c r="H1043" s="199"/>
      <c r="I1043" s="198">
        <v>9.6999999999999993</v>
      </c>
      <c r="J1043" s="198">
        <v>9.6419999999999995</v>
      </c>
    </row>
    <row r="1044" spans="4:10" x14ac:dyDescent="0.25">
      <c r="D1044" s="113">
        <v>44613</v>
      </c>
      <c r="E1044" s="198">
        <v>6.0289999999999999</v>
      </c>
      <c r="F1044" s="198">
        <v>7.92</v>
      </c>
      <c r="G1044" s="198">
        <v>8.0259999999999998</v>
      </c>
      <c r="H1044" s="199"/>
      <c r="I1044" s="198">
        <v>9.7490000000000006</v>
      </c>
      <c r="J1044" s="198">
        <v>9.6850000000000005</v>
      </c>
    </row>
    <row r="1045" spans="4:10" x14ac:dyDescent="0.25">
      <c r="D1045" s="113">
        <v>44614</v>
      </c>
      <c r="E1045" s="198">
        <v>6.1660000000000004</v>
      </c>
      <c r="F1045" s="198">
        <v>7.9950000000000001</v>
      </c>
      <c r="G1045" s="198">
        <v>8.1039999999999992</v>
      </c>
      <c r="H1045" s="199"/>
      <c r="I1045" s="198">
        <v>9.8230000000000004</v>
      </c>
      <c r="J1045" s="198">
        <v>9.76</v>
      </c>
    </row>
    <row r="1046" spans="4:10" x14ac:dyDescent="0.25">
      <c r="D1046" s="113">
        <v>44615</v>
      </c>
      <c r="E1046" s="198">
        <v>6.4610000000000003</v>
      </c>
      <c r="F1046" s="198">
        <v>8.0730000000000004</v>
      </c>
      <c r="G1046" s="198">
        <v>8.1940000000000008</v>
      </c>
      <c r="H1046" s="199"/>
      <c r="I1046" s="198">
        <v>9.8930000000000007</v>
      </c>
      <c r="J1046" s="198">
        <v>9.8309999999999995</v>
      </c>
    </row>
    <row r="1047" spans="4:10" x14ac:dyDescent="0.25">
      <c r="D1047" s="113">
        <v>44616</v>
      </c>
      <c r="E1047" s="198">
        <v>7.3010000000000002</v>
      </c>
      <c r="F1047" s="198">
        <v>8.41</v>
      </c>
      <c r="G1047" s="198">
        <v>8.5060000000000002</v>
      </c>
      <c r="H1047" s="199"/>
      <c r="I1047" s="198">
        <v>10.089</v>
      </c>
      <c r="J1047" s="198">
        <v>10.037000000000001</v>
      </c>
    </row>
    <row r="1048" spans="4:10" x14ac:dyDescent="0.25">
      <c r="D1048" s="113">
        <v>44617</v>
      </c>
      <c r="E1048" s="198">
        <v>6.8129999999999997</v>
      </c>
      <c r="F1048" s="198">
        <v>7.9530000000000003</v>
      </c>
      <c r="G1048" s="198">
        <v>8.0060000000000002</v>
      </c>
      <c r="H1048" s="199"/>
      <c r="I1048" s="198">
        <v>9.7270000000000003</v>
      </c>
      <c r="J1048" s="198">
        <v>9.6319999999999997</v>
      </c>
    </row>
    <row r="1049" spans="4:10" x14ac:dyDescent="0.25">
      <c r="D1049" s="113">
        <v>44618</v>
      </c>
      <c r="E1049" s="198">
        <v>6.8129999999999997</v>
      </c>
      <c r="F1049" s="198">
        <v>7.9530000000000003</v>
      </c>
      <c r="G1049" s="198">
        <v>8.0060000000000002</v>
      </c>
      <c r="H1049" s="199"/>
      <c r="I1049" s="198">
        <v>9.7270000000000003</v>
      </c>
      <c r="J1049" s="198">
        <v>9.6319999999999997</v>
      </c>
    </row>
    <row r="1050" spans="4:10" x14ac:dyDescent="0.25">
      <c r="D1050" s="113">
        <v>44619</v>
      </c>
      <c r="E1050" s="198">
        <v>6.8129999999999997</v>
      </c>
      <c r="F1050" s="198">
        <v>7.9530000000000003</v>
      </c>
      <c r="G1050" s="198">
        <v>8.0060000000000002</v>
      </c>
      <c r="H1050" s="199"/>
      <c r="I1050" s="198">
        <v>9.7270000000000003</v>
      </c>
      <c r="J1050" s="198">
        <v>9.6319999999999997</v>
      </c>
    </row>
    <row r="1051" spans="4:10" x14ac:dyDescent="0.25">
      <c r="D1051" s="113">
        <v>44620</v>
      </c>
      <c r="E1051" s="198">
        <v>6.8550000000000004</v>
      </c>
      <c r="F1051" s="198">
        <v>7.944</v>
      </c>
      <c r="G1051" s="198">
        <v>7.9740000000000002</v>
      </c>
      <c r="H1051" s="199"/>
      <c r="I1051" s="198">
        <v>9.7149999999999999</v>
      </c>
      <c r="J1051" s="198">
        <v>9.6289999999999996</v>
      </c>
    </row>
    <row r="1052" spans="4:10" x14ac:dyDescent="0.25">
      <c r="D1052" s="113">
        <v>44621</v>
      </c>
      <c r="E1052" s="198">
        <v>6.7489999999999997</v>
      </c>
      <c r="F1052" s="198">
        <v>7.7919999999999998</v>
      </c>
      <c r="G1052" s="198">
        <v>7.8310000000000004</v>
      </c>
      <c r="H1052" s="199"/>
      <c r="I1052" s="198">
        <v>9.6470000000000002</v>
      </c>
      <c r="J1052" s="198">
        <v>9.5429999999999993</v>
      </c>
    </row>
    <row r="1053" spans="4:10" x14ac:dyDescent="0.25">
      <c r="D1053" s="113">
        <v>44622</v>
      </c>
      <c r="E1053" s="198">
        <v>6.7539999999999996</v>
      </c>
      <c r="F1053" s="198">
        <v>7.7949999999999999</v>
      </c>
      <c r="G1053" s="198">
        <v>7.84</v>
      </c>
      <c r="H1053" s="199"/>
      <c r="I1053" s="198">
        <v>9.6129999999999995</v>
      </c>
      <c r="J1053" s="198">
        <v>9.5039999999999996</v>
      </c>
    </row>
    <row r="1054" spans="4:10" x14ac:dyDescent="0.25">
      <c r="D1054" s="113">
        <v>44623</v>
      </c>
      <c r="E1054" s="198">
        <v>6.851</v>
      </c>
      <c r="F1054" s="198">
        <v>7.8789999999999996</v>
      </c>
      <c r="G1054" s="198">
        <v>7.915</v>
      </c>
      <c r="H1054" s="199"/>
      <c r="I1054" s="198">
        <v>9.6969999999999992</v>
      </c>
      <c r="J1054" s="198">
        <v>9.5839999999999996</v>
      </c>
    </row>
    <row r="1055" spans="4:10" x14ac:dyDescent="0.25">
      <c r="D1055" s="113">
        <v>44624</v>
      </c>
      <c r="E1055" s="198">
        <v>7.36</v>
      </c>
      <c r="F1055" s="198">
        <v>8.4139999999999997</v>
      </c>
      <c r="G1055" s="198">
        <v>8.35</v>
      </c>
      <c r="H1055" s="199"/>
      <c r="I1055" s="198">
        <v>10.057</v>
      </c>
      <c r="J1055" s="198">
        <v>9.9350000000000005</v>
      </c>
    </row>
    <row r="1056" spans="4:10" x14ac:dyDescent="0.25">
      <c r="D1056" s="113">
        <v>44625</v>
      </c>
      <c r="E1056" s="198">
        <v>7.36</v>
      </c>
      <c r="F1056" s="198">
        <v>8.4139999999999997</v>
      </c>
      <c r="G1056" s="198">
        <v>8.35</v>
      </c>
      <c r="H1056" s="199"/>
      <c r="I1056" s="198">
        <v>10.057</v>
      </c>
      <c r="J1056" s="198">
        <v>9.9350000000000005</v>
      </c>
    </row>
    <row r="1057" spans="4:10" x14ac:dyDescent="0.25">
      <c r="D1057" s="113">
        <v>44626</v>
      </c>
      <c r="E1057" s="198">
        <v>7.36</v>
      </c>
      <c r="F1057" s="198">
        <v>8.4139999999999997</v>
      </c>
      <c r="G1057" s="198">
        <v>8.35</v>
      </c>
      <c r="H1057" s="199"/>
      <c r="I1057" s="198">
        <v>10.057</v>
      </c>
      <c r="J1057" s="198">
        <v>9.9350000000000005</v>
      </c>
    </row>
    <row r="1058" spans="4:10" x14ac:dyDescent="0.25">
      <c r="D1058" s="113">
        <v>44627</v>
      </c>
      <c r="E1058" s="198">
        <v>7.7270000000000003</v>
      </c>
      <c r="F1058" s="198">
        <v>8.7769999999999992</v>
      </c>
      <c r="G1058" s="198">
        <v>8.6259999999999994</v>
      </c>
      <c r="H1058" s="199"/>
      <c r="I1058" s="198">
        <v>10.301</v>
      </c>
      <c r="J1058" s="198">
        <v>10.138</v>
      </c>
    </row>
    <row r="1059" spans="4:10" x14ac:dyDescent="0.25">
      <c r="D1059" s="113">
        <v>44628</v>
      </c>
      <c r="E1059" s="198">
        <v>7.43</v>
      </c>
      <c r="F1059" s="198">
        <v>8.3879999999999999</v>
      </c>
      <c r="G1059" s="198">
        <v>8.35</v>
      </c>
      <c r="H1059" s="199"/>
      <c r="I1059" s="198">
        <v>10.058</v>
      </c>
      <c r="J1059" s="198">
        <v>9.9049999999999994</v>
      </c>
    </row>
    <row r="1060" spans="4:10" x14ac:dyDescent="0.25">
      <c r="D1060" s="113">
        <v>44629</v>
      </c>
      <c r="E1060" s="198">
        <v>6.944</v>
      </c>
      <c r="F1060" s="198">
        <v>8.1270000000000007</v>
      </c>
      <c r="G1060" s="198">
        <v>7.9489999999999998</v>
      </c>
      <c r="H1060" s="199"/>
      <c r="I1060" s="198">
        <v>9.7149999999999999</v>
      </c>
      <c r="J1060" s="198">
        <v>9.5670000000000002</v>
      </c>
    </row>
    <row r="1061" spans="4:10" x14ac:dyDescent="0.25">
      <c r="D1061" s="113">
        <v>44630</v>
      </c>
      <c r="E1061" s="198">
        <v>6.8330000000000002</v>
      </c>
      <c r="F1061" s="198">
        <v>7.8659999999999997</v>
      </c>
      <c r="G1061" s="198">
        <v>7.8940000000000001</v>
      </c>
      <c r="H1061" s="199"/>
      <c r="I1061" s="198">
        <v>9.7010000000000005</v>
      </c>
      <c r="J1061" s="198">
        <v>9.5470000000000006</v>
      </c>
    </row>
    <row r="1062" spans="4:10" x14ac:dyDescent="0.25">
      <c r="D1062" s="113">
        <v>44631</v>
      </c>
      <c r="E1062" s="198">
        <v>6.7309999999999999</v>
      </c>
      <c r="F1062" s="198">
        <v>7.8280000000000003</v>
      </c>
      <c r="G1062" s="198">
        <v>7.851</v>
      </c>
      <c r="H1062" s="199"/>
      <c r="I1062" s="198">
        <v>9.6470000000000002</v>
      </c>
      <c r="J1062" s="198">
        <v>9.5009999999999994</v>
      </c>
    </row>
    <row r="1063" spans="4:10" x14ac:dyDescent="0.25">
      <c r="D1063" s="113">
        <v>44632</v>
      </c>
      <c r="E1063" s="198">
        <v>6.7309999999999999</v>
      </c>
      <c r="F1063" s="198">
        <v>7.8280000000000003</v>
      </c>
      <c r="G1063" s="198">
        <v>7.851</v>
      </c>
      <c r="H1063" s="199"/>
      <c r="I1063" s="198">
        <v>9.6470000000000002</v>
      </c>
      <c r="J1063" s="198">
        <v>9.5009999999999994</v>
      </c>
    </row>
    <row r="1064" spans="4:10" x14ac:dyDescent="0.25">
      <c r="D1064" s="113">
        <v>44633</v>
      </c>
      <c r="E1064" s="198">
        <v>6.7309999999999999</v>
      </c>
      <c r="F1064" s="198">
        <v>7.8280000000000003</v>
      </c>
      <c r="G1064" s="198">
        <v>7.851</v>
      </c>
      <c r="H1064" s="199"/>
      <c r="I1064" s="198">
        <v>9.6470000000000002</v>
      </c>
      <c r="J1064" s="198">
        <v>9.5009999999999994</v>
      </c>
    </row>
    <row r="1065" spans="4:10" x14ac:dyDescent="0.25">
      <c r="D1065" s="113">
        <v>44634</v>
      </c>
      <c r="E1065" s="198">
        <v>6.593</v>
      </c>
      <c r="F1065" s="198">
        <v>7.742</v>
      </c>
      <c r="G1065" s="198">
        <v>7.7939999999999996</v>
      </c>
      <c r="H1065" s="199"/>
      <c r="I1065" s="198">
        <v>9.6059999999999999</v>
      </c>
      <c r="J1065" s="198">
        <v>9.4610000000000003</v>
      </c>
    </row>
    <row r="1066" spans="4:10" x14ac:dyDescent="0.25">
      <c r="D1066" s="113">
        <v>44635</v>
      </c>
      <c r="E1066" s="198">
        <v>6.7210000000000001</v>
      </c>
      <c r="F1066" s="198">
        <v>7.8079999999999998</v>
      </c>
      <c r="G1066" s="198">
        <v>7.8490000000000002</v>
      </c>
      <c r="H1066" s="199"/>
      <c r="I1066" s="198">
        <v>9.6440000000000001</v>
      </c>
      <c r="J1066" s="198">
        <v>9.4930000000000003</v>
      </c>
    </row>
    <row r="1067" spans="4:10" x14ac:dyDescent="0.25">
      <c r="D1067" s="113">
        <v>44636</v>
      </c>
      <c r="E1067" s="198">
        <v>6.5339999999999998</v>
      </c>
      <c r="F1067" s="198">
        <v>7.6379999999999999</v>
      </c>
      <c r="G1067" s="198">
        <v>7.6180000000000003</v>
      </c>
      <c r="H1067" s="199"/>
      <c r="I1067" s="198">
        <v>9.4830000000000005</v>
      </c>
      <c r="J1067" s="198">
        <v>9.327</v>
      </c>
    </row>
    <row r="1068" spans="4:10" x14ac:dyDescent="0.25">
      <c r="D1068" s="113">
        <v>44637</v>
      </c>
      <c r="E1068" s="198">
        <v>6.5940000000000003</v>
      </c>
      <c r="F1068" s="198">
        <v>7.6929999999999996</v>
      </c>
      <c r="G1068" s="198">
        <v>7.7320000000000002</v>
      </c>
      <c r="H1068" s="199"/>
      <c r="I1068" s="198">
        <v>9.5120000000000005</v>
      </c>
      <c r="J1068" s="198">
        <v>9.3559999999999999</v>
      </c>
    </row>
    <row r="1069" spans="4:10" x14ac:dyDescent="0.25">
      <c r="D1069" s="113">
        <v>44638</v>
      </c>
      <c r="E1069" s="198">
        <v>6.6059999999999999</v>
      </c>
      <c r="F1069" s="198">
        <v>7.7560000000000002</v>
      </c>
      <c r="G1069" s="198">
        <v>7.782</v>
      </c>
      <c r="H1069" s="199"/>
      <c r="I1069" s="198">
        <v>9.5280000000000005</v>
      </c>
      <c r="J1069" s="198">
        <v>9.3810000000000002</v>
      </c>
    </row>
    <row r="1070" spans="4:10" x14ac:dyDescent="0.25">
      <c r="D1070" s="113">
        <v>44639</v>
      </c>
      <c r="E1070" s="198">
        <v>6.6059999999999999</v>
      </c>
      <c r="F1070" s="198">
        <v>7.7560000000000002</v>
      </c>
      <c r="G1070" s="198">
        <v>7.782</v>
      </c>
      <c r="H1070" s="199"/>
      <c r="I1070" s="198">
        <v>9.5280000000000005</v>
      </c>
      <c r="J1070" s="198">
        <v>9.3810000000000002</v>
      </c>
    </row>
    <row r="1071" spans="4:10" x14ac:dyDescent="0.25">
      <c r="D1071" s="113">
        <v>44640</v>
      </c>
      <c r="E1071" s="198">
        <v>6.6059999999999999</v>
      </c>
      <c r="F1071" s="198">
        <v>7.7560000000000002</v>
      </c>
      <c r="G1071" s="198">
        <v>7.782</v>
      </c>
      <c r="H1071" s="199"/>
      <c r="I1071" s="198">
        <v>9.5280000000000005</v>
      </c>
      <c r="J1071" s="198">
        <v>9.3810000000000002</v>
      </c>
    </row>
    <row r="1072" spans="4:10" x14ac:dyDescent="0.25">
      <c r="D1072" s="113">
        <v>44641</v>
      </c>
      <c r="E1072" s="198">
        <v>6.63</v>
      </c>
      <c r="F1072" s="198">
        <v>7.9080000000000004</v>
      </c>
      <c r="G1072" s="198">
        <v>7.92</v>
      </c>
      <c r="H1072" s="199"/>
      <c r="I1072" s="198">
        <v>9.6210000000000004</v>
      </c>
      <c r="J1072" s="198">
        <v>9.4770000000000003</v>
      </c>
    </row>
    <row r="1073" spans="4:10" x14ac:dyDescent="0.25">
      <c r="D1073" s="113">
        <v>44642</v>
      </c>
      <c r="E1073" s="198">
        <v>6.7830000000000004</v>
      </c>
      <c r="F1073" s="198">
        <v>8.0809999999999995</v>
      </c>
      <c r="G1073" s="198">
        <v>8.1080000000000005</v>
      </c>
      <c r="H1073" s="199"/>
      <c r="I1073" s="198">
        <v>9.766</v>
      </c>
      <c r="J1073" s="198">
        <v>9.6270000000000007</v>
      </c>
    </row>
    <row r="1074" spans="4:10" x14ac:dyDescent="0.25">
      <c r="D1074" s="113">
        <v>44643</v>
      </c>
      <c r="E1074" s="198">
        <v>6.69</v>
      </c>
      <c r="F1074" s="198">
        <v>8.0090000000000003</v>
      </c>
      <c r="G1074" s="198">
        <v>8.0489999999999995</v>
      </c>
      <c r="H1074" s="199"/>
      <c r="I1074" s="198">
        <v>9.7050000000000001</v>
      </c>
      <c r="J1074" s="198">
        <v>9.5690000000000008</v>
      </c>
    </row>
    <row r="1075" spans="4:10" x14ac:dyDescent="0.25">
      <c r="D1075" s="113">
        <v>44644</v>
      </c>
      <c r="E1075" s="198">
        <v>6.7480000000000002</v>
      </c>
      <c r="F1075" s="198">
        <v>8.0909999999999993</v>
      </c>
      <c r="G1075" s="198">
        <v>8.1389999999999993</v>
      </c>
      <c r="H1075" s="199"/>
      <c r="I1075" s="198">
        <v>9.7710000000000008</v>
      </c>
      <c r="J1075" s="198">
        <v>9.6340000000000003</v>
      </c>
    </row>
    <row r="1076" spans="4:10" x14ac:dyDescent="0.25">
      <c r="D1076" s="113">
        <v>44645</v>
      </c>
      <c r="E1076" s="198">
        <v>6.8019999999999996</v>
      </c>
      <c r="F1076" s="198">
        <v>8.1620000000000008</v>
      </c>
      <c r="G1076" s="198">
        <v>8.1929999999999996</v>
      </c>
      <c r="H1076" s="199"/>
      <c r="I1076" s="198">
        <v>9.8209999999999997</v>
      </c>
      <c r="J1076" s="198">
        <v>9.6709999999999994</v>
      </c>
    </row>
    <row r="1077" spans="4:10" x14ac:dyDescent="0.25">
      <c r="D1077" s="113">
        <v>44646</v>
      </c>
      <c r="E1077" s="198">
        <v>6.8019999999999996</v>
      </c>
      <c r="F1077" s="198">
        <v>8.1620000000000008</v>
      </c>
      <c r="G1077" s="198">
        <v>8.1929999999999996</v>
      </c>
      <c r="H1077" s="199"/>
      <c r="I1077" s="198">
        <v>9.8209999999999997</v>
      </c>
      <c r="J1077" s="198">
        <v>9.6709999999999994</v>
      </c>
    </row>
    <row r="1078" spans="4:10" x14ac:dyDescent="0.25">
      <c r="D1078" s="113">
        <v>44647</v>
      </c>
      <c r="E1078" s="198">
        <v>6.8019999999999996</v>
      </c>
      <c r="F1078" s="198">
        <v>8.1620000000000008</v>
      </c>
      <c r="G1078" s="198">
        <v>8.1929999999999996</v>
      </c>
      <c r="H1078" s="199"/>
      <c r="I1078" s="198">
        <v>9.8209999999999997</v>
      </c>
      <c r="J1078" s="198">
        <v>9.6709999999999994</v>
      </c>
    </row>
    <row r="1079" spans="4:10" x14ac:dyDescent="0.25">
      <c r="D1079" s="113">
        <v>44648</v>
      </c>
      <c r="E1079" s="198">
        <v>6.6210000000000004</v>
      </c>
      <c r="F1079" s="198">
        <v>7.984</v>
      </c>
      <c r="G1079" s="198">
        <v>8.048</v>
      </c>
      <c r="H1079" s="199"/>
      <c r="I1079" s="198">
        <v>9.7129999999999992</v>
      </c>
      <c r="J1079" s="198">
        <v>9.5679999999999996</v>
      </c>
    </row>
    <row r="1080" spans="4:10" x14ac:dyDescent="0.25">
      <c r="D1080" s="113">
        <v>44649</v>
      </c>
      <c r="E1080" s="198">
        <v>6.4610000000000003</v>
      </c>
      <c r="F1080" s="198">
        <v>7.7240000000000002</v>
      </c>
      <c r="G1080" s="198">
        <v>7.7859999999999996</v>
      </c>
      <c r="H1080" s="199"/>
      <c r="I1080" s="198">
        <v>9.5090000000000003</v>
      </c>
      <c r="J1080" s="198">
        <v>9.3610000000000007</v>
      </c>
    </row>
    <row r="1081" spans="4:10" x14ac:dyDescent="0.25">
      <c r="D1081" s="113">
        <v>44650</v>
      </c>
      <c r="E1081" s="198">
        <v>6.4130000000000003</v>
      </c>
      <c r="F1081" s="198">
        <v>7.6760000000000002</v>
      </c>
      <c r="G1081" s="198">
        <v>7.7409999999999997</v>
      </c>
      <c r="H1081" s="199"/>
      <c r="I1081" s="198">
        <v>9.4870000000000001</v>
      </c>
      <c r="J1081" s="198">
        <v>9.3350000000000009</v>
      </c>
    </row>
    <row r="1082" spans="4:10" x14ac:dyDescent="0.25">
      <c r="D1082" s="113">
        <v>44651</v>
      </c>
      <c r="E1082" s="198">
        <v>6.2270000000000003</v>
      </c>
      <c r="F1082" s="198">
        <v>7.7050000000000001</v>
      </c>
      <c r="G1082" s="198">
        <v>7.8109999999999999</v>
      </c>
      <c r="H1082" s="199"/>
      <c r="I1082" s="198">
        <v>9.4760000000000009</v>
      </c>
      <c r="J1082" s="198">
        <v>9.3309999999999995</v>
      </c>
    </row>
    <row r="1083" spans="4:10" x14ac:dyDescent="0.25">
      <c r="D1083" s="113">
        <v>44652</v>
      </c>
      <c r="E1083" s="198">
        <v>6.2030000000000003</v>
      </c>
      <c r="F1083" s="198">
        <v>7.8259999999999996</v>
      </c>
      <c r="G1083" s="198">
        <v>7.9080000000000004</v>
      </c>
      <c r="H1083" s="199"/>
      <c r="I1083" s="198">
        <v>9.5050000000000008</v>
      </c>
      <c r="J1083" s="198">
        <v>9.3640000000000008</v>
      </c>
    </row>
    <row r="1084" spans="4:10" x14ac:dyDescent="0.25">
      <c r="D1084" s="113">
        <v>44653</v>
      </c>
      <c r="E1084" s="198">
        <v>6.2030000000000003</v>
      </c>
      <c r="F1084" s="198">
        <v>7.8259999999999996</v>
      </c>
      <c r="G1084" s="198">
        <v>7.9080000000000004</v>
      </c>
      <c r="H1084" s="199"/>
      <c r="I1084" s="198">
        <v>9.5050000000000008</v>
      </c>
      <c r="J1084" s="198">
        <v>9.3640000000000008</v>
      </c>
    </row>
    <row r="1085" spans="4:10" x14ac:dyDescent="0.25">
      <c r="D1085" s="113">
        <v>44654</v>
      </c>
      <c r="E1085" s="198">
        <v>6.2030000000000003</v>
      </c>
      <c r="F1085" s="198">
        <v>7.8259999999999996</v>
      </c>
      <c r="G1085" s="198">
        <v>7.9080000000000004</v>
      </c>
      <c r="H1085" s="199"/>
      <c r="I1085" s="198">
        <v>9.5050000000000008</v>
      </c>
      <c r="J1085" s="198">
        <v>9.3640000000000008</v>
      </c>
    </row>
    <row r="1086" spans="4:10" x14ac:dyDescent="0.25">
      <c r="D1086" s="113">
        <v>44655</v>
      </c>
      <c r="E1086" s="198">
        <v>6.1029999999999998</v>
      </c>
      <c r="F1086" s="198">
        <v>7.7789999999999999</v>
      </c>
      <c r="G1086" s="198">
        <v>7.8970000000000002</v>
      </c>
      <c r="H1086" s="199"/>
      <c r="I1086" s="198">
        <v>9.5180000000000007</v>
      </c>
      <c r="J1086" s="198">
        <v>9.3719999999999999</v>
      </c>
    </row>
    <row r="1087" spans="4:10" x14ac:dyDescent="0.25">
      <c r="D1087" s="113">
        <v>44656</v>
      </c>
      <c r="E1087" s="198">
        <v>6.1529999999999996</v>
      </c>
      <c r="F1087" s="198">
        <v>7.8710000000000004</v>
      </c>
      <c r="G1087" s="198">
        <v>7.992</v>
      </c>
      <c r="H1087" s="199"/>
      <c r="I1087" s="198">
        <v>9.5890000000000004</v>
      </c>
      <c r="J1087" s="198">
        <v>9.4369999999999994</v>
      </c>
    </row>
    <row r="1088" spans="4:10" x14ac:dyDescent="0.25">
      <c r="D1088" s="113">
        <v>44657</v>
      </c>
      <c r="E1088" s="198">
        <v>6.1989999999999998</v>
      </c>
      <c r="F1088" s="198">
        <v>7.9530000000000003</v>
      </c>
      <c r="G1088" s="198">
        <v>8.1</v>
      </c>
      <c r="H1088" s="199"/>
      <c r="I1088" s="198">
        <v>9.6660000000000004</v>
      </c>
      <c r="J1088" s="198">
        <v>9.5210000000000008</v>
      </c>
    </row>
    <row r="1089" spans="4:10" x14ac:dyDescent="0.25">
      <c r="D1089" s="113">
        <v>44658</v>
      </c>
      <c r="E1089" s="198">
        <v>6.1710000000000003</v>
      </c>
      <c r="F1089" s="198">
        <v>7.9619999999999997</v>
      </c>
      <c r="G1089" s="198">
        <v>8.1289999999999996</v>
      </c>
      <c r="H1089" s="199"/>
      <c r="I1089" s="198">
        <v>9.6660000000000004</v>
      </c>
      <c r="J1089" s="198">
        <v>9.5399999999999991</v>
      </c>
    </row>
    <row r="1090" spans="4:10" x14ac:dyDescent="0.25">
      <c r="D1090" s="113">
        <v>44659</v>
      </c>
      <c r="E1090" s="198">
        <v>6.1680000000000001</v>
      </c>
      <c r="F1090" s="198">
        <v>7.96</v>
      </c>
      <c r="G1090" s="198">
        <v>8.1359999999999992</v>
      </c>
      <c r="H1090" s="199"/>
      <c r="I1090" s="198">
        <v>9.6539999999999999</v>
      </c>
      <c r="J1090" s="198">
        <v>9.5370000000000008</v>
      </c>
    </row>
    <row r="1091" spans="4:10" x14ac:dyDescent="0.25">
      <c r="D1091" s="113">
        <v>44660</v>
      </c>
      <c r="E1091" s="198">
        <v>6.1680000000000001</v>
      </c>
      <c r="F1091" s="198">
        <v>7.96</v>
      </c>
      <c r="G1091" s="198">
        <v>8.1359999999999992</v>
      </c>
      <c r="H1091" s="199"/>
      <c r="I1091" s="198">
        <v>9.6539999999999999</v>
      </c>
      <c r="J1091" s="198">
        <v>9.5370000000000008</v>
      </c>
    </row>
    <row r="1092" spans="4:10" x14ac:dyDescent="0.25">
      <c r="D1092" s="113">
        <v>44661</v>
      </c>
      <c r="E1092" s="198">
        <v>6.1680000000000001</v>
      </c>
      <c r="F1092" s="198">
        <v>7.96</v>
      </c>
      <c r="G1092" s="198">
        <v>8.1359999999999992</v>
      </c>
      <c r="H1092" s="199"/>
      <c r="I1092" s="198">
        <v>9.6539999999999999</v>
      </c>
      <c r="J1092" s="198">
        <v>9.5370000000000008</v>
      </c>
    </row>
    <row r="1093" spans="4:10" x14ac:dyDescent="0.25">
      <c r="D1093" s="113">
        <v>44662</v>
      </c>
      <c r="E1093" s="198">
        <v>6.2720000000000002</v>
      </c>
      <c r="F1093" s="198">
        <v>8.0419999999999998</v>
      </c>
      <c r="G1093" s="198">
        <v>8.2330000000000005</v>
      </c>
      <c r="H1093" s="199"/>
      <c r="I1093" s="198">
        <v>9.7720000000000002</v>
      </c>
      <c r="J1093" s="198">
        <v>9.641</v>
      </c>
    </row>
    <row r="1094" spans="4:10" x14ac:dyDescent="0.25">
      <c r="D1094" s="113">
        <v>44663</v>
      </c>
      <c r="E1094" s="198">
        <v>6.2210000000000001</v>
      </c>
      <c r="F1094" s="198">
        <v>8.0009999999999994</v>
      </c>
      <c r="G1094" s="198">
        <v>8.1980000000000004</v>
      </c>
      <c r="H1094" s="199">
        <v>8.7260000000000009</v>
      </c>
      <c r="I1094" s="198">
        <v>9.7799999999999994</v>
      </c>
      <c r="J1094" s="198">
        <v>9.6560000000000006</v>
      </c>
    </row>
    <row r="1095" spans="4:10" x14ac:dyDescent="0.25">
      <c r="D1095" s="113">
        <v>44664</v>
      </c>
      <c r="E1095" s="198">
        <v>6.1870000000000003</v>
      </c>
      <c r="F1095" s="198">
        <v>7.9630000000000001</v>
      </c>
      <c r="G1095" s="198">
        <v>8.1639999999999997</v>
      </c>
      <c r="H1095" s="199">
        <v>8.6969999999999992</v>
      </c>
      <c r="I1095" s="198">
        <v>9.7710000000000008</v>
      </c>
      <c r="J1095" s="198">
        <v>9.6519999999999992</v>
      </c>
    </row>
    <row r="1096" spans="4:10" x14ac:dyDescent="0.25">
      <c r="D1096" s="113">
        <v>44665</v>
      </c>
      <c r="E1096" s="198">
        <v>6.2169999999999996</v>
      </c>
      <c r="F1096" s="198">
        <v>7.9640000000000004</v>
      </c>
      <c r="G1096" s="198">
        <v>8.173</v>
      </c>
      <c r="H1096" s="199">
        <v>8.69</v>
      </c>
      <c r="I1096" s="198">
        <v>9.7430000000000003</v>
      </c>
      <c r="J1096" s="198">
        <v>9.6359999999999992</v>
      </c>
    </row>
    <row r="1097" spans="4:10" x14ac:dyDescent="0.25">
      <c r="D1097" s="113">
        <v>44666</v>
      </c>
      <c r="E1097" s="198">
        <v>6.2169999999999996</v>
      </c>
      <c r="F1097" s="198">
        <v>7.9379999999999997</v>
      </c>
      <c r="G1097" s="198">
        <v>8.173</v>
      </c>
      <c r="H1097" s="199">
        <v>8.69</v>
      </c>
      <c r="I1097" s="198">
        <v>9.7430000000000003</v>
      </c>
      <c r="J1097" s="198">
        <v>9.6359999999999992</v>
      </c>
    </row>
    <row r="1098" spans="4:10" x14ac:dyDescent="0.25">
      <c r="D1098" s="113">
        <v>44667</v>
      </c>
      <c r="E1098" s="198">
        <v>6.2169999999999996</v>
      </c>
      <c r="F1098" s="198">
        <v>7.9379999999999997</v>
      </c>
      <c r="G1098" s="198">
        <v>8.173</v>
      </c>
      <c r="H1098" s="199">
        <v>8.69</v>
      </c>
      <c r="I1098" s="198">
        <v>9.7430000000000003</v>
      </c>
      <c r="J1098" s="198">
        <v>9.6359999999999992</v>
      </c>
    </row>
    <row r="1099" spans="4:10" x14ac:dyDescent="0.25">
      <c r="D1099" s="113">
        <v>44668</v>
      </c>
      <c r="E1099" s="198">
        <v>6.2169999999999996</v>
      </c>
      <c r="F1099" s="198">
        <v>7.9379999999999997</v>
      </c>
      <c r="G1099" s="198">
        <v>8.173</v>
      </c>
      <c r="H1099" s="199">
        <v>8.69</v>
      </c>
      <c r="I1099" s="198">
        <v>9.7430000000000003</v>
      </c>
      <c r="J1099" s="198">
        <v>9.6359999999999992</v>
      </c>
    </row>
    <row r="1100" spans="4:10" x14ac:dyDescent="0.25">
      <c r="D1100" s="113">
        <v>44669</v>
      </c>
      <c r="E1100" s="198">
        <v>6.2169999999999996</v>
      </c>
      <c r="F1100" s="198">
        <v>7.9809999999999999</v>
      </c>
      <c r="G1100" s="198">
        <v>8.173</v>
      </c>
      <c r="H1100" s="199">
        <v>8.69</v>
      </c>
      <c r="I1100" s="198">
        <v>9.7430000000000003</v>
      </c>
      <c r="J1100" s="198">
        <v>9.6359999999999992</v>
      </c>
    </row>
    <row r="1101" spans="4:10" x14ac:dyDescent="0.25">
      <c r="D1101" s="113">
        <v>44670</v>
      </c>
      <c r="E1101" s="198">
        <v>6.3810000000000002</v>
      </c>
      <c r="F1101" s="198">
        <v>8.0830000000000002</v>
      </c>
      <c r="G1101" s="198">
        <v>8.2530000000000001</v>
      </c>
      <c r="H1101" s="199">
        <v>8.76</v>
      </c>
      <c r="I1101" s="198">
        <v>9.7769999999999992</v>
      </c>
      <c r="J1101" s="198">
        <v>9.6969999999999992</v>
      </c>
    </row>
    <row r="1102" spans="4:10" x14ac:dyDescent="0.25">
      <c r="D1102" s="113">
        <v>44671</v>
      </c>
      <c r="E1102" s="198">
        <v>6.2830000000000004</v>
      </c>
      <c r="F1102" s="198">
        <v>8.0150000000000006</v>
      </c>
      <c r="G1102" s="198">
        <v>8.1709999999999994</v>
      </c>
      <c r="H1102" s="199">
        <v>8.6929999999999996</v>
      </c>
      <c r="I1102" s="198">
        <v>9.6999999999999993</v>
      </c>
      <c r="J1102" s="198">
        <v>9.6210000000000004</v>
      </c>
    </row>
    <row r="1103" spans="4:10" x14ac:dyDescent="0.25">
      <c r="D1103" s="113">
        <v>44672</v>
      </c>
      <c r="E1103" s="198">
        <v>6.3010000000000002</v>
      </c>
      <c r="F1103" s="198">
        <v>8.0410000000000004</v>
      </c>
      <c r="G1103" s="198">
        <v>8.1950000000000003</v>
      </c>
      <c r="H1103" s="199">
        <v>8.7119999999999997</v>
      </c>
      <c r="I1103" s="198">
        <v>9.7149999999999999</v>
      </c>
      <c r="J1103" s="198">
        <v>9.64</v>
      </c>
    </row>
    <row r="1104" spans="4:10" x14ac:dyDescent="0.25">
      <c r="D1104" s="113">
        <v>44673</v>
      </c>
      <c r="E1104" s="198">
        <v>6.351</v>
      </c>
      <c r="F1104" s="198">
        <v>8.1</v>
      </c>
      <c r="G1104" s="198">
        <v>8.2319999999999993</v>
      </c>
      <c r="H1104" s="199">
        <v>8.7530000000000001</v>
      </c>
      <c r="I1104" s="198">
        <v>9.766</v>
      </c>
      <c r="J1104" s="198">
        <v>9.6869999999999994</v>
      </c>
    </row>
    <row r="1105" spans="4:10" x14ac:dyDescent="0.25">
      <c r="D1105" s="113">
        <v>44674</v>
      </c>
      <c r="E1105" s="198">
        <v>6.351</v>
      </c>
      <c r="F1105" s="198">
        <v>8.1</v>
      </c>
      <c r="G1105" s="198">
        <v>8.2319999999999993</v>
      </c>
      <c r="H1105" s="199">
        <v>8.7530000000000001</v>
      </c>
      <c r="I1105" s="198">
        <v>9.766</v>
      </c>
      <c r="J1105" s="198">
        <v>9.6869999999999994</v>
      </c>
    </row>
    <row r="1106" spans="4:10" x14ac:dyDescent="0.25">
      <c r="D1106" s="113">
        <v>44675</v>
      </c>
      <c r="E1106" s="198">
        <v>6.351</v>
      </c>
      <c r="F1106" s="198">
        <v>8.1</v>
      </c>
      <c r="G1106" s="198">
        <v>8.2319999999999993</v>
      </c>
      <c r="H1106" s="199">
        <v>8.7530000000000001</v>
      </c>
      <c r="I1106" s="198">
        <v>9.766</v>
      </c>
      <c r="J1106" s="198">
        <v>9.6869999999999994</v>
      </c>
    </row>
    <row r="1107" spans="4:10" x14ac:dyDescent="0.25">
      <c r="D1107" s="113">
        <v>44676</v>
      </c>
      <c r="E1107" s="198">
        <v>6.5960000000000001</v>
      </c>
      <c r="F1107" s="198">
        <v>8.2970000000000006</v>
      </c>
      <c r="G1107" s="198">
        <v>8.4009999999999998</v>
      </c>
      <c r="H1107" s="199">
        <v>8.9700000000000006</v>
      </c>
      <c r="I1107" s="198">
        <v>9.9640000000000004</v>
      </c>
      <c r="J1107" s="198">
        <v>9.8680000000000003</v>
      </c>
    </row>
    <row r="1108" spans="4:10" x14ac:dyDescent="0.25">
      <c r="D1108" s="113">
        <v>44677</v>
      </c>
      <c r="E1108" s="198">
        <v>6.5839999999999996</v>
      </c>
      <c r="F1108" s="198">
        <v>8.32</v>
      </c>
      <c r="G1108" s="198">
        <v>8.4209999999999994</v>
      </c>
      <c r="H1108" s="199">
        <v>8.9890000000000008</v>
      </c>
      <c r="I1108" s="198">
        <v>9.9969999999999999</v>
      </c>
      <c r="J1108" s="198">
        <v>9.9149999999999991</v>
      </c>
    </row>
    <row r="1109" spans="4:10" x14ac:dyDescent="0.25">
      <c r="D1109" s="113">
        <v>44678</v>
      </c>
      <c r="E1109" s="198">
        <v>6.7270000000000003</v>
      </c>
      <c r="F1109" s="198">
        <v>8.3979999999999997</v>
      </c>
      <c r="G1109" s="198">
        <v>8.4930000000000003</v>
      </c>
      <c r="H1109" s="199">
        <v>9.0969999999999995</v>
      </c>
      <c r="I1109" s="198">
        <v>10.090999999999999</v>
      </c>
      <c r="J1109" s="198">
        <v>10.004</v>
      </c>
    </row>
    <row r="1110" spans="4:10" x14ac:dyDescent="0.25">
      <c r="D1110" s="113">
        <v>44679</v>
      </c>
      <c r="E1110" s="198">
        <v>7.0789999999999997</v>
      </c>
      <c r="F1110" s="198">
        <v>8.8360000000000003</v>
      </c>
      <c r="G1110" s="198">
        <v>8.9489999999999998</v>
      </c>
      <c r="H1110" s="199">
        <v>9.391</v>
      </c>
      <c r="I1110" s="198">
        <v>10.308</v>
      </c>
      <c r="J1110" s="198">
        <v>10.234</v>
      </c>
    </row>
    <row r="1111" spans="4:10" x14ac:dyDescent="0.25">
      <c r="D1111" s="113">
        <v>44680</v>
      </c>
      <c r="E1111" s="198">
        <v>7.1580000000000004</v>
      </c>
      <c r="F1111" s="198">
        <v>8.9499999999999993</v>
      </c>
      <c r="G1111" s="198">
        <v>9.0530000000000008</v>
      </c>
      <c r="H1111" s="199">
        <v>9.52</v>
      </c>
      <c r="I1111" s="198">
        <v>10.426</v>
      </c>
      <c r="J1111" s="198">
        <v>10.308999999999999</v>
      </c>
    </row>
    <row r="1112" spans="4:10" x14ac:dyDescent="0.25">
      <c r="D1112" s="113">
        <v>44681</v>
      </c>
      <c r="E1112" s="198">
        <v>7.1580000000000004</v>
      </c>
      <c r="F1112" s="198">
        <v>8.9499999999999993</v>
      </c>
      <c r="G1112" s="198">
        <v>9.0530000000000008</v>
      </c>
      <c r="H1112" s="199">
        <v>9.52</v>
      </c>
      <c r="I1112" s="198">
        <v>10.426</v>
      </c>
      <c r="J1112" s="198">
        <v>10.308999999999999</v>
      </c>
    </row>
    <row r="1113" spans="4:10" x14ac:dyDescent="0.25">
      <c r="D1113" s="113">
        <v>44682</v>
      </c>
      <c r="E1113" s="198">
        <v>7.1580000000000004</v>
      </c>
      <c r="F1113" s="198">
        <v>8.9499999999999993</v>
      </c>
      <c r="G1113" s="198">
        <v>9.0530000000000008</v>
      </c>
      <c r="H1113" s="199">
        <v>9.52</v>
      </c>
      <c r="I1113" s="198">
        <v>10.426</v>
      </c>
      <c r="J1113" s="198">
        <v>10.308999999999999</v>
      </c>
    </row>
    <row r="1114" spans="4:10" x14ac:dyDescent="0.25">
      <c r="D1114" s="113">
        <v>44683</v>
      </c>
      <c r="E1114" s="198">
        <v>7.1580000000000004</v>
      </c>
      <c r="F1114" s="198">
        <v>8.9499999999999993</v>
      </c>
      <c r="G1114" s="198">
        <v>9.0530000000000008</v>
      </c>
      <c r="H1114" s="199">
        <v>9.5419999999999998</v>
      </c>
      <c r="I1114" s="198">
        <v>10.426</v>
      </c>
      <c r="J1114" s="198">
        <v>10.308999999999999</v>
      </c>
    </row>
    <row r="1115" spans="4:10" x14ac:dyDescent="0.25">
      <c r="D1115" s="113">
        <v>44684</v>
      </c>
      <c r="E1115" s="198">
        <v>7.4850000000000003</v>
      </c>
      <c r="F1115" s="198">
        <v>9.1370000000000005</v>
      </c>
      <c r="G1115" s="198">
        <v>9.2200000000000006</v>
      </c>
      <c r="H1115" s="199">
        <v>9.7409999999999997</v>
      </c>
      <c r="I1115" s="198">
        <v>10.645</v>
      </c>
      <c r="J1115" s="198">
        <v>10.561999999999999</v>
      </c>
    </row>
    <row r="1116" spans="4:10" x14ac:dyDescent="0.25">
      <c r="D1116" s="113">
        <v>44685</v>
      </c>
      <c r="E1116" s="198">
        <v>7.4530000000000003</v>
      </c>
      <c r="F1116" s="198">
        <v>9.0890000000000004</v>
      </c>
      <c r="G1116" s="198">
        <v>9.1739999999999995</v>
      </c>
      <c r="H1116" s="199">
        <v>9.7110000000000003</v>
      </c>
      <c r="I1116" s="198">
        <v>10.631</v>
      </c>
      <c r="J1116" s="198">
        <v>10.554</v>
      </c>
    </row>
    <row r="1117" spans="4:10" x14ac:dyDescent="0.25">
      <c r="D1117" s="113">
        <v>44686</v>
      </c>
      <c r="E1117" s="198">
        <v>7.3810000000000002</v>
      </c>
      <c r="F1117" s="198">
        <v>9.0229999999999997</v>
      </c>
      <c r="G1117" s="198">
        <v>9.1769999999999996</v>
      </c>
      <c r="H1117" s="199">
        <v>9.5879999999999992</v>
      </c>
      <c r="I1117" s="198">
        <v>10.590999999999999</v>
      </c>
      <c r="J1117" s="198">
        <v>10.583</v>
      </c>
    </row>
    <row r="1118" spans="4:10" x14ac:dyDescent="0.25">
      <c r="D1118" s="113">
        <v>44687</v>
      </c>
      <c r="E1118" s="198">
        <v>7.64</v>
      </c>
      <c r="F1118" s="198">
        <v>9.41</v>
      </c>
      <c r="G1118" s="198">
        <v>9.5359999999999996</v>
      </c>
      <c r="H1118" s="199">
        <v>9.952</v>
      </c>
      <c r="I1118" s="198">
        <v>10.914</v>
      </c>
      <c r="J1118" s="198">
        <v>10.909000000000001</v>
      </c>
    </row>
    <row r="1119" spans="4:10" x14ac:dyDescent="0.25">
      <c r="D1119" s="113">
        <v>44688</v>
      </c>
      <c r="E1119" s="198">
        <v>7.64</v>
      </c>
      <c r="F1119" s="198">
        <v>9.41</v>
      </c>
      <c r="G1119" s="198">
        <v>9.5359999999999996</v>
      </c>
      <c r="H1119" s="199">
        <v>9.952</v>
      </c>
      <c r="I1119" s="198">
        <v>10.914</v>
      </c>
      <c r="J1119" s="198">
        <v>10.909000000000001</v>
      </c>
    </row>
    <row r="1120" spans="4:10" x14ac:dyDescent="0.25">
      <c r="D1120" s="113">
        <v>44689</v>
      </c>
      <c r="E1120" s="198">
        <v>7.64</v>
      </c>
      <c r="F1120" s="198">
        <v>9.41</v>
      </c>
      <c r="G1120" s="198">
        <v>9.5359999999999996</v>
      </c>
      <c r="H1120" s="199">
        <v>9.952</v>
      </c>
      <c r="I1120" s="198">
        <v>10.914</v>
      </c>
      <c r="J1120" s="198">
        <v>10.909000000000001</v>
      </c>
    </row>
    <row r="1121" spans="4:10" x14ac:dyDescent="0.25">
      <c r="D1121" s="113">
        <v>44690</v>
      </c>
      <c r="E1121" s="198">
        <v>8.2390000000000008</v>
      </c>
      <c r="F1121" s="198">
        <v>9.7739999999999991</v>
      </c>
      <c r="G1121" s="198">
        <v>9.8930000000000007</v>
      </c>
      <c r="H1121" s="199">
        <v>10.318</v>
      </c>
      <c r="I1121" s="198">
        <v>11.247</v>
      </c>
      <c r="J1121" s="198">
        <v>11.134</v>
      </c>
    </row>
    <row r="1122" spans="4:10" x14ac:dyDescent="0.25">
      <c r="D1122" s="113">
        <v>44691</v>
      </c>
      <c r="E1122" s="198">
        <v>8.2720000000000002</v>
      </c>
      <c r="F1122" s="198">
        <v>9.8580000000000005</v>
      </c>
      <c r="G1122" s="198">
        <v>10.007</v>
      </c>
      <c r="H1122" s="199">
        <v>10.403</v>
      </c>
      <c r="I1122" s="198">
        <v>11.305999999999999</v>
      </c>
      <c r="J1122" s="198">
        <v>11.238</v>
      </c>
    </row>
    <row r="1123" spans="4:10" x14ac:dyDescent="0.25">
      <c r="D1123" s="113">
        <v>44692</v>
      </c>
      <c r="E1123" s="198">
        <v>8.3030000000000008</v>
      </c>
      <c r="F1123" s="198">
        <v>9.8290000000000006</v>
      </c>
      <c r="G1123" s="198">
        <v>9.9719999999999995</v>
      </c>
      <c r="H1123" s="199">
        <v>10.355</v>
      </c>
      <c r="I1123" s="198">
        <v>11.257</v>
      </c>
      <c r="J1123" s="198">
        <v>11.201000000000001</v>
      </c>
    </row>
    <row r="1124" spans="4:10" x14ac:dyDescent="0.25">
      <c r="D1124" s="113">
        <v>44693</v>
      </c>
      <c r="E1124" s="198">
        <v>8.359</v>
      </c>
      <c r="F1124" s="198">
        <v>9.8729999999999993</v>
      </c>
      <c r="G1124" s="198">
        <v>10.018000000000001</v>
      </c>
      <c r="H1124" s="199">
        <v>10.393000000000001</v>
      </c>
      <c r="I1124" s="198">
        <v>11.314</v>
      </c>
      <c r="J1124" s="198">
        <v>11.257</v>
      </c>
    </row>
    <row r="1125" spans="4:10" x14ac:dyDescent="0.25">
      <c r="D1125" s="113">
        <v>44694</v>
      </c>
      <c r="E1125" s="198">
        <v>8.3260000000000005</v>
      </c>
      <c r="F1125" s="198">
        <v>9.8780000000000001</v>
      </c>
      <c r="G1125" s="198">
        <v>10.019</v>
      </c>
      <c r="H1125" s="199">
        <v>10.382999999999999</v>
      </c>
      <c r="I1125" s="198">
        <v>11.308999999999999</v>
      </c>
      <c r="J1125" s="198">
        <v>11.257999999999999</v>
      </c>
    </row>
    <row r="1126" spans="4:10" x14ac:dyDescent="0.25">
      <c r="D1126" s="113">
        <v>44695</v>
      </c>
      <c r="E1126" s="198">
        <v>8.3260000000000005</v>
      </c>
      <c r="F1126" s="198">
        <v>9.8780000000000001</v>
      </c>
      <c r="G1126" s="198">
        <v>10.019</v>
      </c>
      <c r="H1126" s="199">
        <v>10.382999999999999</v>
      </c>
      <c r="I1126" s="198">
        <v>11.308999999999999</v>
      </c>
      <c r="J1126" s="198">
        <v>11.257999999999999</v>
      </c>
    </row>
    <row r="1127" spans="4:10" x14ac:dyDescent="0.25">
      <c r="D1127" s="113">
        <v>44696</v>
      </c>
      <c r="E1127" s="198">
        <v>8.3260000000000005</v>
      </c>
      <c r="F1127" s="198">
        <v>9.8780000000000001</v>
      </c>
      <c r="G1127" s="198">
        <v>10.019</v>
      </c>
      <c r="H1127" s="199">
        <v>10.382999999999999</v>
      </c>
      <c r="I1127" s="198">
        <v>11.308999999999999</v>
      </c>
      <c r="J1127" s="198">
        <v>11.257999999999999</v>
      </c>
    </row>
    <row r="1128" spans="4:10" x14ac:dyDescent="0.25">
      <c r="D1128" s="113">
        <v>44697</v>
      </c>
      <c r="E1128" s="198">
        <v>8.3339999999999996</v>
      </c>
      <c r="F1128" s="198">
        <v>9.8780000000000001</v>
      </c>
      <c r="G1128" s="198">
        <v>10.023999999999999</v>
      </c>
      <c r="H1128" s="199">
        <v>10.396000000000001</v>
      </c>
      <c r="I1128" s="198">
        <v>11.353</v>
      </c>
      <c r="J1128" s="198">
        <v>11.273</v>
      </c>
    </row>
    <row r="1129" spans="4:10" x14ac:dyDescent="0.25">
      <c r="D1129" s="113">
        <v>44698</v>
      </c>
      <c r="E1129" s="198">
        <v>8.3659999999999997</v>
      </c>
      <c r="F1129" s="198">
        <v>9.9149999999999991</v>
      </c>
      <c r="G1129" s="198">
        <v>10.054</v>
      </c>
      <c r="H1129" s="199">
        <v>10.407999999999999</v>
      </c>
      <c r="I1129" s="198">
        <v>11.367000000000001</v>
      </c>
      <c r="J1129" s="198">
        <v>11.276</v>
      </c>
    </row>
    <row r="1130" spans="4:10" x14ac:dyDescent="0.25">
      <c r="D1130" s="113">
        <v>44699</v>
      </c>
      <c r="E1130" s="198">
        <v>8.3879999999999999</v>
      </c>
      <c r="F1130" s="198">
        <v>9.9269999999999996</v>
      </c>
      <c r="G1130" s="198">
        <v>10.084</v>
      </c>
      <c r="H1130" s="199">
        <v>10.397</v>
      </c>
      <c r="I1130" s="198">
        <v>11.358000000000001</v>
      </c>
      <c r="J1130" s="198">
        <v>11.266999999999999</v>
      </c>
    </row>
    <row r="1131" spans="4:10" x14ac:dyDescent="0.25">
      <c r="D1131" s="113">
        <v>44700</v>
      </c>
      <c r="E1131" s="198">
        <v>8.6050000000000004</v>
      </c>
      <c r="F1131" s="198">
        <v>10.111000000000001</v>
      </c>
      <c r="G1131" s="198">
        <v>10.339</v>
      </c>
      <c r="H1131" s="199">
        <v>10.634</v>
      </c>
      <c r="I1131" s="198">
        <v>11.516999999999999</v>
      </c>
      <c r="J1131" s="198">
        <v>11.432</v>
      </c>
    </row>
    <row r="1132" spans="4:10" x14ac:dyDescent="0.25">
      <c r="D1132" s="113">
        <v>44701</v>
      </c>
      <c r="E1132" s="198">
        <v>8.6</v>
      </c>
      <c r="F1132" s="198">
        <v>10.039999999999999</v>
      </c>
      <c r="G1132" s="198">
        <v>10.212999999999999</v>
      </c>
      <c r="H1132" s="199">
        <v>10.544</v>
      </c>
      <c r="I1132" s="198">
        <v>11.364000000000001</v>
      </c>
      <c r="J1132" s="198">
        <v>11.265000000000001</v>
      </c>
    </row>
    <row r="1133" spans="4:10" x14ac:dyDescent="0.25">
      <c r="D1133" s="113">
        <v>44702</v>
      </c>
      <c r="E1133" s="198">
        <v>8.6</v>
      </c>
      <c r="F1133" s="198">
        <v>10.039999999999999</v>
      </c>
      <c r="G1133" s="198">
        <v>10.212999999999999</v>
      </c>
      <c r="H1133" s="199">
        <v>10.544</v>
      </c>
      <c r="I1133" s="198">
        <v>11.364000000000001</v>
      </c>
      <c r="J1133" s="198">
        <v>11.265000000000001</v>
      </c>
    </row>
    <row r="1134" spans="4:10" x14ac:dyDescent="0.25">
      <c r="D1134" s="113">
        <v>44703</v>
      </c>
      <c r="E1134" s="198">
        <v>8.6</v>
      </c>
      <c r="F1134" s="198">
        <v>10.039999999999999</v>
      </c>
      <c r="G1134" s="198">
        <v>10.212999999999999</v>
      </c>
      <c r="H1134" s="199">
        <v>10.544</v>
      </c>
      <c r="I1134" s="198">
        <v>11.364000000000001</v>
      </c>
      <c r="J1134" s="198">
        <v>11.265000000000001</v>
      </c>
    </row>
    <row r="1135" spans="4:10" x14ac:dyDescent="0.25">
      <c r="D1135" s="113">
        <v>44704</v>
      </c>
      <c r="E1135" s="198">
        <v>8.5440000000000005</v>
      </c>
      <c r="F1135" s="198">
        <v>9.7780000000000005</v>
      </c>
      <c r="G1135" s="198">
        <v>10.005000000000001</v>
      </c>
      <c r="H1135" s="199">
        <v>10.321</v>
      </c>
      <c r="I1135" s="198">
        <v>11.198</v>
      </c>
      <c r="J1135" s="198">
        <v>11.082000000000001</v>
      </c>
    </row>
    <row r="1136" spans="4:10" x14ac:dyDescent="0.25">
      <c r="D1136" s="113">
        <v>44705</v>
      </c>
      <c r="E1136" s="198">
        <v>8.5050000000000008</v>
      </c>
      <c r="F1136" s="198">
        <v>9.7170000000000005</v>
      </c>
      <c r="G1136" s="198">
        <v>9.8629999999999995</v>
      </c>
      <c r="H1136" s="199">
        <v>10.215999999999999</v>
      </c>
      <c r="I1136" s="198">
        <v>11.122999999999999</v>
      </c>
      <c r="J1136" s="198">
        <v>11.000999999999999</v>
      </c>
    </row>
    <row r="1137" spans="4:10" x14ac:dyDescent="0.25">
      <c r="D1137" s="113">
        <v>44706</v>
      </c>
      <c r="E1137" s="198">
        <v>8.2070000000000007</v>
      </c>
      <c r="F1137" s="198">
        <v>9.3610000000000007</v>
      </c>
      <c r="G1137" s="198">
        <v>9.5449999999999999</v>
      </c>
      <c r="H1137" s="199">
        <v>9.9160000000000004</v>
      </c>
      <c r="I1137" s="198">
        <v>10.884</v>
      </c>
      <c r="J1137" s="198">
        <v>10.76</v>
      </c>
    </row>
    <row r="1138" spans="4:10" x14ac:dyDescent="0.25">
      <c r="D1138" s="113">
        <v>44707</v>
      </c>
      <c r="E1138" s="198">
        <v>7.8879999999999999</v>
      </c>
      <c r="F1138" s="198">
        <v>8.9749999999999996</v>
      </c>
      <c r="G1138" s="198">
        <v>9.2149999999999999</v>
      </c>
      <c r="H1138" s="199">
        <v>9.5530000000000008</v>
      </c>
      <c r="I1138" s="198">
        <v>10.538</v>
      </c>
      <c r="J1138" s="198">
        <v>10.507</v>
      </c>
    </row>
    <row r="1139" spans="4:10" x14ac:dyDescent="0.25">
      <c r="D1139" s="113">
        <v>44708</v>
      </c>
      <c r="E1139" s="198">
        <v>7.7770000000000001</v>
      </c>
      <c r="F1139" s="198">
        <v>8.8119999999999994</v>
      </c>
      <c r="G1139" s="198">
        <v>8.9960000000000004</v>
      </c>
      <c r="H1139" s="199">
        <v>9.3740000000000006</v>
      </c>
      <c r="I1139" s="198">
        <v>10.387</v>
      </c>
      <c r="J1139" s="198">
        <v>10.384</v>
      </c>
    </row>
    <row r="1140" spans="4:10" x14ac:dyDescent="0.25">
      <c r="D1140" s="113">
        <v>44709</v>
      </c>
      <c r="E1140" s="198">
        <v>7.7770000000000001</v>
      </c>
      <c r="F1140" s="198">
        <v>8.8119999999999994</v>
      </c>
      <c r="G1140" s="198">
        <v>8.9960000000000004</v>
      </c>
      <c r="H1140" s="199">
        <v>9.3740000000000006</v>
      </c>
      <c r="I1140" s="198">
        <v>10.387</v>
      </c>
      <c r="J1140" s="198">
        <v>10.384</v>
      </c>
    </row>
    <row r="1141" spans="4:10" x14ac:dyDescent="0.25">
      <c r="D1141" s="113">
        <v>44710</v>
      </c>
      <c r="E1141" s="198">
        <v>7.7770000000000001</v>
      </c>
      <c r="F1141" s="198">
        <v>8.8119999999999994</v>
      </c>
      <c r="G1141" s="198">
        <v>8.9960000000000004</v>
      </c>
      <c r="H1141" s="199">
        <v>9.3740000000000006</v>
      </c>
      <c r="I1141" s="198">
        <v>10.387</v>
      </c>
      <c r="J1141" s="198">
        <v>10.384</v>
      </c>
    </row>
    <row r="1142" spans="4:10" x14ac:dyDescent="0.25">
      <c r="D1142" s="113">
        <v>44711</v>
      </c>
      <c r="E1142" s="198">
        <v>7.726</v>
      </c>
      <c r="F1142" s="198">
        <v>8.8089999999999993</v>
      </c>
      <c r="G1142" s="198">
        <v>8.9740000000000002</v>
      </c>
      <c r="H1142" s="199">
        <v>9.3529999999999998</v>
      </c>
      <c r="I1142" s="198">
        <v>10.379</v>
      </c>
      <c r="J1142" s="198">
        <v>10.287000000000001</v>
      </c>
    </row>
    <row r="1143" spans="4:10" x14ac:dyDescent="0.25">
      <c r="D1143" s="113">
        <v>44712</v>
      </c>
      <c r="E1143" s="198">
        <v>7.8170000000000002</v>
      </c>
      <c r="F1143" s="198">
        <v>8.9030000000000005</v>
      </c>
      <c r="G1143" s="198">
        <v>9.1010000000000009</v>
      </c>
      <c r="H1143" s="199">
        <v>9.4819999999999993</v>
      </c>
      <c r="I1143" s="198">
        <v>10.47</v>
      </c>
      <c r="J1143" s="198">
        <v>10.385999999999999</v>
      </c>
    </row>
    <row r="1144" spans="4:10" x14ac:dyDescent="0.25">
      <c r="D1144" s="113">
        <v>44713</v>
      </c>
      <c r="E1144" s="198">
        <v>7.9139999999999997</v>
      </c>
      <c r="F1144" s="198">
        <v>8.98</v>
      </c>
      <c r="G1144" s="198">
        <v>9.2070000000000007</v>
      </c>
      <c r="H1144" s="199">
        <v>9.5950000000000006</v>
      </c>
      <c r="I1144" s="198">
        <v>10.536</v>
      </c>
      <c r="J1144" s="198">
        <v>10.446999999999999</v>
      </c>
    </row>
    <row r="1145" spans="4:10" x14ac:dyDescent="0.25">
      <c r="D1145" s="113">
        <v>44714</v>
      </c>
      <c r="E1145" s="198">
        <v>7.9139999999999997</v>
      </c>
      <c r="F1145" s="198">
        <v>8.9819999999999993</v>
      </c>
      <c r="G1145" s="198">
        <v>9.2070000000000007</v>
      </c>
      <c r="H1145" s="199">
        <v>9.5950000000000006</v>
      </c>
      <c r="I1145" s="198">
        <v>10.528</v>
      </c>
      <c r="J1145" s="198">
        <v>10.446999999999999</v>
      </c>
    </row>
    <row r="1146" spans="4:10" x14ac:dyDescent="0.25">
      <c r="D1146" s="113">
        <v>44715</v>
      </c>
      <c r="E1146" s="198">
        <v>7.9139999999999997</v>
      </c>
      <c r="F1146" s="198">
        <v>8.9949999999999992</v>
      </c>
      <c r="G1146" s="198">
        <v>9.2070000000000007</v>
      </c>
      <c r="H1146" s="199">
        <v>9.5950000000000006</v>
      </c>
      <c r="I1146" s="198">
        <v>10.534000000000001</v>
      </c>
      <c r="J1146" s="198">
        <v>10.446999999999999</v>
      </c>
    </row>
    <row r="1147" spans="4:10" x14ac:dyDescent="0.25">
      <c r="D1147" s="113">
        <v>44716</v>
      </c>
      <c r="E1147" s="198">
        <v>7.9139999999999997</v>
      </c>
      <c r="F1147" s="198">
        <v>8.9949999999999992</v>
      </c>
      <c r="G1147" s="198">
        <v>9.2070000000000007</v>
      </c>
      <c r="H1147" s="199">
        <v>9.5950000000000006</v>
      </c>
      <c r="I1147" s="198">
        <v>10.534000000000001</v>
      </c>
      <c r="J1147" s="198">
        <v>10.446999999999999</v>
      </c>
    </row>
    <row r="1148" spans="4:10" x14ac:dyDescent="0.25">
      <c r="D1148" s="113">
        <v>44717</v>
      </c>
      <c r="E1148" s="198">
        <v>7.9139999999999997</v>
      </c>
      <c r="F1148" s="198">
        <v>8.9949999999999992</v>
      </c>
      <c r="G1148" s="198">
        <v>9.2070000000000007</v>
      </c>
      <c r="H1148" s="199">
        <v>9.5950000000000006</v>
      </c>
      <c r="I1148" s="198">
        <v>10.534000000000001</v>
      </c>
      <c r="J1148" s="198">
        <v>10.446999999999999</v>
      </c>
    </row>
    <row r="1149" spans="4:10" x14ac:dyDescent="0.25">
      <c r="D1149" s="113">
        <v>44718</v>
      </c>
      <c r="E1149" s="198">
        <v>7.9130000000000003</v>
      </c>
      <c r="F1149" s="198">
        <v>8.98</v>
      </c>
      <c r="G1149" s="198">
        <v>9.2230000000000008</v>
      </c>
      <c r="H1149" s="199">
        <v>9.6319999999999997</v>
      </c>
      <c r="I1149" s="198">
        <v>10.57</v>
      </c>
      <c r="J1149" s="198">
        <v>10.475</v>
      </c>
    </row>
    <row r="1150" spans="4:10" x14ac:dyDescent="0.25">
      <c r="D1150" s="113">
        <v>44719</v>
      </c>
      <c r="E1150" s="198">
        <v>8.0180000000000007</v>
      </c>
      <c r="F1150" s="198">
        <v>9.0690000000000008</v>
      </c>
      <c r="G1150" s="198">
        <v>9.2829999999999995</v>
      </c>
      <c r="H1150" s="199">
        <v>9.6790000000000003</v>
      </c>
      <c r="I1150" s="198">
        <v>10.622999999999999</v>
      </c>
      <c r="J1150" s="198">
        <v>10.523999999999999</v>
      </c>
    </row>
    <row r="1151" spans="4:10" x14ac:dyDescent="0.25">
      <c r="D1151" s="113">
        <v>44720</v>
      </c>
      <c r="E1151" s="198">
        <v>8.0739999999999998</v>
      </c>
      <c r="F1151" s="198">
        <v>9.1950000000000003</v>
      </c>
      <c r="G1151" s="198">
        <v>9.4269999999999996</v>
      </c>
      <c r="H1151" s="199">
        <v>9.8149999999999995</v>
      </c>
      <c r="I1151" s="198">
        <v>10.728</v>
      </c>
      <c r="J1151" s="198">
        <v>10.654999999999999</v>
      </c>
    </row>
    <row r="1152" spans="4:10" x14ac:dyDescent="0.25">
      <c r="D1152" s="113">
        <v>44721</v>
      </c>
      <c r="E1152" s="198">
        <v>8.1690000000000005</v>
      </c>
      <c r="F1152" s="198">
        <v>9.4280000000000008</v>
      </c>
      <c r="G1152" s="198">
        <v>9.6470000000000002</v>
      </c>
      <c r="H1152" s="199">
        <v>9.98</v>
      </c>
      <c r="I1152" s="198">
        <v>10.875</v>
      </c>
      <c r="J1152" s="198">
        <v>10.819000000000001</v>
      </c>
    </row>
    <row r="1153" spans="4:10" x14ac:dyDescent="0.25">
      <c r="D1153" s="113">
        <v>44722</v>
      </c>
      <c r="E1153" s="198">
        <v>8.4730000000000008</v>
      </c>
      <c r="F1153" s="198">
        <v>9.82</v>
      </c>
      <c r="G1153" s="198">
        <v>10.032</v>
      </c>
      <c r="H1153" s="199">
        <v>10.295999999999999</v>
      </c>
      <c r="I1153" s="198">
        <v>11.146000000000001</v>
      </c>
      <c r="J1153" s="198">
        <v>11.076000000000001</v>
      </c>
    </row>
    <row r="1154" spans="4:10" x14ac:dyDescent="0.25">
      <c r="D1154" s="113">
        <v>44723</v>
      </c>
      <c r="E1154" s="198">
        <v>8.4730000000000008</v>
      </c>
      <c r="F1154" s="198">
        <v>9.82</v>
      </c>
      <c r="G1154" s="198">
        <v>10.032</v>
      </c>
      <c r="H1154" s="199">
        <v>10.295999999999999</v>
      </c>
      <c r="I1154" s="198">
        <v>11.146000000000001</v>
      </c>
      <c r="J1154" s="198">
        <v>11.076000000000001</v>
      </c>
    </row>
    <row r="1155" spans="4:10" x14ac:dyDescent="0.25">
      <c r="D1155" s="113">
        <v>44724</v>
      </c>
      <c r="E1155" s="198">
        <v>8.4730000000000008</v>
      </c>
      <c r="F1155" s="198">
        <v>9.82</v>
      </c>
      <c r="G1155" s="198">
        <v>10.032</v>
      </c>
      <c r="H1155" s="199">
        <v>10.295999999999999</v>
      </c>
      <c r="I1155" s="198">
        <v>11.146000000000001</v>
      </c>
      <c r="J1155" s="198">
        <v>11.076000000000001</v>
      </c>
    </row>
    <row r="1156" spans="4:10" x14ac:dyDescent="0.25">
      <c r="D1156" s="113">
        <v>44725</v>
      </c>
      <c r="E1156" s="198">
        <v>9.3949999999999996</v>
      </c>
      <c r="F1156" s="198">
        <v>10.71</v>
      </c>
      <c r="G1156" s="198">
        <v>10.82</v>
      </c>
      <c r="H1156" s="199">
        <v>11.007999999999999</v>
      </c>
      <c r="I1156" s="198">
        <v>11.760999999999999</v>
      </c>
      <c r="J1156" s="198">
        <v>11.682</v>
      </c>
    </row>
    <row r="1157" spans="4:10" x14ac:dyDescent="0.25">
      <c r="D1157" s="113">
        <v>44726</v>
      </c>
      <c r="E1157" s="198">
        <v>9.2870000000000008</v>
      </c>
      <c r="F1157" s="198">
        <v>10.577</v>
      </c>
      <c r="G1157" s="198">
        <v>10.667</v>
      </c>
      <c r="H1157" s="199">
        <v>10.895</v>
      </c>
      <c r="I1157" s="198">
        <v>11.675000000000001</v>
      </c>
      <c r="J1157" s="198">
        <v>11.561999999999999</v>
      </c>
    </row>
    <row r="1158" spans="4:10" x14ac:dyDescent="0.25">
      <c r="D1158" s="113">
        <v>44727</v>
      </c>
      <c r="E1158" s="198">
        <v>9.0990000000000002</v>
      </c>
      <c r="F1158" s="198">
        <v>10.3</v>
      </c>
      <c r="G1158" s="198">
        <v>10.412000000000001</v>
      </c>
      <c r="H1158" s="199">
        <v>10.603999999999999</v>
      </c>
      <c r="I1158" s="198">
        <v>11.454000000000001</v>
      </c>
      <c r="J1158" s="198">
        <v>11.33</v>
      </c>
    </row>
    <row r="1159" spans="4:10" x14ac:dyDescent="0.25">
      <c r="D1159" s="113">
        <v>44728</v>
      </c>
      <c r="E1159" s="198">
        <v>9.14</v>
      </c>
      <c r="F1159" s="198">
        <v>10.507999999999999</v>
      </c>
      <c r="G1159" s="198">
        <v>10.541</v>
      </c>
      <c r="H1159" s="199">
        <v>10.712</v>
      </c>
      <c r="I1159" s="198">
        <v>11.557</v>
      </c>
      <c r="J1159" s="198">
        <v>11.406000000000001</v>
      </c>
    </row>
    <row r="1160" spans="4:10" x14ac:dyDescent="0.25">
      <c r="D1160" s="113">
        <v>44729</v>
      </c>
      <c r="E1160" s="198">
        <v>9.1690000000000005</v>
      </c>
      <c r="F1160" s="198">
        <v>10.46</v>
      </c>
      <c r="G1160" s="198">
        <v>10.567</v>
      </c>
      <c r="H1160" s="199">
        <v>10.752000000000001</v>
      </c>
      <c r="I1160" s="198">
        <v>11.544</v>
      </c>
      <c r="J1160" s="198">
        <v>11.407</v>
      </c>
    </row>
    <row r="1161" spans="4:10" x14ac:dyDescent="0.25">
      <c r="D1161" s="113">
        <v>44730</v>
      </c>
      <c r="E1161" s="198">
        <v>9.1690000000000005</v>
      </c>
      <c r="F1161" s="198">
        <v>10.46</v>
      </c>
      <c r="G1161" s="198">
        <v>10.567</v>
      </c>
      <c r="H1161" s="199">
        <v>10.752000000000001</v>
      </c>
      <c r="I1161" s="198">
        <v>11.544</v>
      </c>
      <c r="J1161" s="198">
        <v>11.407</v>
      </c>
    </row>
    <row r="1162" spans="4:10" x14ac:dyDescent="0.25">
      <c r="D1162" s="113">
        <v>44731</v>
      </c>
      <c r="E1162" s="198">
        <v>9.1690000000000005</v>
      </c>
      <c r="F1162" s="198">
        <v>10.46</v>
      </c>
      <c r="G1162" s="198">
        <v>10.567</v>
      </c>
      <c r="H1162" s="199">
        <v>10.752000000000001</v>
      </c>
      <c r="I1162" s="198">
        <v>11.544</v>
      </c>
      <c r="J1162" s="198">
        <v>11.407</v>
      </c>
    </row>
    <row r="1163" spans="4:10" x14ac:dyDescent="0.25">
      <c r="D1163" s="113">
        <v>44732</v>
      </c>
      <c r="E1163" s="198">
        <v>9.1359999999999992</v>
      </c>
      <c r="F1163" s="198">
        <v>10.449</v>
      </c>
      <c r="G1163" s="198">
        <v>10.548999999999999</v>
      </c>
      <c r="H1163" s="199">
        <v>10.728999999999999</v>
      </c>
      <c r="I1163" s="198">
        <v>11.53</v>
      </c>
      <c r="J1163" s="198">
        <v>11.379</v>
      </c>
    </row>
    <row r="1164" spans="4:10" x14ac:dyDescent="0.25">
      <c r="D1164" s="113">
        <v>44733</v>
      </c>
      <c r="E1164" s="198">
        <v>9.1620000000000008</v>
      </c>
      <c r="F1164" s="198">
        <v>10.478</v>
      </c>
      <c r="G1164" s="198">
        <v>10.56</v>
      </c>
      <c r="H1164" s="199">
        <v>10.731</v>
      </c>
      <c r="I1164" s="198">
        <v>11.531000000000001</v>
      </c>
      <c r="J1164" s="198">
        <v>11.37</v>
      </c>
    </row>
    <row r="1165" spans="4:10" x14ac:dyDescent="0.25">
      <c r="D1165" s="113">
        <v>44734</v>
      </c>
      <c r="E1165" s="198">
        <v>9.3000000000000007</v>
      </c>
      <c r="F1165" s="198">
        <v>10.715999999999999</v>
      </c>
      <c r="G1165" s="198">
        <v>10.679</v>
      </c>
      <c r="H1165" s="199">
        <v>10.863</v>
      </c>
      <c r="I1165" s="198">
        <v>11.648999999999999</v>
      </c>
      <c r="J1165" s="198">
        <v>11.493</v>
      </c>
    </row>
    <row r="1166" spans="4:10" x14ac:dyDescent="0.25">
      <c r="D1166" s="113">
        <v>44735</v>
      </c>
      <c r="E1166" s="198">
        <v>9.5299999999999994</v>
      </c>
      <c r="F1166" s="198">
        <v>10.882999999999999</v>
      </c>
      <c r="G1166" s="198">
        <v>10.867000000000001</v>
      </c>
      <c r="H1166" s="199">
        <v>11.016999999999999</v>
      </c>
      <c r="I1166" s="198">
        <v>11.797000000000001</v>
      </c>
      <c r="J1166" s="198">
        <v>11.651999999999999</v>
      </c>
    </row>
    <row r="1167" spans="4:10" x14ac:dyDescent="0.25">
      <c r="D1167" s="113">
        <v>44736</v>
      </c>
      <c r="E1167" s="198">
        <v>9.5530000000000008</v>
      </c>
      <c r="F1167" s="198">
        <v>10.917999999999999</v>
      </c>
      <c r="G1167" s="198">
        <v>10.917999999999999</v>
      </c>
      <c r="H1167" s="199">
        <v>11.051</v>
      </c>
      <c r="I1167" s="198">
        <v>11.831</v>
      </c>
      <c r="J1167" s="198">
        <v>11.675000000000001</v>
      </c>
    </row>
    <row r="1168" spans="4:10" x14ac:dyDescent="0.25">
      <c r="D1168" s="113">
        <v>44737</v>
      </c>
      <c r="E1168" s="198">
        <v>9.5530000000000008</v>
      </c>
      <c r="F1168" s="198">
        <v>10.917999999999999</v>
      </c>
      <c r="G1168" s="198">
        <v>10.917999999999999</v>
      </c>
      <c r="H1168" s="199">
        <v>11.051</v>
      </c>
      <c r="I1168" s="198">
        <v>11.831</v>
      </c>
      <c r="J1168" s="198">
        <v>11.675000000000001</v>
      </c>
    </row>
    <row r="1169" spans="4:10" x14ac:dyDescent="0.25">
      <c r="D1169" s="113">
        <v>44738</v>
      </c>
      <c r="E1169" s="198">
        <v>9.5530000000000008</v>
      </c>
      <c r="F1169" s="198">
        <v>10.917999999999999</v>
      </c>
      <c r="G1169" s="198">
        <v>10.917999999999999</v>
      </c>
      <c r="H1169" s="199">
        <v>11.051</v>
      </c>
      <c r="I1169" s="198">
        <v>11.831</v>
      </c>
      <c r="J1169" s="198">
        <v>11.675000000000001</v>
      </c>
    </row>
    <row r="1170" spans="4:10" x14ac:dyDescent="0.25">
      <c r="D1170" s="113">
        <v>44739</v>
      </c>
      <c r="E1170" s="198">
        <v>9.7590000000000003</v>
      </c>
      <c r="F1170" s="198">
        <v>11.112</v>
      </c>
      <c r="G1170" s="198">
        <v>11.106</v>
      </c>
      <c r="H1170" s="199">
        <v>11.227</v>
      </c>
      <c r="I1170" s="198">
        <v>11.97</v>
      </c>
      <c r="J1170" s="198">
        <v>11.851000000000001</v>
      </c>
    </row>
    <row r="1171" spans="4:10" x14ac:dyDescent="0.25">
      <c r="D1171" s="113">
        <v>44740</v>
      </c>
      <c r="E1171" s="198">
        <v>10.141999999999999</v>
      </c>
      <c r="F1171" s="198">
        <v>11.805999999999999</v>
      </c>
      <c r="G1171" s="198">
        <v>11.683</v>
      </c>
      <c r="H1171" s="199">
        <v>11.709</v>
      </c>
      <c r="I1171" s="198">
        <v>12.49</v>
      </c>
      <c r="J1171" s="198">
        <v>12.394</v>
      </c>
    </row>
    <row r="1172" spans="4:10" x14ac:dyDescent="0.25">
      <c r="D1172" s="113">
        <v>44741</v>
      </c>
      <c r="E1172" s="198">
        <v>11.847</v>
      </c>
      <c r="F1172" s="198">
        <v>12.004</v>
      </c>
      <c r="G1172" s="198">
        <v>11.935</v>
      </c>
      <c r="H1172" s="199">
        <v>11.976000000000001</v>
      </c>
      <c r="I1172" s="198">
        <v>12.821</v>
      </c>
      <c r="J1172" s="198">
        <v>12.749000000000001</v>
      </c>
    </row>
    <row r="1173" spans="4:10" x14ac:dyDescent="0.25">
      <c r="D1173" s="113">
        <v>44742</v>
      </c>
      <c r="E1173" s="198">
        <v>12.141</v>
      </c>
      <c r="F1173" s="198">
        <v>12.19</v>
      </c>
      <c r="G1173" s="198">
        <v>12.188000000000001</v>
      </c>
      <c r="H1173" s="199">
        <v>12.164</v>
      </c>
      <c r="I1173" s="198">
        <v>12.983000000000001</v>
      </c>
      <c r="J1173" s="198">
        <v>12.874000000000001</v>
      </c>
    </row>
    <row r="1174" spans="4:10" x14ac:dyDescent="0.25">
      <c r="D1174" s="113">
        <v>44743</v>
      </c>
      <c r="E1174" s="198">
        <v>11.507999999999999</v>
      </c>
      <c r="F1174" s="198">
        <v>11.845000000000001</v>
      </c>
      <c r="G1174" s="198">
        <v>11.785</v>
      </c>
      <c r="H1174" s="199">
        <v>11.744</v>
      </c>
      <c r="I1174" s="198">
        <v>12.51</v>
      </c>
      <c r="J1174" s="198">
        <v>12.311</v>
      </c>
    </row>
    <row r="1175" spans="4:10" x14ac:dyDescent="0.25">
      <c r="D1175" s="113">
        <v>44744</v>
      </c>
      <c r="E1175" s="198">
        <v>11.507999999999999</v>
      </c>
      <c r="F1175" s="198">
        <v>11.845000000000001</v>
      </c>
      <c r="G1175" s="198">
        <v>11.785</v>
      </c>
      <c r="H1175" s="199">
        <v>11.744</v>
      </c>
      <c r="I1175" s="198">
        <v>12.51</v>
      </c>
      <c r="J1175" s="198">
        <v>12.311</v>
      </c>
    </row>
    <row r="1176" spans="4:10" x14ac:dyDescent="0.25">
      <c r="D1176" s="113">
        <v>44745</v>
      </c>
      <c r="E1176" s="198">
        <v>11.507999999999999</v>
      </c>
      <c r="F1176" s="198">
        <v>11.845000000000001</v>
      </c>
      <c r="G1176" s="198">
        <v>11.785</v>
      </c>
      <c r="H1176" s="199">
        <v>11.744</v>
      </c>
      <c r="I1176" s="198">
        <v>12.51</v>
      </c>
      <c r="J1176" s="198">
        <v>12.311</v>
      </c>
    </row>
    <row r="1177" spans="4:10" x14ac:dyDescent="0.25">
      <c r="D1177" s="113">
        <v>44746</v>
      </c>
      <c r="E1177" s="198">
        <v>11.459</v>
      </c>
      <c r="F1177" s="198">
        <v>11.760999999999999</v>
      </c>
      <c r="G1177" s="198">
        <v>11.77</v>
      </c>
      <c r="H1177" s="199">
        <v>11.72</v>
      </c>
      <c r="I1177" s="198">
        <v>12.446999999999999</v>
      </c>
      <c r="J1177" s="198">
        <v>12.26</v>
      </c>
    </row>
    <row r="1178" spans="4:10" x14ac:dyDescent="0.25">
      <c r="D1178" s="113">
        <v>44747</v>
      </c>
      <c r="E1178" s="198">
        <v>11.512</v>
      </c>
      <c r="F1178" s="198">
        <v>11.91</v>
      </c>
      <c r="G1178" s="198">
        <v>11.823</v>
      </c>
      <c r="H1178" s="199">
        <v>11.83</v>
      </c>
      <c r="I1178" s="198">
        <v>12.611000000000001</v>
      </c>
      <c r="J1178" s="198">
        <v>12.416</v>
      </c>
    </row>
    <row r="1179" spans="4:10" x14ac:dyDescent="0.25">
      <c r="D1179" s="113">
        <v>44748</v>
      </c>
      <c r="E1179" s="198">
        <v>11.923</v>
      </c>
      <c r="F1179" s="198">
        <v>12.079000000000001</v>
      </c>
      <c r="G1179" s="198">
        <v>12.003</v>
      </c>
      <c r="H1179" s="199">
        <v>12.039</v>
      </c>
      <c r="I1179" s="198">
        <v>12.773</v>
      </c>
      <c r="J1179" s="198">
        <v>12.614000000000001</v>
      </c>
    </row>
    <row r="1180" spans="4:10" x14ac:dyDescent="0.25">
      <c r="D1180" s="113">
        <v>44749</v>
      </c>
      <c r="E1180" s="198">
        <v>12.715</v>
      </c>
      <c r="F1180" s="198">
        <v>12.44</v>
      </c>
      <c r="G1180" s="198">
        <v>12.38</v>
      </c>
      <c r="H1180" s="199">
        <v>12.423999999999999</v>
      </c>
      <c r="I1180" s="198">
        <v>13.067</v>
      </c>
      <c r="J1180" s="198">
        <v>12.929</v>
      </c>
    </row>
    <row r="1181" spans="4:10" x14ac:dyDescent="0.25">
      <c r="D1181" s="113">
        <v>44750</v>
      </c>
      <c r="E1181" s="198">
        <v>12.848000000000001</v>
      </c>
      <c r="F1181" s="198">
        <v>12.581</v>
      </c>
      <c r="G1181" s="198">
        <v>12.532999999999999</v>
      </c>
      <c r="H1181" s="199">
        <v>12.558</v>
      </c>
      <c r="I1181" s="198">
        <v>13.195</v>
      </c>
      <c r="J1181" s="198">
        <v>13.058999999999999</v>
      </c>
    </row>
    <row r="1182" spans="4:10" x14ac:dyDescent="0.25">
      <c r="D1182" s="113">
        <v>44751</v>
      </c>
      <c r="E1182" s="198">
        <v>12.848000000000001</v>
      </c>
      <c r="F1182" s="198">
        <v>12.581</v>
      </c>
      <c r="G1182" s="198">
        <v>12.532999999999999</v>
      </c>
      <c r="H1182" s="199">
        <v>12.558</v>
      </c>
      <c r="I1182" s="198">
        <v>13.195</v>
      </c>
      <c r="J1182" s="198">
        <v>13.058999999999999</v>
      </c>
    </row>
    <row r="1183" spans="4:10" x14ac:dyDescent="0.25">
      <c r="D1183" s="113">
        <v>44752</v>
      </c>
      <c r="E1183" s="198">
        <v>12.848000000000001</v>
      </c>
      <c r="F1183" s="198">
        <v>12.581</v>
      </c>
      <c r="G1183" s="198">
        <v>12.532999999999999</v>
      </c>
      <c r="H1183" s="199">
        <v>12.558</v>
      </c>
      <c r="I1183" s="198">
        <v>13.195</v>
      </c>
      <c r="J1183" s="198">
        <v>13.058999999999999</v>
      </c>
    </row>
    <row r="1184" spans="4:10" x14ac:dyDescent="0.25">
      <c r="D1184" s="113">
        <v>44753</v>
      </c>
      <c r="E1184" s="198">
        <v>13.209</v>
      </c>
      <c r="F1184" s="198">
        <v>13.032999999999999</v>
      </c>
      <c r="G1184" s="198">
        <v>12.923999999999999</v>
      </c>
      <c r="H1184" s="199">
        <v>12.861000000000001</v>
      </c>
      <c r="I1184" s="198">
        <v>13.641999999999999</v>
      </c>
      <c r="J1184" s="198">
        <v>13.395</v>
      </c>
    </row>
    <row r="1185" spans="4:10" x14ac:dyDescent="0.25">
      <c r="D1185" s="113">
        <v>44754</v>
      </c>
      <c r="E1185" s="198">
        <v>13.746</v>
      </c>
      <c r="F1185" s="198">
        <v>13.548</v>
      </c>
      <c r="G1185" s="198">
        <v>13.404999999999999</v>
      </c>
      <c r="H1185" s="199">
        <v>13.381</v>
      </c>
      <c r="I1185" s="198">
        <v>14.007</v>
      </c>
      <c r="J1185" s="198">
        <v>13.814</v>
      </c>
    </row>
    <row r="1186" spans="4:10" x14ac:dyDescent="0.25">
      <c r="D1186" s="113">
        <v>44755</v>
      </c>
      <c r="E1186" s="198">
        <v>14.898999999999999</v>
      </c>
      <c r="F1186" s="198">
        <v>14.212999999999999</v>
      </c>
      <c r="G1186" s="198">
        <v>14.122999999999999</v>
      </c>
      <c r="H1186" s="199">
        <v>13.920999999999999</v>
      </c>
      <c r="I1186" s="198">
        <v>14.645</v>
      </c>
      <c r="J1186" s="198">
        <v>14.443</v>
      </c>
    </row>
    <row r="1187" spans="4:10" x14ac:dyDescent="0.25">
      <c r="D1187" s="113">
        <v>44756</v>
      </c>
      <c r="E1187" s="198">
        <v>15.489000000000001</v>
      </c>
      <c r="F1187" s="198">
        <v>14.946</v>
      </c>
      <c r="G1187" s="198">
        <v>14.888</v>
      </c>
      <c r="H1187" s="199">
        <v>14.486000000000001</v>
      </c>
      <c r="I1187" s="198">
        <v>15.444000000000001</v>
      </c>
      <c r="J1187" s="198">
        <v>15.148999999999999</v>
      </c>
    </row>
    <row r="1188" spans="4:10" x14ac:dyDescent="0.25">
      <c r="D1188" s="113">
        <v>44757</v>
      </c>
      <c r="E1188" s="198">
        <v>15.613</v>
      </c>
      <c r="F1188" s="198">
        <v>14.93</v>
      </c>
      <c r="G1188" s="198">
        <v>14.91</v>
      </c>
      <c r="H1188" s="199">
        <v>14.611000000000001</v>
      </c>
      <c r="I1188" s="198">
        <v>15.302</v>
      </c>
      <c r="J1188" s="198">
        <v>14.941000000000001</v>
      </c>
    </row>
    <row r="1189" spans="4:10" x14ac:dyDescent="0.25">
      <c r="D1189" s="113">
        <v>44758</v>
      </c>
      <c r="E1189" s="198">
        <v>15.613</v>
      </c>
      <c r="F1189" s="198">
        <v>14.93</v>
      </c>
      <c r="G1189" s="198">
        <v>14.91</v>
      </c>
      <c r="H1189" s="199">
        <v>14.611000000000001</v>
      </c>
      <c r="I1189" s="198">
        <v>15.302</v>
      </c>
      <c r="J1189" s="198">
        <v>14.941000000000001</v>
      </c>
    </row>
    <row r="1190" spans="4:10" x14ac:dyDescent="0.25">
      <c r="D1190" s="113">
        <v>44759</v>
      </c>
      <c r="E1190" s="198">
        <v>15.613</v>
      </c>
      <c r="F1190" s="198">
        <v>14.93</v>
      </c>
      <c r="G1190" s="198">
        <v>14.91</v>
      </c>
      <c r="H1190" s="199">
        <v>14.611000000000001</v>
      </c>
      <c r="I1190" s="198">
        <v>15.302</v>
      </c>
      <c r="J1190" s="198">
        <v>14.941000000000001</v>
      </c>
    </row>
    <row r="1191" spans="4:10" x14ac:dyDescent="0.25">
      <c r="D1191" s="113">
        <v>44760</v>
      </c>
      <c r="E1191" s="198">
        <v>14.776</v>
      </c>
      <c r="F1191" s="198">
        <v>14.175000000000001</v>
      </c>
      <c r="G1191" s="198">
        <v>14.141999999999999</v>
      </c>
      <c r="H1191" s="199">
        <v>13.975</v>
      </c>
      <c r="I1191" s="198">
        <v>14.361000000000001</v>
      </c>
      <c r="J1191" s="198">
        <v>14.115</v>
      </c>
    </row>
    <row r="1192" spans="4:10" x14ac:dyDescent="0.25">
      <c r="D1192" s="113">
        <v>44761</v>
      </c>
      <c r="E1192" s="198">
        <v>14.525</v>
      </c>
      <c r="F1192" s="198">
        <v>13.923</v>
      </c>
      <c r="G1192" s="198">
        <v>13.881</v>
      </c>
      <c r="H1192" s="199">
        <v>13.808</v>
      </c>
      <c r="I1192" s="198">
        <v>14.101000000000001</v>
      </c>
      <c r="J1192" s="198">
        <v>13.865</v>
      </c>
    </row>
    <row r="1193" spans="4:10" x14ac:dyDescent="0.25">
      <c r="D1193" s="113">
        <v>44762</v>
      </c>
      <c r="E1193" s="198">
        <v>13.387</v>
      </c>
      <c r="F1193" s="198">
        <v>13.398</v>
      </c>
      <c r="G1193" s="198">
        <v>13.366</v>
      </c>
      <c r="H1193" s="199">
        <v>13.378</v>
      </c>
      <c r="I1193" s="198">
        <v>13.488</v>
      </c>
      <c r="J1193" s="198">
        <v>13.170999999999999</v>
      </c>
    </row>
    <row r="1194" spans="4:10" x14ac:dyDescent="0.25">
      <c r="D1194" s="113">
        <v>44763</v>
      </c>
      <c r="E1194" s="198">
        <v>13.109</v>
      </c>
      <c r="F1194" s="198">
        <v>12.928000000000001</v>
      </c>
      <c r="G1194" s="198">
        <v>12.901</v>
      </c>
      <c r="H1194" s="199">
        <v>13.03</v>
      </c>
      <c r="I1194" s="198">
        <v>13.115</v>
      </c>
      <c r="J1194" s="198">
        <v>12.798999999999999</v>
      </c>
    </row>
    <row r="1195" spans="4:10" x14ac:dyDescent="0.25">
      <c r="D1195" s="113">
        <v>44764</v>
      </c>
      <c r="E1195" s="198">
        <v>12.85</v>
      </c>
      <c r="F1195" s="198">
        <v>12.766</v>
      </c>
      <c r="G1195" s="198">
        <v>12.757999999999999</v>
      </c>
      <c r="H1195" s="199">
        <v>12.885999999999999</v>
      </c>
      <c r="I1195" s="198">
        <v>13.007</v>
      </c>
      <c r="J1195" s="198">
        <v>12.7</v>
      </c>
    </row>
    <row r="1196" spans="4:10" x14ac:dyDescent="0.25">
      <c r="D1196" s="113">
        <v>44765</v>
      </c>
      <c r="E1196" s="198">
        <v>12.85</v>
      </c>
      <c r="F1196" s="198">
        <v>12.766</v>
      </c>
      <c r="G1196" s="198">
        <v>12.757999999999999</v>
      </c>
      <c r="H1196" s="199">
        <v>12.885999999999999</v>
      </c>
      <c r="I1196" s="198">
        <v>13.007</v>
      </c>
      <c r="J1196" s="198">
        <v>12.7</v>
      </c>
    </row>
    <row r="1197" spans="4:10" x14ac:dyDescent="0.25">
      <c r="D1197" s="113">
        <v>44766</v>
      </c>
      <c r="E1197" s="198">
        <v>12.85</v>
      </c>
      <c r="F1197" s="198">
        <v>12.766</v>
      </c>
      <c r="G1197" s="198">
        <v>12.757999999999999</v>
      </c>
      <c r="H1197" s="199">
        <v>12.885999999999999</v>
      </c>
      <c r="I1197" s="198">
        <v>13.007</v>
      </c>
      <c r="J1197" s="198">
        <v>12.7</v>
      </c>
    </row>
    <row r="1198" spans="4:10" x14ac:dyDescent="0.25">
      <c r="D1198" s="113">
        <v>44767</v>
      </c>
      <c r="E1198" s="198">
        <v>12.683</v>
      </c>
      <c r="F1198" s="198">
        <v>12.622999999999999</v>
      </c>
      <c r="G1198" s="198">
        <v>12.579000000000001</v>
      </c>
      <c r="H1198" s="199">
        <v>12.757999999999999</v>
      </c>
      <c r="I1198" s="198">
        <v>12.858000000000001</v>
      </c>
      <c r="J1198" s="198">
        <v>12.568</v>
      </c>
    </row>
    <row r="1199" spans="4:10" x14ac:dyDescent="0.25">
      <c r="D1199" s="113">
        <v>44768</v>
      </c>
      <c r="E1199" s="198">
        <v>12.89</v>
      </c>
      <c r="F1199" s="198">
        <v>13.05</v>
      </c>
      <c r="G1199" s="198">
        <v>12.907</v>
      </c>
      <c r="H1199" s="199">
        <v>13.045999999999999</v>
      </c>
      <c r="I1199" s="198">
        <v>13.117000000000001</v>
      </c>
      <c r="J1199" s="198">
        <v>12.823</v>
      </c>
    </row>
    <row r="1200" spans="4:10" x14ac:dyDescent="0.25">
      <c r="D1200" s="113">
        <v>44769</v>
      </c>
      <c r="E1200" s="198">
        <v>13.093</v>
      </c>
      <c r="F1200" s="198">
        <v>13.23</v>
      </c>
      <c r="G1200" s="198">
        <v>13.087</v>
      </c>
      <c r="H1200" s="199">
        <v>13.222</v>
      </c>
      <c r="I1200" s="198">
        <v>13.244999999999999</v>
      </c>
      <c r="J1200" s="198">
        <v>12.936</v>
      </c>
    </row>
    <row r="1201" spans="4:10" x14ac:dyDescent="0.25">
      <c r="D1201" s="113">
        <v>44770</v>
      </c>
      <c r="E1201" s="198">
        <v>12.49</v>
      </c>
      <c r="F1201" s="198">
        <v>12.542999999999999</v>
      </c>
      <c r="G1201" s="198">
        <v>12.436999999999999</v>
      </c>
      <c r="H1201" s="199">
        <v>12.573</v>
      </c>
      <c r="I1201" s="198">
        <v>12.692</v>
      </c>
      <c r="J1201" s="198">
        <v>12.375</v>
      </c>
    </row>
    <row r="1202" spans="4:10" x14ac:dyDescent="0.25">
      <c r="D1202" s="113">
        <v>44771</v>
      </c>
      <c r="E1202" s="198">
        <v>11.507999999999999</v>
      </c>
      <c r="F1202" s="198">
        <v>11.794</v>
      </c>
      <c r="G1202" s="198">
        <v>11.75</v>
      </c>
      <c r="H1202" s="199">
        <v>11.996</v>
      </c>
      <c r="I1202" s="198">
        <v>12.071</v>
      </c>
      <c r="J1202" s="198">
        <v>11.872999999999999</v>
      </c>
    </row>
    <row r="1203" spans="4:10" x14ac:dyDescent="0.25">
      <c r="D1203" s="113">
        <v>44772</v>
      </c>
      <c r="E1203" s="198">
        <v>11.507999999999999</v>
      </c>
      <c r="F1203" s="198">
        <v>11.794</v>
      </c>
      <c r="G1203" s="198">
        <v>11.75</v>
      </c>
      <c r="H1203" s="199">
        <v>11.996</v>
      </c>
      <c r="I1203" s="198">
        <v>12.071</v>
      </c>
      <c r="J1203" s="198">
        <v>11.872999999999999</v>
      </c>
    </row>
    <row r="1204" spans="4:10" x14ac:dyDescent="0.25">
      <c r="D1204" s="113">
        <v>44773</v>
      </c>
      <c r="E1204" s="198">
        <v>11.507999999999999</v>
      </c>
      <c r="F1204" s="198">
        <v>11.794</v>
      </c>
      <c r="G1204" s="198">
        <v>11.75</v>
      </c>
      <c r="H1204" s="199">
        <v>11.996</v>
      </c>
      <c r="I1204" s="198">
        <v>12.071</v>
      </c>
      <c r="J1204" s="198">
        <v>11.872999999999999</v>
      </c>
    </row>
    <row r="1205" spans="4:10" x14ac:dyDescent="0.25">
      <c r="D1205" s="113">
        <v>44774</v>
      </c>
      <c r="E1205" s="198">
        <v>10.912000000000001</v>
      </c>
      <c r="F1205" s="198">
        <v>11.279</v>
      </c>
      <c r="G1205" s="198">
        <v>11.324</v>
      </c>
      <c r="H1205" s="199">
        <v>11.417999999999999</v>
      </c>
      <c r="I1205" s="198">
        <v>11.662000000000001</v>
      </c>
      <c r="J1205" s="198">
        <v>11.441000000000001</v>
      </c>
    </row>
    <row r="1206" spans="4:10" x14ac:dyDescent="0.25">
      <c r="D1206" s="113">
        <v>44775</v>
      </c>
      <c r="E1206" s="198">
        <v>11.067</v>
      </c>
      <c r="F1206" s="198">
        <v>11.398</v>
      </c>
      <c r="G1206" s="198">
        <v>11.509</v>
      </c>
      <c r="H1206" s="199">
        <v>11.638</v>
      </c>
      <c r="I1206" s="198">
        <v>11.869</v>
      </c>
      <c r="J1206" s="198">
        <v>11.624000000000001</v>
      </c>
    </row>
    <row r="1207" spans="4:10" x14ac:dyDescent="0.25">
      <c r="D1207" s="113">
        <v>44776</v>
      </c>
      <c r="E1207" s="198">
        <v>11.137</v>
      </c>
      <c r="F1207" s="198">
        <v>11.509</v>
      </c>
      <c r="G1207" s="198">
        <v>11.567</v>
      </c>
      <c r="H1207" s="199">
        <v>11.768000000000001</v>
      </c>
      <c r="I1207" s="198">
        <v>11.988</v>
      </c>
      <c r="J1207" s="198">
        <v>11.724</v>
      </c>
    </row>
    <row r="1208" spans="4:10" x14ac:dyDescent="0.25">
      <c r="D1208" s="113">
        <v>44777</v>
      </c>
      <c r="E1208" s="198">
        <v>10.731</v>
      </c>
      <c r="F1208" s="198">
        <v>11.156000000000001</v>
      </c>
      <c r="G1208" s="198">
        <v>11.208</v>
      </c>
      <c r="H1208" s="199">
        <v>11.439</v>
      </c>
      <c r="I1208" s="198">
        <v>11.71</v>
      </c>
      <c r="J1208" s="198">
        <v>11.477</v>
      </c>
    </row>
    <row r="1209" spans="4:10" x14ac:dyDescent="0.25">
      <c r="D1209" s="113">
        <v>44778</v>
      </c>
      <c r="E1209" s="198">
        <v>10.593999999999999</v>
      </c>
      <c r="F1209" s="198">
        <v>10.865</v>
      </c>
      <c r="G1209" s="198">
        <v>11.038</v>
      </c>
      <c r="H1209" s="199">
        <v>11.478</v>
      </c>
      <c r="I1209" s="198">
        <v>11.759</v>
      </c>
      <c r="J1209" s="198">
        <v>11.439</v>
      </c>
    </row>
    <row r="1210" spans="4:10" x14ac:dyDescent="0.25">
      <c r="D1210" s="113">
        <v>44779</v>
      </c>
      <c r="E1210" s="198">
        <v>10.593999999999999</v>
      </c>
      <c r="F1210" s="198">
        <v>10.865</v>
      </c>
      <c r="G1210" s="198">
        <v>11.038</v>
      </c>
      <c r="H1210" s="199">
        <v>11.478</v>
      </c>
      <c r="I1210" s="198">
        <v>11.759</v>
      </c>
      <c r="J1210" s="198">
        <v>11.439</v>
      </c>
    </row>
    <row r="1211" spans="4:10" x14ac:dyDescent="0.25">
      <c r="D1211" s="113">
        <v>44780</v>
      </c>
      <c r="E1211" s="198">
        <v>10.593999999999999</v>
      </c>
      <c r="F1211" s="198">
        <v>10.865</v>
      </c>
      <c r="G1211" s="198">
        <v>11.038</v>
      </c>
      <c r="H1211" s="199">
        <v>11.478</v>
      </c>
      <c r="I1211" s="198">
        <v>11.759</v>
      </c>
      <c r="J1211" s="198">
        <v>11.439</v>
      </c>
    </row>
    <row r="1212" spans="4:10" x14ac:dyDescent="0.25">
      <c r="D1212" s="113">
        <v>44781</v>
      </c>
      <c r="E1212" s="198">
        <v>9.9879999999999995</v>
      </c>
      <c r="F1212" s="198">
        <v>10.407</v>
      </c>
      <c r="G1212" s="198">
        <v>10.635</v>
      </c>
      <c r="H1212" s="199">
        <v>11.154</v>
      </c>
      <c r="I1212" s="198">
        <v>11.430999999999999</v>
      </c>
      <c r="J1212" s="198">
        <v>11.159000000000001</v>
      </c>
    </row>
    <row r="1213" spans="4:10" x14ac:dyDescent="0.25">
      <c r="D1213" s="113">
        <v>44782</v>
      </c>
      <c r="E1213" s="198">
        <v>9.69</v>
      </c>
      <c r="F1213" s="198">
        <v>10.128</v>
      </c>
      <c r="G1213" s="198">
        <v>10.351000000000001</v>
      </c>
      <c r="H1213" s="199">
        <v>10.85</v>
      </c>
      <c r="I1213" s="198">
        <v>11.202</v>
      </c>
      <c r="J1213" s="198">
        <v>10.987</v>
      </c>
    </row>
    <row r="1214" spans="4:10" x14ac:dyDescent="0.25">
      <c r="D1214" s="113">
        <v>44783</v>
      </c>
      <c r="E1214" s="198">
        <v>9.6470000000000002</v>
      </c>
      <c r="F1214" s="198">
        <v>9.8849999999999998</v>
      </c>
      <c r="G1214" s="198">
        <v>10.151</v>
      </c>
      <c r="H1214" s="199">
        <v>10.69</v>
      </c>
      <c r="I1214" s="198">
        <v>11.092000000000001</v>
      </c>
      <c r="J1214" s="198">
        <v>10.856</v>
      </c>
    </row>
    <row r="1215" spans="4:10" x14ac:dyDescent="0.25">
      <c r="D1215" s="113">
        <v>44784</v>
      </c>
      <c r="E1215" s="198">
        <v>8.9390000000000001</v>
      </c>
      <c r="F1215" s="198">
        <v>9.2279999999999998</v>
      </c>
      <c r="G1215" s="198">
        <v>9.5399999999999991</v>
      </c>
      <c r="H1215" s="199">
        <v>10.273999999999999</v>
      </c>
      <c r="I1215" s="198">
        <v>10.728999999999999</v>
      </c>
      <c r="J1215" s="198">
        <v>10.528</v>
      </c>
    </row>
    <row r="1216" spans="4:10" x14ac:dyDescent="0.25">
      <c r="D1216" s="113">
        <v>44785</v>
      </c>
      <c r="E1216" s="198">
        <v>9.1869999999999994</v>
      </c>
      <c r="F1216" s="198">
        <v>9.4209999999999994</v>
      </c>
      <c r="G1216" s="198">
        <v>9.7539999999999996</v>
      </c>
      <c r="H1216" s="199">
        <v>10.497999999999999</v>
      </c>
      <c r="I1216" s="198">
        <v>10.913</v>
      </c>
      <c r="J1216" s="198">
        <v>10.743</v>
      </c>
    </row>
    <row r="1217" spans="4:10" x14ac:dyDescent="0.25">
      <c r="D1217" s="113">
        <v>44786</v>
      </c>
      <c r="E1217" s="198">
        <v>9.1869999999999994</v>
      </c>
      <c r="F1217" s="198">
        <v>9.4209999999999994</v>
      </c>
      <c r="G1217" s="198">
        <v>9.7539999999999996</v>
      </c>
      <c r="H1217" s="199">
        <v>10.497999999999999</v>
      </c>
      <c r="I1217" s="198">
        <v>10.913</v>
      </c>
      <c r="J1217" s="198">
        <v>10.743</v>
      </c>
    </row>
    <row r="1218" spans="4:10" x14ac:dyDescent="0.25">
      <c r="D1218" s="113">
        <v>44787</v>
      </c>
      <c r="E1218" s="198">
        <v>9.1869999999999994</v>
      </c>
      <c r="F1218" s="198">
        <v>9.4209999999999994</v>
      </c>
      <c r="G1218" s="198">
        <v>9.7539999999999996</v>
      </c>
      <c r="H1218" s="199">
        <v>10.497999999999999</v>
      </c>
      <c r="I1218" s="198">
        <v>10.913</v>
      </c>
      <c r="J1218" s="198">
        <v>10.743</v>
      </c>
    </row>
    <row r="1219" spans="4:10" x14ac:dyDescent="0.25">
      <c r="D1219" s="113">
        <v>44788</v>
      </c>
      <c r="E1219" s="198">
        <v>9.4930000000000003</v>
      </c>
      <c r="F1219" s="198">
        <v>9.6530000000000005</v>
      </c>
      <c r="G1219" s="198">
        <v>10.010999999999999</v>
      </c>
      <c r="H1219" s="199">
        <v>10.682</v>
      </c>
      <c r="I1219" s="198">
        <v>11.112</v>
      </c>
      <c r="J1219" s="198">
        <v>10.888999999999999</v>
      </c>
    </row>
    <row r="1220" spans="4:10" x14ac:dyDescent="0.25">
      <c r="D1220" s="113">
        <v>44789</v>
      </c>
      <c r="E1220" s="198">
        <v>10.132999999999999</v>
      </c>
      <c r="F1220" s="198">
        <v>10.345000000000001</v>
      </c>
      <c r="G1220" s="198">
        <v>10.625999999999999</v>
      </c>
      <c r="H1220" s="199">
        <v>11.342000000000001</v>
      </c>
      <c r="I1220" s="198">
        <v>11.516</v>
      </c>
      <c r="J1220" s="198">
        <v>11.28</v>
      </c>
    </row>
    <row r="1221" spans="4:10" x14ac:dyDescent="0.25">
      <c r="D1221" s="113">
        <v>44790</v>
      </c>
      <c r="E1221" s="198">
        <v>10.869</v>
      </c>
      <c r="F1221" s="198">
        <v>10.936</v>
      </c>
      <c r="G1221" s="198">
        <v>11.111000000000001</v>
      </c>
      <c r="H1221" s="199">
        <v>11.773</v>
      </c>
      <c r="I1221" s="198">
        <v>11.95</v>
      </c>
      <c r="J1221" s="198">
        <v>11.698</v>
      </c>
    </row>
    <row r="1222" spans="4:10" x14ac:dyDescent="0.25">
      <c r="D1222" s="113">
        <v>44791</v>
      </c>
      <c r="E1222" s="198">
        <v>10.952999999999999</v>
      </c>
      <c r="F1222" s="198">
        <v>10.792999999999999</v>
      </c>
      <c r="G1222" s="198">
        <v>11.15</v>
      </c>
      <c r="H1222" s="199">
        <v>11.579000000000001</v>
      </c>
      <c r="I1222" s="198">
        <v>11.867000000000001</v>
      </c>
      <c r="J1222" s="198">
        <v>11.691000000000001</v>
      </c>
    </row>
    <row r="1223" spans="4:10" x14ac:dyDescent="0.25">
      <c r="D1223" s="113">
        <v>44792</v>
      </c>
      <c r="E1223" s="198">
        <v>11.260999999999999</v>
      </c>
      <c r="F1223" s="198">
        <v>10.974</v>
      </c>
      <c r="G1223" s="198">
        <v>11.238</v>
      </c>
      <c r="H1223" s="199">
        <v>11.859</v>
      </c>
      <c r="I1223" s="198">
        <v>12.084</v>
      </c>
      <c r="J1223" s="198">
        <v>11.863</v>
      </c>
    </row>
    <row r="1224" spans="4:10" x14ac:dyDescent="0.25">
      <c r="D1224" s="113">
        <v>44793</v>
      </c>
      <c r="E1224" s="198">
        <v>11.260999999999999</v>
      </c>
      <c r="F1224" s="198">
        <v>10.974</v>
      </c>
      <c r="G1224" s="198">
        <v>11.238</v>
      </c>
      <c r="H1224" s="199">
        <v>11.859</v>
      </c>
      <c r="I1224" s="198">
        <v>12.084</v>
      </c>
      <c r="J1224" s="198">
        <v>11.863</v>
      </c>
    </row>
    <row r="1225" spans="4:10" x14ac:dyDescent="0.25">
      <c r="D1225" s="113">
        <v>44794</v>
      </c>
      <c r="E1225" s="198">
        <v>11.260999999999999</v>
      </c>
      <c r="F1225" s="198">
        <v>10.974</v>
      </c>
      <c r="G1225" s="198">
        <v>11.238</v>
      </c>
      <c r="H1225" s="199">
        <v>11.859</v>
      </c>
      <c r="I1225" s="198">
        <v>12.084</v>
      </c>
      <c r="J1225" s="198">
        <v>11.863</v>
      </c>
    </row>
    <row r="1226" spans="4:10" x14ac:dyDescent="0.25">
      <c r="D1226" s="113">
        <v>44795</v>
      </c>
      <c r="E1226" s="198">
        <v>11.919</v>
      </c>
      <c r="F1226" s="198">
        <v>11.611000000000001</v>
      </c>
      <c r="G1226" s="198">
        <v>11.641999999999999</v>
      </c>
      <c r="H1226" s="199">
        <v>12.27</v>
      </c>
      <c r="I1226" s="198">
        <v>12.500999999999999</v>
      </c>
      <c r="J1226" s="198">
        <v>12.243</v>
      </c>
    </row>
    <row r="1227" spans="4:10" x14ac:dyDescent="0.25">
      <c r="D1227" s="113">
        <v>44796</v>
      </c>
      <c r="E1227" s="198">
        <v>11.007999999999999</v>
      </c>
      <c r="F1227" s="198">
        <v>10.994999999999999</v>
      </c>
      <c r="G1227" s="198">
        <v>11</v>
      </c>
      <c r="H1227" s="199">
        <v>11.59</v>
      </c>
      <c r="I1227" s="198">
        <v>11.952</v>
      </c>
      <c r="J1227" s="198">
        <v>11.757999999999999</v>
      </c>
    </row>
    <row r="1228" spans="4:10" x14ac:dyDescent="0.25">
      <c r="D1228" s="113">
        <v>44797</v>
      </c>
      <c r="E1228" s="198">
        <v>10.739000000000001</v>
      </c>
      <c r="F1228" s="198">
        <v>10.657999999999999</v>
      </c>
      <c r="G1228" s="198">
        <v>10.94</v>
      </c>
      <c r="H1228" s="199">
        <v>11.319000000000001</v>
      </c>
      <c r="I1228" s="198">
        <v>11.709</v>
      </c>
      <c r="J1228" s="198">
        <v>11.53</v>
      </c>
    </row>
    <row r="1229" spans="4:10" x14ac:dyDescent="0.25">
      <c r="D1229" s="113">
        <v>44798</v>
      </c>
      <c r="E1229" s="198">
        <v>10.294</v>
      </c>
      <c r="F1229" s="198">
        <v>10.381</v>
      </c>
      <c r="G1229" s="198">
        <v>10.28</v>
      </c>
      <c r="H1229" s="199">
        <v>10.868</v>
      </c>
      <c r="I1229" s="198">
        <v>11.462</v>
      </c>
      <c r="J1229" s="198">
        <v>11.268000000000001</v>
      </c>
    </row>
    <row r="1230" spans="4:10" x14ac:dyDescent="0.25">
      <c r="D1230" s="113">
        <v>44799</v>
      </c>
      <c r="E1230" s="198">
        <v>10.406000000000001</v>
      </c>
      <c r="F1230" s="198">
        <v>10.519</v>
      </c>
      <c r="G1230" s="198">
        <v>10.568</v>
      </c>
      <c r="H1230" s="199">
        <v>11.103</v>
      </c>
      <c r="I1230" s="198">
        <v>11.686999999999999</v>
      </c>
      <c r="J1230" s="198">
        <v>11.483000000000001</v>
      </c>
    </row>
    <row r="1231" spans="4:10" x14ac:dyDescent="0.25">
      <c r="D1231" s="113">
        <v>44800</v>
      </c>
      <c r="E1231" s="198">
        <v>10.406000000000001</v>
      </c>
      <c r="F1231" s="198">
        <v>10.519</v>
      </c>
      <c r="G1231" s="198">
        <v>10.568</v>
      </c>
      <c r="H1231" s="199">
        <v>11.103</v>
      </c>
      <c r="I1231" s="198">
        <v>11.686999999999999</v>
      </c>
      <c r="J1231" s="198">
        <v>11.483000000000001</v>
      </c>
    </row>
    <row r="1232" spans="4:10" x14ac:dyDescent="0.25">
      <c r="D1232" s="113">
        <v>44801</v>
      </c>
      <c r="E1232" s="198">
        <v>10.406000000000001</v>
      </c>
      <c r="F1232" s="198">
        <v>10.519</v>
      </c>
      <c r="G1232" s="198">
        <v>10.568</v>
      </c>
      <c r="H1232" s="199">
        <v>11.103</v>
      </c>
      <c r="I1232" s="198">
        <v>11.686999999999999</v>
      </c>
      <c r="J1232" s="198">
        <v>11.483000000000001</v>
      </c>
    </row>
    <row r="1233" spans="4:10" x14ac:dyDescent="0.25">
      <c r="D1233" s="113">
        <v>44802</v>
      </c>
      <c r="E1233" s="198">
        <v>10.406000000000001</v>
      </c>
      <c r="F1233" s="198">
        <v>10.538</v>
      </c>
      <c r="G1233" s="198">
        <v>10.568</v>
      </c>
      <c r="H1233" s="199">
        <v>11.103</v>
      </c>
      <c r="I1233" s="198">
        <v>11.686999999999999</v>
      </c>
      <c r="J1233" s="198">
        <v>11.483000000000001</v>
      </c>
    </row>
    <row r="1234" spans="4:10" x14ac:dyDescent="0.25">
      <c r="D1234" s="113">
        <v>44803</v>
      </c>
      <c r="E1234" s="198">
        <v>10.932</v>
      </c>
      <c r="F1234" s="198">
        <v>11.079000000000001</v>
      </c>
      <c r="G1234" s="198">
        <v>11.207000000000001</v>
      </c>
      <c r="H1234" s="199">
        <v>11.62</v>
      </c>
      <c r="I1234" s="198">
        <v>12.19</v>
      </c>
      <c r="J1234" s="198">
        <v>12.045999999999999</v>
      </c>
    </row>
    <row r="1235" spans="4:10" x14ac:dyDescent="0.25">
      <c r="D1235" s="113">
        <v>44804</v>
      </c>
      <c r="E1235" s="198">
        <v>10.96</v>
      </c>
      <c r="F1235" s="198">
        <v>11.285</v>
      </c>
      <c r="G1235" s="198">
        <v>11.411</v>
      </c>
      <c r="H1235" s="199">
        <v>11.874000000000001</v>
      </c>
      <c r="I1235" s="198">
        <v>12.355</v>
      </c>
      <c r="J1235" s="198">
        <v>12.196999999999999</v>
      </c>
    </row>
    <row r="1236" spans="4:10" x14ac:dyDescent="0.25">
      <c r="D1236" s="113">
        <v>44805</v>
      </c>
      <c r="E1236" s="198">
        <v>11.211</v>
      </c>
      <c r="F1236" s="198">
        <v>11.585000000000001</v>
      </c>
      <c r="G1236" s="198">
        <v>11.67</v>
      </c>
      <c r="H1236" s="199">
        <v>12.114000000000001</v>
      </c>
      <c r="I1236" s="198">
        <v>12.621</v>
      </c>
      <c r="J1236" s="198">
        <v>12.47</v>
      </c>
    </row>
    <row r="1237" spans="4:10" x14ac:dyDescent="0.25">
      <c r="D1237" s="113">
        <v>44806</v>
      </c>
      <c r="E1237" s="198">
        <v>10.782999999999999</v>
      </c>
      <c r="F1237" s="198">
        <v>11.189</v>
      </c>
      <c r="G1237" s="198">
        <v>11.302</v>
      </c>
      <c r="H1237" s="199">
        <v>11.715999999999999</v>
      </c>
      <c r="I1237" s="198">
        <v>12.31</v>
      </c>
      <c r="J1237" s="198">
        <v>12.119</v>
      </c>
    </row>
    <row r="1238" spans="4:10" x14ac:dyDescent="0.25">
      <c r="D1238" s="113">
        <v>44807</v>
      </c>
      <c r="E1238" s="198">
        <v>10.782999999999999</v>
      </c>
      <c r="F1238" s="198">
        <v>11.189</v>
      </c>
      <c r="G1238" s="198">
        <v>11.302</v>
      </c>
      <c r="H1238" s="199">
        <v>11.715999999999999</v>
      </c>
      <c r="I1238" s="198">
        <v>12.31</v>
      </c>
      <c r="J1238" s="198">
        <v>12.119</v>
      </c>
    </row>
    <row r="1239" spans="4:10" x14ac:dyDescent="0.25">
      <c r="D1239" s="113">
        <v>44808</v>
      </c>
      <c r="E1239" s="198">
        <v>10.782999999999999</v>
      </c>
      <c r="F1239" s="198">
        <v>11.189</v>
      </c>
      <c r="G1239" s="198">
        <v>11.302</v>
      </c>
      <c r="H1239" s="199">
        <v>11.715999999999999</v>
      </c>
      <c r="I1239" s="198">
        <v>12.31</v>
      </c>
      <c r="J1239" s="198">
        <v>12.119</v>
      </c>
    </row>
    <row r="1240" spans="4:10" x14ac:dyDescent="0.25">
      <c r="D1240" s="113">
        <v>44809</v>
      </c>
      <c r="E1240" s="198">
        <v>10.789</v>
      </c>
      <c r="F1240" s="198">
        <v>11.234999999999999</v>
      </c>
      <c r="G1240" s="198">
        <v>11.305</v>
      </c>
      <c r="H1240" s="199">
        <v>11.742000000000001</v>
      </c>
      <c r="I1240" s="198">
        <v>12.345000000000001</v>
      </c>
      <c r="J1240" s="198">
        <v>12.135999999999999</v>
      </c>
    </row>
    <row r="1241" spans="4:10" x14ac:dyDescent="0.25">
      <c r="D1241" s="113">
        <v>44810</v>
      </c>
      <c r="E1241" s="198">
        <v>10.676</v>
      </c>
      <c r="F1241" s="198">
        <v>11.183999999999999</v>
      </c>
      <c r="G1241" s="198">
        <v>11.292999999999999</v>
      </c>
      <c r="H1241" s="199">
        <v>11.776999999999999</v>
      </c>
      <c r="I1241" s="198">
        <v>12.362</v>
      </c>
      <c r="J1241" s="198">
        <v>12.178000000000001</v>
      </c>
    </row>
    <row r="1242" spans="4:10" x14ac:dyDescent="0.25">
      <c r="D1242" s="113">
        <v>44811</v>
      </c>
      <c r="E1242" s="198">
        <v>10.539</v>
      </c>
      <c r="F1242" s="198">
        <v>11.173999999999999</v>
      </c>
      <c r="G1242" s="198">
        <v>11.324</v>
      </c>
      <c r="H1242" s="199">
        <v>11.843</v>
      </c>
      <c r="I1242" s="198">
        <v>12.419</v>
      </c>
      <c r="J1242" s="198">
        <v>12.212</v>
      </c>
    </row>
    <row r="1243" spans="4:10" x14ac:dyDescent="0.25">
      <c r="D1243" s="113">
        <v>44812</v>
      </c>
      <c r="E1243" s="198">
        <v>10.265000000000001</v>
      </c>
      <c r="F1243" s="198">
        <v>11.108000000000001</v>
      </c>
      <c r="G1243" s="198">
        <v>11.273</v>
      </c>
      <c r="H1243" s="199">
        <v>11.802</v>
      </c>
      <c r="I1243" s="198">
        <v>12.343</v>
      </c>
      <c r="J1243" s="198">
        <v>12.164999999999999</v>
      </c>
    </row>
    <row r="1244" spans="4:10" x14ac:dyDescent="0.25">
      <c r="D1244" s="113">
        <v>44813</v>
      </c>
      <c r="E1244" s="198">
        <v>9.9480000000000004</v>
      </c>
      <c r="F1244" s="198">
        <v>10.893000000000001</v>
      </c>
      <c r="G1244" s="198">
        <v>11.073</v>
      </c>
      <c r="H1244" s="199">
        <v>11.535</v>
      </c>
      <c r="I1244" s="198">
        <v>12.124000000000001</v>
      </c>
      <c r="J1244" s="198">
        <v>11.907999999999999</v>
      </c>
    </row>
    <row r="1245" spans="4:10" x14ac:dyDescent="0.25">
      <c r="D1245" s="113">
        <v>44814</v>
      </c>
      <c r="E1245" s="198">
        <v>9.9480000000000004</v>
      </c>
      <c r="F1245" s="198">
        <v>10.893000000000001</v>
      </c>
      <c r="G1245" s="198">
        <v>11.073</v>
      </c>
      <c r="H1245" s="199">
        <v>11.535</v>
      </c>
      <c r="I1245" s="198">
        <v>12.124000000000001</v>
      </c>
      <c r="J1245" s="198">
        <v>11.907999999999999</v>
      </c>
    </row>
    <row r="1246" spans="4:10" x14ac:dyDescent="0.25">
      <c r="D1246" s="113">
        <v>44815</v>
      </c>
      <c r="E1246" s="198">
        <v>9.9480000000000004</v>
      </c>
      <c r="F1246" s="198">
        <v>10.893000000000001</v>
      </c>
      <c r="G1246" s="198">
        <v>11.073</v>
      </c>
      <c r="H1246" s="199">
        <v>11.535</v>
      </c>
      <c r="I1246" s="198">
        <v>12.124000000000001</v>
      </c>
      <c r="J1246" s="198">
        <v>11.907999999999999</v>
      </c>
    </row>
    <row r="1247" spans="4:10" x14ac:dyDescent="0.25">
      <c r="D1247" s="113">
        <v>44816</v>
      </c>
      <c r="E1247" s="198">
        <v>9.3719999999999999</v>
      </c>
      <c r="F1247" s="198">
        <v>10.545</v>
      </c>
      <c r="G1247" s="198">
        <v>10.71</v>
      </c>
      <c r="H1247" s="199">
        <v>11.211</v>
      </c>
      <c r="I1247" s="198">
        <v>11.895</v>
      </c>
      <c r="J1247" s="198">
        <v>11.721</v>
      </c>
    </row>
    <row r="1248" spans="4:10" x14ac:dyDescent="0.25">
      <c r="D1248" s="113">
        <v>44817</v>
      </c>
      <c r="E1248" s="198">
        <v>9.5589999999999993</v>
      </c>
      <c r="F1248" s="198">
        <v>10.866</v>
      </c>
      <c r="G1248" s="198">
        <v>11.037000000000001</v>
      </c>
      <c r="H1248" s="199">
        <v>11.545</v>
      </c>
      <c r="I1248" s="198">
        <v>12.193</v>
      </c>
      <c r="J1248" s="198">
        <v>11.984</v>
      </c>
    </row>
    <row r="1249" spans="4:10" x14ac:dyDescent="0.25">
      <c r="D1249" s="113">
        <v>44818</v>
      </c>
      <c r="E1249" s="198">
        <v>9.8119999999999994</v>
      </c>
      <c r="F1249" s="198">
        <v>11.286</v>
      </c>
      <c r="G1249" s="198">
        <v>11.407</v>
      </c>
      <c r="H1249" s="199">
        <v>11.872</v>
      </c>
      <c r="I1249" s="198">
        <v>12.452</v>
      </c>
      <c r="J1249" s="198">
        <v>12.237</v>
      </c>
    </row>
    <row r="1250" spans="4:10" x14ac:dyDescent="0.25">
      <c r="D1250" s="113">
        <v>44819</v>
      </c>
      <c r="E1250" s="198">
        <v>9.9109999999999996</v>
      </c>
      <c r="F1250" s="198">
        <v>11.465999999999999</v>
      </c>
      <c r="G1250" s="198">
        <v>11.584</v>
      </c>
      <c r="H1250" s="199">
        <v>12.019</v>
      </c>
      <c r="I1250" s="198">
        <v>12.579000000000001</v>
      </c>
      <c r="J1250" s="198">
        <v>12.365</v>
      </c>
    </row>
    <row r="1251" spans="4:10" x14ac:dyDescent="0.25">
      <c r="D1251" s="113">
        <v>44820</v>
      </c>
      <c r="E1251" s="198">
        <v>10.147</v>
      </c>
      <c r="F1251" s="198">
        <v>11.753</v>
      </c>
      <c r="G1251" s="198">
        <v>11.798</v>
      </c>
      <c r="H1251" s="199">
        <v>12.292</v>
      </c>
      <c r="I1251" s="198">
        <v>12.884</v>
      </c>
      <c r="J1251" s="198">
        <v>12.667999999999999</v>
      </c>
    </row>
    <row r="1252" spans="4:10" x14ac:dyDescent="0.25">
      <c r="D1252" s="113">
        <v>44821</v>
      </c>
      <c r="E1252" s="198">
        <v>10.147</v>
      </c>
      <c r="F1252" s="198">
        <v>11.753</v>
      </c>
      <c r="G1252" s="198">
        <v>11.798</v>
      </c>
      <c r="H1252" s="199">
        <v>12.292</v>
      </c>
      <c r="I1252" s="198">
        <v>12.884</v>
      </c>
      <c r="J1252" s="198">
        <v>12.667999999999999</v>
      </c>
    </row>
    <row r="1253" spans="4:10" x14ac:dyDescent="0.25">
      <c r="D1253" s="113">
        <v>44822</v>
      </c>
      <c r="E1253" s="198">
        <v>10.147</v>
      </c>
      <c r="F1253" s="198">
        <v>11.753</v>
      </c>
      <c r="G1253" s="198">
        <v>11.798</v>
      </c>
      <c r="H1253" s="199">
        <v>12.292</v>
      </c>
      <c r="I1253" s="198">
        <v>12.884</v>
      </c>
      <c r="J1253" s="198">
        <v>12.667999999999999</v>
      </c>
    </row>
    <row r="1254" spans="4:10" x14ac:dyDescent="0.25">
      <c r="D1254" s="113">
        <v>44823</v>
      </c>
      <c r="E1254" s="198">
        <v>10.163</v>
      </c>
      <c r="F1254" s="198">
        <v>11.766</v>
      </c>
      <c r="G1254" s="198">
        <v>11.819000000000001</v>
      </c>
      <c r="H1254" s="199">
        <v>12.303000000000001</v>
      </c>
      <c r="I1254" s="198">
        <v>12.847</v>
      </c>
      <c r="J1254" s="198">
        <v>12.645</v>
      </c>
    </row>
    <row r="1255" spans="4:10" x14ac:dyDescent="0.25">
      <c r="D1255" s="113">
        <v>44824</v>
      </c>
      <c r="E1255" s="198">
        <v>10.212999999999999</v>
      </c>
      <c r="F1255" s="198">
        <v>11.802</v>
      </c>
      <c r="G1255" s="198">
        <v>11.85</v>
      </c>
      <c r="H1255" s="199">
        <v>12.295</v>
      </c>
      <c r="I1255" s="198">
        <v>12.798999999999999</v>
      </c>
      <c r="J1255" s="198">
        <v>12.592000000000001</v>
      </c>
    </row>
    <row r="1256" spans="4:10" x14ac:dyDescent="0.25">
      <c r="D1256" s="113">
        <v>44825</v>
      </c>
      <c r="E1256" s="198">
        <v>9.9770000000000003</v>
      </c>
      <c r="F1256" s="198">
        <v>11.423999999999999</v>
      </c>
      <c r="G1256" s="198">
        <v>11.545999999999999</v>
      </c>
      <c r="H1256" s="199">
        <v>11.94</v>
      </c>
      <c r="I1256" s="198">
        <v>12.491</v>
      </c>
      <c r="J1256" s="198">
        <v>12.305999999999999</v>
      </c>
    </row>
    <row r="1257" spans="4:10" x14ac:dyDescent="0.25">
      <c r="D1257" s="113">
        <v>44826</v>
      </c>
      <c r="E1257" s="198">
        <v>10.105</v>
      </c>
      <c r="F1257" s="198">
        <v>11.487</v>
      </c>
      <c r="G1257" s="198">
        <v>11.566000000000001</v>
      </c>
      <c r="H1257" s="199">
        <v>12.03</v>
      </c>
      <c r="I1257" s="198">
        <v>12.557</v>
      </c>
      <c r="J1257" s="198">
        <v>12.351000000000001</v>
      </c>
    </row>
    <row r="1258" spans="4:10" x14ac:dyDescent="0.25">
      <c r="D1258" s="113">
        <v>44827</v>
      </c>
      <c r="E1258" s="198">
        <v>10.672000000000001</v>
      </c>
      <c r="F1258" s="198">
        <v>11.773</v>
      </c>
      <c r="G1258" s="198">
        <v>11.968</v>
      </c>
      <c r="H1258" s="199">
        <v>12.356999999999999</v>
      </c>
      <c r="I1258" s="198">
        <v>12.855</v>
      </c>
      <c r="J1258" s="198">
        <v>12.691000000000001</v>
      </c>
    </row>
    <row r="1259" spans="4:10" x14ac:dyDescent="0.25">
      <c r="D1259" s="113">
        <v>44828</v>
      </c>
      <c r="E1259" s="198">
        <v>10.672000000000001</v>
      </c>
      <c r="F1259" s="198">
        <v>11.773</v>
      </c>
      <c r="G1259" s="198">
        <v>11.968</v>
      </c>
      <c r="H1259" s="199">
        <v>12.356999999999999</v>
      </c>
      <c r="I1259" s="198">
        <v>12.855</v>
      </c>
      <c r="J1259" s="198">
        <v>12.691000000000001</v>
      </c>
    </row>
    <row r="1260" spans="4:10" x14ac:dyDescent="0.25">
      <c r="D1260" s="113">
        <v>44829</v>
      </c>
      <c r="E1260" s="198">
        <v>10.672000000000001</v>
      </c>
      <c r="F1260" s="198">
        <v>11.773</v>
      </c>
      <c r="G1260" s="198">
        <v>11.968</v>
      </c>
      <c r="H1260" s="199">
        <v>12.356999999999999</v>
      </c>
      <c r="I1260" s="198">
        <v>12.855</v>
      </c>
      <c r="J1260" s="198">
        <v>12.691000000000001</v>
      </c>
    </row>
    <row r="1261" spans="4:10" x14ac:dyDescent="0.25">
      <c r="D1261" s="113">
        <v>44830</v>
      </c>
      <c r="E1261" s="198">
        <v>11.423999999999999</v>
      </c>
      <c r="F1261" s="198">
        <v>12.536</v>
      </c>
      <c r="G1261" s="198">
        <v>12.465999999999999</v>
      </c>
      <c r="H1261" s="199">
        <v>12.821</v>
      </c>
      <c r="I1261" s="198">
        <v>13.3</v>
      </c>
      <c r="J1261" s="198">
        <v>13.087</v>
      </c>
    </row>
    <row r="1262" spans="4:10" x14ac:dyDescent="0.25">
      <c r="D1262" s="113">
        <v>44831</v>
      </c>
      <c r="E1262" s="198">
        <v>11.632999999999999</v>
      </c>
      <c r="F1262" s="198">
        <v>13.004</v>
      </c>
      <c r="G1262" s="198">
        <v>12.833</v>
      </c>
      <c r="H1262" s="199">
        <v>13.2</v>
      </c>
      <c r="I1262" s="198">
        <v>13.596</v>
      </c>
      <c r="J1262" s="198">
        <v>13.358000000000001</v>
      </c>
    </row>
    <row r="1263" spans="4:10" x14ac:dyDescent="0.25">
      <c r="D1263" s="113">
        <v>44832</v>
      </c>
      <c r="E1263" s="198">
        <v>12.023</v>
      </c>
      <c r="F1263" s="198">
        <v>13.468999999999999</v>
      </c>
      <c r="G1263" s="198">
        <v>13.161</v>
      </c>
      <c r="H1263" s="199">
        <v>13.29</v>
      </c>
      <c r="I1263" s="198">
        <v>13.773999999999999</v>
      </c>
      <c r="J1263" s="198">
        <v>13.51</v>
      </c>
    </row>
    <row r="1264" spans="4:10" x14ac:dyDescent="0.25">
      <c r="D1264" s="113">
        <v>44833</v>
      </c>
      <c r="E1264" s="198">
        <v>12.05</v>
      </c>
      <c r="F1264" s="198">
        <v>13.782</v>
      </c>
      <c r="G1264" s="198">
        <v>13.449</v>
      </c>
      <c r="H1264" s="199">
        <v>13.664999999999999</v>
      </c>
      <c r="I1264" s="198">
        <v>14.07</v>
      </c>
      <c r="J1264" s="198">
        <v>13.728999999999999</v>
      </c>
    </row>
    <row r="1265" spans="4:10" x14ac:dyDescent="0.25">
      <c r="D1265" s="113">
        <v>44834</v>
      </c>
      <c r="E1265" s="198">
        <v>11.787000000000001</v>
      </c>
      <c r="F1265" s="198">
        <v>13.589</v>
      </c>
      <c r="G1265" s="198">
        <v>13.324</v>
      </c>
      <c r="H1265" s="199">
        <v>13.525</v>
      </c>
      <c r="I1265" s="198">
        <v>13.919</v>
      </c>
      <c r="J1265" s="198">
        <v>13.62</v>
      </c>
    </row>
    <row r="1266" spans="4:10" x14ac:dyDescent="0.25">
      <c r="D1266" s="113">
        <v>44835</v>
      </c>
      <c r="E1266" s="198">
        <v>11.787000000000001</v>
      </c>
      <c r="F1266" s="198">
        <v>13.589</v>
      </c>
      <c r="G1266" s="198">
        <v>13.324</v>
      </c>
      <c r="H1266" s="199">
        <v>13.525</v>
      </c>
      <c r="I1266" s="198">
        <v>13.919</v>
      </c>
      <c r="J1266" s="198">
        <v>13.62</v>
      </c>
    </row>
    <row r="1267" spans="4:10" x14ac:dyDescent="0.25">
      <c r="D1267" s="113">
        <v>44836</v>
      </c>
      <c r="E1267" s="198">
        <v>11.787000000000001</v>
      </c>
      <c r="F1267" s="198">
        <v>13.589</v>
      </c>
      <c r="G1267" s="198">
        <v>13.324</v>
      </c>
      <c r="H1267" s="199">
        <v>13.525</v>
      </c>
      <c r="I1267" s="198">
        <v>13.919</v>
      </c>
      <c r="J1267" s="198">
        <v>13.62</v>
      </c>
    </row>
    <row r="1268" spans="4:10" x14ac:dyDescent="0.25">
      <c r="D1268" s="113">
        <v>44837</v>
      </c>
      <c r="E1268" s="198">
        <v>11.683999999999999</v>
      </c>
      <c r="F1268" s="198">
        <v>13.493</v>
      </c>
      <c r="G1268" s="198">
        <v>13.3</v>
      </c>
      <c r="H1268" s="199">
        <v>13.474</v>
      </c>
      <c r="I1268" s="198">
        <v>13.837999999999999</v>
      </c>
      <c r="J1268" s="198">
        <v>13.548</v>
      </c>
    </row>
    <row r="1269" spans="4:10" x14ac:dyDescent="0.25">
      <c r="D1269" s="113">
        <v>44838</v>
      </c>
      <c r="E1269" s="198">
        <v>10.972</v>
      </c>
      <c r="F1269" s="198">
        <v>12.68</v>
      </c>
      <c r="G1269" s="198">
        <v>12.474</v>
      </c>
      <c r="H1269" s="199">
        <v>12.929</v>
      </c>
      <c r="I1269" s="198">
        <v>13.151</v>
      </c>
      <c r="J1269" s="198">
        <v>12.85</v>
      </c>
    </row>
    <row r="1270" spans="4:10" x14ac:dyDescent="0.25">
      <c r="D1270" s="113">
        <v>44839</v>
      </c>
      <c r="E1270" s="198">
        <v>11.192</v>
      </c>
      <c r="F1270" s="198">
        <v>13.109</v>
      </c>
      <c r="G1270" s="198">
        <v>12.942</v>
      </c>
      <c r="H1270" s="199">
        <v>13.387</v>
      </c>
      <c r="I1270" s="198">
        <v>13.497</v>
      </c>
      <c r="J1270" s="198">
        <v>13.228999999999999</v>
      </c>
    </row>
    <row r="1271" spans="4:10" x14ac:dyDescent="0.25">
      <c r="D1271" s="113">
        <v>44840</v>
      </c>
      <c r="E1271" s="198">
        <v>11.01</v>
      </c>
      <c r="F1271" s="198">
        <v>12.92</v>
      </c>
      <c r="G1271" s="198">
        <v>12.827999999999999</v>
      </c>
      <c r="H1271" s="199">
        <v>13.313000000000001</v>
      </c>
      <c r="I1271" s="198">
        <v>13.372999999999999</v>
      </c>
      <c r="J1271" s="198">
        <v>13.106999999999999</v>
      </c>
    </row>
    <row r="1272" spans="4:10" x14ac:dyDescent="0.25">
      <c r="D1272" s="113">
        <v>44841</v>
      </c>
      <c r="E1272" s="198">
        <v>10.968999999999999</v>
      </c>
      <c r="F1272" s="198">
        <v>12.816000000000001</v>
      </c>
      <c r="G1272" s="198">
        <v>12.8</v>
      </c>
      <c r="H1272" s="199">
        <v>13.225</v>
      </c>
      <c r="I1272" s="198">
        <v>13.339</v>
      </c>
      <c r="J1272" s="198">
        <v>13.05</v>
      </c>
    </row>
    <row r="1273" spans="4:10" x14ac:dyDescent="0.25">
      <c r="D1273" s="113">
        <v>44842</v>
      </c>
      <c r="E1273" s="198">
        <v>10.968999999999999</v>
      </c>
      <c r="F1273" s="198">
        <v>12.816000000000001</v>
      </c>
      <c r="G1273" s="198">
        <v>12.8</v>
      </c>
      <c r="H1273" s="199">
        <v>13.225</v>
      </c>
      <c r="I1273" s="198">
        <v>13.339</v>
      </c>
      <c r="J1273" s="198">
        <v>13.05</v>
      </c>
    </row>
    <row r="1274" spans="4:10" x14ac:dyDescent="0.25">
      <c r="D1274" s="113">
        <v>44843</v>
      </c>
      <c r="E1274" s="198">
        <v>10.968999999999999</v>
      </c>
      <c r="F1274" s="198">
        <v>12.816000000000001</v>
      </c>
      <c r="G1274" s="198">
        <v>12.8</v>
      </c>
      <c r="H1274" s="199">
        <v>13.225</v>
      </c>
      <c r="I1274" s="198">
        <v>13.339</v>
      </c>
      <c r="J1274" s="198">
        <v>13.05</v>
      </c>
    </row>
    <row r="1275" spans="4:10" x14ac:dyDescent="0.25">
      <c r="D1275" s="113">
        <v>44844</v>
      </c>
      <c r="E1275" s="198">
        <v>11.002000000000001</v>
      </c>
      <c r="F1275" s="198">
        <v>12.88</v>
      </c>
      <c r="G1275" s="198">
        <v>12.884</v>
      </c>
      <c r="H1275" s="199">
        <v>13.289</v>
      </c>
      <c r="I1275" s="198">
        <v>13.4</v>
      </c>
      <c r="J1275" s="198">
        <v>13.127000000000001</v>
      </c>
    </row>
    <row r="1276" spans="4:10" x14ac:dyDescent="0.25">
      <c r="D1276" s="113">
        <v>44845</v>
      </c>
      <c r="E1276" s="198">
        <v>11.119</v>
      </c>
      <c r="F1276" s="198">
        <v>13.032</v>
      </c>
      <c r="G1276" s="198">
        <v>13.006</v>
      </c>
      <c r="H1276" s="199">
        <v>13.454000000000001</v>
      </c>
      <c r="I1276" s="198">
        <v>13.567</v>
      </c>
      <c r="J1276" s="198">
        <v>13.297000000000001</v>
      </c>
    </row>
    <row r="1277" spans="4:10" x14ac:dyDescent="0.25">
      <c r="D1277" s="113">
        <v>44846</v>
      </c>
      <c r="E1277" s="198">
        <v>11.186999999999999</v>
      </c>
      <c r="F1277" s="198">
        <v>13.167999999999999</v>
      </c>
      <c r="G1277" s="198">
        <v>13.132999999999999</v>
      </c>
      <c r="H1277" s="199">
        <v>13.535</v>
      </c>
      <c r="I1277" s="198">
        <v>13.666</v>
      </c>
      <c r="J1277" s="198">
        <v>13.379</v>
      </c>
    </row>
    <row r="1278" spans="4:10" x14ac:dyDescent="0.25">
      <c r="D1278" s="113">
        <v>44847</v>
      </c>
      <c r="E1278" s="198">
        <v>11.534000000000001</v>
      </c>
      <c r="F1278" s="198">
        <v>13.488</v>
      </c>
      <c r="G1278" s="198">
        <v>13.372</v>
      </c>
      <c r="H1278" s="199">
        <v>13.776</v>
      </c>
      <c r="I1278" s="198">
        <v>13.881</v>
      </c>
      <c r="J1278" s="198">
        <v>13.657999999999999</v>
      </c>
    </row>
    <row r="1279" spans="4:10" x14ac:dyDescent="0.25">
      <c r="D1279" s="113">
        <v>44848</v>
      </c>
      <c r="E1279" s="198">
        <v>11.411</v>
      </c>
      <c r="F1279" s="198">
        <v>13.314</v>
      </c>
      <c r="G1279" s="198">
        <v>13.221</v>
      </c>
      <c r="H1279" s="199">
        <v>13.601000000000001</v>
      </c>
      <c r="I1279" s="198">
        <v>13.737</v>
      </c>
      <c r="J1279" s="198">
        <v>13.449</v>
      </c>
    </row>
    <row r="1280" spans="4:10" x14ac:dyDescent="0.25">
      <c r="D1280" s="113">
        <v>44849</v>
      </c>
      <c r="E1280" s="198">
        <v>11.411</v>
      </c>
      <c r="F1280" s="198">
        <v>13.314</v>
      </c>
      <c r="G1280" s="198">
        <v>13.221</v>
      </c>
      <c r="H1280" s="199">
        <v>13.601000000000001</v>
      </c>
      <c r="I1280" s="198">
        <v>13.737</v>
      </c>
      <c r="J1280" s="198">
        <v>13.449</v>
      </c>
    </row>
    <row r="1281" spans="4:10" x14ac:dyDescent="0.25">
      <c r="D1281" s="113">
        <v>44850</v>
      </c>
      <c r="E1281" s="198">
        <v>11.411</v>
      </c>
      <c r="F1281" s="198">
        <v>13.314</v>
      </c>
      <c r="G1281" s="198">
        <v>13.221</v>
      </c>
      <c r="H1281" s="199">
        <v>13.601000000000001</v>
      </c>
      <c r="I1281" s="198">
        <v>13.737</v>
      </c>
      <c r="J1281" s="198">
        <v>13.449</v>
      </c>
    </row>
    <row r="1282" spans="4:10" x14ac:dyDescent="0.25">
      <c r="D1282" s="113">
        <v>44851</v>
      </c>
      <c r="E1282" s="198">
        <v>11.345000000000001</v>
      </c>
      <c r="F1282" s="198">
        <v>13.198</v>
      </c>
      <c r="G1282" s="198">
        <v>13.095000000000001</v>
      </c>
      <c r="H1282" s="199">
        <v>13.481999999999999</v>
      </c>
      <c r="I1282" s="198">
        <v>13.606</v>
      </c>
      <c r="J1282" s="198">
        <v>13.377000000000001</v>
      </c>
    </row>
    <row r="1283" spans="4:10" x14ac:dyDescent="0.25">
      <c r="D1283" s="113">
        <v>44852</v>
      </c>
      <c r="E1283" s="198">
        <v>11.266999999999999</v>
      </c>
      <c r="F1283" s="198">
        <v>13.196</v>
      </c>
      <c r="G1283" s="198">
        <v>13.08</v>
      </c>
      <c r="H1283" s="199">
        <v>13.423</v>
      </c>
      <c r="I1283" s="198">
        <v>13.602</v>
      </c>
      <c r="J1283" s="198">
        <v>13.321</v>
      </c>
    </row>
    <row r="1284" spans="4:10" x14ac:dyDescent="0.25">
      <c r="D1284" s="113">
        <v>44853</v>
      </c>
      <c r="E1284" s="198">
        <v>11.519</v>
      </c>
      <c r="F1284" s="198">
        <v>13.493</v>
      </c>
      <c r="G1284" s="198">
        <v>13.321</v>
      </c>
      <c r="H1284" s="199">
        <v>13.708</v>
      </c>
      <c r="I1284" s="198">
        <v>13.784000000000001</v>
      </c>
      <c r="J1284" s="198">
        <v>13.569000000000001</v>
      </c>
    </row>
    <row r="1285" spans="4:10" x14ac:dyDescent="0.25">
      <c r="D1285" s="113">
        <v>44854</v>
      </c>
      <c r="E1285" s="198">
        <v>11.638</v>
      </c>
      <c r="F1285" s="198">
        <v>13.598000000000001</v>
      </c>
      <c r="G1285" s="198">
        <v>13.436999999999999</v>
      </c>
      <c r="H1285" s="199">
        <v>13.821</v>
      </c>
      <c r="I1285" s="198">
        <v>13.861000000000001</v>
      </c>
      <c r="J1285" s="198">
        <v>13.638999999999999</v>
      </c>
    </row>
    <row r="1286" spans="4:10" x14ac:dyDescent="0.25">
      <c r="D1286" s="113">
        <v>44855</v>
      </c>
      <c r="E1286" s="198">
        <v>11.712999999999999</v>
      </c>
      <c r="F1286" s="198">
        <v>13.739000000000001</v>
      </c>
      <c r="G1286" s="198">
        <v>13.557</v>
      </c>
      <c r="H1286" s="199">
        <v>13.928000000000001</v>
      </c>
      <c r="I1286" s="198">
        <v>13.965</v>
      </c>
      <c r="J1286" s="198">
        <v>13.718</v>
      </c>
    </row>
    <row r="1287" spans="4:10" x14ac:dyDescent="0.25">
      <c r="D1287" s="113">
        <v>44856</v>
      </c>
      <c r="E1287" s="198">
        <v>11.712999999999999</v>
      </c>
      <c r="F1287" s="198">
        <v>13.739000000000001</v>
      </c>
      <c r="G1287" s="198">
        <v>13.557</v>
      </c>
      <c r="H1287" s="199">
        <v>13.928000000000001</v>
      </c>
      <c r="I1287" s="198">
        <v>13.965</v>
      </c>
      <c r="J1287" s="198">
        <v>13.718</v>
      </c>
    </row>
    <row r="1288" spans="4:10" x14ac:dyDescent="0.25">
      <c r="D1288" s="113">
        <v>44857</v>
      </c>
      <c r="E1288" s="198">
        <v>11.712999999999999</v>
      </c>
      <c r="F1288" s="198">
        <v>13.739000000000001</v>
      </c>
      <c r="G1288" s="198">
        <v>13.557</v>
      </c>
      <c r="H1288" s="199">
        <v>13.928000000000001</v>
      </c>
      <c r="I1288" s="198">
        <v>13.965</v>
      </c>
      <c r="J1288" s="198">
        <v>13.718</v>
      </c>
    </row>
    <row r="1289" spans="4:10" x14ac:dyDescent="0.25">
      <c r="D1289" s="113">
        <v>44858</v>
      </c>
      <c r="E1289" s="198">
        <v>11.641</v>
      </c>
      <c r="F1289" s="198">
        <v>13.675000000000001</v>
      </c>
      <c r="G1289" s="198">
        <v>13.459</v>
      </c>
      <c r="H1289" s="199">
        <v>13.794</v>
      </c>
      <c r="I1289" s="198">
        <v>13.73</v>
      </c>
      <c r="J1289" s="198">
        <v>13.519</v>
      </c>
    </row>
    <row r="1290" spans="4:10" x14ac:dyDescent="0.25">
      <c r="D1290" s="113">
        <v>44859</v>
      </c>
      <c r="E1290" s="198">
        <v>11.327</v>
      </c>
      <c r="F1290" s="198">
        <v>13.148999999999999</v>
      </c>
      <c r="G1290" s="198">
        <v>12.859</v>
      </c>
      <c r="H1290" s="199">
        <v>13.06</v>
      </c>
      <c r="I1290" s="198">
        <v>13.17</v>
      </c>
      <c r="J1290" s="198">
        <v>13.028</v>
      </c>
    </row>
    <row r="1291" spans="4:10" x14ac:dyDescent="0.25">
      <c r="D1291" s="113">
        <v>44860</v>
      </c>
      <c r="E1291" s="198">
        <v>10.423999999999999</v>
      </c>
      <c r="F1291" s="198">
        <v>12.423</v>
      </c>
      <c r="G1291" s="198">
        <v>12.182</v>
      </c>
      <c r="H1291" s="199">
        <v>12.34</v>
      </c>
      <c r="I1291" s="198">
        <v>12.571</v>
      </c>
      <c r="J1291" s="198">
        <v>12.294</v>
      </c>
    </row>
    <row r="1292" spans="4:10" x14ac:dyDescent="0.25">
      <c r="D1292" s="113">
        <v>44861</v>
      </c>
      <c r="E1292" s="198">
        <v>10.122999999999999</v>
      </c>
      <c r="F1292" s="198">
        <v>12.125</v>
      </c>
      <c r="G1292" s="198">
        <v>11.864000000000001</v>
      </c>
      <c r="H1292" s="199">
        <v>12.105</v>
      </c>
      <c r="I1292" s="198">
        <v>12.361000000000001</v>
      </c>
      <c r="J1292" s="198">
        <v>12.079000000000001</v>
      </c>
    </row>
    <row r="1293" spans="4:10" x14ac:dyDescent="0.25">
      <c r="D1293" s="113">
        <v>44862</v>
      </c>
      <c r="E1293" s="198">
        <v>10.07</v>
      </c>
      <c r="F1293" s="198">
        <v>11.981999999999999</v>
      </c>
      <c r="G1293" s="198">
        <v>11.805999999999999</v>
      </c>
      <c r="H1293" s="199">
        <v>12.067</v>
      </c>
      <c r="I1293" s="198">
        <v>12.353999999999999</v>
      </c>
      <c r="J1293" s="198">
        <v>12.102</v>
      </c>
    </row>
    <row r="1294" spans="4:10" x14ac:dyDescent="0.25">
      <c r="D1294" s="113">
        <v>44863</v>
      </c>
      <c r="E1294" s="198">
        <v>10.07</v>
      </c>
      <c r="F1294" s="198">
        <v>11.981999999999999</v>
      </c>
      <c r="G1294" s="198">
        <v>11.805999999999999</v>
      </c>
      <c r="H1294" s="199">
        <v>12.067</v>
      </c>
      <c r="I1294" s="198">
        <v>12.353999999999999</v>
      </c>
      <c r="J1294" s="198">
        <v>12.102</v>
      </c>
    </row>
    <row r="1295" spans="4:10" x14ac:dyDescent="0.25">
      <c r="D1295" s="113">
        <v>44864</v>
      </c>
      <c r="E1295" s="198">
        <v>10.07</v>
      </c>
      <c r="F1295" s="198">
        <v>11.981999999999999</v>
      </c>
      <c r="G1295" s="198">
        <v>11.805999999999999</v>
      </c>
      <c r="H1295" s="199">
        <v>12.067</v>
      </c>
      <c r="I1295" s="198">
        <v>12.353999999999999</v>
      </c>
      <c r="J1295" s="198">
        <v>12.102</v>
      </c>
    </row>
    <row r="1296" spans="4:10" x14ac:dyDescent="0.25">
      <c r="D1296" s="113">
        <v>44865</v>
      </c>
      <c r="E1296" s="198">
        <v>10.087999999999999</v>
      </c>
      <c r="F1296" s="198">
        <v>11.958</v>
      </c>
      <c r="G1296" s="198">
        <v>11.79</v>
      </c>
      <c r="H1296" s="199">
        <v>12.090999999999999</v>
      </c>
      <c r="I1296" s="198">
        <v>12.385</v>
      </c>
      <c r="J1296" s="198">
        <v>12.125999999999999</v>
      </c>
    </row>
    <row r="1297" spans="4:10" x14ac:dyDescent="0.25">
      <c r="D1297" s="113">
        <v>44866</v>
      </c>
      <c r="E1297" s="198">
        <v>9.7550000000000008</v>
      </c>
      <c r="F1297" s="198">
        <v>11.717000000000001</v>
      </c>
      <c r="G1297" s="198">
        <v>11.561999999999999</v>
      </c>
      <c r="H1297" s="199">
        <v>11.869</v>
      </c>
      <c r="I1297" s="198">
        <v>12.186</v>
      </c>
      <c r="J1297" s="198">
        <v>11.973000000000001</v>
      </c>
    </row>
    <row r="1298" spans="4:10" x14ac:dyDescent="0.25">
      <c r="D1298" s="113">
        <v>44867</v>
      </c>
      <c r="E1298" s="198">
        <v>9.6210000000000004</v>
      </c>
      <c r="F1298" s="198">
        <v>11.597</v>
      </c>
      <c r="G1298" s="198">
        <v>11.417</v>
      </c>
      <c r="H1298" s="199">
        <v>11.756</v>
      </c>
      <c r="I1298" s="198">
        <v>12.176</v>
      </c>
      <c r="J1298" s="198">
        <v>11.997</v>
      </c>
    </row>
    <row r="1299" spans="4:10" x14ac:dyDescent="0.25">
      <c r="D1299" s="113">
        <v>44868</v>
      </c>
      <c r="E1299" s="198">
        <v>9.8450000000000006</v>
      </c>
      <c r="F1299" s="198">
        <v>11.696</v>
      </c>
      <c r="G1299" s="198">
        <v>11.429</v>
      </c>
      <c r="H1299" s="199">
        <v>11.840999999999999</v>
      </c>
      <c r="I1299" s="198">
        <v>12.364000000000001</v>
      </c>
      <c r="J1299" s="198">
        <v>12.193</v>
      </c>
    </row>
    <row r="1300" spans="4:10" x14ac:dyDescent="0.25">
      <c r="D1300" s="113">
        <v>44869</v>
      </c>
      <c r="E1300" s="198">
        <v>9.2330000000000005</v>
      </c>
      <c r="F1300" s="198">
        <v>10.93</v>
      </c>
      <c r="G1300" s="198">
        <v>10.807</v>
      </c>
      <c r="H1300" s="199">
        <v>11.382999999999999</v>
      </c>
      <c r="I1300" s="198">
        <v>11.973000000000001</v>
      </c>
      <c r="J1300" s="198">
        <v>11.781000000000001</v>
      </c>
    </row>
    <row r="1301" spans="4:10" x14ac:dyDescent="0.25">
      <c r="D1301" s="113">
        <v>44870</v>
      </c>
      <c r="E1301" s="198">
        <v>9.2330000000000005</v>
      </c>
      <c r="F1301" s="198">
        <v>10.93</v>
      </c>
      <c r="G1301" s="198">
        <v>10.807</v>
      </c>
      <c r="H1301" s="199">
        <v>11.382999999999999</v>
      </c>
      <c r="I1301" s="198">
        <v>11.973000000000001</v>
      </c>
      <c r="J1301" s="198">
        <v>11.781000000000001</v>
      </c>
    </row>
    <row r="1302" spans="4:10" x14ac:dyDescent="0.25">
      <c r="D1302" s="113">
        <v>44871</v>
      </c>
      <c r="E1302" s="198">
        <v>9.2330000000000005</v>
      </c>
      <c r="F1302" s="198">
        <v>10.93</v>
      </c>
      <c r="G1302" s="198">
        <v>10.807</v>
      </c>
      <c r="H1302" s="199">
        <v>11.382999999999999</v>
      </c>
      <c r="I1302" s="198">
        <v>11.973000000000001</v>
      </c>
      <c r="J1302" s="198">
        <v>11.781000000000001</v>
      </c>
    </row>
    <row r="1303" spans="4:10" x14ac:dyDescent="0.25">
      <c r="D1303" s="113">
        <v>44872</v>
      </c>
      <c r="E1303" s="198">
        <v>9</v>
      </c>
      <c r="F1303" s="198">
        <v>10.38</v>
      </c>
      <c r="G1303" s="198">
        <v>10.340999999999999</v>
      </c>
      <c r="H1303" s="199">
        <v>10.997</v>
      </c>
      <c r="I1303" s="198">
        <v>11.566000000000001</v>
      </c>
      <c r="J1303" s="198">
        <v>11.395</v>
      </c>
    </row>
    <row r="1304" spans="4:10" x14ac:dyDescent="0.25">
      <c r="D1304" s="113">
        <v>44873</v>
      </c>
      <c r="E1304" s="198">
        <v>9.0009999999999994</v>
      </c>
      <c r="F1304" s="198">
        <v>10.28</v>
      </c>
      <c r="G1304" s="198">
        <v>10.271000000000001</v>
      </c>
      <c r="H1304" s="199">
        <v>10.959</v>
      </c>
      <c r="I1304" s="198">
        <v>11.529</v>
      </c>
      <c r="J1304" s="198">
        <v>11.346</v>
      </c>
    </row>
    <row r="1305" spans="4:10" x14ac:dyDescent="0.25">
      <c r="D1305" s="113">
        <v>44874</v>
      </c>
      <c r="E1305" s="198">
        <v>8.952</v>
      </c>
      <c r="F1305" s="198">
        <v>10.225</v>
      </c>
      <c r="G1305" s="198">
        <v>10.228999999999999</v>
      </c>
      <c r="H1305" s="199">
        <v>10.894</v>
      </c>
      <c r="I1305" s="198">
        <v>11.465999999999999</v>
      </c>
      <c r="J1305" s="198">
        <v>11.263</v>
      </c>
    </row>
    <row r="1306" spans="4:10" x14ac:dyDescent="0.25">
      <c r="D1306" s="113">
        <v>44875</v>
      </c>
      <c r="E1306" s="198">
        <v>8.7210000000000001</v>
      </c>
      <c r="F1306" s="198">
        <v>9.4619999999999997</v>
      </c>
      <c r="G1306" s="198">
        <v>9.5180000000000007</v>
      </c>
      <c r="H1306" s="199">
        <v>10.224</v>
      </c>
      <c r="I1306" s="198">
        <v>11.034000000000001</v>
      </c>
      <c r="J1306" s="198">
        <v>10.840999999999999</v>
      </c>
    </row>
    <row r="1307" spans="4:10" x14ac:dyDescent="0.25">
      <c r="D1307" s="113">
        <v>44876</v>
      </c>
      <c r="E1307" s="198">
        <v>8.1289999999999996</v>
      </c>
      <c r="F1307" s="198">
        <v>8.9489999999999998</v>
      </c>
      <c r="G1307" s="198">
        <v>9.11</v>
      </c>
      <c r="H1307" s="199">
        <v>9.9499999999999993</v>
      </c>
      <c r="I1307" s="198">
        <v>10.831</v>
      </c>
      <c r="J1307" s="198">
        <v>10.565</v>
      </c>
    </row>
    <row r="1308" spans="4:10" x14ac:dyDescent="0.25">
      <c r="D1308" s="113">
        <v>44877</v>
      </c>
      <c r="E1308" s="198">
        <v>8.1289999999999996</v>
      </c>
      <c r="F1308" s="198">
        <v>8.9489999999999998</v>
      </c>
      <c r="G1308" s="198">
        <v>9.11</v>
      </c>
      <c r="H1308" s="199">
        <v>9.9499999999999993</v>
      </c>
      <c r="I1308" s="198">
        <v>10.831</v>
      </c>
      <c r="J1308" s="198">
        <v>10.565</v>
      </c>
    </row>
    <row r="1309" spans="4:10" x14ac:dyDescent="0.25">
      <c r="D1309" s="113">
        <v>44878</v>
      </c>
      <c r="E1309" s="198">
        <v>8.1289999999999996</v>
      </c>
      <c r="F1309" s="198">
        <v>8.9489999999999998</v>
      </c>
      <c r="G1309" s="198">
        <v>9.11</v>
      </c>
      <c r="H1309" s="199">
        <v>9.9499999999999993</v>
      </c>
      <c r="I1309" s="198">
        <v>10.831</v>
      </c>
      <c r="J1309" s="198">
        <v>10.565</v>
      </c>
    </row>
    <row r="1310" spans="4:10" x14ac:dyDescent="0.25">
      <c r="D1310" s="113">
        <v>44879</v>
      </c>
      <c r="E1310" s="198">
        <v>8.2539999999999996</v>
      </c>
      <c r="F1310" s="198">
        <v>9.2189999999999994</v>
      </c>
      <c r="G1310" s="198">
        <v>9.2789999999999999</v>
      </c>
      <c r="H1310" s="199">
        <v>10.099</v>
      </c>
      <c r="I1310" s="198">
        <v>10.928000000000001</v>
      </c>
      <c r="J1310" s="198">
        <v>10.76</v>
      </c>
    </row>
    <row r="1311" spans="4:10" x14ac:dyDescent="0.25">
      <c r="D1311" s="113">
        <v>44880</v>
      </c>
      <c r="E1311" s="198">
        <v>8.2940000000000005</v>
      </c>
      <c r="F1311" s="198">
        <v>9.3040000000000003</v>
      </c>
      <c r="G1311" s="198">
        <v>9.3490000000000002</v>
      </c>
      <c r="H1311" s="199">
        <v>10.141</v>
      </c>
      <c r="I1311" s="198">
        <v>10.981999999999999</v>
      </c>
      <c r="J1311" s="198">
        <v>10.808999999999999</v>
      </c>
    </row>
    <row r="1312" spans="4:10" x14ac:dyDescent="0.25">
      <c r="D1312" s="113">
        <v>44881</v>
      </c>
      <c r="E1312" s="198">
        <v>8.452</v>
      </c>
      <c r="F1312" s="198">
        <v>9.5489999999999995</v>
      </c>
      <c r="G1312" s="198">
        <v>9.57</v>
      </c>
      <c r="H1312" s="199">
        <v>10.368</v>
      </c>
      <c r="I1312" s="198">
        <v>11.141999999999999</v>
      </c>
      <c r="J1312" s="198">
        <v>10.971</v>
      </c>
    </row>
    <row r="1313" spans="4:10" x14ac:dyDescent="0.25">
      <c r="D1313" s="113">
        <v>44882</v>
      </c>
      <c r="E1313" s="198">
        <v>8.7639999999999993</v>
      </c>
      <c r="F1313" s="198">
        <v>10.026</v>
      </c>
      <c r="G1313" s="198">
        <v>10.023</v>
      </c>
      <c r="H1313" s="199">
        <v>10.771000000000001</v>
      </c>
      <c r="I1313" s="198">
        <v>11.433</v>
      </c>
      <c r="J1313" s="198">
        <v>11.271000000000001</v>
      </c>
    </row>
    <row r="1314" spans="4:10" x14ac:dyDescent="0.25">
      <c r="D1314" s="113">
        <v>44883</v>
      </c>
      <c r="E1314" s="198">
        <v>8.8209999999999997</v>
      </c>
      <c r="F1314" s="198">
        <v>10.176</v>
      </c>
      <c r="G1314" s="198">
        <v>10.11</v>
      </c>
      <c r="H1314" s="199">
        <v>10.89</v>
      </c>
      <c r="I1314" s="198">
        <v>11.507999999999999</v>
      </c>
      <c r="J1314" s="198">
        <v>11.340999999999999</v>
      </c>
    </row>
    <row r="1315" spans="4:10" x14ac:dyDescent="0.25">
      <c r="D1315" s="113">
        <v>44884</v>
      </c>
      <c r="E1315" s="198">
        <v>8.8209999999999997</v>
      </c>
      <c r="F1315" s="198">
        <v>10.176</v>
      </c>
      <c r="G1315" s="198">
        <v>10.11</v>
      </c>
      <c r="H1315" s="199">
        <v>10.89</v>
      </c>
      <c r="I1315" s="198">
        <v>11.507999999999999</v>
      </c>
      <c r="J1315" s="198">
        <v>11.340999999999999</v>
      </c>
    </row>
    <row r="1316" spans="4:10" x14ac:dyDescent="0.25">
      <c r="D1316" s="113">
        <v>44885</v>
      </c>
      <c r="E1316" s="198">
        <v>8.8209999999999997</v>
      </c>
      <c r="F1316" s="198">
        <v>10.176</v>
      </c>
      <c r="G1316" s="198">
        <v>10.11</v>
      </c>
      <c r="H1316" s="199">
        <v>10.89</v>
      </c>
      <c r="I1316" s="198">
        <v>11.507999999999999</v>
      </c>
      <c r="J1316" s="198">
        <v>11.340999999999999</v>
      </c>
    </row>
    <row r="1317" spans="4:10" x14ac:dyDescent="0.25">
      <c r="D1317" s="113">
        <v>44886</v>
      </c>
      <c r="E1317" s="198">
        <v>9.0510000000000002</v>
      </c>
      <c r="F1317" s="198">
        <v>10.61</v>
      </c>
      <c r="G1317" s="198">
        <v>10.526</v>
      </c>
      <c r="H1317" s="199">
        <v>11.239000000000001</v>
      </c>
      <c r="I1317" s="198">
        <v>11.853999999999999</v>
      </c>
      <c r="J1317" s="198">
        <v>11.632</v>
      </c>
    </row>
    <row r="1318" spans="4:10" x14ac:dyDescent="0.25">
      <c r="D1318" s="113">
        <v>44887</v>
      </c>
      <c r="E1318" s="198">
        <v>8.7569999999999997</v>
      </c>
      <c r="F1318" s="198">
        <v>10.204000000000001</v>
      </c>
      <c r="G1318" s="198">
        <v>10.194000000000001</v>
      </c>
      <c r="H1318" s="199">
        <v>10.775</v>
      </c>
      <c r="I1318" s="198">
        <v>11.51</v>
      </c>
      <c r="J1318" s="198">
        <v>11.331</v>
      </c>
    </row>
    <row r="1319" spans="4:10" x14ac:dyDescent="0.25">
      <c r="D1319" s="113">
        <v>44888</v>
      </c>
      <c r="E1319" s="198">
        <v>8.6479999999999997</v>
      </c>
      <c r="F1319" s="198">
        <v>9.9939999999999998</v>
      </c>
      <c r="G1319" s="198">
        <v>9.9550000000000001</v>
      </c>
      <c r="H1319" s="199">
        <v>10.557</v>
      </c>
      <c r="I1319" s="198">
        <v>11.364000000000001</v>
      </c>
      <c r="J1319" s="198">
        <v>11.146000000000001</v>
      </c>
    </row>
    <row r="1320" spans="4:10" x14ac:dyDescent="0.25">
      <c r="D1320" s="113">
        <v>44889</v>
      </c>
      <c r="E1320" s="198">
        <v>8.5289999999999999</v>
      </c>
      <c r="F1320" s="198">
        <v>9.8840000000000003</v>
      </c>
      <c r="G1320" s="198">
        <v>9.8209999999999997</v>
      </c>
      <c r="H1320" s="199">
        <v>10.481999999999999</v>
      </c>
      <c r="I1320" s="198">
        <v>11.31</v>
      </c>
      <c r="J1320" s="198">
        <v>11.096</v>
      </c>
    </row>
    <row r="1321" spans="4:10" x14ac:dyDescent="0.25">
      <c r="D1321" s="113">
        <v>44890</v>
      </c>
      <c r="E1321" s="198">
        <v>8.4870000000000001</v>
      </c>
      <c r="F1321" s="198">
        <v>9.8160000000000007</v>
      </c>
      <c r="G1321" s="198">
        <v>9.7789999999999999</v>
      </c>
      <c r="H1321" s="199">
        <v>10.416</v>
      </c>
      <c r="I1321" s="198">
        <v>11.226000000000001</v>
      </c>
      <c r="J1321" s="198">
        <v>11.042</v>
      </c>
    </row>
    <row r="1322" spans="4:10" x14ac:dyDescent="0.25">
      <c r="D1322" s="113">
        <v>44891</v>
      </c>
      <c r="E1322" s="198">
        <v>8.4870000000000001</v>
      </c>
      <c r="F1322" s="198">
        <v>9.8160000000000007</v>
      </c>
      <c r="G1322" s="198">
        <v>9.7789999999999999</v>
      </c>
      <c r="H1322" s="199">
        <v>10.416</v>
      </c>
      <c r="I1322" s="198">
        <v>11.226000000000001</v>
      </c>
      <c r="J1322" s="198">
        <v>11.042</v>
      </c>
    </row>
    <row r="1323" spans="4:10" x14ac:dyDescent="0.25">
      <c r="D1323" s="113">
        <v>44892</v>
      </c>
      <c r="E1323" s="198">
        <v>8.4870000000000001</v>
      </c>
      <c r="F1323" s="198">
        <v>9.8160000000000007</v>
      </c>
      <c r="G1323" s="198">
        <v>9.7789999999999999</v>
      </c>
      <c r="H1323" s="199">
        <v>10.416</v>
      </c>
      <c r="I1323" s="198">
        <v>11.226000000000001</v>
      </c>
      <c r="J1323" s="198">
        <v>11.042</v>
      </c>
    </row>
    <row r="1324" spans="4:10" x14ac:dyDescent="0.25">
      <c r="D1324" s="113">
        <v>44893</v>
      </c>
      <c r="E1324" s="198">
        <v>8.6240000000000006</v>
      </c>
      <c r="F1324" s="198">
        <v>10.010999999999999</v>
      </c>
      <c r="G1324" s="198">
        <v>9.8859999999999992</v>
      </c>
      <c r="H1324" s="199">
        <v>10.475</v>
      </c>
      <c r="I1324" s="198">
        <v>11.345000000000001</v>
      </c>
      <c r="J1324" s="198">
        <v>11.167999999999999</v>
      </c>
    </row>
    <row r="1325" spans="4:10" x14ac:dyDescent="0.25">
      <c r="D1325" s="113">
        <v>44894</v>
      </c>
      <c r="E1325" s="198">
        <v>8.3849999999999998</v>
      </c>
      <c r="F1325" s="198">
        <v>9.7840000000000007</v>
      </c>
      <c r="G1325" s="198">
        <v>9.7560000000000002</v>
      </c>
      <c r="H1325" s="199">
        <v>10.379</v>
      </c>
      <c r="I1325" s="198">
        <v>11.295999999999999</v>
      </c>
      <c r="J1325" s="198">
        <v>11.135</v>
      </c>
    </row>
    <row r="1326" spans="4:10" x14ac:dyDescent="0.25">
      <c r="D1326" s="113">
        <v>44895</v>
      </c>
      <c r="E1326" s="198">
        <v>8.1609999999999996</v>
      </c>
      <c r="F1326" s="198">
        <v>9.7140000000000004</v>
      </c>
      <c r="G1326" s="198">
        <v>9.6539999999999999</v>
      </c>
      <c r="H1326" s="199">
        <v>10.244999999999999</v>
      </c>
      <c r="I1326" s="198">
        <v>11.231999999999999</v>
      </c>
      <c r="J1326" s="198">
        <v>11.071999999999999</v>
      </c>
    </row>
    <row r="1327" spans="4:10" x14ac:dyDescent="0.25">
      <c r="D1327" s="113">
        <v>44896</v>
      </c>
      <c r="E1327" s="198">
        <v>7.9349999999999996</v>
      </c>
      <c r="F1327" s="198">
        <v>9.5879999999999992</v>
      </c>
      <c r="G1327" s="198">
        <v>9.5350000000000001</v>
      </c>
      <c r="H1327" s="199">
        <v>10.144</v>
      </c>
      <c r="I1327" s="198">
        <v>11.164</v>
      </c>
      <c r="J1327" s="198">
        <v>10.997999999999999</v>
      </c>
    </row>
    <row r="1328" spans="4:10" x14ac:dyDescent="0.25">
      <c r="D1328" s="113">
        <v>44897</v>
      </c>
      <c r="E1328" s="198">
        <v>7.9779999999999998</v>
      </c>
      <c r="F1328" s="198">
        <v>9.6969999999999992</v>
      </c>
      <c r="G1328" s="198">
        <v>9.5839999999999996</v>
      </c>
      <c r="H1328" s="199">
        <v>10.275</v>
      </c>
      <c r="I1328" s="198">
        <v>11.298999999999999</v>
      </c>
      <c r="J1328" s="198">
        <v>11.095000000000001</v>
      </c>
    </row>
    <row r="1329" spans="4:10" x14ac:dyDescent="0.25">
      <c r="D1329" s="113">
        <v>44898</v>
      </c>
      <c r="E1329" s="198">
        <v>7.9779999999999998</v>
      </c>
      <c r="F1329" s="198">
        <v>9.6969999999999992</v>
      </c>
      <c r="G1329" s="198">
        <v>9.5839999999999996</v>
      </c>
      <c r="H1329" s="199">
        <v>10.275</v>
      </c>
      <c r="I1329" s="198">
        <v>11.298999999999999</v>
      </c>
      <c r="J1329" s="198">
        <v>11.095000000000001</v>
      </c>
    </row>
    <row r="1330" spans="4:10" x14ac:dyDescent="0.25">
      <c r="D1330" s="113">
        <v>44899</v>
      </c>
      <c r="E1330" s="198">
        <v>7.9779999999999998</v>
      </c>
      <c r="F1330" s="198">
        <v>9.6969999999999992</v>
      </c>
      <c r="G1330" s="198">
        <v>9.5839999999999996</v>
      </c>
      <c r="H1330" s="199">
        <v>10.275</v>
      </c>
      <c r="I1330" s="198">
        <v>11.298999999999999</v>
      </c>
      <c r="J1330" s="198">
        <v>11.095000000000001</v>
      </c>
    </row>
    <row r="1331" spans="4:10" x14ac:dyDescent="0.25">
      <c r="D1331" s="113">
        <v>44900</v>
      </c>
      <c r="E1331" s="198">
        <v>7.9119999999999999</v>
      </c>
      <c r="F1331" s="198">
        <v>9.6050000000000004</v>
      </c>
      <c r="G1331" s="198">
        <v>9.5190000000000001</v>
      </c>
      <c r="H1331" s="199">
        <v>10.196999999999999</v>
      </c>
      <c r="I1331" s="198">
        <v>11.239000000000001</v>
      </c>
      <c r="J1331" s="198">
        <v>11.068</v>
      </c>
    </row>
    <row r="1332" spans="4:10" x14ac:dyDescent="0.25">
      <c r="D1332" s="113">
        <v>44901</v>
      </c>
      <c r="E1332" s="198">
        <v>8.1170000000000009</v>
      </c>
      <c r="F1332" s="198">
        <v>9.7949999999999999</v>
      </c>
      <c r="G1332" s="198">
        <v>9.8320000000000007</v>
      </c>
      <c r="H1332" s="199">
        <v>10.42</v>
      </c>
      <c r="I1332" s="198">
        <v>11.542</v>
      </c>
      <c r="J1332" s="198">
        <v>11.381</v>
      </c>
    </row>
    <row r="1333" spans="4:10" x14ac:dyDescent="0.25">
      <c r="D1333" s="113">
        <v>44902</v>
      </c>
      <c r="E1333" s="198">
        <v>8.109</v>
      </c>
      <c r="F1333" s="198">
        <v>9.8369999999999997</v>
      </c>
      <c r="G1333" s="198">
        <v>9.8260000000000005</v>
      </c>
      <c r="H1333" s="199">
        <v>10.44</v>
      </c>
      <c r="I1333" s="198">
        <v>11.544</v>
      </c>
      <c r="J1333" s="198">
        <v>11.378</v>
      </c>
    </row>
    <row r="1334" spans="4:10" x14ac:dyDescent="0.25">
      <c r="D1334" s="113">
        <v>44903</v>
      </c>
      <c r="E1334" s="198">
        <v>8.0609999999999999</v>
      </c>
      <c r="F1334" s="198">
        <v>9.77</v>
      </c>
      <c r="G1334" s="198">
        <v>9.7449999999999992</v>
      </c>
      <c r="H1334" s="199">
        <v>10.351000000000001</v>
      </c>
      <c r="I1334" s="198">
        <v>11.464</v>
      </c>
      <c r="J1334" s="198">
        <v>11.286</v>
      </c>
    </row>
    <row r="1335" spans="4:10" x14ac:dyDescent="0.25">
      <c r="D1335" s="113">
        <v>44904</v>
      </c>
      <c r="E1335" s="198">
        <v>8.0340000000000007</v>
      </c>
      <c r="F1335" s="198">
        <v>9.7330000000000005</v>
      </c>
      <c r="G1335" s="198">
        <v>9.7409999999999997</v>
      </c>
      <c r="H1335" s="199">
        <v>10.356999999999999</v>
      </c>
      <c r="I1335" s="198">
        <v>11.45</v>
      </c>
      <c r="J1335" s="198">
        <v>11.29</v>
      </c>
    </row>
    <row r="1336" spans="4:10" x14ac:dyDescent="0.25">
      <c r="D1336" s="113">
        <v>44905</v>
      </c>
      <c r="E1336" s="198">
        <v>8.0340000000000007</v>
      </c>
      <c r="F1336" s="198">
        <v>9.7330000000000005</v>
      </c>
      <c r="G1336" s="198">
        <v>9.7409999999999997</v>
      </c>
      <c r="H1336" s="199">
        <v>10.356999999999999</v>
      </c>
      <c r="I1336" s="198">
        <v>11.45</v>
      </c>
      <c r="J1336" s="198">
        <v>11.29</v>
      </c>
    </row>
    <row r="1337" spans="4:10" x14ac:dyDescent="0.25">
      <c r="D1337" s="113">
        <v>44906</v>
      </c>
      <c r="E1337" s="198">
        <v>8.0340000000000007</v>
      </c>
      <c r="F1337" s="198">
        <v>9.7330000000000005</v>
      </c>
      <c r="G1337" s="198">
        <v>9.7409999999999997</v>
      </c>
      <c r="H1337" s="199">
        <v>10.356999999999999</v>
      </c>
      <c r="I1337" s="198">
        <v>11.45</v>
      </c>
      <c r="J1337" s="198">
        <v>11.29</v>
      </c>
    </row>
    <row r="1338" spans="4:10" x14ac:dyDescent="0.25">
      <c r="D1338" s="113">
        <v>44907</v>
      </c>
      <c r="E1338" s="198">
        <v>8.0649999999999995</v>
      </c>
      <c r="F1338" s="198">
        <v>9.7100000000000009</v>
      </c>
      <c r="G1338" s="198">
        <v>9.82</v>
      </c>
      <c r="H1338" s="199">
        <v>10.427</v>
      </c>
      <c r="I1338" s="198">
        <v>11.5</v>
      </c>
      <c r="J1338" s="198">
        <v>11.339</v>
      </c>
    </row>
    <row r="1339" spans="4:10" x14ac:dyDescent="0.25">
      <c r="D1339" s="113">
        <v>44908</v>
      </c>
      <c r="E1339" s="198">
        <v>7.7439999999999998</v>
      </c>
      <c r="F1339" s="198">
        <v>9.4710000000000001</v>
      </c>
      <c r="G1339" s="198">
        <v>9.5939999999999994</v>
      </c>
      <c r="H1339" s="199">
        <v>10.212</v>
      </c>
      <c r="I1339" s="198">
        <v>11.303000000000001</v>
      </c>
      <c r="J1339" s="198">
        <v>11.145</v>
      </c>
    </row>
    <row r="1340" spans="4:10" x14ac:dyDescent="0.25">
      <c r="D1340" s="113">
        <v>44909</v>
      </c>
      <c r="E1340" s="198">
        <v>7.7690000000000001</v>
      </c>
      <c r="F1340" s="198">
        <v>9.4700000000000006</v>
      </c>
      <c r="G1340" s="198">
        <v>9.5960000000000001</v>
      </c>
      <c r="H1340" s="199">
        <v>10.239000000000001</v>
      </c>
      <c r="I1340" s="198">
        <v>11.301</v>
      </c>
      <c r="J1340" s="198">
        <v>11.141</v>
      </c>
    </row>
    <row r="1341" spans="4:10" x14ac:dyDescent="0.25">
      <c r="D1341" s="113">
        <v>44910</v>
      </c>
      <c r="E1341" s="198">
        <v>7.915</v>
      </c>
      <c r="F1341" s="198">
        <v>9.7710000000000008</v>
      </c>
      <c r="G1341" s="198">
        <v>9.9139999999999997</v>
      </c>
      <c r="H1341" s="199">
        <v>10.516999999999999</v>
      </c>
      <c r="I1341" s="198">
        <v>11.557</v>
      </c>
      <c r="J1341" s="198">
        <v>11.41</v>
      </c>
    </row>
    <row r="1342" spans="4:10" x14ac:dyDescent="0.25">
      <c r="D1342" s="113">
        <v>44911</v>
      </c>
      <c r="E1342" s="198">
        <v>7.9960000000000004</v>
      </c>
      <c r="F1342" s="198">
        <v>9.8889999999999993</v>
      </c>
      <c r="G1342" s="198">
        <v>10.138</v>
      </c>
      <c r="H1342" s="199">
        <v>10.672000000000001</v>
      </c>
      <c r="I1342" s="198">
        <v>11.723000000000001</v>
      </c>
      <c r="J1342" s="198">
        <v>11.55</v>
      </c>
    </row>
    <row r="1343" spans="4:10" x14ac:dyDescent="0.25">
      <c r="D1343" s="113">
        <v>44912</v>
      </c>
      <c r="E1343" s="198">
        <v>7.9960000000000004</v>
      </c>
      <c r="F1343" s="198">
        <v>9.8889999999999993</v>
      </c>
      <c r="G1343" s="198">
        <v>10.138</v>
      </c>
      <c r="H1343" s="199">
        <v>10.672000000000001</v>
      </c>
      <c r="I1343" s="198">
        <v>11.723000000000001</v>
      </c>
      <c r="J1343" s="198">
        <v>11.55</v>
      </c>
    </row>
    <row r="1344" spans="4:10" x14ac:dyDescent="0.25">
      <c r="D1344" s="113">
        <v>44913</v>
      </c>
      <c r="E1344" s="198">
        <v>7.9960000000000004</v>
      </c>
      <c r="F1344" s="198">
        <v>9.8889999999999993</v>
      </c>
      <c r="G1344" s="198">
        <v>10.138</v>
      </c>
      <c r="H1344" s="199">
        <v>10.672000000000001</v>
      </c>
      <c r="I1344" s="198">
        <v>11.723000000000001</v>
      </c>
      <c r="J1344" s="198">
        <v>11.55</v>
      </c>
    </row>
    <row r="1345" spans="4:10" x14ac:dyDescent="0.25">
      <c r="D1345" s="113">
        <v>44914</v>
      </c>
      <c r="E1345" s="198">
        <v>8.141</v>
      </c>
      <c r="F1345" s="198">
        <v>10.292999999999999</v>
      </c>
      <c r="G1345" s="198">
        <v>10.391999999999999</v>
      </c>
      <c r="H1345" s="199">
        <v>10.912000000000001</v>
      </c>
      <c r="I1345" s="198">
        <v>11.877000000000001</v>
      </c>
      <c r="J1345" s="198">
        <v>11.696999999999999</v>
      </c>
    </row>
    <row r="1346" spans="4:10" x14ac:dyDescent="0.25">
      <c r="D1346" s="113">
        <v>44915</v>
      </c>
      <c r="E1346" s="198">
        <v>8.2750000000000004</v>
      </c>
      <c r="F1346" s="198">
        <v>10.52</v>
      </c>
      <c r="G1346" s="198">
        <v>10.551</v>
      </c>
      <c r="H1346" s="199">
        <v>11.109</v>
      </c>
      <c r="I1346" s="198">
        <v>12.063000000000001</v>
      </c>
      <c r="J1346" s="198">
        <v>11.901</v>
      </c>
    </row>
    <row r="1347" spans="4:10" x14ac:dyDescent="0.25">
      <c r="D1347" s="113">
        <v>44916</v>
      </c>
      <c r="E1347" s="198">
        <v>8.1010000000000009</v>
      </c>
      <c r="F1347" s="198">
        <v>10.337</v>
      </c>
      <c r="G1347" s="198">
        <v>10.382999999999999</v>
      </c>
      <c r="H1347" s="199">
        <v>10.962</v>
      </c>
      <c r="I1347" s="198">
        <v>11.882999999999999</v>
      </c>
      <c r="J1347" s="198">
        <v>11.702999999999999</v>
      </c>
    </row>
    <row r="1348" spans="4:10" x14ac:dyDescent="0.25">
      <c r="D1348" s="113">
        <v>44917</v>
      </c>
      <c r="E1348" s="198">
        <v>8.0820000000000007</v>
      </c>
      <c r="F1348" s="198">
        <v>10.326000000000001</v>
      </c>
      <c r="G1348" s="198">
        <v>10.365</v>
      </c>
      <c r="H1348" s="199">
        <v>10.96</v>
      </c>
      <c r="I1348" s="198">
        <v>11.875999999999999</v>
      </c>
      <c r="J1348" s="198">
        <v>11.701000000000001</v>
      </c>
    </row>
    <row r="1349" spans="4:10" x14ac:dyDescent="0.25">
      <c r="D1349" s="113">
        <v>44918</v>
      </c>
      <c r="E1349" s="198">
        <v>7.9119999999999999</v>
      </c>
      <c r="F1349" s="198">
        <v>10.188000000000001</v>
      </c>
      <c r="G1349" s="198">
        <v>10.260999999999999</v>
      </c>
      <c r="H1349" s="199">
        <v>10.891999999999999</v>
      </c>
      <c r="I1349" s="198">
        <v>11.81</v>
      </c>
      <c r="J1349" s="198">
        <v>11.643000000000001</v>
      </c>
    </row>
    <row r="1350" spans="4:10" x14ac:dyDescent="0.25">
      <c r="D1350" s="113">
        <v>44919</v>
      </c>
      <c r="E1350" s="198">
        <v>7.9119999999999999</v>
      </c>
      <c r="F1350" s="198">
        <v>10.188000000000001</v>
      </c>
      <c r="G1350" s="198">
        <v>10.260999999999999</v>
      </c>
      <c r="H1350" s="199">
        <v>10.891999999999999</v>
      </c>
      <c r="I1350" s="198">
        <v>11.81</v>
      </c>
      <c r="J1350" s="198">
        <v>11.643000000000001</v>
      </c>
    </row>
    <row r="1351" spans="4:10" x14ac:dyDescent="0.25">
      <c r="D1351" s="113">
        <v>44920</v>
      </c>
      <c r="E1351" s="198">
        <v>7.9119999999999999</v>
      </c>
      <c r="F1351" s="198">
        <v>10.188000000000001</v>
      </c>
      <c r="G1351" s="198">
        <v>10.260999999999999</v>
      </c>
      <c r="H1351" s="199">
        <v>10.891999999999999</v>
      </c>
      <c r="I1351" s="198">
        <v>11.81</v>
      </c>
      <c r="J1351" s="198">
        <v>11.643000000000001</v>
      </c>
    </row>
    <row r="1352" spans="4:10" x14ac:dyDescent="0.25">
      <c r="D1352" s="113">
        <v>44921</v>
      </c>
      <c r="E1352" s="198">
        <v>7.9139999999999997</v>
      </c>
      <c r="F1352" s="198">
        <v>10.188000000000001</v>
      </c>
      <c r="G1352" s="198">
        <v>10.260999999999999</v>
      </c>
      <c r="H1352" s="199">
        <v>10.891999999999999</v>
      </c>
      <c r="I1352" s="198">
        <v>11.811</v>
      </c>
      <c r="J1352" s="198">
        <v>11.688000000000001</v>
      </c>
    </row>
    <row r="1353" spans="4:10" x14ac:dyDescent="0.25">
      <c r="D1353" s="113">
        <v>44922</v>
      </c>
      <c r="E1353" s="198">
        <v>7.9589999999999996</v>
      </c>
      <c r="F1353" s="198">
        <v>10.272</v>
      </c>
      <c r="G1353" s="198">
        <v>10.260999999999999</v>
      </c>
      <c r="H1353" s="199">
        <v>10.919</v>
      </c>
      <c r="I1353" s="198">
        <v>11.887</v>
      </c>
      <c r="J1353" s="198">
        <v>11.702999999999999</v>
      </c>
    </row>
    <row r="1354" spans="4:10" x14ac:dyDescent="0.25">
      <c r="D1354" s="113">
        <v>44923</v>
      </c>
      <c r="E1354" s="198">
        <v>8.032</v>
      </c>
      <c r="F1354" s="198">
        <v>10.25</v>
      </c>
      <c r="G1354" s="198">
        <v>10.36</v>
      </c>
      <c r="H1354" s="199">
        <v>10.936</v>
      </c>
      <c r="I1354" s="198">
        <v>11.871</v>
      </c>
      <c r="J1354" s="198">
        <v>11.686</v>
      </c>
    </row>
    <row r="1355" spans="4:10" x14ac:dyDescent="0.25">
      <c r="D1355" s="113">
        <v>44924</v>
      </c>
      <c r="E1355" s="198">
        <v>8.016</v>
      </c>
      <c r="F1355" s="198">
        <v>10.257</v>
      </c>
      <c r="G1355" s="198">
        <v>10.348000000000001</v>
      </c>
      <c r="H1355" s="199">
        <v>10.928000000000001</v>
      </c>
      <c r="I1355" s="198">
        <v>11.856</v>
      </c>
      <c r="J1355" s="198">
        <v>11.661</v>
      </c>
    </row>
    <row r="1356" spans="4:10" x14ac:dyDescent="0.25">
      <c r="D1356" s="113">
        <v>44925</v>
      </c>
      <c r="E1356" s="198">
        <v>7.9729999999999999</v>
      </c>
      <c r="F1356" s="198">
        <v>10.192</v>
      </c>
      <c r="G1356" s="198">
        <v>10.348000000000001</v>
      </c>
      <c r="H1356" s="199">
        <v>10.917999999999999</v>
      </c>
      <c r="I1356" s="198">
        <v>11.869</v>
      </c>
      <c r="J1356" s="198">
        <v>11.718999999999999</v>
      </c>
    </row>
    <row r="1357" spans="4:10" x14ac:dyDescent="0.25">
      <c r="D1357" s="113">
        <v>44926</v>
      </c>
      <c r="E1357" s="198">
        <v>7.9729999999999999</v>
      </c>
      <c r="F1357" s="198">
        <v>10.192</v>
      </c>
      <c r="G1357" s="198">
        <v>10.348000000000001</v>
      </c>
      <c r="H1357" s="199">
        <v>10.917999999999999</v>
      </c>
      <c r="I1357" s="198">
        <v>11.869</v>
      </c>
      <c r="J1357" s="198">
        <v>11.718999999999999</v>
      </c>
    </row>
    <row r="1358" spans="4:10" x14ac:dyDescent="0.25">
      <c r="D1358" s="113">
        <v>44927</v>
      </c>
      <c r="E1358" s="198">
        <v>7.9729999999999999</v>
      </c>
      <c r="F1358" s="198">
        <v>10.192</v>
      </c>
      <c r="G1358" s="198">
        <v>10.348000000000001</v>
      </c>
      <c r="H1358" s="199">
        <v>10.917999999999999</v>
      </c>
      <c r="I1358" s="198">
        <v>11.869</v>
      </c>
      <c r="J1358" s="198">
        <v>11.718999999999999</v>
      </c>
    </row>
    <row r="1359" spans="4:10" x14ac:dyDescent="0.25">
      <c r="D1359" s="113">
        <v>44928</v>
      </c>
      <c r="E1359" s="198">
        <v>7.9539999999999997</v>
      </c>
      <c r="F1359" s="198">
        <v>10.192</v>
      </c>
      <c r="G1359" s="198">
        <v>10.348000000000001</v>
      </c>
      <c r="H1359" s="199">
        <v>10.917999999999999</v>
      </c>
      <c r="I1359" s="198">
        <v>11.868</v>
      </c>
      <c r="J1359" s="198">
        <v>11.71</v>
      </c>
    </row>
    <row r="1360" spans="4:10" x14ac:dyDescent="0.25">
      <c r="D1360" s="113">
        <v>44929</v>
      </c>
      <c r="E1360" s="198">
        <v>7.7919999999999998</v>
      </c>
      <c r="F1360" s="198">
        <v>9.9239999999999995</v>
      </c>
      <c r="G1360" s="198">
        <v>10.083</v>
      </c>
      <c r="H1360" s="199">
        <v>10.632999999999999</v>
      </c>
      <c r="I1360" s="198">
        <v>11.568</v>
      </c>
      <c r="J1360" s="198">
        <v>11.404</v>
      </c>
    </row>
    <row r="1361" spans="4:10" x14ac:dyDescent="0.25">
      <c r="D1361" s="113">
        <v>44930</v>
      </c>
      <c r="E1361" s="198">
        <v>7.6040000000000001</v>
      </c>
      <c r="F1361" s="198">
        <v>9.7070000000000007</v>
      </c>
      <c r="G1361" s="198">
        <v>9.8800000000000008</v>
      </c>
      <c r="H1361" s="199">
        <v>10.473000000000001</v>
      </c>
      <c r="I1361" s="198">
        <v>11.381</v>
      </c>
      <c r="J1361" s="198">
        <v>11.193</v>
      </c>
    </row>
    <row r="1362" spans="4:10" x14ac:dyDescent="0.25">
      <c r="D1362" s="113">
        <v>44931</v>
      </c>
      <c r="E1362" s="198">
        <v>7.6769999999999996</v>
      </c>
      <c r="F1362" s="198">
        <v>9.8740000000000006</v>
      </c>
      <c r="G1362" s="198">
        <v>9.9949999999999992</v>
      </c>
      <c r="H1362" s="199">
        <v>10.625999999999999</v>
      </c>
      <c r="I1362" s="198">
        <v>11.489000000000001</v>
      </c>
      <c r="J1362" s="198">
        <v>11.32</v>
      </c>
    </row>
    <row r="1363" spans="4:10" x14ac:dyDescent="0.25">
      <c r="D1363" s="113">
        <v>44932</v>
      </c>
      <c r="E1363" s="198">
        <v>7.3789999999999996</v>
      </c>
      <c r="F1363" s="198">
        <v>9.6720000000000006</v>
      </c>
      <c r="G1363" s="198">
        <v>9.9109999999999996</v>
      </c>
      <c r="H1363" s="199">
        <v>10.507</v>
      </c>
      <c r="I1363" s="198">
        <v>11.382</v>
      </c>
      <c r="J1363" s="198">
        <v>11.195</v>
      </c>
    </row>
    <row r="1364" spans="4:10" x14ac:dyDescent="0.25">
      <c r="D1364" s="113">
        <v>44933</v>
      </c>
      <c r="E1364" s="198">
        <v>7.3789999999999996</v>
      </c>
      <c r="F1364" s="198">
        <v>9.6720000000000006</v>
      </c>
      <c r="G1364" s="198">
        <v>9.9109999999999996</v>
      </c>
      <c r="H1364" s="199">
        <v>10.507</v>
      </c>
      <c r="I1364" s="198">
        <v>11.382</v>
      </c>
      <c r="J1364" s="198">
        <v>11.195</v>
      </c>
    </row>
    <row r="1365" spans="4:10" x14ac:dyDescent="0.25">
      <c r="D1365" s="113">
        <v>44934</v>
      </c>
      <c r="E1365" s="198">
        <v>7.3789999999999996</v>
      </c>
      <c r="F1365" s="198">
        <v>9.6720000000000006</v>
      </c>
      <c r="G1365" s="198">
        <v>9.9109999999999996</v>
      </c>
      <c r="H1365" s="199">
        <v>10.507</v>
      </c>
      <c r="I1365" s="198">
        <v>11.382</v>
      </c>
      <c r="J1365" s="198">
        <v>11.195</v>
      </c>
    </row>
    <row r="1366" spans="4:10" x14ac:dyDescent="0.25">
      <c r="D1366" s="113">
        <v>44935</v>
      </c>
      <c r="E1366" s="198">
        <v>7.3559999999999999</v>
      </c>
      <c r="F1366" s="198">
        <v>9.484</v>
      </c>
      <c r="G1366" s="198">
        <v>9.7240000000000002</v>
      </c>
      <c r="H1366" s="199">
        <v>10.284000000000001</v>
      </c>
      <c r="I1366" s="198">
        <v>11.164999999999999</v>
      </c>
      <c r="J1366" s="198">
        <v>10.972</v>
      </c>
    </row>
    <row r="1367" spans="4:10" x14ac:dyDescent="0.25">
      <c r="D1367" s="113">
        <v>44936</v>
      </c>
      <c r="E1367" s="198">
        <v>7.4470000000000001</v>
      </c>
      <c r="F1367" s="198">
        <v>9.734</v>
      </c>
      <c r="G1367" s="198">
        <v>9.8789999999999996</v>
      </c>
      <c r="H1367" s="199">
        <v>10.433</v>
      </c>
      <c r="I1367" s="198">
        <v>11.294</v>
      </c>
      <c r="J1367" s="198">
        <v>11.122</v>
      </c>
    </row>
    <row r="1368" spans="4:10" x14ac:dyDescent="0.25">
      <c r="D1368" s="113">
        <v>44937</v>
      </c>
      <c r="E1368" s="198">
        <v>7.2690000000000001</v>
      </c>
      <c r="F1368" s="198">
        <v>9.4760000000000009</v>
      </c>
      <c r="G1368" s="198">
        <v>9.7029999999999994</v>
      </c>
      <c r="H1368" s="199">
        <v>10.215</v>
      </c>
      <c r="I1368" s="198">
        <v>11.081</v>
      </c>
      <c r="J1368" s="198">
        <v>10.913</v>
      </c>
    </row>
    <row r="1369" spans="4:10" x14ac:dyDescent="0.25">
      <c r="D1369" s="113">
        <v>44938</v>
      </c>
      <c r="E1369" s="198">
        <v>7.258</v>
      </c>
      <c r="F1369" s="198">
        <v>9.4</v>
      </c>
      <c r="G1369" s="198">
        <v>9.5980000000000008</v>
      </c>
      <c r="H1369" s="199">
        <v>10.090999999999999</v>
      </c>
      <c r="I1369" s="198">
        <v>10.978</v>
      </c>
      <c r="J1369" s="198">
        <v>10.765000000000001</v>
      </c>
    </row>
    <row r="1370" spans="4:10" x14ac:dyDescent="0.25">
      <c r="D1370" s="113">
        <v>44939</v>
      </c>
      <c r="E1370" s="198">
        <v>7.1470000000000002</v>
      </c>
      <c r="F1370" s="198">
        <v>9.3239999999999998</v>
      </c>
      <c r="G1370" s="198">
        <v>9.484</v>
      </c>
      <c r="H1370" s="199">
        <v>9.9670000000000005</v>
      </c>
      <c r="I1370" s="198">
        <v>10.8</v>
      </c>
      <c r="J1370" s="198">
        <v>10.612</v>
      </c>
    </row>
    <row r="1371" spans="4:10" x14ac:dyDescent="0.25">
      <c r="D1371" s="113">
        <v>44940</v>
      </c>
      <c r="E1371" s="198">
        <v>7.1470000000000002</v>
      </c>
      <c r="F1371" s="198">
        <v>9.3239999999999998</v>
      </c>
      <c r="G1371" s="198">
        <v>9.484</v>
      </c>
      <c r="H1371" s="199">
        <v>9.9670000000000005</v>
      </c>
      <c r="I1371" s="198">
        <v>10.8</v>
      </c>
      <c r="J1371" s="198">
        <v>10.612</v>
      </c>
    </row>
    <row r="1372" spans="4:10" x14ac:dyDescent="0.25">
      <c r="D1372" s="113">
        <v>44941</v>
      </c>
      <c r="E1372" s="198">
        <v>7.1470000000000002</v>
      </c>
      <c r="F1372" s="198">
        <v>9.3239999999999998</v>
      </c>
      <c r="G1372" s="198">
        <v>9.484</v>
      </c>
      <c r="H1372" s="199">
        <v>9.9670000000000005</v>
      </c>
      <c r="I1372" s="198">
        <v>10.8</v>
      </c>
      <c r="J1372" s="198">
        <v>10.612</v>
      </c>
    </row>
    <row r="1373" spans="4:10" x14ac:dyDescent="0.25">
      <c r="D1373" s="113">
        <v>44942</v>
      </c>
      <c r="E1373" s="198">
        <v>7.2869999999999999</v>
      </c>
      <c r="F1373" s="198">
        <v>9.4009999999999998</v>
      </c>
      <c r="G1373" s="198">
        <v>9.56</v>
      </c>
      <c r="H1373" s="199">
        <v>10.013</v>
      </c>
      <c r="I1373" s="198">
        <v>10.85</v>
      </c>
      <c r="J1373" s="198">
        <v>10.632999999999999</v>
      </c>
    </row>
    <row r="1374" spans="4:10" x14ac:dyDescent="0.25">
      <c r="D1374" s="113">
        <v>44943</v>
      </c>
      <c r="E1374" s="198">
        <v>7.3010000000000002</v>
      </c>
      <c r="F1374" s="198">
        <v>9.4619999999999997</v>
      </c>
      <c r="G1374" s="198">
        <v>9.6159999999999997</v>
      </c>
      <c r="H1374" s="199">
        <v>10.063000000000001</v>
      </c>
      <c r="I1374" s="198">
        <v>10.845000000000001</v>
      </c>
      <c r="J1374" s="198">
        <v>10.676</v>
      </c>
    </row>
    <row r="1375" spans="4:10" x14ac:dyDescent="0.25">
      <c r="D1375" s="113">
        <v>44944</v>
      </c>
      <c r="E1375" s="198">
        <v>7.0309999999999997</v>
      </c>
      <c r="F1375" s="198">
        <v>9.1720000000000006</v>
      </c>
      <c r="G1375" s="198">
        <v>9.2799999999999994</v>
      </c>
      <c r="H1375" s="199">
        <v>9.8539999999999992</v>
      </c>
      <c r="I1375" s="198">
        <v>10.510999999999999</v>
      </c>
      <c r="J1375" s="198">
        <v>10.426</v>
      </c>
    </row>
    <row r="1376" spans="4:10" x14ac:dyDescent="0.25">
      <c r="D1376" s="113">
        <v>44945</v>
      </c>
      <c r="E1376" s="198">
        <v>7.1980000000000004</v>
      </c>
      <c r="F1376" s="198">
        <v>9.3480000000000008</v>
      </c>
      <c r="G1376" s="198">
        <v>9.3559999999999999</v>
      </c>
      <c r="H1376" s="199">
        <v>9.8970000000000002</v>
      </c>
      <c r="I1376" s="198">
        <v>10.555999999999999</v>
      </c>
      <c r="J1376" s="198">
        <v>10.456</v>
      </c>
    </row>
    <row r="1377" spans="4:10" x14ac:dyDescent="0.25">
      <c r="D1377" s="113">
        <v>44946</v>
      </c>
      <c r="E1377" s="198">
        <v>7.2480000000000002</v>
      </c>
      <c r="F1377" s="198">
        <v>9.4589999999999996</v>
      </c>
      <c r="G1377" s="198">
        <v>9.39</v>
      </c>
      <c r="H1377" s="199">
        <v>9.9429999999999996</v>
      </c>
      <c r="I1377" s="198">
        <v>10.571</v>
      </c>
      <c r="J1377" s="198">
        <v>10.454000000000001</v>
      </c>
    </row>
    <row r="1378" spans="4:10" x14ac:dyDescent="0.25">
      <c r="D1378" s="113">
        <v>44947</v>
      </c>
      <c r="E1378" s="198">
        <v>7.2480000000000002</v>
      </c>
      <c r="F1378" s="198">
        <v>9.4589999999999996</v>
      </c>
      <c r="G1378" s="198">
        <v>9.39</v>
      </c>
      <c r="H1378" s="199">
        <v>9.9429999999999996</v>
      </c>
      <c r="I1378" s="198">
        <v>10.571</v>
      </c>
      <c r="J1378" s="198">
        <v>10.454000000000001</v>
      </c>
    </row>
    <row r="1379" spans="4:10" x14ac:dyDescent="0.25">
      <c r="D1379" s="113">
        <v>44948</v>
      </c>
      <c r="E1379" s="198">
        <v>7.2480000000000002</v>
      </c>
      <c r="F1379" s="198">
        <v>9.4589999999999996</v>
      </c>
      <c r="G1379" s="198">
        <v>9.39</v>
      </c>
      <c r="H1379" s="199">
        <v>9.9429999999999996</v>
      </c>
      <c r="I1379" s="198">
        <v>10.571</v>
      </c>
      <c r="J1379" s="198">
        <v>10.454000000000001</v>
      </c>
    </row>
    <row r="1380" spans="4:10" x14ac:dyDescent="0.25">
      <c r="D1380" s="113">
        <v>44949</v>
      </c>
      <c r="E1380" s="198">
        <v>7.2140000000000004</v>
      </c>
      <c r="F1380" s="198">
        <v>9.3829999999999991</v>
      </c>
      <c r="G1380" s="198">
        <v>9.34</v>
      </c>
      <c r="H1380" s="199">
        <v>9.8800000000000008</v>
      </c>
      <c r="I1380" s="198">
        <v>10.510999999999999</v>
      </c>
      <c r="J1380" s="198">
        <v>10.414</v>
      </c>
    </row>
    <row r="1381" spans="4:10" x14ac:dyDescent="0.25">
      <c r="D1381" s="113">
        <v>44950</v>
      </c>
      <c r="E1381" s="198">
        <v>7.2149999999999999</v>
      </c>
      <c r="F1381" s="198">
        <v>9.3659999999999997</v>
      </c>
      <c r="G1381" s="198">
        <v>9.3480000000000008</v>
      </c>
      <c r="H1381" s="199">
        <v>9.8529999999999998</v>
      </c>
      <c r="I1381" s="198">
        <v>10.513999999999999</v>
      </c>
      <c r="J1381" s="198">
        <v>10.433999999999999</v>
      </c>
    </row>
    <row r="1382" spans="4:10" x14ac:dyDescent="0.25">
      <c r="D1382" s="113">
        <v>44951</v>
      </c>
      <c r="E1382" s="198">
        <v>7.2160000000000002</v>
      </c>
      <c r="F1382" s="198">
        <v>9.2959999999999994</v>
      </c>
      <c r="G1382" s="198">
        <v>9.2859999999999996</v>
      </c>
      <c r="H1382" s="199">
        <v>9.8049999999999997</v>
      </c>
      <c r="I1382" s="198">
        <v>10.451000000000001</v>
      </c>
      <c r="J1382" s="198">
        <v>10.349</v>
      </c>
    </row>
    <row r="1383" spans="4:10" x14ac:dyDescent="0.25">
      <c r="D1383" s="113">
        <v>44952</v>
      </c>
      <c r="E1383" s="198">
        <v>7.1719999999999997</v>
      </c>
      <c r="F1383" s="198">
        <v>9.2479999999999993</v>
      </c>
      <c r="G1383" s="198">
        <v>9.2539999999999996</v>
      </c>
      <c r="H1383" s="199">
        <v>9.7750000000000004</v>
      </c>
      <c r="I1383" s="198">
        <v>10.41</v>
      </c>
      <c r="J1383" s="198">
        <v>10.314</v>
      </c>
    </row>
    <row r="1384" spans="4:10" x14ac:dyDescent="0.25">
      <c r="D1384" s="113">
        <v>44953</v>
      </c>
      <c r="E1384" s="198">
        <v>7.1970000000000001</v>
      </c>
      <c r="F1384" s="198">
        <v>9.1630000000000003</v>
      </c>
      <c r="G1384" s="198">
        <v>9.1750000000000007</v>
      </c>
      <c r="H1384" s="199">
        <v>9.7200000000000006</v>
      </c>
      <c r="I1384" s="198">
        <v>10.37</v>
      </c>
      <c r="J1384" s="198">
        <v>10.257</v>
      </c>
    </row>
    <row r="1385" spans="4:10" x14ac:dyDescent="0.25">
      <c r="D1385" s="113">
        <v>44954</v>
      </c>
      <c r="E1385" s="198">
        <v>7.1970000000000001</v>
      </c>
      <c r="F1385" s="198">
        <v>9.1630000000000003</v>
      </c>
      <c r="G1385" s="198">
        <v>9.1750000000000007</v>
      </c>
      <c r="H1385" s="199">
        <v>9.7200000000000006</v>
      </c>
      <c r="I1385" s="198">
        <v>10.37</v>
      </c>
      <c r="J1385" s="198">
        <v>10.257</v>
      </c>
    </row>
    <row r="1386" spans="4:10" x14ac:dyDescent="0.25">
      <c r="D1386" s="113">
        <v>44955</v>
      </c>
      <c r="E1386" s="198">
        <v>7.1970000000000001</v>
      </c>
      <c r="F1386" s="198">
        <v>9.1630000000000003</v>
      </c>
      <c r="G1386" s="198">
        <v>9.1750000000000007</v>
      </c>
      <c r="H1386" s="199">
        <v>9.7200000000000006</v>
      </c>
      <c r="I1386" s="198">
        <v>10.37</v>
      </c>
      <c r="J1386" s="198">
        <v>10.257</v>
      </c>
    </row>
    <row r="1387" spans="4:10" x14ac:dyDescent="0.25">
      <c r="D1387" s="113">
        <v>44956</v>
      </c>
      <c r="E1387" s="198">
        <v>7.3159999999999998</v>
      </c>
      <c r="F1387" s="198">
        <v>9.2309999999999999</v>
      </c>
      <c r="G1387" s="198">
        <v>9.2010000000000005</v>
      </c>
      <c r="H1387" s="199">
        <v>9.7579999999999991</v>
      </c>
      <c r="I1387" s="198">
        <v>10.401</v>
      </c>
      <c r="J1387" s="198">
        <v>10.324</v>
      </c>
    </row>
    <row r="1388" spans="4:10" x14ac:dyDescent="0.25">
      <c r="D1388" s="113">
        <v>44957</v>
      </c>
      <c r="E1388" s="198">
        <v>7.3449999999999998</v>
      </c>
      <c r="F1388" s="198">
        <v>9.3089999999999993</v>
      </c>
      <c r="G1388" s="198">
        <v>9.2729999999999997</v>
      </c>
      <c r="H1388" s="199">
        <v>9.8689999999999998</v>
      </c>
      <c r="I1388" s="198">
        <v>10.5</v>
      </c>
      <c r="J1388" s="198">
        <v>10.404</v>
      </c>
    </row>
    <row r="1389" spans="4:10" x14ac:dyDescent="0.25">
      <c r="D1389" s="113">
        <v>44958</v>
      </c>
      <c r="E1389" s="198">
        <v>7.1950000000000003</v>
      </c>
      <c r="F1389" s="198">
        <v>9.0079999999999991</v>
      </c>
      <c r="G1389" s="198">
        <v>8.9830000000000005</v>
      </c>
      <c r="H1389" s="199">
        <v>9.6769999999999996</v>
      </c>
      <c r="I1389" s="198">
        <v>10.377000000000001</v>
      </c>
      <c r="J1389" s="198">
        <v>10.289</v>
      </c>
    </row>
    <row r="1390" spans="4:10" x14ac:dyDescent="0.25">
      <c r="D1390" s="113">
        <v>44959</v>
      </c>
      <c r="E1390" s="198">
        <v>7.1340000000000003</v>
      </c>
      <c r="F1390" s="198">
        <v>8.7159999999999993</v>
      </c>
      <c r="G1390" s="198">
        <v>8.6969999999999992</v>
      </c>
      <c r="H1390" s="199">
        <v>9.3079999999999998</v>
      </c>
      <c r="I1390" s="198">
        <v>10.132</v>
      </c>
      <c r="J1390" s="198">
        <v>10.032999999999999</v>
      </c>
    </row>
    <row r="1391" spans="4:10" x14ac:dyDescent="0.25">
      <c r="D1391" s="113">
        <v>44960</v>
      </c>
      <c r="E1391" s="198">
        <v>7.3230000000000004</v>
      </c>
      <c r="F1391" s="198">
        <v>8.8949999999999996</v>
      </c>
      <c r="G1391" s="198">
        <v>8.9390000000000001</v>
      </c>
      <c r="H1391" s="199">
        <v>9.484</v>
      </c>
      <c r="I1391" s="198">
        <v>10.294</v>
      </c>
      <c r="J1391" s="198">
        <v>10.206</v>
      </c>
    </row>
    <row r="1392" spans="4:10" x14ac:dyDescent="0.25">
      <c r="D1392" s="113">
        <v>44961</v>
      </c>
      <c r="E1392" s="198">
        <v>7.3230000000000004</v>
      </c>
      <c r="F1392" s="198">
        <v>8.8949999999999996</v>
      </c>
      <c r="G1392" s="198">
        <v>8.9390000000000001</v>
      </c>
      <c r="H1392" s="199">
        <v>9.484</v>
      </c>
      <c r="I1392" s="198">
        <v>10.294</v>
      </c>
      <c r="J1392" s="198">
        <v>10.206</v>
      </c>
    </row>
    <row r="1393" spans="4:10" x14ac:dyDescent="0.25">
      <c r="D1393" s="113">
        <v>44962</v>
      </c>
      <c r="E1393" s="198">
        <v>7.3230000000000004</v>
      </c>
      <c r="F1393" s="198">
        <v>8.8949999999999996</v>
      </c>
      <c r="G1393" s="198">
        <v>8.9390000000000001</v>
      </c>
      <c r="H1393" s="199">
        <v>9.484</v>
      </c>
      <c r="I1393" s="198">
        <v>10.294</v>
      </c>
      <c r="J1393" s="198">
        <v>10.206</v>
      </c>
    </row>
    <row r="1394" spans="4:10" x14ac:dyDescent="0.25">
      <c r="D1394" s="113">
        <v>44963</v>
      </c>
      <c r="E1394" s="198">
        <v>7.569</v>
      </c>
      <c r="F1394" s="198">
        <v>9.0730000000000004</v>
      </c>
      <c r="G1394" s="198">
        <v>9.1120000000000001</v>
      </c>
      <c r="H1394" s="199">
        <v>9.66</v>
      </c>
      <c r="I1394" s="198">
        <v>10.428000000000001</v>
      </c>
      <c r="J1394" s="198">
        <v>10.327999999999999</v>
      </c>
    </row>
    <row r="1395" spans="4:10" x14ac:dyDescent="0.25">
      <c r="D1395" s="113">
        <v>44964</v>
      </c>
      <c r="E1395" s="198">
        <v>7.6230000000000002</v>
      </c>
      <c r="F1395" s="198">
        <v>9.1029999999999998</v>
      </c>
      <c r="G1395" s="198">
        <v>9.141</v>
      </c>
      <c r="H1395" s="199">
        <v>9.7279999999999998</v>
      </c>
      <c r="I1395" s="198">
        <v>10.497999999999999</v>
      </c>
      <c r="J1395" s="198">
        <v>10.394</v>
      </c>
    </row>
    <row r="1396" spans="4:10" x14ac:dyDescent="0.25">
      <c r="D1396" s="113">
        <v>44965</v>
      </c>
      <c r="E1396" s="198">
        <v>7.57</v>
      </c>
      <c r="F1396" s="198">
        <v>9.1020000000000003</v>
      </c>
      <c r="G1396" s="198">
        <v>9.1110000000000007</v>
      </c>
      <c r="H1396" s="199">
        <v>9.7050000000000001</v>
      </c>
      <c r="I1396" s="198">
        <v>10.494</v>
      </c>
      <c r="J1396" s="198">
        <v>10.388</v>
      </c>
    </row>
    <row r="1397" spans="4:10" x14ac:dyDescent="0.25">
      <c r="D1397" s="113">
        <v>44966</v>
      </c>
      <c r="E1397" s="198">
        <v>7.6420000000000003</v>
      </c>
      <c r="F1397" s="198">
        <v>9.1270000000000007</v>
      </c>
      <c r="G1397" s="198">
        <v>9.1129999999999995</v>
      </c>
      <c r="H1397" s="199">
        <v>9.7279999999999998</v>
      </c>
      <c r="I1397" s="198">
        <v>10.516999999999999</v>
      </c>
      <c r="J1397" s="198">
        <v>10.363</v>
      </c>
    </row>
    <row r="1398" spans="4:10" x14ac:dyDescent="0.25">
      <c r="D1398" s="113">
        <v>44967</v>
      </c>
      <c r="E1398" s="198">
        <v>8.0790000000000006</v>
      </c>
      <c r="F1398" s="198">
        <v>9.48</v>
      </c>
      <c r="G1398" s="198">
        <v>9.3629999999999995</v>
      </c>
      <c r="H1398" s="199">
        <v>10.035</v>
      </c>
      <c r="I1398" s="198">
        <v>10.821999999999999</v>
      </c>
      <c r="J1398" s="198">
        <v>10.71</v>
      </c>
    </row>
    <row r="1399" spans="4:10" x14ac:dyDescent="0.25">
      <c r="D1399" s="113">
        <v>44968</v>
      </c>
      <c r="E1399" s="198">
        <v>8.0790000000000006</v>
      </c>
      <c r="F1399" s="198">
        <v>9.48</v>
      </c>
      <c r="G1399" s="198">
        <v>9.3629999999999995</v>
      </c>
      <c r="H1399" s="199">
        <v>10.035</v>
      </c>
      <c r="I1399" s="198">
        <v>10.821999999999999</v>
      </c>
      <c r="J1399" s="198">
        <v>10.71</v>
      </c>
    </row>
    <row r="1400" spans="4:10" x14ac:dyDescent="0.25">
      <c r="D1400" s="113">
        <v>44969</v>
      </c>
      <c r="E1400" s="198">
        <v>8.0790000000000006</v>
      </c>
      <c r="F1400" s="198">
        <v>9.48</v>
      </c>
      <c r="G1400" s="198">
        <v>9.3629999999999995</v>
      </c>
      <c r="H1400" s="199">
        <v>10.035</v>
      </c>
      <c r="I1400" s="198">
        <v>10.821999999999999</v>
      </c>
      <c r="J1400" s="198">
        <v>10.71</v>
      </c>
    </row>
    <row r="1401" spans="4:10" x14ac:dyDescent="0.25">
      <c r="D1401" s="113">
        <v>44970</v>
      </c>
      <c r="E1401" s="198">
        <v>8.1389999999999993</v>
      </c>
      <c r="F1401" s="198">
        <v>9.51</v>
      </c>
      <c r="G1401" s="198">
        <v>9.4619999999999997</v>
      </c>
      <c r="H1401" s="199">
        <v>10.097</v>
      </c>
      <c r="I1401" s="198">
        <v>10.853</v>
      </c>
      <c r="J1401" s="198">
        <v>10.722</v>
      </c>
    </row>
    <row r="1402" spans="4:10" x14ac:dyDescent="0.25">
      <c r="D1402" s="113">
        <v>44971</v>
      </c>
      <c r="E1402" s="198">
        <v>8.1549999999999994</v>
      </c>
      <c r="F1402" s="198">
        <v>9.5389999999999997</v>
      </c>
      <c r="G1402" s="198">
        <v>9.4939999999999998</v>
      </c>
      <c r="H1402" s="199">
        <v>10.106999999999999</v>
      </c>
      <c r="I1402" s="198">
        <v>10.863</v>
      </c>
      <c r="J1402" s="198">
        <v>10.723000000000001</v>
      </c>
    </row>
    <row r="1403" spans="4:10" x14ac:dyDescent="0.25">
      <c r="D1403" s="113">
        <v>44972</v>
      </c>
      <c r="E1403" s="198">
        <v>8.2210000000000001</v>
      </c>
      <c r="F1403" s="198">
        <v>9.7200000000000006</v>
      </c>
      <c r="G1403" s="198">
        <v>9.7110000000000003</v>
      </c>
      <c r="H1403" s="199">
        <v>10.272</v>
      </c>
      <c r="I1403" s="198">
        <v>10.967000000000001</v>
      </c>
      <c r="J1403" s="198">
        <v>10.804</v>
      </c>
    </row>
    <row r="1404" spans="4:10" x14ac:dyDescent="0.25">
      <c r="D1404" s="113">
        <v>44973</v>
      </c>
      <c r="E1404" s="198">
        <v>8.3680000000000003</v>
      </c>
      <c r="F1404" s="198">
        <v>9.8279999999999994</v>
      </c>
      <c r="G1404" s="198">
        <v>9.7409999999999997</v>
      </c>
      <c r="H1404" s="199">
        <v>10.361000000000001</v>
      </c>
      <c r="I1404" s="198">
        <v>11.022</v>
      </c>
      <c r="J1404" s="198">
        <v>10.865</v>
      </c>
    </row>
    <row r="1405" spans="4:10" x14ac:dyDescent="0.25">
      <c r="D1405" s="113">
        <v>44974</v>
      </c>
      <c r="E1405" s="198">
        <v>8.6910000000000007</v>
      </c>
      <c r="F1405" s="198">
        <v>10.138</v>
      </c>
      <c r="G1405" s="198">
        <v>10.074</v>
      </c>
      <c r="H1405" s="199">
        <v>10.561</v>
      </c>
      <c r="I1405" s="198">
        <v>11.169</v>
      </c>
      <c r="J1405" s="198">
        <v>11.028</v>
      </c>
    </row>
    <row r="1406" spans="4:10" x14ac:dyDescent="0.25">
      <c r="D1406" s="113">
        <v>44975</v>
      </c>
      <c r="E1406" s="198">
        <v>8.6910000000000007</v>
      </c>
      <c r="F1406" s="198">
        <v>10.138</v>
      </c>
      <c r="G1406" s="198">
        <v>10.074</v>
      </c>
      <c r="H1406" s="199">
        <v>10.561</v>
      </c>
      <c r="I1406" s="198">
        <v>11.169</v>
      </c>
      <c r="J1406" s="198">
        <v>11.028</v>
      </c>
    </row>
    <row r="1407" spans="4:10" x14ac:dyDescent="0.25">
      <c r="D1407" s="113">
        <v>44976</v>
      </c>
      <c r="E1407" s="198">
        <v>8.6910000000000007</v>
      </c>
      <c r="F1407" s="198">
        <v>10.138</v>
      </c>
      <c r="G1407" s="198">
        <v>10.074</v>
      </c>
      <c r="H1407" s="199">
        <v>10.561</v>
      </c>
      <c r="I1407" s="198">
        <v>11.169</v>
      </c>
      <c r="J1407" s="198">
        <v>11.028</v>
      </c>
    </row>
    <row r="1408" spans="4:10" x14ac:dyDescent="0.25">
      <c r="D1408" s="113">
        <v>44977</v>
      </c>
      <c r="E1408" s="198">
        <v>8.7479999999999993</v>
      </c>
      <c r="F1408" s="198">
        <v>10.163</v>
      </c>
      <c r="G1408" s="198">
        <v>10.067</v>
      </c>
      <c r="H1408" s="199">
        <v>10.561999999999999</v>
      </c>
      <c r="I1408" s="198">
        <v>11.177</v>
      </c>
      <c r="J1408" s="198">
        <v>11.028</v>
      </c>
    </row>
    <row r="1409" spans="4:10" x14ac:dyDescent="0.25">
      <c r="D1409" s="113">
        <v>44978</v>
      </c>
      <c r="E1409" s="198">
        <v>8.9749999999999996</v>
      </c>
      <c r="F1409" s="198">
        <v>10.433999999999999</v>
      </c>
      <c r="G1409" s="198">
        <v>10.314</v>
      </c>
      <c r="H1409" s="199">
        <v>10.811</v>
      </c>
      <c r="I1409" s="198">
        <v>11.375999999999999</v>
      </c>
      <c r="J1409" s="198">
        <v>11.234</v>
      </c>
    </row>
    <row r="1410" spans="4:10" x14ac:dyDescent="0.25">
      <c r="D1410" s="113">
        <v>44979</v>
      </c>
      <c r="E1410" s="198">
        <v>9.0980000000000008</v>
      </c>
      <c r="F1410" s="198">
        <v>10.497999999999999</v>
      </c>
      <c r="G1410" s="198">
        <v>10.461</v>
      </c>
      <c r="H1410" s="199">
        <v>10.885</v>
      </c>
      <c r="I1410" s="198">
        <v>11.464</v>
      </c>
      <c r="J1410" s="198">
        <v>11.311999999999999</v>
      </c>
    </row>
    <row r="1411" spans="4:10" x14ac:dyDescent="0.25">
      <c r="D1411" s="113">
        <v>44980</v>
      </c>
      <c r="E1411" s="198">
        <v>8.75</v>
      </c>
      <c r="F1411" s="198">
        <v>10.180999999999999</v>
      </c>
      <c r="G1411" s="198">
        <v>10.045</v>
      </c>
      <c r="H1411" s="199">
        <v>10.464</v>
      </c>
      <c r="I1411" s="198">
        <v>11.162000000000001</v>
      </c>
      <c r="J1411" s="198">
        <v>10.977</v>
      </c>
    </row>
    <row r="1412" spans="4:10" x14ac:dyDescent="0.25">
      <c r="D1412" s="113">
        <v>44981</v>
      </c>
      <c r="E1412" s="198">
        <v>8.6940000000000008</v>
      </c>
      <c r="F1412" s="198">
        <v>10.028</v>
      </c>
      <c r="G1412" s="198">
        <v>9.9350000000000005</v>
      </c>
      <c r="H1412" s="199">
        <v>10.37</v>
      </c>
      <c r="I1412" s="198">
        <v>11.095000000000001</v>
      </c>
      <c r="J1412" s="198">
        <v>10.920999999999999</v>
      </c>
    </row>
    <row r="1413" spans="4:10" x14ac:dyDescent="0.25">
      <c r="D1413" s="113">
        <v>44982</v>
      </c>
      <c r="E1413" s="198">
        <v>8.6940000000000008</v>
      </c>
      <c r="F1413" s="198">
        <v>10.028</v>
      </c>
      <c r="G1413" s="198">
        <v>9.9350000000000005</v>
      </c>
      <c r="H1413" s="199">
        <v>10.37</v>
      </c>
      <c r="I1413" s="198">
        <v>11.095000000000001</v>
      </c>
      <c r="J1413" s="198">
        <v>10.920999999999999</v>
      </c>
    </row>
    <row r="1414" spans="4:10" x14ac:dyDescent="0.25">
      <c r="D1414" s="113">
        <v>44983</v>
      </c>
      <c r="E1414" s="198">
        <v>8.6940000000000008</v>
      </c>
      <c r="F1414" s="198">
        <v>10.028</v>
      </c>
      <c r="G1414" s="198">
        <v>9.9350000000000005</v>
      </c>
      <c r="H1414" s="199">
        <v>10.37</v>
      </c>
      <c r="I1414" s="198">
        <v>11.095000000000001</v>
      </c>
      <c r="J1414" s="198">
        <v>10.920999999999999</v>
      </c>
    </row>
    <row r="1415" spans="4:10" x14ac:dyDescent="0.25">
      <c r="D1415" s="113">
        <v>44984</v>
      </c>
      <c r="E1415" s="198">
        <v>8.5850000000000009</v>
      </c>
      <c r="F1415" s="198">
        <v>9.8829999999999991</v>
      </c>
      <c r="G1415" s="198">
        <v>9.6880000000000006</v>
      </c>
      <c r="H1415" s="199">
        <v>10.161</v>
      </c>
      <c r="I1415" s="198">
        <v>10.932</v>
      </c>
      <c r="J1415" s="198">
        <v>10.737</v>
      </c>
    </row>
    <row r="1416" spans="4:10" x14ac:dyDescent="0.25">
      <c r="D1416" s="113">
        <v>44985</v>
      </c>
      <c r="E1416" s="198">
        <v>8.7189999999999994</v>
      </c>
      <c r="F1416" s="198">
        <v>9.9969999999999999</v>
      </c>
      <c r="G1416" s="198">
        <v>9.8970000000000002</v>
      </c>
      <c r="H1416" s="199">
        <v>10.332000000000001</v>
      </c>
      <c r="I1416" s="198">
        <v>10.997999999999999</v>
      </c>
      <c r="J1416" s="198">
        <v>10.845000000000001</v>
      </c>
    </row>
    <row r="1417" spans="4:10" x14ac:dyDescent="0.25">
      <c r="D1417" s="113">
        <v>44986</v>
      </c>
      <c r="E1417" s="198">
        <v>8.8290000000000006</v>
      </c>
      <c r="F1417" s="198">
        <v>10.145</v>
      </c>
      <c r="G1417" s="198">
        <v>10.067</v>
      </c>
      <c r="H1417" s="199">
        <v>10.478</v>
      </c>
      <c r="I1417" s="198">
        <v>11.146000000000001</v>
      </c>
      <c r="J1417" s="198">
        <v>10.988</v>
      </c>
    </row>
    <row r="1418" spans="4:10" x14ac:dyDescent="0.25">
      <c r="D1418" s="113">
        <v>44987</v>
      </c>
      <c r="E1418" s="198">
        <v>8.9760000000000009</v>
      </c>
      <c r="F1418" s="198">
        <v>10.468999999999999</v>
      </c>
      <c r="G1418" s="198">
        <v>10.332000000000001</v>
      </c>
      <c r="H1418" s="199">
        <v>10.750999999999999</v>
      </c>
      <c r="I1418" s="198">
        <v>11.395</v>
      </c>
      <c r="J1418" s="198">
        <v>11.246</v>
      </c>
    </row>
    <row r="1419" spans="4:10" x14ac:dyDescent="0.25">
      <c r="D1419" s="113">
        <v>44988</v>
      </c>
      <c r="E1419" s="198">
        <v>8.8109999999999999</v>
      </c>
      <c r="F1419" s="198">
        <v>10.212999999999999</v>
      </c>
      <c r="G1419" s="198">
        <v>10.182</v>
      </c>
      <c r="H1419" s="199">
        <v>10.563000000000001</v>
      </c>
      <c r="I1419" s="198">
        <v>11.208</v>
      </c>
      <c r="J1419" s="198">
        <v>11.044</v>
      </c>
    </row>
    <row r="1420" spans="4:10" x14ac:dyDescent="0.25">
      <c r="D1420" s="113">
        <v>44989</v>
      </c>
      <c r="E1420" s="198">
        <v>8.8109999999999999</v>
      </c>
      <c r="F1420" s="198">
        <v>10.212999999999999</v>
      </c>
      <c r="G1420" s="198">
        <v>10.182</v>
      </c>
      <c r="H1420" s="199">
        <v>10.563000000000001</v>
      </c>
      <c r="I1420" s="198">
        <v>11.208</v>
      </c>
      <c r="J1420" s="198">
        <v>11.044</v>
      </c>
    </row>
    <row r="1421" spans="4:10" x14ac:dyDescent="0.25">
      <c r="D1421" s="113">
        <v>44990</v>
      </c>
      <c r="E1421" s="198">
        <v>8.8109999999999999</v>
      </c>
      <c r="F1421" s="198">
        <v>10.212999999999999</v>
      </c>
      <c r="G1421" s="198">
        <v>10.182</v>
      </c>
      <c r="H1421" s="199">
        <v>10.563000000000001</v>
      </c>
      <c r="I1421" s="198">
        <v>11.208</v>
      </c>
      <c r="J1421" s="198">
        <v>11.044</v>
      </c>
    </row>
    <row r="1422" spans="4:10" x14ac:dyDescent="0.25">
      <c r="D1422" s="113">
        <v>44991</v>
      </c>
      <c r="E1422" s="198">
        <v>8.7629999999999999</v>
      </c>
      <c r="F1422" s="198">
        <v>10.042999999999999</v>
      </c>
      <c r="G1422" s="198">
        <v>10.031000000000001</v>
      </c>
      <c r="H1422" s="199">
        <v>10.391</v>
      </c>
      <c r="I1422" s="198">
        <v>11.077</v>
      </c>
      <c r="J1422" s="198">
        <v>10.897</v>
      </c>
    </row>
    <row r="1423" spans="4:10" x14ac:dyDescent="0.25">
      <c r="D1423" s="113">
        <v>44992</v>
      </c>
      <c r="E1423" s="198">
        <v>8.8330000000000002</v>
      </c>
      <c r="F1423" s="198">
        <v>10.25</v>
      </c>
      <c r="G1423" s="198">
        <v>10.202999999999999</v>
      </c>
      <c r="H1423" s="199">
        <v>10.589</v>
      </c>
      <c r="I1423" s="198">
        <v>11.247999999999999</v>
      </c>
      <c r="J1423" s="198">
        <v>11.071</v>
      </c>
    </row>
    <row r="1424" spans="4:10" x14ac:dyDescent="0.25">
      <c r="D1424" s="113">
        <v>44993</v>
      </c>
      <c r="E1424" s="198">
        <v>9.0449999999999999</v>
      </c>
      <c r="F1424" s="198">
        <v>10.618</v>
      </c>
      <c r="G1424" s="198">
        <v>10.534000000000001</v>
      </c>
      <c r="H1424" s="199">
        <v>10.827</v>
      </c>
      <c r="I1424" s="198">
        <v>11.506</v>
      </c>
      <c r="J1424" s="198">
        <v>11.379</v>
      </c>
    </row>
    <row r="1425" spans="4:10" x14ac:dyDescent="0.25">
      <c r="D1425" s="113">
        <v>44994</v>
      </c>
      <c r="E1425" s="198">
        <v>9.0340000000000007</v>
      </c>
      <c r="F1425" s="198">
        <v>10.641</v>
      </c>
      <c r="G1425" s="198">
        <v>10.52</v>
      </c>
      <c r="H1425" s="199">
        <v>10.839</v>
      </c>
      <c r="I1425" s="198">
        <v>11.521000000000001</v>
      </c>
      <c r="J1425" s="198">
        <v>11.374000000000001</v>
      </c>
    </row>
    <row r="1426" spans="4:10" x14ac:dyDescent="0.25">
      <c r="D1426" s="113">
        <v>44995</v>
      </c>
      <c r="E1426" s="198">
        <v>9.0020000000000007</v>
      </c>
      <c r="F1426" s="198">
        <v>10.661</v>
      </c>
      <c r="G1426" s="198">
        <v>10.592000000000001</v>
      </c>
      <c r="H1426" s="199">
        <v>10.855</v>
      </c>
      <c r="I1426" s="198">
        <v>11.586</v>
      </c>
      <c r="J1426" s="198">
        <v>11.425000000000001</v>
      </c>
    </row>
    <row r="1427" spans="4:10" x14ac:dyDescent="0.25">
      <c r="D1427" s="113">
        <v>44996</v>
      </c>
      <c r="E1427" s="198">
        <v>9.0020000000000007</v>
      </c>
      <c r="F1427" s="198">
        <v>10.661</v>
      </c>
      <c r="G1427" s="198">
        <v>10.592000000000001</v>
      </c>
      <c r="H1427" s="199">
        <v>10.855</v>
      </c>
      <c r="I1427" s="198">
        <v>11.586</v>
      </c>
      <c r="J1427" s="198">
        <v>11.425000000000001</v>
      </c>
    </row>
    <row r="1428" spans="4:10" x14ac:dyDescent="0.25">
      <c r="D1428" s="113">
        <v>44997</v>
      </c>
      <c r="E1428" s="198">
        <v>9.0020000000000007</v>
      </c>
      <c r="F1428" s="198">
        <v>10.661</v>
      </c>
      <c r="G1428" s="198">
        <v>10.592000000000001</v>
      </c>
      <c r="H1428" s="199">
        <v>10.855</v>
      </c>
      <c r="I1428" s="198">
        <v>11.586</v>
      </c>
      <c r="J1428" s="198">
        <v>11.425000000000001</v>
      </c>
    </row>
    <row r="1429" spans="4:10" x14ac:dyDescent="0.25">
      <c r="D1429" s="113">
        <v>44998</v>
      </c>
      <c r="E1429" s="198">
        <v>9.17</v>
      </c>
      <c r="F1429" s="198">
        <v>10.964</v>
      </c>
      <c r="G1429" s="198">
        <v>10.887</v>
      </c>
      <c r="H1429" s="199">
        <v>11.164</v>
      </c>
      <c r="I1429" s="198">
        <v>11.795999999999999</v>
      </c>
      <c r="J1429" s="198">
        <v>11.666</v>
      </c>
    </row>
    <row r="1430" spans="4:10" x14ac:dyDescent="0.25">
      <c r="D1430" s="113">
        <v>44999</v>
      </c>
      <c r="E1430" s="198">
        <v>9.3510000000000009</v>
      </c>
      <c r="F1430" s="198">
        <v>11.016</v>
      </c>
      <c r="G1430" s="198">
        <v>10.993</v>
      </c>
      <c r="H1430" s="199">
        <v>11.19</v>
      </c>
      <c r="I1430" s="198">
        <v>11.846</v>
      </c>
      <c r="J1430" s="198">
        <v>11.741</v>
      </c>
    </row>
    <row r="1431" spans="4:10" x14ac:dyDescent="0.25">
      <c r="D1431" s="113">
        <v>45000</v>
      </c>
      <c r="E1431" s="198">
        <v>9.8580000000000005</v>
      </c>
      <c r="F1431" s="198">
        <v>11.670999999999999</v>
      </c>
      <c r="G1431" s="198">
        <v>11.611000000000001</v>
      </c>
      <c r="H1431" s="199">
        <v>11.634</v>
      </c>
      <c r="I1431" s="198">
        <v>12.281000000000001</v>
      </c>
      <c r="J1431" s="198">
        <v>12.068</v>
      </c>
    </row>
    <row r="1432" spans="4:10" x14ac:dyDescent="0.25">
      <c r="D1432" s="113">
        <v>45001</v>
      </c>
      <c r="E1432" s="198">
        <v>10.127000000000001</v>
      </c>
      <c r="F1432" s="198">
        <v>12.231999999999999</v>
      </c>
      <c r="G1432" s="198">
        <v>12.029</v>
      </c>
      <c r="H1432" s="199">
        <v>12.05</v>
      </c>
      <c r="I1432" s="198">
        <v>12.587999999999999</v>
      </c>
      <c r="J1432" s="198">
        <v>12.368</v>
      </c>
    </row>
    <row r="1433" spans="4:10" x14ac:dyDescent="0.25">
      <c r="D1433" s="113">
        <v>45002</v>
      </c>
      <c r="E1433" s="198">
        <v>10.199999999999999</v>
      </c>
      <c r="F1433" s="198">
        <v>12.307</v>
      </c>
      <c r="G1433" s="198">
        <v>12.192</v>
      </c>
      <c r="H1433" s="199">
        <v>12.172000000000001</v>
      </c>
      <c r="I1433" s="198">
        <v>12.706</v>
      </c>
      <c r="J1433" s="198">
        <v>12.476000000000001</v>
      </c>
    </row>
    <row r="1434" spans="4:10" x14ac:dyDescent="0.25">
      <c r="D1434" s="113">
        <v>45003</v>
      </c>
      <c r="E1434" s="198">
        <v>10.199999999999999</v>
      </c>
      <c r="F1434" s="198">
        <v>12.307</v>
      </c>
      <c r="G1434" s="198">
        <v>12.192</v>
      </c>
      <c r="H1434" s="199">
        <v>12.172000000000001</v>
      </c>
      <c r="I1434" s="198">
        <v>12.706</v>
      </c>
      <c r="J1434" s="198">
        <v>12.476000000000001</v>
      </c>
    </row>
    <row r="1435" spans="4:10" x14ac:dyDescent="0.25">
      <c r="D1435" s="113">
        <v>45004</v>
      </c>
      <c r="E1435" s="198">
        <v>10.199999999999999</v>
      </c>
      <c r="F1435" s="198">
        <v>12.307</v>
      </c>
      <c r="G1435" s="198">
        <v>12.192</v>
      </c>
      <c r="H1435" s="199">
        <v>12.172000000000001</v>
      </c>
      <c r="I1435" s="198">
        <v>12.706</v>
      </c>
      <c r="J1435" s="198">
        <v>12.476000000000001</v>
      </c>
    </row>
    <row r="1436" spans="4:10" x14ac:dyDescent="0.25">
      <c r="D1436" s="113">
        <v>45005</v>
      </c>
      <c r="E1436" s="198">
        <v>10.473000000000001</v>
      </c>
      <c r="F1436" s="198">
        <v>12.631</v>
      </c>
      <c r="G1436" s="198">
        <v>12.363</v>
      </c>
      <c r="H1436" s="199">
        <v>12.348000000000001</v>
      </c>
      <c r="I1436" s="198">
        <v>12.930999999999999</v>
      </c>
      <c r="J1436" s="198">
        <v>12.628</v>
      </c>
    </row>
    <row r="1437" spans="4:10" x14ac:dyDescent="0.25">
      <c r="D1437" s="113">
        <v>45006</v>
      </c>
      <c r="E1437" s="198">
        <v>10.106</v>
      </c>
      <c r="F1437" s="198">
        <v>12.180999999999999</v>
      </c>
      <c r="G1437" s="198">
        <v>12.022</v>
      </c>
      <c r="H1437" s="199">
        <v>12.04</v>
      </c>
      <c r="I1437" s="198">
        <v>12.587999999999999</v>
      </c>
      <c r="J1437" s="198">
        <v>12.359</v>
      </c>
    </row>
    <row r="1438" spans="4:10" x14ac:dyDescent="0.25">
      <c r="D1438" s="113">
        <v>45007</v>
      </c>
      <c r="E1438" s="198">
        <v>9.8030000000000008</v>
      </c>
      <c r="F1438" s="198">
        <v>11.939</v>
      </c>
      <c r="G1438" s="198">
        <v>11.737</v>
      </c>
      <c r="H1438" s="199">
        <v>11.894</v>
      </c>
      <c r="I1438" s="198">
        <v>12.468999999999999</v>
      </c>
      <c r="J1438" s="198">
        <v>12.233000000000001</v>
      </c>
    </row>
    <row r="1439" spans="4:10" x14ac:dyDescent="0.25">
      <c r="D1439" s="113">
        <v>45008</v>
      </c>
      <c r="E1439" s="198">
        <v>9.6959999999999997</v>
      </c>
      <c r="F1439" s="198">
        <v>11.706</v>
      </c>
      <c r="G1439" s="198">
        <v>11.582000000000001</v>
      </c>
      <c r="H1439" s="199">
        <v>11.756</v>
      </c>
      <c r="I1439" s="198">
        <v>12.32</v>
      </c>
      <c r="J1439" s="198">
        <v>12.127000000000001</v>
      </c>
    </row>
    <row r="1440" spans="4:10" x14ac:dyDescent="0.25">
      <c r="D1440" s="113">
        <v>45009</v>
      </c>
      <c r="E1440" s="198">
        <v>10.154</v>
      </c>
      <c r="F1440" s="198">
        <v>12.225</v>
      </c>
      <c r="G1440" s="198">
        <v>12.05</v>
      </c>
      <c r="H1440" s="199">
        <v>12.202</v>
      </c>
      <c r="I1440" s="198">
        <v>12.698</v>
      </c>
      <c r="J1440" s="198">
        <v>12.465999999999999</v>
      </c>
    </row>
    <row r="1441" spans="4:10" x14ac:dyDescent="0.25">
      <c r="D1441" s="113">
        <v>45010</v>
      </c>
      <c r="E1441" s="198">
        <v>10.154</v>
      </c>
      <c r="F1441" s="198">
        <v>12.225</v>
      </c>
      <c r="G1441" s="198">
        <v>12.05</v>
      </c>
      <c r="H1441" s="199">
        <v>12.202</v>
      </c>
      <c r="I1441" s="198">
        <v>12.698</v>
      </c>
      <c r="J1441" s="198">
        <v>12.465999999999999</v>
      </c>
    </row>
    <row r="1442" spans="4:10" x14ac:dyDescent="0.25">
      <c r="D1442" s="113">
        <v>45011</v>
      </c>
      <c r="E1442" s="198">
        <v>10.154</v>
      </c>
      <c r="F1442" s="198">
        <v>12.225</v>
      </c>
      <c r="G1442" s="198">
        <v>12.05</v>
      </c>
      <c r="H1442" s="199">
        <v>12.202</v>
      </c>
      <c r="I1442" s="198">
        <v>12.698</v>
      </c>
      <c r="J1442" s="198">
        <v>12.465999999999999</v>
      </c>
    </row>
    <row r="1443" spans="4:10" x14ac:dyDescent="0.25">
      <c r="D1443" s="113">
        <v>45012</v>
      </c>
      <c r="E1443" s="198">
        <v>10.125</v>
      </c>
      <c r="F1443" s="198">
        <v>12.148</v>
      </c>
      <c r="G1443" s="198">
        <v>11.836</v>
      </c>
      <c r="H1443" s="199">
        <v>12.086</v>
      </c>
      <c r="I1443" s="198">
        <v>12.541</v>
      </c>
      <c r="J1443" s="198">
        <v>12.446</v>
      </c>
    </row>
    <row r="1444" spans="4:10" x14ac:dyDescent="0.25">
      <c r="D1444" s="113">
        <v>45013</v>
      </c>
      <c r="E1444" s="198">
        <v>10.145</v>
      </c>
      <c r="F1444" s="198">
        <v>11.901999999999999</v>
      </c>
      <c r="G1444" s="198">
        <v>11.670999999999999</v>
      </c>
      <c r="H1444" s="199">
        <v>11.993</v>
      </c>
      <c r="I1444" s="198">
        <v>12.478999999999999</v>
      </c>
      <c r="J1444" s="198">
        <v>12.327</v>
      </c>
    </row>
    <row r="1445" spans="4:10" x14ac:dyDescent="0.25">
      <c r="D1445" s="113">
        <v>45014</v>
      </c>
      <c r="E1445" s="198">
        <v>9.83</v>
      </c>
      <c r="F1445" s="198">
        <v>11.523</v>
      </c>
      <c r="G1445" s="198">
        <v>11.343999999999999</v>
      </c>
      <c r="H1445" s="199">
        <v>11.695</v>
      </c>
      <c r="I1445" s="198">
        <v>12.233000000000001</v>
      </c>
      <c r="J1445" s="198">
        <v>12.108000000000001</v>
      </c>
    </row>
    <row r="1446" spans="4:10" x14ac:dyDescent="0.25">
      <c r="D1446" s="113">
        <v>45015</v>
      </c>
      <c r="E1446" s="198">
        <v>9.4700000000000006</v>
      </c>
      <c r="F1446" s="198">
        <v>11.127000000000001</v>
      </c>
      <c r="G1446" s="198">
        <v>10.974</v>
      </c>
      <c r="H1446" s="199">
        <v>11.455</v>
      </c>
      <c r="I1446" s="198">
        <v>12</v>
      </c>
      <c r="J1446" s="198">
        <v>11.877000000000001</v>
      </c>
    </row>
    <row r="1447" spans="4:10" x14ac:dyDescent="0.25">
      <c r="D1447" s="113">
        <v>45016</v>
      </c>
      <c r="E1447" s="198">
        <v>9.3800000000000008</v>
      </c>
      <c r="F1447" s="198">
        <v>11.041</v>
      </c>
      <c r="G1447" s="198">
        <v>10.864000000000001</v>
      </c>
      <c r="H1447" s="199">
        <v>11.342000000000001</v>
      </c>
      <c r="I1447" s="198">
        <v>11.935</v>
      </c>
      <c r="J1447" s="198">
        <v>11.763</v>
      </c>
    </row>
    <row r="1448" spans="4:10" x14ac:dyDescent="0.25">
      <c r="D1448" s="113">
        <v>45017</v>
      </c>
      <c r="E1448" s="198">
        <v>9.3800000000000008</v>
      </c>
      <c r="F1448" s="198">
        <v>11.041</v>
      </c>
      <c r="G1448" s="198">
        <v>10.864000000000001</v>
      </c>
      <c r="H1448" s="199">
        <v>11.342000000000001</v>
      </c>
      <c r="I1448" s="198">
        <v>11.935</v>
      </c>
      <c r="J1448" s="198">
        <v>11.763</v>
      </c>
    </row>
    <row r="1449" spans="4:10" x14ac:dyDescent="0.25">
      <c r="D1449" s="113">
        <v>45018</v>
      </c>
      <c r="E1449" s="198">
        <v>9.3800000000000008</v>
      </c>
      <c r="F1449" s="198">
        <v>11.041</v>
      </c>
      <c r="G1449" s="198">
        <v>10.864000000000001</v>
      </c>
      <c r="H1449" s="199">
        <v>11.342000000000001</v>
      </c>
      <c r="I1449" s="198">
        <v>11.935</v>
      </c>
      <c r="J1449" s="198">
        <v>11.763</v>
      </c>
    </row>
    <row r="1450" spans="4:10" x14ac:dyDescent="0.25">
      <c r="D1450" s="113">
        <v>45019</v>
      </c>
      <c r="E1450" s="198">
        <v>8.8620000000000001</v>
      </c>
      <c r="F1450" s="198">
        <v>10.305</v>
      </c>
      <c r="G1450" s="198">
        <v>10.271000000000001</v>
      </c>
      <c r="H1450" s="199">
        <v>10.858000000000001</v>
      </c>
      <c r="I1450" s="198">
        <v>11.582000000000001</v>
      </c>
      <c r="J1450" s="198">
        <v>11.478999999999999</v>
      </c>
    </row>
    <row r="1451" spans="4:10" x14ac:dyDescent="0.25">
      <c r="D1451" s="113">
        <v>45020</v>
      </c>
      <c r="E1451" s="198">
        <v>8.9120000000000008</v>
      </c>
      <c r="F1451" s="198">
        <v>10.355</v>
      </c>
      <c r="G1451" s="198">
        <v>10.335000000000001</v>
      </c>
      <c r="H1451" s="199">
        <v>10.911</v>
      </c>
      <c r="I1451" s="198">
        <v>11.656000000000001</v>
      </c>
      <c r="J1451" s="198">
        <v>11.558999999999999</v>
      </c>
    </row>
    <row r="1452" spans="4:10" x14ac:dyDescent="0.25">
      <c r="D1452" s="113">
        <v>45021</v>
      </c>
      <c r="E1452" s="198">
        <v>9.3819999999999997</v>
      </c>
      <c r="F1452" s="198">
        <v>10.871</v>
      </c>
      <c r="G1452" s="198">
        <v>10.817</v>
      </c>
      <c r="H1452" s="199">
        <v>11.336</v>
      </c>
      <c r="I1452" s="198">
        <v>12.048</v>
      </c>
      <c r="J1452" s="198">
        <v>11.907999999999999</v>
      </c>
    </row>
    <row r="1453" spans="4:10" x14ac:dyDescent="0.25">
      <c r="D1453" s="113">
        <v>45022</v>
      </c>
      <c r="E1453" s="198">
        <v>9.5039999999999996</v>
      </c>
      <c r="F1453" s="198">
        <v>11.089</v>
      </c>
      <c r="G1453" s="198">
        <v>10.987</v>
      </c>
      <c r="H1453" s="199">
        <v>11.557</v>
      </c>
      <c r="I1453" s="198">
        <v>12.18</v>
      </c>
      <c r="J1453" s="198">
        <v>12.069000000000001</v>
      </c>
    </row>
    <row r="1454" spans="4:10" x14ac:dyDescent="0.25">
      <c r="D1454" s="113">
        <v>45023</v>
      </c>
      <c r="E1454" s="198">
        <v>9.5169999999999995</v>
      </c>
      <c r="F1454" s="198">
        <v>11.071999999999999</v>
      </c>
      <c r="G1454" s="198">
        <v>10.973000000000001</v>
      </c>
      <c r="H1454" s="199">
        <v>11.561</v>
      </c>
      <c r="I1454" s="198">
        <v>12.151999999999999</v>
      </c>
      <c r="J1454" s="198">
        <v>12.025</v>
      </c>
    </row>
    <row r="1455" spans="4:10" x14ac:dyDescent="0.25">
      <c r="D1455" s="113">
        <v>45024</v>
      </c>
      <c r="E1455" s="198">
        <v>9.5169999999999995</v>
      </c>
      <c r="F1455" s="198">
        <v>11.071999999999999</v>
      </c>
      <c r="G1455" s="198">
        <v>10.973000000000001</v>
      </c>
      <c r="H1455" s="199">
        <v>11.561</v>
      </c>
      <c r="I1455" s="198">
        <v>12.151999999999999</v>
      </c>
      <c r="J1455" s="198">
        <v>12.025</v>
      </c>
    </row>
    <row r="1456" spans="4:10" x14ac:dyDescent="0.25">
      <c r="D1456" s="113">
        <v>45025</v>
      </c>
      <c r="E1456" s="198">
        <v>9.5169999999999995</v>
      </c>
      <c r="F1456" s="198">
        <v>11.071999999999999</v>
      </c>
      <c r="G1456" s="198">
        <v>10.973000000000001</v>
      </c>
      <c r="H1456" s="199">
        <v>11.561</v>
      </c>
      <c r="I1456" s="198">
        <v>12.151999999999999</v>
      </c>
      <c r="J1456" s="198">
        <v>12.025</v>
      </c>
    </row>
    <row r="1457" spans="4:10" x14ac:dyDescent="0.25">
      <c r="D1457" s="113">
        <v>45026</v>
      </c>
      <c r="E1457" s="198">
        <v>9.5960000000000001</v>
      </c>
      <c r="F1457" s="198">
        <v>11.067</v>
      </c>
      <c r="G1457" s="198">
        <v>11.064</v>
      </c>
      <c r="H1457" s="199">
        <v>11.577999999999999</v>
      </c>
      <c r="I1457" s="198">
        <v>12.161</v>
      </c>
      <c r="J1457" s="198">
        <v>12.074</v>
      </c>
    </row>
    <row r="1458" spans="4:10" x14ac:dyDescent="0.25">
      <c r="D1458" s="113">
        <v>45027</v>
      </c>
      <c r="E1458" s="198">
        <v>9.5790000000000006</v>
      </c>
      <c r="F1458" s="198">
        <v>11.244</v>
      </c>
      <c r="G1458" s="198">
        <v>11.1</v>
      </c>
      <c r="H1458" s="199">
        <v>11.624000000000001</v>
      </c>
      <c r="I1458" s="198">
        <v>12.246</v>
      </c>
      <c r="J1458" s="198">
        <v>12.134</v>
      </c>
    </row>
    <row r="1459" spans="4:10" x14ac:dyDescent="0.25">
      <c r="D1459" s="113">
        <v>45028</v>
      </c>
      <c r="E1459" s="198">
        <v>9.48</v>
      </c>
      <c r="F1459" s="198">
        <v>11.156000000000001</v>
      </c>
      <c r="G1459" s="198">
        <v>11.044</v>
      </c>
      <c r="H1459" s="199">
        <v>11.59</v>
      </c>
      <c r="I1459" s="198">
        <v>12.202999999999999</v>
      </c>
      <c r="J1459" s="198">
        <v>12.096</v>
      </c>
    </row>
    <row r="1460" spans="4:10" x14ac:dyDescent="0.25">
      <c r="D1460" s="113">
        <v>45029</v>
      </c>
      <c r="E1460" s="198">
        <v>9.5589999999999993</v>
      </c>
      <c r="F1460" s="198">
        <v>11.228</v>
      </c>
      <c r="G1460" s="198">
        <v>11.121</v>
      </c>
      <c r="H1460" s="199">
        <v>11.667</v>
      </c>
      <c r="I1460" s="198">
        <v>12.262</v>
      </c>
      <c r="J1460" s="198">
        <v>12.169</v>
      </c>
    </row>
    <row r="1461" spans="4:10" x14ac:dyDescent="0.25">
      <c r="D1461" s="113">
        <v>45030</v>
      </c>
      <c r="E1461" s="198">
        <v>9.577</v>
      </c>
      <c r="F1461" s="198">
        <v>11.263</v>
      </c>
      <c r="G1461" s="198">
        <v>11.141</v>
      </c>
      <c r="H1461" s="199">
        <v>11.666</v>
      </c>
      <c r="I1461" s="198">
        <v>12.272</v>
      </c>
      <c r="J1461" s="198">
        <v>12.179</v>
      </c>
    </row>
    <row r="1462" spans="4:10" x14ac:dyDescent="0.25">
      <c r="D1462" s="113">
        <v>45031</v>
      </c>
      <c r="E1462" s="198">
        <v>9.577</v>
      </c>
      <c r="F1462" s="198">
        <v>11.263</v>
      </c>
      <c r="G1462" s="198">
        <v>11.141</v>
      </c>
      <c r="H1462" s="199">
        <v>11.666</v>
      </c>
      <c r="I1462" s="198">
        <v>12.272</v>
      </c>
      <c r="J1462" s="198">
        <v>12.179</v>
      </c>
    </row>
    <row r="1463" spans="4:10" x14ac:dyDescent="0.25">
      <c r="D1463" s="113">
        <v>45032</v>
      </c>
      <c r="E1463" s="198">
        <v>9.577</v>
      </c>
      <c r="F1463" s="198">
        <v>11.263</v>
      </c>
      <c r="G1463" s="198">
        <v>11.141</v>
      </c>
      <c r="H1463" s="199">
        <v>11.666</v>
      </c>
      <c r="I1463" s="198">
        <v>12.272</v>
      </c>
      <c r="J1463" s="198">
        <v>12.179</v>
      </c>
    </row>
    <row r="1464" spans="4:10" x14ac:dyDescent="0.25">
      <c r="D1464" s="113">
        <v>45033</v>
      </c>
      <c r="E1464" s="198">
        <v>9.6199999999999992</v>
      </c>
      <c r="F1464" s="198">
        <v>11.31</v>
      </c>
      <c r="G1464" s="198">
        <v>11.191000000000001</v>
      </c>
      <c r="H1464" s="199">
        <v>11.702999999999999</v>
      </c>
      <c r="I1464" s="198">
        <v>12.271000000000001</v>
      </c>
      <c r="J1464" s="198">
        <v>12.179</v>
      </c>
    </row>
    <row r="1465" spans="4:10" x14ac:dyDescent="0.25">
      <c r="D1465" s="113">
        <v>45034</v>
      </c>
      <c r="E1465" s="198">
        <v>9.61</v>
      </c>
      <c r="F1465" s="198">
        <v>11.287000000000001</v>
      </c>
      <c r="G1465" s="198">
        <v>11.185</v>
      </c>
      <c r="H1465" s="199">
        <v>11.701000000000001</v>
      </c>
      <c r="I1465" s="198">
        <v>12.253</v>
      </c>
      <c r="J1465" s="198">
        <v>12.178000000000001</v>
      </c>
    </row>
    <row r="1466" spans="4:10" x14ac:dyDescent="0.25">
      <c r="D1466" s="113">
        <v>45035</v>
      </c>
      <c r="E1466" s="198">
        <v>9.6669999999999998</v>
      </c>
      <c r="F1466" s="198">
        <v>11.403</v>
      </c>
      <c r="G1466" s="198">
        <v>11.298999999999999</v>
      </c>
      <c r="H1466" s="199">
        <v>11.848000000000001</v>
      </c>
      <c r="I1466" s="198">
        <v>12.35</v>
      </c>
      <c r="J1466" s="198">
        <v>12.281000000000001</v>
      </c>
    </row>
    <row r="1467" spans="4:10" x14ac:dyDescent="0.25">
      <c r="D1467" s="113">
        <v>45036</v>
      </c>
      <c r="E1467" s="198">
        <v>9.7579999999999991</v>
      </c>
      <c r="F1467" s="198">
        <v>11.522</v>
      </c>
      <c r="G1467" s="198">
        <v>11.414</v>
      </c>
      <c r="H1467" s="199">
        <v>11.968</v>
      </c>
      <c r="I1467" s="198">
        <v>12.473000000000001</v>
      </c>
      <c r="J1467" s="198">
        <v>12.442</v>
      </c>
    </row>
    <row r="1468" spans="4:10" x14ac:dyDescent="0.25">
      <c r="D1468" s="113">
        <v>45037</v>
      </c>
      <c r="E1468" s="198">
        <v>9.8409999999999993</v>
      </c>
      <c r="F1468" s="198">
        <v>11.641999999999999</v>
      </c>
      <c r="G1468" s="198">
        <v>11.555</v>
      </c>
      <c r="H1468" s="199">
        <v>12.068</v>
      </c>
      <c r="I1468" s="198">
        <v>12.579000000000001</v>
      </c>
      <c r="J1468" s="198">
        <v>12.516999999999999</v>
      </c>
    </row>
    <row r="1469" spans="4:10" x14ac:dyDescent="0.25">
      <c r="D1469" s="113">
        <v>45038</v>
      </c>
      <c r="E1469" s="198">
        <v>9.8409999999999993</v>
      </c>
      <c r="F1469" s="198">
        <v>11.641999999999999</v>
      </c>
      <c r="G1469" s="198">
        <v>11.555</v>
      </c>
      <c r="H1469" s="199">
        <v>12.068</v>
      </c>
      <c r="I1469" s="198">
        <v>12.579000000000001</v>
      </c>
      <c r="J1469" s="198">
        <v>12.516999999999999</v>
      </c>
    </row>
    <row r="1470" spans="4:10" x14ac:dyDescent="0.25">
      <c r="D1470" s="113">
        <v>45039</v>
      </c>
      <c r="E1470" s="198">
        <v>9.8409999999999993</v>
      </c>
      <c r="F1470" s="198">
        <v>11.641999999999999</v>
      </c>
      <c r="G1470" s="198">
        <v>11.555</v>
      </c>
      <c r="H1470" s="199">
        <v>12.068</v>
      </c>
      <c r="I1470" s="198">
        <v>12.579000000000001</v>
      </c>
      <c r="J1470" s="198">
        <v>12.516999999999999</v>
      </c>
    </row>
    <row r="1471" spans="4:10" x14ac:dyDescent="0.25">
      <c r="D1471" s="113">
        <v>45040</v>
      </c>
      <c r="E1471" s="198">
        <v>9.9209999999999994</v>
      </c>
      <c r="F1471" s="198">
        <v>11.708</v>
      </c>
      <c r="G1471" s="198">
        <v>11.619</v>
      </c>
      <c r="H1471" s="199">
        <v>12.116</v>
      </c>
      <c r="I1471" s="198">
        <v>12.62</v>
      </c>
      <c r="J1471" s="198">
        <v>12.58</v>
      </c>
    </row>
    <row r="1472" spans="4:10" x14ac:dyDescent="0.25">
      <c r="D1472" s="113">
        <v>45041</v>
      </c>
      <c r="E1472" s="198">
        <v>9.7590000000000003</v>
      </c>
      <c r="F1472" s="198">
        <v>11.555999999999999</v>
      </c>
      <c r="G1472" s="198">
        <v>11.441000000000001</v>
      </c>
      <c r="H1472" s="199">
        <v>11.893000000000001</v>
      </c>
      <c r="I1472" s="198">
        <v>12.475</v>
      </c>
      <c r="J1472" s="198">
        <v>12.407999999999999</v>
      </c>
    </row>
    <row r="1473" spans="4:10" x14ac:dyDescent="0.25">
      <c r="D1473" s="113">
        <v>45042</v>
      </c>
      <c r="E1473" s="198">
        <v>9.6989999999999998</v>
      </c>
      <c r="F1473" s="198">
        <v>11.46</v>
      </c>
      <c r="G1473" s="198">
        <v>11.304</v>
      </c>
      <c r="H1473" s="199">
        <v>11.778</v>
      </c>
      <c r="I1473" s="198">
        <v>12.281000000000001</v>
      </c>
      <c r="J1473" s="198">
        <v>12.266</v>
      </c>
    </row>
    <row r="1474" spans="4:10" x14ac:dyDescent="0.25">
      <c r="D1474" s="113">
        <v>45043</v>
      </c>
      <c r="E1474" s="198">
        <v>9.7059999999999995</v>
      </c>
      <c r="F1474" s="198">
        <v>11.428000000000001</v>
      </c>
      <c r="G1474" s="198">
        <v>11.276</v>
      </c>
      <c r="H1474" s="199">
        <v>11.756</v>
      </c>
      <c r="I1474" s="198">
        <v>12.311</v>
      </c>
      <c r="J1474" s="198">
        <v>12.301</v>
      </c>
    </row>
    <row r="1475" spans="4:10" x14ac:dyDescent="0.25">
      <c r="D1475" s="113">
        <v>45044</v>
      </c>
      <c r="E1475" s="198">
        <v>9.6280000000000001</v>
      </c>
      <c r="F1475" s="198">
        <v>11.281000000000001</v>
      </c>
      <c r="G1475" s="198">
        <v>11.228999999999999</v>
      </c>
      <c r="H1475" s="199">
        <v>11.728999999999999</v>
      </c>
      <c r="I1475" s="198">
        <v>12.273999999999999</v>
      </c>
      <c r="J1475" s="198">
        <v>12.253</v>
      </c>
    </row>
    <row r="1476" spans="4:10" x14ac:dyDescent="0.25">
      <c r="D1476" s="113">
        <v>45045</v>
      </c>
      <c r="E1476" s="198">
        <v>9.6280000000000001</v>
      </c>
      <c r="F1476" s="198">
        <v>11.281000000000001</v>
      </c>
      <c r="G1476" s="198">
        <v>11.228999999999999</v>
      </c>
      <c r="H1476" s="199">
        <v>11.728999999999999</v>
      </c>
      <c r="I1476" s="198">
        <v>12.273999999999999</v>
      </c>
      <c r="J1476" s="198">
        <v>12.253</v>
      </c>
    </row>
    <row r="1477" spans="4:10" x14ac:dyDescent="0.25">
      <c r="D1477" s="113">
        <v>45046</v>
      </c>
      <c r="E1477" s="198">
        <v>9.6280000000000001</v>
      </c>
      <c r="F1477" s="198">
        <v>11.281000000000001</v>
      </c>
      <c r="G1477" s="198">
        <v>11.228999999999999</v>
      </c>
      <c r="H1477" s="199">
        <v>11.728999999999999</v>
      </c>
      <c r="I1477" s="198">
        <v>12.273999999999999</v>
      </c>
      <c r="J1477" s="198">
        <v>12.253</v>
      </c>
    </row>
    <row r="1478" spans="4:10" x14ac:dyDescent="0.25">
      <c r="D1478" s="113">
        <v>45047</v>
      </c>
      <c r="E1478" s="198">
        <v>9.6820000000000004</v>
      </c>
      <c r="F1478" s="198">
        <v>11.365</v>
      </c>
      <c r="G1478" s="198">
        <v>11.332000000000001</v>
      </c>
      <c r="H1478" s="199">
        <v>11.839</v>
      </c>
      <c r="I1478" s="198">
        <v>12.339</v>
      </c>
      <c r="J1478" s="198">
        <v>12.324999999999999</v>
      </c>
    </row>
    <row r="1479" spans="4:10" x14ac:dyDescent="0.25">
      <c r="D1479" s="113">
        <v>45048</v>
      </c>
      <c r="E1479" s="198">
        <v>9.7530000000000001</v>
      </c>
      <c r="F1479" s="198">
        <v>11.401999999999999</v>
      </c>
      <c r="G1479" s="198">
        <v>11.382999999999999</v>
      </c>
      <c r="H1479" s="199">
        <v>11.882</v>
      </c>
      <c r="I1479" s="198">
        <v>12.340999999999999</v>
      </c>
      <c r="J1479" s="198">
        <v>12.38</v>
      </c>
    </row>
    <row r="1480" spans="4:10" x14ac:dyDescent="0.25">
      <c r="D1480" s="113">
        <v>45049</v>
      </c>
      <c r="E1480" s="198">
        <v>9.907</v>
      </c>
      <c r="F1480" s="198">
        <v>11.547000000000001</v>
      </c>
      <c r="G1480" s="198">
        <v>11.456</v>
      </c>
      <c r="H1480" s="199">
        <v>11.974</v>
      </c>
      <c r="I1480" s="198">
        <v>12.518000000000001</v>
      </c>
      <c r="J1480" s="198">
        <v>12.519</v>
      </c>
    </row>
    <row r="1481" spans="4:10" x14ac:dyDescent="0.25">
      <c r="D1481" s="113">
        <v>45050</v>
      </c>
      <c r="E1481" s="198">
        <v>10.180999999999999</v>
      </c>
      <c r="F1481" s="198">
        <v>11.696999999999999</v>
      </c>
      <c r="G1481" s="198">
        <v>11.632999999999999</v>
      </c>
      <c r="H1481" s="199">
        <v>12.138</v>
      </c>
      <c r="I1481" s="198">
        <v>12.628</v>
      </c>
      <c r="J1481" s="198">
        <v>12.65</v>
      </c>
    </row>
    <row r="1482" spans="4:10" x14ac:dyDescent="0.25">
      <c r="D1482" s="113">
        <v>45051</v>
      </c>
      <c r="E1482" s="198">
        <v>10.346</v>
      </c>
      <c r="F1482" s="198">
        <v>11.773</v>
      </c>
      <c r="G1482" s="198">
        <v>11.718</v>
      </c>
      <c r="H1482" s="199">
        <v>12.202</v>
      </c>
      <c r="I1482" s="198">
        <v>12.694000000000001</v>
      </c>
      <c r="J1482" s="198">
        <v>12.673</v>
      </c>
    </row>
    <row r="1483" spans="4:10" x14ac:dyDescent="0.25">
      <c r="D1483" s="113">
        <v>45052</v>
      </c>
      <c r="E1483" s="198">
        <v>10.346</v>
      </c>
      <c r="F1483" s="198">
        <v>11.773</v>
      </c>
      <c r="G1483" s="198">
        <v>11.718</v>
      </c>
      <c r="H1483" s="199">
        <v>12.202</v>
      </c>
      <c r="I1483" s="198">
        <v>12.694000000000001</v>
      </c>
      <c r="J1483" s="198">
        <v>12.673</v>
      </c>
    </row>
    <row r="1484" spans="4:10" x14ac:dyDescent="0.25">
      <c r="D1484" s="113">
        <v>45053</v>
      </c>
      <c r="E1484" s="198">
        <v>10.346</v>
      </c>
      <c r="F1484" s="198">
        <v>11.773</v>
      </c>
      <c r="G1484" s="198">
        <v>11.718</v>
      </c>
      <c r="H1484" s="199">
        <v>12.202</v>
      </c>
      <c r="I1484" s="198">
        <v>12.694000000000001</v>
      </c>
      <c r="J1484" s="198">
        <v>12.673</v>
      </c>
    </row>
    <row r="1485" spans="4:10" x14ac:dyDescent="0.25">
      <c r="D1485" s="113">
        <v>45054</v>
      </c>
      <c r="E1485" s="198">
        <v>10.368</v>
      </c>
      <c r="F1485" s="198">
        <v>11.805</v>
      </c>
      <c r="G1485" s="198">
        <v>11.768000000000001</v>
      </c>
      <c r="H1485" s="199">
        <v>12.263</v>
      </c>
      <c r="I1485" s="198">
        <v>12.718999999999999</v>
      </c>
      <c r="J1485" s="198">
        <v>12.702</v>
      </c>
    </row>
    <row r="1486" spans="4:10" x14ac:dyDescent="0.25">
      <c r="D1486" s="113">
        <v>45055</v>
      </c>
      <c r="E1486" s="198">
        <v>10.789</v>
      </c>
      <c r="F1486" s="198">
        <v>12.039</v>
      </c>
      <c r="G1486" s="198">
        <v>12</v>
      </c>
      <c r="H1486" s="199">
        <v>12.361000000000001</v>
      </c>
      <c r="I1486" s="198">
        <v>12.872999999999999</v>
      </c>
      <c r="J1486" s="198">
        <v>12.888999999999999</v>
      </c>
    </row>
    <row r="1487" spans="4:10" x14ac:dyDescent="0.25">
      <c r="D1487" s="113">
        <v>45056</v>
      </c>
      <c r="E1487" s="198">
        <v>10.835000000000001</v>
      </c>
      <c r="F1487" s="198">
        <v>11.984999999999999</v>
      </c>
      <c r="G1487" s="198">
        <v>11.98</v>
      </c>
      <c r="H1487" s="199">
        <v>12.32</v>
      </c>
      <c r="I1487" s="198">
        <v>12.819000000000001</v>
      </c>
      <c r="J1487" s="198">
        <v>12.849</v>
      </c>
    </row>
    <row r="1488" spans="4:10" x14ac:dyDescent="0.25">
      <c r="D1488" s="113">
        <v>45057</v>
      </c>
      <c r="E1488" s="198">
        <v>10.734999999999999</v>
      </c>
      <c r="F1488" s="198">
        <v>11.84</v>
      </c>
      <c r="G1488" s="198">
        <v>11.895</v>
      </c>
      <c r="H1488" s="199">
        <v>12.231999999999999</v>
      </c>
      <c r="I1488" s="198">
        <v>12.682</v>
      </c>
      <c r="J1488" s="198">
        <v>12.702</v>
      </c>
    </row>
    <row r="1489" spans="4:10" x14ac:dyDescent="0.25">
      <c r="D1489" s="113">
        <v>45058</v>
      </c>
      <c r="E1489" s="198">
        <v>10.644</v>
      </c>
      <c r="F1489" s="198">
        <v>11.785</v>
      </c>
      <c r="G1489" s="198">
        <v>11.798</v>
      </c>
      <c r="H1489" s="199">
        <v>12.127000000000001</v>
      </c>
      <c r="I1489" s="198">
        <v>12.65</v>
      </c>
      <c r="J1489" s="198">
        <v>12.676</v>
      </c>
    </row>
    <row r="1490" spans="4:10" x14ac:dyDescent="0.25">
      <c r="D1490" s="113">
        <v>45059</v>
      </c>
      <c r="E1490" s="198">
        <v>10.644</v>
      </c>
      <c r="F1490" s="198">
        <v>11.785</v>
      </c>
      <c r="G1490" s="198">
        <v>11.798</v>
      </c>
      <c r="H1490" s="199">
        <v>12.127000000000001</v>
      </c>
      <c r="I1490" s="198">
        <v>12.65</v>
      </c>
      <c r="J1490" s="198">
        <v>12.676</v>
      </c>
    </row>
    <row r="1491" spans="4:10" x14ac:dyDescent="0.25">
      <c r="D1491" s="113">
        <v>45060</v>
      </c>
      <c r="E1491" s="198">
        <v>10.644</v>
      </c>
      <c r="F1491" s="198">
        <v>11.785</v>
      </c>
      <c r="G1491" s="198">
        <v>11.798</v>
      </c>
      <c r="H1491" s="199">
        <v>12.127000000000001</v>
      </c>
      <c r="I1491" s="198">
        <v>12.65</v>
      </c>
      <c r="J1491" s="198">
        <v>12.676</v>
      </c>
    </row>
    <row r="1492" spans="4:10" x14ac:dyDescent="0.25">
      <c r="D1492" s="113">
        <v>45061</v>
      </c>
      <c r="E1492" s="198">
        <v>10.644</v>
      </c>
      <c r="F1492" s="198">
        <v>11.802</v>
      </c>
      <c r="G1492" s="198">
        <v>11.833</v>
      </c>
      <c r="H1492" s="199">
        <v>12.132999999999999</v>
      </c>
      <c r="I1492" s="198">
        <v>12.676</v>
      </c>
      <c r="J1492" s="198">
        <v>12.686999999999999</v>
      </c>
    </row>
    <row r="1493" spans="4:10" x14ac:dyDescent="0.25">
      <c r="D1493" s="113">
        <v>45062</v>
      </c>
      <c r="E1493" s="198">
        <v>10.723000000000001</v>
      </c>
      <c r="F1493" s="198">
        <v>11.794</v>
      </c>
      <c r="G1493" s="198">
        <v>11.811</v>
      </c>
      <c r="H1493" s="199">
        <v>12.113</v>
      </c>
      <c r="I1493" s="198">
        <v>12.657999999999999</v>
      </c>
      <c r="J1493" s="198">
        <v>12.661</v>
      </c>
    </row>
    <row r="1494" spans="4:10" x14ac:dyDescent="0.25">
      <c r="D1494" s="113">
        <v>45063</v>
      </c>
      <c r="E1494" s="198">
        <v>10.754</v>
      </c>
      <c r="F1494" s="198">
        <v>11.877000000000001</v>
      </c>
      <c r="G1494" s="198">
        <v>11.949</v>
      </c>
      <c r="H1494" s="199">
        <v>12.276</v>
      </c>
      <c r="I1494" s="198">
        <v>12.776</v>
      </c>
      <c r="J1494" s="198">
        <v>12.772</v>
      </c>
    </row>
    <row r="1495" spans="4:10" x14ac:dyDescent="0.25">
      <c r="D1495" s="113">
        <v>45064</v>
      </c>
      <c r="E1495" s="198">
        <v>10.34</v>
      </c>
      <c r="F1495" s="198">
        <v>11.683999999999999</v>
      </c>
      <c r="G1495" s="198">
        <v>11.847</v>
      </c>
      <c r="H1495" s="199">
        <v>12.151999999999999</v>
      </c>
      <c r="I1495" s="198">
        <v>12.686</v>
      </c>
      <c r="J1495" s="198">
        <v>12.653</v>
      </c>
    </row>
    <row r="1496" spans="4:10" x14ac:dyDescent="0.25">
      <c r="D1496" s="113">
        <v>45065</v>
      </c>
      <c r="E1496" s="198">
        <v>10.095000000000001</v>
      </c>
      <c r="F1496" s="198">
        <v>11.419</v>
      </c>
      <c r="G1496" s="198">
        <v>11.629</v>
      </c>
      <c r="H1496" s="199">
        <v>11.906000000000001</v>
      </c>
      <c r="I1496" s="198">
        <v>12.507</v>
      </c>
      <c r="J1496" s="198">
        <v>12.443</v>
      </c>
    </row>
    <row r="1497" spans="4:10" x14ac:dyDescent="0.25">
      <c r="D1497" s="113">
        <v>45066</v>
      </c>
      <c r="E1497" s="198">
        <v>10.095000000000001</v>
      </c>
      <c r="F1497" s="198">
        <v>11.419</v>
      </c>
      <c r="G1497" s="198">
        <v>11.629</v>
      </c>
      <c r="H1497" s="199">
        <v>11.906000000000001</v>
      </c>
      <c r="I1497" s="198">
        <v>12.507</v>
      </c>
      <c r="J1497" s="198">
        <v>12.443</v>
      </c>
    </row>
    <row r="1498" spans="4:10" x14ac:dyDescent="0.25">
      <c r="D1498" s="113">
        <v>45067</v>
      </c>
      <c r="E1498" s="198">
        <v>10.095000000000001</v>
      </c>
      <c r="F1498" s="198">
        <v>11.419</v>
      </c>
      <c r="G1498" s="198">
        <v>11.629</v>
      </c>
      <c r="H1498" s="199">
        <v>11.906000000000001</v>
      </c>
      <c r="I1498" s="198">
        <v>12.507</v>
      </c>
      <c r="J1498" s="198">
        <v>12.443</v>
      </c>
    </row>
    <row r="1499" spans="4:10" x14ac:dyDescent="0.25">
      <c r="D1499" s="113">
        <v>45068</v>
      </c>
      <c r="E1499" s="198">
        <v>9.9269999999999996</v>
      </c>
      <c r="F1499" s="198">
        <v>11.327999999999999</v>
      </c>
      <c r="G1499" s="198">
        <v>11.512</v>
      </c>
      <c r="H1499" s="199">
        <v>11.840999999999999</v>
      </c>
      <c r="I1499" s="198">
        <v>12.414999999999999</v>
      </c>
      <c r="J1499" s="198">
        <v>12.398999999999999</v>
      </c>
    </row>
    <row r="1500" spans="4:10" x14ac:dyDescent="0.25">
      <c r="D1500" s="113">
        <v>45069</v>
      </c>
      <c r="E1500" s="198">
        <v>9.6489999999999991</v>
      </c>
      <c r="F1500" s="198">
        <v>11.135999999999999</v>
      </c>
      <c r="G1500" s="198">
        <v>11.314</v>
      </c>
      <c r="H1500" s="199">
        <v>11.673</v>
      </c>
      <c r="I1500" s="198">
        <v>12.337999999999999</v>
      </c>
      <c r="J1500" s="198">
        <v>12.319000000000001</v>
      </c>
    </row>
    <row r="1501" spans="4:10" x14ac:dyDescent="0.25">
      <c r="D1501" s="113">
        <v>45070</v>
      </c>
      <c r="E1501" s="198">
        <v>9.7520000000000007</v>
      </c>
      <c r="F1501" s="198">
        <v>11.282</v>
      </c>
      <c r="G1501" s="198">
        <v>11.44</v>
      </c>
      <c r="H1501" s="199">
        <v>11.781000000000001</v>
      </c>
      <c r="I1501" s="198">
        <v>12.446</v>
      </c>
      <c r="J1501" s="198">
        <v>12.414999999999999</v>
      </c>
    </row>
    <row r="1502" spans="4:10" x14ac:dyDescent="0.25">
      <c r="D1502" s="113">
        <v>45071</v>
      </c>
      <c r="E1502" s="198">
        <v>9.6679999999999993</v>
      </c>
      <c r="F1502" s="198">
        <v>11.196</v>
      </c>
      <c r="G1502" s="198">
        <v>11.334</v>
      </c>
      <c r="H1502" s="199">
        <v>11.709</v>
      </c>
      <c r="I1502" s="198">
        <v>12.358000000000001</v>
      </c>
      <c r="J1502" s="198">
        <v>12.32</v>
      </c>
    </row>
    <row r="1503" spans="4:10" x14ac:dyDescent="0.25">
      <c r="D1503" s="113">
        <v>45072</v>
      </c>
      <c r="E1503" s="198">
        <v>9.5690000000000008</v>
      </c>
      <c r="F1503" s="198">
        <v>11.151999999999999</v>
      </c>
      <c r="G1503" s="198">
        <v>11.323</v>
      </c>
      <c r="H1503" s="199">
        <v>11.702</v>
      </c>
      <c r="I1503" s="198">
        <v>12.355</v>
      </c>
      <c r="J1503" s="198">
        <v>12.346</v>
      </c>
    </row>
    <row r="1504" spans="4:10" x14ac:dyDescent="0.25">
      <c r="D1504" s="113">
        <v>45073</v>
      </c>
      <c r="E1504" s="198">
        <v>9.5690000000000008</v>
      </c>
      <c r="F1504" s="198">
        <v>11.151999999999999</v>
      </c>
      <c r="G1504" s="198">
        <v>11.323</v>
      </c>
      <c r="H1504" s="199">
        <v>11.702</v>
      </c>
      <c r="I1504" s="198">
        <v>12.355</v>
      </c>
      <c r="J1504" s="198">
        <v>12.346</v>
      </c>
    </row>
    <row r="1505" spans="4:10" x14ac:dyDescent="0.25">
      <c r="D1505" s="113">
        <v>45074</v>
      </c>
      <c r="E1505" s="198">
        <v>9.5690000000000008</v>
      </c>
      <c r="F1505" s="198">
        <v>11.151999999999999</v>
      </c>
      <c r="G1505" s="198">
        <v>11.323</v>
      </c>
      <c r="H1505" s="199">
        <v>11.702</v>
      </c>
      <c r="I1505" s="198">
        <v>12.355</v>
      </c>
      <c r="J1505" s="198">
        <v>12.346</v>
      </c>
    </row>
    <row r="1506" spans="4:10" x14ac:dyDescent="0.25">
      <c r="D1506" s="113">
        <v>45075</v>
      </c>
      <c r="E1506" s="198">
        <v>9.5760000000000005</v>
      </c>
      <c r="F1506" s="198">
        <v>11.151999999999999</v>
      </c>
      <c r="G1506" s="198">
        <v>11.323</v>
      </c>
      <c r="H1506" s="199">
        <v>11.702</v>
      </c>
      <c r="I1506" s="198">
        <v>12.356</v>
      </c>
      <c r="J1506" s="198">
        <v>12.346</v>
      </c>
    </row>
    <row r="1507" spans="4:10" x14ac:dyDescent="0.25">
      <c r="D1507" s="113">
        <v>45076</v>
      </c>
      <c r="E1507" s="198">
        <v>9.3450000000000006</v>
      </c>
      <c r="F1507" s="198">
        <v>10.927</v>
      </c>
      <c r="G1507" s="198">
        <v>11.045</v>
      </c>
      <c r="H1507" s="199">
        <v>11.473000000000001</v>
      </c>
      <c r="I1507" s="198">
        <v>12.225</v>
      </c>
      <c r="J1507" s="198">
        <v>12.214</v>
      </c>
    </row>
    <row r="1508" spans="4:10" x14ac:dyDescent="0.25">
      <c r="D1508" s="113">
        <v>45077</v>
      </c>
      <c r="E1508" s="198">
        <v>9.5109999999999992</v>
      </c>
      <c r="F1508" s="198">
        <v>11.021000000000001</v>
      </c>
      <c r="G1508" s="198">
        <v>11.166</v>
      </c>
      <c r="H1508" s="199">
        <v>11.602</v>
      </c>
      <c r="I1508" s="198">
        <v>12.339</v>
      </c>
      <c r="J1508" s="198">
        <v>12.332000000000001</v>
      </c>
    </row>
    <row r="1509" spans="4:10" x14ac:dyDescent="0.25">
      <c r="D1509" s="113">
        <v>45078</v>
      </c>
      <c r="E1509" s="198">
        <v>9.51</v>
      </c>
      <c r="F1509" s="198">
        <v>10.885</v>
      </c>
      <c r="G1509" s="198">
        <v>10.987</v>
      </c>
      <c r="H1509" s="199">
        <v>11.406000000000001</v>
      </c>
      <c r="I1509" s="198">
        <v>12.204000000000001</v>
      </c>
      <c r="J1509" s="198">
        <v>12.173</v>
      </c>
    </row>
    <row r="1510" spans="4:10" x14ac:dyDescent="0.25">
      <c r="D1510" s="113">
        <v>45079</v>
      </c>
      <c r="E1510" s="198">
        <v>9.1890000000000001</v>
      </c>
      <c r="F1510" s="198">
        <v>10.62</v>
      </c>
      <c r="G1510" s="198">
        <v>10.569000000000001</v>
      </c>
      <c r="H1510" s="199">
        <v>11.031000000000001</v>
      </c>
      <c r="I1510" s="198">
        <v>11.853999999999999</v>
      </c>
      <c r="J1510" s="198">
        <v>11.815</v>
      </c>
    </row>
    <row r="1511" spans="4:10" x14ac:dyDescent="0.25">
      <c r="D1511" s="113">
        <v>45080</v>
      </c>
      <c r="E1511" s="198">
        <v>9.1890000000000001</v>
      </c>
      <c r="F1511" s="198">
        <v>10.62</v>
      </c>
      <c r="G1511" s="198">
        <v>10.569000000000001</v>
      </c>
      <c r="H1511" s="199">
        <v>11.031000000000001</v>
      </c>
      <c r="I1511" s="198">
        <v>11.853999999999999</v>
      </c>
      <c r="J1511" s="198">
        <v>11.815</v>
      </c>
    </row>
    <row r="1512" spans="4:10" x14ac:dyDescent="0.25">
      <c r="D1512" s="113">
        <v>45081</v>
      </c>
      <c r="E1512" s="198">
        <v>9.1890000000000001</v>
      </c>
      <c r="F1512" s="198">
        <v>10.62</v>
      </c>
      <c r="G1512" s="198">
        <v>10.569000000000001</v>
      </c>
      <c r="H1512" s="199">
        <v>11.031000000000001</v>
      </c>
      <c r="I1512" s="198">
        <v>11.853999999999999</v>
      </c>
      <c r="J1512" s="198">
        <v>11.815</v>
      </c>
    </row>
    <row r="1513" spans="4:10" x14ac:dyDescent="0.25">
      <c r="D1513" s="113">
        <v>45082</v>
      </c>
      <c r="E1513" s="198">
        <v>9.0510000000000002</v>
      </c>
      <c r="F1513" s="198">
        <v>10.4</v>
      </c>
      <c r="G1513" s="198">
        <v>10.387</v>
      </c>
      <c r="H1513" s="199">
        <v>10.877000000000001</v>
      </c>
      <c r="I1513" s="198">
        <v>11.755000000000001</v>
      </c>
      <c r="J1513" s="198">
        <v>11.692</v>
      </c>
    </row>
    <row r="1514" spans="4:10" x14ac:dyDescent="0.25">
      <c r="D1514" s="113">
        <v>45083</v>
      </c>
      <c r="E1514" s="198">
        <v>9.3160000000000007</v>
      </c>
      <c r="F1514" s="198">
        <v>10.491</v>
      </c>
      <c r="G1514" s="198">
        <v>10.487</v>
      </c>
      <c r="H1514" s="199">
        <v>11.012</v>
      </c>
      <c r="I1514" s="198">
        <v>11.851000000000001</v>
      </c>
      <c r="J1514" s="198">
        <v>11.8</v>
      </c>
    </row>
    <row r="1515" spans="4:10" x14ac:dyDescent="0.25">
      <c r="D1515" s="113">
        <v>45084</v>
      </c>
      <c r="E1515" s="198">
        <v>9.3149999999999995</v>
      </c>
      <c r="F1515" s="198">
        <v>10.526999999999999</v>
      </c>
      <c r="G1515" s="198">
        <v>10.547000000000001</v>
      </c>
      <c r="H1515" s="199">
        <v>11.071</v>
      </c>
      <c r="I1515" s="198">
        <v>11.887</v>
      </c>
      <c r="J1515" s="198">
        <v>11.839</v>
      </c>
    </row>
    <row r="1516" spans="4:10" x14ac:dyDescent="0.25">
      <c r="D1516" s="113">
        <v>45085</v>
      </c>
      <c r="E1516" s="198">
        <v>9.3970000000000002</v>
      </c>
      <c r="F1516" s="198">
        <v>10.576000000000001</v>
      </c>
      <c r="G1516" s="198">
        <v>10.586</v>
      </c>
      <c r="H1516" s="199">
        <v>11.106999999999999</v>
      </c>
      <c r="I1516" s="198">
        <v>11.885</v>
      </c>
      <c r="J1516" s="198">
        <v>11.866</v>
      </c>
    </row>
    <row r="1517" spans="4:10" x14ac:dyDescent="0.25">
      <c r="D1517" s="113">
        <v>45086</v>
      </c>
      <c r="E1517" s="198">
        <v>9.4740000000000002</v>
      </c>
      <c r="F1517" s="198">
        <v>10.654</v>
      </c>
      <c r="G1517" s="198">
        <v>10.680999999999999</v>
      </c>
      <c r="H1517" s="199">
        <v>11.18</v>
      </c>
      <c r="I1517" s="198">
        <v>11.927</v>
      </c>
      <c r="J1517" s="198">
        <v>11.904</v>
      </c>
    </row>
    <row r="1518" spans="4:10" x14ac:dyDescent="0.25">
      <c r="D1518" s="113">
        <v>45087</v>
      </c>
      <c r="E1518" s="198">
        <v>9.4740000000000002</v>
      </c>
      <c r="F1518" s="198">
        <v>10.654</v>
      </c>
      <c r="G1518" s="198">
        <v>10.680999999999999</v>
      </c>
      <c r="H1518" s="199">
        <v>11.18</v>
      </c>
      <c r="I1518" s="198">
        <v>11.927</v>
      </c>
      <c r="J1518" s="198">
        <v>11.904</v>
      </c>
    </row>
    <row r="1519" spans="4:10" x14ac:dyDescent="0.25">
      <c r="D1519" s="113">
        <v>45088</v>
      </c>
      <c r="E1519" s="198">
        <v>9.4740000000000002</v>
      </c>
      <c r="F1519" s="198">
        <v>10.654</v>
      </c>
      <c r="G1519" s="198">
        <v>10.680999999999999</v>
      </c>
      <c r="H1519" s="199">
        <v>11.18</v>
      </c>
      <c r="I1519" s="198">
        <v>11.927</v>
      </c>
      <c r="J1519" s="198">
        <v>11.904</v>
      </c>
    </row>
    <row r="1520" spans="4:10" x14ac:dyDescent="0.25">
      <c r="D1520" s="113">
        <v>45089</v>
      </c>
      <c r="E1520" s="198">
        <v>9.4640000000000004</v>
      </c>
      <c r="F1520" s="198">
        <v>10.666</v>
      </c>
      <c r="G1520" s="198">
        <v>10.699</v>
      </c>
      <c r="H1520" s="199">
        <v>11.167</v>
      </c>
      <c r="I1520" s="198">
        <v>11.834</v>
      </c>
      <c r="J1520" s="198">
        <v>11.833</v>
      </c>
    </row>
    <row r="1521" spans="4:10" x14ac:dyDescent="0.25">
      <c r="D1521" s="113">
        <v>45090</v>
      </c>
      <c r="E1521" s="198">
        <v>9.4280000000000008</v>
      </c>
      <c r="F1521" s="198">
        <v>10.635999999999999</v>
      </c>
      <c r="G1521" s="198">
        <v>10.677</v>
      </c>
      <c r="H1521" s="199">
        <v>11.132</v>
      </c>
      <c r="I1521" s="198">
        <v>11.759</v>
      </c>
      <c r="J1521" s="198">
        <v>11.763</v>
      </c>
    </row>
    <row r="1522" spans="4:10" x14ac:dyDescent="0.25">
      <c r="D1522" s="113">
        <v>45091</v>
      </c>
      <c r="E1522" s="198">
        <v>9.3580000000000005</v>
      </c>
      <c r="F1522" s="198">
        <v>10.561</v>
      </c>
      <c r="G1522" s="198">
        <v>10.603</v>
      </c>
      <c r="H1522" s="199">
        <v>11.051</v>
      </c>
      <c r="I1522" s="198">
        <v>11.667999999999999</v>
      </c>
      <c r="J1522" s="198">
        <v>11.64</v>
      </c>
    </row>
    <row r="1523" spans="4:10" x14ac:dyDescent="0.25">
      <c r="D1523" s="113">
        <v>45092</v>
      </c>
      <c r="E1523" s="198">
        <v>9.3840000000000003</v>
      </c>
      <c r="F1523" s="198">
        <v>10.641999999999999</v>
      </c>
      <c r="G1523" s="198">
        <v>10.721</v>
      </c>
      <c r="H1523" s="199">
        <v>11.096</v>
      </c>
      <c r="I1523" s="198">
        <v>11.686999999999999</v>
      </c>
      <c r="J1523" s="198">
        <v>11.718</v>
      </c>
    </row>
    <row r="1524" spans="4:10" x14ac:dyDescent="0.25">
      <c r="D1524" s="113">
        <v>45093</v>
      </c>
      <c r="E1524" s="198">
        <v>9.4350000000000005</v>
      </c>
      <c r="F1524" s="198">
        <v>10.702</v>
      </c>
      <c r="G1524" s="198">
        <v>10.762</v>
      </c>
      <c r="H1524" s="199">
        <v>11.154999999999999</v>
      </c>
      <c r="I1524" s="198">
        <v>11.686</v>
      </c>
      <c r="J1524" s="198">
        <v>11.705</v>
      </c>
    </row>
    <row r="1525" spans="4:10" x14ac:dyDescent="0.25">
      <c r="D1525" s="113">
        <v>45094</v>
      </c>
      <c r="E1525" s="198">
        <v>9.4350000000000005</v>
      </c>
      <c r="F1525" s="198">
        <v>10.702</v>
      </c>
      <c r="G1525" s="198">
        <v>10.762</v>
      </c>
      <c r="H1525" s="199">
        <v>11.154999999999999</v>
      </c>
      <c r="I1525" s="198">
        <v>11.686</v>
      </c>
      <c r="J1525" s="198">
        <v>11.705</v>
      </c>
    </row>
    <row r="1526" spans="4:10" x14ac:dyDescent="0.25">
      <c r="D1526" s="113">
        <v>45095</v>
      </c>
      <c r="E1526" s="198">
        <v>9.4350000000000005</v>
      </c>
      <c r="F1526" s="198">
        <v>10.702</v>
      </c>
      <c r="G1526" s="198">
        <v>10.762</v>
      </c>
      <c r="H1526" s="199">
        <v>11.154999999999999</v>
      </c>
      <c r="I1526" s="198">
        <v>11.686</v>
      </c>
      <c r="J1526" s="198">
        <v>11.705</v>
      </c>
    </row>
    <row r="1527" spans="4:10" x14ac:dyDescent="0.25">
      <c r="D1527" s="113">
        <v>45096</v>
      </c>
      <c r="E1527" s="198">
        <v>9.4250000000000007</v>
      </c>
      <c r="F1527" s="198">
        <v>10.739000000000001</v>
      </c>
      <c r="G1527" s="198">
        <v>10.791</v>
      </c>
      <c r="H1527" s="199">
        <v>11.173999999999999</v>
      </c>
      <c r="I1527" s="198">
        <v>11.708</v>
      </c>
      <c r="J1527" s="198">
        <v>11.71</v>
      </c>
    </row>
    <row r="1528" spans="4:10" x14ac:dyDescent="0.25">
      <c r="D1528" s="113">
        <v>45097</v>
      </c>
      <c r="E1528" s="198">
        <v>9.6170000000000009</v>
      </c>
      <c r="F1528" s="198">
        <v>10.925000000000001</v>
      </c>
      <c r="G1528" s="198">
        <v>10.95</v>
      </c>
      <c r="H1528" s="199">
        <v>11.319000000000001</v>
      </c>
      <c r="I1528" s="198">
        <v>11.81</v>
      </c>
      <c r="J1528" s="198">
        <v>11.832000000000001</v>
      </c>
    </row>
    <row r="1529" spans="4:10" x14ac:dyDescent="0.25">
      <c r="D1529" s="113">
        <v>45098</v>
      </c>
      <c r="E1529" s="198">
        <v>10.042999999999999</v>
      </c>
      <c r="F1529" s="198">
        <v>11.3</v>
      </c>
      <c r="G1529" s="198">
        <v>11.336</v>
      </c>
      <c r="H1529" s="199">
        <v>11.606</v>
      </c>
      <c r="I1529" s="198">
        <v>12.054</v>
      </c>
      <c r="J1529" s="198">
        <v>12.061</v>
      </c>
    </row>
    <row r="1530" spans="4:10" x14ac:dyDescent="0.25">
      <c r="D1530" s="113">
        <v>45099</v>
      </c>
      <c r="E1530" s="198">
        <v>10.292999999999999</v>
      </c>
      <c r="F1530" s="198">
        <v>11.468</v>
      </c>
      <c r="G1530" s="198">
        <v>11.497</v>
      </c>
      <c r="H1530" s="199">
        <v>11.856</v>
      </c>
      <c r="I1530" s="198">
        <v>12.125999999999999</v>
      </c>
      <c r="J1530" s="198">
        <v>12.115</v>
      </c>
    </row>
    <row r="1531" spans="4:10" x14ac:dyDescent="0.25">
      <c r="D1531" s="113">
        <v>45100</v>
      </c>
      <c r="E1531" s="198">
        <v>10.499000000000001</v>
      </c>
      <c r="F1531" s="198">
        <v>11.499000000000001</v>
      </c>
      <c r="G1531" s="198">
        <v>11.513</v>
      </c>
      <c r="H1531" s="199">
        <v>11.816000000000001</v>
      </c>
      <c r="I1531" s="198">
        <v>12.188000000000001</v>
      </c>
      <c r="J1531" s="198">
        <v>12.185</v>
      </c>
    </row>
    <row r="1532" spans="4:10" x14ac:dyDescent="0.25">
      <c r="D1532" s="113">
        <v>45101</v>
      </c>
      <c r="E1532" s="198">
        <v>10.499000000000001</v>
      </c>
      <c r="F1532" s="198">
        <v>11.499000000000001</v>
      </c>
      <c r="G1532" s="198">
        <v>11.513</v>
      </c>
      <c r="H1532" s="199">
        <v>11.816000000000001</v>
      </c>
      <c r="I1532" s="198">
        <v>12.188000000000001</v>
      </c>
      <c r="J1532" s="198">
        <v>12.185</v>
      </c>
    </row>
    <row r="1533" spans="4:10" x14ac:dyDescent="0.25">
      <c r="D1533" s="113">
        <v>45102</v>
      </c>
      <c r="E1533" s="198">
        <v>10.499000000000001</v>
      </c>
      <c r="F1533" s="198">
        <v>11.499000000000001</v>
      </c>
      <c r="G1533" s="198">
        <v>11.513</v>
      </c>
      <c r="H1533" s="199">
        <v>11.816000000000001</v>
      </c>
      <c r="I1533" s="198">
        <v>12.188000000000001</v>
      </c>
      <c r="J1533" s="198">
        <v>12.185</v>
      </c>
    </row>
    <row r="1534" spans="4:10" x14ac:dyDescent="0.25">
      <c r="D1534" s="113">
        <v>45103</v>
      </c>
      <c r="E1534" s="198">
        <v>10.545999999999999</v>
      </c>
      <c r="F1534" s="198">
        <v>11.593</v>
      </c>
      <c r="G1534" s="198">
        <v>11.612</v>
      </c>
      <c r="H1534" s="199">
        <v>11.898999999999999</v>
      </c>
      <c r="I1534" s="198">
        <v>12.236000000000001</v>
      </c>
      <c r="J1534" s="198">
        <v>12.227</v>
      </c>
    </row>
    <row r="1535" spans="4:10" x14ac:dyDescent="0.25">
      <c r="D1535" s="113">
        <v>45104</v>
      </c>
      <c r="E1535" s="198">
        <v>10.468999999999999</v>
      </c>
      <c r="F1535" s="198">
        <v>11.459</v>
      </c>
      <c r="G1535" s="198">
        <v>11.500999999999999</v>
      </c>
      <c r="H1535" s="199">
        <v>11.823</v>
      </c>
      <c r="I1535" s="198">
        <v>12.151</v>
      </c>
      <c r="J1535" s="198">
        <v>12.124000000000001</v>
      </c>
    </row>
    <row r="1536" spans="4:10" x14ac:dyDescent="0.25">
      <c r="D1536" s="113">
        <v>45105</v>
      </c>
      <c r="E1536" s="198">
        <v>10.406000000000001</v>
      </c>
      <c r="F1536" s="198">
        <v>11.36</v>
      </c>
      <c r="G1536" s="198">
        <v>11.427</v>
      </c>
      <c r="H1536" s="199">
        <v>11.731999999999999</v>
      </c>
      <c r="I1536" s="198">
        <v>12.096</v>
      </c>
      <c r="J1536" s="198">
        <v>12.07</v>
      </c>
    </row>
    <row r="1537" spans="4:10" x14ac:dyDescent="0.25">
      <c r="D1537" s="113">
        <v>45106</v>
      </c>
      <c r="E1537" s="198">
        <v>10.302</v>
      </c>
      <c r="F1537" s="198">
        <v>11.212999999999999</v>
      </c>
      <c r="G1537" s="198">
        <v>11.323</v>
      </c>
      <c r="H1537" s="199">
        <v>11.603</v>
      </c>
      <c r="I1537" s="198">
        <v>11.987</v>
      </c>
      <c r="J1537" s="198">
        <v>11.945</v>
      </c>
    </row>
    <row r="1538" spans="4:10" x14ac:dyDescent="0.25">
      <c r="D1538" s="113">
        <v>45107</v>
      </c>
      <c r="E1538" s="198">
        <v>10.195</v>
      </c>
      <c r="F1538" s="198">
        <v>11.103999999999999</v>
      </c>
      <c r="G1538" s="198">
        <v>11.192</v>
      </c>
      <c r="H1538" s="199">
        <v>11.478</v>
      </c>
      <c r="I1538" s="198">
        <v>11.881</v>
      </c>
      <c r="J1538" s="198">
        <v>11.85</v>
      </c>
    </row>
    <row r="1539" spans="4:10" x14ac:dyDescent="0.25">
      <c r="D1539" s="113">
        <v>45108</v>
      </c>
      <c r="E1539" s="198">
        <v>10.195</v>
      </c>
      <c r="F1539" s="198">
        <v>11.103999999999999</v>
      </c>
      <c r="G1539" s="198">
        <v>11.192</v>
      </c>
      <c r="H1539" s="199">
        <v>11.478</v>
      </c>
      <c r="I1539" s="198">
        <v>11.881</v>
      </c>
      <c r="J1539" s="198">
        <v>11.85</v>
      </c>
    </row>
    <row r="1540" spans="4:10" x14ac:dyDescent="0.25">
      <c r="D1540" s="113">
        <v>45109</v>
      </c>
      <c r="E1540" s="198">
        <v>10.195</v>
      </c>
      <c r="F1540" s="198">
        <v>11.103999999999999</v>
      </c>
      <c r="G1540" s="198">
        <v>11.192</v>
      </c>
      <c r="H1540" s="199">
        <v>11.478</v>
      </c>
      <c r="I1540" s="198">
        <v>11.881</v>
      </c>
      <c r="J1540" s="198">
        <v>11.85</v>
      </c>
    </row>
    <row r="1541" spans="4:10" x14ac:dyDescent="0.25">
      <c r="D1541" s="113">
        <v>45110</v>
      </c>
      <c r="E1541" s="198">
        <v>10.281000000000001</v>
      </c>
      <c r="F1541" s="198">
        <v>11.127000000000001</v>
      </c>
      <c r="G1541" s="198">
        <v>11.234</v>
      </c>
      <c r="H1541" s="199">
        <v>11.541</v>
      </c>
      <c r="I1541" s="198">
        <v>11.907999999999999</v>
      </c>
      <c r="J1541" s="198">
        <v>11.882</v>
      </c>
    </row>
    <row r="1542" spans="4:10" x14ac:dyDescent="0.25">
      <c r="D1542" s="113">
        <v>45111</v>
      </c>
      <c r="E1542" s="198">
        <v>10.279</v>
      </c>
      <c r="F1542" s="198">
        <v>11.108000000000001</v>
      </c>
      <c r="G1542" s="198">
        <v>11.234</v>
      </c>
      <c r="H1542" s="199">
        <v>11.541</v>
      </c>
      <c r="I1542" s="198">
        <v>11.913</v>
      </c>
      <c r="J1542" s="198">
        <v>11.882</v>
      </c>
    </row>
    <row r="1543" spans="4:10" x14ac:dyDescent="0.25">
      <c r="D1543" s="113">
        <v>45112</v>
      </c>
      <c r="E1543" s="198">
        <v>10.711</v>
      </c>
      <c r="F1543" s="198">
        <v>11.445</v>
      </c>
      <c r="G1543" s="198">
        <v>11.55</v>
      </c>
      <c r="H1543" s="199">
        <v>11.843999999999999</v>
      </c>
      <c r="I1543" s="198">
        <v>12.163</v>
      </c>
      <c r="J1543" s="198">
        <v>12.164999999999999</v>
      </c>
    </row>
    <row r="1544" spans="4:10" x14ac:dyDescent="0.25">
      <c r="D1544" s="113">
        <v>45113</v>
      </c>
      <c r="E1544" s="198">
        <v>11.271000000000001</v>
      </c>
      <c r="F1544" s="198">
        <v>11.859</v>
      </c>
      <c r="G1544" s="198">
        <v>11.965999999999999</v>
      </c>
      <c r="H1544" s="199">
        <v>12.209</v>
      </c>
      <c r="I1544" s="198">
        <v>12.534000000000001</v>
      </c>
      <c r="J1544" s="198">
        <v>12.532999999999999</v>
      </c>
    </row>
    <row r="1545" spans="4:10" x14ac:dyDescent="0.25">
      <c r="D1545" s="113">
        <v>45114</v>
      </c>
      <c r="E1545" s="198">
        <v>11.492000000000001</v>
      </c>
      <c r="F1545" s="198">
        <v>12.097</v>
      </c>
      <c r="G1545" s="198">
        <v>12.226000000000001</v>
      </c>
      <c r="H1545" s="199">
        <v>12.500999999999999</v>
      </c>
      <c r="I1545" s="198">
        <v>12.778</v>
      </c>
      <c r="J1545" s="198">
        <v>12.763</v>
      </c>
    </row>
    <row r="1546" spans="4:10" x14ac:dyDescent="0.25">
      <c r="D1546" s="113">
        <v>45115</v>
      </c>
      <c r="E1546" s="198">
        <v>11.492000000000001</v>
      </c>
      <c r="F1546" s="198">
        <v>12.097</v>
      </c>
      <c r="G1546" s="198">
        <v>12.226000000000001</v>
      </c>
      <c r="H1546" s="199">
        <v>12.500999999999999</v>
      </c>
      <c r="I1546" s="198">
        <v>12.778</v>
      </c>
      <c r="J1546" s="198">
        <v>12.763</v>
      </c>
    </row>
    <row r="1547" spans="4:10" x14ac:dyDescent="0.25">
      <c r="D1547" s="113">
        <v>45116</v>
      </c>
      <c r="E1547" s="198">
        <v>11.492000000000001</v>
      </c>
      <c r="F1547" s="198">
        <v>12.097</v>
      </c>
      <c r="G1547" s="198">
        <v>12.226000000000001</v>
      </c>
      <c r="H1547" s="199">
        <v>12.500999999999999</v>
      </c>
      <c r="I1547" s="198">
        <v>12.778</v>
      </c>
      <c r="J1547" s="198">
        <v>12.763</v>
      </c>
    </row>
    <row r="1548" spans="4:10" x14ac:dyDescent="0.25">
      <c r="D1548" s="113">
        <v>45117</v>
      </c>
      <c r="E1548" s="198">
        <v>11.384</v>
      </c>
      <c r="F1548" s="198">
        <v>12.036</v>
      </c>
      <c r="G1548" s="198">
        <v>12.183</v>
      </c>
      <c r="H1548" s="199">
        <v>12.456</v>
      </c>
      <c r="I1548" s="198">
        <v>12.744999999999999</v>
      </c>
      <c r="J1548" s="198">
        <v>12.725</v>
      </c>
    </row>
    <row r="1549" spans="4:10" x14ac:dyDescent="0.25">
      <c r="D1549" s="113">
        <v>45118</v>
      </c>
      <c r="E1549" s="198">
        <v>10.922000000000001</v>
      </c>
      <c r="F1549" s="198">
        <v>11.659000000000001</v>
      </c>
      <c r="G1549" s="198">
        <v>11.795999999999999</v>
      </c>
      <c r="H1549" s="199">
        <v>12.101000000000001</v>
      </c>
      <c r="I1549" s="198">
        <v>12.406000000000001</v>
      </c>
      <c r="J1549" s="198">
        <v>12.38</v>
      </c>
    </row>
    <row r="1550" spans="4:10" x14ac:dyDescent="0.25">
      <c r="D1550" s="113">
        <v>45119</v>
      </c>
      <c r="E1550" s="198">
        <v>10.321</v>
      </c>
      <c r="F1550" s="198">
        <v>11.205</v>
      </c>
      <c r="G1550" s="198">
        <v>11.368</v>
      </c>
      <c r="H1550" s="199">
        <v>11.673</v>
      </c>
      <c r="I1550" s="198">
        <v>12.096</v>
      </c>
      <c r="J1550" s="198">
        <v>12.074</v>
      </c>
    </row>
    <row r="1551" spans="4:10" x14ac:dyDescent="0.25">
      <c r="D1551" s="113">
        <v>45120</v>
      </c>
      <c r="E1551" s="198">
        <v>9.7460000000000004</v>
      </c>
      <c r="F1551" s="198">
        <v>10.929</v>
      </c>
      <c r="G1551" s="198">
        <v>11.076000000000001</v>
      </c>
      <c r="H1551" s="199">
        <v>11.427</v>
      </c>
      <c r="I1551" s="198">
        <v>11.936999999999999</v>
      </c>
      <c r="J1551" s="198">
        <v>11.862</v>
      </c>
    </row>
    <row r="1552" spans="4:10" x14ac:dyDescent="0.25">
      <c r="D1552" s="113">
        <v>45121</v>
      </c>
      <c r="E1552" s="198">
        <v>9.5909999999999993</v>
      </c>
      <c r="F1552" s="198">
        <v>10.791</v>
      </c>
      <c r="G1552" s="198">
        <v>10.907</v>
      </c>
      <c r="H1552" s="199">
        <v>11.272</v>
      </c>
      <c r="I1552" s="198">
        <v>11.842000000000001</v>
      </c>
      <c r="J1552" s="198">
        <v>11.763999999999999</v>
      </c>
    </row>
    <row r="1553" spans="4:10" x14ac:dyDescent="0.25">
      <c r="D1553" s="113">
        <v>45122</v>
      </c>
      <c r="E1553" s="198">
        <v>9.5909999999999993</v>
      </c>
      <c r="F1553" s="198">
        <v>10.791</v>
      </c>
      <c r="G1553" s="198">
        <v>10.907</v>
      </c>
      <c r="H1553" s="199">
        <v>11.272</v>
      </c>
      <c r="I1553" s="198">
        <v>11.842000000000001</v>
      </c>
      <c r="J1553" s="198">
        <v>11.763999999999999</v>
      </c>
    </row>
    <row r="1554" spans="4:10" x14ac:dyDescent="0.25">
      <c r="D1554" s="113">
        <v>45123</v>
      </c>
      <c r="E1554" s="198">
        <v>9.5909999999999993</v>
      </c>
      <c r="F1554" s="198">
        <v>10.791</v>
      </c>
      <c r="G1554" s="198">
        <v>10.907</v>
      </c>
      <c r="H1554" s="199">
        <v>11.272</v>
      </c>
      <c r="I1554" s="198">
        <v>11.842000000000001</v>
      </c>
      <c r="J1554" s="198">
        <v>11.763999999999999</v>
      </c>
    </row>
    <row r="1555" spans="4:10" x14ac:dyDescent="0.25">
      <c r="D1555" s="113">
        <v>45124</v>
      </c>
      <c r="E1555" s="198">
        <v>9.6359999999999992</v>
      </c>
      <c r="F1555" s="198">
        <v>10.861000000000001</v>
      </c>
      <c r="G1555" s="198">
        <v>10.965</v>
      </c>
      <c r="H1555" s="199">
        <v>11.303000000000001</v>
      </c>
      <c r="I1555" s="198">
        <v>11.891999999999999</v>
      </c>
      <c r="J1555" s="198">
        <v>11.801</v>
      </c>
    </row>
    <row r="1556" spans="4:10" x14ac:dyDescent="0.25">
      <c r="D1556" s="113">
        <v>45125</v>
      </c>
      <c r="E1556" s="198">
        <v>9.7550000000000008</v>
      </c>
      <c r="F1556" s="198">
        <v>10.897</v>
      </c>
      <c r="G1556" s="198">
        <v>11.026999999999999</v>
      </c>
      <c r="H1556" s="199">
        <v>11.395</v>
      </c>
      <c r="I1556" s="198">
        <v>11.993</v>
      </c>
      <c r="J1556" s="198">
        <v>11.896000000000001</v>
      </c>
    </row>
    <row r="1557" spans="4:10" x14ac:dyDescent="0.25">
      <c r="D1557" s="113">
        <v>45126</v>
      </c>
      <c r="E1557" s="198">
        <v>9.7520000000000007</v>
      </c>
      <c r="F1557" s="198">
        <v>10.842000000000001</v>
      </c>
      <c r="G1557" s="198">
        <v>10.99</v>
      </c>
      <c r="H1557" s="199">
        <v>11.381</v>
      </c>
      <c r="I1557" s="198">
        <v>11.964</v>
      </c>
      <c r="J1557" s="198">
        <v>11.885</v>
      </c>
    </row>
    <row r="1558" spans="4:10" x14ac:dyDescent="0.25">
      <c r="D1558" s="113">
        <v>45127</v>
      </c>
      <c r="E1558" s="198">
        <v>9.8439999999999994</v>
      </c>
      <c r="F1558" s="198">
        <v>10.944000000000001</v>
      </c>
      <c r="G1558" s="198">
        <v>11.053000000000001</v>
      </c>
      <c r="H1558" s="199">
        <v>11.475</v>
      </c>
      <c r="I1558" s="198">
        <v>12.063000000000001</v>
      </c>
      <c r="J1558" s="198">
        <v>11.984</v>
      </c>
    </row>
    <row r="1559" spans="4:10" x14ac:dyDescent="0.25">
      <c r="D1559" s="113">
        <v>45128</v>
      </c>
      <c r="E1559" s="198">
        <v>9.7929999999999993</v>
      </c>
      <c r="F1559" s="198">
        <v>10.923999999999999</v>
      </c>
      <c r="G1559" s="198">
        <v>11.035</v>
      </c>
      <c r="H1559" s="199">
        <v>11.49</v>
      </c>
      <c r="I1559" s="198">
        <v>12.05</v>
      </c>
      <c r="J1559" s="198">
        <v>11.968</v>
      </c>
    </row>
    <row r="1560" spans="4:10" x14ac:dyDescent="0.25">
      <c r="D1560" s="113">
        <v>45129</v>
      </c>
      <c r="E1560" s="198">
        <v>9.7929999999999993</v>
      </c>
      <c r="F1560" s="198">
        <v>10.923999999999999</v>
      </c>
      <c r="G1560" s="198">
        <v>11.035</v>
      </c>
      <c r="H1560" s="199">
        <v>11.49</v>
      </c>
      <c r="I1560" s="198">
        <v>12.05</v>
      </c>
      <c r="J1560" s="198">
        <v>11.968</v>
      </c>
    </row>
    <row r="1561" spans="4:10" x14ac:dyDescent="0.25">
      <c r="D1561" s="113">
        <v>45130</v>
      </c>
      <c r="E1561" s="198">
        <v>9.7929999999999993</v>
      </c>
      <c r="F1561" s="198">
        <v>10.923999999999999</v>
      </c>
      <c r="G1561" s="198">
        <v>11.035</v>
      </c>
      <c r="H1561" s="199">
        <v>11.49</v>
      </c>
      <c r="I1561" s="198">
        <v>12.05</v>
      </c>
      <c r="J1561" s="198">
        <v>11.968</v>
      </c>
    </row>
    <row r="1562" spans="4:10" x14ac:dyDescent="0.25">
      <c r="D1562" s="113">
        <v>45131</v>
      </c>
      <c r="E1562" s="198">
        <v>9.7390000000000008</v>
      </c>
      <c r="F1562" s="198">
        <v>10.856999999999999</v>
      </c>
      <c r="G1562" s="198">
        <v>11.019</v>
      </c>
      <c r="H1562" s="199">
        <v>11.462999999999999</v>
      </c>
      <c r="I1562" s="198">
        <v>12.005000000000001</v>
      </c>
      <c r="J1562" s="198">
        <v>11.927</v>
      </c>
    </row>
    <row r="1563" spans="4:10" x14ac:dyDescent="0.25">
      <c r="D1563" s="113">
        <v>45132</v>
      </c>
      <c r="E1563" s="198">
        <v>9.6669999999999998</v>
      </c>
      <c r="F1563" s="198">
        <v>10.824</v>
      </c>
      <c r="G1563" s="198">
        <v>10.983000000000001</v>
      </c>
      <c r="H1563" s="199">
        <v>11.423</v>
      </c>
      <c r="I1563" s="198">
        <v>11.975</v>
      </c>
      <c r="J1563" s="198">
        <v>11.89</v>
      </c>
    </row>
    <row r="1564" spans="4:10" x14ac:dyDescent="0.25">
      <c r="D1564" s="113">
        <v>45133</v>
      </c>
      <c r="E1564" s="198">
        <v>9.516</v>
      </c>
      <c r="F1564" s="198">
        <v>10.717000000000001</v>
      </c>
      <c r="G1564" s="198">
        <v>10.901999999999999</v>
      </c>
      <c r="H1564" s="199">
        <v>11.385999999999999</v>
      </c>
      <c r="I1564" s="198">
        <v>11.887</v>
      </c>
      <c r="J1564" s="198">
        <v>11.858000000000001</v>
      </c>
    </row>
    <row r="1565" spans="4:10" x14ac:dyDescent="0.25">
      <c r="D1565" s="113">
        <v>45134</v>
      </c>
      <c r="E1565" s="198">
        <v>9.0510000000000002</v>
      </c>
      <c r="F1565" s="198">
        <v>10.365</v>
      </c>
      <c r="G1565" s="198">
        <v>10.558</v>
      </c>
      <c r="H1565" s="199">
        <v>11.023999999999999</v>
      </c>
      <c r="I1565" s="198">
        <v>11.605</v>
      </c>
      <c r="J1565" s="198">
        <v>11.505000000000001</v>
      </c>
    </row>
    <row r="1566" spans="4:10" x14ac:dyDescent="0.25">
      <c r="D1566" s="113">
        <v>45135</v>
      </c>
      <c r="E1566" s="198">
        <v>9.1470000000000002</v>
      </c>
      <c r="F1566" s="198">
        <v>10.294</v>
      </c>
      <c r="G1566" s="198">
        <v>10.507</v>
      </c>
      <c r="H1566" s="199">
        <v>10.952</v>
      </c>
      <c r="I1566" s="198">
        <v>11.503</v>
      </c>
      <c r="J1566" s="198">
        <v>11.436</v>
      </c>
    </row>
    <row r="1567" spans="4:10" x14ac:dyDescent="0.25">
      <c r="D1567" s="113">
        <v>45136</v>
      </c>
      <c r="E1567" s="198">
        <v>9.1470000000000002</v>
      </c>
      <c r="F1567" s="198">
        <v>10.294</v>
      </c>
      <c r="G1567" s="198">
        <v>10.507</v>
      </c>
      <c r="H1567" s="199">
        <v>10.952</v>
      </c>
      <c r="I1567" s="198">
        <v>11.503</v>
      </c>
      <c r="J1567" s="198">
        <v>11.436</v>
      </c>
    </row>
    <row r="1568" spans="4:10" x14ac:dyDescent="0.25">
      <c r="D1568" s="113">
        <v>45137</v>
      </c>
      <c r="E1568" s="198">
        <v>9.1470000000000002</v>
      </c>
      <c r="F1568" s="198">
        <v>10.294</v>
      </c>
      <c r="G1568" s="198">
        <v>10.507</v>
      </c>
      <c r="H1568" s="199">
        <v>10.952</v>
      </c>
      <c r="I1568" s="198">
        <v>11.503</v>
      </c>
      <c r="J1568" s="198">
        <v>11.436</v>
      </c>
    </row>
    <row r="1569" spans="4:10" x14ac:dyDescent="0.25">
      <c r="D1569" s="113">
        <v>45138</v>
      </c>
      <c r="E1569" s="198">
        <v>8.875</v>
      </c>
      <c r="F1569" s="198">
        <v>10.144</v>
      </c>
      <c r="G1569" s="198">
        <v>10.34</v>
      </c>
      <c r="H1569" s="199">
        <v>10.778</v>
      </c>
      <c r="I1569" s="198">
        <v>11.351000000000001</v>
      </c>
      <c r="J1569" s="198">
        <v>11.276</v>
      </c>
    </row>
    <row r="1570" spans="4:10" x14ac:dyDescent="0.25">
      <c r="D1570" s="113">
        <v>45139</v>
      </c>
      <c r="E1570" s="198">
        <v>9.1370000000000005</v>
      </c>
      <c r="F1570" s="198">
        <v>10.464</v>
      </c>
      <c r="G1570" s="198">
        <v>10.589</v>
      </c>
      <c r="H1570" s="199">
        <v>10.989000000000001</v>
      </c>
      <c r="I1570" s="198">
        <v>11.468</v>
      </c>
      <c r="J1570" s="198">
        <v>11.398</v>
      </c>
    </row>
    <row r="1571" spans="4:10" x14ac:dyDescent="0.25">
      <c r="D1571" s="113">
        <v>45140</v>
      </c>
      <c r="E1571" s="198">
        <v>9.4440000000000008</v>
      </c>
      <c r="F1571" s="198">
        <v>10.836</v>
      </c>
      <c r="G1571" s="198">
        <v>11.071</v>
      </c>
      <c r="H1571" s="199">
        <v>11.407</v>
      </c>
      <c r="I1571" s="198">
        <v>11.771000000000001</v>
      </c>
      <c r="J1571" s="198">
        <v>11.714</v>
      </c>
    </row>
    <row r="1572" spans="4:10" x14ac:dyDescent="0.25">
      <c r="D1572" s="113">
        <v>45141</v>
      </c>
      <c r="E1572" s="198">
        <v>9.5180000000000007</v>
      </c>
      <c r="F1572" s="198">
        <v>10.927</v>
      </c>
      <c r="G1572" s="198">
        <v>11.182</v>
      </c>
      <c r="H1572" s="199">
        <v>11.500999999999999</v>
      </c>
      <c r="I1572" s="198">
        <v>11.839</v>
      </c>
      <c r="J1572" s="198">
        <v>11.788</v>
      </c>
    </row>
    <row r="1573" spans="4:10" x14ac:dyDescent="0.25">
      <c r="D1573" s="113">
        <v>45142</v>
      </c>
      <c r="E1573" s="198">
        <v>9.2409999999999997</v>
      </c>
      <c r="F1573" s="198">
        <v>10.753</v>
      </c>
      <c r="G1573" s="198">
        <v>10.978999999999999</v>
      </c>
      <c r="H1573" s="199">
        <v>11.282999999999999</v>
      </c>
      <c r="I1573" s="198">
        <v>11.708</v>
      </c>
      <c r="J1573" s="198">
        <v>11.618</v>
      </c>
    </row>
    <row r="1574" spans="4:10" x14ac:dyDescent="0.25">
      <c r="D1574" s="113">
        <v>45143</v>
      </c>
      <c r="E1574" s="198">
        <v>9.2409999999999997</v>
      </c>
      <c r="F1574" s="198">
        <v>10.753</v>
      </c>
      <c r="G1574" s="198">
        <v>10.978999999999999</v>
      </c>
      <c r="H1574" s="199">
        <v>11.282999999999999</v>
      </c>
      <c r="I1574" s="198">
        <v>11.708</v>
      </c>
      <c r="J1574" s="198">
        <v>11.618</v>
      </c>
    </row>
    <row r="1575" spans="4:10" x14ac:dyDescent="0.25">
      <c r="D1575" s="113">
        <v>45144</v>
      </c>
      <c r="E1575" s="198">
        <v>9.2409999999999997</v>
      </c>
      <c r="F1575" s="198">
        <v>10.753</v>
      </c>
      <c r="G1575" s="198">
        <v>10.978999999999999</v>
      </c>
      <c r="H1575" s="199">
        <v>11.282999999999999</v>
      </c>
      <c r="I1575" s="198">
        <v>11.708</v>
      </c>
      <c r="J1575" s="198">
        <v>11.618</v>
      </c>
    </row>
    <row r="1576" spans="4:10" x14ac:dyDescent="0.25">
      <c r="D1576" s="113">
        <v>45145</v>
      </c>
      <c r="E1576" s="198">
        <v>9.2520000000000007</v>
      </c>
      <c r="F1576" s="198">
        <v>10.698</v>
      </c>
      <c r="G1576" s="198">
        <v>10.965</v>
      </c>
      <c r="H1576" s="199">
        <v>11.282</v>
      </c>
      <c r="I1576" s="198">
        <v>11.666</v>
      </c>
      <c r="J1576" s="198">
        <v>11.622</v>
      </c>
    </row>
    <row r="1577" spans="4:10" x14ac:dyDescent="0.25">
      <c r="D1577" s="113">
        <v>45146</v>
      </c>
      <c r="E1577" s="198">
        <v>9.2539999999999996</v>
      </c>
      <c r="F1577" s="198">
        <v>10.702</v>
      </c>
      <c r="G1577" s="198">
        <v>11.003</v>
      </c>
      <c r="H1577" s="199">
        <v>11.295</v>
      </c>
      <c r="I1577" s="198">
        <v>11.688000000000001</v>
      </c>
      <c r="J1577" s="198">
        <v>11.675000000000001</v>
      </c>
    </row>
    <row r="1578" spans="4:10" x14ac:dyDescent="0.25">
      <c r="D1578" s="113">
        <v>45147</v>
      </c>
      <c r="E1578" s="198">
        <v>9.2449999999999992</v>
      </c>
      <c r="F1578" s="198">
        <v>10.724</v>
      </c>
      <c r="G1578" s="198">
        <v>10.999000000000001</v>
      </c>
      <c r="H1578" s="199">
        <v>11.278</v>
      </c>
      <c r="I1578" s="198">
        <v>11.662000000000001</v>
      </c>
      <c r="J1578" s="198">
        <v>11.637</v>
      </c>
    </row>
    <row r="1579" spans="4:10" x14ac:dyDescent="0.25">
      <c r="D1579" s="113">
        <v>45148</v>
      </c>
      <c r="E1579" s="198">
        <v>9.0329999999999995</v>
      </c>
      <c r="F1579" s="198">
        <v>10.638</v>
      </c>
      <c r="G1579" s="198">
        <v>10.903</v>
      </c>
      <c r="H1579" s="199">
        <v>11.208</v>
      </c>
      <c r="I1579" s="198">
        <v>11.622</v>
      </c>
      <c r="J1579" s="198">
        <v>11.576000000000001</v>
      </c>
    </row>
    <row r="1580" spans="4:10" x14ac:dyDescent="0.25">
      <c r="D1580" s="113">
        <v>45149</v>
      </c>
      <c r="E1580" s="198">
        <v>9.1430000000000007</v>
      </c>
      <c r="F1580" s="198">
        <v>10.724</v>
      </c>
      <c r="G1580" s="198">
        <v>11</v>
      </c>
      <c r="H1580" s="199">
        <v>11.28</v>
      </c>
      <c r="I1580" s="198">
        <v>11.699</v>
      </c>
      <c r="J1580" s="198">
        <v>11.659000000000001</v>
      </c>
    </row>
    <row r="1581" spans="4:10" x14ac:dyDescent="0.25">
      <c r="D1581" s="113">
        <v>45150</v>
      </c>
      <c r="E1581" s="198">
        <v>9.1430000000000007</v>
      </c>
      <c r="F1581" s="198">
        <v>10.724</v>
      </c>
      <c r="G1581" s="198">
        <v>11</v>
      </c>
      <c r="H1581" s="199">
        <v>11.28</v>
      </c>
      <c r="I1581" s="198">
        <v>11.699</v>
      </c>
      <c r="J1581" s="198">
        <v>11.659000000000001</v>
      </c>
    </row>
    <row r="1582" spans="4:10" x14ac:dyDescent="0.25">
      <c r="D1582" s="113">
        <v>45151</v>
      </c>
      <c r="E1582" s="198">
        <v>9.1430000000000007</v>
      </c>
      <c r="F1582" s="198">
        <v>10.724</v>
      </c>
      <c r="G1582" s="198">
        <v>11</v>
      </c>
      <c r="H1582" s="199">
        <v>11.28</v>
      </c>
      <c r="I1582" s="198">
        <v>11.699</v>
      </c>
      <c r="J1582" s="198">
        <v>11.659000000000001</v>
      </c>
    </row>
    <row r="1583" spans="4:10" x14ac:dyDescent="0.25">
      <c r="D1583" s="113">
        <v>45152</v>
      </c>
      <c r="E1583" s="198">
        <v>9.4450000000000003</v>
      </c>
      <c r="F1583" s="198">
        <v>11.047000000000001</v>
      </c>
      <c r="G1583" s="198">
        <v>11.305999999999999</v>
      </c>
      <c r="H1583" s="199">
        <v>11.58</v>
      </c>
      <c r="I1583" s="198">
        <v>12.013</v>
      </c>
      <c r="J1583" s="198">
        <v>11.997</v>
      </c>
    </row>
    <row r="1584" spans="4:10" x14ac:dyDescent="0.25">
      <c r="D1584" s="113">
        <v>45153</v>
      </c>
      <c r="E1584" s="198">
        <v>9.8290000000000006</v>
      </c>
      <c r="F1584" s="198">
        <v>11.397</v>
      </c>
      <c r="G1584" s="198">
        <v>11.609</v>
      </c>
      <c r="H1584" s="199">
        <v>11.848000000000001</v>
      </c>
      <c r="I1584" s="198">
        <v>12.269</v>
      </c>
      <c r="J1584" s="198">
        <v>12.246</v>
      </c>
    </row>
    <row r="1585" spans="4:10" x14ac:dyDescent="0.25">
      <c r="D1585" s="113">
        <v>45154</v>
      </c>
      <c r="E1585" s="198">
        <v>9.6780000000000008</v>
      </c>
      <c r="F1585" s="198">
        <v>11.321</v>
      </c>
      <c r="G1585" s="198">
        <v>11.513</v>
      </c>
      <c r="H1585" s="199">
        <v>11.75</v>
      </c>
      <c r="I1585" s="198">
        <v>12.176</v>
      </c>
      <c r="J1585" s="198">
        <v>12.151999999999999</v>
      </c>
    </row>
    <row r="1586" spans="4:10" x14ac:dyDescent="0.25">
      <c r="D1586" s="113">
        <v>45155</v>
      </c>
      <c r="E1586" s="198">
        <v>9.4039999999999999</v>
      </c>
      <c r="F1586" s="198">
        <v>11.167</v>
      </c>
      <c r="G1586" s="198">
        <v>11.363</v>
      </c>
      <c r="H1586" s="199">
        <v>11.621</v>
      </c>
      <c r="I1586" s="198">
        <v>11.997</v>
      </c>
      <c r="J1586" s="198">
        <v>11.984</v>
      </c>
    </row>
    <row r="1587" spans="4:10" x14ac:dyDescent="0.25">
      <c r="D1587" s="113">
        <v>45156</v>
      </c>
      <c r="E1587" s="198">
        <v>9.5129999999999999</v>
      </c>
      <c r="F1587" s="198">
        <v>11.316000000000001</v>
      </c>
      <c r="G1587" s="198">
        <v>11.512</v>
      </c>
      <c r="H1587" s="199">
        <v>11.784000000000001</v>
      </c>
      <c r="I1587" s="198">
        <v>12.141</v>
      </c>
      <c r="J1587" s="198">
        <v>12.134</v>
      </c>
    </row>
    <row r="1588" spans="4:10" x14ac:dyDescent="0.25">
      <c r="D1588" s="113">
        <v>45157</v>
      </c>
      <c r="E1588" s="198">
        <v>9.5129999999999999</v>
      </c>
      <c r="F1588" s="198">
        <v>11.316000000000001</v>
      </c>
      <c r="G1588" s="198">
        <v>11.512</v>
      </c>
      <c r="H1588" s="199">
        <v>11.784000000000001</v>
      </c>
      <c r="I1588" s="198">
        <v>12.141</v>
      </c>
      <c r="J1588" s="198">
        <v>12.134</v>
      </c>
    </row>
    <row r="1589" spans="4:10" x14ac:dyDescent="0.25">
      <c r="D1589" s="113">
        <v>45158</v>
      </c>
      <c r="E1589" s="198">
        <v>9.5129999999999999</v>
      </c>
      <c r="F1589" s="198">
        <v>11.316000000000001</v>
      </c>
      <c r="G1589" s="198">
        <v>11.512</v>
      </c>
      <c r="H1589" s="199">
        <v>11.784000000000001</v>
      </c>
      <c r="I1589" s="198">
        <v>12.141</v>
      </c>
      <c r="J1589" s="198">
        <v>12.134</v>
      </c>
    </row>
    <row r="1590" spans="4:10" x14ac:dyDescent="0.25">
      <c r="D1590" s="113">
        <v>45159</v>
      </c>
      <c r="E1590" s="198">
        <v>9.6300000000000008</v>
      </c>
      <c r="F1590" s="198">
        <v>11.433999999999999</v>
      </c>
      <c r="G1590" s="198">
        <v>11.622</v>
      </c>
      <c r="H1590" s="199">
        <v>11.882</v>
      </c>
      <c r="I1590" s="198">
        <v>12.25</v>
      </c>
      <c r="J1590" s="198">
        <v>12.225</v>
      </c>
    </row>
    <row r="1591" spans="4:10" x14ac:dyDescent="0.25">
      <c r="D1591" s="113">
        <v>45160</v>
      </c>
      <c r="E1591" s="198">
        <v>9.6639999999999997</v>
      </c>
      <c r="F1591" s="198">
        <v>11.48</v>
      </c>
      <c r="G1591" s="198">
        <v>11.672000000000001</v>
      </c>
      <c r="H1591" s="199">
        <v>11.938000000000001</v>
      </c>
      <c r="I1591" s="198">
        <v>12.292999999999999</v>
      </c>
      <c r="J1591" s="198">
        <v>12.271000000000001</v>
      </c>
    </row>
    <row r="1592" spans="4:10" x14ac:dyDescent="0.25">
      <c r="D1592" s="113">
        <v>45161</v>
      </c>
      <c r="E1592" s="198">
        <v>9.3680000000000003</v>
      </c>
      <c r="F1592" s="198">
        <v>11.21</v>
      </c>
      <c r="G1592" s="198">
        <v>11.465</v>
      </c>
      <c r="H1592" s="199">
        <v>11.712999999999999</v>
      </c>
      <c r="I1592" s="198">
        <v>12.099</v>
      </c>
      <c r="J1592" s="198">
        <v>12.097</v>
      </c>
    </row>
    <row r="1593" spans="4:10" x14ac:dyDescent="0.25">
      <c r="D1593" s="113">
        <v>45162</v>
      </c>
      <c r="E1593" s="198">
        <v>9.2769999999999992</v>
      </c>
      <c r="F1593" s="198">
        <v>11.243</v>
      </c>
      <c r="G1593" s="198">
        <v>11.472</v>
      </c>
      <c r="H1593" s="199">
        <v>11.722</v>
      </c>
      <c r="I1593" s="198">
        <v>12.153</v>
      </c>
      <c r="J1593" s="198">
        <v>12.151999999999999</v>
      </c>
    </row>
    <row r="1594" spans="4:10" x14ac:dyDescent="0.25">
      <c r="D1594" s="113">
        <v>45163</v>
      </c>
      <c r="E1594" s="198">
        <v>9.4979999999999993</v>
      </c>
      <c r="F1594" s="198">
        <v>11.432</v>
      </c>
      <c r="G1594" s="198">
        <v>11.64</v>
      </c>
      <c r="H1594" s="199">
        <v>11.877000000000001</v>
      </c>
      <c r="I1594" s="198">
        <v>12.236000000000001</v>
      </c>
      <c r="J1594" s="198">
        <v>12.228999999999999</v>
      </c>
    </row>
    <row r="1595" spans="4:10" x14ac:dyDescent="0.25">
      <c r="D1595" s="113">
        <v>45164</v>
      </c>
      <c r="E1595" s="198">
        <v>9.4979999999999993</v>
      </c>
      <c r="F1595" s="198">
        <v>11.432</v>
      </c>
      <c r="G1595" s="198">
        <v>11.64</v>
      </c>
      <c r="H1595" s="199">
        <v>11.877000000000001</v>
      </c>
      <c r="I1595" s="198">
        <v>12.236000000000001</v>
      </c>
      <c r="J1595" s="198">
        <v>12.228999999999999</v>
      </c>
    </row>
    <row r="1596" spans="4:10" x14ac:dyDescent="0.25">
      <c r="D1596" s="113">
        <v>45165</v>
      </c>
      <c r="E1596" s="198">
        <v>9.4979999999999993</v>
      </c>
      <c r="F1596" s="198">
        <v>11.432</v>
      </c>
      <c r="G1596" s="198">
        <v>11.64</v>
      </c>
      <c r="H1596" s="199">
        <v>11.877000000000001</v>
      </c>
      <c r="I1596" s="198">
        <v>12.236000000000001</v>
      </c>
      <c r="J1596" s="198">
        <v>12.228999999999999</v>
      </c>
    </row>
    <row r="1597" spans="4:10" x14ac:dyDescent="0.25">
      <c r="D1597" s="113">
        <v>45166</v>
      </c>
      <c r="E1597" s="198">
        <v>9.51</v>
      </c>
      <c r="F1597" s="198">
        <v>11.429</v>
      </c>
      <c r="G1597" s="198">
        <v>11.625</v>
      </c>
      <c r="H1597" s="199">
        <v>11.862</v>
      </c>
      <c r="I1597" s="198">
        <v>12.217000000000001</v>
      </c>
      <c r="J1597" s="198">
        <v>12.218</v>
      </c>
    </row>
    <row r="1598" spans="4:10" x14ac:dyDescent="0.25">
      <c r="D1598" s="113">
        <v>45167</v>
      </c>
      <c r="E1598" s="198">
        <v>9.4009999999999998</v>
      </c>
      <c r="F1598" s="198">
        <v>11.318</v>
      </c>
      <c r="G1598" s="198">
        <v>11.555999999999999</v>
      </c>
      <c r="H1598" s="199">
        <v>11.765000000000001</v>
      </c>
      <c r="I1598" s="198">
        <v>12.185</v>
      </c>
      <c r="J1598" s="198">
        <v>12.178000000000001</v>
      </c>
    </row>
    <row r="1599" spans="4:10" x14ac:dyDescent="0.25">
      <c r="D1599" s="113">
        <v>45168</v>
      </c>
      <c r="E1599" s="198">
        <v>9.6300000000000008</v>
      </c>
      <c r="F1599" s="198">
        <v>11.46</v>
      </c>
      <c r="G1599" s="198">
        <v>11.698</v>
      </c>
      <c r="H1599" s="199">
        <v>11.89</v>
      </c>
      <c r="I1599" s="198">
        <v>12.271000000000001</v>
      </c>
      <c r="J1599" s="198">
        <v>12.272</v>
      </c>
    </row>
    <row r="1600" spans="4:10" x14ac:dyDescent="0.25">
      <c r="D1600" s="113">
        <v>45169</v>
      </c>
      <c r="E1600" s="198">
        <v>9.8710000000000004</v>
      </c>
      <c r="F1600" s="198">
        <v>11.512</v>
      </c>
      <c r="G1600" s="198">
        <v>11.819000000000001</v>
      </c>
      <c r="H1600" s="199">
        <v>11.981999999999999</v>
      </c>
      <c r="I1600" s="198">
        <v>12.348000000000001</v>
      </c>
      <c r="J1600" s="198">
        <v>12.343</v>
      </c>
    </row>
    <row r="1601" spans="4:10" x14ac:dyDescent="0.25">
      <c r="D1601" s="113">
        <v>45170</v>
      </c>
      <c r="E1601" s="198">
        <v>9.7439999999999998</v>
      </c>
      <c r="F1601" s="198">
        <v>11.374000000000001</v>
      </c>
      <c r="G1601" s="198">
        <v>11.7</v>
      </c>
      <c r="H1601" s="199">
        <v>11.862</v>
      </c>
      <c r="I1601" s="198">
        <v>12.284000000000001</v>
      </c>
      <c r="J1601" s="198">
        <v>12.276</v>
      </c>
    </row>
    <row r="1602" spans="4:10" x14ac:dyDescent="0.25">
      <c r="D1602" s="113">
        <v>45171</v>
      </c>
      <c r="E1602" s="198">
        <v>9.7439999999999998</v>
      </c>
      <c r="F1602" s="198">
        <v>11.374000000000001</v>
      </c>
      <c r="G1602" s="198">
        <v>11.7</v>
      </c>
      <c r="H1602" s="199">
        <v>11.862</v>
      </c>
      <c r="I1602" s="198">
        <v>12.284000000000001</v>
      </c>
      <c r="J1602" s="198">
        <v>12.276</v>
      </c>
    </row>
    <row r="1603" spans="4:10" x14ac:dyDescent="0.25">
      <c r="D1603" s="113">
        <v>45172</v>
      </c>
      <c r="E1603" s="198">
        <v>9.7439999999999998</v>
      </c>
      <c r="F1603" s="198">
        <v>11.374000000000001</v>
      </c>
      <c r="G1603" s="198">
        <v>11.7</v>
      </c>
      <c r="H1603" s="199">
        <v>11.862</v>
      </c>
      <c r="I1603" s="198">
        <v>12.284000000000001</v>
      </c>
      <c r="J1603" s="198">
        <v>12.276</v>
      </c>
    </row>
    <row r="1604" spans="4:10" x14ac:dyDescent="0.25">
      <c r="D1604" s="113">
        <v>45173</v>
      </c>
      <c r="E1604" s="198">
        <v>9.625</v>
      </c>
      <c r="F1604" s="198">
        <v>11.27</v>
      </c>
      <c r="G1604" s="198">
        <v>11.622</v>
      </c>
      <c r="H1604" s="199">
        <v>11.8</v>
      </c>
      <c r="I1604" s="198">
        <v>12.231</v>
      </c>
      <c r="J1604" s="198">
        <v>12.218</v>
      </c>
    </row>
    <row r="1605" spans="4:10" x14ac:dyDescent="0.25">
      <c r="D1605" s="113">
        <v>45174</v>
      </c>
      <c r="E1605" s="198">
        <v>9.7149999999999999</v>
      </c>
      <c r="F1605" s="198">
        <v>11.361000000000001</v>
      </c>
      <c r="G1605" s="198">
        <v>11.682</v>
      </c>
      <c r="H1605" s="199">
        <v>11.875</v>
      </c>
      <c r="I1605" s="198">
        <v>12.291</v>
      </c>
      <c r="J1605" s="198">
        <v>12.292</v>
      </c>
    </row>
    <row r="1606" spans="4:10" x14ac:dyDescent="0.25">
      <c r="D1606" s="113">
        <v>45175</v>
      </c>
      <c r="E1606" s="198">
        <v>9.7379999999999995</v>
      </c>
      <c r="F1606" s="198">
        <v>11.436</v>
      </c>
      <c r="G1606" s="198">
        <v>11.698</v>
      </c>
      <c r="H1606" s="199">
        <v>11.958</v>
      </c>
      <c r="I1606" s="198">
        <v>12.388999999999999</v>
      </c>
      <c r="J1606" s="198">
        <v>12.379</v>
      </c>
    </row>
    <row r="1607" spans="4:10" x14ac:dyDescent="0.25">
      <c r="D1607" s="113">
        <v>45176</v>
      </c>
      <c r="E1607" s="198">
        <v>9.5670000000000002</v>
      </c>
      <c r="F1607" s="198">
        <v>11.337</v>
      </c>
      <c r="G1607" s="198">
        <v>11.603999999999999</v>
      </c>
      <c r="H1607" s="199">
        <v>11.914</v>
      </c>
      <c r="I1607" s="198">
        <v>12.35</v>
      </c>
      <c r="J1607" s="198">
        <v>12.339</v>
      </c>
    </row>
    <row r="1608" spans="4:10" x14ac:dyDescent="0.25">
      <c r="D1608" s="113">
        <v>45177</v>
      </c>
      <c r="E1608" s="198">
        <v>9.3219999999999992</v>
      </c>
      <c r="F1608" s="198">
        <v>11.236000000000001</v>
      </c>
      <c r="G1608" s="198">
        <v>11.467000000000001</v>
      </c>
      <c r="H1608" s="199">
        <v>11.81</v>
      </c>
      <c r="I1608" s="198">
        <v>12.25</v>
      </c>
      <c r="J1608" s="198">
        <v>12.233000000000001</v>
      </c>
    </row>
    <row r="1609" spans="4:10" x14ac:dyDescent="0.25">
      <c r="D1609" s="113">
        <v>45178</v>
      </c>
      <c r="E1609" s="198">
        <v>9.3219999999999992</v>
      </c>
      <c r="F1609" s="198">
        <v>11.236000000000001</v>
      </c>
      <c r="G1609" s="198">
        <v>11.467000000000001</v>
      </c>
      <c r="H1609" s="199">
        <v>11.81</v>
      </c>
      <c r="I1609" s="198">
        <v>12.25</v>
      </c>
      <c r="J1609" s="198">
        <v>12.233000000000001</v>
      </c>
    </row>
    <row r="1610" spans="4:10" x14ac:dyDescent="0.25">
      <c r="D1610" s="113">
        <v>45179</v>
      </c>
      <c r="E1610" s="198">
        <v>9.3219999999999992</v>
      </c>
      <c r="F1610" s="198">
        <v>11.236000000000001</v>
      </c>
      <c r="G1610" s="198">
        <v>11.467000000000001</v>
      </c>
      <c r="H1610" s="199">
        <v>11.81</v>
      </c>
      <c r="I1610" s="198">
        <v>12.25</v>
      </c>
      <c r="J1610" s="198">
        <v>12.233000000000001</v>
      </c>
    </row>
    <row r="1611" spans="4:10" x14ac:dyDescent="0.25">
      <c r="D1611" s="113">
        <v>45180</v>
      </c>
      <c r="E1611" s="198">
        <v>9.3179999999999996</v>
      </c>
      <c r="F1611" s="198">
        <v>11.173999999999999</v>
      </c>
      <c r="G1611" s="198">
        <v>11.425000000000001</v>
      </c>
      <c r="H1611" s="199">
        <v>11.775</v>
      </c>
      <c r="I1611" s="198">
        <v>12.225</v>
      </c>
      <c r="J1611" s="198">
        <v>12.217000000000001</v>
      </c>
    </row>
    <row r="1612" spans="4:10" x14ac:dyDescent="0.25">
      <c r="D1612" s="113">
        <v>45181</v>
      </c>
      <c r="E1612" s="198">
        <v>9.4489999999999998</v>
      </c>
      <c r="F1612" s="198">
        <v>11.180999999999999</v>
      </c>
      <c r="G1612" s="198">
        <v>11.397</v>
      </c>
      <c r="H1612" s="199">
        <v>11.762</v>
      </c>
      <c r="I1612" s="198">
        <v>12.25</v>
      </c>
      <c r="J1612" s="198">
        <v>12.252000000000001</v>
      </c>
    </row>
    <row r="1613" spans="4:10" x14ac:dyDescent="0.25">
      <c r="D1613" s="113">
        <v>45182</v>
      </c>
      <c r="E1613" s="198">
        <v>9.4849999999999994</v>
      </c>
      <c r="F1613" s="198">
        <v>11.180999999999999</v>
      </c>
      <c r="G1613" s="198">
        <v>11.493</v>
      </c>
      <c r="H1613" s="199">
        <v>11.832000000000001</v>
      </c>
      <c r="I1613" s="198">
        <v>12.295999999999999</v>
      </c>
      <c r="J1613" s="198">
        <v>12.291</v>
      </c>
    </row>
    <row r="1614" spans="4:10" x14ac:dyDescent="0.25">
      <c r="D1614" s="113">
        <v>45183</v>
      </c>
      <c r="E1614" s="198">
        <v>9.5</v>
      </c>
      <c r="F1614" s="198">
        <v>11.035</v>
      </c>
      <c r="G1614" s="198">
        <v>11.278</v>
      </c>
      <c r="H1614" s="199">
        <v>11.641</v>
      </c>
      <c r="I1614" s="198">
        <v>12.159000000000001</v>
      </c>
      <c r="J1614" s="198">
        <v>12.141</v>
      </c>
    </row>
    <row r="1615" spans="4:10" x14ac:dyDescent="0.25">
      <c r="D1615" s="113">
        <v>45184</v>
      </c>
      <c r="E1615" s="198">
        <v>9.5129999999999999</v>
      </c>
      <c r="F1615" s="198">
        <v>11.032999999999999</v>
      </c>
      <c r="G1615" s="198">
        <v>11.268000000000001</v>
      </c>
      <c r="H1615" s="199">
        <v>11.635</v>
      </c>
      <c r="I1615" s="198">
        <v>12.164</v>
      </c>
      <c r="J1615" s="198">
        <v>12.156000000000001</v>
      </c>
    </row>
    <row r="1616" spans="4:10" x14ac:dyDescent="0.25">
      <c r="D1616" s="113">
        <v>45185</v>
      </c>
      <c r="E1616" s="198">
        <v>9.5129999999999999</v>
      </c>
      <c r="F1616" s="198">
        <v>11.032999999999999</v>
      </c>
      <c r="G1616" s="198">
        <v>11.268000000000001</v>
      </c>
      <c r="H1616" s="199">
        <v>11.635</v>
      </c>
      <c r="I1616" s="198">
        <v>12.164</v>
      </c>
      <c r="J1616" s="198">
        <v>12.156000000000001</v>
      </c>
    </row>
    <row r="1617" spans="4:10" x14ac:dyDescent="0.25">
      <c r="D1617" s="113">
        <v>45186</v>
      </c>
      <c r="E1617" s="198">
        <v>9.5129999999999999</v>
      </c>
      <c r="F1617" s="198">
        <v>11.032999999999999</v>
      </c>
      <c r="G1617" s="198">
        <v>11.268000000000001</v>
      </c>
      <c r="H1617" s="199">
        <v>11.635</v>
      </c>
      <c r="I1617" s="198">
        <v>12.164</v>
      </c>
      <c r="J1617" s="198">
        <v>12.156000000000001</v>
      </c>
    </row>
    <row r="1618" spans="4:10" x14ac:dyDescent="0.25">
      <c r="D1618" s="113">
        <v>45187</v>
      </c>
      <c r="E1618" s="198">
        <v>9.6029999999999998</v>
      </c>
      <c r="F1618" s="198">
        <v>11.093</v>
      </c>
      <c r="G1618" s="198">
        <v>11.315</v>
      </c>
      <c r="H1618" s="199">
        <v>11.698</v>
      </c>
      <c r="I1618" s="198">
        <v>12.209</v>
      </c>
      <c r="J1618" s="198">
        <v>12.2</v>
      </c>
    </row>
    <row r="1619" spans="4:10" x14ac:dyDescent="0.25">
      <c r="D1619" s="113">
        <v>45188</v>
      </c>
      <c r="E1619" s="198">
        <v>9.6300000000000008</v>
      </c>
      <c r="F1619" s="198">
        <v>11.153</v>
      </c>
      <c r="G1619" s="198">
        <v>11.385999999999999</v>
      </c>
      <c r="H1619" s="199">
        <v>11.782999999999999</v>
      </c>
      <c r="I1619" s="198">
        <v>12.273999999999999</v>
      </c>
      <c r="J1619" s="198">
        <v>12.266</v>
      </c>
    </row>
    <row r="1620" spans="4:10" x14ac:dyDescent="0.25">
      <c r="D1620" s="113">
        <v>45189</v>
      </c>
      <c r="E1620" s="198">
        <v>9.5909999999999993</v>
      </c>
      <c r="F1620" s="198">
        <v>11.135</v>
      </c>
      <c r="G1620" s="198">
        <v>11.352</v>
      </c>
      <c r="H1620" s="199">
        <v>11.765000000000001</v>
      </c>
      <c r="I1620" s="198">
        <v>12.244999999999999</v>
      </c>
      <c r="J1620" s="198">
        <v>12.212999999999999</v>
      </c>
    </row>
    <row r="1621" spans="4:10" x14ac:dyDescent="0.25">
      <c r="D1621" s="113">
        <v>45190</v>
      </c>
      <c r="E1621" s="198">
        <v>9.8819999999999997</v>
      </c>
      <c r="F1621" s="198">
        <v>11.411</v>
      </c>
      <c r="G1621" s="198">
        <v>11.614000000000001</v>
      </c>
      <c r="H1621" s="199">
        <v>12.02</v>
      </c>
      <c r="I1621" s="198">
        <v>12.486000000000001</v>
      </c>
      <c r="J1621" s="198">
        <v>12.462999999999999</v>
      </c>
    </row>
    <row r="1622" spans="4:10" x14ac:dyDescent="0.25">
      <c r="D1622" s="113">
        <v>45191</v>
      </c>
      <c r="E1622" s="198">
        <v>9.8789999999999996</v>
      </c>
      <c r="F1622" s="198">
        <v>11.513999999999999</v>
      </c>
      <c r="G1622" s="198">
        <v>11.715999999999999</v>
      </c>
      <c r="H1622" s="199">
        <v>12.069000000000001</v>
      </c>
      <c r="I1622" s="198">
        <v>12.521000000000001</v>
      </c>
      <c r="J1622" s="198">
        <v>12.515000000000001</v>
      </c>
    </row>
    <row r="1623" spans="4:10" x14ac:dyDescent="0.25">
      <c r="D1623" s="113">
        <v>45192</v>
      </c>
      <c r="E1623" s="198">
        <v>9.8789999999999996</v>
      </c>
      <c r="F1623" s="198">
        <v>11.513999999999999</v>
      </c>
      <c r="G1623" s="198">
        <v>11.715999999999999</v>
      </c>
      <c r="H1623" s="199">
        <v>12.069000000000001</v>
      </c>
      <c r="I1623" s="198">
        <v>12.521000000000001</v>
      </c>
      <c r="J1623" s="198">
        <v>12.515000000000001</v>
      </c>
    </row>
    <row r="1624" spans="4:10" x14ac:dyDescent="0.25">
      <c r="D1624" s="113">
        <v>45193</v>
      </c>
      <c r="E1624" s="198">
        <v>9.8789999999999996</v>
      </c>
      <c r="F1624" s="198">
        <v>11.513999999999999</v>
      </c>
      <c r="G1624" s="198">
        <v>11.715999999999999</v>
      </c>
      <c r="H1624" s="199">
        <v>12.069000000000001</v>
      </c>
      <c r="I1624" s="198">
        <v>12.521000000000001</v>
      </c>
      <c r="J1624" s="198">
        <v>12.515000000000001</v>
      </c>
    </row>
    <row r="1625" spans="4:10" x14ac:dyDescent="0.25">
      <c r="D1625" s="113">
        <v>45194</v>
      </c>
      <c r="E1625" s="198">
        <v>9.9879999999999995</v>
      </c>
      <c r="F1625" s="198">
        <v>11.566000000000001</v>
      </c>
      <c r="G1625" s="198">
        <v>11.744</v>
      </c>
      <c r="H1625" s="199">
        <v>12.143000000000001</v>
      </c>
      <c r="I1625" s="198">
        <v>12.585000000000001</v>
      </c>
      <c r="J1625" s="198">
        <v>12.576000000000001</v>
      </c>
    </row>
    <row r="1626" spans="4:10" x14ac:dyDescent="0.25">
      <c r="D1626" s="113">
        <v>45195</v>
      </c>
      <c r="E1626" s="198">
        <v>10.084</v>
      </c>
      <c r="F1626" s="198">
        <v>11.651</v>
      </c>
      <c r="G1626" s="198">
        <v>11.814</v>
      </c>
      <c r="H1626" s="199">
        <v>12.173999999999999</v>
      </c>
      <c r="I1626" s="198">
        <v>12.643000000000001</v>
      </c>
      <c r="J1626" s="198">
        <v>12.637</v>
      </c>
    </row>
    <row r="1627" spans="4:10" x14ac:dyDescent="0.25">
      <c r="D1627" s="113">
        <v>45196</v>
      </c>
      <c r="E1627" s="198">
        <v>10.141</v>
      </c>
      <c r="F1627" s="198">
        <v>11.739000000000001</v>
      </c>
      <c r="G1627" s="198">
        <v>11.925000000000001</v>
      </c>
      <c r="H1627" s="199">
        <v>12.282</v>
      </c>
      <c r="I1627" s="198">
        <v>12.718</v>
      </c>
      <c r="J1627" s="198">
        <v>12.72</v>
      </c>
    </row>
    <row r="1628" spans="4:10" x14ac:dyDescent="0.25">
      <c r="D1628" s="113">
        <v>45197</v>
      </c>
      <c r="E1628" s="198">
        <v>10.353999999999999</v>
      </c>
      <c r="F1628" s="198">
        <v>12.055</v>
      </c>
      <c r="G1628" s="198">
        <v>12.166</v>
      </c>
      <c r="H1628" s="199">
        <v>12.582000000000001</v>
      </c>
      <c r="I1628" s="198">
        <v>12.955</v>
      </c>
      <c r="J1628" s="198">
        <v>12.983000000000001</v>
      </c>
    </row>
    <row r="1629" spans="4:10" x14ac:dyDescent="0.25">
      <c r="D1629" s="113">
        <v>45198</v>
      </c>
      <c r="E1629" s="198">
        <v>10.303000000000001</v>
      </c>
      <c r="F1629" s="198">
        <v>11.92</v>
      </c>
      <c r="G1629" s="198">
        <v>12.05</v>
      </c>
      <c r="H1629" s="199">
        <v>12.475</v>
      </c>
      <c r="I1629" s="198">
        <v>12.842000000000001</v>
      </c>
      <c r="J1629" s="198">
        <v>12.869</v>
      </c>
    </row>
    <row r="1630" spans="4:10" x14ac:dyDescent="0.25">
      <c r="D1630" s="113">
        <v>45199</v>
      </c>
      <c r="E1630" s="198">
        <v>10.303000000000001</v>
      </c>
      <c r="F1630" s="198">
        <v>11.92</v>
      </c>
      <c r="G1630" s="198">
        <v>12.05</v>
      </c>
      <c r="H1630" s="199">
        <v>12.475</v>
      </c>
      <c r="I1630" s="198">
        <v>12.842000000000001</v>
      </c>
      <c r="J1630" s="198">
        <v>12.869</v>
      </c>
    </row>
    <row r="1631" spans="4:10" x14ac:dyDescent="0.25">
      <c r="D1631" s="113">
        <v>45200</v>
      </c>
      <c r="E1631" s="198">
        <v>10.303000000000001</v>
      </c>
      <c r="F1631" s="198">
        <v>11.92</v>
      </c>
      <c r="G1631" s="198">
        <v>12.05</v>
      </c>
      <c r="H1631" s="199">
        <v>12.475</v>
      </c>
      <c r="I1631" s="198">
        <v>12.842000000000001</v>
      </c>
      <c r="J1631" s="198">
        <v>12.869</v>
      </c>
    </row>
    <row r="1632" spans="4:10" x14ac:dyDescent="0.25">
      <c r="D1632" s="113">
        <v>45201</v>
      </c>
      <c r="E1632" s="198">
        <v>10.647</v>
      </c>
      <c r="F1632" s="198">
        <v>12.212999999999999</v>
      </c>
      <c r="G1632" s="198">
        <v>12.301</v>
      </c>
      <c r="H1632" s="199">
        <v>12.723000000000001</v>
      </c>
      <c r="I1632" s="198">
        <v>13.073</v>
      </c>
      <c r="J1632" s="198">
        <v>13.096</v>
      </c>
    </row>
    <row r="1633" spans="4:10" x14ac:dyDescent="0.25">
      <c r="D1633" s="113">
        <v>45202</v>
      </c>
      <c r="E1633" s="198">
        <v>11.257999999999999</v>
      </c>
      <c r="F1633" s="198">
        <v>12.68</v>
      </c>
      <c r="G1633" s="198">
        <v>12.785</v>
      </c>
      <c r="H1633" s="199">
        <v>13.169</v>
      </c>
      <c r="I1633" s="198">
        <v>13.507</v>
      </c>
      <c r="J1633" s="198">
        <v>13.481</v>
      </c>
    </row>
    <row r="1634" spans="4:10" x14ac:dyDescent="0.25">
      <c r="D1634" s="113">
        <v>45203</v>
      </c>
      <c r="E1634" s="198">
        <v>11.763999999999999</v>
      </c>
      <c r="F1634" s="198">
        <v>12.898999999999999</v>
      </c>
      <c r="G1634" s="198">
        <v>12.997999999999999</v>
      </c>
      <c r="H1634" s="199">
        <v>13.329000000000001</v>
      </c>
      <c r="I1634" s="198">
        <v>13.632</v>
      </c>
      <c r="J1634" s="198">
        <v>13.603999999999999</v>
      </c>
    </row>
    <row r="1635" spans="4:10" x14ac:dyDescent="0.25">
      <c r="D1635" s="113">
        <v>45204</v>
      </c>
      <c r="E1635" s="198">
        <v>11.862</v>
      </c>
      <c r="F1635" s="198">
        <v>12.99</v>
      </c>
      <c r="G1635" s="198">
        <v>13.025</v>
      </c>
      <c r="H1635" s="199">
        <v>13.394</v>
      </c>
      <c r="I1635" s="198">
        <v>13.654</v>
      </c>
      <c r="J1635" s="198">
        <v>13.632</v>
      </c>
    </row>
    <row r="1636" spans="4:10" x14ac:dyDescent="0.25">
      <c r="D1636" s="113">
        <v>45205</v>
      </c>
      <c r="E1636" s="198">
        <v>11.887</v>
      </c>
      <c r="F1636" s="198">
        <v>13.099</v>
      </c>
      <c r="G1636" s="198">
        <v>13.141</v>
      </c>
      <c r="H1636" s="199">
        <v>13.433999999999999</v>
      </c>
      <c r="I1636" s="198">
        <v>13.718</v>
      </c>
      <c r="J1636" s="198">
        <v>13.699</v>
      </c>
    </row>
    <row r="1637" spans="4:10" x14ac:dyDescent="0.25">
      <c r="D1637" s="113">
        <v>45206</v>
      </c>
      <c r="E1637" s="198">
        <v>11.887</v>
      </c>
      <c r="F1637" s="198">
        <v>13.099</v>
      </c>
      <c r="G1637" s="198">
        <v>13.141</v>
      </c>
      <c r="H1637" s="199">
        <v>13.433999999999999</v>
      </c>
      <c r="I1637" s="198">
        <v>13.718</v>
      </c>
      <c r="J1637" s="198">
        <v>13.699</v>
      </c>
    </row>
    <row r="1638" spans="4:10" x14ac:dyDescent="0.25">
      <c r="D1638" s="113">
        <v>45207</v>
      </c>
      <c r="E1638" s="198">
        <v>11.887</v>
      </c>
      <c r="F1638" s="198">
        <v>13.099</v>
      </c>
      <c r="G1638" s="198">
        <v>13.141</v>
      </c>
      <c r="H1638" s="199">
        <v>13.433999999999999</v>
      </c>
      <c r="I1638" s="198">
        <v>13.718</v>
      </c>
      <c r="J1638" s="198">
        <v>13.699</v>
      </c>
    </row>
    <row r="1639" spans="4:10" x14ac:dyDescent="0.25">
      <c r="D1639" s="113">
        <v>45208</v>
      </c>
      <c r="E1639" s="198">
        <v>11.923999999999999</v>
      </c>
      <c r="F1639" s="198">
        <v>13.138</v>
      </c>
      <c r="G1639" s="198">
        <v>13.192</v>
      </c>
      <c r="H1639" s="199">
        <v>13.55</v>
      </c>
      <c r="I1639" s="198">
        <v>13.736000000000001</v>
      </c>
      <c r="J1639" s="198">
        <v>13.717000000000001</v>
      </c>
    </row>
    <row r="1640" spans="4:10" x14ac:dyDescent="0.25">
      <c r="D1640" s="113">
        <v>45209</v>
      </c>
      <c r="E1640" s="198">
        <v>11.378</v>
      </c>
      <c r="F1640" s="198">
        <v>12.685</v>
      </c>
      <c r="G1640" s="198">
        <v>12.79</v>
      </c>
      <c r="H1640" s="199">
        <v>13.114000000000001</v>
      </c>
      <c r="I1640" s="198">
        <v>13.362</v>
      </c>
      <c r="J1640" s="198">
        <v>13.337999999999999</v>
      </c>
    </row>
    <row r="1641" spans="4:10" x14ac:dyDescent="0.25">
      <c r="D1641" s="113">
        <v>45210</v>
      </c>
      <c r="E1641" s="198">
        <v>11.048999999999999</v>
      </c>
      <c r="F1641" s="198">
        <v>12.398999999999999</v>
      </c>
      <c r="G1641" s="198">
        <v>12.532</v>
      </c>
      <c r="H1641" s="199">
        <v>12.837999999999999</v>
      </c>
      <c r="I1641" s="198">
        <v>13.189</v>
      </c>
      <c r="J1641" s="198">
        <v>13.121</v>
      </c>
    </row>
    <row r="1642" spans="4:10" x14ac:dyDescent="0.25">
      <c r="D1642" s="113">
        <v>45211</v>
      </c>
      <c r="E1642" s="198">
        <v>11.396000000000001</v>
      </c>
      <c r="F1642" s="198">
        <v>12.721</v>
      </c>
      <c r="G1642" s="198">
        <v>12.847</v>
      </c>
      <c r="H1642" s="199">
        <v>13.170999999999999</v>
      </c>
      <c r="I1642" s="198">
        <v>13.47</v>
      </c>
      <c r="J1642" s="198">
        <v>13.382</v>
      </c>
    </row>
    <row r="1643" spans="4:10" x14ac:dyDescent="0.25">
      <c r="D1643" s="113">
        <v>45212</v>
      </c>
      <c r="E1643" s="198">
        <v>11.762</v>
      </c>
      <c r="F1643" s="198">
        <v>12.978999999999999</v>
      </c>
      <c r="G1643" s="198">
        <v>13.048</v>
      </c>
      <c r="H1643" s="199">
        <v>13.337999999999999</v>
      </c>
      <c r="I1643" s="198">
        <v>13.564</v>
      </c>
      <c r="J1643" s="198">
        <v>13.499000000000001</v>
      </c>
    </row>
    <row r="1644" spans="4:10" x14ac:dyDescent="0.25">
      <c r="D1644" s="113">
        <v>45213</v>
      </c>
      <c r="E1644" s="198">
        <v>11.762</v>
      </c>
      <c r="F1644" s="198">
        <v>12.978999999999999</v>
      </c>
      <c r="G1644" s="198">
        <v>13.048</v>
      </c>
      <c r="H1644" s="199">
        <v>13.337999999999999</v>
      </c>
      <c r="I1644" s="198">
        <v>13.564</v>
      </c>
      <c r="J1644" s="198">
        <v>13.499000000000001</v>
      </c>
    </row>
    <row r="1645" spans="4:10" x14ac:dyDescent="0.25">
      <c r="D1645" s="113">
        <v>45214</v>
      </c>
      <c r="E1645" s="198">
        <v>11.762</v>
      </c>
      <c r="F1645" s="198">
        <v>12.978999999999999</v>
      </c>
      <c r="G1645" s="198">
        <v>13.048</v>
      </c>
      <c r="H1645" s="199">
        <v>13.337999999999999</v>
      </c>
      <c r="I1645" s="198">
        <v>13.564</v>
      </c>
      <c r="J1645" s="198">
        <v>13.499000000000001</v>
      </c>
    </row>
    <row r="1646" spans="4:10" x14ac:dyDescent="0.25">
      <c r="D1646" s="113">
        <v>45215</v>
      </c>
      <c r="E1646" s="198">
        <v>11.805</v>
      </c>
      <c r="F1646" s="198">
        <v>13.034000000000001</v>
      </c>
      <c r="G1646" s="198">
        <v>13.109</v>
      </c>
      <c r="H1646" s="199">
        <v>13.4</v>
      </c>
      <c r="I1646" s="198">
        <v>13.657999999999999</v>
      </c>
      <c r="J1646" s="198">
        <v>13.616</v>
      </c>
    </row>
    <row r="1647" spans="4:10" x14ac:dyDescent="0.25">
      <c r="D1647" s="113">
        <v>45216</v>
      </c>
      <c r="E1647" s="198">
        <v>11.858000000000001</v>
      </c>
      <c r="F1647" s="198">
        <v>13.211</v>
      </c>
      <c r="G1647" s="198">
        <v>13.305</v>
      </c>
      <c r="H1647" s="199">
        <v>13.606</v>
      </c>
      <c r="I1647" s="198">
        <v>13.901999999999999</v>
      </c>
      <c r="J1647" s="198">
        <v>13.759</v>
      </c>
    </row>
    <row r="1648" spans="4:10" x14ac:dyDescent="0.25">
      <c r="D1648" s="113">
        <v>45217</v>
      </c>
      <c r="E1648" s="198">
        <v>12.281000000000001</v>
      </c>
      <c r="F1648" s="198">
        <v>13.61</v>
      </c>
      <c r="G1648" s="198">
        <v>13.756</v>
      </c>
      <c r="H1648" s="199">
        <v>14.04</v>
      </c>
      <c r="I1648" s="198">
        <v>14.242000000000001</v>
      </c>
      <c r="J1648" s="198">
        <v>14.164999999999999</v>
      </c>
    </row>
    <row r="1649" spans="4:10" x14ac:dyDescent="0.25">
      <c r="D1649" s="113">
        <v>45218</v>
      </c>
      <c r="E1649" s="198">
        <v>12.237</v>
      </c>
      <c r="F1649" s="198">
        <v>13.641</v>
      </c>
      <c r="G1649" s="198">
        <v>13.871</v>
      </c>
      <c r="H1649" s="199">
        <v>14.093</v>
      </c>
      <c r="I1649" s="198">
        <v>14.321</v>
      </c>
      <c r="J1649" s="198">
        <v>14.201000000000001</v>
      </c>
    </row>
    <row r="1650" spans="4:10" x14ac:dyDescent="0.25">
      <c r="D1650" s="113">
        <v>45219</v>
      </c>
      <c r="E1650" s="198">
        <v>12.151</v>
      </c>
      <c r="F1650" s="198">
        <v>13.584</v>
      </c>
      <c r="G1650" s="198">
        <v>13.722</v>
      </c>
      <c r="H1650" s="199">
        <v>13.897</v>
      </c>
      <c r="I1650" s="198">
        <v>14.074</v>
      </c>
      <c r="J1650" s="198">
        <v>13.958</v>
      </c>
    </row>
    <row r="1651" spans="4:10" x14ac:dyDescent="0.25">
      <c r="D1651" s="113">
        <v>45220</v>
      </c>
      <c r="E1651" s="198">
        <v>12.151</v>
      </c>
      <c r="F1651" s="198">
        <v>13.584</v>
      </c>
      <c r="G1651" s="198">
        <v>13.722</v>
      </c>
      <c r="H1651" s="199">
        <v>13.897</v>
      </c>
      <c r="I1651" s="198">
        <v>14.074</v>
      </c>
      <c r="J1651" s="198">
        <v>13.958</v>
      </c>
    </row>
    <row r="1652" spans="4:10" x14ac:dyDescent="0.25">
      <c r="D1652" s="113">
        <v>45221</v>
      </c>
      <c r="E1652" s="198">
        <v>12.151</v>
      </c>
      <c r="F1652" s="198">
        <v>13.584</v>
      </c>
      <c r="G1652" s="198">
        <v>13.722</v>
      </c>
      <c r="H1652" s="199">
        <v>13.897</v>
      </c>
      <c r="I1652" s="198">
        <v>14.074</v>
      </c>
      <c r="J1652" s="198">
        <v>13.958</v>
      </c>
    </row>
    <row r="1653" spans="4:10" x14ac:dyDescent="0.25">
      <c r="D1653" s="113">
        <v>45222</v>
      </c>
      <c r="E1653" s="198">
        <v>11.948</v>
      </c>
      <c r="F1653" s="198">
        <v>13.423999999999999</v>
      </c>
      <c r="G1653" s="198">
        <v>13.541</v>
      </c>
      <c r="H1653" s="199">
        <v>13.749000000000001</v>
      </c>
      <c r="I1653" s="198">
        <v>13.920999999999999</v>
      </c>
      <c r="J1653" s="198">
        <v>13.784000000000001</v>
      </c>
    </row>
    <row r="1654" spans="4:10" x14ac:dyDescent="0.25">
      <c r="D1654" s="113">
        <v>45223</v>
      </c>
      <c r="E1654" s="198">
        <v>11.423999999999999</v>
      </c>
      <c r="F1654" s="198">
        <v>12.941000000000001</v>
      </c>
      <c r="G1654" s="198">
        <v>13.064</v>
      </c>
      <c r="H1654" s="199">
        <v>13.273</v>
      </c>
      <c r="I1654" s="198">
        <v>13.52</v>
      </c>
      <c r="J1654" s="198">
        <v>13.379</v>
      </c>
    </row>
    <row r="1655" spans="4:10" x14ac:dyDescent="0.25">
      <c r="D1655" s="113">
        <v>45224</v>
      </c>
      <c r="E1655" s="198">
        <v>11.462</v>
      </c>
      <c r="F1655" s="198">
        <v>12.912000000000001</v>
      </c>
      <c r="G1655" s="198">
        <v>13.071999999999999</v>
      </c>
      <c r="H1655" s="199">
        <v>13.294</v>
      </c>
      <c r="I1655" s="198">
        <v>13.552</v>
      </c>
      <c r="J1655" s="198">
        <v>13.38</v>
      </c>
    </row>
    <row r="1656" spans="4:10" x14ac:dyDescent="0.25">
      <c r="D1656" s="113">
        <v>45225</v>
      </c>
      <c r="E1656" s="198">
        <v>11.57</v>
      </c>
      <c r="F1656" s="198">
        <v>13.109</v>
      </c>
      <c r="G1656" s="198">
        <v>13.173999999999999</v>
      </c>
      <c r="H1656" s="199">
        <v>13.394</v>
      </c>
      <c r="I1656" s="198">
        <v>13.62</v>
      </c>
      <c r="J1656" s="198">
        <v>13.448</v>
      </c>
    </row>
    <row r="1657" spans="4:10" x14ac:dyDescent="0.25">
      <c r="D1657" s="113">
        <v>45226</v>
      </c>
      <c r="E1657" s="198">
        <v>11.44</v>
      </c>
      <c r="F1657" s="198">
        <v>12.991</v>
      </c>
      <c r="G1657" s="198">
        <v>13.051</v>
      </c>
      <c r="H1657" s="199">
        <v>13.302</v>
      </c>
      <c r="I1657" s="198">
        <v>13.567</v>
      </c>
      <c r="J1657" s="198">
        <v>13.371</v>
      </c>
    </row>
    <row r="1658" spans="4:10" x14ac:dyDescent="0.25">
      <c r="D1658" s="113">
        <v>45227</v>
      </c>
      <c r="E1658" s="198">
        <v>11.44</v>
      </c>
      <c r="F1658" s="198">
        <v>12.991</v>
      </c>
      <c r="G1658" s="198">
        <v>13.051</v>
      </c>
      <c r="H1658" s="199">
        <v>13.302</v>
      </c>
      <c r="I1658" s="198">
        <v>13.567</v>
      </c>
      <c r="J1658" s="198">
        <v>13.371</v>
      </c>
    </row>
    <row r="1659" spans="4:10" x14ac:dyDescent="0.25">
      <c r="D1659" s="113">
        <v>45228</v>
      </c>
      <c r="E1659" s="198">
        <v>11.44</v>
      </c>
      <c r="F1659" s="198">
        <v>12.991</v>
      </c>
      <c r="G1659" s="198">
        <v>13.051</v>
      </c>
      <c r="H1659" s="199">
        <v>13.302</v>
      </c>
      <c r="I1659" s="198">
        <v>13.567</v>
      </c>
      <c r="J1659" s="198">
        <v>13.371</v>
      </c>
    </row>
    <row r="1660" spans="4:10" x14ac:dyDescent="0.25">
      <c r="D1660" s="113">
        <v>45229</v>
      </c>
      <c r="E1660" s="198">
        <v>11.339</v>
      </c>
      <c r="F1660" s="198">
        <v>12.837999999999999</v>
      </c>
      <c r="G1660" s="198">
        <v>12.962999999999999</v>
      </c>
      <c r="H1660" s="199">
        <v>13.22</v>
      </c>
      <c r="I1660" s="198">
        <v>13.476000000000001</v>
      </c>
      <c r="J1660" s="198">
        <v>13.289</v>
      </c>
    </row>
    <row r="1661" spans="4:10" x14ac:dyDescent="0.25">
      <c r="D1661" s="113">
        <v>45230</v>
      </c>
      <c r="E1661" s="198">
        <v>11.25</v>
      </c>
      <c r="F1661" s="198">
        <v>12.574</v>
      </c>
      <c r="G1661" s="198">
        <v>12.718</v>
      </c>
      <c r="H1661" s="199">
        <v>13.025</v>
      </c>
      <c r="I1661" s="198">
        <v>13.273999999999999</v>
      </c>
      <c r="J1661" s="198">
        <v>13.071</v>
      </c>
    </row>
    <row r="1662" spans="4:10" x14ac:dyDescent="0.25">
      <c r="D1662" s="113">
        <v>45231</v>
      </c>
      <c r="E1662" s="198">
        <v>11.221</v>
      </c>
      <c r="F1662" s="198">
        <v>12.558</v>
      </c>
      <c r="G1662" s="198">
        <v>12.675000000000001</v>
      </c>
      <c r="H1662" s="199">
        <v>12.962</v>
      </c>
      <c r="I1662" s="198">
        <v>13.202</v>
      </c>
      <c r="J1662" s="198">
        <v>12.996</v>
      </c>
    </row>
    <row r="1663" spans="4:10" x14ac:dyDescent="0.25">
      <c r="D1663" s="113">
        <v>45232</v>
      </c>
      <c r="E1663" s="198">
        <v>10.801</v>
      </c>
      <c r="F1663" s="198">
        <v>12.122999999999999</v>
      </c>
      <c r="G1663" s="198">
        <v>12.215</v>
      </c>
      <c r="H1663" s="199">
        <v>12.507999999999999</v>
      </c>
      <c r="I1663" s="198">
        <v>12.839</v>
      </c>
      <c r="J1663" s="198">
        <v>12.69</v>
      </c>
    </row>
    <row r="1664" spans="4:10" x14ac:dyDescent="0.25">
      <c r="D1664" s="113">
        <v>45233</v>
      </c>
      <c r="E1664" s="198">
        <v>10.406000000000001</v>
      </c>
      <c r="F1664" s="198">
        <v>11.851000000000001</v>
      </c>
      <c r="G1664" s="198">
        <v>11.94</v>
      </c>
      <c r="H1664" s="199">
        <v>12.266</v>
      </c>
      <c r="I1664" s="198">
        <v>12.656000000000001</v>
      </c>
      <c r="J1664" s="198">
        <v>12.488</v>
      </c>
    </row>
    <row r="1665" spans="4:10" x14ac:dyDescent="0.25">
      <c r="D1665" s="113">
        <v>45234</v>
      </c>
      <c r="E1665" s="198">
        <v>10.406000000000001</v>
      </c>
      <c r="F1665" s="198">
        <v>11.851000000000001</v>
      </c>
      <c r="G1665" s="198">
        <v>11.94</v>
      </c>
      <c r="H1665" s="199">
        <v>12.266</v>
      </c>
      <c r="I1665" s="198">
        <v>12.656000000000001</v>
      </c>
      <c r="J1665" s="198">
        <v>12.488</v>
      </c>
    </row>
    <row r="1666" spans="4:10" x14ac:dyDescent="0.25">
      <c r="D1666" s="113">
        <v>45235</v>
      </c>
      <c r="E1666" s="198">
        <v>10.406000000000001</v>
      </c>
      <c r="F1666" s="198">
        <v>11.851000000000001</v>
      </c>
      <c r="G1666" s="198">
        <v>11.94</v>
      </c>
      <c r="H1666" s="199">
        <v>12.266</v>
      </c>
      <c r="I1666" s="198">
        <v>12.656000000000001</v>
      </c>
      <c r="J1666" s="198">
        <v>12.488</v>
      </c>
    </row>
    <row r="1667" spans="4:10" x14ac:dyDescent="0.25">
      <c r="D1667" s="113">
        <v>45236</v>
      </c>
      <c r="E1667" s="198">
        <v>10.499000000000001</v>
      </c>
      <c r="F1667" s="198">
        <v>11.927</v>
      </c>
      <c r="G1667" s="198">
        <v>11.968</v>
      </c>
      <c r="H1667" s="199">
        <v>12.263</v>
      </c>
      <c r="I1667" s="198">
        <v>12.686</v>
      </c>
      <c r="J1667" s="198">
        <v>12.523999999999999</v>
      </c>
    </row>
    <row r="1668" spans="4:10" x14ac:dyDescent="0.25">
      <c r="D1668" s="113">
        <v>45237</v>
      </c>
      <c r="E1668" s="198">
        <v>10.648</v>
      </c>
      <c r="F1668" s="198">
        <v>12.036</v>
      </c>
      <c r="G1668" s="198">
        <v>12.098000000000001</v>
      </c>
      <c r="H1668" s="199">
        <v>12.42</v>
      </c>
      <c r="I1668" s="198">
        <v>12.855</v>
      </c>
      <c r="J1668" s="198">
        <v>12.706</v>
      </c>
    </row>
    <row r="1669" spans="4:10" x14ac:dyDescent="0.25">
      <c r="D1669" s="113">
        <v>45238</v>
      </c>
      <c r="E1669" s="198">
        <v>10.657</v>
      </c>
      <c r="F1669" s="198">
        <v>12.07</v>
      </c>
      <c r="G1669" s="198">
        <v>12.178000000000001</v>
      </c>
      <c r="H1669" s="199">
        <v>12.483000000000001</v>
      </c>
      <c r="I1669" s="198">
        <v>12.917999999999999</v>
      </c>
      <c r="J1669" s="198">
        <v>12.763999999999999</v>
      </c>
    </row>
    <row r="1670" spans="4:10" x14ac:dyDescent="0.25">
      <c r="D1670" s="113">
        <v>45239</v>
      </c>
      <c r="E1670" s="198">
        <v>11.032</v>
      </c>
      <c r="F1670" s="198">
        <v>12.448</v>
      </c>
      <c r="G1670" s="198">
        <v>12.462</v>
      </c>
      <c r="H1670" s="199">
        <v>12.755000000000001</v>
      </c>
      <c r="I1670" s="198">
        <v>13.141999999999999</v>
      </c>
      <c r="J1670" s="198">
        <v>13.026</v>
      </c>
    </row>
    <row r="1671" spans="4:10" x14ac:dyDescent="0.25">
      <c r="D1671" s="113">
        <v>45240</v>
      </c>
      <c r="E1671" s="198">
        <v>11.308999999999999</v>
      </c>
      <c r="F1671" s="198">
        <v>12.571999999999999</v>
      </c>
      <c r="G1671" s="198">
        <v>12.608000000000001</v>
      </c>
      <c r="H1671" s="199">
        <v>12.901999999999999</v>
      </c>
      <c r="I1671" s="198">
        <v>13.279</v>
      </c>
      <c r="J1671" s="198">
        <v>13.053000000000001</v>
      </c>
    </row>
    <row r="1672" spans="4:10" x14ac:dyDescent="0.25">
      <c r="D1672" s="113">
        <v>45241</v>
      </c>
      <c r="E1672" s="198">
        <v>11.308999999999999</v>
      </c>
      <c r="F1672" s="198">
        <v>12.571999999999999</v>
      </c>
      <c r="G1672" s="198">
        <v>12.608000000000001</v>
      </c>
      <c r="H1672" s="199">
        <v>12.901999999999999</v>
      </c>
      <c r="I1672" s="198">
        <v>13.279</v>
      </c>
      <c r="J1672" s="198">
        <v>13.053000000000001</v>
      </c>
    </row>
    <row r="1673" spans="4:10" x14ac:dyDescent="0.25">
      <c r="D1673" s="113">
        <v>45242</v>
      </c>
      <c r="E1673" s="198">
        <v>11.308999999999999</v>
      </c>
      <c r="F1673" s="198">
        <v>12.571999999999999</v>
      </c>
      <c r="G1673" s="198">
        <v>12.608000000000001</v>
      </c>
      <c r="H1673" s="199">
        <v>12.901999999999999</v>
      </c>
      <c r="I1673" s="198">
        <v>13.279</v>
      </c>
      <c r="J1673" s="198">
        <v>13.053000000000001</v>
      </c>
    </row>
    <row r="1674" spans="4:10" x14ac:dyDescent="0.25">
      <c r="D1674" s="113">
        <v>45243</v>
      </c>
      <c r="E1674" s="198">
        <v>11.218999999999999</v>
      </c>
      <c r="F1674" s="198">
        <v>12.603999999999999</v>
      </c>
      <c r="G1674" s="198">
        <v>12.632999999999999</v>
      </c>
      <c r="H1674" s="199">
        <v>12.891999999999999</v>
      </c>
      <c r="I1674" s="198">
        <v>13.28</v>
      </c>
      <c r="J1674" s="198">
        <v>13.121</v>
      </c>
    </row>
    <row r="1675" spans="4:10" x14ac:dyDescent="0.25">
      <c r="D1675" s="113">
        <v>45244</v>
      </c>
      <c r="E1675" s="198">
        <v>11.083</v>
      </c>
      <c r="F1675" s="198">
        <v>12.222</v>
      </c>
      <c r="G1675" s="198">
        <v>12.340999999999999</v>
      </c>
      <c r="H1675" s="199">
        <v>12.551</v>
      </c>
      <c r="I1675" s="198">
        <v>12.96</v>
      </c>
      <c r="J1675" s="198">
        <v>12.817</v>
      </c>
    </row>
    <row r="1676" spans="4:10" x14ac:dyDescent="0.25">
      <c r="D1676" s="113">
        <v>45245</v>
      </c>
      <c r="E1676" s="198">
        <v>10.965</v>
      </c>
      <c r="F1676" s="198">
        <v>12.09</v>
      </c>
      <c r="G1676" s="198">
        <v>12.288</v>
      </c>
      <c r="H1676" s="199">
        <v>12.51</v>
      </c>
      <c r="I1676" s="198">
        <v>12.859</v>
      </c>
      <c r="J1676" s="198">
        <v>12.709</v>
      </c>
    </row>
    <row r="1677" spans="4:10" x14ac:dyDescent="0.25">
      <c r="D1677" s="113">
        <v>45246</v>
      </c>
      <c r="E1677" s="198">
        <v>10.842000000000001</v>
      </c>
      <c r="F1677" s="198">
        <v>11.942</v>
      </c>
      <c r="G1677" s="198">
        <v>12.083</v>
      </c>
      <c r="H1677" s="199">
        <v>12.311999999999999</v>
      </c>
      <c r="I1677" s="198">
        <v>12.705</v>
      </c>
      <c r="J1677" s="198">
        <v>12.545</v>
      </c>
    </row>
    <row r="1678" spans="4:10" x14ac:dyDescent="0.25">
      <c r="D1678" s="113">
        <v>45247</v>
      </c>
      <c r="E1678" s="198">
        <v>10.750999999999999</v>
      </c>
      <c r="F1678" s="198">
        <v>11.842000000000001</v>
      </c>
      <c r="G1678" s="198">
        <v>11.983000000000001</v>
      </c>
      <c r="H1678" s="199">
        <v>12.26</v>
      </c>
      <c r="I1678" s="198">
        <v>12.648999999999999</v>
      </c>
      <c r="J1678" s="198">
        <v>12.488</v>
      </c>
    </row>
    <row r="1679" spans="4:10" x14ac:dyDescent="0.25">
      <c r="D1679" s="113">
        <v>45248</v>
      </c>
      <c r="E1679" s="198">
        <v>10.750999999999999</v>
      </c>
      <c r="F1679" s="198">
        <v>11.842000000000001</v>
      </c>
      <c r="G1679" s="198">
        <v>11.983000000000001</v>
      </c>
      <c r="H1679" s="199">
        <v>12.26</v>
      </c>
      <c r="I1679" s="198">
        <v>12.648999999999999</v>
      </c>
      <c r="J1679" s="198">
        <v>12.488</v>
      </c>
    </row>
    <row r="1680" spans="4:10" x14ac:dyDescent="0.25">
      <c r="D1680" s="113">
        <v>45249</v>
      </c>
      <c r="E1680" s="198">
        <v>10.750999999999999</v>
      </c>
      <c r="F1680" s="198">
        <v>11.842000000000001</v>
      </c>
      <c r="G1680" s="198">
        <v>11.983000000000001</v>
      </c>
      <c r="H1680" s="199">
        <v>12.26</v>
      </c>
      <c r="I1680" s="198">
        <v>12.648999999999999</v>
      </c>
      <c r="J1680" s="198">
        <v>12.488</v>
      </c>
    </row>
    <row r="1681" spans="4:10" x14ac:dyDescent="0.25">
      <c r="D1681" s="113">
        <v>45250</v>
      </c>
      <c r="E1681" s="198">
        <v>10.704000000000001</v>
      </c>
      <c r="F1681" s="198">
        <v>11.818</v>
      </c>
      <c r="G1681" s="198">
        <v>11.965999999999999</v>
      </c>
      <c r="H1681" s="199">
        <v>12.202999999999999</v>
      </c>
      <c r="I1681" s="198">
        <v>12.59</v>
      </c>
      <c r="J1681" s="198">
        <v>12.416</v>
      </c>
    </row>
    <row r="1682" spans="4:10" x14ac:dyDescent="0.25">
      <c r="D1682" s="113">
        <v>45251</v>
      </c>
      <c r="E1682" s="198">
        <v>10.592000000000001</v>
      </c>
      <c r="F1682" s="198">
        <v>11.715999999999999</v>
      </c>
      <c r="G1682" s="198">
        <v>11.84</v>
      </c>
      <c r="H1682" s="199">
        <v>12.057</v>
      </c>
      <c r="I1682" s="198">
        <v>12.433999999999999</v>
      </c>
      <c r="J1682" s="198">
        <v>12.260999999999999</v>
      </c>
    </row>
    <row r="1683" spans="4:10" x14ac:dyDescent="0.25">
      <c r="D1683" s="113">
        <v>45252</v>
      </c>
      <c r="E1683" s="198">
        <v>10.599</v>
      </c>
      <c r="F1683" s="198">
        <v>11.657999999999999</v>
      </c>
      <c r="G1683" s="198">
        <v>11.8</v>
      </c>
      <c r="H1683" s="199">
        <v>12.031000000000001</v>
      </c>
      <c r="I1683" s="198">
        <v>12.374000000000001</v>
      </c>
      <c r="J1683" s="198">
        <v>12.2</v>
      </c>
    </row>
    <row r="1684" spans="4:10" x14ac:dyDescent="0.25">
      <c r="D1684" s="113">
        <v>45253</v>
      </c>
      <c r="E1684" s="198">
        <v>10.606999999999999</v>
      </c>
      <c r="F1684" s="198">
        <v>11.662000000000001</v>
      </c>
      <c r="G1684" s="198">
        <v>11.798</v>
      </c>
      <c r="H1684" s="199">
        <v>12.04</v>
      </c>
      <c r="I1684" s="198">
        <v>12.388</v>
      </c>
      <c r="J1684" s="198">
        <v>12.223000000000001</v>
      </c>
    </row>
    <row r="1685" spans="4:10" x14ac:dyDescent="0.25">
      <c r="D1685" s="113">
        <v>45254</v>
      </c>
      <c r="E1685" s="198">
        <v>10.757999999999999</v>
      </c>
      <c r="F1685" s="198">
        <v>11.737</v>
      </c>
      <c r="G1685" s="198">
        <v>11.816000000000001</v>
      </c>
      <c r="H1685" s="199">
        <v>12.09</v>
      </c>
      <c r="I1685" s="198">
        <v>12.427</v>
      </c>
      <c r="J1685" s="198">
        <v>12.276999999999999</v>
      </c>
    </row>
    <row r="1686" spans="4:10" x14ac:dyDescent="0.25">
      <c r="D1686" s="113">
        <v>45255</v>
      </c>
      <c r="E1686" s="198">
        <v>10.757999999999999</v>
      </c>
      <c r="F1686" s="198">
        <v>11.737</v>
      </c>
      <c r="G1686" s="198">
        <v>11.816000000000001</v>
      </c>
      <c r="H1686" s="199">
        <v>12.09</v>
      </c>
      <c r="I1686" s="198">
        <v>12.427</v>
      </c>
      <c r="J1686" s="198">
        <v>12.276999999999999</v>
      </c>
    </row>
    <row r="1687" spans="4:10" x14ac:dyDescent="0.25">
      <c r="D1687" s="113">
        <v>45256</v>
      </c>
      <c r="E1687" s="198">
        <v>10.757999999999999</v>
      </c>
      <c r="F1687" s="198">
        <v>11.737</v>
      </c>
      <c r="G1687" s="198">
        <v>11.816000000000001</v>
      </c>
      <c r="H1687" s="199">
        <v>12.09</v>
      </c>
      <c r="I1687" s="198">
        <v>12.427</v>
      </c>
      <c r="J1687" s="198">
        <v>12.276999999999999</v>
      </c>
    </row>
    <row r="1688" spans="4:10" x14ac:dyDescent="0.25">
      <c r="D1688" s="113">
        <v>45257</v>
      </c>
      <c r="E1688" s="198">
        <v>10.755000000000001</v>
      </c>
      <c r="F1688" s="198">
        <v>11.75</v>
      </c>
      <c r="G1688" s="198">
        <v>11.817</v>
      </c>
      <c r="H1688" s="199">
        <v>12.118</v>
      </c>
      <c r="I1688" s="198">
        <v>12.448</v>
      </c>
      <c r="J1688" s="198">
        <v>12.285</v>
      </c>
    </row>
    <row r="1689" spans="4:10" x14ac:dyDescent="0.25">
      <c r="D1689" s="113">
        <v>45258</v>
      </c>
      <c r="E1689" s="198">
        <v>10.821</v>
      </c>
      <c r="F1689" s="198">
        <v>11.776</v>
      </c>
      <c r="G1689" s="198">
        <v>11.913</v>
      </c>
      <c r="H1689" s="199">
        <v>12.13</v>
      </c>
      <c r="I1689" s="198">
        <v>12.478999999999999</v>
      </c>
      <c r="J1689" s="198">
        <v>12.337</v>
      </c>
    </row>
    <row r="1690" spans="4:10" x14ac:dyDescent="0.25">
      <c r="D1690" s="113">
        <v>45259</v>
      </c>
      <c r="E1690" s="198">
        <v>10.545999999999999</v>
      </c>
      <c r="F1690" s="198">
        <v>11.4</v>
      </c>
      <c r="G1690" s="198">
        <v>11.582000000000001</v>
      </c>
      <c r="H1690" s="199">
        <v>11.773999999999999</v>
      </c>
      <c r="I1690" s="198">
        <v>12.236000000000001</v>
      </c>
      <c r="J1690" s="198">
        <v>12.09</v>
      </c>
    </row>
    <row r="1691" spans="4:10" x14ac:dyDescent="0.25">
      <c r="D1691" s="113">
        <v>45260</v>
      </c>
      <c r="E1691" s="198">
        <v>10.551</v>
      </c>
      <c r="F1691" s="198">
        <v>11.352</v>
      </c>
      <c r="G1691" s="198">
        <v>11.537000000000001</v>
      </c>
      <c r="H1691" s="199">
        <v>11.776</v>
      </c>
      <c r="I1691" s="198">
        <v>12.238</v>
      </c>
      <c r="J1691" s="198">
        <v>12.135</v>
      </c>
    </row>
    <row r="1692" spans="4:10" x14ac:dyDescent="0.25">
      <c r="D1692" s="113">
        <v>45261</v>
      </c>
      <c r="E1692" s="198">
        <v>10.516</v>
      </c>
      <c r="F1692" s="198">
        <v>11.314</v>
      </c>
      <c r="G1692" s="198">
        <v>11.502000000000001</v>
      </c>
      <c r="H1692" s="199">
        <v>11.718</v>
      </c>
      <c r="I1692" s="198">
        <v>12.191000000000001</v>
      </c>
      <c r="J1692" s="198">
        <v>12.089</v>
      </c>
    </row>
    <row r="1693" spans="4:10" x14ac:dyDescent="0.25">
      <c r="D1693" s="113">
        <v>45262</v>
      </c>
      <c r="E1693" s="198">
        <v>10.516</v>
      </c>
      <c r="F1693" s="198">
        <v>11.314</v>
      </c>
      <c r="G1693" s="198">
        <v>11.502000000000001</v>
      </c>
      <c r="H1693" s="199">
        <v>11.718</v>
      </c>
      <c r="I1693" s="198">
        <v>12.191000000000001</v>
      </c>
      <c r="J1693" s="198">
        <v>12.089</v>
      </c>
    </row>
    <row r="1694" spans="4:10" x14ac:dyDescent="0.25">
      <c r="D1694" s="113">
        <v>45263</v>
      </c>
      <c r="E1694" s="198">
        <v>10.516</v>
      </c>
      <c r="F1694" s="198">
        <v>11.314</v>
      </c>
      <c r="G1694" s="198">
        <v>11.502000000000001</v>
      </c>
      <c r="H1694" s="199">
        <v>11.718</v>
      </c>
      <c r="I1694" s="198">
        <v>12.191000000000001</v>
      </c>
      <c r="J1694" s="198">
        <v>12.089</v>
      </c>
    </row>
    <row r="1695" spans="4:10" x14ac:dyDescent="0.25">
      <c r="D1695" s="113">
        <v>45264</v>
      </c>
      <c r="E1695" s="198">
        <v>10.542999999999999</v>
      </c>
      <c r="F1695" s="198">
        <v>11.311999999999999</v>
      </c>
      <c r="G1695" s="198">
        <v>11.468</v>
      </c>
      <c r="H1695" s="199">
        <v>11.7</v>
      </c>
      <c r="I1695" s="198">
        <v>12.17</v>
      </c>
      <c r="J1695" s="198">
        <v>12.066000000000001</v>
      </c>
    </row>
    <row r="1696" spans="4:10" x14ac:dyDescent="0.25">
      <c r="D1696" s="113">
        <v>45265</v>
      </c>
      <c r="E1696" s="198">
        <v>10.502000000000001</v>
      </c>
      <c r="F1696" s="198">
        <v>11.228999999999999</v>
      </c>
      <c r="G1696" s="198">
        <v>11.401999999999999</v>
      </c>
      <c r="H1696" s="199">
        <v>11.624000000000001</v>
      </c>
      <c r="I1696" s="198">
        <v>12.12</v>
      </c>
      <c r="J1696" s="198">
        <v>12.004</v>
      </c>
    </row>
    <row r="1697" spans="4:10" x14ac:dyDescent="0.25">
      <c r="D1697" s="113">
        <v>45266</v>
      </c>
      <c r="E1697" s="198">
        <v>10.52</v>
      </c>
      <c r="F1697" s="198">
        <v>11.211</v>
      </c>
      <c r="G1697" s="198">
        <v>11.343</v>
      </c>
      <c r="H1697" s="199">
        <v>11.593</v>
      </c>
      <c r="I1697" s="198">
        <v>12.08</v>
      </c>
      <c r="J1697" s="198">
        <v>11.984</v>
      </c>
    </row>
    <row r="1698" spans="4:10" x14ac:dyDescent="0.25">
      <c r="D1698" s="113">
        <v>45267</v>
      </c>
      <c r="E1698" s="198">
        <v>10.587</v>
      </c>
      <c r="F1698" s="198">
        <v>11.238</v>
      </c>
      <c r="G1698" s="198">
        <v>11.388999999999999</v>
      </c>
      <c r="H1698" s="199">
        <v>11.63</v>
      </c>
      <c r="I1698" s="198">
        <v>12.137</v>
      </c>
      <c r="J1698" s="198">
        <v>12.036</v>
      </c>
    </row>
    <row r="1699" spans="4:10" x14ac:dyDescent="0.25">
      <c r="D1699" s="113">
        <v>45268</v>
      </c>
      <c r="E1699" s="198">
        <v>10.65</v>
      </c>
      <c r="F1699" s="198">
        <v>11.256</v>
      </c>
      <c r="G1699" s="198">
        <v>11.388</v>
      </c>
      <c r="H1699" s="199">
        <v>11.635999999999999</v>
      </c>
      <c r="I1699" s="198">
        <v>12.128</v>
      </c>
      <c r="J1699" s="198">
        <v>12.036</v>
      </c>
    </row>
    <row r="1700" spans="4:10" x14ac:dyDescent="0.25">
      <c r="D1700" s="113">
        <v>45269</v>
      </c>
      <c r="E1700" s="198">
        <v>10.65</v>
      </c>
      <c r="F1700" s="198">
        <v>11.256</v>
      </c>
      <c r="G1700" s="198">
        <v>11.388</v>
      </c>
      <c r="H1700" s="199">
        <v>11.635999999999999</v>
      </c>
      <c r="I1700" s="198">
        <v>12.128</v>
      </c>
      <c r="J1700" s="198">
        <v>12.036</v>
      </c>
    </row>
    <row r="1701" spans="4:10" x14ac:dyDescent="0.25">
      <c r="D1701" s="113">
        <v>45270</v>
      </c>
      <c r="E1701" s="198">
        <v>10.65</v>
      </c>
      <c r="F1701" s="198">
        <v>11.256</v>
      </c>
      <c r="G1701" s="198">
        <v>11.388</v>
      </c>
      <c r="H1701" s="199">
        <v>11.635999999999999</v>
      </c>
      <c r="I1701" s="198">
        <v>12.128</v>
      </c>
      <c r="J1701" s="198">
        <v>12.036</v>
      </c>
    </row>
    <row r="1702" spans="4:10" x14ac:dyDescent="0.25">
      <c r="D1702" s="113">
        <v>45271</v>
      </c>
      <c r="E1702" s="198">
        <v>10.693</v>
      </c>
      <c r="F1702" s="198">
        <v>11.29</v>
      </c>
      <c r="G1702" s="198">
        <v>11.404999999999999</v>
      </c>
      <c r="H1702" s="199">
        <v>11.613</v>
      </c>
      <c r="I1702" s="198">
        <v>12.146000000000001</v>
      </c>
      <c r="J1702" s="198">
        <v>12.053000000000001</v>
      </c>
    </row>
    <row r="1703" spans="4:10" x14ac:dyDescent="0.25">
      <c r="D1703" s="113">
        <v>45272</v>
      </c>
      <c r="E1703" s="198">
        <v>10.670999999999999</v>
      </c>
      <c r="F1703" s="198">
        <v>11.321</v>
      </c>
      <c r="G1703" s="198">
        <v>11.423999999999999</v>
      </c>
      <c r="H1703" s="199">
        <v>11.638999999999999</v>
      </c>
      <c r="I1703" s="198">
        <v>12.162000000000001</v>
      </c>
      <c r="J1703" s="198">
        <v>12.064</v>
      </c>
    </row>
    <row r="1704" spans="4:10" x14ac:dyDescent="0.25">
      <c r="D1704" s="113">
        <v>45273</v>
      </c>
      <c r="E1704" s="198">
        <v>10.711</v>
      </c>
      <c r="F1704" s="198">
        <v>11.375999999999999</v>
      </c>
      <c r="G1704" s="198">
        <v>11.452999999999999</v>
      </c>
      <c r="H1704" s="199">
        <v>11.673999999999999</v>
      </c>
      <c r="I1704" s="198">
        <v>12.183999999999999</v>
      </c>
      <c r="J1704" s="198">
        <v>12.146000000000001</v>
      </c>
    </row>
    <row r="1705" spans="4:10" x14ac:dyDescent="0.25">
      <c r="D1705" s="113">
        <v>45274</v>
      </c>
      <c r="E1705" s="198">
        <v>10.493</v>
      </c>
      <c r="F1705" s="198">
        <v>10.752000000000001</v>
      </c>
      <c r="G1705" s="198">
        <v>10.782</v>
      </c>
      <c r="H1705" s="199">
        <v>11.076000000000001</v>
      </c>
      <c r="I1705" s="198">
        <v>11.627000000000001</v>
      </c>
      <c r="J1705" s="198">
        <v>11.563000000000001</v>
      </c>
    </row>
    <row r="1706" spans="4:10" x14ac:dyDescent="0.25">
      <c r="D1706" s="113">
        <v>45275</v>
      </c>
      <c r="E1706" s="198">
        <v>10.499000000000001</v>
      </c>
      <c r="F1706" s="198">
        <v>10.619</v>
      </c>
      <c r="G1706" s="198">
        <v>10.726000000000001</v>
      </c>
      <c r="H1706" s="199">
        <v>11.007</v>
      </c>
      <c r="I1706" s="198">
        <v>11.57</v>
      </c>
      <c r="J1706" s="198">
        <v>11.507999999999999</v>
      </c>
    </row>
    <row r="1707" spans="4:10" x14ac:dyDescent="0.25">
      <c r="D1707" s="113">
        <v>45276</v>
      </c>
      <c r="E1707" s="198">
        <v>10.499000000000001</v>
      </c>
      <c r="F1707" s="198">
        <v>10.619</v>
      </c>
      <c r="G1707" s="198">
        <v>10.726000000000001</v>
      </c>
      <c r="H1707" s="199">
        <v>11.007</v>
      </c>
      <c r="I1707" s="198">
        <v>11.57</v>
      </c>
      <c r="J1707" s="198">
        <v>11.507999999999999</v>
      </c>
    </row>
    <row r="1708" spans="4:10" x14ac:dyDescent="0.25">
      <c r="D1708" s="113">
        <v>45277</v>
      </c>
      <c r="E1708" s="198">
        <v>10.499000000000001</v>
      </c>
      <c r="F1708" s="198">
        <v>10.619</v>
      </c>
      <c r="G1708" s="198">
        <v>10.726000000000001</v>
      </c>
      <c r="H1708" s="199">
        <v>11.007</v>
      </c>
      <c r="I1708" s="198">
        <v>11.57</v>
      </c>
      <c r="J1708" s="198">
        <v>11.507999999999999</v>
      </c>
    </row>
    <row r="1709" spans="4:10" x14ac:dyDescent="0.25">
      <c r="D1709" s="113">
        <v>45278</v>
      </c>
      <c r="E1709" s="198">
        <v>10.433999999999999</v>
      </c>
      <c r="F1709" s="198">
        <v>10.632</v>
      </c>
      <c r="G1709" s="198">
        <v>10.685</v>
      </c>
      <c r="H1709" s="199">
        <v>11.034000000000001</v>
      </c>
      <c r="I1709" s="198">
        <v>11.558999999999999</v>
      </c>
      <c r="J1709" s="198">
        <v>11.472</v>
      </c>
    </row>
    <row r="1710" spans="4:10" x14ac:dyDescent="0.25">
      <c r="D1710" s="113">
        <v>45279</v>
      </c>
      <c r="E1710" s="198">
        <v>10.335000000000001</v>
      </c>
      <c r="F1710" s="198">
        <v>10.441000000000001</v>
      </c>
      <c r="G1710" s="198">
        <v>10.561</v>
      </c>
      <c r="H1710" s="199">
        <v>10.977</v>
      </c>
      <c r="I1710" s="198">
        <v>11.513</v>
      </c>
      <c r="J1710" s="198">
        <v>11.438000000000001</v>
      </c>
    </row>
    <row r="1711" spans="4:10" x14ac:dyDescent="0.25">
      <c r="D1711" s="113">
        <v>45280</v>
      </c>
      <c r="E1711" s="198">
        <v>10.303000000000001</v>
      </c>
      <c r="F1711" s="198">
        <v>10.335000000000001</v>
      </c>
      <c r="G1711" s="198">
        <v>10.464</v>
      </c>
      <c r="H1711" s="199">
        <v>10.912000000000001</v>
      </c>
      <c r="I1711" s="198">
        <v>11.414</v>
      </c>
      <c r="J1711" s="198">
        <v>11.353</v>
      </c>
    </row>
    <row r="1712" spans="4:10" x14ac:dyDescent="0.25">
      <c r="D1712" s="113">
        <v>45281</v>
      </c>
      <c r="E1712" s="198">
        <v>10.141</v>
      </c>
      <c r="F1712" s="198">
        <v>10.363</v>
      </c>
      <c r="G1712" s="198">
        <v>10.452999999999999</v>
      </c>
      <c r="H1712" s="199">
        <v>10.884</v>
      </c>
      <c r="I1712" s="198">
        <v>11.385999999999999</v>
      </c>
      <c r="J1712" s="198">
        <v>11.311</v>
      </c>
    </row>
    <row r="1713" spans="4:10" x14ac:dyDescent="0.25">
      <c r="D1713" s="113">
        <v>45282</v>
      </c>
      <c r="E1713" s="198">
        <v>10.15</v>
      </c>
      <c r="F1713" s="198">
        <v>10.397</v>
      </c>
      <c r="G1713" s="198">
        <v>10.483000000000001</v>
      </c>
      <c r="H1713" s="199">
        <v>10.848000000000001</v>
      </c>
      <c r="I1713" s="198">
        <v>11.363</v>
      </c>
      <c r="J1713" s="198">
        <v>11.29</v>
      </c>
    </row>
    <row r="1714" spans="4:10" x14ac:dyDescent="0.25">
      <c r="D1714" s="113">
        <v>45283</v>
      </c>
      <c r="E1714" s="198">
        <v>10.15</v>
      </c>
      <c r="F1714" s="198">
        <v>10.397</v>
      </c>
      <c r="G1714" s="198">
        <v>10.483000000000001</v>
      </c>
      <c r="H1714" s="199">
        <v>10.848000000000001</v>
      </c>
      <c r="I1714" s="198">
        <v>11.363</v>
      </c>
      <c r="J1714" s="198">
        <v>11.29</v>
      </c>
    </row>
    <row r="1715" spans="4:10" x14ac:dyDescent="0.25">
      <c r="D1715" s="113">
        <v>45284</v>
      </c>
      <c r="E1715" s="198">
        <v>10.15</v>
      </c>
      <c r="F1715" s="198">
        <v>10.397</v>
      </c>
      <c r="G1715" s="198">
        <v>10.483000000000001</v>
      </c>
      <c r="H1715" s="199">
        <v>10.848000000000001</v>
      </c>
      <c r="I1715" s="198">
        <v>11.363</v>
      </c>
      <c r="J1715" s="198">
        <v>11.29</v>
      </c>
    </row>
    <row r="1716" spans="4:10" x14ac:dyDescent="0.25">
      <c r="D1716" s="113">
        <v>45285</v>
      </c>
      <c r="E1716" s="198">
        <v>10.170999999999999</v>
      </c>
      <c r="F1716" s="198">
        <v>10.398999999999999</v>
      </c>
      <c r="G1716" s="198">
        <v>10.484999999999999</v>
      </c>
      <c r="H1716" s="199">
        <v>10.853999999999999</v>
      </c>
      <c r="I1716" s="198">
        <v>11.355</v>
      </c>
      <c r="J1716" s="198">
        <v>11.321999999999999</v>
      </c>
    </row>
    <row r="1717" spans="4:10" x14ac:dyDescent="0.25">
      <c r="D1717" s="113">
        <v>45286</v>
      </c>
      <c r="E1717" s="198">
        <v>10.185</v>
      </c>
      <c r="F1717" s="198">
        <v>10.411</v>
      </c>
      <c r="G1717" s="198">
        <v>10.494</v>
      </c>
      <c r="H1717" s="199">
        <v>10.891999999999999</v>
      </c>
      <c r="I1717" s="198">
        <v>11.387</v>
      </c>
      <c r="J1717" s="198">
        <v>11.319000000000001</v>
      </c>
    </row>
    <row r="1718" spans="4:10" x14ac:dyDescent="0.25">
      <c r="D1718" s="113">
        <v>45287</v>
      </c>
      <c r="E1718" s="198">
        <v>10.086</v>
      </c>
      <c r="F1718" s="198">
        <v>10.326000000000001</v>
      </c>
      <c r="G1718" s="198">
        <v>10.397</v>
      </c>
      <c r="H1718" s="199">
        <v>10.836</v>
      </c>
      <c r="I1718" s="198">
        <v>11.331</v>
      </c>
      <c r="J1718" s="198">
        <v>11.259</v>
      </c>
    </row>
    <row r="1719" spans="4:10" x14ac:dyDescent="0.25">
      <c r="D1719" s="113">
        <v>45288</v>
      </c>
      <c r="E1719" s="198">
        <v>10.1</v>
      </c>
      <c r="F1719" s="198">
        <v>10.33</v>
      </c>
      <c r="G1719" s="198">
        <v>10.430999999999999</v>
      </c>
      <c r="H1719" s="199">
        <v>10.837999999999999</v>
      </c>
      <c r="I1719" s="198">
        <v>11.345000000000001</v>
      </c>
      <c r="J1719" s="198">
        <v>11.254</v>
      </c>
    </row>
    <row r="1720" spans="4:10" x14ac:dyDescent="0.25">
      <c r="D1720" s="113">
        <v>45289</v>
      </c>
      <c r="E1720" s="198">
        <v>9.9789999999999992</v>
      </c>
      <c r="F1720" s="198">
        <v>10.314</v>
      </c>
      <c r="G1720" s="198">
        <v>10.426</v>
      </c>
      <c r="H1720" s="199">
        <v>10.821999999999999</v>
      </c>
      <c r="I1720" s="198">
        <v>11.336</v>
      </c>
      <c r="J1720" s="198">
        <v>11.246</v>
      </c>
    </row>
    <row r="1721" spans="4:10" x14ac:dyDescent="0.25">
      <c r="D1721" s="113">
        <v>45290</v>
      </c>
      <c r="E1721" s="198">
        <v>9.9789999999999992</v>
      </c>
      <c r="F1721" s="198">
        <v>10.314</v>
      </c>
      <c r="G1721" s="198">
        <v>10.426</v>
      </c>
      <c r="H1721" s="199">
        <v>10.821999999999999</v>
      </c>
      <c r="I1721" s="198">
        <v>11.336</v>
      </c>
      <c r="J1721" s="198">
        <v>11.246</v>
      </c>
    </row>
    <row r="1722" spans="4:10" x14ac:dyDescent="0.25">
      <c r="D1722" s="113">
        <v>45291</v>
      </c>
      <c r="E1722" s="198">
        <v>9.9789999999999992</v>
      </c>
      <c r="F1722" s="198">
        <v>10.314</v>
      </c>
      <c r="G1722" s="198">
        <v>10.426</v>
      </c>
      <c r="H1722" s="199">
        <v>10.821999999999999</v>
      </c>
      <c r="I1722" s="198">
        <v>11.336</v>
      </c>
      <c r="J1722" s="198">
        <v>11.246</v>
      </c>
    </row>
    <row r="1723" spans="4:10" x14ac:dyDescent="0.25">
      <c r="D1723" s="257">
        <v>45293</v>
      </c>
      <c r="E1723" s="198">
        <v>10.317</v>
      </c>
      <c r="F1723" s="198">
        <v>10.577999999999999</v>
      </c>
      <c r="G1723" s="198">
        <v>10.638</v>
      </c>
      <c r="H1723" s="258">
        <v>11.055</v>
      </c>
      <c r="I1723" s="198">
        <v>11.491</v>
      </c>
      <c r="J1723" s="198">
        <v>11.404999999999999</v>
      </c>
    </row>
    <row r="1724" spans="4:10" x14ac:dyDescent="0.25">
      <c r="D1724" s="257">
        <v>45294</v>
      </c>
      <c r="E1724" s="198">
        <v>11.054</v>
      </c>
      <c r="F1724" s="198">
        <v>11.119</v>
      </c>
      <c r="G1724" s="198">
        <v>11.125</v>
      </c>
      <c r="H1724" s="258">
        <v>11.462</v>
      </c>
      <c r="I1724" s="198">
        <v>11.907</v>
      </c>
      <c r="J1724" s="198">
        <v>11.798999999999999</v>
      </c>
    </row>
    <row r="1725" spans="4:10" x14ac:dyDescent="0.25">
      <c r="D1725" s="257">
        <v>45295</v>
      </c>
      <c r="E1725" s="198">
        <v>11.173</v>
      </c>
      <c r="F1725" s="198">
        <v>11.244</v>
      </c>
      <c r="G1725" s="198">
        <v>11.227</v>
      </c>
      <c r="H1725" s="258">
        <v>11.7</v>
      </c>
      <c r="I1725" s="198">
        <v>12.002000000000001</v>
      </c>
      <c r="J1725" s="198">
        <v>11.927</v>
      </c>
    </row>
    <row r="1726" spans="4:10" x14ac:dyDescent="0.25">
      <c r="D1726" s="257">
        <v>45296</v>
      </c>
      <c r="E1726" s="198">
        <v>11.282</v>
      </c>
      <c r="F1726" s="198">
        <v>11.371</v>
      </c>
      <c r="G1726" s="198">
        <v>11.353999999999999</v>
      </c>
      <c r="H1726" s="258">
        <v>11.736000000000001</v>
      </c>
      <c r="I1726" s="198">
        <v>11.967000000000001</v>
      </c>
      <c r="J1726" s="198">
        <v>11.887</v>
      </c>
    </row>
    <row r="1727" spans="4:10" x14ac:dyDescent="0.25">
      <c r="D1727" s="257">
        <v>45299</v>
      </c>
      <c r="E1727" s="198">
        <v>11.29</v>
      </c>
      <c r="F1727" s="198">
        <v>11.391</v>
      </c>
      <c r="G1727" s="198">
        <v>11.349</v>
      </c>
      <c r="H1727" s="258">
        <v>11.731</v>
      </c>
      <c r="I1727" s="198">
        <v>12.01</v>
      </c>
      <c r="J1727" s="198">
        <v>11.944000000000001</v>
      </c>
    </row>
    <row r="1728" spans="4:10" x14ac:dyDescent="0.25">
      <c r="D1728" s="257">
        <v>45300</v>
      </c>
      <c r="E1728" s="198">
        <v>11.176</v>
      </c>
      <c r="F1728" s="198">
        <v>11.308</v>
      </c>
      <c r="G1728" s="198">
        <v>11.289</v>
      </c>
      <c r="H1728" s="258">
        <v>11.691000000000001</v>
      </c>
      <c r="I1728" s="198">
        <v>11.98</v>
      </c>
      <c r="J1728" s="198">
        <v>11.904</v>
      </c>
    </row>
    <row r="1729" spans="4:10" x14ac:dyDescent="0.25">
      <c r="D1729" s="257">
        <v>45301</v>
      </c>
      <c r="E1729" s="198">
        <v>10.73</v>
      </c>
      <c r="F1729" s="198">
        <v>10.993</v>
      </c>
      <c r="G1729" s="198">
        <v>11.015000000000001</v>
      </c>
      <c r="H1729" s="258">
        <v>11.361000000000001</v>
      </c>
      <c r="I1729" s="198">
        <v>11.757999999999999</v>
      </c>
      <c r="J1729" s="198">
        <v>11.679</v>
      </c>
    </row>
    <row r="1730" spans="4:10" x14ac:dyDescent="0.25">
      <c r="D1730" s="257">
        <v>45302</v>
      </c>
      <c r="E1730" s="198">
        <v>10.528</v>
      </c>
      <c r="F1730" s="198">
        <v>10.814</v>
      </c>
      <c r="G1730" s="198">
        <v>10.833</v>
      </c>
      <c r="H1730" s="258">
        <v>11.192</v>
      </c>
      <c r="I1730" s="198">
        <v>11.565</v>
      </c>
      <c r="J1730" s="198">
        <v>11.507999999999999</v>
      </c>
    </row>
    <row r="1731" spans="4:10" x14ac:dyDescent="0.25">
      <c r="D1731" s="257">
        <v>45303</v>
      </c>
      <c r="E1731" s="198">
        <v>10.304</v>
      </c>
      <c r="F1731" s="198">
        <v>10.644</v>
      </c>
      <c r="G1731" s="198">
        <v>10.666</v>
      </c>
      <c r="H1731" s="258">
        <v>11.016999999999999</v>
      </c>
      <c r="I1731" s="198">
        <v>11.404</v>
      </c>
      <c r="J1731" s="198">
        <v>11.343</v>
      </c>
    </row>
    <row r="1732" spans="4:10" x14ac:dyDescent="0.25">
      <c r="D1732" s="257">
        <v>45307</v>
      </c>
      <c r="E1732" s="198">
        <v>10.295</v>
      </c>
      <c r="F1732" s="198">
        <v>10.672000000000001</v>
      </c>
      <c r="G1732" s="198">
        <v>10.722</v>
      </c>
      <c r="H1732" s="258">
        <v>11.089</v>
      </c>
      <c r="I1732" s="198">
        <v>11.505000000000001</v>
      </c>
      <c r="J1732" s="198">
        <v>11.43</v>
      </c>
    </row>
    <row r="1733" spans="4:10" x14ac:dyDescent="0.25">
      <c r="D1733" s="257">
        <v>45308</v>
      </c>
      <c r="E1733" s="198">
        <v>10.531000000000001</v>
      </c>
      <c r="F1733" s="198">
        <v>10.956</v>
      </c>
      <c r="G1733" s="198">
        <v>10.981999999999999</v>
      </c>
      <c r="H1733" s="258">
        <v>11.337999999999999</v>
      </c>
      <c r="I1733" s="198">
        <v>11.754</v>
      </c>
      <c r="J1733" s="198">
        <v>11.670999999999999</v>
      </c>
    </row>
    <row r="1734" spans="4:10" x14ac:dyDescent="0.25">
      <c r="D1734" s="257">
        <v>45309</v>
      </c>
      <c r="E1734" s="198">
        <v>10.449</v>
      </c>
      <c r="F1734" s="198">
        <v>10.861000000000001</v>
      </c>
      <c r="G1734" s="198">
        <v>10.888999999999999</v>
      </c>
      <c r="H1734" s="258">
        <v>11.285</v>
      </c>
      <c r="I1734" s="198">
        <v>11.714</v>
      </c>
      <c r="J1734" s="198">
        <v>11.627000000000001</v>
      </c>
    </row>
    <row r="1735" spans="4:10" x14ac:dyDescent="0.25">
      <c r="D1735" s="257">
        <v>45310</v>
      </c>
      <c r="E1735" s="198">
        <v>10.365</v>
      </c>
      <c r="F1735" s="198">
        <v>10.803000000000001</v>
      </c>
      <c r="G1735" s="198">
        <v>10.79</v>
      </c>
      <c r="H1735" s="258">
        <v>11.207000000000001</v>
      </c>
      <c r="I1735" s="198">
        <v>11.624000000000001</v>
      </c>
      <c r="J1735" s="198">
        <v>11.536</v>
      </c>
    </row>
    <row r="1736" spans="4:10" x14ac:dyDescent="0.25">
      <c r="D1736" s="257">
        <v>45313</v>
      </c>
      <c r="E1736" s="198">
        <v>10.3</v>
      </c>
      <c r="F1736" s="198">
        <v>10.739000000000001</v>
      </c>
      <c r="G1736" s="198">
        <v>10.760999999999999</v>
      </c>
      <c r="H1736" s="258">
        <v>11.145</v>
      </c>
      <c r="I1736" s="198">
        <v>11.577</v>
      </c>
      <c r="J1736" s="198">
        <v>11.489000000000001</v>
      </c>
    </row>
    <row r="1737" spans="4:10" x14ac:dyDescent="0.25">
      <c r="D1737" s="257">
        <v>45314</v>
      </c>
      <c r="E1737" s="198">
        <v>10.452999999999999</v>
      </c>
      <c r="F1737" s="198">
        <v>10.965999999999999</v>
      </c>
      <c r="G1737" s="198">
        <v>10.994999999999999</v>
      </c>
      <c r="H1737" s="258">
        <v>11.359</v>
      </c>
      <c r="I1737" s="198">
        <v>11.757999999999999</v>
      </c>
      <c r="J1737" s="198">
        <v>11.694000000000001</v>
      </c>
    </row>
    <row r="1738" spans="4:10" x14ac:dyDescent="0.25">
      <c r="D1738" s="257">
        <v>45315</v>
      </c>
      <c r="E1738" s="198">
        <v>10.414999999999999</v>
      </c>
      <c r="F1738" s="198">
        <v>10.993</v>
      </c>
      <c r="G1738" s="198">
        <v>11.019</v>
      </c>
      <c r="H1738" s="258">
        <v>11.377000000000001</v>
      </c>
      <c r="I1738" s="198">
        <v>11.787000000000001</v>
      </c>
      <c r="J1738" s="198">
        <v>11.701000000000001</v>
      </c>
    </row>
    <row r="1739" spans="4:10" x14ac:dyDescent="0.25">
      <c r="D1739" s="257">
        <v>45316</v>
      </c>
      <c r="E1739" s="198">
        <v>10.377000000000001</v>
      </c>
      <c r="F1739" s="198">
        <v>11.03</v>
      </c>
      <c r="G1739" s="198">
        <v>11.07</v>
      </c>
      <c r="H1739" s="258">
        <v>11.452</v>
      </c>
      <c r="I1739" s="198">
        <v>11.824999999999999</v>
      </c>
      <c r="J1739" s="198">
        <v>11.734999999999999</v>
      </c>
    </row>
    <row r="1740" spans="4:10" x14ac:dyDescent="0.25">
      <c r="D1740" s="257">
        <v>45317</v>
      </c>
      <c r="E1740" s="198">
        <v>10.244</v>
      </c>
      <c r="F1740" s="198">
        <v>10.912000000000001</v>
      </c>
      <c r="G1740" s="198">
        <v>10.898999999999999</v>
      </c>
      <c r="H1740" s="258">
        <v>11.28</v>
      </c>
      <c r="I1740" s="198">
        <v>11.705</v>
      </c>
      <c r="J1740" s="198">
        <v>11.586</v>
      </c>
    </row>
    <row r="1741" spans="4:10" x14ac:dyDescent="0.25">
      <c r="D1741" s="257">
        <v>45320</v>
      </c>
      <c r="E1741" s="198">
        <v>10.066000000000001</v>
      </c>
      <c r="F1741" s="198">
        <v>10.755000000000001</v>
      </c>
      <c r="G1741" s="198">
        <v>10.757</v>
      </c>
      <c r="H1741" s="258">
        <v>11.151999999999999</v>
      </c>
      <c r="I1741" s="198">
        <v>11.606</v>
      </c>
      <c r="J1741" s="198">
        <v>11.459</v>
      </c>
    </row>
    <row r="1742" spans="4:10" x14ac:dyDescent="0.25">
      <c r="D1742" s="257">
        <v>45321</v>
      </c>
      <c r="E1742" s="198">
        <v>10.006</v>
      </c>
      <c r="F1742" s="198">
        <v>10.744</v>
      </c>
      <c r="G1742" s="198">
        <v>10.686999999999999</v>
      </c>
      <c r="H1742" s="258">
        <v>11.128</v>
      </c>
      <c r="I1742" s="198">
        <v>11.596</v>
      </c>
      <c r="J1742" s="198">
        <v>11.449</v>
      </c>
    </row>
    <row r="1743" spans="4:10" x14ac:dyDescent="0.25">
      <c r="D1743" s="257">
        <v>45322</v>
      </c>
      <c r="E1743" s="198">
        <v>10.164</v>
      </c>
      <c r="F1743" s="198">
        <v>10.912000000000001</v>
      </c>
      <c r="G1743" s="198">
        <v>10.907</v>
      </c>
      <c r="H1743" s="258">
        <v>11.292</v>
      </c>
      <c r="I1743" s="198">
        <v>11.739000000000001</v>
      </c>
      <c r="J1743" s="198">
        <v>11.567</v>
      </c>
    </row>
    <row r="1744" spans="4:10" x14ac:dyDescent="0.25">
      <c r="D1744" s="257">
        <v>45323</v>
      </c>
      <c r="E1744" s="198">
        <v>9.9749999999999996</v>
      </c>
      <c r="F1744" s="198">
        <v>10.881</v>
      </c>
      <c r="G1744" s="198">
        <v>10.871</v>
      </c>
      <c r="H1744" s="258">
        <v>11.212</v>
      </c>
      <c r="I1744" s="198">
        <v>11.72</v>
      </c>
      <c r="J1744" s="198">
        <v>11.582000000000001</v>
      </c>
    </row>
    <row r="1745" spans="4:10" x14ac:dyDescent="0.25">
      <c r="D1745" s="257">
        <v>45324</v>
      </c>
      <c r="E1745" s="198">
        <v>10.003</v>
      </c>
      <c r="F1745" s="198">
        <v>10.986000000000001</v>
      </c>
      <c r="G1745" s="198">
        <v>10.944000000000001</v>
      </c>
      <c r="H1745" s="258">
        <v>11.263999999999999</v>
      </c>
      <c r="I1745" s="198">
        <v>11.766999999999999</v>
      </c>
      <c r="J1745" s="198">
        <v>11.621</v>
      </c>
    </row>
    <row r="1746" spans="4:10" x14ac:dyDescent="0.25">
      <c r="D1746" s="257">
        <v>45327</v>
      </c>
      <c r="E1746" s="198">
        <v>10.209</v>
      </c>
      <c r="F1746" s="198">
        <v>11.226000000000001</v>
      </c>
      <c r="G1746" s="198">
        <v>11.137</v>
      </c>
      <c r="H1746" s="258">
        <v>11.462999999999999</v>
      </c>
      <c r="I1746" s="198">
        <v>11.955</v>
      </c>
      <c r="J1746" s="198">
        <v>11.807</v>
      </c>
    </row>
    <row r="1747" spans="4:10" x14ac:dyDescent="0.25">
      <c r="D1747" s="257">
        <v>45328</v>
      </c>
      <c r="E1747" s="198">
        <v>10.167999999999999</v>
      </c>
      <c r="F1747" s="198">
        <v>11.222</v>
      </c>
      <c r="G1747" s="198">
        <v>11.161</v>
      </c>
      <c r="H1747" s="258">
        <v>11.446999999999999</v>
      </c>
      <c r="I1747" s="198">
        <v>11.919</v>
      </c>
      <c r="J1747" s="198">
        <v>11.795999999999999</v>
      </c>
    </row>
    <row r="1748" spans="4:10" x14ac:dyDescent="0.25">
      <c r="D1748" s="257">
        <v>45329</v>
      </c>
      <c r="E1748" s="198">
        <v>9.98</v>
      </c>
      <c r="F1748" s="198">
        <v>11.069000000000001</v>
      </c>
      <c r="G1748" s="198">
        <v>11.035</v>
      </c>
      <c r="H1748" s="258">
        <v>11.356999999999999</v>
      </c>
      <c r="I1748" s="198">
        <v>11.840999999999999</v>
      </c>
      <c r="J1748" s="198">
        <v>11.707000000000001</v>
      </c>
    </row>
    <row r="1749" spans="4:10" x14ac:dyDescent="0.25">
      <c r="D1749" s="257">
        <v>45330</v>
      </c>
      <c r="E1749" s="198">
        <v>9.8800000000000008</v>
      </c>
      <c r="F1749" s="198">
        <v>10.954000000000001</v>
      </c>
      <c r="G1749" s="198">
        <v>10.939</v>
      </c>
      <c r="H1749" s="258">
        <v>11.321</v>
      </c>
      <c r="I1749" s="198">
        <v>11.813000000000001</v>
      </c>
      <c r="J1749" s="198">
        <v>11.68</v>
      </c>
    </row>
    <row r="1750" spans="4:10" x14ac:dyDescent="0.25">
      <c r="D1750" s="257">
        <v>45331</v>
      </c>
      <c r="E1750" s="198">
        <v>9.7579999999999991</v>
      </c>
      <c r="F1750" s="198">
        <v>10.861000000000001</v>
      </c>
      <c r="G1750" s="198">
        <v>10.894</v>
      </c>
      <c r="H1750" s="258">
        <v>11.272</v>
      </c>
      <c r="I1750" s="198">
        <v>11.773</v>
      </c>
      <c r="J1750" s="198">
        <v>11.643000000000001</v>
      </c>
    </row>
    <row r="1751" spans="4:10" x14ac:dyDescent="0.25">
      <c r="D1751" s="257">
        <v>45334</v>
      </c>
      <c r="E1751" s="198">
        <v>9.6869999999999994</v>
      </c>
      <c r="F1751" s="198">
        <v>10.805999999999999</v>
      </c>
      <c r="G1751" s="198">
        <v>10.794</v>
      </c>
      <c r="H1751" s="258">
        <v>11.24</v>
      </c>
      <c r="I1751" s="198">
        <v>11.77</v>
      </c>
      <c r="J1751" s="198">
        <v>11.635999999999999</v>
      </c>
    </row>
    <row r="1752" spans="4:10" x14ac:dyDescent="0.25">
      <c r="D1752" s="257">
        <v>45335</v>
      </c>
      <c r="E1752" s="198">
        <v>9.6489999999999991</v>
      </c>
      <c r="F1752" s="198">
        <v>10.896000000000001</v>
      </c>
      <c r="G1752" s="198">
        <v>10.816000000000001</v>
      </c>
      <c r="H1752" s="258">
        <v>11.292</v>
      </c>
      <c r="I1752" s="198">
        <v>11.846</v>
      </c>
      <c r="J1752" s="198">
        <v>11.736000000000001</v>
      </c>
    </row>
    <row r="1753" spans="4:10" x14ac:dyDescent="0.25">
      <c r="D1753" s="257">
        <v>45336</v>
      </c>
      <c r="E1753" s="198">
        <v>9.6280000000000001</v>
      </c>
      <c r="F1753" s="198">
        <v>10.872</v>
      </c>
      <c r="G1753" s="198">
        <v>10.776</v>
      </c>
      <c r="H1753" s="258">
        <v>11.246</v>
      </c>
      <c r="I1753" s="198">
        <v>11.829000000000001</v>
      </c>
      <c r="J1753" s="198">
        <v>11.715</v>
      </c>
    </row>
    <row r="1754" spans="4:10" x14ac:dyDescent="0.25">
      <c r="D1754" s="257">
        <v>45337</v>
      </c>
      <c r="E1754" s="198">
        <v>9.4009999999999998</v>
      </c>
      <c r="F1754" s="198">
        <v>10.634</v>
      </c>
      <c r="G1754" s="198">
        <v>10.518000000000001</v>
      </c>
      <c r="H1754" s="258">
        <v>11.037000000000001</v>
      </c>
      <c r="I1754" s="198">
        <v>11.635</v>
      </c>
      <c r="J1754" s="198">
        <v>11.507999999999999</v>
      </c>
    </row>
    <row r="1755" spans="4:10" x14ac:dyDescent="0.25">
      <c r="D1755" s="257">
        <v>45338</v>
      </c>
      <c r="E1755" s="198">
        <v>9.4130000000000003</v>
      </c>
      <c r="F1755" s="198">
        <v>10.564</v>
      </c>
      <c r="G1755" s="198">
        <v>10.483000000000001</v>
      </c>
      <c r="H1755" s="258">
        <v>11</v>
      </c>
      <c r="I1755" s="198">
        <v>11.618</v>
      </c>
      <c r="J1755" s="198">
        <v>11.47</v>
      </c>
    </row>
    <row r="1756" spans="4:10" x14ac:dyDescent="0.25">
      <c r="D1756" s="257">
        <v>45342</v>
      </c>
      <c r="E1756" s="198">
        <v>9.3710000000000004</v>
      </c>
      <c r="F1756" s="198">
        <v>10.548999999999999</v>
      </c>
      <c r="G1756" s="198">
        <v>10.497999999999999</v>
      </c>
      <c r="H1756" s="258">
        <v>11.01</v>
      </c>
      <c r="I1756" s="198">
        <v>11.634</v>
      </c>
      <c r="J1756" s="198">
        <v>11.499000000000001</v>
      </c>
    </row>
    <row r="1757" spans="4:10" x14ac:dyDescent="0.25">
      <c r="D1757" s="257">
        <v>45343</v>
      </c>
      <c r="E1757" s="198">
        <v>9.3510000000000009</v>
      </c>
      <c r="F1757" s="198">
        <v>10.606999999999999</v>
      </c>
      <c r="G1757" s="198">
        <v>10.523</v>
      </c>
      <c r="H1757" s="258">
        <v>11.055999999999999</v>
      </c>
      <c r="I1757" s="198">
        <v>11.679</v>
      </c>
      <c r="J1757" s="198">
        <v>11.536</v>
      </c>
    </row>
    <row r="1758" spans="4:10" x14ac:dyDescent="0.25">
      <c r="D1758" s="257">
        <v>45344</v>
      </c>
      <c r="E1758" s="198">
        <v>9.2590000000000003</v>
      </c>
      <c r="F1758" s="198">
        <v>10.554</v>
      </c>
      <c r="G1758" s="198">
        <v>10.478999999999999</v>
      </c>
      <c r="H1758" s="258">
        <v>11.007999999999999</v>
      </c>
      <c r="I1758" s="198">
        <v>11.624000000000001</v>
      </c>
      <c r="J1758" s="198">
        <v>11.494999999999999</v>
      </c>
    </row>
    <row r="1759" spans="4:10" x14ac:dyDescent="0.25">
      <c r="D1759" s="257">
        <v>45345</v>
      </c>
      <c r="E1759" s="198">
        <v>9.202</v>
      </c>
      <c r="F1759" s="198">
        <v>10.317</v>
      </c>
      <c r="G1759" s="198">
        <v>10.276999999999999</v>
      </c>
      <c r="H1759" s="258">
        <v>10.731</v>
      </c>
      <c r="I1759" s="198">
        <v>11.413</v>
      </c>
      <c r="J1759" s="198">
        <v>11.279</v>
      </c>
    </row>
    <row r="1760" spans="4:10" x14ac:dyDescent="0.25">
      <c r="D1760" s="257">
        <v>45348</v>
      </c>
      <c r="E1760" s="198">
        <v>9.0890000000000004</v>
      </c>
      <c r="F1760" s="198">
        <v>10.250999999999999</v>
      </c>
      <c r="G1760" s="198">
        <v>10.224</v>
      </c>
      <c r="H1760" s="258">
        <v>10.666</v>
      </c>
      <c r="I1760" s="198">
        <v>11.352</v>
      </c>
      <c r="J1760" s="198">
        <v>11.238</v>
      </c>
    </row>
    <row r="1761" spans="4:10" x14ac:dyDescent="0.25">
      <c r="D1761" s="257">
        <v>45349</v>
      </c>
      <c r="E1761" s="198">
        <v>9.1110000000000007</v>
      </c>
      <c r="F1761" s="198">
        <v>10.352</v>
      </c>
      <c r="G1761" s="198">
        <v>10.342000000000001</v>
      </c>
      <c r="H1761" s="258">
        <v>10.808</v>
      </c>
      <c r="I1761" s="198">
        <v>11.481</v>
      </c>
      <c r="J1761" s="198">
        <v>11.381</v>
      </c>
    </row>
    <row r="1762" spans="4:10" x14ac:dyDescent="0.25">
      <c r="D1762" s="257">
        <v>45350</v>
      </c>
      <c r="E1762" s="198">
        <v>9.0519999999999996</v>
      </c>
      <c r="F1762" s="198">
        <v>10.372999999999999</v>
      </c>
      <c r="G1762" s="198">
        <v>10.356999999999999</v>
      </c>
      <c r="H1762" s="258">
        <v>10.868</v>
      </c>
      <c r="I1762" s="198">
        <v>11.497</v>
      </c>
      <c r="J1762" s="198">
        <v>11.401999999999999</v>
      </c>
    </row>
    <row r="1763" spans="4:10" x14ac:dyDescent="0.25">
      <c r="D1763" s="257">
        <v>45351</v>
      </c>
      <c r="E1763" s="198">
        <v>9.0519999999999996</v>
      </c>
      <c r="F1763" s="198">
        <v>10.432</v>
      </c>
      <c r="G1763" s="198">
        <v>10.443</v>
      </c>
      <c r="H1763" s="258">
        <v>10.9</v>
      </c>
      <c r="I1763" s="198">
        <v>11.544</v>
      </c>
      <c r="J1763" s="198">
        <v>11.444000000000001</v>
      </c>
    </row>
    <row r="1764" spans="4:10" x14ac:dyDescent="0.25">
      <c r="D1764" s="257">
        <v>45352</v>
      </c>
      <c r="E1764" s="198">
        <v>8.9860000000000007</v>
      </c>
      <c r="F1764" s="198">
        <v>10.375999999999999</v>
      </c>
      <c r="G1764" s="198">
        <v>10.372</v>
      </c>
      <c r="H1764" s="258">
        <v>10.827999999999999</v>
      </c>
      <c r="I1764" s="198">
        <v>11.449</v>
      </c>
      <c r="J1764" s="198">
        <v>11.347</v>
      </c>
    </row>
    <row r="1765" spans="4:10" x14ac:dyDescent="0.25">
      <c r="D1765" s="257">
        <v>45355</v>
      </c>
      <c r="E1765" s="198">
        <v>8.9489999999999998</v>
      </c>
      <c r="F1765" s="198">
        <v>10.316000000000001</v>
      </c>
      <c r="G1765" s="198">
        <v>10.298</v>
      </c>
      <c r="H1765" s="258">
        <v>10.768000000000001</v>
      </c>
      <c r="I1765" s="198">
        <v>11.368</v>
      </c>
      <c r="J1765" s="198">
        <v>11.292</v>
      </c>
    </row>
    <row r="1766" spans="4:10" x14ac:dyDescent="0.25">
      <c r="D1766" s="257">
        <v>45356</v>
      </c>
      <c r="E1766" s="198">
        <v>8.9559999999999995</v>
      </c>
      <c r="F1766" s="198">
        <v>10.284000000000001</v>
      </c>
      <c r="G1766" s="198">
        <v>10.249000000000001</v>
      </c>
      <c r="H1766" s="258">
        <v>10.73</v>
      </c>
      <c r="I1766" s="198">
        <v>11.361000000000001</v>
      </c>
      <c r="J1766" s="198">
        <v>11.266</v>
      </c>
    </row>
    <row r="1767" spans="4:10" x14ac:dyDescent="0.25">
      <c r="D1767" s="257">
        <v>45357</v>
      </c>
      <c r="E1767" s="198">
        <v>8.8919999999999995</v>
      </c>
      <c r="F1767" s="198">
        <v>10.134</v>
      </c>
      <c r="G1767" s="198">
        <v>10.148999999999999</v>
      </c>
      <c r="H1767" s="258">
        <v>10.628</v>
      </c>
      <c r="I1767" s="198">
        <v>11.24</v>
      </c>
      <c r="J1767" s="198">
        <v>11.14</v>
      </c>
    </row>
    <row r="1768" spans="4:10" x14ac:dyDescent="0.25">
      <c r="D1768" s="257">
        <v>45358</v>
      </c>
      <c r="E1768" s="198">
        <v>8.8209999999999997</v>
      </c>
      <c r="F1768" s="198">
        <v>9.9890000000000008</v>
      </c>
      <c r="G1768" s="198">
        <v>10.019</v>
      </c>
      <c r="H1768" s="258">
        <v>10.486000000000001</v>
      </c>
      <c r="I1768" s="198">
        <v>11.132999999999999</v>
      </c>
      <c r="J1768" s="198">
        <v>11.032</v>
      </c>
    </row>
    <row r="1769" spans="4:10" x14ac:dyDescent="0.25">
      <c r="D1769" s="257">
        <v>45359</v>
      </c>
      <c r="E1769" s="198">
        <v>8.51</v>
      </c>
      <c r="F1769" s="198">
        <v>9.6430000000000007</v>
      </c>
      <c r="G1769" s="198">
        <v>9.7159999999999993</v>
      </c>
      <c r="H1769" s="258">
        <v>10.237</v>
      </c>
      <c r="I1769" s="198">
        <v>10.958</v>
      </c>
      <c r="J1769" s="198">
        <v>10.821999999999999</v>
      </c>
    </row>
    <row r="1770" spans="4:10" x14ac:dyDescent="0.25">
      <c r="D1770" s="257">
        <v>45362</v>
      </c>
      <c r="E1770" s="198">
        <v>8.766</v>
      </c>
      <c r="F1770" s="198">
        <v>9.8889999999999993</v>
      </c>
      <c r="G1770" s="198">
        <v>9.952</v>
      </c>
      <c r="H1770" s="258">
        <v>10.474</v>
      </c>
      <c r="I1770" s="198">
        <v>11.101000000000001</v>
      </c>
      <c r="J1770" s="198">
        <v>10.997</v>
      </c>
    </row>
    <row r="1771" spans="4:10" x14ac:dyDescent="0.25">
      <c r="D1771" s="257">
        <v>45363</v>
      </c>
      <c r="E1771" s="198">
        <v>8.798</v>
      </c>
      <c r="F1771" s="198">
        <v>9.9849999999999994</v>
      </c>
      <c r="G1771" s="198">
        <v>10.029999999999999</v>
      </c>
      <c r="H1771" s="258">
        <v>10.523999999999999</v>
      </c>
      <c r="I1771" s="198">
        <v>11.162000000000001</v>
      </c>
      <c r="J1771" s="198">
        <v>11.048999999999999</v>
      </c>
    </row>
    <row r="1772" spans="4:10" x14ac:dyDescent="0.25">
      <c r="D1772" s="257">
        <v>45364</v>
      </c>
      <c r="E1772" s="198">
        <v>8.609</v>
      </c>
      <c r="F1772" s="198">
        <v>9.9540000000000006</v>
      </c>
      <c r="G1772" s="198">
        <v>9.9420000000000002</v>
      </c>
      <c r="H1772" s="258">
        <v>10.468999999999999</v>
      </c>
      <c r="I1772" s="198">
        <v>11.097</v>
      </c>
      <c r="J1772" s="198">
        <v>10.977</v>
      </c>
    </row>
    <row r="1773" spans="4:10" x14ac:dyDescent="0.25">
      <c r="D1773" s="257">
        <v>45365</v>
      </c>
      <c r="E1773" s="198">
        <v>8.7550000000000008</v>
      </c>
      <c r="F1773" s="198">
        <v>9.8930000000000007</v>
      </c>
      <c r="G1773" s="198">
        <v>9.9280000000000008</v>
      </c>
      <c r="H1773" s="258">
        <v>10.492000000000001</v>
      </c>
      <c r="I1773" s="198">
        <v>11.151999999999999</v>
      </c>
      <c r="J1773" s="198">
        <v>11.055</v>
      </c>
    </row>
    <row r="1774" spans="4:10" x14ac:dyDescent="0.25">
      <c r="D1774" s="257">
        <v>45366</v>
      </c>
      <c r="E1774" s="198">
        <v>8.6950000000000003</v>
      </c>
      <c r="F1774" s="198">
        <v>9.8840000000000003</v>
      </c>
      <c r="G1774" s="198">
        <v>9.9090000000000007</v>
      </c>
      <c r="H1774" s="258">
        <v>10.523999999999999</v>
      </c>
      <c r="I1774" s="198">
        <v>11.180999999999999</v>
      </c>
      <c r="J1774" s="198">
        <v>11.054</v>
      </c>
    </row>
    <row r="1775" spans="4:10" x14ac:dyDescent="0.25">
      <c r="D1775" s="257">
        <v>45369</v>
      </c>
      <c r="E1775" s="198">
        <v>8.6720000000000006</v>
      </c>
      <c r="F1775" s="198">
        <v>9.93</v>
      </c>
      <c r="G1775" s="198">
        <v>9.9589999999999996</v>
      </c>
      <c r="H1775" s="258">
        <v>10.584</v>
      </c>
      <c r="I1775" s="198">
        <v>11.224</v>
      </c>
      <c r="J1775" s="198">
        <v>11.124000000000001</v>
      </c>
    </row>
    <row r="1776" spans="4:10" x14ac:dyDescent="0.25">
      <c r="D1776" s="257">
        <v>45370</v>
      </c>
      <c r="E1776" s="198">
        <v>8.6010000000000009</v>
      </c>
      <c r="F1776" s="198">
        <v>9.7910000000000004</v>
      </c>
      <c r="G1776" s="198">
        <v>9.8019999999999996</v>
      </c>
      <c r="H1776" s="258">
        <v>10.404</v>
      </c>
      <c r="I1776" s="198">
        <v>11.053000000000001</v>
      </c>
      <c r="J1776" s="198">
        <v>10.965999999999999</v>
      </c>
    </row>
    <row r="1777" spans="4:10" x14ac:dyDescent="0.25">
      <c r="D1777" s="257">
        <v>45371</v>
      </c>
      <c r="E1777" s="198">
        <v>8.1280000000000001</v>
      </c>
      <c r="F1777" s="198">
        <v>9.5190000000000001</v>
      </c>
      <c r="G1777" s="198">
        <v>9.5969999999999995</v>
      </c>
      <c r="H1777" s="258">
        <v>10.193</v>
      </c>
      <c r="I1777" s="198">
        <v>10.92</v>
      </c>
      <c r="J1777" s="198">
        <v>10.805999999999999</v>
      </c>
    </row>
    <row r="1778" spans="4:10" x14ac:dyDescent="0.25">
      <c r="D1778" s="257">
        <v>45372</v>
      </c>
      <c r="E1778" s="198">
        <v>7.875</v>
      </c>
      <c r="F1778" s="198">
        <v>9.1669999999999998</v>
      </c>
      <c r="G1778" s="198">
        <v>9.3019999999999996</v>
      </c>
      <c r="H1778" s="258">
        <v>9.9030000000000005</v>
      </c>
      <c r="I1778" s="198">
        <v>10.675000000000001</v>
      </c>
      <c r="J1778" s="198">
        <v>10.57</v>
      </c>
    </row>
    <row r="1779" spans="4:10" x14ac:dyDescent="0.25">
      <c r="D1779" s="257">
        <v>45373</v>
      </c>
      <c r="E1779" s="198">
        <v>7.9690000000000003</v>
      </c>
      <c r="F1779" s="198">
        <v>9.2560000000000002</v>
      </c>
      <c r="G1779" s="198">
        <v>9.4039999999999999</v>
      </c>
      <c r="H1779" s="258">
        <v>10.044</v>
      </c>
      <c r="I1779" s="198">
        <v>10.81</v>
      </c>
      <c r="J1779" s="198">
        <v>10.754</v>
      </c>
    </row>
    <row r="1780" spans="4:10" x14ac:dyDescent="0.25">
      <c r="D1780" s="257">
        <v>45376</v>
      </c>
      <c r="E1780" s="198">
        <v>7.944</v>
      </c>
      <c r="F1780" s="198">
        <v>9.2379999999999995</v>
      </c>
      <c r="G1780" s="198">
        <v>9.41</v>
      </c>
      <c r="H1780" s="258">
        <v>10.082000000000001</v>
      </c>
      <c r="I1780" s="198">
        <v>10.863</v>
      </c>
      <c r="J1780" s="198">
        <v>10.786</v>
      </c>
    </row>
    <row r="1781" spans="4:10" x14ac:dyDescent="0.25">
      <c r="D1781" s="257">
        <v>45377</v>
      </c>
      <c r="E1781" s="198">
        <v>7.8630000000000004</v>
      </c>
      <c r="F1781" s="198">
        <v>9.157</v>
      </c>
      <c r="G1781" s="198">
        <v>9.3780000000000001</v>
      </c>
      <c r="H1781" s="258">
        <v>10.048</v>
      </c>
      <c r="I1781" s="198">
        <v>10.834</v>
      </c>
      <c r="J1781" s="198">
        <v>10.734</v>
      </c>
    </row>
    <row r="1782" spans="4:10" x14ac:dyDescent="0.25">
      <c r="D1782" s="257">
        <v>45378</v>
      </c>
      <c r="E1782" s="198">
        <v>7.83</v>
      </c>
      <c r="F1782" s="198">
        <v>9.14</v>
      </c>
      <c r="G1782" s="198">
        <v>9.3960000000000008</v>
      </c>
      <c r="H1782" s="258">
        <v>10.098000000000001</v>
      </c>
      <c r="I1782" s="198">
        <v>10.903</v>
      </c>
      <c r="J1782" s="198">
        <v>10.829000000000001</v>
      </c>
    </row>
    <row r="1783" spans="4:10" x14ac:dyDescent="0.25">
      <c r="D1783" s="257">
        <v>45379</v>
      </c>
      <c r="E1783" s="198">
        <v>7.8129999999999997</v>
      </c>
      <c r="F1783" s="198">
        <v>9.1509999999999998</v>
      </c>
      <c r="G1783" s="198">
        <v>9.4079999999999995</v>
      </c>
      <c r="H1783" s="258">
        <v>10.111000000000001</v>
      </c>
      <c r="I1783" s="198">
        <v>10.916</v>
      </c>
      <c r="J1783" s="198">
        <v>10.83</v>
      </c>
    </row>
    <row r="1784" spans="4:10" x14ac:dyDescent="0.25">
      <c r="D1784" s="257">
        <v>45383</v>
      </c>
      <c r="E1784" s="198">
        <v>7.8380000000000001</v>
      </c>
      <c r="F1784" s="198">
        <v>9.1820000000000004</v>
      </c>
      <c r="G1784" s="198">
        <v>9.407</v>
      </c>
      <c r="H1784" s="258">
        <v>10.166</v>
      </c>
      <c r="I1784" s="198">
        <v>10.952999999999999</v>
      </c>
      <c r="J1784" s="198">
        <v>10.826000000000001</v>
      </c>
    </row>
    <row r="1785" spans="4:10" x14ac:dyDescent="0.25">
      <c r="D1785" s="257">
        <v>45384</v>
      </c>
      <c r="E1785" s="198">
        <v>7.94</v>
      </c>
      <c r="F1785" s="198">
        <v>9.4819999999999993</v>
      </c>
      <c r="G1785" s="198">
        <v>9.7530000000000001</v>
      </c>
      <c r="H1785" s="258">
        <v>10.430999999999999</v>
      </c>
      <c r="I1785" s="198">
        <v>11.137</v>
      </c>
      <c r="J1785" s="198">
        <v>11.092000000000001</v>
      </c>
    </row>
    <row r="1786" spans="4:10" x14ac:dyDescent="0.25">
      <c r="D1786" s="257">
        <v>45385</v>
      </c>
      <c r="E1786" s="198">
        <v>7.9240000000000004</v>
      </c>
      <c r="F1786" s="198">
        <v>9.4190000000000005</v>
      </c>
      <c r="G1786" s="198">
        <v>9.7050000000000001</v>
      </c>
      <c r="H1786" s="258">
        <v>10.318</v>
      </c>
      <c r="I1786" s="198">
        <v>11.071</v>
      </c>
      <c r="J1786" s="198">
        <v>10.984999999999999</v>
      </c>
    </row>
    <row r="1787" spans="4:10" x14ac:dyDescent="0.25">
      <c r="D1787" s="257">
        <v>45386</v>
      </c>
      <c r="E1787" s="198">
        <v>7.7690000000000001</v>
      </c>
      <c r="F1787" s="198">
        <v>9.1449999999999996</v>
      </c>
      <c r="G1787" s="198">
        <v>9.4589999999999996</v>
      </c>
      <c r="H1787" s="258">
        <v>10.127000000000001</v>
      </c>
      <c r="I1787" s="198">
        <v>10.848000000000001</v>
      </c>
      <c r="J1787" s="198">
        <v>10.771000000000001</v>
      </c>
    </row>
    <row r="1788" spans="4:10" x14ac:dyDescent="0.25">
      <c r="D1788" s="257">
        <v>45387</v>
      </c>
      <c r="E1788" s="198">
        <v>7.85</v>
      </c>
      <c r="F1788" s="198">
        <v>9.2989999999999995</v>
      </c>
      <c r="G1788" s="198">
        <v>9.5969999999999995</v>
      </c>
      <c r="H1788" s="258">
        <v>10.262</v>
      </c>
      <c r="I1788" s="198">
        <v>10.996</v>
      </c>
      <c r="J1788" s="198">
        <v>10.922000000000001</v>
      </c>
    </row>
    <row r="1789" spans="4:10" x14ac:dyDescent="0.25">
      <c r="D1789" s="257">
        <v>45390</v>
      </c>
      <c r="E1789" s="198">
        <v>7.8490000000000002</v>
      </c>
      <c r="F1789" s="198">
        <v>9.2949999999999999</v>
      </c>
      <c r="G1789" s="198">
        <v>9.6270000000000007</v>
      </c>
      <c r="H1789" s="258">
        <v>10.255000000000001</v>
      </c>
      <c r="I1789" s="198">
        <v>10.965</v>
      </c>
      <c r="J1789" s="198">
        <v>10.884</v>
      </c>
    </row>
    <row r="1790" spans="4:10" x14ac:dyDescent="0.25">
      <c r="D1790" s="257">
        <v>45391</v>
      </c>
      <c r="E1790" s="198">
        <v>7.69</v>
      </c>
      <c r="F1790" s="198">
        <v>9.1129999999999995</v>
      </c>
      <c r="G1790" s="198">
        <v>9.43</v>
      </c>
      <c r="H1790" s="258">
        <v>10.077</v>
      </c>
      <c r="I1790" s="198">
        <v>10.782999999999999</v>
      </c>
      <c r="J1790" s="198">
        <v>10.712</v>
      </c>
    </row>
    <row r="1791" spans="4:10" x14ac:dyDescent="0.25">
      <c r="D1791" s="257">
        <v>45392</v>
      </c>
      <c r="E1791" s="198">
        <v>7.8360000000000003</v>
      </c>
      <c r="F1791" s="198">
        <v>9.1859999999999999</v>
      </c>
      <c r="G1791" s="198">
        <v>9.4920000000000009</v>
      </c>
      <c r="H1791" s="258">
        <v>10.141999999999999</v>
      </c>
      <c r="I1791" s="198">
        <v>10.856999999999999</v>
      </c>
      <c r="J1791" s="198">
        <v>10.788</v>
      </c>
    </row>
    <row r="1792" spans="4:10" x14ac:dyDescent="0.25">
      <c r="D1792" s="257">
        <v>45393</v>
      </c>
      <c r="E1792" s="198">
        <v>7.7789999999999999</v>
      </c>
      <c r="F1792" s="198">
        <v>9.4559999999999995</v>
      </c>
      <c r="G1792" s="198">
        <v>9.8030000000000008</v>
      </c>
      <c r="H1792" s="258">
        <v>10.483000000000001</v>
      </c>
      <c r="I1792" s="198">
        <v>11.119</v>
      </c>
      <c r="J1792" s="198">
        <v>11.058</v>
      </c>
    </row>
    <row r="1793" spans="4:10" x14ac:dyDescent="0.25">
      <c r="D1793" s="257">
        <v>45394</v>
      </c>
      <c r="E1793" s="198">
        <v>7.8440000000000003</v>
      </c>
      <c r="F1793" s="198">
        <v>9.4979999999999993</v>
      </c>
      <c r="G1793" s="198">
        <v>9.7850000000000001</v>
      </c>
      <c r="H1793" s="258">
        <v>10.456</v>
      </c>
      <c r="I1793" s="198">
        <v>11.092000000000001</v>
      </c>
      <c r="J1793" s="198">
        <v>11.036</v>
      </c>
    </row>
    <row r="1794" spans="4:10" x14ac:dyDescent="0.25">
      <c r="D1794" s="257">
        <v>45397</v>
      </c>
      <c r="E1794" s="198">
        <v>7.8449999999999998</v>
      </c>
      <c r="F1794" s="198">
        <v>9.6910000000000007</v>
      </c>
      <c r="G1794" s="198">
        <v>9.9429999999999996</v>
      </c>
      <c r="H1794" s="258">
        <v>10.614000000000001</v>
      </c>
      <c r="I1794" s="198">
        <v>11.207000000000001</v>
      </c>
      <c r="J1794" s="198">
        <v>11.163</v>
      </c>
    </row>
    <row r="1795" spans="4:10" x14ac:dyDescent="0.25">
      <c r="D1795" s="257">
        <v>45398</v>
      </c>
      <c r="E1795" s="198">
        <v>8.0489999999999995</v>
      </c>
      <c r="F1795" s="198">
        <v>10.034000000000001</v>
      </c>
      <c r="G1795" s="198">
        <v>10.303000000000001</v>
      </c>
      <c r="H1795" s="258">
        <v>10.843999999999999</v>
      </c>
      <c r="I1795" s="198">
        <v>11.433</v>
      </c>
      <c r="J1795" s="198">
        <v>11.371</v>
      </c>
    </row>
    <row r="1796" spans="4:10" x14ac:dyDescent="0.25">
      <c r="D1796" s="257">
        <v>45399</v>
      </c>
      <c r="E1796" s="198">
        <v>7.9029999999999996</v>
      </c>
      <c r="F1796" s="198">
        <v>9.8279999999999994</v>
      </c>
      <c r="G1796" s="198">
        <v>10.076000000000001</v>
      </c>
      <c r="H1796" s="258">
        <v>10.635</v>
      </c>
      <c r="I1796" s="198">
        <v>11.273</v>
      </c>
      <c r="J1796" s="198">
        <v>11.233000000000001</v>
      </c>
    </row>
    <row r="1797" spans="4:10" x14ac:dyDescent="0.25">
      <c r="D1797" s="257">
        <v>45400</v>
      </c>
      <c r="E1797" s="198">
        <v>7.8520000000000003</v>
      </c>
      <c r="F1797" s="198">
        <v>9.7949999999999999</v>
      </c>
      <c r="G1797" s="198">
        <v>10.025</v>
      </c>
      <c r="H1797" s="258">
        <v>10.528</v>
      </c>
      <c r="I1797" s="198">
        <v>11.180999999999999</v>
      </c>
      <c r="J1797" s="198">
        <v>11.138999999999999</v>
      </c>
    </row>
    <row r="1798" spans="4:10" x14ac:dyDescent="0.25">
      <c r="D1798" s="257">
        <v>45401</v>
      </c>
      <c r="E1798" s="198">
        <v>7.7839999999999998</v>
      </c>
      <c r="F1798" s="198">
        <v>9.7550000000000008</v>
      </c>
      <c r="G1798" s="198">
        <v>9.9649999999999999</v>
      </c>
      <c r="H1798" s="258">
        <v>10.445</v>
      </c>
      <c r="I1798" s="198">
        <v>11.119</v>
      </c>
      <c r="J1798" s="198">
        <v>11.058999999999999</v>
      </c>
    </row>
    <row r="1799" spans="4:10" x14ac:dyDescent="0.25">
      <c r="D1799" s="257">
        <v>45404</v>
      </c>
      <c r="E1799" s="198">
        <v>7.7350000000000003</v>
      </c>
      <c r="F1799" s="198">
        <v>9.6470000000000002</v>
      </c>
      <c r="G1799" s="198">
        <v>9.8780000000000001</v>
      </c>
      <c r="H1799" s="258">
        <v>10.356999999999999</v>
      </c>
      <c r="I1799" s="198">
        <v>11.035</v>
      </c>
      <c r="J1799" s="198">
        <v>10.981999999999999</v>
      </c>
    </row>
    <row r="1800" spans="4:10" x14ac:dyDescent="0.25">
      <c r="D1800" s="257">
        <v>45405</v>
      </c>
      <c r="E1800" s="198">
        <v>7.7720000000000002</v>
      </c>
      <c r="F1800" s="198">
        <v>9.6120000000000001</v>
      </c>
      <c r="G1800" s="198">
        <v>9.8369999999999997</v>
      </c>
      <c r="H1800" s="258">
        <v>10.326000000000001</v>
      </c>
      <c r="I1800" s="198">
        <v>11.000999999999999</v>
      </c>
      <c r="J1800" s="198">
        <v>10.923</v>
      </c>
    </row>
    <row r="1801" spans="4:10" x14ac:dyDescent="0.25">
      <c r="D1801" s="257">
        <v>45406</v>
      </c>
      <c r="E1801" s="198">
        <v>7.7789999999999999</v>
      </c>
      <c r="F1801" s="198">
        <v>9.6940000000000008</v>
      </c>
      <c r="G1801" s="198">
        <v>9.9420000000000002</v>
      </c>
      <c r="H1801" s="258">
        <v>10.459</v>
      </c>
      <c r="I1801" s="198">
        <v>11.085000000000001</v>
      </c>
      <c r="J1801" s="198">
        <v>11.025</v>
      </c>
    </row>
    <row r="1802" spans="4:10" x14ac:dyDescent="0.25">
      <c r="D1802" s="257">
        <v>45407</v>
      </c>
      <c r="E1802" s="198">
        <v>7.8159999999999998</v>
      </c>
      <c r="F1802" s="198">
        <v>9.8740000000000006</v>
      </c>
      <c r="G1802" s="198">
        <v>10.105</v>
      </c>
      <c r="H1802" s="258">
        <v>10.581</v>
      </c>
      <c r="I1802" s="198">
        <v>11.180999999999999</v>
      </c>
      <c r="J1802" s="198">
        <v>11.138</v>
      </c>
    </row>
    <row r="1803" spans="4:10" x14ac:dyDescent="0.25">
      <c r="D1803" s="257">
        <v>45408</v>
      </c>
      <c r="E1803" s="198">
        <v>7.8140000000000001</v>
      </c>
      <c r="F1803" s="198">
        <v>9.7780000000000005</v>
      </c>
      <c r="G1803" s="198">
        <v>9.9920000000000009</v>
      </c>
      <c r="H1803" s="258">
        <v>10.443</v>
      </c>
      <c r="I1803" s="198">
        <v>11.055999999999999</v>
      </c>
      <c r="J1803" s="198">
        <v>10.997999999999999</v>
      </c>
    </row>
    <row r="1804" spans="4:10" x14ac:dyDescent="0.25">
      <c r="D1804" s="257">
        <v>45411</v>
      </c>
      <c r="E1804" s="198">
        <v>7.7409999999999997</v>
      </c>
      <c r="F1804" s="198">
        <v>9.6219999999999999</v>
      </c>
      <c r="G1804" s="198">
        <v>9.8290000000000006</v>
      </c>
      <c r="H1804" s="258">
        <v>10.260999999999999</v>
      </c>
      <c r="I1804" s="198">
        <v>10.92</v>
      </c>
      <c r="J1804" s="198">
        <v>10.872</v>
      </c>
    </row>
    <row r="1805" spans="4:10" x14ac:dyDescent="0.25">
      <c r="D1805" s="257">
        <v>45412</v>
      </c>
      <c r="E1805" s="198">
        <v>7.7939999999999996</v>
      </c>
      <c r="F1805" s="198">
        <v>9.8030000000000008</v>
      </c>
      <c r="G1805" s="198">
        <v>9.9939999999999998</v>
      </c>
      <c r="H1805" s="258">
        <v>10.441000000000001</v>
      </c>
      <c r="I1805" s="198">
        <v>11.09</v>
      </c>
      <c r="J1805" s="198">
        <v>11.037000000000001</v>
      </c>
    </row>
    <row r="1806" spans="4:10" x14ac:dyDescent="0.25">
      <c r="D1806" s="257">
        <v>45413</v>
      </c>
      <c r="E1806" s="198">
        <v>7.86</v>
      </c>
      <c r="F1806" s="198">
        <v>9.9280000000000008</v>
      </c>
      <c r="G1806" s="198">
        <v>10.093</v>
      </c>
      <c r="H1806" s="258">
        <v>10.551</v>
      </c>
      <c r="I1806" s="198">
        <v>11.167</v>
      </c>
      <c r="J1806" s="198">
        <v>11.128</v>
      </c>
    </row>
    <row r="1807" spans="4:10" x14ac:dyDescent="0.25">
      <c r="D1807" s="257">
        <v>45414</v>
      </c>
      <c r="E1807" s="198">
        <v>7.7530000000000001</v>
      </c>
      <c r="F1807" s="198">
        <v>9.7620000000000005</v>
      </c>
      <c r="G1807" s="198">
        <v>9.9369999999999994</v>
      </c>
      <c r="H1807" s="258">
        <v>10.446999999999999</v>
      </c>
      <c r="I1807" s="198">
        <v>11.064</v>
      </c>
      <c r="J1807" s="198">
        <v>11.032</v>
      </c>
    </row>
    <row r="1808" spans="4:10" x14ac:dyDescent="0.25">
      <c r="D1808" s="257">
        <v>45415</v>
      </c>
      <c r="E1808" s="198">
        <v>7.6879999999999997</v>
      </c>
      <c r="F1808" s="198">
        <v>9.4260000000000002</v>
      </c>
      <c r="G1808" s="198">
        <v>9.6549999999999994</v>
      </c>
      <c r="H1808" s="258">
        <v>10.220000000000001</v>
      </c>
      <c r="I1808" s="198">
        <v>10.872</v>
      </c>
      <c r="J1808" s="198">
        <v>10.817</v>
      </c>
    </row>
    <row r="1809" spans="4:10" x14ac:dyDescent="0.25">
      <c r="D1809" s="257">
        <v>45418</v>
      </c>
      <c r="E1809" s="198">
        <v>7.7530000000000001</v>
      </c>
      <c r="F1809" s="198">
        <v>9.4809999999999999</v>
      </c>
      <c r="G1809" s="198">
        <v>9.7059999999999995</v>
      </c>
      <c r="H1809" s="258">
        <v>10.265000000000001</v>
      </c>
      <c r="I1809" s="198">
        <v>10.898</v>
      </c>
      <c r="J1809" s="198">
        <v>10.840999999999999</v>
      </c>
    </row>
    <row r="1810" spans="4:10" x14ac:dyDescent="0.25">
      <c r="D1810" s="257">
        <v>45419</v>
      </c>
      <c r="E1810" s="198">
        <v>7.4930000000000003</v>
      </c>
      <c r="F1810" s="198">
        <v>9.2210000000000001</v>
      </c>
      <c r="G1810" s="198">
        <v>9.4320000000000004</v>
      </c>
      <c r="H1810" s="258">
        <v>10.025</v>
      </c>
      <c r="I1810" s="198">
        <v>10.696</v>
      </c>
      <c r="J1810" s="198">
        <v>10.631</v>
      </c>
    </row>
    <row r="1811" spans="4:10" x14ac:dyDescent="0.25">
      <c r="D1811" s="257">
        <v>45420</v>
      </c>
      <c r="E1811" s="198">
        <v>7.5380000000000003</v>
      </c>
      <c r="F1811" s="198">
        <v>9.3119999999999994</v>
      </c>
      <c r="G1811" s="198">
        <v>9.5440000000000005</v>
      </c>
      <c r="H1811" s="258">
        <v>10.138999999999999</v>
      </c>
      <c r="I1811" s="198">
        <v>10.782</v>
      </c>
      <c r="J1811" s="198">
        <v>10.726000000000001</v>
      </c>
    </row>
    <row r="1812" spans="4:10" x14ac:dyDescent="0.25">
      <c r="D1812" s="257">
        <v>45421</v>
      </c>
      <c r="E1812" s="198">
        <v>7.5620000000000003</v>
      </c>
      <c r="F1812" s="198">
        <v>9.3780000000000001</v>
      </c>
      <c r="G1812" s="198">
        <v>9.5730000000000004</v>
      </c>
      <c r="H1812" s="258">
        <v>10.180999999999999</v>
      </c>
      <c r="I1812" s="198">
        <v>10.811999999999999</v>
      </c>
      <c r="J1812" s="198">
        <v>10.773</v>
      </c>
    </row>
    <row r="1813" spans="4:10" x14ac:dyDescent="0.25">
      <c r="D1813" s="257">
        <v>45422</v>
      </c>
      <c r="E1813" s="198">
        <v>7.6130000000000004</v>
      </c>
      <c r="F1813" s="198">
        <v>9.4510000000000005</v>
      </c>
      <c r="G1813" s="198">
        <v>9.6470000000000002</v>
      </c>
      <c r="H1813" s="258">
        <v>10.254</v>
      </c>
      <c r="I1813" s="198">
        <v>10.86</v>
      </c>
      <c r="J1813" s="198">
        <v>10.821</v>
      </c>
    </row>
    <row r="1814" spans="4:10" x14ac:dyDescent="0.25">
      <c r="D1814" s="257">
        <v>45425</v>
      </c>
      <c r="E1814" s="198">
        <v>7.61</v>
      </c>
      <c r="F1814" s="198">
        <v>9.4149999999999991</v>
      </c>
      <c r="G1814" s="198">
        <v>9.6199999999999992</v>
      </c>
      <c r="H1814" s="258">
        <v>10.221</v>
      </c>
      <c r="I1814" s="198">
        <v>10.845000000000001</v>
      </c>
      <c r="J1814" s="198">
        <v>10.789</v>
      </c>
    </row>
    <row r="1815" spans="4:10" x14ac:dyDescent="0.25">
      <c r="D1815" s="257">
        <v>45426</v>
      </c>
      <c r="E1815" s="198">
        <v>7.6</v>
      </c>
      <c r="F1815" s="198">
        <v>9.3960000000000008</v>
      </c>
      <c r="G1815" s="198">
        <v>9.65</v>
      </c>
      <c r="H1815" s="258">
        <v>10.256</v>
      </c>
      <c r="I1815" s="198">
        <v>10.855</v>
      </c>
      <c r="J1815" s="198">
        <v>10.808</v>
      </c>
    </row>
    <row r="1816" spans="4:10" x14ac:dyDescent="0.25">
      <c r="D1816" s="257">
        <v>45427</v>
      </c>
      <c r="E1816" s="198">
        <v>7.4009999999999998</v>
      </c>
      <c r="F1816" s="198">
        <v>9.1660000000000004</v>
      </c>
      <c r="G1816" s="198">
        <v>9.4109999999999996</v>
      </c>
      <c r="H1816" s="258">
        <v>10.035</v>
      </c>
      <c r="I1816" s="198">
        <v>10.657</v>
      </c>
      <c r="J1816" s="198">
        <v>10.609</v>
      </c>
    </row>
    <row r="1817" spans="4:10" x14ac:dyDescent="0.25">
      <c r="D1817" s="257">
        <v>45428</v>
      </c>
      <c r="E1817" s="198">
        <v>7.367</v>
      </c>
      <c r="F1817" s="198">
        <v>9.0030000000000001</v>
      </c>
      <c r="G1817" s="198">
        <v>9.2919999999999998</v>
      </c>
      <c r="H1817" s="258">
        <v>9.9480000000000004</v>
      </c>
      <c r="I1817" s="198">
        <v>10.571999999999999</v>
      </c>
      <c r="J1817" s="198">
        <v>10.532</v>
      </c>
    </row>
    <row r="1818" spans="4:10" x14ac:dyDescent="0.25">
      <c r="D1818" s="257">
        <v>45429</v>
      </c>
      <c r="E1818" s="198">
        <v>7.3840000000000003</v>
      </c>
      <c r="F1818" s="198">
        <v>9.0579999999999998</v>
      </c>
      <c r="G1818" s="198">
        <v>9.3780000000000001</v>
      </c>
      <c r="H1818" s="258">
        <v>10.005000000000001</v>
      </c>
      <c r="I1818" s="198">
        <v>10.63</v>
      </c>
      <c r="J1818" s="198">
        <v>10.619</v>
      </c>
    </row>
    <row r="1819" spans="4:10" x14ac:dyDescent="0.25">
      <c r="D1819" s="257">
        <v>45432</v>
      </c>
      <c r="E1819" s="198">
        <v>7.3949999999999996</v>
      </c>
      <c r="F1819" s="198">
        <v>9.1809999999999992</v>
      </c>
      <c r="G1819" s="198">
        <v>9.4469999999999992</v>
      </c>
      <c r="H1819" s="258">
        <v>10.064</v>
      </c>
      <c r="I1819" s="198">
        <v>10.679</v>
      </c>
      <c r="J1819" s="198">
        <v>10.635</v>
      </c>
    </row>
    <row r="1820" spans="4:10" x14ac:dyDescent="0.25">
      <c r="D1820" s="257">
        <v>45433</v>
      </c>
      <c r="E1820" s="198">
        <v>7.4320000000000004</v>
      </c>
      <c r="F1820" s="198">
        <v>9.3170000000000002</v>
      </c>
      <c r="G1820" s="198">
        <v>9.548</v>
      </c>
      <c r="H1820" s="258">
        <v>10.125999999999999</v>
      </c>
      <c r="I1820" s="198">
        <v>10.712</v>
      </c>
      <c r="J1820" s="198">
        <v>10.678000000000001</v>
      </c>
    </row>
    <row r="1821" spans="4:10" x14ac:dyDescent="0.25">
      <c r="D1821" s="257">
        <v>45434</v>
      </c>
      <c r="E1821" s="198">
        <v>7.5469999999999997</v>
      </c>
      <c r="F1821" s="198">
        <v>9.4540000000000006</v>
      </c>
      <c r="G1821" s="198">
        <v>9.6579999999999995</v>
      </c>
      <c r="H1821" s="258">
        <v>10.255000000000001</v>
      </c>
      <c r="I1821" s="198">
        <v>10.798999999999999</v>
      </c>
      <c r="J1821" s="198">
        <v>10.773999999999999</v>
      </c>
    </row>
    <row r="1822" spans="4:10" x14ac:dyDescent="0.25">
      <c r="D1822" s="257">
        <v>45435</v>
      </c>
      <c r="E1822" s="198">
        <v>7.6109999999999998</v>
      </c>
      <c r="F1822" s="198">
        <v>9.6980000000000004</v>
      </c>
      <c r="G1822" s="198">
        <v>9.8659999999999997</v>
      </c>
      <c r="H1822" s="258">
        <v>10.428000000000001</v>
      </c>
      <c r="I1822" s="198">
        <v>10.923999999999999</v>
      </c>
      <c r="J1822" s="198">
        <v>10.904999999999999</v>
      </c>
    </row>
    <row r="1823" spans="4:10" x14ac:dyDescent="0.25">
      <c r="D1823" s="257">
        <v>45436</v>
      </c>
      <c r="E1823" s="198">
        <v>7.6239999999999997</v>
      </c>
      <c r="F1823" s="198">
        <v>9.8049999999999997</v>
      </c>
      <c r="G1823" s="198">
        <v>9.9420000000000002</v>
      </c>
      <c r="H1823" s="258">
        <v>10.497999999999999</v>
      </c>
      <c r="I1823" s="198">
        <v>10.97</v>
      </c>
      <c r="J1823" s="198">
        <v>10.949</v>
      </c>
    </row>
    <row r="1824" spans="4:10" x14ac:dyDescent="0.25">
      <c r="D1824" s="257">
        <v>45440</v>
      </c>
      <c r="E1824" s="198">
        <v>7.51</v>
      </c>
      <c r="F1824" s="198">
        <v>9.7509999999999994</v>
      </c>
      <c r="G1824" s="198">
        <v>9.9260000000000002</v>
      </c>
      <c r="H1824" s="258">
        <v>10.459</v>
      </c>
      <c r="I1824" s="198">
        <v>10.952999999999999</v>
      </c>
      <c r="J1824" s="198">
        <v>10.914999999999999</v>
      </c>
    </row>
    <row r="1825" spans="4:10" x14ac:dyDescent="0.25">
      <c r="D1825" s="257">
        <v>45441</v>
      </c>
      <c r="E1825" s="198">
        <v>7.6239999999999997</v>
      </c>
      <c r="F1825" s="198">
        <v>9.9979999999999993</v>
      </c>
      <c r="G1825" s="198">
        <v>10.191000000000001</v>
      </c>
      <c r="H1825" s="258">
        <v>10.731</v>
      </c>
      <c r="I1825" s="198">
        <v>11.129</v>
      </c>
      <c r="J1825" s="198">
        <v>11.11</v>
      </c>
    </row>
    <row r="1826" spans="4:10" x14ac:dyDescent="0.25">
      <c r="D1826" s="257">
        <v>45442</v>
      </c>
      <c r="E1826" s="198">
        <v>7.6379999999999999</v>
      </c>
      <c r="F1826" s="198">
        <v>9.9480000000000004</v>
      </c>
      <c r="G1826" s="198">
        <v>10.15</v>
      </c>
      <c r="H1826" s="258">
        <v>10.675000000000001</v>
      </c>
      <c r="I1826" s="198">
        <v>11.1</v>
      </c>
      <c r="J1826" s="198">
        <v>11.077999999999999</v>
      </c>
    </row>
    <row r="1827" spans="4:10" x14ac:dyDescent="0.25">
      <c r="D1827" s="257">
        <v>45443</v>
      </c>
      <c r="E1827" s="198">
        <v>7.556</v>
      </c>
      <c r="F1827" s="198">
        <v>9.8710000000000004</v>
      </c>
      <c r="G1827" s="198">
        <v>10.06</v>
      </c>
      <c r="H1827" s="258">
        <v>10.595000000000001</v>
      </c>
      <c r="I1827" s="198">
        <v>11.054</v>
      </c>
      <c r="J1827" s="198">
        <v>11.023999999999999</v>
      </c>
    </row>
    <row r="1828" spans="4:10" x14ac:dyDescent="0.25">
      <c r="D1828" s="268">
        <v>45446</v>
      </c>
      <c r="E1828" s="269">
        <v>7.43</v>
      </c>
      <c r="F1828" s="269">
        <v>9.7560000000000002</v>
      </c>
      <c r="G1828" s="269">
        <v>10.032999999999999</v>
      </c>
      <c r="H1828" s="270">
        <v>10.518000000000001</v>
      </c>
      <c r="I1828" s="269">
        <v>10.962</v>
      </c>
      <c r="J1828" s="269">
        <v>10.914</v>
      </c>
    </row>
    <row r="1829" spans="4:10" x14ac:dyDescent="0.25">
      <c r="D1829" s="268">
        <v>45447</v>
      </c>
      <c r="E1829" s="269">
        <v>7.5330000000000004</v>
      </c>
      <c r="F1829" s="269">
        <v>9.9960000000000004</v>
      </c>
      <c r="G1829" s="269">
        <v>10.218999999999999</v>
      </c>
      <c r="H1829" s="270">
        <v>10.692</v>
      </c>
      <c r="I1829" s="269">
        <v>11.122</v>
      </c>
      <c r="J1829" s="269">
        <v>11.08</v>
      </c>
    </row>
    <row r="1830" spans="4:10" x14ac:dyDescent="0.25">
      <c r="D1830" s="268">
        <v>45448</v>
      </c>
      <c r="E1830" s="269">
        <v>7.6050000000000004</v>
      </c>
      <c r="F1830" s="269">
        <v>10.026999999999999</v>
      </c>
      <c r="G1830" s="269">
        <v>10.303000000000001</v>
      </c>
      <c r="H1830" s="270">
        <v>10.765000000000001</v>
      </c>
      <c r="I1830" s="269">
        <v>11.170999999999999</v>
      </c>
      <c r="J1830" s="269">
        <v>11.124000000000001</v>
      </c>
    </row>
    <row r="1831" spans="4:10" x14ac:dyDescent="0.25">
      <c r="D1831" s="268">
        <v>45449</v>
      </c>
      <c r="E1831" s="269">
        <v>7.5410000000000004</v>
      </c>
      <c r="F1831" s="269">
        <v>9.9640000000000004</v>
      </c>
      <c r="G1831" s="269">
        <v>10.196999999999999</v>
      </c>
      <c r="H1831" s="270">
        <v>10.731999999999999</v>
      </c>
      <c r="I1831" s="269">
        <v>11.095000000000001</v>
      </c>
      <c r="J1831" s="269">
        <v>11.047000000000001</v>
      </c>
    </row>
    <row r="1832" spans="4:10" x14ac:dyDescent="0.25">
      <c r="D1832" s="268">
        <v>45450</v>
      </c>
      <c r="E1832" s="269">
        <v>7.7169999999999996</v>
      </c>
      <c r="F1832" s="269">
        <v>10.125</v>
      </c>
      <c r="G1832" s="269">
        <v>10.336</v>
      </c>
      <c r="H1832" s="270">
        <v>10.861000000000001</v>
      </c>
      <c r="I1832" s="269">
        <v>11.222</v>
      </c>
      <c r="J1832" s="269">
        <v>11.164</v>
      </c>
    </row>
    <row r="1833" spans="4:10" x14ac:dyDescent="0.25">
      <c r="D1833" s="268">
        <v>45453</v>
      </c>
      <c r="E1833" s="269">
        <v>7.7720000000000002</v>
      </c>
      <c r="F1833" s="269">
        <v>10.269</v>
      </c>
      <c r="G1833" s="269">
        <v>10.45</v>
      </c>
      <c r="H1833" s="270">
        <v>10.904999999999999</v>
      </c>
      <c r="I1833" s="269">
        <v>11.318</v>
      </c>
      <c r="J1833" s="269">
        <v>11.253</v>
      </c>
    </row>
    <row r="1834" spans="4:10" x14ac:dyDescent="0.25">
      <c r="D1834" s="268">
        <v>45454</v>
      </c>
      <c r="E1834" s="269">
        <v>7.82</v>
      </c>
      <c r="F1834" s="269">
        <v>10.291</v>
      </c>
      <c r="G1834" s="269">
        <v>10.467000000000001</v>
      </c>
      <c r="H1834" s="270">
        <v>10.954000000000001</v>
      </c>
      <c r="I1834" s="269">
        <v>11.346</v>
      </c>
      <c r="J1834" s="269">
        <v>11.305</v>
      </c>
    </row>
    <row r="1835" spans="4:10" x14ac:dyDescent="0.25">
      <c r="D1835" s="268">
        <v>45455</v>
      </c>
      <c r="E1835" s="269">
        <v>7.6280000000000001</v>
      </c>
      <c r="F1835" s="269">
        <v>9.9410000000000007</v>
      </c>
      <c r="G1835" s="269">
        <v>10.196999999999999</v>
      </c>
      <c r="H1835" s="270">
        <v>10.7</v>
      </c>
      <c r="I1835" s="269">
        <v>11.154</v>
      </c>
      <c r="J1835" s="269">
        <v>11.102</v>
      </c>
    </row>
    <row r="1836" spans="4:10" x14ac:dyDescent="0.25">
      <c r="D1836" s="268">
        <v>45456</v>
      </c>
      <c r="E1836" s="269">
        <v>7.6749999999999998</v>
      </c>
      <c r="F1836" s="269">
        <v>10.007999999999999</v>
      </c>
      <c r="G1836" s="269">
        <v>10.26</v>
      </c>
      <c r="H1836" s="270">
        <v>10.749000000000001</v>
      </c>
      <c r="I1836" s="269">
        <v>11.182</v>
      </c>
      <c r="J1836" s="269">
        <v>11.151</v>
      </c>
    </row>
    <row r="1837" spans="4:10" x14ac:dyDescent="0.25">
      <c r="D1837" s="268">
        <v>45457</v>
      </c>
      <c r="E1837" s="269">
        <v>7.8090000000000002</v>
      </c>
      <c r="F1837" s="269">
        <v>10.215</v>
      </c>
      <c r="G1837" s="269">
        <v>10.423999999999999</v>
      </c>
      <c r="H1837" s="270">
        <v>10.956</v>
      </c>
      <c r="I1837" s="269">
        <v>11.353</v>
      </c>
      <c r="J1837" s="269">
        <v>11.33</v>
      </c>
    </row>
    <row r="1838" spans="4:10" x14ac:dyDescent="0.25">
      <c r="D1838" s="268">
        <v>45460</v>
      </c>
      <c r="E1838" s="269">
        <v>7.9480000000000004</v>
      </c>
      <c r="F1838" s="269">
        <v>10.457000000000001</v>
      </c>
      <c r="G1838" s="269">
        <v>10.727</v>
      </c>
      <c r="H1838" s="270">
        <v>11.173</v>
      </c>
      <c r="I1838" s="269">
        <v>11.548999999999999</v>
      </c>
      <c r="J1838" s="269">
        <v>11.516</v>
      </c>
    </row>
    <row r="1839" spans="4:10" x14ac:dyDescent="0.25">
      <c r="D1839" s="268">
        <v>45461</v>
      </c>
      <c r="E1839" s="269">
        <v>7.8319999999999999</v>
      </c>
      <c r="F1839" s="269">
        <v>10.218</v>
      </c>
      <c r="G1839" s="269">
        <v>10.553000000000001</v>
      </c>
      <c r="H1839" s="270">
        <v>11.053000000000001</v>
      </c>
      <c r="I1839" s="269">
        <v>11.394</v>
      </c>
      <c r="J1839" s="269">
        <v>11.351000000000001</v>
      </c>
    </row>
    <row r="1840" spans="4:10" x14ac:dyDescent="0.25">
      <c r="D1840" s="268">
        <v>45463</v>
      </c>
      <c r="E1840" s="269">
        <v>7.8970000000000002</v>
      </c>
      <c r="F1840" s="269">
        <v>10.266999999999999</v>
      </c>
      <c r="G1840" s="269">
        <v>10.538</v>
      </c>
      <c r="H1840" s="270">
        <v>11.092000000000001</v>
      </c>
      <c r="I1840" s="269">
        <v>11.409000000000001</v>
      </c>
      <c r="J1840" s="269">
        <v>11.337</v>
      </c>
    </row>
    <row r="1841" spans="4:10" x14ac:dyDescent="0.25">
      <c r="D1841" s="268">
        <v>45464</v>
      </c>
      <c r="E1841" s="269">
        <v>7.944</v>
      </c>
      <c r="F1841" s="269">
        <v>10.3</v>
      </c>
      <c r="G1841" s="269">
        <v>10.587999999999999</v>
      </c>
      <c r="H1841" s="270">
        <v>11.099</v>
      </c>
      <c r="I1841" s="269">
        <v>11.436</v>
      </c>
      <c r="J1841" s="269">
        <v>11.362</v>
      </c>
    </row>
    <row r="1842" spans="4:10" x14ac:dyDescent="0.25">
      <c r="D1842" s="268">
        <v>45467</v>
      </c>
      <c r="E1842" s="269">
        <v>7.9340000000000002</v>
      </c>
      <c r="F1842" s="269">
        <v>10.32</v>
      </c>
      <c r="G1842" s="269">
        <v>10.574</v>
      </c>
      <c r="H1842" s="270">
        <v>11.077</v>
      </c>
      <c r="I1842" s="269">
        <v>11.422000000000001</v>
      </c>
      <c r="J1842" s="269">
        <v>11.345000000000001</v>
      </c>
    </row>
    <row r="1843" spans="4:10" x14ac:dyDescent="0.25">
      <c r="D1843" s="268">
        <v>45468</v>
      </c>
      <c r="E1843" s="269">
        <v>7.9320000000000004</v>
      </c>
      <c r="F1843" s="269">
        <v>10.246</v>
      </c>
      <c r="G1843" s="269">
        <v>10.53</v>
      </c>
      <c r="H1843" s="270">
        <v>11.039</v>
      </c>
      <c r="I1843" s="269">
        <v>11.423999999999999</v>
      </c>
      <c r="J1843" s="269">
        <v>11.332000000000001</v>
      </c>
    </row>
    <row r="1844" spans="4:10" x14ac:dyDescent="0.25">
      <c r="D1844" s="268">
        <v>45469</v>
      </c>
      <c r="E1844" s="269">
        <v>7.9409999999999998</v>
      </c>
      <c r="F1844" s="269">
        <v>10.185</v>
      </c>
      <c r="G1844" s="269">
        <v>10.492000000000001</v>
      </c>
      <c r="H1844" s="270">
        <v>11.021000000000001</v>
      </c>
      <c r="I1844" s="269">
        <v>11.404</v>
      </c>
      <c r="J1844" s="269">
        <v>11.279</v>
      </c>
    </row>
    <row r="1845" spans="4:10" x14ac:dyDescent="0.25">
      <c r="D1845" s="268">
        <v>45470</v>
      </c>
      <c r="E1845" s="269">
        <v>7.8319999999999999</v>
      </c>
      <c r="F1845" s="269">
        <v>10.022</v>
      </c>
      <c r="G1845" s="269">
        <v>10.358000000000001</v>
      </c>
      <c r="H1845" s="270">
        <v>10.866</v>
      </c>
      <c r="I1845" s="269">
        <v>11.292999999999999</v>
      </c>
      <c r="J1845" s="269">
        <v>11.226000000000001</v>
      </c>
    </row>
    <row r="1846" spans="4:10" x14ac:dyDescent="0.25">
      <c r="D1846" s="268">
        <v>45471</v>
      </c>
      <c r="E1846" s="269">
        <v>7.8780000000000001</v>
      </c>
      <c r="F1846" s="269">
        <v>10.041</v>
      </c>
      <c r="G1846" s="269">
        <v>10.33</v>
      </c>
      <c r="H1846" s="270">
        <v>10.856999999999999</v>
      </c>
      <c r="I1846" s="269">
        <v>11.295</v>
      </c>
      <c r="J1846" s="269">
        <v>11.211</v>
      </c>
    </row>
    <row r="1847" spans="4:10" x14ac:dyDescent="0.25">
      <c r="D1847" s="257">
        <v>45474</v>
      </c>
      <c r="E1847" s="198">
        <v>7.9370000000000003</v>
      </c>
      <c r="F1847" s="198">
        <v>10.134</v>
      </c>
      <c r="G1847" s="198">
        <v>10.505000000000001</v>
      </c>
      <c r="H1847" s="198">
        <v>11.003</v>
      </c>
      <c r="I1847" s="198">
        <v>11.436999999999999</v>
      </c>
      <c r="J1847" s="198">
        <v>11.361000000000001</v>
      </c>
    </row>
    <row r="1848" spans="4:10" x14ac:dyDescent="0.25">
      <c r="D1848" s="257">
        <v>45475</v>
      </c>
      <c r="E1848" s="198">
        <v>7.84</v>
      </c>
      <c r="F1848" s="198">
        <v>10.026999999999999</v>
      </c>
      <c r="G1848" s="198">
        <v>10.397</v>
      </c>
      <c r="H1848" s="198">
        <v>10.911</v>
      </c>
      <c r="I1848" s="198">
        <v>11.353</v>
      </c>
      <c r="J1848" s="198">
        <v>11.292999999999999</v>
      </c>
    </row>
    <row r="1849" spans="4:10" x14ac:dyDescent="0.25">
      <c r="D1849" s="257">
        <v>45476</v>
      </c>
      <c r="E1849" s="198">
        <v>7.6970000000000001</v>
      </c>
      <c r="F1849" s="198">
        <v>9.8000000000000007</v>
      </c>
      <c r="G1849" s="198">
        <v>10.111000000000001</v>
      </c>
      <c r="H1849" s="198">
        <v>10.616</v>
      </c>
      <c r="I1849" s="198">
        <v>11.124000000000001</v>
      </c>
      <c r="J1849" s="198">
        <v>11.055</v>
      </c>
    </row>
    <row r="1850" spans="4:10" x14ac:dyDescent="0.25">
      <c r="D1850" s="257">
        <v>45478</v>
      </c>
      <c r="E1850" s="198">
        <v>7.532</v>
      </c>
      <c r="F1850" s="198">
        <v>9.5890000000000004</v>
      </c>
      <c r="G1850" s="198">
        <v>9.9469999999999992</v>
      </c>
      <c r="H1850" s="198">
        <v>10.368</v>
      </c>
      <c r="I1850" s="198">
        <v>10.972</v>
      </c>
      <c r="J1850" s="198">
        <v>10.875</v>
      </c>
    </row>
    <row r="1851" spans="4:10" x14ac:dyDescent="0.25">
      <c r="D1851" s="257">
        <v>45481</v>
      </c>
      <c r="E1851" s="198">
        <v>7.3840000000000003</v>
      </c>
      <c r="F1851" s="198">
        <v>9.3369999999999997</v>
      </c>
      <c r="G1851" s="198">
        <v>9.7200000000000006</v>
      </c>
      <c r="H1851" s="198">
        <v>10.128</v>
      </c>
      <c r="I1851" s="198">
        <v>10.784000000000001</v>
      </c>
      <c r="J1851" s="198">
        <v>10.686999999999999</v>
      </c>
    </row>
    <row r="1852" spans="4:10" x14ac:dyDescent="0.25">
      <c r="D1852" s="257">
        <v>45482</v>
      </c>
      <c r="E1852" s="198">
        <v>7.4889999999999999</v>
      </c>
      <c r="F1852" s="198">
        <v>9.3529999999999998</v>
      </c>
      <c r="G1852" s="198">
        <v>9.7569999999999997</v>
      </c>
      <c r="H1852" s="198">
        <v>10.163</v>
      </c>
      <c r="I1852" s="198">
        <v>10.84</v>
      </c>
      <c r="J1852" s="198">
        <v>10.741</v>
      </c>
    </row>
    <row r="1853" spans="4:10" x14ac:dyDescent="0.25">
      <c r="D1853" s="257">
        <v>45483</v>
      </c>
      <c r="E1853" s="198">
        <v>7.4809999999999999</v>
      </c>
      <c r="F1853" s="198">
        <v>9.2940000000000005</v>
      </c>
      <c r="G1853" s="198">
        <v>9.6829999999999998</v>
      </c>
      <c r="H1853" s="198">
        <v>10.074</v>
      </c>
      <c r="I1853" s="198">
        <v>10.795</v>
      </c>
      <c r="J1853" s="198">
        <v>10.702999999999999</v>
      </c>
    </row>
    <row r="1854" spans="4:10" x14ac:dyDescent="0.25">
      <c r="D1854" s="257">
        <v>45484</v>
      </c>
      <c r="E1854" s="198">
        <v>7.407</v>
      </c>
      <c r="F1854" s="198">
        <v>9.0500000000000007</v>
      </c>
      <c r="G1854" s="198">
        <v>9.3689999999999998</v>
      </c>
      <c r="H1854" s="198">
        <v>9.8949999999999996</v>
      </c>
      <c r="I1854" s="198">
        <v>10.635</v>
      </c>
      <c r="J1854" s="198">
        <v>10.525</v>
      </c>
    </row>
    <row r="1855" spans="4:10" x14ac:dyDescent="0.25">
      <c r="D1855" s="257">
        <v>45485</v>
      </c>
      <c r="E1855" s="198">
        <v>7.3159999999999998</v>
      </c>
      <c r="F1855" s="198">
        <v>9.2509999999999994</v>
      </c>
      <c r="G1855" s="198">
        <v>9.5500000000000007</v>
      </c>
      <c r="H1855" s="198">
        <v>10.012</v>
      </c>
      <c r="I1855" s="198">
        <v>10.746</v>
      </c>
      <c r="J1855" s="198">
        <v>10.653</v>
      </c>
    </row>
    <row r="1856" spans="4:10" x14ac:dyDescent="0.25">
      <c r="D1856" s="257">
        <v>45488</v>
      </c>
      <c r="E1856" s="198">
        <v>7.1760000000000002</v>
      </c>
      <c r="F1856" s="198">
        <v>9.3279999999999994</v>
      </c>
      <c r="G1856" s="198">
        <v>9.6310000000000002</v>
      </c>
      <c r="H1856" s="198">
        <v>10.076000000000001</v>
      </c>
      <c r="I1856" s="198">
        <v>10.787000000000001</v>
      </c>
      <c r="J1856" s="198">
        <v>10.693</v>
      </c>
    </row>
    <row r="1857" spans="4:10" x14ac:dyDescent="0.25">
      <c r="D1857" s="257">
        <v>45489</v>
      </c>
      <c r="E1857" s="198">
        <v>7.4039999999999999</v>
      </c>
      <c r="F1857" s="198">
        <v>9.4749999999999996</v>
      </c>
      <c r="G1857" s="198">
        <v>9.7989999999999995</v>
      </c>
      <c r="H1857" s="198">
        <v>10.222</v>
      </c>
      <c r="I1857" s="198">
        <v>10.878</v>
      </c>
      <c r="J1857" s="198">
        <v>10.779</v>
      </c>
    </row>
    <row r="1858" spans="4:10" x14ac:dyDescent="0.25">
      <c r="D1858" s="257">
        <v>45490</v>
      </c>
      <c r="E1858" s="198">
        <v>7.6070000000000002</v>
      </c>
      <c r="F1858" s="198">
        <v>9.68</v>
      </c>
      <c r="G1858" s="198">
        <v>9.9380000000000006</v>
      </c>
      <c r="H1858" s="198">
        <v>10.428000000000001</v>
      </c>
      <c r="I1858" s="198">
        <v>11.028</v>
      </c>
      <c r="J1858" s="198">
        <v>10.925000000000001</v>
      </c>
    </row>
    <row r="1859" spans="4:10" x14ac:dyDescent="0.25">
      <c r="D1859" s="257">
        <v>45491</v>
      </c>
      <c r="E1859" s="198">
        <v>7.383</v>
      </c>
      <c r="F1859" s="198">
        <v>9.5879999999999992</v>
      </c>
      <c r="G1859" s="198">
        <v>9.8930000000000007</v>
      </c>
      <c r="H1859" s="198">
        <v>10.394</v>
      </c>
      <c r="I1859" s="198">
        <v>11.015000000000001</v>
      </c>
      <c r="J1859" s="198">
        <v>10.917999999999999</v>
      </c>
    </row>
    <row r="1860" spans="4:10" x14ac:dyDescent="0.25">
      <c r="D1860" s="257">
        <v>45492</v>
      </c>
      <c r="E1860" s="198">
        <v>7.4740000000000002</v>
      </c>
      <c r="F1860" s="198">
        <v>9.7360000000000007</v>
      </c>
      <c r="G1860" s="198">
        <v>10.02</v>
      </c>
      <c r="H1860" s="198">
        <v>10.454000000000001</v>
      </c>
      <c r="I1860" s="198">
        <v>11.093999999999999</v>
      </c>
      <c r="J1860" s="198">
        <v>10.984</v>
      </c>
    </row>
    <row r="1861" spans="4:10" x14ac:dyDescent="0.25">
      <c r="D1861" s="257">
        <v>45495</v>
      </c>
      <c r="E1861" s="198">
        <v>7.4279999999999999</v>
      </c>
      <c r="F1861" s="198">
        <v>9.6479999999999997</v>
      </c>
      <c r="G1861" s="198">
        <v>9.92</v>
      </c>
      <c r="H1861" s="198">
        <v>10.417</v>
      </c>
      <c r="I1861" s="198">
        <v>11.009</v>
      </c>
      <c r="J1861" s="198">
        <v>10.891</v>
      </c>
    </row>
    <row r="1862" spans="4:10" x14ac:dyDescent="0.25">
      <c r="D1862" s="257">
        <v>45496</v>
      </c>
      <c r="E1862" s="198">
        <v>7.4349999999999996</v>
      </c>
      <c r="F1862" s="198">
        <v>9.548</v>
      </c>
      <c r="G1862" s="198">
        <v>9.8979999999999997</v>
      </c>
      <c r="H1862" s="198">
        <v>10.382999999999999</v>
      </c>
      <c r="I1862" s="198">
        <v>10.997</v>
      </c>
      <c r="J1862" s="198">
        <v>10.878</v>
      </c>
    </row>
    <row r="1863" spans="4:10" x14ac:dyDescent="0.25">
      <c r="D1863" s="257">
        <v>45497</v>
      </c>
      <c r="E1863" s="198">
        <v>7.52</v>
      </c>
      <c r="F1863" s="198">
        <v>9.6999999999999993</v>
      </c>
      <c r="G1863" s="198">
        <v>10.036</v>
      </c>
      <c r="H1863" s="198">
        <v>10.545</v>
      </c>
      <c r="I1863" s="198">
        <v>11.103</v>
      </c>
      <c r="J1863" s="198">
        <v>11</v>
      </c>
    </row>
    <row r="1864" spans="4:10" x14ac:dyDescent="0.25">
      <c r="D1864" s="257">
        <v>45498</v>
      </c>
      <c r="E1864" s="198">
        <v>7.6849999999999996</v>
      </c>
      <c r="F1864" s="198">
        <v>9.9019999999999992</v>
      </c>
      <c r="G1864" s="198">
        <v>10.263999999999999</v>
      </c>
      <c r="H1864" s="198">
        <v>10.708</v>
      </c>
      <c r="I1864" s="198">
        <v>11.272</v>
      </c>
      <c r="J1864" s="198">
        <v>11.134</v>
      </c>
    </row>
    <row r="1865" spans="4:10" x14ac:dyDescent="0.25">
      <c r="D1865" s="257">
        <v>45499</v>
      </c>
      <c r="E1865" s="198">
        <v>7.6260000000000003</v>
      </c>
      <c r="F1865" s="198">
        <v>9.8089999999999993</v>
      </c>
      <c r="G1865" s="198">
        <v>10.164</v>
      </c>
      <c r="H1865" s="198">
        <v>10.602</v>
      </c>
      <c r="I1865" s="198">
        <v>11.196999999999999</v>
      </c>
      <c r="J1865" s="198">
        <v>11.064</v>
      </c>
    </row>
    <row r="1866" spans="4:10" x14ac:dyDescent="0.25">
      <c r="D1866" s="257">
        <v>45502</v>
      </c>
      <c r="E1866" s="198">
        <v>7.5609999999999999</v>
      </c>
      <c r="F1866" s="198">
        <v>9.7390000000000008</v>
      </c>
      <c r="G1866" s="198">
        <v>10.132999999999999</v>
      </c>
      <c r="H1866" s="198">
        <v>10.597</v>
      </c>
      <c r="I1866" s="198">
        <v>11.127000000000001</v>
      </c>
      <c r="J1866" s="198">
        <v>11.03</v>
      </c>
    </row>
    <row r="1867" spans="4:10" x14ac:dyDescent="0.25">
      <c r="D1867" s="257">
        <v>45503</v>
      </c>
      <c r="E1867" s="198">
        <v>7.5839999999999996</v>
      </c>
      <c r="F1867" s="198">
        <v>9.8160000000000007</v>
      </c>
      <c r="G1867" s="198">
        <v>10.236000000000001</v>
      </c>
      <c r="H1867" s="198">
        <v>10.676</v>
      </c>
      <c r="I1867" s="198">
        <v>11.215</v>
      </c>
      <c r="J1867" s="198">
        <v>11.102</v>
      </c>
    </row>
    <row r="1868" spans="4:10" x14ac:dyDescent="0.25">
      <c r="D1868" s="257">
        <v>45504</v>
      </c>
      <c r="E1868" s="198">
        <v>7.6029999999999998</v>
      </c>
      <c r="F1868" s="198">
        <v>9.7439999999999998</v>
      </c>
      <c r="G1868" s="198">
        <v>10.156000000000001</v>
      </c>
      <c r="H1868" s="198">
        <v>10.654</v>
      </c>
      <c r="I1868" s="198">
        <v>11.212</v>
      </c>
      <c r="J1868" s="198">
        <v>11.119</v>
      </c>
    </row>
    <row r="1869" spans="4:10" x14ac:dyDescent="0.25">
      <c r="D1869" s="257">
        <v>45505</v>
      </c>
      <c r="E1869" s="198">
        <v>7.5209999999999999</v>
      </c>
      <c r="F1869" s="198">
        <v>9.702</v>
      </c>
      <c r="G1869" s="198">
        <v>10.134</v>
      </c>
      <c r="H1869" s="198">
        <v>10.672000000000001</v>
      </c>
      <c r="I1869" s="198">
        <v>11.246</v>
      </c>
      <c r="J1869" s="198">
        <v>11.146000000000001</v>
      </c>
    </row>
    <row r="1870" spans="4:10" x14ac:dyDescent="0.25">
      <c r="D1870" s="257">
        <v>45506</v>
      </c>
      <c r="E1870" s="198">
        <v>7.782</v>
      </c>
      <c r="F1870" s="198">
        <v>10</v>
      </c>
      <c r="G1870" s="198">
        <v>10.481</v>
      </c>
      <c r="H1870" s="198">
        <v>11.019</v>
      </c>
      <c r="I1870" s="198">
        <v>11.473000000000001</v>
      </c>
      <c r="J1870" s="198">
        <v>11.378</v>
      </c>
    </row>
    <row r="1871" spans="4:10" x14ac:dyDescent="0.25">
      <c r="D1871" s="257">
        <v>45509</v>
      </c>
      <c r="E1871" s="198">
        <v>8.4190000000000005</v>
      </c>
      <c r="F1871" s="198">
        <v>10.55</v>
      </c>
      <c r="G1871" s="198">
        <v>11.013</v>
      </c>
      <c r="H1871" s="198">
        <v>11.491</v>
      </c>
      <c r="I1871" s="198">
        <v>11.872999999999999</v>
      </c>
      <c r="J1871" s="198">
        <v>11.769</v>
      </c>
    </row>
    <row r="1872" spans="4:10" x14ac:dyDescent="0.25">
      <c r="D1872" s="257">
        <v>45510</v>
      </c>
      <c r="E1872" s="198">
        <v>8.3360000000000003</v>
      </c>
      <c r="F1872" s="198">
        <v>10.379</v>
      </c>
      <c r="G1872" s="198">
        <v>10.847</v>
      </c>
      <c r="H1872" s="198">
        <v>11.337</v>
      </c>
      <c r="I1872" s="198">
        <v>11.74</v>
      </c>
      <c r="J1872" s="198">
        <v>11.648</v>
      </c>
    </row>
    <row r="1873" spans="4:10" x14ac:dyDescent="0.25">
      <c r="D1873" s="257">
        <v>45511</v>
      </c>
      <c r="E1873" s="198">
        <v>8.0939999999999994</v>
      </c>
      <c r="F1873" s="198">
        <v>10.052</v>
      </c>
      <c r="G1873" s="198">
        <v>10.57</v>
      </c>
      <c r="H1873" s="198">
        <v>11.045</v>
      </c>
      <c r="I1873" s="198">
        <v>11.545999999999999</v>
      </c>
      <c r="J1873" s="198">
        <v>11.436</v>
      </c>
    </row>
    <row r="1874" spans="4:10" x14ac:dyDescent="0.25">
      <c r="D1874" s="257">
        <v>45512</v>
      </c>
      <c r="E1874" s="198">
        <v>8.0909999999999993</v>
      </c>
      <c r="F1874" s="198">
        <v>9.9830000000000005</v>
      </c>
      <c r="G1874" s="198">
        <v>10.523999999999999</v>
      </c>
      <c r="H1874" s="198">
        <v>11.01</v>
      </c>
      <c r="I1874" s="198">
        <v>11.474</v>
      </c>
      <c r="J1874" s="198">
        <v>11.397</v>
      </c>
    </row>
    <row r="1875" spans="4:10" x14ac:dyDescent="0.25">
      <c r="D1875" s="257">
        <v>45513</v>
      </c>
      <c r="E1875" s="198">
        <v>7.9480000000000004</v>
      </c>
      <c r="F1875" s="198">
        <v>9.8119999999999994</v>
      </c>
      <c r="G1875" s="198">
        <v>10.353999999999999</v>
      </c>
      <c r="H1875" s="198">
        <v>10.884</v>
      </c>
      <c r="I1875" s="198">
        <v>11.34</v>
      </c>
      <c r="J1875" s="198">
        <v>11.266</v>
      </c>
    </row>
    <row r="1876" spans="4:10" x14ac:dyDescent="0.25">
      <c r="D1876" s="257">
        <v>45516</v>
      </c>
      <c r="E1876" s="198">
        <v>7.9409999999999998</v>
      </c>
      <c r="F1876" s="198">
        <v>9.7759999999999998</v>
      </c>
      <c r="G1876" s="198">
        <v>10.331</v>
      </c>
      <c r="H1876" s="198">
        <v>10.856999999999999</v>
      </c>
      <c r="I1876" s="198">
        <v>11.321</v>
      </c>
      <c r="J1876" s="198">
        <v>11.247</v>
      </c>
    </row>
    <row r="1877" spans="4:10" x14ac:dyDescent="0.25">
      <c r="D1877" s="257">
        <v>45517</v>
      </c>
      <c r="E1877" s="198">
        <v>7.9560000000000004</v>
      </c>
      <c r="F1877" s="198">
        <v>9.8249999999999993</v>
      </c>
      <c r="G1877" s="198">
        <v>10.398</v>
      </c>
      <c r="H1877" s="198">
        <v>10.888</v>
      </c>
      <c r="I1877" s="198">
        <v>11.353999999999999</v>
      </c>
      <c r="J1877" s="198">
        <v>11.282999999999999</v>
      </c>
    </row>
    <row r="1878" spans="4:10" x14ac:dyDescent="0.25">
      <c r="D1878" s="257">
        <v>45518</v>
      </c>
      <c r="E1878" s="198">
        <v>7.9340000000000002</v>
      </c>
      <c r="F1878" s="198">
        <v>9.7230000000000008</v>
      </c>
      <c r="G1878" s="198">
        <v>10.282</v>
      </c>
      <c r="H1878" s="198">
        <v>10.802</v>
      </c>
      <c r="I1878" s="198">
        <v>11.276</v>
      </c>
      <c r="J1878" s="198">
        <v>11.218</v>
      </c>
    </row>
    <row r="1879" spans="4:10" x14ac:dyDescent="0.25">
      <c r="D1879" s="257">
        <v>45519</v>
      </c>
      <c r="E1879" s="198">
        <v>7.9560000000000004</v>
      </c>
      <c r="F1879" s="198">
        <v>9.7240000000000002</v>
      </c>
      <c r="G1879" s="198">
        <v>10.231</v>
      </c>
      <c r="H1879" s="198">
        <v>10.778</v>
      </c>
      <c r="I1879" s="198">
        <v>11.282999999999999</v>
      </c>
      <c r="J1879" s="198">
        <v>11.231999999999999</v>
      </c>
    </row>
    <row r="1880" spans="4:10" x14ac:dyDescent="0.25">
      <c r="D1880" s="257">
        <v>45520</v>
      </c>
      <c r="E1880" s="198">
        <v>7.7679999999999998</v>
      </c>
      <c r="F1880" s="198">
        <v>9.6359999999999992</v>
      </c>
      <c r="G1880" s="198">
        <v>10.125999999999999</v>
      </c>
      <c r="H1880" s="198">
        <v>10.647</v>
      </c>
      <c r="I1880" s="198">
        <v>11.183999999999999</v>
      </c>
      <c r="J1880" s="198">
        <v>11.106999999999999</v>
      </c>
    </row>
    <row r="1881" spans="4:10" x14ac:dyDescent="0.25">
      <c r="D1881" s="257">
        <v>45523</v>
      </c>
      <c r="E1881" s="198">
        <v>7.6980000000000004</v>
      </c>
      <c r="F1881" s="198">
        <v>9.6470000000000002</v>
      </c>
      <c r="G1881" s="198">
        <v>10.14</v>
      </c>
      <c r="H1881" s="198">
        <v>10.661</v>
      </c>
      <c r="I1881" s="198">
        <v>11.183999999999999</v>
      </c>
      <c r="J1881" s="198">
        <v>11.117000000000001</v>
      </c>
    </row>
    <row r="1882" spans="4:10" x14ac:dyDescent="0.25">
      <c r="D1882" s="257">
        <v>45524</v>
      </c>
      <c r="E1882" s="198">
        <v>7.774</v>
      </c>
      <c r="F1882" s="198">
        <v>9.6029999999999998</v>
      </c>
      <c r="G1882" s="198">
        <v>10.045</v>
      </c>
      <c r="H1882" s="198">
        <v>10.574999999999999</v>
      </c>
      <c r="I1882" s="198">
        <v>11.106999999999999</v>
      </c>
      <c r="J1882" s="198">
        <v>11.048</v>
      </c>
    </row>
    <row r="1883" spans="4:10" x14ac:dyDescent="0.25">
      <c r="D1883" s="257">
        <v>45525</v>
      </c>
      <c r="E1883" s="198">
        <v>7.6440000000000001</v>
      </c>
      <c r="F1883" s="198">
        <v>9.577</v>
      </c>
      <c r="G1883" s="198">
        <v>10.012</v>
      </c>
      <c r="H1883" s="198">
        <v>10.558</v>
      </c>
      <c r="I1883" s="198">
        <v>11.087999999999999</v>
      </c>
      <c r="J1883" s="198">
        <v>11.013999999999999</v>
      </c>
    </row>
    <row r="1884" spans="4:10" x14ac:dyDescent="0.25">
      <c r="D1884" s="257">
        <v>45526</v>
      </c>
      <c r="E1884" s="198">
        <v>7.8739999999999997</v>
      </c>
      <c r="F1884" s="198">
        <v>9.6609999999999996</v>
      </c>
      <c r="G1884" s="198">
        <v>10.105</v>
      </c>
      <c r="H1884" s="198">
        <v>10.692</v>
      </c>
      <c r="I1884" s="198">
        <v>11.183999999999999</v>
      </c>
      <c r="J1884" s="198">
        <v>11.106</v>
      </c>
    </row>
    <row r="1885" spans="4:10" x14ac:dyDescent="0.25">
      <c r="D1885" s="257">
        <v>45527</v>
      </c>
      <c r="E1885" s="198">
        <v>7.71</v>
      </c>
      <c r="F1885" s="198">
        <v>9.5850000000000009</v>
      </c>
      <c r="G1885" s="198">
        <v>10.007</v>
      </c>
      <c r="H1885" s="198">
        <v>10.583</v>
      </c>
      <c r="I1885" s="198">
        <v>11.098000000000001</v>
      </c>
      <c r="J1885" s="198">
        <v>11.023999999999999</v>
      </c>
    </row>
    <row r="1886" spans="4:10" x14ac:dyDescent="0.25">
      <c r="D1886" s="257">
        <v>45530</v>
      </c>
      <c r="E1886" s="198">
        <v>7.8129999999999997</v>
      </c>
      <c r="F1886" s="198">
        <v>9.5830000000000002</v>
      </c>
      <c r="G1886" s="198">
        <v>10.023</v>
      </c>
      <c r="H1886" s="198">
        <v>10.603999999999999</v>
      </c>
      <c r="I1886" s="198">
        <v>11.118</v>
      </c>
      <c r="J1886" s="198">
        <v>11.029</v>
      </c>
    </row>
    <row r="1887" spans="4:10" x14ac:dyDescent="0.25">
      <c r="D1887" s="257">
        <v>45531</v>
      </c>
      <c r="E1887" s="198">
        <v>7.5270000000000001</v>
      </c>
      <c r="F1887" s="198">
        <v>9.52</v>
      </c>
      <c r="G1887" s="198">
        <v>9.9629999999999992</v>
      </c>
      <c r="H1887" s="198">
        <v>10.489000000000001</v>
      </c>
      <c r="I1887" s="198">
        <v>11.035</v>
      </c>
      <c r="J1887" s="198">
        <v>10.971</v>
      </c>
    </row>
    <row r="1888" spans="4:10" x14ac:dyDescent="0.25">
      <c r="D1888" s="257">
        <v>45532</v>
      </c>
      <c r="E1888" s="198">
        <v>7.3979999999999997</v>
      </c>
      <c r="F1888" s="198">
        <v>9.4390000000000001</v>
      </c>
      <c r="G1888" s="198">
        <v>9.8689999999999998</v>
      </c>
      <c r="H1888" s="198">
        <v>10.423999999999999</v>
      </c>
      <c r="I1888" s="198">
        <v>10.971</v>
      </c>
      <c r="J1888" s="198">
        <v>10.897</v>
      </c>
    </row>
    <row r="1889" spans="4:10" x14ac:dyDescent="0.25">
      <c r="D1889" s="257">
        <v>45533</v>
      </c>
      <c r="E1889" s="198">
        <v>7.3789999999999996</v>
      </c>
      <c r="F1889" s="198">
        <v>9.4749999999999996</v>
      </c>
      <c r="G1889" s="198">
        <v>9.9060000000000006</v>
      </c>
      <c r="H1889" s="198">
        <v>10.446</v>
      </c>
      <c r="I1889" s="198">
        <v>10.972</v>
      </c>
      <c r="J1889" s="198">
        <v>10.896000000000001</v>
      </c>
    </row>
    <row r="1890" spans="4:10" x14ac:dyDescent="0.25">
      <c r="D1890" s="257">
        <v>45534</v>
      </c>
      <c r="E1890" s="198">
        <v>7.4370000000000003</v>
      </c>
      <c r="F1890" s="198">
        <v>9.5109999999999992</v>
      </c>
      <c r="G1890" s="198">
        <v>9.9190000000000005</v>
      </c>
      <c r="H1890" s="198">
        <v>10.445</v>
      </c>
      <c r="I1890" s="198">
        <v>10.987</v>
      </c>
      <c r="J1890" s="198">
        <v>10.914999999999999</v>
      </c>
    </row>
    <row r="1891" spans="4:10" x14ac:dyDescent="0.25">
      <c r="D1891" s="257">
        <v>45538</v>
      </c>
      <c r="E1891" s="198">
        <v>7.6849999999999996</v>
      </c>
      <c r="F1891" s="198">
        <v>9.9420000000000002</v>
      </c>
      <c r="G1891" s="198">
        <v>10.247</v>
      </c>
      <c r="H1891" s="198">
        <v>10.766999999999999</v>
      </c>
      <c r="I1891" s="198">
        <v>11.260999999999999</v>
      </c>
      <c r="J1891" s="198">
        <v>11.199</v>
      </c>
    </row>
    <row r="1892" spans="4:10" x14ac:dyDescent="0.25">
      <c r="D1892" s="257">
        <v>45539</v>
      </c>
      <c r="E1892" s="198">
        <v>7.6870000000000003</v>
      </c>
      <c r="F1892" s="198">
        <v>9.9670000000000005</v>
      </c>
      <c r="G1892" s="198">
        <v>10.273999999999999</v>
      </c>
      <c r="H1892" s="198">
        <v>10.747</v>
      </c>
      <c r="I1892" s="198">
        <v>11.25</v>
      </c>
      <c r="J1892" s="198">
        <v>11.185</v>
      </c>
    </row>
    <row r="1893" spans="4:10" x14ac:dyDescent="0.25">
      <c r="D1893" s="257">
        <v>45540</v>
      </c>
      <c r="E1893" s="198">
        <v>7.6580000000000004</v>
      </c>
      <c r="F1893" s="198">
        <v>9.9469999999999992</v>
      </c>
      <c r="G1893" s="198">
        <v>10.28</v>
      </c>
      <c r="H1893" s="198">
        <v>10.718</v>
      </c>
      <c r="I1893" s="198">
        <v>11.218</v>
      </c>
      <c r="J1893" s="198">
        <v>11.16</v>
      </c>
    </row>
    <row r="1894" spans="4:10" x14ac:dyDescent="0.25">
      <c r="D1894" s="257">
        <v>45541</v>
      </c>
      <c r="E1894" s="198">
        <v>7.53</v>
      </c>
      <c r="F1894" s="198">
        <v>9.9990000000000006</v>
      </c>
      <c r="G1894" s="198">
        <v>10.385</v>
      </c>
      <c r="H1894" s="198">
        <v>10.827999999999999</v>
      </c>
      <c r="I1894" s="198">
        <v>11.295</v>
      </c>
      <c r="J1894" s="198">
        <v>11.244999999999999</v>
      </c>
    </row>
    <row r="1895" spans="4:10" x14ac:dyDescent="0.25">
      <c r="D1895" s="257">
        <v>45544</v>
      </c>
      <c r="E1895" s="198">
        <v>7.6390000000000002</v>
      </c>
      <c r="F1895" s="198">
        <v>10.082000000000001</v>
      </c>
      <c r="G1895" s="198">
        <v>10.420999999999999</v>
      </c>
      <c r="H1895" s="198">
        <v>10.909000000000001</v>
      </c>
      <c r="I1895" s="198">
        <v>11.348000000000001</v>
      </c>
      <c r="J1895" s="198">
        <v>11.27</v>
      </c>
    </row>
    <row r="1896" spans="4:10" x14ac:dyDescent="0.25">
      <c r="D1896" s="257">
        <v>45545</v>
      </c>
      <c r="E1896" s="198">
        <v>7.7329999999999997</v>
      </c>
      <c r="F1896" s="198">
        <v>10.281000000000001</v>
      </c>
      <c r="G1896" s="198">
        <v>10.587999999999999</v>
      </c>
      <c r="H1896" s="198">
        <v>11.082000000000001</v>
      </c>
      <c r="I1896" s="198">
        <v>11.487</v>
      </c>
      <c r="J1896" s="198">
        <v>11.416</v>
      </c>
    </row>
    <row r="1897" spans="4:10" x14ac:dyDescent="0.25">
      <c r="D1897" s="257">
        <v>45546</v>
      </c>
      <c r="E1897" s="198">
        <v>7.87</v>
      </c>
      <c r="F1897" s="198">
        <v>10.468</v>
      </c>
      <c r="G1897" s="198">
        <v>10.725</v>
      </c>
      <c r="H1897" s="198">
        <v>11.211</v>
      </c>
      <c r="I1897" s="198">
        <v>11.579000000000001</v>
      </c>
      <c r="J1897" s="198">
        <v>11.502000000000001</v>
      </c>
    </row>
    <row r="1898" spans="4:10" x14ac:dyDescent="0.25">
      <c r="D1898" s="257">
        <v>45547</v>
      </c>
      <c r="E1898" s="198">
        <v>7.75</v>
      </c>
      <c r="F1898" s="198">
        <v>10.125</v>
      </c>
      <c r="G1898" s="198">
        <v>10.414</v>
      </c>
      <c r="H1898" s="198">
        <v>10.986000000000001</v>
      </c>
      <c r="I1898" s="198">
        <v>11.353999999999999</v>
      </c>
      <c r="J1898" s="198">
        <v>11.298</v>
      </c>
    </row>
    <row r="1899" spans="4:10" x14ac:dyDescent="0.25">
      <c r="D1899" s="257">
        <v>45548</v>
      </c>
      <c r="E1899" s="198">
        <v>7.492</v>
      </c>
      <c r="F1899" s="198">
        <v>9.8940000000000001</v>
      </c>
      <c r="G1899" s="198">
        <v>10.247999999999999</v>
      </c>
      <c r="H1899" s="198">
        <v>10.808</v>
      </c>
      <c r="I1899" s="198">
        <v>11.250999999999999</v>
      </c>
      <c r="J1899" s="198">
        <v>11.195</v>
      </c>
    </row>
    <row r="1900" spans="4:10" x14ac:dyDescent="0.25">
      <c r="D1900" s="257">
        <v>45551</v>
      </c>
      <c r="E1900" s="198">
        <v>7.3819999999999997</v>
      </c>
      <c r="F1900" s="198">
        <v>9.74</v>
      </c>
      <c r="G1900" s="198">
        <v>10.1</v>
      </c>
      <c r="H1900" s="198">
        <v>10.667999999999999</v>
      </c>
      <c r="I1900" s="198">
        <v>11.146000000000001</v>
      </c>
      <c r="J1900" s="198">
        <v>11.087999999999999</v>
      </c>
    </row>
    <row r="1901" spans="4:10" x14ac:dyDescent="0.25">
      <c r="D1901" s="257">
        <v>45552</v>
      </c>
      <c r="E1901" s="198">
        <v>7.1529999999999996</v>
      </c>
      <c r="F1901" s="198">
        <v>9.5690000000000008</v>
      </c>
      <c r="G1901" s="198">
        <v>9.9529999999999994</v>
      </c>
      <c r="H1901" s="198">
        <v>10.486000000000001</v>
      </c>
      <c r="I1901" s="198">
        <v>11.009</v>
      </c>
      <c r="J1901" s="198">
        <v>10.933999999999999</v>
      </c>
    </row>
    <row r="1902" spans="4:10" x14ac:dyDescent="0.25">
      <c r="D1902" s="257">
        <v>45553</v>
      </c>
      <c r="E1902" s="198">
        <v>7.22</v>
      </c>
      <c r="F1902" s="198">
        <v>9.7379999999999995</v>
      </c>
      <c r="G1902" s="198">
        <v>10.138999999999999</v>
      </c>
      <c r="H1902" s="198">
        <v>10.614000000000001</v>
      </c>
      <c r="I1902" s="198">
        <v>11.143000000000001</v>
      </c>
      <c r="J1902" s="198">
        <v>11.067</v>
      </c>
    </row>
    <row r="1903" spans="4:10" x14ac:dyDescent="0.25">
      <c r="D1903" s="257">
        <v>45554</v>
      </c>
      <c r="E1903" s="198">
        <v>7.133</v>
      </c>
      <c r="F1903" s="198">
        <v>9.4440000000000008</v>
      </c>
      <c r="G1903" s="198">
        <v>9.827</v>
      </c>
      <c r="H1903" s="198">
        <v>10.417999999999999</v>
      </c>
      <c r="I1903" s="198">
        <v>10.975</v>
      </c>
      <c r="J1903" s="198">
        <v>10.91</v>
      </c>
    </row>
    <row r="1904" spans="4:10" x14ac:dyDescent="0.25">
      <c r="D1904" s="257">
        <v>45555</v>
      </c>
      <c r="E1904" s="198">
        <v>7.085</v>
      </c>
      <c r="F1904" s="198">
        <v>9.6300000000000008</v>
      </c>
      <c r="G1904" s="198">
        <v>10.005000000000001</v>
      </c>
      <c r="H1904" s="198">
        <v>10.500999999999999</v>
      </c>
      <c r="I1904" s="198">
        <v>11.06</v>
      </c>
      <c r="J1904" s="198">
        <v>10.991</v>
      </c>
    </row>
    <row r="1905" spans="4:10" x14ac:dyDescent="0.25">
      <c r="D1905" s="257">
        <v>45558</v>
      </c>
      <c r="E1905" s="198">
        <v>7.4530000000000003</v>
      </c>
      <c r="F1905" s="198">
        <v>9.7889999999999997</v>
      </c>
      <c r="G1905" s="198">
        <v>10.128</v>
      </c>
      <c r="H1905" s="198">
        <v>10.628</v>
      </c>
      <c r="I1905" s="198">
        <v>11.156000000000001</v>
      </c>
      <c r="J1905" s="198">
        <v>11.108000000000001</v>
      </c>
    </row>
    <row r="1906" spans="4:10" x14ac:dyDescent="0.25">
      <c r="D1906" s="257">
        <v>45559</v>
      </c>
      <c r="E1906" s="198">
        <v>7.2130000000000001</v>
      </c>
      <c r="F1906" s="198">
        <v>9.4670000000000005</v>
      </c>
      <c r="G1906" s="198">
        <v>9.9169999999999998</v>
      </c>
      <c r="H1906" s="198">
        <v>10.385999999999999</v>
      </c>
      <c r="I1906" s="198">
        <v>10.978999999999999</v>
      </c>
      <c r="J1906" s="198">
        <v>10.925000000000001</v>
      </c>
    </row>
    <row r="1907" spans="4:10" x14ac:dyDescent="0.25">
      <c r="D1907" s="257">
        <v>45560</v>
      </c>
      <c r="E1907" s="198">
        <v>6.9720000000000004</v>
      </c>
      <c r="F1907" s="198">
        <v>9.3780000000000001</v>
      </c>
      <c r="G1907" s="198">
        <v>9.8049999999999997</v>
      </c>
      <c r="H1907" s="198">
        <v>10.32</v>
      </c>
      <c r="I1907" s="198">
        <v>10.91</v>
      </c>
      <c r="J1907" s="198">
        <v>10.853999999999999</v>
      </c>
    </row>
    <row r="1908" spans="4:10" x14ac:dyDescent="0.25">
      <c r="D1908" s="257">
        <v>45561</v>
      </c>
      <c r="E1908" s="198">
        <v>7.0789999999999997</v>
      </c>
      <c r="F1908" s="198">
        <v>9.5069999999999997</v>
      </c>
      <c r="G1908" s="198">
        <v>9.9260000000000002</v>
      </c>
      <c r="H1908" s="198">
        <v>10.404999999999999</v>
      </c>
      <c r="I1908" s="198">
        <v>10.997999999999999</v>
      </c>
      <c r="J1908" s="198">
        <v>10.912000000000001</v>
      </c>
    </row>
    <row r="1909" spans="4:10" x14ac:dyDescent="0.25">
      <c r="D1909" s="257">
        <v>45562</v>
      </c>
      <c r="E1909" s="198">
        <v>7.2519999999999998</v>
      </c>
      <c r="F1909" s="198">
        <v>9.64</v>
      </c>
      <c r="G1909" s="198">
        <v>10.097</v>
      </c>
      <c r="H1909" s="198">
        <v>10.596</v>
      </c>
      <c r="I1909" s="198">
        <v>11.085000000000001</v>
      </c>
      <c r="J1909" s="198">
        <v>11.032</v>
      </c>
    </row>
    <row r="1910" spans="4:10" x14ac:dyDescent="0.25">
      <c r="D1910" s="257">
        <v>45565</v>
      </c>
      <c r="E1910" s="198">
        <v>7.2759999999999998</v>
      </c>
      <c r="F1910" s="198">
        <v>9.7560000000000002</v>
      </c>
      <c r="G1910" s="198">
        <v>10.17</v>
      </c>
      <c r="H1910" s="198">
        <v>10.654999999999999</v>
      </c>
      <c r="I1910" s="198">
        <v>11.145</v>
      </c>
      <c r="J1910" s="198">
        <v>11.092000000000001</v>
      </c>
    </row>
    <row r="1911" spans="4:10" x14ac:dyDescent="0.25">
      <c r="D1911" s="257">
        <v>45566</v>
      </c>
      <c r="E1911" s="198">
        <v>7.31</v>
      </c>
      <c r="F1911" s="198">
        <v>9.7249999999999996</v>
      </c>
      <c r="G1911" s="198">
        <v>10.143000000000001</v>
      </c>
      <c r="H1911" s="198">
        <v>10.669</v>
      </c>
      <c r="I1911" s="198">
        <v>11.138</v>
      </c>
      <c r="J1911" s="198">
        <v>11.103999999999999</v>
      </c>
    </row>
    <row r="1912" spans="4:10" x14ac:dyDescent="0.25">
      <c r="D1912" s="257">
        <v>45567</v>
      </c>
      <c r="E1912" s="198">
        <v>7.5090000000000003</v>
      </c>
      <c r="F1912" s="198">
        <v>9.7989999999999995</v>
      </c>
      <c r="G1912" s="198">
        <v>10.189</v>
      </c>
      <c r="H1912" s="198">
        <v>10.632999999999999</v>
      </c>
      <c r="I1912" s="198">
        <v>11.135999999999999</v>
      </c>
      <c r="J1912" s="198">
        <v>11.117000000000001</v>
      </c>
    </row>
    <row r="1913" spans="4:10" x14ac:dyDescent="0.25">
      <c r="D1913" s="257">
        <v>45568</v>
      </c>
      <c r="E1913" s="198">
        <v>7.3310000000000004</v>
      </c>
      <c r="F1913" s="198">
        <v>9.9060000000000006</v>
      </c>
      <c r="G1913" s="198">
        <v>10.285</v>
      </c>
      <c r="H1913" s="198">
        <v>10.708</v>
      </c>
      <c r="I1913" s="198">
        <v>11.196</v>
      </c>
      <c r="J1913" s="198">
        <v>11.164999999999999</v>
      </c>
    </row>
    <row r="1914" spans="4:10" x14ac:dyDescent="0.25">
      <c r="D1914" s="257">
        <v>45569</v>
      </c>
      <c r="E1914" s="198">
        <v>7.165</v>
      </c>
      <c r="F1914" s="198">
        <v>9.7769999999999992</v>
      </c>
      <c r="G1914" s="198">
        <v>10.153</v>
      </c>
      <c r="H1914" s="198">
        <v>10.509</v>
      </c>
      <c r="I1914" s="198">
        <v>11.1</v>
      </c>
      <c r="J1914" s="198">
        <v>11.066000000000001</v>
      </c>
    </row>
    <row r="1915" spans="4:10" x14ac:dyDescent="0.25">
      <c r="D1915" s="257">
        <v>45572</v>
      </c>
      <c r="E1915" s="198">
        <v>7.2510000000000003</v>
      </c>
      <c r="F1915" s="198">
        <v>9.6539999999999999</v>
      </c>
      <c r="G1915" s="198">
        <v>10.010999999999999</v>
      </c>
      <c r="H1915" s="198">
        <v>10.41</v>
      </c>
      <c r="I1915" s="198">
        <v>11.035</v>
      </c>
      <c r="J1915" s="198">
        <v>11.005000000000001</v>
      </c>
    </row>
    <row r="1916" spans="4:10" x14ac:dyDescent="0.25">
      <c r="D1916" s="257">
        <v>45573</v>
      </c>
      <c r="E1916" s="198">
        <v>7.2560000000000002</v>
      </c>
      <c r="F1916" s="198">
        <v>9.6980000000000004</v>
      </c>
      <c r="G1916" s="198">
        <v>10.074</v>
      </c>
      <c r="H1916" s="198">
        <v>10.45</v>
      </c>
      <c r="I1916" s="198">
        <v>11.042999999999999</v>
      </c>
      <c r="J1916" s="198">
        <v>11.028</v>
      </c>
    </row>
    <row r="1917" spans="4:10" x14ac:dyDescent="0.25">
      <c r="D1917" s="257">
        <v>45574</v>
      </c>
      <c r="E1917" s="198">
        <v>7.226</v>
      </c>
      <c r="F1917" s="198">
        <v>9.7100000000000009</v>
      </c>
      <c r="G1917" s="198">
        <v>10.089</v>
      </c>
      <c r="H1917" s="198">
        <v>10.455</v>
      </c>
      <c r="I1917" s="198">
        <v>11.068</v>
      </c>
      <c r="J1917" s="198">
        <v>11.042999999999999</v>
      </c>
    </row>
    <row r="1918" spans="4:10" x14ac:dyDescent="0.25">
      <c r="D1918" s="257">
        <v>45575</v>
      </c>
      <c r="E1918" s="198">
        <v>7.2480000000000002</v>
      </c>
      <c r="F1918" s="198">
        <v>9.7769999999999992</v>
      </c>
      <c r="G1918" s="198">
        <v>10.117000000000001</v>
      </c>
      <c r="H1918" s="198">
        <v>10.510999999999999</v>
      </c>
      <c r="I1918" s="198">
        <v>11.122999999999999</v>
      </c>
      <c r="J1918" s="198">
        <v>11.095000000000001</v>
      </c>
    </row>
    <row r="1919" spans="4:10" x14ac:dyDescent="0.25">
      <c r="D1919" s="257">
        <v>45576</v>
      </c>
      <c r="E1919" s="198">
        <v>7.2190000000000003</v>
      </c>
      <c r="F1919" s="198">
        <v>9.7439999999999998</v>
      </c>
      <c r="G1919" s="198">
        <v>10.109</v>
      </c>
      <c r="H1919" s="198">
        <v>10.462</v>
      </c>
      <c r="I1919" s="198">
        <v>11.096</v>
      </c>
      <c r="J1919" s="198">
        <v>11.074</v>
      </c>
    </row>
    <row r="1920" spans="4:10" x14ac:dyDescent="0.25">
      <c r="D1920" s="257">
        <v>45580</v>
      </c>
      <c r="E1920" s="198">
        <v>7.2629999999999999</v>
      </c>
      <c r="F1920" s="198">
        <v>9.8160000000000007</v>
      </c>
      <c r="G1920" s="198">
        <v>10.175000000000001</v>
      </c>
      <c r="H1920" s="198">
        <v>10.515000000000001</v>
      </c>
      <c r="I1920" s="198">
        <v>11.116</v>
      </c>
      <c r="J1920" s="198">
        <v>11.074</v>
      </c>
    </row>
    <row r="1921" spans="4:10" x14ac:dyDescent="0.25">
      <c r="D1921" s="257">
        <v>45581</v>
      </c>
      <c r="E1921" s="198">
        <v>7.3710000000000004</v>
      </c>
      <c r="F1921" s="198">
        <v>9.9450000000000003</v>
      </c>
      <c r="G1921" s="198">
        <v>10.287000000000001</v>
      </c>
      <c r="H1921" s="198">
        <v>10.6</v>
      </c>
      <c r="I1921" s="198">
        <v>11.2</v>
      </c>
      <c r="J1921" s="198">
        <v>11.163</v>
      </c>
    </row>
    <row r="1922" spans="4:10" x14ac:dyDescent="0.25">
      <c r="D1922" s="257">
        <v>45582</v>
      </c>
      <c r="E1922" s="198">
        <v>7.3419999999999996</v>
      </c>
      <c r="F1922" s="198">
        <v>9.9320000000000004</v>
      </c>
      <c r="G1922" s="198">
        <v>10.292999999999999</v>
      </c>
      <c r="H1922" s="198">
        <v>10.587999999999999</v>
      </c>
      <c r="I1922" s="198">
        <v>11.163</v>
      </c>
      <c r="J1922" s="198">
        <v>11.138</v>
      </c>
    </row>
    <row r="1923" spans="4:10" x14ac:dyDescent="0.25">
      <c r="D1923" s="257">
        <v>45583</v>
      </c>
      <c r="E1923" s="198">
        <v>7.3</v>
      </c>
      <c r="F1923" s="198">
        <v>9.8610000000000007</v>
      </c>
      <c r="G1923" s="198">
        <v>10.183999999999999</v>
      </c>
      <c r="H1923" s="198">
        <v>10.522</v>
      </c>
      <c r="I1923" s="198">
        <v>11.08</v>
      </c>
      <c r="J1923" s="198">
        <v>11.065</v>
      </c>
    </row>
    <row r="1924" spans="4:10" x14ac:dyDescent="0.25">
      <c r="D1924" s="257">
        <v>45586</v>
      </c>
      <c r="E1924" s="198">
        <v>7.31</v>
      </c>
      <c r="F1924" s="198">
        <v>9.9969999999999999</v>
      </c>
      <c r="G1924" s="198">
        <v>10.302</v>
      </c>
      <c r="H1924" s="198">
        <v>10.616</v>
      </c>
      <c r="I1924" s="198">
        <v>11.241</v>
      </c>
      <c r="J1924" s="198">
        <v>11.159000000000001</v>
      </c>
    </row>
    <row r="1925" spans="4:10" x14ac:dyDescent="0.25">
      <c r="D1925" s="257">
        <v>45587</v>
      </c>
      <c r="E1925" s="198">
        <v>7.6509999999999998</v>
      </c>
      <c r="F1925" s="198">
        <v>10.266</v>
      </c>
      <c r="G1925" s="198">
        <v>10.523999999999999</v>
      </c>
      <c r="H1925" s="198">
        <v>10.867000000000001</v>
      </c>
      <c r="I1925" s="198">
        <v>11.342000000000001</v>
      </c>
      <c r="J1925" s="198">
        <v>11.281000000000001</v>
      </c>
    </row>
    <row r="1926" spans="4:10" x14ac:dyDescent="0.25">
      <c r="D1926" s="257">
        <v>45588</v>
      </c>
      <c r="E1926" s="198">
        <v>7.6520000000000001</v>
      </c>
      <c r="F1926" s="198">
        <v>10.27</v>
      </c>
      <c r="G1926" s="198">
        <v>10.55</v>
      </c>
      <c r="H1926" s="198">
        <v>10.856999999999999</v>
      </c>
      <c r="I1926" s="198">
        <v>11.393000000000001</v>
      </c>
      <c r="J1926" s="198">
        <v>11.340999999999999</v>
      </c>
    </row>
    <row r="1927" spans="4:10" x14ac:dyDescent="0.25">
      <c r="D1927" s="257">
        <v>45589</v>
      </c>
      <c r="E1927" s="198">
        <v>7.3609999999999998</v>
      </c>
      <c r="F1927" s="198">
        <v>9.875</v>
      </c>
      <c r="G1927" s="198">
        <v>10.207000000000001</v>
      </c>
      <c r="H1927" s="198">
        <v>10.576000000000001</v>
      </c>
      <c r="I1927" s="198">
        <v>11.161</v>
      </c>
      <c r="J1927" s="198">
        <v>11.125999999999999</v>
      </c>
    </row>
    <row r="1928" spans="4:10" x14ac:dyDescent="0.25">
      <c r="D1928" s="257">
        <v>45590</v>
      </c>
      <c r="E1928" s="198">
        <v>7.0759999999999996</v>
      </c>
      <c r="F1928" s="198">
        <v>9.5440000000000005</v>
      </c>
      <c r="G1928" s="198">
        <v>9.9060000000000006</v>
      </c>
      <c r="H1928" s="198">
        <v>10.298999999999999</v>
      </c>
      <c r="I1928" s="198">
        <v>10.926</v>
      </c>
      <c r="J1928" s="198">
        <v>10.888</v>
      </c>
    </row>
    <row r="1929" spans="4:10" x14ac:dyDescent="0.25">
      <c r="D1929" s="257">
        <v>45593</v>
      </c>
      <c r="E1929" s="198">
        <v>7.3</v>
      </c>
      <c r="F1929" s="198">
        <v>9.7119999999999997</v>
      </c>
      <c r="G1929" s="198">
        <v>10.092000000000001</v>
      </c>
      <c r="H1929" s="198">
        <v>10.462</v>
      </c>
      <c r="I1929" s="198">
        <v>11.07</v>
      </c>
      <c r="J1929" s="198">
        <v>11.009</v>
      </c>
    </row>
    <row r="1930" spans="4:10" x14ac:dyDescent="0.25">
      <c r="D1930" s="257">
        <v>45594</v>
      </c>
      <c r="E1930" s="198">
        <v>7.2530000000000001</v>
      </c>
      <c r="F1930" s="198">
        <v>9.5500000000000007</v>
      </c>
      <c r="G1930" s="198">
        <v>9.9469999999999992</v>
      </c>
      <c r="H1930" s="198">
        <v>10.364000000000001</v>
      </c>
      <c r="I1930" s="198">
        <v>10.984999999999999</v>
      </c>
      <c r="J1930" s="198">
        <v>10.935</v>
      </c>
    </row>
    <row r="1931" spans="4:10" x14ac:dyDescent="0.25">
      <c r="D1931" s="257">
        <v>45595</v>
      </c>
      <c r="E1931" s="198">
        <v>7.1529999999999996</v>
      </c>
      <c r="F1931" s="198">
        <v>9.3800000000000008</v>
      </c>
      <c r="G1931" s="198">
        <v>9.7870000000000008</v>
      </c>
      <c r="H1931" s="198">
        <v>10.262</v>
      </c>
      <c r="I1931" s="198">
        <v>10.898999999999999</v>
      </c>
      <c r="J1931" s="198">
        <v>10.837999999999999</v>
      </c>
    </row>
    <row r="1932" spans="4:10" x14ac:dyDescent="0.25">
      <c r="D1932" s="257">
        <v>45596</v>
      </c>
      <c r="E1932" s="198">
        <v>7.4530000000000003</v>
      </c>
      <c r="F1932" s="198">
        <v>9.6419999999999995</v>
      </c>
      <c r="G1932" s="198">
        <v>10.068</v>
      </c>
      <c r="H1932" s="198">
        <v>10.475</v>
      </c>
      <c r="I1932" s="198">
        <v>11.071</v>
      </c>
      <c r="J1932" s="198">
        <v>11.010999999999999</v>
      </c>
    </row>
    <row r="1933" spans="4:10" x14ac:dyDescent="0.25">
      <c r="D1933" s="257">
        <v>45597</v>
      </c>
      <c r="E1933" s="198">
        <v>7.78</v>
      </c>
      <c r="F1933" s="198">
        <v>9.8940000000000001</v>
      </c>
      <c r="G1933" s="198">
        <v>10.282</v>
      </c>
      <c r="H1933" s="198">
        <v>10.699</v>
      </c>
      <c r="I1933" s="198">
        <v>11.27</v>
      </c>
      <c r="J1933" s="198">
        <v>11.207000000000001</v>
      </c>
    </row>
    <row r="1934" spans="4:10" x14ac:dyDescent="0.25">
      <c r="D1934" s="257">
        <v>45600</v>
      </c>
      <c r="E1934" s="198">
        <v>7.7430000000000003</v>
      </c>
      <c r="F1934" s="198">
        <v>9.843</v>
      </c>
      <c r="G1934" s="198">
        <v>10.226000000000001</v>
      </c>
      <c r="H1934" s="198">
        <v>10.641999999999999</v>
      </c>
      <c r="I1934" s="198">
        <v>11.222</v>
      </c>
      <c r="J1934" s="198">
        <v>11.179</v>
      </c>
    </row>
    <row r="1935" spans="4:10" x14ac:dyDescent="0.25">
      <c r="D1935" s="257">
        <v>45601</v>
      </c>
      <c r="E1935" s="198">
        <v>7.8570000000000002</v>
      </c>
      <c r="F1935" s="198">
        <v>9.8789999999999996</v>
      </c>
      <c r="G1935" s="198">
        <v>10.307</v>
      </c>
      <c r="H1935" s="198">
        <v>10.734999999999999</v>
      </c>
      <c r="I1935" s="198">
        <v>11.285</v>
      </c>
      <c r="J1935" s="198">
        <v>11.227</v>
      </c>
    </row>
    <row r="1936" spans="4:10" x14ac:dyDescent="0.25">
      <c r="D1936" s="257">
        <v>45602</v>
      </c>
      <c r="E1936" s="198">
        <v>7.7779999999999996</v>
      </c>
      <c r="F1936" s="198">
        <v>9.86</v>
      </c>
      <c r="G1936" s="198">
        <v>10.266999999999999</v>
      </c>
      <c r="H1936" s="198">
        <v>10.708</v>
      </c>
      <c r="I1936" s="198">
        <v>11.285</v>
      </c>
      <c r="J1936" s="198">
        <v>11.23</v>
      </c>
    </row>
    <row r="1937" spans="4:10" x14ac:dyDescent="0.25">
      <c r="D1937" s="257">
        <v>45603</v>
      </c>
      <c r="E1937" s="198">
        <v>7.51</v>
      </c>
      <c r="F1937" s="198">
        <v>9.4469999999999992</v>
      </c>
      <c r="G1937" s="198">
        <v>9.9329999999999998</v>
      </c>
      <c r="H1937" s="198">
        <v>10.343999999999999</v>
      </c>
      <c r="I1937" s="198">
        <v>11.032</v>
      </c>
      <c r="J1937" s="198">
        <v>10.99</v>
      </c>
    </row>
    <row r="1938" spans="4:10" x14ac:dyDescent="0.25">
      <c r="D1938" s="257">
        <v>45604</v>
      </c>
      <c r="E1938" s="198">
        <v>7.6029999999999998</v>
      </c>
      <c r="F1938" s="198">
        <v>9.3960000000000008</v>
      </c>
      <c r="G1938" s="198">
        <v>9.8800000000000008</v>
      </c>
      <c r="H1938" s="198">
        <v>10.276999999999999</v>
      </c>
      <c r="I1938" s="198">
        <v>10.971</v>
      </c>
      <c r="J1938" s="198">
        <v>10.896000000000001</v>
      </c>
    </row>
    <row r="1939" spans="4:10" x14ac:dyDescent="0.25">
      <c r="D1939" s="257">
        <v>45607</v>
      </c>
      <c r="E1939" s="198">
        <v>7.4420000000000002</v>
      </c>
      <c r="F1939" s="198">
        <v>9.4190000000000005</v>
      </c>
      <c r="G1939" s="198">
        <v>9.8949999999999996</v>
      </c>
      <c r="H1939" s="198">
        <v>10.329000000000001</v>
      </c>
      <c r="I1939" s="198">
        <v>10.978999999999999</v>
      </c>
      <c r="J1939" s="198">
        <v>10.917999999999999</v>
      </c>
    </row>
    <row r="1940" spans="4:10" x14ac:dyDescent="0.25">
      <c r="D1940" s="257">
        <v>45608</v>
      </c>
      <c r="E1940" s="198">
        <v>7.7629999999999999</v>
      </c>
      <c r="F1940" s="198">
        <v>9.7149999999999999</v>
      </c>
      <c r="G1940" s="198">
        <v>10.183</v>
      </c>
      <c r="H1940" s="198">
        <v>10.56</v>
      </c>
      <c r="I1940" s="198">
        <v>11.162000000000001</v>
      </c>
      <c r="J1940" s="198">
        <v>11.109</v>
      </c>
    </row>
    <row r="1941" spans="4:10" x14ac:dyDescent="0.25">
      <c r="D1941" s="257">
        <v>45609</v>
      </c>
      <c r="E1941" s="198">
        <v>7.71</v>
      </c>
      <c r="F1941" s="198">
        <v>9.7629999999999999</v>
      </c>
      <c r="G1941" s="198">
        <v>10.210000000000001</v>
      </c>
      <c r="H1941" s="198">
        <v>10.603</v>
      </c>
      <c r="I1941" s="198">
        <v>11.194000000000001</v>
      </c>
      <c r="J1941" s="198">
        <v>11.164</v>
      </c>
    </row>
    <row r="1942" spans="4:10" x14ac:dyDescent="0.25">
      <c r="D1942" s="257">
        <v>45610</v>
      </c>
      <c r="E1942" s="198">
        <v>7.8070000000000004</v>
      </c>
      <c r="F1942" s="198">
        <v>9.7859999999999996</v>
      </c>
      <c r="G1942" s="198">
        <v>10.217000000000001</v>
      </c>
      <c r="H1942" s="198">
        <v>10.558</v>
      </c>
      <c r="I1942" s="198">
        <v>11.194000000000001</v>
      </c>
      <c r="J1942" s="198">
        <v>11.154999999999999</v>
      </c>
    </row>
    <row r="1943" spans="4:10" x14ac:dyDescent="0.25">
      <c r="D1943" s="257">
        <v>45611</v>
      </c>
      <c r="E1943" s="198">
        <v>7.992</v>
      </c>
      <c r="F1943" s="198">
        <v>10.007</v>
      </c>
      <c r="G1943" s="198">
        <v>10.37</v>
      </c>
      <c r="H1943" s="198">
        <v>10.738</v>
      </c>
      <c r="I1943" s="198">
        <v>11.371</v>
      </c>
      <c r="J1943" s="198">
        <v>11.327999999999999</v>
      </c>
    </row>
    <row r="1944" spans="4:10" x14ac:dyDescent="0.25">
      <c r="D1944" s="257">
        <v>45614</v>
      </c>
      <c r="E1944" s="198">
        <v>8.2729999999999997</v>
      </c>
      <c r="F1944" s="198">
        <v>10.233000000000001</v>
      </c>
      <c r="G1944" s="198">
        <v>10.617000000000001</v>
      </c>
      <c r="H1944" s="198">
        <v>11.023999999999999</v>
      </c>
      <c r="I1944" s="198">
        <v>11.54</v>
      </c>
      <c r="J1944" s="198">
        <v>11.49</v>
      </c>
    </row>
    <row r="1945" spans="4:10" x14ac:dyDescent="0.25">
      <c r="D1945" s="257">
        <v>45615</v>
      </c>
      <c r="E1945" s="198">
        <v>8.0329999999999995</v>
      </c>
      <c r="F1945" s="198">
        <v>10.122999999999999</v>
      </c>
      <c r="G1945" s="198">
        <v>10.528</v>
      </c>
      <c r="H1945" s="198">
        <v>10.879</v>
      </c>
      <c r="I1945" s="198">
        <v>11.459</v>
      </c>
      <c r="J1945" s="198">
        <v>11.401999999999999</v>
      </c>
    </row>
    <row r="1946" spans="4:10" x14ac:dyDescent="0.25">
      <c r="D1946" s="257">
        <v>45616</v>
      </c>
      <c r="E1946" s="198">
        <v>8.1059999999999999</v>
      </c>
      <c r="F1946" s="198">
        <v>10.071999999999999</v>
      </c>
      <c r="G1946" s="198">
        <v>10.503</v>
      </c>
      <c r="H1946" s="198">
        <v>10.835000000000001</v>
      </c>
      <c r="I1946" s="198">
        <v>11.432</v>
      </c>
      <c r="J1946" s="198">
        <v>11.381</v>
      </c>
    </row>
    <row r="1947" spans="4:10" x14ac:dyDescent="0.25">
      <c r="D1947" s="257">
        <v>45617</v>
      </c>
      <c r="E1947" s="198">
        <v>8.1120000000000001</v>
      </c>
      <c r="F1947" s="198">
        <v>10.1</v>
      </c>
      <c r="G1947" s="198">
        <v>10.516</v>
      </c>
      <c r="H1947" s="198">
        <v>10.836</v>
      </c>
      <c r="I1947" s="198">
        <v>11.433</v>
      </c>
      <c r="J1947" s="198">
        <v>11.393000000000001</v>
      </c>
    </row>
    <row r="1948" spans="4:10" x14ac:dyDescent="0.25">
      <c r="D1948" s="257">
        <v>45618</v>
      </c>
      <c r="E1948" s="198">
        <v>8.2249999999999996</v>
      </c>
      <c r="F1948" s="198">
        <v>10.098000000000001</v>
      </c>
      <c r="G1948" s="198">
        <v>10.507999999999999</v>
      </c>
      <c r="H1948" s="198">
        <v>10.843999999999999</v>
      </c>
      <c r="I1948" s="198">
        <v>11.449</v>
      </c>
      <c r="J1948" s="198">
        <v>11.385</v>
      </c>
    </row>
    <row r="1949" spans="4:10" x14ac:dyDescent="0.25">
      <c r="D1949" s="257">
        <v>45621</v>
      </c>
      <c r="E1949" s="198">
        <v>8.093</v>
      </c>
      <c r="F1949" s="198">
        <v>9.9290000000000003</v>
      </c>
      <c r="G1949" s="198">
        <v>10.351000000000001</v>
      </c>
      <c r="H1949" s="198">
        <v>10.715999999999999</v>
      </c>
      <c r="I1949" s="198">
        <v>11.311</v>
      </c>
      <c r="J1949" s="198">
        <v>11.27</v>
      </c>
    </row>
    <row r="1950" spans="4:10" x14ac:dyDescent="0.25">
      <c r="D1950" s="257">
        <v>45622</v>
      </c>
      <c r="E1950" s="198">
        <v>8.3759999999999994</v>
      </c>
      <c r="F1950" s="198">
        <v>10.336</v>
      </c>
      <c r="G1950" s="198">
        <v>10.669</v>
      </c>
      <c r="H1950" s="198">
        <v>10.981999999999999</v>
      </c>
      <c r="I1950" s="198">
        <v>11.516999999999999</v>
      </c>
      <c r="J1950" s="198">
        <v>11.456</v>
      </c>
    </row>
    <row r="1951" spans="4:10" x14ac:dyDescent="0.25">
      <c r="D1951" s="257">
        <v>45623</v>
      </c>
      <c r="E1951" s="198">
        <v>8.5370000000000008</v>
      </c>
      <c r="F1951" s="198">
        <v>10.138999999999999</v>
      </c>
      <c r="G1951" s="198">
        <v>10.522</v>
      </c>
      <c r="H1951" s="198">
        <v>10.891</v>
      </c>
      <c r="I1951" s="198">
        <v>11.448</v>
      </c>
      <c r="J1951" s="198">
        <v>11.38</v>
      </c>
    </row>
    <row r="1952" spans="4:10" x14ac:dyDescent="0.25">
      <c r="D1952" s="257">
        <v>45624</v>
      </c>
      <c r="E1952" s="198">
        <v>8.4280000000000008</v>
      </c>
      <c r="F1952" s="198">
        <v>10.109</v>
      </c>
      <c r="G1952" s="198">
        <v>10.462</v>
      </c>
      <c r="H1952" s="198">
        <v>10.843999999999999</v>
      </c>
      <c r="I1952" s="198">
        <v>11.419</v>
      </c>
      <c r="J1952" s="198">
        <v>11.372999999999999</v>
      </c>
    </row>
    <row r="1953" spans="4:10" x14ac:dyDescent="0.25">
      <c r="D1953" s="257">
        <v>45625</v>
      </c>
      <c r="E1953" s="198">
        <v>8.4459999999999997</v>
      </c>
      <c r="F1953" s="198">
        <v>10.044</v>
      </c>
      <c r="G1953" s="198">
        <v>10.4</v>
      </c>
      <c r="H1953" s="198">
        <v>10.739000000000001</v>
      </c>
      <c r="I1953" s="198">
        <v>11.358000000000001</v>
      </c>
      <c r="J1953" s="198">
        <v>11.319000000000001</v>
      </c>
    </row>
    <row r="1954" spans="4:10" x14ac:dyDescent="0.25">
      <c r="D1954" s="257">
        <v>45628</v>
      </c>
      <c r="E1954" s="198">
        <v>8.5</v>
      </c>
      <c r="F1954" s="198">
        <v>10.071</v>
      </c>
      <c r="G1954" s="198">
        <v>10.404</v>
      </c>
      <c r="H1954" s="198">
        <v>10.821</v>
      </c>
      <c r="I1954" s="198">
        <v>11.387</v>
      </c>
      <c r="J1954" s="198">
        <v>11.315</v>
      </c>
    </row>
    <row r="1955" spans="4:10" x14ac:dyDescent="0.25">
      <c r="D1955" s="257">
        <v>45629</v>
      </c>
      <c r="E1955" s="198">
        <v>8.5299999999999994</v>
      </c>
      <c r="F1955" s="198">
        <v>10.021000000000001</v>
      </c>
      <c r="G1955" s="198">
        <v>10.382</v>
      </c>
      <c r="H1955" s="198">
        <v>10.792</v>
      </c>
      <c r="I1955" s="198">
        <v>11.388</v>
      </c>
      <c r="J1955" s="198">
        <v>11.33</v>
      </c>
    </row>
    <row r="1956" spans="4:10" x14ac:dyDescent="0.25">
      <c r="D1956" s="257">
        <v>45630</v>
      </c>
      <c r="E1956" s="198">
        <v>8.5269999999999992</v>
      </c>
      <c r="F1956" s="198">
        <v>9.8960000000000008</v>
      </c>
      <c r="G1956" s="198">
        <v>10.266999999999999</v>
      </c>
      <c r="H1956" s="198">
        <v>10.691000000000001</v>
      </c>
      <c r="I1956" s="198">
        <v>11.286</v>
      </c>
      <c r="J1956" s="198">
        <v>11.214</v>
      </c>
    </row>
    <row r="1957" spans="4:10" x14ac:dyDescent="0.25">
      <c r="D1957" s="257">
        <v>45631</v>
      </c>
      <c r="E1957" s="198">
        <v>8.4469999999999992</v>
      </c>
      <c r="F1957" s="198">
        <v>9.7409999999999997</v>
      </c>
      <c r="G1957" s="198">
        <v>10.114000000000001</v>
      </c>
      <c r="H1957" s="198">
        <v>10.499000000000001</v>
      </c>
      <c r="I1957" s="198">
        <v>11.147</v>
      </c>
      <c r="J1957" s="198">
        <v>11.095000000000001</v>
      </c>
    </row>
    <row r="1958" spans="4:10" x14ac:dyDescent="0.25">
      <c r="D1958" s="257">
        <v>45632</v>
      </c>
      <c r="E1958" s="198">
        <v>8.3680000000000003</v>
      </c>
      <c r="F1958" s="198">
        <v>9.6660000000000004</v>
      </c>
      <c r="G1958" s="198">
        <v>10.081</v>
      </c>
      <c r="H1958" s="198">
        <v>10.406000000000001</v>
      </c>
      <c r="I1958" s="198">
        <v>11.105</v>
      </c>
      <c r="J1958" s="198">
        <v>11.042</v>
      </c>
    </row>
    <row r="1959" spans="4:10" x14ac:dyDescent="0.25">
      <c r="D1959" s="257">
        <v>45635</v>
      </c>
      <c r="E1959" s="198">
        <v>8.3759999999999994</v>
      </c>
      <c r="F1959" s="198">
        <v>9.7360000000000007</v>
      </c>
      <c r="G1959" s="198">
        <v>10.087</v>
      </c>
      <c r="H1959" s="198">
        <v>10.459</v>
      </c>
      <c r="I1959" s="198">
        <v>11.109</v>
      </c>
      <c r="J1959" s="198">
        <v>11.026</v>
      </c>
    </row>
    <row r="1960" spans="4:10" x14ac:dyDescent="0.25">
      <c r="D1960" s="257">
        <v>45636</v>
      </c>
      <c r="E1960" s="198">
        <v>8.5749999999999993</v>
      </c>
      <c r="F1960" s="198">
        <v>9.8469999999999995</v>
      </c>
      <c r="G1960" s="198">
        <v>10.211</v>
      </c>
      <c r="H1960" s="198">
        <v>10.561</v>
      </c>
      <c r="I1960" s="198">
        <v>11.196</v>
      </c>
      <c r="J1960" s="198">
        <v>11.132999999999999</v>
      </c>
    </row>
    <row r="1961" spans="4:10" x14ac:dyDescent="0.25">
      <c r="D1961" s="257">
        <v>45637</v>
      </c>
      <c r="E1961" s="198">
        <v>8.4860000000000007</v>
      </c>
      <c r="F1961" s="198">
        <v>9.8460000000000001</v>
      </c>
      <c r="G1961" s="198">
        <v>10.14</v>
      </c>
      <c r="H1961" s="198">
        <v>10.587</v>
      </c>
      <c r="I1961" s="198">
        <v>11.202999999999999</v>
      </c>
      <c r="J1961" s="198">
        <v>11.13</v>
      </c>
    </row>
    <row r="1962" spans="4:10" x14ac:dyDescent="0.25">
      <c r="D1962" s="257">
        <v>45638</v>
      </c>
      <c r="E1962" s="198">
        <v>8.6039999999999992</v>
      </c>
      <c r="F1962" s="198">
        <v>9.9610000000000003</v>
      </c>
      <c r="G1962" s="198">
        <v>10.321999999999999</v>
      </c>
      <c r="H1962" s="198">
        <v>10.698</v>
      </c>
      <c r="I1962" s="198">
        <v>11.288</v>
      </c>
      <c r="J1962" s="198">
        <v>11.173</v>
      </c>
    </row>
    <row r="1963" spans="4:10" x14ac:dyDescent="0.25">
      <c r="D1963" s="257">
        <v>45639</v>
      </c>
      <c r="E1963" s="198">
        <v>8.6379999999999999</v>
      </c>
      <c r="F1963" s="198">
        <v>10.013</v>
      </c>
      <c r="G1963" s="198">
        <v>10.339</v>
      </c>
      <c r="H1963" s="198">
        <v>10.738</v>
      </c>
      <c r="I1963" s="198">
        <v>11.346</v>
      </c>
      <c r="J1963" s="198">
        <v>11.273999999999999</v>
      </c>
    </row>
    <row r="1964" spans="4:10" x14ac:dyDescent="0.25">
      <c r="D1964" s="257">
        <v>45642</v>
      </c>
      <c r="E1964" s="198">
        <v>8.782</v>
      </c>
      <c r="F1964" s="198">
        <v>10.054</v>
      </c>
      <c r="G1964" s="198">
        <v>10.366</v>
      </c>
      <c r="H1964" s="198">
        <v>10.747999999999999</v>
      </c>
      <c r="I1964" s="198">
        <v>11.342000000000001</v>
      </c>
      <c r="J1964" s="198">
        <v>11.279</v>
      </c>
    </row>
    <row r="1965" spans="4:10" x14ac:dyDescent="0.25">
      <c r="D1965" s="257">
        <v>45643</v>
      </c>
      <c r="E1965" s="198">
        <v>8.6329999999999991</v>
      </c>
      <c r="F1965" s="198">
        <v>10.077</v>
      </c>
      <c r="G1965" s="198">
        <v>10.430999999999999</v>
      </c>
      <c r="H1965" s="198">
        <v>10.829000000000001</v>
      </c>
      <c r="I1965" s="198">
        <v>11.401</v>
      </c>
      <c r="J1965" s="198">
        <v>11.351000000000001</v>
      </c>
    </row>
    <row r="1966" spans="4:10" x14ac:dyDescent="0.25">
      <c r="D1966" s="257">
        <v>45644</v>
      </c>
      <c r="E1966" s="198">
        <v>8.7379999999999995</v>
      </c>
      <c r="F1966" s="198">
        <v>10.127000000000001</v>
      </c>
      <c r="G1966" s="198">
        <v>10.449</v>
      </c>
      <c r="H1966" s="198">
        <v>10.814</v>
      </c>
      <c r="I1966" s="198">
        <v>11.378</v>
      </c>
      <c r="J1966" s="198">
        <v>11.308999999999999</v>
      </c>
    </row>
    <row r="1967" spans="4:10" x14ac:dyDescent="0.25">
      <c r="D1967" s="257">
        <v>45645</v>
      </c>
      <c r="E1967" s="198">
        <v>8.952</v>
      </c>
      <c r="F1967" s="198">
        <v>10.37</v>
      </c>
      <c r="G1967" s="198">
        <v>10.731999999999999</v>
      </c>
      <c r="H1967" s="198">
        <v>11.047000000000001</v>
      </c>
      <c r="I1967" s="198">
        <v>11.548999999999999</v>
      </c>
      <c r="J1967" s="198">
        <v>11.487</v>
      </c>
    </row>
    <row r="1968" spans="4:10" x14ac:dyDescent="0.25">
      <c r="D1968" s="257">
        <v>45646</v>
      </c>
      <c r="E1968" s="198">
        <v>9.1419999999999995</v>
      </c>
      <c r="F1968" s="198">
        <v>10.324</v>
      </c>
      <c r="G1968" s="198">
        <v>10.741</v>
      </c>
      <c r="H1968" s="198">
        <v>11.074999999999999</v>
      </c>
      <c r="I1968" s="198">
        <v>11.59</v>
      </c>
      <c r="J1968" s="198">
        <v>11.505000000000001</v>
      </c>
    </row>
    <row r="1969" spans="4:10" x14ac:dyDescent="0.25">
      <c r="D1969" s="257">
        <v>45649</v>
      </c>
      <c r="E1969" s="198">
        <v>8.9359999999999999</v>
      </c>
      <c r="F1969" s="198">
        <v>10.308999999999999</v>
      </c>
      <c r="G1969" s="198">
        <v>10.701000000000001</v>
      </c>
      <c r="H1969" s="198">
        <v>11.03</v>
      </c>
      <c r="I1969" s="198">
        <v>11.561</v>
      </c>
      <c r="J1969" s="198">
        <v>11.488</v>
      </c>
    </row>
    <row r="1970" spans="4:10" x14ac:dyDescent="0.25">
      <c r="D1970" s="257">
        <v>45650</v>
      </c>
      <c r="E1970" s="198">
        <v>9.0280000000000005</v>
      </c>
      <c r="F1970" s="198">
        <v>10.307</v>
      </c>
      <c r="G1970" s="198">
        <v>10.802</v>
      </c>
      <c r="H1970" s="198">
        <v>11.055999999999999</v>
      </c>
      <c r="I1970" s="198">
        <v>11.555999999999999</v>
      </c>
      <c r="J1970" s="198">
        <v>11.502000000000001</v>
      </c>
    </row>
    <row r="1971" spans="4:10" x14ac:dyDescent="0.25">
      <c r="D1971" s="257">
        <v>45651</v>
      </c>
      <c r="E1971" s="198">
        <v>8.9849999999999994</v>
      </c>
      <c r="F1971" s="198">
        <v>10.332000000000001</v>
      </c>
      <c r="G1971" s="198">
        <v>10.743</v>
      </c>
      <c r="H1971" s="198">
        <v>11.077</v>
      </c>
      <c r="I1971" s="198">
        <v>11.584</v>
      </c>
      <c r="J1971" s="198">
        <v>11.505000000000001</v>
      </c>
    </row>
    <row r="1972" spans="4:10" x14ac:dyDescent="0.25">
      <c r="D1972" s="257">
        <v>45652</v>
      </c>
      <c r="E1972" s="198">
        <v>8.9719999999999995</v>
      </c>
      <c r="F1972" s="198">
        <v>10.316000000000001</v>
      </c>
      <c r="G1972" s="198">
        <v>10.750999999999999</v>
      </c>
      <c r="H1972" s="198">
        <v>11.047000000000001</v>
      </c>
      <c r="I1972" s="198">
        <v>11.564</v>
      </c>
      <c r="J1972" s="198">
        <v>11.523</v>
      </c>
    </row>
    <row r="1973" spans="4:10" x14ac:dyDescent="0.25">
      <c r="D1973" s="257">
        <v>45653</v>
      </c>
      <c r="E1973" s="198">
        <v>8.9719999999999995</v>
      </c>
      <c r="F1973" s="198">
        <v>10.27</v>
      </c>
      <c r="G1973" s="198">
        <v>10.723000000000001</v>
      </c>
      <c r="H1973" s="198">
        <v>11.074</v>
      </c>
      <c r="I1973" s="198">
        <v>11.592000000000001</v>
      </c>
      <c r="J1973" s="198">
        <v>11.542999999999999</v>
      </c>
    </row>
    <row r="1974" spans="4:10" x14ac:dyDescent="0.25">
      <c r="D1974" s="257">
        <v>45656</v>
      </c>
      <c r="E1974" s="198">
        <v>8.9139999999999997</v>
      </c>
      <c r="F1974" s="198">
        <v>10.343999999999999</v>
      </c>
      <c r="G1974" s="198">
        <v>10.775</v>
      </c>
      <c r="H1974" s="198">
        <v>11.087</v>
      </c>
      <c r="I1974" s="198">
        <v>11.596</v>
      </c>
      <c r="J1974" s="198">
        <v>11.565</v>
      </c>
    </row>
    <row r="1975" spans="4:10" x14ac:dyDescent="0.25">
      <c r="D1975" s="257">
        <v>45658</v>
      </c>
      <c r="E1975" s="198">
        <v>9.0589999999999993</v>
      </c>
      <c r="F1975" s="198">
        <v>10.356</v>
      </c>
      <c r="G1975" s="198">
        <v>10.776</v>
      </c>
      <c r="H1975" s="198">
        <v>11.07</v>
      </c>
      <c r="I1975" s="198">
        <v>11.574999999999999</v>
      </c>
      <c r="J1975" s="198">
        <v>11.532</v>
      </c>
    </row>
    <row r="1976" spans="4:10" x14ac:dyDescent="0.25">
      <c r="D1976" s="257">
        <v>45659</v>
      </c>
      <c r="E1976" s="198">
        <v>8.6940000000000008</v>
      </c>
      <c r="F1976" s="198">
        <v>10.127000000000001</v>
      </c>
      <c r="G1976" s="198">
        <v>10.598000000000001</v>
      </c>
      <c r="H1976" s="198">
        <v>10.945</v>
      </c>
      <c r="I1976" s="198">
        <v>11.48</v>
      </c>
      <c r="J1976" s="198">
        <v>11.430999999999999</v>
      </c>
    </row>
    <row r="1977" spans="4:10" x14ac:dyDescent="0.25">
      <c r="D1977" s="257">
        <v>45660</v>
      </c>
      <c r="E1977" s="198">
        <v>8.5370000000000008</v>
      </c>
      <c r="F1977" s="198">
        <v>9.8510000000000009</v>
      </c>
      <c r="G1977" s="198">
        <v>10.349</v>
      </c>
      <c r="H1977" s="198">
        <v>10.641</v>
      </c>
      <c r="I1977" s="198">
        <v>11.304</v>
      </c>
      <c r="J1977" s="198">
        <v>11.243</v>
      </c>
    </row>
    <row r="1978" spans="4:10" x14ac:dyDescent="0.25">
      <c r="D1978" s="257">
        <v>45663</v>
      </c>
      <c r="E1978" s="198">
        <v>8.0909999999999993</v>
      </c>
      <c r="F1978" s="198">
        <v>9.7739999999999991</v>
      </c>
      <c r="G1978" s="198">
        <v>10.218</v>
      </c>
      <c r="H1978" s="198">
        <v>10.587</v>
      </c>
      <c r="I1978" s="198">
        <v>11.221</v>
      </c>
      <c r="J1978" s="198">
        <v>11.157</v>
      </c>
    </row>
    <row r="1979" spans="4:10" x14ac:dyDescent="0.25">
      <c r="D1979" s="257">
        <v>45664</v>
      </c>
      <c r="E1979" s="198">
        <v>8.3320000000000007</v>
      </c>
      <c r="F1979" s="198">
        <v>9.9689999999999994</v>
      </c>
      <c r="G1979" s="198">
        <v>10.366</v>
      </c>
      <c r="H1979" s="198">
        <v>10.680999999999999</v>
      </c>
      <c r="I1979" s="198">
        <v>11.335000000000001</v>
      </c>
      <c r="J1979" s="198">
        <v>11.273</v>
      </c>
    </row>
    <row r="1980" spans="4:10" x14ac:dyDescent="0.25">
      <c r="D1980" s="257">
        <v>45665</v>
      </c>
      <c r="E1980" s="198">
        <v>8.4610000000000003</v>
      </c>
      <c r="F1980" s="198">
        <v>10.067</v>
      </c>
      <c r="G1980" s="198">
        <v>10.471</v>
      </c>
      <c r="H1980" s="198">
        <v>10.821</v>
      </c>
      <c r="I1980" s="198">
        <v>11.417999999999999</v>
      </c>
      <c r="J1980" s="198">
        <v>11.368</v>
      </c>
    </row>
    <row r="1981" spans="4:10" x14ac:dyDescent="0.25">
      <c r="D1981" s="257">
        <v>45666</v>
      </c>
      <c r="E1981" s="198">
        <v>8.1539999999999999</v>
      </c>
      <c r="F1981" s="198">
        <v>9.9819999999999993</v>
      </c>
      <c r="G1981" s="198">
        <v>10.340999999999999</v>
      </c>
      <c r="H1981" s="198">
        <v>10.755000000000001</v>
      </c>
      <c r="I1981" s="198">
        <v>11.35</v>
      </c>
      <c r="J1981" s="198">
        <v>11.298999999999999</v>
      </c>
    </row>
    <row r="1982" spans="4:10" x14ac:dyDescent="0.25">
      <c r="D1982" s="257">
        <v>45667</v>
      </c>
      <c r="E1982" s="198">
        <v>8.5030000000000001</v>
      </c>
      <c r="F1982" s="198">
        <v>10.27</v>
      </c>
      <c r="G1982" s="198">
        <v>10.597</v>
      </c>
      <c r="H1982" s="198">
        <v>11.010999999999999</v>
      </c>
      <c r="I1982" s="198">
        <v>11.535</v>
      </c>
      <c r="J1982" s="198">
        <v>11.477</v>
      </c>
    </row>
    <row r="1983" spans="4:10" x14ac:dyDescent="0.25">
      <c r="D1983" s="257">
        <v>45670</v>
      </c>
      <c r="E1983" s="198">
        <v>8.6630000000000003</v>
      </c>
      <c r="F1983" s="198">
        <v>10.488</v>
      </c>
      <c r="G1983" s="198">
        <v>10.807</v>
      </c>
      <c r="H1983" s="198">
        <v>11.122</v>
      </c>
      <c r="I1983" s="198">
        <v>11.624000000000001</v>
      </c>
      <c r="J1983" s="198">
        <v>11.595000000000001</v>
      </c>
    </row>
    <row r="1984" spans="4:10" x14ac:dyDescent="0.25">
      <c r="D1984" s="257">
        <v>45671</v>
      </c>
      <c r="E1984" s="198">
        <v>8.3889999999999993</v>
      </c>
      <c r="F1984" s="198">
        <v>10.292</v>
      </c>
      <c r="G1984" s="198">
        <v>10.645</v>
      </c>
      <c r="H1984" s="198">
        <v>11.025</v>
      </c>
      <c r="I1984" s="198">
        <v>11.536</v>
      </c>
      <c r="J1984" s="198">
        <v>11.489000000000001</v>
      </c>
    </row>
    <row r="1985" spans="4:10" x14ac:dyDescent="0.25">
      <c r="D1985" s="257">
        <v>45672</v>
      </c>
      <c r="E1985" s="198">
        <v>7.9470000000000001</v>
      </c>
      <c r="F1985" s="198">
        <v>9.9979999999999993</v>
      </c>
      <c r="G1985" s="198">
        <v>10.379</v>
      </c>
      <c r="H1985" s="198">
        <v>10.765000000000001</v>
      </c>
      <c r="I1985" s="198">
        <v>11.351000000000001</v>
      </c>
      <c r="J1985" s="198">
        <v>11.321999999999999</v>
      </c>
    </row>
    <row r="1986" spans="4:10" x14ac:dyDescent="0.25">
      <c r="D1986" s="257">
        <v>45673</v>
      </c>
      <c r="E1986" s="198">
        <v>7.8949999999999996</v>
      </c>
      <c r="F1986" s="198">
        <v>10.09</v>
      </c>
      <c r="G1986" s="198">
        <v>10.393000000000001</v>
      </c>
      <c r="H1986" s="198">
        <v>10.773</v>
      </c>
      <c r="I1986" s="198">
        <v>11.371</v>
      </c>
      <c r="J1986" s="198">
        <v>11.308</v>
      </c>
    </row>
    <row r="1987" spans="4:10" x14ac:dyDescent="0.25">
      <c r="D1987" s="257">
        <v>45674</v>
      </c>
      <c r="E1987" s="198">
        <v>7.9390000000000001</v>
      </c>
      <c r="F1987" s="198">
        <v>10.098000000000001</v>
      </c>
      <c r="G1987" s="198">
        <v>10.436</v>
      </c>
      <c r="H1987" s="198">
        <v>10.795999999999999</v>
      </c>
      <c r="I1987" s="198">
        <v>11.393000000000001</v>
      </c>
      <c r="J1987" s="198">
        <v>11.332000000000001</v>
      </c>
    </row>
    <row r="1988" spans="4:10" x14ac:dyDescent="0.25">
      <c r="D1988" s="257">
        <v>45677</v>
      </c>
      <c r="E1988" s="198">
        <v>8.0920000000000005</v>
      </c>
      <c r="F1988" s="198">
        <v>10.122</v>
      </c>
      <c r="G1988" s="198">
        <v>10.417</v>
      </c>
      <c r="H1988" s="198">
        <v>10.84</v>
      </c>
      <c r="I1988" s="198">
        <v>11.374000000000001</v>
      </c>
      <c r="J1988" s="198">
        <v>11.336</v>
      </c>
    </row>
    <row r="1989" spans="4:10" x14ac:dyDescent="0.25">
      <c r="D1989" s="257">
        <v>45678</v>
      </c>
      <c r="E1989" s="198">
        <v>8.0530000000000008</v>
      </c>
      <c r="F1989" s="198">
        <v>10.131</v>
      </c>
      <c r="G1989" s="198">
        <v>10.398999999999999</v>
      </c>
      <c r="H1989" s="198">
        <v>10.832000000000001</v>
      </c>
      <c r="I1989" s="198">
        <v>11.364000000000001</v>
      </c>
      <c r="J1989" s="198">
        <v>11.331</v>
      </c>
    </row>
    <row r="1990" spans="4:10" x14ac:dyDescent="0.25">
      <c r="D1990" s="257">
        <v>45679</v>
      </c>
      <c r="E1990" s="198">
        <v>8.1549999999999994</v>
      </c>
      <c r="F1990" s="198">
        <v>10.249000000000001</v>
      </c>
      <c r="G1990" s="198">
        <v>10.535</v>
      </c>
      <c r="H1990" s="198">
        <v>10.968999999999999</v>
      </c>
      <c r="I1990" s="198">
        <v>11.464</v>
      </c>
      <c r="J1990" s="198">
        <v>11.429</v>
      </c>
    </row>
    <row r="1991" spans="4:10" x14ac:dyDescent="0.25">
      <c r="D1991" s="257">
        <v>45680</v>
      </c>
      <c r="E1991" s="198">
        <v>8.5079999999999991</v>
      </c>
      <c r="F1991" s="198">
        <v>10.465</v>
      </c>
      <c r="G1991" s="198">
        <v>10.696999999999999</v>
      </c>
      <c r="H1991" s="198">
        <v>11.057</v>
      </c>
      <c r="I1991" s="198">
        <v>11.526999999999999</v>
      </c>
      <c r="J1991" s="198">
        <v>11.484</v>
      </c>
    </row>
    <row r="1992" spans="4:10" x14ac:dyDescent="0.25">
      <c r="D1992" s="257">
        <v>45681</v>
      </c>
      <c r="E1992" s="198">
        <v>8.6760000000000002</v>
      </c>
      <c r="F1992" s="198">
        <v>10.423999999999999</v>
      </c>
      <c r="G1992" s="198">
        <v>10.605</v>
      </c>
      <c r="H1992" s="198">
        <v>10.951000000000001</v>
      </c>
      <c r="I1992" s="198">
        <v>11.46</v>
      </c>
      <c r="J1992" s="198">
        <v>11.412000000000001</v>
      </c>
    </row>
    <row r="1993" spans="4:10" x14ac:dyDescent="0.25">
      <c r="D1993" s="257">
        <v>45684</v>
      </c>
      <c r="E1993" s="198">
        <v>8.9529999999999994</v>
      </c>
      <c r="F1993" s="198">
        <v>10.557</v>
      </c>
      <c r="G1993" s="198">
        <v>10.750999999999999</v>
      </c>
      <c r="H1993" s="198">
        <v>11.065</v>
      </c>
      <c r="I1993" s="198">
        <v>11.545999999999999</v>
      </c>
      <c r="J1993" s="198">
        <v>11.497</v>
      </c>
    </row>
    <row r="1994" spans="4:10" x14ac:dyDescent="0.25">
      <c r="D1994" s="257">
        <v>45685</v>
      </c>
      <c r="E1994" s="198">
        <v>8.8729999999999993</v>
      </c>
      <c r="F1994" s="198">
        <v>10.488</v>
      </c>
      <c r="G1994" s="198">
        <v>10.721</v>
      </c>
      <c r="H1994" s="198">
        <v>11.074</v>
      </c>
      <c r="I1994" s="198">
        <v>11.535</v>
      </c>
      <c r="J1994" s="198">
        <v>11.491</v>
      </c>
    </row>
    <row r="1995" spans="4:10" x14ac:dyDescent="0.25">
      <c r="D1995" s="257">
        <v>45686</v>
      </c>
      <c r="E1995" s="198">
        <v>8.5549999999999997</v>
      </c>
      <c r="F1995" s="198">
        <v>10.332000000000001</v>
      </c>
      <c r="G1995" s="198">
        <v>10.606</v>
      </c>
      <c r="H1995" s="198">
        <v>11.013</v>
      </c>
      <c r="I1995" s="198">
        <v>11.478999999999999</v>
      </c>
      <c r="J1995" s="198">
        <v>11.42</v>
      </c>
    </row>
    <row r="1996" spans="4:10" x14ac:dyDescent="0.25">
      <c r="D1996" s="257">
        <v>45687</v>
      </c>
      <c r="E1996" s="198">
        <v>8.4580000000000002</v>
      </c>
      <c r="F1996" s="198">
        <v>10.308999999999999</v>
      </c>
      <c r="G1996" s="198">
        <v>10.624000000000001</v>
      </c>
      <c r="H1996" s="198">
        <v>10.987</v>
      </c>
      <c r="I1996" s="198">
        <v>11.48</v>
      </c>
      <c r="J1996" s="198">
        <v>11.436</v>
      </c>
    </row>
    <row r="1997" spans="4:10" x14ac:dyDescent="0.25">
      <c r="D1997" s="257">
        <v>45688</v>
      </c>
      <c r="E1997" s="198">
        <v>8.5079999999999991</v>
      </c>
      <c r="F1997" s="198">
        <v>10.363</v>
      </c>
      <c r="G1997" s="198">
        <v>10.653</v>
      </c>
      <c r="H1997" s="198">
        <v>11.067</v>
      </c>
      <c r="I1997" s="198">
        <v>11.534000000000001</v>
      </c>
      <c r="J1997" s="198">
        <v>11.577</v>
      </c>
    </row>
    <row r="1998" spans="4:10" x14ac:dyDescent="0.25">
      <c r="D1998" s="463">
        <v>45691</v>
      </c>
      <c r="E1998" s="464">
        <v>8.4179999999999993</v>
      </c>
      <c r="F1998" s="464">
        <v>10.397</v>
      </c>
      <c r="G1998" s="464">
        <v>10.769</v>
      </c>
      <c r="H1998" s="464">
        <v>11.137</v>
      </c>
      <c r="I1998" s="464">
        <v>11.625999999999999</v>
      </c>
      <c r="J1998" s="464">
        <v>11.577</v>
      </c>
    </row>
    <row r="1999" spans="4:10" x14ac:dyDescent="0.25">
      <c r="D1999" s="463">
        <v>45692</v>
      </c>
      <c r="E1999" s="464">
        <v>8.3559999999999999</v>
      </c>
      <c r="F1999" s="464">
        <v>10.125999999999999</v>
      </c>
      <c r="G1999" s="464">
        <v>10.483000000000001</v>
      </c>
      <c r="H1999" s="464">
        <v>10.891999999999999</v>
      </c>
      <c r="I1999" s="464">
        <v>11.523</v>
      </c>
      <c r="J1999" s="464">
        <v>11.478</v>
      </c>
    </row>
    <row r="2000" spans="4:10" x14ac:dyDescent="0.25">
      <c r="D2000" s="463">
        <v>45693</v>
      </c>
      <c r="E2000" s="464">
        <v>8.0150000000000006</v>
      </c>
      <c r="F2000" s="464">
        <v>9.827</v>
      </c>
      <c r="G2000" s="464">
        <v>10.282999999999999</v>
      </c>
      <c r="H2000" s="464">
        <v>10.693</v>
      </c>
      <c r="I2000" s="464">
        <v>11.398</v>
      </c>
      <c r="J2000" s="464">
        <v>11.361000000000001</v>
      </c>
    </row>
    <row r="2001" spans="4:10" x14ac:dyDescent="0.25">
      <c r="D2001" s="463">
        <v>45694</v>
      </c>
      <c r="E2001" s="464">
        <v>8.125</v>
      </c>
      <c r="F2001" s="464">
        <v>9.907</v>
      </c>
      <c r="G2001" s="464">
        <v>10.349</v>
      </c>
      <c r="H2001" s="464">
        <v>10.712</v>
      </c>
      <c r="I2001" s="464">
        <v>11.406000000000001</v>
      </c>
      <c r="J2001" s="464">
        <v>11.352</v>
      </c>
    </row>
    <row r="2002" spans="4:10" x14ac:dyDescent="0.25">
      <c r="D2002" s="463">
        <v>45695</v>
      </c>
      <c r="E2002" s="464">
        <v>8.2409999999999997</v>
      </c>
      <c r="F2002" s="464">
        <v>10.077</v>
      </c>
      <c r="G2002" s="464">
        <v>10.502000000000001</v>
      </c>
      <c r="H2002" s="464">
        <v>10.824999999999999</v>
      </c>
      <c r="I2002" s="464">
        <v>11.481</v>
      </c>
      <c r="J2002" s="464">
        <v>11.44</v>
      </c>
    </row>
    <row r="2003" spans="4:10" x14ac:dyDescent="0.25">
      <c r="D2003" s="463">
        <v>45698</v>
      </c>
      <c r="E2003" s="464">
        <v>8.3249999999999993</v>
      </c>
      <c r="F2003" s="464">
        <v>10.042999999999999</v>
      </c>
      <c r="G2003" s="464">
        <v>10.468999999999999</v>
      </c>
      <c r="H2003" s="464">
        <v>10.787000000000001</v>
      </c>
      <c r="I2003" s="464">
        <v>11.465999999999999</v>
      </c>
      <c r="J2003" s="464">
        <v>11.417999999999999</v>
      </c>
    </row>
    <row r="2004" spans="4:10" x14ac:dyDescent="0.25">
      <c r="D2004" s="463">
        <v>45699</v>
      </c>
      <c r="E2004" s="464">
        <v>8.4830000000000005</v>
      </c>
      <c r="F2004" s="464">
        <v>10.066000000000001</v>
      </c>
      <c r="G2004" s="464">
        <v>10.473000000000001</v>
      </c>
      <c r="H2004" s="464">
        <v>10.79</v>
      </c>
      <c r="I2004" s="464">
        <v>11.477</v>
      </c>
      <c r="J2004" s="464">
        <v>11.435</v>
      </c>
    </row>
    <row r="2005" spans="4:10" x14ac:dyDescent="0.25">
      <c r="D2005" s="463">
        <v>45700</v>
      </c>
      <c r="E2005" s="464">
        <v>8.3719999999999999</v>
      </c>
      <c r="F2005" s="464">
        <v>10.101000000000001</v>
      </c>
      <c r="G2005" s="464">
        <v>10.499000000000001</v>
      </c>
      <c r="H2005" s="464">
        <v>10.875</v>
      </c>
      <c r="I2005" s="464">
        <v>11.516</v>
      </c>
      <c r="J2005" s="464">
        <v>11.48</v>
      </c>
    </row>
    <row r="2006" spans="4:10" x14ac:dyDescent="0.25">
      <c r="D2006" s="463">
        <v>45701</v>
      </c>
      <c r="E2006" s="464">
        <v>8.3889999999999993</v>
      </c>
      <c r="F2006" s="464">
        <v>9.9109999999999996</v>
      </c>
      <c r="G2006" s="464">
        <v>10.397</v>
      </c>
      <c r="H2006" s="464">
        <v>10.766</v>
      </c>
      <c r="I2006" s="464">
        <v>11.42</v>
      </c>
      <c r="J2006" s="464">
        <v>11.37</v>
      </c>
    </row>
    <row r="2007" spans="4:10" x14ac:dyDescent="0.25">
      <c r="D2007" s="463">
        <v>45702</v>
      </c>
      <c r="E2007" s="464">
        <v>8.3230000000000004</v>
      </c>
      <c r="F2007" s="464">
        <v>9.7870000000000008</v>
      </c>
      <c r="G2007" s="464">
        <v>10.269</v>
      </c>
      <c r="H2007" s="464">
        <v>10.638</v>
      </c>
      <c r="I2007" s="464">
        <v>11.311999999999999</v>
      </c>
      <c r="J2007" s="464">
        <v>11.27</v>
      </c>
    </row>
    <row r="2008" spans="4:10" x14ac:dyDescent="0.25">
      <c r="D2008" s="463">
        <v>45705</v>
      </c>
      <c r="E2008" s="464">
        <v>8.2810000000000006</v>
      </c>
      <c r="F2008" s="464">
        <v>9.8030000000000008</v>
      </c>
      <c r="G2008" s="464">
        <v>10.287000000000001</v>
      </c>
      <c r="H2008" s="464">
        <v>10.664999999999999</v>
      </c>
      <c r="I2008" s="464">
        <v>11.348000000000001</v>
      </c>
      <c r="J2008" s="464">
        <v>11.298999999999999</v>
      </c>
    </row>
    <row r="2009" spans="4:10" x14ac:dyDescent="0.25">
      <c r="D2009" s="463">
        <v>45706</v>
      </c>
      <c r="E2009" s="464">
        <v>8.343</v>
      </c>
      <c r="F2009" s="464">
        <v>9.8759999999999994</v>
      </c>
      <c r="G2009" s="464">
        <v>10.311999999999999</v>
      </c>
      <c r="H2009" s="464">
        <v>10.686</v>
      </c>
      <c r="I2009" s="464">
        <v>11.356999999999999</v>
      </c>
      <c r="J2009" s="464">
        <v>11.31</v>
      </c>
    </row>
    <row r="2010" spans="4:10" x14ac:dyDescent="0.25">
      <c r="D2010" s="463">
        <v>45707</v>
      </c>
      <c r="E2010" s="464">
        <v>8.4160000000000004</v>
      </c>
      <c r="F2010" s="464">
        <v>9.8699999999999992</v>
      </c>
      <c r="G2010" s="464">
        <v>10.351000000000001</v>
      </c>
      <c r="H2010" s="464">
        <v>10.723000000000001</v>
      </c>
      <c r="I2010" s="464">
        <v>11.388999999999999</v>
      </c>
      <c r="J2010" s="464">
        <v>11.347</v>
      </c>
    </row>
    <row r="2011" spans="4:10" x14ac:dyDescent="0.25">
      <c r="D2011" s="463">
        <v>45708</v>
      </c>
      <c r="E2011" s="464">
        <v>8.3460000000000001</v>
      </c>
      <c r="F2011" s="464">
        <v>9.8670000000000009</v>
      </c>
      <c r="G2011" s="464">
        <v>10.346</v>
      </c>
      <c r="H2011" s="464">
        <v>10.71</v>
      </c>
      <c r="I2011" s="464">
        <v>11.394</v>
      </c>
      <c r="J2011" s="464">
        <v>11.345000000000001</v>
      </c>
    </row>
    <row r="2012" spans="4:10" x14ac:dyDescent="0.25">
      <c r="D2012" s="463">
        <v>45709</v>
      </c>
      <c r="E2012" s="464">
        <v>8.3260000000000005</v>
      </c>
      <c r="F2012" s="464">
        <v>9.9329999999999998</v>
      </c>
      <c r="G2012" s="464">
        <v>10.403</v>
      </c>
      <c r="H2012" s="464">
        <v>10.788</v>
      </c>
      <c r="I2012" s="464">
        <v>11.452999999999999</v>
      </c>
      <c r="J2012" s="464">
        <v>11.420999999999999</v>
      </c>
    </row>
    <row r="2013" spans="4:10" x14ac:dyDescent="0.25">
      <c r="D2013" s="463">
        <v>45712</v>
      </c>
      <c r="E2013" s="464">
        <v>8.5440000000000005</v>
      </c>
      <c r="F2013" s="464">
        <v>10.039999999999999</v>
      </c>
      <c r="G2013" s="464">
        <v>10.532999999999999</v>
      </c>
      <c r="H2013" s="464">
        <v>10.923999999999999</v>
      </c>
      <c r="I2013" s="464">
        <v>11.564</v>
      </c>
      <c r="J2013" s="464">
        <v>11.523999999999999</v>
      </c>
    </row>
    <row r="2014" spans="4:10" x14ac:dyDescent="0.25">
      <c r="D2014" s="463">
        <v>45713</v>
      </c>
      <c r="E2014" s="464">
        <v>8.4659999999999993</v>
      </c>
      <c r="F2014" s="464">
        <v>10.083</v>
      </c>
      <c r="G2014" s="464">
        <v>10.574</v>
      </c>
      <c r="H2014" s="464">
        <v>10.99</v>
      </c>
      <c r="I2014" s="464">
        <v>11.602</v>
      </c>
      <c r="J2014" s="464">
        <v>11.57</v>
      </c>
    </row>
    <row r="2015" spans="4:10" x14ac:dyDescent="0.25">
      <c r="D2015" s="463">
        <v>45714</v>
      </c>
      <c r="E2015" s="464">
        <v>8.1159999999999997</v>
      </c>
      <c r="F2015" s="464">
        <v>9.9550000000000001</v>
      </c>
      <c r="G2015" s="464">
        <v>10.409000000000001</v>
      </c>
      <c r="H2015" s="464">
        <v>10.86</v>
      </c>
      <c r="I2015" s="464">
        <v>11.518000000000001</v>
      </c>
      <c r="J2015" s="464">
        <v>11.477</v>
      </c>
    </row>
    <row r="2016" spans="4:10" x14ac:dyDescent="0.25">
      <c r="D2016" s="257">
        <v>45719</v>
      </c>
      <c r="E2016" s="198">
        <v>8.2140000000000004</v>
      </c>
      <c r="F2016" s="198">
        <v>9.8670000000000009</v>
      </c>
      <c r="G2016" s="198">
        <v>10.269</v>
      </c>
      <c r="H2016" s="198">
        <v>10.840999999999999</v>
      </c>
      <c r="I2016" s="198">
        <v>11.53</v>
      </c>
      <c r="J2016" s="198">
        <v>11.462999999999999</v>
      </c>
    </row>
    <row r="2017" spans="4:10" x14ac:dyDescent="0.25">
      <c r="D2017" s="257">
        <v>45720</v>
      </c>
      <c r="E2017" s="198">
        <v>8.4109999999999996</v>
      </c>
      <c r="F2017" s="198">
        <v>9.9760000000000009</v>
      </c>
      <c r="G2017" s="198">
        <v>10.372</v>
      </c>
      <c r="H2017" s="198">
        <v>10.974</v>
      </c>
      <c r="I2017" s="198">
        <v>11.590999999999999</v>
      </c>
      <c r="J2017" s="198">
        <v>11.547000000000001</v>
      </c>
    </row>
    <row r="2018" spans="4:10" x14ac:dyDescent="0.25">
      <c r="D2018" s="257">
        <v>45721</v>
      </c>
      <c r="E2018" s="198">
        <v>8.4890000000000008</v>
      </c>
      <c r="F2018" s="198">
        <v>10.156000000000001</v>
      </c>
      <c r="G2018" s="198">
        <v>10.51</v>
      </c>
      <c r="H2018" s="198">
        <v>11.064</v>
      </c>
      <c r="I2018" s="198">
        <v>11.677</v>
      </c>
      <c r="J2018" s="198">
        <v>11.624000000000001</v>
      </c>
    </row>
    <row r="2019" spans="4:10" x14ac:dyDescent="0.25">
      <c r="D2019" s="257">
        <v>45722</v>
      </c>
      <c r="E2019" s="198">
        <v>8.7880000000000003</v>
      </c>
      <c r="F2019" s="198">
        <v>10.561999999999999</v>
      </c>
      <c r="G2019" s="198">
        <v>10.912000000000001</v>
      </c>
      <c r="H2019" s="198">
        <v>11.411</v>
      </c>
      <c r="I2019" s="198">
        <v>11.919</v>
      </c>
      <c r="J2019" s="198">
        <v>11.89</v>
      </c>
    </row>
    <row r="2020" spans="4:10" x14ac:dyDescent="0.25">
      <c r="D2020" s="257">
        <v>45723</v>
      </c>
      <c r="E2020" s="198">
        <v>8.8309999999999995</v>
      </c>
      <c r="F2020" s="198">
        <v>10.538</v>
      </c>
      <c r="G2020" s="198">
        <v>10.896000000000001</v>
      </c>
      <c r="H2020" s="198">
        <v>11.411</v>
      </c>
      <c r="I2020" s="198">
        <v>11.9</v>
      </c>
      <c r="J2020" s="198">
        <v>11.858000000000001</v>
      </c>
    </row>
    <row r="2021" spans="4:10" x14ac:dyDescent="0.25">
      <c r="D2021" s="257">
        <v>45726</v>
      </c>
      <c r="E2021" s="198">
        <v>8.9079999999999995</v>
      </c>
      <c r="F2021" s="198">
        <v>10.64</v>
      </c>
      <c r="G2021" s="198">
        <v>10.992000000000001</v>
      </c>
      <c r="H2021" s="198">
        <v>11.455</v>
      </c>
      <c r="I2021" s="198">
        <v>11.974</v>
      </c>
      <c r="J2021" s="198">
        <v>11.914999999999999</v>
      </c>
    </row>
    <row r="2022" spans="4:10" x14ac:dyDescent="0.25">
      <c r="D2022" s="257">
        <v>45727</v>
      </c>
      <c r="E2022" s="198">
        <v>8.766</v>
      </c>
      <c r="F2022" s="198">
        <v>10.596</v>
      </c>
      <c r="G2022" s="198">
        <v>10.965999999999999</v>
      </c>
      <c r="H2022" s="198">
        <v>11.474</v>
      </c>
      <c r="I2022" s="198">
        <v>11.974</v>
      </c>
      <c r="J2022" s="198">
        <v>11.925000000000001</v>
      </c>
    </row>
    <row r="2023" spans="4:10" x14ac:dyDescent="0.25">
      <c r="D2023" s="257">
        <v>45728</v>
      </c>
      <c r="E2023" s="198">
        <v>8.5619999999999994</v>
      </c>
      <c r="F2023" s="198">
        <v>10.407</v>
      </c>
      <c r="G2023" s="198">
        <v>10.771000000000001</v>
      </c>
      <c r="H2023" s="198">
        <v>11.291</v>
      </c>
      <c r="I2023" s="198">
        <v>11.843</v>
      </c>
      <c r="J2023" s="198">
        <v>11.811</v>
      </c>
    </row>
    <row r="2024" spans="4:10" x14ac:dyDescent="0.25">
      <c r="D2024" s="257">
        <v>45729</v>
      </c>
      <c r="E2024" s="198">
        <v>8.8659999999999997</v>
      </c>
      <c r="F2024" s="198">
        <v>10.523999999999999</v>
      </c>
      <c r="G2024" s="198">
        <v>10.878</v>
      </c>
      <c r="H2024" s="198">
        <v>11.363</v>
      </c>
      <c r="I2024" s="198">
        <v>11.907</v>
      </c>
      <c r="J2024" s="198">
        <v>11.877000000000001</v>
      </c>
    </row>
    <row r="2025" spans="4:10" x14ac:dyDescent="0.25">
      <c r="D2025" s="257">
        <v>45730</v>
      </c>
      <c r="E2025" s="198">
        <v>8.8409999999999993</v>
      </c>
      <c r="F2025" s="198">
        <v>10.555999999999999</v>
      </c>
      <c r="G2025" s="198">
        <v>10.88</v>
      </c>
      <c r="H2025" s="198">
        <v>11.378</v>
      </c>
      <c r="I2025" s="198">
        <v>11.917</v>
      </c>
      <c r="J2025" s="198">
        <v>11.891</v>
      </c>
    </row>
    <row r="2026" spans="4:10" x14ac:dyDescent="0.25">
      <c r="D2026" s="257">
        <v>45733</v>
      </c>
      <c r="E2026" s="198">
        <v>8.843</v>
      </c>
      <c r="F2026" s="198">
        <v>10.628</v>
      </c>
      <c r="G2026" s="198">
        <v>10.991</v>
      </c>
      <c r="H2026" s="198">
        <v>11.446999999999999</v>
      </c>
      <c r="I2026" s="198">
        <v>11.96</v>
      </c>
      <c r="J2026" s="198">
        <v>11.92</v>
      </c>
    </row>
    <row r="2027" spans="4:10" x14ac:dyDescent="0.25">
      <c r="D2027" s="257">
        <v>45734</v>
      </c>
      <c r="E2027" s="198">
        <v>8.7759999999999998</v>
      </c>
      <c r="F2027" s="198">
        <v>10.449</v>
      </c>
      <c r="G2027" s="198">
        <v>10.91</v>
      </c>
      <c r="H2027" s="198">
        <v>11.352</v>
      </c>
      <c r="I2027" s="198">
        <v>11.872</v>
      </c>
      <c r="J2027" s="198">
        <v>11.832000000000001</v>
      </c>
    </row>
    <row r="2028" spans="4:10" x14ac:dyDescent="0.25">
      <c r="D2028" s="257">
        <v>45735</v>
      </c>
      <c r="E2028" s="198">
        <v>8.8030000000000008</v>
      </c>
      <c r="F2028" s="198">
        <v>10.497</v>
      </c>
      <c r="G2028" s="198">
        <v>10.901</v>
      </c>
      <c r="H2028" s="198">
        <v>11.375</v>
      </c>
      <c r="I2028" s="198">
        <v>11.875</v>
      </c>
      <c r="J2028" s="198">
        <v>11.831</v>
      </c>
    </row>
    <row r="2029" spans="4:10" x14ac:dyDescent="0.25">
      <c r="D2029" s="257">
        <v>45736</v>
      </c>
      <c r="E2029" s="198">
        <v>8.8320000000000007</v>
      </c>
      <c r="F2029" s="198">
        <v>10.33</v>
      </c>
      <c r="G2029" s="198">
        <v>10.759</v>
      </c>
      <c r="H2029" s="198">
        <v>11.23</v>
      </c>
      <c r="I2029" s="198">
        <v>11.769</v>
      </c>
      <c r="J2029" s="198">
        <v>11.718999999999999</v>
      </c>
    </row>
    <row r="2030" spans="4:10" x14ac:dyDescent="0.25">
      <c r="D2030" s="257">
        <v>45737</v>
      </c>
      <c r="E2030" s="198">
        <v>9.01</v>
      </c>
      <c r="F2030" s="198">
        <v>10.516</v>
      </c>
      <c r="G2030" s="198">
        <v>10.942</v>
      </c>
      <c r="H2030" s="198">
        <v>11.500999999999999</v>
      </c>
      <c r="I2030" s="198">
        <v>12.004</v>
      </c>
      <c r="J2030" s="198">
        <v>11.944000000000001</v>
      </c>
    </row>
    <row r="2031" spans="4:10" x14ac:dyDescent="0.25">
      <c r="D2031" s="257">
        <v>45740</v>
      </c>
      <c r="E2031" s="198">
        <v>8.734</v>
      </c>
      <c r="F2031" s="198">
        <v>10.406000000000001</v>
      </c>
      <c r="G2031" s="198">
        <v>10.843999999999999</v>
      </c>
      <c r="H2031" s="198">
        <v>11.372999999999999</v>
      </c>
      <c r="I2031" s="198">
        <v>11.836</v>
      </c>
      <c r="J2031" s="198">
        <v>11.811999999999999</v>
      </c>
    </row>
    <row r="2032" spans="4:10" x14ac:dyDescent="0.25">
      <c r="D2032" s="257">
        <v>45741</v>
      </c>
      <c r="E2032" s="198">
        <v>8.8140000000000001</v>
      </c>
      <c r="F2032" s="198">
        <v>10.336</v>
      </c>
      <c r="G2032" s="198">
        <v>10.741</v>
      </c>
      <c r="H2032" s="198">
        <v>11.29</v>
      </c>
      <c r="I2032" s="198">
        <v>11.792</v>
      </c>
      <c r="J2032" s="198">
        <v>11.752000000000001</v>
      </c>
    </row>
    <row r="2033" spans="4:10" x14ac:dyDescent="0.25">
      <c r="D2033" s="257">
        <v>45742</v>
      </c>
      <c r="E2033" s="198">
        <v>9.0429999999999993</v>
      </c>
      <c r="F2033" s="198">
        <v>10.478999999999999</v>
      </c>
      <c r="G2033" s="198">
        <v>10.824</v>
      </c>
      <c r="H2033" s="198">
        <v>11.361000000000001</v>
      </c>
      <c r="I2033" s="198">
        <v>11.858000000000001</v>
      </c>
      <c r="J2033" s="198">
        <v>11.821</v>
      </c>
    </row>
    <row r="2034" spans="4:10" x14ac:dyDescent="0.25">
      <c r="D2034" s="257">
        <v>45743</v>
      </c>
      <c r="E2034" s="198">
        <v>9.1539999999999999</v>
      </c>
      <c r="F2034" s="198">
        <v>10.589</v>
      </c>
      <c r="G2034" s="198">
        <v>10.943</v>
      </c>
      <c r="H2034" s="198">
        <v>11.504</v>
      </c>
      <c r="I2034" s="198">
        <v>11.94</v>
      </c>
      <c r="J2034" s="198">
        <v>11.917</v>
      </c>
    </row>
    <row r="2035" spans="4:10" x14ac:dyDescent="0.25">
      <c r="D2035" s="257">
        <v>45744</v>
      </c>
      <c r="E2035" s="198">
        <v>9.3420000000000005</v>
      </c>
      <c r="F2035" s="198">
        <v>10.728999999999999</v>
      </c>
      <c r="G2035" s="198">
        <v>11.023999999999999</v>
      </c>
      <c r="H2035" s="198">
        <v>11.571999999999999</v>
      </c>
      <c r="I2035" s="198">
        <v>11.971</v>
      </c>
      <c r="J2035" s="198">
        <v>11.952999999999999</v>
      </c>
    </row>
    <row r="2036" spans="4:10" x14ac:dyDescent="0.25">
      <c r="D2036" s="257">
        <v>45747</v>
      </c>
      <c r="E2036" s="198">
        <v>9.5630000000000006</v>
      </c>
      <c r="F2036" s="198">
        <v>10.885</v>
      </c>
      <c r="G2036" s="198">
        <v>11.131</v>
      </c>
      <c r="H2036" s="198">
        <v>11.709</v>
      </c>
      <c r="I2036" s="198">
        <v>12.068</v>
      </c>
      <c r="J2036" s="198">
        <v>12.042999999999999</v>
      </c>
    </row>
    <row r="2037" spans="4:10" x14ac:dyDescent="0.25">
      <c r="D2037" s="257">
        <v>45748</v>
      </c>
      <c r="E2037" s="198">
        <v>9.5869999999999997</v>
      </c>
      <c r="F2037" s="198">
        <v>10.798</v>
      </c>
      <c r="G2037" s="198">
        <v>11.090999999999999</v>
      </c>
      <c r="H2037" s="198">
        <v>11.627000000000001</v>
      </c>
      <c r="I2037" s="198">
        <v>12.036</v>
      </c>
      <c r="J2037" s="198">
        <v>11.992000000000001</v>
      </c>
    </row>
    <row r="2038" spans="4:10" x14ac:dyDescent="0.25">
      <c r="D2038" s="257">
        <v>45749</v>
      </c>
      <c r="E2038" s="198">
        <v>9.4459999999999997</v>
      </c>
      <c r="F2038" s="198">
        <v>10.949</v>
      </c>
      <c r="G2038" s="198">
        <v>11.182</v>
      </c>
      <c r="H2038" s="198">
        <v>11.747999999999999</v>
      </c>
      <c r="I2038" s="198">
        <v>12.125999999999999</v>
      </c>
      <c r="J2038" s="198">
        <v>12.076000000000001</v>
      </c>
    </row>
    <row r="2039" spans="4:10" x14ac:dyDescent="0.25">
      <c r="D2039" s="257">
        <v>45750</v>
      </c>
      <c r="E2039" s="198">
        <v>10.74</v>
      </c>
      <c r="F2039" s="198">
        <v>11.744</v>
      </c>
      <c r="G2039" s="198">
        <v>12.038</v>
      </c>
      <c r="H2039" s="198">
        <v>12.413</v>
      </c>
      <c r="I2039" s="198">
        <v>12.577999999999999</v>
      </c>
      <c r="J2039" s="198">
        <v>12.555</v>
      </c>
    </row>
    <row r="2040" spans="4:10" x14ac:dyDescent="0.25">
      <c r="D2040" s="257">
        <v>45751</v>
      </c>
      <c r="E2040" s="198">
        <v>13.442</v>
      </c>
      <c r="F2040" s="198">
        <v>13.425000000000001</v>
      </c>
      <c r="G2040" s="198">
        <v>13.304</v>
      </c>
      <c r="H2040" s="198">
        <v>13.566000000000001</v>
      </c>
      <c r="I2040" s="198">
        <v>13.472</v>
      </c>
      <c r="J2040" s="198">
        <v>13.375999999999999</v>
      </c>
    </row>
    <row r="2041" spans="4:10" x14ac:dyDescent="0.25">
      <c r="D2041" s="257">
        <v>45754</v>
      </c>
      <c r="E2041" s="198">
        <v>18.812999999999999</v>
      </c>
      <c r="F2041" s="198">
        <v>15.555</v>
      </c>
      <c r="G2041" s="198">
        <v>14.826000000000001</v>
      </c>
      <c r="H2041" s="198">
        <v>14.362</v>
      </c>
      <c r="I2041" s="198">
        <v>13.96</v>
      </c>
      <c r="J2041" s="198">
        <v>14.007</v>
      </c>
    </row>
    <row r="2042" spans="4:10" x14ac:dyDescent="0.25">
      <c r="D2042" s="257">
        <v>45755</v>
      </c>
      <c r="E2042" s="198">
        <v>14.696999999999999</v>
      </c>
      <c r="F2042" s="198">
        <v>14.853999999999999</v>
      </c>
      <c r="G2042" s="198">
        <v>14.19</v>
      </c>
      <c r="H2042" s="198">
        <v>13.946</v>
      </c>
      <c r="I2042" s="198">
        <v>13.691000000000001</v>
      </c>
      <c r="J2042" s="198">
        <v>13.667</v>
      </c>
    </row>
    <row r="2043" spans="4:10" x14ac:dyDescent="0.25">
      <c r="D2043" s="257">
        <v>45756</v>
      </c>
      <c r="E2043" s="198">
        <v>17.361000000000001</v>
      </c>
      <c r="F2043" s="198">
        <v>15.928000000000001</v>
      </c>
      <c r="G2043" s="198">
        <v>15.096</v>
      </c>
      <c r="H2043" s="198">
        <v>14.645</v>
      </c>
      <c r="I2043" s="198">
        <v>14.134</v>
      </c>
      <c r="J2043" s="198">
        <v>13.534000000000001</v>
      </c>
    </row>
    <row r="2044" spans="4:10" x14ac:dyDescent="0.25">
      <c r="D2044" s="257">
        <v>45757</v>
      </c>
      <c r="E2044" s="198">
        <v>16.745000000000001</v>
      </c>
      <c r="F2044" s="198">
        <v>15.948</v>
      </c>
      <c r="G2044" s="198">
        <v>15.037000000000001</v>
      </c>
      <c r="H2044" s="198">
        <v>14.699</v>
      </c>
      <c r="I2044" s="198">
        <v>14.167999999999999</v>
      </c>
      <c r="J2044" s="198">
        <v>14.004</v>
      </c>
    </row>
    <row r="2045" spans="4:10" x14ac:dyDescent="0.25">
      <c r="D2045" s="257">
        <v>45758</v>
      </c>
      <c r="E2045" s="198">
        <v>17.887</v>
      </c>
      <c r="F2045" s="198">
        <v>16.093</v>
      </c>
      <c r="G2045" s="198">
        <v>15.265000000000001</v>
      </c>
      <c r="H2045" s="198">
        <v>14.752000000000001</v>
      </c>
      <c r="I2045" s="198">
        <v>14.23</v>
      </c>
      <c r="J2045" s="198">
        <v>14.21</v>
      </c>
    </row>
    <row r="2046" spans="4:10" x14ac:dyDescent="0.25">
      <c r="D2046" s="257">
        <v>45761</v>
      </c>
      <c r="E2046" s="198">
        <v>16.225000000000001</v>
      </c>
      <c r="F2046" s="198">
        <v>15.744</v>
      </c>
      <c r="G2046" s="198">
        <v>14.776999999999999</v>
      </c>
      <c r="H2046" s="198">
        <v>14.347</v>
      </c>
      <c r="I2046" s="198">
        <v>13.819000000000001</v>
      </c>
      <c r="J2046" s="198">
        <v>13.798</v>
      </c>
    </row>
    <row r="2047" spans="4:10" x14ac:dyDescent="0.25">
      <c r="D2047" s="257">
        <v>45762</v>
      </c>
      <c r="E2047" s="198">
        <v>15.045</v>
      </c>
      <c r="F2047" s="198">
        <v>15.593</v>
      </c>
      <c r="G2047" s="198">
        <v>14.68</v>
      </c>
      <c r="H2047" s="198">
        <v>14.313000000000001</v>
      </c>
      <c r="I2047" s="198">
        <v>13.823</v>
      </c>
      <c r="J2047" s="198">
        <v>13.804</v>
      </c>
    </row>
    <row r="2048" spans="4:10" x14ac:dyDescent="0.25">
      <c r="D2048" s="257">
        <v>45763</v>
      </c>
      <c r="E2048" s="198">
        <v>15.273</v>
      </c>
      <c r="F2048" s="198">
        <v>15.673999999999999</v>
      </c>
      <c r="G2048" s="198">
        <v>14.778</v>
      </c>
      <c r="H2048" s="198">
        <v>14.48</v>
      </c>
      <c r="I2048" s="198">
        <v>13.864000000000001</v>
      </c>
      <c r="J2048" s="198">
        <v>13.852</v>
      </c>
    </row>
    <row r="2049" spans="4:10" x14ac:dyDescent="0.25">
      <c r="D2049" s="257">
        <v>45764</v>
      </c>
      <c r="E2049" s="198">
        <v>15.127000000000001</v>
      </c>
      <c r="F2049" s="198">
        <v>14.547000000000001</v>
      </c>
      <c r="G2049" s="198">
        <v>13.894</v>
      </c>
      <c r="H2049" s="198">
        <v>13.554</v>
      </c>
      <c r="I2049" s="198">
        <v>13.208</v>
      </c>
      <c r="J2049" s="198">
        <v>13.281000000000001</v>
      </c>
    </row>
    <row r="2050" spans="4:10" x14ac:dyDescent="0.25">
      <c r="D2050" s="257">
        <v>45768</v>
      </c>
      <c r="E2050" s="198">
        <v>15.345000000000001</v>
      </c>
      <c r="F2050" s="198">
        <v>14.714</v>
      </c>
      <c r="G2050" s="198">
        <v>13.927</v>
      </c>
      <c r="H2050" s="198">
        <v>13.763</v>
      </c>
      <c r="I2050" s="198">
        <v>13.433</v>
      </c>
      <c r="J2050" s="198">
        <v>13.315</v>
      </c>
    </row>
    <row r="2051" spans="4:10" x14ac:dyDescent="0.25">
      <c r="D2051" s="257">
        <v>45769</v>
      </c>
      <c r="E2051" s="198">
        <v>14.805999999999999</v>
      </c>
      <c r="F2051" s="198">
        <v>14.714</v>
      </c>
      <c r="G2051" s="198">
        <v>13.941000000000001</v>
      </c>
      <c r="H2051" s="198">
        <v>13.755000000000001</v>
      </c>
      <c r="I2051" s="198">
        <v>13.497999999999999</v>
      </c>
      <c r="J2051" s="198">
        <v>13.35</v>
      </c>
    </row>
    <row r="2052" spans="4:10" x14ac:dyDescent="0.25">
      <c r="D2052" s="257">
        <v>45770</v>
      </c>
      <c r="E2052" s="198">
        <v>13.686</v>
      </c>
      <c r="F2052" s="198">
        <v>14.307</v>
      </c>
      <c r="G2052" s="198">
        <v>13.451000000000001</v>
      </c>
      <c r="H2052" s="198">
        <v>13.388</v>
      </c>
      <c r="I2052" s="198">
        <v>13.31</v>
      </c>
      <c r="J2052" s="198">
        <v>13.1</v>
      </c>
    </row>
    <row r="2053" spans="4:10" x14ac:dyDescent="0.25">
      <c r="D2053" s="257">
        <v>45771</v>
      </c>
      <c r="E2053" s="198">
        <v>13.041</v>
      </c>
      <c r="F2053" s="198">
        <v>14.228</v>
      </c>
      <c r="G2053" s="198">
        <v>13.622</v>
      </c>
      <c r="H2053" s="198">
        <v>13.413</v>
      </c>
      <c r="I2053" s="198">
        <v>13.242000000000001</v>
      </c>
      <c r="J2053" s="198">
        <v>13.195</v>
      </c>
    </row>
    <row r="2054" spans="4:10" x14ac:dyDescent="0.25">
      <c r="D2054" s="257">
        <v>45772</v>
      </c>
      <c r="E2054" s="198">
        <v>13.103</v>
      </c>
      <c r="F2054" s="198">
        <v>14.252000000000001</v>
      </c>
      <c r="G2054" s="198">
        <v>13.577</v>
      </c>
      <c r="H2054" s="198">
        <v>13.413</v>
      </c>
      <c r="I2054" s="198">
        <v>13.226000000000001</v>
      </c>
      <c r="J2054" s="198">
        <v>13.128</v>
      </c>
    </row>
    <row r="2055" spans="4:10" x14ac:dyDescent="0.25">
      <c r="D2055" s="257">
        <v>45775</v>
      </c>
      <c r="E2055" s="198">
        <v>12.624000000000001</v>
      </c>
      <c r="F2055" s="198">
        <v>13.968</v>
      </c>
      <c r="G2055" s="198">
        <v>13.279</v>
      </c>
      <c r="H2055" s="198">
        <v>13.414</v>
      </c>
      <c r="I2055" s="198">
        <v>13.118</v>
      </c>
      <c r="J2055" s="198">
        <v>13.090999999999999</v>
      </c>
    </row>
    <row r="2056" spans="4:10" x14ac:dyDescent="0.25">
      <c r="D2056" s="257">
        <v>45776</v>
      </c>
      <c r="E2056" s="198">
        <v>13.102</v>
      </c>
      <c r="F2056" s="198">
        <v>14.122</v>
      </c>
      <c r="G2056" s="198">
        <v>13.439</v>
      </c>
      <c r="H2056" s="198">
        <v>13.388</v>
      </c>
      <c r="I2056" s="198">
        <v>13.244</v>
      </c>
      <c r="J2056" s="198">
        <v>13.225</v>
      </c>
    </row>
    <row r="2057" spans="4:10" x14ac:dyDescent="0.25">
      <c r="D2057" s="257">
        <v>45777</v>
      </c>
      <c r="E2057" s="198">
        <v>13.646000000000001</v>
      </c>
      <c r="F2057" s="198">
        <v>14.565</v>
      </c>
      <c r="G2057" s="198">
        <v>13.798</v>
      </c>
      <c r="H2057" s="198">
        <v>13.757999999999999</v>
      </c>
      <c r="I2057" s="198">
        <v>13.627000000000001</v>
      </c>
      <c r="J2057" s="198">
        <v>13.612</v>
      </c>
    </row>
    <row r="2058" spans="4:10" x14ac:dyDescent="0.25">
      <c r="D2058" s="566">
        <v>45778</v>
      </c>
      <c r="E2058" s="567">
        <v>14.356999999999999</v>
      </c>
      <c r="F2058" s="567">
        <v>15.021000000000001</v>
      </c>
      <c r="G2058" s="567">
        <v>14.218</v>
      </c>
      <c r="H2058" s="567">
        <v>14.2</v>
      </c>
      <c r="I2058" s="567">
        <v>13.847</v>
      </c>
      <c r="J2058" s="567">
        <v>13.654999999999999</v>
      </c>
    </row>
    <row r="2059" spans="4:10" x14ac:dyDescent="0.25">
      <c r="D2059" s="566">
        <v>45779</v>
      </c>
      <c r="E2059" s="567">
        <v>14.847</v>
      </c>
      <c r="F2059" s="567">
        <v>15.04</v>
      </c>
      <c r="G2059" s="567">
        <v>14.242000000000001</v>
      </c>
      <c r="H2059" s="567">
        <v>14.109</v>
      </c>
      <c r="I2059" s="567">
        <v>13.768000000000001</v>
      </c>
      <c r="J2059" s="567">
        <v>13.677</v>
      </c>
    </row>
    <row r="2060" spans="4:10" x14ac:dyDescent="0.25">
      <c r="D2060" s="566">
        <v>45782</v>
      </c>
      <c r="E2060" s="567">
        <v>14.898</v>
      </c>
      <c r="F2060" s="567">
        <v>15.101000000000001</v>
      </c>
      <c r="G2060" s="567">
        <v>14.281000000000001</v>
      </c>
      <c r="H2060" s="567">
        <v>14.117000000000001</v>
      </c>
      <c r="I2060" s="567">
        <v>13.808999999999999</v>
      </c>
      <c r="J2060" s="567">
        <v>13.669</v>
      </c>
    </row>
    <row r="2061" spans="4:10" x14ac:dyDescent="0.25">
      <c r="D2061" s="566">
        <v>45783</v>
      </c>
      <c r="E2061" s="567">
        <v>14.211</v>
      </c>
      <c r="F2061" s="567">
        <v>14.935</v>
      </c>
      <c r="G2061" s="567">
        <v>14.21</v>
      </c>
      <c r="H2061" s="567">
        <v>14.04</v>
      </c>
      <c r="I2061" s="567">
        <v>13.682</v>
      </c>
      <c r="J2061" s="567">
        <v>13.628</v>
      </c>
    </row>
    <row r="2062" spans="4:10" x14ac:dyDescent="0.25">
      <c r="D2062" s="566">
        <v>45784</v>
      </c>
      <c r="E2062" s="567">
        <v>13.358000000000001</v>
      </c>
      <c r="F2062" s="567">
        <v>14.683999999999999</v>
      </c>
      <c r="G2062" s="567">
        <v>14.093</v>
      </c>
      <c r="H2062" s="567">
        <v>13.968</v>
      </c>
      <c r="I2062" s="567">
        <v>13.586</v>
      </c>
      <c r="J2062" s="567">
        <v>13.528</v>
      </c>
    </row>
    <row r="2063" spans="4:10" x14ac:dyDescent="0.25">
      <c r="D2063" s="566">
        <v>45785</v>
      </c>
      <c r="E2063" s="567">
        <v>12.965</v>
      </c>
      <c r="F2063" s="567">
        <v>14.827999999999999</v>
      </c>
      <c r="G2063" s="567">
        <v>14.147</v>
      </c>
      <c r="H2063" s="567">
        <v>13.997999999999999</v>
      </c>
      <c r="I2063" s="567">
        <v>13.632</v>
      </c>
      <c r="J2063" s="567">
        <v>13.589</v>
      </c>
    </row>
    <row r="2064" spans="4:10" x14ac:dyDescent="0.25">
      <c r="D2064" s="566">
        <v>45786</v>
      </c>
      <c r="E2064" s="567">
        <v>12.589</v>
      </c>
      <c r="F2064" s="567">
        <v>14.724</v>
      </c>
      <c r="G2064" s="567">
        <v>14.016999999999999</v>
      </c>
      <c r="H2064" s="567">
        <v>13.891999999999999</v>
      </c>
      <c r="I2064" s="567">
        <v>13.544</v>
      </c>
      <c r="J2064" s="567">
        <v>13.445</v>
      </c>
    </row>
    <row r="2065" spans="4:10" x14ac:dyDescent="0.25">
      <c r="D2065" s="566">
        <v>45789</v>
      </c>
      <c r="E2065" s="567">
        <v>11.132999999999999</v>
      </c>
      <c r="F2065" s="567">
        <v>12.956</v>
      </c>
      <c r="G2065" s="567">
        <v>12.968999999999999</v>
      </c>
      <c r="H2065" s="567">
        <v>13.042</v>
      </c>
      <c r="I2065" s="567">
        <v>12.984</v>
      </c>
      <c r="J2065" s="567">
        <v>12.849</v>
      </c>
    </row>
    <row r="2066" spans="4:10" x14ac:dyDescent="0.25">
      <c r="D2066" s="566">
        <v>45790</v>
      </c>
      <c r="E2066" s="567">
        <v>10.175000000000001</v>
      </c>
      <c r="F2066" s="567">
        <v>12.141</v>
      </c>
      <c r="G2066" s="567">
        <v>12.069000000000001</v>
      </c>
      <c r="H2066" s="567">
        <v>12.326000000000001</v>
      </c>
      <c r="I2066" s="567">
        <v>12.593999999999999</v>
      </c>
      <c r="J2066" s="567">
        <v>12.47</v>
      </c>
    </row>
    <row r="2067" spans="4:10" x14ac:dyDescent="0.25">
      <c r="D2067" s="566">
        <v>45791</v>
      </c>
      <c r="E2067" s="567">
        <v>10.316000000000001</v>
      </c>
      <c r="F2067" s="567">
        <v>12.375</v>
      </c>
      <c r="G2067" s="567">
        <v>12.102</v>
      </c>
      <c r="H2067" s="567">
        <v>12.432</v>
      </c>
      <c r="I2067" s="567">
        <v>12.648999999999999</v>
      </c>
      <c r="J2067" s="567">
        <v>12.532999999999999</v>
      </c>
    </row>
    <row r="2068" spans="4:10" x14ac:dyDescent="0.25">
      <c r="D2068" s="566">
        <v>45792</v>
      </c>
      <c r="E2068" s="567">
        <v>10.295999999999999</v>
      </c>
      <c r="F2068" s="567">
        <v>12.487</v>
      </c>
      <c r="G2068" s="567">
        <v>12.292</v>
      </c>
      <c r="H2068" s="567">
        <v>12.64</v>
      </c>
      <c r="I2068" s="567">
        <v>12.865</v>
      </c>
      <c r="J2068" s="567">
        <v>12.72</v>
      </c>
    </row>
    <row r="2069" spans="4:10" x14ac:dyDescent="0.25">
      <c r="D2069" s="566">
        <v>45793</v>
      </c>
      <c r="E2069" s="567">
        <v>10.284000000000001</v>
      </c>
      <c r="F2069" s="567">
        <v>12.353</v>
      </c>
      <c r="G2069" s="567">
        <v>12.194000000000001</v>
      </c>
      <c r="H2069" s="567">
        <v>12.513</v>
      </c>
      <c r="I2069" s="567">
        <v>12.763</v>
      </c>
      <c r="J2069" s="567">
        <v>12.645</v>
      </c>
    </row>
    <row r="2070" spans="4:10" x14ac:dyDescent="0.25">
      <c r="D2070" s="566">
        <v>45796</v>
      </c>
      <c r="E2070" s="567">
        <v>10.35</v>
      </c>
      <c r="F2070" s="567">
        <v>12.388999999999999</v>
      </c>
      <c r="G2070" s="567">
        <v>12.231</v>
      </c>
      <c r="H2070" s="567">
        <v>12.563000000000001</v>
      </c>
      <c r="I2070" s="567">
        <v>12.842000000000001</v>
      </c>
      <c r="J2070" s="567">
        <v>12.734</v>
      </c>
    </row>
    <row r="2071" spans="4:10" x14ac:dyDescent="0.25">
      <c r="D2071" s="566">
        <v>45797</v>
      </c>
      <c r="E2071" s="567">
        <v>10.007999999999999</v>
      </c>
      <c r="F2071" s="567">
        <v>12.167999999999999</v>
      </c>
      <c r="G2071" s="567">
        <v>12.15</v>
      </c>
      <c r="H2071" s="567">
        <v>12.468999999999999</v>
      </c>
      <c r="I2071" s="567">
        <v>12.766999999999999</v>
      </c>
      <c r="J2071" s="567">
        <v>12.71</v>
      </c>
    </row>
    <row r="2072" spans="4:10" x14ac:dyDescent="0.25">
      <c r="D2072" s="566">
        <v>45798</v>
      </c>
      <c r="E2072" s="567">
        <v>10.153</v>
      </c>
      <c r="F2072" s="567">
        <v>12.388999999999999</v>
      </c>
      <c r="G2072" s="567">
        <v>12.332000000000001</v>
      </c>
      <c r="H2072" s="567">
        <v>12.532999999999999</v>
      </c>
      <c r="I2072" s="567">
        <v>12.878</v>
      </c>
      <c r="J2072" s="567">
        <v>12.765000000000001</v>
      </c>
    </row>
    <row r="2073" spans="4:10" x14ac:dyDescent="0.25">
      <c r="D2073" s="566">
        <v>45799</v>
      </c>
      <c r="E2073" s="567">
        <v>10.387</v>
      </c>
      <c r="F2073" s="567">
        <v>12.597</v>
      </c>
      <c r="G2073" s="567">
        <v>12.535</v>
      </c>
      <c r="H2073" s="567">
        <v>12.746</v>
      </c>
      <c r="I2073" s="567">
        <v>13.106</v>
      </c>
      <c r="J2073" s="567">
        <v>13.015000000000001</v>
      </c>
    </row>
    <row r="2074" spans="4:10" x14ac:dyDescent="0.25">
      <c r="D2074" s="566">
        <v>45800</v>
      </c>
      <c r="E2074" s="567">
        <v>10.340999999999999</v>
      </c>
      <c r="F2074" s="567">
        <v>12.647</v>
      </c>
      <c r="G2074" s="567">
        <v>12.545999999999999</v>
      </c>
      <c r="H2074" s="567">
        <v>12.779</v>
      </c>
      <c r="I2074" s="567">
        <v>13.093999999999999</v>
      </c>
      <c r="J2074" s="567">
        <v>12.996</v>
      </c>
    </row>
    <row r="2075" spans="4:10" x14ac:dyDescent="0.25">
      <c r="D2075" s="566">
        <v>45803</v>
      </c>
      <c r="E2075" s="567">
        <v>10.532</v>
      </c>
      <c r="F2075" s="567">
        <v>12.576000000000001</v>
      </c>
      <c r="G2075" s="567">
        <v>12.456</v>
      </c>
      <c r="H2075" s="567">
        <v>12.677</v>
      </c>
      <c r="I2075" s="567">
        <v>13.031000000000001</v>
      </c>
      <c r="J2075" s="567">
        <v>12.92</v>
      </c>
    </row>
    <row r="2076" spans="4:10" x14ac:dyDescent="0.25">
      <c r="D2076" s="566">
        <v>45804</v>
      </c>
      <c r="E2076" s="567">
        <v>9.6639999999999997</v>
      </c>
      <c r="F2076" s="567">
        <v>12.356999999999999</v>
      </c>
      <c r="G2076" s="567">
        <v>12.353</v>
      </c>
      <c r="H2076" s="567">
        <v>12.593</v>
      </c>
      <c r="I2076" s="567">
        <v>12.946999999999999</v>
      </c>
      <c r="J2076" s="567">
        <v>12.843999999999999</v>
      </c>
    </row>
    <row r="2077" spans="4:10" x14ac:dyDescent="0.25">
      <c r="D2077" s="566">
        <v>45805</v>
      </c>
      <c r="E2077" s="567">
        <v>9.6210000000000004</v>
      </c>
      <c r="F2077" s="567">
        <v>12.295</v>
      </c>
      <c r="G2077" s="567">
        <v>12.336</v>
      </c>
      <c r="H2077" s="567">
        <v>12.59</v>
      </c>
      <c r="I2077" s="567">
        <v>12.971</v>
      </c>
      <c r="J2077" s="567">
        <v>12.874000000000001</v>
      </c>
    </row>
    <row r="2078" spans="4:10" x14ac:dyDescent="0.25">
      <c r="D2078" s="566">
        <v>45806</v>
      </c>
      <c r="E2078" s="567">
        <v>8.7089999999999996</v>
      </c>
      <c r="F2078" s="567">
        <v>12.161</v>
      </c>
      <c r="G2078" s="567">
        <v>12.144</v>
      </c>
      <c r="H2078" s="567">
        <v>12.542999999999999</v>
      </c>
      <c r="I2078" s="567">
        <v>12.901</v>
      </c>
      <c r="J2078" s="567">
        <v>12.788</v>
      </c>
    </row>
    <row r="2079" spans="4:10" x14ac:dyDescent="0.25">
      <c r="D2079" s="566">
        <v>45807</v>
      </c>
      <c r="E2079" s="567">
        <v>9.2929999999999993</v>
      </c>
      <c r="F2079" s="567">
        <v>12.327999999999999</v>
      </c>
      <c r="G2079" s="567">
        <v>12.276999999999999</v>
      </c>
      <c r="H2079" s="567">
        <v>12.606999999999999</v>
      </c>
      <c r="I2079" s="567">
        <v>12.943</v>
      </c>
      <c r="J2079" s="567">
        <v>12.872</v>
      </c>
    </row>
    <row r="2080" spans="4:10" x14ac:dyDescent="0.25">
      <c r="D2080" s="257">
        <v>45810</v>
      </c>
      <c r="E2080" s="198">
        <v>8.9339999999999993</v>
      </c>
      <c r="F2080" s="198">
        <v>12.196</v>
      </c>
      <c r="G2080" s="198">
        <v>12.231</v>
      </c>
      <c r="H2080" s="198">
        <v>12.631</v>
      </c>
      <c r="I2080" s="198">
        <v>12.954000000000001</v>
      </c>
      <c r="J2080" s="198">
        <v>12.881</v>
      </c>
    </row>
    <row r="2081" spans="4:10" x14ac:dyDescent="0.25">
      <c r="D2081" s="257">
        <v>45811</v>
      </c>
      <c r="E2081" s="198">
        <v>8.4930000000000003</v>
      </c>
      <c r="F2081" s="198">
        <v>11.983000000000001</v>
      </c>
      <c r="G2081" s="198">
        <v>12.057</v>
      </c>
      <c r="H2081" s="198">
        <v>12.436999999999999</v>
      </c>
      <c r="I2081" s="198">
        <v>12.848000000000001</v>
      </c>
      <c r="J2081" s="198">
        <v>12.798</v>
      </c>
    </row>
    <row r="2082" spans="4:10" x14ac:dyDescent="0.25">
      <c r="D2082" s="257">
        <v>45812</v>
      </c>
      <c r="E2082" s="198">
        <v>7.8840000000000003</v>
      </c>
      <c r="F2082" s="198">
        <v>11.516999999999999</v>
      </c>
      <c r="G2082" s="198">
        <v>11.721</v>
      </c>
      <c r="H2082" s="198">
        <v>12.199</v>
      </c>
      <c r="I2082" s="198">
        <v>12.679</v>
      </c>
      <c r="J2082" s="198">
        <v>12.589</v>
      </c>
    </row>
    <row r="2083" spans="4:10" x14ac:dyDescent="0.25">
      <c r="D2083" s="257">
        <v>45813</v>
      </c>
      <c r="E2083" s="198">
        <v>8.1880000000000006</v>
      </c>
      <c r="F2083" s="198">
        <v>11.773</v>
      </c>
      <c r="G2083" s="198">
        <v>11.885</v>
      </c>
      <c r="H2083" s="198">
        <v>12.321999999999999</v>
      </c>
      <c r="I2083" s="198">
        <v>12.77</v>
      </c>
      <c r="J2083" s="198">
        <v>12.657</v>
      </c>
    </row>
    <row r="2084" spans="4:10" x14ac:dyDescent="0.25">
      <c r="D2084" s="257">
        <v>45814</v>
      </c>
      <c r="E2084" s="198">
        <v>7.702</v>
      </c>
      <c r="F2084" s="198">
        <v>11.754</v>
      </c>
      <c r="G2084" s="198">
        <v>11.805</v>
      </c>
      <c r="H2084" s="198">
        <v>12.278</v>
      </c>
      <c r="I2084" s="198">
        <v>12.753</v>
      </c>
      <c r="J2084" s="198">
        <v>12.66</v>
      </c>
    </row>
    <row r="2085" spans="4:10" x14ac:dyDescent="0.25">
      <c r="D2085" s="257">
        <v>45817</v>
      </c>
      <c r="E2085" s="198">
        <v>8.1259999999999994</v>
      </c>
      <c r="F2085" s="198">
        <v>11.683</v>
      </c>
      <c r="G2085" s="198">
        <v>11.769</v>
      </c>
      <c r="H2085" s="198">
        <v>12.247999999999999</v>
      </c>
      <c r="I2085" s="198">
        <v>12.695</v>
      </c>
      <c r="J2085" s="198">
        <v>12.608000000000001</v>
      </c>
    </row>
    <row r="2086" spans="4:10" x14ac:dyDescent="0.25">
      <c r="D2086" s="257">
        <v>45818</v>
      </c>
      <c r="E2086" s="198">
        <v>7.3739999999999997</v>
      </c>
      <c r="F2086" s="198">
        <v>11.523999999999999</v>
      </c>
      <c r="G2086" s="198">
        <v>11.558</v>
      </c>
      <c r="H2086" s="198">
        <v>12.097</v>
      </c>
      <c r="I2086" s="198">
        <v>12.596</v>
      </c>
      <c r="J2086" s="198">
        <v>12.513999999999999</v>
      </c>
    </row>
    <row r="2087" spans="4:10" x14ac:dyDescent="0.25">
      <c r="D2087" s="257">
        <v>45819</v>
      </c>
      <c r="E2087" s="198">
        <v>7.8810000000000002</v>
      </c>
      <c r="F2087" s="198">
        <v>11.29</v>
      </c>
      <c r="G2087" s="198">
        <v>11.218999999999999</v>
      </c>
      <c r="H2087" s="198">
        <v>11.664999999999999</v>
      </c>
      <c r="I2087" s="198">
        <v>12.379</v>
      </c>
      <c r="J2087" s="198">
        <v>12.337999999999999</v>
      </c>
    </row>
    <row r="2088" spans="4:10" x14ac:dyDescent="0.25">
      <c r="D2088" s="257">
        <v>45820</v>
      </c>
      <c r="E2088" s="198">
        <v>7.9169999999999998</v>
      </c>
      <c r="F2088" s="198">
        <v>11.506</v>
      </c>
      <c r="G2088" s="198">
        <v>11.215</v>
      </c>
      <c r="H2088" s="198">
        <v>11.669</v>
      </c>
      <c r="I2088" s="198">
        <v>12.548999999999999</v>
      </c>
      <c r="J2088" s="198">
        <v>12.459</v>
      </c>
    </row>
    <row r="2089" spans="4:10" x14ac:dyDescent="0.25">
      <c r="D2089" s="257">
        <v>45821</v>
      </c>
      <c r="E2089" s="198">
        <v>7.4720000000000004</v>
      </c>
      <c r="F2089" s="198">
        <v>11.541</v>
      </c>
      <c r="G2089" s="198">
        <v>11.045999999999999</v>
      </c>
      <c r="H2089" s="198">
        <v>11.59</v>
      </c>
      <c r="I2089" s="198">
        <v>12.593</v>
      </c>
      <c r="J2089" s="198">
        <v>12.494999999999999</v>
      </c>
    </row>
    <row r="2090" spans="4:10" x14ac:dyDescent="0.25">
      <c r="D2090" s="257">
        <v>45824</v>
      </c>
      <c r="E2090" s="198">
        <v>7.9619999999999997</v>
      </c>
      <c r="F2090" s="198">
        <v>11.022</v>
      </c>
      <c r="G2090" s="198">
        <v>11.048999999999999</v>
      </c>
      <c r="H2090" s="198">
        <v>11.444000000000001</v>
      </c>
      <c r="I2090" s="198">
        <v>12.231</v>
      </c>
      <c r="J2090" s="198">
        <v>12.188000000000001</v>
      </c>
    </row>
    <row r="2091" spans="4:10" x14ac:dyDescent="0.25">
      <c r="D2091" s="257">
        <v>45825</v>
      </c>
      <c r="E2091" s="198">
        <v>8.0180000000000007</v>
      </c>
      <c r="F2091" s="198">
        <v>11.326000000000001</v>
      </c>
      <c r="G2091" s="198">
        <v>10.997</v>
      </c>
      <c r="H2091" s="198">
        <v>11.532999999999999</v>
      </c>
      <c r="I2091" s="198">
        <v>12.308</v>
      </c>
      <c r="J2091" s="198">
        <v>12.273999999999999</v>
      </c>
    </row>
    <row r="2092" spans="4:10" x14ac:dyDescent="0.25">
      <c r="D2092" s="257">
        <v>45826</v>
      </c>
      <c r="E2092" s="198">
        <v>7.2279999999999998</v>
      </c>
      <c r="F2092" s="198">
        <v>11.021000000000001</v>
      </c>
      <c r="G2092" s="198">
        <v>11.069000000000001</v>
      </c>
      <c r="H2092" s="198">
        <v>11.510999999999999</v>
      </c>
      <c r="I2092" s="198">
        <v>12.343999999999999</v>
      </c>
      <c r="J2092" s="198">
        <v>12.266999999999999</v>
      </c>
    </row>
    <row r="2093" spans="4:10" x14ac:dyDescent="0.25">
      <c r="D2093" s="257">
        <v>45827</v>
      </c>
      <c r="E2093" s="198">
        <v>8.0510000000000002</v>
      </c>
      <c r="F2093" s="198">
        <v>11.061999999999999</v>
      </c>
      <c r="G2093" s="198">
        <v>11.098000000000001</v>
      </c>
      <c r="H2093" s="198">
        <v>11.739000000000001</v>
      </c>
      <c r="I2093" s="198">
        <v>12.403</v>
      </c>
      <c r="J2093" s="198">
        <v>12.367000000000001</v>
      </c>
    </row>
    <row r="2094" spans="4:10" x14ac:dyDescent="0.25">
      <c r="D2094" s="257">
        <v>45828</v>
      </c>
      <c r="E2094" s="198">
        <v>7.9359999999999999</v>
      </c>
      <c r="F2094" s="198">
        <v>11.297000000000001</v>
      </c>
      <c r="G2094" s="198">
        <v>11.233000000000001</v>
      </c>
      <c r="H2094" s="198">
        <v>11.618</v>
      </c>
      <c r="I2094" s="198">
        <v>12.422000000000001</v>
      </c>
      <c r="J2094" s="198">
        <v>12.387</v>
      </c>
    </row>
    <row r="2095" spans="4:10" x14ac:dyDescent="0.25">
      <c r="D2095" s="257">
        <v>45831</v>
      </c>
      <c r="E2095" s="198">
        <v>7.6529999999999996</v>
      </c>
      <c r="F2095" s="198">
        <v>11.058</v>
      </c>
      <c r="G2095" s="198">
        <v>11.157</v>
      </c>
      <c r="H2095" s="198">
        <v>11.646000000000001</v>
      </c>
      <c r="I2095" s="198">
        <v>12.558999999999999</v>
      </c>
      <c r="J2095" s="198">
        <v>12.51</v>
      </c>
    </row>
    <row r="2096" spans="4:10" x14ac:dyDescent="0.25">
      <c r="D2096" s="257">
        <v>45832</v>
      </c>
      <c r="E2096" s="198">
        <v>7.4329999999999998</v>
      </c>
      <c r="F2096" s="198">
        <v>11.092000000000001</v>
      </c>
      <c r="G2096" s="198">
        <v>11.205</v>
      </c>
      <c r="H2096" s="198">
        <v>11.672000000000001</v>
      </c>
      <c r="I2096" s="198">
        <v>12.561999999999999</v>
      </c>
      <c r="J2096" s="198">
        <v>12.486000000000001</v>
      </c>
    </row>
    <row r="2097" spans="4:10" x14ac:dyDescent="0.25">
      <c r="D2097" s="257">
        <v>45833</v>
      </c>
      <c r="E2097" s="198">
        <v>7.4779999999999998</v>
      </c>
      <c r="F2097" s="198">
        <v>10.919</v>
      </c>
      <c r="G2097" s="198">
        <v>11.065</v>
      </c>
      <c r="H2097" s="198">
        <v>11.657</v>
      </c>
      <c r="I2097" s="198">
        <v>12.535</v>
      </c>
      <c r="J2097" s="198">
        <v>12.478</v>
      </c>
    </row>
    <row r="2098" spans="4:10" x14ac:dyDescent="0.25">
      <c r="D2098" s="257">
        <v>45834</v>
      </c>
      <c r="E2098" s="198">
        <v>7.742</v>
      </c>
      <c r="F2098" s="198">
        <v>10.798999999999999</v>
      </c>
      <c r="G2098" s="198">
        <v>10.968999999999999</v>
      </c>
      <c r="H2098" s="198">
        <v>11.449</v>
      </c>
      <c r="I2098" s="198">
        <v>12.291</v>
      </c>
      <c r="J2098" s="198">
        <v>12.249000000000001</v>
      </c>
    </row>
    <row r="2099" spans="4:10" x14ac:dyDescent="0.25">
      <c r="D2099" s="257">
        <v>45835</v>
      </c>
      <c r="E2099" s="198">
        <v>7.5579999999999998</v>
      </c>
      <c r="F2099" s="198">
        <v>10.538</v>
      </c>
      <c r="G2099" s="198">
        <v>10.808999999999999</v>
      </c>
      <c r="H2099" s="198">
        <v>11.355</v>
      </c>
      <c r="I2099" s="198">
        <v>12.122</v>
      </c>
      <c r="J2099" s="198">
        <v>12.038</v>
      </c>
    </row>
    <row r="2100" spans="4:10" x14ac:dyDescent="0.25">
      <c r="D2100" s="257">
        <v>45838</v>
      </c>
      <c r="E2100" s="198">
        <v>7.2919999999999998</v>
      </c>
      <c r="F2100" s="198">
        <v>10.284000000000001</v>
      </c>
      <c r="G2100" s="198">
        <v>10.632</v>
      </c>
      <c r="H2100" s="198">
        <v>11.109</v>
      </c>
      <c r="I2100" s="198">
        <v>11.939</v>
      </c>
      <c r="J2100" s="198">
        <v>11.904999999999999</v>
      </c>
    </row>
    <row r="2101" spans="4:10" x14ac:dyDescent="0.25">
      <c r="D2101" s="257">
        <v>45839</v>
      </c>
      <c r="E2101" s="198">
        <v>7.1879999999999997</v>
      </c>
      <c r="F2101" s="198">
        <v>10.272</v>
      </c>
      <c r="G2101" s="198">
        <v>10.571</v>
      </c>
      <c r="H2101" s="198">
        <v>11.066000000000001</v>
      </c>
      <c r="I2101" s="198">
        <v>11.911</v>
      </c>
      <c r="J2101" s="198">
        <v>11.843</v>
      </c>
    </row>
    <row r="2102" spans="4:10" x14ac:dyDescent="0.25">
      <c r="D2102" s="257">
        <v>45840</v>
      </c>
      <c r="E2102" s="198">
        <v>7.6619999999999999</v>
      </c>
      <c r="F2102" s="198">
        <v>10.523</v>
      </c>
      <c r="G2102" s="198">
        <v>10.744</v>
      </c>
      <c r="H2102" s="198">
        <v>11.193</v>
      </c>
      <c r="I2102" s="198">
        <v>12.032999999999999</v>
      </c>
      <c r="J2102" s="198">
        <v>12.009</v>
      </c>
    </row>
    <row r="2103" spans="4:10" x14ac:dyDescent="0.25">
      <c r="D2103" s="257">
        <v>45841</v>
      </c>
      <c r="E2103" s="198">
        <v>7.6790000000000003</v>
      </c>
      <c r="F2103" s="198">
        <v>10.332000000000001</v>
      </c>
      <c r="G2103" s="198">
        <v>10.528</v>
      </c>
      <c r="H2103" s="198">
        <v>11.090999999999999</v>
      </c>
      <c r="I2103" s="198">
        <v>11.94</v>
      </c>
      <c r="J2103" s="198">
        <v>11.888</v>
      </c>
    </row>
    <row r="2104" spans="4:10" x14ac:dyDescent="0.25">
      <c r="D2104" s="257">
        <v>45842</v>
      </c>
      <c r="E2104" s="198">
        <v>7.9329999999999998</v>
      </c>
      <c r="F2104" s="198">
        <v>10.31</v>
      </c>
      <c r="G2104" s="198">
        <v>10.532</v>
      </c>
      <c r="H2104" s="198">
        <v>11.07</v>
      </c>
      <c r="I2104" s="198">
        <v>11.881</v>
      </c>
      <c r="J2104" s="198">
        <v>11.832000000000001</v>
      </c>
    </row>
    <row r="2105" spans="4:10" x14ac:dyDescent="0.25">
      <c r="D2105" s="257">
        <v>45845</v>
      </c>
      <c r="E2105" s="198">
        <v>7.8959999999999999</v>
      </c>
      <c r="F2105" s="198">
        <v>10.471</v>
      </c>
      <c r="G2105" s="198">
        <v>10.667999999999999</v>
      </c>
      <c r="H2105" s="198">
        <v>11.193</v>
      </c>
      <c r="I2105" s="198">
        <v>12.045999999999999</v>
      </c>
      <c r="J2105" s="198">
        <v>11.999000000000001</v>
      </c>
    </row>
    <row r="2106" spans="4:10" x14ac:dyDescent="0.25">
      <c r="D2106" s="257">
        <v>45846</v>
      </c>
      <c r="E2106" s="198">
        <v>7.8739999999999997</v>
      </c>
      <c r="F2106" s="198">
        <v>10.603999999999999</v>
      </c>
      <c r="G2106" s="198">
        <v>10.755000000000001</v>
      </c>
      <c r="H2106" s="198">
        <v>11.371</v>
      </c>
      <c r="I2106" s="198">
        <v>12.125999999999999</v>
      </c>
      <c r="J2106" s="198">
        <v>12.089</v>
      </c>
    </row>
    <row r="2107" spans="4:10" x14ac:dyDescent="0.25">
      <c r="D2107" s="257">
        <v>45847</v>
      </c>
      <c r="E2107" s="198">
        <v>6.8280000000000003</v>
      </c>
      <c r="F2107" s="198">
        <v>10.432</v>
      </c>
      <c r="G2107" s="198">
        <v>10.571999999999999</v>
      </c>
      <c r="H2107" s="198">
        <v>11.209</v>
      </c>
      <c r="I2107" s="198">
        <v>12.010999999999999</v>
      </c>
      <c r="J2107" s="198">
        <v>11.98</v>
      </c>
    </row>
    <row r="2108" spans="4:10" x14ac:dyDescent="0.25">
      <c r="D2108" s="257">
        <v>45848</v>
      </c>
      <c r="E2108" s="198">
        <v>6.968</v>
      </c>
      <c r="F2108" s="198">
        <v>10.279</v>
      </c>
      <c r="G2108" s="198">
        <v>10.372999999999999</v>
      </c>
      <c r="H2108" s="198">
        <v>11.000999999999999</v>
      </c>
      <c r="I2108" s="198">
        <v>11.829000000000001</v>
      </c>
      <c r="J2108" s="198">
        <v>11.775</v>
      </c>
    </row>
    <row r="2109" spans="4:10" x14ac:dyDescent="0.25">
      <c r="D2109" s="257">
        <v>45849</v>
      </c>
      <c r="E2109" s="198">
        <v>7.6790000000000003</v>
      </c>
      <c r="F2109" s="198">
        <v>10.28</v>
      </c>
      <c r="G2109" s="198">
        <v>10.545999999999999</v>
      </c>
      <c r="H2109" s="198">
        <v>11.103</v>
      </c>
      <c r="I2109" s="198">
        <v>11.933999999999999</v>
      </c>
      <c r="J2109" s="198">
        <v>11.914</v>
      </c>
    </row>
    <row r="2110" spans="4:10" x14ac:dyDescent="0.25">
      <c r="D2110" s="257">
        <v>45852</v>
      </c>
      <c r="E2110" s="198">
        <v>8.3019999999999996</v>
      </c>
      <c r="F2110" s="198">
        <v>10.327999999999999</v>
      </c>
      <c r="G2110" s="198">
        <v>10.547000000000001</v>
      </c>
      <c r="H2110" s="198">
        <v>11.113</v>
      </c>
      <c r="I2110" s="198">
        <v>12.007</v>
      </c>
      <c r="J2110" s="198">
        <v>11.949</v>
      </c>
    </row>
    <row r="2111" spans="4:10" x14ac:dyDescent="0.25">
      <c r="D2111" s="257">
        <v>45853</v>
      </c>
      <c r="E2111" s="198">
        <v>8.1370000000000005</v>
      </c>
      <c r="F2111" s="198">
        <v>10.489000000000001</v>
      </c>
      <c r="G2111" s="198">
        <v>10.641999999999999</v>
      </c>
      <c r="H2111" s="198">
        <v>11.2</v>
      </c>
      <c r="I2111" s="198">
        <v>12.038</v>
      </c>
      <c r="J2111" s="198">
        <v>11.977</v>
      </c>
    </row>
    <row r="2112" spans="4:10" x14ac:dyDescent="0.25">
      <c r="D2112" s="257">
        <v>45854</v>
      </c>
      <c r="E2112" s="198">
        <v>8.6359999999999992</v>
      </c>
      <c r="F2112" s="198">
        <v>10.858000000000001</v>
      </c>
      <c r="G2112" s="198">
        <v>10.84</v>
      </c>
      <c r="H2112" s="198">
        <v>11.346</v>
      </c>
      <c r="I2112" s="198">
        <v>12.198</v>
      </c>
      <c r="J2112" s="198">
        <v>12.116</v>
      </c>
    </row>
    <row r="2113" spans="4:10" x14ac:dyDescent="0.25">
      <c r="D2113" s="257">
        <v>45855</v>
      </c>
      <c r="E2113" s="198">
        <v>7.6020000000000003</v>
      </c>
      <c r="F2113" s="198">
        <v>10.641999999999999</v>
      </c>
      <c r="G2113" s="198">
        <v>10.773999999999999</v>
      </c>
      <c r="H2113" s="198">
        <v>11.324999999999999</v>
      </c>
      <c r="I2113" s="198">
        <v>12.188000000000001</v>
      </c>
      <c r="J2113" s="198">
        <v>12.106</v>
      </c>
    </row>
    <row r="2114" spans="4:10" x14ac:dyDescent="0.25">
      <c r="D2114" s="257">
        <v>45856</v>
      </c>
      <c r="E2114" s="198">
        <v>7.7290000000000001</v>
      </c>
      <c r="F2114" s="198">
        <v>10.45</v>
      </c>
      <c r="G2114" s="198">
        <v>10.593</v>
      </c>
      <c r="H2114" s="198">
        <v>11.183</v>
      </c>
      <c r="I2114" s="198">
        <v>12.038</v>
      </c>
      <c r="J2114" s="198">
        <v>11.96</v>
      </c>
    </row>
    <row r="2115" spans="4:10" x14ac:dyDescent="0.25">
      <c r="D2115" s="257">
        <v>45859</v>
      </c>
      <c r="E2115" s="198">
        <v>7.3630000000000004</v>
      </c>
      <c r="F2115" s="198">
        <v>10.263</v>
      </c>
      <c r="G2115" s="198">
        <v>10.382</v>
      </c>
      <c r="H2115" s="198">
        <v>11.029</v>
      </c>
      <c r="I2115" s="198">
        <v>11.901999999999999</v>
      </c>
      <c r="J2115" s="198">
        <v>11.843</v>
      </c>
    </row>
    <row r="2116" spans="4:10" x14ac:dyDescent="0.25">
      <c r="D2116" s="257">
        <v>45860</v>
      </c>
      <c r="E2116" s="198">
        <v>7.34</v>
      </c>
      <c r="F2116" s="198">
        <v>10.205</v>
      </c>
      <c r="G2116" s="198">
        <v>10.398999999999999</v>
      </c>
      <c r="H2116" s="198">
        <v>11.023</v>
      </c>
      <c r="I2116" s="198">
        <v>11.904999999999999</v>
      </c>
      <c r="J2116" s="198">
        <v>11.834</v>
      </c>
    </row>
    <row r="2117" spans="4:10" x14ac:dyDescent="0.25">
      <c r="D2117" s="257">
        <v>45861</v>
      </c>
      <c r="E2117" s="198">
        <v>7.133</v>
      </c>
      <c r="F2117" s="198">
        <v>10.170999999999999</v>
      </c>
      <c r="G2117" s="198">
        <v>10.372</v>
      </c>
      <c r="H2117" s="198">
        <v>10.992000000000001</v>
      </c>
      <c r="I2117" s="198">
        <v>11.89</v>
      </c>
      <c r="J2117" s="198">
        <v>11.858000000000001</v>
      </c>
    </row>
    <row r="2118" spans="4:10" x14ac:dyDescent="0.25">
      <c r="D2118" s="257">
        <v>45862</v>
      </c>
      <c r="E2118" s="198">
        <v>6.5750000000000002</v>
      </c>
      <c r="F2118" s="198">
        <v>9.9480000000000004</v>
      </c>
      <c r="G2118" s="198">
        <v>10.15</v>
      </c>
      <c r="H2118" s="198">
        <v>10.798999999999999</v>
      </c>
      <c r="I2118" s="198">
        <v>11.79</v>
      </c>
      <c r="J2118" s="198">
        <v>11.741</v>
      </c>
    </row>
    <row r="2119" spans="4:10" x14ac:dyDescent="0.25">
      <c r="D2119" s="257">
        <v>45863</v>
      </c>
      <c r="E2119" s="198">
        <v>6.9249999999999998</v>
      </c>
      <c r="F2119" s="198">
        <v>9.8670000000000009</v>
      </c>
      <c r="G2119" s="198">
        <v>10.108000000000001</v>
      </c>
      <c r="H2119" s="198">
        <v>10.779</v>
      </c>
      <c r="I2119" s="198">
        <v>11.782</v>
      </c>
      <c r="J2119" s="198">
        <v>11.73</v>
      </c>
    </row>
    <row r="2120" spans="4:10" x14ac:dyDescent="0.25">
      <c r="D2120" s="257">
        <v>45866</v>
      </c>
      <c r="E2120" s="198">
        <v>6.4630000000000001</v>
      </c>
      <c r="F2120" s="198">
        <v>9.7080000000000002</v>
      </c>
      <c r="G2120" s="198">
        <v>10.005000000000001</v>
      </c>
      <c r="H2120" s="198">
        <v>10.685</v>
      </c>
      <c r="I2120" s="198">
        <v>11.702999999999999</v>
      </c>
      <c r="J2120" s="198">
        <v>11.635</v>
      </c>
    </row>
    <row r="2121" spans="4:10" x14ac:dyDescent="0.25">
      <c r="D2121" s="257">
        <v>45867</v>
      </c>
      <c r="E2121" s="198">
        <v>7.016</v>
      </c>
      <c r="F2121" s="198">
        <v>9.7279999999999998</v>
      </c>
      <c r="G2121" s="198">
        <v>10.012</v>
      </c>
      <c r="H2121" s="198">
        <v>10.715</v>
      </c>
      <c r="I2121" s="198">
        <v>11.779</v>
      </c>
      <c r="J2121" s="198">
        <v>11.74</v>
      </c>
    </row>
    <row r="2122" spans="4:10" x14ac:dyDescent="0.25">
      <c r="D2122" s="257">
        <v>45868</v>
      </c>
      <c r="E2122" s="198">
        <v>6.9180000000000001</v>
      </c>
      <c r="F2122" s="198">
        <v>9.7230000000000008</v>
      </c>
      <c r="G2122" s="198">
        <v>10.029</v>
      </c>
      <c r="H2122" s="198">
        <v>10.733000000000001</v>
      </c>
      <c r="I2122" s="198">
        <v>11.807</v>
      </c>
      <c r="J2122" s="198">
        <v>11.760999999999999</v>
      </c>
    </row>
    <row r="2123" spans="4:10" x14ac:dyDescent="0.25">
      <c r="D2123" s="257">
        <v>45869</v>
      </c>
      <c r="E2123" s="198">
        <v>6.4770000000000003</v>
      </c>
      <c r="F2123" s="198">
        <v>9.6180000000000003</v>
      </c>
      <c r="G2123" s="198">
        <v>9.9649999999999999</v>
      </c>
      <c r="H2123" s="198">
        <v>10.667</v>
      </c>
      <c r="I2123" s="198">
        <v>11.738</v>
      </c>
      <c r="J2123" s="198">
        <v>11.691000000000001</v>
      </c>
    </row>
    <row r="2124" spans="4:10" x14ac:dyDescent="0.25">
      <c r="D2124" s="257">
        <v>45870</v>
      </c>
      <c r="E2124" s="198">
        <v>8.0239999999999991</v>
      </c>
      <c r="F2124" s="198">
        <v>9.7609999999999992</v>
      </c>
      <c r="G2124" s="198">
        <v>10.129</v>
      </c>
      <c r="H2124" s="198">
        <v>10.88</v>
      </c>
      <c r="I2124" s="198">
        <v>11.933999999999999</v>
      </c>
      <c r="J2124" s="198">
        <v>11.888999999999999</v>
      </c>
    </row>
    <row r="2125" spans="4:10" x14ac:dyDescent="0.25">
      <c r="D2125" s="257">
        <v>45873</v>
      </c>
      <c r="E2125" s="198">
        <v>6.9550000000000001</v>
      </c>
      <c r="F2125" s="198">
        <v>9.609</v>
      </c>
      <c r="G2125" s="198">
        <v>10.013999999999999</v>
      </c>
      <c r="H2125" s="198">
        <v>10.827</v>
      </c>
      <c r="I2125" s="198">
        <v>11.913</v>
      </c>
      <c r="J2125" s="198">
        <v>11.85</v>
      </c>
    </row>
    <row r="2126" spans="4:10" x14ac:dyDescent="0.25">
      <c r="D2126" s="257">
        <v>45874</v>
      </c>
      <c r="E2126" s="198">
        <v>7.0529999999999999</v>
      </c>
      <c r="F2126" s="198">
        <v>9.5280000000000005</v>
      </c>
      <c r="G2126" s="198">
        <v>9.9410000000000007</v>
      </c>
      <c r="H2126" s="198">
        <v>10.715</v>
      </c>
      <c r="I2126" s="198">
        <v>11.772</v>
      </c>
      <c r="J2126" s="198">
        <v>11.74</v>
      </c>
    </row>
    <row r="2127" spans="4:10" x14ac:dyDescent="0.25">
      <c r="D2127" s="257">
        <v>45875</v>
      </c>
      <c r="E2127" s="198">
        <v>7.0279999999999996</v>
      </c>
      <c r="F2127" s="198">
        <v>9.516</v>
      </c>
      <c r="G2127" s="198">
        <v>9.9489999999999998</v>
      </c>
      <c r="H2127" s="198">
        <v>10.723000000000001</v>
      </c>
      <c r="I2127" s="198">
        <v>11.775</v>
      </c>
      <c r="J2127" s="198">
        <v>11.760999999999999</v>
      </c>
    </row>
    <row r="2128" spans="4:10" x14ac:dyDescent="0.25">
      <c r="D2128" s="257">
        <v>45876</v>
      </c>
      <c r="E2128" s="198">
        <v>6.2590000000000003</v>
      </c>
      <c r="F2128" s="198">
        <v>9.407</v>
      </c>
      <c r="G2128" s="198">
        <v>9.8729999999999993</v>
      </c>
      <c r="H2128" s="198">
        <v>10.702999999999999</v>
      </c>
      <c r="I2128" s="198">
        <v>11.771000000000001</v>
      </c>
      <c r="J2128" s="198">
        <v>11.762</v>
      </c>
    </row>
    <row r="2129" spans="4:10" x14ac:dyDescent="0.25">
      <c r="D2129" s="257">
        <v>45877</v>
      </c>
      <c r="E2129" s="198">
        <v>7.6550000000000002</v>
      </c>
      <c r="F2129" s="198">
        <v>9.5079999999999991</v>
      </c>
      <c r="G2129" s="198">
        <v>10.000999999999999</v>
      </c>
      <c r="H2129" s="198">
        <v>10.765000000000001</v>
      </c>
      <c r="I2129" s="198">
        <v>11.815</v>
      </c>
      <c r="J2129" s="198">
        <v>11.776</v>
      </c>
    </row>
    <row r="2130" spans="4:10" x14ac:dyDescent="0.25">
      <c r="D2130" s="257">
        <v>45880</v>
      </c>
      <c r="E2130" s="198">
        <v>7.1950000000000003</v>
      </c>
      <c r="F2130" s="198">
        <v>9.4909999999999997</v>
      </c>
      <c r="G2130" s="198">
        <v>9.9960000000000004</v>
      </c>
      <c r="H2130" s="198">
        <v>10.757999999999999</v>
      </c>
      <c r="I2130" s="198">
        <v>11.8</v>
      </c>
      <c r="J2130" s="198">
        <v>11.794</v>
      </c>
    </row>
    <row r="2131" spans="4:10" x14ac:dyDescent="0.25">
      <c r="D2131" s="257">
        <v>45881</v>
      </c>
      <c r="E2131" s="198">
        <v>7.4210000000000003</v>
      </c>
      <c r="F2131" s="198">
        <v>9.2810000000000006</v>
      </c>
      <c r="G2131" s="198">
        <v>9.83</v>
      </c>
      <c r="H2131" s="198">
        <v>10.648</v>
      </c>
      <c r="I2131" s="198">
        <v>11.712999999999999</v>
      </c>
      <c r="J2131" s="198">
        <v>11.679</v>
      </c>
    </row>
    <row r="2132" spans="4:10" x14ac:dyDescent="0.25">
      <c r="D2132" s="257">
        <v>45882</v>
      </c>
      <c r="E2132" s="198">
        <v>6.94</v>
      </c>
      <c r="F2132" s="198">
        <v>9.0139999999999993</v>
      </c>
      <c r="G2132" s="198">
        <v>9.6039999999999992</v>
      </c>
      <c r="H2132" s="198">
        <v>10.427</v>
      </c>
      <c r="I2132" s="198">
        <v>11.502000000000001</v>
      </c>
      <c r="J2132" s="198">
        <v>11.493</v>
      </c>
    </row>
    <row r="2133" spans="4:10" x14ac:dyDescent="0.25">
      <c r="D2133" s="257">
        <v>45883</v>
      </c>
      <c r="E2133" s="198">
        <v>7.157</v>
      </c>
      <c r="F2133" s="198">
        <v>9.1110000000000007</v>
      </c>
      <c r="G2133" s="198">
        <v>9.6430000000000007</v>
      </c>
      <c r="H2133" s="198">
        <v>10.497999999999999</v>
      </c>
      <c r="I2133" s="198">
        <v>11.577</v>
      </c>
      <c r="J2133" s="198">
        <v>11.571</v>
      </c>
    </row>
    <row r="2134" spans="4:10" x14ac:dyDescent="0.25">
      <c r="D2134" s="257">
        <v>45884</v>
      </c>
      <c r="E2134" s="198">
        <v>9.3409999999999993</v>
      </c>
      <c r="F2134" s="198">
        <v>9.2810000000000006</v>
      </c>
      <c r="G2134" s="198">
        <v>9.7590000000000003</v>
      </c>
      <c r="H2134" s="198">
        <v>10.616</v>
      </c>
      <c r="I2134" s="198">
        <v>11.673999999999999</v>
      </c>
      <c r="J2134" s="198">
        <v>11.663</v>
      </c>
    </row>
    <row r="2135" spans="4:10" x14ac:dyDescent="0.25">
      <c r="D2135" s="257">
        <v>45887</v>
      </c>
      <c r="E2135" s="198">
        <v>7.3159999999999998</v>
      </c>
      <c r="F2135" s="198">
        <v>9.2420000000000009</v>
      </c>
      <c r="G2135" s="198">
        <v>9.8030000000000008</v>
      </c>
      <c r="H2135" s="198">
        <v>10.678000000000001</v>
      </c>
      <c r="I2135" s="198">
        <v>11.689</v>
      </c>
      <c r="J2135" s="198">
        <v>11.667</v>
      </c>
    </row>
    <row r="2136" spans="4:10" x14ac:dyDescent="0.25">
      <c r="D2136" s="257">
        <v>45888</v>
      </c>
      <c r="E2136" s="198">
        <v>7.8520000000000003</v>
      </c>
      <c r="F2136" s="198">
        <v>9.4260000000000002</v>
      </c>
      <c r="G2136" s="198">
        <v>9.9580000000000002</v>
      </c>
      <c r="H2136" s="198">
        <v>10.797000000000001</v>
      </c>
      <c r="I2136" s="198">
        <v>11.794</v>
      </c>
      <c r="J2136" s="198">
        <v>11.757999999999999</v>
      </c>
    </row>
    <row r="2137" spans="4:10" x14ac:dyDescent="0.25">
      <c r="D2137" s="257">
        <v>45889</v>
      </c>
      <c r="E2137" s="198">
        <v>7.7530000000000001</v>
      </c>
      <c r="F2137" s="198">
        <v>9.5410000000000004</v>
      </c>
      <c r="G2137" s="198">
        <v>10.065</v>
      </c>
      <c r="H2137" s="198">
        <v>10.951000000000001</v>
      </c>
      <c r="I2137" s="198">
        <v>11.89</v>
      </c>
      <c r="J2137" s="198">
        <v>11.840999999999999</v>
      </c>
    </row>
    <row r="2138" spans="4:10" x14ac:dyDescent="0.25">
      <c r="D2138" s="257">
        <v>45890</v>
      </c>
      <c r="E2138" s="198">
        <v>6.7279999999999998</v>
      </c>
      <c r="F2138" s="198">
        <v>9.4380000000000006</v>
      </c>
      <c r="G2138" s="198">
        <v>10.077999999999999</v>
      </c>
      <c r="H2138" s="198">
        <v>10.869</v>
      </c>
      <c r="I2138" s="198">
        <v>11.837</v>
      </c>
      <c r="J2138" s="198">
        <v>11.811</v>
      </c>
    </row>
    <row r="2139" spans="4:10" x14ac:dyDescent="0.25">
      <c r="D2139" s="257">
        <v>45891</v>
      </c>
      <c r="E2139" s="198">
        <v>5.8019999999999996</v>
      </c>
      <c r="F2139" s="198">
        <v>9.0790000000000006</v>
      </c>
      <c r="G2139" s="198">
        <v>9.6969999999999992</v>
      </c>
      <c r="H2139" s="198">
        <v>10.545999999999999</v>
      </c>
      <c r="I2139" s="198">
        <v>11.528</v>
      </c>
      <c r="J2139" s="198">
        <v>11.507</v>
      </c>
    </row>
    <row r="2140" spans="4:10" x14ac:dyDescent="0.25">
      <c r="D2140" s="257">
        <v>45894</v>
      </c>
      <c r="E2140" s="198">
        <v>8.9870000000000001</v>
      </c>
      <c r="F2140" s="198">
        <v>9.1820000000000004</v>
      </c>
      <c r="G2140" s="198">
        <v>9.6940000000000008</v>
      </c>
      <c r="H2140" s="198">
        <v>10.61</v>
      </c>
      <c r="I2140" s="198">
        <v>11.555</v>
      </c>
      <c r="J2140" s="198">
        <v>11.536</v>
      </c>
    </row>
    <row r="2141" spans="4:10" x14ac:dyDescent="0.25">
      <c r="D2141" s="257">
        <v>45895</v>
      </c>
      <c r="E2141" s="198">
        <v>6.6509999999999998</v>
      </c>
      <c r="F2141" s="198">
        <v>9.1739999999999995</v>
      </c>
      <c r="G2141" s="198">
        <v>9.8010000000000002</v>
      </c>
      <c r="H2141" s="198">
        <v>10.573</v>
      </c>
      <c r="I2141" s="198">
        <v>11.624000000000001</v>
      </c>
      <c r="J2141" s="198">
        <v>11.582000000000001</v>
      </c>
    </row>
    <row r="2142" spans="4:10" x14ac:dyDescent="0.25">
      <c r="D2142" s="257">
        <v>45896</v>
      </c>
      <c r="E2142" s="198">
        <v>8.9610000000000003</v>
      </c>
      <c r="F2142" s="198">
        <v>9.0709999999999997</v>
      </c>
      <c r="G2142" s="198">
        <v>9.6549999999999994</v>
      </c>
      <c r="H2142" s="198">
        <v>10.487</v>
      </c>
      <c r="I2142" s="198">
        <v>11.597</v>
      </c>
      <c r="J2142" s="198">
        <v>11.528</v>
      </c>
    </row>
    <row r="2143" spans="4:10" x14ac:dyDescent="0.25">
      <c r="D2143" s="257">
        <v>45897</v>
      </c>
      <c r="E2143" s="198">
        <v>6.7510000000000003</v>
      </c>
      <c r="F2143" s="198">
        <v>8.9350000000000005</v>
      </c>
      <c r="G2143" s="198">
        <v>9.4930000000000003</v>
      </c>
      <c r="H2143" s="198">
        <v>10.304</v>
      </c>
      <c r="I2143" s="198">
        <v>11.478999999999999</v>
      </c>
      <c r="J2143" s="198">
        <v>11.423999999999999</v>
      </c>
    </row>
    <row r="2144" spans="4:10" x14ac:dyDescent="0.25">
      <c r="D2144" s="257">
        <v>45898</v>
      </c>
      <c r="E2144" s="198">
        <v>5.694</v>
      </c>
      <c r="F2144" s="198">
        <v>8.8130000000000006</v>
      </c>
      <c r="G2144" s="198">
        <v>9.5150000000000006</v>
      </c>
      <c r="H2144" s="198">
        <v>10.363</v>
      </c>
      <c r="I2144" s="198">
        <v>11.481999999999999</v>
      </c>
      <c r="J2144" s="198">
        <v>11.436</v>
      </c>
    </row>
    <row r="2145" spans="4:10" x14ac:dyDescent="0.25">
      <c r="D2145" s="257">
        <v>45901</v>
      </c>
      <c r="E2145" s="633">
        <v>6.7190000000000003</v>
      </c>
      <c r="F2145" s="198">
        <v>8.5519999999999996</v>
      </c>
      <c r="G2145" s="198">
        <v>9.3490000000000002</v>
      </c>
      <c r="H2145" s="198">
        <v>10.236000000000001</v>
      </c>
      <c r="I2145" s="633">
        <v>11.484</v>
      </c>
      <c r="J2145" s="198">
        <v>11.438000000000001</v>
      </c>
    </row>
    <row r="2146" spans="4:10" x14ac:dyDescent="0.25">
      <c r="D2146" s="257">
        <v>45902</v>
      </c>
      <c r="E2146" s="633">
        <v>6.1319999999999997</v>
      </c>
      <c r="F2146" s="198">
        <v>8.9469999999999992</v>
      </c>
      <c r="G2146" s="198">
        <v>9.6189999999999998</v>
      </c>
      <c r="H2146" s="198">
        <v>10.449</v>
      </c>
      <c r="I2146" s="633">
        <v>11.608000000000001</v>
      </c>
      <c r="J2146" s="198">
        <v>11.532</v>
      </c>
    </row>
    <row r="2147" spans="4:10" x14ac:dyDescent="0.25">
      <c r="D2147" s="257">
        <v>45903</v>
      </c>
      <c r="E2147" s="633">
        <v>5.2629999999999999</v>
      </c>
      <c r="F2147" s="198">
        <v>8.6829999999999998</v>
      </c>
      <c r="G2147" s="198">
        <v>9.33</v>
      </c>
      <c r="H2147" s="198">
        <v>10.35</v>
      </c>
      <c r="I2147" s="633">
        <v>11.502000000000001</v>
      </c>
      <c r="J2147" s="198">
        <v>11.45</v>
      </c>
    </row>
    <row r="2148" spans="4:10" x14ac:dyDescent="0.25">
      <c r="D2148" s="257">
        <v>45904</v>
      </c>
      <c r="E2148" s="633">
        <v>5.5250000000000004</v>
      </c>
      <c r="F2148" s="198">
        <v>8.5269999999999992</v>
      </c>
      <c r="G2148" s="198">
        <v>9.1379999999999999</v>
      </c>
      <c r="H2148" s="198">
        <v>10.151</v>
      </c>
      <c r="I2148" s="633">
        <v>11.409000000000001</v>
      </c>
      <c r="J2148" s="198">
        <v>11.358000000000001</v>
      </c>
    </row>
    <row r="2149" spans="4:10" x14ac:dyDescent="0.25">
      <c r="D2149" s="257">
        <v>45905</v>
      </c>
      <c r="E2149" s="633">
        <v>4.7220000000000004</v>
      </c>
      <c r="F2149" s="198">
        <v>8.3949999999999996</v>
      </c>
      <c r="G2149" s="198">
        <v>9.1050000000000004</v>
      </c>
      <c r="H2149" s="198">
        <v>10.063000000000001</v>
      </c>
      <c r="I2149" s="633">
        <v>11.356999999999999</v>
      </c>
      <c r="J2149" s="198">
        <v>11.324</v>
      </c>
    </row>
    <row r="2150" spans="4:10" x14ac:dyDescent="0.25">
      <c r="D2150" s="257">
        <v>45908</v>
      </c>
      <c r="E2150" s="633">
        <v>5.7389999999999999</v>
      </c>
      <c r="F2150" s="198">
        <v>8.3290000000000006</v>
      </c>
      <c r="G2150" s="198">
        <v>9.0399999999999991</v>
      </c>
      <c r="H2150" s="198">
        <v>10.012</v>
      </c>
      <c r="I2150" s="633">
        <v>11.347</v>
      </c>
      <c r="J2150" s="198">
        <v>11.276</v>
      </c>
    </row>
    <row r="2151" spans="4:10" x14ac:dyDescent="0.25">
      <c r="D2151" s="257">
        <v>45909</v>
      </c>
      <c r="E2151" s="633">
        <v>6.9880000000000004</v>
      </c>
      <c r="F2151" s="198">
        <v>8.4440000000000008</v>
      </c>
      <c r="G2151" s="198">
        <v>9.1999999999999993</v>
      </c>
      <c r="H2151" s="198">
        <v>10.146000000000001</v>
      </c>
      <c r="I2151" s="633">
        <v>11.458</v>
      </c>
      <c r="J2151" s="198">
        <v>11.391999999999999</v>
      </c>
    </row>
    <row r="2152" spans="4:10" x14ac:dyDescent="0.25">
      <c r="D2152" s="257">
        <v>45910</v>
      </c>
      <c r="E2152" s="633">
        <v>5.9080000000000004</v>
      </c>
      <c r="F2152" s="198">
        <v>8.4480000000000004</v>
      </c>
      <c r="G2152" s="198">
        <v>9.1370000000000005</v>
      </c>
      <c r="H2152" s="198">
        <v>10.025</v>
      </c>
      <c r="I2152" s="633">
        <v>11.359</v>
      </c>
      <c r="J2152" s="198">
        <v>11.303000000000001</v>
      </c>
    </row>
    <row r="2153" spans="4:10" x14ac:dyDescent="0.25">
      <c r="D2153" s="257">
        <v>45911</v>
      </c>
      <c r="E2153" s="633">
        <v>5.4009999999999998</v>
      </c>
      <c r="F2153" s="198">
        <v>8.2439999999999998</v>
      </c>
      <c r="G2153" s="198">
        <v>8.952</v>
      </c>
      <c r="H2153" s="198">
        <v>9.907</v>
      </c>
      <c r="I2153" s="633">
        <v>11.222</v>
      </c>
      <c r="J2153" s="198">
        <v>11.167999999999999</v>
      </c>
    </row>
    <row r="2154" spans="4:10" x14ac:dyDescent="0.25">
      <c r="D2154" s="257">
        <v>45912</v>
      </c>
      <c r="E2154" s="633">
        <v>5.9450000000000003</v>
      </c>
      <c r="F2154" s="198">
        <v>8.1820000000000004</v>
      </c>
      <c r="G2154" s="198">
        <v>8.9179999999999993</v>
      </c>
      <c r="H2154" s="198">
        <v>9.8759999999999994</v>
      </c>
      <c r="I2154" s="633">
        <v>11.236000000000001</v>
      </c>
      <c r="J2154" s="198">
        <v>11.18</v>
      </c>
    </row>
    <row r="2155" spans="4:10" x14ac:dyDescent="0.25">
      <c r="D2155" s="257">
        <v>45915</v>
      </c>
      <c r="E2155" s="633">
        <v>7.3319999999999999</v>
      </c>
      <c r="F2155" s="198">
        <v>8.1050000000000004</v>
      </c>
      <c r="G2155" s="198">
        <v>8.8829999999999991</v>
      </c>
      <c r="H2155" s="198">
        <v>9.8119999999999994</v>
      </c>
      <c r="I2155" s="633">
        <v>11.167999999999999</v>
      </c>
      <c r="J2155" s="198">
        <v>11.105</v>
      </c>
    </row>
    <row r="2156" spans="4:10" x14ac:dyDescent="0.25">
      <c r="D2156" s="257">
        <v>45916</v>
      </c>
      <c r="E2156" s="633">
        <v>7.27</v>
      </c>
      <c r="F2156" s="198">
        <v>7.9859999999999998</v>
      </c>
      <c r="G2156" s="198">
        <v>8.6920000000000002</v>
      </c>
      <c r="H2156" s="198">
        <v>9.7070000000000007</v>
      </c>
      <c r="I2156" s="633">
        <v>11.1</v>
      </c>
      <c r="J2156" s="198">
        <v>11.029</v>
      </c>
    </row>
    <row r="2157" spans="4:10" x14ac:dyDescent="0.25">
      <c r="D2157" s="257">
        <v>45917</v>
      </c>
      <c r="E2157" s="633">
        <v>7.6429999999999998</v>
      </c>
      <c r="F2157" s="198">
        <v>8.11</v>
      </c>
      <c r="G2157" s="198">
        <v>8.7539999999999996</v>
      </c>
      <c r="H2157" s="198">
        <v>9.7460000000000004</v>
      </c>
      <c r="I2157" s="633">
        <v>11.173999999999999</v>
      </c>
      <c r="J2157" s="198">
        <v>11.125</v>
      </c>
    </row>
    <row r="2158" spans="4:10" x14ac:dyDescent="0.25">
      <c r="D2158" s="257">
        <v>45918</v>
      </c>
      <c r="E2158" s="633">
        <v>7.7350000000000003</v>
      </c>
      <c r="F2158" s="198">
        <v>8.0709999999999997</v>
      </c>
      <c r="G2158" s="198">
        <v>8.8010000000000002</v>
      </c>
      <c r="H2158" s="198">
        <v>9.7620000000000005</v>
      </c>
      <c r="I2158" s="633">
        <v>11.206</v>
      </c>
      <c r="J2158" s="198">
        <v>11.134</v>
      </c>
    </row>
    <row r="2159" spans="4:10" x14ac:dyDescent="0.25">
      <c r="D2159" s="257">
        <v>45919</v>
      </c>
      <c r="E2159" s="633">
        <v>7.4039999999999999</v>
      </c>
      <c r="F2159" s="198">
        <v>8.11</v>
      </c>
      <c r="G2159" s="198">
        <v>8.8810000000000002</v>
      </c>
      <c r="H2159" s="198">
        <v>9.8889999999999993</v>
      </c>
      <c r="I2159" s="633">
        <v>11.287000000000001</v>
      </c>
      <c r="J2159" s="198">
        <v>11.24</v>
      </c>
    </row>
    <row r="2160" spans="4:10" x14ac:dyDescent="0.25">
      <c r="D2160" s="257">
        <v>45922</v>
      </c>
      <c r="E2160" s="633">
        <v>7.0590000000000002</v>
      </c>
      <c r="F2160" s="198">
        <v>8.3249999999999993</v>
      </c>
      <c r="G2160" s="198">
        <v>8.9819999999999993</v>
      </c>
      <c r="H2160" s="198">
        <v>9.9489999999999998</v>
      </c>
      <c r="I2160" s="633">
        <v>11.314</v>
      </c>
      <c r="J2160" s="198">
        <v>11.282</v>
      </c>
    </row>
    <row r="2161" spans="4:10" x14ac:dyDescent="0.25">
      <c r="D2161" s="257">
        <v>45923</v>
      </c>
      <c r="E2161" s="633">
        <v>8.2729999999999997</v>
      </c>
      <c r="F2161" s="198">
        <v>8.1379999999999999</v>
      </c>
      <c r="G2161" s="198">
        <v>8.8059999999999992</v>
      </c>
      <c r="H2161" s="198">
        <v>9.8109999999999999</v>
      </c>
      <c r="I2161" s="633">
        <v>11.239000000000001</v>
      </c>
      <c r="J2161" s="198">
        <v>11.19</v>
      </c>
    </row>
    <row r="2162" spans="4:10" x14ac:dyDescent="0.25">
      <c r="D2162" s="257">
        <v>45924</v>
      </c>
      <c r="E2162" s="633">
        <v>8.1829999999999998</v>
      </c>
      <c r="F2162" s="198">
        <v>8.0340000000000007</v>
      </c>
      <c r="G2162" s="198">
        <v>8.641</v>
      </c>
      <c r="H2162" s="198">
        <v>9.6859999999999999</v>
      </c>
      <c r="I2162" s="633">
        <v>11.146000000000001</v>
      </c>
      <c r="J2162" s="198">
        <v>11.106</v>
      </c>
    </row>
    <row r="2163" spans="4:10" x14ac:dyDescent="0.25">
      <c r="D2163" s="257">
        <v>45925</v>
      </c>
      <c r="E2163" s="633">
        <v>7.2859999999999996</v>
      </c>
      <c r="F2163" s="198">
        <v>8.1010000000000009</v>
      </c>
      <c r="G2163" s="198">
        <v>8.7579999999999991</v>
      </c>
      <c r="H2163" s="198">
        <v>9.7810000000000006</v>
      </c>
      <c r="I2163" s="633">
        <v>11.194000000000001</v>
      </c>
      <c r="J2163" s="198">
        <v>11.163</v>
      </c>
    </row>
    <row r="2164" spans="4:10" x14ac:dyDescent="0.25">
      <c r="D2164" s="257">
        <v>45926</v>
      </c>
      <c r="E2164" s="633">
        <v>7.4390000000000001</v>
      </c>
      <c r="F2164" s="198">
        <v>8.0289999999999999</v>
      </c>
      <c r="G2164" s="198">
        <v>8.6549999999999994</v>
      </c>
      <c r="H2164" s="198">
        <v>9.6959999999999997</v>
      </c>
      <c r="I2164" s="633">
        <v>11.186999999999999</v>
      </c>
      <c r="J2164" s="198">
        <v>11.125</v>
      </c>
    </row>
    <row r="2165" spans="4:10" x14ac:dyDescent="0.25">
      <c r="D2165" s="257">
        <v>45929</v>
      </c>
      <c r="E2165" s="633">
        <v>7.4130000000000003</v>
      </c>
      <c r="F2165" s="198">
        <v>7.9160000000000004</v>
      </c>
      <c r="G2165" s="198">
        <v>8.593</v>
      </c>
      <c r="H2165" s="198">
        <v>9.6039999999999992</v>
      </c>
      <c r="I2165" s="633">
        <v>11.06</v>
      </c>
      <c r="J2165" s="198">
        <v>11.026999999999999</v>
      </c>
    </row>
    <row r="2166" spans="4:10" x14ac:dyDescent="0.25">
      <c r="D2166" s="257">
        <v>45930</v>
      </c>
      <c r="E2166" s="633">
        <v>6.2080000000000002</v>
      </c>
      <c r="F2166" s="198">
        <v>7.9859999999999998</v>
      </c>
      <c r="G2166" s="198">
        <v>8.6470000000000002</v>
      </c>
      <c r="H2166" s="198">
        <v>9.6229999999999993</v>
      </c>
      <c r="I2166" s="633">
        <v>11.067</v>
      </c>
      <c r="J2166" s="198">
        <v>11.03</v>
      </c>
    </row>
    <row r="2167" spans="4:10" x14ac:dyDescent="0.25">
      <c r="D2167" s="257">
        <v>45931</v>
      </c>
      <c r="E2167" s="198">
        <v>7.6070000000000002</v>
      </c>
      <c r="F2167" s="198">
        <v>8.0180000000000007</v>
      </c>
      <c r="G2167" s="198">
        <v>8.6430000000000007</v>
      </c>
      <c r="H2167" s="198">
        <v>9.6669999999999998</v>
      </c>
      <c r="I2167" s="198">
        <v>11.034000000000001</v>
      </c>
      <c r="J2167" s="198">
        <v>11.003</v>
      </c>
    </row>
    <row r="2168" spans="4:10" x14ac:dyDescent="0.25">
      <c r="D2168" s="257">
        <v>45932</v>
      </c>
      <c r="E2168" s="198">
        <v>7.851</v>
      </c>
      <c r="F2168" s="198">
        <v>8.0009999999999994</v>
      </c>
      <c r="G2168" s="198">
        <v>8.5790000000000006</v>
      </c>
      <c r="H2168" s="198">
        <v>9.5739999999999998</v>
      </c>
      <c r="I2168" s="198">
        <v>10.946</v>
      </c>
      <c r="J2168" s="198">
        <v>10.904999999999999</v>
      </c>
    </row>
    <row r="2169" spans="4:10" x14ac:dyDescent="0.25">
      <c r="D2169" s="257">
        <v>45933</v>
      </c>
      <c r="E2169" s="198">
        <v>8.0020000000000007</v>
      </c>
      <c r="F2169" s="198">
        <v>7.9450000000000003</v>
      </c>
      <c r="G2169" s="198">
        <v>8.6120000000000001</v>
      </c>
      <c r="H2169" s="198">
        <v>9.5860000000000003</v>
      </c>
      <c r="I2169" s="198">
        <v>10.887</v>
      </c>
      <c r="J2169" s="198">
        <v>10.840999999999999</v>
      </c>
    </row>
    <row r="2170" spans="4:10" x14ac:dyDescent="0.25">
      <c r="D2170" s="257">
        <v>45936</v>
      </c>
      <c r="E2170" s="198">
        <v>7.0540000000000003</v>
      </c>
      <c r="F2170" s="198">
        <v>8.1129999999999995</v>
      </c>
      <c r="G2170" s="198">
        <v>8.68</v>
      </c>
      <c r="H2170" s="198">
        <v>9.6530000000000005</v>
      </c>
      <c r="I2170" s="198">
        <v>10.9</v>
      </c>
      <c r="J2170" s="198">
        <v>10.865</v>
      </c>
    </row>
    <row r="2171" spans="4:10" x14ac:dyDescent="0.25">
      <c r="D2171" s="257">
        <v>45937</v>
      </c>
      <c r="E2171" s="198">
        <v>7.1580000000000004</v>
      </c>
      <c r="F2171" s="198">
        <v>8.1989999999999998</v>
      </c>
      <c r="G2171" s="198">
        <v>8.7880000000000003</v>
      </c>
      <c r="H2171" s="198">
        <v>9.73</v>
      </c>
      <c r="I2171" s="198">
        <v>10.978</v>
      </c>
      <c r="J2171" s="198">
        <v>10.925000000000001</v>
      </c>
    </row>
    <row r="2172" spans="4:10" x14ac:dyDescent="0.25">
      <c r="D2172" s="257">
        <v>45938</v>
      </c>
      <c r="E2172" s="198">
        <v>7.1269999999999998</v>
      </c>
      <c r="F2172" s="198">
        <v>8.2349999999999994</v>
      </c>
      <c r="G2172" s="198">
        <v>8.7889999999999997</v>
      </c>
      <c r="H2172" s="198">
        <v>9.6590000000000007</v>
      </c>
      <c r="I2172" s="198">
        <v>10.904</v>
      </c>
      <c r="J2172" s="198">
        <v>10.85</v>
      </c>
    </row>
    <row r="2173" spans="4:10" x14ac:dyDescent="0.25">
      <c r="D2173" s="257">
        <v>45939</v>
      </c>
      <c r="E2173" s="198">
        <v>6.984</v>
      </c>
      <c r="F2173" s="198">
        <v>8.423</v>
      </c>
      <c r="G2173" s="198">
        <v>8.9260000000000002</v>
      </c>
      <c r="H2173" s="198">
        <v>9.718</v>
      </c>
      <c r="I2173" s="198">
        <v>10.974</v>
      </c>
      <c r="J2173" s="198">
        <v>10.927</v>
      </c>
    </row>
    <row r="2174" spans="4:10" x14ac:dyDescent="0.25">
      <c r="D2174" s="257">
        <v>45940</v>
      </c>
      <c r="E2174" s="198">
        <v>11.276999999999999</v>
      </c>
      <c r="F2174" s="198">
        <v>9.0679999999999996</v>
      </c>
      <c r="G2174" s="198">
        <v>9.4320000000000004</v>
      </c>
      <c r="H2174" s="198">
        <v>10.198</v>
      </c>
      <c r="I2174" s="198">
        <v>11.33</v>
      </c>
      <c r="J2174" s="198">
        <v>11.285</v>
      </c>
    </row>
    <row r="2175" spans="4:10" x14ac:dyDescent="0.25">
      <c r="D2175" s="257">
        <v>45943</v>
      </c>
      <c r="E2175" s="198">
        <v>9.26</v>
      </c>
      <c r="F2175" s="198">
        <v>9.1389999999999993</v>
      </c>
      <c r="G2175" s="198">
        <v>9.1790000000000003</v>
      </c>
      <c r="H2175" s="198">
        <v>9.9109999999999996</v>
      </c>
      <c r="I2175" s="198">
        <v>11.064</v>
      </c>
      <c r="J2175" s="198">
        <v>10.943</v>
      </c>
    </row>
    <row r="2176" spans="4:10" x14ac:dyDescent="0.25">
      <c r="D2176" s="257">
        <v>45944</v>
      </c>
      <c r="E2176" s="198">
        <v>9.8390000000000004</v>
      </c>
      <c r="F2176" s="198">
        <v>9.3520000000000003</v>
      </c>
      <c r="G2176" s="198">
        <v>9.6639999999999997</v>
      </c>
      <c r="H2176" s="198">
        <v>10.462</v>
      </c>
      <c r="I2176" s="198">
        <v>11.4</v>
      </c>
      <c r="J2176" s="198">
        <v>11.327999999999999</v>
      </c>
    </row>
    <row r="2177" spans="4:10" x14ac:dyDescent="0.25">
      <c r="D2177" s="257">
        <v>45945</v>
      </c>
      <c r="E2177" s="198">
        <v>1.744</v>
      </c>
      <c r="F2177" s="198">
        <v>8.8260000000000005</v>
      </c>
      <c r="G2177" s="198">
        <v>9.2690000000000001</v>
      </c>
      <c r="H2177" s="198">
        <v>10.157</v>
      </c>
      <c r="I2177" s="198">
        <v>11.177</v>
      </c>
      <c r="J2177" s="198">
        <v>11.112</v>
      </c>
    </row>
    <row r="2178" spans="4:10" x14ac:dyDescent="0.25">
      <c r="D2178" s="257">
        <v>45946</v>
      </c>
      <c r="E2178" s="198">
        <v>4.7560000000000002</v>
      </c>
      <c r="F2178" s="198">
        <v>8.8140000000000001</v>
      </c>
      <c r="G2178" s="198">
        <v>9.2509999999999994</v>
      </c>
      <c r="H2178" s="198">
        <v>10.135</v>
      </c>
      <c r="I2178" s="198">
        <v>11.183</v>
      </c>
      <c r="J2178" s="198">
        <v>11.11</v>
      </c>
    </row>
    <row r="2179" spans="4:10" x14ac:dyDescent="0.25">
      <c r="D2179" s="257">
        <v>45947</v>
      </c>
      <c r="E2179" s="198">
        <v>3.9889999999999999</v>
      </c>
      <c r="F2179" s="198">
        <v>9.0679999999999996</v>
      </c>
      <c r="G2179" s="198">
        <v>9.4309999999999992</v>
      </c>
      <c r="H2179" s="198">
        <v>10.262</v>
      </c>
      <c r="I2179" s="198">
        <v>11.263999999999999</v>
      </c>
      <c r="J2179" s="198">
        <v>11.177</v>
      </c>
    </row>
    <row r="2180" spans="4:10" x14ac:dyDescent="0.25">
      <c r="D2180" s="257">
        <v>45950</v>
      </c>
      <c r="E2180" s="198">
        <v>10.000999999999999</v>
      </c>
      <c r="F2180" s="198">
        <v>8.9610000000000003</v>
      </c>
      <c r="G2180" s="198">
        <v>9.3949999999999996</v>
      </c>
      <c r="H2180" s="198">
        <v>10.234</v>
      </c>
      <c r="I2180" s="198">
        <v>11.236000000000001</v>
      </c>
      <c r="J2180" s="198">
        <v>11.148999999999999</v>
      </c>
    </row>
    <row r="2181" spans="4:10" x14ac:dyDescent="0.25">
      <c r="D2181" s="257">
        <v>45951</v>
      </c>
      <c r="E2181" s="198">
        <v>3.3769999999999998</v>
      </c>
      <c r="F2181" s="198">
        <v>8.99</v>
      </c>
      <c r="G2181" s="198">
        <v>9.3780000000000001</v>
      </c>
      <c r="H2181" s="198">
        <v>10.18</v>
      </c>
      <c r="I2181" s="198">
        <v>11.137</v>
      </c>
      <c r="J2181" s="198">
        <v>11.08</v>
      </c>
    </row>
    <row r="2182" spans="4:10" x14ac:dyDescent="0.25">
      <c r="D2182" s="257">
        <v>45952</v>
      </c>
      <c r="E2182" s="198">
        <v>18.167999999999999</v>
      </c>
      <c r="F2182" s="198">
        <v>9.1340000000000003</v>
      </c>
      <c r="G2182" s="198">
        <v>9.4410000000000007</v>
      </c>
      <c r="H2182" s="198">
        <v>10.244999999999999</v>
      </c>
      <c r="I2182" s="198">
        <v>11.205</v>
      </c>
      <c r="J2182" s="198">
        <v>11.099</v>
      </c>
    </row>
    <row r="2183" spans="4:10" x14ac:dyDescent="0.25">
      <c r="D2183" s="257">
        <v>45953</v>
      </c>
      <c r="E2183" s="198">
        <v>10.004</v>
      </c>
      <c r="F2183" s="198">
        <v>9.0809999999999995</v>
      </c>
      <c r="G2183" s="198">
        <v>9.4390000000000001</v>
      </c>
      <c r="H2183" s="198">
        <v>10.183999999999999</v>
      </c>
      <c r="I2183" s="198">
        <v>11.137</v>
      </c>
      <c r="J2183" s="198">
        <v>11.069000000000001</v>
      </c>
    </row>
    <row r="2184" spans="4:10" x14ac:dyDescent="0.25">
      <c r="D2184" s="257">
        <v>45954</v>
      </c>
      <c r="E2184" s="198">
        <v>3.92</v>
      </c>
      <c r="F2184" s="198">
        <v>8.8409999999999993</v>
      </c>
      <c r="G2184" s="198">
        <v>9.1950000000000003</v>
      </c>
      <c r="H2184" s="198">
        <v>10.093</v>
      </c>
      <c r="I2184" s="198">
        <v>11.058</v>
      </c>
      <c r="J2184" s="198">
        <v>10.987</v>
      </c>
    </row>
    <row r="2185" spans="4:10" x14ac:dyDescent="0.25">
      <c r="D2185" s="257">
        <v>45957</v>
      </c>
      <c r="E2185" s="198">
        <v>4.0259999999999998</v>
      </c>
      <c r="F2185" s="198">
        <v>8.6519999999999992</v>
      </c>
      <c r="G2185" s="198">
        <v>9.1449999999999996</v>
      </c>
      <c r="H2185" s="198">
        <v>9.9489999999999998</v>
      </c>
      <c r="I2185" s="198">
        <v>10.962999999999999</v>
      </c>
      <c r="J2185" s="198">
        <v>10.891999999999999</v>
      </c>
    </row>
    <row r="2186" spans="4:10" x14ac:dyDescent="0.25">
      <c r="D2186" s="257">
        <v>45958</v>
      </c>
      <c r="E2186" s="198">
        <v>2.2549999999999999</v>
      </c>
      <c r="F2186" s="198">
        <v>8.6850000000000005</v>
      </c>
      <c r="G2186" s="198">
        <v>9.2010000000000005</v>
      </c>
      <c r="H2186" s="198">
        <v>9.9629999999999992</v>
      </c>
      <c r="I2186" s="198">
        <v>10.965</v>
      </c>
      <c r="J2186" s="198">
        <v>10.894</v>
      </c>
    </row>
    <row r="2187" spans="4:10" x14ac:dyDescent="0.25">
      <c r="D2187" s="257">
        <v>45959</v>
      </c>
      <c r="E2187" s="198">
        <v>2.2549999999999999</v>
      </c>
      <c r="F2187" s="198">
        <v>8.6310000000000002</v>
      </c>
      <c r="G2187" s="198">
        <v>9.2029999999999994</v>
      </c>
      <c r="H2187" s="198">
        <v>9.8580000000000005</v>
      </c>
      <c r="I2187" s="198">
        <v>10.957000000000001</v>
      </c>
      <c r="J2187" s="198">
        <v>10.898999999999999</v>
      </c>
    </row>
    <row r="2188" spans="4:10" x14ac:dyDescent="0.25">
      <c r="D2188" s="257">
        <v>45960</v>
      </c>
      <c r="E2188" s="198">
        <v>1.2030000000000001</v>
      </c>
      <c r="F2188" s="198">
        <v>8.875</v>
      </c>
      <c r="G2188" s="198">
        <v>9.33</v>
      </c>
      <c r="H2188" s="198">
        <v>10.073</v>
      </c>
      <c r="I2188" s="198">
        <v>11.083</v>
      </c>
      <c r="J2188" s="198">
        <v>11.016</v>
      </c>
    </row>
    <row r="2189" spans="4:10" x14ac:dyDescent="0.25">
      <c r="D2189" s="257">
        <v>45961</v>
      </c>
      <c r="E2189" s="198">
        <v>1.81</v>
      </c>
      <c r="F2189" s="198">
        <v>8.8670000000000009</v>
      </c>
      <c r="G2189" s="198">
        <v>9.2639999999999993</v>
      </c>
      <c r="H2189" s="198">
        <v>10.032</v>
      </c>
      <c r="I2189" s="198">
        <v>11.082000000000001</v>
      </c>
      <c r="J2189" s="198">
        <v>11.019</v>
      </c>
    </row>
    <row r="2190" spans="4:10" x14ac:dyDescent="0.25">
      <c r="D2190" s="668">
        <v>45964</v>
      </c>
      <c r="E2190" s="669">
        <v>3.8679999999999999</v>
      </c>
      <c r="F2190" s="669">
        <v>8.9469999999999992</v>
      </c>
      <c r="G2190" s="669">
        <v>9.2929999999999993</v>
      </c>
      <c r="H2190" s="669">
        <v>10.090999999999999</v>
      </c>
      <c r="I2190" s="669">
        <v>11.124000000000001</v>
      </c>
      <c r="J2190" s="669">
        <v>11.08</v>
      </c>
    </row>
    <row r="2191" spans="4:10" x14ac:dyDescent="0.25">
      <c r="D2191" s="668">
        <v>45965</v>
      </c>
      <c r="E2191" s="669">
        <v>2.9420000000000002</v>
      </c>
      <c r="F2191" s="669">
        <v>9.2230000000000008</v>
      </c>
      <c r="G2191" s="669">
        <v>9.5619999999999994</v>
      </c>
      <c r="H2191" s="669">
        <v>10.254</v>
      </c>
      <c r="I2191" s="669">
        <v>11.260999999999999</v>
      </c>
      <c r="J2191" s="669">
        <v>11.239000000000001</v>
      </c>
    </row>
    <row r="2192" spans="4:10" x14ac:dyDescent="0.25">
      <c r="D2192" s="668">
        <v>45966</v>
      </c>
      <c r="E2192" s="669"/>
      <c r="F2192" s="669">
        <v>9.2140000000000004</v>
      </c>
      <c r="G2192" s="669">
        <v>9.4930000000000003</v>
      </c>
      <c r="H2192" s="669">
        <v>10.246</v>
      </c>
      <c r="I2192" s="669">
        <v>11.286</v>
      </c>
      <c r="J2192" s="669">
        <v>11.222</v>
      </c>
    </row>
    <row r="2193" spans="4:10" x14ac:dyDescent="0.25">
      <c r="D2193" s="668">
        <v>45967</v>
      </c>
      <c r="E2193" s="669"/>
      <c r="F2193" s="669">
        <v>9.2840000000000007</v>
      </c>
      <c r="G2193" s="669">
        <v>9.5649999999999995</v>
      </c>
      <c r="H2193" s="669">
        <v>10.361000000000001</v>
      </c>
      <c r="I2193" s="669">
        <v>11.368</v>
      </c>
      <c r="J2193" s="669">
        <v>11.343999999999999</v>
      </c>
    </row>
    <row r="2194" spans="4:10" x14ac:dyDescent="0.25">
      <c r="D2194" s="668">
        <v>45968</v>
      </c>
      <c r="E2194" s="669"/>
      <c r="F2194" s="669">
        <v>9.19</v>
      </c>
      <c r="G2194" s="669">
        <v>9.6359999999999992</v>
      </c>
      <c r="H2194" s="669">
        <v>10.416</v>
      </c>
      <c r="I2194" s="669">
        <v>11.377000000000001</v>
      </c>
      <c r="J2194" s="669">
        <v>11.374000000000001</v>
      </c>
    </row>
    <row r="2195" spans="4:10" x14ac:dyDescent="0.25">
      <c r="D2195" s="668">
        <v>45971</v>
      </c>
      <c r="E2195" s="669"/>
      <c r="F2195" s="669">
        <v>9.0090000000000003</v>
      </c>
      <c r="G2195" s="669">
        <v>9.3819999999999997</v>
      </c>
      <c r="H2195" s="669">
        <v>10.199</v>
      </c>
      <c r="I2195" s="669">
        <v>11.243</v>
      </c>
      <c r="J2195" s="669">
        <v>11.106999999999999</v>
      </c>
    </row>
    <row r="2196" spans="4:10" x14ac:dyDescent="0.25">
      <c r="D2196" s="668">
        <v>45972</v>
      </c>
      <c r="E2196" s="669"/>
      <c r="F2196" s="669">
        <v>9.0299999999999994</v>
      </c>
      <c r="G2196" s="669">
        <v>9.5109999999999992</v>
      </c>
      <c r="H2196" s="669">
        <v>10.161</v>
      </c>
      <c r="I2196" s="669">
        <v>10.994999999999999</v>
      </c>
      <c r="J2196" s="669">
        <v>11.177</v>
      </c>
    </row>
    <row r="2197" spans="4:10" x14ac:dyDescent="0.25">
      <c r="D2197" s="668">
        <v>45973</v>
      </c>
      <c r="E2197" s="669"/>
      <c r="F2197" s="669">
        <v>8.7330000000000005</v>
      </c>
      <c r="G2197" s="669">
        <v>9.2189999999999994</v>
      </c>
      <c r="H2197" s="669">
        <v>10.053000000000001</v>
      </c>
      <c r="I2197" s="669">
        <v>11.082000000000001</v>
      </c>
      <c r="J2197" s="669">
        <v>10.987</v>
      </c>
    </row>
    <row r="2198" spans="4:10" x14ac:dyDescent="0.25">
      <c r="D2198" s="668">
        <v>45974</v>
      </c>
      <c r="E2198" s="669"/>
      <c r="F2198" s="669">
        <v>8.9359999999999999</v>
      </c>
      <c r="G2198" s="669">
        <v>9.3659999999999997</v>
      </c>
      <c r="H2198" s="669">
        <v>10.186999999999999</v>
      </c>
      <c r="I2198" s="669">
        <v>11.243</v>
      </c>
      <c r="J2198" s="669">
        <v>11.19</v>
      </c>
    </row>
    <row r="2199" spans="4:10" x14ac:dyDescent="0.25">
      <c r="D2199" s="668">
        <v>45975</v>
      </c>
      <c r="E2199" s="669"/>
      <c r="F2199" s="669">
        <v>9.0500000000000007</v>
      </c>
      <c r="G2199" s="669">
        <v>9.5470000000000006</v>
      </c>
      <c r="H2199" s="669">
        <v>10.238</v>
      </c>
      <c r="I2199" s="669">
        <v>11.249000000000001</v>
      </c>
      <c r="J2199" s="669">
        <v>11.217000000000001</v>
      </c>
    </row>
    <row r="2200" spans="4:10" x14ac:dyDescent="0.25">
      <c r="D2200" s="668">
        <v>45978</v>
      </c>
      <c r="E2200" s="669"/>
      <c r="F2200" s="669">
        <v>8.8510000000000009</v>
      </c>
      <c r="G2200" s="669">
        <v>9.3420000000000005</v>
      </c>
      <c r="H2200" s="669">
        <v>10.128</v>
      </c>
      <c r="I2200" s="669">
        <v>11.172000000000001</v>
      </c>
      <c r="J2200" s="669">
        <v>11.134</v>
      </c>
    </row>
    <row r="2201" spans="4:10" x14ac:dyDescent="0.25">
      <c r="D2201" s="668">
        <v>45979</v>
      </c>
      <c r="E2201" s="669"/>
      <c r="F2201" s="669">
        <v>8.83</v>
      </c>
      <c r="G2201" s="669">
        <v>9.3559999999999999</v>
      </c>
      <c r="H2201" s="669">
        <v>10.114000000000001</v>
      </c>
      <c r="I2201" s="669">
        <v>11.19</v>
      </c>
      <c r="J2201" s="669">
        <v>11.148</v>
      </c>
    </row>
    <row r="2202" spans="4:10" x14ac:dyDescent="0.25">
      <c r="D2202" s="668">
        <v>45980</v>
      </c>
      <c r="E2202" s="669"/>
      <c r="F2202" s="669">
        <v>8.7579999999999991</v>
      </c>
      <c r="G2202" s="669">
        <v>9.2579999999999991</v>
      </c>
      <c r="H2202" s="669">
        <v>9.9139999999999997</v>
      </c>
      <c r="I2202" s="669">
        <v>11.106999999999999</v>
      </c>
      <c r="J2202" s="669">
        <v>11.048</v>
      </c>
    </row>
    <row r="2203" spans="4:10" x14ac:dyDescent="0.25">
      <c r="D2203" s="668">
        <v>45981</v>
      </c>
      <c r="E2203" s="669"/>
      <c r="F2203" s="669">
        <v>8.5399999999999991</v>
      </c>
      <c r="G2203" s="669">
        <v>9.0329999999999995</v>
      </c>
      <c r="H2203" s="669">
        <v>9.8629999999999995</v>
      </c>
      <c r="I2203" s="669">
        <v>11.003</v>
      </c>
      <c r="J2203" s="669">
        <v>10.959</v>
      </c>
    </row>
    <row r="2204" spans="4:10" x14ac:dyDescent="0.25">
      <c r="D2204" s="668">
        <v>45982</v>
      </c>
      <c r="E2204" s="669"/>
      <c r="F2204" s="669">
        <v>8.8290000000000006</v>
      </c>
      <c r="G2204" s="669">
        <v>9.2919999999999998</v>
      </c>
      <c r="H2204" s="669">
        <v>10.021000000000001</v>
      </c>
      <c r="I2204" s="669">
        <v>11.233000000000001</v>
      </c>
      <c r="J2204" s="669">
        <v>11.151999999999999</v>
      </c>
    </row>
    <row r="2205" spans="4:10" x14ac:dyDescent="0.25">
      <c r="D2205" s="668">
        <v>45985</v>
      </c>
      <c r="E2205" s="669"/>
      <c r="F2205" s="669">
        <v>8.5909999999999993</v>
      </c>
      <c r="G2205" s="669">
        <v>9.1549999999999994</v>
      </c>
      <c r="H2205" s="669">
        <v>9.9220000000000006</v>
      </c>
      <c r="I2205" s="669">
        <v>11.135</v>
      </c>
      <c r="J2205" s="669">
        <v>11.097</v>
      </c>
    </row>
    <row r="2206" spans="4:10" x14ac:dyDescent="0.25">
      <c r="D2206" s="668">
        <v>45986</v>
      </c>
      <c r="E2206" s="669"/>
      <c r="F2206" s="669">
        <v>8.6829999999999998</v>
      </c>
      <c r="G2206" s="669">
        <v>9.1690000000000005</v>
      </c>
      <c r="H2206" s="669">
        <v>9.9339999999999993</v>
      </c>
      <c r="I2206" s="669">
        <v>11.122</v>
      </c>
      <c r="J2206" s="669">
        <v>11.093</v>
      </c>
    </row>
    <row r="2207" spans="4:10" x14ac:dyDescent="0.25">
      <c r="D2207" s="668">
        <v>45987</v>
      </c>
      <c r="E2207" s="669"/>
      <c r="F2207" s="669">
        <v>8.5690000000000008</v>
      </c>
      <c r="G2207" s="669">
        <v>9.0839999999999996</v>
      </c>
      <c r="H2207" s="669">
        <v>9.7639999999999993</v>
      </c>
      <c r="I2207" s="669">
        <v>11.019</v>
      </c>
      <c r="J2207" s="669">
        <v>10.965999999999999</v>
      </c>
    </row>
    <row r="2208" spans="4:10" x14ac:dyDescent="0.25">
      <c r="D2208" s="257">
        <v>45988</v>
      </c>
      <c r="E2208" s="198"/>
      <c r="F2208" s="198">
        <v>8.5069999999999997</v>
      </c>
      <c r="G2208" s="198">
        <v>9.0259999999999998</v>
      </c>
      <c r="H2208" s="198">
        <v>9.7690000000000001</v>
      </c>
      <c r="I2208" s="198">
        <v>10.99</v>
      </c>
      <c r="J2208" s="198">
        <v>10.945</v>
      </c>
    </row>
    <row r="2209" spans="4:10" x14ac:dyDescent="0.25">
      <c r="D2209" s="257">
        <v>45992</v>
      </c>
      <c r="E2209" s="198"/>
      <c r="F2209" s="198">
        <v>8.5090000000000003</v>
      </c>
      <c r="G2209" s="198">
        <v>9.0079999999999991</v>
      </c>
      <c r="H2209" s="198">
        <v>9.6739999999999995</v>
      </c>
      <c r="I2209" s="198">
        <v>10.98</v>
      </c>
      <c r="J2209" s="198">
        <v>10.929</v>
      </c>
    </row>
    <row r="2210" spans="4:10" x14ac:dyDescent="0.25">
      <c r="D2210" s="257">
        <v>45993</v>
      </c>
      <c r="E2210" s="198"/>
      <c r="F2210" s="198">
        <v>8.11</v>
      </c>
      <c r="G2210" s="198">
        <v>8.7319999999999993</v>
      </c>
      <c r="H2210" s="198">
        <v>9.4710000000000001</v>
      </c>
      <c r="I2210" s="198">
        <v>10.742000000000001</v>
      </c>
      <c r="J2210" s="198">
        <v>10.707000000000001</v>
      </c>
    </row>
    <row r="2211" spans="4:10" x14ac:dyDescent="0.25">
      <c r="D2211" s="257">
        <v>45994</v>
      </c>
      <c r="E2211" s="198"/>
      <c r="F2211" s="198">
        <v>7.9859999999999998</v>
      </c>
      <c r="G2211" s="198">
        <v>8.5660000000000007</v>
      </c>
      <c r="H2211" s="198">
        <v>9.2949999999999999</v>
      </c>
      <c r="I2211" s="198">
        <v>10.625999999999999</v>
      </c>
      <c r="J2211" s="198">
        <v>10.577</v>
      </c>
    </row>
    <row r="2212" spans="4:10" x14ac:dyDescent="0.25">
      <c r="D2212" s="257">
        <v>45995</v>
      </c>
      <c r="E2212" s="198"/>
      <c r="F2212" s="198">
        <v>7.9850000000000003</v>
      </c>
      <c r="G2212" s="198">
        <v>8.5429999999999993</v>
      </c>
      <c r="H2212" s="198">
        <v>9.218</v>
      </c>
      <c r="I2212" s="198">
        <v>10.62</v>
      </c>
      <c r="J2212" s="198">
        <v>10.584</v>
      </c>
    </row>
    <row r="2213" spans="4:10" x14ac:dyDescent="0.25">
      <c r="D2213" s="257">
        <v>45996</v>
      </c>
      <c r="E2213" s="198"/>
      <c r="F2213" s="198">
        <v>7.9560000000000004</v>
      </c>
      <c r="G2213" s="198">
        <v>8.5220000000000002</v>
      </c>
      <c r="H2213" s="198">
        <v>9.1880000000000006</v>
      </c>
      <c r="I2213" s="198">
        <v>10.617000000000001</v>
      </c>
      <c r="J2213" s="198">
        <v>10.587999999999999</v>
      </c>
    </row>
    <row r="2214" spans="4:10" x14ac:dyDescent="0.25">
      <c r="D2214" s="257">
        <v>45999</v>
      </c>
      <c r="E2214" s="198"/>
      <c r="F2214" s="198">
        <v>8.2330000000000005</v>
      </c>
      <c r="G2214" s="198">
        <v>8.7289999999999992</v>
      </c>
      <c r="H2214" s="198">
        <v>9.3729999999999993</v>
      </c>
      <c r="I2214" s="198">
        <v>10.766999999999999</v>
      </c>
      <c r="J2214" s="198">
        <v>10.725</v>
      </c>
    </row>
    <row r="2215" spans="4:10" x14ac:dyDescent="0.25">
      <c r="D2215" s="257">
        <v>46000</v>
      </c>
      <c r="E2215" s="198"/>
      <c r="F2215" s="198">
        <v>8.3079999999999998</v>
      </c>
      <c r="G2215" s="198">
        <v>8.8130000000000006</v>
      </c>
      <c r="H2215" s="198">
        <v>9.5079999999999991</v>
      </c>
      <c r="I2215" s="198">
        <v>10.87</v>
      </c>
      <c r="J2215" s="198">
        <v>10.808</v>
      </c>
    </row>
    <row r="2216" spans="4:10" x14ac:dyDescent="0.25">
      <c r="D2216" s="257">
        <v>46001</v>
      </c>
      <c r="E2216" s="198"/>
      <c r="F2216" s="198">
        <v>8.1349999999999998</v>
      </c>
      <c r="G2216" s="198">
        <v>8.7210000000000001</v>
      </c>
      <c r="H2216" s="198">
        <v>9.3979999999999997</v>
      </c>
      <c r="I2216" s="198">
        <v>10.795999999999999</v>
      </c>
      <c r="J2216" s="198">
        <v>10.754</v>
      </c>
    </row>
    <row r="2217" spans="4:10" x14ac:dyDescent="0.25">
      <c r="D2217" s="257">
        <v>46002</v>
      </c>
      <c r="E2217" s="198"/>
      <c r="F2217" s="198">
        <v>7.93</v>
      </c>
      <c r="G2217" s="198">
        <v>8.5399999999999991</v>
      </c>
      <c r="H2217" s="198">
        <v>9.2669999999999995</v>
      </c>
      <c r="I2217" s="198">
        <v>10.691000000000001</v>
      </c>
      <c r="J2217" s="198">
        <v>10.66</v>
      </c>
    </row>
    <row r="2218" spans="4:10" x14ac:dyDescent="0.25">
      <c r="D2218" s="257">
        <v>46003</v>
      </c>
      <c r="E2218" s="198"/>
      <c r="F2218" s="198">
        <v>7.8689999999999998</v>
      </c>
      <c r="G2218" s="198">
        <v>8.4710000000000001</v>
      </c>
      <c r="H2218" s="198">
        <v>9.2110000000000003</v>
      </c>
      <c r="I2218" s="198">
        <v>10.654</v>
      </c>
      <c r="J2218" s="198">
        <v>10.61</v>
      </c>
    </row>
    <row r="2219" spans="4:10" x14ac:dyDescent="0.25">
      <c r="D2219" s="257">
        <v>46006</v>
      </c>
      <c r="E2219" s="198"/>
      <c r="F2219" s="198">
        <v>7.8529999999999998</v>
      </c>
      <c r="G2219" s="198">
        <v>8.4239999999999995</v>
      </c>
      <c r="H2219" s="198">
        <v>9.0969999999999995</v>
      </c>
      <c r="I2219" s="198">
        <v>10.606999999999999</v>
      </c>
      <c r="J2219" s="198">
        <v>10.554</v>
      </c>
    </row>
    <row r="2220" spans="4:10" x14ac:dyDescent="0.25">
      <c r="D2220" s="257">
        <v>46007</v>
      </c>
      <c r="E2220" s="198"/>
      <c r="F2220" s="198">
        <v>8.1310000000000002</v>
      </c>
      <c r="G2220" s="198">
        <v>8.6850000000000005</v>
      </c>
      <c r="H2220" s="198">
        <v>9.2919999999999998</v>
      </c>
      <c r="I2220" s="198">
        <v>10.731</v>
      </c>
      <c r="J2220" s="198">
        <v>10.752000000000001</v>
      </c>
    </row>
    <row r="2221" spans="4:10" x14ac:dyDescent="0.25">
      <c r="D2221" s="257">
        <v>46008</v>
      </c>
      <c r="E2221" s="198"/>
      <c r="F2221" s="198">
        <v>8.3580000000000005</v>
      </c>
      <c r="G2221" s="198">
        <v>8.8840000000000003</v>
      </c>
      <c r="H2221" s="198">
        <v>9.5519999999999996</v>
      </c>
      <c r="I2221" s="198">
        <v>10.904</v>
      </c>
      <c r="J2221" s="198">
        <v>10.874000000000001</v>
      </c>
    </row>
    <row r="2222" spans="4:10" x14ac:dyDescent="0.25">
      <c r="D2222" s="257">
        <v>46009</v>
      </c>
      <c r="E2222" s="198"/>
      <c r="F2222" s="198">
        <v>8.1590000000000007</v>
      </c>
      <c r="G2222" s="198">
        <v>8.8680000000000003</v>
      </c>
      <c r="H2222" s="198">
        <v>9.4640000000000004</v>
      </c>
      <c r="I2222" s="198">
        <v>10.887</v>
      </c>
      <c r="J2222" s="198">
        <v>10.852</v>
      </c>
    </row>
    <row r="2223" spans="4:10" x14ac:dyDescent="0.25">
      <c r="D2223" s="257">
        <v>46010</v>
      </c>
      <c r="E2223" s="198"/>
      <c r="F2223" s="198">
        <v>8.0389999999999997</v>
      </c>
      <c r="G2223" s="198">
        <v>8.7899999999999991</v>
      </c>
      <c r="H2223" s="198">
        <v>9.3759999999999994</v>
      </c>
      <c r="I2223" s="198">
        <v>10.853999999999999</v>
      </c>
      <c r="J2223" s="198">
        <v>10.815</v>
      </c>
    </row>
    <row r="2224" spans="4:10" x14ac:dyDescent="0.25">
      <c r="D2224" s="257">
        <v>46013</v>
      </c>
      <c r="E2224" s="198"/>
      <c r="F2224" s="198">
        <v>8.0589999999999993</v>
      </c>
      <c r="G2224" s="198">
        <v>8.7119999999999997</v>
      </c>
      <c r="H2224" s="198">
        <v>9.3539999999999992</v>
      </c>
      <c r="I2224" s="198">
        <v>10.821</v>
      </c>
      <c r="J2224" s="198">
        <v>10.77</v>
      </c>
    </row>
    <row r="2225" spans="4:10" x14ac:dyDescent="0.25">
      <c r="D2225" s="257">
        <v>46014</v>
      </c>
      <c r="E2225" s="198"/>
      <c r="F2225" s="198">
        <v>8.0570000000000004</v>
      </c>
      <c r="G2225" s="198">
        <v>8.7240000000000002</v>
      </c>
      <c r="H2225" s="198">
        <v>9.3160000000000007</v>
      </c>
      <c r="I2225" s="198">
        <v>10.808</v>
      </c>
      <c r="J2225" s="198">
        <v>10.754</v>
      </c>
    </row>
    <row r="2226" spans="4:10" x14ac:dyDescent="0.25">
      <c r="D2226" s="257">
        <v>46015</v>
      </c>
      <c r="E2226" s="198"/>
      <c r="F2226" s="198">
        <v>8.0039999999999996</v>
      </c>
      <c r="G2226" s="198">
        <v>8.6199999999999992</v>
      </c>
      <c r="H2226" s="198">
        <v>9.2319999999999993</v>
      </c>
      <c r="I2226" s="198">
        <v>10.779</v>
      </c>
      <c r="J2226" s="198">
        <v>10.734</v>
      </c>
    </row>
    <row r="2227" spans="4:10" x14ac:dyDescent="0.25">
      <c r="D2227" s="257">
        <v>46016</v>
      </c>
      <c r="E2227" s="198"/>
      <c r="F2227" s="198">
        <v>8.1479999999999997</v>
      </c>
      <c r="G2227" s="198">
        <v>8.6809999999999992</v>
      </c>
      <c r="H2227" s="198">
        <v>9.3170000000000002</v>
      </c>
      <c r="I2227" s="198">
        <v>10.815</v>
      </c>
      <c r="J2227" s="198">
        <v>10.744999999999999</v>
      </c>
    </row>
    <row r="2228" spans="4:10" x14ac:dyDescent="0.25">
      <c r="D2228" s="257">
        <v>46017</v>
      </c>
      <c r="E2228" s="198"/>
      <c r="F2228" s="198">
        <v>7.968</v>
      </c>
      <c r="G2228" s="198">
        <v>8.6199999999999992</v>
      </c>
      <c r="H2228" s="198">
        <v>9.3089999999999993</v>
      </c>
      <c r="I2228" s="198">
        <v>10.794</v>
      </c>
      <c r="J2228" s="198">
        <v>10.747999999999999</v>
      </c>
    </row>
    <row r="2229" spans="4:10" x14ac:dyDescent="0.25">
      <c r="D2229" s="257">
        <v>46020</v>
      </c>
      <c r="E2229" s="198"/>
      <c r="F2229" s="198">
        <v>8.0009999999999994</v>
      </c>
      <c r="G2229" s="198">
        <v>8.6460000000000008</v>
      </c>
      <c r="H2229" s="198">
        <v>9.2219999999999995</v>
      </c>
      <c r="I2229" s="198">
        <v>10.762</v>
      </c>
      <c r="J2229" s="198">
        <v>10.728</v>
      </c>
    </row>
    <row r="2230" spans="4:10" x14ac:dyDescent="0.25">
      <c r="D2230" s="257">
        <v>46021</v>
      </c>
      <c r="E2230" s="198"/>
      <c r="F2230" s="198">
        <v>7.9630000000000001</v>
      </c>
      <c r="G2230" s="198">
        <v>8.6639999999999997</v>
      </c>
      <c r="H2230" s="198">
        <v>9.2449999999999992</v>
      </c>
      <c r="I2230" s="198">
        <v>10.762</v>
      </c>
      <c r="J2230" s="198">
        <v>10.708</v>
      </c>
    </row>
  </sheetData>
  <pageMargins left="0.7" right="0.7" top="0.75" bottom="0.75" header="0.3" footer="0.3"/>
  <pageSetup paperSize="9" orientation="portrait" horizontalDpi="300" verticalDpi="300" r:id="rId1"/>
  <drawing r:id="rId2"/>
  <legacyDrawing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65"/>
  <sheetViews>
    <sheetView showGridLines="0" zoomScale="80" zoomScaleNormal="80" workbookViewId="0">
      <pane ySplit="9" topLeftCell="A52" activePane="bottomLeft" state="frozen"/>
      <selection pane="bottomLeft" activeCell="C62" sqref="C62:C65"/>
    </sheetView>
  </sheetViews>
  <sheetFormatPr defaultColWidth="8.7109375" defaultRowHeight="13.5" x14ac:dyDescent="0.25"/>
  <cols>
    <col min="1" max="1" width="8.7109375" style="1"/>
    <col min="2" max="2" width="6.7109375" style="1" bestFit="1" customWidth="1"/>
    <col min="3" max="3" width="20.28515625" style="1" bestFit="1" customWidth="1"/>
    <col min="4" max="4" width="27.28515625" style="1" customWidth="1"/>
    <col min="5" max="5" width="10.28515625" style="1" bestFit="1" customWidth="1"/>
    <col min="6" max="6" width="10.5703125" style="1" bestFit="1" customWidth="1"/>
    <col min="7" max="7" width="122.42578125" style="1" customWidth="1"/>
    <col min="8" max="24" width="10.28515625" style="125" bestFit="1" customWidth="1"/>
    <col min="25" max="16384" width="8.7109375" style="125"/>
  </cols>
  <sheetData>
    <row r="1" spans="3:6" ht="52.15" customHeight="1" x14ac:dyDescent="0.25"/>
    <row r="4" spans="3:6" ht="31.9" customHeight="1" x14ac:dyDescent="0.25">
      <c r="F4" s="2"/>
    </row>
    <row r="5" spans="3:6" ht="16.899999999999999" customHeight="1" x14ac:dyDescent="0.25">
      <c r="F5" s="2"/>
    </row>
    <row r="6" spans="3:6" ht="17.649999999999999" customHeight="1" x14ac:dyDescent="0.25">
      <c r="C6" s="187" t="s">
        <v>716</v>
      </c>
      <c r="F6" s="2"/>
    </row>
    <row r="7" spans="3:6" ht="17.649999999999999" customHeight="1" x14ac:dyDescent="0.25">
      <c r="C7" s="1" t="s">
        <v>1086</v>
      </c>
      <c r="F7" s="2"/>
    </row>
    <row r="8" spans="3:6" ht="4.5" customHeight="1" x14ac:dyDescent="0.25"/>
    <row r="9" spans="3:6" ht="39" customHeight="1" x14ac:dyDescent="0.25">
      <c r="C9" s="289" t="s">
        <v>706</v>
      </c>
      <c r="D9" s="107" t="s">
        <v>721</v>
      </c>
    </row>
    <row r="10" spans="3:6" x14ac:dyDescent="0.25">
      <c r="C10" s="114">
        <v>44500</v>
      </c>
      <c r="D10" s="240">
        <v>15958.497014983153</v>
      </c>
    </row>
    <row r="11" spans="3:6" x14ac:dyDescent="0.25">
      <c r="C11" s="118">
        <v>44530</v>
      </c>
      <c r="D11" s="241">
        <v>16055.57518269225</v>
      </c>
    </row>
    <row r="12" spans="3:6" x14ac:dyDescent="0.25">
      <c r="C12" s="118">
        <v>44561</v>
      </c>
      <c r="D12" s="241">
        <v>15508.100277320364</v>
      </c>
    </row>
    <row r="13" spans="3:6" x14ac:dyDescent="0.25">
      <c r="C13" s="118">
        <v>44592</v>
      </c>
      <c r="D13" s="14">
        <v>13350.33</v>
      </c>
    </row>
    <row r="14" spans="3:6" x14ac:dyDescent="0.25">
      <c r="C14" s="118">
        <v>44620</v>
      </c>
      <c r="D14" s="14">
        <v>14307.61</v>
      </c>
    </row>
    <row r="15" spans="3:6" x14ac:dyDescent="0.25">
      <c r="C15" s="118">
        <v>44651</v>
      </c>
      <c r="D15" s="14">
        <v>14385.75</v>
      </c>
    </row>
    <row r="16" spans="3:6" x14ac:dyDescent="0.25">
      <c r="C16" s="118">
        <v>44681</v>
      </c>
      <c r="D16" s="14">
        <v>15323.05</v>
      </c>
    </row>
    <row r="17" spans="3:4" x14ac:dyDescent="0.25">
      <c r="C17" s="118">
        <v>44712</v>
      </c>
      <c r="D17" s="14">
        <v>15065.33</v>
      </c>
    </row>
    <row r="18" spans="3:4" x14ac:dyDescent="0.25">
      <c r="C18" s="118">
        <v>44742</v>
      </c>
      <c r="D18" s="14">
        <v>14094.31</v>
      </c>
    </row>
    <row r="19" spans="3:4" x14ac:dyDescent="0.25">
      <c r="C19" s="118">
        <v>44773</v>
      </c>
      <c r="D19" s="14">
        <v>13736.33</v>
      </c>
    </row>
    <row r="20" spans="3:4" x14ac:dyDescent="0.25">
      <c r="C20" s="118">
        <v>44804</v>
      </c>
      <c r="D20" s="14">
        <v>13835.95</v>
      </c>
    </row>
    <row r="21" spans="3:4" x14ac:dyDescent="0.25">
      <c r="C21" s="118">
        <v>44834</v>
      </c>
      <c r="D21" s="14">
        <v>13580.29</v>
      </c>
    </row>
    <row r="22" spans="3:4" x14ac:dyDescent="0.25">
      <c r="C22" s="118">
        <v>44865</v>
      </c>
      <c r="D22" s="14">
        <v>13409.6</v>
      </c>
    </row>
    <row r="23" spans="3:4" x14ac:dyDescent="0.25">
      <c r="C23" s="118">
        <v>44895</v>
      </c>
      <c r="D23" s="14">
        <v>13789.6</v>
      </c>
    </row>
    <row r="24" spans="3:4" x14ac:dyDescent="0.25">
      <c r="C24" s="118">
        <v>44926</v>
      </c>
      <c r="D24" s="14">
        <v>14660.6</v>
      </c>
    </row>
    <row r="25" spans="3:4" x14ac:dyDescent="0.25">
      <c r="C25" s="118">
        <v>44957</v>
      </c>
      <c r="D25" s="14">
        <v>14249.9</v>
      </c>
    </row>
    <row r="26" spans="3:4" x14ac:dyDescent="0.25">
      <c r="C26" s="118">
        <v>44985</v>
      </c>
      <c r="D26" s="14">
        <v>13950.38</v>
      </c>
    </row>
    <row r="27" spans="3:4" x14ac:dyDescent="0.25">
      <c r="C27" s="118">
        <v>45016</v>
      </c>
      <c r="D27" s="14">
        <v>14050.92</v>
      </c>
    </row>
    <row r="28" spans="3:4" x14ac:dyDescent="0.25">
      <c r="C28" s="118">
        <v>45046</v>
      </c>
      <c r="D28" s="14">
        <v>14451.44</v>
      </c>
    </row>
    <row r="29" spans="3:4" x14ac:dyDescent="0.25">
      <c r="C29" s="118">
        <v>45077</v>
      </c>
      <c r="D29" s="14">
        <v>14085.48</v>
      </c>
    </row>
    <row r="30" spans="3:4" x14ac:dyDescent="0.25">
      <c r="C30" s="118">
        <v>45107</v>
      </c>
      <c r="D30" s="14">
        <v>13680.93</v>
      </c>
    </row>
    <row r="31" spans="3:4" x14ac:dyDescent="0.25">
      <c r="C31" s="118">
        <v>45138</v>
      </c>
      <c r="D31" s="14">
        <v>13784.04</v>
      </c>
    </row>
    <row r="32" spans="3:4" x14ac:dyDescent="0.25">
      <c r="C32" s="118">
        <v>45169</v>
      </c>
      <c r="D32" s="14">
        <v>14013.82</v>
      </c>
    </row>
    <row r="33" spans="3:4" x14ac:dyDescent="0.25">
      <c r="C33" s="118">
        <v>45199</v>
      </c>
      <c r="D33" s="14">
        <v>13963.62</v>
      </c>
    </row>
    <row r="34" spans="3:4" x14ac:dyDescent="0.25">
      <c r="C34" s="118">
        <v>45230</v>
      </c>
      <c r="D34" s="14">
        <v>14136.03</v>
      </c>
    </row>
    <row r="35" spans="3:4" x14ac:dyDescent="0.25">
      <c r="C35" s="118">
        <v>45260</v>
      </c>
      <c r="D35" s="14">
        <v>14511.11</v>
      </c>
    </row>
    <row r="36" spans="3:4" x14ac:dyDescent="0.25">
      <c r="C36" s="118">
        <v>45291</v>
      </c>
      <c r="D36" s="14">
        <v>14726.573816609089</v>
      </c>
    </row>
    <row r="37" spans="3:4" x14ac:dyDescent="0.25">
      <c r="C37" s="118">
        <v>45322</v>
      </c>
      <c r="D37" s="14">
        <v>14582.522145806968</v>
      </c>
    </row>
    <row r="38" spans="3:4" x14ac:dyDescent="0.25">
      <c r="C38" s="118">
        <v>45351</v>
      </c>
      <c r="D38" s="242">
        <v>14171.892773232245</v>
      </c>
    </row>
    <row r="39" spans="3:4" x14ac:dyDescent="0.25">
      <c r="C39" s="118">
        <v>45382</v>
      </c>
      <c r="D39" s="242">
        <v>14316.232228606908</v>
      </c>
    </row>
    <row r="40" spans="3:4" x14ac:dyDescent="0.25">
      <c r="C40" s="118">
        <v>45412</v>
      </c>
      <c r="D40" s="242">
        <v>14490.822588671283</v>
      </c>
    </row>
    <row r="41" spans="3:4" x14ac:dyDescent="0.25">
      <c r="C41" s="118">
        <v>45443</v>
      </c>
      <c r="D41" s="242">
        <v>14407.368819164973</v>
      </c>
    </row>
    <row r="42" spans="3:4" x14ac:dyDescent="0.25">
      <c r="C42" s="118">
        <v>45473</v>
      </c>
      <c r="D42" s="271">
        <v>14450.722091081207</v>
      </c>
    </row>
    <row r="43" spans="3:4" x14ac:dyDescent="0.25">
      <c r="C43" s="118">
        <v>45504</v>
      </c>
      <c r="D43" s="14">
        <v>14698.958229865426</v>
      </c>
    </row>
    <row r="44" spans="3:4" x14ac:dyDescent="0.25">
      <c r="C44" s="118">
        <v>45535</v>
      </c>
      <c r="D44" s="14">
        <v>14776.185607783978</v>
      </c>
    </row>
    <row r="45" spans="3:4" x14ac:dyDescent="0.25">
      <c r="C45" s="118">
        <v>45565</v>
      </c>
      <c r="D45" s="14">
        <v>14903.878851527163</v>
      </c>
    </row>
    <row r="46" spans="3:4" x14ac:dyDescent="0.25">
      <c r="C46" s="118">
        <v>45596</v>
      </c>
      <c r="D46" s="14">
        <v>14722.487810067809</v>
      </c>
    </row>
    <row r="47" spans="3:4" x14ac:dyDescent="0.25">
      <c r="C47" s="118">
        <v>45626</v>
      </c>
      <c r="D47" s="14">
        <v>14599.456677182176</v>
      </c>
    </row>
    <row r="48" spans="3:4" x14ac:dyDescent="0.25">
      <c r="C48" s="118">
        <v>45657</v>
      </c>
      <c r="D48" s="14">
        <v>15767.562466601521</v>
      </c>
    </row>
    <row r="49" spans="3:4" ht="16.899999999999999" customHeight="1" x14ac:dyDescent="0.25">
      <c r="C49" s="118">
        <v>45688</v>
      </c>
      <c r="D49" s="14">
        <v>15661.87672905301</v>
      </c>
    </row>
    <row r="50" spans="3:4" x14ac:dyDescent="0.25">
      <c r="C50" s="118">
        <v>45716</v>
      </c>
      <c r="D50" s="14">
        <v>15295.04</v>
      </c>
    </row>
    <row r="51" spans="3:4" x14ac:dyDescent="0.25">
      <c r="C51" s="118">
        <v>45747</v>
      </c>
      <c r="D51" s="14">
        <v>15265.915622735773</v>
      </c>
    </row>
    <row r="52" spans="3:4" x14ac:dyDescent="0.25">
      <c r="C52" s="118">
        <v>45775</v>
      </c>
      <c r="D52" s="14">
        <v>15475.112634407191</v>
      </c>
    </row>
    <row r="53" spans="3:4" x14ac:dyDescent="0.25">
      <c r="C53" s="118">
        <v>45805</v>
      </c>
      <c r="D53" s="241">
        <v>15715.84</v>
      </c>
    </row>
    <row r="54" spans="3:4" x14ac:dyDescent="0.25">
      <c r="C54" s="118">
        <v>45836</v>
      </c>
      <c r="D54" s="241">
        <v>15653.2</v>
      </c>
    </row>
    <row r="55" spans="3:4" x14ac:dyDescent="0.25">
      <c r="C55" s="594">
        <v>45866</v>
      </c>
      <c r="D55" s="241">
        <v>15107.256157971951</v>
      </c>
    </row>
    <row r="56" spans="3:4" x14ac:dyDescent="0.25">
      <c r="C56" s="594">
        <v>45897</v>
      </c>
      <c r="D56" s="241">
        <v>15099.724013292904</v>
      </c>
    </row>
    <row r="57" spans="3:4" x14ac:dyDescent="0.25">
      <c r="C57" s="594">
        <v>45928</v>
      </c>
      <c r="D57" s="241">
        <v>15222.44</v>
      </c>
    </row>
    <row r="58" spans="3:4" x14ac:dyDescent="0.25">
      <c r="C58" s="594">
        <v>45958</v>
      </c>
      <c r="D58" s="241">
        <v>15308.714476878991</v>
      </c>
    </row>
    <row r="59" spans="3:4" x14ac:dyDescent="0.25">
      <c r="C59" s="722">
        <v>45989</v>
      </c>
      <c r="D59" s="241">
        <v>15533.38</v>
      </c>
    </row>
    <row r="60" spans="3:4" x14ac:dyDescent="0.25">
      <c r="C60" s="722">
        <v>46019</v>
      </c>
      <c r="D60" s="241">
        <v>15903.69</v>
      </c>
    </row>
    <row r="62" spans="3:4" x14ac:dyDescent="0.25">
      <c r="C62" s="1" t="s">
        <v>1424</v>
      </c>
    </row>
    <row r="63" spans="3:4" ht="15" x14ac:dyDescent="0.25">
      <c r="C63" s="1" t="s">
        <v>1425</v>
      </c>
    </row>
    <row r="64" spans="3:4" ht="15" x14ac:dyDescent="0.25">
      <c r="C64" s="1" t="s">
        <v>1426</v>
      </c>
    </row>
    <row r="65" spans="3:3" ht="15" x14ac:dyDescent="0.25">
      <c r="C65" s="1" t="s">
        <v>1427</v>
      </c>
    </row>
  </sheetData>
  <phoneticPr fontId="7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6:U2106"/>
  <sheetViews>
    <sheetView showGridLines="0" zoomScale="80" zoomScaleNormal="80" workbookViewId="0">
      <pane ySplit="9" topLeftCell="A2087" activePane="bottomLeft" state="frozen"/>
      <selection pane="bottomLeft"/>
    </sheetView>
  </sheetViews>
  <sheetFormatPr defaultColWidth="8.7109375" defaultRowHeight="13.5" x14ac:dyDescent="0.25"/>
  <cols>
    <col min="1" max="3" width="8.7109375" style="1"/>
    <col min="4" max="4" width="8.7109375" style="1" customWidth="1"/>
    <col min="5" max="5" width="7.42578125" style="1" customWidth="1"/>
    <col min="6" max="6" width="17.42578125" style="1" customWidth="1"/>
    <col min="7" max="7" width="14.28515625" style="1" customWidth="1"/>
    <col min="8" max="10" width="14.7109375" style="1" bestFit="1" customWidth="1"/>
    <col min="11" max="19" width="8.7109375" style="1"/>
    <col min="20" max="20" width="8.7109375" style="1" customWidth="1"/>
    <col min="21" max="21" width="0.7109375" style="1" customWidth="1"/>
    <col min="22" max="16384" width="8.7109375" style="125"/>
  </cols>
  <sheetData>
    <row r="6" spans="6:10" ht="37.5" customHeight="1" x14ac:dyDescent="0.25"/>
    <row r="7" spans="6:10" x14ac:dyDescent="0.25">
      <c r="F7" s="187" t="s">
        <v>722</v>
      </c>
    </row>
    <row r="8" spans="6:10" ht="9.4" customHeight="1" x14ac:dyDescent="0.25"/>
    <row r="9" spans="6:10" ht="26.65" customHeight="1" x14ac:dyDescent="0.25">
      <c r="F9" s="200" t="s">
        <v>727</v>
      </c>
      <c r="G9" s="200" t="s">
        <v>6</v>
      </c>
      <c r="H9" s="200" t="s">
        <v>7</v>
      </c>
      <c r="I9" s="200" t="s">
        <v>8</v>
      </c>
      <c r="J9" s="200" t="s">
        <v>9</v>
      </c>
    </row>
    <row r="10" spans="6:10" x14ac:dyDescent="0.25">
      <c r="F10" s="201">
        <v>43102</v>
      </c>
      <c r="G10" s="202">
        <v>57.59</v>
      </c>
      <c r="H10" s="202">
        <v>66.569999999999993</v>
      </c>
      <c r="I10" s="202">
        <v>65.790000000000006</v>
      </c>
      <c r="J10" s="202">
        <v>64.930000000000007</v>
      </c>
    </row>
    <row r="11" spans="6:10" x14ac:dyDescent="0.25">
      <c r="F11" s="201">
        <v>43103</v>
      </c>
      <c r="G11" s="202">
        <v>57.67</v>
      </c>
      <c r="H11" s="202">
        <v>67.84</v>
      </c>
      <c r="I11" s="202">
        <v>66.900000000000006</v>
      </c>
      <c r="J11" s="202">
        <v>65.87</v>
      </c>
    </row>
    <row r="12" spans="6:10" x14ac:dyDescent="0.25">
      <c r="F12" s="201">
        <v>43104</v>
      </c>
      <c r="G12" s="202">
        <v>57.52</v>
      </c>
      <c r="H12" s="202">
        <v>68.069999999999993</v>
      </c>
      <c r="I12" s="202">
        <v>67.11</v>
      </c>
      <c r="J12" s="202">
        <v>66.069999999999993</v>
      </c>
    </row>
    <row r="13" spans="6:10" x14ac:dyDescent="0.25">
      <c r="F13" s="201">
        <v>43105</v>
      </c>
      <c r="G13" s="202">
        <v>57.74</v>
      </c>
      <c r="H13" s="202">
        <v>67.62</v>
      </c>
      <c r="I13" s="202">
        <v>66.73</v>
      </c>
      <c r="J13" s="202">
        <v>65.760000000000005</v>
      </c>
    </row>
    <row r="14" spans="6:10" x14ac:dyDescent="0.25">
      <c r="F14" s="201">
        <v>43108</v>
      </c>
      <c r="G14" s="202">
        <v>58.22</v>
      </c>
      <c r="H14" s="202">
        <v>67.78</v>
      </c>
      <c r="I14" s="202">
        <v>66.95</v>
      </c>
      <c r="J14" s="202">
        <v>66.02</v>
      </c>
    </row>
    <row r="15" spans="6:10" x14ac:dyDescent="0.25">
      <c r="F15" s="201">
        <v>43109</v>
      </c>
      <c r="G15" s="202">
        <v>58.61</v>
      </c>
      <c r="H15" s="202">
        <v>68.819999999999993</v>
      </c>
      <c r="I15" s="202">
        <v>67.959999999999994</v>
      </c>
      <c r="J15" s="202">
        <v>66.92</v>
      </c>
    </row>
    <row r="16" spans="6:10" x14ac:dyDescent="0.25">
      <c r="F16" s="201">
        <v>43110</v>
      </c>
      <c r="G16" s="202">
        <v>58.32</v>
      </c>
      <c r="H16" s="202">
        <v>69.2</v>
      </c>
      <c r="I16" s="202">
        <v>68.349999999999994</v>
      </c>
      <c r="J16" s="202">
        <v>67.27</v>
      </c>
    </row>
    <row r="17" spans="6:10" x14ac:dyDescent="0.25">
      <c r="F17" s="201">
        <v>43111</v>
      </c>
      <c r="G17" s="202">
        <v>58.28</v>
      </c>
      <c r="H17" s="202">
        <v>69.260000000000005</v>
      </c>
      <c r="I17" s="202">
        <v>68.37</v>
      </c>
      <c r="J17" s="202">
        <v>67.27</v>
      </c>
    </row>
    <row r="18" spans="6:10" x14ac:dyDescent="0.25">
      <c r="F18" s="201">
        <v>43112</v>
      </c>
      <c r="G18" s="202">
        <v>58.53</v>
      </c>
      <c r="H18" s="202">
        <v>69.87</v>
      </c>
      <c r="I18" s="202">
        <v>68.98</v>
      </c>
      <c r="J18" s="202">
        <v>67.819999999999993</v>
      </c>
    </row>
    <row r="19" spans="6:10" x14ac:dyDescent="0.25">
      <c r="F19" s="201">
        <v>43115</v>
      </c>
      <c r="G19" s="202">
        <v>59.12</v>
      </c>
      <c r="H19" s="202">
        <v>70.260000000000005</v>
      </c>
      <c r="I19" s="202">
        <v>69.48</v>
      </c>
      <c r="J19" s="202">
        <v>68.42</v>
      </c>
    </row>
    <row r="20" spans="6:10" x14ac:dyDescent="0.25">
      <c r="F20" s="201">
        <v>43116</v>
      </c>
      <c r="G20" s="202">
        <v>58.71</v>
      </c>
      <c r="H20" s="202">
        <v>69.150000000000006</v>
      </c>
      <c r="I20" s="202">
        <v>68.45</v>
      </c>
      <c r="J20" s="202">
        <v>67.47</v>
      </c>
    </row>
    <row r="21" spans="6:10" x14ac:dyDescent="0.25">
      <c r="F21" s="201">
        <v>43117</v>
      </c>
      <c r="G21" s="202">
        <v>59.01</v>
      </c>
      <c r="H21" s="202">
        <v>69.38</v>
      </c>
      <c r="I21" s="202">
        <v>68.650000000000006</v>
      </c>
      <c r="J21" s="202">
        <v>67.63</v>
      </c>
    </row>
    <row r="22" spans="6:10" x14ac:dyDescent="0.25">
      <c r="F22" s="201">
        <v>43118</v>
      </c>
      <c r="G22" s="202">
        <v>59.19</v>
      </c>
      <c r="H22" s="202">
        <v>69.31</v>
      </c>
      <c r="I22" s="202">
        <v>68.59</v>
      </c>
      <c r="J22" s="202">
        <v>67.64</v>
      </c>
    </row>
    <row r="23" spans="6:10" x14ac:dyDescent="0.25">
      <c r="F23" s="201">
        <v>43119</v>
      </c>
      <c r="G23" s="202">
        <v>59.25</v>
      </c>
      <c r="H23" s="202">
        <v>68.61</v>
      </c>
      <c r="I23" s="202">
        <v>67.900000000000006</v>
      </c>
      <c r="J23" s="202">
        <v>66.989999999999995</v>
      </c>
    </row>
    <row r="24" spans="6:10" x14ac:dyDescent="0.25">
      <c r="F24" s="201">
        <v>43122</v>
      </c>
      <c r="G24" s="202">
        <v>59.44</v>
      </c>
      <c r="H24" s="202">
        <v>69.03</v>
      </c>
      <c r="I24" s="202">
        <v>68.260000000000005</v>
      </c>
      <c r="J24" s="202">
        <v>67.3</v>
      </c>
    </row>
    <row r="25" spans="6:10" x14ac:dyDescent="0.25">
      <c r="F25" s="201">
        <v>43123</v>
      </c>
      <c r="G25" s="202">
        <v>59.65</v>
      </c>
      <c r="H25" s="202">
        <v>69.959999999999994</v>
      </c>
      <c r="I25" s="202">
        <v>69.150000000000006</v>
      </c>
      <c r="J25" s="202">
        <v>68.08</v>
      </c>
    </row>
    <row r="26" spans="6:10" x14ac:dyDescent="0.25">
      <c r="F26" s="201">
        <v>43124</v>
      </c>
      <c r="G26" s="202">
        <v>58.83</v>
      </c>
      <c r="H26" s="202">
        <v>70.53</v>
      </c>
      <c r="I26" s="202">
        <v>69.599999999999994</v>
      </c>
      <c r="J26" s="202">
        <v>68.44</v>
      </c>
    </row>
    <row r="27" spans="6:10" x14ac:dyDescent="0.25">
      <c r="F27" s="201">
        <v>43125</v>
      </c>
      <c r="G27" s="202">
        <v>58.62</v>
      </c>
      <c r="H27" s="202">
        <v>70.42</v>
      </c>
      <c r="I27" s="202">
        <v>69.599999999999994</v>
      </c>
      <c r="J27" s="202">
        <v>68.540000000000006</v>
      </c>
    </row>
    <row r="28" spans="6:10" x14ac:dyDescent="0.25">
      <c r="F28" s="201">
        <v>43126</v>
      </c>
      <c r="G28" s="202">
        <v>58.27</v>
      </c>
      <c r="H28" s="202">
        <v>70.52</v>
      </c>
      <c r="I28" s="202">
        <v>69.8</v>
      </c>
      <c r="J28" s="202">
        <v>68.709999999999994</v>
      </c>
    </row>
    <row r="29" spans="6:10" x14ac:dyDescent="0.25">
      <c r="F29" s="201">
        <v>43129</v>
      </c>
      <c r="G29" s="202">
        <v>57.72</v>
      </c>
      <c r="H29" s="202">
        <v>69.459999999999994</v>
      </c>
      <c r="I29" s="202">
        <v>68.94</v>
      </c>
      <c r="J29" s="202">
        <v>68</v>
      </c>
    </row>
    <row r="30" spans="6:10" x14ac:dyDescent="0.25">
      <c r="F30" s="201">
        <v>43130</v>
      </c>
      <c r="G30" s="202">
        <v>57.15</v>
      </c>
      <c r="H30" s="202">
        <v>69.02</v>
      </c>
      <c r="I30" s="202">
        <v>68.209999999999994</v>
      </c>
      <c r="J30" s="202">
        <v>67.180000000000007</v>
      </c>
    </row>
    <row r="31" spans="6:10" x14ac:dyDescent="0.25">
      <c r="F31" s="201">
        <v>43131</v>
      </c>
      <c r="G31" s="202">
        <v>57.13</v>
      </c>
      <c r="H31" s="202">
        <v>69.05</v>
      </c>
      <c r="I31" s="202">
        <v>68.569999999999993</v>
      </c>
      <c r="J31" s="202">
        <v>67.5</v>
      </c>
    </row>
    <row r="32" spans="6:10" x14ac:dyDescent="0.25">
      <c r="F32" s="201">
        <v>43132</v>
      </c>
      <c r="G32" s="202">
        <v>57.15</v>
      </c>
      <c r="H32" s="202">
        <v>69.650000000000006</v>
      </c>
      <c r="I32" s="202">
        <v>69.02</v>
      </c>
      <c r="J32" s="202">
        <v>67.84</v>
      </c>
    </row>
    <row r="33" spans="6:10" x14ac:dyDescent="0.25">
      <c r="F33" s="201">
        <v>43133</v>
      </c>
      <c r="G33" s="202">
        <v>56.35</v>
      </c>
      <c r="H33" s="202">
        <v>68.58</v>
      </c>
      <c r="I33" s="202">
        <v>67.930000000000007</v>
      </c>
      <c r="J33" s="202">
        <v>66.739999999999995</v>
      </c>
    </row>
    <row r="34" spans="6:10" x14ac:dyDescent="0.25">
      <c r="F34" s="201">
        <v>43136</v>
      </c>
      <c r="G34" s="202">
        <v>56.17</v>
      </c>
      <c r="H34" s="202">
        <v>67.62</v>
      </c>
      <c r="I34" s="202">
        <v>66.930000000000007</v>
      </c>
      <c r="J34" s="202">
        <v>65.819999999999993</v>
      </c>
    </row>
    <row r="35" spans="6:10" x14ac:dyDescent="0.25">
      <c r="F35" s="201">
        <v>43137</v>
      </c>
      <c r="G35" s="202">
        <v>55.98</v>
      </c>
      <c r="H35" s="202">
        <v>66.86</v>
      </c>
      <c r="I35" s="202">
        <v>66.11</v>
      </c>
      <c r="J35" s="202">
        <v>65</v>
      </c>
    </row>
    <row r="36" spans="6:10" x14ac:dyDescent="0.25">
      <c r="F36" s="201">
        <v>43138</v>
      </c>
      <c r="G36" s="202">
        <v>55.94</v>
      </c>
      <c r="H36" s="202">
        <v>65.510000000000005</v>
      </c>
      <c r="I36" s="202">
        <v>64.790000000000006</v>
      </c>
      <c r="J36" s="202">
        <v>63.73</v>
      </c>
    </row>
    <row r="37" spans="6:10" x14ac:dyDescent="0.25">
      <c r="F37" s="201">
        <v>43139</v>
      </c>
      <c r="G37" s="202">
        <v>55.96</v>
      </c>
      <c r="H37" s="202">
        <v>64.81</v>
      </c>
      <c r="I37" s="202">
        <v>64.180000000000007</v>
      </c>
      <c r="J37" s="202">
        <v>63.18</v>
      </c>
    </row>
    <row r="38" spans="6:10" x14ac:dyDescent="0.25">
      <c r="F38" s="201">
        <v>43140</v>
      </c>
      <c r="G38" s="202">
        <v>55.47</v>
      </c>
      <c r="H38" s="202">
        <v>62.79</v>
      </c>
      <c r="I38" s="202">
        <v>62.16</v>
      </c>
      <c r="J38" s="202">
        <v>61.18</v>
      </c>
    </row>
    <row r="39" spans="6:10" x14ac:dyDescent="0.25">
      <c r="F39" s="201">
        <v>43143</v>
      </c>
      <c r="G39" s="202">
        <v>55.47</v>
      </c>
      <c r="H39" s="202">
        <v>62.59</v>
      </c>
      <c r="I39" s="202">
        <v>62.04</v>
      </c>
      <c r="J39" s="202">
        <v>61.1</v>
      </c>
    </row>
    <row r="40" spans="6:10" x14ac:dyDescent="0.25">
      <c r="F40" s="201">
        <v>43144</v>
      </c>
      <c r="G40" s="202">
        <v>55.87</v>
      </c>
      <c r="H40" s="202">
        <v>62.72</v>
      </c>
      <c r="I40" s="202">
        <v>62.15</v>
      </c>
      <c r="J40" s="202">
        <v>61.25</v>
      </c>
    </row>
    <row r="41" spans="6:10" x14ac:dyDescent="0.25">
      <c r="F41" s="201">
        <v>43145</v>
      </c>
      <c r="G41" s="202">
        <v>55.85</v>
      </c>
      <c r="H41" s="202">
        <v>64.36</v>
      </c>
      <c r="I41" s="202">
        <v>63.68</v>
      </c>
      <c r="J41" s="202">
        <v>62.64</v>
      </c>
    </row>
    <row r="42" spans="6:10" x14ac:dyDescent="0.25">
      <c r="F42" s="201">
        <v>43146</v>
      </c>
      <c r="G42" s="202">
        <v>55.9</v>
      </c>
      <c r="H42" s="202">
        <v>64.33</v>
      </c>
      <c r="I42" s="202">
        <v>63.68</v>
      </c>
      <c r="J42" s="202">
        <v>62.62</v>
      </c>
    </row>
    <row r="43" spans="6:10" x14ac:dyDescent="0.25">
      <c r="F43" s="201">
        <v>43147</v>
      </c>
      <c r="G43" s="202">
        <v>56.1</v>
      </c>
      <c r="H43" s="202">
        <v>64.84</v>
      </c>
      <c r="I43" s="202">
        <v>64.209999999999994</v>
      </c>
      <c r="J43" s="202">
        <v>63.18</v>
      </c>
    </row>
    <row r="44" spans="6:10" x14ac:dyDescent="0.25">
      <c r="F44" s="201">
        <v>43150</v>
      </c>
      <c r="G44" s="202">
        <v>56.56</v>
      </c>
      <c r="H44" s="202">
        <v>65.67</v>
      </c>
      <c r="I44" s="202">
        <v>65.08</v>
      </c>
      <c r="J44" s="202">
        <v>64.03</v>
      </c>
    </row>
    <row r="45" spans="6:10" x14ac:dyDescent="0.25">
      <c r="F45" s="201">
        <v>43151</v>
      </c>
      <c r="G45" s="202">
        <v>56.6</v>
      </c>
      <c r="H45" s="202">
        <v>65.25</v>
      </c>
      <c r="I45" s="202">
        <v>64.790000000000006</v>
      </c>
      <c r="J45" s="202">
        <v>63.86</v>
      </c>
    </row>
    <row r="46" spans="6:10" x14ac:dyDescent="0.25">
      <c r="F46" s="201">
        <v>43152</v>
      </c>
      <c r="G46" s="202">
        <v>56.64</v>
      </c>
      <c r="H46" s="202">
        <v>65.42</v>
      </c>
      <c r="I46" s="202">
        <v>64.88</v>
      </c>
      <c r="J46" s="202">
        <v>63.93</v>
      </c>
    </row>
    <row r="47" spans="6:10" x14ac:dyDescent="0.25">
      <c r="F47" s="201">
        <v>43153</v>
      </c>
      <c r="G47" s="202">
        <v>56.85</v>
      </c>
      <c r="H47" s="202">
        <v>66.39</v>
      </c>
      <c r="I47" s="202">
        <v>65.83</v>
      </c>
      <c r="J47" s="202">
        <v>64.790000000000006</v>
      </c>
    </row>
    <row r="48" spans="6:10" x14ac:dyDescent="0.25">
      <c r="F48" s="201">
        <v>43154</v>
      </c>
      <c r="G48" s="202">
        <v>57.61</v>
      </c>
      <c r="H48" s="202">
        <v>67.31</v>
      </c>
      <c r="I48" s="202">
        <v>66.77</v>
      </c>
      <c r="J48" s="202">
        <v>65.7</v>
      </c>
    </row>
    <row r="49" spans="6:10" x14ac:dyDescent="0.25">
      <c r="F49" s="201">
        <v>43157</v>
      </c>
      <c r="G49" s="202">
        <v>58.15</v>
      </c>
      <c r="H49" s="202">
        <v>67.5</v>
      </c>
      <c r="I49" s="202">
        <v>67.040000000000006</v>
      </c>
      <c r="J49" s="202">
        <v>66.02</v>
      </c>
    </row>
    <row r="50" spans="6:10" x14ac:dyDescent="0.25">
      <c r="F50" s="201">
        <v>43158</v>
      </c>
      <c r="G50" s="202">
        <v>57.86</v>
      </c>
      <c r="H50" s="202">
        <v>66.63</v>
      </c>
      <c r="I50" s="202">
        <v>66.28</v>
      </c>
      <c r="J50" s="202">
        <v>65.290000000000006</v>
      </c>
    </row>
    <row r="51" spans="6:10" x14ac:dyDescent="0.25">
      <c r="F51" s="201">
        <v>43159</v>
      </c>
      <c r="G51" s="202">
        <v>56.25</v>
      </c>
      <c r="H51" s="202">
        <v>65.78</v>
      </c>
      <c r="I51" s="202">
        <v>64.459999999999994</v>
      </c>
      <c r="J51" s="202">
        <v>63.44</v>
      </c>
    </row>
    <row r="52" spans="6:10" x14ac:dyDescent="0.25">
      <c r="F52" s="201">
        <v>43160</v>
      </c>
      <c r="G52" s="202">
        <v>55.94</v>
      </c>
      <c r="H52" s="202">
        <v>63.83</v>
      </c>
      <c r="I52" s="202">
        <v>63.29</v>
      </c>
      <c r="J52" s="202">
        <v>62.31</v>
      </c>
    </row>
    <row r="53" spans="6:10" x14ac:dyDescent="0.25">
      <c r="F53" s="201">
        <v>43161</v>
      </c>
      <c r="G53" s="202">
        <v>56.03</v>
      </c>
      <c r="H53" s="202">
        <v>64.37</v>
      </c>
      <c r="I53" s="202">
        <v>63.8</v>
      </c>
      <c r="J53" s="202">
        <v>62.81</v>
      </c>
    </row>
    <row r="54" spans="6:10" x14ac:dyDescent="0.25">
      <c r="F54" s="201">
        <v>43164</v>
      </c>
      <c r="G54" s="202">
        <v>56.8</v>
      </c>
      <c r="H54" s="202">
        <v>65.540000000000006</v>
      </c>
      <c r="I54" s="202">
        <v>65.010000000000005</v>
      </c>
      <c r="J54" s="202">
        <v>64.02</v>
      </c>
    </row>
    <row r="55" spans="6:10" x14ac:dyDescent="0.25">
      <c r="F55" s="201">
        <v>43165</v>
      </c>
      <c r="G55" s="202">
        <v>56.75</v>
      </c>
      <c r="H55" s="202">
        <v>65.790000000000006</v>
      </c>
      <c r="I55" s="202">
        <v>65.25</v>
      </c>
      <c r="J55" s="202">
        <v>64.25</v>
      </c>
    </row>
    <row r="56" spans="6:10" x14ac:dyDescent="0.25">
      <c r="F56" s="201">
        <v>43166</v>
      </c>
      <c r="G56" s="202">
        <v>56.17</v>
      </c>
      <c r="H56" s="202">
        <v>64.34</v>
      </c>
      <c r="I56" s="202">
        <v>63.88</v>
      </c>
      <c r="J56" s="202">
        <v>62.94</v>
      </c>
    </row>
    <row r="57" spans="6:10" x14ac:dyDescent="0.25">
      <c r="F57" s="201">
        <v>43167</v>
      </c>
      <c r="G57" s="202">
        <v>56.02</v>
      </c>
      <c r="H57" s="202">
        <v>63.61</v>
      </c>
      <c r="I57" s="202">
        <v>63.17</v>
      </c>
      <c r="J57" s="202">
        <v>62.31</v>
      </c>
    </row>
    <row r="58" spans="6:10" x14ac:dyDescent="0.25">
      <c r="F58" s="201">
        <v>43168</v>
      </c>
      <c r="G58" s="202">
        <v>57.07</v>
      </c>
      <c r="H58" s="202">
        <v>65.489999999999995</v>
      </c>
      <c r="I58" s="202">
        <v>64.95</v>
      </c>
      <c r="J58" s="202">
        <v>63.97</v>
      </c>
    </row>
    <row r="59" spans="6:10" x14ac:dyDescent="0.25">
      <c r="F59" s="201">
        <v>43171</v>
      </c>
      <c r="G59" s="202">
        <v>56.9</v>
      </c>
      <c r="H59" s="202">
        <v>64.95</v>
      </c>
      <c r="I59" s="202">
        <v>64.52</v>
      </c>
      <c r="J59" s="202">
        <v>63.64</v>
      </c>
    </row>
    <row r="60" spans="6:10" x14ac:dyDescent="0.25">
      <c r="F60" s="201">
        <v>43172</v>
      </c>
      <c r="G60" s="202">
        <v>56.86</v>
      </c>
      <c r="H60" s="202">
        <v>64.64</v>
      </c>
      <c r="I60" s="202">
        <v>64.290000000000006</v>
      </c>
      <c r="J60" s="202">
        <v>63.46</v>
      </c>
    </row>
    <row r="61" spans="6:10" x14ac:dyDescent="0.25">
      <c r="F61" s="201">
        <v>43173</v>
      </c>
      <c r="G61" s="202">
        <v>56.92</v>
      </c>
      <c r="H61" s="202">
        <v>64.89</v>
      </c>
      <c r="I61" s="202">
        <v>64.5</v>
      </c>
      <c r="J61" s="202">
        <v>63.64</v>
      </c>
    </row>
    <row r="62" spans="6:10" x14ac:dyDescent="0.25">
      <c r="F62" s="201">
        <v>43174</v>
      </c>
      <c r="G62" s="202">
        <v>56.65</v>
      </c>
      <c r="H62" s="202">
        <v>65.12</v>
      </c>
      <c r="I62" s="202">
        <v>64.680000000000007</v>
      </c>
      <c r="J62" s="202">
        <v>63.77</v>
      </c>
    </row>
    <row r="63" spans="6:10" x14ac:dyDescent="0.25">
      <c r="F63" s="201">
        <v>43175</v>
      </c>
      <c r="G63" s="202">
        <v>56.84</v>
      </c>
      <c r="H63" s="202">
        <v>66.209999999999994</v>
      </c>
      <c r="I63" s="202">
        <v>65.75</v>
      </c>
      <c r="J63" s="202">
        <v>64.709999999999994</v>
      </c>
    </row>
    <row r="64" spans="6:10" x14ac:dyDescent="0.25">
      <c r="F64" s="201">
        <v>43178</v>
      </c>
      <c r="G64" s="202">
        <v>56.34</v>
      </c>
      <c r="H64" s="202">
        <v>66.05</v>
      </c>
      <c r="I64" s="202">
        <v>65.48</v>
      </c>
      <c r="J64" s="202">
        <v>64.39</v>
      </c>
    </row>
    <row r="65" spans="6:10" x14ac:dyDescent="0.25">
      <c r="F65" s="201">
        <v>43179</v>
      </c>
      <c r="G65" s="202">
        <v>56.58</v>
      </c>
      <c r="H65" s="202">
        <v>67.42</v>
      </c>
      <c r="I65" s="202">
        <v>66.760000000000005</v>
      </c>
      <c r="J65" s="202">
        <v>65.569999999999993</v>
      </c>
    </row>
    <row r="66" spans="6:10" x14ac:dyDescent="0.25">
      <c r="F66" s="201">
        <v>43180</v>
      </c>
      <c r="G66" s="202">
        <v>57.44</v>
      </c>
      <c r="H66" s="202">
        <v>69.47</v>
      </c>
      <c r="I66" s="202">
        <v>68.64</v>
      </c>
      <c r="J66" s="202">
        <v>67.42</v>
      </c>
    </row>
    <row r="67" spans="6:10" x14ac:dyDescent="0.25">
      <c r="F67" s="201">
        <v>43181</v>
      </c>
      <c r="G67" s="202">
        <v>57.06</v>
      </c>
      <c r="H67" s="202">
        <v>68.91</v>
      </c>
      <c r="I67" s="202">
        <v>67.95</v>
      </c>
      <c r="J67" s="202">
        <v>66.790000000000006</v>
      </c>
    </row>
    <row r="68" spans="6:10" x14ac:dyDescent="0.25">
      <c r="F68" s="201">
        <v>43182</v>
      </c>
      <c r="G68" s="202">
        <v>57.59</v>
      </c>
      <c r="H68" s="202">
        <v>70.45</v>
      </c>
      <c r="I68" s="202">
        <v>69.349999999999994</v>
      </c>
      <c r="J68" s="202">
        <v>68.040000000000006</v>
      </c>
    </row>
    <row r="69" spans="6:10" x14ac:dyDescent="0.25">
      <c r="F69" s="201">
        <v>43185</v>
      </c>
      <c r="G69" s="202">
        <v>57.47</v>
      </c>
      <c r="H69" s="202">
        <v>70.12</v>
      </c>
      <c r="I69" s="202">
        <v>69.069999999999993</v>
      </c>
      <c r="J69" s="202">
        <v>67.72</v>
      </c>
    </row>
    <row r="70" spans="6:10" x14ac:dyDescent="0.25">
      <c r="F70" s="201">
        <v>43186</v>
      </c>
      <c r="G70" s="202">
        <v>57.68</v>
      </c>
      <c r="H70" s="202">
        <v>70.11</v>
      </c>
      <c r="I70" s="202">
        <v>69.02</v>
      </c>
      <c r="J70" s="202">
        <v>67.73</v>
      </c>
    </row>
    <row r="71" spans="6:10" x14ac:dyDescent="0.25">
      <c r="F71" s="201">
        <v>43187</v>
      </c>
      <c r="G71" s="202">
        <v>57.68</v>
      </c>
      <c r="H71" s="202">
        <v>69.53</v>
      </c>
      <c r="I71" s="202">
        <v>68.319999999999993</v>
      </c>
      <c r="J71" s="202">
        <v>67.05</v>
      </c>
    </row>
    <row r="72" spans="6:10" x14ac:dyDescent="0.25">
      <c r="F72" s="201">
        <v>43188</v>
      </c>
      <c r="G72" s="202">
        <v>57.42</v>
      </c>
      <c r="H72" s="202">
        <v>70.27</v>
      </c>
      <c r="I72" s="202">
        <v>68.849999999999994</v>
      </c>
      <c r="J72" s="202">
        <v>67.489999999999995</v>
      </c>
    </row>
    <row r="73" spans="6:10" x14ac:dyDescent="0.25">
      <c r="F73" s="201">
        <v>43192</v>
      </c>
      <c r="G73" s="202">
        <v>56.55</v>
      </c>
      <c r="H73" s="202">
        <v>67.64</v>
      </c>
      <c r="I73" s="202">
        <v>66.7</v>
      </c>
      <c r="J73" s="202">
        <v>65.44</v>
      </c>
    </row>
    <row r="74" spans="6:10" x14ac:dyDescent="0.25">
      <c r="F74" s="201">
        <v>43193</v>
      </c>
      <c r="G74" s="202">
        <v>57.02</v>
      </c>
      <c r="H74" s="202">
        <v>68.12</v>
      </c>
      <c r="I74" s="202">
        <v>67.209999999999994</v>
      </c>
      <c r="J74" s="202">
        <v>66.010000000000005</v>
      </c>
    </row>
    <row r="75" spans="6:10" x14ac:dyDescent="0.25">
      <c r="F75" s="201">
        <v>43194</v>
      </c>
      <c r="G75" s="202">
        <v>57.02</v>
      </c>
      <c r="H75" s="202">
        <v>68.02</v>
      </c>
      <c r="I75" s="202">
        <v>67.08</v>
      </c>
      <c r="J75" s="202">
        <v>65.91</v>
      </c>
    </row>
    <row r="76" spans="6:10" x14ac:dyDescent="0.25">
      <c r="F76" s="201">
        <v>43195</v>
      </c>
      <c r="G76" s="202">
        <v>57.15</v>
      </c>
      <c r="H76" s="202">
        <v>68.33</v>
      </c>
      <c r="I76" s="202">
        <v>67.45</v>
      </c>
      <c r="J76" s="202">
        <v>66.3</v>
      </c>
    </row>
    <row r="77" spans="6:10" x14ac:dyDescent="0.25">
      <c r="F77" s="201">
        <v>43196</v>
      </c>
      <c r="G77" s="202">
        <v>56.47</v>
      </c>
      <c r="H77" s="202">
        <v>67.11</v>
      </c>
      <c r="I77" s="202">
        <v>66.239999999999995</v>
      </c>
      <c r="J77" s="202">
        <v>65.09</v>
      </c>
    </row>
    <row r="78" spans="6:10" x14ac:dyDescent="0.25">
      <c r="F78" s="201">
        <v>43199</v>
      </c>
      <c r="G78" s="202">
        <v>56.57</v>
      </c>
      <c r="H78" s="202">
        <v>68.650000000000006</v>
      </c>
      <c r="I78" s="202">
        <v>67.7</v>
      </c>
      <c r="J78" s="202">
        <v>66.38</v>
      </c>
    </row>
    <row r="79" spans="6:10" x14ac:dyDescent="0.25">
      <c r="F79" s="201">
        <v>43200</v>
      </c>
      <c r="G79" s="202">
        <v>57.16</v>
      </c>
      <c r="H79" s="202">
        <v>71.040000000000006</v>
      </c>
      <c r="I79" s="202">
        <v>69.87</v>
      </c>
      <c r="J79" s="202">
        <v>68.31</v>
      </c>
    </row>
    <row r="80" spans="6:10" x14ac:dyDescent="0.25">
      <c r="F80" s="201">
        <v>43201</v>
      </c>
      <c r="G80" s="202">
        <v>57.71</v>
      </c>
      <c r="H80" s="202">
        <v>72.06</v>
      </c>
      <c r="I80" s="202">
        <v>70.930000000000007</v>
      </c>
      <c r="J80" s="202">
        <v>69.41</v>
      </c>
    </row>
    <row r="81" spans="6:10" x14ac:dyDescent="0.25">
      <c r="F81" s="201">
        <v>43202</v>
      </c>
      <c r="G81" s="202">
        <v>57.2</v>
      </c>
      <c r="H81" s="202">
        <v>72.02</v>
      </c>
      <c r="I81" s="202">
        <v>70.849999999999994</v>
      </c>
      <c r="J81" s="202">
        <v>69.22</v>
      </c>
    </row>
    <row r="82" spans="6:10" x14ac:dyDescent="0.25">
      <c r="F82" s="201">
        <v>43203</v>
      </c>
      <c r="G82" s="202">
        <v>57.14</v>
      </c>
      <c r="H82" s="202">
        <v>72.58</v>
      </c>
      <c r="I82" s="202">
        <v>71.38</v>
      </c>
      <c r="J82" s="202">
        <v>69.739999999999995</v>
      </c>
    </row>
    <row r="83" spans="6:10" x14ac:dyDescent="0.25">
      <c r="F83" s="201">
        <v>43206</v>
      </c>
      <c r="G83" s="202">
        <v>56.97</v>
      </c>
      <c r="H83" s="202">
        <v>71.42</v>
      </c>
      <c r="I83" s="202">
        <v>70.290000000000006</v>
      </c>
      <c r="J83" s="202">
        <v>68.819999999999993</v>
      </c>
    </row>
    <row r="84" spans="6:10" x14ac:dyDescent="0.25">
      <c r="F84" s="201">
        <v>43207</v>
      </c>
      <c r="G84" s="202">
        <v>56.85</v>
      </c>
      <c r="H84" s="202">
        <v>71.58</v>
      </c>
      <c r="I84" s="202">
        <v>70.44</v>
      </c>
      <c r="J84" s="202">
        <v>69</v>
      </c>
    </row>
    <row r="85" spans="6:10" x14ac:dyDescent="0.25">
      <c r="F85" s="201">
        <v>43208</v>
      </c>
      <c r="G85" s="202">
        <v>57.04</v>
      </c>
      <c r="H85" s="202">
        <v>73.48</v>
      </c>
      <c r="I85" s="202">
        <v>72.28</v>
      </c>
      <c r="J85" s="202">
        <v>70.61</v>
      </c>
    </row>
    <row r="86" spans="6:10" x14ac:dyDescent="0.25">
      <c r="F86" s="201">
        <v>43209</v>
      </c>
      <c r="G86" s="202">
        <v>57.57</v>
      </c>
      <c r="H86" s="202">
        <v>73.78</v>
      </c>
      <c r="I86" s="202">
        <v>72.540000000000006</v>
      </c>
      <c r="J86" s="202">
        <v>70.98</v>
      </c>
    </row>
    <row r="87" spans="6:10" x14ac:dyDescent="0.25">
      <c r="F87" s="201">
        <v>43210</v>
      </c>
      <c r="G87" s="202">
        <v>57.52</v>
      </c>
      <c r="H87" s="202">
        <v>74.06</v>
      </c>
      <c r="I87" s="202">
        <v>72.78</v>
      </c>
      <c r="J87" s="202">
        <v>71.22</v>
      </c>
    </row>
    <row r="88" spans="6:10" x14ac:dyDescent="0.25">
      <c r="F88" s="201">
        <v>43213</v>
      </c>
      <c r="G88" s="202">
        <v>58.2</v>
      </c>
      <c r="H88" s="202">
        <v>74.709999999999994</v>
      </c>
      <c r="I88" s="202">
        <v>73.45</v>
      </c>
      <c r="J88" s="202">
        <v>71.849999999999994</v>
      </c>
    </row>
    <row r="89" spans="6:10" x14ac:dyDescent="0.25">
      <c r="F89" s="201">
        <v>43214</v>
      </c>
      <c r="G89" s="202">
        <v>57.74</v>
      </c>
      <c r="H89" s="202">
        <v>73.86</v>
      </c>
      <c r="I89" s="202">
        <v>72.53</v>
      </c>
      <c r="J89" s="202">
        <v>71</v>
      </c>
    </row>
    <row r="90" spans="6:10" x14ac:dyDescent="0.25">
      <c r="F90" s="201">
        <v>43215</v>
      </c>
      <c r="G90" s="202">
        <v>57.76</v>
      </c>
      <c r="H90" s="202">
        <v>74</v>
      </c>
      <c r="I90" s="202">
        <v>72.72</v>
      </c>
      <c r="J90" s="202">
        <v>71.22</v>
      </c>
    </row>
    <row r="91" spans="6:10" x14ac:dyDescent="0.25">
      <c r="F91" s="201">
        <v>43216</v>
      </c>
      <c r="G91" s="202">
        <v>57.9</v>
      </c>
      <c r="H91" s="202">
        <v>74.739999999999995</v>
      </c>
      <c r="I91" s="202">
        <v>73.34</v>
      </c>
      <c r="J91" s="202">
        <v>71.739999999999995</v>
      </c>
    </row>
    <row r="92" spans="6:10" x14ac:dyDescent="0.25">
      <c r="F92" s="201">
        <v>43217</v>
      </c>
      <c r="G92" s="202">
        <v>57.7</v>
      </c>
      <c r="H92" s="202">
        <v>74.64</v>
      </c>
      <c r="I92" s="202">
        <v>73.25</v>
      </c>
      <c r="J92" s="202">
        <v>71.66</v>
      </c>
    </row>
    <row r="93" spans="6:10" x14ac:dyDescent="0.25">
      <c r="F93" s="201">
        <v>43220</v>
      </c>
      <c r="G93" s="202">
        <v>58.02</v>
      </c>
      <c r="H93" s="202">
        <v>75.17</v>
      </c>
      <c r="I93" s="202">
        <v>74.17</v>
      </c>
      <c r="J93" s="202">
        <v>72.540000000000006</v>
      </c>
    </row>
    <row r="94" spans="6:10" x14ac:dyDescent="0.25">
      <c r="F94" s="201">
        <v>43221</v>
      </c>
      <c r="G94" s="202">
        <v>57.85</v>
      </c>
      <c r="H94" s="202">
        <v>73.13</v>
      </c>
      <c r="I94" s="202">
        <v>72.209999999999994</v>
      </c>
      <c r="J94" s="202">
        <v>70.77</v>
      </c>
    </row>
    <row r="95" spans="6:10" x14ac:dyDescent="0.25">
      <c r="F95" s="201">
        <v>43222</v>
      </c>
      <c r="G95" s="202">
        <v>57.63</v>
      </c>
      <c r="H95" s="202">
        <v>73.36</v>
      </c>
      <c r="I95" s="202">
        <v>72.400000000000006</v>
      </c>
      <c r="J95" s="202">
        <v>70.92</v>
      </c>
    </row>
    <row r="96" spans="6:10" x14ac:dyDescent="0.25">
      <c r="F96" s="201">
        <v>43223</v>
      </c>
      <c r="G96" s="202">
        <v>57.85</v>
      </c>
      <c r="H96" s="202">
        <v>73.62</v>
      </c>
      <c r="I96" s="202">
        <v>72.650000000000006</v>
      </c>
      <c r="J96" s="202">
        <v>71.12</v>
      </c>
    </row>
    <row r="97" spans="6:10" x14ac:dyDescent="0.25">
      <c r="F97" s="201">
        <v>43224</v>
      </c>
      <c r="G97" s="202">
        <v>58.53</v>
      </c>
      <c r="H97" s="202">
        <v>74.87</v>
      </c>
      <c r="I97" s="202">
        <v>73.989999999999995</v>
      </c>
      <c r="J97" s="202">
        <v>72.540000000000006</v>
      </c>
    </row>
    <row r="98" spans="6:10" x14ac:dyDescent="0.25">
      <c r="F98" s="201">
        <v>43227</v>
      </c>
      <c r="G98" s="202">
        <v>59.01</v>
      </c>
      <c r="H98" s="202">
        <v>76.17</v>
      </c>
      <c r="I98" s="202">
        <v>75.33</v>
      </c>
      <c r="J98" s="202">
        <v>73.83</v>
      </c>
    </row>
    <row r="99" spans="6:10" x14ac:dyDescent="0.25">
      <c r="F99" s="201">
        <v>43228</v>
      </c>
      <c r="G99" s="202">
        <v>58.41</v>
      </c>
      <c r="H99" s="202">
        <v>74.849999999999994</v>
      </c>
      <c r="I99" s="202">
        <v>74.06</v>
      </c>
      <c r="J99" s="202">
        <v>72.53</v>
      </c>
    </row>
    <row r="100" spans="6:10" x14ac:dyDescent="0.25">
      <c r="F100" s="201">
        <v>43229</v>
      </c>
      <c r="G100" s="202">
        <v>59.95</v>
      </c>
      <c r="H100" s="202">
        <v>77.209999999999994</v>
      </c>
      <c r="I100" s="202">
        <v>76.44</v>
      </c>
      <c r="J100" s="202">
        <v>74.87</v>
      </c>
    </row>
    <row r="101" spans="6:10" x14ac:dyDescent="0.25">
      <c r="F101" s="201">
        <v>43230</v>
      </c>
      <c r="G101" s="202">
        <v>60.3</v>
      </c>
      <c r="H101" s="202">
        <v>77.47</v>
      </c>
      <c r="I101" s="202">
        <v>76.81</v>
      </c>
      <c r="J101" s="202">
        <v>75.319999999999993</v>
      </c>
    </row>
    <row r="102" spans="6:10" x14ac:dyDescent="0.25">
      <c r="F102" s="201">
        <v>43231</v>
      </c>
      <c r="G102" s="202">
        <v>60.59</v>
      </c>
      <c r="H102" s="202">
        <v>77.12</v>
      </c>
      <c r="I102" s="202">
        <v>76.540000000000006</v>
      </c>
      <c r="J102" s="202">
        <v>75.150000000000006</v>
      </c>
    </row>
    <row r="103" spans="6:10" x14ac:dyDescent="0.25">
      <c r="F103" s="201">
        <v>43234</v>
      </c>
      <c r="G103" s="202">
        <v>61.09</v>
      </c>
      <c r="H103" s="202">
        <v>78.23</v>
      </c>
      <c r="I103" s="202">
        <v>77.52</v>
      </c>
      <c r="J103" s="202">
        <v>76.010000000000005</v>
      </c>
    </row>
    <row r="104" spans="6:10" x14ac:dyDescent="0.25">
      <c r="F104" s="201">
        <v>43235</v>
      </c>
      <c r="G104" s="202">
        <v>61.74</v>
      </c>
      <c r="H104" s="202">
        <v>78.430000000000007</v>
      </c>
      <c r="I104" s="202">
        <v>77.88</v>
      </c>
      <c r="J104" s="202">
        <v>76.53</v>
      </c>
    </row>
    <row r="105" spans="6:10" x14ac:dyDescent="0.25">
      <c r="F105" s="201">
        <v>43236</v>
      </c>
      <c r="G105" s="202">
        <v>62.28</v>
      </c>
      <c r="H105" s="202">
        <v>79.28</v>
      </c>
      <c r="I105" s="202">
        <v>78.790000000000006</v>
      </c>
      <c r="J105" s="202">
        <v>77.38</v>
      </c>
    </row>
    <row r="106" spans="6:10" x14ac:dyDescent="0.25">
      <c r="F106" s="201">
        <v>43237</v>
      </c>
      <c r="G106" s="202">
        <v>62.76</v>
      </c>
      <c r="H106" s="202">
        <v>79.3</v>
      </c>
      <c r="I106" s="202">
        <v>78.88</v>
      </c>
      <c r="J106" s="202">
        <v>77.58</v>
      </c>
    </row>
    <row r="107" spans="6:10" x14ac:dyDescent="0.25">
      <c r="F107" s="201">
        <v>43238</v>
      </c>
      <c r="G107" s="202">
        <v>63.05</v>
      </c>
      <c r="H107" s="202">
        <v>78.510000000000005</v>
      </c>
      <c r="I107" s="202">
        <v>78.150000000000006</v>
      </c>
      <c r="J107" s="202">
        <v>77</v>
      </c>
    </row>
    <row r="108" spans="6:10" x14ac:dyDescent="0.25">
      <c r="F108" s="201">
        <v>43241</v>
      </c>
      <c r="G108" s="202">
        <v>63.53</v>
      </c>
      <c r="H108" s="202">
        <v>79.22</v>
      </c>
      <c r="I108" s="202">
        <v>78.87</v>
      </c>
      <c r="J108" s="202">
        <v>77.61</v>
      </c>
    </row>
    <row r="109" spans="6:10" x14ac:dyDescent="0.25">
      <c r="F109" s="201">
        <v>43242</v>
      </c>
      <c r="G109" s="202">
        <v>63.82</v>
      </c>
      <c r="H109" s="202">
        <v>79.569999999999993</v>
      </c>
      <c r="I109" s="202">
        <v>79.2</v>
      </c>
      <c r="J109" s="202">
        <v>77.97</v>
      </c>
    </row>
    <row r="110" spans="6:10" x14ac:dyDescent="0.25">
      <c r="F110" s="201">
        <v>43243</v>
      </c>
      <c r="G110" s="202">
        <v>63.67</v>
      </c>
      <c r="H110" s="202">
        <v>79.8</v>
      </c>
      <c r="I110" s="202">
        <v>79.45</v>
      </c>
      <c r="J110" s="202">
        <v>78.23</v>
      </c>
    </row>
    <row r="111" spans="6:10" x14ac:dyDescent="0.25">
      <c r="F111" s="201">
        <v>43244</v>
      </c>
      <c r="G111" s="202">
        <v>63.24</v>
      </c>
      <c r="H111" s="202">
        <v>78.790000000000006</v>
      </c>
      <c r="I111" s="202">
        <v>78.48</v>
      </c>
      <c r="J111" s="202">
        <v>77.349999999999994</v>
      </c>
    </row>
    <row r="112" spans="6:10" x14ac:dyDescent="0.25">
      <c r="F112" s="201">
        <v>43245</v>
      </c>
      <c r="G112" s="202">
        <v>62.32</v>
      </c>
      <c r="H112" s="202">
        <v>76.44</v>
      </c>
      <c r="I112" s="202">
        <v>76.14</v>
      </c>
      <c r="J112" s="202">
        <v>75.06</v>
      </c>
    </row>
    <row r="113" spans="6:10" x14ac:dyDescent="0.25">
      <c r="F113" s="201">
        <v>43248</v>
      </c>
      <c r="G113" s="202">
        <v>61.9</v>
      </c>
      <c r="H113" s="202">
        <v>75.3</v>
      </c>
      <c r="I113" s="202">
        <v>75</v>
      </c>
      <c r="J113" s="202">
        <v>73.98</v>
      </c>
    </row>
    <row r="114" spans="6:10" x14ac:dyDescent="0.25">
      <c r="F114" s="201">
        <v>43249</v>
      </c>
      <c r="G114" s="202">
        <v>62.2</v>
      </c>
      <c r="H114" s="202">
        <v>75.39</v>
      </c>
      <c r="I114" s="202">
        <v>75.23</v>
      </c>
      <c r="J114" s="202">
        <v>74.25</v>
      </c>
    </row>
    <row r="115" spans="6:10" x14ac:dyDescent="0.25">
      <c r="F115" s="201">
        <v>43250</v>
      </c>
      <c r="G115" s="202">
        <v>63.01</v>
      </c>
      <c r="H115" s="202">
        <v>77.5</v>
      </c>
      <c r="I115" s="202">
        <v>77.400000000000006</v>
      </c>
      <c r="J115" s="202">
        <v>76.260000000000005</v>
      </c>
    </row>
    <row r="116" spans="6:10" x14ac:dyDescent="0.25">
      <c r="F116" s="201">
        <v>43251</v>
      </c>
      <c r="G116" s="202">
        <v>63.15</v>
      </c>
      <c r="H116" s="202">
        <v>77.59</v>
      </c>
      <c r="I116" s="202">
        <v>77.25</v>
      </c>
      <c r="J116" s="202">
        <v>76.150000000000006</v>
      </c>
    </row>
    <row r="117" spans="6:10" x14ac:dyDescent="0.25">
      <c r="F117" s="201">
        <v>43252</v>
      </c>
      <c r="G117" s="202">
        <v>63.33</v>
      </c>
      <c r="H117" s="202">
        <v>76.790000000000006</v>
      </c>
      <c r="I117" s="202">
        <v>76.22</v>
      </c>
      <c r="J117" s="202">
        <v>75.239999999999995</v>
      </c>
    </row>
    <row r="118" spans="6:10" x14ac:dyDescent="0.25">
      <c r="F118" s="201">
        <v>43255</v>
      </c>
      <c r="G118" s="202">
        <v>62.82</v>
      </c>
      <c r="H118" s="202">
        <v>75.290000000000006</v>
      </c>
      <c r="I118" s="202">
        <v>74.88</v>
      </c>
      <c r="J118" s="202">
        <v>74.12</v>
      </c>
    </row>
    <row r="119" spans="6:10" x14ac:dyDescent="0.25">
      <c r="F119" s="201">
        <v>43256</v>
      </c>
      <c r="G119" s="202">
        <v>62.4</v>
      </c>
      <c r="H119" s="202">
        <v>75.38</v>
      </c>
      <c r="I119" s="202">
        <v>74.849999999999994</v>
      </c>
      <c r="J119" s="202">
        <v>74.010000000000005</v>
      </c>
    </row>
    <row r="120" spans="6:10" x14ac:dyDescent="0.25">
      <c r="F120" s="201">
        <v>43257</v>
      </c>
      <c r="G120" s="202">
        <v>61.78</v>
      </c>
      <c r="H120" s="202">
        <v>75.36</v>
      </c>
      <c r="I120" s="202">
        <v>74.58</v>
      </c>
      <c r="J120" s="202">
        <v>73.66</v>
      </c>
    </row>
    <row r="121" spans="6:10" x14ac:dyDescent="0.25">
      <c r="F121" s="201">
        <v>43258</v>
      </c>
      <c r="G121" s="202">
        <v>62.43</v>
      </c>
      <c r="H121" s="202">
        <v>77.319999999999993</v>
      </c>
      <c r="I121" s="202">
        <v>76.599999999999994</v>
      </c>
      <c r="J121" s="202">
        <v>75.61</v>
      </c>
    </row>
    <row r="122" spans="6:10" x14ac:dyDescent="0.25">
      <c r="F122" s="201">
        <v>43259</v>
      </c>
      <c r="G122" s="202">
        <v>62.39</v>
      </c>
      <c r="H122" s="202">
        <v>76.459999999999994</v>
      </c>
      <c r="I122" s="202">
        <v>75.86</v>
      </c>
      <c r="J122" s="202">
        <v>74.98</v>
      </c>
    </row>
    <row r="123" spans="6:10" x14ac:dyDescent="0.25">
      <c r="F123" s="201">
        <v>43262</v>
      </c>
      <c r="G123" s="202">
        <v>62.62</v>
      </c>
      <c r="H123" s="202">
        <v>76.459999999999994</v>
      </c>
      <c r="I123" s="202">
        <v>75.819999999999993</v>
      </c>
      <c r="J123" s="202">
        <v>74.94</v>
      </c>
    </row>
    <row r="124" spans="6:10" x14ac:dyDescent="0.25">
      <c r="F124" s="201">
        <v>43263</v>
      </c>
      <c r="G124" s="202">
        <v>62.23</v>
      </c>
      <c r="H124" s="202">
        <v>75.88</v>
      </c>
      <c r="I124" s="202">
        <v>75.3</v>
      </c>
      <c r="J124" s="202">
        <v>74.47</v>
      </c>
    </row>
    <row r="125" spans="6:10" x14ac:dyDescent="0.25">
      <c r="F125" s="201">
        <v>43264</v>
      </c>
      <c r="G125" s="202">
        <v>63.46</v>
      </c>
      <c r="H125" s="202">
        <v>76.739999999999995</v>
      </c>
      <c r="I125" s="202">
        <v>76.099999999999994</v>
      </c>
      <c r="J125" s="202">
        <v>75.319999999999993</v>
      </c>
    </row>
    <row r="126" spans="6:10" x14ac:dyDescent="0.25">
      <c r="F126" s="201">
        <v>43265</v>
      </c>
      <c r="G126" s="202">
        <v>62.37</v>
      </c>
      <c r="H126" s="202">
        <v>75.94</v>
      </c>
      <c r="I126" s="202">
        <v>75.2</v>
      </c>
      <c r="J126" s="202">
        <v>74.33</v>
      </c>
    </row>
    <row r="127" spans="6:10" x14ac:dyDescent="0.25">
      <c r="F127" s="201">
        <v>43266</v>
      </c>
      <c r="G127" s="202">
        <v>60.48</v>
      </c>
      <c r="H127" s="202">
        <v>73.44</v>
      </c>
      <c r="I127" s="202">
        <v>72.66</v>
      </c>
      <c r="J127" s="202">
        <v>71.84</v>
      </c>
    </row>
    <row r="128" spans="6:10" x14ac:dyDescent="0.25">
      <c r="F128" s="201">
        <v>43269</v>
      </c>
      <c r="G128" s="202">
        <v>61.76</v>
      </c>
      <c r="H128" s="202">
        <v>75.34</v>
      </c>
      <c r="I128" s="202">
        <v>74.52</v>
      </c>
      <c r="J128" s="202">
        <v>73.599999999999994</v>
      </c>
    </row>
    <row r="129" spans="6:10" x14ac:dyDescent="0.25">
      <c r="F129" s="201">
        <v>43270</v>
      </c>
      <c r="G129" s="202">
        <v>61.58</v>
      </c>
      <c r="H129" s="202">
        <v>75.08</v>
      </c>
      <c r="I129" s="202">
        <v>74.16</v>
      </c>
      <c r="J129" s="202">
        <v>73.180000000000007</v>
      </c>
    </row>
    <row r="130" spans="6:10" x14ac:dyDescent="0.25">
      <c r="F130" s="201">
        <v>43271</v>
      </c>
      <c r="G130" s="202">
        <v>61.36</v>
      </c>
      <c r="H130" s="202">
        <v>74.739999999999995</v>
      </c>
      <c r="I130" s="202">
        <v>73.89</v>
      </c>
      <c r="J130" s="202">
        <v>72.900000000000006</v>
      </c>
    </row>
    <row r="131" spans="6:10" x14ac:dyDescent="0.25">
      <c r="F131" s="201">
        <v>43272</v>
      </c>
      <c r="G131" s="202">
        <v>61.03</v>
      </c>
      <c r="H131" s="202">
        <v>73.05</v>
      </c>
      <c r="I131" s="202">
        <v>72.42</v>
      </c>
      <c r="J131" s="202">
        <v>71.56</v>
      </c>
    </row>
    <row r="132" spans="6:10" x14ac:dyDescent="0.25">
      <c r="F132" s="201">
        <v>43273</v>
      </c>
      <c r="G132" s="202">
        <v>62.24</v>
      </c>
      <c r="H132" s="202">
        <v>75.55</v>
      </c>
      <c r="I132" s="202">
        <v>74.94</v>
      </c>
      <c r="J132" s="202">
        <v>73.91</v>
      </c>
    </row>
    <row r="133" spans="6:10" x14ac:dyDescent="0.25">
      <c r="F133" s="201">
        <v>43276</v>
      </c>
      <c r="G133" s="202">
        <v>62.09</v>
      </c>
      <c r="H133" s="202">
        <v>74.73</v>
      </c>
      <c r="I133" s="202">
        <v>74.22</v>
      </c>
      <c r="J133" s="202">
        <v>73.290000000000006</v>
      </c>
    </row>
    <row r="134" spans="6:10" x14ac:dyDescent="0.25">
      <c r="F134" s="201">
        <v>43277</v>
      </c>
      <c r="G134" s="202">
        <v>63.13</v>
      </c>
      <c r="H134" s="202">
        <v>76.31</v>
      </c>
      <c r="I134" s="202">
        <v>75.83</v>
      </c>
      <c r="J134" s="202">
        <v>74.88</v>
      </c>
    </row>
    <row r="135" spans="6:10" x14ac:dyDescent="0.25">
      <c r="F135" s="201">
        <v>43278</v>
      </c>
      <c r="G135" s="202">
        <v>63.06</v>
      </c>
      <c r="H135" s="202">
        <v>77.62</v>
      </c>
      <c r="I135" s="202">
        <v>77.17</v>
      </c>
      <c r="J135" s="202">
        <v>76.209999999999994</v>
      </c>
    </row>
    <row r="136" spans="6:10" x14ac:dyDescent="0.25">
      <c r="F136" s="201">
        <v>43279</v>
      </c>
      <c r="G136" s="202">
        <v>62.65</v>
      </c>
      <c r="H136" s="202">
        <v>77.849999999999994</v>
      </c>
      <c r="I136" s="202">
        <v>77.33</v>
      </c>
      <c r="J136" s="202">
        <v>76.319999999999993</v>
      </c>
    </row>
    <row r="137" spans="6:10" x14ac:dyDescent="0.25">
      <c r="F137" s="201">
        <v>43280</v>
      </c>
      <c r="G137" s="202">
        <v>61.95</v>
      </c>
      <c r="H137" s="202">
        <v>79.44</v>
      </c>
      <c r="I137" s="202">
        <v>78.86</v>
      </c>
      <c r="J137" s="202">
        <v>77.7</v>
      </c>
    </row>
    <row r="138" spans="6:10" x14ac:dyDescent="0.25">
      <c r="F138" s="201">
        <v>43283</v>
      </c>
      <c r="G138" s="202">
        <v>61.57</v>
      </c>
      <c r="H138" s="202">
        <v>77.3</v>
      </c>
      <c r="I138" s="202">
        <v>76.69</v>
      </c>
      <c r="J138" s="202">
        <v>75.53</v>
      </c>
    </row>
    <row r="139" spans="6:10" x14ac:dyDescent="0.25">
      <c r="F139" s="201">
        <v>43284</v>
      </c>
      <c r="G139" s="202">
        <v>61.86</v>
      </c>
      <c r="H139" s="202">
        <v>77.760000000000005</v>
      </c>
      <c r="I139" s="202">
        <v>77.09</v>
      </c>
      <c r="J139" s="202">
        <v>75.900000000000006</v>
      </c>
    </row>
    <row r="140" spans="6:10" x14ac:dyDescent="0.25">
      <c r="F140" s="201">
        <v>43285</v>
      </c>
      <c r="G140" s="202">
        <v>62.26</v>
      </c>
      <c r="H140" s="202">
        <v>78.239999999999995</v>
      </c>
      <c r="I140" s="202">
        <v>77.569999999999993</v>
      </c>
      <c r="J140" s="202">
        <v>76.37</v>
      </c>
    </row>
    <row r="141" spans="6:10" x14ac:dyDescent="0.25">
      <c r="F141" s="201">
        <v>43286</v>
      </c>
      <c r="G141" s="202">
        <v>62.16</v>
      </c>
      <c r="H141" s="202">
        <v>77.39</v>
      </c>
      <c r="I141" s="202">
        <v>76.83</v>
      </c>
      <c r="J141" s="202">
        <v>75.84</v>
      </c>
    </row>
    <row r="142" spans="6:10" x14ac:dyDescent="0.25">
      <c r="F142" s="201">
        <v>43287</v>
      </c>
      <c r="G142" s="202">
        <v>62.62</v>
      </c>
      <c r="H142" s="202">
        <v>77.11</v>
      </c>
      <c r="I142" s="202">
        <v>76.72</v>
      </c>
      <c r="J142" s="202">
        <v>75.94</v>
      </c>
    </row>
    <row r="143" spans="6:10" x14ac:dyDescent="0.25">
      <c r="F143" s="201">
        <v>43290</v>
      </c>
      <c r="G143" s="202">
        <v>62.84</v>
      </c>
      <c r="H143" s="202">
        <v>78.069999999999993</v>
      </c>
      <c r="I143" s="202">
        <v>77.66</v>
      </c>
      <c r="J143" s="202">
        <v>76.849999999999994</v>
      </c>
    </row>
    <row r="144" spans="6:10" x14ac:dyDescent="0.25">
      <c r="F144" s="201">
        <v>43291</v>
      </c>
      <c r="G144" s="202">
        <v>62.89</v>
      </c>
      <c r="H144" s="202">
        <v>78.86</v>
      </c>
      <c r="I144" s="202">
        <v>78.400000000000006</v>
      </c>
      <c r="J144" s="202">
        <v>77.47</v>
      </c>
    </row>
    <row r="145" spans="6:10" x14ac:dyDescent="0.25">
      <c r="F145" s="201">
        <v>43292</v>
      </c>
      <c r="G145" s="202">
        <v>61.73</v>
      </c>
      <c r="H145" s="202">
        <v>73.400000000000006</v>
      </c>
      <c r="I145" s="202">
        <v>73.31</v>
      </c>
      <c r="J145" s="202">
        <v>72.97</v>
      </c>
    </row>
    <row r="146" spans="6:10" x14ac:dyDescent="0.25">
      <c r="F146" s="201">
        <v>43293</v>
      </c>
      <c r="G146" s="202">
        <v>62.5</v>
      </c>
      <c r="H146" s="202">
        <v>74.45</v>
      </c>
      <c r="I146" s="202">
        <v>74.459999999999994</v>
      </c>
      <c r="J146" s="202">
        <v>74.150000000000006</v>
      </c>
    </row>
    <row r="147" spans="6:10" x14ac:dyDescent="0.25">
      <c r="F147" s="201">
        <v>43294</v>
      </c>
      <c r="G147" s="202">
        <v>62.03</v>
      </c>
      <c r="H147" s="202">
        <v>75.33</v>
      </c>
      <c r="I147" s="202">
        <v>75.23</v>
      </c>
      <c r="J147" s="202">
        <v>74.78</v>
      </c>
    </row>
    <row r="148" spans="6:10" x14ac:dyDescent="0.25">
      <c r="F148" s="201">
        <v>43297</v>
      </c>
      <c r="G148" s="202">
        <v>60.09</v>
      </c>
      <c r="H148" s="202">
        <v>71.84</v>
      </c>
      <c r="I148" s="202">
        <v>71.849999999999994</v>
      </c>
      <c r="J148" s="202">
        <v>71.599999999999994</v>
      </c>
    </row>
    <row r="149" spans="6:10" x14ac:dyDescent="0.25">
      <c r="F149" s="201">
        <v>43298</v>
      </c>
      <c r="G149" s="202">
        <v>60.78</v>
      </c>
      <c r="H149" s="202">
        <v>72.16</v>
      </c>
      <c r="I149" s="202">
        <v>72.3</v>
      </c>
      <c r="J149" s="202">
        <v>72.02</v>
      </c>
    </row>
    <row r="150" spans="6:10" x14ac:dyDescent="0.25">
      <c r="F150" s="201">
        <v>43299</v>
      </c>
      <c r="G150" s="202">
        <v>61.18</v>
      </c>
      <c r="H150" s="202">
        <v>72.900000000000006</v>
      </c>
      <c r="I150" s="202">
        <v>73.010000000000005</v>
      </c>
      <c r="J150" s="202">
        <v>72.680000000000007</v>
      </c>
    </row>
    <row r="151" spans="6:10" x14ac:dyDescent="0.25">
      <c r="F151" s="201">
        <v>43300</v>
      </c>
      <c r="G151" s="202">
        <v>61.08</v>
      </c>
      <c r="H151" s="202">
        <v>72.58</v>
      </c>
      <c r="I151" s="202">
        <v>72.739999999999995</v>
      </c>
      <c r="J151" s="202">
        <v>72.5</v>
      </c>
    </row>
    <row r="152" spans="6:10" x14ac:dyDescent="0.25">
      <c r="F152" s="201">
        <v>43301</v>
      </c>
      <c r="G152" s="202">
        <v>61.43</v>
      </c>
      <c r="H152" s="202">
        <v>73.069999999999993</v>
      </c>
      <c r="I152" s="202">
        <v>73.22</v>
      </c>
      <c r="J152" s="202">
        <v>73</v>
      </c>
    </row>
    <row r="153" spans="6:10" x14ac:dyDescent="0.25">
      <c r="F153" s="201">
        <v>43304</v>
      </c>
      <c r="G153" s="202">
        <v>62.4</v>
      </c>
      <c r="H153" s="202">
        <v>73.06</v>
      </c>
      <c r="I153" s="202">
        <v>73.58</v>
      </c>
      <c r="J153" s="202">
        <v>73.63</v>
      </c>
    </row>
    <row r="154" spans="6:10" x14ac:dyDescent="0.25">
      <c r="F154" s="201">
        <v>43305</v>
      </c>
      <c r="G154" s="202">
        <v>62.92</v>
      </c>
      <c r="H154" s="202">
        <v>73.44</v>
      </c>
      <c r="I154" s="202">
        <v>74.05</v>
      </c>
      <c r="J154" s="202">
        <v>74.180000000000007</v>
      </c>
    </row>
    <row r="155" spans="6:10" x14ac:dyDescent="0.25">
      <c r="F155" s="201">
        <v>43306</v>
      </c>
      <c r="G155" s="202">
        <v>63.25</v>
      </c>
      <c r="H155" s="202">
        <v>73.930000000000007</v>
      </c>
      <c r="I155" s="202">
        <v>74.7</v>
      </c>
      <c r="J155" s="202">
        <v>74.88</v>
      </c>
    </row>
    <row r="156" spans="6:10" x14ac:dyDescent="0.25">
      <c r="F156" s="201">
        <v>43307</v>
      </c>
      <c r="G156" s="202">
        <v>63.8</v>
      </c>
      <c r="H156" s="202">
        <v>74.540000000000006</v>
      </c>
      <c r="I156" s="202">
        <v>75.38</v>
      </c>
      <c r="J156" s="202">
        <v>75.47</v>
      </c>
    </row>
    <row r="157" spans="6:10" x14ac:dyDescent="0.25">
      <c r="F157" s="201">
        <v>43308</v>
      </c>
      <c r="G157" s="202">
        <v>63.22</v>
      </c>
      <c r="H157" s="202">
        <v>74.290000000000006</v>
      </c>
      <c r="I157" s="202">
        <v>74.98</v>
      </c>
      <c r="J157" s="202">
        <v>74.92</v>
      </c>
    </row>
    <row r="158" spans="6:10" x14ac:dyDescent="0.25">
      <c r="F158" s="201">
        <v>43311</v>
      </c>
      <c r="G158" s="202">
        <v>63.18</v>
      </c>
      <c r="H158" s="202">
        <v>74.97</v>
      </c>
      <c r="I158" s="202">
        <v>75.75</v>
      </c>
      <c r="J158" s="202">
        <v>75.62</v>
      </c>
    </row>
    <row r="159" spans="6:10" x14ac:dyDescent="0.25">
      <c r="F159" s="201">
        <v>43312</v>
      </c>
      <c r="G159" s="202">
        <v>62.67</v>
      </c>
      <c r="H159" s="202">
        <v>74.25</v>
      </c>
      <c r="I159" s="202">
        <v>74.39</v>
      </c>
      <c r="J159" s="202">
        <v>74.260000000000005</v>
      </c>
    </row>
    <row r="160" spans="6:10" x14ac:dyDescent="0.25">
      <c r="F160" s="201">
        <v>43313</v>
      </c>
      <c r="G160" s="202">
        <v>61.93</v>
      </c>
      <c r="H160" s="202">
        <v>72.39</v>
      </c>
      <c r="I160" s="202">
        <v>72.760000000000005</v>
      </c>
      <c r="J160" s="202">
        <v>72.48</v>
      </c>
    </row>
    <row r="161" spans="6:10" x14ac:dyDescent="0.25">
      <c r="F161" s="201">
        <v>43314</v>
      </c>
      <c r="G161" s="202">
        <v>62.86</v>
      </c>
      <c r="H161" s="202">
        <v>73.45</v>
      </c>
      <c r="I161" s="202">
        <v>73.739999999999995</v>
      </c>
      <c r="J161" s="202">
        <v>73.39</v>
      </c>
    </row>
    <row r="162" spans="6:10" x14ac:dyDescent="0.25">
      <c r="F162" s="201">
        <v>43315</v>
      </c>
      <c r="G162" s="202">
        <v>63.05</v>
      </c>
      <c r="H162" s="202">
        <v>73.209999999999994</v>
      </c>
      <c r="I162" s="202">
        <v>73.63</v>
      </c>
      <c r="J162" s="202">
        <v>73.349999999999994</v>
      </c>
    </row>
    <row r="163" spans="6:10" x14ac:dyDescent="0.25">
      <c r="F163" s="201">
        <v>43318</v>
      </c>
      <c r="G163" s="202">
        <v>63.69</v>
      </c>
      <c r="H163" s="202">
        <v>73.75</v>
      </c>
      <c r="I163" s="202">
        <v>74.2</v>
      </c>
      <c r="J163" s="202">
        <v>73.930000000000007</v>
      </c>
    </row>
    <row r="164" spans="6:10" x14ac:dyDescent="0.25">
      <c r="F164" s="201">
        <v>43319</v>
      </c>
      <c r="G164" s="202">
        <v>64.349999999999994</v>
      </c>
      <c r="H164" s="202">
        <v>74.650000000000006</v>
      </c>
      <c r="I164" s="202">
        <v>75.16</v>
      </c>
      <c r="J164" s="202">
        <v>74.959999999999994</v>
      </c>
    </row>
    <row r="165" spans="6:10" x14ac:dyDescent="0.25">
      <c r="F165" s="201">
        <v>43320</v>
      </c>
      <c r="G165" s="202">
        <v>62.96</v>
      </c>
      <c r="H165" s="202">
        <v>72.28</v>
      </c>
      <c r="I165" s="202">
        <v>72.84</v>
      </c>
      <c r="J165" s="202">
        <v>72.77</v>
      </c>
    </row>
    <row r="166" spans="6:10" x14ac:dyDescent="0.25">
      <c r="F166" s="201">
        <v>43321</v>
      </c>
      <c r="G166" s="202">
        <v>63.23</v>
      </c>
      <c r="H166" s="202">
        <v>72.069999999999993</v>
      </c>
      <c r="I166" s="202">
        <v>72.569999999999993</v>
      </c>
      <c r="J166" s="202">
        <v>72.53</v>
      </c>
    </row>
    <row r="167" spans="6:10" x14ac:dyDescent="0.25">
      <c r="F167" s="201">
        <v>43322</v>
      </c>
      <c r="G167" s="202">
        <v>63.54</v>
      </c>
      <c r="H167" s="202">
        <v>72.81</v>
      </c>
      <c r="I167" s="202">
        <v>73.260000000000005</v>
      </c>
      <c r="J167" s="202">
        <v>73.2</v>
      </c>
    </row>
    <row r="168" spans="6:10" x14ac:dyDescent="0.25">
      <c r="F168" s="201">
        <v>43325</v>
      </c>
      <c r="G168" s="202">
        <v>63.34</v>
      </c>
      <c r="H168" s="202">
        <v>72.61</v>
      </c>
      <c r="I168" s="202">
        <v>73.069999999999993</v>
      </c>
      <c r="J168" s="202">
        <v>72.989999999999995</v>
      </c>
    </row>
    <row r="169" spans="6:10" x14ac:dyDescent="0.25">
      <c r="F169" s="201">
        <v>43326</v>
      </c>
      <c r="G169" s="202">
        <v>63.74</v>
      </c>
      <c r="H169" s="202">
        <v>72.459999999999994</v>
      </c>
      <c r="I169" s="202">
        <v>72.930000000000007</v>
      </c>
      <c r="J169" s="202">
        <v>72.849999999999994</v>
      </c>
    </row>
    <row r="170" spans="6:10" x14ac:dyDescent="0.25">
      <c r="F170" s="201">
        <v>43327</v>
      </c>
      <c r="G170" s="202">
        <v>63.35</v>
      </c>
      <c r="H170" s="202">
        <v>70.760000000000005</v>
      </c>
      <c r="I170" s="202">
        <v>71.260000000000005</v>
      </c>
      <c r="J170" s="202">
        <v>71.239999999999995</v>
      </c>
    </row>
    <row r="171" spans="6:10" x14ac:dyDescent="0.25">
      <c r="F171" s="201">
        <v>43328</v>
      </c>
      <c r="G171" s="202">
        <v>63.67</v>
      </c>
      <c r="H171" s="202">
        <v>71.430000000000007</v>
      </c>
      <c r="I171" s="202">
        <v>71.88</v>
      </c>
      <c r="J171" s="202">
        <v>71.8</v>
      </c>
    </row>
    <row r="172" spans="6:10" x14ac:dyDescent="0.25">
      <c r="F172" s="201">
        <v>43329</v>
      </c>
      <c r="G172" s="202">
        <v>63.95</v>
      </c>
      <c r="H172" s="202">
        <v>71.83</v>
      </c>
      <c r="I172" s="202">
        <v>72.150000000000006</v>
      </c>
      <c r="J172" s="202">
        <v>72.010000000000005</v>
      </c>
    </row>
    <row r="173" spans="6:10" x14ac:dyDescent="0.25">
      <c r="F173" s="201">
        <v>43332</v>
      </c>
      <c r="G173" s="202">
        <v>64.14</v>
      </c>
      <c r="H173" s="202">
        <v>72.209999999999994</v>
      </c>
      <c r="I173" s="202">
        <v>72.63</v>
      </c>
      <c r="J173" s="202">
        <v>72.400000000000006</v>
      </c>
    </row>
    <row r="174" spans="6:10" x14ac:dyDescent="0.25">
      <c r="F174" s="201">
        <v>43333</v>
      </c>
      <c r="G174" s="202">
        <v>63.68</v>
      </c>
      <c r="H174" s="202">
        <v>72.63</v>
      </c>
      <c r="I174" s="202">
        <v>72.92</v>
      </c>
      <c r="J174" s="202">
        <v>72.58</v>
      </c>
    </row>
    <row r="175" spans="6:10" x14ac:dyDescent="0.25">
      <c r="F175" s="201">
        <v>43334</v>
      </c>
      <c r="G175" s="202">
        <v>64.819999999999993</v>
      </c>
      <c r="H175" s="202">
        <v>74.78</v>
      </c>
      <c r="I175" s="202">
        <v>75.06</v>
      </c>
      <c r="J175" s="202">
        <v>74.63</v>
      </c>
    </row>
    <row r="176" spans="6:10" x14ac:dyDescent="0.25">
      <c r="F176" s="201">
        <v>43335</v>
      </c>
      <c r="G176" s="202">
        <v>64.92</v>
      </c>
      <c r="H176" s="202">
        <v>74.73</v>
      </c>
      <c r="I176" s="202">
        <v>75.099999999999994</v>
      </c>
      <c r="J176" s="202">
        <v>74.72</v>
      </c>
    </row>
    <row r="177" spans="6:10" x14ac:dyDescent="0.25">
      <c r="F177" s="201">
        <v>43336</v>
      </c>
      <c r="G177" s="202">
        <v>65.209999999999994</v>
      </c>
      <c r="H177" s="202">
        <v>75.819999999999993</v>
      </c>
      <c r="I177" s="202">
        <v>76.069999999999993</v>
      </c>
      <c r="J177" s="202">
        <v>75.52</v>
      </c>
    </row>
    <row r="178" spans="6:10" x14ac:dyDescent="0.25">
      <c r="F178" s="201">
        <v>43339</v>
      </c>
      <c r="G178" s="202">
        <v>65.260000000000005</v>
      </c>
      <c r="H178" s="202">
        <v>76.209999999999994</v>
      </c>
      <c r="I178" s="202">
        <v>76.430000000000007</v>
      </c>
      <c r="J178" s="202">
        <v>75.900000000000006</v>
      </c>
    </row>
    <row r="179" spans="6:10" x14ac:dyDescent="0.25">
      <c r="F179" s="201">
        <v>43340</v>
      </c>
      <c r="G179" s="202">
        <v>64.91</v>
      </c>
      <c r="H179" s="202">
        <v>75.95</v>
      </c>
      <c r="I179" s="202">
        <v>76.19</v>
      </c>
      <c r="J179" s="202">
        <v>75.61</v>
      </c>
    </row>
    <row r="180" spans="6:10" x14ac:dyDescent="0.25">
      <c r="F180" s="201">
        <v>43341</v>
      </c>
      <c r="G180" s="202">
        <v>65.099999999999994</v>
      </c>
      <c r="H180" s="202">
        <v>77.14</v>
      </c>
      <c r="I180" s="202">
        <v>77.34</v>
      </c>
      <c r="J180" s="202">
        <v>76.680000000000007</v>
      </c>
    </row>
    <row r="181" spans="6:10" x14ac:dyDescent="0.25">
      <c r="F181" s="201">
        <v>43342</v>
      </c>
      <c r="G181" s="202">
        <v>65.06</v>
      </c>
      <c r="H181" s="202">
        <v>77.77</v>
      </c>
      <c r="I181" s="202">
        <v>77.819999999999993</v>
      </c>
      <c r="J181" s="202">
        <v>77.08</v>
      </c>
    </row>
    <row r="182" spans="6:10" x14ac:dyDescent="0.25">
      <c r="F182" s="201">
        <v>43343</v>
      </c>
      <c r="G182" s="202">
        <v>64.41</v>
      </c>
      <c r="H182" s="202">
        <v>77.42</v>
      </c>
      <c r="I182" s="202">
        <v>77.400000000000006</v>
      </c>
      <c r="J182" s="202">
        <v>76.63</v>
      </c>
    </row>
    <row r="183" spans="6:10" x14ac:dyDescent="0.25">
      <c r="F183" s="201">
        <v>43346</v>
      </c>
      <c r="G183" s="202">
        <v>64.67</v>
      </c>
      <c r="H183" s="202">
        <v>78.150000000000006</v>
      </c>
      <c r="I183" s="202">
        <v>77.61</v>
      </c>
      <c r="J183" s="202">
        <v>76.819999999999993</v>
      </c>
    </row>
    <row r="184" spans="6:10" x14ac:dyDescent="0.25">
      <c r="F184" s="201">
        <v>43347</v>
      </c>
      <c r="G184" s="202">
        <v>64.69</v>
      </c>
      <c r="H184" s="202">
        <v>78.17</v>
      </c>
      <c r="I184" s="202">
        <v>77.62</v>
      </c>
      <c r="J184" s="202">
        <v>76.849999999999994</v>
      </c>
    </row>
    <row r="185" spans="6:10" x14ac:dyDescent="0.25">
      <c r="F185" s="201">
        <v>43348</v>
      </c>
      <c r="G185" s="202">
        <v>64.16</v>
      </c>
      <c r="H185" s="202">
        <v>77.27</v>
      </c>
      <c r="I185" s="202">
        <v>76.569999999999993</v>
      </c>
      <c r="J185" s="202">
        <v>75.83</v>
      </c>
    </row>
    <row r="186" spans="6:10" x14ac:dyDescent="0.25">
      <c r="F186" s="201">
        <v>43349</v>
      </c>
      <c r="G186" s="202">
        <v>63.7</v>
      </c>
      <c r="H186" s="202">
        <v>76.5</v>
      </c>
      <c r="I186" s="202">
        <v>75.83</v>
      </c>
      <c r="J186" s="202">
        <v>75.14</v>
      </c>
    </row>
    <row r="187" spans="6:10" x14ac:dyDescent="0.25">
      <c r="F187" s="201">
        <v>43350</v>
      </c>
      <c r="G187" s="202">
        <v>63.87</v>
      </c>
      <c r="H187" s="202">
        <v>76.83</v>
      </c>
      <c r="I187" s="202">
        <v>76.16</v>
      </c>
      <c r="J187" s="202">
        <v>75.47</v>
      </c>
    </row>
    <row r="188" spans="6:10" x14ac:dyDescent="0.25">
      <c r="F188" s="201">
        <v>43353</v>
      </c>
      <c r="G188" s="202">
        <v>63.94</v>
      </c>
      <c r="H188" s="202">
        <v>77.37</v>
      </c>
      <c r="I188" s="202">
        <v>76.55</v>
      </c>
      <c r="J188" s="202">
        <v>75.8</v>
      </c>
    </row>
    <row r="189" spans="6:10" x14ac:dyDescent="0.25">
      <c r="F189" s="201">
        <v>43354</v>
      </c>
      <c r="G189" s="202">
        <v>64.430000000000007</v>
      </c>
      <c r="H189" s="202">
        <v>79.06</v>
      </c>
      <c r="I189" s="202">
        <v>78.17</v>
      </c>
      <c r="J189" s="202">
        <v>77.290000000000006</v>
      </c>
    </row>
    <row r="190" spans="6:10" x14ac:dyDescent="0.25">
      <c r="F190" s="201">
        <v>43355</v>
      </c>
      <c r="G190" s="202">
        <v>65.13</v>
      </c>
      <c r="H190" s="202">
        <v>79.739999999999995</v>
      </c>
      <c r="I190" s="202">
        <v>78.900000000000006</v>
      </c>
      <c r="J190" s="202">
        <v>78.02</v>
      </c>
    </row>
    <row r="191" spans="6:10" x14ac:dyDescent="0.25">
      <c r="F191" s="201">
        <v>43356</v>
      </c>
      <c r="G191" s="202">
        <v>64.319999999999993</v>
      </c>
      <c r="H191" s="202">
        <v>78.180000000000007</v>
      </c>
      <c r="I191" s="202">
        <v>77.38</v>
      </c>
      <c r="J191" s="202">
        <v>76.569999999999993</v>
      </c>
    </row>
    <row r="192" spans="6:10" x14ac:dyDescent="0.25">
      <c r="F192" s="201">
        <v>43357</v>
      </c>
      <c r="G192" s="202">
        <v>64.37</v>
      </c>
      <c r="H192" s="202">
        <v>78.09</v>
      </c>
      <c r="I192" s="202">
        <v>77.22</v>
      </c>
      <c r="J192" s="202">
        <v>76.39</v>
      </c>
    </row>
    <row r="193" spans="6:10" x14ac:dyDescent="0.25">
      <c r="F193" s="201">
        <v>43360</v>
      </c>
      <c r="G193" s="202">
        <v>64.87</v>
      </c>
      <c r="H193" s="202">
        <v>78.05</v>
      </c>
      <c r="I193" s="202">
        <v>77.23</v>
      </c>
      <c r="J193" s="202">
        <v>76.53</v>
      </c>
    </row>
    <row r="194" spans="6:10" x14ac:dyDescent="0.25">
      <c r="F194" s="201">
        <v>43361</v>
      </c>
      <c r="G194" s="202">
        <v>65.06</v>
      </c>
      <c r="H194" s="202">
        <v>79.03</v>
      </c>
      <c r="I194" s="202">
        <v>78.150000000000006</v>
      </c>
      <c r="J194" s="202">
        <v>77.38</v>
      </c>
    </row>
    <row r="195" spans="6:10" x14ac:dyDescent="0.25">
      <c r="F195" s="201">
        <v>43362</v>
      </c>
      <c r="G195" s="202">
        <v>65.040000000000006</v>
      </c>
      <c r="H195" s="202">
        <v>79.400000000000006</v>
      </c>
      <c r="I195" s="202">
        <v>78.53</v>
      </c>
      <c r="J195" s="202">
        <v>77.72</v>
      </c>
    </row>
    <row r="196" spans="6:10" x14ac:dyDescent="0.25">
      <c r="F196" s="201">
        <v>43363</v>
      </c>
      <c r="G196" s="202">
        <v>64.650000000000006</v>
      </c>
      <c r="H196" s="202">
        <v>78.7</v>
      </c>
      <c r="I196" s="202">
        <v>77.849999999999994</v>
      </c>
      <c r="J196" s="202">
        <v>77.14</v>
      </c>
    </row>
    <row r="197" spans="6:10" x14ac:dyDescent="0.25">
      <c r="F197" s="201">
        <v>43364</v>
      </c>
      <c r="G197" s="202">
        <v>64.45</v>
      </c>
      <c r="H197" s="202">
        <v>78.8</v>
      </c>
      <c r="I197" s="202">
        <v>77.86</v>
      </c>
      <c r="J197" s="202">
        <v>77.19</v>
      </c>
    </row>
    <row r="198" spans="6:10" x14ac:dyDescent="0.25">
      <c r="F198" s="201">
        <v>43367</v>
      </c>
      <c r="G198" s="202">
        <v>65.22</v>
      </c>
      <c r="H198" s="202">
        <v>81.2</v>
      </c>
      <c r="I198" s="202">
        <v>80.08</v>
      </c>
      <c r="J198" s="202">
        <v>79.260000000000005</v>
      </c>
    </row>
    <row r="199" spans="6:10" x14ac:dyDescent="0.25">
      <c r="F199" s="201">
        <v>43368</v>
      </c>
      <c r="G199" s="202">
        <v>65.48</v>
      </c>
      <c r="H199" s="202">
        <v>81.87</v>
      </c>
      <c r="I199" s="202">
        <v>80.78</v>
      </c>
      <c r="J199" s="202">
        <v>79.89</v>
      </c>
    </row>
    <row r="200" spans="6:10" x14ac:dyDescent="0.25">
      <c r="F200" s="201">
        <v>43369</v>
      </c>
      <c r="G200" s="202">
        <v>65.39</v>
      </c>
      <c r="H200" s="202">
        <v>81.34</v>
      </c>
      <c r="I200" s="202">
        <v>80.31</v>
      </c>
      <c r="J200" s="202">
        <v>79.459999999999994</v>
      </c>
    </row>
    <row r="201" spans="6:10" x14ac:dyDescent="0.25">
      <c r="F201" s="201">
        <v>43370</v>
      </c>
      <c r="G201" s="202">
        <v>65.94</v>
      </c>
      <c r="H201" s="202">
        <v>81.72</v>
      </c>
      <c r="I201" s="202">
        <v>80.930000000000007</v>
      </c>
      <c r="J201" s="202">
        <v>80.06</v>
      </c>
    </row>
    <row r="202" spans="6:10" x14ac:dyDescent="0.25">
      <c r="F202" s="201">
        <v>43371</v>
      </c>
      <c r="G202" s="202">
        <v>66.290000000000006</v>
      </c>
      <c r="H202" s="202">
        <v>82.72</v>
      </c>
      <c r="I202" s="202">
        <v>82.24</v>
      </c>
      <c r="J202" s="202">
        <v>81.239999999999995</v>
      </c>
    </row>
    <row r="203" spans="6:10" x14ac:dyDescent="0.25">
      <c r="F203" s="201">
        <v>43374</v>
      </c>
      <c r="G203" s="202">
        <v>67.260000000000005</v>
      </c>
      <c r="H203" s="202">
        <v>84.98</v>
      </c>
      <c r="I203" s="202">
        <v>84.12</v>
      </c>
      <c r="J203" s="202">
        <v>83.13</v>
      </c>
    </row>
    <row r="204" spans="6:10" x14ac:dyDescent="0.25">
      <c r="F204" s="201">
        <v>43375</v>
      </c>
      <c r="G204" s="202">
        <v>67.31</v>
      </c>
      <c r="H204" s="202">
        <v>84.8</v>
      </c>
      <c r="I204" s="202">
        <v>83.98</v>
      </c>
      <c r="J204" s="202">
        <v>83.07</v>
      </c>
    </row>
    <row r="205" spans="6:10" x14ac:dyDescent="0.25">
      <c r="F205" s="201">
        <v>43376</v>
      </c>
      <c r="G205" s="202">
        <v>68.349999999999994</v>
      </c>
      <c r="H205" s="202">
        <v>86.29</v>
      </c>
      <c r="I205" s="202">
        <v>85.45</v>
      </c>
      <c r="J205" s="202">
        <v>84.48</v>
      </c>
    </row>
    <row r="206" spans="6:10" x14ac:dyDescent="0.25">
      <c r="F206" s="201">
        <v>43377</v>
      </c>
      <c r="G206" s="202">
        <v>67.400000000000006</v>
      </c>
      <c r="H206" s="202">
        <v>84.58</v>
      </c>
      <c r="I206" s="202">
        <v>83.83</v>
      </c>
      <c r="J206" s="202">
        <v>83</v>
      </c>
    </row>
    <row r="207" spans="6:10" x14ac:dyDescent="0.25">
      <c r="F207" s="201">
        <v>43378</v>
      </c>
      <c r="G207" s="202">
        <v>67.69</v>
      </c>
      <c r="H207" s="202">
        <v>84.16</v>
      </c>
      <c r="I207" s="202">
        <v>83.52</v>
      </c>
      <c r="J207" s="202">
        <v>82.85</v>
      </c>
    </row>
    <row r="208" spans="6:10" x14ac:dyDescent="0.25">
      <c r="F208" s="201">
        <v>43381</v>
      </c>
      <c r="G208" s="202">
        <v>67.64</v>
      </c>
      <c r="H208" s="202">
        <v>83.91</v>
      </c>
      <c r="I208" s="202">
        <v>83.27</v>
      </c>
      <c r="J208" s="202">
        <v>82.61</v>
      </c>
    </row>
    <row r="209" spans="6:10" x14ac:dyDescent="0.25">
      <c r="F209" s="201">
        <v>43382</v>
      </c>
      <c r="G209" s="202">
        <v>68.040000000000006</v>
      </c>
      <c r="H209" s="202">
        <v>85</v>
      </c>
      <c r="I209" s="202">
        <v>84.2</v>
      </c>
      <c r="J209" s="202">
        <v>83.47</v>
      </c>
    </row>
    <row r="210" spans="6:10" x14ac:dyDescent="0.25">
      <c r="F210" s="201">
        <v>43383</v>
      </c>
      <c r="G210" s="202">
        <v>66.650000000000006</v>
      </c>
      <c r="H210" s="202">
        <v>83.09</v>
      </c>
      <c r="I210" s="202">
        <v>82.34</v>
      </c>
      <c r="J210" s="202">
        <v>81.739999999999995</v>
      </c>
    </row>
    <row r="211" spans="6:10" x14ac:dyDescent="0.25">
      <c r="F211" s="201">
        <v>43384</v>
      </c>
      <c r="G211" s="202">
        <v>65.06</v>
      </c>
      <c r="H211" s="202">
        <v>80.260000000000005</v>
      </c>
      <c r="I211" s="202">
        <v>79.599999999999994</v>
      </c>
      <c r="J211" s="202">
        <v>79.09</v>
      </c>
    </row>
    <row r="212" spans="6:10" x14ac:dyDescent="0.25">
      <c r="F212" s="201">
        <v>43385</v>
      </c>
      <c r="G212" s="202">
        <v>64.87</v>
      </c>
      <c r="H212" s="202">
        <v>80.430000000000007</v>
      </c>
      <c r="I212" s="202">
        <v>79.819999999999993</v>
      </c>
      <c r="J212" s="202">
        <v>79.31</v>
      </c>
    </row>
    <row r="213" spans="6:10" x14ac:dyDescent="0.25">
      <c r="F213" s="201">
        <v>43388</v>
      </c>
      <c r="G213" s="202">
        <v>64.33</v>
      </c>
      <c r="H213" s="202">
        <v>80.78</v>
      </c>
      <c r="I213" s="202">
        <v>80.27</v>
      </c>
      <c r="J213" s="202">
        <v>79.87</v>
      </c>
    </row>
    <row r="214" spans="6:10" x14ac:dyDescent="0.25">
      <c r="F214" s="201">
        <v>43389</v>
      </c>
      <c r="G214" s="202">
        <v>64.09</v>
      </c>
      <c r="H214" s="202">
        <v>81.41</v>
      </c>
      <c r="I214" s="202">
        <v>80.88</v>
      </c>
      <c r="J214" s="202">
        <v>80.5</v>
      </c>
    </row>
    <row r="215" spans="6:10" x14ac:dyDescent="0.25">
      <c r="F215" s="201">
        <v>43390</v>
      </c>
      <c r="G215" s="202">
        <v>63.51</v>
      </c>
      <c r="H215" s="202">
        <v>80.05</v>
      </c>
      <c r="I215" s="202">
        <v>79.48</v>
      </c>
      <c r="J215" s="202">
        <v>79.11</v>
      </c>
    </row>
    <row r="216" spans="6:10" x14ac:dyDescent="0.25">
      <c r="F216" s="201">
        <v>43391</v>
      </c>
      <c r="G216" s="202">
        <v>63.05</v>
      </c>
      <c r="H216" s="202">
        <v>79.290000000000006</v>
      </c>
      <c r="I216" s="202">
        <v>78.59</v>
      </c>
      <c r="J216" s="202">
        <v>78.17</v>
      </c>
    </row>
    <row r="217" spans="6:10" x14ac:dyDescent="0.25">
      <c r="F217" s="201">
        <v>43392</v>
      </c>
      <c r="G217" s="202">
        <v>63.48</v>
      </c>
      <c r="H217" s="202">
        <v>79.78</v>
      </c>
      <c r="I217" s="202">
        <v>79.11</v>
      </c>
      <c r="J217" s="202">
        <v>78.67</v>
      </c>
    </row>
    <row r="218" spans="6:10" x14ac:dyDescent="0.25">
      <c r="F218" s="201">
        <v>43395</v>
      </c>
      <c r="G218" s="202">
        <v>64.59</v>
      </c>
      <c r="H218" s="202">
        <v>79.83</v>
      </c>
      <c r="I218" s="202">
        <v>79.33</v>
      </c>
      <c r="J218" s="202">
        <v>78.989999999999995</v>
      </c>
    </row>
    <row r="219" spans="6:10" x14ac:dyDescent="0.25">
      <c r="F219" s="201">
        <v>43396</v>
      </c>
      <c r="G219" s="202">
        <v>64.02</v>
      </c>
      <c r="H219" s="202">
        <v>76.44</v>
      </c>
      <c r="I219" s="202">
        <v>76.099999999999994</v>
      </c>
      <c r="J219" s="202">
        <v>75.95</v>
      </c>
    </row>
    <row r="220" spans="6:10" x14ac:dyDescent="0.25">
      <c r="F220" s="201">
        <v>43397</v>
      </c>
      <c r="G220" s="202">
        <v>63.8</v>
      </c>
      <c r="H220" s="202">
        <v>76.17</v>
      </c>
      <c r="I220" s="202">
        <v>76.2</v>
      </c>
      <c r="J220" s="202">
        <v>76.14</v>
      </c>
    </row>
    <row r="221" spans="6:10" x14ac:dyDescent="0.25">
      <c r="F221" s="201">
        <v>43398</v>
      </c>
      <c r="G221" s="202">
        <v>63.96</v>
      </c>
      <c r="H221" s="202">
        <v>76.89</v>
      </c>
      <c r="I221" s="202">
        <v>76.86</v>
      </c>
      <c r="J221" s="202">
        <v>76.64</v>
      </c>
    </row>
    <row r="222" spans="6:10" x14ac:dyDescent="0.25">
      <c r="F222" s="201">
        <v>43399</v>
      </c>
      <c r="G222" s="202">
        <v>65.09</v>
      </c>
      <c r="H222" s="202">
        <v>77.62</v>
      </c>
      <c r="I222" s="202">
        <v>77.61</v>
      </c>
      <c r="J222" s="202">
        <v>77.28</v>
      </c>
    </row>
    <row r="223" spans="6:10" x14ac:dyDescent="0.25">
      <c r="F223" s="201">
        <v>43402</v>
      </c>
      <c r="G223" s="202">
        <v>65.47</v>
      </c>
      <c r="H223" s="202">
        <v>77.34</v>
      </c>
      <c r="I223" s="202">
        <v>77.33</v>
      </c>
      <c r="J223" s="202">
        <v>77.12</v>
      </c>
    </row>
    <row r="224" spans="6:10" x14ac:dyDescent="0.25">
      <c r="F224" s="201">
        <v>43403</v>
      </c>
      <c r="G224" s="202">
        <v>64.27</v>
      </c>
      <c r="H224" s="202">
        <v>75.91</v>
      </c>
      <c r="I224" s="202">
        <v>75.930000000000007</v>
      </c>
      <c r="J224" s="202">
        <v>75.790000000000006</v>
      </c>
    </row>
    <row r="225" spans="6:10" x14ac:dyDescent="0.25">
      <c r="F225" s="201">
        <v>43404</v>
      </c>
      <c r="G225" s="202">
        <v>63.88</v>
      </c>
      <c r="H225" s="202">
        <v>75.47</v>
      </c>
      <c r="I225" s="202">
        <v>75.06</v>
      </c>
      <c r="J225" s="202">
        <v>75.05</v>
      </c>
    </row>
    <row r="226" spans="6:10" x14ac:dyDescent="0.25">
      <c r="F226" s="201">
        <v>43405</v>
      </c>
      <c r="G226" s="202">
        <v>62.58</v>
      </c>
      <c r="H226" s="202">
        <v>72.89</v>
      </c>
      <c r="I226" s="202">
        <v>73.040000000000006</v>
      </c>
      <c r="J226" s="202">
        <v>72.959999999999994</v>
      </c>
    </row>
    <row r="227" spans="6:10" x14ac:dyDescent="0.25">
      <c r="F227" s="201">
        <v>43406</v>
      </c>
      <c r="G227" s="202">
        <v>63.19</v>
      </c>
      <c r="H227" s="202">
        <v>72.83</v>
      </c>
      <c r="I227" s="202">
        <v>72.89</v>
      </c>
      <c r="J227" s="202">
        <v>72.81</v>
      </c>
    </row>
    <row r="228" spans="6:10" x14ac:dyDescent="0.25">
      <c r="F228" s="201">
        <v>43409</v>
      </c>
      <c r="G228" s="202">
        <v>63.77</v>
      </c>
      <c r="H228" s="202">
        <v>73.17</v>
      </c>
      <c r="I228" s="202">
        <v>73.13</v>
      </c>
      <c r="J228" s="202">
        <v>73.05</v>
      </c>
    </row>
    <row r="229" spans="6:10" x14ac:dyDescent="0.25">
      <c r="F229" s="201">
        <v>43410</v>
      </c>
      <c r="G229" s="202">
        <v>64.48</v>
      </c>
      <c r="H229" s="202">
        <v>72.13</v>
      </c>
      <c r="I229" s="202">
        <v>72.25</v>
      </c>
      <c r="J229" s="202">
        <v>72.349999999999994</v>
      </c>
    </row>
    <row r="230" spans="6:10" x14ac:dyDescent="0.25">
      <c r="F230" s="201">
        <v>43411</v>
      </c>
      <c r="G230" s="202">
        <v>66.959999999999994</v>
      </c>
      <c r="H230" s="202">
        <v>72.069999999999993</v>
      </c>
      <c r="I230" s="202">
        <v>72.239999999999995</v>
      </c>
      <c r="J230" s="202">
        <v>72.540000000000006</v>
      </c>
    </row>
    <row r="231" spans="6:10" x14ac:dyDescent="0.25">
      <c r="F231" s="201">
        <v>43412</v>
      </c>
      <c r="G231" s="202">
        <v>66.69</v>
      </c>
      <c r="H231" s="202">
        <v>70.650000000000006</v>
      </c>
      <c r="I231" s="202">
        <v>71.11</v>
      </c>
      <c r="J231" s="202">
        <v>71.61</v>
      </c>
    </row>
    <row r="232" spans="6:10" x14ac:dyDescent="0.25">
      <c r="F232" s="201">
        <v>43413</v>
      </c>
      <c r="G232" s="202">
        <v>66.25</v>
      </c>
      <c r="H232" s="202">
        <v>70.180000000000007</v>
      </c>
      <c r="I232" s="202">
        <v>70.61</v>
      </c>
      <c r="J232" s="202">
        <v>71.11</v>
      </c>
    </row>
    <row r="233" spans="6:10" x14ac:dyDescent="0.25">
      <c r="F233" s="201">
        <v>43416</v>
      </c>
      <c r="G233" s="202">
        <v>65.930000000000007</v>
      </c>
      <c r="H233" s="202">
        <v>70.12</v>
      </c>
      <c r="I233" s="202">
        <v>70.599999999999994</v>
      </c>
      <c r="J233" s="202">
        <v>71.040000000000006</v>
      </c>
    </row>
    <row r="234" spans="6:10" x14ac:dyDescent="0.25">
      <c r="F234" s="201">
        <v>43417</v>
      </c>
      <c r="G234" s="202">
        <v>64.400000000000006</v>
      </c>
      <c r="H234" s="202">
        <v>65.47</v>
      </c>
      <c r="I234" s="202">
        <v>66.08</v>
      </c>
      <c r="J234" s="202">
        <v>66.67</v>
      </c>
    </row>
    <row r="235" spans="6:10" x14ac:dyDescent="0.25">
      <c r="F235" s="201">
        <v>43418</v>
      </c>
      <c r="G235" s="202">
        <v>65.17</v>
      </c>
      <c r="H235" s="202">
        <v>66.12</v>
      </c>
      <c r="I235" s="202">
        <v>66.739999999999995</v>
      </c>
      <c r="J235" s="202">
        <v>67.3</v>
      </c>
    </row>
    <row r="236" spans="6:10" x14ac:dyDescent="0.25">
      <c r="F236" s="201">
        <v>43419</v>
      </c>
      <c r="G236" s="202">
        <v>63.77</v>
      </c>
      <c r="H236" s="202">
        <v>66.62</v>
      </c>
      <c r="I236" s="202">
        <v>67.06</v>
      </c>
      <c r="J236" s="202">
        <v>67.41</v>
      </c>
    </row>
    <row r="237" spans="6:10" x14ac:dyDescent="0.25">
      <c r="F237" s="201">
        <v>43420</v>
      </c>
      <c r="G237" s="202">
        <v>63.81</v>
      </c>
      <c r="H237" s="202">
        <v>66.760000000000005</v>
      </c>
      <c r="I237" s="202">
        <v>67.209999999999994</v>
      </c>
      <c r="J237" s="202">
        <v>67.52</v>
      </c>
    </row>
    <row r="238" spans="6:10" x14ac:dyDescent="0.25">
      <c r="F238" s="201">
        <v>43423</v>
      </c>
      <c r="G238" s="202">
        <v>64.180000000000007</v>
      </c>
      <c r="H238" s="202">
        <v>66.790000000000006</v>
      </c>
      <c r="I238" s="202">
        <v>67.27</v>
      </c>
      <c r="J238" s="202">
        <v>67.569999999999993</v>
      </c>
    </row>
    <row r="239" spans="6:10" x14ac:dyDescent="0.25">
      <c r="F239" s="201">
        <v>43424</v>
      </c>
      <c r="G239" s="202">
        <v>61.76</v>
      </c>
      <c r="H239" s="202">
        <v>62.53</v>
      </c>
      <c r="I239" s="202">
        <v>63.05</v>
      </c>
      <c r="J239" s="202">
        <v>63.44</v>
      </c>
    </row>
    <row r="240" spans="6:10" x14ac:dyDescent="0.25">
      <c r="F240" s="201">
        <v>43425</v>
      </c>
      <c r="G240" s="202">
        <v>62.94</v>
      </c>
      <c r="H240" s="202">
        <v>63.48</v>
      </c>
      <c r="I240" s="202">
        <v>64.06</v>
      </c>
      <c r="J240" s="202">
        <v>64.53</v>
      </c>
    </row>
    <row r="241" spans="6:10" x14ac:dyDescent="0.25">
      <c r="F241" s="201">
        <v>43426</v>
      </c>
      <c r="G241" s="202">
        <v>63.4</v>
      </c>
      <c r="H241" s="202">
        <v>62.6</v>
      </c>
      <c r="I241" s="202">
        <v>63.11</v>
      </c>
      <c r="J241" s="202">
        <v>63.63</v>
      </c>
    </row>
    <row r="242" spans="6:10" x14ac:dyDescent="0.25">
      <c r="F242" s="201">
        <v>43427</v>
      </c>
      <c r="G242" s="202">
        <v>62.45</v>
      </c>
      <c r="H242" s="202">
        <v>58.8</v>
      </c>
      <c r="I242" s="202">
        <v>59.23</v>
      </c>
      <c r="J242" s="202">
        <v>59.78</v>
      </c>
    </row>
    <row r="243" spans="6:10" x14ac:dyDescent="0.25">
      <c r="F243" s="201">
        <v>43430</v>
      </c>
      <c r="G243" s="202">
        <v>62.46</v>
      </c>
      <c r="H243" s="202">
        <v>60.48</v>
      </c>
      <c r="I243" s="202">
        <v>60.69</v>
      </c>
      <c r="J243" s="202">
        <v>61.14</v>
      </c>
    </row>
    <row r="244" spans="6:10" x14ac:dyDescent="0.25">
      <c r="F244" s="201">
        <v>43431</v>
      </c>
      <c r="G244" s="202">
        <v>62.98</v>
      </c>
      <c r="H244" s="202">
        <v>60.21</v>
      </c>
      <c r="I244" s="202">
        <v>60.58</v>
      </c>
      <c r="J244" s="202">
        <v>61.05</v>
      </c>
    </row>
    <row r="245" spans="6:10" x14ac:dyDescent="0.25">
      <c r="F245" s="201">
        <v>43432</v>
      </c>
      <c r="G245" s="202">
        <v>62.91</v>
      </c>
      <c r="H245" s="202">
        <v>58.76</v>
      </c>
      <c r="I245" s="202">
        <v>59.29</v>
      </c>
      <c r="J245" s="202">
        <v>59.85</v>
      </c>
    </row>
    <row r="246" spans="6:10" x14ac:dyDescent="0.25">
      <c r="F246" s="201">
        <v>43433</v>
      </c>
      <c r="G246" s="202">
        <v>63.47</v>
      </c>
      <c r="H246" s="202">
        <v>59.51</v>
      </c>
      <c r="I246" s="202">
        <v>60.07</v>
      </c>
      <c r="J246" s="202">
        <v>60.58</v>
      </c>
    </row>
    <row r="247" spans="6:10" x14ac:dyDescent="0.25">
      <c r="F247" s="201">
        <v>43434</v>
      </c>
      <c r="G247" s="202">
        <v>61.97</v>
      </c>
      <c r="H247" s="202">
        <v>58.71</v>
      </c>
      <c r="I247" s="202">
        <v>59.58</v>
      </c>
      <c r="J247" s="202">
        <v>59.94</v>
      </c>
    </row>
    <row r="248" spans="6:10" x14ac:dyDescent="0.25">
      <c r="F248" s="201">
        <v>43437</v>
      </c>
      <c r="G248" s="202">
        <v>63.37</v>
      </c>
      <c r="H248" s="202">
        <v>61.69</v>
      </c>
      <c r="I248" s="202">
        <v>61.93</v>
      </c>
      <c r="J248" s="202">
        <v>62.21</v>
      </c>
    </row>
    <row r="249" spans="6:10" x14ac:dyDescent="0.25">
      <c r="F249" s="201">
        <v>43438</v>
      </c>
      <c r="G249" s="202">
        <v>63.49</v>
      </c>
      <c r="H249" s="202">
        <v>62.08</v>
      </c>
      <c r="I249" s="202">
        <v>62.36</v>
      </c>
      <c r="J249" s="202">
        <v>62.76</v>
      </c>
    </row>
    <row r="250" spans="6:10" x14ac:dyDescent="0.25">
      <c r="F250" s="201">
        <v>43439</v>
      </c>
      <c r="G250" s="202">
        <v>62.96</v>
      </c>
      <c r="H250" s="202">
        <v>61.56</v>
      </c>
      <c r="I250" s="202">
        <v>61.94</v>
      </c>
      <c r="J250" s="202">
        <v>62.4</v>
      </c>
    </row>
    <row r="251" spans="6:10" x14ac:dyDescent="0.25">
      <c r="F251" s="201">
        <v>43440</v>
      </c>
      <c r="G251" s="202">
        <v>62.28</v>
      </c>
      <c r="H251" s="202">
        <v>60.06</v>
      </c>
      <c r="I251" s="202">
        <v>60.55</v>
      </c>
      <c r="J251" s="202">
        <v>61.1</v>
      </c>
    </row>
    <row r="252" spans="6:10" x14ac:dyDescent="0.25">
      <c r="F252" s="201">
        <v>43441</v>
      </c>
      <c r="G252" s="202">
        <v>61.87</v>
      </c>
      <c r="H252" s="202">
        <v>61.67</v>
      </c>
      <c r="I252" s="202">
        <v>62</v>
      </c>
      <c r="J252" s="202">
        <v>62.39</v>
      </c>
    </row>
    <row r="253" spans="6:10" x14ac:dyDescent="0.25">
      <c r="F253" s="201">
        <v>43444</v>
      </c>
      <c r="G253" s="202">
        <v>60.41</v>
      </c>
      <c r="H253" s="202">
        <v>59.97</v>
      </c>
      <c r="I253" s="202">
        <v>60.24</v>
      </c>
      <c r="J253" s="202">
        <v>60.62</v>
      </c>
    </row>
    <row r="254" spans="6:10" x14ac:dyDescent="0.25">
      <c r="F254" s="201">
        <v>43445</v>
      </c>
      <c r="G254" s="202">
        <v>60.59</v>
      </c>
      <c r="H254" s="202">
        <v>60.2</v>
      </c>
      <c r="I254" s="202">
        <v>60.5</v>
      </c>
      <c r="J254" s="202">
        <v>60.92</v>
      </c>
    </row>
    <row r="255" spans="6:10" x14ac:dyDescent="0.25">
      <c r="F255" s="201">
        <v>43446</v>
      </c>
      <c r="G255" s="202">
        <v>60.61</v>
      </c>
      <c r="H255" s="202">
        <v>60.15</v>
      </c>
      <c r="I255" s="202">
        <v>60.42</v>
      </c>
      <c r="J255" s="202">
        <v>60.85</v>
      </c>
    </row>
    <row r="256" spans="6:10" x14ac:dyDescent="0.25">
      <c r="F256" s="201">
        <v>43447</v>
      </c>
      <c r="G256" s="202">
        <v>61.28</v>
      </c>
      <c r="H256" s="202">
        <v>61.45</v>
      </c>
      <c r="I256" s="202">
        <v>61.74</v>
      </c>
      <c r="J256" s="202">
        <v>62.2</v>
      </c>
    </row>
    <row r="257" spans="6:10" x14ac:dyDescent="0.25">
      <c r="F257" s="201">
        <v>43448</v>
      </c>
      <c r="G257" s="202">
        <v>60.68</v>
      </c>
      <c r="H257" s="202">
        <v>60.28</v>
      </c>
      <c r="I257" s="202">
        <v>60.56</v>
      </c>
      <c r="J257" s="202">
        <v>61.11</v>
      </c>
    </row>
    <row r="258" spans="6:10" x14ac:dyDescent="0.25">
      <c r="F258" s="201">
        <v>43451</v>
      </c>
      <c r="G258" s="202">
        <v>60.78</v>
      </c>
      <c r="H258" s="202">
        <v>59.61</v>
      </c>
      <c r="I258" s="202">
        <v>59.8</v>
      </c>
      <c r="J258" s="202">
        <v>60.42</v>
      </c>
    </row>
    <row r="259" spans="6:10" x14ac:dyDescent="0.25">
      <c r="F259" s="201">
        <v>43452</v>
      </c>
      <c r="G259" s="202">
        <v>59.39</v>
      </c>
      <c r="H259" s="202">
        <v>56.26</v>
      </c>
      <c r="I259" s="202">
        <v>56.38</v>
      </c>
      <c r="J259" s="202">
        <v>57.01</v>
      </c>
    </row>
    <row r="260" spans="6:10" x14ac:dyDescent="0.25">
      <c r="F260" s="201">
        <v>43453</v>
      </c>
      <c r="G260" s="202">
        <v>60.2</v>
      </c>
      <c r="H260" s="202">
        <v>57.24</v>
      </c>
      <c r="I260" s="202">
        <v>57.63</v>
      </c>
      <c r="J260" s="202">
        <v>58.25</v>
      </c>
    </row>
    <row r="261" spans="6:10" x14ac:dyDescent="0.25">
      <c r="F261" s="201">
        <v>43454</v>
      </c>
      <c r="G261" s="202">
        <v>59.32</v>
      </c>
      <c r="H261" s="202">
        <v>54.35</v>
      </c>
      <c r="I261" s="202">
        <v>54.89</v>
      </c>
      <c r="J261" s="202">
        <v>55.63</v>
      </c>
    </row>
    <row r="262" spans="6:10" x14ac:dyDescent="0.25">
      <c r="F262" s="201">
        <v>43455</v>
      </c>
      <c r="G262" s="202">
        <v>59.45</v>
      </c>
      <c r="H262" s="202">
        <v>53.82</v>
      </c>
      <c r="I262" s="202">
        <v>54.3</v>
      </c>
      <c r="J262" s="202">
        <v>55.01</v>
      </c>
    </row>
    <row r="263" spans="6:10" x14ac:dyDescent="0.25">
      <c r="F263" s="201">
        <v>43458</v>
      </c>
      <c r="G263" s="202">
        <v>58.25</v>
      </c>
      <c r="H263" s="202">
        <v>50.47</v>
      </c>
      <c r="I263" s="202">
        <v>51.02</v>
      </c>
      <c r="J263" s="202">
        <v>51.78</v>
      </c>
    </row>
    <row r="264" spans="6:10" x14ac:dyDescent="0.25">
      <c r="F264" s="201">
        <v>43460</v>
      </c>
      <c r="G264" s="202">
        <v>61.1</v>
      </c>
      <c r="H264" s="202">
        <v>54.47</v>
      </c>
      <c r="I264" s="202">
        <v>54.98</v>
      </c>
      <c r="J264" s="202">
        <v>55.64</v>
      </c>
    </row>
    <row r="265" spans="6:10" x14ac:dyDescent="0.25">
      <c r="F265" s="201">
        <v>43461</v>
      </c>
      <c r="G265" s="202">
        <v>59.57</v>
      </c>
      <c r="H265" s="202">
        <v>52.16</v>
      </c>
      <c r="I265" s="202">
        <v>52.99</v>
      </c>
      <c r="J265" s="202">
        <v>53.79</v>
      </c>
    </row>
    <row r="266" spans="6:10" x14ac:dyDescent="0.25">
      <c r="F266" s="201">
        <v>43462</v>
      </c>
      <c r="G266" s="202">
        <v>59.42</v>
      </c>
      <c r="H266" s="202">
        <v>52.2</v>
      </c>
      <c r="I266" s="202">
        <v>53.46</v>
      </c>
      <c r="J266" s="202">
        <v>54.18</v>
      </c>
    </row>
    <row r="267" spans="6:10" x14ac:dyDescent="0.25">
      <c r="F267" s="201">
        <v>43465</v>
      </c>
      <c r="G267" s="202">
        <v>60.04</v>
      </c>
      <c r="H267" s="202">
        <v>53.8</v>
      </c>
      <c r="I267" s="202">
        <v>54.31</v>
      </c>
      <c r="J267" s="202">
        <v>54.88</v>
      </c>
    </row>
    <row r="268" spans="6:10" x14ac:dyDescent="0.25">
      <c r="F268" s="201">
        <v>43467</v>
      </c>
      <c r="G268" s="202">
        <v>60.68</v>
      </c>
      <c r="H268" s="202">
        <v>54.91</v>
      </c>
      <c r="I268" s="202">
        <v>55.46</v>
      </c>
      <c r="J268" s="202">
        <v>56.09</v>
      </c>
    </row>
    <row r="269" spans="6:10" x14ac:dyDescent="0.25">
      <c r="F269" s="201">
        <v>43468</v>
      </c>
      <c r="G269" s="202">
        <v>61.05</v>
      </c>
      <c r="H269" s="202">
        <v>55.95</v>
      </c>
      <c r="I269" s="202">
        <v>56.42</v>
      </c>
      <c r="J269" s="202">
        <v>56.99</v>
      </c>
    </row>
    <row r="270" spans="6:10" x14ac:dyDescent="0.25">
      <c r="F270" s="201">
        <v>43469</v>
      </c>
      <c r="G270" s="202">
        <v>61.15</v>
      </c>
      <c r="H270" s="202">
        <v>57.06</v>
      </c>
      <c r="I270" s="202">
        <v>57.46</v>
      </c>
      <c r="J270" s="202">
        <v>57.95</v>
      </c>
    </row>
    <row r="271" spans="6:10" x14ac:dyDescent="0.25">
      <c r="F271" s="201">
        <v>43472</v>
      </c>
      <c r="G271" s="202">
        <v>61.12</v>
      </c>
      <c r="H271" s="202">
        <v>57.33</v>
      </c>
      <c r="I271" s="202">
        <v>57.83</v>
      </c>
      <c r="J271" s="202">
        <v>58.37</v>
      </c>
    </row>
    <row r="272" spans="6:10" x14ac:dyDescent="0.25">
      <c r="F272" s="201">
        <v>43473</v>
      </c>
      <c r="G272" s="202">
        <v>62.16</v>
      </c>
      <c r="H272" s="202">
        <v>58.72</v>
      </c>
      <c r="I272" s="202">
        <v>59.14</v>
      </c>
      <c r="J272" s="202">
        <v>59.6</v>
      </c>
    </row>
    <row r="273" spans="6:10" x14ac:dyDescent="0.25">
      <c r="F273" s="201">
        <v>43474</v>
      </c>
      <c r="G273" s="202">
        <v>63.35</v>
      </c>
      <c r="H273" s="202">
        <v>61.44</v>
      </c>
      <c r="I273" s="202">
        <v>61.83</v>
      </c>
      <c r="J273" s="202">
        <v>62.2</v>
      </c>
    </row>
    <row r="274" spans="6:10" x14ac:dyDescent="0.25">
      <c r="F274" s="201">
        <v>43475</v>
      </c>
      <c r="G274" s="202">
        <v>63.04</v>
      </c>
      <c r="H274" s="202">
        <v>61.68</v>
      </c>
      <c r="I274" s="202">
        <v>62.02</v>
      </c>
      <c r="J274" s="202">
        <v>62.35</v>
      </c>
    </row>
    <row r="275" spans="6:10" x14ac:dyDescent="0.25">
      <c r="F275" s="201">
        <v>43476</v>
      </c>
      <c r="G275" s="202">
        <v>62.18</v>
      </c>
      <c r="H275" s="202">
        <v>60.48</v>
      </c>
      <c r="I275" s="202">
        <v>60.85</v>
      </c>
      <c r="J275" s="202">
        <v>61.14</v>
      </c>
    </row>
    <row r="276" spans="6:10" x14ac:dyDescent="0.25">
      <c r="F276" s="201">
        <v>43479</v>
      </c>
      <c r="G276" s="202">
        <v>61.69</v>
      </c>
      <c r="H276" s="202">
        <v>58.99</v>
      </c>
      <c r="I276" s="202">
        <v>59.44</v>
      </c>
      <c r="J276" s="202">
        <v>59.78</v>
      </c>
    </row>
    <row r="277" spans="6:10" x14ac:dyDescent="0.25">
      <c r="F277" s="201">
        <v>43480</v>
      </c>
      <c r="G277" s="202">
        <v>62.44</v>
      </c>
      <c r="H277" s="202">
        <v>60.64</v>
      </c>
      <c r="I277" s="202">
        <v>61.01</v>
      </c>
      <c r="J277" s="202">
        <v>61.28</v>
      </c>
    </row>
    <row r="278" spans="6:10" x14ac:dyDescent="0.25">
      <c r="F278" s="201">
        <v>43481</v>
      </c>
      <c r="G278" s="202">
        <v>62.66</v>
      </c>
      <c r="H278" s="202">
        <v>61.32</v>
      </c>
      <c r="I278" s="202">
        <v>61.51</v>
      </c>
      <c r="J278" s="202">
        <v>61.72</v>
      </c>
    </row>
    <row r="279" spans="6:10" x14ac:dyDescent="0.25">
      <c r="F279" s="201">
        <v>43482</v>
      </c>
      <c r="G279" s="202">
        <v>61.94</v>
      </c>
      <c r="H279" s="202">
        <v>61.18</v>
      </c>
      <c r="I279" s="202">
        <v>61.32</v>
      </c>
      <c r="J279" s="202">
        <v>61.48</v>
      </c>
    </row>
    <row r="280" spans="6:10" x14ac:dyDescent="0.25">
      <c r="F280" s="201">
        <v>43483</v>
      </c>
      <c r="G280" s="202">
        <v>61.53</v>
      </c>
      <c r="H280" s="202">
        <v>62.7</v>
      </c>
      <c r="I280" s="202">
        <v>62.68</v>
      </c>
      <c r="J280" s="202">
        <v>62.74</v>
      </c>
    </row>
    <row r="281" spans="6:10" x14ac:dyDescent="0.25">
      <c r="F281" s="201">
        <v>43486</v>
      </c>
      <c r="G281" s="202">
        <v>61.93</v>
      </c>
      <c r="H281" s="202">
        <v>62.74</v>
      </c>
      <c r="I281" s="202">
        <v>62.66</v>
      </c>
      <c r="J281" s="202">
        <v>62.73</v>
      </c>
    </row>
    <row r="282" spans="6:10" x14ac:dyDescent="0.25">
      <c r="F282" s="201">
        <v>43487</v>
      </c>
      <c r="G282" s="202">
        <v>61.77</v>
      </c>
      <c r="H282" s="202">
        <v>61.5</v>
      </c>
      <c r="I282" s="202">
        <v>61.52</v>
      </c>
      <c r="J282" s="202">
        <v>61.69</v>
      </c>
    </row>
    <row r="283" spans="6:10" x14ac:dyDescent="0.25">
      <c r="F283" s="201">
        <v>43488</v>
      </c>
      <c r="G283" s="202">
        <v>61.69</v>
      </c>
      <c r="H283" s="202">
        <v>61.14</v>
      </c>
      <c r="I283" s="202">
        <v>61.17</v>
      </c>
      <c r="J283" s="202">
        <v>61.36</v>
      </c>
    </row>
    <row r="284" spans="6:10" x14ac:dyDescent="0.25">
      <c r="F284" s="201">
        <v>43489</v>
      </c>
      <c r="G284" s="202">
        <v>61.71</v>
      </c>
      <c r="H284" s="202">
        <v>61.09</v>
      </c>
      <c r="I284" s="202">
        <v>61.31</v>
      </c>
      <c r="J284" s="202">
        <v>61.48</v>
      </c>
    </row>
    <row r="285" spans="6:10" x14ac:dyDescent="0.25">
      <c r="F285" s="201">
        <v>43490</v>
      </c>
      <c r="G285" s="202">
        <v>61.89</v>
      </c>
      <c r="H285" s="202">
        <v>61.64</v>
      </c>
      <c r="I285" s="202">
        <v>61.72</v>
      </c>
      <c r="J285" s="202">
        <v>61.81</v>
      </c>
    </row>
    <row r="286" spans="6:10" x14ac:dyDescent="0.25">
      <c r="F286" s="201">
        <v>43493</v>
      </c>
      <c r="G286" s="202">
        <v>61.39</v>
      </c>
      <c r="H286" s="202">
        <v>59.93</v>
      </c>
      <c r="I286" s="202">
        <v>59.91</v>
      </c>
      <c r="J286" s="202">
        <v>59.99</v>
      </c>
    </row>
    <row r="287" spans="6:10" x14ac:dyDescent="0.25">
      <c r="F287" s="201">
        <v>43494</v>
      </c>
      <c r="G287" s="202">
        <v>61.97</v>
      </c>
      <c r="H287" s="202">
        <v>61.32</v>
      </c>
      <c r="I287" s="202">
        <v>61.29</v>
      </c>
      <c r="J287" s="202">
        <v>61.31</v>
      </c>
    </row>
    <row r="288" spans="6:10" x14ac:dyDescent="0.25">
      <c r="F288" s="201">
        <v>43495</v>
      </c>
      <c r="G288" s="202">
        <v>61.55</v>
      </c>
      <c r="H288" s="202">
        <v>61.65</v>
      </c>
      <c r="I288" s="202">
        <v>61.63</v>
      </c>
      <c r="J288" s="202">
        <v>61.63</v>
      </c>
    </row>
    <row r="289" spans="6:10" x14ac:dyDescent="0.25">
      <c r="F289" s="201">
        <v>43496</v>
      </c>
      <c r="G289" s="202">
        <v>60.76</v>
      </c>
      <c r="H289" s="202">
        <v>61.89</v>
      </c>
      <c r="I289" s="202">
        <v>60.93</v>
      </c>
      <c r="J289" s="202">
        <v>60.96</v>
      </c>
    </row>
    <row r="290" spans="6:10" x14ac:dyDescent="0.25">
      <c r="F290" s="201">
        <v>43497</v>
      </c>
      <c r="G290" s="202">
        <v>62.11</v>
      </c>
      <c r="H290" s="202">
        <v>62.75</v>
      </c>
      <c r="I290" s="202">
        <v>62.85</v>
      </c>
      <c r="J290" s="202">
        <v>62.67</v>
      </c>
    </row>
    <row r="291" spans="6:10" x14ac:dyDescent="0.25">
      <c r="F291" s="201">
        <v>43500</v>
      </c>
      <c r="G291" s="202">
        <v>61.63</v>
      </c>
      <c r="H291" s="202">
        <v>62.51</v>
      </c>
      <c r="I291" s="202">
        <v>62.66</v>
      </c>
      <c r="J291" s="202">
        <v>62.49</v>
      </c>
    </row>
    <row r="292" spans="6:10" x14ac:dyDescent="0.25">
      <c r="F292" s="201">
        <v>43501</v>
      </c>
      <c r="G292" s="202">
        <v>61.08</v>
      </c>
      <c r="H292" s="202">
        <v>61.98</v>
      </c>
      <c r="I292" s="202">
        <v>62.16</v>
      </c>
      <c r="J292" s="202">
        <v>62.05</v>
      </c>
    </row>
    <row r="293" spans="6:10" x14ac:dyDescent="0.25">
      <c r="F293" s="201">
        <v>43502</v>
      </c>
      <c r="G293" s="202">
        <v>60.84</v>
      </c>
      <c r="H293" s="202">
        <v>62.69</v>
      </c>
      <c r="I293" s="202">
        <v>62.79</v>
      </c>
      <c r="J293" s="202">
        <v>62.63</v>
      </c>
    </row>
    <row r="294" spans="6:10" x14ac:dyDescent="0.25">
      <c r="F294" s="201">
        <v>43503</v>
      </c>
      <c r="G294" s="202">
        <v>60.55</v>
      </c>
      <c r="H294" s="202">
        <v>61.63</v>
      </c>
      <c r="I294" s="202">
        <v>61.66</v>
      </c>
      <c r="J294" s="202">
        <v>61.48</v>
      </c>
    </row>
    <row r="295" spans="6:10" x14ac:dyDescent="0.25">
      <c r="F295" s="201">
        <v>43504</v>
      </c>
      <c r="G295" s="202">
        <v>60.37</v>
      </c>
      <c r="H295" s="202">
        <v>62.1</v>
      </c>
      <c r="I295" s="202">
        <v>62.02</v>
      </c>
      <c r="J295" s="202">
        <v>61.76</v>
      </c>
    </row>
    <row r="296" spans="6:10" x14ac:dyDescent="0.25">
      <c r="F296" s="201">
        <v>43507</v>
      </c>
      <c r="G296" s="202">
        <v>60.23</v>
      </c>
      <c r="H296" s="202">
        <v>61.51</v>
      </c>
      <c r="I296" s="202">
        <v>61.55</v>
      </c>
      <c r="J296" s="202">
        <v>61.34</v>
      </c>
    </row>
    <row r="297" spans="6:10" x14ac:dyDescent="0.25">
      <c r="F297" s="201">
        <v>43508</v>
      </c>
      <c r="G297" s="202">
        <v>60.37</v>
      </c>
      <c r="H297" s="202">
        <v>62.42</v>
      </c>
      <c r="I297" s="202">
        <v>62.39</v>
      </c>
      <c r="J297" s="202">
        <v>62.11</v>
      </c>
    </row>
    <row r="298" spans="6:10" x14ac:dyDescent="0.25">
      <c r="F298" s="201">
        <v>43509</v>
      </c>
      <c r="G298" s="202">
        <v>60.83</v>
      </c>
      <c r="H298" s="202">
        <v>63.61</v>
      </c>
      <c r="I298" s="202">
        <v>63.53</v>
      </c>
      <c r="J298" s="202">
        <v>63.18</v>
      </c>
    </row>
    <row r="299" spans="6:10" x14ac:dyDescent="0.25">
      <c r="F299" s="201">
        <v>43510</v>
      </c>
      <c r="G299" s="202">
        <v>61.23</v>
      </c>
      <c r="H299" s="202">
        <v>64.569999999999993</v>
      </c>
      <c r="I299" s="202">
        <v>64.41</v>
      </c>
      <c r="J299" s="202">
        <v>64</v>
      </c>
    </row>
    <row r="300" spans="6:10" x14ac:dyDescent="0.25">
      <c r="F300" s="201">
        <v>43511</v>
      </c>
      <c r="G300" s="202">
        <v>61.5</v>
      </c>
      <c r="H300" s="202">
        <v>66.25</v>
      </c>
      <c r="I300" s="202">
        <v>66.12</v>
      </c>
      <c r="J300" s="202">
        <v>65.72</v>
      </c>
    </row>
    <row r="301" spans="6:10" x14ac:dyDescent="0.25">
      <c r="F301" s="201">
        <v>43514</v>
      </c>
      <c r="G301" s="202">
        <v>61.61</v>
      </c>
      <c r="H301" s="202">
        <v>66.5</v>
      </c>
      <c r="I301" s="202">
        <v>66.42</v>
      </c>
      <c r="J301" s="202">
        <v>66.06</v>
      </c>
    </row>
    <row r="302" spans="6:10" x14ac:dyDescent="0.25">
      <c r="F302" s="201">
        <v>43515</v>
      </c>
      <c r="G302" s="202">
        <v>61.81</v>
      </c>
      <c r="H302" s="202">
        <v>66.45</v>
      </c>
      <c r="I302" s="202">
        <v>66.400000000000006</v>
      </c>
      <c r="J302" s="202">
        <v>66.040000000000006</v>
      </c>
    </row>
    <row r="303" spans="6:10" x14ac:dyDescent="0.25">
      <c r="F303" s="201">
        <v>43516</v>
      </c>
      <c r="G303" s="202">
        <v>61.62</v>
      </c>
      <c r="H303" s="202">
        <v>67.08</v>
      </c>
      <c r="I303" s="202">
        <v>67.05</v>
      </c>
      <c r="J303" s="202">
        <v>66.650000000000006</v>
      </c>
    </row>
    <row r="304" spans="6:10" x14ac:dyDescent="0.25">
      <c r="F304" s="201">
        <v>43517</v>
      </c>
      <c r="G304" s="202">
        <v>61.58</v>
      </c>
      <c r="H304" s="202">
        <v>67.069999999999993</v>
      </c>
      <c r="I304" s="202">
        <v>67.12</v>
      </c>
      <c r="J304" s="202">
        <v>66.709999999999994</v>
      </c>
    </row>
    <row r="305" spans="6:10" x14ac:dyDescent="0.25">
      <c r="F305" s="201">
        <v>43518</v>
      </c>
      <c r="G305" s="202">
        <v>61.43</v>
      </c>
      <c r="H305" s="202">
        <v>67.12</v>
      </c>
      <c r="I305" s="202">
        <v>67.180000000000007</v>
      </c>
      <c r="J305" s="202">
        <v>66.77</v>
      </c>
    </row>
    <row r="306" spans="6:10" x14ac:dyDescent="0.25">
      <c r="F306" s="201">
        <v>43521</v>
      </c>
      <c r="G306" s="202">
        <v>60.64</v>
      </c>
      <c r="H306" s="202">
        <v>64.760000000000005</v>
      </c>
      <c r="I306" s="202">
        <v>64.88</v>
      </c>
      <c r="J306" s="202">
        <v>64.599999999999994</v>
      </c>
    </row>
    <row r="307" spans="6:10" x14ac:dyDescent="0.25">
      <c r="F307" s="201">
        <v>43522</v>
      </c>
      <c r="G307" s="202">
        <v>60.49</v>
      </c>
      <c r="H307" s="202">
        <v>65.209999999999994</v>
      </c>
      <c r="I307" s="202">
        <v>65.349999999999994</v>
      </c>
      <c r="J307" s="202">
        <v>65.13</v>
      </c>
    </row>
    <row r="308" spans="6:10" x14ac:dyDescent="0.25">
      <c r="F308" s="201">
        <v>43523</v>
      </c>
      <c r="G308" s="202">
        <v>60.75</v>
      </c>
      <c r="H308" s="202">
        <v>66.39</v>
      </c>
      <c r="I308" s="202">
        <v>66.569999999999993</v>
      </c>
      <c r="J308" s="202">
        <v>66.290000000000006</v>
      </c>
    </row>
    <row r="309" spans="6:10" x14ac:dyDescent="0.25">
      <c r="F309" s="201">
        <v>43524</v>
      </c>
      <c r="G309" s="202">
        <v>60.63</v>
      </c>
      <c r="H309" s="202">
        <v>66.03</v>
      </c>
      <c r="I309" s="202">
        <v>66.33</v>
      </c>
      <c r="J309" s="202">
        <v>66.09</v>
      </c>
    </row>
    <row r="310" spans="6:10" x14ac:dyDescent="0.25">
      <c r="F310" s="201">
        <v>43525</v>
      </c>
      <c r="G310" s="202">
        <v>60.12</v>
      </c>
      <c r="H310" s="202">
        <v>65.069999999999993</v>
      </c>
      <c r="I310" s="202">
        <v>65.03</v>
      </c>
      <c r="J310" s="202">
        <v>64.86</v>
      </c>
    </row>
    <row r="311" spans="6:10" x14ac:dyDescent="0.25">
      <c r="F311" s="201">
        <v>43528</v>
      </c>
      <c r="G311" s="202">
        <v>61.12</v>
      </c>
      <c r="H311" s="202">
        <v>65.67</v>
      </c>
      <c r="I311" s="202">
        <v>65.69</v>
      </c>
      <c r="J311" s="202">
        <v>65.569999999999993</v>
      </c>
    </row>
    <row r="312" spans="6:10" x14ac:dyDescent="0.25">
      <c r="F312" s="201">
        <v>43529</v>
      </c>
      <c r="G312" s="202">
        <v>61.15</v>
      </c>
      <c r="H312" s="202">
        <v>65.86</v>
      </c>
      <c r="I312" s="202">
        <v>65.86</v>
      </c>
      <c r="J312" s="202">
        <v>65.7</v>
      </c>
    </row>
    <row r="313" spans="6:10" x14ac:dyDescent="0.25">
      <c r="F313" s="201">
        <v>43530</v>
      </c>
      <c r="G313" s="202">
        <v>60.95</v>
      </c>
      <c r="H313" s="202">
        <v>65.989999999999995</v>
      </c>
      <c r="I313" s="202">
        <v>65.87</v>
      </c>
      <c r="J313" s="202">
        <v>65.64</v>
      </c>
    </row>
    <row r="314" spans="6:10" x14ac:dyDescent="0.25">
      <c r="F314" s="201">
        <v>43531</v>
      </c>
      <c r="G314" s="202">
        <v>60.76</v>
      </c>
      <c r="H314" s="202">
        <v>66.3</v>
      </c>
      <c r="I314" s="202">
        <v>66.16</v>
      </c>
      <c r="J314" s="202">
        <v>65.88</v>
      </c>
    </row>
    <row r="315" spans="6:10" x14ac:dyDescent="0.25">
      <c r="F315" s="201">
        <v>43532</v>
      </c>
      <c r="G315" s="202">
        <v>60.8</v>
      </c>
      <c r="H315" s="202">
        <v>65.739999999999995</v>
      </c>
      <c r="I315" s="202">
        <v>65.56</v>
      </c>
      <c r="J315" s="202">
        <v>65.31</v>
      </c>
    </row>
    <row r="316" spans="6:10" x14ac:dyDescent="0.25">
      <c r="F316" s="201">
        <v>43535</v>
      </c>
      <c r="G316" s="202">
        <v>60.84</v>
      </c>
      <c r="H316" s="202">
        <v>66.58</v>
      </c>
      <c r="I316" s="202">
        <v>66.34</v>
      </c>
      <c r="J316" s="202">
        <v>66</v>
      </c>
    </row>
    <row r="317" spans="6:10" x14ac:dyDescent="0.25">
      <c r="F317" s="201">
        <v>43536</v>
      </c>
      <c r="G317" s="202">
        <v>60.99</v>
      </c>
      <c r="H317" s="202">
        <v>66.67</v>
      </c>
      <c r="I317" s="202">
        <v>66.430000000000007</v>
      </c>
      <c r="J317" s="202">
        <v>66.09</v>
      </c>
    </row>
    <row r="318" spans="6:10" x14ac:dyDescent="0.25">
      <c r="F318" s="201">
        <v>43537</v>
      </c>
      <c r="G318" s="202">
        <v>61.5</v>
      </c>
      <c r="H318" s="202">
        <v>67.55</v>
      </c>
      <c r="I318" s="202">
        <v>67.31</v>
      </c>
      <c r="J318" s="202">
        <v>66.94</v>
      </c>
    </row>
    <row r="319" spans="6:10" x14ac:dyDescent="0.25">
      <c r="F319" s="201">
        <v>43538</v>
      </c>
      <c r="G319" s="202">
        <v>60.98</v>
      </c>
      <c r="H319" s="202">
        <v>67.23</v>
      </c>
      <c r="I319" s="202">
        <v>66.959999999999994</v>
      </c>
      <c r="J319" s="202">
        <v>66.59</v>
      </c>
    </row>
    <row r="320" spans="6:10" x14ac:dyDescent="0.25">
      <c r="F320" s="201">
        <v>43539</v>
      </c>
      <c r="G320" s="202">
        <v>60.95</v>
      </c>
      <c r="H320" s="202">
        <v>67.16</v>
      </c>
      <c r="I320" s="202">
        <v>66.86</v>
      </c>
      <c r="J320" s="202">
        <v>66.44</v>
      </c>
    </row>
    <row r="321" spans="6:10" x14ac:dyDescent="0.25">
      <c r="F321" s="201">
        <v>43542</v>
      </c>
      <c r="G321" s="202">
        <v>60.96</v>
      </c>
      <c r="H321" s="202">
        <v>67.540000000000006</v>
      </c>
      <c r="I321" s="202">
        <v>67.13</v>
      </c>
      <c r="J321" s="202">
        <v>66.650000000000006</v>
      </c>
    </row>
    <row r="322" spans="6:10" x14ac:dyDescent="0.25">
      <c r="F322" s="201">
        <v>43543</v>
      </c>
      <c r="G322" s="202">
        <v>60.91</v>
      </c>
      <c r="H322" s="202">
        <v>67.61</v>
      </c>
      <c r="I322" s="202">
        <v>67.19</v>
      </c>
      <c r="J322" s="202">
        <v>66.72</v>
      </c>
    </row>
    <row r="323" spans="6:10" x14ac:dyDescent="0.25">
      <c r="F323" s="201">
        <v>43544</v>
      </c>
      <c r="G323" s="202">
        <v>60.92</v>
      </c>
      <c r="H323" s="202">
        <v>68.5</v>
      </c>
      <c r="I323" s="202">
        <v>68</v>
      </c>
      <c r="J323" s="202">
        <v>67.44</v>
      </c>
    </row>
    <row r="324" spans="6:10" x14ac:dyDescent="0.25">
      <c r="F324" s="201">
        <v>43545</v>
      </c>
      <c r="G324" s="202">
        <v>60.94</v>
      </c>
      <c r="H324" s="202">
        <v>67.86</v>
      </c>
      <c r="I324" s="202">
        <v>67.430000000000007</v>
      </c>
      <c r="J324" s="202">
        <v>66.89</v>
      </c>
    </row>
    <row r="325" spans="6:10" x14ac:dyDescent="0.25">
      <c r="F325" s="201">
        <v>43546</v>
      </c>
      <c r="G325" s="202">
        <v>60.67</v>
      </c>
      <c r="H325" s="202">
        <v>67.03</v>
      </c>
      <c r="I325" s="202">
        <v>66.489999999999995</v>
      </c>
      <c r="J325" s="202">
        <v>65.959999999999994</v>
      </c>
    </row>
    <row r="326" spans="6:10" x14ac:dyDescent="0.25">
      <c r="F326" s="201">
        <v>43549</v>
      </c>
      <c r="G326" s="202">
        <v>60.77</v>
      </c>
      <c r="H326" s="202">
        <v>67.209999999999994</v>
      </c>
      <c r="I326" s="202">
        <v>66.540000000000006</v>
      </c>
      <c r="J326" s="202">
        <v>66</v>
      </c>
    </row>
    <row r="327" spans="6:10" x14ac:dyDescent="0.25">
      <c r="F327" s="201">
        <v>43550</v>
      </c>
      <c r="G327" s="202">
        <v>60.67</v>
      </c>
      <c r="H327" s="202">
        <v>67.97</v>
      </c>
      <c r="I327" s="202">
        <v>67.099999999999994</v>
      </c>
      <c r="J327" s="202">
        <v>66.459999999999994</v>
      </c>
    </row>
    <row r="328" spans="6:10" x14ac:dyDescent="0.25">
      <c r="F328" s="201">
        <v>43551</v>
      </c>
      <c r="G328" s="202">
        <v>60.45</v>
      </c>
      <c r="H328" s="202">
        <v>67.83</v>
      </c>
      <c r="I328" s="202">
        <v>66.87</v>
      </c>
      <c r="J328" s="202">
        <v>66.22</v>
      </c>
    </row>
    <row r="329" spans="6:10" x14ac:dyDescent="0.25">
      <c r="F329" s="201">
        <v>43552</v>
      </c>
      <c r="G329" s="202">
        <v>60.58</v>
      </c>
      <c r="H329" s="202">
        <v>67.819999999999993</v>
      </c>
      <c r="I329" s="202">
        <v>66.739999999999995</v>
      </c>
      <c r="J329" s="202">
        <v>66.03</v>
      </c>
    </row>
    <row r="330" spans="6:10" x14ac:dyDescent="0.25">
      <c r="F330" s="201">
        <v>43553</v>
      </c>
      <c r="G330" s="202">
        <v>60.48</v>
      </c>
      <c r="H330" s="202">
        <v>68.39</v>
      </c>
      <c r="I330" s="202">
        <v>67.209999999999994</v>
      </c>
      <c r="J330" s="202">
        <v>66.510000000000005</v>
      </c>
    </row>
    <row r="331" spans="6:10" x14ac:dyDescent="0.25">
      <c r="F331" s="201">
        <v>43556</v>
      </c>
      <c r="G331" s="202">
        <v>60.65</v>
      </c>
      <c r="H331" s="202">
        <v>69.010000000000005</v>
      </c>
      <c r="I331" s="202">
        <v>68.27</v>
      </c>
      <c r="J331" s="202">
        <v>67.53</v>
      </c>
    </row>
    <row r="332" spans="6:10" x14ac:dyDescent="0.25">
      <c r="F332" s="201">
        <v>43557</v>
      </c>
      <c r="G332" s="202">
        <v>60.4</v>
      </c>
      <c r="H332" s="202">
        <v>69.37</v>
      </c>
      <c r="I332" s="202">
        <v>68.599999999999994</v>
      </c>
      <c r="J332" s="202">
        <v>67.78</v>
      </c>
    </row>
    <row r="333" spans="6:10" x14ac:dyDescent="0.25">
      <c r="F333" s="201">
        <v>43558</v>
      </c>
      <c r="G333" s="202">
        <v>60.7</v>
      </c>
      <c r="H333" s="202">
        <v>69.31</v>
      </c>
      <c r="I333" s="202">
        <v>68.59</v>
      </c>
      <c r="J333" s="202">
        <v>67.75</v>
      </c>
    </row>
    <row r="334" spans="6:10" x14ac:dyDescent="0.25">
      <c r="F334" s="201">
        <v>43559</v>
      </c>
      <c r="G334" s="202">
        <v>60.6</v>
      </c>
      <c r="H334" s="202">
        <v>69.400000000000006</v>
      </c>
      <c r="I334" s="202">
        <v>68.69</v>
      </c>
      <c r="J334" s="202">
        <v>67.81</v>
      </c>
    </row>
    <row r="335" spans="6:10" x14ac:dyDescent="0.25">
      <c r="F335" s="201">
        <v>43560</v>
      </c>
      <c r="G335" s="202">
        <v>60.55</v>
      </c>
      <c r="H335" s="202">
        <v>70.34</v>
      </c>
      <c r="I335" s="202">
        <v>69.569999999999993</v>
      </c>
      <c r="J335" s="202">
        <v>68.58</v>
      </c>
    </row>
    <row r="336" spans="6:10" x14ac:dyDescent="0.25">
      <c r="F336" s="201">
        <v>43563</v>
      </c>
      <c r="G336" s="202">
        <v>60.49</v>
      </c>
      <c r="H336" s="202">
        <v>71.099999999999994</v>
      </c>
      <c r="I336" s="202">
        <v>70.209999999999994</v>
      </c>
      <c r="J336" s="202">
        <v>69.14</v>
      </c>
    </row>
    <row r="337" spans="6:10" x14ac:dyDescent="0.25">
      <c r="F337" s="201">
        <v>43564</v>
      </c>
      <c r="G337" s="202">
        <v>60.71</v>
      </c>
      <c r="H337" s="202">
        <v>70.61</v>
      </c>
      <c r="I337" s="202">
        <v>69.78</v>
      </c>
      <c r="J337" s="202">
        <v>68.77</v>
      </c>
    </row>
    <row r="338" spans="6:10" x14ac:dyDescent="0.25">
      <c r="F338" s="201">
        <v>43565</v>
      </c>
      <c r="G338" s="202">
        <v>60.9</v>
      </c>
      <c r="H338" s="202">
        <v>71.73</v>
      </c>
      <c r="I338" s="202">
        <v>70.92</v>
      </c>
      <c r="J338" s="202">
        <v>69.86</v>
      </c>
    </row>
    <row r="339" spans="6:10" x14ac:dyDescent="0.25">
      <c r="F339" s="201">
        <v>43566</v>
      </c>
      <c r="G339" s="202">
        <v>60.88</v>
      </c>
      <c r="H339" s="202">
        <v>70.83</v>
      </c>
      <c r="I339" s="202">
        <v>70.03</v>
      </c>
      <c r="J339" s="202">
        <v>69.099999999999994</v>
      </c>
    </row>
    <row r="340" spans="6:10" x14ac:dyDescent="0.25">
      <c r="F340" s="201">
        <v>43567</v>
      </c>
      <c r="G340" s="202">
        <v>61.3</v>
      </c>
      <c r="H340" s="202">
        <v>71.55</v>
      </c>
      <c r="I340" s="202">
        <v>70.650000000000006</v>
      </c>
      <c r="J340" s="202">
        <v>69.66</v>
      </c>
    </row>
    <row r="341" spans="6:10" x14ac:dyDescent="0.25">
      <c r="F341" s="201">
        <v>43570</v>
      </c>
      <c r="G341" s="202">
        <v>61.86</v>
      </c>
      <c r="H341" s="202">
        <v>71.180000000000007</v>
      </c>
      <c r="I341" s="202">
        <v>70.36</v>
      </c>
      <c r="J341" s="202">
        <v>69.489999999999995</v>
      </c>
    </row>
    <row r="342" spans="6:10" x14ac:dyDescent="0.25">
      <c r="F342" s="201">
        <v>43571</v>
      </c>
      <c r="G342" s="202">
        <v>61.84</v>
      </c>
      <c r="H342" s="202">
        <v>71.72</v>
      </c>
      <c r="I342" s="202">
        <v>70.77</v>
      </c>
      <c r="J342" s="202">
        <v>69.81</v>
      </c>
    </row>
    <row r="343" spans="6:10" x14ac:dyDescent="0.25">
      <c r="F343" s="201">
        <v>43572</v>
      </c>
      <c r="G343" s="202">
        <v>61.65</v>
      </c>
      <c r="H343" s="202">
        <v>71.62</v>
      </c>
      <c r="I343" s="202">
        <v>70.64</v>
      </c>
      <c r="J343" s="202">
        <v>69.66</v>
      </c>
    </row>
    <row r="344" spans="6:10" x14ac:dyDescent="0.25">
      <c r="F344" s="201">
        <v>43573</v>
      </c>
      <c r="G344" s="202">
        <v>61.53</v>
      </c>
      <c r="H344" s="202">
        <v>71.97</v>
      </c>
      <c r="I344" s="202">
        <v>70.959999999999994</v>
      </c>
      <c r="J344" s="202">
        <v>69.89</v>
      </c>
    </row>
    <row r="345" spans="6:10" x14ac:dyDescent="0.25">
      <c r="F345" s="201">
        <v>43577</v>
      </c>
      <c r="G345" s="202">
        <v>61.61</v>
      </c>
      <c r="H345" s="202">
        <v>74.040000000000006</v>
      </c>
      <c r="I345" s="202">
        <v>72.81</v>
      </c>
      <c r="J345" s="202">
        <v>71.39</v>
      </c>
    </row>
    <row r="346" spans="6:10" x14ac:dyDescent="0.25">
      <c r="F346" s="201">
        <v>43578</v>
      </c>
      <c r="G346" s="202">
        <v>61.88</v>
      </c>
      <c r="H346" s="202">
        <v>74.510000000000005</v>
      </c>
      <c r="I346" s="202">
        <v>73.33</v>
      </c>
      <c r="J346" s="202">
        <v>71.900000000000006</v>
      </c>
    </row>
    <row r="347" spans="6:10" x14ac:dyDescent="0.25">
      <c r="F347" s="201">
        <v>43579</v>
      </c>
      <c r="G347" s="202">
        <v>61.82</v>
      </c>
      <c r="H347" s="202">
        <v>74.569999999999993</v>
      </c>
      <c r="I347" s="202">
        <v>73.260000000000005</v>
      </c>
      <c r="J347" s="202">
        <v>71.86</v>
      </c>
    </row>
    <row r="348" spans="6:10" x14ac:dyDescent="0.25">
      <c r="F348" s="201">
        <v>43580</v>
      </c>
      <c r="G348" s="202">
        <v>61.46</v>
      </c>
      <c r="H348" s="202">
        <v>74.349999999999994</v>
      </c>
      <c r="I348" s="202">
        <v>72.989999999999995</v>
      </c>
      <c r="J348" s="202">
        <v>71.52</v>
      </c>
    </row>
    <row r="349" spans="6:10" x14ac:dyDescent="0.25">
      <c r="F349" s="201">
        <v>43581</v>
      </c>
      <c r="G349" s="202">
        <v>61.21</v>
      </c>
      <c r="H349" s="202">
        <v>72.150000000000006</v>
      </c>
      <c r="I349" s="202">
        <v>71</v>
      </c>
      <c r="J349" s="202">
        <v>69.56</v>
      </c>
    </row>
    <row r="350" spans="6:10" x14ac:dyDescent="0.25">
      <c r="F350" s="201">
        <v>43584</v>
      </c>
      <c r="G350" s="202">
        <v>61.01</v>
      </c>
      <c r="H350" s="202">
        <v>72.040000000000006</v>
      </c>
      <c r="I350" s="202">
        <v>70.92</v>
      </c>
      <c r="J350" s="202">
        <v>69.540000000000006</v>
      </c>
    </row>
    <row r="351" spans="6:10" x14ac:dyDescent="0.25">
      <c r="F351" s="201">
        <v>43585</v>
      </c>
      <c r="G351" s="202">
        <v>60.94</v>
      </c>
      <c r="H351" s="202">
        <v>72.8</v>
      </c>
      <c r="I351" s="202">
        <v>71.45</v>
      </c>
      <c r="J351" s="202">
        <v>70.03</v>
      </c>
    </row>
    <row r="352" spans="6:10" x14ac:dyDescent="0.25">
      <c r="F352" s="201">
        <v>43586</v>
      </c>
      <c r="G352" s="202">
        <v>61.26</v>
      </c>
      <c r="H352" s="202">
        <v>72.180000000000007</v>
      </c>
      <c r="I352" s="202">
        <v>70.95</v>
      </c>
      <c r="J352" s="202">
        <v>69.62</v>
      </c>
    </row>
    <row r="353" spans="6:10" x14ac:dyDescent="0.25">
      <c r="F353" s="201">
        <v>43587</v>
      </c>
      <c r="G353" s="202">
        <v>60.33</v>
      </c>
      <c r="H353" s="202">
        <v>70.75</v>
      </c>
      <c r="I353" s="202">
        <v>69.430000000000007</v>
      </c>
      <c r="J353" s="202">
        <v>68.069999999999993</v>
      </c>
    </row>
    <row r="354" spans="6:10" x14ac:dyDescent="0.25">
      <c r="F354" s="201">
        <v>43588</v>
      </c>
      <c r="G354" s="202">
        <v>60.13</v>
      </c>
      <c r="H354" s="202">
        <v>70.849999999999994</v>
      </c>
      <c r="I354" s="202">
        <v>69.37</v>
      </c>
      <c r="J354" s="202">
        <v>67.98</v>
      </c>
    </row>
    <row r="355" spans="6:10" x14ac:dyDescent="0.25">
      <c r="F355" s="201">
        <v>43591</v>
      </c>
      <c r="G355" s="202">
        <v>60.71</v>
      </c>
      <c r="H355" s="202">
        <v>71.239999999999995</v>
      </c>
      <c r="I355" s="202">
        <v>69.680000000000007</v>
      </c>
      <c r="J355" s="202">
        <v>68.27</v>
      </c>
    </row>
    <row r="356" spans="6:10" x14ac:dyDescent="0.25">
      <c r="F356" s="201">
        <v>43592</v>
      </c>
      <c r="G356" s="202">
        <v>59.88</v>
      </c>
      <c r="H356" s="202">
        <v>69.88</v>
      </c>
      <c r="I356" s="202">
        <v>68.42</v>
      </c>
      <c r="J356" s="202">
        <v>67.11</v>
      </c>
    </row>
    <row r="357" spans="6:10" x14ac:dyDescent="0.25">
      <c r="F357" s="201">
        <v>43593</v>
      </c>
      <c r="G357" s="202">
        <v>60.45</v>
      </c>
      <c r="H357" s="202">
        <v>70.37</v>
      </c>
      <c r="I357" s="202">
        <v>69.02</v>
      </c>
      <c r="J357" s="202">
        <v>67.81</v>
      </c>
    </row>
    <row r="358" spans="6:10" x14ac:dyDescent="0.25">
      <c r="F358" s="201">
        <v>43594</v>
      </c>
      <c r="G358" s="202">
        <v>59.99</v>
      </c>
      <c r="H358" s="202">
        <v>70.39</v>
      </c>
      <c r="I358" s="202">
        <v>68.790000000000006</v>
      </c>
      <c r="J358" s="202">
        <v>67.430000000000007</v>
      </c>
    </row>
    <row r="359" spans="6:10" x14ac:dyDescent="0.25">
      <c r="F359" s="201">
        <v>43595</v>
      </c>
      <c r="G359" s="202">
        <v>59.71</v>
      </c>
      <c r="H359" s="202">
        <v>70.62</v>
      </c>
      <c r="I359" s="202">
        <v>68.88</v>
      </c>
      <c r="J359" s="202">
        <v>67.430000000000007</v>
      </c>
    </row>
    <row r="360" spans="6:10" x14ac:dyDescent="0.25">
      <c r="F360" s="201">
        <v>43598</v>
      </c>
      <c r="G360" s="202">
        <v>59.52</v>
      </c>
      <c r="H360" s="202">
        <v>70.23</v>
      </c>
      <c r="I360" s="202">
        <v>68.58</v>
      </c>
      <c r="J360" s="202">
        <v>67.17</v>
      </c>
    </row>
    <row r="361" spans="6:10" x14ac:dyDescent="0.25">
      <c r="F361" s="201">
        <v>43599</v>
      </c>
      <c r="G361" s="202">
        <v>59.8</v>
      </c>
      <c r="H361" s="202">
        <v>71.239999999999995</v>
      </c>
      <c r="I361" s="202">
        <v>69.56</v>
      </c>
      <c r="J361" s="202">
        <v>68.05</v>
      </c>
    </row>
    <row r="362" spans="6:10" x14ac:dyDescent="0.25">
      <c r="F362" s="201">
        <v>43600</v>
      </c>
      <c r="G362" s="202">
        <v>59.97</v>
      </c>
      <c r="H362" s="202">
        <v>71.77</v>
      </c>
      <c r="I362" s="202">
        <v>70.16</v>
      </c>
      <c r="J362" s="202">
        <v>68.650000000000006</v>
      </c>
    </row>
    <row r="363" spans="6:10" x14ac:dyDescent="0.25">
      <c r="F363" s="201">
        <v>43601</v>
      </c>
      <c r="G363" s="202">
        <v>59.95</v>
      </c>
      <c r="H363" s="202">
        <v>72.62</v>
      </c>
      <c r="I363" s="202">
        <v>70.89</v>
      </c>
      <c r="J363" s="202">
        <v>69.31</v>
      </c>
    </row>
    <row r="364" spans="6:10" x14ac:dyDescent="0.25">
      <c r="F364" s="201">
        <v>43602</v>
      </c>
      <c r="G364" s="202">
        <v>59.62</v>
      </c>
      <c r="H364" s="202">
        <v>72.209999999999994</v>
      </c>
      <c r="I364" s="202">
        <v>70.44</v>
      </c>
      <c r="J364" s="202">
        <v>68.91</v>
      </c>
    </row>
    <row r="365" spans="6:10" x14ac:dyDescent="0.25">
      <c r="F365" s="201">
        <v>43605</v>
      </c>
      <c r="G365" s="202">
        <v>60.02</v>
      </c>
      <c r="H365" s="202">
        <v>71.97</v>
      </c>
      <c r="I365" s="202">
        <v>70.38</v>
      </c>
      <c r="J365" s="202">
        <v>68.94</v>
      </c>
    </row>
    <row r="366" spans="6:10" x14ac:dyDescent="0.25">
      <c r="F366" s="201">
        <v>43606</v>
      </c>
      <c r="G366" s="202">
        <v>60.03</v>
      </c>
      <c r="H366" s="202">
        <v>72.180000000000007</v>
      </c>
      <c r="I366" s="202">
        <v>70.510000000000005</v>
      </c>
      <c r="J366" s="202">
        <v>69.06</v>
      </c>
    </row>
    <row r="367" spans="6:10" x14ac:dyDescent="0.25">
      <c r="F367" s="201">
        <v>43607</v>
      </c>
      <c r="G367" s="202">
        <v>59.7</v>
      </c>
      <c r="H367" s="202">
        <v>70.989999999999995</v>
      </c>
      <c r="I367" s="202">
        <v>69.13</v>
      </c>
      <c r="J367" s="202">
        <v>67.63</v>
      </c>
    </row>
    <row r="368" spans="6:10" x14ac:dyDescent="0.25">
      <c r="F368" s="201">
        <v>43608</v>
      </c>
      <c r="G368" s="202">
        <v>58.6</v>
      </c>
      <c r="H368" s="202">
        <v>67.760000000000005</v>
      </c>
      <c r="I368" s="202">
        <v>65.56</v>
      </c>
      <c r="J368" s="202">
        <v>64.069999999999993</v>
      </c>
    </row>
    <row r="369" spans="6:10" x14ac:dyDescent="0.25">
      <c r="F369" s="201">
        <v>43609</v>
      </c>
      <c r="G369" s="202">
        <v>59.83</v>
      </c>
      <c r="H369" s="202">
        <v>68.69</v>
      </c>
      <c r="I369" s="202">
        <v>66.52</v>
      </c>
      <c r="J369" s="202">
        <v>65.03</v>
      </c>
    </row>
    <row r="370" spans="6:10" x14ac:dyDescent="0.25">
      <c r="F370" s="201">
        <v>43612</v>
      </c>
      <c r="G370" s="202">
        <v>60.85</v>
      </c>
      <c r="H370" s="202">
        <v>70.11</v>
      </c>
      <c r="I370" s="202">
        <v>67.8</v>
      </c>
      <c r="J370" s="202">
        <v>66.28</v>
      </c>
    </row>
    <row r="371" spans="6:10" x14ac:dyDescent="0.25">
      <c r="F371" s="201">
        <v>43613</v>
      </c>
      <c r="G371" s="202">
        <v>60.28</v>
      </c>
      <c r="H371" s="202">
        <v>70.11</v>
      </c>
      <c r="I371" s="202">
        <v>67.73</v>
      </c>
      <c r="J371" s="202">
        <v>66.3</v>
      </c>
    </row>
    <row r="372" spans="6:10" x14ac:dyDescent="0.25">
      <c r="F372" s="201">
        <v>43614</v>
      </c>
      <c r="G372" s="202">
        <v>60.52</v>
      </c>
      <c r="H372" s="202">
        <v>69.45</v>
      </c>
      <c r="I372" s="202">
        <v>66.98</v>
      </c>
      <c r="J372" s="202">
        <v>65.680000000000007</v>
      </c>
    </row>
    <row r="373" spans="6:10" x14ac:dyDescent="0.25">
      <c r="F373" s="201">
        <v>43615</v>
      </c>
      <c r="G373" s="202">
        <v>59.37</v>
      </c>
      <c r="H373" s="202">
        <v>66.87</v>
      </c>
      <c r="I373" s="202">
        <v>64.53</v>
      </c>
      <c r="J373" s="202">
        <v>63.42</v>
      </c>
    </row>
    <row r="374" spans="6:10" x14ac:dyDescent="0.25">
      <c r="F374" s="201">
        <v>43616</v>
      </c>
      <c r="G374" s="202">
        <v>58.36</v>
      </c>
      <c r="H374" s="202">
        <v>64.489999999999995</v>
      </c>
      <c r="I374" s="202">
        <v>61.16</v>
      </c>
      <c r="J374" s="202">
        <v>60.15</v>
      </c>
    </row>
    <row r="375" spans="6:10" x14ac:dyDescent="0.25">
      <c r="F375" s="201">
        <v>43619</v>
      </c>
      <c r="G375" s="202">
        <v>58.7</v>
      </c>
      <c r="H375" s="202">
        <v>61.28</v>
      </c>
      <c r="I375" s="202">
        <v>59.99</v>
      </c>
      <c r="J375" s="202">
        <v>59.43</v>
      </c>
    </row>
    <row r="376" spans="6:10" x14ac:dyDescent="0.25">
      <c r="F376" s="201">
        <v>43620</v>
      </c>
      <c r="G376" s="202">
        <v>58.51</v>
      </c>
      <c r="H376" s="202">
        <v>61.97</v>
      </c>
      <c r="I376" s="202">
        <v>60.51</v>
      </c>
      <c r="J376" s="202">
        <v>59.78</v>
      </c>
    </row>
    <row r="377" spans="6:10" x14ac:dyDescent="0.25">
      <c r="F377" s="201">
        <v>43621</v>
      </c>
      <c r="G377" s="202">
        <v>57.26</v>
      </c>
      <c r="H377" s="202">
        <v>60.63</v>
      </c>
      <c r="I377" s="202">
        <v>58.87</v>
      </c>
      <c r="J377" s="202">
        <v>58.08</v>
      </c>
    </row>
    <row r="378" spans="6:10" x14ac:dyDescent="0.25">
      <c r="F378" s="201">
        <v>43622</v>
      </c>
      <c r="G378" s="202">
        <v>58.11</v>
      </c>
      <c r="H378" s="202">
        <v>61.67</v>
      </c>
      <c r="I378" s="202">
        <v>59.82</v>
      </c>
      <c r="J378" s="202">
        <v>58.96</v>
      </c>
    </row>
    <row r="379" spans="6:10" x14ac:dyDescent="0.25">
      <c r="F379" s="201">
        <v>43623</v>
      </c>
      <c r="G379" s="202">
        <v>59.1</v>
      </c>
      <c r="H379" s="202">
        <v>63.29</v>
      </c>
      <c r="I379" s="202">
        <v>61.5</v>
      </c>
      <c r="J379" s="202">
        <v>60.62</v>
      </c>
    </row>
    <row r="380" spans="6:10" x14ac:dyDescent="0.25">
      <c r="F380" s="201">
        <v>43626</v>
      </c>
      <c r="G380" s="202">
        <v>59.52</v>
      </c>
      <c r="H380" s="202">
        <v>62.29</v>
      </c>
      <c r="I380" s="202">
        <v>60.79</v>
      </c>
      <c r="J380" s="202">
        <v>60.12</v>
      </c>
    </row>
    <row r="381" spans="6:10" x14ac:dyDescent="0.25">
      <c r="F381" s="201">
        <v>43627</v>
      </c>
      <c r="G381" s="202">
        <v>59.97</v>
      </c>
      <c r="H381" s="202">
        <v>62.29</v>
      </c>
      <c r="I381" s="202">
        <v>60.95</v>
      </c>
      <c r="J381" s="202">
        <v>60.36</v>
      </c>
    </row>
    <row r="382" spans="6:10" x14ac:dyDescent="0.25">
      <c r="F382" s="201">
        <v>43628</v>
      </c>
      <c r="G382" s="202">
        <v>58.74</v>
      </c>
      <c r="H382" s="202">
        <v>59.97</v>
      </c>
      <c r="I382" s="202">
        <v>58.74</v>
      </c>
      <c r="J382" s="202">
        <v>58.22</v>
      </c>
    </row>
    <row r="383" spans="6:10" x14ac:dyDescent="0.25">
      <c r="F383" s="201">
        <v>43629</v>
      </c>
      <c r="G383" s="202">
        <v>59.37</v>
      </c>
      <c r="H383" s="202">
        <v>61.31</v>
      </c>
      <c r="I383" s="202">
        <v>59.97</v>
      </c>
      <c r="J383" s="202">
        <v>59.36</v>
      </c>
    </row>
    <row r="384" spans="6:10" x14ac:dyDescent="0.25">
      <c r="F384" s="201">
        <v>43630</v>
      </c>
      <c r="G384" s="202">
        <v>59.47</v>
      </c>
      <c r="H384" s="202">
        <v>62.01</v>
      </c>
      <c r="I384" s="202">
        <v>60.47</v>
      </c>
      <c r="J384" s="202">
        <v>59.7</v>
      </c>
    </row>
    <row r="385" spans="6:10" x14ac:dyDescent="0.25">
      <c r="F385" s="201">
        <v>43633</v>
      </c>
      <c r="G385" s="202">
        <v>59.21</v>
      </c>
      <c r="H385" s="202">
        <v>60.94</v>
      </c>
      <c r="I385" s="202">
        <v>59.53</v>
      </c>
      <c r="J385" s="202">
        <v>58.91</v>
      </c>
    </row>
    <row r="386" spans="6:10" x14ac:dyDescent="0.25">
      <c r="F386" s="201">
        <v>43634</v>
      </c>
      <c r="G386" s="202">
        <v>59.92</v>
      </c>
      <c r="H386" s="202">
        <v>62.14</v>
      </c>
      <c r="I386" s="202">
        <v>60.92</v>
      </c>
      <c r="J386" s="202">
        <v>60.29</v>
      </c>
    </row>
    <row r="387" spans="6:10" x14ac:dyDescent="0.25">
      <c r="F387" s="201">
        <v>43635</v>
      </c>
      <c r="G387" s="202">
        <v>59.56</v>
      </c>
      <c r="H387" s="202">
        <v>61.82</v>
      </c>
      <c r="I387" s="202">
        <v>60.64</v>
      </c>
      <c r="J387" s="202">
        <v>60.01</v>
      </c>
    </row>
    <row r="388" spans="6:10" x14ac:dyDescent="0.25">
      <c r="F388" s="201">
        <v>43636</v>
      </c>
      <c r="G388" s="202">
        <v>60.45</v>
      </c>
      <c r="H388" s="202">
        <v>64.45</v>
      </c>
      <c r="I388" s="202">
        <v>63.35</v>
      </c>
      <c r="J388" s="202">
        <v>62.61</v>
      </c>
    </row>
    <row r="389" spans="6:10" x14ac:dyDescent="0.25">
      <c r="F389" s="201">
        <v>43637</v>
      </c>
      <c r="G389" s="202">
        <v>60.42</v>
      </c>
      <c r="H389" s="202">
        <v>65.2</v>
      </c>
      <c r="I389" s="202">
        <v>64</v>
      </c>
      <c r="J389" s="202">
        <v>63.18</v>
      </c>
    </row>
    <row r="390" spans="6:10" x14ac:dyDescent="0.25">
      <c r="F390" s="201">
        <v>43640</v>
      </c>
      <c r="G390" s="202">
        <v>60.62</v>
      </c>
      <c r="H390" s="202">
        <v>64.86</v>
      </c>
      <c r="I390" s="202">
        <v>63.81</v>
      </c>
      <c r="J390" s="202">
        <v>63.15</v>
      </c>
    </row>
    <row r="391" spans="6:10" x14ac:dyDescent="0.25">
      <c r="F391" s="201">
        <v>43641</v>
      </c>
      <c r="G391" s="202">
        <v>60.88</v>
      </c>
      <c r="H391" s="202">
        <v>65.05</v>
      </c>
      <c r="I391" s="202">
        <v>63.91</v>
      </c>
      <c r="J391" s="202">
        <v>63.26</v>
      </c>
    </row>
    <row r="392" spans="6:10" x14ac:dyDescent="0.25">
      <c r="F392" s="201">
        <v>43642</v>
      </c>
      <c r="G392" s="202">
        <v>61.03</v>
      </c>
      <c r="H392" s="202">
        <v>66.489999999999995</v>
      </c>
      <c r="I392" s="202">
        <v>65.290000000000006</v>
      </c>
      <c r="J392" s="202">
        <v>64.52</v>
      </c>
    </row>
    <row r="393" spans="6:10" x14ac:dyDescent="0.25">
      <c r="F393" s="201">
        <v>43643</v>
      </c>
      <c r="G393" s="202">
        <v>60.87</v>
      </c>
      <c r="H393" s="202">
        <v>66.55</v>
      </c>
      <c r="I393" s="202">
        <v>65.27</v>
      </c>
      <c r="J393" s="202">
        <v>64.45</v>
      </c>
    </row>
    <row r="394" spans="6:10" x14ac:dyDescent="0.25">
      <c r="F394" s="201">
        <v>43644</v>
      </c>
      <c r="G394" s="202">
        <v>60.37</v>
      </c>
      <c r="H394" s="202">
        <v>66.55</v>
      </c>
      <c r="I394" s="202">
        <v>64.349999999999994</v>
      </c>
      <c r="J394" s="202">
        <v>63.56</v>
      </c>
    </row>
    <row r="395" spans="6:10" x14ac:dyDescent="0.25">
      <c r="F395" s="201">
        <v>43647</v>
      </c>
      <c r="G395" s="202">
        <v>60.4</v>
      </c>
      <c r="H395" s="202">
        <v>65.06</v>
      </c>
      <c r="I395" s="202">
        <v>64.53</v>
      </c>
      <c r="J395" s="202">
        <v>63.88</v>
      </c>
    </row>
    <row r="396" spans="6:10" x14ac:dyDescent="0.25">
      <c r="F396" s="201">
        <v>43648</v>
      </c>
      <c r="G396" s="202">
        <v>59.44</v>
      </c>
      <c r="H396" s="202">
        <v>62.4</v>
      </c>
      <c r="I396" s="202">
        <v>61.97</v>
      </c>
      <c r="J396" s="202">
        <v>61.44</v>
      </c>
    </row>
    <row r="397" spans="6:10" x14ac:dyDescent="0.25">
      <c r="F397" s="201">
        <v>43649</v>
      </c>
      <c r="G397" s="202">
        <v>60.24</v>
      </c>
      <c r="H397" s="202">
        <v>63.82</v>
      </c>
      <c r="I397" s="202">
        <v>63.29</v>
      </c>
      <c r="J397" s="202">
        <v>62.71</v>
      </c>
    </row>
    <row r="398" spans="6:10" x14ac:dyDescent="0.25">
      <c r="F398" s="201">
        <v>43650</v>
      </c>
      <c r="G398" s="202">
        <v>59.94</v>
      </c>
      <c r="H398" s="202">
        <v>63.3</v>
      </c>
      <c r="I398" s="202">
        <v>62.69</v>
      </c>
      <c r="J398" s="202">
        <v>62.08</v>
      </c>
    </row>
    <row r="399" spans="6:10" x14ac:dyDescent="0.25">
      <c r="F399" s="201">
        <v>43651</v>
      </c>
      <c r="G399" s="202">
        <v>59.79</v>
      </c>
      <c r="H399" s="202">
        <v>64.23</v>
      </c>
      <c r="I399" s="202">
        <v>63.54</v>
      </c>
      <c r="J399" s="202">
        <v>62.83</v>
      </c>
    </row>
    <row r="400" spans="6:10" x14ac:dyDescent="0.25">
      <c r="F400" s="201">
        <v>43654</v>
      </c>
      <c r="G400" s="202">
        <v>60.18</v>
      </c>
      <c r="H400" s="202">
        <v>64.11</v>
      </c>
      <c r="I400" s="202">
        <v>63.54</v>
      </c>
      <c r="J400" s="202">
        <v>62.88</v>
      </c>
    </row>
    <row r="401" spans="6:10" x14ac:dyDescent="0.25">
      <c r="F401" s="201">
        <v>43655</v>
      </c>
      <c r="G401" s="202">
        <v>60.77</v>
      </c>
      <c r="H401" s="202">
        <v>64.16</v>
      </c>
      <c r="I401" s="202">
        <v>63.68</v>
      </c>
      <c r="J401" s="202">
        <v>63.07</v>
      </c>
    </row>
    <row r="402" spans="6:10" x14ac:dyDescent="0.25">
      <c r="F402" s="201">
        <v>43656</v>
      </c>
      <c r="G402" s="202">
        <v>61.39</v>
      </c>
      <c r="H402" s="202">
        <v>67.010000000000005</v>
      </c>
      <c r="I402" s="202">
        <v>66.37</v>
      </c>
      <c r="J402" s="202">
        <v>65.55</v>
      </c>
    </row>
    <row r="403" spans="6:10" x14ac:dyDescent="0.25">
      <c r="F403" s="201">
        <v>43657</v>
      </c>
      <c r="G403" s="202">
        <v>60.71</v>
      </c>
      <c r="H403" s="202">
        <v>66.52</v>
      </c>
      <c r="I403" s="202">
        <v>65.900000000000006</v>
      </c>
      <c r="J403" s="202">
        <v>65.069999999999993</v>
      </c>
    </row>
    <row r="404" spans="6:10" x14ac:dyDescent="0.25">
      <c r="F404" s="201">
        <v>43658</v>
      </c>
      <c r="G404" s="202">
        <v>60.17</v>
      </c>
      <c r="H404" s="202">
        <v>66.72</v>
      </c>
      <c r="I404" s="202">
        <v>65.98</v>
      </c>
      <c r="J404" s="202">
        <v>65.09</v>
      </c>
    </row>
    <row r="405" spans="6:10" x14ac:dyDescent="0.25">
      <c r="F405" s="201">
        <v>43661</v>
      </c>
      <c r="G405" s="202">
        <v>59.84</v>
      </c>
      <c r="H405" s="202">
        <v>66.48</v>
      </c>
      <c r="I405" s="202">
        <v>65.48</v>
      </c>
      <c r="J405" s="202">
        <v>64.489999999999995</v>
      </c>
    </row>
    <row r="406" spans="6:10" x14ac:dyDescent="0.25">
      <c r="F406" s="201">
        <v>43662</v>
      </c>
      <c r="G406" s="202">
        <v>58.92</v>
      </c>
      <c r="H406" s="202">
        <v>64.349999999999994</v>
      </c>
      <c r="I406" s="202">
        <v>63.42</v>
      </c>
      <c r="J406" s="202">
        <v>62.5</v>
      </c>
    </row>
    <row r="407" spans="6:10" x14ac:dyDescent="0.25">
      <c r="F407" s="201">
        <v>43663</v>
      </c>
      <c r="G407" s="202">
        <v>59.04</v>
      </c>
      <c r="H407" s="202">
        <v>63.66</v>
      </c>
      <c r="I407" s="202">
        <v>62.8</v>
      </c>
      <c r="J407" s="202">
        <v>61.95</v>
      </c>
    </row>
    <row r="408" spans="6:10" x14ac:dyDescent="0.25">
      <c r="F408" s="201">
        <v>43664</v>
      </c>
      <c r="G408" s="202">
        <v>58.04</v>
      </c>
      <c r="H408" s="202">
        <v>61.93</v>
      </c>
      <c r="I408" s="202">
        <v>61.31</v>
      </c>
      <c r="J408" s="202">
        <v>60.66</v>
      </c>
    </row>
    <row r="409" spans="6:10" x14ac:dyDescent="0.25">
      <c r="F409" s="201">
        <v>43665</v>
      </c>
      <c r="G409" s="202">
        <v>59.15</v>
      </c>
      <c r="H409" s="202">
        <v>62.47</v>
      </c>
      <c r="I409" s="202">
        <v>62.03</v>
      </c>
      <c r="J409" s="202">
        <v>61.42</v>
      </c>
    </row>
    <row r="410" spans="6:10" x14ac:dyDescent="0.25">
      <c r="F410" s="201">
        <v>43668</v>
      </c>
      <c r="G410" s="202">
        <v>59.23</v>
      </c>
      <c r="H410" s="202">
        <v>63.26</v>
      </c>
      <c r="I410" s="202">
        <v>62.72</v>
      </c>
      <c r="J410" s="202">
        <v>61.96</v>
      </c>
    </row>
    <row r="411" spans="6:10" x14ac:dyDescent="0.25">
      <c r="F411" s="201">
        <v>43669</v>
      </c>
      <c r="G411" s="202">
        <v>59.05</v>
      </c>
      <c r="H411" s="202">
        <v>63.83</v>
      </c>
      <c r="I411" s="202">
        <v>63.43</v>
      </c>
      <c r="J411" s="202">
        <v>62.57</v>
      </c>
    </row>
    <row r="412" spans="6:10" x14ac:dyDescent="0.25">
      <c r="F412" s="201">
        <v>43670</v>
      </c>
      <c r="G412" s="202">
        <v>58.57</v>
      </c>
      <c r="H412" s="202">
        <v>63.18</v>
      </c>
      <c r="I412" s="202">
        <v>62.74</v>
      </c>
      <c r="J412" s="202">
        <v>61.92</v>
      </c>
    </row>
    <row r="413" spans="6:10" x14ac:dyDescent="0.25">
      <c r="F413" s="201">
        <v>43671</v>
      </c>
      <c r="G413" s="202">
        <v>58.77</v>
      </c>
      <c r="H413" s="202">
        <v>63.39</v>
      </c>
      <c r="I413" s="202">
        <v>62.88</v>
      </c>
      <c r="J413" s="202">
        <v>61.98</v>
      </c>
    </row>
    <row r="414" spans="6:10" x14ac:dyDescent="0.25">
      <c r="F414" s="201">
        <v>43672</v>
      </c>
      <c r="G414" s="202">
        <v>59.18</v>
      </c>
      <c r="H414" s="202">
        <v>63.46</v>
      </c>
      <c r="I414" s="202">
        <v>62.95</v>
      </c>
      <c r="J414" s="202">
        <v>62.03</v>
      </c>
    </row>
    <row r="415" spans="6:10" x14ac:dyDescent="0.25">
      <c r="F415" s="201">
        <v>43675</v>
      </c>
      <c r="G415" s="202">
        <v>58.42</v>
      </c>
      <c r="H415" s="202">
        <v>63.71</v>
      </c>
      <c r="I415" s="202">
        <v>63.2</v>
      </c>
      <c r="J415" s="202">
        <v>62.24</v>
      </c>
    </row>
    <row r="416" spans="6:10" x14ac:dyDescent="0.25">
      <c r="F416" s="201">
        <v>43676</v>
      </c>
      <c r="G416" s="202">
        <v>58.73</v>
      </c>
      <c r="H416" s="202">
        <v>64.72</v>
      </c>
      <c r="I416" s="202">
        <v>64.180000000000007</v>
      </c>
      <c r="J416" s="202">
        <v>63.11</v>
      </c>
    </row>
    <row r="417" spans="6:10" x14ac:dyDescent="0.25">
      <c r="F417" s="201">
        <v>43677</v>
      </c>
      <c r="G417" s="202">
        <v>58.9</v>
      </c>
      <c r="H417" s="202">
        <v>65.17</v>
      </c>
      <c r="I417" s="202">
        <v>64.55</v>
      </c>
      <c r="J417" s="202">
        <v>63.44</v>
      </c>
    </row>
    <row r="418" spans="6:10" x14ac:dyDescent="0.25">
      <c r="F418" s="201">
        <v>43678</v>
      </c>
      <c r="G418" s="202">
        <v>57.09</v>
      </c>
      <c r="H418" s="202">
        <v>60.5</v>
      </c>
      <c r="I418" s="202">
        <v>59.49</v>
      </c>
      <c r="J418" s="202">
        <v>58.78</v>
      </c>
    </row>
    <row r="419" spans="6:10" x14ac:dyDescent="0.25">
      <c r="F419" s="201">
        <v>43679</v>
      </c>
      <c r="G419" s="202">
        <v>58.61</v>
      </c>
      <c r="H419" s="202">
        <v>61.89</v>
      </c>
      <c r="I419" s="202">
        <v>60.8</v>
      </c>
      <c r="J419" s="202">
        <v>60.14</v>
      </c>
    </row>
    <row r="420" spans="6:10" x14ac:dyDescent="0.25">
      <c r="F420" s="201">
        <v>43682</v>
      </c>
      <c r="G420" s="202">
        <v>58.51</v>
      </c>
      <c r="H420" s="202">
        <v>59.81</v>
      </c>
      <c r="I420" s="202">
        <v>58.93</v>
      </c>
      <c r="J420" s="202">
        <v>58.47</v>
      </c>
    </row>
    <row r="421" spans="6:10" x14ac:dyDescent="0.25">
      <c r="F421" s="201">
        <v>43683</v>
      </c>
      <c r="G421" s="202">
        <v>58.21</v>
      </c>
      <c r="H421" s="202">
        <v>58.94</v>
      </c>
      <c r="I421" s="202">
        <v>58.14</v>
      </c>
      <c r="J421" s="202">
        <v>57.76</v>
      </c>
    </row>
    <row r="422" spans="6:10" x14ac:dyDescent="0.25">
      <c r="F422" s="201">
        <v>43684</v>
      </c>
      <c r="G422" s="202">
        <v>57.91</v>
      </c>
      <c r="H422" s="202">
        <v>56.23</v>
      </c>
      <c r="I422" s="202">
        <v>55.63</v>
      </c>
      <c r="J422" s="202">
        <v>55.35</v>
      </c>
    </row>
    <row r="423" spans="6:10" x14ac:dyDescent="0.25">
      <c r="F423" s="201">
        <v>43685</v>
      </c>
      <c r="G423" s="202">
        <v>58</v>
      </c>
      <c r="H423" s="202">
        <v>57.38</v>
      </c>
      <c r="I423" s="202">
        <v>56.67</v>
      </c>
      <c r="J423" s="202">
        <v>56.21</v>
      </c>
    </row>
    <row r="424" spans="6:10" x14ac:dyDescent="0.25">
      <c r="F424" s="201">
        <v>43686</v>
      </c>
      <c r="G424" s="202">
        <v>58.5</v>
      </c>
      <c r="H424" s="202">
        <v>58.53</v>
      </c>
      <c r="I424" s="202">
        <v>57.81</v>
      </c>
      <c r="J424" s="202">
        <v>57.28</v>
      </c>
    </row>
    <row r="425" spans="6:10" x14ac:dyDescent="0.25">
      <c r="F425" s="201">
        <v>43689</v>
      </c>
      <c r="G425" s="202">
        <v>58.48</v>
      </c>
      <c r="H425" s="202">
        <v>58.57</v>
      </c>
      <c r="I425" s="202">
        <v>57.93</v>
      </c>
      <c r="J425" s="202">
        <v>57.39</v>
      </c>
    </row>
    <row r="426" spans="6:10" x14ac:dyDescent="0.25">
      <c r="F426" s="201">
        <v>43690</v>
      </c>
      <c r="G426" s="202">
        <v>60.07</v>
      </c>
      <c r="H426" s="202">
        <v>61.3</v>
      </c>
      <c r="I426" s="202">
        <v>60.48</v>
      </c>
      <c r="J426" s="202">
        <v>59.83</v>
      </c>
    </row>
    <row r="427" spans="6:10" x14ac:dyDescent="0.25">
      <c r="F427" s="201">
        <v>43691</v>
      </c>
      <c r="G427" s="202">
        <v>58.57</v>
      </c>
      <c r="H427" s="202">
        <v>59.48</v>
      </c>
      <c r="I427" s="202">
        <v>58.64</v>
      </c>
      <c r="J427" s="202">
        <v>58.04</v>
      </c>
    </row>
    <row r="428" spans="6:10" x14ac:dyDescent="0.25">
      <c r="F428" s="201">
        <v>43692</v>
      </c>
      <c r="G428" s="202">
        <v>57.85</v>
      </c>
      <c r="H428" s="202">
        <v>58.23</v>
      </c>
      <c r="I428" s="202">
        <v>57.34</v>
      </c>
      <c r="J428" s="202">
        <v>56.75</v>
      </c>
    </row>
    <row r="429" spans="6:10" x14ac:dyDescent="0.25">
      <c r="F429" s="201">
        <v>43693</v>
      </c>
      <c r="G429" s="202">
        <v>57.78</v>
      </c>
      <c r="H429" s="202">
        <v>58.64</v>
      </c>
      <c r="I429" s="202">
        <v>57.67</v>
      </c>
      <c r="J429" s="202">
        <v>56.99</v>
      </c>
    </row>
    <row r="430" spans="6:10" x14ac:dyDescent="0.25">
      <c r="F430" s="201">
        <v>43696</v>
      </c>
      <c r="G430" s="202">
        <v>57.82</v>
      </c>
      <c r="H430" s="202">
        <v>59.74</v>
      </c>
      <c r="I430" s="202">
        <v>58.7</v>
      </c>
      <c r="J430" s="202">
        <v>57.95</v>
      </c>
    </row>
    <row r="431" spans="6:10" x14ac:dyDescent="0.25">
      <c r="F431" s="201">
        <v>43697</v>
      </c>
      <c r="G431" s="202">
        <v>57.55</v>
      </c>
      <c r="H431" s="202">
        <v>60.03</v>
      </c>
      <c r="I431" s="202">
        <v>59.08</v>
      </c>
      <c r="J431" s="202">
        <v>58.3</v>
      </c>
    </row>
    <row r="432" spans="6:10" x14ac:dyDescent="0.25">
      <c r="F432" s="201">
        <v>43698</v>
      </c>
      <c r="G432" s="202">
        <v>57.7</v>
      </c>
      <c r="H432" s="202">
        <v>60.3</v>
      </c>
      <c r="I432" s="202">
        <v>59.33</v>
      </c>
      <c r="J432" s="202">
        <v>58.5</v>
      </c>
    </row>
    <row r="433" spans="6:10" x14ac:dyDescent="0.25">
      <c r="F433" s="201">
        <v>43699</v>
      </c>
      <c r="G433" s="202">
        <v>57.45</v>
      </c>
      <c r="H433" s="202">
        <v>59.92</v>
      </c>
      <c r="I433" s="202">
        <v>58.95</v>
      </c>
      <c r="J433" s="202">
        <v>58.12</v>
      </c>
    </row>
    <row r="434" spans="6:10" x14ac:dyDescent="0.25">
      <c r="F434" s="201">
        <v>43700</v>
      </c>
      <c r="G434" s="202">
        <v>57.38</v>
      </c>
      <c r="H434" s="202">
        <v>59.34</v>
      </c>
      <c r="I434" s="202">
        <v>58.16</v>
      </c>
      <c r="J434" s="202">
        <v>57.31</v>
      </c>
    </row>
    <row r="435" spans="6:10" x14ac:dyDescent="0.25">
      <c r="F435" s="201">
        <v>43703</v>
      </c>
      <c r="G435" s="202">
        <v>57.37</v>
      </c>
      <c r="H435" s="202">
        <v>58.7</v>
      </c>
      <c r="I435" s="202">
        <v>57.48</v>
      </c>
      <c r="J435" s="202">
        <v>56.64</v>
      </c>
    </row>
    <row r="436" spans="6:10" x14ac:dyDescent="0.25">
      <c r="F436" s="201">
        <v>43704</v>
      </c>
      <c r="G436" s="202">
        <v>57.87</v>
      </c>
      <c r="H436" s="202">
        <v>59.51</v>
      </c>
      <c r="I436" s="202">
        <v>58.4</v>
      </c>
      <c r="J436" s="202">
        <v>57.56</v>
      </c>
    </row>
    <row r="437" spans="6:10" x14ac:dyDescent="0.25">
      <c r="F437" s="201">
        <v>43705</v>
      </c>
      <c r="G437" s="202">
        <v>57.9</v>
      </c>
      <c r="H437" s="202">
        <v>60.49</v>
      </c>
      <c r="I437" s="202">
        <v>59.23</v>
      </c>
      <c r="J437" s="202">
        <v>58.28</v>
      </c>
    </row>
    <row r="438" spans="6:10" x14ac:dyDescent="0.25">
      <c r="F438" s="201">
        <v>43706</v>
      </c>
      <c r="G438" s="202">
        <v>57.84</v>
      </c>
      <c r="H438" s="202">
        <v>61.08</v>
      </c>
      <c r="I438" s="202">
        <v>59.78</v>
      </c>
      <c r="J438" s="202">
        <v>58.78</v>
      </c>
    </row>
    <row r="439" spans="6:10" x14ac:dyDescent="0.25">
      <c r="F439" s="201">
        <v>43707</v>
      </c>
      <c r="G439" s="202">
        <v>56.97</v>
      </c>
      <c r="H439" s="202">
        <v>60.43</v>
      </c>
      <c r="I439" s="202">
        <v>58.46</v>
      </c>
      <c r="J439" s="202">
        <v>57.41</v>
      </c>
    </row>
    <row r="440" spans="6:10" x14ac:dyDescent="0.25">
      <c r="F440" s="201">
        <v>43710</v>
      </c>
      <c r="G440" s="202">
        <v>57.2</v>
      </c>
      <c r="H440" s="202">
        <v>58.66</v>
      </c>
      <c r="I440" s="202">
        <v>57.31</v>
      </c>
      <c r="J440" s="202">
        <v>56.65</v>
      </c>
    </row>
    <row r="441" spans="6:10" x14ac:dyDescent="0.25">
      <c r="F441" s="201">
        <v>43711</v>
      </c>
      <c r="G441" s="202">
        <v>57.19</v>
      </c>
      <c r="H441" s="202">
        <v>58.26</v>
      </c>
      <c r="I441" s="202">
        <v>56.94</v>
      </c>
      <c r="J441" s="202">
        <v>56.32</v>
      </c>
    </row>
    <row r="442" spans="6:10" x14ac:dyDescent="0.25">
      <c r="F442" s="201">
        <v>43712</v>
      </c>
      <c r="G442" s="202">
        <v>57.97</v>
      </c>
      <c r="H442" s="202">
        <v>60.7</v>
      </c>
      <c r="I442" s="202">
        <v>59.27</v>
      </c>
      <c r="J442" s="202">
        <v>58.57</v>
      </c>
    </row>
    <row r="443" spans="6:10" x14ac:dyDescent="0.25">
      <c r="F443" s="201">
        <v>43713</v>
      </c>
      <c r="G443" s="202">
        <v>58.09</v>
      </c>
      <c r="H443" s="202">
        <v>60.95</v>
      </c>
      <c r="I443" s="202">
        <v>59.46</v>
      </c>
      <c r="J443" s="202">
        <v>58.72</v>
      </c>
    </row>
    <row r="444" spans="6:10" x14ac:dyDescent="0.25">
      <c r="F444" s="201">
        <v>43714</v>
      </c>
      <c r="G444" s="202">
        <v>58.08</v>
      </c>
      <c r="H444" s="202">
        <v>61.54</v>
      </c>
      <c r="I444" s="202">
        <v>59.94</v>
      </c>
      <c r="J444" s="202">
        <v>59.07</v>
      </c>
    </row>
    <row r="445" spans="6:10" x14ac:dyDescent="0.25">
      <c r="F445" s="201">
        <v>43717</v>
      </c>
      <c r="G445" s="202">
        <v>58.25</v>
      </c>
      <c r="H445" s="202">
        <v>62.59</v>
      </c>
      <c r="I445" s="202">
        <v>61.01</v>
      </c>
      <c r="J445" s="202">
        <v>60.02</v>
      </c>
    </row>
    <row r="446" spans="6:10" x14ac:dyDescent="0.25">
      <c r="F446" s="201">
        <v>43718</v>
      </c>
      <c r="G446" s="202">
        <v>58.49</v>
      </c>
      <c r="H446" s="202">
        <v>62.38</v>
      </c>
      <c r="I446" s="202">
        <v>60.84</v>
      </c>
      <c r="J446" s="202">
        <v>59.91</v>
      </c>
    </row>
    <row r="447" spans="6:10" x14ac:dyDescent="0.25">
      <c r="F447" s="201">
        <v>43719</v>
      </c>
      <c r="G447" s="202">
        <v>57.82</v>
      </c>
      <c r="H447" s="202">
        <v>60.81</v>
      </c>
      <c r="I447" s="202">
        <v>59.38</v>
      </c>
      <c r="J447" s="202">
        <v>58.6</v>
      </c>
    </row>
    <row r="448" spans="6:10" x14ac:dyDescent="0.25">
      <c r="F448" s="201">
        <v>43720</v>
      </c>
      <c r="G448" s="202">
        <v>57.59</v>
      </c>
      <c r="H448" s="202">
        <v>60.38</v>
      </c>
      <c r="I448" s="202">
        <v>58.87</v>
      </c>
      <c r="J448" s="202">
        <v>58.07</v>
      </c>
    </row>
    <row r="449" spans="6:10" x14ac:dyDescent="0.25">
      <c r="F449" s="201">
        <v>43721</v>
      </c>
      <c r="G449" s="202">
        <v>56.99</v>
      </c>
      <c r="H449" s="202">
        <v>60.22</v>
      </c>
      <c r="I449" s="202">
        <v>58.61</v>
      </c>
      <c r="J449" s="202">
        <v>57.68</v>
      </c>
    </row>
    <row r="450" spans="6:10" x14ac:dyDescent="0.25">
      <c r="F450" s="201">
        <v>43724</v>
      </c>
      <c r="G450" s="202">
        <v>58.13</v>
      </c>
      <c r="H450" s="202">
        <v>69.02</v>
      </c>
      <c r="I450" s="202">
        <v>66.55</v>
      </c>
      <c r="J450" s="202">
        <v>64.069999999999993</v>
      </c>
    </row>
    <row r="451" spans="6:10" x14ac:dyDescent="0.25">
      <c r="F451" s="201">
        <v>43725</v>
      </c>
      <c r="G451" s="202">
        <v>57.95</v>
      </c>
      <c r="H451" s="202">
        <v>64.55</v>
      </c>
      <c r="I451" s="202">
        <v>62.7</v>
      </c>
      <c r="J451" s="202">
        <v>61.11</v>
      </c>
    </row>
    <row r="452" spans="6:10" x14ac:dyDescent="0.25">
      <c r="F452" s="201">
        <v>43726</v>
      </c>
      <c r="G452" s="202">
        <v>57.36</v>
      </c>
      <c r="H452" s="202">
        <v>63.6</v>
      </c>
      <c r="I452" s="202">
        <v>61.8</v>
      </c>
      <c r="J452" s="202">
        <v>60.32</v>
      </c>
    </row>
    <row r="453" spans="6:10" x14ac:dyDescent="0.25">
      <c r="F453" s="201">
        <v>43727</v>
      </c>
      <c r="G453" s="202">
        <v>57.15</v>
      </c>
      <c r="H453" s="202">
        <v>64.400000000000006</v>
      </c>
      <c r="I453" s="202">
        <v>62.39</v>
      </c>
      <c r="J453" s="202">
        <v>60.81</v>
      </c>
    </row>
    <row r="454" spans="6:10" x14ac:dyDescent="0.25">
      <c r="F454" s="201">
        <v>43728</v>
      </c>
      <c r="G454" s="202">
        <v>57.51</v>
      </c>
      <c r="H454" s="202">
        <v>64.28</v>
      </c>
      <c r="I454" s="202">
        <v>62.2</v>
      </c>
      <c r="J454" s="202">
        <v>60.62</v>
      </c>
    </row>
    <row r="455" spans="6:10" x14ac:dyDescent="0.25">
      <c r="F455" s="201">
        <v>43731</v>
      </c>
      <c r="G455" s="202">
        <v>58.24</v>
      </c>
      <c r="H455" s="202">
        <v>64.77</v>
      </c>
      <c r="I455" s="202">
        <v>62.69</v>
      </c>
      <c r="J455" s="202">
        <v>61.06</v>
      </c>
    </row>
    <row r="456" spans="6:10" x14ac:dyDescent="0.25">
      <c r="F456" s="201">
        <v>43732</v>
      </c>
      <c r="G456" s="202">
        <v>57.71</v>
      </c>
      <c r="H456" s="202">
        <v>63.1</v>
      </c>
      <c r="I456" s="202">
        <v>61.16</v>
      </c>
      <c r="J456" s="202">
        <v>59.68</v>
      </c>
    </row>
    <row r="457" spans="6:10" x14ac:dyDescent="0.25">
      <c r="F457" s="201">
        <v>43733</v>
      </c>
      <c r="G457" s="202">
        <v>57.65</v>
      </c>
      <c r="H457" s="202">
        <v>62.39</v>
      </c>
      <c r="I457" s="202">
        <v>60.53</v>
      </c>
      <c r="J457" s="202">
        <v>59.07</v>
      </c>
    </row>
    <row r="458" spans="6:10" x14ac:dyDescent="0.25">
      <c r="F458" s="201">
        <v>43734</v>
      </c>
      <c r="G458" s="202">
        <v>57.79</v>
      </c>
      <c r="H458" s="202">
        <v>62.74</v>
      </c>
      <c r="I458" s="202">
        <v>60.86</v>
      </c>
      <c r="J458" s="202">
        <v>59.31</v>
      </c>
    </row>
    <row r="459" spans="6:10" x14ac:dyDescent="0.25">
      <c r="F459" s="201">
        <v>43735</v>
      </c>
      <c r="G459" s="202">
        <v>57.55</v>
      </c>
      <c r="H459" s="202">
        <v>61.91</v>
      </c>
      <c r="I459" s="202">
        <v>60.19</v>
      </c>
      <c r="J459" s="202">
        <v>58.7</v>
      </c>
    </row>
    <row r="460" spans="6:10" x14ac:dyDescent="0.25">
      <c r="F460" s="201">
        <v>43738</v>
      </c>
      <c r="G460" s="202">
        <v>57.03</v>
      </c>
      <c r="H460" s="202">
        <v>60.78</v>
      </c>
      <c r="I460" s="202">
        <v>58.48</v>
      </c>
      <c r="J460" s="202">
        <v>57.26</v>
      </c>
    </row>
    <row r="461" spans="6:10" x14ac:dyDescent="0.25">
      <c r="F461" s="201">
        <v>43739</v>
      </c>
      <c r="G461" s="202">
        <v>57.23</v>
      </c>
      <c r="H461" s="202">
        <v>58.89</v>
      </c>
      <c r="I461" s="202">
        <v>57.68</v>
      </c>
      <c r="J461" s="202">
        <v>56.91</v>
      </c>
    </row>
    <row r="462" spans="6:10" x14ac:dyDescent="0.25">
      <c r="F462" s="201">
        <v>43740</v>
      </c>
      <c r="G462" s="202">
        <v>57.27</v>
      </c>
      <c r="H462" s="202">
        <v>57.69</v>
      </c>
      <c r="I462" s="202">
        <v>56.6</v>
      </c>
      <c r="J462" s="202">
        <v>56.01</v>
      </c>
    </row>
    <row r="463" spans="6:10" x14ac:dyDescent="0.25">
      <c r="F463" s="201">
        <v>43741</v>
      </c>
      <c r="G463" s="202">
        <v>56.76</v>
      </c>
      <c r="H463" s="202">
        <v>57.71</v>
      </c>
      <c r="I463" s="202">
        <v>56.57</v>
      </c>
      <c r="J463" s="202">
        <v>55.82</v>
      </c>
    </row>
    <row r="464" spans="6:10" x14ac:dyDescent="0.25">
      <c r="F464" s="201">
        <v>43742</v>
      </c>
      <c r="G464" s="202">
        <v>57.53</v>
      </c>
      <c r="H464" s="202">
        <v>58.37</v>
      </c>
      <c r="I464" s="202">
        <v>57.23</v>
      </c>
      <c r="J464" s="202">
        <v>56.44</v>
      </c>
    </row>
    <row r="465" spans="6:10" x14ac:dyDescent="0.25">
      <c r="F465" s="201">
        <v>43745</v>
      </c>
      <c r="G465" s="202">
        <v>57.28</v>
      </c>
      <c r="H465" s="202">
        <v>58.35</v>
      </c>
      <c r="I465" s="202">
        <v>57.32</v>
      </c>
      <c r="J465" s="202">
        <v>56.54</v>
      </c>
    </row>
    <row r="466" spans="6:10" x14ac:dyDescent="0.25">
      <c r="F466" s="201">
        <v>43746</v>
      </c>
      <c r="G466" s="202">
        <v>57.31</v>
      </c>
      <c r="H466" s="202">
        <v>58.24</v>
      </c>
      <c r="I466" s="202">
        <v>57.29</v>
      </c>
      <c r="J466" s="202">
        <v>56.56</v>
      </c>
    </row>
    <row r="467" spans="6:10" x14ac:dyDescent="0.25">
      <c r="F467" s="201">
        <v>43747</v>
      </c>
      <c r="G467" s="202">
        <v>57.25</v>
      </c>
      <c r="H467" s="202">
        <v>58.32</v>
      </c>
      <c r="I467" s="202">
        <v>57.33</v>
      </c>
      <c r="J467" s="202">
        <v>56.58</v>
      </c>
    </row>
    <row r="468" spans="6:10" x14ac:dyDescent="0.25">
      <c r="F468" s="201">
        <v>43748</v>
      </c>
      <c r="G468" s="202">
        <v>56.9</v>
      </c>
      <c r="H468" s="202">
        <v>59.1</v>
      </c>
      <c r="I468" s="202">
        <v>58.14</v>
      </c>
      <c r="J468" s="202">
        <v>57.33</v>
      </c>
    </row>
    <row r="469" spans="6:10" x14ac:dyDescent="0.25">
      <c r="F469" s="201">
        <v>43749</v>
      </c>
      <c r="G469" s="202">
        <v>57.21</v>
      </c>
      <c r="H469" s="202">
        <v>60.51</v>
      </c>
      <c r="I469" s="202">
        <v>59.6</v>
      </c>
      <c r="J469" s="202">
        <v>58.71</v>
      </c>
    </row>
    <row r="470" spans="6:10" x14ac:dyDescent="0.25">
      <c r="F470" s="201">
        <v>43752</v>
      </c>
      <c r="G470" s="202">
        <v>57.26</v>
      </c>
      <c r="H470" s="202">
        <v>59.35</v>
      </c>
      <c r="I470" s="202">
        <v>58.72</v>
      </c>
      <c r="J470" s="202">
        <v>57.98</v>
      </c>
    </row>
    <row r="471" spans="6:10" x14ac:dyDescent="0.25">
      <c r="F471" s="201">
        <v>43753</v>
      </c>
      <c r="G471" s="202">
        <v>56.76</v>
      </c>
      <c r="H471" s="202">
        <v>58.74</v>
      </c>
      <c r="I471" s="202">
        <v>58.11</v>
      </c>
      <c r="J471" s="202">
        <v>57.31</v>
      </c>
    </row>
    <row r="472" spans="6:10" x14ac:dyDescent="0.25">
      <c r="F472" s="201">
        <v>43754</v>
      </c>
      <c r="G472" s="202">
        <v>56.98</v>
      </c>
      <c r="H472" s="202">
        <v>59.42</v>
      </c>
      <c r="I472" s="202">
        <v>58.68</v>
      </c>
      <c r="J472" s="202">
        <v>57.81</v>
      </c>
    </row>
    <row r="473" spans="6:10" x14ac:dyDescent="0.25">
      <c r="F473" s="201">
        <v>43755</v>
      </c>
      <c r="G473" s="202">
        <v>56.93</v>
      </c>
      <c r="H473" s="202">
        <v>59.91</v>
      </c>
      <c r="I473" s="202">
        <v>58.87</v>
      </c>
      <c r="J473" s="202">
        <v>57.84</v>
      </c>
    </row>
    <row r="474" spans="6:10" x14ac:dyDescent="0.25">
      <c r="F474" s="201">
        <v>43756</v>
      </c>
      <c r="G474" s="202">
        <v>56.76</v>
      </c>
      <c r="H474" s="202">
        <v>59.42</v>
      </c>
      <c r="I474" s="202">
        <v>58.53</v>
      </c>
      <c r="J474" s="202">
        <v>57.52</v>
      </c>
    </row>
    <row r="475" spans="6:10" x14ac:dyDescent="0.25">
      <c r="F475" s="201">
        <v>43759</v>
      </c>
      <c r="G475" s="202">
        <v>56.97</v>
      </c>
      <c r="H475" s="202">
        <v>58.96</v>
      </c>
      <c r="I475" s="202">
        <v>58.2</v>
      </c>
      <c r="J475" s="202">
        <v>57.3</v>
      </c>
    </row>
    <row r="476" spans="6:10" x14ac:dyDescent="0.25">
      <c r="F476" s="201">
        <v>43760</v>
      </c>
      <c r="G476" s="202">
        <v>56.96</v>
      </c>
      <c r="H476" s="202">
        <v>59.7</v>
      </c>
      <c r="I476" s="202">
        <v>58.93</v>
      </c>
      <c r="J476" s="202">
        <v>57.91</v>
      </c>
    </row>
    <row r="477" spans="6:10" x14ac:dyDescent="0.25">
      <c r="F477" s="201">
        <v>43761</v>
      </c>
      <c r="G477" s="202">
        <v>57.4</v>
      </c>
      <c r="H477" s="202">
        <v>61.17</v>
      </c>
      <c r="I477" s="202">
        <v>60.34</v>
      </c>
      <c r="J477" s="202">
        <v>59.18</v>
      </c>
    </row>
    <row r="478" spans="6:10" x14ac:dyDescent="0.25">
      <c r="F478" s="201">
        <v>43762</v>
      </c>
      <c r="G478" s="202">
        <v>57.59</v>
      </c>
      <c r="H478" s="202">
        <v>61.67</v>
      </c>
      <c r="I478" s="202">
        <v>60.83</v>
      </c>
      <c r="J478" s="202">
        <v>59.58</v>
      </c>
    </row>
    <row r="479" spans="6:10" x14ac:dyDescent="0.25">
      <c r="F479" s="201">
        <v>43763</v>
      </c>
      <c r="G479" s="202">
        <v>57.75</v>
      </c>
      <c r="H479" s="202">
        <v>62.02</v>
      </c>
      <c r="I479" s="202">
        <v>61.2</v>
      </c>
      <c r="J479" s="202">
        <v>59.97</v>
      </c>
    </row>
    <row r="480" spans="6:10" x14ac:dyDescent="0.25">
      <c r="F480" s="201">
        <v>43766</v>
      </c>
      <c r="G480" s="202">
        <v>57.44</v>
      </c>
      <c r="H480" s="202">
        <v>61.57</v>
      </c>
      <c r="I480" s="202">
        <v>60.71</v>
      </c>
      <c r="J480" s="202">
        <v>59.52</v>
      </c>
    </row>
    <row r="481" spans="6:10" x14ac:dyDescent="0.25">
      <c r="F481" s="201">
        <v>43767</v>
      </c>
      <c r="G481" s="202">
        <v>57.59</v>
      </c>
      <c r="H481" s="202">
        <v>61.59</v>
      </c>
      <c r="I481" s="202">
        <v>60.64</v>
      </c>
      <c r="J481" s="202">
        <v>59.44</v>
      </c>
    </row>
    <row r="482" spans="6:10" x14ac:dyDescent="0.25">
      <c r="F482" s="201">
        <v>43768</v>
      </c>
      <c r="G482" s="202">
        <v>56.8</v>
      </c>
      <c r="H482" s="202">
        <v>60.61</v>
      </c>
      <c r="I482" s="202">
        <v>59.57</v>
      </c>
      <c r="J482" s="202">
        <v>58.29</v>
      </c>
    </row>
    <row r="483" spans="6:10" x14ac:dyDescent="0.25">
      <c r="F483" s="201">
        <v>43769</v>
      </c>
      <c r="G483" s="202">
        <v>56.81</v>
      </c>
      <c r="H483" s="202">
        <v>60.23</v>
      </c>
      <c r="I483" s="202">
        <v>58.91</v>
      </c>
      <c r="J483" s="202">
        <v>57.58</v>
      </c>
    </row>
    <row r="484" spans="6:10" x14ac:dyDescent="0.25">
      <c r="F484" s="201">
        <v>43770</v>
      </c>
      <c r="G484" s="202">
        <v>58.07</v>
      </c>
      <c r="H484" s="202">
        <v>61.69</v>
      </c>
      <c r="I484" s="202">
        <v>60.38</v>
      </c>
      <c r="J484" s="202">
        <v>59.3</v>
      </c>
    </row>
    <row r="485" spans="6:10" x14ac:dyDescent="0.25">
      <c r="F485" s="201">
        <v>43773</v>
      </c>
      <c r="G485" s="202">
        <v>57.85</v>
      </c>
      <c r="H485" s="202">
        <v>62.13</v>
      </c>
      <c r="I485" s="202">
        <v>60.71</v>
      </c>
      <c r="J485" s="202">
        <v>59.57</v>
      </c>
    </row>
    <row r="486" spans="6:10" x14ac:dyDescent="0.25">
      <c r="F486" s="201">
        <v>43774</v>
      </c>
      <c r="G486" s="202">
        <v>58.13</v>
      </c>
      <c r="H486" s="202">
        <v>62.96</v>
      </c>
      <c r="I486" s="202">
        <v>61.46</v>
      </c>
      <c r="J486" s="202">
        <v>60.21</v>
      </c>
    </row>
    <row r="487" spans="6:10" x14ac:dyDescent="0.25">
      <c r="F487" s="201">
        <v>43775</v>
      </c>
      <c r="G487" s="202">
        <v>57.3</v>
      </c>
      <c r="H487" s="202">
        <v>61.74</v>
      </c>
      <c r="I487" s="202">
        <v>60.19</v>
      </c>
      <c r="J487" s="202">
        <v>58.89</v>
      </c>
    </row>
    <row r="488" spans="6:10" x14ac:dyDescent="0.25">
      <c r="F488" s="201">
        <v>43776</v>
      </c>
      <c r="G488" s="202">
        <v>57.26</v>
      </c>
      <c r="H488" s="202">
        <v>62.29</v>
      </c>
      <c r="I488" s="202">
        <v>60.7</v>
      </c>
      <c r="J488" s="202">
        <v>59.43</v>
      </c>
    </row>
    <row r="489" spans="6:10" x14ac:dyDescent="0.25">
      <c r="F489" s="201">
        <v>43777</v>
      </c>
      <c r="G489" s="202">
        <v>57.48</v>
      </c>
      <c r="H489" s="202">
        <v>62.51</v>
      </c>
      <c r="I489" s="202">
        <v>60.91</v>
      </c>
      <c r="J489" s="202">
        <v>59.71</v>
      </c>
    </row>
    <row r="490" spans="6:10" x14ac:dyDescent="0.25">
      <c r="F490" s="201">
        <v>43780</v>
      </c>
      <c r="G490" s="202">
        <v>57.3</v>
      </c>
      <c r="H490" s="202">
        <v>62.18</v>
      </c>
      <c r="I490" s="202">
        <v>60.6</v>
      </c>
      <c r="J490" s="202">
        <v>59.45</v>
      </c>
    </row>
    <row r="491" spans="6:10" x14ac:dyDescent="0.25">
      <c r="F491" s="201">
        <v>43781</v>
      </c>
      <c r="G491" s="202">
        <v>57.42</v>
      </c>
      <c r="H491" s="202">
        <v>62.06</v>
      </c>
      <c r="I491" s="202">
        <v>60.6</v>
      </c>
      <c r="J491" s="202">
        <v>59.55</v>
      </c>
    </row>
    <row r="492" spans="6:10" x14ac:dyDescent="0.25">
      <c r="F492" s="201">
        <v>43782</v>
      </c>
      <c r="G492" s="202">
        <v>57.59</v>
      </c>
      <c r="H492" s="202">
        <v>62.37</v>
      </c>
      <c r="I492" s="202">
        <v>60.89</v>
      </c>
      <c r="J492" s="202">
        <v>59.82</v>
      </c>
    </row>
    <row r="493" spans="6:10" x14ac:dyDescent="0.25">
      <c r="F493" s="201">
        <v>43783</v>
      </c>
      <c r="G493" s="202">
        <v>57.18</v>
      </c>
      <c r="H493" s="202">
        <v>62.28</v>
      </c>
      <c r="I493" s="202">
        <v>60.75</v>
      </c>
      <c r="J493" s="202">
        <v>59.64</v>
      </c>
    </row>
    <row r="494" spans="6:10" x14ac:dyDescent="0.25">
      <c r="F494" s="201">
        <v>43784</v>
      </c>
      <c r="G494" s="202">
        <v>57.57</v>
      </c>
      <c r="H494" s="202">
        <v>63.3</v>
      </c>
      <c r="I494" s="202">
        <v>61.71</v>
      </c>
      <c r="J494" s="202">
        <v>60.46</v>
      </c>
    </row>
    <row r="495" spans="6:10" x14ac:dyDescent="0.25">
      <c r="F495" s="201">
        <v>43787</v>
      </c>
      <c r="G495" s="202">
        <v>57.16</v>
      </c>
      <c r="H495" s="202">
        <v>62.44</v>
      </c>
      <c r="I495" s="202">
        <v>60.83</v>
      </c>
      <c r="J495" s="202">
        <v>59.62</v>
      </c>
    </row>
    <row r="496" spans="6:10" x14ac:dyDescent="0.25">
      <c r="F496" s="201">
        <v>43788</v>
      </c>
      <c r="G496" s="202">
        <v>56.74</v>
      </c>
      <c r="H496" s="202">
        <v>60.91</v>
      </c>
      <c r="I496" s="202">
        <v>59.34</v>
      </c>
      <c r="J496" s="202">
        <v>58.25</v>
      </c>
    </row>
    <row r="497" spans="6:10" x14ac:dyDescent="0.25">
      <c r="F497" s="201">
        <v>43789</v>
      </c>
      <c r="G497" s="202">
        <v>57.42</v>
      </c>
      <c r="H497" s="202">
        <v>62.4</v>
      </c>
      <c r="I497" s="202">
        <v>60.78</v>
      </c>
      <c r="J497" s="202">
        <v>59.62</v>
      </c>
    </row>
    <row r="498" spans="6:10" x14ac:dyDescent="0.25">
      <c r="F498" s="201">
        <v>43790</v>
      </c>
      <c r="G498" s="202">
        <v>57.85</v>
      </c>
      <c r="H498" s="202">
        <v>63.97</v>
      </c>
      <c r="I498" s="202">
        <v>62.19</v>
      </c>
      <c r="J498" s="202">
        <v>60.89</v>
      </c>
    </row>
    <row r="499" spans="6:10" x14ac:dyDescent="0.25">
      <c r="F499" s="201">
        <v>43791</v>
      </c>
      <c r="G499" s="202">
        <v>57.36</v>
      </c>
      <c r="H499" s="202">
        <v>63.39</v>
      </c>
      <c r="I499" s="202">
        <v>61.63</v>
      </c>
      <c r="J499" s="202">
        <v>60.37</v>
      </c>
    </row>
    <row r="500" spans="6:10" x14ac:dyDescent="0.25">
      <c r="F500" s="201">
        <v>43794</v>
      </c>
      <c r="G500" s="202">
        <v>57.39</v>
      </c>
      <c r="H500" s="202">
        <v>63.65</v>
      </c>
      <c r="I500" s="202">
        <v>61.93</v>
      </c>
      <c r="J500" s="202">
        <v>60.67</v>
      </c>
    </row>
    <row r="501" spans="6:10" x14ac:dyDescent="0.25">
      <c r="F501" s="201">
        <v>43795</v>
      </c>
      <c r="G501" s="202">
        <v>57.55</v>
      </c>
      <c r="H501" s="202">
        <v>64.27</v>
      </c>
      <c r="I501" s="202">
        <v>62.51</v>
      </c>
      <c r="J501" s="202">
        <v>61.21</v>
      </c>
    </row>
    <row r="502" spans="6:10" x14ac:dyDescent="0.25">
      <c r="F502" s="201">
        <v>43796</v>
      </c>
      <c r="G502" s="202">
        <v>57.07</v>
      </c>
      <c r="H502" s="202">
        <v>64.06</v>
      </c>
      <c r="I502" s="202">
        <v>62.3</v>
      </c>
      <c r="J502" s="202">
        <v>60.97</v>
      </c>
    </row>
    <row r="503" spans="6:10" x14ac:dyDescent="0.25">
      <c r="F503" s="201">
        <v>43797</v>
      </c>
      <c r="G503" s="202">
        <v>57.44</v>
      </c>
      <c r="H503" s="202">
        <v>63.87</v>
      </c>
      <c r="I503" s="202">
        <v>62.61</v>
      </c>
      <c r="J503" s="202">
        <v>61.31</v>
      </c>
    </row>
    <row r="504" spans="6:10" x14ac:dyDescent="0.25">
      <c r="F504" s="201">
        <v>43798</v>
      </c>
      <c r="G504" s="202">
        <v>55.89</v>
      </c>
      <c r="H504" s="202">
        <v>62.43</v>
      </c>
      <c r="I504" s="202">
        <v>59.85</v>
      </c>
      <c r="J504" s="202">
        <v>58.57</v>
      </c>
    </row>
    <row r="505" spans="6:10" x14ac:dyDescent="0.25">
      <c r="F505" s="201">
        <v>43801</v>
      </c>
      <c r="G505" s="202">
        <v>56.64</v>
      </c>
      <c r="H505" s="202">
        <v>60.92</v>
      </c>
      <c r="I505" s="202">
        <v>59.74</v>
      </c>
      <c r="J505" s="202">
        <v>58.63</v>
      </c>
    </row>
    <row r="506" spans="6:10" x14ac:dyDescent="0.25">
      <c r="F506" s="201">
        <v>43802</v>
      </c>
      <c r="G506" s="202">
        <v>56.69</v>
      </c>
      <c r="H506" s="202">
        <v>60.82</v>
      </c>
      <c r="I506" s="202">
        <v>59.61</v>
      </c>
      <c r="J506" s="202">
        <v>58.52</v>
      </c>
    </row>
    <row r="507" spans="6:10" x14ac:dyDescent="0.25">
      <c r="F507" s="201">
        <v>43803</v>
      </c>
      <c r="G507" s="202">
        <v>57.33</v>
      </c>
      <c r="H507" s="202">
        <v>63</v>
      </c>
      <c r="I507" s="202">
        <v>61.6</v>
      </c>
      <c r="J507" s="202">
        <v>60.33</v>
      </c>
    </row>
    <row r="508" spans="6:10" x14ac:dyDescent="0.25">
      <c r="F508" s="201">
        <v>43804</v>
      </c>
      <c r="G508" s="202">
        <v>56.98</v>
      </c>
      <c r="H508" s="202">
        <v>63.39</v>
      </c>
      <c r="I508" s="202">
        <v>61.79</v>
      </c>
      <c r="J508" s="202">
        <v>60.49</v>
      </c>
    </row>
    <row r="509" spans="6:10" x14ac:dyDescent="0.25">
      <c r="F509" s="201">
        <v>43805</v>
      </c>
      <c r="G509" s="202">
        <v>56.72</v>
      </c>
      <c r="H509" s="202">
        <v>64.39</v>
      </c>
      <c r="I509" s="202">
        <v>62.62</v>
      </c>
      <c r="J509" s="202">
        <v>61.15</v>
      </c>
    </row>
    <row r="510" spans="6:10" x14ac:dyDescent="0.25">
      <c r="F510" s="201">
        <v>43808</v>
      </c>
      <c r="G510" s="202">
        <v>56.8</v>
      </c>
      <c r="H510" s="202">
        <v>64.25</v>
      </c>
      <c r="I510" s="202">
        <v>62.54</v>
      </c>
      <c r="J510" s="202">
        <v>61.13</v>
      </c>
    </row>
    <row r="511" spans="6:10" x14ac:dyDescent="0.25">
      <c r="F511" s="201">
        <v>43809</v>
      </c>
      <c r="G511" s="202">
        <v>56.91</v>
      </c>
      <c r="H511" s="202">
        <v>64.34</v>
      </c>
      <c r="I511" s="202">
        <v>62.76</v>
      </c>
      <c r="J511" s="202">
        <v>61.42</v>
      </c>
    </row>
    <row r="512" spans="6:10" x14ac:dyDescent="0.25">
      <c r="F512" s="201">
        <v>43810</v>
      </c>
      <c r="G512" s="202">
        <v>56.7</v>
      </c>
      <c r="H512" s="202">
        <v>63.72</v>
      </c>
      <c r="I512" s="202">
        <v>62.1</v>
      </c>
      <c r="J512" s="202">
        <v>60.75</v>
      </c>
    </row>
    <row r="513" spans="6:10" x14ac:dyDescent="0.25">
      <c r="F513" s="201">
        <v>43811</v>
      </c>
      <c r="G513" s="202">
        <v>56.84</v>
      </c>
      <c r="H513" s="202">
        <v>64.2</v>
      </c>
      <c r="I513" s="202">
        <v>62.55</v>
      </c>
      <c r="J513" s="202">
        <v>61.14</v>
      </c>
    </row>
    <row r="514" spans="6:10" x14ac:dyDescent="0.25">
      <c r="F514" s="201">
        <v>43812</v>
      </c>
      <c r="G514" s="202">
        <v>56.77</v>
      </c>
      <c r="H514" s="202">
        <v>65.22</v>
      </c>
      <c r="I514" s="202">
        <v>63.51</v>
      </c>
      <c r="J514" s="202">
        <v>61.97</v>
      </c>
    </row>
    <row r="515" spans="6:10" x14ac:dyDescent="0.25">
      <c r="F515" s="201">
        <v>43815</v>
      </c>
      <c r="G515" s="202">
        <v>57.13</v>
      </c>
      <c r="H515" s="202">
        <v>65.34</v>
      </c>
      <c r="I515" s="202">
        <v>63.71</v>
      </c>
      <c r="J515" s="202">
        <v>62.19</v>
      </c>
    </row>
    <row r="516" spans="6:10" x14ac:dyDescent="0.25">
      <c r="F516" s="201">
        <v>43816</v>
      </c>
      <c r="G516" s="202">
        <v>56.84</v>
      </c>
      <c r="H516" s="202">
        <v>66.099999999999994</v>
      </c>
      <c r="I516" s="202">
        <v>64.41</v>
      </c>
      <c r="J516" s="202">
        <v>62.77</v>
      </c>
    </row>
    <row r="517" spans="6:10" x14ac:dyDescent="0.25">
      <c r="F517" s="201">
        <v>43817</v>
      </c>
      <c r="G517" s="202">
        <v>56.74</v>
      </c>
      <c r="H517" s="202">
        <v>66.17</v>
      </c>
      <c r="I517" s="202">
        <v>64.489999999999995</v>
      </c>
      <c r="J517" s="202">
        <v>62.82</v>
      </c>
    </row>
    <row r="518" spans="6:10" x14ac:dyDescent="0.25">
      <c r="F518" s="201">
        <v>43818</v>
      </c>
      <c r="G518" s="202">
        <v>56.69</v>
      </c>
      <c r="H518" s="202">
        <v>66.540000000000006</v>
      </c>
      <c r="I518" s="202">
        <v>64.84</v>
      </c>
      <c r="J518" s="202">
        <v>63.07</v>
      </c>
    </row>
    <row r="519" spans="6:10" x14ac:dyDescent="0.25">
      <c r="F519" s="201">
        <v>43819</v>
      </c>
      <c r="G519" s="202">
        <v>56.68</v>
      </c>
      <c r="H519" s="202">
        <v>66.14</v>
      </c>
      <c r="I519" s="202">
        <v>64.510000000000005</v>
      </c>
      <c r="J519" s="202">
        <v>62.84</v>
      </c>
    </row>
    <row r="520" spans="6:10" x14ac:dyDescent="0.25">
      <c r="F520" s="201">
        <v>43822</v>
      </c>
      <c r="G520" s="202">
        <v>56.73</v>
      </c>
      <c r="H520" s="202">
        <v>66.39</v>
      </c>
      <c r="I520" s="202">
        <v>64.73</v>
      </c>
      <c r="J520" s="202">
        <v>63.03</v>
      </c>
    </row>
    <row r="521" spans="6:10" x14ac:dyDescent="0.25">
      <c r="F521" s="201">
        <v>43823</v>
      </c>
      <c r="G521" s="202">
        <v>56.95</v>
      </c>
      <c r="H521" s="202">
        <v>67.2</v>
      </c>
      <c r="I521" s="202">
        <v>65.459999999999994</v>
      </c>
      <c r="J521" s="202">
        <v>63.72</v>
      </c>
    </row>
    <row r="522" spans="6:10" x14ac:dyDescent="0.25">
      <c r="F522" s="201">
        <v>43825</v>
      </c>
      <c r="G522" s="202">
        <v>56.92</v>
      </c>
      <c r="H522" s="202">
        <v>67.92</v>
      </c>
      <c r="I522" s="202">
        <v>66.05</v>
      </c>
      <c r="J522" s="202">
        <v>64.25</v>
      </c>
    </row>
    <row r="523" spans="6:10" x14ac:dyDescent="0.25">
      <c r="F523" s="201">
        <v>43826</v>
      </c>
      <c r="G523" s="202">
        <v>57.21</v>
      </c>
      <c r="H523" s="202">
        <v>68.16</v>
      </c>
      <c r="I523" s="202">
        <v>66.14</v>
      </c>
      <c r="J523" s="202">
        <v>64.319999999999993</v>
      </c>
    </row>
    <row r="524" spans="6:10" x14ac:dyDescent="0.25">
      <c r="F524" s="201">
        <v>43829</v>
      </c>
      <c r="G524" s="202">
        <v>57.26</v>
      </c>
      <c r="H524" s="202">
        <v>68.44</v>
      </c>
      <c r="I524" s="202">
        <v>65.989999999999995</v>
      </c>
      <c r="J524" s="202">
        <v>64.17</v>
      </c>
    </row>
    <row r="525" spans="6:10" x14ac:dyDescent="0.25">
      <c r="F525" s="201">
        <v>43830</v>
      </c>
      <c r="G525" s="202">
        <v>56.89</v>
      </c>
      <c r="H525" s="202">
        <v>66</v>
      </c>
      <c r="I525" s="202">
        <v>64.680000000000007</v>
      </c>
      <c r="J525" s="202">
        <v>62.93</v>
      </c>
    </row>
    <row r="526" spans="6:10" x14ac:dyDescent="0.25">
      <c r="F526" s="201">
        <v>43832</v>
      </c>
      <c r="G526" s="202">
        <v>57.22</v>
      </c>
      <c r="H526" s="202">
        <v>66.25</v>
      </c>
      <c r="I526" s="202">
        <v>64.97</v>
      </c>
      <c r="J526" s="202">
        <v>63.29</v>
      </c>
    </row>
    <row r="527" spans="6:10" x14ac:dyDescent="0.25">
      <c r="F527" s="201">
        <v>43833</v>
      </c>
      <c r="G527" s="202">
        <v>56.81</v>
      </c>
      <c r="H527" s="202">
        <v>68.599999999999994</v>
      </c>
      <c r="I527" s="202">
        <v>67.05</v>
      </c>
      <c r="J527" s="202">
        <v>65.02</v>
      </c>
    </row>
    <row r="528" spans="6:10" x14ac:dyDescent="0.25">
      <c r="F528" s="201">
        <v>43836</v>
      </c>
      <c r="G528" s="202">
        <v>56.81</v>
      </c>
      <c r="H528" s="202">
        <v>68.91</v>
      </c>
      <c r="I528" s="202">
        <v>67.319999999999993</v>
      </c>
      <c r="J528" s="202">
        <v>65.2</v>
      </c>
    </row>
    <row r="529" spans="6:10" x14ac:dyDescent="0.25">
      <c r="F529" s="201">
        <v>43837</v>
      </c>
      <c r="G529" s="202">
        <v>57.21</v>
      </c>
      <c r="H529" s="202">
        <v>68.27</v>
      </c>
      <c r="I529" s="202">
        <v>66.87</v>
      </c>
      <c r="J529" s="202">
        <v>64.86</v>
      </c>
    </row>
    <row r="530" spans="6:10" x14ac:dyDescent="0.25">
      <c r="F530" s="201">
        <v>43838</v>
      </c>
      <c r="G530" s="202">
        <v>56.52</v>
      </c>
      <c r="H530" s="202">
        <v>65.44</v>
      </c>
      <c r="I530" s="202">
        <v>64.14</v>
      </c>
      <c r="J530" s="202">
        <v>62.25</v>
      </c>
    </row>
    <row r="531" spans="6:10" x14ac:dyDescent="0.25">
      <c r="F531" s="201">
        <v>43839</v>
      </c>
      <c r="G531" s="202">
        <v>56.74</v>
      </c>
      <c r="H531" s="202">
        <v>65.37</v>
      </c>
      <c r="I531" s="202">
        <v>64.02</v>
      </c>
      <c r="J531" s="202">
        <v>62.22</v>
      </c>
    </row>
    <row r="532" spans="6:10" x14ac:dyDescent="0.25">
      <c r="F532" s="201">
        <v>43840</v>
      </c>
      <c r="G532" s="202">
        <v>56.61</v>
      </c>
      <c r="H532" s="202">
        <v>64.98</v>
      </c>
      <c r="I532" s="202">
        <v>63.63</v>
      </c>
      <c r="J532" s="202">
        <v>61.86</v>
      </c>
    </row>
    <row r="533" spans="6:10" x14ac:dyDescent="0.25">
      <c r="F533" s="201">
        <v>43843</v>
      </c>
      <c r="G533" s="202">
        <v>56.61</v>
      </c>
      <c r="H533" s="202">
        <v>64.2</v>
      </c>
      <c r="I533" s="202">
        <v>62.89</v>
      </c>
      <c r="J533" s="202">
        <v>61.2</v>
      </c>
    </row>
    <row r="534" spans="6:10" x14ac:dyDescent="0.25">
      <c r="F534" s="201">
        <v>43844</v>
      </c>
      <c r="G534" s="202">
        <v>56.57</v>
      </c>
      <c r="H534" s="202">
        <v>64.489999999999995</v>
      </c>
      <c r="I534" s="202">
        <v>63.1</v>
      </c>
      <c r="J534" s="202">
        <v>61.42</v>
      </c>
    </row>
    <row r="535" spans="6:10" x14ac:dyDescent="0.25">
      <c r="F535" s="201">
        <v>43845</v>
      </c>
      <c r="G535" s="202">
        <v>56.46</v>
      </c>
      <c r="H535" s="202">
        <v>64</v>
      </c>
      <c r="I535" s="202">
        <v>62.6</v>
      </c>
      <c r="J535" s="202">
        <v>60.96</v>
      </c>
    </row>
    <row r="536" spans="6:10" x14ac:dyDescent="0.25">
      <c r="F536" s="201">
        <v>43846</v>
      </c>
      <c r="G536" s="202">
        <v>56.61</v>
      </c>
      <c r="H536" s="202">
        <v>64.62</v>
      </c>
      <c r="I536" s="202">
        <v>63.17</v>
      </c>
      <c r="J536" s="202">
        <v>61.42</v>
      </c>
    </row>
    <row r="537" spans="6:10" x14ac:dyDescent="0.25">
      <c r="F537" s="201">
        <v>43847</v>
      </c>
      <c r="G537" s="202">
        <v>56.65</v>
      </c>
      <c r="H537" s="202">
        <v>64.849999999999994</v>
      </c>
      <c r="I537" s="202">
        <v>63.32</v>
      </c>
      <c r="J537" s="202">
        <v>61.43</v>
      </c>
    </row>
    <row r="538" spans="6:10" x14ac:dyDescent="0.25">
      <c r="F538" s="201">
        <v>43850</v>
      </c>
      <c r="G538" s="202">
        <v>56.67</v>
      </c>
      <c r="H538" s="202">
        <v>65.2</v>
      </c>
      <c r="I538" s="202">
        <v>63.6</v>
      </c>
      <c r="J538" s="202">
        <v>61.64</v>
      </c>
    </row>
    <row r="539" spans="6:10" x14ac:dyDescent="0.25">
      <c r="F539" s="201">
        <v>43851</v>
      </c>
      <c r="G539" s="202">
        <v>56.97</v>
      </c>
      <c r="H539" s="202">
        <v>64.59</v>
      </c>
      <c r="I539" s="202">
        <v>63.13</v>
      </c>
      <c r="J539" s="202">
        <v>61.27</v>
      </c>
    </row>
    <row r="540" spans="6:10" x14ac:dyDescent="0.25">
      <c r="F540" s="201">
        <v>43852</v>
      </c>
      <c r="G540" s="202">
        <v>56.46</v>
      </c>
      <c r="H540" s="202">
        <v>63.21</v>
      </c>
      <c r="I540" s="202">
        <v>61.77</v>
      </c>
      <c r="J540" s="202">
        <v>59.99</v>
      </c>
    </row>
    <row r="541" spans="6:10" x14ac:dyDescent="0.25">
      <c r="F541" s="201">
        <v>43853</v>
      </c>
      <c r="G541" s="202">
        <v>55.48</v>
      </c>
      <c r="H541" s="202">
        <v>62.04</v>
      </c>
      <c r="I541" s="202">
        <v>60.61</v>
      </c>
      <c r="J541" s="202">
        <v>58.87</v>
      </c>
    </row>
    <row r="542" spans="6:10" x14ac:dyDescent="0.25">
      <c r="F542" s="201">
        <v>43854</v>
      </c>
      <c r="G542" s="202">
        <v>54.81</v>
      </c>
      <c r="H542" s="202">
        <v>60.69</v>
      </c>
      <c r="I542" s="202">
        <v>59.19</v>
      </c>
      <c r="J542" s="202">
        <v>57.51</v>
      </c>
    </row>
    <row r="543" spans="6:10" x14ac:dyDescent="0.25">
      <c r="F543" s="201">
        <v>43857</v>
      </c>
      <c r="G543" s="202">
        <v>55.04</v>
      </c>
      <c r="H543" s="202">
        <v>59.32</v>
      </c>
      <c r="I543" s="202">
        <v>58</v>
      </c>
      <c r="J543" s="202">
        <v>56.62</v>
      </c>
    </row>
    <row r="544" spans="6:10" x14ac:dyDescent="0.25">
      <c r="F544" s="201">
        <v>43858</v>
      </c>
      <c r="G544" s="202">
        <v>55.15</v>
      </c>
      <c r="H544" s="202">
        <v>59.51</v>
      </c>
      <c r="I544" s="202">
        <v>58.26</v>
      </c>
      <c r="J544" s="202">
        <v>56.91</v>
      </c>
    </row>
    <row r="545" spans="6:10" x14ac:dyDescent="0.25">
      <c r="F545" s="201">
        <v>43859</v>
      </c>
      <c r="G545" s="202">
        <v>55.05</v>
      </c>
      <c r="H545" s="202">
        <v>59.81</v>
      </c>
      <c r="I545" s="202">
        <v>58.35</v>
      </c>
      <c r="J545" s="202">
        <v>57.04</v>
      </c>
    </row>
    <row r="546" spans="6:10" x14ac:dyDescent="0.25">
      <c r="F546" s="201">
        <v>43860</v>
      </c>
      <c r="G546" s="202">
        <v>55.25</v>
      </c>
      <c r="H546" s="202">
        <v>58.29</v>
      </c>
      <c r="I546" s="202">
        <v>57</v>
      </c>
      <c r="J546" s="202">
        <v>56.08</v>
      </c>
    </row>
    <row r="547" spans="6:10" x14ac:dyDescent="0.25">
      <c r="F547" s="201">
        <v>43861</v>
      </c>
      <c r="G547" s="202">
        <v>55.32</v>
      </c>
      <c r="H547" s="202">
        <v>58.16</v>
      </c>
      <c r="I547" s="202">
        <v>56.42</v>
      </c>
      <c r="J547" s="202">
        <v>55.79</v>
      </c>
    </row>
    <row r="548" spans="6:10" x14ac:dyDescent="0.25">
      <c r="F548" s="201">
        <v>43864</v>
      </c>
      <c r="G548" s="202">
        <v>55.57</v>
      </c>
      <c r="H548" s="202">
        <v>54.45</v>
      </c>
      <c r="I548" s="202">
        <v>54.73</v>
      </c>
      <c r="J548" s="202">
        <v>54.56</v>
      </c>
    </row>
    <row r="549" spans="6:10" x14ac:dyDescent="0.25">
      <c r="F549" s="201">
        <v>43865</v>
      </c>
      <c r="G549" s="202">
        <v>55.38</v>
      </c>
      <c r="H549" s="202">
        <v>53.96</v>
      </c>
      <c r="I549" s="202">
        <v>54.26</v>
      </c>
      <c r="J549" s="202">
        <v>54.2</v>
      </c>
    </row>
    <row r="550" spans="6:10" x14ac:dyDescent="0.25">
      <c r="F550" s="201">
        <v>43866</v>
      </c>
      <c r="G550" s="202">
        <v>55.7</v>
      </c>
      <c r="H550" s="202">
        <v>55.28</v>
      </c>
      <c r="I550" s="202">
        <v>55.56</v>
      </c>
      <c r="J550" s="202">
        <v>55.4</v>
      </c>
    </row>
    <row r="551" spans="6:10" x14ac:dyDescent="0.25">
      <c r="F551" s="201">
        <v>43867</v>
      </c>
      <c r="G551" s="202">
        <v>56.28</v>
      </c>
      <c r="H551" s="202">
        <v>54.93</v>
      </c>
      <c r="I551" s="202">
        <v>55.58</v>
      </c>
      <c r="J551" s="202">
        <v>55.7</v>
      </c>
    </row>
    <row r="552" spans="6:10" x14ac:dyDescent="0.25">
      <c r="F552" s="201">
        <v>43868</v>
      </c>
      <c r="G552" s="202">
        <v>56.49</v>
      </c>
      <c r="H552" s="202">
        <v>54.47</v>
      </c>
      <c r="I552" s="202">
        <v>55.16</v>
      </c>
      <c r="J552" s="202">
        <v>55.42</v>
      </c>
    </row>
    <row r="553" spans="6:10" x14ac:dyDescent="0.25">
      <c r="F553" s="201">
        <v>43871</v>
      </c>
      <c r="G553" s="202">
        <v>56.49</v>
      </c>
      <c r="H553" s="202">
        <v>53.27</v>
      </c>
      <c r="I553" s="202">
        <v>53.95</v>
      </c>
      <c r="J553" s="202">
        <v>54.51</v>
      </c>
    </row>
    <row r="554" spans="6:10" x14ac:dyDescent="0.25">
      <c r="F554" s="201">
        <v>43872</v>
      </c>
      <c r="G554" s="202">
        <v>56.13</v>
      </c>
      <c r="H554" s="202">
        <v>54.01</v>
      </c>
      <c r="I554" s="202">
        <v>54.5</v>
      </c>
      <c r="J554" s="202">
        <v>54.93</v>
      </c>
    </row>
    <row r="555" spans="6:10" x14ac:dyDescent="0.25">
      <c r="F555" s="201">
        <v>43873</v>
      </c>
      <c r="G555" s="202">
        <v>56.01</v>
      </c>
      <c r="H555" s="202">
        <v>55.79</v>
      </c>
      <c r="I555" s="202">
        <v>56.11</v>
      </c>
      <c r="J555" s="202">
        <v>56.29</v>
      </c>
    </row>
    <row r="556" spans="6:10" x14ac:dyDescent="0.25">
      <c r="F556" s="201">
        <v>43874</v>
      </c>
      <c r="G556" s="202">
        <v>55.6</v>
      </c>
      <c r="H556" s="202">
        <v>56.34</v>
      </c>
      <c r="I556" s="202">
        <v>56.54</v>
      </c>
      <c r="J556" s="202">
        <v>56.66</v>
      </c>
    </row>
    <row r="557" spans="6:10" x14ac:dyDescent="0.25">
      <c r="F557" s="201">
        <v>43875</v>
      </c>
      <c r="G557" s="202">
        <v>55.7</v>
      </c>
      <c r="H557" s="202">
        <v>57.32</v>
      </c>
      <c r="I557" s="202">
        <v>57.25</v>
      </c>
      <c r="J557" s="202">
        <v>57.15</v>
      </c>
    </row>
    <row r="558" spans="6:10" x14ac:dyDescent="0.25">
      <c r="F558" s="201">
        <v>43878</v>
      </c>
      <c r="G558" s="202">
        <v>56.13</v>
      </c>
      <c r="H558" s="202">
        <v>57.67</v>
      </c>
      <c r="I558" s="202">
        <v>57.5</v>
      </c>
      <c r="J558" s="202">
        <v>57.31</v>
      </c>
    </row>
    <row r="559" spans="6:10" x14ac:dyDescent="0.25">
      <c r="F559" s="201">
        <v>43879</v>
      </c>
      <c r="G559" s="202">
        <v>56.34</v>
      </c>
      <c r="H559" s="202">
        <v>57.75</v>
      </c>
      <c r="I559" s="202">
        <v>57.52</v>
      </c>
      <c r="J559" s="202">
        <v>57.3</v>
      </c>
    </row>
    <row r="560" spans="6:10" x14ac:dyDescent="0.25">
      <c r="F560" s="201">
        <v>43880</v>
      </c>
      <c r="G560" s="202">
        <v>56.49</v>
      </c>
      <c r="H560" s="202">
        <v>59.12</v>
      </c>
      <c r="I560" s="202">
        <v>58.58</v>
      </c>
      <c r="J560" s="202">
        <v>58.14</v>
      </c>
    </row>
    <row r="561" spans="6:10" x14ac:dyDescent="0.25">
      <c r="F561" s="201">
        <v>43881</v>
      </c>
      <c r="G561" s="202">
        <v>56.65</v>
      </c>
      <c r="H561" s="202">
        <v>59.31</v>
      </c>
      <c r="I561" s="202">
        <v>58.57</v>
      </c>
      <c r="J561" s="202">
        <v>57.98</v>
      </c>
    </row>
    <row r="562" spans="6:10" x14ac:dyDescent="0.25">
      <c r="F562" s="201">
        <v>43882</v>
      </c>
      <c r="G562" s="202">
        <v>56.6</v>
      </c>
      <c r="H562" s="202">
        <v>58.5</v>
      </c>
      <c r="I562" s="202">
        <v>57.72</v>
      </c>
      <c r="J562" s="202">
        <v>57.24</v>
      </c>
    </row>
    <row r="563" spans="6:10" x14ac:dyDescent="0.25">
      <c r="F563" s="201">
        <v>43885</v>
      </c>
      <c r="G563" s="202">
        <v>56.62</v>
      </c>
      <c r="H563" s="202">
        <v>56.3</v>
      </c>
      <c r="I563" s="202">
        <v>55.75</v>
      </c>
      <c r="J563" s="202">
        <v>55.77</v>
      </c>
    </row>
    <row r="564" spans="6:10" x14ac:dyDescent="0.25">
      <c r="F564" s="201">
        <v>43886</v>
      </c>
      <c r="G564" s="202">
        <v>55.33</v>
      </c>
      <c r="H564" s="202">
        <v>54.95</v>
      </c>
      <c r="I564" s="202">
        <v>54.23</v>
      </c>
      <c r="J564" s="202">
        <v>54.24</v>
      </c>
    </row>
    <row r="565" spans="6:10" x14ac:dyDescent="0.25">
      <c r="F565" s="201">
        <v>43887</v>
      </c>
      <c r="G565" s="202">
        <v>54.95</v>
      </c>
      <c r="H565" s="202">
        <v>53.43</v>
      </c>
      <c r="I565" s="202">
        <v>52.8</v>
      </c>
      <c r="J565" s="202">
        <v>53.01</v>
      </c>
    </row>
    <row r="566" spans="6:10" x14ac:dyDescent="0.25">
      <c r="F566" s="201">
        <v>43888</v>
      </c>
      <c r="G566" s="202">
        <v>54.82</v>
      </c>
      <c r="H566" s="202">
        <v>52.18</v>
      </c>
      <c r="I566" s="202">
        <v>51.67</v>
      </c>
      <c r="J566" s="202">
        <v>51.96</v>
      </c>
    </row>
    <row r="567" spans="6:10" x14ac:dyDescent="0.25">
      <c r="F567" s="201">
        <v>43889</v>
      </c>
      <c r="G567" s="202">
        <v>53.49</v>
      </c>
      <c r="H567" s="202">
        <v>50.52</v>
      </c>
      <c r="I567" s="202">
        <v>49.59</v>
      </c>
      <c r="J567" s="202">
        <v>49.85</v>
      </c>
    </row>
    <row r="568" spans="6:10" x14ac:dyDescent="0.25">
      <c r="F568" s="201">
        <v>43892</v>
      </c>
      <c r="G568" s="202">
        <v>54.31</v>
      </c>
      <c r="H568" s="202">
        <v>51.9</v>
      </c>
      <c r="I568" s="202">
        <v>51.65</v>
      </c>
      <c r="J568" s="202">
        <v>51.75</v>
      </c>
    </row>
    <row r="569" spans="6:10" x14ac:dyDescent="0.25">
      <c r="F569" s="201">
        <v>43893</v>
      </c>
      <c r="G569" s="202">
        <v>54.58</v>
      </c>
      <c r="H569" s="202">
        <v>51.86</v>
      </c>
      <c r="I569" s="202">
        <v>51.67</v>
      </c>
      <c r="J569" s="202">
        <v>51.82</v>
      </c>
    </row>
    <row r="570" spans="6:10" x14ac:dyDescent="0.25">
      <c r="F570" s="201">
        <v>43894</v>
      </c>
      <c r="G570" s="202">
        <v>54.71</v>
      </c>
      <c r="H570" s="202">
        <v>51.13</v>
      </c>
      <c r="I570" s="202">
        <v>51.29</v>
      </c>
      <c r="J570" s="202">
        <v>51.61</v>
      </c>
    </row>
    <row r="571" spans="6:10" x14ac:dyDescent="0.25">
      <c r="F571" s="201">
        <v>43895</v>
      </c>
      <c r="G571" s="202">
        <v>54.39</v>
      </c>
      <c r="H571" s="202">
        <v>49.99</v>
      </c>
      <c r="I571" s="202">
        <v>50.28</v>
      </c>
      <c r="J571" s="202">
        <v>50.75</v>
      </c>
    </row>
    <row r="572" spans="6:10" x14ac:dyDescent="0.25">
      <c r="F572" s="201">
        <v>43896</v>
      </c>
      <c r="G572" s="202">
        <v>54.06</v>
      </c>
      <c r="H572" s="202">
        <v>45.27</v>
      </c>
      <c r="I572" s="202">
        <v>45.8</v>
      </c>
      <c r="J572" s="202">
        <v>46.84</v>
      </c>
    </row>
    <row r="573" spans="6:10" x14ac:dyDescent="0.25">
      <c r="F573" s="201">
        <v>43899</v>
      </c>
      <c r="G573" s="202">
        <v>50.89</v>
      </c>
      <c r="H573" s="202">
        <v>34.36</v>
      </c>
      <c r="I573" s="202">
        <v>35.78</v>
      </c>
      <c r="J573" s="202">
        <v>37.659999999999997</v>
      </c>
    </row>
    <row r="574" spans="6:10" x14ac:dyDescent="0.25">
      <c r="F574" s="201">
        <v>43900</v>
      </c>
      <c r="G574" s="202">
        <v>51.92</v>
      </c>
      <c r="H574" s="202">
        <v>37.22</v>
      </c>
      <c r="I574" s="202">
        <v>38.82</v>
      </c>
      <c r="J574" s="202">
        <v>40.630000000000003</v>
      </c>
    </row>
    <row r="575" spans="6:10" x14ac:dyDescent="0.25">
      <c r="F575" s="201">
        <v>43901</v>
      </c>
      <c r="G575" s="202">
        <v>52.18</v>
      </c>
      <c r="H575" s="202">
        <v>35.79</v>
      </c>
      <c r="I575" s="202">
        <v>38.229999999999997</v>
      </c>
      <c r="J575" s="202">
        <v>40.42</v>
      </c>
    </row>
    <row r="576" spans="6:10" x14ac:dyDescent="0.25">
      <c r="F576" s="201">
        <v>43902</v>
      </c>
      <c r="G576" s="202">
        <v>52.46</v>
      </c>
      <c r="H576" s="202">
        <v>33.22</v>
      </c>
      <c r="I576" s="202">
        <v>36.67</v>
      </c>
      <c r="J576" s="202">
        <v>39.54</v>
      </c>
    </row>
    <row r="577" spans="6:10" x14ac:dyDescent="0.25">
      <c r="F577" s="201">
        <v>43903</v>
      </c>
      <c r="G577" s="202">
        <v>51.41</v>
      </c>
      <c r="H577" s="202">
        <v>33.85</v>
      </c>
      <c r="I577" s="202">
        <v>36.770000000000003</v>
      </c>
      <c r="J577" s="202">
        <v>39.380000000000003</v>
      </c>
    </row>
    <row r="578" spans="6:10" x14ac:dyDescent="0.25">
      <c r="F578" s="201">
        <v>43906</v>
      </c>
      <c r="G578" s="202">
        <v>48.89</v>
      </c>
      <c r="H578" s="202">
        <v>30.05</v>
      </c>
      <c r="I578" s="202">
        <v>33.159999999999997</v>
      </c>
      <c r="J578" s="202">
        <v>36.200000000000003</v>
      </c>
    </row>
    <row r="579" spans="6:10" x14ac:dyDescent="0.25">
      <c r="F579" s="201">
        <v>43907</v>
      </c>
      <c r="G579" s="202">
        <v>48.59</v>
      </c>
      <c r="H579" s="202">
        <v>28.73</v>
      </c>
      <c r="I579" s="202">
        <v>31.93</v>
      </c>
      <c r="J579" s="202">
        <v>35.24</v>
      </c>
    </row>
    <row r="580" spans="6:10" x14ac:dyDescent="0.25">
      <c r="F580" s="201">
        <v>43908</v>
      </c>
      <c r="G580" s="202">
        <v>45.62</v>
      </c>
      <c r="H580" s="202">
        <v>24.88</v>
      </c>
      <c r="I580" s="202">
        <v>28.31</v>
      </c>
      <c r="J580" s="202">
        <v>31.84</v>
      </c>
    </row>
    <row r="581" spans="6:10" x14ac:dyDescent="0.25">
      <c r="F581" s="201">
        <v>43909</v>
      </c>
      <c r="G581" s="202">
        <v>45.35</v>
      </c>
      <c r="H581" s="202">
        <v>28.47</v>
      </c>
      <c r="I581" s="202">
        <v>31.81</v>
      </c>
      <c r="J581" s="202">
        <v>35.020000000000003</v>
      </c>
    </row>
    <row r="582" spans="6:10" x14ac:dyDescent="0.25">
      <c r="F582" s="201">
        <v>43910</v>
      </c>
      <c r="G582" s="202">
        <v>44.46</v>
      </c>
      <c r="H582" s="202">
        <v>26.98</v>
      </c>
      <c r="I582" s="202">
        <v>30.63</v>
      </c>
      <c r="J582" s="202">
        <v>33.869999999999997</v>
      </c>
    </row>
    <row r="583" spans="6:10" x14ac:dyDescent="0.25">
      <c r="F583" s="201">
        <v>43913</v>
      </c>
      <c r="G583" s="202">
        <v>45.7</v>
      </c>
      <c r="H583" s="202">
        <v>27.03</v>
      </c>
      <c r="I583" s="202">
        <v>31.21</v>
      </c>
      <c r="J583" s="202">
        <v>34.83</v>
      </c>
    </row>
    <row r="584" spans="6:10" x14ac:dyDescent="0.25">
      <c r="F584" s="201">
        <v>43914</v>
      </c>
      <c r="G584" s="202">
        <v>46.29</v>
      </c>
      <c r="H584" s="202">
        <v>27.15</v>
      </c>
      <c r="I584" s="202">
        <v>31.94</v>
      </c>
      <c r="J584" s="202">
        <v>35.72</v>
      </c>
    </row>
    <row r="585" spans="6:10" x14ac:dyDescent="0.25">
      <c r="F585" s="201">
        <v>43915</v>
      </c>
      <c r="G585" s="202">
        <v>47.37</v>
      </c>
      <c r="H585" s="202">
        <v>27.39</v>
      </c>
      <c r="I585" s="202">
        <v>32.56</v>
      </c>
      <c r="J585" s="202">
        <v>36.75</v>
      </c>
    </row>
    <row r="586" spans="6:10" x14ac:dyDescent="0.25">
      <c r="F586" s="201">
        <v>43916</v>
      </c>
      <c r="G586" s="202">
        <v>46.67</v>
      </c>
      <c r="H586" s="202">
        <v>26.34</v>
      </c>
      <c r="I586" s="202">
        <v>31.29</v>
      </c>
      <c r="J586" s="202">
        <v>35.75</v>
      </c>
    </row>
    <row r="587" spans="6:10" x14ac:dyDescent="0.25">
      <c r="F587" s="201">
        <v>43917</v>
      </c>
      <c r="G587" s="202">
        <v>47.26</v>
      </c>
      <c r="H587" s="202">
        <v>24.93</v>
      </c>
      <c r="I587" s="202">
        <v>30.91</v>
      </c>
      <c r="J587" s="202">
        <v>36.03</v>
      </c>
    </row>
    <row r="588" spans="6:10" x14ac:dyDescent="0.25">
      <c r="F588" s="201">
        <v>43920</v>
      </c>
      <c r="G588" s="202">
        <v>47.34</v>
      </c>
      <c r="H588" s="202">
        <v>22.76</v>
      </c>
      <c r="I588" s="202">
        <v>29.78</v>
      </c>
      <c r="J588" s="202">
        <v>35.770000000000003</v>
      </c>
    </row>
    <row r="589" spans="6:10" x14ac:dyDescent="0.25">
      <c r="F589" s="201">
        <v>43921</v>
      </c>
      <c r="G589" s="202">
        <v>47.23</v>
      </c>
      <c r="H589" s="202">
        <v>22.74</v>
      </c>
      <c r="I589" s="202">
        <v>29.66</v>
      </c>
      <c r="J589" s="202">
        <v>35.49</v>
      </c>
    </row>
    <row r="590" spans="6:10" x14ac:dyDescent="0.25">
      <c r="F590" s="201">
        <v>43922</v>
      </c>
      <c r="G590" s="202">
        <v>46.17</v>
      </c>
      <c r="H590" s="202">
        <v>24.74</v>
      </c>
      <c r="I590" s="202">
        <v>30.56</v>
      </c>
      <c r="J590" s="202">
        <v>34.81</v>
      </c>
    </row>
    <row r="591" spans="6:10" x14ac:dyDescent="0.25">
      <c r="F591" s="201">
        <v>43923</v>
      </c>
      <c r="G591" s="202">
        <v>46.53</v>
      </c>
      <c r="H591" s="202">
        <v>29.94</v>
      </c>
      <c r="I591" s="202">
        <v>33.659999999999997</v>
      </c>
      <c r="J591" s="202">
        <v>36.43</v>
      </c>
    </row>
    <row r="592" spans="6:10" x14ac:dyDescent="0.25">
      <c r="F592" s="201">
        <v>43924</v>
      </c>
      <c r="G592" s="202">
        <v>45.95</v>
      </c>
      <c r="H592" s="202">
        <v>34.11</v>
      </c>
      <c r="I592" s="202">
        <v>36.39</v>
      </c>
      <c r="J592" s="202">
        <v>37.83</v>
      </c>
    </row>
    <row r="593" spans="6:10" x14ac:dyDescent="0.25">
      <c r="F593" s="201">
        <v>43927</v>
      </c>
      <c r="G593" s="202">
        <v>47.04</v>
      </c>
      <c r="H593" s="202">
        <v>33.049999999999997</v>
      </c>
      <c r="I593" s="202">
        <v>36.11</v>
      </c>
      <c r="J593" s="202">
        <v>37.9</v>
      </c>
    </row>
    <row r="594" spans="6:10" x14ac:dyDescent="0.25">
      <c r="F594" s="201">
        <v>43928</v>
      </c>
      <c r="G594" s="202">
        <v>47.94</v>
      </c>
      <c r="H594" s="202">
        <v>31.87</v>
      </c>
      <c r="I594" s="202">
        <v>36.04</v>
      </c>
      <c r="J594" s="202">
        <v>38.24</v>
      </c>
    </row>
    <row r="595" spans="6:10" x14ac:dyDescent="0.25">
      <c r="F595" s="201">
        <v>43929</v>
      </c>
      <c r="G595" s="202">
        <v>47.43</v>
      </c>
      <c r="H595" s="202">
        <v>32.840000000000003</v>
      </c>
      <c r="I595" s="202">
        <v>36.32</v>
      </c>
      <c r="J595" s="202">
        <v>38.19</v>
      </c>
    </row>
    <row r="596" spans="6:10" x14ac:dyDescent="0.25">
      <c r="F596" s="201">
        <v>43930</v>
      </c>
      <c r="G596" s="202">
        <v>47.65</v>
      </c>
      <c r="H596" s="202">
        <v>31.48</v>
      </c>
      <c r="I596" s="202">
        <v>35.659999999999997</v>
      </c>
      <c r="J596" s="202">
        <v>38</v>
      </c>
    </row>
    <row r="597" spans="6:10" x14ac:dyDescent="0.25">
      <c r="F597" s="201">
        <v>43934</v>
      </c>
      <c r="G597" s="202">
        <v>47.83</v>
      </c>
      <c r="H597" s="202">
        <v>31.74</v>
      </c>
      <c r="I597" s="202">
        <v>36.700000000000003</v>
      </c>
      <c r="J597" s="202">
        <v>39.380000000000003</v>
      </c>
    </row>
    <row r="598" spans="6:10" x14ac:dyDescent="0.25">
      <c r="F598" s="201">
        <v>43935</v>
      </c>
      <c r="G598" s="202">
        <v>48.57</v>
      </c>
      <c r="H598" s="202">
        <v>29.6</v>
      </c>
      <c r="I598" s="202">
        <v>35.76</v>
      </c>
      <c r="J598" s="202">
        <v>39.119999999999997</v>
      </c>
    </row>
    <row r="599" spans="6:10" x14ac:dyDescent="0.25">
      <c r="F599" s="201">
        <v>43936</v>
      </c>
      <c r="G599" s="202">
        <v>46.89</v>
      </c>
      <c r="H599" s="202">
        <v>27.69</v>
      </c>
      <c r="I599" s="202">
        <v>33.53</v>
      </c>
      <c r="J599" s="202">
        <v>36.770000000000003</v>
      </c>
    </row>
    <row r="600" spans="6:10" x14ac:dyDescent="0.25">
      <c r="F600" s="201">
        <v>43937</v>
      </c>
      <c r="G600" s="202">
        <v>46.95</v>
      </c>
      <c r="H600" s="202">
        <v>27.82</v>
      </c>
      <c r="I600" s="202">
        <v>33.54</v>
      </c>
      <c r="J600" s="202">
        <v>36.71</v>
      </c>
    </row>
    <row r="601" spans="6:10" x14ac:dyDescent="0.25">
      <c r="F601" s="201">
        <v>43938</v>
      </c>
      <c r="G601" s="202">
        <v>46.85</v>
      </c>
      <c r="H601" s="202">
        <v>28.08</v>
      </c>
      <c r="I601" s="202">
        <v>33.47</v>
      </c>
      <c r="J601" s="202">
        <v>36.67</v>
      </c>
    </row>
    <row r="602" spans="6:10" x14ac:dyDescent="0.25">
      <c r="F602" s="201">
        <v>43941</v>
      </c>
      <c r="G602" s="202">
        <v>47.04</v>
      </c>
      <c r="H602" s="202">
        <v>25.57</v>
      </c>
      <c r="I602" s="202">
        <v>31.51</v>
      </c>
      <c r="J602" s="202">
        <v>35.71</v>
      </c>
    </row>
    <row r="603" spans="6:10" x14ac:dyDescent="0.25">
      <c r="F603" s="201">
        <v>43942</v>
      </c>
      <c r="G603" s="202">
        <v>44.29</v>
      </c>
      <c r="H603" s="202">
        <v>19.329999999999998</v>
      </c>
      <c r="I603" s="202">
        <v>25.66</v>
      </c>
      <c r="J603" s="202">
        <v>30.46</v>
      </c>
    </row>
    <row r="604" spans="6:10" x14ac:dyDescent="0.25">
      <c r="F604" s="201">
        <v>43943</v>
      </c>
      <c r="G604" s="202">
        <v>45.56</v>
      </c>
      <c r="H604" s="202">
        <v>20.37</v>
      </c>
      <c r="I604" s="202">
        <v>26.68</v>
      </c>
      <c r="J604" s="202">
        <v>31.55</v>
      </c>
    </row>
    <row r="605" spans="6:10" x14ac:dyDescent="0.25">
      <c r="F605" s="201">
        <v>43944</v>
      </c>
      <c r="G605" s="202">
        <v>44.99</v>
      </c>
      <c r="H605" s="202">
        <v>21.33</v>
      </c>
      <c r="I605" s="202">
        <v>27.2</v>
      </c>
      <c r="J605" s="202">
        <v>31.54</v>
      </c>
    </row>
    <row r="606" spans="6:10" x14ac:dyDescent="0.25">
      <c r="F606" s="201">
        <v>43945</v>
      </c>
      <c r="G606" s="202">
        <v>44.73</v>
      </c>
      <c r="H606" s="202">
        <v>21.44</v>
      </c>
      <c r="I606" s="202">
        <v>27.11</v>
      </c>
      <c r="J606" s="202">
        <v>31.32</v>
      </c>
    </row>
    <row r="607" spans="6:10" x14ac:dyDescent="0.25">
      <c r="F607" s="201">
        <v>43948</v>
      </c>
      <c r="G607" s="202">
        <v>44.55</v>
      </c>
      <c r="H607" s="202">
        <v>19.989999999999998</v>
      </c>
      <c r="I607" s="202">
        <v>25.62</v>
      </c>
      <c r="J607" s="202">
        <v>30.38</v>
      </c>
    </row>
    <row r="608" spans="6:10" x14ac:dyDescent="0.25">
      <c r="F608" s="201">
        <v>43949</v>
      </c>
      <c r="G608" s="202">
        <v>44.7</v>
      </c>
      <c r="H608" s="202">
        <v>20.46</v>
      </c>
      <c r="I608" s="202">
        <v>25.16</v>
      </c>
      <c r="J608" s="202">
        <v>29.86</v>
      </c>
    </row>
    <row r="609" spans="6:10" x14ac:dyDescent="0.25">
      <c r="F609" s="201">
        <v>43950</v>
      </c>
      <c r="G609" s="202">
        <v>44.57</v>
      </c>
      <c r="H609" s="202">
        <v>22.54</v>
      </c>
      <c r="I609" s="202">
        <v>26.36</v>
      </c>
      <c r="J609" s="202">
        <v>30.54</v>
      </c>
    </row>
    <row r="610" spans="6:10" x14ac:dyDescent="0.25">
      <c r="F610" s="201">
        <v>43951</v>
      </c>
      <c r="G610" s="202">
        <v>45.7</v>
      </c>
      <c r="H610" s="202">
        <v>25.27</v>
      </c>
      <c r="I610" s="202">
        <v>28.31</v>
      </c>
      <c r="J610" s="202">
        <v>32.1</v>
      </c>
    </row>
    <row r="611" spans="6:10" x14ac:dyDescent="0.25">
      <c r="F611" s="201">
        <v>43952</v>
      </c>
      <c r="G611" s="202">
        <v>44.79</v>
      </c>
      <c r="H611" s="202">
        <v>26.44</v>
      </c>
      <c r="I611" s="202">
        <v>29.36</v>
      </c>
      <c r="J611" s="202">
        <v>32.18</v>
      </c>
    </row>
    <row r="612" spans="6:10" x14ac:dyDescent="0.25">
      <c r="F612" s="201">
        <v>43955</v>
      </c>
      <c r="G612" s="202">
        <v>44.15</v>
      </c>
      <c r="H612" s="202">
        <v>27.2</v>
      </c>
      <c r="I612" s="202">
        <v>29.87</v>
      </c>
      <c r="J612" s="202">
        <v>32.5</v>
      </c>
    </row>
    <row r="613" spans="6:10" x14ac:dyDescent="0.25">
      <c r="F613" s="201">
        <v>43956</v>
      </c>
      <c r="G613" s="202">
        <v>44.77</v>
      </c>
      <c r="H613" s="202">
        <v>30.97</v>
      </c>
      <c r="I613" s="202">
        <v>32.85</v>
      </c>
      <c r="J613" s="202">
        <v>35.08</v>
      </c>
    </row>
    <row r="614" spans="6:10" x14ac:dyDescent="0.25">
      <c r="F614" s="201">
        <v>43957</v>
      </c>
      <c r="G614" s="202">
        <v>44.29</v>
      </c>
      <c r="H614" s="202">
        <v>29.72</v>
      </c>
      <c r="I614" s="202">
        <v>31.49</v>
      </c>
      <c r="J614" s="202">
        <v>33.78</v>
      </c>
    </row>
    <row r="615" spans="6:10" x14ac:dyDescent="0.25">
      <c r="F615" s="201">
        <v>43958</v>
      </c>
      <c r="G615" s="202">
        <v>44.76</v>
      </c>
      <c r="H615" s="202">
        <v>29.46</v>
      </c>
      <c r="I615" s="202">
        <v>31.23</v>
      </c>
      <c r="J615" s="202">
        <v>33.49</v>
      </c>
    </row>
    <row r="616" spans="6:10" x14ac:dyDescent="0.25">
      <c r="F616" s="201">
        <v>43959</v>
      </c>
      <c r="G616" s="202">
        <v>46.49</v>
      </c>
      <c r="H616" s="202">
        <v>30.97</v>
      </c>
      <c r="I616" s="202">
        <v>33.06</v>
      </c>
      <c r="J616" s="202">
        <v>35.33</v>
      </c>
    </row>
    <row r="617" spans="6:10" x14ac:dyDescent="0.25">
      <c r="F617" s="201">
        <v>43962</v>
      </c>
      <c r="G617" s="202">
        <v>45.42</v>
      </c>
      <c r="H617" s="202">
        <v>29.63</v>
      </c>
      <c r="I617" s="202">
        <v>31.57</v>
      </c>
      <c r="J617" s="202">
        <v>33.93</v>
      </c>
    </row>
    <row r="618" spans="6:10" x14ac:dyDescent="0.25">
      <c r="F618" s="201">
        <v>43963</v>
      </c>
      <c r="G618" s="202">
        <v>45.23</v>
      </c>
      <c r="H618" s="202">
        <v>29.98</v>
      </c>
      <c r="I618" s="202">
        <v>31.6</v>
      </c>
      <c r="J618" s="202">
        <v>33.799999999999997</v>
      </c>
    </row>
    <row r="619" spans="6:10" x14ac:dyDescent="0.25">
      <c r="F619" s="201">
        <v>43964</v>
      </c>
      <c r="G619" s="202">
        <v>45.49</v>
      </c>
      <c r="H619" s="202">
        <v>29.19</v>
      </c>
      <c r="I619" s="202">
        <v>30.73</v>
      </c>
      <c r="J619" s="202">
        <v>33.17</v>
      </c>
    </row>
    <row r="620" spans="6:10" x14ac:dyDescent="0.25">
      <c r="F620" s="201">
        <v>43965</v>
      </c>
      <c r="G620" s="202">
        <v>45.74</v>
      </c>
      <c r="H620" s="202">
        <v>31.13</v>
      </c>
      <c r="I620" s="202">
        <v>32.22</v>
      </c>
      <c r="J620" s="202">
        <v>34.26</v>
      </c>
    </row>
    <row r="621" spans="6:10" x14ac:dyDescent="0.25">
      <c r="F621" s="201">
        <v>43966</v>
      </c>
      <c r="G621" s="202">
        <v>45.74</v>
      </c>
      <c r="H621" s="202">
        <v>32.5</v>
      </c>
      <c r="I621" s="202">
        <v>33.28</v>
      </c>
      <c r="J621" s="202">
        <v>35.11</v>
      </c>
    </row>
    <row r="622" spans="6:10" x14ac:dyDescent="0.25">
      <c r="F622" s="201">
        <v>43969</v>
      </c>
      <c r="G622" s="202">
        <v>47.1</v>
      </c>
      <c r="H622" s="202">
        <v>34.81</v>
      </c>
      <c r="I622" s="202">
        <v>35.49</v>
      </c>
      <c r="J622" s="202">
        <v>37.11</v>
      </c>
    </row>
    <row r="623" spans="6:10" x14ac:dyDescent="0.25">
      <c r="F623" s="201">
        <v>43970</v>
      </c>
      <c r="G623" s="202">
        <v>46.65</v>
      </c>
      <c r="H623" s="202">
        <v>34.65</v>
      </c>
      <c r="I623" s="202">
        <v>35.42</v>
      </c>
      <c r="J623" s="202">
        <v>37.01</v>
      </c>
    </row>
    <row r="624" spans="6:10" x14ac:dyDescent="0.25">
      <c r="F624" s="201">
        <v>43971</v>
      </c>
      <c r="G624" s="202">
        <v>47.31</v>
      </c>
      <c r="H624" s="202">
        <v>35.75</v>
      </c>
      <c r="I624" s="202">
        <v>36.47</v>
      </c>
      <c r="J624" s="202">
        <v>37.880000000000003</v>
      </c>
    </row>
    <row r="625" spans="6:10" x14ac:dyDescent="0.25">
      <c r="F625" s="201">
        <v>43972</v>
      </c>
      <c r="G625" s="202">
        <v>47.12</v>
      </c>
      <c r="H625" s="202">
        <v>36.06</v>
      </c>
      <c r="I625" s="202">
        <v>36.83</v>
      </c>
      <c r="J625" s="202">
        <v>38.18</v>
      </c>
    </row>
    <row r="626" spans="6:10" x14ac:dyDescent="0.25">
      <c r="F626" s="201">
        <v>43973</v>
      </c>
      <c r="G626" s="202">
        <v>46.93</v>
      </c>
      <c r="H626" s="202">
        <v>35.130000000000003</v>
      </c>
      <c r="I626" s="202">
        <v>36.14</v>
      </c>
      <c r="J626" s="202">
        <v>37.659999999999997</v>
      </c>
    </row>
    <row r="627" spans="6:10" x14ac:dyDescent="0.25">
      <c r="F627" s="201">
        <v>43976</v>
      </c>
      <c r="G627" s="202">
        <v>47.41</v>
      </c>
      <c r="H627" s="202">
        <v>35.53</v>
      </c>
      <c r="I627" s="202">
        <v>36.58</v>
      </c>
      <c r="J627" s="202">
        <v>38.15</v>
      </c>
    </row>
    <row r="628" spans="6:10" x14ac:dyDescent="0.25">
      <c r="F628" s="201">
        <v>43977</v>
      </c>
      <c r="G628" s="202">
        <v>48.23</v>
      </c>
      <c r="H628" s="202">
        <v>36.17</v>
      </c>
      <c r="I628" s="202">
        <v>37.19</v>
      </c>
      <c r="J628" s="202">
        <v>38.659999999999997</v>
      </c>
    </row>
    <row r="629" spans="6:10" x14ac:dyDescent="0.25">
      <c r="F629" s="201">
        <v>43978</v>
      </c>
      <c r="G629" s="202">
        <v>48.01</v>
      </c>
      <c r="H629" s="202">
        <v>34.74</v>
      </c>
      <c r="I629" s="202">
        <v>35.94</v>
      </c>
      <c r="J629" s="202">
        <v>37.57</v>
      </c>
    </row>
    <row r="630" spans="6:10" x14ac:dyDescent="0.25">
      <c r="F630" s="201">
        <v>43979</v>
      </c>
      <c r="G630" s="202">
        <v>48.67</v>
      </c>
      <c r="H630" s="202">
        <v>35.29</v>
      </c>
      <c r="I630" s="202">
        <v>36.5</v>
      </c>
      <c r="J630" s="202">
        <v>38.049999999999997</v>
      </c>
    </row>
    <row r="631" spans="6:10" x14ac:dyDescent="0.25">
      <c r="F631" s="201">
        <v>43980</v>
      </c>
      <c r="G631" s="202">
        <v>48.83</v>
      </c>
      <c r="H631" s="202">
        <v>35.33</v>
      </c>
      <c r="I631" s="202">
        <v>38.17</v>
      </c>
      <c r="J631" s="202">
        <v>39.409999999999997</v>
      </c>
    </row>
    <row r="632" spans="6:10" x14ac:dyDescent="0.25">
      <c r="F632" s="201">
        <v>43983</v>
      </c>
      <c r="G632" s="202">
        <v>48.98</v>
      </c>
      <c r="H632" s="202">
        <v>38.32</v>
      </c>
      <c r="I632" s="202">
        <v>38.630000000000003</v>
      </c>
      <c r="J632" s="202">
        <v>39.71</v>
      </c>
    </row>
    <row r="633" spans="6:10" x14ac:dyDescent="0.25">
      <c r="F633" s="201">
        <v>43984</v>
      </c>
      <c r="G633" s="202">
        <v>49.28</v>
      </c>
      <c r="H633" s="202">
        <v>39.57</v>
      </c>
      <c r="I633" s="202">
        <v>39.85</v>
      </c>
      <c r="J633" s="202">
        <v>40.799999999999997</v>
      </c>
    </row>
    <row r="634" spans="6:10" x14ac:dyDescent="0.25">
      <c r="F634" s="201">
        <v>43985</v>
      </c>
      <c r="G634" s="202">
        <v>49.37</v>
      </c>
      <c r="H634" s="202">
        <v>39.79</v>
      </c>
      <c r="I634" s="202">
        <v>40.24</v>
      </c>
      <c r="J634" s="202">
        <v>41.25</v>
      </c>
    </row>
    <row r="635" spans="6:10" x14ac:dyDescent="0.25">
      <c r="F635" s="201">
        <v>43986</v>
      </c>
      <c r="G635" s="202">
        <v>49.91</v>
      </c>
      <c r="H635" s="202">
        <v>39.99</v>
      </c>
      <c r="I635" s="202">
        <v>40.49</v>
      </c>
      <c r="J635" s="202">
        <v>41.57</v>
      </c>
    </row>
    <row r="636" spans="6:10" x14ac:dyDescent="0.25">
      <c r="F636" s="201">
        <v>43987</v>
      </c>
      <c r="G636" s="202">
        <v>50.33</v>
      </c>
      <c r="H636" s="202">
        <v>42.3</v>
      </c>
      <c r="I636" s="202">
        <v>42.62</v>
      </c>
      <c r="J636" s="202">
        <v>43.34</v>
      </c>
    </row>
    <row r="637" spans="6:10" x14ac:dyDescent="0.25">
      <c r="F637" s="201">
        <v>43990</v>
      </c>
      <c r="G637" s="202">
        <v>49.1</v>
      </c>
      <c r="H637" s="202">
        <v>40.799999999999997</v>
      </c>
      <c r="I637" s="202">
        <v>41.24</v>
      </c>
      <c r="J637" s="202">
        <v>42.03</v>
      </c>
    </row>
    <row r="638" spans="6:10" x14ac:dyDescent="0.25">
      <c r="F638" s="201">
        <v>43991</v>
      </c>
      <c r="G638" s="202">
        <v>49.71</v>
      </c>
      <c r="H638" s="202">
        <v>41.18</v>
      </c>
      <c r="I638" s="202">
        <v>41.8</v>
      </c>
      <c r="J638" s="202">
        <v>42.65</v>
      </c>
    </row>
    <row r="639" spans="6:10" x14ac:dyDescent="0.25">
      <c r="F639" s="201">
        <v>43992</v>
      </c>
      <c r="G639" s="202">
        <v>49.76</v>
      </c>
      <c r="H639" s="202">
        <v>41.73</v>
      </c>
      <c r="I639" s="202">
        <v>42.14</v>
      </c>
      <c r="J639" s="202">
        <v>42.86</v>
      </c>
    </row>
    <row r="640" spans="6:10" x14ac:dyDescent="0.25">
      <c r="F640" s="201">
        <v>43993</v>
      </c>
      <c r="G640" s="202">
        <v>47.74</v>
      </c>
      <c r="H640" s="202">
        <v>38.549999999999997</v>
      </c>
      <c r="I640" s="202">
        <v>39.18</v>
      </c>
      <c r="J640" s="202">
        <v>40.07</v>
      </c>
    </row>
    <row r="641" spans="6:10" x14ac:dyDescent="0.25">
      <c r="F641" s="201">
        <v>43994</v>
      </c>
      <c r="G641" s="202">
        <v>47.49</v>
      </c>
      <c r="H641" s="202">
        <v>38.729999999999997</v>
      </c>
      <c r="I641" s="202">
        <v>39.28</v>
      </c>
      <c r="J641" s="202">
        <v>40.200000000000003</v>
      </c>
    </row>
    <row r="642" spans="6:10" x14ac:dyDescent="0.25">
      <c r="F642" s="201">
        <v>43997</v>
      </c>
      <c r="G642" s="202">
        <v>48.45</v>
      </c>
      <c r="H642" s="202">
        <v>39.72</v>
      </c>
      <c r="I642" s="202">
        <v>40.200000000000003</v>
      </c>
      <c r="J642" s="202">
        <v>41.16</v>
      </c>
    </row>
    <row r="643" spans="6:10" x14ac:dyDescent="0.25">
      <c r="F643" s="201">
        <v>43998</v>
      </c>
      <c r="G643" s="202">
        <v>48.83</v>
      </c>
      <c r="H643" s="202">
        <v>40.96</v>
      </c>
      <c r="I643" s="202">
        <v>41.35</v>
      </c>
      <c r="J643" s="202">
        <v>42.21</v>
      </c>
    </row>
    <row r="644" spans="6:10" x14ac:dyDescent="0.25">
      <c r="F644" s="201">
        <v>43999</v>
      </c>
      <c r="G644" s="202">
        <v>48.04</v>
      </c>
      <c r="H644" s="202">
        <v>40.71</v>
      </c>
      <c r="I644" s="202">
        <v>40.909999999999997</v>
      </c>
      <c r="J644" s="202">
        <v>41.58</v>
      </c>
    </row>
    <row r="645" spans="6:10" x14ac:dyDescent="0.25">
      <c r="F645" s="201">
        <v>44000</v>
      </c>
      <c r="G645" s="202">
        <v>47.81</v>
      </c>
      <c r="H645" s="202">
        <v>41.51</v>
      </c>
      <c r="I645" s="202">
        <v>41.51</v>
      </c>
      <c r="J645" s="202">
        <v>41.95</v>
      </c>
    </row>
    <row r="646" spans="6:10" x14ac:dyDescent="0.25">
      <c r="F646" s="201">
        <v>44001</v>
      </c>
      <c r="G646" s="202">
        <v>47.89</v>
      </c>
      <c r="H646" s="202">
        <v>42.19</v>
      </c>
      <c r="I646" s="202">
        <v>42.15</v>
      </c>
      <c r="J646" s="202">
        <v>42.53</v>
      </c>
    </row>
    <row r="647" spans="6:10" x14ac:dyDescent="0.25">
      <c r="F647" s="201">
        <v>44004</v>
      </c>
      <c r="G647" s="202">
        <v>48.5</v>
      </c>
      <c r="H647" s="202">
        <v>43.08</v>
      </c>
      <c r="I647" s="202">
        <v>43.08</v>
      </c>
      <c r="J647" s="202">
        <v>43.48</v>
      </c>
    </row>
    <row r="648" spans="6:10" x14ac:dyDescent="0.25">
      <c r="F648" s="201">
        <v>44005</v>
      </c>
      <c r="G648" s="202">
        <v>48.25</v>
      </c>
      <c r="H648" s="202">
        <v>42.63</v>
      </c>
      <c r="I648" s="202">
        <v>42.8</v>
      </c>
      <c r="J648" s="202">
        <v>43.27</v>
      </c>
    </row>
    <row r="649" spans="6:10" x14ac:dyDescent="0.25">
      <c r="F649" s="201">
        <v>44006</v>
      </c>
      <c r="G649" s="202">
        <v>47.33</v>
      </c>
      <c r="H649" s="202">
        <v>40.31</v>
      </c>
      <c r="I649" s="202">
        <v>40.72</v>
      </c>
      <c r="J649" s="202">
        <v>41.36</v>
      </c>
    </row>
    <row r="650" spans="6:10" x14ac:dyDescent="0.25">
      <c r="F650" s="201">
        <v>44007</v>
      </c>
      <c r="G650" s="202">
        <v>47.6</v>
      </c>
      <c r="H650" s="202">
        <v>41.05</v>
      </c>
      <c r="I650" s="202">
        <v>41.23</v>
      </c>
      <c r="J650" s="202">
        <v>41.86</v>
      </c>
    </row>
    <row r="651" spans="6:10" x14ac:dyDescent="0.25">
      <c r="F651" s="201">
        <v>44008</v>
      </c>
      <c r="G651" s="202">
        <v>47.66</v>
      </c>
      <c r="H651" s="202">
        <v>41.02</v>
      </c>
      <c r="I651" s="202">
        <v>40.97</v>
      </c>
      <c r="J651" s="202">
        <v>41.44</v>
      </c>
    </row>
    <row r="652" spans="6:10" x14ac:dyDescent="0.25">
      <c r="F652" s="201">
        <v>44011</v>
      </c>
      <c r="G652" s="202">
        <v>48.66</v>
      </c>
      <c r="H652" s="202">
        <v>41.71</v>
      </c>
      <c r="I652" s="202">
        <v>41.95</v>
      </c>
      <c r="J652" s="202">
        <v>42.5</v>
      </c>
    </row>
    <row r="653" spans="6:10" x14ac:dyDescent="0.25">
      <c r="F653" s="201">
        <v>44012</v>
      </c>
      <c r="G653" s="202">
        <v>47.86</v>
      </c>
      <c r="H653" s="202">
        <v>41.15</v>
      </c>
      <c r="I653" s="202">
        <v>41.39</v>
      </c>
      <c r="J653" s="202">
        <v>41.95</v>
      </c>
    </row>
    <row r="654" spans="6:10" x14ac:dyDescent="0.25">
      <c r="F654" s="201">
        <v>44013</v>
      </c>
      <c r="G654" s="202">
        <v>48.35</v>
      </c>
      <c r="H654" s="202">
        <v>42.03</v>
      </c>
      <c r="I654" s="202">
        <v>42.24</v>
      </c>
      <c r="J654" s="202">
        <v>42.74</v>
      </c>
    </row>
    <row r="655" spans="6:10" x14ac:dyDescent="0.25">
      <c r="F655" s="201">
        <v>44014</v>
      </c>
      <c r="G655" s="202">
        <v>48.91</v>
      </c>
      <c r="H655" s="202">
        <v>43.14</v>
      </c>
      <c r="I655" s="202">
        <v>43.26</v>
      </c>
      <c r="J655" s="202">
        <v>43.63</v>
      </c>
    </row>
    <row r="656" spans="6:10" x14ac:dyDescent="0.25">
      <c r="F656" s="201">
        <v>44015</v>
      </c>
      <c r="G656" s="202">
        <v>48.87</v>
      </c>
      <c r="H656" s="202">
        <v>42.8</v>
      </c>
      <c r="I656" s="202">
        <v>43.03</v>
      </c>
      <c r="J656" s="202">
        <v>43.48</v>
      </c>
    </row>
    <row r="657" spans="6:10" x14ac:dyDescent="0.25">
      <c r="F657" s="201">
        <v>44018</v>
      </c>
      <c r="G657" s="202">
        <v>49.17</v>
      </c>
      <c r="H657" s="202">
        <v>43.1</v>
      </c>
      <c r="I657" s="202">
        <v>43.39</v>
      </c>
      <c r="J657" s="202">
        <v>43.85</v>
      </c>
    </row>
    <row r="658" spans="6:10" x14ac:dyDescent="0.25">
      <c r="F658" s="201">
        <v>44019</v>
      </c>
      <c r="G658" s="202">
        <v>49.35</v>
      </c>
      <c r="H658" s="202">
        <v>43.08</v>
      </c>
      <c r="I658" s="202">
        <v>43.45</v>
      </c>
      <c r="J658" s="202">
        <v>43.99</v>
      </c>
    </row>
    <row r="659" spans="6:10" x14ac:dyDescent="0.25">
      <c r="F659" s="201">
        <v>44020</v>
      </c>
      <c r="G659" s="202">
        <v>49.99</v>
      </c>
      <c r="H659" s="202">
        <v>43.29</v>
      </c>
      <c r="I659" s="202">
        <v>43.65</v>
      </c>
      <c r="J659" s="202">
        <v>44.22</v>
      </c>
    </row>
    <row r="660" spans="6:10" x14ac:dyDescent="0.25">
      <c r="F660" s="201">
        <v>44021</v>
      </c>
      <c r="G660" s="202">
        <v>49.92</v>
      </c>
      <c r="H660" s="202">
        <v>42.35</v>
      </c>
      <c r="I660" s="202">
        <v>42.76</v>
      </c>
      <c r="J660" s="202">
        <v>43.41</v>
      </c>
    </row>
    <row r="661" spans="6:10" x14ac:dyDescent="0.25">
      <c r="F661" s="201">
        <v>44022</v>
      </c>
      <c r="G661" s="202">
        <v>50.19</v>
      </c>
      <c r="H661" s="202">
        <v>43.24</v>
      </c>
      <c r="I661" s="202">
        <v>43.68</v>
      </c>
      <c r="J661" s="202">
        <v>44.28</v>
      </c>
    </row>
    <row r="662" spans="6:10" x14ac:dyDescent="0.25">
      <c r="F662" s="201">
        <v>44025</v>
      </c>
      <c r="G662" s="202">
        <v>49.86</v>
      </c>
      <c r="H662" s="202">
        <v>42.72</v>
      </c>
      <c r="I662" s="202">
        <v>43.2</v>
      </c>
      <c r="J662" s="202">
        <v>43.85</v>
      </c>
    </row>
    <row r="663" spans="6:10" x14ac:dyDescent="0.25">
      <c r="F663" s="201">
        <v>44026</v>
      </c>
      <c r="G663" s="202">
        <v>50.19</v>
      </c>
      <c r="H663" s="202">
        <v>42.9</v>
      </c>
      <c r="I663" s="202">
        <v>43.37</v>
      </c>
      <c r="J663" s="202">
        <v>44.04</v>
      </c>
    </row>
    <row r="664" spans="6:10" x14ac:dyDescent="0.25">
      <c r="F664" s="201">
        <v>44027</v>
      </c>
      <c r="G664" s="202">
        <v>50.31</v>
      </c>
      <c r="H664" s="202">
        <v>43.79</v>
      </c>
      <c r="I664" s="202">
        <v>44.08</v>
      </c>
      <c r="J664" s="202">
        <v>44.58</v>
      </c>
    </row>
    <row r="665" spans="6:10" x14ac:dyDescent="0.25">
      <c r="F665" s="201">
        <v>44028</v>
      </c>
      <c r="G665" s="202">
        <v>50.01</v>
      </c>
      <c r="H665" s="202">
        <v>43.37</v>
      </c>
      <c r="I665" s="202">
        <v>43.68</v>
      </c>
      <c r="J665" s="202">
        <v>44.25</v>
      </c>
    </row>
    <row r="666" spans="6:10" x14ac:dyDescent="0.25">
      <c r="F666" s="201">
        <v>44029</v>
      </c>
      <c r="G666" s="202">
        <v>49.95</v>
      </c>
      <c r="H666" s="202">
        <v>43.14</v>
      </c>
      <c r="I666" s="202">
        <v>43.53</v>
      </c>
      <c r="J666" s="202">
        <v>44.19</v>
      </c>
    </row>
    <row r="667" spans="6:10" x14ac:dyDescent="0.25">
      <c r="F667" s="201">
        <v>44032</v>
      </c>
      <c r="G667" s="202">
        <v>50.1</v>
      </c>
      <c r="H667" s="202">
        <v>43.28</v>
      </c>
      <c r="I667" s="202">
        <v>43.7</v>
      </c>
      <c r="J667" s="202">
        <v>44.38</v>
      </c>
    </row>
    <row r="668" spans="6:10" x14ac:dyDescent="0.25">
      <c r="F668" s="201">
        <v>44033</v>
      </c>
      <c r="G668" s="202">
        <v>50.29</v>
      </c>
      <c r="H668" s="202">
        <v>44.32</v>
      </c>
      <c r="I668" s="202">
        <v>44.78</v>
      </c>
      <c r="J668" s="202">
        <v>45.36</v>
      </c>
    </row>
    <row r="669" spans="6:10" x14ac:dyDescent="0.25">
      <c r="F669" s="201">
        <v>44034</v>
      </c>
      <c r="G669" s="202">
        <v>50.35</v>
      </c>
      <c r="H669" s="202">
        <v>44.29</v>
      </c>
      <c r="I669" s="202">
        <v>44.81</v>
      </c>
      <c r="J669" s="202">
        <v>45.43</v>
      </c>
    </row>
    <row r="670" spans="6:10" x14ac:dyDescent="0.25">
      <c r="F670" s="201">
        <v>44035</v>
      </c>
      <c r="G670" s="202">
        <v>49.97</v>
      </c>
      <c r="H670" s="202">
        <v>43.31</v>
      </c>
      <c r="I670" s="202">
        <v>43.95</v>
      </c>
      <c r="J670" s="202">
        <v>44.65</v>
      </c>
    </row>
    <row r="671" spans="6:10" x14ac:dyDescent="0.25">
      <c r="F671" s="201">
        <v>44036</v>
      </c>
      <c r="G671" s="202">
        <v>50.63</v>
      </c>
      <c r="H671" s="202">
        <v>43.34</v>
      </c>
      <c r="I671" s="202">
        <v>44.16</v>
      </c>
      <c r="J671" s="202">
        <v>45.08</v>
      </c>
    </row>
    <row r="672" spans="6:10" x14ac:dyDescent="0.25">
      <c r="F672" s="201">
        <v>44039</v>
      </c>
      <c r="G672" s="202">
        <v>51.04</v>
      </c>
      <c r="H672" s="202">
        <v>43.41</v>
      </c>
      <c r="I672" s="202">
        <v>44.34</v>
      </c>
      <c r="J672" s="202">
        <v>45.41</v>
      </c>
    </row>
    <row r="673" spans="6:10" x14ac:dyDescent="0.25">
      <c r="F673" s="201">
        <v>44040</v>
      </c>
      <c r="G673" s="202">
        <v>50.83</v>
      </c>
      <c r="H673" s="202">
        <v>43.22</v>
      </c>
      <c r="I673" s="202">
        <v>44.03</v>
      </c>
      <c r="J673" s="202">
        <v>45.1</v>
      </c>
    </row>
    <row r="674" spans="6:10" x14ac:dyDescent="0.25">
      <c r="F674" s="201">
        <v>44041</v>
      </c>
      <c r="G674" s="202">
        <v>51.03</v>
      </c>
      <c r="H674" s="202">
        <v>43.75</v>
      </c>
      <c r="I674" s="202">
        <v>44.46</v>
      </c>
      <c r="J674" s="202">
        <v>45.48</v>
      </c>
    </row>
    <row r="675" spans="6:10" x14ac:dyDescent="0.25">
      <c r="F675" s="201">
        <v>44042</v>
      </c>
      <c r="G675" s="202">
        <v>50.21</v>
      </c>
      <c r="H675" s="202">
        <v>42.94</v>
      </c>
      <c r="I675" s="202">
        <v>43.59</v>
      </c>
      <c r="J675" s="202">
        <v>44.59</v>
      </c>
    </row>
    <row r="676" spans="6:10" x14ac:dyDescent="0.25">
      <c r="F676" s="201">
        <v>44043</v>
      </c>
      <c r="G676" s="202">
        <v>50.5</v>
      </c>
      <c r="H676" s="202">
        <v>43.3</v>
      </c>
      <c r="I676" s="202">
        <v>43.85</v>
      </c>
      <c r="J676" s="202">
        <v>44.78</v>
      </c>
    </row>
    <row r="677" spans="6:10" x14ac:dyDescent="0.25">
      <c r="F677" s="201">
        <v>44046</v>
      </c>
      <c r="G677" s="202">
        <v>51.44</v>
      </c>
      <c r="H677" s="202">
        <v>44.15</v>
      </c>
      <c r="I677" s="202">
        <v>44.91</v>
      </c>
      <c r="J677" s="202">
        <v>45.96</v>
      </c>
    </row>
    <row r="678" spans="6:10" x14ac:dyDescent="0.25">
      <c r="F678" s="201">
        <v>44047</v>
      </c>
      <c r="G678" s="202">
        <v>51.39</v>
      </c>
      <c r="H678" s="202">
        <v>44.43</v>
      </c>
      <c r="I678" s="202">
        <v>45.24</v>
      </c>
      <c r="J678" s="202">
        <v>46.27</v>
      </c>
    </row>
    <row r="679" spans="6:10" x14ac:dyDescent="0.25">
      <c r="F679" s="201">
        <v>44048</v>
      </c>
      <c r="G679" s="202">
        <v>51.54</v>
      </c>
      <c r="H679" s="202">
        <v>45.17</v>
      </c>
      <c r="I679" s="202">
        <v>45.97</v>
      </c>
      <c r="J679" s="202">
        <v>46.97</v>
      </c>
    </row>
    <row r="680" spans="6:10" x14ac:dyDescent="0.25">
      <c r="F680" s="201">
        <v>44049</v>
      </c>
      <c r="G680" s="202">
        <v>51.49</v>
      </c>
      <c r="H680" s="202">
        <v>45.09</v>
      </c>
      <c r="I680" s="202">
        <v>45.83</v>
      </c>
      <c r="J680" s="202">
        <v>46.8</v>
      </c>
    </row>
    <row r="681" spans="6:10" x14ac:dyDescent="0.25">
      <c r="F681" s="201">
        <v>44050</v>
      </c>
      <c r="G681" s="202">
        <v>50.85</v>
      </c>
      <c r="H681" s="202">
        <v>44.4</v>
      </c>
      <c r="I681" s="202">
        <v>45.11</v>
      </c>
      <c r="J681" s="202">
        <v>46.07</v>
      </c>
    </row>
    <row r="682" spans="6:10" x14ac:dyDescent="0.25">
      <c r="F682" s="201">
        <v>44053</v>
      </c>
      <c r="G682" s="202">
        <v>51.11</v>
      </c>
      <c r="H682" s="202">
        <v>44.99</v>
      </c>
      <c r="I682" s="202">
        <v>45.73</v>
      </c>
      <c r="J682" s="202">
        <v>46.67</v>
      </c>
    </row>
    <row r="683" spans="6:10" x14ac:dyDescent="0.25">
      <c r="F683" s="201">
        <v>44054</v>
      </c>
      <c r="G683" s="202">
        <v>50.92</v>
      </c>
      <c r="H683" s="202">
        <v>44.5</v>
      </c>
      <c r="I683" s="202">
        <v>45.37</v>
      </c>
      <c r="J683" s="202">
        <v>46.38</v>
      </c>
    </row>
    <row r="684" spans="6:10" x14ac:dyDescent="0.25">
      <c r="F684" s="201">
        <v>44055</v>
      </c>
      <c r="G684" s="202">
        <v>51.41</v>
      </c>
      <c r="H684" s="202">
        <v>45.43</v>
      </c>
      <c r="I684" s="202">
        <v>46.3</v>
      </c>
      <c r="J684" s="202">
        <v>47.28</v>
      </c>
    </row>
    <row r="685" spans="6:10" x14ac:dyDescent="0.25">
      <c r="F685" s="201">
        <v>44056</v>
      </c>
      <c r="G685" s="202">
        <v>51.24</v>
      </c>
      <c r="H685" s="202">
        <v>44.96</v>
      </c>
      <c r="I685" s="202">
        <v>45.82</v>
      </c>
      <c r="J685" s="202">
        <v>46.86</v>
      </c>
    </row>
    <row r="686" spans="6:10" x14ac:dyDescent="0.25">
      <c r="F686" s="201">
        <v>44057</v>
      </c>
      <c r="G686" s="202">
        <v>51.12</v>
      </c>
      <c r="H686" s="202">
        <v>44.8</v>
      </c>
      <c r="I686" s="202">
        <v>45.77</v>
      </c>
      <c r="J686" s="202">
        <v>46.88</v>
      </c>
    </row>
    <row r="687" spans="6:10" x14ac:dyDescent="0.25">
      <c r="F687" s="201">
        <v>44060</v>
      </c>
      <c r="G687" s="202">
        <v>51.81</v>
      </c>
      <c r="H687" s="202">
        <v>45.37</v>
      </c>
      <c r="I687" s="202">
        <v>46.39</v>
      </c>
      <c r="J687" s="202">
        <v>47.5</v>
      </c>
    </row>
    <row r="688" spans="6:10" x14ac:dyDescent="0.25">
      <c r="F688" s="201">
        <v>44061</v>
      </c>
      <c r="G688" s="202">
        <v>51.62</v>
      </c>
      <c r="H688" s="202">
        <v>45.46</v>
      </c>
      <c r="I688" s="202">
        <v>46.49</v>
      </c>
      <c r="J688" s="202">
        <v>47.56</v>
      </c>
    </row>
    <row r="689" spans="6:10" x14ac:dyDescent="0.25">
      <c r="F689" s="201">
        <v>44062</v>
      </c>
      <c r="G689" s="202">
        <v>51.81</v>
      </c>
      <c r="H689" s="202">
        <v>45.37</v>
      </c>
      <c r="I689" s="202">
        <v>46.36</v>
      </c>
      <c r="J689" s="202">
        <v>47.48</v>
      </c>
    </row>
    <row r="690" spans="6:10" x14ac:dyDescent="0.25">
      <c r="F690" s="201">
        <v>44063</v>
      </c>
      <c r="G690" s="202">
        <v>51.65</v>
      </c>
      <c r="H690" s="202">
        <v>44.9</v>
      </c>
      <c r="I690" s="202">
        <v>45.97</v>
      </c>
      <c r="J690" s="202">
        <v>47.12</v>
      </c>
    </row>
    <row r="691" spans="6:10" x14ac:dyDescent="0.25">
      <c r="F691" s="201">
        <v>44064</v>
      </c>
      <c r="G691" s="202">
        <v>51.27</v>
      </c>
      <c r="H691" s="202">
        <v>44.35</v>
      </c>
      <c r="I691" s="202">
        <v>45.39</v>
      </c>
      <c r="J691" s="202">
        <v>46.47</v>
      </c>
    </row>
    <row r="692" spans="6:10" x14ac:dyDescent="0.25">
      <c r="F692" s="201">
        <v>44067</v>
      </c>
      <c r="G692" s="202">
        <v>51.86</v>
      </c>
      <c r="H692" s="202">
        <v>45.13</v>
      </c>
      <c r="I692" s="202">
        <v>46.07</v>
      </c>
      <c r="J692" s="202">
        <v>47.09</v>
      </c>
    </row>
    <row r="693" spans="6:10" x14ac:dyDescent="0.25">
      <c r="F693" s="201">
        <v>44068</v>
      </c>
      <c r="G693" s="202">
        <v>52.15</v>
      </c>
      <c r="H693" s="202">
        <v>45.86</v>
      </c>
      <c r="I693" s="202">
        <v>46.66</v>
      </c>
      <c r="J693" s="202">
        <v>47.58</v>
      </c>
    </row>
    <row r="694" spans="6:10" x14ac:dyDescent="0.25">
      <c r="F694" s="201">
        <v>44069</v>
      </c>
      <c r="G694" s="202">
        <v>52.12</v>
      </c>
      <c r="H694" s="202">
        <v>45.64</v>
      </c>
      <c r="I694" s="202">
        <v>46.58</v>
      </c>
      <c r="J694" s="202">
        <v>47.55</v>
      </c>
    </row>
    <row r="695" spans="6:10" x14ac:dyDescent="0.25">
      <c r="F695" s="201">
        <v>44070</v>
      </c>
      <c r="G695" s="202">
        <v>51.61</v>
      </c>
      <c r="H695" s="202">
        <v>45.09</v>
      </c>
      <c r="I695" s="202">
        <v>46.01</v>
      </c>
      <c r="J695" s="202">
        <v>47.01</v>
      </c>
    </row>
    <row r="696" spans="6:10" x14ac:dyDescent="0.25">
      <c r="F696" s="201">
        <v>44071</v>
      </c>
      <c r="G696" s="202">
        <v>52.24</v>
      </c>
      <c r="H696" s="202">
        <v>45.05</v>
      </c>
      <c r="I696" s="202">
        <v>46.25</v>
      </c>
      <c r="J696" s="202">
        <v>47.32</v>
      </c>
    </row>
    <row r="697" spans="6:10" x14ac:dyDescent="0.25">
      <c r="F697" s="201">
        <v>44074</v>
      </c>
      <c r="G697" s="202">
        <v>51.49</v>
      </c>
      <c r="H697" s="202">
        <v>45.28</v>
      </c>
      <c r="I697" s="202">
        <v>46.03</v>
      </c>
      <c r="J697" s="202">
        <v>46.99</v>
      </c>
    </row>
    <row r="698" spans="6:10" x14ac:dyDescent="0.25">
      <c r="F698" s="201">
        <v>44075</v>
      </c>
      <c r="G698" s="202">
        <v>51.85</v>
      </c>
      <c r="H698" s="202">
        <v>45.58</v>
      </c>
      <c r="I698" s="202">
        <v>46.37</v>
      </c>
      <c r="J698" s="202">
        <v>47.32</v>
      </c>
    </row>
    <row r="699" spans="6:10" x14ac:dyDescent="0.25">
      <c r="F699" s="201">
        <v>44076</v>
      </c>
      <c r="G699" s="202">
        <v>51.26</v>
      </c>
      <c r="H699" s="202">
        <v>44.43</v>
      </c>
      <c r="I699" s="202">
        <v>45.27</v>
      </c>
      <c r="J699" s="202">
        <v>46.4</v>
      </c>
    </row>
    <row r="700" spans="6:10" x14ac:dyDescent="0.25">
      <c r="F700" s="201">
        <v>44077</v>
      </c>
      <c r="G700" s="202">
        <v>51.55</v>
      </c>
      <c r="H700" s="202">
        <v>44.07</v>
      </c>
      <c r="I700" s="202">
        <v>45.05</v>
      </c>
      <c r="J700" s="202">
        <v>46.29</v>
      </c>
    </row>
    <row r="701" spans="6:10" x14ac:dyDescent="0.25">
      <c r="F701" s="201">
        <v>44078</v>
      </c>
      <c r="G701" s="202">
        <v>51.06</v>
      </c>
      <c r="H701" s="202">
        <v>42.66</v>
      </c>
      <c r="I701" s="202">
        <v>43.65</v>
      </c>
      <c r="J701" s="202">
        <v>44.98</v>
      </c>
    </row>
    <row r="702" spans="6:10" x14ac:dyDescent="0.25">
      <c r="F702" s="201">
        <v>44081</v>
      </c>
      <c r="G702" s="202">
        <v>50.6</v>
      </c>
      <c r="H702" s="202">
        <v>42.01</v>
      </c>
      <c r="I702" s="202">
        <v>43.03</v>
      </c>
      <c r="J702" s="202">
        <v>44.36</v>
      </c>
    </row>
    <row r="703" spans="6:10" x14ac:dyDescent="0.25">
      <c r="F703" s="201">
        <v>44082</v>
      </c>
      <c r="G703" s="202">
        <v>49.29</v>
      </c>
      <c r="H703" s="202">
        <v>39.78</v>
      </c>
      <c r="I703" s="202">
        <v>40.89</v>
      </c>
      <c r="J703" s="202">
        <v>42.27</v>
      </c>
    </row>
    <row r="704" spans="6:10" x14ac:dyDescent="0.25">
      <c r="F704" s="201">
        <v>44083</v>
      </c>
      <c r="G704" s="202">
        <v>49.85</v>
      </c>
      <c r="H704" s="202">
        <v>40.79</v>
      </c>
      <c r="I704" s="202">
        <v>41.85</v>
      </c>
      <c r="J704" s="202">
        <v>43.18</v>
      </c>
    </row>
    <row r="705" spans="6:10" x14ac:dyDescent="0.25">
      <c r="F705" s="201">
        <v>44084</v>
      </c>
      <c r="G705" s="202">
        <v>49.62</v>
      </c>
      <c r="H705" s="202">
        <v>40.06</v>
      </c>
      <c r="I705" s="202">
        <v>41.15</v>
      </c>
      <c r="J705" s="202">
        <v>42.53</v>
      </c>
    </row>
    <row r="706" spans="6:10" x14ac:dyDescent="0.25">
      <c r="F706" s="201">
        <v>44085</v>
      </c>
      <c r="G706" s="202">
        <v>49.43</v>
      </c>
      <c r="H706" s="202">
        <v>39.83</v>
      </c>
      <c r="I706" s="202">
        <v>40.96</v>
      </c>
      <c r="J706" s="202">
        <v>42.38</v>
      </c>
    </row>
    <row r="707" spans="6:10" x14ac:dyDescent="0.25">
      <c r="F707" s="201">
        <v>44088</v>
      </c>
      <c r="G707" s="202">
        <v>49.76</v>
      </c>
      <c r="H707" s="202">
        <v>39.61</v>
      </c>
      <c r="I707" s="202">
        <v>40.86</v>
      </c>
      <c r="J707" s="202">
        <v>42.38</v>
      </c>
    </row>
    <row r="708" spans="6:10" x14ac:dyDescent="0.25">
      <c r="F708" s="201">
        <v>44089</v>
      </c>
      <c r="G708" s="202">
        <v>50.34</v>
      </c>
      <c r="H708" s="202">
        <v>40.53</v>
      </c>
      <c r="I708" s="202">
        <v>41.69</v>
      </c>
      <c r="J708" s="202">
        <v>43.08</v>
      </c>
    </row>
    <row r="709" spans="6:10" x14ac:dyDescent="0.25">
      <c r="F709" s="201">
        <v>44090</v>
      </c>
      <c r="G709" s="202">
        <v>50.53</v>
      </c>
      <c r="H709" s="202">
        <v>42.22</v>
      </c>
      <c r="I709" s="202">
        <v>43.27</v>
      </c>
      <c r="J709" s="202">
        <v>44.46</v>
      </c>
    </row>
    <row r="710" spans="6:10" x14ac:dyDescent="0.25">
      <c r="F710" s="201">
        <v>44091</v>
      </c>
      <c r="G710" s="202">
        <v>50.74</v>
      </c>
      <c r="H710" s="202">
        <v>43.3</v>
      </c>
      <c r="I710" s="202">
        <v>44.23</v>
      </c>
      <c r="J710" s="202">
        <v>45.24</v>
      </c>
    </row>
    <row r="711" spans="6:10" x14ac:dyDescent="0.25">
      <c r="F711" s="201">
        <v>44092</v>
      </c>
      <c r="G711" s="202">
        <v>50.55</v>
      </c>
      <c r="H711" s="202">
        <v>43.15</v>
      </c>
      <c r="I711" s="202">
        <v>44.1</v>
      </c>
      <c r="J711" s="202">
        <v>45.12</v>
      </c>
    </row>
    <row r="712" spans="6:10" x14ac:dyDescent="0.25">
      <c r="F712" s="201">
        <v>44095</v>
      </c>
      <c r="G712" s="202">
        <v>49.45</v>
      </c>
      <c r="H712" s="202">
        <v>41.44</v>
      </c>
      <c r="I712" s="202">
        <v>42.41</v>
      </c>
      <c r="J712" s="202">
        <v>43.53</v>
      </c>
    </row>
    <row r="713" spans="6:10" x14ac:dyDescent="0.25">
      <c r="F713" s="201">
        <v>44096</v>
      </c>
      <c r="G713" s="202">
        <v>49.51</v>
      </c>
      <c r="H713" s="202">
        <v>41.72</v>
      </c>
      <c r="I713" s="202">
        <v>42.58</v>
      </c>
      <c r="J713" s="202">
        <v>43.66</v>
      </c>
    </row>
    <row r="714" spans="6:10" x14ac:dyDescent="0.25">
      <c r="F714" s="201">
        <v>44097</v>
      </c>
      <c r="G714" s="202">
        <v>49.47</v>
      </c>
      <c r="H714" s="202">
        <v>41.77</v>
      </c>
      <c r="I714" s="202">
        <v>42.66</v>
      </c>
      <c r="J714" s="202">
        <v>43.72</v>
      </c>
    </row>
    <row r="715" spans="6:10" x14ac:dyDescent="0.25">
      <c r="F715" s="201">
        <v>44098</v>
      </c>
      <c r="G715" s="202">
        <v>49.71</v>
      </c>
      <c r="H715" s="202">
        <v>41.94</v>
      </c>
      <c r="I715" s="202">
        <v>42.91</v>
      </c>
      <c r="J715" s="202">
        <v>44.02</v>
      </c>
    </row>
    <row r="716" spans="6:10" x14ac:dyDescent="0.25">
      <c r="F716" s="201">
        <v>44099</v>
      </c>
      <c r="G716" s="202">
        <v>49.41</v>
      </c>
      <c r="H716" s="202">
        <v>41.92</v>
      </c>
      <c r="I716" s="202">
        <v>42.84</v>
      </c>
      <c r="J716" s="202">
        <v>43.86</v>
      </c>
    </row>
    <row r="717" spans="6:10" x14ac:dyDescent="0.25">
      <c r="F717" s="201">
        <v>44102</v>
      </c>
      <c r="G717" s="202">
        <v>49.37</v>
      </c>
      <c r="H717" s="202">
        <v>42.43</v>
      </c>
      <c r="I717" s="202">
        <v>43.26</v>
      </c>
      <c r="J717" s="202">
        <v>44.21</v>
      </c>
    </row>
    <row r="718" spans="6:10" x14ac:dyDescent="0.25">
      <c r="F718" s="201">
        <v>44103</v>
      </c>
      <c r="G718" s="202">
        <v>48.34</v>
      </c>
      <c r="H718" s="202">
        <v>41.03</v>
      </c>
      <c r="I718" s="202">
        <v>41.98</v>
      </c>
      <c r="J718" s="202">
        <v>42.96</v>
      </c>
    </row>
    <row r="719" spans="6:10" x14ac:dyDescent="0.25">
      <c r="F719" s="201">
        <v>44104</v>
      </c>
      <c r="G719" s="202">
        <v>48.96</v>
      </c>
      <c r="H719" s="202">
        <v>40.950000000000003</v>
      </c>
      <c r="I719" s="202">
        <v>42.75</v>
      </c>
      <c r="J719" s="202">
        <v>43.78</v>
      </c>
    </row>
    <row r="720" spans="6:10" x14ac:dyDescent="0.25">
      <c r="F720" s="201">
        <v>44105</v>
      </c>
      <c r="G720" s="202">
        <v>48.44</v>
      </c>
      <c r="H720" s="202">
        <v>40.93</v>
      </c>
      <c r="I720" s="202">
        <v>41.87</v>
      </c>
      <c r="J720" s="202">
        <v>42.96</v>
      </c>
    </row>
    <row r="721" spans="6:10" x14ac:dyDescent="0.25">
      <c r="F721" s="201">
        <v>44106</v>
      </c>
      <c r="G721" s="202">
        <v>47.35</v>
      </c>
      <c r="H721" s="202">
        <v>39.270000000000003</v>
      </c>
      <c r="I721" s="202">
        <v>40.26</v>
      </c>
      <c r="J721" s="202">
        <v>41.44</v>
      </c>
    </row>
    <row r="722" spans="6:10" x14ac:dyDescent="0.25">
      <c r="F722" s="201">
        <v>44109</v>
      </c>
      <c r="G722" s="202">
        <v>48.65</v>
      </c>
      <c r="H722" s="202">
        <v>41.29</v>
      </c>
      <c r="I722" s="202">
        <v>42.25</v>
      </c>
      <c r="J722" s="202">
        <v>43.36</v>
      </c>
    </row>
    <row r="723" spans="6:10" x14ac:dyDescent="0.25">
      <c r="F723" s="201">
        <v>44110</v>
      </c>
      <c r="G723" s="202">
        <v>49.2</v>
      </c>
      <c r="H723" s="202">
        <v>42.65</v>
      </c>
      <c r="I723" s="202">
        <v>43.51</v>
      </c>
      <c r="J723" s="202">
        <v>44.51</v>
      </c>
    </row>
    <row r="724" spans="6:10" x14ac:dyDescent="0.25">
      <c r="F724" s="201">
        <v>44111</v>
      </c>
      <c r="G724" s="202">
        <v>48.53</v>
      </c>
      <c r="H724" s="202">
        <v>41.99</v>
      </c>
      <c r="I724" s="202">
        <v>42.85</v>
      </c>
      <c r="J724" s="202">
        <v>43.87</v>
      </c>
    </row>
    <row r="725" spans="6:10" x14ac:dyDescent="0.25">
      <c r="F725" s="201">
        <v>44112</v>
      </c>
      <c r="G725" s="202">
        <v>48.97</v>
      </c>
      <c r="H725" s="202">
        <v>43.34</v>
      </c>
      <c r="I725" s="202">
        <v>44.1</v>
      </c>
      <c r="J725" s="202">
        <v>44.97</v>
      </c>
    </row>
    <row r="726" spans="6:10" x14ac:dyDescent="0.25">
      <c r="F726" s="201">
        <v>44113</v>
      </c>
      <c r="G726" s="202">
        <v>48.29</v>
      </c>
      <c r="H726" s="202">
        <v>42.85</v>
      </c>
      <c r="I726" s="202">
        <v>43.68</v>
      </c>
      <c r="J726" s="202">
        <v>44.56</v>
      </c>
    </row>
    <row r="727" spans="6:10" x14ac:dyDescent="0.25">
      <c r="F727" s="201">
        <v>44116</v>
      </c>
      <c r="G727" s="202">
        <v>47.73</v>
      </c>
      <c r="H727" s="202">
        <v>41.72</v>
      </c>
      <c r="I727" s="202">
        <v>42.57</v>
      </c>
      <c r="J727" s="202">
        <v>43.53</v>
      </c>
    </row>
    <row r="728" spans="6:10" x14ac:dyDescent="0.25">
      <c r="F728" s="201">
        <v>44117</v>
      </c>
      <c r="G728" s="202">
        <v>48.01</v>
      </c>
      <c r="H728" s="202">
        <v>42.45</v>
      </c>
      <c r="I728" s="202">
        <v>43.24</v>
      </c>
      <c r="J728" s="202">
        <v>44.12</v>
      </c>
    </row>
    <row r="729" spans="6:10" x14ac:dyDescent="0.25">
      <c r="F729" s="201">
        <v>44118</v>
      </c>
      <c r="G729" s="202">
        <v>48.43</v>
      </c>
      <c r="H729" s="202">
        <v>43.32</v>
      </c>
      <c r="I729" s="202">
        <v>43.99</v>
      </c>
      <c r="J729" s="202">
        <v>44.75</v>
      </c>
    </row>
    <row r="730" spans="6:10" x14ac:dyDescent="0.25">
      <c r="F730" s="201">
        <v>44119</v>
      </c>
      <c r="G730" s="202">
        <v>48.63</v>
      </c>
      <c r="H730" s="202">
        <v>43.16</v>
      </c>
      <c r="I730" s="202">
        <v>43.81</v>
      </c>
      <c r="J730" s="202">
        <v>44.57</v>
      </c>
    </row>
    <row r="731" spans="6:10" x14ac:dyDescent="0.25">
      <c r="F731" s="201">
        <v>44120</v>
      </c>
      <c r="G731" s="202">
        <v>48.5</v>
      </c>
      <c r="H731" s="202">
        <v>42.93</v>
      </c>
      <c r="I731" s="202">
        <v>43.57</v>
      </c>
      <c r="J731" s="202">
        <v>44.37</v>
      </c>
    </row>
    <row r="732" spans="6:10" x14ac:dyDescent="0.25">
      <c r="F732" s="201">
        <v>44123</v>
      </c>
      <c r="G732" s="202">
        <v>48.4</v>
      </c>
      <c r="H732" s="202">
        <v>42.62</v>
      </c>
      <c r="I732" s="202">
        <v>43.32</v>
      </c>
      <c r="J732" s="202">
        <v>44.23</v>
      </c>
    </row>
    <row r="733" spans="6:10" x14ac:dyDescent="0.25">
      <c r="F733" s="201">
        <v>44124</v>
      </c>
      <c r="G733" s="202">
        <v>48.76</v>
      </c>
      <c r="H733" s="202">
        <v>43.16</v>
      </c>
      <c r="I733" s="202">
        <v>43.86</v>
      </c>
      <c r="J733" s="202">
        <v>44.74</v>
      </c>
    </row>
    <row r="734" spans="6:10" x14ac:dyDescent="0.25">
      <c r="F734" s="201">
        <v>44125</v>
      </c>
      <c r="G734" s="202">
        <v>47.71</v>
      </c>
      <c r="H734" s="202">
        <v>41.73</v>
      </c>
      <c r="I734" s="202">
        <v>42.4</v>
      </c>
      <c r="J734" s="202">
        <v>43.3</v>
      </c>
    </row>
    <row r="735" spans="6:10" x14ac:dyDescent="0.25">
      <c r="F735" s="201">
        <v>44126</v>
      </c>
      <c r="G735" s="202">
        <v>48.06</v>
      </c>
      <c r="H735" s="202">
        <v>42.46</v>
      </c>
      <c r="I735" s="202">
        <v>43.07</v>
      </c>
      <c r="J735" s="202">
        <v>43.89</v>
      </c>
    </row>
    <row r="736" spans="6:10" x14ac:dyDescent="0.25">
      <c r="F736" s="201">
        <v>44127</v>
      </c>
      <c r="G736" s="202">
        <v>47.49</v>
      </c>
      <c r="H736" s="202">
        <v>41.77</v>
      </c>
      <c r="I736" s="202">
        <v>42.35</v>
      </c>
      <c r="J736" s="202">
        <v>43.14</v>
      </c>
    </row>
    <row r="737" spans="6:10" x14ac:dyDescent="0.25">
      <c r="F737" s="201">
        <v>44130</v>
      </c>
      <c r="G737" s="202">
        <v>46.77</v>
      </c>
      <c r="H737" s="202">
        <v>40.46</v>
      </c>
      <c r="I737" s="202">
        <v>41.16</v>
      </c>
      <c r="J737" s="202">
        <v>42.08</v>
      </c>
    </row>
    <row r="738" spans="6:10" x14ac:dyDescent="0.25">
      <c r="F738" s="201">
        <v>44131</v>
      </c>
      <c r="G738" s="202">
        <v>47.29</v>
      </c>
      <c r="H738" s="202">
        <v>41.2</v>
      </c>
      <c r="I738" s="202">
        <v>41.95</v>
      </c>
      <c r="J738" s="202">
        <v>42.83</v>
      </c>
    </row>
    <row r="739" spans="6:10" x14ac:dyDescent="0.25">
      <c r="F739" s="201">
        <v>44132</v>
      </c>
      <c r="G739" s="202">
        <v>46.1</v>
      </c>
      <c r="H739" s="202">
        <v>39.119999999999997</v>
      </c>
      <c r="I739" s="202">
        <v>40.03</v>
      </c>
      <c r="J739" s="202">
        <v>41.05</v>
      </c>
    </row>
    <row r="740" spans="6:10" x14ac:dyDescent="0.25">
      <c r="F740" s="201">
        <v>44133</v>
      </c>
      <c r="G740" s="202">
        <v>45.19</v>
      </c>
      <c r="H740" s="202">
        <v>37.65</v>
      </c>
      <c r="I740" s="202">
        <v>38.69</v>
      </c>
      <c r="J740" s="202">
        <v>39.85</v>
      </c>
    </row>
    <row r="741" spans="6:10" x14ac:dyDescent="0.25">
      <c r="F741" s="201">
        <v>44134</v>
      </c>
      <c r="G741" s="202">
        <v>45.56</v>
      </c>
      <c r="H741" s="202">
        <v>37.46</v>
      </c>
      <c r="I741" s="202">
        <v>38.4</v>
      </c>
      <c r="J741" s="202">
        <v>39.69</v>
      </c>
    </row>
    <row r="742" spans="6:10" x14ac:dyDescent="0.25">
      <c r="F742" s="201">
        <v>44137</v>
      </c>
      <c r="G742" s="202">
        <v>46.63</v>
      </c>
      <c r="H742" s="202">
        <v>38.97</v>
      </c>
      <c r="I742" s="202">
        <v>39.94</v>
      </c>
      <c r="J742" s="202">
        <v>41.18</v>
      </c>
    </row>
    <row r="743" spans="6:10" x14ac:dyDescent="0.25">
      <c r="F743" s="201">
        <v>44138</v>
      </c>
      <c r="G743" s="202">
        <v>46.62</v>
      </c>
      <c r="H743" s="202">
        <v>39.71</v>
      </c>
      <c r="I743" s="202">
        <v>40.6</v>
      </c>
      <c r="J743" s="202">
        <v>41.73</v>
      </c>
    </row>
    <row r="744" spans="6:10" x14ac:dyDescent="0.25">
      <c r="F744" s="201">
        <v>44139</v>
      </c>
      <c r="G744" s="202">
        <v>47.51</v>
      </c>
      <c r="H744" s="202">
        <v>41.23</v>
      </c>
      <c r="I744" s="202">
        <v>41.99</v>
      </c>
      <c r="J744" s="202">
        <v>43.02</v>
      </c>
    </row>
    <row r="745" spans="6:10" x14ac:dyDescent="0.25">
      <c r="F745" s="201">
        <v>44140</v>
      </c>
      <c r="G745" s="202">
        <v>47.19</v>
      </c>
      <c r="H745" s="202">
        <v>40.93</v>
      </c>
      <c r="I745" s="202">
        <v>41.66</v>
      </c>
      <c r="J745" s="202">
        <v>42.65</v>
      </c>
    </row>
    <row r="746" spans="6:10" x14ac:dyDescent="0.25">
      <c r="F746" s="201">
        <v>44141</v>
      </c>
      <c r="G746" s="202">
        <v>46.34</v>
      </c>
      <c r="H746" s="202">
        <v>39.450000000000003</v>
      </c>
      <c r="I746" s="202">
        <v>40.22</v>
      </c>
      <c r="J746" s="202">
        <v>41.29</v>
      </c>
    </row>
    <row r="747" spans="6:10" x14ac:dyDescent="0.25">
      <c r="F747" s="201">
        <v>44144</v>
      </c>
      <c r="G747" s="202">
        <v>47.85</v>
      </c>
      <c r="H747" s="202">
        <v>42.4</v>
      </c>
      <c r="I747" s="202">
        <v>43.08</v>
      </c>
      <c r="J747" s="202">
        <v>43.97</v>
      </c>
    </row>
    <row r="748" spans="6:10" x14ac:dyDescent="0.25">
      <c r="F748" s="201">
        <v>44145</v>
      </c>
      <c r="G748" s="202">
        <v>47.94</v>
      </c>
      <c r="H748" s="202">
        <v>43.61</v>
      </c>
      <c r="I748" s="202">
        <v>44.19</v>
      </c>
      <c r="J748" s="202">
        <v>44.91</v>
      </c>
    </row>
    <row r="749" spans="6:10" x14ac:dyDescent="0.25">
      <c r="F749" s="201">
        <v>44146</v>
      </c>
      <c r="G749" s="202">
        <v>48.41</v>
      </c>
      <c r="H749" s="202">
        <v>43.8</v>
      </c>
      <c r="I749" s="202">
        <v>44.34</v>
      </c>
      <c r="J749" s="202">
        <v>45.06</v>
      </c>
    </row>
    <row r="750" spans="6:10" x14ac:dyDescent="0.25">
      <c r="F750" s="201">
        <v>44147</v>
      </c>
      <c r="G750" s="202">
        <v>48.2</v>
      </c>
      <c r="H750" s="202">
        <v>43.53</v>
      </c>
      <c r="I750" s="202">
        <v>44.05</v>
      </c>
      <c r="J750" s="202">
        <v>44.78</v>
      </c>
    </row>
    <row r="751" spans="6:10" x14ac:dyDescent="0.25">
      <c r="F751" s="201">
        <v>44148</v>
      </c>
      <c r="G751" s="202">
        <v>47.57</v>
      </c>
      <c r="H751" s="202">
        <v>42.78</v>
      </c>
      <c r="I751" s="202">
        <v>43.19</v>
      </c>
      <c r="J751" s="202">
        <v>43.95</v>
      </c>
    </row>
    <row r="752" spans="6:10" x14ac:dyDescent="0.25">
      <c r="F752" s="201">
        <v>44151</v>
      </c>
      <c r="G752" s="202">
        <v>47.92</v>
      </c>
      <c r="H752" s="202">
        <v>43.82</v>
      </c>
      <c r="I752" s="202">
        <v>44.19</v>
      </c>
      <c r="J752" s="202">
        <v>44.81</v>
      </c>
    </row>
    <row r="753" spans="6:10" x14ac:dyDescent="0.25">
      <c r="F753" s="201">
        <v>44152</v>
      </c>
      <c r="G753" s="202">
        <v>47.75</v>
      </c>
      <c r="H753" s="202">
        <v>43.75</v>
      </c>
      <c r="I753" s="202">
        <v>44.18</v>
      </c>
      <c r="J753" s="202">
        <v>44.81</v>
      </c>
    </row>
    <row r="754" spans="6:10" x14ac:dyDescent="0.25">
      <c r="F754" s="201">
        <v>44153</v>
      </c>
      <c r="G754" s="202">
        <v>47.95</v>
      </c>
      <c r="H754" s="202">
        <v>44.34</v>
      </c>
      <c r="I754" s="202">
        <v>44.66</v>
      </c>
      <c r="J754" s="202">
        <v>45.18</v>
      </c>
    </row>
    <row r="755" spans="6:10" x14ac:dyDescent="0.25">
      <c r="F755" s="201">
        <v>44154</v>
      </c>
      <c r="G755" s="202">
        <v>47.62</v>
      </c>
      <c r="H755" s="202">
        <v>44.2</v>
      </c>
      <c r="I755" s="202">
        <v>44.52</v>
      </c>
      <c r="J755" s="202">
        <v>45</v>
      </c>
    </row>
    <row r="756" spans="6:10" x14ac:dyDescent="0.25">
      <c r="F756" s="201">
        <v>44155</v>
      </c>
      <c r="G756" s="202">
        <v>47.81</v>
      </c>
      <c r="H756" s="202">
        <v>44.96</v>
      </c>
      <c r="I756" s="202">
        <v>45.14</v>
      </c>
      <c r="J756" s="202">
        <v>45.47</v>
      </c>
    </row>
    <row r="757" spans="6:10" x14ac:dyDescent="0.25">
      <c r="F757" s="201">
        <v>44158</v>
      </c>
      <c r="G757" s="202">
        <v>48.09</v>
      </c>
      <c r="H757" s="202">
        <v>46.06</v>
      </c>
      <c r="I757" s="202">
        <v>46.03</v>
      </c>
      <c r="J757" s="202">
        <v>46.14</v>
      </c>
    </row>
    <row r="758" spans="6:10" x14ac:dyDescent="0.25">
      <c r="F758" s="201">
        <v>44159</v>
      </c>
      <c r="G758" s="202">
        <v>48.46</v>
      </c>
      <c r="H758" s="202">
        <v>47.86</v>
      </c>
      <c r="I758" s="202">
        <v>47.78</v>
      </c>
      <c r="J758" s="202">
        <v>47.84</v>
      </c>
    </row>
    <row r="759" spans="6:10" x14ac:dyDescent="0.25">
      <c r="F759" s="201">
        <v>44160</v>
      </c>
      <c r="G759" s="202">
        <v>49.4</v>
      </c>
      <c r="H759" s="202">
        <v>48.61</v>
      </c>
      <c r="I759" s="202">
        <v>48.54</v>
      </c>
      <c r="J759" s="202">
        <v>48.58</v>
      </c>
    </row>
    <row r="760" spans="6:10" x14ac:dyDescent="0.25">
      <c r="F760" s="201">
        <v>44161</v>
      </c>
      <c r="G760" s="202">
        <v>49.05</v>
      </c>
      <c r="H760" s="202">
        <v>47.8</v>
      </c>
      <c r="I760" s="202">
        <v>47.82</v>
      </c>
      <c r="J760" s="202">
        <v>47.92</v>
      </c>
    </row>
    <row r="761" spans="6:10" x14ac:dyDescent="0.25">
      <c r="F761" s="201">
        <v>44162</v>
      </c>
      <c r="G761" s="202">
        <v>49.26</v>
      </c>
      <c r="H761" s="202">
        <v>48.18</v>
      </c>
      <c r="I761" s="202">
        <v>48.31</v>
      </c>
      <c r="J761" s="202">
        <v>48.46</v>
      </c>
    </row>
    <row r="762" spans="6:10" x14ac:dyDescent="0.25">
      <c r="F762" s="201">
        <v>44165</v>
      </c>
      <c r="G762" s="202">
        <v>49</v>
      </c>
      <c r="H762" s="202">
        <v>47.59</v>
      </c>
      <c r="I762" s="202">
        <v>47.95</v>
      </c>
      <c r="J762" s="202">
        <v>48.14</v>
      </c>
    </row>
    <row r="763" spans="6:10" x14ac:dyDescent="0.25">
      <c r="F763" s="201">
        <v>44166</v>
      </c>
      <c r="G763" s="202">
        <v>47.99</v>
      </c>
      <c r="H763" s="202">
        <v>47.42</v>
      </c>
      <c r="I763" s="202">
        <v>47.41</v>
      </c>
      <c r="J763" s="202">
        <v>47.42</v>
      </c>
    </row>
    <row r="764" spans="6:10" x14ac:dyDescent="0.25">
      <c r="F764" s="201">
        <v>44167</v>
      </c>
      <c r="G764" s="202">
        <v>47.78</v>
      </c>
      <c r="H764" s="202">
        <v>48.25</v>
      </c>
      <c r="I764" s="202">
        <v>48.16</v>
      </c>
      <c r="J764" s="202">
        <v>48.05</v>
      </c>
    </row>
    <row r="765" spans="6:10" x14ac:dyDescent="0.25">
      <c r="F765" s="201">
        <v>44168</v>
      </c>
      <c r="G765" s="202">
        <v>47.18</v>
      </c>
      <c r="H765" s="202">
        <v>48.71</v>
      </c>
      <c r="I765" s="202">
        <v>48.54</v>
      </c>
      <c r="J765" s="202">
        <v>48.36</v>
      </c>
    </row>
    <row r="766" spans="6:10" x14ac:dyDescent="0.25">
      <c r="F766" s="201">
        <v>44169</v>
      </c>
      <c r="G766" s="202">
        <v>47.83</v>
      </c>
      <c r="H766" s="202">
        <v>49.25</v>
      </c>
      <c r="I766" s="202">
        <v>49.16</v>
      </c>
      <c r="J766" s="202">
        <v>49.02</v>
      </c>
    </row>
    <row r="767" spans="6:10" x14ac:dyDescent="0.25">
      <c r="F767" s="201">
        <v>44172</v>
      </c>
      <c r="G767" s="202">
        <v>47.86</v>
      </c>
      <c r="H767" s="202">
        <v>48.79</v>
      </c>
      <c r="I767" s="202">
        <v>48.82</v>
      </c>
      <c r="J767" s="202">
        <v>48.8</v>
      </c>
    </row>
    <row r="768" spans="6:10" x14ac:dyDescent="0.25">
      <c r="F768" s="201">
        <v>44173</v>
      </c>
      <c r="G768" s="202">
        <v>47.98</v>
      </c>
      <c r="H768" s="202">
        <v>48.84</v>
      </c>
      <c r="I768" s="202">
        <v>48.83</v>
      </c>
      <c r="J768" s="202">
        <v>48.81</v>
      </c>
    </row>
    <row r="769" spans="6:10" x14ac:dyDescent="0.25">
      <c r="F769" s="201">
        <v>44174</v>
      </c>
      <c r="G769" s="202">
        <v>47.83</v>
      </c>
      <c r="H769" s="202">
        <v>48.86</v>
      </c>
      <c r="I769" s="202">
        <v>48.74</v>
      </c>
      <c r="J769" s="202">
        <v>48.66</v>
      </c>
    </row>
    <row r="770" spans="6:10" x14ac:dyDescent="0.25">
      <c r="F770" s="201">
        <v>44175</v>
      </c>
      <c r="G770" s="202">
        <v>48.23</v>
      </c>
      <c r="H770" s="202">
        <v>50.25</v>
      </c>
      <c r="I770" s="202">
        <v>50.04</v>
      </c>
      <c r="J770" s="202">
        <v>49.8</v>
      </c>
    </row>
    <row r="771" spans="6:10" x14ac:dyDescent="0.25">
      <c r="F771" s="201">
        <v>44176</v>
      </c>
      <c r="G771" s="202">
        <v>48.03</v>
      </c>
      <c r="H771" s="202">
        <v>49.97</v>
      </c>
      <c r="I771" s="202">
        <v>49.84</v>
      </c>
      <c r="J771" s="202">
        <v>49.62</v>
      </c>
    </row>
    <row r="772" spans="6:10" x14ac:dyDescent="0.25">
      <c r="F772" s="201">
        <v>44179</v>
      </c>
      <c r="G772" s="202">
        <v>48.54</v>
      </c>
      <c r="H772" s="202">
        <v>50.29</v>
      </c>
      <c r="I772" s="202">
        <v>50.22</v>
      </c>
      <c r="J772" s="202">
        <v>50.03</v>
      </c>
    </row>
    <row r="773" spans="6:10" x14ac:dyDescent="0.25">
      <c r="F773" s="201">
        <v>44180</v>
      </c>
      <c r="G773" s="202">
        <v>49</v>
      </c>
      <c r="H773" s="202">
        <v>50.76</v>
      </c>
      <c r="I773" s="202">
        <v>50.66</v>
      </c>
      <c r="J773" s="202">
        <v>50.43</v>
      </c>
    </row>
    <row r="774" spans="6:10" x14ac:dyDescent="0.25">
      <c r="F774" s="201">
        <v>44181</v>
      </c>
      <c r="G774" s="202">
        <v>49.2</v>
      </c>
      <c r="H774" s="202">
        <v>51.08</v>
      </c>
      <c r="I774" s="202">
        <v>51.04</v>
      </c>
      <c r="J774" s="202">
        <v>50.82</v>
      </c>
    </row>
    <row r="775" spans="6:10" x14ac:dyDescent="0.25">
      <c r="F775" s="201">
        <v>44182</v>
      </c>
      <c r="G775" s="202">
        <v>49.78</v>
      </c>
      <c r="H775" s="202">
        <v>51.5</v>
      </c>
      <c r="I775" s="202">
        <v>51.58</v>
      </c>
      <c r="J775" s="202">
        <v>51.41</v>
      </c>
    </row>
    <row r="776" spans="6:10" x14ac:dyDescent="0.25">
      <c r="F776" s="201">
        <v>44183</v>
      </c>
      <c r="G776" s="202">
        <v>50.06</v>
      </c>
      <c r="H776" s="202">
        <v>52.26</v>
      </c>
      <c r="I776" s="202">
        <v>52.25</v>
      </c>
      <c r="J776" s="202">
        <v>52.02</v>
      </c>
    </row>
    <row r="777" spans="6:10" x14ac:dyDescent="0.25">
      <c r="F777" s="201">
        <v>44186</v>
      </c>
      <c r="G777" s="202">
        <v>49.41</v>
      </c>
      <c r="H777" s="202">
        <v>50.91</v>
      </c>
      <c r="I777" s="202">
        <v>51.02</v>
      </c>
      <c r="J777" s="202">
        <v>50.88</v>
      </c>
    </row>
    <row r="778" spans="6:10" x14ac:dyDescent="0.25">
      <c r="F778" s="201">
        <v>44187</v>
      </c>
      <c r="G778" s="202">
        <v>48.93</v>
      </c>
      <c r="H778" s="202">
        <v>50.08</v>
      </c>
      <c r="I778" s="202">
        <v>50.23</v>
      </c>
      <c r="J778" s="202">
        <v>50.15</v>
      </c>
    </row>
    <row r="779" spans="6:10" x14ac:dyDescent="0.25">
      <c r="F779" s="201">
        <v>44188</v>
      </c>
      <c r="G779" s="202">
        <v>49.57</v>
      </c>
      <c r="H779" s="202">
        <v>51.2</v>
      </c>
      <c r="I779" s="202">
        <v>51.3</v>
      </c>
      <c r="J779" s="202">
        <v>51.15</v>
      </c>
    </row>
    <row r="780" spans="6:10" x14ac:dyDescent="0.25">
      <c r="F780" s="201">
        <v>44189</v>
      </c>
      <c r="G780" s="202">
        <v>49.83</v>
      </c>
      <c r="H780" s="202">
        <v>51.29</v>
      </c>
      <c r="I780" s="202">
        <v>51.42</v>
      </c>
      <c r="J780" s="202">
        <v>51.3</v>
      </c>
    </row>
    <row r="781" spans="6:10" x14ac:dyDescent="0.25">
      <c r="F781" s="201">
        <v>44193</v>
      </c>
      <c r="G781" s="202">
        <v>49.32</v>
      </c>
      <c r="H781" s="202">
        <v>50.86</v>
      </c>
      <c r="I781" s="202">
        <v>50.99</v>
      </c>
      <c r="J781" s="202">
        <v>50.89</v>
      </c>
    </row>
    <row r="782" spans="6:10" x14ac:dyDescent="0.25">
      <c r="F782" s="201">
        <v>44194</v>
      </c>
      <c r="G782" s="202">
        <v>49.6</v>
      </c>
      <c r="H782" s="202">
        <v>51.09</v>
      </c>
      <c r="I782" s="202">
        <v>51.32</v>
      </c>
      <c r="J782" s="202">
        <v>51.19</v>
      </c>
    </row>
    <row r="783" spans="6:10" x14ac:dyDescent="0.25">
      <c r="F783" s="201">
        <v>44195</v>
      </c>
      <c r="G783" s="202">
        <v>49.57</v>
      </c>
      <c r="H783" s="202">
        <v>51.34</v>
      </c>
      <c r="I783" s="202">
        <v>51.68</v>
      </c>
      <c r="J783" s="202">
        <v>51.43</v>
      </c>
    </row>
    <row r="784" spans="6:10" x14ac:dyDescent="0.25">
      <c r="F784" s="201">
        <v>44196</v>
      </c>
      <c r="G784" s="202">
        <v>49.44</v>
      </c>
      <c r="H784" s="202">
        <v>51.8</v>
      </c>
      <c r="I784" s="202">
        <v>51.78</v>
      </c>
      <c r="J784" s="202">
        <v>51.35</v>
      </c>
    </row>
    <row r="785" spans="6:10" x14ac:dyDescent="0.25">
      <c r="F785" s="201">
        <v>44200</v>
      </c>
      <c r="G785" s="202">
        <v>49.09</v>
      </c>
      <c r="H785" s="202">
        <v>51.09</v>
      </c>
      <c r="I785" s="202">
        <v>51.16</v>
      </c>
      <c r="J785" s="202">
        <v>50.8</v>
      </c>
    </row>
    <row r="786" spans="6:10" x14ac:dyDescent="0.25">
      <c r="F786" s="201">
        <v>44201</v>
      </c>
      <c r="G786" s="202">
        <v>49.56</v>
      </c>
      <c r="H786" s="202">
        <v>53.6</v>
      </c>
      <c r="I786" s="202">
        <v>53.43</v>
      </c>
      <c r="J786" s="202">
        <v>52.77</v>
      </c>
    </row>
    <row r="787" spans="6:10" x14ac:dyDescent="0.25">
      <c r="F787" s="201">
        <v>44202</v>
      </c>
      <c r="G787" s="202">
        <v>49.13</v>
      </c>
      <c r="H787" s="202">
        <v>54.3</v>
      </c>
      <c r="I787" s="202">
        <v>54</v>
      </c>
      <c r="J787" s="202">
        <v>53.16</v>
      </c>
    </row>
    <row r="788" spans="6:10" x14ac:dyDescent="0.25">
      <c r="F788" s="201">
        <v>44203</v>
      </c>
      <c r="G788" s="202">
        <v>49.55</v>
      </c>
      <c r="H788" s="202">
        <v>54.38</v>
      </c>
      <c r="I788" s="202">
        <v>54.13</v>
      </c>
      <c r="J788" s="202">
        <v>53.3</v>
      </c>
    </row>
    <row r="789" spans="6:10" x14ac:dyDescent="0.25">
      <c r="F789" s="201">
        <v>44204</v>
      </c>
      <c r="G789" s="202">
        <v>50.15</v>
      </c>
      <c r="H789" s="202">
        <v>55.99</v>
      </c>
      <c r="I789" s="202">
        <v>55.58</v>
      </c>
      <c r="J789" s="202">
        <v>54.57</v>
      </c>
    </row>
    <row r="790" spans="6:10" x14ac:dyDescent="0.25">
      <c r="F790" s="201">
        <v>44207</v>
      </c>
      <c r="G790" s="202">
        <v>50.39</v>
      </c>
      <c r="H790" s="202">
        <v>55.66</v>
      </c>
      <c r="I790" s="202">
        <v>55.4</v>
      </c>
      <c r="J790" s="202">
        <v>54.52</v>
      </c>
    </row>
    <row r="791" spans="6:10" x14ac:dyDescent="0.25">
      <c r="F791" s="201">
        <v>44208</v>
      </c>
      <c r="G791" s="202">
        <v>50.78</v>
      </c>
      <c r="H791" s="202">
        <v>56.58</v>
      </c>
      <c r="I791" s="202">
        <v>56.29</v>
      </c>
      <c r="J791" s="202">
        <v>55.37</v>
      </c>
    </row>
    <row r="792" spans="6:10" x14ac:dyDescent="0.25">
      <c r="F792" s="201">
        <v>44209</v>
      </c>
      <c r="G792" s="202">
        <v>51.29</v>
      </c>
      <c r="H792" s="202">
        <v>56.06</v>
      </c>
      <c r="I792" s="202">
        <v>55.94</v>
      </c>
      <c r="J792" s="202">
        <v>55.23</v>
      </c>
    </row>
    <row r="793" spans="6:10" x14ac:dyDescent="0.25">
      <c r="F793" s="201">
        <v>44210</v>
      </c>
      <c r="G793" s="202">
        <v>51.43</v>
      </c>
      <c r="H793" s="202">
        <v>56.42</v>
      </c>
      <c r="I793" s="202">
        <v>56.3</v>
      </c>
      <c r="J793" s="202">
        <v>55.57</v>
      </c>
    </row>
    <row r="794" spans="6:10" x14ac:dyDescent="0.25">
      <c r="F794" s="201">
        <v>44211</v>
      </c>
      <c r="G794" s="202">
        <v>51.15</v>
      </c>
      <c r="H794" s="202">
        <v>55.1</v>
      </c>
      <c r="I794" s="202">
        <v>55.09</v>
      </c>
      <c r="J794" s="202">
        <v>54.49</v>
      </c>
    </row>
    <row r="795" spans="6:10" x14ac:dyDescent="0.25">
      <c r="F795" s="201">
        <v>44214</v>
      </c>
      <c r="G795" s="202">
        <v>50.88</v>
      </c>
      <c r="H795" s="202">
        <v>54.75</v>
      </c>
      <c r="I795" s="202">
        <v>54.7</v>
      </c>
      <c r="J795" s="202">
        <v>54.09</v>
      </c>
    </row>
    <row r="796" spans="6:10" x14ac:dyDescent="0.25">
      <c r="F796" s="201">
        <v>44215</v>
      </c>
      <c r="G796" s="202">
        <v>51.2</v>
      </c>
      <c r="H796" s="202">
        <v>55.9</v>
      </c>
      <c r="I796" s="202">
        <v>55.72</v>
      </c>
      <c r="J796" s="202">
        <v>54.97</v>
      </c>
    </row>
    <row r="797" spans="6:10" x14ac:dyDescent="0.25">
      <c r="F797" s="201">
        <v>44216</v>
      </c>
      <c r="G797" s="202">
        <v>50.95</v>
      </c>
      <c r="H797" s="202">
        <v>56.08</v>
      </c>
      <c r="I797" s="202">
        <v>55.8</v>
      </c>
      <c r="J797" s="202">
        <v>54.97</v>
      </c>
    </row>
    <row r="798" spans="6:10" x14ac:dyDescent="0.25">
      <c r="F798" s="201">
        <v>44217</v>
      </c>
      <c r="G798" s="202">
        <v>50.88</v>
      </c>
      <c r="H798" s="202">
        <v>56.1</v>
      </c>
      <c r="I798" s="202">
        <v>55.79</v>
      </c>
      <c r="J798" s="202">
        <v>54.95</v>
      </c>
    </row>
    <row r="799" spans="6:10" x14ac:dyDescent="0.25">
      <c r="F799" s="201">
        <v>44218</v>
      </c>
      <c r="G799" s="202">
        <v>50.49</v>
      </c>
      <c r="H799" s="202">
        <v>55.41</v>
      </c>
      <c r="I799" s="202">
        <v>55.07</v>
      </c>
      <c r="J799" s="202">
        <v>54.29</v>
      </c>
    </row>
    <row r="800" spans="6:10" x14ac:dyDescent="0.25">
      <c r="F800" s="201">
        <v>44221</v>
      </c>
      <c r="G800" s="202">
        <v>50.81</v>
      </c>
      <c r="H800" s="202">
        <v>55.88</v>
      </c>
      <c r="I800" s="202">
        <v>55.5</v>
      </c>
      <c r="J800" s="202">
        <v>54.67</v>
      </c>
    </row>
    <row r="801" spans="6:10" x14ac:dyDescent="0.25">
      <c r="F801" s="201">
        <v>44222</v>
      </c>
      <c r="G801" s="202">
        <v>50.51</v>
      </c>
      <c r="H801" s="202">
        <v>55.91</v>
      </c>
      <c r="I801" s="202">
        <v>55.42</v>
      </c>
      <c r="J801" s="202">
        <v>54.52</v>
      </c>
    </row>
    <row r="802" spans="6:10" x14ac:dyDescent="0.25">
      <c r="F802" s="201">
        <v>44223</v>
      </c>
      <c r="G802" s="202">
        <v>50.77</v>
      </c>
      <c r="H802" s="202">
        <v>55.81</v>
      </c>
      <c r="I802" s="202">
        <v>55.34</v>
      </c>
      <c r="J802" s="202">
        <v>54.52</v>
      </c>
    </row>
    <row r="803" spans="6:10" x14ac:dyDescent="0.25">
      <c r="F803" s="201">
        <v>44224</v>
      </c>
      <c r="G803" s="202">
        <v>50.38</v>
      </c>
      <c r="H803" s="202">
        <v>55.53</v>
      </c>
      <c r="I803" s="202">
        <v>54.9</v>
      </c>
      <c r="J803" s="202">
        <v>54.03</v>
      </c>
    </row>
    <row r="804" spans="6:10" x14ac:dyDescent="0.25">
      <c r="F804" s="201">
        <v>44225</v>
      </c>
      <c r="G804" s="202">
        <v>50.31</v>
      </c>
      <c r="H804" s="202">
        <v>55.88</v>
      </c>
      <c r="I804" s="202">
        <v>54.81</v>
      </c>
      <c r="J804" s="202">
        <v>53.91</v>
      </c>
    </row>
    <row r="805" spans="6:10" x14ac:dyDescent="0.25">
      <c r="F805" s="201">
        <v>44228</v>
      </c>
      <c r="G805" s="202">
        <v>50.95</v>
      </c>
      <c r="H805" s="202">
        <v>56.35</v>
      </c>
      <c r="I805" s="202">
        <v>55.81</v>
      </c>
      <c r="J805" s="202">
        <v>54.81</v>
      </c>
    </row>
    <row r="806" spans="6:10" x14ac:dyDescent="0.25">
      <c r="F806" s="201">
        <v>44229</v>
      </c>
      <c r="G806" s="202">
        <v>51.27</v>
      </c>
      <c r="H806" s="202">
        <v>57.46</v>
      </c>
      <c r="I806" s="202">
        <v>56.88</v>
      </c>
      <c r="J806" s="202">
        <v>55.79</v>
      </c>
    </row>
    <row r="807" spans="6:10" x14ac:dyDescent="0.25">
      <c r="F807" s="201">
        <v>44230</v>
      </c>
      <c r="G807" s="202">
        <v>51.39</v>
      </c>
      <c r="H807" s="202">
        <v>58.46</v>
      </c>
      <c r="I807" s="202">
        <v>57.82</v>
      </c>
      <c r="J807" s="202">
        <v>56.62</v>
      </c>
    </row>
    <row r="808" spans="6:10" x14ac:dyDescent="0.25">
      <c r="F808" s="201">
        <v>44231</v>
      </c>
      <c r="G808" s="202">
        <v>51.57</v>
      </c>
      <c r="H808" s="202">
        <v>58.84</v>
      </c>
      <c r="I808" s="202">
        <v>58.21</v>
      </c>
      <c r="J808" s="202">
        <v>56.97</v>
      </c>
    </row>
    <row r="809" spans="6:10" x14ac:dyDescent="0.25">
      <c r="F809" s="201">
        <v>44232</v>
      </c>
      <c r="G809" s="202">
        <v>51.82</v>
      </c>
      <c r="H809" s="202">
        <v>59.34</v>
      </c>
      <c r="I809" s="202">
        <v>58.72</v>
      </c>
      <c r="J809" s="202">
        <v>57.44</v>
      </c>
    </row>
    <row r="810" spans="6:10" x14ac:dyDescent="0.25">
      <c r="F810" s="201">
        <v>44235</v>
      </c>
      <c r="G810" s="202">
        <v>52.67</v>
      </c>
      <c r="H810" s="202">
        <v>60.56</v>
      </c>
      <c r="I810" s="202">
        <v>59.87</v>
      </c>
      <c r="J810" s="202">
        <v>58.55</v>
      </c>
    </row>
    <row r="811" spans="6:10" x14ac:dyDescent="0.25">
      <c r="F811" s="201">
        <v>44236</v>
      </c>
      <c r="G811" s="202">
        <v>52.96</v>
      </c>
      <c r="H811" s="202">
        <v>61.09</v>
      </c>
      <c r="I811" s="202">
        <v>60.26</v>
      </c>
      <c r="J811" s="202">
        <v>58.9</v>
      </c>
    </row>
    <row r="812" spans="6:10" x14ac:dyDescent="0.25">
      <c r="F812" s="201">
        <v>44237</v>
      </c>
      <c r="G812" s="202">
        <v>53.19</v>
      </c>
      <c r="H812" s="202">
        <v>61.47</v>
      </c>
      <c r="I812" s="202">
        <v>60.6</v>
      </c>
      <c r="J812" s="202">
        <v>59.18</v>
      </c>
    </row>
    <row r="813" spans="6:10" x14ac:dyDescent="0.25">
      <c r="F813" s="201">
        <v>44238</v>
      </c>
      <c r="G813" s="202">
        <v>53.05</v>
      </c>
      <c r="H813" s="202">
        <v>61.14</v>
      </c>
      <c r="I813" s="202">
        <v>60.23</v>
      </c>
      <c r="J813" s="202">
        <v>58.84</v>
      </c>
    </row>
    <row r="814" spans="6:10" x14ac:dyDescent="0.25">
      <c r="F814" s="201">
        <v>44239</v>
      </c>
      <c r="G814" s="202">
        <v>53.39</v>
      </c>
      <c r="H814" s="202">
        <v>62.43</v>
      </c>
      <c r="I814" s="202">
        <v>61.32</v>
      </c>
      <c r="J814" s="202">
        <v>59.77</v>
      </c>
    </row>
    <row r="815" spans="6:10" x14ac:dyDescent="0.25">
      <c r="F815" s="201">
        <v>44242</v>
      </c>
      <c r="G815" s="202">
        <v>53.8</v>
      </c>
      <c r="H815" s="202">
        <v>63.3</v>
      </c>
      <c r="I815" s="202">
        <v>62.12</v>
      </c>
      <c r="J815" s="202">
        <v>60.48</v>
      </c>
    </row>
    <row r="816" spans="6:10" x14ac:dyDescent="0.25">
      <c r="F816" s="201">
        <v>44243</v>
      </c>
      <c r="G816" s="202">
        <v>53.84</v>
      </c>
      <c r="H816" s="202">
        <v>63.35</v>
      </c>
      <c r="I816" s="202">
        <v>62.17</v>
      </c>
      <c r="J816" s="202">
        <v>60.52</v>
      </c>
    </row>
    <row r="817" spans="6:10" x14ac:dyDescent="0.25">
      <c r="F817" s="201">
        <v>44244</v>
      </c>
      <c r="G817" s="202">
        <v>54.1</v>
      </c>
      <c r="H817" s="202">
        <v>64.34</v>
      </c>
      <c r="I817" s="202">
        <v>62.91</v>
      </c>
      <c r="J817" s="202">
        <v>61.07</v>
      </c>
    </row>
    <row r="818" spans="6:10" x14ac:dyDescent="0.25">
      <c r="F818" s="201">
        <v>44245</v>
      </c>
      <c r="G818" s="202">
        <v>54.13</v>
      </c>
      <c r="H818" s="202">
        <v>63.93</v>
      </c>
      <c r="I818" s="202">
        <v>62.45</v>
      </c>
      <c r="J818" s="202">
        <v>60.69</v>
      </c>
    </row>
    <row r="819" spans="6:10" x14ac:dyDescent="0.25">
      <c r="F819" s="201">
        <v>44246</v>
      </c>
      <c r="G819" s="202">
        <v>54.25</v>
      </c>
      <c r="H819" s="202">
        <v>62.91</v>
      </c>
      <c r="I819" s="202">
        <v>61.51</v>
      </c>
      <c r="J819" s="202">
        <v>59.9</v>
      </c>
    </row>
    <row r="820" spans="6:10" x14ac:dyDescent="0.25">
      <c r="F820" s="201">
        <v>44249</v>
      </c>
      <c r="G820" s="202">
        <v>55.33</v>
      </c>
      <c r="H820" s="202">
        <v>65.239999999999995</v>
      </c>
      <c r="I820" s="202">
        <v>63.69</v>
      </c>
      <c r="J820" s="202">
        <v>61.92</v>
      </c>
    </row>
    <row r="821" spans="6:10" x14ac:dyDescent="0.25">
      <c r="F821" s="201">
        <v>44250</v>
      </c>
      <c r="G821" s="202">
        <v>55.49</v>
      </c>
      <c r="H821" s="202">
        <v>65.37</v>
      </c>
      <c r="I821" s="202">
        <v>63.84</v>
      </c>
      <c r="J821" s="202">
        <v>62.13</v>
      </c>
    </row>
    <row r="822" spans="6:10" x14ac:dyDescent="0.25">
      <c r="F822" s="201">
        <v>44251</v>
      </c>
      <c r="G822" s="202">
        <v>56.49</v>
      </c>
      <c r="H822" s="202">
        <v>67.040000000000006</v>
      </c>
      <c r="I822" s="202">
        <v>65.53</v>
      </c>
      <c r="J822" s="202">
        <v>63.76</v>
      </c>
    </row>
    <row r="823" spans="6:10" x14ac:dyDescent="0.25">
      <c r="F823" s="201">
        <v>44252</v>
      </c>
      <c r="G823" s="202">
        <v>56.36</v>
      </c>
      <c r="H823" s="202">
        <v>66.88</v>
      </c>
      <c r="I823" s="202">
        <v>65.48</v>
      </c>
      <c r="J823" s="202">
        <v>63.68</v>
      </c>
    </row>
    <row r="824" spans="6:10" x14ac:dyDescent="0.25">
      <c r="F824" s="201">
        <v>44253</v>
      </c>
      <c r="G824" s="202">
        <v>55.19</v>
      </c>
      <c r="H824" s="202">
        <v>66.13</v>
      </c>
      <c r="I824" s="202">
        <v>63.73</v>
      </c>
      <c r="J824" s="202">
        <v>61.9</v>
      </c>
    </row>
    <row r="825" spans="6:10" x14ac:dyDescent="0.25">
      <c r="F825" s="201">
        <v>44256</v>
      </c>
      <c r="G825" s="202">
        <v>54.9</v>
      </c>
      <c r="H825" s="202">
        <v>63.69</v>
      </c>
      <c r="I825" s="202">
        <v>62.33</v>
      </c>
      <c r="J825" s="202">
        <v>60.77</v>
      </c>
    </row>
    <row r="826" spans="6:10" x14ac:dyDescent="0.25">
      <c r="F826" s="201">
        <v>44257</v>
      </c>
      <c r="G826" s="202">
        <v>55.13</v>
      </c>
      <c r="H826" s="202">
        <v>62.7</v>
      </c>
      <c r="I826" s="202">
        <v>61.58</v>
      </c>
      <c r="J826" s="202">
        <v>60.18</v>
      </c>
    </row>
    <row r="827" spans="6:10" x14ac:dyDescent="0.25">
      <c r="F827" s="201">
        <v>44258</v>
      </c>
      <c r="G827" s="202">
        <v>55.85</v>
      </c>
      <c r="H827" s="202">
        <v>64.069999999999993</v>
      </c>
      <c r="I827" s="202">
        <v>62.95</v>
      </c>
      <c r="J827" s="202">
        <v>61.48</v>
      </c>
    </row>
    <row r="828" spans="6:10" x14ac:dyDescent="0.25">
      <c r="F828" s="201">
        <v>44259</v>
      </c>
      <c r="G828" s="202">
        <v>56.53</v>
      </c>
      <c r="H828" s="202">
        <v>66.739999999999995</v>
      </c>
      <c r="I828" s="202">
        <v>65.47</v>
      </c>
      <c r="J828" s="202">
        <v>63.66</v>
      </c>
    </row>
    <row r="829" spans="6:10" x14ac:dyDescent="0.25">
      <c r="F829" s="201">
        <v>44260</v>
      </c>
      <c r="G829" s="202">
        <v>57.74</v>
      </c>
      <c r="H829" s="202">
        <v>69.36</v>
      </c>
      <c r="I829" s="202">
        <v>67.83</v>
      </c>
      <c r="J829" s="202">
        <v>65.73</v>
      </c>
    </row>
    <row r="830" spans="6:10" x14ac:dyDescent="0.25">
      <c r="F830" s="201">
        <v>44263</v>
      </c>
      <c r="G830" s="202">
        <v>57.3</v>
      </c>
      <c r="H830" s="202">
        <v>68.239999999999995</v>
      </c>
      <c r="I830" s="202">
        <v>66.930000000000007</v>
      </c>
      <c r="J830" s="202">
        <v>65.03</v>
      </c>
    </row>
    <row r="831" spans="6:10" x14ac:dyDescent="0.25">
      <c r="F831" s="201">
        <v>44264</v>
      </c>
      <c r="G831" s="202">
        <v>57.06</v>
      </c>
      <c r="H831" s="202">
        <v>67.52</v>
      </c>
      <c r="I831" s="202">
        <v>66.349999999999994</v>
      </c>
      <c r="J831" s="202">
        <v>64.56</v>
      </c>
    </row>
    <row r="832" spans="6:10" x14ac:dyDescent="0.25">
      <c r="F832" s="201">
        <v>44265</v>
      </c>
      <c r="G832" s="202">
        <v>56.88</v>
      </c>
      <c r="H832" s="202">
        <v>67.900000000000006</v>
      </c>
      <c r="I832" s="202">
        <v>66.650000000000006</v>
      </c>
      <c r="J832" s="202">
        <v>64.77</v>
      </c>
    </row>
    <row r="833" spans="6:10" x14ac:dyDescent="0.25">
      <c r="F833" s="201">
        <v>44266</v>
      </c>
      <c r="G833" s="202">
        <v>57.44</v>
      </c>
      <c r="H833" s="202">
        <v>69.63</v>
      </c>
      <c r="I833" s="202">
        <v>68.19</v>
      </c>
      <c r="J833" s="202">
        <v>66.150000000000006</v>
      </c>
    </row>
    <row r="834" spans="6:10" x14ac:dyDescent="0.25">
      <c r="F834" s="201">
        <v>44267</v>
      </c>
      <c r="G834" s="202">
        <v>57.36</v>
      </c>
      <c r="H834" s="202">
        <v>69.22</v>
      </c>
      <c r="I834" s="202">
        <v>67.92</v>
      </c>
      <c r="J834" s="202">
        <v>65.95</v>
      </c>
    </row>
    <row r="835" spans="6:10" x14ac:dyDescent="0.25">
      <c r="F835" s="201">
        <v>44270</v>
      </c>
      <c r="G835" s="202">
        <v>57.24</v>
      </c>
      <c r="H835" s="202">
        <v>68.88</v>
      </c>
      <c r="I835" s="202">
        <v>67.58</v>
      </c>
      <c r="J835" s="202">
        <v>65.67</v>
      </c>
    </row>
    <row r="836" spans="6:10" x14ac:dyDescent="0.25">
      <c r="F836" s="201">
        <v>44271</v>
      </c>
      <c r="G836" s="202">
        <v>57.25</v>
      </c>
      <c r="H836" s="202">
        <v>68.39</v>
      </c>
      <c r="I836" s="202">
        <v>67.180000000000007</v>
      </c>
      <c r="J836" s="202">
        <v>65.38</v>
      </c>
    </row>
    <row r="837" spans="6:10" x14ac:dyDescent="0.25">
      <c r="F837" s="201">
        <v>44272</v>
      </c>
      <c r="G837" s="202">
        <v>57.61</v>
      </c>
      <c r="H837" s="202">
        <v>68</v>
      </c>
      <c r="I837" s="202">
        <v>66.98</v>
      </c>
      <c r="J837" s="202">
        <v>65.36</v>
      </c>
    </row>
    <row r="838" spans="6:10" x14ac:dyDescent="0.25">
      <c r="F838" s="201">
        <v>44273</v>
      </c>
      <c r="G838" s="202">
        <v>56.11</v>
      </c>
      <c r="H838" s="202">
        <v>63.28</v>
      </c>
      <c r="I838" s="202">
        <v>62.61</v>
      </c>
      <c r="J838" s="202">
        <v>61.47</v>
      </c>
    </row>
    <row r="839" spans="6:10" x14ac:dyDescent="0.25">
      <c r="F839" s="201">
        <v>44274</v>
      </c>
      <c r="G839" s="202">
        <v>56.24</v>
      </c>
      <c r="H839" s="202">
        <v>64.53</v>
      </c>
      <c r="I839" s="202">
        <v>63.9</v>
      </c>
      <c r="J839" s="202">
        <v>62.62</v>
      </c>
    </row>
    <row r="840" spans="6:10" x14ac:dyDescent="0.25">
      <c r="F840" s="201">
        <v>44277</v>
      </c>
      <c r="G840" s="202">
        <v>56.44</v>
      </c>
      <c r="H840" s="202">
        <v>64.62</v>
      </c>
      <c r="I840" s="202">
        <v>64.099999999999994</v>
      </c>
      <c r="J840" s="202">
        <v>62.86</v>
      </c>
    </row>
    <row r="841" spans="6:10" x14ac:dyDescent="0.25">
      <c r="F841" s="201">
        <v>44278</v>
      </c>
      <c r="G841" s="202">
        <v>55.33</v>
      </c>
      <c r="H841" s="202">
        <v>60.79</v>
      </c>
      <c r="I841" s="202">
        <v>60.56</v>
      </c>
      <c r="J841" s="202">
        <v>59.74</v>
      </c>
    </row>
    <row r="842" spans="6:10" x14ac:dyDescent="0.25">
      <c r="F842" s="201">
        <v>44279</v>
      </c>
      <c r="G842" s="202">
        <v>56.43</v>
      </c>
      <c r="H842" s="202">
        <v>64.41</v>
      </c>
      <c r="I842" s="202">
        <v>63.82</v>
      </c>
      <c r="J842" s="202">
        <v>62.66</v>
      </c>
    </row>
    <row r="843" spans="6:10" x14ac:dyDescent="0.25">
      <c r="F843" s="201">
        <v>44280</v>
      </c>
      <c r="G843" s="202">
        <v>54.89</v>
      </c>
      <c r="H843" s="202">
        <v>61.95</v>
      </c>
      <c r="I843" s="202">
        <v>61.4</v>
      </c>
      <c r="J843" s="202">
        <v>60.34</v>
      </c>
    </row>
    <row r="844" spans="6:10" x14ac:dyDescent="0.25">
      <c r="F844" s="201">
        <v>44281</v>
      </c>
      <c r="G844" s="202">
        <v>56.14</v>
      </c>
      <c r="H844" s="202">
        <v>64.569999999999993</v>
      </c>
      <c r="I844" s="202">
        <v>63.95</v>
      </c>
      <c r="J844" s="202">
        <v>62.62</v>
      </c>
    </row>
    <row r="845" spans="6:10" x14ac:dyDescent="0.25">
      <c r="F845" s="201">
        <v>44284</v>
      </c>
      <c r="G845" s="202">
        <v>56.07</v>
      </c>
      <c r="H845" s="202">
        <v>64.98</v>
      </c>
      <c r="I845" s="202">
        <v>64.37</v>
      </c>
      <c r="J845" s="202">
        <v>62.92</v>
      </c>
    </row>
    <row r="846" spans="6:10" x14ac:dyDescent="0.25">
      <c r="F846" s="201">
        <v>44285</v>
      </c>
      <c r="G846" s="202">
        <v>55.67</v>
      </c>
      <c r="H846" s="202">
        <v>64.14</v>
      </c>
      <c r="I846" s="202">
        <v>63.61</v>
      </c>
      <c r="J846" s="202">
        <v>62.16</v>
      </c>
    </row>
    <row r="847" spans="6:10" x14ac:dyDescent="0.25">
      <c r="F847" s="201">
        <v>44286</v>
      </c>
      <c r="G847" s="202">
        <v>55.05</v>
      </c>
      <c r="H847" s="202">
        <v>63.54</v>
      </c>
      <c r="I847" s="202">
        <v>62.31</v>
      </c>
      <c r="J847" s="202">
        <v>61.05</v>
      </c>
    </row>
    <row r="848" spans="6:10" x14ac:dyDescent="0.25">
      <c r="F848" s="201">
        <v>44287</v>
      </c>
      <c r="G848" s="202">
        <v>57.29</v>
      </c>
      <c r="H848" s="202">
        <v>64.86</v>
      </c>
      <c r="I848" s="202">
        <v>64.12</v>
      </c>
      <c r="J848" s="202">
        <v>62.9</v>
      </c>
    </row>
    <row r="849" spans="6:10" x14ac:dyDescent="0.25">
      <c r="F849" s="201">
        <v>44291</v>
      </c>
      <c r="G849" s="202">
        <v>56.64</v>
      </c>
      <c r="H849" s="202">
        <v>62.15</v>
      </c>
      <c r="I849" s="202">
        <v>61.58</v>
      </c>
      <c r="J849" s="202">
        <v>60.67</v>
      </c>
    </row>
    <row r="850" spans="6:10" x14ac:dyDescent="0.25">
      <c r="F850" s="201">
        <v>44292</v>
      </c>
      <c r="G850" s="202">
        <v>57.24</v>
      </c>
      <c r="H850" s="202">
        <v>62.74</v>
      </c>
      <c r="I850" s="202">
        <v>62.18</v>
      </c>
      <c r="J850" s="202">
        <v>61.29</v>
      </c>
    </row>
    <row r="851" spans="6:10" x14ac:dyDescent="0.25">
      <c r="F851" s="201">
        <v>44293</v>
      </c>
      <c r="G851" s="202">
        <v>57.28</v>
      </c>
      <c r="H851" s="202">
        <v>63.16</v>
      </c>
      <c r="I851" s="202">
        <v>62.51</v>
      </c>
      <c r="J851" s="202">
        <v>61.57</v>
      </c>
    </row>
    <row r="852" spans="6:10" x14ac:dyDescent="0.25">
      <c r="F852" s="201">
        <v>44294</v>
      </c>
      <c r="G852" s="202">
        <v>56.49</v>
      </c>
      <c r="H852" s="202">
        <v>63.2</v>
      </c>
      <c r="I852" s="202">
        <v>62.33</v>
      </c>
      <c r="J852" s="202">
        <v>61.23</v>
      </c>
    </row>
    <row r="853" spans="6:10" x14ac:dyDescent="0.25">
      <c r="F853" s="201">
        <v>44295</v>
      </c>
      <c r="G853" s="202">
        <v>56.62</v>
      </c>
      <c r="H853" s="202">
        <v>62.95</v>
      </c>
      <c r="I853" s="202">
        <v>62.17</v>
      </c>
      <c r="J853" s="202">
        <v>61.11</v>
      </c>
    </row>
    <row r="854" spans="6:10" x14ac:dyDescent="0.25">
      <c r="F854" s="201">
        <v>44298</v>
      </c>
      <c r="G854" s="202">
        <v>57.06</v>
      </c>
      <c r="H854" s="202">
        <v>63.28</v>
      </c>
      <c r="I854" s="202">
        <v>62.5</v>
      </c>
      <c r="J854" s="202">
        <v>61.48</v>
      </c>
    </row>
    <row r="855" spans="6:10" x14ac:dyDescent="0.25">
      <c r="F855" s="201">
        <v>44299</v>
      </c>
      <c r="G855" s="202">
        <v>57.42</v>
      </c>
      <c r="H855" s="202">
        <v>63.67</v>
      </c>
      <c r="I855" s="202">
        <v>62.93</v>
      </c>
      <c r="J855" s="202">
        <v>61.97</v>
      </c>
    </row>
    <row r="856" spans="6:10" x14ac:dyDescent="0.25">
      <c r="F856" s="201">
        <v>44300</v>
      </c>
      <c r="G856" s="202">
        <v>58.57</v>
      </c>
      <c r="H856" s="202">
        <v>66.58</v>
      </c>
      <c r="I856" s="202">
        <v>65.739999999999995</v>
      </c>
      <c r="J856" s="202">
        <v>64.540000000000006</v>
      </c>
    </row>
    <row r="857" spans="6:10" x14ac:dyDescent="0.25">
      <c r="F857" s="201">
        <v>44301</v>
      </c>
      <c r="G857" s="202">
        <v>58.25</v>
      </c>
      <c r="H857" s="202">
        <v>66.94</v>
      </c>
      <c r="I857" s="202">
        <v>65.989999999999995</v>
      </c>
      <c r="J857" s="202">
        <v>64.64</v>
      </c>
    </row>
    <row r="858" spans="6:10" x14ac:dyDescent="0.25">
      <c r="F858" s="201">
        <v>44302</v>
      </c>
      <c r="G858" s="202">
        <v>58.02</v>
      </c>
      <c r="H858" s="202">
        <v>66.77</v>
      </c>
      <c r="I858" s="202">
        <v>65.81</v>
      </c>
      <c r="J858" s="202">
        <v>64.45</v>
      </c>
    </row>
    <row r="859" spans="6:10" x14ac:dyDescent="0.25">
      <c r="F859" s="201">
        <v>44305</v>
      </c>
      <c r="G859" s="202">
        <v>58.01</v>
      </c>
      <c r="H859" s="202">
        <v>67.05</v>
      </c>
      <c r="I859" s="202">
        <v>65.930000000000007</v>
      </c>
      <c r="J859" s="202">
        <v>64.53</v>
      </c>
    </row>
    <row r="860" spans="6:10" x14ac:dyDescent="0.25">
      <c r="F860" s="201">
        <v>44306</v>
      </c>
      <c r="G860" s="202">
        <v>57.44</v>
      </c>
      <c r="H860" s="202">
        <v>66.569999999999993</v>
      </c>
      <c r="I860" s="202">
        <v>65.37</v>
      </c>
      <c r="J860" s="202">
        <v>63.96</v>
      </c>
    </row>
    <row r="861" spans="6:10" x14ac:dyDescent="0.25">
      <c r="F861" s="201">
        <v>44307</v>
      </c>
      <c r="G861" s="202">
        <v>56.99</v>
      </c>
      <c r="H861" s="202">
        <v>65.319999999999993</v>
      </c>
      <c r="I861" s="202">
        <v>64.17</v>
      </c>
      <c r="J861" s="202">
        <v>62.89</v>
      </c>
    </row>
    <row r="862" spans="6:10" x14ac:dyDescent="0.25">
      <c r="F862" s="201">
        <v>44308</v>
      </c>
      <c r="G862" s="202">
        <v>57.49</v>
      </c>
      <c r="H862" s="202">
        <v>65.400000000000006</v>
      </c>
      <c r="I862" s="202">
        <v>64.239999999999995</v>
      </c>
      <c r="J862" s="202">
        <v>63.02</v>
      </c>
    </row>
    <row r="863" spans="6:10" x14ac:dyDescent="0.25">
      <c r="F863" s="201">
        <v>44309</v>
      </c>
      <c r="G863" s="202">
        <v>58.03</v>
      </c>
      <c r="H863" s="202">
        <v>66.11</v>
      </c>
      <c r="I863" s="202">
        <v>64.930000000000007</v>
      </c>
      <c r="J863" s="202">
        <v>63.69</v>
      </c>
    </row>
    <row r="864" spans="6:10" x14ac:dyDescent="0.25">
      <c r="F864" s="201">
        <v>44312</v>
      </c>
      <c r="G864" s="202">
        <v>58.16</v>
      </c>
      <c r="H864" s="202">
        <v>65.650000000000006</v>
      </c>
      <c r="I864" s="202">
        <v>64.61</v>
      </c>
      <c r="J864" s="202">
        <v>63.49</v>
      </c>
    </row>
    <row r="865" spans="6:10" x14ac:dyDescent="0.25">
      <c r="F865" s="201">
        <v>44313</v>
      </c>
      <c r="G865" s="202">
        <v>58.76</v>
      </c>
      <c r="H865" s="202">
        <v>66.42</v>
      </c>
      <c r="I865" s="202">
        <v>65.47</v>
      </c>
      <c r="J865" s="202">
        <v>64.319999999999993</v>
      </c>
    </row>
    <row r="866" spans="6:10" x14ac:dyDescent="0.25">
      <c r="F866" s="201">
        <v>44314</v>
      </c>
      <c r="G866" s="202">
        <v>59.15</v>
      </c>
      <c r="H866" s="202">
        <v>67.27</v>
      </c>
      <c r="I866" s="202">
        <v>66.38</v>
      </c>
      <c r="J866" s="202">
        <v>65.12</v>
      </c>
    </row>
    <row r="867" spans="6:10" x14ac:dyDescent="0.25">
      <c r="F867" s="201">
        <v>44315</v>
      </c>
      <c r="G867" s="202">
        <v>59.6</v>
      </c>
      <c r="H867" s="202">
        <v>68.56</v>
      </c>
      <c r="I867" s="202">
        <v>67.58</v>
      </c>
      <c r="J867" s="202">
        <v>66.099999999999994</v>
      </c>
    </row>
    <row r="868" spans="6:10" x14ac:dyDescent="0.25">
      <c r="F868" s="201">
        <v>44316</v>
      </c>
      <c r="G868" s="202">
        <v>58.66</v>
      </c>
      <c r="H868" s="202">
        <v>67.25</v>
      </c>
      <c r="I868" s="202">
        <v>66.28</v>
      </c>
      <c r="J868" s="202">
        <v>64.819999999999993</v>
      </c>
    </row>
    <row r="869" spans="6:10" x14ac:dyDescent="0.25">
      <c r="F869" s="201">
        <v>44319</v>
      </c>
      <c r="G869" s="202">
        <v>59.16</v>
      </c>
      <c r="H869" s="202">
        <v>67.56</v>
      </c>
      <c r="I869" s="202">
        <v>66.7</v>
      </c>
      <c r="J869" s="202">
        <v>65.260000000000005</v>
      </c>
    </row>
    <row r="870" spans="6:10" x14ac:dyDescent="0.25">
      <c r="F870" s="201">
        <v>44320</v>
      </c>
      <c r="G870" s="202">
        <v>59.96</v>
      </c>
      <c r="H870" s="202">
        <v>68.88</v>
      </c>
      <c r="I870" s="202">
        <v>68</v>
      </c>
      <c r="J870" s="202">
        <v>66.52</v>
      </c>
    </row>
    <row r="871" spans="6:10" x14ac:dyDescent="0.25">
      <c r="F871" s="201">
        <v>44321</v>
      </c>
      <c r="G871" s="202">
        <v>60.21</v>
      </c>
      <c r="H871" s="202">
        <v>68.959999999999994</v>
      </c>
      <c r="I871" s="202">
        <v>68.099999999999994</v>
      </c>
      <c r="J871" s="202">
        <v>66.64</v>
      </c>
    </row>
    <row r="872" spans="6:10" x14ac:dyDescent="0.25">
      <c r="F872" s="201">
        <v>44322</v>
      </c>
      <c r="G872" s="202">
        <v>60.22</v>
      </c>
      <c r="H872" s="202">
        <v>68.09</v>
      </c>
      <c r="I872" s="202">
        <v>67.3</v>
      </c>
      <c r="J872" s="202">
        <v>65.97</v>
      </c>
    </row>
    <row r="873" spans="6:10" x14ac:dyDescent="0.25">
      <c r="F873" s="201">
        <v>44323</v>
      </c>
      <c r="G873" s="202">
        <v>60.57</v>
      </c>
      <c r="H873" s="202">
        <v>68.28</v>
      </c>
      <c r="I873" s="202">
        <v>67.61</v>
      </c>
      <c r="J873" s="202">
        <v>66.37</v>
      </c>
    </row>
    <row r="874" spans="6:10" x14ac:dyDescent="0.25">
      <c r="F874" s="201">
        <v>44326</v>
      </c>
      <c r="G874" s="202">
        <v>60.79</v>
      </c>
      <c r="H874" s="202">
        <v>68.319999999999993</v>
      </c>
      <c r="I874" s="202">
        <v>67.73</v>
      </c>
      <c r="J874" s="202">
        <v>66.56</v>
      </c>
    </row>
    <row r="875" spans="6:10" x14ac:dyDescent="0.25">
      <c r="F875" s="201">
        <v>44327</v>
      </c>
      <c r="G875" s="202">
        <v>61.23</v>
      </c>
      <c r="H875" s="202">
        <v>68.55</v>
      </c>
      <c r="I875" s="202">
        <v>68.040000000000006</v>
      </c>
      <c r="J875" s="202">
        <v>66.95</v>
      </c>
    </row>
    <row r="876" spans="6:10" x14ac:dyDescent="0.25">
      <c r="F876" s="201">
        <v>44328</v>
      </c>
      <c r="G876" s="202">
        <v>61.74</v>
      </c>
      <c r="H876" s="202">
        <v>69.319999999999993</v>
      </c>
      <c r="I876" s="202">
        <v>68.8</v>
      </c>
      <c r="J876" s="202">
        <v>67.680000000000007</v>
      </c>
    </row>
    <row r="877" spans="6:10" x14ac:dyDescent="0.25">
      <c r="F877" s="201">
        <v>44329</v>
      </c>
      <c r="G877" s="202">
        <v>59.95</v>
      </c>
      <c r="H877" s="202">
        <v>67.05</v>
      </c>
      <c r="I877" s="202">
        <v>66.56</v>
      </c>
      <c r="J877" s="202">
        <v>65.459999999999994</v>
      </c>
    </row>
    <row r="878" spans="6:10" x14ac:dyDescent="0.25">
      <c r="F878" s="201">
        <v>44330</v>
      </c>
      <c r="G878" s="202">
        <v>60.39</v>
      </c>
      <c r="H878" s="202">
        <v>68.709999999999994</v>
      </c>
      <c r="I878" s="202">
        <v>67.959999999999994</v>
      </c>
      <c r="J878" s="202">
        <v>66.63</v>
      </c>
    </row>
    <row r="879" spans="6:10" x14ac:dyDescent="0.25">
      <c r="F879" s="201">
        <v>44333</v>
      </c>
      <c r="G879" s="202">
        <v>60.45</v>
      </c>
      <c r="H879" s="202">
        <v>69.459999999999994</v>
      </c>
      <c r="I879" s="202">
        <v>68.69</v>
      </c>
      <c r="J879" s="202">
        <v>67.23</v>
      </c>
    </row>
    <row r="880" spans="6:10" x14ac:dyDescent="0.25">
      <c r="F880" s="201">
        <v>44334</v>
      </c>
      <c r="G880" s="202">
        <v>60.39</v>
      </c>
      <c r="H880" s="202">
        <v>68.709999999999994</v>
      </c>
      <c r="I880" s="202">
        <v>68.11</v>
      </c>
      <c r="J880" s="202">
        <v>66.7</v>
      </c>
    </row>
    <row r="881" spans="6:10" x14ac:dyDescent="0.25">
      <c r="F881" s="201">
        <v>44335</v>
      </c>
      <c r="G881" s="202">
        <v>59.13</v>
      </c>
      <c r="H881" s="202">
        <v>66.66</v>
      </c>
      <c r="I881" s="202">
        <v>66.150000000000006</v>
      </c>
      <c r="J881" s="202">
        <v>64.790000000000006</v>
      </c>
    </row>
    <row r="882" spans="6:10" x14ac:dyDescent="0.25">
      <c r="F882" s="201">
        <v>44336</v>
      </c>
      <c r="G882" s="202">
        <v>58.64</v>
      </c>
      <c r="H882" s="202">
        <v>65.11</v>
      </c>
      <c r="I882" s="202">
        <v>64.77</v>
      </c>
      <c r="J882" s="202">
        <v>63.65</v>
      </c>
    </row>
    <row r="883" spans="6:10" x14ac:dyDescent="0.25">
      <c r="F883" s="201">
        <v>44337</v>
      </c>
      <c r="G883" s="202">
        <v>59.35</v>
      </c>
      <c r="H883" s="202">
        <v>66.44</v>
      </c>
      <c r="I883" s="202">
        <v>66.02</v>
      </c>
      <c r="J883" s="202">
        <v>64.849999999999994</v>
      </c>
    </row>
    <row r="884" spans="6:10" x14ac:dyDescent="0.25">
      <c r="F884" s="201">
        <v>44340</v>
      </c>
      <c r="G884" s="202">
        <v>60.49</v>
      </c>
      <c r="H884" s="202">
        <v>68.459999999999994</v>
      </c>
      <c r="I884" s="202">
        <v>68.010000000000005</v>
      </c>
      <c r="J884" s="202">
        <v>66.739999999999995</v>
      </c>
    </row>
    <row r="885" spans="6:10" x14ac:dyDescent="0.25">
      <c r="F885" s="201">
        <v>44341</v>
      </c>
      <c r="G885" s="202">
        <v>60.44</v>
      </c>
      <c r="H885" s="202">
        <v>68.650000000000006</v>
      </c>
      <c r="I885" s="202">
        <v>68.08</v>
      </c>
      <c r="J885" s="202">
        <v>66.73</v>
      </c>
    </row>
    <row r="886" spans="6:10" x14ac:dyDescent="0.25">
      <c r="F886" s="201">
        <v>44342</v>
      </c>
      <c r="G886" s="202">
        <v>60.55</v>
      </c>
      <c r="H886" s="202">
        <v>68.87</v>
      </c>
      <c r="I886" s="202">
        <v>68.319999999999993</v>
      </c>
      <c r="J886" s="202">
        <v>66.98</v>
      </c>
    </row>
    <row r="887" spans="6:10" x14ac:dyDescent="0.25">
      <c r="F887" s="201">
        <v>44343</v>
      </c>
      <c r="G887" s="202">
        <v>60.6</v>
      </c>
      <c r="H887" s="202">
        <v>69.459999999999994</v>
      </c>
      <c r="I887" s="202">
        <v>68.81</v>
      </c>
      <c r="J887" s="202">
        <v>67.38</v>
      </c>
    </row>
    <row r="888" spans="6:10" x14ac:dyDescent="0.25">
      <c r="F888" s="201">
        <v>44344</v>
      </c>
      <c r="G888" s="202">
        <v>60.24</v>
      </c>
      <c r="H888" s="202">
        <v>69.63</v>
      </c>
      <c r="I888" s="202">
        <v>68.34</v>
      </c>
      <c r="J888" s="202">
        <v>66.900000000000006</v>
      </c>
    </row>
    <row r="889" spans="6:10" x14ac:dyDescent="0.25">
      <c r="F889" s="201">
        <v>44347</v>
      </c>
      <c r="G889" s="202">
        <v>60.57</v>
      </c>
      <c r="H889" s="202">
        <v>69.319999999999993</v>
      </c>
      <c r="I889" s="202">
        <v>68.45</v>
      </c>
      <c r="J889" s="202">
        <v>67.05</v>
      </c>
    </row>
    <row r="890" spans="6:10" x14ac:dyDescent="0.25">
      <c r="F890" s="201">
        <v>44348</v>
      </c>
      <c r="G890" s="202">
        <v>61.06</v>
      </c>
      <c r="H890" s="202">
        <v>70.25</v>
      </c>
      <c r="I890" s="202">
        <v>69.33</v>
      </c>
      <c r="J890" s="202">
        <v>67.86</v>
      </c>
    </row>
    <row r="891" spans="6:10" x14ac:dyDescent="0.25">
      <c r="F891" s="201">
        <v>44349</v>
      </c>
      <c r="G891" s="202">
        <v>61.44</v>
      </c>
      <c r="H891" s="202">
        <v>71.349999999999994</v>
      </c>
      <c r="I891" s="202">
        <v>70.400000000000006</v>
      </c>
      <c r="J891" s="202">
        <v>68.849999999999994</v>
      </c>
    </row>
    <row r="892" spans="6:10" x14ac:dyDescent="0.25">
      <c r="F892" s="201">
        <v>44350</v>
      </c>
      <c r="G892" s="202">
        <v>61.39</v>
      </c>
      <c r="H892" s="202">
        <v>71.31</v>
      </c>
      <c r="I892" s="202">
        <v>70.34</v>
      </c>
      <c r="J892" s="202">
        <v>68.8</v>
      </c>
    </row>
    <row r="893" spans="6:10" x14ac:dyDescent="0.25">
      <c r="F893" s="201">
        <v>44351</v>
      </c>
      <c r="G893" s="202">
        <v>61.76</v>
      </c>
      <c r="H893" s="202">
        <v>71.89</v>
      </c>
      <c r="I893" s="202">
        <v>70.92</v>
      </c>
      <c r="J893" s="202">
        <v>69.38</v>
      </c>
    </row>
    <row r="894" spans="6:10" x14ac:dyDescent="0.25">
      <c r="F894" s="201">
        <v>44354</v>
      </c>
      <c r="G894" s="202">
        <v>61.92</v>
      </c>
      <c r="H894" s="202">
        <v>71.489999999999995</v>
      </c>
      <c r="I894" s="202">
        <v>70.58</v>
      </c>
      <c r="J894" s="202">
        <v>69.13</v>
      </c>
    </row>
    <row r="895" spans="6:10" x14ac:dyDescent="0.25">
      <c r="F895" s="201">
        <v>44355</v>
      </c>
      <c r="G895" s="202">
        <v>62.39</v>
      </c>
      <c r="H895" s="202">
        <v>72.22</v>
      </c>
      <c r="I895" s="202">
        <v>71.25</v>
      </c>
      <c r="J895" s="202">
        <v>69.709999999999994</v>
      </c>
    </row>
    <row r="896" spans="6:10" x14ac:dyDescent="0.25">
      <c r="F896" s="201">
        <v>44356</v>
      </c>
      <c r="G896" s="202">
        <v>62.35</v>
      </c>
      <c r="H896" s="202">
        <v>72.22</v>
      </c>
      <c r="I896" s="202">
        <v>71.17</v>
      </c>
      <c r="J896" s="202">
        <v>69.63</v>
      </c>
    </row>
    <row r="897" spans="6:10" x14ac:dyDescent="0.25">
      <c r="F897" s="201">
        <v>44357</v>
      </c>
      <c r="G897" s="202">
        <v>62.35</v>
      </c>
      <c r="H897" s="202">
        <v>72.52</v>
      </c>
      <c r="I897" s="202">
        <v>71.37</v>
      </c>
      <c r="J897" s="202">
        <v>69.78</v>
      </c>
    </row>
    <row r="898" spans="6:10" x14ac:dyDescent="0.25">
      <c r="F898" s="201">
        <v>44358</v>
      </c>
      <c r="G898" s="202">
        <v>62.35</v>
      </c>
      <c r="H898" s="202">
        <v>72.69</v>
      </c>
      <c r="I898" s="202">
        <v>71.47</v>
      </c>
      <c r="J898" s="202">
        <v>69.88</v>
      </c>
    </row>
    <row r="899" spans="6:10" x14ac:dyDescent="0.25">
      <c r="F899" s="201">
        <v>44361</v>
      </c>
      <c r="G899" s="202">
        <v>62.24</v>
      </c>
      <c r="H899" s="202">
        <v>72.86</v>
      </c>
      <c r="I899" s="202">
        <v>71.63</v>
      </c>
      <c r="J899" s="202">
        <v>70.02</v>
      </c>
    </row>
    <row r="900" spans="6:10" x14ac:dyDescent="0.25">
      <c r="F900" s="201">
        <v>44362</v>
      </c>
      <c r="G900" s="202">
        <v>62.55</v>
      </c>
      <c r="H900" s="202">
        <v>73.989999999999995</v>
      </c>
      <c r="I900" s="202">
        <v>72.59</v>
      </c>
      <c r="J900" s="202">
        <v>70.83</v>
      </c>
    </row>
    <row r="901" spans="6:10" x14ac:dyDescent="0.25">
      <c r="F901" s="201">
        <v>44363</v>
      </c>
      <c r="G901" s="202">
        <v>62.73</v>
      </c>
      <c r="H901" s="202">
        <v>74.39</v>
      </c>
      <c r="I901" s="202">
        <v>72.84</v>
      </c>
      <c r="J901" s="202">
        <v>71.069999999999993</v>
      </c>
    </row>
    <row r="902" spans="6:10" x14ac:dyDescent="0.25">
      <c r="F902" s="201">
        <v>44364</v>
      </c>
      <c r="G902" s="202">
        <v>61.68</v>
      </c>
      <c r="H902" s="202">
        <v>73.08</v>
      </c>
      <c r="I902" s="202">
        <v>71.52</v>
      </c>
      <c r="J902" s="202">
        <v>69.739999999999995</v>
      </c>
    </row>
    <row r="903" spans="6:10" x14ac:dyDescent="0.25">
      <c r="F903" s="201">
        <v>44365</v>
      </c>
      <c r="G903" s="202">
        <v>62.04</v>
      </c>
      <c r="H903" s="202">
        <v>73.510000000000005</v>
      </c>
      <c r="I903" s="202">
        <v>71.92</v>
      </c>
      <c r="J903" s="202">
        <v>70.09</v>
      </c>
    </row>
    <row r="904" spans="6:10" x14ac:dyDescent="0.25">
      <c r="F904" s="201">
        <v>44368</v>
      </c>
      <c r="G904" s="202">
        <v>62.71</v>
      </c>
      <c r="H904" s="202">
        <v>74.900000000000006</v>
      </c>
      <c r="I904" s="202">
        <v>73.13</v>
      </c>
      <c r="J904" s="202">
        <v>71.11</v>
      </c>
    </row>
    <row r="905" spans="6:10" x14ac:dyDescent="0.25">
      <c r="F905" s="201">
        <v>44369</v>
      </c>
      <c r="G905" s="202">
        <v>62.99</v>
      </c>
      <c r="H905" s="202">
        <v>74.81</v>
      </c>
      <c r="I905" s="202">
        <v>73.22</v>
      </c>
      <c r="J905" s="202">
        <v>71.290000000000006</v>
      </c>
    </row>
    <row r="906" spans="6:10" x14ac:dyDescent="0.25">
      <c r="F906" s="201">
        <v>44370</v>
      </c>
      <c r="G906" s="202">
        <v>63.28</v>
      </c>
      <c r="H906" s="202">
        <v>75.19</v>
      </c>
      <c r="I906" s="202">
        <v>73.69</v>
      </c>
      <c r="J906" s="202">
        <v>71.78</v>
      </c>
    </row>
    <row r="907" spans="6:10" x14ac:dyDescent="0.25">
      <c r="F907" s="201">
        <v>44371</v>
      </c>
      <c r="G907" s="202">
        <v>63.48</v>
      </c>
      <c r="H907" s="202">
        <v>75.56</v>
      </c>
      <c r="I907" s="202">
        <v>74.010000000000005</v>
      </c>
      <c r="J907" s="202">
        <v>72.099999999999994</v>
      </c>
    </row>
    <row r="908" spans="6:10" x14ac:dyDescent="0.25">
      <c r="F908" s="201">
        <v>44372</v>
      </c>
      <c r="G908" s="202">
        <v>63.64</v>
      </c>
      <c r="H908" s="202">
        <v>76.180000000000007</v>
      </c>
      <c r="I908" s="202">
        <v>74.56</v>
      </c>
      <c r="J908" s="202">
        <v>72.569999999999993</v>
      </c>
    </row>
    <row r="909" spans="6:10" x14ac:dyDescent="0.25">
      <c r="F909" s="201">
        <v>44375</v>
      </c>
      <c r="G909" s="202">
        <v>63</v>
      </c>
      <c r="H909" s="202">
        <v>74.680000000000007</v>
      </c>
      <c r="I909" s="202">
        <v>73.39</v>
      </c>
      <c r="J909" s="202">
        <v>71.569999999999993</v>
      </c>
    </row>
    <row r="910" spans="6:10" x14ac:dyDescent="0.25">
      <c r="F910" s="201">
        <v>44376</v>
      </c>
      <c r="G910" s="202">
        <v>63.09</v>
      </c>
      <c r="H910" s="202">
        <v>74.760000000000005</v>
      </c>
      <c r="I910" s="202">
        <v>73.55</v>
      </c>
      <c r="J910" s="202">
        <v>71.69</v>
      </c>
    </row>
    <row r="911" spans="6:10" x14ac:dyDescent="0.25">
      <c r="F911" s="201">
        <v>44377</v>
      </c>
      <c r="G911" s="202">
        <v>62.91</v>
      </c>
      <c r="H911" s="202">
        <v>75.13</v>
      </c>
      <c r="I911" s="202">
        <v>73.790000000000006</v>
      </c>
      <c r="J911" s="202">
        <v>71.77</v>
      </c>
    </row>
    <row r="912" spans="6:10" x14ac:dyDescent="0.25">
      <c r="F912" s="201">
        <v>44378</v>
      </c>
      <c r="G912" s="202">
        <v>63.42</v>
      </c>
      <c r="H912" s="202">
        <v>75.84</v>
      </c>
      <c r="I912" s="202">
        <v>74.17</v>
      </c>
      <c r="J912" s="202">
        <v>72.209999999999994</v>
      </c>
    </row>
    <row r="913" spans="6:10" x14ac:dyDescent="0.25">
      <c r="F913" s="201">
        <v>44379</v>
      </c>
      <c r="G913" s="202">
        <v>63.73</v>
      </c>
      <c r="H913" s="202">
        <v>76.17</v>
      </c>
      <c r="I913" s="202">
        <v>74.52</v>
      </c>
      <c r="J913" s="202">
        <v>72.55</v>
      </c>
    </row>
    <row r="914" spans="6:10" x14ac:dyDescent="0.25">
      <c r="F914" s="201">
        <v>44382</v>
      </c>
      <c r="G914" s="202">
        <v>63.85</v>
      </c>
      <c r="H914" s="202">
        <v>77.16</v>
      </c>
      <c r="I914" s="202">
        <v>75.3</v>
      </c>
      <c r="J914" s="202">
        <v>73.14</v>
      </c>
    </row>
    <row r="915" spans="6:10" x14ac:dyDescent="0.25">
      <c r="F915" s="201">
        <v>44383</v>
      </c>
      <c r="G915" s="202">
        <v>62.12</v>
      </c>
      <c r="H915" s="202">
        <v>74.53</v>
      </c>
      <c r="I915" s="202">
        <v>72.72</v>
      </c>
      <c r="J915" s="202">
        <v>70.59</v>
      </c>
    </row>
    <row r="916" spans="6:10" x14ac:dyDescent="0.25">
      <c r="F916" s="201">
        <v>44384</v>
      </c>
      <c r="G916" s="202">
        <v>61.38</v>
      </c>
      <c r="H916" s="202">
        <v>73.430000000000007</v>
      </c>
      <c r="I916" s="202">
        <v>71.73</v>
      </c>
      <c r="J916" s="202">
        <v>69.650000000000006</v>
      </c>
    </row>
    <row r="917" spans="6:10" x14ac:dyDescent="0.25">
      <c r="F917" s="201">
        <v>44385</v>
      </c>
      <c r="G917" s="202">
        <v>61.65</v>
      </c>
      <c r="H917" s="202">
        <v>74.12</v>
      </c>
      <c r="I917" s="202">
        <v>72.48</v>
      </c>
      <c r="J917" s="202">
        <v>70.38</v>
      </c>
    </row>
    <row r="918" spans="6:10" x14ac:dyDescent="0.25">
      <c r="F918" s="201">
        <v>44386</v>
      </c>
      <c r="G918" s="202">
        <v>62.63</v>
      </c>
      <c r="H918" s="202">
        <v>75.55</v>
      </c>
      <c r="I918" s="202">
        <v>73.92</v>
      </c>
      <c r="J918" s="202">
        <v>71.760000000000005</v>
      </c>
    </row>
    <row r="919" spans="6:10" x14ac:dyDescent="0.25">
      <c r="F919" s="201">
        <v>44389</v>
      </c>
      <c r="G919" s="202">
        <v>62.77</v>
      </c>
      <c r="H919" s="202">
        <v>75.16</v>
      </c>
      <c r="I919" s="202">
        <v>73.650000000000006</v>
      </c>
      <c r="J919" s="202">
        <v>71.569999999999993</v>
      </c>
    </row>
    <row r="920" spans="6:10" x14ac:dyDescent="0.25">
      <c r="F920" s="201">
        <v>44390</v>
      </c>
      <c r="G920" s="202">
        <v>63.92</v>
      </c>
      <c r="H920" s="202">
        <v>76.489999999999995</v>
      </c>
      <c r="I920" s="202">
        <v>74.930000000000007</v>
      </c>
      <c r="J920" s="202">
        <v>72.8</v>
      </c>
    </row>
    <row r="921" spans="6:10" x14ac:dyDescent="0.25">
      <c r="F921" s="201">
        <v>44391</v>
      </c>
      <c r="G921" s="202">
        <v>62.92</v>
      </c>
      <c r="H921" s="202">
        <v>74.760000000000005</v>
      </c>
      <c r="I921" s="202">
        <v>73.22</v>
      </c>
      <c r="J921" s="202">
        <v>71.2</v>
      </c>
    </row>
    <row r="922" spans="6:10" x14ac:dyDescent="0.25">
      <c r="F922" s="201">
        <v>44392</v>
      </c>
      <c r="G922" s="202">
        <v>62.59</v>
      </c>
      <c r="H922" s="202">
        <v>73.47</v>
      </c>
      <c r="I922" s="202">
        <v>72.069999999999993</v>
      </c>
      <c r="J922" s="202">
        <v>70.25</v>
      </c>
    </row>
    <row r="923" spans="6:10" x14ac:dyDescent="0.25">
      <c r="F923" s="201">
        <v>44393</v>
      </c>
      <c r="G923" s="202">
        <v>63.15</v>
      </c>
      <c r="H923" s="202">
        <v>73.59</v>
      </c>
      <c r="I923" s="202">
        <v>72.319999999999993</v>
      </c>
      <c r="J923" s="202">
        <v>70.58</v>
      </c>
    </row>
    <row r="924" spans="6:10" x14ac:dyDescent="0.25">
      <c r="F924" s="201">
        <v>44396</v>
      </c>
      <c r="G924" s="202">
        <v>59.9</v>
      </c>
      <c r="H924" s="202">
        <v>68.62</v>
      </c>
      <c r="I924" s="202">
        <v>67.489999999999995</v>
      </c>
      <c r="J924" s="202">
        <v>66</v>
      </c>
    </row>
    <row r="925" spans="6:10" x14ac:dyDescent="0.25">
      <c r="F925" s="201">
        <v>44397</v>
      </c>
      <c r="G925" s="202">
        <v>59.98</v>
      </c>
      <c r="H925" s="202">
        <v>69.349999999999994</v>
      </c>
      <c r="I925" s="202">
        <v>68.2</v>
      </c>
      <c r="J925" s="202">
        <v>66.599999999999994</v>
      </c>
    </row>
    <row r="926" spans="6:10" x14ac:dyDescent="0.25">
      <c r="F926" s="201">
        <v>44398</v>
      </c>
      <c r="G926" s="202">
        <v>61.84</v>
      </c>
      <c r="H926" s="202">
        <v>72.23</v>
      </c>
      <c r="I926" s="202">
        <v>70.98</v>
      </c>
      <c r="J926" s="202">
        <v>69.17</v>
      </c>
    </row>
    <row r="927" spans="6:10" x14ac:dyDescent="0.25">
      <c r="F927" s="201">
        <v>44399</v>
      </c>
      <c r="G927" s="202">
        <v>62.25</v>
      </c>
      <c r="H927" s="202">
        <v>73.790000000000006</v>
      </c>
      <c r="I927" s="202">
        <v>72.41</v>
      </c>
      <c r="J927" s="202">
        <v>70.39</v>
      </c>
    </row>
    <row r="928" spans="6:10" x14ac:dyDescent="0.25">
      <c r="F928" s="201">
        <v>44400</v>
      </c>
      <c r="G928" s="202">
        <v>62.21</v>
      </c>
      <c r="H928" s="202">
        <v>74.099999999999994</v>
      </c>
      <c r="I928" s="202">
        <v>72.66</v>
      </c>
      <c r="J928" s="202">
        <v>70.56</v>
      </c>
    </row>
    <row r="929" spans="6:10" x14ac:dyDescent="0.25">
      <c r="F929" s="201">
        <v>44403</v>
      </c>
      <c r="G929" s="202">
        <v>62.07</v>
      </c>
      <c r="H929" s="202">
        <v>74.5</v>
      </c>
      <c r="I929" s="202">
        <v>72.88</v>
      </c>
      <c r="J929" s="202">
        <v>70.72</v>
      </c>
    </row>
    <row r="930" spans="6:10" x14ac:dyDescent="0.25">
      <c r="F930" s="201">
        <v>44404</v>
      </c>
      <c r="G930" s="202">
        <v>62.08</v>
      </c>
      <c r="H930" s="202">
        <v>74.48</v>
      </c>
      <c r="I930" s="202">
        <v>72.69</v>
      </c>
      <c r="J930" s="202">
        <v>70.58</v>
      </c>
    </row>
    <row r="931" spans="6:10" x14ac:dyDescent="0.25">
      <c r="F931" s="201">
        <v>44405</v>
      </c>
      <c r="G931" s="202">
        <v>62.71</v>
      </c>
      <c r="H931" s="202">
        <v>74.739999999999995</v>
      </c>
      <c r="I931" s="202">
        <v>73.11</v>
      </c>
      <c r="J931" s="202">
        <v>71.06</v>
      </c>
    </row>
    <row r="932" spans="6:10" x14ac:dyDescent="0.25">
      <c r="F932" s="201">
        <v>44406</v>
      </c>
      <c r="G932" s="202">
        <v>63.6</v>
      </c>
      <c r="H932" s="202">
        <v>76.05</v>
      </c>
      <c r="I932" s="202">
        <v>74.36</v>
      </c>
      <c r="J932" s="202">
        <v>72.31</v>
      </c>
    </row>
    <row r="933" spans="6:10" x14ac:dyDescent="0.25">
      <c r="F933" s="201">
        <v>44407</v>
      </c>
      <c r="G933" s="202">
        <v>63.57</v>
      </c>
      <c r="H933" s="202">
        <v>76.33</v>
      </c>
      <c r="I933" s="202">
        <v>74.59</v>
      </c>
      <c r="J933" s="202">
        <v>72.45</v>
      </c>
    </row>
    <row r="934" spans="6:10" x14ac:dyDescent="0.25">
      <c r="F934" s="201">
        <v>44410</v>
      </c>
      <c r="G934" s="202">
        <v>62.1</v>
      </c>
      <c r="H934" s="202">
        <v>72.89</v>
      </c>
      <c r="I934" s="202">
        <v>71.489999999999995</v>
      </c>
      <c r="J934" s="202">
        <v>69.75</v>
      </c>
    </row>
    <row r="935" spans="6:10" x14ac:dyDescent="0.25">
      <c r="F935" s="201">
        <v>44411</v>
      </c>
      <c r="G935" s="202">
        <v>62.21</v>
      </c>
      <c r="H935" s="202">
        <v>72.41</v>
      </c>
      <c r="I935" s="202">
        <v>71.12</v>
      </c>
      <c r="J935" s="202">
        <v>69.5</v>
      </c>
    </row>
    <row r="936" spans="6:10" x14ac:dyDescent="0.25">
      <c r="F936" s="201">
        <v>44412</v>
      </c>
      <c r="G936" s="202">
        <v>61.47</v>
      </c>
      <c r="H936" s="202">
        <v>70.38</v>
      </c>
      <c r="I936" s="202">
        <v>69.319999999999993</v>
      </c>
      <c r="J936" s="202">
        <v>67.88</v>
      </c>
    </row>
    <row r="937" spans="6:10" x14ac:dyDescent="0.25">
      <c r="F937" s="201">
        <v>44413</v>
      </c>
      <c r="G937" s="202">
        <v>62.27</v>
      </c>
      <c r="H937" s="202">
        <v>71.290000000000006</v>
      </c>
      <c r="I937" s="202">
        <v>70.260000000000005</v>
      </c>
      <c r="J937" s="202">
        <v>68.81</v>
      </c>
    </row>
    <row r="938" spans="6:10" x14ac:dyDescent="0.25">
      <c r="F938" s="201">
        <v>44414</v>
      </c>
      <c r="G938" s="202">
        <v>62.42</v>
      </c>
      <c r="H938" s="202">
        <v>70.7</v>
      </c>
      <c r="I938" s="202">
        <v>69.87</v>
      </c>
      <c r="J938" s="202">
        <v>68.56</v>
      </c>
    </row>
    <row r="939" spans="6:10" x14ac:dyDescent="0.25">
      <c r="F939" s="201">
        <v>44417</v>
      </c>
      <c r="G939" s="202">
        <v>61.45</v>
      </c>
      <c r="H939" s="202">
        <v>69.040000000000006</v>
      </c>
      <c r="I939" s="202">
        <v>68.16</v>
      </c>
      <c r="J939" s="202">
        <v>66.89</v>
      </c>
    </row>
    <row r="940" spans="6:10" x14ac:dyDescent="0.25">
      <c r="F940" s="201">
        <v>44418</v>
      </c>
      <c r="G940" s="202">
        <v>62.29</v>
      </c>
      <c r="H940" s="202">
        <v>70.63</v>
      </c>
      <c r="I940" s="202">
        <v>69.760000000000005</v>
      </c>
      <c r="J940" s="202">
        <v>68.42</v>
      </c>
    </row>
    <row r="941" spans="6:10" x14ac:dyDescent="0.25">
      <c r="F941" s="201">
        <v>44419</v>
      </c>
      <c r="G941" s="202">
        <v>62.89</v>
      </c>
      <c r="H941" s="202">
        <v>71.44</v>
      </c>
      <c r="I941" s="202">
        <v>70.599999999999994</v>
      </c>
      <c r="J941" s="202">
        <v>69.27</v>
      </c>
    </row>
    <row r="942" spans="6:10" x14ac:dyDescent="0.25">
      <c r="F942" s="201">
        <v>44420</v>
      </c>
      <c r="G942" s="202">
        <v>62.83</v>
      </c>
      <c r="H942" s="202">
        <v>71.31</v>
      </c>
      <c r="I942" s="202">
        <v>70.44</v>
      </c>
      <c r="J942" s="202">
        <v>69.12</v>
      </c>
    </row>
    <row r="943" spans="6:10" x14ac:dyDescent="0.25">
      <c r="F943" s="201">
        <v>44421</v>
      </c>
      <c r="G943" s="202">
        <v>62.51</v>
      </c>
      <c r="H943" s="202">
        <v>70.59</v>
      </c>
      <c r="I943" s="202">
        <v>69.739999999999995</v>
      </c>
      <c r="J943" s="202">
        <v>68.489999999999995</v>
      </c>
    </row>
    <row r="944" spans="6:10" x14ac:dyDescent="0.25">
      <c r="F944" s="201">
        <v>44424</v>
      </c>
      <c r="G944" s="202">
        <v>62.07</v>
      </c>
      <c r="H944" s="202">
        <v>69.510000000000005</v>
      </c>
      <c r="I944" s="202">
        <v>68.680000000000007</v>
      </c>
      <c r="J944" s="202">
        <v>67.489999999999995</v>
      </c>
    </row>
    <row r="945" spans="6:10" x14ac:dyDescent="0.25">
      <c r="F945" s="201">
        <v>44425</v>
      </c>
      <c r="G945" s="202">
        <v>61.34</v>
      </c>
      <c r="H945" s="202">
        <v>69.03</v>
      </c>
      <c r="I945" s="202">
        <v>68.12</v>
      </c>
      <c r="J945" s="202">
        <v>66.87</v>
      </c>
    </row>
    <row r="946" spans="6:10" x14ac:dyDescent="0.25">
      <c r="F946" s="201">
        <v>44426</v>
      </c>
      <c r="G946" s="202">
        <v>60.88</v>
      </c>
      <c r="H946" s="202">
        <v>68.23</v>
      </c>
      <c r="I946" s="202">
        <v>67.260000000000005</v>
      </c>
      <c r="J946" s="202">
        <v>66.03</v>
      </c>
    </row>
    <row r="947" spans="6:10" x14ac:dyDescent="0.25">
      <c r="F947" s="201">
        <v>44427</v>
      </c>
      <c r="G947" s="202">
        <v>59.83</v>
      </c>
      <c r="H947" s="202">
        <v>66.45</v>
      </c>
      <c r="I947" s="202">
        <v>65.53</v>
      </c>
      <c r="J947" s="202">
        <v>64.36</v>
      </c>
    </row>
    <row r="948" spans="6:10" x14ac:dyDescent="0.25">
      <c r="F948" s="201">
        <v>44428</v>
      </c>
      <c r="G948" s="202">
        <v>58.74</v>
      </c>
      <c r="H948" s="202">
        <v>65.180000000000007</v>
      </c>
      <c r="I948" s="202">
        <v>64.28</v>
      </c>
      <c r="J948" s="202">
        <v>63.14</v>
      </c>
    </row>
    <row r="949" spans="6:10" x14ac:dyDescent="0.25">
      <c r="F949" s="201">
        <v>44431</v>
      </c>
      <c r="G949" s="202">
        <v>60.99</v>
      </c>
      <c r="H949" s="202">
        <v>68.75</v>
      </c>
      <c r="I949" s="202">
        <v>67.86</v>
      </c>
      <c r="J949" s="202">
        <v>66.489999999999995</v>
      </c>
    </row>
    <row r="950" spans="6:10" x14ac:dyDescent="0.25">
      <c r="F950" s="201">
        <v>44432</v>
      </c>
      <c r="G950" s="202">
        <v>61.96</v>
      </c>
      <c r="H950" s="202">
        <v>71.05</v>
      </c>
      <c r="I950" s="202">
        <v>69.78</v>
      </c>
      <c r="J950" s="202">
        <v>68.27</v>
      </c>
    </row>
    <row r="951" spans="6:10" x14ac:dyDescent="0.25">
      <c r="F951" s="201">
        <v>44433</v>
      </c>
      <c r="G951" s="202">
        <v>62.26</v>
      </c>
      <c r="H951" s="202">
        <v>72.25</v>
      </c>
      <c r="I951" s="202">
        <v>70.59</v>
      </c>
      <c r="J951" s="202">
        <v>69.02</v>
      </c>
    </row>
    <row r="952" spans="6:10" x14ac:dyDescent="0.25">
      <c r="F952" s="201">
        <v>44434</v>
      </c>
      <c r="G952" s="202">
        <v>61.74</v>
      </c>
      <c r="H952" s="202">
        <v>71.069999999999993</v>
      </c>
      <c r="I952" s="202">
        <v>69.569999999999993</v>
      </c>
      <c r="J952" s="202">
        <v>68.11</v>
      </c>
    </row>
    <row r="953" spans="6:10" x14ac:dyDescent="0.25">
      <c r="F953" s="201">
        <v>44435</v>
      </c>
      <c r="G953" s="202">
        <v>62.61</v>
      </c>
      <c r="H953" s="202">
        <v>72.7</v>
      </c>
      <c r="I953" s="202">
        <v>71.05</v>
      </c>
      <c r="J953" s="202">
        <v>69.53</v>
      </c>
    </row>
    <row r="954" spans="6:10" x14ac:dyDescent="0.25">
      <c r="F954" s="201">
        <v>44438</v>
      </c>
      <c r="G954" s="202">
        <v>62.5</v>
      </c>
      <c r="H954" s="202">
        <v>73.41</v>
      </c>
      <c r="I954" s="202">
        <v>71.53</v>
      </c>
      <c r="J954" s="202">
        <v>69.95</v>
      </c>
    </row>
    <row r="955" spans="6:10" x14ac:dyDescent="0.25">
      <c r="F955" s="201">
        <v>44439</v>
      </c>
      <c r="G955" s="202">
        <v>62.22</v>
      </c>
      <c r="H955" s="202">
        <v>72.989999999999995</v>
      </c>
      <c r="I955" s="202">
        <v>71</v>
      </c>
      <c r="J955" s="202">
        <v>69.56</v>
      </c>
    </row>
    <row r="956" spans="6:10" x14ac:dyDescent="0.25">
      <c r="F956" s="201">
        <v>44440</v>
      </c>
      <c r="G956" s="202">
        <v>62.41</v>
      </c>
      <c r="H956" s="202">
        <v>71.59</v>
      </c>
      <c r="I956" s="202">
        <v>70.510000000000005</v>
      </c>
      <c r="J956" s="202">
        <v>69.28</v>
      </c>
    </row>
    <row r="957" spans="6:10" x14ac:dyDescent="0.25">
      <c r="F957" s="201">
        <v>44441</v>
      </c>
      <c r="G957" s="202">
        <v>63.01</v>
      </c>
      <c r="H957" s="202">
        <v>73.03</v>
      </c>
      <c r="I957" s="202">
        <v>71.84</v>
      </c>
      <c r="J957" s="202">
        <v>70.52</v>
      </c>
    </row>
    <row r="958" spans="6:10" x14ac:dyDescent="0.25">
      <c r="F958" s="201">
        <v>44442</v>
      </c>
      <c r="G958" s="202">
        <v>62.94</v>
      </c>
      <c r="H958" s="202">
        <v>72.61</v>
      </c>
      <c r="I958" s="202">
        <v>71.400000000000006</v>
      </c>
      <c r="J958" s="202">
        <v>70.099999999999994</v>
      </c>
    </row>
    <row r="959" spans="6:10" x14ac:dyDescent="0.25">
      <c r="F959" s="201">
        <v>44445</v>
      </c>
      <c r="G959" s="202">
        <v>63.07</v>
      </c>
      <c r="H959" s="202">
        <v>72.22</v>
      </c>
      <c r="I959" s="202">
        <v>71.040000000000006</v>
      </c>
      <c r="J959" s="202">
        <v>69.77</v>
      </c>
    </row>
    <row r="960" spans="6:10" x14ac:dyDescent="0.25">
      <c r="F960" s="201">
        <v>44446</v>
      </c>
      <c r="G960" s="202">
        <v>62.88</v>
      </c>
      <c r="H960" s="202">
        <v>71.69</v>
      </c>
      <c r="I960" s="202">
        <v>70.48</v>
      </c>
      <c r="J960" s="202">
        <v>69.22</v>
      </c>
    </row>
    <row r="961" spans="6:10" x14ac:dyDescent="0.25">
      <c r="F961" s="201">
        <v>44447</v>
      </c>
      <c r="G961" s="202">
        <v>62.84</v>
      </c>
      <c r="H961" s="202">
        <v>72.599999999999994</v>
      </c>
      <c r="I961" s="202">
        <v>71.14</v>
      </c>
      <c r="J961" s="202">
        <v>69.69</v>
      </c>
    </row>
    <row r="962" spans="6:10" x14ac:dyDescent="0.25">
      <c r="F962" s="201">
        <v>44448</v>
      </c>
      <c r="G962" s="202">
        <v>62.29</v>
      </c>
      <c r="H962" s="202">
        <v>71.45</v>
      </c>
      <c r="I962" s="202">
        <v>70.17</v>
      </c>
      <c r="J962" s="202">
        <v>68.790000000000006</v>
      </c>
    </row>
    <row r="963" spans="6:10" x14ac:dyDescent="0.25">
      <c r="F963" s="201">
        <v>44449</v>
      </c>
      <c r="G963" s="202">
        <v>63.27</v>
      </c>
      <c r="H963" s="202">
        <v>72.92</v>
      </c>
      <c r="I963" s="202">
        <v>71.63</v>
      </c>
      <c r="J963" s="202">
        <v>70.22</v>
      </c>
    </row>
    <row r="964" spans="6:10" x14ac:dyDescent="0.25">
      <c r="F964" s="201">
        <v>44452</v>
      </c>
      <c r="G964" s="202">
        <v>63.51</v>
      </c>
      <c r="H964" s="202">
        <v>73.510000000000005</v>
      </c>
      <c r="I964" s="202">
        <v>72.28</v>
      </c>
      <c r="J964" s="202">
        <v>70.819999999999993</v>
      </c>
    </row>
    <row r="965" spans="6:10" x14ac:dyDescent="0.25">
      <c r="F965" s="201">
        <v>44453</v>
      </c>
      <c r="G965" s="202">
        <v>63.47</v>
      </c>
      <c r="H965" s="202">
        <v>73.599999999999994</v>
      </c>
      <c r="I965" s="202">
        <v>72.33</v>
      </c>
      <c r="J965" s="202">
        <v>70.77</v>
      </c>
    </row>
    <row r="966" spans="6:10" x14ac:dyDescent="0.25">
      <c r="F966" s="201">
        <v>44454</v>
      </c>
      <c r="G966" s="202">
        <v>63.97</v>
      </c>
      <c r="H966" s="202">
        <v>75.459999999999994</v>
      </c>
      <c r="I966" s="202">
        <v>74.069999999999993</v>
      </c>
      <c r="J966" s="202">
        <v>72.3</v>
      </c>
    </row>
    <row r="967" spans="6:10" x14ac:dyDescent="0.25">
      <c r="F967" s="201">
        <v>44455</v>
      </c>
      <c r="G967" s="202">
        <v>64.05</v>
      </c>
      <c r="H967" s="202">
        <v>75.67</v>
      </c>
      <c r="I967" s="202">
        <v>74.23</v>
      </c>
      <c r="J967" s="202">
        <v>72.38</v>
      </c>
    </row>
    <row r="968" spans="6:10" x14ac:dyDescent="0.25">
      <c r="F968" s="201">
        <v>44456</v>
      </c>
      <c r="G968" s="202">
        <v>63.49</v>
      </c>
      <c r="H968" s="202">
        <v>75.34</v>
      </c>
      <c r="I968" s="202">
        <v>73.760000000000005</v>
      </c>
      <c r="J968" s="202">
        <v>71.86</v>
      </c>
    </row>
    <row r="969" spans="6:10" x14ac:dyDescent="0.25">
      <c r="F969" s="201">
        <v>44459</v>
      </c>
      <c r="G969" s="202">
        <v>62.53</v>
      </c>
      <c r="H969" s="202">
        <v>73.92</v>
      </c>
      <c r="I969" s="202">
        <v>72.260000000000005</v>
      </c>
      <c r="J969" s="202">
        <v>70.36</v>
      </c>
    </row>
    <row r="970" spans="6:10" x14ac:dyDescent="0.25">
      <c r="F970" s="201">
        <v>44460</v>
      </c>
      <c r="G970" s="202">
        <v>63.04</v>
      </c>
      <c r="H970" s="202">
        <v>74.36</v>
      </c>
      <c r="I970" s="202">
        <v>72.760000000000005</v>
      </c>
      <c r="J970" s="202">
        <v>70.849999999999994</v>
      </c>
    </row>
    <row r="971" spans="6:10" x14ac:dyDescent="0.25">
      <c r="F971" s="201">
        <v>44461</v>
      </c>
      <c r="G971" s="202">
        <v>63.69</v>
      </c>
      <c r="H971" s="202">
        <v>76.19</v>
      </c>
      <c r="I971" s="202">
        <v>74.52</v>
      </c>
      <c r="J971" s="202">
        <v>72.430000000000007</v>
      </c>
    </row>
    <row r="972" spans="6:10" x14ac:dyDescent="0.25">
      <c r="F972" s="201">
        <v>44462</v>
      </c>
      <c r="G972" s="202">
        <v>64.36</v>
      </c>
      <c r="H972" s="202">
        <v>77.25</v>
      </c>
      <c r="I972" s="202">
        <v>75.599999999999994</v>
      </c>
      <c r="J972" s="202">
        <v>73.489999999999995</v>
      </c>
    </row>
    <row r="973" spans="6:10" x14ac:dyDescent="0.25">
      <c r="F973" s="201">
        <v>44463</v>
      </c>
      <c r="G973" s="202">
        <v>64.62</v>
      </c>
      <c r="H973" s="202">
        <v>78.09</v>
      </c>
      <c r="I973" s="202">
        <v>76.36</v>
      </c>
      <c r="J973" s="202">
        <v>74.23</v>
      </c>
    </row>
    <row r="974" spans="6:10" x14ac:dyDescent="0.25">
      <c r="F974" s="201">
        <v>44466</v>
      </c>
      <c r="G974" s="202">
        <v>65.97</v>
      </c>
      <c r="H974" s="202">
        <v>79.53</v>
      </c>
      <c r="I974" s="202">
        <v>77.88</v>
      </c>
      <c r="J974" s="202">
        <v>75.78</v>
      </c>
    </row>
    <row r="975" spans="6:10" x14ac:dyDescent="0.25">
      <c r="F975" s="201">
        <v>44467</v>
      </c>
      <c r="G975" s="202">
        <v>65.91</v>
      </c>
      <c r="H975" s="202">
        <v>79.09</v>
      </c>
      <c r="I975" s="202">
        <v>77.540000000000006</v>
      </c>
      <c r="J975" s="202">
        <v>75.47</v>
      </c>
    </row>
    <row r="976" spans="6:10" x14ac:dyDescent="0.25">
      <c r="F976" s="201">
        <v>44468</v>
      </c>
      <c r="G976" s="202">
        <v>66.17</v>
      </c>
      <c r="H976" s="202">
        <v>78.64</v>
      </c>
      <c r="I976" s="202">
        <v>77.34</v>
      </c>
      <c r="J976" s="202">
        <v>75.34</v>
      </c>
    </row>
    <row r="977" spans="6:10" x14ac:dyDescent="0.25">
      <c r="F977" s="201">
        <v>44469</v>
      </c>
      <c r="G977" s="202">
        <v>65.89</v>
      </c>
      <c r="H977" s="202">
        <v>78.52</v>
      </c>
      <c r="I977" s="202">
        <v>77.53</v>
      </c>
      <c r="J977" s="202">
        <v>75.42</v>
      </c>
    </row>
    <row r="978" spans="6:10" x14ac:dyDescent="0.25">
      <c r="F978" s="201">
        <v>44470</v>
      </c>
      <c r="G978" s="202">
        <v>66.87</v>
      </c>
      <c r="H978" s="202">
        <v>79.28</v>
      </c>
      <c r="I978" s="202">
        <v>77.760000000000005</v>
      </c>
      <c r="J978" s="202">
        <v>75.88</v>
      </c>
    </row>
    <row r="979" spans="6:10" x14ac:dyDescent="0.25">
      <c r="F979" s="201">
        <v>44473</v>
      </c>
      <c r="G979" s="202">
        <v>67.760000000000005</v>
      </c>
      <c r="H979" s="202">
        <v>81.260000000000005</v>
      </c>
      <c r="I979" s="202">
        <v>79.69</v>
      </c>
      <c r="J979" s="202">
        <v>77.62</v>
      </c>
    </row>
    <row r="980" spans="6:10" x14ac:dyDescent="0.25">
      <c r="F980" s="201">
        <v>44474</v>
      </c>
      <c r="G980" s="202">
        <v>68.400000000000006</v>
      </c>
      <c r="H980" s="202">
        <v>82.56</v>
      </c>
      <c r="I980" s="202">
        <v>81.05</v>
      </c>
      <c r="J980" s="202">
        <v>78.94</v>
      </c>
    </row>
    <row r="981" spans="6:10" x14ac:dyDescent="0.25">
      <c r="F981" s="201">
        <v>44475</v>
      </c>
      <c r="G981" s="202">
        <v>67.03</v>
      </c>
      <c r="H981" s="202">
        <v>81.08</v>
      </c>
      <c r="I981" s="202">
        <v>79.63</v>
      </c>
      <c r="J981" s="202">
        <v>77.569999999999993</v>
      </c>
    </row>
    <row r="982" spans="6:10" x14ac:dyDescent="0.25">
      <c r="F982" s="201">
        <v>44476</v>
      </c>
      <c r="G982" s="202">
        <v>67.64</v>
      </c>
      <c r="H982" s="202">
        <v>81.95</v>
      </c>
      <c r="I982" s="202">
        <v>80.510000000000005</v>
      </c>
      <c r="J982" s="202">
        <v>78.459999999999994</v>
      </c>
    </row>
    <row r="983" spans="6:10" x14ac:dyDescent="0.25">
      <c r="F983" s="201">
        <v>44477</v>
      </c>
      <c r="G983" s="202">
        <v>67.95</v>
      </c>
      <c r="H983" s="202">
        <v>82.39</v>
      </c>
      <c r="I983" s="202">
        <v>80.900000000000006</v>
      </c>
      <c r="J983" s="202">
        <v>78.78</v>
      </c>
    </row>
    <row r="984" spans="6:10" x14ac:dyDescent="0.25">
      <c r="F984" s="201">
        <v>44480</v>
      </c>
      <c r="G984" s="202">
        <v>68.98</v>
      </c>
      <c r="H984" s="202">
        <v>83.65</v>
      </c>
      <c r="I984" s="202">
        <v>82.12</v>
      </c>
      <c r="J984" s="202">
        <v>79.98</v>
      </c>
    </row>
    <row r="985" spans="6:10" x14ac:dyDescent="0.25">
      <c r="F985" s="201">
        <v>44481</v>
      </c>
      <c r="G985" s="202">
        <v>69.34</v>
      </c>
      <c r="H985" s="202">
        <v>83.42</v>
      </c>
      <c r="I985" s="202">
        <v>81.96</v>
      </c>
      <c r="J985" s="202">
        <v>79.87</v>
      </c>
    </row>
    <row r="986" spans="6:10" x14ac:dyDescent="0.25">
      <c r="F986" s="201">
        <v>44482</v>
      </c>
      <c r="G986" s="202">
        <v>69.489999999999995</v>
      </c>
      <c r="H986" s="202">
        <v>83.18</v>
      </c>
      <c r="I986" s="202">
        <v>81.83</v>
      </c>
      <c r="J986" s="202">
        <v>79.81</v>
      </c>
    </row>
    <row r="987" spans="6:10" x14ac:dyDescent="0.25">
      <c r="F987" s="201">
        <v>44483</v>
      </c>
      <c r="G987" s="202">
        <v>69.73</v>
      </c>
      <c r="H987" s="202">
        <v>84</v>
      </c>
      <c r="I987" s="202">
        <v>82.56</v>
      </c>
      <c r="J987" s="202">
        <v>80.430000000000007</v>
      </c>
    </row>
    <row r="988" spans="6:10" x14ac:dyDescent="0.25">
      <c r="F988" s="201">
        <v>44484</v>
      </c>
      <c r="G988" s="202">
        <v>69.59</v>
      </c>
      <c r="H988" s="202">
        <v>84.86</v>
      </c>
      <c r="I988" s="202">
        <v>83.3</v>
      </c>
      <c r="J988" s="202">
        <v>81.010000000000005</v>
      </c>
    </row>
    <row r="989" spans="6:10" x14ac:dyDescent="0.25">
      <c r="F989" s="201">
        <v>44487</v>
      </c>
      <c r="G989" s="202">
        <v>69.27</v>
      </c>
      <c r="H989" s="202">
        <v>84.33</v>
      </c>
      <c r="I989" s="202">
        <v>82.84</v>
      </c>
      <c r="J989" s="202">
        <v>80.569999999999993</v>
      </c>
    </row>
    <row r="990" spans="6:10" x14ac:dyDescent="0.25">
      <c r="F990" s="201">
        <v>44488</v>
      </c>
      <c r="G990" s="202">
        <v>69.290000000000006</v>
      </c>
      <c r="H990" s="202">
        <v>85.08</v>
      </c>
      <c r="I990" s="202">
        <v>83.49</v>
      </c>
      <c r="J990" s="202">
        <v>81.13</v>
      </c>
    </row>
    <row r="991" spans="6:10" x14ac:dyDescent="0.25">
      <c r="F991" s="201">
        <v>44489</v>
      </c>
      <c r="G991" s="202">
        <v>70.209999999999994</v>
      </c>
      <c r="H991" s="202">
        <v>85.82</v>
      </c>
      <c r="I991" s="202">
        <v>84.28</v>
      </c>
      <c r="J991" s="202">
        <v>81.93</v>
      </c>
    </row>
    <row r="992" spans="6:10" x14ac:dyDescent="0.25">
      <c r="F992" s="201">
        <v>44490</v>
      </c>
      <c r="G992" s="202">
        <v>69.39</v>
      </c>
      <c r="H992" s="202">
        <v>84.61</v>
      </c>
      <c r="I992" s="202">
        <v>83.03</v>
      </c>
      <c r="J992" s="202">
        <v>80.63</v>
      </c>
    </row>
    <row r="993" spans="6:10" x14ac:dyDescent="0.25">
      <c r="F993" s="201">
        <v>44491</v>
      </c>
      <c r="G993" s="202">
        <v>69.459999999999994</v>
      </c>
      <c r="H993" s="202">
        <v>85.53</v>
      </c>
      <c r="I993" s="202">
        <v>83.57</v>
      </c>
      <c r="J993" s="202">
        <v>80.87</v>
      </c>
    </row>
    <row r="994" spans="6:10" x14ac:dyDescent="0.25">
      <c r="F994" s="201">
        <v>44494</v>
      </c>
      <c r="G994" s="202">
        <v>70.25</v>
      </c>
      <c r="H994" s="202">
        <v>85.99</v>
      </c>
      <c r="I994" s="202">
        <v>84.09</v>
      </c>
      <c r="J994" s="202">
        <v>81.349999999999994</v>
      </c>
    </row>
    <row r="995" spans="6:10" x14ac:dyDescent="0.25">
      <c r="F995" s="201">
        <v>44495</v>
      </c>
      <c r="G995" s="202">
        <v>70.239999999999995</v>
      </c>
      <c r="H995" s="202">
        <v>86.4</v>
      </c>
      <c r="I995" s="202">
        <v>84.52</v>
      </c>
      <c r="J995" s="202">
        <v>81.67</v>
      </c>
    </row>
    <row r="996" spans="6:10" x14ac:dyDescent="0.25">
      <c r="F996" s="201">
        <v>44496</v>
      </c>
      <c r="G996" s="202">
        <v>69.42</v>
      </c>
      <c r="H996" s="202">
        <v>84.58</v>
      </c>
      <c r="I996" s="202">
        <v>82.76</v>
      </c>
      <c r="J996" s="202">
        <v>80.069999999999993</v>
      </c>
    </row>
    <row r="997" spans="6:10" x14ac:dyDescent="0.25">
      <c r="F997" s="201">
        <v>44497</v>
      </c>
      <c r="G997" s="202">
        <v>69.12</v>
      </c>
      <c r="H997" s="202">
        <v>84.32</v>
      </c>
      <c r="I997" s="202">
        <v>82.56</v>
      </c>
      <c r="J997" s="202">
        <v>79.83</v>
      </c>
    </row>
    <row r="998" spans="6:10" x14ac:dyDescent="0.25">
      <c r="F998" s="201">
        <v>44498</v>
      </c>
      <c r="G998" s="202">
        <v>68.5</v>
      </c>
      <c r="H998" s="202">
        <v>84.38</v>
      </c>
      <c r="I998" s="202">
        <v>82.55</v>
      </c>
      <c r="J998" s="202">
        <v>79.63</v>
      </c>
    </row>
    <row r="999" spans="6:10" x14ac:dyDescent="0.25">
      <c r="F999" s="201">
        <v>44501</v>
      </c>
      <c r="G999" s="202">
        <v>68.84</v>
      </c>
      <c r="H999" s="202">
        <v>84.71</v>
      </c>
      <c r="I999" s="202">
        <v>82.15</v>
      </c>
      <c r="J999" s="202">
        <v>79.37</v>
      </c>
    </row>
    <row r="1000" spans="6:10" x14ac:dyDescent="0.25">
      <c r="F1000" s="201">
        <v>44502</v>
      </c>
      <c r="G1000" s="202">
        <v>68.98</v>
      </c>
      <c r="H1000" s="202">
        <v>84.72</v>
      </c>
      <c r="I1000" s="202">
        <v>82.24</v>
      </c>
      <c r="J1000" s="202">
        <v>79.45</v>
      </c>
    </row>
    <row r="1001" spans="6:10" x14ac:dyDescent="0.25">
      <c r="F1001" s="201">
        <v>44503</v>
      </c>
      <c r="G1001" s="202">
        <v>68.16</v>
      </c>
      <c r="H1001" s="202">
        <v>81.99</v>
      </c>
      <c r="I1001" s="202">
        <v>79.72</v>
      </c>
      <c r="J1001" s="202">
        <v>77.180000000000007</v>
      </c>
    </row>
    <row r="1002" spans="6:10" x14ac:dyDescent="0.25">
      <c r="F1002" s="201">
        <v>44504</v>
      </c>
      <c r="G1002" s="202">
        <v>69.03</v>
      </c>
      <c r="H1002" s="202">
        <v>80.540000000000006</v>
      </c>
      <c r="I1002" s="202">
        <v>78.52</v>
      </c>
      <c r="J1002" s="202">
        <v>76.38</v>
      </c>
    </row>
    <row r="1003" spans="6:10" x14ac:dyDescent="0.25">
      <c r="F1003" s="201">
        <v>44505</v>
      </c>
      <c r="G1003" s="202">
        <v>70.400000000000006</v>
      </c>
      <c r="H1003" s="202">
        <v>82.74</v>
      </c>
      <c r="I1003" s="202">
        <v>80.73</v>
      </c>
      <c r="J1003" s="202">
        <v>78.540000000000006</v>
      </c>
    </row>
    <row r="1004" spans="6:10" x14ac:dyDescent="0.25">
      <c r="F1004" s="201">
        <v>44508</v>
      </c>
      <c r="G1004" s="202">
        <v>70.930000000000007</v>
      </c>
      <c r="H1004" s="202">
        <v>83.43</v>
      </c>
      <c r="I1004" s="202">
        <v>81.37</v>
      </c>
      <c r="J1004" s="202">
        <v>79.099999999999994</v>
      </c>
    </row>
    <row r="1005" spans="6:10" x14ac:dyDescent="0.25">
      <c r="F1005" s="201">
        <v>44509</v>
      </c>
      <c r="G1005" s="202">
        <v>71.19</v>
      </c>
      <c r="H1005" s="202">
        <v>84.78</v>
      </c>
      <c r="I1005" s="202">
        <v>82.46</v>
      </c>
      <c r="J1005" s="202">
        <v>79.92</v>
      </c>
    </row>
    <row r="1006" spans="6:10" x14ac:dyDescent="0.25">
      <c r="F1006" s="201">
        <v>44510</v>
      </c>
      <c r="G1006" s="202">
        <v>70.09</v>
      </c>
      <c r="H1006" s="202">
        <v>82.64</v>
      </c>
      <c r="I1006" s="202">
        <v>80.540000000000006</v>
      </c>
      <c r="J1006" s="202">
        <v>78.09</v>
      </c>
    </row>
    <row r="1007" spans="6:10" x14ac:dyDescent="0.25">
      <c r="F1007" s="201">
        <v>44511</v>
      </c>
      <c r="G1007" s="202">
        <v>70.650000000000006</v>
      </c>
      <c r="H1007" s="202">
        <v>82.87</v>
      </c>
      <c r="I1007" s="202">
        <v>80.900000000000006</v>
      </c>
      <c r="J1007" s="202">
        <v>78.52</v>
      </c>
    </row>
    <row r="1008" spans="6:10" x14ac:dyDescent="0.25">
      <c r="F1008" s="201">
        <v>44512</v>
      </c>
      <c r="G1008" s="202">
        <v>70.11</v>
      </c>
      <c r="H1008" s="202">
        <v>82.17</v>
      </c>
      <c r="I1008" s="202">
        <v>80.2</v>
      </c>
      <c r="J1008" s="202">
        <v>77.92</v>
      </c>
    </row>
    <row r="1009" spans="6:10" x14ac:dyDescent="0.25">
      <c r="F1009" s="201">
        <v>44515</v>
      </c>
      <c r="G1009" s="202">
        <v>70.31</v>
      </c>
      <c r="H1009" s="202">
        <v>82.05</v>
      </c>
      <c r="I1009" s="202">
        <v>80.14</v>
      </c>
      <c r="J1009" s="202">
        <v>77.94</v>
      </c>
    </row>
    <row r="1010" spans="6:10" x14ac:dyDescent="0.25">
      <c r="F1010" s="201">
        <v>44516</v>
      </c>
      <c r="G1010" s="202">
        <v>70.55</v>
      </c>
      <c r="H1010" s="202">
        <v>82.43</v>
      </c>
      <c r="I1010" s="202">
        <v>80.48</v>
      </c>
      <c r="J1010" s="202">
        <v>78.23</v>
      </c>
    </row>
    <row r="1011" spans="6:10" x14ac:dyDescent="0.25">
      <c r="F1011" s="201">
        <v>44517</v>
      </c>
      <c r="G1011" s="202">
        <v>69.73</v>
      </c>
      <c r="H1011" s="202">
        <v>80.28</v>
      </c>
      <c r="I1011" s="202">
        <v>78.489999999999995</v>
      </c>
      <c r="J1011" s="202">
        <v>76.489999999999995</v>
      </c>
    </row>
    <row r="1012" spans="6:10" x14ac:dyDescent="0.25">
      <c r="F1012" s="201">
        <v>44518</v>
      </c>
      <c r="G1012" s="202">
        <v>70.14</v>
      </c>
      <c r="H1012" s="202">
        <v>81.239999999999995</v>
      </c>
      <c r="I1012" s="202">
        <v>79.55</v>
      </c>
      <c r="J1012" s="202">
        <v>77.599999999999994</v>
      </c>
    </row>
    <row r="1013" spans="6:10" x14ac:dyDescent="0.25">
      <c r="F1013" s="201">
        <v>44519</v>
      </c>
      <c r="G1013" s="202">
        <v>68.650000000000006</v>
      </c>
      <c r="H1013" s="202">
        <v>78.89</v>
      </c>
      <c r="I1013" s="202">
        <v>77.37</v>
      </c>
      <c r="J1013" s="202">
        <v>75.59</v>
      </c>
    </row>
    <row r="1014" spans="6:10" x14ac:dyDescent="0.25">
      <c r="F1014" s="201">
        <v>44522</v>
      </c>
      <c r="G1014" s="202">
        <v>69.260000000000005</v>
      </c>
      <c r="H1014" s="202">
        <v>79.7</v>
      </c>
      <c r="I1014" s="202">
        <v>78.349999999999994</v>
      </c>
      <c r="J1014" s="202">
        <v>76.66</v>
      </c>
    </row>
    <row r="1015" spans="6:10" x14ac:dyDescent="0.25">
      <c r="F1015" s="201">
        <v>44523</v>
      </c>
      <c r="G1015" s="202">
        <v>70.650000000000006</v>
      </c>
      <c r="H1015" s="202">
        <v>82.31</v>
      </c>
      <c r="I1015" s="202">
        <v>80.66</v>
      </c>
      <c r="J1015" s="202">
        <v>78.88</v>
      </c>
    </row>
    <row r="1016" spans="6:10" x14ac:dyDescent="0.25">
      <c r="F1016" s="201">
        <v>44524</v>
      </c>
      <c r="G1016" s="202">
        <v>70.510000000000005</v>
      </c>
      <c r="H1016" s="202">
        <v>82.25</v>
      </c>
      <c r="I1016" s="202">
        <v>80.42</v>
      </c>
      <c r="J1016" s="202">
        <v>78.66</v>
      </c>
    </row>
    <row r="1017" spans="6:10" x14ac:dyDescent="0.25">
      <c r="F1017" s="201">
        <v>44525</v>
      </c>
      <c r="G1017" s="202">
        <v>71</v>
      </c>
      <c r="H1017" s="202">
        <v>82.22</v>
      </c>
      <c r="I1017" s="202">
        <v>80.36</v>
      </c>
      <c r="J1017" s="202">
        <v>78.66</v>
      </c>
    </row>
    <row r="1018" spans="6:10" x14ac:dyDescent="0.25">
      <c r="F1018" s="201">
        <v>44526</v>
      </c>
      <c r="G1018" s="202">
        <v>64.989999999999995</v>
      </c>
      <c r="H1018" s="202">
        <v>72.72</v>
      </c>
      <c r="I1018" s="202">
        <v>71.209999999999994</v>
      </c>
      <c r="J1018" s="202">
        <v>69.94</v>
      </c>
    </row>
    <row r="1019" spans="6:10" x14ac:dyDescent="0.25">
      <c r="F1019" s="201">
        <v>44529</v>
      </c>
      <c r="G1019" s="202">
        <v>66.5</v>
      </c>
      <c r="H1019" s="202">
        <v>73.44</v>
      </c>
      <c r="I1019" s="202">
        <v>72.84</v>
      </c>
      <c r="J1019" s="202">
        <v>71.62</v>
      </c>
    </row>
    <row r="1020" spans="6:10" x14ac:dyDescent="0.25">
      <c r="F1020" s="201">
        <v>44530</v>
      </c>
      <c r="G1020" s="202">
        <v>63.38</v>
      </c>
      <c r="H1020" s="202">
        <v>70.569999999999993</v>
      </c>
      <c r="I1020" s="202">
        <v>68.88</v>
      </c>
      <c r="J1020" s="202">
        <v>67.819999999999993</v>
      </c>
    </row>
    <row r="1021" spans="6:10" x14ac:dyDescent="0.25">
      <c r="F1021" s="201">
        <v>44531</v>
      </c>
      <c r="G1021" s="202">
        <v>63.63</v>
      </c>
      <c r="H1021" s="202">
        <v>68.87</v>
      </c>
      <c r="I1021" s="202">
        <v>68.28</v>
      </c>
      <c r="J1021" s="202">
        <v>67.31</v>
      </c>
    </row>
    <row r="1022" spans="6:10" x14ac:dyDescent="0.25">
      <c r="F1022" s="201">
        <v>44532</v>
      </c>
      <c r="G1022" s="202">
        <v>64.27</v>
      </c>
      <c r="H1022" s="202">
        <v>69.67</v>
      </c>
      <c r="I1022" s="202">
        <v>69</v>
      </c>
      <c r="J1022" s="202">
        <v>68.13</v>
      </c>
    </row>
    <row r="1023" spans="6:10" x14ac:dyDescent="0.25">
      <c r="F1023" s="201">
        <v>44533</v>
      </c>
      <c r="G1023" s="202">
        <v>64.900000000000006</v>
      </c>
      <c r="H1023" s="202">
        <v>69.88</v>
      </c>
      <c r="I1023" s="202">
        <v>69.2</v>
      </c>
      <c r="J1023" s="202">
        <v>68.459999999999994</v>
      </c>
    </row>
    <row r="1024" spans="6:10" x14ac:dyDescent="0.25">
      <c r="F1024" s="201">
        <v>44536</v>
      </c>
      <c r="G1024" s="202">
        <v>66.8</v>
      </c>
      <c r="H1024" s="202">
        <v>73.08</v>
      </c>
      <c r="I1024" s="202">
        <v>72.319999999999993</v>
      </c>
      <c r="J1024" s="202">
        <v>71.36</v>
      </c>
    </row>
    <row r="1025" spans="6:10" x14ac:dyDescent="0.25">
      <c r="F1025" s="201">
        <v>44537</v>
      </c>
      <c r="G1025" s="202">
        <v>68.77</v>
      </c>
      <c r="H1025" s="202">
        <v>75.44</v>
      </c>
      <c r="I1025" s="202">
        <v>74.73</v>
      </c>
      <c r="J1025" s="202">
        <v>73.709999999999994</v>
      </c>
    </row>
    <row r="1026" spans="6:10" x14ac:dyDescent="0.25">
      <c r="F1026" s="201">
        <v>44538</v>
      </c>
      <c r="G1026" s="202">
        <v>69.41</v>
      </c>
      <c r="H1026" s="202">
        <v>75.819999999999993</v>
      </c>
      <c r="I1026" s="202">
        <v>75.25</v>
      </c>
      <c r="J1026" s="202">
        <v>74.3</v>
      </c>
    </row>
    <row r="1027" spans="6:10" x14ac:dyDescent="0.25">
      <c r="F1027" s="201">
        <v>44539</v>
      </c>
      <c r="G1027" s="202">
        <v>68.510000000000005</v>
      </c>
      <c r="H1027" s="202">
        <v>74.42</v>
      </c>
      <c r="I1027" s="202">
        <v>73.91</v>
      </c>
      <c r="J1027" s="202">
        <v>73.02</v>
      </c>
    </row>
    <row r="1028" spans="6:10" x14ac:dyDescent="0.25">
      <c r="F1028" s="201">
        <v>44540</v>
      </c>
      <c r="G1028" s="202">
        <v>68.66</v>
      </c>
      <c r="H1028" s="202">
        <v>75.150000000000006</v>
      </c>
      <c r="I1028" s="202">
        <v>74.540000000000006</v>
      </c>
      <c r="J1028" s="202">
        <v>73.53</v>
      </c>
    </row>
    <row r="1029" spans="6:10" x14ac:dyDescent="0.25">
      <c r="F1029" s="201">
        <v>44543</v>
      </c>
      <c r="G1029" s="202">
        <v>68.42</v>
      </c>
      <c r="H1029" s="202">
        <v>74.39</v>
      </c>
      <c r="I1029" s="202">
        <v>73.98</v>
      </c>
      <c r="J1029" s="202">
        <v>73.069999999999993</v>
      </c>
    </row>
    <row r="1030" spans="6:10" x14ac:dyDescent="0.25">
      <c r="F1030" s="201">
        <v>44544</v>
      </c>
      <c r="G1030" s="202">
        <v>68.11</v>
      </c>
      <c r="H1030" s="202">
        <v>73.7</v>
      </c>
      <c r="I1030" s="202">
        <v>73.349999999999994</v>
      </c>
      <c r="J1030" s="202">
        <v>72.48</v>
      </c>
    </row>
    <row r="1031" spans="6:10" x14ac:dyDescent="0.25">
      <c r="F1031" s="201">
        <v>44545</v>
      </c>
      <c r="G1031" s="202">
        <v>67.63</v>
      </c>
      <c r="H1031" s="202">
        <v>73.88</v>
      </c>
      <c r="I1031" s="202">
        <v>73.45</v>
      </c>
      <c r="J1031" s="202">
        <v>72.459999999999994</v>
      </c>
    </row>
    <row r="1032" spans="6:10" x14ac:dyDescent="0.25">
      <c r="F1032" s="201">
        <v>44546</v>
      </c>
      <c r="G1032" s="202">
        <v>67.75</v>
      </c>
      <c r="H1032" s="202">
        <v>75.02</v>
      </c>
      <c r="I1032" s="202">
        <v>74.56</v>
      </c>
      <c r="J1032" s="202">
        <v>73.400000000000006</v>
      </c>
    </row>
    <row r="1033" spans="6:10" x14ac:dyDescent="0.25">
      <c r="F1033" s="201">
        <v>44547</v>
      </c>
      <c r="G1033" s="202">
        <v>66.55</v>
      </c>
      <c r="H1033" s="202">
        <v>73.52</v>
      </c>
      <c r="I1033" s="202">
        <v>73.17</v>
      </c>
      <c r="J1033" s="202">
        <v>71.989999999999995</v>
      </c>
    </row>
    <row r="1034" spans="6:10" x14ac:dyDescent="0.25">
      <c r="F1034" s="201">
        <v>44550</v>
      </c>
      <c r="G1034" s="202">
        <v>65.52</v>
      </c>
      <c r="H1034" s="202">
        <v>71.52</v>
      </c>
      <c r="I1034" s="202">
        <v>71.28</v>
      </c>
      <c r="J1034" s="202">
        <v>70.23</v>
      </c>
    </row>
    <row r="1035" spans="6:10" x14ac:dyDescent="0.25">
      <c r="F1035" s="201">
        <v>44551</v>
      </c>
      <c r="G1035" s="202">
        <v>67.099999999999994</v>
      </c>
      <c r="H1035" s="202">
        <v>73.98</v>
      </c>
      <c r="I1035" s="202">
        <v>73.62</v>
      </c>
      <c r="J1035" s="202">
        <v>72.45</v>
      </c>
    </row>
    <row r="1036" spans="6:10" x14ac:dyDescent="0.25">
      <c r="F1036" s="201">
        <v>44552</v>
      </c>
      <c r="G1036" s="202">
        <v>67.06</v>
      </c>
      <c r="H1036" s="202">
        <v>75.290000000000006</v>
      </c>
      <c r="I1036" s="202">
        <v>74.87</v>
      </c>
      <c r="J1036" s="202">
        <v>73.45</v>
      </c>
    </row>
    <row r="1037" spans="6:10" x14ac:dyDescent="0.25">
      <c r="F1037" s="201">
        <v>44553</v>
      </c>
      <c r="G1037" s="202">
        <v>67.930000000000007</v>
      </c>
      <c r="H1037" s="202">
        <v>76.849999999999994</v>
      </c>
      <c r="I1037" s="202">
        <v>76.14</v>
      </c>
      <c r="J1037" s="202">
        <v>74.599999999999994</v>
      </c>
    </row>
    <row r="1038" spans="6:10" x14ac:dyDescent="0.25">
      <c r="F1038" s="201">
        <v>44554</v>
      </c>
      <c r="G1038" s="202">
        <v>66.86</v>
      </c>
      <c r="H1038" s="202">
        <v>76.14</v>
      </c>
      <c r="I1038" s="202">
        <v>75.27</v>
      </c>
      <c r="J1038" s="202">
        <v>73.650000000000006</v>
      </c>
    </row>
    <row r="1039" spans="6:10" x14ac:dyDescent="0.25">
      <c r="F1039" s="201">
        <v>44557</v>
      </c>
      <c r="G1039" s="202">
        <v>69.14</v>
      </c>
      <c r="H1039" s="202">
        <v>78.599999999999994</v>
      </c>
      <c r="I1039" s="202">
        <v>77.73</v>
      </c>
      <c r="J1039" s="202">
        <v>76.180000000000007</v>
      </c>
    </row>
    <row r="1040" spans="6:10" x14ac:dyDescent="0.25">
      <c r="F1040" s="201">
        <v>44558</v>
      </c>
      <c r="G1040" s="202">
        <v>69.25</v>
      </c>
      <c r="H1040" s="202">
        <v>78.94</v>
      </c>
      <c r="I1040" s="202">
        <v>78.209999999999994</v>
      </c>
      <c r="J1040" s="202">
        <v>76.650000000000006</v>
      </c>
    </row>
    <row r="1041" spans="6:10" x14ac:dyDescent="0.25">
      <c r="F1041" s="201">
        <v>44559</v>
      </c>
      <c r="G1041" s="202">
        <v>69.83</v>
      </c>
      <c r="H1041" s="202">
        <v>79.23</v>
      </c>
      <c r="I1041" s="202">
        <v>78.790000000000006</v>
      </c>
      <c r="J1041" s="202">
        <v>77.22</v>
      </c>
    </row>
    <row r="1042" spans="6:10" x14ac:dyDescent="0.25">
      <c r="F1042" s="201">
        <v>44560</v>
      </c>
      <c r="G1042" s="202">
        <v>70.02</v>
      </c>
      <c r="H1042" s="202">
        <v>79.319999999999993</v>
      </c>
      <c r="I1042" s="202">
        <v>79.08</v>
      </c>
      <c r="J1042" s="202">
        <v>77.52</v>
      </c>
    </row>
    <row r="1043" spans="6:10" x14ac:dyDescent="0.25">
      <c r="F1043" s="201">
        <v>44561</v>
      </c>
      <c r="G1043" s="202">
        <v>68.67</v>
      </c>
      <c r="H1043" s="202">
        <v>77.78</v>
      </c>
      <c r="I1043" s="202">
        <v>76.900000000000006</v>
      </c>
      <c r="J1043" s="202">
        <v>75.319999999999993</v>
      </c>
    </row>
    <row r="1044" spans="6:10" x14ac:dyDescent="0.25">
      <c r="F1044" s="201">
        <v>44564</v>
      </c>
      <c r="G1044" s="202">
        <v>69.75</v>
      </c>
      <c r="H1044" s="202">
        <v>78.98</v>
      </c>
      <c r="I1044" s="202">
        <v>78.12</v>
      </c>
      <c r="J1044" s="202">
        <v>76.569999999999993</v>
      </c>
    </row>
    <row r="1045" spans="6:10" x14ac:dyDescent="0.25">
      <c r="F1045" s="201">
        <v>44565</v>
      </c>
      <c r="G1045" s="202">
        <v>70.62</v>
      </c>
      <c r="H1045" s="202">
        <v>80</v>
      </c>
      <c r="I1045" s="202">
        <v>79.09</v>
      </c>
      <c r="J1045" s="202">
        <v>77.56</v>
      </c>
    </row>
    <row r="1046" spans="6:10" x14ac:dyDescent="0.25">
      <c r="F1046" s="201">
        <v>44566</v>
      </c>
      <c r="G1046" s="202">
        <v>70.430000000000007</v>
      </c>
      <c r="H1046" s="202">
        <v>80.8</v>
      </c>
      <c r="I1046" s="202">
        <v>79.59</v>
      </c>
      <c r="J1046" s="202">
        <v>77.849999999999994</v>
      </c>
    </row>
    <row r="1047" spans="6:10" x14ac:dyDescent="0.25">
      <c r="F1047" s="201">
        <v>44567</v>
      </c>
      <c r="G1047" s="202">
        <v>70.819999999999993</v>
      </c>
      <c r="H1047" s="202">
        <v>81.99</v>
      </c>
      <c r="I1047" s="202">
        <v>80.61</v>
      </c>
      <c r="J1047" s="202">
        <v>78.739999999999995</v>
      </c>
    </row>
    <row r="1048" spans="6:10" x14ac:dyDescent="0.25">
      <c r="F1048" s="201">
        <v>44568</v>
      </c>
      <c r="G1048" s="202">
        <v>70.75</v>
      </c>
      <c r="H1048" s="202">
        <v>81.75</v>
      </c>
      <c r="I1048" s="202">
        <v>80.38</v>
      </c>
      <c r="J1048" s="202">
        <v>78.510000000000005</v>
      </c>
    </row>
    <row r="1049" spans="6:10" x14ac:dyDescent="0.25">
      <c r="F1049" s="201">
        <v>44571</v>
      </c>
      <c r="G1049" s="202">
        <v>70.260000000000005</v>
      </c>
      <c r="H1049" s="202">
        <v>80.87</v>
      </c>
      <c r="I1049" s="202">
        <v>79.7</v>
      </c>
      <c r="J1049" s="202">
        <v>77.89</v>
      </c>
    </row>
    <row r="1050" spans="6:10" x14ac:dyDescent="0.25">
      <c r="F1050" s="201">
        <v>44572</v>
      </c>
      <c r="G1050" s="202">
        <v>71.739999999999995</v>
      </c>
      <c r="H1050" s="202">
        <v>83.72</v>
      </c>
      <c r="I1050" s="202">
        <v>82.42</v>
      </c>
      <c r="J1050" s="202">
        <v>80.37</v>
      </c>
    </row>
    <row r="1051" spans="6:10" x14ac:dyDescent="0.25">
      <c r="F1051" s="201">
        <v>44573</v>
      </c>
      <c r="G1051" s="202">
        <v>71.89</v>
      </c>
      <c r="H1051" s="202">
        <v>84.67</v>
      </c>
      <c r="I1051" s="202">
        <v>83.25</v>
      </c>
      <c r="J1051" s="202">
        <v>81.069999999999993</v>
      </c>
    </row>
    <row r="1052" spans="6:10" x14ac:dyDescent="0.25">
      <c r="F1052" s="201">
        <v>44574</v>
      </c>
      <c r="G1052" s="202">
        <v>71.78</v>
      </c>
      <c r="H1052" s="202">
        <v>84.47</v>
      </c>
      <c r="I1052" s="202">
        <v>83.03</v>
      </c>
      <c r="J1052" s="202">
        <v>80.87</v>
      </c>
    </row>
    <row r="1053" spans="6:10" x14ac:dyDescent="0.25">
      <c r="F1053" s="201">
        <v>44575</v>
      </c>
      <c r="G1053" s="202">
        <v>72.58</v>
      </c>
      <c r="H1053" s="202">
        <v>86.06</v>
      </c>
      <c r="I1053" s="202">
        <v>84.57</v>
      </c>
      <c r="J1053" s="202">
        <v>82.23</v>
      </c>
    </row>
    <row r="1054" spans="6:10" x14ac:dyDescent="0.25">
      <c r="F1054" s="201">
        <v>44578</v>
      </c>
      <c r="G1054" s="202">
        <v>72.89</v>
      </c>
      <c r="H1054" s="202">
        <v>86.48</v>
      </c>
      <c r="I1054" s="202">
        <v>84.96</v>
      </c>
      <c r="J1054" s="202">
        <v>82.59</v>
      </c>
    </row>
    <row r="1055" spans="6:10" x14ac:dyDescent="0.25">
      <c r="F1055" s="201">
        <v>44579</v>
      </c>
      <c r="G1055" s="202">
        <v>73.58</v>
      </c>
      <c r="H1055" s="202">
        <v>87.51</v>
      </c>
      <c r="I1055" s="202">
        <v>85.94</v>
      </c>
      <c r="J1055" s="202">
        <v>83.5</v>
      </c>
    </row>
    <row r="1056" spans="6:10" x14ac:dyDescent="0.25">
      <c r="F1056" s="201">
        <v>44580</v>
      </c>
      <c r="G1056" s="202">
        <v>73.88</v>
      </c>
      <c r="H1056" s="202">
        <v>88.44</v>
      </c>
      <c r="I1056" s="202">
        <v>86.69</v>
      </c>
      <c r="J1056" s="202">
        <v>84.16</v>
      </c>
    </row>
    <row r="1057" spans="6:10" x14ac:dyDescent="0.25">
      <c r="F1057" s="201">
        <v>44581</v>
      </c>
      <c r="G1057" s="202">
        <v>74.430000000000007</v>
      </c>
      <c r="H1057" s="202">
        <v>88.38</v>
      </c>
      <c r="I1057" s="202">
        <v>86.74</v>
      </c>
      <c r="J1057" s="202">
        <v>84.28</v>
      </c>
    </row>
    <row r="1058" spans="6:10" x14ac:dyDescent="0.25">
      <c r="F1058" s="201">
        <v>44582</v>
      </c>
      <c r="G1058" s="202">
        <v>74.349999999999994</v>
      </c>
      <c r="H1058" s="202">
        <v>87.89</v>
      </c>
      <c r="I1058" s="202">
        <v>86.19</v>
      </c>
      <c r="J1058" s="202">
        <v>83.7</v>
      </c>
    </row>
    <row r="1059" spans="6:10" x14ac:dyDescent="0.25">
      <c r="F1059" s="201">
        <v>44585</v>
      </c>
      <c r="G1059" s="202">
        <v>73.569999999999993</v>
      </c>
      <c r="H1059" s="202">
        <v>86.27</v>
      </c>
      <c r="I1059" s="202">
        <v>84.56</v>
      </c>
      <c r="J1059" s="202">
        <v>82.18</v>
      </c>
    </row>
    <row r="1060" spans="6:10" x14ac:dyDescent="0.25">
      <c r="F1060" s="201">
        <v>44586</v>
      </c>
      <c r="G1060" s="202">
        <v>74.569999999999993</v>
      </c>
      <c r="H1060" s="202">
        <v>88.2</v>
      </c>
      <c r="I1060" s="202">
        <v>86.23</v>
      </c>
      <c r="J1060" s="202">
        <v>83.67</v>
      </c>
    </row>
    <row r="1061" spans="6:10" x14ac:dyDescent="0.25">
      <c r="F1061" s="201">
        <v>44587</v>
      </c>
      <c r="G1061" s="202">
        <v>75.06</v>
      </c>
      <c r="H1061" s="202">
        <v>89.96</v>
      </c>
      <c r="I1061" s="202">
        <v>87.65</v>
      </c>
      <c r="J1061" s="202">
        <v>84.88</v>
      </c>
    </row>
    <row r="1062" spans="6:10" x14ac:dyDescent="0.25">
      <c r="F1062" s="201">
        <v>44588</v>
      </c>
      <c r="G1062" s="202">
        <v>74.53</v>
      </c>
      <c r="H1062" s="202">
        <v>89.34</v>
      </c>
      <c r="I1062" s="202">
        <v>87.02</v>
      </c>
      <c r="J1062" s="202">
        <v>84.15</v>
      </c>
    </row>
    <row r="1063" spans="6:10" x14ac:dyDescent="0.25">
      <c r="F1063" s="201">
        <v>44589</v>
      </c>
      <c r="G1063" s="202">
        <v>74.36</v>
      </c>
      <c r="H1063" s="202">
        <v>90.03</v>
      </c>
      <c r="I1063" s="202">
        <v>87.17</v>
      </c>
      <c r="J1063" s="202">
        <v>84.11</v>
      </c>
    </row>
    <row r="1064" spans="6:10" x14ac:dyDescent="0.25">
      <c r="F1064" s="201">
        <v>44592</v>
      </c>
      <c r="G1064" s="202">
        <v>74.739999999999995</v>
      </c>
      <c r="H1064" s="202">
        <v>91.21</v>
      </c>
      <c r="I1064" s="202">
        <v>87.85</v>
      </c>
      <c r="J1064" s="202">
        <v>84.68</v>
      </c>
    </row>
    <row r="1065" spans="6:10" x14ac:dyDescent="0.25">
      <c r="F1065" s="201">
        <v>44593</v>
      </c>
      <c r="G1065" s="202">
        <v>74.790000000000006</v>
      </c>
      <c r="H1065" s="202">
        <v>89.16</v>
      </c>
      <c r="I1065" s="202">
        <v>86.55</v>
      </c>
      <c r="J1065" s="202">
        <v>83.77</v>
      </c>
    </row>
    <row r="1066" spans="6:10" x14ac:dyDescent="0.25">
      <c r="F1066" s="201">
        <v>44594</v>
      </c>
      <c r="G1066" s="202">
        <v>75.16</v>
      </c>
      <c r="H1066" s="202">
        <v>89.47</v>
      </c>
      <c r="I1066" s="202">
        <v>86.91</v>
      </c>
      <c r="J1066" s="202">
        <v>84.18</v>
      </c>
    </row>
    <row r="1067" spans="6:10" x14ac:dyDescent="0.25">
      <c r="F1067" s="201">
        <v>44595</v>
      </c>
      <c r="G1067" s="202">
        <v>76.180000000000007</v>
      </c>
      <c r="H1067" s="202">
        <v>91.11</v>
      </c>
      <c r="I1067" s="202">
        <v>88.42</v>
      </c>
      <c r="J1067" s="202">
        <v>85.57</v>
      </c>
    </row>
    <row r="1068" spans="6:10" x14ac:dyDescent="0.25">
      <c r="F1068" s="201">
        <v>44596</v>
      </c>
      <c r="G1068" s="202">
        <v>76.849999999999994</v>
      </c>
      <c r="H1068" s="202">
        <v>93.27</v>
      </c>
      <c r="I1068" s="202">
        <v>90.22</v>
      </c>
      <c r="J1068" s="202">
        <v>87.05</v>
      </c>
    </row>
    <row r="1069" spans="6:10" x14ac:dyDescent="0.25">
      <c r="F1069" s="201">
        <v>44599</v>
      </c>
      <c r="G1069" s="202">
        <v>77.290000000000006</v>
      </c>
      <c r="H1069" s="202">
        <v>92.69</v>
      </c>
      <c r="I1069" s="202">
        <v>89.89</v>
      </c>
      <c r="J1069" s="202">
        <v>86.93</v>
      </c>
    </row>
    <row r="1070" spans="6:10" x14ac:dyDescent="0.25">
      <c r="F1070" s="201">
        <v>44600</v>
      </c>
      <c r="G1070" s="202">
        <v>76.489999999999995</v>
      </c>
      <c r="H1070" s="202">
        <v>90.78</v>
      </c>
      <c r="I1070" s="202">
        <v>88.13</v>
      </c>
      <c r="J1070" s="202">
        <v>85.33</v>
      </c>
    </row>
    <row r="1071" spans="6:10" x14ac:dyDescent="0.25">
      <c r="F1071" s="201">
        <v>44601</v>
      </c>
      <c r="G1071" s="202">
        <v>77.67</v>
      </c>
      <c r="H1071" s="202">
        <v>91.55</v>
      </c>
      <c r="I1071" s="202">
        <v>88.97</v>
      </c>
      <c r="J1071" s="202">
        <v>86.26</v>
      </c>
    </row>
    <row r="1072" spans="6:10" x14ac:dyDescent="0.25">
      <c r="F1072" s="201">
        <v>44602</v>
      </c>
      <c r="G1072" s="202">
        <v>77.790000000000006</v>
      </c>
      <c r="H1072" s="202">
        <v>91.41</v>
      </c>
      <c r="I1072" s="202">
        <v>88.82</v>
      </c>
      <c r="J1072" s="202">
        <v>86.13</v>
      </c>
    </row>
    <row r="1073" spans="6:10" x14ac:dyDescent="0.25">
      <c r="F1073" s="201">
        <v>44603</v>
      </c>
      <c r="G1073" s="202">
        <v>78.680000000000007</v>
      </c>
      <c r="H1073" s="202">
        <v>94.44</v>
      </c>
      <c r="I1073" s="202">
        <v>91.05</v>
      </c>
      <c r="J1073" s="202">
        <v>87.87</v>
      </c>
    </row>
    <row r="1074" spans="6:10" x14ac:dyDescent="0.25">
      <c r="F1074" s="201">
        <v>44606</v>
      </c>
      <c r="G1074" s="202">
        <v>79.08</v>
      </c>
      <c r="H1074" s="202">
        <v>96.48</v>
      </c>
      <c r="I1074" s="202">
        <v>92.59</v>
      </c>
      <c r="J1074" s="202">
        <v>88.96</v>
      </c>
    </row>
    <row r="1075" spans="6:10" x14ac:dyDescent="0.25">
      <c r="F1075" s="201">
        <v>44607</v>
      </c>
      <c r="G1075" s="202">
        <v>76.900000000000006</v>
      </c>
      <c r="H1075" s="202">
        <v>93.28</v>
      </c>
      <c r="I1075" s="202">
        <v>89.29</v>
      </c>
      <c r="J1075" s="202">
        <v>85.88</v>
      </c>
    </row>
    <row r="1076" spans="6:10" x14ac:dyDescent="0.25">
      <c r="F1076" s="201">
        <v>44608</v>
      </c>
      <c r="G1076" s="202">
        <v>77.59</v>
      </c>
      <c r="H1076" s="202">
        <v>94.81</v>
      </c>
      <c r="I1076" s="202">
        <v>90.61</v>
      </c>
      <c r="J1076" s="202">
        <v>86.82</v>
      </c>
    </row>
    <row r="1077" spans="6:10" x14ac:dyDescent="0.25">
      <c r="F1077" s="201">
        <v>44609</v>
      </c>
      <c r="G1077" s="202">
        <v>77.2</v>
      </c>
      <c r="H1077" s="202">
        <v>92.97</v>
      </c>
      <c r="I1077" s="202">
        <v>89.08</v>
      </c>
      <c r="J1077" s="202">
        <v>85.69</v>
      </c>
    </row>
    <row r="1078" spans="6:10" x14ac:dyDescent="0.25">
      <c r="F1078" s="201">
        <v>44610</v>
      </c>
      <c r="G1078" s="202">
        <v>77.66</v>
      </c>
      <c r="H1078" s="202">
        <v>93.54</v>
      </c>
      <c r="I1078" s="202">
        <v>89.69</v>
      </c>
      <c r="J1078" s="202">
        <v>86.4</v>
      </c>
    </row>
    <row r="1079" spans="6:10" x14ac:dyDescent="0.25">
      <c r="F1079" s="201">
        <v>44613</v>
      </c>
      <c r="G1079" s="202">
        <v>78.75</v>
      </c>
      <c r="H1079" s="202">
        <v>95.39</v>
      </c>
      <c r="I1079" s="202">
        <v>91.17</v>
      </c>
      <c r="J1079" s="202">
        <v>87.71</v>
      </c>
    </row>
    <row r="1080" spans="6:10" x14ac:dyDescent="0.25">
      <c r="F1080" s="201">
        <v>44614</v>
      </c>
      <c r="G1080" s="202">
        <v>78.959999999999994</v>
      </c>
      <c r="H1080" s="202">
        <v>96.84</v>
      </c>
      <c r="I1080" s="202">
        <v>91.75</v>
      </c>
      <c r="J1080" s="202">
        <v>88.09</v>
      </c>
    </row>
    <row r="1081" spans="6:10" x14ac:dyDescent="0.25">
      <c r="F1081" s="201">
        <v>44615</v>
      </c>
      <c r="G1081" s="202">
        <v>79.83</v>
      </c>
      <c r="H1081" s="202">
        <v>96.84</v>
      </c>
      <c r="I1081" s="202">
        <v>92.18</v>
      </c>
      <c r="J1081" s="202">
        <v>88.82</v>
      </c>
    </row>
    <row r="1082" spans="6:10" x14ac:dyDescent="0.25">
      <c r="F1082" s="201">
        <v>44616</v>
      </c>
      <c r="G1082" s="202">
        <v>78.84</v>
      </c>
      <c r="H1082" s="202">
        <v>99.08</v>
      </c>
      <c r="I1082" s="202">
        <v>92.89</v>
      </c>
      <c r="J1082" s="202">
        <v>88.69</v>
      </c>
    </row>
    <row r="1083" spans="6:10" x14ac:dyDescent="0.25">
      <c r="F1083" s="201">
        <v>44617</v>
      </c>
      <c r="G1083" s="202">
        <v>77.819999999999993</v>
      </c>
      <c r="H1083" s="202">
        <v>97.93</v>
      </c>
      <c r="I1083" s="202">
        <v>91.77</v>
      </c>
      <c r="J1083" s="202">
        <v>87.65</v>
      </c>
    </row>
    <row r="1084" spans="6:10" x14ac:dyDescent="0.25">
      <c r="F1084" s="201">
        <v>44620</v>
      </c>
      <c r="G1084" s="202">
        <v>78.22</v>
      </c>
      <c r="H1084" s="202">
        <v>100.99</v>
      </c>
      <c r="I1084" s="202">
        <v>95.1</v>
      </c>
      <c r="J1084" s="202">
        <v>89.74</v>
      </c>
    </row>
    <row r="1085" spans="6:10" x14ac:dyDescent="0.25">
      <c r="F1085" s="201">
        <v>44621</v>
      </c>
      <c r="G1085" s="202">
        <v>79.849999999999994</v>
      </c>
      <c r="H1085" s="202">
        <v>104.97</v>
      </c>
      <c r="I1085" s="202">
        <v>97.97</v>
      </c>
      <c r="J1085" s="202">
        <v>91.21</v>
      </c>
    </row>
    <row r="1086" spans="6:10" x14ac:dyDescent="0.25">
      <c r="F1086" s="201">
        <v>44622</v>
      </c>
      <c r="G1086" s="202">
        <v>83.08</v>
      </c>
      <c r="H1086" s="202">
        <v>112.93</v>
      </c>
      <c r="I1086" s="202">
        <v>104.16</v>
      </c>
      <c r="J1086" s="202">
        <v>95.94</v>
      </c>
    </row>
    <row r="1087" spans="6:10" x14ac:dyDescent="0.25">
      <c r="F1087" s="201">
        <v>44623</v>
      </c>
      <c r="G1087" s="202">
        <v>83.73</v>
      </c>
      <c r="H1087" s="202">
        <v>110.46</v>
      </c>
      <c r="I1087" s="202">
        <v>103</v>
      </c>
      <c r="J1087" s="202">
        <v>95.9</v>
      </c>
    </row>
    <row r="1088" spans="6:10" x14ac:dyDescent="0.25">
      <c r="F1088" s="201">
        <v>44624</v>
      </c>
      <c r="G1088" s="202">
        <v>88.67</v>
      </c>
      <c r="H1088" s="202">
        <v>118.11</v>
      </c>
      <c r="I1088" s="202">
        <v>110.87</v>
      </c>
      <c r="J1088" s="202">
        <v>103.58</v>
      </c>
    </row>
    <row r="1089" spans="6:10" x14ac:dyDescent="0.25">
      <c r="F1089" s="201">
        <v>44627</v>
      </c>
      <c r="G1089" s="202">
        <v>89.31</v>
      </c>
      <c r="H1089" s="202">
        <v>123.21</v>
      </c>
      <c r="I1089" s="202">
        <v>115.1</v>
      </c>
      <c r="J1089" s="202">
        <v>106.46</v>
      </c>
    </row>
    <row r="1090" spans="6:10" x14ac:dyDescent="0.25">
      <c r="F1090" s="201">
        <v>44628</v>
      </c>
      <c r="G1090" s="202">
        <v>87.58</v>
      </c>
      <c r="H1090" s="202">
        <v>127.98</v>
      </c>
      <c r="I1090" s="202">
        <v>119.34</v>
      </c>
      <c r="J1090" s="202">
        <v>108.85</v>
      </c>
    </row>
    <row r="1091" spans="6:10" x14ac:dyDescent="0.25">
      <c r="F1091" s="201">
        <v>44629</v>
      </c>
      <c r="G1091" s="202">
        <v>81.069999999999993</v>
      </c>
      <c r="H1091" s="202">
        <v>111.14</v>
      </c>
      <c r="I1091" s="202">
        <v>103.51</v>
      </c>
      <c r="J1091" s="202">
        <v>95.55</v>
      </c>
    </row>
    <row r="1092" spans="6:10" x14ac:dyDescent="0.25">
      <c r="F1092" s="201">
        <v>44630</v>
      </c>
      <c r="G1092" s="202">
        <v>81.760000000000005</v>
      </c>
      <c r="H1092" s="202">
        <v>109.33</v>
      </c>
      <c r="I1092" s="202">
        <v>102.36</v>
      </c>
      <c r="J1092" s="202">
        <v>95.59</v>
      </c>
    </row>
    <row r="1093" spans="6:10" x14ac:dyDescent="0.25">
      <c r="F1093" s="201">
        <v>44631</v>
      </c>
      <c r="G1093" s="202">
        <v>84.54</v>
      </c>
      <c r="H1093" s="202">
        <v>112.67</v>
      </c>
      <c r="I1093" s="202">
        <v>106.16</v>
      </c>
      <c r="J1093" s="202">
        <v>99.36</v>
      </c>
    </row>
    <row r="1094" spans="6:10" x14ac:dyDescent="0.25">
      <c r="F1094" s="201">
        <v>44634</v>
      </c>
      <c r="G1094" s="202">
        <v>81.8</v>
      </c>
      <c r="H1094" s="202">
        <v>106.9</v>
      </c>
      <c r="I1094" s="202">
        <v>100.58</v>
      </c>
      <c r="J1094" s="202">
        <v>94.67</v>
      </c>
    </row>
    <row r="1095" spans="6:10" x14ac:dyDescent="0.25">
      <c r="F1095" s="201">
        <v>44635</v>
      </c>
      <c r="G1095" s="202">
        <v>81.12</v>
      </c>
      <c r="H1095" s="202">
        <v>99.91</v>
      </c>
      <c r="I1095" s="202">
        <v>95.64</v>
      </c>
      <c r="J1095" s="202">
        <v>91.5</v>
      </c>
    </row>
    <row r="1096" spans="6:10" x14ac:dyDescent="0.25">
      <c r="F1096" s="201">
        <v>44636</v>
      </c>
      <c r="G1096" s="202">
        <v>79.47</v>
      </c>
      <c r="H1096" s="202">
        <v>98.02</v>
      </c>
      <c r="I1096" s="202">
        <v>93.66</v>
      </c>
      <c r="J1096" s="202">
        <v>89.46</v>
      </c>
    </row>
    <row r="1097" spans="6:10" x14ac:dyDescent="0.25">
      <c r="F1097" s="201">
        <v>44637</v>
      </c>
      <c r="G1097" s="202">
        <v>83.17</v>
      </c>
      <c r="H1097" s="202">
        <v>106.64</v>
      </c>
      <c r="I1097" s="202">
        <v>100.95</v>
      </c>
      <c r="J1097" s="202">
        <v>95.56</v>
      </c>
    </row>
    <row r="1098" spans="6:10" x14ac:dyDescent="0.25">
      <c r="F1098" s="201">
        <v>44638</v>
      </c>
      <c r="G1098" s="202">
        <v>83.72</v>
      </c>
      <c r="H1098" s="202">
        <v>107.93</v>
      </c>
      <c r="I1098" s="202">
        <v>102.54</v>
      </c>
      <c r="J1098" s="202">
        <v>97.06</v>
      </c>
    </row>
    <row r="1099" spans="6:10" x14ac:dyDescent="0.25">
      <c r="F1099" s="201">
        <v>44641</v>
      </c>
      <c r="G1099" s="202">
        <v>86</v>
      </c>
      <c r="H1099" s="202">
        <v>115.62</v>
      </c>
      <c r="I1099" s="202">
        <v>108.64</v>
      </c>
      <c r="J1099" s="202">
        <v>101.73</v>
      </c>
    </row>
    <row r="1100" spans="6:10" x14ac:dyDescent="0.25">
      <c r="F1100" s="201">
        <v>44642</v>
      </c>
      <c r="G1100" s="202">
        <v>85.58</v>
      </c>
      <c r="H1100" s="202">
        <v>115.48</v>
      </c>
      <c r="I1100" s="202">
        <v>108.53</v>
      </c>
      <c r="J1100" s="202">
        <v>101.57</v>
      </c>
    </row>
    <row r="1101" spans="6:10" x14ac:dyDescent="0.25">
      <c r="F1101" s="201">
        <v>44643</v>
      </c>
      <c r="G1101" s="202">
        <v>87</v>
      </c>
      <c r="H1101" s="202">
        <v>121.6</v>
      </c>
      <c r="I1101" s="202">
        <v>113.86</v>
      </c>
      <c r="J1101" s="202">
        <v>105.23</v>
      </c>
    </row>
    <row r="1102" spans="6:10" x14ac:dyDescent="0.25">
      <c r="F1102" s="201">
        <v>44644</v>
      </c>
      <c r="G1102" s="202">
        <v>85.05</v>
      </c>
      <c r="H1102" s="202">
        <v>119.03</v>
      </c>
      <c r="I1102" s="202">
        <v>111.51</v>
      </c>
      <c r="J1102" s="202">
        <v>103.02</v>
      </c>
    </row>
    <row r="1103" spans="6:10" x14ac:dyDescent="0.25">
      <c r="F1103" s="201">
        <v>44645</v>
      </c>
      <c r="G1103" s="202">
        <v>86.23</v>
      </c>
      <c r="H1103" s="202">
        <v>120.65</v>
      </c>
      <c r="I1103" s="202">
        <v>113.58</v>
      </c>
      <c r="J1103" s="202">
        <v>104.69</v>
      </c>
    </row>
    <row r="1104" spans="6:10" x14ac:dyDescent="0.25">
      <c r="F1104" s="201">
        <v>44648</v>
      </c>
      <c r="G1104" s="202">
        <v>83.46</v>
      </c>
      <c r="H1104" s="202">
        <v>112.48</v>
      </c>
      <c r="I1104" s="202">
        <v>106.16</v>
      </c>
      <c r="J1104" s="202">
        <v>98.63</v>
      </c>
    </row>
    <row r="1105" spans="6:10" x14ac:dyDescent="0.25">
      <c r="F1105" s="201">
        <v>44649</v>
      </c>
      <c r="G1105" s="202">
        <v>83.3</v>
      </c>
      <c r="H1105" s="202">
        <v>110.23</v>
      </c>
      <c r="I1105" s="202">
        <v>104.74</v>
      </c>
      <c r="J1105" s="202">
        <v>98.12</v>
      </c>
    </row>
    <row r="1106" spans="6:10" x14ac:dyDescent="0.25">
      <c r="F1106" s="201">
        <v>44650</v>
      </c>
      <c r="G1106" s="202">
        <v>85.08</v>
      </c>
      <c r="H1106" s="202">
        <v>113.45</v>
      </c>
      <c r="I1106" s="202">
        <v>108.64</v>
      </c>
      <c r="J1106" s="202">
        <v>101.78</v>
      </c>
    </row>
    <row r="1107" spans="6:10" x14ac:dyDescent="0.25">
      <c r="F1107" s="201">
        <v>44651</v>
      </c>
      <c r="G1107" s="202">
        <v>85.03</v>
      </c>
      <c r="H1107" s="202">
        <v>107.91</v>
      </c>
      <c r="I1107" s="202">
        <v>102.73</v>
      </c>
      <c r="J1107" s="202">
        <v>98.04</v>
      </c>
    </row>
    <row r="1108" spans="6:10" x14ac:dyDescent="0.25">
      <c r="F1108" s="201">
        <v>44652</v>
      </c>
      <c r="G1108" s="202">
        <v>87.24</v>
      </c>
      <c r="H1108" s="202">
        <v>104.39</v>
      </c>
      <c r="I1108" s="202">
        <v>101.44</v>
      </c>
      <c r="J1108" s="202">
        <v>98.03</v>
      </c>
    </row>
    <row r="1109" spans="6:10" x14ac:dyDescent="0.25">
      <c r="F1109" s="201">
        <v>44655</v>
      </c>
      <c r="G1109" s="202">
        <v>88.94</v>
      </c>
      <c r="H1109" s="202">
        <v>107.53</v>
      </c>
      <c r="I1109" s="202">
        <v>104.56</v>
      </c>
      <c r="J1109" s="202">
        <v>100.93</v>
      </c>
    </row>
    <row r="1110" spans="6:10" x14ac:dyDescent="0.25">
      <c r="F1110" s="201">
        <v>44656</v>
      </c>
      <c r="G1110" s="202">
        <v>88.2</v>
      </c>
      <c r="H1110" s="202">
        <v>106.64</v>
      </c>
      <c r="I1110" s="202">
        <v>103.8</v>
      </c>
      <c r="J1110" s="202">
        <v>100.17</v>
      </c>
    </row>
    <row r="1111" spans="6:10" x14ac:dyDescent="0.25">
      <c r="F1111" s="201">
        <v>44657</v>
      </c>
      <c r="G1111" s="202">
        <v>86.46</v>
      </c>
      <c r="H1111" s="202">
        <v>101.07</v>
      </c>
      <c r="I1111" s="202">
        <v>99.31</v>
      </c>
      <c r="J1111" s="202">
        <v>96.51</v>
      </c>
    </row>
    <row r="1112" spans="6:10" x14ac:dyDescent="0.25">
      <c r="F1112" s="201">
        <v>44658</v>
      </c>
      <c r="G1112" s="202">
        <v>87.16</v>
      </c>
      <c r="H1112" s="202">
        <v>100.58</v>
      </c>
      <c r="I1112" s="202">
        <v>99.36</v>
      </c>
      <c r="J1112" s="202">
        <v>96.95</v>
      </c>
    </row>
    <row r="1113" spans="6:10" x14ac:dyDescent="0.25">
      <c r="F1113" s="201">
        <v>44659</v>
      </c>
      <c r="G1113" s="202">
        <v>87.73</v>
      </c>
      <c r="H1113" s="202">
        <v>102.78</v>
      </c>
      <c r="I1113" s="202">
        <v>101.37</v>
      </c>
      <c r="J1113" s="202">
        <v>98.86</v>
      </c>
    </row>
    <row r="1114" spans="6:10" x14ac:dyDescent="0.25">
      <c r="F1114" s="201">
        <v>44662</v>
      </c>
      <c r="G1114" s="202">
        <v>86.58</v>
      </c>
      <c r="H1114" s="202">
        <v>98.48</v>
      </c>
      <c r="I1114" s="202">
        <v>97.87</v>
      </c>
      <c r="J1114" s="202">
        <v>96.16</v>
      </c>
    </row>
    <row r="1115" spans="6:10" x14ac:dyDescent="0.25">
      <c r="F1115" s="201">
        <v>44663</v>
      </c>
      <c r="G1115" s="202">
        <v>88.38</v>
      </c>
      <c r="H1115" s="202">
        <v>104.64</v>
      </c>
      <c r="I1115" s="202">
        <v>103.55</v>
      </c>
      <c r="J1115" s="202">
        <v>100.74</v>
      </c>
    </row>
    <row r="1116" spans="6:10" x14ac:dyDescent="0.25">
      <c r="F1116" s="201">
        <v>44664</v>
      </c>
      <c r="G1116" s="202">
        <v>89.7</v>
      </c>
      <c r="H1116" s="202">
        <v>108.78</v>
      </c>
      <c r="I1116" s="202">
        <v>106.99</v>
      </c>
      <c r="J1116" s="202">
        <v>103.42</v>
      </c>
    </row>
    <row r="1117" spans="6:10" x14ac:dyDescent="0.25">
      <c r="F1117" s="201">
        <v>44665</v>
      </c>
      <c r="G1117" s="202">
        <v>89.52</v>
      </c>
      <c r="H1117" s="202">
        <v>111.7</v>
      </c>
      <c r="I1117" s="202">
        <v>109.47</v>
      </c>
      <c r="J1117" s="202">
        <v>105.03</v>
      </c>
    </row>
    <row r="1118" spans="6:10" x14ac:dyDescent="0.25">
      <c r="F1118" s="201">
        <v>44669</v>
      </c>
      <c r="G1118" s="202">
        <v>89.21</v>
      </c>
      <c r="H1118" s="202">
        <v>113.16</v>
      </c>
      <c r="I1118" s="202">
        <v>110.31</v>
      </c>
      <c r="J1118" s="202">
        <v>105.39</v>
      </c>
    </row>
    <row r="1119" spans="6:10" x14ac:dyDescent="0.25">
      <c r="F1119" s="201">
        <v>44670</v>
      </c>
      <c r="G1119" s="202">
        <v>86</v>
      </c>
      <c r="H1119" s="202">
        <v>107.25</v>
      </c>
      <c r="I1119" s="202">
        <v>105.23</v>
      </c>
      <c r="J1119" s="202">
        <v>100.71</v>
      </c>
    </row>
    <row r="1120" spans="6:10" x14ac:dyDescent="0.25">
      <c r="F1120" s="201">
        <v>44671</v>
      </c>
      <c r="G1120" s="202">
        <v>86.49</v>
      </c>
      <c r="H1120" s="202">
        <v>106.8</v>
      </c>
      <c r="I1120" s="202">
        <v>105.21</v>
      </c>
      <c r="J1120" s="202">
        <v>101.14</v>
      </c>
    </row>
    <row r="1121" spans="6:10" x14ac:dyDescent="0.25">
      <c r="F1121" s="201">
        <v>44672</v>
      </c>
      <c r="G1121" s="202">
        <v>87.8</v>
      </c>
      <c r="H1121" s="202">
        <v>108.33</v>
      </c>
      <c r="I1121" s="202">
        <v>106.77</v>
      </c>
      <c r="J1121" s="202">
        <v>102.53</v>
      </c>
    </row>
    <row r="1122" spans="6:10" x14ac:dyDescent="0.25">
      <c r="F1122" s="201">
        <v>44673</v>
      </c>
      <c r="G1122" s="202">
        <v>85.81</v>
      </c>
      <c r="H1122" s="202">
        <v>106.65</v>
      </c>
      <c r="I1122" s="202">
        <v>104.87</v>
      </c>
      <c r="J1122" s="202">
        <v>100.41</v>
      </c>
    </row>
    <row r="1123" spans="6:10" x14ac:dyDescent="0.25">
      <c r="F1123" s="201">
        <v>44676</v>
      </c>
      <c r="G1123" s="202">
        <v>84.26</v>
      </c>
      <c r="H1123" s="202">
        <v>102.32</v>
      </c>
      <c r="I1123" s="202">
        <v>101.2</v>
      </c>
      <c r="J1123" s="202">
        <v>97.36</v>
      </c>
    </row>
    <row r="1124" spans="6:10" x14ac:dyDescent="0.25">
      <c r="F1124" s="201">
        <v>44677</v>
      </c>
      <c r="G1124" s="202">
        <v>84.75</v>
      </c>
      <c r="H1124" s="202">
        <v>104.99</v>
      </c>
      <c r="I1124" s="202">
        <v>103.52</v>
      </c>
      <c r="J1124" s="202">
        <v>99.09</v>
      </c>
    </row>
    <row r="1125" spans="6:10" x14ac:dyDescent="0.25">
      <c r="F1125" s="201">
        <v>44678</v>
      </c>
      <c r="G1125" s="202">
        <v>84.48</v>
      </c>
      <c r="H1125" s="202">
        <v>105.32</v>
      </c>
      <c r="I1125" s="202">
        <v>103.85</v>
      </c>
      <c r="J1125" s="202">
        <v>99.4</v>
      </c>
    </row>
    <row r="1126" spans="6:10" x14ac:dyDescent="0.25">
      <c r="F1126" s="201">
        <v>44679</v>
      </c>
      <c r="G1126" s="202">
        <v>84.57</v>
      </c>
      <c r="H1126" s="202">
        <v>107.59</v>
      </c>
      <c r="I1126" s="202">
        <v>105.72</v>
      </c>
      <c r="J1126" s="202">
        <v>100.4</v>
      </c>
    </row>
    <row r="1127" spans="6:10" x14ac:dyDescent="0.25">
      <c r="F1127" s="201">
        <v>44680</v>
      </c>
      <c r="G1127" s="202">
        <v>83.79</v>
      </c>
      <c r="H1127" s="202">
        <v>109.34</v>
      </c>
      <c r="I1127" s="202">
        <v>105.45</v>
      </c>
      <c r="J1127" s="202">
        <v>99.79</v>
      </c>
    </row>
    <row r="1128" spans="6:10" x14ac:dyDescent="0.25">
      <c r="F1128" s="201">
        <v>44683</v>
      </c>
      <c r="G1128" s="202">
        <v>84.38</v>
      </c>
      <c r="H1128" s="202">
        <v>107.58</v>
      </c>
      <c r="I1128" s="202">
        <v>104.08</v>
      </c>
      <c r="J1128" s="202">
        <v>98.78</v>
      </c>
    </row>
    <row r="1129" spans="6:10" x14ac:dyDescent="0.25">
      <c r="F1129" s="201">
        <v>44684</v>
      </c>
      <c r="G1129" s="202">
        <v>83.95</v>
      </c>
      <c r="H1129" s="202">
        <v>104.97</v>
      </c>
      <c r="I1129" s="202">
        <v>102.16</v>
      </c>
      <c r="J1129" s="202">
        <v>97.45</v>
      </c>
    </row>
    <row r="1130" spans="6:10" x14ac:dyDescent="0.25">
      <c r="F1130" s="201">
        <v>44685</v>
      </c>
      <c r="G1130" s="202">
        <v>86.44</v>
      </c>
      <c r="H1130" s="202">
        <v>110.14</v>
      </c>
      <c r="I1130" s="202">
        <v>106.95</v>
      </c>
      <c r="J1130" s="202">
        <v>101.73</v>
      </c>
    </row>
    <row r="1131" spans="6:10" x14ac:dyDescent="0.25">
      <c r="F1131" s="201">
        <v>44686</v>
      </c>
      <c r="G1131" s="202">
        <v>86.6</v>
      </c>
      <c r="H1131" s="202">
        <v>110.9</v>
      </c>
      <c r="I1131" s="202">
        <v>107.31</v>
      </c>
      <c r="J1131" s="202">
        <v>102</v>
      </c>
    </row>
    <row r="1132" spans="6:10" x14ac:dyDescent="0.25">
      <c r="F1132" s="201">
        <v>44687</v>
      </c>
      <c r="G1132" s="202">
        <v>87.32</v>
      </c>
      <c r="H1132" s="202">
        <v>112.39</v>
      </c>
      <c r="I1132" s="202">
        <v>108.99</v>
      </c>
      <c r="J1132" s="202">
        <v>103.61</v>
      </c>
    </row>
    <row r="1133" spans="6:10" x14ac:dyDescent="0.25">
      <c r="F1133" s="201">
        <v>44690</v>
      </c>
      <c r="G1133" s="202">
        <v>84.2</v>
      </c>
      <c r="H1133" s="202">
        <v>105.94</v>
      </c>
      <c r="I1133" s="202">
        <v>102.99</v>
      </c>
      <c r="J1133" s="202">
        <v>98.55</v>
      </c>
    </row>
    <row r="1134" spans="6:10" x14ac:dyDescent="0.25">
      <c r="F1134" s="201">
        <v>44691</v>
      </c>
      <c r="G1134" s="202">
        <v>83.21</v>
      </c>
      <c r="H1134" s="202">
        <v>102.46</v>
      </c>
      <c r="I1134" s="202">
        <v>99.77</v>
      </c>
      <c r="J1134" s="202">
        <v>95.84</v>
      </c>
    </row>
    <row r="1135" spans="6:10" x14ac:dyDescent="0.25">
      <c r="F1135" s="201">
        <v>44692</v>
      </c>
      <c r="G1135" s="202">
        <v>86.88</v>
      </c>
      <c r="H1135" s="202">
        <v>107.51</v>
      </c>
      <c r="I1135" s="202">
        <v>104.46</v>
      </c>
      <c r="J1135" s="202">
        <v>100.08</v>
      </c>
    </row>
    <row r="1136" spans="6:10" x14ac:dyDescent="0.25">
      <c r="F1136" s="201">
        <v>44693</v>
      </c>
      <c r="G1136" s="202">
        <v>86.38</v>
      </c>
      <c r="H1136" s="202">
        <v>107.45</v>
      </c>
      <c r="I1136" s="202">
        <v>104.23</v>
      </c>
      <c r="J1136" s="202">
        <v>99.64</v>
      </c>
    </row>
    <row r="1137" spans="6:10" x14ac:dyDescent="0.25">
      <c r="F1137" s="201">
        <v>44694</v>
      </c>
      <c r="G1137" s="202">
        <v>87.4</v>
      </c>
      <c r="H1137" s="202">
        <v>111.55</v>
      </c>
      <c r="I1137" s="202">
        <v>107.71</v>
      </c>
      <c r="J1137" s="202">
        <v>102.24</v>
      </c>
    </row>
    <row r="1138" spans="6:10" x14ac:dyDescent="0.25">
      <c r="F1138" s="201">
        <v>44697</v>
      </c>
      <c r="G1138" s="202">
        <v>87.68</v>
      </c>
      <c r="H1138" s="202">
        <v>114.24</v>
      </c>
      <c r="I1138" s="202">
        <v>109.68</v>
      </c>
      <c r="J1138" s="202">
        <v>103.37</v>
      </c>
    </row>
    <row r="1139" spans="6:10" x14ac:dyDescent="0.25">
      <c r="F1139" s="201">
        <v>44698</v>
      </c>
      <c r="G1139" s="202">
        <v>87.17</v>
      </c>
      <c r="H1139" s="202">
        <v>111.93</v>
      </c>
      <c r="I1139" s="202">
        <v>107.53</v>
      </c>
      <c r="J1139" s="202">
        <v>101.61</v>
      </c>
    </row>
    <row r="1140" spans="6:10" x14ac:dyDescent="0.25">
      <c r="F1140" s="201">
        <v>44699</v>
      </c>
      <c r="G1140" s="202">
        <v>85.55</v>
      </c>
      <c r="H1140" s="202">
        <v>109.11</v>
      </c>
      <c r="I1140" s="202">
        <v>104.53</v>
      </c>
      <c r="J1140" s="202">
        <v>98.76</v>
      </c>
    </row>
    <row r="1141" spans="6:10" x14ac:dyDescent="0.25">
      <c r="F1141" s="201">
        <v>44700</v>
      </c>
      <c r="G1141" s="202">
        <v>86.91</v>
      </c>
      <c r="H1141" s="202">
        <v>112.04</v>
      </c>
      <c r="I1141" s="202">
        <v>107.31</v>
      </c>
      <c r="J1141" s="202">
        <v>101.24</v>
      </c>
    </row>
    <row r="1142" spans="6:10" x14ac:dyDescent="0.25">
      <c r="F1142" s="201">
        <v>44701</v>
      </c>
      <c r="G1142" s="202">
        <v>86.46</v>
      </c>
      <c r="H1142" s="202">
        <v>112.55</v>
      </c>
      <c r="I1142" s="202">
        <v>107.32</v>
      </c>
      <c r="J1142" s="202">
        <v>101.04</v>
      </c>
    </row>
    <row r="1143" spans="6:10" x14ac:dyDescent="0.25">
      <c r="F1143" s="201">
        <v>44704</v>
      </c>
      <c r="G1143" s="202">
        <v>87.39</v>
      </c>
      <c r="H1143" s="202">
        <v>113.42</v>
      </c>
      <c r="I1143" s="202">
        <v>108.1</v>
      </c>
      <c r="J1143" s="202">
        <v>102.01</v>
      </c>
    </row>
    <row r="1144" spans="6:10" x14ac:dyDescent="0.25">
      <c r="F1144" s="201">
        <v>44705</v>
      </c>
      <c r="G1144" s="202">
        <v>87.8</v>
      </c>
      <c r="H1144" s="202">
        <v>113.56</v>
      </c>
      <c r="I1144" s="202">
        <v>108.11</v>
      </c>
      <c r="J1144" s="202">
        <v>102.28</v>
      </c>
    </row>
    <row r="1145" spans="6:10" x14ac:dyDescent="0.25">
      <c r="F1145" s="201">
        <v>44706</v>
      </c>
      <c r="G1145" s="202">
        <v>88.28</v>
      </c>
      <c r="H1145" s="202">
        <v>114.03</v>
      </c>
      <c r="I1145" s="202">
        <v>108.68</v>
      </c>
      <c r="J1145" s="202">
        <v>103.01</v>
      </c>
    </row>
    <row r="1146" spans="6:10" x14ac:dyDescent="0.25">
      <c r="F1146" s="201">
        <v>44707</v>
      </c>
      <c r="G1146" s="202">
        <v>89.09</v>
      </c>
      <c r="H1146" s="202">
        <v>117.4</v>
      </c>
      <c r="I1146" s="202">
        <v>111.55</v>
      </c>
      <c r="J1146" s="202">
        <v>105.44</v>
      </c>
    </row>
    <row r="1147" spans="6:10" x14ac:dyDescent="0.25">
      <c r="F1147" s="201">
        <v>44708</v>
      </c>
      <c r="G1147" s="202">
        <v>89.4</v>
      </c>
      <c r="H1147" s="202">
        <v>119.43</v>
      </c>
      <c r="I1147" s="202">
        <v>112.7</v>
      </c>
      <c r="J1147" s="202">
        <v>106.2</v>
      </c>
    </row>
    <row r="1148" spans="6:10" x14ac:dyDescent="0.25">
      <c r="F1148" s="201">
        <v>44711</v>
      </c>
      <c r="G1148" s="202">
        <v>89.78</v>
      </c>
      <c r="H1148" s="202">
        <v>121.67</v>
      </c>
      <c r="I1148" s="202">
        <v>114.51</v>
      </c>
      <c r="J1148" s="202">
        <v>107.46</v>
      </c>
    </row>
    <row r="1149" spans="6:10" x14ac:dyDescent="0.25">
      <c r="F1149" s="201">
        <v>44712</v>
      </c>
      <c r="G1149" s="202">
        <v>88.7</v>
      </c>
      <c r="H1149" s="202">
        <v>122.84</v>
      </c>
      <c r="I1149" s="202">
        <v>112.58</v>
      </c>
      <c r="J1149" s="202">
        <v>105.67</v>
      </c>
    </row>
    <row r="1150" spans="6:10" x14ac:dyDescent="0.25">
      <c r="F1150" s="201">
        <v>44713</v>
      </c>
      <c r="G1150" s="202">
        <v>89.31</v>
      </c>
      <c r="H1150" s="202">
        <v>116.29</v>
      </c>
      <c r="I1150" s="202">
        <v>111.03</v>
      </c>
      <c r="J1150" s="202">
        <v>104.92</v>
      </c>
    </row>
    <row r="1151" spans="6:10" x14ac:dyDescent="0.25">
      <c r="F1151" s="201">
        <v>44714</v>
      </c>
      <c r="G1151" s="202">
        <v>90.45</v>
      </c>
      <c r="H1151" s="202">
        <v>117.61</v>
      </c>
      <c r="I1151" s="202">
        <v>112.55</v>
      </c>
      <c r="J1151" s="202">
        <v>106.51</v>
      </c>
    </row>
    <row r="1152" spans="6:10" x14ac:dyDescent="0.25">
      <c r="F1152" s="201">
        <v>44715</v>
      </c>
      <c r="G1152" s="202">
        <v>91.15</v>
      </c>
      <c r="H1152" s="202">
        <v>119.72</v>
      </c>
      <c r="I1152" s="202">
        <v>114.43</v>
      </c>
      <c r="J1152" s="202">
        <v>108.21</v>
      </c>
    </row>
    <row r="1153" spans="6:10" x14ac:dyDescent="0.25">
      <c r="F1153" s="201">
        <v>44718</v>
      </c>
      <c r="G1153" s="202">
        <v>91.02</v>
      </c>
      <c r="H1153" s="202">
        <v>119.51</v>
      </c>
      <c r="I1153" s="202">
        <v>114.45</v>
      </c>
      <c r="J1153" s="202">
        <v>108.33</v>
      </c>
    </row>
    <row r="1154" spans="6:10" x14ac:dyDescent="0.25">
      <c r="F1154" s="201">
        <v>44719</v>
      </c>
      <c r="G1154" s="202">
        <v>92.85</v>
      </c>
      <c r="H1154" s="202">
        <v>120.57</v>
      </c>
      <c r="I1154" s="202">
        <v>115.8</v>
      </c>
      <c r="J1154" s="202">
        <v>110</v>
      </c>
    </row>
    <row r="1155" spans="6:10" x14ac:dyDescent="0.25">
      <c r="F1155" s="201">
        <v>44720</v>
      </c>
      <c r="G1155" s="202">
        <v>94.44</v>
      </c>
      <c r="H1155" s="202">
        <v>123.58</v>
      </c>
      <c r="I1155" s="202">
        <v>118.36</v>
      </c>
      <c r="J1155" s="202">
        <v>112.29</v>
      </c>
    </row>
    <row r="1156" spans="6:10" x14ac:dyDescent="0.25">
      <c r="F1156" s="201">
        <v>44721</v>
      </c>
      <c r="G1156" s="202">
        <v>94.89</v>
      </c>
      <c r="H1156" s="202">
        <v>123.07</v>
      </c>
      <c r="I1156" s="202">
        <v>117.82</v>
      </c>
      <c r="J1156" s="202">
        <v>111.96</v>
      </c>
    </row>
    <row r="1157" spans="6:10" x14ac:dyDescent="0.25">
      <c r="F1157" s="201">
        <v>44722</v>
      </c>
      <c r="G1157" s="202">
        <v>93.96</v>
      </c>
      <c r="H1157" s="202">
        <v>122.01</v>
      </c>
      <c r="I1157" s="202">
        <v>116.37</v>
      </c>
      <c r="J1157" s="202">
        <v>110.44</v>
      </c>
    </row>
    <row r="1158" spans="6:10" x14ac:dyDescent="0.25">
      <c r="F1158" s="201">
        <v>44725</v>
      </c>
      <c r="G1158" s="202">
        <v>94.53</v>
      </c>
      <c r="H1158" s="202">
        <v>122.27</v>
      </c>
      <c r="I1158" s="202">
        <v>116.35</v>
      </c>
      <c r="J1158" s="202">
        <v>110.33</v>
      </c>
    </row>
    <row r="1159" spans="6:10" x14ac:dyDescent="0.25">
      <c r="F1159" s="201">
        <v>44726</v>
      </c>
      <c r="G1159" s="202">
        <v>93.39</v>
      </c>
      <c r="H1159" s="202">
        <v>121.17</v>
      </c>
      <c r="I1159" s="202">
        <v>114.94</v>
      </c>
      <c r="J1159" s="202">
        <v>108.9</v>
      </c>
    </row>
    <row r="1160" spans="6:10" x14ac:dyDescent="0.25">
      <c r="F1160" s="201">
        <v>44727</v>
      </c>
      <c r="G1160" s="202">
        <v>92.47</v>
      </c>
      <c r="H1160" s="202">
        <v>118.51</v>
      </c>
      <c r="I1160" s="202">
        <v>112.85</v>
      </c>
      <c r="J1160" s="202">
        <v>107.19</v>
      </c>
    </row>
    <row r="1161" spans="6:10" x14ac:dyDescent="0.25">
      <c r="F1161" s="201">
        <v>44728</v>
      </c>
      <c r="G1161" s="202">
        <v>93.53</v>
      </c>
      <c r="H1161" s="202">
        <v>119.81</v>
      </c>
      <c r="I1161" s="202">
        <v>114.4</v>
      </c>
      <c r="J1161" s="202">
        <v>108.63</v>
      </c>
    </row>
    <row r="1162" spans="6:10" x14ac:dyDescent="0.25">
      <c r="F1162" s="201">
        <v>44729</v>
      </c>
      <c r="G1162" s="202">
        <v>90</v>
      </c>
      <c r="H1162" s="202">
        <v>113.12</v>
      </c>
      <c r="I1162" s="202">
        <v>107.92</v>
      </c>
      <c r="J1162" s="202">
        <v>102.65</v>
      </c>
    </row>
    <row r="1163" spans="6:10" x14ac:dyDescent="0.25">
      <c r="F1163" s="201">
        <v>44732</v>
      </c>
      <c r="G1163" s="202">
        <v>90.61</v>
      </c>
      <c r="H1163" s="202">
        <v>114.13</v>
      </c>
      <c r="I1163" s="202">
        <v>108.88</v>
      </c>
      <c r="J1163" s="202">
        <v>103.49</v>
      </c>
    </row>
    <row r="1164" spans="6:10" x14ac:dyDescent="0.25">
      <c r="F1164" s="201">
        <v>44733</v>
      </c>
      <c r="G1164" s="202">
        <v>90.09</v>
      </c>
      <c r="H1164" s="202">
        <v>114.65</v>
      </c>
      <c r="I1164" s="202">
        <v>109.19</v>
      </c>
      <c r="J1164" s="202">
        <v>103.54</v>
      </c>
    </row>
    <row r="1165" spans="6:10" x14ac:dyDescent="0.25">
      <c r="F1165" s="201">
        <v>44734</v>
      </c>
      <c r="G1165" s="202">
        <v>88.42</v>
      </c>
      <c r="H1165" s="202">
        <v>111.74</v>
      </c>
      <c r="I1165" s="202">
        <v>106.15</v>
      </c>
      <c r="J1165" s="202">
        <v>100.85</v>
      </c>
    </row>
    <row r="1166" spans="6:10" x14ac:dyDescent="0.25">
      <c r="F1166" s="201">
        <v>44735</v>
      </c>
      <c r="G1166" s="202">
        <v>85.44</v>
      </c>
      <c r="H1166" s="202">
        <v>110.05</v>
      </c>
      <c r="I1166" s="202">
        <v>103.69</v>
      </c>
      <c r="J1166" s="202">
        <v>97.85</v>
      </c>
    </row>
    <row r="1167" spans="6:10" x14ac:dyDescent="0.25">
      <c r="F1167" s="201">
        <v>44736</v>
      </c>
      <c r="G1167" s="202">
        <v>87.38</v>
      </c>
      <c r="H1167" s="202">
        <v>113.12</v>
      </c>
      <c r="I1167" s="202">
        <v>106.09</v>
      </c>
      <c r="J1167" s="202">
        <v>99.74</v>
      </c>
    </row>
    <row r="1168" spans="6:10" x14ac:dyDescent="0.25">
      <c r="F1168" s="201">
        <v>44739</v>
      </c>
      <c r="G1168" s="202">
        <v>88.74</v>
      </c>
      <c r="H1168" s="202">
        <v>115.09</v>
      </c>
      <c r="I1168" s="202">
        <v>107.88</v>
      </c>
      <c r="J1168" s="202">
        <v>101.28</v>
      </c>
    </row>
    <row r="1169" spans="6:10" x14ac:dyDescent="0.25">
      <c r="F1169" s="201">
        <v>44740</v>
      </c>
      <c r="G1169" s="202">
        <v>91.18</v>
      </c>
      <c r="H1169" s="202">
        <v>117.98</v>
      </c>
      <c r="I1169" s="202">
        <v>110.78</v>
      </c>
      <c r="J1169" s="202">
        <v>104.15</v>
      </c>
    </row>
    <row r="1170" spans="6:10" x14ac:dyDescent="0.25">
      <c r="F1170" s="201">
        <v>44741</v>
      </c>
      <c r="G1170" s="202">
        <v>89.95</v>
      </c>
      <c r="H1170" s="202">
        <v>116.26</v>
      </c>
      <c r="I1170" s="202">
        <v>109.26</v>
      </c>
      <c r="J1170" s="202">
        <v>102.36</v>
      </c>
    </row>
    <row r="1171" spans="6:10" x14ac:dyDescent="0.25">
      <c r="F1171" s="201">
        <v>44742</v>
      </c>
      <c r="G1171" s="202">
        <v>86.75</v>
      </c>
      <c r="H1171" s="202">
        <v>114.81</v>
      </c>
      <c r="I1171" s="202">
        <v>105.59</v>
      </c>
      <c r="J1171" s="202">
        <v>98.6</v>
      </c>
    </row>
    <row r="1172" spans="6:10" x14ac:dyDescent="0.25">
      <c r="F1172" s="201">
        <v>44743</v>
      </c>
      <c r="G1172" s="202">
        <v>87.15</v>
      </c>
      <c r="H1172" s="202">
        <v>111.63</v>
      </c>
      <c r="I1172" s="202">
        <v>104.65</v>
      </c>
      <c r="J1172" s="202">
        <v>98.25</v>
      </c>
    </row>
    <row r="1173" spans="6:10" x14ac:dyDescent="0.25">
      <c r="F1173" s="201">
        <v>44746</v>
      </c>
      <c r="G1173" s="202">
        <v>88.5</v>
      </c>
      <c r="H1173" s="202">
        <v>113.5</v>
      </c>
      <c r="I1173" s="202">
        <v>106.11</v>
      </c>
      <c r="J1173" s="202">
        <v>99.43</v>
      </c>
    </row>
    <row r="1174" spans="6:10" x14ac:dyDescent="0.25">
      <c r="F1174" s="201">
        <v>44747</v>
      </c>
      <c r="G1174" s="202">
        <v>81.09</v>
      </c>
      <c r="H1174" s="202">
        <v>102.77</v>
      </c>
      <c r="I1174" s="202">
        <v>95.79</v>
      </c>
      <c r="J1174" s="202">
        <v>89.58</v>
      </c>
    </row>
    <row r="1175" spans="6:10" x14ac:dyDescent="0.25">
      <c r="F1175" s="201">
        <v>44748</v>
      </c>
      <c r="G1175" s="202">
        <v>80.92</v>
      </c>
      <c r="H1175" s="202">
        <v>100.69</v>
      </c>
      <c r="I1175" s="202">
        <v>94.12</v>
      </c>
      <c r="J1175" s="202">
        <v>88.52</v>
      </c>
    </row>
    <row r="1176" spans="6:10" x14ac:dyDescent="0.25">
      <c r="F1176" s="201">
        <v>44749</v>
      </c>
      <c r="G1176" s="202">
        <v>83.03</v>
      </c>
      <c r="H1176" s="202">
        <v>104.65</v>
      </c>
      <c r="I1176" s="202">
        <v>97.99</v>
      </c>
      <c r="J1176" s="202">
        <v>91.91</v>
      </c>
    </row>
    <row r="1177" spans="6:10" x14ac:dyDescent="0.25">
      <c r="F1177" s="201">
        <v>44750</v>
      </c>
      <c r="G1177" s="202">
        <v>84.58</v>
      </c>
      <c r="H1177" s="202">
        <v>107.02</v>
      </c>
      <c r="I1177" s="202">
        <v>100.51</v>
      </c>
      <c r="J1177" s="202">
        <v>94.39</v>
      </c>
    </row>
    <row r="1178" spans="6:10" x14ac:dyDescent="0.25">
      <c r="F1178" s="201">
        <v>44753</v>
      </c>
      <c r="G1178" s="202">
        <v>86</v>
      </c>
      <c r="H1178" s="202">
        <v>107.1</v>
      </c>
      <c r="I1178" s="202">
        <v>100.8</v>
      </c>
      <c r="J1178" s="202">
        <v>95.04</v>
      </c>
    </row>
    <row r="1179" spans="6:10" x14ac:dyDescent="0.25">
      <c r="F1179" s="201">
        <v>44754</v>
      </c>
      <c r="G1179" s="202">
        <v>81.790000000000006</v>
      </c>
      <c r="H1179" s="202">
        <v>99.49</v>
      </c>
      <c r="I1179" s="202">
        <v>93.61</v>
      </c>
      <c r="J1179" s="202">
        <v>88.87</v>
      </c>
    </row>
    <row r="1180" spans="6:10" x14ac:dyDescent="0.25">
      <c r="F1180" s="201">
        <v>44755</v>
      </c>
      <c r="G1180" s="202">
        <v>82.38</v>
      </c>
      <c r="H1180" s="202">
        <v>99.57</v>
      </c>
      <c r="I1180" s="202">
        <v>93.97</v>
      </c>
      <c r="J1180" s="202">
        <v>89.46</v>
      </c>
    </row>
    <row r="1181" spans="6:10" x14ac:dyDescent="0.25">
      <c r="F1181" s="201">
        <v>44756</v>
      </c>
      <c r="G1181" s="202">
        <v>80.790000000000006</v>
      </c>
      <c r="H1181" s="202">
        <v>99.1</v>
      </c>
      <c r="I1181" s="202">
        <v>92.82</v>
      </c>
      <c r="J1181" s="202">
        <v>88.15</v>
      </c>
    </row>
    <row r="1182" spans="6:10" x14ac:dyDescent="0.25">
      <c r="F1182" s="201">
        <v>44757</v>
      </c>
      <c r="G1182" s="202">
        <v>81.92</v>
      </c>
      <c r="H1182" s="202">
        <v>101.16</v>
      </c>
      <c r="I1182" s="202">
        <v>94.54</v>
      </c>
      <c r="J1182" s="202">
        <v>89.54</v>
      </c>
    </row>
    <row r="1183" spans="6:10" x14ac:dyDescent="0.25">
      <c r="F1183" s="201">
        <v>44760</v>
      </c>
      <c r="G1183" s="202">
        <v>85.02</v>
      </c>
      <c r="H1183" s="202">
        <v>106.27</v>
      </c>
      <c r="I1183" s="202">
        <v>98.95</v>
      </c>
      <c r="J1183" s="202">
        <v>93.46</v>
      </c>
    </row>
    <row r="1184" spans="6:10" x14ac:dyDescent="0.25">
      <c r="F1184" s="201">
        <v>44761</v>
      </c>
      <c r="G1184" s="202">
        <v>85.37</v>
      </c>
      <c r="H1184" s="202">
        <v>107.35</v>
      </c>
      <c r="I1184" s="202">
        <v>99.84</v>
      </c>
      <c r="J1184" s="202">
        <v>94.07</v>
      </c>
    </row>
    <row r="1185" spans="6:10" x14ac:dyDescent="0.25">
      <c r="F1185" s="201">
        <v>44762</v>
      </c>
      <c r="G1185" s="202">
        <v>85.33</v>
      </c>
      <c r="H1185" s="202">
        <v>106.92</v>
      </c>
      <c r="I1185" s="202">
        <v>99.51</v>
      </c>
      <c r="J1185" s="202">
        <v>94.19</v>
      </c>
    </row>
    <row r="1186" spans="6:10" x14ac:dyDescent="0.25">
      <c r="F1186" s="201">
        <v>44763</v>
      </c>
      <c r="G1186" s="202">
        <v>83.93</v>
      </c>
      <c r="H1186" s="202">
        <v>103.86</v>
      </c>
      <c r="I1186" s="202">
        <v>96.97</v>
      </c>
      <c r="J1186" s="202">
        <v>92.24</v>
      </c>
    </row>
    <row r="1187" spans="6:10" x14ac:dyDescent="0.25">
      <c r="F1187" s="201">
        <v>44764</v>
      </c>
      <c r="G1187" s="202">
        <v>83.27</v>
      </c>
      <c r="H1187" s="202">
        <v>103.2</v>
      </c>
      <c r="I1187" s="202">
        <v>95.93</v>
      </c>
      <c r="J1187" s="202">
        <v>91.26</v>
      </c>
    </row>
    <row r="1188" spans="6:10" x14ac:dyDescent="0.25">
      <c r="F1188" s="201">
        <v>44767</v>
      </c>
      <c r="G1188" s="202">
        <v>84.92</v>
      </c>
      <c r="H1188" s="202">
        <v>105.15</v>
      </c>
      <c r="I1188" s="202">
        <v>97.8</v>
      </c>
      <c r="J1188" s="202">
        <v>93.18</v>
      </c>
    </row>
    <row r="1189" spans="6:10" x14ac:dyDescent="0.25">
      <c r="F1189" s="201">
        <v>44768</v>
      </c>
      <c r="G1189" s="202">
        <v>84.93</v>
      </c>
      <c r="H1189" s="202">
        <v>104.4</v>
      </c>
      <c r="I1189" s="202">
        <v>97.14</v>
      </c>
      <c r="J1189" s="202">
        <v>92.7</v>
      </c>
    </row>
    <row r="1190" spans="6:10" x14ac:dyDescent="0.25">
      <c r="F1190" s="201">
        <v>44769</v>
      </c>
      <c r="G1190" s="202">
        <v>86.8</v>
      </c>
      <c r="H1190" s="202">
        <v>106.62</v>
      </c>
      <c r="I1190" s="202">
        <v>99.44</v>
      </c>
      <c r="J1190" s="202">
        <v>95.12</v>
      </c>
    </row>
    <row r="1191" spans="6:10" x14ac:dyDescent="0.25">
      <c r="F1191" s="201">
        <v>44770</v>
      </c>
      <c r="G1191" s="202">
        <v>86.16</v>
      </c>
      <c r="H1191" s="202">
        <v>107.14</v>
      </c>
      <c r="I1191" s="202">
        <v>99.49</v>
      </c>
      <c r="J1191" s="202">
        <v>94.95</v>
      </c>
    </row>
    <row r="1192" spans="6:10" x14ac:dyDescent="0.25">
      <c r="F1192" s="201">
        <v>44771</v>
      </c>
      <c r="G1192" s="202">
        <v>87.57</v>
      </c>
      <c r="H1192" s="202">
        <v>110.01</v>
      </c>
      <c r="I1192" s="202">
        <v>101.44</v>
      </c>
      <c r="J1192" s="202">
        <v>96.74</v>
      </c>
    </row>
    <row r="1193" spans="6:10" x14ac:dyDescent="0.25">
      <c r="F1193" s="201">
        <v>44774</v>
      </c>
      <c r="G1193" s="202">
        <v>85.66</v>
      </c>
      <c r="H1193" s="202">
        <v>100.03</v>
      </c>
      <c r="I1193" s="202">
        <v>96.47</v>
      </c>
      <c r="J1193" s="202">
        <v>93.17</v>
      </c>
    </row>
    <row r="1194" spans="6:10" x14ac:dyDescent="0.25">
      <c r="F1194" s="201">
        <v>44775</v>
      </c>
      <c r="G1194" s="202">
        <v>86.94</v>
      </c>
      <c r="H1194" s="202">
        <v>100.54</v>
      </c>
      <c r="I1194" s="202">
        <v>97.28</v>
      </c>
      <c r="J1194" s="202">
        <v>94.27</v>
      </c>
    </row>
    <row r="1195" spans="6:10" x14ac:dyDescent="0.25">
      <c r="F1195" s="201">
        <v>44776</v>
      </c>
      <c r="G1195" s="202">
        <v>85.37</v>
      </c>
      <c r="H1195" s="202">
        <v>96.78</v>
      </c>
      <c r="I1195" s="202">
        <v>94.06</v>
      </c>
      <c r="J1195" s="202">
        <v>91.51</v>
      </c>
    </row>
    <row r="1196" spans="6:10" x14ac:dyDescent="0.25">
      <c r="F1196" s="201">
        <v>44777</v>
      </c>
      <c r="G1196" s="202">
        <v>82.82</v>
      </c>
      <c r="H1196" s="202">
        <v>94.12</v>
      </c>
      <c r="I1196" s="202">
        <v>91.31</v>
      </c>
      <c r="J1196" s="202">
        <v>88.75</v>
      </c>
    </row>
    <row r="1197" spans="6:10" x14ac:dyDescent="0.25">
      <c r="F1197" s="201">
        <v>44778</v>
      </c>
      <c r="G1197" s="202">
        <v>82.99</v>
      </c>
      <c r="H1197" s="202">
        <v>94.92</v>
      </c>
      <c r="I1197" s="202">
        <v>91.92</v>
      </c>
      <c r="J1197" s="202">
        <v>89.18</v>
      </c>
    </row>
    <row r="1198" spans="6:10" x14ac:dyDescent="0.25">
      <c r="F1198" s="201">
        <v>44781</v>
      </c>
      <c r="G1198" s="202">
        <v>85.01</v>
      </c>
      <c r="H1198" s="202">
        <v>96.65</v>
      </c>
      <c r="I1198" s="202">
        <v>93.9</v>
      </c>
      <c r="J1198" s="202">
        <v>91.27</v>
      </c>
    </row>
    <row r="1199" spans="6:10" x14ac:dyDescent="0.25">
      <c r="F1199" s="201">
        <v>44782</v>
      </c>
      <c r="G1199" s="202">
        <v>84.7</v>
      </c>
      <c r="H1199" s="202">
        <v>96.31</v>
      </c>
      <c r="I1199" s="202">
        <v>93.64</v>
      </c>
      <c r="J1199" s="202">
        <v>91.01</v>
      </c>
    </row>
    <row r="1200" spans="6:10" x14ac:dyDescent="0.25">
      <c r="F1200" s="201">
        <v>44783</v>
      </c>
      <c r="G1200" s="202">
        <v>86.14</v>
      </c>
      <c r="H1200" s="202">
        <v>97.4</v>
      </c>
      <c r="I1200" s="202">
        <v>95.18</v>
      </c>
      <c r="J1200" s="202">
        <v>92.58</v>
      </c>
    </row>
    <row r="1201" spans="6:10" x14ac:dyDescent="0.25">
      <c r="F1201" s="201">
        <v>44784</v>
      </c>
      <c r="G1201" s="202">
        <v>87.06</v>
      </c>
      <c r="H1201" s="202">
        <v>99.6</v>
      </c>
      <c r="I1201" s="202">
        <v>97.15</v>
      </c>
      <c r="J1201" s="202">
        <v>94.27</v>
      </c>
    </row>
    <row r="1202" spans="6:10" x14ac:dyDescent="0.25">
      <c r="F1202" s="201">
        <v>44785</v>
      </c>
      <c r="G1202" s="202">
        <v>86.3</v>
      </c>
      <c r="H1202" s="202">
        <v>98.15</v>
      </c>
      <c r="I1202" s="202">
        <v>95.78</v>
      </c>
      <c r="J1202" s="202">
        <v>92.98</v>
      </c>
    </row>
    <row r="1203" spans="6:10" x14ac:dyDescent="0.25">
      <c r="F1203" s="201">
        <v>44788</v>
      </c>
      <c r="G1203" s="202">
        <v>84.99</v>
      </c>
      <c r="H1203" s="202">
        <v>95.1</v>
      </c>
      <c r="I1203" s="202">
        <v>93.4</v>
      </c>
      <c r="J1203" s="202">
        <v>90.98</v>
      </c>
    </row>
    <row r="1204" spans="6:10" x14ac:dyDescent="0.25">
      <c r="F1204" s="201">
        <v>44789</v>
      </c>
      <c r="G1204" s="202">
        <v>83.76</v>
      </c>
      <c r="H1204" s="202">
        <v>92.34</v>
      </c>
      <c r="I1204" s="202">
        <v>91.06</v>
      </c>
      <c r="J1204" s="202">
        <v>89.01</v>
      </c>
    </row>
    <row r="1205" spans="6:10" x14ac:dyDescent="0.25">
      <c r="F1205" s="201">
        <v>44790</v>
      </c>
      <c r="G1205" s="202">
        <v>84.32</v>
      </c>
      <c r="H1205" s="202">
        <v>93.65</v>
      </c>
      <c r="I1205" s="202">
        <v>92.3</v>
      </c>
      <c r="J1205" s="202">
        <v>90.06</v>
      </c>
    </row>
    <row r="1206" spans="6:10" x14ac:dyDescent="0.25">
      <c r="F1206" s="201">
        <v>44791</v>
      </c>
      <c r="G1206" s="202">
        <v>84.91</v>
      </c>
      <c r="H1206" s="202">
        <v>96.59</v>
      </c>
      <c r="I1206" s="202">
        <v>94.68</v>
      </c>
      <c r="J1206" s="202">
        <v>91.85</v>
      </c>
    </row>
    <row r="1207" spans="6:10" x14ac:dyDescent="0.25">
      <c r="F1207" s="201">
        <v>44792</v>
      </c>
      <c r="G1207" s="202">
        <v>85.34</v>
      </c>
      <c r="H1207" s="202">
        <v>96.72</v>
      </c>
      <c r="I1207" s="202">
        <v>95.14</v>
      </c>
      <c r="J1207" s="202">
        <v>92.43</v>
      </c>
    </row>
    <row r="1208" spans="6:10" x14ac:dyDescent="0.25">
      <c r="F1208" s="201">
        <v>44795</v>
      </c>
      <c r="G1208" s="202">
        <v>85.26</v>
      </c>
      <c r="H1208" s="202">
        <v>96.48</v>
      </c>
      <c r="I1208" s="202">
        <v>94.88</v>
      </c>
      <c r="J1208" s="202">
        <v>92.2</v>
      </c>
    </row>
    <row r="1209" spans="6:10" x14ac:dyDescent="0.25">
      <c r="F1209" s="201">
        <v>44796</v>
      </c>
      <c r="G1209" s="202">
        <v>86.78</v>
      </c>
      <c r="H1209" s="202">
        <v>100.22</v>
      </c>
      <c r="I1209" s="202">
        <v>98</v>
      </c>
      <c r="J1209" s="202">
        <v>94.8</v>
      </c>
    </row>
    <row r="1210" spans="6:10" x14ac:dyDescent="0.25">
      <c r="F1210" s="201">
        <v>44797</v>
      </c>
      <c r="G1210" s="202">
        <v>86.83</v>
      </c>
      <c r="H1210" s="202">
        <v>101.22</v>
      </c>
      <c r="I1210" s="202">
        <v>99.11</v>
      </c>
      <c r="J1210" s="202">
        <v>95.54</v>
      </c>
    </row>
    <row r="1211" spans="6:10" x14ac:dyDescent="0.25">
      <c r="F1211" s="201">
        <v>44798</v>
      </c>
      <c r="G1211" s="202">
        <v>85.34</v>
      </c>
      <c r="H1211" s="202">
        <v>99.34</v>
      </c>
      <c r="I1211" s="202">
        <v>97.25</v>
      </c>
      <c r="J1211" s="202">
        <v>93.67</v>
      </c>
    </row>
    <row r="1212" spans="6:10" x14ac:dyDescent="0.25">
      <c r="F1212" s="201">
        <v>44799</v>
      </c>
      <c r="G1212" s="202">
        <v>85.16</v>
      </c>
      <c r="H1212" s="202">
        <v>100.99</v>
      </c>
      <c r="I1212" s="202">
        <v>97.35</v>
      </c>
      <c r="J1212" s="202">
        <v>93.33</v>
      </c>
    </row>
    <row r="1213" spans="6:10" x14ac:dyDescent="0.25">
      <c r="F1213" s="201">
        <v>44802</v>
      </c>
      <c r="G1213" s="202">
        <v>86.58</v>
      </c>
      <c r="H1213" s="202">
        <v>105.09</v>
      </c>
      <c r="I1213" s="202">
        <v>100.94</v>
      </c>
      <c r="J1213" s="202">
        <v>96.07</v>
      </c>
    </row>
    <row r="1214" spans="6:10" x14ac:dyDescent="0.25">
      <c r="F1214" s="201">
        <v>44803</v>
      </c>
      <c r="G1214" s="202">
        <v>83.99</v>
      </c>
      <c r="H1214" s="202">
        <v>99.31</v>
      </c>
      <c r="I1214" s="202">
        <v>96.46</v>
      </c>
      <c r="J1214" s="202">
        <v>92.49</v>
      </c>
    </row>
    <row r="1215" spans="6:10" x14ac:dyDescent="0.25">
      <c r="F1215" s="201">
        <v>44804</v>
      </c>
      <c r="G1215" s="202">
        <v>83.24</v>
      </c>
      <c r="H1215" s="202">
        <v>96.49</v>
      </c>
      <c r="I1215" s="202">
        <v>94.21</v>
      </c>
      <c r="J1215" s="202">
        <v>90.76</v>
      </c>
    </row>
    <row r="1216" spans="6:10" x14ac:dyDescent="0.25">
      <c r="F1216" s="201">
        <v>44805</v>
      </c>
      <c r="G1216" s="202">
        <v>81.040000000000006</v>
      </c>
      <c r="H1216" s="202">
        <v>92.36</v>
      </c>
      <c r="I1216" s="202">
        <v>90.3</v>
      </c>
      <c r="J1216" s="202">
        <v>87.54</v>
      </c>
    </row>
    <row r="1217" spans="6:10" x14ac:dyDescent="0.25">
      <c r="F1217" s="201">
        <v>44806</v>
      </c>
      <c r="G1217" s="202">
        <v>81.040000000000006</v>
      </c>
      <c r="H1217" s="202">
        <v>93.02</v>
      </c>
      <c r="I1217" s="202">
        <v>90.66</v>
      </c>
      <c r="J1217" s="202">
        <v>87.68</v>
      </c>
    </row>
    <row r="1218" spans="6:10" x14ac:dyDescent="0.25">
      <c r="F1218" s="201">
        <v>44809</v>
      </c>
      <c r="G1218" s="202">
        <v>81.67</v>
      </c>
      <c r="H1218" s="202">
        <v>95.74</v>
      </c>
      <c r="I1218" s="202">
        <v>93.07</v>
      </c>
      <c r="J1218" s="202">
        <v>89.61</v>
      </c>
    </row>
    <row r="1219" spans="6:10" x14ac:dyDescent="0.25">
      <c r="F1219" s="201">
        <v>44810</v>
      </c>
      <c r="G1219" s="202">
        <v>81.150000000000006</v>
      </c>
      <c r="H1219" s="202">
        <v>92.83</v>
      </c>
      <c r="I1219" s="202">
        <v>90.92</v>
      </c>
      <c r="J1219" s="202">
        <v>87.99</v>
      </c>
    </row>
    <row r="1220" spans="6:10" x14ac:dyDescent="0.25">
      <c r="F1220" s="201">
        <v>44811</v>
      </c>
      <c r="G1220" s="202">
        <v>77.97</v>
      </c>
      <c r="H1220" s="202">
        <v>88</v>
      </c>
      <c r="I1220" s="202">
        <v>86.31</v>
      </c>
      <c r="J1220" s="202">
        <v>83.84</v>
      </c>
    </row>
    <row r="1221" spans="6:10" x14ac:dyDescent="0.25">
      <c r="F1221" s="201">
        <v>44812</v>
      </c>
      <c r="G1221" s="202">
        <v>78.3</v>
      </c>
      <c r="H1221" s="202">
        <v>89.15</v>
      </c>
      <c r="I1221" s="202">
        <v>87.22</v>
      </c>
      <c r="J1221" s="202">
        <v>84.5</v>
      </c>
    </row>
    <row r="1222" spans="6:10" x14ac:dyDescent="0.25">
      <c r="F1222" s="201">
        <v>44813</v>
      </c>
      <c r="G1222" s="202">
        <v>80.900000000000006</v>
      </c>
      <c r="H1222" s="202">
        <v>92.84</v>
      </c>
      <c r="I1222" s="202">
        <v>90.42</v>
      </c>
      <c r="J1222" s="202">
        <v>87.48</v>
      </c>
    </row>
    <row r="1223" spans="6:10" x14ac:dyDescent="0.25">
      <c r="F1223" s="201">
        <v>44816</v>
      </c>
      <c r="G1223" s="202">
        <v>82.04</v>
      </c>
      <c r="H1223" s="202">
        <v>94</v>
      </c>
      <c r="I1223" s="202">
        <v>91.68</v>
      </c>
      <c r="J1223" s="202">
        <v>88.76</v>
      </c>
    </row>
    <row r="1224" spans="6:10" x14ac:dyDescent="0.25">
      <c r="F1224" s="201">
        <v>44817</v>
      </c>
      <c r="G1224" s="202">
        <v>81.66</v>
      </c>
      <c r="H1224" s="202">
        <v>93.17</v>
      </c>
      <c r="I1224" s="202">
        <v>90.88</v>
      </c>
      <c r="J1224" s="202">
        <v>87.82</v>
      </c>
    </row>
    <row r="1225" spans="6:10" x14ac:dyDescent="0.25">
      <c r="F1225" s="201">
        <v>44818</v>
      </c>
      <c r="G1225" s="202">
        <v>81.97</v>
      </c>
      <c r="H1225" s="202">
        <v>94.1</v>
      </c>
      <c r="I1225" s="202">
        <v>91.69</v>
      </c>
      <c r="J1225" s="202">
        <v>88.33</v>
      </c>
    </row>
    <row r="1226" spans="6:10" x14ac:dyDescent="0.25">
      <c r="F1226" s="201">
        <v>44819</v>
      </c>
      <c r="G1226" s="202">
        <v>79.05</v>
      </c>
      <c r="H1226" s="202">
        <v>90.84</v>
      </c>
      <c r="I1226" s="202">
        <v>88.12</v>
      </c>
      <c r="J1226" s="202">
        <v>84.7</v>
      </c>
    </row>
    <row r="1227" spans="6:10" x14ac:dyDescent="0.25">
      <c r="F1227" s="201">
        <v>44820</v>
      </c>
      <c r="G1227" s="202">
        <v>79.02</v>
      </c>
      <c r="H1227" s="202">
        <v>91.35</v>
      </c>
      <c r="I1227" s="202">
        <v>88.51</v>
      </c>
      <c r="J1227" s="202">
        <v>84.92</v>
      </c>
    </row>
    <row r="1228" spans="6:10" x14ac:dyDescent="0.25">
      <c r="F1228" s="201">
        <v>44823</v>
      </c>
      <c r="G1228" s="202">
        <v>79.2</v>
      </c>
      <c r="H1228" s="202">
        <v>92</v>
      </c>
      <c r="I1228" s="202">
        <v>89.09</v>
      </c>
      <c r="J1228" s="202">
        <v>85.41</v>
      </c>
    </row>
    <row r="1229" spans="6:10" x14ac:dyDescent="0.25">
      <c r="F1229" s="201">
        <v>44824</v>
      </c>
      <c r="G1229" s="202">
        <v>77.680000000000007</v>
      </c>
      <c r="H1229" s="202">
        <v>90.62</v>
      </c>
      <c r="I1229" s="202">
        <v>87.85</v>
      </c>
      <c r="J1229" s="202">
        <v>84.14</v>
      </c>
    </row>
    <row r="1230" spans="6:10" x14ac:dyDescent="0.25">
      <c r="F1230" s="201">
        <v>44825</v>
      </c>
      <c r="G1230" s="202">
        <v>77.16</v>
      </c>
      <c r="H1230" s="202">
        <v>89.83</v>
      </c>
      <c r="I1230" s="202">
        <v>87.31</v>
      </c>
      <c r="J1230" s="202">
        <v>83.63</v>
      </c>
    </row>
    <row r="1231" spans="6:10" x14ac:dyDescent="0.25">
      <c r="F1231" s="201">
        <v>44826</v>
      </c>
      <c r="G1231" s="202">
        <v>77.78</v>
      </c>
      <c r="H1231" s="202">
        <v>90.46</v>
      </c>
      <c r="I1231" s="202">
        <v>88.1</v>
      </c>
      <c r="J1231" s="202">
        <v>84.48</v>
      </c>
    </row>
    <row r="1232" spans="6:10" x14ac:dyDescent="0.25">
      <c r="F1232" s="201">
        <v>44827</v>
      </c>
      <c r="G1232" s="202">
        <v>74.680000000000007</v>
      </c>
      <c r="H1232" s="202">
        <v>86.15</v>
      </c>
      <c r="I1232" s="202">
        <v>83.61</v>
      </c>
      <c r="J1232" s="202">
        <v>80.37</v>
      </c>
    </row>
    <row r="1233" spans="6:10" x14ac:dyDescent="0.25">
      <c r="F1233" s="201">
        <v>44830</v>
      </c>
      <c r="G1233" s="202">
        <v>73.09</v>
      </c>
      <c r="H1233" s="202">
        <v>84.06</v>
      </c>
      <c r="I1233" s="202">
        <v>81.34</v>
      </c>
      <c r="J1233" s="202">
        <v>78.2</v>
      </c>
    </row>
    <row r="1234" spans="6:10" x14ac:dyDescent="0.25">
      <c r="F1234" s="201">
        <v>44831</v>
      </c>
      <c r="G1234" s="202">
        <v>73.790000000000006</v>
      </c>
      <c r="H1234" s="202">
        <v>86.27</v>
      </c>
      <c r="I1234" s="202">
        <v>83.11</v>
      </c>
      <c r="J1234" s="202">
        <v>79.459999999999994</v>
      </c>
    </row>
    <row r="1235" spans="6:10" x14ac:dyDescent="0.25">
      <c r="F1235" s="201">
        <v>44832</v>
      </c>
      <c r="G1235" s="202">
        <v>75.98</v>
      </c>
      <c r="H1235" s="202">
        <v>89.32</v>
      </c>
      <c r="I1235" s="202">
        <v>86.28</v>
      </c>
      <c r="J1235" s="202">
        <v>82.23</v>
      </c>
    </row>
    <row r="1236" spans="6:10" x14ac:dyDescent="0.25">
      <c r="F1236" s="201">
        <v>44833</v>
      </c>
      <c r="G1236" s="202">
        <v>75</v>
      </c>
      <c r="H1236" s="202">
        <v>88.49</v>
      </c>
      <c r="I1236" s="202">
        <v>85.48</v>
      </c>
      <c r="J1236" s="202">
        <v>81.47</v>
      </c>
    </row>
    <row r="1237" spans="6:10" x14ac:dyDescent="0.25">
      <c r="F1237" s="201">
        <v>44834</v>
      </c>
      <c r="G1237" s="202">
        <v>73.47</v>
      </c>
      <c r="H1237" s="202">
        <v>87.96</v>
      </c>
      <c r="I1237" s="202">
        <v>83.52</v>
      </c>
      <c r="J1237" s="202">
        <v>79.63</v>
      </c>
    </row>
    <row r="1238" spans="6:10" x14ac:dyDescent="0.25">
      <c r="F1238" s="201">
        <v>44837</v>
      </c>
      <c r="G1238" s="202">
        <v>75.680000000000007</v>
      </c>
      <c r="H1238" s="202">
        <v>88.86</v>
      </c>
      <c r="I1238" s="202">
        <v>85.22</v>
      </c>
      <c r="J1238" s="202">
        <v>81.56</v>
      </c>
    </row>
    <row r="1239" spans="6:10" x14ac:dyDescent="0.25">
      <c r="F1239" s="201">
        <v>44838</v>
      </c>
      <c r="G1239" s="202">
        <v>77.86</v>
      </c>
      <c r="H1239" s="202">
        <v>91.8</v>
      </c>
      <c r="I1239" s="202">
        <v>87.99</v>
      </c>
      <c r="J1239" s="202">
        <v>84.19</v>
      </c>
    </row>
    <row r="1240" spans="6:10" x14ac:dyDescent="0.25">
      <c r="F1240" s="201">
        <v>44839</v>
      </c>
      <c r="G1240" s="202">
        <v>79.650000000000006</v>
      </c>
      <c r="H1240" s="202">
        <v>93.37</v>
      </c>
      <c r="I1240" s="202">
        <v>89.86</v>
      </c>
      <c r="J1240" s="202">
        <v>86.15</v>
      </c>
    </row>
    <row r="1241" spans="6:10" x14ac:dyDescent="0.25">
      <c r="F1241" s="201">
        <v>44840</v>
      </c>
      <c r="G1241" s="202">
        <v>80.650000000000006</v>
      </c>
      <c r="H1241" s="202">
        <v>94.42</v>
      </c>
      <c r="I1241" s="202">
        <v>90.95</v>
      </c>
      <c r="J1241" s="202">
        <v>87.27</v>
      </c>
    </row>
    <row r="1242" spans="6:10" x14ac:dyDescent="0.25">
      <c r="F1242" s="201">
        <v>44841</v>
      </c>
      <c r="G1242" s="202">
        <v>82.48</v>
      </c>
      <c r="H1242" s="202">
        <v>97.92</v>
      </c>
      <c r="I1242" s="202">
        <v>93.92</v>
      </c>
      <c r="J1242" s="202">
        <v>89.8</v>
      </c>
    </row>
    <row r="1243" spans="6:10" x14ac:dyDescent="0.25">
      <c r="F1243" s="201">
        <v>44844</v>
      </c>
      <c r="G1243" s="202">
        <v>81.42</v>
      </c>
      <c r="H1243" s="202">
        <v>96.19</v>
      </c>
      <c r="I1243" s="202">
        <v>92.49</v>
      </c>
      <c r="J1243" s="202">
        <v>88.48</v>
      </c>
    </row>
    <row r="1244" spans="6:10" x14ac:dyDescent="0.25">
      <c r="F1244" s="201">
        <v>44845</v>
      </c>
      <c r="G1244" s="202">
        <v>79.849999999999994</v>
      </c>
      <c r="H1244" s="202">
        <v>94.29</v>
      </c>
      <c r="I1244" s="202">
        <v>90.7</v>
      </c>
      <c r="J1244" s="202">
        <v>86.65</v>
      </c>
    </row>
    <row r="1245" spans="6:10" x14ac:dyDescent="0.25">
      <c r="F1245" s="201">
        <v>44846</v>
      </c>
      <c r="G1245" s="202">
        <v>78.58</v>
      </c>
      <c r="H1245" s="202">
        <v>92.45</v>
      </c>
      <c r="I1245" s="202">
        <v>89.16</v>
      </c>
      <c r="J1245" s="202">
        <v>85.25</v>
      </c>
    </row>
    <row r="1246" spans="6:10" x14ac:dyDescent="0.25">
      <c r="F1246" s="201">
        <v>44847</v>
      </c>
      <c r="G1246" s="202">
        <v>80.040000000000006</v>
      </c>
      <c r="H1246" s="202">
        <v>94.57</v>
      </c>
      <c r="I1246" s="202">
        <v>91.21</v>
      </c>
      <c r="J1246" s="202">
        <v>87.14</v>
      </c>
    </row>
    <row r="1247" spans="6:10" x14ac:dyDescent="0.25">
      <c r="F1247" s="201">
        <v>44848</v>
      </c>
      <c r="G1247" s="202">
        <v>78.16</v>
      </c>
      <c r="H1247" s="202">
        <v>91.63</v>
      </c>
      <c r="I1247" s="202">
        <v>88.51</v>
      </c>
      <c r="J1247" s="202">
        <v>84.73</v>
      </c>
    </row>
    <row r="1248" spans="6:10" x14ac:dyDescent="0.25">
      <c r="F1248" s="201">
        <v>44851</v>
      </c>
      <c r="G1248" s="202">
        <v>78.680000000000007</v>
      </c>
      <c r="H1248" s="202">
        <v>91.62</v>
      </c>
      <c r="I1248" s="202">
        <v>88.58</v>
      </c>
      <c r="J1248" s="202">
        <v>84.95</v>
      </c>
    </row>
    <row r="1249" spans="6:10" x14ac:dyDescent="0.25">
      <c r="F1249" s="201">
        <v>44852</v>
      </c>
      <c r="G1249" s="202">
        <v>78.56</v>
      </c>
      <c r="H1249" s="202">
        <v>90.03</v>
      </c>
      <c r="I1249" s="202">
        <v>87.13</v>
      </c>
      <c r="J1249" s="202">
        <v>83.91</v>
      </c>
    </row>
    <row r="1250" spans="6:10" x14ac:dyDescent="0.25">
      <c r="F1250" s="201">
        <v>44853</v>
      </c>
      <c r="G1250" s="202">
        <v>79.47</v>
      </c>
      <c r="H1250" s="202">
        <v>92.41</v>
      </c>
      <c r="I1250" s="202">
        <v>88.85</v>
      </c>
      <c r="J1250" s="202">
        <v>85.24</v>
      </c>
    </row>
    <row r="1251" spans="6:10" x14ac:dyDescent="0.25">
      <c r="F1251" s="201">
        <v>44854</v>
      </c>
      <c r="G1251" s="202">
        <v>78.95</v>
      </c>
      <c r="H1251" s="202">
        <v>92.38</v>
      </c>
      <c r="I1251" s="202">
        <v>88.61</v>
      </c>
      <c r="J1251" s="202">
        <v>84.75</v>
      </c>
    </row>
    <row r="1252" spans="6:10" x14ac:dyDescent="0.25">
      <c r="F1252" s="201">
        <v>44855</v>
      </c>
      <c r="G1252" s="202">
        <v>79.17</v>
      </c>
      <c r="H1252" s="202">
        <v>93.5</v>
      </c>
      <c r="I1252" s="202">
        <v>89.45</v>
      </c>
      <c r="J1252" s="202">
        <v>85.43</v>
      </c>
    </row>
    <row r="1253" spans="6:10" x14ac:dyDescent="0.25">
      <c r="F1253" s="201">
        <v>44858</v>
      </c>
      <c r="G1253" s="202">
        <v>79.209999999999994</v>
      </c>
      <c r="H1253" s="202">
        <v>93.26</v>
      </c>
      <c r="I1253" s="202">
        <v>89.43</v>
      </c>
      <c r="J1253" s="202">
        <v>85.6</v>
      </c>
    </row>
    <row r="1254" spans="6:10" x14ac:dyDescent="0.25">
      <c r="F1254" s="201">
        <v>44859</v>
      </c>
      <c r="G1254" s="202">
        <v>80.14</v>
      </c>
      <c r="H1254" s="202">
        <v>93.52</v>
      </c>
      <c r="I1254" s="202">
        <v>90.1</v>
      </c>
      <c r="J1254" s="202">
        <v>86.44</v>
      </c>
    </row>
    <row r="1255" spans="6:10" x14ac:dyDescent="0.25">
      <c r="F1255" s="201">
        <v>44860</v>
      </c>
      <c r="G1255" s="202">
        <v>81.489999999999995</v>
      </c>
      <c r="H1255" s="202">
        <v>95.69</v>
      </c>
      <c r="I1255" s="202">
        <v>92.09</v>
      </c>
      <c r="J1255" s="202">
        <v>88.19</v>
      </c>
    </row>
    <row r="1256" spans="6:10" x14ac:dyDescent="0.25">
      <c r="F1256" s="201">
        <v>44861</v>
      </c>
      <c r="G1256" s="202">
        <v>82.25</v>
      </c>
      <c r="H1256" s="202">
        <v>96.96</v>
      </c>
      <c r="I1256" s="202">
        <v>93.25</v>
      </c>
      <c r="J1256" s="202">
        <v>89.14</v>
      </c>
    </row>
    <row r="1257" spans="6:10" x14ac:dyDescent="0.25">
      <c r="F1257" s="201">
        <v>44862</v>
      </c>
      <c r="G1257" s="202">
        <v>81.14</v>
      </c>
      <c r="H1257" s="202">
        <v>95.77</v>
      </c>
      <c r="I1257" s="202">
        <v>91.86</v>
      </c>
      <c r="J1257" s="202">
        <v>87.71</v>
      </c>
    </row>
    <row r="1258" spans="6:10" x14ac:dyDescent="0.25">
      <c r="F1258" s="201">
        <v>44865</v>
      </c>
      <c r="G1258" s="202">
        <v>80.78</v>
      </c>
      <c r="H1258" s="202">
        <v>94.83</v>
      </c>
      <c r="I1258" s="202">
        <v>91.02</v>
      </c>
      <c r="J1258" s="202">
        <v>87.03</v>
      </c>
    </row>
    <row r="1259" spans="6:10" x14ac:dyDescent="0.25">
      <c r="F1259" s="201">
        <v>44866</v>
      </c>
      <c r="G1259" s="202">
        <v>81.67</v>
      </c>
      <c r="H1259" s="202">
        <v>94.65</v>
      </c>
      <c r="I1259" s="202">
        <v>91.17</v>
      </c>
      <c r="J1259" s="202">
        <v>87.51</v>
      </c>
    </row>
    <row r="1260" spans="6:10" x14ac:dyDescent="0.25">
      <c r="F1260" s="201">
        <v>44867</v>
      </c>
      <c r="G1260" s="202">
        <v>83.31</v>
      </c>
      <c r="H1260" s="202">
        <v>96.16</v>
      </c>
      <c r="I1260" s="202">
        <v>92.85</v>
      </c>
      <c r="J1260" s="202">
        <v>89.24</v>
      </c>
    </row>
    <row r="1261" spans="6:10" x14ac:dyDescent="0.25">
      <c r="F1261" s="201">
        <v>44868</v>
      </c>
      <c r="G1261" s="202">
        <v>82.21</v>
      </c>
      <c r="H1261" s="202">
        <v>94.67</v>
      </c>
      <c r="I1261" s="202">
        <v>91.56</v>
      </c>
      <c r="J1261" s="202">
        <v>88.07</v>
      </c>
    </row>
    <row r="1262" spans="6:10" x14ac:dyDescent="0.25">
      <c r="F1262" s="201">
        <v>44869</v>
      </c>
      <c r="G1262" s="202">
        <v>84.81</v>
      </c>
      <c r="H1262" s="202">
        <v>98.57</v>
      </c>
      <c r="I1262" s="202">
        <v>95.33</v>
      </c>
      <c r="J1262" s="202">
        <v>91.53</v>
      </c>
    </row>
    <row r="1263" spans="6:10" x14ac:dyDescent="0.25">
      <c r="F1263" s="201">
        <v>44872</v>
      </c>
      <c r="G1263" s="202">
        <v>84.53</v>
      </c>
      <c r="H1263" s="202">
        <v>97.92</v>
      </c>
      <c r="I1263" s="202">
        <v>94.88</v>
      </c>
      <c r="J1263" s="202">
        <v>91.22</v>
      </c>
    </row>
    <row r="1264" spans="6:10" x14ac:dyDescent="0.25">
      <c r="F1264" s="201">
        <v>44873</v>
      </c>
      <c r="G1264" s="202">
        <v>83</v>
      </c>
      <c r="H1264" s="202">
        <v>95.36</v>
      </c>
      <c r="I1264" s="202">
        <v>92.64</v>
      </c>
      <c r="J1264" s="202">
        <v>89.28</v>
      </c>
    </row>
    <row r="1265" spans="6:10" x14ac:dyDescent="0.25">
      <c r="F1265" s="201">
        <v>44874</v>
      </c>
      <c r="G1265" s="202">
        <v>80.88</v>
      </c>
      <c r="H1265" s="202">
        <v>92.65</v>
      </c>
      <c r="I1265" s="202">
        <v>89.91</v>
      </c>
      <c r="J1265" s="202">
        <v>86.72</v>
      </c>
    </row>
    <row r="1266" spans="6:10" x14ac:dyDescent="0.25">
      <c r="F1266" s="201">
        <v>44875</v>
      </c>
      <c r="G1266" s="202">
        <v>81.02</v>
      </c>
      <c r="H1266" s="202">
        <v>93.67</v>
      </c>
      <c r="I1266" s="202">
        <v>90.71</v>
      </c>
      <c r="J1266" s="202">
        <v>87.31</v>
      </c>
    </row>
    <row r="1267" spans="6:10" x14ac:dyDescent="0.25">
      <c r="F1267" s="201">
        <v>44876</v>
      </c>
      <c r="G1267" s="202">
        <v>82.74</v>
      </c>
      <c r="H1267" s="202">
        <v>95.99</v>
      </c>
      <c r="I1267" s="202">
        <v>92.98</v>
      </c>
      <c r="J1267" s="202">
        <v>89.45</v>
      </c>
    </row>
    <row r="1268" spans="6:10" x14ac:dyDescent="0.25">
      <c r="F1268" s="201">
        <v>44879</v>
      </c>
      <c r="G1268" s="202">
        <v>81.61</v>
      </c>
      <c r="H1268" s="202">
        <v>93.14</v>
      </c>
      <c r="I1268" s="202">
        <v>90.6</v>
      </c>
      <c r="J1268" s="202">
        <v>87.53</v>
      </c>
    </row>
    <row r="1269" spans="6:10" x14ac:dyDescent="0.25">
      <c r="F1269" s="201">
        <v>44880</v>
      </c>
      <c r="G1269" s="202">
        <v>82.98</v>
      </c>
      <c r="H1269" s="202">
        <v>93.86</v>
      </c>
      <c r="I1269" s="202">
        <v>91.73</v>
      </c>
      <c r="J1269" s="202">
        <v>88.9</v>
      </c>
    </row>
    <row r="1270" spans="6:10" x14ac:dyDescent="0.25">
      <c r="F1270" s="201">
        <v>44881</v>
      </c>
      <c r="G1270" s="202">
        <v>81.59</v>
      </c>
      <c r="H1270" s="202">
        <v>92.86</v>
      </c>
      <c r="I1270" s="202">
        <v>90.57</v>
      </c>
      <c r="J1270" s="202">
        <v>87.64</v>
      </c>
    </row>
    <row r="1271" spans="6:10" x14ac:dyDescent="0.25">
      <c r="F1271" s="201">
        <v>44882</v>
      </c>
      <c r="G1271" s="202">
        <v>80.22</v>
      </c>
      <c r="H1271" s="202">
        <v>89.78</v>
      </c>
      <c r="I1271" s="202">
        <v>87.99</v>
      </c>
      <c r="J1271" s="202">
        <v>85.55</v>
      </c>
    </row>
    <row r="1272" spans="6:10" x14ac:dyDescent="0.25">
      <c r="F1272" s="201">
        <v>44883</v>
      </c>
      <c r="G1272" s="202">
        <v>79.66</v>
      </c>
      <c r="H1272" s="202">
        <v>87.62</v>
      </c>
      <c r="I1272" s="202">
        <v>86.56</v>
      </c>
      <c r="J1272" s="202">
        <v>84.57</v>
      </c>
    </row>
    <row r="1273" spans="6:10" x14ac:dyDescent="0.25">
      <c r="F1273" s="201">
        <v>44886</v>
      </c>
      <c r="G1273" s="202">
        <v>80.34</v>
      </c>
      <c r="H1273" s="202">
        <v>87.45</v>
      </c>
      <c r="I1273" s="202">
        <v>86.67</v>
      </c>
      <c r="J1273" s="202">
        <v>84.98</v>
      </c>
    </row>
    <row r="1274" spans="6:10" x14ac:dyDescent="0.25">
      <c r="F1274" s="201">
        <v>44887</v>
      </c>
      <c r="G1274" s="202">
        <v>80.58</v>
      </c>
      <c r="H1274" s="202">
        <v>88.36</v>
      </c>
      <c r="I1274" s="202">
        <v>87.21</v>
      </c>
      <c r="J1274" s="202">
        <v>85.39</v>
      </c>
    </row>
    <row r="1275" spans="6:10" x14ac:dyDescent="0.25">
      <c r="F1275" s="201">
        <v>44888</v>
      </c>
      <c r="G1275" s="202">
        <v>79.650000000000006</v>
      </c>
      <c r="H1275" s="202">
        <v>85.41</v>
      </c>
      <c r="I1275" s="202">
        <v>84.93</v>
      </c>
      <c r="J1275" s="202">
        <v>83.77</v>
      </c>
    </row>
    <row r="1276" spans="6:10" x14ac:dyDescent="0.25">
      <c r="F1276" s="201">
        <v>44889</v>
      </c>
      <c r="G1276" s="202">
        <v>79.98</v>
      </c>
      <c r="H1276" s="202">
        <v>85.34</v>
      </c>
      <c r="I1276" s="202">
        <v>85.1</v>
      </c>
      <c r="J1276" s="202">
        <v>84.1</v>
      </c>
    </row>
    <row r="1277" spans="6:10" x14ac:dyDescent="0.25">
      <c r="F1277" s="201">
        <v>44890</v>
      </c>
      <c r="G1277" s="202">
        <v>78.78</v>
      </c>
      <c r="H1277" s="202">
        <v>83.63</v>
      </c>
      <c r="I1277" s="202">
        <v>83.54</v>
      </c>
      <c r="J1277" s="202">
        <v>82.54</v>
      </c>
    </row>
    <row r="1278" spans="6:10" x14ac:dyDescent="0.25">
      <c r="F1278" s="201">
        <v>44893</v>
      </c>
      <c r="G1278" s="202">
        <v>79.3</v>
      </c>
      <c r="H1278" s="202">
        <v>83.19</v>
      </c>
      <c r="I1278" s="202">
        <v>83.79</v>
      </c>
      <c r="J1278" s="202">
        <v>82.88</v>
      </c>
    </row>
    <row r="1279" spans="6:10" x14ac:dyDescent="0.25">
      <c r="F1279" s="201">
        <v>44894</v>
      </c>
      <c r="G1279" s="202">
        <v>79.92</v>
      </c>
      <c r="H1279" s="202">
        <v>83.03</v>
      </c>
      <c r="I1279" s="202">
        <v>84.24</v>
      </c>
      <c r="J1279" s="202">
        <v>83.48</v>
      </c>
    </row>
    <row r="1280" spans="6:10" x14ac:dyDescent="0.25">
      <c r="F1280" s="201">
        <v>44895</v>
      </c>
      <c r="G1280" s="202">
        <v>82.14</v>
      </c>
      <c r="H1280" s="202">
        <v>85.43</v>
      </c>
      <c r="I1280" s="202">
        <v>86.99</v>
      </c>
      <c r="J1280" s="202">
        <v>86.16</v>
      </c>
    </row>
    <row r="1281" spans="6:10" x14ac:dyDescent="0.25">
      <c r="F1281" s="201">
        <v>44896</v>
      </c>
      <c r="G1281" s="202">
        <v>81.94</v>
      </c>
      <c r="H1281" s="202">
        <v>86.88</v>
      </c>
      <c r="I1281" s="202">
        <v>86.58</v>
      </c>
      <c r="J1281" s="202">
        <v>85.46</v>
      </c>
    </row>
    <row r="1282" spans="6:10" x14ac:dyDescent="0.25">
      <c r="F1282" s="201">
        <v>44897</v>
      </c>
      <c r="G1282" s="202">
        <v>81.73</v>
      </c>
      <c r="H1282" s="202">
        <v>85.57</v>
      </c>
      <c r="I1282" s="202">
        <v>85.43</v>
      </c>
      <c r="J1282" s="202">
        <v>84.66</v>
      </c>
    </row>
    <row r="1283" spans="6:10" x14ac:dyDescent="0.25">
      <c r="F1283" s="201">
        <v>44900</v>
      </c>
      <c r="G1283" s="202">
        <v>79.84</v>
      </c>
      <c r="H1283" s="202">
        <v>82.68</v>
      </c>
      <c r="I1283" s="202">
        <v>82.63</v>
      </c>
      <c r="J1283" s="202">
        <v>82.26</v>
      </c>
    </row>
    <row r="1284" spans="6:10" x14ac:dyDescent="0.25">
      <c r="F1284" s="201">
        <v>44901</v>
      </c>
      <c r="G1284" s="202">
        <v>77.52</v>
      </c>
      <c r="H1284" s="202">
        <v>79.349999999999994</v>
      </c>
      <c r="I1284" s="202">
        <v>79.84</v>
      </c>
      <c r="J1284" s="202">
        <v>79.680000000000007</v>
      </c>
    </row>
    <row r="1285" spans="6:10" x14ac:dyDescent="0.25">
      <c r="F1285" s="201">
        <v>44902</v>
      </c>
      <c r="G1285" s="202">
        <v>75.86</v>
      </c>
      <c r="H1285" s="202">
        <v>77.17</v>
      </c>
      <c r="I1285" s="202">
        <v>77.83</v>
      </c>
      <c r="J1285" s="202">
        <v>77.819999999999993</v>
      </c>
    </row>
    <row r="1286" spans="6:10" x14ac:dyDescent="0.25">
      <c r="F1286" s="201">
        <v>44903</v>
      </c>
      <c r="G1286" s="202">
        <v>75.180000000000007</v>
      </c>
      <c r="H1286" s="202">
        <v>76.150000000000006</v>
      </c>
      <c r="I1286" s="202">
        <v>76.83</v>
      </c>
      <c r="J1286" s="202">
        <v>76.91</v>
      </c>
    </row>
    <row r="1287" spans="6:10" x14ac:dyDescent="0.25">
      <c r="F1287" s="201">
        <v>44904</v>
      </c>
      <c r="G1287" s="202">
        <v>75.290000000000006</v>
      </c>
      <c r="H1287" s="202">
        <v>76.099999999999994</v>
      </c>
      <c r="I1287" s="202">
        <v>76.84</v>
      </c>
      <c r="J1287" s="202">
        <v>76.89</v>
      </c>
    </row>
    <row r="1288" spans="6:10" x14ac:dyDescent="0.25">
      <c r="F1288" s="201">
        <v>44907</v>
      </c>
      <c r="G1288" s="202">
        <v>76.510000000000005</v>
      </c>
      <c r="H1288" s="202">
        <v>77.989999999999995</v>
      </c>
      <c r="I1288" s="202">
        <v>78.47</v>
      </c>
      <c r="J1288" s="202">
        <v>78.38</v>
      </c>
    </row>
    <row r="1289" spans="6:10" x14ac:dyDescent="0.25">
      <c r="F1289" s="201">
        <v>44908</v>
      </c>
      <c r="G1289" s="202">
        <v>77.61</v>
      </c>
      <c r="H1289" s="202">
        <v>80.680000000000007</v>
      </c>
      <c r="I1289" s="202">
        <v>80.790000000000006</v>
      </c>
      <c r="J1289" s="202">
        <v>80.260000000000005</v>
      </c>
    </row>
    <row r="1290" spans="6:10" x14ac:dyDescent="0.25">
      <c r="F1290" s="201">
        <v>44909</v>
      </c>
      <c r="G1290" s="202">
        <v>78.709999999999994</v>
      </c>
      <c r="H1290" s="202">
        <v>82.7</v>
      </c>
      <c r="I1290" s="202">
        <v>82.49</v>
      </c>
      <c r="J1290" s="202">
        <v>81.72</v>
      </c>
    </row>
    <row r="1291" spans="6:10" x14ac:dyDescent="0.25">
      <c r="F1291" s="201">
        <v>44910</v>
      </c>
      <c r="G1291" s="202">
        <v>77.11</v>
      </c>
      <c r="H1291" s="202">
        <v>81.209999999999994</v>
      </c>
      <c r="I1291" s="202">
        <v>80.989999999999995</v>
      </c>
      <c r="J1291" s="202">
        <v>80.08</v>
      </c>
    </row>
    <row r="1292" spans="6:10" x14ac:dyDescent="0.25">
      <c r="F1292" s="201">
        <v>44911</v>
      </c>
      <c r="G1292" s="202">
        <v>76.08</v>
      </c>
      <c r="H1292" s="202">
        <v>79.040000000000006</v>
      </c>
      <c r="I1292" s="202">
        <v>79.36</v>
      </c>
      <c r="J1292" s="202">
        <v>78.67</v>
      </c>
    </row>
    <row r="1293" spans="6:10" x14ac:dyDescent="0.25">
      <c r="F1293" s="201">
        <v>44914</v>
      </c>
      <c r="G1293" s="202">
        <v>76.290000000000006</v>
      </c>
      <c r="H1293" s="202">
        <v>79.8</v>
      </c>
      <c r="I1293" s="202">
        <v>79.87</v>
      </c>
      <c r="J1293" s="202">
        <v>78.98</v>
      </c>
    </row>
    <row r="1294" spans="6:10" x14ac:dyDescent="0.25">
      <c r="F1294" s="201">
        <v>44915</v>
      </c>
      <c r="G1294" s="202">
        <v>76.87</v>
      </c>
      <c r="H1294" s="202">
        <v>79.989999999999995</v>
      </c>
      <c r="I1294" s="202">
        <v>80.44</v>
      </c>
      <c r="J1294" s="202">
        <v>79.680000000000007</v>
      </c>
    </row>
    <row r="1295" spans="6:10" x14ac:dyDescent="0.25">
      <c r="F1295" s="201">
        <v>44916</v>
      </c>
      <c r="G1295" s="202">
        <v>77.989999999999995</v>
      </c>
      <c r="H1295" s="202">
        <v>82.2</v>
      </c>
      <c r="I1295" s="202">
        <v>82.39</v>
      </c>
      <c r="J1295" s="202">
        <v>81.400000000000006</v>
      </c>
    </row>
    <row r="1296" spans="6:10" x14ac:dyDescent="0.25">
      <c r="F1296" s="201">
        <v>44917</v>
      </c>
      <c r="G1296" s="202">
        <v>77.13</v>
      </c>
      <c r="H1296" s="202">
        <v>80.98</v>
      </c>
      <c r="I1296" s="202">
        <v>81.459999999999994</v>
      </c>
      <c r="J1296" s="202">
        <v>80.44</v>
      </c>
    </row>
    <row r="1297" spans="6:10" x14ac:dyDescent="0.25">
      <c r="F1297" s="201">
        <v>44918</v>
      </c>
      <c r="G1297" s="202">
        <v>79.709999999999994</v>
      </c>
      <c r="H1297" s="202">
        <v>83.92</v>
      </c>
      <c r="I1297" s="202">
        <v>84.34</v>
      </c>
      <c r="J1297" s="202">
        <v>83.21</v>
      </c>
    </row>
    <row r="1298" spans="6:10" x14ac:dyDescent="0.25">
      <c r="F1298" s="201">
        <v>44922</v>
      </c>
      <c r="G1298" s="202">
        <v>79.959999999999994</v>
      </c>
      <c r="H1298" s="202">
        <v>84.33</v>
      </c>
      <c r="I1298" s="202">
        <v>84.58</v>
      </c>
      <c r="J1298" s="202">
        <v>83.47</v>
      </c>
    </row>
    <row r="1299" spans="6:10" x14ac:dyDescent="0.25">
      <c r="F1299" s="201">
        <v>44923</v>
      </c>
      <c r="G1299" s="202">
        <v>79.52</v>
      </c>
      <c r="H1299" s="202">
        <v>83.26</v>
      </c>
      <c r="I1299" s="202">
        <v>83.93</v>
      </c>
      <c r="J1299" s="202">
        <v>82.86</v>
      </c>
    </row>
    <row r="1300" spans="6:10" x14ac:dyDescent="0.25">
      <c r="F1300" s="201">
        <v>44924</v>
      </c>
      <c r="G1300" s="202">
        <v>78.58</v>
      </c>
      <c r="H1300" s="202">
        <v>82.26</v>
      </c>
      <c r="I1300" s="202">
        <v>83.31</v>
      </c>
      <c r="J1300" s="202">
        <v>82.09</v>
      </c>
    </row>
    <row r="1301" spans="6:10" x14ac:dyDescent="0.25">
      <c r="F1301" s="201">
        <v>44925</v>
      </c>
      <c r="G1301" s="202">
        <v>80.3</v>
      </c>
      <c r="H1301" s="202">
        <v>85.91</v>
      </c>
      <c r="I1301" s="202">
        <v>85.27</v>
      </c>
      <c r="J1301" s="202">
        <v>83.63</v>
      </c>
    </row>
    <row r="1302" spans="6:10" x14ac:dyDescent="0.25">
      <c r="F1302" s="201">
        <v>44928</v>
      </c>
      <c r="G1302" s="202">
        <v>80.3</v>
      </c>
      <c r="H1302" s="202">
        <v>85.91</v>
      </c>
      <c r="I1302" s="202">
        <v>85.27</v>
      </c>
      <c r="J1302" s="202">
        <v>83.63</v>
      </c>
    </row>
    <row r="1303" spans="6:10" x14ac:dyDescent="0.25">
      <c r="F1303" s="201">
        <v>44929</v>
      </c>
      <c r="G1303" s="202">
        <v>77.83</v>
      </c>
      <c r="H1303" s="202">
        <v>82.1</v>
      </c>
      <c r="I1303" s="202">
        <v>81.95</v>
      </c>
      <c r="J1303" s="202">
        <v>80.78</v>
      </c>
    </row>
    <row r="1304" spans="6:10" x14ac:dyDescent="0.25">
      <c r="F1304" s="201">
        <v>44930</v>
      </c>
      <c r="G1304" s="202">
        <v>75.38</v>
      </c>
      <c r="H1304" s="202">
        <v>77.84</v>
      </c>
      <c r="I1304" s="202">
        <v>78.010000000000005</v>
      </c>
      <c r="J1304" s="202">
        <v>77.39</v>
      </c>
    </row>
    <row r="1305" spans="6:10" x14ac:dyDescent="0.25">
      <c r="F1305" s="201">
        <v>44931</v>
      </c>
      <c r="G1305" s="202">
        <v>75.95</v>
      </c>
      <c r="H1305" s="202">
        <v>78.69</v>
      </c>
      <c r="I1305" s="202">
        <v>78.8</v>
      </c>
      <c r="J1305" s="202">
        <v>78.150000000000006</v>
      </c>
    </row>
    <row r="1306" spans="6:10" x14ac:dyDescent="0.25">
      <c r="F1306" s="201">
        <v>44932</v>
      </c>
      <c r="G1306" s="202">
        <v>76.150000000000006</v>
      </c>
      <c r="H1306" s="202">
        <v>78.569999999999993</v>
      </c>
      <c r="I1306" s="202">
        <v>78.739999999999995</v>
      </c>
      <c r="J1306" s="202">
        <v>78.17</v>
      </c>
    </row>
    <row r="1307" spans="6:10" x14ac:dyDescent="0.25">
      <c r="F1307" s="201">
        <v>44935</v>
      </c>
      <c r="G1307" s="202">
        <v>77.319999999999993</v>
      </c>
      <c r="H1307" s="202">
        <v>79.650000000000006</v>
      </c>
      <c r="I1307" s="202">
        <v>79.89</v>
      </c>
      <c r="J1307" s="202">
        <v>79.34</v>
      </c>
    </row>
    <row r="1308" spans="6:10" x14ac:dyDescent="0.25">
      <c r="F1308" s="201">
        <v>44936</v>
      </c>
      <c r="G1308" s="202">
        <v>77.27</v>
      </c>
      <c r="H1308" s="202">
        <v>80.099999999999994</v>
      </c>
      <c r="I1308" s="202">
        <v>80.25</v>
      </c>
      <c r="J1308" s="202">
        <v>79.540000000000006</v>
      </c>
    </row>
    <row r="1309" spans="6:10" x14ac:dyDescent="0.25">
      <c r="F1309" s="201">
        <v>44937</v>
      </c>
      <c r="G1309" s="202">
        <v>79.03</v>
      </c>
      <c r="H1309" s="202">
        <v>82.67</v>
      </c>
      <c r="I1309" s="202">
        <v>82.71</v>
      </c>
      <c r="J1309" s="202">
        <v>81.7</v>
      </c>
    </row>
    <row r="1310" spans="6:10" x14ac:dyDescent="0.25">
      <c r="F1310" s="201">
        <v>44938</v>
      </c>
      <c r="G1310" s="202">
        <v>79.930000000000007</v>
      </c>
      <c r="H1310" s="202">
        <v>84.03</v>
      </c>
      <c r="I1310" s="202">
        <v>83.97</v>
      </c>
      <c r="J1310" s="202">
        <v>82.83</v>
      </c>
    </row>
    <row r="1311" spans="6:10" x14ac:dyDescent="0.25">
      <c r="F1311" s="201">
        <v>44939</v>
      </c>
      <c r="G1311" s="202">
        <v>80.87</v>
      </c>
      <c r="H1311" s="202">
        <v>85.28</v>
      </c>
      <c r="I1311" s="202">
        <v>85.34</v>
      </c>
      <c r="J1311" s="202">
        <v>84.11</v>
      </c>
    </row>
    <row r="1312" spans="6:10" x14ac:dyDescent="0.25">
      <c r="F1312" s="201">
        <v>44942</v>
      </c>
      <c r="G1312" s="202">
        <v>80.2</v>
      </c>
      <c r="H1312" s="202">
        <v>84.46</v>
      </c>
      <c r="I1312" s="202">
        <v>84.45</v>
      </c>
      <c r="J1312" s="202">
        <v>83.21</v>
      </c>
    </row>
    <row r="1313" spans="6:10" x14ac:dyDescent="0.25">
      <c r="F1313" s="201">
        <v>44943</v>
      </c>
      <c r="G1313" s="202">
        <v>80.959999999999994</v>
      </c>
      <c r="H1313" s="202">
        <v>85.92</v>
      </c>
      <c r="I1313" s="202">
        <v>85.88</v>
      </c>
      <c r="J1313" s="202">
        <v>84.53</v>
      </c>
    </row>
    <row r="1314" spans="6:10" x14ac:dyDescent="0.25">
      <c r="F1314" s="201">
        <v>44944</v>
      </c>
      <c r="G1314" s="202">
        <v>80.63</v>
      </c>
      <c r="H1314" s="202">
        <v>84.98</v>
      </c>
      <c r="I1314" s="202">
        <v>85.19</v>
      </c>
      <c r="J1314" s="202">
        <v>84.03</v>
      </c>
    </row>
    <row r="1315" spans="6:10" x14ac:dyDescent="0.25">
      <c r="F1315" s="201">
        <v>44945</v>
      </c>
      <c r="G1315" s="202">
        <v>81.430000000000007</v>
      </c>
      <c r="H1315" s="202">
        <v>86.16</v>
      </c>
      <c r="I1315" s="202">
        <v>86.18</v>
      </c>
      <c r="J1315" s="202">
        <v>84.94</v>
      </c>
    </row>
    <row r="1316" spans="6:10" x14ac:dyDescent="0.25">
      <c r="F1316" s="201">
        <v>44946</v>
      </c>
      <c r="G1316" s="202">
        <v>82.43</v>
      </c>
      <c r="H1316" s="202">
        <v>87.63</v>
      </c>
      <c r="I1316" s="202">
        <v>87.51</v>
      </c>
      <c r="J1316" s="202">
        <v>86.13</v>
      </c>
    </row>
    <row r="1317" spans="6:10" x14ac:dyDescent="0.25">
      <c r="F1317" s="201">
        <v>44949</v>
      </c>
      <c r="G1317" s="202">
        <v>83</v>
      </c>
      <c r="H1317" s="202">
        <v>88.19</v>
      </c>
      <c r="I1317" s="202">
        <v>87.97</v>
      </c>
      <c r="J1317" s="202">
        <v>86.64</v>
      </c>
    </row>
    <row r="1318" spans="6:10" x14ac:dyDescent="0.25">
      <c r="F1318" s="201">
        <v>44950</v>
      </c>
      <c r="G1318" s="202">
        <v>81.540000000000006</v>
      </c>
      <c r="H1318" s="202">
        <v>86.13</v>
      </c>
      <c r="I1318" s="202">
        <v>86.14</v>
      </c>
      <c r="J1318" s="202">
        <v>85.01</v>
      </c>
    </row>
    <row r="1319" spans="6:10" x14ac:dyDescent="0.25">
      <c r="F1319" s="201">
        <v>44951</v>
      </c>
      <c r="G1319" s="202">
        <v>81.27</v>
      </c>
      <c r="H1319" s="202">
        <v>86.12</v>
      </c>
      <c r="I1319" s="202">
        <v>86.04</v>
      </c>
      <c r="J1319" s="202">
        <v>84.84</v>
      </c>
    </row>
    <row r="1320" spans="6:10" x14ac:dyDescent="0.25">
      <c r="F1320" s="201">
        <v>44952</v>
      </c>
      <c r="G1320" s="202">
        <v>81.790000000000006</v>
      </c>
      <c r="H1320" s="202">
        <v>87.47</v>
      </c>
      <c r="I1320" s="202">
        <v>87.06</v>
      </c>
      <c r="J1320" s="202">
        <v>85.64</v>
      </c>
    </row>
    <row r="1321" spans="6:10" x14ac:dyDescent="0.25">
      <c r="F1321" s="201">
        <v>44953</v>
      </c>
      <c r="G1321" s="202">
        <v>80.510000000000005</v>
      </c>
      <c r="H1321" s="202">
        <v>86.66</v>
      </c>
      <c r="I1321" s="202">
        <v>86.04</v>
      </c>
      <c r="J1321" s="202">
        <v>84.47</v>
      </c>
    </row>
    <row r="1322" spans="6:10" x14ac:dyDescent="0.25">
      <c r="F1322" s="201">
        <v>44956</v>
      </c>
      <c r="G1322" s="202">
        <v>79.14</v>
      </c>
      <c r="H1322" s="202">
        <v>84.9</v>
      </c>
      <c r="I1322" s="202">
        <v>84.14</v>
      </c>
      <c r="J1322" s="202">
        <v>82.7</v>
      </c>
    </row>
    <row r="1323" spans="6:10" x14ac:dyDescent="0.25">
      <c r="F1323" s="201">
        <v>44957</v>
      </c>
      <c r="G1323" s="202">
        <v>80.33</v>
      </c>
      <c r="H1323" s="202">
        <v>84.49</v>
      </c>
      <c r="I1323" s="202">
        <v>85.17</v>
      </c>
      <c r="J1323" s="202">
        <v>83.83</v>
      </c>
    </row>
    <row r="1324" spans="6:10" x14ac:dyDescent="0.25">
      <c r="F1324" s="201">
        <v>44958</v>
      </c>
      <c r="G1324" s="202">
        <v>78.27</v>
      </c>
      <c r="H1324" s="202">
        <v>82.84</v>
      </c>
      <c r="I1324" s="202">
        <v>82.16</v>
      </c>
      <c r="J1324" s="202">
        <v>80.89</v>
      </c>
    </row>
    <row r="1325" spans="6:10" x14ac:dyDescent="0.25">
      <c r="F1325" s="201">
        <v>44959</v>
      </c>
      <c r="G1325" s="202">
        <v>78.11</v>
      </c>
      <c r="H1325" s="202">
        <v>82.17</v>
      </c>
      <c r="I1325" s="202">
        <v>81.7</v>
      </c>
      <c r="J1325" s="202">
        <v>80.56</v>
      </c>
    </row>
    <row r="1326" spans="6:10" x14ac:dyDescent="0.25">
      <c r="F1326" s="201">
        <v>44960</v>
      </c>
      <c r="G1326" s="202">
        <v>75.900000000000006</v>
      </c>
      <c r="H1326" s="202">
        <v>79.94</v>
      </c>
      <c r="I1326" s="202">
        <v>79.33</v>
      </c>
      <c r="J1326" s="202">
        <v>78.19</v>
      </c>
    </row>
    <row r="1327" spans="6:10" x14ac:dyDescent="0.25">
      <c r="F1327" s="201">
        <v>44963</v>
      </c>
      <c r="G1327" s="202">
        <v>76.819999999999993</v>
      </c>
      <c r="H1327" s="202">
        <v>80.989999999999995</v>
      </c>
      <c r="I1327" s="202">
        <v>80.290000000000006</v>
      </c>
      <c r="J1327" s="202">
        <v>79.14</v>
      </c>
    </row>
    <row r="1328" spans="6:10" x14ac:dyDescent="0.25">
      <c r="F1328" s="201">
        <v>44964</v>
      </c>
      <c r="G1328" s="202">
        <v>78.77</v>
      </c>
      <c r="H1328" s="202">
        <v>83.69</v>
      </c>
      <c r="I1328" s="202">
        <v>82.89</v>
      </c>
      <c r="J1328" s="202">
        <v>81.52</v>
      </c>
    </row>
    <row r="1329" spans="6:10" x14ac:dyDescent="0.25">
      <c r="F1329" s="201">
        <v>44965</v>
      </c>
      <c r="G1329" s="202">
        <v>79.760000000000005</v>
      </c>
      <c r="H1329" s="202">
        <v>85.09</v>
      </c>
      <c r="I1329" s="202">
        <v>84.16</v>
      </c>
      <c r="J1329" s="202">
        <v>82.68</v>
      </c>
    </row>
    <row r="1330" spans="6:10" x14ac:dyDescent="0.25">
      <c r="F1330" s="201">
        <v>44966</v>
      </c>
      <c r="G1330" s="202">
        <v>79.180000000000007</v>
      </c>
      <c r="H1330" s="202">
        <v>84.5</v>
      </c>
      <c r="I1330" s="202">
        <v>83.52</v>
      </c>
      <c r="J1330" s="202">
        <v>82.03</v>
      </c>
    </row>
    <row r="1331" spans="6:10" x14ac:dyDescent="0.25">
      <c r="F1331" s="201">
        <v>44967</v>
      </c>
      <c r="G1331" s="202">
        <v>80.64</v>
      </c>
      <c r="H1331" s="202">
        <v>86.39</v>
      </c>
      <c r="I1331" s="202">
        <v>85.35</v>
      </c>
      <c r="J1331" s="202">
        <v>83.74</v>
      </c>
    </row>
    <row r="1332" spans="6:10" x14ac:dyDescent="0.25">
      <c r="F1332" s="201">
        <v>44970</v>
      </c>
      <c r="G1332" s="202">
        <v>81.040000000000006</v>
      </c>
      <c r="H1332" s="202">
        <v>86.61</v>
      </c>
      <c r="I1332" s="202">
        <v>85.63</v>
      </c>
      <c r="J1332" s="202">
        <v>84.08</v>
      </c>
    </row>
    <row r="1333" spans="6:10" x14ac:dyDescent="0.25">
      <c r="F1333" s="201">
        <v>44971</v>
      </c>
      <c r="G1333" s="202">
        <v>80.55</v>
      </c>
      <c r="H1333" s="202">
        <v>85.58</v>
      </c>
      <c r="I1333" s="202">
        <v>84.77</v>
      </c>
      <c r="J1333" s="202">
        <v>83.36</v>
      </c>
    </row>
    <row r="1334" spans="6:10" x14ac:dyDescent="0.25">
      <c r="F1334" s="201">
        <v>44972</v>
      </c>
      <c r="G1334" s="202">
        <v>80.349999999999994</v>
      </c>
      <c r="H1334" s="202">
        <v>85.38</v>
      </c>
      <c r="I1334" s="202">
        <v>84.5</v>
      </c>
      <c r="J1334" s="202">
        <v>83.09</v>
      </c>
    </row>
    <row r="1335" spans="6:10" x14ac:dyDescent="0.25">
      <c r="F1335" s="201">
        <v>44973</v>
      </c>
      <c r="G1335" s="202">
        <v>80.23</v>
      </c>
      <c r="H1335" s="202">
        <v>85.14</v>
      </c>
      <c r="I1335" s="202">
        <v>84.25</v>
      </c>
      <c r="J1335" s="202">
        <v>82.89</v>
      </c>
    </row>
    <row r="1336" spans="6:10" x14ac:dyDescent="0.25">
      <c r="F1336" s="201">
        <v>44974</v>
      </c>
      <c r="G1336" s="202">
        <v>78.55</v>
      </c>
      <c r="H1336" s="202">
        <v>83</v>
      </c>
      <c r="I1336" s="202">
        <v>82.17</v>
      </c>
      <c r="J1336" s="202">
        <v>80.95</v>
      </c>
    </row>
    <row r="1337" spans="6:10" x14ac:dyDescent="0.25">
      <c r="F1337" s="201">
        <v>44977</v>
      </c>
      <c r="G1337" s="202">
        <v>79.569999999999993</v>
      </c>
      <c r="H1337" s="202">
        <v>84.07</v>
      </c>
      <c r="I1337" s="202">
        <v>83.28</v>
      </c>
      <c r="J1337" s="202">
        <v>82.04</v>
      </c>
    </row>
    <row r="1338" spans="6:10" x14ac:dyDescent="0.25">
      <c r="F1338" s="201">
        <v>44978</v>
      </c>
      <c r="G1338" s="202">
        <v>78.69</v>
      </c>
      <c r="H1338" s="202">
        <v>83.05</v>
      </c>
      <c r="I1338" s="202">
        <v>82.29</v>
      </c>
      <c r="J1338" s="202">
        <v>81.09</v>
      </c>
    </row>
    <row r="1339" spans="6:10" x14ac:dyDescent="0.25">
      <c r="F1339" s="201">
        <v>44979</v>
      </c>
      <c r="G1339" s="202">
        <v>77.12</v>
      </c>
      <c r="H1339" s="202">
        <v>80.599999999999994</v>
      </c>
      <c r="I1339" s="202">
        <v>80.08</v>
      </c>
      <c r="J1339" s="202">
        <v>79.11</v>
      </c>
    </row>
    <row r="1340" spans="6:10" x14ac:dyDescent="0.25">
      <c r="F1340" s="201">
        <v>44980</v>
      </c>
      <c r="G1340" s="202">
        <v>78.13</v>
      </c>
      <c r="H1340" s="202">
        <v>82.21</v>
      </c>
      <c r="I1340" s="202">
        <v>81.48</v>
      </c>
      <c r="J1340" s="202">
        <v>80.33</v>
      </c>
    </row>
    <row r="1341" spans="6:10" x14ac:dyDescent="0.25">
      <c r="F1341" s="201">
        <v>44981</v>
      </c>
      <c r="G1341" s="202">
        <v>78.63</v>
      </c>
      <c r="H1341" s="202">
        <v>83.16</v>
      </c>
      <c r="I1341" s="202">
        <v>82.29</v>
      </c>
      <c r="J1341" s="202">
        <v>81.03</v>
      </c>
    </row>
    <row r="1342" spans="6:10" x14ac:dyDescent="0.25">
      <c r="F1342" s="201">
        <v>44984</v>
      </c>
      <c r="G1342" s="202">
        <v>77.790000000000006</v>
      </c>
      <c r="H1342" s="202">
        <v>82.45</v>
      </c>
      <c r="I1342" s="202">
        <v>81.510000000000005</v>
      </c>
      <c r="J1342" s="202">
        <v>80.23</v>
      </c>
    </row>
    <row r="1343" spans="6:10" x14ac:dyDescent="0.25">
      <c r="F1343" s="201">
        <v>44985</v>
      </c>
      <c r="G1343" s="202">
        <v>78.59</v>
      </c>
      <c r="H1343" s="202">
        <v>83.89</v>
      </c>
      <c r="I1343" s="202">
        <v>82.83</v>
      </c>
      <c r="J1343" s="202">
        <v>81.37</v>
      </c>
    </row>
    <row r="1344" spans="6:10" x14ac:dyDescent="0.25">
      <c r="F1344" s="201">
        <v>44986</v>
      </c>
      <c r="G1344" s="202">
        <v>79.34</v>
      </c>
      <c r="H1344" s="202">
        <v>84.31</v>
      </c>
      <c r="I1344" s="202">
        <v>83.17</v>
      </c>
      <c r="J1344" s="202">
        <v>81.69</v>
      </c>
    </row>
    <row r="1345" spans="6:10" x14ac:dyDescent="0.25">
      <c r="F1345" s="201">
        <v>44987</v>
      </c>
      <c r="G1345" s="202">
        <v>79.790000000000006</v>
      </c>
      <c r="H1345" s="202">
        <v>84.75</v>
      </c>
      <c r="I1345" s="202">
        <v>83.57</v>
      </c>
      <c r="J1345" s="202">
        <v>82.1</v>
      </c>
    </row>
    <row r="1346" spans="6:10" x14ac:dyDescent="0.25">
      <c r="F1346" s="201">
        <v>44988</v>
      </c>
      <c r="G1346" s="202">
        <v>80.92</v>
      </c>
      <c r="H1346" s="202">
        <v>85.83</v>
      </c>
      <c r="I1346" s="202">
        <v>84.78</v>
      </c>
      <c r="J1346" s="202">
        <v>83.31</v>
      </c>
    </row>
    <row r="1347" spans="6:10" x14ac:dyDescent="0.25">
      <c r="F1347" s="201">
        <v>44991</v>
      </c>
      <c r="G1347" s="202">
        <v>81.33</v>
      </c>
      <c r="H1347" s="202">
        <v>86.18</v>
      </c>
      <c r="I1347" s="202">
        <v>85.16</v>
      </c>
      <c r="J1347" s="202">
        <v>83.73</v>
      </c>
    </row>
    <row r="1348" spans="6:10" x14ac:dyDescent="0.25">
      <c r="F1348" s="201">
        <v>44992</v>
      </c>
      <c r="G1348" s="202">
        <v>79</v>
      </c>
      <c r="H1348" s="202">
        <v>83.29</v>
      </c>
      <c r="I1348" s="202">
        <v>82.43</v>
      </c>
      <c r="J1348" s="202">
        <v>81.19</v>
      </c>
    </row>
    <row r="1349" spans="6:10" x14ac:dyDescent="0.25">
      <c r="F1349" s="201">
        <v>44993</v>
      </c>
      <c r="G1349" s="202">
        <v>78.45</v>
      </c>
      <c r="H1349" s="202">
        <v>82.66</v>
      </c>
      <c r="I1349" s="202">
        <v>81.819999999999993</v>
      </c>
      <c r="J1349" s="202">
        <v>80.58</v>
      </c>
    </row>
    <row r="1350" spans="6:10" x14ac:dyDescent="0.25">
      <c r="F1350" s="201">
        <v>44994</v>
      </c>
      <c r="G1350" s="202">
        <v>77.45</v>
      </c>
      <c r="H1350" s="202">
        <v>81.59</v>
      </c>
      <c r="I1350" s="202">
        <v>80.709999999999994</v>
      </c>
      <c r="J1350" s="202">
        <v>79.489999999999995</v>
      </c>
    </row>
    <row r="1351" spans="6:10" x14ac:dyDescent="0.25">
      <c r="F1351" s="201">
        <v>44995</v>
      </c>
      <c r="G1351" s="202">
        <v>78.28</v>
      </c>
      <c r="H1351" s="202">
        <v>82.78</v>
      </c>
      <c r="I1351" s="202">
        <v>81.760000000000005</v>
      </c>
      <c r="J1351" s="202">
        <v>80.47</v>
      </c>
    </row>
    <row r="1352" spans="6:10" x14ac:dyDescent="0.25">
      <c r="F1352" s="201">
        <v>44998</v>
      </c>
      <c r="G1352" s="202">
        <v>76.81</v>
      </c>
      <c r="H1352" s="202">
        <v>80.77</v>
      </c>
      <c r="I1352" s="202">
        <v>79.87</v>
      </c>
      <c r="J1352" s="202">
        <v>78.739999999999995</v>
      </c>
    </row>
    <row r="1353" spans="6:10" x14ac:dyDescent="0.25">
      <c r="F1353" s="201">
        <v>44999</v>
      </c>
      <c r="G1353" s="202">
        <v>74.13</v>
      </c>
      <c r="H1353" s="202">
        <v>77.45</v>
      </c>
      <c r="I1353" s="202">
        <v>76.72</v>
      </c>
      <c r="J1353" s="202">
        <v>75.75</v>
      </c>
    </row>
    <row r="1354" spans="6:10" x14ac:dyDescent="0.25">
      <c r="F1354" s="201">
        <v>45000</v>
      </c>
      <c r="G1354" s="202">
        <v>71.11</v>
      </c>
      <c r="H1354" s="202">
        <v>73.69</v>
      </c>
      <c r="I1354" s="202">
        <v>73.05</v>
      </c>
      <c r="J1354" s="202">
        <v>72.31</v>
      </c>
    </row>
    <row r="1355" spans="6:10" x14ac:dyDescent="0.25">
      <c r="F1355" s="201">
        <v>45001</v>
      </c>
      <c r="G1355" s="202">
        <v>72.010000000000005</v>
      </c>
      <c r="H1355" s="202">
        <v>74.7</v>
      </c>
      <c r="I1355" s="202">
        <v>74.069999999999993</v>
      </c>
      <c r="J1355" s="202">
        <v>73.290000000000006</v>
      </c>
    </row>
    <row r="1356" spans="6:10" x14ac:dyDescent="0.25">
      <c r="F1356" s="201">
        <v>45002</v>
      </c>
      <c r="G1356" s="202">
        <v>70.97</v>
      </c>
      <c r="H1356" s="202">
        <v>72.97</v>
      </c>
      <c r="I1356" s="202">
        <v>72.680000000000007</v>
      </c>
      <c r="J1356" s="202">
        <v>72.03</v>
      </c>
    </row>
    <row r="1357" spans="6:10" x14ac:dyDescent="0.25">
      <c r="F1357" s="201">
        <v>45005</v>
      </c>
      <c r="G1357" s="202">
        <v>71.77</v>
      </c>
      <c r="H1357" s="202">
        <v>73.790000000000006</v>
      </c>
      <c r="I1357" s="202">
        <v>73.48</v>
      </c>
      <c r="J1357" s="202">
        <v>72.88</v>
      </c>
    </row>
    <row r="1358" spans="6:10" x14ac:dyDescent="0.25">
      <c r="F1358" s="201">
        <v>45006</v>
      </c>
      <c r="G1358" s="202">
        <v>72.69</v>
      </c>
      <c r="H1358" s="202">
        <v>75.319999999999993</v>
      </c>
      <c r="I1358" s="202">
        <v>74.91</v>
      </c>
      <c r="J1358" s="202">
        <v>74.11</v>
      </c>
    </row>
    <row r="1359" spans="6:10" x14ac:dyDescent="0.25">
      <c r="F1359" s="201">
        <v>45007</v>
      </c>
      <c r="G1359" s="202">
        <v>73.75</v>
      </c>
      <c r="H1359" s="202">
        <v>76.69</v>
      </c>
      <c r="I1359" s="202">
        <v>76.25</v>
      </c>
      <c r="J1359" s="202">
        <v>75.36</v>
      </c>
    </row>
    <row r="1360" spans="6:10" x14ac:dyDescent="0.25">
      <c r="F1360" s="201">
        <v>45008</v>
      </c>
      <c r="G1360" s="202">
        <v>73.19</v>
      </c>
      <c r="H1360" s="202">
        <v>75.91</v>
      </c>
      <c r="I1360" s="202">
        <v>75.400000000000006</v>
      </c>
      <c r="J1360" s="202">
        <v>74.61</v>
      </c>
    </row>
    <row r="1361" spans="6:10" x14ac:dyDescent="0.25">
      <c r="F1361" s="201">
        <v>45009</v>
      </c>
      <c r="G1361" s="202">
        <v>72.5</v>
      </c>
      <c r="H1361" s="202">
        <v>74.989999999999995</v>
      </c>
      <c r="I1361" s="202">
        <v>74.52</v>
      </c>
      <c r="J1361" s="202">
        <v>73.81</v>
      </c>
    </row>
    <row r="1362" spans="6:10" x14ac:dyDescent="0.25">
      <c r="F1362" s="201">
        <v>45012</v>
      </c>
      <c r="G1362" s="202">
        <v>75.3</v>
      </c>
      <c r="H1362" s="202">
        <v>78.12</v>
      </c>
      <c r="I1362" s="202">
        <v>77.680000000000007</v>
      </c>
      <c r="J1362" s="202">
        <v>76.87</v>
      </c>
    </row>
    <row r="1363" spans="6:10" x14ac:dyDescent="0.25">
      <c r="F1363" s="201">
        <v>45013</v>
      </c>
      <c r="G1363" s="202">
        <v>75.48</v>
      </c>
      <c r="H1363" s="202">
        <v>78.650000000000006</v>
      </c>
      <c r="I1363" s="202">
        <v>77.98</v>
      </c>
      <c r="J1363" s="202">
        <v>77.069999999999993</v>
      </c>
    </row>
    <row r="1364" spans="6:10" x14ac:dyDescent="0.25">
      <c r="F1364" s="201">
        <v>45014</v>
      </c>
      <c r="G1364" s="202">
        <v>75</v>
      </c>
      <c r="H1364" s="202">
        <v>78.28</v>
      </c>
      <c r="I1364" s="202">
        <v>77.44</v>
      </c>
      <c r="J1364" s="202">
        <v>76.569999999999993</v>
      </c>
    </row>
    <row r="1365" spans="6:10" x14ac:dyDescent="0.25">
      <c r="F1365" s="201">
        <v>45015</v>
      </c>
      <c r="G1365" s="202">
        <v>75.790000000000006</v>
      </c>
      <c r="H1365" s="202">
        <v>79.27</v>
      </c>
      <c r="I1365" s="202">
        <v>78.459999999999994</v>
      </c>
      <c r="J1365" s="202">
        <v>77.510000000000005</v>
      </c>
    </row>
    <row r="1366" spans="6:10" x14ac:dyDescent="0.25">
      <c r="F1366" s="201">
        <v>45016</v>
      </c>
      <c r="G1366" s="202">
        <v>76.81</v>
      </c>
      <c r="H1366" s="202">
        <v>79.77</v>
      </c>
      <c r="I1366" s="202">
        <v>79.73</v>
      </c>
      <c r="J1366" s="202">
        <v>78.709999999999994</v>
      </c>
    </row>
    <row r="1367" spans="6:10" x14ac:dyDescent="0.25">
      <c r="F1367" s="201">
        <v>45019</v>
      </c>
      <c r="G1367" s="202">
        <v>79.88</v>
      </c>
      <c r="H1367" s="202">
        <v>84.93</v>
      </c>
      <c r="I1367" s="202">
        <v>83.97</v>
      </c>
      <c r="J1367" s="202">
        <v>82.08</v>
      </c>
    </row>
    <row r="1368" spans="6:10" x14ac:dyDescent="0.25">
      <c r="F1368" s="201">
        <v>45020</v>
      </c>
      <c r="G1368" s="202">
        <v>79.8</v>
      </c>
      <c r="H1368" s="202">
        <v>84.94</v>
      </c>
      <c r="I1368" s="202">
        <v>83.97</v>
      </c>
      <c r="J1368" s="202">
        <v>82.07</v>
      </c>
    </row>
    <row r="1369" spans="6:10" x14ac:dyDescent="0.25">
      <c r="F1369" s="201">
        <v>45021</v>
      </c>
      <c r="G1369" s="202">
        <v>79.89</v>
      </c>
      <c r="H1369" s="202">
        <v>84.99</v>
      </c>
      <c r="I1369" s="202">
        <v>84.04</v>
      </c>
      <c r="J1369" s="202">
        <v>82.15</v>
      </c>
    </row>
    <row r="1370" spans="6:10" x14ac:dyDescent="0.25">
      <c r="F1370" s="201">
        <v>45022</v>
      </c>
      <c r="G1370" s="202">
        <v>79.78</v>
      </c>
      <c r="H1370" s="202">
        <v>85.12</v>
      </c>
      <c r="I1370" s="202">
        <v>84.04</v>
      </c>
      <c r="J1370" s="202">
        <v>82.1</v>
      </c>
    </row>
    <row r="1371" spans="6:10" x14ac:dyDescent="0.25">
      <c r="F1371" s="201">
        <v>45026</v>
      </c>
      <c r="G1371" s="202">
        <v>79.17</v>
      </c>
      <c r="H1371" s="202">
        <v>84.18</v>
      </c>
      <c r="I1371" s="202">
        <v>83.21</v>
      </c>
      <c r="J1371" s="202">
        <v>81.400000000000006</v>
      </c>
    </row>
    <row r="1372" spans="6:10" x14ac:dyDescent="0.25">
      <c r="F1372" s="201">
        <v>45027</v>
      </c>
      <c r="G1372" s="202">
        <v>80.3</v>
      </c>
      <c r="H1372" s="202">
        <v>85.61</v>
      </c>
      <c r="I1372" s="202">
        <v>84.54</v>
      </c>
      <c r="J1372" s="202">
        <v>82.64</v>
      </c>
    </row>
    <row r="1373" spans="6:10" x14ac:dyDescent="0.25">
      <c r="F1373" s="201">
        <v>45028</v>
      </c>
      <c r="G1373" s="202">
        <v>81.58</v>
      </c>
      <c r="H1373" s="202">
        <v>87.33</v>
      </c>
      <c r="I1373" s="202">
        <v>86.04</v>
      </c>
      <c r="J1373" s="202">
        <v>83.99</v>
      </c>
    </row>
    <row r="1374" spans="6:10" x14ac:dyDescent="0.25">
      <c r="F1374" s="201">
        <v>45029</v>
      </c>
      <c r="G1374" s="202">
        <v>80.989999999999995</v>
      </c>
      <c r="H1374" s="202">
        <v>86.09</v>
      </c>
      <c r="I1374" s="202">
        <v>85.09</v>
      </c>
      <c r="J1374" s="202">
        <v>83.22</v>
      </c>
    </row>
    <row r="1375" spans="6:10" x14ac:dyDescent="0.25">
      <c r="F1375" s="201">
        <v>45030</v>
      </c>
      <c r="G1375" s="202">
        <v>81.23</v>
      </c>
      <c r="H1375" s="202">
        <v>86.31</v>
      </c>
      <c r="I1375" s="202">
        <v>85.28</v>
      </c>
      <c r="J1375" s="202">
        <v>83.46</v>
      </c>
    </row>
    <row r="1376" spans="6:10" x14ac:dyDescent="0.25">
      <c r="F1376" s="201">
        <v>45033</v>
      </c>
      <c r="G1376" s="202">
        <v>80.209999999999994</v>
      </c>
      <c r="H1376" s="202">
        <v>84.76</v>
      </c>
      <c r="I1376" s="202">
        <v>83.93</v>
      </c>
      <c r="J1376" s="202">
        <v>82.27</v>
      </c>
    </row>
    <row r="1377" spans="6:10" x14ac:dyDescent="0.25">
      <c r="F1377" s="201">
        <v>45034</v>
      </c>
      <c r="G1377" s="202">
        <v>80.34</v>
      </c>
      <c r="H1377" s="202">
        <v>84.77</v>
      </c>
      <c r="I1377" s="202">
        <v>83.96</v>
      </c>
      <c r="J1377" s="202">
        <v>82.33</v>
      </c>
    </row>
    <row r="1378" spans="6:10" x14ac:dyDescent="0.25">
      <c r="F1378" s="201">
        <v>45035</v>
      </c>
      <c r="G1378" s="202">
        <v>78.959999999999994</v>
      </c>
      <c r="H1378" s="202">
        <v>83.12</v>
      </c>
      <c r="I1378" s="202">
        <v>82.35</v>
      </c>
      <c r="J1378" s="202">
        <v>80.819999999999993</v>
      </c>
    </row>
    <row r="1379" spans="6:10" x14ac:dyDescent="0.25">
      <c r="F1379" s="201">
        <v>45036</v>
      </c>
      <c r="G1379" s="202">
        <v>77.31</v>
      </c>
      <c r="H1379" s="202">
        <v>81.099999999999994</v>
      </c>
      <c r="I1379" s="202">
        <v>80.400000000000006</v>
      </c>
      <c r="J1379" s="202">
        <v>78.989999999999995</v>
      </c>
    </row>
    <row r="1380" spans="6:10" x14ac:dyDescent="0.25">
      <c r="F1380" s="201">
        <v>45037</v>
      </c>
      <c r="G1380" s="202">
        <v>78.17</v>
      </c>
      <c r="H1380" s="202">
        <v>81.66</v>
      </c>
      <c r="I1380" s="202">
        <v>81.099999999999994</v>
      </c>
      <c r="J1380" s="202">
        <v>79.790000000000006</v>
      </c>
    </row>
    <row r="1381" spans="6:10" x14ac:dyDescent="0.25">
      <c r="F1381" s="201">
        <v>45040</v>
      </c>
      <c r="G1381" s="202">
        <v>79.13</v>
      </c>
      <c r="H1381" s="202">
        <v>82.73</v>
      </c>
      <c r="I1381" s="202">
        <v>82.17</v>
      </c>
      <c r="J1381" s="202">
        <v>80.819999999999993</v>
      </c>
    </row>
    <row r="1382" spans="6:10" x14ac:dyDescent="0.25">
      <c r="F1382" s="201">
        <v>45041</v>
      </c>
      <c r="G1382" s="202">
        <v>77.17</v>
      </c>
      <c r="H1382" s="202">
        <v>80.77</v>
      </c>
      <c r="I1382" s="202">
        <v>80.23</v>
      </c>
      <c r="J1382" s="202">
        <v>78.849999999999994</v>
      </c>
    </row>
    <row r="1383" spans="6:10" x14ac:dyDescent="0.25">
      <c r="F1383" s="201">
        <v>45042</v>
      </c>
      <c r="G1383" s="202">
        <v>75.08</v>
      </c>
      <c r="H1383" s="202">
        <v>77.69</v>
      </c>
      <c r="I1383" s="202">
        <v>77.489999999999995</v>
      </c>
      <c r="J1383" s="202">
        <v>76.42</v>
      </c>
    </row>
    <row r="1384" spans="6:10" x14ac:dyDescent="0.25">
      <c r="F1384" s="201">
        <v>45043</v>
      </c>
      <c r="G1384" s="202">
        <v>75.17</v>
      </c>
      <c r="H1384" s="202">
        <v>78.37</v>
      </c>
      <c r="I1384" s="202">
        <v>77.89</v>
      </c>
      <c r="J1384" s="202">
        <v>76.64</v>
      </c>
    </row>
    <row r="1385" spans="6:10" x14ac:dyDescent="0.25">
      <c r="F1385" s="201">
        <v>45044</v>
      </c>
      <c r="G1385" s="202">
        <v>76.95</v>
      </c>
      <c r="H1385" s="202">
        <v>79.540000000000006</v>
      </c>
      <c r="I1385" s="202">
        <v>79.92</v>
      </c>
      <c r="J1385" s="202">
        <v>78.53</v>
      </c>
    </row>
    <row r="1386" spans="6:10" x14ac:dyDescent="0.25">
      <c r="F1386" s="201">
        <v>45047</v>
      </c>
      <c r="G1386" s="202">
        <v>75.97</v>
      </c>
      <c r="H1386" s="202">
        <v>79.31</v>
      </c>
      <c r="I1386" s="202">
        <v>78.489999999999995</v>
      </c>
      <c r="J1386" s="202">
        <v>77.09</v>
      </c>
    </row>
    <row r="1387" spans="6:10" x14ac:dyDescent="0.25">
      <c r="F1387" s="201">
        <v>45048</v>
      </c>
      <c r="G1387" s="202">
        <v>72.75</v>
      </c>
      <c r="H1387" s="202">
        <v>75.319999999999993</v>
      </c>
      <c r="I1387" s="202">
        <v>74.680000000000007</v>
      </c>
      <c r="J1387" s="202">
        <v>73.58</v>
      </c>
    </row>
    <row r="1388" spans="6:10" x14ac:dyDescent="0.25">
      <c r="F1388" s="201">
        <v>45049</v>
      </c>
      <c r="G1388" s="202">
        <v>70.52</v>
      </c>
      <c r="H1388" s="202">
        <v>72.33</v>
      </c>
      <c r="I1388" s="202">
        <v>71.930000000000007</v>
      </c>
      <c r="J1388" s="202">
        <v>71.150000000000006</v>
      </c>
    </row>
    <row r="1389" spans="6:10" x14ac:dyDescent="0.25">
      <c r="F1389" s="201">
        <v>45050</v>
      </c>
      <c r="G1389" s="202">
        <v>70.34</v>
      </c>
      <c r="H1389" s="202">
        <v>72.5</v>
      </c>
      <c r="I1389" s="202">
        <v>72.03</v>
      </c>
      <c r="J1389" s="202">
        <v>71.12</v>
      </c>
    </row>
    <row r="1390" spans="6:10" x14ac:dyDescent="0.25">
      <c r="F1390" s="201">
        <v>45051</v>
      </c>
      <c r="G1390" s="202">
        <v>72.75</v>
      </c>
      <c r="H1390" s="202">
        <v>75.3</v>
      </c>
      <c r="I1390" s="202">
        <v>74.760000000000005</v>
      </c>
      <c r="J1390" s="202">
        <v>73.69</v>
      </c>
    </row>
    <row r="1391" spans="6:10" x14ac:dyDescent="0.25">
      <c r="F1391" s="201">
        <v>45054</v>
      </c>
      <c r="G1391" s="202">
        <v>74.37</v>
      </c>
      <c r="H1391" s="202">
        <v>77.010000000000005</v>
      </c>
      <c r="I1391" s="202">
        <v>76.47</v>
      </c>
      <c r="J1391" s="202">
        <v>75.36</v>
      </c>
    </row>
    <row r="1392" spans="6:10" x14ac:dyDescent="0.25">
      <c r="F1392" s="201">
        <v>45055</v>
      </c>
      <c r="G1392" s="202">
        <v>74.91</v>
      </c>
      <c r="H1392" s="202">
        <v>77.44</v>
      </c>
      <c r="I1392" s="202">
        <v>76.959999999999994</v>
      </c>
      <c r="J1392" s="202">
        <v>75.88</v>
      </c>
    </row>
    <row r="1393" spans="6:10" x14ac:dyDescent="0.25">
      <c r="F1393" s="201">
        <v>45056</v>
      </c>
      <c r="G1393" s="202">
        <v>74.13</v>
      </c>
      <c r="H1393" s="202">
        <v>76.41</v>
      </c>
      <c r="I1393" s="202">
        <v>75.989999999999995</v>
      </c>
      <c r="J1393" s="202">
        <v>75</v>
      </c>
    </row>
    <row r="1394" spans="6:10" x14ac:dyDescent="0.25">
      <c r="F1394" s="201">
        <v>45057</v>
      </c>
      <c r="G1394" s="202">
        <v>72.58</v>
      </c>
      <c r="H1394" s="202">
        <v>74.98</v>
      </c>
      <c r="I1394" s="202">
        <v>74.44</v>
      </c>
      <c r="J1394" s="202">
        <v>73.41</v>
      </c>
    </row>
    <row r="1395" spans="6:10" x14ac:dyDescent="0.25">
      <c r="F1395" s="201">
        <v>45058</v>
      </c>
      <c r="G1395" s="202">
        <v>71.7</v>
      </c>
      <c r="H1395" s="202">
        <v>74.17</v>
      </c>
      <c r="I1395" s="202">
        <v>73.55</v>
      </c>
      <c r="J1395" s="202">
        <v>72.510000000000005</v>
      </c>
    </row>
    <row r="1396" spans="6:10" x14ac:dyDescent="0.25">
      <c r="F1396" s="201">
        <v>45061</v>
      </c>
      <c r="G1396" s="202">
        <v>72.78</v>
      </c>
      <c r="H1396" s="202">
        <v>75.23</v>
      </c>
      <c r="I1396" s="202">
        <v>74.69</v>
      </c>
      <c r="J1396" s="202">
        <v>73.64</v>
      </c>
    </row>
    <row r="1397" spans="6:10" x14ac:dyDescent="0.25">
      <c r="F1397" s="201">
        <v>45062</v>
      </c>
      <c r="G1397" s="202">
        <v>72.510000000000005</v>
      </c>
      <c r="H1397" s="202">
        <v>74.91</v>
      </c>
      <c r="I1397" s="202">
        <v>74.400000000000006</v>
      </c>
      <c r="J1397" s="202">
        <v>73.349999999999994</v>
      </c>
    </row>
    <row r="1398" spans="6:10" x14ac:dyDescent="0.25">
      <c r="F1398" s="201">
        <v>45063</v>
      </c>
      <c r="G1398" s="202">
        <v>74.53</v>
      </c>
      <c r="H1398" s="202">
        <v>76.959999999999994</v>
      </c>
      <c r="I1398" s="202">
        <v>76.510000000000005</v>
      </c>
      <c r="J1398" s="202">
        <v>75.459999999999994</v>
      </c>
    </row>
    <row r="1399" spans="6:10" x14ac:dyDescent="0.25">
      <c r="F1399" s="201">
        <v>45064</v>
      </c>
      <c r="G1399" s="202">
        <v>73.819999999999993</v>
      </c>
      <c r="H1399" s="202">
        <v>75.86</v>
      </c>
      <c r="I1399" s="202">
        <v>75.58</v>
      </c>
      <c r="J1399" s="202">
        <v>74.66</v>
      </c>
    </row>
    <row r="1400" spans="6:10" x14ac:dyDescent="0.25">
      <c r="F1400" s="201">
        <v>45065</v>
      </c>
      <c r="G1400" s="202">
        <v>73.239999999999995</v>
      </c>
      <c r="H1400" s="202">
        <v>75.58</v>
      </c>
      <c r="I1400" s="202">
        <v>75.19</v>
      </c>
      <c r="J1400" s="202">
        <v>74.17</v>
      </c>
    </row>
    <row r="1401" spans="6:10" x14ac:dyDescent="0.25">
      <c r="F1401" s="201">
        <v>45068</v>
      </c>
      <c r="G1401" s="202">
        <v>73.5</v>
      </c>
      <c r="H1401" s="202">
        <v>75.989999999999995</v>
      </c>
      <c r="I1401" s="202">
        <v>75.569999999999993</v>
      </c>
      <c r="J1401" s="202">
        <v>74.47</v>
      </c>
    </row>
    <row r="1402" spans="6:10" x14ac:dyDescent="0.25">
      <c r="F1402" s="201">
        <v>45069</v>
      </c>
      <c r="G1402" s="202">
        <v>74.33</v>
      </c>
      <c r="H1402" s="202">
        <v>76.84</v>
      </c>
      <c r="I1402" s="202">
        <v>76.459999999999994</v>
      </c>
      <c r="J1402" s="202">
        <v>75.33</v>
      </c>
    </row>
    <row r="1403" spans="6:10" x14ac:dyDescent="0.25">
      <c r="F1403" s="201">
        <v>45070</v>
      </c>
      <c r="G1403" s="202">
        <v>75.650000000000006</v>
      </c>
      <c r="H1403" s="202">
        <v>78.36</v>
      </c>
      <c r="I1403" s="202">
        <v>77.930000000000007</v>
      </c>
      <c r="J1403" s="202">
        <v>76.73</v>
      </c>
    </row>
    <row r="1404" spans="6:10" x14ac:dyDescent="0.25">
      <c r="F1404" s="201">
        <v>45071</v>
      </c>
      <c r="G1404" s="202">
        <v>73.72</v>
      </c>
      <c r="H1404" s="202">
        <v>76.260000000000005</v>
      </c>
      <c r="I1404" s="202">
        <v>75.91</v>
      </c>
      <c r="J1404" s="202">
        <v>74.739999999999995</v>
      </c>
    </row>
    <row r="1405" spans="6:10" x14ac:dyDescent="0.25">
      <c r="F1405" s="201">
        <v>45072</v>
      </c>
      <c r="G1405" s="202">
        <v>74.62</v>
      </c>
      <c r="H1405" s="202">
        <v>76.95</v>
      </c>
      <c r="I1405" s="202">
        <v>76.760000000000005</v>
      </c>
      <c r="J1405" s="202">
        <v>75.64</v>
      </c>
    </row>
    <row r="1406" spans="6:10" x14ac:dyDescent="0.25">
      <c r="F1406" s="201">
        <v>45075</v>
      </c>
      <c r="G1406" s="202">
        <v>74.81</v>
      </c>
      <c r="H1406" s="202">
        <v>77.069999999999993</v>
      </c>
      <c r="I1406" s="202">
        <v>76.88</v>
      </c>
      <c r="J1406" s="202">
        <v>75.78</v>
      </c>
    </row>
    <row r="1407" spans="6:10" x14ac:dyDescent="0.25">
      <c r="F1407" s="201">
        <v>45076</v>
      </c>
      <c r="G1407" s="202">
        <v>71.8</v>
      </c>
      <c r="H1407" s="202">
        <v>73.540000000000006</v>
      </c>
      <c r="I1407" s="202">
        <v>73.540000000000006</v>
      </c>
      <c r="J1407" s="202">
        <v>72.64</v>
      </c>
    </row>
    <row r="1408" spans="6:10" x14ac:dyDescent="0.25">
      <c r="F1408" s="201">
        <v>45077</v>
      </c>
      <c r="G1408" s="202">
        <v>70.819999999999993</v>
      </c>
      <c r="H1408" s="202">
        <v>72.66</v>
      </c>
      <c r="I1408" s="202">
        <v>72.489999999999995</v>
      </c>
      <c r="J1408" s="202">
        <v>71.63</v>
      </c>
    </row>
    <row r="1409" spans="6:10" x14ac:dyDescent="0.25">
      <c r="F1409" s="201">
        <v>45078</v>
      </c>
      <c r="G1409" s="202">
        <v>72.41</v>
      </c>
      <c r="H1409" s="202">
        <v>74.28</v>
      </c>
      <c r="I1409" s="202">
        <v>73.92</v>
      </c>
      <c r="J1409" s="202">
        <v>72.98</v>
      </c>
    </row>
    <row r="1410" spans="6:10" x14ac:dyDescent="0.25">
      <c r="F1410" s="201">
        <v>45079</v>
      </c>
      <c r="G1410" s="202">
        <v>73.97</v>
      </c>
      <c r="H1410" s="202">
        <v>76.13</v>
      </c>
      <c r="I1410" s="202">
        <v>75.63</v>
      </c>
      <c r="J1410" s="202">
        <v>74.61</v>
      </c>
    </row>
    <row r="1411" spans="6:10" x14ac:dyDescent="0.25">
      <c r="F1411" s="201">
        <v>45082</v>
      </c>
      <c r="G1411" s="202">
        <v>74.17</v>
      </c>
      <c r="H1411" s="202">
        <v>76.709999999999994</v>
      </c>
      <c r="I1411" s="202">
        <v>76.069999999999993</v>
      </c>
      <c r="J1411" s="202">
        <v>74.87</v>
      </c>
    </row>
    <row r="1412" spans="6:10" x14ac:dyDescent="0.25">
      <c r="F1412" s="201">
        <v>45083</v>
      </c>
      <c r="G1412" s="202">
        <v>73.77</v>
      </c>
      <c r="H1412" s="202">
        <v>76.290000000000006</v>
      </c>
      <c r="I1412" s="202">
        <v>75.709999999999994</v>
      </c>
      <c r="J1412" s="202">
        <v>74.47</v>
      </c>
    </row>
    <row r="1413" spans="6:10" x14ac:dyDescent="0.25">
      <c r="F1413" s="201">
        <v>45084</v>
      </c>
      <c r="G1413" s="202">
        <v>74.55</v>
      </c>
      <c r="H1413" s="202">
        <v>76.95</v>
      </c>
      <c r="I1413" s="202">
        <v>76.489999999999995</v>
      </c>
      <c r="J1413" s="202">
        <v>75.260000000000005</v>
      </c>
    </row>
    <row r="1414" spans="6:10" x14ac:dyDescent="0.25">
      <c r="F1414" s="201">
        <v>45085</v>
      </c>
      <c r="G1414" s="202">
        <v>73.61</v>
      </c>
      <c r="H1414" s="202">
        <v>75.959999999999994</v>
      </c>
      <c r="I1414" s="202">
        <v>75.5</v>
      </c>
      <c r="J1414" s="202">
        <v>74.319999999999993</v>
      </c>
    </row>
    <row r="1415" spans="6:10" x14ac:dyDescent="0.25">
      <c r="F1415" s="201">
        <v>45086</v>
      </c>
      <c r="G1415" s="202">
        <v>72.900000000000006</v>
      </c>
      <c r="H1415" s="202">
        <v>74.790000000000006</v>
      </c>
      <c r="I1415" s="202">
        <v>74.489999999999995</v>
      </c>
      <c r="J1415" s="202">
        <v>73.540000000000006</v>
      </c>
    </row>
    <row r="1416" spans="6:10" x14ac:dyDescent="0.25">
      <c r="F1416" s="201">
        <v>45089</v>
      </c>
      <c r="G1416" s="202">
        <v>70.42</v>
      </c>
      <c r="H1416" s="202">
        <v>71.84</v>
      </c>
      <c r="I1416" s="202">
        <v>71.63</v>
      </c>
      <c r="J1416" s="202">
        <v>70.92</v>
      </c>
    </row>
    <row r="1417" spans="6:10" x14ac:dyDescent="0.25">
      <c r="F1417" s="201">
        <v>45090</v>
      </c>
      <c r="G1417" s="202">
        <v>72.650000000000006</v>
      </c>
      <c r="H1417" s="202">
        <v>74.290000000000006</v>
      </c>
      <c r="I1417" s="202">
        <v>74.010000000000005</v>
      </c>
      <c r="J1417" s="202">
        <v>73.209999999999994</v>
      </c>
    </row>
    <row r="1418" spans="6:10" x14ac:dyDescent="0.25">
      <c r="F1418" s="201">
        <v>45091</v>
      </c>
      <c r="G1418" s="202">
        <v>71.650000000000006</v>
      </c>
      <c r="H1418" s="202">
        <v>73.2</v>
      </c>
      <c r="I1418" s="202">
        <v>72.959999999999994</v>
      </c>
      <c r="J1418" s="202">
        <v>72.19</v>
      </c>
    </row>
    <row r="1419" spans="6:10" x14ac:dyDescent="0.25">
      <c r="F1419" s="201">
        <v>45092</v>
      </c>
      <c r="G1419" s="202">
        <v>74.010000000000005</v>
      </c>
      <c r="H1419" s="202">
        <v>75.67</v>
      </c>
      <c r="I1419" s="202">
        <v>75.459999999999994</v>
      </c>
      <c r="J1419" s="202">
        <v>74.61</v>
      </c>
    </row>
    <row r="1420" spans="6:10" x14ac:dyDescent="0.25">
      <c r="F1420" s="201">
        <v>45093</v>
      </c>
      <c r="G1420" s="202">
        <v>74.87</v>
      </c>
      <c r="H1420" s="202">
        <v>76.61</v>
      </c>
      <c r="I1420" s="202">
        <v>76.36</v>
      </c>
      <c r="J1420" s="202">
        <v>75.47</v>
      </c>
    </row>
    <row r="1421" spans="6:10" x14ac:dyDescent="0.25">
      <c r="F1421" s="201">
        <v>45096</v>
      </c>
      <c r="G1421" s="202">
        <v>74.28</v>
      </c>
      <c r="H1421" s="202">
        <v>76.09</v>
      </c>
      <c r="I1421" s="202">
        <v>75.819999999999993</v>
      </c>
      <c r="J1421" s="202">
        <v>74.89</v>
      </c>
    </row>
    <row r="1422" spans="6:10" x14ac:dyDescent="0.25">
      <c r="F1422" s="201">
        <v>45097</v>
      </c>
      <c r="G1422" s="202">
        <v>74.06</v>
      </c>
      <c r="H1422" s="202">
        <v>75.900000000000006</v>
      </c>
      <c r="I1422" s="202">
        <v>75.63</v>
      </c>
      <c r="J1422" s="202">
        <v>74.67</v>
      </c>
    </row>
    <row r="1423" spans="6:10" x14ac:dyDescent="0.25">
      <c r="F1423" s="201">
        <v>45098</v>
      </c>
      <c r="G1423" s="202">
        <v>75.25</v>
      </c>
      <c r="H1423" s="202">
        <v>77.12</v>
      </c>
      <c r="I1423" s="202">
        <v>76.89</v>
      </c>
      <c r="J1423" s="202">
        <v>75.900000000000006</v>
      </c>
    </row>
    <row r="1424" spans="6:10" x14ac:dyDescent="0.25">
      <c r="F1424" s="201">
        <v>45099</v>
      </c>
      <c r="G1424" s="202">
        <v>72.989999999999995</v>
      </c>
      <c r="H1424" s="202">
        <v>74.14</v>
      </c>
      <c r="I1424" s="202">
        <v>74.239999999999995</v>
      </c>
      <c r="J1424" s="202">
        <v>73.53</v>
      </c>
    </row>
    <row r="1425" spans="6:10" x14ac:dyDescent="0.25">
      <c r="F1425" s="201">
        <v>45100</v>
      </c>
      <c r="G1425" s="202">
        <v>72.790000000000006</v>
      </c>
      <c r="H1425" s="202">
        <v>73.849999999999994</v>
      </c>
      <c r="I1425" s="202">
        <v>73.94</v>
      </c>
      <c r="J1425" s="202">
        <v>73.319999999999993</v>
      </c>
    </row>
    <row r="1426" spans="6:10" x14ac:dyDescent="0.25">
      <c r="F1426" s="201">
        <v>45103</v>
      </c>
      <c r="G1426" s="202">
        <v>73.16</v>
      </c>
      <c r="H1426" s="202">
        <v>74.180000000000007</v>
      </c>
      <c r="I1426" s="202">
        <v>74.290000000000006</v>
      </c>
      <c r="J1426" s="202">
        <v>73.67</v>
      </c>
    </row>
    <row r="1427" spans="6:10" x14ac:dyDescent="0.25">
      <c r="F1427" s="201">
        <v>45104</v>
      </c>
      <c r="G1427" s="202">
        <v>72.03</v>
      </c>
      <c r="H1427" s="202">
        <v>72.260000000000005</v>
      </c>
      <c r="I1427" s="202">
        <v>72.61</v>
      </c>
      <c r="J1427" s="202">
        <v>72.33</v>
      </c>
    </row>
    <row r="1428" spans="6:10" x14ac:dyDescent="0.25">
      <c r="F1428" s="201">
        <v>45105</v>
      </c>
      <c r="G1428" s="202">
        <v>73.55</v>
      </c>
      <c r="H1428" s="202">
        <v>74.03</v>
      </c>
      <c r="I1428" s="202">
        <v>74.3</v>
      </c>
      <c r="J1428" s="202">
        <v>73.930000000000007</v>
      </c>
    </row>
    <row r="1429" spans="6:10" x14ac:dyDescent="0.25">
      <c r="F1429" s="201">
        <v>45106</v>
      </c>
      <c r="G1429" s="202">
        <v>73.59</v>
      </c>
      <c r="H1429" s="202">
        <v>74.34</v>
      </c>
      <c r="I1429" s="202">
        <v>74.48</v>
      </c>
      <c r="J1429" s="202">
        <v>74.010000000000005</v>
      </c>
    </row>
    <row r="1430" spans="6:10" x14ac:dyDescent="0.25">
      <c r="F1430" s="201">
        <v>45107</v>
      </c>
      <c r="G1430" s="202">
        <v>74.180000000000007</v>
      </c>
      <c r="H1430" s="202">
        <v>74.900000000000006</v>
      </c>
      <c r="I1430" s="202">
        <v>75.3</v>
      </c>
      <c r="J1430" s="202">
        <v>74.66</v>
      </c>
    </row>
    <row r="1431" spans="6:10" x14ac:dyDescent="0.25">
      <c r="F1431" s="201">
        <v>45110</v>
      </c>
      <c r="G1431" s="202">
        <v>73.12</v>
      </c>
      <c r="H1431" s="202">
        <v>74.650000000000006</v>
      </c>
      <c r="I1431" s="202">
        <v>74.209999999999994</v>
      </c>
      <c r="J1431" s="202">
        <v>73.37</v>
      </c>
    </row>
    <row r="1432" spans="6:10" x14ac:dyDescent="0.25">
      <c r="F1432" s="201">
        <v>45111</v>
      </c>
      <c r="G1432" s="202">
        <v>74.61</v>
      </c>
      <c r="H1432" s="202">
        <v>76.25</v>
      </c>
      <c r="I1432" s="202">
        <v>75.77</v>
      </c>
      <c r="J1432" s="202">
        <v>74.88</v>
      </c>
    </row>
    <row r="1433" spans="6:10" x14ac:dyDescent="0.25">
      <c r="F1433" s="201">
        <v>45112</v>
      </c>
      <c r="G1433" s="202">
        <v>74.88</v>
      </c>
      <c r="H1433" s="202">
        <v>76.650000000000006</v>
      </c>
      <c r="I1433" s="202">
        <v>76.09</v>
      </c>
      <c r="J1433" s="202">
        <v>75.16</v>
      </c>
    </row>
    <row r="1434" spans="6:10" x14ac:dyDescent="0.25">
      <c r="F1434" s="201">
        <v>45113</v>
      </c>
      <c r="G1434" s="202">
        <v>74.459999999999994</v>
      </c>
      <c r="H1434" s="202">
        <v>76.52</v>
      </c>
      <c r="I1434" s="202">
        <v>75.84</v>
      </c>
      <c r="J1434" s="202">
        <v>74.760000000000005</v>
      </c>
    </row>
    <row r="1435" spans="6:10" x14ac:dyDescent="0.25">
      <c r="F1435" s="201">
        <v>45114</v>
      </c>
      <c r="G1435" s="202">
        <v>75.959999999999994</v>
      </c>
      <c r="H1435" s="202">
        <v>78.47</v>
      </c>
      <c r="I1435" s="202">
        <v>77.62</v>
      </c>
      <c r="J1435" s="202">
        <v>76.319999999999993</v>
      </c>
    </row>
    <row r="1436" spans="6:10" x14ac:dyDescent="0.25">
      <c r="F1436" s="201">
        <v>45117</v>
      </c>
      <c r="G1436" s="202">
        <v>75.540000000000006</v>
      </c>
      <c r="H1436" s="202">
        <v>77.69</v>
      </c>
      <c r="I1436" s="202">
        <v>77.010000000000005</v>
      </c>
      <c r="J1436" s="202">
        <v>75.86</v>
      </c>
    </row>
    <row r="1437" spans="6:10" x14ac:dyDescent="0.25">
      <c r="F1437" s="201">
        <v>45118</v>
      </c>
      <c r="G1437" s="202">
        <v>77.06</v>
      </c>
      <c r="H1437" s="202">
        <v>79.400000000000006</v>
      </c>
      <c r="I1437" s="202">
        <v>78.650000000000006</v>
      </c>
      <c r="J1437" s="202">
        <v>77.42</v>
      </c>
    </row>
    <row r="1438" spans="6:10" x14ac:dyDescent="0.25">
      <c r="F1438" s="201">
        <v>45119</v>
      </c>
      <c r="G1438" s="202">
        <v>77.78</v>
      </c>
      <c r="H1438" s="202">
        <v>80.11</v>
      </c>
      <c r="I1438" s="202">
        <v>79.39</v>
      </c>
      <c r="J1438" s="202">
        <v>78.16</v>
      </c>
    </row>
    <row r="1439" spans="6:10" x14ac:dyDescent="0.25">
      <c r="F1439" s="201">
        <v>45120</v>
      </c>
      <c r="G1439" s="202">
        <v>78.790000000000006</v>
      </c>
      <c r="H1439" s="202">
        <v>81.36</v>
      </c>
      <c r="I1439" s="202">
        <v>80.55</v>
      </c>
      <c r="J1439" s="202">
        <v>79.209999999999994</v>
      </c>
    </row>
    <row r="1440" spans="6:10" x14ac:dyDescent="0.25">
      <c r="F1440" s="201">
        <v>45121</v>
      </c>
      <c r="G1440" s="202">
        <v>77.61</v>
      </c>
      <c r="H1440" s="202">
        <v>79.87</v>
      </c>
      <c r="I1440" s="202">
        <v>79.209999999999994</v>
      </c>
      <c r="J1440" s="202">
        <v>78</v>
      </c>
    </row>
    <row r="1441" spans="6:10" x14ac:dyDescent="0.25">
      <c r="F1441" s="201">
        <v>45124</v>
      </c>
      <c r="G1441" s="202">
        <v>76.760000000000005</v>
      </c>
      <c r="H1441" s="202">
        <v>78.5</v>
      </c>
      <c r="I1441" s="202">
        <v>78.099999999999994</v>
      </c>
      <c r="J1441" s="202">
        <v>77.09</v>
      </c>
    </row>
    <row r="1442" spans="6:10" x14ac:dyDescent="0.25">
      <c r="F1442" s="201">
        <v>45125</v>
      </c>
      <c r="G1442" s="202">
        <v>77.849999999999994</v>
      </c>
      <c r="H1442" s="202">
        <v>79.63</v>
      </c>
      <c r="I1442" s="202">
        <v>79.23</v>
      </c>
      <c r="J1442" s="202">
        <v>78.209999999999994</v>
      </c>
    </row>
    <row r="1443" spans="6:10" x14ac:dyDescent="0.25">
      <c r="F1443" s="201">
        <v>45126</v>
      </c>
      <c r="G1443" s="202">
        <v>77.87</v>
      </c>
      <c r="H1443" s="202">
        <v>79.459999999999994</v>
      </c>
      <c r="I1443" s="202">
        <v>79.11</v>
      </c>
      <c r="J1443" s="202">
        <v>78.19</v>
      </c>
    </row>
    <row r="1444" spans="6:10" x14ac:dyDescent="0.25">
      <c r="F1444" s="201">
        <v>45127</v>
      </c>
      <c r="G1444" s="202">
        <v>78.03</v>
      </c>
      <c r="H1444" s="202">
        <v>79.64</v>
      </c>
      <c r="I1444" s="202">
        <v>79.27</v>
      </c>
      <c r="J1444" s="202">
        <v>78.349999999999994</v>
      </c>
    </row>
    <row r="1445" spans="6:10" x14ac:dyDescent="0.25">
      <c r="F1445" s="201">
        <v>45128</v>
      </c>
      <c r="G1445" s="202">
        <v>79.05</v>
      </c>
      <c r="H1445" s="202">
        <v>81.069999999999993</v>
      </c>
      <c r="I1445" s="202">
        <v>80.540000000000006</v>
      </c>
      <c r="J1445" s="202">
        <v>79.42</v>
      </c>
    </row>
    <row r="1446" spans="6:10" x14ac:dyDescent="0.25">
      <c r="F1446" s="201">
        <v>45131</v>
      </c>
      <c r="G1446" s="202">
        <v>80.38</v>
      </c>
      <c r="H1446" s="202">
        <v>82.74</v>
      </c>
      <c r="I1446" s="202">
        <v>82.07</v>
      </c>
      <c r="J1446" s="202">
        <v>80.78</v>
      </c>
    </row>
    <row r="1447" spans="6:10" x14ac:dyDescent="0.25">
      <c r="F1447" s="201">
        <v>45132</v>
      </c>
      <c r="G1447" s="202">
        <v>80.92</v>
      </c>
      <c r="H1447" s="202">
        <v>83.64</v>
      </c>
      <c r="I1447" s="202">
        <v>82.77</v>
      </c>
      <c r="J1447" s="202">
        <v>81.36</v>
      </c>
    </row>
    <row r="1448" spans="6:10" x14ac:dyDescent="0.25">
      <c r="F1448" s="201">
        <v>45133</v>
      </c>
      <c r="G1448" s="202">
        <v>80.459999999999994</v>
      </c>
      <c r="H1448" s="202">
        <v>82.92</v>
      </c>
      <c r="I1448" s="202">
        <v>82.14</v>
      </c>
      <c r="J1448" s="202">
        <v>80.86</v>
      </c>
    </row>
    <row r="1449" spans="6:10" x14ac:dyDescent="0.25">
      <c r="F1449" s="201">
        <v>45134</v>
      </c>
      <c r="G1449" s="202">
        <v>81.47</v>
      </c>
      <c r="H1449" s="202">
        <v>84.24</v>
      </c>
      <c r="I1449" s="202">
        <v>83.31</v>
      </c>
      <c r="J1449" s="202">
        <v>81.91</v>
      </c>
    </row>
    <row r="1450" spans="6:10" x14ac:dyDescent="0.25">
      <c r="F1450" s="201">
        <v>45135</v>
      </c>
      <c r="G1450" s="202">
        <v>82.06</v>
      </c>
      <c r="H1450" s="202">
        <v>84.99</v>
      </c>
      <c r="I1450" s="202">
        <v>83.92</v>
      </c>
      <c r="J1450" s="202">
        <v>82.49</v>
      </c>
    </row>
    <row r="1451" spans="6:10" x14ac:dyDescent="0.25">
      <c r="F1451" s="201">
        <v>45138</v>
      </c>
      <c r="G1451" s="202">
        <v>83.02</v>
      </c>
      <c r="H1451" s="202">
        <v>85.56</v>
      </c>
      <c r="I1451" s="202">
        <v>84.95</v>
      </c>
      <c r="J1451" s="202">
        <v>83.48</v>
      </c>
    </row>
    <row r="1452" spans="6:10" x14ac:dyDescent="0.25">
      <c r="F1452" s="201">
        <v>45139</v>
      </c>
      <c r="G1452" s="202">
        <v>82.65</v>
      </c>
      <c r="H1452" s="202">
        <v>84.91</v>
      </c>
      <c r="I1452" s="202">
        <v>84.02</v>
      </c>
      <c r="J1452" s="202">
        <v>82.65</v>
      </c>
    </row>
    <row r="1453" spans="6:10" x14ac:dyDescent="0.25">
      <c r="F1453" s="201">
        <v>45140</v>
      </c>
      <c r="G1453" s="202">
        <v>81.16</v>
      </c>
      <c r="H1453" s="202">
        <v>83.2</v>
      </c>
      <c r="I1453" s="202">
        <v>82.41</v>
      </c>
      <c r="J1453" s="202">
        <v>81.16</v>
      </c>
    </row>
    <row r="1454" spans="6:10" x14ac:dyDescent="0.25">
      <c r="F1454" s="201">
        <v>45141</v>
      </c>
      <c r="G1454" s="202">
        <v>82.91</v>
      </c>
      <c r="H1454" s="202">
        <v>85.14</v>
      </c>
      <c r="I1454" s="202">
        <v>84.25</v>
      </c>
      <c r="J1454" s="202">
        <v>82.91</v>
      </c>
    </row>
    <row r="1455" spans="6:10" x14ac:dyDescent="0.25">
      <c r="F1455" s="201">
        <v>45142</v>
      </c>
      <c r="G1455" s="202">
        <v>83.93</v>
      </c>
      <c r="H1455" s="202">
        <v>86.24</v>
      </c>
      <c r="I1455" s="202">
        <v>85.32</v>
      </c>
      <c r="J1455" s="202">
        <v>83.93</v>
      </c>
    </row>
    <row r="1456" spans="6:10" x14ac:dyDescent="0.25">
      <c r="F1456" s="201">
        <v>45145</v>
      </c>
      <c r="G1456" s="202">
        <v>83.33</v>
      </c>
      <c r="H1456" s="202">
        <v>85.34</v>
      </c>
      <c r="I1456" s="202">
        <v>84.54</v>
      </c>
      <c r="J1456" s="202">
        <v>83.33</v>
      </c>
    </row>
    <row r="1457" spans="6:10" x14ac:dyDescent="0.25">
      <c r="F1457" s="201">
        <v>45146</v>
      </c>
      <c r="G1457" s="202">
        <v>83.98</v>
      </c>
      <c r="H1457" s="202">
        <v>86.17</v>
      </c>
      <c r="I1457" s="202">
        <v>85.24</v>
      </c>
      <c r="J1457" s="202">
        <v>83.98</v>
      </c>
    </row>
    <row r="1458" spans="6:10" x14ac:dyDescent="0.25">
      <c r="F1458" s="201">
        <v>45147</v>
      </c>
      <c r="G1458" s="202">
        <v>84.97</v>
      </c>
      <c r="H1458" s="202">
        <v>87.55</v>
      </c>
      <c r="I1458" s="202">
        <v>86.41</v>
      </c>
      <c r="J1458" s="202">
        <v>84.97</v>
      </c>
    </row>
    <row r="1459" spans="6:10" x14ac:dyDescent="0.25">
      <c r="F1459" s="201">
        <v>45148</v>
      </c>
      <c r="G1459" s="202">
        <v>84.06</v>
      </c>
      <c r="H1459" s="202">
        <v>86.4</v>
      </c>
      <c r="I1459" s="202">
        <v>85.38</v>
      </c>
      <c r="J1459" s="202">
        <v>84.06</v>
      </c>
    </row>
    <row r="1460" spans="6:10" x14ac:dyDescent="0.25">
      <c r="F1460" s="201">
        <v>45149</v>
      </c>
      <c r="G1460" s="202">
        <v>84.16</v>
      </c>
      <c r="H1460" s="202">
        <v>86.81</v>
      </c>
      <c r="I1460" s="202">
        <v>85.59</v>
      </c>
      <c r="J1460" s="202">
        <v>84.16</v>
      </c>
    </row>
    <row r="1461" spans="6:10" x14ac:dyDescent="0.25">
      <c r="F1461" s="201">
        <v>45152</v>
      </c>
      <c r="G1461" s="202">
        <v>83.54</v>
      </c>
      <c r="H1461" s="202">
        <v>86.21</v>
      </c>
      <c r="I1461" s="202">
        <v>84.94</v>
      </c>
      <c r="J1461" s="202">
        <v>83.54</v>
      </c>
    </row>
    <row r="1462" spans="6:10" x14ac:dyDescent="0.25">
      <c r="F1462" s="201">
        <v>45153</v>
      </c>
      <c r="G1462" s="202">
        <v>82.51</v>
      </c>
      <c r="H1462" s="202">
        <v>84.89</v>
      </c>
      <c r="I1462" s="202">
        <v>83.77</v>
      </c>
      <c r="J1462" s="202">
        <v>82.51</v>
      </c>
    </row>
    <row r="1463" spans="6:10" x14ac:dyDescent="0.25">
      <c r="F1463" s="201">
        <v>45154</v>
      </c>
      <c r="G1463" s="202">
        <v>81.52</v>
      </c>
      <c r="H1463" s="202">
        <v>83.45</v>
      </c>
      <c r="I1463" s="202">
        <v>82.6</v>
      </c>
      <c r="J1463" s="202">
        <v>81.52</v>
      </c>
    </row>
    <row r="1464" spans="6:10" x14ac:dyDescent="0.25">
      <c r="F1464" s="201">
        <v>45155</v>
      </c>
      <c r="G1464" s="202">
        <v>82.09</v>
      </c>
      <c r="H1464" s="202">
        <v>84.12</v>
      </c>
      <c r="I1464" s="202">
        <v>83.24</v>
      </c>
      <c r="J1464" s="202">
        <v>82.09</v>
      </c>
    </row>
    <row r="1465" spans="6:10" x14ac:dyDescent="0.25">
      <c r="F1465" s="201">
        <v>45156</v>
      </c>
      <c r="G1465" s="202">
        <v>82.78</v>
      </c>
      <c r="H1465" s="202">
        <v>84.8</v>
      </c>
      <c r="I1465" s="202">
        <v>83.94</v>
      </c>
      <c r="J1465" s="202">
        <v>82.78</v>
      </c>
    </row>
    <row r="1466" spans="6:10" x14ac:dyDescent="0.25">
      <c r="F1466" s="201">
        <v>45159</v>
      </c>
      <c r="G1466" s="202">
        <v>82.62</v>
      </c>
      <c r="H1466" s="202">
        <v>84.46</v>
      </c>
      <c r="I1466" s="202">
        <v>83.7</v>
      </c>
      <c r="J1466" s="202">
        <v>82.62</v>
      </c>
    </row>
    <row r="1467" spans="6:10" x14ac:dyDescent="0.25">
      <c r="F1467" s="201">
        <v>45160</v>
      </c>
      <c r="G1467" s="202">
        <v>82.33</v>
      </c>
      <c r="H1467" s="202">
        <v>84.03</v>
      </c>
      <c r="I1467" s="202">
        <v>83.35</v>
      </c>
      <c r="J1467" s="202">
        <v>82.33</v>
      </c>
    </row>
    <row r="1468" spans="6:10" x14ac:dyDescent="0.25">
      <c r="F1468" s="201">
        <v>45161</v>
      </c>
      <c r="G1468" s="202">
        <v>81.569999999999993</v>
      </c>
      <c r="H1468" s="202">
        <v>83.21</v>
      </c>
      <c r="I1468" s="202">
        <v>82.55</v>
      </c>
      <c r="J1468" s="202">
        <v>81.569999999999993</v>
      </c>
    </row>
    <row r="1469" spans="6:10" x14ac:dyDescent="0.25">
      <c r="F1469" s="201">
        <v>45162</v>
      </c>
      <c r="G1469" s="202">
        <v>81.48</v>
      </c>
      <c r="H1469" s="202">
        <v>83.36</v>
      </c>
      <c r="I1469" s="202">
        <v>82.57</v>
      </c>
      <c r="J1469" s="202">
        <v>81.48</v>
      </c>
    </row>
    <row r="1470" spans="6:10" x14ac:dyDescent="0.25">
      <c r="F1470" s="201">
        <v>45163</v>
      </c>
      <c r="G1470" s="202">
        <v>82.35</v>
      </c>
      <c r="H1470" s="202">
        <v>84.48</v>
      </c>
      <c r="I1470" s="202">
        <v>83.56</v>
      </c>
      <c r="J1470" s="202">
        <v>82.35</v>
      </c>
    </row>
    <row r="1471" spans="6:10" x14ac:dyDescent="0.25">
      <c r="F1471" s="201">
        <v>45166</v>
      </c>
      <c r="G1471" s="202">
        <v>82.26</v>
      </c>
      <c r="H1471" s="202">
        <v>84.42</v>
      </c>
      <c r="I1471" s="202">
        <v>83.48</v>
      </c>
      <c r="J1471" s="202">
        <v>82.26</v>
      </c>
    </row>
    <row r="1472" spans="6:10" x14ac:dyDescent="0.25">
      <c r="F1472" s="201">
        <v>45167</v>
      </c>
      <c r="G1472" s="202">
        <v>83.07</v>
      </c>
      <c r="H1472" s="202">
        <v>85.49</v>
      </c>
      <c r="I1472" s="202">
        <v>84.44</v>
      </c>
      <c r="J1472" s="202">
        <v>83.07</v>
      </c>
    </row>
    <row r="1473" spans="6:10" x14ac:dyDescent="0.25">
      <c r="F1473" s="201">
        <v>45168</v>
      </c>
      <c r="G1473" s="202">
        <v>83.3</v>
      </c>
      <c r="H1473" s="202">
        <v>85.86</v>
      </c>
      <c r="I1473" s="202">
        <v>84.75</v>
      </c>
      <c r="J1473" s="202">
        <v>83.3</v>
      </c>
    </row>
    <row r="1474" spans="6:10" x14ac:dyDescent="0.25">
      <c r="F1474" s="201">
        <v>45169</v>
      </c>
      <c r="G1474" s="202">
        <v>84.52</v>
      </c>
      <c r="H1474" s="202">
        <v>86.86</v>
      </c>
      <c r="I1474" s="202">
        <v>86.23</v>
      </c>
      <c r="J1474" s="202">
        <v>84.52</v>
      </c>
    </row>
    <row r="1475" spans="6:10" x14ac:dyDescent="0.25">
      <c r="F1475" s="201">
        <v>45170</v>
      </c>
      <c r="G1475" s="202">
        <v>85.82</v>
      </c>
      <c r="H1475" s="202">
        <v>88.55</v>
      </c>
      <c r="I1475" s="202">
        <v>87.1</v>
      </c>
      <c r="J1475" s="202">
        <v>85.28</v>
      </c>
    </row>
    <row r="1476" spans="6:10" x14ac:dyDescent="0.25">
      <c r="F1476" s="201">
        <v>45173</v>
      </c>
      <c r="G1476" s="202">
        <v>86.3</v>
      </c>
      <c r="H1476" s="202">
        <v>89</v>
      </c>
      <c r="I1476" s="202">
        <v>87.55</v>
      </c>
      <c r="J1476" s="202">
        <v>85.76</v>
      </c>
    </row>
    <row r="1477" spans="6:10" x14ac:dyDescent="0.25">
      <c r="F1477" s="201">
        <v>45174</v>
      </c>
      <c r="G1477" s="202">
        <v>87.14</v>
      </c>
      <c r="H1477" s="202">
        <v>90.04</v>
      </c>
      <c r="I1477" s="202">
        <v>88.59</v>
      </c>
      <c r="J1477" s="202">
        <v>86.51</v>
      </c>
    </row>
    <row r="1478" spans="6:10" x14ac:dyDescent="0.25">
      <c r="F1478" s="201">
        <v>45175</v>
      </c>
      <c r="G1478" s="202">
        <v>87.51</v>
      </c>
      <c r="H1478" s="202">
        <v>90.6</v>
      </c>
      <c r="I1478" s="202">
        <v>89.05</v>
      </c>
      <c r="J1478" s="202">
        <v>86.83</v>
      </c>
    </row>
    <row r="1479" spans="6:10" x14ac:dyDescent="0.25">
      <c r="F1479" s="201">
        <v>45176</v>
      </c>
      <c r="G1479" s="202">
        <v>87.04</v>
      </c>
      <c r="H1479" s="202">
        <v>89.92</v>
      </c>
      <c r="I1479" s="202">
        <v>88.49</v>
      </c>
      <c r="J1479" s="202">
        <v>86.4</v>
      </c>
    </row>
    <row r="1480" spans="6:10" x14ac:dyDescent="0.25">
      <c r="F1480" s="201">
        <v>45177</v>
      </c>
      <c r="G1480" s="202">
        <v>87.8</v>
      </c>
      <c r="H1480" s="202">
        <v>90.65</v>
      </c>
      <c r="I1480" s="202">
        <v>89.29</v>
      </c>
      <c r="J1480" s="202">
        <v>87.11</v>
      </c>
    </row>
    <row r="1481" spans="6:10" x14ac:dyDescent="0.25">
      <c r="F1481" s="201">
        <v>45180</v>
      </c>
      <c r="G1481" s="202">
        <v>87.85</v>
      </c>
      <c r="H1481" s="202">
        <v>90.64</v>
      </c>
      <c r="I1481" s="202">
        <v>89.32</v>
      </c>
      <c r="J1481" s="202">
        <v>87.17</v>
      </c>
    </row>
    <row r="1482" spans="6:10" x14ac:dyDescent="0.25">
      <c r="F1482" s="201">
        <v>45181</v>
      </c>
      <c r="G1482" s="202">
        <v>88.88</v>
      </c>
      <c r="H1482" s="202">
        <v>92.06</v>
      </c>
      <c r="I1482" s="202">
        <v>90.51</v>
      </c>
      <c r="J1482" s="202">
        <v>88.12</v>
      </c>
    </row>
    <row r="1483" spans="6:10" x14ac:dyDescent="0.25">
      <c r="F1483" s="201">
        <v>45182</v>
      </c>
      <c r="G1483" s="202">
        <v>88.77</v>
      </c>
      <c r="H1483" s="202">
        <v>91.88</v>
      </c>
      <c r="I1483" s="202">
        <v>90.39</v>
      </c>
      <c r="J1483" s="202">
        <v>88.02</v>
      </c>
    </row>
    <row r="1484" spans="6:10" x14ac:dyDescent="0.25">
      <c r="F1484" s="201">
        <v>45183</v>
      </c>
      <c r="G1484" s="202">
        <v>90.28</v>
      </c>
      <c r="H1484" s="202">
        <v>93.7</v>
      </c>
      <c r="I1484" s="202">
        <v>92.07</v>
      </c>
      <c r="J1484" s="202">
        <v>89.44</v>
      </c>
    </row>
    <row r="1485" spans="6:10" x14ac:dyDescent="0.25">
      <c r="F1485" s="201">
        <v>45184</v>
      </c>
      <c r="G1485" s="202">
        <v>90.09</v>
      </c>
      <c r="H1485" s="202">
        <v>93.93</v>
      </c>
      <c r="I1485" s="202">
        <v>92.05</v>
      </c>
      <c r="J1485" s="202">
        <v>89.21</v>
      </c>
    </row>
    <row r="1486" spans="6:10" x14ac:dyDescent="0.25">
      <c r="F1486" s="201">
        <v>45187</v>
      </c>
      <c r="G1486" s="202">
        <v>89.97</v>
      </c>
      <c r="H1486" s="202">
        <v>94.43</v>
      </c>
      <c r="I1486" s="202">
        <v>92.1</v>
      </c>
      <c r="J1486" s="202">
        <v>89.07</v>
      </c>
    </row>
    <row r="1487" spans="6:10" x14ac:dyDescent="0.25">
      <c r="F1487" s="201">
        <v>45188</v>
      </c>
      <c r="G1487" s="202">
        <v>89.72</v>
      </c>
      <c r="H1487" s="202">
        <v>94.34</v>
      </c>
      <c r="I1487" s="202">
        <v>91.88</v>
      </c>
      <c r="J1487" s="202">
        <v>88.86</v>
      </c>
    </row>
    <row r="1488" spans="6:10" x14ac:dyDescent="0.25">
      <c r="F1488" s="201">
        <v>45189</v>
      </c>
      <c r="G1488" s="202">
        <v>89.01</v>
      </c>
      <c r="H1488" s="202">
        <v>93.53</v>
      </c>
      <c r="I1488" s="202">
        <v>91.11</v>
      </c>
      <c r="J1488" s="202">
        <v>88.17</v>
      </c>
    </row>
    <row r="1489" spans="6:10" x14ac:dyDescent="0.25">
      <c r="F1489" s="201">
        <v>45190</v>
      </c>
      <c r="G1489" s="202">
        <v>89.02</v>
      </c>
      <c r="H1489" s="202">
        <v>93.3</v>
      </c>
      <c r="I1489" s="202">
        <v>91.09</v>
      </c>
      <c r="J1489" s="202">
        <v>88.2</v>
      </c>
    </row>
    <row r="1490" spans="6:10" x14ac:dyDescent="0.25">
      <c r="F1490" s="201">
        <v>45191</v>
      </c>
      <c r="G1490" s="202">
        <v>88.26</v>
      </c>
      <c r="H1490" s="202">
        <v>93.27</v>
      </c>
      <c r="I1490" s="202">
        <v>90.58</v>
      </c>
      <c r="J1490" s="202">
        <v>87.36</v>
      </c>
    </row>
    <row r="1491" spans="6:10" x14ac:dyDescent="0.25">
      <c r="F1491" s="201">
        <v>45194</v>
      </c>
      <c r="G1491" s="202">
        <v>88.1</v>
      </c>
      <c r="H1491" s="202">
        <v>93.29</v>
      </c>
      <c r="I1491" s="202">
        <v>90.47</v>
      </c>
      <c r="J1491" s="202">
        <v>87.2</v>
      </c>
    </row>
    <row r="1492" spans="6:10" x14ac:dyDescent="0.25">
      <c r="F1492" s="201">
        <v>45195</v>
      </c>
      <c r="G1492" s="202">
        <v>88.41</v>
      </c>
      <c r="H1492" s="202">
        <v>93.96</v>
      </c>
      <c r="I1492" s="202">
        <v>90.9</v>
      </c>
      <c r="J1492" s="202">
        <v>87.49</v>
      </c>
    </row>
    <row r="1493" spans="6:10" x14ac:dyDescent="0.25">
      <c r="F1493" s="201">
        <v>45196</v>
      </c>
      <c r="G1493" s="202">
        <v>89.59</v>
      </c>
      <c r="H1493" s="202">
        <v>96.55</v>
      </c>
      <c r="I1493" s="202">
        <v>92.41</v>
      </c>
      <c r="J1493" s="202">
        <v>88.54</v>
      </c>
    </row>
    <row r="1494" spans="6:10" x14ac:dyDescent="0.25">
      <c r="F1494" s="201">
        <v>45197</v>
      </c>
      <c r="G1494" s="202">
        <v>88.45</v>
      </c>
      <c r="H1494" s="202">
        <v>95.38</v>
      </c>
      <c r="I1494" s="202">
        <v>91.18</v>
      </c>
      <c r="J1494" s="202">
        <v>87.48</v>
      </c>
    </row>
    <row r="1495" spans="6:10" x14ac:dyDescent="0.25">
      <c r="F1495" s="201">
        <v>45198</v>
      </c>
      <c r="G1495" s="202">
        <v>87.67</v>
      </c>
      <c r="H1495" s="202">
        <v>95.31</v>
      </c>
      <c r="I1495" s="202">
        <v>90.36</v>
      </c>
      <c r="J1495" s="202">
        <v>86.75</v>
      </c>
    </row>
    <row r="1496" spans="6:10" x14ac:dyDescent="0.25">
      <c r="F1496" s="201">
        <v>45201</v>
      </c>
      <c r="G1496" s="202">
        <v>86.79</v>
      </c>
      <c r="H1496" s="202">
        <v>90.71</v>
      </c>
      <c r="I1496" s="202">
        <v>87.74</v>
      </c>
      <c r="J1496" s="202">
        <v>85.43</v>
      </c>
    </row>
    <row r="1497" spans="6:10" x14ac:dyDescent="0.25">
      <c r="F1497" s="201">
        <v>45202</v>
      </c>
      <c r="G1497" s="202">
        <v>86.85</v>
      </c>
      <c r="H1497" s="202">
        <v>90.92</v>
      </c>
      <c r="I1497" s="202">
        <v>87.83</v>
      </c>
      <c r="J1497" s="202">
        <v>85.45</v>
      </c>
    </row>
    <row r="1498" spans="6:10" x14ac:dyDescent="0.25">
      <c r="F1498" s="201">
        <v>45203</v>
      </c>
      <c r="G1498" s="202">
        <v>82.09</v>
      </c>
      <c r="H1498" s="202">
        <v>85.81</v>
      </c>
      <c r="I1498" s="202">
        <v>82.97</v>
      </c>
      <c r="J1498" s="202">
        <v>80.91</v>
      </c>
    </row>
    <row r="1499" spans="6:10" x14ac:dyDescent="0.25">
      <c r="F1499" s="201">
        <v>45204</v>
      </c>
      <c r="G1499" s="202">
        <v>80.959999999999994</v>
      </c>
      <c r="H1499" s="202">
        <v>84.07</v>
      </c>
      <c r="I1499" s="202">
        <v>81.69</v>
      </c>
      <c r="J1499" s="202">
        <v>79.900000000000006</v>
      </c>
    </row>
    <row r="1500" spans="6:10" x14ac:dyDescent="0.25">
      <c r="F1500" s="201">
        <v>45205</v>
      </c>
      <c r="G1500" s="202">
        <v>81.400000000000006</v>
      </c>
      <c r="H1500" s="202">
        <v>84.58</v>
      </c>
      <c r="I1500" s="202">
        <v>82.16</v>
      </c>
      <c r="J1500" s="202">
        <v>80.28</v>
      </c>
    </row>
    <row r="1501" spans="6:10" x14ac:dyDescent="0.25">
      <c r="F1501" s="201">
        <v>45208</v>
      </c>
      <c r="G1501" s="202">
        <v>84.38</v>
      </c>
      <c r="H1501" s="202">
        <v>88.15</v>
      </c>
      <c r="I1501" s="202">
        <v>85.33</v>
      </c>
      <c r="J1501" s="202">
        <v>83.02</v>
      </c>
    </row>
    <row r="1502" spans="6:10" x14ac:dyDescent="0.25">
      <c r="F1502" s="201">
        <v>45209</v>
      </c>
      <c r="G1502" s="202">
        <v>84.28</v>
      </c>
      <c r="H1502" s="202">
        <v>87.65</v>
      </c>
      <c r="I1502" s="202">
        <v>85.15</v>
      </c>
      <c r="J1502" s="202">
        <v>83.09</v>
      </c>
    </row>
    <row r="1503" spans="6:10" x14ac:dyDescent="0.25">
      <c r="F1503" s="201">
        <v>45210</v>
      </c>
      <c r="G1503" s="202">
        <v>83.2</v>
      </c>
      <c r="H1503" s="202">
        <v>85.82</v>
      </c>
      <c r="I1503" s="202">
        <v>83.87</v>
      </c>
      <c r="J1503" s="202">
        <v>82.27</v>
      </c>
    </row>
    <row r="1504" spans="6:10" x14ac:dyDescent="0.25">
      <c r="F1504" s="201">
        <v>45211</v>
      </c>
      <c r="G1504" s="202">
        <v>83.26</v>
      </c>
      <c r="H1504" s="202">
        <v>86</v>
      </c>
      <c r="I1504" s="202">
        <v>83.95</v>
      </c>
      <c r="J1504" s="202">
        <v>82.32</v>
      </c>
    </row>
    <row r="1505" spans="6:10" x14ac:dyDescent="0.25">
      <c r="F1505" s="201">
        <v>45212</v>
      </c>
      <c r="G1505" s="202">
        <v>87.32</v>
      </c>
      <c r="H1505" s="202">
        <v>90.89</v>
      </c>
      <c r="I1505" s="202">
        <v>88.24</v>
      </c>
      <c r="J1505" s="202">
        <v>86</v>
      </c>
    </row>
    <row r="1506" spans="6:10" x14ac:dyDescent="0.25">
      <c r="F1506" s="201">
        <v>45215</v>
      </c>
      <c r="G1506" s="202">
        <v>86.4</v>
      </c>
      <c r="H1506" s="202">
        <v>89.65</v>
      </c>
      <c r="I1506" s="202">
        <v>87.24</v>
      </c>
      <c r="J1506" s="202">
        <v>85.2</v>
      </c>
    </row>
    <row r="1507" spans="6:10" x14ac:dyDescent="0.25">
      <c r="F1507" s="201">
        <v>45216</v>
      </c>
      <c r="G1507" s="202">
        <v>86.73</v>
      </c>
      <c r="H1507" s="202">
        <v>89.9</v>
      </c>
      <c r="I1507" s="202">
        <v>87.55</v>
      </c>
      <c r="J1507" s="202">
        <v>85.53</v>
      </c>
    </row>
    <row r="1508" spans="6:10" x14ac:dyDescent="0.25">
      <c r="F1508" s="201">
        <v>45217</v>
      </c>
      <c r="G1508" s="202">
        <v>88.3</v>
      </c>
      <c r="H1508" s="202">
        <v>91.5</v>
      </c>
      <c r="I1508" s="202">
        <v>89.17</v>
      </c>
      <c r="J1508" s="202">
        <v>86.93</v>
      </c>
    </row>
    <row r="1509" spans="6:10" x14ac:dyDescent="0.25">
      <c r="F1509" s="201">
        <v>45218</v>
      </c>
      <c r="G1509" s="202">
        <v>88.89</v>
      </c>
      <c r="H1509" s="202">
        <v>92.38</v>
      </c>
      <c r="I1509" s="202">
        <v>89.85</v>
      </c>
      <c r="J1509" s="202">
        <v>87.38</v>
      </c>
    </row>
    <row r="1510" spans="6:10" x14ac:dyDescent="0.25">
      <c r="F1510" s="201">
        <v>45219</v>
      </c>
      <c r="G1510" s="202">
        <v>88.8</v>
      </c>
      <c r="H1510" s="202">
        <v>92.16</v>
      </c>
      <c r="I1510" s="202">
        <v>89.77</v>
      </c>
      <c r="J1510" s="202">
        <v>87.23</v>
      </c>
    </row>
    <row r="1511" spans="6:10" x14ac:dyDescent="0.25">
      <c r="F1511" s="201">
        <v>45222</v>
      </c>
      <c r="G1511" s="202">
        <v>86.96</v>
      </c>
      <c r="H1511" s="202">
        <v>89.83</v>
      </c>
      <c r="I1511" s="202">
        <v>87.75</v>
      </c>
      <c r="J1511" s="202">
        <v>85.63</v>
      </c>
    </row>
    <row r="1512" spans="6:10" x14ac:dyDescent="0.25">
      <c r="F1512" s="201">
        <v>45223</v>
      </c>
      <c r="G1512" s="202">
        <v>85.7</v>
      </c>
      <c r="H1512" s="202">
        <v>88.07</v>
      </c>
      <c r="I1512" s="202">
        <v>86.37</v>
      </c>
      <c r="J1512" s="202">
        <v>84.59</v>
      </c>
    </row>
    <row r="1513" spans="6:10" x14ac:dyDescent="0.25">
      <c r="F1513" s="201">
        <v>45224</v>
      </c>
      <c r="G1513" s="202">
        <v>87.53</v>
      </c>
      <c r="H1513" s="202">
        <v>90.13</v>
      </c>
      <c r="I1513" s="202">
        <v>88.27</v>
      </c>
      <c r="J1513" s="202">
        <v>86.31</v>
      </c>
    </row>
    <row r="1514" spans="6:10" x14ac:dyDescent="0.25">
      <c r="F1514" s="201">
        <v>45225</v>
      </c>
      <c r="G1514" s="202">
        <v>85.7</v>
      </c>
      <c r="H1514" s="202">
        <v>87.93</v>
      </c>
      <c r="I1514" s="202">
        <v>86.33</v>
      </c>
      <c r="J1514" s="202">
        <v>84.64</v>
      </c>
    </row>
    <row r="1515" spans="6:10" x14ac:dyDescent="0.25">
      <c r="F1515" s="201">
        <v>45226</v>
      </c>
      <c r="G1515" s="202">
        <v>87.57</v>
      </c>
      <c r="H1515" s="202">
        <v>90.48</v>
      </c>
      <c r="I1515" s="202">
        <v>88.33</v>
      </c>
      <c r="J1515" s="202">
        <v>86.32</v>
      </c>
    </row>
    <row r="1516" spans="6:10" x14ac:dyDescent="0.25">
      <c r="F1516" s="201">
        <v>45229</v>
      </c>
      <c r="G1516" s="202">
        <v>84.95</v>
      </c>
      <c r="H1516" s="202">
        <v>87.45</v>
      </c>
      <c r="I1516" s="202">
        <v>85.62</v>
      </c>
      <c r="J1516" s="202">
        <v>83.87</v>
      </c>
    </row>
    <row r="1517" spans="6:10" x14ac:dyDescent="0.25">
      <c r="F1517" s="201">
        <v>45230</v>
      </c>
      <c r="G1517" s="202">
        <v>83.89</v>
      </c>
      <c r="H1517" s="202">
        <v>87.41</v>
      </c>
      <c r="I1517" s="202">
        <v>84.45</v>
      </c>
      <c r="J1517" s="202">
        <v>82.97</v>
      </c>
    </row>
    <row r="1518" spans="6:10" x14ac:dyDescent="0.25">
      <c r="F1518" s="201">
        <v>45231</v>
      </c>
      <c r="G1518" s="202">
        <v>83.52</v>
      </c>
      <c r="H1518" s="202">
        <v>84.63</v>
      </c>
      <c r="I1518" s="202">
        <v>83.52</v>
      </c>
      <c r="J1518" s="202">
        <v>82.22</v>
      </c>
    </row>
    <row r="1519" spans="6:10" x14ac:dyDescent="0.25">
      <c r="F1519" s="201">
        <v>45232</v>
      </c>
      <c r="G1519" s="202">
        <v>85.69</v>
      </c>
      <c r="H1519" s="202">
        <v>86.85</v>
      </c>
      <c r="I1519" s="202">
        <v>85.69</v>
      </c>
      <c r="J1519" s="202">
        <v>84.26</v>
      </c>
    </row>
    <row r="1520" spans="6:10" x14ac:dyDescent="0.25">
      <c r="F1520" s="201">
        <v>45233</v>
      </c>
      <c r="G1520" s="202">
        <v>83.93</v>
      </c>
      <c r="H1520" s="202">
        <v>84.89</v>
      </c>
      <c r="I1520" s="202">
        <v>83.93</v>
      </c>
      <c r="J1520" s="202">
        <v>82.69</v>
      </c>
    </row>
    <row r="1521" spans="6:10" x14ac:dyDescent="0.25">
      <c r="F1521" s="201">
        <v>45236</v>
      </c>
      <c r="G1521" s="202">
        <v>84.41</v>
      </c>
      <c r="H1521" s="202">
        <v>85.18</v>
      </c>
      <c r="I1521" s="202">
        <v>84.41</v>
      </c>
      <c r="J1521" s="202">
        <v>83.33</v>
      </c>
    </row>
    <row r="1522" spans="6:10" x14ac:dyDescent="0.25">
      <c r="F1522" s="201">
        <v>45237</v>
      </c>
      <c r="G1522" s="202">
        <v>81.03</v>
      </c>
      <c r="H1522" s="202">
        <v>81.61</v>
      </c>
      <c r="I1522" s="202">
        <v>81.03</v>
      </c>
      <c r="J1522" s="202">
        <v>80.19</v>
      </c>
    </row>
    <row r="1523" spans="6:10" x14ac:dyDescent="0.25">
      <c r="F1523" s="201">
        <v>45238</v>
      </c>
      <c r="G1523" s="202">
        <v>79.209999999999994</v>
      </c>
      <c r="H1523" s="202">
        <v>79.540000000000006</v>
      </c>
      <c r="I1523" s="202">
        <v>79.209999999999994</v>
      </c>
      <c r="J1523" s="202">
        <v>78.52</v>
      </c>
    </row>
    <row r="1524" spans="6:10" x14ac:dyDescent="0.25">
      <c r="F1524" s="201">
        <v>45239</v>
      </c>
      <c r="G1524" s="202">
        <v>79.62</v>
      </c>
      <c r="H1524" s="202">
        <v>80.010000000000005</v>
      </c>
      <c r="I1524" s="202">
        <v>79.62</v>
      </c>
      <c r="J1524" s="202">
        <v>78.92</v>
      </c>
    </row>
    <row r="1525" spans="6:10" x14ac:dyDescent="0.25">
      <c r="F1525" s="201">
        <v>45240</v>
      </c>
      <c r="G1525" s="202">
        <v>80.84</v>
      </c>
      <c r="H1525" s="202">
        <v>81.430000000000007</v>
      </c>
      <c r="I1525" s="202">
        <v>80.84</v>
      </c>
      <c r="J1525" s="202">
        <v>80.06</v>
      </c>
    </row>
    <row r="1526" spans="6:10" x14ac:dyDescent="0.25">
      <c r="F1526" s="201">
        <v>45243</v>
      </c>
      <c r="G1526" s="202">
        <v>81.88</v>
      </c>
      <c r="H1526" s="202">
        <v>82.52</v>
      </c>
      <c r="I1526" s="202">
        <v>81.88</v>
      </c>
      <c r="J1526" s="202">
        <v>81.09</v>
      </c>
    </row>
    <row r="1527" spans="6:10" x14ac:dyDescent="0.25">
      <c r="F1527" s="201">
        <v>45244</v>
      </c>
      <c r="G1527" s="202">
        <v>81.93</v>
      </c>
      <c r="H1527" s="202">
        <v>82.47</v>
      </c>
      <c r="I1527" s="202">
        <v>81.93</v>
      </c>
      <c r="J1527" s="202">
        <v>81.11</v>
      </c>
    </row>
    <row r="1528" spans="6:10" x14ac:dyDescent="0.25">
      <c r="F1528" s="201">
        <v>45245</v>
      </c>
      <c r="G1528" s="202">
        <v>80.88</v>
      </c>
      <c r="H1528" s="202">
        <v>81.180000000000007</v>
      </c>
      <c r="I1528" s="202">
        <v>80.88</v>
      </c>
      <c r="J1528" s="202">
        <v>80.290000000000006</v>
      </c>
    </row>
    <row r="1529" spans="6:10" x14ac:dyDescent="0.25">
      <c r="F1529" s="201">
        <v>45246</v>
      </c>
      <c r="G1529" s="202">
        <v>77.5</v>
      </c>
      <c r="H1529" s="202">
        <v>77.42</v>
      </c>
      <c r="I1529" s="202">
        <v>77.5</v>
      </c>
      <c r="J1529" s="202">
        <v>77.2</v>
      </c>
    </row>
    <row r="1530" spans="6:10" x14ac:dyDescent="0.25">
      <c r="F1530" s="201">
        <v>45247</v>
      </c>
      <c r="G1530" s="202">
        <v>80.349999999999994</v>
      </c>
      <c r="H1530" s="202">
        <v>80.61</v>
      </c>
      <c r="I1530" s="202">
        <v>80.349999999999994</v>
      </c>
      <c r="J1530" s="202">
        <v>79.86</v>
      </c>
    </row>
    <row r="1531" spans="6:10" x14ac:dyDescent="0.25">
      <c r="F1531" s="201">
        <v>45250</v>
      </c>
      <c r="G1531" s="202">
        <v>82.2</v>
      </c>
      <c r="H1531" s="202">
        <v>82.32</v>
      </c>
      <c r="I1531" s="202">
        <v>82.2</v>
      </c>
      <c r="J1531" s="202">
        <v>81.59</v>
      </c>
    </row>
    <row r="1532" spans="6:10" x14ac:dyDescent="0.25">
      <c r="F1532" s="201">
        <v>45251</v>
      </c>
      <c r="G1532" s="202">
        <v>82.33</v>
      </c>
      <c r="H1532" s="202">
        <v>82.45</v>
      </c>
      <c r="I1532" s="202">
        <v>82.33</v>
      </c>
      <c r="J1532" s="202">
        <v>81.69</v>
      </c>
    </row>
    <row r="1533" spans="6:10" x14ac:dyDescent="0.25">
      <c r="F1533" s="201">
        <v>45252</v>
      </c>
      <c r="G1533" s="202">
        <v>81.7</v>
      </c>
      <c r="H1533" s="202">
        <v>81.96</v>
      </c>
      <c r="I1533" s="202">
        <v>81.7</v>
      </c>
      <c r="J1533" s="202">
        <v>81.040000000000006</v>
      </c>
    </row>
    <row r="1534" spans="6:10" x14ac:dyDescent="0.25">
      <c r="F1534" s="201">
        <v>45253</v>
      </c>
      <c r="G1534" s="202">
        <v>81.05</v>
      </c>
      <c r="H1534" s="202">
        <v>81.42</v>
      </c>
      <c r="I1534" s="202">
        <v>81.05</v>
      </c>
      <c r="J1534" s="202">
        <v>80.37</v>
      </c>
    </row>
    <row r="1535" spans="6:10" x14ac:dyDescent="0.25">
      <c r="F1535" s="201">
        <v>45254</v>
      </c>
      <c r="G1535" s="202">
        <v>80.31</v>
      </c>
      <c r="H1535" s="202">
        <v>80.58</v>
      </c>
      <c r="I1535" s="202">
        <v>80.31</v>
      </c>
      <c r="J1535" s="202">
        <v>79.77</v>
      </c>
    </row>
    <row r="1536" spans="6:10" x14ac:dyDescent="0.25">
      <c r="F1536" s="201">
        <v>45257</v>
      </c>
      <c r="G1536" s="202">
        <v>79.73</v>
      </c>
      <c r="H1536" s="202">
        <v>79.98</v>
      </c>
      <c r="I1536" s="202">
        <v>79.73</v>
      </c>
      <c r="J1536" s="202">
        <v>79.22</v>
      </c>
    </row>
    <row r="1537" spans="6:10" x14ac:dyDescent="0.25">
      <c r="F1537" s="201">
        <v>45258</v>
      </c>
      <c r="G1537" s="202">
        <v>81.23</v>
      </c>
      <c r="H1537" s="202">
        <v>81.680000000000007</v>
      </c>
      <c r="I1537" s="202">
        <v>81.23</v>
      </c>
      <c r="J1537" s="202">
        <v>80.540000000000006</v>
      </c>
    </row>
    <row r="1538" spans="6:10" x14ac:dyDescent="0.25">
      <c r="F1538" s="201">
        <v>45259</v>
      </c>
      <c r="G1538" s="202">
        <v>82.58</v>
      </c>
      <c r="H1538" s="202">
        <v>83.1</v>
      </c>
      <c r="I1538" s="202">
        <v>82.58</v>
      </c>
      <c r="J1538" s="202">
        <v>81.739999999999995</v>
      </c>
    </row>
    <row r="1539" spans="6:10" x14ac:dyDescent="0.25">
      <c r="F1539" s="201">
        <v>45260</v>
      </c>
      <c r="G1539" s="202">
        <v>80.58</v>
      </c>
      <c r="H1539" s="202">
        <v>82.83</v>
      </c>
      <c r="I1539" s="202">
        <v>80.58</v>
      </c>
      <c r="J1539" s="202">
        <v>79.709999999999994</v>
      </c>
    </row>
    <row r="1540" spans="6:10" x14ac:dyDescent="0.25">
      <c r="F1540" s="201">
        <v>45261</v>
      </c>
      <c r="G1540" s="202">
        <v>78.77</v>
      </c>
      <c r="H1540" s="202">
        <v>78.88</v>
      </c>
      <c r="I1540" s="202">
        <v>78.61</v>
      </c>
      <c r="J1540" s="202">
        <v>78.040000000000006</v>
      </c>
    </row>
    <row r="1541" spans="6:10" x14ac:dyDescent="0.25">
      <c r="F1541" s="201">
        <v>45264</v>
      </c>
      <c r="G1541" s="202">
        <v>78.069999999999993</v>
      </c>
      <c r="H1541" s="202">
        <v>78.03</v>
      </c>
      <c r="I1541" s="202">
        <v>78.05</v>
      </c>
      <c r="J1541" s="202">
        <v>77.8</v>
      </c>
    </row>
    <row r="1542" spans="6:10" x14ac:dyDescent="0.25">
      <c r="F1542" s="201">
        <v>45265</v>
      </c>
      <c r="G1542" s="202">
        <v>77.17</v>
      </c>
      <c r="H1542" s="202">
        <v>77.2</v>
      </c>
      <c r="I1542" s="202">
        <v>77.08</v>
      </c>
      <c r="J1542" s="202">
        <v>76.75</v>
      </c>
    </row>
    <row r="1543" spans="6:10" x14ac:dyDescent="0.25">
      <c r="F1543" s="201">
        <v>45266</v>
      </c>
      <c r="G1543" s="202">
        <v>74.45</v>
      </c>
      <c r="H1543" s="202">
        <v>74.3</v>
      </c>
      <c r="I1543" s="202">
        <v>74.489999999999995</v>
      </c>
      <c r="J1543" s="202">
        <v>74.459999999999994</v>
      </c>
    </row>
    <row r="1544" spans="6:10" x14ac:dyDescent="0.25">
      <c r="F1544" s="201">
        <v>45267</v>
      </c>
      <c r="G1544" s="202">
        <v>74.239999999999995</v>
      </c>
      <c r="H1544" s="202">
        <v>74.05</v>
      </c>
      <c r="I1544" s="202">
        <v>74.33</v>
      </c>
      <c r="J1544" s="202">
        <v>74.36</v>
      </c>
    </row>
    <row r="1545" spans="6:10" x14ac:dyDescent="0.25">
      <c r="F1545" s="201">
        <v>45268</v>
      </c>
      <c r="G1545" s="202">
        <v>76</v>
      </c>
      <c r="H1545" s="202">
        <v>75.84</v>
      </c>
      <c r="I1545" s="202">
        <v>76.03</v>
      </c>
      <c r="J1545" s="202">
        <v>75.87</v>
      </c>
    </row>
    <row r="1546" spans="6:10" x14ac:dyDescent="0.25">
      <c r="F1546" s="201">
        <v>45271</v>
      </c>
      <c r="G1546" s="202">
        <v>76.25</v>
      </c>
      <c r="H1546" s="202">
        <v>76.03</v>
      </c>
      <c r="I1546" s="202">
        <v>76.349999999999994</v>
      </c>
      <c r="J1546" s="202">
        <v>76.33</v>
      </c>
    </row>
    <row r="1547" spans="6:10" x14ac:dyDescent="0.25">
      <c r="F1547" s="201">
        <v>45272</v>
      </c>
      <c r="G1547" s="202">
        <v>73.52</v>
      </c>
      <c r="H1547" s="202">
        <v>73.239999999999995</v>
      </c>
      <c r="I1547" s="202">
        <v>73.7</v>
      </c>
      <c r="J1547" s="202">
        <v>73.959999999999994</v>
      </c>
    </row>
    <row r="1548" spans="6:10" x14ac:dyDescent="0.25">
      <c r="F1548" s="201">
        <v>45273</v>
      </c>
      <c r="G1548" s="202">
        <v>74.510000000000005</v>
      </c>
      <c r="H1548" s="202">
        <v>74.260000000000005</v>
      </c>
      <c r="I1548" s="202">
        <v>74.709999999999994</v>
      </c>
      <c r="J1548" s="202">
        <v>75</v>
      </c>
    </row>
    <row r="1549" spans="6:10" x14ac:dyDescent="0.25">
      <c r="F1549" s="201">
        <v>45274</v>
      </c>
      <c r="G1549" s="202">
        <v>76.849999999999994</v>
      </c>
      <c r="H1549" s="202">
        <v>76.61</v>
      </c>
      <c r="I1549" s="202">
        <v>77.010000000000005</v>
      </c>
      <c r="J1549" s="202">
        <v>77.09</v>
      </c>
    </row>
    <row r="1550" spans="6:10" x14ac:dyDescent="0.25">
      <c r="F1550" s="201">
        <v>45275</v>
      </c>
      <c r="G1550" s="202">
        <v>76.760000000000005</v>
      </c>
      <c r="H1550" s="202">
        <v>76.55</v>
      </c>
      <c r="I1550" s="202">
        <v>76.92</v>
      </c>
      <c r="J1550" s="202">
        <v>76.989999999999995</v>
      </c>
    </row>
    <row r="1551" spans="6:10" x14ac:dyDescent="0.25">
      <c r="F1551" s="201">
        <v>45278</v>
      </c>
      <c r="G1551" s="202">
        <v>78.11</v>
      </c>
      <c r="H1551" s="202">
        <v>77.95</v>
      </c>
      <c r="I1551" s="202">
        <v>78.209999999999994</v>
      </c>
      <c r="J1551" s="202">
        <v>78.19</v>
      </c>
    </row>
    <row r="1552" spans="6:10" x14ac:dyDescent="0.25">
      <c r="F1552" s="201">
        <v>45279</v>
      </c>
      <c r="G1552" s="202">
        <v>79.37</v>
      </c>
      <c r="H1552" s="202">
        <v>79.23</v>
      </c>
      <c r="I1552" s="202">
        <v>79.41</v>
      </c>
      <c r="J1552" s="202">
        <v>79.27</v>
      </c>
    </row>
    <row r="1553" spans="6:10" x14ac:dyDescent="0.25">
      <c r="F1553" s="201">
        <v>45280</v>
      </c>
      <c r="G1553" s="202">
        <v>79.66</v>
      </c>
      <c r="H1553" s="202">
        <v>79.7</v>
      </c>
      <c r="I1553" s="202">
        <v>79.59</v>
      </c>
      <c r="J1553" s="202">
        <v>79.260000000000005</v>
      </c>
    </row>
    <row r="1554" spans="6:10" x14ac:dyDescent="0.25">
      <c r="F1554" s="201">
        <v>45281</v>
      </c>
      <c r="G1554" s="202">
        <v>79.16</v>
      </c>
      <c r="H1554" s="202">
        <v>79.39</v>
      </c>
      <c r="I1554" s="202">
        <v>79</v>
      </c>
      <c r="J1554" s="202">
        <v>78.62</v>
      </c>
    </row>
    <row r="1555" spans="6:10" x14ac:dyDescent="0.25">
      <c r="F1555" s="201">
        <v>45282</v>
      </c>
      <c r="G1555" s="202">
        <v>78.8</v>
      </c>
      <c r="H1555" s="202">
        <v>79.069999999999993</v>
      </c>
      <c r="I1555" s="202">
        <v>78.64</v>
      </c>
      <c r="J1555" s="202">
        <v>78.12</v>
      </c>
    </row>
    <row r="1556" spans="6:10" x14ac:dyDescent="0.25">
      <c r="F1556" s="201">
        <v>45286</v>
      </c>
      <c r="G1556" s="202">
        <v>80.849999999999994</v>
      </c>
      <c r="H1556" s="202">
        <v>81.069999999999993</v>
      </c>
      <c r="I1556" s="202">
        <v>80.66</v>
      </c>
      <c r="J1556" s="202">
        <v>79.95</v>
      </c>
    </row>
    <row r="1557" spans="6:10" x14ac:dyDescent="0.25">
      <c r="F1557" s="201">
        <v>45287</v>
      </c>
      <c r="G1557" s="202">
        <v>79.540000000000006</v>
      </c>
      <c r="H1557" s="202">
        <v>79.650000000000006</v>
      </c>
      <c r="I1557" s="202">
        <v>79.41</v>
      </c>
      <c r="J1557" s="202">
        <v>78.87</v>
      </c>
    </row>
    <row r="1558" spans="6:10" x14ac:dyDescent="0.25">
      <c r="F1558" s="201">
        <v>45288</v>
      </c>
      <c r="G1558" s="202">
        <v>77.150000000000006</v>
      </c>
      <c r="H1558" s="202">
        <v>78.39</v>
      </c>
      <c r="I1558" s="202">
        <v>77.040000000000006</v>
      </c>
      <c r="J1558" s="202">
        <v>76.64</v>
      </c>
    </row>
    <row r="1559" spans="6:10" x14ac:dyDescent="0.25">
      <c r="F1559" s="201">
        <v>45289</v>
      </c>
      <c r="G1559" s="202">
        <v>77.040000000000006</v>
      </c>
      <c r="H1559" s="202">
        <v>77.040000000000006</v>
      </c>
      <c r="I1559" s="202">
        <v>76.790000000000006</v>
      </c>
      <c r="J1559" s="202">
        <v>76.17</v>
      </c>
    </row>
    <row r="1560" spans="6:10" x14ac:dyDescent="0.25">
      <c r="F1560" s="201">
        <v>45293</v>
      </c>
      <c r="G1560" s="202">
        <v>75.89</v>
      </c>
      <c r="H1560" s="202">
        <v>75.89</v>
      </c>
      <c r="I1560" s="202">
        <v>75.819999999999993</v>
      </c>
      <c r="J1560" s="202">
        <v>75.34</v>
      </c>
    </row>
    <row r="1561" spans="6:10" x14ac:dyDescent="0.25">
      <c r="F1561" s="201">
        <v>45294</v>
      </c>
      <c r="G1561" s="202">
        <v>78.25</v>
      </c>
      <c r="H1561" s="202">
        <v>78.25</v>
      </c>
      <c r="I1561" s="202">
        <v>78.040000000000006</v>
      </c>
      <c r="J1561" s="202">
        <v>77.44</v>
      </c>
    </row>
    <row r="1562" spans="6:10" x14ac:dyDescent="0.25">
      <c r="F1562" s="201">
        <v>45295</v>
      </c>
      <c r="G1562" s="202">
        <v>77.59</v>
      </c>
      <c r="H1562" s="202">
        <v>77.59</v>
      </c>
      <c r="I1562" s="202">
        <v>77.260000000000005</v>
      </c>
      <c r="J1562" s="202">
        <v>76.599999999999994</v>
      </c>
    </row>
    <row r="1563" spans="6:10" x14ac:dyDescent="0.25">
      <c r="F1563" s="201">
        <v>45296</v>
      </c>
      <c r="G1563" s="202">
        <v>78.760000000000005</v>
      </c>
      <c r="H1563" s="202">
        <v>78.760000000000005</v>
      </c>
      <c r="I1563" s="202">
        <v>78.349999999999994</v>
      </c>
      <c r="J1563" s="202">
        <v>77.55</v>
      </c>
    </row>
    <row r="1564" spans="6:10" x14ac:dyDescent="0.25">
      <c r="F1564" s="201">
        <v>45299</v>
      </c>
      <c r="G1564" s="202">
        <v>76.12</v>
      </c>
      <c r="H1564" s="202">
        <v>76.12</v>
      </c>
      <c r="I1564" s="202">
        <v>75.75</v>
      </c>
      <c r="J1564" s="202">
        <v>75.12</v>
      </c>
    </row>
    <row r="1565" spans="6:10" x14ac:dyDescent="0.25">
      <c r="F1565" s="201">
        <v>45300</v>
      </c>
      <c r="G1565" s="202">
        <v>77.59</v>
      </c>
      <c r="H1565" s="202">
        <v>77.59</v>
      </c>
      <c r="I1565" s="202">
        <v>77.03</v>
      </c>
      <c r="J1565" s="202">
        <v>76.23</v>
      </c>
    </row>
    <row r="1566" spans="6:10" x14ac:dyDescent="0.25">
      <c r="F1566" s="201">
        <v>45301</v>
      </c>
      <c r="G1566" s="202">
        <v>76.8</v>
      </c>
      <c r="H1566" s="202">
        <v>76.8</v>
      </c>
      <c r="I1566" s="202">
        <v>76.23</v>
      </c>
      <c r="J1566" s="202">
        <v>75.510000000000005</v>
      </c>
    </row>
    <row r="1567" spans="6:10" x14ac:dyDescent="0.25">
      <c r="F1567" s="201">
        <v>45302</v>
      </c>
      <c r="G1567" s="202">
        <v>77.41</v>
      </c>
      <c r="H1567" s="202">
        <v>77.41</v>
      </c>
      <c r="I1567" s="202">
        <v>76.92</v>
      </c>
      <c r="J1567" s="202">
        <v>76.23</v>
      </c>
    </row>
    <row r="1568" spans="6:10" x14ac:dyDescent="0.25">
      <c r="F1568" s="201">
        <v>45303</v>
      </c>
      <c r="G1568" s="202">
        <v>78.290000000000006</v>
      </c>
      <c r="H1568" s="202">
        <v>78.290000000000006</v>
      </c>
      <c r="I1568" s="202">
        <v>77.77</v>
      </c>
      <c r="J1568" s="202">
        <v>77.040000000000006</v>
      </c>
    </row>
    <row r="1569" spans="6:10" x14ac:dyDescent="0.25">
      <c r="F1569" s="201">
        <v>45306</v>
      </c>
      <c r="G1569" s="202">
        <v>78.150000000000006</v>
      </c>
      <c r="H1569" s="202">
        <v>78.150000000000006</v>
      </c>
      <c r="I1569" s="202">
        <v>77.599999999999994</v>
      </c>
      <c r="J1569" s="202">
        <v>76.86</v>
      </c>
    </row>
    <row r="1570" spans="6:10" x14ac:dyDescent="0.25">
      <c r="F1570" s="201">
        <v>45307</v>
      </c>
      <c r="G1570" s="202">
        <v>78.290000000000006</v>
      </c>
      <c r="H1570" s="202">
        <v>78.290000000000006</v>
      </c>
      <c r="I1570" s="202">
        <v>77.61</v>
      </c>
      <c r="J1570" s="202">
        <v>76.790000000000006</v>
      </c>
    </row>
    <row r="1571" spans="6:10" x14ac:dyDescent="0.25">
      <c r="F1571" s="201">
        <v>45308</v>
      </c>
      <c r="G1571" s="202">
        <v>77.88</v>
      </c>
      <c r="H1571" s="202">
        <v>77.88</v>
      </c>
      <c r="I1571" s="202">
        <v>77.260000000000005</v>
      </c>
      <c r="J1571" s="202">
        <v>76.489999999999995</v>
      </c>
    </row>
    <row r="1572" spans="6:10" x14ac:dyDescent="0.25">
      <c r="F1572" s="201">
        <v>45309</v>
      </c>
      <c r="G1572" s="202">
        <v>79.099999999999994</v>
      </c>
      <c r="H1572" s="202">
        <v>79.099999999999994</v>
      </c>
      <c r="I1572" s="202">
        <v>78.39</v>
      </c>
      <c r="J1572" s="202">
        <v>77.53</v>
      </c>
    </row>
    <row r="1573" spans="6:10" x14ac:dyDescent="0.25">
      <c r="F1573" s="201">
        <v>45310</v>
      </c>
      <c r="G1573" s="202">
        <v>78.56</v>
      </c>
      <c r="H1573" s="202">
        <v>78.56</v>
      </c>
      <c r="I1573" s="202">
        <v>77.790000000000006</v>
      </c>
      <c r="J1573" s="202">
        <v>76.92</v>
      </c>
    </row>
    <row r="1574" spans="6:10" x14ac:dyDescent="0.25">
      <c r="F1574" s="201">
        <v>45313</v>
      </c>
      <c r="G1574" s="202">
        <v>80.06</v>
      </c>
      <c r="H1574" s="202">
        <v>80.06</v>
      </c>
      <c r="I1574" s="202">
        <v>79.319999999999993</v>
      </c>
      <c r="J1574" s="202">
        <v>78.44</v>
      </c>
    </row>
    <row r="1575" spans="6:10" x14ac:dyDescent="0.25">
      <c r="F1575" s="201">
        <v>45314</v>
      </c>
      <c r="G1575" s="202">
        <v>79.55</v>
      </c>
      <c r="H1575" s="202">
        <v>79.55</v>
      </c>
      <c r="I1575" s="202">
        <v>78.849999999999994</v>
      </c>
      <c r="J1575" s="202">
        <v>78.040000000000006</v>
      </c>
    </row>
    <row r="1576" spans="6:10" x14ac:dyDescent="0.25">
      <c r="F1576" s="201">
        <v>45315</v>
      </c>
      <c r="G1576" s="202">
        <v>80.040000000000006</v>
      </c>
      <c r="H1576" s="202">
        <v>80.040000000000006</v>
      </c>
      <c r="I1576" s="202">
        <v>79.38</v>
      </c>
      <c r="J1576" s="202">
        <v>78.5</v>
      </c>
    </row>
    <row r="1577" spans="6:10" x14ac:dyDescent="0.25">
      <c r="F1577" s="201">
        <v>45316</v>
      </c>
      <c r="G1577" s="202">
        <v>82.43</v>
      </c>
      <c r="H1577" s="202">
        <v>82.43</v>
      </c>
      <c r="I1577" s="202">
        <v>81.63</v>
      </c>
      <c r="J1577" s="202">
        <v>80.45</v>
      </c>
    </row>
    <row r="1578" spans="6:10" x14ac:dyDescent="0.25">
      <c r="F1578" s="201">
        <v>45317</v>
      </c>
      <c r="G1578" s="202">
        <v>83.55</v>
      </c>
      <c r="H1578" s="202">
        <v>83.55</v>
      </c>
      <c r="I1578" s="202">
        <v>82.52</v>
      </c>
      <c r="J1578" s="202">
        <v>81.27</v>
      </c>
    </row>
    <row r="1579" spans="6:10" x14ac:dyDescent="0.25">
      <c r="F1579" s="201">
        <v>45320</v>
      </c>
      <c r="G1579" s="202">
        <v>82.4</v>
      </c>
      <c r="H1579" s="202">
        <v>82.4</v>
      </c>
      <c r="I1579" s="202">
        <v>81.45</v>
      </c>
      <c r="J1579" s="202">
        <v>80.25</v>
      </c>
    </row>
    <row r="1580" spans="6:10" x14ac:dyDescent="0.25">
      <c r="F1580" s="201">
        <v>45321</v>
      </c>
      <c r="G1580" s="202">
        <v>82.87</v>
      </c>
      <c r="H1580" s="202">
        <v>82.87</v>
      </c>
      <c r="I1580" s="202">
        <v>82.13</v>
      </c>
      <c r="J1580" s="202">
        <v>80.94</v>
      </c>
    </row>
    <row r="1581" spans="6:10" x14ac:dyDescent="0.25">
      <c r="F1581" s="201">
        <v>45322</v>
      </c>
      <c r="G1581" s="202">
        <v>81.709999999999994</v>
      </c>
      <c r="H1581" s="202">
        <v>81.709999999999994</v>
      </c>
      <c r="I1581" s="202">
        <v>80.27</v>
      </c>
      <c r="J1581" s="202">
        <v>79.19</v>
      </c>
    </row>
    <row r="1582" spans="6:10" x14ac:dyDescent="0.25">
      <c r="F1582" s="201">
        <v>45323</v>
      </c>
      <c r="G1582" s="202">
        <v>78.7</v>
      </c>
      <c r="H1582" s="202">
        <v>78.7</v>
      </c>
      <c r="I1582" s="202">
        <v>78.11</v>
      </c>
      <c r="J1582" s="202">
        <v>77.040000000000006</v>
      </c>
    </row>
    <row r="1583" spans="6:10" x14ac:dyDescent="0.25">
      <c r="F1583" s="201">
        <v>45324</v>
      </c>
      <c r="G1583" s="202">
        <v>77.33</v>
      </c>
      <c r="H1583" s="202">
        <v>77.33</v>
      </c>
      <c r="I1583" s="202">
        <v>76.8</v>
      </c>
      <c r="J1583" s="202">
        <v>75.83</v>
      </c>
    </row>
    <row r="1584" spans="6:10" x14ac:dyDescent="0.25">
      <c r="F1584" s="201">
        <v>45327</v>
      </c>
      <c r="G1584" s="202">
        <v>77.989999999999995</v>
      </c>
      <c r="H1584" s="202">
        <v>77.989999999999995</v>
      </c>
      <c r="I1584" s="202">
        <v>77.48</v>
      </c>
      <c r="J1584" s="202">
        <v>76.56</v>
      </c>
    </row>
    <row r="1585" spans="6:10" x14ac:dyDescent="0.25">
      <c r="F1585" s="201">
        <v>45328</v>
      </c>
      <c r="G1585" s="202">
        <v>78.59</v>
      </c>
      <c r="H1585" s="202">
        <v>78.59</v>
      </c>
      <c r="I1585" s="202">
        <v>77.95</v>
      </c>
      <c r="J1585" s="202">
        <v>76.88</v>
      </c>
    </row>
    <row r="1586" spans="6:10" x14ac:dyDescent="0.25">
      <c r="F1586" s="201">
        <v>45329</v>
      </c>
      <c r="G1586" s="202">
        <v>79.209999999999994</v>
      </c>
      <c r="H1586" s="202">
        <v>79.209999999999994</v>
      </c>
      <c r="I1586" s="202">
        <v>78.55</v>
      </c>
      <c r="J1586" s="202">
        <v>77.430000000000007</v>
      </c>
    </row>
    <row r="1587" spans="6:10" x14ac:dyDescent="0.25">
      <c r="F1587" s="201">
        <v>45330</v>
      </c>
      <c r="G1587" s="202">
        <v>81.63</v>
      </c>
      <c r="H1587" s="202">
        <v>81.63</v>
      </c>
      <c r="I1587" s="202">
        <v>80.569999999999993</v>
      </c>
      <c r="J1587" s="202">
        <v>79.14</v>
      </c>
    </row>
    <row r="1588" spans="6:10" x14ac:dyDescent="0.25">
      <c r="F1588" s="201">
        <v>45331</v>
      </c>
      <c r="G1588" s="202">
        <v>82.19</v>
      </c>
      <c r="H1588" s="202">
        <v>82.19</v>
      </c>
      <c r="I1588" s="202">
        <v>81.11</v>
      </c>
      <c r="J1588" s="202">
        <v>79.760000000000005</v>
      </c>
    </row>
    <row r="1589" spans="6:10" x14ac:dyDescent="0.25">
      <c r="F1589" s="201">
        <v>45334</v>
      </c>
      <c r="G1589" s="202">
        <v>82</v>
      </c>
      <c r="H1589" s="202">
        <v>82</v>
      </c>
      <c r="I1589" s="202">
        <v>81.040000000000006</v>
      </c>
      <c r="J1589" s="202">
        <v>79.72</v>
      </c>
    </row>
    <row r="1590" spans="6:10" x14ac:dyDescent="0.25">
      <c r="F1590" s="201">
        <v>45335</v>
      </c>
      <c r="G1590" s="202">
        <v>82.77</v>
      </c>
      <c r="H1590" s="202">
        <v>82.77</v>
      </c>
      <c r="I1590" s="202">
        <v>81.48</v>
      </c>
      <c r="J1590" s="202">
        <v>79.959999999999994</v>
      </c>
    </row>
    <row r="1591" spans="6:10" x14ac:dyDescent="0.25">
      <c r="F1591" s="201">
        <v>45336</v>
      </c>
      <c r="G1591" s="202">
        <v>81.599999999999994</v>
      </c>
      <c r="H1591" s="202">
        <v>81.599999999999994</v>
      </c>
      <c r="I1591" s="202">
        <v>80.48</v>
      </c>
      <c r="J1591" s="202">
        <v>79.12</v>
      </c>
    </row>
    <row r="1592" spans="6:10" x14ac:dyDescent="0.25">
      <c r="F1592" s="201">
        <v>45337</v>
      </c>
      <c r="G1592" s="202">
        <v>82.86</v>
      </c>
      <c r="H1592" s="202">
        <v>82.86</v>
      </c>
      <c r="I1592" s="202">
        <v>81.56</v>
      </c>
      <c r="J1592" s="202">
        <v>79.98</v>
      </c>
    </row>
    <row r="1593" spans="6:10" x14ac:dyDescent="0.25">
      <c r="F1593" s="201">
        <v>45338</v>
      </c>
      <c r="G1593" s="202">
        <v>83.47</v>
      </c>
      <c r="H1593" s="202">
        <v>83.47</v>
      </c>
      <c r="I1593" s="202">
        <v>82.11</v>
      </c>
      <c r="J1593" s="202">
        <v>80.400000000000006</v>
      </c>
    </row>
    <row r="1594" spans="6:10" x14ac:dyDescent="0.25">
      <c r="F1594" s="201">
        <v>45341</v>
      </c>
      <c r="G1594" s="202">
        <v>83.56</v>
      </c>
      <c r="H1594" s="202">
        <v>83.56</v>
      </c>
      <c r="I1594" s="202">
        <v>82.09</v>
      </c>
      <c r="J1594" s="202">
        <v>80.430000000000007</v>
      </c>
    </row>
    <row r="1595" spans="6:10" x14ac:dyDescent="0.25">
      <c r="F1595" s="201">
        <v>45342</v>
      </c>
      <c r="G1595" s="202">
        <v>82.34</v>
      </c>
      <c r="H1595" s="202">
        <v>82.34</v>
      </c>
      <c r="I1595" s="202">
        <v>80.87</v>
      </c>
      <c r="J1595" s="202">
        <v>79.260000000000005</v>
      </c>
    </row>
    <row r="1596" spans="6:10" x14ac:dyDescent="0.25">
      <c r="F1596" s="201">
        <v>45343</v>
      </c>
      <c r="G1596" s="202">
        <v>83.03</v>
      </c>
      <c r="H1596" s="202">
        <v>83.03</v>
      </c>
      <c r="I1596" s="202">
        <v>81.41</v>
      </c>
      <c r="J1596" s="202">
        <v>79.650000000000006</v>
      </c>
    </row>
    <row r="1597" spans="6:10" x14ac:dyDescent="0.25">
      <c r="F1597" s="201">
        <v>45344</v>
      </c>
      <c r="G1597" s="202">
        <v>83.67</v>
      </c>
      <c r="H1597" s="202">
        <v>83.67</v>
      </c>
      <c r="I1597" s="202">
        <v>81.99</v>
      </c>
      <c r="J1597" s="202">
        <v>80.13</v>
      </c>
    </row>
    <row r="1598" spans="6:10" x14ac:dyDescent="0.25">
      <c r="F1598" s="201">
        <v>45345</v>
      </c>
      <c r="G1598" s="202">
        <v>81.62</v>
      </c>
      <c r="H1598" s="202">
        <v>81.62</v>
      </c>
      <c r="I1598" s="202">
        <v>80.25</v>
      </c>
      <c r="J1598" s="202">
        <v>78.63</v>
      </c>
    </row>
    <row r="1599" spans="6:10" x14ac:dyDescent="0.25">
      <c r="F1599" s="201">
        <v>45348</v>
      </c>
      <c r="G1599" s="202">
        <v>82.53</v>
      </c>
      <c r="H1599" s="202">
        <v>82.53</v>
      </c>
      <c r="I1599" s="202">
        <v>81.099999999999994</v>
      </c>
      <c r="J1599" s="202">
        <v>79.400000000000006</v>
      </c>
    </row>
    <row r="1600" spans="6:10" x14ac:dyDescent="0.25">
      <c r="F1600" s="201">
        <v>45349</v>
      </c>
      <c r="G1600" s="202">
        <v>83.65</v>
      </c>
      <c r="H1600" s="202">
        <v>83.65</v>
      </c>
      <c r="I1600" s="202">
        <v>82.02</v>
      </c>
      <c r="J1600" s="202">
        <v>80.150000000000006</v>
      </c>
    </row>
    <row r="1601" spans="6:10" x14ac:dyDescent="0.25">
      <c r="F1601" s="201">
        <v>45350</v>
      </c>
      <c r="G1601" s="202">
        <v>83.68</v>
      </c>
      <c r="H1601" s="202">
        <v>83.68</v>
      </c>
      <c r="I1601" s="202">
        <v>81.47</v>
      </c>
      <c r="J1601" s="202">
        <v>79.599999999999994</v>
      </c>
    </row>
    <row r="1602" spans="6:10" x14ac:dyDescent="0.25">
      <c r="F1602" s="201">
        <v>45351</v>
      </c>
      <c r="G1602" s="202">
        <v>83.62</v>
      </c>
      <c r="H1602" s="202">
        <v>83.62</v>
      </c>
      <c r="I1602" s="202">
        <v>81.180000000000007</v>
      </c>
      <c r="J1602" s="202">
        <v>79.260000000000005</v>
      </c>
    </row>
    <row r="1603" spans="6:10" x14ac:dyDescent="0.25">
      <c r="F1603" s="201">
        <v>45352</v>
      </c>
      <c r="G1603" s="202">
        <v>83.55</v>
      </c>
      <c r="H1603" s="202">
        <v>83.55</v>
      </c>
      <c r="I1603" s="202">
        <v>81.93</v>
      </c>
      <c r="J1603" s="202">
        <v>79.81</v>
      </c>
    </row>
    <row r="1604" spans="6:10" x14ac:dyDescent="0.25">
      <c r="F1604" s="201">
        <v>45355</v>
      </c>
      <c r="G1604" s="202">
        <v>82.8</v>
      </c>
      <c r="H1604" s="202">
        <v>82.8</v>
      </c>
      <c r="I1604" s="202">
        <v>81.41</v>
      </c>
      <c r="J1604" s="202">
        <v>79.52</v>
      </c>
    </row>
    <row r="1605" spans="6:10" x14ac:dyDescent="0.25">
      <c r="F1605" s="201">
        <v>45356</v>
      </c>
      <c r="G1605" s="202">
        <v>82.04</v>
      </c>
      <c r="H1605" s="202">
        <v>82.04</v>
      </c>
      <c r="I1605" s="202">
        <v>80.69</v>
      </c>
      <c r="J1605" s="202">
        <v>78.88</v>
      </c>
    </row>
    <row r="1606" spans="6:10" x14ac:dyDescent="0.25">
      <c r="F1606" s="201">
        <v>45357</v>
      </c>
      <c r="G1606" s="202">
        <v>82.96</v>
      </c>
      <c r="H1606" s="202">
        <v>82.96</v>
      </c>
      <c r="I1606" s="202">
        <v>81.489999999999995</v>
      </c>
      <c r="J1606" s="202">
        <v>79.510000000000005</v>
      </c>
    </row>
    <row r="1607" spans="6:10" x14ac:dyDescent="0.25">
      <c r="F1607" s="201">
        <v>45358</v>
      </c>
      <c r="G1607" s="202">
        <v>82.96</v>
      </c>
      <c r="H1607" s="202">
        <v>82.96</v>
      </c>
      <c r="I1607" s="202">
        <v>81.63</v>
      </c>
      <c r="J1607" s="202">
        <v>79.709999999999994</v>
      </c>
    </row>
    <row r="1608" spans="6:10" x14ac:dyDescent="0.25">
      <c r="F1608" s="201">
        <v>45359</v>
      </c>
      <c r="G1608" s="202">
        <v>82.08</v>
      </c>
      <c r="H1608" s="202">
        <v>82.08</v>
      </c>
      <c r="I1608" s="202">
        <v>80.92</v>
      </c>
      <c r="J1608" s="202">
        <v>79.09</v>
      </c>
    </row>
    <row r="1609" spans="6:10" x14ac:dyDescent="0.25">
      <c r="F1609" s="201">
        <v>45362</v>
      </c>
      <c r="G1609" s="202">
        <v>82.21</v>
      </c>
      <c r="H1609" s="202">
        <v>82.21</v>
      </c>
      <c r="I1609" s="202">
        <v>81.2</v>
      </c>
      <c r="J1609" s="202">
        <v>79.44</v>
      </c>
    </row>
    <row r="1610" spans="6:10" x14ac:dyDescent="0.25">
      <c r="F1610" s="201">
        <v>45363</v>
      </c>
      <c r="G1610" s="202">
        <v>81.92</v>
      </c>
      <c r="H1610" s="202">
        <v>81.92</v>
      </c>
      <c r="I1610" s="202">
        <v>80.95</v>
      </c>
      <c r="J1610" s="202">
        <v>79.22</v>
      </c>
    </row>
    <row r="1611" spans="6:10" x14ac:dyDescent="0.25">
      <c r="F1611" s="201">
        <v>45364</v>
      </c>
      <c r="G1611" s="202">
        <v>84.03</v>
      </c>
      <c r="H1611" s="202">
        <v>84.03</v>
      </c>
      <c r="I1611" s="202">
        <v>82.81</v>
      </c>
      <c r="J1611" s="202">
        <v>80.849999999999994</v>
      </c>
    </row>
    <row r="1612" spans="6:10" x14ac:dyDescent="0.25">
      <c r="F1612" s="201">
        <v>45365</v>
      </c>
      <c r="G1612" s="202">
        <v>85.42</v>
      </c>
      <c r="H1612" s="202">
        <v>85.42</v>
      </c>
      <c r="I1612" s="202">
        <v>84.03</v>
      </c>
      <c r="J1612" s="202">
        <v>81.93</v>
      </c>
    </row>
    <row r="1613" spans="6:10" x14ac:dyDescent="0.25">
      <c r="F1613" s="201">
        <v>45366</v>
      </c>
      <c r="G1613" s="202">
        <v>85.34</v>
      </c>
      <c r="H1613" s="202">
        <v>85.34</v>
      </c>
      <c r="I1613" s="202">
        <v>84.11</v>
      </c>
      <c r="J1613" s="202">
        <v>82.12</v>
      </c>
    </row>
    <row r="1614" spans="6:10" x14ac:dyDescent="0.25">
      <c r="F1614" s="201">
        <v>45369</v>
      </c>
      <c r="G1614" s="202">
        <v>86.89</v>
      </c>
      <c r="H1614" s="202">
        <v>86.89</v>
      </c>
      <c r="I1614" s="202">
        <v>85.42</v>
      </c>
      <c r="J1614" s="202">
        <v>83.21</v>
      </c>
    </row>
    <row r="1615" spans="6:10" x14ac:dyDescent="0.25">
      <c r="F1615" s="201">
        <v>45370</v>
      </c>
      <c r="G1615" s="202">
        <v>87.38</v>
      </c>
      <c r="H1615" s="202">
        <v>87.38</v>
      </c>
      <c r="I1615" s="202">
        <v>85.83</v>
      </c>
      <c r="J1615" s="202">
        <v>83.53</v>
      </c>
    </row>
    <row r="1616" spans="6:10" x14ac:dyDescent="0.25">
      <c r="F1616" s="201">
        <v>45371</v>
      </c>
      <c r="G1616" s="202">
        <v>85.95</v>
      </c>
      <c r="H1616" s="202">
        <v>85.95</v>
      </c>
      <c r="I1616" s="202">
        <v>84.72</v>
      </c>
      <c r="J1616" s="202">
        <v>82.67</v>
      </c>
    </row>
    <row r="1617" spans="6:10" x14ac:dyDescent="0.25">
      <c r="F1617" s="201">
        <v>45372</v>
      </c>
      <c r="G1617" s="202">
        <v>85.78</v>
      </c>
      <c r="H1617" s="202">
        <v>85.78</v>
      </c>
      <c r="I1617" s="202">
        <v>84.6</v>
      </c>
      <c r="J1617" s="202">
        <v>82.57</v>
      </c>
    </row>
    <row r="1618" spans="6:10" x14ac:dyDescent="0.25">
      <c r="F1618" s="201">
        <v>45373</v>
      </c>
      <c r="G1618" s="202">
        <v>85.43</v>
      </c>
      <c r="H1618" s="202">
        <v>85.43</v>
      </c>
      <c r="I1618" s="202">
        <v>84.15</v>
      </c>
      <c r="J1618" s="202">
        <v>82.09</v>
      </c>
    </row>
    <row r="1619" spans="6:10" x14ac:dyDescent="0.25">
      <c r="F1619" s="201">
        <v>45376</v>
      </c>
      <c r="G1619" s="202">
        <v>86.75</v>
      </c>
      <c r="H1619" s="202">
        <v>86.75</v>
      </c>
      <c r="I1619" s="202">
        <v>85.36</v>
      </c>
      <c r="J1619" s="202">
        <v>83.15</v>
      </c>
    </row>
    <row r="1620" spans="6:10" x14ac:dyDescent="0.25">
      <c r="F1620" s="201">
        <v>45377</v>
      </c>
      <c r="G1620" s="202">
        <v>86.25</v>
      </c>
      <c r="H1620" s="202">
        <v>86.25</v>
      </c>
      <c r="I1620" s="202">
        <v>84.91</v>
      </c>
      <c r="J1620" s="202">
        <v>82.79</v>
      </c>
    </row>
    <row r="1621" spans="6:10" x14ac:dyDescent="0.25">
      <c r="F1621" s="201">
        <v>45378</v>
      </c>
      <c r="G1621" s="202">
        <v>86.09</v>
      </c>
      <c r="H1621" s="202">
        <v>86.09</v>
      </c>
      <c r="I1621" s="202">
        <v>84.71</v>
      </c>
      <c r="J1621" s="202">
        <v>82.66</v>
      </c>
    </row>
    <row r="1622" spans="6:10" x14ac:dyDescent="0.25">
      <c r="F1622" s="201">
        <v>45379</v>
      </c>
      <c r="G1622" s="202">
        <v>87.48</v>
      </c>
      <c r="H1622" s="202">
        <v>87.48</v>
      </c>
      <c r="I1622" s="202">
        <v>86.15</v>
      </c>
      <c r="J1622" s="202">
        <v>83.81</v>
      </c>
    </row>
    <row r="1623" spans="6:10" x14ac:dyDescent="0.25">
      <c r="F1623" s="201">
        <v>45383</v>
      </c>
      <c r="G1623" s="202">
        <v>86.49</v>
      </c>
      <c r="H1623" s="202">
        <v>87.42</v>
      </c>
      <c r="I1623" s="202">
        <v>85.64</v>
      </c>
      <c r="J1623" s="202">
        <v>83.27</v>
      </c>
    </row>
    <row r="1624" spans="6:10" x14ac:dyDescent="0.25">
      <c r="F1624" s="201">
        <v>45384</v>
      </c>
      <c r="G1624" s="202">
        <v>87.89</v>
      </c>
      <c r="H1624" s="202">
        <v>88.92</v>
      </c>
      <c r="I1624" s="202">
        <v>86.92</v>
      </c>
      <c r="J1624" s="202">
        <v>84.31</v>
      </c>
    </row>
    <row r="1625" spans="6:10" x14ac:dyDescent="0.25">
      <c r="F1625" s="201">
        <v>45385</v>
      </c>
      <c r="G1625" s="202">
        <v>88.42</v>
      </c>
      <c r="H1625" s="202">
        <v>89.35</v>
      </c>
      <c r="I1625" s="202">
        <v>87.53</v>
      </c>
      <c r="J1625" s="202">
        <v>85.03</v>
      </c>
    </row>
    <row r="1626" spans="6:10" x14ac:dyDescent="0.25">
      <c r="F1626" s="201">
        <v>45386</v>
      </c>
      <c r="G1626" s="202">
        <v>89.66</v>
      </c>
      <c r="H1626" s="202">
        <v>90.65</v>
      </c>
      <c r="I1626" s="202">
        <v>88.71</v>
      </c>
      <c r="J1626" s="202">
        <v>86.06</v>
      </c>
    </row>
    <row r="1627" spans="6:10" x14ac:dyDescent="0.25">
      <c r="F1627" s="201">
        <v>45387</v>
      </c>
      <c r="G1627" s="202">
        <v>90.13</v>
      </c>
      <c r="H1627" s="202">
        <v>91.17</v>
      </c>
      <c r="I1627" s="202">
        <v>89.12</v>
      </c>
      <c r="J1627" s="202">
        <v>86.38</v>
      </c>
    </row>
    <row r="1628" spans="6:10" x14ac:dyDescent="0.25">
      <c r="F1628" s="201">
        <v>45390</v>
      </c>
      <c r="G1628" s="202">
        <v>89.38</v>
      </c>
      <c r="H1628" s="202">
        <v>90.38</v>
      </c>
      <c r="I1628" s="202">
        <v>88.43</v>
      </c>
      <c r="J1628" s="202">
        <v>85.84</v>
      </c>
    </row>
    <row r="1629" spans="6:10" x14ac:dyDescent="0.25">
      <c r="F1629" s="201">
        <v>45391</v>
      </c>
      <c r="G1629" s="202">
        <v>88.53</v>
      </c>
      <c r="H1629" s="202">
        <v>89.42</v>
      </c>
      <c r="I1629" s="202">
        <v>87.66</v>
      </c>
      <c r="J1629" s="202">
        <v>85.25</v>
      </c>
    </row>
    <row r="1630" spans="6:10" x14ac:dyDescent="0.25">
      <c r="F1630" s="201">
        <v>45392</v>
      </c>
      <c r="G1630" s="202">
        <v>89.49</v>
      </c>
      <c r="H1630" s="202">
        <v>90.48</v>
      </c>
      <c r="I1630" s="202">
        <v>88.53</v>
      </c>
      <c r="J1630" s="202">
        <v>85.99</v>
      </c>
    </row>
    <row r="1631" spans="6:10" x14ac:dyDescent="0.25">
      <c r="F1631" s="201">
        <v>45393</v>
      </c>
      <c r="G1631" s="202">
        <v>88.83</v>
      </c>
      <c r="H1631" s="202">
        <v>89.74</v>
      </c>
      <c r="I1631" s="202">
        <v>87.94</v>
      </c>
      <c r="J1631" s="202">
        <v>85.57</v>
      </c>
    </row>
    <row r="1632" spans="6:10" x14ac:dyDescent="0.25">
      <c r="F1632" s="201">
        <v>45394</v>
      </c>
      <c r="G1632" s="202">
        <v>89.53</v>
      </c>
      <c r="H1632" s="202">
        <v>90.45</v>
      </c>
      <c r="I1632" s="202">
        <v>88.65</v>
      </c>
      <c r="J1632" s="202">
        <v>86.25</v>
      </c>
    </row>
    <row r="1633" spans="6:10" x14ac:dyDescent="0.25">
      <c r="F1633" s="201">
        <v>45397</v>
      </c>
      <c r="G1633" s="202">
        <v>89.25</v>
      </c>
      <c r="H1633" s="202">
        <v>90.1</v>
      </c>
      <c r="I1633" s="202">
        <v>88.41</v>
      </c>
      <c r="J1633" s="202">
        <v>86.09</v>
      </c>
    </row>
    <row r="1634" spans="6:10" x14ac:dyDescent="0.25">
      <c r="F1634" s="201">
        <v>45398</v>
      </c>
      <c r="G1634" s="202">
        <v>89.23</v>
      </c>
      <c r="H1634" s="202">
        <v>90.02</v>
      </c>
      <c r="I1634" s="202">
        <v>88.43</v>
      </c>
      <c r="J1634" s="202">
        <v>86.2</v>
      </c>
    </row>
    <row r="1635" spans="6:10" x14ac:dyDescent="0.25">
      <c r="F1635" s="201">
        <v>45399</v>
      </c>
      <c r="G1635" s="202">
        <v>86.6</v>
      </c>
      <c r="H1635" s="202">
        <v>87.29</v>
      </c>
      <c r="I1635" s="202">
        <v>85.9</v>
      </c>
      <c r="J1635" s="202">
        <v>83.9</v>
      </c>
    </row>
    <row r="1636" spans="6:10" x14ac:dyDescent="0.25">
      <c r="F1636" s="201">
        <v>45400</v>
      </c>
      <c r="G1636" s="202">
        <v>86.4</v>
      </c>
      <c r="H1636" s="202">
        <v>87.11</v>
      </c>
      <c r="I1636" s="202">
        <v>85.7</v>
      </c>
      <c r="J1636" s="202">
        <v>83.69</v>
      </c>
    </row>
    <row r="1637" spans="6:10" x14ac:dyDescent="0.25">
      <c r="F1637" s="201">
        <v>45401</v>
      </c>
      <c r="G1637" s="202">
        <v>86.51</v>
      </c>
      <c r="H1637" s="202">
        <v>87.29</v>
      </c>
      <c r="I1637" s="202">
        <v>85.75</v>
      </c>
      <c r="J1637" s="202">
        <v>83.59</v>
      </c>
    </row>
    <row r="1638" spans="6:10" x14ac:dyDescent="0.25">
      <c r="F1638" s="201">
        <v>45404</v>
      </c>
      <c r="G1638" s="202">
        <v>86.07</v>
      </c>
      <c r="H1638" s="202">
        <v>87</v>
      </c>
      <c r="I1638" s="202">
        <v>85.29</v>
      </c>
      <c r="J1638" s="202">
        <v>83.16</v>
      </c>
    </row>
    <row r="1639" spans="6:10" x14ac:dyDescent="0.25">
      <c r="F1639" s="201">
        <v>45405</v>
      </c>
      <c r="G1639" s="202">
        <v>87.39</v>
      </c>
      <c r="H1639" s="202">
        <v>88.42</v>
      </c>
      <c r="I1639" s="202">
        <v>86.55</v>
      </c>
      <c r="J1639" s="202">
        <v>84.27</v>
      </c>
    </row>
    <row r="1640" spans="6:10" x14ac:dyDescent="0.25">
      <c r="F1640" s="201">
        <v>45406</v>
      </c>
      <c r="G1640" s="202">
        <v>87.04</v>
      </c>
      <c r="H1640" s="202">
        <v>88.02</v>
      </c>
      <c r="I1640" s="202">
        <v>86.29</v>
      </c>
      <c r="J1640" s="202">
        <v>84.14</v>
      </c>
    </row>
    <row r="1641" spans="6:10" x14ac:dyDescent="0.25">
      <c r="F1641" s="201">
        <v>45407</v>
      </c>
      <c r="G1641" s="202">
        <v>87.77</v>
      </c>
      <c r="H1641" s="202">
        <v>89.01</v>
      </c>
      <c r="I1641" s="202">
        <v>86.92</v>
      </c>
      <c r="J1641" s="202">
        <v>84.62</v>
      </c>
    </row>
    <row r="1642" spans="6:10" x14ac:dyDescent="0.25">
      <c r="F1642" s="201">
        <v>45408</v>
      </c>
      <c r="G1642" s="202">
        <v>88.21</v>
      </c>
      <c r="H1642" s="202">
        <v>89.5</v>
      </c>
      <c r="I1642" s="202">
        <v>87.37</v>
      </c>
      <c r="J1642" s="202">
        <v>85.1</v>
      </c>
    </row>
    <row r="1643" spans="6:10" x14ac:dyDescent="0.25">
      <c r="F1643" s="201">
        <v>45411</v>
      </c>
      <c r="G1643" s="202">
        <v>87.2</v>
      </c>
      <c r="H1643" s="202">
        <v>88.4</v>
      </c>
      <c r="I1643" s="202">
        <v>86.42</v>
      </c>
      <c r="J1643" s="202">
        <v>84.3</v>
      </c>
    </row>
    <row r="1644" spans="6:10" x14ac:dyDescent="0.25">
      <c r="F1644" s="201">
        <v>45412</v>
      </c>
      <c r="G1644" s="202">
        <v>86.33</v>
      </c>
      <c r="H1644" s="202">
        <v>87.86</v>
      </c>
      <c r="I1644" s="202">
        <v>85.61</v>
      </c>
      <c r="J1644" s="202">
        <v>83.61</v>
      </c>
    </row>
    <row r="1645" spans="6:10" x14ac:dyDescent="0.25">
      <c r="F1645" s="201">
        <v>45413</v>
      </c>
      <c r="G1645" s="202">
        <v>82.79</v>
      </c>
      <c r="H1645" s="202">
        <v>83.44</v>
      </c>
      <c r="I1645" s="202">
        <v>82.15</v>
      </c>
      <c r="J1645" s="202">
        <v>80.41</v>
      </c>
    </row>
    <row r="1646" spans="6:10" x14ac:dyDescent="0.25">
      <c r="F1646" s="201">
        <v>45414</v>
      </c>
      <c r="G1646" s="202">
        <v>83.03</v>
      </c>
      <c r="H1646" s="202">
        <v>83.67</v>
      </c>
      <c r="I1646" s="202">
        <v>82.4</v>
      </c>
      <c r="J1646" s="202">
        <v>80.7</v>
      </c>
    </row>
    <row r="1647" spans="6:10" x14ac:dyDescent="0.25">
      <c r="F1647" s="201">
        <v>45415</v>
      </c>
      <c r="G1647" s="202">
        <v>82.45</v>
      </c>
      <c r="H1647" s="202">
        <v>82.96</v>
      </c>
      <c r="I1647" s="202">
        <v>81.91</v>
      </c>
      <c r="J1647" s="202">
        <v>80.38</v>
      </c>
    </row>
    <row r="1648" spans="6:10" x14ac:dyDescent="0.25">
      <c r="F1648" s="201">
        <v>45418</v>
      </c>
      <c r="G1648" s="202">
        <v>82.84</v>
      </c>
      <c r="H1648" s="202">
        <v>83.33</v>
      </c>
      <c r="I1648" s="202">
        <v>82.32</v>
      </c>
      <c r="J1648" s="202">
        <v>80.8</v>
      </c>
    </row>
    <row r="1649" spans="6:10" x14ac:dyDescent="0.25">
      <c r="F1649" s="201">
        <v>45419</v>
      </c>
      <c r="G1649" s="202">
        <v>82.72</v>
      </c>
      <c r="H1649" s="202">
        <v>83.16</v>
      </c>
      <c r="I1649" s="202">
        <v>82.23</v>
      </c>
      <c r="J1649" s="202">
        <v>80.73</v>
      </c>
    </row>
    <row r="1650" spans="6:10" x14ac:dyDescent="0.25">
      <c r="F1650" s="201">
        <v>45420</v>
      </c>
      <c r="G1650" s="202">
        <v>83</v>
      </c>
      <c r="H1650" s="202">
        <v>83.58</v>
      </c>
      <c r="I1650" s="202">
        <v>82.42</v>
      </c>
      <c r="J1650" s="202">
        <v>80.77</v>
      </c>
    </row>
    <row r="1651" spans="6:10" x14ac:dyDescent="0.25">
      <c r="F1651" s="201">
        <v>45421</v>
      </c>
      <c r="G1651" s="202">
        <v>83.34</v>
      </c>
      <c r="H1651" s="202">
        <v>83.88</v>
      </c>
      <c r="I1651" s="202">
        <v>82.75</v>
      </c>
      <c r="J1651" s="202">
        <v>81.069999999999993</v>
      </c>
    </row>
    <row r="1652" spans="6:10" x14ac:dyDescent="0.25">
      <c r="F1652" s="201">
        <v>45422</v>
      </c>
      <c r="G1652" s="202">
        <v>82.36</v>
      </c>
      <c r="H1652" s="202">
        <v>82.79</v>
      </c>
      <c r="I1652" s="202">
        <v>81.83</v>
      </c>
      <c r="J1652" s="202">
        <v>80.23</v>
      </c>
    </row>
    <row r="1653" spans="6:10" x14ac:dyDescent="0.25">
      <c r="F1653" s="201">
        <v>45425</v>
      </c>
      <c r="G1653" s="202">
        <v>82.91</v>
      </c>
      <c r="H1653" s="202">
        <v>83.36</v>
      </c>
      <c r="I1653" s="202">
        <v>82.37</v>
      </c>
      <c r="J1653" s="202">
        <v>80.77</v>
      </c>
    </row>
    <row r="1654" spans="6:10" x14ac:dyDescent="0.25">
      <c r="F1654" s="201">
        <v>45426</v>
      </c>
      <c r="G1654" s="202">
        <v>81.96</v>
      </c>
      <c r="H1654" s="202">
        <v>82.38</v>
      </c>
      <c r="I1654" s="202">
        <v>81.47</v>
      </c>
      <c r="J1654" s="202">
        <v>79.989999999999995</v>
      </c>
    </row>
    <row r="1655" spans="6:10" x14ac:dyDescent="0.25">
      <c r="F1655" s="201">
        <v>45427</v>
      </c>
      <c r="G1655" s="202">
        <v>82.33</v>
      </c>
      <c r="H1655" s="202">
        <v>82.75</v>
      </c>
      <c r="I1655" s="202">
        <v>81.83</v>
      </c>
      <c r="J1655" s="202">
        <v>80.28</v>
      </c>
    </row>
    <row r="1656" spans="6:10" x14ac:dyDescent="0.25">
      <c r="F1656" s="201">
        <v>45428</v>
      </c>
      <c r="G1656" s="202">
        <v>82.87</v>
      </c>
      <c r="H1656" s="202">
        <v>83.27</v>
      </c>
      <c r="I1656" s="202">
        <v>82.36</v>
      </c>
      <c r="J1656" s="202">
        <v>80.8</v>
      </c>
    </row>
    <row r="1657" spans="6:10" x14ac:dyDescent="0.25">
      <c r="F1657" s="201">
        <v>45429</v>
      </c>
      <c r="G1657" s="202">
        <v>83.63</v>
      </c>
      <c r="H1657" s="202">
        <v>83.98</v>
      </c>
      <c r="I1657" s="202">
        <v>83.14</v>
      </c>
      <c r="J1657" s="202">
        <v>81.540000000000006</v>
      </c>
    </row>
    <row r="1658" spans="6:10" x14ac:dyDescent="0.25">
      <c r="F1658" s="201">
        <v>45432</v>
      </c>
      <c r="G1658" s="202">
        <v>83.46</v>
      </c>
      <c r="H1658" s="202">
        <v>83.71</v>
      </c>
      <c r="I1658" s="202">
        <v>83.05</v>
      </c>
      <c r="J1658" s="202">
        <v>81.55</v>
      </c>
    </row>
    <row r="1659" spans="6:10" x14ac:dyDescent="0.25">
      <c r="F1659" s="201">
        <v>45433</v>
      </c>
      <c r="G1659" s="202">
        <v>82.7</v>
      </c>
      <c r="H1659" s="202">
        <v>82.88</v>
      </c>
      <c r="I1659" s="202">
        <v>82.33</v>
      </c>
      <c r="J1659" s="202">
        <v>80.91</v>
      </c>
    </row>
    <row r="1660" spans="6:10" x14ac:dyDescent="0.25">
      <c r="F1660" s="201">
        <v>45434</v>
      </c>
      <c r="G1660" s="202">
        <v>81.64</v>
      </c>
      <c r="H1660" s="202">
        <v>81.900000000000006</v>
      </c>
      <c r="I1660" s="202">
        <v>81.22</v>
      </c>
      <c r="J1660" s="202">
        <v>79.790000000000006</v>
      </c>
    </row>
    <row r="1661" spans="6:10" x14ac:dyDescent="0.25">
      <c r="F1661" s="201">
        <v>45435</v>
      </c>
      <c r="G1661" s="202">
        <v>81.11</v>
      </c>
      <c r="H1661" s="202">
        <v>81.36</v>
      </c>
      <c r="I1661" s="202">
        <v>80.69</v>
      </c>
      <c r="J1661" s="202">
        <v>79.3</v>
      </c>
    </row>
    <row r="1662" spans="6:10" x14ac:dyDescent="0.25">
      <c r="F1662" s="201">
        <v>45436</v>
      </c>
      <c r="G1662" s="202">
        <v>81.84</v>
      </c>
      <c r="H1662" s="202">
        <v>82.12</v>
      </c>
      <c r="I1662" s="202">
        <v>81.400000000000006</v>
      </c>
      <c r="J1662" s="202">
        <v>79.900000000000006</v>
      </c>
    </row>
    <row r="1663" spans="6:10" x14ac:dyDescent="0.25">
      <c r="F1663" s="201">
        <v>45439</v>
      </c>
      <c r="G1663" s="202">
        <v>82.88</v>
      </c>
      <c r="H1663" s="202">
        <v>83.1</v>
      </c>
      <c r="I1663" s="202">
        <v>82.45</v>
      </c>
      <c r="J1663" s="202">
        <v>80.92</v>
      </c>
    </row>
    <row r="1664" spans="6:10" x14ac:dyDescent="0.25">
      <c r="F1664" s="201">
        <v>45440</v>
      </c>
      <c r="G1664" s="202">
        <v>83.94</v>
      </c>
      <c r="H1664" s="202">
        <v>84.22</v>
      </c>
      <c r="I1664" s="202">
        <v>83.49</v>
      </c>
      <c r="J1664" s="202">
        <v>81.91</v>
      </c>
    </row>
    <row r="1665" spans="6:10" x14ac:dyDescent="0.25">
      <c r="F1665" s="201">
        <v>45441</v>
      </c>
      <c r="G1665" s="202">
        <v>83.43</v>
      </c>
      <c r="H1665" s="202">
        <v>83.6</v>
      </c>
      <c r="I1665" s="202">
        <v>83.03</v>
      </c>
      <c r="J1665" s="202">
        <v>81.58</v>
      </c>
    </row>
    <row r="1666" spans="6:10" x14ac:dyDescent="0.25">
      <c r="F1666" s="201">
        <v>45442</v>
      </c>
      <c r="G1666" s="202">
        <v>81.88</v>
      </c>
      <c r="H1666" s="202">
        <v>81.86</v>
      </c>
      <c r="I1666" s="202">
        <v>81.58</v>
      </c>
      <c r="J1666" s="202">
        <v>80.290000000000006</v>
      </c>
    </row>
    <row r="1667" spans="6:10" x14ac:dyDescent="0.25">
      <c r="F1667" s="201">
        <v>45443</v>
      </c>
      <c r="G1667" s="202">
        <v>81.11</v>
      </c>
      <c r="H1667" s="202">
        <v>81.62</v>
      </c>
      <c r="I1667" s="202">
        <v>80.87</v>
      </c>
      <c r="J1667" s="202">
        <v>79.790000000000006</v>
      </c>
    </row>
    <row r="1668" spans="6:10" x14ac:dyDescent="0.25">
      <c r="F1668" s="201">
        <v>45446</v>
      </c>
      <c r="G1668" s="202">
        <v>78.22</v>
      </c>
      <c r="H1668" s="202">
        <v>78.36</v>
      </c>
      <c r="I1668" s="202">
        <v>77.95</v>
      </c>
      <c r="J1668" s="202">
        <v>77.05</v>
      </c>
    </row>
    <row r="1669" spans="6:10" x14ac:dyDescent="0.25">
      <c r="F1669" s="201">
        <v>45447</v>
      </c>
      <c r="G1669" s="202">
        <v>77.27</v>
      </c>
      <c r="H1669" s="202">
        <v>77.52</v>
      </c>
      <c r="I1669" s="202">
        <v>76.94</v>
      </c>
      <c r="J1669" s="202">
        <v>75.95</v>
      </c>
    </row>
    <row r="1670" spans="6:10" x14ac:dyDescent="0.25">
      <c r="F1670" s="201">
        <v>45448</v>
      </c>
      <c r="G1670" s="202">
        <v>78.040000000000006</v>
      </c>
      <c r="H1670" s="202">
        <v>78.41</v>
      </c>
      <c r="I1670" s="202">
        <v>77.61</v>
      </c>
      <c r="J1670" s="202">
        <v>76.42</v>
      </c>
    </row>
    <row r="1671" spans="6:10" x14ac:dyDescent="0.25">
      <c r="F1671" s="201">
        <v>45449</v>
      </c>
      <c r="G1671" s="202">
        <v>79.5</v>
      </c>
      <c r="H1671" s="202">
        <v>79.87</v>
      </c>
      <c r="I1671" s="202">
        <v>79.040000000000006</v>
      </c>
      <c r="J1671" s="202">
        <v>77.760000000000005</v>
      </c>
    </row>
    <row r="1672" spans="6:10" x14ac:dyDescent="0.25">
      <c r="F1672" s="201">
        <v>45450</v>
      </c>
      <c r="G1672" s="202">
        <v>79.34</v>
      </c>
      <c r="H1672" s="202">
        <v>79.62</v>
      </c>
      <c r="I1672" s="202">
        <v>78.94</v>
      </c>
      <c r="J1672" s="202">
        <v>77.78</v>
      </c>
    </row>
    <row r="1673" spans="6:10" x14ac:dyDescent="0.25">
      <c r="F1673" s="201">
        <v>45453</v>
      </c>
      <c r="G1673" s="202">
        <v>81.23</v>
      </c>
      <c r="H1673" s="202">
        <v>81.63</v>
      </c>
      <c r="I1673" s="202">
        <v>80.75</v>
      </c>
      <c r="J1673" s="202">
        <v>79.38</v>
      </c>
    </row>
    <row r="1674" spans="6:10" x14ac:dyDescent="0.25">
      <c r="F1674" s="201">
        <v>45454</v>
      </c>
      <c r="G1674" s="202">
        <v>81.540000000000006</v>
      </c>
      <c r="H1674" s="202">
        <v>81.92</v>
      </c>
      <c r="I1674" s="202">
        <v>81.06</v>
      </c>
      <c r="J1674" s="202">
        <v>79.72</v>
      </c>
    </row>
    <row r="1675" spans="6:10" x14ac:dyDescent="0.25">
      <c r="F1675" s="201">
        <v>45455</v>
      </c>
      <c r="G1675" s="202">
        <v>82.15</v>
      </c>
      <c r="H1675" s="202">
        <v>82.6</v>
      </c>
      <c r="I1675" s="202">
        <v>81.650000000000006</v>
      </c>
      <c r="J1675" s="202">
        <v>80.25</v>
      </c>
    </row>
    <row r="1676" spans="6:10" x14ac:dyDescent="0.25">
      <c r="F1676" s="201">
        <v>45456</v>
      </c>
      <c r="G1676" s="202">
        <v>82.3</v>
      </c>
      <c r="H1676" s="202">
        <v>82.75</v>
      </c>
      <c r="I1676" s="202">
        <v>81.8</v>
      </c>
      <c r="J1676" s="202">
        <v>80.400000000000006</v>
      </c>
    </row>
    <row r="1677" spans="6:10" x14ac:dyDescent="0.25">
      <c r="F1677" s="201">
        <v>45457</v>
      </c>
      <c r="G1677" s="202">
        <v>82.08</v>
      </c>
      <c r="H1677" s="202">
        <v>82.62</v>
      </c>
      <c r="I1677" s="202">
        <v>81.5</v>
      </c>
      <c r="J1677" s="202">
        <v>80.03</v>
      </c>
    </row>
    <row r="1678" spans="6:10" x14ac:dyDescent="0.25">
      <c r="F1678" s="201">
        <v>45460</v>
      </c>
      <c r="G1678" s="202">
        <v>83.52</v>
      </c>
      <c r="H1678" s="202">
        <v>84.25</v>
      </c>
      <c r="I1678" s="202">
        <v>82.79</v>
      </c>
      <c r="J1678" s="202">
        <v>80.989999999999995</v>
      </c>
    </row>
    <row r="1679" spans="6:10" x14ac:dyDescent="0.25">
      <c r="F1679" s="201">
        <v>45461</v>
      </c>
      <c r="G1679" s="202">
        <v>84.53</v>
      </c>
      <c r="H1679" s="202">
        <v>85.33</v>
      </c>
      <c r="I1679" s="202">
        <v>83.79</v>
      </c>
      <c r="J1679" s="202">
        <v>81.99</v>
      </c>
    </row>
    <row r="1680" spans="6:10" x14ac:dyDescent="0.25">
      <c r="F1680" s="201">
        <v>45462</v>
      </c>
      <c r="G1680" s="202">
        <v>84.29</v>
      </c>
      <c r="H1680" s="202">
        <v>85.07</v>
      </c>
      <c r="I1680" s="202">
        <v>83.58</v>
      </c>
      <c r="J1680" s="202">
        <v>81.87</v>
      </c>
    </row>
    <row r="1681" spans="6:10" x14ac:dyDescent="0.25">
      <c r="F1681" s="201">
        <v>45463</v>
      </c>
      <c r="G1681" s="202">
        <v>84.86</v>
      </c>
      <c r="H1681" s="202">
        <v>85.71</v>
      </c>
      <c r="I1681" s="202">
        <v>84.13</v>
      </c>
      <c r="J1681" s="202">
        <v>82.34</v>
      </c>
    </row>
    <row r="1682" spans="6:10" x14ac:dyDescent="0.25">
      <c r="F1682" s="201">
        <v>45464</v>
      </c>
      <c r="G1682" s="202">
        <v>84.33</v>
      </c>
      <c r="H1682" s="202">
        <v>85.24</v>
      </c>
      <c r="I1682" s="202">
        <v>83.56</v>
      </c>
      <c r="J1682" s="202">
        <v>81.78</v>
      </c>
    </row>
    <row r="1683" spans="6:10" x14ac:dyDescent="0.25">
      <c r="F1683" s="201">
        <v>45467</v>
      </c>
      <c r="G1683" s="202">
        <v>85.15</v>
      </c>
      <c r="H1683" s="202">
        <v>86.01</v>
      </c>
      <c r="I1683" s="202">
        <v>84.41</v>
      </c>
      <c r="J1683" s="202">
        <v>82.62</v>
      </c>
    </row>
    <row r="1684" spans="6:10" x14ac:dyDescent="0.25">
      <c r="F1684" s="201">
        <v>45468</v>
      </c>
      <c r="G1684" s="202">
        <v>84.22</v>
      </c>
      <c r="H1684" s="202">
        <v>85.01</v>
      </c>
      <c r="I1684" s="202">
        <v>83.58</v>
      </c>
      <c r="J1684" s="202">
        <v>81.96</v>
      </c>
    </row>
    <row r="1685" spans="6:10" x14ac:dyDescent="0.25">
      <c r="F1685" s="201">
        <v>45469</v>
      </c>
      <c r="G1685" s="202">
        <v>84.47</v>
      </c>
      <c r="H1685" s="202">
        <v>85.25</v>
      </c>
      <c r="I1685" s="202">
        <v>83.85</v>
      </c>
      <c r="J1685" s="202">
        <v>82.26</v>
      </c>
    </row>
    <row r="1686" spans="6:10" x14ac:dyDescent="0.25">
      <c r="F1686" s="201">
        <v>45470</v>
      </c>
      <c r="G1686" s="202">
        <v>85.26</v>
      </c>
      <c r="H1686" s="202">
        <v>86.39</v>
      </c>
      <c r="I1686" s="202">
        <v>84.44</v>
      </c>
      <c r="J1686" s="202">
        <v>82.64</v>
      </c>
    </row>
    <row r="1687" spans="6:10" x14ac:dyDescent="0.25">
      <c r="F1687" s="201">
        <v>45471</v>
      </c>
      <c r="G1687" s="202">
        <v>85</v>
      </c>
      <c r="H1687" s="202">
        <v>86.41</v>
      </c>
      <c r="I1687" s="202">
        <v>84.19</v>
      </c>
      <c r="J1687" s="202">
        <v>82.33</v>
      </c>
    </row>
    <row r="1688" spans="6:10" x14ac:dyDescent="0.25">
      <c r="F1688" s="201">
        <v>45474</v>
      </c>
      <c r="G1688" s="202">
        <v>85.72</v>
      </c>
      <c r="H1688" s="202">
        <v>86.6</v>
      </c>
      <c r="I1688" s="202">
        <v>84.97</v>
      </c>
      <c r="J1688" s="202">
        <v>83.16</v>
      </c>
    </row>
    <row r="1689" spans="6:10" x14ac:dyDescent="0.25">
      <c r="F1689" s="201">
        <v>45475</v>
      </c>
      <c r="G1689" s="202">
        <v>85.44</v>
      </c>
      <c r="H1689" s="202">
        <v>86.24</v>
      </c>
      <c r="I1689" s="202">
        <v>84.73</v>
      </c>
      <c r="J1689" s="202">
        <v>83.04</v>
      </c>
    </row>
    <row r="1690" spans="6:10" x14ac:dyDescent="0.25">
      <c r="F1690" s="201">
        <v>45476</v>
      </c>
      <c r="G1690" s="202">
        <v>86.52</v>
      </c>
      <c r="H1690" s="202">
        <v>87.34</v>
      </c>
      <c r="I1690" s="202">
        <v>85.79</v>
      </c>
      <c r="J1690" s="202">
        <v>84.02</v>
      </c>
    </row>
    <row r="1691" spans="6:10" x14ac:dyDescent="0.25">
      <c r="F1691" s="201">
        <v>45477</v>
      </c>
      <c r="G1691" s="202">
        <v>86.57</v>
      </c>
      <c r="H1691" s="202">
        <v>87.43</v>
      </c>
      <c r="I1691" s="202">
        <v>85.82</v>
      </c>
      <c r="J1691" s="202">
        <v>84</v>
      </c>
    </row>
    <row r="1692" spans="6:10" x14ac:dyDescent="0.25">
      <c r="F1692" s="201">
        <v>45478</v>
      </c>
      <c r="G1692" s="202">
        <v>85.71</v>
      </c>
      <c r="H1692" s="202">
        <v>86.54</v>
      </c>
      <c r="I1692" s="202">
        <v>84.98</v>
      </c>
      <c r="J1692" s="202">
        <v>83.23</v>
      </c>
    </row>
    <row r="1693" spans="6:10" x14ac:dyDescent="0.25">
      <c r="F1693" s="201">
        <v>45481</v>
      </c>
      <c r="G1693" s="202">
        <v>84.99</v>
      </c>
      <c r="H1693" s="202">
        <v>85.75</v>
      </c>
      <c r="I1693" s="202">
        <v>84.3</v>
      </c>
      <c r="J1693" s="202">
        <v>82.68</v>
      </c>
    </row>
    <row r="1694" spans="6:10" x14ac:dyDescent="0.25">
      <c r="F1694" s="201">
        <v>45482</v>
      </c>
      <c r="G1694" s="202">
        <v>83.89</v>
      </c>
      <c r="H1694" s="202">
        <v>84.66</v>
      </c>
      <c r="I1694" s="202">
        <v>83.2</v>
      </c>
      <c r="J1694" s="202">
        <v>81.599999999999994</v>
      </c>
    </row>
    <row r="1695" spans="6:10" x14ac:dyDescent="0.25">
      <c r="F1695" s="201">
        <v>45483</v>
      </c>
      <c r="G1695" s="202">
        <v>84.2</v>
      </c>
      <c r="H1695" s="202">
        <v>85.08</v>
      </c>
      <c r="I1695" s="202">
        <v>83.41</v>
      </c>
      <c r="J1695" s="202">
        <v>81.650000000000006</v>
      </c>
    </row>
    <row r="1696" spans="6:10" x14ac:dyDescent="0.25">
      <c r="F1696" s="201">
        <v>45484</v>
      </c>
      <c r="G1696" s="202">
        <v>84.42</v>
      </c>
      <c r="H1696" s="202">
        <v>85.4</v>
      </c>
      <c r="I1696" s="202">
        <v>83.59</v>
      </c>
      <c r="J1696" s="202">
        <v>81.760000000000005</v>
      </c>
    </row>
    <row r="1697" spans="6:10" x14ac:dyDescent="0.25">
      <c r="F1697" s="201">
        <v>45485</v>
      </c>
      <c r="G1697" s="202">
        <v>84.1</v>
      </c>
      <c r="H1697" s="202">
        <v>85.03</v>
      </c>
      <c r="I1697" s="202">
        <v>83.32</v>
      </c>
      <c r="J1697" s="202">
        <v>81.599999999999994</v>
      </c>
    </row>
    <row r="1698" spans="6:10" x14ac:dyDescent="0.25">
      <c r="F1698" s="201">
        <v>45488</v>
      </c>
      <c r="G1698" s="202">
        <v>83.9</v>
      </c>
      <c r="H1698" s="202">
        <v>84.85</v>
      </c>
      <c r="I1698" s="202">
        <v>83.1</v>
      </c>
      <c r="J1698" s="202">
        <v>81.38</v>
      </c>
    </row>
    <row r="1699" spans="6:10" x14ac:dyDescent="0.25">
      <c r="F1699" s="201">
        <v>45489</v>
      </c>
      <c r="G1699" s="202">
        <v>82.8</v>
      </c>
      <c r="H1699" s="202">
        <v>83.73</v>
      </c>
      <c r="I1699" s="202">
        <v>82.02</v>
      </c>
      <c r="J1699" s="202">
        <v>80.38</v>
      </c>
    </row>
    <row r="1700" spans="6:10" x14ac:dyDescent="0.25">
      <c r="F1700" s="201">
        <v>45490</v>
      </c>
      <c r="G1700" s="202">
        <v>83.96</v>
      </c>
      <c r="H1700" s="202">
        <v>85.08</v>
      </c>
      <c r="I1700" s="202">
        <v>83.07</v>
      </c>
      <c r="J1700" s="202">
        <v>81.25</v>
      </c>
    </row>
    <row r="1701" spans="6:10" x14ac:dyDescent="0.25">
      <c r="F1701" s="201">
        <v>45491</v>
      </c>
      <c r="G1701" s="202">
        <v>83.93</v>
      </c>
      <c r="H1701" s="202">
        <v>85.11</v>
      </c>
      <c r="I1701" s="202">
        <v>83.05</v>
      </c>
      <c r="J1701" s="202">
        <v>81.260000000000005</v>
      </c>
    </row>
    <row r="1702" spans="6:10" x14ac:dyDescent="0.25">
      <c r="F1702" s="201">
        <v>45492</v>
      </c>
      <c r="G1702" s="202">
        <v>81.56</v>
      </c>
      <c r="H1702" s="202">
        <v>82.63</v>
      </c>
      <c r="I1702" s="202">
        <v>80.739999999999995</v>
      </c>
      <c r="J1702" s="202">
        <v>79.150000000000006</v>
      </c>
    </row>
    <row r="1703" spans="6:10" x14ac:dyDescent="0.25">
      <c r="F1703" s="201">
        <v>45495</v>
      </c>
      <c r="G1703" s="202">
        <v>81.44</v>
      </c>
      <c r="H1703" s="202">
        <v>82.4</v>
      </c>
      <c r="I1703" s="202">
        <v>80.7</v>
      </c>
      <c r="J1703" s="202">
        <v>79.239999999999995</v>
      </c>
    </row>
    <row r="1704" spans="6:10" x14ac:dyDescent="0.25">
      <c r="F1704" s="201">
        <v>45496</v>
      </c>
      <c r="G1704" s="202">
        <v>80.069999999999993</v>
      </c>
      <c r="H1704" s="202">
        <v>81.010000000000005</v>
      </c>
      <c r="I1704" s="202">
        <v>79.31</v>
      </c>
      <c r="J1704" s="202">
        <v>77.86</v>
      </c>
    </row>
    <row r="1705" spans="6:10" x14ac:dyDescent="0.25">
      <c r="F1705" s="201">
        <v>45497</v>
      </c>
      <c r="G1705" s="202">
        <v>80.819999999999993</v>
      </c>
      <c r="H1705" s="202">
        <v>81.709999999999994</v>
      </c>
      <c r="I1705" s="202">
        <v>80.09</v>
      </c>
      <c r="J1705" s="202">
        <v>78.63</v>
      </c>
    </row>
    <row r="1706" spans="6:10" x14ac:dyDescent="0.25">
      <c r="F1706" s="201">
        <v>45498</v>
      </c>
      <c r="G1706" s="202">
        <v>81.39</v>
      </c>
      <c r="H1706" s="202">
        <v>82.37</v>
      </c>
      <c r="I1706" s="202">
        <v>80.58</v>
      </c>
      <c r="J1706" s="202">
        <v>79.02</v>
      </c>
    </row>
    <row r="1707" spans="6:10" x14ac:dyDescent="0.25">
      <c r="F1707" s="201">
        <v>45499</v>
      </c>
      <c r="G1707" s="202">
        <v>80.28</v>
      </c>
      <c r="H1707" s="202">
        <v>81.13</v>
      </c>
      <c r="I1707" s="202">
        <v>79.56</v>
      </c>
      <c r="J1707" s="202">
        <v>78.14</v>
      </c>
    </row>
    <row r="1708" spans="6:10" x14ac:dyDescent="0.25">
      <c r="F1708" s="201">
        <v>45502</v>
      </c>
      <c r="G1708" s="202">
        <v>79.05</v>
      </c>
      <c r="H1708" s="202">
        <v>79.78</v>
      </c>
      <c r="I1708" s="202">
        <v>78.42</v>
      </c>
      <c r="J1708" s="202">
        <v>77.2</v>
      </c>
    </row>
    <row r="1709" spans="6:10" x14ac:dyDescent="0.25">
      <c r="F1709" s="201">
        <v>45503</v>
      </c>
      <c r="G1709" s="202">
        <v>78.069999999999993</v>
      </c>
      <c r="H1709" s="202">
        <v>78.63</v>
      </c>
      <c r="I1709" s="202">
        <v>77.56</v>
      </c>
      <c r="J1709" s="202">
        <v>76.5</v>
      </c>
    </row>
    <row r="1710" spans="6:10" x14ac:dyDescent="0.25">
      <c r="F1710" s="201">
        <v>45504</v>
      </c>
      <c r="G1710" s="202">
        <v>80.84</v>
      </c>
      <c r="H1710" s="202">
        <v>80.72</v>
      </c>
      <c r="I1710" s="202">
        <v>80.23</v>
      </c>
      <c r="J1710" s="202">
        <v>78.91</v>
      </c>
    </row>
    <row r="1711" spans="6:10" x14ac:dyDescent="0.25">
      <c r="F1711" s="201">
        <v>45505</v>
      </c>
      <c r="G1711" s="202">
        <v>78.95</v>
      </c>
      <c r="H1711" s="202">
        <v>79.52</v>
      </c>
      <c r="I1711" s="202">
        <v>78.47</v>
      </c>
      <c r="J1711" s="202">
        <v>77.459999999999994</v>
      </c>
    </row>
    <row r="1712" spans="6:10" x14ac:dyDescent="0.25">
      <c r="F1712" s="201">
        <v>45506</v>
      </c>
      <c r="G1712" s="202">
        <v>76.27</v>
      </c>
      <c r="H1712" s="202">
        <v>76.81</v>
      </c>
      <c r="I1712" s="202">
        <v>75.81</v>
      </c>
      <c r="J1712" s="202">
        <v>74.849999999999994</v>
      </c>
    </row>
    <row r="1713" spans="6:10" x14ac:dyDescent="0.25">
      <c r="F1713" s="201">
        <v>45509</v>
      </c>
      <c r="G1713" s="202">
        <v>75.959999999999994</v>
      </c>
      <c r="H1713" s="202">
        <v>76.3</v>
      </c>
      <c r="I1713" s="202">
        <v>75.62</v>
      </c>
      <c r="J1713" s="202">
        <v>74.760000000000005</v>
      </c>
    </row>
    <row r="1714" spans="6:10" x14ac:dyDescent="0.25">
      <c r="F1714" s="201">
        <v>45510</v>
      </c>
      <c r="G1714" s="202">
        <v>76.03</v>
      </c>
      <c r="H1714" s="202">
        <v>76.48</v>
      </c>
      <c r="I1714" s="202">
        <v>75.62</v>
      </c>
      <c r="J1714" s="202">
        <v>74.64</v>
      </c>
    </row>
    <row r="1715" spans="6:10" x14ac:dyDescent="0.25">
      <c r="F1715" s="201">
        <v>45511</v>
      </c>
      <c r="G1715" s="202">
        <v>77.67</v>
      </c>
      <c r="H1715" s="202">
        <v>78.33</v>
      </c>
      <c r="I1715" s="202">
        <v>77.14</v>
      </c>
      <c r="J1715" s="202">
        <v>76.010000000000005</v>
      </c>
    </row>
    <row r="1716" spans="6:10" x14ac:dyDescent="0.25">
      <c r="F1716" s="201">
        <v>45512</v>
      </c>
      <c r="G1716" s="202">
        <v>78.48</v>
      </c>
      <c r="H1716" s="202">
        <v>79.16</v>
      </c>
      <c r="I1716" s="202">
        <v>77.95</v>
      </c>
      <c r="J1716" s="202">
        <v>76.8</v>
      </c>
    </row>
    <row r="1717" spans="6:10" x14ac:dyDescent="0.25">
      <c r="F1717" s="201">
        <v>45513</v>
      </c>
      <c r="G1717" s="202">
        <v>78.92</v>
      </c>
      <c r="H1717" s="202">
        <v>79.66</v>
      </c>
      <c r="I1717" s="202">
        <v>78.36</v>
      </c>
      <c r="J1717" s="202">
        <v>77.2</v>
      </c>
    </row>
    <row r="1718" spans="6:10" x14ac:dyDescent="0.25">
      <c r="F1718" s="201">
        <v>45516</v>
      </c>
      <c r="G1718" s="202">
        <v>81.38</v>
      </c>
      <c r="H1718" s="202">
        <v>82.3</v>
      </c>
      <c r="I1718" s="202">
        <v>80.709999999999994</v>
      </c>
      <c r="J1718" s="202">
        <v>79.349999999999994</v>
      </c>
    </row>
    <row r="1719" spans="6:10" x14ac:dyDescent="0.25">
      <c r="F1719" s="201">
        <v>45517</v>
      </c>
      <c r="G1719" s="202">
        <v>79.930000000000007</v>
      </c>
      <c r="H1719" s="202">
        <v>80.69</v>
      </c>
      <c r="I1719" s="202">
        <v>79.34</v>
      </c>
      <c r="J1719" s="202">
        <v>78.150000000000006</v>
      </c>
    </row>
    <row r="1720" spans="6:10" x14ac:dyDescent="0.25">
      <c r="F1720" s="201">
        <v>45518</v>
      </c>
      <c r="G1720" s="202">
        <v>79.03</v>
      </c>
      <c r="H1720" s="202">
        <v>79.760000000000005</v>
      </c>
      <c r="I1720" s="202">
        <v>78.510000000000005</v>
      </c>
      <c r="J1720" s="202">
        <v>77.47</v>
      </c>
    </row>
    <row r="1721" spans="6:10" x14ac:dyDescent="0.25">
      <c r="F1721" s="201">
        <v>45519</v>
      </c>
      <c r="G1721" s="202">
        <v>80.17</v>
      </c>
      <c r="H1721" s="202">
        <v>81.040000000000006</v>
      </c>
      <c r="I1721" s="202">
        <v>79.599999999999994</v>
      </c>
      <c r="J1721" s="202">
        <v>78.430000000000007</v>
      </c>
    </row>
    <row r="1722" spans="6:10" x14ac:dyDescent="0.25">
      <c r="F1722" s="201">
        <v>45520</v>
      </c>
      <c r="G1722" s="202">
        <v>78.87</v>
      </c>
      <c r="H1722" s="202">
        <v>79.680000000000007</v>
      </c>
      <c r="I1722" s="202">
        <v>78.290000000000006</v>
      </c>
      <c r="J1722" s="202">
        <v>77.17</v>
      </c>
    </row>
    <row r="1723" spans="6:10" x14ac:dyDescent="0.25">
      <c r="F1723" s="201">
        <v>45523</v>
      </c>
      <c r="G1723" s="202">
        <v>77.099999999999994</v>
      </c>
      <c r="H1723" s="202">
        <v>77.66</v>
      </c>
      <c r="I1723" s="202">
        <v>76.680000000000007</v>
      </c>
      <c r="J1723" s="202">
        <v>75.75</v>
      </c>
    </row>
    <row r="1724" spans="6:10" x14ac:dyDescent="0.25">
      <c r="F1724" s="201">
        <v>45524</v>
      </c>
      <c r="G1724" s="202">
        <v>76.58</v>
      </c>
      <c r="H1724" s="202">
        <v>77.2</v>
      </c>
      <c r="I1724" s="202">
        <v>76.11</v>
      </c>
      <c r="J1724" s="202">
        <v>75.12</v>
      </c>
    </row>
    <row r="1725" spans="6:10" x14ac:dyDescent="0.25">
      <c r="F1725" s="201">
        <v>45525</v>
      </c>
      <c r="G1725" s="202">
        <v>75.5</v>
      </c>
      <c r="H1725" s="202">
        <v>76.05</v>
      </c>
      <c r="I1725" s="202">
        <v>75.08</v>
      </c>
      <c r="J1725" s="202">
        <v>74.180000000000007</v>
      </c>
    </row>
    <row r="1726" spans="6:10" x14ac:dyDescent="0.25">
      <c r="F1726" s="201">
        <v>45526</v>
      </c>
      <c r="G1726" s="202">
        <v>76.55</v>
      </c>
      <c r="H1726" s="202">
        <v>77.22</v>
      </c>
      <c r="I1726" s="202">
        <v>76.02</v>
      </c>
      <c r="J1726" s="202">
        <v>74.98</v>
      </c>
    </row>
    <row r="1727" spans="6:10" x14ac:dyDescent="0.25">
      <c r="F1727" s="201">
        <v>45527</v>
      </c>
      <c r="G1727" s="202">
        <v>78.150000000000006</v>
      </c>
      <c r="H1727" s="202">
        <v>79.02</v>
      </c>
      <c r="I1727" s="202">
        <v>77.540000000000006</v>
      </c>
      <c r="J1727" s="202">
        <v>76.41</v>
      </c>
    </row>
    <row r="1728" spans="6:10" x14ac:dyDescent="0.25">
      <c r="F1728" s="201">
        <v>45530</v>
      </c>
      <c r="G1728" s="202">
        <v>80.36</v>
      </c>
      <c r="H1728" s="202">
        <v>81.430000000000007</v>
      </c>
      <c r="I1728" s="202">
        <v>79.510000000000005</v>
      </c>
      <c r="J1728" s="202">
        <v>78.040000000000006</v>
      </c>
    </row>
    <row r="1729" spans="6:10" x14ac:dyDescent="0.25">
      <c r="F1729" s="201">
        <v>45531</v>
      </c>
      <c r="G1729" s="202">
        <v>78.66</v>
      </c>
      <c r="H1729" s="202">
        <v>79.55</v>
      </c>
      <c r="I1729" s="202">
        <v>77.92</v>
      </c>
      <c r="J1729" s="202">
        <v>76.66</v>
      </c>
    </row>
    <row r="1730" spans="6:10" x14ac:dyDescent="0.25">
      <c r="F1730" s="201">
        <v>45532</v>
      </c>
      <c r="G1730" s="202">
        <v>77.58</v>
      </c>
      <c r="H1730" s="202">
        <v>78.650000000000006</v>
      </c>
      <c r="I1730" s="202">
        <v>76.8</v>
      </c>
      <c r="J1730" s="202">
        <v>75.569999999999993</v>
      </c>
    </row>
    <row r="1731" spans="6:10" x14ac:dyDescent="0.25">
      <c r="F1731" s="201">
        <v>45533</v>
      </c>
      <c r="G1731" s="202">
        <v>78.819999999999993</v>
      </c>
      <c r="H1731" s="202">
        <v>79.94</v>
      </c>
      <c r="I1731" s="202">
        <v>77.98</v>
      </c>
      <c r="J1731" s="202">
        <v>76.66</v>
      </c>
    </row>
    <row r="1732" spans="6:10" x14ac:dyDescent="0.25">
      <c r="F1732" s="201">
        <v>45534</v>
      </c>
      <c r="G1732" s="202">
        <v>76.930000000000007</v>
      </c>
      <c r="H1732" s="202">
        <v>78.8</v>
      </c>
      <c r="I1732" s="202">
        <v>76.239999999999995</v>
      </c>
      <c r="J1732" s="202">
        <v>75.13</v>
      </c>
    </row>
    <row r="1733" spans="6:10" x14ac:dyDescent="0.25">
      <c r="F1733" s="201">
        <v>45537</v>
      </c>
      <c r="G1733" s="202">
        <v>76.73</v>
      </c>
      <c r="H1733" s="202">
        <v>77.52</v>
      </c>
      <c r="I1733" s="202">
        <v>76.16</v>
      </c>
      <c r="J1733" s="202">
        <v>75.260000000000005</v>
      </c>
    </row>
    <row r="1734" spans="6:10" x14ac:dyDescent="0.25">
      <c r="F1734" s="201">
        <v>45538</v>
      </c>
      <c r="G1734" s="202">
        <v>73.3</v>
      </c>
      <c r="H1734" s="202">
        <v>73.75</v>
      </c>
      <c r="I1734" s="202">
        <v>72.91</v>
      </c>
      <c r="J1734" s="202">
        <v>72.209999999999994</v>
      </c>
    </row>
    <row r="1735" spans="6:10" x14ac:dyDescent="0.25">
      <c r="F1735" s="201">
        <v>45539</v>
      </c>
      <c r="G1735" s="202">
        <v>72.28</v>
      </c>
      <c r="H1735" s="202">
        <v>72.7</v>
      </c>
      <c r="I1735" s="202">
        <v>71.930000000000007</v>
      </c>
      <c r="J1735" s="202">
        <v>71.34</v>
      </c>
    </row>
    <row r="1736" spans="6:10" x14ac:dyDescent="0.25">
      <c r="F1736" s="201">
        <v>45540</v>
      </c>
      <c r="G1736" s="202">
        <v>72.33</v>
      </c>
      <c r="H1736" s="202">
        <v>72.69</v>
      </c>
      <c r="I1736" s="202">
        <v>72.040000000000006</v>
      </c>
      <c r="J1736" s="202">
        <v>71.62</v>
      </c>
    </row>
    <row r="1737" spans="6:10" x14ac:dyDescent="0.25">
      <c r="F1737" s="201">
        <v>45541</v>
      </c>
      <c r="G1737" s="202">
        <v>70.709999999999994</v>
      </c>
      <c r="H1737" s="202">
        <v>71.06</v>
      </c>
      <c r="I1737" s="202">
        <v>70.45</v>
      </c>
      <c r="J1737" s="202">
        <v>70.19</v>
      </c>
    </row>
    <row r="1738" spans="6:10" x14ac:dyDescent="0.25">
      <c r="F1738" s="201">
        <v>45544</v>
      </c>
      <c r="G1738" s="202">
        <v>71.36</v>
      </c>
      <c r="H1738" s="202">
        <v>71.84</v>
      </c>
      <c r="I1738" s="202">
        <v>71</v>
      </c>
      <c r="J1738" s="202">
        <v>70.59</v>
      </c>
    </row>
    <row r="1739" spans="6:10" x14ac:dyDescent="0.25">
      <c r="F1739" s="201">
        <v>45545</v>
      </c>
      <c r="G1739" s="202">
        <v>68.83</v>
      </c>
      <c r="H1739" s="202">
        <v>69.19</v>
      </c>
      <c r="I1739" s="202">
        <v>68.540000000000006</v>
      </c>
      <c r="J1739" s="202">
        <v>68.3</v>
      </c>
    </row>
    <row r="1740" spans="6:10" x14ac:dyDescent="0.25">
      <c r="F1740" s="201">
        <v>45546</v>
      </c>
      <c r="G1740" s="202">
        <v>70.17</v>
      </c>
      <c r="H1740" s="202">
        <v>70.61</v>
      </c>
      <c r="I1740" s="202">
        <v>69.81</v>
      </c>
      <c r="J1740" s="202">
        <v>69.5</v>
      </c>
    </row>
    <row r="1741" spans="6:10" x14ac:dyDescent="0.25">
      <c r="F1741" s="201">
        <v>45547</v>
      </c>
      <c r="G1741" s="202">
        <v>71.430000000000007</v>
      </c>
      <c r="H1741" s="202">
        <v>71.97</v>
      </c>
      <c r="I1741" s="202">
        <v>71.05</v>
      </c>
      <c r="J1741" s="202">
        <v>70.7</v>
      </c>
    </row>
    <row r="1742" spans="6:10" x14ac:dyDescent="0.25">
      <c r="F1742" s="201">
        <v>45548</v>
      </c>
      <c r="G1742" s="202">
        <v>71.05</v>
      </c>
      <c r="H1742" s="202">
        <v>71.61</v>
      </c>
      <c r="I1742" s="202">
        <v>70.64</v>
      </c>
      <c r="J1742" s="202">
        <v>70.239999999999995</v>
      </c>
    </row>
    <row r="1743" spans="6:10" x14ac:dyDescent="0.25">
      <c r="F1743" s="201">
        <v>45551</v>
      </c>
      <c r="G1743" s="202">
        <v>72.150000000000006</v>
      </c>
      <c r="H1743" s="202">
        <v>72.75</v>
      </c>
      <c r="I1743" s="202">
        <v>71.75</v>
      </c>
      <c r="J1743" s="202">
        <v>71.33</v>
      </c>
    </row>
    <row r="1744" spans="6:10" x14ac:dyDescent="0.25">
      <c r="F1744" s="201">
        <v>45552</v>
      </c>
      <c r="G1744" s="202">
        <v>73.010000000000005</v>
      </c>
      <c r="H1744" s="202">
        <v>73.7</v>
      </c>
      <c r="I1744" s="202">
        <v>72.59</v>
      </c>
      <c r="J1744" s="202">
        <v>72.099999999999994</v>
      </c>
    </row>
    <row r="1745" spans="6:10" x14ac:dyDescent="0.25">
      <c r="F1745" s="201">
        <v>45553</v>
      </c>
      <c r="G1745" s="202">
        <v>72.88</v>
      </c>
      <c r="H1745" s="202">
        <v>73.650000000000006</v>
      </c>
      <c r="I1745" s="202">
        <v>72.42</v>
      </c>
      <c r="J1745" s="202">
        <v>71.92</v>
      </c>
    </row>
    <row r="1746" spans="6:10" x14ac:dyDescent="0.25">
      <c r="F1746" s="201">
        <v>45554</v>
      </c>
      <c r="G1746" s="202">
        <v>74.010000000000005</v>
      </c>
      <c r="H1746" s="202">
        <v>74.88</v>
      </c>
      <c r="I1746" s="202">
        <v>73.48</v>
      </c>
      <c r="J1746" s="202">
        <v>72.83</v>
      </c>
    </row>
    <row r="1747" spans="6:10" x14ac:dyDescent="0.25">
      <c r="F1747" s="201">
        <v>45555</v>
      </c>
      <c r="G1747" s="202">
        <v>73.69</v>
      </c>
      <c r="H1747" s="202">
        <v>74.489999999999995</v>
      </c>
      <c r="I1747" s="202">
        <v>73.19</v>
      </c>
      <c r="J1747" s="202">
        <v>72.56</v>
      </c>
    </row>
    <row r="1748" spans="6:10" x14ac:dyDescent="0.25">
      <c r="F1748" s="201">
        <v>45558</v>
      </c>
      <c r="G1748" s="202">
        <v>73.209999999999994</v>
      </c>
      <c r="H1748" s="202">
        <v>73.900000000000006</v>
      </c>
      <c r="I1748" s="202">
        <v>72.78</v>
      </c>
      <c r="J1748" s="202">
        <v>72.239999999999995</v>
      </c>
    </row>
    <row r="1749" spans="6:10" x14ac:dyDescent="0.25">
      <c r="F1749" s="201">
        <v>45559</v>
      </c>
      <c r="G1749" s="202">
        <v>74.47</v>
      </c>
      <c r="H1749" s="202">
        <v>75.17</v>
      </c>
      <c r="I1749" s="202">
        <v>74.03</v>
      </c>
      <c r="J1749" s="202">
        <v>73.44</v>
      </c>
    </row>
    <row r="1750" spans="6:10" x14ac:dyDescent="0.25">
      <c r="F1750" s="201">
        <v>45560</v>
      </c>
      <c r="G1750" s="202">
        <v>72.900000000000006</v>
      </c>
      <c r="H1750" s="202">
        <v>73.459999999999994</v>
      </c>
      <c r="I1750" s="202">
        <v>72.569999999999993</v>
      </c>
      <c r="J1750" s="202">
        <v>72.180000000000007</v>
      </c>
    </row>
    <row r="1751" spans="6:10" x14ac:dyDescent="0.25">
      <c r="F1751" s="201">
        <v>45561</v>
      </c>
      <c r="G1751" s="202">
        <v>71.09</v>
      </c>
      <c r="H1751" s="202">
        <v>71.599999999999994</v>
      </c>
      <c r="I1751" s="202">
        <v>70.78</v>
      </c>
      <c r="J1751" s="202">
        <v>70.53</v>
      </c>
    </row>
    <row r="1752" spans="6:10" x14ac:dyDescent="0.25">
      <c r="F1752" s="201">
        <v>45562</v>
      </c>
      <c r="G1752" s="202">
        <v>71.540000000000006</v>
      </c>
      <c r="H1752" s="202">
        <v>71.98</v>
      </c>
      <c r="I1752" s="202">
        <v>71.209999999999994</v>
      </c>
      <c r="J1752" s="202">
        <v>70.84</v>
      </c>
    </row>
    <row r="1753" spans="6:10" x14ac:dyDescent="0.25">
      <c r="F1753" s="201">
        <v>45565</v>
      </c>
      <c r="G1753" s="202">
        <v>71.7</v>
      </c>
      <c r="H1753" s="202">
        <v>71.77</v>
      </c>
      <c r="I1753" s="202">
        <v>71.459999999999994</v>
      </c>
      <c r="J1753" s="202">
        <v>71.12</v>
      </c>
    </row>
    <row r="1754" spans="6:10" x14ac:dyDescent="0.25">
      <c r="F1754" s="201">
        <v>45566</v>
      </c>
      <c r="G1754" s="202">
        <v>73.209999999999994</v>
      </c>
      <c r="H1754" s="202">
        <v>73.56</v>
      </c>
      <c r="I1754" s="202">
        <v>72.959999999999994</v>
      </c>
      <c r="J1754" s="202">
        <v>72.58</v>
      </c>
    </row>
    <row r="1755" spans="6:10" x14ac:dyDescent="0.25">
      <c r="F1755" s="201">
        <v>45567</v>
      </c>
      <c r="G1755" s="202">
        <v>73.540000000000006</v>
      </c>
      <c r="H1755" s="202">
        <v>73.900000000000006</v>
      </c>
      <c r="I1755" s="202">
        <v>73.260000000000005</v>
      </c>
      <c r="J1755" s="202">
        <v>72.8</v>
      </c>
    </row>
    <row r="1756" spans="6:10" x14ac:dyDescent="0.25">
      <c r="F1756" s="201">
        <v>45568</v>
      </c>
      <c r="G1756" s="202">
        <v>77.11</v>
      </c>
      <c r="H1756" s="202">
        <v>77.62</v>
      </c>
      <c r="I1756" s="202">
        <v>76.7</v>
      </c>
      <c r="J1756" s="202">
        <v>75.930000000000007</v>
      </c>
    </row>
    <row r="1757" spans="6:10" x14ac:dyDescent="0.25">
      <c r="F1757" s="201">
        <v>45569</v>
      </c>
      <c r="G1757" s="202">
        <v>77.430000000000007</v>
      </c>
      <c r="H1757" s="202">
        <v>78.05</v>
      </c>
      <c r="I1757" s="202">
        <v>76.89</v>
      </c>
      <c r="J1757" s="202">
        <v>75.86</v>
      </c>
    </row>
    <row r="1758" spans="6:10" x14ac:dyDescent="0.25">
      <c r="F1758" s="201">
        <v>45572</v>
      </c>
      <c r="G1758" s="202">
        <v>80.349999999999994</v>
      </c>
      <c r="H1758" s="202">
        <v>80.930000000000007</v>
      </c>
      <c r="I1758" s="202">
        <v>79.819999999999993</v>
      </c>
      <c r="J1758" s="202">
        <v>78.63</v>
      </c>
    </row>
    <row r="1759" spans="6:10" x14ac:dyDescent="0.25">
      <c r="F1759" s="201">
        <v>45573</v>
      </c>
      <c r="G1759" s="202">
        <v>76.790000000000006</v>
      </c>
      <c r="H1759" s="202">
        <v>77.180000000000007</v>
      </c>
      <c r="I1759" s="202">
        <v>76.42</v>
      </c>
      <c r="J1759" s="202">
        <v>75.73</v>
      </c>
    </row>
    <row r="1760" spans="6:10" x14ac:dyDescent="0.25">
      <c r="F1760" s="201">
        <v>45574</v>
      </c>
      <c r="G1760" s="202">
        <v>76.13</v>
      </c>
      <c r="H1760" s="202">
        <v>76.58</v>
      </c>
      <c r="I1760" s="202">
        <v>75.73</v>
      </c>
      <c r="J1760" s="202">
        <v>74.97</v>
      </c>
    </row>
    <row r="1761" spans="6:10" x14ac:dyDescent="0.25">
      <c r="F1761" s="201">
        <v>45575</v>
      </c>
      <c r="G1761" s="202">
        <v>78.86</v>
      </c>
      <c r="H1761" s="202">
        <v>79.400000000000006</v>
      </c>
      <c r="I1761" s="202">
        <v>78.349999999999994</v>
      </c>
      <c r="J1761" s="202">
        <v>77.27</v>
      </c>
    </row>
    <row r="1762" spans="6:10" x14ac:dyDescent="0.25">
      <c r="F1762" s="201">
        <v>45576</v>
      </c>
      <c r="G1762" s="202">
        <v>78.599999999999994</v>
      </c>
      <c r="H1762" s="202">
        <v>79.040000000000006</v>
      </c>
      <c r="I1762" s="202">
        <v>78.150000000000006</v>
      </c>
      <c r="J1762" s="202">
        <v>77.17</v>
      </c>
    </row>
    <row r="1763" spans="6:10" x14ac:dyDescent="0.25">
      <c r="F1763" s="201">
        <v>45579</v>
      </c>
      <c r="G1763" s="202">
        <v>77.09</v>
      </c>
      <c r="H1763" s="202">
        <v>77.459999999999994</v>
      </c>
      <c r="I1763" s="202">
        <v>76.72</v>
      </c>
      <c r="J1763" s="202">
        <v>75.930000000000007</v>
      </c>
    </row>
    <row r="1764" spans="6:10" x14ac:dyDescent="0.25">
      <c r="F1764" s="201">
        <v>45580</v>
      </c>
      <c r="G1764" s="202">
        <v>73.88</v>
      </c>
      <c r="H1764" s="202">
        <v>74.25</v>
      </c>
      <c r="I1764" s="202">
        <v>73.55</v>
      </c>
      <c r="J1764" s="202">
        <v>72.92</v>
      </c>
    </row>
    <row r="1765" spans="6:10" x14ac:dyDescent="0.25">
      <c r="F1765" s="201">
        <v>45581</v>
      </c>
      <c r="G1765" s="202">
        <v>73.790000000000006</v>
      </c>
      <c r="H1765" s="202">
        <v>74.22</v>
      </c>
      <c r="I1765" s="202">
        <v>73.400000000000006</v>
      </c>
      <c r="J1765" s="202">
        <v>72.69</v>
      </c>
    </row>
    <row r="1766" spans="6:10" x14ac:dyDescent="0.25">
      <c r="F1766" s="201">
        <v>45582</v>
      </c>
      <c r="G1766" s="202">
        <v>73.98</v>
      </c>
      <c r="H1766" s="202">
        <v>74.45</v>
      </c>
      <c r="I1766" s="202">
        <v>73.59</v>
      </c>
      <c r="J1766" s="202">
        <v>72.91</v>
      </c>
    </row>
    <row r="1767" spans="6:10" x14ac:dyDescent="0.25">
      <c r="F1767" s="201">
        <v>45583</v>
      </c>
      <c r="G1767" s="202">
        <v>72.680000000000007</v>
      </c>
      <c r="H1767" s="202">
        <v>73.06</v>
      </c>
      <c r="I1767" s="202">
        <v>72.34</v>
      </c>
      <c r="J1767" s="202">
        <v>71.790000000000006</v>
      </c>
    </row>
    <row r="1768" spans="6:10" x14ac:dyDescent="0.25">
      <c r="F1768" s="201">
        <v>45586</v>
      </c>
      <c r="G1768" s="202">
        <v>73.92</v>
      </c>
      <c r="H1768" s="202">
        <v>74.290000000000006</v>
      </c>
      <c r="I1768" s="202">
        <v>73.55</v>
      </c>
      <c r="J1768" s="202">
        <v>72.900000000000006</v>
      </c>
    </row>
    <row r="1769" spans="6:10" x14ac:dyDescent="0.25">
      <c r="F1769" s="201">
        <v>45587</v>
      </c>
      <c r="G1769" s="202">
        <v>75.62</v>
      </c>
      <c r="H1769" s="202">
        <v>76.040000000000006</v>
      </c>
      <c r="I1769" s="202">
        <v>75.180000000000007</v>
      </c>
      <c r="J1769" s="202">
        <v>74.400000000000006</v>
      </c>
    </row>
    <row r="1770" spans="6:10" x14ac:dyDescent="0.25">
      <c r="F1770" s="201">
        <v>45588</v>
      </c>
      <c r="G1770" s="202">
        <v>74.56</v>
      </c>
      <c r="H1770" s="202">
        <v>74.959999999999994</v>
      </c>
      <c r="I1770" s="202">
        <v>74.16</v>
      </c>
      <c r="J1770" s="202">
        <v>73.489999999999995</v>
      </c>
    </row>
    <row r="1771" spans="6:10" x14ac:dyDescent="0.25">
      <c r="F1771" s="201">
        <v>45589</v>
      </c>
      <c r="G1771" s="202">
        <v>74.03</v>
      </c>
      <c r="H1771" s="202">
        <v>74.38</v>
      </c>
      <c r="I1771" s="202">
        <v>73.66</v>
      </c>
      <c r="J1771" s="202">
        <v>73.03</v>
      </c>
    </row>
    <row r="1772" spans="6:10" x14ac:dyDescent="0.25">
      <c r="F1772" s="201">
        <v>45590</v>
      </c>
      <c r="G1772" s="202">
        <v>75.63</v>
      </c>
      <c r="H1772" s="202">
        <v>76.05</v>
      </c>
      <c r="I1772" s="202">
        <v>75.209999999999994</v>
      </c>
      <c r="J1772" s="202">
        <v>74.489999999999995</v>
      </c>
    </row>
    <row r="1773" spans="6:10" x14ac:dyDescent="0.25">
      <c r="F1773" s="201">
        <v>45593</v>
      </c>
      <c r="G1773" s="202">
        <v>71</v>
      </c>
      <c r="H1773" s="202">
        <v>71.42</v>
      </c>
      <c r="I1773" s="202">
        <v>70.66</v>
      </c>
      <c r="J1773" s="202">
        <v>70.25</v>
      </c>
    </row>
    <row r="1774" spans="6:10" x14ac:dyDescent="0.25">
      <c r="F1774" s="201">
        <v>45594</v>
      </c>
      <c r="G1774" s="202">
        <v>70.73</v>
      </c>
      <c r="H1774" s="202">
        <v>71.12</v>
      </c>
      <c r="I1774" s="202">
        <v>70.39</v>
      </c>
      <c r="J1774" s="202">
        <v>70.03</v>
      </c>
    </row>
    <row r="1775" spans="6:10" x14ac:dyDescent="0.25">
      <c r="F1775" s="201">
        <v>45595</v>
      </c>
      <c r="G1775" s="202">
        <v>72.16</v>
      </c>
      <c r="H1775" s="202">
        <v>72.55</v>
      </c>
      <c r="I1775" s="202">
        <v>71.790000000000006</v>
      </c>
      <c r="J1775" s="202">
        <v>71.31</v>
      </c>
    </row>
    <row r="1776" spans="6:10" x14ac:dyDescent="0.25">
      <c r="F1776" s="201">
        <v>45596</v>
      </c>
      <c r="G1776" s="202">
        <v>72.81</v>
      </c>
      <c r="H1776" s="202">
        <v>73.16</v>
      </c>
      <c r="I1776" s="202">
        <v>72.45</v>
      </c>
      <c r="J1776" s="202">
        <v>71.92</v>
      </c>
    </row>
    <row r="1777" spans="6:10" x14ac:dyDescent="0.25">
      <c r="F1777" s="201">
        <v>45600</v>
      </c>
      <c r="G1777" s="202">
        <v>75.23</v>
      </c>
      <c r="H1777" s="202">
        <v>75.2</v>
      </c>
      <c r="I1777" s="202">
        <v>74.349999999999994</v>
      </c>
      <c r="J1777" s="202">
        <v>73.709999999999994</v>
      </c>
    </row>
    <row r="1778" spans="6:10" x14ac:dyDescent="0.25">
      <c r="F1778" s="201">
        <v>45601</v>
      </c>
      <c r="G1778" s="202">
        <v>75.349999999999994</v>
      </c>
      <c r="H1778" s="202">
        <v>75.540000000000006</v>
      </c>
      <c r="I1778" s="202">
        <v>74.819999999999993</v>
      </c>
      <c r="J1778" s="202">
        <v>74.150000000000006</v>
      </c>
    </row>
    <row r="1779" spans="6:10" x14ac:dyDescent="0.25">
      <c r="F1779" s="201">
        <v>45602</v>
      </c>
      <c r="G1779" s="202">
        <v>75.06</v>
      </c>
      <c r="H1779" s="202">
        <v>75.16</v>
      </c>
      <c r="I1779" s="202">
        <v>74.290000000000006</v>
      </c>
      <c r="J1779" s="202">
        <v>73.73</v>
      </c>
    </row>
    <row r="1780" spans="6:10" x14ac:dyDescent="0.25">
      <c r="F1780" s="201">
        <v>45603</v>
      </c>
      <c r="G1780" s="202">
        <v>75.41</v>
      </c>
      <c r="H1780" s="202">
        <v>75.569999999999993</v>
      </c>
      <c r="I1780" s="202">
        <v>74.959999999999994</v>
      </c>
      <c r="J1780" s="202">
        <v>74.34</v>
      </c>
    </row>
    <row r="1781" spans="6:10" x14ac:dyDescent="0.25">
      <c r="F1781" s="201">
        <v>45604</v>
      </c>
      <c r="G1781" s="202">
        <v>73.84</v>
      </c>
      <c r="H1781" s="202">
        <v>73.900000000000006</v>
      </c>
      <c r="I1781" s="202">
        <v>73.39</v>
      </c>
      <c r="J1781" s="202">
        <v>72.959999999999994</v>
      </c>
    </row>
    <row r="1782" spans="6:10" x14ac:dyDescent="0.25">
      <c r="F1782" s="201">
        <v>45607</v>
      </c>
      <c r="G1782" s="202">
        <v>71.83</v>
      </c>
      <c r="H1782" s="202">
        <v>71.900000000000006</v>
      </c>
      <c r="I1782" s="202">
        <v>71.489999999999995</v>
      </c>
      <c r="J1782" s="202">
        <v>71.22</v>
      </c>
    </row>
    <row r="1783" spans="6:10" x14ac:dyDescent="0.25">
      <c r="F1783" s="201">
        <v>45608</v>
      </c>
      <c r="G1783" s="202">
        <v>71.61</v>
      </c>
      <c r="H1783" s="202">
        <v>71.790000000000006</v>
      </c>
      <c r="I1783" s="202">
        <v>71.45</v>
      </c>
      <c r="J1783" s="202">
        <v>71.11</v>
      </c>
    </row>
    <row r="1784" spans="6:10" x14ac:dyDescent="0.25">
      <c r="F1784" s="201">
        <v>45609</v>
      </c>
      <c r="G1784" s="202">
        <v>71.760000000000005</v>
      </c>
      <c r="H1784" s="202">
        <v>72.03</v>
      </c>
      <c r="I1784" s="202">
        <v>71.739999999999995</v>
      </c>
      <c r="J1784" s="202">
        <v>71.319999999999993</v>
      </c>
    </row>
    <row r="1785" spans="6:10" x14ac:dyDescent="0.25">
      <c r="F1785" s="201">
        <v>45610</v>
      </c>
      <c r="G1785" s="202">
        <v>72.25</v>
      </c>
      <c r="H1785" s="202">
        <v>72.41</v>
      </c>
      <c r="I1785" s="202">
        <v>71.989999999999995</v>
      </c>
      <c r="J1785" s="202">
        <v>71.52</v>
      </c>
    </row>
    <row r="1786" spans="6:10" x14ac:dyDescent="0.25">
      <c r="F1786" s="201">
        <v>45611</v>
      </c>
      <c r="G1786" s="202">
        <v>70.87</v>
      </c>
      <c r="H1786" s="202">
        <v>71.05</v>
      </c>
      <c r="I1786" s="202">
        <v>70.569999999999993</v>
      </c>
      <c r="J1786" s="202">
        <v>70.19</v>
      </c>
    </row>
    <row r="1787" spans="6:10" x14ac:dyDescent="0.25">
      <c r="F1787" s="201">
        <v>45614</v>
      </c>
      <c r="G1787" s="202">
        <v>73.02</v>
      </c>
      <c r="H1787" s="202">
        <v>73.14</v>
      </c>
      <c r="I1787" s="202">
        <v>72.77</v>
      </c>
      <c r="J1787" s="202">
        <v>72.3</v>
      </c>
    </row>
    <row r="1788" spans="6:10" x14ac:dyDescent="0.25">
      <c r="F1788" s="201">
        <v>45615</v>
      </c>
      <c r="G1788" s="202">
        <v>73.08</v>
      </c>
      <c r="H1788" s="202">
        <v>73.3</v>
      </c>
      <c r="I1788" s="202">
        <v>72.760000000000005</v>
      </c>
      <c r="J1788" s="202">
        <v>72.33</v>
      </c>
    </row>
    <row r="1789" spans="6:10" x14ac:dyDescent="0.25">
      <c r="F1789" s="201">
        <v>45616</v>
      </c>
      <c r="G1789" s="202">
        <v>72.819999999999993</v>
      </c>
      <c r="H1789" s="202">
        <v>73.099999999999994</v>
      </c>
      <c r="I1789" s="202">
        <v>72.260000000000005</v>
      </c>
      <c r="J1789" s="202">
        <v>71.849999999999994</v>
      </c>
    </row>
    <row r="1790" spans="6:10" x14ac:dyDescent="0.25">
      <c r="F1790" s="201">
        <v>45617</v>
      </c>
      <c r="G1790" s="202">
        <v>73.87</v>
      </c>
      <c r="H1790" s="202">
        <v>74.37</v>
      </c>
      <c r="I1790" s="202">
        <v>73.44</v>
      </c>
      <c r="J1790" s="202">
        <v>72.819999999999993</v>
      </c>
    </row>
    <row r="1791" spans="6:10" x14ac:dyDescent="0.25">
      <c r="F1791" s="201">
        <v>45618</v>
      </c>
      <c r="G1791" s="202">
        <v>74.61</v>
      </c>
      <c r="H1791" s="202">
        <v>75.28</v>
      </c>
      <c r="I1791" s="202">
        <v>74.23</v>
      </c>
      <c r="J1791" s="202">
        <v>73.55</v>
      </c>
    </row>
    <row r="1792" spans="6:10" x14ac:dyDescent="0.25">
      <c r="F1792" s="201">
        <v>45621</v>
      </c>
      <c r="G1792" s="202">
        <v>72.63</v>
      </c>
      <c r="H1792" s="202">
        <v>73.099999999999994</v>
      </c>
      <c r="I1792" s="202">
        <v>72.14</v>
      </c>
      <c r="J1792" s="202">
        <v>71.599999999999994</v>
      </c>
    </row>
    <row r="1793" spans="6:10" x14ac:dyDescent="0.25">
      <c r="F1793" s="201">
        <v>45622</v>
      </c>
      <c r="G1793" s="202">
        <v>72.510000000000005</v>
      </c>
      <c r="H1793" s="202">
        <v>72.92</v>
      </c>
      <c r="I1793" s="202">
        <v>72.010000000000005</v>
      </c>
      <c r="J1793" s="202">
        <v>71.48</v>
      </c>
    </row>
    <row r="1794" spans="6:10" x14ac:dyDescent="0.25">
      <c r="F1794" s="201">
        <v>45623</v>
      </c>
      <c r="G1794" s="202">
        <v>72.349999999999994</v>
      </c>
      <c r="H1794" s="202">
        <v>72.959999999999994</v>
      </c>
      <c r="I1794" s="202">
        <v>71.930000000000007</v>
      </c>
      <c r="J1794" s="202">
        <v>71.31</v>
      </c>
    </row>
    <row r="1795" spans="6:10" x14ac:dyDescent="0.25">
      <c r="F1795" s="201">
        <v>45625</v>
      </c>
      <c r="G1795" s="202">
        <v>72.36</v>
      </c>
      <c r="H1795" s="202">
        <v>72.09</v>
      </c>
      <c r="I1795" s="202">
        <v>71.5</v>
      </c>
      <c r="J1795" s="202">
        <v>70.930000000000007</v>
      </c>
    </row>
    <row r="1796" spans="6:10" x14ac:dyDescent="0.25">
      <c r="F1796" s="201">
        <v>45628</v>
      </c>
      <c r="G1796" s="202">
        <v>71.86</v>
      </c>
      <c r="H1796" s="202">
        <v>71.930000000000007</v>
      </c>
      <c r="I1796" s="202">
        <v>71.31</v>
      </c>
      <c r="J1796" s="202">
        <v>70.84</v>
      </c>
    </row>
    <row r="1797" spans="6:10" x14ac:dyDescent="0.25">
      <c r="F1797" s="201">
        <v>45629</v>
      </c>
      <c r="G1797" s="202">
        <v>73.53</v>
      </c>
      <c r="H1797" s="202">
        <v>73.69</v>
      </c>
      <c r="I1797" s="202">
        <v>72.91</v>
      </c>
      <c r="J1797" s="202">
        <v>72.31</v>
      </c>
    </row>
    <row r="1798" spans="6:10" x14ac:dyDescent="0.25">
      <c r="F1798" s="201">
        <v>45630</v>
      </c>
      <c r="G1798" s="202">
        <v>72.3</v>
      </c>
      <c r="H1798" s="202">
        <v>72.5</v>
      </c>
      <c r="I1798" s="202">
        <v>71.66</v>
      </c>
      <c r="J1798" s="202">
        <v>71.11</v>
      </c>
    </row>
    <row r="1799" spans="6:10" x14ac:dyDescent="0.25">
      <c r="F1799" s="201">
        <v>45631</v>
      </c>
      <c r="G1799" s="202">
        <v>72.010000000000005</v>
      </c>
      <c r="H1799" s="202">
        <v>72.17</v>
      </c>
      <c r="I1799" s="202">
        <v>71.39</v>
      </c>
      <c r="J1799" s="202">
        <v>70.849999999999994</v>
      </c>
    </row>
    <row r="1800" spans="6:10" x14ac:dyDescent="0.25">
      <c r="F1800" s="201">
        <v>45632</v>
      </c>
      <c r="G1800" s="202">
        <v>70.92</v>
      </c>
      <c r="H1800" s="202">
        <v>71.05</v>
      </c>
      <c r="I1800" s="202">
        <v>70.569999999999993</v>
      </c>
      <c r="J1800" s="202">
        <v>70.17</v>
      </c>
    </row>
    <row r="1801" spans="6:10" x14ac:dyDescent="0.25">
      <c r="F1801" s="201">
        <v>45635</v>
      </c>
      <c r="G1801" s="202">
        <v>71.78</v>
      </c>
      <c r="H1801" s="202">
        <v>71.900000000000006</v>
      </c>
      <c r="I1801" s="202">
        <v>71.599999999999994</v>
      </c>
      <c r="J1801" s="202">
        <v>71.17</v>
      </c>
    </row>
    <row r="1802" spans="6:10" x14ac:dyDescent="0.25">
      <c r="F1802" s="201">
        <v>45636</v>
      </c>
      <c r="G1802" s="202">
        <v>71.92</v>
      </c>
      <c r="H1802" s="202">
        <v>72.06</v>
      </c>
      <c r="I1802" s="202">
        <v>71.66</v>
      </c>
      <c r="J1802" s="202">
        <v>71.22</v>
      </c>
    </row>
    <row r="1803" spans="6:10" x14ac:dyDescent="0.25">
      <c r="F1803" s="201">
        <v>45637</v>
      </c>
      <c r="G1803" s="202">
        <v>73.39</v>
      </c>
      <c r="H1803" s="202">
        <v>73.64</v>
      </c>
      <c r="I1803" s="202">
        <v>72.81</v>
      </c>
      <c r="J1803" s="202">
        <v>72.17</v>
      </c>
    </row>
    <row r="1804" spans="6:10" x14ac:dyDescent="0.25">
      <c r="F1804" s="201">
        <v>45638</v>
      </c>
      <c r="G1804" s="202">
        <v>73.17</v>
      </c>
      <c r="H1804" s="202">
        <v>73.41</v>
      </c>
      <c r="I1804" s="202">
        <v>72.790000000000006</v>
      </c>
      <c r="J1804" s="202">
        <v>72.2</v>
      </c>
    </row>
    <row r="1805" spans="6:10" x14ac:dyDescent="0.25">
      <c r="F1805" s="201">
        <v>45639</v>
      </c>
      <c r="G1805" s="202">
        <v>74.08</v>
      </c>
      <c r="H1805" s="202">
        <v>74.349999999999994</v>
      </c>
      <c r="I1805" s="202">
        <v>73.75</v>
      </c>
      <c r="J1805" s="202">
        <v>73.02</v>
      </c>
    </row>
    <row r="1806" spans="6:10" x14ac:dyDescent="0.25">
      <c r="F1806" s="201">
        <v>45642</v>
      </c>
      <c r="G1806" s="202">
        <v>73.62</v>
      </c>
      <c r="H1806" s="202">
        <v>73.91</v>
      </c>
      <c r="I1806" s="202">
        <v>73.2</v>
      </c>
      <c r="J1806" s="202">
        <v>72.47</v>
      </c>
    </row>
    <row r="1807" spans="6:10" x14ac:dyDescent="0.25">
      <c r="F1807" s="201">
        <v>45643</v>
      </c>
      <c r="G1807" s="202">
        <v>73.05</v>
      </c>
      <c r="H1807" s="202">
        <v>73.319999999999993</v>
      </c>
      <c r="I1807" s="202">
        <v>72.56</v>
      </c>
      <c r="J1807" s="202">
        <v>71.87</v>
      </c>
    </row>
    <row r="1808" spans="6:10" x14ac:dyDescent="0.25">
      <c r="F1808" s="201">
        <v>45644</v>
      </c>
      <c r="G1808" s="202">
        <v>72.58</v>
      </c>
      <c r="H1808" s="202">
        <v>72.989999999999995</v>
      </c>
      <c r="I1808" s="202">
        <v>72.67</v>
      </c>
      <c r="J1808" s="202">
        <v>71.89</v>
      </c>
    </row>
    <row r="1809" spans="6:10" x14ac:dyDescent="0.25">
      <c r="F1809" s="201">
        <v>45645</v>
      </c>
      <c r="G1809" s="202">
        <v>72.31</v>
      </c>
      <c r="H1809" s="202">
        <v>72.67</v>
      </c>
      <c r="I1809" s="202">
        <v>72.08</v>
      </c>
      <c r="J1809" s="202">
        <v>71.239999999999995</v>
      </c>
    </row>
    <row r="1810" spans="6:10" x14ac:dyDescent="0.25">
      <c r="F1810" s="201">
        <v>45646</v>
      </c>
      <c r="G1810" s="202">
        <v>72.650000000000006</v>
      </c>
      <c r="H1810" s="202">
        <v>72.98</v>
      </c>
      <c r="I1810" s="202">
        <v>72.180000000000007</v>
      </c>
      <c r="J1810" s="202">
        <v>71.34</v>
      </c>
    </row>
    <row r="1811" spans="6:10" x14ac:dyDescent="0.25">
      <c r="F1811" s="201">
        <v>45649</v>
      </c>
      <c r="G1811" s="202">
        <v>72.680000000000007</v>
      </c>
      <c r="H1811" s="202">
        <v>72.959999999999994</v>
      </c>
      <c r="I1811" s="202">
        <v>71.989999999999995</v>
      </c>
      <c r="J1811" s="202">
        <v>71.2</v>
      </c>
    </row>
    <row r="1812" spans="6:10" x14ac:dyDescent="0.25">
      <c r="F1812" s="201">
        <v>45650</v>
      </c>
      <c r="G1812" s="202">
        <v>73.14</v>
      </c>
      <c r="H1812" s="202">
        <v>73.650000000000006</v>
      </c>
      <c r="I1812" s="202">
        <v>72.77</v>
      </c>
      <c r="J1812" s="202">
        <v>71.89</v>
      </c>
    </row>
    <row r="1813" spans="6:10" x14ac:dyDescent="0.25">
      <c r="F1813" s="201">
        <v>45652</v>
      </c>
      <c r="G1813" s="202">
        <v>72.86</v>
      </c>
      <c r="H1813" s="202">
        <v>73.290000000000006</v>
      </c>
      <c r="I1813" s="202">
        <v>72.430000000000007</v>
      </c>
      <c r="J1813" s="202">
        <v>71.53</v>
      </c>
    </row>
    <row r="1814" spans="6:10" x14ac:dyDescent="0.25">
      <c r="F1814" s="201">
        <v>45653</v>
      </c>
      <c r="G1814" s="202">
        <v>73.38</v>
      </c>
      <c r="H1814" s="202">
        <v>74</v>
      </c>
      <c r="I1814" s="202">
        <v>73.31</v>
      </c>
      <c r="J1814" s="202">
        <v>72.3</v>
      </c>
    </row>
    <row r="1815" spans="6:10" x14ac:dyDescent="0.25">
      <c r="F1815" s="201">
        <v>45656</v>
      </c>
      <c r="G1815" s="202">
        <v>74.06</v>
      </c>
      <c r="H1815" s="202">
        <v>74.13</v>
      </c>
      <c r="I1815" s="202">
        <v>73.569999999999993</v>
      </c>
      <c r="J1815" s="202">
        <v>72.61</v>
      </c>
    </row>
    <row r="1816" spans="6:10" x14ac:dyDescent="0.25">
      <c r="F1816" s="201">
        <v>45657</v>
      </c>
      <c r="G1816" s="202">
        <v>74.59</v>
      </c>
      <c r="H1816" s="202">
        <v>74.83</v>
      </c>
      <c r="I1816" s="202">
        <v>73.88</v>
      </c>
      <c r="J1816" s="202">
        <v>72.94</v>
      </c>
    </row>
    <row r="1817" spans="6:10" x14ac:dyDescent="0.25">
      <c r="F1817" s="201">
        <v>45659</v>
      </c>
      <c r="G1817" s="202">
        <v>75.790000000000006</v>
      </c>
      <c r="H1817" s="202">
        <v>75.930000000000007</v>
      </c>
      <c r="I1817" s="202">
        <v>75.010000000000005</v>
      </c>
      <c r="J1817" s="202">
        <v>73.900000000000006</v>
      </c>
    </row>
    <row r="1818" spans="6:10" x14ac:dyDescent="0.25">
      <c r="F1818" s="201">
        <v>45660</v>
      </c>
      <c r="G1818" s="202">
        <v>76.45</v>
      </c>
      <c r="H1818" s="202">
        <v>76.510000000000005</v>
      </c>
      <c r="I1818" s="202">
        <v>75.47</v>
      </c>
      <c r="J1818" s="202">
        <v>74.319999999999993</v>
      </c>
    </row>
    <row r="1819" spans="6:10" x14ac:dyDescent="0.25">
      <c r="F1819" s="201">
        <v>45663</v>
      </c>
      <c r="G1819" s="202">
        <v>76.930000000000007</v>
      </c>
      <c r="H1819" s="202">
        <v>76.3</v>
      </c>
      <c r="I1819" s="202">
        <v>75.239999999999995</v>
      </c>
      <c r="J1819" s="202">
        <v>74.16</v>
      </c>
    </row>
    <row r="1820" spans="6:10" x14ac:dyDescent="0.25">
      <c r="F1820" s="201">
        <v>45664</v>
      </c>
      <c r="G1820" s="202">
        <v>75.94</v>
      </c>
      <c r="H1820" s="202">
        <v>77.05</v>
      </c>
      <c r="I1820" s="202">
        <v>75.87</v>
      </c>
      <c r="J1820" s="202">
        <v>74.67</v>
      </c>
    </row>
    <row r="1821" spans="6:10" x14ac:dyDescent="0.25">
      <c r="F1821" s="201">
        <v>45665</v>
      </c>
      <c r="G1821" s="202">
        <v>76.97</v>
      </c>
      <c r="H1821" s="202">
        <v>76.16</v>
      </c>
      <c r="I1821" s="202">
        <v>75.11</v>
      </c>
      <c r="J1821" s="202">
        <v>74</v>
      </c>
    </row>
    <row r="1822" spans="6:10" x14ac:dyDescent="0.25">
      <c r="F1822" s="201">
        <v>45666</v>
      </c>
      <c r="G1822" s="202">
        <v>79.22</v>
      </c>
      <c r="H1822" s="202">
        <v>76.92</v>
      </c>
      <c r="I1822" s="202">
        <v>75.709999999999994</v>
      </c>
      <c r="J1822" s="202">
        <v>74.459999999999994</v>
      </c>
    </row>
    <row r="1823" spans="6:10" x14ac:dyDescent="0.25">
      <c r="F1823" s="201">
        <v>45667</v>
      </c>
      <c r="G1823" s="202">
        <v>79.75</v>
      </c>
      <c r="H1823" s="202">
        <v>79.760000000000005</v>
      </c>
      <c r="I1823" s="202">
        <v>78.06</v>
      </c>
      <c r="J1823" s="202">
        <v>76.17</v>
      </c>
    </row>
    <row r="1824" spans="6:10" x14ac:dyDescent="0.25">
      <c r="F1824" s="201">
        <v>45670</v>
      </c>
      <c r="G1824" s="202">
        <v>79.75</v>
      </c>
      <c r="H1824" s="202">
        <v>81.010000000000005</v>
      </c>
      <c r="I1824" s="202">
        <v>78.52</v>
      </c>
      <c r="J1824" s="202">
        <v>76.11</v>
      </c>
    </row>
    <row r="1825" spans="6:10" x14ac:dyDescent="0.25">
      <c r="F1825" s="201">
        <v>45671</v>
      </c>
      <c r="G1825" s="202">
        <v>81.62</v>
      </c>
      <c r="H1825" s="202">
        <v>79.92</v>
      </c>
      <c r="I1825" s="202">
        <v>77.930000000000007</v>
      </c>
      <c r="J1825" s="202">
        <v>75.88</v>
      </c>
    </row>
    <row r="1826" spans="6:10" x14ac:dyDescent="0.25">
      <c r="F1826" s="201">
        <v>45672</v>
      </c>
      <c r="G1826" s="202">
        <v>80.42</v>
      </c>
      <c r="H1826" s="202">
        <v>82.03</v>
      </c>
      <c r="I1826" s="202">
        <v>79.48</v>
      </c>
      <c r="J1826" s="202">
        <v>76.98</v>
      </c>
    </row>
    <row r="1827" spans="6:10" x14ac:dyDescent="0.25">
      <c r="F1827" s="201">
        <v>45673</v>
      </c>
      <c r="G1827" s="202">
        <v>79.91</v>
      </c>
      <c r="H1827" s="202">
        <v>81.290000000000006</v>
      </c>
      <c r="I1827" s="202">
        <v>78.72</v>
      </c>
      <c r="J1827" s="202">
        <v>76.239999999999995</v>
      </c>
    </row>
    <row r="1828" spans="6:10" x14ac:dyDescent="0.25">
      <c r="F1828" s="201">
        <v>45674</v>
      </c>
      <c r="G1828" s="202">
        <v>80.16</v>
      </c>
      <c r="H1828" s="202">
        <v>80.790000000000006</v>
      </c>
      <c r="I1828" s="202">
        <v>78.430000000000007</v>
      </c>
      <c r="J1828" s="202">
        <v>75.98</v>
      </c>
    </row>
    <row r="1829" spans="6:10" x14ac:dyDescent="0.25">
      <c r="F1829" s="201">
        <v>45677</v>
      </c>
      <c r="G1829" s="202">
        <v>78.680000000000007</v>
      </c>
      <c r="H1829" s="202">
        <v>80.150000000000006</v>
      </c>
      <c r="I1829" s="202">
        <v>78.13</v>
      </c>
      <c r="J1829" s="202">
        <v>75.91</v>
      </c>
    </row>
    <row r="1830" spans="6:10" x14ac:dyDescent="0.25">
      <c r="F1830" s="201">
        <v>45678</v>
      </c>
      <c r="G1830" s="202">
        <v>78.260000000000005</v>
      </c>
      <c r="H1830" s="202">
        <v>79.290000000000006</v>
      </c>
      <c r="I1830" s="202">
        <v>77.58</v>
      </c>
      <c r="J1830" s="202">
        <v>75.58</v>
      </c>
    </row>
    <row r="1831" spans="6:10" x14ac:dyDescent="0.25">
      <c r="F1831" s="201">
        <v>45679</v>
      </c>
      <c r="G1831" s="202">
        <v>77.31</v>
      </c>
      <c r="H1831" s="202">
        <v>79</v>
      </c>
      <c r="I1831" s="202">
        <v>77.37</v>
      </c>
      <c r="J1831" s="202">
        <v>75.53</v>
      </c>
    </row>
    <row r="1832" spans="6:10" x14ac:dyDescent="0.25">
      <c r="F1832" s="201">
        <v>45680</v>
      </c>
      <c r="G1832" s="202">
        <v>77.55</v>
      </c>
      <c r="H1832" s="202">
        <v>78.290000000000006</v>
      </c>
      <c r="I1832" s="202">
        <v>76.91</v>
      </c>
      <c r="J1832" s="202">
        <v>75.260000000000005</v>
      </c>
    </row>
    <row r="1833" spans="6:10" x14ac:dyDescent="0.25">
      <c r="F1833" s="201">
        <v>45681</v>
      </c>
      <c r="G1833" s="202">
        <v>77.069999999999993</v>
      </c>
      <c r="H1833" s="202">
        <v>78.5</v>
      </c>
      <c r="I1833" s="202">
        <v>76.790000000000006</v>
      </c>
      <c r="J1833" s="202">
        <v>75.05</v>
      </c>
    </row>
    <row r="1834" spans="6:10" x14ac:dyDescent="0.25">
      <c r="F1834" s="201">
        <v>45684</v>
      </c>
      <c r="G1834" s="202">
        <v>76.150000000000006</v>
      </c>
      <c r="H1834" s="202">
        <v>77.08</v>
      </c>
      <c r="I1834" s="202">
        <v>75.42</v>
      </c>
      <c r="J1834" s="202">
        <v>73.73</v>
      </c>
    </row>
    <row r="1835" spans="6:10" x14ac:dyDescent="0.25">
      <c r="F1835" s="201">
        <v>45685</v>
      </c>
      <c r="G1835" s="202">
        <v>76.569999999999993</v>
      </c>
      <c r="H1835" s="202">
        <v>77.489999999999995</v>
      </c>
      <c r="I1835" s="202">
        <v>75.599999999999994</v>
      </c>
      <c r="J1835" s="202">
        <v>73.650000000000006</v>
      </c>
    </row>
    <row r="1836" spans="6:10" x14ac:dyDescent="0.25">
      <c r="F1836" s="201">
        <v>45686</v>
      </c>
      <c r="G1836" s="202">
        <v>75.84</v>
      </c>
      <c r="H1836" s="202">
        <v>76.58</v>
      </c>
      <c r="I1836" s="202">
        <v>74.8</v>
      </c>
      <c r="J1836" s="202">
        <v>73.05</v>
      </c>
    </row>
    <row r="1837" spans="6:10" x14ac:dyDescent="0.25">
      <c r="F1837" s="201">
        <v>45687</v>
      </c>
      <c r="G1837" s="202">
        <v>76.09</v>
      </c>
      <c r="H1837" s="202">
        <v>76.87</v>
      </c>
      <c r="I1837" s="202">
        <v>75.12</v>
      </c>
      <c r="J1837" s="202">
        <v>73.37</v>
      </c>
    </row>
    <row r="1838" spans="6:10" x14ac:dyDescent="0.25">
      <c r="F1838" s="201">
        <v>45688</v>
      </c>
      <c r="G1838" s="202">
        <v>76.319999999999993</v>
      </c>
      <c r="H1838" s="202">
        <v>76.760000000000005</v>
      </c>
      <c r="I1838" s="202">
        <v>74.92</v>
      </c>
      <c r="J1838" s="202">
        <v>73.17</v>
      </c>
    </row>
    <row r="1839" spans="6:10" x14ac:dyDescent="0.25">
      <c r="F1839" s="201">
        <v>45691</v>
      </c>
      <c r="G1839" s="202">
        <v>75.38</v>
      </c>
      <c r="H1839" s="202">
        <v>75.959999999999994</v>
      </c>
      <c r="I1839" s="202">
        <v>74.41</v>
      </c>
      <c r="J1839" s="202">
        <v>72.77</v>
      </c>
    </row>
    <row r="1840" spans="6:10" x14ac:dyDescent="0.25">
      <c r="F1840" s="201">
        <v>45692</v>
      </c>
      <c r="G1840" s="202">
        <v>75.959999999999994</v>
      </c>
      <c r="H1840" s="202">
        <v>76.2</v>
      </c>
      <c r="I1840" s="202">
        <v>74.92</v>
      </c>
      <c r="J1840" s="202">
        <v>73.319999999999993</v>
      </c>
    </row>
    <row r="1841" spans="6:10" x14ac:dyDescent="0.25">
      <c r="F1841" s="201">
        <v>45693</v>
      </c>
      <c r="G1841" s="202">
        <v>74.489999999999995</v>
      </c>
      <c r="H1841" s="202">
        <v>74.61</v>
      </c>
      <c r="I1841" s="202">
        <v>73.540000000000006</v>
      </c>
      <c r="J1841" s="202">
        <v>72.099999999999994</v>
      </c>
    </row>
    <row r="1842" spans="6:10" x14ac:dyDescent="0.25">
      <c r="F1842" s="201">
        <v>45694</v>
      </c>
      <c r="G1842" s="202">
        <v>74.099999999999994</v>
      </c>
      <c r="H1842" s="202">
        <v>74.290000000000006</v>
      </c>
      <c r="I1842" s="202">
        <v>73.39</v>
      </c>
      <c r="J1842" s="202">
        <v>72.11</v>
      </c>
    </row>
    <row r="1843" spans="6:10" x14ac:dyDescent="0.25">
      <c r="F1843" s="201">
        <v>45695</v>
      </c>
      <c r="G1843" s="202">
        <v>74.540000000000006</v>
      </c>
      <c r="H1843" s="202">
        <v>74.66</v>
      </c>
      <c r="I1843" s="202">
        <v>73.83</v>
      </c>
      <c r="J1843" s="202">
        <v>72.569999999999993</v>
      </c>
    </row>
    <row r="1844" spans="6:10" x14ac:dyDescent="0.25">
      <c r="F1844" s="201">
        <v>45698</v>
      </c>
      <c r="G1844" s="202">
        <v>75.84</v>
      </c>
      <c r="H1844" s="202">
        <v>75.87</v>
      </c>
      <c r="I1844" s="202">
        <v>74.959999999999994</v>
      </c>
      <c r="J1844" s="202">
        <v>73.56</v>
      </c>
    </row>
    <row r="1845" spans="6:10" x14ac:dyDescent="0.25">
      <c r="F1845" s="201">
        <v>45699</v>
      </c>
      <c r="G1845" s="202">
        <v>76.69</v>
      </c>
      <c r="H1845" s="202">
        <v>77</v>
      </c>
      <c r="I1845" s="202">
        <v>76.150000000000006</v>
      </c>
      <c r="J1845" s="202">
        <v>74.69</v>
      </c>
    </row>
    <row r="1846" spans="6:10" x14ac:dyDescent="0.25">
      <c r="F1846" s="201">
        <v>45700</v>
      </c>
      <c r="G1846" s="202">
        <v>74.81</v>
      </c>
      <c r="H1846" s="202">
        <v>75.180000000000007</v>
      </c>
      <c r="I1846" s="202">
        <v>74.489999999999995</v>
      </c>
      <c r="J1846" s="202">
        <v>73.209999999999994</v>
      </c>
    </row>
    <row r="1847" spans="6:10" x14ac:dyDescent="0.25">
      <c r="F1847" s="201">
        <v>45701</v>
      </c>
      <c r="G1847" s="202">
        <v>75.010000000000005</v>
      </c>
      <c r="H1847" s="202">
        <v>75.02</v>
      </c>
      <c r="I1847" s="202">
        <v>74.25</v>
      </c>
      <c r="J1847" s="202">
        <v>72.98</v>
      </c>
    </row>
    <row r="1848" spans="6:10" x14ac:dyDescent="0.25">
      <c r="F1848" s="201">
        <v>45702</v>
      </c>
      <c r="G1848" s="202">
        <v>74.37</v>
      </c>
      <c r="H1848" s="202">
        <v>74.739999999999995</v>
      </c>
      <c r="I1848" s="202">
        <v>74.09</v>
      </c>
      <c r="J1848" s="202">
        <v>72.91</v>
      </c>
    </row>
    <row r="1849" spans="6:10" x14ac:dyDescent="0.25">
      <c r="F1849" s="201">
        <v>45705</v>
      </c>
      <c r="G1849" s="202">
        <v>75.069999999999993</v>
      </c>
      <c r="H1849" s="202">
        <v>75.22</v>
      </c>
      <c r="I1849" s="202">
        <v>74.55</v>
      </c>
      <c r="J1849" s="202">
        <v>73.319999999999993</v>
      </c>
    </row>
    <row r="1850" spans="6:10" x14ac:dyDescent="0.25">
      <c r="F1850" s="201">
        <v>45706</v>
      </c>
      <c r="G1850" s="202">
        <v>75.510000000000005</v>
      </c>
      <c r="H1850" s="202">
        <v>75.84</v>
      </c>
      <c r="I1850" s="202">
        <v>74.989999999999995</v>
      </c>
      <c r="J1850" s="202">
        <v>73.66</v>
      </c>
    </row>
    <row r="1851" spans="6:10" x14ac:dyDescent="0.25">
      <c r="F1851" s="201">
        <v>45707</v>
      </c>
      <c r="G1851" s="202">
        <v>75.8</v>
      </c>
      <c r="H1851" s="202">
        <v>76.040000000000006</v>
      </c>
      <c r="I1851" s="202">
        <v>75.239999999999995</v>
      </c>
      <c r="J1851" s="202">
        <v>73.900000000000006</v>
      </c>
    </row>
    <row r="1852" spans="6:10" x14ac:dyDescent="0.25">
      <c r="F1852" s="201">
        <v>45708</v>
      </c>
      <c r="G1852" s="202">
        <v>76.239999999999995</v>
      </c>
      <c r="H1852" s="202">
        <v>76.48</v>
      </c>
      <c r="I1852" s="202">
        <v>75.61</v>
      </c>
      <c r="J1852" s="202">
        <v>74.3</v>
      </c>
    </row>
    <row r="1853" spans="6:10" x14ac:dyDescent="0.25">
      <c r="F1853" s="201">
        <v>45709</v>
      </c>
      <c r="G1853" s="202">
        <v>73.900000000000006</v>
      </c>
      <c r="H1853" s="202">
        <v>74.430000000000007</v>
      </c>
      <c r="I1853" s="202">
        <v>73.680000000000007</v>
      </c>
      <c r="J1853" s="202">
        <v>72.510000000000005</v>
      </c>
    </row>
    <row r="1854" spans="6:10" x14ac:dyDescent="0.25">
      <c r="F1854" s="201">
        <v>45712</v>
      </c>
      <c r="G1854" s="202">
        <v>74.44</v>
      </c>
      <c r="H1854" s="202">
        <v>74.78</v>
      </c>
      <c r="I1854" s="202">
        <v>73.89</v>
      </c>
      <c r="J1854" s="202">
        <v>72.66</v>
      </c>
    </row>
    <row r="1855" spans="6:10" x14ac:dyDescent="0.25">
      <c r="F1855" s="201">
        <v>45713</v>
      </c>
      <c r="G1855" s="202">
        <v>72.56</v>
      </c>
      <c r="H1855" s="202">
        <v>73.02</v>
      </c>
      <c r="I1855" s="202">
        <v>72.09</v>
      </c>
      <c r="J1855" s="202">
        <v>70.94</v>
      </c>
    </row>
    <row r="1856" spans="6:10" x14ac:dyDescent="0.25">
      <c r="F1856" s="201">
        <v>45714</v>
      </c>
      <c r="G1856" s="202">
        <v>72.290000000000006</v>
      </c>
      <c r="H1856" s="202">
        <v>72.53</v>
      </c>
      <c r="I1856" s="202">
        <v>71.61</v>
      </c>
      <c r="J1856" s="202">
        <v>70.37</v>
      </c>
    </row>
    <row r="1857" spans="6:10" x14ac:dyDescent="0.25">
      <c r="F1857" s="201">
        <v>45715</v>
      </c>
      <c r="G1857" s="202">
        <v>73.28</v>
      </c>
      <c r="H1857" s="202">
        <v>74.040000000000006</v>
      </c>
      <c r="I1857" s="202">
        <v>73.06</v>
      </c>
      <c r="J1857" s="202">
        <v>71.62</v>
      </c>
    </row>
    <row r="1858" spans="6:10" x14ac:dyDescent="0.25">
      <c r="F1858" s="201">
        <v>45716</v>
      </c>
      <c r="G1858" s="202">
        <v>73</v>
      </c>
      <c r="H1858" s="202">
        <v>73.180000000000007</v>
      </c>
      <c r="I1858" s="202">
        <v>72.28</v>
      </c>
      <c r="J1858" s="202">
        <v>70.849999999999994</v>
      </c>
    </row>
    <row r="1859" spans="6:10" x14ac:dyDescent="0.25">
      <c r="F1859" s="201">
        <v>45719</v>
      </c>
      <c r="G1859" s="202">
        <v>71.400000000000006</v>
      </c>
      <c r="H1859" s="202">
        <v>72.16</v>
      </c>
      <c r="I1859" s="202">
        <v>71.08</v>
      </c>
      <c r="J1859" s="202">
        <v>69.69</v>
      </c>
    </row>
    <row r="1860" spans="6:10" x14ac:dyDescent="0.25">
      <c r="F1860" s="201">
        <v>45720</v>
      </c>
      <c r="G1860" s="202">
        <v>71.05</v>
      </c>
      <c r="H1860" s="202">
        <v>73</v>
      </c>
      <c r="I1860" s="202">
        <v>71.8</v>
      </c>
      <c r="J1860" s="202">
        <v>70.31</v>
      </c>
    </row>
    <row r="1861" spans="6:10" x14ac:dyDescent="0.25">
      <c r="F1861" s="201">
        <v>45721</v>
      </c>
      <c r="G1861" s="202">
        <v>69.290000000000006</v>
      </c>
      <c r="H1861" s="202">
        <v>73.02</v>
      </c>
      <c r="I1861" s="202">
        <v>71.819999999999993</v>
      </c>
      <c r="J1861" s="202">
        <v>70.31</v>
      </c>
    </row>
    <row r="1862" spans="6:10" x14ac:dyDescent="0.25">
      <c r="F1862" s="201">
        <v>45722</v>
      </c>
      <c r="G1862" s="202">
        <v>69.28</v>
      </c>
      <c r="H1862" s="202">
        <v>73.790000000000006</v>
      </c>
      <c r="I1862" s="202">
        <v>72.44</v>
      </c>
      <c r="J1862" s="202">
        <v>70.849999999999994</v>
      </c>
    </row>
    <row r="1863" spans="6:10" x14ac:dyDescent="0.25">
      <c r="F1863" s="201">
        <v>45723</v>
      </c>
      <c r="G1863" s="202">
        <v>70.19</v>
      </c>
      <c r="H1863" s="202">
        <v>74.03</v>
      </c>
      <c r="I1863" s="202">
        <v>72.680000000000007</v>
      </c>
      <c r="J1863" s="202">
        <v>71.099999999999994</v>
      </c>
    </row>
    <row r="1864" spans="6:10" x14ac:dyDescent="0.25">
      <c r="F1864" s="201">
        <v>45726</v>
      </c>
      <c r="G1864" s="202">
        <v>68.98</v>
      </c>
      <c r="H1864" s="202">
        <v>73.63</v>
      </c>
      <c r="I1864" s="202">
        <v>72.02</v>
      </c>
      <c r="J1864" s="202">
        <v>70.349999999999994</v>
      </c>
    </row>
    <row r="1865" spans="6:10" x14ac:dyDescent="0.25">
      <c r="F1865" s="201">
        <v>45727</v>
      </c>
      <c r="G1865" s="202">
        <v>69.64</v>
      </c>
      <c r="H1865" s="202">
        <v>74.739999999999995</v>
      </c>
      <c r="I1865" s="202">
        <v>73.97</v>
      </c>
      <c r="J1865" s="202">
        <v>72.040000000000006</v>
      </c>
    </row>
    <row r="1866" spans="6:10" x14ac:dyDescent="0.25">
      <c r="F1866" s="201">
        <v>45728</v>
      </c>
      <c r="G1866" s="202">
        <v>70.72</v>
      </c>
      <c r="H1866" s="202">
        <v>71.62</v>
      </c>
      <c r="I1866" s="202">
        <v>70.760000000000005</v>
      </c>
      <c r="J1866" s="202">
        <v>69.63</v>
      </c>
    </row>
    <row r="1867" spans="6:10" x14ac:dyDescent="0.25">
      <c r="F1867" s="201">
        <v>45729</v>
      </c>
      <c r="G1867" s="202">
        <v>69.81</v>
      </c>
      <c r="H1867" s="202">
        <v>71.040000000000006</v>
      </c>
      <c r="I1867" s="202">
        <v>70.16</v>
      </c>
      <c r="J1867" s="202">
        <v>69.12</v>
      </c>
    </row>
    <row r="1868" spans="6:10" x14ac:dyDescent="0.25">
      <c r="F1868" s="201">
        <v>45730</v>
      </c>
      <c r="G1868" s="202">
        <v>70.23</v>
      </c>
      <c r="H1868" s="202">
        <v>69.3</v>
      </c>
      <c r="I1868" s="202">
        <v>68.56</v>
      </c>
      <c r="J1868" s="202">
        <v>67.62</v>
      </c>
    </row>
    <row r="1869" spans="6:10" x14ac:dyDescent="0.25">
      <c r="F1869" s="201">
        <v>45733</v>
      </c>
      <c r="G1869" s="202">
        <v>70.680000000000007</v>
      </c>
      <c r="H1869" s="202">
        <v>69.459999999999994</v>
      </c>
      <c r="I1869" s="202">
        <v>68.58</v>
      </c>
      <c r="J1869" s="202">
        <v>67.55</v>
      </c>
    </row>
    <row r="1870" spans="6:10" x14ac:dyDescent="0.25">
      <c r="F1870" s="201">
        <v>45734</v>
      </c>
      <c r="G1870" s="202">
        <v>70.06</v>
      </c>
      <c r="H1870" s="202">
        <v>70.36</v>
      </c>
      <c r="I1870" s="202">
        <v>69.45</v>
      </c>
      <c r="J1870" s="202">
        <v>68.37</v>
      </c>
    </row>
    <row r="1871" spans="6:10" x14ac:dyDescent="0.25">
      <c r="F1871" s="201">
        <v>45735</v>
      </c>
      <c r="G1871" s="202">
        <v>70.56</v>
      </c>
      <c r="H1871" s="202">
        <v>69.28</v>
      </c>
      <c r="I1871" s="202">
        <v>68.33</v>
      </c>
      <c r="J1871" s="202">
        <v>67.209999999999994</v>
      </c>
    </row>
    <row r="1872" spans="6:10" x14ac:dyDescent="0.25">
      <c r="F1872" s="201">
        <v>45736</v>
      </c>
      <c r="G1872" s="202">
        <v>71.84</v>
      </c>
      <c r="H1872" s="202">
        <v>69.56</v>
      </c>
      <c r="I1872" s="202">
        <v>68.569999999999993</v>
      </c>
      <c r="J1872" s="202">
        <v>67.41</v>
      </c>
    </row>
    <row r="1873" spans="6:10" x14ac:dyDescent="0.25">
      <c r="F1873" s="201">
        <v>45737</v>
      </c>
      <c r="G1873" s="202">
        <v>71.709999999999994</v>
      </c>
      <c r="H1873" s="202">
        <v>70.95</v>
      </c>
      <c r="I1873" s="202">
        <v>69.959999999999994</v>
      </c>
      <c r="J1873" s="202">
        <v>68.75</v>
      </c>
    </row>
    <row r="1874" spans="6:10" x14ac:dyDescent="0.25">
      <c r="F1874" s="201">
        <v>45740</v>
      </c>
      <c r="G1874" s="202">
        <v>72.489999999999995</v>
      </c>
      <c r="H1874" s="202">
        <v>69.88</v>
      </c>
      <c r="I1874" s="202">
        <v>68.94</v>
      </c>
      <c r="J1874" s="202">
        <v>67.81</v>
      </c>
    </row>
    <row r="1875" spans="6:10" x14ac:dyDescent="0.25">
      <c r="F1875" s="201">
        <v>45741</v>
      </c>
      <c r="G1875" s="202">
        <v>72.599999999999994</v>
      </c>
      <c r="H1875" s="202">
        <v>70.58</v>
      </c>
      <c r="I1875" s="202">
        <v>69.55</v>
      </c>
      <c r="J1875" s="202">
        <v>68.34</v>
      </c>
    </row>
    <row r="1876" spans="6:10" x14ac:dyDescent="0.25">
      <c r="F1876" s="201">
        <v>45742</v>
      </c>
      <c r="G1876" s="202">
        <v>73.33</v>
      </c>
      <c r="H1876" s="202">
        <v>71.069999999999993</v>
      </c>
      <c r="I1876" s="202">
        <v>70.12</v>
      </c>
      <c r="J1876" s="202">
        <v>68.89</v>
      </c>
    </row>
    <row r="1877" spans="6:10" x14ac:dyDescent="0.25">
      <c r="F1877" s="201">
        <v>45743</v>
      </c>
      <c r="G1877" s="202">
        <v>73.319999999999993</v>
      </c>
      <c r="H1877" s="202">
        <v>70.56</v>
      </c>
      <c r="I1877" s="202">
        <v>69.7</v>
      </c>
      <c r="J1877" s="202">
        <v>68.52</v>
      </c>
    </row>
    <row r="1878" spans="6:10" x14ac:dyDescent="0.25">
      <c r="F1878" s="201">
        <v>45744</v>
      </c>
      <c r="G1878" s="202">
        <v>72.77</v>
      </c>
      <c r="H1878" s="202">
        <v>70.78</v>
      </c>
      <c r="I1878" s="202">
        <v>69.87</v>
      </c>
      <c r="J1878" s="202">
        <v>68.66</v>
      </c>
    </row>
    <row r="1879" spans="6:10" x14ac:dyDescent="0.25">
      <c r="F1879" s="201">
        <v>45747</v>
      </c>
      <c r="G1879" s="202">
        <v>74.56</v>
      </c>
      <c r="H1879" s="202">
        <v>72</v>
      </c>
      <c r="I1879" s="202">
        <v>70.959999999999994</v>
      </c>
      <c r="J1879" s="202">
        <v>69.63</v>
      </c>
    </row>
    <row r="1880" spans="6:10" x14ac:dyDescent="0.25">
      <c r="F1880" s="201">
        <v>45748</v>
      </c>
      <c r="G1880" s="202">
        <v>74.28</v>
      </c>
      <c r="H1880" s="202">
        <v>74.489999999999995</v>
      </c>
      <c r="I1880" s="202">
        <v>73.08</v>
      </c>
      <c r="J1880" s="202">
        <v>71.540000000000006</v>
      </c>
    </row>
    <row r="1881" spans="6:10" x14ac:dyDescent="0.25">
      <c r="F1881" s="201">
        <v>45749</v>
      </c>
      <c r="G1881" s="202">
        <v>73.63</v>
      </c>
      <c r="H1881" s="202">
        <v>74.95</v>
      </c>
      <c r="I1881" s="202">
        <v>73.41</v>
      </c>
      <c r="J1881" s="202">
        <v>71.81</v>
      </c>
    </row>
    <row r="1882" spans="6:10" x14ac:dyDescent="0.25">
      <c r="F1882" s="201">
        <v>45750</v>
      </c>
      <c r="G1882" s="202">
        <v>69.63</v>
      </c>
      <c r="H1882" s="202">
        <v>70.14</v>
      </c>
      <c r="I1882" s="202">
        <v>68.8</v>
      </c>
      <c r="J1882" s="202">
        <v>67.599999999999994</v>
      </c>
    </row>
    <row r="1883" spans="6:10" x14ac:dyDescent="0.25">
      <c r="F1883" s="201">
        <v>45751</v>
      </c>
      <c r="G1883" s="202">
        <v>65.78</v>
      </c>
      <c r="H1883" s="202">
        <v>65.58</v>
      </c>
      <c r="I1883" s="202">
        <v>64.47</v>
      </c>
      <c r="J1883" s="202">
        <v>63.69</v>
      </c>
    </row>
    <row r="1884" spans="6:10" x14ac:dyDescent="0.25">
      <c r="F1884" s="201">
        <v>45754</v>
      </c>
      <c r="G1884" s="202">
        <v>64.260000000000005</v>
      </c>
      <c r="H1884" s="202">
        <v>64.209999999999994</v>
      </c>
      <c r="I1884" s="202">
        <v>63.53</v>
      </c>
      <c r="J1884" s="202">
        <v>63.12</v>
      </c>
    </row>
    <row r="1885" spans="6:10" x14ac:dyDescent="0.25">
      <c r="F1885" s="201">
        <v>45755</v>
      </c>
      <c r="G1885" s="202">
        <v>61.38</v>
      </c>
      <c r="H1885" s="202">
        <v>62.82</v>
      </c>
      <c r="I1885" s="202">
        <v>61.96</v>
      </c>
      <c r="J1885" s="202">
        <v>61.47</v>
      </c>
    </row>
    <row r="1886" spans="6:10" x14ac:dyDescent="0.25">
      <c r="F1886" s="201">
        <v>45756</v>
      </c>
      <c r="G1886" s="202">
        <v>65.5</v>
      </c>
      <c r="H1886" s="202">
        <v>65.48</v>
      </c>
      <c r="I1886" s="202">
        <v>64.39</v>
      </c>
      <c r="J1886" s="202">
        <v>63.52</v>
      </c>
    </row>
    <row r="1887" spans="6:10" x14ac:dyDescent="0.25">
      <c r="F1887" s="201">
        <v>45757</v>
      </c>
      <c r="G1887" s="202">
        <v>63.26</v>
      </c>
      <c r="H1887" s="202">
        <v>63.33</v>
      </c>
      <c r="I1887" s="202">
        <v>62.36</v>
      </c>
      <c r="J1887" s="202">
        <v>61.85</v>
      </c>
    </row>
    <row r="1888" spans="6:10" x14ac:dyDescent="0.25">
      <c r="F1888" s="201">
        <v>45758</v>
      </c>
      <c r="G1888" s="202">
        <v>64.290000000000006</v>
      </c>
      <c r="H1888" s="202">
        <v>64.760000000000005</v>
      </c>
      <c r="I1888" s="202">
        <v>63.42</v>
      </c>
      <c r="J1888" s="202">
        <v>62.61</v>
      </c>
    </row>
    <row r="1889" spans="6:10" x14ac:dyDescent="0.25">
      <c r="F1889" s="201">
        <v>45761</v>
      </c>
      <c r="G1889" s="202">
        <v>64.53</v>
      </c>
      <c r="H1889" s="202">
        <v>64.88</v>
      </c>
      <c r="I1889" s="202">
        <v>63.7</v>
      </c>
      <c r="J1889" s="202">
        <v>63</v>
      </c>
    </row>
    <row r="1890" spans="6:10" x14ac:dyDescent="0.25">
      <c r="F1890" s="201">
        <v>45762</v>
      </c>
      <c r="G1890" s="202">
        <v>64.38</v>
      </c>
      <c r="H1890" s="202">
        <v>64.67</v>
      </c>
      <c r="I1890" s="202">
        <v>63.31</v>
      </c>
      <c r="J1890" s="202">
        <v>62.55</v>
      </c>
    </row>
    <row r="1891" spans="6:10" x14ac:dyDescent="0.25">
      <c r="F1891" s="201">
        <v>45763</v>
      </c>
      <c r="G1891" s="202">
        <v>65.34</v>
      </c>
      <c r="H1891" s="202">
        <v>65.849999999999994</v>
      </c>
      <c r="I1891" s="202">
        <v>64.319999999999993</v>
      </c>
      <c r="J1891" s="202">
        <v>63.35</v>
      </c>
    </row>
    <row r="1892" spans="6:10" x14ac:dyDescent="0.25">
      <c r="F1892" s="201">
        <v>45764</v>
      </c>
      <c r="G1892" s="202">
        <v>66.95</v>
      </c>
      <c r="H1892" s="202">
        <v>67.959999999999994</v>
      </c>
      <c r="I1892" s="202">
        <v>66.33</v>
      </c>
      <c r="J1892" s="202">
        <v>65.28</v>
      </c>
    </row>
    <row r="1893" spans="6:10" x14ac:dyDescent="0.25">
      <c r="F1893" s="201">
        <v>45768</v>
      </c>
      <c r="G1893" s="202">
        <v>65.739999999999995</v>
      </c>
      <c r="H1893" s="202">
        <v>66.260000000000005</v>
      </c>
      <c r="I1893" s="202">
        <v>64.63</v>
      </c>
      <c r="J1893" s="202">
        <v>63.65</v>
      </c>
    </row>
    <row r="1894" spans="6:10" x14ac:dyDescent="0.25">
      <c r="F1894" s="201">
        <v>45769</v>
      </c>
      <c r="G1894" s="202">
        <v>66.52</v>
      </c>
      <c r="H1894" s="202">
        <v>67.44</v>
      </c>
      <c r="I1894" s="202">
        <v>65.790000000000006</v>
      </c>
      <c r="J1894" s="202">
        <v>64.72</v>
      </c>
    </row>
    <row r="1895" spans="6:10" x14ac:dyDescent="0.25">
      <c r="F1895" s="201">
        <v>45770</v>
      </c>
      <c r="G1895" s="202">
        <v>65.25</v>
      </c>
      <c r="H1895" s="202">
        <v>66.12</v>
      </c>
      <c r="I1895" s="202">
        <v>64.569999999999993</v>
      </c>
      <c r="J1895" s="202">
        <v>63.67</v>
      </c>
    </row>
    <row r="1896" spans="6:10" x14ac:dyDescent="0.25">
      <c r="F1896" s="201">
        <v>45771</v>
      </c>
      <c r="G1896" s="202">
        <v>65.66</v>
      </c>
      <c r="H1896" s="202">
        <v>66.55</v>
      </c>
      <c r="I1896" s="202">
        <v>65.099999999999994</v>
      </c>
      <c r="J1896" s="202">
        <v>64.290000000000006</v>
      </c>
    </row>
    <row r="1897" spans="6:10" x14ac:dyDescent="0.25">
      <c r="F1897" s="201">
        <v>45772</v>
      </c>
      <c r="G1897" s="202">
        <v>65.91</v>
      </c>
      <c r="H1897" s="202">
        <v>66.87</v>
      </c>
      <c r="I1897" s="202">
        <v>65.239999999999995</v>
      </c>
      <c r="J1897" s="202">
        <v>64.489999999999995</v>
      </c>
    </row>
    <row r="1898" spans="6:10" x14ac:dyDescent="0.25">
      <c r="F1898" s="201">
        <v>45775</v>
      </c>
      <c r="G1898" s="202">
        <v>64.61</v>
      </c>
      <c r="H1898" s="202">
        <v>65.86</v>
      </c>
      <c r="I1898" s="202">
        <v>64.31</v>
      </c>
      <c r="J1898" s="202">
        <v>63.76</v>
      </c>
    </row>
    <row r="1899" spans="6:10" x14ac:dyDescent="0.25">
      <c r="F1899" s="201">
        <v>45776</v>
      </c>
      <c r="G1899" s="202">
        <v>63</v>
      </c>
      <c r="H1899" s="202">
        <v>64.25</v>
      </c>
      <c r="I1899" s="202">
        <v>62.91</v>
      </c>
      <c r="J1899" s="202">
        <v>62.56</v>
      </c>
    </row>
    <row r="1900" spans="6:10" x14ac:dyDescent="0.25">
      <c r="F1900" s="201">
        <v>45777</v>
      </c>
      <c r="G1900" s="202">
        <v>61.07</v>
      </c>
      <c r="H1900" s="202">
        <v>63.12</v>
      </c>
      <c r="I1900" s="202">
        <v>60.67</v>
      </c>
      <c r="J1900" s="202">
        <v>60.31</v>
      </c>
    </row>
    <row r="1901" spans="6:10" x14ac:dyDescent="0.25">
      <c r="F1901" s="201">
        <v>45778</v>
      </c>
      <c r="G1901" s="202">
        <v>61.8</v>
      </c>
      <c r="H1901" s="202">
        <v>62.13</v>
      </c>
      <c r="I1901" s="202">
        <v>61.43</v>
      </c>
      <c r="J1901" s="202">
        <v>61.22</v>
      </c>
    </row>
    <row r="1902" spans="6:10" x14ac:dyDescent="0.25">
      <c r="F1902" s="201">
        <v>45779</v>
      </c>
      <c r="G1902" s="202">
        <v>61.36</v>
      </c>
      <c r="H1902" s="202">
        <v>61.29</v>
      </c>
      <c r="I1902" s="202">
        <v>60.7</v>
      </c>
      <c r="J1902" s="202">
        <v>60.68</v>
      </c>
    </row>
    <row r="1903" spans="6:10" x14ac:dyDescent="0.25">
      <c r="F1903" s="201">
        <v>45782</v>
      </c>
      <c r="G1903" s="202">
        <v>60.24</v>
      </c>
      <c r="H1903" s="202">
        <v>60.23</v>
      </c>
      <c r="I1903" s="202">
        <v>59.7</v>
      </c>
      <c r="J1903" s="202">
        <v>59.86</v>
      </c>
    </row>
    <row r="1904" spans="6:10" x14ac:dyDescent="0.25">
      <c r="F1904" s="201">
        <v>45783</v>
      </c>
      <c r="G1904" s="202">
        <v>61.93</v>
      </c>
      <c r="H1904" s="202">
        <v>62.15</v>
      </c>
      <c r="I1904" s="202">
        <v>61.48</v>
      </c>
      <c r="J1904" s="202">
        <v>61.48</v>
      </c>
    </row>
    <row r="1905" spans="6:10" x14ac:dyDescent="0.25">
      <c r="F1905" s="201">
        <v>45784</v>
      </c>
      <c r="G1905" s="202">
        <v>60.88</v>
      </c>
      <c r="H1905" s="202">
        <v>61.12</v>
      </c>
      <c r="I1905" s="202">
        <v>60.52</v>
      </c>
      <c r="J1905" s="202">
        <v>60.5</v>
      </c>
    </row>
    <row r="1906" spans="6:10" x14ac:dyDescent="0.25">
      <c r="F1906" s="201">
        <v>45785</v>
      </c>
      <c r="G1906" s="202">
        <v>63.03</v>
      </c>
      <c r="H1906" s="202">
        <v>62.84</v>
      </c>
      <c r="I1906" s="202">
        <v>62.12</v>
      </c>
      <c r="J1906" s="202">
        <v>61.9</v>
      </c>
    </row>
    <row r="1907" spans="6:10" x14ac:dyDescent="0.25">
      <c r="F1907" s="201">
        <v>45786</v>
      </c>
      <c r="G1907" s="202">
        <v>63.71</v>
      </c>
      <c r="H1907" s="202">
        <v>63.91</v>
      </c>
      <c r="I1907" s="202">
        <v>63.02</v>
      </c>
      <c r="J1907" s="202">
        <v>62.63</v>
      </c>
    </row>
    <row r="1908" spans="6:10" x14ac:dyDescent="0.25">
      <c r="F1908" s="201">
        <v>45789</v>
      </c>
      <c r="G1908" s="202">
        <v>64.75</v>
      </c>
      <c r="H1908" s="202">
        <v>64.959999999999994</v>
      </c>
      <c r="I1908" s="202">
        <v>64.180000000000007</v>
      </c>
      <c r="J1908" s="202">
        <v>63.8</v>
      </c>
    </row>
    <row r="1909" spans="6:10" x14ac:dyDescent="0.25">
      <c r="F1909" s="201">
        <v>45790</v>
      </c>
      <c r="G1909" s="202">
        <v>66.260000000000005</v>
      </c>
      <c r="H1909" s="202">
        <v>66.63</v>
      </c>
      <c r="I1909" s="202">
        <v>65.680000000000007</v>
      </c>
      <c r="J1909" s="202">
        <v>65.08</v>
      </c>
    </row>
    <row r="1910" spans="6:10" x14ac:dyDescent="0.25">
      <c r="F1910" s="201">
        <v>45791</v>
      </c>
      <c r="G1910" s="202">
        <v>65.510000000000005</v>
      </c>
      <c r="H1910" s="202">
        <v>66.09</v>
      </c>
      <c r="I1910" s="202">
        <v>65.14</v>
      </c>
      <c r="J1910" s="202">
        <v>64.599999999999994</v>
      </c>
    </row>
    <row r="1911" spans="6:10" x14ac:dyDescent="0.25">
      <c r="F1911" s="201">
        <v>45792</v>
      </c>
      <c r="G1911" s="202">
        <v>64.290000000000006</v>
      </c>
      <c r="H1911" s="202">
        <v>64.53</v>
      </c>
      <c r="I1911" s="202">
        <v>63.67</v>
      </c>
      <c r="J1911" s="202">
        <v>63.32</v>
      </c>
    </row>
    <row r="1912" spans="6:10" x14ac:dyDescent="0.25">
      <c r="F1912" s="201">
        <v>45793</v>
      </c>
      <c r="G1912" s="202">
        <v>64.94</v>
      </c>
      <c r="H1912" s="202">
        <v>65.41</v>
      </c>
      <c r="I1912" s="202">
        <v>64.290000000000006</v>
      </c>
      <c r="J1912" s="202">
        <v>63.7</v>
      </c>
    </row>
    <row r="1913" spans="6:10" x14ac:dyDescent="0.25">
      <c r="F1913" s="201">
        <v>45795</v>
      </c>
      <c r="G1913" s="202">
        <v>65.069999999999993</v>
      </c>
      <c r="H1913" s="202">
        <v>65.52</v>
      </c>
      <c r="I1913" s="202">
        <v>64.41</v>
      </c>
      <c r="J1913" s="202">
        <v>63.76</v>
      </c>
    </row>
    <row r="1914" spans="6:10" x14ac:dyDescent="0.25">
      <c r="F1914" s="201">
        <v>45796</v>
      </c>
      <c r="G1914" s="202">
        <v>65.03</v>
      </c>
      <c r="H1914" s="202">
        <v>65.540000000000006</v>
      </c>
      <c r="I1914" s="202">
        <v>64.239999999999995</v>
      </c>
      <c r="J1914" s="202">
        <v>63.54</v>
      </c>
    </row>
    <row r="1915" spans="6:10" x14ac:dyDescent="0.25">
      <c r="F1915" s="201">
        <v>45797</v>
      </c>
      <c r="G1915" s="202">
        <v>65.11</v>
      </c>
      <c r="H1915" s="202">
        <v>65.38</v>
      </c>
      <c r="I1915" s="202">
        <v>64.260000000000005</v>
      </c>
      <c r="J1915" s="202">
        <v>63.71</v>
      </c>
    </row>
    <row r="1916" spans="6:10" x14ac:dyDescent="0.25">
      <c r="F1916" s="201">
        <v>45798</v>
      </c>
      <c r="G1916" s="202">
        <v>64.23</v>
      </c>
      <c r="H1916" s="202">
        <v>64.91</v>
      </c>
      <c r="I1916" s="202">
        <v>63.89</v>
      </c>
      <c r="J1916" s="202">
        <v>63.4</v>
      </c>
    </row>
    <row r="1917" spans="6:10" x14ac:dyDescent="0.25">
      <c r="F1917" s="201">
        <v>45799</v>
      </c>
      <c r="G1917" s="202">
        <v>63.61</v>
      </c>
      <c r="H1917" s="202">
        <v>64.44</v>
      </c>
      <c r="I1917" s="202">
        <v>63.43</v>
      </c>
      <c r="J1917" s="202">
        <v>62.94</v>
      </c>
    </row>
    <row r="1918" spans="6:10" x14ac:dyDescent="0.25">
      <c r="F1918" s="201">
        <v>45800</v>
      </c>
      <c r="G1918" s="202">
        <v>64.48</v>
      </c>
      <c r="H1918" s="202">
        <v>64.78</v>
      </c>
      <c r="I1918" s="202">
        <v>63.67</v>
      </c>
      <c r="J1918" s="202">
        <v>63.15</v>
      </c>
    </row>
    <row r="1919" spans="6:10" x14ac:dyDescent="0.25">
      <c r="F1919" s="201">
        <v>45802</v>
      </c>
      <c r="G1919" s="202">
        <v>64.62</v>
      </c>
      <c r="H1919" s="202">
        <v>65.19</v>
      </c>
      <c r="I1919" s="202">
        <v>64.040000000000006</v>
      </c>
      <c r="J1919" s="202">
        <v>63.54</v>
      </c>
    </row>
    <row r="1920" spans="6:10" x14ac:dyDescent="0.25">
      <c r="F1920" s="201">
        <v>45803</v>
      </c>
      <c r="G1920" s="202">
        <v>64.22</v>
      </c>
      <c r="H1920" s="202">
        <v>64.739999999999995</v>
      </c>
      <c r="I1920" s="202">
        <v>63.55</v>
      </c>
      <c r="J1920" s="202">
        <v>63.03</v>
      </c>
    </row>
    <row r="1921" spans="6:10" x14ac:dyDescent="0.25">
      <c r="F1921" s="201">
        <v>45804</v>
      </c>
      <c r="G1921" s="202">
        <v>63.76</v>
      </c>
      <c r="H1921" s="202">
        <v>64.09</v>
      </c>
      <c r="I1921" s="202">
        <v>63.03</v>
      </c>
      <c r="J1921" s="202">
        <v>62.58</v>
      </c>
    </row>
    <row r="1922" spans="6:10" x14ac:dyDescent="0.25">
      <c r="F1922" s="201">
        <v>45805</v>
      </c>
      <c r="G1922" s="202">
        <v>64.31</v>
      </c>
      <c r="H1922" s="202">
        <v>64.900000000000006</v>
      </c>
      <c r="I1922" s="202">
        <v>63.73</v>
      </c>
      <c r="J1922" s="202">
        <v>63.15</v>
      </c>
    </row>
    <row r="1923" spans="6:10" x14ac:dyDescent="0.25">
      <c r="F1923" s="201">
        <v>45806</v>
      </c>
      <c r="G1923" s="202">
        <v>63.3</v>
      </c>
      <c r="H1923" s="202">
        <v>64.150000000000006</v>
      </c>
      <c r="I1923" s="202">
        <v>62.72</v>
      </c>
      <c r="J1923" s="202">
        <v>62.1</v>
      </c>
    </row>
    <row r="1924" spans="6:10" x14ac:dyDescent="0.25">
      <c r="F1924" s="201">
        <v>45807</v>
      </c>
      <c r="G1924" s="202">
        <v>62.58</v>
      </c>
      <c r="H1924" s="202">
        <v>63.9</v>
      </c>
      <c r="I1924" s="202">
        <v>62.05</v>
      </c>
      <c r="J1924" s="202">
        <v>61.41</v>
      </c>
    </row>
    <row r="1925" spans="6:10" x14ac:dyDescent="0.25">
      <c r="F1925" s="201">
        <v>45809</v>
      </c>
      <c r="G1925" s="202">
        <v>63.79</v>
      </c>
      <c r="H1925" s="202">
        <v>63.92</v>
      </c>
      <c r="I1925" s="202">
        <v>62.67</v>
      </c>
      <c r="J1925" s="202">
        <v>62.44</v>
      </c>
    </row>
    <row r="1926" spans="6:10" x14ac:dyDescent="0.25">
      <c r="F1926" s="201">
        <v>45810</v>
      </c>
      <c r="G1926" s="202">
        <v>64.94</v>
      </c>
      <c r="H1926" s="202">
        <v>64.63</v>
      </c>
      <c r="I1926" s="202">
        <v>63.32</v>
      </c>
      <c r="J1926" s="202">
        <v>62.96</v>
      </c>
    </row>
    <row r="1927" spans="6:10" x14ac:dyDescent="0.25">
      <c r="F1927" s="201">
        <v>45811</v>
      </c>
      <c r="G1927" s="202">
        <v>65.42</v>
      </c>
      <c r="H1927" s="202">
        <v>65.63</v>
      </c>
      <c r="I1927" s="202">
        <v>64.42</v>
      </c>
      <c r="J1927" s="202">
        <v>64.05</v>
      </c>
    </row>
    <row r="1928" spans="6:10" x14ac:dyDescent="0.25">
      <c r="F1928" s="201">
        <v>45812</v>
      </c>
      <c r="G1928" s="202">
        <v>64.67</v>
      </c>
      <c r="H1928" s="202">
        <v>64.86</v>
      </c>
      <c r="I1928" s="202">
        <v>63.73</v>
      </c>
      <c r="J1928" s="202">
        <v>63.39</v>
      </c>
    </row>
    <row r="1929" spans="6:10" x14ac:dyDescent="0.25">
      <c r="F1929" s="201">
        <v>45813</v>
      </c>
      <c r="G1929" s="202">
        <v>65.040000000000006</v>
      </c>
      <c r="H1929" s="202">
        <v>65.34</v>
      </c>
      <c r="I1929" s="202">
        <v>64.260000000000005</v>
      </c>
      <c r="J1929" s="202">
        <v>63.87</v>
      </c>
    </row>
    <row r="1930" spans="6:10" x14ac:dyDescent="0.25">
      <c r="F1930" s="201">
        <v>45814</v>
      </c>
      <c r="G1930" s="202">
        <v>66.37</v>
      </c>
      <c r="H1930" s="202">
        <v>66.47</v>
      </c>
      <c r="I1930" s="202">
        <v>65.150000000000006</v>
      </c>
      <c r="J1930" s="202">
        <v>64.58</v>
      </c>
    </row>
    <row r="1931" spans="6:10" x14ac:dyDescent="0.25">
      <c r="F1931" s="201">
        <v>45816</v>
      </c>
      <c r="G1931" s="202">
        <v>66.2</v>
      </c>
      <c r="H1931" s="202">
        <v>66.510000000000005</v>
      </c>
      <c r="I1931" s="202">
        <v>65.209999999999994</v>
      </c>
      <c r="J1931" s="202">
        <v>64.64</v>
      </c>
    </row>
    <row r="1932" spans="6:10" x14ac:dyDescent="0.25">
      <c r="F1932" s="201">
        <v>45817</v>
      </c>
      <c r="G1932" s="202">
        <v>66.78</v>
      </c>
      <c r="H1932" s="202">
        <v>67.040000000000006</v>
      </c>
      <c r="I1932" s="202">
        <v>65.650000000000006</v>
      </c>
      <c r="J1932" s="202">
        <v>64.97</v>
      </c>
    </row>
    <row r="1933" spans="6:10" x14ac:dyDescent="0.25">
      <c r="F1933" s="201">
        <v>45818</v>
      </c>
      <c r="G1933" s="202">
        <v>66.72</v>
      </c>
      <c r="H1933" s="202">
        <v>66.87</v>
      </c>
      <c r="I1933" s="202">
        <v>65.5</v>
      </c>
      <c r="J1933" s="202">
        <v>64.8</v>
      </c>
    </row>
    <row r="1934" spans="6:10" x14ac:dyDescent="0.25">
      <c r="F1934" s="201">
        <v>45819</v>
      </c>
      <c r="G1934" s="202">
        <v>69.459999999999994</v>
      </c>
      <c r="H1934" s="202">
        <v>69.77</v>
      </c>
      <c r="I1934" s="202">
        <v>68.13</v>
      </c>
      <c r="J1934" s="202">
        <v>66.98</v>
      </c>
    </row>
    <row r="1935" spans="6:10" x14ac:dyDescent="0.25">
      <c r="F1935" s="201">
        <v>45820</v>
      </c>
      <c r="G1935" s="202">
        <v>69.680000000000007</v>
      </c>
      <c r="H1935" s="202">
        <v>69.36</v>
      </c>
      <c r="I1935" s="202">
        <v>67.67</v>
      </c>
      <c r="J1935" s="202">
        <v>66.63</v>
      </c>
    </row>
    <row r="1936" spans="6:10" x14ac:dyDescent="0.25">
      <c r="F1936" s="201">
        <v>45821</v>
      </c>
      <c r="G1936" s="202">
        <v>73.67</v>
      </c>
      <c r="H1936" s="202">
        <v>74.23</v>
      </c>
      <c r="I1936" s="202">
        <v>71.69</v>
      </c>
      <c r="J1936" s="202">
        <v>69.77</v>
      </c>
    </row>
    <row r="1937" spans="6:10" x14ac:dyDescent="0.25">
      <c r="F1937" s="201">
        <v>45824</v>
      </c>
      <c r="G1937" s="202">
        <v>72.14</v>
      </c>
      <c r="H1937" s="202">
        <v>73.23</v>
      </c>
      <c r="I1937" s="202">
        <v>71.040000000000006</v>
      </c>
      <c r="J1937" s="202">
        <v>69.63</v>
      </c>
    </row>
    <row r="1938" spans="6:10" x14ac:dyDescent="0.25">
      <c r="F1938" s="201">
        <v>45825</v>
      </c>
      <c r="G1938" s="202">
        <v>75.81</v>
      </c>
      <c r="H1938" s="202">
        <v>76.45</v>
      </c>
      <c r="I1938" s="202">
        <v>73.680000000000007</v>
      </c>
      <c r="J1938" s="202">
        <v>71.739999999999995</v>
      </c>
    </row>
    <row r="1939" spans="6:10" x14ac:dyDescent="0.25">
      <c r="F1939" s="201">
        <v>45826</v>
      </c>
      <c r="G1939" s="202">
        <v>75.069999999999993</v>
      </c>
      <c r="H1939" s="202">
        <v>76.7</v>
      </c>
      <c r="I1939" s="202">
        <v>73.900000000000006</v>
      </c>
      <c r="J1939" s="202">
        <v>71.86</v>
      </c>
    </row>
    <row r="1940" spans="6:10" x14ac:dyDescent="0.25">
      <c r="F1940" s="201">
        <v>45827</v>
      </c>
      <c r="G1940" s="202">
        <v>77.319999999999993</v>
      </c>
      <c r="H1940" s="202">
        <v>78.849999999999994</v>
      </c>
      <c r="I1940" s="202">
        <v>75.58</v>
      </c>
      <c r="J1940" s="202">
        <v>73.099999999999994</v>
      </c>
    </row>
    <row r="1941" spans="6:10" x14ac:dyDescent="0.25">
      <c r="F1941" s="201">
        <v>45828</v>
      </c>
      <c r="G1941" s="202">
        <v>75.94</v>
      </c>
      <c r="H1941" s="202">
        <v>77.010000000000005</v>
      </c>
      <c r="I1941" s="202">
        <v>74.03</v>
      </c>
      <c r="J1941" s="202">
        <v>71.8</v>
      </c>
    </row>
    <row r="1942" spans="6:10" x14ac:dyDescent="0.25">
      <c r="F1942" s="201">
        <v>45830</v>
      </c>
      <c r="G1942" s="202">
        <v>77.510000000000005</v>
      </c>
      <c r="H1942" s="202">
        <v>78.97</v>
      </c>
      <c r="I1942" s="202">
        <v>75.72</v>
      </c>
      <c r="J1942" s="202">
        <v>73.05</v>
      </c>
    </row>
    <row r="1943" spans="6:10" x14ac:dyDescent="0.25">
      <c r="F1943" s="201">
        <v>45831</v>
      </c>
      <c r="G1943" s="202">
        <v>69.38</v>
      </c>
      <c r="H1943" s="202">
        <v>71.48</v>
      </c>
      <c r="I1943" s="202">
        <v>69.599999999999994</v>
      </c>
      <c r="J1943" s="202">
        <v>68.5</v>
      </c>
    </row>
    <row r="1944" spans="6:10" x14ac:dyDescent="0.25">
      <c r="F1944" s="201">
        <v>45832</v>
      </c>
      <c r="G1944" s="202">
        <v>66.86</v>
      </c>
      <c r="H1944" s="202">
        <v>67.14</v>
      </c>
      <c r="I1944" s="202">
        <v>65.36</v>
      </c>
      <c r="J1944" s="202">
        <v>64.739999999999995</v>
      </c>
    </row>
    <row r="1945" spans="6:10" x14ac:dyDescent="0.25">
      <c r="F1945" s="201">
        <v>45833</v>
      </c>
      <c r="G1945" s="202">
        <v>66.42</v>
      </c>
      <c r="H1945" s="202">
        <v>67.680000000000007</v>
      </c>
      <c r="I1945" s="202">
        <v>65.48</v>
      </c>
      <c r="J1945" s="202">
        <v>64.47</v>
      </c>
    </row>
    <row r="1946" spans="6:10" x14ac:dyDescent="0.25">
      <c r="F1946" s="201">
        <v>45834</v>
      </c>
      <c r="G1946" s="202">
        <v>66.66</v>
      </c>
      <c r="H1946" s="202">
        <v>67.73</v>
      </c>
      <c r="I1946" s="202">
        <v>65.81</v>
      </c>
      <c r="J1946" s="202">
        <v>64.86</v>
      </c>
    </row>
    <row r="1947" spans="6:10" x14ac:dyDescent="0.25">
      <c r="F1947" s="201">
        <v>45835</v>
      </c>
      <c r="G1947" s="202">
        <v>66.34</v>
      </c>
      <c r="H1947" s="202">
        <v>67.77</v>
      </c>
      <c r="I1947" s="202">
        <v>65.92</v>
      </c>
      <c r="J1947" s="202">
        <v>64.849999999999994</v>
      </c>
    </row>
    <row r="1948" spans="6:10" x14ac:dyDescent="0.25">
      <c r="F1948" s="201">
        <v>45837</v>
      </c>
      <c r="G1948" s="202">
        <v>66.08</v>
      </c>
      <c r="H1948" s="202">
        <v>67.180000000000007</v>
      </c>
      <c r="I1948" s="202">
        <v>65.319999999999993</v>
      </c>
      <c r="J1948" s="202">
        <v>64.319999999999993</v>
      </c>
    </row>
    <row r="1949" spans="6:10" x14ac:dyDescent="0.25">
      <c r="F1949" s="201">
        <v>45838</v>
      </c>
      <c r="G1949" s="202">
        <v>66.489999999999995</v>
      </c>
      <c r="H1949" s="202">
        <v>67.61</v>
      </c>
      <c r="I1949" s="202">
        <v>65.86</v>
      </c>
      <c r="J1949" s="202">
        <v>64.77</v>
      </c>
    </row>
    <row r="1950" spans="6:10" x14ac:dyDescent="0.25">
      <c r="F1950" s="201">
        <v>45839</v>
      </c>
      <c r="G1950" s="202">
        <v>67.069999999999993</v>
      </c>
      <c r="H1950" s="202">
        <v>67.11</v>
      </c>
      <c r="I1950" s="202">
        <v>65.61</v>
      </c>
      <c r="J1950" s="202">
        <v>64.98</v>
      </c>
    </row>
    <row r="1951" spans="6:10" x14ac:dyDescent="0.25">
      <c r="F1951" s="201">
        <v>45840</v>
      </c>
      <c r="G1951" s="202">
        <v>68.89</v>
      </c>
      <c r="H1951" s="202">
        <v>69.11</v>
      </c>
      <c r="I1951" s="202">
        <v>67.09</v>
      </c>
      <c r="J1951" s="202">
        <v>66.08</v>
      </c>
    </row>
    <row r="1952" spans="6:10" x14ac:dyDescent="0.25">
      <c r="F1952" s="201">
        <v>45841</v>
      </c>
      <c r="G1952" s="202">
        <v>68.58</v>
      </c>
      <c r="H1952" s="202">
        <v>68.8</v>
      </c>
      <c r="I1952" s="202">
        <v>66.88</v>
      </c>
      <c r="J1952" s="202">
        <v>65.92</v>
      </c>
    </row>
    <row r="1953" spans="6:10" x14ac:dyDescent="0.25">
      <c r="F1953" s="201">
        <v>45842</v>
      </c>
      <c r="G1953" s="202">
        <v>67.92</v>
      </c>
      <c r="H1953" s="202">
        <v>68.3</v>
      </c>
      <c r="I1953" s="202">
        <v>66.459999999999994</v>
      </c>
      <c r="J1953" s="202">
        <v>65.62</v>
      </c>
    </row>
    <row r="1954" spans="6:10" x14ac:dyDescent="0.25">
      <c r="F1954" s="201">
        <v>45844</v>
      </c>
      <c r="G1954" s="202">
        <v>67.36</v>
      </c>
      <c r="H1954" s="202">
        <v>67.73</v>
      </c>
      <c r="I1954" s="202">
        <v>65.92</v>
      </c>
      <c r="J1954" s="202">
        <v>65.319999999999993</v>
      </c>
    </row>
    <row r="1955" spans="6:10" x14ac:dyDescent="0.25">
      <c r="F1955" s="201">
        <v>45845</v>
      </c>
      <c r="G1955" s="202">
        <v>69.16</v>
      </c>
      <c r="H1955" s="202">
        <v>69.58</v>
      </c>
      <c r="I1955" s="202">
        <v>67.58</v>
      </c>
      <c r="J1955" s="202">
        <v>66.47</v>
      </c>
    </row>
    <row r="1956" spans="6:10" x14ac:dyDescent="0.25">
      <c r="F1956" s="201">
        <v>45846</v>
      </c>
      <c r="G1956" s="202">
        <v>69.569999999999993</v>
      </c>
      <c r="H1956" s="202">
        <v>70.150000000000006</v>
      </c>
      <c r="I1956" s="202">
        <v>68.13</v>
      </c>
      <c r="J1956" s="202">
        <v>67.040000000000006</v>
      </c>
    </row>
    <row r="1957" spans="6:10" x14ac:dyDescent="0.25">
      <c r="F1957" s="201">
        <v>45847</v>
      </c>
      <c r="G1957" s="202">
        <v>69.62</v>
      </c>
      <c r="H1957" s="202">
        <v>70.19</v>
      </c>
      <c r="I1957" s="202">
        <v>68.05</v>
      </c>
      <c r="J1957" s="202">
        <v>66.84</v>
      </c>
    </row>
    <row r="1958" spans="6:10" x14ac:dyDescent="0.25">
      <c r="F1958" s="201">
        <v>45848</v>
      </c>
      <c r="G1958" s="202">
        <v>68.31</v>
      </c>
      <c r="H1958" s="202">
        <v>68.64</v>
      </c>
      <c r="I1958" s="202">
        <v>66.77</v>
      </c>
      <c r="J1958" s="202">
        <v>65.87</v>
      </c>
    </row>
    <row r="1959" spans="6:10" x14ac:dyDescent="0.25">
      <c r="F1959" s="201">
        <v>45849</v>
      </c>
      <c r="G1959" s="202">
        <v>70.040000000000006</v>
      </c>
      <c r="H1959" s="202">
        <v>70.36</v>
      </c>
      <c r="I1959" s="202">
        <v>68.290000000000006</v>
      </c>
      <c r="J1959" s="202">
        <v>67.209999999999994</v>
      </c>
    </row>
    <row r="1960" spans="6:10" x14ac:dyDescent="0.25">
      <c r="F1960" s="201">
        <v>45851</v>
      </c>
      <c r="G1960" s="202">
        <v>69.84</v>
      </c>
      <c r="H1960" s="202">
        <v>70.5</v>
      </c>
      <c r="I1960" s="202">
        <v>68.42</v>
      </c>
      <c r="J1960" s="202">
        <v>67.2</v>
      </c>
    </row>
    <row r="1961" spans="6:10" x14ac:dyDescent="0.25">
      <c r="F1961" s="201">
        <v>45852</v>
      </c>
      <c r="G1961" s="202">
        <v>68.53</v>
      </c>
      <c r="H1961" s="202">
        <v>69.209999999999994</v>
      </c>
      <c r="I1961" s="202">
        <v>67.540000000000006</v>
      </c>
      <c r="J1961" s="202">
        <v>66.72</v>
      </c>
    </row>
    <row r="1962" spans="6:10" x14ac:dyDescent="0.25">
      <c r="F1962" s="201">
        <v>45853</v>
      </c>
      <c r="G1962" s="202">
        <v>68.260000000000005</v>
      </c>
      <c r="H1962" s="202">
        <v>68.709999999999994</v>
      </c>
      <c r="I1962" s="202">
        <v>67.12</v>
      </c>
      <c r="J1962" s="202">
        <v>66.33</v>
      </c>
    </row>
    <row r="1963" spans="6:10" x14ac:dyDescent="0.25">
      <c r="F1963" s="201">
        <v>45854</v>
      </c>
      <c r="G1963" s="202">
        <v>68.040000000000006</v>
      </c>
      <c r="H1963" s="202">
        <v>68.52</v>
      </c>
      <c r="I1963" s="202">
        <v>66.900000000000006</v>
      </c>
      <c r="J1963" s="202">
        <v>66.11</v>
      </c>
    </row>
    <row r="1964" spans="6:10" x14ac:dyDescent="0.25">
      <c r="F1964" s="201">
        <v>45855</v>
      </c>
      <c r="G1964" s="202">
        <v>68.900000000000006</v>
      </c>
      <c r="H1964" s="202">
        <v>69.52</v>
      </c>
      <c r="I1964" s="202">
        <v>67.84</v>
      </c>
      <c r="J1964" s="202">
        <v>66.88</v>
      </c>
    </row>
    <row r="1965" spans="6:10" x14ac:dyDescent="0.25">
      <c r="F1965" s="201">
        <v>45856</v>
      </c>
      <c r="G1965" s="202">
        <v>68.59</v>
      </c>
      <c r="H1965" s="202">
        <v>69.28</v>
      </c>
      <c r="I1965" s="202">
        <v>67.77</v>
      </c>
      <c r="J1965" s="202">
        <v>66.87</v>
      </c>
    </row>
    <row r="1966" spans="6:10" x14ac:dyDescent="0.25">
      <c r="F1966" s="201">
        <v>45858</v>
      </c>
      <c r="G1966" s="202">
        <v>68.709999999999994</v>
      </c>
      <c r="H1966" s="202">
        <v>69.36</v>
      </c>
      <c r="I1966" s="202">
        <v>67.88</v>
      </c>
      <c r="J1966" s="202">
        <v>66.989999999999995</v>
      </c>
    </row>
    <row r="1967" spans="6:10" x14ac:dyDescent="0.25">
      <c r="F1967" s="201">
        <v>45859</v>
      </c>
      <c r="G1967" s="202">
        <v>68.38</v>
      </c>
      <c r="H1967" s="202">
        <v>69.209999999999994</v>
      </c>
      <c r="I1967" s="202">
        <v>67.819999999999993</v>
      </c>
      <c r="J1967" s="202">
        <v>66.989999999999995</v>
      </c>
    </row>
    <row r="1968" spans="6:10" x14ac:dyDescent="0.25">
      <c r="F1968" s="201">
        <v>45860</v>
      </c>
      <c r="G1968" s="202">
        <v>68.06</v>
      </c>
      <c r="H1968" s="202">
        <v>68.59</v>
      </c>
      <c r="I1968" s="202">
        <v>67.25</v>
      </c>
      <c r="J1968" s="202">
        <v>66.52</v>
      </c>
    </row>
    <row r="1969" spans="6:10" x14ac:dyDescent="0.25">
      <c r="F1969" s="201">
        <v>45861</v>
      </c>
      <c r="G1969" s="202">
        <v>68.06</v>
      </c>
      <c r="H1969" s="202">
        <v>68.510000000000005</v>
      </c>
      <c r="I1969" s="202">
        <v>67.349999999999994</v>
      </c>
      <c r="J1969" s="202">
        <v>66.680000000000007</v>
      </c>
    </row>
    <row r="1970" spans="6:10" x14ac:dyDescent="0.25">
      <c r="F1970" s="201">
        <v>45862</v>
      </c>
      <c r="G1970" s="202">
        <v>68.569999999999993</v>
      </c>
      <c r="H1970" s="202">
        <v>69.180000000000007</v>
      </c>
      <c r="I1970" s="202">
        <v>67.77</v>
      </c>
      <c r="J1970" s="202">
        <v>66.98</v>
      </c>
    </row>
    <row r="1971" spans="6:10" x14ac:dyDescent="0.25">
      <c r="F1971" s="201">
        <v>45863</v>
      </c>
      <c r="G1971" s="202">
        <v>67.599999999999994</v>
      </c>
      <c r="H1971" s="202">
        <v>68.44</v>
      </c>
      <c r="I1971" s="202">
        <v>67.05</v>
      </c>
      <c r="J1971" s="202">
        <v>66.3</v>
      </c>
    </row>
    <row r="1972" spans="6:10" x14ac:dyDescent="0.25">
      <c r="F1972" s="201">
        <v>45865</v>
      </c>
      <c r="G1972" s="202">
        <v>67.790000000000006</v>
      </c>
      <c r="H1972" s="202">
        <v>68.599999999999994</v>
      </c>
      <c r="I1972" s="202">
        <v>67.16</v>
      </c>
      <c r="J1972" s="202">
        <v>66.400000000000006</v>
      </c>
    </row>
    <row r="1973" spans="6:10" x14ac:dyDescent="0.25">
      <c r="F1973" s="201">
        <v>45866</v>
      </c>
      <c r="G1973" s="202">
        <v>69.569999999999993</v>
      </c>
      <c r="H1973" s="202">
        <v>70.040000000000006</v>
      </c>
      <c r="I1973" s="202">
        <v>68.69</v>
      </c>
      <c r="J1973" s="202">
        <v>67.75</v>
      </c>
    </row>
    <row r="1974" spans="6:10" x14ac:dyDescent="0.25">
      <c r="F1974" s="201">
        <v>45867</v>
      </c>
      <c r="G1974" s="202">
        <v>71.75</v>
      </c>
      <c r="H1974" s="202">
        <v>72.510000000000005</v>
      </c>
      <c r="I1974" s="202">
        <v>70.95</v>
      </c>
      <c r="J1974" s="202">
        <v>69.69</v>
      </c>
    </row>
    <row r="1975" spans="6:10" x14ac:dyDescent="0.25">
      <c r="F1975" s="201">
        <v>45868</v>
      </c>
      <c r="G1975" s="202">
        <v>72.599999999999994</v>
      </c>
      <c r="H1975" s="202">
        <v>73.239999999999995</v>
      </c>
      <c r="I1975" s="202">
        <v>71.61</v>
      </c>
      <c r="J1975" s="202">
        <v>70.09</v>
      </c>
    </row>
    <row r="1976" spans="6:10" x14ac:dyDescent="0.25">
      <c r="F1976" s="201">
        <v>45869</v>
      </c>
      <c r="G1976" s="202">
        <v>71.69</v>
      </c>
      <c r="H1976" s="202">
        <v>72.53</v>
      </c>
      <c r="I1976" s="202">
        <v>70.8</v>
      </c>
      <c r="J1976" s="202">
        <v>69.290000000000006</v>
      </c>
    </row>
    <row r="1977" spans="6:10" x14ac:dyDescent="0.25">
      <c r="F1977" s="201">
        <v>45870</v>
      </c>
      <c r="G1977" s="202">
        <v>69.349999999999994</v>
      </c>
      <c r="H1977" s="202">
        <v>69.67</v>
      </c>
      <c r="I1977" s="202">
        <v>68.040000000000006</v>
      </c>
      <c r="J1977" s="202">
        <v>67.09</v>
      </c>
    </row>
    <row r="1978" spans="6:10" x14ac:dyDescent="0.25">
      <c r="F1978" s="201">
        <v>45872</v>
      </c>
      <c r="G1978" s="202">
        <v>69.08</v>
      </c>
      <c r="H1978" s="202">
        <v>69.3</v>
      </c>
      <c r="I1978" s="202">
        <v>67.709999999999994</v>
      </c>
      <c r="J1978" s="202">
        <v>66.760000000000005</v>
      </c>
    </row>
    <row r="1979" spans="6:10" x14ac:dyDescent="0.25">
      <c r="F1979" s="201">
        <v>45873</v>
      </c>
      <c r="G1979" s="202">
        <v>68.53</v>
      </c>
      <c r="H1979" s="202">
        <v>68.760000000000005</v>
      </c>
      <c r="I1979" s="202">
        <v>67.45</v>
      </c>
      <c r="J1979" s="202">
        <v>66.73</v>
      </c>
    </row>
    <row r="1980" spans="6:10" x14ac:dyDescent="0.25">
      <c r="F1980" s="201">
        <v>45874</v>
      </c>
      <c r="G1980" s="202">
        <v>67.489999999999995</v>
      </c>
      <c r="H1980" s="202">
        <v>67.64</v>
      </c>
      <c r="I1980" s="202">
        <v>66.489999999999995</v>
      </c>
      <c r="J1980" s="202">
        <v>65.900000000000006</v>
      </c>
    </row>
    <row r="1981" spans="6:10" x14ac:dyDescent="0.25">
      <c r="F1981" s="201">
        <v>45875</v>
      </c>
      <c r="G1981" s="202">
        <v>66.59</v>
      </c>
      <c r="H1981" s="202">
        <v>66.89</v>
      </c>
      <c r="I1981" s="202">
        <v>65.819999999999993</v>
      </c>
      <c r="J1981" s="202">
        <v>65.3</v>
      </c>
    </row>
    <row r="1982" spans="6:10" x14ac:dyDescent="0.25">
      <c r="F1982" s="201">
        <v>45876</v>
      </c>
      <c r="G1982" s="202">
        <v>66.16</v>
      </c>
      <c r="H1982" s="202">
        <v>66.430000000000007</v>
      </c>
      <c r="I1982" s="202">
        <v>65.53</v>
      </c>
      <c r="J1982" s="202">
        <v>65.150000000000006</v>
      </c>
    </row>
    <row r="1983" spans="6:10" x14ac:dyDescent="0.25">
      <c r="F1983" s="201">
        <v>45877</v>
      </c>
      <c r="G1983" s="202">
        <v>65.88</v>
      </c>
      <c r="H1983" s="202">
        <v>66.59</v>
      </c>
      <c r="I1983" s="202">
        <v>65.489999999999995</v>
      </c>
      <c r="J1983" s="202">
        <v>65.08</v>
      </c>
    </row>
    <row r="1984" spans="6:10" x14ac:dyDescent="0.25">
      <c r="F1984" s="201">
        <v>45879</v>
      </c>
      <c r="G1984" s="202">
        <v>65.92</v>
      </c>
      <c r="H1984" s="202">
        <v>66.209999999999994</v>
      </c>
      <c r="I1984" s="202">
        <v>65.19</v>
      </c>
      <c r="J1984" s="202">
        <v>64.73</v>
      </c>
    </row>
    <row r="1985" spans="6:10" x14ac:dyDescent="0.25">
      <c r="F1985" s="201">
        <v>45880</v>
      </c>
      <c r="G1985" s="202">
        <v>66.41</v>
      </c>
      <c r="H1985" s="202">
        <v>66.63</v>
      </c>
      <c r="I1985" s="202">
        <v>65.69</v>
      </c>
      <c r="J1985" s="202">
        <v>65.34</v>
      </c>
    </row>
    <row r="1986" spans="6:10" x14ac:dyDescent="0.25">
      <c r="F1986" s="201">
        <v>45881</v>
      </c>
      <c r="G1986" s="202">
        <v>65.83</v>
      </c>
      <c r="H1986" s="202">
        <v>66.12</v>
      </c>
      <c r="I1986" s="202">
        <v>65.28</v>
      </c>
      <c r="J1986" s="202">
        <v>64.989999999999995</v>
      </c>
    </row>
    <row r="1987" spans="6:10" x14ac:dyDescent="0.25">
      <c r="F1987" s="201">
        <v>45882</v>
      </c>
      <c r="G1987" s="202">
        <v>65.47</v>
      </c>
      <c r="H1987" s="202">
        <v>65.63</v>
      </c>
      <c r="I1987" s="202">
        <v>64.819999999999993</v>
      </c>
      <c r="J1987" s="202">
        <v>64.58</v>
      </c>
    </row>
    <row r="1988" spans="6:10" x14ac:dyDescent="0.25">
      <c r="F1988" s="201">
        <v>45883</v>
      </c>
      <c r="G1988" s="202">
        <v>66.45</v>
      </c>
      <c r="H1988" s="202">
        <v>66.84</v>
      </c>
      <c r="I1988" s="202">
        <v>65.69</v>
      </c>
      <c r="J1988" s="202">
        <v>65.209999999999994</v>
      </c>
    </row>
    <row r="1989" spans="6:10" x14ac:dyDescent="0.25">
      <c r="F1989" s="201">
        <v>45884</v>
      </c>
      <c r="G1989" s="202">
        <v>65.75</v>
      </c>
      <c r="H1989" s="202">
        <v>65.849999999999994</v>
      </c>
      <c r="I1989" s="202">
        <v>64.91</v>
      </c>
      <c r="J1989" s="202">
        <v>64.56</v>
      </c>
    </row>
    <row r="1990" spans="6:10" x14ac:dyDescent="0.25">
      <c r="F1990" s="201">
        <v>45886</v>
      </c>
      <c r="G1990" s="202">
        <v>65.13</v>
      </c>
      <c r="H1990" s="202">
        <v>65.849999999999994</v>
      </c>
      <c r="I1990" s="202">
        <v>64.58</v>
      </c>
      <c r="J1990" s="202">
        <v>64.28</v>
      </c>
    </row>
    <row r="1991" spans="6:10" x14ac:dyDescent="0.25">
      <c r="F1991" s="201">
        <v>45887</v>
      </c>
      <c r="G1991" s="202">
        <v>66.09</v>
      </c>
      <c r="H1991" s="202">
        <v>66.599999999999994</v>
      </c>
      <c r="I1991" s="202">
        <v>65.569999999999993</v>
      </c>
      <c r="J1991" s="202">
        <v>65.13</v>
      </c>
    </row>
    <row r="1992" spans="6:10" x14ac:dyDescent="0.25">
      <c r="F1992" s="201">
        <v>45888</v>
      </c>
      <c r="G1992" s="202">
        <v>65.599999999999994</v>
      </c>
      <c r="H1992" s="202">
        <v>65.790000000000006</v>
      </c>
      <c r="I1992" s="202">
        <v>64.91</v>
      </c>
      <c r="J1992" s="202">
        <v>64.59</v>
      </c>
    </row>
    <row r="1993" spans="6:10" x14ac:dyDescent="0.25">
      <c r="F1993" s="201">
        <v>45889</v>
      </c>
      <c r="G1993" s="202">
        <v>66.52</v>
      </c>
      <c r="H1993" s="202">
        <v>66.84</v>
      </c>
      <c r="I1993" s="202">
        <v>65.89</v>
      </c>
      <c r="J1993" s="202">
        <v>65.5</v>
      </c>
    </row>
    <row r="1994" spans="6:10" x14ac:dyDescent="0.25">
      <c r="F1994" s="201">
        <v>45890</v>
      </c>
      <c r="G1994" s="202">
        <v>67.150000000000006</v>
      </c>
      <c r="H1994" s="202">
        <v>67.67</v>
      </c>
      <c r="I1994" s="202">
        <v>66.66</v>
      </c>
      <c r="J1994" s="202">
        <v>66.19</v>
      </c>
    </row>
    <row r="1995" spans="6:10" x14ac:dyDescent="0.25">
      <c r="F1995" s="201">
        <v>45891</v>
      </c>
      <c r="G1995" s="202">
        <v>67.319999999999993</v>
      </c>
      <c r="H1995" s="202">
        <v>67.73</v>
      </c>
      <c r="I1995" s="202">
        <v>66.77</v>
      </c>
      <c r="J1995" s="202">
        <v>66.290000000000006</v>
      </c>
    </row>
    <row r="1996" spans="6:10" x14ac:dyDescent="0.25">
      <c r="F1996" s="201">
        <v>45892</v>
      </c>
      <c r="G1996" s="202">
        <v>67.3</v>
      </c>
      <c r="H1996" s="202">
        <v>67.790000000000006</v>
      </c>
      <c r="I1996" s="202">
        <v>66.81</v>
      </c>
      <c r="J1996" s="202">
        <v>66.349999999999994</v>
      </c>
    </row>
    <row r="1997" spans="6:10" x14ac:dyDescent="0.25">
      <c r="F1997" s="201">
        <v>45893</v>
      </c>
      <c r="G1997" s="202">
        <v>68.2</v>
      </c>
      <c r="H1997" s="202">
        <v>68.8</v>
      </c>
      <c r="I1997" s="202">
        <v>67.739999999999995</v>
      </c>
      <c r="J1997" s="202">
        <v>67.180000000000007</v>
      </c>
    </row>
    <row r="1998" spans="6:10" x14ac:dyDescent="0.25">
      <c r="F1998" s="201">
        <v>45895</v>
      </c>
      <c r="G1998" s="202">
        <v>66.75</v>
      </c>
      <c r="H1998" s="202">
        <v>67.22</v>
      </c>
      <c r="I1998" s="202">
        <v>66.27</v>
      </c>
      <c r="J1998" s="202">
        <v>65.8</v>
      </c>
    </row>
    <row r="1999" spans="6:10" x14ac:dyDescent="0.25">
      <c r="F1999" s="201">
        <v>45896</v>
      </c>
      <c r="G1999" s="202">
        <v>67.16</v>
      </c>
      <c r="H1999" s="202">
        <v>68.05</v>
      </c>
      <c r="I1999" s="202">
        <v>66.89</v>
      </c>
      <c r="J1999" s="202">
        <v>66.22</v>
      </c>
    </row>
    <row r="2000" spans="6:10" x14ac:dyDescent="0.25">
      <c r="F2000" s="201">
        <v>45897</v>
      </c>
      <c r="G2000" s="202">
        <v>67.62</v>
      </c>
      <c r="H2000" s="202">
        <v>68.62</v>
      </c>
      <c r="I2000" s="202">
        <v>67.42</v>
      </c>
      <c r="J2000" s="202">
        <v>66.739999999999995</v>
      </c>
    </row>
    <row r="2001" spans="6:10" x14ac:dyDescent="0.25">
      <c r="F2001" s="201">
        <v>45898</v>
      </c>
      <c r="G2001" s="202">
        <v>67.38</v>
      </c>
      <c r="H2001" s="202">
        <v>68.12</v>
      </c>
      <c r="I2001" s="202">
        <v>66.89</v>
      </c>
      <c r="J2001" s="202">
        <v>66.16</v>
      </c>
    </row>
    <row r="2002" spans="6:10" x14ac:dyDescent="0.25">
      <c r="F2002" s="201">
        <v>45899</v>
      </c>
      <c r="G2002" s="202">
        <v>67.33</v>
      </c>
      <c r="H2002" s="202">
        <v>67.430000000000007</v>
      </c>
      <c r="I2002" s="202">
        <v>66.430000000000007</v>
      </c>
      <c r="J2002" s="202">
        <v>66.06</v>
      </c>
    </row>
    <row r="2003" spans="6:10" x14ac:dyDescent="0.25">
      <c r="F2003" s="201">
        <v>45901</v>
      </c>
      <c r="G2003" s="202">
        <v>68.06</v>
      </c>
      <c r="H2003" s="202">
        <v>68.150000000000006</v>
      </c>
      <c r="I2003" s="202">
        <v>67.08</v>
      </c>
      <c r="J2003" s="202">
        <v>66.599999999999994</v>
      </c>
    </row>
    <row r="2004" spans="6:10" x14ac:dyDescent="0.25">
      <c r="F2004" s="201">
        <v>45902</v>
      </c>
      <c r="G2004" s="202">
        <v>69</v>
      </c>
      <c r="H2004" s="202">
        <v>69.14</v>
      </c>
      <c r="I2004" s="202">
        <v>68.17</v>
      </c>
      <c r="J2004" s="202">
        <v>67.650000000000006</v>
      </c>
    </row>
    <row r="2005" spans="6:10" x14ac:dyDescent="0.25">
      <c r="F2005" s="201">
        <v>45903</v>
      </c>
      <c r="G2005" s="202">
        <v>67.28</v>
      </c>
      <c r="H2005" s="202">
        <v>67.599999999999994</v>
      </c>
      <c r="I2005" s="202">
        <v>66.83</v>
      </c>
      <c r="J2005" s="202">
        <v>66.459999999999994</v>
      </c>
    </row>
    <row r="2006" spans="6:10" x14ac:dyDescent="0.25">
      <c r="F2006" s="201">
        <v>45904</v>
      </c>
      <c r="G2006" s="202">
        <v>66.69</v>
      </c>
      <c r="H2006" s="202">
        <v>66.989999999999995</v>
      </c>
      <c r="I2006" s="202">
        <v>66.2</v>
      </c>
      <c r="J2006" s="202">
        <v>65.790000000000006</v>
      </c>
    </row>
    <row r="2007" spans="6:10" x14ac:dyDescent="0.25">
      <c r="F2007" s="201">
        <v>45905</v>
      </c>
      <c r="G2007" s="202">
        <v>65.459999999999994</v>
      </c>
      <c r="H2007" s="202">
        <v>65.5</v>
      </c>
      <c r="I2007" s="202">
        <v>64.83</v>
      </c>
      <c r="J2007" s="202">
        <v>64.56</v>
      </c>
    </row>
    <row r="2008" spans="6:10" x14ac:dyDescent="0.25">
      <c r="F2008" s="201">
        <v>45907</v>
      </c>
      <c r="G2008" s="202">
        <v>65.739999999999995</v>
      </c>
      <c r="H2008" s="202">
        <v>65.89</v>
      </c>
      <c r="I2008" s="202">
        <v>65.11</v>
      </c>
      <c r="J2008" s="202">
        <v>64.8</v>
      </c>
    </row>
    <row r="2009" spans="6:10" x14ac:dyDescent="0.25">
      <c r="F2009" s="201">
        <v>45908</v>
      </c>
      <c r="G2009" s="202">
        <v>66.069999999999993</v>
      </c>
      <c r="H2009" s="202">
        <v>66.02</v>
      </c>
      <c r="I2009" s="202">
        <v>65.39</v>
      </c>
      <c r="J2009" s="202">
        <v>65.13</v>
      </c>
    </row>
    <row r="2010" spans="6:10" x14ac:dyDescent="0.25">
      <c r="F2010" s="201">
        <v>45909</v>
      </c>
      <c r="G2010" s="202">
        <v>66.41</v>
      </c>
      <c r="H2010" s="202">
        <v>66.39</v>
      </c>
      <c r="I2010" s="202">
        <v>65.86</v>
      </c>
      <c r="J2010" s="202">
        <v>65.55</v>
      </c>
    </row>
    <row r="2011" spans="6:10" x14ac:dyDescent="0.25">
      <c r="F2011" s="201">
        <v>45910</v>
      </c>
      <c r="G2011" s="202">
        <v>67.41</v>
      </c>
      <c r="H2011" s="202">
        <v>67.489999999999995</v>
      </c>
      <c r="I2011" s="202">
        <v>66.87</v>
      </c>
      <c r="J2011" s="202">
        <v>66.47</v>
      </c>
    </row>
    <row r="2012" spans="6:10" x14ac:dyDescent="0.25">
      <c r="F2012" s="201">
        <v>45911</v>
      </c>
      <c r="G2012" s="202">
        <v>66.08</v>
      </c>
      <c r="H2012" s="202">
        <v>66.37</v>
      </c>
      <c r="I2012" s="202">
        <v>65.73</v>
      </c>
      <c r="J2012" s="202">
        <v>65.400000000000006</v>
      </c>
    </row>
    <row r="2013" spans="6:10" x14ac:dyDescent="0.25">
      <c r="F2013" s="201">
        <v>45912</v>
      </c>
      <c r="G2013" s="202">
        <v>66.63</v>
      </c>
      <c r="H2013" s="202">
        <v>66.989999999999995</v>
      </c>
      <c r="I2013" s="202">
        <v>66.17</v>
      </c>
      <c r="J2013" s="202">
        <v>65.78</v>
      </c>
    </row>
    <row r="2014" spans="6:10" x14ac:dyDescent="0.25">
      <c r="F2014" s="201">
        <v>45914</v>
      </c>
      <c r="G2014" s="202">
        <v>66.64</v>
      </c>
      <c r="H2014" s="202">
        <v>66.92</v>
      </c>
      <c r="I2014" s="202">
        <v>66.12</v>
      </c>
      <c r="J2014" s="202">
        <v>65.75</v>
      </c>
    </row>
    <row r="2015" spans="6:10" x14ac:dyDescent="0.25">
      <c r="F2015" s="201">
        <v>45915</v>
      </c>
      <c r="G2015" s="202">
        <v>67.19</v>
      </c>
      <c r="H2015" s="202">
        <v>67.44</v>
      </c>
      <c r="I2015" s="202">
        <v>66.69</v>
      </c>
      <c r="J2015" s="202">
        <v>66.27</v>
      </c>
    </row>
    <row r="2016" spans="6:10" x14ac:dyDescent="0.25">
      <c r="F2016" s="201">
        <v>45916</v>
      </c>
      <c r="G2016" s="202">
        <v>68.180000000000007</v>
      </c>
      <c r="H2016" s="202">
        <v>68.47</v>
      </c>
      <c r="I2016" s="202">
        <v>67.62</v>
      </c>
      <c r="J2016" s="202">
        <v>67.09</v>
      </c>
    </row>
    <row r="2017" spans="6:10" x14ac:dyDescent="0.25">
      <c r="F2017" s="201">
        <v>45917</v>
      </c>
      <c r="G2017" s="202">
        <v>67.540000000000006</v>
      </c>
      <c r="H2017" s="202">
        <v>67.95</v>
      </c>
      <c r="I2017" s="202">
        <v>67.069999999999993</v>
      </c>
      <c r="J2017" s="202">
        <v>66.510000000000005</v>
      </c>
    </row>
    <row r="2018" spans="6:10" x14ac:dyDescent="0.25">
      <c r="F2018" s="201">
        <v>45918</v>
      </c>
      <c r="G2018" s="202">
        <v>67.11</v>
      </c>
      <c r="H2018" s="202">
        <v>67.44</v>
      </c>
      <c r="I2018" s="202">
        <v>66.52</v>
      </c>
      <c r="J2018" s="202">
        <v>66</v>
      </c>
    </row>
    <row r="2019" spans="6:10" x14ac:dyDescent="0.25">
      <c r="F2019" s="201">
        <v>45919</v>
      </c>
      <c r="G2019" s="202">
        <v>66.150000000000006</v>
      </c>
      <c r="H2019" s="202">
        <v>66.680000000000007</v>
      </c>
      <c r="I2019" s="202">
        <v>65.599999999999994</v>
      </c>
      <c r="J2019" s="202">
        <v>65.13</v>
      </c>
    </row>
    <row r="2020" spans="6:10" x14ac:dyDescent="0.25">
      <c r="F2020" s="201">
        <v>45921</v>
      </c>
      <c r="G2020" s="202">
        <v>66.3</v>
      </c>
      <c r="H2020" s="202">
        <v>66.849999999999994</v>
      </c>
      <c r="I2020" s="202">
        <v>65.75</v>
      </c>
      <c r="J2020" s="202">
        <v>65.28</v>
      </c>
    </row>
    <row r="2021" spans="6:10" x14ac:dyDescent="0.25">
      <c r="F2021" s="201">
        <v>45922</v>
      </c>
      <c r="G2021" s="202">
        <v>66.099999999999994</v>
      </c>
      <c r="H2021" s="202">
        <v>66.569999999999993</v>
      </c>
      <c r="I2021" s="202">
        <v>65.56</v>
      </c>
      <c r="J2021" s="202">
        <v>65.16</v>
      </c>
    </row>
    <row r="2022" spans="6:10" x14ac:dyDescent="0.25">
      <c r="F2022" s="201">
        <v>45923</v>
      </c>
      <c r="G2022" s="202">
        <v>67.27</v>
      </c>
      <c r="H2022" s="202">
        <v>67.63</v>
      </c>
      <c r="I2022" s="202">
        <v>66.5</v>
      </c>
      <c r="J2022" s="202">
        <v>65.95</v>
      </c>
    </row>
    <row r="2023" spans="6:10" x14ac:dyDescent="0.25">
      <c r="F2023" s="201">
        <v>45924</v>
      </c>
      <c r="G2023" s="202">
        <v>68.37</v>
      </c>
      <c r="H2023" s="202">
        <v>69.31</v>
      </c>
      <c r="I2023" s="202">
        <v>67.88</v>
      </c>
      <c r="J2023" s="202">
        <v>67.040000000000006</v>
      </c>
    </row>
    <row r="2024" spans="6:10" x14ac:dyDescent="0.25">
      <c r="F2024" s="201">
        <v>45925</v>
      </c>
      <c r="G2024" s="202">
        <v>68.77</v>
      </c>
      <c r="H2024" s="202">
        <v>69.42</v>
      </c>
      <c r="I2024" s="202">
        <v>68.03</v>
      </c>
      <c r="J2024" s="202">
        <v>67.23</v>
      </c>
    </row>
    <row r="2025" spans="6:10" x14ac:dyDescent="0.25">
      <c r="F2025" s="201">
        <v>45926</v>
      </c>
      <c r="G2025" s="202">
        <v>68.72</v>
      </c>
      <c r="H2025" s="202">
        <v>70.13</v>
      </c>
      <c r="I2025" s="202">
        <v>68.650000000000006</v>
      </c>
      <c r="J2025" s="202">
        <v>67.790000000000006</v>
      </c>
    </row>
    <row r="2026" spans="6:10" x14ac:dyDescent="0.25">
      <c r="F2026" s="201">
        <v>45928</v>
      </c>
      <c r="G2026" s="202">
        <v>68.650000000000006</v>
      </c>
      <c r="H2026" s="202">
        <v>69.569999999999993</v>
      </c>
      <c r="I2026" s="202">
        <v>68.17</v>
      </c>
      <c r="J2026" s="202">
        <v>67.319999999999993</v>
      </c>
    </row>
    <row r="2027" spans="6:10" x14ac:dyDescent="0.25">
      <c r="F2027" s="201">
        <v>45929</v>
      </c>
      <c r="G2027" s="202">
        <v>66.72</v>
      </c>
      <c r="H2027" s="202">
        <v>67.97</v>
      </c>
      <c r="I2027" s="202">
        <v>66.67</v>
      </c>
      <c r="J2027" s="202">
        <v>66.05</v>
      </c>
    </row>
    <row r="2028" spans="6:10" x14ac:dyDescent="0.25">
      <c r="F2028" s="201">
        <v>45930</v>
      </c>
      <c r="G2028" s="202">
        <v>66.03</v>
      </c>
      <c r="H2028" s="202">
        <v>67.02</v>
      </c>
      <c r="I2028" s="202">
        <v>65.62</v>
      </c>
      <c r="J2028" s="202">
        <v>65.06</v>
      </c>
    </row>
    <row r="2029" spans="6:10" x14ac:dyDescent="0.25">
      <c r="F2029" s="201">
        <v>45931</v>
      </c>
      <c r="G2029" s="202">
        <v>65.34</v>
      </c>
      <c r="H2029" s="202">
        <v>65.349999999999994</v>
      </c>
      <c r="I2029" s="202">
        <v>64.75</v>
      </c>
      <c r="J2029" s="202">
        <v>64.55</v>
      </c>
    </row>
    <row r="2030" spans="6:10" x14ac:dyDescent="0.25">
      <c r="F2030" s="201">
        <v>45932</v>
      </c>
      <c r="G2030" s="202">
        <v>64.239999999999995</v>
      </c>
      <c r="H2030" s="202">
        <v>64.11</v>
      </c>
      <c r="I2030" s="202">
        <v>63.63</v>
      </c>
      <c r="J2030" s="202">
        <v>63.61</v>
      </c>
    </row>
    <row r="2031" spans="6:10" x14ac:dyDescent="0.25">
      <c r="F2031" s="201">
        <v>45933</v>
      </c>
      <c r="G2031" s="202">
        <v>64.27</v>
      </c>
      <c r="H2031" s="202">
        <v>64.53</v>
      </c>
      <c r="I2031" s="202">
        <v>63.94</v>
      </c>
      <c r="J2031" s="202">
        <v>63.86</v>
      </c>
    </row>
    <row r="2032" spans="6:10" x14ac:dyDescent="0.25">
      <c r="F2032" s="201">
        <v>45935</v>
      </c>
      <c r="G2032" s="202">
        <v>65.180000000000007</v>
      </c>
      <c r="H2032" s="202">
        <v>65.290000000000006</v>
      </c>
      <c r="I2032" s="202">
        <v>64.66</v>
      </c>
      <c r="J2032" s="202">
        <v>64.430000000000007</v>
      </c>
    </row>
    <row r="2033" spans="6:10" x14ac:dyDescent="0.25">
      <c r="F2033" s="201">
        <v>45936</v>
      </c>
      <c r="G2033" s="202">
        <v>65.38</v>
      </c>
      <c r="H2033" s="202">
        <v>65.47</v>
      </c>
      <c r="I2033" s="202">
        <v>64.819999999999993</v>
      </c>
      <c r="J2033" s="202">
        <v>64.680000000000007</v>
      </c>
    </row>
    <row r="2034" spans="6:10" x14ac:dyDescent="0.25">
      <c r="F2034" s="201">
        <v>45937</v>
      </c>
      <c r="G2034" s="202">
        <v>65.55</v>
      </c>
      <c r="H2034" s="202">
        <v>65.45</v>
      </c>
      <c r="I2034" s="202">
        <v>64.62</v>
      </c>
      <c r="J2034" s="202">
        <v>64.45</v>
      </c>
    </row>
    <row r="2035" spans="6:10" x14ac:dyDescent="0.25">
      <c r="F2035" s="201">
        <v>45938</v>
      </c>
      <c r="G2035" s="202">
        <v>65.8</v>
      </c>
      <c r="H2035" s="202">
        <v>66.25</v>
      </c>
      <c r="I2035" s="202">
        <v>65.33</v>
      </c>
      <c r="J2035" s="202">
        <v>65.099999999999994</v>
      </c>
    </row>
    <row r="2036" spans="6:10" x14ac:dyDescent="0.25">
      <c r="F2036" s="201">
        <v>45939</v>
      </c>
      <c r="G2036" s="202">
        <v>65.010000000000005</v>
      </c>
      <c r="H2036" s="202">
        <v>65.22</v>
      </c>
      <c r="I2036" s="202">
        <v>64.45</v>
      </c>
      <c r="J2036" s="202">
        <v>64.31</v>
      </c>
    </row>
    <row r="2037" spans="6:10" x14ac:dyDescent="0.25">
      <c r="F2037" s="201">
        <v>45940</v>
      </c>
      <c r="G2037" s="202">
        <v>62</v>
      </c>
      <c r="H2037" s="202">
        <v>62.73</v>
      </c>
      <c r="I2037" s="202">
        <v>62.06</v>
      </c>
      <c r="J2037" s="202">
        <v>62.09</v>
      </c>
    </row>
    <row r="2038" spans="6:10" x14ac:dyDescent="0.25">
      <c r="F2038" s="201">
        <v>45942</v>
      </c>
      <c r="G2038" s="202">
        <v>63.19</v>
      </c>
      <c r="H2038" s="202">
        <v>63.43</v>
      </c>
      <c r="I2038" s="202">
        <v>62.69</v>
      </c>
      <c r="J2038" s="202">
        <v>62.62</v>
      </c>
    </row>
    <row r="2039" spans="6:10" x14ac:dyDescent="0.25">
      <c r="F2039" s="201">
        <v>45943</v>
      </c>
      <c r="G2039" s="202">
        <v>63.18</v>
      </c>
      <c r="H2039" s="202">
        <v>63.32</v>
      </c>
      <c r="I2039" s="202">
        <v>62.75</v>
      </c>
      <c r="J2039" s="202">
        <v>62.83</v>
      </c>
    </row>
    <row r="2040" spans="6:10" x14ac:dyDescent="0.25">
      <c r="F2040" s="201">
        <v>45944</v>
      </c>
      <c r="G2040" s="202">
        <v>62.07</v>
      </c>
      <c r="H2040" s="202">
        <v>62.39</v>
      </c>
      <c r="I2040" s="202">
        <v>61.86</v>
      </c>
      <c r="J2040" s="202">
        <v>62.04</v>
      </c>
    </row>
    <row r="2041" spans="6:10" x14ac:dyDescent="0.25">
      <c r="F2041" s="201">
        <v>45945</v>
      </c>
      <c r="G2041" s="202">
        <v>62.23</v>
      </c>
      <c r="H2041" s="202">
        <v>61.91</v>
      </c>
      <c r="I2041" s="202">
        <v>61.51</v>
      </c>
      <c r="J2041" s="202">
        <v>61.75</v>
      </c>
    </row>
    <row r="2042" spans="6:10" x14ac:dyDescent="0.25">
      <c r="F2042" s="201">
        <v>45946</v>
      </c>
      <c r="G2042" s="202">
        <v>60.84</v>
      </c>
      <c r="H2042" s="202">
        <v>61.06</v>
      </c>
      <c r="I2042" s="202">
        <v>60.67</v>
      </c>
      <c r="J2042" s="202">
        <v>60.94</v>
      </c>
    </row>
    <row r="2043" spans="6:10" x14ac:dyDescent="0.25">
      <c r="F2043" s="201">
        <v>45947</v>
      </c>
      <c r="G2043" s="202">
        <v>61.26</v>
      </c>
      <c r="H2043" s="202">
        <v>61.29</v>
      </c>
      <c r="I2043" s="202">
        <v>61.04</v>
      </c>
      <c r="J2043" s="202">
        <v>61.38</v>
      </c>
    </row>
    <row r="2044" spans="6:10" x14ac:dyDescent="0.25">
      <c r="F2044" s="201">
        <v>45949</v>
      </c>
      <c r="G2044" s="202">
        <v>60.96</v>
      </c>
      <c r="H2044" s="202">
        <v>61.07</v>
      </c>
      <c r="I2044" s="202">
        <v>60.87</v>
      </c>
      <c r="J2044" s="202">
        <v>61.25</v>
      </c>
    </row>
    <row r="2045" spans="6:10" x14ac:dyDescent="0.25">
      <c r="F2045" s="201">
        <v>45950</v>
      </c>
      <c r="G2045" s="202">
        <v>60.81</v>
      </c>
      <c r="H2045" s="202">
        <v>61.01</v>
      </c>
      <c r="I2045" s="202">
        <v>60.86</v>
      </c>
      <c r="J2045" s="202">
        <v>61.26</v>
      </c>
    </row>
    <row r="2046" spans="6:10" x14ac:dyDescent="0.25">
      <c r="F2046" s="201">
        <v>45951</v>
      </c>
      <c r="G2046" s="202">
        <v>61.4</v>
      </c>
      <c r="H2046" s="202">
        <v>61.32</v>
      </c>
      <c r="I2046" s="202">
        <v>60.94</v>
      </c>
      <c r="J2046" s="202">
        <v>61.22</v>
      </c>
    </row>
    <row r="2047" spans="6:10" x14ac:dyDescent="0.25">
      <c r="F2047" s="201">
        <v>45952</v>
      </c>
      <c r="G2047" s="202">
        <v>63.04</v>
      </c>
      <c r="H2047" s="202">
        <v>62.59</v>
      </c>
      <c r="I2047" s="202">
        <v>62.07</v>
      </c>
      <c r="J2047" s="202">
        <v>62.2</v>
      </c>
    </row>
    <row r="2048" spans="6:10" x14ac:dyDescent="0.25">
      <c r="F2048" s="201">
        <v>45953</v>
      </c>
      <c r="G2048" s="202">
        <v>65.06</v>
      </c>
      <c r="H2048" s="202">
        <v>65.989999999999995</v>
      </c>
      <c r="I2048" s="202">
        <v>64.67</v>
      </c>
      <c r="J2048" s="202">
        <v>63.95</v>
      </c>
    </row>
    <row r="2049" spans="6:10" x14ac:dyDescent="0.25">
      <c r="F2049" s="201">
        <v>45954</v>
      </c>
      <c r="G2049" s="202">
        <v>65.06</v>
      </c>
      <c r="H2049" s="202">
        <v>65.94</v>
      </c>
      <c r="I2049" s="202">
        <v>64.569999999999993</v>
      </c>
      <c r="J2049" s="202">
        <v>63.86</v>
      </c>
    </row>
    <row r="2050" spans="6:10" x14ac:dyDescent="0.25">
      <c r="F2050" s="201">
        <v>45956</v>
      </c>
      <c r="G2050" s="202">
        <v>65.06</v>
      </c>
      <c r="H2050" s="202">
        <v>66.39</v>
      </c>
      <c r="I2050" s="202">
        <v>64.959999999999994</v>
      </c>
      <c r="J2050" s="202">
        <v>64.260000000000005</v>
      </c>
    </row>
    <row r="2051" spans="6:10" x14ac:dyDescent="0.25">
      <c r="F2051" s="201">
        <v>45957</v>
      </c>
      <c r="G2051" s="202">
        <v>65.17</v>
      </c>
      <c r="H2051" s="202">
        <v>65.62</v>
      </c>
      <c r="I2051" s="202">
        <v>64.319999999999993</v>
      </c>
      <c r="J2051" s="202">
        <v>63.74</v>
      </c>
    </row>
    <row r="2052" spans="6:10" x14ac:dyDescent="0.25">
      <c r="F2052" s="201">
        <v>45958</v>
      </c>
      <c r="G2052" s="202">
        <v>63.87</v>
      </c>
      <c r="H2052" s="202">
        <v>64.400000000000006</v>
      </c>
      <c r="I2052" s="202">
        <v>63.45</v>
      </c>
      <c r="J2052" s="202">
        <v>63.23</v>
      </c>
    </row>
    <row r="2053" spans="6:10" x14ac:dyDescent="0.25">
      <c r="F2053" s="201">
        <v>45959</v>
      </c>
      <c r="G2053" s="202">
        <v>64.2</v>
      </c>
      <c r="H2053" s="202">
        <v>64.92</v>
      </c>
      <c r="I2053" s="202">
        <v>63.89</v>
      </c>
      <c r="J2053" s="202">
        <v>63.62</v>
      </c>
    </row>
    <row r="2054" spans="6:10" x14ac:dyDescent="0.25">
      <c r="F2054" s="201">
        <v>45960</v>
      </c>
      <c r="G2054" s="202">
        <v>64.02</v>
      </c>
      <c r="H2054" s="202">
        <v>65</v>
      </c>
      <c r="I2054" s="202">
        <v>63.89</v>
      </c>
      <c r="J2054" s="202">
        <v>63.57</v>
      </c>
    </row>
    <row r="2055" spans="6:10" x14ac:dyDescent="0.25">
      <c r="F2055" s="201">
        <v>45961</v>
      </c>
      <c r="G2055" s="202">
        <v>64.599999999999994</v>
      </c>
      <c r="H2055" s="202">
        <v>65.069999999999993</v>
      </c>
      <c r="I2055" s="202">
        <v>64.2</v>
      </c>
      <c r="J2055" s="202">
        <v>63.66</v>
      </c>
    </row>
    <row r="2056" spans="6:10" x14ac:dyDescent="0.25">
      <c r="F2056" s="660">
        <v>45963</v>
      </c>
      <c r="G2056" s="671">
        <v>65.08</v>
      </c>
      <c r="H2056" s="671">
        <v>65.19</v>
      </c>
      <c r="I2056" s="671">
        <v>64.23</v>
      </c>
      <c r="J2056" s="671">
        <v>63.96</v>
      </c>
    </row>
    <row r="2057" spans="6:10" x14ac:dyDescent="0.25">
      <c r="F2057" s="660">
        <v>45964</v>
      </c>
      <c r="G2057" s="671">
        <v>64.78</v>
      </c>
      <c r="H2057" s="671">
        <v>64.89</v>
      </c>
      <c r="I2057" s="671">
        <v>64.17</v>
      </c>
      <c r="J2057" s="671">
        <v>63.99</v>
      </c>
    </row>
    <row r="2058" spans="6:10" x14ac:dyDescent="0.25">
      <c r="F2058" s="660">
        <v>45965</v>
      </c>
      <c r="G2058" s="671">
        <v>64.23</v>
      </c>
      <c r="H2058" s="671">
        <v>64.44</v>
      </c>
      <c r="I2058" s="671">
        <v>63.86</v>
      </c>
      <c r="J2058" s="671">
        <v>63.77</v>
      </c>
    </row>
    <row r="2059" spans="6:10" x14ac:dyDescent="0.25">
      <c r="F2059" s="660">
        <v>45966</v>
      </c>
      <c r="G2059" s="671">
        <v>63.47</v>
      </c>
      <c r="H2059" s="671">
        <v>63.52</v>
      </c>
      <c r="I2059" s="671">
        <v>63.09</v>
      </c>
      <c r="J2059" s="671">
        <v>63.09</v>
      </c>
    </row>
    <row r="2060" spans="6:10" x14ac:dyDescent="0.25">
      <c r="F2060" s="660">
        <v>45967</v>
      </c>
      <c r="G2060" s="671">
        <v>63.35</v>
      </c>
      <c r="H2060" s="671">
        <v>63.38</v>
      </c>
      <c r="I2060" s="671">
        <v>62.9</v>
      </c>
      <c r="J2060" s="671">
        <v>62.91</v>
      </c>
    </row>
    <row r="2061" spans="6:10" x14ac:dyDescent="0.25">
      <c r="F2061" s="660">
        <v>45968</v>
      </c>
      <c r="G2061" s="671">
        <v>63.59</v>
      </c>
      <c r="H2061" s="671">
        <v>63.63</v>
      </c>
      <c r="I2061" s="671">
        <v>63.25</v>
      </c>
      <c r="J2061" s="671">
        <v>63.24</v>
      </c>
    </row>
    <row r="2062" spans="6:10" x14ac:dyDescent="0.25">
      <c r="F2062" s="660">
        <v>45970</v>
      </c>
      <c r="G2062" s="671">
        <v>63.64</v>
      </c>
      <c r="H2062" s="671">
        <v>63.76</v>
      </c>
      <c r="I2062" s="671">
        <v>63.33</v>
      </c>
      <c r="J2062" s="671">
        <v>63.3</v>
      </c>
    </row>
    <row r="2063" spans="6:10" x14ac:dyDescent="0.25">
      <c r="F2063" s="660">
        <v>45971</v>
      </c>
      <c r="G2063" s="671">
        <v>63.86</v>
      </c>
      <c r="H2063" s="671">
        <v>64.06</v>
      </c>
      <c r="I2063" s="671">
        <v>63.69</v>
      </c>
      <c r="J2063" s="671">
        <v>63.65</v>
      </c>
    </row>
    <row r="2064" spans="6:10" x14ac:dyDescent="0.25">
      <c r="F2064" s="660">
        <v>45972</v>
      </c>
      <c r="G2064" s="671">
        <v>65.02</v>
      </c>
      <c r="H2064" s="671">
        <v>65.16</v>
      </c>
      <c r="I2064" s="671">
        <v>64.7</v>
      </c>
      <c r="J2064" s="671">
        <v>64.56</v>
      </c>
    </row>
    <row r="2065" spans="6:10" x14ac:dyDescent="0.25">
      <c r="F2065" s="660">
        <v>45973</v>
      </c>
      <c r="G2065" s="671">
        <v>62.6</v>
      </c>
      <c r="H2065" s="671">
        <v>62.71</v>
      </c>
      <c r="I2065" s="671">
        <v>62.31</v>
      </c>
      <c r="J2065" s="671">
        <v>62.3</v>
      </c>
    </row>
    <row r="2066" spans="6:10" x14ac:dyDescent="0.25">
      <c r="F2066" s="201">
        <v>45974</v>
      </c>
      <c r="G2066" s="202">
        <v>62.68</v>
      </c>
      <c r="H2066" s="202">
        <v>63.01</v>
      </c>
      <c r="I2066" s="202">
        <v>62.43</v>
      </c>
      <c r="J2066" s="202">
        <v>62.34</v>
      </c>
    </row>
    <row r="2067" spans="6:10" x14ac:dyDescent="0.25">
      <c r="F2067" s="660">
        <v>45975</v>
      </c>
      <c r="G2067" s="671">
        <v>63.95</v>
      </c>
      <c r="H2067" s="671">
        <v>64.39</v>
      </c>
      <c r="I2067" s="671">
        <v>63.62</v>
      </c>
      <c r="J2067" s="671">
        <v>63.34</v>
      </c>
    </row>
    <row r="2068" spans="6:10" x14ac:dyDescent="0.25">
      <c r="F2068" s="660">
        <v>45977</v>
      </c>
      <c r="G2068" s="671">
        <v>63.56</v>
      </c>
      <c r="H2068" s="671">
        <v>63.88</v>
      </c>
      <c r="I2068" s="671">
        <v>63.18</v>
      </c>
      <c r="J2068" s="671">
        <v>63</v>
      </c>
    </row>
    <row r="2069" spans="6:10" x14ac:dyDescent="0.25">
      <c r="F2069" s="660">
        <v>45978</v>
      </c>
      <c r="G2069" s="671">
        <v>63.71</v>
      </c>
      <c r="H2069" s="671">
        <v>64.2</v>
      </c>
      <c r="I2069" s="671">
        <v>63.48</v>
      </c>
      <c r="J2069" s="671">
        <v>63.23</v>
      </c>
    </row>
    <row r="2070" spans="6:10" x14ac:dyDescent="0.25">
      <c r="F2070" s="660">
        <v>45979</v>
      </c>
      <c r="G2070" s="671">
        <v>64.48</v>
      </c>
      <c r="H2070" s="671">
        <v>64.89</v>
      </c>
      <c r="I2070" s="671">
        <v>64.11</v>
      </c>
      <c r="J2070" s="671">
        <v>63.75</v>
      </c>
    </row>
    <row r="2071" spans="6:10" x14ac:dyDescent="0.25">
      <c r="F2071" s="660">
        <v>45980</v>
      </c>
      <c r="G2071" s="671">
        <v>63.25</v>
      </c>
      <c r="H2071" s="671">
        <v>63.51</v>
      </c>
      <c r="I2071" s="671">
        <v>62.65</v>
      </c>
      <c r="J2071" s="671">
        <v>62.33</v>
      </c>
    </row>
    <row r="2072" spans="6:10" x14ac:dyDescent="0.25">
      <c r="F2072" s="660">
        <v>45981</v>
      </c>
      <c r="G2072" s="671">
        <v>62.66</v>
      </c>
      <c r="H2072" s="671">
        <v>63.38</v>
      </c>
      <c r="I2072" s="671">
        <v>62.41</v>
      </c>
      <c r="J2072" s="671">
        <v>62.07</v>
      </c>
    </row>
    <row r="2073" spans="6:10" x14ac:dyDescent="0.25">
      <c r="F2073" s="660">
        <v>45982</v>
      </c>
      <c r="G2073" s="671">
        <v>61.93</v>
      </c>
      <c r="H2073" s="671">
        <v>62.56</v>
      </c>
      <c r="I2073" s="671">
        <v>61.6</v>
      </c>
      <c r="J2073" s="671">
        <v>61.38</v>
      </c>
    </row>
    <row r="2074" spans="6:10" x14ac:dyDescent="0.25">
      <c r="F2074" s="660">
        <v>45984</v>
      </c>
      <c r="G2074" s="671">
        <v>61.68</v>
      </c>
      <c r="H2074" s="671">
        <v>62.24</v>
      </c>
      <c r="I2074" s="671">
        <v>61.31</v>
      </c>
      <c r="J2074" s="671">
        <v>61.14</v>
      </c>
    </row>
    <row r="2075" spans="6:10" x14ac:dyDescent="0.25">
      <c r="F2075" s="201">
        <v>45985</v>
      </c>
      <c r="G2075" s="202">
        <v>62.79</v>
      </c>
      <c r="H2075" s="202">
        <v>63.37</v>
      </c>
      <c r="I2075" s="202">
        <v>62.36</v>
      </c>
      <c r="J2075" s="202">
        <v>62.09</v>
      </c>
    </row>
    <row r="2076" spans="6:10" x14ac:dyDescent="0.25">
      <c r="F2076" s="201">
        <v>45986</v>
      </c>
      <c r="G2076" s="202">
        <v>61.97</v>
      </c>
      <c r="H2076" s="670">
        <v>62.48</v>
      </c>
      <c r="I2076" s="202">
        <v>61.48</v>
      </c>
      <c r="J2076" s="202">
        <v>61.37</v>
      </c>
    </row>
    <row r="2077" spans="6:10" x14ac:dyDescent="0.25">
      <c r="F2077" s="660">
        <v>45987</v>
      </c>
      <c r="G2077" s="671">
        <v>62.41</v>
      </c>
      <c r="H2077" s="671">
        <v>63.13</v>
      </c>
      <c r="I2077" s="671">
        <v>62.17</v>
      </c>
      <c r="J2077" s="671">
        <v>61.95</v>
      </c>
    </row>
    <row r="2078" spans="6:10" x14ac:dyDescent="0.25">
      <c r="F2078" s="660">
        <v>45988</v>
      </c>
      <c r="G2078" s="671">
        <v>62.89</v>
      </c>
      <c r="H2078" s="671">
        <v>63.34</v>
      </c>
      <c r="I2078" s="671">
        <v>62.49</v>
      </c>
      <c r="J2078" s="671">
        <v>62.24</v>
      </c>
    </row>
    <row r="2079" spans="6:10" x14ac:dyDescent="0.25">
      <c r="F2079" s="660">
        <v>45989</v>
      </c>
      <c r="G2079" s="671">
        <v>63.25</v>
      </c>
      <c r="H2079" s="671">
        <v>63.2</v>
      </c>
      <c r="I2079" s="671">
        <v>61.97</v>
      </c>
      <c r="J2079" s="671">
        <v>61.65</v>
      </c>
    </row>
    <row r="2080" spans="6:10" x14ac:dyDescent="0.25">
      <c r="F2080" s="201">
        <v>45991</v>
      </c>
      <c r="G2080" s="202">
        <v>63.18</v>
      </c>
      <c r="H2080" s="202">
        <v>63.27</v>
      </c>
      <c r="I2080" s="202">
        <v>62.55</v>
      </c>
      <c r="J2080" s="202">
        <v>62.44</v>
      </c>
    </row>
    <row r="2081" spans="6:10" x14ac:dyDescent="0.25">
      <c r="F2081" s="201">
        <v>45992</v>
      </c>
      <c r="G2081" s="202">
        <v>63.26</v>
      </c>
      <c r="H2081" s="202">
        <v>63.17</v>
      </c>
      <c r="I2081" s="202">
        <v>62.54</v>
      </c>
      <c r="J2081" s="202">
        <v>62.43</v>
      </c>
    </row>
    <row r="2082" spans="6:10" x14ac:dyDescent="0.25">
      <c r="F2082" s="201">
        <v>45993</v>
      </c>
      <c r="G2082" s="202">
        <v>62.32</v>
      </c>
      <c r="H2082" s="202">
        <v>62.45</v>
      </c>
      <c r="I2082" s="202">
        <v>61.82</v>
      </c>
      <c r="J2082" s="202">
        <v>61.72</v>
      </c>
    </row>
    <row r="2083" spans="6:10" x14ac:dyDescent="0.25">
      <c r="F2083" s="201">
        <v>45994</v>
      </c>
      <c r="G2083" s="202">
        <v>62.67</v>
      </c>
      <c r="H2083" s="202">
        <v>62.67</v>
      </c>
      <c r="I2083" s="202">
        <v>62.06</v>
      </c>
      <c r="J2083" s="202">
        <v>61.92</v>
      </c>
    </row>
    <row r="2084" spans="6:10" x14ac:dyDescent="0.25">
      <c r="F2084" s="201">
        <v>45995</v>
      </c>
      <c r="G2084" s="202">
        <v>63.2</v>
      </c>
      <c r="H2084" s="202">
        <v>63.26</v>
      </c>
      <c r="I2084" s="202">
        <v>62.61</v>
      </c>
      <c r="J2084" s="202">
        <v>62.37</v>
      </c>
    </row>
    <row r="2085" spans="6:10" x14ac:dyDescent="0.25">
      <c r="F2085" s="201">
        <v>45996</v>
      </c>
      <c r="G2085" s="202">
        <v>63.64</v>
      </c>
      <c r="H2085" s="202">
        <v>63.75</v>
      </c>
      <c r="I2085" s="202">
        <v>63.14</v>
      </c>
      <c r="J2085" s="202">
        <v>62.86</v>
      </c>
    </row>
    <row r="2086" spans="6:10" x14ac:dyDescent="0.25">
      <c r="F2086" s="201">
        <v>45998</v>
      </c>
      <c r="G2086" s="202">
        <v>63.74</v>
      </c>
      <c r="H2086" s="202">
        <v>63.88</v>
      </c>
      <c r="I2086" s="202">
        <v>63.27</v>
      </c>
      <c r="J2086" s="202">
        <v>62.92</v>
      </c>
    </row>
    <row r="2087" spans="6:10" x14ac:dyDescent="0.25">
      <c r="F2087" s="201">
        <v>45999</v>
      </c>
      <c r="G2087" s="202">
        <v>62.35</v>
      </c>
      <c r="H2087" s="202">
        <v>62.49</v>
      </c>
      <c r="I2087" s="202">
        <v>61.93</v>
      </c>
      <c r="J2087" s="202">
        <v>61.74</v>
      </c>
    </row>
    <row r="2088" spans="6:10" x14ac:dyDescent="0.25">
      <c r="F2088" s="201">
        <v>46000</v>
      </c>
      <c r="G2088" s="202">
        <v>61.97</v>
      </c>
      <c r="H2088" s="202">
        <v>61.94</v>
      </c>
      <c r="I2088" s="202">
        <v>61.47</v>
      </c>
      <c r="J2088" s="202">
        <v>61.38</v>
      </c>
    </row>
    <row r="2089" spans="6:10" x14ac:dyDescent="0.25">
      <c r="F2089" s="201">
        <v>46001</v>
      </c>
      <c r="G2089" s="202">
        <v>62.49</v>
      </c>
      <c r="H2089" s="202">
        <v>62.21</v>
      </c>
      <c r="I2089" s="202">
        <v>61.65</v>
      </c>
      <c r="J2089" s="202">
        <v>61.56</v>
      </c>
    </row>
    <row r="2090" spans="6:10" x14ac:dyDescent="0.25">
      <c r="F2090" s="201">
        <v>46002</v>
      </c>
      <c r="G2090" s="202">
        <v>61.45</v>
      </c>
      <c r="H2090" s="202">
        <v>61.28</v>
      </c>
      <c r="I2090" s="202">
        <v>60.9</v>
      </c>
      <c r="J2090" s="202">
        <v>60.9</v>
      </c>
    </row>
    <row r="2091" spans="6:10" x14ac:dyDescent="0.25">
      <c r="F2091" s="201">
        <v>46003</v>
      </c>
      <c r="G2091" s="202">
        <v>61.03</v>
      </c>
      <c r="H2091" s="202">
        <v>61.12</v>
      </c>
      <c r="I2091" s="202">
        <v>60.65</v>
      </c>
      <c r="J2091" s="202">
        <v>60.59</v>
      </c>
    </row>
    <row r="2092" spans="6:10" x14ac:dyDescent="0.25">
      <c r="F2092" s="201">
        <v>46005</v>
      </c>
      <c r="G2092" s="202">
        <v>61.1</v>
      </c>
      <c r="H2092" s="202">
        <v>61.29</v>
      </c>
      <c r="I2092" s="202">
        <v>60.83</v>
      </c>
      <c r="J2092" s="202">
        <v>60.59</v>
      </c>
    </row>
    <row r="2093" spans="6:10" x14ac:dyDescent="0.25">
      <c r="F2093" s="201">
        <v>46006</v>
      </c>
      <c r="G2093" s="202">
        <v>60.24</v>
      </c>
      <c r="H2093" s="202">
        <v>60.56</v>
      </c>
      <c r="I2093" s="202">
        <v>60.17</v>
      </c>
      <c r="J2093" s="202">
        <v>60.29</v>
      </c>
    </row>
    <row r="2094" spans="6:10" x14ac:dyDescent="0.25">
      <c r="F2094" s="201">
        <v>46007</v>
      </c>
      <c r="G2094" s="202">
        <v>58.69</v>
      </c>
      <c r="H2094" s="202">
        <v>58.92</v>
      </c>
      <c r="I2094" s="202">
        <v>58.57</v>
      </c>
      <c r="J2094" s="202">
        <v>58.79</v>
      </c>
    </row>
    <row r="2095" spans="6:10" x14ac:dyDescent="0.25">
      <c r="F2095" s="201">
        <v>46008</v>
      </c>
      <c r="G2095" s="202">
        <v>60.39</v>
      </c>
      <c r="H2095" s="202">
        <v>59.68</v>
      </c>
      <c r="I2095" s="202">
        <v>59.25</v>
      </c>
      <c r="J2095" s="202">
        <v>59.36</v>
      </c>
    </row>
    <row r="2096" spans="6:10" x14ac:dyDescent="0.25">
      <c r="F2096" s="201">
        <v>46009</v>
      </c>
      <c r="G2096" s="202">
        <v>59.5</v>
      </c>
      <c r="H2096" s="202">
        <v>59.82</v>
      </c>
      <c r="I2096" s="202">
        <v>59.36</v>
      </c>
      <c r="J2096" s="202">
        <v>59.4</v>
      </c>
    </row>
    <row r="2097" spans="6:10" x14ac:dyDescent="0.25">
      <c r="F2097" s="201">
        <v>46010</v>
      </c>
      <c r="G2097" s="202">
        <v>60.17</v>
      </c>
      <c r="H2097" s="202">
        <v>60.47</v>
      </c>
      <c r="I2097" s="202">
        <v>59.83</v>
      </c>
      <c r="J2097" s="202">
        <v>59.76</v>
      </c>
    </row>
    <row r="2098" spans="6:10" x14ac:dyDescent="0.25">
      <c r="F2098" s="201">
        <v>46012</v>
      </c>
      <c r="G2098" s="202">
        <v>60.47</v>
      </c>
      <c r="H2098" s="202">
        <v>60.84</v>
      </c>
      <c r="I2098" s="202">
        <v>60.17</v>
      </c>
      <c r="J2098" s="202">
        <v>60.1</v>
      </c>
    </row>
    <row r="2099" spans="6:10" x14ac:dyDescent="0.25">
      <c r="F2099" s="201">
        <v>46013</v>
      </c>
      <c r="G2099" s="202">
        <v>61.58</v>
      </c>
      <c r="H2099" s="202">
        <v>62.07</v>
      </c>
      <c r="I2099" s="202">
        <v>61.29</v>
      </c>
      <c r="J2099" s="202">
        <v>61.03</v>
      </c>
    </row>
    <row r="2100" spans="6:10" x14ac:dyDescent="0.25">
      <c r="F2100" s="201">
        <v>46014</v>
      </c>
      <c r="G2100" s="202">
        <v>61.99</v>
      </c>
      <c r="H2100" s="202">
        <v>62.38</v>
      </c>
      <c r="I2100" s="202">
        <v>61.54</v>
      </c>
      <c r="J2100" s="202">
        <v>61.27</v>
      </c>
    </row>
    <row r="2101" spans="6:10" x14ac:dyDescent="0.25">
      <c r="F2101" s="201">
        <v>46015</v>
      </c>
      <c r="G2101" s="202">
        <v>61.81</v>
      </c>
      <c r="H2101" s="202">
        <v>62.24</v>
      </c>
      <c r="I2101" s="202">
        <v>61.5</v>
      </c>
      <c r="J2101" s="202">
        <v>61.3</v>
      </c>
    </row>
    <row r="2102" spans="6:10" x14ac:dyDescent="0.25">
      <c r="F2102" s="201">
        <v>46017</v>
      </c>
      <c r="G2102" s="202">
        <v>60.45</v>
      </c>
      <c r="H2102" s="202">
        <v>60.64</v>
      </c>
      <c r="I2102" s="202">
        <v>59.97</v>
      </c>
      <c r="J2102" s="202">
        <v>59.85</v>
      </c>
    </row>
    <row r="2103" spans="6:10" x14ac:dyDescent="0.25">
      <c r="F2103" s="201">
        <v>46019</v>
      </c>
      <c r="G2103" s="202">
        <v>60.74</v>
      </c>
      <c r="H2103" s="202">
        <v>61.16</v>
      </c>
      <c r="I2103" s="202">
        <v>60.47</v>
      </c>
      <c r="J2103" s="202">
        <v>60.3</v>
      </c>
    </row>
    <row r="2104" spans="6:10" x14ac:dyDescent="0.25">
      <c r="F2104" s="201">
        <v>46020</v>
      </c>
      <c r="G2104" s="202">
        <v>61.22</v>
      </c>
      <c r="H2104" s="202">
        <v>61.94</v>
      </c>
      <c r="I2104" s="202">
        <v>61.15</v>
      </c>
      <c r="J2104" s="202">
        <v>60.89</v>
      </c>
    </row>
    <row r="2105" spans="6:10" x14ac:dyDescent="0.25">
      <c r="F2105" s="201">
        <v>46021</v>
      </c>
      <c r="G2105" s="202">
        <v>61.32</v>
      </c>
      <c r="H2105" s="202">
        <v>61.92</v>
      </c>
      <c r="I2105" s="202">
        <v>61.03</v>
      </c>
      <c r="J2105" s="202">
        <v>60.77</v>
      </c>
    </row>
    <row r="2106" spans="6:10" x14ac:dyDescent="0.25">
      <c r="F2106" s="201">
        <v>46022</v>
      </c>
      <c r="G2106" s="202">
        <v>60.77</v>
      </c>
      <c r="H2106" s="202">
        <v>60.85</v>
      </c>
      <c r="I2106" s="202">
        <v>60.32</v>
      </c>
      <c r="J2106" s="202">
        <v>60.19</v>
      </c>
    </row>
  </sheetData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9:L97"/>
  <sheetViews>
    <sheetView showGridLines="0" zoomScale="70" zoomScaleNormal="70" workbookViewId="0">
      <pane xSplit="2" topLeftCell="C1" activePane="topRight" state="frozen"/>
      <selection activeCell="AN10" sqref="AN10"/>
      <selection pane="topRight"/>
    </sheetView>
  </sheetViews>
  <sheetFormatPr defaultColWidth="8.7109375" defaultRowHeight="13.5" x14ac:dyDescent="0.25"/>
  <cols>
    <col min="1" max="1" width="8.7109375" style="1"/>
    <col min="2" max="2" width="50.7109375" style="1" customWidth="1"/>
    <col min="3" max="10" width="13" style="1" bestFit="1" customWidth="1"/>
    <col min="11" max="11" width="13" style="1" customWidth="1"/>
    <col min="12" max="12" width="44.28515625" style="1" customWidth="1"/>
    <col min="13" max="16384" width="8.7109375" style="1"/>
  </cols>
  <sheetData>
    <row r="9" spans="2:12" x14ac:dyDescent="0.25">
      <c r="B9" s="187" t="s">
        <v>728</v>
      </c>
    </row>
    <row r="10" spans="2:12" x14ac:dyDescent="0.25">
      <c r="B10" s="296" t="s">
        <v>1083</v>
      </c>
    </row>
    <row r="11" spans="2:12" x14ac:dyDescent="0.25">
      <c r="B11" s="296"/>
    </row>
    <row r="12" spans="2:12" s="170" customFormat="1" ht="22.9" customHeight="1" x14ac:dyDescent="0.25">
      <c r="B12" s="373" t="s">
        <v>223</v>
      </c>
      <c r="C12" s="374">
        <v>2017</v>
      </c>
      <c r="D12" s="374">
        <v>2018</v>
      </c>
      <c r="E12" s="374">
        <v>2019</v>
      </c>
      <c r="F12" s="374">
        <v>2020</v>
      </c>
      <c r="G12" s="374" t="s">
        <v>600</v>
      </c>
      <c r="H12" s="374" t="s">
        <v>1036</v>
      </c>
      <c r="I12" s="374" t="s">
        <v>601</v>
      </c>
      <c r="J12" s="374" t="s">
        <v>624</v>
      </c>
      <c r="K12" s="374" t="s">
        <v>1037</v>
      </c>
      <c r="L12" s="373" t="s">
        <v>729</v>
      </c>
    </row>
    <row r="13" spans="2:12" ht="16.5" x14ac:dyDescent="0.3">
      <c r="B13" s="231" t="s">
        <v>507</v>
      </c>
      <c r="C13" s="235">
        <v>3253.5</v>
      </c>
      <c r="D13" s="235">
        <v>5860</v>
      </c>
      <c r="E13" s="235">
        <v>6547.4</v>
      </c>
      <c r="F13" s="235">
        <v>7054.4</v>
      </c>
      <c r="G13" s="235">
        <v>10995</v>
      </c>
      <c r="H13" s="235">
        <v>13335.7</v>
      </c>
      <c r="I13" s="235">
        <v>13130.4</v>
      </c>
      <c r="J13" s="235">
        <v>14709.7</v>
      </c>
      <c r="K13" s="235">
        <v>19848.2</v>
      </c>
      <c r="L13" s="231" t="s">
        <v>730</v>
      </c>
    </row>
    <row r="14" spans="2:12" x14ac:dyDescent="0.25">
      <c r="B14" s="127" t="s">
        <v>508</v>
      </c>
      <c r="C14" s="131">
        <v>3252.9</v>
      </c>
      <c r="D14" s="131">
        <v>5859.3</v>
      </c>
      <c r="E14" s="131">
        <v>6544.7</v>
      </c>
      <c r="F14" s="131">
        <v>7049.5</v>
      </c>
      <c r="G14" s="131">
        <v>10973.1</v>
      </c>
      <c r="H14" s="131">
        <v>13332.8</v>
      </c>
      <c r="I14" s="131">
        <v>13122.6</v>
      </c>
      <c r="J14" s="131">
        <v>14696.8</v>
      </c>
      <c r="K14" s="131">
        <v>19848.2</v>
      </c>
      <c r="L14" s="127" t="s">
        <v>731</v>
      </c>
    </row>
    <row r="15" spans="2:12" x14ac:dyDescent="0.25">
      <c r="B15" s="127" t="s">
        <v>509</v>
      </c>
      <c r="C15" s="131">
        <v>2946.7</v>
      </c>
      <c r="D15" s="131">
        <v>5408</v>
      </c>
      <c r="E15" s="131">
        <v>6074.8</v>
      </c>
      <c r="F15" s="131">
        <v>6605.3</v>
      </c>
      <c r="G15" s="131">
        <v>10323.799999999999</v>
      </c>
      <c r="H15" s="131">
        <v>12211.7</v>
      </c>
      <c r="I15" s="131">
        <v>12529</v>
      </c>
      <c r="J15" s="131">
        <v>13050.2</v>
      </c>
      <c r="K15" s="131">
        <v>16999.599999999999</v>
      </c>
      <c r="L15" s="127" t="s">
        <v>732</v>
      </c>
    </row>
    <row r="16" spans="2:12" x14ac:dyDescent="0.25">
      <c r="B16" s="127" t="s">
        <v>510</v>
      </c>
      <c r="C16" s="131">
        <v>1703.2</v>
      </c>
      <c r="D16" s="131">
        <v>3714.9</v>
      </c>
      <c r="E16" s="131">
        <v>3952.5</v>
      </c>
      <c r="F16" s="131">
        <v>3612.3</v>
      </c>
      <c r="G16" s="131">
        <v>6615.3</v>
      </c>
      <c r="H16" s="131">
        <v>7706.1</v>
      </c>
      <c r="I16" s="131">
        <v>7740.7</v>
      </c>
      <c r="J16" s="131">
        <v>7859.2</v>
      </c>
      <c r="K16" s="131">
        <v>10852.3</v>
      </c>
      <c r="L16" s="127" t="s">
        <v>735</v>
      </c>
    </row>
    <row r="17" spans="2:12" x14ac:dyDescent="0.25">
      <c r="B17" s="128" t="s">
        <v>511</v>
      </c>
      <c r="C17" s="131">
        <v>1088.5</v>
      </c>
      <c r="D17" s="131">
        <v>2443.8000000000002</v>
      </c>
      <c r="E17" s="131">
        <v>2592</v>
      </c>
      <c r="F17" s="131">
        <v>2297.6</v>
      </c>
      <c r="G17" s="131">
        <v>4676</v>
      </c>
      <c r="H17" s="131">
        <v>4889.3999999999996</v>
      </c>
      <c r="I17" s="131">
        <v>5317.6</v>
      </c>
      <c r="J17" s="131">
        <v>4998.5</v>
      </c>
      <c r="K17" s="131">
        <v>7128.1</v>
      </c>
      <c r="L17" s="128" t="s">
        <v>733</v>
      </c>
    </row>
    <row r="18" spans="2:12" x14ac:dyDescent="0.25">
      <c r="B18" s="127" t="s">
        <v>512</v>
      </c>
      <c r="C18" s="131">
        <v>1243.5</v>
      </c>
      <c r="D18" s="131">
        <v>1693.1</v>
      </c>
      <c r="E18" s="131">
        <v>2122.4</v>
      </c>
      <c r="F18" s="131">
        <v>2993</v>
      </c>
      <c r="G18" s="131">
        <v>3708.5</v>
      </c>
      <c r="H18" s="131">
        <v>4505.6000000000004</v>
      </c>
      <c r="I18" s="131">
        <v>4788.3</v>
      </c>
      <c r="J18" s="131">
        <v>5191.1000000000004</v>
      </c>
      <c r="K18" s="131">
        <v>6147.3</v>
      </c>
      <c r="L18" s="127" t="s">
        <v>734</v>
      </c>
    </row>
    <row r="19" spans="2:12" x14ac:dyDescent="0.25">
      <c r="B19" s="129" t="s">
        <v>513</v>
      </c>
      <c r="C19" s="131">
        <v>166.5</v>
      </c>
      <c r="D19" s="131">
        <v>194.1</v>
      </c>
      <c r="E19" s="131">
        <v>311.39999999999998</v>
      </c>
      <c r="F19" s="131">
        <v>320.2</v>
      </c>
      <c r="G19" s="131">
        <v>350.1</v>
      </c>
      <c r="H19" s="131">
        <v>409</v>
      </c>
      <c r="I19" s="131">
        <v>549.4</v>
      </c>
      <c r="J19" s="131">
        <v>567.70000000000005</v>
      </c>
      <c r="K19" s="131">
        <v>579.70000000000005</v>
      </c>
      <c r="L19" s="129" t="s">
        <v>736</v>
      </c>
    </row>
    <row r="20" spans="2:12" x14ac:dyDescent="0.25">
      <c r="B20" s="127" t="s">
        <v>514</v>
      </c>
      <c r="C20" s="131">
        <v>4.3</v>
      </c>
      <c r="D20" s="131">
        <v>1.5</v>
      </c>
      <c r="E20" s="131">
        <v>2.9</v>
      </c>
      <c r="F20" s="131">
        <v>4</v>
      </c>
      <c r="G20" s="131">
        <v>1.7</v>
      </c>
      <c r="H20" s="131">
        <v>0.8</v>
      </c>
      <c r="I20" s="131">
        <v>0</v>
      </c>
      <c r="J20" s="131">
        <v>4.2</v>
      </c>
      <c r="K20" s="131">
        <v>0</v>
      </c>
      <c r="L20" s="127" t="s">
        <v>737</v>
      </c>
    </row>
    <row r="21" spans="2:12" x14ac:dyDescent="0.25">
      <c r="B21" s="127" t="s">
        <v>515</v>
      </c>
      <c r="C21" s="131">
        <v>135.30000000000001</v>
      </c>
      <c r="D21" s="131">
        <v>255.7</v>
      </c>
      <c r="E21" s="131">
        <v>155.6</v>
      </c>
      <c r="F21" s="131">
        <v>119.9</v>
      </c>
      <c r="G21" s="131">
        <v>297.60000000000002</v>
      </c>
      <c r="H21" s="131">
        <v>711.3</v>
      </c>
      <c r="I21" s="131">
        <v>44.1</v>
      </c>
      <c r="J21" s="131">
        <v>1074.7</v>
      </c>
      <c r="K21" s="131">
        <v>2268.8000000000002</v>
      </c>
      <c r="L21" s="127" t="s">
        <v>1140</v>
      </c>
    </row>
    <row r="22" spans="2:12" x14ac:dyDescent="0.25">
      <c r="B22" s="127" t="s">
        <v>516</v>
      </c>
      <c r="C22" s="131">
        <v>0.6</v>
      </c>
      <c r="D22" s="131">
        <v>0.7</v>
      </c>
      <c r="E22" s="131">
        <v>2.7</v>
      </c>
      <c r="F22" s="131">
        <v>4.9000000000000004</v>
      </c>
      <c r="G22" s="131">
        <v>21.9</v>
      </c>
      <c r="H22" s="131">
        <v>2.9</v>
      </c>
      <c r="I22" s="131">
        <v>7.8</v>
      </c>
      <c r="J22" s="131">
        <v>12.9</v>
      </c>
      <c r="K22" s="131">
        <v>0</v>
      </c>
      <c r="L22" s="127" t="s">
        <v>1141</v>
      </c>
    </row>
    <row r="23" spans="2:12" ht="16.5" x14ac:dyDescent="0.3">
      <c r="B23" s="231" t="s">
        <v>561</v>
      </c>
      <c r="C23" s="235">
        <v>4221.8999999999996</v>
      </c>
      <c r="D23" s="235">
        <v>5318.6</v>
      </c>
      <c r="E23" s="235">
        <v>6336.1</v>
      </c>
      <c r="F23" s="235">
        <v>7700</v>
      </c>
      <c r="G23" s="235">
        <v>9206.7000000000007</v>
      </c>
      <c r="H23" s="235">
        <v>12799.6</v>
      </c>
      <c r="I23" s="235">
        <v>14890.9</v>
      </c>
      <c r="J23" s="235">
        <v>14692.3</v>
      </c>
      <c r="K23" s="235">
        <v>21343.599999999999</v>
      </c>
      <c r="L23" s="231" t="s">
        <v>738</v>
      </c>
    </row>
    <row r="24" spans="2:12" x14ac:dyDescent="0.25">
      <c r="B24" s="127" t="s">
        <v>517</v>
      </c>
      <c r="C24" s="131">
        <v>3373.2</v>
      </c>
      <c r="D24" s="131">
        <v>4130.1000000000004</v>
      </c>
      <c r="E24" s="131">
        <v>5209.3999999999996</v>
      </c>
      <c r="F24" s="131">
        <v>5927.9</v>
      </c>
      <c r="G24" s="131">
        <v>6726.7</v>
      </c>
      <c r="H24" s="131">
        <v>9326.4</v>
      </c>
      <c r="I24" s="131">
        <v>11843.4</v>
      </c>
      <c r="J24" s="131">
        <v>12083.9</v>
      </c>
      <c r="K24" s="131">
        <v>15197.6</v>
      </c>
      <c r="L24" s="127" t="s">
        <v>739</v>
      </c>
    </row>
    <row r="25" spans="2:12" x14ac:dyDescent="0.25">
      <c r="B25" s="127" t="s">
        <v>518</v>
      </c>
      <c r="C25" s="131">
        <v>1492.8</v>
      </c>
      <c r="D25" s="131">
        <v>1538.7</v>
      </c>
      <c r="E25" s="131">
        <v>1999.1</v>
      </c>
      <c r="F25" s="131">
        <v>2067.3000000000002</v>
      </c>
      <c r="G25" s="131">
        <v>2094.5</v>
      </c>
      <c r="H25" s="131">
        <v>2360.1999999999998</v>
      </c>
      <c r="I25" s="131">
        <v>2722.3</v>
      </c>
      <c r="J25" s="131">
        <v>3061.7</v>
      </c>
      <c r="K25" s="131">
        <v>4299.5</v>
      </c>
      <c r="L25" s="127" t="s">
        <v>740</v>
      </c>
    </row>
    <row r="26" spans="2:12" x14ac:dyDescent="0.25">
      <c r="B26" s="127" t="s">
        <v>519</v>
      </c>
      <c r="C26" s="131">
        <v>718.4</v>
      </c>
      <c r="D26" s="131">
        <v>883.5</v>
      </c>
      <c r="E26" s="131">
        <v>844.2</v>
      </c>
      <c r="F26" s="131">
        <v>965.8</v>
      </c>
      <c r="G26" s="131">
        <v>1645.6</v>
      </c>
      <c r="H26" s="131">
        <v>2054.1999999999998</v>
      </c>
      <c r="I26" s="131">
        <v>1816.2</v>
      </c>
      <c r="J26" s="131">
        <v>2658.9</v>
      </c>
      <c r="K26" s="131">
        <v>4305.5</v>
      </c>
      <c r="L26" s="127" t="s">
        <v>741</v>
      </c>
    </row>
    <row r="27" spans="2:12" x14ac:dyDescent="0.25">
      <c r="B27" s="127" t="s">
        <v>520</v>
      </c>
      <c r="C27" s="131"/>
      <c r="D27" s="131"/>
      <c r="E27" s="131"/>
      <c r="F27" s="131"/>
      <c r="G27" s="131"/>
      <c r="H27" s="131">
        <v>135.30000000000001</v>
      </c>
      <c r="I27" s="131">
        <v>239.7</v>
      </c>
      <c r="J27" s="131">
        <v>249.9</v>
      </c>
      <c r="K27" s="131">
        <v>356.4</v>
      </c>
      <c r="L27" s="127" t="s">
        <v>742</v>
      </c>
    </row>
    <row r="28" spans="2:12" x14ac:dyDescent="0.25">
      <c r="B28" s="127" t="s">
        <v>521</v>
      </c>
      <c r="C28" s="131">
        <v>710.9</v>
      </c>
      <c r="D28" s="131">
        <v>1212.4000000000001</v>
      </c>
      <c r="E28" s="131">
        <v>1793.7</v>
      </c>
      <c r="F28" s="131">
        <v>2299.8000000000002</v>
      </c>
      <c r="G28" s="131">
        <v>2444.5</v>
      </c>
      <c r="H28" s="131">
        <v>2277.1999999999998</v>
      </c>
      <c r="I28" s="131">
        <v>4088.5</v>
      </c>
      <c r="J28" s="131">
        <v>4558.3</v>
      </c>
      <c r="K28" s="131">
        <v>4417.7</v>
      </c>
      <c r="L28" s="127" t="s">
        <v>745</v>
      </c>
    </row>
    <row r="29" spans="2:12" x14ac:dyDescent="0.25">
      <c r="B29" s="127" t="s">
        <v>522</v>
      </c>
      <c r="C29" s="131">
        <v>323.10000000000002</v>
      </c>
      <c r="D29" s="131">
        <v>620.29999999999995</v>
      </c>
      <c r="E29" s="131">
        <v>997.4</v>
      </c>
      <c r="F29" s="131">
        <v>1291.5999999999999</v>
      </c>
      <c r="G29" s="131">
        <v>1241.7</v>
      </c>
      <c r="H29" s="131">
        <v>1126</v>
      </c>
      <c r="I29" s="131">
        <v>2545.6999999999998</v>
      </c>
      <c r="J29" s="131">
        <v>2808.5</v>
      </c>
      <c r="K29" s="131">
        <v>2636.1</v>
      </c>
      <c r="L29" s="127" t="s">
        <v>743</v>
      </c>
    </row>
    <row r="30" spans="2:12" x14ac:dyDescent="0.25">
      <c r="B30" s="129" t="s">
        <v>523</v>
      </c>
      <c r="C30" s="131">
        <v>387.8</v>
      </c>
      <c r="D30" s="131">
        <v>592.1</v>
      </c>
      <c r="E30" s="131">
        <v>796.3</v>
      </c>
      <c r="F30" s="131">
        <v>1008.1</v>
      </c>
      <c r="G30" s="131">
        <v>1202.8</v>
      </c>
      <c r="H30" s="131">
        <v>1151.0999999999999</v>
      </c>
      <c r="I30" s="131">
        <v>1542.8</v>
      </c>
      <c r="J30" s="131">
        <v>1749.8</v>
      </c>
      <c r="K30" s="131">
        <v>1781.6</v>
      </c>
      <c r="L30" s="129" t="s">
        <v>744</v>
      </c>
    </row>
    <row r="31" spans="2:12" x14ac:dyDescent="0.25">
      <c r="B31" s="127" t="s">
        <v>524</v>
      </c>
      <c r="C31" s="131">
        <v>451.1</v>
      </c>
      <c r="D31" s="131">
        <v>495.5</v>
      </c>
      <c r="E31" s="131">
        <v>572.4</v>
      </c>
      <c r="F31" s="131">
        <v>595.1</v>
      </c>
      <c r="G31" s="131">
        <v>542.1</v>
      </c>
      <c r="H31" s="131">
        <v>2634.8</v>
      </c>
      <c r="I31" s="131">
        <v>3216.4</v>
      </c>
      <c r="J31" s="131">
        <v>1813</v>
      </c>
      <c r="K31" s="131">
        <v>2174.9</v>
      </c>
      <c r="L31" s="127" t="s">
        <v>746</v>
      </c>
    </row>
    <row r="32" spans="2:12" x14ac:dyDescent="0.25">
      <c r="B32" s="129" t="s">
        <v>525</v>
      </c>
      <c r="C32" s="131">
        <v>112.3</v>
      </c>
      <c r="D32" s="131">
        <v>86.4</v>
      </c>
      <c r="E32" s="131">
        <v>78.599999999999994</v>
      </c>
      <c r="F32" s="131">
        <v>47.8</v>
      </c>
      <c r="G32" s="131">
        <v>62.3</v>
      </c>
      <c r="H32" s="131">
        <v>2070.9</v>
      </c>
      <c r="I32" s="131">
        <v>2366.6</v>
      </c>
      <c r="J32" s="131">
        <v>879.5</v>
      </c>
      <c r="K32" s="131">
        <v>792.8</v>
      </c>
      <c r="L32" s="129" t="s">
        <v>747</v>
      </c>
    </row>
    <row r="33" spans="2:12" x14ac:dyDescent="0.25">
      <c r="B33" s="129" t="s">
        <v>526</v>
      </c>
      <c r="C33" s="131">
        <v>1406.6</v>
      </c>
      <c r="D33" s="131">
        <v>1544.2</v>
      </c>
      <c r="E33" s="131" t="s">
        <v>436</v>
      </c>
      <c r="F33" s="131" t="s">
        <v>436</v>
      </c>
      <c r="G33" s="131" t="s">
        <v>436</v>
      </c>
      <c r="H33" s="131" t="s">
        <v>436</v>
      </c>
      <c r="I33" s="131" t="s">
        <v>436</v>
      </c>
      <c r="J33" s="131" t="s">
        <v>436</v>
      </c>
      <c r="K33" s="131" t="s">
        <v>436</v>
      </c>
      <c r="L33" s="129" t="s">
        <v>748</v>
      </c>
    </row>
    <row r="34" spans="2:12" x14ac:dyDescent="0.25">
      <c r="B34" s="127" t="s">
        <v>527</v>
      </c>
      <c r="C34" s="131">
        <v>86.2</v>
      </c>
      <c r="D34" s="131">
        <v>102.5</v>
      </c>
      <c r="E34" s="131" t="s">
        <v>436</v>
      </c>
      <c r="F34" s="131" t="s">
        <v>436</v>
      </c>
      <c r="G34" s="131" t="s">
        <v>436</v>
      </c>
      <c r="H34" s="131" t="s">
        <v>436</v>
      </c>
      <c r="I34" s="131" t="s">
        <v>436</v>
      </c>
      <c r="J34" s="131" t="s">
        <v>436</v>
      </c>
      <c r="K34" s="131" t="s">
        <v>436</v>
      </c>
      <c r="L34" s="127" t="s">
        <v>749</v>
      </c>
    </row>
    <row r="35" spans="2:12" x14ac:dyDescent="0.25">
      <c r="B35" s="127" t="s">
        <v>528</v>
      </c>
      <c r="C35" s="131">
        <v>9.6</v>
      </c>
      <c r="D35" s="131"/>
      <c r="E35" s="131" t="s">
        <v>436</v>
      </c>
      <c r="F35" s="131" t="s">
        <v>436</v>
      </c>
      <c r="G35" s="131" t="s">
        <v>436</v>
      </c>
      <c r="H35" s="131" t="s">
        <v>436</v>
      </c>
      <c r="I35" s="131" t="s">
        <v>436</v>
      </c>
      <c r="J35" s="131" t="s">
        <v>436</v>
      </c>
      <c r="K35" s="131" t="s">
        <v>436</v>
      </c>
      <c r="L35" s="127" t="s">
        <v>750</v>
      </c>
    </row>
    <row r="36" spans="2:12" x14ac:dyDescent="0.25">
      <c r="B36" s="127" t="s">
        <v>529</v>
      </c>
      <c r="C36" s="131">
        <v>241.3</v>
      </c>
      <c r="D36" s="131">
        <v>205.6</v>
      </c>
      <c r="E36" s="131" t="s">
        <v>436</v>
      </c>
      <c r="F36" s="131" t="s">
        <v>436</v>
      </c>
      <c r="G36" s="131" t="s">
        <v>436</v>
      </c>
      <c r="H36" s="131" t="s">
        <v>436</v>
      </c>
      <c r="I36" s="131" t="s">
        <v>436</v>
      </c>
      <c r="J36" s="131" t="s">
        <v>436</v>
      </c>
      <c r="K36" s="131" t="s">
        <v>436</v>
      </c>
      <c r="L36" s="127" t="s">
        <v>751</v>
      </c>
    </row>
    <row r="37" spans="2:12" x14ac:dyDescent="0.25">
      <c r="B37" s="127" t="s">
        <v>530</v>
      </c>
      <c r="C37" s="131">
        <v>88</v>
      </c>
      <c r="D37" s="131">
        <v>169.5</v>
      </c>
      <c r="E37" s="131" t="s">
        <v>436</v>
      </c>
      <c r="F37" s="131" t="s">
        <v>436</v>
      </c>
      <c r="G37" s="131" t="s">
        <v>436</v>
      </c>
      <c r="H37" s="131" t="s">
        <v>436</v>
      </c>
      <c r="I37" s="131" t="s">
        <v>436</v>
      </c>
      <c r="J37" s="131" t="s">
        <v>436</v>
      </c>
      <c r="K37" s="131" t="s">
        <v>436</v>
      </c>
      <c r="L37" s="127" t="s">
        <v>752</v>
      </c>
    </row>
    <row r="38" spans="2:12" x14ac:dyDescent="0.25">
      <c r="B38" s="127" t="s">
        <v>531</v>
      </c>
      <c r="C38" s="131">
        <v>848.7</v>
      </c>
      <c r="D38" s="131">
        <v>1188.5</v>
      </c>
      <c r="E38" s="131">
        <v>1126.7</v>
      </c>
      <c r="F38" s="131">
        <v>1772.1</v>
      </c>
      <c r="G38" s="131">
        <v>2479.91</v>
      </c>
      <c r="H38" s="131">
        <v>3473.2</v>
      </c>
      <c r="I38" s="131">
        <v>3407.6</v>
      </c>
      <c r="J38" s="131">
        <v>2600.4</v>
      </c>
      <c r="K38" s="131">
        <v>6145.9</v>
      </c>
      <c r="L38" s="127" t="s">
        <v>753</v>
      </c>
    </row>
    <row r="39" spans="2:12" x14ac:dyDescent="0.25">
      <c r="B39" s="127" t="s">
        <v>532</v>
      </c>
      <c r="C39" s="131">
        <v>838.8</v>
      </c>
      <c r="D39" s="131">
        <v>1188.5</v>
      </c>
      <c r="E39" s="131">
        <v>1126.7</v>
      </c>
      <c r="F39" s="131">
        <v>1761.6</v>
      </c>
      <c r="G39" s="131">
        <v>2391.6999999999998</v>
      </c>
      <c r="H39" s="131">
        <v>3138.5</v>
      </c>
      <c r="I39" s="131">
        <v>2924.6</v>
      </c>
      <c r="J39" s="131">
        <v>2576.8000000000002</v>
      </c>
      <c r="K39" s="131">
        <v>6058.2</v>
      </c>
      <c r="L39" s="127" t="s">
        <v>754</v>
      </c>
    </row>
    <row r="40" spans="2:12" ht="16.5" x14ac:dyDescent="0.3">
      <c r="B40" s="231" t="s">
        <v>533</v>
      </c>
      <c r="C40" s="235">
        <v>-968.39999999999964</v>
      </c>
      <c r="D40" s="235">
        <v>541.4</v>
      </c>
      <c r="E40" s="235">
        <v>211.3</v>
      </c>
      <c r="F40" s="235">
        <v>-645.70000000000005</v>
      </c>
      <c r="G40" s="235">
        <v>1788.3</v>
      </c>
      <c r="H40" s="235">
        <v>536.10000000000036</v>
      </c>
      <c r="I40" s="235">
        <v>-1760.5</v>
      </c>
      <c r="J40" s="235">
        <v>17.400000000001455</v>
      </c>
      <c r="K40" s="235">
        <v>-1495.4</v>
      </c>
      <c r="L40" s="231" t="s">
        <v>757</v>
      </c>
    </row>
    <row r="41" spans="2:12" x14ac:dyDescent="0.25">
      <c r="B41" s="127" t="s">
        <v>534</v>
      </c>
      <c r="C41" s="131">
        <v>-55.300000000000409</v>
      </c>
      <c r="D41" s="131">
        <v>-729.9</v>
      </c>
      <c r="E41" s="131">
        <v>-256.5</v>
      </c>
      <c r="F41" s="131">
        <v>282.10000000000002</v>
      </c>
      <c r="G41" s="131" t="s">
        <v>436</v>
      </c>
      <c r="H41" s="131" t="s">
        <v>436</v>
      </c>
      <c r="I41" s="131" t="s">
        <v>436</v>
      </c>
      <c r="J41" s="131" t="s">
        <v>436</v>
      </c>
      <c r="K41" s="131" t="s">
        <v>436</v>
      </c>
      <c r="L41" s="127" t="s">
        <v>755</v>
      </c>
    </row>
    <row r="42" spans="2:12" x14ac:dyDescent="0.25">
      <c r="B42" s="127" t="s">
        <v>535</v>
      </c>
      <c r="C42" s="131">
        <v>-1023.7</v>
      </c>
      <c r="D42" s="131">
        <v>-188.6</v>
      </c>
      <c r="E42" s="131">
        <v>-45.3</v>
      </c>
      <c r="F42" s="131">
        <v>-363.6</v>
      </c>
      <c r="G42" s="131" t="s">
        <v>436</v>
      </c>
      <c r="H42" s="131" t="s">
        <v>436</v>
      </c>
      <c r="I42" s="131" t="s">
        <v>436</v>
      </c>
      <c r="J42" s="131" t="s">
        <v>436</v>
      </c>
      <c r="K42" s="131" t="s">
        <v>436</v>
      </c>
      <c r="L42" s="127" t="s">
        <v>756</v>
      </c>
    </row>
    <row r="43" spans="2:12" ht="16.5" x14ac:dyDescent="0.3">
      <c r="B43" s="231" t="s">
        <v>536</v>
      </c>
      <c r="C43" s="235">
        <v>1023.7</v>
      </c>
      <c r="D43" s="235">
        <v>212.4</v>
      </c>
      <c r="E43" s="235">
        <v>759.8</v>
      </c>
      <c r="F43" s="235">
        <v>798.4</v>
      </c>
      <c r="G43" s="235">
        <v>91</v>
      </c>
      <c r="H43" s="235">
        <v>2123</v>
      </c>
      <c r="I43" s="235">
        <v>4029.6</v>
      </c>
      <c r="J43" s="235">
        <v>-17.399999999999999</v>
      </c>
      <c r="K43" s="235">
        <v>1495.4</v>
      </c>
      <c r="L43" s="231" t="s">
        <v>758</v>
      </c>
    </row>
    <row r="44" spans="2:12" x14ac:dyDescent="0.25">
      <c r="B44" s="127" t="s">
        <v>537</v>
      </c>
      <c r="C44" s="131">
        <v>9.9</v>
      </c>
      <c r="D44" s="131" t="s">
        <v>436</v>
      </c>
      <c r="E44" s="131" t="s">
        <v>436</v>
      </c>
      <c r="F44" s="131" t="s">
        <v>436</v>
      </c>
      <c r="G44" s="131" t="s">
        <v>436</v>
      </c>
      <c r="H44" s="131" t="s">
        <v>436</v>
      </c>
      <c r="I44" s="131" t="s">
        <v>436</v>
      </c>
      <c r="J44" s="131" t="s">
        <v>436</v>
      </c>
      <c r="K44" s="131" t="s">
        <v>436</v>
      </c>
      <c r="L44" s="127" t="s">
        <v>759</v>
      </c>
    </row>
    <row r="45" spans="2:12" x14ac:dyDescent="0.25">
      <c r="B45" s="127" t="s">
        <v>538</v>
      </c>
      <c r="C45" s="131">
        <v>9.9</v>
      </c>
      <c r="D45" s="131" t="s">
        <v>436</v>
      </c>
      <c r="E45" s="131" t="s">
        <v>436</v>
      </c>
      <c r="F45" s="131" t="s">
        <v>436</v>
      </c>
      <c r="G45" s="131" t="s">
        <v>436</v>
      </c>
      <c r="H45" s="131" t="s">
        <v>436</v>
      </c>
      <c r="I45" s="131" t="s">
        <v>436</v>
      </c>
      <c r="J45" s="131" t="s">
        <v>436</v>
      </c>
      <c r="K45" s="131" t="s">
        <v>436</v>
      </c>
      <c r="L45" s="127" t="s">
        <v>760</v>
      </c>
    </row>
    <row r="46" spans="2:12" x14ac:dyDescent="0.25">
      <c r="B46" s="232" t="s">
        <v>539</v>
      </c>
      <c r="C46" s="236">
        <v>493.6</v>
      </c>
      <c r="D46" s="236">
        <v>-559.6</v>
      </c>
      <c r="E46" s="236">
        <v>-280</v>
      </c>
      <c r="F46" s="236">
        <v>507.6</v>
      </c>
      <c r="G46" s="236">
        <v>-428.6</v>
      </c>
      <c r="H46" s="236">
        <v>2266.6999999999998</v>
      </c>
      <c r="I46" s="236">
        <v>4504</v>
      </c>
      <c r="J46" s="236">
        <v>-655.8</v>
      </c>
      <c r="K46" s="236">
        <v>2119</v>
      </c>
      <c r="L46" s="232" t="s">
        <v>761</v>
      </c>
    </row>
    <row r="47" spans="2:12" x14ac:dyDescent="0.25">
      <c r="B47" s="127" t="s">
        <v>540</v>
      </c>
      <c r="C47" s="131">
        <v>-80.3</v>
      </c>
      <c r="D47" s="131">
        <v>-583.6</v>
      </c>
      <c r="E47" s="131">
        <v>-61.6</v>
      </c>
      <c r="F47" s="131">
        <v>1672.8</v>
      </c>
      <c r="G47" s="131">
        <v>-488.2</v>
      </c>
      <c r="H47" s="131">
        <v>-171.8</v>
      </c>
      <c r="I47" s="131">
        <v>-517.4</v>
      </c>
      <c r="J47" s="131">
        <v>-298.7</v>
      </c>
      <c r="K47" s="131">
        <v>-688.8</v>
      </c>
      <c r="L47" s="127" t="s">
        <v>762</v>
      </c>
    </row>
    <row r="48" spans="2:12" x14ac:dyDescent="0.25">
      <c r="B48" s="127" t="s">
        <v>541</v>
      </c>
      <c r="C48" s="131">
        <v>573.9</v>
      </c>
      <c r="D48" s="131">
        <v>24</v>
      </c>
      <c r="E48" s="131">
        <v>-218.4</v>
      </c>
      <c r="F48" s="131">
        <v>-1165.0999999999999</v>
      </c>
      <c r="G48" s="131">
        <v>59.6</v>
      </c>
      <c r="H48" s="131">
        <v>2438.6</v>
      </c>
      <c r="I48" s="131">
        <v>5021.5</v>
      </c>
      <c r="J48" s="131">
        <v>-357.1</v>
      </c>
      <c r="K48" s="131">
        <v>2807.8</v>
      </c>
      <c r="L48" s="127" t="s">
        <v>763</v>
      </c>
    </row>
    <row r="49" spans="2:12" x14ac:dyDescent="0.25">
      <c r="B49" s="127" t="s">
        <v>542</v>
      </c>
      <c r="C49" s="131">
        <v>573.9</v>
      </c>
      <c r="D49" s="131">
        <v>24</v>
      </c>
      <c r="E49" s="131">
        <v>-218.4</v>
      </c>
      <c r="F49" s="131">
        <v>-1165.0999999999999</v>
      </c>
      <c r="G49" s="131">
        <v>-152.30000000000001</v>
      </c>
      <c r="H49" s="131">
        <v>459.2</v>
      </c>
      <c r="I49" s="131">
        <v>2142.6999999999998</v>
      </c>
      <c r="J49" s="131">
        <v>-357.1</v>
      </c>
      <c r="K49" s="131">
        <v>2807.8</v>
      </c>
      <c r="L49" s="127" t="s">
        <v>764</v>
      </c>
    </row>
    <row r="50" spans="2:12" x14ac:dyDescent="0.25">
      <c r="B50" s="127" t="s">
        <v>543</v>
      </c>
      <c r="C50" s="131">
        <v>2201.9</v>
      </c>
      <c r="D50" s="131">
        <v>3200.4</v>
      </c>
      <c r="E50" s="131">
        <v>1597.2</v>
      </c>
      <c r="F50" s="131">
        <v>3007.5</v>
      </c>
      <c r="G50" s="131">
        <v>3158.5</v>
      </c>
      <c r="H50" s="131">
        <v>3443.1</v>
      </c>
      <c r="I50" s="131">
        <v>11761.6</v>
      </c>
      <c r="J50" s="131">
        <v>3832.7</v>
      </c>
      <c r="K50" s="131">
        <v>7548</v>
      </c>
      <c r="L50" s="127" t="s">
        <v>765</v>
      </c>
    </row>
    <row r="51" spans="2:12" x14ac:dyDescent="0.25">
      <c r="B51" s="127" t="s">
        <v>544</v>
      </c>
      <c r="C51" s="131">
        <v>-1628</v>
      </c>
      <c r="D51" s="131">
        <v>-3176.4</v>
      </c>
      <c r="E51" s="131">
        <v>-1815.6</v>
      </c>
      <c r="F51" s="131">
        <v>-4172.6000000000004</v>
      </c>
      <c r="G51" s="131">
        <v>-3310.8</v>
      </c>
      <c r="H51" s="131">
        <v>-2983.9</v>
      </c>
      <c r="I51" s="131">
        <v>-9618.7999999999993</v>
      </c>
      <c r="J51" s="131">
        <v>-4189.7</v>
      </c>
      <c r="K51" s="131">
        <v>-4740.3</v>
      </c>
      <c r="L51" s="127" t="s">
        <v>766</v>
      </c>
    </row>
    <row r="52" spans="2:12" x14ac:dyDescent="0.25">
      <c r="B52" s="127" t="s">
        <v>545</v>
      </c>
      <c r="C52" s="131">
        <v>-1162.2</v>
      </c>
      <c r="D52" s="131">
        <v>-402.5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27" t="s">
        <v>767</v>
      </c>
    </row>
    <row r="53" spans="2:12" x14ac:dyDescent="0.25">
      <c r="B53" s="127" t="s">
        <v>546</v>
      </c>
      <c r="C53" s="131">
        <v>-1162.9000000000001</v>
      </c>
      <c r="D53" s="131">
        <v>-403.4</v>
      </c>
      <c r="E53" s="131">
        <v>0</v>
      </c>
      <c r="F53" s="131">
        <v>0</v>
      </c>
      <c r="G53" s="131">
        <v>0</v>
      </c>
      <c r="H53" s="131">
        <v>0</v>
      </c>
      <c r="I53" s="131">
        <v>0</v>
      </c>
      <c r="J53" s="131">
        <v>0</v>
      </c>
      <c r="K53" s="131">
        <v>0</v>
      </c>
      <c r="L53" s="127" t="s">
        <v>768</v>
      </c>
    </row>
    <row r="54" spans="2:12" x14ac:dyDescent="0.25">
      <c r="B54" s="127" t="s">
        <v>547</v>
      </c>
      <c r="C54" s="131">
        <v>0.8</v>
      </c>
      <c r="D54" s="131">
        <v>0.8</v>
      </c>
      <c r="E54" s="131">
        <v>0</v>
      </c>
      <c r="F54" s="131">
        <v>0</v>
      </c>
      <c r="G54" s="131">
        <v>0</v>
      </c>
      <c r="H54" s="131">
        <v>0</v>
      </c>
      <c r="I54" s="131">
        <v>0</v>
      </c>
      <c r="J54" s="131">
        <v>0</v>
      </c>
      <c r="K54" s="131">
        <v>0</v>
      </c>
      <c r="L54" s="127" t="s">
        <v>770</v>
      </c>
    </row>
    <row r="55" spans="2:12" x14ac:dyDescent="0.25">
      <c r="B55" s="127" t="s">
        <v>548</v>
      </c>
      <c r="C55" s="131"/>
      <c r="D55" s="131"/>
      <c r="E55" s="131">
        <v>0</v>
      </c>
      <c r="F55" s="131">
        <v>0</v>
      </c>
      <c r="G55" s="131">
        <v>0</v>
      </c>
      <c r="H55" s="131">
        <v>0</v>
      </c>
      <c r="I55" s="131">
        <v>0</v>
      </c>
      <c r="J55" s="131">
        <v>0</v>
      </c>
      <c r="K55" s="131">
        <v>0</v>
      </c>
      <c r="L55" s="127" t="s">
        <v>771</v>
      </c>
    </row>
    <row r="56" spans="2:12" x14ac:dyDescent="0.25">
      <c r="B56" s="127" t="s">
        <v>549</v>
      </c>
      <c r="C56" s="131"/>
      <c r="D56" s="131"/>
      <c r="E56" s="131">
        <v>0</v>
      </c>
      <c r="F56" s="131">
        <v>0</v>
      </c>
      <c r="G56" s="131">
        <v>0</v>
      </c>
      <c r="H56" s="131">
        <v>0</v>
      </c>
      <c r="I56" s="131">
        <v>0</v>
      </c>
      <c r="J56" s="131">
        <v>0</v>
      </c>
      <c r="K56" s="131">
        <v>0</v>
      </c>
      <c r="L56" s="127" t="s">
        <v>772</v>
      </c>
    </row>
    <row r="57" spans="2:12" x14ac:dyDescent="0.25">
      <c r="B57" s="127" t="s">
        <v>550</v>
      </c>
      <c r="C57" s="131"/>
      <c r="D57" s="131"/>
      <c r="E57" s="131">
        <v>0</v>
      </c>
      <c r="F57" s="131">
        <v>0</v>
      </c>
      <c r="G57" s="131">
        <v>0</v>
      </c>
      <c r="H57" s="131">
        <v>0</v>
      </c>
      <c r="I57" s="131">
        <v>0</v>
      </c>
      <c r="J57" s="131">
        <v>0</v>
      </c>
      <c r="K57" s="131">
        <v>0</v>
      </c>
      <c r="L57" s="127" t="s">
        <v>773</v>
      </c>
    </row>
    <row r="58" spans="2:12" x14ac:dyDescent="0.25">
      <c r="B58" s="127" t="s">
        <v>551</v>
      </c>
      <c r="C58" s="131">
        <v>1186.4000000000001</v>
      </c>
      <c r="D58" s="131">
        <v>2794.1</v>
      </c>
      <c r="E58" s="131">
        <v>0</v>
      </c>
      <c r="F58" s="131">
        <v>0</v>
      </c>
      <c r="G58" s="131">
        <v>0</v>
      </c>
      <c r="H58" s="131">
        <v>0</v>
      </c>
      <c r="I58" s="131">
        <v>0</v>
      </c>
      <c r="J58" s="131">
        <v>0</v>
      </c>
      <c r="K58" s="131">
        <v>0</v>
      </c>
      <c r="L58" s="127" t="s">
        <v>830</v>
      </c>
    </row>
    <row r="59" spans="2:12" x14ac:dyDescent="0.25">
      <c r="B59" s="127" t="s">
        <v>552</v>
      </c>
      <c r="C59" s="131">
        <v>777.7</v>
      </c>
      <c r="D59" s="131"/>
      <c r="E59" s="131">
        <v>0</v>
      </c>
      <c r="F59" s="131">
        <v>0</v>
      </c>
      <c r="G59" s="131">
        <v>0</v>
      </c>
      <c r="H59" s="131">
        <v>0</v>
      </c>
      <c r="I59" s="131">
        <v>0</v>
      </c>
      <c r="J59" s="131">
        <v>0</v>
      </c>
      <c r="K59" s="131">
        <v>0</v>
      </c>
      <c r="L59" s="127" t="s">
        <v>774</v>
      </c>
    </row>
    <row r="60" spans="2:12" x14ac:dyDescent="0.25">
      <c r="B60" s="127" t="s">
        <v>553</v>
      </c>
      <c r="C60" s="131">
        <v>237.9</v>
      </c>
      <c r="D60" s="131">
        <v>0</v>
      </c>
      <c r="E60" s="131">
        <v>0</v>
      </c>
      <c r="F60" s="131">
        <v>0</v>
      </c>
      <c r="G60" s="131">
        <v>0</v>
      </c>
      <c r="H60" s="131">
        <v>0</v>
      </c>
      <c r="I60" s="131">
        <v>0</v>
      </c>
      <c r="J60" s="131">
        <v>0</v>
      </c>
      <c r="K60" s="131">
        <v>0</v>
      </c>
      <c r="L60" s="127" t="s">
        <v>760</v>
      </c>
    </row>
    <row r="61" spans="2:12" x14ac:dyDescent="0.25">
      <c r="B61" s="127" t="s">
        <v>551</v>
      </c>
      <c r="C61" s="131">
        <v>-742.9</v>
      </c>
      <c r="D61" s="131">
        <v>-2710.5</v>
      </c>
      <c r="E61" s="131">
        <v>0</v>
      </c>
      <c r="F61" s="131">
        <v>0</v>
      </c>
      <c r="G61" s="131">
        <v>0</v>
      </c>
      <c r="H61" s="131">
        <v>0</v>
      </c>
      <c r="I61" s="131">
        <v>0</v>
      </c>
      <c r="J61" s="131">
        <v>0</v>
      </c>
      <c r="K61" s="131">
        <v>0</v>
      </c>
      <c r="L61" s="127" t="s">
        <v>830</v>
      </c>
    </row>
    <row r="62" spans="2:12" x14ac:dyDescent="0.25">
      <c r="B62" s="127" t="s">
        <v>552</v>
      </c>
      <c r="C62" s="131">
        <v>-677.4</v>
      </c>
      <c r="D62" s="131"/>
      <c r="E62" s="131">
        <v>0</v>
      </c>
      <c r="F62" s="131">
        <v>0</v>
      </c>
      <c r="G62" s="131">
        <v>0</v>
      </c>
      <c r="H62" s="131">
        <v>0</v>
      </c>
      <c r="I62" s="131">
        <v>0</v>
      </c>
      <c r="J62" s="131">
        <v>0</v>
      </c>
      <c r="K62" s="131">
        <v>0</v>
      </c>
      <c r="L62" s="127" t="s">
        <v>774</v>
      </c>
    </row>
    <row r="63" spans="2:12" x14ac:dyDescent="0.25">
      <c r="B63" s="127" t="s">
        <v>553</v>
      </c>
      <c r="C63" s="131">
        <v>-207.8</v>
      </c>
      <c r="D63" s="131">
        <v>-48.5</v>
      </c>
      <c r="E63" s="131">
        <v>0</v>
      </c>
      <c r="F63" s="131">
        <v>0</v>
      </c>
      <c r="G63" s="131">
        <v>0</v>
      </c>
      <c r="H63" s="131">
        <v>0</v>
      </c>
      <c r="I63" s="131">
        <v>0</v>
      </c>
      <c r="J63" s="131">
        <v>0</v>
      </c>
      <c r="K63" s="131">
        <v>0</v>
      </c>
      <c r="L63" s="127" t="s">
        <v>760</v>
      </c>
    </row>
    <row r="64" spans="2:12" x14ac:dyDescent="0.25">
      <c r="B64" s="127" t="s">
        <v>554</v>
      </c>
      <c r="C64" s="131">
        <v>530.20000000000005</v>
      </c>
      <c r="D64" s="131">
        <v>564.9</v>
      </c>
      <c r="E64" s="131">
        <v>0</v>
      </c>
      <c r="F64" s="131">
        <v>0</v>
      </c>
      <c r="G64" s="131">
        <v>0</v>
      </c>
      <c r="H64" s="131">
        <v>0</v>
      </c>
      <c r="I64" s="131">
        <v>0</v>
      </c>
      <c r="J64" s="131">
        <v>0</v>
      </c>
      <c r="K64" s="131">
        <v>0</v>
      </c>
      <c r="L64" s="127" t="s">
        <v>771</v>
      </c>
    </row>
    <row r="65" spans="2:12" x14ac:dyDescent="0.25">
      <c r="B65" s="232" t="s">
        <v>555</v>
      </c>
      <c r="C65" s="236">
        <v>530.20000000000005</v>
      </c>
      <c r="D65" s="236">
        <v>772</v>
      </c>
      <c r="E65" s="236">
        <v>1039.7</v>
      </c>
      <c r="F65" s="236">
        <v>290.7</v>
      </c>
      <c r="G65" s="236">
        <v>519.6</v>
      </c>
      <c r="H65" s="236">
        <v>-143.69999999999999</v>
      </c>
      <c r="I65" s="236">
        <v>-474.5</v>
      </c>
      <c r="J65" s="236">
        <v>638.4</v>
      </c>
      <c r="K65" s="236">
        <v>-623.6</v>
      </c>
      <c r="L65" s="232" t="s">
        <v>769</v>
      </c>
    </row>
    <row r="66" spans="2:12" x14ac:dyDescent="0.25">
      <c r="B66" s="127" t="s">
        <v>556</v>
      </c>
      <c r="C66" s="131">
        <v>0</v>
      </c>
      <c r="D66" s="131">
        <v>0</v>
      </c>
      <c r="E66" s="131">
        <v>0</v>
      </c>
      <c r="F66" s="131">
        <v>0</v>
      </c>
      <c r="G66" s="131">
        <v>-971.9</v>
      </c>
      <c r="H66" s="131">
        <v>-149.80000000000001</v>
      </c>
      <c r="I66" s="131">
        <v>657.4</v>
      </c>
      <c r="J66" s="131">
        <v>0</v>
      </c>
      <c r="K66" s="131">
        <v>0</v>
      </c>
      <c r="L66" s="127" t="s">
        <v>775</v>
      </c>
    </row>
    <row r="67" spans="2:12" x14ac:dyDescent="0.25">
      <c r="B67" s="127" t="s">
        <v>557</v>
      </c>
      <c r="C67" s="131">
        <v>530.20000000000005</v>
      </c>
      <c r="D67" s="131">
        <v>772</v>
      </c>
      <c r="E67" s="131">
        <v>1039.7</v>
      </c>
      <c r="F67" s="131">
        <v>290.7</v>
      </c>
      <c r="G67" s="131">
        <v>1491.5</v>
      </c>
      <c r="H67" s="131">
        <v>6</v>
      </c>
      <c r="I67" s="131">
        <v>-1131.9000000000001</v>
      </c>
      <c r="J67" s="131">
        <v>638.4</v>
      </c>
      <c r="K67" s="131">
        <v>-623.6</v>
      </c>
      <c r="L67" s="127" t="s">
        <v>777</v>
      </c>
    </row>
    <row r="68" spans="2:12" x14ac:dyDescent="0.25">
      <c r="B68" s="127" t="s">
        <v>558</v>
      </c>
      <c r="C68" s="131">
        <v>530.20000000000005</v>
      </c>
      <c r="D68" s="131">
        <v>772</v>
      </c>
      <c r="E68" s="131">
        <v>1039.7</v>
      </c>
      <c r="F68" s="131">
        <v>290.7</v>
      </c>
      <c r="G68" s="131">
        <v>984.7</v>
      </c>
      <c r="H68" s="131">
        <v>736.4</v>
      </c>
      <c r="I68" s="131">
        <v>-781.3</v>
      </c>
      <c r="J68" s="131">
        <v>638.4</v>
      </c>
      <c r="K68" s="131">
        <v>-623.6</v>
      </c>
      <c r="L68" s="127" t="s">
        <v>776</v>
      </c>
    </row>
    <row r="69" spans="2:12" x14ac:dyDescent="0.25">
      <c r="B69" s="127" t="s">
        <v>559</v>
      </c>
      <c r="C69" s="131">
        <v>1099.4000000000001</v>
      </c>
      <c r="D69" s="131">
        <v>2227.4</v>
      </c>
      <c r="E69" s="131">
        <v>3212.3</v>
      </c>
      <c r="F69" s="131">
        <v>1873.9</v>
      </c>
      <c r="G69" s="131">
        <v>2831.4</v>
      </c>
      <c r="H69" s="131">
        <v>2898.5</v>
      </c>
      <c r="I69" s="131">
        <v>3021.5</v>
      </c>
      <c r="J69" s="131">
        <v>6171.2</v>
      </c>
      <c r="K69" s="131">
        <v>7090</v>
      </c>
      <c r="L69" s="127" t="s">
        <v>778</v>
      </c>
    </row>
    <row r="70" spans="2:12" x14ac:dyDescent="0.25">
      <c r="B70" s="206" t="s">
        <v>560</v>
      </c>
      <c r="C70" s="207">
        <v>-569.20000000000005</v>
      </c>
      <c r="D70" s="207">
        <v>-1455.3</v>
      </c>
      <c r="E70" s="207">
        <v>-2172.5</v>
      </c>
      <c r="F70" s="207">
        <v>-1583.2</v>
      </c>
      <c r="G70" s="207">
        <v>-1846.7</v>
      </c>
      <c r="H70" s="207">
        <v>-2162.1</v>
      </c>
      <c r="I70" s="207">
        <v>3802.8</v>
      </c>
      <c r="J70" s="207">
        <v>-5532.8</v>
      </c>
      <c r="K70" s="207">
        <v>-7713.6</v>
      </c>
      <c r="L70" s="206" t="s">
        <v>779</v>
      </c>
    </row>
    <row r="71" spans="2:12" ht="16.5" x14ac:dyDescent="0.3">
      <c r="B71" s="233" t="s">
        <v>602</v>
      </c>
      <c r="C71" s="234"/>
      <c r="D71" s="234"/>
      <c r="E71" s="234"/>
      <c r="F71" s="234"/>
      <c r="G71" s="234"/>
      <c r="H71" s="234"/>
      <c r="I71" s="234"/>
      <c r="J71" s="234"/>
      <c r="K71" s="234"/>
      <c r="L71" s="233" t="s">
        <v>780</v>
      </c>
    </row>
    <row r="72" spans="2:12" x14ac:dyDescent="0.25">
      <c r="B72" s="127" t="s">
        <v>603</v>
      </c>
      <c r="C72" s="127">
        <v>23.7</v>
      </c>
      <c r="D72" s="127">
        <v>18.600000000000001</v>
      </c>
      <c r="E72" s="127">
        <v>17.100000000000001</v>
      </c>
      <c r="F72" s="127">
        <v>25.1</v>
      </c>
      <c r="G72" s="127">
        <v>26.8</v>
      </c>
      <c r="H72" s="127">
        <v>21.7</v>
      </c>
      <c r="I72" s="127">
        <v>13.6</v>
      </c>
      <c r="J72" s="127">
        <v>16.600000000000001</v>
      </c>
      <c r="K72" s="127">
        <v>19.3</v>
      </c>
      <c r="L72" s="127" t="s">
        <v>781</v>
      </c>
    </row>
    <row r="73" spans="2:12" x14ac:dyDescent="0.25">
      <c r="B73" s="127" t="s">
        <v>604</v>
      </c>
      <c r="C73" s="127">
        <v>0</v>
      </c>
      <c r="D73" s="127">
        <v>539.79999999999995</v>
      </c>
      <c r="E73" s="127">
        <v>504.8</v>
      </c>
      <c r="F73" s="127">
        <v>463.9</v>
      </c>
      <c r="G73" s="127">
        <v>413.6</v>
      </c>
      <c r="H73" s="127">
        <v>414.9</v>
      </c>
      <c r="I73" s="127">
        <v>400.8</v>
      </c>
      <c r="J73" s="127">
        <v>388</v>
      </c>
      <c r="K73" s="127">
        <v>400.8</v>
      </c>
      <c r="L73" s="127" t="s">
        <v>782</v>
      </c>
    </row>
    <row r="74" spans="2:12" x14ac:dyDescent="0.25">
      <c r="B74" s="127" t="s">
        <v>605</v>
      </c>
      <c r="C74" s="127">
        <v>0</v>
      </c>
      <c r="D74" s="127">
        <v>1478.9</v>
      </c>
      <c r="E74" s="127">
        <v>1383.1</v>
      </c>
      <c r="F74" s="127">
        <v>1271</v>
      </c>
      <c r="G74" s="127">
        <v>1130.4000000000001</v>
      </c>
      <c r="H74" s="127">
        <v>1136.7</v>
      </c>
      <c r="I74" s="127">
        <v>1098</v>
      </c>
      <c r="J74" s="127">
        <v>1060</v>
      </c>
      <c r="K74" s="127">
        <v>1098</v>
      </c>
      <c r="L74" s="127" t="s">
        <v>783</v>
      </c>
    </row>
    <row r="75" spans="2:12" x14ac:dyDescent="0.25">
      <c r="B75" s="127" t="s">
        <v>606</v>
      </c>
      <c r="C75" s="127">
        <v>53.9</v>
      </c>
      <c r="D75" s="127">
        <v>70.599999999999994</v>
      </c>
      <c r="E75" s="127">
        <v>65.2</v>
      </c>
      <c r="F75" s="127">
        <v>41.3</v>
      </c>
      <c r="G75" s="127">
        <v>67.5</v>
      </c>
      <c r="H75" s="127">
        <v>101.8</v>
      </c>
      <c r="I75" s="127">
        <v>81.2</v>
      </c>
      <c r="J75" s="127">
        <v>65</v>
      </c>
      <c r="K75" s="127">
        <v>70</v>
      </c>
      <c r="L75" s="127" t="s">
        <v>784</v>
      </c>
    </row>
    <row r="76" spans="2:12" x14ac:dyDescent="0.25">
      <c r="B76" s="127" t="s">
        <v>607</v>
      </c>
      <c r="C76" s="127">
        <v>0</v>
      </c>
      <c r="D76" s="127">
        <v>118.4</v>
      </c>
      <c r="E76" s="127">
        <v>133.9</v>
      </c>
      <c r="F76" s="127" t="s">
        <v>436</v>
      </c>
      <c r="G76" s="127" t="s">
        <v>436</v>
      </c>
      <c r="H76" s="127" t="s">
        <v>436</v>
      </c>
      <c r="I76" s="127" t="s">
        <v>436</v>
      </c>
      <c r="J76" s="127" t="s">
        <v>436</v>
      </c>
      <c r="K76" s="127" t="s">
        <v>436</v>
      </c>
      <c r="L76" s="127" t="s">
        <v>785</v>
      </c>
    </row>
    <row r="77" spans="2:12" x14ac:dyDescent="0.25">
      <c r="B77" s="127" t="s">
        <v>608</v>
      </c>
      <c r="C77" s="127">
        <v>0</v>
      </c>
      <c r="D77" s="127">
        <v>47.9</v>
      </c>
      <c r="E77" s="127">
        <v>29.2</v>
      </c>
      <c r="F77" s="127" t="s">
        <v>436</v>
      </c>
      <c r="G77" s="127" t="s">
        <v>436</v>
      </c>
      <c r="H77" s="127" t="s">
        <v>436</v>
      </c>
      <c r="I77" s="127" t="s">
        <v>436</v>
      </c>
      <c r="J77" s="127" t="s">
        <v>436</v>
      </c>
      <c r="K77" s="127" t="s">
        <v>436</v>
      </c>
      <c r="L77" s="127" t="s">
        <v>787</v>
      </c>
    </row>
    <row r="78" spans="2:12" x14ac:dyDescent="0.25">
      <c r="B78" s="127" t="s">
        <v>609</v>
      </c>
      <c r="C78" s="127">
        <v>20815</v>
      </c>
      <c r="D78" s="127">
        <v>25627.7</v>
      </c>
      <c r="E78" s="127">
        <v>30625</v>
      </c>
      <c r="F78" s="127">
        <v>34368.699999999997</v>
      </c>
      <c r="G78" s="127">
        <v>47225.9</v>
      </c>
      <c r="H78" s="127">
        <v>52184.4</v>
      </c>
      <c r="I78" s="127">
        <v>61993.2</v>
      </c>
      <c r="J78" s="127">
        <v>73232.7</v>
      </c>
      <c r="K78" s="127">
        <v>90594</v>
      </c>
      <c r="L78" s="127" t="s">
        <v>786</v>
      </c>
    </row>
    <row r="79" spans="2:12" x14ac:dyDescent="0.25">
      <c r="B79" s="127" t="s">
        <v>610</v>
      </c>
      <c r="C79" s="127">
        <v>4650</v>
      </c>
      <c r="D79" s="127">
        <v>7652.7</v>
      </c>
      <c r="E79" s="127">
        <v>9454.6</v>
      </c>
      <c r="F79" s="127">
        <v>8943.7999999999993</v>
      </c>
      <c r="G79" s="127">
        <v>14115.7</v>
      </c>
      <c r="H79" s="127">
        <v>15422.1</v>
      </c>
      <c r="I79" s="127">
        <v>18381.7</v>
      </c>
      <c r="J79" s="127">
        <v>15914.3</v>
      </c>
      <c r="K79" s="127">
        <v>23126.3</v>
      </c>
      <c r="L79" s="127" t="s">
        <v>788</v>
      </c>
    </row>
    <row r="80" spans="2:12" x14ac:dyDescent="0.25">
      <c r="B80" s="127" t="s">
        <v>611</v>
      </c>
      <c r="C80" s="127">
        <v>16165</v>
      </c>
      <c r="D80" s="127">
        <v>17975</v>
      </c>
      <c r="E80" s="127">
        <v>21170.400000000001</v>
      </c>
      <c r="F80" s="127">
        <v>25424.799999999999</v>
      </c>
      <c r="G80" s="127">
        <v>33110.199999999997</v>
      </c>
      <c r="H80" s="127">
        <v>36761.9</v>
      </c>
      <c r="I80" s="127">
        <v>43611.4</v>
      </c>
      <c r="J80" s="127">
        <v>57318.5</v>
      </c>
      <c r="K80" s="127">
        <v>67467.7</v>
      </c>
      <c r="L80" s="127" t="s">
        <v>789</v>
      </c>
    </row>
    <row r="81" spans="2:12" x14ac:dyDescent="0.25">
      <c r="B81" s="127" t="s">
        <v>612</v>
      </c>
      <c r="C81" s="127">
        <v>-0.1</v>
      </c>
      <c r="D81" s="127">
        <v>-2</v>
      </c>
      <c r="E81" s="127">
        <v>-0.6</v>
      </c>
      <c r="F81" s="127">
        <v>-5.4</v>
      </c>
      <c r="G81" s="127">
        <v>0.7</v>
      </c>
      <c r="H81" s="127">
        <v>3</v>
      </c>
      <c r="I81" s="127">
        <v>1</v>
      </c>
      <c r="J81" s="127">
        <v>2.8</v>
      </c>
      <c r="K81" s="127">
        <v>4.0999999999999996</v>
      </c>
      <c r="L81" s="127" t="s">
        <v>790</v>
      </c>
    </row>
    <row r="82" spans="2:12" x14ac:dyDescent="0.25">
      <c r="B82" s="127" t="s">
        <v>613</v>
      </c>
      <c r="C82" s="127"/>
      <c r="D82" s="127">
        <v>-9.4</v>
      </c>
      <c r="E82" s="127">
        <v>-6.6</v>
      </c>
      <c r="F82" s="127">
        <v>-8.3000000000000007</v>
      </c>
      <c r="G82" s="127">
        <v>-11.6</v>
      </c>
      <c r="H82" s="127">
        <v>0.5</v>
      </c>
      <c r="I82" s="127">
        <v>-2.4</v>
      </c>
      <c r="J82" s="127">
        <v>-2.5</v>
      </c>
      <c r="K82" s="127">
        <v>1.6</v>
      </c>
      <c r="L82" s="127" t="s">
        <v>791</v>
      </c>
    </row>
    <row r="83" spans="2:12" x14ac:dyDescent="0.25">
      <c r="B83" s="127" t="s">
        <v>614</v>
      </c>
      <c r="C83" s="127">
        <v>-5.3</v>
      </c>
      <c r="D83" s="127">
        <v>-9.6999999999999993</v>
      </c>
      <c r="E83" s="127" t="s">
        <v>436</v>
      </c>
      <c r="F83" s="127" t="s">
        <v>436</v>
      </c>
      <c r="G83" s="127" t="s">
        <v>436</v>
      </c>
      <c r="H83" s="127" t="s">
        <v>436</v>
      </c>
      <c r="I83" s="127" t="s">
        <v>436</v>
      </c>
      <c r="J83" s="127" t="s">
        <v>436</v>
      </c>
      <c r="K83" s="127" t="s">
        <v>436</v>
      </c>
      <c r="L83" s="127" t="s">
        <v>792</v>
      </c>
    </row>
    <row r="84" spans="2:12" x14ac:dyDescent="0.25">
      <c r="B84" s="127" t="s">
        <v>615</v>
      </c>
      <c r="C84" s="127">
        <v>-1.8</v>
      </c>
      <c r="D84" s="127">
        <v>-0.1</v>
      </c>
      <c r="E84" s="127">
        <v>1.9</v>
      </c>
      <c r="F84" s="127">
        <v>-4</v>
      </c>
      <c r="G84" s="127">
        <v>6.4</v>
      </c>
      <c r="H84" s="127">
        <v>3.9</v>
      </c>
      <c r="I84" s="127">
        <v>2.2000000000000002</v>
      </c>
      <c r="J84" s="127">
        <v>4.5999999999999996</v>
      </c>
      <c r="K84" s="127">
        <v>5.2</v>
      </c>
      <c r="L84" s="127" t="s">
        <v>793</v>
      </c>
    </row>
    <row r="85" spans="2:12" x14ac:dyDescent="0.25">
      <c r="B85" s="127" t="s">
        <v>616</v>
      </c>
      <c r="C85" s="127">
        <v>165.9</v>
      </c>
      <c r="D85" s="127">
        <v>0</v>
      </c>
      <c r="E85" s="127">
        <v>0</v>
      </c>
      <c r="F85" s="127" t="s">
        <v>436</v>
      </c>
      <c r="G85" s="127" t="s">
        <v>436</v>
      </c>
      <c r="H85" s="127" t="s">
        <v>436</v>
      </c>
      <c r="I85" s="127" t="s">
        <v>436</v>
      </c>
      <c r="J85" s="127" t="s">
        <v>436</v>
      </c>
      <c r="K85" s="127" t="s">
        <v>436</v>
      </c>
      <c r="L85" s="127" t="s">
        <v>794</v>
      </c>
    </row>
    <row r="86" spans="2:12" x14ac:dyDescent="0.25">
      <c r="B86" s="127" t="s">
        <v>617</v>
      </c>
      <c r="C86" s="127">
        <v>597.6</v>
      </c>
      <c r="D86" s="127">
        <v>0</v>
      </c>
      <c r="E86" s="127">
        <v>0</v>
      </c>
      <c r="F86" s="127" t="s">
        <v>436</v>
      </c>
      <c r="G86" s="127" t="s">
        <v>436</v>
      </c>
      <c r="H86" s="127" t="s">
        <v>436</v>
      </c>
      <c r="I86" s="127" t="s">
        <v>436</v>
      </c>
      <c r="J86" s="127" t="s">
        <v>436</v>
      </c>
      <c r="K86" s="127" t="s">
        <v>436</v>
      </c>
      <c r="L86" s="127" t="s">
        <v>795</v>
      </c>
    </row>
    <row r="87" spans="2:12" x14ac:dyDescent="0.25">
      <c r="B87" s="127" t="s">
        <v>618</v>
      </c>
      <c r="C87" s="127" t="s">
        <v>436</v>
      </c>
      <c r="D87" s="127" t="s">
        <v>436</v>
      </c>
      <c r="E87" s="127">
        <v>0</v>
      </c>
      <c r="F87" s="127" t="s">
        <v>436</v>
      </c>
      <c r="G87" s="127" t="s">
        <v>436</v>
      </c>
      <c r="H87" s="127" t="s">
        <v>436</v>
      </c>
      <c r="I87" s="127" t="s">
        <v>436</v>
      </c>
      <c r="J87" s="127" t="s">
        <v>436</v>
      </c>
      <c r="K87" s="127" t="s">
        <v>436</v>
      </c>
      <c r="L87" s="127" t="s">
        <v>796</v>
      </c>
    </row>
    <row r="88" spans="2:12" x14ac:dyDescent="0.25">
      <c r="B88" s="127" t="s">
        <v>619</v>
      </c>
      <c r="C88" s="127">
        <v>65.900000000000006</v>
      </c>
      <c r="D88" s="127">
        <v>90.5</v>
      </c>
      <c r="E88" s="127">
        <v>112.9</v>
      </c>
      <c r="F88" s="127">
        <v>128.69999999999999</v>
      </c>
      <c r="G88" s="127" t="s">
        <v>436</v>
      </c>
      <c r="H88" s="127" t="s">
        <v>436</v>
      </c>
      <c r="I88" s="127" t="s">
        <v>436</v>
      </c>
      <c r="J88" s="127" t="s">
        <v>436</v>
      </c>
      <c r="K88" s="127" t="s">
        <v>436</v>
      </c>
      <c r="L88" s="127" t="s">
        <v>798</v>
      </c>
    </row>
    <row r="89" spans="2:12" x14ac:dyDescent="0.25">
      <c r="B89" s="127" t="s">
        <v>620</v>
      </c>
      <c r="C89" s="127">
        <v>0</v>
      </c>
      <c r="D89" s="127">
        <v>0</v>
      </c>
      <c r="E89" s="127">
        <v>0</v>
      </c>
      <c r="F89" s="127">
        <v>0</v>
      </c>
      <c r="G89" s="127" t="s">
        <v>436</v>
      </c>
      <c r="H89" s="127" t="s">
        <v>436</v>
      </c>
      <c r="I89" s="127" t="s">
        <v>436</v>
      </c>
      <c r="J89" s="127" t="s">
        <v>436</v>
      </c>
      <c r="K89" s="127" t="s">
        <v>436</v>
      </c>
      <c r="L89" s="127" t="s">
        <v>797</v>
      </c>
    </row>
    <row r="90" spans="2:12" x14ac:dyDescent="0.25">
      <c r="B90" s="127" t="s">
        <v>621</v>
      </c>
      <c r="C90" s="127">
        <v>61.6</v>
      </c>
      <c r="D90" s="127">
        <v>84.8</v>
      </c>
      <c r="E90" s="127">
        <v>104.9</v>
      </c>
      <c r="F90" s="127">
        <v>120.2</v>
      </c>
      <c r="G90" s="127" t="s">
        <v>436</v>
      </c>
      <c r="H90" s="127" t="s">
        <v>436</v>
      </c>
      <c r="I90" s="127" t="s">
        <v>436</v>
      </c>
      <c r="J90" s="127" t="s">
        <v>436</v>
      </c>
      <c r="K90" s="127" t="s">
        <v>436</v>
      </c>
      <c r="L90" s="127" t="s">
        <v>799</v>
      </c>
    </row>
    <row r="91" spans="2:12" x14ac:dyDescent="0.25">
      <c r="B91" s="127" t="s">
        <v>622</v>
      </c>
      <c r="C91" s="127">
        <v>0</v>
      </c>
      <c r="D91" s="127">
        <v>0</v>
      </c>
      <c r="E91" s="127">
        <v>0</v>
      </c>
      <c r="F91" s="127" t="s">
        <v>436</v>
      </c>
      <c r="G91" s="127" t="s">
        <v>436</v>
      </c>
      <c r="H91" s="127" t="s">
        <v>436</v>
      </c>
      <c r="I91" s="127" t="s">
        <v>436</v>
      </c>
      <c r="J91" s="127" t="s">
        <v>436</v>
      </c>
      <c r="K91" s="127" t="s">
        <v>436</v>
      </c>
      <c r="L91" s="127" t="s">
        <v>800</v>
      </c>
    </row>
    <row r="92" spans="2:12" x14ac:dyDescent="0.25">
      <c r="B92" s="127" t="s">
        <v>621</v>
      </c>
      <c r="C92" s="127">
        <v>33</v>
      </c>
      <c r="D92" s="127">
        <v>94</v>
      </c>
      <c r="E92" s="127">
        <v>76</v>
      </c>
      <c r="F92" s="127">
        <v>94</v>
      </c>
      <c r="G92" s="127" t="s">
        <v>436</v>
      </c>
      <c r="H92" s="127" t="s">
        <v>436</v>
      </c>
      <c r="I92" s="127" t="s">
        <v>436</v>
      </c>
      <c r="J92" s="127" t="s">
        <v>436</v>
      </c>
      <c r="K92" s="127" t="s">
        <v>436</v>
      </c>
      <c r="L92" s="127" t="s">
        <v>799</v>
      </c>
    </row>
    <row r="93" spans="2:12" x14ac:dyDescent="0.25">
      <c r="B93" s="127" t="s">
        <v>623</v>
      </c>
      <c r="C93" s="127">
        <v>0</v>
      </c>
      <c r="D93" s="127">
        <v>0</v>
      </c>
      <c r="E93" s="127">
        <v>0</v>
      </c>
      <c r="F93" s="127" t="s">
        <v>436</v>
      </c>
      <c r="G93" s="127" t="s">
        <v>436</v>
      </c>
      <c r="H93" s="127" t="s">
        <v>436</v>
      </c>
      <c r="I93" s="127" t="s">
        <v>436</v>
      </c>
      <c r="J93" s="127" t="s">
        <v>436</v>
      </c>
      <c r="K93" s="127" t="s">
        <v>436</v>
      </c>
      <c r="L93" s="127" t="s">
        <v>801</v>
      </c>
    </row>
    <row r="94" spans="2:12" x14ac:dyDescent="0.25">
      <c r="B94" s="206" t="s">
        <v>621</v>
      </c>
      <c r="C94" s="206">
        <v>29</v>
      </c>
      <c r="D94" s="206">
        <v>35</v>
      </c>
      <c r="E94" s="206">
        <v>24</v>
      </c>
      <c r="F94" s="206">
        <v>35</v>
      </c>
      <c r="G94" s="206" t="s">
        <v>436</v>
      </c>
      <c r="H94" s="206" t="s">
        <v>436</v>
      </c>
      <c r="I94" s="206" t="s">
        <v>436</v>
      </c>
      <c r="J94" s="206" t="s">
        <v>436</v>
      </c>
      <c r="K94" s="206" t="s">
        <v>436</v>
      </c>
      <c r="L94" s="206" t="s">
        <v>799</v>
      </c>
    </row>
    <row r="95" spans="2:12" x14ac:dyDescent="0.25">
      <c r="B95" s="237" t="s">
        <v>625</v>
      </c>
      <c r="L95" s="237" t="s">
        <v>802</v>
      </c>
    </row>
    <row r="96" spans="2:12" x14ac:dyDescent="0.25">
      <c r="B96" s="127" t="s">
        <v>626</v>
      </c>
      <c r="L96" s="127" t="s">
        <v>803</v>
      </c>
    </row>
    <row r="97" spans="2:12" x14ac:dyDescent="0.25">
      <c r="B97" s="206" t="s">
        <v>627</v>
      </c>
      <c r="L97" s="206" t="s">
        <v>804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3CF9749B0EAA8408E04A771175DF0F6" ma:contentTypeVersion="6" ma:contentTypeDescription="Criar um novo documento." ma:contentTypeScope="" ma:versionID="3a37cb0a92359e6f9638b2a9022c92f3">
  <xsd:schema xmlns:xsd="http://www.w3.org/2001/XMLSchema" xmlns:xs="http://www.w3.org/2001/XMLSchema" xmlns:p="http://schemas.microsoft.com/office/2006/metadata/properties" xmlns:ns2="499cba41-3985-49ab-a27a-c3b8d32ef65a" xmlns:ns3="465214e6-eb28-4ddd-9405-96d008b61a74" targetNamespace="http://schemas.microsoft.com/office/2006/metadata/properties" ma:root="true" ma:fieldsID="6b7f94dc50ccb300508ff89b26089f62" ns2:_="" ns3:_="">
    <xsd:import namespace="499cba41-3985-49ab-a27a-c3b8d32ef65a"/>
    <xsd:import namespace="465214e6-eb28-4ddd-9405-96d008b61a7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9cba41-3985-49ab-a27a-c3b8d32ef6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214e6-eb28-4ddd-9405-96d008b61a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A3AFE4C-8667-412B-BF16-D055DB61E1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9cba41-3985-49ab-a27a-c3b8d32ef65a"/>
    <ds:schemaRef ds:uri="465214e6-eb28-4ddd-9405-96d008b61a7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A5A32BB-6CE1-439D-8F21-869E129C35D7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schemas.microsoft.com/office/infopath/2007/PartnerControls"/>
    <ds:schemaRef ds:uri="http://purl.org/dc/elements/1.1/"/>
    <ds:schemaRef ds:uri="http://purl.org/dc/dcmitype/"/>
    <ds:schemaRef ds:uri="http://schemas.openxmlformats.org/package/2006/metadata/core-properties"/>
    <ds:schemaRef ds:uri="465214e6-eb28-4ddd-9405-96d008b61a74"/>
    <ds:schemaRef ds:uri="499cba41-3985-49ab-a27a-c3b8d32ef65a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3A2401B2-2A1E-4AEA-93D8-7093121C5E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27</vt:i4>
      </vt:variant>
    </vt:vector>
  </HeadingPairs>
  <TitlesOfParts>
    <vt:vector size="27" baseType="lpstr">
      <vt:lpstr>ÍNDICE</vt:lpstr>
      <vt:lpstr>Inflação</vt:lpstr>
      <vt:lpstr>PIB</vt:lpstr>
      <vt:lpstr>Taxa de juros</vt:lpstr>
      <vt:lpstr>Taxa de Câmbio</vt:lpstr>
      <vt:lpstr>Yields das Eurobonds</vt:lpstr>
      <vt:lpstr>Reservas Internacionais</vt:lpstr>
      <vt:lpstr>Brent</vt:lpstr>
      <vt:lpstr>Quadro Macrofiscal</vt:lpstr>
      <vt:lpstr>Crédito por Sector</vt:lpstr>
      <vt:lpstr>Banca em Análise</vt:lpstr>
      <vt:lpstr>Entidades Registadas</vt:lpstr>
      <vt:lpstr>Balanços - SCVM e SDVM</vt:lpstr>
      <vt:lpstr>Balanços - SGOIC</vt:lpstr>
      <vt:lpstr>Rácios Prudenciais</vt:lpstr>
      <vt:lpstr>Emissões de Títulos Privados</vt:lpstr>
      <vt:lpstr>Negociação por Instrumento</vt:lpstr>
      <vt:lpstr>Negociação por Segmento</vt:lpstr>
      <vt:lpstr>Negociação por Sector (C)</vt:lpstr>
      <vt:lpstr>Negociação por Sector (V)</vt:lpstr>
      <vt:lpstr>Quota por AI (C)</vt:lpstr>
      <vt:lpstr>Quota por AI (V)</vt:lpstr>
      <vt:lpstr>Mercado Accionista</vt:lpstr>
      <vt:lpstr>Contas CEVAMA</vt:lpstr>
      <vt:lpstr>Balanço dos OIC</vt:lpstr>
      <vt:lpstr>Carteira dos OIC</vt:lpstr>
      <vt:lpstr>Participantes da Indústria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2026-02-11T08:39:40Z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0x01010053CF9749B0EAA8408E04A771175DF0F6</vt:lpwstr>
  </property>
</Properties>
</file>